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8ee42248ca7e9c/Documents/Vintage Computer other/Data General/Software/Disk Diagnostics and Reliability/"/>
    </mc:Choice>
  </mc:AlternateContent>
  <xr:revisionPtr revIDLastSave="3" documentId="13_ncr:1_{52BB99DD-3BEC-4EAF-B308-F13E025EBE00}" xr6:coauthVersionLast="47" xr6:coauthVersionMax="47" xr10:uidLastSave="{1BA925B3-B03D-4234-AB17-B9578C58607E}"/>
  <bookViews>
    <workbookView xWindow="8010" yWindow="4330" windowWidth="29000" windowHeight="16550" xr2:uid="{4AF024EC-A0FC-4402-B621-F9ADBEED4EF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08" i="3" l="1"/>
  <c r="A3408" i="3"/>
  <c r="I3410" i="1"/>
  <c r="P3410" i="1" s="1"/>
  <c r="J3410" i="1"/>
  <c r="U3410" i="1" s="1"/>
  <c r="K3410" i="1"/>
  <c r="O3410" i="1" s="1"/>
  <c r="L3410" i="1"/>
  <c r="X3410" i="1" s="1"/>
  <c r="W3410" i="1"/>
  <c r="AY3410" i="1" s="1"/>
  <c r="M3410" i="1"/>
  <c r="H3410" i="1" s="1"/>
  <c r="N3410" i="1"/>
  <c r="AA3410" i="1" s="1"/>
  <c r="AP3410" i="1" s="1"/>
  <c r="B3407" i="3"/>
  <c r="A3407" i="3"/>
  <c r="B3406" i="3"/>
  <c r="A3406" i="3"/>
  <c r="B3405" i="3"/>
  <c r="A3405" i="3"/>
  <c r="B3404" i="3"/>
  <c r="A3404" i="3"/>
  <c r="B3403" i="3"/>
  <c r="A3403" i="3"/>
  <c r="B3402" i="3"/>
  <c r="A3402" i="3"/>
  <c r="B3401" i="3"/>
  <c r="A3401" i="3"/>
  <c r="B3400" i="3"/>
  <c r="A3400" i="3"/>
  <c r="B3399" i="3"/>
  <c r="A3399" i="3"/>
  <c r="B3398" i="3"/>
  <c r="A3398" i="3"/>
  <c r="B3397" i="3"/>
  <c r="A3397" i="3"/>
  <c r="B3396" i="3"/>
  <c r="A3396" i="3"/>
  <c r="B3395" i="3"/>
  <c r="A3395" i="3"/>
  <c r="B3394" i="3"/>
  <c r="A3394" i="3"/>
  <c r="B3393" i="3"/>
  <c r="A3393" i="3"/>
  <c r="B3392" i="3"/>
  <c r="A3392" i="3"/>
  <c r="B3391" i="3"/>
  <c r="A3391" i="3"/>
  <c r="B3390" i="3"/>
  <c r="A3390" i="3"/>
  <c r="B3389" i="3"/>
  <c r="A3389" i="3"/>
  <c r="B3388" i="3"/>
  <c r="A3388" i="3"/>
  <c r="B3387" i="3"/>
  <c r="A3387" i="3"/>
  <c r="B3386" i="3"/>
  <c r="A3386" i="3"/>
  <c r="B3385" i="3"/>
  <c r="A3385" i="3"/>
  <c r="B3384" i="3"/>
  <c r="A3384" i="3"/>
  <c r="B3383" i="3"/>
  <c r="A3383" i="3"/>
  <c r="B3382" i="3"/>
  <c r="A3382" i="3"/>
  <c r="B3381" i="3"/>
  <c r="A3381" i="3"/>
  <c r="B3380" i="3"/>
  <c r="A3380" i="3"/>
  <c r="B3379" i="3"/>
  <c r="A3379" i="3"/>
  <c r="B3378" i="3"/>
  <c r="A3378" i="3"/>
  <c r="B3377" i="3"/>
  <c r="A3377" i="3"/>
  <c r="B3376" i="3"/>
  <c r="A3376" i="3"/>
  <c r="B3375" i="3"/>
  <c r="A3375" i="3"/>
  <c r="B3374" i="3"/>
  <c r="A3374" i="3"/>
  <c r="B3373" i="3"/>
  <c r="A3373" i="3"/>
  <c r="B3372" i="3"/>
  <c r="A3372" i="3"/>
  <c r="B3371" i="3"/>
  <c r="A3371" i="3"/>
  <c r="B3370" i="3"/>
  <c r="A3370" i="3"/>
  <c r="B3369" i="3"/>
  <c r="A3369" i="3"/>
  <c r="B3368" i="3"/>
  <c r="A3368" i="3"/>
  <c r="B3367" i="3"/>
  <c r="A3367" i="3"/>
  <c r="B3366" i="3"/>
  <c r="A3366" i="3"/>
  <c r="B3365" i="3"/>
  <c r="A3365" i="3"/>
  <c r="B3364" i="3"/>
  <c r="A3364" i="3"/>
  <c r="B3363" i="3"/>
  <c r="A3363" i="3"/>
  <c r="B3362" i="3"/>
  <c r="A3362" i="3"/>
  <c r="B3361" i="3"/>
  <c r="A3361" i="3"/>
  <c r="B3360" i="3"/>
  <c r="A3360" i="3"/>
  <c r="B3359" i="3"/>
  <c r="A3359" i="3"/>
  <c r="B3358" i="3"/>
  <c r="A3358" i="3"/>
  <c r="B3357" i="3"/>
  <c r="A3357" i="3"/>
  <c r="B3356" i="3"/>
  <c r="A3356" i="3"/>
  <c r="B3355" i="3"/>
  <c r="A3355" i="3"/>
  <c r="B3354" i="3"/>
  <c r="A3354" i="3"/>
  <c r="B3353" i="3"/>
  <c r="A3353" i="3"/>
  <c r="B3352" i="3"/>
  <c r="A3352" i="3"/>
  <c r="B3351" i="3"/>
  <c r="A3351" i="3"/>
  <c r="B3350" i="3"/>
  <c r="A3350" i="3"/>
  <c r="B3349" i="3"/>
  <c r="A3349" i="3"/>
  <c r="B3348" i="3"/>
  <c r="A3348" i="3"/>
  <c r="B3347" i="3"/>
  <c r="A3347" i="3"/>
  <c r="B3346" i="3"/>
  <c r="A3346" i="3"/>
  <c r="B3345" i="3"/>
  <c r="A3345" i="3"/>
  <c r="B3344" i="3"/>
  <c r="A3344" i="3"/>
  <c r="B3343" i="3"/>
  <c r="A3343" i="3"/>
  <c r="B3342" i="3"/>
  <c r="A3342" i="3"/>
  <c r="B3341" i="3"/>
  <c r="A3341" i="3"/>
  <c r="B3340" i="3"/>
  <c r="A3340" i="3"/>
  <c r="B3339" i="3"/>
  <c r="A3339" i="3"/>
  <c r="B3338" i="3"/>
  <c r="A3338" i="3"/>
  <c r="B3337" i="3"/>
  <c r="A3337" i="3"/>
  <c r="B3336" i="3"/>
  <c r="A3336" i="3"/>
  <c r="B3335" i="3"/>
  <c r="A3335" i="3"/>
  <c r="B3334" i="3"/>
  <c r="A3334" i="3"/>
  <c r="B3333" i="3"/>
  <c r="A3333" i="3"/>
  <c r="B3332" i="3"/>
  <c r="A3332" i="3"/>
  <c r="B3331" i="3"/>
  <c r="A3331" i="3"/>
  <c r="B3330" i="3"/>
  <c r="A3330" i="3"/>
  <c r="B3329" i="3"/>
  <c r="A3329" i="3"/>
  <c r="B3328" i="3"/>
  <c r="A3328" i="3"/>
  <c r="B3327" i="3"/>
  <c r="A3327" i="3"/>
  <c r="B3326" i="3"/>
  <c r="A3326" i="3"/>
  <c r="B3325" i="3"/>
  <c r="A3325" i="3"/>
  <c r="B3324" i="3"/>
  <c r="A3324" i="3"/>
  <c r="B3323" i="3"/>
  <c r="A3323" i="3"/>
  <c r="B3322" i="3"/>
  <c r="A3322" i="3"/>
  <c r="B3321" i="3"/>
  <c r="A3321" i="3"/>
  <c r="B3320" i="3"/>
  <c r="A3320" i="3"/>
  <c r="B3319" i="3"/>
  <c r="A3319" i="3"/>
  <c r="B3318" i="3"/>
  <c r="A3318" i="3"/>
  <c r="B3317" i="3"/>
  <c r="A3317" i="3"/>
  <c r="B3316" i="3"/>
  <c r="A3316" i="3"/>
  <c r="B3315" i="3"/>
  <c r="A3315" i="3"/>
  <c r="B3314" i="3"/>
  <c r="A3314" i="3"/>
  <c r="B3313" i="3"/>
  <c r="A3313" i="3"/>
  <c r="B3312" i="3"/>
  <c r="A3312" i="3"/>
  <c r="B3311" i="3"/>
  <c r="A3311" i="3"/>
  <c r="B3310" i="3"/>
  <c r="A3310" i="3"/>
  <c r="B3309" i="3"/>
  <c r="A3309" i="3"/>
  <c r="B3308" i="3"/>
  <c r="A3308" i="3"/>
  <c r="B3307" i="3"/>
  <c r="A3307" i="3"/>
  <c r="B3306" i="3"/>
  <c r="A3306" i="3"/>
  <c r="B3305" i="3"/>
  <c r="A3305" i="3"/>
  <c r="B3304" i="3"/>
  <c r="A3304" i="3"/>
  <c r="B3303" i="3"/>
  <c r="A3303" i="3"/>
  <c r="B3302" i="3"/>
  <c r="A3302" i="3"/>
  <c r="B3301" i="3"/>
  <c r="A3301" i="3"/>
  <c r="B3300" i="3"/>
  <c r="A3300" i="3"/>
  <c r="B3299" i="3"/>
  <c r="A3299" i="3"/>
  <c r="B3298" i="3"/>
  <c r="A3298" i="3"/>
  <c r="B3297" i="3"/>
  <c r="A3297" i="3"/>
  <c r="B3296" i="3"/>
  <c r="A3296" i="3"/>
  <c r="B3295" i="3"/>
  <c r="A3295" i="3"/>
  <c r="B3294" i="3"/>
  <c r="A3294" i="3"/>
  <c r="B3293" i="3"/>
  <c r="A3293" i="3"/>
  <c r="B3292" i="3"/>
  <c r="A3292" i="3"/>
  <c r="B3291" i="3"/>
  <c r="A3291" i="3"/>
  <c r="B3290" i="3"/>
  <c r="A3290" i="3"/>
  <c r="B3289" i="3"/>
  <c r="A3289" i="3"/>
  <c r="B3288" i="3"/>
  <c r="A3288" i="3"/>
  <c r="B3287" i="3"/>
  <c r="A3287" i="3"/>
  <c r="B3286" i="3"/>
  <c r="A3286" i="3"/>
  <c r="B3285" i="3"/>
  <c r="A3285" i="3"/>
  <c r="B3284" i="3"/>
  <c r="A3284" i="3"/>
  <c r="B3283" i="3"/>
  <c r="A3283" i="3"/>
  <c r="B3282" i="3"/>
  <c r="A3282" i="3"/>
  <c r="B3281" i="3"/>
  <c r="A3281" i="3"/>
  <c r="B3280" i="3"/>
  <c r="A3280" i="3"/>
  <c r="B3279" i="3"/>
  <c r="A3279" i="3"/>
  <c r="B3278" i="3"/>
  <c r="A3278" i="3"/>
  <c r="B3277" i="3"/>
  <c r="A3277" i="3"/>
  <c r="B3276" i="3"/>
  <c r="A3276" i="3"/>
  <c r="B3275" i="3"/>
  <c r="A3275" i="3"/>
  <c r="B3274" i="3"/>
  <c r="A3274" i="3"/>
  <c r="B3273" i="3"/>
  <c r="A3273" i="3"/>
  <c r="B3272" i="3"/>
  <c r="A3272" i="3"/>
  <c r="B3271" i="3"/>
  <c r="A3271" i="3"/>
  <c r="B3270" i="3"/>
  <c r="A3270" i="3"/>
  <c r="B3269" i="3"/>
  <c r="A3269" i="3"/>
  <c r="B3268" i="3"/>
  <c r="A3268" i="3"/>
  <c r="B3267" i="3"/>
  <c r="A3267" i="3"/>
  <c r="B3266" i="3"/>
  <c r="A3266" i="3"/>
  <c r="B3265" i="3"/>
  <c r="A3265" i="3"/>
  <c r="B3264" i="3"/>
  <c r="A3264" i="3"/>
  <c r="B3263" i="3"/>
  <c r="A3263" i="3"/>
  <c r="B3262" i="3"/>
  <c r="A3262" i="3"/>
  <c r="B3261" i="3"/>
  <c r="A3261" i="3"/>
  <c r="B3260" i="3"/>
  <c r="A3260" i="3"/>
  <c r="B3259" i="3"/>
  <c r="A3259" i="3"/>
  <c r="B3258" i="3"/>
  <c r="A3258" i="3"/>
  <c r="B3257" i="3"/>
  <c r="A3257" i="3"/>
  <c r="B3256" i="3"/>
  <c r="A3256" i="3"/>
  <c r="B3255" i="3"/>
  <c r="A3255" i="3"/>
  <c r="B3254" i="3"/>
  <c r="A3254" i="3"/>
  <c r="B3253" i="3"/>
  <c r="A3253" i="3"/>
  <c r="B3252" i="3"/>
  <c r="A3252" i="3"/>
  <c r="B3251" i="3"/>
  <c r="A3251" i="3"/>
  <c r="B3250" i="3"/>
  <c r="A3250" i="3"/>
  <c r="B3249" i="3"/>
  <c r="A3249" i="3"/>
  <c r="B3248" i="3"/>
  <c r="A3248" i="3"/>
  <c r="B3247" i="3"/>
  <c r="A3247" i="3"/>
  <c r="B3246" i="3"/>
  <c r="A3246" i="3"/>
  <c r="B3245" i="3"/>
  <c r="A3245" i="3"/>
  <c r="B3244" i="3"/>
  <c r="A3244" i="3"/>
  <c r="B3243" i="3"/>
  <c r="A3243" i="3"/>
  <c r="B3242" i="3"/>
  <c r="A3242" i="3"/>
  <c r="B3241" i="3"/>
  <c r="A3241" i="3"/>
  <c r="B3240" i="3"/>
  <c r="A3240" i="3"/>
  <c r="B3239" i="3"/>
  <c r="A3239" i="3"/>
  <c r="B3238" i="3"/>
  <c r="A3238" i="3"/>
  <c r="B3237" i="3"/>
  <c r="A3237" i="3"/>
  <c r="B3236" i="3"/>
  <c r="A3236" i="3"/>
  <c r="B3235" i="3"/>
  <c r="A3235" i="3"/>
  <c r="B3234" i="3"/>
  <c r="A3234" i="3"/>
  <c r="B3233" i="3"/>
  <c r="A3233" i="3"/>
  <c r="B3232" i="3"/>
  <c r="A3232" i="3"/>
  <c r="B3231" i="3"/>
  <c r="A3231" i="3"/>
  <c r="B3230" i="3"/>
  <c r="A3230" i="3"/>
  <c r="B3229" i="3"/>
  <c r="A3229" i="3"/>
  <c r="B3228" i="3"/>
  <c r="A3228" i="3"/>
  <c r="B3227" i="3"/>
  <c r="A3227" i="3"/>
  <c r="B3226" i="3"/>
  <c r="A3226" i="3"/>
  <c r="B3225" i="3"/>
  <c r="A3225" i="3"/>
  <c r="B3224" i="3"/>
  <c r="A3224" i="3"/>
  <c r="B3223" i="3"/>
  <c r="A3223" i="3"/>
  <c r="B3222" i="3"/>
  <c r="A3222" i="3"/>
  <c r="B3221" i="3"/>
  <c r="A3221" i="3"/>
  <c r="B3220" i="3"/>
  <c r="A3220" i="3"/>
  <c r="B3219" i="3"/>
  <c r="A3219" i="3"/>
  <c r="B3218" i="3"/>
  <c r="A3218" i="3"/>
  <c r="B3217" i="3"/>
  <c r="A3217" i="3"/>
  <c r="B3216" i="3"/>
  <c r="A3216" i="3"/>
  <c r="B3215" i="3"/>
  <c r="A3215" i="3"/>
  <c r="B3214" i="3"/>
  <c r="A3214" i="3"/>
  <c r="B3213" i="3"/>
  <c r="A3213" i="3"/>
  <c r="B3212" i="3"/>
  <c r="A3212" i="3"/>
  <c r="B3211" i="3"/>
  <c r="A3211" i="3"/>
  <c r="B3210" i="3"/>
  <c r="A3210" i="3"/>
  <c r="B3209" i="3"/>
  <c r="A3209" i="3"/>
  <c r="B3208" i="3"/>
  <c r="A3208" i="3"/>
  <c r="B3207" i="3"/>
  <c r="A3207" i="3"/>
  <c r="B3206" i="3"/>
  <c r="A3206" i="3"/>
  <c r="B3205" i="3"/>
  <c r="A3205" i="3"/>
  <c r="B3204" i="3"/>
  <c r="A3204" i="3"/>
  <c r="B3203" i="3"/>
  <c r="A3203" i="3"/>
  <c r="B3202" i="3"/>
  <c r="A3202" i="3"/>
  <c r="B3201" i="3"/>
  <c r="A3201" i="3"/>
  <c r="B3200" i="3"/>
  <c r="A3200" i="3"/>
  <c r="B3199" i="3"/>
  <c r="A3199" i="3"/>
  <c r="B3198" i="3"/>
  <c r="A3198" i="3"/>
  <c r="B3197" i="3"/>
  <c r="A3197" i="3"/>
  <c r="B3196" i="3"/>
  <c r="A3196" i="3"/>
  <c r="B3195" i="3"/>
  <c r="A3195" i="3"/>
  <c r="B3194" i="3"/>
  <c r="A3194" i="3"/>
  <c r="B3193" i="3"/>
  <c r="A3193" i="3"/>
  <c r="B3192" i="3"/>
  <c r="A3192" i="3"/>
  <c r="B3191" i="3"/>
  <c r="A3191" i="3"/>
  <c r="B3190" i="3"/>
  <c r="A3190" i="3"/>
  <c r="B3189" i="3"/>
  <c r="A3189" i="3"/>
  <c r="B3188" i="3"/>
  <c r="A3188" i="3"/>
  <c r="B3187" i="3"/>
  <c r="A3187" i="3"/>
  <c r="B3186" i="3"/>
  <c r="A3186" i="3"/>
  <c r="B3185" i="3"/>
  <c r="A3185" i="3"/>
  <c r="B3184" i="3"/>
  <c r="A3184" i="3"/>
  <c r="B3183" i="3"/>
  <c r="A3183" i="3"/>
  <c r="B3182" i="3"/>
  <c r="A3182" i="3"/>
  <c r="B3181" i="3"/>
  <c r="A3181" i="3"/>
  <c r="B3180" i="3"/>
  <c r="A3180" i="3"/>
  <c r="B3179" i="3"/>
  <c r="A3179" i="3"/>
  <c r="B3178" i="3"/>
  <c r="A3178" i="3"/>
  <c r="B3177" i="3"/>
  <c r="A3177" i="3"/>
  <c r="B3176" i="3"/>
  <c r="A3176" i="3"/>
  <c r="B3175" i="3"/>
  <c r="A3175" i="3"/>
  <c r="B3174" i="3"/>
  <c r="A3174" i="3"/>
  <c r="B3173" i="3"/>
  <c r="A3173" i="3"/>
  <c r="B3172" i="3"/>
  <c r="A3172" i="3"/>
  <c r="B3171" i="3"/>
  <c r="A3171" i="3"/>
  <c r="B3170" i="3"/>
  <c r="A3170" i="3"/>
  <c r="B3169" i="3"/>
  <c r="A3169" i="3"/>
  <c r="B3168" i="3"/>
  <c r="A3168" i="3"/>
  <c r="B3167" i="3"/>
  <c r="A3167" i="3"/>
  <c r="B3166" i="3"/>
  <c r="A3166" i="3"/>
  <c r="B3165" i="3"/>
  <c r="A3165" i="3"/>
  <c r="B3164" i="3"/>
  <c r="A3164" i="3"/>
  <c r="B3163" i="3"/>
  <c r="A3163" i="3"/>
  <c r="B3162" i="3"/>
  <c r="A3162" i="3"/>
  <c r="B3161" i="3"/>
  <c r="A3161" i="3"/>
  <c r="B3160" i="3"/>
  <c r="A3160" i="3"/>
  <c r="B3159" i="3"/>
  <c r="A3159" i="3"/>
  <c r="B3158" i="3"/>
  <c r="A3158" i="3"/>
  <c r="B3157" i="3"/>
  <c r="A3157" i="3"/>
  <c r="B3156" i="3"/>
  <c r="A3156" i="3"/>
  <c r="B3155" i="3"/>
  <c r="A3155" i="3"/>
  <c r="B3154" i="3"/>
  <c r="A3154" i="3"/>
  <c r="B3153" i="3"/>
  <c r="A3153" i="3"/>
  <c r="B3152" i="3"/>
  <c r="A3152" i="3"/>
  <c r="B3151" i="3"/>
  <c r="A3151" i="3"/>
  <c r="B3150" i="3"/>
  <c r="A3150" i="3"/>
  <c r="B3149" i="3"/>
  <c r="A3149" i="3"/>
  <c r="B3148" i="3"/>
  <c r="A3148" i="3"/>
  <c r="B3147" i="3"/>
  <c r="A3147" i="3"/>
  <c r="B3146" i="3"/>
  <c r="A3146" i="3"/>
  <c r="B3145" i="3"/>
  <c r="A3145" i="3"/>
  <c r="B3144" i="3"/>
  <c r="A3144" i="3"/>
  <c r="B3143" i="3"/>
  <c r="A3143" i="3"/>
  <c r="B3142" i="3"/>
  <c r="A3142" i="3"/>
  <c r="B3141" i="3"/>
  <c r="A3141" i="3"/>
  <c r="B3140" i="3"/>
  <c r="A3140" i="3"/>
  <c r="B3139" i="3"/>
  <c r="A3139" i="3"/>
  <c r="B3138" i="3"/>
  <c r="A3138" i="3"/>
  <c r="B3137" i="3"/>
  <c r="A3137" i="3"/>
  <c r="B3136" i="3"/>
  <c r="A3136" i="3"/>
  <c r="B3135" i="3"/>
  <c r="A3135" i="3"/>
  <c r="B3134" i="3"/>
  <c r="A3134" i="3"/>
  <c r="B3133" i="3"/>
  <c r="A3133" i="3"/>
  <c r="B3132" i="3"/>
  <c r="A3132" i="3"/>
  <c r="B3131" i="3"/>
  <c r="A3131" i="3"/>
  <c r="B3130" i="3"/>
  <c r="A3130" i="3"/>
  <c r="B3129" i="3"/>
  <c r="A3129" i="3"/>
  <c r="B3128" i="3"/>
  <c r="A3128" i="3"/>
  <c r="B3127" i="3"/>
  <c r="A3127" i="3"/>
  <c r="B3126" i="3"/>
  <c r="A3126" i="3"/>
  <c r="B3125" i="3"/>
  <c r="A3125" i="3"/>
  <c r="B3124" i="3"/>
  <c r="A3124" i="3"/>
  <c r="B3123" i="3"/>
  <c r="A3123" i="3"/>
  <c r="B3122" i="3"/>
  <c r="A3122" i="3"/>
  <c r="B3121" i="3"/>
  <c r="A3121" i="3"/>
  <c r="B3120" i="3"/>
  <c r="A3120" i="3"/>
  <c r="B3119" i="3"/>
  <c r="A3119" i="3"/>
  <c r="B3118" i="3"/>
  <c r="A3118" i="3"/>
  <c r="B3117" i="3"/>
  <c r="A3117" i="3"/>
  <c r="B3116" i="3"/>
  <c r="A3116" i="3"/>
  <c r="B3115" i="3"/>
  <c r="A3115" i="3"/>
  <c r="B3114" i="3"/>
  <c r="A3114" i="3"/>
  <c r="B3113" i="3"/>
  <c r="A3113" i="3"/>
  <c r="B3112" i="3"/>
  <c r="A3112" i="3"/>
  <c r="B3111" i="3"/>
  <c r="A3111" i="3"/>
  <c r="B3110" i="3"/>
  <c r="A3110" i="3"/>
  <c r="B3109" i="3"/>
  <c r="A3109" i="3"/>
  <c r="B3108" i="3"/>
  <c r="A3108" i="3"/>
  <c r="B3107" i="3"/>
  <c r="A3107" i="3"/>
  <c r="B3106" i="3"/>
  <c r="A3106" i="3"/>
  <c r="B3105" i="3"/>
  <c r="A3105" i="3"/>
  <c r="B3104" i="3"/>
  <c r="A3104" i="3"/>
  <c r="B3103" i="3"/>
  <c r="A3103" i="3"/>
  <c r="B3102" i="3"/>
  <c r="A3102" i="3"/>
  <c r="B3101" i="3"/>
  <c r="A3101" i="3"/>
  <c r="B3100" i="3"/>
  <c r="A3100" i="3"/>
  <c r="B3099" i="3"/>
  <c r="A3099" i="3"/>
  <c r="B3098" i="3"/>
  <c r="A3098" i="3"/>
  <c r="B3097" i="3"/>
  <c r="A3097" i="3"/>
  <c r="B3096" i="3"/>
  <c r="A3096" i="3"/>
  <c r="B3095" i="3"/>
  <c r="A3095" i="3"/>
  <c r="B3094" i="3"/>
  <c r="A3094" i="3"/>
  <c r="B3093" i="3"/>
  <c r="A3093" i="3"/>
  <c r="B3092" i="3"/>
  <c r="A3092" i="3"/>
  <c r="B3091" i="3"/>
  <c r="A3091" i="3"/>
  <c r="B3090" i="3"/>
  <c r="A3090" i="3"/>
  <c r="B3089" i="3"/>
  <c r="A3089" i="3"/>
  <c r="B3088" i="3"/>
  <c r="A3088" i="3"/>
  <c r="B3087" i="3"/>
  <c r="A3087" i="3"/>
  <c r="B3086" i="3"/>
  <c r="A3086" i="3"/>
  <c r="B3085" i="3"/>
  <c r="A3085" i="3"/>
  <c r="B3084" i="3"/>
  <c r="A3084" i="3"/>
  <c r="B3083" i="3"/>
  <c r="A3083" i="3"/>
  <c r="B3082" i="3"/>
  <c r="A3082" i="3"/>
  <c r="B3081" i="3"/>
  <c r="A3081" i="3"/>
  <c r="B3080" i="3"/>
  <c r="A3080" i="3"/>
  <c r="B3079" i="3"/>
  <c r="A3079" i="3"/>
  <c r="B3078" i="3"/>
  <c r="A3078" i="3"/>
  <c r="B3077" i="3"/>
  <c r="A3077" i="3"/>
  <c r="B3076" i="3"/>
  <c r="A3076" i="3"/>
  <c r="B3075" i="3"/>
  <c r="A3075" i="3"/>
  <c r="B3074" i="3"/>
  <c r="A3074" i="3"/>
  <c r="B3073" i="3"/>
  <c r="A3073" i="3"/>
  <c r="B3072" i="3"/>
  <c r="A3072" i="3"/>
  <c r="B3071" i="3"/>
  <c r="A3071" i="3"/>
  <c r="B3070" i="3"/>
  <c r="A3070" i="3"/>
  <c r="B3069" i="3"/>
  <c r="A3069" i="3"/>
  <c r="B3068" i="3"/>
  <c r="A3068" i="3"/>
  <c r="B3067" i="3"/>
  <c r="A3067" i="3"/>
  <c r="B3066" i="3"/>
  <c r="A3066" i="3"/>
  <c r="B3065" i="3"/>
  <c r="A3065" i="3"/>
  <c r="B3064" i="3"/>
  <c r="A3064" i="3"/>
  <c r="B3063" i="3"/>
  <c r="A3063" i="3"/>
  <c r="B3062" i="3"/>
  <c r="A3062" i="3"/>
  <c r="B3061" i="3"/>
  <c r="A3061" i="3"/>
  <c r="B3060" i="3"/>
  <c r="A3060" i="3"/>
  <c r="B3059" i="3"/>
  <c r="A3059" i="3"/>
  <c r="B3058" i="3"/>
  <c r="A3058" i="3"/>
  <c r="B3057" i="3"/>
  <c r="A3057" i="3"/>
  <c r="B3056" i="3"/>
  <c r="A3056" i="3"/>
  <c r="B3055" i="3"/>
  <c r="A3055" i="3"/>
  <c r="B3054" i="3"/>
  <c r="A3054" i="3"/>
  <c r="B3053" i="3"/>
  <c r="A3053" i="3"/>
  <c r="B3052" i="3"/>
  <c r="A3052" i="3"/>
  <c r="B3051" i="3"/>
  <c r="A3051" i="3"/>
  <c r="B3050" i="3"/>
  <c r="A3050" i="3"/>
  <c r="B3049" i="3"/>
  <c r="A3049" i="3"/>
  <c r="B3048" i="3"/>
  <c r="A3048" i="3"/>
  <c r="B3047" i="3"/>
  <c r="A3047" i="3"/>
  <c r="B3046" i="3"/>
  <c r="A3046" i="3"/>
  <c r="B3045" i="3"/>
  <c r="A3045" i="3"/>
  <c r="B3044" i="3"/>
  <c r="A3044" i="3"/>
  <c r="B3043" i="3"/>
  <c r="A3043" i="3"/>
  <c r="B3042" i="3"/>
  <c r="A3042" i="3"/>
  <c r="B3041" i="3"/>
  <c r="A3041" i="3"/>
  <c r="B3040" i="3"/>
  <c r="A3040" i="3"/>
  <c r="B3039" i="3"/>
  <c r="A3039" i="3"/>
  <c r="B3038" i="3"/>
  <c r="A3038" i="3"/>
  <c r="B3037" i="3"/>
  <c r="A3037" i="3"/>
  <c r="B3036" i="3"/>
  <c r="A3036" i="3"/>
  <c r="B3035" i="3"/>
  <c r="A3035" i="3"/>
  <c r="B3034" i="3"/>
  <c r="A3034" i="3"/>
  <c r="B3033" i="3"/>
  <c r="A3033" i="3"/>
  <c r="B3032" i="3"/>
  <c r="A3032" i="3"/>
  <c r="B3031" i="3"/>
  <c r="A3031" i="3"/>
  <c r="B3030" i="3"/>
  <c r="A3030" i="3"/>
  <c r="B3029" i="3"/>
  <c r="A3029" i="3"/>
  <c r="B3028" i="3"/>
  <c r="A3028" i="3"/>
  <c r="B3027" i="3"/>
  <c r="A3027" i="3"/>
  <c r="B3026" i="3"/>
  <c r="A3026" i="3"/>
  <c r="B3025" i="3"/>
  <c r="A3025" i="3"/>
  <c r="B3024" i="3"/>
  <c r="A3024" i="3"/>
  <c r="B3023" i="3"/>
  <c r="A3023" i="3"/>
  <c r="B3022" i="3"/>
  <c r="A3022" i="3"/>
  <c r="B3021" i="3"/>
  <c r="A3021" i="3"/>
  <c r="B3020" i="3"/>
  <c r="A3020" i="3"/>
  <c r="B3019" i="3"/>
  <c r="A3019" i="3"/>
  <c r="B3018" i="3"/>
  <c r="A3018" i="3"/>
  <c r="B3017" i="3"/>
  <c r="A3017" i="3"/>
  <c r="B3016" i="3"/>
  <c r="A3016" i="3"/>
  <c r="B3015" i="3"/>
  <c r="A3015" i="3"/>
  <c r="B3014" i="3"/>
  <c r="A3014" i="3"/>
  <c r="B3013" i="3"/>
  <c r="A3013" i="3"/>
  <c r="B3012" i="3"/>
  <c r="A3012" i="3"/>
  <c r="B3011" i="3"/>
  <c r="A3011" i="3"/>
  <c r="B3010" i="3"/>
  <c r="A3010" i="3"/>
  <c r="B3009" i="3"/>
  <c r="A3009" i="3"/>
  <c r="B3008" i="3"/>
  <c r="A3008" i="3"/>
  <c r="B3007" i="3"/>
  <c r="A3007" i="3"/>
  <c r="B3006" i="3"/>
  <c r="A3006" i="3"/>
  <c r="B3005" i="3"/>
  <c r="A3005" i="3"/>
  <c r="B3004" i="3"/>
  <c r="A3004" i="3"/>
  <c r="B3003" i="3"/>
  <c r="A3003" i="3"/>
  <c r="B3002" i="3"/>
  <c r="A3002" i="3"/>
  <c r="B3001" i="3"/>
  <c r="A3001" i="3"/>
  <c r="B3000" i="3"/>
  <c r="A3000" i="3"/>
  <c r="B2999" i="3"/>
  <c r="A2999" i="3"/>
  <c r="B2998" i="3"/>
  <c r="A2998" i="3"/>
  <c r="B2997" i="3"/>
  <c r="A2997" i="3"/>
  <c r="B2996" i="3"/>
  <c r="A2996" i="3"/>
  <c r="B2995" i="3"/>
  <c r="A2995" i="3"/>
  <c r="B2994" i="3"/>
  <c r="A2994" i="3"/>
  <c r="B2993" i="3"/>
  <c r="A2993" i="3"/>
  <c r="B2992" i="3"/>
  <c r="A2992" i="3"/>
  <c r="B2991" i="3"/>
  <c r="A2991" i="3"/>
  <c r="B2990" i="3"/>
  <c r="A2990" i="3"/>
  <c r="B2989" i="3"/>
  <c r="A2989" i="3"/>
  <c r="B2988" i="3"/>
  <c r="A2988" i="3"/>
  <c r="B2987" i="3"/>
  <c r="A2987" i="3"/>
  <c r="B2986" i="3"/>
  <c r="A2986" i="3"/>
  <c r="B2985" i="3"/>
  <c r="A2985" i="3"/>
  <c r="B2984" i="3"/>
  <c r="A2984" i="3"/>
  <c r="B2983" i="3"/>
  <c r="A2983" i="3"/>
  <c r="B2982" i="3"/>
  <c r="A2982" i="3"/>
  <c r="B2981" i="3"/>
  <c r="A2981" i="3"/>
  <c r="B2980" i="3"/>
  <c r="A2980" i="3"/>
  <c r="B2979" i="3"/>
  <c r="A2979" i="3"/>
  <c r="B2978" i="3"/>
  <c r="A2978" i="3"/>
  <c r="B2977" i="3"/>
  <c r="A2977" i="3"/>
  <c r="B2976" i="3"/>
  <c r="A2976" i="3"/>
  <c r="B2975" i="3"/>
  <c r="A2975" i="3"/>
  <c r="B2974" i="3"/>
  <c r="A2974" i="3"/>
  <c r="B2973" i="3"/>
  <c r="A2973" i="3"/>
  <c r="B2972" i="3"/>
  <c r="A2972" i="3"/>
  <c r="B2971" i="3"/>
  <c r="A2971" i="3"/>
  <c r="B2970" i="3"/>
  <c r="A2970" i="3"/>
  <c r="B2969" i="3"/>
  <c r="A2969" i="3"/>
  <c r="B2968" i="3"/>
  <c r="A2968" i="3"/>
  <c r="B2967" i="3"/>
  <c r="A2967" i="3"/>
  <c r="B2966" i="3"/>
  <c r="A2966" i="3"/>
  <c r="B2965" i="3"/>
  <c r="A2965" i="3"/>
  <c r="B2964" i="3"/>
  <c r="A2964" i="3"/>
  <c r="B2963" i="3"/>
  <c r="A2963" i="3"/>
  <c r="B2962" i="3"/>
  <c r="A2962" i="3"/>
  <c r="B2961" i="3"/>
  <c r="A2961" i="3"/>
  <c r="B2960" i="3"/>
  <c r="A2960" i="3"/>
  <c r="B2959" i="3"/>
  <c r="A2959" i="3"/>
  <c r="B2958" i="3"/>
  <c r="A2958" i="3"/>
  <c r="B2957" i="3"/>
  <c r="A2957" i="3"/>
  <c r="B2956" i="3"/>
  <c r="A2956" i="3"/>
  <c r="B2955" i="3"/>
  <c r="A2955" i="3"/>
  <c r="B2954" i="3"/>
  <c r="A2954" i="3"/>
  <c r="B2953" i="3"/>
  <c r="A2953" i="3"/>
  <c r="B2952" i="3"/>
  <c r="A2952" i="3"/>
  <c r="B2951" i="3"/>
  <c r="A2951" i="3"/>
  <c r="B2950" i="3"/>
  <c r="A2950" i="3"/>
  <c r="B2949" i="3"/>
  <c r="A2949" i="3"/>
  <c r="B2948" i="3"/>
  <c r="A2948" i="3"/>
  <c r="B2947" i="3"/>
  <c r="A2947" i="3"/>
  <c r="B2946" i="3"/>
  <c r="A2946" i="3"/>
  <c r="B2945" i="3"/>
  <c r="A2945" i="3"/>
  <c r="B2944" i="3"/>
  <c r="A2944" i="3"/>
  <c r="B2943" i="3"/>
  <c r="A2943" i="3"/>
  <c r="B2942" i="3"/>
  <c r="A2942" i="3"/>
  <c r="B2941" i="3"/>
  <c r="A2941" i="3"/>
  <c r="B2940" i="3"/>
  <c r="A2940" i="3"/>
  <c r="B2939" i="3"/>
  <c r="A2939" i="3"/>
  <c r="B2938" i="3"/>
  <c r="A2938" i="3"/>
  <c r="B2937" i="3"/>
  <c r="A2937" i="3"/>
  <c r="B2936" i="3"/>
  <c r="A2936" i="3"/>
  <c r="B2935" i="3"/>
  <c r="A2935" i="3"/>
  <c r="B2934" i="3"/>
  <c r="A2934" i="3"/>
  <c r="B2933" i="3"/>
  <c r="A2933" i="3"/>
  <c r="B2932" i="3"/>
  <c r="A2932" i="3"/>
  <c r="B2931" i="3"/>
  <c r="A2931" i="3"/>
  <c r="B2930" i="3"/>
  <c r="A2930" i="3"/>
  <c r="B2929" i="3"/>
  <c r="A2929" i="3"/>
  <c r="B2928" i="3"/>
  <c r="A2928" i="3"/>
  <c r="B2927" i="3"/>
  <c r="A2927" i="3"/>
  <c r="B2926" i="3"/>
  <c r="A2926" i="3"/>
  <c r="B2925" i="3"/>
  <c r="A2925" i="3"/>
  <c r="B2924" i="3"/>
  <c r="A2924" i="3"/>
  <c r="B2923" i="3"/>
  <c r="A2923" i="3"/>
  <c r="B2922" i="3"/>
  <c r="A2922" i="3"/>
  <c r="B2921" i="3"/>
  <c r="A2921" i="3"/>
  <c r="B2920" i="3"/>
  <c r="A2920" i="3"/>
  <c r="B2919" i="3"/>
  <c r="A2919" i="3"/>
  <c r="B2918" i="3"/>
  <c r="A2918" i="3"/>
  <c r="B2917" i="3"/>
  <c r="A2917" i="3"/>
  <c r="B2916" i="3"/>
  <c r="A2916" i="3"/>
  <c r="B2915" i="3"/>
  <c r="A2915" i="3"/>
  <c r="B2914" i="3"/>
  <c r="A2914" i="3"/>
  <c r="B2913" i="3"/>
  <c r="A2913" i="3"/>
  <c r="B2912" i="3"/>
  <c r="A2912" i="3"/>
  <c r="B2911" i="3"/>
  <c r="A2911" i="3"/>
  <c r="B2910" i="3"/>
  <c r="A2910" i="3"/>
  <c r="B2909" i="3"/>
  <c r="A2909" i="3"/>
  <c r="B2908" i="3"/>
  <c r="A2908" i="3"/>
  <c r="B2907" i="3"/>
  <c r="A2907" i="3"/>
  <c r="B2906" i="3"/>
  <c r="A2906" i="3"/>
  <c r="B2905" i="3"/>
  <c r="A2905" i="3"/>
  <c r="B2904" i="3"/>
  <c r="A2904" i="3"/>
  <c r="B2903" i="3"/>
  <c r="A2903" i="3"/>
  <c r="B2902" i="3"/>
  <c r="A2902" i="3"/>
  <c r="B2901" i="3"/>
  <c r="A2901" i="3"/>
  <c r="B2900" i="3"/>
  <c r="A2900" i="3"/>
  <c r="B2899" i="3"/>
  <c r="A2899" i="3"/>
  <c r="B2898" i="3"/>
  <c r="A2898" i="3"/>
  <c r="B2897" i="3"/>
  <c r="A2897" i="3"/>
  <c r="B2896" i="3"/>
  <c r="A2896" i="3"/>
  <c r="B2895" i="3"/>
  <c r="A2895" i="3"/>
  <c r="B2894" i="3"/>
  <c r="A2894" i="3"/>
  <c r="B2893" i="3"/>
  <c r="A2893" i="3"/>
  <c r="B2892" i="3"/>
  <c r="A2892" i="3"/>
  <c r="B2891" i="3"/>
  <c r="A2891" i="3"/>
  <c r="B2890" i="3"/>
  <c r="A2890" i="3"/>
  <c r="B2889" i="3"/>
  <c r="A2889" i="3"/>
  <c r="B2888" i="3"/>
  <c r="A2888" i="3"/>
  <c r="B2887" i="3"/>
  <c r="A2887" i="3"/>
  <c r="B2886" i="3"/>
  <c r="A2886" i="3"/>
  <c r="B2885" i="3"/>
  <c r="A2885" i="3"/>
  <c r="B2884" i="3"/>
  <c r="A2884" i="3"/>
  <c r="B2883" i="3"/>
  <c r="A2883" i="3"/>
  <c r="B2882" i="3"/>
  <c r="A2882" i="3"/>
  <c r="B2881" i="3"/>
  <c r="A2881" i="3"/>
  <c r="B2880" i="3"/>
  <c r="A2880" i="3"/>
  <c r="B2879" i="3"/>
  <c r="A2879" i="3"/>
  <c r="B2878" i="3"/>
  <c r="A2878" i="3"/>
  <c r="B2877" i="3"/>
  <c r="A2877" i="3"/>
  <c r="B2876" i="3"/>
  <c r="A2876" i="3"/>
  <c r="B2875" i="3"/>
  <c r="A2875" i="3"/>
  <c r="B2874" i="3"/>
  <c r="A2874" i="3"/>
  <c r="B2873" i="3"/>
  <c r="A2873" i="3"/>
  <c r="B2872" i="3"/>
  <c r="A2872" i="3"/>
  <c r="B2871" i="3"/>
  <c r="A2871" i="3"/>
  <c r="B2870" i="3"/>
  <c r="A2870" i="3"/>
  <c r="B2869" i="3"/>
  <c r="A2869" i="3"/>
  <c r="B2868" i="3"/>
  <c r="A2868" i="3"/>
  <c r="B2867" i="3"/>
  <c r="A2867" i="3"/>
  <c r="B2866" i="3"/>
  <c r="A2866" i="3"/>
  <c r="B2865" i="3"/>
  <c r="A2865" i="3"/>
  <c r="B2864" i="3"/>
  <c r="A2864" i="3"/>
  <c r="B2863" i="3"/>
  <c r="A2863" i="3"/>
  <c r="B2862" i="3"/>
  <c r="A2862" i="3"/>
  <c r="B2861" i="3"/>
  <c r="A2861" i="3"/>
  <c r="B2860" i="3"/>
  <c r="A2860" i="3"/>
  <c r="B2859" i="3"/>
  <c r="A2859" i="3"/>
  <c r="B2858" i="3"/>
  <c r="A2858" i="3"/>
  <c r="B2857" i="3"/>
  <c r="A2857" i="3"/>
  <c r="B2856" i="3"/>
  <c r="A2856" i="3"/>
  <c r="B2855" i="3"/>
  <c r="A2855" i="3"/>
  <c r="B2854" i="3"/>
  <c r="A2854" i="3"/>
  <c r="B2853" i="3"/>
  <c r="A2853" i="3"/>
  <c r="B2852" i="3"/>
  <c r="A2852" i="3"/>
  <c r="B2851" i="3"/>
  <c r="A2851" i="3"/>
  <c r="B2850" i="3"/>
  <c r="A2850" i="3"/>
  <c r="B2849" i="3"/>
  <c r="A2849" i="3"/>
  <c r="B2848" i="3"/>
  <c r="A2848" i="3"/>
  <c r="B2847" i="3"/>
  <c r="A2847" i="3"/>
  <c r="B2846" i="3"/>
  <c r="A2846" i="3"/>
  <c r="B2845" i="3"/>
  <c r="A2845" i="3"/>
  <c r="B2844" i="3"/>
  <c r="A2844" i="3"/>
  <c r="B2843" i="3"/>
  <c r="A2843" i="3"/>
  <c r="B2842" i="3"/>
  <c r="A2842" i="3"/>
  <c r="B2841" i="3"/>
  <c r="A2841" i="3"/>
  <c r="B2840" i="3"/>
  <c r="A2840" i="3"/>
  <c r="B2839" i="3"/>
  <c r="A2839" i="3"/>
  <c r="B2838" i="3"/>
  <c r="A2838" i="3"/>
  <c r="B2837" i="3"/>
  <c r="A2837" i="3"/>
  <c r="B2836" i="3"/>
  <c r="A2836" i="3"/>
  <c r="B2835" i="3"/>
  <c r="A2835" i="3"/>
  <c r="B2834" i="3"/>
  <c r="A2834" i="3"/>
  <c r="B2833" i="3"/>
  <c r="A2833" i="3"/>
  <c r="B2832" i="3"/>
  <c r="A2832" i="3"/>
  <c r="B2831" i="3"/>
  <c r="A2831" i="3"/>
  <c r="B2830" i="3"/>
  <c r="A2830" i="3"/>
  <c r="B2829" i="3"/>
  <c r="A2829" i="3"/>
  <c r="B2828" i="3"/>
  <c r="A2828" i="3"/>
  <c r="B2827" i="3"/>
  <c r="A2827" i="3"/>
  <c r="B2826" i="3"/>
  <c r="A2826" i="3"/>
  <c r="B2825" i="3"/>
  <c r="A2825" i="3"/>
  <c r="B2824" i="3"/>
  <c r="A2824" i="3"/>
  <c r="B2823" i="3"/>
  <c r="A2823" i="3"/>
  <c r="B2822" i="3"/>
  <c r="A2822" i="3"/>
  <c r="B2821" i="3"/>
  <c r="A2821" i="3"/>
  <c r="B2820" i="3"/>
  <c r="A2820" i="3"/>
  <c r="B2819" i="3"/>
  <c r="A2819" i="3"/>
  <c r="B2818" i="3"/>
  <c r="A2818" i="3"/>
  <c r="B2817" i="3"/>
  <c r="A2817" i="3"/>
  <c r="B2816" i="3"/>
  <c r="A2816" i="3"/>
  <c r="B2815" i="3"/>
  <c r="A2815" i="3"/>
  <c r="B2814" i="3"/>
  <c r="A2814" i="3"/>
  <c r="B2813" i="3"/>
  <c r="A2813" i="3"/>
  <c r="B2812" i="3"/>
  <c r="A2812" i="3"/>
  <c r="B2811" i="3"/>
  <c r="A2811" i="3"/>
  <c r="B2810" i="3"/>
  <c r="A2810" i="3"/>
  <c r="B2809" i="3"/>
  <c r="A2809" i="3"/>
  <c r="B2808" i="3"/>
  <c r="A2808" i="3"/>
  <c r="B2807" i="3"/>
  <c r="A2807" i="3"/>
  <c r="B2806" i="3"/>
  <c r="A2806" i="3"/>
  <c r="B2805" i="3"/>
  <c r="A2805" i="3"/>
  <c r="B2804" i="3"/>
  <c r="A2804" i="3"/>
  <c r="B2803" i="3"/>
  <c r="A2803" i="3"/>
  <c r="B2802" i="3"/>
  <c r="A2802" i="3"/>
  <c r="B2801" i="3"/>
  <c r="A2801" i="3"/>
  <c r="B2800" i="3"/>
  <c r="A2800" i="3"/>
  <c r="B2799" i="3"/>
  <c r="A2799" i="3"/>
  <c r="B2798" i="3"/>
  <c r="A2798" i="3"/>
  <c r="B2797" i="3"/>
  <c r="A2797" i="3"/>
  <c r="B2796" i="3"/>
  <c r="A2796" i="3"/>
  <c r="B2795" i="3"/>
  <c r="A2795" i="3"/>
  <c r="B2794" i="3"/>
  <c r="A2794" i="3"/>
  <c r="B2793" i="3"/>
  <c r="A2793" i="3"/>
  <c r="B2792" i="3"/>
  <c r="A2792" i="3"/>
  <c r="B2791" i="3"/>
  <c r="A2791" i="3"/>
  <c r="B2790" i="3"/>
  <c r="A2790" i="3"/>
  <c r="B2789" i="3"/>
  <c r="A2789" i="3"/>
  <c r="B2788" i="3"/>
  <c r="A2788" i="3"/>
  <c r="B2787" i="3"/>
  <c r="A2787" i="3"/>
  <c r="B2786" i="3"/>
  <c r="A2786" i="3"/>
  <c r="B2785" i="3"/>
  <c r="A2785" i="3"/>
  <c r="B2784" i="3"/>
  <c r="A2784" i="3"/>
  <c r="B2783" i="3"/>
  <c r="A2783" i="3"/>
  <c r="B2782" i="3"/>
  <c r="A2782" i="3"/>
  <c r="B2781" i="3"/>
  <c r="A2781" i="3"/>
  <c r="B2780" i="3"/>
  <c r="A2780" i="3"/>
  <c r="B2779" i="3"/>
  <c r="A2779" i="3"/>
  <c r="B2778" i="3"/>
  <c r="A2778" i="3"/>
  <c r="B2777" i="3"/>
  <c r="A2777" i="3"/>
  <c r="B2776" i="3"/>
  <c r="A2776" i="3"/>
  <c r="B2775" i="3"/>
  <c r="A2775" i="3"/>
  <c r="B2774" i="3"/>
  <c r="A2774" i="3"/>
  <c r="B2773" i="3"/>
  <c r="A2773" i="3"/>
  <c r="B2772" i="3"/>
  <c r="A2772" i="3"/>
  <c r="B2771" i="3"/>
  <c r="A2771" i="3"/>
  <c r="B2770" i="3"/>
  <c r="A2770" i="3"/>
  <c r="B2769" i="3"/>
  <c r="A2769" i="3"/>
  <c r="B2768" i="3"/>
  <c r="A2768" i="3"/>
  <c r="B2767" i="3"/>
  <c r="A2767" i="3"/>
  <c r="B2766" i="3"/>
  <c r="A2766" i="3"/>
  <c r="B2765" i="3"/>
  <c r="A2765" i="3"/>
  <c r="B2764" i="3"/>
  <c r="A2764" i="3"/>
  <c r="B2763" i="3"/>
  <c r="A2763" i="3"/>
  <c r="B2762" i="3"/>
  <c r="A2762" i="3"/>
  <c r="B2761" i="3"/>
  <c r="A2761" i="3"/>
  <c r="B2760" i="3"/>
  <c r="A2760" i="3"/>
  <c r="B2759" i="3"/>
  <c r="A2759" i="3"/>
  <c r="B2758" i="3"/>
  <c r="A2758" i="3"/>
  <c r="B2757" i="3"/>
  <c r="A2757" i="3"/>
  <c r="B2756" i="3"/>
  <c r="A2756" i="3"/>
  <c r="B2755" i="3"/>
  <c r="A2755" i="3"/>
  <c r="B2754" i="3"/>
  <c r="A2754" i="3"/>
  <c r="B2753" i="3"/>
  <c r="A2753" i="3"/>
  <c r="B2752" i="3"/>
  <c r="A2752" i="3"/>
  <c r="B2751" i="3"/>
  <c r="A2751" i="3"/>
  <c r="B2750" i="3"/>
  <c r="A2750" i="3"/>
  <c r="B2749" i="3"/>
  <c r="A2749" i="3"/>
  <c r="B2748" i="3"/>
  <c r="A2748" i="3"/>
  <c r="B2747" i="3"/>
  <c r="A2747" i="3"/>
  <c r="B2746" i="3"/>
  <c r="A2746" i="3"/>
  <c r="B2745" i="3"/>
  <c r="A2745" i="3"/>
  <c r="B2744" i="3"/>
  <c r="A2744" i="3"/>
  <c r="B2743" i="3"/>
  <c r="A2743" i="3"/>
  <c r="B2742" i="3"/>
  <c r="A2742" i="3"/>
  <c r="B2741" i="3"/>
  <c r="A2741" i="3"/>
  <c r="B2740" i="3"/>
  <c r="A2740" i="3"/>
  <c r="B2739" i="3"/>
  <c r="A2739" i="3"/>
  <c r="B2738" i="3"/>
  <c r="A2738" i="3"/>
  <c r="B2737" i="3"/>
  <c r="A2737" i="3"/>
  <c r="B2736" i="3"/>
  <c r="A2736" i="3"/>
  <c r="B2735" i="3"/>
  <c r="A2735" i="3"/>
  <c r="B2734" i="3"/>
  <c r="A2734" i="3"/>
  <c r="B2733" i="3"/>
  <c r="A2733" i="3"/>
  <c r="B2732" i="3"/>
  <c r="A2732" i="3"/>
  <c r="B2731" i="3"/>
  <c r="A2731" i="3"/>
  <c r="B2730" i="3"/>
  <c r="A2730" i="3"/>
  <c r="B2729" i="3"/>
  <c r="A2729" i="3"/>
  <c r="B2728" i="3"/>
  <c r="A2728" i="3"/>
  <c r="B2727" i="3"/>
  <c r="A2727" i="3"/>
  <c r="B2726" i="3"/>
  <c r="A2726" i="3"/>
  <c r="B2725" i="3"/>
  <c r="A2725" i="3"/>
  <c r="B2724" i="3"/>
  <c r="A2724" i="3"/>
  <c r="B2723" i="3"/>
  <c r="A2723" i="3"/>
  <c r="B2722" i="3"/>
  <c r="A2722" i="3"/>
  <c r="B2721" i="3"/>
  <c r="A2721" i="3"/>
  <c r="B2720" i="3"/>
  <c r="A2720" i="3"/>
  <c r="B2719" i="3"/>
  <c r="A2719" i="3"/>
  <c r="B2718" i="3"/>
  <c r="A2718" i="3"/>
  <c r="B2717" i="3"/>
  <c r="A2717" i="3"/>
  <c r="B2716" i="3"/>
  <c r="A2716" i="3"/>
  <c r="B2715" i="3"/>
  <c r="A2715" i="3"/>
  <c r="B2714" i="3"/>
  <c r="A2714" i="3"/>
  <c r="B2713" i="3"/>
  <c r="A2713" i="3"/>
  <c r="B2712" i="3"/>
  <c r="A2712" i="3"/>
  <c r="B2711" i="3"/>
  <c r="A2711" i="3"/>
  <c r="B2710" i="3"/>
  <c r="A2710" i="3"/>
  <c r="B2709" i="3"/>
  <c r="A2709" i="3"/>
  <c r="B2708" i="3"/>
  <c r="A2708" i="3"/>
  <c r="B2707" i="3"/>
  <c r="A2707" i="3"/>
  <c r="B2706" i="3"/>
  <c r="A2706" i="3"/>
  <c r="B2705" i="3"/>
  <c r="A2705" i="3"/>
  <c r="B2704" i="3"/>
  <c r="A2704" i="3"/>
  <c r="B2703" i="3"/>
  <c r="A2703" i="3"/>
  <c r="B2702" i="3"/>
  <c r="A2702" i="3"/>
  <c r="B2701" i="3"/>
  <c r="A2701" i="3"/>
  <c r="B2700" i="3"/>
  <c r="A2700" i="3"/>
  <c r="B2699" i="3"/>
  <c r="A2699" i="3"/>
  <c r="B2698" i="3"/>
  <c r="A2698" i="3"/>
  <c r="B2697" i="3"/>
  <c r="A2697" i="3"/>
  <c r="B2696" i="3"/>
  <c r="A2696" i="3"/>
  <c r="B2695" i="3"/>
  <c r="A2695" i="3"/>
  <c r="B2694" i="3"/>
  <c r="A2694" i="3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A1" i="3"/>
  <c r="AL3410" i="1" l="1"/>
  <c r="S3410" i="1"/>
  <c r="G3410" i="1"/>
  <c r="V3410" i="1"/>
  <c r="AW3410" i="1"/>
  <c r="T3410" i="1"/>
  <c r="AG3410" i="1" s="1"/>
  <c r="R3410" i="1"/>
  <c r="Z3410" i="1"/>
  <c r="AO3410" i="1" s="1"/>
  <c r="Y3410" i="1"/>
  <c r="AN3410" i="1" s="1"/>
  <c r="AM3410" i="1"/>
  <c r="AK3410" i="1" s="1"/>
  <c r="AU3410" i="1"/>
  <c r="F2116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A3409" i="1"/>
  <c r="Q3410" i="1" l="1"/>
  <c r="AT3410" i="1"/>
  <c r="AV3410" i="1"/>
  <c r="AS3410" i="1" s="1"/>
  <c r="AZ3410" i="1"/>
  <c r="B2866" i="1"/>
  <c r="AQ3409" i="1" l="1"/>
  <c r="N3409" i="1"/>
  <c r="AA3409" i="1" s="1"/>
  <c r="AP3409" i="1" s="1"/>
  <c r="M3409" i="1"/>
  <c r="Y3409" i="1" s="1"/>
  <c r="AN3409" i="1" s="1"/>
  <c r="L3409" i="1"/>
  <c r="K3409" i="1"/>
  <c r="J3409" i="1"/>
  <c r="I3409" i="1"/>
  <c r="G3409" i="1" s="1"/>
  <c r="AQ3408" i="1"/>
  <c r="N3408" i="1"/>
  <c r="M3408" i="1"/>
  <c r="Z3408" i="1" s="1"/>
  <c r="AO3408" i="1" s="1"/>
  <c r="L3408" i="1"/>
  <c r="H3408" i="1" s="1"/>
  <c r="K3408" i="1"/>
  <c r="T3408" i="1" s="1"/>
  <c r="AG3408" i="1" s="1"/>
  <c r="J3408" i="1"/>
  <c r="I3408" i="1"/>
  <c r="G3408" i="1" s="1"/>
  <c r="AQ3407" i="1"/>
  <c r="N3407" i="1"/>
  <c r="AA3407" i="1" s="1"/>
  <c r="AP3407" i="1" s="1"/>
  <c r="M3407" i="1"/>
  <c r="L3407" i="1"/>
  <c r="K3407" i="1"/>
  <c r="J3407" i="1"/>
  <c r="U3407" i="1" s="1"/>
  <c r="I3407" i="1"/>
  <c r="G3407" i="1" s="1"/>
  <c r="AQ3406" i="1"/>
  <c r="N3406" i="1"/>
  <c r="AA3406" i="1" s="1"/>
  <c r="AP3406" i="1" s="1"/>
  <c r="M3406" i="1"/>
  <c r="L3406" i="1"/>
  <c r="K3406" i="1"/>
  <c r="J3406" i="1"/>
  <c r="I3406" i="1"/>
  <c r="G3406" i="1" s="1"/>
  <c r="AQ3405" i="1"/>
  <c r="N3405" i="1"/>
  <c r="AA3405" i="1" s="1"/>
  <c r="AP3405" i="1" s="1"/>
  <c r="M3405" i="1"/>
  <c r="Z3405" i="1" s="1"/>
  <c r="AO3405" i="1" s="1"/>
  <c r="L3405" i="1"/>
  <c r="K3405" i="1"/>
  <c r="J3405" i="1"/>
  <c r="U3405" i="1" s="1"/>
  <c r="I3405" i="1"/>
  <c r="AQ3404" i="1"/>
  <c r="N3404" i="1"/>
  <c r="AA3404" i="1" s="1"/>
  <c r="AP3404" i="1" s="1"/>
  <c r="M3404" i="1"/>
  <c r="L3404" i="1"/>
  <c r="K3404" i="1"/>
  <c r="J3404" i="1"/>
  <c r="U3404" i="1" s="1"/>
  <c r="I3404" i="1"/>
  <c r="G3404" i="1" s="1"/>
  <c r="AQ3403" i="1"/>
  <c r="N3403" i="1"/>
  <c r="AA3403" i="1" s="1"/>
  <c r="AP3403" i="1" s="1"/>
  <c r="M3403" i="1"/>
  <c r="L3403" i="1"/>
  <c r="K3403" i="1"/>
  <c r="J3403" i="1"/>
  <c r="I3403" i="1"/>
  <c r="AQ3402" i="1"/>
  <c r="N3402" i="1"/>
  <c r="AA3402" i="1" s="1"/>
  <c r="AP3402" i="1" s="1"/>
  <c r="M3402" i="1"/>
  <c r="Z3402" i="1" s="1"/>
  <c r="AO3402" i="1" s="1"/>
  <c r="L3402" i="1"/>
  <c r="H3402" i="1" s="1"/>
  <c r="K3402" i="1"/>
  <c r="J3402" i="1"/>
  <c r="I3402" i="1"/>
  <c r="AQ3401" i="1"/>
  <c r="N3401" i="1"/>
  <c r="AA3401" i="1" s="1"/>
  <c r="AP3401" i="1" s="1"/>
  <c r="M3401" i="1"/>
  <c r="Z3401" i="1" s="1"/>
  <c r="AO3401" i="1" s="1"/>
  <c r="L3401" i="1"/>
  <c r="K3401" i="1"/>
  <c r="J3401" i="1"/>
  <c r="I3401" i="1"/>
  <c r="G3401" i="1" s="1"/>
  <c r="AQ3400" i="1"/>
  <c r="N3400" i="1"/>
  <c r="AA3400" i="1" s="1"/>
  <c r="AP3400" i="1" s="1"/>
  <c r="M3400" i="1"/>
  <c r="L3400" i="1"/>
  <c r="K3400" i="1"/>
  <c r="J3400" i="1"/>
  <c r="U3400" i="1" s="1"/>
  <c r="I3400" i="1"/>
  <c r="AQ3399" i="1"/>
  <c r="N3399" i="1"/>
  <c r="M3399" i="1"/>
  <c r="L3399" i="1"/>
  <c r="K3399" i="1"/>
  <c r="J3399" i="1"/>
  <c r="U3399" i="1" s="1"/>
  <c r="I3399" i="1"/>
  <c r="AQ3398" i="1"/>
  <c r="N3398" i="1"/>
  <c r="AA3398" i="1" s="1"/>
  <c r="AP3398" i="1" s="1"/>
  <c r="M3398" i="1"/>
  <c r="Y3398" i="1" s="1"/>
  <c r="AN3398" i="1" s="1"/>
  <c r="L3398" i="1"/>
  <c r="K3398" i="1"/>
  <c r="J3398" i="1"/>
  <c r="U3398" i="1" s="1"/>
  <c r="I3398" i="1"/>
  <c r="G3398" i="1" s="1"/>
  <c r="AQ3397" i="1"/>
  <c r="N3397" i="1"/>
  <c r="AA3397" i="1" s="1"/>
  <c r="AP3397" i="1" s="1"/>
  <c r="M3397" i="1"/>
  <c r="Z3397" i="1" s="1"/>
  <c r="AO3397" i="1" s="1"/>
  <c r="L3397" i="1"/>
  <c r="K3397" i="1"/>
  <c r="J3397" i="1"/>
  <c r="U3397" i="1" s="1"/>
  <c r="I3397" i="1"/>
  <c r="G3397" i="1" s="1"/>
  <c r="AQ3396" i="1"/>
  <c r="N3396" i="1"/>
  <c r="AA3396" i="1" s="1"/>
  <c r="AP3396" i="1" s="1"/>
  <c r="M3396" i="1"/>
  <c r="Y3396" i="1" s="1"/>
  <c r="AN3396" i="1" s="1"/>
  <c r="L3396" i="1"/>
  <c r="H3396" i="1" s="1"/>
  <c r="K3396" i="1"/>
  <c r="J3396" i="1"/>
  <c r="I3396" i="1"/>
  <c r="AQ3395" i="1"/>
  <c r="N3395" i="1"/>
  <c r="AA3395" i="1" s="1"/>
  <c r="AP3395" i="1" s="1"/>
  <c r="M3395" i="1"/>
  <c r="Y3395" i="1" s="1"/>
  <c r="AN3395" i="1" s="1"/>
  <c r="L3395" i="1"/>
  <c r="K3395" i="1"/>
  <c r="J3395" i="1"/>
  <c r="U3395" i="1" s="1"/>
  <c r="I3395" i="1"/>
  <c r="AQ3394" i="1"/>
  <c r="N3394" i="1"/>
  <c r="AA3394" i="1" s="1"/>
  <c r="AP3394" i="1" s="1"/>
  <c r="M3394" i="1"/>
  <c r="Z3394" i="1" s="1"/>
  <c r="AO3394" i="1" s="1"/>
  <c r="L3394" i="1"/>
  <c r="K3394" i="1"/>
  <c r="T3394" i="1" s="1"/>
  <c r="AG3394" i="1" s="1"/>
  <c r="J3394" i="1"/>
  <c r="V3394" i="1" s="1"/>
  <c r="Q3394" i="1" s="1"/>
  <c r="I3394" i="1"/>
  <c r="AQ3393" i="1"/>
  <c r="N3393" i="1"/>
  <c r="AA3393" i="1" s="1"/>
  <c r="AP3393" i="1" s="1"/>
  <c r="M3393" i="1"/>
  <c r="Y3393" i="1" s="1"/>
  <c r="AN3393" i="1" s="1"/>
  <c r="L3393" i="1"/>
  <c r="H3393" i="1" s="1"/>
  <c r="K3393" i="1"/>
  <c r="T3393" i="1" s="1"/>
  <c r="AG3393" i="1" s="1"/>
  <c r="J3393" i="1"/>
  <c r="I3393" i="1"/>
  <c r="G3393" i="1" s="1"/>
  <c r="AQ3392" i="1"/>
  <c r="N3392" i="1"/>
  <c r="AA3392" i="1" s="1"/>
  <c r="AP3392" i="1" s="1"/>
  <c r="M3392" i="1"/>
  <c r="L3392" i="1"/>
  <c r="K3392" i="1"/>
  <c r="J3392" i="1"/>
  <c r="U3392" i="1" s="1"/>
  <c r="I3392" i="1"/>
  <c r="AQ3391" i="1"/>
  <c r="N3391" i="1"/>
  <c r="AA3391" i="1" s="1"/>
  <c r="AP3391" i="1" s="1"/>
  <c r="M3391" i="1"/>
  <c r="L3391" i="1"/>
  <c r="K3391" i="1"/>
  <c r="T3391" i="1" s="1"/>
  <c r="AG3391" i="1" s="1"/>
  <c r="J3391" i="1"/>
  <c r="U3391" i="1" s="1"/>
  <c r="I3391" i="1"/>
  <c r="G3391" i="1" s="1"/>
  <c r="AQ3390" i="1"/>
  <c r="N3390" i="1"/>
  <c r="AA3390" i="1" s="1"/>
  <c r="AP3390" i="1" s="1"/>
  <c r="M3390" i="1"/>
  <c r="L3390" i="1"/>
  <c r="K3390" i="1"/>
  <c r="T3390" i="1" s="1"/>
  <c r="AG3390" i="1" s="1"/>
  <c r="J3390" i="1"/>
  <c r="U3390" i="1" s="1"/>
  <c r="I3390" i="1"/>
  <c r="AQ3389" i="1"/>
  <c r="N3389" i="1"/>
  <c r="AA3389" i="1" s="1"/>
  <c r="AP3389" i="1" s="1"/>
  <c r="M3389" i="1"/>
  <c r="Z3389" i="1" s="1"/>
  <c r="AO3389" i="1" s="1"/>
  <c r="L3389" i="1"/>
  <c r="K3389" i="1"/>
  <c r="J3389" i="1"/>
  <c r="I3389" i="1"/>
  <c r="AQ3388" i="1"/>
  <c r="N3388" i="1"/>
  <c r="AA3388" i="1" s="1"/>
  <c r="AP3388" i="1" s="1"/>
  <c r="M3388" i="1"/>
  <c r="Z3388" i="1" s="1"/>
  <c r="AO3388" i="1" s="1"/>
  <c r="L3388" i="1"/>
  <c r="K3388" i="1"/>
  <c r="J3388" i="1"/>
  <c r="I3388" i="1"/>
  <c r="G3388" i="1" s="1"/>
  <c r="AQ3387" i="1"/>
  <c r="N3387" i="1"/>
  <c r="AA3387" i="1" s="1"/>
  <c r="AP3387" i="1" s="1"/>
  <c r="M3387" i="1"/>
  <c r="L3387" i="1"/>
  <c r="K3387" i="1"/>
  <c r="T3387" i="1" s="1"/>
  <c r="AG3387" i="1" s="1"/>
  <c r="J3387" i="1"/>
  <c r="I3387" i="1"/>
  <c r="AQ3386" i="1"/>
  <c r="N3386" i="1"/>
  <c r="AA3386" i="1" s="1"/>
  <c r="AP3386" i="1" s="1"/>
  <c r="M3386" i="1"/>
  <c r="L3386" i="1"/>
  <c r="H3386" i="1" s="1"/>
  <c r="K3386" i="1"/>
  <c r="J3386" i="1"/>
  <c r="I3386" i="1"/>
  <c r="AQ3385" i="1"/>
  <c r="N3385" i="1"/>
  <c r="AA3385" i="1" s="1"/>
  <c r="AP3385" i="1" s="1"/>
  <c r="M3385" i="1"/>
  <c r="Y3385" i="1" s="1"/>
  <c r="AN3385" i="1" s="1"/>
  <c r="L3385" i="1"/>
  <c r="K3385" i="1"/>
  <c r="T3385" i="1" s="1"/>
  <c r="AG3385" i="1" s="1"/>
  <c r="J3385" i="1"/>
  <c r="I3385" i="1"/>
  <c r="G3385" i="1" s="1"/>
  <c r="AQ3384" i="1"/>
  <c r="N3384" i="1"/>
  <c r="M3384" i="1"/>
  <c r="Z3384" i="1" s="1"/>
  <c r="AO3384" i="1" s="1"/>
  <c r="L3384" i="1"/>
  <c r="K3384" i="1"/>
  <c r="T3384" i="1" s="1"/>
  <c r="AG3384" i="1" s="1"/>
  <c r="J3384" i="1"/>
  <c r="I3384" i="1"/>
  <c r="AQ3383" i="1"/>
  <c r="N3383" i="1"/>
  <c r="AA3383" i="1" s="1"/>
  <c r="AP3383" i="1" s="1"/>
  <c r="M3383" i="1"/>
  <c r="L3383" i="1"/>
  <c r="H3383" i="1" s="1"/>
  <c r="K3383" i="1"/>
  <c r="J3383" i="1"/>
  <c r="I3383" i="1"/>
  <c r="AQ3382" i="1"/>
  <c r="N3382" i="1"/>
  <c r="AA3382" i="1" s="1"/>
  <c r="AP3382" i="1" s="1"/>
  <c r="M3382" i="1"/>
  <c r="L3382" i="1"/>
  <c r="K3382" i="1"/>
  <c r="J3382" i="1"/>
  <c r="I3382" i="1"/>
  <c r="G3382" i="1" s="1"/>
  <c r="AQ3381" i="1"/>
  <c r="N3381" i="1"/>
  <c r="AA3381" i="1" s="1"/>
  <c r="AP3381" i="1" s="1"/>
  <c r="M3381" i="1"/>
  <c r="Y3381" i="1" s="1"/>
  <c r="AN3381" i="1" s="1"/>
  <c r="L3381" i="1"/>
  <c r="K3381" i="1"/>
  <c r="J3381" i="1"/>
  <c r="I3381" i="1"/>
  <c r="AQ3380" i="1"/>
  <c r="N3380" i="1"/>
  <c r="AA3380" i="1" s="1"/>
  <c r="AP3380" i="1" s="1"/>
  <c r="M3380" i="1"/>
  <c r="Z3380" i="1" s="1"/>
  <c r="AO3380" i="1" s="1"/>
  <c r="L3380" i="1"/>
  <c r="H3380" i="1" s="1"/>
  <c r="K3380" i="1"/>
  <c r="J3380" i="1"/>
  <c r="U3380" i="1" s="1"/>
  <c r="I3380" i="1"/>
  <c r="AQ3379" i="1"/>
  <c r="N3379" i="1"/>
  <c r="AA3379" i="1" s="1"/>
  <c r="AP3379" i="1" s="1"/>
  <c r="M3379" i="1"/>
  <c r="L3379" i="1"/>
  <c r="K3379" i="1"/>
  <c r="J3379" i="1"/>
  <c r="U3379" i="1" s="1"/>
  <c r="I3379" i="1"/>
  <c r="AQ3378" i="1"/>
  <c r="N3378" i="1"/>
  <c r="AA3378" i="1" s="1"/>
  <c r="AP3378" i="1" s="1"/>
  <c r="M3378" i="1"/>
  <c r="L3378" i="1"/>
  <c r="K3378" i="1"/>
  <c r="J3378" i="1"/>
  <c r="I3378" i="1"/>
  <c r="AQ3377" i="1"/>
  <c r="N3377" i="1"/>
  <c r="AA3377" i="1" s="1"/>
  <c r="AP3377" i="1" s="1"/>
  <c r="M3377" i="1"/>
  <c r="L3377" i="1"/>
  <c r="K3377" i="1"/>
  <c r="J3377" i="1"/>
  <c r="I3377" i="1"/>
  <c r="AQ3376" i="1"/>
  <c r="N3376" i="1"/>
  <c r="AA3376" i="1" s="1"/>
  <c r="AP3376" i="1" s="1"/>
  <c r="M3376" i="1"/>
  <c r="Y3376" i="1" s="1"/>
  <c r="AN3376" i="1" s="1"/>
  <c r="L3376" i="1"/>
  <c r="K3376" i="1"/>
  <c r="T3376" i="1" s="1"/>
  <c r="AG3376" i="1" s="1"/>
  <c r="J3376" i="1"/>
  <c r="I3376" i="1"/>
  <c r="AQ3375" i="1"/>
  <c r="N3375" i="1"/>
  <c r="AA3375" i="1" s="1"/>
  <c r="AP3375" i="1" s="1"/>
  <c r="M3375" i="1"/>
  <c r="Y3375" i="1" s="1"/>
  <c r="AN3375" i="1" s="1"/>
  <c r="L3375" i="1"/>
  <c r="K3375" i="1"/>
  <c r="T3375" i="1" s="1"/>
  <c r="AG3375" i="1" s="1"/>
  <c r="J3375" i="1"/>
  <c r="I3375" i="1"/>
  <c r="G3375" i="1" s="1"/>
  <c r="AQ3374" i="1"/>
  <c r="N3374" i="1"/>
  <c r="AA3374" i="1" s="1"/>
  <c r="AP3374" i="1" s="1"/>
  <c r="M3374" i="1"/>
  <c r="L3374" i="1"/>
  <c r="K3374" i="1"/>
  <c r="T3374" i="1" s="1"/>
  <c r="AG3374" i="1" s="1"/>
  <c r="J3374" i="1"/>
  <c r="I3374" i="1"/>
  <c r="AQ3373" i="1"/>
  <c r="N3373" i="1"/>
  <c r="M3373" i="1"/>
  <c r="L3373" i="1"/>
  <c r="K3373" i="1"/>
  <c r="T3373" i="1" s="1"/>
  <c r="AG3373" i="1" s="1"/>
  <c r="J3373" i="1"/>
  <c r="I3373" i="1"/>
  <c r="AQ3372" i="1"/>
  <c r="N3372" i="1"/>
  <c r="AA3372" i="1" s="1"/>
  <c r="AP3372" i="1" s="1"/>
  <c r="M3372" i="1"/>
  <c r="Y3372" i="1" s="1"/>
  <c r="AN3372" i="1" s="1"/>
  <c r="L3372" i="1"/>
  <c r="K3372" i="1"/>
  <c r="J3372" i="1"/>
  <c r="I3372" i="1"/>
  <c r="AQ3371" i="1"/>
  <c r="N3371" i="1"/>
  <c r="AA3371" i="1" s="1"/>
  <c r="AP3371" i="1" s="1"/>
  <c r="M3371" i="1"/>
  <c r="Z3371" i="1" s="1"/>
  <c r="AO3371" i="1" s="1"/>
  <c r="L3371" i="1"/>
  <c r="K3371" i="1"/>
  <c r="J3371" i="1"/>
  <c r="U3371" i="1" s="1"/>
  <c r="I3371" i="1"/>
  <c r="AQ3370" i="1"/>
  <c r="N3370" i="1"/>
  <c r="AA3370" i="1" s="1"/>
  <c r="AP3370" i="1" s="1"/>
  <c r="M3370" i="1"/>
  <c r="Y3370" i="1" s="1"/>
  <c r="AN3370" i="1" s="1"/>
  <c r="L3370" i="1"/>
  <c r="H3370" i="1" s="1"/>
  <c r="K3370" i="1"/>
  <c r="J3370" i="1"/>
  <c r="U3370" i="1" s="1"/>
  <c r="I3370" i="1"/>
  <c r="G3370" i="1" s="1"/>
  <c r="AQ3369" i="1"/>
  <c r="N3369" i="1"/>
  <c r="M3369" i="1"/>
  <c r="Y3369" i="1" s="1"/>
  <c r="AN3369" i="1" s="1"/>
  <c r="L3369" i="1"/>
  <c r="K3369" i="1"/>
  <c r="J3369" i="1"/>
  <c r="I3369" i="1"/>
  <c r="G3369" i="1" s="1"/>
  <c r="AQ3368" i="1"/>
  <c r="N3368" i="1"/>
  <c r="M3368" i="1"/>
  <c r="L3368" i="1"/>
  <c r="K3368" i="1"/>
  <c r="J3368" i="1"/>
  <c r="I3368" i="1"/>
  <c r="AQ3367" i="1"/>
  <c r="N3367" i="1"/>
  <c r="M3367" i="1"/>
  <c r="Z3367" i="1" s="1"/>
  <c r="AO3367" i="1" s="1"/>
  <c r="L3367" i="1"/>
  <c r="K3367" i="1"/>
  <c r="T3367" i="1" s="1"/>
  <c r="AG3367" i="1" s="1"/>
  <c r="J3367" i="1"/>
  <c r="I3367" i="1"/>
  <c r="AQ3366" i="1"/>
  <c r="N3366" i="1"/>
  <c r="AA3366" i="1" s="1"/>
  <c r="AP3366" i="1" s="1"/>
  <c r="M3366" i="1"/>
  <c r="Z3366" i="1" s="1"/>
  <c r="AO3366" i="1" s="1"/>
  <c r="L3366" i="1"/>
  <c r="K3366" i="1"/>
  <c r="J3366" i="1"/>
  <c r="U3366" i="1" s="1"/>
  <c r="I3366" i="1"/>
  <c r="G3366" i="1" s="1"/>
  <c r="AQ3365" i="1"/>
  <c r="N3365" i="1"/>
  <c r="AA3365" i="1" s="1"/>
  <c r="AP3365" i="1" s="1"/>
  <c r="M3365" i="1"/>
  <c r="L3365" i="1"/>
  <c r="H3365" i="1" s="1"/>
  <c r="K3365" i="1"/>
  <c r="J3365" i="1"/>
  <c r="I3365" i="1"/>
  <c r="AQ3364" i="1"/>
  <c r="N3364" i="1"/>
  <c r="AA3364" i="1" s="1"/>
  <c r="AP3364" i="1" s="1"/>
  <c r="M3364" i="1"/>
  <c r="Z3364" i="1" s="1"/>
  <c r="AO3364" i="1" s="1"/>
  <c r="L3364" i="1"/>
  <c r="H3364" i="1" s="1"/>
  <c r="K3364" i="1"/>
  <c r="J3364" i="1"/>
  <c r="U3364" i="1" s="1"/>
  <c r="I3364" i="1"/>
  <c r="AQ3363" i="1"/>
  <c r="N3363" i="1"/>
  <c r="AA3363" i="1" s="1"/>
  <c r="AP3363" i="1" s="1"/>
  <c r="M3363" i="1"/>
  <c r="L3363" i="1"/>
  <c r="K3363" i="1"/>
  <c r="J3363" i="1"/>
  <c r="I3363" i="1"/>
  <c r="AQ3362" i="1"/>
  <c r="N3362" i="1"/>
  <c r="AA3362" i="1" s="1"/>
  <c r="AP3362" i="1" s="1"/>
  <c r="M3362" i="1"/>
  <c r="L3362" i="1"/>
  <c r="K3362" i="1"/>
  <c r="J3362" i="1"/>
  <c r="I3362" i="1"/>
  <c r="G3362" i="1" s="1"/>
  <c r="AQ3361" i="1"/>
  <c r="N3361" i="1"/>
  <c r="AA3361" i="1" s="1"/>
  <c r="AP3361" i="1" s="1"/>
  <c r="M3361" i="1"/>
  <c r="L3361" i="1"/>
  <c r="K3361" i="1"/>
  <c r="J3361" i="1"/>
  <c r="I3361" i="1"/>
  <c r="AQ3360" i="1"/>
  <c r="N3360" i="1"/>
  <c r="AA3360" i="1" s="1"/>
  <c r="AP3360" i="1" s="1"/>
  <c r="M3360" i="1"/>
  <c r="L3360" i="1"/>
  <c r="K3360" i="1"/>
  <c r="J3360" i="1"/>
  <c r="I3360" i="1"/>
  <c r="AQ3359" i="1"/>
  <c r="N3359" i="1"/>
  <c r="AA3359" i="1" s="1"/>
  <c r="AP3359" i="1" s="1"/>
  <c r="M3359" i="1"/>
  <c r="Z3359" i="1" s="1"/>
  <c r="AO3359" i="1" s="1"/>
  <c r="L3359" i="1"/>
  <c r="K3359" i="1"/>
  <c r="J3359" i="1"/>
  <c r="U3359" i="1" s="1"/>
  <c r="I3359" i="1"/>
  <c r="G3359" i="1" s="1"/>
  <c r="AQ3358" i="1"/>
  <c r="N3358" i="1"/>
  <c r="AA3358" i="1" s="1"/>
  <c r="AP3358" i="1" s="1"/>
  <c r="M3358" i="1"/>
  <c r="L3358" i="1"/>
  <c r="K3358" i="1"/>
  <c r="T3358" i="1" s="1"/>
  <c r="AG3358" i="1" s="1"/>
  <c r="J3358" i="1"/>
  <c r="U3358" i="1" s="1"/>
  <c r="I3358" i="1"/>
  <c r="AQ3357" i="1"/>
  <c r="N3357" i="1"/>
  <c r="AA3357" i="1" s="1"/>
  <c r="AP3357" i="1" s="1"/>
  <c r="M3357" i="1"/>
  <c r="Y3357" i="1" s="1"/>
  <c r="AN3357" i="1" s="1"/>
  <c r="L3357" i="1"/>
  <c r="K3357" i="1"/>
  <c r="J3357" i="1"/>
  <c r="I3357" i="1"/>
  <c r="AQ3356" i="1"/>
  <c r="N3356" i="1"/>
  <c r="AA3356" i="1" s="1"/>
  <c r="AP3356" i="1" s="1"/>
  <c r="M3356" i="1"/>
  <c r="Z3356" i="1" s="1"/>
  <c r="AO3356" i="1" s="1"/>
  <c r="L3356" i="1"/>
  <c r="K3356" i="1"/>
  <c r="J3356" i="1"/>
  <c r="I3356" i="1"/>
  <c r="AQ3355" i="1"/>
  <c r="N3355" i="1"/>
  <c r="AA3355" i="1" s="1"/>
  <c r="AP3355" i="1" s="1"/>
  <c r="M3355" i="1"/>
  <c r="Y3355" i="1" s="1"/>
  <c r="AN3355" i="1" s="1"/>
  <c r="L3355" i="1"/>
  <c r="K3355" i="1"/>
  <c r="J3355" i="1"/>
  <c r="I3355" i="1"/>
  <c r="AQ3354" i="1"/>
  <c r="N3354" i="1"/>
  <c r="AA3354" i="1" s="1"/>
  <c r="AP3354" i="1" s="1"/>
  <c r="M3354" i="1"/>
  <c r="Z3354" i="1" s="1"/>
  <c r="AO3354" i="1" s="1"/>
  <c r="L3354" i="1"/>
  <c r="K3354" i="1"/>
  <c r="J3354" i="1"/>
  <c r="U3354" i="1" s="1"/>
  <c r="I3354" i="1"/>
  <c r="G3354" i="1" s="1"/>
  <c r="AQ3353" i="1"/>
  <c r="N3353" i="1"/>
  <c r="M3353" i="1"/>
  <c r="L3353" i="1"/>
  <c r="K3353" i="1"/>
  <c r="T3353" i="1" s="1"/>
  <c r="AG3353" i="1" s="1"/>
  <c r="J3353" i="1"/>
  <c r="I3353" i="1"/>
  <c r="G3353" i="1" s="1"/>
  <c r="AQ3352" i="1"/>
  <c r="N3352" i="1"/>
  <c r="AA3352" i="1" s="1"/>
  <c r="AP3352" i="1" s="1"/>
  <c r="M3352" i="1"/>
  <c r="L3352" i="1"/>
  <c r="H3352" i="1" s="1"/>
  <c r="K3352" i="1"/>
  <c r="J3352" i="1"/>
  <c r="U3352" i="1" s="1"/>
  <c r="I3352" i="1"/>
  <c r="AQ3351" i="1"/>
  <c r="N3351" i="1"/>
  <c r="AA3351" i="1" s="1"/>
  <c r="AP3351" i="1" s="1"/>
  <c r="M3351" i="1"/>
  <c r="L3351" i="1"/>
  <c r="K3351" i="1"/>
  <c r="T3351" i="1" s="1"/>
  <c r="AG3351" i="1" s="1"/>
  <c r="J3351" i="1"/>
  <c r="I3351" i="1"/>
  <c r="AQ3350" i="1"/>
  <c r="N3350" i="1"/>
  <c r="AA3350" i="1" s="1"/>
  <c r="AP3350" i="1" s="1"/>
  <c r="M3350" i="1"/>
  <c r="L3350" i="1"/>
  <c r="K3350" i="1"/>
  <c r="J3350" i="1"/>
  <c r="U3350" i="1" s="1"/>
  <c r="I3350" i="1"/>
  <c r="G3350" i="1" s="1"/>
  <c r="AQ3349" i="1"/>
  <c r="N3349" i="1"/>
  <c r="AA3349" i="1" s="1"/>
  <c r="AP3349" i="1" s="1"/>
  <c r="M3349" i="1"/>
  <c r="Y3349" i="1" s="1"/>
  <c r="AN3349" i="1" s="1"/>
  <c r="L3349" i="1"/>
  <c r="K3349" i="1"/>
  <c r="J3349" i="1"/>
  <c r="U3349" i="1" s="1"/>
  <c r="I3349" i="1"/>
  <c r="AQ3348" i="1"/>
  <c r="N3348" i="1"/>
  <c r="AA3348" i="1" s="1"/>
  <c r="AP3348" i="1" s="1"/>
  <c r="M3348" i="1"/>
  <c r="Z3348" i="1" s="1"/>
  <c r="AO3348" i="1" s="1"/>
  <c r="L3348" i="1"/>
  <c r="K3348" i="1"/>
  <c r="J3348" i="1"/>
  <c r="U3348" i="1" s="1"/>
  <c r="I3348" i="1"/>
  <c r="AQ3347" i="1"/>
  <c r="N3347" i="1"/>
  <c r="M3347" i="1"/>
  <c r="L3347" i="1"/>
  <c r="K3347" i="1"/>
  <c r="T3347" i="1" s="1"/>
  <c r="AG3347" i="1" s="1"/>
  <c r="J3347" i="1"/>
  <c r="U3347" i="1" s="1"/>
  <c r="I3347" i="1"/>
  <c r="AQ3346" i="1"/>
  <c r="N3346" i="1"/>
  <c r="AA3346" i="1" s="1"/>
  <c r="AP3346" i="1" s="1"/>
  <c r="M3346" i="1"/>
  <c r="Z3346" i="1" s="1"/>
  <c r="AO3346" i="1" s="1"/>
  <c r="L3346" i="1"/>
  <c r="K3346" i="1"/>
  <c r="J3346" i="1"/>
  <c r="U3346" i="1" s="1"/>
  <c r="I3346" i="1"/>
  <c r="AQ3345" i="1"/>
  <c r="N3345" i="1"/>
  <c r="AA3345" i="1" s="1"/>
  <c r="AP3345" i="1" s="1"/>
  <c r="M3345" i="1"/>
  <c r="L3345" i="1"/>
  <c r="K3345" i="1"/>
  <c r="J3345" i="1"/>
  <c r="U3345" i="1" s="1"/>
  <c r="I3345" i="1"/>
  <c r="AQ3344" i="1"/>
  <c r="N3344" i="1"/>
  <c r="AA3344" i="1" s="1"/>
  <c r="AP3344" i="1" s="1"/>
  <c r="M3344" i="1"/>
  <c r="Z3344" i="1" s="1"/>
  <c r="AO3344" i="1" s="1"/>
  <c r="L3344" i="1"/>
  <c r="K3344" i="1"/>
  <c r="J3344" i="1"/>
  <c r="U3344" i="1" s="1"/>
  <c r="I3344" i="1"/>
  <c r="AQ3343" i="1"/>
  <c r="N3343" i="1"/>
  <c r="AA3343" i="1" s="1"/>
  <c r="AP3343" i="1" s="1"/>
  <c r="M3343" i="1"/>
  <c r="L3343" i="1"/>
  <c r="K3343" i="1"/>
  <c r="T3343" i="1" s="1"/>
  <c r="AG3343" i="1" s="1"/>
  <c r="J3343" i="1"/>
  <c r="U3343" i="1" s="1"/>
  <c r="I3343" i="1"/>
  <c r="G3343" i="1" s="1"/>
  <c r="AQ3342" i="1"/>
  <c r="N3342" i="1"/>
  <c r="AA3342" i="1" s="1"/>
  <c r="AP3342" i="1" s="1"/>
  <c r="M3342" i="1"/>
  <c r="Z3342" i="1" s="1"/>
  <c r="AO3342" i="1" s="1"/>
  <c r="L3342" i="1"/>
  <c r="K3342" i="1"/>
  <c r="J3342" i="1"/>
  <c r="U3342" i="1" s="1"/>
  <c r="I3342" i="1"/>
  <c r="AQ3341" i="1"/>
  <c r="N3341" i="1"/>
  <c r="AA3341" i="1" s="1"/>
  <c r="AP3341" i="1" s="1"/>
  <c r="M3341" i="1"/>
  <c r="L3341" i="1"/>
  <c r="K3341" i="1"/>
  <c r="T3341" i="1" s="1"/>
  <c r="AG3341" i="1" s="1"/>
  <c r="J3341" i="1"/>
  <c r="U3341" i="1" s="1"/>
  <c r="I3341" i="1"/>
  <c r="AQ3340" i="1"/>
  <c r="N3340" i="1"/>
  <c r="AA3340" i="1" s="1"/>
  <c r="AP3340" i="1" s="1"/>
  <c r="M3340" i="1"/>
  <c r="Y3340" i="1" s="1"/>
  <c r="AN3340" i="1" s="1"/>
  <c r="L3340" i="1"/>
  <c r="K3340" i="1"/>
  <c r="J3340" i="1"/>
  <c r="U3340" i="1" s="1"/>
  <c r="I3340" i="1"/>
  <c r="AQ3339" i="1"/>
  <c r="N3339" i="1"/>
  <c r="M3339" i="1"/>
  <c r="Y3339" i="1" s="1"/>
  <c r="AN3339" i="1" s="1"/>
  <c r="L3339" i="1"/>
  <c r="K3339" i="1"/>
  <c r="J3339" i="1"/>
  <c r="I3339" i="1"/>
  <c r="AQ3338" i="1"/>
  <c r="N3338" i="1"/>
  <c r="AA3338" i="1" s="1"/>
  <c r="AP3338" i="1" s="1"/>
  <c r="M3338" i="1"/>
  <c r="Z3338" i="1" s="1"/>
  <c r="AO3338" i="1" s="1"/>
  <c r="L3338" i="1"/>
  <c r="K3338" i="1"/>
  <c r="J3338" i="1"/>
  <c r="U3338" i="1" s="1"/>
  <c r="I3338" i="1"/>
  <c r="G3338" i="1" s="1"/>
  <c r="AQ3337" i="1"/>
  <c r="N3337" i="1"/>
  <c r="AA3337" i="1" s="1"/>
  <c r="AP3337" i="1" s="1"/>
  <c r="M3337" i="1"/>
  <c r="Y3337" i="1" s="1"/>
  <c r="AN3337" i="1" s="1"/>
  <c r="L3337" i="1"/>
  <c r="K3337" i="1"/>
  <c r="J3337" i="1"/>
  <c r="I3337" i="1"/>
  <c r="G3337" i="1" s="1"/>
  <c r="AQ3336" i="1"/>
  <c r="N3336" i="1"/>
  <c r="AA3336" i="1" s="1"/>
  <c r="AP3336" i="1" s="1"/>
  <c r="M3336" i="1"/>
  <c r="Z3336" i="1" s="1"/>
  <c r="AO3336" i="1" s="1"/>
  <c r="L3336" i="1"/>
  <c r="K3336" i="1"/>
  <c r="J3336" i="1"/>
  <c r="I3336" i="1"/>
  <c r="AQ3335" i="1"/>
  <c r="N3335" i="1"/>
  <c r="AA3335" i="1" s="1"/>
  <c r="AP3335" i="1" s="1"/>
  <c r="M3335" i="1"/>
  <c r="L3335" i="1"/>
  <c r="K3335" i="1"/>
  <c r="J3335" i="1"/>
  <c r="U3335" i="1" s="1"/>
  <c r="I3335" i="1"/>
  <c r="AQ3334" i="1"/>
  <c r="N3334" i="1"/>
  <c r="AA3334" i="1" s="1"/>
  <c r="AP3334" i="1" s="1"/>
  <c r="M3334" i="1"/>
  <c r="L3334" i="1"/>
  <c r="K3334" i="1"/>
  <c r="J3334" i="1"/>
  <c r="U3334" i="1" s="1"/>
  <c r="I3334" i="1"/>
  <c r="G3334" i="1" s="1"/>
  <c r="AQ3333" i="1"/>
  <c r="N3333" i="1"/>
  <c r="M3333" i="1"/>
  <c r="Y3333" i="1" s="1"/>
  <c r="AN3333" i="1" s="1"/>
  <c r="L3333" i="1"/>
  <c r="H3333" i="1" s="1"/>
  <c r="K3333" i="1"/>
  <c r="T3333" i="1" s="1"/>
  <c r="AG3333" i="1" s="1"/>
  <c r="J3333" i="1"/>
  <c r="I3333" i="1"/>
  <c r="AQ3332" i="1"/>
  <c r="N3332" i="1"/>
  <c r="AA3332" i="1" s="1"/>
  <c r="AP3332" i="1" s="1"/>
  <c r="M3332" i="1"/>
  <c r="L3332" i="1"/>
  <c r="K3332" i="1"/>
  <c r="J3332" i="1"/>
  <c r="U3332" i="1" s="1"/>
  <c r="I3332" i="1"/>
  <c r="AQ3331" i="1"/>
  <c r="N3331" i="1"/>
  <c r="AA3331" i="1" s="1"/>
  <c r="AP3331" i="1" s="1"/>
  <c r="M3331" i="1"/>
  <c r="L3331" i="1"/>
  <c r="K3331" i="1"/>
  <c r="J3331" i="1"/>
  <c r="U3331" i="1" s="1"/>
  <c r="I3331" i="1"/>
  <c r="AQ3330" i="1"/>
  <c r="N3330" i="1"/>
  <c r="AA3330" i="1" s="1"/>
  <c r="AP3330" i="1" s="1"/>
  <c r="M3330" i="1"/>
  <c r="L3330" i="1"/>
  <c r="K3330" i="1"/>
  <c r="T3330" i="1" s="1"/>
  <c r="AG3330" i="1" s="1"/>
  <c r="J3330" i="1"/>
  <c r="I3330" i="1"/>
  <c r="AQ3329" i="1"/>
  <c r="N3329" i="1"/>
  <c r="AA3329" i="1" s="1"/>
  <c r="AP3329" i="1" s="1"/>
  <c r="M3329" i="1"/>
  <c r="Y3329" i="1" s="1"/>
  <c r="AN3329" i="1" s="1"/>
  <c r="L3329" i="1"/>
  <c r="K3329" i="1"/>
  <c r="J3329" i="1"/>
  <c r="U3329" i="1" s="1"/>
  <c r="I3329" i="1"/>
  <c r="AQ3328" i="1"/>
  <c r="N3328" i="1"/>
  <c r="AA3328" i="1" s="1"/>
  <c r="AP3328" i="1" s="1"/>
  <c r="M3328" i="1"/>
  <c r="L3328" i="1"/>
  <c r="H3328" i="1" s="1"/>
  <c r="K3328" i="1"/>
  <c r="J3328" i="1"/>
  <c r="I3328" i="1"/>
  <c r="AQ3327" i="1"/>
  <c r="N3327" i="1"/>
  <c r="M3327" i="1"/>
  <c r="Y3327" i="1" s="1"/>
  <c r="AN3327" i="1" s="1"/>
  <c r="L3327" i="1"/>
  <c r="K3327" i="1"/>
  <c r="T3327" i="1" s="1"/>
  <c r="AG3327" i="1" s="1"/>
  <c r="J3327" i="1"/>
  <c r="I3327" i="1"/>
  <c r="G3327" i="1" s="1"/>
  <c r="AQ3326" i="1"/>
  <c r="N3326" i="1"/>
  <c r="AA3326" i="1" s="1"/>
  <c r="AP3326" i="1" s="1"/>
  <c r="M3326" i="1"/>
  <c r="Z3326" i="1" s="1"/>
  <c r="AO3326" i="1" s="1"/>
  <c r="L3326" i="1"/>
  <c r="K3326" i="1"/>
  <c r="J3326" i="1"/>
  <c r="I3326" i="1"/>
  <c r="AQ3325" i="1"/>
  <c r="N3325" i="1"/>
  <c r="AA3325" i="1" s="1"/>
  <c r="AP3325" i="1" s="1"/>
  <c r="M3325" i="1"/>
  <c r="L3325" i="1"/>
  <c r="K3325" i="1"/>
  <c r="J3325" i="1"/>
  <c r="U3325" i="1" s="1"/>
  <c r="I3325" i="1"/>
  <c r="AQ3324" i="1"/>
  <c r="N3324" i="1"/>
  <c r="AA3324" i="1" s="1"/>
  <c r="AP3324" i="1" s="1"/>
  <c r="M3324" i="1"/>
  <c r="Z3324" i="1" s="1"/>
  <c r="AO3324" i="1" s="1"/>
  <c r="L3324" i="1"/>
  <c r="K3324" i="1"/>
  <c r="J3324" i="1"/>
  <c r="U3324" i="1" s="1"/>
  <c r="I3324" i="1"/>
  <c r="AQ3323" i="1"/>
  <c r="N3323" i="1"/>
  <c r="AA3323" i="1" s="1"/>
  <c r="AP3323" i="1" s="1"/>
  <c r="M3323" i="1"/>
  <c r="Z3323" i="1" s="1"/>
  <c r="AO3323" i="1" s="1"/>
  <c r="L3323" i="1"/>
  <c r="K3323" i="1"/>
  <c r="J3323" i="1"/>
  <c r="I3323" i="1"/>
  <c r="AQ3322" i="1"/>
  <c r="N3322" i="1"/>
  <c r="M3322" i="1"/>
  <c r="L3322" i="1"/>
  <c r="K3322" i="1"/>
  <c r="J3322" i="1"/>
  <c r="I3322" i="1"/>
  <c r="G3322" i="1" s="1"/>
  <c r="AQ3321" i="1"/>
  <c r="N3321" i="1"/>
  <c r="AA3321" i="1" s="1"/>
  <c r="AP3321" i="1" s="1"/>
  <c r="M3321" i="1"/>
  <c r="L3321" i="1"/>
  <c r="K3321" i="1"/>
  <c r="J3321" i="1"/>
  <c r="U3321" i="1" s="1"/>
  <c r="I3321" i="1"/>
  <c r="AQ3320" i="1"/>
  <c r="N3320" i="1"/>
  <c r="AA3320" i="1" s="1"/>
  <c r="AP3320" i="1" s="1"/>
  <c r="M3320" i="1"/>
  <c r="L3320" i="1"/>
  <c r="H3320" i="1" s="1"/>
  <c r="K3320" i="1"/>
  <c r="J3320" i="1"/>
  <c r="I3320" i="1"/>
  <c r="AQ3319" i="1"/>
  <c r="N3319" i="1"/>
  <c r="AA3319" i="1" s="1"/>
  <c r="AP3319" i="1" s="1"/>
  <c r="M3319" i="1"/>
  <c r="L3319" i="1"/>
  <c r="K3319" i="1"/>
  <c r="J3319" i="1"/>
  <c r="U3319" i="1" s="1"/>
  <c r="I3319" i="1"/>
  <c r="AQ3318" i="1"/>
  <c r="N3318" i="1"/>
  <c r="M3318" i="1"/>
  <c r="L3318" i="1"/>
  <c r="K3318" i="1"/>
  <c r="J3318" i="1"/>
  <c r="U3318" i="1" s="1"/>
  <c r="I3318" i="1"/>
  <c r="AQ3317" i="1"/>
  <c r="N3317" i="1"/>
  <c r="AA3317" i="1" s="1"/>
  <c r="AP3317" i="1" s="1"/>
  <c r="M3317" i="1"/>
  <c r="Y3317" i="1" s="1"/>
  <c r="AN3317" i="1" s="1"/>
  <c r="L3317" i="1"/>
  <c r="H3317" i="1" s="1"/>
  <c r="K3317" i="1"/>
  <c r="J3317" i="1"/>
  <c r="U3317" i="1" s="1"/>
  <c r="I3317" i="1"/>
  <c r="AQ3316" i="1"/>
  <c r="N3316" i="1"/>
  <c r="AA3316" i="1" s="1"/>
  <c r="AP3316" i="1" s="1"/>
  <c r="M3316" i="1"/>
  <c r="L3316" i="1"/>
  <c r="K3316" i="1"/>
  <c r="J3316" i="1"/>
  <c r="I3316" i="1"/>
  <c r="AQ3315" i="1"/>
  <c r="N3315" i="1"/>
  <c r="AA3315" i="1" s="1"/>
  <c r="AP3315" i="1" s="1"/>
  <c r="M3315" i="1"/>
  <c r="Z3315" i="1" s="1"/>
  <c r="AO3315" i="1" s="1"/>
  <c r="L3315" i="1"/>
  <c r="K3315" i="1"/>
  <c r="J3315" i="1"/>
  <c r="I3315" i="1"/>
  <c r="AQ3314" i="1"/>
  <c r="N3314" i="1"/>
  <c r="AA3314" i="1" s="1"/>
  <c r="AP3314" i="1" s="1"/>
  <c r="M3314" i="1"/>
  <c r="L3314" i="1"/>
  <c r="K3314" i="1"/>
  <c r="T3314" i="1" s="1"/>
  <c r="AG3314" i="1" s="1"/>
  <c r="J3314" i="1"/>
  <c r="I3314" i="1"/>
  <c r="AQ3313" i="1"/>
  <c r="N3313" i="1"/>
  <c r="AA3313" i="1" s="1"/>
  <c r="AP3313" i="1" s="1"/>
  <c r="M3313" i="1"/>
  <c r="Z3313" i="1" s="1"/>
  <c r="AO3313" i="1" s="1"/>
  <c r="L3313" i="1"/>
  <c r="K3313" i="1"/>
  <c r="J3313" i="1"/>
  <c r="I3313" i="1"/>
  <c r="AQ3312" i="1"/>
  <c r="N3312" i="1"/>
  <c r="AA3312" i="1" s="1"/>
  <c r="AP3312" i="1" s="1"/>
  <c r="M3312" i="1"/>
  <c r="L3312" i="1"/>
  <c r="K3312" i="1"/>
  <c r="J3312" i="1"/>
  <c r="I3312" i="1"/>
  <c r="AQ3311" i="1"/>
  <c r="N3311" i="1"/>
  <c r="AA3311" i="1" s="1"/>
  <c r="AP3311" i="1" s="1"/>
  <c r="M3311" i="1"/>
  <c r="Y3311" i="1" s="1"/>
  <c r="AN3311" i="1" s="1"/>
  <c r="L3311" i="1"/>
  <c r="K3311" i="1"/>
  <c r="T3311" i="1" s="1"/>
  <c r="AG3311" i="1" s="1"/>
  <c r="J3311" i="1"/>
  <c r="U3311" i="1" s="1"/>
  <c r="I3311" i="1"/>
  <c r="G3311" i="1" s="1"/>
  <c r="AQ3310" i="1"/>
  <c r="N3310" i="1"/>
  <c r="AA3310" i="1" s="1"/>
  <c r="AP3310" i="1" s="1"/>
  <c r="M3310" i="1"/>
  <c r="Z3310" i="1" s="1"/>
  <c r="AO3310" i="1" s="1"/>
  <c r="L3310" i="1"/>
  <c r="K3310" i="1"/>
  <c r="J3310" i="1"/>
  <c r="I3310" i="1"/>
  <c r="AQ3309" i="1"/>
  <c r="N3309" i="1"/>
  <c r="M3309" i="1"/>
  <c r="L3309" i="1"/>
  <c r="K3309" i="1"/>
  <c r="J3309" i="1"/>
  <c r="U3309" i="1" s="1"/>
  <c r="I3309" i="1"/>
  <c r="AQ3308" i="1"/>
  <c r="N3308" i="1"/>
  <c r="AA3308" i="1" s="1"/>
  <c r="AP3308" i="1" s="1"/>
  <c r="M3308" i="1"/>
  <c r="L3308" i="1"/>
  <c r="K3308" i="1"/>
  <c r="T3308" i="1" s="1"/>
  <c r="AG3308" i="1" s="1"/>
  <c r="J3308" i="1"/>
  <c r="U3308" i="1" s="1"/>
  <c r="I3308" i="1"/>
  <c r="AQ3307" i="1"/>
  <c r="N3307" i="1"/>
  <c r="AA3307" i="1" s="1"/>
  <c r="AP3307" i="1" s="1"/>
  <c r="M3307" i="1"/>
  <c r="L3307" i="1"/>
  <c r="K3307" i="1"/>
  <c r="J3307" i="1"/>
  <c r="U3307" i="1" s="1"/>
  <c r="I3307" i="1"/>
  <c r="AQ3306" i="1"/>
  <c r="N3306" i="1"/>
  <c r="AA3306" i="1" s="1"/>
  <c r="AP3306" i="1" s="1"/>
  <c r="M3306" i="1"/>
  <c r="Z3306" i="1" s="1"/>
  <c r="AO3306" i="1" s="1"/>
  <c r="L3306" i="1"/>
  <c r="K3306" i="1"/>
  <c r="J3306" i="1"/>
  <c r="I3306" i="1"/>
  <c r="G3306" i="1" s="1"/>
  <c r="AQ3305" i="1"/>
  <c r="N3305" i="1"/>
  <c r="M3305" i="1"/>
  <c r="L3305" i="1"/>
  <c r="K3305" i="1"/>
  <c r="J3305" i="1"/>
  <c r="I3305" i="1"/>
  <c r="G3305" i="1" s="1"/>
  <c r="AQ3304" i="1"/>
  <c r="N3304" i="1"/>
  <c r="AA3304" i="1" s="1"/>
  <c r="AP3304" i="1" s="1"/>
  <c r="M3304" i="1"/>
  <c r="Z3304" i="1" s="1"/>
  <c r="AO3304" i="1" s="1"/>
  <c r="L3304" i="1"/>
  <c r="H3304" i="1" s="1"/>
  <c r="K3304" i="1"/>
  <c r="J3304" i="1"/>
  <c r="I3304" i="1"/>
  <c r="AQ3303" i="1"/>
  <c r="N3303" i="1"/>
  <c r="M3303" i="1"/>
  <c r="L3303" i="1"/>
  <c r="K3303" i="1"/>
  <c r="T3303" i="1" s="1"/>
  <c r="AG3303" i="1" s="1"/>
  <c r="J3303" i="1"/>
  <c r="I3303" i="1"/>
  <c r="AQ3302" i="1"/>
  <c r="N3302" i="1"/>
  <c r="AA3302" i="1" s="1"/>
  <c r="AP3302" i="1" s="1"/>
  <c r="M3302" i="1"/>
  <c r="L3302" i="1"/>
  <c r="K3302" i="1"/>
  <c r="J3302" i="1"/>
  <c r="U3302" i="1" s="1"/>
  <c r="I3302" i="1"/>
  <c r="AQ3301" i="1"/>
  <c r="N3301" i="1"/>
  <c r="M3301" i="1"/>
  <c r="L3301" i="1"/>
  <c r="K3301" i="1"/>
  <c r="J3301" i="1"/>
  <c r="I3301" i="1"/>
  <c r="AQ3300" i="1"/>
  <c r="N3300" i="1"/>
  <c r="AA3300" i="1" s="1"/>
  <c r="AP3300" i="1" s="1"/>
  <c r="M3300" i="1"/>
  <c r="Y3300" i="1" s="1"/>
  <c r="AN3300" i="1" s="1"/>
  <c r="L3300" i="1"/>
  <c r="H3300" i="1" s="1"/>
  <c r="K3300" i="1"/>
  <c r="J3300" i="1"/>
  <c r="U3300" i="1" s="1"/>
  <c r="I3300" i="1"/>
  <c r="AQ3299" i="1"/>
  <c r="N3299" i="1"/>
  <c r="AA3299" i="1" s="1"/>
  <c r="AP3299" i="1" s="1"/>
  <c r="M3299" i="1"/>
  <c r="L3299" i="1"/>
  <c r="K3299" i="1"/>
  <c r="T3299" i="1" s="1"/>
  <c r="AG3299" i="1" s="1"/>
  <c r="J3299" i="1"/>
  <c r="I3299" i="1"/>
  <c r="AQ3298" i="1"/>
  <c r="N3298" i="1"/>
  <c r="AA3298" i="1" s="1"/>
  <c r="AP3298" i="1" s="1"/>
  <c r="M3298" i="1"/>
  <c r="Z3298" i="1" s="1"/>
  <c r="AO3298" i="1" s="1"/>
  <c r="L3298" i="1"/>
  <c r="K3298" i="1"/>
  <c r="J3298" i="1"/>
  <c r="I3298" i="1"/>
  <c r="G3298" i="1" s="1"/>
  <c r="AQ3297" i="1"/>
  <c r="N3297" i="1"/>
  <c r="AA3297" i="1" s="1"/>
  <c r="AP3297" i="1" s="1"/>
  <c r="M3297" i="1"/>
  <c r="Y3297" i="1" s="1"/>
  <c r="AN3297" i="1" s="1"/>
  <c r="L3297" i="1"/>
  <c r="K3297" i="1"/>
  <c r="T3297" i="1" s="1"/>
  <c r="AG3297" i="1" s="1"/>
  <c r="J3297" i="1"/>
  <c r="U3297" i="1" s="1"/>
  <c r="I3297" i="1"/>
  <c r="AQ3296" i="1"/>
  <c r="F3296" i="1" s="1"/>
  <c r="N3296" i="1"/>
  <c r="AA3296" i="1" s="1"/>
  <c r="AP3296" i="1" s="1"/>
  <c r="M3296" i="1"/>
  <c r="L3296" i="1"/>
  <c r="H3296" i="1" s="1"/>
  <c r="K3296" i="1"/>
  <c r="T3296" i="1" s="1"/>
  <c r="AG3296" i="1" s="1"/>
  <c r="J3296" i="1"/>
  <c r="U3296" i="1" s="1"/>
  <c r="I3296" i="1"/>
  <c r="AQ3295" i="1"/>
  <c r="F3295" i="1" s="1"/>
  <c r="N3295" i="1"/>
  <c r="AA3295" i="1" s="1"/>
  <c r="AP3295" i="1" s="1"/>
  <c r="M3295" i="1"/>
  <c r="Y3295" i="1" s="1"/>
  <c r="AN3295" i="1" s="1"/>
  <c r="L3295" i="1"/>
  <c r="K3295" i="1"/>
  <c r="T3295" i="1" s="1"/>
  <c r="AG3295" i="1" s="1"/>
  <c r="J3295" i="1"/>
  <c r="I3295" i="1"/>
  <c r="G3295" i="1" s="1"/>
  <c r="AQ3294" i="1"/>
  <c r="N3294" i="1"/>
  <c r="AA3294" i="1" s="1"/>
  <c r="AP3294" i="1" s="1"/>
  <c r="M3294" i="1"/>
  <c r="Y3294" i="1" s="1"/>
  <c r="AN3294" i="1" s="1"/>
  <c r="L3294" i="1"/>
  <c r="K3294" i="1"/>
  <c r="J3294" i="1"/>
  <c r="V3294" i="1" s="1"/>
  <c r="AT3294" i="1" s="1"/>
  <c r="I3294" i="1"/>
  <c r="AQ3293" i="1"/>
  <c r="N3293" i="1"/>
  <c r="M3293" i="1"/>
  <c r="L3293" i="1"/>
  <c r="H3293" i="1" s="1"/>
  <c r="K3293" i="1"/>
  <c r="J3293" i="1"/>
  <c r="I3293" i="1"/>
  <c r="AQ3292" i="1"/>
  <c r="N3292" i="1"/>
  <c r="AA3292" i="1" s="1"/>
  <c r="AP3292" i="1" s="1"/>
  <c r="M3292" i="1"/>
  <c r="Z3292" i="1" s="1"/>
  <c r="AO3292" i="1" s="1"/>
  <c r="L3292" i="1"/>
  <c r="K3292" i="1"/>
  <c r="T3292" i="1" s="1"/>
  <c r="AG3292" i="1" s="1"/>
  <c r="J3292" i="1"/>
  <c r="U3292" i="1" s="1"/>
  <c r="I3292" i="1"/>
  <c r="AQ3291" i="1"/>
  <c r="F3291" i="1" s="1"/>
  <c r="N3291" i="1"/>
  <c r="AA3291" i="1" s="1"/>
  <c r="AP3291" i="1" s="1"/>
  <c r="M3291" i="1"/>
  <c r="L3291" i="1"/>
  <c r="K3291" i="1"/>
  <c r="J3291" i="1"/>
  <c r="I3291" i="1"/>
  <c r="AQ3290" i="1"/>
  <c r="N3290" i="1"/>
  <c r="AA3290" i="1" s="1"/>
  <c r="AP3290" i="1" s="1"/>
  <c r="M3290" i="1"/>
  <c r="Y3290" i="1" s="1"/>
  <c r="AN3290" i="1" s="1"/>
  <c r="L3290" i="1"/>
  <c r="H3290" i="1" s="1"/>
  <c r="K3290" i="1"/>
  <c r="J3290" i="1"/>
  <c r="U3290" i="1" s="1"/>
  <c r="I3290" i="1"/>
  <c r="G3290" i="1" s="1"/>
  <c r="AQ3289" i="1"/>
  <c r="F3289" i="1" s="1"/>
  <c r="N3289" i="1"/>
  <c r="AA3289" i="1" s="1"/>
  <c r="AP3289" i="1" s="1"/>
  <c r="M3289" i="1"/>
  <c r="L3289" i="1"/>
  <c r="K3289" i="1"/>
  <c r="T3289" i="1" s="1"/>
  <c r="AG3289" i="1" s="1"/>
  <c r="J3289" i="1"/>
  <c r="U3289" i="1" s="1"/>
  <c r="I3289" i="1"/>
  <c r="G3289" i="1" s="1"/>
  <c r="AQ3288" i="1"/>
  <c r="F3288" i="1" s="1"/>
  <c r="N3288" i="1"/>
  <c r="AA3288" i="1" s="1"/>
  <c r="AP3288" i="1" s="1"/>
  <c r="M3288" i="1"/>
  <c r="L3288" i="1"/>
  <c r="K3288" i="1"/>
  <c r="J3288" i="1"/>
  <c r="I3288" i="1"/>
  <c r="AQ3287" i="1"/>
  <c r="F3287" i="1" s="1"/>
  <c r="N3287" i="1"/>
  <c r="M3287" i="1"/>
  <c r="Z3287" i="1" s="1"/>
  <c r="AO3287" i="1" s="1"/>
  <c r="L3287" i="1"/>
  <c r="K3287" i="1"/>
  <c r="J3287" i="1"/>
  <c r="U3287" i="1" s="1"/>
  <c r="I3287" i="1"/>
  <c r="AQ3286" i="1"/>
  <c r="F3286" i="1" s="1"/>
  <c r="N3286" i="1"/>
  <c r="AA3286" i="1" s="1"/>
  <c r="AP3286" i="1" s="1"/>
  <c r="M3286" i="1"/>
  <c r="Y3286" i="1" s="1"/>
  <c r="AN3286" i="1" s="1"/>
  <c r="L3286" i="1"/>
  <c r="K3286" i="1"/>
  <c r="J3286" i="1"/>
  <c r="I3286" i="1"/>
  <c r="AQ3285" i="1"/>
  <c r="N3285" i="1"/>
  <c r="AA3285" i="1" s="1"/>
  <c r="AP3285" i="1" s="1"/>
  <c r="M3285" i="1"/>
  <c r="L3285" i="1"/>
  <c r="H3285" i="1" s="1"/>
  <c r="K3285" i="1"/>
  <c r="J3285" i="1"/>
  <c r="I3285" i="1"/>
  <c r="AQ3284" i="1"/>
  <c r="N3284" i="1"/>
  <c r="AA3284" i="1" s="1"/>
  <c r="AP3284" i="1" s="1"/>
  <c r="M3284" i="1"/>
  <c r="Z3284" i="1" s="1"/>
  <c r="AO3284" i="1" s="1"/>
  <c r="L3284" i="1"/>
  <c r="K3284" i="1"/>
  <c r="T3284" i="1" s="1"/>
  <c r="AG3284" i="1" s="1"/>
  <c r="J3284" i="1"/>
  <c r="U3284" i="1" s="1"/>
  <c r="I3284" i="1"/>
  <c r="AQ3283" i="1"/>
  <c r="N3283" i="1"/>
  <c r="AA3283" i="1" s="1"/>
  <c r="AP3283" i="1" s="1"/>
  <c r="M3283" i="1"/>
  <c r="Y3283" i="1" s="1"/>
  <c r="AN3283" i="1" s="1"/>
  <c r="L3283" i="1"/>
  <c r="K3283" i="1"/>
  <c r="J3283" i="1"/>
  <c r="U3283" i="1" s="1"/>
  <c r="I3283" i="1"/>
  <c r="AQ3282" i="1"/>
  <c r="N3282" i="1"/>
  <c r="AA3282" i="1" s="1"/>
  <c r="AP3282" i="1" s="1"/>
  <c r="M3282" i="1"/>
  <c r="L3282" i="1"/>
  <c r="K3282" i="1"/>
  <c r="J3282" i="1"/>
  <c r="I3282" i="1"/>
  <c r="G3282" i="1" s="1"/>
  <c r="AQ3281" i="1"/>
  <c r="N3281" i="1"/>
  <c r="AA3281" i="1" s="1"/>
  <c r="AP3281" i="1" s="1"/>
  <c r="M3281" i="1"/>
  <c r="L3281" i="1"/>
  <c r="K3281" i="1"/>
  <c r="J3281" i="1"/>
  <c r="U3281" i="1" s="1"/>
  <c r="I3281" i="1"/>
  <c r="AQ3280" i="1"/>
  <c r="N3280" i="1"/>
  <c r="AA3280" i="1" s="1"/>
  <c r="AP3280" i="1" s="1"/>
  <c r="M3280" i="1"/>
  <c r="L3280" i="1"/>
  <c r="H3280" i="1" s="1"/>
  <c r="K3280" i="1"/>
  <c r="T3280" i="1" s="1"/>
  <c r="AG3280" i="1" s="1"/>
  <c r="J3280" i="1"/>
  <c r="U3280" i="1" s="1"/>
  <c r="I3280" i="1"/>
  <c r="AQ3279" i="1"/>
  <c r="F3279" i="1" s="1"/>
  <c r="N3279" i="1"/>
  <c r="AA3279" i="1" s="1"/>
  <c r="AP3279" i="1" s="1"/>
  <c r="M3279" i="1"/>
  <c r="Z3279" i="1" s="1"/>
  <c r="AO3279" i="1" s="1"/>
  <c r="L3279" i="1"/>
  <c r="K3279" i="1"/>
  <c r="T3279" i="1" s="1"/>
  <c r="AG3279" i="1" s="1"/>
  <c r="J3279" i="1"/>
  <c r="I3279" i="1"/>
  <c r="G3279" i="1" s="1"/>
  <c r="AQ3278" i="1"/>
  <c r="N3278" i="1"/>
  <c r="M3278" i="1"/>
  <c r="Y3278" i="1" s="1"/>
  <c r="AN3278" i="1" s="1"/>
  <c r="L3278" i="1"/>
  <c r="K3278" i="1"/>
  <c r="J3278" i="1"/>
  <c r="U3278" i="1" s="1"/>
  <c r="I3278" i="1"/>
  <c r="AQ3277" i="1"/>
  <c r="N3277" i="1"/>
  <c r="AA3277" i="1" s="1"/>
  <c r="AP3277" i="1" s="1"/>
  <c r="M3277" i="1"/>
  <c r="L3277" i="1"/>
  <c r="K3277" i="1"/>
  <c r="J3277" i="1"/>
  <c r="U3277" i="1" s="1"/>
  <c r="I3277" i="1"/>
  <c r="AQ3276" i="1"/>
  <c r="F3276" i="1" s="1"/>
  <c r="N3276" i="1"/>
  <c r="AA3276" i="1" s="1"/>
  <c r="AP3276" i="1" s="1"/>
  <c r="M3276" i="1"/>
  <c r="L3276" i="1"/>
  <c r="K3276" i="1"/>
  <c r="J3276" i="1"/>
  <c r="I3276" i="1"/>
  <c r="AQ3275" i="1"/>
  <c r="N3275" i="1"/>
  <c r="AA3275" i="1" s="1"/>
  <c r="AP3275" i="1" s="1"/>
  <c r="M3275" i="1"/>
  <c r="L3275" i="1"/>
  <c r="K3275" i="1"/>
  <c r="T3275" i="1" s="1"/>
  <c r="AG3275" i="1" s="1"/>
  <c r="J3275" i="1"/>
  <c r="I3275" i="1"/>
  <c r="AQ3274" i="1"/>
  <c r="N3274" i="1"/>
  <c r="AA3274" i="1" s="1"/>
  <c r="AP3274" i="1" s="1"/>
  <c r="M3274" i="1"/>
  <c r="L3274" i="1"/>
  <c r="K3274" i="1"/>
  <c r="J3274" i="1"/>
  <c r="U3274" i="1" s="1"/>
  <c r="I3274" i="1"/>
  <c r="AQ3273" i="1"/>
  <c r="N3273" i="1"/>
  <c r="AA3273" i="1" s="1"/>
  <c r="AP3273" i="1" s="1"/>
  <c r="M3273" i="1"/>
  <c r="Y3273" i="1" s="1"/>
  <c r="AN3273" i="1" s="1"/>
  <c r="L3273" i="1"/>
  <c r="K3273" i="1"/>
  <c r="J3273" i="1"/>
  <c r="U3273" i="1" s="1"/>
  <c r="I3273" i="1"/>
  <c r="G3273" i="1" s="1"/>
  <c r="AQ3272" i="1"/>
  <c r="N3272" i="1"/>
  <c r="AA3272" i="1" s="1"/>
  <c r="AP3272" i="1" s="1"/>
  <c r="M3272" i="1"/>
  <c r="Z3272" i="1" s="1"/>
  <c r="AO3272" i="1" s="1"/>
  <c r="L3272" i="1"/>
  <c r="K3272" i="1"/>
  <c r="J3272" i="1"/>
  <c r="I3272" i="1"/>
  <c r="AQ3271" i="1"/>
  <c r="N3271" i="1"/>
  <c r="AA3271" i="1" s="1"/>
  <c r="AP3271" i="1" s="1"/>
  <c r="M3271" i="1"/>
  <c r="L3271" i="1"/>
  <c r="K3271" i="1"/>
  <c r="T3271" i="1" s="1"/>
  <c r="AG3271" i="1" s="1"/>
  <c r="J3271" i="1"/>
  <c r="U3271" i="1" s="1"/>
  <c r="I3271" i="1"/>
  <c r="AQ3270" i="1"/>
  <c r="N3270" i="1"/>
  <c r="AA3270" i="1" s="1"/>
  <c r="AP3270" i="1" s="1"/>
  <c r="M3270" i="1"/>
  <c r="L3270" i="1"/>
  <c r="K3270" i="1"/>
  <c r="J3270" i="1"/>
  <c r="I3270" i="1"/>
  <c r="AQ3269" i="1"/>
  <c r="N3269" i="1"/>
  <c r="AA3269" i="1" s="1"/>
  <c r="AP3269" i="1" s="1"/>
  <c r="M3269" i="1"/>
  <c r="Y3269" i="1" s="1"/>
  <c r="AN3269" i="1" s="1"/>
  <c r="L3269" i="1"/>
  <c r="H3269" i="1" s="1"/>
  <c r="K3269" i="1"/>
  <c r="J3269" i="1"/>
  <c r="I3269" i="1"/>
  <c r="AQ3268" i="1"/>
  <c r="N3268" i="1"/>
  <c r="AA3268" i="1" s="1"/>
  <c r="AP3268" i="1" s="1"/>
  <c r="M3268" i="1"/>
  <c r="L3268" i="1"/>
  <c r="H3268" i="1" s="1"/>
  <c r="K3268" i="1"/>
  <c r="J3268" i="1"/>
  <c r="I3268" i="1"/>
  <c r="AQ3267" i="1"/>
  <c r="N3267" i="1"/>
  <c r="AA3267" i="1" s="1"/>
  <c r="AP3267" i="1" s="1"/>
  <c r="M3267" i="1"/>
  <c r="L3267" i="1"/>
  <c r="K3267" i="1"/>
  <c r="J3267" i="1"/>
  <c r="I3267" i="1"/>
  <c r="AQ3266" i="1"/>
  <c r="N3266" i="1"/>
  <c r="AA3266" i="1" s="1"/>
  <c r="AP3266" i="1" s="1"/>
  <c r="M3266" i="1"/>
  <c r="L3266" i="1"/>
  <c r="K3266" i="1"/>
  <c r="J3266" i="1"/>
  <c r="I3266" i="1"/>
  <c r="G3266" i="1" s="1"/>
  <c r="AQ3265" i="1"/>
  <c r="N3265" i="1"/>
  <c r="M3265" i="1"/>
  <c r="Z3265" i="1" s="1"/>
  <c r="AO3265" i="1" s="1"/>
  <c r="L3265" i="1"/>
  <c r="K3265" i="1"/>
  <c r="T3265" i="1" s="1"/>
  <c r="AG3265" i="1" s="1"/>
  <c r="J3265" i="1"/>
  <c r="I3265" i="1"/>
  <c r="AQ3264" i="1"/>
  <c r="N3264" i="1"/>
  <c r="AA3264" i="1" s="1"/>
  <c r="AP3264" i="1" s="1"/>
  <c r="M3264" i="1"/>
  <c r="L3264" i="1"/>
  <c r="H3264" i="1" s="1"/>
  <c r="K3264" i="1"/>
  <c r="T3264" i="1" s="1"/>
  <c r="AG3264" i="1" s="1"/>
  <c r="J3264" i="1"/>
  <c r="U3264" i="1" s="1"/>
  <c r="I3264" i="1"/>
  <c r="AQ3263" i="1"/>
  <c r="N3263" i="1"/>
  <c r="AA3263" i="1" s="1"/>
  <c r="AP3263" i="1" s="1"/>
  <c r="M3263" i="1"/>
  <c r="L3263" i="1"/>
  <c r="K3263" i="1"/>
  <c r="T3263" i="1" s="1"/>
  <c r="AG3263" i="1" s="1"/>
  <c r="J3263" i="1"/>
  <c r="I3263" i="1"/>
  <c r="G3263" i="1" s="1"/>
  <c r="AQ3262" i="1"/>
  <c r="N3262" i="1"/>
  <c r="M3262" i="1"/>
  <c r="Z3262" i="1" s="1"/>
  <c r="AO3262" i="1" s="1"/>
  <c r="L3262" i="1"/>
  <c r="K3262" i="1"/>
  <c r="J3262" i="1"/>
  <c r="I3262" i="1"/>
  <c r="AQ3261" i="1"/>
  <c r="N3261" i="1"/>
  <c r="M3261" i="1"/>
  <c r="Y3261" i="1" s="1"/>
  <c r="AN3261" i="1" s="1"/>
  <c r="L3261" i="1"/>
  <c r="K3261" i="1"/>
  <c r="J3261" i="1"/>
  <c r="U3261" i="1" s="1"/>
  <c r="I3261" i="1"/>
  <c r="AQ3260" i="1"/>
  <c r="N3260" i="1"/>
  <c r="AA3260" i="1" s="1"/>
  <c r="AP3260" i="1" s="1"/>
  <c r="M3260" i="1"/>
  <c r="L3260" i="1"/>
  <c r="K3260" i="1"/>
  <c r="J3260" i="1"/>
  <c r="I3260" i="1"/>
  <c r="AQ3259" i="1"/>
  <c r="N3259" i="1"/>
  <c r="AA3259" i="1" s="1"/>
  <c r="AP3259" i="1" s="1"/>
  <c r="M3259" i="1"/>
  <c r="L3259" i="1"/>
  <c r="K3259" i="1"/>
  <c r="J3259" i="1"/>
  <c r="U3259" i="1" s="1"/>
  <c r="I3259" i="1"/>
  <c r="AQ3258" i="1"/>
  <c r="N3258" i="1"/>
  <c r="AA3258" i="1" s="1"/>
  <c r="AP3258" i="1" s="1"/>
  <c r="M3258" i="1"/>
  <c r="L3258" i="1"/>
  <c r="K3258" i="1"/>
  <c r="J3258" i="1"/>
  <c r="I3258" i="1"/>
  <c r="G3258" i="1" s="1"/>
  <c r="AQ3257" i="1"/>
  <c r="N3257" i="1"/>
  <c r="AA3257" i="1" s="1"/>
  <c r="AP3257" i="1" s="1"/>
  <c r="M3257" i="1"/>
  <c r="L3257" i="1"/>
  <c r="K3257" i="1"/>
  <c r="J3257" i="1"/>
  <c r="I3257" i="1"/>
  <c r="G3257" i="1" s="1"/>
  <c r="AQ3256" i="1"/>
  <c r="N3256" i="1"/>
  <c r="AA3256" i="1" s="1"/>
  <c r="AP3256" i="1" s="1"/>
  <c r="M3256" i="1"/>
  <c r="L3256" i="1"/>
  <c r="K3256" i="1"/>
  <c r="T3256" i="1" s="1"/>
  <c r="AG3256" i="1" s="1"/>
  <c r="J3256" i="1"/>
  <c r="I3256" i="1"/>
  <c r="AQ3255" i="1"/>
  <c r="N3255" i="1"/>
  <c r="AA3255" i="1" s="1"/>
  <c r="AP3255" i="1" s="1"/>
  <c r="M3255" i="1"/>
  <c r="L3255" i="1"/>
  <c r="K3255" i="1"/>
  <c r="J3255" i="1"/>
  <c r="U3255" i="1" s="1"/>
  <c r="I3255" i="1"/>
  <c r="AQ3254" i="1"/>
  <c r="N3254" i="1"/>
  <c r="M3254" i="1"/>
  <c r="Z3254" i="1" s="1"/>
  <c r="AO3254" i="1" s="1"/>
  <c r="L3254" i="1"/>
  <c r="K3254" i="1"/>
  <c r="J3254" i="1"/>
  <c r="I3254" i="1"/>
  <c r="AQ3253" i="1"/>
  <c r="N3253" i="1"/>
  <c r="AA3253" i="1" s="1"/>
  <c r="AP3253" i="1" s="1"/>
  <c r="M3253" i="1"/>
  <c r="Y3253" i="1" s="1"/>
  <c r="AN3253" i="1" s="1"/>
  <c r="L3253" i="1"/>
  <c r="H3253" i="1" s="1"/>
  <c r="K3253" i="1"/>
  <c r="T3253" i="1" s="1"/>
  <c r="AG3253" i="1" s="1"/>
  <c r="J3253" i="1"/>
  <c r="I3253" i="1"/>
  <c r="AQ3252" i="1"/>
  <c r="N3252" i="1"/>
  <c r="AA3252" i="1" s="1"/>
  <c r="AP3252" i="1" s="1"/>
  <c r="M3252" i="1"/>
  <c r="Z3252" i="1" s="1"/>
  <c r="AO3252" i="1" s="1"/>
  <c r="L3252" i="1"/>
  <c r="H3252" i="1" s="1"/>
  <c r="K3252" i="1"/>
  <c r="J3252" i="1"/>
  <c r="I3252" i="1"/>
  <c r="AQ3251" i="1"/>
  <c r="N3251" i="1"/>
  <c r="AA3251" i="1" s="1"/>
  <c r="AP3251" i="1" s="1"/>
  <c r="M3251" i="1"/>
  <c r="Y3251" i="1" s="1"/>
  <c r="AN3251" i="1" s="1"/>
  <c r="L3251" i="1"/>
  <c r="K3251" i="1"/>
  <c r="T3251" i="1" s="1"/>
  <c r="AG3251" i="1" s="1"/>
  <c r="J3251" i="1"/>
  <c r="U3251" i="1" s="1"/>
  <c r="I3251" i="1"/>
  <c r="AQ3250" i="1"/>
  <c r="N3250" i="1"/>
  <c r="AA3250" i="1" s="1"/>
  <c r="AP3250" i="1" s="1"/>
  <c r="M3250" i="1"/>
  <c r="L3250" i="1"/>
  <c r="K3250" i="1"/>
  <c r="J3250" i="1"/>
  <c r="U3250" i="1" s="1"/>
  <c r="I3250" i="1"/>
  <c r="G3250" i="1" s="1"/>
  <c r="AQ3249" i="1"/>
  <c r="N3249" i="1"/>
  <c r="AA3249" i="1" s="1"/>
  <c r="AP3249" i="1" s="1"/>
  <c r="M3249" i="1"/>
  <c r="L3249" i="1"/>
  <c r="K3249" i="1"/>
  <c r="J3249" i="1"/>
  <c r="I3249" i="1"/>
  <c r="AQ3248" i="1"/>
  <c r="N3248" i="1"/>
  <c r="AA3248" i="1" s="1"/>
  <c r="AP3248" i="1" s="1"/>
  <c r="M3248" i="1"/>
  <c r="L3248" i="1"/>
  <c r="K3248" i="1"/>
  <c r="J3248" i="1"/>
  <c r="I3248" i="1"/>
  <c r="AQ3247" i="1"/>
  <c r="N3247" i="1"/>
  <c r="AA3247" i="1" s="1"/>
  <c r="AP3247" i="1" s="1"/>
  <c r="M3247" i="1"/>
  <c r="Y3247" i="1" s="1"/>
  <c r="AN3247" i="1" s="1"/>
  <c r="L3247" i="1"/>
  <c r="K3247" i="1"/>
  <c r="J3247" i="1"/>
  <c r="U3247" i="1" s="1"/>
  <c r="I3247" i="1"/>
  <c r="G3247" i="1" s="1"/>
  <c r="AQ3246" i="1"/>
  <c r="N3246" i="1"/>
  <c r="AA3246" i="1" s="1"/>
  <c r="AP3246" i="1" s="1"/>
  <c r="M3246" i="1"/>
  <c r="L3246" i="1"/>
  <c r="K3246" i="1"/>
  <c r="T3246" i="1" s="1"/>
  <c r="AG3246" i="1" s="1"/>
  <c r="J3246" i="1"/>
  <c r="U3246" i="1" s="1"/>
  <c r="I3246" i="1"/>
  <c r="AQ3245" i="1"/>
  <c r="N3245" i="1"/>
  <c r="AA3245" i="1" s="1"/>
  <c r="AP3245" i="1" s="1"/>
  <c r="M3245" i="1"/>
  <c r="L3245" i="1"/>
  <c r="K3245" i="1"/>
  <c r="J3245" i="1"/>
  <c r="U3245" i="1" s="1"/>
  <c r="I3245" i="1"/>
  <c r="AQ3244" i="1"/>
  <c r="N3244" i="1"/>
  <c r="AA3244" i="1" s="1"/>
  <c r="AP3244" i="1" s="1"/>
  <c r="M3244" i="1"/>
  <c r="L3244" i="1"/>
  <c r="K3244" i="1"/>
  <c r="T3244" i="1" s="1"/>
  <c r="AG3244" i="1" s="1"/>
  <c r="J3244" i="1"/>
  <c r="I3244" i="1"/>
  <c r="AQ3243" i="1"/>
  <c r="N3243" i="1"/>
  <c r="M3243" i="1"/>
  <c r="L3243" i="1"/>
  <c r="K3243" i="1"/>
  <c r="J3243" i="1"/>
  <c r="I3243" i="1"/>
  <c r="AQ3242" i="1"/>
  <c r="N3242" i="1"/>
  <c r="AA3242" i="1" s="1"/>
  <c r="AP3242" i="1" s="1"/>
  <c r="M3242" i="1"/>
  <c r="Y3242" i="1" s="1"/>
  <c r="AN3242" i="1" s="1"/>
  <c r="L3242" i="1"/>
  <c r="H3242" i="1" s="1"/>
  <c r="K3242" i="1"/>
  <c r="J3242" i="1"/>
  <c r="I3242" i="1"/>
  <c r="G3242" i="1" s="1"/>
  <c r="AQ3241" i="1"/>
  <c r="N3241" i="1"/>
  <c r="M3241" i="1"/>
  <c r="Z3241" i="1" s="1"/>
  <c r="AO3241" i="1" s="1"/>
  <c r="L3241" i="1"/>
  <c r="K3241" i="1"/>
  <c r="J3241" i="1"/>
  <c r="I3241" i="1"/>
  <c r="G3241" i="1" s="1"/>
  <c r="AQ3240" i="1"/>
  <c r="N3240" i="1"/>
  <c r="AA3240" i="1" s="1"/>
  <c r="AP3240" i="1" s="1"/>
  <c r="M3240" i="1"/>
  <c r="L3240" i="1"/>
  <c r="K3240" i="1"/>
  <c r="T3240" i="1" s="1"/>
  <c r="AG3240" i="1" s="1"/>
  <c r="J3240" i="1"/>
  <c r="I3240" i="1"/>
  <c r="AQ3239" i="1"/>
  <c r="N3239" i="1"/>
  <c r="AA3239" i="1" s="1"/>
  <c r="AP3239" i="1" s="1"/>
  <c r="M3239" i="1"/>
  <c r="Z3239" i="1" s="1"/>
  <c r="AO3239" i="1" s="1"/>
  <c r="L3239" i="1"/>
  <c r="K3239" i="1"/>
  <c r="T3239" i="1" s="1"/>
  <c r="AG3239" i="1" s="1"/>
  <c r="J3239" i="1"/>
  <c r="I3239" i="1"/>
  <c r="AQ3238" i="1"/>
  <c r="N3238" i="1"/>
  <c r="AA3238" i="1" s="1"/>
  <c r="AP3238" i="1" s="1"/>
  <c r="M3238" i="1"/>
  <c r="L3238" i="1"/>
  <c r="K3238" i="1"/>
  <c r="T3238" i="1" s="1"/>
  <c r="AG3238" i="1" s="1"/>
  <c r="J3238" i="1"/>
  <c r="I3238" i="1"/>
  <c r="G3238" i="1" s="1"/>
  <c r="AQ3237" i="1"/>
  <c r="N3237" i="1"/>
  <c r="AA3237" i="1" s="1"/>
  <c r="AP3237" i="1" s="1"/>
  <c r="M3237" i="1"/>
  <c r="Z3237" i="1" s="1"/>
  <c r="AO3237" i="1" s="1"/>
  <c r="L3237" i="1"/>
  <c r="K3237" i="1"/>
  <c r="T3237" i="1" s="1"/>
  <c r="AG3237" i="1" s="1"/>
  <c r="J3237" i="1"/>
  <c r="I3237" i="1"/>
  <c r="AQ3236" i="1"/>
  <c r="N3236" i="1"/>
  <c r="AA3236" i="1" s="1"/>
  <c r="AP3236" i="1" s="1"/>
  <c r="M3236" i="1"/>
  <c r="Y3236" i="1" s="1"/>
  <c r="AN3236" i="1" s="1"/>
  <c r="L3236" i="1"/>
  <c r="H3236" i="1" s="1"/>
  <c r="K3236" i="1"/>
  <c r="T3236" i="1" s="1"/>
  <c r="AG3236" i="1" s="1"/>
  <c r="J3236" i="1"/>
  <c r="U3236" i="1" s="1"/>
  <c r="I3236" i="1"/>
  <c r="AQ3235" i="1"/>
  <c r="N3235" i="1"/>
  <c r="AA3235" i="1" s="1"/>
  <c r="AP3235" i="1" s="1"/>
  <c r="M3235" i="1"/>
  <c r="L3235" i="1"/>
  <c r="K3235" i="1"/>
  <c r="J3235" i="1"/>
  <c r="I3235" i="1"/>
  <c r="AQ3234" i="1"/>
  <c r="N3234" i="1"/>
  <c r="AA3234" i="1" s="1"/>
  <c r="AP3234" i="1" s="1"/>
  <c r="M3234" i="1"/>
  <c r="L3234" i="1"/>
  <c r="K3234" i="1"/>
  <c r="J3234" i="1"/>
  <c r="I3234" i="1"/>
  <c r="G3234" i="1" s="1"/>
  <c r="AQ3233" i="1"/>
  <c r="N3233" i="1"/>
  <c r="AA3233" i="1" s="1"/>
  <c r="AP3233" i="1" s="1"/>
  <c r="M3233" i="1"/>
  <c r="Y3233" i="1" s="1"/>
  <c r="AN3233" i="1" s="1"/>
  <c r="L3233" i="1"/>
  <c r="K3233" i="1"/>
  <c r="J3233" i="1"/>
  <c r="U3233" i="1" s="1"/>
  <c r="I3233" i="1"/>
  <c r="AQ3232" i="1"/>
  <c r="N3232" i="1"/>
  <c r="M3232" i="1"/>
  <c r="Y3232" i="1" s="1"/>
  <c r="AN3232" i="1" s="1"/>
  <c r="L3232" i="1"/>
  <c r="H3232" i="1" s="1"/>
  <c r="K3232" i="1"/>
  <c r="J3232" i="1"/>
  <c r="I3232" i="1"/>
  <c r="AQ3231" i="1"/>
  <c r="N3231" i="1"/>
  <c r="AA3231" i="1" s="1"/>
  <c r="AP3231" i="1" s="1"/>
  <c r="M3231" i="1"/>
  <c r="L3231" i="1"/>
  <c r="K3231" i="1"/>
  <c r="J3231" i="1"/>
  <c r="I3231" i="1"/>
  <c r="G3231" i="1" s="1"/>
  <c r="AQ3230" i="1"/>
  <c r="N3230" i="1"/>
  <c r="AA3230" i="1" s="1"/>
  <c r="AP3230" i="1" s="1"/>
  <c r="M3230" i="1"/>
  <c r="Z3230" i="1" s="1"/>
  <c r="AO3230" i="1" s="1"/>
  <c r="L3230" i="1"/>
  <c r="K3230" i="1"/>
  <c r="J3230" i="1"/>
  <c r="I3230" i="1"/>
  <c r="AQ3229" i="1"/>
  <c r="N3229" i="1"/>
  <c r="AA3229" i="1" s="1"/>
  <c r="AP3229" i="1" s="1"/>
  <c r="M3229" i="1"/>
  <c r="L3229" i="1"/>
  <c r="H3229" i="1" s="1"/>
  <c r="K3229" i="1"/>
  <c r="J3229" i="1"/>
  <c r="U3229" i="1" s="1"/>
  <c r="I3229" i="1"/>
  <c r="AQ3228" i="1"/>
  <c r="N3228" i="1"/>
  <c r="M3228" i="1"/>
  <c r="Z3228" i="1" s="1"/>
  <c r="AO3228" i="1" s="1"/>
  <c r="L3228" i="1"/>
  <c r="K3228" i="1"/>
  <c r="J3228" i="1"/>
  <c r="I3228" i="1"/>
  <c r="AQ3227" i="1"/>
  <c r="N3227" i="1"/>
  <c r="AA3227" i="1" s="1"/>
  <c r="AP3227" i="1" s="1"/>
  <c r="M3227" i="1"/>
  <c r="L3227" i="1"/>
  <c r="K3227" i="1"/>
  <c r="T3227" i="1" s="1"/>
  <c r="AG3227" i="1" s="1"/>
  <c r="J3227" i="1"/>
  <c r="I3227" i="1"/>
  <c r="AQ3226" i="1"/>
  <c r="N3226" i="1"/>
  <c r="AA3226" i="1" s="1"/>
  <c r="AP3226" i="1" s="1"/>
  <c r="M3226" i="1"/>
  <c r="L3226" i="1"/>
  <c r="K3226" i="1"/>
  <c r="J3226" i="1"/>
  <c r="I3226" i="1"/>
  <c r="G3226" i="1" s="1"/>
  <c r="AQ3225" i="1"/>
  <c r="N3225" i="1"/>
  <c r="M3225" i="1"/>
  <c r="Y3225" i="1" s="1"/>
  <c r="AN3225" i="1" s="1"/>
  <c r="L3225" i="1"/>
  <c r="K3225" i="1"/>
  <c r="J3225" i="1"/>
  <c r="I3225" i="1"/>
  <c r="G3225" i="1" s="1"/>
  <c r="AQ3224" i="1"/>
  <c r="N3224" i="1"/>
  <c r="AA3224" i="1" s="1"/>
  <c r="AP3224" i="1" s="1"/>
  <c r="M3224" i="1"/>
  <c r="L3224" i="1"/>
  <c r="H3224" i="1" s="1"/>
  <c r="K3224" i="1"/>
  <c r="J3224" i="1"/>
  <c r="U3224" i="1" s="1"/>
  <c r="I3224" i="1"/>
  <c r="AQ3223" i="1"/>
  <c r="N3223" i="1"/>
  <c r="AA3223" i="1" s="1"/>
  <c r="AP3223" i="1" s="1"/>
  <c r="M3223" i="1"/>
  <c r="L3223" i="1"/>
  <c r="K3223" i="1"/>
  <c r="T3223" i="1" s="1"/>
  <c r="AG3223" i="1" s="1"/>
  <c r="J3223" i="1"/>
  <c r="U3223" i="1" s="1"/>
  <c r="I3223" i="1"/>
  <c r="AQ3222" i="1"/>
  <c r="N3222" i="1"/>
  <c r="M3222" i="1"/>
  <c r="Z3222" i="1" s="1"/>
  <c r="AO3222" i="1" s="1"/>
  <c r="L3222" i="1"/>
  <c r="K3222" i="1"/>
  <c r="T3222" i="1" s="1"/>
  <c r="AG3222" i="1" s="1"/>
  <c r="J3222" i="1"/>
  <c r="I3222" i="1"/>
  <c r="AQ3221" i="1"/>
  <c r="N3221" i="1"/>
  <c r="AA3221" i="1" s="1"/>
  <c r="AP3221" i="1" s="1"/>
  <c r="M3221" i="1"/>
  <c r="L3221" i="1"/>
  <c r="H3221" i="1" s="1"/>
  <c r="K3221" i="1"/>
  <c r="J3221" i="1"/>
  <c r="I3221" i="1"/>
  <c r="AQ3220" i="1"/>
  <c r="N3220" i="1"/>
  <c r="AA3220" i="1" s="1"/>
  <c r="AP3220" i="1" s="1"/>
  <c r="M3220" i="1"/>
  <c r="L3220" i="1"/>
  <c r="H3220" i="1" s="1"/>
  <c r="K3220" i="1"/>
  <c r="J3220" i="1"/>
  <c r="I3220" i="1"/>
  <c r="AQ3219" i="1"/>
  <c r="N3219" i="1"/>
  <c r="AA3219" i="1" s="1"/>
  <c r="AP3219" i="1" s="1"/>
  <c r="M3219" i="1"/>
  <c r="L3219" i="1"/>
  <c r="K3219" i="1"/>
  <c r="T3219" i="1" s="1"/>
  <c r="AG3219" i="1" s="1"/>
  <c r="J3219" i="1"/>
  <c r="I3219" i="1"/>
  <c r="AQ3218" i="1"/>
  <c r="N3218" i="1"/>
  <c r="AA3218" i="1" s="1"/>
  <c r="AP3218" i="1" s="1"/>
  <c r="M3218" i="1"/>
  <c r="L3218" i="1"/>
  <c r="K3218" i="1"/>
  <c r="J3218" i="1"/>
  <c r="U3218" i="1" s="1"/>
  <c r="I3218" i="1"/>
  <c r="G3218" i="1" s="1"/>
  <c r="AQ3217" i="1"/>
  <c r="N3217" i="1"/>
  <c r="AA3217" i="1" s="1"/>
  <c r="AP3217" i="1" s="1"/>
  <c r="M3217" i="1"/>
  <c r="L3217" i="1"/>
  <c r="K3217" i="1"/>
  <c r="J3217" i="1"/>
  <c r="I3217" i="1"/>
  <c r="AQ3216" i="1"/>
  <c r="N3216" i="1"/>
  <c r="M3216" i="1"/>
  <c r="Y3216" i="1" s="1"/>
  <c r="AN3216" i="1" s="1"/>
  <c r="L3216" i="1"/>
  <c r="H3216" i="1" s="1"/>
  <c r="K3216" i="1"/>
  <c r="T3216" i="1" s="1"/>
  <c r="AG3216" i="1" s="1"/>
  <c r="J3216" i="1"/>
  <c r="I3216" i="1"/>
  <c r="AQ3215" i="1"/>
  <c r="N3215" i="1"/>
  <c r="AA3215" i="1" s="1"/>
  <c r="AP3215" i="1" s="1"/>
  <c r="M3215" i="1"/>
  <c r="L3215" i="1"/>
  <c r="K3215" i="1"/>
  <c r="T3215" i="1" s="1"/>
  <c r="AG3215" i="1" s="1"/>
  <c r="J3215" i="1"/>
  <c r="I3215" i="1"/>
  <c r="G3215" i="1" s="1"/>
  <c r="AQ3214" i="1"/>
  <c r="N3214" i="1"/>
  <c r="AA3214" i="1" s="1"/>
  <c r="AP3214" i="1" s="1"/>
  <c r="M3214" i="1"/>
  <c r="L3214" i="1"/>
  <c r="K3214" i="1"/>
  <c r="J3214" i="1"/>
  <c r="U3214" i="1" s="1"/>
  <c r="I3214" i="1"/>
  <c r="AQ3213" i="1"/>
  <c r="N3213" i="1"/>
  <c r="M3213" i="1"/>
  <c r="Z3213" i="1" s="1"/>
  <c r="AO3213" i="1" s="1"/>
  <c r="L3213" i="1"/>
  <c r="K3213" i="1"/>
  <c r="J3213" i="1"/>
  <c r="I3213" i="1"/>
  <c r="AQ3212" i="1"/>
  <c r="N3212" i="1"/>
  <c r="M3212" i="1"/>
  <c r="Z3212" i="1" s="1"/>
  <c r="AO3212" i="1" s="1"/>
  <c r="L3212" i="1"/>
  <c r="K3212" i="1"/>
  <c r="T3212" i="1" s="1"/>
  <c r="AG3212" i="1" s="1"/>
  <c r="J3212" i="1"/>
  <c r="I3212" i="1"/>
  <c r="AQ3211" i="1"/>
  <c r="N3211" i="1"/>
  <c r="AA3211" i="1" s="1"/>
  <c r="AP3211" i="1" s="1"/>
  <c r="M3211" i="1"/>
  <c r="L3211" i="1"/>
  <c r="K3211" i="1"/>
  <c r="T3211" i="1" s="1"/>
  <c r="AG3211" i="1" s="1"/>
  <c r="J3211" i="1"/>
  <c r="U3211" i="1" s="1"/>
  <c r="I3211" i="1"/>
  <c r="AQ3210" i="1"/>
  <c r="N3210" i="1"/>
  <c r="AA3210" i="1" s="1"/>
  <c r="AP3210" i="1" s="1"/>
  <c r="M3210" i="1"/>
  <c r="Z3210" i="1" s="1"/>
  <c r="AO3210" i="1" s="1"/>
  <c r="L3210" i="1"/>
  <c r="H3210" i="1" s="1"/>
  <c r="K3210" i="1"/>
  <c r="J3210" i="1"/>
  <c r="I3210" i="1"/>
  <c r="G3210" i="1" s="1"/>
  <c r="AQ3209" i="1"/>
  <c r="N3209" i="1"/>
  <c r="AA3209" i="1" s="1"/>
  <c r="AP3209" i="1" s="1"/>
  <c r="M3209" i="1"/>
  <c r="L3209" i="1"/>
  <c r="K3209" i="1"/>
  <c r="J3209" i="1"/>
  <c r="U3209" i="1" s="1"/>
  <c r="I3209" i="1"/>
  <c r="G3209" i="1" s="1"/>
  <c r="AQ3208" i="1"/>
  <c r="N3208" i="1"/>
  <c r="AA3208" i="1" s="1"/>
  <c r="AP3208" i="1" s="1"/>
  <c r="M3208" i="1"/>
  <c r="Z3208" i="1" s="1"/>
  <c r="AO3208" i="1" s="1"/>
  <c r="L3208" i="1"/>
  <c r="K3208" i="1"/>
  <c r="J3208" i="1"/>
  <c r="U3208" i="1" s="1"/>
  <c r="I3208" i="1"/>
  <c r="AQ3207" i="1"/>
  <c r="N3207" i="1"/>
  <c r="AA3207" i="1" s="1"/>
  <c r="AP3207" i="1" s="1"/>
  <c r="M3207" i="1"/>
  <c r="L3207" i="1"/>
  <c r="K3207" i="1"/>
  <c r="T3207" i="1" s="1"/>
  <c r="AG3207" i="1" s="1"/>
  <c r="J3207" i="1"/>
  <c r="I3207" i="1"/>
  <c r="AQ3206" i="1"/>
  <c r="N3206" i="1"/>
  <c r="M3206" i="1"/>
  <c r="Y3206" i="1" s="1"/>
  <c r="AN3206" i="1" s="1"/>
  <c r="L3206" i="1"/>
  <c r="K3206" i="1"/>
  <c r="J3206" i="1"/>
  <c r="U3206" i="1" s="1"/>
  <c r="I3206" i="1"/>
  <c r="G3206" i="1" s="1"/>
  <c r="AQ3205" i="1"/>
  <c r="N3205" i="1"/>
  <c r="AA3205" i="1" s="1"/>
  <c r="AP3205" i="1" s="1"/>
  <c r="M3205" i="1"/>
  <c r="L3205" i="1"/>
  <c r="K3205" i="1"/>
  <c r="T3205" i="1" s="1"/>
  <c r="AG3205" i="1" s="1"/>
  <c r="J3205" i="1"/>
  <c r="U3205" i="1" s="1"/>
  <c r="I3205" i="1"/>
  <c r="AQ3204" i="1"/>
  <c r="N3204" i="1"/>
  <c r="M3204" i="1"/>
  <c r="L3204" i="1"/>
  <c r="H3204" i="1" s="1"/>
  <c r="K3204" i="1"/>
  <c r="T3204" i="1" s="1"/>
  <c r="AG3204" i="1" s="1"/>
  <c r="J3204" i="1"/>
  <c r="I3204" i="1"/>
  <c r="AQ3203" i="1"/>
  <c r="N3203" i="1"/>
  <c r="M3203" i="1"/>
  <c r="Y3203" i="1" s="1"/>
  <c r="AN3203" i="1" s="1"/>
  <c r="L3203" i="1"/>
  <c r="K3203" i="1"/>
  <c r="J3203" i="1"/>
  <c r="U3203" i="1" s="1"/>
  <c r="I3203" i="1"/>
  <c r="AQ3202" i="1"/>
  <c r="N3202" i="1"/>
  <c r="AA3202" i="1" s="1"/>
  <c r="AP3202" i="1" s="1"/>
  <c r="M3202" i="1"/>
  <c r="L3202" i="1"/>
  <c r="K3202" i="1"/>
  <c r="J3202" i="1"/>
  <c r="U3202" i="1" s="1"/>
  <c r="I3202" i="1"/>
  <c r="G3202" i="1" s="1"/>
  <c r="AQ3201" i="1"/>
  <c r="N3201" i="1"/>
  <c r="AA3201" i="1" s="1"/>
  <c r="AP3201" i="1" s="1"/>
  <c r="M3201" i="1"/>
  <c r="Z3201" i="1" s="1"/>
  <c r="AO3201" i="1" s="1"/>
  <c r="L3201" i="1"/>
  <c r="K3201" i="1"/>
  <c r="J3201" i="1"/>
  <c r="I3201" i="1"/>
  <c r="AQ3200" i="1"/>
  <c r="N3200" i="1"/>
  <c r="M3200" i="1"/>
  <c r="Z3200" i="1" s="1"/>
  <c r="AO3200" i="1" s="1"/>
  <c r="L3200" i="1"/>
  <c r="H3200" i="1" s="1"/>
  <c r="K3200" i="1"/>
  <c r="T3200" i="1" s="1"/>
  <c r="AG3200" i="1" s="1"/>
  <c r="J3200" i="1"/>
  <c r="U3200" i="1" s="1"/>
  <c r="I3200" i="1"/>
  <c r="AQ3199" i="1"/>
  <c r="N3199" i="1"/>
  <c r="AA3199" i="1" s="1"/>
  <c r="AP3199" i="1" s="1"/>
  <c r="M3199" i="1"/>
  <c r="L3199" i="1"/>
  <c r="K3199" i="1"/>
  <c r="T3199" i="1" s="1"/>
  <c r="AG3199" i="1" s="1"/>
  <c r="J3199" i="1"/>
  <c r="U3199" i="1" s="1"/>
  <c r="I3199" i="1"/>
  <c r="G3199" i="1" s="1"/>
  <c r="AQ3198" i="1"/>
  <c r="N3198" i="1"/>
  <c r="AA3198" i="1" s="1"/>
  <c r="AP3198" i="1" s="1"/>
  <c r="M3198" i="1"/>
  <c r="L3198" i="1"/>
  <c r="K3198" i="1"/>
  <c r="J3198" i="1"/>
  <c r="I3198" i="1"/>
  <c r="AQ3197" i="1"/>
  <c r="N3197" i="1"/>
  <c r="AA3197" i="1" s="1"/>
  <c r="AP3197" i="1" s="1"/>
  <c r="M3197" i="1"/>
  <c r="Z3197" i="1" s="1"/>
  <c r="AO3197" i="1" s="1"/>
  <c r="L3197" i="1"/>
  <c r="H3197" i="1" s="1"/>
  <c r="K3197" i="1"/>
  <c r="J3197" i="1"/>
  <c r="I3197" i="1"/>
  <c r="AQ3196" i="1"/>
  <c r="N3196" i="1"/>
  <c r="AA3196" i="1" s="1"/>
  <c r="AP3196" i="1" s="1"/>
  <c r="M3196" i="1"/>
  <c r="Y3196" i="1" s="1"/>
  <c r="AN3196" i="1" s="1"/>
  <c r="L3196" i="1"/>
  <c r="K3196" i="1"/>
  <c r="T3196" i="1" s="1"/>
  <c r="AG3196" i="1" s="1"/>
  <c r="J3196" i="1"/>
  <c r="U3196" i="1" s="1"/>
  <c r="I3196" i="1"/>
  <c r="AQ3195" i="1"/>
  <c r="N3195" i="1"/>
  <c r="AA3195" i="1" s="1"/>
  <c r="AP3195" i="1" s="1"/>
  <c r="M3195" i="1"/>
  <c r="L3195" i="1"/>
  <c r="K3195" i="1"/>
  <c r="T3195" i="1" s="1"/>
  <c r="AG3195" i="1" s="1"/>
  <c r="J3195" i="1"/>
  <c r="I3195" i="1"/>
  <c r="AQ3194" i="1"/>
  <c r="F3194" i="1" s="1"/>
  <c r="N3194" i="1"/>
  <c r="AA3194" i="1" s="1"/>
  <c r="AP3194" i="1" s="1"/>
  <c r="M3194" i="1"/>
  <c r="Z3194" i="1" s="1"/>
  <c r="AO3194" i="1" s="1"/>
  <c r="L3194" i="1"/>
  <c r="H3194" i="1" s="1"/>
  <c r="K3194" i="1"/>
  <c r="T3194" i="1" s="1"/>
  <c r="AG3194" i="1" s="1"/>
  <c r="J3194" i="1"/>
  <c r="I3194" i="1"/>
  <c r="G3194" i="1" s="1"/>
  <c r="AQ3193" i="1"/>
  <c r="N3193" i="1"/>
  <c r="AA3193" i="1" s="1"/>
  <c r="AP3193" i="1" s="1"/>
  <c r="M3193" i="1"/>
  <c r="Z3193" i="1" s="1"/>
  <c r="AO3193" i="1" s="1"/>
  <c r="L3193" i="1"/>
  <c r="K3193" i="1"/>
  <c r="J3193" i="1"/>
  <c r="I3193" i="1"/>
  <c r="G3193" i="1" s="1"/>
  <c r="AQ3192" i="1"/>
  <c r="N3192" i="1"/>
  <c r="AA3192" i="1" s="1"/>
  <c r="AP3192" i="1" s="1"/>
  <c r="M3192" i="1"/>
  <c r="Z3192" i="1" s="1"/>
  <c r="AO3192" i="1" s="1"/>
  <c r="L3192" i="1"/>
  <c r="K3192" i="1"/>
  <c r="T3192" i="1" s="1"/>
  <c r="AG3192" i="1" s="1"/>
  <c r="J3192" i="1"/>
  <c r="I3192" i="1"/>
  <c r="AQ3191" i="1"/>
  <c r="N3191" i="1"/>
  <c r="AA3191" i="1" s="1"/>
  <c r="AP3191" i="1" s="1"/>
  <c r="M3191" i="1"/>
  <c r="L3191" i="1"/>
  <c r="K3191" i="1"/>
  <c r="T3191" i="1" s="1"/>
  <c r="AG3191" i="1" s="1"/>
  <c r="J3191" i="1"/>
  <c r="I3191" i="1"/>
  <c r="AQ3190" i="1"/>
  <c r="N3190" i="1"/>
  <c r="AA3190" i="1" s="1"/>
  <c r="AP3190" i="1" s="1"/>
  <c r="M3190" i="1"/>
  <c r="L3190" i="1"/>
  <c r="K3190" i="1"/>
  <c r="J3190" i="1"/>
  <c r="U3190" i="1" s="1"/>
  <c r="I3190" i="1"/>
  <c r="G3190" i="1" s="1"/>
  <c r="AQ3189" i="1"/>
  <c r="N3189" i="1"/>
  <c r="AA3189" i="1" s="1"/>
  <c r="AP3189" i="1" s="1"/>
  <c r="M3189" i="1"/>
  <c r="L3189" i="1"/>
  <c r="H3189" i="1" s="1"/>
  <c r="K3189" i="1"/>
  <c r="J3189" i="1"/>
  <c r="I3189" i="1"/>
  <c r="AQ3188" i="1"/>
  <c r="N3188" i="1"/>
  <c r="AA3188" i="1" s="1"/>
  <c r="AP3188" i="1" s="1"/>
  <c r="M3188" i="1"/>
  <c r="L3188" i="1"/>
  <c r="K3188" i="1"/>
  <c r="J3188" i="1"/>
  <c r="I3188" i="1"/>
  <c r="AQ3187" i="1"/>
  <c r="N3187" i="1"/>
  <c r="AA3187" i="1" s="1"/>
  <c r="AP3187" i="1" s="1"/>
  <c r="M3187" i="1"/>
  <c r="L3187" i="1"/>
  <c r="K3187" i="1"/>
  <c r="J3187" i="1"/>
  <c r="I3187" i="1"/>
  <c r="AQ3186" i="1"/>
  <c r="N3186" i="1"/>
  <c r="AA3186" i="1" s="1"/>
  <c r="AP3186" i="1" s="1"/>
  <c r="M3186" i="1"/>
  <c r="L3186" i="1"/>
  <c r="K3186" i="1"/>
  <c r="T3186" i="1" s="1"/>
  <c r="AG3186" i="1" s="1"/>
  <c r="J3186" i="1"/>
  <c r="U3186" i="1" s="1"/>
  <c r="I3186" i="1"/>
  <c r="G3186" i="1" s="1"/>
  <c r="AQ3185" i="1"/>
  <c r="N3185" i="1"/>
  <c r="AA3185" i="1" s="1"/>
  <c r="AP3185" i="1" s="1"/>
  <c r="M3185" i="1"/>
  <c r="L3185" i="1"/>
  <c r="K3185" i="1"/>
  <c r="T3185" i="1" s="1"/>
  <c r="AG3185" i="1" s="1"/>
  <c r="J3185" i="1"/>
  <c r="I3185" i="1"/>
  <c r="AQ3184" i="1"/>
  <c r="N3184" i="1"/>
  <c r="AA3184" i="1" s="1"/>
  <c r="AP3184" i="1" s="1"/>
  <c r="M3184" i="1"/>
  <c r="L3184" i="1"/>
  <c r="H3184" i="1" s="1"/>
  <c r="K3184" i="1"/>
  <c r="J3184" i="1"/>
  <c r="I3184" i="1"/>
  <c r="AQ3183" i="1"/>
  <c r="N3183" i="1"/>
  <c r="AA3183" i="1" s="1"/>
  <c r="AP3183" i="1" s="1"/>
  <c r="M3183" i="1"/>
  <c r="Y3183" i="1" s="1"/>
  <c r="AN3183" i="1" s="1"/>
  <c r="L3183" i="1"/>
  <c r="K3183" i="1"/>
  <c r="J3183" i="1"/>
  <c r="U3183" i="1" s="1"/>
  <c r="I3183" i="1"/>
  <c r="G3183" i="1" s="1"/>
  <c r="AQ3182" i="1"/>
  <c r="N3182" i="1"/>
  <c r="AA3182" i="1" s="1"/>
  <c r="AP3182" i="1" s="1"/>
  <c r="M3182" i="1"/>
  <c r="Y3182" i="1" s="1"/>
  <c r="AN3182" i="1" s="1"/>
  <c r="L3182" i="1"/>
  <c r="K3182" i="1"/>
  <c r="J3182" i="1"/>
  <c r="U3182" i="1" s="1"/>
  <c r="I3182" i="1"/>
  <c r="AQ3181" i="1"/>
  <c r="N3181" i="1"/>
  <c r="M3181" i="1"/>
  <c r="L3181" i="1"/>
  <c r="K3181" i="1"/>
  <c r="J3181" i="1"/>
  <c r="I3181" i="1"/>
  <c r="AQ3180" i="1"/>
  <c r="N3180" i="1"/>
  <c r="AA3180" i="1" s="1"/>
  <c r="AP3180" i="1" s="1"/>
  <c r="M3180" i="1"/>
  <c r="Z3180" i="1" s="1"/>
  <c r="AO3180" i="1" s="1"/>
  <c r="L3180" i="1"/>
  <c r="K3180" i="1"/>
  <c r="J3180" i="1"/>
  <c r="U3180" i="1" s="1"/>
  <c r="I3180" i="1"/>
  <c r="AQ3179" i="1"/>
  <c r="N3179" i="1"/>
  <c r="M3179" i="1"/>
  <c r="Z3179" i="1" s="1"/>
  <c r="AO3179" i="1" s="1"/>
  <c r="L3179" i="1"/>
  <c r="K3179" i="1"/>
  <c r="J3179" i="1"/>
  <c r="I3179" i="1"/>
  <c r="AQ3178" i="1"/>
  <c r="N3178" i="1"/>
  <c r="AA3178" i="1" s="1"/>
  <c r="AP3178" i="1" s="1"/>
  <c r="M3178" i="1"/>
  <c r="Z3178" i="1" s="1"/>
  <c r="AO3178" i="1" s="1"/>
  <c r="L3178" i="1"/>
  <c r="H3178" i="1" s="1"/>
  <c r="K3178" i="1"/>
  <c r="J3178" i="1"/>
  <c r="I3178" i="1"/>
  <c r="G3178" i="1" s="1"/>
  <c r="AQ3177" i="1"/>
  <c r="N3177" i="1"/>
  <c r="AA3177" i="1" s="1"/>
  <c r="AP3177" i="1" s="1"/>
  <c r="M3177" i="1"/>
  <c r="L3177" i="1"/>
  <c r="K3177" i="1"/>
  <c r="J3177" i="1"/>
  <c r="I3177" i="1"/>
  <c r="G3177" i="1" s="1"/>
  <c r="AQ3176" i="1"/>
  <c r="N3176" i="1"/>
  <c r="AA3176" i="1" s="1"/>
  <c r="AP3176" i="1" s="1"/>
  <c r="M3176" i="1"/>
  <c r="L3176" i="1"/>
  <c r="K3176" i="1"/>
  <c r="T3176" i="1" s="1"/>
  <c r="AG3176" i="1" s="1"/>
  <c r="J3176" i="1"/>
  <c r="I3176" i="1"/>
  <c r="AQ3175" i="1"/>
  <c r="N3175" i="1"/>
  <c r="AA3175" i="1" s="1"/>
  <c r="AP3175" i="1" s="1"/>
  <c r="M3175" i="1"/>
  <c r="L3175" i="1"/>
  <c r="K3175" i="1"/>
  <c r="J3175" i="1"/>
  <c r="U3175" i="1" s="1"/>
  <c r="I3175" i="1"/>
  <c r="AQ3174" i="1"/>
  <c r="N3174" i="1"/>
  <c r="M3174" i="1"/>
  <c r="Z3174" i="1" s="1"/>
  <c r="AO3174" i="1" s="1"/>
  <c r="L3174" i="1"/>
  <c r="K3174" i="1"/>
  <c r="T3174" i="1" s="1"/>
  <c r="AG3174" i="1" s="1"/>
  <c r="J3174" i="1"/>
  <c r="I3174" i="1"/>
  <c r="G3174" i="1" s="1"/>
  <c r="AQ3173" i="1"/>
  <c r="N3173" i="1"/>
  <c r="AA3173" i="1" s="1"/>
  <c r="AP3173" i="1" s="1"/>
  <c r="M3173" i="1"/>
  <c r="L3173" i="1"/>
  <c r="K3173" i="1"/>
  <c r="J3173" i="1"/>
  <c r="I3173" i="1"/>
  <c r="AQ3172" i="1"/>
  <c r="N3172" i="1"/>
  <c r="M3172" i="1"/>
  <c r="Z3172" i="1" s="1"/>
  <c r="AO3172" i="1" s="1"/>
  <c r="L3172" i="1"/>
  <c r="K3172" i="1"/>
  <c r="J3172" i="1"/>
  <c r="U3172" i="1" s="1"/>
  <c r="I3172" i="1"/>
  <c r="AQ3171" i="1"/>
  <c r="N3171" i="1"/>
  <c r="AA3171" i="1" s="1"/>
  <c r="AP3171" i="1" s="1"/>
  <c r="M3171" i="1"/>
  <c r="L3171" i="1"/>
  <c r="K3171" i="1"/>
  <c r="J3171" i="1"/>
  <c r="U3171" i="1" s="1"/>
  <c r="I3171" i="1"/>
  <c r="AQ3170" i="1"/>
  <c r="N3170" i="1"/>
  <c r="AA3170" i="1" s="1"/>
  <c r="AP3170" i="1" s="1"/>
  <c r="M3170" i="1"/>
  <c r="Y3170" i="1" s="1"/>
  <c r="AN3170" i="1" s="1"/>
  <c r="L3170" i="1"/>
  <c r="K3170" i="1"/>
  <c r="J3170" i="1"/>
  <c r="U3170" i="1" s="1"/>
  <c r="I3170" i="1"/>
  <c r="G3170" i="1" s="1"/>
  <c r="AQ3169" i="1"/>
  <c r="N3169" i="1"/>
  <c r="AA3169" i="1" s="1"/>
  <c r="AP3169" i="1" s="1"/>
  <c r="M3169" i="1"/>
  <c r="L3169" i="1"/>
  <c r="H3169" i="1" s="1"/>
  <c r="K3169" i="1"/>
  <c r="J3169" i="1"/>
  <c r="I3169" i="1"/>
  <c r="AQ3168" i="1"/>
  <c r="N3168" i="1"/>
  <c r="AA3168" i="1" s="1"/>
  <c r="AP3168" i="1" s="1"/>
  <c r="M3168" i="1"/>
  <c r="L3168" i="1"/>
  <c r="H3168" i="1" s="1"/>
  <c r="K3168" i="1"/>
  <c r="T3168" i="1" s="1"/>
  <c r="AG3168" i="1" s="1"/>
  <c r="J3168" i="1"/>
  <c r="U3168" i="1" s="1"/>
  <c r="I3168" i="1"/>
  <c r="AQ3167" i="1"/>
  <c r="N3167" i="1"/>
  <c r="M3167" i="1"/>
  <c r="Z3167" i="1" s="1"/>
  <c r="AO3167" i="1" s="1"/>
  <c r="L3167" i="1"/>
  <c r="K3167" i="1"/>
  <c r="J3167" i="1"/>
  <c r="U3167" i="1" s="1"/>
  <c r="I3167" i="1"/>
  <c r="G3167" i="1" s="1"/>
  <c r="AQ3166" i="1"/>
  <c r="N3166" i="1"/>
  <c r="AA3166" i="1" s="1"/>
  <c r="AP3166" i="1" s="1"/>
  <c r="M3166" i="1"/>
  <c r="Z3166" i="1" s="1"/>
  <c r="AO3166" i="1" s="1"/>
  <c r="L3166" i="1"/>
  <c r="K3166" i="1"/>
  <c r="J3166" i="1"/>
  <c r="U3166" i="1" s="1"/>
  <c r="I3166" i="1"/>
  <c r="AQ3165" i="1"/>
  <c r="N3165" i="1"/>
  <c r="AA3165" i="1" s="1"/>
  <c r="AP3165" i="1" s="1"/>
  <c r="M3165" i="1"/>
  <c r="Y3165" i="1" s="1"/>
  <c r="AN3165" i="1" s="1"/>
  <c r="L3165" i="1"/>
  <c r="H3165" i="1" s="1"/>
  <c r="K3165" i="1"/>
  <c r="J3165" i="1"/>
  <c r="U3165" i="1" s="1"/>
  <c r="I3165" i="1"/>
  <c r="AQ3164" i="1"/>
  <c r="N3164" i="1"/>
  <c r="M3164" i="1"/>
  <c r="L3164" i="1"/>
  <c r="K3164" i="1"/>
  <c r="T3164" i="1" s="1"/>
  <c r="AG3164" i="1" s="1"/>
  <c r="J3164" i="1"/>
  <c r="I3164" i="1"/>
  <c r="AQ3163" i="1"/>
  <c r="N3163" i="1"/>
  <c r="M3163" i="1"/>
  <c r="L3163" i="1"/>
  <c r="K3163" i="1"/>
  <c r="T3163" i="1" s="1"/>
  <c r="AG3163" i="1" s="1"/>
  <c r="J3163" i="1"/>
  <c r="I3163" i="1"/>
  <c r="AQ3162" i="1"/>
  <c r="N3162" i="1"/>
  <c r="AA3162" i="1" s="1"/>
  <c r="AP3162" i="1" s="1"/>
  <c r="M3162" i="1"/>
  <c r="Z3162" i="1" s="1"/>
  <c r="AO3162" i="1" s="1"/>
  <c r="L3162" i="1"/>
  <c r="K3162" i="1"/>
  <c r="J3162" i="1"/>
  <c r="I3162" i="1"/>
  <c r="G3162" i="1" s="1"/>
  <c r="AQ3161" i="1"/>
  <c r="N3161" i="1"/>
  <c r="AA3161" i="1" s="1"/>
  <c r="AP3161" i="1" s="1"/>
  <c r="M3161" i="1"/>
  <c r="L3161" i="1"/>
  <c r="K3161" i="1"/>
  <c r="J3161" i="1"/>
  <c r="I3161" i="1"/>
  <c r="G3161" i="1" s="1"/>
  <c r="AQ3160" i="1"/>
  <c r="N3160" i="1"/>
  <c r="AA3160" i="1" s="1"/>
  <c r="AP3160" i="1" s="1"/>
  <c r="M3160" i="1"/>
  <c r="L3160" i="1"/>
  <c r="H3160" i="1" s="1"/>
  <c r="K3160" i="1"/>
  <c r="T3160" i="1" s="1"/>
  <c r="AG3160" i="1" s="1"/>
  <c r="J3160" i="1"/>
  <c r="I3160" i="1"/>
  <c r="AQ3159" i="1"/>
  <c r="N3159" i="1"/>
  <c r="M3159" i="1"/>
  <c r="Z3159" i="1" s="1"/>
  <c r="AO3159" i="1" s="1"/>
  <c r="L3159" i="1"/>
  <c r="K3159" i="1"/>
  <c r="T3159" i="1" s="1"/>
  <c r="AG3159" i="1" s="1"/>
  <c r="J3159" i="1"/>
  <c r="U3159" i="1" s="1"/>
  <c r="I3159" i="1"/>
  <c r="AQ3158" i="1"/>
  <c r="N3158" i="1"/>
  <c r="AA3158" i="1" s="1"/>
  <c r="AP3158" i="1" s="1"/>
  <c r="M3158" i="1"/>
  <c r="Y3158" i="1" s="1"/>
  <c r="AN3158" i="1" s="1"/>
  <c r="L3158" i="1"/>
  <c r="K3158" i="1"/>
  <c r="J3158" i="1"/>
  <c r="I3158" i="1"/>
  <c r="G3158" i="1" s="1"/>
  <c r="AQ3157" i="1"/>
  <c r="N3157" i="1"/>
  <c r="AA3157" i="1" s="1"/>
  <c r="AP3157" i="1" s="1"/>
  <c r="M3157" i="1"/>
  <c r="Z3157" i="1" s="1"/>
  <c r="AO3157" i="1" s="1"/>
  <c r="L3157" i="1"/>
  <c r="K3157" i="1"/>
  <c r="J3157" i="1"/>
  <c r="I3157" i="1"/>
  <c r="AQ3156" i="1"/>
  <c r="N3156" i="1"/>
  <c r="AA3156" i="1" s="1"/>
  <c r="AP3156" i="1" s="1"/>
  <c r="M3156" i="1"/>
  <c r="Y3156" i="1" s="1"/>
  <c r="AN3156" i="1" s="1"/>
  <c r="L3156" i="1"/>
  <c r="K3156" i="1"/>
  <c r="J3156" i="1"/>
  <c r="U3156" i="1" s="1"/>
  <c r="I3156" i="1"/>
  <c r="AQ3155" i="1"/>
  <c r="N3155" i="1"/>
  <c r="AA3155" i="1" s="1"/>
  <c r="AP3155" i="1" s="1"/>
  <c r="M3155" i="1"/>
  <c r="L3155" i="1"/>
  <c r="K3155" i="1"/>
  <c r="J3155" i="1"/>
  <c r="I3155" i="1"/>
  <c r="AQ3154" i="1"/>
  <c r="N3154" i="1"/>
  <c r="AA3154" i="1" s="1"/>
  <c r="AP3154" i="1" s="1"/>
  <c r="M3154" i="1"/>
  <c r="Y3154" i="1" s="1"/>
  <c r="AN3154" i="1" s="1"/>
  <c r="L3154" i="1"/>
  <c r="K3154" i="1"/>
  <c r="T3154" i="1" s="1"/>
  <c r="AG3154" i="1" s="1"/>
  <c r="J3154" i="1"/>
  <c r="U3154" i="1" s="1"/>
  <c r="I3154" i="1"/>
  <c r="G3154" i="1" s="1"/>
  <c r="AQ3153" i="1"/>
  <c r="N3153" i="1"/>
  <c r="AA3153" i="1" s="1"/>
  <c r="AP3153" i="1" s="1"/>
  <c r="M3153" i="1"/>
  <c r="L3153" i="1"/>
  <c r="H3153" i="1" s="1"/>
  <c r="K3153" i="1"/>
  <c r="T3153" i="1" s="1"/>
  <c r="AG3153" i="1" s="1"/>
  <c r="J3153" i="1"/>
  <c r="I3153" i="1"/>
  <c r="AQ3152" i="1"/>
  <c r="N3152" i="1"/>
  <c r="AA3152" i="1" s="1"/>
  <c r="AP3152" i="1" s="1"/>
  <c r="M3152" i="1"/>
  <c r="Z3152" i="1" s="1"/>
  <c r="AO3152" i="1" s="1"/>
  <c r="L3152" i="1"/>
  <c r="H3152" i="1" s="1"/>
  <c r="K3152" i="1"/>
  <c r="J3152" i="1"/>
  <c r="U3152" i="1" s="1"/>
  <c r="I3152" i="1"/>
  <c r="AQ3151" i="1"/>
  <c r="N3151" i="1"/>
  <c r="M3151" i="1"/>
  <c r="Z3151" i="1" s="1"/>
  <c r="AO3151" i="1" s="1"/>
  <c r="L3151" i="1"/>
  <c r="K3151" i="1"/>
  <c r="J3151" i="1"/>
  <c r="U3151" i="1" s="1"/>
  <c r="I3151" i="1"/>
  <c r="G3151" i="1" s="1"/>
  <c r="AQ3150" i="1"/>
  <c r="N3150" i="1"/>
  <c r="AA3150" i="1" s="1"/>
  <c r="AP3150" i="1" s="1"/>
  <c r="M3150" i="1"/>
  <c r="L3150" i="1"/>
  <c r="K3150" i="1"/>
  <c r="T3150" i="1" s="1"/>
  <c r="AG3150" i="1" s="1"/>
  <c r="J3150" i="1"/>
  <c r="I3150" i="1"/>
  <c r="AQ3149" i="1"/>
  <c r="N3149" i="1"/>
  <c r="AA3149" i="1" s="1"/>
  <c r="AP3149" i="1" s="1"/>
  <c r="M3149" i="1"/>
  <c r="Z3149" i="1" s="1"/>
  <c r="AO3149" i="1" s="1"/>
  <c r="L3149" i="1"/>
  <c r="H3149" i="1" s="1"/>
  <c r="K3149" i="1"/>
  <c r="T3149" i="1" s="1"/>
  <c r="AG3149" i="1" s="1"/>
  <c r="J3149" i="1"/>
  <c r="U3149" i="1" s="1"/>
  <c r="I3149" i="1"/>
  <c r="AQ3148" i="1"/>
  <c r="N3148" i="1"/>
  <c r="AA3148" i="1" s="1"/>
  <c r="AP3148" i="1" s="1"/>
  <c r="M3148" i="1"/>
  <c r="Y3148" i="1" s="1"/>
  <c r="AN3148" i="1" s="1"/>
  <c r="L3148" i="1"/>
  <c r="K3148" i="1"/>
  <c r="J3148" i="1"/>
  <c r="U3148" i="1" s="1"/>
  <c r="I3148" i="1"/>
  <c r="AQ3147" i="1"/>
  <c r="N3147" i="1"/>
  <c r="AA3147" i="1" s="1"/>
  <c r="AP3147" i="1" s="1"/>
  <c r="M3147" i="1"/>
  <c r="Y3147" i="1" s="1"/>
  <c r="AN3147" i="1" s="1"/>
  <c r="L3147" i="1"/>
  <c r="K3147" i="1"/>
  <c r="J3147" i="1"/>
  <c r="U3147" i="1" s="1"/>
  <c r="I3147" i="1"/>
  <c r="AQ3146" i="1"/>
  <c r="N3146" i="1"/>
  <c r="AA3146" i="1" s="1"/>
  <c r="AP3146" i="1" s="1"/>
  <c r="M3146" i="1"/>
  <c r="L3146" i="1"/>
  <c r="K3146" i="1"/>
  <c r="T3146" i="1" s="1"/>
  <c r="AG3146" i="1" s="1"/>
  <c r="J3146" i="1"/>
  <c r="I3146" i="1"/>
  <c r="G3146" i="1" s="1"/>
  <c r="AQ3145" i="1"/>
  <c r="N3145" i="1"/>
  <c r="AA3145" i="1" s="1"/>
  <c r="AP3145" i="1" s="1"/>
  <c r="M3145" i="1"/>
  <c r="Z3145" i="1" s="1"/>
  <c r="AO3145" i="1" s="1"/>
  <c r="L3145" i="1"/>
  <c r="K3145" i="1"/>
  <c r="J3145" i="1"/>
  <c r="U3145" i="1" s="1"/>
  <c r="I3145" i="1"/>
  <c r="G3145" i="1" s="1"/>
  <c r="AQ3144" i="1"/>
  <c r="N3144" i="1"/>
  <c r="AA3144" i="1" s="1"/>
  <c r="AP3144" i="1" s="1"/>
  <c r="M3144" i="1"/>
  <c r="L3144" i="1"/>
  <c r="K3144" i="1"/>
  <c r="J3144" i="1"/>
  <c r="I3144" i="1"/>
  <c r="AQ3143" i="1"/>
  <c r="N3143" i="1"/>
  <c r="M3143" i="1"/>
  <c r="Z3143" i="1" s="1"/>
  <c r="AO3143" i="1" s="1"/>
  <c r="L3143" i="1"/>
  <c r="K3143" i="1"/>
  <c r="T3143" i="1" s="1"/>
  <c r="AG3143" i="1" s="1"/>
  <c r="J3143" i="1"/>
  <c r="U3143" i="1" s="1"/>
  <c r="I3143" i="1"/>
  <c r="AQ3142" i="1"/>
  <c r="N3142" i="1"/>
  <c r="AA3142" i="1" s="1"/>
  <c r="AP3142" i="1" s="1"/>
  <c r="M3142" i="1"/>
  <c r="L3142" i="1"/>
  <c r="K3142" i="1"/>
  <c r="J3142" i="1"/>
  <c r="I3142" i="1"/>
  <c r="G3142" i="1" s="1"/>
  <c r="AQ3141" i="1"/>
  <c r="N3141" i="1"/>
  <c r="AA3141" i="1" s="1"/>
  <c r="AP3141" i="1" s="1"/>
  <c r="M3141" i="1"/>
  <c r="L3141" i="1"/>
  <c r="H3141" i="1" s="1"/>
  <c r="K3141" i="1"/>
  <c r="T3141" i="1" s="1"/>
  <c r="AG3141" i="1" s="1"/>
  <c r="J3141" i="1"/>
  <c r="I3141" i="1"/>
  <c r="AQ3140" i="1"/>
  <c r="N3140" i="1"/>
  <c r="M3140" i="1"/>
  <c r="L3140" i="1"/>
  <c r="K3140" i="1"/>
  <c r="J3140" i="1"/>
  <c r="U3140" i="1" s="1"/>
  <c r="I3140" i="1"/>
  <c r="AQ3139" i="1"/>
  <c r="N3139" i="1"/>
  <c r="AA3139" i="1" s="1"/>
  <c r="AP3139" i="1" s="1"/>
  <c r="M3139" i="1"/>
  <c r="L3139" i="1"/>
  <c r="K3139" i="1"/>
  <c r="J3139" i="1"/>
  <c r="U3139" i="1" s="1"/>
  <c r="I3139" i="1"/>
  <c r="AQ3138" i="1"/>
  <c r="N3138" i="1"/>
  <c r="AA3138" i="1" s="1"/>
  <c r="AP3138" i="1" s="1"/>
  <c r="M3138" i="1"/>
  <c r="L3138" i="1"/>
  <c r="K3138" i="1"/>
  <c r="T3138" i="1" s="1"/>
  <c r="AG3138" i="1" s="1"/>
  <c r="J3138" i="1"/>
  <c r="I3138" i="1"/>
  <c r="G3138" i="1" s="1"/>
  <c r="AQ3137" i="1"/>
  <c r="N3137" i="1"/>
  <c r="AA3137" i="1" s="1"/>
  <c r="AP3137" i="1" s="1"/>
  <c r="M3137" i="1"/>
  <c r="L3137" i="1"/>
  <c r="H3137" i="1" s="1"/>
  <c r="K3137" i="1"/>
  <c r="J3137" i="1"/>
  <c r="I3137" i="1"/>
  <c r="AQ3136" i="1"/>
  <c r="N3136" i="1"/>
  <c r="M3136" i="1"/>
  <c r="Z3136" i="1" s="1"/>
  <c r="AO3136" i="1" s="1"/>
  <c r="L3136" i="1"/>
  <c r="H3136" i="1" s="1"/>
  <c r="K3136" i="1"/>
  <c r="T3136" i="1" s="1"/>
  <c r="AG3136" i="1" s="1"/>
  <c r="J3136" i="1"/>
  <c r="I3136" i="1"/>
  <c r="AQ3135" i="1"/>
  <c r="N3135" i="1"/>
  <c r="M3135" i="1"/>
  <c r="Z3135" i="1" s="1"/>
  <c r="AO3135" i="1" s="1"/>
  <c r="L3135" i="1"/>
  <c r="K3135" i="1"/>
  <c r="J3135" i="1"/>
  <c r="I3135" i="1"/>
  <c r="G3135" i="1" s="1"/>
  <c r="AQ3134" i="1"/>
  <c r="N3134" i="1"/>
  <c r="AA3134" i="1" s="1"/>
  <c r="AP3134" i="1" s="1"/>
  <c r="M3134" i="1"/>
  <c r="Z3134" i="1" s="1"/>
  <c r="AO3134" i="1" s="1"/>
  <c r="L3134" i="1"/>
  <c r="K3134" i="1"/>
  <c r="J3134" i="1"/>
  <c r="U3134" i="1" s="1"/>
  <c r="I3134" i="1"/>
  <c r="AQ3133" i="1"/>
  <c r="N3133" i="1"/>
  <c r="AA3133" i="1" s="1"/>
  <c r="AP3133" i="1" s="1"/>
  <c r="M3133" i="1"/>
  <c r="Y3133" i="1" s="1"/>
  <c r="AN3133" i="1" s="1"/>
  <c r="L3133" i="1"/>
  <c r="K3133" i="1"/>
  <c r="J3133" i="1"/>
  <c r="U3133" i="1" s="1"/>
  <c r="I3133" i="1"/>
  <c r="AQ3132" i="1"/>
  <c r="N3132" i="1"/>
  <c r="AA3132" i="1" s="1"/>
  <c r="AP3132" i="1" s="1"/>
  <c r="M3132" i="1"/>
  <c r="L3132" i="1"/>
  <c r="K3132" i="1"/>
  <c r="J3132" i="1"/>
  <c r="U3132" i="1" s="1"/>
  <c r="I3132" i="1"/>
  <c r="AQ3131" i="1"/>
  <c r="N3131" i="1"/>
  <c r="AA3131" i="1" s="1"/>
  <c r="AP3131" i="1" s="1"/>
  <c r="M3131" i="1"/>
  <c r="L3131" i="1"/>
  <c r="K3131" i="1"/>
  <c r="J3131" i="1"/>
  <c r="I3131" i="1"/>
  <c r="AQ3130" i="1"/>
  <c r="N3130" i="1"/>
  <c r="AA3130" i="1" s="1"/>
  <c r="AP3130" i="1" s="1"/>
  <c r="M3130" i="1"/>
  <c r="Y3130" i="1" s="1"/>
  <c r="AN3130" i="1" s="1"/>
  <c r="L3130" i="1"/>
  <c r="H3130" i="1" s="1"/>
  <c r="K3130" i="1"/>
  <c r="T3130" i="1" s="1"/>
  <c r="AG3130" i="1" s="1"/>
  <c r="J3130" i="1"/>
  <c r="I3130" i="1"/>
  <c r="G3130" i="1" s="1"/>
  <c r="AQ3129" i="1"/>
  <c r="N3129" i="1"/>
  <c r="AA3129" i="1" s="1"/>
  <c r="AP3129" i="1" s="1"/>
  <c r="M3129" i="1"/>
  <c r="L3129" i="1"/>
  <c r="K3129" i="1"/>
  <c r="T3129" i="1" s="1"/>
  <c r="AG3129" i="1" s="1"/>
  <c r="J3129" i="1"/>
  <c r="I3129" i="1"/>
  <c r="G3129" i="1" s="1"/>
  <c r="AQ3128" i="1"/>
  <c r="N3128" i="1"/>
  <c r="AA3128" i="1" s="1"/>
  <c r="AP3128" i="1" s="1"/>
  <c r="M3128" i="1"/>
  <c r="Y3128" i="1" s="1"/>
  <c r="AN3128" i="1" s="1"/>
  <c r="L3128" i="1"/>
  <c r="H3128" i="1" s="1"/>
  <c r="K3128" i="1"/>
  <c r="J3128" i="1"/>
  <c r="I3128" i="1"/>
  <c r="AQ3127" i="1"/>
  <c r="N3127" i="1"/>
  <c r="AA3127" i="1" s="1"/>
  <c r="AP3127" i="1" s="1"/>
  <c r="M3127" i="1"/>
  <c r="L3127" i="1"/>
  <c r="K3127" i="1"/>
  <c r="J3127" i="1"/>
  <c r="U3127" i="1" s="1"/>
  <c r="I3127" i="1"/>
  <c r="AQ3126" i="1"/>
  <c r="N3126" i="1"/>
  <c r="AA3126" i="1" s="1"/>
  <c r="AP3126" i="1" s="1"/>
  <c r="M3126" i="1"/>
  <c r="Y3126" i="1" s="1"/>
  <c r="AN3126" i="1" s="1"/>
  <c r="L3126" i="1"/>
  <c r="K3126" i="1"/>
  <c r="J3126" i="1"/>
  <c r="U3126" i="1" s="1"/>
  <c r="I3126" i="1"/>
  <c r="G3126" i="1" s="1"/>
  <c r="AQ3125" i="1"/>
  <c r="N3125" i="1"/>
  <c r="M3125" i="1"/>
  <c r="Y3125" i="1" s="1"/>
  <c r="AN3125" i="1" s="1"/>
  <c r="L3125" i="1"/>
  <c r="K3125" i="1"/>
  <c r="J3125" i="1"/>
  <c r="I3125" i="1"/>
  <c r="AQ3124" i="1"/>
  <c r="N3124" i="1"/>
  <c r="AA3124" i="1" s="1"/>
  <c r="AP3124" i="1" s="1"/>
  <c r="M3124" i="1"/>
  <c r="L3124" i="1"/>
  <c r="K3124" i="1"/>
  <c r="J3124" i="1"/>
  <c r="I3124" i="1"/>
  <c r="AQ3123" i="1"/>
  <c r="N3123" i="1"/>
  <c r="AA3123" i="1" s="1"/>
  <c r="AP3123" i="1" s="1"/>
  <c r="M3123" i="1"/>
  <c r="L3123" i="1"/>
  <c r="K3123" i="1"/>
  <c r="J3123" i="1"/>
  <c r="I3123" i="1"/>
  <c r="AQ3122" i="1"/>
  <c r="N3122" i="1"/>
  <c r="AA3122" i="1" s="1"/>
  <c r="AP3122" i="1" s="1"/>
  <c r="M3122" i="1"/>
  <c r="Y3122" i="1" s="1"/>
  <c r="AN3122" i="1" s="1"/>
  <c r="L3122" i="1"/>
  <c r="K3122" i="1"/>
  <c r="T3122" i="1" s="1"/>
  <c r="AG3122" i="1" s="1"/>
  <c r="J3122" i="1"/>
  <c r="V3122" i="1" s="1"/>
  <c r="Q3122" i="1" s="1"/>
  <c r="I3122" i="1"/>
  <c r="G3122" i="1" s="1"/>
  <c r="AQ3121" i="1"/>
  <c r="N3121" i="1"/>
  <c r="AA3121" i="1" s="1"/>
  <c r="AP3121" i="1" s="1"/>
  <c r="M3121" i="1"/>
  <c r="Z3121" i="1" s="1"/>
  <c r="AO3121" i="1" s="1"/>
  <c r="L3121" i="1"/>
  <c r="H3121" i="1" s="1"/>
  <c r="K3121" i="1"/>
  <c r="T3121" i="1" s="1"/>
  <c r="AG3121" i="1" s="1"/>
  <c r="J3121" i="1"/>
  <c r="I3121" i="1"/>
  <c r="AQ3120" i="1"/>
  <c r="N3120" i="1"/>
  <c r="AA3120" i="1" s="1"/>
  <c r="AP3120" i="1" s="1"/>
  <c r="M3120" i="1"/>
  <c r="Z3120" i="1" s="1"/>
  <c r="AO3120" i="1" s="1"/>
  <c r="L3120" i="1"/>
  <c r="H3120" i="1" s="1"/>
  <c r="K3120" i="1"/>
  <c r="T3120" i="1" s="1"/>
  <c r="AG3120" i="1" s="1"/>
  <c r="J3120" i="1"/>
  <c r="I3120" i="1"/>
  <c r="AQ3119" i="1"/>
  <c r="N3119" i="1"/>
  <c r="M3119" i="1"/>
  <c r="L3119" i="1"/>
  <c r="K3119" i="1"/>
  <c r="T3119" i="1" s="1"/>
  <c r="AG3119" i="1" s="1"/>
  <c r="J3119" i="1"/>
  <c r="I3119" i="1"/>
  <c r="G3119" i="1" s="1"/>
  <c r="AQ3118" i="1"/>
  <c r="N3118" i="1"/>
  <c r="AA3118" i="1" s="1"/>
  <c r="AP3118" i="1" s="1"/>
  <c r="M3118" i="1"/>
  <c r="Z3118" i="1" s="1"/>
  <c r="AO3118" i="1" s="1"/>
  <c r="L3118" i="1"/>
  <c r="K3118" i="1"/>
  <c r="J3118" i="1"/>
  <c r="U3118" i="1" s="1"/>
  <c r="I3118" i="1"/>
  <c r="AQ3117" i="1"/>
  <c r="N3117" i="1"/>
  <c r="AA3117" i="1" s="1"/>
  <c r="AP3117" i="1" s="1"/>
  <c r="M3117" i="1"/>
  <c r="L3117" i="1"/>
  <c r="K3117" i="1"/>
  <c r="J3117" i="1"/>
  <c r="U3117" i="1" s="1"/>
  <c r="I3117" i="1"/>
  <c r="AQ3116" i="1"/>
  <c r="N3116" i="1"/>
  <c r="AA3116" i="1" s="1"/>
  <c r="AP3116" i="1" s="1"/>
  <c r="M3116" i="1"/>
  <c r="L3116" i="1"/>
  <c r="K3116" i="1"/>
  <c r="J3116" i="1"/>
  <c r="I3116" i="1"/>
  <c r="AQ3115" i="1"/>
  <c r="N3115" i="1"/>
  <c r="AA3115" i="1" s="1"/>
  <c r="AP3115" i="1" s="1"/>
  <c r="M3115" i="1"/>
  <c r="L3115" i="1"/>
  <c r="K3115" i="1"/>
  <c r="J3115" i="1"/>
  <c r="U3115" i="1" s="1"/>
  <c r="I3115" i="1"/>
  <c r="AQ3114" i="1"/>
  <c r="N3114" i="1"/>
  <c r="M3114" i="1"/>
  <c r="L3114" i="1"/>
  <c r="K3114" i="1"/>
  <c r="T3114" i="1" s="1"/>
  <c r="AG3114" i="1" s="1"/>
  <c r="J3114" i="1"/>
  <c r="I3114" i="1"/>
  <c r="G3114" i="1" s="1"/>
  <c r="AQ3113" i="1"/>
  <c r="N3113" i="1"/>
  <c r="AA3113" i="1" s="1"/>
  <c r="AP3113" i="1" s="1"/>
  <c r="M3113" i="1"/>
  <c r="Z3113" i="1" s="1"/>
  <c r="AO3113" i="1" s="1"/>
  <c r="L3113" i="1"/>
  <c r="K3113" i="1"/>
  <c r="T3113" i="1" s="1"/>
  <c r="AG3113" i="1" s="1"/>
  <c r="J3113" i="1"/>
  <c r="U3113" i="1" s="1"/>
  <c r="I3113" i="1"/>
  <c r="G3113" i="1" s="1"/>
  <c r="AQ3112" i="1"/>
  <c r="N3112" i="1"/>
  <c r="M3112" i="1"/>
  <c r="L3112" i="1"/>
  <c r="K3112" i="1"/>
  <c r="T3112" i="1" s="1"/>
  <c r="AG3112" i="1" s="1"/>
  <c r="J3112" i="1"/>
  <c r="I3112" i="1"/>
  <c r="AQ3111" i="1"/>
  <c r="N3111" i="1"/>
  <c r="AA3111" i="1" s="1"/>
  <c r="AP3111" i="1" s="1"/>
  <c r="M3111" i="1"/>
  <c r="Z3111" i="1" s="1"/>
  <c r="AO3111" i="1" s="1"/>
  <c r="L3111" i="1"/>
  <c r="K3111" i="1"/>
  <c r="J3111" i="1"/>
  <c r="U3111" i="1" s="1"/>
  <c r="I3111" i="1"/>
  <c r="AQ3110" i="1"/>
  <c r="N3110" i="1"/>
  <c r="AA3110" i="1" s="1"/>
  <c r="AP3110" i="1" s="1"/>
  <c r="M3110" i="1"/>
  <c r="Z3110" i="1" s="1"/>
  <c r="AO3110" i="1" s="1"/>
  <c r="L3110" i="1"/>
  <c r="K3110" i="1"/>
  <c r="T3110" i="1" s="1"/>
  <c r="AG3110" i="1" s="1"/>
  <c r="J3110" i="1"/>
  <c r="U3110" i="1" s="1"/>
  <c r="I3110" i="1"/>
  <c r="G3110" i="1" s="1"/>
  <c r="AQ3109" i="1"/>
  <c r="N3109" i="1"/>
  <c r="M3109" i="1"/>
  <c r="Y3109" i="1" s="1"/>
  <c r="AN3109" i="1" s="1"/>
  <c r="L3109" i="1"/>
  <c r="K3109" i="1"/>
  <c r="J3109" i="1"/>
  <c r="U3109" i="1" s="1"/>
  <c r="I3109" i="1"/>
  <c r="AQ3108" i="1"/>
  <c r="N3108" i="1"/>
  <c r="AA3108" i="1" s="1"/>
  <c r="AP3108" i="1" s="1"/>
  <c r="M3108" i="1"/>
  <c r="L3108" i="1"/>
  <c r="K3108" i="1"/>
  <c r="J3108" i="1"/>
  <c r="U3108" i="1" s="1"/>
  <c r="I3108" i="1"/>
  <c r="AQ3107" i="1"/>
  <c r="N3107" i="1"/>
  <c r="AA3107" i="1" s="1"/>
  <c r="AP3107" i="1" s="1"/>
  <c r="M3107" i="1"/>
  <c r="Z3107" i="1" s="1"/>
  <c r="AO3107" i="1" s="1"/>
  <c r="L3107" i="1"/>
  <c r="K3107" i="1"/>
  <c r="J3107" i="1"/>
  <c r="I3107" i="1"/>
  <c r="AQ3106" i="1"/>
  <c r="N3106" i="1"/>
  <c r="AA3106" i="1" s="1"/>
  <c r="AP3106" i="1" s="1"/>
  <c r="M3106" i="1"/>
  <c r="L3106" i="1"/>
  <c r="K3106" i="1"/>
  <c r="T3106" i="1" s="1"/>
  <c r="AG3106" i="1" s="1"/>
  <c r="J3106" i="1"/>
  <c r="I3106" i="1"/>
  <c r="G3106" i="1" s="1"/>
  <c r="AQ3105" i="1"/>
  <c r="N3105" i="1"/>
  <c r="AA3105" i="1" s="1"/>
  <c r="AP3105" i="1" s="1"/>
  <c r="M3105" i="1"/>
  <c r="Z3105" i="1" s="1"/>
  <c r="AO3105" i="1" s="1"/>
  <c r="L3105" i="1"/>
  <c r="H3105" i="1" s="1"/>
  <c r="K3105" i="1"/>
  <c r="T3105" i="1" s="1"/>
  <c r="AG3105" i="1" s="1"/>
  <c r="J3105" i="1"/>
  <c r="I3105" i="1"/>
  <c r="AQ3104" i="1"/>
  <c r="N3104" i="1"/>
  <c r="AA3104" i="1" s="1"/>
  <c r="AP3104" i="1" s="1"/>
  <c r="M3104" i="1"/>
  <c r="L3104" i="1"/>
  <c r="H3104" i="1" s="1"/>
  <c r="K3104" i="1"/>
  <c r="T3104" i="1" s="1"/>
  <c r="AG3104" i="1" s="1"/>
  <c r="J3104" i="1"/>
  <c r="U3104" i="1" s="1"/>
  <c r="I3104" i="1"/>
  <c r="AQ3103" i="1"/>
  <c r="N3103" i="1"/>
  <c r="AA3103" i="1" s="1"/>
  <c r="AP3103" i="1" s="1"/>
  <c r="M3103" i="1"/>
  <c r="Z3103" i="1" s="1"/>
  <c r="AO3103" i="1" s="1"/>
  <c r="L3103" i="1"/>
  <c r="K3103" i="1"/>
  <c r="T3103" i="1" s="1"/>
  <c r="AG3103" i="1" s="1"/>
  <c r="J3103" i="1"/>
  <c r="I3103" i="1"/>
  <c r="G3103" i="1" s="1"/>
  <c r="AQ3102" i="1"/>
  <c r="N3102" i="1"/>
  <c r="AA3102" i="1" s="1"/>
  <c r="AP3102" i="1" s="1"/>
  <c r="M3102" i="1"/>
  <c r="L3102" i="1"/>
  <c r="K3102" i="1"/>
  <c r="J3102" i="1"/>
  <c r="U3102" i="1" s="1"/>
  <c r="I3102" i="1"/>
  <c r="AQ3101" i="1"/>
  <c r="N3101" i="1"/>
  <c r="M3101" i="1"/>
  <c r="Y3101" i="1" s="1"/>
  <c r="AN3101" i="1" s="1"/>
  <c r="L3101" i="1"/>
  <c r="K3101" i="1"/>
  <c r="T3101" i="1" s="1"/>
  <c r="AG3101" i="1" s="1"/>
  <c r="J3101" i="1"/>
  <c r="U3101" i="1" s="1"/>
  <c r="I3101" i="1"/>
  <c r="AQ3100" i="1"/>
  <c r="N3100" i="1"/>
  <c r="AA3100" i="1" s="1"/>
  <c r="AP3100" i="1" s="1"/>
  <c r="M3100" i="1"/>
  <c r="Z3100" i="1" s="1"/>
  <c r="AO3100" i="1" s="1"/>
  <c r="L3100" i="1"/>
  <c r="K3100" i="1"/>
  <c r="T3100" i="1" s="1"/>
  <c r="AG3100" i="1" s="1"/>
  <c r="J3100" i="1"/>
  <c r="U3100" i="1" s="1"/>
  <c r="I3100" i="1"/>
  <c r="AQ3099" i="1"/>
  <c r="N3099" i="1"/>
  <c r="AA3099" i="1" s="1"/>
  <c r="AP3099" i="1" s="1"/>
  <c r="M3099" i="1"/>
  <c r="Y3099" i="1" s="1"/>
  <c r="AN3099" i="1" s="1"/>
  <c r="L3099" i="1"/>
  <c r="K3099" i="1"/>
  <c r="J3099" i="1"/>
  <c r="U3099" i="1" s="1"/>
  <c r="I3099" i="1"/>
  <c r="AQ3098" i="1"/>
  <c r="F3098" i="1" s="1"/>
  <c r="N3098" i="1"/>
  <c r="AA3098" i="1" s="1"/>
  <c r="AP3098" i="1" s="1"/>
  <c r="M3098" i="1"/>
  <c r="Y3098" i="1" s="1"/>
  <c r="AN3098" i="1" s="1"/>
  <c r="L3098" i="1"/>
  <c r="K3098" i="1"/>
  <c r="J3098" i="1"/>
  <c r="I3098" i="1"/>
  <c r="G3098" i="1" s="1"/>
  <c r="AQ3097" i="1"/>
  <c r="N3097" i="1"/>
  <c r="AA3097" i="1" s="1"/>
  <c r="AP3097" i="1" s="1"/>
  <c r="M3097" i="1"/>
  <c r="L3097" i="1"/>
  <c r="K3097" i="1"/>
  <c r="J3097" i="1"/>
  <c r="U3097" i="1" s="1"/>
  <c r="I3097" i="1"/>
  <c r="G3097" i="1" s="1"/>
  <c r="AQ3096" i="1"/>
  <c r="F3096" i="1" s="1"/>
  <c r="N3096" i="1"/>
  <c r="AA3096" i="1" s="1"/>
  <c r="AP3096" i="1" s="1"/>
  <c r="M3096" i="1"/>
  <c r="Y3096" i="1" s="1"/>
  <c r="AN3096" i="1" s="1"/>
  <c r="L3096" i="1"/>
  <c r="K3096" i="1"/>
  <c r="T3096" i="1" s="1"/>
  <c r="AG3096" i="1" s="1"/>
  <c r="J3096" i="1"/>
  <c r="U3096" i="1" s="1"/>
  <c r="I3096" i="1"/>
  <c r="AQ3095" i="1"/>
  <c r="F3095" i="1" s="1"/>
  <c r="N3095" i="1"/>
  <c r="AA3095" i="1" s="1"/>
  <c r="AP3095" i="1" s="1"/>
  <c r="M3095" i="1"/>
  <c r="L3095" i="1"/>
  <c r="K3095" i="1"/>
  <c r="T3095" i="1" s="1"/>
  <c r="AG3095" i="1" s="1"/>
  <c r="J3095" i="1"/>
  <c r="U3095" i="1" s="1"/>
  <c r="I3095" i="1"/>
  <c r="AQ3094" i="1"/>
  <c r="F3094" i="1" s="1"/>
  <c r="N3094" i="1"/>
  <c r="AA3094" i="1" s="1"/>
  <c r="AP3094" i="1" s="1"/>
  <c r="M3094" i="1"/>
  <c r="Y3094" i="1" s="1"/>
  <c r="AN3094" i="1" s="1"/>
  <c r="L3094" i="1"/>
  <c r="K3094" i="1"/>
  <c r="J3094" i="1"/>
  <c r="I3094" i="1"/>
  <c r="G3094" i="1" s="1"/>
  <c r="AQ3093" i="1"/>
  <c r="N3093" i="1"/>
  <c r="M3093" i="1"/>
  <c r="L3093" i="1"/>
  <c r="H3093" i="1" s="1"/>
  <c r="K3093" i="1"/>
  <c r="T3093" i="1" s="1"/>
  <c r="AG3093" i="1" s="1"/>
  <c r="J3093" i="1"/>
  <c r="U3093" i="1" s="1"/>
  <c r="I3093" i="1"/>
  <c r="AQ3092" i="1"/>
  <c r="N3092" i="1"/>
  <c r="AA3092" i="1" s="1"/>
  <c r="AP3092" i="1" s="1"/>
  <c r="M3092" i="1"/>
  <c r="L3092" i="1"/>
  <c r="H3092" i="1" s="1"/>
  <c r="K3092" i="1"/>
  <c r="T3092" i="1" s="1"/>
  <c r="AG3092" i="1" s="1"/>
  <c r="J3092" i="1"/>
  <c r="I3092" i="1"/>
  <c r="AQ3091" i="1"/>
  <c r="N3091" i="1"/>
  <c r="M3091" i="1"/>
  <c r="Y3091" i="1" s="1"/>
  <c r="AN3091" i="1" s="1"/>
  <c r="L3091" i="1"/>
  <c r="K3091" i="1"/>
  <c r="T3091" i="1" s="1"/>
  <c r="AG3091" i="1" s="1"/>
  <c r="J3091" i="1"/>
  <c r="I3091" i="1"/>
  <c r="AQ3090" i="1"/>
  <c r="N3090" i="1"/>
  <c r="AA3090" i="1" s="1"/>
  <c r="AP3090" i="1" s="1"/>
  <c r="M3090" i="1"/>
  <c r="L3090" i="1"/>
  <c r="K3090" i="1"/>
  <c r="J3090" i="1"/>
  <c r="U3090" i="1" s="1"/>
  <c r="I3090" i="1"/>
  <c r="G3090" i="1" s="1"/>
  <c r="AQ3089" i="1"/>
  <c r="N3089" i="1"/>
  <c r="AA3089" i="1" s="1"/>
  <c r="AP3089" i="1" s="1"/>
  <c r="M3089" i="1"/>
  <c r="L3089" i="1"/>
  <c r="K3089" i="1"/>
  <c r="J3089" i="1"/>
  <c r="I3089" i="1"/>
  <c r="AQ3088" i="1"/>
  <c r="N3088" i="1"/>
  <c r="AA3088" i="1" s="1"/>
  <c r="AP3088" i="1" s="1"/>
  <c r="M3088" i="1"/>
  <c r="Y3088" i="1" s="1"/>
  <c r="AN3088" i="1" s="1"/>
  <c r="L3088" i="1"/>
  <c r="H3088" i="1" s="1"/>
  <c r="K3088" i="1"/>
  <c r="T3088" i="1" s="1"/>
  <c r="AG3088" i="1" s="1"/>
  <c r="J3088" i="1"/>
  <c r="I3088" i="1"/>
  <c r="AQ3087" i="1"/>
  <c r="N3087" i="1"/>
  <c r="AA3087" i="1" s="1"/>
  <c r="AP3087" i="1" s="1"/>
  <c r="M3087" i="1"/>
  <c r="L3087" i="1"/>
  <c r="K3087" i="1"/>
  <c r="J3087" i="1"/>
  <c r="U3087" i="1" s="1"/>
  <c r="I3087" i="1"/>
  <c r="G3087" i="1" s="1"/>
  <c r="AQ3086" i="1"/>
  <c r="N3086" i="1"/>
  <c r="AA3086" i="1" s="1"/>
  <c r="AP3086" i="1" s="1"/>
  <c r="M3086" i="1"/>
  <c r="Z3086" i="1" s="1"/>
  <c r="AO3086" i="1" s="1"/>
  <c r="L3086" i="1"/>
  <c r="K3086" i="1"/>
  <c r="J3086" i="1"/>
  <c r="U3086" i="1" s="1"/>
  <c r="I3086" i="1"/>
  <c r="AQ3085" i="1"/>
  <c r="N3085" i="1"/>
  <c r="AA3085" i="1" s="1"/>
  <c r="AP3085" i="1" s="1"/>
  <c r="M3085" i="1"/>
  <c r="L3085" i="1"/>
  <c r="K3085" i="1"/>
  <c r="T3085" i="1" s="1"/>
  <c r="AG3085" i="1" s="1"/>
  <c r="J3085" i="1"/>
  <c r="U3085" i="1" s="1"/>
  <c r="I3085" i="1"/>
  <c r="AQ3084" i="1"/>
  <c r="N3084" i="1"/>
  <c r="AA3084" i="1" s="1"/>
  <c r="AP3084" i="1" s="1"/>
  <c r="M3084" i="1"/>
  <c r="L3084" i="1"/>
  <c r="K3084" i="1"/>
  <c r="J3084" i="1"/>
  <c r="I3084" i="1"/>
  <c r="AQ3083" i="1"/>
  <c r="N3083" i="1"/>
  <c r="AA3083" i="1" s="1"/>
  <c r="AP3083" i="1" s="1"/>
  <c r="M3083" i="1"/>
  <c r="L3083" i="1"/>
  <c r="K3083" i="1"/>
  <c r="J3083" i="1"/>
  <c r="I3083" i="1"/>
  <c r="AQ3082" i="1"/>
  <c r="N3082" i="1"/>
  <c r="AA3082" i="1" s="1"/>
  <c r="AP3082" i="1" s="1"/>
  <c r="M3082" i="1"/>
  <c r="L3082" i="1"/>
  <c r="H3082" i="1" s="1"/>
  <c r="K3082" i="1"/>
  <c r="J3082" i="1"/>
  <c r="U3082" i="1" s="1"/>
  <c r="I3082" i="1"/>
  <c r="G3082" i="1" s="1"/>
  <c r="AQ3081" i="1"/>
  <c r="N3081" i="1"/>
  <c r="AA3081" i="1" s="1"/>
  <c r="AP3081" i="1" s="1"/>
  <c r="M3081" i="1"/>
  <c r="L3081" i="1"/>
  <c r="K3081" i="1"/>
  <c r="J3081" i="1"/>
  <c r="I3081" i="1"/>
  <c r="G3081" i="1" s="1"/>
  <c r="AQ3080" i="1"/>
  <c r="N3080" i="1"/>
  <c r="AA3080" i="1" s="1"/>
  <c r="AP3080" i="1" s="1"/>
  <c r="M3080" i="1"/>
  <c r="L3080" i="1"/>
  <c r="K3080" i="1"/>
  <c r="J3080" i="1"/>
  <c r="U3080" i="1" s="1"/>
  <c r="I3080" i="1"/>
  <c r="AQ3079" i="1"/>
  <c r="N3079" i="1"/>
  <c r="AA3079" i="1" s="1"/>
  <c r="AP3079" i="1" s="1"/>
  <c r="M3079" i="1"/>
  <c r="Y3079" i="1" s="1"/>
  <c r="AN3079" i="1" s="1"/>
  <c r="L3079" i="1"/>
  <c r="K3079" i="1"/>
  <c r="J3079" i="1"/>
  <c r="U3079" i="1" s="1"/>
  <c r="I3079" i="1"/>
  <c r="AQ3078" i="1"/>
  <c r="N3078" i="1"/>
  <c r="AA3078" i="1" s="1"/>
  <c r="AP3078" i="1" s="1"/>
  <c r="M3078" i="1"/>
  <c r="Z3078" i="1" s="1"/>
  <c r="AO3078" i="1" s="1"/>
  <c r="L3078" i="1"/>
  <c r="K3078" i="1"/>
  <c r="J3078" i="1"/>
  <c r="U3078" i="1" s="1"/>
  <c r="I3078" i="1"/>
  <c r="G3078" i="1" s="1"/>
  <c r="AQ3077" i="1"/>
  <c r="N3077" i="1"/>
  <c r="M3077" i="1"/>
  <c r="L3077" i="1"/>
  <c r="K3077" i="1"/>
  <c r="J3077" i="1"/>
  <c r="U3077" i="1" s="1"/>
  <c r="I3077" i="1"/>
  <c r="AQ3076" i="1"/>
  <c r="N3076" i="1"/>
  <c r="AA3076" i="1" s="1"/>
  <c r="AP3076" i="1" s="1"/>
  <c r="M3076" i="1"/>
  <c r="L3076" i="1"/>
  <c r="H3076" i="1" s="1"/>
  <c r="K3076" i="1"/>
  <c r="W3076" i="1" s="1"/>
  <c r="AL3076" i="1" s="1"/>
  <c r="J3076" i="1"/>
  <c r="U3076" i="1" s="1"/>
  <c r="I3076" i="1"/>
  <c r="AQ3075" i="1"/>
  <c r="N3075" i="1"/>
  <c r="AA3075" i="1" s="1"/>
  <c r="AP3075" i="1" s="1"/>
  <c r="M3075" i="1"/>
  <c r="Y3075" i="1" s="1"/>
  <c r="AN3075" i="1" s="1"/>
  <c r="L3075" i="1"/>
  <c r="K3075" i="1"/>
  <c r="T3075" i="1" s="1"/>
  <c r="AG3075" i="1" s="1"/>
  <c r="J3075" i="1"/>
  <c r="I3075" i="1"/>
  <c r="AQ3074" i="1"/>
  <c r="N3074" i="1"/>
  <c r="AA3074" i="1" s="1"/>
  <c r="AP3074" i="1" s="1"/>
  <c r="M3074" i="1"/>
  <c r="Z3074" i="1" s="1"/>
  <c r="AO3074" i="1" s="1"/>
  <c r="L3074" i="1"/>
  <c r="K3074" i="1"/>
  <c r="J3074" i="1"/>
  <c r="U3074" i="1" s="1"/>
  <c r="I3074" i="1"/>
  <c r="AQ3073" i="1"/>
  <c r="N3073" i="1"/>
  <c r="AA3073" i="1" s="1"/>
  <c r="AP3073" i="1" s="1"/>
  <c r="M3073" i="1"/>
  <c r="Z3073" i="1" s="1"/>
  <c r="AO3073" i="1" s="1"/>
  <c r="L3073" i="1"/>
  <c r="H3073" i="1" s="1"/>
  <c r="K3073" i="1"/>
  <c r="T3073" i="1" s="1"/>
  <c r="AG3073" i="1" s="1"/>
  <c r="J3073" i="1"/>
  <c r="U3073" i="1" s="1"/>
  <c r="I3073" i="1"/>
  <c r="AQ3072" i="1"/>
  <c r="N3072" i="1"/>
  <c r="AA3072" i="1" s="1"/>
  <c r="AP3072" i="1" s="1"/>
  <c r="M3072" i="1"/>
  <c r="Z3072" i="1" s="1"/>
  <c r="AO3072" i="1" s="1"/>
  <c r="L3072" i="1"/>
  <c r="H3072" i="1" s="1"/>
  <c r="K3072" i="1"/>
  <c r="T3072" i="1" s="1"/>
  <c r="AG3072" i="1" s="1"/>
  <c r="J3072" i="1"/>
  <c r="I3072" i="1"/>
  <c r="AQ3071" i="1"/>
  <c r="N3071" i="1"/>
  <c r="AA3071" i="1" s="1"/>
  <c r="AP3071" i="1" s="1"/>
  <c r="M3071" i="1"/>
  <c r="Y3071" i="1" s="1"/>
  <c r="AN3071" i="1" s="1"/>
  <c r="L3071" i="1"/>
  <c r="K3071" i="1"/>
  <c r="T3071" i="1" s="1"/>
  <c r="AG3071" i="1" s="1"/>
  <c r="J3071" i="1"/>
  <c r="I3071" i="1"/>
  <c r="G3071" i="1" s="1"/>
  <c r="AQ3070" i="1"/>
  <c r="N3070" i="1"/>
  <c r="AA3070" i="1" s="1"/>
  <c r="AP3070" i="1" s="1"/>
  <c r="M3070" i="1"/>
  <c r="Z3070" i="1" s="1"/>
  <c r="AO3070" i="1" s="1"/>
  <c r="L3070" i="1"/>
  <c r="K3070" i="1"/>
  <c r="J3070" i="1"/>
  <c r="I3070" i="1"/>
  <c r="AQ3069" i="1"/>
  <c r="N3069" i="1"/>
  <c r="AA3069" i="1" s="1"/>
  <c r="AP3069" i="1" s="1"/>
  <c r="M3069" i="1"/>
  <c r="Y3069" i="1" s="1"/>
  <c r="AN3069" i="1" s="1"/>
  <c r="L3069" i="1"/>
  <c r="H3069" i="1" s="1"/>
  <c r="K3069" i="1"/>
  <c r="J3069" i="1"/>
  <c r="I3069" i="1"/>
  <c r="AQ3068" i="1"/>
  <c r="N3068" i="1"/>
  <c r="AA3068" i="1" s="1"/>
  <c r="AP3068" i="1" s="1"/>
  <c r="M3068" i="1"/>
  <c r="L3068" i="1"/>
  <c r="K3068" i="1"/>
  <c r="J3068" i="1"/>
  <c r="U3068" i="1" s="1"/>
  <c r="I3068" i="1"/>
  <c r="AQ3067" i="1"/>
  <c r="N3067" i="1"/>
  <c r="AA3067" i="1" s="1"/>
  <c r="AP3067" i="1" s="1"/>
  <c r="M3067" i="1"/>
  <c r="L3067" i="1"/>
  <c r="K3067" i="1"/>
  <c r="J3067" i="1"/>
  <c r="U3067" i="1" s="1"/>
  <c r="I3067" i="1"/>
  <c r="AQ3066" i="1"/>
  <c r="N3066" i="1"/>
  <c r="AA3066" i="1" s="1"/>
  <c r="AP3066" i="1" s="1"/>
  <c r="M3066" i="1"/>
  <c r="L3066" i="1"/>
  <c r="K3066" i="1"/>
  <c r="J3066" i="1"/>
  <c r="U3066" i="1" s="1"/>
  <c r="I3066" i="1"/>
  <c r="G3066" i="1" s="1"/>
  <c r="AQ3065" i="1"/>
  <c r="N3065" i="1"/>
  <c r="AA3065" i="1" s="1"/>
  <c r="AP3065" i="1" s="1"/>
  <c r="M3065" i="1"/>
  <c r="L3065" i="1"/>
  <c r="K3065" i="1"/>
  <c r="T3065" i="1" s="1"/>
  <c r="AG3065" i="1" s="1"/>
  <c r="J3065" i="1"/>
  <c r="U3065" i="1" s="1"/>
  <c r="I3065" i="1"/>
  <c r="G3065" i="1" s="1"/>
  <c r="AQ3064" i="1"/>
  <c r="N3064" i="1"/>
  <c r="M3064" i="1"/>
  <c r="Z3064" i="1" s="1"/>
  <c r="AO3064" i="1" s="1"/>
  <c r="L3064" i="1"/>
  <c r="H3064" i="1" s="1"/>
  <c r="K3064" i="1"/>
  <c r="J3064" i="1"/>
  <c r="U3064" i="1" s="1"/>
  <c r="I3064" i="1"/>
  <c r="AQ3063" i="1"/>
  <c r="N3063" i="1"/>
  <c r="AA3063" i="1" s="1"/>
  <c r="AP3063" i="1" s="1"/>
  <c r="M3063" i="1"/>
  <c r="L3063" i="1"/>
  <c r="K3063" i="1"/>
  <c r="J3063" i="1"/>
  <c r="U3063" i="1" s="1"/>
  <c r="I3063" i="1"/>
  <c r="AQ3062" i="1"/>
  <c r="N3062" i="1"/>
  <c r="AA3062" i="1" s="1"/>
  <c r="AP3062" i="1" s="1"/>
  <c r="M3062" i="1"/>
  <c r="L3062" i="1"/>
  <c r="K3062" i="1"/>
  <c r="J3062" i="1"/>
  <c r="I3062" i="1"/>
  <c r="G3062" i="1" s="1"/>
  <c r="AQ3061" i="1"/>
  <c r="N3061" i="1"/>
  <c r="AA3061" i="1" s="1"/>
  <c r="AP3061" i="1" s="1"/>
  <c r="M3061" i="1"/>
  <c r="Y3061" i="1" s="1"/>
  <c r="AN3061" i="1" s="1"/>
  <c r="L3061" i="1"/>
  <c r="H3061" i="1" s="1"/>
  <c r="K3061" i="1"/>
  <c r="J3061" i="1"/>
  <c r="I3061" i="1"/>
  <c r="AQ3060" i="1"/>
  <c r="N3060" i="1"/>
  <c r="AA3060" i="1" s="1"/>
  <c r="AP3060" i="1" s="1"/>
  <c r="M3060" i="1"/>
  <c r="L3060" i="1"/>
  <c r="K3060" i="1"/>
  <c r="T3060" i="1" s="1"/>
  <c r="AG3060" i="1" s="1"/>
  <c r="J3060" i="1"/>
  <c r="I3060" i="1"/>
  <c r="AQ3059" i="1"/>
  <c r="N3059" i="1"/>
  <c r="AA3059" i="1" s="1"/>
  <c r="AP3059" i="1" s="1"/>
  <c r="M3059" i="1"/>
  <c r="L3059" i="1"/>
  <c r="K3059" i="1"/>
  <c r="J3059" i="1"/>
  <c r="I3059" i="1"/>
  <c r="AQ3058" i="1"/>
  <c r="N3058" i="1"/>
  <c r="AA3058" i="1" s="1"/>
  <c r="AP3058" i="1" s="1"/>
  <c r="M3058" i="1"/>
  <c r="L3058" i="1"/>
  <c r="K3058" i="1"/>
  <c r="J3058" i="1"/>
  <c r="U3058" i="1" s="1"/>
  <c r="I3058" i="1"/>
  <c r="G3058" i="1" s="1"/>
  <c r="AQ3057" i="1"/>
  <c r="N3057" i="1"/>
  <c r="AA3057" i="1" s="1"/>
  <c r="AP3057" i="1" s="1"/>
  <c r="M3057" i="1"/>
  <c r="L3057" i="1"/>
  <c r="K3057" i="1"/>
  <c r="T3057" i="1" s="1"/>
  <c r="AG3057" i="1" s="1"/>
  <c r="J3057" i="1"/>
  <c r="I3057" i="1"/>
  <c r="AQ3056" i="1"/>
  <c r="N3056" i="1"/>
  <c r="M3056" i="1"/>
  <c r="Z3056" i="1" s="1"/>
  <c r="AO3056" i="1" s="1"/>
  <c r="L3056" i="1"/>
  <c r="H3056" i="1" s="1"/>
  <c r="K3056" i="1"/>
  <c r="T3056" i="1" s="1"/>
  <c r="AG3056" i="1" s="1"/>
  <c r="J3056" i="1"/>
  <c r="I3056" i="1"/>
  <c r="AQ3055" i="1"/>
  <c r="N3055" i="1"/>
  <c r="AA3055" i="1" s="1"/>
  <c r="AP3055" i="1" s="1"/>
  <c r="M3055" i="1"/>
  <c r="Y3055" i="1" s="1"/>
  <c r="AN3055" i="1" s="1"/>
  <c r="L3055" i="1"/>
  <c r="K3055" i="1"/>
  <c r="J3055" i="1"/>
  <c r="U3055" i="1" s="1"/>
  <c r="I3055" i="1"/>
  <c r="G3055" i="1" s="1"/>
  <c r="AQ3054" i="1"/>
  <c r="N3054" i="1"/>
  <c r="AA3054" i="1" s="1"/>
  <c r="AP3054" i="1" s="1"/>
  <c r="M3054" i="1"/>
  <c r="L3054" i="1"/>
  <c r="K3054" i="1"/>
  <c r="J3054" i="1"/>
  <c r="I3054" i="1"/>
  <c r="AQ3053" i="1"/>
  <c r="N3053" i="1"/>
  <c r="AA3053" i="1" s="1"/>
  <c r="AP3053" i="1" s="1"/>
  <c r="M3053" i="1"/>
  <c r="L3053" i="1"/>
  <c r="H3053" i="1" s="1"/>
  <c r="K3053" i="1"/>
  <c r="T3053" i="1" s="1"/>
  <c r="AG3053" i="1" s="1"/>
  <c r="J3053" i="1"/>
  <c r="U3053" i="1" s="1"/>
  <c r="I3053" i="1"/>
  <c r="AQ3052" i="1"/>
  <c r="N3052" i="1"/>
  <c r="AA3052" i="1" s="1"/>
  <c r="AP3052" i="1" s="1"/>
  <c r="M3052" i="1"/>
  <c r="Z3052" i="1" s="1"/>
  <c r="AO3052" i="1" s="1"/>
  <c r="L3052" i="1"/>
  <c r="K3052" i="1"/>
  <c r="J3052" i="1"/>
  <c r="U3052" i="1" s="1"/>
  <c r="I3052" i="1"/>
  <c r="AQ3051" i="1"/>
  <c r="N3051" i="1"/>
  <c r="AA3051" i="1" s="1"/>
  <c r="AP3051" i="1" s="1"/>
  <c r="M3051" i="1"/>
  <c r="L3051" i="1"/>
  <c r="K3051" i="1"/>
  <c r="J3051" i="1"/>
  <c r="U3051" i="1" s="1"/>
  <c r="I3051" i="1"/>
  <c r="AQ3050" i="1"/>
  <c r="N3050" i="1"/>
  <c r="AA3050" i="1" s="1"/>
  <c r="AP3050" i="1" s="1"/>
  <c r="M3050" i="1"/>
  <c r="Z3050" i="1" s="1"/>
  <c r="AO3050" i="1" s="1"/>
  <c r="L3050" i="1"/>
  <c r="K3050" i="1"/>
  <c r="J3050" i="1"/>
  <c r="U3050" i="1" s="1"/>
  <c r="I3050" i="1"/>
  <c r="G3050" i="1" s="1"/>
  <c r="AQ3049" i="1"/>
  <c r="N3049" i="1"/>
  <c r="AA3049" i="1" s="1"/>
  <c r="AP3049" i="1" s="1"/>
  <c r="M3049" i="1"/>
  <c r="Y3049" i="1" s="1"/>
  <c r="AN3049" i="1" s="1"/>
  <c r="L3049" i="1"/>
  <c r="K3049" i="1"/>
  <c r="J3049" i="1"/>
  <c r="I3049" i="1"/>
  <c r="G3049" i="1" s="1"/>
  <c r="AQ3048" i="1"/>
  <c r="N3048" i="1"/>
  <c r="AA3048" i="1" s="1"/>
  <c r="AP3048" i="1" s="1"/>
  <c r="M3048" i="1"/>
  <c r="L3048" i="1"/>
  <c r="K3048" i="1"/>
  <c r="J3048" i="1"/>
  <c r="U3048" i="1" s="1"/>
  <c r="I3048" i="1"/>
  <c r="AQ3047" i="1"/>
  <c r="N3047" i="1"/>
  <c r="AA3047" i="1" s="1"/>
  <c r="AP3047" i="1" s="1"/>
  <c r="M3047" i="1"/>
  <c r="L3047" i="1"/>
  <c r="K3047" i="1"/>
  <c r="J3047" i="1"/>
  <c r="U3047" i="1" s="1"/>
  <c r="I3047" i="1"/>
  <c r="AQ3046" i="1"/>
  <c r="N3046" i="1"/>
  <c r="AA3046" i="1" s="1"/>
  <c r="AP3046" i="1" s="1"/>
  <c r="M3046" i="1"/>
  <c r="Z3046" i="1" s="1"/>
  <c r="AO3046" i="1" s="1"/>
  <c r="L3046" i="1"/>
  <c r="K3046" i="1"/>
  <c r="J3046" i="1"/>
  <c r="U3046" i="1" s="1"/>
  <c r="I3046" i="1"/>
  <c r="G3046" i="1" s="1"/>
  <c r="AQ3045" i="1"/>
  <c r="N3045" i="1"/>
  <c r="AA3045" i="1" s="1"/>
  <c r="AP3045" i="1" s="1"/>
  <c r="M3045" i="1"/>
  <c r="Z3045" i="1" s="1"/>
  <c r="AO3045" i="1" s="1"/>
  <c r="L3045" i="1"/>
  <c r="K3045" i="1"/>
  <c r="T3045" i="1" s="1"/>
  <c r="AG3045" i="1" s="1"/>
  <c r="J3045" i="1"/>
  <c r="U3045" i="1" s="1"/>
  <c r="I3045" i="1"/>
  <c r="AQ3044" i="1"/>
  <c r="N3044" i="1"/>
  <c r="M3044" i="1"/>
  <c r="L3044" i="1"/>
  <c r="K3044" i="1"/>
  <c r="T3044" i="1" s="1"/>
  <c r="AG3044" i="1" s="1"/>
  <c r="J3044" i="1"/>
  <c r="U3044" i="1" s="1"/>
  <c r="I3044" i="1"/>
  <c r="AQ3043" i="1"/>
  <c r="N3043" i="1"/>
  <c r="M3043" i="1"/>
  <c r="Z3043" i="1" s="1"/>
  <c r="AO3043" i="1" s="1"/>
  <c r="L3043" i="1"/>
  <c r="K3043" i="1"/>
  <c r="T3043" i="1" s="1"/>
  <c r="AG3043" i="1" s="1"/>
  <c r="J3043" i="1"/>
  <c r="I3043" i="1"/>
  <c r="AQ3042" i="1"/>
  <c r="N3042" i="1"/>
  <c r="AA3042" i="1" s="1"/>
  <c r="AP3042" i="1" s="1"/>
  <c r="M3042" i="1"/>
  <c r="Z3042" i="1" s="1"/>
  <c r="AO3042" i="1" s="1"/>
  <c r="L3042" i="1"/>
  <c r="K3042" i="1"/>
  <c r="J3042" i="1"/>
  <c r="U3042" i="1" s="1"/>
  <c r="I3042" i="1"/>
  <c r="G3042" i="1" s="1"/>
  <c r="AQ3041" i="1"/>
  <c r="N3041" i="1"/>
  <c r="AA3041" i="1" s="1"/>
  <c r="AP3041" i="1" s="1"/>
  <c r="M3041" i="1"/>
  <c r="Y3041" i="1" s="1"/>
  <c r="AN3041" i="1" s="1"/>
  <c r="L3041" i="1"/>
  <c r="K3041" i="1"/>
  <c r="J3041" i="1"/>
  <c r="I3041" i="1"/>
  <c r="AQ3040" i="1"/>
  <c r="N3040" i="1"/>
  <c r="AA3040" i="1" s="1"/>
  <c r="AP3040" i="1" s="1"/>
  <c r="M3040" i="1"/>
  <c r="Y3040" i="1" s="1"/>
  <c r="AN3040" i="1" s="1"/>
  <c r="L3040" i="1"/>
  <c r="H3040" i="1" s="1"/>
  <c r="K3040" i="1"/>
  <c r="T3040" i="1" s="1"/>
  <c r="AG3040" i="1" s="1"/>
  <c r="J3040" i="1"/>
  <c r="I3040" i="1"/>
  <c r="AQ3039" i="1"/>
  <c r="N3039" i="1"/>
  <c r="AA3039" i="1" s="1"/>
  <c r="AP3039" i="1" s="1"/>
  <c r="M3039" i="1"/>
  <c r="Y3039" i="1" s="1"/>
  <c r="AN3039" i="1" s="1"/>
  <c r="L3039" i="1"/>
  <c r="K3039" i="1"/>
  <c r="J3039" i="1"/>
  <c r="I3039" i="1"/>
  <c r="G3039" i="1" s="1"/>
  <c r="AQ3038" i="1"/>
  <c r="N3038" i="1"/>
  <c r="AA3038" i="1" s="1"/>
  <c r="AP3038" i="1" s="1"/>
  <c r="M3038" i="1"/>
  <c r="L3038" i="1"/>
  <c r="K3038" i="1"/>
  <c r="J3038" i="1"/>
  <c r="I3038" i="1"/>
  <c r="AQ3037" i="1"/>
  <c r="N3037" i="1"/>
  <c r="AA3037" i="1" s="1"/>
  <c r="AP3037" i="1" s="1"/>
  <c r="M3037" i="1"/>
  <c r="L3037" i="1"/>
  <c r="K3037" i="1"/>
  <c r="J3037" i="1"/>
  <c r="I3037" i="1"/>
  <c r="AQ3036" i="1"/>
  <c r="N3036" i="1"/>
  <c r="AA3036" i="1" s="1"/>
  <c r="AP3036" i="1" s="1"/>
  <c r="M3036" i="1"/>
  <c r="L3036" i="1"/>
  <c r="K3036" i="1"/>
  <c r="J3036" i="1"/>
  <c r="I3036" i="1"/>
  <c r="AQ3035" i="1"/>
  <c r="N3035" i="1"/>
  <c r="AA3035" i="1" s="1"/>
  <c r="AP3035" i="1" s="1"/>
  <c r="M3035" i="1"/>
  <c r="L3035" i="1"/>
  <c r="K3035" i="1"/>
  <c r="J3035" i="1"/>
  <c r="I3035" i="1"/>
  <c r="AQ3034" i="1"/>
  <c r="N3034" i="1"/>
  <c r="AA3034" i="1" s="1"/>
  <c r="AP3034" i="1" s="1"/>
  <c r="M3034" i="1"/>
  <c r="Y3034" i="1" s="1"/>
  <c r="AN3034" i="1" s="1"/>
  <c r="L3034" i="1"/>
  <c r="H3034" i="1" s="1"/>
  <c r="K3034" i="1"/>
  <c r="T3034" i="1" s="1"/>
  <c r="AG3034" i="1" s="1"/>
  <c r="J3034" i="1"/>
  <c r="I3034" i="1"/>
  <c r="G3034" i="1" s="1"/>
  <c r="AQ3033" i="1"/>
  <c r="N3033" i="1"/>
  <c r="M3033" i="1"/>
  <c r="Z3033" i="1" s="1"/>
  <c r="AO3033" i="1" s="1"/>
  <c r="L3033" i="1"/>
  <c r="K3033" i="1"/>
  <c r="T3033" i="1" s="1"/>
  <c r="AG3033" i="1" s="1"/>
  <c r="J3033" i="1"/>
  <c r="I3033" i="1"/>
  <c r="G3033" i="1" s="1"/>
  <c r="AQ3032" i="1"/>
  <c r="N3032" i="1"/>
  <c r="AA3032" i="1" s="1"/>
  <c r="AP3032" i="1" s="1"/>
  <c r="M3032" i="1"/>
  <c r="Z3032" i="1" s="1"/>
  <c r="AO3032" i="1" s="1"/>
  <c r="L3032" i="1"/>
  <c r="K3032" i="1"/>
  <c r="J3032" i="1"/>
  <c r="I3032" i="1"/>
  <c r="AQ3031" i="1"/>
  <c r="N3031" i="1"/>
  <c r="AA3031" i="1" s="1"/>
  <c r="AP3031" i="1" s="1"/>
  <c r="M3031" i="1"/>
  <c r="Z3031" i="1" s="1"/>
  <c r="AO3031" i="1" s="1"/>
  <c r="L3031" i="1"/>
  <c r="K3031" i="1"/>
  <c r="J3031" i="1"/>
  <c r="I3031" i="1"/>
  <c r="AQ3030" i="1"/>
  <c r="N3030" i="1"/>
  <c r="M3030" i="1"/>
  <c r="Y3030" i="1" s="1"/>
  <c r="AN3030" i="1" s="1"/>
  <c r="L3030" i="1"/>
  <c r="K3030" i="1"/>
  <c r="J3030" i="1"/>
  <c r="U3030" i="1" s="1"/>
  <c r="I3030" i="1"/>
  <c r="G3030" i="1" s="1"/>
  <c r="AQ3029" i="1"/>
  <c r="N3029" i="1"/>
  <c r="AA3029" i="1" s="1"/>
  <c r="AP3029" i="1" s="1"/>
  <c r="M3029" i="1"/>
  <c r="L3029" i="1"/>
  <c r="K3029" i="1"/>
  <c r="T3029" i="1" s="1"/>
  <c r="AG3029" i="1" s="1"/>
  <c r="J3029" i="1"/>
  <c r="I3029" i="1"/>
  <c r="AQ3028" i="1"/>
  <c r="N3028" i="1"/>
  <c r="AA3028" i="1" s="1"/>
  <c r="AP3028" i="1" s="1"/>
  <c r="M3028" i="1"/>
  <c r="Z3028" i="1" s="1"/>
  <c r="AO3028" i="1" s="1"/>
  <c r="L3028" i="1"/>
  <c r="H3028" i="1" s="1"/>
  <c r="K3028" i="1"/>
  <c r="T3028" i="1" s="1"/>
  <c r="AG3028" i="1" s="1"/>
  <c r="J3028" i="1"/>
  <c r="I3028" i="1"/>
  <c r="AQ3027" i="1"/>
  <c r="N3027" i="1"/>
  <c r="AA3027" i="1" s="1"/>
  <c r="AP3027" i="1" s="1"/>
  <c r="M3027" i="1"/>
  <c r="Z3027" i="1" s="1"/>
  <c r="AO3027" i="1" s="1"/>
  <c r="L3027" i="1"/>
  <c r="K3027" i="1"/>
  <c r="T3027" i="1" s="1"/>
  <c r="AG3027" i="1" s="1"/>
  <c r="J3027" i="1"/>
  <c r="U3027" i="1" s="1"/>
  <c r="I3027" i="1"/>
  <c r="AQ3026" i="1"/>
  <c r="N3026" i="1"/>
  <c r="AA3026" i="1" s="1"/>
  <c r="AP3026" i="1" s="1"/>
  <c r="M3026" i="1"/>
  <c r="Y3026" i="1" s="1"/>
  <c r="AN3026" i="1" s="1"/>
  <c r="L3026" i="1"/>
  <c r="K3026" i="1"/>
  <c r="T3026" i="1" s="1"/>
  <c r="AG3026" i="1" s="1"/>
  <c r="J3026" i="1"/>
  <c r="I3026" i="1"/>
  <c r="G3026" i="1" s="1"/>
  <c r="AQ3025" i="1"/>
  <c r="F3025" i="1" s="1"/>
  <c r="N3025" i="1"/>
  <c r="AA3025" i="1" s="1"/>
  <c r="AP3025" i="1" s="1"/>
  <c r="M3025" i="1"/>
  <c r="Z3025" i="1" s="1"/>
  <c r="AO3025" i="1" s="1"/>
  <c r="L3025" i="1"/>
  <c r="H3025" i="1" s="1"/>
  <c r="K3025" i="1"/>
  <c r="T3025" i="1" s="1"/>
  <c r="AG3025" i="1" s="1"/>
  <c r="J3025" i="1"/>
  <c r="U3025" i="1" s="1"/>
  <c r="I3025" i="1"/>
  <c r="AQ3024" i="1"/>
  <c r="N3024" i="1"/>
  <c r="AA3024" i="1" s="1"/>
  <c r="AP3024" i="1" s="1"/>
  <c r="M3024" i="1"/>
  <c r="Z3024" i="1" s="1"/>
  <c r="AO3024" i="1" s="1"/>
  <c r="L3024" i="1"/>
  <c r="H3024" i="1" s="1"/>
  <c r="K3024" i="1"/>
  <c r="J3024" i="1"/>
  <c r="I3024" i="1"/>
  <c r="AQ3023" i="1"/>
  <c r="N3023" i="1"/>
  <c r="AA3023" i="1" s="1"/>
  <c r="AP3023" i="1" s="1"/>
  <c r="M3023" i="1"/>
  <c r="L3023" i="1"/>
  <c r="K3023" i="1"/>
  <c r="T3023" i="1" s="1"/>
  <c r="AG3023" i="1" s="1"/>
  <c r="J3023" i="1"/>
  <c r="U3023" i="1" s="1"/>
  <c r="I3023" i="1"/>
  <c r="G3023" i="1" s="1"/>
  <c r="AQ3022" i="1"/>
  <c r="N3022" i="1"/>
  <c r="AA3022" i="1" s="1"/>
  <c r="AP3022" i="1" s="1"/>
  <c r="M3022" i="1"/>
  <c r="L3022" i="1"/>
  <c r="K3022" i="1"/>
  <c r="J3022" i="1"/>
  <c r="I3022" i="1"/>
  <c r="AQ3021" i="1"/>
  <c r="N3021" i="1"/>
  <c r="AA3021" i="1" s="1"/>
  <c r="AP3021" i="1" s="1"/>
  <c r="M3021" i="1"/>
  <c r="L3021" i="1"/>
  <c r="H3021" i="1" s="1"/>
  <c r="K3021" i="1"/>
  <c r="J3021" i="1"/>
  <c r="I3021" i="1"/>
  <c r="AQ3020" i="1"/>
  <c r="N3020" i="1"/>
  <c r="M3020" i="1"/>
  <c r="Z3020" i="1" s="1"/>
  <c r="AO3020" i="1" s="1"/>
  <c r="L3020" i="1"/>
  <c r="K3020" i="1"/>
  <c r="T3020" i="1" s="1"/>
  <c r="AG3020" i="1" s="1"/>
  <c r="J3020" i="1"/>
  <c r="U3020" i="1" s="1"/>
  <c r="I3020" i="1"/>
  <c r="AQ3019" i="1"/>
  <c r="N3019" i="1"/>
  <c r="AA3019" i="1" s="1"/>
  <c r="AP3019" i="1" s="1"/>
  <c r="M3019" i="1"/>
  <c r="L3019" i="1"/>
  <c r="K3019" i="1"/>
  <c r="J3019" i="1"/>
  <c r="I3019" i="1"/>
  <c r="AQ3018" i="1"/>
  <c r="N3018" i="1"/>
  <c r="AA3018" i="1" s="1"/>
  <c r="AP3018" i="1" s="1"/>
  <c r="M3018" i="1"/>
  <c r="L3018" i="1"/>
  <c r="K3018" i="1"/>
  <c r="T3018" i="1" s="1"/>
  <c r="AG3018" i="1" s="1"/>
  <c r="J3018" i="1"/>
  <c r="U3018" i="1" s="1"/>
  <c r="I3018" i="1"/>
  <c r="G3018" i="1" s="1"/>
  <c r="AQ3017" i="1"/>
  <c r="N3017" i="1"/>
  <c r="AA3017" i="1" s="1"/>
  <c r="AP3017" i="1" s="1"/>
  <c r="M3017" i="1"/>
  <c r="Z3017" i="1" s="1"/>
  <c r="AO3017" i="1" s="1"/>
  <c r="L3017" i="1"/>
  <c r="K3017" i="1"/>
  <c r="T3017" i="1" s="1"/>
  <c r="AG3017" i="1" s="1"/>
  <c r="J3017" i="1"/>
  <c r="I3017" i="1"/>
  <c r="G3017" i="1" s="1"/>
  <c r="AQ3016" i="1"/>
  <c r="N3016" i="1"/>
  <c r="M3016" i="1"/>
  <c r="Z3016" i="1" s="1"/>
  <c r="AO3016" i="1" s="1"/>
  <c r="L3016" i="1"/>
  <c r="K3016" i="1"/>
  <c r="T3016" i="1" s="1"/>
  <c r="AG3016" i="1" s="1"/>
  <c r="J3016" i="1"/>
  <c r="I3016" i="1"/>
  <c r="AQ3015" i="1"/>
  <c r="N3015" i="1"/>
  <c r="AA3015" i="1" s="1"/>
  <c r="AP3015" i="1" s="1"/>
  <c r="M3015" i="1"/>
  <c r="Z3015" i="1" s="1"/>
  <c r="AO3015" i="1" s="1"/>
  <c r="L3015" i="1"/>
  <c r="K3015" i="1"/>
  <c r="J3015" i="1"/>
  <c r="U3015" i="1" s="1"/>
  <c r="I3015" i="1"/>
  <c r="AQ3014" i="1"/>
  <c r="N3014" i="1"/>
  <c r="AA3014" i="1" s="1"/>
  <c r="AP3014" i="1" s="1"/>
  <c r="M3014" i="1"/>
  <c r="L3014" i="1"/>
  <c r="K3014" i="1"/>
  <c r="J3014" i="1"/>
  <c r="I3014" i="1"/>
  <c r="G3014" i="1" s="1"/>
  <c r="AQ3013" i="1"/>
  <c r="N3013" i="1"/>
  <c r="AA3013" i="1" s="1"/>
  <c r="AP3013" i="1" s="1"/>
  <c r="M3013" i="1"/>
  <c r="L3013" i="1"/>
  <c r="H3013" i="1" s="1"/>
  <c r="K3013" i="1"/>
  <c r="J3013" i="1"/>
  <c r="U3013" i="1" s="1"/>
  <c r="I3013" i="1"/>
  <c r="AQ3012" i="1"/>
  <c r="N3012" i="1"/>
  <c r="AA3012" i="1" s="1"/>
  <c r="AP3012" i="1" s="1"/>
  <c r="M3012" i="1"/>
  <c r="L3012" i="1"/>
  <c r="K3012" i="1"/>
  <c r="J3012" i="1"/>
  <c r="U3012" i="1" s="1"/>
  <c r="I3012" i="1"/>
  <c r="AQ3011" i="1"/>
  <c r="N3011" i="1"/>
  <c r="AA3011" i="1" s="1"/>
  <c r="AP3011" i="1" s="1"/>
  <c r="M3011" i="1"/>
  <c r="Z3011" i="1" s="1"/>
  <c r="AO3011" i="1" s="1"/>
  <c r="L3011" i="1"/>
  <c r="K3011" i="1"/>
  <c r="T3011" i="1" s="1"/>
  <c r="AG3011" i="1" s="1"/>
  <c r="J3011" i="1"/>
  <c r="U3011" i="1" s="1"/>
  <c r="I3011" i="1"/>
  <c r="AQ3010" i="1"/>
  <c r="N3010" i="1"/>
  <c r="AA3010" i="1" s="1"/>
  <c r="AP3010" i="1" s="1"/>
  <c r="M3010" i="1"/>
  <c r="L3010" i="1"/>
  <c r="K3010" i="1"/>
  <c r="J3010" i="1"/>
  <c r="I3010" i="1"/>
  <c r="G3010" i="1" s="1"/>
  <c r="AQ3009" i="1"/>
  <c r="N3009" i="1"/>
  <c r="AA3009" i="1" s="1"/>
  <c r="AP3009" i="1" s="1"/>
  <c r="M3009" i="1"/>
  <c r="Y3009" i="1" s="1"/>
  <c r="AN3009" i="1" s="1"/>
  <c r="L3009" i="1"/>
  <c r="K3009" i="1"/>
  <c r="J3009" i="1"/>
  <c r="I3009" i="1"/>
  <c r="AQ3008" i="1"/>
  <c r="N3008" i="1"/>
  <c r="AA3008" i="1" s="1"/>
  <c r="AP3008" i="1" s="1"/>
  <c r="M3008" i="1"/>
  <c r="L3008" i="1"/>
  <c r="K3008" i="1"/>
  <c r="J3008" i="1"/>
  <c r="U3008" i="1" s="1"/>
  <c r="I3008" i="1"/>
  <c r="AQ3007" i="1"/>
  <c r="N3007" i="1"/>
  <c r="AA3007" i="1" s="1"/>
  <c r="AP3007" i="1" s="1"/>
  <c r="M3007" i="1"/>
  <c r="L3007" i="1"/>
  <c r="K3007" i="1"/>
  <c r="J3007" i="1"/>
  <c r="I3007" i="1"/>
  <c r="G3007" i="1" s="1"/>
  <c r="AQ3006" i="1"/>
  <c r="N3006" i="1"/>
  <c r="AA3006" i="1" s="1"/>
  <c r="AP3006" i="1" s="1"/>
  <c r="M3006" i="1"/>
  <c r="Y3006" i="1" s="1"/>
  <c r="AN3006" i="1" s="1"/>
  <c r="L3006" i="1"/>
  <c r="K3006" i="1"/>
  <c r="J3006" i="1"/>
  <c r="I3006" i="1"/>
  <c r="AQ3005" i="1"/>
  <c r="N3005" i="1"/>
  <c r="AA3005" i="1" s="1"/>
  <c r="AP3005" i="1" s="1"/>
  <c r="M3005" i="1"/>
  <c r="L3005" i="1"/>
  <c r="K3005" i="1"/>
  <c r="J3005" i="1"/>
  <c r="U3005" i="1" s="1"/>
  <c r="I3005" i="1"/>
  <c r="AQ3004" i="1"/>
  <c r="N3004" i="1"/>
  <c r="AA3004" i="1" s="1"/>
  <c r="AP3004" i="1" s="1"/>
  <c r="M3004" i="1"/>
  <c r="Y3004" i="1" s="1"/>
  <c r="AN3004" i="1" s="1"/>
  <c r="L3004" i="1"/>
  <c r="K3004" i="1"/>
  <c r="J3004" i="1"/>
  <c r="I3004" i="1"/>
  <c r="AQ3003" i="1"/>
  <c r="N3003" i="1"/>
  <c r="M3003" i="1"/>
  <c r="L3003" i="1"/>
  <c r="K3003" i="1"/>
  <c r="J3003" i="1"/>
  <c r="I3003" i="1"/>
  <c r="AQ3002" i="1"/>
  <c r="N3002" i="1"/>
  <c r="AA3002" i="1" s="1"/>
  <c r="AP3002" i="1" s="1"/>
  <c r="M3002" i="1"/>
  <c r="L3002" i="1"/>
  <c r="H3002" i="1" s="1"/>
  <c r="K3002" i="1"/>
  <c r="T3002" i="1" s="1"/>
  <c r="AG3002" i="1" s="1"/>
  <c r="J3002" i="1"/>
  <c r="U3002" i="1" s="1"/>
  <c r="I3002" i="1"/>
  <c r="G3002" i="1" s="1"/>
  <c r="AQ3001" i="1"/>
  <c r="N3001" i="1"/>
  <c r="AA3001" i="1" s="1"/>
  <c r="AP3001" i="1" s="1"/>
  <c r="M3001" i="1"/>
  <c r="Z3001" i="1" s="1"/>
  <c r="AO3001" i="1" s="1"/>
  <c r="L3001" i="1"/>
  <c r="K3001" i="1"/>
  <c r="T3001" i="1" s="1"/>
  <c r="AG3001" i="1" s="1"/>
  <c r="J3001" i="1"/>
  <c r="I3001" i="1"/>
  <c r="G3001" i="1" s="1"/>
  <c r="AQ3000" i="1"/>
  <c r="N3000" i="1"/>
  <c r="M3000" i="1"/>
  <c r="Z3000" i="1" s="1"/>
  <c r="AO3000" i="1" s="1"/>
  <c r="L3000" i="1"/>
  <c r="H3000" i="1" s="1"/>
  <c r="K3000" i="1"/>
  <c r="J3000" i="1"/>
  <c r="I3000" i="1"/>
  <c r="AQ2999" i="1"/>
  <c r="N2999" i="1"/>
  <c r="AA2999" i="1" s="1"/>
  <c r="AP2999" i="1" s="1"/>
  <c r="M2999" i="1"/>
  <c r="Z2999" i="1" s="1"/>
  <c r="AO2999" i="1" s="1"/>
  <c r="L2999" i="1"/>
  <c r="K2999" i="1"/>
  <c r="J2999" i="1"/>
  <c r="I2999" i="1"/>
  <c r="AQ2998" i="1"/>
  <c r="N2998" i="1"/>
  <c r="AA2998" i="1" s="1"/>
  <c r="AP2998" i="1" s="1"/>
  <c r="M2998" i="1"/>
  <c r="L2998" i="1"/>
  <c r="K2998" i="1"/>
  <c r="J2998" i="1"/>
  <c r="I2998" i="1"/>
  <c r="G2998" i="1" s="1"/>
  <c r="AQ2997" i="1"/>
  <c r="N2997" i="1"/>
  <c r="AA2997" i="1" s="1"/>
  <c r="AP2997" i="1" s="1"/>
  <c r="M2997" i="1"/>
  <c r="Y2997" i="1" s="1"/>
  <c r="AN2997" i="1" s="1"/>
  <c r="L2997" i="1"/>
  <c r="H2997" i="1" s="1"/>
  <c r="K2997" i="1"/>
  <c r="T2997" i="1" s="1"/>
  <c r="AG2997" i="1" s="1"/>
  <c r="J2997" i="1"/>
  <c r="I2997" i="1"/>
  <c r="AQ2996" i="1"/>
  <c r="N2996" i="1"/>
  <c r="AA2996" i="1" s="1"/>
  <c r="AP2996" i="1" s="1"/>
  <c r="M2996" i="1"/>
  <c r="L2996" i="1"/>
  <c r="H2996" i="1" s="1"/>
  <c r="K2996" i="1"/>
  <c r="J2996" i="1"/>
  <c r="U2996" i="1" s="1"/>
  <c r="I2996" i="1"/>
  <c r="AQ2995" i="1"/>
  <c r="N2995" i="1"/>
  <c r="AA2995" i="1" s="1"/>
  <c r="AP2995" i="1" s="1"/>
  <c r="M2995" i="1"/>
  <c r="Y2995" i="1" s="1"/>
  <c r="AN2995" i="1" s="1"/>
  <c r="L2995" i="1"/>
  <c r="K2995" i="1"/>
  <c r="J2995" i="1"/>
  <c r="U2995" i="1" s="1"/>
  <c r="I2995" i="1"/>
  <c r="AQ2994" i="1"/>
  <c r="N2994" i="1"/>
  <c r="AA2994" i="1" s="1"/>
  <c r="AP2994" i="1" s="1"/>
  <c r="M2994" i="1"/>
  <c r="L2994" i="1"/>
  <c r="K2994" i="1"/>
  <c r="T2994" i="1" s="1"/>
  <c r="AG2994" i="1" s="1"/>
  <c r="J2994" i="1"/>
  <c r="U2994" i="1" s="1"/>
  <c r="I2994" i="1"/>
  <c r="G2994" i="1" s="1"/>
  <c r="AQ2993" i="1"/>
  <c r="N2993" i="1"/>
  <c r="AA2993" i="1" s="1"/>
  <c r="AP2993" i="1" s="1"/>
  <c r="M2993" i="1"/>
  <c r="Z2993" i="1" s="1"/>
  <c r="AO2993" i="1" s="1"/>
  <c r="L2993" i="1"/>
  <c r="H2993" i="1" s="1"/>
  <c r="K2993" i="1"/>
  <c r="J2993" i="1"/>
  <c r="I2993" i="1"/>
  <c r="AQ2992" i="1"/>
  <c r="N2992" i="1"/>
  <c r="AA2992" i="1" s="1"/>
  <c r="AP2992" i="1" s="1"/>
  <c r="M2992" i="1"/>
  <c r="L2992" i="1"/>
  <c r="H2992" i="1" s="1"/>
  <c r="K2992" i="1"/>
  <c r="T2992" i="1" s="1"/>
  <c r="AG2992" i="1" s="1"/>
  <c r="J2992" i="1"/>
  <c r="I2992" i="1"/>
  <c r="AQ2991" i="1"/>
  <c r="N2991" i="1"/>
  <c r="AA2991" i="1" s="1"/>
  <c r="AP2991" i="1" s="1"/>
  <c r="M2991" i="1"/>
  <c r="Z2991" i="1" s="1"/>
  <c r="AO2991" i="1" s="1"/>
  <c r="L2991" i="1"/>
  <c r="K2991" i="1"/>
  <c r="T2991" i="1" s="1"/>
  <c r="AG2991" i="1" s="1"/>
  <c r="J2991" i="1"/>
  <c r="I2991" i="1"/>
  <c r="G2991" i="1" s="1"/>
  <c r="AQ2990" i="1"/>
  <c r="N2990" i="1"/>
  <c r="AA2990" i="1" s="1"/>
  <c r="AP2990" i="1" s="1"/>
  <c r="M2990" i="1"/>
  <c r="L2990" i="1"/>
  <c r="K2990" i="1"/>
  <c r="J2990" i="1"/>
  <c r="I2990" i="1"/>
  <c r="AQ2989" i="1"/>
  <c r="N2989" i="1"/>
  <c r="AA2989" i="1" s="1"/>
  <c r="AP2989" i="1" s="1"/>
  <c r="M2989" i="1"/>
  <c r="L2989" i="1"/>
  <c r="K2989" i="1"/>
  <c r="J2989" i="1"/>
  <c r="I2989" i="1"/>
  <c r="AQ2988" i="1"/>
  <c r="N2988" i="1"/>
  <c r="AA2988" i="1" s="1"/>
  <c r="AP2988" i="1" s="1"/>
  <c r="M2988" i="1"/>
  <c r="L2988" i="1"/>
  <c r="K2988" i="1"/>
  <c r="J2988" i="1"/>
  <c r="U2988" i="1" s="1"/>
  <c r="I2988" i="1"/>
  <c r="AQ2987" i="1"/>
  <c r="N2987" i="1"/>
  <c r="AA2987" i="1" s="1"/>
  <c r="AP2987" i="1" s="1"/>
  <c r="M2987" i="1"/>
  <c r="L2987" i="1"/>
  <c r="K2987" i="1"/>
  <c r="J2987" i="1"/>
  <c r="I2987" i="1"/>
  <c r="AQ2986" i="1"/>
  <c r="N2986" i="1"/>
  <c r="AA2986" i="1" s="1"/>
  <c r="AP2986" i="1" s="1"/>
  <c r="M2986" i="1"/>
  <c r="Z2986" i="1" s="1"/>
  <c r="AO2986" i="1" s="1"/>
  <c r="L2986" i="1"/>
  <c r="H2986" i="1" s="1"/>
  <c r="K2986" i="1"/>
  <c r="T2986" i="1" s="1"/>
  <c r="AG2986" i="1" s="1"/>
  <c r="J2986" i="1"/>
  <c r="U2986" i="1" s="1"/>
  <c r="I2986" i="1"/>
  <c r="G2986" i="1" s="1"/>
  <c r="AQ2985" i="1"/>
  <c r="F2985" i="1" s="1"/>
  <c r="N2985" i="1"/>
  <c r="AA2985" i="1" s="1"/>
  <c r="AP2985" i="1" s="1"/>
  <c r="M2985" i="1"/>
  <c r="Z2985" i="1" s="1"/>
  <c r="AO2985" i="1" s="1"/>
  <c r="L2985" i="1"/>
  <c r="K2985" i="1"/>
  <c r="J2985" i="1"/>
  <c r="I2985" i="1"/>
  <c r="G2985" i="1" s="1"/>
  <c r="AQ2984" i="1"/>
  <c r="N2984" i="1"/>
  <c r="AA2984" i="1" s="1"/>
  <c r="AP2984" i="1" s="1"/>
  <c r="M2984" i="1"/>
  <c r="L2984" i="1"/>
  <c r="K2984" i="1"/>
  <c r="T2984" i="1" s="1"/>
  <c r="AG2984" i="1" s="1"/>
  <c r="J2984" i="1"/>
  <c r="I2984" i="1"/>
  <c r="AQ2983" i="1"/>
  <c r="N2983" i="1"/>
  <c r="M2983" i="1"/>
  <c r="Z2983" i="1" s="1"/>
  <c r="AO2983" i="1" s="1"/>
  <c r="L2983" i="1"/>
  <c r="K2983" i="1"/>
  <c r="J2983" i="1"/>
  <c r="U2983" i="1" s="1"/>
  <c r="I2983" i="1"/>
  <c r="AQ2982" i="1"/>
  <c r="N2982" i="1"/>
  <c r="AA2982" i="1" s="1"/>
  <c r="AP2982" i="1" s="1"/>
  <c r="M2982" i="1"/>
  <c r="Y2982" i="1" s="1"/>
  <c r="AN2982" i="1" s="1"/>
  <c r="L2982" i="1"/>
  <c r="K2982" i="1"/>
  <c r="J2982" i="1"/>
  <c r="I2982" i="1"/>
  <c r="G2982" i="1" s="1"/>
  <c r="AQ2981" i="1"/>
  <c r="N2981" i="1"/>
  <c r="AA2981" i="1" s="1"/>
  <c r="AP2981" i="1" s="1"/>
  <c r="M2981" i="1"/>
  <c r="Z2981" i="1" s="1"/>
  <c r="AO2981" i="1" s="1"/>
  <c r="L2981" i="1"/>
  <c r="K2981" i="1"/>
  <c r="T2981" i="1" s="1"/>
  <c r="AG2981" i="1" s="1"/>
  <c r="J2981" i="1"/>
  <c r="I2981" i="1"/>
  <c r="AQ2980" i="1"/>
  <c r="N2980" i="1"/>
  <c r="AA2980" i="1" s="1"/>
  <c r="AP2980" i="1" s="1"/>
  <c r="M2980" i="1"/>
  <c r="Y2980" i="1" s="1"/>
  <c r="AN2980" i="1" s="1"/>
  <c r="L2980" i="1"/>
  <c r="K2980" i="1"/>
  <c r="J2980" i="1"/>
  <c r="I2980" i="1"/>
  <c r="AQ2979" i="1"/>
  <c r="N2979" i="1"/>
  <c r="AA2979" i="1" s="1"/>
  <c r="AP2979" i="1" s="1"/>
  <c r="M2979" i="1"/>
  <c r="L2979" i="1"/>
  <c r="K2979" i="1"/>
  <c r="J2979" i="1"/>
  <c r="U2979" i="1" s="1"/>
  <c r="I2979" i="1"/>
  <c r="AQ2978" i="1"/>
  <c r="N2978" i="1"/>
  <c r="AA2978" i="1" s="1"/>
  <c r="AP2978" i="1" s="1"/>
  <c r="M2978" i="1"/>
  <c r="L2978" i="1"/>
  <c r="K2978" i="1"/>
  <c r="J2978" i="1"/>
  <c r="I2978" i="1"/>
  <c r="G2978" i="1" s="1"/>
  <c r="AQ2977" i="1"/>
  <c r="F2977" i="1" s="1"/>
  <c r="N2977" i="1"/>
  <c r="AA2977" i="1" s="1"/>
  <c r="AP2977" i="1" s="1"/>
  <c r="M2977" i="1"/>
  <c r="L2977" i="1"/>
  <c r="H2977" i="1" s="1"/>
  <c r="K2977" i="1"/>
  <c r="T2977" i="1" s="1"/>
  <c r="AG2977" i="1" s="1"/>
  <c r="J2977" i="1"/>
  <c r="I2977" i="1"/>
  <c r="AQ2976" i="1"/>
  <c r="N2976" i="1"/>
  <c r="AA2976" i="1" s="1"/>
  <c r="AP2976" i="1" s="1"/>
  <c r="M2976" i="1"/>
  <c r="Z2976" i="1" s="1"/>
  <c r="AO2976" i="1" s="1"/>
  <c r="L2976" i="1"/>
  <c r="K2976" i="1"/>
  <c r="T2976" i="1" s="1"/>
  <c r="AG2976" i="1" s="1"/>
  <c r="J2976" i="1"/>
  <c r="I2976" i="1"/>
  <c r="AQ2975" i="1"/>
  <c r="N2975" i="1"/>
  <c r="AA2975" i="1" s="1"/>
  <c r="AP2975" i="1" s="1"/>
  <c r="M2975" i="1"/>
  <c r="Z2975" i="1" s="1"/>
  <c r="AO2975" i="1" s="1"/>
  <c r="L2975" i="1"/>
  <c r="K2975" i="1"/>
  <c r="J2975" i="1"/>
  <c r="I2975" i="1"/>
  <c r="AQ2974" i="1"/>
  <c r="N2974" i="1"/>
  <c r="AA2974" i="1" s="1"/>
  <c r="AP2974" i="1" s="1"/>
  <c r="M2974" i="1"/>
  <c r="Z2974" i="1" s="1"/>
  <c r="AO2974" i="1" s="1"/>
  <c r="L2974" i="1"/>
  <c r="K2974" i="1"/>
  <c r="T2974" i="1" s="1"/>
  <c r="AG2974" i="1" s="1"/>
  <c r="J2974" i="1"/>
  <c r="I2974" i="1"/>
  <c r="AQ2973" i="1"/>
  <c r="N2973" i="1"/>
  <c r="AA2973" i="1" s="1"/>
  <c r="AP2973" i="1" s="1"/>
  <c r="M2973" i="1"/>
  <c r="L2973" i="1"/>
  <c r="K2973" i="1"/>
  <c r="J2973" i="1"/>
  <c r="U2973" i="1" s="1"/>
  <c r="I2973" i="1"/>
  <c r="AQ2972" i="1"/>
  <c r="N2972" i="1"/>
  <c r="AA2972" i="1" s="1"/>
  <c r="AP2972" i="1" s="1"/>
  <c r="M2972" i="1"/>
  <c r="Z2972" i="1" s="1"/>
  <c r="AO2972" i="1" s="1"/>
  <c r="L2972" i="1"/>
  <c r="K2972" i="1"/>
  <c r="J2972" i="1"/>
  <c r="I2972" i="1"/>
  <c r="AQ2971" i="1"/>
  <c r="N2971" i="1"/>
  <c r="AA2971" i="1" s="1"/>
  <c r="AP2971" i="1" s="1"/>
  <c r="M2971" i="1"/>
  <c r="L2971" i="1"/>
  <c r="K2971" i="1"/>
  <c r="J2971" i="1"/>
  <c r="I2971" i="1"/>
  <c r="AQ2970" i="1"/>
  <c r="N2970" i="1"/>
  <c r="AA2970" i="1" s="1"/>
  <c r="AP2970" i="1" s="1"/>
  <c r="M2970" i="1"/>
  <c r="L2970" i="1"/>
  <c r="K2970" i="1"/>
  <c r="T2970" i="1" s="1"/>
  <c r="AG2970" i="1" s="1"/>
  <c r="J2970" i="1"/>
  <c r="I2970" i="1"/>
  <c r="G2970" i="1" s="1"/>
  <c r="AQ2969" i="1"/>
  <c r="N2969" i="1"/>
  <c r="AA2969" i="1" s="1"/>
  <c r="AP2969" i="1" s="1"/>
  <c r="M2969" i="1"/>
  <c r="Y2969" i="1" s="1"/>
  <c r="AN2969" i="1" s="1"/>
  <c r="L2969" i="1"/>
  <c r="K2969" i="1"/>
  <c r="T2969" i="1" s="1"/>
  <c r="AG2969" i="1" s="1"/>
  <c r="J2969" i="1"/>
  <c r="I2969" i="1"/>
  <c r="G2969" i="1" s="1"/>
  <c r="AQ2968" i="1"/>
  <c r="N2968" i="1"/>
  <c r="AA2968" i="1" s="1"/>
  <c r="AP2968" i="1" s="1"/>
  <c r="M2968" i="1"/>
  <c r="Z2968" i="1" s="1"/>
  <c r="AO2968" i="1" s="1"/>
  <c r="L2968" i="1"/>
  <c r="K2968" i="1"/>
  <c r="T2968" i="1" s="1"/>
  <c r="AG2968" i="1" s="1"/>
  <c r="J2968" i="1"/>
  <c r="I2968" i="1"/>
  <c r="AQ2967" i="1"/>
  <c r="N2967" i="1"/>
  <c r="AA2967" i="1" s="1"/>
  <c r="AP2967" i="1" s="1"/>
  <c r="M2967" i="1"/>
  <c r="L2967" i="1"/>
  <c r="K2967" i="1"/>
  <c r="J2967" i="1"/>
  <c r="U2967" i="1" s="1"/>
  <c r="I2967" i="1"/>
  <c r="AQ2966" i="1"/>
  <c r="N2966" i="1"/>
  <c r="AA2966" i="1" s="1"/>
  <c r="AP2966" i="1" s="1"/>
  <c r="M2966" i="1"/>
  <c r="L2966" i="1"/>
  <c r="K2966" i="1"/>
  <c r="J2966" i="1"/>
  <c r="I2966" i="1"/>
  <c r="G2966" i="1" s="1"/>
  <c r="AQ2965" i="1"/>
  <c r="N2965" i="1"/>
  <c r="M2965" i="1"/>
  <c r="L2965" i="1"/>
  <c r="H2965" i="1" s="1"/>
  <c r="K2965" i="1"/>
  <c r="J2965" i="1"/>
  <c r="I2965" i="1"/>
  <c r="AQ2964" i="1"/>
  <c r="N2964" i="1"/>
  <c r="AA2964" i="1" s="1"/>
  <c r="AP2964" i="1" s="1"/>
  <c r="M2964" i="1"/>
  <c r="L2964" i="1"/>
  <c r="H2964" i="1" s="1"/>
  <c r="K2964" i="1"/>
  <c r="J2964" i="1"/>
  <c r="I2964" i="1"/>
  <c r="AQ2963" i="1"/>
  <c r="N2963" i="1"/>
  <c r="AA2963" i="1" s="1"/>
  <c r="AP2963" i="1" s="1"/>
  <c r="M2963" i="1"/>
  <c r="L2963" i="1"/>
  <c r="K2963" i="1"/>
  <c r="J2963" i="1"/>
  <c r="I2963" i="1"/>
  <c r="AQ2962" i="1"/>
  <c r="N2962" i="1"/>
  <c r="AA2962" i="1" s="1"/>
  <c r="AP2962" i="1" s="1"/>
  <c r="M2962" i="1"/>
  <c r="Z2962" i="1" s="1"/>
  <c r="AO2962" i="1" s="1"/>
  <c r="L2962" i="1"/>
  <c r="K2962" i="1"/>
  <c r="J2962" i="1"/>
  <c r="I2962" i="1"/>
  <c r="G2962" i="1" s="1"/>
  <c r="AQ2961" i="1"/>
  <c r="N2961" i="1"/>
  <c r="M2961" i="1"/>
  <c r="Z2961" i="1" s="1"/>
  <c r="AO2961" i="1" s="1"/>
  <c r="L2961" i="1"/>
  <c r="H2961" i="1" s="1"/>
  <c r="K2961" i="1"/>
  <c r="T2961" i="1" s="1"/>
  <c r="AG2961" i="1" s="1"/>
  <c r="J2961" i="1"/>
  <c r="I2961" i="1"/>
  <c r="AQ2960" i="1"/>
  <c r="N2960" i="1"/>
  <c r="AA2960" i="1" s="1"/>
  <c r="AP2960" i="1" s="1"/>
  <c r="M2960" i="1"/>
  <c r="L2960" i="1"/>
  <c r="H2960" i="1" s="1"/>
  <c r="K2960" i="1"/>
  <c r="T2960" i="1" s="1"/>
  <c r="AG2960" i="1" s="1"/>
  <c r="J2960" i="1"/>
  <c r="U2960" i="1" s="1"/>
  <c r="I2960" i="1"/>
  <c r="AQ2959" i="1"/>
  <c r="N2959" i="1"/>
  <c r="AA2959" i="1" s="1"/>
  <c r="AP2959" i="1" s="1"/>
  <c r="M2959" i="1"/>
  <c r="Y2959" i="1" s="1"/>
  <c r="AN2959" i="1" s="1"/>
  <c r="L2959" i="1"/>
  <c r="K2959" i="1"/>
  <c r="J2959" i="1"/>
  <c r="I2959" i="1"/>
  <c r="AQ2958" i="1"/>
  <c r="N2958" i="1"/>
  <c r="AA2958" i="1" s="1"/>
  <c r="AP2958" i="1" s="1"/>
  <c r="M2958" i="1"/>
  <c r="L2958" i="1"/>
  <c r="K2958" i="1"/>
  <c r="T2958" i="1" s="1"/>
  <c r="AG2958" i="1" s="1"/>
  <c r="J2958" i="1"/>
  <c r="U2958" i="1" s="1"/>
  <c r="I2958" i="1"/>
  <c r="AQ2957" i="1"/>
  <c r="N2957" i="1"/>
  <c r="AA2957" i="1" s="1"/>
  <c r="AP2957" i="1" s="1"/>
  <c r="M2957" i="1"/>
  <c r="Y2957" i="1" s="1"/>
  <c r="AN2957" i="1" s="1"/>
  <c r="L2957" i="1"/>
  <c r="H2957" i="1" s="1"/>
  <c r="K2957" i="1"/>
  <c r="T2957" i="1" s="1"/>
  <c r="AG2957" i="1" s="1"/>
  <c r="J2957" i="1"/>
  <c r="I2957" i="1"/>
  <c r="AQ2956" i="1"/>
  <c r="N2956" i="1"/>
  <c r="AA2956" i="1" s="1"/>
  <c r="AP2956" i="1" s="1"/>
  <c r="M2956" i="1"/>
  <c r="Z2956" i="1" s="1"/>
  <c r="AO2956" i="1" s="1"/>
  <c r="L2956" i="1"/>
  <c r="K2956" i="1"/>
  <c r="T2956" i="1" s="1"/>
  <c r="AG2956" i="1" s="1"/>
  <c r="J2956" i="1"/>
  <c r="I2956" i="1"/>
  <c r="AQ2955" i="1"/>
  <c r="N2955" i="1"/>
  <c r="AA2955" i="1" s="1"/>
  <c r="AP2955" i="1" s="1"/>
  <c r="M2955" i="1"/>
  <c r="L2955" i="1"/>
  <c r="K2955" i="1"/>
  <c r="T2955" i="1" s="1"/>
  <c r="AG2955" i="1" s="1"/>
  <c r="J2955" i="1"/>
  <c r="U2955" i="1" s="1"/>
  <c r="I2955" i="1"/>
  <c r="AQ2954" i="1"/>
  <c r="N2954" i="1"/>
  <c r="AA2954" i="1" s="1"/>
  <c r="AP2954" i="1" s="1"/>
  <c r="M2954" i="1"/>
  <c r="L2954" i="1"/>
  <c r="K2954" i="1"/>
  <c r="J2954" i="1"/>
  <c r="I2954" i="1"/>
  <c r="G2954" i="1" s="1"/>
  <c r="AQ2953" i="1"/>
  <c r="N2953" i="1"/>
  <c r="AA2953" i="1" s="1"/>
  <c r="AP2953" i="1" s="1"/>
  <c r="M2953" i="1"/>
  <c r="Z2953" i="1" s="1"/>
  <c r="AO2953" i="1" s="1"/>
  <c r="L2953" i="1"/>
  <c r="K2953" i="1"/>
  <c r="T2953" i="1" s="1"/>
  <c r="AG2953" i="1" s="1"/>
  <c r="J2953" i="1"/>
  <c r="I2953" i="1"/>
  <c r="G2953" i="1" s="1"/>
  <c r="AQ2952" i="1"/>
  <c r="N2952" i="1"/>
  <c r="AA2952" i="1" s="1"/>
  <c r="AP2952" i="1" s="1"/>
  <c r="M2952" i="1"/>
  <c r="Z2952" i="1" s="1"/>
  <c r="AO2952" i="1" s="1"/>
  <c r="L2952" i="1"/>
  <c r="H2952" i="1" s="1"/>
  <c r="K2952" i="1"/>
  <c r="J2952" i="1"/>
  <c r="U2952" i="1" s="1"/>
  <c r="I2952" i="1"/>
  <c r="AQ2951" i="1"/>
  <c r="N2951" i="1"/>
  <c r="AA2951" i="1" s="1"/>
  <c r="AP2951" i="1" s="1"/>
  <c r="M2951" i="1"/>
  <c r="Y2951" i="1" s="1"/>
  <c r="AN2951" i="1" s="1"/>
  <c r="L2951" i="1"/>
  <c r="K2951" i="1"/>
  <c r="S2951" i="1" s="1"/>
  <c r="J2951" i="1"/>
  <c r="I2951" i="1"/>
  <c r="AQ2950" i="1"/>
  <c r="F2950" i="1" s="1"/>
  <c r="N2950" i="1"/>
  <c r="AA2950" i="1" s="1"/>
  <c r="AP2950" i="1" s="1"/>
  <c r="M2950" i="1"/>
  <c r="L2950" i="1"/>
  <c r="K2950" i="1"/>
  <c r="T2950" i="1" s="1"/>
  <c r="AG2950" i="1" s="1"/>
  <c r="J2950" i="1"/>
  <c r="I2950" i="1"/>
  <c r="G2950" i="1" s="1"/>
  <c r="AQ2949" i="1"/>
  <c r="F2949" i="1" s="1"/>
  <c r="N2949" i="1"/>
  <c r="AA2949" i="1" s="1"/>
  <c r="AP2949" i="1" s="1"/>
  <c r="M2949" i="1"/>
  <c r="L2949" i="1"/>
  <c r="K2949" i="1"/>
  <c r="J2949" i="1"/>
  <c r="I2949" i="1"/>
  <c r="AQ2948" i="1"/>
  <c r="N2948" i="1"/>
  <c r="AA2948" i="1" s="1"/>
  <c r="AP2948" i="1" s="1"/>
  <c r="M2948" i="1"/>
  <c r="Y2948" i="1" s="1"/>
  <c r="AN2948" i="1" s="1"/>
  <c r="L2948" i="1"/>
  <c r="K2948" i="1"/>
  <c r="J2948" i="1"/>
  <c r="I2948" i="1"/>
  <c r="AQ2947" i="1"/>
  <c r="N2947" i="1"/>
  <c r="AA2947" i="1" s="1"/>
  <c r="AP2947" i="1" s="1"/>
  <c r="M2947" i="1"/>
  <c r="L2947" i="1"/>
  <c r="K2947" i="1"/>
  <c r="T2947" i="1" s="1"/>
  <c r="AG2947" i="1" s="1"/>
  <c r="J2947" i="1"/>
  <c r="U2947" i="1" s="1"/>
  <c r="I2947" i="1"/>
  <c r="AQ2946" i="1"/>
  <c r="N2946" i="1"/>
  <c r="AA2946" i="1" s="1"/>
  <c r="AP2946" i="1" s="1"/>
  <c r="M2946" i="1"/>
  <c r="L2946" i="1"/>
  <c r="K2946" i="1"/>
  <c r="J2946" i="1"/>
  <c r="I2946" i="1"/>
  <c r="G2946" i="1" s="1"/>
  <c r="AQ2945" i="1"/>
  <c r="N2945" i="1"/>
  <c r="M2945" i="1"/>
  <c r="L2945" i="1"/>
  <c r="H2945" i="1" s="1"/>
  <c r="K2945" i="1"/>
  <c r="T2945" i="1" s="1"/>
  <c r="AG2945" i="1" s="1"/>
  <c r="J2945" i="1"/>
  <c r="I2945" i="1"/>
  <c r="AQ2944" i="1"/>
  <c r="F2944" i="1" s="1"/>
  <c r="N2944" i="1"/>
  <c r="AA2944" i="1" s="1"/>
  <c r="AP2944" i="1" s="1"/>
  <c r="M2944" i="1"/>
  <c r="L2944" i="1"/>
  <c r="H2944" i="1" s="1"/>
  <c r="K2944" i="1"/>
  <c r="J2944" i="1"/>
  <c r="I2944" i="1"/>
  <c r="AQ2943" i="1"/>
  <c r="N2943" i="1"/>
  <c r="AA2943" i="1" s="1"/>
  <c r="AP2943" i="1" s="1"/>
  <c r="M2943" i="1"/>
  <c r="L2943" i="1"/>
  <c r="K2943" i="1"/>
  <c r="J2943" i="1"/>
  <c r="I2943" i="1"/>
  <c r="AQ2942" i="1"/>
  <c r="N2942" i="1"/>
  <c r="AA2942" i="1" s="1"/>
  <c r="AP2942" i="1" s="1"/>
  <c r="M2942" i="1"/>
  <c r="Z2942" i="1" s="1"/>
  <c r="AO2942" i="1" s="1"/>
  <c r="L2942" i="1"/>
  <c r="K2942" i="1"/>
  <c r="T2942" i="1" s="1"/>
  <c r="AG2942" i="1" s="1"/>
  <c r="J2942" i="1"/>
  <c r="I2942" i="1"/>
  <c r="AQ2941" i="1"/>
  <c r="N2941" i="1"/>
  <c r="AA2941" i="1" s="1"/>
  <c r="AP2941" i="1" s="1"/>
  <c r="M2941" i="1"/>
  <c r="Z2941" i="1" s="1"/>
  <c r="AO2941" i="1" s="1"/>
  <c r="L2941" i="1"/>
  <c r="K2941" i="1"/>
  <c r="J2941" i="1"/>
  <c r="U2941" i="1" s="1"/>
  <c r="I2941" i="1"/>
  <c r="AQ2940" i="1"/>
  <c r="N2940" i="1"/>
  <c r="AA2940" i="1" s="1"/>
  <c r="AP2940" i="1" s="1"/>
  <c r="M2940" i="1"/>
  <c r="Y2940" i="1" s="1"/>
  <c r="AN2940" i="1" s="1"/>
  <c r="L2940" i="1"/>
  <c r="K2940" i="1"/>
  <c r="J2940" i="1"/>
  <c r="I2940" i="1"/>
  <c r="AQ2939" i="1"/>
  <c r="N2939" i="1"/>
  <c r="AA2939" i="1" s="1"/>
  <c r="AP2939" i="1" s="1"/>
  <c r="M2939" i="1"/>
  <c r="Z2939" i="1" s="1"/>
  <c r="AO2939" i="1" s="1"/>
  <c r="L2939" i="1"/>
  <c r="K2939" i="1"/>
  <c r="J2939" i="1"/>
  <c r="I2939" i="1"/>
  <c r="AQ2938" i="1"/>
  <c r="N2938" i="1"/>
  <c r="AA2938" i="1" s="1"/>
  <c r="AP2938" i="1" s="1"/>
  <c r="M2938" i="1"/>
  <c r="L2938" i="1"/>
  <c r="K2938" i="1"/>
  <c r="J2938" i="1"/>
  <c r="U2938" i="1" s="1"/>
  <c r="I2938" i="1"/>
  <c r="G2938" i="1" s="1"/>
  <c r="AQ2937" i="1"/>
  <c r="N2937" i="1"/>
  <c r="AA2937" i="1" s="1"/>
  <c r="AP2937" i="1" s="1"/>
  <c r="M2937" i="1"/>
  <c r="L2937" i="1"/>
  <c r="K2937" i="1"/>
  <c r="T2937" i="1" s="1"/>
  <c r="AG2937" i="1" s="1"/>
  <c r="J2937" i="1"/>
  <c r="U2937" i="1" s="1"/>
  <c r="I2937" i="1"/>
  <c r="G2937" i="1" s="1"/>
  <c r="AQ2936" i="1"/>
  <c r="N2936" i="1"/>
  <c r="AA2936" i="1" s="1"/>
  <c r="AP2936" i="1" s="1"/>
  <c r="M2936" i="1"/>
  <c r="L2936" i="1"/>
  <c r="H2936" i="1" s="1"/>
  <c r="K2936" i="1"/>
  <c r="J2936" i="1"/>
  <c r="U2936" i="1" s="1"/>
  <c r="I2936" i="1"/>
  <c r="AQ2935" i="1"/>
  <c r="N2935" i="1"/>
  <c r="AA2935" i="1" s="1"/>
  <c r="AP2935" i="1" s="1"/>
  <c r="M2935" i="1"/>
  <c r="L2935" i="1"/>
  <c r="K2935" i="1"/>
  <c r="J2935" i="1"/>
  <c r="I2935" i="1"/>
  <c r="AQ2934" i="1"/>
  <c r="N2934" i="1"/>
  <c r="M2934" i="1"/>
  <c r="L2934" i="1"/>
  <c r="K2934" i="1"/>
  <c r="J2934" i="1"/>
  <c r="I2934" i="1"/>
  <c r="G2934" i="1" s="1"/>
  <c r="AQ2933" i="1"/>
  <c r="N2933" i="1"/>
  <c r="AA2933" i="1" s="1"/>
  <c r="AP2933" i="1" s="1"/>
  <c r="M2933" i="1"/>
  <c r="Y2933" i="1" s="1"/>
  <c r="AN2933" i="1" s="1"/>
  <c r="L2933" i="1"/>
  <c r="H2933" i="1" s="1"/>
  <c r="K2933" i="1"/>
  <c r="J2933" i="1"/>
  <c r="I2933" i="1"/>
  <c r="AQ2932" i="1"/>
  <c r="N2932" i="1"/>
  <c r="AA2932" i="1" s="1"/>
  <c r="AP2932" i="1" s="1"/>
  <c r="M2932" i="1"/>
  <c r="Z2932" i="1" s="1"/>
  <c r="AO2932" i="1" s="1"/>
  <c r="L2932" i="1"/>
  <c r="K2932" i="1"/>
  <c r="J2932" i="1"/>
  <c r="I2932" i="1"/>
  <c r="AQ2931" i="1"/>
  <c r="N2931" i="1"/>
  <c r="AA2931" i="1" s="1"/>
  <c r="AP2931" i="1" s="1"/>
  <c r="M2931" i="1"/>
  <c r="L2931" i="1"/>
  <c r="K2931" i="1"/>
  <c r="J2931" i="1"/>
  <c r="U2931" i="1" s="1"/>
  <c r="I2931" i="1"/>
  <c r="AQ2930" i="1"/>
  <c r="N2930" i="1"/>
  <c r="AA2930" i="1" s="1"/>
  <c r="AP2930" i="1" s="1"/>
  <c r="M2930" i="1"/>
  <c r="L2930" i="1"/>
  <c r="K2930" i="1"/>
  <c r="T2930" i="1" s="1"/>
  <c r="AG2930" i="1" s="1"/>
  <c r="J2930" i="1"/>
  <c r="I2930" i="1"/>
  <c r="G2930" i="1" s="1"/>
  <c r="AQ2929" i="1"/>
  <c r="N2929" i="1"/>
  <c r="AA2929" i="1" s="1"/>
  <c r="AP2929" i="1" s="1"/>
  <c r="M2929" i="1"/>
  <c r="L2929" i="1"/>
  <c r="K2929" i="1"/>
  <c r="T2929" i="1" s="1"/>
  <c r="AG2929" i="1" s="1"/>
  <c r="J2929" i="1"/>
  <c r="U2929" i="1" s="1"/>
  <c r="I2929" i="1"/>
  <c r="AQ2928" i="1"/>
  <c r="N2928" i="1"/>
  <c r="M2928" i="1"/>
  <c r="Y2928" i="1" s="1"/>
  <c r="AN2928" i="1" s="1"/>
  <c r="L2928" i="1"/>
  <c r="K2928" i="1"/>
  <c r="J2928" i="1"/>
  <c r="I2928" i="1"/>
  <c r="AQ2927" i="1"/>
  <c r="N2927" i="1"/>
  <c r="AA2927" i="1" s="1"/>
  <c r="AP2927" i="1" s="1"/>
  <c r="M2927" i="1"/>
  <c r="L2927" i="1"/>
  <c r="K2927" i="1"/>
  <c r="J2927" i="1"/>
  <c r="U2927" i="1" s="1"/>
  <c r="I2927" i="1"/>
  <c r="AQ2926" i="1"/>
  <c r="N2926" i="1"/>
  <c r="AA2926" i="1" s="1"/>
  <c r="AP2926" i="1" s="1"/>
  <c r="M2926" i="1"/>
  <c r="Z2926" i="1" s="1"/>
  <c r="AO2926" i="1" s="1"/>
  <c r="L2926" i="1"/>
  <c r="K2926" i="1"/>
  <c r="J2926" i="1"/>
  <c r="U2926" i="1" s="1"/>
  <c r="I2926" i="1"/>
  <c r="AQ2925" i="1"/>
  <c r="N2925" i="1"/>
  <c r="M2925" i="1"/>
  <c r="L2925" i="1"/>
  <c r="H2925" i="1" s="1"/>
  <c r="K2925" i="1"/>
  <c r="J2925" i="1"/>
  <c r="I2925" i="1"/>
  <c r="AQ2924" i="1"/>
  <c r="N2924" i="1"/>
  <c r="AA2924" i="1" s="1"/>
  <c r="AP2924" i="1" s="1"/>
  <c r="M2924" i="1"/>
  <c r="L2924" i="1"/>
  <c r="K2924" i="1"/>
  <c r="T2924" i="1" s="1"/>
  <c r="AG2924" i="1" s="1"/>
  <c r="J2924" i="1"/>
  <c r="I2924" i="1"/>
  <c r="AQ2923" i="1"/>
  <c r="F2923" i="1" s="1"/>
  <c r="N2923" i="1"/>
  <c r="AA2923" i="1" s="1"/>
  <c r="AP2923" i="1" s="1"/>
  <c r="M2923" i="1"/>
  <c r="L2923" i="1"/>
  <c r="K2923" i="1"/>
  <c r="J2923" i="1"/>
  <c r="U2923" i="1" s="1"/>
  <c r="I2923" i="1"/>
  <c r="AQ2922" i="1"/>
  <c r="F2922" i="1" s="1"/>
  <c r="N2922" i="1"/>
  <c r="AA2922" i="1" s="1"/>
  <c r="AP2922" i="1" s="1"/>
  <c r="M2922" i="1"/>
  <c r="Y2922" i="1" s="1"/>
  <c r="AN2922" i="1" s="1"/>
  <c r="L2922" i="1"/>
  <c r="K2922" i="1"/>
  <c r="T2922" i="1" s="1"/>
  <c r="AG2922" i="1" s="1"/>
  <c r="J2922" i="1"/>
  <c r="I2922" i="1"/>
  <c r="G2922" i="1" s="1"/>
  <c r="AQ2921" i="1"/>
  <c r="N2921" i="1"/>
  <c r="AA2921" i="1" s="1"/>
  <c r="AP2921" i="1" s="1"/>
  <c r="M2921" i="1"/>
  <c r="L2921" i="1"/>
  <c r="K2921" i="1"/>
  <c r="J2921" i="1"/>
  <c r="I2921" i="1"/>
  <c r="G2921" i="1" s="1"/>
  <c r="AQ2920" i="1"/>
  <c r="N2920" i="1"/>
  <c r="AA2920" i="1" s="1"/>
  <c r="AP2920" i="1" s="1"/>
  <c r="M2920" i="1"/>
  <c r="L2920" i="1"/>
  <c r="K2920" i="1"/>
  <c r="J2920" i="1"/>
  <c r="U2920" i="1" s="1"/>
  <c r="I2920" i="1"/>
  <c r="AQ2919" i="1"/>
  <c r="N2919" i="1"/>
  <c r="AA2919" i="1" s="1"/>
  <c r="AP2919" i="1" s="1"/>
  <c r="M2919" i="1"/>
  <c r="Z2919" i="1" s="1"/>
  <c r="AO2919" i="1" s="1"/>
  <c r="L2919" i="1"/>
  <c r="K2919" i="1"/>
  <c r="J2919" i="1"/>
  <c r="I2919" i="1"/>
  <c r="AQ2918" i="1"/>
  <c r="N2918" i="1"/>
  <c r="M2918" i="1"/>
  <c r="Y2918" i="1" s="1"/>
  <c r="AN2918" i="1" s="1"/>
  <c r="L2918" i="1"/>
  <c r="K2918" i="1"/>
  <c r="J2918" i="1"/>
  <c r="I2918" i="1"/>
  <c r="G2918" i="1" s="1"/>
  <c r="AQ2917" i="1"/>
  <c r="N2917" i="1"/>
  <c r="AA2917" i="1" s="1"/>
  <c r="AP2917" i="1" s="1"/>
  <c r="M2917" i="1"/>
  <c r="L2917" i="1"/>
  <c r="K2917" i="1"/>
  <c r="J2917" i="1"/>
  <c r="U2917" i="1" s="1"/>
  <c r="I2917" i="1"/>
  <c r="AQ2916" i="1"/>
  <c r="N2916" i="1"/>
  <c r="AA2916" i="1" s="1"/>
  <c r="AP2916" i="1" s="1"/>
  <c r="M2916" i="1"/>
  <c r="L2916" i="1"/>
  <c r="H2916" i="1" s="1"/>
  <c r="K2916" i="1"/>
  <c r="J2916" i="1"/>
  <c r="I2916" i="1"/>
  <c r="AQ2915" i="1"/>
  <c r="N2915" i="1"/>
  <c r="M2915" i="1"/>
  <c r="L2915" i="1"/>
  <c r="K2915" i="1"/>
  <c r="J2915" i="1"/>
  <c r="U2915" i="1" s="1"/>
  <c r="I2915" i="1"/>
  <c r="AQ2914" i="1"/>
  <c r="N2914" i="1"/>
  <c r="M2914" i="1"/>
  <c r="Z2914" i="1" s="1"/>
  <c r="AO2914" i="1" s="1"/>
  <c r="L2914" i="1"/>
  <c r="K2914" i="1"/>
  <c r="J2914" i="1"/>
  <c r="U2914" i="1" s="1"/>
  <c r="I2914" i="1"/>
  <c r="G2914" i="1" s="1"/>
  <c r="AQ2913" i="1"/>
  <c r="N2913" i="1"/>
  <c r="AA2913" i="1" s="1"/>
  <c r="AP2913" i="1" s="1"/>
  <c r="M2913" i="1"/>
  <c r="L2913" i="1"/>
  <c r="K2913" i="1"/>
  <c r="J2913" i="1"/>
  <c r="I2913" i="1"/>
  <c r="AQ2912" i="1"/>
  <c r="F2912" i="1" s="1"/>
  <c r="N2912" i="1"/>
  <c r="M2912" i="1"/>
  <c r="Z2912" i="1" s="1"/>
  <c r="AO2912" i="1" s="1"/>
  <c r="L2912" i="1"/>
  <c r="K2912" i="1"/>
  <c r="T2912" i="1" s="1"/>
  <c r="AG2912" i="1" s="1"/>
  <c r="J2912" i="1"/>
  <c r="I2912" i="1"/>
  <c r="AQ2911" i="1"/>
  <c r="N2911" i="1"/>
  <c r="AA2911" i="1" s="1"/>
  <c r="AP2911" i="1" s="1"/>
  <c r="M2911" i="1"/>
  <c r="L2911" i="1"/>
  <c r="K2911" i="1"/>
  <c r="J2911" i="1"/>
  <c r="U2911" i="1" s="1"/>
  <c r="I2911" i="1"/>
  <c r="AQ2910" i="1"/>
  <c r="N2910" i="1"/>
  <c r="AA2910" i="1" s="1"/>
  <c r="AP2910" i="1" s="1"/>
  <c r="M2910" i="1"/>
  <c r="L2910" i="1"/>
  <c r="K2910" i="1"/>
  <c r="J2910" i="1"/>
  <c r="I2910" i="1"/>
  <c r="AQ2909" i="1"/>
  <c r="N2909" i="1"/>
  <c r="AA2909" i="1" s="1"/>
  <c r="AP2909" i="1" s="1"/>
  <c r="M2909" i="1"/>
  <c r="L2909" i="1"/>
  <c r="H2909" i="1" s="1"/>
  <c r="K2909" i="1"/>
  <c r="T2909" i="1" s="1"/>
  <c r="AG2909" i="1" s="1"/>
  <c r="J2909" i="1"/>
  <c r="U2909" i="1" s="1"/>
  <c r="I2909" i="1"/>
  <c r="AQ2908" i="1"/>
  <c r="N2908" i="1"/>
  <c r="AA2908" i="1" s="1"/>
  <c r="AP2908" i="1" s="1"/>
  <c r="M2908" i="1"/>
  <c r="L2908" i="1"/>
  <c r="K2908" i="1"/>
  <c r="T2908" i="1" s="1"/>
  <c r="AG2908" i="1" s="1"/>
  <c r="J2908" i="1"/>
  <c r="I2908" i="1"/>
  <c r="AQ2907" i="1"/>
  <c r="N2907" i="1"/>
  <c r="AA2907" i="1" s="1"/>
  <c r="AP2907" i="1" s="1"/>
  <c r="M2907" i="1"/>
  <c r="L2907" i="1"/>
  <c r="K2907" i="1"/>
  <c r="T2907" i="1" s="1"/>
  <c r="AG2907" i="1" s="1"/>
  <c r="J2907" i="1"/>
  <c r="U2907" i="1" s="1"/>
  <c r="I2907" i="1"/>
  <c r="AQ2906" i="1"/>
  <c r="N2906" i="1"/>
  <c r="AA2906" i="1" s="1"/>
  <c r="AP2906" i="1" s="1"/>
  <c r="M2906" i="1"/>
  <c r="L2906" i="1"/>
  <c r="K2906" i="1"/>
  <c r="J2906" i="1"/>
  <c r="I2906" i="1"/>
  <c r="G2906" i="1" s="1"/>
  <c r="AQ2905" i="1"/>
  <c r="N2905" i="1"/>
  <c r="AA2905" i="1" s="1"/>
  <c r="AP2905" i="1" s="1"/>
  <c r="M2905" i="1"/>
  <c r="Z2905" i="1" s="1"/>
  <c r="AO2905" i="1" s="1"/>
  <c r="L2905" i="1"/>
  <c r="K2905" i="1"/>
  <c r="J2905" i="1"/>
  <c r="I2905" i="1"/>
  <c r="G2905" i="1" s="1"/>
  <c r="AQ2904" i="1"/>
  <c r="N2904" i="1"/>
  <c r="AA2904" i="1" s="1"/>
  <c r="AP2904" i="1" s="1"/>
  <c r="M2904" i="1"/>
  <c r="L2904" i="1"/>
  <c r="K2904" i="1"/>
  <c r="T2904" i="1" s="1"/>
  <c r="AG2904" i="1" s="1"/>
  <c r="J2904" i="1"/>
  <c r="I2904" i="1"/>
  <c r="AQ2903" i="1"/>
  <c r="N2903" i="1"/>
  <c r="AA2903" i="1" s="1"/>
  <c r="AP2903" i="1" s="1"/>
  <c r="M2903" i="1"/>
  <c r="Z2903" i="1" s="1"/>
  <c r="AO2903" i="1" s="1"/>
  <c r="L2903" i="1"/>
  <c r="K2903" i="1"/>
  <c r="J2903" i="1"/>
  <c r="I2903" i="1"/>
  <c r="AQ2902" i="1"/>
  <c r="N2902" i="1"/>
  <c r="M2902" i="1"/>
  <c r="L2902" i="1"/>
  <c r="K2902" i="1"/>
  <c r="T2902" i="1" s="1"/>
  <c r="AG2902" i="1" s="1"/>
  <c r="J2902" i="1"/>
  <c r="I2902" i="1"/>
  <c r="G2902" i="1" s="1"/>
  <c r="AQ2901" i="1"/>
  <c r="N2901" i="1"/>
  <c r="AA2901" i="1" s="1"/>
  <c r="AP2901" i="1" s="1"/>
  <c r="M2901" i="1"/>
  <c r="L2901" i="1"/>
  <c r="H2901" i="1" s="1"/>
  <c r="K2901" i="1"/>
  <c r="J2901" i="1"/>
  <c r="U2901" i="1" s="1"/>
  <c r="I2901" i="1"/>
  <c r="AQ2900" i="1"/>
  <c r="N2900" i="1"/>
  <c r="AA2900" i="1" s="1"/>
  <c r="AP2900" i="1" s="1"/>
  <c r="M2900" i="1"/>
  <c r="L2900" i="1"/>
  <c r="H2900" i="1" s="1"/>
  <c r="K2900" i="1"/>
  <c r="J2900" i="1"/>
  <c r="I2900" i="1"/>
  <c r="AQ2899" i="1"/>
  <c r="N2899" i="1"/>
  <c r="M2899" i="1"/>
  <c r="L2899" i="1"/>
  <c r="K2899" i="1"/>
  <c r="J2899" i="1"/>
  <c r="I2899" i="1"/>
  <c r="AQ2898" i="1"/>
  <c r="F2898" i="1" s="1"/>
  <c r="N2898" i="1"/>
  <c r="M2898" i="1"/>
  <c r="Z2898" i="1" s="1"/>
  <c r="AO2898" i="1" s="1"/>
  <c r="L2898" i="1"/>
  <c r="K2898" i="1"/>
  <c r="J2898" i="1"/>
  <c r="U2898" i="1" s="1"/>
  <c r="I2898" i="1"/>
  <c r="AQ2897" i="1"/>
  <c r="N2897" i="1"/>
  <c r="AA2897" i="1" s="1"/>
  <c r="AP2897" i="1" s="1"/>
  <c r="M2897" i="1"/>
  <c r="L2897" i="1"/>
  <c r="H2897" i="1" s="1"/>
  <c r="K2897" i="1"/>
  <c r="J2897" i="1"/>
  <c r="I2897" i="1"/>
  <c r="AQ2896" i="1"/>
  <c r="N2896" i="1"/>
  <c r="M2896" i="1"/>
  <c r="Z2896" i="1" s="1"/>
  <c r="AO2896" i="1" s="1"/>
  <c r="L2896" i="1"/>
  <c r="K2896" i="1"/>
  <c r="T2896" i="1" s="1"/>
  <c r="AG2896" i="1" s="1"/>
  <c r="J2896" i="1"/>
  <c r="I2896" i="1"/>
  <c r="AQ2895" i="1"/>
  <c r="N2895" i="1"/>
  <c r="AA2895" i="1" s="1"/>
  <c r="AP2895" i="1" s="1"/>
  <c r="M2895" i="1"/>
  <c r="L2895" i="1"/>
  <c r="K2895" i="1"/>
  <c r="J2895" i="1"/>
  <c r="U2895" i="1" s="1"/>
  <c r="I2895" i="1"/>
  <c r="AQ2894" i="1"/>
  <c r="N2894" i="1"/>
  <c r="AA2894" i="1" s="1"/>
  <c r="AP2894" i="1" s="1"/>
  <c r="M2894" i="1"/>
  <c r="L2894" i="1"/>
  <c r="K2894" i="1"/>
  <c r="J2894" i="1"/>
  <c r="U2894" i="1" s="1"/>
  <c r="I2894" i="1"/>
  <c r="AQ2893" i="1"/>
  <c r="N2893" i="1"/>
  <c r="AA2893" i="1" s="1"/>
  <c r="AP2893" i="1" s="1"/>
  <c r="M2893" i="1"/>
  <c r="L2893" i="1"/>
  <c r="H2893" i="1" s="1"/>
  <c r="K2893" i="1"/>
  <c r="T2893" i="1" s="1"/>
  <c r="AG2893" i="1" s="1"/>
  <c r="J2893" i="1"/>
  <c r="I2893" i="1"/>
  <c r="AQ2892" i="1"/>
  <c r="N2892" i="1"/>
  <c r="AA2892" i="1" s="1"/>
  <c r="AP2892" i="1" s="1"/>
  <c r="M2892" i="1"/>
  <c r="L2892" i="1"/>
  <c r="K2892" i="1"/>
  <c r="J2892" i="1"/>
  <c r="I2892" i="1"/>
  <c r="AQ2891" i="1"/>
  <c r="N2891" i="1"/>
  <c r="AA2891" i="1" s="1"/>
  <c r="AP2891" i="1" s="1"/>
  <c r="M2891" i="1"/>
  <c r="L2891" i="1"/>
  <c r="K2891" i="1"/>
  <c r="T2891" i="1" s="1"/>
  <c r="AG2891" i="1" s="1"/>
  <c r="J2891" i="1"/>
  <c r="U2891" i="1" s="1"/>
  <c r="I2891" i="1"/>
  <c r="AQ2890" i="1"/>
  <c r="N2890" i="1"/>
  <c r="AA2890" i="1" s="1"/>
  <c r="AP2890" i="1" s="1"/>
  <c r="M2890" i="1"/>
  <c r="Y2890" i="1" s="1"/>
  <c r="AN2890" i="1" s="1"/>
  <c r="L2890" i="1"/>
  <c r="K2890" i="1"/>
  <c r="T2890" i="1" s="1"/>
  <c r="AG2890" i="1" s="1"/>
  <c r="J2890" i="1"/>
  <c r="I2890" i="1"/>
  <c r="G2890" i="1" s="1"/>
  <c r="AQ2889" i="1"/>
  <c r="F2889" i="1" s="1"/>
  <c r="N2889" i="1"/>
  <c r="AA2889" i="1" s="1"/>
  <c r="AP2889" i="1" s="1"/>
  <c r="M2889" i="1"/>
  <c r="L2889" i="1"/>
  <c r="K2889" i="1"/>
  <c r="J2889" i="1"/>
  <c r="I2889" i="1"/>
  <c r="G2889" i="1" s="1"/>
  <c r="AQ2888" i="1"/>
  <c r="N2888" i="1"/>
  <c r="AA2888" i="1" s="1"/>
  <c r="AP2888" i="1" s="1"/>
  <c r="M2888" i="1"/>
  <c r="L2888" i="1"/>
  <c r="K2888" i="1"/>
  <c r="J2888" i="1"/>
  <c r="U2888" i="1" s="1"/>
  <c r="I2888" i="1"/>
  <c r="AQ2887" i="1"/>
  <c r="N2887" i="1"/>
  <c r="AA2887" i="1" s="1"/>
  <c r="AP2887" i="1" s="1"/>
  <c r="M2887" i="1"/>
  <c r="L2887" i="1"/>
  <c r="K2887" i="1"/>
  <c r="J2887" i="1"/>
  <c r="I2887" i="1"/>
  <c r="G2887" i="1" s="1"/>
  <c r="AQ2886" i="1"/>
  <c r="N2886" i="1"/>
  <c r="M2886" i="1"/>
  <c r="Z2886" i="1" s="1"/>
  <c r="AO2886" i="1" s="1"/>
  <c r="L2886" i="1"/>
  <c r="K2886" i="1"/>
  <c r="T2886" i="1" s="1"/>
  <c r="AG2886" i="1" s="1"/>
  <c r="J2886" i="1"/>
  <c r="I2886" i="1"/>
  <c r="G2886" i="1" s="1"/>
  <c r="AQ2885" i="1"/>
  <c r="N2885" i="1"/>
  <c r="AA2885" i="1" s="1"/>
  <c r="AP2885" i="1" s="1"/>
  <c r="M2885" i="1"/>
  <c r="L2885" i="1"/>
  <c r="K2885" i="1"/>
  <c r="J2885" i="1"/>
  <c r="U2885" i="1" s="1"/>
  <c r="I2885" i="1"/>
  <c r="AQ2884" i="1"/>
  <c r="N2884" i="1"/>
  <c r="AA2884" i="1" s="1"/>
  <c r="AP2884" i="1" s="1"/>
  <c r="M2884" i="1"/>
  <c r="L2884" i="1"/>
  <c r="K2884" i="1"/>
  <c r="J2884" i="1"/>
  <c r="I2884" i="1"/>
  <c r="AQ2883" i="1"/>
  <c r="N2883" i="1"/>
  <c r="M2883" i="1"/>
  <c r="Z2883" i="1" s="1"/>
  <c r="AO2883" i="1" s="1"/>
  <c r="L2883" i="1"/>
  <c r="K2883" i="1"/>
  <c r="T2883" i="1" s="1"/>
  <c r="AG2883" i="1" s="1"/>
  <c r="J2883" i="1"/>
  <c r="I2883" i="1"/>
  <c r="AQ2882" i="1"/>
  <c r="N2882" i="1"/>
  <c r="AA2882" i="1" s="1"/>
  <c r="AP2882" i="1" s="1"/>
  <c r="M2882" i="1"/>
  <c r="L2882" i="1"/>
  <c r="K2882" i="1"/>
  <c r="J2882" i="1"/>
  <c r="U2882" i="1" s="1"/>
  <c r="I2882" i="1"/>
  <c r="G2882" i="1" s="1"/>
  <c r="AQ2881" i="1"/>
  <c r="N2881" i="1"/>
  <c r="AA2881" i="1" s="1"/>
  <c r="AP2881" i="1" s="1"/>
  <c r="M2881" i="1"/>
  <c r="Z2881" i="1" s="1"/>
  <c r="AO2881" i="1" s="1"/>
  <c r="L2881" i="1"/>
  <c r="K2881" i="1"/>
  <c r="J2881" i="1"/>
  <c r="I2881" i="1"/>
  <c r="AQ2880" i="1"/>
  <c r="N2880" i="1"/>
  <c r="M2880" i="1"/>
  <c r="Z2880" i="1" s="1"/>
  <c r="AO2880" i="1" s="1"/>
  <c r="L2880" i="1"/>
  <c r="K2880" i="1"/>
  <c r="T2880" i="1" s="1"/>
  <c r="AG2880" i="1" s="1"/>
  <c r="J2880" i="1"/>
  <c r="I2880" i="1"/>
  <c r="AQ2879" i="1"/>
  <c r="N2879" i="1"/>
  <c r="AA2879" i="1" s="1"/>
  <c r="AP2879" i="1" s="1"/>
  <c r="M2879" i="1"/>
  <c r="L2879" i="1"/>
  <c r="K2879" i="1"/>
  <c r="J2879" i="1"/>
  <c r="U2879" i="1" s="1"/>
  <c r="I2879" i="1"/>
  <c r="AQ2878" i="1"/>
  <c r="F2878" i="1" s="1"/>
  <c r="N2878" i="1"/>
  <c r="AA2878" i="1" s="1"/>
  <c r="AP2878" i="1" s="1"/>
  <c r="M2878" i="1"/>
  <c r="Y2878" i="1" s="1"/>
  <c r="AN2878" i="1" s="1"/>
  <c r="L2878" i="1"/>
  <c r="K2878" i="1"/>
  <c r="J2878" i="1"/>
  <c r="U2878" i="1" s="1"/>
  <c r="I2878" i="1"/>
  <c r="AQ2877" i="1"/>
  <c r="N2877" i="1"/>
  <c r="AA2877" i="1" s="1"/>
  <c r="AP2877" i="1" s="1"/>
  <c r="M2877" i="1"/>
  <c r="L2877" i="1"/>
  <c r="H2877" i="1" s="1"/>
  <c r="K2877" i="1"/>
  <c r="T2877" i="1" s="1"/>
  <c r="AG2877" i="1" s="1"/>
  <c r="J2877" i="1"/>
  <c r="U2877" i="1" s="1"/>
  <c r="I2877" i="1"/>
  <c r="AQ2876" i="1"/>
  <c r="N2876" i="1"/>
  <c r="AA2876" i="1" s="1"/>
  <c r="AP2876" i="1" s="1"/>
  <c r="M2876" i="1"/>
  <c r="L2876" i="1"/>
  <c r="K2876" i="1"/>
  <c r="J2876" i="1"/>
  <c r="I2876" i="1"/>
  <c r="AQ2875" i="1"/>
  <c r="N2875" i="1"/>
  <c r="AA2875" i="1" s="1"/>
  <c r="AP2875" i="1" s="1"/>
  <c r="M2875" i="1"/>
  <c r="L2875" i="1"/>
  <c r="K2875" i="1"/>
  <c r="T2875" i="1" s="1"/>
  <c r="AG2875" i="1" s="1"/>
  <c r="J2875" i="1"/>
  <c r="U2875" i="1" s="1"/>
  <c r="I2875" i="1"/>
  <c r="AQ2874" i="1"/>
  <c r="N2874" i="1"/>
  <c r="AA2874" i="1" s="1"/>
  <c r="AP2874" i="1" s="1"/>
  <c r="M2874" i="1"/>
  <c r="L2874" i="1"/>
  <c r="K2874" i="1"/>
  <c r="T2874" i="1" s="1"/>
  <c r="AG2874" i="1" s="1"/>
  <c r="J2874" i="1"/>
  <c r="I2874" i="1"/>
  <c r="G2874" i="1" s="1"/>
  <c r="AQ2873" i="1"/>
  <c r="N2873" i="1"/>
  <c r="AA2873" i="1" s="1"/>
  <c r="AP2873" i="1" s="1"/>
  <c r="M2873" i="1"/>
  <c r="Z2873" i="1" s="1"/>
  <c r="AO2873" i="1" s="1"/>
  <c r="L2873" i="1"/>
  <c r="K2873" i="1"/>
  <c r="J2873" i="1"/>
  <c r="I2873" i="1"/>
  <c r="G2873" i="1" s="1"/>
  <c r="AQ2872" i="1"/>
  <c r="N2872" i="1"/>
  <c r="AA2872" i="1" s="1"/>
  <c r="AP2872" i="1" s="1"/>
  <c r="M2872" i="1"/>
  <c r="L2872" i="1"/>
  <c r="K2872" i="1"/>
  <c r="J2872" i="1"/>
  <c r="U2872" i="1" s="1"/>
  <c r="I2872" i="1"/>
  <c r="AQ2871" i="1"/>
  <c r="N2871" i="1"/>
  <c r="AA2871" i="1" s="1"/>
  <c r="AP2871" i="1" s="1"/>
  <c r="M2871" i="1"/>
  <c r="Z2871" i="1" s="1"/>
  <c r="AO2871" i="1" s="1"/>
  <c r="L2871" i="1"/>
  <c r="K2871" i="1"/>
  <c r="J2871" i="1"/>
  <c r="I2871" i="1"/>
  <c r="G2871" i="1" s="1"/>
  <c r="AQ2870" i="1"/>
  <c r="N2870" i="1"/>
  <c r="M2870" i="1"/>
  <c r="AW2870" i="1" s="1"/>
  <c r="L2870" i="1"/>
  <c r="K2870" i="1"/>
  <c r="T2870" i="1" s="1"/>
  <c r="AG2870" i="1" s="1"/>
  <c r="J2870" i="1"/>
  <c r="I2870" i="1"/>
  <c r="G2870" i="1" s="1"/>
  <c r="AQ2869" i="1"/>
  <c r="N2869" i="1"/>
  <c r="AA2869" i="1" s="1"/>
  <c r="AP2869" i="1" s="1"/>
  <c r="M2869" i="1"/>
  <c r="L2869" i="1"/>
  <c r="H2869" i="1" s="1"/>
  <c r="K2869" i="1"/>
  <c r="J2869" i="1"/>
  <c r="U2869" i="1" s="1"/>
  <c r="I2869" i="1"/>
  <c r="AQ2868" i="1"/>
  <c r="N2868" i="1"/>
  <c r="AA2868" i="1" s="1"/>
  <c r="AP2868" i="1" s="1"/>
  <c r="M2868" i="1"/>
  <c r="L2868" i="1"/>
  <c r="H2868" i="1" s="1"/>
  <c r="K2868" i="1"/>
  <c r="J2868" i="1"/>
  <c r="I2868" i="1"/>
  <c r="AQ2867" i="1"/>
  <c r="N2867" i="1"/>
  <c r="AA2867" i="1" s="1"/>
  <c r="AP2867" i="1" s="1"/>
  <c r="M2867" i="1"/>
  <c r="Y2867" i="1" s="1"/>
  <c r="AN2867" i="1" s="1"/>
  <c r="L2867" i="1"/>
  <c r="K2867" i="1"/>
  <c r="T2867" i="1" s="1"/>
  <c r="AG2867" i="1" s="1"/>
  <c r="J2867" i="1"/>
  <c r="I2867" i="1"/>
  <c r="AQ2866" i="1"/>
  <c r="N2866" i="1"/>
  <c r="M2866" i="1"/>
  <c r="L2866" i="1"/>
  <c r="K2866" i="1"/>
  <c r="J2866" i="1"/>
  <c r="U2866" i="1" s="1"/>
  <c r="I2866" i="1"/>
  <c r="AQ2865" i="1"/>
  <c r="N2865" i="1"/>
  <c r="AA2865" i="1" s="1"/>
  <c r="AP2865" i="1" s="1"/>
  <c r="M2865" i="1"/>
  <c r="L2865" i="1"/>
  <c r="H2865" i="1" s="1"/>
  <c r="K2865" i="1"/>
  <c r="J2865" i="1"/>
  <c r="I2865" i="1"/>
  <c r="AQ2864" i="1"/>
  <c r="N2864" i="1"/>
  <c r="AA2864" i="1" s="1"/>
  <c r="AP2864" i="1" s="1"/>
  <c r="M2864" i="1"/>
  <c r="L2864" i="1"/>
  <c r="K2864" i="1"/>
  <c r="T2864" i="1" s="1"/>
  <c r="AG2864" i="1" s="1"/>
  <c r="J2864" i="1"/>
  <c r="I2864" i="1"/>
  <c r="AQ2863" i="1"/>
  <c r="N2863" i="1"/>
  <c r="AA2863" i="1" s="1"/>
  <c r="AP2863" i="1" s="1"/>
  <c r="M2863" i="1"/>
  <c r="Z2863" i="1" s="1"/>
  <c r="AO2863" i="1" s="1"/>
  <c r="L2863" i="1"/>
  <c r="K2863" i="1"/>
  <c r="J2863" i="1"/>
  <c r="I2863" i="1"/>
  <c r="AQ2862" i="1"/>
  <c r="N2862" i="1"/>
  <c r="AA2862" i="1" s="1"/>
  <c r="AP2862" i="1" s="1"/>
  <c r="M2862" i="1"/>
  <c r="Z2862" i="1" s="1"/>
  <c r="AO2862" i="1" s="1"/>
  <c r="L2862" i="1"/>
  <c r="K2862" i="1"/>
  <c r="J2862" i="1"/>
  <c r="I2862" i="1"/>
  <c r="AQ2861" i="1"/>
  <c r="N2861" i="1"/>
  <c r="AA2861" i="1" s="1"/>
  <c r="AP2861" i="1" s="1"/>
  <c r="M2861" i="1"/>
  <c r="L2861" i="1"/>
  <c r="K2861" i="1"/>
  <c r="J2861" i="1"/>
  <c r="I2861" i="1"/>
  <c r="AQ2860" i="1"/>
  <c r="N2860" i="1"/>
  <c r="AA2860" i="1" s="1"/>
  <c r="AP2860" i="1" s="1"/>
  <c r="M2860" i="1"/>
  <c r="L2860" i="1"/>
  <c r="K2860" i="1"/>
  <c r="T2860" i="1" s="1"/>
  <c r="AG2860" i="1" s="1"/>
  <c r="J2860" i="1"/>
  <c r="I2860" i="1"/>
  <c r="AQ2859" i="1"/>
  <c r="N2859" i="1"/>
  <c r="AA2859" i="1" s="1"/>
  <c r="AP2859" i="1" s="1"/>
  <c r="M2859" i="1"/>
  <c r="L2859" i="1"/>
  <c r="K2859" i="1"/>
  <c r="T2859" i="1" s="1"/>
  <c r="AG2859" i="1" s="1"/>
  <c r="J2859" i="1"/>
  <c r="V2859" i="1" s="1"/>
  <c r="I2859" i="1"/>
  <c r="AQ2858" i="1"/>
  <c r="N2858" i="1"/>
  <c r="AA2858" i="1" s="1"/>
  <c r="AP2858" i="1" s="1"/>
  <c r="M2858" i="1"/>
  <c r="L2858" i="1"/>
  <c r="K2858" i="1"/>
  <c r="J2858" i="1"/>
  <c r="I2858" i="1"/>
  <c r="G2858" i="1" s="1"/>
  <c r="AQ2857" i="1"/>
  <c r="N2857" i="1"/>
  <c r="AA2857" i="1" s="1"/>
  <c r="AP2857" i="1" s="1"/>
  <c r="M2857" i="1"/>
  <c r="Z2857" i="1" s="1"/>
  <c r="AO2857" i="1" s="1"/>
  <c r="L2857" i="1"/>
  <c r="K2857" i="1"/>
  <c r="J2857" i="1"/>
  <c r="I2857" i="1"/>
  <c r="G2857" i="1" s="1"/>
  <c r="AQ2856" i="1"/>
  <c r="N2856" i="1"/>
  <c r="AA2856" i="1" s="1"/>
  <c r="AP2856" i="1" s="1"/>
  <c r="M2856" i="1"/>
  <c r="Y2856" i="1" s="1"/>
  <c r="AN2856" i="1" s="1"/>
  <c r="L2856" i="1"/>
  <c r="K2856" i="1"/>
  <c r="J2856" i="1"/>
  <c r="I2856" i="1"/>
  <c r="G2856" i="1" s="1"/>
  <c r="AQ2855" i="1"/>
  <c r="F2855" i="1" s="1"/>
  <c r="N2855" i="1"/>
  <c r="AA2855" i="1" s="1"/>
  <c r="AP2855" i="1" s="1"/>
  <c r="M2855" i="1"/>
  <c r="L2855" i="1"/>
  <c r="K2855" i="1"/>
  <c r="T2855" i="1" s="1"/>
  <c r="AG2855" i="1" s="1"/>
  <c r="J2855" i="1"/>
  <c r="I2855" i="1"/>
  <c r="AQ2854" i="1"/>
  <c r="N2854" i="1"/>
  <c r="AA2854" i="1" s="1"/>
  <c r="AP2854" i="1" s="1"/>
  <c r="M2854" i="1"/>
  <c r="AW2854" i="1" s="1"/>
  <c r="L2854" i="1"/>
  <c r="K2854" i="1"/>
  <c r="J2854" i="1"/>
  <c r="I2854" i="1"/>
  <c r="G2854" i="1" s="1"/>
  <c r="AQ2853" i="1"/>
  <c r="N2853" i="1"/>
  <c r="AA2853" i="1" s="1"/>
  <c r="AP2853" i="1" s="1"/>
  <c r="M2853" i="1"/>
  <c r="L2853" i="1"/>
  <c r="K2853" i="1"/>
  <c r="J2853" i="1"/>
  <c r="I2853" i="1"/>
  <c r="AQ2852" i="1"/>
  <c r="N2852" i="1"/>
  <c r="AA2852" i="1" s="1"/>
  <c r="AP2852" i="1" s="1"/>
  <c r="M2852" i="1"/>
  <c r="Z2852" i="1" s="1"/>
  <c r="AO2852" i="1" s="1"/>
  <c r="L2852" i="1"/>
  <c r="K2852" i="1"/>
  <c r="T2852" i="1" s="1"/>
  <c r="AG2852" i="1" s="1"/>
  <c r="J2852" i="1"/>
  <c r="I2852" i="1"/>
  <c r="AQ2851" i="1"/>
  <c r="N2851" i="1"/>
  <c r="AA2851" i="1" s="1"/>
  <c r="AP2851" i="1" s="1"/>
  <c r="M2851" i="1"/>
  <c r="Z2851" i="1" s="1"/>
  <c r="AO2851" i="1" s="1"/>
  <c r="L2851" i="1"/>
  <c r="K2851" i="1"/>
  <c r="J2851" i="1"/>
  <c r="I2851" i="1"/>
  <c r="AQ2850" i="1"/>
  <c r="N2850" i="1"/>
  <c r="AA2850" i="1" s="1"/>
  <c r="AP2850" i="1" s="1"/>
  <c r="M2850" i="1"/>
  <c r="L2850" i="1"/>
  <c r="K2850" i="1"/>
  <c r="J2850" i="1"/>
  <c r="I2850" i="1"/>
  <c r="AQ2849" i="1"/>
  <c r="N2849" i="1"/>
  <c r="M2849" i="1"/>
  <c r="Z2849" i="1" s="1"/>
  <c r="AO2849" i="1" s="1"/>
  <c r="L2849" i="1"/>
  <c r="H2849" i="1" s="1"/>
  <c r="K2849" i="1"/>
  <c r="T2849" i="1" s="1"/>
  <c r="AG2849" i="1" s="1"/>
  <c r="J2849" i="1"/>
  <c r="I2849" i="1"/>
  <c r="AQ2848" i="1"/>
  <c r="N2848" i="1"/>
  <c r="AA2848" i="1" s="1"/>
  <c r="AP2848" i="1" s="1"/>
  <c r="M2848" i="1"/>
  <c r="L2848" i="1"/>
  <c r="K2848" i="1"/>
  <c r="J2848" i="1"/>
  <c r="U2848" i="1" s="1"/>
  <c r="I2848" i="1"/>
  <c r="AQ2847" i="1"/>
  <c r="N2847" i="1"/>
  <c r="AA2847" i="1" s="1"/>
  <c r="AP2847" i="1" s="1"/>
  <c r="M2847" i="1"/>
  <c r="Z2847" i="1" s="1"/>
  <c r="AO2847" i="1" s="1"/>
  <c r="L2847" i="1"/>
  <c r="K2847" i="1"/>
  <c r="J2847" i="1"/>
  <c r="I2847" i="1"/>
  <c r="G2847" i="1" s="1"/>
  <c r="AQ2846" i="1"/>
  <c r="N2846" i="1"/>
  <c r="M2846" i="1"/>
  <c r="Z2846" i="1" s="1"/>
  <c r="AO2846" i="1" s="1"/>
  <c r="L2846" i="1"/>
  <c r="K2846" i="1"/>
  <c r="J2846" i="1"/>
  <c r="U2846" i="1" s="1"/>
  <c r="I2846" i="1"/>
  <c r="X3124" i="1" l="1"/>
  <c r="H3124" i="1"/>
  <c r="X3140" i="1"/>
  <c r="H3140" i="1"/>
  <c r="G2848" i="1"/>
  <c r="W2850" i="1"/>
  <c r="R2859" i="1"/>
  <c r="AC2859" i="1" s="1"/>
  <c r="H2859" i="1"/>
  <c r="G2864" i="1"/>
  <c r="X2875" i="1"/>
  <c r="AM2875" i="1" s="1"/>
  <c r="H2875" i="1"/>
  <c r="G2880" i="1"/>
  <c r="X2891" i="1"/>
  <c r="H2891" i="1"/>
  <c r="G2896" i="1"/>
  <c r="X2907" i="1"/>
  <c r="AM2907" i="1" s="1"/>
  <c r="H2907" i="1"/>
  <c r="G2912" i="1"/>
  <c r="X2923" i="1"/>
  <c r="H2923" i="1"/>
  <c r="G2928" i="1"/>
  <c r="H2939" i="1"/>
  <c r="G2944" i="1"/>
  <c r="H2955" i="1"/>
  <c r="G2960" i="1"/>
  <c r="X2971" i="1"/>
  <c r="H2971" i="1"/>
  <c r="G2976" i="1"/>
  <c r="X2987" i="1"/>
  <c r="H2987" i="1"/>
  <c r="G2992" i="1"/>
  <c r="X3003" i="1"/>
  <c r="AM3003" i="1" s="1"/>
  <c r="H3003" i="1"/>
  <c r="G3008" i="1"/>
  <c r="X3019" i="1"/>
  <c r="H3019" i="1"/>
  <c r="G3024" i="1"/>
  <c r="X3035" i="1"/>
  <c r="H3035" i="1"/>
  <c r="G3040" i="1"/>
  <c r="X3051" i="1"/>
  <c r="AM3051" i="1" s="1"/>
  <c r="H3051" i="1"/>
  <c r="G3056" i="1"/>
  <c r="X3067" i="1"/>
  <c r="H3067" i="1"/>
  <c r="G3072" i="1"/>
  <c r="X3083" i="1"/>
  <c r="AM3083" i="1" s="1"/>
  <c r="H3083" i="1"/>
  <c r="G3088" i="1"/>
  <c r="X3099" i="1"/>
  <c r="H3099" i="1"/>
  <c r="G3104" i="1"/>
  <c r="X3115" i="1"/>
  <c r="H3115" i="1"/>
  <c r="G3120" i="1"/>
  <c r="X3131" i="1"/>
  <c r="AU3131" i="1" s="1"/>
  <c r="H3131" i="1"/>
  <c r="G3136" i="1"/>
  <c r="X3147" i="1"/>
  <c r="H3147" i="1"/>
  <c r="G3152" i="1"/>
  <c r="H3163" i="1"/>
  <c r="G3168" i="1"/>
  <c r="X3179" i="1"/>
  <c r="AM3179" i="1" s="1"/>
  <c r="H3179" i="1"/>
  <c r="G3184" i="1"/>
  <c r="X3195" i="1"/>
  <c r="AM3195" i="1" s="1"/>
  <c r="H3195" i="1"/>
  <c r="G3200" i="1"/>
  <c r="H3211" i="1"/>
  <c r="G3216" i="1"/>
  <c r="X3227" i="1"/>
  <c r="H3227" i="1"/>
  <c r="G3232" i="1"/>
  <c r="H3243" i="1"/>
  <c r="G3248" i="1"/>
  <c r="H3259" i="1"/>
  <c r="G3264" i="1"/>
  <c r="H3275" i="1"/>
  <c r="G3280" i="1"/>
  <c r="H3291" i="1"/>
  <c r="G3296" i="1"/>
  <c r="H3307" i="1"/>
  <c r="G3312" i="1"/>
  <c r="H3323" i="1"/>
  <c r="G3344" i="1"/>
  <c r="H3355" i="1"/>
  <c r="G3360" i="1"/>
  <c r="G3376" i="1"/>
  <c r="G3392" i="1"/>
  <c r="X3037" i="1"/>
  <c r="H3037" i="1"/>
  <c r="X3117" i="1"/>
  <c r="H3117" i="1"/>
  <c r="X2866" i="1"/>
  <c r="AM2866" i="1" s="1"/>
  <c r="H2866" i="1"/>
  <c r="X2882" i="1"/>
  <c r="AM2882" i="1" s="1"/>
  <c r="H2882" i="1"/>
  <c r="H2898" i="1"/>
  <c r="G2903" i="1"/>
  <c r="H2914" i="1"/>
  <c r="G2919" i="1"/>
  <c r="H2930" i="1"/>
  <c r="G2935" i="1"/>
  <c r="X2946" i="1"/>
  <c r="H2946" i="1"/>
  <c r="G2951" i="1"/>
  <c r="X2962" i="1"/>
  <c r="H2962" i="1"/>
  <c r="G2967" i="1"/>
  <c r="H2978" i="1"/>
  <c r="G2983" i="1"/>
  <c r="H2994" i="1"/>
  <c r="G2999" i="1"/>
  <c r="H3010" i="1"/>
  <c r="G3015" i="1"/>
  <c r="X3026" i="1"/>
  <c r="H3026" i="1"/>
  <c r="G3031" i="1"/>
  <c r="X3042" i="1"/>
  <c r="H3042" i="1"/>
  <c r="G3047" i="1"/>
  <c r="H3058" i="1"/>
  <c r="G3063" i="1"/>
  <c r="H3074" i="1"/>
  <c r="G3079" i="1"/>
  <c r="H3090" i="1"/>
  <c r="G3095" i="1"/>
  <c r="X3106" i="1"/>
  <c r="H3106" i="1"/>
  <c r="G3111" i="1"/>
  <c r="H3122" i="1"/>
  <c r="G3127" i="1"/>
  <c r="X3138" i="1"/>
  <c r="H3138" i="1"/>
  <c r="G3143" i="1"/>
  <c r="X3154" i="1"/>
  <c r="H3154" i="1"/>
  <c r="G3159" i="1"/>
  <c r="X3170" i="1"/>
  <c r="H3170" i="1"/>
  <c r="G3175" i="1"/>
  <c r="X3186" i="1"/>
  <c r="AU3186" i="1" s="1"/>
  <c r="H3186" i="1"/>
  <c r="G3191" i="1"/>
  <c r="X3202" i="1"/>
  <c r="AU3202" i="1" s="1"/>
  <c r="AZ3202" i="1" s="1"/>
  <c r="H3202" i="1"/>
  <c r="G3207" i="1"/>
  <c r="X3218" i="1"/>
  <c r="AM3218" i="1" s="1"/>
  <c r="H3218" i="1"/>
  <c r="G3223" i="1"/>
  <c r="H3234" i="1"/>
  <c r="G3239" i="1"/>
  <c r="X3250" i="1"/>
  <c r="H3250" i="1"/>
  <c r="G3255" i="1"/>
  <c r="H3266" i="1"/>
  <c r="G3271" i="1"/>
  <c r="X3282" i="1"/>
  <c r="AU3282" i="1" s="1"/>
  <c r="H3282" i="1"/>
  <c r="G3287" i="1"/>
  <c r="X3298" i="1"/>
  <c r="AU3298" i="1" s="1"/>
  <c r="AV3298" i="1" s="1"/>
  <c r="H3298" i="1"/>
  <c r="G3303" i="1"/>
  <c r="H3330" i="1"/>
  <c r="G3351" i="1"/>
  <c r="H3362" i="1"/>
  <c r="G3367" i="1"/>
  <c r="H3378" i="1"/>
  <c r="G3383" i="1"/>
  <c r="G3399" i="1"/>
  <c r="X2973" i="1"/>
  <c r="H2973" i="1"/>
  <c r="X2989" i="1"/>
  <c r="H2989" i="1"/>
  <c r="X2852" i="1"/>
  <c r="AU2852" i="1" s="1"/>
  <c r="AZ2852" i="1" s="1"/>
  <c r="H2852" i="1"/>
  <c r="X2884" i="1"/>
  <c r="H2884" i="1"/>
  <c r="X3060" i="1"/>
  <c r="H3060" i="1"/>
  <c r="X3284" i="1"/>
  <c r="H3284" i="1"/>
  <c r="X2850" i="1"/>
  <c r="AM2850" i="1" s="1"/>
  <c r="H2850" i="1"/>
  <c r="G2855" i="1"/>
  <c r="G2846" i="1"/>
  <c r="X2857" i="1"/>
  <c r="AM2857" i="1" s="1"/>
  <c r="H2857" i="1"/>
  <c r="G2862" i="1"/>
  <c r="X2873" i="1"/>
  <c r="AM2873" i="1" s="1"/>
  <c r="H2873" i="1"/>
  <c r="G2878" i="1"/>
  <c r="X2889" i="1"/>
  <c r="H2889" i="1"/>
  <c r="G2894" i="1"/>
  <c r="X2905" i="1"/>
  <c r="H2905" i="1"/>
  <c r="G2910" i="1"/>
  <c r="X2921" i="1"/>
  <c r="H2921" i="1"/>
  <c r="G2926" i="1"/>
  <c r="X2937" i="1"/>
  <c r="H2937" i="1"/>
  <c r="G2942" i="1"/>
  <c r="X2953" i="1"/>
  <c r="AU2953" i="1" s="1"/>
  <c r="H2953" i="1"/>
  <c r="G2958" i="1"/>
  <c r="X2969" i="1"/>
  <c r="AU2969" i="1" s="1"/>
  <c r="AV2969" i="1" s="1"/>
  <c r="H2969" i="1"/>
  <c r="G2974" i="1"/>
  <c r="H2985" i="1"/>
  <c r="P2990" i="1"/>
  <c r="G2990" i="1"/>
  <c r="AW2994" i="1"/>
  <c r="X3001" i="1"/>
  <c r="AU3001" i="1" s="1"/>
  <c r="H3001" i="1"/>
  <c r="G3006" i="1"/>
  <c r="X3017" i="1"/>
  <c r="AU3017" i="1" s="1"/>
  <c r="H3017" i="1"/>
  <c r="G3022" i="1"/>
  <c r="H3033" i="1"/>
  <c r="G3038" i="1"/>
  <c r="H3049" i="1"/>
  <c r="G3054" i="1"/>
  <c r="X3065" i="1"/>
  <c r="AU3065" i="1" s="1"/>
  <c r="AV3065" i="1" s="1"/>
  <c r="H3065" i="1"/>
  <c r="G3070" i="1"/>
  <c r="X3081" i="1"/>
  <c r="AU3081" i="1" s="1"/>
  <c r="H3081" i="1"/>
  <c r="G3086" i="1"/>
  <c r="H3097" i="1"/>
  <c r="G3102" i="1"/>
  <c r="X3113" i="1"/>
  <c r="H3113" i="1"/>
  <c r="P3118" i="1"/>
  <c r="G3118" i="1"/>
  <c r="H3129" i="1"/>
  <c r="G3134" i="1"/>
  <c r="X3145" i="1"/>
  <c r="AM3145" i="1" s="1"/>
  <c r="H3145" i="1"/>
  <c r="G3150" i="1"/>
  <c r="H3161" i="1"/>
  <c r="G3166" i="1"/>
  <c r="H3177" i="1"/>
  <c r="G3182" i="1"/>
  <c r="X3193" i="1"/>
  <c r="AM3193" i="1" s="1"/>
  <c r="H3193" i="1"/>
  <c r="G3198" i="1"/>
  <c r="X3209" i="1"/>
  <c r="H3209" i="1"/>
  <c r="G3214" i="1"/>
  <c r="X3225" i="1"/>
  <c r="H3225" i="1"/>
  <c r="G3230" i="1"/>
  <c r="X3241" i="1"/>
  <c r="H3241" i="1"/>
  <c r="G3246" i="1"/>
  <c r="H3257" i="1"/>
  <c r="G3262" i="1"/>
  <c r="H3273" i="1"/>
  <c r="G3278" i="1"/>
  <c r="X3289" i="1"/>
  <c r="H3289" i="1"/>
  <c r="G3294" i="1"/>
  <c r="X3305" i="1"/>
  <c r="H3305" i="1"/>
  <c r="F3305" i="1" s="1"/>
  <c r="G3310" i="1"/>
  <c r="G3342" i="1"/>
  <c r="G3358" i="1"/>
  <c r="G3374" i="1"/>
  <c r="F3374" i="1" s="1"/>
  <c r="H3385" i="1"/>
  <c r="X3012" i="1"/>
  <c r="H3012" i="1"/>
  <c r="H2864" i="1"/>
  <c r="G2869" i="1"/>
  <c r="X2880" i="1"/>
  <c r="AU2880" i="1" s="1"/>
  <c r="H2880" i="1"/>
  <c r="G2885" i="1"/>
  <c r="X2896" i="1"/>
  <c r="AU2896" i="1" s="1"/>
  <c r="H2896" i="1"/>
  <c r="G2901" i="1"/>
  <c r="X2912" i="1"/>
  <c r="H2912" i="1"/>
  <c r="G2917" i="1"/>
  <c r="X2928" i="1"/>
  <c r="AU2928" i="1" s="1"/>
  <c r="H2928" i="1"/>
  <c r="G2933" i="1"/>
  <c r="P2949" i="1"/>
  <c r="G2949" i="1"/>
  <c r="G2965" i="1"/>
  <c r="X2976" i="1"/>
  <c r="H2976" i="1"/>
  <c r="G2981" i="1"/>
  <c r="G2997" i="1"/>
  <c r="X3008" i="1"/>
  <c r="H3008" i="1"/>
  <c r="G3013" i="1"/>
  <c r="G3029" i="1"/>
  <c r="G3045" i="1"/>
  <c r="G3061" i="1"/>
  <c r="G3077" i="1"/>
  <c r="G3093" i="1"/>
  <c r="G3109" i="1"/>
  <c r="G3125" i="1"/>
  <c r="G3141" i="1"/>
  <c r="G3157" i="1"/>
  <c r="G3173" i="1"/>
  <c r="G3189" i="1"/>
  <c r="G3205" i="1"/>
  <c r="G3221" i="1"/>
  <c r="G3237" i="1"/>
  <c r="X3248" i="1"/>
  <c r="AU3248" i="1" s="1"/>
  <c r="H3248" i="1"/>
  <c r="G3253" i="1"/>
  <c r="G3269" i="1"/>
  <c r="G3285" i="1"/>
  <c r="G3301" i="1"/>
  <c r="G3317" i="1"/>
  <c r="F3317" i="1" s="1"/>
  <c r="G3333" i="1"/>
  <c r="H3344" i="1"/>
  <c r="F3344" i="1" s="1"/>
  <c r="G3349" i="1"/>
  <c r="H3360" i="1"/>
  <c r="G3365" i="1"/>
  <c r="H3376" i="1"/>
  <c r="G3381" i="1"/>
  <c r="H3392" i="1"/>
  <c r="X3213" i="1"/>
  <c r="AM3213" i="1" s="1"/>
  <c r="H3213" i="1"/>
  <c r="X2848" i="1"/>
  <c r="H2848" i="1"/>
  <c r="G2860" i="1"/>
  <c r="H2871" i="1"/>
  <c r="G2876" i="1"/>
  <c r="X2887" i="1"/>
  <c r="AM2887" i="1" s="1"/>
  <c r="H2887" i="1"/>
  <c r="G2892" i="1"/>
  <c r="X2903" i="1"/>
  <c r="AM2903" i="1" s="1"/>
  <c r="H2903" i="1"/>
  <c r="G2908" i="1"/>
  <c r="X2919" i="1"/>
  <c r="H2919" i="1"/>
  <c r="G2924" i="1"/>
  <c r="H2935" i="1"/>
  <c r="G2940" i="1"/>
  <c r="H2951" i="1"/>
  <c r="G2956" i="1"/>
  <c r="X2967" i="1"/>
  <c r="AU2967" i="1" s="1"/>
  <c r="AV2967" i="1" s="1"/>
  <c r="H2967" i="1"/>
  <c r="G2972" i="1"/>
  <c r="X2983" i="1"/>
  <c r="H2983" i="1"/>
  <c r="G2988" i="1"/>
  <c r="H2999" i="1"/>
  <c r="G3004" i="1"/>
  <c r="H3015" i="1"/>
  <c r="G3020" i="1"/>
  <c r="H3031" i="1"/>
  <c r="G3036" i="1"/>
  <c r="X3047" i="1"/>
  <c r="H3047" i="1"/>
  <c r="G3052" i="1"/>
  <c r="H3063" i="1"/>
  <c r="G3068" i="1"/>
  <c r="X3079" i="1"/>
  <c r="AM3079" i="1" s="1"/>
  <c r="H3079" i="1"/>
  <c r="G3084" i="1"/>
  <c r="X3095" i="1"/>
  <c r="AM3095" i="1" s="1"/>
  <c r="H3095" i="1"/>
  <c r="G3100" i="1"/>
  <c r="H3111" i="1"/>
  <c r="G3116" i="1"/>
  <c r="H3127" i="1"/>
  <c r="G3132" i="1"/>
  <c r="X3143" i="1"/>
  <c r="H3143" i="1"/>
  <c r="G3148" i="1"/>
  <c r="X3159" i="1"/>
  <c r="H3159" i="1"/>
  <c r="G3164" i="1"/>
  <c r="X3175" i="1"/>
  <c r="AU3175" i="1" s="1"/>
  <c r="AZ3175" i="1" s="1"/>
  <c r="H3175" i="1"/>
  <c r="G3180" i="1"/>
  <c r="H3191" i="1"/>
  <c r="G3196" i="1"/>
  <c r="H3207" i="1"/>
  <c r="G3212" i="1"/>
  <c r="H3223" i="1"/>
  <c r="G3228" i="1"/>
  <c r="H3239" i="1"/>
  <c r="G3244" i="1"/>
  <c r="H3255" i="1"/>
  <c r="G3260" i="1"/>
  <c r="H3271" i="1"/>
  <c r="G3276" i="1"/>
  <c r="H3287" i="1"/>
  <c r="G3292" i="1"/>
  <c r="H3303" i="1"/>
  <c r="F3303" i="1" s="1"/>
  <c r="G3308" i="1"/>
  <c r="G3340" i="1"/>
  <c r="H3351" i="1"/>
  <c r="F3351" i="1" s="1"/>
  <c r="G3356" i="1"/>
  <c r="H3367" i="1"/>
  <c r="G3372" i="1"/>
  <c r="X3181" i="1"/>
  <c r="H3181" i="1"/>
  <c r="X3309" i="1"/>
  <c r="H3309" i="1"/>
  <c r="X2932" i="1"/>
  <c r="H2932" i="1"/>
  <c r="G2853" i="1"/>
  <c r="X2855" i="1"/>
  <c r="AM2855" i="1" s="1"/>
  <c r="H2855" i="1"/>
  <c r="H2846" i="1"/>
  <c r="G2851" i="1"/>
  <c r="X2862" i="1"/>
  <c r="H2862" i="1"/>
  <c r="G2867" i="1"/>
  <c r="H2878" i="1"/>
  <c r="G2883" i="1"/>
  <c r="H2894" i="1"/>
  <c r="G2899" i="1"/>
  <c r="H2910" i="1"/>
  <c r="G2915" i="1"/>
  <c r="X2926" i="1"/>
  <c r="AU2926" i="1" s="1"/>
  <c r="AV2926" i="1" s="1"/>
  <c r="H2926" i="1"/>
  <c r="G2931" i="1"/>
  <c r="H2942" i="1"/>
  <c r="G2947" i="1"/>
  <c r="H2958" i="1"/>
  <c r="G2963" i="1"/>
  <c r="X2974" i="1"/>
  <c r="H2974" i="1"/>
  <c r="G2979" i="1"/>
  <c r="X2990" i="1"/>
  <c r="H2990" i="1"/>
  <c r="G2995" i="1"/>
  <c r="X3006" i="1"/>
  <c r="H3006" i="1"/>
  <c r="G3011" i="1"/>
  <c r="X3022" i="1"/>
  <c r="H3022" i="1"/>
  <c r="G3027" i="1"/>
  <c r="X3038" i="1"/>
  <c r="AM3038" i="1" s="1"/>
  <c r="H3038" i="1"/>
  <c r="G3043" i="1"/>
  <c r="X3054" i="1"/>
  <c r="AM3054" i="1" s="1"/>
  <c r="H3054" i="1"/>
  <c r="G3059" i="1"/>
  <c r="X3070" i="1"/>
  <c r="H3070" i="1"/>
  <c r="G3075" i="1"/>
  <c r="X3086" i="1"/>
  <c r="H3086" i="1"/>
  <c r="G3091" i="1"/>
  <c r="H3102" i="1"/>
  <c r="G3107" i="1"/>
  <c r="H3118" i="1"/>
  <c r="G3123" i="1"/>
  <c r="H3134" i="1"/>
  <c r="G3139" i="1"/>
  <c r="H3150" i="1"/>
  <c r="G3155" i="1"/>
  <c r="X3166" i="1"/>
  <c r="H3166" i="1"/>
  <c r="G3171" i="1"/>
  <c r="X3182" i="1"/>
  <c r="H3182" i="1"/>
  <c r="G3187" i="1"/>
  <c r="H3198" i="1"/>
  <c r="G3203" i="1"/>
  <c r="H3214" i="1"/>
  <c r="G3219" i="1"/>
  <c r="X3230" i="1"/>
  <c r="H3230" i="1"/>
  <c r="G3235" i="1"/>
  <c r="H3246" i="1"/>
  <c r="G3251" i="1"/>
  <c r="H3262" i="1"/>
  <c r="G3267" i="1"/>
  <c r="H3278" i="1"/>
  <c r="G3283" i="1"/>
  <c r="H3294" i="1"/>
  <c r="G3299" i="1"/>
  <c r="G3315" i="1"/>
  <c r="G3331" i="1"/>
  <c r="H3342" i="1"/>
  <c r="G3347" i="1"/>
  <c r="W3349" i="1"/>
  <c r="AY3349" i="1" s="1"/>
  <c r="G3363" i="1"/>
  <c r="H3374" i="1"/>
  <c r="G3379" i="1"/>
  <c r="G3395" i="1"/>
  <c r="X2948" i="1"/>
  <c r="AU2948" i="1" s="1"/>
  <c r="H2948" i="1"/>
  <c r="X3044" i="1"/>
  <c r="H3044" i="1"/>
  <c r="X2981" i="1"/>
  <c r="AU2981" i="1" s="1"/>
  <c r="H2981" i="1"/>
  <c r="X3029" i="1"/>
  <c r="H3029" i="1"/>
  <c r="X3045" i="1"/>
  <c r="H3045" i="1"/>
  <c r="X3077" i="1"/>
  <c r="AU3077" i="1" s="1"/>
  <c r="AZ3077" i="1" s="1"/>
  <c r="H3077" i="1"/>
  <c r="X3109" i="1"/>
  <c r="AU3109" i="1" s="1"/>
  <c r="AZ3109" i="1" s="1"/>
  <c r="H3109" i="1"/>
  <c r="X3125" i="1"/>
  <c r="AU3125" i="1" s="1"/>
  <c r="AZ3125" i="1" s="1"/>
  <c r="H3125" i="1"/>
  <c r="X3157" i="1"/>
  <c r="AU3157" i="1" s="1"/>
  <c r="H3157" i="1"/>
  <c r="X3173" i="1"/>
  <c r="H3173" i="1"/>
  <c r="X3205" i="1"/>
  <c r="H3205" i="1"/>
  <c r="X3237" i="1"/>
  <c r="AM3237" i="1" s="1"/>
  <c r="H3237" i="1"/>
  <c r="P3274" i="1"/>
  <c r="G3274" i="1"/>
  <c r="X3301" i="1"/>
  <c r="H3301" i="1"/>
  <c r="F3333" i="1"/>
  <c r="G3386" i="1"/>
  <c r="F3386" i="1" s="1"/>
  <c r="G3402" i="1"/>
  <c r="AW3406" i="1"/>
  <c r="P2898" i="1"/>
  <c r="G2898" i="1"/>
  <c r="X3261" i="1"/>
  <c r="H3261" i="1"/>
  <c r="X3156" i="1"/>
  <c r="H3156" i="1"/>
  <c r="X2885" i="1"/>
  <c r="H2885" i="1"/>
  <c r="G2849" i="1"/>
  <c r="H2860" i="1"/>
  <c r="G2865" i="1"/>
  <c r="H2876" i="1"/>
  <c r="G2881" i="1"/>
  <c r="H2892" i="1"/>
  <c r="G2897" i="1"/>
  <c r="H2908" i="1"/>
  <c r="G2913" i="1"/>
  <c r="H2924" i="1"/>
  <c r="G2929" i="1"/>
  <c r="X2940" i="1"/>
  <c r="H2940" i="1"/>
  <c r="G2945" i="1"/>
  <c r="X2956" i="1"/>
  <c r="H2956" i="1"/>
  <c r="G2961" i="1"/>
  <c r="X2972" i="1"/>
  <c r="AU2972" i="1" s="1"/>
  <c r="H2972" i="1"/>
  <c r="G2977" i="1"/>
  <c r="X2988" i="1"/>
  <c r="H2988" i="1"/>
  <c r="G2993" i="1"/>
  <c r="X3004" i="1"/>
  <c r="AM3004" i="1" s="1"/>
  <c r="H3004" i="1"/>
  <c r="G3009" i="1"/>
  <c r="H3020" i="1"/>
  <c r="G3025" i="1"/>
  <c r="X3036" i="1"/>
  <c r="H3036" i="1"/>
  <c r="G3041" i="1"/>
  <c r="H3052" i="1"/>
  <c r="G3057" i="1"/>
  <c r="H3068" i="1"/>
  <c r="G3073" i="1"/>
  <c r="H3084" i="1"/>
  <c r="G3089" i="1"/>
  <c r="X3100" i="1"/>
  <c r="H3100" i="1"/>
  <c r="G3105" i="1"/>
  <c r="X3116" i="1"/>
  <c r="AU3116" i="1" s="1"/>
  <c r="H3116" i="1"/>
  <c r="G3121" i="1"/>
  <c r="H3132" i="1"/>
  <c r="G3137" i="1"/>
  <c r="X3148" i="1"/>
  <c r="H3148" i="1"/>
  <c r="G3153" i="1"/>
  <c r="X3164" i="1"/>
  <c r="AU3164" i="1" s="1"/>
  <c r="AV3164" i="1" s="1"/>
  <c r="H3164" i="1"/>
  <c r="G3169" i="1"/>
  <c r="H3180" i="1"/>
  <c r="G3185" i="1"/>
  <c r="X3196" i="1"/>
  <c r="AM3196" i="1" s="1"/>
  <c r="H3196" i="1"/>
  <c r="G3201" i="1"/>
  <c r="X3212" i="1"/>
  <c r="H3212" i="1"/>
  <c r="G3217" i="1"/>
  <c r="X3228" i="1"/>
  <c r="H3228" i="1"/>
  <c r="G3233" i="1"/>
  <c r="H3244" i="1"/>
  <c r="P3249" i="1"/>
  <c r="G3249" i="1"/>
  <c r="H3260" i="1"/>
  <c r="G3265" i="1"/>
  <c r="X3276" i="1"/>
  <c r="H3276" i="1"/>
  <c r="G3281" i="1"/>
  <c r="X3292" i="1"/>
  <c r="AM3292" i="1" s="1"/>
  <c r="H3292" i="1"/>
  <c r="G3297" i="1"/>
  <c r="X3308" i="1"/>
  <c r="H3308" i="1"/>
  <c r="F3308" i="1" s="1"/>
  <c r="G3313" i="1"/>
  <c r="G3329" i="1"/>
  <c r="G3345" i="1"/>
  <c r="H3356" i="1"/>
  <c r="F3356" i="1" s="1"/>
  <c r="G3361" i="1"/>
  <c r="G3377" i="1"/>
  <c r="X2941" i="1"/>
  <c r="AU2941" i="1" s="1"/>
  <c r="H2941" i="1"/>
  <c r="G2872" i="1"/>
  <c r="X2883" i="1"/>
  <c r="H2883" i="1"/>
  <c r="G2888" i="1"/>
  <c r="X2899" i="1"/>
  <c r="AU2899" i="1" s="1"/>
  <c r="H2899" i="1"/>
  <c r="G2904" i="1"/>
  <c r="X2915" i="1"/>
  <c r="H2915" i="1"/>
  <c r="G2920" i="1"/>
  <c r="X2931" i="1"/>
  <c r="AM2931" i="1" s="1"/>
  <c r="H2931" i="1"/>
  <c r="G2936" i="1"/>
  <c r="H2947" i="1"/>
  <c r="G2952" i="1"/>
  <c r="H2963" i="1"/>
  <c r="G2968" i="1"/>
  <c r="H2979" i="1"/>
  <c r="G2984" i="1"/>
  <c r="X2995" i="1"/>
  <c r="AU2995" i="1" s="1"/>
  <c r="AV2995" i="1" s="1"/>
  <c r="H2995" i="1"/>
  <c r="G3000" i="1"/>
  <c r="X3011" i="1"/>
  <c r="AU3011" i="1" s="1"/>
  <c r="H3011" i="1"/>
  <c r="G3016" i="1"/>
  <c r="H3027" i="1"/>
  <c r="G3032" i="1"/>
  <c r="H3043" i="1"/>
  <c r="G3048" i="1"/>
  <c r="H3059" i="1"/>
  <c r="G3064" i="1"/>
  <c r="H3075" i="1"/>
  <c r="G3080" i="1"/>
  <c r="H3091" i="1"/>
  <c r="G3096" i="1"/>
  <c r="X3107" i="1"/>
  <c r="AU3107" i="1" s="1"/>
  <c r="H3107" i="1"/>
  <c r="G3112" i="1"/>
  <c r="H3123" i="1"/>
  <c r="G3128" i="1"/>
  <c r="X3139" i="1"/>
  <c r="H3139" i="1"/>
  <c r="G3144" i="1"/>
  <c r="X3155" i="1"/>
  <c r="AU3155" i="1" s="1"/>
  <c r="H3155" i="1"/>
  <c r="G3160" i="1"/>
  <c r="X3171" i="1"/>
  <c r="H3171" i="1"/>
  <c r="G3176" i="1"/>
  <c r="H3187" i="1"/>
  <c r="G3192" i="1"/>
  <c r="H3203" i="1"/>
  <c r="G3208" i="1"/>
  <c r="H3219" i="1"/>
  <c r="G3224" i="1"/>
  <c r="X3235" i="1"/>
  <c r="AU3235" i="1" s="1"/>
  <c r="H3235" i="1"/>
  <c r="G3240" i="1"/>
  <c r="H3251" i="1"/>
  <c r="G3256" i="1"/>
  <c r="X3267" i="1"/>
  <c r="H3267" i="1"/>
  <c r="G3272" i="1"/>
  <c r="X3283" i="1"/>
  <c r="H3283" i="1"/>
  <c r="G3288" i="1"/>
  <c r="X3299" i="1"/>
  <c r="H3299" i="1"/>
  <c r="F3299" i="1" s="1"/>
  <c r="G3304" i="1"/>
  <c r="F3304" i="1" s="1"/>
  <c r="G3320" i="1"/>
  <c r="G3336" i="1"/>
  <c r="H3347" i="1"/>
  <c r="F3347" i="1" s="1"/>
  <c r="G3352" i="1"/>
  <c r="G3368" i="1"/>
  <c r="G3384" i="1"/>
  <c r="G3400" i="1"/>
  <c r="X2861" i="1"/>
  <c r="AM2861" i="1" s="1"/>
  <c r="H2861" i="1"/>
  <c r="X3101" i="1"/>
  <c r="H3101" i="1"/>
  <c r="X3245" i="1"/>
  <c r="H3245" i="1"/>
  <c r="X2867" i="1"/>
  <c r="AU2867" i="1" s="1"/>
  <c r="AZ2867" i="1" s="1"/>
  <c r="H2867" i="1"/>
  <c r="X2858" i="1"/>
  <c r="AU2858" i="1" s="1"/>
  <c r="H2858" i="1"/>
  <c r="P2863" i="1"/>
  <c r="G2863" i="1"/>
  <c r="H2874" i="1"/>
  <c r="G2879" i="1"/>
  <c r="H2890" i="1"/>
  <c r="G2895" i="1"/>
  <c r="H2906" i="1"/>
  <c r="G2911" i="1"/>
  <c r="H2922" i="1"/>
  <c r="G2927" i="1"/>
  <c r="X2938" i="1"/>
  <c r="H2938" i="1"/>
  <c r="G2943" i="1"/>
  <c r="X2954" i="1"/>
  <c r="AU2954" i="1" s="1"/>
  <c r="H2954" i="1"/>
  <c r="G2959" i="1"/>
  <c r="X2970" i="1"/>
  <c r="AM2970" i="1" s="1"/>
  <c r="H2970" i="1"/>
  <c r="G2975" i="1"/>
  <c r="X3018" i="1"/>
  <c r="AU3018" i="1" s="1"/>
  <c r="AZ3018" i="1" s="1"/>
  <c r="H3018" i="1"/>
  <c r="X3050" i="1"/>
  <c r="AM3050" i="1" s="1"/>
  <c r="H3050" i="1"/>
  <c r="X3066" i="1"/>
  <c r="AM3066" i="1" s="1"/>
  <c r="H3066" i="1"/>
  <c r="H3098" i="1"/>
  <c r="H3114" i="1"/>
  <c r="X3146" i="1"/>
  <c r="H3146" i="1"/>
  <c r="X3162" i="1"/>
  <c r="AU3162" i="1" s="1"/>
  <c r="AZ3162" i="1" s="1"/>
  <c r="H3162" i="1"/>
  <c r="X3226" i="1"/>
  <c r="H3226" i="1"/>
  <c r="X3258" i="1"/>
  <c r="AM3258" i="1" s="1"/>
  <c r="H3258" i="1"/>
  <c r="X3274" i="1"/>
  <c r="H3274" i="1"/>
  <c r="X3306" i="1"/>
  <c r="AU3306" i="1" s="1"/>
  <c r="AV3306" i="1" s="1"/>
  <c r="H3306" i="1"/>
  <c r="F3306" i="1" s="1"/>
  <c r="X3085" i="1"/>
  <c r="AM3085" i="1" s="1"/>
  <c r="H3085" i="1"/>
  <c r="X3108" i="1"/>
  <c r="AM3108" i="1" s="1"/>
  <c r="H3108" i="1"/>
  <c r="X2949" i="1"/>
  <c r="H2949" i="1"/>
  <c r="X2851" i="1"/>
  <c r="AU2851" i="1" s="1"/>
  <c r="H2851" i="1"/>
  <c r="X2913" i="1"/>
  <c r="H2913" i="1"/>
  <c r="X2929" i="1"/>
  <c r="H2929" i="1"/>
  <c r="X3009" i="1"/>
  <c r="H3009" i="1"/>
  <c r="X3041" i="1"/>
  <c r="H3041" i="1"/>
  <c r="X3057" i="1"/>
  <c r="H3057" i="1"/>
  <c r="X3089" i="1"/>
  <c r="AM3089" i="1" s="1"/>
  <c r="H3089" i="1"/>
  <c r="X3185" i="1"/>
  <c r="H3185" i="1"/>
  <c r="H3201" i="1"/>
  <c r="H3217" i="1"/>
  <c r="P3222" i="1"/>
  <c r="G3222" i="1"/>
  <c r="V3224" i="1"/>
  <c r="X3233" i="1"/>
  <c r="AM3233" i="1" s="1"/>
  <c r="H3233" i="1"/>
  <c r="X3249" i="1"/>
  <c r="H3249" i="1"/>
  <c r="G3254" i="1"/>
  <c r="X3265" i="1"/>
  <c r="H3265" i="1"/>
  <c r="G3270" i="1"/>
  <c r="H3281" i="1"/>
  <c r="G3286" i="1"/>
  <c r="W3297" i="1"/>
  <c r="AY3297" i="1" s="1"/>
  <c r="H3297" i="1"/>
  <c r="G3302" i="1"/>
  <c r="X2980" i="1"/>
  <c r="AM2980" i="1" s="1"/>
  <c r="H2980" i="1"/>
  <c r="X2917" i="1"/>
  <c r="AM2917" i="1" s="1"/>
  <c r="H2917" i="1"/>
  <c r="X2881" i="1"/>
  <c r="H2881" i="1"/>
  <c r="X2856" i="1"/>
  <c r="H2856" i="1"/>
  <c r="G2861" i="1"/>
  <c r="X2872" i="1"/>
  <c r="AM2872" i="1" s="1"/>
  <c r="H2872" i="1"/>
  <c r="G2877" i="1"/>
  <c r="H2888" i="1"/>
  <c r="G2893" i="1"/>
  <c r="X2904" i="1"/>
  <c r="AM2904" i="1" s="1"/>
  <c r="H2904" i="1"/>
  <c r="G2909" i="1"/>
  <c r="X2920" i="1"/>
  <c r="H2920" i="1"/>
  <c r="G2925" i="1"/>
  <c r="G2941" i="1"/>
  <c r="G2957" i="1"/>
  <c r="X2968" i="1"/>
  <c r="H2968" i="1"/>
  <c r="G2973" i="1"/>
  <c r="X2984" i="1"/>
  <c r="AU2984" i="1" s="1"/>
  <c r="AZ2984" i="1" s="1"/>
  <c r="H2984" i="1"/>
  <c r="G2989" i="1"/>
  <c r="G3005" i="1"/>
  <c r="X3016" i="1"/>
  <c r="AU3016" i="1" s="1"/>
  <c r="H3016" i="1"/>
  <c r="G3021" i="1"/>
  <c r="X3032" i="1"/>
  <c r="H3032" i="1"/>
  <c r="G3037" i="1"/>
  <c r="X3048" i="1"/>
  <c r="H3048" i="1"/>
  <c r="G3053" i="1"/>
  <c r="G3069" i="1"/>
  <c r="X3080" i="1"/>
  <c r="H3080" i="1"/>
  <c r="G3085" i="1"/>
  <c r="X3096" i="1"/>
  <c r="H3096" i="1"/>
  <c r="G3101" i="1"/>
  <c r="X3112" i="1"/>
  <c r="AU3112" i="1" s="1"/>
  <c r="H3112" i="1"/>
  <c r="G3117" i="1"/>
  <c r="G3133" i="1"/>
  <c r="X3144" i="1"/>
  <c r="AU3144" i="1" s="1"/>
  <c r="AZ3144" i="1" s="1"/>
  <c r="H3144" i="1"/>
  <c r="G3149" i="1"/>
  <c r="G3165" i="1"/>
  <c r="X3176" i="1"/>
  <c r="AU3176" i="1" s="1"/>
  <c r="H3176" i="1"/>
  <c r="P3181" i="1"/>
  <c r="G3181" i="1"/>
  <c r="X3192" i="1"/>
  <c r="H3192" i="1"/>
  <c r="G3197" i="1"/>
  <c r="X3208" i="1"/>
  <c r="H3208" i="1"/>
  <c r="G3213" i="1"/>
  <c r="G3229" i="1"/>
  <c r="X3240" i="1"/>
  <c r="AU3240" i="1" s="1"/>
  <c r="AV3240" i="1" s="1"/>
  <c r="H3240" i="1"/>
  <c r="G3245" i="1"/>
  <c r="X3256" i="1"/>
  <c r="AU3256" i="1" s="1"/>
  <c r="H3256" i="1"/>
  <c r="G3261" i="1"/>
  <c r="X3272" i="1"/>
  <c r="AU3272" i="1" s="1"/>
  <c r="AZ3272" i="1" s="1"/>
  <c r="H3272" i="1"/>
  <c r="G3277" i="1"/>
  <c r="X3288" i="1"/>
  <c r="H3288" i="1"/>
  <c r="G3293" i="1"/>
  <c r="G3309" i="1"/>
  <c r="F3320" i="1"/>
  <c r="G3325" i="1"/>
  <c r="G3341" i="1"/>
  <c r="F3352" i="1"/>
  <c r="G3357" i="1"/>
  <c r="G3373" i="1"/>
  <c r="H3384" i="1"/>
  <c r="X3005" i="1"/>
  <c r="H3005" i="1"/>
  <c r="P3074" i="1"/>
  <c r="G3074" i="1"/>
  <c r="X3277" i="1"/>
  <c r="H3277" i="1"/>
  <c r="X3172" i="1"/>
  <c r="H3172" i="1"/>
  <c r="X2853" i="1"/>
  <c r="AU2853" i="1" s="1"/>
  <c r="H2853" i="1"/>
  <c r="H2847" i="1"/>
  <c r="X2863" i="1"/>
  <c r="AU2863" i="1" s="1"/>
  <c r="H2863" i="1"/>
  <c r="G2868" i="1"/>
  <c r="X2879" i="1"/>
  <c r="AU2879" i="1" s="1"/>
  <c r="AV2879" i="1" s="1"/>
  <c r="H2879" i="1"/>
  <c r="G2884" i="1"/>
  <c r="H2895" i="1"/>
  <c r="G2900" i="1"/>
  <c r="X2911" i="1"/>
  <c r="AU2911" i="1" s="1"/>
  <c r="AV2911" i="1" s="1"/>
  <c r="H2911" i="1"/>
  <c r="G2916" i="1"/>
  <c r="X2927" i="1"/>
  <c r="H2927" i="1"/>
  <c r="G2932" i="1"/>
  <c r="H2943" i="1"/>
  <c r="G2948" i="1"/>
  <c r="X2959" i="1"/>
  <c r="AU2959" i="1" s="1"/>
  <c r="H2959" i="1"/>
  <c r="G2964" i="1"/>
  <c r="H2975" i="1"/>
  <c r="G2980" i="1"/>
  <c r="H2991" i="1"/>
  <c r="G2996" i="1"/>
  <c r="H3007" i="1"/>
  <c r="G3012" i="1"/>
  <c r="X3023" i="1"/>
  <c r="H3023" i="1"/>
  <c r="G3028" i="1"/>
  <c r="X3039" i="1"/>
  <c r="AU3039" i="1" s="1"/>
  <c r="AZ3039" i="1" s="1"/>
  <c r="H3039" i="1"/>
  <c r="G3044" i="1"/>
  <c r="X3055" i="1"/>
  <c r="AM3055" i="1" s="1"/>
  <c r="H3055" i="1"/>
  <c r="G3060" i="1"/>
  <c r="X3071" i="1"/>
  <c r="AU3071" i="1" s="1"/>
  <c r="AZ3071" i="1" s="1"/>
  <c r="H3071" i="1"/>
  <c r="G3076" i="1"/>
  <c r="X3087" i="1"/>
  <c r="AU3087" i="1" s="1"/>
  <c r="AV3087" i="1" s="1"/>
  <c r="H3087" i="1"/>
  <c r="G3092" i="1"/>
  <c r="H3103" i="1"/>
  <c r="G3108" i="1"/>
  <c r="H3119" i="1"/>
  <c r="G3124" i="1"/>
  <c r="H3135" i="1"/>
  <c r="G3140" i="1"/>
  <c r="X3151" i="1"/>
  <c r="AU3151" i="1" s="1"/>
  <c r="H3151" i="1"/>
  <c r="G3156" i="1"/>
  <c r="X3167" i="1"/>
  <c r="H3167" i="1"/>
  <c r="G3172" i="1"/>
  <c r="H3183" i="1"/>
  <c r="G3188" i="1"/>
  <c r="H3199" i="1"/>
  <c r="G3204" i="1"/>
  <c r="X3215" i="1"/>
  <c r="H3215" i="1"/>
  <c r="G3220" i="1"/>
  <c r="X3231" i="1"/>
  <c r="H3231" i="1"/>
  <c r="G3236" i="1"/>
  <c r="X3247" i="1"/>
  <c r="AM3247" i="1" s="1"/>
  <c r="H3247" i="1"/>
  <c r="G3252" i="1"/>
  <c r="X3263" i="1"/>
  <c r="H3263" i="1"/>
  <c r="G3268" i="1"/>
  <c r="X3279" i="1"/>
  <c r="H3279" i="1"/>
  <c r="G3284" i="1"/>
  <c r="H3295" i="1"/>
  <c r="G3300" i="1"/>
  <c r="F3300" i="1" s="1"/>
  <c r="H3311" i="1"/>
  <c r="F3311" i="1" s="1"/>
  <c r="G3316" i="1"/>
  <c r="H3327" i="1"/>
  <c r="F3327" i="1" s="1"/>
  <c r="G3332" i="1"/>
  <c r="H3343" i="1"/>
  <c r="F3343" i="1" s="1"/>
  <c r="G3348" i="1"/>
  <c r="H3391" i="1"/>
  <c r="P2850" i="1"/>
  <c r="G2850" i="1"/>
  <c r="P2866" i="1"/>
  <c r="G2866" i="1"/>
  <c r="X3133" i="1"/>
  <c r="H3133" i="1"/>
  <c r="X3188" i="1"/>
  <c r="AM3188" i="1" s="1"/>
  <c r="H3188" i="1"/>
  <c r="G2852" i="1"/>
  <c r="H2854" i="1"/>
  <c r="G2859" i="1"/>
  <c r="X2870" i="1"/>
  <c r="H2870" i="1"/>
  <c r="G2875" i="1"/>
  <c r="X2886" i="1"/>
  <c r="AM2886" i="1" s="1"/>
  <c r="H2886" i="1"/>
  <c r="G2891" i="1"/>
  <c r="X2902" i="1"/>
  <c r="H2902" i="1"/>
  <c r="G2907" i="1"/>
  <c r="X2918" i="1"/>
  <c r="H2918" i="1"/>
  <c r="G2923" i="1"/>
  <c r="H2934" i="1"/>
  <c r="G2939" i="1"/>
  <c r="H2950" i="1"/>
  <c r="G2955" i="1"/>
  <c r="X2966" i="1"/>
  <c r="H2966" i="1"/>
  <c r="G2971" i="1"/>
  <c r="H2982" i="1"/>
  <c r="G2987" i="1"/>
  <c r="X2998" i="1"/>
  <c r="H2998" i="1"/>
  <c r="G3003" i="1"/>
  <c r="H3014" i="1"/>
  <c r="G3019" i="1"/>
  <c r="X3030" i="1"/>
  <c r="H3030" i="1"/>
  <c r="G3035" i="1"/>
  <c r="X3046" i="1"/>
  <c r="H3046" i="1"/>
  <c r="G3051" i="1"/>
  <c r="H3062" i="1"/>
  <c r="G3067" i="1"/>
  <c r="H3078" i="1"/>
  <c r="G3083" i="1"/>
  <c r="H3094" i="1"/>
  <c r="G3099" i="1"/>
  <c r="X3110" i="1"/>
  <c r="H3110" i="1"/>
  <c r="G3115" i="1"/>
  <c r="X3126" i="1"/>
  <c r="H3126" i="1"/>
  <c r="G3131" i="1"/>
  <c r="X3142" i="1"/>
  <c r="AU3142" i="1" s="1"/>
  <c r="H3142" i="1"/>
  <c r="G3147" i="1"/>
  <c r="X3158" i="1"/>
  <c r="H3158" i="1"/>
  <c r="G3163" i="1"/>
  <c r="X3174" i="1"/>
  <c r="AU3174" i="1" s="1"/>
  <c r="AZ3174" i="1" s="1"/>
  <c r="H3174" i="1"/>
  <c r="G3179" i="1"/>
  <c r="H3190" i="1"/>
  <c r="G3195" i="1"/>
  <c r="X3206" i="1"/>
  <c r="AU3206" i="1" s="1"/>
  <c r="H3206" i="1"/>
  <c r="P3211" i="1"/>
  <c r="G3211" i="1"/>
  <c r="P3220" i="1"/>
  <c r="H3222" i="1"/>
  <c r="G3227" i="1"/>
  <c r="H3238" i="1"/>
  <c r="G3243" i="1"/>
  <c r="X3254" i="1"/>
  <c r="H3254" i="1"/>
  <c r="P3259" i="1"/>
  <c r="G3259" i="1"/>
  <c r="X3270" i="1"/>
  <c r="H3270" i="1"/>
  <c r="G3275" i="1"/>
  <c r="X3286" i="1"/>
  <c r="AU3286" i="1" s="1"/>
  <c r="H3286" i="1"/>
  <c r="P3291" i="1"/>
  <c r="G3291" i="1"/>
  <c r="X3302" i="1"/>
  <c r="AU3302" i="1" s="1"/>
  <c r="H3302" i="1"/>
  <c r="F3302" i="1" s="1"/>
  <c r="G3307" i="1"/>
  <c r="H3334" i="1"/>
  <c r="F3334" i="1" s="1"/>
  <c r="H3409" i="1"/>
  <c r="H3407" i="1"/>
  <c r="X3406" i="1"/>
  <c r="AU3406" i="1" s="1"/>
  <c r="H3406" i="1"/>
  <c r="X3405" i="1"/>
  <c r="AU3405" i="1" s="1"/>
  <c r="H3405" i="1"/>
  <c r="G3405" i="1"/>
  <c r="X3404" i="1"/>
  <c r="AM3404" i="1" s="1"/>
  <c r="H3404" i="1"/>
  <c r="G3403" i="1"/>
  <c r="X3403" i="1"/>
  <c r="H3403" i="1"/>
  <c r="X3401" i="1"/>
  <c r="AU3401" i="1" s="1"/>
  <c r="AZ3401" i="1" s="1"/>
  <c r="H3401" i="1"/>
  <c r="F3401" i="1" s="1"/>
  <c r="X3400" i="1"/>
  <c r="H3400" i="1"/>
  <c r="X3399" i="1"/>
  <c r="H3399" i="1"/>
  <c r="F3399" i="1" s="1"/>
  <c r="X3398" i="1"/>
  <c r="AU3398" i="1" s="1"/>
  <c r="H3398" i="1"/>
  <c r="F3398" i="1" s="1"/>
  <c r="X3397" i="1"/>
  <c r="AM3397" i="1" s="1"/>
  <c r="H3397" i="1"/>
  <c r="F3397" i="1" s="1"/>
  <c r="G3396" i="1"/>
  <c r="F3396" i="1" s="1"/>
  <c r="X3395" i="1"/>
  <c r="AU3395" i="1" s="1"/>
  <c r="AV3395" i="1" s="1"/>
  <c r="H3395" i="1"/>
  <c r="G3394" i="1"/>
  <c r="X3394" i="1"/>
  <c r="H3394" i="1"/>
  <c r="F3394" i="1" s="1"/>
  <c r="F3393" i="1"/>
  <c r="F3392" i="1"/>
  <c r="F3391" i="1"/>
  <c r="G3390" i="1"/>
  <c r="X3390" i="1"/>
  <c r="H3390" i="1"/>
  <c r="F3390" i="1" s="1"/>
  <c r="X3389" i="1"/>
  <c r="H3389" i="1"/>
  <c r="G3389" i="1"/>
  <c r="X3388" i="1"/>
  <c r="H3388" i="1"/>
  <c r="F3388" i="1" s="1"/>
  <c r="X3387" i="1"/>
  <c r="H3387" i="1"/>
  <c r="G3387" i="1"/>
  <c r="F3385" i="1"/>
  <c r="F3384" i="1"/>
  <c r="F3383" i="1"/>
  <c r="AW3382" i="1"/>
  <c r="H3382" i="1"/>
  <c r="F3382" i="1" s="1"/>
  <c r="X3381" i="1"/>
  <c r="H3381" i="1"/>
  <c r="F3381" i="1" s="1"/>
  <c r="G3380" i="1"/>
  <c r="F3380" i="1" s="1"/>
  <c r="H3379" i="1"/>
  <c r="F3379" i="1" s="1"/>
  <c r="G3378" i="1"/>
  <c r="F3378" i="1"/>
  <c r="X3377" i="1"/>
  <c r="AM3377" i="1" s="1"/>
  <c r="H3377" i="1"/>
  <c r="F3377" i="1" s="1"/>
  <c r="F3376" i="1"/>
  <c r="H3375" i="1"/>
  <c r="F3375" i="1" s="1"/>
  <c r="X3373" i="1"/>
  <c r="AM3373" i="1" s="1"/>
  <c r="H3373" i="1"/>
  <c r="F3373" i="1" s="1"/>
  <c r="X3372" i="1"/>
  <c r="AM3372" i="1" s="1"/>
  <c r="H3372" i="1"/>
  <c r="F3372" i="1" s="1"/>
  <c r="X3371" i="1"/>
  <c r="AU3371" i="1" s="1"/>
  <c r="H3371" i="1"/>
  <c r="G3371" i="1"/>
  <c r="F3370" i="1"/>
  <c r="X3369" i="1"/>
  <c r="H3369" i="1"/>
  <c r="F3369" i="1" s="1"/>
  <c r="X3368" i="1"/>
  <c r="AU3368" i="1" s="1"/>
  <c r="AV3368" i="1" s="1"/>
  <c r="H3368" i="1"/>
  <c r="F3368" i="1" s="1"/>
  <c r="F3367" i="1"/>
  <c r="X3366" i="1"/>
  <c r="H3366" i="1"/>
  <c r="F3366" i="1" s="1"/>
  <c r="F3365" i="1"/>
  <c r="G3364" i="1"/>
  <c r="F3364" i="1" s="1"/>
  <c r="X3363" i="1"/>
  <c r="H3363" i="1"/>
  <c r="F3363" i="1" s="1"/>
  <c r="F3362" i="1"/>
  <c r="X3361" i="1"/>
  <c r="H3361" i="1"/>
  <c r="F3361" i="1" s="1"/>
  <c r="F3360" i="1"/>
  <c r="X3359" i="1"/>
  <c r="H3359" i="1"/>
  <c r="F3359" i="1" s="1"/>
  <c r="X3358" i="1"/>
  <c r="AM3358" i="1" s="1"/>
  <c r="H3358" i="1"/>
  <c r="F3358" i="1" s="1"/>
  <c r="X3357" i="1"/>
  <c r="H3357" i="1"/>
  <c r="F3357" i="1" s="1"/>
  <c r="G3355" i="1"/>
  <c r="X3354" i="1"/>
  <c r="H3354" i="1"/>
  <c r="F3354" i="1" s="1"/>
  <c r="X3353" i="1"/>
  <c r="AU3353" i="1" s="1"/>
  <c r="H3353" i="1"/>
  <c r="F3353" i="1" s="1"/>
  <c r="X3350" i="1"/>
  <c r="AU3350" i="1" s="1"/>
  <c r="H3350" i="1"/>
  <c r="F3350" i="1" s="1"/>
  <c r="X3349" i="1"/>
  <c r="AU3349" i="1" s="1"/>
  <c r="H3349" i="1"/>
  <c r="F3349" i="1" s="1"/>
  <c r="X3348" i="1"/>
  <c r="H3348" i="1"/>
  <c r="X3346" i="1"/>
  <c r="AM3346" i="1" s="1"/>
  <c r="H3346" i="1"/>
  <c r="F3346" i="1" s="1"/>
  <c r="G3346" i="1"/>
  <c r="H3345" i="1"/>
  <c r="F3345" i="1" s="1"/>
  <c r="X3341" i="1"/>
  <c r="H3341" i="1"/>
  <c r="F3341" i="1" s="1"/>
  <c r="X3340" i="1"/>
  <c r="H3340" i="1"/>
  <c r="F3340" i="1" s="1"/>
  <c r="G3339" i="1"/>
  <c r="X3339" i="1"/>
  <c r="H3339" i="1"/>
  <c r="X3338" i="1"/>
  <c r="H3338" i="1"/>
  <c r="F3338" i="1" s="1"/>
  <c r="X3337" i="1"/>
  <c r="AM3337" i="1" s="1"/>
  <c r="H3337" i="1"/>
  <c r="F3337" i="1" s="1"/>
  <c r="X3336" i="1"/>
  <c r="H3336" i="1"/>
  <c r="F3336" i="1" s="1"/>
  <c r="G3335" i="1"/>
  <c r="X3335" i="1"/>
  <c r="H3335" i="1"/>
  <c r="H3332" i="1"/>
  <c r="X3331" i="1"/>
  <c r="AM3331" i="1" s="1"/>
  <c r="H3331" i="1"/>
  <c r="F3331" i="1" s="1"/>
  <c r="G3330" i="1"/>
  <c r="X3329" i="1"/>
  <c r="AM3329" i="1" s="1"/>
  <c r="H3329" i="1"/>
  <c r="F3329" i="1" s="1"/>
  <c r="G3328" i="1"/>
  <c r="F3328" i="1" s="1"/>
  <c r="G3326" i="1"/>
  <c r="H3326" i="1"/>
  <c r="F3326" i="1" s="1"/>
  <c r="X3325" i="1"/>
  <c r="H3325" i="1"/>
  <c r="F3325" i="1" s="1"/>
  <c r="G3324" i="1"/>
  <c r="X3324" i="1"/>
  <c r="AM3324" i="1" s="1"/>
  <c r="H3324" i="1"/>
  <c r="F3324" i="1" s="1"/>
  <c r="G3323" i="1"/>
  <c r="X3322" i="1"/>
  <c r="AM3322" i="1" s="1"/>
  <c r="H3322" i="1"/>
  <c r="F3322" i="1" s="1"/>
  <c r="G3321" i="1"/>
  <c r="X3321" i="1"/>
  <c r="AU3321" i="1" s="1"/>
  <c r="H3321" i="1"/>
  <c r="G3319" i="1"/>
  <c r="X3319" i="1"/>
  <c r="H3319" i="1"/>
  <c r="G3318" i="1"/>
  <c r="X3318" i="1"/>
  <c r="AM3318" i="1" s="1"/>
  <c r="H3318" i="1"/>
  <c r="F3318" i="1" s="1"/>
  <c r="X3316" i="1"/>
  <c r="H3316" i="1"/>
  <c r="F3316" i="1" s="1"/>
  <c r="X3315" i="1"/>
  <c r="AM3315" i="1" s="1"/>
  <c r="H3315" i="1"/>
  <c r="F3315" i="1" s="1"/>
  <c r="X3314" i="1"/>
  <c r="H3314" i="1"/>
  <c r="F3314" i="1" s="1"/>
  <c r="G3314" i="1"/>
  <c r="X3313" i="1"/>
  <c r="AU3313" i="1" s="1"/>
  <c r="AZ3313" i="1" s="1"/>
  <c r="H3313" i="1"/>
  <c r="F3313" i="1" s="1"/>
  <c r="X3312" i="1"/>
  <c r="H3312" i="1"/>
  <c r="F3312" i="1" s="1"/>
  <c r="X3310" i="1"/>
  <c r="H3310" i="1"/>
  <c r="F3310" i="1" s="1"/>
  <c r="R2922" i="1"/>
  <c r="AC2922" i="1" s="1"/>
  <c r="P2991" i="1"/>
  <c r="W2993" i="1"/>
  <c r="P3055" i="1"/>
  <c r="P2912" i="1"/>
  <c r="AW2916" i="1"/>
  <c r="Y3323" i="1"/>
  <c r="AN3323" i="1" s="1"/>
  <c r="P2876" i="1"/>
  <c r="W2910" i="1"/>
  <c r="P2995" i="1"/>
  <c r="P3059" i="1"/>
  <c r="S3125" i="1"/>
  <c r="P3356" i="1"/>
  <c r="P2888" i="1"/>
  <c r="AW2892" i="1"/>
  <c r="V3217" i="1"/>
  <c r="P3051" i="1"/>
  <c r="V3213" i="1"/>
  <c r="Z3349" i="1"/>
  <c r="AO3349" i="1" s="1"/>
  <c r="O3388" i="1"/>
  <c r="V3273" i="1"/>
  <c r="P2901" i="1"/>
  <c r="P3077" i="1"/>
  <c r="AW3104" i="1"/>
  <c r="V3034" i="1"/>
  <c r="P2952" i="1"/>
  <c r="P2977" i="1"/>
  <c r="S3362" i="1"/>
  <c r="V3371" i="1"/>
  <c r="Q3371" i="1" s="1"/>
  <c r="Y3402" i="1"/>
  <c r="AN3402" i="1" s="1"/>
  <c r="W3048" i="1"/>
  <c r="W3087" i="1"/>
  <c r="AY3087" i="1" s="1"/>
  <c r="Y3342" i="1"/>
  <c r="AN3342" i="1" s="1"/>
  <c r="P3227" i="1"/>
  <c r="Y3222" i="1"/>
  <c r="AN3222" i="1" s="1"/>
  <c r="AW3203" i="1"/>
  <c r="Y3200" i="1"/>
  <c r="AN3200" i="1" s="1"/>
  <c r="Y3197" i="1"/>
  <c r="AN3197" i="1" s="1"/>
  <c r="V3187" i="1"/>
  <c r="AT3187" i="1" s="1"/>
  <c r="AW3169" i="1"/>
  <c r="O3168" i="1"/>
  <c r="AW3097" i="1"/>
  <c r="Y3052" i="1"/>
  <c r="AN3052" i="1" s="1"/>
  <c r="W3016" i="1"/>
  <c r="AL3016" i="1" s="1"/>
  <c r="AW3003" i="1"/>
  <c r="O3044" i="1"/>
  <c r="P3140" i="1"/>
  <c r="P3252" i="1"/>
  <c r="W3254" i="1"/>
  <c r="AY3254" i="1" s="1"/>
  <c r="W3272" i="1"/>
  <c r="AY3272" i="1" s="1"/>
  <c r="W2869" i="1"/>
  <c r="W2901" i="1"/>
  <c r="AY2901" i="1" s="1"/>
  <c r="V2965" i="1"/>
  <c r="Q2965" i="1" s="1"/>
  <c r="P3013" i="1"/>
  <c r="V3024" i="1"/>
  <c r="Q3024" i="1" s="1"/>
  <c r="P3042" i="1"/>
  <c r="O3107" i="1"/>
  <c r="P3193" i="1"/>
  <c r="AW3225" i="1"/>
  <c r="Y3265" i="1"/>
  <c r="AN3265" i="1" s="1"/>
  <c r="Z3317" i="1"/>
  <c r="AO3317" i="1" s="1"/>
  <c r="W3359" i="1"/>
  <c r="P3408" i="1"/>
  <c r="P2890" i="1"/>
  <c r="AW2910" i="1"/>
  <c r="P2938" i="1"/>
  <c r="W3051" i="1"/>
  <c r="AY3051" i="1" s="1"/>
  <c r="P3094" i="1"/>
  <c r="P3103" i="1"/>
  <c r="Z3122" i="1"/>
  <c r="AO3122" i="1" s="1"/>
  <c r="AW3153" i="1"/>
  <c r="P3213" i="1"/>
  <c r="AW3201" i="1"/>
  <c r="V2970" i="1"/>
  <c r="V3029" i="1"/>
  <c r="W3049" i="1"/>
  <c r="AL3049" i="1" s="1"/>
  <c r="P3101" i="1"/>
  <c r="AT3122" i="1"/>
  <c r="P3134" i="1"/>
  <c r="V3222" i="1"/>
  <c r="AT3222" i="1" s="1"/>
  <c r="P3264" i="1"/>
  <c r="P3371" i="1"/>
  <c r="P3399" i="1"/>
  <c r="P3027" i="1"/>
  <c r="P3036" i="1"/>
  <c r="O3074" i="1"/>
  <c r="AW3087" i="1"/>
  <c r="V3092" i="1"/>
  <c r="AT3092" i="1" s="1"/>
  <c r="AW3122" i="1"/>
  <c r="V3189" i="1"/>
  <c r="P3280" i="1"/>
  <c r="P3296" i="1"/>
  <c r="AW3377" i="1"/>
  <c r="W2849" i="1"/>
  <c r="AL2849" i="1" s="1"/>
  <c r="P2957" i="1"/>
  <c r="Z3147" i="1"/>
  <c r="AO3147" i="1" s="1"/>
  <c r="P3194" i="1"/>
  <c r="W3246" i="1"/>
  <c r="AM3248" i="1"/>
  <c r="AW3264" i="1"/>
  <c r="O3287" i="1"/>
  <c r="AW2943" i="1"/>
  <c r="AX2943" i="1" s="1"/>
  <c r="V2948" i="1"/>
  <c r="Q2948" i="1" s="1"/>
  <c r="P2973" i="1"/>
  <c r="S3070" i="1"/>
  <c r="AW3101" i="1"/>
  <c r="P3170" i="1"/>
  <c r="S3200" i="1"/>
  <c r="AU3213" i="1"/>
  <c r="AV3213" i="1" s="1"/>
  <c r="AU3145" i="1"/>
  <c r="W3371" i="1"/>
  <c r="P3407" i="1"/>
  <c r="P2873" i="1"/>
  <c r="P2889" i="1"/>
  <c r="V2980" i="1"/>
  <c r="Q2980" i="1" s="1"/>
  <c r="AW3007" i="1"/>
  <c r="P3084" i="1"/>
  <c r="W3086" i="1"/>
  <c r="AY3086" i="1" s="1"/>
  <c r="P3111" i="1"/>
  <c r="W3258" i="1"/>
  <c r="AW3305" i="1"/>
  <c r="P3317" i="1"/>
  <c r="V3135" i="1"/>
  <c r="Q3135" i="1" s="1"/>
  <c r="V3256" i="1"/>
  <c r="S3267" i="1"/>
  <c r="P3297" i="1"/>
  <c r="R3376" i="1"/>
  <c r="AC3376" i="1" s="1"/>
  <c r="P2862" i="1"/>
  <c r="P2894" i="1"/>
  <c r="P2926" i="1"/>
  <c r="W3093" i="1"/>
  <c r="Y3159" i="1"/>
  <c r="AN3159" i="1" s="1"/>
  <c r="W3225" i="1"/>
  <c r="AY3225" i="1" s="1"/>
  <c r="AW3227" i="1"/>
  <c r="V3243" i="1"/>
  <c r="P3326" i="1"/>
  <c r="V2893" i="1"/>
  <c r="AT2893" i="1" s="1"/>
  <c r="P2909" i="1"/>
  <c r="W2920" i="1"/>
  <c r="AL2920" i="1" s="1"/>
  <c r="P2986" i="1"/>
  <c r="P3011" i="1"/>
  <c r="P3065" i="1"/>
  <c r="W3067" i="1"/>
  <c r="W3082" i="1"/>
  <c r="S3142" i="1"/>
  <c r="O3209" i="1"/>
  <c r="AW3211" i="1"/>
  <c r="S3259" i="1"/>
  <c r="P3268" i="1"/>
  <c r="V3318" i="1"/>
  <c r="Q3318" i="1" s="1"/>
  <c r="R2854" i="1"/>
  <c r="AC2854" i="1" s="1"/>
  <c r="W2861" i="1"/>
  <c r="V2884" i="1"/>
  <c r="AT2884" i="1" s="1"/>
  <c r="S2911" i="1"/>
  <c r="AW2913" i="1"/>
  <c r="P3024" i="1"/>
  <c r="P3078" i="1"/>
  <c r="V3153" i="1"/>
  <c r="S3179" i="1"/>
  <c r="P3266" i="1"/>
  <c r="P3288" i="1"/>
  <c r="W3369" i="1"/>
  <c r="S3389" i="1"/>
  <c r="W3024" i="1"/>
  <c r="S3078" i="1"/>
  <c r="S3086" i="1"/>
  <c r="P3095" i="1"/>
  <c r="P3117" i="1"/>
  <c r="V3119" i="1"/>
  <c r="S3151" i="1"/>
  <c r="P3173" i="1"/>
  <c r="P3203" i="1"/>
  <c r="T3224" i="1"/>
  <c r="AG3224" i="1" s="1"/>
  <c r="S3266" i="1"/>
  <c r="P3295" i="1"/>
  <c r="O3297" i="1"/>
  <c r="R3380" i="1"/>
  <c r="AC3380" i="1" s="1"/>
  <c r="R2911" i="1"/>
  <c r="AC2911" i="1" s="1"/>
  <c r="Y2961" i="1"/>
  <c r="AN2961" i="1" s="1"/>
  <c r="R3179" i="1"/>
  <c r="AC3179" i="1" s="1"/>
  <c r="O2889" i="1"/>
  <c r="W2939" i="1"/>
  <c r="AY2939" i="1" s="1"/>
  <c r="W3119" i="1"/>
  <c r="AY3119" i="1" s="1"/>
  <c r="V3123" i="1"/>
  <c r="AT3123" i="1" s="1"/>
  <c r="T3179" i="1"/>
  <c r="AG3179" i="1" s="1"/>
  <c r="V3227" i="1"/>
  <c r="Q3227" i="1" s="1"/>
  <c r="P3284" i="1"/>
  <c r="AW3288" i="1"/>
  <c r="R3329" i="1"/>
  <c r="AC3329" i="1" s="1"/>
  <c r="O2966" i="1"/>
  <c r="W2846" i="1"/>
  <c r="AW2848" i="1"/>
  <c r="P2960" i="1"/>
  <c r="Y3024" i="1"/>
  <c r="AN3024" i="1" s="1"/>
  <c r="V3031" i="1"/>
  <c r="AT3031" i="1" s="1"/>
  <c r="Y3078" i="1"/>
  <c r="AN3078" i="1" s="1"/>
  <c r="P3234" i="1"/>
  <c r="R3273" i="1"/>
  <c r="AC3273" i="1" s="1"/>
  <c r="P3012" i="1"/>
  <c r="W3014" i="1"/>
  <c r="AY3014" i="1" s="1"/>
  <c r="W3083" i="1"/>
  <c r="AY3083" i="1" s="1"/>
  <c r="P3100" i="1"/>
  <c r="P3139" i="1"/>
  <c r="AW3171" i="1"/>
  <c r="W3249" i="1"/>
  <c r="AL3249" i="1" s="1"/>
  <c r="P3302" i="1"/>
  <c r="S3304" i="1"/>
  <c r="V3381" i="1"/>
  <c r="P2967" i="1"/>
  <c r="P3053" i="1"/>
  <c r="W3055" i="1"/>
  <c r="AY3055" i="1" s="1"/>
  <c r="Z3297" i="1"/>
  <c r="AO3297" i="1" s="1"/>
  <c r="P3300" i="1"/>
  <c r="AU3329" i="1"/>
  <c r="AV3329" i="1" s="1"/>
  <c r="T3359" i="1"/>
  <c r="AG3359" i="1" s="1"/>
  <c r="Z3088" i="1"/>
  <c r="AO3088" i="1" s="1"/>
  <c r="AW2846" i="1"/>
  <c r="R2935" i="1"/>
  <c r="AC2935" i="1" s="1"/>
  <c r="AW3016" i="1"/>
  <c r="AW3072" i="1"/>
  <c r="AW3083" i="1"/>
  <c r="P3109" i="1"/>
  <c r="P3159" i="1"/>
  <c r="AZ3240" i="1"/>
  <c r="Z3273" i="1"/>
  <c r="AO3273" i="1" s="1"/>
  <c r="V3359" i="1"/>
  <c r="Q3359" i="1" s="1"/>
  <c r="AU3404" i="1"/>
  <c r="AV3404" i="1" s="1"/>
  <c r="V2858" i="1"/>
  <c r="AT2858" i="1" s="1"/>
  <c r="R2910" i="1"/>
  <c r="AC2910" i="1" s="1"/>
  <c r="P2965" i="1"/>
  <c r="AW2978" i="1"/>
  <c r="AW3029" i="1"/>
  <c r="P3307" i="1"/>
  <c r="Y3016" i="1"/>
  <c r="AN3016" i="1" s="1"/>
  <c r="V3107" i="1"/>
  <c r="S3109" i="1"/>
  <c r="S3135" i="1"/>
  <c r="S3150" i="1"/>
  <c r="S3263" i="1"/>
  <c r="Z3040" i="1"/>
  <c r="AO3040" i="1" s="1"/>
  <c r="S3133" i="1"/>
  <c r="Y3313" i="1"/>
  <c r="AN3313" i="1" s="1"/>
  <c r="AW3317" i="1"/>
  <c r="S3322" i="1"/>
  <c r="W3324" i="1"/>
  <c r="AL3324" i="1" s="1"/>
  <c r="P2854" i="1"/>
  <c r="W2856" i="1"/>
  <c r="R2865" i="1"/>
  <c r="AC2865" i="1" s="1"/>
  <c r="P2870" i="1"/>
  <c r="P2886" i="1"/>
  <c r="P2936" i="1"/>
  <c r="W2990" i="1"/>
  <c r="AL2990" i="1" s="1"/>
  <c r="P2997" i="1"/>
  <c r="V3060" i="1"/>
  <c r="P3088" i="1"/>
  <c r="V3152" i="1"/>
  <c r="AM3206" i="1"/>
  <c r="P3248" i="1"/>
  <c r="V3259" i="1"/>
  <c r="Q3259" i="1" s="1"/>
  <c r="V3272" i="1"/>
  <c r="Q3272" i="1" s="1"/>
  <c r="V3289" i="1"/>
  <c r="Q3289" i="1" s="1"/>
  <c r="S3311" i="1"/>
  <c r="P3335" i="1"/>
  <c r="O3397" i="1"/>
  <c r="P3316" i="1"/>
  <c r="P3348" i="1"/>
  <c r="P3352" i="1"/>
  <c r="W3358" i="1"/>
  <c r="AY3358" i="1" s="1"/>
  <c r="P3398" i="1"/>
  <c r="R3128" i="1"/>
  <c r="AC3128" i="1" s="1"/>
  <c r="V2991" i="1"/>
  <c r="P3019" i="1"/>
  <c r="P3029" i="1"/>
  <c r="P3031" i="1"/>
  <c r="W3037" i="1"/>
  <c r="V3049" i="1"/>
  <c r="Q3049" i="1" s="1"/>
  <c r="V3066" i="1"/>
  <c r="AT3066" i="1" s="1"/>
  <c r="V3094" i="1"/>
  <c r="Z3126" i="1"/>
  <c r="AO3126" i="1" s="1"/>
  <c r="O3142" i="1"/>
  <c r="P3167" i="1"/>
  <c r="AW3232" i="1"/>
  <c r="Z3242" i="1"/>
  <c r="AO3242" i="1" s="1"/>
  <c r="AW3257" i="1"/>
  <c r="AW3259" i="1"/>
  <c r="Z3283" i="1"/>
  <c r="AO3283" i="1" s="1"/>
  <c r="V3297" i="1"/>
  <c r="Q3297" i="1" s="1"/>
  <c r="P3306" i="1"/>
  <c r="P3350" i="1"/>
  <c r="P3372" i="1"/>
  <c r="R3373" i="1"/>
  <c r="Z3375" i="1"/>
  <c r="AO3375" i="1" s="1"/>
  <c r="P3380" i="1"/>
  <c r="W3390" i="1"/>
  <c r="S3398" i="1"/>
  <c r="P3017" i="1"/>
  <c r="O3364" i="1"/>
  <c r="O3366" i="1"/>
  <c r="Z3381" i="1"/>
  <c r="AO3381" i="1" s="1"/>
  <c r="R3054" i="1"/>
  <c r="AC3054" i="1" s="1"/>
  <c r="R2951" i="1"/>
  <c r="AC2951" i="1" s="1"/>
  <c r="W2962" i="1"/>
  <c r="P2978" i="1"/>
  <c r="S2980" i="1"/>
  <c r="P3005" i="1"/>
  <c r="S3007" i="1"/>
  <c r="R3011" i="1"/>
  <c r="R3025" i="1"/>
  <c r="AC3025" i="1" s="1"/>
  <c r="S3027" i="1"/>
  <c r="R3075" i="1"/>
  <c r="AC3075" i="1" s="1"/>
  <c r="AW3081" i="1"/>
  <c r="S3088" i="1"/>
  <c r="P3125" i="1"/>
  <c r="AM3144" i="1"/>
  <c r="P3163" i="1"/>
  <c r="Y3172" i="1"/>
  <c r="AN3172" i="1" s="1"/>
  <c r="R3174" i="1"/>
  <c r="AC3174" i="1" s="1"/>
  <c r="P3185" i="1"/>
  <c r="O3219" i="1"/>
  <c r="P3233" i="1"/>
  <c r="P3270" i="1"/>
  <c r="S3279" i="1"/>
  <c r="P3292" i="1"/>
  <c r="AW3334" i="1"/>
  <c r="R3346" i="1"/>
  <c r="AC3346" i="1" s="1"/>
  <c r="S3358" i="1"/>
  <c r="W3372" i="1"/>
  <c r="AW3375" i="1"/>
  <c r="Z3130" i="1"/>
  <c r="AO3130" i="1" s="1"/>
  <c r="S3011" i="1"/>
  <c r="R3041" i="1"/>
  <c r="S3043" i="1"/>
  <c r="R3045" i="1"/>
  <c r="AC3045" i="1" s="1"/>
  <c r="V3058" i="1"/>
  <c r="Q3058" i="1" s="1"/>
  <c r="O3060" i="1"/>
  <c r="S3174" i="1"/>
  <c r="AU3188" i="1"/>
  <c r="S3324" i="1"/>
  <c r="S3346" i="1"/>
  <c r="Y2849" i="1"/>
  <c r="AN2849" i="1" s="1"/>
  <c r="V2931" i="1"/>
  <c r="AT2931" i="1" s="1"/>
  <c r="V3005" i="1"/>
  <c r="AT3005" i="1" s="1"/>
  <c r="R3017" i="1"/>
  <c r="AC3017" i="1" s="1"/>
  <c r="Z3041" i="1"/>
  <c r="AO3041" i="1" s="1"/>
  <c r="Y3045" i="1"/>
  <c r="AN3045" i="1" s="1"/>
  <c r="S3085" i="1"/>
  <c r="U3119" i="1"/>
  <c r="P3157" i="1"/>
  <c r="AW3253" i="1"/>
  <c r="T3324" i="1"/>
  <c r="AG3324" i="1" s="1"/>
  <c r="S3336" i="1"/>
  <c r="Y3338" i="1"/>
  <c r="AN3338" i="1" s="1"/>
  <c r="S3354" i="1"/>
  <c r="V3358" i="1"/>
  <c r="V2967" i="1"/>
  <c r="AW2982" i="1"/>
  <c r="Z3049" i="1"/>
  <c r="AO3049" i="1" s="1"/>
  <c r="T3051" i="1"/>
  <c r="AG3051" i="1" s="1"/>
  <c r="Z3075" i="1"/>
  <c r="AO3075" i="1" s="1"/>
  <c r="Z3098" i="1"/>
  <c r="AO3098" i="1" s="1"/>
  <c r="V3111" i="1"/>
  <c r="Q3111" i="1" s="1"/>
  <c r="Y3364" i="1"/>
  <c r="AN3364" i="1" s="1"/>
  <c r="AW2859" i="1"/>
  <c r="V2864" i="1"/>
  <c r="Q2864" i="1" s="1"/>
  <c r="Y2886" i="1"/>
  <c r="AN2886" i="1" s="1"/>
  <c r="V2900" i="1"/>
  <c r="O2934" i="1"/>
  <c r="X3025" i="1"/>
  <c r="U3029" i="1"/>
  <c r="U3031" i="1"/>
  <c r="P3038" i="1"/>
  <c r="O3082" i="1"/>
  <c r="S3087" i="1"/>
  <c r="Z3096" i="1"/>
  <c r="AO3096" i="1" s="1"/>
  <c r="V3103" i="1"/>
  <c r="Q3103" i="1" s="1"/>
  <c r="W3111" i="1"/>
  <c r="AW3127" i="1"/>
  <c r="AW3151" i="1"/>
  <c r="Y3167" i="1"/>
  <c r="AN3167" i="1" s="1"/>
  <c r="V3203" i="1"/>
  <c r="W3213" i="1"/>
  <c r="Y3237" i="1"/>
  <c r="AN3237" i="1" s="1"/>
  <c r="Z3294" i="1"/>
  <c r="AO3294" i="1" s="1"/>
  <c r="S3310" i="1"/>
  <c r="S3372" i="1"/>
  <c r="Y3380" i="1"/>
  <c r="AN3380" i="1" s="1"/>
  <c r="P2963" i="1"/>
  <c r="Z2969" i="1"/>
  <c r="AO2969" i="1" s="1"/>
  <c r="T3087" i="1"/>
  <c r="AG3087" i="1" s="1"/>
  <c r="T3135" i="1"/>
  <c r="AG3135" i="1" s="1"/>
  <c r="Y3151" i="1"/>
  <c r="AN3151" i="1" s="1"/>
  <c r="R3161" i="1"/>
  <c r="AC3161" i="1" s="1"/>
  <c r="R3171" i="1"/>
  <c r="AC3171" i="1" s="1"/>
  <c r="S3201" i="1"/>
  <c r="AW3207" i="1"/>
  <c r="AW3239" i="1"/>
  <c r="Y3241" i="1"/>
  <c r="AN3241" i="1" s="1"/>
  <c r="T3272" i="1"/>
  <c r="AG3272" i="1" s="1"/>
  <c r="W3280" i="1"/>
  <c r="AY3280" i="1" s="1"/>
  <c r="AW3302" i="1"/>
  <c r="AW3306" i="1"/>
  <c r="O3343" i="1"/>
  <c r="P2853" i="1"/>
  <c r="V2862" i="1"/>
  <c r="Q2862" i="1" s="1"/>
  <c r="P2869" i="1"/>
  <c r="P2878" i="1"/>
  <c r="P2905" i="1"/>
  <c r="P2930" i="1"/>
  <c r="W2932" i="1"/>
  <c r="AL2932" i="1" s="1"/>
  <c r="S2943" i="1"/>
  <c r="V3087" i="1"/>
  <c r="AT3087" i="1" s="1"/>
  <c r="P3122" i="1"/>
  <c r="U3135" i="1"/>
  <c r="AM3155" i="1"/>
  <c r="P3168" i="1"/>
  <c r="R3193" i="1"/>
  <c r="AC3193" i="1" s="1"/>
  <c r="Z3225" i="1"/>
  <c r="AO3225" i="1" s="1"/>
  <c r="U3227" i="1"/>
  <c r="AU3237" i="1"/>
  <c r="AZ3237" i="1" s="1"/>
  <c r="U3272" i="1"/>
  <c r="AW3276" i="1"/>
  <c r="S3359" i="1"/>
  <c r="AW3366" i="1"/>
  <c r="P2885" i="1"/>
  <c r="R2891" i="1"/>
  <c r="AC2891" i="1" s="1"/>
  <c r="AW2900" i="1"/>
  <c r="P2921" i="1"/>
  <c r="R2943" i="1"/>
  <c r="AC2943" i="1" s="1"/>
  <c r="P2959" i="1"/>
  <c r="P3006" i="1"/>
  <c r="S3050" i="1"/>
  <c r="V3055" i="1"/>
  <c r="Q3055" i="1" s="1"/>
  <c r="U3157" i="1"/>
  <c r="Y3171" i="1"/>
  <c r="AN3171" i="1" s="1"/>
  <c r="S3195" i="1"/>
  <c r="S3207" i="1"/>
  <c r="P3271" i="1"/>
  <c r="Z3278" i="1"/>
  <c r="AO3278" i="1" s="1"/>
  <c r="AM3286" i="1"/>
  <c r="V3295" i="1"/>
  <c r="Q3295" i="1" s="1"/>
  <c r="Y3298" i="1"/>
  <c r="AN3298" i="1" s="1"/>
  <c r="T3024" i="1"/>
  <c r="AG3024" i="1" s="1"/>
  <c r="W3030" i="1"/>
  <c r="AL3030" i="1" s="1"/>
  <c r="AW3057" i="1"/>
  <c r="P3064" i="1"/>
  <c r="Y3087" i="1"/>
  <c r="AN3087" i="1" s="1"/>
  <c r="P3156" i="1"/>
  <c r="V3159" i="1"/>
  <c r="AU3193" i="1"/>
  <c r="AZ3193" i="1" s="1"/>
  <c r="Y3201" i="1"/>
  <c r="AN3201" i="1" s="1"/>
  <c r="T3266" i="1"/>
  <c r="AG3266" i="1" s="1"/>
  <c r="AW3353" i="1"/>
  <c r="AW3380" i="1"/>
  <c r="V2849" i="1"/>
  <c r="Q2849" i="1" s="1"/>
  <c r="V2851" i="1"/>
  <c r="AT2851" i="1" s="1"/>
  <c r="AW2889" i="1"/>
  <c r="V2912" i="1"/>
  <c r="P2946" i="1"/>
  <c r="W2948" i="1"/>
  <c r="P2955" i="1"/>
  <c r="O2997" i="1"/>
  <c r="S3068" i="1"/>
  <c r="AW3076" i="1"/>
  <c r="AW3080" i="1"/>
  <c r="P3108" i="1"/>
  <c r="AW3120" i="1"/>
  <c r="W3128" i="1"/>
  <c r="AL3128" i="1" s="1"/>
  <c r="V3130" i="1"/>
  <c r="Q3130" i="1" s="1"/>
  <c r="V3142" i="1"/>
  <c r="P3162" i="1"/>
  <c r="P3269" i="1"/>
  <c r="AZ3298" i="1"/>
  <c r="P3303" i="1"/>
  <c r="P3373" i="1"/>
  <c r="Z3409" i="1"/>
  <c r="AO3409" i="1" s="1"/>
  <c r="W3066" i="1"/>
  <c r="AY3066" i="1" s="1"/>
  <c r="V3106" i="1"/>
  <c r="P3230" i="1"/>
  <c r="V3253" i="1"/>
  <c r="AT3253" i="1" s="1"/>
  <c r="P3281" i="1"/>
  <c r="W3289" i="1"/>
  <c r="AY3289" i="1" s="1"/>
  <c r="P3299" i="1"/>
  <c r="AW2849" i="1"/>
  <c r="V2847" i="1"/>
  <c r="AT2847" i="1" s="1"/>
  <c r="R2849" i="1"/>
  <c r="AC2849" i="1" s="1"/>
  <c r="P2872" i="1"/>
  <c r="O2874" i="1"/>
  <c r="AW2896" i="1"/>
  <c r="P2908" i="1"/>
  <c r="AW2970" i="1"/>
  <c r="AX2970" i="1" s="1"/>
  <c r="AW2979" i="1"/>
  <c r="P3015" i="1"/>
  <c r="P3043" i="1"/>
  <c r="P3058" i="1"/>
  <c r="AW3128" i="1"/>
  <c r="W3144" i="1"/>
  <c r="AL3144" i="1" s="1"/>
  <c r="S3148" i="1"/>
  <c r="V3158" i="1"/>
  <c r="AW3224" i="1"/>
  <c r="P3228" i="1"/>
  <c r="AW3238" i="1"/>
  <c r="P3251" i="1"/>
  <c r="P3267" i="1"/>
  <c r="S3269" i="1"/>
  <c r="V3299" i="1"/>
  <c r="Q3299" i="1" s="1"/>
  <c r="S3373" i="1"/>
  <c r="P3388" i="1"/>
  <c r="T3007" i="1"/>
  <c r="AG3007" i="1" s="1"/>
  <c r="O3006" i="1"/>
  <c r="O3005" i="1"/>
  <c r="Z3004" i="1"/>
  <c r="AO3004" i="1" s="1"/>
  <c r="Z3003" i="1"/>
  <c r="AO3003" i="1" s="1"/>
  <c r="P3001" i="1"/>
  <c r="Y3000" i="1"/>
  <c r="AN3000" i="1" s="1"/>
  <c r="U2997" i="1"/>
  <c r="V2997" i="1"/>
  <c r="Q2997" i="1" s="1"/>
  <c r="Z2995" i="1"/>
  <c r="AO2995" i="1" s="1"/>
  <c r="T2993" i="1"/>
  <c r="AG2993" i="1" s="1"/>
  <c r="S2990" i="1"/>
  <c r="W2989" i="1"/>
  <c r="AL2989" i="1" s="1"/>
  <c r="AM2984" i="1"/>
  <c r="Z2982" i="1"/>
  <c r="AO2982" i="1" s="1"/>
  <c r="Y2981" i="1"/>
  <c r="AN2981" i="1" s="1"/>
  <c r="AW2981" i="1"/>
  <c r="U2980" i="1"/>
  <c r="AU2980" i="1"/>
  <c r="AV2980" i="1" s="1"/>
  <c r="Y2979" i="1"/>
  <c r="AN2979" i="1" s="1"/>
  <c r="Z2979" i="1"/>
  <c r="AO2979" i="1" s="1"/>
  <c r="W2968" i="1"/>
  <c r="AL2968" i="1" s="1"/>
  <c r="Y2968" i="1"/>
  <c r="AN2968" i="1" s="1"/>
  <c r="S2963" i="1"/>
  <c r="S2962" i="1"/>
  <c r="P2962" i="1"/>
  <c r="S2957" i="1"/>
  <c r="Y2956" i="1"/>
  <c r="AN2956" i="1" s="1"/>
  <c r="X2951" i="1"/>
  <c r="AM2951" i="1" s="1"/>
  <c r="T2948" i="1"/>
  <c r="AG2948" i="1" s="1"/>
  <c r="X2943" i="1"/>
  <c r="Z2943" i="1"/>
  <c r="AO2943" i="1" s="1"/>
  <c r="W2940" i="1"/>
  <c r="AL2940" i="1" s="1"/>
  <c r="R2940" i="1"/>
  <c r="AC2940" i="1" s="1"/>
  <c r="T2940" i="1"/>
  <c r="AG2940" i="1" s="1"/>
  <c r="T2939" i="1"/>
  <c r="AG2939" i="1" s="1"/>
  <c r="V2935" i="1"/>
  <c r="AT2935" i="1" s="1"/>
  <c r="AW2932" i="1"/>
  <c r="V2930" i="1"/>
  <c r="Q2930" i="1" s="1"/>
  <c r="P2929" i="1"/>
  <c r="W2929" i="1"/>
  <c r="V2926" i="1"/>
  <c r="AT2926" i="1" s="1"/>
  <c r="AW2922" i="1"/>
  <c r="AW2921" i="1"/>
  <c r="P2917" i="1"/>
  <c r="R2917" i="1"/>
  <c r="AC2917" i="1" s="1"/>
  <c r="Y2913" i="1"/>
  <c r="AN2913" i="1" s="1"/>
  <c r="Z2913" i="1"/>
  <c r="AO2913" i="1" s="1"/>
  <c r="U2912" i="1"/>
  <c r="Y2912" i="1"/>
  <c r="AN2912" i="1" s="1"/>
  <c r="V2909" i="1"/>
  <c r="Q2909" i="1" s="1"/>
  <c r="P2904" i="1"/>
  <c r="S2902" i="1"/>
  <c r="X2897" i="1"/>
  <c r="AU2897" i="1" s="1"/>
  <c r="R2897" i="1"/>
  <c r="U2910" i="1"/>
  <c r="V2910" i="1"/>
  <c r="AT2910" i="1" s="1"/>
  <c r="Y2930" i="1"/>
  <c r="AN2930" i="1" s="1"/>
  <c r="Z2930" i="1"/>
  <c r="AO2930" i="1" s="1"/>
  <c r="Y3129" i="1"/>
  <c r="AN3129" i="1" s="1"/>
  <c r="Z3129" i="1"/>
  <c r="AO3129" i="1" s="1"/>
  <c r="W3243" i="1"/>
  <c r="AL3243" i="1" s="1"/>
  <c r="AW2897" i="1"/>
  <c r="Z2897" i="1"/>
  <c r="AO2897" i="1" s="1"/>
  <c r="Y2897" i="1"/>
  <c r="AN2897" i="1" s="1"/>
  <c r="R2928" i="1"/>
  <c r="AA2928" i="1"/>
  <c r="AP2928" i="1" s="1"/>
  <c r="O2939" i="1"/>
  <c r="V2939" i="1"/>
  <c r="AT2939" i="1" s="1"/>
  <c r="U2939" i="1"/>
  <c r="AW2971" i="1"/>
  <c r="AX2971" i="1" s="1"/>
  <c r="Z2971" i="1"/>
  <c r="AO2971" i="1" s="1"/>
  <c r="Y2971" i="1"/>
  <c r="AN2971" i="1" s="1"/>
  <c r="W2995" i="1"/>
  <c r="T2995" i="1"/>
  <c r="AG2995" i="1" s="1"/>
  <c r="S2995" i="1"/>
  <c r="AM3008" i="1"/>
  <c r="AU3008" i="1"/>
  <c r="AZ3008" i="1" s="1"/>
  <c r="AY3016" i="1"/>
  <c r="AM3057" i="1"/>
  <c r="AU3057" i="1"/>
  <c r="AV3057" i="1" s="1"/>
  <c r="X3243" i="1"/>
  <c r="S3243" i="1"/>
  <c r="AM2920" i="1"/>
  <c r="AU2920" i="1"/>
  <c r="P2999" i="1"/>
  <c r="U2999" i="1"/>
  <c r="Y3082" i="1"/>
  <c r="AN3082" i="1" s="1"/>
  <c r="AW3082" i="1"/>
  <c r="Z3082" i="1"/>
  <c r="AO3082" i="1" s="1"/>
  <c r="T3118" i="1"/>
  <c r="AG3118" i="1" s="1"/>
  <c r="S3118" i="1"/>
  <c r="Z3219" i="1"/>
  <c r="AO3219" i="1" s="1"/>
  <c r="Y3219" i="1"/>
  <c r="AN3219" i="1" s="1"/>
  <c r="O2896" i="1"/>
  <c r="P2896" i="1"/>
  <c r="S2904" i="1"/>
  <c r="P2927" i="1"/>
  <c r="O2995" i="1"/>
  <c r="U3039" i="1"/>
  <c r="V3039" i="1"/>
  <c r="Q3039" i="1" s="1"/>
  <c r="P3132" i="1"/>
  <c r="V2896" i="1"/>
  <c r="Q2896" i="1" s="1"/>
  <c r="U2896" i="1"/>
  <c r="T3156" i="1"/>
  <c r="AG3156" i="1" s="1"/>
  <c r="O3156" i="1"/>
  <c r="T2918" i="1"/>
  <c r="AG2918" i="1" s="1"/>
  <c r="S2918" i="1"/>
  <c r="AA3030" i="1"/>
  <c r="AP3030" i="1" s="1"/>
  <c r="R3030" i="1"/>
  <c r="AC3030" i="1" s="1"/>
  <c r="Y2906" i="1"/>
  <c r="AN2906" i="1" s="1"/>
  <c r="Z2906" i="1"/>
  <c r="AO2906" i="1" s="1"/>
  <c r="W2904" i="1"/>
  <c r="AY2904" i="1" s="1"/>
  <c r="Z2945" i="1"/>
  <c r="AO2945" i="1" s="1"/>
  <c r="Y2945" i="1"/>
  <c r="AN2945" i="1" s="1"/>
  <c r="T3013" i="1"/>
  <c r="AG3013" i="1" s="1"/>
  <c r="O3013" i="1"/>
  <c r="AV3017" i="1"/>
  <c r="AZ3017" i="1"/>
  <c r="AU3045" i="1"/>
  <c r="AV3045" i="1" s="1"/>
  <c r="AM3045" i="1"/>
  <c r="AU3156" i="1"/>
  <c r="AM3156" i="1"/>
  <c r="Y2860" i="1"/>
  <c r="AN2860" i="1" s="1"/>
  <c r="Z2860" i="1"/>
  <c r="AO2860" i="1" s="1"/>
  <c r="AW2869" i="1"/>
  <c r="Y2880" i="1"/>
  <c r="AN2880" i="1" s="1"/>
  <c r="W2976" i="1"/>
  <c r="AY2976" i="1" s="1"/>
  <c r="P2994" i="1"/>
  <c r="Y3021" i="1"/>
  <c r="AN3021" i="1" s="1"/>
  <c r="AW3021" i="1"/>
  <c r="Z3021" i="1"/>
  <c r="AO3021" i="1" s="1"/>
  <c r="Z3062" i="1"/>
  <c r="AO3062" i="1" s="1"/>
  <c r="Y3062" i="1"/>
  <c r="AN3062" i="1" s="1"/>
  <c r="S2923" i="1"/>
  <c r="Y2990" i="1"/>
  <c r="AN2990" i="1" s="1"/>
  <c r="Z2990" i="1"/>
  <c r="AO2990" i="1" s="1"/>
  <c r="P2998" i="1"/>
  <c r="AU3035" i="1"/>
  <c r="AV3035" i="1" s="1"/>
  <c r="AM3035" i="1"/>
  <c r="Z3112" i="1"/>
  <c r="AO3112" i="1" s="1"/>
  <c r="Y3112" i="1"/>
  <c r="AN3112" i="1" s="1"/>
  <c r="X3190" i="1"/>
  <c r="W3190" i="1"/>
  <c r="Z3399" i="1"/>
  <c r="AO3399" i="1" s="1"/>
  <c r="Y3399" i="1"/>
  <c r="AN3399" i="1" s="1"/>
  <c r="U3071" i="1"/>
  <c r="V3071" i="1"/>
  <c r="Q3071" i="1" s="1"/>
  <c r="Z3190" i="1"/>
  <c r="AO3190" i="1" s="1"/>
  <c r="Y3190" i="1"/>
  <c r="AN3190" i="1" s="1"/>
  <c r="X3379" i="1"/>
  <c r="AM3379" i="1" s="1"/>
  <c r="S3379" i="1"/>
  <c r="AW2860" i="1"/>
  <c r="R2923" i="1"/>
  <c r="AU2931" i="1"/>
  <c r="AZ2931" i="1" s="1"/>
  <c r="Y2965" i="1"/>
  <c r="AN2965" i="1" s="1"/>
  <c r="Z2965" i="1"/>
  <c r="AO2965" i="1" s="1"/>
  <c r="Y3085" i="1"/>
  <c r="AN3085" i="1" s="1"/>
  <c r="Z3085" i="1"/>
  <c r="AO3085" i="1" s="1"/>
  <c r="AW3174" i="1"/>
  <c r="AA3174" i="1"/>
  <c r="AP3174" i="1" s="1"/>
  <c r="Y3305" i="1"/>
  <c r="AN3305" i="1" s="1"/>
  <c r="Z3305" i="1"/>
  <c r="AO3305" i="1" s="1"/>
  <c r="T2863" i="1"/>
  <c r="AG2863" i="1" s="1"/>
  <c r="O2863" i="1"/>
  <c r="W2921" i="1"/>
  <c r="U2975" i="1"/>
  <c r="V2975" i="1"/>
  <c r="Q2975" i="1" s="1"/>
  <c r="R3002" i="1"/>
  <c r="AC3002" i="1" s="1"/>
  <c r="X3002" i="1"/>
  <c r="T2978" i="1"/>
  <c r="AG2978" i="1" s="1"/>
  <c r="S2978" i="1"/>
  <c r="S2942" i="1"/>
  <c r="X2942" i="1"/>
  <c r="AU2942" i="1" s="1"/>
  <c r="W2942" i="1"/>
  <c r="O2975" i="1"/>
  <c r="W2975" i="1"/>
  <c r="T2975" i="1"/>
  <c r="AG2975" i="1" s="1"/>
  <c r="S2975" i="1"/>
  <c r="Z3002" i="1"/>
  <c r="AO3002" i="1" s="1"/>
  <c r="AW3002" i="1"/>
  <c r="Z3303" i="1"/>
  <c r="AO3303" i="1" s="1"/>
  <c r="Y3303" i="1"/>
  <c r="AN3303" i="1" s="1"/>
  <c r="AW2911" i="1"/>
  <c r="Y2911" i="1"/>
  <c r="AN2911" i="1" s="1"/>
  <c r="AU3277" i="1"/>
  <c r="AM3277" i="1"/>
  <c r="V2850" i="1"/>
  <c r="Q2850" i="1" s="1"/>
  <c r="P2910" i="1"/>
  <c r="S2930" i="1"/>
  <c r="X2930" i="1"/>
  <c r="U2989" i="1"/>
  <c r="V2989" i="1"/>
  <c r="AT2989" i="1" s="1"/>
  <c r="P2989" i="1"/>
  <c r="U3026" i="1"/>
  <c r="V3026" i="1"/>
  <c r="Q3026" i="1" s="1"/>
  <c r="X3129" i="1"/>
  <c r="AU3129" i="1" s="1"/>
  <c r="R3129" i="1"/>
  <c r="AC3129" i="1" s="1"/>
  <c r="V3173" i="1"/>
  <c r="AT3173" i="1" s="1"/>
  <c r="U3173" i="1"/>
  <c r="AW2965" i="1"/>
  <c r="AW2865" i="1"/>
  <c r="S2872" i="1"/>
  <c r="AW2876" i="1"/>
  <c r="V2883" i="1"/>
  <c r="AT2883" i="1" s="1"/>
  <c r="AW2967" i="1"/>
  <c r="Y2976" i="1"/>
  <c r="AN2976" i="1" s="1"/>
  <c r="V2981" i="1"/>
  <c r="Q2981" i="1" s="1"/>
  <c r="S2989" i="1"/>
  <c r="R2995" i="1"/>
  <c r="AC2995" i="1" s="1"/>
  <c r="S3005" i="1"/>
  <c r="X3027" i="1"/>
  <c r="AM3027" i="1" s="1"/>
  <c r="S3030" i="1"/>
  <c r="S3060" i="1"/>
  <c r="V3082" i="1"/>
  <c r="AT3082" i="1" s="1"/>
  <c r="AM3087" i="1"/>
  <c r="P3123" i="1"/>
  <c r="Y3135" i="1"/>
  <c r="AN3135" i="1" s="1"/>
  <c r="V3146" i="1"/>
  <c r="AT3146" i="1" s="1"/>
  <c r="Z3171" i="1"/>
  <c r="AO3171" i="1" s="1"/>
  <c r="P3176" i="1"/>
  <c r="Y3179" i="1"/>
  <c r="AN3179" i="1" s="1"/>
  <c r="P3189" i="1"/>
  <c r="P3208" i="1"/>
  <c r="P3254" i="1"/>
  <c r="T3270" i="1"/>
  <c r="AG3270" i="1" s="1"/>
  <c r="S3270" i="1"/>
  <c r="W3316" i="1"/>
  <c r="T3316" i="1"/>
  <c r="AG3316" i="1" s="1"/>
  <c r="AY3359" i="1"/>
  <c r="AL3359" i="1"/>
  <c r="Y3361" i="1"/>
  <c r="AN3361" i="1" s="1"/>
  <c r="Z3361" i="1"/>
  <c r="AO3361" i="1" s="1"/>
  <c r="Z3243" i="1"/>
  <c r="AO3243" i="1" s="1"/>
  <c r="Y3243" i="1"/>
  <c r="AN3243" i="1" s="1"/>
  <c r="AW2850" i="1"/>
  <c r="V2894" i="1"/>
  <c r="AT2894" i="1" s="1"/>
  <c r="U2930" i="1"/>
  <c r="AA2965" i="1"/>
  <c r="AP2965" i="1" s="1"/>
  <c r="V2973" i="1"/>
  <c r="AT2973" i="1" s="1"/>
  <c r="T2989" i="1"/>
  <c r="AG2989" i="1" s="1"/>
  <c r="R2998" i="1"/>
  <c r="T3005" i="1"/>
  <c r="AG3005" i="1" s="1"/>
  <c r="S3029" i="1"/>
  <c r="V3030" i="1"/>
  <c r="V3108" i="1"/>
  <c r="Q3108" i="1" s="1"/>
  <c r="U3142" i="1"/>
  <c r="U3254" i="1"/>
  <c r="V3254" i="1"/>
  <c r="AT3254" i="1" s="1"/>
  <c r="AM3270" i="1"/>
  <c r="AU3270" i="1"/>
  <c r="AW3296" i="1"/>
  <c r="Z3296" i="1"/>
  <c r="AO3296" i="1" s="1"/>
  <c r="Y3296" i="1"/>
  <c r="AN3296" i="1" s="1"/>
  <c r="AU3316" i="1"/>
  <c r="AZ3316" i="1" s="1"/>
  <c r="AM3316" i="1"/>
  <c r="X3328" i="1"/>
  <c r="R3328" i="1"/>
  <c r="Z2865" i="1"/>
  <c r="AO2865" i="1" s="1"/>
  <c r="P2879" i="1"/>
  <c r="V2913" i="1"/>
  <c r="Q2913" i="1" s="1"/>
  <c r="V2951" i="1"/>
  <c r="V2969" i="1"/>
  <c r="AT2969" i="1" s="1"/>
  <c r="AW2984" i="1"/>
  <c r="AX2984" i="1" s="1"/>
  <c r="W3005" i="1"/>
  <c r="AY3005" i="1" s="1"/>
  <c r="P3034" i="1"/>
  <c r="Y3057" i="1"/>
  <c r="AN3057" i="1" s="1"/>
  <c r="Z3069" i="1"/>
  <c r="AO3069" i="1" s="1"/>
  <c r="R3078" i="1"/>
  <c r="AC3078" i="1" s="1"/>
  <c r="O3091" i="1"/>
  <c r="Y3097" i="1"/>
  <c r="AN3097" i="1" s="1"/>
  <c r="V3104" i="1"/>
  <c r="AW3130" i="1"/>
  <c r="AT3135" i="1"/>
  <c r="AW3137" i="1"/>
  <c r="P3155" i="1"/>
  <c r="P3160" i="1"/>
  <c r="AM3202" i="1"/>
  <c r="S3215" i="1"/>
  <c r="AW3229" i="1"/>
  <c r="Z3229" i="1"/>
  <c r="AO3229" i="1" s="1"/>
  <c r="Y3328" i="1"/>
  <c r="AN3328" i="1" s="1"/>
  <c r="AW3328" i="1"/>
  <c r="Z3328" i="1"/>
  <c r="AO3328" i="1" s="1"/>
  <c r="AM2911" i="1"/>
  <c r="S2932" i="1"/>
  <c r="W2951" i="1"/>
  <c r="O2994" i="1"/>
  <c r="V2995" i="1"/>
  <c r="AT2995" i="1" s="1"/>
  <c r="R3001" i="1"/>
  <c r="AC3001" i="1" s="1"/>
  <c r="O3024" i="1"/>
  <c r="AU3051" i="1"/>
  <c r="V3065" i="1"/>
  <c r="AW3066" i="1"/>
  <c r="Z3079" i="1"/>
  <c r="AO3079" i="1" s="1"/>
  <c r="P3087" i="1"/>
  <c r="AZ3087" i="1"/>
  <c r="V3091" i="1"/>
  <c r="Z3099" i="1"/>
  <c r="AO3099" i="1" s="1"/>
  <c r="R3108" i="1"/>
  <c r="AC3108" i="1" s="1"/>
  <c r="Y3118" i="1"/>
  <c r="AN3118" i="1" s="1"/>
  <c r="V3125" i="1"/>
  <c r="AT3125" i="1" s="1"/>
  <c r="O3128" i="1"/>
  <c r="P3172" i="1"/>
  <c r="R3189" i="1"/>
  <c r="AC3189" i="1" s="1"/>
  <c r="O3199" i="1"/>
  <c r="P3205" i="1"/>
  <c r="Z3206" i="1"/>
  <c r="AO3206" i="1" s="1"/>
  <c r="V3238" i="1"/>
  <c r="Q3238" i="1" s="1"/>
  <c r="W3250" i="1"/>
  <c r="AL3250" i="1" s="1"/>
  <c r="X3268" i="1"/>
  <c r="W3268" i="1"/>
  <c r="AU3338" i="1"/>
  <c r="AM3338" i="1"/>
  <c r="X3370" i="1"/>
  <c r="AU3370" i="1" s="1"/>
  <c r="R3370" i="1"/>
  <c r="AC3370" i="1" s="1"/>
  <c r="W3386" i="1"/>
  <c r="AL3386" i="1" s="1"/>
  <c r="O2879" i="1"/>
  <c r="AW2883" i="1"/>
  <c r="X2910" i="1"/>
  <c r="AU2910" i="1" s="1"/>
  <c r="AV2910" i="1" s="1"/>
  <c r="R2969" i="1"/>
  <c r="AC2969" i="1" s="1"/>
  <c r="R2984" i="1"/>
  <c r="AC2984" i="1" s="1"/>
  <c r="Y2998" i="1"/>
  <c r="AN2998" i="1" s="1"/>
  <c r="O3025" i="1"/>
  <c r="Z3030" i="1"/>
  <c r="AO3030" i="1" s="1"/>
  <c r="R2855" i="1"/>
  <c r="AC2855" i="1" s="1"/>
  <c r="R2890" i="1"/>
  <c r="AC2890" i="1" s="1"/>
  <c r="O2894" i="1"/>
  <c r="Y2910" i="1"/>
  <c r="AN2910" i="1" s="1"/>
  <c r="P2919" i="1"/>
  <c r="P2940" i="1"/>
  <c r="O2948" i="1"/>
  <c r="AW2951" i="1"/>
  <c r="S2956" i="1"/>
  <c r="Z2957" i="1"/>
  <c r="AO2957" i="1" s="1"/>
  <c r="R2962" i="1"/>
  <c r="AC2962" i="1" s="1"/>
  <c r="P2968" i="1"/>
  <c r="AW2969" i="1"/>
  <c r="S2974" i="1"/>
  <c r="P2979" i="1"/>
  <c r="S2991" i="1"/>
  <c r="S2994" i="1"/>
  <c r="Z2998" i="1"/>
  <c r="AO2998" i="1" s="1"/>
  <c r="W3000" i="1"/>
  <c r="AL3000" i="1" s="1"/>
  <c r="AW3011" i="1"/>
  <c r="Z3026" i="1"/>
  <c r="AO3026" i="1" s="1"/>
  <c r="V3036" i="1"/>
  <c r="Q3036" i="1" s="1"/>
  <c r="P3048" i="1"/>
  <c r="V3053" i="1"/>
  <c r="Q3053" i="1" s="1"/>
  <c r="T3066" i="1"/>
  <c r="AG3066" i="1" s="1"/>
  <c r="AV3071" i="1"/>
  <c r="W3091" i="1"/>
  <c r="O3101" i="1"/>
  <c r="T3128" i="1"/>
  <c r="AG3128" i="1" s="1"/>
  <c r="AA3151" i="1"/>
  <c r="AP3151" i="1" s="1"/>
  <c r="Z3165" i="1"/>
  <c r="AO3165" i="1" s="1"/>
  <c r="V3169" i="1"/>
  <c r="Q3169" i="1" s="1"/>
  <c r="O3176" i="1"/>
  <c r="AW3192" i="1"/>
  <c r="S3226" i="1"/>
  <c r="Z3300" i="1"/>
  <c r="AO3300" i="1" s="1"/>
  <c r="AW3300" i="1"/>
  <c r="AU3394" i="1"/>
  <c r="AV3394" i="1" s="1"/>
  <c r="AM3394" i="1"/>
  <c r="AW2879" i="1"/>
  <c r="S2888" i="1"/>
  <c r="Z2910" i="1"/>
  <c r="AO2910" i="1" s="1"/>
  <c r="W3088" i="1"/>
  <c r="AL3088" i="1" s="1"/>
  <c r="U3146" i="1"/>
  <c r="O3148" i="1"/>
  <c r="R3169" i="1"/>
  <c r="AC3169" i="1" s="1"/>
  <c r="P3180" i="1"/>
  <c r="U3189" i="1"/>
  <c r="O3194" i="1"/>
  <c r="V3200" i="1"/>
  <c r="Q3200" i="1" s="1"/>
  <c r="AW3206" i="1"/>
  <c r="AU3226" i="1"/>
  <c r="AV3226" i="1" s="1"/>
  <c r="AM3226" i="1"/>
  <c r="V3374" i="1"/>
  <c r="AT3374" i="1" s="1"/>
  <c r="U3374" i="1"/>
  <c r="O2970" i="1"/>
  <c r="Y2905" i="1"/>
  <c r="AN2905" i="1" s="1"/>
  <c r="R2913" i="1"/>
  <c r="Z2922" i="1"/>
  <c r="AO2922" i="1" s="1"/>
  <c r="Y2932" i="1"/>
  <c r="AN2932" i="1" s="1"/>
  <c r="P2943" i="1"/>
  <c r="R2954" i="1"/>
  <c r="AC2954" i="1" s="1"/>
  <c r="Y2962" i="1"/>
  <c r="AN2962" i="1" s="1"/>
  <c r="S2969" i="1"/>
  <c r="O3011" i="1"/>
  <c r="R3012" i="1"/>
  <c r="AC3012" i="1" s="1"/>
  <c r="Y3043" i="1"/>
  <c r="AN3043" i="1" s="1"/>
  <c r="U3049" i="1"/>
  <c r="Y3056" i="1"/>
  <c r="AN3056" i="1" s="1"/>
  <c r="Z3081" i="1"/>
  <c r="AO3081" i="1" s="1"/>
  <c r="U3103" i="1"/>
  <c r="P3148" i="1"/>
  <c r="R3201" i="1"/>
  <c r="AC3201" i="1" s="1"/>
  <c r="R2847" i="1"/>
  <c r="AC2847" i="1" s="1"/>
  <c r="W2862" i="1"/>
  <c r="AL2862" i="1" s="1"/>
  <c r="S2907" i="1"/>
  <c r="S2940" i="1"/>
  <c r="AM2941" i="1"/>
  <c r="S2948" i="1"/>
  <c r="P2958" i="1"/>
  <c r="P2976" i="1"/>
  <c r="R2979" i="1"/>
  <c r="AW2998" i="1"/>
  <c r="AW3000" i="1"/>
  <c r="AX3000" i="1" s="1"/>
  <c r="P3008" i="1"/>
  <c r="Y3020" i="1"/>
  <c r="AN3020" i="1" s="1"/>
  <c r="Y3032" i="1"/>
  <c r="AN3032" i="1" s="1"/>
  <c r="S3034" i="1"/>
  <c r="Y3046" i="1"/>
  <c r="AN3046" i="1" s="1"/>
  <c r="R3055" i="1"/>
  <c r="AC3055" i="1" s="1"/>
  <c r="S3075" i="1"/>
  <c r="AW3079" i="1"/>
  <c r="R3086" i="1"/>
  <c r="AC3086" i="1" s="1"/>
  <c r="AU3089" i="1"/>
  <c r="AV3089" i="1" s="1"/>
  <c r="P3091" i="1"/>
  <c r="Y3120" i="1"/>
  <c r="AN3120" i="1" s="1"/>
  <c r="U3125" i="1"/>
  <c r="Z3128" i="1"/>
  <c r="AO3128" i="1" s="1"/>
  <c r="P3130" i="1"/>
  <c r="P3174" i="1"/>
  <c r="P3179" i="1"/>
  <c r="W3200" i="1"/>
  <c r="X3201" i="1"/>
  <c r="AM3201" i="1" s="1"/>
  <c r="X3271" i="1"/>
  <c r="AU3271" i="1" s="1"/>
  <c r="AV3271" i="1" s="1"/>
  <c r="R3271" i="1"/>
  <c r="AC3271" i="1" s="1"/>
  <c r="X3345" i="1"/>
  <c r="AM3345" i="1" s="1"/>
  <c r="R3345" i="1"/>
  <c r="AC3345" i="1" s="1"/>
  <c r="P3351" i="1"/>
  <c r="AW2940" i="1"/>
  <c r="O2950" i="1"/>
  <c r="AW3014" i="1"/>
  <c r="W3027" i="1"/>
  <c r="AL3027" i="1" s="1"/>
  <c r="P3044" i="1"/>
  <c r="AU3066" i="1"/>
  <c r="R3087" i="1"/>
  <c r="AC3087" i="1" s="1"/>
  <c r="P3090" i="1"/>
  <c r="Z3091" i="1"/>
  <c r="AO3091" i="1" s="1"/>
  <c r="V3095" i="1"/>
  <c r="AW3111" i="1"/>
  <c r="R3115" i="1"/>
  <c r="AW3160" i="1"/>
  <c r="Y3169" i="1"/>
  <c r="AN3169" i="1" s="1"/>
  <c r="V3255" i="1"/>
  <c r="AT3255" i="1" s="1"/>
  <c r="T3255" i="1"/>
  <c r="AG3255" i="1" s="1"/>
  <c r="S3255" i="1"/>
  <c r="Y3321" i="1"/>
  <c r="AN3321" i="1" s="1"/>
  <c r="Z3321" i="1"/>
  <c r="AO3321" i="1" s="1"/>
  <c r="Y3343" i="1"/>
  <c r="AN3343" i="1" s="1"/>
  <c r="AW3343" i="1"/>
  <c r="Z3343" i="1"/>
  <c r="AO3343" i="1" s="1"/>
  <c r="Y3136" i="1"/>
  <c r="AN3136" i="1" s="1"/>
  <c r="P3161" i="1"/>
  <c r="V3168" i="1"/>
  <c r="Q3168" i="1" s="1"/>
  <c r="Z3169" i="1"/>
  <c r="AO3169" i="1" s="1"/>
  <c r="W3174" i="1"/>
  <c r="W3179" i="1"/>
  <c r="AY3179" i="1" s="1"/>
  <c r="P3190" i="1"/>
  <c r="W3207" i="1"/>
  <c r="U3237" i="1"/>
  <c r="V3237" i="1"/>
  <c r="R3255" i="1"/>
  <c r="AC3255" i="1" s="1"/>
  <c r="R3285" i="1"/>
  <c r="AC3285" i="1" s="1"/>
  <c r="X3285" i="1"/>
  <c r="P3363" i="1"/>
  <c r="V2979" i="1"/>
  <c r="AT2979" i="1" s="1"/>
  <c r="O2989" i="1"/>
  <c r="S3006" i="1"/>
  <c r="Z3014" i="1"/>
  <c r="AO3014" i="1" s="1"/>
  <c r="U3024" i="1"/>
  <c r="O3048" i="1"/>
  <c r="O3104" i="1"/>
  <c r="Y3110" i="1"/>
  <c r="AN3110" i="1" s="1"/>
  <c r="AV3125" i="1"/>
  <c r="Y3143" i="1"/>
  <c r="AN3143" i="1" s="1"/>
  <c r="V3235" i="1"/>
  <c r="Q3235" i="1" s="1"/>
  <c r="U3235" i="1"/>
  <c r="Z3255" i="1"/>
  <c r="AO3255" i="1" s="1"/>
  <c r="Y3255" i="1"/>
  <c r="AN3255" i="1" s="1"/>
  <c r="AW3285" i="1"/>
  <c r="Z3285" i="1"/>
  <c r="AO3285" i="1" s="1"/>
  <c r="Y3285" i="1"/>
  <c r="AN3285" i="1" s="1"/>
  <c r="P2852" i="1"/>
  <c r="W2854" i="1"/>
  <c r="AY2854" i="1" s="1"/>
  <c r="AW2898" i="1"/>
  <c r="W2902" i="1"/>
  <c r="P2916" i="1"/>
  <c r="Z2951" i="1"/>
  <c r="AO2951" i="1" s="1"/>
  <c r="P2975" i="1"/>
  <c r="X2979" i="1"/>
  <c r="AU2979" i="1" s="1"/>
  <c r="AV2979" i="1" s="1"/>
  <c r="P2982" i="1"/>
  <c r="R2990" i="1"/>
  <c r="AW2995" i="1"/>
  <c r="AW3008" i="1"/>
  <c r="V3011" i="1"/>
  <c r="AT3011" i="1" s="1"/>
  <c r="V3013" i="1"/>
  <c r="P3023" i="1"/>
  <c r="O3029" i="1"/>
  <c r="P3039" i="1"/>
  <c r="P3047" i="1"/>
  <c r="V3048" i="1"/>
  <c r="P3050" i="1"/>
  <c r="W3062" i="1"/>
  <c r="AL3062" i="1" s="1"/>
  <c r="AM3065" i="1"/>
  <c r="Y3072" i="1"/>
  <c r="AN3072" i="1" s="1"/>
  <c r="R3083" i="1"/>
  <c r="V3086" i="1"/>
  <c r="AT3086" i="1" s="1"/>
  <c r="P3099" i="1"/>
  <c r="W3138" i="1"/>
  <c r="AY3138" i="1" s="1"/>
  <c r="AW3159" i="1"/>
  <c r="V3163" i="1"/>
  <c r="V3164" i="1"/>
  <c r="P3171" i="1"/>
  <c r="P3197" i="1"/>
  <c r="U3225" i="1"/>
  <c r="V3225" i="1"/>
  <c r="W3235" i="1"/>
  <c r="T3235" i="1"/>
  <c r="AG3235" i="1" s="1"/>
  <c r="P3342" i="1"/>
  <c r="R3349" i="1"/>
  <c r="AC3349" i="1" s="1"/>
  <c r="P3353" i="1"/>
  <c r="AW3212" i="1"/>
  <c r="P3214" i="1"/>
  <c r="V3229" i="1"/>
  <c r="U3238" i="1"/>
  <c r="T3243" i="1"/>
  <c r="AG3243" i="1" s="1"/>
  <c r="AM3256" i="1"/>
  <c r="R3258" i="1"/>
  <c r="AC3258" i="1" s="1"/>
  <c r="V3267" i="1"/>
  <c r="Y3272" i="1"/>
  <c r="AN3272" i="1" s="1"/>
  <c r="AM3321" i="1"/>
  <c r="W3353" i="1"/>
  <c r="AL3353" i="1" s="1"/>
  <c r="U3394" i="1"/>
  <c r="S3288" i="1"/>
  <c r="P3290" i="1"/>
  <c r="V3304" i="1"/>
  <c r="Q3304" i="1" s="1"/>
  <c r="P3315" i="1"/>
  <c r="P3320" i="1"/>
  <c r="O3327" i="1"/>
  <c r="P3336" i="1"/>
  <c r="V3357" i="1"/>
  <c r="Q3357" i="1" s="1"/>
  <c r="AM3371" i="1"/>
  <c r="S3376" i="1"/>
  <c r="AB3376" i="1" s="1"/>
  <c r="AJ3376" i="1" s="1"/>
  <c r="P3390" i="1"/>
  <c r="S3214" i="1"/>
  <c r="P3216" i="1"/>
  <c r="Z3233" i="1"/>
  <c r="AO3233" i="1" s="1"/>
  <c r="AV3272" i="1"/>
  <c r="Y3401" i="1"/>
  <c r="AN3401" i="1" s="1"/>
  <c r="P3232" i="1"/>
  <c r="S3240" i="1"/>
  <c r="T3254" i="1"/>
  <c r="AG3254" i="1" s="1"/>
  <c r="Z3337" i="1"/>
  <c r="AO3337" i="1" s="1"/>
  <c r="P3339" i="1"/>
  <c r="O3351" i="1"/>
  <c r="P3359" i="1"/>
  <c r="P3362" i="1"/>
  <c r="R3367" i="1"/>
  <c r="AC3367" i="1" s="1"/>
  <c r="P3278" i="1"/>
  <c r="S3283" i="1"/>
  <c r="S3287" i="1"/>
  <c r="P3294" i="1"/>
  <c r="U3299" i="1"/>
  <c r="P3344" i="1"/>
  <c r="S3380" i="1"/>
  <c r="P3383" i="1"/>
  <c r="P3404" i="1"/>
  <c r="V3407" i="1"/>
  <c r="Q3407" i="1" s="1"/>
  <c r="Z3247" i="1"/>
  <c r="AO3247" i="1" s="1"/>
  <c r="Y3254" i="1"/>
  <c r="AN3254" i="1" s="1"/>
  <c r="AU3258" i="1"/>
  <c r="AV3258" i="1" s="1"/>
  <c r="T3267" i="1"/>
  <c r="AG3267" i="1" s="1"/>
  <c r="Y3276" i="1"/>
  <c r="AN3276" i="1" s="1"/>
  <c r="V3311" i="1"/>
  <c r="S3381" i="1"/>
  <c r="T3214" i="1"/>
  <c r="AG3214" i="1" s="1"/>
  <c r="O3227" i="1"/>
  <c r="U3267" i="1"/>
  <c r="Z3276" i="1"/>
  <c r="AO3276" i="1" s="1"/>
  <c r="W3301" i="1"/>
  <c r="AM3302" i="1"/>
  <c r="T3318" i="1"/>
  <c r="AG3318" i="1" s="1"/>
  <c r="Z3327" i="1"/>
  <c r="AO3327" i="1" s="1"/>
  <c r="AW3337" i="1"/>
  <c r="AW3347" i="1"/>
  <c r="Z3355" i="1"/>
  <c r="AO3355" i="1" s="1"/>
  <c r="Y3367" i="1"/>
  <c r="AN3367" i="1" s="1"/>
  <c r="S3369" i="1"/>
  <c r="O3373" i="1"/>
  <c r="Z3376" i="1"/>
  <c r="AO3376" i="1" s="1"/>
  <c r="R3389" i="1"/>
  <c r="AC3389" i="1" s="1"/>
  <c r="V3391" i="1"/>
  <c r="Q3391" i="1" s="1"/>
  <c r="AM3398" i="1"/>
  <c r="V3241" i="1"/>
  <c r="Q3241" i="1" s="1"/>
  <c r="AL3254" i="1"/>
  <c r="V3266" i="1"/>
  <c r="Q3266" i="1" s="1"/>
  <c r="R3278" i="1"/>
  <c r="AC3278" i="1" s="1"/>
  <c r="S3286" i="1"/>
  <c r="T3287" i="1"/>
  <c r="AG3287" i="1" s="1"/>
  <c r="Z3290" i="1"/>
  <c r="AO3290" i="1" s="1"/>
  <c r="R3301" i="1"/>
  <c r="AC3301" i="1" s="1"/>
  <c r="U3304" i="1"/>
  <c r="AM3313" i="1"/>
  <c r="Y3315" i="1"/>
  <c r="AN3315" i="1" s="1"/>
  <c r="R3336" i="1"/>
  <c r="AC3336" i="1" s="1"/>
  <c r="O3347" i="1"/>
  <c r="AW3362" i="1"/>
  <c r="T3369" i="1"/>
  <c r="AG3369" i="1" s="1"/>
  <c r="S3390" i="1"/>
  <c r="V3397" i="1"/>
  <c r="Q3397" i="1" s="1"/>
  <c r="AU3218" i="1"/>
  <c r="AV3218" i="1" s="1"/>
  <c r="O3222" i="1"/>
  <c r="Y3257" i="1"/>
  <c r="AN3257" i="1" s="1"/>
  <c r="O3259" i="1"/>
  <c r="Y3279" i="1"/>
  <c r="AN3279" i="1" s="1"/>
  <c r="R3283" i="1"/>
  <c r="AC3283" i="1" s="1"/>
  <c r="AW3284" i="1"/>
  <c r="W3287" i="1"/>
  <c r="S3292" i="1"/>
  <c r="R3306" i="1"/>
  <c r="AC3306" i="1" s="1"/>
  <c r="AW3329" i="1"/>
  <c r="P3331" i="1"/>
  <c r="P3347" i="1"/>
  <c r="Z3232" i="1"/>
  <c r="AO3232" i="1" s="1"/>
  <c r="AW3237" i="1"/>
  <c r="V3248" i="1"/>
  <c r="R3249" i="1"/>
  <c r="AC3249" i="1" s="1"/>
  <c r="Z3257" i="1"/>
  <c r="AO3257" i="1" s="1"/>
  <c r="W3266" i="1"/>
  <c r="AY3266" i="1" s="1"/>
  <c r="Z3269" i="1"/>
  <c r="AO3269" i="1" s="1"/>
  <c r="O3273" i="1"/>
  <c r="T3283" i="1"/>
  <c r="AG3283" i="1" s="1"/>
  <c r="X3287" i="1"/>
  <c r="AU3287" i="1" s="1"/>
  <c r="Y3306" i="1"/>
  <c r="AN3306" i="1" s="1"/>
  <c r="Y3336" i="1"/>
  <c r="AN3336" i="1" s="1"/>
  <c r="V3341" i="1"/>
  <c r="AT3341" i="1" s="1"/>
  <c r="V3343" i="1"/>
  <c r="Y3362" i="1"/>
  <c r="AN3362" i="1" s="1"/>
  <c r="AW3376" i="1"/>
  <c r="P3379" i="1"/>
  <c r="W3387" i="1"/>
  <c r="AY3387" i="1" s="1"/>
  <c r="T3389" i="1"/>
  <c r="AG3389" i="1" s="1"/>
  <c r="S3408" i="1"/>
  <c r="S3213" i="1"/>
  <c r="U3222" i="1"/>
  <c r="P3226" i="1"/>
  <c r="AW3246" i="1"/>
  <c r="O3272" i="1"/>
  <c r="Y3287" i="1"/>
  <c r="AN3287" i="1" s="1"/>
  <c r="Q3294" i="1"/>
  <c r="S3301" i="1"/>
  <c r="P3329" i="1"/>
  <c r="W3389" i="1"/>
  <c r="AL3389" i="1" s="1"/>
  <c r="V3390" i="1"/>
  <c r="T3213" i="1"/>
  <c r="AG3213" i="1" s="1"/>
  <c r="AW3241" i="1"/>
  <c r="P3250" i="1"/>
  <c r="S3268" i="1"/>
  <c r="V3271" i="1"/>
  <c r="AT3271" i="1" s="1"/>
  <c r="S3272" i="1"/>
  <c r="R3277" i="1"/>
  <c r="AC3277" i="1" s="1"/>
  <c r="X3278" i="1"/>
  <c r="AU3278" i="1" s="1"/>
  <c r="Y3292" i="1"/>
  <c r="AN3292" i="1" s="1"/>
  <c r="S3296" i="1"/>
  <c r="AM3298" i="1"/>
  <c r="R3300" i="1"/>
  <c r="AC3300" i="1" s="1"/>
  <c r="T3301" i="1"/>
  <c r="AG3301" i="1" s="1"/>
  <c r="AW3308" i="1"/>
  <c r="V3316" i="1"/>
  <c r="Q3316" i="1" s="1"/>
  <c r="V3333" i="1"/>
  <c r="AT3333" i="1" s="1"/>
  <c r="V3350" i="1"/>
  <c r="Q3350" i="1" s="1"/>
  <c r="P3382" i="1"/>
  <c r="P3386" i="1"/>
  <c r="S3394" i="1"/>
  <c r="AA3044" i="1"/>
  <c r="AP3044" i="1" s="1"/>
  <c r="AW3044" i="1"/>
  <c r="AY2940" i="1"/>
  <c r="AT2900" i="1"/>
  <c r="Q2900" i="1"/>
  <c r="T2915" i="1"/>
  <c r="AG2915" i="1" s="1"/>
  <c r="W2915" i="1"/>
  <c r="O2915" i="1"/>
  <c r="AV3001" i="1"/>
  <c r="AZ3001" i="1"/>
  <c r="O2895" i="1"/>
  <c r="T2895" i="1"/>
  <c r="AG2895" i="1" s="1"/>
  <c r="S2895" i="1"/>
  <c r="AW2902" i="1"/>
  <c r="AX2902" i="1" s="1"/>
  <c r="Z2902" i="1"/>
  <c r="AO2902" i="1" s="1"/>
  <c r="Y2902" i="1"/>
  <c r="AN2902" i="1" s="1"/>
  <c r="T2972" i="1"/>
  <c r="AG2972" i="1" s="1"/>
  <c r="S2972" i="1"/>
  <c r="X3000" i="1"/>
  <c r="S3000" i="1"/>
  <c r="V2880" i="1"/>
  <c r="Q2880" i="1" s="1"/>
  <c r="U2880" i="1"/>
  <c r="X2895" i="1"/>
  <c r="AU2895" i="1" s="1"/>
  <c r="AV2895" i="1" s="1"/>
  <c r="R2895" i="1"/>
  <c r="AC2895" i="1" s="1"/>
  <c r="R2902" i="1"/>
  <c r="AC2902" i="1" s="1"/>
  <c r="V2942" i="1"/>
  <c r="U2942" i="1"/>
  <c r="O2942" i="1"/>
  <c r="X2933" i="1"/>
  <c r="AM2933" i="1" s="1"/>
  <c r="R2933" i="1"/>
  <c r="AC2933" i="1" s="1"/>
  <c r="AU3115" i="1"/>
  <c r="AV3115" i="1" s="1"/>
  <c r="AM3115" i="1"/>
  <c r="AW2895" i="1"/>
  <c r="AX2895" i="1" s="1"/>
  <c r="Y2895" i="1"/>
  <c r="AN2895" i="1" s="1"/>
  <c r="AU2915" i="1"/>
  <c r="AM2915" i="1"/>
  <c r="AZ2920" i="1"/>
  <c r="AV2920" i="1"/>
  <c r="X3028" i="1"/>
  <c r="AM3028" i="1" s="1"/>
  <c r="R3028" i="1"/>
  <c r="AC3028" i="1" s="1"/>
  <c r="AM3029" i="1"/>
  <c r="AU3029" i="1"/>
  <c r="W3097" i="1"/>
  <c r="AY3097" i="1" s="1"/>
  <c r="V3097" i="1"/>
  <c r="T3097" i="1"/>
  <c r="AG3097" i="1" s="1"/>
  <c r="O3097" i="1"/>
  <c r="AW2915" i="1"/>
  <c r="Z2915" i="1"/>
  <c r="AO2915" i="1" s="1"/>
  <c r="Y2915" i="1"/>
  <c r="AN2915" i="1" s="1"/>
  <c r="O2978" i="1"/>
  <c r="V2978" i="1"/>
  <c r="U2978" i="1"/>
  <c r="X3014" i="1"/>
  <c r="AM3014" i="1" s="1"/>
  <c r="R3014" i="1"/>
  <c r="X3092" i="1"/>
  <c r="AU3092" i="1" s="1"/>
  <c r="S3092" i="1"/>
  <c r="P2859" i="1"/>
  <c r="W2878" i="1"/>
  <c r="AL2878" i="1" s="1"/>
  <c r="P2906" i="1"/>
  <c r="V2906" i="1"/>
  <c r="Q2906" i="1" s="1"/>
  <c r="AM2919" i="1"/>
  <c r="AU2919" i="1"/>
  <c r="AZ2919" i="1" s="1"/>
  <c r="V2938" i="1"/>
  <c r="Q2938" i="1" s="1"/>
  <c r="T2938" i="1"/>
  <c r="AG2938" i="1" s="1"/>
  <c r="S3036" i="1"/>
  <c r="T3036" i="1"/>
  <c r="AG3036" i="1" s="1"/>
  <c r="W3081" i="1"/>
  <c r="T3081" i="1"/>
  <c r="AG3081" i="1" s="1"/>
  <c r="X2878" i="1"/>
  <c r="AU2878" i="1" s="1"/>
  <c r="AV2878" i="1" s="1"/>
  <c r="R2878" i="1"/>
  <c r="AC2878" i="1" s="1"/>
  <c r="T2906" i="1"/>
  <c r="AG2906" i="1" s="1"/>
  <c r="S2906" i="1"/>
  <c r="W2928" i="1"/>
  <c r="AY2928" i="1" s="1"/>
  <c r="T2928" i="1"/>
  <c r="AG2928" i="1" s="1"/>
  <c r="S2928" i="1"/>
  <c r="P2956" i="1"/>
  <c r="O2956" i="1"/>
  <c r="P3010" i="1"/>
  <c r="S3028" i="1"/>
  <c r="U3192" i="1"/>
  <c r="V3192" i="1"/>
  <c r="AA3222" i="1"/>
  <c r="AP3222" i="1" s="1"/>
  <c r="AW3222" i="1"/>
  <c r="U2857" i="1"/>
  <c r="V2857" i="1"/>
  <c r="AT2857" i="1" s="1"/>
  <c r="V2899" i="1"/>
  <c r="AT2899" i="1" s="1"/>
  <c r="U2899" i="1"/>
  <c r="Y2938" i="1"/>
  <c r="AN2938" i="1" s="1"/>
  <c r="Z2938" i="1"/>
  <c r="AO2938" i="1" s="1"/>
  <c r="U2944" i="1"/>
  <c r="P2944" i="1"/>
  <c r="AM2976" i="1"/>
  <c r="AU2976" i="1"/>
  <c r="AZ2976" i="1" s="1"/>
  <c r="O2996" i="1"/>
  <c r="S2996" i="1"/>
  <c r="V3010" i="1"/>
  <c r="U3010" i="1"/>
  <c r="AV3193" i="1"/>
  <c r="P2855" i="1"/>
  <c r="T2857" i="1"/>
  <c r="AG2857" i="1" s="1"/>
  <c r="W2857" i="1"/>
  <c r="AL2857" i="1" s="1"/>
  <c r="AU2885" i="1"/>
  <c r="AZ2885" i="1" s="1"/>
  <c r="AM2885" i="1"/>
  <c r="T2899" i="1"/>
  <c r="AG2899" i="1" s="1"/>
  <c r="W2899" i="1"/>
  <c r="S2899" i="1"/>
  <c r="O2899" i="1"/>
  <c r="R2901" i="1"/>
  <c r="AC2901" i="1" s="1"/>
  <c r="X2901" i="1"/>
  <c r="AW2908" i="1"/>
  <c r="Z2908" i="1"/>
  <c r="AO2908" i="1" s="1"/>
  <c r="AU2917" i="1"/>
  <c r="AZ2917" i="1" s="1"/>
  <c r="Z2987" i="1"/>
  <c r="AO2987" i="1" s="1"/>
  <c r="Y2987" i="1"/>
  <c r="AN2987" i="1" s="1"/>
  <c r="X2996" i="1"/>
  <c r="R2996" i="1"/>
  <c r="AC2996" i="1" s="1"/>
  <c r="T3010" i="1"/>
  <c r="AG3010" i="1" s="1"/>
  <c r="O3010" i="1"/>
  <c r="V3021" i="1"/>
  <c r="Q3021" i="1" s="1"/>
  <c r="U3021" i="1"/>
  <c r="AU3170" i="1"/>
  <c r="AZ3170" i="1" s="1"/>
  <c r="AM3170" i="1"/>
  <c r="P2847" i="1"/>
  <c r="AW2852" i="1"/>
  <c r="V2855" i="1"/>
  <c r="Q2855" i="1" s="1"/>
  <c r="R2874" i="1"/>
  <c r="AC2874" i="1" s="1"/>
  <c r="AW2901" i="1"/>
  <c r="AU2912" i="1"/>
  <c r="AZ2912" i="1" s="1"/>
  <c r="AM2912" i="1"/>
  <c r="O2916" i="1"/>
  <c r="T2916" i="1"/>
  <c r="AG2916" i="1" s="1"/>
  <c r="R2926" i="1"/>
  <c r="V2964" i="1"/>
  <c r="AT2964" i="1" s="1"/>
  <c r="T3021" i="1"/>
  <c r="AG3021" i="1" s="1"/>
  <c r="W3021" i="1"/>
  <c r="AL3021" i="1" s="1"/>
  <c r="S3021" i="1"/>
  <c r="O3021" i="1"/>
  <c r="X3183" i="1"/>
  <c r="R3183" i="1"/>
  <c r="AC3183" i="1" s="1"/>
  <c r="Y2874" i="1"/>
  <c r="AN2874" i="1" s="1"/>
  <c r="AW2874" i="1"/>
  <c r="X2894" i="1"/>
  <c r="AU2894" i="1" s="1"/>
  <c r="AV2894" i="1" s="1"/>
  <c r="R2894" i="1"/>
  <c r="Z2899" i="1"/>
  <c r="AO2899" i="1" s="1"/>
  <c r="Y2899" i="1"/>
  <c r="AN2899" i="1" s="1"/>
  <c r="X2916" i="1"/>
  <c r="R2916" i="1"/>
  <c r="AC2916" i="1" s="1"/>
  <c r="T2964" i="1"/>
  <c r="AG2964" i="1" s="1"/>
  <c r="W2964" i="1"/>
  <c r="AL2964" i="1" s="1"/>
  <c r="O2964" i="1"/>
  <c r="R2987" i="1"/>
  <c r="AC2987" i="1" s="1"/>
  <c r="U2992" i="1"/>
  <c r="V2992" i="1"/>
  <c r="Z3019" i="1"/>
  <c r="AO3019" i="1" s="1"/>
  <c r="Y3019" i="1"/>
  <c r="AN3019" i="1" s="1"/>
  <c r="X3021" i="1"/>
  <c r="R3021" i="1"/>
  <c r="AC3021" i="1" s="1"/>
  <c r="V2868" i="1"/>
  <c r="AT2868" i="1" s="1"/>
  <c r="O2890" i="1"/>
  <c r="W2892" i="1"/>
  <c r="AL2892" i="1" s="1"/>
  <c r="AW2894" i="1"/>
  <c r="Z2894" i="1"/>
  <c r="AO2894" i="1" s="1"/>
  <c r="Y2894" i="1"/>
  <c r="AN2894" i="1" s="1"/>
  <c r="V2905" i="1"/>
  <c r="Y2908" i="1"/>
  <c r="AN2908" i="1" s="1"/>
  <c r="P2925" i="1"/>
  <c r="P2935" i="1"/>
  <c r="S2964" i="1"/>
  <c r="X2964" i="1"/>
  <c r="O2868" i="1"/>
  <c r="O2905" i="1"/>
  <c r="W2905" i="1"/>
  <c r="S2905" i="1"/>
  <c r="U2925" i="1"/>
  <c r="V2925" i="1"/>
  <c r="Z2964" i="1"/>
  <c r="AO2964" i="1" s="1"/>
  <c r="AW2964" i="1"/>
  <c r="Y2964" i="1"/>
  <c r="AN2964" i="1" s="1"/>
  <c r="AW3054" i="1"/>
  <c r="Z3054" i="1"/>
  <c r="AO3054" i="1" s="1"/>
  <c r="Y3054" i="1"/>
  <c r="AN3054" i="1" s="1"/>
  <c r="U3057" i="1"/>
  <c r="O3057" i="1"/>
  <c r="V3057" i="1"/>
  <c r="P2858" i="1"/>
  <c r="U2860" i="1"/>
  <c r="V2860" i="1"/>
  <c r="Q2860" i="1" s="1"/>
  <c r="P2864" i="1"/>
  <c r="X2868" i="1"/>
  <c r="AM2868" i="1" s="1"/>
  <c r="R2868" i="1"/>
  <c r="AC2868" i="1" s="1"/>
  <c r="P2900" i="1"/>
  <c r="T2925" i="1"/>
  <c r="AG2925" i="1" s="1"/>
  <c r="O2925" i="1"/>
  <c r="X2961" i="1"/>
  <c r="AM2961" i="1" s="1"/>
  <c r="W2961" i="1"/>
  <c r="AY2961" i="1" s="1"/>
  <c r="AW3019" i="1"/>
  <c r="AY3048" i="1"/>
  <c r="AL3048" i="1"/>
  <c r="AM3117" i="1"/>
  <c r="AU3117" i="1"/>
  <c r="AZ3117" i="1" s="1"/>
  <c r="AW3125" i="1"/>
  <c r="AA3125" i="1"/>
  <c r="AP3125" i="1" s="1"/>
  <c r="R2888" i="1"/>
  <c r="X2888" i="1"/>
  <c r="AM2888" i="1" s="1"/>
  <c r="O2900" i="1"/>
  <c r="T2900" i="1"/>
  <c r="AG2900" i="1" s="1"/>
  <c r="P2922" i="1"/>
  <c r="V2922" i="1"/>
  <c r="Y2923" i="1"/>
  <c r="AN2923" i="1" s="1"/>
  <c r="S2950" i="1"/>
  <c r="X2950" i="1"/>
  <c r="W2950" i="1"/>
  <c r="AL2950" i="1" s="1"/>
  <c r="W2958" i="1"/>
  <c r="AL2958" i="1" s="1"/>
  <c r="R2961" i="1"/>
  <c r="AC2961" i="1" s="1"/>
  <c r="AW2961" i="1"/>
  <c r="P2983" i="1"/>
  <c r="V2856" i="1"/>
  <c r="Q2856" i="1" s="1"/>
  <c r="P2882" i="1"/>
  <c r="X2900" i="1"/>
  <c r="AU2900" i="1" s="1"/>
  <c r="AV2900" i="1" s="1"/>
  <c r="R2900" i="1"/>
  <c r="AC2900" i="1" s="1"/>
  <c r="U2904" i="1"/>
  <c r="V2904" i="1"/>
  <c r="AT2904" i="1" s="1"/>
  <c r="R2907" i="1"/>
  <c r="AC2907" i="1" s="1"/>
  <c r="Y2907" i="1"/>
  <c r="AN2907" i="1" s="1"/>
  <c r="P2932" i="1"/>
  <c r="Q2939" i="1"/>
  <c r="S2958" i="1"/>
  <c r="X2958" i="1"/>
  <c r="AU2970" i="1"/>
  <c r="AW2858" i="1"/>
  <c r="AW2884" i="1"/>
  <c r="AW2886" i="1"/>
  <c r="AX2886" i="1" s="1"/>
  <c r="AW2899" i="1"/>
  <c r="T2901" i="1"/>
  <c r="AG2901" i="1" s="1"/>
  <c r="R2906" i="1"/>
  <c r="AC2906" i="1" s="1"/>
  <c r="V2907" i="1"/>
  <c r="AW2909" i="1"/>
  <c r="Y2926" i="1"/>
  <c r="AN2926" i="1" s="1"/>
  <c r="X2935" i="1"/>
  <c r="S2935" i="1"/>
  <c r="AV2984" i="1"/>
  <c r="O2986" i="1"/>
  <c r="AW2996" i="1"/>
  <c r="Y2996" i="1"/>
  <c r="AN2996" i="1" s="1"/>
  <c r="AM3044" i="1"/>
  <c r="AU3044" i="1"/>
  <c r="U3083" i="1"/>
  <c r="V3083" i="1"/>
  <c r="Q3083" i="1" s="1"/>
  <c r="Z3119" i="1"/>
  <c r="AO3119" i="1" s="1"/>
  <c r="Y3119" i="1"/>
  <c r="AN3119" i="1" s="1"/>
  <c r="S3127" i="1"/>
  <c r="O3127" i="1"/>
  <c r="AM3148" i="1"/>
  <c r="AU3148" i="1"/>
  <c r="Z3181" i="1"/>
  <c r="AO3181" i="1" s="1"/>
  <c r="Y3181" i="1"/>
  <c r="AN3181" i="1" s="1"/>
  <c r="AA3287" i="1"/>
  <c r="AP3287" i="1" s="1"/>
  <c r="R3287" i="1"/>
  <c r="AC3287" i="1" s="1"/>
  <c r="R2886" i="1"/>
  <c r="Y2896" i="1"/>
  <c r="AN2896" i="1" s="1"/>
  <c r="AW2905" i="1"/>
  <c r="W2907" i="1"/>
  <c r="AZ2911" i="1"/>
  <c r="V2921" i="1"/>
  <c r="AW2928" i="1"/>
  <c r="Z2928" i="1"/>
  <c r="AO2928" i="1" s="1"/>
  <c r="AM2929" i="1"/>
  <c r="AU2929" i="1"/>
  <c r="O2931" i="1"/>
  <c r="P2931" i="1"/>
  <c r="V2934" i="1"/>
  <c r="Q2934" i="1" s="1"/>
  <c r="P2937" i="1"/>
  <c r="V2947" i="1"/>
  <c r="Q2947" i="1" s="1"/>
  <c r="U2950" i="1"/>
  <c r="AW2954" i="1"/>
  <c r="Z2954" i="1"/>
  <c r="AO2954" i="1" s="1"/>
  <c r="Y2954" i="1"/>
  <c r="AN2954" i="1" s="1"/>
  <c r="P2971" i="1"/>
  <c r="R2986" i="1"/>
  <c r="AC2986" i="1" s="1"/>
  <c r="X2986" i="1"/>
  <c r="R2992" i="1"/>
  <c r="AC2992" i="1" s="1"/>
  <c r="X2992" i="1"/>
  <c r="W2992" i="1"/>
  <c r="AL2992" i="1" s="1"/>
  <c r="V3016" i="1"/>
  <c r="U3016" i="1"/>
  <c r="V3020" i="1"/>
  <c r="Q3020" i="1" s="1"/>
  <c r="AW3027" i="1"/>
  <c r="Y3027" i="1"/>
  <c r="AN3027" i="1" s="1"/>
  <c r="AW3036" i="1"/>
  <c r="Z3036" i="1"/>
  <c r="AO3036" i="1" s="1"/>
  <c r="Y3036" i="1"/>
  <c r="AN3036" i="1" s="1"/>
  <c r="AM3060" i="1"/>
  <c r="AU3060" i="1"/>
  <c r="AZ3060" i="1" s="1"/>
  <c r="AM3158" i="1"/>
  <c r="AU3158" i="1"/>
  <c r="AV3158" i="1" s="1"/>
  <c r="V3275" i="1"/>
  <c r="U3275" i="1"/>
  <c r="Y3281" i="1"/>
  <c r="AN3281" i="1" s="1"/>
  <c r="AW3281" i="1"/>
  <c r="Z3281" i="1"/>
  <c r="AO3281" i="1" s="1"/>
  <c r="X3294" i="1"/>
  <c r="W3294" i="1"/>
  <c r="S3294" i="1"/>
  <c r="R2850" i="1"/>
  <c r="P2857" i="1"/>
  <c r="Z2858" i="1"/>
  <c r="AO2858" i="1" s="1"/>
  <c r="AW2864" i="1"/>
  <c r="AX2864" i="1" s="1"/>
  <c r="R2866" i="1"/>
  <c r="V2873" i="1"/>
  <c r="AT2873" i="1" s="1"/>
  <c r="P2877" i="1"/>
  <c r="P2893" i="1"/>
  <c r="P2914" i="1"/>
  <c r="O2921" i="1"/>
  <c r="S2921" i="1"/>
  <c r="AA2925" i="1"/>
  <c r="AP2925" i="1" s="1"/>
  <c r="AW2925" i="1"/>
  <c r="AW2926" i="1"/>
  <c r="W2934" i="1"/>
  <c r="V2950" i="1"/>
  <c r="AT2950" i="1" s="1"/>
  <c r="U2953" i="1"/>
  <c r="V2953" i="1"/>
  <c r="AT2953" i="1" s="1"/>
  <c r="AW2956" i="1"/>
  <c r="AW2974" i="1"/>
  <c r="Y2974" i="1"/>
  <c r="AN2974" i="1" s="1"/>
  <c r="R3007" i="1"/>
  <c r="R3013" i="1"/>
  <c r="AC3013" i="1" s="1"/>
  <c r="AM3041" i="1"/>
  <c r="AU3041" i="1"/>
  <c r="AV3041" i="1" s="1"/>
  <c r="AA3043" i="1"/>
  <c r="AP3043" i="1" s="1"/>
  <c r="R3043" i="1"/>
  <c r="AC3043" i="1" s="1"/>
  <c r="Z3077" i="1"/>
  <c r="AO3077" i="1" s="1"/>
  <c r="Y3077" i="1"/>
  <c r="AN3077" i="1" s="1"/>
  <c r="U3124" i="1"/>
  <c r="V3124" i="1"/>
  <c r="P3243" i="1"/>
  <c r="O3243" i="1"/>
  <c r="S2934" i="1"/>
  <c r="R2934" i="1"/>
  <c r="W2946" i="1"/>
  <c r="AL2946" i="1" s="1"/>
  <c r="S2946" i="1"/>
  <c r="X2957" i="1"/>
  <c r="AM2957" i="1" s="1"/>
  <c r="R2957" i="1"/>
  <c r="AW3013" i="1"/>
  <c r="Z3013" i="1"/>
  <c r="AO3013" i="1" s="1"/>
  <c r="S3020" i="1"/>
  <c r="X3020" i="1"/>
  <c r="AU3020" i="1" s="1"/>
  <c r="AV3020" i="1" s="1"/>
  <c r="V3035" i="1"/>
  <c r="U3035" i="1"/>
  <c r="S3046" i="1"/>
  <c r="W3046" i="1"/>
  <c r="AL3046" i="1" s="1"/>
  <c r="X3064" i="1"/>
  <c r="R3064" i="1"/>
  <c r="AC3064" i="1" s="1"/>
  <c r="AU3099" i="1"/>
  <c r="AV3099" i="1" s="1"/>
  <c r="AM3099" i="1"/>
  <c r="AA3112" i="1"/>
  <c r="AP3112" i="1" s="1"/>
  <c r="AW3112" i="1"/>
  <c r="V3138" i="1"/>
  <c r="U3138" i="1"/>
  <c r="P3138" i="1"/>
  <c r="P2920" i="1"/>
  <c r="Y2934" i="1"/>
  <c r="AN2934" i="1" s="1"/>
  <c r="Z2934" i="1"/>
  <c r="AO2934" i="1" s="1"/>
  <c r="V2963" i="1"/>
  <c r="Q2963" i="1" s="1"/>
  <c r="R2974" i="1"/>
  <c r="V2985" i="1"/>
  <c r="U2985" i="1"/>
  <c r="AM2989" i="1"/>
  <c r="AU2989" i="1"/>
  <c r="AZ2989" i="1" s="1"/>
  <c r="AM3018" i="1"/>
  <c r="S3035" i="1"/>
  <c r="W3035" i="1"/>
  <c r="T3035" i="1"/>
  <c r="AG3035" i="1" s="1"/>
  <c r="Y3053" i="1"/>
  <c r="AN3053" i="1" s="1"/>
  <c r="AW3053" i="1"/>
  <c r="Z3053" i="1"/>
  <c r="AO3053" i="1" s="1"/>
  <c r="AU3101" i="1"/>
  <c r="AM3101" i="1"/>
  <c r="X3130" i="1"/>
  <c r="W3130" i="1"/>
  <c r="AA3143" i="1"/>
  <c r="AP3143" i="1" s="1"/>
  <c r="AW3143" i="1"/>
  <c r="V3145" i="1"/>
  <c r="AT3145" i="1" s="1"/>
  <c r="O3145" i="1"/>
  <c r="T3145" i="1"/>
  <c r="AG3145" i="1" s="1"/>
  <c r="Z3263" i="1"/>
  <c r="AO3263" i="1" s="1"/>
  <c r="Y3263" i="1"/>
  <c r="AN3263" i="1" s="1"/>
  <c r="R3263" i="1"/>
  <c r="AC3263" i="1" s="1"/>
  <c r="AW2873" i="1"/>
  <c r="P2883" i="1"/>
  <c r="P2887" i="1"/>
  <c r="V2889" i="1"/>
  <c r="AT2889" i="1" s="1"/>
  <c r="P2897" i="1"/>
  <c r="P2911" i="1"/>
  <c r="S2912" i="1"/>
  <c r="P2913" i="1"/>
  <c r="R2918" i="1"/>
  <c r="P2924" i="1"/>
  <c r="O2927" i="1"/>
  <c r="S2927" i="1"/>
  <c r="Z2937" i="1"/>
  <c r="AO2937" i="1" s="1"/>
  <c r="AW2937" i="1"/>
  <c r="AW2946" i="1"/>
  <c r="Z2946" i="1"/>
  <c r="AO2946" i="1" s="1"/>
  <c r="Y2946" i="1"/>
  <c r="AN2946" i="1" s="1"/>
  <c r="AW2949" i="1"/>
  <c r="O2981" i="1"/>
  <c r="P2981" i="1"/>
  <c r="V2984" i="1"/>
  <c r="U2984" i="1"/>
  <c r="T3003" i="1"/>
  <c r="AG3003" i="1" s="1"/>
  <c r="W3003" i="1"/>
  <c r="AW3020" i="1"/>
  <c r="AA3020" i="1"/>
  <c r="AP3020" i="1" s="1"/>
  <c r="AM3026" i="1"/>
  <c r="AU3026" i="1"/>
  <c r="X3033" i="1"/>
  <c r="AU3033" i="1" s="1"/>
  <c r="R3033" i="1"/>
  <c r="AM3080" i="1"/>
  <c r="AU3080" i="1"/>
  <c r="AV3080" i="1" s="1"/>
  <c r="AA3135" i="1"/>
  <c r="AP3135" i="1" s="1"/>
  <c r="AW3135" i="1"/>
  <c r="AW3244" i="1"/>
  <c r="Y3244" i="1"/>
  <c r="AN3244" i="1" s="1"/>
  <c r="AM2943" i="1"/>
  <c r="AU2943" i="1"/>
  <c r="AV2943" i="1" s="1"/>
  <c r="U2945" i="1"/>
  <c r="V2945" i="1"/>
  <c r="AW2966" i="1"/>
  <c r="Y2966" i="1"/>
  <c r="AN2966" i="1" s="1"/>
  <c r="W2973" i="1"/>
  <c r="AY2973" i="1" s="1"/>
  <c r="T2973" i="1"/>
  <c r="AG2973" i="1" s="1"/>
  <c r="O2973" i="1"/>
  <c r="W2984" i="1"/>
  <c r="S2984" i="1"/>
  <c r="AW3006" i="1"/>
  <c r="Z3006" i="1"/>
  <c r="AO3006" i="1" s="1"/>
  <c r="Z3035" i="1"/>
  <c r="AO3035" i="1" s="1"/>
  <c r="Y3035" i="1"/>
  <c r="AN3035" i="1" s="1"/>
  <c r="R3059" i="1"/>
  <c r="AC3059" i="1" s="1"/>
  <c r="X3059" i="1"/>
  <c r="T3098" i="1"/>
  <c r="AG3098" i="1" s="1"/>
  <c r="W3098" i="1"/>
  <c r="Y3138" i="1"/>
  <c r="AN3138" i="1" s="1"/>
  <c r="AW3138" i="1"/>
  <c r="O3171" i="1"/>
  <c r="V3171" i="1"/>
  <c r="AT3171" i="1" s="1"/>
  <c r="AA3172" i="1"/>
  <c r="AP3172" i="1" s="1"/>
  <c r="R3172" i="1"/>
  <c r="AC3172" i="1" s="1"/>
  <c r="W2847" i="1"/>
  <c r="V2853" i="1"/>
  <c r="V2861" i="1"/>
  <c r="Q2861" i="1" s="1"/>
  <c r="V2863" i="1"/>
  <c r="R2869" i="1"/>
  <c r="AC2869" i="1" s="1"/>
  <c r="Y2873" i="1"/>
  <c r="AN2873" i="1" s="1"/>
  <c r="AW2885" i="1"/>
  <c r="O2911" i="1"/>
  <c r="AW2912" i="1"/>
  <c r="AW2914" i="1"/>
  <c r="AX2914" i="1" s="1"/>
  <c r="S2917" i="1"/>
  <c r="W2917" i="1"/>
  <c r="T2917" i="1"/>
  <c r="AG2917" i="1" s="1"/>
  <c r="W2918" i="1"/>
  <c r="AL2918" i="1" s="1"/>
  <c r="Y2921" i="1"/>
  <c r="AN2921" i="1" s="1"/>
  <c r="AW2927" i="1"/>
  <c r="Y2927" i="1"/>
  <c r="AN2927" i="1" s="1"/>
  <c r="T2934" i="1"/>
  <c r="AG2934" i="1" s="1"/>
  <c r="V2937" i="1"/>
  <c r="AT2937" i="1" s="1"/>
  <c r="R2946" i="1"/>
  <c r="AC2946" i="1" s="1"/>
  <c r="AW2948" i="1"/>
  <c r="R2949" i="1"/>
  <c r="AC2949" i="1" s="1"/>
  <c r="P2953" i="1"/>
  <c r="V2955" i="1"/>
  <c r="R2956" i="1"/>
  <c r="AW2986" i="1"/>
  <c r="Z3007" i="1"/>
  <c r="AO3007" i="1" s="1"/>
  <c r="O3012" i="1"/>
  <c r="S3012" i="1"/>
  <c r="P3022" i="1"/>
  <c r="AW3033" i="1"/>
  <c r="AA3033" i="1"/>
  <c r="AP3033" i="1" s="1"/>
  <c r="P3037" i="1"/>
  <c r="V3037" i="1"/>
  <c r="U3037" i="1"/>
  <c r="AA3056" i="1"/>
  <c r="AP3056" i="1" s="1"/>
  <c r="AW3056" i="1"/>
  <c r="AW3059" i="1"/>
  <c r="Y3059" i="1"/>
  <c r="AN3059" i="1" s="1"/>
  <c r="AM3086" i="1"/>
  <c r="AU3086" i="1"/>
  <c r="AV3086" i="1" s="1"/>
  <c r="S3098" i="1"/>
  <c r="X3098" i="1"/>
  <c r="Y3114" i="1"/>
  <c r="AN3114" i="1" s="1"/>
  <c r="Z3114" i="1"/>
  <c r="AO3114" i="1" s="1"/>
  <c r="O2853" i="1"/>
  <c r="O2877" i="1"/>
  <c r="AW2906" i="1"/>
  <c r="O2910" i="1"/>
  <c r="O2912" i="1"/>
  <c r="Z2921" i="1"/>
  <c r="AO2921" i="1" s="1"/>
  <c r="W2931" i="1"/>
  <c r="X2934" i="1"/>
  <c r="Y2937" i="1"/>
  <c r="AN2937" i="1" s="1"/>
  <c r="R2941" i="1"/>
  <c r="X2945" i="1"/>
  <c r="AM2945" i="1" s="1"/>
  <c r="W2945" i="1"/>
  <c r="AL2945" i="1" s="1"/>
  <c r="Z2949" i="1"/>
  <c r="AO2949" i="1" s="1"/>
  <c r="AW2959" i="1"/>
  <c r="Z2959" i="1"/>
  <c r="AO2959" i="1" s="1"/>
  <c r="Z2984" i="1"/>
  <c r="AO2984" i="1" s="1"/>
  <c r="Y2984" i="1"/>
  <c r="AN2984" i="1" s="1"/>
  <c r="AM3005" i="1"/>
  <c r="AU3005" i="1"/>
  <c r="AZ3005" i="1" s="1"/>
  <c r="Y3013" i="1"/>
  <c r="AN3013" i="1" s="1"/>
  <c r="V3022" i="1"/>
  <c r="U3022" i="1"/>
  <c r="R3026" i="1"/>
  <c r="AC3026" i="1" s="1"/>
  <c r="R3035" i="1"/>
  <c r="T3037" i="1"/>
  <c r="AG3037" i="1" s="1"/>
  <c r="S3037" i="1"/>
  <c r="AW3048" i="1"/>
  <c r="Y3048" i="1"/>
  <c r="AN3048" i="1" s="1"/>
  <c r="AU3106" i="1"/>
  <c r="AM3106" i="1"/>
  <c r="AA3164" i="1"/>
  <c r="AP3164" i="1" s="1"/>
  <c r="R3164" i="1"/>
  <c r="AC3164" i="1" s="1"/>
  <c r="R3223" i="1"/>
  <c r="AC3223" i="1" s="1"/>
  <c r="S3223" i="1"/>
  <c r="W2851" i="1"/>
  <c r="AY2851" i="1" s="1"/>
  <c r="R2861" i="1"/>
  <c r="S2896" i="1"/>
  <c r="O2909" i="1"/>
  <c r="AW2924" i="1"/>
  <c r="Z2924" i="1"/>
  <c r="AO2924" i="1" s="1"/>
  <c r="Y2924" i="1"/>
  <c r="AN2924" i="1" s="1"/>
  <c r="W2926" i="1"/>
  <c r="AL2926" i="1" s="1"/>
  <c r="O2926" i="1"/>
  <c r="R2927" i="1"/>
  <c r="P2948" i="1"/>
  <c r="S2955" i="1"/>
  <c r="T2963" i="1"/>
  <c r="AG2963" i="1" s="1"/>
  <c r="R2966" i="1"/>
  <c r="AC2966" i="1" s="1"/>
  <c r="V2968" i="1"/>
  <c r="AT2968" i="1" s="1"/>
  <c r="U2968" i="1"/>
  <c r="S2977" i="1"/>
  <c r="AW3012" i="1"/>
  <c r="Y3012" i="1"/>
  <c r="AN3012" i="1" s="1"/>
  <c r="O3022" i="1"/>
  <c r="AU3037" i="1"/>
  <c r="AM3037" i="1"/>
  <c r="AU3042" i="1"/>
  <c r="AZ3042" i="1" s="1"/>
  <c r="AM3042" i="1"/>
  <c r="U3061" i="1"/>
  <c r="V3061" i="1"/>
  <c r="AT3061" i="1" s="1"/>
  <c r="V3134" i="1"/>
  <c r="AT3134" i="1" s="1"/>
  <c r="S3134" i="1"/>
  <c r="U3161" i="1"/>
  <c r="V3161" i="1"/>
  <c r="Q3161" i="1" s="1"/>
  <c r="AW2853" i="1"/>
  <c r="AX2853" i="1" s="1"/>
  <c r="AW2861" i="1"/>
  <c r="Z2867" i="1"/>
  <c r="AO2867" i="1" s="1"/>
  <c r="P2874" i="1"/>
  <c r="Y2879" i="1"/>
  <c r="AN2879" i="1" s="1"/>
  <c r="Y2889" i="1"/>
  <c r="AN2889" i="1" s="1"/>
  <c r="P2895" i="1"/>
  <c r="AL2904" i="1"/>
  <c r="W2908" i="1"/>
  <c r="AL2908" i="1" s="1"/>
  <c r="P2915" i="1"/>
  <c r="V2920" i="1"/>
  <c r="W2923" i="1"/>
  <c r="V2923" i="1"/>
  <c r="Q2923" i="1" s="1"/>
  <c r="T2923" i="1"/>
  <c r="AG2923" i="1" s="1"/>
  <c r="V2933" i="1"/>
  <c r="Q2933" i="1" s="1"/>
  <c r="U2933" i="1"/>
  <c r="AM2942" i="1"/>
  <c r="P2947" i="1"/>
  <c r="P2950" i="1"/>
  <c r="P2961" i="1"/>
  <c r="U2970" i="1"/>
  <c r="S2976" i="1"/>
  <c r="O2984" i="1"/>
  <c r="T2987" i="1"/>
  <c r="AG2987" i="1" s="1"/>
  <c r="W2987" i="1"/>
  <c r="AL2987" i="1" s="1"/>
  <c r="AW2993" i="1"/>
  <c r="Y2993" i="1"/>
  <c r="AN2993" i="1" s="1"/>
  <c r="AW2997" i="1"/>
  <c r="P3000" i="1"/>
  <c r="R3006" i="1"/>
  <c r="W3019" i="1"/>
  <c r="AY3019" i="1" s="1"/>
  <c r="T3019" i="1"/>
  <c r="AG3019" i="1" s="1"/>
  <c r="AU3022" i="1"/>
  <c r="AM3022" i="1"/>
  <c r="AW3025" i="1"/>
  <c r="Y3025" i="1"/>
  <c r="AN3025" i="1" s="1"/>
  <c r="Z3059" i="1"/>
  <c r="AO3059" i="1" s="1"/>
  <c r="R3098" i="1"/>
  <c r="W2894" i="1"/>
  <c r="AL2894" i="1" s="1"/>
  <c r="P2899" i="1"/>
  <c r="S2901" i="1"/>
  <c r="V2915" i="1"/>
  <c r="AT2915" i="1" s="1"/>
  <c r="AM2923" i="1"/>
  <c r="AU2923" i="1"/>
  <c r="AZ2923" i="1" s="1"/>
  <c r="V2936" i="1"/>
  <c r="Q2936" i="1" s="1"/>
  <c r="S2936" i="1"/>
  <c r="P2945" i="1"/>
  <c r="U2961" i="1"/>
  <c r="V2961" i="1"/>
  <c r="Q2961" i="1" s="1"/>
  <c r="Z2966" i="1"/>
  <c r="AO2966" i="1" s="1"/>
  <c r="S2973" i="1"/>
  <c r="W2979" i="1"/>
  <c r="AL2979" i="1" s="1"/>
  <c r="T2979" i="1"/>
  <c r="AG2979" i="1" s="1"/>
  <c r="S2979" i="1"/>
  <c r="V3000" i="1"/>
  <c r="AT3000" i="1" s="1"/>
  <c r="U3000" i="1"/>
  <c r="T3008" i="1"/>
  <c r="AG3008" i="1" s="1"/>
  <c r="W3008" i="1"/>
  <c r="U3032" i="1"/>
  <c r="V3032" i="1"/>
  <c r="AT3048" i="1"/>
  <c r="Q3048" i="1"/>
  <c r="Y3065" i="1"/>
  <c r="AN3065" i="1" s="1"/>
  <c r="Z3065" i="1"/>
  <c r="AO3065" i="1" s="1"/>
  <c r="U3070" i="1"/>
  <c r="P3070" i="1"/>
  <c r="V3081" i="1"/>
  <c r="AT3081" i="1" s="1"/>
  <c r="U3081" i="1"/>
  <c r="Y3123" i="1"/>
  <c r="AN3123" i="1" s="1"/>
  <c r="AW3123" i="1"/>
  <c r="Z3123" i="1"/>
  <c r="AO3123" i="1" s="1"/>
  <c r="X3132" i="1"/>
  <c r="S3132" i="1"/>
  <c r="AU3190" i="1"/>
  <c r="AM3190" i="1"/>
  <c r="P3192" i="1"/>
  <c r="AF3193" i="1"/>
  <c r="AM3245" i="1"/>
  <c r="AU3245" i="1"/>
  <c r="AV3245" i="1" s="1"/>
  <c r="P3020" i="1"/>
  <c r="T3059" i="1"/>
  <c r="AG3059" i="1" s="1"/>
  <c r="W3059" i="1"/>
  <c r="S3059" i="1"/>
  <c r="R3061" i="1"/>
  <c r="AC3061" i="1" s="1"/>
  <c r="S3064" i="1"/>
  <c r="P3068" i="1"/>
  <c r="W3077" i="1"/>
  <c r="AZ3081" i="1"/>
  <c r="AV3081" i="1"/>
  <c r="AY3082" i="1"/>
  <c r="AL3082" i="1"/>
  <c r="Q3087" i="1"/>
  <c r="S3094" i="1"/>
  <c r="R3094" i="1"/>
  <c r="V3117" i="1"/>
  <c r="P3124" i="1"/>
  <c r="AM3325" i="1"/>
  <c r="AU3325" i="1"/>
  <c r="W3233" i="1"/>
  <c r="V3233" i="1"/>
  <c r="T3233" i="1"/>
  <c r="AG3233" i="1" s="1"/>
  <c r="S3233" i="1"/>
  <c r="O3233" i="1"/>
  <c r="AU3283" i="1"/>
  <c r="AM3283" i="1"/>
  <c r="AM3048" i="1"/>
  <c r="AU3048" i="1"/>
  <c r="AW3064" i="1"/>
  <c r="AA3064" i="1"/>
  <c r="AP3064" i="1" s="1"/>
  <c r="AW3102" i="1"/>
  <c r="Z3102" i="1"/>
  <c r="AO3102" i="1" s="1"/>
  <c r="Z3127" i="1"/>
  <c r="AO3127" i="1" s="1"/>
  <c r="Y3127" i="1"/>
  <c r="AN3127" i="1" s="1"/>
  <c r="AW3134" i="1"/>
  <c r="Y3134" i="1"/>
  <c r="AN3134" i="1" s="1"/>
  <c r="AZ3142" i="1"/>
  <c r="AV3142" i="1"/>
  <c r="U3150" i="1"/>
  <c r="O3150" i="1"/>
  <c r="V3150" i="1"/>
  <c r="W3161" i="1"/>
  <c r="AY3161" i="1" s="1"/>
  <c r="T3161" i="1"/>
  <c r="AG3161" i="1" s="1"/>
  <c r="U3184" i="1"/>
  <c r="V3184" i="1"/>
  <c r="Z3187" i="1"/>
  <c r="AO3187" i="1" s="1"/>
  <c r="Y3187" i="1"/>
  <c r="AN3187" i="1" s="1"/>
  <c r="AY3258" i="1"/>
  <c r="AL3258" i="1"/>
  <c r="X3385" i="1"/>
  <c r="R3385" i="1"/>
  <c r="AC3385" i="1" s="1"/>
  <c r="AW2918" i="1"/>
  <c r="P2933" i="1"/>
  <c r="Y2939" i="1"/>
  <c r="AN2939" i="1" s="1"/>
  <c r="Z2940" i="1"/>
  <c r="AO2940" i="1" s="1"/>
  <c r="Z2948" i="1"/>
  <c r="AO2948" i="1" s="1"/>
  <c r="W2956" i="1"/>
  <c r="V2958" i="1"/>
  <c r="AT2958" i="1" s="1"/>
  <c r="V2972" i="1"/>
  <c r="AT2972" i="1" s="1"/>
  <c r="V2983" i="1"/>
  <c r="P2985" i="1"/>
  <c r="V2994" i="1"/>
  <c r="Z2997" i="1"/>
  <c r="AO2997" i="1" s="1"/>
  <c r="W3006" i="1"/>
  <c r="W3009" i="1"/>
  <c r="Y3014" i="1"/>
  <c r="AN3014" i="1" s="1"/>
  <c r="P3016" i="1"/>
  <c r="T3032" i="1"/>
  <c r="AG3032" i="1" s="1"/>
  <c r="O3032" i="1"/>
  <c r="S3042" i="1"/>
  <c r="AW3060" i="1"/>
  <c r="X3061" i="1"/>
  <c r="W3063" i="1"/>
  <c r="AY3063" i="1" s="1"/>
  <c r="P3092" i="1"/>
  <c r="O3092" i="1"/>
  <c r="X3093" i="1"/>
  <c r="AM3093" i="1" s="1"/>
  <c r="S3093" i="1"/>
  <c r="X3094" i="1"/>
  <c r="P3096" i="1"/>
  <c r="W3104" i="1"/>
  <c r="AY3104" i="1" s="1"/>
  <c r="V3114" i="1"/>
  <c r="P3114" i="1"/>
  <c r="P3137" i="1"/>
  <c r="R3140" i="1"/>
  <c r="AC3140" i="1" s="1"/>
  <c r="AA3140" i="1"/>
  <c r="AP3140" i="1" s="1"/>
  <c r="P3158" i="1"/>
  <c r="R3063" i="1"/>
  <c r="AC3063" i="1" s="1"/>
  <c r="AW3093" i="1"/>
  <c r="Z3093" i="1"/>
  <c r="AO3093" i="1" s="1"/>
  <c r="Y3093" i="1"/>
  <c r="AN3093" i="1" s="1"/>
  <c r="Y3102" i="1"/>
  <c r="AN3102" i="1" s="1"/>
  <c r="V3137" i="1"/>
  <c r="U3137" i="1"/>
  <c r="AM3138" i="1"/>
  <c r="AU3138" i="1"/>
  <c r="AM3172" i="1"/>
  <c r="AU3172" i="1"/>
  <c r="AV3172" i="1" s="1"/>
  <c r="U3187" i="1"/>
  <c r="AM3192" i="1"/>
  <c r="AU3192" i="1"/>
  <c r="AV3192" i="1" s="1"/>
  <c r="R3204" i="1"/>
  <c r="AC3204" i="1" s="1"/>
  <c r="X3204" i="1"/>
  <c r="AU3204" i="1" s="1"/>
  <c r="O2933" i="1"/>
  <c r="AW2935" i="1"/>
  <c r="R2936" i="1"/>
  <c r="AC2936" i="1" s="1"/>
  <c r="R2953" i="1"/>
  <c r="AC2953" i="1" s="1"/>
  <c r="P2969" i="1"/>
  <c r="P2970" i="1"/>
  <c r="O2985" i="1"/>
  <c r="P3002" i="1"/>
  <c r="V3003" i="1"/>
  <c r="Q3003" i="1" s="1"/>
  <c r="AW3009" i="1"/>
  <c r="Y3011" i="1"/>
  <c r="AN3011" i="1" s="1"/>
  <c r="P3018" i="1"/>
  <c r="Y3063" i="1"/>
  <c r="AN3063" i="1" s="1"/>
  <c r="AW3063" i="1"/>
  <c r="Z3063" i="1"/>
  <c r="AO3063" i="1" s="1"/>
  <c r="R3076" i="1"/>
  <c r="AC3076" i="1" s="1"/>
  <c r="W3080" i="1"/>
  <c r="R3093" i="1"/>
  <c r="AC3093" i="1" s="1"/>
  <c r="Z3104" i="1"/>
  <c r="AO3104" i="1" s="1"/>
  <c r="Y3104" i="1"/>
  <c r="AN3104" i="1" s="1"/>
  <c r="S3114" i="1"/>
  <c r="X3114" i="1"/>
  <c r="X3123" i="1"/>
  <c r="S3123" i="1"/>
  <c r="P3126" i="1"/>
  <c r="P3133" i="1"/>
  <c r="T3158" i="1"/>
  <c r="AG3158" i="1" s="1"/>
  <c r="O3158" i="1"/>
  <c r="W3158" i="1"/>
  <c r="R3202" i="1"/>
  <c r="AC3202" i="1" s="1"/>
  <c r="Z3204" i="1"/>
  <c r="AO3204" i="1" s="1"/>
  <c r="Y3204" i="1"/>
  <c r="AN3204" i="1" s="1"/>
  <c r="R3220" i="1"/>
  <c r="AC3220" i="1" s="1"/>
  <c r="X3220" i="1"/>
  <c r="S3247" i="1"/>
  <c r="V3247" i="1"/>
  <c r="S3319" i="1"/>
  <c r="W3319" i="1"/>
  <c r="AL3319" i="1" s="1"/>
  <c r="T3319" i="1"/>
  <c r="AG3319" i="1" s="1"/>
  <c r="U3368" i="1"/>
  <c r="P3368" i="1"/>
  <c r="AU3369" i="1"/>
  <c r="AM3369" i="1"/>
  <c r="S2920" i="1"/>
  <c r="P2939" i="1"/>
  <c r="O2945" i="1"/>
  <c r="P2951" i="1"/>
  <c r="O2953" i="1"/>
  <c r="S2970" i="1"/>
  <c r="P2980" i="1"/>
  <c r="O2983" i="1"/>
  <c r="AW2985" i="1"/>
  <c r="V2990" i="1"/>
  <c r="O3000" i="1"/>
  <c r="V3001" i="1"/>
  <c r="S3002" i="1"/>
  <c r="R3008" i="1"/>
  <c r="AC3008" i="1" s="1"/>
  <c r="T3009" i="1"/>
  <c r="AG3009" i="1" s="1"/>
  <c r="S3018" i="1"/>
  <c r="W3032" i="1"/>
  <c r="O3042" i="1"/>
  <c r="AW3043" i="1"/>
  <c r="W3050" i="1"/>
  <c r="T3050" i="1"/>
  <c r="AG3050" i="1" s="1"/>
  <c r="AU3055" i="1"/>
  <c r="P3062" i="1"/>
  <c r="T3063" i="1"/>
  <c r="AG3063" i="1" s="1"/>
  <c r="AZ3065" i="1"/>
  <c r="AM3070" i="1"/>
  <c r="AU3070" i="1"/>
  <c r="AZ3070" i="1" s="1"/>
  <c r="AA3093" i="1"/>
  <c r="AP3093" i="1" s="1"/>
  <c r="Z3097" i="1"/>
  <c r="AO3097" i="1" s="1"/>
  <c r="AW3098" i="1"/>
  <c r="S3101" i="1"/>
  <c r="R3107" i="1"/>
  <c r="AC3107" i="1" s="1"/>
  <c r="AU3108" i="1"/>
  <c r="AZ3108" i="1" s="1"/>
  <c r="T3111" i="1"/>
  <c r="AG3111" i="1" s="1"/>
  <c r="O3129" i="1"/>
  <c r="V3133" i="1"/>
  <c r="P3152" i="1"/>
  <c r="Q3153" i="1"/>
  <c r="AT3153" i="1"/>
  <c r="T3170" i="1"/>
  <c r="AG3170" i="1" s="1"/>
  <c r="S3170" i="1"/>
  <c r="O3170" i="1"/>
  <c r="W3170" i="1"/>
  <c r="AY3170" i="1" s="1"/>
  <c r="X3189" i="1"/>
  <c r="Z3270" i="1"/>
  <c r="AO3270" i="1" s="1"/>
  <c r="Y3270" i="1"/>
  <c r="AN3270" i="1" s="1"/>
  <c r="AW3270" i="1"/>
  <c r="Y3314" i="1"/>
  <c r="AN3314" i="1" s="1"/>
  <c r="AW3314" i="1"/>
  <c r="Z3314" i="1"/>
  <c r="AO3314" i="1" s="1"/>
  <c r="O2990" i="1"/>
  <c r="O3001" i="1"/>
  <c r="T3041" i="1"/>
  <c r="AG3041" i="1" s="1"/>
  <c r="S3041" i="1"/>
  <c r="W3042" i="1"/>
  <c r="AY3042" i="1" s="1"/>
  <c r="V3062" i="1"/>
  <c r="U3062" i="1"/>
  <c r="V3063" i="1"/>
  <c r="Q3063" i="1" s="1"/>
  <c r="T3069" i="1"/>
  <c r="AG3069" i="1" s="1"/>
  <c r="S3069" i="1"/>
  <c r="R3072" i="1"/>
  <c r="AC3072" i="1" s="1"/>
  <c r="W3072" i="1"/>
  <c r="AL3072" i="1" s="1"/>
  <c r="W3075" i="1"/>
  <c r="X3075" i="1"/>
  <c r="AU3075" i="1" s="1"/>
  <c r="O3076" i="1"/>
  <c r="Z3089" i="1"/>
  <c r="AO3089" i="1" s="1"/>
  <c r="AW3089" i="1"/>
  <c r="Y3089" i="1"/>
  <c r="AN3089" i="1" s="1"/>
  <c r="O3103" i="1"/>
  <c r="O3114" i="1"/>
  <c r="S3122" i="1"/>
  <c r="R3122" i="1"/>
  <c r="AC3122" i="1" s="1"/>
  <c r="R3123" i="1"/>
  <c r="AC3123" i="1" s="1"/>
  <c r="AM3133" i="1"/>
  <c r="AU3133" i="1"/>
  <c r="AZ3133" i="1" s="1"/>
  <c r="S3139" i="1"/>
  <c r="Y3153" i="1"/>
  <c r="AN3153" i="1" s="1"/>
  <c r="T3198" i="1"/>
  <c r="AG3198" i="1" s="1"/>
  <c r="W3198" i="1"/>
  <c r="AY3198" i="1" s="1"/>
  <c r="Y3228" i="1"/>
  <c r="AN3228" i="1" s="1"/>
  <c r="Z2918" i="1"/>
  <c r="AO2918" i="1" s="1"/>
  <c r="O2929" i="1"/>
  <c r="S2931" i="1"/>
  <c r="O2932" i="1"/>
  <c r="S2945" i="1"/>
  <c r="V2956" i="1"/>
  <c r="O2961" i="1"/>
  <c r="U2963" i="1"/>
  <c r="O2968" i="1"/>
  <c r="R2976" i="1"/>
  <c r="AC2976" i="1" s="1"/>
  <c r="R2982" i="1"/>
  <c r="R2991" i="1"/>
  <c r="AC2991" i="1" s="1"/>
  <c r="T3000" i="1"/>
  <c r="AG3000" i="1" s="1"/>
  <c r="R3003" i="1"/>
  <c r="AC3003" i="1" s="1"/>
  <c r="Z3009" i="1"/>
  <c r="AO3009" i="1" s="1"/>
  <c r="O3016" i="1"/>
  <c r="O3017" i="1"/>
  <c r="R3018" i="1"/>
  <c r="AC3018" i="1" s="1"/>
  <c r="R3024" i="1"/>
  <c r="AC3024" i="1" s="1"/>
  <c r="AW3024" i="1"/>
  <c r="R3046" i="1"/>
  <c r="AC3046" i="1" s="1"/>
  <c r="Y3050" i="1"/>
  <c r="AN3050" i="1" s="1"/>
  <c r="AW3050" i="1"/>
  <c r="X3076" i="1"/>
  <c r="T3082" i="1"/>
  <c r="AG3082" i="1" s="1"/>
  <c r="S3082" i="1"/>
  <c r="R3100" i="1"/>
  <c r="O3106" i="1"/>
  <c r="S3113" i="1"/>
  <c r="W3113" i="1"/>
  <c r="AL3113" i="1" s="1"/>
  <c r="U3114" i="1"/>
  <c r="O3152" i="1"/>
  <c r="T3152" i="1"/>
  <c r="AG3152" i="1" s="1"/>
  <c r="Z3153" i="1"/>
  <c r="AO3153" i="1" s="1"/>
  <c r="S3158" i="1"/>
  <c r="Z3170" i="1"/>
  <c r="AO3170" i="1" s="1"/>
  <c r="AW3170" i="1"/>
  <c r="S3198" i="1"/>
  <c r="X3198" i="1"/>
  <c r="R3217" i="1"/>
  <c r="AC3217" i="1" s="1"/>
  <c r="X3217" i="1"/>
  <c r="X3260" i="1"/>
  <c r="R3260" i="1"/>
  <c r="AC3260" i="1" s="1"/>
  <c r="V2929" i="1"/>
  <c r="AT2929" i="1" s="1"/>
  <c r="S2933" i="1"/>
  <c r="P2941" i="1"/>
  <c r="W2953" i="1"/>
  <c r="AY2953" i="1" s="1"/>
  <c r="O2960" i="1"/>
  <c r="AW2962" i="1"/>
  <c r="P2966" i="1"/>
  <c r="AW2976" i="1"/>
  <c r="AX2976" i="1" s="1"/>
  <c r="T2985" i="1"/>
  <c r="AG2985" i="1" s="1"/>
  <c r="AW2990" i="1"/>
  <c r="AW2991" i="1"/>
  <c r="V2998" i="1"/>
  <c r="Q2998" i="1" s="1"/>
  <c r="AW3001" i="1"/>
  <c r="V3006" i="1"/>
  <c r="P3007" i="1"/>
  <c r="V3008" i="1"/>
  <c r="Q3008" i="1" s="1"/>
  <c r="W3011" i="1"/>
  <c r="AL3011" i="1" s="1"/>
  <c r="S3016" i="1"/>
  <c r="AW3031" i="1"/>
  <c r="T3038" i="1"/>
  <c r="AG3038" i="1" s="1"/>
  <c r="S3038" i="1"/>
  <c r="AW3041" i="1"/>
  <c r="P3046" i="1"/>
  <c r="R3062" i="1"/>
  <c r="AC3062" i="1" s="1"/>
  <c r="P3071" i="1"/>
  <c r="R3082" i="1"/>
  <c r="X3082" i="1"/>
  <c r="R3088" i="1"/>
  <c r="X3088" i="1"/>
  <c r="AU3088" i="1" s="1"/>
  <c r="AZ3088" i="1" s="1"/>
  <c r="R3089" i="1"/>
  <c r="V3100" i="1"/>
  <c r="W3106" i="1"/>
  <c r="AL3106" i="1" s="1"/>
  <c r="AU3113" i="1"/>
  <c r="AV3113" i="1" s="1"/>
  <c r="AM3113" i="1"/>
  <c r="W3114" i="1"/>
  <c r="AY3114" i="1" s="1"/>
  <c r="AW3118" i="1"/>
  <c r="P3121" i="1"/>
  <c r="AM3131" i="1"/>
  <c r="Y3139" i="1"/>
  <c r="AN3139" i="1" s="1"/>
  <c r="AW3139" i="1"/>
  <c r="Z3139" i="1"/>
  <c r="AO3139" i="1" s="1"/>
  <c r="U3158" i="1"/>
  <c r="W3167" i="1"/>
  <c r="S3167" i="1"/>
  <c r="Z3217" i="1"/>
  <c r="AO3217" i="1" s="1"/>
  <c r="Y3217" i="1"/>
  <c r="AN3217" i="1" s="1"/>
  <c r="AW3217" i="1"/>
  <c r="R3295" i="1"/>
  <c r="AC3295" i="1" s="1"/>
  <c r="X3295" i="1"/>
  <c r="W3295" i="1"/>
  <c r="V3313" i="1"/>
  <c r="U3313" i="1"/>
  <c r="P3313" i="1"/>
  <c r="S2922" i="1"/>
  <c r="AB2922" i="1" s="1"/>
  <c r="AJ2922" i="1" s="1"/>
  <c r="T2932" i="1"/>
  <c r="AG2932" i="1" s="1"/>
  <c r="Y2935" i="1"/>
  <c r="AN2935" i="1" s="1"/>
  <c r="S2961" i="1"/>
  <c r="S2968" i="1"/>
  <c r="AM2972" i="1"/>
  <c r="U2981" i="1"/>
  <c r="AW2983" i="1"/>
  <c r="R2997" i="1"/>
  <c r="AC2997" i="1" s="1"/>
  <c r="W2998" i="1"/>
  <c r="AY2998" i="1" s="1"/>
  <c r="O3007" i="1"/>
  <c r="AW3017" i="1"/>
  <c r="V3027" i="1"/>
  <c r="P3040" i="1"/>
  <c r="AF3045" i="1"/>
  <c r="S3048" i="1"/>
  <c r="T3048" i="1"/>
  <c r="AG3048" i="1" s="1"/>
  <c r="V3051" i="1"/>
  <c r="AT3051" i="1" s="1"/>
  <c r="W3074" i="1"/>
  <c r="AL3074" i="1" s="1"/>
  <c r="AF3087" i="1"/>
  <c r="AW3088" i="1"/>
  <c r="AA3101" i="1"/>
  <c r="AP3101" i="1" s="1"/>
  <c r="Y3113" i="1"/>
  <c r="AN3113" i="1" s="1"/>
  <c r="AW3113" i="1"/>
  <c r="V3121" i="1"/>
  <c r="U3121" i="1"/>
  <c r="W3181" i="1"/>
  <c r="O3181" i="1"/>
  <c r="T3181" i="1"/>
  <c r="AG3181" i="1" s="1"/>
  <c r="P3195" i="1"/>
  <c r="Z3299" i="1"/>
  <c r="AO3299" i="1" s="1"/>
  <c r="Y3299" i="1"/>
  <c r="AN3299" i="1" s="1"/>
  <c r="T2920" i="1"/>
  <c r="AG2920" i="1" s="1"/>
  <c r="Y2953" i="1"/>
  <c r="AN2953" i="1" s="1"/>
  <c r="P2964" i="1"/>
  <c r="S2966" i="1"/>
  <c r="P2974" i="1"/>
  <c r="P2984" i="1"/>
  <c r="P2996" i="1"/>
  <c r="Y3003" i="1"/>
  <c r="AN3003" i="1" s="1"/>
  <c r="V3014" i="1"/>
  <c r="Q3014" i="1" s="1"/>
  <c r="W3026" i="1"/>
  <c r="AY3026" i="1" s="1"/>
  <c r="V3040" i="1"/>
  <c r="U3040" i="1"/>
  <c r="Y3044" i="1"/>
  <c r="AN3044" i="1" s="1"/>
  <c r="Z3044" i="1"/>
  <c r="AO3044" i="1" s="1"/>
  <c r="T3054" i="1"/>
  <c r="AG3054" i="1" s="1"/>
  <c r="S3054" i="1"/>
  <c r="P3061" i="1"/>
  <c r="X3074" i="1"/>
  <c r="R3074" i="1"/>
  <c r="AC3074" i="1" s="1"/>
  <c r="Z3095" i="1"/>
  <c r="AO3095" i="1" s="1"/>
  <c r="Y3095" i="1"/>
  <c r="AN3095" i="1" s="1"/>
  <c r="V3098" i="1"/>
  <c r="AT3098" i="1" s="1"/>
  <c r="U3098" i="1"/>
  <c r="P3112" i="1"/>
  <c r="AA3136" i="1"/>
  <c r="AP3136" i="1" s="1"/>
  <c r="AW3136" i="1"/>
  <c r="V3178" i="1"/>
  <c r="AU3181" i="1"/>
  <c r="AM3181" i="1"/>
  <c r="O3190" i="1"/>
  <c r="S3190" i="1"/>
  <c r="R3236" i="1"/>
  <c r="AC3236" i="1" s="1"/>
  <c r="U3181" i="1"/>
  <c r="V3181" i="1"/>
  <c r="T3184" i="1"/>
  <c r="AG3184" i="1" s="1"/>
  <c r="O3184" i="1"/>
  <c r="Z3202" i="1"/>
  <c r="AO3202" i="1" s="1"/>
  <c r="Y3202" i="1"/>
  <c r="AN3202" i="1" s="1"/>
  <c r="T3220" i="1"/>
  <c r="AG3220" i="1" s="1"/>
  <c r="W3220" i="1"/>
  <c r="AY3220" i="1" s="1"/>
  <c r="AW3223" i="1"/>
  <c r="Z3223" i="1"/>
  <c r="AO3223" i="1" s="1"/>
  <c r="Y3223" i="1"/>
  <c r="AN3223" i="1" s="1"/>
  <c r="AW3236" i="1"/>
  <c r="Z3236" i="1"/>
  <c r="AO3236" i="1" s="1"/>
  <c r="P3241" i="1"/>
  <c r="V3258" i="1"/>
  <c r="Q3258" i="1" s="1"/>
  <c r="U3258" i="1"/>
  <c r="AU3261" i="1"/>
  <c r="AM3261" i="1"/>
  <c r="O3275" i="1"/>
  <c r="W3321" i="1"/>
  <c r="T3321" i="1"/>
  <c r="AG3321" i="1" s="1"/>
  <c r="S3321" i="1"/>
  <c r="AW3322" i="1"/>
  <c r="AA3322" i="1"/>
  <c r="AP3322" i="1" s="1"/>
  <c r="W3385" i="1"/>
  <c r="AW3209" i="1"/>
  <c r="Z3209" i="1"/>
  <c r="AO3209" i="1" s="1"/>
  <c r="Y3209" i="1"/>
  <c r="AN3209" i="1" s="1"/>
  <c r="W3217" i="1"/>
  <c r="AL3217" i="1" s="1"/>
  <c r="T3217" i="1"/>
  <c r="AG3217" i="1" s="1"/>
  <c r="S3217" i="1"/>
  <c r="AW3220" i="1"/>
  <c r="Z3220" i="1"/>
  <c r="AO3220" i="1" s="1"/>
  <c r="Y3220" i="1"/>
  <c r="AN3220" i="1" s="1"/>
  <c r="V3283" i="1"/>
  <c r="V3307" i="1"/>
  <c r="T3307" i="1"/>
  <c r="AG3307" i="1" s="1"/>
  <c r="Z3057" i="1"/>
  <c r="AO3057" i="1" s="1"/>
  <c r="U3060" i="1"/>
  <c r="V3151" i="1"/>
  <c r="Q3151" i="1" s="1"/>
  <c r="W3176" i="1"/>
  <c r="W3195" i="1"/>
  <c r="O3195" i="1"/>
  <c r="Z3198" i="1"/>
  <c r="AO3198" i="1" s="1"/>
  <c r="Y3198" i="1"/>
  <c r="AN3198" i="1" s="1"/>
  <c r="V3219" i="1"/>
  <c r="Q3219" i="1" s="1"/>
  <c r="U3219" i="1"/>
  <c r="AU3225" i="1"/>
  <c r="AM3225" i="1"/>
  <c r="V3244" i="1"/>
  <c r="U3244" i="1"/>
  <c r="AW3271" i="1"/>
  <c r="Z3271" i="1"/>
  <c r="AO3271" i="1" s="1"/>
  <c r="Y3271" i="1"/>
  <c r="AN3271" i="1" s="1"/>
  <c r="AL3280" i="1"/>
  <c r="Y3289" i="1"/>
  <c r="AN3289" i="1" s="1"/>
  <c r="AW3289" i="1"/>
  <c r="Z3289" i="1"/>
  <c r="AO3289" i="1" s="1"/>
  <c r="R3289" i="1"/>
  <c r="AC3289" i="1" s="1"/>
  <c r="Z3309" i="1"/>
  <c r="AO3309" i="1" s="1"/>
  <c r="Y3309" i="1"/>
  <c r="AN3309" i="1" s="1"/>
  <c r="S3313" i="1"/>
  <c r="W3313" i="1"/>
  <c r="AY3313" i="1" s="1"/>
  <c r="T3313" i="1"/>
  <c r="AG3313" i="1" s="1"/>
  <c r="AM3335" i="1"/>
  <c r="AU3335" i="1"/>
  <c r="S3368" i="1"/>
  <c r="T3368" i="1"/>
  <c r="AG3368" i="1" s="1"/>
  <c r="P3032" i="1"/>
  <c r="AW3070" i="1"/>
  <c r="P3080" i="1"/>
  <c r="W3092" i="1"/>
  <c r="W3101" i="1"/>
  <c r="AL3101" i="1" s="1"/>
  <c r="P3110" i="1"/>
  <c r="V3118" i="1"/>
  <c r="AT3118" i="1" s="1"/>
  <c r="R3126" i="1"/>
  <c r="AC3126" i="1" s="1"/>
  <c r="AW3129" i="1"/>
  <c r="S3138" i="1"/>
  <c r="R3138" i="1"/>
  <c r="AC3138" i="1" s="1"/>
  <c r="P3150" i="1"/>
  <c r="P3166" i="1"/>
  <c r="U3169" i="1"/>
  <c r="P3169" i="1"/>
  <c r="W3186" i="1"/>
  <c r="AY3186" i="1" s="1"/>
  <c r="AZ3235" i="1"/>
  <c r="AV3235" i="1"/>
  <c r="P3240" i="1"/>
  <c r="U3257" i="1"/>
  <c r="V3257" i="1"/>
  <c r="O3257" i="1"/>
  <c r="P3262" i="1"/>
  <c r="AW3280" i="1"/>
  <c r="U3301" i="1"/>
  <c r="V3301" i="1"/>
  <c r="Q3301" i="1" s="1"/>
  <c r="O3301" i="1"/>
  <c r="Z3335" i="1"/>
  <c r="AO3335" i="1" s="1"/>
  <c r="AW3335" i="1"/>
  <c r="Y3335" i="1"/>
  <c r="AN3335" i="1" s="1"/>
  <c r="V3363" i="1"/>
  <c r="AM3366" i="1"/>
  <c r="AU3366" i="1"/>
  <c r="AZ3366" i="1" s="1"/>
  <c r="AW3235" i="1"/>
  <c r="Y3235" i="1"/>
  <c r="AN3235" i="1" s="1"/>
  <c r="V3240" i="1"/>
  <c r="AT3240" i="1" s="1"/>
  <c r="O3240" i="1"/>
  <c r="O3260" i="1"/>
  <c r="S3260" i="1"/>
  <c r="U3262" i="1"/>
  <c r="V3262" i="1"/>
  <c r="Q3262" i="1" s="1"/>
  <c r="V3337" i="1"/>
  <c r="U3337" i="1"/>
  <c r="O3337" i="1"/>
  <c r="T3363" i="1"/>
  <c r="AG3363" i="1" s="1"/>
  <c r="O3363" i="1"/>
  <c r="S3318" i="1"/>
  <c r="V3320" i="1"/>
  <c r="U3320" i="1"/>
  <c r="AU3359" i="1"/>
  <c r="AV3359" i="1" s="1"/>
  <c r="AM3359" i="1"/>
  <c r="O3137" i="1"/>
  <c r="S3173" i="1"/>
  <c r="O3173" i="1"/>
  <c r="V3197" i="1"/>
  <c r="Q3197" i="1" s="1"/>
  <c r="U3197" i="1"/>
  <c r="X3203" i="1"/>
  <c r="AU3203" i="1" s="1"/>
  <c r="R3203" i="1"/>
  <c r="AC3203" i="1" s="1"/>
  <c r="O3216" i="1"/>
  <c r="U3216" i="1"/>
  <c r="W3221" i="1"/>
  <c r="S3221" i="1"/>
  <c r="Z3260" i="1"/>
  <c r="AO3260" i="1" s="1"/>
  <c r="Y3260" i="1"/>
  <c r="AN3260" i="1" s="1"/>
  <c r="AW3260" i="1"/>
  <c r="Z3291" i="1"/>
  <c r="AO3291" i="1" s="1"/>
  <c r="Y3291" i="1"/>
  <c r="AN3291" i="1" s="1"/>
  <c r="Z3301" i="1"/>
  <c r="AO3301" i="1" s="1"/>
  <c r="Y3301" i="1"/>
  <c r="AN3301" i="1" s="1"/>
  <c r="O3320" i="1"/>
  <c r="T3320" i="1"/>
  <c r="AG3320" i="1" s="1"/>
  <c r="Z3333" i="1"/>
  <c r="AO3333" i="1" s="1"/>
  <c r="AW3345" i="1"/>
  <c r="Z3345" i="1"/>
  <c r="AO3345" i="1" s="1"/>
  <c r="Y3345" i="1"/>
  <c r="AN3345" i="1" s="1"/>
  <c r="P3030" i="1"/>
  <c r="O3034" i="1"/>
  <c r="P3045" i="1"/>
  <c r="S3051" i="1"/>
  <c r="O3053" i="1"/>
  <c r="O3055" i="1"/>
  <c r="P3057" i="1"/>
  <c r="P3067" i="1"/>
  <c r="V3078" i="1"/>
  <c r="Y3081" i="1"/>
  <c r="AN3081" i="1" s="1"/>
  <c r="V3109" i="1"/>
  <c r="AT3109" i="1" s="1"/>
  <c r="AW3110" i="1"/>
  <c r="P3120" i="1"/>
  <c r="O3122" i="1"/>
  <c r="S3130" i="1"/>
  <c r="R3173" i="1"/>
  <c r="AC3173" i="1" s="1"/>
  <c r="P3177" i="1"/>
  <c r="T3197" i="1"/>
  <c r="AG3197" i="1" s="1"/>
  <c r="O3197" i="1"/>
  <c r="P3212" i="1"/>
  <c r="O3212" i="1"/>
  <c r="X3221" i="1"/>
  <c r="AM3221" i="1" s="1"/>
  <c r="R3221" i="1"/>
  <c r="Y3246" i="1"/>
  <c r="AN3246" i="1" s="1"/>
  <c r="AU3276" i="1"/>
  <c r="AM3276" i="1"/>
  <c r="P3310" i="1"/>
  <c r="Z3318" i="1"/>
  <c r="AO3318" i="1" s="1"/>
  <c r="Y3318" i="1"/>
  <c r="AN3318" i="1" s="1"/>
  <c r="S3325" i="1"/>
  <c r="W3325" i="1"/>
  <c r="T3325" i="1"/>
  <c r="AG3325" i="1" s="1"/>
  <c r="P3330" i="1"/>
  <c r="AZ3349" i="1"/>
  <c r="AV3349" i="1"/>
  <c r="AS3349" i="1" s="1"/>
  <c r="AY3353" i="1"/>
  <c r="Y3163" i="1"/>
  <c r="AN3163" i="1" s="1"/>
  <c r="Z3163" i="1"/>
  <c r="AO3163" i="1" s="1"/>
  <c r="AW3221" i="1"/>
  <c r="Y3221" i="1"/>
  <c r="AN3221" i="1" s="1"/>
  <c r="Z3246" i="1"/>
  <c r="AO3246" i="1" s="1"/>
  <c r="V3310" i="1"/>
  <c r="Q3310" i="1" s="1"/>
  <c r="U3310" i="1"/>
  <c r="O3330" i="1"/>
  <c r="U3330" i="1"/>
  <c r="V3330" i="1"/>
  <c r="O3030" i="1"/>
  <c r="AW3045" i="1"/>
  <c r="R3079" i="1"/>
  <c r="R3110" i="1"/>
  <c r="AC3110" i="1" s="1"/>
  <c r="R3124" i="1"/>
  <c r="AC3124" i="1" s="1"/>
  <c r="S3136" i="1"/>
  <c r="P3142" i="1"/>
  <c r="U3153" i="1"/>
  <c r="O3153" i="1"/>
  <c r="R3185" i="1"/>
  <c r="AC3185" i="1" s="1"/>
  <c r="AW3188" i="1"/>
  <c r="U3213" i="1"/>
  <c r="AU3227" i="1"/>
  <c r="AZ3227" i="1" s="1"/>
  <c r="AM3227" i="1"/>
  <c r="V3234" i="1"/>
  <c r="U3234" i="1"/>
  <c r="R3259" i="1"/>
  <c r="AC3259" i="1" s="1"/>
  <c r="X3259" i="1"/>
  <c r="W3259" i="1"/>
  <c r="V3269" i="1"/>
  <c r="Q3269" i="1" s="1"/>
  <c r="U3269" i="1"/>
  <c r="AM3288" i="1"/>
  <c r="AU3288" i="1"/>
  <c r="U3409" i="1"/>
  <c r="V3409" i="1"/>
  <c r="Y3033" i="1"/>
  <c r="AN3033" i="1" s="1"/>
  <c r="U3034" i="1"/>
  <c r="R3036" i="1"/>
  <c r="AC3036" i="1" s="1"/>
  <c r="AW3078" i="1"/>
  <c r="U3091" i="1"/>
  <c r="U3092" i="1"/>
  <c r="U3123" i="1"/>
  <c r="T3137" i="1"/>
  <c r="AG3137" i="1" s="1"/>
  <c r="W3150" i="1"/>
  <c r="AL3150" i="1" s="1"/>
  <c r="T3173" i="1"/>
  <c r="AG3173" i="1" s="1"/>
  <c r="T3182" i="1"/>
  <c r="AG3182" i="1" s="1"/>
  <c r="W3182" i="1"/>
  <c r="AL3182" i="1" s="1"/>
  <c r="O3182" i="1"/>
  <c r="AW3185" i="1"/>
  <c r="Z3185" i="1"/>
  <c r="AO3185" i="1" s="1"/>
  <c r="Y3185" i="1"/>
  <c r="AN3185" i="1" s="1"/>
  <c r="Z3203" i="1"/>
  <c r="AO3203" i="1" s="1"/>
  <c r="AW3208" i="1"/>
  <c r="X3229" i="1"/>
  <c r="R3229" i="1"/>
  <c r="AC3229" i="1" s="1"/>
  <c r="Y3230" i="1"/>
  <c r="AN3230" i="1" s="1"/>
  <c r="T3234" i="1"/>
  <c r="AG3234" i="1" s="1"/>
  <c r="S3234" i="1"/>
  <c r="U3240" i="1"/>
  <c r="AW3030" i="1"/>
  <c r="R3044" i="1"/>
  <c r="AC3044" i="1" s="1"/>
  <c r="O3051" i="1"/>
  <c r="W3060" i="1"/>
  <c r="AW3067" i="1"/>
  <c r="P3076" i="1"/>
  <c r="V3088" i="1"/>
  <c r="AT3088" i="1" s="1"/>
  <c r="U3094" i="1"/>
  <c r="P3102" i="1"/>
  <c r="S3107" i="1"/>
  <c r="O3109" i="1"/>
  <c r="Y3111" i="1"/>
  <c r="AN3111" i="1" s="1"/>
  <c r="P3113" i="1"/>
  <c r="U3122" i="1"/>
  <c r="P3127" i="1"/>
  <c r="W3137" i="1"/>
  <c r="AW3147" i="1"/>
  <c r="X3150" i="1"/>
  <c r="Y3160" i="1"/>
  <c r="AN3160" i="1" s="1"/>
  <c r="Z3160" i="1"/>
  <c r="AO3160" i="1" s="1"/>
  <c r="P3184" i="1"/>
  <c r="P3196" i="1"/>
  <c r="W3197" i="1"/>
  <c r="AY3197" i="1" s="1"/>
  <c r="V3202" i="1"/>
  <c r="S3202" i="1"/>
  <c r="AA3203" i="1"/>
  <c r="AP3203" i="1" s="1"/>
  <c r="V3216" i="1"/>
  <c r="X3234" i="1"/>
  <c r="R3234" i="1"/>
  <c r="AC3234" i="1" s="1"/>
  <c r="AT3266" i="1"/>
  <c r="AU3267" i="1"/>
  <c r="AM3267" i="1"/>
  <c r="P3275" i="1"/>
  <c r="AW3287" i="1"/>
  <c r="Z3293" i="1"/>
  <c r="AO3293" i="1" s="1"/>
  <c r="Y3293" i="1"/>
  <c r="AN3293" i="1" s="1"/>
  <c r="V3339" i="1"/>
  <c r="U3339" i="1"/>
  <c r="U3387" i="1"/>
  <c r="V3387" i="1"/>
  <c r="P3387" i="1"/>
  <c r="AY3369" i="1"/>
  <c r="AL3369" i="1"/>
  <c r="Z3378" i="1"/>
  <c r="AO3378" i="1" s="1"/>
  <c r="Y3378" i="1"/>
  <c r="AN3378" i="1" s="1"/>
  <c r="O3405" i="1"/>
  <c r="W3405" i="1"/>
  <c r="AL3405" i="1" s="1"/>
  <c r="T3405" i="1"/>
  <c r="AG3405" i="1" s="1"/>
  <c r="S3405" i="1"/>
  <c r="T3409" i="1"/>
  <c r="AG3409" i="1" s="1"/>
  <c r="S3409" i="1"/>
  <c r="O3409" i="1"/>
  <c r="V3148" i="1"/>
  <c r="AW3152" i="1"/>
  <c r="W3156" i="1"/>
  <c r="AL3156" i="1" s="1"/>
  <c r="S3161" i="1"/>
  <c r="U3163" i="1"/>
  <c r="V3166" i="1"/>
  <c r="AT3166" i="1" s="1"/>
  <c r="Y3174" i="1"/>
  <c r="AN3174" i="1" s="1"/>
  <c r="U3176" i="1"/>
  <c r="AW3187" i="1"/>
  <c r="R3192" i="1"/>
  <c r="AC3192" i="1" s="1"/>
  <c r="R3250" i="1"/>
  <c r="T3259" i="1"/>
  <c r="AG3259" i="1" s="1"/>
  <c r="T3306" i="1"/>
  <c r="AG3306" i="1" s="1"/>
  <c r="S3306" i="1"/>
  <c r="R3307" i="1"/>
  <c r="AC3307" i="1" s="1"/>
  <c r="X3307" i="1"/>
  <c r="T3310" i="1"/>
  <c r="AG3310" i="1" s="1"/>
  <c r="W3310" i="1"/>
  <c r="AZ3353" i="1"/>
  <c r="AV3353" i="1"/>
  <c r="AM3363" i="1"/>
  <c r="AU3363" i="1"/>
  <c r="AZ3363" i="1" s="1"/>
  <c r="AW3368" i="1"/>
  <c r="AA3368" i="1"/>
  <c r="AP3368" i="1" s="1"/>
  <c r="W3395" i="1"/>
  <c r="T3395" i="1"/>
  <c r="AG3395" i="1" s="1"/>
  <c r="S3395" i="1"/>
  <c r="P3153" i="1"/>
  <c r="AW3161" i="1"/>
  <c r="V3167" i="1"/>
  <c r="V3176" i="1"/>
  <c r="V3199" i="1"/>
  <c r="Q3199" i="1" s="1"/>
  <c r="X3200" i="1"/>
  <c r="AU3200" i="1" s="1"/>
  <c r="O3207" i="1"/>
  <c r="S3212" i="1"/>
  <c r="W3222" i="1"/>
  <c r="P3231" i="1"/>
  <c r="AV3237" i="1"/>
  <c r="W3265" i="1"/>
  <c r="S3265" i="1"/>
  <c r="Z3286" i="1"/>
  <c r="AO3286" i="1" s="1"/>
  <c r="AW3286" i="1"/>
  <c r="AY3287" i="1"/>
  <c r="AL3287" i="1"/>
  <c r="AU3310" i="1"/>
  <c r="AZ3310" i="1" s="1"/>
  <c r="AM3310" i="1"/>
  <c r="Z3320" i="1"/>
  <c r="AO3320" i="1" s="1"/>
  <c r="Y3320" i="1"/>
  <c r="AN3320" i="1" s="1"/>
  <c r="X3290" i="1"/>
  <c r="R3290" i="1"/>
  <c r="AC3290" i="1" s="1"/>
  <c r="O3329" i="1"/>
  <c r="W3329" i="1"/>
  <c r="AL3329" i="1" s="1"/>
  <c r="S3329" i="1"/>
  <c r="AW3336" i="1"/>
  <c r="AW3365" i="1"/>
  <c r="Z3365" i="1"/>
  <c r="AO3365" i="1" s="1"/>
  <c r="Y3365" i="1"/>
  <c r="AN3365" i="1" s="1"/>
  <c r="S3402" i="1"/>
  <c r="T3402" i="1"/>
  <c r="AG3402" i="1" s="1"/>
  <c r="P3154" i="1"/>
  <c r="P3165" i="1"/>
  <c r="AW3166" i="1"/>
  <c r="W3194" i="1"/>
  <c r="R3214" i="1"/>
  <c r="AC3214" i="1" s="1"/>
  <c r="AW3215" i="1"/>
  <c r="AW3216" i="1"/>
  <c r="V3230" i="1"/>
  <c r="AT3230" i="1" s="1"/>
  <c r="AW3248" i="1"/>
  <c r="AW3249" i="1"/>
  <c r="Y3249" i="1"/>
  <c r="AN3249" i="1" s="1"/>
  <c r="AU3322" i="1"/>
  <c r="AZ3371" i="1"/>
  <c r="AV3371" i="1"/>
  <c r="X3374" i="1"/>
  <c r="W3374" i="1"/>
  <c r="S3374" i="1"/>
  <c r="P3384" i="1"/>
  <c r="AT3390" i="1"/>
  <c r="Q3390" i="1"/>
  <c r="Z3400" i="1"/>
  <c r="AO3400" i="1" s="1"/>
  <c r="Y3400" i="1"/>
  <c r="AN3400" i="1" s="1"/>
  <c r="S3230" i="1"/>
  <c r="R3241" i="1"/>
  <c r="AC3241" i="1" s="1"/>
  <c r="P3247" i="1"/>
  <c r="AU3250" i="1"/>
  <c r="AV3250" i="1" s="1"/>
  <c r="AM3250" i="1"/>
  <c r="P3255" i="1"/>
  <c r="P3261" i="1"/>
  <c r="Y3262" i="1"/>
  <c r="AN3262" i="1" s="1"/>
  <c r="P3277" i="1"/>
  <c r="O3309" i="1"/>
  <c r="T3309" i="1"/>
  <c r="AG3309" i="1" s="1"/>
  <c r="S3309" i="1"/>
  <c r="R3334" i="1"/>
  <c r="X3334" i="1"/>
  <c r="AM3334" i="1" s="1"/>
  <c r="R3338" i="1"/>
  <c r="AC3338" i="1" s="1"/>
  <c r="Z3339" i="1"/>
  <c r="AO3339" i="1" s="1"/>
  <c r="V3384" i="1"/>
  <c r="U3384" i="1"/>
  <c r="R3215" i="1"/>
  <c r="AC3215" i="1" s="1"/>
  <c r="P3225" i="1"/>
  <c r="AW3231" i="1"/>
  <c r="AA3232" i="1"/>
  <c r="AP3232" i="1" s="1"/>
  <c r="P3237" i="1"/>
  <c r="R3252" i="1"/>
  <c r="AC3252" i="1" s="1"/>
  <c r="AU3274" i="1"/>
  <c r="AV3274" i="1" s="1"/>
  <c r="AM3274" i="1"/>
  <c r="P3283" i="1"/>
  <c r="AU3289" i="1"/>
  <c r="AM3289" i="1"/>
  <c r="V3292" i="1"/>
  <c r="W3292" i="1"/>
  <c r="R3293" i="1"/>
  <c r="AC3293" i="1" s="1"/>
  <c r="V3319" i="1"/>
  <c r="AU3390" i="1"/>
  <c r="AZ3390" i="1" s="1"/>
  <c r="AM3390" i="1"/>
  <c r="T3399" i="1"/>
  <c r="AG3399" i="1" s="1"/>
  <c r="S3399" i="1"/>
  <c r="O3399" i="1"/>
  <c r="O3164" i="1"/>
  <c r="R3170" i="1"/>
  <c r="AC3170" i="1" s="1"/>
  <c r="Y3192" i="1"/>
  <c r="AN3192" i="1" s="1"/>
  <c r="X3207" i="1"/>
  <c r="AU3207" i="1" s="1"/>
  <c r="AV3207" i="1" s="1"/>
  <c r="W3212" i="1"/>
  <c r="W3214" i="1"/>
  <c r="Z3216" i="1"/>
  <c r="AO3216" i="1" s="1"/>
  <c r="P3218" i="1"/>
  <c r="R3231" i="1"/>
  <c r="Y3239" i="1"/>
  <c r="AN3239" i="1" s="1"/>
  <c r="S3248" i="1"/>
  <c r="S3249" i="1"/>
  <c r="AW3309" i="1"/>
  <c r="AA3309" i="1"/>
  <c r="AP3309" i="1" s="1"/>
  <c r="W3312" i="1"/>
  <c r="AY3312" i="1" s="1"/>
  <c r="V3315" i="1"/>
  <c r="U3315" i="1"/>
  <c r="AU3319" i="1"/>
  <c r="AZ3319" i="1" s="1"/>
  <c r="AM3319" i="1"/>
  <c r="Y3334" i="1"/>
  <c r="AN3334" i="1" s="1"/>
  <c r="T3337" i="1"/>
  <c r="AG3337" i="1" s="1"/>
  <c r="S3337" i="1"/>
  <c r="P3338" i="1"/>
  <c r="AM3341" i="1"/>
  <c r="AU3341" i="1"/>
  <c r="T3349" i="1"/>
  <c r="AG3349" i="1" s="1"/>
  <c r="S3349" i="1"/>
  <c r="W3364" i="1"/>
  <c r="AY3364" i="1" s="1"/>
  <c r="V3364" i="1"/>
  <c r="AT3364" i="1" s="1"/>
  <c r="V3156" i="1"/>
  <c r="Y3161" i="1"/>
  <c r="AN3161" i="1" s="1"/>
  <c r="Y3193" i="1"/>
  <c r="AN3193" i="1" s="1"/>
  <c r="U3194" i="1"/>
  <c r="P3209" i="1"/>
  <c r="O3211" i="1"/>
  <c r="X3214" i="1"/>
  <c r="Y3215" i="1"/>
  <c r="AN3215" i="1" s="1"/>
  <c r="T3230" i="1"/>
  <c r="AG3230" i="1" s="1"/>
  <c r="Y3231" i="1"/>
  <c r="AN3231" i="1" s="1"/>
  <c r="W3240" i="1"/>
  <c r="AA3241" i="1"/>
  <c r="AP3241" i="1" s="1"/>
  <c r="U3248" i="1"/>
  <c r="T3249" i="1"/>
  <c r="AG3249" i="1" s="1"/>
  <c r="V3270" i="1"/>
  <c r="U3270" i="1"/>
  <c r="AV3286" i="1"/>
  <c r="AZ3286" i="1"/>
  <c r="P3289" i="1"/>
  <c r="AM3306" i="1"/>
  <c r="R3309" i="1"/>
  <c r="AC3309" i="1" s="1"/>
  <c r="AW3320" i="1"/>
  <c r="O3331" i="1"/>
  <c r="Z3334" i="1"/>
  <c r="AO3334" i="1" s="1"/>
  <c r="W3336" i="1"/>
  <c r="T3336" i="1"/>
  <c r="AG3336" i="1" s="1"/>
  <c r="S3340" i="1"/>
  <c r="O3340" i="1"/>
  <c r="Y3359" i="1"/>
  <c r="AN3359" i="1" s="1"/>
  <c r="R3359" i="1"/>
  <c r="AC3359" i="1" s="1"/>
  <c r="AB3359" i="1" s="1"/>
  <c r="AW3359" i="1"/>
  <c r="X3364" i="1"/>
  <c r="R3364" i="1"/>
  <c r="AC3364" i="1" s="1"/>
  <c r="R3142" i="1"/>
  <c r="AC3142" i="1" s="1"/>
  <c r="R3149" i="1"/>
  <c r="AC3149" i="1" s="1"/>
  <c r="V3194" i="1"/>
  <c r="AU3196" i="1"/>
  <c r="P3202" i="1"/>
  <c r="R3205" i="1"/>
  <c r="AC3205" i="1" s="1"/>
  <c r="Y3212" i="1"/>
  <c r="AN3212" i="1" s="1"/>
  <c r="Z3215" i="1"/>
  <c r="AO3215" i="1" s="1"/>
  <c r="P3224" i="1"/>
  <c r="U3230" i="1"/>
  <c r="Z3231" i="1"/>
  <c r="AO3231" i="1" s="1"/>
  <c r="O3235" i="1"/>
  <c r="S3246" i="1"/>
  <c r="AM3254" i="1"/>
  <c r="AU3254" i="1"/>
  <c r="P3260" i="1"/>
  <c r="W3270" i="1"/>
  <c r="W3273" i="1"/>
  <c r="X3273" i="1"/>
  <c r="V3280" i="1"/>
  <c r="P3287" i="1"/>
  <c r="R3298" i="1"/>
  <c r="AC3298" i="1" s="1"/>
  <c r="AW3298" i="1"/>
  <c r="W3302" i="1"/>
  <c r="AY3302" i="1" s="1"/>
  <c r="P3308" i="1"/>
  <c r="V3309" i="1"/>
  <c r="Q3309" i="1" s="1"/>
  <c r="U3316" i="1"/>
  <c r="P3321" i="1"/>
  <c r="AV3321" i="1"/>
  <c r="AZ3321" i="1"/>
  <c r="AU3336" i="1"/>
  <c r="AM3336" i="1"/>
  <c r="V3354" i="1"/>
  <c r="AT3354" i="1" s="1"/>
  <c r="T3354" i="1"/>
  <c r="AG3354" i="1" s="1"/>
  <c r="S3143" i="1"/>
  <c r="R3151" i="1"/>
  <c r="AC3151" i="1" s="1"/>
  <c r="S3176" i="1"/>
  <c r="P3183" i="1"/>
  <c r="R3209" i="1"/>
  <c r="AC3209" i="1" s="1"/>
  <c r="V3223" i="1"/>
  <c r="W3230" i="1"/>
  <c r="AW3243" i="1"/>
  <c r="P3245" i="1"/>
  <c r="V3246" i="1"/>
  <c r="Z3249" i="1"/>
  <c r="AO3249" i="1" s="1"/>
  <c r="R3251" i="1"/>
  <c r="AC3251" i="1" s="1"/>
  <c r="X3251" i="1"/>
  <c r="V3260" i="1"/>
  <c r="Q3260" i="1" s="1"/>
  <c r="R3270" i="1"/>
  <c r="AC3270" i="1" s="1"/>
  <c r="AW3273" i="1"/>
  <c r="S3284" i="1"/>
  <c r="V3291" i="1"/>
  <c r="Q3291" i="1" s="1"/>
  <c r="U3291" i="1"/>
  <c r="P3301" i="1"/>
  <c r="W3309" i="1"/>
  <c r="AL3309" i="1" s="1"/>
  <c r="AW3315" i="1"/>
  <c r="O3321" i="1"/>
  <c r="V3321" i="1"/>
  <c r="Y3326" i="1"/>
  <c r="AN3326" i="1" s="1"/>
  <c r="AM3350" i="1"/>
  <c r="V3396" i="1"/>
  <c r="Q3396" i="1" s="1"/>
  <c r="U3396" i="1"/>
  <c r="Y3348" i="1"/>
  <c r="AN3348" i="1" s="1"/>
  <c r="P3354" i="1"/>
  <c r="X3365" i="1"/>
  <c r="AU3365" i="1" s="1"/>
  <c r="R3365" i="1"/>
  <c r="AC3365" i="1" s="1"/>
  <c r="AZ3395" i="1"/>
  <c r="V3399" i="1"/>
  <c r="R3261" i="1"/>
  <c r="AC3261" i="1" s="1"/>
  <c r="R3337" i="1"/>
  <c r="AC3337" i="1" s="1"/>
  <c r="W3339" i="1"/>
  <c r="P3343" i="1"/>
  <c r="Y3346" i="1"/>
  <c r="AN3346" i="1" s="1"/>
  <c r="AA3347" i="1"/>
  <c r="AP3347" i="1" s="1"/>
  <c r="AW3348" i="1"/>
  <c r="AU3354" i="1"/>
  <c r="AV3354" i="1" s="1"/>
  <c r="AM3354" i="1"/>
  <c r="AW3363" i="1"/>
  <c r="Z3369" i="1"/>
  <c r="AO3369" i="1" s="1"/>
  <c r="O3384" i="1"/>
  <c r="Z3385" i="1"/>
  <c r="AO3385" i="1" s="1"/>
  <c r="T3396" i="1"/>
  <c r="AG3396" i="1" s="1"/>
  <c r="S3396" i="1"/>
  <c r="O3396" i="1"/>
  <c r="AW3400" i="1"/>
  <c r="R3402" i="1"/>
  <c r="AC3402" i="1" s="1"/>
  <c r="R3409" i="1"/>
  <c r="AC3409" i="1" s="1"/>
  <c r="P3257" i="1"/>
  <c r="P3258" i="1"/>
  <c r="R3267" i="1"/>
  <c r="P3323" i="1"/>
  <c r="Z3382" i="1"/>
  <c r="AO3382" i="1" s="1"/>
  <c r="Y3382" i="1"/>
  <c r="AN3382" i="1" s="1"/>
  <c r="AY3389" i="1"/>
  <c r="AW3395" i="1"/>
  <c r="R3396" i="1"/>
  <c r="AC3396" i="1" s="1"/>
  <c r="AW3387" i="1"/>
  <c r="Y3387" i="1"/>
  <c r="AN3387" i="1" s="1"/>
  <c r="Y3373" i="1"/>
  <c r="AN3373" i="1" s="1"/>
  <c r="Z3373" i="1"/>
  <c r="AO3373" i="1" s="1"/>
  <c r="R3395" i="1"/>
  <c r="AC3395" i="1" s="1"/>
  <c r="S3254" i="1"/>
  <c r="P3256" i="1"/>
  <c r="AA3261" i="1"/>
  <c r="AP3261" i="1" s="1"/>
  <c r="O3267" i="1"/>
  <c r="AV3313" i="1"/>
  <c r="AS3313" i="1" s="1"/>
  <c r="O3316" i="1"/>
  <c r="R3321" i="1"/>
  <c r="AC3321" i="1" s="1"/>
  <c r="AW3321" i="1"/>
  <c r="S3339" i="1"/>
  <c r="Y3353" i="1"/>
  <c r="AN3353" i="1" s="1"/>
  <c r="Z3353" i="1"/>
  <c r="AO3353" i="1" s="1"/>
  <c r="P3376" i="1"/>
  <c r="R3394" i="1"/>
  <c r="P3272" i="1"/>
  <c r="O3292" i="1"/>
  <c r="AW3313" i="1"/>
  <c r="AW3323" i="1"/>
  <c r="P3332" i="1"/>
  <c r="W3333" i="1"/>
  <c r="Y3344" i="1"/>
  <c r="AN3344" i="1" s="1"/>
  <c r="U3363" i="1"/>
  <c r="P3366" i="1"/>
  <c r="AW3367" i="1"/>
  <c r="AA3367" i="1"/>
  <c r="AP3367" i="1" s="1"/>
  <c r="AW3372" i="1"/>
  <c r="Z3372" i="1"/>
  <c r="AO3372" i="1" s="1"/>
  <c r="W3391" i="1"/>
  <c r="AW3255" i="1"/>
  <c r="W3264" i="1"/>
  <c r="AL3264" i="1" s="1"/>
  <c r="AW3283" i="1"/>
  <c r="S3295" i="1"/>
  <c r="P3304" i="1"/>
  <c r="R3315" i="1"/>
  <c r="AC3315" i="1" s="1"/>
  <c r="P3322" i="1"/>
  <c r="P3346" i="1"/>
  <c r="V3347" i="1"/>
  <c r="S3353" i="1"/>
  <c r="X3367" i="1"/>
  <c r="R3377" i="1"/>
  <c r="AC3377" i="1" s="1"/>
  <c r="AW3390" i="1"/>
  <c r="Y3390" i="1"/>
  <c r="AN3390" i="1" s="1"/>
  <c r="V3401" i="1"/>
  <c r="AT3401" i="1" s="1"/>
  <c r="AF3376" i="1"/>
  <c r="Y3258" i="1"/>
  <c r="AN3258" i="1" s="1"/>
  <c r="U3266" i="1"/>
  <c r="AW3269" i="1"/>
  <c r="R3276" i="1"/>
  <c r="AC3276" i="1" s="1"/>
  <c r="AA3305" i="1"/>
  <c r="AP3305" i="1" s="1"/>
  <c r="R3313" i="1"/>
  <c r="AC3313" i="1" s="1"/>
  <c r="R3316" i="1"/>
  <c r="AC3316" i="1" s="1"/>
  <c r="AW3364" i="1"/>
  <c r="V3380" i="1"/>
  <c r="Q3380" i="1" s="1"/>
  <c r="W3394" i="1"/>
  <c r="P3397" i="1"/>
  <c r="Z3253" i="1"/>
  <c r="AO3253" i="1" s="1"/>
  <c r="Z3258" i="1"/>
  <c r="AO3258" i="1" s="1"/>
  <c r="W3267" i="1"/>
  <c r="O3270" i="1"/>
  <c r="S3316" i="1"/>
  <c r="P3364" i="1"/>
  <c r="V3379" i="1"/>
  <c r="AT3379" i="1" s="1"/>
  <c r="W3380" i="1"/>
  <c r="AY3380" i="1" s="1"/>
  <c r="S3391" i="1"/>
  <c r="Y3408" i="1"/>
  <c r="AN3408" i="1" s="1"/>
  <c r="AW3346" i="1"/>
  <c r="R3348" i="1"/>
  <c r="AC3348" i="1" s="1"/>
  <c r="U3361" i="1"/>
  <c r="V3361" i="1"/>
  <c r="Q3361" i="1" s="1"/>
  <c r="AW3370" i="1"/>
  <c r="Z3370" i="1"/>
  <c r="AO3370" i="1" s="1"/>
  <c r="X3380" i="1"/>
  <c r="AU3380" i="1" s="1"/>
  <c r="P3405" i="1"/>
  <c r="V3405" i="1"/>
  <c r="P3375" i="1"/>
  <c r="W3379" i="1"/>
  <c r="Y3394" i="1"/>
  <c r="AN3394" i="1" s="1"/>
  <c r="P3401" i="1"/>
  <c r="Z3362" i="1"/>
  <c r="AO3362" i="1" s="1"/>
  <c r="Y3366" i="1"/>
  <c r="AN3366" i="1" s="1"/>
  <c r="O3379" i="1"/>
  <c r="O3390" i="1"/>
  <c r="Z3395" i="1"/>
  <c r="AO3395" i="1" s="1"/>
  <c r="V3349" i="1"/>
  <c r="Q3349" i="1" s="1"/>
  <c r="O3358" i="1"/>
  <c r="S3385" i="1"/>
  <c r="R3390" i="1"/>
  <c r="AC3390" i="1" s="1"/>
  <c r="AW3394" i="1"/>
  <c r="P3400" i="1"/>
  <c r="W3408" i="1"/>
  <c r="AL3408" i="1" s="1"/>
  <c r="P3370" i="1"/>
  <c r="T3379" i="1"/>
  <c r="AG3379" i="1" s="1"/>
  <c r="P3391" i="1"/>
  <c r="P3395" i="1"/>
  <c r="AW3349" i="1"/>
  <c r="AW3371" i="1"/>
  <c r="R3372" i="1"/>
  <c r="AC3372" i="1" s="1"/>
  <c r="O3387" i="1"/>
  <c r="V3395" i="1"/>
  <c r="Q2893" i="1"/>
  <c r="AW2893" i="1"/>
  <c r="O2893" i="1"/>
  <c r="U2893" i="1"/>
  <c r="Y2892" i="1"/>
  <c r="AN2892" i="1" s="1"/>
  <c r="Z2892" i="1"/>
  <c r="AO2892" i="1" s="1"/>
  <c r="AM2891" i="1"/>
  <c r="AU2891" i="1"/>
  <c r="AZ2891" i="1" s="1"/>
  <c r="S2891" i="1"/>
  <c r="V2891" i="1"/>
  <c r="Q2891" i="1" s="1"/>
  <c r="W2891" i="1"/>
  <c r="AL2891" i="1" s="1"/>
  <c r="Y2891" i="1"/>
  <c r="AN2891" i="1" s="1"/>
  <c r="Z2890" i="1"/>
  <c r="AO2890" i="1" s="1"/>
  <c r="AW2890" i="1"/>
  <c r="S2890" i="1"/>
  <c r="V2890" i="1"/>
  <c r="AT2890" i="1" s="1"/>
  <c r="W2889" i="1"/>
  <c r="Z2889" i="1"/>
  <c r="AO2889" i="1" s="1"/>
  <c r="Q2889" i="1"/>
  <c r="R2889" i="1"/>
  <c r="S2889" i="1"/>
  <c r="W2888" i="1"/>
  <c r="O2888" i="1"/>
  <c r="T2888" i="1"/>
  <c r="AG2888" i="1" s="1"/>
  <c r="V2888" i="1"/>
  <c r="AT2888" i="1" s="1"/>
  <c r="S2886" i="1"/>
  <c r="W2886" i="1"/>
  <c r="AL2886" i="1" s="1"/>
  <c r="R2885" i="1"/>
  <c r="O2884" i="1"/>
  <c r="R2884" i="1"/>
  <c r="AC2884" i="1" s="1"/>
  <c r="S2884" i="1"/>
  <c r="T2884" i="1"/>
  <c r="AG2884" i="1" s="1"/>
  <c r="P2884" i="1"/>
  <c r="AU2883" i="1"/>
  <c r="AM2883" i="1"/>
  <c r="O2883" i="1"/>
  <c r="Q2883" i="1"/>
  <c r="S2883" i="1"/>
  <c r="U2883" i="1"/>
  <c r="W2883" i="1"/>
  <c r="Y2883" i="1"/>
  <c r="AN2883" i="1" s="1"/>
  <c r="R2882" i="1"/>
  <c r="AC2882" i="1" s="1"/>
  <c r="AU2882" i="1"/>
  <c r="AZ2882" i="1" s="1"/>
  <c r="AW2881" i="1"/>
  <c r="R2881" i="1"/>
  <c r="Y2881" i="1"/>
  <c r="AN2881" i="1" s="1"/>
  <c r="O2880" i="1"/>
  <c r="R2880" i="1"/>
  <c r="AW2880" i="1"/>
  <c r="P2880" i="1"/>
  <c r="W2880" i="1"/>
  <c r="AL2880" i="1" s="1"/>
  <c r="AM2880" i="1"/>
  <c r="AZ2879" i="1"/>
  <c r="R2879" i="1"/>
  <c r="AC2879" i="1" s="1"/>
  <c r="S2879" i="1"/>
  <c r="T2879" i="1"/>
  <c r="AG2879" i="1" s="1"/>
  <c r="Z2878" i="1"/>
  <c r="AO2878" i="1" s="1"/>
  <c r="AW2878" i="1"/>
  <c r="O2878" i="1"/>
  <c r="V2878" i="1"/>
  <c r="AT2878" i="1" s="1"/>
  <c r="V2877" i="1"/>
  <c r="Y2876" i="1"/>
  <c r="AN2876" i="1" s="1"/>
  <c r="Z2876" i="1"/>
  <c r="AO2876" i="1" s="1"/>
  <c r="V2875" i="1"/>
  <c r="Q2875" i="1" s="1"/>
  <c r="W2875" i="1"/>
  <c r="AY2875" i="1" s="1"/>
  <c r="S2874" i="1"/>
  <c r="U2874" i="1"/>
  <c r="V2874" i="1"/>
  <c r="AT2874" i="1" s="1"/>
  <c r="Z2874" i="1"/>
  <c r="AO2874" i="1" s="1"/>
  <c r="O2873" i="1"/>
  <c r="R2873" i="1"/>
  <c r="AC2873" i="1" s="1"/>
  <c r="S2873" i="1"/>
  <c r="W2873" i="1"/>
  <c r="AU2872" i="1"/>
  <c r="O2872" i="1"/>
  <c r="T2872" i="1"/>
  <c r="AG2872" i="1" s="1"/>
  <c r="V2872" i="1"/>
  <c r="AT2872" i="1" s="1"/>
  <c r="W2872" i="1"/>
  <c r="S2870" i="1"/>
  <c r="W2870" i="1"/>
  <c r="AL2870" i="1" s="1"/>
  <c r="Y2870" i="1"/>
  <c r="AN2870" i="1" s="1"/>
  <c r="Z2870" i="1"/>
  <c r="AO2870" i="1" s="1"/>
  <c r="S2868" i="1"/>
  <c r="T2868" i="1"/>
  <c r="AG2868" i="1" s="1"/>
  <c r="P2868" i="1"/>
  <c r="W2867" i="1"/>
  <c r="AM2867" i="1"/>
  <c r="AV2867" i="1"/>
  <c r="V2867" i="1"/>
  <c r="AT2867" i="1" s="1"/>
  <c r="Y2865" i="1"/>
  <c r="AN2865" i="1" s="1"/>
  <c r="X2865" i="1"/>
  <c r="AM2865" i="1" s="1"/>
  <c r="U2864" i="1"/>
  <c r="W2864" i="1"/>
  <c r="AL2864" i="1" s="1"/>
  <c r="Y2864" i="1"/>
  <c r="AN2864" i="1" s="1"/>
  <c r="R2864" i="1"/>
  <c r="AC2864" i="1" s="1"/>
  <c r="S2863" i="1"/>
  <c r="U2863" i="1"/>
  <c r="Y2863" i="1"/>
  <c r="AN2863" i="1" s="1"/>
  <c r="W2863" i="1"/>
  <c r="AL2863" i="1" s="1"/>
  <c r="U2862" i="1"/>
  <c r="P2861" i="1"/>
  <c r="Y2861" i="1"/>
  <c r="AN2861" i="1" s="1"/>
  <c r="Z2861" i="1"/>
  <c r="AO2861" i="1" s="1"/>
  <c r="AU2861" i="1"/>
  <c r="S2860" i="1"/>
  <c r="O2860" i="1"/>
  <c r="P2860" i="1"/>
  <c r="W2860" i="1"/>
  <c r="AL2860" i="1" s="1"/>
  <c r="X2860" i="1"/>
  <c r="AM2860" i="1" s="1"/>
  <c r="Q2859" i="1"/>
  <c r="AT2859" i="1"/>
  <c r="S2859" i="1"/>
  <c r="U2859" i="1"/>
  <c r="O2858" i="1"/>
  <c r="R2858" i="1"/>
  <c r="AC2858" i="1" s="1"/>
  <c r="S2858" i="1"/>
  <c r="T2858" i="1"/>
  <c r="AG2858" i="1" s="1"/>
  <c r="Y2858" i="1"/>
  <c r="AN2858" i="1" s="1"/>
  <c r="AU2857" i="1"/>
  <c r="R2857" i="1"/>
  <c r="AC2857" i="1" s="1"/>
  <c r="O2857" i="1"/>
  <c r="S2857" i="1"/>
  <c r="Z2856" i="1"/>
  <c r="AO2856" i="1" s="1"/>
  <c r="W2855" i="1"/>
  <c r="AL2855" i="1" s="1"/>
  <c r="Y2855" i="1"/>
  <c r="AN2855" i="1" s="1"/>
  <c r="O2854" i="1"/>
  <c r="S2854" i="1"/>
  <c r="T2854" i="1"/>
  <c r="AG2854" i="1" s="1"/>
  <c r="U2854" i="1"/>
  <c r="V2854" i="1"/>
  <c r="Q2854" i="1" s="1"/>
  <c r="X2854" i="1"/>
  <c r="R2853" i="1"/>
  <c r="S2853" i="1"/>
  <c r="Y2853" i="1"/>
  <c r="AN2853" i="1" s="1"/>
  <c r="Z2853" i="1"/>
  <c r="AO2853" i="1" s="1"/>
  <c r="W2852" i="1"/>
  <c r="AL2852" i="1" s="1"/>
  <c r="V2852" i="1"/>
  <c r="Q2852" i="1" s="1"/>
  <c r="O2852" i="1"/>
  <c r="P2851" i="1"/>
  <c r="U2851" i="1"/>
  <c r="Y2850" i="1"/>
  <c r="AN2850" i="1" s="1"/>
  <c r="Z2850" i="1"/>
  <c r="AO2850" i="1" s="1"/>
  <c r="U2849" i="1"/>
  <c r="P2849" i="1"/>
  <c r="O2848" i="1"/>
  <c r="R2848" i="1"/>
  <c r="S2848" i="1"/>
  <c r="T2848" i="1"/>
  <c r="AG2848" i="1" s="1"/>
  <c r="V2848" i="1"/>
  <c r="Q2848" i="1" s="1"/>
  <c r="Y2848" i="1"/>
  <c r="AN2848" i="1" s="1"/>
  <c r="P2848" i="1"/>
  <c r="O2847" i="1"/>
  <c r="S2847" i="1"/>
  <c r="X2847" i="1"/>
  <c r="AU2847" i="1" s="1"/>
  <c r="AZ2847" i="1" s="1"/>
  <c r="Y2847" i="1"/>
  <c r="AN2847" i="1" s="1"/>
  <c r="AW2847" i="1"/>
  <c r="T2846" i="1"/>
  <c r="AG2846" i="1" s="1"/>
  <c r="AL2861" i="1"/>
  <c r="AY2861" i="1"/>
  <c r="AY2847" i="1"/>
  <c r="AL2847" i="1"/>
  <c r="AU2848" i="1"/>
  <c r="AM2848" i="1"/>
  <c r="AZ2863" i="1"/>
  <c r="AV2863" i="1"/>
  <c r="AY2869" i="1"/>
  <c r="AL2869" i="1"/>
  <c r="AL2856" i="1"/>
  <c r="AY2856" i="1"/>
  <c r="AT2863" i="1"/>
  <c r="Q2863" i="1"/>
  <c r="AM2856" i="1"/>
  <c r="AU2856" i="1"/>
  <c r="AL2850" i="1"/>
  <c r="AY2850" i="1"/>
  <c r="AT2853" i="1"/>
  <c r="Q2853" i="1"/>
  <c r="AM2862" i="1"/>
  <c r="AU2862" i="1"/>
  <c r="Z2866" i="1"/>
  <c r="AO2866" i="1" s="1"/>
  <c r="Y2866" i="1"/>
  <c r="AN2866" i="1" s="1"/>
  <c r="AW2866" i="1"/>
  <c r="W2876" i="1"/>
  <c r="T2876" i="1"/>
  <c r="AG2876" i="1" s="1"/>
  <c r="S2876" i="1"/>
  <c r="O2876" i="1"/>
  <c r="AF2878" i="1"/>
  <c r="AM2881" i="1"/>
  <c r="AU2881" i="1"/>
  <c r="S2885" i="1"/>
  <c r="O2885" i="1"/>
  <c r="Y2903" i="1"/>
  <c r="AN2903" i="1" s="1"/>
  <c r="AW2903" i="1"/>
  <c r="AU2905" i="1"/>
  <c r="AM2905" i="1"/>
  <c r="AU2927" i="1"/>
  <c r="AM2927" i="1"/>
  <c r="R2945" i="1"/>
  <c r="AC2945" i="1" s="1"/>
  <c r="AA2945" i="1"/>
  <c r="AP2945" i="1" s="1"/>
  <c r="AU2884" i="1"/>
  <c r="AM2884" i="1"/>
  <c r="P2923" i="1"/>
  <c r="O2923" i="1"/>
  <c r="X2849" i="1"/>
  <c r="T2853" i="1"/>
  <c r="AG2853" i="1" s="1"/>
  <c r="Z2855" i="1"/>
  <c r="AO2855" i="1" s="1"/>
  <c r="O2862" i="1"/>
  <c r="AW2862" i="1"/>
  <c r="AX2862" i="1" s="1"/>
  <c r="R2863" i="1"/>
  <c r="AC2863" i="1" s="1"/>
  <c r="W2866" i="1"/>
  <c r="X2877" i="1"/>
  <c r="W2877" i="1"/>
  <c r="R2877" i="1"/>
  <c r="AC2877" i="1" s="1"/>
  <c r="V2886" i="1"/>
  <c r="U2886" i="1"/>
  <c r="W2887" i="1"/>
  <c r="T2887" i="1"/>
  <c r="AG2887" i="1" s="1"/>
  <c r="S2887" i="1"/>
  <c r="O2887" i="1"/>
  <c r="V2897" i="1"/>
  <c r="W2898" i="1"/>
  <c r="V2898" i="1"/>
  <c r="T2898" i="1"/>
  <c r="AG2898" i="1" s="1"/>
  <c r="S2898" i="1"/>
  <c r="O2898" i="1"/>
  <c r="P2907" i="1"/>
  <c r="O2907" i="1"/>
  <c r="W2913" i="1"/>
  <c r="T2913" i="1"/>
  <c r="AG2913" i="1" s="1"/>
  <c r="S2913" i="1"/>
  <c r="O2913" i="1"/>
  <c r="W2914" i="1"/>
  <c r="V2914" i="1"/>
  <c r="T2914" i="1"/>
  <c r="AG2914" i="1" s="1"/>
  <c r="S2914" i="1"/>
  <c r="O2914" i="1"/>
  <c r="AZ2942" i="1"/>
  <c r="AV2942" i="1"/>
  <c r="O2851" i="1"/>
  <c r="AW2851" i="1"/>
  <c r="R2852" i="1"/>
  <c r="AC2852" i="1" s="1"/>
  <c r="U2853" i="1"/>
  <c r="W2859" i="1"/>
  <c r="AA2866" i="1"/>
  <c r="AP2866" i="1" s="1"/>
  <c r="Z2877" i="1"/>
  <c r="AO2877" i="1" s="1"/>
  <c r="Y2877" i="1"/>
  <c r="AN2877" i="1" s="1"/>
  <c r="AW2877" i="1"/>
  <c r="AF2895" i="1"/>
  <c r="W2897" i="1"/>
  <c r="T2897" i="1"/>
  <c r="AG2897" i="1" s="1"/>
  <c r="S2897" i="1"/>
  <c r="O2897" i="1"/>
  <c r="X2898" i="1"/>
  <c r="R2898" i="1"/>
  <c r="AC2898" i="1" s="1"/>
  <c r="AA2899" i="1"/>
  <c r="AP2899" i="1" s="1"/>
  <c r="R2899" i="1"/>
  <c r="AC2899" i="1" s="1"/>
  <c r="AL2902" i="1"/>
  <c r="AY2902" i="1"/>
  <c r="X2914" i="1"/>
  <c r="R2914" i="1"/>
  <c r="AC2914" i="1" s="1"/>
  <c r="AA2915" i="1"/>
  <c r="AP2915" i="1" s="1"/>
  <c r="R2915" i="1"/>
  <c r="AC2915" i="1" s="1"/>
  <c r="AM2918" i="1"/>
  <c r="AU2918" i="1"/>
  <c r="AF2922" i="1"/>
  <c r="Z2931" i="1"/>
  <c r="AO2931" i="1" s="1"/>
  <c r="AW2931" i="1"/>
  <c r="Y2931" i="1"/>
  <c r="AN2931" i="1" s="1"/>
  <c r="AW2929" i="1"/>
  <c r="Z2929" i="1"/>
  <c r="AO2929" i="1" s="1"/>
  <c r="Y2929" i="1"/>
  <c r="AN2929" i="1" s="1"/>
  <c r="R2929" i="1"/>
  <c r="AC2929" i="1" s="1"/>
  <c r="T2847" i="1"/>
  <c r="AG2847" i="1" s="1"/>
  <c r="W2848" i="1"/>
  <c r="AU2850" i="1"/>
  <c r="S2852" i="1"/>
  <c r="Y2854" i="1"/>
  <c r="AN2854" i="1" s="1"/>
  <c r="O2856" i="1"/>
  <c r="AW2856" i="1"/>
  <c r="U2858" i="1"/>
  <c r="X2859" i="1"/>
  <c r="AT2864" i="1"/>
  <c r="AW2867" i="1"/>
  <c r="T2885" i="1"/>
  <c r="AG2885" i="1" s="1"/>
  <c r="Y2887" i="1"/>
  <c r="AN2887" i="1" s="1"/>
  <c r="AW2887" i="1"/>
  <c r="AU2889" i="1"/>
  <c r="AM2889" i="1"/>
  <c r="AM2902" i="1"/>
  <c r="AU2902" i="1"/>
  <c r="AF2906" i="1"/>
  <c r="AE2906" i="1" s="1"/>
  <c r="AD2906" i="1" s="1"/>
  <c r="V2908" i="1"/>
  <c r="U2908" i="1"/>
  <c r="AF2911" i="1"/>
  <c r="AW2857" i="1"/>
  <c r="AA2883" i="1"/>
  <c r="AP2883" i="1" s="1"/>
  <c r="R2883" i="1"/>
  <c r="AC2883" i="1" s="1"/>
  <c r="U2847" i="1"/>
  <c r="AM2847" i="1"/>
  <c r="AA2849" i="1"/>
  <c r="AP2849" i="1" s="1"/>
  <c r="W2853" i="1"/>
  <c r="Z2854" i="1"/>
  <c r="AO2854" i="1" s="1"/>
  <c r="AU2855" i="1"/>
  <c r="P2856" i="1"/>
  <c r="Y2859" i="1"/>
  <c r="AN2859" i="1" s="1"/>
  <c r="AT2860" i="1"/>
  <c r="O2861" i="1"/>
  <c r="R2862" i="1"/>
  <c r="AC2862" i="1" s="1"/>
  <c r="AM2863" i="1"/>
  <c r="O2867" i="1"/>
  <c r="Q2899" i="1"/>
  <c r="AL2901" i="1"/>
  <c r="X2909" i="1"/>
  <c r="W2909" i="1"/>
  <c r="S2909" i="1"/>
  <c r="R2909" i="1"/>
  <c r="AC2909" i="1" s="1"/>
  <c r="Q2912" i="1"/>
  <c r="AT2912" i="1"/>
  <c r="V2924" i="1"/>
  <c r="U2924" i="1"/>
  <c r="AM2928" i="1"/>
  <c r="R2875" i="1"/>
  <c r="AC2875" i="1" s="1"/>
  <c r="AW2875" i="1"/>
  <c r="Z2875" i="1"/>
  <c r="AO2875" i="1" s="1"/>
  <c r="O2850" i="1"/>
  <c r="R2851" i="1"/>
  <c r="AC2851" i="1" s="1"/>
  <c r="U2852" i="1"/>
  <c r="W2858" i="1"/>
  <c r="Z2859" i="1"/>
  <c r="AO2859" i="1" s="1"/>
  <c r="S2862" i="1"/>
  <c r="P2867" i="1"/>
  <c r="T2869" i="1"/>
  <c r="AG2869" i="1" s="1"/>
  <c r="V2870" i="1"/>
  <c r="U2870" i="1"/>
  <c r="Y2875" i="1"/>
  <c r="AN2875" i="1" s="1"/>
  <c r="V2885" i="1"/>
  <c r="Z2887" i="1"/>
  <c r="AO2887" i="1" s="1"/>
  <c r="AF2907" i="1"/>
  <c r="X2908" i="1"/>
  <c r="S2908" i="1"/>
  <c r="R2908" i="1"/>
  <c r="AC2908" i="1" s="1"/>
  <c r="Z2909" i="1"/>
  <c r="AO2909" i="1" s="1"/>
  <c r="Y2909" i="1"/>
  <c r="AN2909" i="1" s="1"/>
  <c r="AL2910" i="1"/>
  <c r="AY2910" i="1"/>
  <c r="W2924" i="1"/>
  <c r="X2925" i="1"/>
  <c r="W2925" i="1"/>
  <c r="S2925" i="1"/>
  <c r="R2925" i="1"/>
  <c r="AC2925" i="1" s="1"/>
  <c r="AA2934" i="1"/>
  <c r="AP2934" i="1" s="1"/>
  <c r="AW2934" i="1"/>
  <c r="X2965" i="1"/>
  <c r="S2965" i="1"/>
  <c r="R2965" i="1"/>
  <c r="AC2965" i="1" s="1"/>
  <c r="V2974" i="1"/>
  <c r="U2974" i="1"/>
  <c r="X2876" i="1"/>
  <c r="R2876" i="1"/>
  <c r="AC2876" i="1" s="1"/>
  <c r="Z2848" i="1"/>
  <c r="AO2848" i="1" s="1"/>
  <c r="S2851" i="1"/>
  <c r="O2855" i="1"/>
  <c r="AW2855" i="1"/>
  <c r="R2856" i="1"/>
  <c r="AC2856" i="1" s="1"/>
  <c r="T2862" i="1"/>
  <c r="AG2862" i="1" s="1"/>
  <c r="P2865" i="1"/>
  <c r="P2871" i="1"/>
  <c r="S2877" i="1"/>
  <c r="P2881" i="1"/>
  <c r="W2885" i="1"/>
  <c r="P2892" i="1"/>
  <c r="AA2898" i="1"/>
  <c r="AP2898" i="1" s="1"/>
  <c r="AU2903" i="1"/>
  <c r="AM2913" i="1"/>
  <c r="AU2913" i="1"/>
  <c r="AA2914" i="1"/>
  <c r="AP2914" i="1" s="1"/>
  <c r="X2924" i="1"/>
  <c r="S2924" i="1"/>
  <c r="R2924" i="1"/>
  <c r="AC2924" i="1" s="1"/>
  <c r="Z2925" i="1"/>
  <c r="AO2925" i="1" s="1"/>
  <c r="Y2925" i="1"/>
  <c r="AN2925" i="1" s="1"/>
  <c r="T2851" i="1"/>
  <c r="AG2851" i="1" s="1"/>
  <c r="S2856" i="1"/>
  <c r="V2865" i="1"/>
  <c r="U2865" i="1"/>
  <c r="U2867" i="1"/>
  <c r="V2869" i="1"/>
  <c r="V2871" i="1"/>
  <c r="U2871" i="1"/>
  <c r="V2881" i="1"/>
  <c r="U2881" i="1"/>
  <c r="P2891" i="1"/>
  <c r="O2891" i="1"/>
  <c r="V2892" i="1"/>
  <c r="U2892" i="1"/>
  <c r="X2893" i="1"/>
  <c r="W2893" i="1"/>
  <c r="S2893" i="1"/>
  <c r="R2893" i="1"/>
  <c r="AC2893" i="1" s="1"/>
  <c r="AT2896" i="1"/>
  <c r="AM2897" i="1"/>
  <c r="Q2922" i="1"/>
  <c r="AT2922" i="1"/>
  <c r="Z2888" i="1"/>
  <c r="AO2888" i="1" s="1"/>
  <c r="Y2888" i="1"/>
  <c r="AN2888" i="1" s="1"/>
  <c r="AW2888" i="1"/>
  <c r="O2849" i="1"/>
  <c r="T2856" i="1"/>
  <c r="AG2856" i="1" s="1"/>
  <c r="S2861" i="1"/>
  <c r="W2865" i="1"/>
  <c r="S2865" i="1"/>
  <c r="W2871" i="1"/>
  <c r="T2871" i="1"/>
  <c r="AG2871" i="1" s="1"/>
  <c r="S2871" i="1"/>
  <c r="O2871" i="1"/>
  <c r="W2881" i="1"/>
  <c r="T2881" i="1"/>
  <c r="AG2881" i="1" s="1"/>
  <c r="S2881" i="1"/>
  <c r="Z2893" i="1"/>
  <c r="AO2893" i="1" s="1"/>
  <c r="Y2893" i="1"/>
  <c r="AN2893" i="1" s="1"/>
  <c r="AZ2896" i="1"/>
  <c r="AV2896" i="1"/>
  <c r="Q2907" i="1"/>
  <c r="AT2907" i="1"/>
  <c r="AM2930" i="1"/>
  <c r="AU2930" i="1"/>
  <c r="AF2933" i="1"/>
  <c r="AT2942" i="1"/>
  <c r="Q2942" i="1"/>
  <c r="S2850" i="1"/>
  <c r="Y2852" i="1"/>
  <c r="AN2852" i="1" s="1"/>
  <c r="U2856" i="1"/>
  <c r="T2861" i="1"/>
  <c r="AG2861" i="1" s="1"/>
  <c r="R2870" i="1"/>
  <c r="AC2870" i="1" s="1"/>
  <c r="AA2870" i="1"/>
  <c r="AP2870" i="1" s="1"/>
  <c r="X2871" i="1"/>
  <c r="R2871" i="1"/>
  <c r="AC2871" i="1" s="1"/>
  <c r="AF2890" i="1"/>
  <c r="X2892" i="1"/>
  <c r="R2892" i="1"/>
  <c r="AC2892" i="1" s="1"/>
  <c r="R2920" i="1"/>
  <c r="AC2920" i="1" s="1"/>
  <c r="AL2923" i="1"/>
  <c r="AY2923" i="1"/>
  <c r="AZ2926" i="1"/>
  <c r="AW2960" i="1"/>
  <c r="Z2960" i="1"/>
  <c r="AO2960" i="1" s="1"/>
  <c r="Y2960" i="1"/>
  <c r="AN2960" i="1" s="1"/>
  <c r="AY2849" i="1"/>
  <c r="T2850" i="1"/>
  <c r="AG2850" i="1" s="1"/>
  <c r="S2855" i="1"/>
  <c r="Y2857" i="1"/>
  <c r="AN2857" i="1" s="1"/>
  <c r="O2859" i="1"/>
  <c r="R2860" i="1"/>
  <c r="AC2860" i="1" s="1"/>
  <c r="U2861" i="1"/>
  <c r="X2864" i="1"/>
  <c r="Y2871" i="1"/>
  <c r="AN2871" i="1" s="1"/>
  <c r="AW2871" i="1"/>
  <c r="AF2874" i="1"/>
  <c r="W2882" i="1"/>
  <c r="V2882" i="1"/>
  <c r="T2882" i="1"/>
  <c r="AG2882" i="1" s="1"/>
  <c r="S2882" i="1"/>
  <c r="O2882" i="1"/>
  <c r="P2903" i="1"/>
  <c r="R2904" i="1"/>
  <c r="AC2904" i="1" s="1"/>
  <c r="AF2916" i="1"/>
  <c r="V2919" i="1"/>
  <c r="U2919" i="1"/>
  <c r="Z2920" i="1"/>
  <c r="AO2920" i="1" s="1"/>
  <c r="Y2920" i="1"/>
  <c r="AN2920" i="1" s="1"/>
  <c r="AW2920" i="1"/>
  <c r="AU2932" i="1"/>
  <c r="AM2932" i="1"/>
  <c r="AF2935" i="1"/>
  <c r="O2941" i="1"/>
  <c r="W2941" i="1"/>
  <c r="T2941" i="1"/>
  <c r="AG2941" i="1" s="1"/>
  <c r="S2941" i="1"/>
  <c r="AW2945" i="1"/>
  <c r="O2949" i="1"/>
  <c r="W2949" i="1"/>
  <c r="T2949" i="1"/>
  <c r="AG2949" i="1" s="1"/>
  <c r="S2949" i="1"/>
  <c r="U2850" i="1"/>
  <c r="Y2862" i="1"/>
  <c r="AN2862" i="1" s="1"/>
  <c r="AW2868" i="1"/>
  <c r="Z2868" i="1"/>
  <c r="AO2868" i="1" s="1"/>
  <c r="Y2868" i="1"/>
  <c r="AN2868" i="1" s="1"/>
  <c r="R2872" i="1"/>
  <c r="AC2872" i="1" s="1"/>
  <c r="AU2875" i="1"/>
  <c r="AU2887" i="1"/>
  <c r="AF2891" i="1"/>
  <c r="AM2896" i="1"/>
  <c r="V2903" i="1"/>
  <c r="U2903" i="1"/>
  <c r="Z2904" i="1"/>
  <c r="AO2904" i="1" s="1"/>
  <c r="Y2904" i="1"/>
  <c r="AN2904" i="1" s="1"/>
  <c r="AW2904" i="1"/>
  <c r="AF2917" i="1"/>
  <c r="V2918" i="1"/>
  <c r="U2918" i="1"/>
  <c r="P2918" i="1"/>
  <c r="W2919" i="1"/>
  <c r="T2919" i="1"/>
  <c r="AG2919" i="1" s="1"/>
  <c r="S2919" i="1"/>
  <c r="O2919" i="1"/>
  <c r="AV2941" i="1"/>
  <c r="AZ2941" i="1"/>
  <c r="S2869" i="1"/>
  <c r="O2869" i="1"/>
  <c r="S2849" i="1"/>
  <c r="Y2851" i="1"/>
  <c r="AN2851" i="1" s="1"/>
  <c r="U2855" i="1"/>
  <c r="AW2863" i="1"/>
  <c r="O2865" i="1"/>
  <c r="V2866" i="1"/>
  <c r="T2866" i="1"/>
  <c r="AG2866" i="1" s="1"/>
  <c r="S2866" i="1"/>
  <c r="O2866" i="1"/>
  <c r="AM2870" i="1"/>
  <c r="AU2870" i="1"/>
  <c r="Z2872" i="1"/>
  <c r="AO2872" i="1" s="1"/>
  <c r="Y2872" i="1"/>
  <c r="AN2872" i="1" s="1"/>
  <c r="AW2872" i="1"/>
  <c r="P2875" i="1"/>
  <c r="O2875" i="1"/>
  <c r="AM2879" i="1"/>
  <c r="AZ2880" i="1"/>
  <c r="AV2880" i="1"/>
  <c r="O2881" i="1"/>
  <c r="Z2882" i="1"/>
  <c r="AO2882" i="1" s="1"/>
  <c r="Y2882" i="1"/>
  <c r="AN2882" i="1" s="1"/>
  <c r="AW2882" i="1"/>
  <c r="V2902" i="1"/>
  <c r="U2902" i="1"/>
  <c r="P2902" i="1"/>
  <c r="W2903" i="1"/>
  <c r="T2903" i="1"/>
  <c r="AG2903" i="1" s="1"/>
  <c r="S2903" i="1"/>
  <c r="O2903" i="1"/>
  <c r="AU2921" i="1"/>
  <c r="AM2921" i="1"/>
  <c r="W2952" i="1"/>
  <c r="V2952" i="1"/>
  <c r="S2952" i="1"/>
  <c r="O2952" i="1"/>
  <c r="T2952" i="1"/>
  <c r="AG2952" i="1" s="1"/>
  <c r="Q2983" i="1"/>
  <c r="AT2983" i="1"/>
  <c r="V2887" i="1"/>
  <c r="U2887" i="1"/>
  <c r="T2865" i="1"/>
  <c r="AG2865" i="1" s="1"/>
  <c r="V2876" i="1"/>
  <c r="U2876" i="1"/>
  <c r="AZ2878" i="1"/>
  <c r="Y2919" i="1"/>
  <c r="AN2919" i="1" s="1"/>
  <c r="AW2919" i="1"/>
  <c r="V2928" i="1"/>
  <c r="U2928" i="1"/>
  <c r="P2928" i="1"/>
  <c r="AT2930" i="1"/>
  <c r="AV2959" i="1"/>
  <c r="AZ2959" i="1"/>
  <c r="AU2988" i="1"/>
  <c r="AM2988" i="1"/>
  <c r="U2890" i="1"/>
  <c r="W2896" i="1"/>
  <c r="S2900" i="1"/>
  <c r="V2901" i="1"/>
  <c r="O2904" i="1"/>
  <c r="R2905" i="1"/>
  <c r="AC2905" i="1" s="1"/>
  <c r="U2906" i="1"/>
  <c r="T2911" i="1"/>
  <c r="AG2911" i="1" s="1"/>
  <c r="W2912" i="1"/>
  <c r="S2916" i="1"/>
  <c r="V2917" i="1"/>
  <c r="O2920" i="1"/>
  <c r="R2921" i="1"/>
  <c r="AC2921" i="1" s="1"/>
  <c r="U2922" i="1"/>
  <c r="Q2926" i="1"/>
  <c r="T2927" i="1"/>
  <c r="AG2927" i="1" s="1"/>
  <c r="T2933" i="1"/>
  <c r="AG2933" i="1" s="1"/>
  <c r="P2934" i="1"/>
  <c r="Q2935" i="1"/>
  <c r="T2936" i="1"/>
  <c r="AG2936" i="1" s="1"/>
  <c r="S2937" i="1"/>
  <c r="V2941" i="1"/>
  <c r="Y2942" i="1"/>
  <c r="AN2942" i="1" s="1"/>
  <c r="R2942" i="1"/>
  <c r="AC2942" i="1" s="1"/>
  <c r="V2949" i="1"/>
  <c r="U2949" i="1"/>
  <c r="X2952" i="1"/>
  <c r="R2952" i="1"/>
  <c r="AC2952" i="1" s="1"/>
  <c r="R2960" i="1"/>
  <c r="AC2960" i="1" s="1"/>
  <c r="X2960" i="1"/>
  <c r="O2965" i="1"/>
  <c r="W2965" i="1"/>
  <c r="T2965" i="1"/>
  <c r="AG2965" i="1" s="1"/>
  <c r="R2867" i="1"/>
  <c r="AC2867" i="1" s="1"/>
  <c r="U2868" i="1"/>
  <c r="X2869" i="1"/>
  <c r="T2873" i="1"/>
  <c r="AG2873" i="1" s="1"/>
  <c r="W2874" i="1"/>
  <c r="S2878" i="1"/>
  <c r="V2879" i="1"/>
  <c r="U2884" i="1"/>
  <c r="AA2886" i="1"/>
  <c r="AP2886" i="1" s="1"/>
  <c r="T2889" i="1"/>
  <c r="AG2889" i="1" s="1"/>
  <c r="W2890" i="1"/>
  <c r="Z2891" i="1"/>
  <c r="AO2891" i="1" s="1"/>
  <c r="S2894" i="1"/>
  <c r="V2895" i="1"/>
  <c r="U2900" i="1"/>
  <c r="AM2900" i="1"/>
  <c r="AA2902" i="1"/>
  <c r="AP2902" i="1" s="1"/>
  <c r="Q2904" i="1"/>
  <c r="T2905" i="1"/>
  <c r="AG2905" i="1" s="1"/>
  <c r="W2906" i="1"/>
  <c r="Z2907" i="1"/>
  <c r="AO2907" i="1" s="1"/>
  <c r="S2910" i="1"/>
  <c r="V2911" i="1"/>
  <c r="U2916" i="1"/>
  <c r="AA2918" i="1"/>
  <c r="AP2918" i="1" s="1"/>
  <c r="T2921" i="1"/>
  <c r="AG2921" i="1" s="1"/>
  <c r="W2922" i="1"/>
  <c r="Z2923" i="1"/>
  <c r="AO2923" i="1" s="1"/>
  <c r="S2926" i="1"/>
  <c r="V2927" i="1"/>
  <c r="W2937" i="1"/>
  <c r="V2940" i="1"/>
  <c r="U2940" i="1"/>
  <c r="AU2949" i="1"/>
  <c r="AM2949" i="1"/>
  <c r="AA2983" i="1"/>
  <c r="AP2983" i="1" s="1"/>
  <c r="R2983" i="1"/>
  <c r="AC2983" i="1" s="1"/>
  <c r="Y2988" i="1"/>
  <c r="AN2988" i="1" s="1"/>
  <c r="AW2988" i="1"/>
  <c r="Z2988" i="1"/>
  <c r="AO2988" i="1" s="1"/>
  <c r="AY2990" i="1"/>
  <c r="V2993" i="1"/>
  <c r="U2993" i="1"/>
  <c r="P2993" i="1"/>
  <c r="Z2864" i="1"/>
  <c r="AO2864" i="1" s="1"/>
  <c r="S2867" i="1"/>
  <c r="Y2869" i="1"/>
  <c r="AN2869" i="1" s="1"/>
  <c r="U2873" i="1"/>
  <c r="X2874" i="1"/>
  <c r="T2878" i="1"/>
  <c r="AG2878" i="1" s="1"/>
  <c r="W2879" i="1"/>
  <c r="Y2885" i="1"/>
  <c r="AN2885" i="1" s="1"/>
  <c r="U2889" i="1"/>
  <c r="X2890" i="1"/>
  <c r="T2894" i="1"/>
  <c r="AG2894" i="1" s="1"/>
  <c r="W2895" i="1"/>
  <c r="Y2901" i="1"/>
  <c r="AN2901" i="1" s="1"/>
  <c r="U2905" i="1"/>
  <c r="X2906" i="1"/>
  <c r="T2910" i="1"/>
  <c r="AG2910" i="1" s="1"/>
  <c r="W2911" i="1"/>
  <c r="S2915" i="1"/>
  <c r="V2916" i="1"/>
  <c r="Y2917" i="1"/>
  <c r="AN2917" i="1" s="1"/>
  <c r="U2921" i="1"/>
  <c r="X2922" i="1"/>
  <c r="T2926" i="1"/>
  <c r="AG2926" i="1" s="1"/>
  <c r="W2927" i="1"/>
  <c r="V2932" i="1"/>
  <c r="U2932" i="1"/>
  <c r="W2933" i="1"/>
  <c r="U2934" i="1"/>
  <c r="U2935" i="1"/>
  <c r="X2936" i="1"/>
  <c r="AU2937" i="1"/>
  <c r="AM2937" i="1"/>
  <c r="Y2941" i="1"/>
  <c r="AN2941" i="1" s="1"/>
  <c r="AW2941" i="1"/>
  <c r="P2942" i="1"/>
  <c r="AL2948" i="1"/>
  <c r="AY2948" i="1"/>
  <c r="AW2953" i="1"/>
  <c r="V2957" i="1"/>
  <c r="U2957" i="1"/>
  <c r="AU2964" i="1"/>
  <c r="AM2964" i="1"/>
  <c r="AL2993" i="1"/>
  <c r="AY2993" i="1"/>
  <c r="AU2996" i="1"/>
  <c r="AM2996" i="1"/>
  <c r="W2868" i="1"/>
  <c r="Z2869" i="1"/>
  <c r="AO2869" i="1" s="1"/>
  <c r="AM2878" i="1"/>
  <c r="AA2880" i="1"/>
  <c r="AP2880" i="1" s="1"/>
  <c r="W2884" i="1"/>
  <c r="Z2885" i="1"/>
  <c r="AO2885" i="1" s="1"/>
  <c r="O2892" i="1"/>
  <c r="AA2896" i="1"/>
  <c r="AP2896" i="1" s="1"/>
  <c r="W2900" i="1"/>
  <c r="Z2901" i="1"/>
  <c r="AO2901" i="1" s="1"/>
  <c r="O2908" i="1"/>
  <c r="AA2912" i="1"/>
  <c r="AP2912" i="1" s="1"/>
  <c r="W2916" i="1"/>
  <c r="Z2917" i="1"/>
  <c r="AO2917" i="1" s="1"/>
  <c r="O2924" i="1"/>
  <c r="AM2926" i="1"/>
  <c r="S2929" i="1"/>
  <c r="W2930" i="1"/>
  <c r="O2930" i="1"/>
  <c r="T2931" i="1"/>
  <c r="AG2931" i="1" s="1"/>
  <c r="Z2933" i="1"/>
  <c r="AO2933" i="1" s="1"/>
  <c r="AW2933" i="1"/>
  <c r="Y2943" i="1"/>
  <c r="AN2943" i="1" s="1"/>
  <c r="V2946" i="1"/>
  <c r="U2946" i="1"/>
  <c r="P2954" i="1"/>
  <c r="W2957" i="1"/>
  <c r="O2957" i="1"/>
  <c r="S2960" i="1"/>
  <c r="AZ2972" i="1"/>
  <c r="AV2972" i="1"/>
  <c r="X2985" i="1"/>
  <c r="R2985" i="1"/>
  <c r="AC2985" i="1" s="1"/>
  <c r="AL2934" i="1"/>
  <c r="AY2934" i="1"/>
  <c r="O2944" i="1"/>
  <c r="W2944" i="1"/>
  <c r="V2944" i="1"/>
  <c r="Q2945" i="1"/>
  <c r="AT2945" i="1"/>
  <c r="AF2949" i="1"/>
  <c r="V2954" i="1"/>
  <c r="U2954" i="1"/>
  <c r="AM2956" i="1"/>
  <c r="AU2956" i="1"/>
  <c r="AW2977" i="1"/>
  <c r="Z2977" i="1"/>
  <c r="AO2977" i="1" s="1"/>
  <c r="Y2977" i="1"/>
  <c r="AN2977" i="1" s="1"/>
  <c r="O2870" i="1"/>
  <c r="Z2879" i="1"/>
  <c r="AO2879" i="1" s="1"/>
  <c r="Y2884" i="1"/>
  <c r="AN2884" i="1" s="1"/>
  <c r="O2886" i="1"/>
  <c r="R2887" i="1"/>
  <c r="AC2887" i="1" s="1"/>
  <c r="Z2895" i="1"/>
  <c r="AO2895" i="1" s="1"/>
  <c r="Y2900" i="1"/>
  <c r="AN2900" i="1" s="1"/>
  <c r="O2902" i="1"/>
  <c r="R2903" i="1"/>
  <c r="AC2903" i="1" s="1"/>
  <c r="Z2911" i="1"/>
  <c r="AO2911" i="1" s="1"/>
  <c r="Y2916" i="1"/>
  <c r="AN2916" i="1" s="1"/>
  <c r="O2918" i="1"/>
  <c r="R2919" i="1"/>
  <c r="AC2919" i="1" s="1"/>
  <c r="AV2923" i="1"/>
  <c r="Z2927" i="1"/>
  <c r="AO2927" i="1" s="1"/>
  <c r="O2928" i="1"/>
  <c r="AW2930" i="1"/>
  <c r="Z2935" i="1"/>
  <c r="AO2935" i="1" s="1"/>
  <c r="S2939" i="1"/>
  <c r="R2939" i="1"/>
  <c r="AC2939" i="1" s="1"/>
  <c r="X2939" i="1"/>
  <c r="AW2942" i="1"/>
  <c r="R2944" i="1"/>
  <c r="AC2944" i="1" s="1"/>
  <c r="X2944" i="1"/>
  <c r="AY2945" i="1"/>
  <c r="AM2946" i="1"/>
  <c r="AU2946" i="1"/>
  <c r="O2954" i="1"/>
  <c r="W2954" i="1"/>
  <c r="T2954" i="1"/>
  <c r="AG2954" i="1" s="1"/>
  <c r="S2954" i="1"/>
  <c r="T2971" i="1"/>
  <c r="AG2971" i="1" s="1"/>
  <c r="S2971" i="1"/>
  <c r="O2971" i="1"/>
  <c r="W2971" i="1"/>
  <c r="Z2884" i="1"/>
  <c r="AO2884" i="1" s="1"/>
  <c r="AW2891" i="1"/>
  <c r="Z2900" i="1"/>
  <c r="AO2900" i="1" s="1"/>
  <c r="AW2907" i="1"/>
  <c r="Z2916" i="1"/>
  <c r="AO2916" i="1" s="1"/>
  <c r="AW2923" i="1"/>
  <c r="O2938" i="1"/>
  <c r="W2938" i="1"/>
  <c r="O2940" i="1"/>
  <c r="AL2942" i="1"/>
  <c r="AY2942" i="1"/>
  <c r="AW2944" i="1"/>
  <c r="Z2944" i="1"/>
  <c r="AO2944" i="1" s="1"/>
  <c r="Y2944" i="1"/>
  <c r="AN2944" i="1" s="1"/>
  <c r="R2950" i="1"/>
  <c r="AC2950" i="1" s="1"/>
  <c r="AB2950" i="1" s="1"/>
  <c r="Z2950" i="1"/>
  <c r="AO2950" i="1" s="1"/>
  <c r="Y2950" i="1"/>
  <c r="AN2950" i="1" s="1"/>
  <c r="AW2950" i="1"/>
  <c r="AF2961" i="1"/>
  <c r="Q2967" i="1"/>
  <c r="AT2967" i="1"/>
  <c r="AU2968" i="1"/>
  <c r="AM2968" i="1"/>
  <c r="AF2992" i="1"/>
  <c r="O2864" i="1"/>
  <c r="S2892" i="1"/>
  <c r="AV2917" i="1"/>
  <c r="AU2938" i="1"/>
  <c r="AM2938" i="1"/>
  <c r="AL2953" i="1"/>
  <c r="V2962" i="1"/>
  <c r="U2962" i="1"/>
  <c r="T2892" i="1"/>
  <c r="AG2892" i="1" s="1"/>
  <c r="O2901" i="1"/>
  <c r="O2917" i="1"/>
  <c r="AW2917" i="1"/>
  <c r="AW2938" i="1"/>
  <c r="S2947" i="1"/>
  <c r="Z2958" i="1"/>
  <c r="AO2958" i="1" s="1"/>
  <c r="Y2958" i="1"/>
  <c r="AN2958" i="1" s="1"/>
  <c r="R2958" i="1"/>
  <c r="AC2958" i="1" s="1"/>
  <c r="AW2958" i="1"/>
  <c r="AL2962" i="1"/>
  <c r="AY2962" i="1"/>
  <c r="O2906" i="1"/>
  <c r="O2922" i="1"/>
  <c r="R2930" i="1"/>
  <c r="AC2930" i="1" s="1"/>
  <c r="W2936" i="1"/>
  <c r="O2936" i="1"/>
  <c r="V2943" i="1"/>
  <c r="U2943" i="1"/>
  <c r="S2944" i="1"/>
  <c r="AF2946" i="1"/>
  <c r="X2947" i="1"/>
  <c r="W2947" i="1"/>
  <c r="R2947" i="1"/>
  <c r="AC2947" i="1" s="1"/>
  <c r="AW2955" i="1"/>
  <c r="Z2955" i="1"/>
  <c r="AO2955" i="1" s="1"/>
  <c r="Y2955" i="1"/>
  <c r="AN2955" i="1" s="1"/>
  <c r="V2959" i="1"/>
  <c r="U2959" i="1"/>
  <c r="AM2962" i="1"/>
  <c r="AU2962" i="1"/>
  <c r="S2875" i="1"/>
  <c r="R2896" i="1"/>
  <c r="AC2896" i="1" s="1"/>
  <c r="U2897" i="1"/>
  <c r="R2912" i="1"/>
  <c r="AC2912" i="1" s="1"/>
  <c r="U2913" i="1"/>
  <c r="R2932" i="1"/>
  <c r="AC2932" i="1" s="1"/>
  <c r="W2935" i="1"/>
  <c r="T2935" i="1"/>
  <c r="AG2935" i="1" s="1"/>
  <c r="O2935" i="1"/>
  <c r="O2943" i="1"/>
  <c r="W2943" i="1"/>
  <c r="T2943" i="1"/>
  <c r="AG2943" i="1" s="1"/>
  <c r="T2944" i="1"/>
  <c r="AG2944" i="1" s="1"/>
  <c r="Z2947" i="1"/>
  <c r="AO2947" i="1" s="1"/>
  <c r="Y2947" i="1"/>
  <c r="AN2947" i="1" s="1"/>
  <c r="AW2947" i="1"/>
  <c r="O2959" i="1"/>
  <c r="X2963" i="1"/>
  <c r="W2963" i="1"/>
  <c r="R2963" i="1"/>
  <c r="AC2963" i="1" s="1"/>
  <c r="AZ2967" i="1"/>
  <c r="S2864" i="1"/>
  <c r="S2880" i="1"/>
  <c r="Y2898" i="1"/>
  <c r="AN2898" i="1" s="1"/>
  <c r="Y2914" i="1"/>
  <c r="AN2914" i="1" s="1"/>
  <c r="Z2936" i="1"/>
  <c r="AO2936" i="1" s="1"/>
  <c r="Y2936" i="1"/>
  <c r="AN2936" i="1" s="1"/>
  <c r="AW2936" i="1"/>
  <c r="R2938" i="1"/>
  <c r="AC2938" i="1" s="1"/>
  <c r="AL2961" i="1"/>
  <c r="Z2963" i="1"/>
  <c r="AO2963" i="1" s="1"/>
  <c r="Y2963" i="1"/>
  <c r="AN2963" i="1" s="1"/>
  <c r="AW2963" i="1"/>
  <c r="AM2973" i="1"/>
  <c r="AU2973" i="1"/>
  <c r="AF2991" i="1"/>
  <c r="R2931" i="1"/>
  <c r="AC2931" i="1" s="1"/>
  <c r="O2937" i="1"/>
  <c r="S2938" i="1"/>
  <c r="AW2939" i="1"/>
  <c r="AM2940" i="1"/>
  <c r="AU2940" i="1"/>
  <c r="AF2962" i="1"/>
  <c r="O2958" i="1"/>
  <c r="R2959" i="1"/>
  <c r="AC2959" i="1" s="1"/>
  <c r="U2972" i="1"/>
  <c r="O2974" i="1"/>
  <c r="AT2980" i="1"/>
  <c r="R2981" i="1"/>
  <c r="AC2981" i="1" s="1"/>
  <c r="W2981" i="1"/>
  <c r="AF2984" i="1"/>
  <c r="AM2987" i="1"/>
  <c r="AU2987" i="1"/>
  <c r="AW2992" i="1"/>
  <c r="Z2992" i="1"/>
  <c r="AO2992" i="1" s="1"/>
  <c r="X2993" i="1"/>
  <c r="S2993" i="1"/>
  <c r="R2993" i="1"/>
  <c r="AC2993" i="1" s="1"/>
  <c r="AF2997" i="1"/>
  <c r="V3019" i="1"/>
  <c r="U3019" i="1"/>
  <c r="AF3028" i="1"/>
  <c r="R3040" i="1"/>
  <c r="AC3040" i="1" s="1"/>
  <c r="S3040" i="1"/>
  <c r="X3040" i="1"/>
  <c r="W3040" i="1"/>
  <c r="AY3144" i="1"/>
  <c r="O2947" i="1"/>
  <c r="R2948" i="1"/>
  <c r="AC2948" i="1" s="1"/>
  <c r="AB2948" i="1" s="1"/>
  <c r="W2955" i="1"/>
  <c r="S2959" i="1"/>
  <c r="V2960" i="1"/>
  <c r="O2963" i="1"/>
  <c r="R2964" i="1"/>
  <c r="AC2964" i="1" s="1"/>
  <c r="U2965" i="1"/>
  <c r="AU2974" i="1"/>
  <c r="AM2974" i="1"/>
  <c r="U2976" i="1"/>
  <c r="O2976" i="1"/>
  <c r="O2979" i="1"/>
  <c r="W2999" i="1"/>
  <c r="V2999" i="1"/>
  <c r="T2999" i="1"/>
  <c r="AG2999" i="1" s="1"/>
  <c r="S2999" i="1"/>
  <c r="O2999" i="1"/>
  <c r="AA3000" i="1"/>
  <c r="AP3000" i="1" s="1"/>
  <c r="R3000" i="1"/>
  <c r="AC3000" i="1" s="1"/>
  <c r="Q3013" i="1"/>
  <c r="AT3013" i="1"/>
  <c r="AT3022" i="1"/>
  <c r="Q3022" i="1"/>
  <c r="AU3023" i="1"/>
  <c r="AM3023" i="1"/>
  <c r="X3058" i="1"/>
  <c r="R3058" i="1"/>
  <c r="AC3058" i="1" s="1"/>
  <c r="W3058" i="1"/>
  <c r="R2937" i="1"/>
  <c r="AC2937" i="1" s="1"/>
  <c r="AW2952" i="1"/>
  <c r="X2955" i="1"/>
  <c r="T2959" i="1"/>
  <c r="AG2959" i="1" s="1"/>
  <c r="W2960" i="1"/>
  <c r="O2969" i="1"/>
  <c r="W2969" i="1"/>
  <c r="Z2989" i="1"/>
  <c r="AO2989" i="1" s="1"/>
  <c r="Y2989" i="1"/>
  <c r="AN2989" i="1" s="1"/>
  <c r="R2989" i="1"/>
  <c r="AC2989" i="1" s="1"/>
  <c r="AW2989" i="1"/>
  <c r="Q2992" i="1"/>
  <c r="AT2992" i="1"/>
  <c r="X2994" i="1"/>
  <c r="W2994" i="1"/>
  <c r="R2994" i="1"/>
  <c r="AC2994" i="1" s="1"/>
  <c r="AF2996" i="1"/>
  <c r="AL2998" i="1"/>
  <c r="X2999" i="1"/>
  <c r="R2999" i="1"/>
  <c r="AC2999" i="1" s="1"/>
  <c r="AU3019" i="1"/>
  <c r="AM3019" i="1"/>
  <c r="AM3032" i="1"/>
  <c r="AU3032" i="1"/>
  <c r="Z3058" i="1"/>
  <c r="AO3058" i="1" s="1"/>
  <c r="AW3058" i="1"/>
  <c r="Y3058" i="1"/>
  <c r="AN3058" i="1" s="1"/>
  <c r="S2953" i="1"/>
  <c r="AW2957" i="1"/>
  <c r="AM2959" i="1"/>
  <c r="AA2961" i="1"/>
  <c r="AP2961" i="1" s="1"/>
  <c r="AM2966" i="1"/>
  <c r="AU2966" i="1"/>
  <c r="Q2991" i="1"/>
  <c r="AT2991" i="1"/>
  <c r="Z2994" i="1"/>
  <c r="AO2994" i="1" s="1"/>
  <c r="Y2994" i="1"/>
  <c r="AN2994" i="1" s="1"/>
  <c r="AU3036" i="1"/>
  <c r="AM3036" i="1"/>
  <c r="O2946" i="1"/>
  <c r="U2948" i="1"/>
  <c r="O2962" i="1"/>
  <c r="U2964" i="1"/>
  <c r="AM2969" i="1"/>
  <c r="R2970" i="1"/>
  <c r="AC2970" i="1" s="1"/>
  <c r="Z2970" i="1"/>
  <c r="AO2970" i="1" s="1"/>
  <c r="Y2970" i="1"/>
  <c r="AN2970" i="1" s="1"/>
  <c r="R2971" i="1"/>
  <c r="AC2971" i="1" s="1"/>
  <c r="Z3005" i="1"/>
  <c r="AO3005" i="1" s="1"/>
  <c r="Y3005" i="1"/>
  <c r="AN3005" i="1" s="1"/>
  <c r="R3005" i="1"/>
  <c r="AC3005" i="1" s="1"/>
  <c r="AW3005" i="1"/>
  <c r="AX3005" i="1" s="1"/>
  <c r="P3009" i="1"/>
  <c r="X3010" i="1"/>
  <c r="W3010" i="1"/>
  <c r="S3010" i="1"/>
  <c r="R3010" i="1"/>
  <c r="AC3010" i="1" s="1"/>
  <c r="AW3022" i="1"/>
  <c r="Z3022" i="1"/>
  <c r="AO3022" i="1" s="1"/>
  <c r="Y3022" i="1"/>
  <c r="AN3022" i="1" s="1"/>
  <c r="R3022" i="1"/>
  <c r="AC3022" i="1" s="1"/>
  <c r="AU3046" i="1"/>
  <c r="AM3046" i="1"/>
  <c r="Y2949" i="1"/>
  <c r="AN2949" i="1" s="1"/>
  <c r="O2951" i="1"/>
  <c r="W2959" i="1"/>
  <c r="AU2961" i="1"/>
  <c r="X2978" i="1"/>
  <c r="R2978" i="1"/>
  <c r="AC2978" i="1" s="1"/>
  <c r="AZ2979" i="1"/>
  <c r="V2982" i="1"/>
  <c r="S2986" i="1"/>
  <c r="V2986" i="1"/>
  <c r="Y2992" i="1"/>
  <c r="AN2992" i="1" s="1"/>
  <c r="AL2995" i="1"/>
  <c r="AY2995" i="1"/>
  <c r="V3004" i="1"/>
  <c r="U3004" i="1"/>
  <c r="P3004" i="1"/>
  <c r="V3009" i="1"/>
  <c r="U3009" i="1"/>
  <c r="Z3010" i="1"/>
  <c r="AO3010" i="1" s="1"/>
  <c r="Y3010" i="1"/>
  <c r="AN3010" i="1" s="1"/>
  <c r="AW3010" i="1"/>
  <c r="AF3017" i="1"/>
  <c r="AF3018" i="1"/>
  <c r="AF3021" i="1"/>
  <c r="AM2971" i="1"/>
  <c r="AU2971" i="1"/>
  <c r="Z2973" i="1"/>
  <c r="AO2973" i="1" s="1"/>
  <c r="Y2973" i="1"/>
  <c r="AN2973" i="1" s="1"/>
  <c r="R2973" i="1"/>
  <c r="AC2973" i="1" s="1"/>
  <c r="AW2973" i="1"/>
  <c r="Z2978" i="1"/>
  <c r="AO2978" i="1" s="1"/>
  <c r="Y2978" i="1"/>
  <c r="AN2978" i="1" s="1"/>
  <c r="AZ2981" i="1"/>
  <c r="AV2981" i="1"/>
  <c r="W2982" i="1"/>
  <c r="T2982" i="1"/>
  <c r="AG2982" i="1" s="1"/>
  <c r="W3004" i="1"/>
  <c r="T3004" i="1"/>
  <c r="AG3004" i="1" s="1"/>
  <c r="S3004" i="1"/>
  <c r="O3004" i="1"/>
  <c r="AU3006" i="1"/>
  <c r="AM3006" i="1"/>
  <c r="AF3046" i="1"/>
  <c r="W2967" i="1"/>
  <c r="S2967" i="1"/>
  <c r="AM2967" i="1"/>
  <c r="P2972" i="1"/>
  <c r="AU2990" i="1"/>
  <c r="AM2990" i="1"/>
  <c r="AM2998" i="1"/>
  <c r="AU2998" i="1"/>
  <c r="AM3009" i="1"/>
  <c r="AU3009" i="1"/>
  <c r="AL3024" i="1"/>
  <c r="AY3024" i="1"/>
  <c r="AF3026" i="1"/>
  <c r="AW3038" i="1"/>
  <c r="Y3038" i="1"/>
  <c r="AN3038" i="1" s="1"/>
  <c r="Z3038" i="1"/>
  <c r="AO3038" i="1" s="1"/>
  <c r="R3038" i="1"/>
  <c r="AC3038" i="1" s="1"/>
  <c r="AT3003" i="1"/>
  <c r="AF3008" i="1"/>
  <c r="AT3016" i="1"/>
  <c r="Q3016" i="1"/>
  <c r="P3035" i="1"/>
  <c r="O3035" i="1"/>
  <c r="T2946" i="1"/>
  <c r="AG2946" i="1" s="1"/>
  <c r="O2955" i="1"/>
  <c r="T2962" i="1"/>
  <c r="AG2962" i="1" s="1"/>
  <c r="Z2967" i="1"/>
  <c r="AO2967" i="1" s="1"/>
  <c r="Y2967" i="1"/>
  <c r="AN2967" i="1" s="1"/>
  <c r="Q2970" i="1"/>
  <c r="AT2970" i="1"/>
  <c r="W2972" i="1"/>
  <c r="O2972" i="1"/>
  <c r="W2974" i="1"/>
  <c r="V2976" i="1"/>
  <c r="O2980" i="1"/>
  <c r="V2987" i="1"/>
  <c r="U2987" i="1"/>
  <c r="P2987" i="1"/>
  <c r="AZ3022" i="1"/>
  <c r="AV3022" i="1"/>
  <c r="T2951" i="1"/>
  <c r="AG2951" i="1" s="1"/>
  <c r="V2966" i="1"/>
  <c r="U2966" i="1"/>
  <c r="U2969" i="1"/>
  <c r="W2970" i="1"/>
  <c r="O2982" i="1"/>
  <c r="AU3012" i="1"/>
  <c r="AM3012" i="1"/>
  <c r="AV3042" i="1"/>
  <c r="U2951" i="1"/>
  <c r="W2966" i="1"/>
  <c r="T2966" i="1"/>
  <c r="AG2966" i="1" s="1"/>
  <c r="O2967" i="1"/>
  <c r="R2968" i="1"/>
  <c r="AC2968" i="1" s="1"/>
  <c r="AW2968" i="1"/>
  <c r="Y2972" i="1"/>
  <c r="AN2972" i="1" s="1"/>
  <c r="AW2972" i="1"/>
  <c r="V2977" i="1"/>
  <c r="U2977" i="1"/>
  <c r="AW2980" i="1"/>
  <c r="Z2980" i="1"/>
  <c r="AO2980" i="1" s="1"/>
  <c r="AM2981" i="1"/>
  <c r="S2982" i="1"/>
  <c r="W2983" i="1"/>
  <c r="T2983" i="1"/>
  <c r="AG2983" i="1" s="1"/>
  <c r="S2983" i="1"/>
  <c r="AF2995" i="1"/>
  <c r="P3014" i="1"/>
  <c r="O3014" i="1"/>
  <c r="Q3034" i="1"/>
  <c r="AT3034" i="1"/>
  <c r="Y2952" i="1"/>
  <c r="AN2952" i="1" s="1"/>
  <c r="R2955" i="1"/>
  <c r="AC2955" i="1" s="1"/>
  <c r="U2956" i="1"/>
  <c r="R2967" i="1"/>
  <c r="AC2967" i="1" s="1"/>
  <c r="AZ2969" i="1"/>
  <c r="R2975" i="1"/>
  <c r="AC2975" i="1" s="1"/>
  <c r="W2977" i="1"/>
  <c r="X2982" i="1"/>
  <c r="AM2983" i="1"/>
  <c r="AU2983" i="1"/>
  <c r="W2986" i="1"/>
  <c r="AW2987" i="1"/>
  <c r="V2988" i="1"/>
  <c r="P2988" i="1"/>
  <c r="O2991" i="1"/>
  <c r="U2991" i="1"/>
  <c r="P2992" i="1"/>
  <c r="O2992" i="1"/>
  <c r="AL3008" i="1"/>
  <c r="AY3008" i="1"/>
  <c r="AV3011" i="1"/>
  <c r="AZ3011" i="1"/>
  <c r="W3015" i="1"/>
  <c r="V3015" i="1"/>
  <c r="T3015" i="1"/>
  <c r="AG3015" i="1" s="1"/>
  <c r="S3015" i="1"/>
  <c r="O3015" i="1"/>
  <c r="AA3016" i="1"/>
  <c r="AP3016" i="1" s="1"/>
  <c r="R3016" i="1"/>
  <c r="AC3016" i="1" s="1"/>
  <c r="AY3077" i="1"/>
  <c r="AL3077" i="1"/>
  <c r="T2967" i="1"/>
  <c r="AG2967" i="1" s="1"/>
  <c r="V2971" i="1"/>
  <c r="U2971" i="1"/>
  <c r="Q2972" i="1"/>
  <c r="AW2975" i="1"/>
  <c r="Y2975" i="1"/>
  <c r="AN2975" i="1" s="1"/>
  <c r="X2977" i="1"/>
  <c r="R2977" i="1"/>
  <c r="AC2977" i="1" s="1"/>
  <c r="W2978" i="1"/>
  <c r="R2980" i="1"/>
  <c r="AC2980" i="1" s="1"/>
  <c r="AB2980" i="1" s="1"/>
  <c r="W2988" i="1"/>
  <c r="T2988" i="1"/>
  <c r="AG2988" i="1" s="1"/>
  <c r="S2988" i="1"/>
  <c r="O2988" i="1"/>
  <c r="AL3003" i="1"/>
  <c r="AY3003" i="1"/>
  <c r="AL3014" i="1"/>
  <c r="X3015" i="1"/>
  <c r="R3015" i="1"/>
  <c r="AC3015" i="1" s="1"/>
  <c r="T2980" i="1"/>
  <c r="AG2980" i="1" s="1"/>
  <c r="S2985" i="1"/>
  <c r="T2996" i="1"/>
  <c r="AG2996" i="1" s="1"/>
  <c r="W2997" i="1"/>
  <c r="S3001" i="1"/>
  <c r="V3002" i="1"/>
  <c r="U3007" i="1"/>
  <c r="Q3011" i="1"/>
  <c r="T3012" i="1"/>
  <c r="AG3012" i="1" s="1"/>
  <c r="W3013" i="1"/>
  <c r="S3017" i="1"/>
  <c r="V3018" i="1"/>
  <c r="W3020" i="1"/>
  <c r="W3023" i="1"/>
  <c r="V3023" i="1"/>
  <c r="O3023" i="1"/>
  <c r="X3024" i="1"/>
  <c r="S3025" i="1"/>
  <c r="AU3028" i="1"/>
  <c r="Y3031" i="1"/>
  <c r="AN3031" i="1" s="1"/>
  <c r="AW3042" i="1"/>
  <c r="W3079" i="1"/>
  <c r="S3079" i="1"/>
  <c r="T3079" i="1"/>
  <c r="AG3079" i="1" s="1"/>
  <c r="O3079" i="1"/>
  <c r="AA3109" i="1"/>
  <c r="AP3109" i="1" s="1"/>
  <c r="AW3109" i="1"/>
  <c r="AL3194" i="1"/>
  <c r="AY3194" i="1"/>
  <c r="X2997" i="1"/>
  <c r="W3002" i="1"/>
  <c r="V3007" i="1"/>
  <c r="Y3008" i="1"/>
  <c r="AN3008" i="1" s="1"/>
  <c r="X3013" i="1"/>
  <c r="W3018" i="1"/>
  <c r="AT3020" i="1"/>
  <c r="AT3026" i="1"/>
  <c r="AT3029" i="1"/>
  <c r="Q3029" i="1"/>
  <c r="V3033" i="1"/>
  <c r="U3033" i="1"/>
  <c r="R3053" i="1"/>
  <c r="AC3053" i="1" s="1"/>
  <c r="S3053" i="1"/>
  <c r="T2990" i="1"/>
  <c r="AG2990" i="1" s="1"/>
  <c r="W2991" i="1"/>
  <c r="V2996" i="1"/>
  <c r="AW2999" i="1"/>
  <c r="AX2999" i="1" s="1"/>
  <c r="U3001" i="1"/>
  <c r="AM3001" i="1"/>
  <c r="AA3003" i="1"/>
  <c r="AP3003" i="1" s="1"/>
  <c r="Q3005" i="1"/>
  <c r="T3006" i="1"/>
  <c r="AG3006" i="1" s="1"/>
  <c r="W3007" i="1"/>
  <c r="Z3008" i="1"/>
  <c r="AO3008" i="1" s="1"/>
  <c r="V3012" i="1"/>
  <c r="AW3015" i="1"/>
  <c r="U3017" i="1"/>
  <c r="AM3017" i="1"/>
  <c r="Z3023" i="1"/>
  <c r="AO3023" i="1" s="1"/>
  <c r="AW3023" i="1"/>
  <c r="V3025" i="1"/>
  <c r="W3029" i="1"/>
  <c r="X3034" i="1"/>
  <c r="W3034" i="1"/>
  <c r="O3036" i="1"/>
  <c r="W3036" i="1"/>
  <c r="V3043" i="1"/>
  <c r="O3043" i="1"/>
  <c r="AW3055" i="1"/>
  <c r="Z3055" i="1"/>
  <c r="AO3055" i="1" s="1"/>
  <c r="AW3077" i="1"/>
  <c r="AA3077" i="1"/>
  <c r="AP3077" i="1" s="1"/>
  <c r="R3077" i="1"/>
  <c r="AC3077" i="1" s="1"/>
  <c r="AU3095" i="1"/>
  <c r="P3098" i="1"/>
  <c r="O3098" i="1"/>
  <c r="X2975" i="1"/>
  <c r="W2980" i="1"/>
  <c r="Y2986" i="1"/>
  <c r="AN2986" i="1" s="1"/>
  <c r="U2990" i="1"/>
  <c r="X2991" i="1"/>
  <c r="W2996" i="1"/>
  <c r="Y3002" i="1"/>
  <c r="AN3002" i="1" s="1"/>
  <c r="AW3004" i="1"/>
  <c r="U3006" i="1"/>
  <c r="X3007" i="1"/>
  <c r="W3012" i="1"/>
  <c r="V3017" i="1"/>
  <c r="Y3018" i="1"/>
  <c r="AN3018" i="1" s="1"/>
  <c r="W3025" i="1"/>
  <c r="AU3030" i="1"/>
  <c r="AM3030" i="1"/>
  <c r="R3037" i="1"/>
  <c r="AC3037" i="1" s="1"/>
  <c r="P3041" i="1"/>
  <c r="P3049" i="1"/>
  <c r="Z3080" i="1"/>
  <c r="AO3080" i="1" s="1"/>
  <c r="R3080" i="1"/>
  <c r="AC3080" i="1" s="1"/>
  <c r="Y3080" i="1"/>
  <c r="AN3080" i="1" s="1"/>
  <c r="AL3081" i="1"/>
  <c r="AY3081" i="1"/>
  <c r="W3183" i="1"/>
  <c r="S3183" i="1"/>
  <c r="T3183" i="1"/>
  <c r="AG3183" i="1" s="1"/>
  <c r="O3183" i="1"/>
  <c r="O2977" i="1"/>
  <c r="W2985" i="1"/>
  <c r="Y2991" i="1"/>
  <c r="AN2991" i="1" s="1"/>
  <c r="O2993" i="1"/>
  <c r="W3001" i="1"/>
  <c r="Y3007" i="1"/>
  <c r="AN3007" i="1" s="1"/>
  <c r="O3009" i="1"/>
  <c r="AM3011" i="1"/>
  <c r="W3017" i="1"/>
  <c r="Z3018" i="1"/>
  <c r="AO3018" i="1" s="1"/>
  <c r="O3019" i="1"/>
  <c r="AZ3020" i="1"/>
  <c r="AF3024" i="1"/>
  <c r="AU3025" i="1"/>
  <c r="AM3025" i="1"/>
  <c r="Z3037" i="1"/>
  <c r="AO3037" i="1" s="1"/>
  <c r="Y3037" i="1"/>
  <c r="AN3037" i="1" s="1"/>
  <c r="AM3039" i="1"/>
  <c r="U3041" i="1"/>
  <c r="V3041" i="1"/>
  <c r="X3043" i="1"/>
  <c r="W3043" i="1"/>
  <c r="S3045" i="1"/>
  <c r="O3045" i="1"/>
  <c r="W3045" i="1"/>
  <c r="V3056" i="1"/>
  <c r="P3056" i="1"/>
  <c r="O3056" i="1"/>
  <c r="AV3060" i="1"/>
  <c r="Y3066" i="1"/>
  <c r="AN3066" i="1" s="1"/>
  <c r="Z3066" i="1"/>
  <c r="AO3066" i="1" s="1"/>
  <c r="V3079" i="1"/>
  <c r="P3089" i="1"/>
  <c r="AA3091" i="1"/>
  <c r="AP3091" i="1" s="1"/>
  <c r="AW3091" i="1"/>
  <c r="V3105" i="1"/>
  <c r="U3105" i="1"/>
  <c r="O3105" i="1"/>
  <c r="X3141" i="1"/>
  <c r="R3141" i="1"/>
  <c r="AC3141" i="1" s="1"/>
  <c r="S3141" i="1"/>
  <c r="O2998" i="1"/>
  <c r="W3047" i="1"/>
  <c r="T3047" i="1"/>
  <c r="AG3047" i="1" s="1"/>
  <c r="O3047" i="1"/>
  <c r="Z3051" i="1"/>
  <c r="AO3051" i="1" s="1"/>
  <c r="AW3051" i="1"/>
  <c r="Y3051" i="1"/>
  <c r="AN3051" i="1" s="1"/>
  <c r="AV3051" i="1"/>
  <c r="AZ3051" i="1"/>
  <c r="AV3070" i="1"/>
  <c r="AL3080" i="1"/>
  <c r="AY3080" i="1"/>
  <c r="U3089" i="1"/>
  <c r="V3089" i="1"/>
  <c r="Z3092" i="1"/>
  <c r="AO3092" i="1" s="1"/>
  <c r="Y3092" i="1"/>
  <c r="AN3092" i="1" s="1"/>
  <c r="AW3092" i="1"/>
  <c r="R3092" i="1"/>
  <c r="AC3092" i="1" s="1"/>
  <c r="AF3108" i="1"/>
  <c r="AF3128" i="1"/>
  <c r="AW3141" i="1"/>
  <c r="Z3141" i="1"/>
  <c r="AO3141" i="1" s="1"/>
  <c r="Y3141" i="1"/>
  <c r="AN3141" i="1" s="1"/>
  <c r="R2972" i="1"/>
  <c r="AC2972" i="1" s="1"/>
  <c r="Y2985" i="1"/>
  <c r="AN2985" i="1" s="1"/>
  <c r="O2987" i="1"/>
  <c r="R2988" i="1"/>
  <c r="AC2988" i="1" s="1"/>
  <c r="Z2996" i="1"/>
  <c r="AO2996" i="1" s="1"/>
  <c r="Y3001" i="1"/>
  <c r="AN3001" i="1" s="1"/>
  <c r="O3003" i="1"/>
  <c r="R3004" i="1"/>
  <c r="AC3004" i="1" s="1"/>
  <c r="Z3012" i="1"/>
  <c r="AO3012" i="1" s="1"/>
  <c r="Y3017" i="1"/>
  <c r="AN3017" i="1" s="1"/>
  <c r="AV3018" i="1"/>
  <c r="R3023" i="1"/>
  <c r="AC3023" i="1" s="1"/>
  <c r="S3032" i="1"/>
  <c r="R3032" i="1"/>
  <c r="AC3032" i="1" s="1"/>
  <c r="O3033" i="1"/>
  <c r="R3034" i="1"/>
  <c r="AC3034" i="1" s="1"/>
  <c r="O3037" i="1"/>
  <c r="Y3042" i="1"/>
  <c r="AN3042" i="1" s="1"/>
  <c r="R3047" i="1"/>
  <c r="AC3047" i="1" s="1"/>
  <c r="X3049" i="1"/>
  <c r="R3049" i="1"/>
  <c r="AC3049" i="1" s="1"/>
  <c r="P3054" i="1"/>
  <c r="R3056" i="1"/>
  <c r="AC3056" i="1" s="1"/>
  <c r="X3056" i="1"/>
  <c r="W3056" i="1"/>
  <c r="S3056" i="1"/>
  <c r="Y3060" i="1"/>
  <c r="AN3060" i="1" s="1"/>
  <c r="Z3060" i="1"/>
  <c r="AO3060" i="1" s="1"/>
  <c r="R3060" i="1"/>
  <c r="AC3060" i="1" s="1"/>
  <c r="AY3067" i="1"/>
  <c r="AL3067" i="1"/>
  <c r="X3090" i="1"/>
  <c r="W3090" i="1"/>
  <c r="R3090" i="1"/>
  <c r="AC3090" i="1" s="1"/>
  <c r="P3003" i="1"/>
  <c r="O3008" i="1"/>
  <c r="R3009" i="1"/>
  <c r="AC3009" i="1" s="1"/>
  <c r="AW3018" i="1"/>
  <c r="R3019" i="1"/>
  <c r="AC3019" i="1" s="1"/>
  <c r="S3023" i="1"/>
  <c r="P3025" i="1"/>
  <c r="V3028" i="1"/>
  <c r="U3028" i="1"/>
  <c r="O3031" i="1"/>
  <c r="W3031" i="1"/>
  <c r="P3033" i="1"/>
  <c r="AV3039" i="1"/>
  <c r="Y3047" i="1"/>
  <c r="AN3047" i="1" s="1"/>
  <c r="AW3047" i="1"/>
  <c r="Z3047" i="1"/>
  <c r="AO3047" i="1" s="1"/>
  <c r="AW3049" i="1"/>
  <c r="V3052" i="1"/>
  <c r="U3054" i="1"/>
  <c r="V3054" i="1"/>
  <c r="AM3067" i="1"/>
  <c r="AU3067" i="1"/>
  <c r="AY3074" i="1"/>
  <c r="V3075" i="1"/>
  <c r="P3075" i="1"/>
  <c r="O3075" i="1"/>
  <c r="U3075" i="1"/>
  <c r="Z3090" i="1"/>
  <c r="AO3090" i="1" s="1"/>
  <c r="Y3090" i="1"/>
  <c r="AN3090" i="1" s="1"/>
  <c r="AW3090" i="1"/>
  <c r="AV3117" i="1"/>
  <c r="S3009" i="1"/>
  <c r="S3019" i="1"/>
  <c r="P3021" i="1"/>
  <c r="P3026" i="1"/>
  <c r="W3028" i="1"/>
  <c r="O3028" i="1"/>
  <c r="R3031" i="1"/>
  <c r="AC3031" i="1" s="1"/>
  <c r="X3031" i="1"/>
  <c r="R3051" i="1"/>
  <c r="AC3051" i="1" s="1"/>
  <c r="O3052" i="1"/>
  <c r="W3052" i="1"/>
  <c r="S3052" i="1"/>
  <c r="W3054" i="1"/>
  <c r="O3054" i="1"/>
  <c r="U3072" i="1"/>
  <c r="O3072" i="1"/>
  <c r="T3099" i="1"/>
  <c r="AG3099" i="1" s="1"/>
  <c r="W3099" i="1"/>
  <c r="S3099" i="1"/>
  <c r="O3099" i="1"/>
  <c r="AM3100" i="1"/>
  <c r="AU3100" i="1"/>
  <c r="S2998" i="1"/>
  <c r="O3002" i="1"/>
  <c r="S3014" i="1"/>
  <c r="O3018" i="1"/>
  <c r="Q3037" i="1"/>
  <c r="AT3037" i="1"/>
  <c r="AW3037" i="1"/>
  <c r="S3047" i="1"/>
  <c r="O3050" i="1"/>
  <c r="V3050" i="1"/>
  <c r="X3052" i="1"/>
  <c r="R3052" i="1"/>
  <c r="AC3052" i="1" s="1"/>
  <c r="P3086" i="1"/>
  <c r="O3086" i="1"/>
  <c r="S2987" i="1"/>
  <c r="T2998" i="1"/>
  <c r="AG2998" i="1" s="1"/>
  <c r="S3003" i="1"/>
  <c r="T3014" i="1"/>
  <c r="AG3014" i="1" s="1"/>
  <c r="O3020" i="1"/>
  <c r="S3026" i="1"/>
  <c r="O3026" i="1"/>
  <c r="Y3028" i="1"/>
  <c r="AN3028" i="1" s="1"/>
  <c r="AW3028" i="1"/>
  <c r="Z3029" i="1"/>
  <c r="AO3029" i="1" s="1"/>
  <c r="Y3029" i="1"/>
  <c r="AN3029" i="1" s="1"/>
  <c r="R3029" i="1"/>
  <c r="AC3029" i="1" s="1"/>
  <c r="S3033" i="1"/>
  <c r="AW3034" i="1"/>
  <c r="U3036" i="1"/>
  <c r="AL3037" i="1"/>
  <c r="AY3037" i="1"/>
  <c r="U3043" i="1"/>
  <c r="W3053" i="1"/>
  <c r="U3056" i="1"/>
  <c r="V3059" i="1"/>
  <c r="O3059" i="1"/>
  <c r="U3059" i="1"/>
  <c r="P3063" i="1"/>
  <c r="W3070" i="1"/>
  <c r="V3070" i="1"/>
  <c r="T3070" i="1"/>
  <c r="AG3070" i="1" s="1"/>
  <c r="O3070" i="1"/>
  <c r="X3073" i="1"/>
  <c r="R3073" i="1"/>
  <c r="AC3073" i="1" s="1"/>
  <c r="U2982" i="1"/>
  <c r="S2992" i="1"/>
  <c r="U2998" i="1"/>
  <c r="S3008" i="1"/>
  <c r="U3014" i="1"/>
  <c r="AM3020" i="1"/>
  <c r="Y3023" i="1"/>
  <c r="AN3023" i="1" s="1"/>
  <c r="S3024" i="1"/>
  <c r="W3033" i="1"/>
  <c r="Z3034" i="1"/>
  <c r="AO3034" i="1" s="1"/>
  <c r="AW3035" i="1"/>
  <c r="R3039" i="1"/>
  <c r="AC3039" i="1" s="1"/>
  <c r="V3045" i="1"/>
  <c r="V3047" i="1"/>
  <c r="X3053" i="1"/>
  <c r="Y3073" i="1"/>
  <c r="AN3073" i="1" s="1"/>
  <c r="AW3073" i="1"/>
  <c r="AU3096" i="1"/>
  <c r="AM3096" i="1"/>
  <c r="O3102" i="1"/>
  <c r="W3102" i="1"/>
  <c r="V3102" i="1"/>
  <c r="T3102" i="1"/>
  <c r="AG3102" i="1" s="1"/>
  <c r="S3102" i="1"/>
  <c r="AZ3155" i="1"/>
  <c r="AV3155" i="1"/>
  <c r="S2981" i="1"/>
  <c r="Y2983" i="1"/>
  <c r="AN2983" i="1" s="1"/>
  <c r="S2997" i="1"/>
  <c r="Y2999" i="1"/>
  <c r="AN2999" i="1" s="1"/>
  <c r="U3003" i="1"/>
  <c r="S3013" i="1"/>
  <c r="Y3015" i="1"/>
  <c r="AN3015" i="1" s="1"/>
  <c r="R3020" i="1"/>
  <c r="AC3020" i="1" s="1"/>
  <c r="AW3026" i="1"/>
  <c r="P3028" i="1"/>
  <c r="S3031" i="1"/>
  <c r="U3038" i="1"/>
  <c r="V3038" i="1"/>
  <c r="O3040" i="1"/>
  <c r="AU3047" i="1"/>
  <c r="AM3047" i="1"/>
  <c r="Z3048" i="1"/>
  <c r="AO3048" i="1" s="1"/>
  <c r="R3048" i="1"/>
  <c r="AC3048" i="1" s="1"/>
  <c r="P3052" i="1"/>
  <c r="AT3060" i="1"/>
  <c r="Q3060" i="1"/>
  <c r="AV3092" i="1"/>
  <c r="AZ3092" i="1"/>
  <c r="R3102" i="1"/>
  <c r="AC3102" i="1" s="1"/>
  <c r="X3102" i="1"/>
  <c r="AF3122" i="1"/>
  <c r="W3022" i="1"/>
  <c r="T3022" i="1"/>
  <c r="AG3022" i="1" s="1"/>
  <c r="S3022" i="1"/>
  <c r="O3027" i="1"/>
  <c r="T3031" i="1"/>
  <c r="AG3031" i="1" s="1"/>
  <c r="AW3032" i="1"/>
  <c r="W3038" i="1"/>
  <c r="O3038" i="1"/>
  <c r="AU3050" i="1"/>
  <c r="T3052" i="1"/>
  <c r="AG3052" i="1" s="1"/>
  <c r="AZ3066" i="1"/>
  <c r="AV3066" i="1"/>
  <c r="U3069" i="1"/>
  <c r="V3069" i="1"/>
  <c r="P3069" i="1"/>
  <c r="O3069" i="1"/>
  <c r="V3072" i="1"/>
  <c r="AM3126" i="1"/>
  <c r="AU3126" i="1"/>
  <c r="V3144" i="1"/>
  <c r="U3144" i="1"/>
  <c r="O3144" i="1"/>
  <c r="S3153" i="1"/>
  <c r="R3153" i="1"/>
  <c r="AC3153" i="1" s="1"/>
  <c r="X3153" i="1"/>
  <c r="W3153" i="1"/>
  <c r="S3061" i="1"/>
  <c r="O3061" i="1"/>
  <c r="T3062" i="1"/>
  <c r="AG3062" i="1" s="1"/>
  <c r="O3062" i="1"/>
  <c r="Y3067" i="1"/>
  <c r="AN3067" i="1" s="1"/>
  <c r="O3071" i="1"/>
  <c r="W3089" i="1"/>
  <c r="S3089" i="1"/>
  <c r="AM3092" i="1"/>
  <c r="X3105" i="1"/>
  <c r="W3105" i="1"/>
  <c r="R3105" i="1"/>
  <c r="AC3105" i="1" s="1"/>
  <c r="W3110" i="1"/>
  <c r="O3110" i="1"/>
  <c r="V3110" i="1"/>
  <c r="Z3067" i="1"/>
  <c r="AO3067" i="1" s="1"/>
  <c r="W3069" i="1"/>
  <c r="R3069" i="1"/>
  <c r="AC3069" i="1" s="1"/>
  <c r="O3073" i="1"/>
  <c r="W3078" i="1"/>
  <c r="AZ3080" i="1"/>
  <c r="Y3083" i="1"/>
  <c r="AN3083" i="1" s="1"/>
  <c r="O3090" i="1"/>
  <c r="O3093" i="1"/>
  <c r="W3095" i="1"/>
  <c r="AW3099" i="1"/>
  <c r="Y3105" i="1"/>
  <c r="AN3105" i="1" s="1"/>
  <c r="AW3105" i="1"/>
  <c r="AF3151" i="1"/>
  <c r="W3191" i="1"/>
  <c r="S3191" i="1"/>
  <c r="X3191" i="1"/>
  <c r="R3191" i="1"/>
  <c r="AC3191" i="1" s="1"/>
  <c r="T3030" i="1"/>
  <c r="AG3030" i="1" s="1"/>
  <c r="AW3040" i="1"/>
  <c r="R3042" i="1"/>
  <c r="AC3042" i="1" s="1"/>
  <c r="AW3052" i="1"/>
  <c r="S3055" i="1"/>
  <c r="AW3061" i="1"/>
  <c r="Z3061" i="1"/>
  <c r="AO3061" i="1" s="1"/>
  <c r="AW3062" i="1"/>
  <c r="AL3063" i="1"/>
  <c r="V3068" i="1"/>
  <c r="AW3071" i="1"/>
  <c r="AM3071" i="1"/>
  <c r="AW3074" i="1"/>
  <c r="S3076" i="1"/>
  <c r="T3077" i="1"/>
  <c r="AG3077" i="1" s="1"/>
  <c r="X3078" i="1"/>
  <c r="Z3083" i="1"/>
  <c r="AO3083" i="1" s="1"/>
  <c r="W3085" i="1"/>
  <c r="R3085" i="1"/>
  <c r="AC3085" i="1" s="1"/>
  <c r="O3087" i="1"/>
  <c r="R3091" i="1"/>
  <c r="AC3091" i="1" s="1"/>
  <c r="P3097" i="1"/>
  <c r="AT3111" i="1"/>
  <c r="AA3114" i="1"/>
  <c r="AP3114" i="1" s="1"/>
  <c r="AW3114" i="1"/>
  <c r="O3118" i="1"/>
  <c r="W3118" i="1"/>
  <c r="AF3123" i="1"/>
  <c r="AM3146" i="1"/>
  <c r="AU3146" i="1"/>
  <c r="Q3159" i="1"/>
  <c r="AT3159" i="1"/>
  <c r="O3180" i="1"/>
  <c r="T3180" i="1"/>
  <c r="AG3180" i="1" s="1"/>
  <c r="S3180" i="1"/>
  <c r="W3180" i="1"/>
  <c r="V3180" i="1"/>
  <c r="O3039" i="1"/>
  <c r="T3042" i="1"/>
  <c r="AG3042" i="1" s="1"/>
  <c r="W3044" i="1"/>
  <c r="AU3054" i="1"/>
  <c r="T3055" i="1"/>
  <c r="AG3055" i="1" s="1"/>
  <c r="W3057" i="1"/>
  <c r="O3065" i="1"/>
  <c r="P3066" i="1"/>
  <c r="T3068" i="1"/>
  <c r="AG3068" i="1" s="1"/>
  <c r="O3068" i="1"/>
  <c r="Y3074" i="1"/>
  <c r="AN3074" i="1" s="1"/>
  <c r="AW3075" i="1"/>
  <c r="T3076" i="1"/>
  <c r="AG3076" i="1" s="1"/>
  <c r="AV3077" i="1"/>
  <c r="V3084" i="1"/>
  <c r="AL3087" i="1"/>
  <c r="S3091" i="1"/>
  <c r="AU3093" i="1"/>
  <c r="AL3097" i="1"/>
  <c r="R3099" i="1"/>
  <c r="AC3099" i="1" s="1"/>
  <c r="Q3106" i="1"/>
  <c r="AT3106" i="1"/>
  <c r="T3115" i="1"/>
  <c r="AG3115" i="1" s="1"/>
  <c r="O3115" i="1"/>
  <c r="W3115" i="1"/>
  <c r="S3115" i="1"/>
  <c r="V3116" i="1"/>
  <c r="U3116" i="1"/>
  <c r="P3116" i="1"/>
  <c r="P3119" i="1"/>
  <c r="O3119" i="1"/>
  <c r="V3131" i="1"/>
  <c r="U3131" i="1"/>
  <c r="P3131" i="1"/>
  <c r="W3132" i="1"/>
  <c r="T3132" i="1"/>
  <c r="AG3132" i="1" s="1"/>
  <c r="O3132" i="1"/>
  <c r="V3132" i="1"/>
  <c r="P3135" i="1"/>
  <c r="O3135" i="1"/>
  <c r="O3063" i="1"/>
  <c r="X3068" i="1"/>
  <c r="R3068" i="1"/>
  <c r="AC3068" i="1" s="1"/>
  <c r="V3073" i="1"/>
  <c r="V3077" i="1"/>
  <c r="T3084" i="1"/>
  <c r="AG3084" i="1" s="1"/>
  <c r="O3084" i="1"/>
  <c r="O3089" i="1"/>
  <c r="V3093" i="1"/>
  <c r="AW3103" i="1"/>
  <c r="S3105" i="1"/>
  <c r="W3116" i="1"/>
  <c r="T3116" i="1"/>
  <c r="AG3116" i="1" s="1"/>
  <c r="O3116" i="1"/>
  <c r="S3116" i="1"/>
  <c r="Z3117" i="1"/>
  <c r="AO3117" i="1" s="1"/>
  <c r="R3117" i="1"/>
  <c r="AC3117" i="1" s="1"/>
  <c r="AW3117" i="1"/>
  <c r="Y3117" i="1"/>
  <c r="AN3117" i="1" s="1"/>
  <c r="T3131" i="1"/>
  <c r="AG3131" i="1" s="1"/>
  <c r="O3131" i="1"/>
  <c r="W3131" i="1"/>
  <c r="S3131" i="1"/>
  <c r="R3132" i="1"/>
  <c r="AC3132" i="1" s="1"/>
  <c r="AV3148" i="1"/>
  <c r="AZ3148" i="1"/>
  <c r="AW3039" i="1"/>
  <c r="Z3039" i="1"/>
  <c r="AO3039" i="1" s="1"/>
  <c r="V3042" i="1"/>
  <c r="O3049" i="1"/>
  <c r="O3064" i="1"/>
  <c r="AW3065" i="1"/>
  <c r="AW3068" i="1"/>
  <c r="R3071" i="1"/>
  <c r="AC3071" i="1" s="1"/>
  <c r="S3072" i="1"/>
  <c r="V3076" i="1"/>
  <c r="AY3076" i="1"/>
  <c r="P3079" i="1"/>
  <c r="V3080" i="1"/>
  <c r="S3080" i="1"/>
  <c r="O3081" i="1"/>
  <c r="P3082" i="1"/>
  <c r="X3084" i="1"/>
  <c r="R3084" i="1"/>
  <c r="AC3084" i="1" s="1"/>
  <c r="O3085" i="1"/>
  <c r="O3088" i="1"/>
  <c r="X3091" i="1"/>
  <c r="AL3093" i="1"/>
  <c r="AY3093" i="1"/>
  <c r="X3097" i="1"/>
  <c r="S3097" i="1"/>
  <c r="R3103" i="1"/>
  <c r="AC3103" i="1" s="1"/>
  <c r="X3103" i="1"/>
  <c r="W3103" i="1"/>
  <c r="S3103" i="1"/>
  <c r="R3116" i="1"/>
  <c r="AC3116" i="1" s="1"/>
  <c r="U3120" i="1"/>
  <c r="V3120" i="1"/>
  <c r="O3120" i="1"/>
  <c r="Y3132" i="1"/>
  <c r="AN3132" i="1" s="1"/>
  <c r="AW3132" i="1"/>
  <c r="Z3132" i="1"/>
  <c r="AO3132" i="1" s="1"/>
  <c r="AU3139" i="1"/>
  <c r="AM3139" i="1"/>
  <c r="AV3156" i="1"/>
  <c r="AZ3156" i="1"/>
  <c r="AT3189" i="1"/>
  <c r="Q3189" i="1"/>
  <c r="U3201" i="1"/>
  <c r="P3201" i="1"/>
  <c r="O3201" i="1"/>
  <c r="V3201" i="1"/>
  <c r="S3058" i="1"/>
  <c r="T3061" i="1"/>
  <c r="AG3061" i="1" s="1"/>
  <c r="S3062" i="1"/>
  <c r="S3063" i="1"/>
  <c r="R3066" i="1"/>
  <c r="AC3066" i="1" s="1"/>
  <c r="S3067" i="1"/>
  <c r="O3067" i="1"/>
  <c r="R3070" i="1"/>
  <c r="AC3070" i="1" s="1"/>
  <c r="S3071" i="1"/>
  <c r="AW3084" i="1"/>
  <c r="P3085" i="1"/>
  <c r="T3089" i="1"/>
  <c r="AG3089" i="1" s="1"/>
  <c r="W3096" i="1"/>
  <c r="S3096" i="1"/>
  <c r="Y3106" i="1"/>
  <c r="AN3106" i="1" s="1"/>
  <c r="Z3106" i="1"/>
  <c r="AO3106" i="1" s="1"/>
  <c r="AW3106" i="1"/>
  <c r="S3110" i="1"/>
  <c r="AL3111" i="1"/>
  <c r="AY3111" i="1"/>
  <c r="AW3131" i="1"/>
  <c r="Y3131" i="1"/>
  <c r="AN3131" i="1" s="1"/>
  <c r="Z3131" i="1"/>
  <c r="AO3131" i="1" s="1"/>
  <c r="R3131" i="1"/>
  <c r="AC3131" i="1" s="1"/>
  <c r="P3136" i="1"/>
  <c r="AU3140" i="1"/>
  <c r="AM3140" i="1"/>
  <c r="X3163" i="1"/>
  <c r="S3163" i="1"/>
  <c r="W3163" i="1"/>
  <c r="R3163" i="1"/>
  <c r="AC3163" i="1" s="1"/>
  <c r="S3083" i="1"/>
  <c r="O3083" i="1"/>
  <c r="X3120" i="1"/>
  <c r="W3120" i="1"/>
  <c r="U3136" i="1"/>
  <c r="V3136" i="1"/>
  <c r="O3136" i="1"/>
  <c r="AU3154" i="1"/>
  <c r="AM3154" i="1"/>
  <c r="AM3166" i="1"/>
  <c r="AU3166" i="1"/>
  <c r="Q3178" i="1"/>
  <c r="AT3178" i="1"/>
  <c r="AY3072" i="1"/>
  <c r="AZ3101" i="1"/>
  <c r="AV3101" i="1"/>
  <c r="AM3110" i="1"/>
  <c r="AU3110" i="1"/>
  <c r="AU3114" i="1"/>
  <c r="AM3114" i="1"/>
  <c r="AZ3116" i="1"/>
  <c r="AV3116" i="1"/>
  <c r="AA3119" i="1"/>
  <c r="AP3119" i="1" s="1"/>
  <c r="AW3119" i="1"/>
  <c r="X3121" i="1"/>
  <c r="S3121" i="1"/>
  <c r="W3121" i="1"/>
  <c r="AV3131" i="1"/>
  <c r="AZ3131" i="1"/>
  <c r="AZ3145" i="1"/>
  <c r="AV3145" i="1"/>
  <c r="U3160" i="1"/>
  <c r="V3160" i="1"/>
  <c r="O3160" i="1"/>
  <c r="AA3163" i="1"/>
  <c r="AP3163" i="1" s="1"/>
  <c r="AW3163" i="1"/>
  <c r="X3199" i="1"/>
  <c r="R3199" i="1"/>
  <c r="AC3199" i="1" s="1"/>
  <c r="R3027" i="1"/>
  <c r="AC3027" i="1" s="1"/>
  <c r="S3039" i="1"/>
  <c r="W3041" i="1"/>
  <c r="R3057" i="1"/>
  <c r="AC3057" i="1" s="1"/>
  <c r="W3061" i="1"/>
  <c r="X3062" i="1"/>
  <c r="X3063" i="1"/>
  <c r="T3064" i="1"/>
  <c r="AG3064" i="1" s="1"/>
  <c r="R3065" i="1"/>
  <c r="AC3065" i="1" s="1"/>
  <c r="O3066" i="1"/>
  <c r="X3069" i="1"/>
  <c r="AW3069" i="1"/>
  <c r="X3072" i="1"/>
  <c r="O3080" i="1"/>
  <c r="P3081" i="1"/>
  <c r="AM3081" i="1"/>
  <c r="S3084" i="1"/>
  <c r="AU3085" i="1"/>
  <c r="U3088" i="1"/>
  <c r="R3095" i="1"/>
  <c r="AC3095" i="1" s="1"/>
  <c r="S3095" i="1"/>
  <c r="R3097" i="1"/>
  <c r="AC3097" i="1" s="1"/>
  <c r="S3104" i="1"/>
  <c r="X3104" i="1"/>
  <c r="R3104" i="1"/>
  <c r="AC3104" i="1" s="1"/>
  <c r="R3106" i="1"/>
  <c r="AC3106" i="1" s="1"/>
  <c r="Y3107" i="1"/>
  <c r="AN3107" i="1" s="1"/>
  <c r="AW3107" i="1"/>
  <c r="S3112" i="1"/>
  <c r="R3112" i="1"/>
  <c r="AC3112" i="1" s="1"/>
  <c r="Y3121" i="1"/>
  <c r="AN3121" i="1" s="1"/>
  <c r="AW3121" i="1"/>
  <c r="X3136" i="1"/>
  <c r="W3136" i="1"/>
  <c r="R3136" i="1"/>
  <c r="AC3136" i="1" s="1"/>
  <c r="AV3138" i="1"/>
  <c r="AZ3138" i="1"/>
  <c r="Z3150" i="1"/>
  <c r="AO3150" i="1" s="1"/>
  <c r="AW3150" i="1"/>
  <c r="Y3150" i="1"/>
  <c r="AN3150" i="1" s="1"/>
  <c r="AU3038" i="1"/>
  <c r="T3039" i="1"/>
  <c r="AG3039" i="1" s="1"/>
  <c r="S3044" i="1"/>
  <c r="V3046" i="1"/>
  <c r="R3050" i="1"/>
  <c r="AC3050" i="1" s="1"/>
  <c r="S3057" i="1"/>
  <c r="O3058" i="1"/>
  <c r="V3064" i="1"/>
  <c r="S3065" i="1"/>
  <c r="W3068" i="1"/>
  <c r="W3071" i="1"/>
  <c r="V3074" i="1"/>
  <c r="T3074" i="1"/>
  <c r="AG3074" i="1" s="1"/>
  <c r="S3074" i="1"/>
  <c r="T3078" i="1"/>
  <c r="AG3078" i="1" s="1"/>
  <c r="O3078" i="1"/>
  <c r="U3084" i="1"/>
  <c r="V3085" i="1"/>
  <c r="T3086" i="1"/>
  <c r="AG3086" i="1" s="1"/>
  <c r="AW3086" i="1"/>
  <c r="AF3093" i="1"/>
  <c r="W3094" i="1"/>
  <c r="O3094" i="1"/>
  <c r="T3094" i="1"/>
  <c r="AG3094" i="1" s="1"/>
  <c r="O3096" i="1"/>
  <c r="AZ3113" i="1"/>
  <c r="AM3116" i="1"/>
  <c r="R3120" i="1"/>
  <c r="AC3120" i="1" s="1"/>
  <c r="Q3124" i="1"/>
  <c r="AT3124" i="1"/>
  <c r="W3126" i="1"/>
  <c r="O3126" i="1"/>
  <c r="V3126" i="1"/>
  <c r="T3126" i="1"/>
  <c r="AG3126" i="1" s="1"/>
  <c r="S3126" i="1"/>
  <c r="Z3137" i="1"/>
  <c r="AO3137" i="1" s="1"/>
  <c r="Y3137" i="1"/>
  <c r="AN3137" i="1" s="1"/>
  <c r="S3147" i="1"/>
  <c r="O3147" i="1"/>
  <c r="W3147" i="1"/>
  <c r="T3147" i="1"/>
  <c r="AG3147" i="1" s="1"/>
  <c r="AZ3158" i="1"/>
  <c r="X3160" i="1"/>
  <c r="R3160" i="1"/>
  <c r="AC3160" i="1" s="1"/>
  <c r="S3160" i="1"/>
  <c r="W3160" i="1"/>
  <c r="AF3161" i="1"/>
  <c r="T3046" i="1"/>
  <c r="AG3046" i="1" s="1"/>
  <c r="O3046" i="1"/>
  <c r="P3060" i="1"/>
  <c r="W3064" i="1"/>
  <c r="S3066" i="1"/>
  <c r="R3067" i="1"/>
  <c r="AC3067" i="1" s="1"/>
  <c r="Y3068" i="1"/>
  <c r="AN3068" i="1" s="1"/>
  <c r="Y3070" i="1"/>
  <c r="AN3070" i="1" s="1"/>
  <c r="P3073" i="1"/>
  <c r="R3081" i="1"/>
  <c r="AC3081" i="1" s="1"/>
  <c r="P3083" i="1"/>
  <c r="W3084" i="1"/>
  <c r="AW3085" i="1"/>
  <c r="P3093" i="1"/>
  <c r="AT3103" i="1"/>
  <c r="AT3119" i="1"/>
  <c r="Q3119" i="1"/>
  <c r="R3121" i="1"/>
  <c r="AC3121" i="1" s="1"/>
  <c r="AU3124" i="1"/>
  <c r="AM3124" i="1"/>
  <c r="AF3126" i="1"/>
  <c r="V3129" i="1"/>
  <c r="U3129" i="1"/>
  <c r="AT3039" i="1"/>
  <c r="S3049" i="1"/>
  <c r="T3067" i="1"/>
  <c r="AG3067" i="1" s="1"/>
  <c r="Z3068" i="1"/>
  <c r="AO3068" i="1" s="1"/>
  <c r="S3077" i="1"/>
  <c r="O3077" i="1"/>
  <c r="S3081" i="1"/>
  <c r="Y3084" i="1"/>
  <c r="AN3084" i="1" s="1"/>
  <c r="AS3087" i="1"/>
  <c r="AW3094" i="1"/>
  <c r="Z3094" i="1"/>
  <c r="AO3094" i="1" s="1"/>
  <c r="O3095" i="1"/>
  <c r="Y3103" i="1"/>
  <c r="AN3103" i="1" s="1"/>
  <c r="P3104" i="1"/>
  <c r="AW3108" i="1"/>
  <c r="Z3108" i="1"/>
  <c r="AO3108" i="1" s="1"/>
  <c r="Y3108" i="1"/>
  <c r="AN3108" i="1" s="1"/>
  <c r="V3141" i="1"/>
  <c r="U3141" i="1"/>
  <c r="P3141" i="1"/>
  <c r="O3193" i="1"/>
  <c r="T3193" i="1"/>
  <c r="AG3193" i="1" s="1"/>
  <c r="W3193" i="1"/>
  <c r="S3193" i="1"/>
  <c r="W3039" i="1"/>
  <c r="O3041" i="1"/>
  <c r="V3044" i="1"/>
  <c r="AW3046" i="1"/>
  <c r="T3049" i="1"/>
  <c r="AG3049" i="1" s="1"/>
  <c r="T3058" i="1"/>
  <c r="AG3058" i="1" s="1"/>
  <c r="Y3064" i="1"/>
  <c r="AN3064" i="1" s="1"/>
  <c r="W3065" i="1"/>
  <c r="V3067" i="1"/>
  <c r="P3072" i="1"/>
  <c r="W3073" i="1"/>
  <c r="S3073" i="1"/>
  <c r="Z3076" i="1"/>
  <c r="AO3076" i="1" s="1"/>
  <c r="Y3076" i="1"/>
  <c r="AN3076" i="1" s="1"/>
  <c r="AM3077" i="1"/>
  <c r="T3080" i="1"/>
  <c r="AG3080" i="1" s="1"/>
  <c r="T3083" i="1"/>
  <c r="AG3083" i="1" s="1"/>
  <c r="Z3084" i="1"/>
  <c r="AO3084" i="1" s="1"/>
  <c r="Y3086" i="1"/>
  <c r="AN3086" i="1" s="1"/>
  <c r="AZ3086" i="1"/>
  <c r="V3090" i="1"/>
  <c r="T3090" i="1"/>
  <c r="AG3090" i="1" s="1"/>
  <c r="S3090" i="1"/>
  <c r="R3096" i="1"/>
  <c r="AC3096" i="1" s="1"/>
  <c r="AW3096" i="1"/>
  <c r="V3099" i="1"/>
  <c r="W3112" i="1"/>
  <c r="R3137" i="1"/>
  <c r="AC3137" i="1" s="1"/>
  <c r="AT3151" i="1"/>
  <c r="S3155" i="1"/>
  <c r="O3155" i="1"/>
  <c r="W3155" i="1"/>
  <c r="T3155" i="1"/>
  <c r="AG3155" i="1" s="1"/>
  <c r="R3145" i="1"/>
  <c r="AC3145" i="1" s="1"/>
  <c r="V3147" i="1"/>
  <c r="R3148" i="1"/>
  <c r="AC3148" i="1" s="1"/>
  <c r="Z3154" i="1"/>
  <c r="AO3154" i="1" s="1"/>
  <c r="V3155" i="1"/>
  <c r="R3156" i="1"/>
  <c r="AC3156" i="1" s="1"/>
  <c r="Z3158" i="1"/>
  <c r="AO3158" i="1" s="1"/>
  <c r="AW3158" i="1"/>
  <c r="U3164" i="1"/>
  <c r="AU3171" i="1"/>
  <c r="AM3171" i="1"/>
  <c r="X3180" i="1"/>
  <c r="R3180" i="1"/>
  <c r="AC3180" i="1" s="1"/>
  <c r="AL3190" i="1"/>
  <c r="AY3190" i="1"/>
  <c r="AW3191" i="1"/>
  <c r="Y3191" i="1"/>
  <c r="AN3191" i="1" s="1"/>
  <c r="Z3191" i="1"/>
  <c r="AO3191" i="1" s="1"/>
  <c r="R3195" i="1"/>
  <c r="AC3195" i="1" s="1"/>
  <c r="Z3195" i="1"/>
  <c r="AO3195" i="1" s="1"/>
  <c r="Y3195" i="1"/>
  <c r="AN3195" i="1" s="1"/>
  <c r="AW3195" i="1"/>
  <c r="R3197" i="1"/>
  <c r="AC3197" i="1" s="1"/>
  <c r="X3197" i="1"/>
  <c r="S3197" i="1"/>
  <c r="R3244" i="1"/>
  <c r="AC3244" i="1" s="1"/>
  <c r="X3244" i="1"/>
  <c r="S3244" i="1"/>
  <c r="W3244" i="1"/>
  <c r="P3106" i="1"/>
  <c r="P3107" i="1"/>
  <c r="S3108" i="1"/>
  <c r="AV3109" i="1"/>
  <c r="V3115" i="1"/>
  <c r="Y3116" i="1"/>
  <c r="AN3116" i="1" s="1"/>
  <c r="AW3116" i="1"/>
  <c r="S3117" i="1"/>
  <c r="S3120" i="1"/>
  <c r="O3121" i="1"/>
  <c r="AW3126" i="1"/>
  <c r="T3127" i="1"/>
  <c r="AG3127" i="1" s="1"/>
  <c r="P3129" i="1"/>
  <c r="AT3130" i="1"/>
  <c r="P3143" i="1"/>
  <c r="AM3147" i="1"/>
  <c r="AU3147" i="1"/>
  <c r="AT3148" i="1"/>
  <c r="Q3148" i="1"/>
  <c r="AA3159" i="1"/>
  <c r="AP3159" i="1" s="1"/>
  <c r="V3162" i="1"/>
  <c r="W3165" i="1"/>
  <c r="O3165" i="1"/>
  <c r="T3165" i="1"/>
  <c r="AG3165" i="1" s="1"/>
  <c r="V3175" i="1"/>
  <c r="AA3181" i="1"/>
  <c r="AP3181" i="1" s="1"/>
  <c r="AW3181" i="1"/>
  <c r="Z3199" i="1"/>
  <c r="AO3199" i="1" s="1"/>
  <c r="Y3199" i="1"/>
  <c r="AN3199" i="1" s="1"/>
  <c r="AW3144" i="1"/>
  <c r="Z3144" i="1"/>
  <c r="AO3144" i="1" s="1"/>
  <c r="Y3155" i="1"/>
  <c r="AN3155" i="1" s="1"/>
  <c r="R3155" i="1"/>
  <c r="AC3155" i="1" s="1"/>
  <c r="W3162" i="1"/>
  <c r="T3162" i="1"/>
  <c r="AG3162" i="1" s="1"/>
  <c r="X3165" i="1"/>
  <c r="R3165" i="1"/>
  <c r="AC3165" i="1" s="1"/>
  <c r="R3167" i="1"/>
  <c r="AC3167" i="1" s="1"/>
  <c r="AW3167" i="1"/>
  <c r="O3175" i="1"/>
  <c r="W3175" i="1"/>
  <c r="T3175" i="1"/>
  <c r="AG3175" i="1" s="1"/>
  <c r="S3184" i="1"/>
  <c r="X3184" i="1"/>
  <c r="W3184" i="1"/>
  <c r="AZ3188" i="1"/>
  <c r="AV3188" i="1"/>
  <c r="AA3200" i="1"/>
  <c r="AP3200" i="1" s="1"/>
  <c r="AW3200" i="1"/>
  <c r="R3200" i="1"/>
  <c r="AC3200" i="1" s="1"/>
  <c r="X3239" i="1"/>
  <c r="R3239" i="1"/>
  <c r="AC3239" i="1" s="1"/>
  <c r="S3239" i="1"/>
  <c r="Z3240" i="1"/>
  <c r="AO3240" i="1" s="1"/>
  <c r="Y3240" i="1"/>
  <c r="AN3240" i="1" s="1"/>
  <c r="R3240" i="1"/>
  <c r="AC3240" i="1" s="1"/>
  <c r="AW3240" i="1"/>
  <c r="AW3095" i="1"/>
  <c r="V3101" i="1"/>
  <c r="V3113" i="1"/>
  <c r="W3122" i="1"/>
  <c r="T3125" i="1"/>
  <c r="AG3125" i="1" s="1"/>
  <c r="O3125" i="1"/>
  <c r="W3125" i="1"/>
  <c r="AM3125" i="1"/>
  <c r="V3127" i="1"/>
  <c r="S3129" i="1"/>
  <c r="R3135" i="1"/>
  <c r="AC3135" i="1" s="1"/>
  <c r="X3135" i="1"/>
  <c r="Z3138" i="1"/>
  <c r="AO3138" i="1" s="1"/>
  <c r="W3143" i="1"/>
  <c r="P3146" i="1"/>
  <c r="W3152" i="1"/>
  <c r="Z3161" i="1"/>
  <c r="AO3161" i="1" s="1"/>
  <c r="S3182" i="1"/>
  <c r="R3182" i="1"/>
  <c r="AC3182" i="1" s="1"/>
  <c r="V3207" i="1"/>
  <c r="U3207" i="1"/>
  <c r="AA3213" i="1"/>
  <c r="AP3213" i="1" s="1"/>
  <c r="R3213" i="1"/>
  <c r="AC3213" i="1" s="1"/>
  <c r="U3106" i="1"/>
  <c r="U3107" i="1"/>
  <c r="AW3115" i="1"/>
  <c r="Y3115" i="1"/>
  <c r="AN3115" i="1" s="1"/>
  <c r="X3122" i="1"/>
  <c r="W3127" i="1"/>
  <c r="O3140" i="1"/>
  <c r="W3140" i="1"/>
  <c r="T3140" i="1"/>
  <c r="AG3140" i="1" s="1"/>
  <c r="AV3144" i="1"/>
  <c r="R3147" i="1"/>
  <c r="AC3147" i="1" s="1"/>
  <c r="Q3150" i="1"/>
  <c r="AT3150" i="1"/>
  <c r="X3152" i="1"/>
  <c r="R3152" i="1"/>
  <c r="AC3152" i="1" s="1"/>
  <c r="AW3155" i="1"/>
  <c r="O3157" i="1"/>
  <c r="W3157" i="1"/>
  <c r="V3157" i="1"/>
  <c r="T3157" i="1"/>
  <c r="AG3157" i="1" s="1"/>
  <c r="S3157" i="1"/>
  <c r="AW3162" i="1"/>
  <c r="Y3162" i="1"/>
  <c r="AN3162" i="1" s="1"/>
  <c r="Z3071" i="1"/>
  <c r="AO3071" i="1" s="1"/>
  <c r="Z3087" i="1"/>
  <c r="AO3087" i="1" s="1"/>
  <c r="V3096" i="1"/>
  <c r="V3112" i="1"/>
  <c r="U3112" i="1"/>
  <c r="R3119" i="1"/>
  <c r="AC3119" i="1" s="1"/>
  <c r="X3119" i="1"/>
  <c r="R3125" i="1"/>
  <c r="AC3125" i="1" s="1"/>
  <c r="P3128" i="1"/>
  <c r="O3134" i="1"/>
  <c r="W3134" i="1"/>
  <c r="V3139" i="1"/>
  <c r="R3144" i="1"/>
  <c r="AC3144" i="1" s="1"/>
  <c r="W3146" i="1"/>
  <c r="AW3149" i="1"/>
  <c r="Y3149" i="1"/>
  <c r="AN3149" i="1" s="1"/>
  <c r="AT3158" i="1"/>
  <c r="Q3158" i="1"/>
  <c r="AF3170" i="1"/>
  <c r="R3176" i="1"/>
  <c r="AC3176" i="1" s="1"/>
  <c r="AZ3176" i="1"/>
  <c r="AV3176" i="1"/>
  <c r="T3203" i="1"/>
  <c r="AG3203" i="1" s="1"/>
  <c r="S3203" i="1"/>
  <c r="O3203" i="1"/>
  <c r="W3203" i="1"/>
  <c r="S3206" i="1"/>
  <c r="T3206" i="1"/>
  <c r="AG3206" i="1" s="1"/>
  <c r="O3206" i="1"/>
  <c r="W3206" i="1"/>
  <c r="O3218" i="1"/>
  <c r="W3218" i="1"/>
  <c r="V3218" i="1"/>
  <c r="T3218" i="1"/>
  <c r="AG3218" i="1" s="1"/>
  <c r="S3218" i="1"/>
  <c r="W3100" i="1"/>
  <c r="O3100" i="1"/>
  <c r="P3115" i="1"/>
  <c r="O3124" i="1"/>
  <c r="W3124" i="1"/>
  <c r="T3124" i="1"/>
  <c r="AG3124" i="1" s="1"/>
  <c r="V3128" i="1"/>
  <c r="U3128" i="1"/>
  <c r="O3130" i="1"/>
  <c r="X3134" i="1"/>
  <c r="R3134" i="1"/>
  <c r="AC3134" i="1" s="1"/>
  <c r="W3139" i="1"/>
  <c r="T3139" i="1"/>
  <c r="AG3139" i="1" s="1"/>
  <c r="AW3140" i="1"/>
  <c r="Z3140" i="1"/>
  <c r="AO3140" i="1" s="1"/>
  <c r="Y3140" i="1"/>
  <c r="AN3140" i="1" s="1"/>
  <c r="S3144" i="1"/>
  <c r="U3155" i="1"/>
  <c r="W3159" i="1"/>
  <c r="O3162" i="1"/>
  <c r="P3164" i="1"/>
  <c r="AM3164" i="1"/>
  <c r="S3165" i="1"/>
  <c r="AT3168" i="1"/>
  <c r="V3174" i="1"/>
  <c r="U3174" i="1"/>
  <c r="O3174" i="1"/>
  <c r="S3175" i="1"/>
  <c r="AW3176" i="1"/>
  <c r="Z3176" i="1"/>
  <c r="AO3176" i="1" s="1"/>
  <c r="Y3176" i="1"/>
  <c r="AN3176" i="1" s="1"/>
  <c r="AF3185" i="1"/>
  <c r="P3186" i="1"/>
  <c r="O3186" i="1"/>
  <c r="AT3217" i="1"/>
  <c r="Q3217" i="1"/>
  <c r="O3143" i="1"/>
  <c r="AW3146" i="1"/>
  <c r="Z3146" i="1"/>
  <c r="AO3146" i="1" s="1"/>
  <c r="Y3146" i="1"/>
  <c r="AN3146" i="1" s="1"/>
  <c r="P3149" i="1"/>
  <c r="W3151" i="1"/>
  <c r="T3151" i="1"/>
  <c r="AG3151" i="1" s="1"/>
  <c r="W3154" i="1"/>
  <c r="S3154" i="1"/>
  <c r="O3154" i="1"/>
  <c r="AM3159" i="1"/>
  <c r="AU3159" i="1"/>
  <c r="X3168" i="1"/>
  <c r="W3168" i="1"/>
  <c r="P3236" i="1"/>
  <c r="O3236" i="1"/>
  <c r="AF3255" i="1"/>
  <c r="Y3100" i="1"/>
  <c r="AN3100" i="1" s="1"/>
  <c r="AW3100" i="1"/>
  <c r="S3111" i="1"/>
  <c r="O3113" i="1"/>
  <c r="Z3116" i="1"/>
  <c r="AO3116" i="1" s="1"/>
  <c r="X3118" i="1"/>
  <c r="R3118" i="1"/>
  <c r="AC3118" i="1" s="1"/>
  <c r="AB3118" i="1" s="1"/>
  <c r="W3123" i="1"/>
  <c r="T3123" i="1"/>
  <c r="AG3123" i="1" s="1"/>
  <c r="AW3124" i="1"/>
  <c r="Z3124" i="1"/>
  <c r="AO3124" i="1" s="1"/>
  <c r="Y3124" i="1"/>
  <c r="AN3124" i="1" s="1"/>
  <c r="Q3125" i="1"/>
  <c r="X3128" i="1"/>
  <c r="S3128" i="1"/>
  <c r="R3130" i="1"/>
  <c r="AC3130" i="1" s="1"/>
  <c r="W3142" i="1"/>
  <c r="AM3142" i="1"/>
  <c r="R3143" i="1"/>
  <c r="AC3143" i="1" s="1"/>
  <c r="P3145" i="1"/>
  <c r="S3152" i="1"/>
  <c r="Z3155" i="1"/>
  <c r="AO3155" i="1" s="1"/>
  <c r="AL3161" i="1"/>
  <c r="R3162" i="1"/>
  <c r="AC3162" i="1" s="1"/>
  <c r="V3165" i="1"/>
  <c r="Z3168" i="1"/>
  <c r="AO3168" i="1" s="1"/>
  <c r="AW3168" i="1"/>
  <c r="Y3168" i="1"/>
  <c r="AN3168" i="1" s="1"/>
  <c r="AM3182" i="1"/>
  <c r="AU3182" i="1"/>
  <c r="R3184" i="1"/>
  <c r="AC3184" i="1" s="1"/>
  <c r="V3188" i="1"/>
  <c r="U3188" i="1"/>
  <c r="AU3212" i="1"/>
  <c r="AM3212" i="1"/>
  <c r="X3111" i="1"/>
  <c r="R3111" i="1"/>
  <c r="AC3111" i="1" s="1"/>
  <c r="W3133" i="1"/>
  <c r="T3133" i="1"/>
  <c r="AG3133" i="1" s="1"/>
  <c r="O3133" i="1"/>
  <c r="Y3144" i="1"/>
  <c r="AN3144" i="1" s="1"/>
  <c r="O3146" i="1"/>
  <c r="T3148" i="1"/>
  <c r="AG3148" i="1" s="1"/>
  <c r="W3148" i="1"/>
  <c r="V3149" i="1"/>
  <c r="R3157" i="1"/>
  <c r="AC3157" i="1" s="1"/>
  <c r="S3162" i="1"/>
  <c r="T3166" i="1"/>
  <c r="AG3166" i="1" s="1"/>
  <c r="W3166" i="1"/>
  <c r="S3166" i="1"/>
  <c r="O3166" i="1"/>
  <c r="AA3167" i="1"/>
  <c r="AP3167" i="1" s="1"/>
  <c r="AL3170" i="1"/>
  <c r="W3178" i="1"/>
  <c r="O3178" i="1"/>
  <c r="T3178" i="1"/>
  <c r="AG3178" i="1" s="1"/>
  <c r="S3178" i="1"/>
  <c r="U3179" i="1"/>
  <c r="O3179" i="1"/>
  <c r="V3179" i="1"/>
  <c r="W3188" i="1"/>
  <c r="T3188" i="1"/>
  <c r="AG3188" i="1" s="1"/>
  <c r="S3188" i="1"/>
  <c r="O3188" i="1"/>
  <c r="V3204" i="1"/>
  <c r="U3204" i="1"/>
  <c r="O3204" i="1"/>
  <c r="P3105" i="1"/>
  <c r="T3109" i="1"/>
  <c r="AG3109" i="1" s="1"/>
  <c r="W3109" i="1"/>
  <c r="O3112" i="1"/>
  <c r="R3113" i="1"/>
  <c r="AC3113" i="1" s="1"/>
  <c r="R3114" i="1"/>
  <c r="AC3114" i="1" s="1"/>
  <c r="S3119" i="1"/>
  <c r="U3130" i="1"/>
  <c r="O3139" i="1"/>
  <c r="S3140" i="1"/>
  <c r="Z3142" i="1"/>
  <c r="AO3142" i="1" s="1"/>
  <c r="AW3142" i="1"/>
  <c r="Y3142" i="1"/>
  <c r="AN3142" i="1" s="1"/>
  <c r="V3143" i="1"/>
  <c r="X3149" i="1"/>
  <c r="AW3154" i="1"/>
  <c r="U3162" i="1"/>
  <c r="AW3164" i="1"/>
  <c r="Z3164" i="1"/>
  <c r="AO3164" i="1" s="1"/>
  <c r="Y3164" i="1"/>
  <c r="AN3164" i="1" s="1"/>
  <c r="R3166" i="1"/>
  <c r="AC3166" i="1" s="1"/>
  <c r="AZ3206" i="1"/>
  <c r="AV3206" i="1"/>
  <c r="AT3107" i="1"/>
  <c r="Q3107" i="1"/>
  <c r="O3108" i="1"/>
  <c r="W3108" i="1"/>
  <c r="T3108" i="1"/>
  <c r="AG3108" i="1" s="1"/>
  <c r="W3117" i="1"/>
  <c r="T3117" i="1"/>
  <c r="AG3117" i="1" s="1"/>
  <c r="O3117" i="1"/>
  <c r="Z3133" i="1"/>
  <c r="AO3133" i="1" s="1"/>
  <c r="R3133" i="1"/>
  <c r="AC3133" i="1" s="1"/>
  <c r="AW3133" i="1"/>
  <c r="AM3143" i="1"/>
  <c r="AU3143" i="1"/>
  <c r="S3145" i="1"/>
  <c r="W3145" i="1"/>
  <c r="R3146" i="1"/>
  <c r="AC3146" i="1" s="1"/>
  <c r="AW3148" i="1"/>
  <c r="Z3148" i="1"/>
  <c r="AO3148" i="1" s="1"/>
  <c r="O3151" i="1"/>
  <c r="AT3152" i="1"/>
  <c r="Q3152" i="1"/>
  <c r="AW3156" i="1"/>
  <c r="Z3156" i="1"/>
  <c r="AO3156" i="1" s="1"/>
  <c r="R3159" i="1"/>
  <c r="AC3159" i="1" s="1"/>
  <c r="R3168" i="1"/>
  <c r="AC3168" i="1" s="1"/>
  <c r="AU3173" i="1"/>
  <c r="AM3173" i="1"/>
  <c r="X3177" i="1"/>
  <c r="R3177" i="1"/>
  <c r="AC3177" i="1" s="1"/>
  <c r="S3177" i="1"/>
  <c r="Y3178" i="1"/>
  <c r="AN3178" i="1" s="1"/>
  <c r="AW3178" i="1"/>
  <c r="AU3185" i="1"/>
  <c r="AM3185" i="1"/>
  <c r="AW3199" i="1"/>
  <c r="S3100" i="1"/>
  <c r="Z3101" i="1"/>
  <c r="AO3101" i="1" s="1"/>
  <c r="R3101" i="1"/>
  <c r="AC3101" i="1" s="1"/>
  <c r="S3106" i="1"/>
  <c r="W3107" i="1"/>
  <c r="T3107" i="1"/>
  <c r="AG3107" i="1" s="1"/>
  <c r="R3109" i="1"/>
  <c r="AC3109" i="1" s="1"/>
  <c r="AM3109" i="1"/>
  <c r="O3111" i="1"/>
  <c r="Z3115" i="1"/>
  <c r="AO3115" i="1" s="1"/>
  <c r="O3123" i="1"/>
  <c r="S3124" i="1"/>
  <c r="X3127" i="1"/>
  <c r="R3127" i="1"/>
  <c r="AC3127" i="1" s="1"/>
  <c r="W3129" i="1"/>
  <c r="T3134" i="1"/>
  <c r="AG3134" i="1" s="1"/>
  <c r="W3135" i="1"/>
  <c r="X3137" i="1"/>
  <c r="S3137" i="1"/>
  <c r="O3138" i="1"/>
  <c r="R3139" i="1"/>
  <c r="AC3139" i="1" s="1"/>
  <c r="V3140" i="1"/>
  <c r="Y3145" i="1"/>
  <c r="AN3145" i="1" s="1"/>
  <c r="AW3145" i="1"/>
  <c r="P3151" i="1"/>
  <c r="Y3152" i="1"/>
  <c r="AN3152" i="1" s="1"/>
  <c r="R3154" i="1"/>
  <c r="AC3154" i="1" s="1"/>
  <c r="S3159" i="1"/>
  <c r="O3161" i="1"/>
  <c r="Q3163" i="1"/>
  <c r="AT3163" i="1"/>
  <c r="AZ3164" i="1"/>
  <c r="S3168" i="1"/>
  <c r="W3169" i="1"/>
  <c r="T3169" i="1"/>
  <c r="AG3169" i="1" s="1"/>
  <c r="S3169" i="1"/>
  <c r="O3169" i="1"/>
  <c r="AF3174" i="1"/>
  <c r="AY3176" i="1"/>
  <c r="AL3176" i="1"/>
  <c r="AW3177" i="1"/>
  <c r="Z3177" i="1"/>
  <c r="AO3177" i="1" s="1"/>
  <c r="Y3177" i="1"/>
  <c r="AN3177" i="1" s="1"/>
  <c r="AT3203" i="1"/>
  <c r="Q3203" i="1"/>
  <c r="O3141" i="1"/>
  <c r="W3141" i="1"/>
  <c r="T3142" i="1"/>
  <c r="AG3142" i="1" s="1"/>
  <c r="T3144" i="1"/>
  <c r="AG3144" i="1" s="1"/>
  <c r="S3146" i="1"/>
  <c r="W3149" i="1"/>
  <c r="O3149" i="1"/>
  <c r="S3156" i="1"/>
  <c r="AW3157" i="1"/>
  <c r="Y3157" i="1"/>
  <c r="AN3157" i="1" s="1"/>
  <c r="X3161" i="1"/>
  <c r="S3164" i="1"/>
  <c r="AW3165" i="1"/>
  <c r="X3169" i="1"/>
  <c r="V3170" i="1"/>
  <c r="P3175" i="1"/>
  <c r="Z3182" i="1"/>
  <c r="AO3182" i="1" s="1"/>
  <c r="AW3183" i="1"/>
  <c r="Z3183" i="1"/>
  <c r="AO3183" i="1" s="1"/>
  <c r="V3186" i="1"/>
  <c r="S3186" i="1"/>
  <c r="S3205" i="1"/>
  <c r="W3205" i="1"/>
  <c r="V3205" i="1"/>
  <c r="O3205" i="1"/>
  <c r="AY3207" i="1"/>
  <c r="AL3207" i="1"/>
  <c r="P3215" i="1"/>
  <c r="W3228" i="1"/>
  <c r="S3228" i="1"/>
  <c r="T3228" i="1"/>
  <c r="AG3228" i="1" s="1"/>
  <c r="O3228" i="1"/>
  <c r="AW3197" i="1"/>
  <c r="Y3207" i="1"/>
  <c r="AN3207" i="1" s="1"/>
  <c r="Z3207" i="1"/>
  <c r="AO3207" i="1" s="1"/>
  <c r="R3207" i="1"/>
  <c r="AC3207" i="1" s="1"/>
  <c r="AU3209" i="1"/>
  <c r="AM3209" i="1"/>
  <c r="W3210" i="1"/>
  <c r="S3210" i="1"/>
  <c r="O3210" i="1"/>
  <c r="AA3212" i="1"/>
  <c r="AP3212" i="1" s="1"/>
  <c r="V3215" i="1"/>
  <c r="U3215" i="1"/>
  <c r="AW3218" i="1"/>
  <c r="Y3218" i="1"/>
  <c r="AN3218" i="1" s="1"/>
  <c r="R3218" i="1"/>
  <c r="AC3218" i="1" s="1"/>
  <c r="U3221" i="1"/>
  <c r="V3221" i="1"/>
  <c r="P3265" i="1"/>
  <c r="O3265" i="1"/>
  <c r="Z3186" i="1"/>
  <c r="AO3186" i="1" s="1"/>
  <c r="AW3186" i="1"/>
  <c r="Y3186" i="1"/>
  <c r="AN3186" i="1" s="1"/>
  <c r="P3200" i="1"/>
  <c r="O3200" i="1"/>
  <c r="Z3205" i="1"/>
  <c r="AO3205" i="1" s="1"/>
  <c r="Y3205" i="1"/>
  <c r="AN3205" i="1" s="1"/>
  <c r="AW3205" i="1"/>
  <c r="X3210" i="1"/>
  <c r="R3210" i="1"/>
  <c r="AC3210" i="1" s="1"/>
  <c r="R3211" i="1"/>
  <c r="AC3211" i="1" s="1"/>
  <c r="X3211" i="1"/>
  <c r="AT3213" i="1"/>
  <c r="Q3213" i="1"/>
  <c r="Q3247" i="1"/>
  <c r="AT3247" i="1"/>
  <c r="Z3109" i="1"/>
  <c r="AO3109" i="1" s="1"/>
  <c r="Z3125" i="1"/>
  <c r="AO3125" i="1" s="1"/>
  <c r="W3164" i="1"/>
  <c r="V3172" i="1"/>
  <c r="AW3180" i="1"/>
  <c r="Y3180" i="1"/>
  <c r="AN3180" i="1" s="1"/>
  <c r="AM3215" i="1"/>
  <c r="AU3215" i="1"/>
  <c r="Q3229" i="1"/>
  <c r="AT3229" i="1"/>
  <c r="AF3171" i="1"/>
  <c r="W3172" i="1"/>
  <c r="T3172" i="1"/>
  <c r="AG3172" i="1" s="1"/>
  <c r="S3172" i="1"/>
  <c r="AW3175" i="1"/>
  <c r="Y3175" i="1"/>
  <c r="AN3175" i="1" s="1"/>
  <c r="U3185" i="1"/>
  <c r="O3185" i="1"/>
  <c r="O3163" i="1"/>
  <c r="AU3167" i="1"/>
  <c r="AM3167" i="1"/>
  <c r="T3171" i="1"/>
  <c r="AG3171" i="1" s="1"/>
  <c r="S3171" i="1"/>
  <c r="W3171" i="1"/>
  <c r="AW3173" i="1"/>
  <c r="AL3179" i="1"/>
  <c r="R3186" i="1"/>
  <c r="AC3186" i="1" s="1"/>
  <c r="Y3188" i="1"/>
  <c r="AN3188" i="1" s="1"/>
  <c r="S3192" i="1"/>
  <c r="W3192" i="1"/>
  <c r="O3192" i="1"/>
  <c r="AL3200" i="1"/>
  <c r="AY3200" i="1"/>
  <c r="AF3201" i="1"/>
  <c r="R3208" i="1"/>
  <c r="AC3208" i="1" s="1"/>
  <c r="T3210" i="1"/>
  <c r="AG3210" i="1" s="1"/>
  <c r="Z3218" i="1"/>
  <c r="AO3218" i="1" s="1"/>
  <c r="AL3220" i="1"/>
  <c r="P3223" i="1"/>
  <c r="O3223" i="1"/>
  <c r="AT3233" i="1"/>
  <c r="Q3233" i="1"/>
  <c r="AY3240" i="1"/>
  <c r="AL3240" i="1"/>
  <c r="AV3288" i="1"/>
  <c r="AZ3288" i="1"/>
  <c r="P3144" i="1"/>
  <c r="P3147" i="1"/>
  <c r="S3149" i="1"/>
  <c r="R3150" i="1"/>
  <c r="AC3150" i="1" s="1"/>
  <c r="R3158" i="1"/>
  <c r="AC3158" i="1" s="1"/>
  <c r="R3175" i="1"/>
  <c r="AC3175" i="1" s="1"/>
  <c r="U3178" i="1"/>
  <c r="P3178" i="1"/>
  <c r="AA3179" i="1"/>
  <c r="AP3179" i="1" s="1"/>
  <c r="AW3179" i="1"/>
  <c r="Z3188" i="1"/>
  <c r="AO3188" i="1" s="1"/>
  <c r="S3189" i="1"/>
  <c r="W3189" i="1"/>
  <c r="O3189" i="1"/>
  <c r="R3190" i="1"/>
  <c r="AC3190" i="1" s="1"/>
  <c r="AW3190" i="1"/>
  <c r="AF3192" i="1"/>
  <c r="O3196" i="1"/>
  <c r="W3196" i="1"/>
  <c r="V3196" i="1"/>
  <c r="S3196" i="1"/>
  <c r="U3198" i="1"/>
  <c r="V3198" i="1"/>
  <c r="O3198" i="1"/>
  <c r="P3204" i="1"/>
  <c r="V3206" i="1"/>
  <c r="U3217" i="1"/>
  <c r="P3217" i="1"/>
  <c r="O3217" i="1"/>
  <c r="O3221" i="1"/>
  <c r="O3167" i="1"/>
  <c r="O3172" i="1"/>
  <c r="AL3186" i="1"/>
  <c r="Z3189" i="1"/>
  <c r="AO3189" i="1" s="1"/>
  <c r="Y3189" i="1"/>
  <c r="AN3189" i="1" s="1"/>
  <c r="AW3189" i="1"/>
  <c r="Y3194" i="1"/>
  <c r="AN3194" i="1" s="1"/>
  <c r="AW3194" i="1"/>
  <c r="AW3196" i="1"/>
  <c r="Z3196" i="1"/>
  <c r="AO3196" i="1" s="1"/>
  <c r="AM3205" i="1"/>
  <c r="AU3205" i="1"/>
  <c r="AW3198" i="1"/>
  <c r="Z3184" i="1"/>
  <c r="AO3184" i="1" s="1"/>
  <c r="AW3184" i="1"/>
  <c r="Y3184" i="1"/>
  <c r="AN3184" i="1" s="1"/>
  <c r="X3187" i="1"/>
  <c r="W3187" i="1"/>
  <c r="R3187" i="1"/>
  <c r="AC3187" i="1" s="1"/>
  <c r="W3202" i="1"/>
  <c r="O3202" i="1"/>
  <c r="T3202" i="1"/>
  <c r="AG3202" i="1" s="1"/>
  <c r="AA3206" i="1"/>
  <c r="AP3206" i="1" s="1"/>
  <c r="R3206" i="1"/>
  <c r="AC3206" i="1" s="1"/>
  <c r="AU3208" i="1"/>
  <c r="AM3208" i="1"/>
  <c r="T3209" i="1"/>
  <c r="AG3209" i="1" s="1"/>
  <c r="S3209" i="1"/>
  <c r="W3209" i="1"/>
  <c r="Q3216" i="1"/>
  <c r="AT3216" i="1"/>
  <c r="U3242" i="1"/>
  <c r="V3242" i="1"/>
  <c r="V3154" i="1"/>
  <c r="O3159" i="1"/>
  <c r="AW3172" i="1"/>
  <c r="AW3182" i="1"/>
  <c r="AT3192" i="1"/>
  <c r="Q3192" i="1"/>
  <c r="R3196" i="1"/>
  <c r="AC3196" i="1" s="1"/>
  <c r="P3199" i="1"/>
  <c r="AV3202" i="1"/>
  <c r="AA3204" i="1"/>
  <c r="AP3204" i="1" s="1"/>
  <c r="AW3204" i="1"/>
  <c r="AF3205" i="1"/>
  <c r="P3206" i="1"/>
  <c r="Y3208" i="1"/>
  <c r="AN3208" i="1" s="1"/>
  <c r="R3212" i="1"/>
  <c r="AC3212" i="1" s="1"/>
  <c r="X3224" i="1"/>
  <c r="R3224" i="1"/>
  <c r="AC3224" i="1" s="1"/>
  <c r="W3242" i="1"/>
  <c r="S3242" i="1"/>
  <c r="O3242" i="1"/>
  <c r="T3242" i="1"/>
  <c r="AG3242" i="1" s="1"/>
  <c r="Z3175" i="1"/>
  <c r="AO3175" i="1" s="1"/>
  <c r="V3177" i="1"/>
  <c r="U3177" i="1"/>
  <c r="V3191" i="1"/>
  <c r="U3191" i="1"/>
  <c r="U3195" i="1"/>
  <c r="V3195" i="1"/>
  <c r="AL3198" i="1"/>
  <c r="Q3225" i="1"/>
  <c r="AT3225" i="1"/>
  <c r="Y3166" i="1"/>
  <c r="AN3166" i="1" s="1"/>
  <c r="T3167" i="1"/>
  <c r="AG3167" i="1" s="1"/>
  <c r="W3173" i="1"/>
  <c r="W3177" i="1"/>
  <c r="V3182" i="1"/>
  <c r="V3183" i="1"/>
  <c r="V3185" i="1"/>
  <c r="P3187" i="1"/>
  <c r="T3189" i="1"/>
  <c r="AG3189" i="1" s="1"/>
  <c r="S3204" i="1"/>
  <c r="AZ3213" i="1"/>
  <c r="AW3226" i="1"/>
  <c r="Z3226" i="1"/>
  <c r="AO3226" i="1" s="1"/>
  <c r="Y3226" i="1"/>
  <c r="AN3226" i="1" s="1"/>
  <c r="R3226" i="1"/>
  <c r="AC3226" i="1" s="1"/>
  <c r="O3229" i="1"/>
  <c r="W3229" i="1"/>
  <c r="S3229" i="1"/>
  <c r="T3229" i="1"/>
  <c r="AG3229" i="1" s="1"/>
  <c r="R3188" i="1"/>
  <c r="AC3188" i="1" s="1"/>
  <c r="T3190" i="1"/>
  <c r="AG3190" i="1" s="1"/>
  <c r="W3199" i="1"/>
  <c r="S3199" i="1"/>
  <c r="P3207" i="1"/>
  <c r="W3208" i="1"/>
  <c r="V3208" i="1"/>
  <c r="O3208" i="1"/>
  <c r="AW3210" i="1"/>
  <c r="Z3214" i="1"/>
  <c r="AO3214" i="1" s="1"/>
  <c r="AW3214" i="1"/>
  <c r="Y3214" i="1"/>
  <c r="AN3214" i="1" s="1"/>
  <c r="W3224" i="1"/>
  <c r="W3232" i="1"/>
  <c r="T3232" i="1"/>
  <c r="AG3232" i="1" s="1"/>
  <c r="O3232" i="1"/>
  <c r="X3242" i="1"/>
  <c r="R3242" i="1"/>
  <c r="AC3242" i="1" s="1"/>
  <c r="R3248" i="1"/>
  <c r="AC3248" i="1" s="1"/>
  <c r="W3274" i="1"/>
  <c r="S3274" i="1"/>
  <c r="T3274" i="1"/>
  <c r="AG3274" i="1" s="1"/>
  <c r="O3274" i="1"/>
  <c r="O3277" i="1"/>
  <c r="W3277" i="1"/>
  <c r="V3277" i="1"/>
  <c r="S3277" i="1"/>
  <c r="T3277" i="1"/>
  <c r="AG3277" i="1" s="1"/>
  <c r="AA3327" i="1"/>
  <c r="AP3327" i="1" s="1"/>
  <c r="AW3327" i="1"/>
  <c r="AA3228" i="1"/>
  <c r="AP3228" i="1" s="1"/>
  <c r="R3228" i="1"/>
  <c r="AC3228" i="1" s="1"/>
  <c r="AW3228" i="1"/>
  <c r="AY3235" i="1"/>
  <c r="AL3235" i="1"/>
  <c r="AT3243" i="1"/>
  <c r="Q3243" i="1"/>
  <c r="O3214" i="1"/>
  <c r="U3220" i="1"/>
  <c r="V3220" i="1"/>
  <c r="Z3267" i="1"/>
  <c r="AO3267" i="1" s="1"/>
  <c r="AW3267" i="1"/>
  <c r="Y3267" i="1"/>
  <c r="AN3267" i="1" s="1"/>
  <c r="AW3274" i="1"/>
  <c r="Z3274" i="1"/>
  <c r="AO3274" i="1" s="1"/>
  <c r="Y3274" i="1"/>
  <c r="AN3274" i="1" s="1"/>
  <c r="Q3311" i="1"/>
  <c r="AT3311" i="1"/>
  <c r="X3178" i="1"/>
  <c r="R3178" i="1"/>
  <c r="AC3178" i="1" s="1"/>
  <c r="W3185" i="1"/>
  <c r="V3193" i="1"/>
  <c r="U3193" i="1"/>
  <c r="AU3195" i="1"/>
  <c r="AW3202" i="1"/>
  <c r="AW3213" i="1"/>
  <c r="Y3213" i="1"/>
  <c r="AN3213" i="1" s="1"/>
  <c r="Z3221" i="1"/>
  <c r="AO3221" i="1" s="1"/>
  <c r="AF3229" i="1"/>
  <c r="AM3240" i="1"/>
  <c r="Q3244" i="1"/>
  <c r="AT3244" i="1"/>
  <c r="O3250" i="1"/>
  <c r="V3250" i="1"/>
  <c r="T3250" i="1"/>
  <c r="AG3250" i="1" s="1"/>
  <c r="S3250" i="1"/>
  <c r="X3216" i="1"/>
  <c r="R3216" i="1"/>
  <c r="AC3216" i="1" s="1"/>
  <c r="Z3227" i="1"/>
  <c r="AO3227" i="1" s="1"/>
  <c r="Y3227" i="1"/>
  <c r="AN3227" i="1" s="1"/>
  <c r="AU3241" i="1"/>
  <c r="AM3241" i="1"/>
  <c r="S3251" i="1"/>
  <c r="V3251" i="1"/>
  <c r="O3251" i="1"/>
  <c r="AM3279" i="1"/>
  <c r="AU3279" i="1"/>
  <c r="T3177" i="1"/>
  <c r="AG3177" i="1" s="1"/>
  <c r="R3198" i="1"/>
  <c r="AC3198" i="1" s="1"/>
  <c r="W3201" i="1"/>
  <c r="T3201" i="1"/>
  <c r="AG3201" i="1" s="1"/>
  <c r="S3208" i="1"/>
  <c r="V3214" i="1"/>
  <c r="X3223" i="1"/>
  <c r="O3225" i="1"/>
  <c r="AW3230" i="1"/>
  <c r="S3232" i="1"/>
  <c r="AW3234" i="1"/>
  <c r="Z3234" i="1"/>
  <c r="AO3234" i="1" s="1"/>
  <c r="Y3234" i="1"/>
  <c r="AN3234" i="1" s="1"/>
  <c r="W3236" i="1"/>
  <c r="AA3243" i="1"/>
  <c r="AP3243" i="1" s="1"/>
  <c r="R3243" i="1"/>
  <c r="AC3243" i="1" s="1"/>
  <c r="W3245" i="1"/>
  <c r="S3245" i="1"/>
  <c r="O3245" i="1"/>
  <c r="V3245" i="1"/>
  <c r="T3245" i="1"/>
  <c r="AG3245" i="1" s="1"/>
  <c r="V3252" i="1"/>
  <c r="U3252" i="1"/>
  <c r="X3253" i="1"/>
  <c r="R3253" i="1"/>
  <c r="AC3253" i="1" s="1"/>
  <c r="R3262" i="1"/>
  <c r="AC3262" i="1" s="1"/>
  <c r="X3262" i="1"/>
  <c r="W3262" i="1"/>
  <c r="AM3263" i="1"/>
  <c r="AU3263" i="1"/>
  <c r="Z3173" i="1"/>
  <c r="AO3173" i="1" s="1"/>
  <c r="Y3173" i="1"/>
  <c r="AN3173" i="1" s="1"/>
  <c r="R3181" i="1"/>
  <c r="AC3181" i="1" s="1"/>
  <c r="P3182" i="1"/>
  <c r="V3190" i="1"/>
  <c r="AW3193" i="1"/>
  <c r="T3208" i="1"/>
  <c r="AG3208" i="1" s="1"/>
  <c r="Y3210" i="1"/>
  <c r="AN3210" i="1" s="1"/>
  <c r="AU3228" i="1"/>
  <c r="AM3228" i="1"/>
  <c r="P3229" i="1"/>
  <c r="AM3235" i="1"/>
  <c r="X3236" i="1"/>
  <c r="P3238" i="1"/>
  <c r="O3238" i="1"/>
  <c r="R3246" i="1"/>
  <c r="AC3246" i="1" s="1"/>
  <c r="X3246" i="1"/>
  <c r="T3252" i="1"/>
  <c r="AG3252" i="1" s="1"/>
  <c r="O3252" i="1"/>
  <c r="W3252" i="1"/>
  <c r="S3252" i="1"/>
  <c r="Q3273" i="1"/>
  <c r="AT3273" i="1"/>
  <c r="X3194" i="1"/>
  <c r="R3194" i="1"/>
  <c r="AC3194" i="1" s="1"/>
  <c r="O3220" i="1"/>
  <c r="Q3224" i="1"/>
  <c r="AT3224" i="1"/>
  <c r="R3225" i="1"/>
  <c r="AC3225" i="1" s="1"/>
  <c r="O3237" i="1"/>
  <c r="AW3245" i="1"/>
  <c r="Z3245" i="1"/>
  <c r="AO3245" i="1" s="1"/>
  <c r="Y3245" i="1"/>
  <c r="AN3245" i="1" s="1"/>
  <c r="AW3262" i="1"/>
  <c r="AA3262" i="1"/>
  <c r="AP3262" i="1" s="1"/>
  <c r="AM3273" i="1"/>
  <c r="AU3273" i="1"/>
  <c r="Q3237" i="1"/>
  <c r="AT3237" i="1"/>
  <c r="X3238" i="1"/>
  <c r="S3238" i="1"/>
  <c r="W3238" i="1"/>
  <c r="R3245" i="1"/>
  <c r="AC3245" i="1" s="1"/>
  <c r="AZ3248" i="1"/>
  <c r="AV3248" i="1"/>
  <c r="AU3249" i="1"/>
  <c r="AM3249" i="1"/>
  <c r="V3282" i="1"/>
  <c r="U3282" i="1"/>
  <c r="Z3238" i="1"/>
  <c r="AO3238" i="1" s="1"/>
  <c r="Y3238" i="1"/>
  <c r="AN3238" i="1" s="1"/>
  <c r="T3282" i="1"/>
  <c r="AG3282" i="1" s="1"/>
  <c r="W3282" i="1"/>
  <c r="O3282" i="1"/>
  <c r="S3282" i="1"/>
  <c r="S3181" i="1"/>
  <c r="S3185" i="1"/>
  <c r="P3191" i="1"/>
  <c r="W3204" i="1"/>
  <c r="Z3211" i="1"/>
  <c r="AO3211" i="1" s="1"/>
  <c r="Y3211" i="1"/>
  <c r="AN3211" i="1" s="1"/>
  <c r="W3216" i="1"/>
  <c r="AT3219" i="1"/>
  <c r="AM3220" i="1"/>
  <c r="AU3220" i="1"/>
  <c r="O3224" i="1"/>
  <c r="V3226" i="1"/>
  <c r="U3226" i="1"/>
  <c r="AU3230" i="1"/>
  <c r="AM3230" i="1"/>
  <c r="S3231" i="1"/>
  <c r="O3231" i="1"/>
  <c r="W3231" i="1"/>
  <c r="T3231" i="1"/>
  <c r="AG3231" i="1" s="1"/>
  <c r="AU3233" i="1"/>
  <c r="R3235" i="1"/>
  <c r="AC3235" i="1" s="1"/>
  <c r="S3235" i="1"/>
  <c r="O3244" i="1"/>
  <c r="P3244" i="1"/>
  <c r="W3251" i="1"/>
  <c r="R3291" i="1"/>
  <c r="AC3291" i="1" s="1"/>
  <c r="X3291" i="1"/>
  <c r="AW3219" i="1"/>
  <c r="AM3231" i="1"/>
  <c r="AU3231" i="1"/>
  <c r="V3239" i="1"/>
  <c r="U3239" i="1"/>
  <c r="P3239" i="1"/>
  <c r="O3239" i="1"/>
  <c r="AL3246" i="1"/>
  <c r="AY3246" i="1"/>
  <c r="Z3248" i="1"/>
  <c r="AO3248" i="1" s="1"/>
  <c r="Y3248" i="1"/>
  <c r="AN3248" i="1" s="1"/>
  <c r="O3177" i="1"/>
  <c r="T3187" i="1"/>
  <c r="AG3187" i="1" s="1"/>
  <c r="S3187" i="1"/>
  <c r="O3187" i="1"/>
  <c r="P3188" i="1"/>
  <c r="O3191" i="1"/>
  <c r="S3194" i="1"/>
  <c r="P3198" i="1"/>
  <c r="V3209" i="1"/>
  <c r="V3210" i="1"/>
  <c r="U3210" i="1"/>
  <c r="AA3216" i="1"/>
  <c r="AP3216" i="1" s="1"/>
  <c r="P3219" i="1"/>
  <c r="S3224" i="1"/>
  <c r="AA3225" i="1"/>
  <c r="AP3225" i="1" s="1"/>
  <c r="AW3233" i="1"/>
  <c r="R3238" i="1"/>
  <c r="AC3238" i="1" s="1"/>
  <c r="W3239" i="1"/>
  <c r="P3242" i="1"/>
  <c r="X3281" i="1"/>
  <c r="R3281" i="1"/>
  <c r="AC3281" i="1" s="1"/>
  <c r="W3281" i="1"/>
  <c r="AF3301" i="1"/>
  <c r="S3275" i="1"/>
  <c r="R3275" i="1"/>
  <c r="AC3275" i="1" s="1"/>
  <c r="Z3282" i="1"/>
  <c r="AO3282" i="1" s="1"/>
  <c r="Y3282" i="1"/>
  <c r="AN3282" i="1" s="1"/>
  <c r="AW3282" i="1"/>
  <c r="R3282" i="1"/>
  <c r="AC3282" i="1" s="1"/>
  <c r="AF3287" i="1"/>
  <c r="AU3299" i="1"/>
  <c r="AM3299" i="1"/>
  <c r="U3260" i="1"/>
  <c r="S3211" i="1"/>
  <c r="O3215" i="1"/>
  <c r="R3219" i="1"/>
  <c r="AC3219" i="1" s="1"/>
  <c r="P3221" i="1"/>
  <c r="V3231" i="1"/>
  <c r="U3231" i="1"/>
  <c r="V3232" i="1"/>
  <c r="W3237" i="1"/>
  <c r="S3237" i="1"/>
  <c r="AW3250" i="1"/>
  <c r="Z3250" i="1"/>
  <c r="AO3250" i="1" s="1"/>
  <c r="Y3250" i="1"/>
  <c r="AN3250" i="1" s="1"/>
  <c r="AU3260" i="1"/>
  <c r="AM3260" i="1"/>
  <c r="AA3265" i="1"/>
  <c r="AP3265" i="1" s="1"/>
  <c r="R3265" i="1"/>
  <c r="AC3265" i="1" s="1"/>
  <c r="AW3265" i="1"/>
  <c r="AW3272" i="1"/>
  <c r="T3278" i="1"/>
  <c r="AG3278" i="1" s="1"/>
  <c r="S3278" i="1"/>
  <c r="O3278" i="1"/>
  <c r="W3278" i="1"/>
  <c r="U3305" i="1"/>
  <c r="V3305" i="1"/>
  <c r="P3305" i="1"/>
  <c r="W3344" i="1"/>
  <c r="S3344" i="1"/>
  <c r="V3344" i="1"/>
  <c r="T3344" i="1"/>
  <c r="AG3344" i="1" s="1"/>
  <c r="O3344" i="1"/>
  <c r="W3247" i="1"/>
  <c r="T3247" i="1"/>
  <c r="AG3247" i="1" s="1"/>
  <c r="O3247" i="1"/>
  <c r="AA3254" i="1"/>
  <c r="AP3254" i="1" s="1"/>
  <c r="AW3254" i="1"/>
  <c r="V3263" i="1"/>
  <c r="U3263" i="1"/>
  <c r="O3293" i="1"/>
  <c r="S3293" i="1"/>
  <c r="W3293" i="1"/>
  <c r="T3293" i="1"/>
  <c r="AG3293" i="1" s="1"/>
  <c r="AL3225" i="1"/>
  <c r="R3230" i="1"/>
  <c r="AC3230" i="1" s="1"/>
  <c r="X3232" i="1"/>
  <c r="R3232" i="1"/>
  <c r="AC3232" i="1" s="1"/>
  <c r="T3241" i="1"/>
  <c r="AG3241" i="1" s="1"/>
  <c r="S3241" i="1"/>
  <c r="O3241" i="1"/>
  <c r="V3249" i="1"/>
  <c r="U3249" i="1"/>
  <c r="O3249" i="1"/>
  <c r="U3256" i="1"/>
  <c r="O3256" i="1"/>
  <c r="AW3258" i="1"/>
  <c r="U3285" i="1"/>
  <c r="V3285" i="1"/>
  <c r="P3285" i="1"/>
  <c r="Z3288" i="1"/>
  <c r="AO3288" i="1" s="1"/>
  <c r="Y3288" i="1"/>
  <c r="AN3288" i="1" s="1"/>
  <c r="AM3305" i="1"/>
  <c r="AU3305" i="1"/>
  <c r="AF3307" i="1"/>
  <c r="AF3309" i="1"/>
  <c r="AW3318" i="1"/>
  <c r="AA3318" i="1"/>
  <c r="AP3318" i="1" s="1"/>
  <c r="V3212" i="1"/>
  <c r="U3212" i="1"/>
  <c r="AF3220" i="1"/>
  <c r="X3222" i="1"/>
  <c r="S3222" i="1"/>
  <c r="W3223" i="1"/>
  <c r="R3254" i="1"/>
  <c r="AC3254" i="1" s="1"/>
  <c r="AZ3256" i="1"/>
  <c r="AV3256" i="1"/>
  <c r="AW3278" i="1"/>
  <c r="AA3278" i="1"/>
  <c r="AP3278" i="1" s="1"/>
  <c r="P3286" i="1"/>
  <c r="AW3247" i="1"/>
  <c r="X3252" i="1"/>
  <c r="O3258" i="1"/>
  <c r="O3261" i="1"/>
  <c r="W3261" i="1"/>
  <c r="V3261" i="1"/>
  <c r="T3261" i="1"/>
  <c r="AG3261" i="1" s="1"/>
  <c r="AW3268" i="1"/>
  <c r="Z3268" i="1"/>
  <c r="AO3268" i="1" s="1"/>
  <c r="Y3268" i="1"/>
  <c r="AN3268" i="1" s="1"/>
  <c r="V3286" i="1"/>
  <c r="U3286" i="1"/>
  <c r="Z3312" i="1"/>
  <c r="AO3312" i="1" s="1"/>
  <c r="R3312" i="1"/>
  <c r="AC3312" i="1" s="1"/>
  <c r="AW3312" i="1"/>
  <c r="Y3312" i="1"/>
  <c r="AN3312" i="1" s="1"/>
  <c r="S3219" i="1"/>
  <c r="O3230" i="1"/>
  <c r="O3234" i="1"/>
  <c r="W3234" i="1"/>
  <c r="R3237" i="1"/>
  <c r="AC3237" i="1" s="1"/>
  <c r="AW3242" i="1"/>
  <c r="W3253" i="1"/>
  <c r="S3253" i="1"/>
  <c r="AW3256" i="1"/>
  <c r="Z3256" i="1"/>
  <c r="AO3256" i="1" s="1"/>
  <c r="Y3256" i="1"/>
  <c r="AN3256" i="1" s="1"/>
  <c r="V3278" i="1"/>
  <c r="R3288" i="1"/>
  <c r="AC3288" i="1" s="1"/>
  <c r="AB3288" i="1" s="1"/>
  <c r="AT3291" i="1"/>
  <c r="V3298" i="1"/>
  <c r="U3298" i="1"/>
  <c r="T3300" i="1"/>
  <c r="AG3300" i="1" s="1"/>
  <c r="O3300" i="1"/>
  <c r="W3300" i="1"/>
  <c r="V3300" i="1"/>
  <c r="S3300" i="1"/>
  <c r="AZ3267" i="1"/>
  <c r="AV3267" i="1"/>
  <c r="W3276" i="1"/>
  <c r="T3276" i="1"/>
  <c r="AG3276" i="1" s="1"/>
  <c r="S3276" i="1"/>
  <c r="AZ3278" i="1"/>
  <c r="AV3278" i="1"/>
  <c r="AW3279" i="1"/>
  <c r="T3298" i="1"/>
  <c r="AG3298" i="1" s="1"/>
  <c r="W3298" i="1"/>
  <c r="O3298" i="1"/>
  <c r="S3298" i="1"/>
  <c r="W3260" i="1"/>
  <c r="T3260" i="1"/>
  <c r="AG3260" i="1" s="1"/>
  <c r="X3266" i="1"/>
  <c r="R3266" i="1"/>
  <c r="AC3266" i="1" s="1"/>
  <c r="R3268" i="1"/>
  <c r="AC3268" i="1" s="1"/>
  <c r="W3275" i="1"/>
  <c r="AM3308" i="1"/>
  <c r="AU3308" i="1"/>
  <c r="U3241" i="1"/>
  <c r="AF3249" i="1"/>
  <c r="Q3256" i="1"/>
  <c r="AT3256" i="1"/>
  <c r="S3261" i="1"/>
  <c r="S3264" i="1"/>
  <c r="O3264" i="1"/>
  <c r="V3264" i="1"/>
  <c r="AW3266" i="1"/>
  <c r="Y3266" i="1"/>
  <c r="AN3266" i="1" s="1"/>
  <c r="Z3266" i="1"/>
  <c r="AO3266" i="1" s="1"/>
  <c r="X3275" i="1"/>
  <c r="V3211" i="1"/>
  <c r="O3213" i="1"/>
  <c r="W3215" i="1"/>
  <c r="S3216" i="1"/>
  <c r="W3219" i="1"/>
  <c r="S3220" i="1"/>
  <c r="T3221" i="1"/>
  <c r="AG3221" i="1" s="1"/>
  <c r="R3222" i="1"/>
  <c r="AC3222" i="1" s="1"/>
  <c r="Z3224" i="1"/>
  <c r="AO3224" i="1" s="1"/>
  <c r="Y3224" i="1"/>
  <c r="AN3224" i="1" s="1"/>
  <c r="T3225" i="1"/>
  <c r="AG3225" i="1" s="1"/>
  <c r="S3225" i="1"/>
  <c r="W3226" i="1"/>
  <c r="T3226" i="1"/>
  <c r="AG3226" i="1" s="1"/>
  <c r="O3226" i="1"/>
  <c r="W3227" i="1"/>
  <c r="S3227" i="1"/>
  <c r="U3232" i="1"/>
  <c r="P3235" i="1"/>
  <c r="S3236" i="1"/>
  <c r="O3246" i="1"/>
  <c r="O3248" i="1"/>
  <c r="W3248" i="1"/>
  <c r="T3248" i="1"/>
  <c r="AG3248" i="1" s="1"/>
  <c r="AW3251" i="1"/>
  <c r="Z3251" i="1"/>
  <c r="AO3251" i="1" s="1"/>
  <c r="O3253" i="1"/>
  <c r="T3257" i="1"/>
  <c r="AG3257" i="1" s="1"/>
  <c r="S3257" i="1"/>
  <c r="W3257" i="1"/>
  <c r="AL3268" i="1"/>
  <c r="AY3268" i="1"/>
  <c r="AU3284" i="1"/>
  <c r="AM3284" i="1"/>
  <c r="T3290" i="1"/>
  <c r="AG3290" i="1" s="1"/>
  <c r="W3290" i="1"/>
  <c r="S3290" i="1"/>
  <c r="O3290" i="1"/>
  <c r="V3290" i="1"/>
  <c r="AW3301" i="1"/>
  <c r="AA3301" i="1"/>
  <c r="AP3301" i="1" s="1"/>
  <c r="P3210" i="1"/>
  <c r="W3211" i="1"/>
  <c r="X3219" i="1"/>
  <c r="AU3221" i="1"/>
  <c r="R3227" i="1"/>
  <c r="AC3227" i="1" s="1"/>
  <c r="V3228" i="1"/>
  <c r="R3233" i="1"/>
  <c r="AC3233" i="1" s="1"/>
  <c r="V3236" i="1"/>
  <c r="W3241" i="1"/>
  <c r="P3246" i="1"/>
  <c r="Q3253" i="1"/>
  <c r="X3255" i="1"/>
  <c r="W3255" i="1"/>
  <c r="X3257" i="1"/>
  <c r="R3257" i="1"/>
  <c r="AC3257" i="1" s="1"/>
  <c r="Z3259" i="1"/>
  <c r="AO3259" i="1" s="1"/>
  <c r="Y3259" i="1"/>
  <c r="AN3259" i="1" s="1"/>
  <c r="O3269" i="1"/>
  <c r="O3276" i="1"/>
  <c r="P3282" i="1"/>
  <c r="X3326" i="1"/>
  <c r="R3326" i="1"/>
  <c r="AC3326" i="1" s="1"/>
  <c r="U3293" i="1"/>
  <c r="V3293" i="1"/>
  <c r="P3293" i="1"/>
  <c r="AW3294" i="1"/>
  <c r="S3305" i="1"/>
  <c r="W3305" i="1"/>
  <c r="O3305" i="1"/>
  <c r="AW3307" i="1"/>
  <c r="Y3307" i="1"/>
  <c r="AN3307" i="1" s="1"/>
  <c r="AL3312" i="1"/>
  <c r="V3323" i="1"/>
  <c r="U3323" i="1"/>
  <c r="Z3325" i="1"/>
  <c r="AO3325" i="1" s="1"/>
  <c r="AW3325" i="1"/>
  <c r="Y3325" i="1"/>
  <c r="AN3325" i="1" s="1"/>
  <c r="R3325" i="1"/>
  <c r="AC3325" i="1" s="1"/>
  <c r="O3332" i="1"/>
  <c r="W3332" i="1"/>
  <c r="T3332" i="1"/>
  <c r="AG3332" i="1" s="1"/>
  <c r="S3332" i="1"/>
  <c r="AW3252" i="1"/>
  <c r="R3256" i="1"/>
  <c r="AC3256" i="1" s="1"/>
  <c r="S3271" i="1"/>
  <c r="V3276" i="1"/>
  <c r="Y3284" i="1"/>
  <c r="AN3284" i="1" s="1"/>
  <c r="W3286" i="1"/>
  <c r="O3286" i="1"/>
  <c r="AF3300" i="1"/>
  <c r="AT3309" i="1"/>
  <c r="W3320" i="1"/>
  <c r="R3320" i="1"/>
  <c r="AC3320" i="1" s="1"/>
  <c r="S3320" i="1"/>
  <c r="S3323" i="1"/>
  <c r="R3323" i="1"/>
  <c r="AC3323" i="1" s="1"/>
  <c r="X3323" i="1"/>
  <c r="W3323" i="1"/>
  <c r="AM3328" i="1"/>
  <c r="AU3328" i="1"/>
  <c r="AZ3302" i="1"/>
  <c r="AV3302" i="1"/>
  <c r="AY3309" i="1"/>
  <c r="V3314" i="1"/>
  <c r="U3314" i="1"/>
  <c r="P3314" i="1"/>
  <c r="R3330" i="1"/>
  <c r="AC3330" i="1" s="1"/>
  <c r="X3330" i="1"/>
  <c r="W3330" i="1"/>
  <c r="S3330" i="1"/>
  <c r="X3342" i="1"/>
  <c r="R3342" i="1"/>
  <c r="AC3342" i="1" s="1"/>
  <c r="W3285" i="1"/>
  <c r="T3285" i="1"/>
  <c r="AG3285" i="1" s="1"/>
  <c r="AW3293" i="1"/>
  <c r="AA3293" i="1"/>
  <c r="AP3293" i="1" s="1"/>
  <c r="AT3307" i="1"/>
  <c r="Q3307" i="1"/>
  <c r="AT3315" i="1"/>
  <c r="Q3315" i="1"/>
  <c r="R3331" i="1"/>
  <c r="AC3331" i="1" s="1"/>
  <c r="AW3331" i="1"/>
  <c r="Z3331" i="1"/>
  <c r="AO3331" i="1" s="1"/>
  <c r="Y3331" i="1"/>
  <c r="AN3331" i="1" s="1"/>
  <c r="U3228" i="1"/>
  <c r="Z3235" i="1"/>
  <c r="AO3235" i="1" s="1"/>
  <c r="U3243" i="1"/>
  <c r="Z3244" i="1"/>
  <c r="AO3244" i="1" s="1"/>
  <c r="AS3272" i="1"/>
  <c r="Z3275" i="1"/>
  <c r="AO3275" i="1" s="1"/>
  <c r="Y3275" i="1"/>
  <c r="AN3275" i="1" s="1"/>
  <c r="AW3277" i="1"/>
  <c r="Z3277" i="1"/>
  <c r="AO3277" i="1" s="1"/>
  <c r="Y3277" i="1"/>
  <c r="AN3277" i="1" s="1"/>
  <c r="V3287" i="1"/>
  <c r="AT3295" i="1"/>
  <c r="T3302" i="1"/>
  <c r="AG3302" i="1" s="1"/>
  <c r="V3302" i="1"/>
  <c r="S3302" i="1"/>
  <c r="O3302" i="1"/>
  <c r="T3305" i="1"/>
  <c r="AG3305" i="1" s="1"/>
  <c r="V3306" i="1"/>
  <c r="U3306" i="1"/>
  <c r="AV3310" i="1"/>
  <c r="W3315" i="1"/>
  <c r="T3315" i="1"/>
  <c r="AG3315" i="1" s="1"/>
  <c r="S3315" i="1"/>
  <c r="V3332" i="1"/>
  <c r="Y3229" i="1"/>
  <c r="AN3229" i="1" s="1"/>
  <c r="S3256" i="1"/>
  <c r="AF3260" i="1"/>
  <c r="AW3261" i="1"/>
  <c r="Z3261" i="1"/>
  <c r="AO3261" i="1" s="1"/>
  <c r="T3262" i="1"/>
  <c r="AG3262" i="1" s="1"/>
  <c r="S3262" i="1"/>
  <c r="P3263" i="1"/>
  <c r="AU3265" i="1"/>
  <c r="AM3265" i="1"/>
  <c r="Q3267" i="1"/>
  <c r="AT3267" i="1"/>
  <c r="V3274" i="1"/>
  <c r="O3281" i="1"/>
  <c r="V3281" i="1"/>
  <c r="AL3289" i="1"/>
  <c r="AW3290" i="1"/>
  <c r="O3303" i="1"/>
  <c r="U3303" i="1"/>
  <c r="Z3307" i="1"/>
  <c r="AO3307" i="1" s="1"/>
  <c r="V3308" i="1"/>
  <c r="O3308" i="1"/>
  <c r="X3297" i="1"/>
  <c r="R3297" i="1"/>
  <c r="AC3297" i="1" s="1"/>
  <c r="Z3302" i="1"/>
  <c r="AO3302" i="1" s="1"/>
  <c r="Y3302" i="1"/>
  <c r="AN3302" i="1" s="1"/>
  <c r="R3302" i="1"/>
  <c r="AC3302" i="1" s="1"/>
  <c r="AF3315" i="1"/>
  <c r="R3247" i="1"/>
  <c r="AC3247" i="1" s="1"/>
  <c r="P3253" i="1"/>
  <c r="W3263" i="1"/>
  <c r="P3273" i="1"/>
  <c r="P3276" i="1"/>
  <c r="S3280" i="1"/>
  <c r="O3285" i="1"/>
  <c r="T3286" i="1"/>
  <c r="AG3286" i="1" s="1"/>
  <c r="X3293" i="1"/>
  <c r="AW3295" i="1"/>
  <c r="Z3295" i="1"/>
  <c r="AO3295" i="1" s="1"/>
  <c r="S3303" i="1"/>
  <c r="W3303" i="1"/>
  <c r="X3303" i="1"/>
  <c r="R3303" i="1"/>
  <c r="AC3303" i="1" s="1"/>
  <c r="Z3308" i="1"/>
  <c r="AO3308" i="1" s="1"/>
  <c r="Y3308" i="1"/>
  <c r="AN3308" i="1" s="1"/>
  <c r="O3310" i="1"/>
  <c r="O3314" i="1"/>
  <c r="X3280" i="1"/>
  <c r="R3280" i="1"/>
  <c r="AC3280" i="1" s="1"/>
  <c r="W3284" i="1"/>
  <c r="V3284" i="1"/>
  <c r="O3284" i="1"/>
  <c r="O3311" i="1"/>
  <c r="P3311" i="1"/>
  <c r="O3315" i="1"/>
  <c r="AT3330" i="1"/>
  <c r="Q3330" i="1"/>
  <c r="AU3374" i="1"/>
  <c r="AM3374" i="1"/>
  <c r="Y3252" i="1"/>
  <c r="AN3252" i="1" s="1"/>
  <c r="W3256" i="1"/>
  <c r="O3262" i="1"/>
  <c r="AW3263" i="1"/>
  <c r="X3264" i="1"/>
  <c r="R3264" i="1"/>
  <c r="AC3264" i="1" s="1"/>
  <c r="V3265" i="1"/>
  <c r="U3265" i="1"/>
  <c r="W3269" i="1"/>
  <c r="T3269" i="1"/>
  <c r="AG3269" i="1" s="1"/>
  <c r="T3273" i="1"/>
  <c r="AG3273" i="1" s="1"/>
  <c r="S3273" i="1"/>
  <c r="P3279" i="1"/>
  <c r="Z3280" i="1"/>
  <c r="AO3280" i="1" s="1"/>
  <c r="Y3280" i="1"/>
  <c r="AN3280" i="1" s="1"/>
  <c r="O3289" i="1"/>
  <c r="S3299" i="1"/>
  <c r="R3299" i="1"/>
  <c r="AC3299" i="1" s="1"/>
  <c r="AT3299" i="1"/>
  <c r="X3300" i="1"/>
  <c r="O3306" i="1"/>
  <c r="S3308" i="1"/>
  <c r="P3312" i="1"/>
  <c r="X3320" i="1"/>
  <c r="Z3264" i="1"/>
  <c r="AO3264" i="1" s="1"/>
  <c r="Y3264" i="1"/>
  <c r="AN3264" i="1" s="1"/>
  <c r="V3268" i="1"/>
  <c r="U3268" i="1"/>
  <c r="X3269" i="1"/>
  <c r="R3269" i="1"/>
  <c r="AC3269" i="1" s="1"/>
  <c r="O3271" i="1"/>
  <c r="W3271" i="1"/>
  <c r="V3279" i="1"/>
  <c r="U3279" i="1"/>
  <c r="W3283" i="1"/>
  <c r="O3283" i="1"/>
  <c r="V3288" i="1"/>
  <c r="U3288" i="1"/>
  <c r="AW3292" i="1"/>
  <c r="O3296" i="1"/>
  <c r="W3296" i="1"/>
  <c r="AW3297" i="1"/>
  <c r="AT3304" i="1"/>
  <c r="R3311" i="1"/>
  <c r="AC3311" i="1" s="1"/>
  <c r="AB3311" i="1" s="1"/>
  <c r="X3311" i="1"/>
  <c r="W3311" i="1"/>
  <c r="U3312" i="1"/>
  <c r="V3312" i="1"/>
  <c r="P3319" i="1"/>
  <c r="O3319" i="1"/>
  <c r="T3345" i="1"/>
  <c r="AG3345" i="1" s="1"/>
  <c r="S3345" i="1"/>
  <c r="O3345" i="1"/>
  <c r="W3345" i="1"/>
  <c r="U3253" i="1"/>
  <c r="O3254" i="1"/>
  <c r="S3258" i="1"/>
  <c r="O3263" i="1"/>
  <c r="T3268" i="1"/>
  <c r="AG3268" i="1" s="1"/>
  <c r="O3268" i="1"/>
  <c r="AL3272" i="1"/>
  <c r="R3274" i="1"/>
  <c r="AC3274" i="1" s="1"/>
  <c r="U3276" i="1"/>
  <c r="W3279" i="1"/>
  <c r="O3279" i="1"/>
  <c r="O3280" i="1"/>
  <c r="S3281" i="1"/>
  <c r="S3285" i="1"/>
  <c r="W3288" i="1"/>
  <c r="T3288" i="1"/>
  <c r="AG3288" i="1" s="1"/>
  <c r="O3288" i="1"/>
  <c r="AF3293" i="1"/>
  <c r="X3296" i="1"/>
  <c r="R3296" i="1"/>
  <c r="AC3296" i="1" s="1"/>
  <c r="AB3296" i="1" s="1"/>
  <c r="S3297" i="1"/>
  <c r="W3304" i="1"/>
  <c r="T3304" i="1"/>
  <c r="AG3304" i="1" s="1"/>
  <c r="O3304" i="1"/>
  <c r="AM3309" i="1"/>
  <c r="AU3309" i="1"/>
  <c r="AL3310" i="1"/>
  <c r="AY3310" i="1"/>
  <c r="S3312" i="1"/>
  <c r="T3312" i="1"/>
  <c r="AG3312" i="1" s="1"/>
  <c r="O3312" i="1"/>
  <c r="T3317" i="1"/>
  <c r="AG3317" i="1" s="1"/>
  <c r="W3317" i="1"/>
  <c r="V3317" i="1"/>
  <c r="S3317" i="1"/>
  <c r="O3317" i="1"/>
  <c r="P3325" i="1"/>
  <c r="O3325" i="1"/>
  <c r="O3255" i="1"/>
  <c r="T3258" i="1"/>
  <c r="AG3258" i="1" s="1"/>
  <c r="O3266" i="1"/>
  <c r="R3272" i="1"/>
  <c r="AC3272" i="1" s="1"/>
  <c r="AB3272" i="1" s="1"/>
  <c r="AM3272" i="1"/>
  <c r="AW3275" i="1"/>
  <c r="R3279" i="1"/>
  <c r="AC3279" i="1" s="1"/>
  <c r="T3281" i="1"/>
  <c r="AG3281" i="1" s="1"/>
  <c r="S3289" i="1"/>
  <c r="T3294" i="1"/>
  <c r="AG3294" i="1" s="1"/>
  <c r="O3294" i="1"/>
  <c r="P3298" i="1"/>
  <c r="V3303" i="1"/>
  <c r="R3304" i="1"/>
  <c r="AC3304" i="1" s="1"/>
  <c r="X3304" i="1"/>
  <c r="W3308" i="1"/>
  <c r="AF3321" i="1"/>
  <c r="R3327" i="1"/>
  <c r="AC3327" i="1" s="1"/>
  <c r="W3327" i="1"/>
  <c r="S3327" i="1"/>
  <c r="X3327" i="1"/>
  <c r="S3328" i="1"/>
  <c r="W3328" i="1"/>
  <c r="O3328" i="1"/>
  <c r="T3328" i="1"/>
  <c r="AG3328" i="1" s="1"/>
  <c r="S3335" i="1"/>
  <c r="W3335" i="1"/>
  <c r="V3335" i="1"/>
  <c r="O3335" i="1"/>
  <c r="T3335" i="1"/>
  <c r="AG3335" i="1" s="1"/>
  <c r="R3343" i="1"/>
  <c r="AC3343" i="1" s="1"/>
  <c r="X3343" i="1"/>
  <c r="W3343" i="1"/>
  <c r="S3343" i="1"/>
  <c r="AM3357" i="1"/>
  <c r="AU3357" i="1"/>
  <c r="U3360" i="1"/>
  <c r="V3360" i="1"/>
  <c r="O3370" i="1"/>
  <c r="T3370" i="1"/>
  <c r="AG3370" i="1" s="1"/>
  <c r="S3370" i="1"/>
  <c r="W3370" i="1"/>
  <c r="V3370" i="1"/>
  <c r="S3338" i="1"/>
  <c r="W3338" i="1"/>
  <c r="V3338" i="1"/>
  <c r="R3284" i="1"/>
  <c r="AC3284" i="1" s="1"/>
  <c r="AW3303" i="1"/>
  <c r="AA3303" i="1"/>
  <c r="AP3303" i="1" s="1"/>
  <c r="AY3316" i="1"/>
  <c r="AL3316" i="1"/>
  <c r="R3317" i="1"/>
  <c r="AC3317" i="1" s="1"/>
  <c r="X3317" i="1"/>
  <c r="X3332" i="1"/>
  <c r="R3332" i="1"/>
  <c r="AC3332" i="1" s="1"/>
  <c r="O3333" i="1"/>
  <c r="P3333" i="1"/>
  <c r="V3336" i="1"/>
  <c r="U3336" i="1"/>
  <c r="O3336" i="1"/>
  <c r="X3344" i="1"/>
  <c r="R3344" i="1"/>
  <c r="AC3344" i="1" s="1"/>
  <c r="R3357" i="1"/>
  <c r="AC3357" i="1" s="1"/>
  <c r="AW3360" i="1"/>
  <c r="Z3360" i="1"/>
  <c r="AO3360" i="1" s="1"/>
  <c r="Y3360" i="1"/>
  <c r="AN3360" i="1" s="1"/>
  <c r="AM3389" i="1"/>
  <c r="AU3389" i="1"/>
  <c r="Z3319" i="1"/>
  <c r="AO3319" i="1" s="1"/>
  <c r="Y3319" i="1"/>
  <c r="AN3319" i="1" s="1"/>
  <c r="AF3329" i="1"/>
  <c r="O3307" i="1"/>
  <c r="V3322" i="1"/>
  <c r="U3322" i="1"/>
  <c r="V3326" i="1"/>
  <c r="U3326" i="1"/>
  <c r="O3338" i="1"/>
  <c r="R3347" i="1"/>
  <c r="AC3347" i="1" s="1"/>
  <c r="X3347" i="1"/>
  <c r="S3347" i="1"/>
  <c r="AV3370" i="1"/>
  <c r="AZ3370" i="1"/>
  <c r="AY3371" i="1"/>
  <c r="AL3371" i="1"/>
  <c r="AU3285" i="1"/>
  <c r="AM3285" i="1"/>
  <c r="O3291" i="1"/>
  <c r="W3291" i="1"/>
  <c r="S3291" i="1"/>
  <c r="R3294" i="1"/>
  <c r="AC3294" i="1" s="1"/>
  <c r="U3295" i="1"/>
  <c r="O3295" i="1"/>
  <c r="W3299" i="1"/>
  <c r="AU3301" i="1"/>
  <c r="AM3301" i="1"/>
  <c r="AT3301" i="1"/>
  <c r="AU3314" i="1"/>
  <c r="AM3314" i="1"/>
  <c r="O3326" i="1"/>
  <c r="W3326" i="1"/>
  <c r="U3328" i="1"/>
  <c r="P3328" i="1"/>
  <c r="AT3343" i="1"/>
  <c r="Q3343" i="1"/>
  <c r="AT3357" i="1"/>
  <c r="Q3339" i="1"/>
  <c r="AT3339" i="1"/>
  <c r="Q3354" i="1"/>
  <c r="R3286" i="1"/>
  <c r="AC3286" i="1" s="1"/>
  <c r="AW3291" i="1"/>
  <c r="V3296" i="1"/>
  <c r="AW3299" i="1"/>
  <c r="R3305" i="1"/>
  <c r="AC3305" i="1" s="1"/>
  <c r="R3308" i="1"/>
  <c r="AC3308" i="1" s="1"/>
  <c r="AM3312" i="1"/>
  <c r="AU3312" i="1"/>
  <c r="AL3313" i="1"/>
  <c r="R3319" i="1"/>
  <c r="AC3319" i="1" s="1"/>
  <c r="AB3319" i="1" s="1"/>
  <c r="AW3319" i="1"/>
  <c r="Z3322" i="1"/>
  <c r="AO3322" i="1" s="1"/>
  <c r="Y3322" i="1"/>
  <c r="AN3322" i="1" s="1"/>
  <c r="P3324" i="1"/>
  <c r="V3324" i="1"/>
  <c r="O3324" i="1"/>
  <c r="Y3330" i="1"/>
  <c r="AN3330" i="1" s="1"/>
  <c r="AW3330" i="1"/>
  <c r="Z3330" i="1"/>
  <c r="AO3330" i="1" s="1"/>
  <c r="U3333" i="1"/>
  <c r="W3334" i="1"/>
  <c r="S3334" i="1"/>
  <c r="O3334" i="1"/>
  <c r="T3338" i="1"/>
  <c r="AG3338" i="1" s="1"/>
  <c r="AL3339" i="1"/>
  <c r="AY3339" i="1"/>
  <c r="P3341" i="1"/>
  <c r="O3341" i="1"/>
  <c r="S3348" i="1"/>
  <c r="W3348" i="1"/>
  <c r="V3348" i="1"/>
  <c r="T3348" i="1"/>
  <c r="AG3348" i="1" s="1"/>
  <c r="X3352" i="1"/>
  <c r="R3352" i="1"/>
  <c r="AC3352" i="1" s="1"/>
  <c r="AA3353" i="1"/>
  <c r="AP3353" i="1" s="1"/>
  <c r="R3353" i="1"/>
  <c r="AC3353" i="1" s="1"/>
  <c r="S3355" i="1"/>
  <c r="O3355" i="1"/>
  <c r="W3355" i="1"/>
  <c r="T3355" i="1"/>
  <c r="AG3355" i="1" s="1"/>
  <c r="Z3386" i="1"/>
  <c r="AO3386" i="1" s="1"/>
  <c r="AW3386" i="1"/>
  <c r="AU3339" i="1"/>
  <c r="AM3339" i="1"/>
  <c r="P3340" i="1"/>
  <c r="V3340" i="1"/>
  <c r="AW3311" i="1"/>
  <c r="Z3311" i="1"/>
  <c r="AO3311" i="1" s="1"/>
  <c r="O3322" i="1"/>
  <c r="AV3338" i="1"/>
  <c r="AZ3338" i="1"/>
  <c r="T3377" i="1"/>
  <c r="AG3377" i="1" s="1"/>
  <c r="S3377" i="1"/>
  <c r="W3377" i="1"/>
  <c r="O3377" i="1"/>
  <c r="AW3304" i="1"/>
  <c r="R3314" i="1"/>
  <c r="AC3314" i="1" s="1"/>
  <c r="W3318" i="1"/>
  <c r="O3318" i="1"/>
  <c r="R3322" i="1"/>
  <c r="AC3322" i="1" s="1"/>
  <c r="Y3324" i="1"/>
  <c r="AN3324" i="1" s="1"/>
  <c r="AW3324" i="1"/>
  <c r="AA3339" i="1"/>
  <c r="AP3339" i="1" s="1"/>
  <c r="R3339" i="1"/>
  <c r="AC3339" i="1" s="1"/>
  <c r="AM3340" i="1"/>
  <c r="AU3340" i="1"/>
  <c r="P3369" i="1"/>
  <c r="V3369" i="1"/>
  <c r="U3369" i="1"/>
  <c r="O3369" i="1"/>
  <c r="AM3380" i="1"/>
  <c r="Y3386" i="1"/>
  <c r="AN3386" i="1" s="1"/>
  <c r="R3292" i="1"/>
  <c r="AC3292" i="1" s="1"/>
  <c r="AB3292" i="1" s="1"/>
  <c r="U3294" i="1"/>
  <c r="Y3304" i="1"/>
  <c r="AN3304" i="1" s="1"/>
  <c r="W3306" i="1"/>
  <c r="S3314" i="1"/>
  <c r="AW3316" i="1"/>
  <c r="Z3316" i="1"/>
  <c r="AO3316" i="1" s="1"/>
  <c r="Y3316" i="1"/>
  <c r="AN3316" i="1" s="1"/>
  <c r="AU3318" i="1"/>
  <c r="T3322" i="1"/>
  <c r="AG3322" i="1" s="1"/>
  <c r="S3326" i="1"/>
  <c r="W3331" i="1"/>
  <c r="V3331" i="1"/>
  <c r="T3331" i="1"/>
  <c r="AG3331" i="1" s="1"/>
  <c r="S3331" i="1"/>
  <c r="T3334" i="1"/>
  <c r="AG3334" i="1" s="1"/>
  <c r="AL3336" i="1"/>
  <c r="AY3336" i="1"/>
  <c r="Q3337" i="1"/>
  <c r="AT3337" i="1"/>
  <c r="Z3341" i="1"/>
  <c r="AO3341" i="1" s="1"/>
  <c r="Y3341" i="1"/>
  <c r="AN3341" i="1" s="1"/>
  <c r="AW3341" i="1"/>
  <c r="R3341" i="1"/>
  <c r="AC3341" i="1" s="1"/>
  <c r="O3348" i="1"/>
  <c r="O3374" i="1"/>
  <c r="P3374" i="1"/>
  <c r="T3291" i="1"/>
  <c r="AG3291" i="1" s="1"/>
  <c r="P3309" i="1"/>
  <c r="AW3310" i="1"/>
  <c r="Y3310" i="1"/>
  <c r="AN3310" i="1" s="1"/>
  <c r="R3310" i="1"/>
  <c r="AC3310" i="1" s="1"/>
  <c r="W3314" i="1"/>
  <c r="AV3316" i="1"/>
  <c r="W3322" i="1"/>
  <c r="T3326" i="1"/>
  <c r="AG3326" i="1" s="1"/>
  <c r="V3327" i="1"/>
  <c r="U3327" i="1"/>
  <c r="V3328" i="1"/>
  <c r="V3334" i="1"/>
  <c r="AU3337" i="1"/>
  <c r="O3342" i="1"/>
  <c r="W3342" i="1"/>
  <c r="T3342" i="1"/>
  <c r="AG3342" i="1" s="1"/>
  <c r="S3342" i="1"/>
  <c r="V3365" i="1"/>
  <c r="U3365" i="1"/>
  <c r="W3357" i="1"/>
  <c r="T3357" i="1"/>
  <c r="AG3357" i="1" s="1"/>
  <c r="O3357" i="1"/>
  <c r="P3360" i="1"/>
  <c r="AM3361" i="1"/>
  <c r="AU3361" i="1"/>
  <c r="V3362" i="1"/>
  <c r="U3362" i="1"/>
  <c r="O3362" i="1"/>
  <c r="U3377" i="1"/>
  <c r="V3377" i="1"/>
  <c r="V3378" i="1"/>
  <c r="U3378" i="1"/>
  <c r="O3378" i="1"/>
  <c r="R3382" i="1"/>
  <c r="AC3382" i="1" s="1"/>
  <c r="X3382" i="1"/>
  <c r="Z3383" i="1"/>
  <c r="AO3383" i="1" s="1"/>
  <c r="Y3383" i="1"/>
  <c r="AN3383" i="1" s="1"/>
  <c r="AW3383" i="1"/>
  <c r="Y3388" i="1"/>
  <c r="AN3388" i="1" s="1"/>
  <c r="AW3388" i="1"/>
  <c r="R3388" i="1"/>
  <c r="AC3388" i="1" s="1"/>
  <c r="S3307" i="1"/>
  <c r="P3318" i="1"/>
  <c r="T3323" i="1"/>
  <c r="AG3323" i="1" s="1"/>
  <c r="O3323" i="1"/>
  <c r="V3325" i="1"/>
  <c r="Z3329" i="1"/>
  <c r="AO3329" i="1" s="1"/>
  <c r="P3334" i="1"/>
  <c r="AW3342" i="1"/>
  <c r="Z3347" i="1"/>
  <c r="AO3347" i="1" s="1"/>
  <c r="Y3347" i="1"/>
  <c r="AN3347" i="1" s="1"/>
  <c r="V3352" i="1"/>
  <c r="O3353" i="1"/>
  <c r="T3360" i="1"/>
  <c r="AG3360" i="1" s="1"/>
  <c r="S3360" i="1"/>
  <c r="X3362" i="1"/>
  <c r="R3362" i="1"/>
  <c r="AC3362" i="1" s="1"/>
  <c r="AB3362" i="1" s="1"/>
  <c r="R3363" i="1"/>
  <c r="AC3363" i="1" s="1"/>
  <c r="P3367" i="1"/>
  <c r="R3368" i="1"/>
  <c r="AC3368" i="1" s="1"/>
  <c r="X3378" i="1"/>
  <c r="S3378" i="1"/>
  <c r="R3378" i="1"/>
  <c r="AC3378" i="1" s="1"/>
  <c r="AT3380" i="1"/>
  <c r="W3352" i="1"/>
  <c r="S3352" i="1"/>
  <c r="O3352" i="1"/>
  <c r="V3355" i="1"/>
  <c r="AW3357" i="1"/>
  <c r="AT3358" i="1"/>
  <c r="Q3358" i="1"/>
  <c r="R3360" i="1"/>
  <c r="AC3360" i="1" s="1"/>
  <c r="X3360" i="1"/>
  <c r="S3363" i="1"/>
  <c r="P3365" i="1"/>
  <c r="V3367" i="1"/>
  <c r="U3367" i="1"/>
  <c r="AW3332" i="1"/>
  <c r="Z3332" i="1"/>
  <c r="AO3332" i="1" s="1"/>
  <c r="R3333" i="1"/>
  <c r="AC3333" i="1" s="1"/>
  <c r="T3350" i="1"/>
  <c r="AG3350" i="1" s="1"/>
  <c r="S3350" i="1"/>
  <c r="W3350" i="1"/>
  <c r="Z3352" i="1"/>
  <c r="AO3352" i="1" s="1"/>
  <c r="Y3352" i="1"/>
  <c r="AN3352" i="1" s="1"/>
  <c r="AW3352" i="1"/>
  <c r="R3355" i="1"/>
  <c r="AC3355" i="1" s="1"/>
  <c r="X3355" i="1"/>
  <c r="S3357" i="1"/>
  <c r="O3365" i="1"/>
  <c r="W3365" i="1"/>
  <c r="S3365" i="1"/>
  <c r="T3372" i="1"/>
  <c r="AG3372" i="1" s="1"/>
  <c r="O3372" i="1"/>
  <c r="AW3374" i="1"/>
  <c r="Z3374" i="1"/>
  <c r="AO3374" i="1" s="1"/>
  <c r="Y3374" i="1"/>
  <c r="AN3374" i="1" s="1"/>
  <c r="R3374" i="1"/>
  <c r="AC3374" i="1" s="1"/>
  <c r="AU3381" i="1"/>
  <c r="AM3381" i="1"/>
  <c r="R3407" i="1"/>
  <c r="AC3407" i="1" s="1"/>
  <c r="X3407" i="1"/>
  <c r="O3299" i="1"/>
  <c r="W3307" i="1"/>
  <c r="AV3319" i="1"/>
  <c r="R3324" i="1"/>
  <c r="AC3324" i="1" s="1"/>
  <c r="AB3324" i="1" s="1"/>
  <c r="V3329" i="1"/>
  <c r="P3337" i="1"/>
  <c r="AW3338" i="1"/>
  <c r="AW3344" i="1"/>
  <c r="U3353" i="1"/>
  <c r="AW3355" i="1"/>
  <c r="O3360" i="1"/>
  <c r="T3364" i="1"/>
  <c r="AG3364" i="1" s="1"/>
  <c r="S3364" i="1"/>
  <c r="Y3371" i="1"/>
  <c r="AN3371" i="1" s="1"/>
  <c r="AW3333" i="1"/>
  <c r="AA3333" i="1"/>
  <c r="AP3333" i="1" s="1"/>
  <c r="Z3340" i="1"/>
  <c r="AO3340" i="1" s="1"/>
  <c r="AW3350" i="1"/>
  <c r="Z3350" i="1"/>
  <c r="AO3350" i="1" s="1"/>
  <c r="Y3350" i="1"/>
  <c r="AN3350" i="1" s="1"/>
  <c r="V3353" i="1"/>
  <c r="AM3387" i="1"/>
  <c r="AU3387" i="1"/>
  <c r="W3337" i="1"/>
  <c r="AW3340" i="1"/>
  <c r="T3352" i="1"/>
  <c r="AG3352" i="1" s="1"/>
  <c r="P3355" i="1"/>
  <c r="V3356" i="1"/>
  <c r="U3356" i="1"/>
  <c r="W3360" i="1"/>
  <c r="P3361" i="1"/>
  <c r="O3367" i="1"/>
  <c r="AA3369" i="1"/>
  <c r="AP3369" i="1" s="1"/>
  <c r="AW3369" i="1"/>
  <c r="R3369" i="1"/>
  <c r="AC3369" i="1" s="1"/>
  <c r="AB3369" i="1" s="1"/>
  <c r="AU3372" i="1"/>
  <c r="O3375" i="1"/>
  <c r="V3375" i="1"/>
  <c r="AY3386" i="1"/>
  <c r="O3350" i="1"/>
  <c r="O3354" i="1"/>
  <c r="W3354" i="1"/>
  <c r="U3355" i="1"/>
  <c r="T3356" i="1"/>
  <c r="AG3356" i="1" s="1"/>
  <c r="W3356" i="1"/>
  <c r="S3356" i="1"/>
  <c r="O3356" i="1"/>
  <c r="AF3359" i="1"/>
  <c r="AF3370" i="1"/>
  <c r="P3385" i="1"/>
  <c r="V3385" i="1"/>
  <c r="U3385" i="1"/>
  <c r="O3313" i="1"/>
  <c r="R3318" i="1"/>
  <c r="AC3318" i="1" s="1"/>
  <c r="AU3331" i="1"/>
  <c r="S3333" i="1"/>
  <c r="R3335" i="1"/>
  <c r="AC3335" i="1" s="1"/>
  <c r="P3345" i="1"/>
  <c r="O3349" i="1"/>
  <c r="AL3349" i="1"/>
  <c r="R3356" i="1"/>
  <c r="AC3356" i="1" s="1"/>
  <c r="T3361" i="1"/>
  <c r="AG3361" i="1" s="1"/>
  <c r="S3361" i="1"/>
  <c r="W3361" i="1"/>
  <c r="O3361" i="1"/>
  <c r="T3365" i="1"/>
  <c r="AG3365" i="1" s="1"/>
  <c r="R3375" i="1"/>
  <c r="AC3375" i="1" s="1"/>
  <c r="X3375" i="1"/>
  <c r="W3375" i="1"/>
  <c r="S3375" i="1"/>
  <c r="V3345" i="1"/>
  <c r="AU3348" i="1"/>
  <c r="AM3348" i="1"/>
  <c r="V3351" i="1"/>
  <c r="U3351" i="1"/>
  <c r="AW3354" i="1"/>
  <c r="Y3354" i="1"/>
  <c r="AN3354" i="1" s="1"/>
  <c r="AW3356" i="1"/>
  <c r="U3373" i="1"/>
  <c r="V3373" i="1"/>
  <c r="X3384" i="1"/>
  <c r="W3384" i="1"/>
  <c r="S3384" i="1"/>
  <c r="R3384" i="1"/>
  <c r="AC3384" i="1" s="1"/>
  <c r="P3389" i="1"/>
  <c r="V3389" i="1"/>
  <c r="U3389" i="1"/>
  <c r="Z3404" i="1"/>
  <c r="AO3404" i="1" s="1"/>
  <c r="Y3404" i="1"/>
  <c r="AN3404" i="1" s="1"/>
  <c r="AW3404" i="1"/>
  <c r="R3404" i="1"/>
  <c r="AC3404" i="1" s="1"/>
  <c r="Z3358" i="1"/>
  <c r="AO3358" i="1" s="1"/>
  <c r="Y3358" i="1"/>
  <c r="AN3358" i="1" s="1"/>
  <c r="AW3361" i="1"/>
  <c r="AF3364" i="1"/>
  <c r="T3366" i="1"/>
  <c r="AG3366" i="1" s="1"/>
  <c r="S3366" i="1"/>
  <c r="W3366" i="1"/>
  <c r="V3366" i="1"/>
  <c r="O3368" i="1"/>
  <c r="W3368" i="1"/>
  <c r="AL3372" i="1"/>
  <c r="AY3372" i="1"/>
  <c r="T3339" i="1"/>
  <c r="AG3339" i="1" s="1"/>
  <c r="O3339" i="1"/>
  <c r="W3340" i="1"/>
  <c r="T3340" i="1"/>
  <c r="AG3340" i="1" s="1"/>
  <c r="AZ3350" i="1"/>
  <c r="AV3350" i="1"/>
  <c r="X3351" i="1"/>
  <c r="R3351" i="1"/>
  <c r="AC3351" i="1" s="1"/>
  <c r="Z3363" i="1"/>
  <c r="AO3363" i="1" s="1"/>
  <c r="Y3363" i="1"/>
  <c r="AN3363" i="1" s="1"/>
  <c r="AA3384" i="1"/>
  <c r="AP3384" i="1" s="1"/>
  <c r="AW3384" i="1"/>
  <c r="AW3326" i="1"/>
  <c r="P3327" i="1"/>
  <c r="T3329" i="1"/>
  <c r="AG3329" i="1" s="1"/>
  <c r="Y3332" i="1"/>
  <c r="AN3332" i="1" s="1"/>
  <c r="X3333" i="1"/>
  <c r="R3340" i="1"/>
  <c r="AC3340" i="1" s="1"/>
  <c r="W3341" i="1"/>
  <c r="S3341" i="1"/>
  <c r="Z3351" i="1"/>
  <c r="AO3351" i="1" s="1"/>
  <c r="Y3351" i="1"/>
  <c r="AN3351" i="1" s="1"/>
  <c r="AW3351" i="1"/>
  <c r="AM3353" i="1"/>
  <c r="R3354" i="1"/>
  <c r="AC3354" i="1" s="1"/>
  <c r="X3356" i="1"/>
  <c r="P3358" i="1"/>
  <c r="AW3358" i="1"/>
  <c r="R3361" i="1"/>
  <c r="AC3361" i="1" s="1"/>
  <c r="R3371" i="1"/>
  <c r="AC3371" i="1" s="1"/>
  <c r="U3375" i="1"/>
  <c r="U3376" i="1"/>
  <c r="V3376" i="1"/>
  <c r="O3376" i="1"/>
  <c r="U3382" i="1"/>
  <c r="V3382" i="1"/>
  <c r="W3383" i="1"/>
  <c r="S3383" i="1"/>
  <c r="T3383" i="1"/>
  <c r="AG3383" i="1" s="1"/>
  <c r="O3383" i="1"/>
  <c r="O3385" i="1"/>
  <c r="AF3390" i="1"/>
  <c r="AW3339" i="1"/>
  <c r="V3342" i="1"/>
  <c r="Y3356" i="1"/>
  <c r="AN3356" i="1" s="1"/>
  <c r="U3357" i="1"/>
  <c r="P3357" i="1"/>
  <c r="R3358" i="1"/>
  <c r="AC3358" i="1" s="1"/>
  <c r="AT3371" i="1"/>
  <c r="AW3373" i="1"/>
  <c r="AA3373" i="1"/>
  <c r="AP3373" i="1" s="1"/>
  <c r="P3377" i="1"/>
  <c r="P3378" i="1"/>
  <c r="Q3381" i="1"/>
  <c r="AT3381" i="1"/>
  <c r="X3383" i="1"/>
  <c r="R3383" i="1"/>
  <c r="AC3383" i="1" s="1"/>
  <c r="AU3388" i="1"/>
  <c r="AM3388" i="1"/>
  <c r="V3403" i="1"/>
  <c r="U3403" i="1"/>
  <c r="P3403" i="1"/>
  <c r="AW3397" i="1"/>
  <c r="AU3399" i="1"/>
  <c r="AM3399" i="1"/>
  <c r="P3402" i="1"/>
  <c r="W3403" i="1"/>
  <c r="S3403" i="1"/>
  <c r="T3403" i="1"/>
  <c r="AG3403" i="1" s="1"/>
  <c r="O3403" i="1"/>
  <c r="AF3396" i="1"/>
  <c r="V3402" i="1"/>
  <c r="U3402" i="1"/>
  <c r="O3402" i="1"/>
  <c r="AM3403" i="1"/>
  <c r="AU3403" i="1"/>
  <c r="V3406" i="1"/>
  <c r="U3406" i="1"/>
  <c r="W3378" i="1"/>
  <c r="W3382" i="1"/>
  <c r="T3382" i="1"/>
  <c r="AG3382" i="1" s="1"/>
  <c r="S3382" i="1"/>
  <c r="AA3399" i="1"/>
  <c r="AP3399" i="1" s="1"/>
  <c r="AW3399" i="1"/>
  <c r="Y3403" i="1"/>
  <c r="AN3403" i="1" s="1"/>
  <c r="Z3403" i="1"/>
  <c r="AO3403" i="1" s="1"/>
  <c r="AW3403" i="1"/>
  <c r="W3362" i="1"/>
  <c r="T3362" i="1"/>
  <c r="AG3362" i="1" s="1"/>
  <c r="P3381" i="1"/>
  <c r="R3397" i="1"/>
  <c r="AC3397" i="1" s="1"/>
  <c r="R3398" i="1"/>
  <c r="AC3398" i="1" s="1"/>
  <c r="W3400" i="1"/>
  <c r="V3400" i="1"/>
  <c r="T3400" i="1"/>
  <c r="AG3400" i="1" s="1"/>
  <c r="S3400" i="1"/>
  <c r="O3400" i="1"/>
  <c r="V3346" i="1"/>
  <c r="R3366" i="1"/>
  <c r="AC3366" i="1" s="1"/>
  <c r="W3367" i="1"/>
  <c r="S3367" i="1"/>
  <c r="AU3373" i="1"/>
  <c r="Z3379" i="1"/>
  <c r="AO3379" i="1" s="1"/>
  <c r="Y3379" i="1"/>
  <c r="AN3379" i="1" s="1"/>
  <c r="O3380" i="1"/>
  <c r="T3381" i="1"/>
  <c r="AG3381" i="1" s="1"/>
  <c r="O3381" i="1"/>
  <c r="O3382" i="1"/>
  <c r="R3391" i="1"/>
  <c r="AC3391" i="1" s="1"/>
  <c r="X3391" i="1"/>
  <c r="P3393" i="1"/>
  <c r="AZ3406" i="1"/>
  <c r="AV3406" i="1"/>
  <c r="W3346" i="1"/>
  <c r="T3346" i="1"/>
  <c r="AG3346" i="1" s="1"/>
  <c r="R3381" i="1"/>
  <c r="AC3381" i="1" s="1"/>
  <c r="AL3390" i="1"/>
  <c r="AY3390" i="1"/>
  <c r="AW3391" i="1"/>
  <c r="Z3391" i="1"/>
  <c r="AO3391" i="1" s="1"/>
  <c r="Y3391" i="1"/>
  <c r="AN3391" i="1" s="1"/>
  <c r="U3393" i="1"/>
  <c r="V3393" i="1"/>
  <c r="AZ3398" i="1"/>
  <c r="AV3398" i="1"/>
  <c r="P3349" i="1"/>
  <c r="W3363" i="1"/>
  <c r="V3368" i="1"/>
  <c r="S3371" i="1"/>
  <c r="O3371" i="1"/>
  <c r="V3372" i="1"/>
  <c r="U3372" i="1"/>
  <c r="AW3381" i="1"/>
  <c r="T3392" i="1"/>
  <c r="AG3392" i="1" s="1"/>
  <c r="W3392" i="1"/>
  <c r="S3392" i="1"/>
  <c r="AF3409" i="1"/>
  <c r="X3392" i="1"/>
  <c r="R3392" i="1"/>
  <c r="AC3392" i="1" s="1"/>
  <c r="X3393" i="1"/>
  <c r="W3393" i="1"/>
  <c r="S3393" i="1"/>
  <c r="R3393" i="1"/>
  <c r="AC3393" i="1" s="1"/>
  <c r="AF3395" i="1"/>
  <c r="AW3392" i="1"/>
  <c r="Z3392" i="1"/>
  <c r="AO3392" i="1" s="1"/>
  <c r="Y3392" i="1"/>
  <c r="AN3392" i="1" s="1"/>
  <c r="AW3393" i="1"/>
  <c r="Z3393" i="1"/>
  <c r="AO3393" i="1" s="1"/>
  <c r="O3346" i="1"/>
  <c r="O3359" i="1"/>
  <c r="Z3368" i="1"/>
  <c r="AO3368" i="1" s="1"/>
  <c r="Y3368" i="1"/>
  <c r="AN3368" i="1" s="1"/>
  <c r="W3373" i="1"/>
  <c r="AU3377" i="1"/>
  <c r="R3379" i="1"/>
  <c r="AC3379" i="1" s="1"/>
  <c r="U3381" i="1"/>
  <c r="V3386" i="1"/>
  <c r="U3386" i="1"/>
  <c r="R3387" i="1"/>
  <c r="AC3387" i="1" s="1"/>
  <c r="P3394" i="1"/>
  <c r="O3394" i="1"/>
  <c r="V3404" i="1"/>
  <c r="W3376" i="1"/>
  <c r="Y3377" i="1"/>
  <c r="AN3377" i="1" s="1"/>
  <c r="AW3378" i="1"/>
  <c r="T3386" i="1"/>
  <c r="AG3386" i="1" s="1"/>
  <c r="S3386" i="1"/>
  <c r="O3386" i="1"/>
  <c r="V3388" i="1"/>
  <c r="U3388" i="1"/>
  <c r="O3392" i="1"/>
  <c r="O3393" i="1"/>
  <c r="W3404" i="1"/>
  <c r="T3404" i="1"/>
  <c r="AG3404" i="1" s="1"/>
  <c r="S3404" i="1"/>
  <c r="O3404" i="1"/>
  <c r="AA3408" i="1"/>
  <c r="AP3408" i="1" s="1"/>
  <c r="AW3408" i="1"/>
  <c r="W3347" i="1"/>
  <c r="AM3349" i="1"/>
  <c r="R3350" i="1"/>
  <c r="AC3350" i="1" s="1"/>
  <c r="W3351" i="1"/>
  <c r="S3351" i="1"/>
  <c r="Z3357" i="1"/>
  <c r="AO3357" i="1" s="1"/>
  <c r="T3371" i="1"/>
  <c r="AG3371" i="1" s="1"/>
  <c r="X3376" i="1"/>
  <c r="Z3377" i="1"/>
  <c r="AO3377" i="1" s="1"/>
  <c r="AW3379" i="1"/>
  <c r="T3380" i="1"/>
  <c r="AG3380" i="1" s="1"/>
  <c r="W3381" i="1"/>
  <c r="V3383" i="1"/>
  <c r="R3386" i="1"/>
  <c r="AC3386" i="1" s="1"/>
  <c r="X3386" i="1"/>
  <c r="W3388" i="1"/>
  <c r="T3388" i="1"/>
  <c r="AG3388" i="1" s="1"/>
  <c r="S3388" i="1"/>
  <c r="AT3394" i="1"/>
  <c r="X3396" i="1"/>
  <c r="W3396" i="1"/>
  <c r="P3406" i="1"/>
  <c r="S3407" i="1"/>
  <c r="O3407" i="1"/>
  <c r="O3408" i="1"/>
  <c r="O3406" i="1"/>
  <c r="W3406" i="1"/>
  <c r="AW3407" i="1"/>
  <c r="Z3407" i="1"/>
  <c r="AO3407" i="1" s="1"/>
  <c r="P3392" i="1"/>
  <c r="S3401" i="1"/>
  <c r="O3401" i="1"/>
  <c r="AW3405" i="1"/>
  <c r="R3406" i="1"/>
  <c r="AC3406" i="1" s="1"/>
  <c r="AM3406" i="1"/>
  <c r="AW3409" i="1"/>
  <c r="AM3401" i="1"/>
  <c r="T3378" i="1"/>
  <c r="AG3378" i="1" s="1"/>
  <c r="Z3387" i="1"/>
  <c r="AO3387" i="1" s="1"/>
  <c r="O3389" i="1"/>
  <c r="Z3396" i="1"/>
  <c r="AO3396" i="1" s="1"/>
  <c r="AW3396" i="1"/>
  <c r="Y3397" i="1"/>
  <c r="AN3397" i="1" s="1"/>
  <c r="AW3401" i="1"/>
  <c r="T3407" i="1"/>
  <c r="AG3407" i="1" s="1"/>
  <c r="V3392" i="1"/>
  <c r="R3403" i="1"/>
  <c r="AC3403" i="1" s="1"/>
  <c r="U3383" i="1"/>
  <c r="AW3389" i="1"/>
  <c r="Y3389" i="1"/>
  <c r="AN3389" i="1" s="1"/>
  <c r="Z3390" i="1"/>
  <c r="AO3390" i="1" s="1"/>
  <c r="R3400" i="1"/>
  <c r="AC3400" i="1" s="1"/>
  <c r="R3405" i="1"/>
  <c r="AC3405" i="1" s="1"/>
  <c r="S3406" i="1"/>
  <c r="W3407" i="1"/>
  <c r="Y3384" i="1"/>
  <c r="AN3384" i="1" s="1"/>
  <c r="S3387" i="1"/>
  <c r="P3396" i="1"/>
  <c r="R3401" i="1"/>
  <c r="AC3401" i="1" s="1"/>
  <c r="T3406" i="1"/>
  <c r="AG3406" i="1" s="1"/>
  <c r="P3409" i="1"/>
  <c r="AW3385" i="1"/>
  <c r="T3401" i="1"/>
  <c r="AG3401" i="1" s="1"/>
  <c r="W3402" i="1"/>
  <c r="Y3407" i="1"/>
  <c r="AN3407" i="1" s="1"/>
  <c r="U3401" i="1"/>
  <c r="X3402" i="1"/>
  <c r="AW3402" i="1"/>
  <c r="W3397" i="1"/>
  <c r="T3397" i="1"/>
  <c r="AG3397" i="1" s="1"/>
  <c r="S3397" i="1"/>
  <c r="W3398" i="1"/>
  <c r="V3398" i="1"/>
  <c r="T3398" i="1"/>
  <c r="AG3398" i="1" s="1"/>
  <c r="O3398" i="1"/>
  <c r="AV3401" i="1"/>
  <c r="V3408" i="1"/>
  <c r="U3408" i="1"/>
  <c r="X3409" i="1"/>
  <c r="W3409" i="1"/>
  <c r="O3395" i="1"/>
  <c r="AM3395" i="1"/>
  <c r="W3399" i="1"/>
  <c r="W3401" i="1"/>
  <c r="AY3405" i="1"/>
  <c r="Y3406" i="1"/>
  <c r="AN3406" i="1" s="1"/>
  <c r="O3391" i="1"/>
  <c r="Z3398" i="1"/>
  <c r="AO3398" i="1" s="1"/>
  <c r="AW3398" i="1"/>
  <c r="R3399" i="1"/>
  <c r="AC3399" i="1" s="1"/>
  <c r="AU3400" i="1"/>
  <c r="AM3400" i="1"/>
  <c r="Z3406" i="1"/>
  <c r="AO3406" i="1" s="1"/>
  <c r="X3408" i="1"/>
  <c r="R3408" i="1"/>
  <c r="AC3408" i="1" s="1"/>
  <c r="AB3408" i="1" s="1"/>
  <c r="Y3405" i="1"/>
  <c r="AN3405" i="1" s="1"/>
  <c r="AY2846" i="1"/>
  <c r="AL2846" i="1"/>
  <c r="R2846" i="1"/>
  <c r="AC2846" i="1" s="1"/>
  <c r="S2846" i="1"/>
  <c r="V2846" i="1"/>
  <c r="Q2846" i="1" s="1"/>
  <c r="X2846" i="1"/>
  <c r="Y2846" i="1"/>
  <c r="AN2846" i="1" s="1"/>
  <c r="P2846" i="1"/>
  <c r="AA2846" i="1"/>
  <c r="AP2846" i="1" s="1"/>
  <c r="O2846" i="1"/>
  <c r="AQ2845" i="1"/>
  <c r="AQ2844" i="1"/>
  <c r="AQ2843" i="1"/>
  <c r="AQ2842" i="1"/>
  <c r="F2842" i="1" s="1"/>
  <c r="AQ2841" i="1"/>
  <c r="AQ2840" i="1"/>
  <c r="AQ2839" i="1"/>
  <c r="AQ2838" i="1"/>
  <c r="AQ2837" i="1"/>
  <c r="AQ2836" i="1"/>
  <c r="AQ2835" i="1"/>
  <c r="AQ2834" i="1"/>
  <c r="AQ2833" i="1"/>
  <c r="AQ2832" i="1"/>
  <c r="AQ2831" i="1"/>
  <c r="AQ2830" i="1"/>
  <c r="AQ2829" i="1"/>
  <c r="AQ2828" i="1"/>
  <c r="AQ2827" i="1"/>
  <c r="AQ2826" i="1"/>
  <c r="AQ2825" i="1"/>
  <c r="AQ2824" i="1"/>
  <c r="AQ2823" i="1"/>
  <c r="AQ2822" i="1"/>
  <c r="AQ2821" i="1"/>
  <c r="AQ2820" i="1"/>
  <c r="AQ2819" i="1"/>
  <c r="AQ2818" i="1"/>
  <c r="AQ2817" i="1"/>
  <c r="AQ2816" i="1"/>
  <c r="AQ2815" i="1"/>
  <c r="AQ2814" i="1"/>
  <c r="AQ2813" i="1"/>
  <c r="AQ2812" i="1"/>
  <c r="AQ2811" i="1"/>
  <c r="AQ2810" i="1"/>
  <c r="AQ2809" i="1"/>
  <c r="AQ2808" i="1"/>
  <c r="AQ2807" i="1"/>
  <c r="AQ2806" i="1"/>
  <c r="AQ2805" i="1"/>
  <c r="AQ2804" i="1"/>
  <c r="F2804" i="1" s="1"/>
  <c r="AQ2803" i="1"/>
  <c r="AQ2802" i="1"/>
  <c r="AQ2801" i="1"/>
  <c r="AQ2800" i="1"/>
  <c r="AQ2799" i="1"/>
  <c r="AQ2798" i="1"/>
  <c r="AQ2797" i="1"/>
  <c r="AQ2796" i="1"/>
  <c r="AQ2795" i="1"/>
  <c r="F2795" i="1" s="1"/>
  <c r="AQ2794" i="1"/>
  <c r="AQ2793" i="1"/>
  <c r="AQ2792" i="1"/>
  <c r="F2792" i="1" s="1"/>
  <c r="AQ2791" i="1"/>
  <c r="AQ2790" i="1"/>
  <c r="AQ2789" i="1"/>
  <c r="AQ2788" i="1"/>
  <c r="AQ2787" i="1"/>
  <c r="AQ2786" i="1"/>
  <c r="AQ2785" i="1"/>
  <c r="AQ2784" i="1"/>
  <c r="AQ2783" i="1"/>
  <c r="AQ2782" i="1"/>
  <c r="AQ2781" i="1"/>
  <c r="AQ2780" i="1"/>
  <c r="AQ2779" i="1"/>
  <c r="AQ2778" i="1"/>
  <c r="AQ2777" i="1"/>
  <c r="AQ2776" i="1"/>
  <c r="AQ2775" i="1"/>
  <c r="AQ2774" i="1"/>
  <c r="AQ2773" i="1"/>
  <c r="AQ2772" i="1"/>
  <c r="AQ2771" i="1"/>
  <c r="AQ2770" i="1"/>
  <c r="AQ2769" i="1"/>
  <c r="AQ2768" i="1"/>
  <c r="AQ2767" i="1"/>
  <c r="AQ2766" i="1"/>
  <c r="AQ2765" i="1"/>
  <c r="AQ2764" i="1"/>
  <c r="AQ2763" i="1"/>
  <c r="AQ2762" i="1"/>
  <c r="AQ2761" i="1"/>
  <c r="AQ2760" i="1"/>
  <c r="F2760" i="1" s="1"/>
  <c r="AQ2759" i="1"/>
  <c r="AQ2758" i="1"/>
  <c r="AQ2757" i="1"/>
  <c r="F2757" i="1" s="1"/>
  <c r="AQ2756" i="1"/>
  <c r="F2756" i="1" s="1"/>
  <c r="AQ2755" i="1"/>
  <c r="F2755" i="1" s="1"/>
  <c r="AQ2754" i="1"/>
  <c r="F2754" i="1" s="1"/>
  <c r="AQ2753" i="1"/>
  <c r="F2753" i="1" s="1"/>
  <c r="AQ2752" i="1"/>
  <c r="AQ2751" i="1"/>
  <c r="F2751" i="1" s="1"/>
  <c r="AQ2750" i="1"/>
  <c r="F2750" i="1" s="1"/>
  <c r="AQ2749" i="1"/>
  <c r="F2749" i="1" s="1"/>
  <c r="AQ2748" i="1"/>
  <c r="F2748" i="1" s="1"/>
  <c r="AQ2747" i="1"/>
  <c r="AQ2746" i="1"/>
  <c r="F2746" i="1" s="1"/>
  <c r="AQ2745" i="1"/>
  <c r="F2745" i="1" s="1"/>
  <c r="AQ2744" i="1"/>
  <c r="F2744" i="1" s="1"/>
  <c r="AQ2743" i="1"/>
  <c r="F2743" i="1" s="1"/>
  <c r="AQ2742" i="1"/>
  <c r="F2742" i="1" s="1"/>
  <c r="AQ2741" i="1"/>
  <c r="F2741" i="1" s="1"/>
  <c r="AQ2740" i="1"/>
  <c r="F2740" i="1" s="1"/>
  <c r="AQ2739" i="1"/>
  <c r="AQ2738" i="1"/>
  <c r="F2738" i="1" s="1"/>
  <c r="AQ2737" i="1"/>
  <c r="F2737" i="1" s="1"/>
  <c r="AQ2736" i="1"/>
  <c r="F2736" i="1" s="1"/>
  <c r="AQ2735" i="1"/>
  <c r="AQ2734" i="1"/>
  <c r="AQ2733" i="1"/>
  <c r="AQ2732" i="1"/>
  <c r="AQ2731" i="1"/>
  <c r="AQ2730" i="1"/>
  <c r="AQ2729" i="1"/>
  <c r="AQ2728" i="1"/>
  <c r="AQ2727" i="1"/>
  <c r="AQ2726" i="1"/>
  <c r="F2726" i="1" s="1"/>
  <c r="AQ2725" i="1"/>
  <c r="AQ2724" i="1"/>
  <c r="F2724" i="1" s="1"/>
  <c r="AQ2723" i="1"/>
  <c r="AQ2722" i="1"/>
  <c r="AQ2721" i="1"/>
  <c r="AQ2720" i="1"/>
  <c r="AQ2719" i="1"/>
  <c r="AQ2718" i="1"/>
  <c r="AQ2717" i="1"/>
  <c r="AQ2716" i="1"/>
  <c r="AQ2715" i="1"/>
  <c r="AQ2714" i="1"/>
  <c r="AQ2713" i="1"/>
  <c r="AQ2712" i="1"/>
  <c r="AQ2711" i="1"/>
  <c r="AQ2710" i="1"/>
  <c r="AQ2709" i="1"/>
  <c r="AQ2708" i="1"/>
  <c r="AQ2707" i="1"/>
  <c r="AQ2706" i="1"/>
  <c r="AQ2705" i="1"/>
  <c r="AQ2704" i="1"/>
  <c r="AQ2703" i="1"/>
  <c r="AQ2702" i="1"/>
  <c r="AQ2701" i="1"/>
  <c r="AQ2700" i="1"/>
  <c r="AQ2699" i="1"/>
  <c r="AQ2698" i="1"/>
  <c r="AQ2697" i="1"/>
  <c r="AQ2696" i="1"/>
  <c r="AQ2695" i="1"/>
  <c r="AQ2694" i="1"/>
  <c r="AQ2693" i="1"/>
  <c r="AQ2692" i="1"/>
  <c r="AQ2691" i="1"/>
  <c r="AQ2690" i="1"/>
  <c r="AQ2689" i="1"/>
  <c r="AQ2688" i="1"/>
  <c r="AQ2687" i="1"/>
  <c r="AQ2686" i="1"/>
  <c r="F2686" i="1" s="1"/>
  <c r="AQ2685" i="1"/>
  <c r="AQ2684" i="1"/>
  <c r="AQ2683" i="1"/>
  <c r="AQ2682" i="1"/>
  <c r="AQ2681" i="1"/>
  <c r="AQ2680" i="1"/>
  <c r="AQ2679" i="1"/>
  <c r="AQ2678" i="1"/>
  <c r="AQ2677" i="1"/>
  <c r="AQ2676" i="1"/>
  <c r="AQ2675" i="1"/>
  <c r="F2675" i="1" s="1"/>
  <c r="AQ2674" i="1"/>
  <c r="AQ2673" i="1"/>
  <c r="AQ2672" i="1"/>
  <c r="AQ2671" i="1"/>
  <c r="AQ2670" i="1"/>
  <c r="AQ2669" i="1"/>
  <c r="AQ2668" i="1"/>
  <c r="AQ2667" i="1"/>
  <c r="AQ2666" i="1"/>
  <c r="AQ2665" i="1"/>
  <c r="AQ2664" i="1"/>
  <c r="AQ2663" i="1"/>
  <c r="AQ2662" i="1"/>
  <c r="AQ2661" i="1"/>
  <c r="AQ2660" i="1"/>
  <c r="AQ2659" i="1"/>
  <c r="AQ2658" i="1"/>
  <c r="AQ2657" i="1"/>
  <c r="AQ2656" i="1"/>
  <c r="AQ2655" i="1"/>
  <c r="AQ2654" i="1"/>
  <c r="AQ2653" i="1"/>
  <c r="AQ2652" i="1"/>
  <c r="AQ2651" i="1"/>
  <c r="AQ2650" i="1"/>
  <c r="F2650" i="1" s="1"/>
  <c r="AQ2649" i="1"/>
  <c r="F2649" i="1" s="1"/>
  <c r="AQ2648" i="1"/>
  <c r="F2648" i="1" s="1"/>
  <c r="AQ2647" i="1"/>
  <c r="AQ2646" i="1"/>
  <c r="F2646" i="1" s="1"/>
  <c r="AQ2645" i="1"/>
  <c r="F2645" i="1" s="1"/>
  <c r="AQ2644" i="1"/>
  <c r="F2644" i="1" s="1"/>
  <c r="AQ2643" i="1"/>
  <c r="F2643" i="1" s="1"/>
  <c r="AQ2642" i="1"/>
  <c r="AQ2641" i="1"/>
  <c r="AQ2640" i="1"/>
  <c r="AQ2639" i="1"/>
  <c r="AQ2638" i="1"/>
  <c r="AQ2637" i="1"/>
  <c r="AQ2636" i="1"/>
  <c r="AQ2635" i="1"/>
  <c r="AQ2634" i="1"/>
  <c r="AQ2633" i="1"/>
  <c r="AQ2632" i="1"/>
  <c r="AQ2631" i="1"/>
  <c r="AQ2630" i="1"/>
  <c r="AQ2629" i="1"/>
  <c r="AQ2628" i="1"/>
  <c r="AQ2627" i="1"/>
  <c r="AQ2626" i="1"/>
  <c r="AQ2625" i="1"/>
  <c r="AQ2624" i="1"/>
  <c r="AQ2623" i="1"/>
  <c r="AQ2622" i="1"/>
  <c r="AQ2621" i="1"/>
  <c r="AQ2620" i="1"/>
  <c r="AQ2619" i="1"/>
  <c r="AQ2618" i="1"/>
  <c r="AQ2617" i="1"/>
  <c r="AQ2616" i="1"/>
  <c r="AQ2615" i="1"/>
  <c r="AQ2614" i="1"/>
  <c r="AQ2613" i="1"/>
  <c r="AQ2612" i="1"/>
  <c r="AQ2611" i="1"/>
  <c r="F2611" i="1" s="1"/>
  <c r="AQ2610" i="1"/>
  <c r="F2610" i="1" s="1"/>
  <c r="AQ2609" i="1"/>
  <c r="F2609" i="1" s="1"/>
  <c r="AQ2608" i="1"/>
  <c r="F2608" i="1" s="1"/>
  <c r="AQ2607" i="1"/>
  <c r="AQ2606" i="1"/>
  <c r="AQ2605" i="1"/>
  <c r="AQ2604" i="1"/>
  <c r="AQ2603" i="1"/>
  <c r="AQ2602" i="1"/>
  <c r="AQ2601" i="1"/>
  <c r="AQ2600" i="1"/>
  <c r="AQ2599" i="1"/>
  <c r="AQ2598" i="1"/>
  <c r="AQ2597" i="1"/>
  <c r="AQ2596" i="1"/>
  <c r="AQ2595" i="1"/>
  <c r="AQ2594" i="1"/>
  <c r="AQ2593" i="1"/>
  <c r="AQ2592" i="1"/>
  <c r="AQ2591" i="1"/>
  <c r="AQ2590" i="1"/>
  <c r="AQ2589" i="1"/>
  <c r="AQ2588" i="1"/>
  <c r="AQ2587" i="1"/>
  <c r="AQ2586" i="1"/>
  <c r="AQ2585" i="1"/>
  <c r="F2585" i="1" s="1"/>
  <c r="AQ2584" i="1"/>
  <c r="F2584" i="1" s="1"/>
  <c r="AQ2583" i="1"/>
  <c r="F2583" i="1" s="1"/>
  <c r="AQ2582" i="1"/>
  <c r="F2582" i="1" s="1"/>
  <c r="AQ2581" i="1"/>
  <c r="F2581" i="1" s="1"/>
  <c r="AQ2580" i="1"/>
  <c r="F2580" i="1" s="1"/>
  <c r="AQ2579" i="1"/>
  <c r="F2579" i="1" s="1"/>
  <c r="AQ2578" i="1"/>
  <c r="F2578" i="1" s="1"/>
  <c r="AQ2577" i="1"/>
  <c r="F2577" i="1" s="1"/>
  <c r="AQ2576" i="1"/>
  <c r="F2576" i="1" s="1"/>
  <c r="AQ2575" i="1"/>
  <c r="AQ2574" i="1"/>
  <c r="AQ2573" i="1"/>
  <c r="AQ2572" i="1"/>
  <c r="AQ2571" i="1"/>
  <c r="AQ2570" i="1"/>
  <c r="AQ2569" i="1"/>
  <c r="AQ2568" i="1"/>
  <c r="AQ2567" i="1"/>
  <c r="AQ2566" i="1"/>
  <c r="AQ2565" i="1"/>
  <c r="AQ2564" i="1"/>
  <c r="AQ2563" i="1"/>
  <c r="AQ2562" i="1"/>
  <c r="AQ2561" i="1"/>
  <c r="AQ2560" i="1"/>
  <c r="AQ2559" i="1"/>
  <c r="AQ2558" i="1"/>
  <c r="AQ2557" i="1"/>
  <c r="F2557" i="1" s="1"/>
  <c r="AQ2556" i="1"/>
  <c r="F2556" i="1" s="1"/>
  <c r="AQ2555" i="1"/>
  <c r="AQ2554" i="1"/>
  <c r="AQ2553" i="1"/>
  <c r="AQ2552" i="1"/>
  <c r="AQ2551" i="1"/>
  <c r="AQ2550" i="1"/>
  <c r="AQ2549" i="1"/>
  <c r="AQ2548" i="1"/>
  <c r="AQ2547" i="1"/>
  <c r="AQ2546" i="1"/>
  <c r="AQ2545" i="1"/>
  <c r="AQ2544" i="1"/>
  <c r="AQ2543" i="1"/>
  <c r="AQ2542" i="1"/>
  <c r="AQ2541" i="1"/>
  <c r="AQ2540" i="1"/>
  <c r="AQ2539" i="1"/>
  <c r="AQ2538" i="1"/>
  <c r="AQ2537" i="1"/>
  <c r="AQ2536" i="1"/>
  <c r="AQ2535" i="1"/>
  <c r="AQ2534" i="1"/>
  <c r="AQ2533" i="1"/>
  <c r="AQ2532" i="1"/>
  <c r="AQ2531" i="1"/>
  <c r="AQ2530" i="1"/>
  <c r="AQ2529" i="1"/>
  <c r="AQ2528" i="1"/>
  <c r="AQ2527" i="1"/>
  <c r="AQ2526" i="1"/>
  <c r="AQ2525" i="1"/>
  <c r="AQ2524" i="1"/>
  <c r="F2524" i="1" s="1"/>
  <c r="AQ2523" i="1"/>
  <c r="AQ2522" i="1"/>
  <c r="AQ2521" i="1"/>
  <c r="AQ2520" i="1"/>
  <c r="AQ2519" i="1"/>
  <c r="AQ2518" i="1"/>
  <c r="AQ2517" i="1"/>
  <c r="AQ2516" i="1"/>
  <c r="AQ2515" i="1"/>
  <c r="AQ2514" i="1"/>
  <c r="AQ2513" i="1"/>
  <c r="AQ2512" i="1"/>
  <c r="AQ2511" i="1"/>
  <c r="AQ2510" i="1"/>
  <c r="AQ2509" i="1"/>
  <c r="AQ2508" i="1"/>
  <c r="AQ2507" i="1"/>
  <c r="AQ2506" i="1"/>
  <c r="AQ2505" i="1"/>
  <c r="AQ2504" i="1"/>
  <c r="AQ2503" i="1"/>
  <c r="AQ2502" i="1"/>
  <c r="AQ2501" i="1"/>
  <c r="AQ2500" i="1"/>
  <c r="AQ2499" i="1"/>
  <c r="AQ2498" i="1"/>
  <c r="AQ2497" i="1"/>
  <c r="AQ2496" i="1"/>
  <c r="F2496" i="1" s="1"/>
  <c r="AQ2495" i="1"/>
  <c r="AQ2494" i="1"/>
  <c r="AQ2493" i="1"/>
  <c r="AQ2492" i="1"/>
  <c r="AQ2491" i="1"/>
  <c r="AQ2490" i="1"/>
  <c r="AQ2489" i="1"/>
  <c r="AQ2488" i="1"/>
  <c r="AQ2487" i="1"/>
  <c r="AQ2486" i="1"/>
  <c r="AQ2485" i="1"/>
  <c r="AQ2484" i="1"/>
  <c r="AQ2483" i="1"/>
  <c r="AQ2482" i="1"/>
  <c r="AQ2481" i="1"/>
  <c r="AQ2480" i="1"/>
  <c r="AQ2479" i="1"/>
  <c r="AQ2478" i="1"/>
  <c r="AQ2477" i="1"/>
  <c r="AQ2476" i="1"/>
  <c r="AQ2475" i="1"/>
  <c r="AQ2474" i="1"/>
  <c r="AQ2473" i="1"/>
  <c r="AQ2472" i="1"/>
  <c r="AQ2471" i="1"/>
  <c r="AQ2470" i="1"/>
  <c r="AQ2469" i="1"/>
  <c r="AQ2468" i="1"/>
  <c r="AQ2467" i="1"/>
  <c r="AQ2466" i="1"/>
  <c r="AQ2465" i="1"/>
  <c r="F2465" i="1" s="1"/>
  <c r="AQ2464" i="1"/>
  <c r="AQ2463" i="1"/>
  <c r="AQ2462" i="1"/>
  <c r="AQ2461" i="1"/>
  <c r="AQ2460" i="1"/>
  <c r="AQ2459" i="1"/>
  <c r="AQ2458" i="1"/>
  <c r="AQ2457" i="1"/>
  <c r="AQ2456" i="1"/>
  <c r="AQ2455" i="1"/>
  <c r="AQ2454" i="1"/>
  <c r="AQ2453" i="1"/>
  <c r="AQ2452" i="1"/>
  <c r="AQ2451" i="1"/>
  <c r="AQ2450" i="1"/>
  <c r="AQ2449" i="1"/>
  <c r="AQ2448" i="1"/>
  <c r="AQ2447" i="1"/>
  <c r="AQ2446" i="1"/>
  <c r="AQ2445" i="1"/>
  <c r="F2445" i="1" s="1"/>
  <c r="AQ2444" i="1"/>
  <c r="F2444" i="1" s="1"/>
  <c r="AQ2443" i="1"/>
  <c r="F2443" i="1" s="1"/>
  <c r="AQ2442" i="1"/>
  <c r="F2442" i="1" s="1"/>
  <c r="AQ2441" i="1"/>
  <c r="AQ2440" i="1"/>
  <c r="AQ2439" i="1"/>
  <c r="AQ2438" i="1"/>
  <c r="AQ2437" i="1"/>
  <c r="AQ2436" i="1"/>
  <c r="AQ2435" i="1"/>
  <c r="AQ2434" i="1"/>
  <c r="AQ2433" i="1"/>
  <c r="AQ2432" i="1"/>
  <c r="AQ2431" i="1"/>
  <c r="AQ2430" i="1"/>
  <c r="AQ2429" i="1"/>
  <c r="AQ2428" i="1"/>
  <c r="AQ2427" i="1"/>
  <c r="AQ2426" i="1"/>
  <c r="AQ2425" i="1"/>
  <c r="AQ2424" i="1"/>
  <c r="AQ2423" i="1"/>
  <c r="AQ2422" i="1"/>
  <c r="AQ2421" i="1"/>
  <c r="AQ2420" i="1"/>
  <c r="AQ2419" i="1"/>
  <c r="AQ2418" i="1"/>
  <c r="AQ2417" i="1"/>
  <c r="AQ2416" i="1"/>
  <c r="AQ2415" i="1"/>
  <c r="AQ2414" i="1"/>
  <c r="AQ2413" i="1"/>
  <c r="AQ2412" i="1"/>
  <c r="AQ2411" i="1"/>
  <c r="AQ2410" i="1"/>
  <c r="AQ2409" i="1"/>
  <c r="AQ2408" i="1"/>
  <c r="AQ2407" i="1"/>
  <c r="AQ2406" i="1"/>
  <c r="AQ2405" i="1"/>
  <c r="F2405" i="1" s="1"/>
  <c r="AQ2404" i="1"/>
  <c r="F2404" i="1" s="1"/>
  <c r="AQ2403" i="1"/>
  <c r="F2403" i="1" s="1"/>
  <c r="AQ2402" i="1"/>
  <c r="AQ2401" i="1"/>
  <c r="AQ2400" i="1"/>
  <c r="AQ2399" i="1"/>
  <c r="AQ2398" i="1"/>
  <c r="F2398" i="1" s="1"/>
  <c r="AQ2397" i="1"/>
  <c r="F2397" i="1" s="1"/>
  <c r="AQ2396" i="1"/>
  <c r="AQ2395" i="1"/>
  <c r="AQ2394" i="1"/>
  <c r="AQ2393" i="1"/>
  <c r="AQ2392" i="1"/>
  <c r="AQ2391" i="1"/>
  <c r="AQ2390" i="1"/>
  <c r="AQ2389" i="1"/>
  <c r="AQ2388" i="1"/>
  <c r="AQ2387" i="1"/>
  <c r="F2387" i="1" s="1"/>
  <c r="AQ2386" i="1"/>
  <c r="F2386" i="1" s="1"/>
  <c r="AQ2385" i="1"/>
  <c r="AQ2384" i="1"/>
  <c r="AQ2383" i="1"/>
  <c r="AQ2382" i="1"/>
  <c r="AQ2381" i="1"/>
  <c r="AQ2380" i="1"/>
  <c r="AQ2379" i="1"/>
  <c r="AQ2378" i="1"/>
  <c r="AQ2377" i="1"/>
  <c r="AQ2376" i="1"/>
  <c r="AQ2375" i="1"/>
  <c r="AQ2374" i="1"/>
  <c r="F2374" i="1" s="1"/>
  <c r="AQ2373" i="1"/>
  <c r="AQ2372" i="1"/>
  <c r="AQ2371" i="1"/>
  <c r="AQ2370" i="1"/>
  <c r="AQ2369" i="1"/>
  <c r="AQ2368" i="1"/>
  <c r="AQ2367" i="1"/>
  <c r="AQ2366" i="1"/>
  <c r="AQ2365" i="1"/>
  <c r="AQ2364" i="1"/>
  <c r="AQ2363" i="1"/>
  <c r="F2363" i="1" s="1"/>
  <c r="AQ2362" i="1"/>
  <c r="AQ2361" i="1"/>
  <c r="AQ2360" i="1"/>
  <c r="AQ2359" i="1"/>
  <c r="AQ2358" i="1"/>
  <c r="AQ2357" i="1"/>
  <c r="AQ2356" i="1"/>
  <c r="F2356" i="1" s="1"/>
  <c r="AQ2355" i="1"/>
  <c r="AQ2354" i="1"/>
  <c r="AQ2353" i="1"/>
  <c r="AQ2352" i="1"/>
  <c r="AQ2351" i="1"/>
  <c r="AQ2350" i="1"/>
  <c r="AQ2349" i="1"/>
  <c r="AQ2348" i="1"/>
  <c r="AQ2347" i="1"/>
  <c r="F2347" i="1" s="1"/>
  <c r="AQ2346" i="1"/>
  <c r="AQ2345" i="1"/>
  <c r="AQ2344" i="1"/>
  <c r="AQ2343" i="1"/>
  <c r="AQ2342" i="1"/>
  <c r="AQ2341" i="1"/>
  <c r="AQ2340" i="1"/>
  <c r="AQ2339" i="1"/>
  <c r="AQ2338" i="1"/>
  <c r="AQ2337" i="1"/>
  <c r="AQ2336" i="1"/>
  <c r="AQ2335" i="1"/>
  <c r="AQ2334" i="1"/>
  <c r="AQ2333" i="1"/>
  <c r="AQ2332" i="1"/>
  <c r="AQ2331" i="1"/>
  <c r="AQ2330" i="1"/>
  <c r="AQ2329" i="1"/>
  <c r="AQ2328" i="1"/>
  <c r="F2328" i="1" s="1"/>
  <c r="AQ2327" i="1"/>
  <c r="AQ2326" i="1"/>
  <c r="AQ2325" i="1"/>
  <c r="AQ2324" i="1"/>
  <c r="AQ2323" i="1"/>
  <c r="AQ2322" i="1"/>
  <c r="AQ2321" i="1"/>
  <c r="AQ2320" i="1"/>
  <c r="AQ2319" i="1"/>
  <c r="AQ2318" i="1"/>
  <c r="AQ2317" i="1"/>
  <c r="AQ2316" i="1"/>
  <c r="AQ2315" i="1"/>
  <c r="AQ2314" i="1"/>
  <c r="AQ2313" i="1"/>
  <c r="F2313" i="1" s="1"/>
  <c r="AQ2312" i="1"/>
  <c r="F2312" i="1" s="1"/>
  <c r="AQ2311" i="1"/>
  <c r="AQ2310" i="1"/>
  <c r="AQ2309" i="1"/>
  <c r="AQ2308" i="1"/>
  <c r="AQ2307" i="1"/>
  <c r="AQ2306" i="1"/>
  <c r="AQ2305" i="1"/>
  <c r="AQ2304" i="1"/>
  <c r="AQ2303" i="1"/>
  <c r="AQ2302" i="1"/>
  <c r="AQ2301" i="1"/>
  <c r="AQ2300" i="1"/>
  <c r="AQ2299" i="1"/>
  <c r="AQ2298" i="1"/>
  <c r="AQ2297" i="1"/>
  <c r="AQ2296" i="1"/>
  <c r="F2296" i="1" s="1"/>
  <c r="AQ2295" i="1"/>
  <c r="F2295" i="1" s="1"/>
  <c r="AQ2294" i="1"/>
  <c r="AQ2293" i="1"/>
  <c r="AQ2292" i="1"/>
  <c r="AQ2291" i="1"/>
  <c r="AQ2290" i="1"/>
  <c r="AQ2289" i="1"/>
  <c r="AQ2288" i="1"/>
  <c r="AQ2287" i="1"/>
  <c r="AQ2286" i="1"/>
  <c r="AQ2285" i="1"/>
  <c r="AQ2284" i="1"/>
  <c r="AQ2283" i="1"/>
  <c r="AQ2282" i="1"/>
  <c r="AQ2281" i="1"/>
  <c r="AQ2280" i="1"/>
  <c r="AQ2279" i="1"/>
  <c r="AQ2278" i="1"/>
  <c r="AQ2277" i="1"/>
  <c r="AQ2276" i="1"/>
  <c r="AQ2275" i="1"/>
  <c r="AQ2274" i="1"/>
  <c r="AQ2273" i="1"/>
  <c r="AQ2272" i="1"/>
  <c r="F2272" i="1" s="1"/>
  <c r="AQ2271" i="1"/>
  <c r="F2271" i="1" s="1"/>
  <c r="AQ2270" i="1"/>
  <c r="AQ2269" i="1"/>
  <c r="AQ2268" i="1"/>
  <c r="AQ2267" i="1"/>
  <c r="AQ2266" i="1"/>
  <c r="F2266" i="1" s="1"/>
  <c r="AQ2265" i="1"/>
  <c r="AQ2264" i="1"/>
  <c r="AQ2263" i="1"/>
  <c r="F2263" i="1" s="1"/>
  <c r="AQ2262" i="1"/>
  <c r="AQ2261" i="1"/>
  <c r="AQ2260" i="1"/>
  <c r="AQ2259" i="1"/>
  <c r="AQ2258" i="1"/>
  <c r="AQ2257" i="1"/>
  <c r="F2257" i="1" s="1"/>
  <c r="AQ2256" i="1"/>
  <c r="F2256" i="1" s="1"/>
  <c r="AQ2255" i="1"/>
  <c r="F2255" i="1" s="1"/>
  <c r="AQ2254" i="1"/>
  <c r="F2254" i="1" s="1"/>
  <c r="AQ2253" i="1"/>
  <c r="AQ2252" i="1"/>
  <c r="F2252" i="1" s="1"/>
  <c r="AQ2251" i="1"/>
  <c r="F2251" i="1" s="1"/>
  <c r="AQ2250" i="1"/>
  <c r="F2250" i="1" s="1"/>
  <c r="AQ2249" i="1"/>
  <c r="AQ2248" i="1"/>
  <c r="F2248" i="1" s="1"/>
  <c r="AQ2247" i="1"/>
  <c r="AQ2246" i="1"/>
  <c r="AQ2245" i="1"/>
  <c r="AQ2244" i="1"/>
  <c r="AQ2243" i="1"/>
  <c r="AQ2242" i="1"/>
  <c r="F2242" i="1" s="1"/>
  <c r="AQ2241" i="1"/>
  <c r="F2241" i="1" s="1"/>
  <c r="AQ2240" i="1"/>
  <c r="F2240" i="1" s="1"/>
  <c r="AQ2239" i="1"/>
  <c r="F2239" i="1" s="1"/>
  <c r="AQ2238" i="1"/>
  <c r="AQ2237" i="1"/>
  <c r="F2237" i="1" s="1"/>
  <c r="AQ2236" i="1"/>
  <c r="F2236" i="1" s="1"/>
  <c r="AQ2235" i="1"/>
  <c r="F2235" i="1" s="1"/>
  <c r="AQ2234" i="1"/>
  <c r="F2234" i="1" s="1"/>
  <c r="AQ2233" i="1"/>
  <c r="AQ2232" i="1"/>
  <c r="AQ2231" i="1"/>
  <c r="AQ2230" i="1"/>
  <c r="AQ2229" i="1"/>
  <c r="AQ2228" i="1"/>
  <c r="AQ2227" i="1"/>
  <c r="AQ2226" i="1"/>
  <c r="F2226" i="1" s="1"/>
  <c r="AQ2225" i="1"/>
  <c r="F2225" i="1" s="1"/>
  <c r="AQ2224" i="1"/>
  <c r="F2224" i="1" s="1"/>
  <c r="AQ2223" i="1"/>
  <c r="F2223" i="1" s="1"/>
  <c r="AQ2222" i="1"/>
  <c r="AQ2221" i="1"/>
  <c r="AQ2220" i="1"/>
  <c r="AQ2219" i="1"/>
  <c r="AQ2218" i="1"/>
  <c r="AQ2217" i="1"/>
  <c r="AQ2216" i="1"/>
  <c r="AQ2215" i="1"/>
  <c r="F2215" i="1" s="1"/>
  <c r="AQ2214" i="1"/>
  <c r="AQ2213" i="1"/>
  <c r="AQ2212" i="1"/>
  <c r="AQ2211" i="1"/>
  <c r="AQ2210" i="1"/>
  <c r="AQ2209" i="1"/>
  <c r="F2209" i="1" s="1"/>
  <c r="AQ2208" i="1"/>
  <c r="F2208" i="1" s="1"/>
  <c r="AQ2207" i="1"/>
  <c r="F2207" i="1" s="1"/>
  <c r="AQ2206" i="1"/>
  <c r="F2206" i="1" s="1"/>
  <c r="AQ2205" i="1"/>
  <c r="F2205" i="1" s="1"/>
  <c r="AQ2204" i="1"/>
  <c r="AQ2203" i="1"/>
  <c r="F2203" i="1" s="1"/>
  <c r="AQ2202" i="1"/>
  <c r="AQ2201" i="1"/>
  <c r="F2201" i="1" s="1"/>
  <c r="AQ2200" i="1"/>
  <c r="F2200" i="1" s="1"/>
  <c r="AQ2199" i="1"/>
  <c r="AQ2198" i="1"/>
  <c r="F2198" i="1" s="1"/>
  <c r="AQ2197" i="1"/>
  <c r="AQ2196" i="1"/>
  <c r="F2196" i="1" s="1"/>
  <c r="AQ2195" i="1"/>
  <c r="F2195" i="1" s="1"/>
  <c r="AQ2194" i="1"/>
  <c r="AQ2193" i="1"/>
  <c r="F2193" i="1" s="1"/>
  <c r="AQ2192" i="1"/>
  <c r="AQ2191" i="1"/>
  <c r="F2191" i="1" s="1"/>
  <c r="AQ2190" i="1"/>
  <c r="F2190" i="1" s="1"/>
  <c r="AQ2189" i="1"/>
  <c r="F2189" i="1" s="1"/>
  <c r="AQ2188" i="1"/>
  <c r="F2188" i="1" s="1"/>
  <c r="AQ2187" i="1"/>
  <c r="F2187" i="1" s="1"/>
  <c r="AQ2186" i="1"/>
  <c r="AQ2185" i="1"/>
  <c r="AQ2184" i="1"/>
  <c r="F2184" i="1" s="1"/>
  <c r="AQ2183" i="1"/>
  <c r="F2183" i="1" s="1"/>
  <c r="AQ2182" i="1"/>
  <c r="F2182" i="1" s="1"/>
  <c r="AQ2181" i="1"/>
  <c r="AQ2180" i="1"/>
  <c r="F2180" i="1" s="1"/>
  <c r="AQ2179" i="1"/>
  <c r="F2179" i="1" s="1"/>
  <c r="AQ2178" i="1"/>
  <c r="F2178" i="1" s="1"/>
  <c r="AQ2177" i="1"/>
  <c r="F2177" i="1" s="1"/>
  <c r="AQ2176" i="1"/>
  <c r="F2176" i="1" s="1"/>
  <c r="AQ2175" i="1"/>
  <c r="F2175" i="1" s="1"/>
  <c r="AQ2174" i="1"/>
  <c r="F2174" i="1" s="1"/>
  <c r="AQ2173" i="1"/>
  <c r="F2173" i="1" s="1"/>
  <c r="AQ2172" i="1"/>
  <c r="AQ2171" i="1"/>
  <c r="F2171" i="1" s="1"/>
  <c r="AQ2170" i="1"/>
  <c r="AQ2169" i="1"/>
  <c r="F2169" i="1" s="1"/>
  <c r="AQ2168" i="1"/>
  <c r="F2168" i="1" s="1"/>
  <c r="AQ2167" i="1"/>
  <c r="F2167" i="1" s="1"/>
  <c r="AQ2166" i="1"/>
  <c r="F2166" i="1" s="1"/>
  <c r="AQ2165" i="1"/>
  <c r="F2165" i="1" s="1"/>
  <c r="AQ2164" i="1"/>
  <c r="AQ2163" i="1"/>
  <c r="F2163" i="1" s="1"/>
  <c r="AQ2162" i="1"/>
  <c r="AQ2161" i="1"/>
  <c r="F2161" i="1" s="1"/>
  <c r="AQ2160" i="1"/>
  <c r="F2160" i="1" s="1"/>
  <c r="AQ2159" i="1"/>
  <c r="AQ2158" i="1"/>
  <c r="F2158" i="1" s="1"/>
  <c r="AQ2157" i="1"/>
  <c r="AQ2156" i="1"/>
  <c r="F2156" i="1" s="1"/>
  <c r="AQ2155" i="1"/>
  <c r="F2155" i="1" s="1"/>
  <c r="AQ2154" i="1"/>
  <c r="AQ2153" i="1"/>
  <c r="AQ2152" i="1"/>
  <c r="F2152" i="1" s="1"/>
  <c r="AQ2151" i="1"/>
  <c r="F2151" i="1" s="1"/>
  <c r="AQ2150" i="1"/>
  <c r="F2150" i="1" s="1"/>
  <c r="AQ2149" i="1"/>
  <c r="AQ2148" i="1"/>
  <c r="F2148" i="1" s="1"/>
  <c r="AQ2147" i="1"/>
  <c r="F2147" i="1" s="1"/>
  <c r="AQ2146" i="1"/>
  <c r="F2146" i="1" s="1"/>
  <c r="AQ2145" i="1"/>
  <c r="F2145" i="1" s="1"/>
  <c r="AQ2144" i="1"/>
  <c r="AQ2143" i="1"/>
  <c r="AQ2142" i="1"/>
  <c r="AQ2141" i="1"/>
  <c r="F2141" i="1" s="1"/>
  <c r="AQ2140" i="1"/>
  <c r="F2140" i="1" s="1"/>
  <c r="AQ2139" i="1"/>
  <c r="AQ2138" i="1"/>
  <c r="AQ2137" i="1"/>
  <c r="AQ2136" i="1"/>
  <c r="F2136" i="1" s="1"/>
  <c r="AQ2135" i="1"/>
  <c r="F2135" i="1" s="1"/>
  <c r="AQ2134" i="1"/>
  <c r="F2134" i="1" s="1"/>
  <c r="AQ2133" i="1"/>
  <c r="AQ2132" i="1"/>
  <c r="AQ2131" i="1"/>
  <c r="AQ2130" i="1"/>
  <c r="F2130" i="1" s="1"/>
  <c r="AQ2129" i="1"/>
  <c r="F2129" i="1" s="1"/>
  <c r="AQ2128" i="1"/>
  <c r="AQ2127" i="1"/>
  <c r="AQ2126" i="1"/>
  <c r="AQ2125" i="1"/>
  <c r="F2125" i="1" s="1"/>
  <c r="AQ2124" i="1"/>
  <c r="F2124" i="1" s="1"/>
  <c r="AQ2123" i="1"/>
  <c r="F2123" i="1" s="1"/>
  <c r="AQ2122" i="1"/>
  <c r="AQ2121" i="1"/>
  <c r="AQ2120" i="1"/>
  <c r="AQ2119" i="1"/>
  <c r="F2119" i="1" s="1"/>
  <c r="AQ2118" i="1"/>
  <c r="AQ2117" i="1"/>
  <c r="AQ2116" i="1"/>
  <c r="AQ2115" i="1"/>
  <c r="AQ2114" i="1"/>
  <c r="F2114" i="1" s="1"/>
  <c r="AQ2113" i="1"/>
  <c r="F2113" i="1" s="1"/>
  <c r="AQ2112" i="1"/>
  <c r="AQ2111" i="1"/>
  <c r="AQ2110" i="1"/>
  <c r="AQ2109" i="1"/>
  <c r="AQ2108" i="1"/>
  <c r="AQ2107" i="1"/>
  <c r="AQ2106" i="1"/>
  <c r="AQ2105" i="1"/>
  <c r="AQ2104" i="1"/>
  <c r="AQ2103" i="1"/>
  <c r="AQ2102" i="1"/>
  <c r="AQ2101" i="1"/>
  <c r="AQ2100" i="1"/>
  <c r="AQ2099" i="1"/>
  <c r="F2099" i="1" s="1"/>
  <c r="AQ2098" i="1"/>
  <c r="F2098" i="1" s="1"/>
  <c r="AQ2097" i="1"/>
  <c r="AQ2096" i="1"/>
  <c r="AQ2095" i="1"/>
  <c r="AQ2094" i="1"/>
  <c r="AQ2093" i="1"/>
  <c r="AQ2092" i="1"/>
  <c r="F2092" i="1" s="1"/>
  <c r="AQ2091" i="1"/>
  <c r="F2091" i="1" s="1"/>
  <c r="AQ2090" i="1"/>
  <c r="F2090" i="1" s="1"/>
  <c r="AQ2089" i="1"/>
  <c r="F2089" i="1" s="1"/>
  <c r="AQ2088" i="1"/>
  <c r="AQ2087" i="1"/>
  <c r="F2087" i="1" s="1"/>
  <c r="AQ2086" i="1"/>
  <c r="F2086" i="1" s="1"/>
  <c r="AQ2085" i="1"/>
  <c r="F2085" i="1" s="1"/>
  <c r="AQ2084" i="1"/>
  <c r="AQ2083" i="1"/>
  <c r="AQ2082" i="1"/>
  <c r="AQ2081" i="1"/>
  <c r="AQ2080" i="1"/>
  <c r="AQ2079" i="1"/>
  <c r="AQ2078" i="1"/>
  <c r="AQ2077" i="1"/>
  <c r="AQ2076" i="1"/>
  <c r="AQ2075" i="1"/>
  <c r="AQ2074" i="1"/>
  <c r="AQ2073" i="1"/>
  <c r="AQ2072" i="1"/>
  <c r="AQ2071" i="1"/>
  <c r="AQ2070" i="1"/>
  <c r="AQ2069" i="1"/>
  <c r="AQ2068" i="1"/>
  <c r="AQ2067" i="1"/>
  <c r="AQ2066" i="1"/>
  <c r="AQ2065" i="1"/>
  <c r="AQ2064" i="1"/>
  <c r="AQ2063" i="1"/>
  <c r="F2063" i="1" s="1"/>
  <c r="AQ2062" i="1"/>
  <c r="AQ2061" i="1"/>
  <c r="F2061" i="1" s="1"/>
  <c r="AQ2060" i="1"/>
  <c r="F2060" i="1" s="1"/>
  <c r="AQ2059" i="1"/>
  <c r="F2059" i="1" s="1"/>
  <c r="AQ2058" i="1"/>
  <c r="F2058" i="1" s="1"/>
  <c r="AQ2057" i="1"/>
  <c r="F2057" i="1" s="1"/>
  <c r="AQ2056" i="1"/>
  <c r="AQ2055" i="1"/>
  <c r="F2055" i="1" s="1"/>
  <c r="AQ2054" i="1"/>
  <c r="AQ2053" i="1"/>
  <c r="F2053" i="1" s="1"/>
  <c r="AQ2052" i="1"/>
  <c r="F2052" i="1" s="1"/>
  <c r="AQ2051" i="1"/>
  <c r="F2051" i="1" s="1"/>
  <c r="AQ2050" i="1"/>
  <c r="AQ2049" i="1"/>
  <c r="AQ2048" i="1"/>
  <c r="AQ2047" i="1"/>
  <c r="AQ2046" i="1"/>
  <c r="AQ2045" i="1"/>
  <c r="AQ2044" i="1"/>
  <c r="AQ2043" i="1"/>
  <c r="AQ2042" i="1"/>
  <c r="AQ2041" i="1"/>
  <c r="AQ2040" i="1"/>
  <c r="AQ2039" i="1"/>
  <c r="AQ2038" i="1"/>
  <c r="AQ2037" i="1"/>
  <c r="AQ2036" i="1"/>
  <c r="AQ2035" i="1"/>
  <c r="AQ2034" i="1"/>
  <c r="AQ2033" i="1"/>
  <c r="AQ2032" i="1"/>
  <c r="AQ2031" i="1"/>
  <c r="AQ2030" i="1"/>
  <c r="AQ2029" i="1"/>
  <c r="AQ2028" i="1"/>
  <c r="AQ2027" i="1"/>
  <c r="AQ2026" i="1"/>
  <c r="AQ2025" i="1"/>
  <c r="AQ2024" i="1"/>
  <c r="AQ2023" i="1"/>
  <c r="AQ2022" i="1"/>
  <c r="AQ2021" i="1"/>
  <c r="AQ2020" i="1"/>
  <c r="AQ2019" i="1"/>
  <c r="AQ2018" i="1"/>
  <c r="AQ2017" i="1"/>
  <c r="F2017" i="1" s="1"/>
  <c r="AQ2016" i="1"/>
  <c r="F2016" i="1" s="1"/>
  <c r="AQ2015" i="1"/>
  <c r="AQ2014" i="1"/>
  <c r="AQ2013" i="1"/>
  <c r="AQ2012" i="1"/>
  <c r="AQ2011" i="1"/>
  <c r="F2011" i="1" s="1"/>
  <c r="AQ2010" i="1"/>
  <c r="F2010" i="1" s="1"/>
  <c r="AQ2009" i="1"/>
  <c r="F2009" i="1" s="1"/>
  <c r="AQ2008" i="1"/>
  <c r="F2008" i="1" s="1"/>
  <c r="AQ2007" i="1"/>
  <c r="AQ2006" i="1"/>
  <c r="F2006" i="1" s="1"/>
  <c r="AQ2005" i="1"/>
  <c r="F2005" i="1" s="1"/>
  <c r="AQ2004" i="1"/>
  <c r="F2004" i="1" s="1"/>
  <c r="AQ2003" i="1"/>
  <c r="AQ2002" i="1"/>
  <c r="AQ2001" i="1"/>
  <c r="AQ2000" i="1"/>
  <c r="AQ1999" i="1"/>
  <c r="AQ1998" i="1"/>
  <c r="AQ1997" i="1"/>
  <c r="AQ1996" i="1"/>
  <c r="AQ1995" i="1"/>
  <c r="AQ1994" i="1"/>
  <c r="AQ1993" i="1"/>
  <c r="AQ1992" i="1"/>
  <c r="AQ1991" i="1"/>
  <c r="AQ1990" i="1"/>
  <c r="AQ1989" i="1"/>
  <c r="AQ1988" i="1"/>
  <c r="AQ1987" i="1"/>
  <c r="AQ1986" i="1"/>
  <c r="AQ1985" i="1"/>
  <c r="AQ1984" i="1"/>
  <c r="AQ1983" i="1"/>
  <c r="F1983" i="1" s="1"/>
  <c r="AQ1982" i="1"/>
  <c r="AQ1981" i="1"/>
  <c r="F1981" i="1" s="1"/>
  <c r="AQ1980" i="1"/>
  <c r="F1980" i="1" s="1"/>
  <c r="AQ1979" i="1"/>
  <c r="F1979" i="1" s="1"/>
  <c r="AQ1978" i="1"/>
  <c r="F1978" i="1" s="1"/>
  <c r="AQ1977" i="1"/>
  <c r="F1977" i="1" s="1"/>
  <c r="AQ1976" i="1"/>
  <c r="F1976" i="1" s="1"/>
  <c r="AQ1975" i="1"/>
  <c r="F1975" i="1" s="1"/>
  <c r="AQ1974" i="1"/>
  <c r="AQ1973" i="1"/>
  <c r="F1973" i="1" s="1"/>
  <c r="AQ1972" i="1"/>
  <c r="F1972" i="1" s="1"/>
  <c r="AQ1971" i="1"/>
  <c r="F1971" i="1" s="1"/>
  <c r="AQ1970" i="1"/>
  <c r="AQ1969" i="1"/>
  <c r="AQ1968" i="1"/>
  <c r="AQ1967" i="1"/>
  <c r="AQ1966" i="1"/>
  <c r="AQ1965" i="1"/>
  <c r="AQ1964" i="1"/>
  <c r="AQ1963" i="1"/>
  <c r="AQ1962" i="1"/>
  <c r="AQ1961" i="1"/>
  <c r="AQ1960" i="1"/>
  <c r="AQ1959" i="1"/>
  <c r="AQ1958" i="1"/>
  <c r="AQ1957" i="1"/>
  <c r="F1957" i="1" s="1"/>
  <c r="AQ1956" i="1"/>
  <c r="F1956" i="1" s="1"/>
  <c r="AQ1955" i="1"/>
  <c r="AQ1954" i="1"/>
  <c r="AQ1953" i="1"/>
  <c r="AQ1952" i="1"/>
  <c r="AQ1951" i="1"/>
  <c r="AQ1950" i="1"/>
  <c r="F1950" i="1" s="1"/>
  <c r="AQ1949" i="1"/>
  <c r="F1949" i="1" s="1"/>
  <c r="AQ1948" i="1"/>
  <c r="F1948" i="1" s="1"/>
  <c r="AQ1947" i="1"/>
  <c r="F1947" i="1" s="1"/>
  <c r="AQ1946" i="1"/>
  <c r="AQ1945" i="1"/>
  <c r="F1945" i="1" s="1"/>
  <c r="AQ1944" i="1"/>
  <c r="F1944" i="1" s="1"/>
  <c r="AQ1943" i="1"/>
  <c r="F1943" i="1" s="1"/>
  <c r="AQ1942" i="1"/>
  <c r="AQ1941" i="1"/>
  <c r="AQ1940" i="1"/>
  <c r="AQ1939" i="1"/>
  <c r="AQ1938" i="1"/>
  <c r="AQ1937" i="1"/>
  <c r="AQ1936" i="1"/>
  <c r="AQ1935" i="1"/>
  <c r="AQ1934" i="1"/>
  <c r="AQ1933" i="1"/>
  <c r="AQ1932" i="1"/>
  <c r="AQ1931" i="1"/>
  <c r="AQ1930" i="1"/>
  <c r="AQ1929" i="1"/>
  <c r="AQ1928" i="1"/>
  <c r="AQ1927" i="1"/>
  <c r="AQ1926" i="1"/>
  <c r="AQ1925" i="1"/>
  <c r="AQ1924" i="1"/>
  <c r="AQ1923" i="1"/>
  <c r="F1923" i="1" s="1"/>
  <c r="AQ1922" i="1"/>
  <c r="AQ1921" i="1"/>
  <c r="F1921" i="1" s="1"/>
  <c r="AQ1920" i="1"/>
  <c r="F1920" i="1" s="1"/>
  <c r="AQ1919" i="1"/>
  <c r="F1919" i="1" s="1"/>
  <c r="AQ1918" i="1"/>
  <c r="F1918" i="1" s="1"/>
  <c r="AQ1917" i="1"/>
  <c r="F1917" i="1" s="1"/>
  <c r="AQ1916" i="1"/>
  <c r="F1916" i="1" s="1"/>
  <c r="AQ1915" i="1"/>
  <c r="F1915" i="1" s="1"/>
  <c r="AQ1914" i="1"/>
  <c r="AQ1913" i="1"/>
  <c r="F1913" i="1" s="1"/>
  <c r="AQ1912" i="1"/>
  <c r="F1912" i="1" s="1"/>
  <c r="AQ1911" i="1"/>
  <c r="F1911" i="1" s="1"/>
  <c r="AQ1910" i="1"/>
  <c r="AQ1909" i="1"/>
  <c r="AQ1908" i="1"/>
  <c r="AQ1907" i="1"/>
  <c r="AQ1906" i="1"/>
  <c r="AQ1905" i="1"/>
  <c r="AQ1904" i="1"/>
  <c r="AQ1903" i="1"/>
  <c r="AQ1902" i="1"/>
  <c r="AQ1901" i="1"/>
  <c r="AQ1900" i="1"/>
  <c r="AQ1899" i="1"/>
  <c r="AQ1898" i="1"/>
  <c r="AQ1897" i="1"/>
  <c r="AQ1896" i="1"/>
  <c r="AQ1895" i="1"/>
  <c r="AQ1894" i="1"/>
  <c r="AQ1893" i="1"/>
  <c r="AQ1892" i="1"/>
  <c r="AQ1891" i="1"/>
  <c r="AQ1890" i="1"/>
  <c r="AQ1889" i="1"/>
  <c r="AQ1888" i="1"/>
  <c r="F1888" i="1" s="1"/>
  <c r="AQ1887" i="1"/>
  <c r="F1887" i="1" s="1"/>
  <c r="AQ1886" i="1"/>
  <c r="AQ1885" i="1"/>
  <c r="AQ1884" i="1"/>
  <c r="AQ1883" i="1"/>
  <c r="AQ1882" i="1"/>
  <c r="F1882" i="1" s="1"/>
  <c r="AQ1881" i="1"/>
  <c r="F1881" i="1" s="1"/>
  <c r="AQ1880" i="1"/>
  <c r="F1880" i="1" s="1"/>
  <c r="AQ1879" i="1"/>
  <c r="F1879" i="1" s="1"/>
  <c r="AQ1878" i="1"/>
  <c r="AQ1877" i="1"/>
  <c r="F1877" i="1" s="1"/>
  <c r="AQ1876" i="1"/>
  <c r="F1876" i="1" s="1"/>
  <c r="AQ1875" i="1"/>
  <c r="F1875" i="1" s="1"/>
  <c r="AQ1874" i="1"/>
  <c r="AQ1873" i="1"/>
  <c r="AQ1872" i="1"/>
  <c r="AQ1871" i="1"/>
  <c r="AQ1870" i="1"/>
  <c r="AQ1869" i="1"/>
  <c r="AQ1868" i="1"/>
  <c r="AQ1867" i="1"/>
  <c r="AQ1866" i="1"/>
  <c r="AQ1865" i="1"/>
  <c r="AQ1864" i="1"/>
  <c r="AQ1863" i="1"/>
  <c r="AQ1862" i="1"/>
  <c r="AQ1861" i="1"/>
  <c r="AQ1860" i="1"/>
  <c r="AQ1859" i="1"/>
  <c r="AQ1858" i="1"/>
  <c r="F1858" i="1" s="1"/>
  <c r="AQ1857" i="1"/>
  <c r="AQ1856" i="1"/>
  <c r="F1856" i="1" s="1"/>
  <c r="AQ1855" i="1"/>
  <c r="F1855" i="1" s="1"/>
  <c r="AQ1854" i="1"/>
  <c r="F1854" i="1" s="1"/>
  <c r="AQ1853" i="1"/>
  <c r="F1853" i="1" s="1"/>
  <c r="AQ1852" i="1"/>
  <c r="F1852" i="1" s="1"/>
  <c r="AQ1851" i="1"/>
  <c r="F1851" i="1" s="1"/>
  <c r="AQ1850" i="1"/>
  <c r="F1850" i="1" s="1"/>
  <c r="AQ1849" i="1"/>
  <c r="AQ1848" i="1"/>
  <c r="F1848" i="1" s="1"/>
  <c r="AQ1847" i="1"/>
  <c r="F1847" i="1" s="1"/>
  <c r="AQ1846" i="1"/>
  <c r="F1846" i="1" s="1"/>
  <c r="AQ1845" i="1"/>
  <c r="AQ1844" i="1"/>
  <c r="AQ1843" i="1"/>
  <c r="AQ1842" i="1"/>
  <c r="AQ1841" i="1"/>
  <c r="AQ1840" i="1"/>
  <c r="AQ1839" i="1"/>
  <c r="AQ1838" i="1"/>
  <c r="AQ1837" i="1"/>
  <c r="AQ1836" i="1"/>
  <c r="AQ1835" i="1"/>
  <c r="F1835" i="1" s="1"/>
  <c r="AQ1834" i="1"/>
  <c r="F1834" i="1" s="1"/>
  <c r="AQ1833" i="1"/>
  <c r="AQ1832" i="1"/>
  <c r="AQ1831" i="1"/>
  <c r="AQ1830" i="1"/>
  <c r="AQ1829" i="1"/>
  <c r="AQ1828" i="1"/>
  <c r="F1828" i="1" s="1"/>
  <c r="AQ1827" i="1"/>
  <c r="F1827" i="1" s="1"/>
  <c r="AQ1826" i="1"/>
  <c r="F1826" i="1" s="1"/>
  <c r="AQ1825" i="1"/>
  <c r="F1825" i="1" s="1"/>
  <c r="AQ1824" i="1"/>
  <c r="AQ1823" i="1"/>
  <c r="F1823" i="1" s="1"/>
  <c r="AQ1822" i="1"/>
  <c r="F1822" i="1" s="1"/>
  <c r="AQ1821" i="1"/>
  <c r="F1821" i="1" s="1"/>
  <c r="AQ1820" i="1"/>
  <c r="AQ1819" i="1"/>
  <c r="AQ1818" i="1"/>
  <c r="AQ1817" i="1"/>
  <c r="AQ1816" i="1"/>
  <c r="AQ1815" i="1"/>
  <c r="AQ1814" i="1"/>
  <c r="AQ1813" i="1"/>
  <c r="AQ1812" i="1"/>
  <c r="F1812" i="1" s="1"/>
  <c r="AQ1811" i="1"/>
  <c r="AQ1810" i="1"/>
  <c r="F1810" i="1" s="1"/>
  <c r="AQ1809" i="1"/>
  <c r="F1809" i="1" s="1"/>
  <c r="AQ1808" i="1"/>
  <c r="F1808" i="1" s="1"/>
  <c r="AQ1807" i="1"/>
  <c r="F1807" i="1" s="1"/>
  <c r="AQ1806" i="1"/>
  <c r="F1806" i="1" s="1"/>
  <c r="AQ1805" i="1"/>
  <c r="F1805" i="1" s="1"/>
  <c r="AQ1804" i="1"/>
  <c r="F1804" i="1" s="1"/>
  <c r="AQ1803" i="1"/>
  <c r="AQ1802" i="1"/>
  <c r="F1802" i="1" s="1"/>
  <c r="AQ1801" i="1"/>
  <c r="F1801" i="1" s="1"/>
  <c r="AQ1800" i="1"/>
  <c r="F1800" i="1" s="1"/>
  <c r="AQ1799" i="1"/>
  <c r="AQ1798" i="1"/>
  <c r="AQ1797" i="1"/>
  <c r="AQ1796" i="1"/>
  <c r="AQ1795" i="1"/>
  <c r="AQ1794" i="1"/>
  <c r="AQ1793" i="1"/>
  <c r="AQ1792" i="1"/>
  <c r="AQ1791" i="1"/>
  <c r="F1791" i="1" s="1"/>
  <c r="AQ1790" i="1"/>
  <c r="F1790" i="1" s="1"/>
  <c r="AQ1789" i="1"/>
  <c r="AQ1788" i="1"/>
  <c r="AQ1787" i="1"/>
  <c r="AQ1786" i="1"/>
  <c r="AQ1785" i="1"/>
  <c r="F1785" i="1" s="1"/>
  <c r="AQ1784" i="1"/>
  <c r="F1784" i="1" s="1"/>
  <c r="AQ1783" i="1"/>
  <c r="F1783" i="1" s="1"/>
  <c r="AQ1782" i="1"/>
  <c r="F1782" i="1" s="1"/>
  <c r="AQ1781" i="1"/>
  <c r="AQ1780" i="1"/>
  <c r="F1780" i="1" s="1"/>
  <c r="AQ1779" i="1"/>
  <c r="F1779" i="1" s="1"/>
  <c r="AQ1778" i="1"/>
  <c r="F1778" i="1" s="1"/>
  <c r="AQ1777" i="1"/>
  <c r="AQ1776" i="1"/>
  <c r="AQ1775" i="1"/>
  <c r="AQ1774" i="1"/>
  <c r="AQ1773" i="1"/>
  <c r="AQ1772" i="1"/>
  <c r="AQ1771" i="1"/>
  <c r="AQ1770" i="1"/>
  <c r="AQ1769" i="1"/>
  <c r="F1769" i="1" s="1"/>
  <c r="AQ1768" i="1"/>
  <c r="AQ1767" i="1"/>
  <c r="F1767" i="1" s="1"/>
  <c r="AQ1766" i="1"/>
  <c r="F1766" i="1" s="1"/>
  <c r="AQ1765" i="1"/>
  <c r="F1765" i="1" s="1"/>
  <c r="AQ1764" i="1"/>
  <c r="F1764" i="1" s="1"/>
  <c r="AQ1763" i="1"/>
  <c r="F1763" i="1" s="1"/>
  <c r="AQ1762" i="1"/>
  <c r="F1762" i="1" s="1"/>
  <c r="AQ1761" i="1"/>
  <c r="F1761" i="1" s="1"/>
  <c r="AQ1760" i="1"/>
  <c r="AQ1759" i="1"/>
  <c r="F1759" i="1" s="1"/>
  <c r="AQ1758" i="1"/>
  <c r="F1758" i="1" s="1"/>
  <c r="AQ1757" i="1"/>
  <c r="F1757" i="1" s="1"/>
  <c r="AQ1756" i="1"/>
  <c r="AQ1755" i="1"/>
  <c r="AQ1754" i="1"/>
  <c r="AQ1753" i="1"/>
  <c r="F1753" i="1" s="1"/>
  <c r="AQ1752" i="1"/>
  <c r="F1752" i="1" s="1"/>
  <c r="AQ1751" i="1"/>
  <c r="F1751" i="1" s="1"/>
  <c r="AQ1750" i="1"/>
  <c r="F1750" i="1" s="1"/>
  <c r="AQ1749" i="1"/>
  <c r="F1749" i="1" s="1"/>
  <c r="AQ1748" i="1"/>
  <c r="AQ1747" i="1"/>
  <c r="F1747" i="1" s="1"/>
  <c r="AQ1746" i="1"/>
  <c r="F1746" i="1" s="1"/>
  <c r="AQ1745" i="1"/>
  <c r="F1745" i="1" s="1"/>
  <c r="AQ1744" i="1"/>
  <c r="F1744" i="1" s="1"/>
  <c r="AQ1743" i="1"/>
  <c r="AQ1742" i="1"/>
  <c r="F1742" i="1" s="1"/>
  <c r="AQ1741" i="1"/>
  <c r="F1741" i="1" s="1"/>
  <c r="AQ1740" i="1"/>
  <c r="F1740" i="1" s="1"/>
  <c r="AQ1739" i="1"/>
  <c r="F1739" i="1" s="1"/>
  <c r="AQ1738" i="1"/>
  <c r="F1738" i="1" s="1"/>
  <c r="AQ1737" i="1"/>
  <c r="F1737" i="1" s="1"/>
  <c r="AQ1736" i="1"/>
  <c r="F1736" i="1" s="1"/>
  <c r="AQ1735" i="1"/>
  <c r="AQ1734" i="1"/>
  <c r="AQ1733" i="1"/>
  <c r="AQ1732" i="1"/>
  <c r="F1732" i="1" s="1"/>
  <c r="AQ1731" i="1"/>
  <c r="F1731" i="1" s="1"/>
  <c r="AQ1730" i="1"/>
  <c r="F1730" i="1" s="1"/>
  <c r="AQ1729" i="1"/>
  <c r="AQ1728" i="1"/>
  <c r="AQ1727" i="1"/>
  <c r="AQ1726" i="1"/>
  <c r="F1726" i="1" s="1"/>
  <c r="AQ1725" i="1"/>
  <c r="F1725" i="1" s="1"/>
  <c r="AQ1724" i="1"/>
  <c r="F1724" i="1" s="1"/>
  <c r="AQ1723" i="1"/>
  <c r="F1723" i="1" s="1"/>
  <c r="AQ1722" i="1"/>
  <c r="F1722" i="1" s="1"/>
  <c r="AQ1721" i="1"/>
  <c r="AQ1720" i="1"/>
  <c r="F1720" i="1" s="1"/>
  <c r="AQ1719" i="1"/>
  <c r="F1719" i="1" s="1"/>
  <c r="AQ1718" i="1"/>
  <c r="F1718" i="1" s="1"/>
  <c r="AQ1717" i="1"/>
  <c r="F1717" i="1" s="1"/>
  <c r="AQ1716" i="1"/>
  <c r="AQ1715" i="1"/>
  <c r="F1715" i="1" s="1"/>
  <c r="AQ1714" i="1"/>
  <c r="F1714" i="1" s="1"/>
  <c r="AQ1713" i="1"/>
  <c r="F1713" i="1" s="1"/>
  <c r="AQ1712" i="1"/>
  <c r="F1712" i="1" s="1"/>
  <c r="AQ1711" i="1"/>
  <c r="F1711" i="1" s="1"/>
  <c r="AQ1710" i="1"/>
  <c r="F1710" i="1" s="1"/>
  <c r="AQ1709" i="1"/>
  <c r="F1709" i="1" s="1"/>
  <c r="AQ1708" i="1"/>
  <c r="AQ1707" i="1"/>
  <c r="F1707" i="1" s="1"/>
  <c r="AQ1706" i="1"/>
  <c r="F1706" i="1" s="1"/>
  <c r="AQ1705" i="1"/>
  <c r="F1705" i="1" s="1"/>
  <c r="AQ1704" i="1"/>
  <c r="AQ1703" i="1"/>
  <c r="F1703" i="1" s="1"/>
  <c r="AQ1702" i="1"/>
  <c r="F1702" i="1" s="1"/>
  <c r="AQ1701" i="1"/>
  <c r="F1701" i="1" s="1"/>
  <c r="AQ1700" i="1"/>
  <c r="F1700" i="1" s="1"/>
  <c r="AQ1699" i="1"/>
  <c r="F1699" i="1" s="1"/>
  <c r="AQ1698" i="1"/>
  <c r="AQ1697" i="1"/>
  <c r="F1697" i="1" s="1"/>
  <c r="AQ1696" i="1"/>
  <c r="F1696" i="1" s="1"/>
  <c r="AQ1695" i="1"/>
  <c r="F1695" i="1" s="1"/>
  <c r="AQ1694" i="1"/>
  <c r="F1694" i="1" s="1"/>
  <c r="AQ1693" i="1"/>
  <c r="AQ1692" i="1"/>
  <c r="F1692" i="1" s="1"/>
  <c r="AQ1691" i="1"/>
  <c r="F1691" i="1" s="1"/>
  <c r="AQ1690" i="1"/>
  <c r="F1690" i="1" s="1"/>
  <c r="AQ1689" i="1"/>
  <c r="F1689" i="1" s="1"/>
  <c r="AQ1688" i="1"/>
  <c r="F1688" i="1" s="1"/>
  <c r="AQ1687" i="1"/>
  <c r="AQ1686" i="1"/>
  <c r="F1686" i="1" s="1"/>
  <c r="AQ1685" i="1"/>
  <c r="AQ1684" i="1"/>
  <c r="F1684" i="1" s="1"/>
  <c r="AQ1683" i="1"/>
  <c r="F1683" i="1" s="1"/>
  <c r="AQ1682" i="1"/>
  <c r="F1682" i="1" s="1"/>
  <c r="AQ1681" i="1"/>
  <c r="AQ1680" i="1"/>
  <c r="F1680" i="1" s="1"/>
  <c r="AQ1679" i="1"/>
  <c r="F1679" i="1" s="1"/>
  <c r="AQ1678" i="1"/>
  <c r="F1678" i="1" s="1"/>
  <c r="AQ1677" i="1"/>
  <c r="F1677" i="1" s="1"/>
  <c r="AQ1676" i="1"/>
  <c r="F1676" i="1" s="1"/>
  <c r="AQ1675" i="1"/>
  <c r="AQ1674" i="1"/>
  <c r="F1674" i="1" s="1"/>
  <c r="AQ1673" i="1"/>
  <c r="F1673" i="1" s="1"/>
  <c r="AQ1672" i="1"/>
  <c r="F1672" i="1" s="1"/>
  <c r="AQ1671" i="1"/>
  <c r="F1671" i="1" s="1"/>
  <c r="AQ1670" i="1"/>
  <c r="AQ1669" i="1"/>
  <c r="F1669" i="1" s="1"/>
  <c r="AQ1668" i="1"/>
  <c r="F1668" i="1" s="1"/>
  <c r="AQ1667" i="1"/>
  <c r="F1667" i="1" s="1"/>
  <c r="AQ1666" i="1"/>
  <c r="F1666" i="1" s="1"/>
  <c r="AQ1665" i="1"/>
  <c r="F1665" i="1" s="1"/>
  <c r="AQ1664" i="1"/>
  <c r="AQ1663" i="1"/>
  <c r="F1663" i="1" s="1"/>
  <c r="AQ1662" i="1"/>
  <c r="AQ1661" i="1"/>
  <c r="F1661" i="1" s="1"/>
  <c r="AQ1660" i="1"/>
  <c r="F1660" i="1" s="1"/>
  <c r="AQ1659" i="1"/>
  <c r="F1659" i="1" s="1"/>
  <c r="AQ1658" i="1"/>
  <c r="AQ1657" i="1"/>
  <c r="F1657" i="1" s="1"/>
  <c r="AQ1656" i="1"/>
  <c r="F1656" i="1" s="1"/>
  <c r="AQ1655" i="1"/>
  <c r="F1655" i="1" s="1"/>
  <c r="AQ1654" i="1"/>
  <c r="F1654" i="1" s="1"/>
  <c r="AQ1653" i="1"/>
  <c r="F1653" i="1" s="1"/>
  <c r="AQ1652" i="1"/>
  <c r="AQ1651" i="1"/>
  <c r="F1651" i="1" s="1"/>
  <c r="AQ1650" i="1"/>
  <c r="F1650" i="1" s="1"/>
  <c r="AQ1649" i="1"/>
  <c r="F1649" i="1" s="1"/>
  <c r="AQ1648" i="1"/>
  <c r="F1648" i="1" s="1"/>
  <c r="AQ1647" i="1"/>
  <c r="AQ1646" i="1"/>
  <c r="F1646" i="1" s="1"/>
  <c r="AQ1645" i="1"/>
  <c r="F1645" i="1" s="1"/>
  <c r="AQ1644" i="1"/>
  <c r="F1644" i="1" s="1"/>
  <c r="AQ1643" i="1"/>
  <c r="F1643" i="1" s="1"/>
  <c r="AQ1642" i="1"/>
  <c r="F1642" i="1" s="1"/>
  <c r="AQ1641" i="1"/>
  <c r="F1641" i="1" s="1"/>
  <c r="AQ1640" i="1"/>
  <c r="F1640" i="1" s="1"/>
  <c r="AQ1639" i="1"/>
  <c r="AQ1638" i="1"/>
  <c r="F1638" i="1" s="1"/>
  <c r="AQ1637" i="1"/>
  <c r="F1637" i="1" s="1"/>
  <c r="AQ1636" i="1"/>
  <c r="F1636" i="1" s="1"/>
  <c r="AQ1635" i="1"/>
  <c r="AQ1634" i="1"/>
  <c r="F1634" i="1" s="1"/>
  <c r="AQ1633" i="1"/>
  <c r="F1633" i="1" s="1"/>
  <c r="AQ1632" i="1"/>
  <c r="F1632" i="1" s="1"/>
  <c r="AQ1631" i="1"/>
  <c r="F1631" i="1" s="1"/>
  <c r="AQ1630" i="1"/>
  <c r="F1630" i="1" s="1"/>
  <c r="AQ1629" i="1"/>
  <c r="AQ1628" i="1"/>
  <c r="F1628" i="1" s="1"/>
  <c r="AQ1627" i="1"/>
  <c r="F1627" i="1" s="1"/>
  <c r="AQ1626" i="1"/>
  <c r="F1626" i="1" s="1"/>
  <c r="AQ1625" i="1"/>
  <c r="F1625" i="1" s="1"/>
  <c r="AQ1624" i="1"/>
  <c r="AQ1623" i="1"/>
  <c r="F1623" i="1" s="1"/>
  <c r="AQ1622" i="1"/>
  <c r="F1622" i="1" s="1"/>
  <c r="AQ1621" i="1"/>
  <c r="F1621" i="1" s="1"/>
  <c r="AQ1620" i="1"/>
  <c r="F1620" i="1" s="1"/>
  <c r="AQ1619" i="1"/>
  <c r="F1619" i="1" s="1"/>
  <c r="AQ1618" i="1"/>
  <c r="AQ1617" i="1"/>
  <c r="F1617" i="1" s="1"/>
  <c r="AQ1616" i="1"/>
  <c r="AQ1615" i="1"/>
  <c r="F1615" i="1" s="1"/>
  <c r="AQ1614" i="1"/>
  <c r="F1614" i="1" s="1"/>
  <c r="AQ1613" i="1"/>
  <c r="F1613" i="1" s="1"/>
  <c r="AQ1612" i="1"/>
  <c r="AQ1611" i="1"/>
  <c r="F1611" i="1" s="1"/>
  <c r="AQ1610" i="1"/>
  <c r="F1610" i="1" s="1"/>
  <c r="AQ1609" i="1"/>
  <c r="AQ1608" i="1"/>
  <c r="F1608" i="1" s="1"/>
  <c r="AQ1607" i="1"/>
  <c r="AQ1606" i="1"/>
  <c r="AQ1605" i="1"/>
  <c r="AQ1604" i="1"/>
  <c r="AQ1603" i="1"/>
  <c r="AQ1602" i="1"/>
  <c r="AQ1601" i="1"/>
  <c r="AQ1600" i="1"/>
  <c r="AQ1599" i="1"/>
  <c r="F1599" i="1" s="1"/>
  <c r="AQ1598" i="1"/>
  <c r="AQ1597" i="1"/>
  <c r="AQ1596" i="1"/>
  <c r="AQ1595" i="1"/>
  <c r="F1595" i="1" s="1"/>
  <c r="AQ1594" i="1"/>
  <c r="F1594" i="1" s="1"/>
  <c r="AQ1593" i="1"/>
  <c r="AQ1592" i="1"/>
  <c r="AQ1591" i="1"/>
  <c r="F1591" i="1" s="1"/>
  <c r="AQ1590" i="1"/>
  <c r="AQ1589" i="1"/>
  <c r="AQ1588" i="1"/>
  <c r="AQ1587" i="1"/>
  <c r="AQ1586" i="1"/>
  <c r="AQ1585" i="1"/>
  <c r="AQ1584" i="1"/>
  <c r="AQ1583" i="1"/>
  <c r="AQ1582" i="1"/>
  <c r="F1582" i="1" s="1"/>
  <c r="AQ1581" i="1"/>
  <c r="F1581" i="1" s="1"/>
  <c r="AQ1580" i="1"/>
  <c r="F1580" i="1" s="1"/>
  <c r="AQ1579" i="1"/>
  <c r="AQ1578" i="1"/>
  <c r="AQ1577" i="1"/>
  <c r="AQ1576" i="1"/>
  <c r="F1576" i="1" s="1"/>
  <c r="AQ1575" i="1"/>
  <c r="AQ1574" i="1"/>
  <c r="AQ1573" i="1"/>
  <c r="AQ1572" i="1"/>
  <c r="AQ1571" i="1"/>
  <c r="AQ1570" i="1"/>
  <c r="AQ1569" i="1"/>
  <c r="AQ1568" i="1"/>
  <c r="AQ1567" i="1"/>
  <c r="AQ1566" i="1"/>
  <c r="F1566" i="1" s="1"/>
  <c r="AQ1565" i="1"/>
  <c r="F1565" i="1" s="1"/>
  <c r="AQ1564" i="1"/>
  <c r="F1564" i="1" s="1"/>
  <c r="AQ1563" i="1"/>
  <c r="AQ1562" i="1"/>
  <c r="AQ1561" i="1"/>
  <c r="AQ1560" i="1"/>
  <c r="F1560" i="1" s="1"/>
  <c r="AQ1559" i="1"/>
  <c r="AQ1558" i="1"/>
  <c r="AQ1557" i="1"/>
  <c r="AQ1556" i="1"/>
  <c r="AQ1555" i="1"/>
  <c r="AQ1554" i="1"/>
  <c r="AQ1553" i="1"/>
  <c r="AQ1552" i="1"/>
  <c r="AQ1551" i="1"/>
  <c r="AQ1550" i="1"/>
  <c r="F1550" i="1" s="1"/>
  <c r="AQ1549" i="1"/>
  <c r="F1549" i="1" s="1"/>
  <c r="AQ1548" i="1"/>
  <c r="F1548" i="1" s="1"/>
  <c r="AQ1547" i="1"/>
  <c r="AQ1546" i="1"/>
  <c r="AQ1545" i="1"/>
  <c r="F1545" i="1" s="1"/>
  <c r="AQ1544" i="1"/>
  <c r="AQ1543" i="1"/>
  <c r="AQ1542" i="1"/>
  <c r="AQ1541" i="1"/>
  <c r="AQ1540" i="1"/>
  <c r="AQ1539" i="1"/>
  <c r="AQ1538" i="1"/>
  <c r="AQ1537" i="1"/>
  <c r="AQ1536" i="1"/>
  <c r="AQ1535" i="1"/>
  <c r="F1535" i="1" s="1"/>
  <c r="AQ1534" i="1"/>
  <c r="F1534" i="1" s="1"/>
  <c r="AQ1533" i="1"/>
  <c r="F1533" i="1" s="1"/>
  <c r="AQ1532" i="1"/>
  <c r="AQ1531" i="1"/>
  <c r="AQ1530" i="1"/>
  <c r="AQ1529" i="1"/>
  <c r="AQ1528" i="1"/>
  <c r="AQ1527" i="1"/>
  <c r="AQ1526" i="1"/>
  <c r="AQ1525" i="1"/>
  <c r="F1525" i="1" s="1"/>
  <c r="AQ1524" i="1"/>
  <c r="AQ1523" i="1"/>
  <c r="AQ1522" i="1"/>
  <c r="AQ1521" i="1"/>
  <c r="AQ1520" i="1"/>
  <c r="AQ1519" i="1"/>
  <c r="AQ1518" i="1"/>
  <c r="AQ1517" i="1"/>
  <c r="AQ1516" i="1"/>
  <c r="AQ1515" i="1"/>
  <c r="AQ1514" i="1"/>
  <c r="AQ1513" i="1"/>
  <c r="AQ1512" i="1"/>
  <c r="F1512" i="1" s="1"/>
  <c r="AQ1511" i="1"/>
  <c r="AQ1510" i="1"/>
  <c r="AQ1509" i="1"/>
  <c r="AQ1508" i="1"/>
  <c r="AQ1507" i="1"/>
  <c r="AQ1506" i="1"/>
  <c r="AQ1505" i="1"/>
  <c r="AQ1504" i="1"/>
  <c r="F1504" i="1" s="1"/>
  <c r="AQ1503" i="1"/>
  <c r="F1503" i="1" s="1"/>
  <c r="AQ1502" i="1"/>
  <c r="AQ1501" i="1"/>
  <c r="AQ1500" i="1"/>
  <c r="AQ1499" i="1"/>
  <c r="AQ1498" i="1"/>
  <c r="F1498" i="1" s="1"/>
  <c r="AQ1497" i="1"/>
  <c r="AQ1496" i="1"/>
  <c r="AQ1495" i="1"/>
  <c r="AQ1494" i="1"/>
  <c r="AQ1493" i="1"/>
  <c r="AQ1492" i="1"/>
  <c r="AQ1491" i="1"/>
  <c r="AQ1490" i="1"/>
  <c r="AQ1489" i="1"/>
  <c r="AQ1488" i="1"/>
  <c r="AQ1487" i="1"/>
  <c r="AQ1486" i="1"/>
  <c r="AQ1485" i="1"/>
  <c r="AQ1484" i="1"/>
  <c r="AQ1483" i="1"/>
  <c r="AQ1482" i="1"/>
  <c r="AQ1481" i="1"/>
  <c r="F1481" i="1" s="1"/>
  <c r="AQ1480" i="1"/>
  <c r="F1480" i="1" s="1"/>
  <c r="AQ1479" i="1"/>
  <c r="F1479" i="1" s="1"/>
  <c r="AQ1478" i="1"/>
  <c r="AQ1477" i="1"/>
  <c r="AQ1476" i="1"/>
  <c r="AQ1475" i="1"/>
  <c r="AQ1474" i="1"/>
  <c r="AQ1473" i="1"/>
  <c r="AQ1472" i="1"/>
  <c r="AQ1471" i="1"/>
  <c r="F1471" i="1" s="1"/>
  <c r="AQ1470" i="1"/>
  <c r="AQ1469" i="1"/>
  <c r="AQ1468" i="1"/>
  <c r="AQ1467" i="1"/>
  <c r="AQ1466" i="1"/>
  <c r="AQ1465" i="1"/>
  <c r="AQ1464" i="1"/>
  <c r="AQ1463" i="1"/>
  <c r="F1463" i="1" s="1"/>
  <c r="AQ1462" i="1"/>
  <c r="F1462" i="1" s="1"/>
  <c r="AQ1461" i="1"/>
  <c r="F1461" i="1" s="1"/>
  <c r="AQ1460" i="1"/>
  <c r="AQ1459" i="1"/>
  <c r="AQ1458" i="1"/>
  <c r="AQ1457" i="1"/>
  <c r="AQ1456" i="1"/>
  <c r="AQ1455" i="1"/>
  <c r="AQ1454" i="1"/>
  <c r="AQ1453" i="1"/>
  <c r="AQ1452" i="1"/>
  <c r="AQ1451" i="1"/>
  <c r="AQ1450" i="1"/>
  <c r="F1450" i="1" s="1"/>
  <c r="AQ1449" i="1"/>
  <c r="AQ1448" i="1"/>
  <c r="AQ1447" i="1"/>
  <c r="AQ1446" i="1"/>
  <c r="AQ1445" i="1"/>
  <c r="AQ1444" i="1"/>
  <c r="AQ1443" i="1"/>
  <c r="AQ1442" i="1"/>
  <c r="F1442" i="1" s="1"/>
  <c r="AQ1441" i="1"/>
  <c r="F1441" i="1" s="1"/>
  <c r="AQ1440" i="1"/>
  <c r="F1440" i="1" s="1"/>
  <c r="AQ1439" i="1"/>
  <c r="AQ1438" i="1"/>
  <c r="AQ1437" i="1"/>
  <c r="AQ1436" i="1"/>
  <c r="AQ1435" i="1"/>
  <c r="AQ1434" i="1"/>
  <c r="F1434" i="1" s="1"/>
  <c r="AQ1433" i="1"/>
  <c r="AQ1432" i="1"/>
  <c r="AQ1431" i="1"/>
  <c r="AQ1430" i="1"/>
  <c r="AQ1429" i="1"/>
  <c r="AQ1428" i="1"/>
  <c r="AQ1427" i="1"/>
  <c r="AQ1426" i="1"/>
  <c r="AQ1425" i="1"/>
  <c r="AQ1424" i="1"/>
  <c r="AQ1423" i="1"/>
  <c r="AQ1422" i="1"/>
  <c r="AQ1421" i="1"/>
  <c r="F1421" i="1" s="1"/>
  <c r="AQ1420" i="1"/>
  <c r="F1420" i="1" s="1"/>
  <c r="AQ1419" i="1"/>
  <c r="F1419" i="1" s="1"/>
  <c r="AQ1418" i="1"/>
  <c r="AQ1417" i="1"/>
  <c r="AQ1416" i="1"/>
  <c r="F1416" i="1" s="1"/>
  <c r="AQ1415" i="1"/>
  <c r="AQ1414" i="1"/>
  <c r="AQ1413" i="1"/>
  <c r="AQ1412" i="1"/>
  <c r="AQ1411" i="1"/>
  <c r="AQ1410" i="1"/>
  <c r="AQ1409" i="1"/>
  <c r="AQ1408" i="1"/>
  <c r="AQ1407" i="1"/>
  <c r="AQ1406" i="1"/>
  <c r="F1406" i="1" s="1"/>
  <c r="AQ1405" i="1"/>
  <c r="F1405" i="1" s="1"/>
  <c r="AQ1404" i="1"/>
  <c r="F1404" i="1" s="1"/>
  <c r="AQ1403" i="1"/>
  <c r="AQ1402" i="1"/>
  <c r="AQ1401" i="1"/>
  <c r="AQ1400" i="1"/>
  <c r="AQ1399" i="1"/>
  <c r="AQ1398" i="1"/>
  <c r="F1398" i="1" s="1"/>
  <c r="AQ1397" i="1"/>
  <c r="AQ1396" i="1"/>
  <c r="AQ1395" i="1"/>
  <c r="AQ1394" i="1"/>
  <c r="AQ1393" i="1"/>
  <c r="AQ1392" i="1"/>
  <c r="AQ1391" i="1"/>
  <c r="AQ1390" i="1"/>
  <c r="AQ1389" i="1"/>
  <c r="AQ1388" i="1"/>
  <c r="F1388" i="1" s="1"/>
  <c r="AQ1387" i="1"/>
  <c r="F1387" i="1" s="1"/>
  <c r="AQ1386" i="1"/>
  <c r="F1386" i="1" s="1"/>
  <c r="AQ1385" i="1"/>
  <c r="AQ1384" i="1"/>
  <c r="AQ1383" i="1"/>
  <c r="AQ1382" i="1"/>
  <c r="AQ1381" i="1"/>
  <c r="AQ1380" i="1"/>
  <c r="F1380" i="1" s="1"/>
  <c r="AQ1379" i="1"/>
  <c r="AQ1378" i="1"/>
  <c r="AQ1377" i="1"/>
  <c r="AQ1376" i="1"/>
  <c r="AQ1375" i="1"/>
  <c r="AQ1374" i="1"/>
  <c r="AQ1373" i="1"/>
  <c r="AQ1372" i="1"/>
  <c r="AQ1371" i="1"/>
  <c r="AQ1370" i="1"/>
  <c r="F1370" i="1" s="1"/>
  <c r="AQ1369" i="1"/>
  <c r="F1369" i="1" s="1"/>
  <c r="AQ1368" i="1"/>
  <c r="F1368" i="1" s="1"/>
  <c r="AQ1367" i="1"/>
  <c r="AQ1366" i="1"/>
  <c r="AQ1365" i="1"/>
  <c r="AQ1364" i="1"/>
  <c r="AQ1363" i="1"/>
  <c r="AQ1362" i="1"/>
  <c r="F1362" i="1" s="1"/>
  <c r="AQ1361" i="1"/>
  <c r="AQ1360" i="1"/>
  <c r="AQ1359" i="1"/>
  <c r="AQ1358" i="1"/>
  <c r="AQ1357" i="1"/>
  <c r="AQ1356" i="1"/>
  <c r="AQ1355" i="1"/>
  <c r="AQ1354" i="1"/>
  <c r="AQ1353" i="1"/>
  <c r="AQ1352" i="1"/>
  <c r="F1352" i="1" s="1"/>
  <c r="AQ1351" i="1"/>
  <c r="F1351" i="1" s="1"/>
  <c r="AQ1350" i="1"/>
  <c r="F1350" i="1" s="1"/>
  <c r="AQ1349" i="1"/>
  <c r="AQ1348" i="1"/>
  <c r="AQ1347" i="1"/>
  <c r="AQ1346" i="1"/>
  <c r="F1346" i="1" s="1"/>
  <c r="AQ1345" i="1"/>
  <c r="AQ1344" i="1"/>
  <c r="AQ1343" i="1"/>
  <c r="AQ1342" i="1"/>
  <c r="AQ1341" i="1"/>
  <c r="AQ1340" i="1"/>
  <c r="AQ1339" i="1"/>
  <c r="AQ1338" i="1"/>
  <c r="AQ1337" i="1"/>
  <c r="AQ1336" i="1"/>
  <c r="F1336" i="1" s="1"/>
  <c r="AQ1335" i="1"/>
  <c r="F1335" i="1" s="1"/>
  <c r="AQ1334" i="1"/>
  <c r="F1334" i="1" s="1"/>
  <c r="AQ1333" i="1"/>
  <c r="AQ1332" i="1"/>
  <c r="AQ1331" i="1"/>
  <c r="F1331" i="1" s="1"/>
  <c r="AQ1330" i="1"/>
  <c r="AQ1329" i="1"/>
  <c r="AQ1328" i="1"/>
  <c r="AQ1327" i="1"/>
  <c r="AQ1326" i="1"/>
  <c r="AQ1325" i="1"/>
  <c r="AQ1324" i="1"/>
  <c r="AQ1323" i="1"/>
  <c r="AQ1322" i="1"/>
  <c r="AQ1321" i="1"/>
  <c r="F1321" i="1" s="1"/>
  <c r="AQ1320" i="1"/>
  <c r="F1320" i="1" s="1"/>
  <c r="AQ1319" i="1"/>
  <c r="F1319" i="1" s="1"/>
  <c r="AQ1318" i="1"/>
  <c r="AQ1317" i="1"/>
  <c r="AQ1316" i="1"/>
  <c r="AQ1315" i="1"/>
  <c r="F1315" i="1" s="1"/>
  <c r="AQ1314" i="1"/>
  <c r="AQ1313" i="1"/>
  <c r="AQ1312" i="1"/>
  <c r="AQ1311" i="1"/>
  <c r="AQ1310" i="1"/>
  <c r="AQ1309" i="1"/>
  <c r="AQ1308" i="1"/>
  <c r="AQ1307" i="1"/>
  <c r="AQ1306" i="1"/>
  <c r="AQ1305" i="1"/>
  <c r="F1305" i="1" s="1"/>
  <c r="AQ1304" i="1"/>
  <c r="F1304" i="1" s="1"/>
  <c r="AQ1303" i="1"/>
  <c r="F1303" i="1" s="1"/>
  <c r="AQ1302" i="1"/>
  <c r="AQ1301" i="1"/>
  <c r="AQ1300" i="1"/>
  <c r="F1300" i="1" s="1"/>
  <c r="AQ1299" i="1"/>
  <c r="AQ1298" i="1"/>
  <c r="AQ1297" i="1"/>
  <c r="AQ1296" i="1"/>
  <c r="AQ1295" i="1"/>
  <c r="AQ1294" i="1"/>
  <c r="AQ1293" i="1"/>
  <c r="AQ1292" i="1"/>
  <c r="AQ1291" i="1"/>
  <c r="AQ1290" i="1"/>
  <c r="F1290" i="1" s="1"/>
  <c r="AQ1289" i="1"/>
  <c r="F1289" i="1" s="1"/>
  <c r="AQ1288" i="1"/>
  <c r="F1288" i="1" s="1"/>
  <c r="AQ1287" i="1"/>
  <c r="AQ1286" i="1"/>
  <c r="AQ1285" i="1"/>
  <c r="AQ1284" i="1"/>
  <c r="AQ1283" i="1"/>
  <c r="AQ1282" i="1"/>
  <c r="AQ1281" i="1"/>
  <c r="AQ1280" i="1"/>
  <c r="AQ1279" i="1"/>
  <c r="AQ1278" i="1"/>
  <c r="F1278" i="1" s="1"/>
  <c r="AQ1277" i="1"/>
  <c r="F1277" i="1" s="1"/>
  <c r="AQ1276" i="1"/>
  <c r="F1276" i="1" s="1"/>
  <c r="AQ1275" i="1"/>
  <c r="AQ1274" i="1"/>
  <c r="AQ1273" i="1"/>
  <c r="AQ1272" i="1"/>
  <c r="AQ1271" i="1"/>
  <c r="AQ1270" i="1"/>
  <c r="AQ1269" i="1"/>
  <c r="AQ1268" i="1"/>
  <c r="AQ1267" i="1"/>
  <c r="AQ1266" i="1"/>
  <c r="AQ1265" i="1"/>
  <c r="AQ1264" i="1"/>
  <c r="AQ1263" i="1"/>
  <c r="F1263" i="1" s="1"/>
  <c r="AQ1262" i="1"/>
  <c r="F1262" i="1" s="1"/>
  <c r="AQ1261" i="1"/>
  <c r="F1261" i="1" s="1"/>
  <c r="AQ1260" i="1"/>
  <c r="AQ1259" i="1"/>
  <c r="AQ1258" i="1"/>
  <c r="AQ1257" i="1"/>
  <c r="AQ1256" i="1"/>
  <c r="AQ1255" i="1"/>
  <c r="AQ1254" i="1"/>
  <c r="AQ1253" i="1"/>
  <c r="AQ1252" i="1"/>
  <c r="AQ1251" i="1"/>
  <c r="AQ1250" i="1"/>
  <c r="AQ1249" i="1"/>
  <c r="F1249" i="1" s="1"/>
  <c r="AQ1248" i="1"/>
  <c r="F1248" i="1" s="1"/>
  <c r="AQ1247" i="1"/>
  <c r="F1247" i="1" s="1"/>
  <c r="AQ1246" i="1"/>
  <c r="AQ1245" i="1"/>
  <c r="AQ1244" i="1"/>
  <c r="AQ1243" i="1"/>
  <c r="AQ1242" i="1"/>
  <c r="AQ1241" i="1"/>
  <c r="AQ1240" i="1"/>
  <c r="AQ1239" i="1"/>
  <c r="AQ1238" i="1"/>
  <c r="AQ1237" i="1"/>
  <c r="AQ1236" i="1"/>
  <c r="AQ1235" i="1"/>
  <c r="AQ1234" i="1"/>
  <c r="F1234" i="1" s="1"/>
  <c r="AQ1233" i="1"/>
  <c r="F1233" i="1" s="1"/>
  <c r="AQ1232" i="1"/>
  <c r="F1232" i="1" s="1"/>
  <c r="AQ1231" i="1"/>
  <c r="AQ1230" i="1"/>
  <c r="AQ1229" i="1"/>
  <c r="AQ1228" i="1"/>
  <c r="AQ1227" i="1"/>
  <c r="AQ1226" i="1"/>
  <c r="AQ1225" i="1"/>
  <c r="AQ1224" i="1"/>
  <c r="AQ1223" i="1"/>
  <c r="AQ1222" i="1"/>
  <c r="AQ1221" i="1"/>
  <c r="AQ1220" i="1"/>
  <c r="AQ1219" i="1"/>
  <c r="F1219" i="1" s="1"/>
  <c r="AQ1218" i="1"/>
  <c r="F1218" i="1" s="1"/>
  <c r="AQ1217" i="1"/>
  <c r="F1217" i="1" s="1"/>
  <c r="AQ1216" i="1"/>
  <c r="AQ1215" i="1"/>
  <c r="AQ1214" i="1"/>
  <c r="AQ1213" i="1"/>
  <c r="AQ1212" i="1"/>
  <c r="AQ1211" i="1"/>
  <c r="AQ1210" i="1"/>
  <c r="AQ1209" i="1"/>
  <c r="AQ1208" i="1"/>
  <c r="AQ1207" i="1"/>
  <c r="AQ1206" i="1"/>
  <c r="AQ1205" i="1"/>
  <c r="AQ1204" i="1"/>
  <c r="F1204" i="1" s="1"/>
  <c r="AQ1203" i="1"/>
  <c r="F1203" i="1" s="1"/>
  <c r="AQ1202" i="1"/>
  <c r="F1202" i="1" s="1"/>
  <c r="AQ1201" i="1"/>
  <c r="AQ1200" i="1"/>
  <c r="AQ1199" i="1"/>
  <c r="AQ1198" i="1"/>
  <c r="AQ1197" i="1"/>
  <c r="AQ1196" i="1"/>
  <c r="AQ1195" i="1"/>
  <c r="AQ1194" i="1"/>
  <c r="AQ1193" i="1"/>
  <c r="AQ1192" i="1"/>
  <c r="AQ1191" i="1"/>
  <c r="AQ1190" i="1"/>
  <c r="AQ1189" i="1"/>
  <c r="F1189" i="1" s="1"/>
  <c r="AQ1188" i="1"/>
  <c r="F1188" i="1" s="1"/>
  <c r="AQ1187" i="1"/>
  <c r="F1187" i="1" s="1"/>
  <c r="AQ1186" i="1"/>
  <c r="AQ1185" i="1"/>
  <c r="AQ1184" i="1"/>
  <c r="AQ1183" i="1"/>
  <c r="AQ1182" i="1"/>
  <c r="AQ1181" i="1"/>
  <c r="AQ1180" i="1"/>
  <c r="AQ1179" i="1"/>
  <c r="AQ1178" i="1"/>
  <c r="AQ1177" i="1"/>
  <c r="AQ1176" i="1"/>
  <c r="AQ1175" i="1"/>
  <c r="AQ1174" i="1"/>
  <c r="F1174" i="1" s="1"/>
  <c r="AQ1173" i="1"/>
  <c r="F1173" i="1" s="1"/>
  <c r="AQ1172" i="1"/>
  <c r="F1172" i="1" s="1"/>
  <c r="AQ1171" i="1"/>
  <c r="AQ1170" i="1"/>
  <c r="AQ1169" i="1"/>
  <c r="AQ1168" i="1"/>
  <c r="AQ1167" i="1"/>
  <c r="AQ1166" i="1"/>
  <c r="AQ1165" i="1"/>
  <c r="AQ1164" i="1"/>
  <c r="AQ1163" i="1"/>
  <c r="AQ1162" i="1"/>
  <c r="AQ1161" i="1"/>
  <c r="AQ1160" i="1"/>
  <c r="AQ1159" i="1"/>
  <c r="F1159" i="1" s="1"/>
  <c r="AQ1158" i="1"/>
  <c r="F1158" i="1" s="1"/>
  <c r="AQ1157" i="1"/>
  <c r="F1157" i="1" s="1"/>
  <c r="AQ1156" i="1"/>
  <c r="AQ1155" i="1"/>
  <c r="AQ1154" i="1"/>
  <c r="AQ1153" i="1"/>
  <c r="AQ1152" i="1"/>
  <c r="AQ1151" i="1"/>
  <c r="AQ1150" i="1"/>
  <c r="AQ1149" i="1"/>
  <c r="AQ1148" i="1"/>
  <c r="AQ1147" i="1"/>
  <c r="AQ1146" i="1"/>
  <c r="AQ1145" i="1"/>
  <c r="AQ1144" i="1"/>
  <c r="F1144" i="1" s="1"/>
  <c r="AQ1143" i="1"/>
  <c r="F1143" i="1" s="1"/>
  <c r="AQ1142" i="1"/>
  <c r="F1142" i="1" s="1"/>
  <c r="AQ1141" i="1"/>
  <c r="AQ1140" i="1"/>
  <c r="AQ1139" i="1"/>
  <c r="AQ1138" i="1"/>
  <c r="AQ1137" i="1"/>
  <c r="AQ1136" i="1"/>
  <c r="AQ1135" i="1"/>
  <c r="AQ1134" i="1"/>
  <c r="AQ1133" i="1"/>
  <c r="AQ1132" i="1"/>
  <c r="AQ1131" i="1"/>
  <c r="AQ1130" i="1"/>
  <c r="AQ1129" i="1"/>
  <c r="F1129" i="1" s="1"/>
  <c r="AQ1128" i="1"/>
  <c r="F1128" i="1" s="1"/>
  <c r="AQ1127" i="1"/>
  <c r="F1127" i="1" s="1"/>
  <c r="AQ1126" i="1"/>
  <c r="AQ1125" i="1"/>
  <c r="AQ1124" i="1"/>
  <c r="AQ1123" i="1"/>
  <c r="AQ1122" i="1"/>
  <c r="AQ1121" i="1"/>
  <c r="AQ1120" i="1"/>
  <c r="AQ1119" i="1"/>
  <c r="AQ1118" i="1"/>
  <c r="AQ1117" i="1"/>
  <c r="AQ1116" i="1"/>
  <c r="AQ1115" i="1"/>
  <c r="AQ1114" i="1"/>
  <c r="F1114" i="1" s="1"/>
  <c r="AQ1113" i="1"/>
  <c r="F1113" i="1" s="1"/>
  <c r="AQ1112" i="1"/>
  <c r="F1112" i="1" s="1"/>
  <c r="AQ1111" i="1"/>
  <c r="AQ1110" i="1"/>
  <c r="AQ1109" i="1"/>
  <c r="AQ1108" i="1"/>
  <c r="AQ1107" i="1"/>
  <c r="AQ1106" i="1"/>
  <c r="AQ1105" i="1"/>
  <c r="AQ1104" i="1"/>
  <c r="AQ1103" i="1"/>
  <c r="AQ1102" i="1"/>
  <c r="AQ1101" i="1"/>
  <c r="AQ1100" i="1"/>
  <c r="AQ1099" i="1"/>
  <c r="F1099" i="1" s="1"/>
  <c r="AQ1098" i="1"/>
  <c r="F1098" i="1" s="1"/>
  <c r="AQ1097" i="1"/>
  <c r="F1097" i="1" s="1"/>
  <c r="AQ1096" i="1"/>
  <c r="AQ1095" i="1"/>
  <c r="AQ1094" i="1"/>
  <c r="AQ1093" i="1"/>
  <c r="AQ1092" i="1"/>
  <c r="AQ1091" i="1"/>
  <c r="AQ1090" i="1"/>
  <c r="AQ1089" i="1"/>
  <c r="AQ1088" i="1"/>
  <c r="AQ1087" i="1"/>
  <c r="AQ1086" i="1"/>
  <c r="AQ1085" i="1"/>
  <c r="AQ1084" i="1"/>
  <c r="F1084" i="1" s="1"/>
  <c r="AQ1083" i="1"/>
  <c r="F1083" i="1" s="1"/>
  <c r="AQ1082" i="1"/>
  <c r="F1082" i="1" s="1"/>
  <c r="AQ1081" i="1"/>
  <c r="AQ1080" i="1"/>
  <c r="AQ1079" i="1"/>
  <c r="AQ1078" i="1"/>
  <c r="AQ1077" i="1"/>
  <c r="AQ1076" i="1"/>
  <c r="AQ1075" i="1"/>
  <c r="AQ1074" i="1"/>
  <c r="AQ1073" i="1"/>
  <c r="AQ1072" i="1"/>
  <c r="AQ1071" i="1"/>
  <c r="AQ1070" i="1"/>
  <c r="AQ1069" i="1"/>
  <c r="F1069" i="1" s="1"/>
  <c r="AQ1068" i="1"/>
  <c r="F1068" i="1" s="1"/>
  <c r="AQ1067" i="1"/>
  <c r="F1067" i="1" s="1"/>
  <c r="AQ1066" i="1"/>
  <c r="AQ1065" i="1"/>
  <c r="AQ1064" i="1"/>
  <c r="AQ1063" i="1"/>
  <c r="AQ1062" i="1"/>
  <c r="AQ1061" i="1"/>
  <c r="AQ1060" i="1"/>
  <c r="AQ1059" i="1"/>
  <c r="AQ1058" i="1"/>
  <c r="AQ1057" i="1"/>
  <c r="AQ1056" i="1"/>
  <c r="AQ1055" i="1"/>
  <c r="AQ1054" i="1"/>
  <c r="F1054" i="1" s="1"/>
  <c r="AQ1053" i="1"/>
  <c r="F1053" i="1" s="1"/>
  <c r="AQ1052" i="1"/>
  <c r="F1052" i="1" s="1"/>
  <c r="AQ1051" i="1"/>
  <c r="AQ1050" i="1"/>
  <c r="AQ1049" i="1"/>
  <c r="AQ1048" i="1"/>
  <c r="AQ1047" i="1"/>
  <c r="AQ1046" i="1"/>
  <c r="AQ1045" i="1"/>
  <c r="AQ1044" i="1"/>
  <c r="AQ1043" i="1"/>
  <c r="AQ1042" i="1"/>
  <c r="AQ1041" i="1"/>
  <c r="AQ1040" i="1"/>
  <c r="AQ1039" i="1"/>
  <c r="F1039" i="1" s="1"/>
  <c r="AQ1038" i="1"/>
  <c r="F1038" i="1" s="1"/>
  <c r="AQ1037" i="1"/>
  <c r="F1037" i="1" s="1"/>
  <c r="AQ1036" i="1"/>
  <c r="AQ1035" i="1"/>
  <c r="AQ1034" i="1"/>
  <c r="AQ1033" i="1"/>
  <c r="AQ1032" i="1"/>
  <c r="AQ1031" i="1"/>
  <c r="AQ1030" i="1"/>
  <c r="AQ1029" i="1"/>
  <c r="AQ1028" i="1"/>
  <c r="AQ1027" i="1"/>
  <c r="AQ1026" i="1"/>
  <c r="AQ1025" i="1"/>
  <c r="AQ1024" i="1"/>
  <c r="F1024" i="1" s="1"/>
  <c r="AQ1023" i="1"/>
  <c r="F1023" i="1" s="1"/>
  <c r="AQ1022" i="1"/>
  <c r="F1022" i="1" s="1"/>
  <c r="AQ1021" i="1"/>
  <c r="AQ1020" i="1"/>
  <c r="AQ1019" i="1"/>
  <c r="AQ1018" i="1"/>
  <c r="AQ1017" i="1"/>
  <c r="AQ1016" i="1"/>
  <c r="AQ1015" i="1"/>
  <c r="AQ1014" i="1"/>
  <c r="AQ1013" i="1"/>
  <c r="AQ1012" i="1"/>
  <c r="AQ1011" i="1"/>
  <c r="AQ1010" i="1"/>
  <c r="AQ1009" i="1"/>
  <c r="AQ1008" i="1"/>
  <c r="AQ1007" i="1"/>
  <c r="AQ1006" i="1"/>
  <c r="F1006" i="1" s="1"/>
  <c r="AQ1005" i="1"/>
  <c r="F1005" i="1" s="1"/>
  <c r="AQ1004" i="1"/>
  <c r="F1004" i="1" s="1"/>
  <c r="AQ1003" i="1"/>
  <c r="AQ1002" i="1"/>
  <c r="AQ1001" i="1"/>
  <c r="AQ1000" i="1"/>
  <c r="AQ999" i="1"/>
  <c r="AQ998" i="1"/>
  <c r="AQ997" i="1"/>
  <c r="AQ996" i="1"/>
  <c r="AQ995" i="1"/>
  <c r="AQ994" i="1"/>
  <c r="AQ993" i="1"/>
  <c r="AQ992" i="1"/>
  <c r="AQ991" i="1"/>
  <c r="F991" i="1" s="1"/>
  <c r="AQ990" i="1"/>
  <c r="F990" i="1" s="1"/>
  <c r="AQ989" i="1"/>
  <c r="F989" i="1" s="1"/>
  <c r="AQ988" i="1"/>
  <c r="AQ987" i="1"/>
  <c r="AQ986" i="1"/>
  <c r="AQ985" i="1"/>
  <c r="F985" i="1" s="1"/>
  <c r="AQ984" i="1"/>
  <c r="AQ983" i="1"/>
  <c r="AQ982" i="1"/>
  <c r="F982" i="1" s="1"/>
  <c r="AQ981" i="1"/>
  <c r="F981" i="1" s="1"/>
  <c r="AQ980" i="1"/>
  <c r="F980" i="1" s="1"/>
  <c r="AQ979" i="1"/>
  <c r="AQ978" i="1"/>
  <c r="AQ977" i="1"/>
  <c r="AQ976" i="1"/>
  <c r="F976" i="1" s="1"/>
  <c r="AQ975" i="1"/>
  <c r="AQ974" i="1"/>
  <c r="AQ973" i="1"/>
  <c r="F973" i="1" s="1"/>
  <c r="AQ972" i="1"/>
  <c r="AQ971" i="1"/>
  <c r="AQ970" i="1"/>
  <c r="AQ969" i="1"/>
  <c r="AQ968" i="1"/>
  <c r="F968" i="1" s="1"/>
  <c r="AQ967" i="1"/>
  <c r="F967" i="1" s="1"/>
  <c r="AQ966" i="1"/>
  <c r="AQ965" i="1"/>
  <c r="AQ964" i="1"/>
  <c r="AQ963" i="1"/>
  <c r="F963" i="1" s="1"/>
  <c r="AQ962" i="1"/>
  <c r="AQ961" i="1"/>
  <c r="AQ960" i="1"/>
  <c r="F960" i="1" s="1"/>
  <c r="AQ959" i="1"/>
  <c r="F959" i="1" s="1"/>
  <c r="AQ958" i="1"/>
  <c r="F958" i="1" s="1"/>
  <c r="AQ957" i="1"/>
  <c r="AQ956" i="1"/>
  <c r="AQ955" i="1"/>
  <c r="AQ954" i="1"/>
  <c r="F954" i="1" s="1"/>
  <c r="AQ953" i="1"/>
  <c r="AQ952" i="1"/>
  <c r="AQ951" i="1"/>
  <c r="F951" i="1" s="1"/>
  <c r="AQ950" i="1"/>
  <c r="AQ949" i="1"/>
  <c r="AQ948" i="1"/>
  <c r="AQ947" i="1"/>
  <c r="AQ946" i="1"/>
  <c r="F946" i="1" s="1"/>
  <c r="AQ945" i="1"/>
  <c r="F945" i="1" s="1"/>
  <c r="AQ944" i="1"/>
  <c r="AQ943" i="1"/>
  <c r="AQ942" i="1"/>
  <c r="AQ941" i="1"/>
  <c r="F941" i="1" s="1"/>
  <c r="AQ940" i="1"/>
  <c r="AQ939" i="1"/>
  <c r="AQ938" i="1"/>
  <c r="F938" i="1" s="1"/>
  <c r="AQ937" i="1"/>
  <c r="F937" i="1" s="1"/>
  <c r="AQ936" i="1"/>
  <c r="F936" i="1" s="1"/>
  <c r="AQ935" i="1"/>
  <c r="AQ934" i="1"/>
  <c r="AQ933" i="1"/>
  <c r="AQ932" i="1"/>
  <c r="F932" i="1" s="1"/>
  <c r="AQ931" i="1"/>
  <c r="AQ930" i="1"/>
  <c r="AQ929" i="1"/>
  <c r="F929" i="1" s="1"/>
  <c r="AQ928" i="1"/>
  <c r="AQ927" i="1"/>
  <c r="AQ926" i="1"/>
  <c r="AQ925" i="1"/>
  <c r="AQ924" i="1"/>
  <c r="F924" i="1" s="1"/>
  <c r="AQ923" i="1"/>
  <c r="F923" i="1" s="1"/>
  <c r="AQ922" i="1"/>
  <c r="AQ921" i="1"/>
  <c r="AQ920" i="1"/>
  <c r="AQ919" i="1"/>
  <c r="F919" i="1" s="1"/>
  <c r="AQ918" i="1"/>
  <c r="AQ917" i="1"/>
  <c r="AQ916" i="1"/>
  <c r="F916" i="1" s="1"/>
  <c r="AQ915" i="1"/>
  <c r="F915" i="1" s="1"/>
  <c r="AQ914" i="1"/>
  <c r="F914" i="1" s="1"/>
  <c r="AQ913" i="1"/>
  <c r="AQ912" i="1"/>
  <c r="AQ911" i="1"/>
  <c r="AQ910" i="1"/>
  <c r="F910" i="1" s="1"/>
  <c r="AQ909" i="1"/>
  <c r="AQ908" i="1"/>
  <c r="AQ907" i="1"/>
  <c r="F907" i="1" s="1"/>
  <c r="AQ906" i="1"/>
  <c r="AQ905" i="1"/>
  <c r="AQ904" i="1"/>
  <c r="AQ903" i="1"/>
  <c r="F903" i="1" s="1"/>
  <c r="AQ902" i="1"/>
  <c r="F902" i="1" s="1"/>
  <c r="AQ901" i="1"/>
  <c r="AQ900" i="1"/>
  <c r="F900" i="1" s="1"/>
  <c r="AQ899" i="1"/>
  <c r="AQ898" i="1"/>
  <c r="AQ897" i="1"/>
  <c r="F897" i="1" s="1"/>
  <c r="AQ896" i="1"/>
  <c r="F896" i="1" s="1"/>
  <c r="AQ895" i="1"/>
  <c r="AQ894" i="1"/>
  <c r="F894" i="1" s="1"/>
  <c r="AQ893" i="1"/>
  <c r="F893" i="1" s="1"/>
  <c r="AQ892" i="1"/>
  <c r="F892" i="1" s="1"/>
  <c r="AQ891" i="1"/>
  <c r="AQ890" i="1"/>
  <c r="AQ889" i="1"/>
  <c r="F889" i="1" s="1"/>
  <c r="AQ888" i="1"/>
  <c r="AQ887" i="1"/>
  <c r="AQ886" i="1"/>
  <c r="F886" i="1" s="1"/>
  <c r="AQ885" i="1"/>
  <c r="AQ884" i="1"/>
  <c r="F884" i="1" s="1"/>
  <c r="AQ883" i="1"/>
  <c r="F883" i="1" s="1"/>
  <c r="AQ882" i="1"/>
  <c r="F882" i="1" s="1"/>
  <c r="AQ881" i="1"/>
  <c r="AQ880" i="1"/>
  <c r="AQ879" i="1"/>
  <c r="AQ878" i="1"/>
  <c r="F878" i="1" s="1"/>
  <c r="AQ877" i="1"/>
  <c r="AQ876" i="1"/>
  <c r="AQ875" i="1"/>
  <c r="F875" i="1" s="1"/>
  <c r="AQ874" i="1"/>
  <c r="F874" i="1" s="1"/>
  <c r="AQ873" i="1"/>
  <c r="F873" i="1" s="1"/>
  <c r="AQ872" i="1"/>
  <c r="AQ871" i="1"/>
  <c r="F871" i="1" s="1"/>
  <c r="AQ870" i="1"/>
  <c r="AQ869" i="1"/>
  <c r="AQ868" i="1"/>
  <c r="AQ867" i="1"/>
  <c r="F867" i="1" s="1"/>
  <c r="AQ866" i="1"/>
  <c r="AQ865" i="1"/>
  <c r="AQ864" i="1"/>
  <c r="F864" i="1" s="1"/>
  <c r="AQ863" i="1"/>
  <c r="F863" i="1" s="1"/>
  <c r="AQ862" i="1"/>
  <c r="F862" i="1" s="1"/>
  <c r="AQ861" i="1"/>
  <c r="AQ860" i="1"/>
  <c r="AQ859" i="1"/>
  <c r="AQ858" i="1"/>
  <c r="AQ857" i="1"/>
  <c r="AQ856" i="1"/>
  <c r="AQ855" i="1"/>
  <c r="AQ854" i="1"/>
  <c r="F854" i="1" s="1"/>
  <c r="AQ853" i="1"/>
  <c r="F853" i="1" s="1"/>
  <c r="AQ852" i="1"/>
  <c r="F852" i="1" s="1"/>
  <c r="AQ851" i="1"/>
  <c r="AQ850" i="1"/>
  <c r="AQ849" i="1"/>
  <c r="AQ848" i="1"/>
  <c r="AQ847" i="1"/>
  <c r="AQ846" i="1"/>
  <c r="AQ845" i="1"/>
  <c r="AQ844" i="1"/>
  <c r="F844" i="1" s="1"/>
  <c r="AQ843" i="1"/>
  <c r="F843" i="1" s="1"/>
  <c r="AQ842" i="1"/>
  <c r="F842" i="1" s="1"/>
  <c r="AQ841" i="1"/>
  <c r="AQ840" i="1"/>
  <c r="AQ839" i="1"/>
  <c r="F839" i="1" s="1"/>
  <c r="AQ838" i="1"/>
  <c r="AQ837" i="1"/>
  <c r="AQ836" i="1"/>
  <c r="AQ835" i="1"/>
  <c r="AQ834" i="1"/>
  <c r="AQ833" i="1"/>
  <c r="F833" i="1" s="1"/>
  <c r="AQ832" i="1"/>
  <c r="F832" i="1" s="1"/>
  <c r="AQ831" i="1"/>
  <c r="F831" i="1" s="1"/>
  <c r="AQ830" i="1"/>
  <c r="AQ829" i="1"/>
  <c r="AQ828" i="1"/>
  <c r="F828" i="1" s="1"/>
  <c r="AQ827" i="1"/>
  <c r="AQ826" i="1"/>
  <c r="AQ825" i="1"/>
  <c r="AQ824" i="1"/>
  <c r="AQ823" i="1"/>
  <c r="AQ822" i="1"/>
  <c r="F822" i="1" s="1"/>
  <c r="AQ821" i="1"/>
  <c r="F821" i="1" s="1"/>
  <c r="AQ820" i="1"/>
  <c r="AQ819" i="1"/>
  <c r="AQ818" i="1"/>
  <c r="AQ817" i="1"/>
  <c r="AQ816" i="1"/>
  <c r="AQ815" i="1"/>
  <c r="AQ814" i="1"/>
  <c r="AQ813" i="1"/>
  <c r="AQ812" i="1"/>
  <c r="F812" i="1" s="1"/>
  <c r="AQ811" i="1"/>
  <c r="AQ810" i="1"/>
  <c r="AQ809" i="1"/>
  <c r="F809" i="1" s="1"/>
  <c r="AQ808" i="1"/>
  <c r="AQ807" i="1"/>
  <c r="AQ806" i="1"/>
  <c r="AQ805" i="1"/>
  <c r="AQ804" i="1"/>
  <c r="AQ803" i="1"/>
  <c r="F803" i="1" s="1"/>
  <c r="AQ802" i="1"/>
  <c r="AQ801" i="1"/>
  <c r="AQ800" i="1"/>
  <c r="F800" i="1" s="1"/>
  <c r="AQ799" i="1"/>
  <c r="AQ798" i="1"/>
  <c r="AQ797" i="1"/>
  <c r="AQ796" i="1"/>
  <c r="AQ795" i="1"/>
  <c r="AQ794" i="1"/>
  <c r="F794" i="1" s="1"/>
  <c r="AQ793" i="1"/>
  <c r="AQ792" i="1"/>
  <c r="AQ791" i="1"/>
  <c r="F791" i="1" s="1"/>
  <c r="AQ790" i="1"/>
  <c r="AQ789" i="1"/>
  <c r="AQ788" i="1"/>
  <c r="AQ787" i="1"/>
  <c r="AQ786" i="1"/>
  <c r="F786" i="1" s="1"/>
  <c r="AQ785" i="1"/>
  <c r="F785" i="1" s="1"/>
  <c r="AQ784" i="1"/>
  <c r="AQ783" i="1"/>
  <c r="AQ782" i="1"/>
  <c r="AQ781" i="1"/>
  <c r="F781" i="1" s="1"/>
  <c r="AQ780" i="1"/>
  <c r="F780" i="1" s="1"/>
  <c r="AQ779" i="1"/>
  <c r="F779" i="1" s="1"/>
  <c r="AQ778" i="1"/>
  <c r="AQ777" i="1"/>
  <c r="AQ776" i="1"/>
  <c r="AQ775" i="1"/>
  <c r="F775" i="1" s="1"/>
  <c r="AQ774" i="1"/>
  <c r="F774" i="1" s="1"/>
  <c r="AQ773" i="1"/>
  <c r="F773" i="1" s="1"/>
  <c r="AQ772" i="1"/>
  <c r="AQ771" i="1"/>
  <c r="AQ770" i="1"/>
  <c r="AQ769" i="1"/>
  <c r="F769" i="1" s="1"/>
  <c r="AQ768" i="1"/>
  <c r="F768" i="1" s="1"/>
  <c r="AQ767" i="1"/>
  <c r="F767" i="1" s="1"/>
  <c r="AQ766" i="1"/>
  <c r="AQ765" i="1"/>
  <c r="AQ764" i="1"/>
  <c r="AQ763" i="1"/>
  <c r="F763" i="1" s="1"/>
  <c r="AQ762" i="1"/>
  <c r="F762" i="1" s="1"/>
  <c r="AQ761" i="1"/>
  <c r="AQ760" i="1"/>
  <c r="AQ759" i="1"/>
  <c r="AQ758" i="1"/>
  <c r="AQ757" i="1"/>
  <c r="AQ756" i="1"/>
  <c r="AQ755" i="1"/>
  <c r="AQ754" i="1"/>
  <c r="AQ753" i="1"/>
  <c r="AQ752" i="1"/>
  <c r="AQ751" i="1"/>
  <c r="AQ750" i="1"/>
  <c r="F750" i="1" s="1"/>
  <c r="AQ749" i="1"/>
  <c r="AQ748" i="1"/>
  <c r="AQ747" i="1"/>
  <c r="AQ746" i="1"/>
  <c r="AQ745" i="1"/>
  <c r="AQ744" i="1"/>
  <c r="F744" i="1" s="1"/>
  <c r="AQ743" i="1"/>
  <c r="AQ742" i="1"/>
  <c r="AQ741" i="1"/>
  <c r="AQ740" i="1"/>
  <c r="AQ739" i="1"/>
  <c r="AQ738" i="1"/>
  <c r="F738" i="1" s="1"/>
  <c r="AQ737" i="1"/>
  <c r="AQ736" i="1"/>
  <c r="AQ735" i="1"/>
  <c r="AQ734" i="1"/>
  <c r="AQ733" i="1"/>
  <c r="AQ732" i="1"/>
  <c r="F732" i="1" s="1"/>
  <c r="AQ731" i="1"/>
  <c r="AQ730" i="1"/>
  <c r="AQ729" i="1"/>
  <c r="AQ728" i="1"/>
  <c r="AQ727" i="1"/>
  <c r="AQ726" i="1"/>
  <c r="F726" i="1" s="1"/>
  <c r="AQ725" i="1"/>
  <c r="AQ724" i="1"/>
  <c r="AQ723" i="1"/>
  <c r="AQ722" i="1"/>
  <c r="AQ721" i="1"/>
  <c r="AQ720" i="1"/>
  <c r="F720" i="1" s="1"/>
  <c r="AQ719" i="1"/>
  <c r="AQ718" i="1"/>
  <c r="AQ717" i="1"/>
  <c r="AQ716" i="1"/>
  <c r="AQ715" i="1"/>
  <c r="F715" i="1" s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F703" i="1" s="1"/>
  <c r="AQ702" i="1"/>
  <c r="AQ701" i="1"/>
  <c r="AQ700" i="1"/>
  <c r="AQ699" i="1"/>
  <c r="AQ698" i="1"/>
  <c r="AQ697" i="1"/>
  <c r="F697" i="1" s="1"/>
  <c r="AQ696" i="1"/>
  <c r="AQ695" i="1"/>
  <c r="AQ694" i="1"/>
  <c r="AQ693" i="1"/>
  <c r="AQ692" i="1"/>
  <c r="AQ691" i="1"/>
  <c r="F691" i="1" s="1"/>
  <c r="AQ690" i="1"/>
  <c r="AQ689" i="1"/>
  <c r="AQ688" i="1"/>
  <c r="AQ687" i="1"/>
  <c r="AQ686" i="1"/>
  <c r="AQ685" i="1"/>
  <c r="F685" i="1" s="1"/>
  <c r="AQ684" i="1"/>
  <c r="AQ683" i="1"/>
  <c r="AQ682" i="1"/>
  <c r="AQ681" i="1"/>
  <c r="AQ680" i="1"/>
  <c r="AQ679" i="1"/>
  <c r="F679" i="1" s="1"/>
  <c r="AQ678" i="1"/>
  <c r="AQ677" i="1"/>
  <c r="AQ676" i="1"/>
  <c r="AQ675" i="1"/>
  <c r="AQ674" i="1"/>
  <c r="AQ673" i="1"/>
  <c r="F673" i="1" s="1"/>
  <c r="AQ672" i="1"/>
  <c r="AQ671" i="1"/>
  <c r="AQ670" i="1"/>
  <c r="AQ669" i="1"/>
  <c r="AQ668" i="1"/>
  <c r="AQ667" i="1"/>
  <c r="AQ666" i="1"/>
  <c r="F666" i="1" s="1"/>
  <c r="AQ665" i="1"/>
  <c r="F665" i="1" s="1"/>
  <c r="AQ664" i="1"/>
  <c r="AQ663" i="1"/>
  <c r="AQ662" i="1"/>
  <c r="AQ661" i="1"/>
  <c r="AQ660" i="1"/>
  <c r="AQ659" i="1"/>
  <c r="AQ658" i="1"/>
  <c r="AQ657" i="1"/>
  <c r="AQ656" i="1"/>
  <c r="AQ655" i="1"/>
  <c r="F655" i="1" s="1"/>
  <c r="AQ654" i="1"/>
  <c r="AQ653" i="1"/>
  <c r="AQ652" i="1"/>
  <c r="AQ651" i="1"/>
  <c r="F651" i="1" s="1"/>
  <c r="AQ650" i="1"/>
  <c r="AQ649" i="1"/>
  <c r="AQ648" i="1"/>
  <c r="AQ647" i="1"/>
  <c r="AQ646" i="1"/>
  <c r="AQ645" i="1"/>
  <c r="F645" i="1" s="1"/>
  <c r="AQ644" i="1"/>
  <c r="AQ643" i="1"/>
  <c r="AQ642" i="1"/>
  <c r="AQ641" i="1"/>
  <c r="F641" i="1" s="1"/>
  <c r="AQ640" i="1"/>
  <c r="AQ639" i="1"/>
  <c r="AQ638" i="1"/>
  <c r="AQ637" i="1"/>
  <c r="AQ636" i="1"/>
  <c r="AQ635" i="1"/>
  <c r="F635" i="1" s="1"/>
  <c r="AQ634" i="1"/>
  <c r="AQ633" i="1"/>
  <c r="AQ632" i="1"/>
  <c r="AQ631" i="1"/>
  <c r="F631" i="1" s="1"/>
  <c r="AQ630" i="1"/>
  <c r="AQ629" i="1"/>
  <c r="AQ628" i="1"/>
  <c r="AQ627" i="1"/>
  <c r="AQ626" i="1"/>
  <c r="F626" i="1" s="1"/>
  <c r="AQ625" i="1"/>
  <c r="AQ624" i="1"/>
  <c r="F624" i="1" s="1"/>
  <c r="AQ623" i="1"/>
  <c r="F623" i="1" s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F607" i="1" s="1"/>
  <c r="AQ606" i="1"/>
  <c r="AQ605" i="1"/>
  <c r="AQ604" i="1"/>
  <c r="AQ603" i="1"/>
  <c r="AQ602" i="1"/>
  <c r="AQ601" i="1"/>
  <c r="AQ600" i="1"/>
  <c r="AQ599" i="1"/>
  <c r="AQ598" i="1"/>
  <c r="AQ597" i="1"/>
  <c r="F597" i="1" s="1"/>
  <c r="AQ596" i="1"/>
  <c r="AQ595" i="1"/>
  <c r="AQ594" i="1"/>
  <c r="AQ593" i="1"/>
  <c r="AQ592" i="1"/>
  <c r="AQ591" i="1"/>
  <c r="F591" i="1" s="1"/>
  <c r="AQ590" i="1"/>
  <c r="AQ589" i="1"/>
  <c r="AQ588" i="1"/>
  <c r="AQ587" i="1"/>
  <c r="AQ586" i="1"/>
  <c r="AQ585" i="1"/>
  <c r="AQ584" i="1"/>
  <c r="AQ583" i="1"/>
  <c r="AQ582" i="1"/>
  <c r="AQ581" i="1"/>
  <c r="F581" i="1" s="1"/>
  <c r="AQ580" i="1"/>
  <c r="AQ579" i="1"/>
  <c r="AQ578" i="1"/>
  <c r="AQ577" i="1"/>
  <c r="AQ576" i="1"/>
  <c r="AQ575" i="1"/>
  <c r="F575" i="1" s="1"/>
  <c r="AQ574" i="1"/>
  <c r="AQ573" i="1"/>
  <c r="AQ572" i="1"/>
  <c r="AQ571" i="1"/>
  <c r="AQ570" i="1"/>
  <c r="AQ569" i="1"/>
  <c r="AQ568" i="1"/>
  <c r="AQ567" i="1"/>
  <c r="AQ566" i="1"/>
  <c r="AQ565" i="1"/>
  <c r="F565" i="1" s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2" i="1"/>
  <c r="F552" i="1" s="1"/>
  <c r="AQ551" i="1"/>
  <c r="AQ550" i="1"/>
  <c r="AQ549" i="1"/>
  <c r="AQ548" i="1"/>
  <c r="AQ547" i="1"/>
  <c r="AQ546" i="1"/>
  <c r="AQ545" i="1"/>
  <c r="AQ544" i="1"/>
  <c r="AQ543" i="1"/>
  <c r="F543" i="1" s="1"/>
  <c r="AQ542" i="1"/>
  <c r="AQ541" i="1"/>
  <c r="AQ540" i="1"/>
  <c r="AQ539" i="1"/>
  <c r="AQ538" i="1"/>
  <c r="AQ537" i="1"/>
  <c r="AQ536" i="1"/>
  <c r="AQ535" i="1"/>
  <c r="AQ534" i="1"/>
  <c r="F534" i="1" s="1"/>
  <c r="AQ533" i="1"/>
  <c r="AQ532" i="1"/>
  <c r="AQ531" i="1"/>
  <c r="AQ530" i="1"/>
  <c r="AQ529" i="1"/>
  <c r="AQ528" i="1"/>
  <c r="AQ527" i="1"/>
  <c r="AQ526" i="1"/>
  <c r="AQ525" i="1"/>
  <c r="F525" i="1" s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F513" i="1" s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F501" i="1" s="1"/>
  <c r="AQ500" i="1"/>
  <c r="AQ499" i="1"/>
  <c r="AQ498" i="1"/>
  <c r="AQ497" i="1"/>
  <c r="AQ496" i="1"/>
  <c r="AQ495" i="1"/>
  <c r="AQ494" i="1"/>
  <c r="AQ493" i="1"/>
  <c r="AQ492" i="1"/>
  <c r="AQ491" i="1"/>
  <c r="AQ490" i="1"/>
  <c r="AQ489" i="1"/>
  <c r="F489" i="1" s="1"/>
  <c r="AQ488" i="1"/>
  <c r="AQ487" i="1"/>
  <c r="AQ486" i="1"/>
  <c r="AQ485" i="1"/>
  <c r="AQ484" i="1"/>
  <c r="AQ483" i="1"/>
  <c r="AQ482" i="1"/>
  <c r="AQ481" i="1"/>
  <c r="AQ480" i="1"/>
  <c r="AQ479" i="1"/>
  <c r="F479" i="1" s="1"/>
  <c r="AQ478" i="1"/>
  <c r="AQ477" i="1"/>
  <c r="AQ476" i="1"/>
  <c r="AQ475" i="1"/>
  <c r="AQ474" i="1"/>
  <c r="AQ473" i="1"/>
  <c r="AQ472" i="1"/>
  <c r="AQ471" i="1"/>
  <c r="F471" i="1" s="1"/>
  <c r="AQ470" i="1"/>
  <c r="AQ469" i="1"/>
  <c r="AQ468" i="1"/>
  <c r="AQ467" i="1"/>
  <c r="AQ466" i="1"/>
  <c r="AQ465" i="1"/>
  <c r="AQ464" i="1"/>
  <c r="AQ463" i="1"/>
  <c r="F463" i="1" s="1"/>
  <c r="AQ462" i="1"/>
  <c r="F462" i="1" s="1"/>
  <c r="AQ461" i="1"/>
  <c r="F461" i="1" s="1"/>
  <c r="AQ460" i="1"/>
  <c r="AQ459" i="1"/>
  <c r="AQ458" i="1"/>
  <c r="AQ457" i="1"/>
  <c r="AQ456" i="1"/>
  <c r="AQ455" i="1"/>
  <c r="AQ454" i="1"/>
  <c r="F454" i="1" s="1"/>
  <c r="AQ453" i="1"/>
  <c r="F453" i="1" s="1"/>
  <c r="AQ452" i="1"/>
  <c r="F452" i="1" s="1"/>
  <c r="AQ451" i="1"/>
  <c r="AQ450" i="1"/>
  <c r="AQ449" i="1"/>
  <c r="AQ448" i="1"/>
  <c r="F448" i="1" s="1"/>
  <c r="AQ447" i="1"/>
  <c r="AQ446" i="1"/>
  <c r="AQ445" i="1"/>
  <c r="AQ444" i="1"/>
  <c r="F444" i="1" s="1"/>
  <c r="AQ443" i="1"/>
  <c r="AQ442" i="1"/>
  <c r="AQ441" i="1"/>
  <c r="F441" i="1" s="1"/>
  <c r="AQ440" i="1"/>
  <c r="AQ439" i="1"/>
  <c r="AQ438" i="1"/>
  <c r="AQ437" i="1"/>
  <c r="AQ436" i="1"/>
  <c r="AQ435" i="1"/>
  <c r="AQ434" i="1"/>
  <c r="F434" i="1" s="1"/>
  <c r="AQ433" i="1"/>
  <c r="AQ432" i="1"/>
  <c r="AQ431" i="1"/>
  <c r="AQ430" i="1"/>
  <c r="AQ429" i="1"/>
  <c r="AQ428" i="1"/>
  <c r="F428" i="1" s="1"/>
  <c r="AQ427" i="1"/>
  <c r="AQ426" i="1"/>
  <c r="AQ425" i="1"/>
  <c r="AQ424" i="1"/>
  <c r="AQ423" i="1"/>
  <c r="AQ422" i="1"/>
  <c r="AQ421" i="1"/>
  <c r="AQ420" i="1"/>
  <c r="AQ419" i="1"/>
  <c r="AQ418" i="1"/>
  <c r="F418" i="1" s="1"/>
  <c r="AQ417" i="1"/>
  <c r="F417" i="1" s="1"/>
  <c r="AQ416" i="1"/>
  <c r="AQ415" i="1"/>
  <c r="AQ414" i="1"/>
  <c r="AQ413" i="1"/>
  <c r="F413" i="1" s="1"/>
  <c r="AQ412" i="1"/>
  <c r="AQ411" i="1"/>
  <c r="AQ410" i="1"/>
  <c r="AQ409" i="1"/>
  <c r="F409" i="1" s="1"/>
  <c r="AQ408" i="1"/>
  <c r="F408" i="1" s="1"/>
  <c r="AQ407" i="1"/>
  <c r="AQ406" i="1"/>
  <c r="AQ405" i="1"/>
  <c r="AQ404" i="1"/>
  <c r="AQ403" i="1"/>
  <c r="AQ402" i="1"/>
  <c r="AQ401" i="1"/>
  <c r="AQ400" i="1"/>
  <c r="AQ399" i="1"/>
  <c r="F399" i="1" s="1"/>
  <c r="AQ398" i="1"/>
  <c r="F398" i="1" s="1"/>
  <c r="AQ397" i="1"/>
  <c r="F397" i="1" s="1"/>
  <c r="AQ396" i="1"/>
  <c r="AQ395" i="1"/>
  <c r="AQ394" i="1"/>
  <c r="AQ393" i="1"/>
  <c r="AQ392" i="1"/>
  <c r="AQ391" i="1"/>
  <c r="AQ390" i="1"/>
  <c r="AQ389" i="1"/>
  <c r="AQ388" i="1"/>
  <c r="F388" i="1" s="1"/>
  <c r="AQ387" i="1"/>
  <c r="F387" i="1" s="1"/>
  <c r="AQ386" i="1"/>
  <c r="F386" i="1" s="1"/>
  <c r="AQ385" i="1"/>
  <c r="AQ384" i="1"/>
  <c r="AQ383" i="1"/>
  <c r="AQ382" i="1"/>
  <c r="AQ381" i="1"/>
  <c r="AQ380" i="1"/>
  <c r="AQ379" i="1"/>
  <c r="AQ378" i="1"/>
  <c r="AQ377" i="1"/>
  <c r="F377" i="1" s="1"/>
  <c r="AQ376" i="1"/>
  <c r="F376" i="1" s="1"/>
  <c r="AQ375" i="1"/>
  <c r="F375" i="1" s="1"/>
  <c r="AQ374" i="1"/>
  <c r="AQ373" i="1"/>
  <c r="AQ372" i="1"/>
  <c r="AQ371" i="1"/>
  <c r="AQ370" i="1"/>
  <c r="AQ369" i="1"/>
  <c r="AQ368" i="1"/>
  <c r="AQ367" i="1"/>
  <c r="AQ366" i="1"/>
  <c r="F366" i="1" s="1"/>
  <c r="AQ365" i="1"/>
  <c r="F365" i="1" s="1"/>
  <c r="AQ364" i="1"/>
  <c r="F364" i="1" s="1"/>
  <c r="AQ363" i="1"/>
  <c r="AQ362" i="1"/>
  <c r="AQ361" i="1"/>
  <c r="AQ360" i="1"/>
  <c r="AQ359" i="1"/>
  <c r="AQ358" i="1"/>
  <c r="AQ357" i="1"/>
  <c r="AQ356" i="1"/>
  <c r="AQ355" i="1"/>
  <c r="F355" i="1" s="1"/>
  <c r="AQ354" i="1"/>
  <c r="F354" i="1" s="1"/>
  <c r="AQ353" i="1"/>
  <c r="F353" i="1" s="1"/>
  <c r="AQ352" i="1"/>
  <c r="AQ351" i="1"/>
  <c r="AQ350" i="1"/>
  <c r="AQ349" i="1"/>
  <c r="AQ348" i="1"/>
  <c r="AQ347" i="1"/>
  <c r="AQ346" i="1"/>
  <c r="AQ345" i="1"/>
  <c r="AQ344" i="1"/>
  <c r="F344" i="1" s="1"/>
  <c r="AQ343" i="1"/>
  <c r="F343" i="1" s="1"/>
  <c r="AQ342" i="1"/>
  <c r="F342" i="1" s="1"/>
  <c r="AQ341" i="1"/>
  <c r="AQ340" i="1"/>
  <c r="AQ339" i="1"/>
  <c r="AQ338" i="1"/>
  <c r="AQ337" i="1"/>
  <c r="AQ336" i="1"/>
  <c r="AQ335" i="1"/>
  <c r="AQ334" i="1"/>
  <c r="AQ333" i="1"/>
  <c r="F333" i="1" s="1"/>
  <c r="AQ332" i="1"/>
  <c r="F332" i="1" s="1"/>
  <c r="AQ331" i="1"/>
  <c r="F331" i="1" s="1"/>
  <c r="AQ330" i="1"/>
  <c r="AQ329" i="1"/>
  <c r="AQ328" i="1"/>
  <c r="AQ327" i="1"/>
  <c r="AQ326" i="1"/>
  <c r="AQ325" i="1"/>
  <c r="AQ324" i="1"/>
  <c r="AQ323" i="1"/>
  <c r="AQ322" i="1"/>
  <c r="F322" i="1" s="1"/>
  <c r="AQ321" i="1"/>
  <c r="AQ320" i="1"/>
  <c r="AQ319" i="1"/>
  <c r="F319" i="1" s="1"/>
  <c r="AQ318" i="1"/>
  <c r="F318" i="1" s="1"/>
  <c r="AQ317" i="1"/>
  <c r="AQ316" i="1"/>
  <c r="AQ315" i="1"/>
  <c r="AQ314" i="1"/>
  <c r="AQ313" i="1"/>
  <c r="AQ312" i="1"/>
  <c r="AQ311" i="1"/>
  <c r="F311" i="1" s="1"/>
  <c r="AQ310" i="1"/>
  <c r="F310" i="1" s="1"/>
  <c r="AQ309" i="1"/>
  <c r="AQ308" i="1"/>
  <c r="AQ307" i="1"/>
  <c r="AQ306" i="1"/>
  <c r="AQ305" i="1"/>
  <c r="AQ304" i="1"/>
  <c r="AQ303" i="1"/>
  <c r="AQ302" i="1"/>
  <c r="AQ301" i="1"/>
  <c r="F301" i="1" s="1"/>
  <c r="AQ300" i="1"/>
  <c r="F300" i="1" s="1"/>
  <c r="AQ299" i="1"/>
  <c r="AQ298" i="1"/>
  <c r="AQ297" i="1"/>
  <c r="AQ296" i="1"/>
  <c r="AQ295" i="1"/>
  <c r="F295" i="1" s="1"/>
  <c r="AQ294" i="1"/>
  <c r="AQ293" i="1"/>
  <c r="AQ292" i="1"/>
  <c r="AQ291" i="1"/>
  <c r="AQ290" i="1"/>
  <c r="AQ289" i="1"/>
  <c r="F289" i="1" s="1"/>
  <c r="AQ288" i="1"/>
  <c r="F288" i="1" s="1"/>
  <c r="AQ287" i="1"/>
  <c r="AQ286" i="1"/>
  <c r="AQ285" i="1"/>
  <c r="AQ284" i="1"/>
  <c r="AQ283" i="1"/>
  <c r="F283" i="1" s="1"/>
  <c r="AQ282" i="1"/>
  <c r="AQ281" i="1"/>
  <c r="AQ280" i="1"/>
  <c r="AQ279" i="1"/>
  <c r="AQ278" i="1"/>
  <c r="AQ277" i="1"/>
  <c r="F277" i="1" s="1"/>
  <c r="AQ276" i="1"/>
  <c r="F276" i="1" s="1"/>
  <c r="AQ275" i="1"/>
  <c r="AQ274" i="1"/>
  <c r="AQ273" i="1"/>
  <c r="AQ272" i="1"/>
  <c r="AQ271" i="1"/>
  <c r="F271" i="1" s="1"/>
  <c r="AQ270" i="1"/>
  <c r="AQ269" i="1"/>
  <c r="AQ268" i="1"/>
  <c r="AQ267" i="1"/>
  <c r="AQ266" i="1"/>
  <c r="AQ265" i="1"/>
  <c r="F265" i="1" s="1"/>
  <c r="AQ264" i="1"/>
  <c r="F264" i="1" s="1"/>
  <c r="AQ263" i="1"/>
  <c r="AQ262" i="1"/>
  <c r="AQ261" i="1"/>
  <c r="AQ260" i="1"/>
  <c r="AQ259" i="1"/>
  <c r="F259" i="1" s="1"/>
  <c r="AQ258" i="1"/>
  <c r="AQ257" i="1"/>
  <c r="AQ256" i="1"/>
  <c r="F256" i="1" s="1"/>
  <c r="AQ255" i="1"/>
  <c r="F255" i="1" s="1"/>
  <c r="AQ254" i="1"/>
  <c r="AQ253" i="1"/>
  <c r="AQ252" i="1"/>
  <c r="F252" i="1" s="1"/>
  <c r="AQ251" i="1"/>
  <c r="AQ250" i="1"/>
  <c r="AQ249" i="1"/>
  <c r="F249" i="1" s="1"/>
  <c r="AQ248" i="1"/>
  <c r="F248" i="1" s="1"/>
  <c r="AQ247" i="1"/>
  <c r="F247" i="1" s="1"/>
  <c r="AQ246" i="1"/>
  <c r="AQ245" i="1"/>
  <c r="AQ244" i="1"/>
  <c r="F244" i="1" s="1"/>
  <c r="AQ243" i="1"/>
  <c r="AQ242" i="1"/>
  <c r="AQ241" i="1"/>
  <c r="F241" i="1" s="1"/>
  <c r="AQ240" i="1"/>
  <c r="F240" i="1" s="1"/>
  <c r="AQ239" i="1"/>
  <c r="F239" i="1" s="1"/>
  <c r="AQ238" i="1"/>
  <c r="AQ237" i="1"/>
  <c r="AQ236" i="1"/>
  <c r="AQ235" i="1"/>
  <c r="AQ234" i="1"/>
  <c r="F234" i="1" s="1"/>
  <c r="AQ233" i="1"/>
  <c r="F233" i="1" s="1"/>
  <c r="AQ232" i="1"/>
  <c r="F232" i="1" s="1"/>
  <c r="AQ231" i="1"/>
  <c r="AQ230" i="1"/>
  <c r="AQ229" i="1"/>
  <c r="AQ228" i="1"/>
  <c r="AQ227" i="1"/>
  <c r="F227" i="1" s="1"/>
  <c r="AQ226" i="1"/>
  <c r="F226" i="1" s="1"/>
  <c r="AQ225" i="1"/>
  <c r="F225" i="1" s="1"/>
  <c r="AQ224" i="1"/>
  <c r="AQ223" i="1"/>
  <c r="AQ222" i="1"/>
  <c r="AQ221" i="1"/>
  <c r="AQ220" i="1"/>
  <c r="F220" i="1" s="1"/>
  <c r="AQ219" i="1"/>
  <c r="F219" i="1" s="1"/>
  <c r="AQ218" i="1"/>
  <c r="F218" i="1" s="1"/>
  <c r="AQ217" i="1"/>
  <c r="AQ216" i="1"/>
  <c r="AQ215" i="1"/>
  <c r="AQ214" i="1"/>
  <c r="AQ213" i="1"/>
  <c r="F213" i="1" s="1"/>
  <c r="AQ212" i="1"/>
  <c r="F212" i="1" s="1"/>
  <c r="AQ211" i="1"/>
  <c r="F211" i="1" s="1"/>
  <c r="AQ210" i="1"/>
  <c r="AQ209" i="1"/>
  <c r="AQ208" i="1"/>
  <c r="F208" i="1" s="1"/>
  <c r="AQ207" i="1"/>
  <c r="F207" i="1" s="1"/>
  <c r="AQ206" i="1"/>
  <c r="F206" i="1" s="1"/>
  <c r="AQ205" i="1"/>
  <c r="AQ204" i="1"/>
  <c r="AQ203" i="1"/>
  <c r="F203" i="1" s="1"/>
  <c r="AQ202" i="1"/>
  <c r="F202" i="1" s="1"/>
  <c r="AQ201" i="1"/>
  <c r="F201" i="1" s="1"/>
  <c r="AQ200" i="1"/>
  <c r="AQ199" i="1"/>
  <c r="AQ198" i="1"/>
  <c r="F198" i="1" s="1"/>
  <c r="AQ197" i="1"/>
  <c r="F197" i="1" s="1"/>
  <c r="AQ196" i="1"/>
  <c r="F196" i="1" s="1"/>
  <c r="AQ195" i="1"/>
  <c r="AQ194" i="1"/>
  <c r="F194" i="1" s="1"/>
  <c r="AQ193" i="1"/>
  <c r="F193" i="1" s="1"/>
  <c r="AQ192" i="1"/>
  <c r="F192" i="1" s="1"/>
  <c r="AQ191" i="1"/>
  <c r="AQ190" i="1"/>
  <c r="F190" i="1" s="1"/>
  <c r="AQ189" i="1"/>
  <c r="F189" i="1" s="1"/>
  <c r="AQ188" i="1"/>
  <c r="F188" i="1" s="1"/>
  <c r="AQ187" i="1"/>
  <c r="AQ186" i="1"/>
  <c r="F186" i="1" s="1"/>
  <c r="AQ185" i="1"/>
  <c r="F185" i="1" s="1"/>
  <c r="AQ184" i="1"/>
  <c r="F184" i="1" s="1"/>
  <c r="AQ183" i="1"/>
  <c r="AQ182" i="1"/>
  <c r="F182" i="1" s="1"/>
  <c r="AQ181" i="1"/>
  <c r="AQ180" i="1"/>
  <c r="AQ179" i="1"/>
  <c r="AQ178" i="1"/>
  <c r="AQ177" i="1"/>
  <c r="F177" i="1" s="1"/>
  <c r="AQ176" i="1"/>
  <c r="F176" i="1" s="1"/>
  <c r="AQ175" i="1"/>
  <c r="AQ174" i="1"/>
  <c r="AQ173" i="1"/>
  <c r="AQ172" i="1"/>
  <c r="F172" i="1" s="1"/>
  <c r="AQ171" i="1"/>
  <c r="F171" i="1" s="1"/>
  <c r="AQ170" i="1"/>
  <c r="AQ169" i="1"/>
  <c r="AQ168" i="1"/>
  <c r="AQ167" i="1"/>
  <c r="F167" i="1" s="1"/>
  <c r="AQ166" i="1"/>
  <c r="F166" i="1" s="1"/>
  <c r="AQ165" i="1"/>
  <c r="AQ164" i="1"/>
  <c r="AQ163" i="1"/>
  <c r="AQ162" i="1"/>
  <c r="AQ161" i="1"/>
  <c r="AQ160" i="1"/>
  <c r="F160" i="1" s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F4" i="1" s="1"/>
  <c r="AQ3" i="1"/>
  <c r="L69" i="2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K4" i="2"/>
  <c r="H4" i="2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H175" i="2" s="1"/>
  <c r="H176" i="2" s="1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H256" i="2" s="1"/>
  <c r="H257" i="2" s="1"/>
  <c r="H258" i="2" s="1"/>
  <c r="AZ3282" i="1" l="1"/>
  <c r="AV3282" i="1"/>
  <c r="AZ3186" i="1"/>
  <c r="AV3186" i="1"/>
  <c r="AZ3157" i="1"/>
  <c r="AV3157" i="1"/>
  <c r="AV3107" i="1"/>
  <c r="AZ3107" i="1"/>
  <c r="AZ3405" i="1"/>
  <c r="AV3405" i="1"/>
  <c r="AZ3016" i="1"/>
  <c r="AV3016" i="1"/>
  <c r="AF3215" i="1"/>
  <c r="AT3289" i="1"/>
  <c r="AU3003" i="1"/>
  <c r="AZ3003" i="1" s="1"/>
  <c r="AU2873" i="1"/>
  <c r="AV2852" i="1"/>
  <c r="AY3324" i="1"/>
  <c r="Q3173" i="1"/>
  <c r="F3348" i="1"/>
  <c r="AV3175" i="1"/>
  <c r="AU3315" i="1"/>
  <c r="AV3315" i="1" s="1"/>
  <c r="AL2939" i="1"/>
  <c r="AU3397" i="1"/>
  <c r="AV3390" i="1"/>
  <c r="AT3108" i="1"/>
  <c r="AM2851" i="1"/>
  <c r="AM3282" i="1"/>
  <c r="AM3186" i="1"/>
  <c r="AU2904" i="1"/>
  <c r="AT3396" i="1"/>
  <c r="AM3368" i="1"/>
  <c r="AM3405" i="1"/>
  <c r="AM3162" i="1"/>
  <c r="AU3083" i="1"/>
  <c r="F3400" i="1"/>
  <c r="F3301" i="1"/>
  <c r="AM3151" i="1"/>
  <c r="AM2953" i="1"/>
  <c r="AZ2995" i="1"/>
  <c r="AU2866" i="1"/>
  <c r="AM2853" i="1"/>
  <c r="AU2907" i="1"/>
  <c r="AZ2907" i="1" s="1"/>
  <c r="F3309" i="1"/>
  <c r="AT3197" i="1"/>
  <c r="AM2995" i="1"/>
  <c r="AU3004" i="1"/>
  <c r="AS3086" i="1"/>
  <c r="F3319" i="1"/>
  <c r="F3339" i="1"/>
  <c r="F3342" i="1"/>
  <c r="AF3273" i="1"/>
  <c r="AU3247" i="1"/>
  <c r="AZ3192" i="1"/>
  <c r="AU3079" i="1"/>
  <c r="AT2997" i="1"/>
  <c r="AF2910" i="1"/>
  <c r="AM2852" i="1"/>
  <c r="Q2931" i="1"/>
  <c r="Q2847" i="1"/>
  <c r="AM3016" i="1"/>
  <c r="AM3175" i="1"/>
  <c r="AM2899" i="1"/>
  <c r="AM3174" i="1"/>
  <c r="F3355" i="1"/>
  <c r="Q3118" i="1"/>
  <c r="AZ3368" i="1"/>
  <c r="AU3346" i="1"/>
  <c r="AU3292" i="1"/>
  <c r="F3321" i="1"/>
  <c r="AL3364" i="1"/>
  <c r="AY3250" i="1"/>
  <c r="AU3179" i="1"/>
  <c r="AY3021" i="1"/>
  <c r="AU2886" i="1"/>
  <c r="F3330" i="1"/>
  <c r="F3323" i="1"/>
  <c r="AT3391" i="1"/>
  <c r="AM2858" i="1"/>
  <c r="AM3157" i="1"/>
  <c r="F3395" i="1"/>
  <c r="AY3329" i="1"/>
  <c r="AL3297" i="1"/>
  <c r="Q2910" i="1"/>
  <c r="AM3107" i="1"/>
  <c r="AU3358" i="1"/>
  <c r="F3332" i="1"/>
  <c r="F3307" i="1"/>
  <c r="Q3364" i="1"/>
  <c r="AU3379" i="1"/>
  <c r="AU3324" i="1"/>
  <c r="AM3112" i="1"/>
  <c r="AB3060" i="1"/>
  <c r="AJ3060" i="1" s="1"/>
  <c r="AH3060" i="1" s="1"/>
  <c r="AM2954" i="1"/>
  <c r="AM2948" i="1"/>
  <c r="AK2948" i="1" s="1"/>
  <c r="AT2965" i="1"/>
  <c r="AT2862" i="1"/>
  <c r="AY3128" i="1"/>
  <c r="F3335" i="1"/>
  <c r="AF3346" i="1"/>
  <c r="AB3346" i="1" s="1"/>
  <c r="AJ3346" i="1" s="1"/>
  <c r="Q3230" i="1"/>
  <c r="Q3081" i="1"/>
  <c r="AL3086" i="1"/>
  <c r="AZ3306" i="1"/>
  <c r="AM3176" i="1"/>
  <c r="F3389" i="1"/>
  <c r="F3387" i="1"/>
  <c r="Q3379" i="1"/>
  <c r="Q3374" i="1"/>
  <c r="F3371" i="1"/>
  <c r="AT3349" i="1"/>
  <c r="AY3319" i="1"/>
  <c r="AK3313" i="1"/>
  <c r="AM3200" i="1"/>
  <c r="AU2933" i="1"/>
  <c r="AF2951" i="1"/>
  <c r="AV3227" i="1"/>
  <c r="AV3170" i="1"/>
  <c r="AV3008" i="1"/>
  <c r="Q3088" i="1"/>
  <c r="AY3046" i="1"/>
  <c r="AM2910" i="1"/>
  <c r="AF2869" i="1"/>
  <c r="AZ2910" i="1"/>
  <c r="AB3386" i="1"/>
  <c r="AJ3386" i="1" s="1"/>
  <c r="AT3272" i="1"/>
  <c r="Q3051" i="1"/>
  <c r="AY2958" i="1"/>
  <c r="AY3243" i="1"/>
  <c r="AT3318" i="1"/>
  <c r="AM3204" i="1"/>
  <c r="AT3235" i="1"/>
  <c r="AF3054" i="1"/>
  <c r="AB3054" i="1" s="1"/>
  <c r="AJ3054" i="1" s="1"/>
  <c r="AB3366" i="1"/>
  <c r="AF3124" i="1"/>
  <c r="AL3083" i="1"/>
  <c r="AL2973" i="1"/>
  <c r="Q2995" i="1"/>
  <c r="AT2849" i="1"/>
  <c r="Q3109" i="1"/>
  <c r="AY2862" i="1"/>
  <c r="AF3189" i="1"/>
  <c r="AU3345" i="1"/>
  <c r="AT3310" i="1"/>
  <c r="Q3254" i="1"/>
  <c r="AY3088" i="1"/>
  <c r="AT2934" i="1"/>
  <c r="AF3345" i="1"/>
  <c r="AT3316" i="1"/>
  <c r="AM3287" i="1"/>
  <c r="AU3027" i="1"/>
  <c r="AL3197" i="1"/>
  <c r="AV3162" i="1"/>
  <c r="AF3055" i="1"/>
  <c r="AT3049" i="1"/>
  <c r="AF3001" i="1"/>
  <c r="AF2987" i="1"/>
  <c r="AM3278" i="1"/>
  <c r="Q3123" i="1"/>
  <c r="AT2975" i="1"/>
  <c r="AT2938" i="1"/>
  <c r="AT3259" i="1"/>
  <c r="AF3075" i="1"/>
  <c r="AK3254" i="1"/>
  <c r="AZ3245" i="1"/>
  <c r="AF3036" i="1"/>
  <c r="AB3036" i="1" s="1"/>
  <c r="AF3030" i="1"/>
  <c r="AY2968" i="1"/>
  <c r="Q3333" i="1"/>
  <c r="AF3306" i="1"/>
  <c r="AB3306" i="1" s="1"/>
  <c r="AJ3306" i="1" s="1"/>
  <c r="AB3263" i="1"/>
  <c r="AL3358" i="1"/>
  <c r="AY3264" i="1"/>
  <c r="AF3204" i="1"/>
  <c r="Q3145" i="1"/>
  <c r="AM2979" i="1"/>
  <c r="AF2954" i="1"/>
  <c r="AT3262" i="1"/>
  <c r="AB3095" i="1"/>
  <c r="AY3049" i="1"/>
  <c r="AL3019" i="1"/>
  <c r="Q3187" i="1"/>
  <c r="AB3287" i="1"/>
  <c r="AF3236" i="1"/>
  <c r="AB3051" i="1"/>
  <c r="Q2950" i="1"/>
  <c r="AT2948" i="1"/>
  <c r="AT2947" i="1"/>
  <c r="AT3227" i="1"/>
  <c r="AL2976" i="1"/>
  <c r="AK2976" i="1" s="1"/>
  <c r="AL3138" i="1"/>
  <c r="AK3138" i="1" s="1"/>
  <c r="AL3066" i="1"/>
  <c r="AY2950" i="1"/>
  <c r="Q2953" i="1"/>
  <c r="AB3390" i="1"/>
  <c r="AI3390" i="1" s="1"/>
  <c r="AB3401" i="1"/>
  <c r="AZ3089" i="1"/>
  <c r="AZ3250" i="1"/>
  <c r="AZ3404" i="1"/>
  <c r="AY3182" i="1"/>
  <c r="AL3026" i="1"/>
  <c r="AK3026" i="1" s="1"/>
  <c r="AF2854" i="1"/>
  <c r="AS3066" i="1"/>
  <c r="Q3031" i="1"/>
  <c r="AZ3258" i="1"/>
  <c r="AB3405" i="1"/>
  <c r="AB3294" i="1"/>
  <c r="AI3294" i="1" s="1"/>
  <c r="AT3161" i="1"/>
  <c r="AT3055" i="1"/>
  <c r="AF3002" i="1"/>
  <c r="AV2976" i="1"/>
  <c r="AF3367" i="1"/>
  <c r="AF3164" i="1"/>
  <c r="AM3033" i="1"/>
  <c r="AZ2980" i="1"/>
  <c r="AF2966" i="1"/>
  <c r="AT2855" i="1"/>
  <c r="AT2909" i="1"/>
  <c r="AF3348" i="1"/>
  <c r="AY3030" i="1"/>
  <c r="AT2961" i="1"/>
  <c r="AF2901" i="1"/>
  <c r="AL3114" i="1"/>
  <c r="AK3114" i="1" s="1"/>
  <c r="AF2969" i="1"/>
  <c r="AU3014" i="1"/>
  <c r="AT2913" i="1"/>
  <c r="AT2850" i="1"/>
  <c r="Q2968" i="1"/>
  <c r="AB3046" i="1"/>
  <c r="AT3238" i="1"/>
  <c r="AZ3359" i="1"/>
  <c r="AZ3057" i="1"/>
  <c r="AF2940" i="1"/>
  <c r="AB2940" i="1" s="1"/>
  <c r="AJ2940" i="1" s="1"/>
  <c r="AF2879" i="1"/>
  <c r="AB2883" i="1"/>
  <c r="AF3298" i="1"/>
  <c r="AK3287" i="1"/>
  <c r="AB3286" i="1"/>
  <c r="AF3278" i="1"/>
  <c r="AB3273" i="1"/>
  <c r="AJ3273" i="1" s="1"/>
  <c r="AH3273" i="1" s="1"/>
  <c r="AF3270" i="1"/>
  <c r="AT3260" i="1"/>
  <c r="AF3251" i="1"/>
  <c r="AF3223" i="1"/>
  <c r="AZ3218" i="1"/>
  <c r="AM3207" i="1"/>
  <c r="AZ3207" i="1"/>
  <c r="AM3203" i="1"/>
  <c r="AT3200" i="1"/>
  <c r="AF3179" i="1"/>
  <c r="AB3179" i="1" s="1"/>
  <c r="AJ3179" i="1" s="1"/>
  <c r="AY3156" i="1"/>
  <c r="AF3138" i="1"/>
  <c r="AM3129" i="1"/>
  <c r="AL3119" i="1"/>
  <c r="AB3107" i="1"/>
  <c r="Q3098" i="1"/>
  <c r="Q3092" i="1"/>
  <c r="AM3088" i="1"/>
  <c r="AV3088" i="1"/>
  <c r="AS3088" i="1" s="1"/>
  <c r="AF3072" i="1"/>
  <c r="Q3066" i="1"/>
  <c r="Q3061" i="1"/>
  <c r="AT3053" i="1"/>
  <c r="AL3051" i="1"/>
  <c r="AK3051" i="1" s="1"/>
  <c r="AF3043" i="1"/>
  <c r="AT3024" i="1"/>
  <c r="AY3408" i="1"/>
  <c r="AB3299" i="1"/>
  <c r="AB2977" i="1"/>
  <c r="AJ2977" i="1" s="1"/>
  <c r="AY2878" i="1"/>
  <c r="AS2878" i="1" s="1"/>
  <c r="AB2865" i="1"/>
  <c r="AJ2865" i="1" s="1"/>
  <c r="AY2920" i="1"/>
  <c r="AS2920" i="1" s="1"/>
  <c r="AV3108" i="1"/>
  <c r="AF3336" i="1"/>
  <c r="AB3336" i="1" s="1"/>
  <c r="AJ3336" i="1" s="1"/>
  <c r="AM3075" i="1"/>
  <c r="AZ3354" i="1"/>
  <c r="AB3347" i="1"/>
  <c r="AY3249" i="1"/>
  <c r="AF3209" i="1"/>
  <c r="AB3209" i="1" s="1"/>
  <c r="AJ3209" i="1" s="1"/>
  <c r="AF3172" i="1"/>
  <c r="AF3003" i="1"/>
  <c r="AF2986" i="1"/>
  <c r="AU2957" i="1"/>
  <c r="AZ2957" i="1" s="1"/>
  <c r="Q2858" i="1"/>
  <c r="AB3321" i="1"/>
  <c r="AJ3321" i="1" s="1"/>
  <c r="AT2981" i="1"/>
  <c r="AZ3394" i="1"/>
  <c r="AY3106" i="1"/>
  <c r="Q3222" i="1"/>
  <c r="AT3036" i="1"/>
  <c r="AF2865" i="1"/>
  <c r="AB3064" i="1"/>
  <c r="AL3380" i="1"/>
  <c r="AK3380" i="1" s="1"/>
  <c r="AF3283" i="1"/>
  <c r="AZ3271" i="1"/>
  <c r="AF3385" i="1"/>
  <c r="AV3366" i="1"/>
  <c r="AF3295" i="1"/>
  <c r="AL3266" i="1"/>
  <c r="AB3050" i="1"/>
  <c r="AB2947" i="1"/>
  <c r="AB2874" i="1"/>
  <c r="AJ2874" i="1" s="1"/>
  <c r="AY2932" i="1"/>
  <c r="AL2875" i="1"/>
  <c r="AK2875" i="1" s="1"/>
  <c r="AL2928" i="1"/>
  <c r="Q2884" i="1"/>
  <c r="Q3086" i="1"/>
  <c r="AZ3115" i="1"/>
  <c r="AZ3329" i="1"/>
  <c r="AV3363" i="1"/>
  <c r="AK3016" i="1"/>
  <c r="AY3011" i="1"/>
  <c r="Q2929" i="1"/>
  <c r="AM3271" i="1"/>
  <c r="AY3113" i="1"/>
  <c r="AY3062" i="1"/>
  <c r="AT3008" i="1"/>
  <c r="AL2851" i="1"/>
  <c r="AK2851" i="1" s="1"/>
  <c r="F2851" i="1" s="1"/>
  <c r="AU3201" i="1"/>
  <c r="AF3380" i="1"/>
  <c r="AF3285" i="1"/>
  <c r="AB3285" i="1" s="1"/>
  <c r="AJ3285" i="1" s="1"/>
  <c r="AZ3315" i="1"/>
  <c r="AF3313" i="1"/>
  <c r="AB3313" i="1" s="1"/>
  <c r="AJ3313" i="1" s="1"/>
  <c r="AB3284" i="1"/>
  <c r="AJ3284" i="1" s="1"/>
  <c r="AT3361" i="1"/>
  <c r="AB3057" i="1"/>
  <c r="AB3056" i="1"/>
  <c r="AJ3056" i="1" s="1"/>
  <c r="AT3014" i="1"/>
  <c r="Q2878" i="1"/>
  <c r="AB3378" i="1"/>
  <c r="AV2847" i="1"/>
  <c r="AS3359" i="1"/>
  <c r="AT3297" i="1"/>
  <c r="AL3302" i="1"/>
  <c r="AF3276" i="1"/>
  <c r="AB3276" i="1" s="1"/>
  <c r="AJ3276" i="1" s="1"/>
  <c r="AB3177" i="1"/>
  <c r="AJ3177" i="1" s="1"/>
  <c r="AY2964" i="1"/>
  <c r="Q2868" i="1"/>
  <c r="AL3005" i="1"/>
  <c r="AS3258" i="1"/>
  <c r="AF3044" i="1"/>
  <c r="AB2988" i="1"/>
  <c r="AJ2988" i="1" s="1"/>
  <c r="AZ2894" i="1"/>
  <c r="Q2857" i="1"/>
  <c r="AB3170" i="1"/>
  <c r="AJ3170" i="1" s="1"/>
  <c r="AT3058" i="1"/>
  <c r="AB3355" i="1"/>
  <c r="AJ3355" i="1" s="1"/>
  <c r="AB3297" i="1"/>
  <c r="AB3131" i="1"/>
  <c r="AJ3131" i="1" s="1"/>
  <c r="AK3008" i="1"/>
  <c r="AB2891" i="1"/>
  <c r="AJ2891" i="1" s="1"/>
  <c r="AH2891" i="1" s="1"/>
  <c r="AF2943" i="1"/>
  <c r="AB2879" i="1"/>
  <c r="AJ2879" i="1" s="1"/>
  <c r="AB3342" i="1"/>
  <c r="AJ3342" i="1" s="1"/>
  <c r="AV2891" i="1"/>
  <c r="AB3389" i="1"/>
  <c r="AJ3389" i="1" s="1"/>
  <c r="AB3255" i="1"/>
  <c r="AJ3255" i="1" s="1"/>
  <c r="AT3199" i="1"/>
  <c r="AS3051" i="1"/>
  <c r="Q2937" i="1"/>
  <c r="AT2933" i="1"/>
  <c r="AV3174" i="1"/>
  <c r="AB3025" i="1"/>
  <c r="AJ3025" i="1" s="1"/>
  <c r="AB3374" i="1"/>
  <c r="AI3374" i="1" s="1"/>
  <c r="AF3202" i="1"/>
  <c r="AF3271" i="1"/>
  <c r="AB3271" i="1" s="1"/>
  <c r="AB3052" i="1"/>
  <c r="AJ3052" i="1" s="1"/>
  <c r="AY2886" i="1"/>
  <c r="AT2854" i="1"/>
  <c r="AB3396" i="1"/>
  <c r="AJ3396" i="1" s="1"/>
  <c r="AH3396" i="1" s="1"/>
  <c r="AS3042" i="1"/>
  <c r="AY2992" i="1"/>
  <c r="AM2894" i="1"/>
  <c r="AZ2943" i="1"/>
  <c r="AV2912" i="1"/>
  <c r="AL3055" i="1"/>
  <c r="AK3055" i="1" s="1"/>
  <c r="AB3331" i="1"/>
  <c r="AJ3331" i="1" s="1"/>
  <c r="AT3063" i="1"/>
  <c r="AY2979" i="1"/>
  <c r="Q2872" i="1"/>
  <c r="AY2860" i="1"/>
  <c r="Q2851" i="1"/>
  <c r="AT3359" i="1"/>
  <c r="AT2861" i="1"/>
  <c r="AB3382" i="1"/>
  <c r="AK3113" i="1"/>
  <c r="AK3030" i="1"/>
  <c r="AY2863" i="1"/>
  <c r="AT3269" i="1"/>
  <c r="AF3012" i="1"/>
  <c r="AT2852" i="1"/>
  <c r="AF2880" i="1"/>
  <c r="AB2880" i="1" s="1"/>
  <c r="AI2880" i="1" s="1"/>
  <c r="AC2880" i="1"/>
  <c r="AY2989" i="1"/>
  <c r="AB3128" i="1"/>
  <c r="AJ3128" i="1" s="1"/>
  <c r="AF3372" i="1"/>
  <c r="AK3369" i="1"/>
  <c r="AF3234" i="1"/>
  <c r="AB3234" i="1" s="1"/>
  <c r="AJ3234" i="1" s="1"/>
  <c r="Q3240" i="1"/>
  <c r="AB3364" i="1"/>
  <c r="AJ3364" i="1" s="1"/>
  <c r="AH3364" i="1" s="1"/>
  <c r="AB3338" i="1"/>
  <c r="AF3079" i="1"/>
  <c r="AC3079" i="1"/>
  <c r="AB2936" i="1"/>
  <c r="AT3071" i="1"/>
  <c r="AF3011" i="1"/>
  <c r="AC3011" i="1"/>
  <c r="AB3011" i="1" s="1"/>
  <c r="AJ3011" i="1" s="1"/>
  <c r="AH3011" i="1" s="1"/>
  <c r="AT3397" i="1"/>
  <c r="AB3407" i="1"/>
  <c r="AI3407" i="1" s="1"/>
  <c r="AB3360" i="1"/>
  <c r="AJ3360" i="1" s="1"/>
  <c r="AB3308" i="1"/>
  <c r="AJ3308" i="1" s="1"/>
  <c r="AF2864" i="1"/>
  <c r="AF2881" i="1"/>
  <c r="AC2881" i="1"/>
  <c r="AF3231" i="1"/>
  <c r="AC3231" i="1"/>
  <c r="AV2907" i="1"/>
  <c r="AB2876" i="1"/>
  <c r="AJ2876" i="1" s="1"/>
  <c r="AF3334" i="1"/>
  <c r="AC3334" i="1"/>
  <c r="AB3063" i="1"/>
  <c r="Q2969" i="1"/>
  <c r="AF3033" i="1"/>
  <c r="AC3033" i="1"/>
  <c r="AF3083" i="1"/>
  <c r="AC3083" i="1"/>
  <c r="AF3115" i="1"/>
  <c r="AC3115" i="1"/>
  <c r="AB3115" i="1" s="1"/>
  <c r="AJ3115" i="1" s="1"/>
  <c r="AB3345" i="1"/>
  <c r="AJ3345" i="1" s="1"/>
  <c r="AB3058" i="1"/>
  <c r="AJ3058" i="1" s="1"/>
  <c r="AH3058" i="1" s="1"/>
  <c r="Q2958" i="1"/>
  <c r="AU2860" i="1"/>
  <c r="AZ2860" i="1" s="1"/>
  <c r="AF2885" i="1"/>
  <c r="AB2885" i="1" s="1"/>
  <c r="AJ2885" i="1" s="1"/>
  <c r="AC2885" i="1"/>
  <c r="AB3229" i="1"/>
  <c r="AF2866" i="1"/>
  <c r="AC2866" i="1"/>
  <c r="AB3055" i="1"/>
  <c r="AB3189" i="1"/>
  <c r="AF3169" i="1"/>
  <c r="AB3169" i="1" s="1"/>
  <c r="AI3169" i="1" s="1"/>
  <c r="Q2894" i="1"/>
  <c r="AF3267" i="1"/>
  <c r="AC3267" i="1"/>
  <c r="AF2886" i="1"/>
  <c r="AC2886" i="1"/>
  <c r="AF2888" i="1"/>
  <c r="AC2888" i="1"/>
  <c r="AB3300" i="1"/>
  <c r="AJ3300" i="1" s="1"/>
  <c r="AB3403" i="1"/>
  <c r="AJ3403" i="1" s="1"/>
  <c r="AB3317" i="1"/>
  <c r="AJ3317" i="1" s="1"/>
  <c r="AT3241" i="1"/>
  <c r="AB3152" i="1"/>
  <c r="AB3120" i="1"/>
  <c r="AL3042" i="1"/>
  <c r="AF2953" i="1"/>
  <c r="AB3409" i="1"/>
  <c r="AJ3409" i="1" s="1"/>
  <c r="AB3295" i="1"/>
  <c r="AJ3295" i="1" s="1"/>
  <c r="AH3295" i="1" s="1"/>
  <c r="AB3260" i="1"/>
  <c r="AI3260" i="1" s="1"/>
  <c r="AB3404" i="1"/>
  <c r="AB3333" i="1"/>
  <c r="AB3291" i="1"/>
  <c r="AB3117" i="1"/>
  <c r="AF3025" i="1"/>
  <c r="AB2869" i="1"/>
  <c r="AJ2869" i="1" s="1"/>
  <c r="AB3061" i="1"/>
  <c r="AF3098" i="1"/>
  <c r="AC3098" i="1"/>
  <c r="AF3035" i="1"/>
  <c r="AC3035" i="1"/>
  <c r="AB3028" i="1"/>
  <c r="AJ3028" i="1" s="1"/>
  <c r="AB3171" i="1"/>
  <c r="AJ3171" i="1" s="1"/>
  <c r="AB3174" i="1"/>
  <c r="AJ3174" i="1" s="1"/>
  <c r="AT3094" i="1"/>
  <c r="Q3094" i="1"/>
  <c r="AB3406" i="1"/>
  <c r="AJ3406" i="1" s="1"/>
  <c r="AB3119" i="1"/>
  <c r="Q3171" i="1"/>
  <c r="AB2939" i="1"/>
  <c r="AF3089" i="1"/>
  <c r="AC3089" i="1"/>
  <c r="AF2850" i="1"/>
  <c r="AC2850" i="1"/>
  <c r="AB3193" i="1"/>
  <c r="Q3255" i="1"/>
  <c r="AB2887" i="1"/>
  <c r="AJ2887" i="1" s="1"/>
  <c r="AT2923" i="1"/>
  <c r="AF2853" i="1"/>
  <c r="AB2853" i="1" s="1"/>
  <c r="AI2853" i="1" s="1"/>
  <c r="AC2853" i="1"/>
  <c r="AB3315" i="1"/>
  <c r="AI3315" i="1" s="1"/>
  <c r="AB3402" i="1"/>
  <c r="AJ3402" i="1" s="1"/>
  <c r="AB3298" i="1"/>
  <c r="AJ3298" i="1" s="1"/>
  <c r="AB3293" i="1"/>
  <c r="AJ3293" i="1" s="1"/>
  <c r="AB3290" i="1"/>
  <c r="AJ3290" i="1" s="1"/>
  <c r="AF3100" i="1"/>
  <c r="AC3100" i="1"/>
  <c r="AB3072" i="1"/>
  <c r="AJ3072" i="1" s="1"/>
  <c r="AB3059" i="1"/>
  <c r="AJ3059" i="1" s="1"/>
  <c r="AF3014" i="1"/>
  <c r="AC3014" i="1"/>
  <c r="AB3301" i="1"/>
  <c r="AI3301" i="1" s="1"/>
  <c r="AB3370" i="1"/>
  <c r="AJ3370" i="1" s="1"/>
  <c r="AL3213" i="1"/>
  <c r="AK3213" i="1" s="1"/>
  <c r="F3213" i="1" s="1"/>
  <c r="AY3213" i="1"/>
  <c r="AS3213" i="1" s="1"/>
  <c r="Q3401" i="1"/>
  <c r="AT3350" i="1"/>
  <c r="AK3336" i="1"/>
  <c r="AT2875" i="1"/>
  <c r="AB3205" i="1"/>
  <c r="AJ3205" i="1" s="1"/>
  <c r="AB3307" i="1"/>
  <c r="AJ3307" i="1" s="1"/>
  <c r="AH3307" i="1" s="1"/>
  <c r="AF3088" i="1"/>
  <c r="AC3088" i="1"/>
  <c r="AB2890" i="1"/>
  <c r="AJ2890" i="1" s="1"/>
  <c r="AT3142" i="1"/>
  <c r="Q3142" i="1"/>
  <c r="AF3373" i="1"/>
  <c r="AC3373" i="1"/>
  <c r="AB3373" i="1" s="1"/>
  <c r="AJ3373" i="1" s="1"/>
  <c r="AB3121" i="1"/>
  <c r="AB3065" i="1"/>
  <c r="AZ3041" i="1"/>
  <c r="AB3049" i="1"/>
  <c r="AY2918" i="1"/>
  <c r="AU2865" i="1"/>
  <c r="AF2848" i="1"/>
  <c r="AB2848" i="1" s="1"/>
  <c r="AC2848" i="1"/>
  <c r="AF2861" i="1"/>
  <c r="AC2861" i="1"/>
  <c r="AK3027" i="1"/>
  <c r="AB2855" i="1"/>
  <c r="AF3328" i="1"/>
  <c r="AC3328" i="1"/>
  <c r="AB3328" i="1" s="1"/>
  <c r="AJ3328" i="1" s="1"/>
  <c r="AK3372" i="1"/>
  <c r="AB3303" i="1"/>
  <c r="AJ3303" i="1" s="1"/>
  <c r="AZ3274" i="1"/>
  <c r="AB3096" i="1"/>
  <c r="AJ3096" i="1" s="1"/>
  <c r="AT3083" i="1"/>
  <c r="AB3251" i="1"/>
  <c r="AJ3251" i="1" s="1"/>
  <c r="AF3082" i="1"/>
  <c r="AC3082" i="1"/>
  <c r="AF3094" i="1"/>
  <c r="AC3094" i="1"/>
  <c r="AB3094" i="1" s="1"/>
  <c r="AJ3094" i="1" s="1"/>
  <c r="AF3041" i="1"/>
  <c r="AC3041" i="1"/>
  <c r="AB3350" i="1"/>
  <c r="AI3350" i="1" s="1"/>
  <c r="AB3397" i="1"/>
  <c r="AB3275" i="1"/>
  <c r="Q3134" i="1"/>
  <c r="AB3116" i="1"/>
  <c r="AJ3116" i="1" s="1"/>
  <c r="AB3047" i="1"/>
  <c r="AJ3047" i="1" s="1"/>
  <c r="AU2951" i="1"/>
  <c r="AV2951" i="1" s="1"/>
  <c r="AY2864" i="1"/>
  <c r="AF2889" i="1"/>
  <c r="AC2889" i="1"/>
  <c r="AF3394" i="1"/>
  <c r="AC3394" i="1"/>
  <c r="AB3394" i="1" s="1"/>
  <c r="AJ3394" i="1" s="1"/>
  <c r="AH3394" i="1" s="1"/>
  <c r="AB3395" i="1"/>
  <c r="AJ3395" i="1" s="1"/>
  <c r="AB3289" i="1"/>
  <c r="AB3181" i="1"/>
  <c r="Q3082" i="1"/>
  <c r="AY2852" i="1"/>
  <c r="Q2890" i="1"/>
  <c r="AF3250" i="1"/>
  <c r="AC3250" i="1"/>
  <c r="AB3250" i="1" s="1"/>
  <c r="AJ3250" i="1" s="1"/>
  <c r="AF3221" i="1"/>
  <c r="AC3221" i="1"/>
  <c r="AB3062" i="1"/>
  <c r="AB3122" i="1"/>
  <c r="AI3122" i="1" s="1"/>
  <c r="AB3172" i="1"/>
  <c r="AF3007" i="1"/>
  <c r="AC3007" i="1"/>
  <c r="AF3006" i="1"/>
  <c r="AC3006" i="1"/>
  <c r="AV3005" i="1"/>
  <c r="AS3005" i="1" s="1"/>
  <c r="AR3005" i="1" s="1"/>
  <c r="AB3002" i="1"/>
  <c r="AJ3002" i="1" s="1"/>
  <c r="AB3001" i="1"/>
  <c r="AJ3001" i="1" s="1"/>
  <c r="AY3000" i="1"/>
  <c r="AF2998" i="1"/>
  <c r="AC2998" i="1"/>
  <c r="AB2997" i="1"/>
  <c r="AJ2997" i="1" s="1"/>
  <c r="AH2997" i="1" s="1"/>
  <c r="AB2995" i="1"/>
  <c r="AJ2995" i="1" s="1"/>
  <c r="AH2995" i="1" s="1"/>
  <c r="AF2990" i="1"/>
  <c r="AC2990" i="1"/>
  <c r="AB2986" i="1"/>
  <c r="AJ2986" i="1" s="1"/>
  <c r="AB2984" i="1"/>
  <c r="AJ2984" i="1" s="1"/>
  <c r="AF2982" i="1"/>
  <c r="AC2982" i="1"/>
  <c r="AB2982" i="1" s="1"/>
  <c r="AJ2982" i="1" s="1"/>
  <c r="AB2981" i="1"/>
  <c r="AF2979" i="1"/>
  <c r="AC2979" i="1"/>
  <c r="AB2979" i="1" s="1"/>
  <c r="Q2979" i="1"/>
  <c r="AF2974" i="1"/>
  <c r="AC2974" i="1"/>
  <c r="AT2963" i="1"/>
  <c r="AB2962" i="1"/>
  <c r="AJ2962" i="1" s="1"/>
  <c r="AB2961" i="1"/>
  <c r="AJ2961" i="1" s="1"/>
  <c r="AH2961" i="1" s="1"/>
  <c r="AF2957" i="1"/>
  <c r="AC2957" i="1"/>
  <c r="AF2956" i="1"/>
  <c r="AC2956" i="1"/>
  <c r="AB2949" i="1"/>
  <c r="AJ2949" i="1" s="1"/>
  <c r="AB2935" i="1"/>
  <c r="AF2941" i="1"/>
  <c r="AC2941" i="1"/>
  <c r="AT2936" i="1"/>
  <c r="AF2934" i="1"/>
  <c r="AC2934" i="1"/>
  <c r="AB2934" i="1" s="1"/>
  <c r="AJ2934" i="1" s="1"/>
  <c r="AH2934" i="1" s="1"/>
  <c r="AB2933" i="1"/>
  <c r="AI2933" i="1" s="1"/>
  <c r="AL2929" i="1"/>
  <c r="AK2929" i="1" s="1"/>
  <c r="AY2929" i="1"/>
  <c r="AF2928" i="1"/>
  <c r="AC2928" i="1"/>
  <c r="AF2927" i="1"/>
  <c r="AC2927" i="1"/>
  <c r="AB2927" i="1" s="1"/>
  <c r="AJ2927" i="1" s="1"/>
  <c r="AF2926" i="1"/>
  <c r="AC2926" i="1"/>
  <c r="AB2924" i="1"/>
  <c r="AJ2924" i="1" s="1"/>
  <c r="AC2923" i="1"/>
  <c r="AB2923" i="1" s="1"/>
  <c r="AF2918" i="1"/>
  <c r="AC2918" i="1"/>
  <c r="Q2915" i="1"/>
  <c r="AF2913" i="1"/>
  <c r="AB2913" i="1" s="1"/>
  <c r="AJ2913" i="1" s="1"/>
  <c r="AH2913" i="1" s="1"/>
  <c r="AC2913" i="1"/>
  <c r="AB2907" i="1"/>
  <c r="AJ2907" i="1" s="1"/>
  <c r="AH2907" i="1" s="1"/>
  <c r="AB2906" i="1"/>
  <c r="AJ2906" i="1" s="1"/>
  <c r="AH2906" i="1" s="1"/>
  <c r="AF2897" i="1"/>
  <c r="AC2897" i="1"/>
  <c r="AF2894" i="1"/>
  <c r="AC2894" i="1"/>
  <c r="AK2940" i="1"/>
  <c r="F2940" i="1" s="1"/>
  <c r="AF2923" i="1"/>
  <c r="AF3277" i="1"/>
  <c r="AB3277" i="1" s="1"/>
  <c r="AJ3277" i="1" s="1"/>
  <c r="AF3078" i="1"/>
  <c r="AU3243" i="1"/>
  <c r="AM3243" i="1"/>
  <c r="AK3243" i="1" s="1"/>
  <c r="Q3091" i="1"/>
  <c r="AT3091" i="1"/>
  <c r="AL2921" i="1"/>
  <c r="AK2921" i="1" s="1"/>
  <c r="AY2921" i="1"/>
  <c r="AK3086" i="1"/>
  <c r="AK3093" i="1"/>
  <c r="AV3133" i="1"/>
  <c r="AT2998" i="1"/>
  <c r="AY2880" i="1"/>
  <c r="AU2868" i="1"/>
  <c r="AK3359" i="1"/>
  <c r="AZ3035" i="1"/>
  <c r="AT3164" i="1"/>
  <c r="Q3164" i="1"/>
  <c r="AY3174" i="1"/>
  <c r="AS3174" i="1" s="1"/>
  <c r="AL3174" i="1"/>
  <c r="AK3174" i="1" s="1"/>
  <c r="F3174" i="1" s="1"/>
  <c r="AZ2900" i="1"/>
  <c r="AL2854" i="1"/>
  <c r="AZ3226" i="1"/>
  <c r="AM3268" i="1"/>
  <c r="AK3268" i="1" s="1"/>
  <c r="AU3268" i="1"/>
  <c r="Q3000" i="1"/>
  <c r="AV2989" i="1"/>
  <c r="AY2946" i="1"/>
  <c r="AK2857" i="1"/>
  <c r="AK3200" i="1"/>
  <c r="AZ3172" i="1"/>
  <c r="Q2964" i="1"/>
  <c r="AV2885" i="1"/>
  <c r="AT2906" i="1"/>
  <c r="AU2888" i="1"/>
  <c r="AL3387" i="1"/>
  <c r="AK3387" i="1" s="1"/>
  <c r="Q3341" i="1"/>
  <c r="AY3301" i="1"/>
  <c r="AL3301" i="1"/>
  <c r="AK3301" i="1" s="1"/>
  <c r="Q3065" i="1"/>
  <c r="AT3065" i="1"/>
  <c r="AY2975" i="1"/>
  <c r="AL2975" i="1"/>
  <c r="AY2870" i="1"/>
  <c r="AV2919" i="1"/>
  <c r="AY2857" i="1"/>
  <c r="AK2860" i="1"/>
  <c r="AT2880" i="1"/>
  <c r="AF3086" i="1"/>
  <c r="AL3091" i="1"/>
  <c r="AY3091" i="1"/>
  <c r="AT2951" i="1"/>
  <c r="Q2951" i="1"/>
  <c r="AU3334" i="1"/>
  <c r="AV3334" i="1" s="1"/>
  <c r="AM3365" i="1"/>
  <c r="AT3169" i="1"/>
  <c r="AY3101" i="1"/>
  <c r="AS3101" i="1" s="1"/>
  <c r="AT3021" i="1"/>
  <c r="AK2904" i="1"/>
  <c r="F2904" i="1" s="1"/>
  <c r="AY2908" i="1"/>
  <c r="Q3271" i="1"/>
  <c r="AZ3270" i="1"/>
  <c r="AV3270" i="1"/>
  <c r="AS3353" i="1"/>
  <c r="AK3046" i="1"/>
  <c r="AK3048" i="1"/>
  <c r="Q2888" i="1"/>
  <c r="AT3258" i="1"/>
  <c r="AY3217" i="1"/>
  <c r="AY3150" i="1"/>
  <c r="AL3104" i="1"/>
  <c r="Q2989" i="1"/>
  <c r="AM2895" i="1"/>
  <c r="AY2894" i="1"/>
  <c r="AZ3045" i="1"/>
  <c r="AK3358" i="1"/>
  <c r="Q3146" i="1"/>
  <c r="AZ3099" i="1"/>
  <c r="AF3389" i="1"/>
  <c r="AF3258" i="1"/>
  <c r="AF3349" i="1"/>
  <c r="Q3095" i="1"/>
  <c r="AT3095" i="1"/>
  <c r="AZ3277" i="1"/>
  <c r="AV3277" i="1"/>
  <c r="AK3389" i="1"/>
  <c r="AY2987" i="1"/>
  <c r="AU2945" i="1"/>
  <c r="AV2945" i="1" s="1"/>
  <c r="AS2945" i="1" s="1"/>
  <c r="AM3370" i="1"/>
  <c r="AL2951" i="1"/>
  <c r="AK2951" i="1" s="1"/>
  <c r="F2951" i="1" s="1"/>
  <c r="AY2951" i="1"/>
  <c r="Q3104" i="1"/>
  <c r="AT3104" i="1"/>
  <c r="AF3129" i="1"/>
  <c r="AU3002" i="1"/>
  <c r="AM3002" i="1"/>
  <c r="AT3407" i="1"/>
  <c r="Q3166" i="1"/>
  <c r="AK2878" i="1"/>
  <c r="AV2882" i="1"/>
  <c r="AY2892" i="1"/>
  <c r="AT2848" i="1"/>
  <c r="AY2926" i="1"/>
  <c r="Q2873" i="1"/>
  <c r="Q2874" i="1"/>
  <c r="AT2856" i="1"/>
  <c r="Q2973" i="1"/>
  <c r="AY3027" i="1"/>
  <c r="AT3030" i="1"/>
  <c r="Q3030" i="1"/>
  <c r="AV3129" i="1"/>
  <c r="AZ3129" i="1"/>
  <c r="AK3302" i="1"/>
  <c r="AK3289" i="1"/>
  <c r="AJ3287" i="1"/>
  <c r="AK3005" i="1"/>
  <c r="AV2931" i="1"/>
  <c r="AZ2895" i="1"/>
  <c r="AT3248" i="1"/>
  <c r="Q3248" i="1"/>
  <c r="AF3061" i="1"/>
  <c r="AT2920" i="1"/>
  <c r="Q2920" i="1"/>
  <c r="AV3106" i="1"/>
  <c r="AS3106" i="1" s="1"/>
  <c r="AZ3106" i="1"/>
  <c r="AY2917" i="1"/>
  <c r="AS2917" i="1" s="1"/>
  <c r="AL2917" i="1"/>
  <c r="AK2917" i="1" s="1"/>
  <c r="AF3013" i="1"/>
  <c r="AL2907" i="1"/>
  <c r="AK2907" i="1" s="1"/>
  <c r="F2907" i="1" s="1"/>
  <c r="AY2907" i="1"/>
  <c r="AV3044" i="1"/>
  <c r="AZ3044" i="1"/>
  <c r="AF2900" i="1"/>
  <c r="AU2916" i="1"/>
  <c r="AM2916" i="1"/>
  <c r="AL2899" i="1"/>
  <c r="AY2899" i="1"/>
  <c r="AF2902" i="1"/>
  <c r="Q3114" i="1"/>
  <c r="AT3114" i="1"/>
  <c r="AL3009" i="1"/>
  <c r="AY3009" i="1"/>
  <c r="AL3167" i="1"/>
  <c r="AK3167" i="1" s="1"/>
  <c r="AY3167" i="1"/>
  <c r="AM3082" i="1"/>
  <c r="AK3082" i="1" s="1"/>
  <c r="AU3082" i="1"/>
  <c r="AF3217" i="1"/>
  <c r="AF2976" i="1"/>
  <c r="AL3195" i="1"/>
  <c r="AY3195" i="1"/>
  <c r="AL3212" i="1"/>
  <c r="AK3212" i="1" s="1"/>
  <c r="AY3212" i="1"/>
  <c r="AT3176" i="1"/>
  <c r="Q3176" i="1"/>
  <c r="Q3202" i="1"/>
  <c r="AT3202" i="1"/>
  <c r="AU3229" i="1"/>
  <c r="AM3229" i="1"/>
  <c r="AT3234" i="1"/>
  <c r="Q3234" i="1"/>
  <c r="AT3405" i="1"/>
  <c r="Q3405" i="1"/>
  <c r="AF3316" i="1"/>
  <c r="AB3316" i="1" s="1"/>
  <c r="AI3316" i="1" s="1"/>
  <c r="AF3337" i="1"/>
  <c r="AB3337" i="1" s="1"/>
  <c r="AF2858" i="1"/>
  <c r="AK2989" i="1"/>
  <c r="AK2880" i="1"/>
  <c r="F2880" i="1" s="1"/>
  <c r="AT3167" i="1"/>
  <c r="Q3167" i="1"/>
  <c r="AL3325" i="1"/>
  <c r="AK3325" i="1" s="1"/>
  <c r="AY3325" i="1"/>
  <c r="AF3173" i="1"/>
  <c r="AB3173" i="1" s="1"/>
  <c r="AT3320" i="1"/>
  <c r="Q3320" i="1"/>
  <c r="AY3385" i="1"/>
  <c r="AL3385" i="1"/>
  <c r="AM3189" i="1"/>
  <c r="AU3189" i="1"/>
  <c r="AT3001" i="1"/>
  <c r="Q3001" i="1"/>
  <c r="AL3006" i="1"/>
  <c r="AK3006" i="1" s="1"/>
  <c r="AY3006" i="1"/>
  <c r="Q2978" i="1"/>
  <c r="AT2978" i="1"/>
  <c r="AZ2915" i="1"/>
  <c r="AV2915" i="1"/>
  <c r="AY3391" i="1"/>
  <c r="AL3391" i="1"/>
  <c r="AF3261" i="1"/>
  <c r="AB3261" i="1" s="1"/>
  <c r="AJ3261" i="1" s="1"/>
  <c r="AF3214" i="1"/>
  <c r="AB3214" i="1" s="1"/>
  <c r="AJ3214" i="1" s="1"/>
  <c r="AV3201" i="1"/>
  <c r="AZ3201" i="1"/>
  <c r="AU3076" i="1"/>
  <c r="AM3076" i="1"/>
  <c r="AK3076" i="1" s="1"/>
  <c r="AK3258" i="1"/>
  <c r="F3258" i="1" s="1"/>
  <c r="AL3059" i="1"/>
  <c r="AY3059" i="1"/>
  <c r="AY3098" i="1"/>
  <c r="AL3098" i="1"/>
  <c r="AF3064" i="1"/>
  <c r="AJ3064" i="1"/>
  <c r="AK3349" i="1"/>
  <c r="AJ3189" i="1"/>
  <c r="AH3189" i="1" s="1"/>
  <c r="AK2968" i="1"/>
  <c r="AU3251" i="1"/>
  <c r="AM3251" i="1"/>
  <c r="AT3280" i="1"/>
  <c r="Q3280" i="1"/>
  <c r="AT3319" i="1"/>
  <c r="Q3319" i="1"/>
  <c r="AZ3181" i="1"/>
  <c r="AV3181" i="1"/>
  <c r="AF3062" i="1"/>
  <c r="AM3198" i="1"/>
  <c r="AK3198" i="1" s="1"/>
  <c r="AU3198" i="1"/>
  <c r="AT2990" i="1"/>
  <c r="Q2990" i="1"/>
  <c r="AM3123" i="1"/>
  <c r="AU3123" i="1"/>
  <c r="AU3094" i="1"/>
  <c r="AM3094" i="1"/>
  <c r="Q2994" i="1"/>
  <c r="AT2994" i="1"/>
  <c r="AZ3026" i="1"/>
  <c r="AV3026" i="1"/>
  <c r="AS3026" i="1" s="1"/>
  <c r="AM3064" i="1"/>
  <c r="AU3064" i="1"/>
  <c r="Q2925" i="1"/>
  <c r="AT2925" i="1"/>
  <c r="AY3379" i="1"/>
  <c r="AL3379" i="1"/>
  <c r="AK3379" i="1" s="1"/>
  <c r="AY3267" i="1"/>
  <c r="AS3267" i="1" s="1"/>
  <c r="AL3267" i="1"/>
  <c r="AK3267" i="1" s="1"/>
  <c r="F3267" i="1" s="1"/>
  <c r="AV3336" i="1"/>
  <c r="AZ3336" i="1"/>
  <c r="AF3290" i="1"/>
  <c r="AM3307" i="1"/>
  <c r="AU3307" i="1"/>
  <c r="AY3060" i="1"/>
  <c r="AS3060" i="1" s="1"/>
  <c r="AL3060" i="1"/>
  <c r="AK3060" i="1" s="1"/>
  <c r="AY3221" i="1"/>
  <c r="AL3221" i="1"/>
  <c r="AK3221" i="1" s="1"/>
  <c r="Q3363" i="1"/>
  <c r="AT3363" i="1"/>
  <c r="Q3040" i="1"/>
  <c r="AT3040" i="1"/>
  <c r="AT2956" i="1"/>
  <c r="Q2956" i="1"/>
  <c r="Q3062" i="1"/>
  <c r="AT3062" i="1"/>
  <c r="Q3137" i="1"/>
  <c r="AT3137" i="1"/>
  <c r="AT3117" i="1"/>
  <c r="Q3117" i="1"/>
  <c r="Q2955" i="1"/>
  <c r="AT2955" i="1"/>
  <c r="AL2915" i="1"/>
  <c r="AK2915" i="1" s="1"/>
  <c r="AY2915" i="1"/>
  <c r="AK3310" i="1"/>
  <c r="AK3186" i="1"/>
  <c r="AK2964" i="1"/>
  <c r="F2964" i="1" s="1"/>
  <c r="Q3395" i="1"/>
  <c r="AT3395" i="1"/>
  <c r="AF3377" i="1"/>
  <c r="AB3377" i="1" s="1"/>
  <c r="AJ3377" i="1" s="1"/>
  <c r="AV3196" i="1"/>
  <c r="AZ3196" i="1"/>
  <c r="AY3292" i="1"/>
  <c r="AL3292" i="1"/>
  <c r="AK3292" i="1" s="1"/>
  <c r="AU3290" i="1"/>
  <c r="AM3290" i="1"/>
  <c r="AV3335" i="1"/>
  <c r="AZ3335" i="1"/>
  <c r="AM2934" i="1"/>
  <c r="AK2934" i="1" s="1"/>
  <c r="AU2934" i="1"/>
  <c r="Q2985" i="1"/>
  <c r="AT2985" i="1"/>
  <c r="AZ2970" i="1"/>
  <c r="AV2970" i="1"/>
  <c r="AK3353" i="1"/>
  <c r="AY2855" i="1"/>
  <c r="AM3367" i="1"/>
  <c r="AU3367" i="1"/>
  <c r="AT3246" i="1"/>
  <c r="Q3246" i="1"/>
  <c r="AL3273" i="1"/>
  <c r="AK3273" i="1" s="1"/>
  <c r="AY3273" i="1"/>
  <c r="AT3194" i="1"/>
  <c r="Q3194" i="1"/>
  <c r="AM3214" i="1"/>
  <c r="AU3214" i="1"/>
  <c r="AT3292" i="1"/>
  <c r="Q3292" i="1"/>
  <c r="AM3150" i="1"/>
  <c r="AK3150" i="1" s="1"/>
  <c r="AU3150" i="1"/>
  <c r="AT3409" i="1"/>
  <c r="Q3409" i="1"/>
  <c r="AY3321" i="1"/>
  <c r="AL3321" i="1"/>
  <c r="AK3321" i="1" s="1"/>
  <c r="AY3181" i="1"/>
  <c r="AL3181" i="1"/>
  <c r="AK3181" i="1" s="1"/>
  <c r="AZ3037" i="1"/>
  <c r="AV3037" i="1"/>
  <c r="AL2931" i="1"/>
  <c r="AK2931" i="1" s="1"/>
  <c r="AY2931" i="1"/>
  <c r="AU3059" i="1"/>
  <c r="AM3059" i="1"/>
  <c r="AU2958" i="1"/>
  <c r="AM2958" i="1"/>
  <c r="AK2958" i="1" s="1"/>
  <c r="F2958" i="1" s="1"/>
  <c r="AL2905" i="1"/>
  <c r="AK2905" i="1" s="1"/>
  <c r="AY2905" i="1"/>
  <c r="AM3021" i="1"/>
  <c r="AU3021" i="1"/>
  <c r="AU3000" i="1"/>
  <c r="AM3000" i="1"/>
  <c r="AK3000" i="1" s="1"/>
  <c r="AK3037" i="1"/>
  <c r="AK3014" i="1"/>
  <c r="AL3270" i="1"/>
  <c r="AK3270" i="1" s="1"/>
  <c r="AY3270" i="1"/>
  <c r="AF3149" i="1"/>
  <c r="AB3149" i="1" s="1"/>
  <c r="AJ3149" i="1" s="1"/>
  <c r="AY3374" i="1"/>
  <c r="AL3374" i="1"/>
  <c r="AK3374" i="1" s="1"/>
  <c r="AZ3287" i="1"/>
  <c r="AV3287" i="1"/>
  <c r="AV3276" i="1"/>
  <c r="AZ3276" i="1"/>
  <c r="AF3203" i="1"/>
  <c r="AT3283" i="1"/>
  <c r="Q3283" i="1"/>
  <c r="AZ3055" i="1"/>
  <c r="AV3055" i="1"/>
  <c r="AF2936" i="1"/>
  <c r="AZ3283" i="1"/>
  <c r="AV3283" i="1"/>
  <c r="AF3059" i="1"/>
  <c r="AY3130" i="1"/>
  <c r="AL3130" i="1"/>
  <c r="AT3035" i="1"/>
  <c r="Q3035" i="1"/>
  <c r="AF3183" i="1"/>
  <c r="AT3347" i="1"/>
  <c r="Q3347" i="1"/>
  <c r="AT3321" i="1"/>
  <c r="Q3321" i="1"/>
  <c r="AF3142" i="1"/>
  <c r="AZ3289" i="1"/>
  <c r="AV3289" i="1"/>
  <c r="AY3265" i="1"/>
  <c r="AL3265" i="1"/>
  <c r="AK3265" i="1" s="1"/>
  <c r="AY3137" i="1"/>
  <c r="AL3137" i="1"/>
  <c r="AT3078" i="1"/>
  <c r="Q3078" i="1"/>
  <c r="Q3313" i="1"/>
  <c r="AT3313" i="1"/>
  <c r="AL2956" i="1"/>
  <c r="AK2956" i="1" s="1"/>
  <c r="AY2956" i="1"/>
  <c r="AM3130" i="1"/>
  <c r="AU3130" i="1"/>
  <c r="AL3294" i="1"/>
  <c r="AY3294" i="1"/>
  <c r="AU3183" i="1"/>
  <c r="AM3183" i="1"/>
  <c r="Q3097" i="1"/>
  <c r="AT3097" i="1"/>
  <c r="AJ3338" i="1"/>
  <c r="AK3272" i="1"/>
  <c r="AY3230" i="1"/>
  <c r="AL3230" i="1"/>
  <c r="AK3230" i="1" s="1"/>
  <c r="F3230" i="1" s="1"/>
  <c r="AZ3254" i="1"/>
  <c r="AV3254" i="1"/>
  <c r="AS3254" i="1" s="1"/>
  <c r="AF3241" i="1"/>
  <c r="AY3395" i="1"/>
  <c r="AL3395" i="1"/>
  <c r="AK3395" i="1" s="1"/>
  <c r="AT3027" i="1"/>
  <c r="Q3027" i="1"/>
  <c r="AY3295" i="1"/>
  <c r="AL3295" i="1"/>
  <c r="AT3133" i="1"/>
  <c r="Q3133" i="1"/>
  <c r="AY3050" i="1"/>
  <c r="AL3050" i="1"/>
  <c r="AK3050" i="1" s="1"/>
  <c r="AM3061" i="1"/>
  <c r="AU3061" i="1"/>
  <c r="AU3294" i="1"/>
  <c r="AM3294" i="1"/>
  <c r="AU2935" i="1"/>
  <c r="AM2935" i="1"/>
  <c r="AU2950" i="1"/>
  <c r="AM2950" i="1"/>
  <c r="AK2950" i="1" s="1"/>
  <c r="AZ2899" i="1"/>
  <c r="AV2899" i="1"/>
  <c r="AK3324" i="1"/>
  <c r="AK3156" i="1"/>
  <c r="AK3066" i="1"/>
  <c r="AK2891" i="1"/>
  <c r="AL3333" i="1"/>
  <c r="AY3333" i="1"/>
  <c r="AT3399" i="1"/>
  <c r="Q3399" i="1"/>
  <c r="Q3223" i="1"/>
  <c r="AT3223" i="1"/>
  <c r="AT3384" i="1"/>
  <c r="Q3384" i="1"/>
  <c r="AZ3225" i="1"/>
  <c r="AV3225" i="1"/>
  <c r="Q3121" i="1"/>
  <c r="AT3121" i="1"/>
  <c r="AM3295" i="1"/>
  <c r="AU3295" i="1"/>
  <c r="AF3076" i="1"/>
  <c r="AF3063" i="1"/>
  <c r="AZ3027" i="1"/>
  <c r="AV3027" i="1"/>
  <c r="AT2984" i="1"/>
  <c r="Q2984" i="1"/>
  <c r="AV2929" i="1"/>
  <c r="AZ2929" i="1"/>
  <c r="AT3057" i="1"/>
  <c r="Q3057" i="1"/>
  <c r="AZ3029" i="1"/>
  <c r="AV3029" i="1"/>
  <c r="AK3021" i="1"/>
  <c r="AU3364" i="1"/>
  <c r="AM3364" i="1"/>
  <c r="AK3364" i="1" s="1"/>
  <c r="AV3341" i="1"/>
  <c r="AZ3341" i="1"/>
  <c r="AV3322" i="1"/>
  <c r="AZ3322" i="1"/>
  <c r="AL3222" i="1"/>
  <c r="AY3222" i="1"/>
  <c r="AF3110" i="1"/>
  <c r="AV3261" i="1"/>
  <c r="AZ3261" i="1"/>
  <c r="AT3184" i="1"/>
  <c r="Q3184" i="1"/>
  <c r="AK3195" i="1"/>
  <c r="F3195" i="1" s="1"/>
  <c r="AK3088" i="1"/>
  <c r="AF3365" i="1"/>
  <c r="AB3365" i="1" s="1"/>
  <c r="AJ3365" i="1" s="1"/>
  <c r="AT3156" i="1"/>
  <c r="Q3156" i="1"/>
  <c r="AF3252" i="1"/>
  <c r="AF3338" i="1"/>
  <c r="AM3234" i="1"/>
  <c r="AU3234" i="1"/>
  <c r="AL3259" i="1"/>
  <c r="AY3259" i="1"/>
  <c r="AF3289" i="1"/>
  <c r="AF3074" i="1"/>
  <c r="Q3100" i="1"/>
  <c r="AT3100" i="1"/>
  <c r="AV3075" i="1"/>
  <c r="AZ3075" i="1"/>
  <c r="AY3032" i="1"/>
  <c r="AL3032" i="1"/>
  <c r="AK3032" i="1" s="1"/>
  <c r="F3032" i="1" s="1"/>
  <c r="AM2992" i="1"/>
  <c r="AK2992" i="1" s="1"/>
  <c r="AU2992" i="1"/>
  <c r="AU2901" i="1"/>
  <c r="AM2901" i="1"/>
  <c r="AK2901" i="1" s="1"/>
  <c r="F2901" i="1" s="1"/>
  <c r="Q3010" i="1"/>
  <c r="AT3010" i="1"/>
  <c r="AK3405" i="1"/>
  <c r="AL3394" i="1"/>
  <c r="AK3394" i="1" s="1"/>
  <c r="AY3394" i="1"/>
  <c r="AT3270" i="1"/>
  <c r="Q3270" i="1"/>
  <c r="AU3259" i="1"/>
  <c r="AM3259" i="1"/>
  <c r="Q3181" i="1"/>
  <c r="AT3181" i="1"/>
  <c r="AM3074" i="1"/>
  <c r="AK3074" i="1" s="1"/>
  <c r="AU3074" i="1"/>
  <c r="AT3006" i="1"/>
  <c r="Q3006" i="1"/>
  <c r="AL3075" i="1"/>
  <c r="AY3075" i="1"/>
  <c r="AF3107" i="1"/>
  <c r="AY3158" i="1"/>
  <c r="AS3158" i="1" s="1"/>
  <c r="AL3158" i="1"/>
  <c r="AK3158" i="1" s="1"/>
  <c r="AF3140" i="1"/>
  <c r="AV3190" i="1"/>
  <c r="AZ3190" i="1"/>
  <c r="Q3032" i="1"/>
  <c r="AT3032" i="1"/>
  <c r="Q3138" i="1"/>
  <c r="AT3138" i="1"/>
  <c r="AK3176" i="1"/>
  <c r="AK2953" i="1"/>
  <c r="F2953" i="1" s="1"/>
  <c r="AF3259" i="1"/>
  <c r="AT3257" i="1"/>
  <c r="Q3257" i="1"/>
  <c r="AV3369" i="1"/>
  <c r="AS3369" i="1" s="1"/>
  <c r="AZ3369" i="1"/>
  <c r="AV3048" i="1"/>
  <c r="AZ3048" i="1"/>
  <c r="AL3233" i="1"/>
  <c r="AK3233" i="1" s="1"/>
  <c r="AY3233" i="1"/>
  <c r="AT3275" i="1"/>
  <c r="Q3275" i="1"/>
  <c r="AU2986" i="1"/>
  <c r="AM2986" i="1"/>
  <c r="AT2921" i="1"/>
  <c r="Q2921" i="1"/>
  <c r="AT2905" i="1"/>
  <c r="Q2905" i="1"/>
  <c r="AT2846" i="1"/>
  <c r="AK3059" i="1"/>
  <c r="AK2920" i="1"/>
  <c r="AF3402" i="1"/>
  <c r="AL3214" i="1"/>
  <c r="AY3214" i="1"/>
  <c r="AT3387" i="1"/>
  <c r="Q3387" i="1"/>
  <c r="AY3092" i="1"/>
  <c r="AL3092" i="1"/>
  <c r="AK3092" i="1" s="1"/>
  <c r="AM3217" i="1"/>
  <c r="AK3217" i="1" s="1"/>
  <c r="AU3217" i="1"/>
  <c r="AU3385" i="1"/>
  <c r="AM3385" i="1"/>
  <c r="AZ3325" i="1"/>
  <c r="AV3325" i="1"/>
  <c r="AM3132" i="1"/>
  <c r="AU3132" i="1"/>
  <c r="AM3098" i="1"/>
  <c r="AU3098" i="1"/>
  <c r="AL2984" i="1"/>
  <c r="AK2984" i="1" s="1"/>
  <c r="F2984" i="1" s="1"/>
  <c r="AY2984" i="1"/>
  <c r="AJ3263" i="1"/>
  <c r="AF3263" i="1"/>
  <c r="AL3035" i="1"/>
  <c r="AK3035" i="1" s="1"/>
  <c r="AY3035" i="1"/>
  <c r="F2891" i="1"/>
  <c r="AY2891" i="1"/>
  <c r="AT2891" i="1"/>
  <c r="AL2889" i="1"/>
  <c r="AK2889" i="1" s="1"/>
  <c r="AY2889" i="1"/>
  <c r="AY2888" i="1"/>
  <c r="AL2888" i="1"/>
  <c r="AK2888" i="1" s="1"/>
  <c r="AI3394" i="1"/>
  <c r="AJ3193" i="1"/>
  <c r="AI3055" i="1"/>
  <c r="AL2883" i="1"/>
  <c r="AK2883" i="1" s="1"/>
  <c r="AY2883" i="1"/>
  <c r="AZ2883" i="1"/>
  <c r="AV2883" i="1"/>
  <c r="Q2877" i="1"/>
  <c r="AT2877" i="1"/>
  <c r="AL2873" i="1"/>
  <c r="AK2873" i="1" s="1"/>
  <c r="AY2873" i="1"/>
  <c r="AY2872" i="1"/>
  <c r="AL2872" i="1"/>
  <c r="AK2872" i="1" s="1"/>
  <c r="AZ2872" i="1"/>
  <c r="AV2872" i="1"/>
  <c r="Q2867" i="1"/>
  <c r="AL2867" i="1"/>
  <c r="AK2867" i="1" s="1"/>
  <c r="AY2867" i="1"/>
  <c r="AK2862" i="1"/>
  <c r="AV2861" i="1"/>
  <c r="AS2861" i="1" s="1"/>
  <c r="AZ2861" i="1"/>
  <c r="AZ2857" i="1"/>
  <c r="AV2857" i="1"/>
  <c r="AK2855" i="1"/>
  <c r="AM2854" i="1"/>
  <c r="AK2854" i="1" s="1"/>
  <c r="AU2854" i="1"/>
  <c r="AK2852" i="1"/>
  <c r="F2852" i="1" s="1"/>
  <c r="AF3237" i="1"/>
  <c r="AB3237" i="1" s="1"/>
  <c r="AF3388" i="1"/>
  <c r="AB3388" i="1" s="1"/>
  <c r="AJ3388" i="1" s="1"/>
  <c r="AT3296" i="1"/>
  <c r="Q3296" i="1"/>
  <c r="Q3335" i="1"/>
  <c r="AT3335" i="1"/>
  <c r="AL3279" i="1"/>
  <c r="AK3279" i="1" s="1"/>
  <c r="AY3279" i="1"/>
  <c r="AY3234" i="1"/>
  <c r="AL3234" i="1"/>
  <c r="AZ3110" i="1"/>
  <c r="AV3110" i="1"/>
  <c r="AL3031" i="1"/>
  <c r="AY3031" i="1"/>
  <c r="AF3379" i="1"/>
  <c r="AL3392" i="1"/>
  <c r="AY3392" i="1"/>
  <c r="AF3397" i="1"/>
  <c r="AV3403" i="1"/>
  <c r="AZ3403" i="1"/>
  <c r="AL3340" i="1"/>
  <c r="AK3340" i="1" s="1"/>
  <c r="AY3340" i="1"/>
  <c r="AL3356" i="1"/>
  <c r="AY3356" i="1"/>
  <c r="AF3333" i="1"/>
  <c r="AY3342" i="1"/>
  <c r="AL3342" i="1"/>
  <c r="AT3331" i="1"/>
  <c r="Q3331" i="1"/>
  <c r="AF3292" i="1"/>
  <c r="AF3322" i="1"/>
  <c r="AB3322" i="1" s="1"/>
  <c r="AJ3322" i="1" s="1"/>
  <c r="AU3317" i="1"/>
  <c r="AM3317" i="1"/>
  <c r="AY3335" i="1"/>
  <c r="AL3335" i="1"/>
  <c r="AK3335" i="1" s="1"/>
  <c r="AU3304" i="1"/>
  <c r="AM3304" i="1"/>
  <c r="AS3329" i="1"/>
  <c r="AT3228" i="1"/>
  <c r="Q3228" i="1"/>
  <c r="AL3276" i="1"/>
  <c r="AK3276" i="1" s="1"/>
  <c r="AY3276" i="1"/>
  <c r="AV3067" i="1"/>
  <c r="AS3067" i="1" s="1"/>
  <c r="AZ3067" i="1"/>
  <c r="AY3347" i="1"/>
  <c r="AL3347" i="1"/>
  <c r="AV3377" i="1"/>
  <c r="AZ3377" i="1"/>
  <c r="AU3375" i="1"/>
  <c r="AM3375" i="1"/>
  <c r="AZ3361" i="1"/>
  <c r="AV3361" i="1"/>
  <c r="AY3291" i="1"/>
  <c r="AL3291" i="1"/>
  <c r="Q3322" i="1"/>
  <c r="AT3322" i="1"/>
  <c r="AF3357" i="1"/>
  <c r="AB3357" i="1" s="1"/>
  <c r="AI3357" i="1" s="1"/>
  <c r="AF3304" i="1"/>
  <c r="AF3303" i="1"/>
  <c r="AZ3324" i="1"/>
  <c r="AV3324" i="1"/>
  <c r="AZ3265" i="1"/>
  <c r="AV3265" i="1"/>
  <c r="AT3264" i="1"/>
  <c r="Q3264" i="1"/>
  <c r="AF3268" i="1"/>
  <c r="AV3208" i="1"/>
  <c r="AZ3208" i="1"/>
  <c r="AV3033" i="1"/>
  <c r="AZ3033" i="1"/>
  <c r="AY3020" i="1"/>
  <c r="AL3020" i="1"/>
  <c r="AK3020" i="1" s="1"/>
  <c r="F3020" i="1" s="1"/>
  <c r="AM3015" i="1"/>
  <c r="AU3015" i="1"/>
  <c r="AF2930" i="1"/>
  <c r="Q2887" i="1"/>
  <c r="AT2887" i="1"/>
  <c r="AL2924" i="1"/>
  <c r="AY2924" i="1"/>
  <c r="AT3370" i="1"/>
  <c r="Q3370" i="1"/>
  <c r="AF3398" i="1"/>
  <c r="AF3352" i="1"/>
  <c r="AL3370" i="1"/>
  <c r="AY3370" i="1"/>
  <c r="AF3323" i="1"/>
  <c r="AZ2856" i="1"/>
  <c r="AV2856" i="1"/>
  <c r="AS2856" i="1" s="1"/>
  <c r="AY3388" i="1"/>
  <c r="AL3388" i="1"/>
  <c r="AK3388" i="1" s="1"/>
  <c r="AF3393" i="1"/>
  <c r="AB3393" i="1" s="1"/>
  <c r="AJ3393" i="1" s="1"/>
  <c r="AF3375" i="1"/>
  <c r="AB3375" i="1" s="1"/>
  <c r="AJ3375" i="1" s="1"/>
  <c r="Q3356" i="1"/>
  <c r="AT3356" i="1"/>
  <c r="Q3355" i="1"/>
  <c r="AT3355" i="1"/>
  <c r="AV3337" i="1"/>
  <c r="AZ3337" i="1"/>
  <c r="AT3348" i="1"/>
  <c r="Q3348" i="1"/>
  <c r="Q3324" i="1"/>
  <c r="AT3324" i="1"/>
  <c r="AK3316" i="1"/>
  <c r="AU3303" i="1"/>
  <c r="AM3303" i="1"/>
  <c r="AF3256" i="1"/>
  <c r="AF3266" i="1"/>
  <c r="AB3266" i="1" s="1"/>
  <c r="Q3110" i="1"/>
  <c r="AT3110" i="1"/>
  <c r="Q2927" i="1"/>
  <c r="AT2927" i="1"/>
  <c r="AL2913" i="1"/>
  <c r="AK2913" i="1" s="1"/>
  <c r="F2913" i="1" s="1"/>
  <c r="AY2913" i="1"/>
  <c r="AZ2865" i="1"/>
  <c r="AV2865" i="1"/>
  <c r="AT3400" i="1"/>
  <c r="Q3400" i="1"/>
  <c r="AF3222" i="1"/>
  <c r="AY3232" i="1"/>
  <c r="AL3232" i="1"/>
  <c r="AF3350" i="1"/>
  <c r="AL3308" i="1"/>
  <c r="AK3308" i="1" s="1"/>
  <c r="AY3308" i="1"/>
  <c r="AM3386" i="1"/>
  <c r="AK3386" i="1" s="1"/>
  <c r="AU3386" i="1"/>
  <c r="AZ3334" i="1"/>
  <c r="AF3404" i="1"/>
  <c r="AY3354" i="1"/>
  <c r="AL3354" i="1"/>
  <c r="AK3354" i="1" s="1"/>
  <c r="Q3334" i="1"/>
  <c r="AT3334" i="1"/>
  <c r="AV3380" i="1"/>
  <c r="AZ3380" i="1"/>
  <c r="AF3314" i="1"/>
  <c r="AB3314" i="1" s="1"/>
  <c r="AJ3314" i="1" s="1"/>
  <c r="AL3348" i="1"/>
  <c r="AK3348" i="1" s="1"/>
  <c r="AY3348" i="1"/>
  <c r="AY3326" i="1"/>
  <c r="AL3326" i="1"/>
  <c r="AS3316" i="1"/>
  <c r="Q3360" i="1"/>
  <c r="AT3360" i="1"/>
  <c r="AF3296" i="1"/>
  <c r="AJ3296" i="1"/>
  <c r="AY3311" i="1"/>
  <c r="AL3311" i="1"/>
  <c r="AL3269" i="1"/>
  <c r="AY3269" i="1"/>
  <c r="AL3320" i="1"/>
  <c r="AY3320" i="1"/>
  <c r="AZ3284" i="1"/>
  <c r="AV3284" i="1"/>
  <c r="AL3215" i="1"/>
  <c r="AK3215" i="1" s="1"/>
  <c r="F3215" i="1" s="1"/>
  <c r="AY3215" i="1"/>
  <c r="AY3277" i="1"/>
  <c r="AL3277" i="1"/>
  <c r="AK3277" i="1" s="1"/>
  <c r="F3277" i="1" s="1"/>
  <c r="AY3100" i="1"/>
  <c r="AL3100" i="1"/>
  <c r="AK3100" i="1" s="1"/>
  <c r="AJ2848" i="1"/>
  <c r="AH2848" i="1" s="1"/>
  <c r="AI2848" i="1"/>
  <c r="AS3405" i="1"/>
  <c r="AL3409" i="1"/>
  <c r="AY3409" i="1"/>
  <c r="AT3388" i="1"/>
  <c r="Q3388" i="1"/>
  <c r="AL3393" i="1"/>
  <c r="AY3393" i="1"/>
  <c r="AL3362" i="1"/>
  <c r="AY3362" i="1"/>
  <c r="AT3402" i="1"/>
  <c r="Q3402" i="1"/>
  <c r="AM3356" i="1"/>
  <c r="AU3356" i="1"/>
  <c r="AV3331" i="1"/>
  <c r="AZ3331" i="1"/>
  <c r="Q3329" i="1"/>
  <c r="AT3329" i="1"/>
  <c r="AY3365" i="1"/>
  <c r="AL3365" i="1"/>
  <c r="AZ3339" i="1"/>
  <c r="AV3339" i="1"/>
  <c r="AZ3285" i="1"/>
  <c r="AV3285" i="1"/>
  <c r="AF3344" i="1"/>
  <c r="AB3344" i="1" s="1"/>
  <c r="AJ3344" i="1" s="1"/>
  <c r="AL3328" i="1"/>
  <c r="AK3328" i="1" s="1"/>
  <c r="AY3328" i="1"/>
  <c r="AL3315" i="1"/>
  <c r="AK3315" i="1" s="1"/>
  <c r="AY3315" i="1"/>
  <c r="AL3211" i="1"/>
  <c r="AY3211" i="1"/>
  <c r="AF3212" i="1"/>
  <c r="AV3185" i="1"/>
  <c r="AZ3185" i="1"/>
  <c r="Q3175" i="1"/>
  <c r="AT3175" i="1"/>
  <c r="AL3065" i="1"/>
  <c r="AK3065" i="1" s="1"/>
  <c r="AY3065" i="1"/>
  <c r="AY3045" i="1"/>
  <c r="AL3045" i="1"/>
  <c r="AK3045" i="1" s="1"/>
  <c r="AS3016" i="1"/>
  <c r="Q2957" i="1"/>
  <c r="AT2957" i="1"/>
  <c r="AY2927" i="1"/>
  <c r="AL2927" i="1"/>
  <c r="AK2927" i="1" s="1"/>
  <c r="F2927" i="1" s="1"/>
  <c r="AU2890" i="1"/>
  <c r="AM2890" i="1"/>
  <c r="AL3263" i="1"/>
  <c r="AK3263" i="1" s="1"/>
  <c r="F3263" i="1" s="1"/>
  <c r="AY3263" i="1"/>
  <c r="Q3323" i="1"/>
  <c r="AT3323" i="1"/>
  <c r="AM2859" i="1"/>
  <c r="AU2859" i="1"/>
  <c r="AY3401" i="1"/>
  <c r="AL3401" i="1"/>
  <c r="AK3401" i="1" s="1"/>
  <c r="AM3409" i="1"/>
  <c r="AU3409" i="1"/>
  <c r="AT3404" i="1"/>
  <c r="Q3404" i="1"/>
  <c r="AM3393" i="1"/>
  <c r="AU3393" i="1"/>
  <c r="AF3318" i="1"/>
  <c r="AF3324" i="1"/>
  <c r="AJ3324" i="1"/>
  <c r="AY3352" i="1"/>
  <c r="AL3352" i="1"/>
  <c r="AM3382" i="1"/>
  <c r="AU3382" i="1"/>
  <c r="AF3341" i="1"/>
  <c r="AB3341" i="1" s="1"/>
  <c r="AS3319" i="1"/>
  <c r="AK3371" i="1"/>
  <c r="AU3344" i="1"/>
  <c r="AM3344" i="1"/>
  <c r="AY3283" i="1"/>
  <c r="AL3283" i="1"/>
  <c r="AK3283" i="1" s="1"/>
  <c r="AF3302" i="1"/>
  <c r="Q3090" i="1"/>
  <c r="AT3090" i="1"/>
  <c r="AY2955" i="1"/>
  <c r="AL2955" i="1"/>
  <c r="AY3407" i="1"/>
  <c r="AL3407" i="1"/>
  <c r="AT3392" i="1"/>
  <c r="Q3392" i="1"/>
  <c r="AL3381" i="1"/>
  <c r="AK3381" i="1" s="1"/>
  <c r="AY3381" i="1"/>
  <c r="AF3392" i="1"/>
  <c r="AY3337" i="1"/>
  <c r="AL3337" i="1"/>
  <c r="AK3337" i="1" s="1"/>
  <c r="AF3382" i="1"/>
  <c r="AT3327" i="1"/>
  <c r="Q3327" i="1"/>
  <c r="AS3371" i="1"/>
  <c r="AF3264" i="1"/>
  <c r="AY3227" i="1"/>
  <c r="AL3227" i="1"/>
  <c r="AK3227" i="1" s="1"/>
  <c r="F3227" i="1" s="1"/>
  <c r="Q3263" i="1"/>
  <c r="AT3263" i="1"/>
  <c r="AK3019" i="1"/>
  <c r="AF3360" i="1"/>
  <c r="AF3102" i="1"/>
  <c r="AT3249" i="1"/>
  <c r="Q3249" i="1"/>
  <c r="AT3375" i="1"/>
  <c r="Q3375" i="1"/>
  <c r="AV3318" i="1"/>
  <c r="AZ3318" i="1"/>
  <c r="AL3377" i="1"/>
  <c r="AK3377" i="1" s="1"/>
  <c r="AY3377" i="1"/>
  <c r="AS3339" i="1"/>
  <c r="AZ3314" i="1"/>
  <c r="AV3314" i="1"/>
  <c r="AF3299" i="1"/>
  <c r="AM3264" i="1"/>
  <c r="AU3264" i="1"/>
  <c r="Q3284" i="1"/>
  <c r="AT3284" i="1"/>
  <c r="AY3332" i="1"/>
  <c r="AL3332" i="1"/>
  <c r="AM3257" i="1"/>
  <c r="AU3257" i="1"/>
  <c r="AL3257" i="1"/>
  <c r="AY3257" i="1"/>
  <c r="AY3192" i="1"/>
  <c r="AL3192" i="1"/>
  <c r="AK3192" i="1" s="1"/>
  <c r="AM3191" i="1"/>
  <c r="AU3191" i="1"/>
  <c r="AJ3408" i="1"/>
  <c r="AF3408" i="1"/>
  <c r="AF3405" i="1"/>
  <c r="AY3367" i="1"/>
  <c r="AL3367" i="1"/>
  <c r="AK3367" i="1" s="1"/>
  <c r="AJ3382" i="1"/>
  <c r="AY3368" i="1"/>
  <c r="AL3368" i="1"/>
  <c r="AK3368" i="1" s="1"/>
  <c r="AT3389" i="1"/>
  <c r="Q3389" i="1"/>
  <c r="AT3351" i="1"/>
  <c r="Q3351" i="1"/>
  <c r="AT3385" i="1"/>
  <c r="Q3385" i="1"/>
  <c r="AF3378" i="1"/>
  <c r="AJ3378" i="1"/>
  <c r="AK3339" i="1"/>
  <c r="AF3319" i="1"/>
  <c r="AY3327" i="1"/>
  <c r="AL3327" i="1"/>
  <c r="AF3279" i="1"/>
  <c r="AB3279" i="1" s="1"/>
  <c r="AJ3279" i="1" s="1"/>
  <c r="AL3284" i="1"/>
  <c r="AK3284" i="1" s="1"/>
  <c r="AY3284" i="1"/>
  <c r="AY3285" i="1"/>
  <c r="AL3285" i="1"/>
  <c r="AK3285" i="1" s="1"/>
  <c r="AY3255" i="1"/>
  <c r="AL3255" i="1"/>
  <c r="Q3286" i="1"/>
  <c r="AT3286" i="1"/>
  <c r="AS3225" i="1"/>
  <c r="AL3282" i="1"/>
  <c r="AK3282" i="1" s="1"/>
  <c r="AY3282" i="1"/>
  <c r="AF3216" i="1"/>
  <c r="Q2996" i="1"/>
  <c r="AT2996" i="1"/>
  <c r="AU3013" i="1"/>
  <c r="AM3013" i="1"/>
  <c r="AF3400" i="1"/>
  <c r="AB3400" i="1" s="1"/>
  <c r="AJ3400" i="1" s="1"/>
  <c r="AF3366" i="1"/>
  <c r="AJ3366" i="1"/>
  <c r="AF3383" i="1"/>
  <c r="AB3383" i="1" s="1"/>
  <c r="AJ3383" i="1" s="1"/>
  <c r="AL3361" i="1"/>
  <c r="AK3361" i="1" s="1"/>
  <c r="AY3361" i="1"/>
  <c r="AZ3365" i="1"/>
  <c r="AV3365" i="1"/>
  <c r="AM3407" i="1"/>
  <c r="AU3407" i="1"/>
  <c r="AT3378" i="1"/>
  <c r="Q3378" i="1"/>
  <c r="AU3343" i="1"/>
  <c r="AM3343" i="1"/>
  <c r="AM3297" i="1"/>
  <c r="AU3297" i="1"/>
  <c r="Q3281" i="1"/>
  <c r="AT3281" i="1"/>
  <c r="AF3342" i="1"/>
  <c r="AL3298" i="1"/>
  <c r="AK3298" i="1" s="1"/>
  <c r="AY3298" i="1"/>
  <c r="AF3219" i="1"/>
  <c r="AM3291" i="1"/>
  <c r="AU3291" i="1"/>
  <c r="AT3050" i="1"/>
  <c r="Q3050" i="1"/>
  <c r="AV2927" i="1"/>
  <c r="AZ2927" i="1"/>
  <c r="AM3376" i="1"/>
  <c r="AU3376" i="1"/>
  <c r="AF3387" i="1"/>
  <c r="AB3387" i="1" s="1"/>
  <c r="AL3363" i="1"/>
  <c r="AK3363" i="1" s="1"/>
  <c r="AY3363" i="1"/>
  <c r="AS3390" i="1"/>
  <c r="AM3383" i="1"/>
  <c r="AU3383" i="1"/>
  <c r="AT3342" i="1"/>
  <c r="Q3342" i="1"/>
  <c r="AV3348" i="1"/>
  <c r="AZ3348" i="1"/>
  <c r="Q3377" i="1"/>
  <c r="AT3377" i="1"/>
  <c r="AZ3301" i="1"/>
  <c r="AV3301" i="1"/>
  <c r="Q3338" i="1"/>
  <c r="AT3338" i="1"/>
  <c r="AF3343" i="1"/>
  <c r="AY3288" i="1"/>
  <c r="AL3288" i="1"/>
  <c r="AK3288" i="1" s="1"/>
  <c r="AL3345" i="1"/>
  <c r="AK3345" i="1" s="1"/>
  <c r="AY3345" i="1"/>
  <c r="AF3269" i="1"/>
  <c r="AB3269" i="1" s="1"/>
  <c r="AI3269" i="1" s="1"/>
  <c r="AY3256" i="1"/>
  <c r="AL3256" i="1"/>
  <c r="AK3256" i="1" s="1"/>
  <c r="AM3280" i="1"/>
  <c r="AK3280" i="1" s="1"/>
  <c r="AU3280" i="1"/>
  <c r="AT3293" i="1"/>
  <c r="Q3293" i="1"/>
  <c r="AF3265" i="1"/>
  <c r="AB3265" i="1" s="1"/>
  <c r="AJ3265" i="1" s="1"/>
  <c r="AF3243" i="1"/>
  <c r="AF3198" i="1"/>
  <c r="AB3198" i="1" s="1"/>
  <c r="AJ3198" i="1" s="1"/>
  <c r="AL2959" i="1"/>
  <c r="AK2959" i="1" s="1"/>
  <c r="F2959" i="1" s="1"/>
  <c r="AY2959" i="1"/>
  <c r="AU2955" i="1"/>
  <c r="AM2955" i="1"/>
  <c r="AM2914" i="1"/>
  <c r="AU2914" i="1"/>
  <c r="AT3406" i="1"/>
  <c r="Q3406" i="1"/>
  <c r="AF3233" i="1"/>
  <c r="AT3398" i="1"/>
  <c r="Q3398" i="1"/>
  <c r="AL3378" i="1"/>
  <c r="AY3378" i="1"/>
  <c r="AL3341" i="1"/>
  <c r="AK3341" i="1" s="1"/>
  <c r="AY3341" i="1"/>
  <c r="AF3351" i="1"/>
  <c r="AL3366" i="1"/>
  <c r="AK3366" i="1" s="1"/>
  <c r="AY3366" i="1"/>
  <c r="AL3314" i="1"/>
  <c r="AK3314" i="1" s="1"/>
  <c r="AY3314" i="1"/>
  <c r="AF3332" i="1"/>
  <c r="AB3332" i="1" s="1"/>
  <c r="AJ3332" i="1" s="1"/>
  <c r="AJ3272" i="1"/>
  <c r="AH3272" i="1" s="1"/>
  <c r="AF3272" i="1"/>
  <c r="AS3310" i="1"/>
  <c r="AL3296" i="1"/>
  <c r="AY3296" i="1"/>
  <c r="AM3269" i="1"/>
  <c r="AU3269" i="1"/>
  <c r="AT3290" i="1"/>
  <c r="Q3290" i="1"/>
  <c r="AV3263" i="1"/>
  <c r="AZ3263" i="1"/>
  <c r="AU3118" i="1"/>
  <c r="AM3118" i="1"/>
  <c r="AU3402" i="1"/>
  <c r="AM3402" i="1"/>
  <c r="AL3248" i="1"/>
  <c r="AK3248" i="1" s="1"/>
  <c r="AY3248" i="1"/>
  <c r="AV3400" i="1"/>
  <c r="AZ3400" i="1"/>
  <c r="AL3398" i="1"/>
  <c r="AK3398" i="1" s="1"/>
  <c r="AY3398" i="1"/>
  <c r="AL3402" i="1"/>
  <c r="AY3402" i="1"/>
  <c r="AF3406" i="1"/>
  <c r="AL3396" i="1"/>
  <c r="AY3396" i="1"/>
  <c r="AF3340" i="1"/>
  <c r="AB3340" i="1" s="1"/>
  <c r="AJ3340" i="1" s="1"/>
  <c r="AM3351" i="1"/>
  <c r="AU3351" i="1"/>
  <c r="AY3384" i="1"/>
  <c r="AL3384" i="1"/>
  <c r="AJ3359" i="1"/>
  <c r="AH3359" i="1" s="1"/>
  <c r="AI3359" i="1"/>
  <c r="AZ3381" i="1"/>
  <c r="AV3381" i="1"/>
  <c r="AF3310" i="1"/>
  <c r="AF3339" i="1"/>
  <c r="AF3347" i="1"/>
  <c r="AL3330" i="1"/>
  <c r="AY3330" i="1"/>
  <c r="AF3326" i="1"/>
  <c r="AB3326" i="1" s="1"/>
  <c r="AJ3326" i="1" s="1"/>
  <c r="AY3253" i="1"/>
  <c r="AL3253" i="1"/>
  <c r="Q3198" i="1"/>
  <c r="AT3198" i="1"/>
  <c r="AT3205" i="1"/>
  <c r="Q3205" i="1"/>
  <c r="AL3148" i="1"/>
  <c r="AK3148" i="1" s="1"/>
  <c r="F3148" i="1" s="1"/>
  <c r="AY3148" i="1"/>
  <c r="AU3049" i="1"/>
  <c r="AM3049" i="1"/>
  <c r="AY3404" i="1"/>
  <c r="AL3404" i="1"/>
  <c r="AK3404" i="1" s="1"/>
  <c r="AF3391" i="1"/>
  <c r="AF3362" i="1"/>
  <c r="AZ2902" i="1"/>
  <c r="AV2902" i="1"/>
  <c r="AS2902" i="1" s="1"/>
  <c r="AM3391" i="1"/>
  <c r="AU3391" i="1"/>
  <c r="AY3403" i="1"/>
  <c r="AL3403" i="1"/>
  <c r="AK3403" i="1" s="1"/>
  <c r="AF3371" i="1"/>
  <c r="AU3333" i="1"/>
  <c r="AM3333" i="1"/>
  <c r="AU3384" i="1"/>
  <c r="AM3384" i="1"/>
  <c r="AF3374" i="1"/>
  <c r="AL3350" i="1"/>
  <c r="AK3350" i="1" s="1"/>
  <c r="AY3350" i="1"/>
  <c r="AM3360" i="1"/>
  <c r="AU3360" i="1"/>
  <c r="AF3363" i="1"/>
  <c r="AB3363" i="1" s="1"/>
  <c r="Q3365" i="1"/>
  <c r="AT3365" i="1"/>
  <c r="Q3268" i="1"/>
  <c r="AT3268" i="1"/>
  <c r="AU3326" i="1"/>
  <c r="AM3326" i="1"/>
  <c r="AL3241" i="1"/>
  <c r="AK3241" i="1" s="1"/>
  <c r="AY3241" i="1"/>
  <c r="Q3261" i="1"/>
  <c r="AT3261" i="1"/>
  <c r="AF3207" i="1"/>
  <c r="Q3155" i="1"/>
  <c r="AT3155" i="1"/>
  <c r="AT3136" i="1"/>
  <c r="Q3136" i="1"/>
  <c r="AT2954" i="1"/>
  <c r="Q2954" i="1"/>
  <c r="AM2893" i="1"/>
  <c r="AU2893" i="1"/>
  <c r="AY3260" i="1"/>
  <c r="AL3260" i="1"/>
  <c r="AK3260" i="1" s="1"/>
  <c r="AY3261" i="1"/>
  <c r="AL3261" i="1"/>
  <c r="AK3261" i="1" s="1"/>
  <c r="AF3230" i="1"/>
  <c r="AL3278" i="1"/>
  <c r="AK3278" i="1" s="1"/>
  <c r="AY3278" i="1"/>
  <c r="AF3275" i="1"/>
  <c r="AZ3230" i="1"/>
  <c r="AV3230" i="1"/>
  <c r="AK3250" i="1"/>
  <c r="AU3194" i="1"/>
  <c r="AM3194" i="1"/>
  <c r="AK3194" i="1" s="1"/>
  <c r="AL3201" i="1"/>
  <c r="AK3201" i="1" s="1"/>
  <c r="AY3201" i="1"/>
  <c r="Q3277" i="1"/>
  <c r="AT3277" i="1"/>
  <c r="AY3199" i="1"/>
  <c r="AL3199" i="1"/>
  <c r="AS3186" i="1"/>
  <c r="AV3215" i="1"/>
  <c r="AZ3215" i="1"/>
  <c r="AZ3209" i="1"/>
  <c r="AV3209" i="1"/>
  <c r="AM3127" i="1"/>
  <c r="AU3127" i="1"/>
  <c r="AL3117" i="1"/>
  <c r="AK3117" i="1" s="1"/>
  <c r="AY3117" i="1"/>
  <c r="AF3113" i="1"/>
  <c r="Q3149" i="1"/>
  <c r="AT3149" i="1"/>
  <c r="AJ3118" i="1"/>
  <c r="AH3118" i="1" s="1"/>
  <c r="AF3118" i="1"/>
  <c r="AL3122" i="1"/>
  <c r="AY3122" i="1"/>
  <c r="AU3165" i="1"/>
  <c r="AM3165" i="1"/>
  <c r="AF3195" i="1"/>
  <c r="AF3156" i="1"/>
  <c r="Q3067" i="1"/>
  <c r="AT3067" i="1"/>
  <c r="AF3097" i="1"/>
  <c r="AF3065" i="1"/>
  <c r="AV3114" i="1"/>
  <c r="AZ3114" i="1"/>
  <c r="AF3071" i="1"/>
  <c r="Q3132" i="1"/>
  <c r="AT3132" i="1"/>
  <c r="AF3191" i="1"/>
  <c r="AU3102" i="1"/>
  <c r="AM3102" i="1"/>
  <c r="AF3048" i="1"/>
  <c r="AB3048" i="1" s="1"/>
  <c r="AM3073" i="1"/>
  <c r="AU3073" i="1"/>
  <c r="AU3052" i="1"/>
  <c r="AM3052" i="1"/>
  <c r="AF3049" i="1"/>
  <c r="AY3183" i="1"/>
  <c r="AL3183" i="1"/>
  <c r="AF3037" i="1"/>
  <c r="AY3029" i="1"/>
  <c r="AL3029" i="1"/>
  <c r="AK3029" i="1" s="1"/>
  <c r="AL3018" i="1"/>
  <c r="AK3018" i="1" s="1"/>
  <c r="AY3018" i="1"/>
  <c r="AY3023" i="1"/>
  <c r="AL3023" i="1"/>
  <c r="AK3023" i="1" s="1"/>
  <c r="AF3015" i="1"/>
  <c r="AL2988" i="1"/>
  <c r="AK2988" i="1" s="1"/>
  <c r="AY2988" i="1"/>
  <c r="AS3077" i="1"/>
  <c r="AV2983" i="1"/>
  <c r="AZ2983" i="1"/>
  <c r="AL2972" i="1"/>
  <c r="AK2972" i="1" s="1"/>
  <c r="F2972" i="1" s="1"/>
  <c r="AY2972" i="1"/>
  <c r="AI2997" i="1"/>
  <c r="F2997" i="1" s="1"/>
  <c r="AZ2971" i="1"/>
  <c r="AV2971" i="1"/>
  <c r="AZ2961" i="1"/>
  <c r="AV2961" i="1"/>
  <c r="AS2961" i="1" s="1"/>
  <c r="AM3010" i="1"/>
  <c r="AU3010" i="1"/>
  <c r="AM2994" i="1"/>
  <c r="AU2994" i="1"/>
  <c r="AF2981" i="1"/>
  <c r="AZ2973" i="1"/>
  <c r="AV2973" i="1"/>
  <c r="AS2973" i="1" s="1"/>
  <c r="AY2936" i="1"/>
  <c r="AL2936" i="1"/>
  <c r="AZ2953" i="1"/>
  <c r="AV2953" i="1"/>
  <c r="AS2953" i="1" s="1"/>
  <c r="Q2932" i="1"/>
  <c r="AT2932" i="1"/>
  <c r="AK2990" i="1"/>
  <c r="AU2869" i="1"/>
  <c r="AM2869" i="1"/>
  <c r="AK2869" i="1" s="1"/>
  <c r="F2869" i="1" s="1"/>
  <c r="Q2917" i="1"/>
  <c r="AT2917" i="1"/>
  <c r="Q2866" i="1"/>
  <c r="AT2866" i="1"/>
  <c r="AF2860" i="1"/>
  <c r="AZ2930" i="1"/>
  <c r="AV2930" i="1"/>
  <c r="AK2894" i="1"/>
  <c r="F2894" i="1" s="1"/>
  <c r="AL2893" i="1"/>
  <c r="AY2893" i="1"/>
  <c r="AM2925" i="1"/>
  <c r="AU2925" i="1"/>
  <c r="AV2860" i="1"/>
  <c r="Q2924" i="1"/>
  <c r="AT2924" i="1"/>
  <c r="AZ2855" i="1"/>
  <c r="AV2855" i="1"/>
  <c r="AS2855" i="1" s="1"/>
  <c r="AF2914" i="1"/>
  <c r="AS2863" i="1"/>
  <c r="AZ2851" i="1"/>
  <c r="AV2851" i="1"/>
  <c r="AS2851" i="1" s="1"/>
  <c r="AM3408" i="1"/>
  <c r="AK3408" i="1" s="1"/>
  <c r="AU3408" i="1"/>
  <c r="AY3399" i="1"/>
  <c r="AL3399" i="1"/>
  <c r="AK3399" i="1" s="1"/>
  <c r="AF3401" i="1"/>
  <c r="AL3346" i="1"/>
  <c r="AK3346" i="1" s="1"/>
  <c r="AY3346" i="1"/>
  <c r="AY3400" i="1"/>
  <c r="AL3400" i="1"/>
  <c r="AK3400" i="1" s="1"/>
  <c r="Q3376" i="1"/>
  <c r="AT3376" i="1"/>
  <c r="AT3366" i="1"/>
  <c r="Q3366" i="1"/>
  <c r="AF3384" i="1"/>
  <c r="AB3384" i="1" s="1"/>
  <c r="AM3362" i="1"/>
  <c r="AU3362" i="1"/>
  <c r="AY3322" i="1"/>
  <c r="AL3322" i="1"/>
  <c r="AK3322" i="1" s="1"/>
  <c r="AK3319" i="1"/>
  <c r="AT3369" i="1"/>
  <c r="Q3369" i="1"/>
  <c r="AF3317" i="1"/>
  <c r="AZ3309" i="1"/>
  <c r="AV3309" i="1"/>
  <c r="AF3280" i="1"/>
  <c r="AM3293" i="1"/>
  <c r="AU3293" i="1"/>
  <c r="AF3297" i="1"/>
  <c r="AT3306" i="1"/>
  <c r="Q3306" i="1"/>
  <c r="AK3309" i="1"/>
  <c r="AY3305" i="1"/>
  <c r="AL3305" i="1"/>
  <c r="AK3305" i="1" s="1"/>
  <c r="AT3236" i="1"/>
  <c r="Q3236" i="1"/>
  <c r="AL3290" i="1"/>
  <c r="AK3290" i="1" s="1"/>
  <c r="AY3290" i="1"/>
  <c r="AU3275" i="1"/>
  <c r="AM3275" i="1"/>
  <c r="AF3312" i="1"/>
  <c r="AB3312" i="1" s="1"/>
  <c r="AJ3312" i="1" s="1"/>
  <c r="AK3225" i="1"/>
  <c r="AY3237" i="1"/>
  <c r="AL3237" i="1"/>
  <c r="AK3237" i="1" s="1"/>
  <c r="F3237" i="1" s="1"/>
  <c r="AF3291" i="1"/>
  <c r="AT3226" i="1"/>
  <c r="Q3226" i="1"/>
  <c r="AZ3249" i="1"/>
  <c r="AV3249" i="1"/>
  <c r="AS3249" i="1" s="1"/>
  <c r="AV3179" i="1"/>
  <c r="AZ3179" i="1"/>
  <c r="AM3216" i="1"/>
  <c r="AU3216" i="1"/>
  <c r="AF3188" i="1"/>
  <c r="AT3195" i="1"/>
  <c r="Q3195" i="1"/>
  <c r="AF3206" i="1"/>
  <c r="AL3205" i="1"/>
  <c r="AK3205" i="1" s="1"/>
  <c r="F3205" i="1" s="1"/>
  <c r="AY3205" i="1"/>
  <c r="AF3154" i="1"/>
  <c r="AY3108" i="1"/>
  <c r="AL3108" i="1"/>
  <c r="AK3108" i="1" s="1"/>
  <c r="AL3109" i="1"/>
  <c r="AK3109" i="1" s="1"/>
  <c r="F3109" i="1" s="1"/>
  <c r="AY3109" i="1"/>
  <c r="AZ3151" i="1"/>
  <c r="AV3151" i="1"/>
  <c r="AF3176" i="1"/>
  <c r="AB3176" i="1" s="1"/>
  <c r="AJ3176" i="1" s="1"/>
  <c r="AF3125" i="1"/>
  <c r="AL3140" i="1"/>
  <c r="AK3140" i="1" s="1"/>
  <c r="AY3140" i="1"/>
  <c r="AL3184" i="1"/>
  <c r="AY3184" i="1"/>
  <c r="AL3162" i="1"/>
  <c r="AK3162" i="1" s="1"/>
  <c r="AY3162" i="1"/>
  <c r="AS3138" i="1"/>
  <c r="AT3141" i="1"/>
  <c r="Q3141" i="1"/>
  <c r="AJ3046" i="1"/>
  <c r="AF3095" i="1"/>
  <c r="AM3063" i="1"/>
  <c r="AK3063" i="1" s="1"/>
  <c r="AU3063" i="1"/>
  <c r="AF3163" i="1"/>
  <c r="AB3163" i="1" s="1"/>
  <c r="AJ3163" i="1" s="1"/>
  <c r="AH3163" i="1" s="1"/>
  <c r="AU3091" i="1"/>
  <c r="AM3091" i="1"/>
  <c r="AK3091" i="1" s="1"/>
  <c r="Q3068" i="1"/>
  <c r="AT3068" i="1"/>
  <c r="AZ3100" i="1"/>
  <c r="AV3100" i="1"/>
  <c r="AF3090" i="1"/>
  <c r="AF3047" i="1"/>
  <c r="AL3017" i="1"/>
  <c r="AK3017" i="1" s="1"/>
  <c r="AY3017" i="1"/>
  <c r="AY2996" i="1"/>
  <c r="AL2996" i="1"/>
  <c r="AK2996" i="1" s="1"/>
  <c r="AT3025" i="1"/>
  <c r="Q3025" i="1"/>
  <c r="AY2991" i="1"/>
  <c r="AL2991" i="1"/>
  <c r="Q3018" i="1"/>
  <c r="AT3018" i="1"/>
  <c r="AM2982" i="1"/>
  <c r="AU2982" i="1"/>
  <c r="Q3009" i="1"/>
  <c r="AT3009" i="1"/>
  <c r="AV3019" i="1"/>
  <c r="AS3019" i="1" s="1"/>
  <c r="AZ3019" i="1"/>
  <c r="AF2912" i="1"/>
  <c r="AJ2950" i="1"/>
  <c r="AH2950" i="1" s="1"/>
  <c r="AF2950" i="1"/>
  <c r="AL2954" i="1"/>
  <c r="AK2954" i="1" s="1"/>
  <c r="AY2954" i="1"/>
  <c r="AY2884" i="1"/>
  <c r="AL2884" i="1"/>
  <c r="AK2884" i="1" s="1"/>
  <c r="F2884" i="1" s="1"/>
  <c r="Q2949" i="1"/>
  <c r="AT2949" i="1"/>
  <c r="AL2912" i="1"/>
  <c r="AK2912" i="1" s="1"/>
  <c r="AY2912" i="1"/>
  <c r="AV2921" i="1"/>
  <c r="AZ2921" i="1"/>
  <c r="AZ2875" i="1"/>
  <c r="AV2875" i="1"/>
  <c r="AS2875" i="1" s="1"/>
  <c r="AZ2932" i="1"/>
  <c r="AV2932" i="1"/>
  <c r="AL2871" i="1"/>
  <c r="AY2871" i="1"/>
  <c r="Q2865" i="1"/>
  <c r="AT2865" i="1"/>
  <c r="AF2876" i="1"/>
  <c r="AY2858" i="1"/>
  <c r="AL2858" i="1"/>
  <c r="AL2853" i="1"/>
  <c r="AK2853" i="1" s="1"/>
  <c r="F2853" i="1" s="1"/>
  <c r="AY2853" i="1"/>
  <c r="AS2852" i="1"/>
  <c r="AY3251" i="1"/>
  <c r="AL3251" i="1"/>
  <c r="AK3251" i="1" s="1"/>
  <c r="AZ3228" i="1"/>
  <c r="AV3228" i="1"/>
  <c r="AL3262" i="1"/>
  <c r="AY3262" i="1"/>
  <c r="AL3236" i="1"/>
  <c r="AY3236" i="1"/>
  <c r="AY3224" i="1"/>
  <c r="AL3224" i="1"/>
  <c r="AZ3205" i="1"/>
  <c r="AV3205" i="1"/>
  <c r="AM3149" i="1"/>
  <c r="AU3149" i="1"/>
  <c r="AL3168" i="1"/>
  <c r="AY3168" i="1"/>
  <c r="AT3174" i="1"/>
  <c r="Q3174" i="1"/>
  <c r="AU3119" i="1"/>
  <c r="AM3119" i="1"/>
  <c r="AL3152" i="1"/>
  <c r="AY3152" i="1"/>
  <c r="AT3113" i="1"/>
  <c r="Q3113" i="1"/>
  <c r="AU3184" i="1"/>
  <c r="AM3184" i="1"/>
  <c r="AF3155" i="1"/>
  <c r="AF3137" i="1"/>
  <c r="AU3062" i="1"/>
  <c r="AM3062" i="1"/>
  <c r="AK3062" i="1" s="1"/>
  <c r="AY3163" i="1"/>
  <c r="AL3163" i="1"/>
  <c r="AL3132" i="1"/>
  <c r="AK3132" i="1" s="1"/>
  <c r="F3132" i="1" s="1"/>
  <c r="AY3132" i="1"/>
  <c r="AL3191" i="1"/>
  <c r="AK3191" i="1" s="1"/>
  <c r="AY3191" i="1"/>
  <c r="AL3110" i="1"/>
  <c r="AK3110" i="1" s="1"/>
  <c r="AY3110" i="1"/>
  <c r="AT3072" i="1"/>
  <c r="Q3072" i="1"/>
  <c r="AY3038" i="1"/>
  <c r="AL3038" i="1"/>
  <c r="AK3038" i="1" s="1"/>
  <c r="F3038" i="1" s="1"/>
  <c r="AZ3047" i="1"/>
  <c r="AV3047" i="1"/>
  <c r="AU3053" i="1"/>
  <c r="AM3053" i="1"/>
  <c r="AT3070" i="1"/>
  <c r="Q3070" i="1"/>
  <c r="AL3054" i="1"/>
  <c r="AK3054" i="1" s="1"/>
  <c r="AY3054" i="1"/>
  <c r="AL3090" i="1"/>
  <c r="AY3090" i="1"/>
  <c r="AF2988" i="1"/>
  <c r="Q3089" i="1"/>
  <c r="AT3089" i="1"/>
  <c r="AU2991" i="1"/>
  <c r="AM2991" i="1"/>
  <c r="Q3007" i="1"/>
  <c r="AT3007" i="1"/>
  <c r="AF2980" i="1"/>
  <c r="AJ2980" i="1"/>
  <c r="AH2980" i="1" s="1"/>
  <c r="AT2966" i="1"/>
  <c r="Q2966" i="1"/>
  <c r="AF3005" i="1"/>
  <c r="AV3036" i="1"/>
  <c r="AZ3036" i="1"/>
  <c r="AV2966" i="1"/>
  <c r="AZ2966" i="1"/>
  <c r="AZ3014" i="1"/>
  <c r="AV3014" i="1"/>
  <c r="AS3014" i="1" s="1"/>
  <c r="AF2937" i="1"/>
  <c r="AF2948" i="1"/>
  <c r="AJ2948" i="1"/>
  <c r="AH2948" i="1" s="1"/>
  <c r="F2948" i="1" s="1"/>
  <c r="AT3019" i="1"/>
  <c r="Q3019" i="1"/>
  <c r="AZ2945" i="1"/>
  <c r="AL2930" i="1"/>
  <c r="AK2930" i="1" s="1"/>
  <c r="AY2930" i="1"/>
  <c r="AU2922" i="1"/>
  <c r="AM2922" i="1"/>
  <c r="Q2895" i="1"/>
  <c r="AT2895" i="1"/>
  <c r="AF2942" i="1"/>
  <c r="Q2903" i="1"/>
  <c r="AT2903" i="1"/>
  <c r="AY2949" i="1"/>
  <c r="AL2949" i="1"/>
  <c r="AK2949" i="1" s="1"/>
  <c r="AF2892" i="1"/>
  <c r="Q2892" i="1"/>
  <c r="AT2892" i="1"/>
  <c r="AM2876" i="1"/>
  <c r="AU2876" i="1"/>
  <c r="AK2902" i="1"/>
  <c r="AF2852" i="1"/>
  <c r="AB2852" i="1" s="1"/>
  <c r="AL2887" i="1"/>
  <c r="AK2887" i="1" s="1"/>
  <c r="AY2887" i="1"/>
  <c r="AU2849" i="1"/>
  <c r="AM2849" i="1"/>
  <c r="AK2849" i="1" s="1"/>
  <c r="AM3252" i="1"/>
  <c r="AU3252" i="1"/>
  <c r="AV3305" i="1"/>
  <c r="AZ3305" i="1"/>
  <c r="Q3232" i="1"/>
  <c r="AT3232" i="1"/>
  <c r="AY3281" i="1"/>
  <c r="AL3281" i="1"/>
  <c r="AU3262" i="1"/>
  <c r="AM3262" i="1"/>
  <c r="AT3196" i="1"/>
  <c r="Q3196" i="1"/>
  <c r="AF3175" i="1"/>
  <c r="AF3186" i="1"/>
  <c r="AU3211" i="1"/>
  <c r="AM3211" i="1"/>
  <c r="Q3221" i="1"/>
  <c r="AT3221" i="1"/>
  <c r="AY3149" i="1"/>
  <c r="AL3149" i="1"/>
  <c r="AK3149" i="1" s="1"/>
  <c r="F3149" i="1" s="1"/>
  <c r="Q3188" i="1"/>
  <c r="AT3188" i="1"/>
  <c r="AF3143" i="1"/>
  <c r="AB3143" i="1" s="1"/>
  <c r="AJ3143" i="1" s="1"/>
  <c r="AU3168" i="1"/>
  <c r="AM3168" i="1"/>
  <c r="AJ3119" i="1"/>
  <c r="AH3119" i="1" s="1"/>
  <c r="AF3119" i="1"/>
  <c r="AL3127" i="1"/>
  <c r="AY3127" i="1"/>
  <c r="AT3101" i="1"/>
  <c r="Q3101" i="1"/>
  <c r="AY3244" i="1"/>
  <c r="AL3244" i="1"/>
  <c r="AF3148" i="1"/>
  <c r="AT3129" i="1"/>
  <c r="Q3129" i="1"/>
  <c r="Q3074" i="1"/>
  <c r="AT3074" i="1"/>
  <c r="AY3061" i="1"/>
  <c r="AL3061" i="1"/>
  <c r="AK3061" i="1" s="1"/>
  <c r="AT3120" i="1"/>
  <c r="Q3120" i="1"/>
  <c r="AF3099" i="1"/>
  <c r="AB3099" i="1" s="1"/>
  <c r="AJ3099" i="1" s="1"/>
  <c r="AF3105" i="1"/>
  <c r="AB3105" i="1" s="1"/>
  <c r="AJ3105" i="1" s="1"/>
  <c r="AL3153" i="1"/>
  <c r="AY3153" i="1"/>
  <c r="AY3070" i="1"/>
  <c r="AL3070" i="1"/>
  <c r="AK3070" i="1" s="1"/>
  <c r="F3070" i="1" s="1"/>
  <c r="AS3037" i="1"/>
  <c r="Q3028" i="1"/>
  <c r="AT3028" i="1"/>
  <c r="AU3090" i="1"/>
  <c r="AM3090" i="1"/>
  <c r="AY3047" i="1"/>
  <c r="AL3047" i="1"/>
  <c r="AK3047" i="1" s="1"/>
  <c r="AT3079" i="1"/>
  <c r="Q3079" i="1"/>
  <c r="AL3043" i="1"/>
  <c r="AY3043" i="1"/>
  <c r="AY3002" i="1"/>
  <c r="AL3002" i="1"/>
  <c r="AK3002" i="1" s="1"/>
  <c r="F3002" i="1" s="1"/>
  <c r="AL3013" i="1"/>
  <c r="AY3013" i="1"/>
  <c r="AS2979" i="1"/>
  <c r="AF3016" i="1"/>
  <c r="AY2977" i="1"/>
  <c r="AL2977" i="1"/>
  <c r="Q2977" i="1"/>
  <c r="AT2977" i="1"/>
  <c r="AV3012" i="1"/>
  <c r="AZ3012" i="1"/>
  <c r="AF2896" i="1"/>
  <c r="AF2947" i="1"/>
  <c r="AV3003" i="1"/>
  <c r="AS3003" i="1" s="1"/>
  <c r="AF2919" i="1"/>
  <c r="AY2957" i="1"/>
  <c r="AL2957" i="1"/>
  <c r="AK2957" i="1" s="1"/>
  <c r="F2957" i="1" s="1"/>
  <c r="AF2983" i="1"/>
  <c r="AY2922" i="1"/>
  <c r="AL2922" i="1"/>
  <c r="Q2882" i="1"/>
  <c r="AT2882" i="1"/>
  <c r="AM2892" i="1"/>
  <c r="AK2892" i="1" s="1"/>
  <c r="AU2892" i="1"/>
  <c r="AZ2913" i="1"/>
  <c r="AV2913" i="1"/>
  <c r="AZ2881" i="1"/>
  <c r="AV2881" i="1"/>
  <c r="AF3227" i="1"/>
  <c r="AB3227" i="1" s="1"/>
  <c r="AT3300" i="1"/>
  <c r="Q3300" i="1"/>
  <c r="AF3254" i="1"/>
  <c r="AY3293" i="1"/>
  <c r="AL3293" i="1"/>
  <c r="AZ3299" i="1"/>
  <c r="AV3299" i="1"/>
  <c r="AF3281" i="1"/>
  <c r="AZ3220" i="1"/>
  <c r="AV3220" i="1"/>
  <c r="AS3220" i="1" s="1"/>
  <c r="AL3252" i="1"/>
  <c r="AY3252" i="1"/>
  <c r="AF3262" i="1"/>
  <c r="AK3264" i="1"/>
  <c r="AT3185" i="1"/>
  <c r="Q3185" i="1"/>
  <c r="AT3191" i="1"/>
  <c r="Q3191" i="1"/>
  <c r="AT3154" i="1"/>
  <c r="Q3154" i="1"/>
  <c r="AL3196" i="1"/>
  <c r="AK3196" i="1" s="1"/>
  <c r="AY3196" i="1"/>
  <c r="AK3179" i="1"/>
  <c r="AF3211" i="1"/>
  <c r="Q3186" i="1"/>
  <c r="AT3186" i="1"/>
  <c r="AS3176" i="1"/>
  <c r="AF3177" i="1"/>
  <c r="AF3146" i="1"/>
  <c r="Q3143" i="1"/>
  <c r="AT3143" i="1"/>
  <c r="AL3178" i="1"/>
  <c r="AY3178" i="1"/>
  <c r="AF3184" i="1"/>
  <c r="AB3184" i="1" s="1"/>
  <c r="AZ3159" i="1"/>
  <c r="AV3159" i="1"/>
  <c r="AT3218" i="1"/>
  <c r="Q3218" i="1"/>
  <c r="AM3122" i="1"/>
  <c r="AU3122" i="1"/>
  <c r="AY3143" i="1"/>
  <c r="AL3143" i="1"/>
  <c r="AK3143" i="1" s="1"/>
  <c r="AY3165" i="1"/>
  <c r="AL3165" i="1"/>
  <c r="AS3190" i="1"/>
  <c r="Q3147" i="1"/>
  <c r="AT3147" i="1"/>
  <c r="AY3071" i="1"/>
  <c r="AL3071" i="1"/>
  <c r="AK3071" i="1" s="1"/>
  <c r="AS3113" i="1"/>
  <c r="AF3057" i="1"/>
  <c r="AM3163" i="1"/>
  <c r="AU3163" i="1"/>
  <c r="AL3096" i="1"/>
  <c r="AK3096" i="1" s="1"/>
  <c r="AY3096" i="1"/>
  <c r="Q3201" i="1"/>
  <c r="AT3201" i="1"/>
  <c r="AF3084" i="1"/>
  <c r="AF3117" i="1"/>
  <c r="AY3057" i="1"/>
  <c r="AL3057" i="1"/>
  <c r="AK3057" i="1" s="1"/>
  <c r="AF3091" i="1"/>
  <c r="AL3078" i="1"/>
  <c r="AY3078" i="1"/>
  <c r="AY3105" i="1"/>
  <c r="AL3105" i="1"/>
  <c r="AU3153" i="1"/>
  <c r="AM3153" i="1"/>
  <c r="Q3047" i="1"/>
  <c r="AT3047" i="1"/>
  <c r="AY3052" i="1"/>
  <c r="AL3052" i="1"/>
  <c r="AT3054" i="1"/>
  <c r="Q3054" i="1"/>
  <c r="AK3067" i="1"/>
  <c r="F3067" i="1" s="1"/>
  <c r="AF3034" i="1"/>
  <c r="AS3080" i="1"/>
  <c r="AU3043" i="1"/>
  <c r="AM3043" i="1"/>
  <c r="AS3081" i="1"/>
  <c r="AZ3030" i="1"/>
  <c r="AV3030" i="1"/>
  <c r="AS3030" i="1" s="1"/>
  <c r="AU2997" i="1"/>
  <c r="AM2997" i="1"/>
  <c r="AK2979" i="1"/>
  <c r="AF2975" i="1"/>
  <c r="AB2975" i="1" s="1"/>
  <c r="AK3009" i="1"/>
  <c r="AL2982" i="1"/>
  <c r="AY2982" i="1"/>
  <c r="Q3004" i="1"/>
  <c r="AT3004" i="1"/>
  <c r="AS3011" i="1"/>
  <c r="AY3058" i="1"/>
  <c r="AL3058" i="1"/>
  <c r="AY2947" i="1"/>
  <c r="AL2947" i="1"/>
  <c r="AV2946" i="1"/>
  <c r="AS2946" i="1" s="1"/>
  <c r="AZ2946" i="1"/>
  <c r="AY2879" i="1"/>
  <c r="AL2879" i="1"/>
  <c r="AK2879" i="1" s="1"/>
  <c r="Q2941" i="1"/>
  <c r="AT2941" i="1"/>
  <c r="AK2870" i="1"/>
  <c r="AL2882" i="1"/>
  <c r="AK2882" i="1" s="1"/>
  <c r="F2882" i="1" s="1"/>
  <c r="AY2882" i="1"/>
  <c r="AY2865" i="1"/>
  <c r="AL2865" i="1"/>
  <c r="AK2865" i="1" s="1"/>
  <c r="Q2885" i="1"/>
  <c r="AT2885" i="1"/>
  <c r="AF2851" i="1"/>
  <c r="AB2851" i="1" s="1"/>
  <c r="AV2889" i="1"/>
  <c r="AZ2889" i="1"/>
  <c r="Q2886" i="1"/>
  <c r="AT2886" i="1"/>
  <c r="AF3399" i="1"/>
  <c r="AB3399" i="1" s="1"/>
  <c r="AT3408" i="1"/>
  <c r="Q3408" i="1"/>
  <c r="AM3396" i="1"/>
  <c r="AU3396" i="1"/>
  <c r="AJ3404" i="1"/>
  <c r="AM3392" i="1"/>
  <c r="AU3392" i="1"/>
  <c r="Q3372" i="1"/>
  <c r="AT3372" i="1"/>
  <c r="AZ3399" i="1"/>
  <c r="AV3399" i="1"/>
  <c r="Q3345" i="1"/>
  <c r="AT3345" i="1"/>
  <c r="AZ3372" i="1"/>
  <c r="AV3372" i="1"/>
  <c r="AS3372" i="1" s="1"/>
  <c r="AV3387" i="1"/>
  <c r="AZ3387" i="1"/>
  <c r="AL3307" i="1"/>
  <c r="AY3307" i="1"/>
  <c r="AU3355" i="1"/>
  <c r="AM3355" i="1"/>
  <c r="Q3352" i="1"/>
  <c r="AT3352" i="1"/>
  <c r="AZ3340" i="1"/>
  <c r="AV3340" i="1"/>
  <c r="AT3303" i="1"/>
  <c r="Q3303" i="1"/>
  <c r="AY3304" i="1"/>
  <c r="AL3304" i="1"/>
  <c r="AF3274" i="1"/>
  <c r="Q3312" i="1"/>
  <c r="AT3312" i="1"/>
  <c r="Q3274" i="1"/>
  <c r="AT3274" i="1"/>
  <c r="AT3302" i="1"/>
  <c r="Q3302" i="1"/>
  <c r="AU3342" i="1"/>
  <c r="AM3342" i="1"/>
  <c r="AV3328" i="1"/>
  <c r="AZ3328" i="1"/>
  <c r="AF3325" i="1"/>
  <c r="AV3221" i="1"/>
  <c r="AZ3221" i="1"/>
  <c r="AY3219" i="1"/>
  <c r="AL3219" i="1"/>
  <c r="AZ3308" i="1"/>
  <c r="AV3308" i="1"/>
  <c r="AL3300" i="1"/>
  <c r="AY3300" i="1"/>
  <c r="AL3247" i="1"/>
  <c r="AK3247" i="1" s="1"/>
  <c r="AY3247" i="1"/>
  <c r="AT3231" i="1"/>
  <c r="Q3231" i="1"/>
  <c r="AK3297" i="1"/>
  <c r="AU3281" i="1"/>
  <c r="AM3281" i="1"/>
  <c r="AZ3279" i="1"/>
  <c r="AV3279" i="1"/>
  <c r="AZ3195" i="1"/>
  <c r="AV3195" i="1"/>
  <c r="AY3274" i="1"/>
  <c r="AL3274" i="1"/>
  <c r="AK3274" i="1" s="1"/>
  <c r="Q3183" i="1"/>
  <c r="AT3183" i="1"/>
  <c r="Q3242" i="1"/>
  <c r="AT3242" i="1"/>
  <c r="AY3202" i="1"/>
  <c r="AL3202" i="1"/>
  <c r="AK3202" i="1" s="1"/>
  <c r="AZ3203" i="1"/>
  <c r="AV3203" i="1"/>
  <c r="AF3158" i="1"/>
  <c r="AF3210" i="1"/>
  <c r="AB3210" i="1" s="1"/>
  <c r="AJ3210" i="1" s="1"/>
  <c r="AF3218" i="1"/>
  <c r="AM3177" i="1"/>
  <c r="AU3177" i="1"/>
  <c r="AL3145" i="1"/>
  <c r="AK3145" i="1" s="1"/>
  <c r="AY3145" i="1"/>
  <c r="AK3170" i="1"/>
  <c r="F3170" i="1" s="1"/>
  <c r="AV3182" i="1"/>
  <c r="AZ3182" i="1"/>
  <c r="AL3142" i="1"/>
  <c r="AK3142" i="1" s="1"/>
  <c r="AY3142" i="1"/>
  <c r="AL3139" i="1"/>
  <c r="AK3139" i="1" s="1"/>
  <c r="AY3139" i="1"/>
  <c r="AY3218" i="1"/>
  <c r="AL3218" i="1"/>
  <c r="AK3218" i="1" s="1"/>
  <c r="Q3157" i="1"/>
  <c r="AT3157" i="1"/>
  <c r="AT3162" i="1"/>
  <c r="Q3162" i="1"/>
  <c r="AU3244" i="1"/>
  <c r="AM3244" i="1"/>
  <c r="AK3190" i="1"/>
  <c r="AF3145" i="1"/>
  <c r="AL3068" i="1"/>
  <c r="AY3068" i="1"/>
  <c r="AF3112" i="1"/>
  <c r="AZ3085" i="1"/>
  <c r="AV3085" i="1"/>
  <c r="AL3041" i="1"/>
  <c r="AK3041" i="1" s="1"/>
  <c r="F3041" i="1" s="1"/>
  <c r="AY3041" i="1"/>
  <c r="AF3116" i="1"/>
  <c r="AU3084" i="1"/>
  <c r="AM3084" i="1"/>
  <c r="Q3077" i="1"/>
  <c r="AT3077" i="1"/>
  <c r="Q3131" i="1"/>
  <c r="AT3131" i="1"/>
  <c r="AZ3093" i="1"/>
  <c r="AV3093" i="1"/>
  <c r="AS3093" i="1" s="1"/>
  <c r="AJ3055" i="1"/>
  <c r="AH3055" i="1" s="1"/>
  <c r="AU3105" i="1"/>
  <c r="AM3105" i="1"/>
  <c r="AF3153" i="1"/>
  <c r="AT3069" i="1"/>
  <c r="Q3069" i="1"/>
  <c r="AT3038" i="1"/>
  <c r="Q3038" i="1"/>
  <c r="Q3045" i="1"/>
  <c r="AT3045" i="1"/>
  <c r="AK3042" i="1"/>
  <c r="F3042" i="1" s="1"/>
  <c r="AL3099" i="1"/>
  <c r="AK3099" i="1" s="1"/>
  <c r="F3099" i="1" s="1"/>
  <c r="AY3099" i="1"/>
  <c r="AF2972" i="1"/>
  <c r="AB2972" i="1" s="1"/>
  <c r="AJ2972" i="1" s="1"/>
  <c r="AH2972" i="1" s="1"/>
  <c r="AK3080" i="1"/>
  <c r="AT3041" i="1"/>
  <c r="Q3041" i="1"/>
  <c r="AL3001" i="1"/>
  <c r="AK3001" i="1" s="1"/>
  <c r="F3001" i="1" s="1"/>
  <c r="AY3001" i="1"/>
  <c r="AK3081" i="1"/>
  <c r="AL3025" i="1"/>
  <c r="AK3025" i="1" s="1"/>
  <c r="AY3025" i="1"/>
  <c r="AY2980" i="1"/>
  <c r="AL2980" i="1"/>
  <c r="AK2980" i="1" s="1"/>
  <c r="AL2978" i="1"/>
  <c r="AY2978" i="1"/>
  <c r="Q2987" i="1"/>
  <c r="AT2987" i="1"/>
  <c r="AZ3009" i="1"/>
  <c r="AV3009" i="1"/>
  <c r="AS2995" i="1"/>
  <c r="AK3011" i="1"/>
  <c r="AF2989" i="1"/>
  <c r="AF3058" i="1"/>
  <c r="AF3000" i="1"/>
  <c r="AB3000" i="1" s="1"/>
  <c r="AK3144" i="1"/>
  <c r="AV2940" i="1"/>
  <c r="AZ2940" i="1"/>
  <c r="AK2973" i="1"/>
  <c r="F2973" i="1" s="1"/>
  <c r="AU2947" i="1"/>
  <c r="AM2947" i="1"/>
  <c r="AZ2938" i="1"/>
  <c r="AV2938" i="1"/>
  <c r="AK2946" i="1"/>
  <c r="Q2944" i="1"/>
  <c r="AT2944" i="1"/>
  <c r="AY2868" i="1"/>
  <c r="AL2868" i="1"/>
  <c r="AK2868" i="1" s="1"/>
  <c r="AT2916" i="1"/>
  <c r="Q2916" i="1"/>
  <c r="AY2890" i="1"/>
  <c r="AL2890" i="1"/>
  <c r="AL2965" i="1"/>
  <c r="AY2965" i="1"/>
  <c r="AF2905" i="1"/>
  <c r="AZ2886" i="1"/>
  <c r="AV2886" i="1"/>
  <c r="AS2886" i="1" s="1"/>
  <c r="AI2922" i="1"/>
  <c r="AH2922" i="1"/>
  <c r="AT2974" i="1"/>
  <c r="Q2974" i="1"/>
  <c r="AF2899" i="1"/>
  <c r="AK2918" i="1"/>
  <c r="AK2861" i="1"/>
  <c r="AZ3397" i="1"/>
  <c r="AV3397" i="1"/>
  <c r="AY3406" i="1"/>
  <c r="AL3406" i="1"/>
  <c r="AK3406" i="1" s="1"/>
  <c r="AY3351" i="1"/>
  <c r="AL3351" i="1"/>
  <c r="AK3351" i="1" s="1"/>
  <c r="AY3376" i="1"/>
  <c r="AL3376" i="1"/>
  <c r="Q3386" i="1"/>
  <c r="AT3386" i="1"/>
  <c r="AT3393" i="1"/>
  <c r="Q3393" i="1"/>
  <c r="AJ3362" i="1"/>
  <c r="AF3356" i="1"/>
  <c r="AJ3369" i="1"/>
  <c r="AF3369" i="1"/>
  <c r="AF3355" i="1"/>
  <c r="AT3362" i="1"/>
  <c r="Q3362" i="1"/>
  <c r="AS3336" i="1"/>
  <c r="AY3355" i="1"/>
  <c r="AL3355" i="1"/>
  <c r="AV3312" i="1"/>
  <c r="AZ3312" i="1"/>
  <c r="AF3284" i="1"/>
  <c r="AZ3357" i="1"/>
  <c r="AV3357" i="1"/>
  <c r="Q3288" i="1"/>
  <c r="AT3288" i="1"/>
  <c r="AZ3374" i="1"/>
  <c r="AV3374" i="1"/>
  <c r="AU3219" i="1"/>
  <c r="AM3219" i="1"/>
  <c r="AY3223" i="1"/>
  <c r="AL3223" i="1"/>
  <c r="Q3210" i="1"/>
  <c r="AT3210" i="1"/>
  <c r="AF3235" i="1"/>
  <c r="AF3245" i="1"/>
  <c r="AK3249" i="1"/>
  <c r="AF3225" i="1"/>
  <c r="AF3253" i="1"/>
  <c r="AK3235" i="1"/>
  <c r="F3235" i="1" s="1"/>
  <c r="AJ3229" i="1"/>
  <c r="AH3229" i="1" s="1"/>
  <c r="Q3182" i="1"/>
  <c r="AT3182" i="1"/>
  <c r="AT3177" i="1"/>
  <c r="Q3177" i="1"/>
  <c r="AM3210" i="1"/>
  <c r="AU3210" i="1"/>
  <c r="AT3140" i="1"/>
  <c r="Q3140" i="1"/>
  <c r="AS3170" i="1"/>
  <c r="AL3133" i="1"/>
  <c r="AK3133" i="1" s="1"/>
  <c r="AY3133" i="1"/>
  <c r="AF3130" i="1"/>
  <c r="AF3134" i="1"/>
  <c r="AT3112" i="1"/>
  <c r="Q3112" i="1"/>
  <c r="AL3157" i="1"/>
  <c r="AK3157" i="1" s="1"/>
  <c r="F3157" i="1" s="1"/>
  <c r="AY3157" i="1"/>
  <c r="AF3240" i="1"/>
  <c r="AF3244" i="1"/>
  <c r="AB3244" i="1" s="1"/>
  <c r="AF3180" i="1"/>
  <c r="AY3112" i="1"/>
  <c r="AL3112" i="1"/>
  <c r="AK3112" i="1" s="1"/>
  <c r="F3112" i="1" s="1"/>
  <c r="AT3044" i="1"/>
  <c r="Q3044" i="1"/>
  <c r="AL3084" i="1"/>
  <c r="AY3084" i="1"/>
  <c r="AL3160" i="1"/>
  <c r="AY3160" i="1"/>
  <c r="AY3121" i="1"/>
  <c r="AL3121" i="1"/>
  <c r="Q3042" i="1"/>
  <c r="AT3042" i="1"/>
  <c r="Q3073" i="1"/>
  <c r="AT3073" i="1"/>
  <c r="AV3054" i="1"/>
  <c r="AZ3054" i="1"/>
  <c r="AV3146" i="1"/>
  <c r="AZ3146" i="1"/>
  <c r="AF3039" i="1"/>
  <c r="AF3051" i="1"/>
  <c r="AJ3051" i="1"/>
  <c r="Q3052" i="1"/>
  <c r="AT3052" i="1"/>
  <c r="AF3032" i="1"/>
  <c r="AM2975" i="1"/>
  <c r="AU2975" i="1"/>
  <c r="AF2977" i="1"/>
  <c r="AK2995" i="1"/>
  <c r="AZ3046" i="1"/>
  <c r="AV3046" i="1"/>
  <c r="AM3058" i="1"/>
  <c r="AU3058" i="1"/>
  <c r="AS3144" i="1"/>
  <c r="AF2993" i="1"/>
  <c r="AK2961" i="1"/>
  <c r="F2961" i="1" s="1"/>
  <c r="AK2962" i="1"/>
  <c r="F2962" i="1" s="1"/>
  <c r="AV2968" i="1"/>
  <c r="AZ2968" i="1"/>
  <c r="AY2944" i="1"/>
  <c r="AL2944" i="1"/>
  <c r="AU2874" i="1"/>
  <c r="AM2874" i="1"/>
  <c r="AJ2936" i="1"/>
  <c r="AH2936" i="1" s="1"/>
  <c r="AL2903" i="1"/>
  <c r="AK2903" i="1" s="1"/>
  <c r="AY2903" i="1"/>
  <c r="AL2919" i="1"/>
  <c r="AK2919" i="1" s="1"/>
  <c r="AY2919" i="1"/>
  <c r="Q2919" i="1"/>
  <c r="AT2919" i="1"/>
  <c r="AK2886" i="1"/>
  <c r="AF2965" i="1"/>
  <c r="AS2910" i="1"/>
  <c r="AF2909" i="1"/>
  <c r="AZ2850" i="1"/>
  <c r="AV2850" i="1"/>
  <c r="AS2850" i="1" s="1"/>
  <c r="AV2905" i="1"/>
  <c r="AZ2905" i="1"/>
  <c r="AT3209" i="1"/>
  <c r="Q3209" i="1"/>
  <c r="AY3216" i="1"/>
  <c r="AL3216" i="1"/>
  <c r="AL3238" i="1"/>
  <c r="AY3238" i="1"/>
  <c r="AU3246" i="1"/>
  <c r="AM3246" i="1"/>
  <c r="AK3246" i="1" s="1"/>
  <c r="AM3253" i="1"/>
  <c r="AU3253" i="1"/>
  <c r="Q3250" i="1"/>
  <c r="AT3250" i="1"/>
  <c r="Q3193" i="1"/>
  <c r="AT3193" i="1"/>
  <c r="AT3220" i="1"/>
  <c r="Q3220" i="1"/>
  <c r="AS3235" i="1"/>
  <c r="AL3177" i="1"/>
  <c r="AY3177" i="1"/>
  <c r="AF3187" i="1"/>
  <c r="AF3150" i="1"/>
  <c r="AK3220" i="1"/>
  <c r="AL3171" i="1"/>
  <c r="AK3171" i="1" s="1"/>
  <c r="F3171" i="1" s="1"/>
  <c r="AY3171" i="1"/>
  <c r="AL3141" i="1"/>
  <c r="AY3141" i="1"/>
  <c r="AF3139" i="1"/>
  <c r="AF3109" i="1"/>
  <c r="AZ3173" i="1"/>
  <c r="AV3173" i="1"/>
  <c r="AZ3143" i="1"/>
  <c r="AV3143" i="1"/>
  <c r="AT3204" i="1"/>
  <c r="Q3204" i="1"/>
  <c r="AU3134" i="1"/>
  <c r="AM3134" i="1"/>
  <c r="AL3206" i="1"/>
  <c r="AK3206" i="1" s="1"/>
  <c r="AY3206" i="1"/>
  <c r="AT3096" i="1"/>
  <c r="Q3096" i="1"/>
  <c r="AU3135" i="1"/>
  <c r="AM3135" i="1"/>
  <c r="AL3175" i="1"/>
  <c r="AK3175" i="1" s="1"/>
  <c r="AY3175" i="1"/>
  <c r="AM3180" i="1"/>
  <c r="AU3180" i="1"/>
  <c r="AV3124" i="1"/>
  <c r="AZ3124" i="1"/>
  <c r="AT3064" i="1"/>
  <c r="Q3064" i="1"/>
  <c r="AF3027" i="1"/>
  <c r="AY3120" i="1"/>
  <c r="AL3120" i="1"/>
  <c r="AZ3140" i="1"/>
  <c r="AV3140" i="1"/>
  <c r="AF3068" i="1"/>
  <c r="AB3068" i="1" s="1"/>
  <c r="AJ3068" i="1" s="1"/>
  <c r="AF3069" i="1"/>
  <c r="AB3069" i="1" s="1"/>
  <c r="AJ3069" i="1" s="1"/>
  <c r="AF3019" i="1"/>
  <c r="AF3060" i="1"/>
  <c r="AF3080" i="1"/>
  <c r="AT3043" i="1"/>
  <c r="Q3043" i="1"/>
  <c r="Q3012" i="1"/>
  <c r="AT3012" i="1"/>
  <c r="Q3002" i="1"/>
  <c r="AT3002" i="1"/>
  <c r="AM2977" i="1"/>
  <c r="AU2977" i="1"/>
  <c r="AF2971" i="1"/>
  <c r="AB2971" i="1" s="1"/>
  <c r="AJ2971" i="1" s="1"/>
  <c r="AF2999" i="1"/>
  <c r="AB2999" i="1" s="1"/>
  <c r="AJ2999" i="1" s="1"/>
  <c r="AV2974" i="1"/>
  <c r="AZ2974" i="1"/>
  <c r="AL3040" i="1"/>
  <c r="AY3040" i="1"/>
  <c r="AF2959" i="1"/>
  <c r="AK2987" i="1"/>
  <c r="AS2942" i="1"/>
  <c r="AK2945" i="1"/>
  <c r="AV2948" i="1"/>
  <c r="AS2948" i="1" s="1"/>
  <c r="AZ2948" i="1"/>
  <c r="AL2916" i="1"/>
  <c r="AY2916" i="1"/>
  <c r="Q2901" i="1"/>
  <c r="AT2901" i="1"/>
  <c r="AK2932" i="1"/>
  <c r="AS2926" i="1"/>
  <c r="AZ2903" i="1"/>
  <c r="AV2903" i="1"/>
  <c r="AK2910" i="1"/>
  <c r="AF2898" i="1"/>
  <c r="AV2873" i="1"/>
  <c r="AZ2873" i="1"/>
  <c r="AL2877" i="1"/>
  <c r="AY2877" i="1"/>
  <c r="AV2862" i="1"/>
  <c r="AZ2862" i="1"/>
  <c r="AV2858" i="1"/>
  <c r="AZ2858" i="1"/>
  <c r="AF3403" i="1"/>
  <c r="AT3368" i="1"/>
  <c r="Q3368" i="1"/>
  <c r="AZ3373" i="1"/>
  <c r="AV3373" i="1"/>
  <c r="AF3361" i="1"/>
  <c r="AB3361" i="1" s="1"/>
  <c r="AJ3361" i="1" s="1"/>
  <c r="AH3361" i="1" s="1"/>
  <c r="AT3353" i="1"/>
  <c r="Q3353" i="1"/>
  <c r="AF3407" i="1"/>
  <c r="AS3380" i="1"/>
  <c r="AL3306" i="1"/>
  <c r="AK3306" i="1" s="1"/>
  <c r="AY3306" i="1"/>
  <c r="AY3334" i="1"/>
  <c r="AL3334" i="1"/>
  <c r="AK3334" i="1" s="1"/>
  <c r="AF3308" i="1"/>
  <c r="AY3299" i="1"/>
  <c r="AL3299" i="1"/>
  <c r="AK3299" i="1" s="1"/>
  <c r="AZ3389" i="1"/>
  <c r="AV3389" i="1"/>
  <c r="AT3336" i="1"/>
  <c r="Q3336" i="1"/>
  <c r="Q3317" i="1"/>
  <c r="AT3317" i="1"/>
  <c r="AM3296" i="1"/>
  <c r="AU3296" i="1"/>
  <c r="AU3311" i="1"/>
  <c r="AM3311" i="1"/>
  <c r="AU3320" i="1"/>
  <c r="AM3320" i="1"/>
  <c r="AT3308" i="1"/>
  <c r="Q3308" i="1"/>
  <c r="Q3332" i="1"/>
  <c r="AT3332" i="1"/>
  <c r="AT3287" i="1"/>
  <c r="Q3287" i="1"/>
  <c r="AU3330" i="1"/>
  <c r="AM3330" i="1"/>
  <c r="AL3323" i="1"/>
  <c r="AY3323" i="1"/>
  <c r="AU3222" i="1"/>
  <c r="AM3222" i="1"/>
  <c r="AK3222" i="1" s="1"/>
  <c r="AT3285" i="1"/>
  <c r="Q3285" i="1"/>
  <c r="AV3247" i="1"/>
  <c r="AZ3247" i="1"/>
  <c r="Q3344" i="1"/>
  <c r="AT3344" i="1"/>
  <c r="AF3246" i="1"/>
  <c r="AY3185" i="1"/>
  <c r="AL3185" i="1"/>
  <c r="AK3185" i="1" s="1"/>
  <c r="AY3229" i="1"/>
  <c r="AL3229" i="1"/>
  <c r="AY3173" i="1"/>
  <c r="AL3173" i="1"/>
  <c r="AK3173" i="1" s="1"/>
  <c r="F3173" i="1" s="1"/>
  <c r="AL3187" i="1"/>
  <c r="AY3187" i="1"/>
  <c r="AJ3172" i="1"/>
  <c r="AU3128" i="1"/>
  <c r="AM3128" i="1"/>
  <c r="AK3128" i="1" s="1"/>
  <c r="F3128" i="1" s="1"/>
  <c r="AY3154" i="1"/>
  <c r="AL3154" i="1"/>
  <c r="AK3154" i="1" s="1"/>
  <c r="F3154" i="1" s="1"/>
  <c r="AF3135" i="1"/>
  <c r="AS3156" i="1"/>
  <c r="AZ3204" i="1"/>
  <c r="AV3204" i="1"/>
  <c r="AY3039" i="1"/>
  <c r="AL3039" i="1"/>
  <c r="AK3039" i="1" s="1"/>
  <c r="AF3121" i="1"/>
  <c r="AF3081" i="1"/>
  <c r="AF3160" i="1"/>
  <c r="AT3126" i="1"/>
  <c r="Q3126" i="1"/>
  <c r="AY3094" i="1"/>
  <c r="AL3094" i="1"/>
  <c r="AK3094" i="1" s="1"/>
  <c r="AF3199" i="1"/>
  <c r="AU3121" i="1"/>
  <c r="AM3121" i="1"/>
  <c r="AM3120" i="1"/>
  <c r="AU3120" i="1"/>
  <c r="AI3189" i="1"/>
  <c r="AK3106" i="1"/>
  <c r="F3106" i="1" s="1"/>
  <c r="AU3068" i="1"/>
  <c r="AM3068" i="1"/>
  <c r="AL3044" i="1"/>
  <c r="AK3044" i="1" s="1"/>
  <c r="AY3044" i="1"/>
  <c r="AF3085" i="1"/>
  <c r="AL3069" i="1"/>
  <c r="AY3069" i="1"/>
  <c r="AY3089" i="1"/>
  <c r="AL3089" i="1"/>
  <c r="AK3089" i="1" s="1"/>
  <c r="AF3029" i="1"/>
  <c r="AK3083" i="1"/>
  <c r="F3083" i="1" s="1"/>
  <c r="AF3023" i="1"/>
  <c r="AT3033" i="1"/>
  <c r="Q3033" i="1"/>
  <c r="AK3003" i="1"/>
  <c r="Q3015" i="1"/>
  <c r="AT3015" i="1"/>
  <c r="AF2967" i="1"/>
  <c r="AF2968" i="1"/>
  <c r="AV3006" i="1"/>
  <c r="AZ3006" i="1"/>
  <c r="Q2986" i="1"/>
  <c r="AT2986" i="1"/>
  <c r="AF3022" i="1"/>
  <c r="AM2999" i="1"/>
  <c r="AU2999" i="1"/>
  <c r="AU3040" i="1"/>
  <c r="AM3040" i="1"/>
  <c r="AM2993" i="1"/>
  <c r="AK2993" i="1" s="1"/>
  <c r="AU2993" i="1"/>
  <c r="AF2963" i="1"/>
  <c r="AV2962" i="1"/>
  <c r="AS2962" i="1" s="1"/>
  <c r="AZ2962" i="1"/>
  <c r="AF2958" i="1"/>
  <c r="AB2958" i="1" s="1"/>
  <c r="AJ2958" i="1" s="1"/>
  <c r="AK2942" i="1"/>
  <c r="AL2971" i="1"/>
  <c r="AK2971" i="1" s="1"/>
  <c r="F2971" i="1" s="1"/>
  <c r="AY2971" i="1"/>
  <c r="AU2944" i="1"/>
  <c r="AM2944" i="1"/>
  <c r="AF2903" i="1"/>
  <c r="AV2996" i="1"/>
  <c r="AZ2996" i="1"/>
  <c r="AZ2937" i="1"/>
  <c r="AV2937" i="1"/>
  <c r="AY2911" i="1"/>
  <c r="AL2911" i="1"/>
  <c r="AK2911" i="1" s="1"/>
  <c r="AZ2866" i="1"/>
  <c r="AV2866" i="1"/>
  <c r="AY2941" i="1"/>
  <c r="AL2941" i="1"/>
  <c r="AK2941" i="1" s="1"/>
  <c r="Q2881" i="1"/>
  <c r="AT2881" i="1"/>
  <c r="AK2926" i="1"/>
  <c r="AU2965" i="1"/>
  <c r="AM2965" i="1"/>
  <c r="AL2909" i="1"/>
  <c r="AY2909" i="1"/>
  <c r="AY2848" i="1"/>
  <c r="AL2848" i="1"/>
  <c r="AK2848" i="1" s="1"/>
  <c r="F2848" i="1" s="1"/>
  <c r="AM2898" i="1"/>
  <c r="AU2898" i="1"/>
  <c r="AM2877" i="1"/>
  <c r="AU2877" i="1"/>
  <c r="AV2884" i="1"/>
  <c r="AZ2884" i="1"/>
  <c r="AT3403" i="1"/>
  <c r="Q3403" i="1"/>
  <c r="AF3358" i="1"/>
  <c r="AB3358" i="1" s="1"/>
  <c r="AJ3358" i="1" s="1"/>
  <c r="AH3358" i="1" s="1"/>
  <c r="AT3373" i="1"/>
  <c r="Q3373" i="1"/>
  <c r="AL3375" i="1"/>
  <c r="AY3375" i="1"/>
  <c r="AF3353" i="1"/>
  <c r="AF3305" i="1"/>
  <c r="AM3347" i="1"/>
  <c r="AU3347" i="1"/>
  <c r="AL3343" i="1"/>
  <c r="AK3343" i="1" s="1"/>
  <c r="AY3343" i="1"/>
  <c r="AM3327" i="1"/>
  <c r="AU3327" i="1"/>
  <c r="AL3317" i="1"/>
  <c r="AY3317" i="1"/>
  <c r="AJ3311" i="1"/>
  <c r="AH3311" i="1" s="1"/>
  <c r="AF3311" i="1"/>
  <c r="AF3247" i="1"/>
  <c r="AK3329" i="1"/>
  <c r="AF3331" i="1"/>
  <c r="AF3330" i="1"/>
  <c r="AB3330" i="1" s="1"/>
  <c r="AU3323" i="1"/>
  <c r="AM3323" i="1"/>
  <c r="AL3286" i="1"/>
  <c r="AK3286" i="1" s="1"/>
  <c r="AY3286" i="1"/>
  <c r="AF3257" i="1"/>
  <c r="AT3211" i="1"/>
  <c r="Q3211" i="1"/>
  <c r="AL3275" i="1"/>
  <c r="AK3275" i="1" s="1"/>
  <c r="F3275" i="1" s="1"/>
  <c r="AY3275" i="1"/>
  <c r="AT3298" i="1"/>
  <c r="Q3298" i="1"/>
  <c r="AV3233" i="1"/>
  <c r="AZ3233" i="1"/>
  <c r="AU3238" i="1"/>
  <c r="AM3238" i="1"/>
  <c r="AV3273" i="1"/>
  <c r="AZ3273" i="1"/>
  <c r="AT3190" i="1"/>
  <c r="Q3190" i="1"/>
  <c r="Q3252" i="1"/>
  <c r="AT3252" i="1"/>
  <c r="AF3178" i="1"/>
  <c r="AF3228" i="1"/>
  <c r="AB3228" i="1" s="1"/>
  <c r="AJ3228" i="1" s="1"/>
  <c r="AF3248" i="1"/>
  <c r="AU3187" i="1"/>
  <c r="AM3187" i="1"/>
  <c r="AL3172" i="1"/>
  <c r="AK3172" i="1" s="1"/>
  <c r="F3172" i="1" s="1"/>
  <c r="AY3172" i="1"/>
  <c r="AT3215" i="1"/>
  <c r="Q3215" i="1"/>
  <c r="AL3228" i="1"/>
  <c r="AK3228" i="1" s="1"/>
  <c r="F3228" i="1" s="1"/>
  <c r="AY3228" i="1"/>
  <c r="AL3107" i="1"/>
  <c r="AK3107" i="1" s="1"/>
  <c r="F3107" i="1" s="1"/>
  <c r="AY3107" i="1"/>
  <c r="AF3152" i="1"/>
  <c r="AF3213" i="1"/>
  <c r="AB3213" i="1" s="1"/>
  <c r="AJ3213" i="1" s="1"/>
  <c r="AH3213" i="1" s="1"/>
  <c r="AT3099" i="1"/>
  <c r="Q3099" i="1"/>
  <c r="AM3160" i="1"/>
  <c r="AU3160" i="1"/>
  <c r="AF3136" i="1"/>
  <c r="AB3136" i="1" s="1"/>
  <c r="AJ3136" i="1" s="1"/>
  <c r="AF3106" i="1"/>
  <c r="AB3106" i="1" s="1"/>
  <c r="AJ3106" i="1" s="1"/>
  <c r="AH3106" i="1" s="1"/>
  <c r="AM3199" i="1"/>
  <c r="AU3199" i="1"/>
  <c r="AZ3166" i="1"/>
  <c r="AV3166" i="1"/>
  <c r="AF3131" i="1"/>
  <c r="AT3080" i="1"/>
  <c r="Q3080" i="1"/>
  <c r="AL3116" i="1"/>
  <c r="AK3116" i="1" s="1"/>
  <c r="AY3116" i="1"/>
  <c r="AK3087" i="1"/>
  <c r="AL3085" i="1"/>
  <c r="AK3085" i="1" s="1"/>
  <c r="AY3085" i="1"/>
  <c r="Q3144" i="1"/>
  <c r="AT3144" i="1"/>
  <c r="AL3033" i="1"/>
  <c r="AK3033" i="1" s="1"/>
  <c r="AY3033" i="1"/>
  <c r="AM3031" i="1"/>
  <c r="AU3031" i="1"/>
  <c r="AF3009" i="1"/>
  <c r="AB3009" i="1" s="1"/>
  <c r="AJ3009" i="1" s="1"/>
  <c r="AL2985" i="1"/>
  <c r="AY2985" i="1"/>
  <c r="AT3017" i="1"/>
  <c r="Q3017" i="1"/>
  <c r="AY3036" i="1"/>
  <c r="AL3036" i="1"/>
  <c r="AK3036" i="1" s="1"/>
  <c r="F3036" i="1" s="1"/>
  <c r="AY3007" i="1"/>
  <c r="AL3007" i="1"/>
  <c r="AL2997" i="1"/>
  <c r="AY2997" i="1"/>
  <c r="AL3015" i="1"/>
  <c r="AY3015" i="1"/>
  <c r="AF3038" i="1"/>
  <c r="AB3038" i="1" s="1"/>
  <c r="AJ3038" i="1" s="1"/>
  <c r="AL2963" i="1"/>
  <c r="AY2963" i="1"/>
  <c r="AL2943" i="1"/>
  <c r="AK2943" i="1" s="1"/>
  <c r="AY2943" i="1"/>
  <c r="AF2944" i="1"/>
  <c r="AB2944" i="1" s="1"/>
  <c r="AJ2944" i="1" s="1"/>
  <c r="AM2936" i="1"/>
  <c r="AU2936" i="1"/>
  <c r="Q2911" i="1"/>
  <c r="AT2911" i="1"/>
  <c r="AL2896" i="1"/>
  <c r="AK2896" i="1" s="1"/>
  <c r="AY2896" i="1"/>
  <c r="Q2952" i="1"/>
  <c r="AT2952" i="1"/>
  <c r="Q2902" i="1"/>
  <c r="AT2902" i="1"/>
  <c r="Q2918" i="1"/>
  <c r="AT2918" i="1"/>
  <c r="AL2881" i="1"/>
  <c r="AK2881" i="1" s="1"/>
  <c r="AY2881" i="1"/>
  <c r="AZ2897" i="1"/>
  <c r="AV2897" i="1"/>
  <c r="AM2909" i="1"/>
  <c r="AU2909" i="1"/>
  <c r="AY3344" i="1"/>
  <c r="AL3344" i="1"/>
  <c r="AK3344" i="1" s="1"/>
  <c r="AV3260" i="1"/>
  <c r="AZ3260" i="1"/>
  <c r="AF3282" i="1"/>
  <c r="AL3204" i="1"/>
  <c r="AK3204" i="1" s="1"/>
  <c r="AY3204" i="1"/>
  <c r="Q3251" i="1"/>
  <c r="AT3251" i="1"/>
  <c r="AU3178" i="1"/>
  <c r="AM3178" i="1"/>
  <c r="AF3242" i="1"/>
  <c r="AF3226" i="1"/>
  <c r="AF3190" i="1"/>
  <c r="AB3190" i="1" s="1"/>
  <c r="AJ3190" i="1" s="1"/>
  <c r="AF3208" i="1"/>
  <c r="Q3172" i="1"/>
  <c r="AT3172" i="1"/>
  <c r="Q3170" i="1"/>
  <c r="AT3170" i="1"/>
  <c r="AL3169" i="1"/>
  <c r="AY3169" i="1"/>
  <c r="AM3137" i="1"/>
  <c r="AK3137" i="1" s="1"/>
  <c r="F3137" i="1" s="1"/>
  <c r="AU3137" i="1"/>
  <c r="AL3166" i="1"/>
  <c r="AK3166" i="1" s="1"/>
  <c r="AY3166" i="1"/>
  <c r="AF3111" i="1"/>
  <c r="AL3151" i="1"/>
  <c r="AK3151" i="1" s="1"/>
  <c r="AY3151" i="1"/>
  <c r="Q3128" i="1"/>
  <c r="AT3128" i="1"/>
  <c r="AY3146" i="1"/>
  <c r="AL3146" i="1"/>
  <c r="AK3146" i="1" s="1"/>
  <c r="AM3152" i="1"/>
  <c r="AU3152" i="1"/>
  <c r="AT3127" i="1"/>
  <c r="Q3127" i="1"/>
  <c r="AF3239" i="1"/>
  <c r="AU3197" i="1"/>
  <c r="AM3197" i="1"/>
  <c r="AK3197" i="1" s="1"/>
  <c r="AV3171" i="1"/>
  <c r="AZ3171" i="1"/>
  <c r="AY3193" i="1"/>
  <c r="AL3193" i="1"/>
  <c r="AK3193" i="1" s="1"/>
  <c r="AY3126" i="1"/>
  <c r="AL3126" i="1"/>
  <c r="AK3126" i="1" s="1"/>
  <c r="AF3050" i="1"/>
  <c r="AJ3050" i="1"/>
  <c r="AY3136" i="1"/>
  <c r="AL3136" i="1"/>
  <c r="AU3072" i="1"/>
  <c r="AM3072" i="1"/>
  <c r="AK3072" i="1" s="1"/>
  <c r="F3072" i="1" s="1"/>
  <c r="AF3070" i="1"/>
  <c r="AB3070" i="1" s="1"/>
  <c r="AJ3070" i="1" s="1"/>
  <c r="AY3103" i="1"/>
  <c r="AL3103" i="1"/>
  <c r="Q3084" i="1"/>
  <c r="AT3084" i="1"/>
  <c r="AL3118" i="1"/>
  <c r="AK3118" i="1" s="1"/>
  <c r="AY3118" i="1"/>
  <c r="AF3042" i="1"/>
  <c r="AB3042" i="1" s="1"/>
  <c r="AJ3042" i="1" s="1"/>
  <c r="AZ3126" i="1"/>
  <c r="AV3126" i="1"/>
  <c r="AZ3050" i="1"/>
  <c r="AV3050" i="1"/>
  <c r="AZ3079" i="1"/>
  <c r="AV3079" i="1"/>
  <c r="AT3102" i="1"/>
  <c r="Q3102" i="1"/>
  <c r="AT3059" i="1"/>
  <c r="Q3059" i="1"/>
  <c r="AF3031" i="1"/>
  <c r="AF3141" i="1"/>
  <c r="AV3028" i="1"/>
  <c r="AZ3028" i="1"/>
  <c r="AF2955" i="1"/>
  <c r="Q2982" i="1"/>
  <c r="AT2982" i="1"/>
  <c r="AF2970" i="1"/>
  <c r="AB2970" i="1" s="1"/>
  <c r="AJ2970" i="1" s="1"/>
  <c r="AH2970" i="1" s="1"/>
  <c r="AK2998" i="1"/>
  <c r="F2998" i="1" s="1"/>
  <c r="Q2999" i="1"/>
  <c r="AT2999" i="1"/>
  <c r="AF3040" i="1"/>
  <c r="AF2931" i="1"/>
  <c r="AU2963" i="1"/>
  <c r="AM2963" i="1"/>
  <c r="AT2943" i="1"/>
  <c r="Q2943" i="1"/>
  <c r="AL2938" i="1"/>
  <c r="AK2938" i="1" s="1"/>
  <c r="AY2938" i="1"/>
  <c r="AT2946" i="1"/>
  <c r="Q2946" i="1"/>
  <c r="AU2906" i="1"/>
  <c r="AM2906" i="1"/>
  <c r="AV2949" i="1"/>
  <c r="AZ2949" i="1"/>
  <c r="Q2879" i="1"/>
  <c r="AT2879" i="1"/>
  <c r="AM2960" i="1"/>
  <c r="AU2960" i="1"/>
  <c r="AY2952" i="1"/>
  <c r="AL2952" i="1"/>
  <c r="AZ2870" i="1"/>
  <c r="AV2870" i="1"/>
  <c r="AS2923" i="1"/>
  <c r="AM2871" i="1"/>
  <c r="AU2871" i="1"/>
  <c r="AF2908" i="1"/>
  <c r="Q2870" i="1"/>
  <c r="AT2870" i="1"/>
  <c r="AF2862" i="1"/>
  <c r="AF2883" i="1"/>
  <c r="AF2929" i="1"/>
  <c r="AL2876" i="1"/>
  <c r="AY2876" i="1"/>
  <c r="AL3239" i="1"/>
  <c r="AY3239" i="1"/>
  <c r="AT3239" i="1"/>
  <c r="Q3239" i="1"/>
  <c r="AL3231" i="1"/>
  <c r="AK3231" i="1" s="1"/>
  <c r="AY3231" i="1"/>
  <c r="AT3282" i="1"/>
  <c r="Q3282" i="1"/>
  <c r="AF3181" i="1"/>
  <c r="Q3245" i="1"/>
  <c r="AT3245" i="1"/>
  <c r="AU3223" i="1"/>
  <c r="AM3223" i="1"/>
  <c r="AU3242" i="1"/>
  <c r="AM3242" i="1"/>
  <c r="Q3208" i="1"/>
  <c r="AT3208" i="1"/>
  <c r="AF3196" i="1"/>
  <c r="AZ3167" i="1"/>
  <c r="AV3167" i="1"/>
  <c r="AL3164" i="1"/>
  <c r="AK3164" i="1" s="1"/>
  <c r="F3164" i="1" s="1"/>
  <c r="AY3164" i="1"/>
  <c r="AU3169" i="1"/>
  <c r="AM3169" i="1"/>
  <c r="AY3135" i="1"/>
  <c r="AL3135" i="1"/>
  <c r="AF3101" i="1"/>
  <c r="AB3101" i="1" s="1"/>
  <c r="AJ3101" i="1" s="1"/>
  <c r="AF3168" i="1"/>
  <c r="AB3168" i="1" s="1"/>
  <c r="AF3133" i="1"/>
  <c r="AF3166" i="1"/>
  <c r="AU3111" i="1"/>
  <c r="AM3111" i="1"/>
  <c r="AK3111" i="1" s="1"/>
  <c r="Q3165" i="1"/>
  <c r="AT3165" i="1"/>
  <c r="AL3159" i="1"/>
  <c r="AK3159" i="1" s="1"/>
  <c r="AY3159" i="1"/>
  <c r="AL3203" i="1"/>
  <c r="AY3203" i="1"/>
  <c r="AF3144" i="1"/>
  <c r="AU3239" i="1"/>
  <c r="AM3239" i="1"/>
  <c r="AF3197" i="1"/>
  <c r="AB3197" i="1" s="1"/>
  <c r="AT3046" i="1"/>
  <c r="Q3046" i="1"/>
  <c r="AM3136" i="1"/>
  <c r="AU3136" i="1"/>
  <c r="AF3104" i="1"/>
  <c r="AM3103" i="1"/>
  <c r="AU3103" i="1"/>
  <c r="Q3116" i="1"/>
  <c r="AT3116" i="1"/>
  <c r="AT3180" i="1"/>
  <c r="Q3180" i="1"/>
  <c r="AU3078" i="1"/>
  <c r="AM3078" i="1"/>
  <c r="AL3102" i="1"/>
  <c r="AY3102" i="1"/>
  <c r="AL3056" i="1"/>
  <c r="AY3056" i="1"/>
  <c r="AU3141" i="1"/>
  <c r="AM3141" i="1"/>
  <c r="AY3012" i="1"/>
  <c r="AL3012" i="1"/>
  <c r="AK3012" i="1" s="1"/>
  <c r="AT2988" i="1"/>
  <c r="Q2988" i="1"/>
  <c r="AL2966" i="1"/>
  <c r="AK2966" i="1" s="1"/>
  <c r="AY2966" i="1"/>
  <c r="AS2976" i="1"/>
  <c r="AZ2998" i="1"/>
  <c r="AV2998" i="1"/>
  <c r="AS2998" i="1" s="1"/>
  <c r="AY2967" i="1"/>
  <c r="AL2967" i="1"/>
  <c r="AK2967" i="1" s="1"/>
  <c r="F2967" i="1" s="1"/>
  <c r="AL2999" i="1"/>
  <c r="AY2999" i="1"/>
  <c r="AF2964" i="1"/>
  <c r="AZ2987" i="1"/>
  <c r="AV2987" i="1"/>
  <c r="AF2938" i="1"/>
  <c r="AU2939" i="1"/>
  <c r="AM2939" i="1"/>
  <c r="AK2939" i="1" s="1"/>
  <c r="AF2960" i="1"/>
  <c r="Q2876" i="1"/>
  <c r="AT2876" i="1"/>
  <c r="AF2904" i="1"/>
  <c r="AK2923" i="1"/>
  <c r="AF2924" i="1"/>
  <c r="Q2908" i="1"/>
  <c r="AT2908" i="1"/>
  <c r="AZ2918" i="1"/>
  <c r="AV2918" i="1"/>
  <c r="Q2914" i="1"/>
  <c r="AT2914" i="1"/>
  <c r="Q2898" i="1"/>
  <c r="AT2898" i="1"/>
  <c r="AL2866" i="1"/>
  <c r="AK2866" i="1" s="1"/>
  <c r="F2866" i="1" s="1"/>
  <c r="AY2866" i="1"/>
  <c r="AK2856" i="1"/>
  <c r="AF3386" i="1"/>
  <c r="AL3373" i="1"/>
  <c r="AK3373" i="1" s="1"/>
  <c r="AY3373" i="1"/>
  <c r="AK3390" i="1"/>
  <c r="Q3346" i="1"/>
  <c r="AT3346" i="1"/>
  <c r="AY3383" i="1"/>
  <c r="AL3383" i="1"/>
  <c r="AF3354" i="1"/>
  <c r="AV3379" i="1"/>
  <c r="AZ3379" i="1"/>
  <c r="AY3360" i="1"/>
  <c r="AL3360" i="1"/>
  <c r="Q3367" i="1"/>
  <c r="AT3367" i="1"/>
  <c r="AU3378" i="1"/>
  <c r="AM3378" i="1"/>
  <c r="AT3325" i="1"/>
  <c r="Q3325" i="1"/>
  <c r="AT3328" i="1"/>
  <c r="Q3328" i="1"/>
  <c r="AY3331" i="1"/>
  <c r="AL3331" i="1"/>
  <c r="AK3331" i="1" s="1"/>
  <c r="AU3352" i="1"/>
  <c r="AM3352" i="1"/>
  <c r="AF3294" i="1"/>
  <c r="AM3332" i="1"/>
  <c r="AU3332" i="1"/>
  <c r="AY3338" i="1"/>
  <c r="AL3338" i="1"/>
  <c r="AK3338" i="1" s="1"/>
  <c r="AF3327" i="1"/>
  <c r="AB3327" i="1" s="1"/>
  <c r="AJ3327" i="1" s="1"/>
  <c r="Q3279" i="1"/>
  <c r="AT3279" i="1"/>
  <c r="AM3300" i="1"/>
  <c r="AU3300" i="1"/>
  <c r="AY3303" i="1"/>
  <c r="AL3303" i="1"/>
  <c r="AT3276" i="1"/>
  <c r="Q3276" i="1"/>
  <c r="AS3312" i="1"/>
  <c r="AU3255" i="1"/>
  <c r="AM3255" i="1"/>
  <c r="AU3266" i="1"/>
  <c r="AM3266" i="1"/>
  <c r="AK3266" i="1" s="1"/>
  <c r="F3266" i="1" s="1"/>
  <c r="AF3288" i="1"/>
  <c r="AT3212" i="1"/>
  <c r="Q3212" i="1"/>
  <c r="AF3232" i="1"/>
  <c r="AB3232" i="1" s="1"/>
  <c r="AJ3232" i="1" s="1"/>
  <c r="AF3238" i="1"/>
  <c r="AV3231" i="1"/>
  <c r="AZ3231" i="1"/>
  <c r="AM3236" i="1"/>
  <c r="AU3236" i="1"/>
  <c r="AT3214" i="1"/>
  <c r="Q3214" i="1"/>
  <c r="AY3208" i="1"/>
  <c r="AL3208" i="1"/>
  <c r="AK3208" i="1" s="1"/>
  <c r="AL3242" i="1"/>
  <c r="AY3242" i="1"/>
  <c r="AL3209" i="1"/>
  <c r="AK3209" i="1" s="1"/>
  <c r="F3209" i="1" s="1"/>
  <c r="AY3209" i="1"/>
  <c r="AL3189" i="1"/>
  <c r="AY3189" i="1"/>
  <c r="AF3159" i="1"/>
  <c r="AF3162" i="1"/>
  <c r="AY3124" i="1"/>
  <c r="AL3124" i="1"/>
  <c r="AK3124" i="1" s="1"/>
  <c r="AT3139" i="1"/>
  <c r="Q3139" i="1"/>
  <c r="Q3207" i="1"/>
  <c r="AT3207" i="1"/>
  <c r="AL3125" i="1"/>
  <c r="AK3125" i="1" s="1"/>
  <c r="AY3125" i="1"/>
  <c r="AF3200" i="1"/>
  <c r="AY3155" i="1"/>
  <c r="AL3155" i="1"/>
  <c r="AK3155" i="1" s="1"/>
  <c r="AF3096" i="1"/>
  <c r="AF3067" i="1"/>
  <c r="AB3067" i="1" s="1"/>
  <c r="AJ3067" i="1" s="1"/>
  <c r="AT3085" i="1"/>
  <c r="Q3085" i="1"/>
  <c r="AM3104" i="1"/>
  <c r="AK3104" i="1" s="1"/>
  <c r="AU3104" i="1"/>
  <c r="AF3103" i="1"/>
  <c r="AB3103" i="1" s="1"/>
  <c r="AT3076" i="1"/>
  <c r="Q3076" i="1"/>
  <c r="AF3132" i="1"/>
  <c r="AY3180" i="1"/>
  <c r="AL3180" i="1"/>
  <c r="AL3022" i="1"/>
  <c r="AK3022" i="1" s="1"/>
  <c r="AY3022" i="1"/>
  <c r="AF3020" i="1"/>
  <c r="AL3053" i="1"/>
  <c r="AY3053" i="1"/>
  <c r="AL3028" i="1"/>
  <c r="AK3028" i="1" s="1"/>
  <c r="F3028" i="1" s="1"/>
  <c r="AY3028" i="1"/>
  <c r="AU3056" i="1"/>
  <c r="AM3056" i="1"/>
  <c r="AV3025" i="1"/>
  <c r="AZ3025" i="1"/>
  <c r="AU3007" i="1"/>
  <c r="AM3007" i="1"/>
  <c r="AY3034" i="1"/>
  <c r="AL3034" i="1"/>
  <c r="AU3024" i="1"/>
  <c r="AM3024" i="1"/>
  <c r="AK3024" i="1" s="1"/>
  <c r="AT2971" i="1"/>
  <c r="Q2971" i="1"/>
  <c r="AT2976" i="1"/>
  <c r="Q2976" i="1"/>
  <c r="AL3004" i="1"/>
  <c r="AK3004" i="1" s="1"/>
  <c r="AY3004" i="1"/>
  <c r="AF2973" i="1"/>
  <c r="AB2973" i="1" s="1"/>
  <c r="AF3010" i="1"/>
  <c r="AZ3032" i="1"/>
  <c r="AV3032" i="1"/>
  <c r="AY2969" i="1"/>
  <c r="AL2969" i="1"/>
  <c r="AK2969" i="1" s="1"/>
  <c r="AV3023" i="1"/>
  <c r="AZ3023" i="1"/>
  <c r="AI2961" i="1"/>
  <c r="AT2959" i="1"/>
  <c r="Q2959" i="1"/>
  <c r="AF2939" i="1"/>
  <c r="AY2900" i="1"/>
  <c r="AL2900" i="1"/>
  <c r="AK2900" i="1" s="1"/>
  <c r="AV2933" i="1"/>
  <c r="AZ2933" i="1"/>
  <c r="AY2906" i="1"/>
  <c r="AL2906" i="1"/>
  <c r="AY2874" i="1"/>
  <c r="AL2874" i="1"/>
  <c r="AF2952" i="1"/>
  <c r="Q2928" i="1"/>
  <c r="AT2928" i="1"/>
  <c r="AF2920" i="1"/>
  <c r="AF2870" i="1"/>
  <c r="AI2936" i="1"/>
  <c r="AF2925" i="1"/>
  <c r="AM2908" i="1"/>
  <c r="AK2908" i="1" s="1"/>
  <c r="AU2908" i="1"/>
  <c r="AZ2928" i="1"/>
  <c r="AV2928" i="1"/>
  <c r="AS2928" i="1" s="1"/>
  <c r="AL2897" i="1"/>
  <c r="AK2897" i="1" s="1"/>
  <c r="AY2897" i="1"/>
  <c r="AL2914" i="1"/>
  <c r="AY2914" i="1"/>
  <c r="AL2898" i="1"/>
  <c r="AY2898" i="1"/>
  <c r="AF2863" i="1"/>
  <c r="AF2945" i="1"/>
  <c r="AV2848" i="1"/>
  <c r="AZ2848" i="1"/>
  <c r="AL3397" i="1"/>
  <c r="AK3397" i="1" s="1"/>
  <c r="AY3397" i="1"/>
  <c r="Q3383" i="1"/>
  <c r="AT3383" i="1"/>
  <c r="AF3381" i="1"/>
  <c r="AB3381" i="1" s="1"/>
  <c r="AI3381" i="1" s="1"/>
  <c r="AL3382" i="1"/>
  <c r="AY3382" i="1"/>
  <c r="AV3388" i="1"/>
  <c r="AZ3388" i="1"/>
  <c r="AT3382" i="1"/>
  <c r="Q3382" i="1"/>
  <c r="AF3335" i="1"/>
  <c r="AB3335" i="1" s="1"/>
  <c r="AJ3335" i="1" s="1"/>
  <c r="AF3368" i="1"/>
  <c r="AB3368" i="1" s="1"/>
  <c r="AJ3368" i="1" s="1"/>
  <c r="AL3357" i="1"/>
  <c r="AK3357" i="1" s="1"/>
  <c r="AY3357" i="1"/>
  <c r="AL3318" i="1"/>
  <c r="AK3318" i="1" s="1"/>
  <c r="AY3318" i="1"/>
  <c r="AT3340" i="1"/>
  <c r="Q3340" i="1"/>
  <c r="AF3286" i="1"/>
  <c r="AJ3286" i="1"/>
  <c r="AT3326" i="1"/>
  <c r="Q3326" i="1"/>
  <c r="AJ3288" i="1"/>
  <c r="AS3302" i="1"/>
  <c r="AY3271" i="1"/>
  <c r="AL3271" i="1"/>
  <c r="AK3271" i="1" s="1"/>
  <c r="AT3265" i="1"/>
  <c r="Q3265" i="1"/>
  <c r="AT3314" i="1"/>
  <c r="Q3314" i="1"/>
  <c r="AF3320" i="1"/>
  <c r="AK3312" i="1"/>
  <c r="AL3226" i="1"/>
  <c r="AK3226" i="1" s="1"/>
  <c r="AY3226" i="1"/>
  <c r="AT3278" i="1"/>
  <c r="Q3278" i="1"/>
  <c r="AU3232" i="1"/>
  <c r="AM3232" i="1"/>
  <c r="Q3305" i="1"/>
  <c r="AT3305" i="1"/>
  <c r="AV3241" i="1"/>
  <c r="AZ3241" i="1"/>
  <c r="AF3224" i="1"/>
  <c r="AT3206" i="1"/>
  <c r="Q3206" i="1"/>
  <c r="AK3240" i="1"/>
  <c r="AI3229" i="1"/>
  <c r="AY3210" i="1"/>
  <c r="AL3210" i="1"/>
  <c r="AK3207" i="1"/>
  <c r="F3207" i="1" s="1"/>
  <c r="AY3129" i="1"/>
  <c r="AL3129" i="1"/>
  <c r="AL3188" i="1"/>
  <c r="AK3188" i="1" s="1"/>
  <c r="AY3188" i="1"/>
  <c r="AZ3212" i="1"/>
  <c r="AV3212" i="1"/>
  <c r="AS3182" i="1"/>
  <c r="AL3134" i="1"/>
  <c r="AY3134" i="1"/>
  <c r="AF3147" i="1"/>
  <c r="AF3182" i="1"/>
  <c r="AB3182" i="1" s="1"/>
  <c r="AJ3182" i="1" s="1"/>
  <c r="AF3167" i="1"/>
  <c r="AZ3147" i="1"/>
  <c r="AV3147" i="1"/>
  <c r="Q3115" i="1"/>
  <c r="AT3115" i="1"/>
  <c r="AY3073" i="1"/>
  <c r="AL3073" i="1"/>
  <c r="AK3073" i="1" s="1"/>
  <c r="F3073" i="1" s="1"/>
  <c r="AM3069" i="1"/>
  <c r="AU3069" i="1"/>
  <c r="AT3160" i="1"/>
  <c r="Q3160" i="1"/>
  <c r="AV3154" i="1"/>
  <c r="AZ3154" i="1"/>
  <c r="AS3114" i="1"/>
  <c r="AF3066" i="1"/>
  <c r="AL3115" i="1"/>
  <c r="AK3115" i="1" s="1"/>
  <c r="AY3115" i="1"/>
  <c r="AY3095" i="1"/>
  <c r="AL3095" i="1"/>
  <c r="AK3095" i="1" s="1"/>
  <c r="AZ3112" i="1"/>
  <c r="AV3112" i="1"/>
  <c r="AT3075" i="1"/>
  <c r="Q3075" i="1"/>
  <c r="AF3056" i="1"/>
  <c r="AZ3095" i="1"/>
  <c r="AV3095" i="1"/>
  <c r="AU3034" i="1"/>
  <c r="AM3034" i="1"/>
  <c r="AY2986" i="1"/>
  <c r="AL2986" i="1"/>
  <c r="AL2983" i="1"/>
  <c r="AK2983" i="1" s="1"/>
  <c r="AY2983" i="1"/>
  <c r="AY2974" i="1"/>
  <c r="AL2974" i="1"/>
  <c r="AK2974" i="1" s="1"/>
  <c r="AF2978" i="1"/>
  <c r="AB2978" i="1" s="1"/>
  <c r="AF2994" i="1"/>
  <c r="Q2960" i="1"/>
  <c r="AT2960" i="1"/>
  <c r="AL2935" i="1"/>
  <c r="AK2935" i="1" s="1"/>
  <c r="AY2935" i="1"/>
  <c r="AV2954" i="1"/>
  <c r="AZ2954" i="1"/>
  <c r="AZ2956" i="1"/>
  <c r="AV2956" i="1"/>
  <c r="AF2985" i="1"/>
  <c r="AB2985" i="1" s="1"/>
  <c r="AY2933" i="1"/>
  <c r="AL2933" i="1"/>
  <c r="AK2933" i="1" s="1"/>
  <c r="Q2993" i="1"/>
  <c r="AT2993" i="1"/>
  <c r="AT2940" i="1"/>
  <c r="Q2940" i="1"/>
  <c r="AU2952" i="1"/>
  <c r="AM2952" i="1"/>
  <c r="AF2921" i="1"/>
  <c r="AZ2988" i="1"/>
  <c r="AV2988" i="1"/>
  <c r="AZ2887" i="1"/>
  <c r="AV2887" i="1"/>
  <c r="AU2864" i="1"/>
  <c r="AM2864" i="1"/>
  <c r="AK2864" i="1" s="1"/>
  <c r="AV2868" i="1"/>
  <c r="AZ2868" i="1"/>
  <c r="Q2871" i="1"/>
  <c r="AT2871" i="1"/>
  <c r="AM2924" i="1"/>
  <c r="AU2924" i="1"/>
  <c r="AY2885" i="1"/>
  <c r="AL2885" i="1"/>
  <c r="AK2885" i="1" s="1"/>
  <c r="AF2915" i="1"/>
  <c r="Q2897" i="1"/>
  <c r="AT2897" i="1"/>
  <c r="AK2928" i="1"/>
  <c r="F2928" i="1" s="1"/>
  <c r="AV2853" i="1"/>
  <c r="AZ2853" i="1"/>
  <c r="AK2850" i="1"/>
  <c r="AK2847" i="1"/>
  <c r="AS3250" i="1"/>
  <c r="AF3194" i="1"/>
  <c r="AY3245" i="1"/>
  <c r="AL3245" i="1"/>
  <c r="AK3245" i="1" s="1"/>
  <c r="AM3224" i="1"/>
  <c r="AU3224" i="1"/>
  <c r="AS3240" i="1"/>
  <c r="AS3207" i="1"/>
  <c r="AM3161" i="1"/>
  <c r="AK3161" i="1" s="1"/>
  <c r="AU3161" i="1"/>
  <c r="AF3127" i="1"/>
  <c r="AF3114" i="1"/>
  <c r="AT3179" i="1"/>
  <c r="Q3179" i="1"/>
  <c r="AF3157" i="1"/>
  <c r="AB3157" i="1" s="1"/>
  <c r="AJ3157" i="1" s="1"/>
  <c r="AV3200" i="1"/>
  <c r="AZ3200" i="1"/>
  <c r="AL3123" i="1"/>
  <c r="AY3123" i="1"/>
  <c r="AK3182" i="1"/>
  <c r="AF3165" i="1"/>
  <c r="AK3101" i="1"/>
  <c r="AL3064" i="1"/>
  <c r="AK3064" i="1" s="1"/>
  <c r="AY3064" i="1"/>
  <c r="AY3147" i="1"/>
  <c r="AL3147" i="1"/>
  <c r="AK3147" i="1" s="1"/>
  <c r="AF3120" i="1"/>
  <c r="AJ3120" i="1"/>
  <c r="AV3038" i="1"/>
  <c r="AZ3038" i="1"/>
  <c r="AV3139" i="1"/>
  <c r="AZ3139" i="1"/>
  <c r="AM3097" i="1"/>
  <c r="AK3097" i="1" s="1"/>
  <c r="AU3097" i="1"/>
  <c r="AL3131" i="1"/>
  <c r="AK3131" i="1" s="1"/>
  <c r="F3131" i="1" s="1"/>
  <c r="AY3131" i="1"/>
  <c r="AT3093" i="1"/>
  <c r="Q3093" i="1"/>
  <c r="AV3096" i="1"/>
  <c r="AZ3096" i="1"/>
  <c r="AF3073" i="1"/>
  <c r="AB3073" i="1" s="1"/>
  <c r="AJ3073" i="1" s="1"/>
  <c r="AK3049" i="1"/>
  <c r="AF3052" i="1"/>
  <c r="AF3004" i="1"/>
  <c r="AF3092" i="1"/>
  <c r="Q3105" i="1"/>
  <c r="AT3105" i="1"/>
  <c r="AT3056" i="1"/>
  <c r="Q3056" i="1"/>
  <c r="AF3077" i="1"/>
  <c r="AF3053" i="1"/>
  <c r="AY3079" i="1"/>
  <c r="AL3079" i="1"/>
  <c r="AK3079" i="1" s="1"/>
  <c r="AT3023" i="1"/>
  <c r="Q3023" i="1"/>
  <c r="AK3077" i="1"/>
  <c r="AS3008" i="1"/>
  <c r="AY2970" i="1"/>
  <c r="AL2970" i="1"/>
  <c r="AK2970" i="1" s="1"/>
  <c r="F2970" i="1" s="1"/>
  <c r="AV2990" i="1"/>
  <c r="AS2990" i="1" s="1"/>
  <c r="AZ2990" i="1"/>
  <c r="AM2978" i="1"/>
  <c r="AU2978" i="1"/>
  <c r="AL3010" i="1"/>
  <c r="AK3010" i="1" s="1"/>
  <c r="AY3010" i="1"/>
  <c r="AL2994" i="1"/>
  <c r="AK2994" i="1" s="1"/>
  <c r="AY2994" i="1"/>
  <c r="AY2960" i="1"/>
  <c r="AL2960" i="1"/>
  <c r="AL2981" i="1"/>
  <c r="AK2981" i="1" s="1"/>
  <c r="AY2981" i="1"/>
  <c r="AF2932" i="1"/>
  <c r="Q2962" i="1"/>
  <c r="AT2962" i="1"/>
  <c r="AU2985" i="1"/>
  <c r="AM2985" i="1"/>
  <c r="AV2964" i="1"/>
  <c r="AS2964" i="1" s="1"/>
  <c r="AZ2964" i="1"/>
  <c r="AY2895" i="1"/>
  <c r="AL2895" i="1"/>
  <c r="AK2895" i="1" s="1"/>
  <c r="AL2937" i="1"/>
  <c r="AK2937" i="1" s="1"/>
  <c r="AY2937" i="1"/>
  <c r="AS2907" i="1"/>
  <c r="AS2894" i="1"/>
  <c r="Q2869" i="1"/>
  <c r="AT2869" i="1"/>
  <c r="AL2925" i="1"/>
  <c r="AY2925" i="1"/>
  <c r="AY2859" i="1"/>
  <c r="AL2859" i="1"/>
  <c r="AK2863" i="1"/>
  <c r="AS2847" i="1"/>
  <c r="AU2846" i="1"/>
  <c r="AM2846" i="1"/>
  <c r="AK2846" i="1" s="1"/>
  <c r="K5" i="2"/>
  <c r="N2845" i="1"/>
  <c r="AA2845" i="1" s="1"/>
  <c r="AP2845" i="1" s="1"/>
  <c r="M2845" i="1"/>
  <c r="L2845" i="1"/>
  <c r="H2845" i="1" s="1"/>
  <c r="K2845" i="1"/>
  <c r="J2845" i="1"/>
  <c r="I2845" i="1"/>
  <c r="N2844" i="1"/>
  <c r="AA2844" i="1" s="1"/>
  <c r="AP2844" i="1" s="1"/>
  <c r="M2844" i="1"/>
  <c r="L2844" i="1"/>
  <c r="K2844" i="1"/>
  <c r="J2844" i="1"/>
  <c r="I2844" i="1"/>
  <c r="N2843" i="1"/>
  <c r="AA2843" i="1" s="1"/>
  <c r="AP2843" i="1" s="1"/>
  <c r="M2843" i="1"/>
  <c r="L2843" i="1"/>
  <c r="H2843" i="1" s="1"/>
  <c r="K2843" i="1"/>
  <c r="J2843" i="1"/>
  <c r="I2843" i="1"/>
  <c r="N2842" i="1"/>
  <c r="AA2842" i="1" s="1"/>
  <c r="AP2842" i="1" s="1"/>
  <c r="M2842" i="1"/>
  <c r="L2842" i="1"/>
  <c r="K2842" i="1"/>
  <c r="J2842" i="1"/>
  <c r="I2842" i="1"/>
  <c r="N2841" i="1"/>
  <c r="AA2841" i="1" s="1"/>
  <c r="AP2841" i="1" s="1"/>
  <c r="M2841" i="1"/>
  <c r="L2841" i="1"/>
  <c r="K2841" i="1"/>
  <c r="J2841" i="1"/>
  <c r="I2841" i="1"/>
  <c r="N2840" i="1"/>
  <c r="AA2840" i="1" s="1"/>
  <c r="AP2840" i="1" s="1"/>
  <c r="M2840" i="1"/>
  <c r="L2840" i="1"/>
  <c r="K2840" i="1"/>
  <c r="J2840" i="1"/>
  <c r="I2840" i="1"/>
  <c r="N2839" i="1"/>
  <c r="AA2839" i="1" s="1"/>
  <c r="AP2839" i="1" s="1"/>
  <c r="M2839" i="1"/>
  <c r="L2839" i="1"/>
  <c r="H2839" i="1" s="1"/>
  <c r="K2839" i="1"/>
  <c r="J2839" i="1"/>
  <c r="I2839" i="1"/>
  <c r="G2839" i="1" s="1"/>
  <c r="N2838" i="1"/>
  <c r="AA2838" i="1" s="1"/>
  <c r="AP2838" i="1" s="1"/>
  <c r="M2838" i="1"/>
  <c r="L2838" i="1"/>
  <c r="K2838" i="1"/>
  <c r="J2838" i="1"/>
  <c r="I2838" i="1"/>
  <c r="N2837" i="1"/>
  <c r="AA2837" i="1" s="1"/>
  <c r="AP2837" i="1" s="1"/>
  <c r="M2837" i="1"/>
  <c r="L2837" i="1"/>
  <c r="H2837" i="1" s="1"/>
  <c r="K2837" i="1"/>
  <c r="J2837" i="1"/>
  <c r="I2837" i="1"/>
  <c r="N2836" i="1"/>
  <c r="AA2836" i="1" s="1"/>
  <c r="AP2836" i="1" s="1"/>
  <c r="M2836" i="1"/>
  <c r="L2836" i="1"/>
  <c r="K2836" i="1"/>
  <c r="J2836" i="1"/>
  <c r="I2836" i="1"/>
  <c r="N2835" i="1"/>
  <c r="AA2835" i="1" s="1"/>
  <c r="AP2835" i="1" s="1"/>
  <c r="M2835" i="1"/>
  <c r="L2835" i="1"/>
  <c r="H2835" i="1" s="1"/>
  <c r="K2835" i="1"/>
  <c r="J2835" i="1"/>
  <c r="I2835" i="1"/>
  <c r="N2834" i="1"/>
  <c r="AA2834" i="1" s="1"/>
  <c r="AP2834" i="1" s="1"/>
  <c r="M2834" i="1"/>
  <c r="L2834" i="1"/>
  <c r="K2834" i="1"/>
  <c r="J2834" i="1"/>
  <c r="I2834" i="1"/>
  <c r="N2833" i="1"/>
  <c r="AA2833" i="1" s="1"/>
  <c r="AP2833" i="1" s="1"/>
  <c r="M2833" i="1"/>
  <c r="L2833" i="1"/>
  <c r="K2833" i="1"/>
  <c r="J2833" i="1"/>
  <c r="I2833" i="1"/>
  <c r="N2832" i="1"/>
  <c r="AA2832" i="1" s="1"/>
  <c r="AP2832" i="1" s="1"/>
  <c r="M2832" i="1"/>
  <c r="L2832" i="1"/>
  <c r="K2832" i="1"/>
  <c r="J2832" i="1"/>
  <c r="I2832" i="1"/>
  <c r="N2831" i="1"/>
  <c r="AA2831" i="1" s="1"/>
  <c r="AP2831" i="1" s="1"/>
  <c r="M2831" i="1"/>
  <c r="L2831" i="1"/>
  <c r="H2831" i="1" s="1"/>
  <c r="K2831" i="1"/>
  <c r="J2831" i="1"/>
  <c r="I2831" i="1"/>
  <c r="G2831" i="1" s="1"/>
  <c r="N2830" i="1"/>
  <c r="AA2830" i="1" s="1"/>
  <c r="AP2830" i="1" s="1"/>
  <c r="M2830" i="1"/>
  <c r="L2830" i="1"/>
  <c r="K2830" i="1"/>
  <c r="J2830" i="1"/>
  <c r="I2830" i="1"/>
  <c r="N2829" i="1"/>
  <c r="AA2829" i="1" s="1"/>
  <c r="AP2829" i="1" s="1"/>
  <c r="M2829" i="1"/>
  <c r="L2829" i="1"/>
  <c r="H2829" i="1" s="1"/>
  <c r="K2829" i="1"/>
  <c r="J2829" i="1"/>
  <c r="I2829" i="1"/>
  <c r="N2828" i="1"/>
  <c r="AA2828" i="1" s="1"/>
  <c r="AP2828" i="1" s="1"/>
  <c r="M2828" i="1"/>
  <c r="L2828" i="1"/>
  <c r="K2828" i="1"/>
  <c r="J2828" i="1"/>
  <c r="I2828" i="1"/>
  <c r="N2827" i="1"/>
  <c r="AA2827" i="1" s="1"/>
  <c r="AP2827" i="1" s="1"/>
  <c r="M2827" i="1"/>
  <c r="L2827" i="1"/>
  <c r="H2827" i="1" s="1"/>
  <c r="K2827" i="1"/>
  <c r="J2827" i="1"/>
  <c r="I2827" i="1"/>
  <c r="N2826" i="1"/>
  <c r="AA2826" i="1" s="1"/>
  <c r="AP2826" i="1" s="1"/>
  <c r="M2826" i="1"/>
  <c r="L2826" i="1"/>
  <c r="K2826" i="1"/>
  <c r="J2826" i="1"/>
  <c r="I2826" i="1"/>
  <c r="N2825" i="1"/>
  <c r="AA2825" i="1" s="1"/>
  <c r="AP2825" i="1" s="1"/>
  <c r="M2825" i="1"/>
  <c r="L2825" i="1"/>
  <c r="K2825" i="1"/>
  <c r="J2825" i="1"/>
  <c r="I2825" i="1"/>
  <c r="N2824" i="1"/>
  <c r="AA2824" i="1" s="1"/>
  <c r="AP2824" i="1" s="1"/>
  <c r="M2824" i="1"/>
  <c r="L2824" i="1"/>
  <c r="K2824" i="1"/>
  <c r="J2824" i="1"/>
  <c r="I2824" i="1"/>
  <c r="N2823" i="1"/>
  <c r="AA2823" i="1" s="1"/>
  <c r="AP2823" i="1" s="1"/>
  <c r="M2823" i="1"/>
  <c r="L2823" i="1"/>
  <c r="H2823" i="1" s="1"/>
  <c r="K2823" i="1"/>
  <c r="J2823" i="1"/>
  <c r="I2823" i="1"/>
  <c r="G2823" i="1" s="1"/>
  <c r="N2822" i="1"/>
  <c r="AA2822" i="1" s="1"/>
  <c r="AP2822" i="1" s="1"/>
  <c r="M2822" i="1"/>
  <c r="L2822" i="1"/>
  <c r="K2822" i="1"/>
  <c r="J2822" i="1"/>
  <c r="I2822" i="1"/>
  <c r="N2821" i="1"/>
  <c r="AA2821" i="1" s="1"/>
  <c r="AP2821" i="1" s="1"/>
  <c r="M2821" i="1"/>
  <c r="L2821" i="1"/>
  <c r="H2821" i="1" s="1"/>
  <c r="K2821" i="1"/>
  <c r="J2821" i="1"/>
  <c r="I2821" i="1"/>
  <c r="N2820" i="1"/>
  <c r="AA2820" i="1" s="1"/>
  <c r="AP2820" i="1" s="1"/>
  <c r="M2820" i="1"/>
  <c r="L2820" i="1"/>
  <c r="K2820" i="1"/>
  <c r="J2820" i="1"/>
  <c r="I2820" i="1"/>
  <c r="N2819" i="1"/>
  <c r="AA2819" i="1" s="1"/>
  <c r="AP2819" i="1" s="1"/>
  <c r="M2819" i="1"/>
  <c r="L2819" i="1"/>
  <c r="H2819" i="1" s="1"/>
  <c r="K2819" i="1"/>
  <c r="J2819" i="1"/>
  <c r="I2819" i="1"/>
  <c r="N2818" i="1"/>
  <c r="AA2818" i="1" s="1"/>
  <c r="AP2818" i="1" s="1"/>
  <c r="M2818" i="1"/>
  <c r="L2818" i="1"/>
  <c r="K2818" i="1"/>
  <c r="J2818" i="1"/>
  <c r="I2818" i="1"/>
  <c r="N2817" i="1"/>
  <c r="AA2817" i="1" s="1"/>
  <c r="AP2817" i="1" s="1"/>
  <c r="M2817" i="1"/>
  <c r="L2817" i="1"/>
  <c r="K2817" i="1"/>
  <c r="J2817" i="1"/>
  <c r="I2817" i="1"/>
  <c r="N2816" i="1"/>
  <c r="AA2816" i="1" s="1"/>
  <c r="AP2816" i="1" s="1"/>
  <c r="M2816" i="1"/>
  <c r="L2816" i="1"/>
  <c r="K2816" i="1"/>
  <c r="J2816" i="1"/>
  <c r="I2816" i="1"/>
  <c r="N2815" i="1"/>
  <c r="AA2815" i="1" s="1"/>
  <c r="AP2815" i="1" s="1"/>
  <c r="M2815" i="1"/>
  <c r="L2815" i="1"/>
  <c r="H2815" i="1" s="1"/>
  <c r="K2815" i="1"/>
  <c r="J2815" i="1"/>
  <c r="I2815" i="1"/>
  <c r="G2815" i="1" s="1"/>
  <c r="N2814" i="1"/>
  <c r="AA2814" i="1" s="1"/>
  <c r="AP2814" i="1" s="1"/>
  <c r="M2814" i="1"/>
  <c r="L2814" i="1"/>
  <c r="K2814" i="1"/>
  <c r="J2814" i="1"/>
  <c r="I2814" i="1"/>
  <c r="N2813" i="1"/>
  <c r="AA2813" i="1" s="1"/>
  <c r="AP2813" i="1" s="1"/>
  <c r="M2813" i="1"/>
  <c r="L2813" i="1"/>
  <c r="H2813" i="1" s="1"/>
  <c r="K2813" i="1"/>
  <c r="J2813" i="1"/>
  <c r="I2813" i="1"/>
  <c r="N2812" i="1"/>
  <c r="AA2812" i="1" s="1"/>
  <c r="AP2812" i="1" s="1"/>
  <c r="M2812" i="1"/>
  <c r="L2812" i="1"/>
  <c r="K2812" i="1"/>
  <c r="J2812" i="1"/>
  <c r="I2812" i="1"/>
  <c r="N2811" i="1"/>
  <c r="AA2811" i="1" s="1"/>
  <c r="AP2811" i="1" s="1"/>
  <c r="M2811" i="1"/>
  <c r="L2811" i="1"/>
  <c r="H2811" i="1" s="1"/>
  <c r="K2811" i="1"/>
  <c r="J2811" i="1"/>
  <c r="I2811" i="1"/>
  <c r="N2810" i="1"/>
  <c r="AA2810" i="1" s="1"/>
  <c r="AP2810" i="1" s="1"/>
  <c r="M2810" i="1"/>
  <c r="L2810" i="1"/>
  <c r="K2810" i="1"/>
  <c r="J2810" i="1"/>
  <c r="I2810" i="1"/>
  <c r="N2809" i="1"/>
  <c r="AA2809" i="1" s="1"/>
  <c r="AP2809" i="1" s="1"/>
  <c r="M2809" i="1"/>
  <c r="L2809" i="1"/>
  <c r="K2809" i="1"/>
  <c r="J2809" i="1"/>
  <c r="I2809" i="1"/>
  <c r="N2808" i="1"/>
  <c r="AA2808" i="1" s="1"/>
  <c r="AP2808" i="1" s="1"/>
  <c r="M2808" i="1"/>
  <c r="L2808" i="1"/>
  <c r="K2808" i="1"/>
  <c r="J2808" i="1"/>
  <c r="I2808" i="1"/>
  <c r="N2807" i="1"/>
  <c r="AA2807" i="1" s="1"/>
  <c r="AP2807" i="1" s="1"/>
  <c r="M2807" i="1"/>
  <c r="L2807" i="1"/>
  <c r="H2807" i="1" s="1"/>
  <c r="K2807" i="1"/>
  <c r="J2807" i="1"/>
  <c r="I2807" i="1"/>
  <c r="G2807" i="1" s="1"/>
  <c r="N2806" i="1"/>
  <c r="AA2806" i="1" s="1"/>
  <c r="AP2806" i="1" s="1"/>
  <c r="M2806" i="1"/>
  <c r="L2806" i="1"/>
  <c r="K2806" i="1"/>
  <c r="J2806" i="1"/>
  <c r="I2806" i="1"/>
  <c r="N2805" i="1"/>
  <c r="AA2805" i="1" s="1"/>
  <c r="AP2805" i="1" s="1"/>
  <c r="M2805" i="1"/>
  <c r="L2805" i="1"/>
  <c r="H2805" i="1" s="1"/>
  <c r="K2805" i="1"/>
  <c r="J2805" i="1"/>
  <c r="I2805" i="1"/>
  <c r="N2804" i="1"/>
  <c r="AA2804" i="1" s="1"/>
  <c r="AP2804" i="1" s="1"/>
  <c r="M2804" i="1"/>
  <c r="L2804" i="1"/>
  <c r="K2804" i="1"/>
  <c r="J2804" i="1"/>
  <c r="I2804" i="1"/>
  <c r="N2803" i="1"/>
  <c r="AA2803" i="1" s="1"/>
  <c r="AP2803" i="1" s="1"/>
  <c r="M2803" i="1"/>
  <c r="L2803" i="1"/>
  <c r="H2803" i="1" s="1"/>
  <c r="K2803" i="1"/>
  <c r="J2803" i="1"/>
  <c r="I2803" i="1"/>
  <c r="N2802" i="1"/>
  <c r="AA2802" i="1" s="1"/>
  <c r="AP2802" i="1" s="1"/>
  <c r="M2802" i="1"/>
  <c r="L2802" i="1"/>
  <c r="K2802" i="1"/>
  <c r="J2802" i="1"/>
  <c r="I2802" i="1"/>
  <c r="N2801" i="1"/>
  <c r="AA2801" i="1" s="1"/>
  <c r="AP2801" i="1" s="1"/>
  <c r="M2801" i="1"/>
  <c r="L2801" i="1"/>
  <c r="K2801" i="1"/>
  <c r="J2801" i="1"/>
  <c r="I2801" i="1"/>
  <c r="N2800" i="1"/>
  <c r="AA2800" i="1" s="1"/>
  <c r="AP2800" i="1" s="1"/>
  <c r="M2800" i="1"/>
  <c r="L2800" i="1"/>
  <c r="K2800" i="1"/>
  <c r="J2800" i="1"/>
  <c r="I2800" i="1"/>
  <c r="N2799" i="1"/>
  <c r="AA2799" i="1" s="1"/>
  <c r="AP2799" i="1" s="1"/>
  <c r="M2799" i="1"/>
  <c r="L2799" i="1"/>
  <c r="H2799" i="1" s="1"/>
  <c r="K2799" i="1"/>
  <c r="J2799" i="1"/>
  <c r="I2799" i="1"/>
  <c r="G2799" i="1" s="1"/>
  <c r="N2798" i="1"/>
  <c r="AA2798" i="1" s="1"/>
  <c r="AP2798" i="1" s="1"/>
  <c r="M2798" i="1"/>
  <c r="L2798" i="1"/>
  <c r="K2798" i="1"/>
  <c r="J2798" i="1"/>
  <c r="I2798" i="1"/>
  <c r="N2797" i="1"/>
  <c r="AA2797" i="1" s="1"/>
  <c r="AP2797" i="1" s="1"/>
  <c r="M2797" i="1"/>
  <c r="L2797" i="1"/>
  <c r="H2797" i="1" s="1"/>
  <c r="K2797" i="1"/>
  <c r="J2797" i="1"/>
  <c r="I2797" i="1"/>
  <c r="N2796" i="1"/>
  <c r="AA2796" i="1" s="1"/>
  <c r="AP2796" i="1" s="1"/>
  <c r="M2796" i="1"/>
  <c r="L2796" i="1"/>
  <c r="K2796" i="1"/>
  <c r="J2796" i="1"/>
  <c r="I2796" i="1"/>
  <c r="N2795" i="1"/>
  <c r="AA2795" i="1" s="1"/>
  <c r="AP2795" i="1" s="1"/>
  <c r="M2795" i="1"/>
  <c r="L2795" i="1"/>
  <c r="H2795" i="1" s="1"/>
  <c r="K2795" i="1"/>
  <c r="J2795" i="1"/>
  <c r="I2795" i="1"/>
  <c r="N2794" i="1"/>
  <c r="AA2794" i="1" s="1"/>
  <c r="AP2794" i="1" s="1"/>
  <c r="M2794" i="1"/>
  <c r="L2794" i="1"/>
  <c r="K2794" i="1"/>
  <c r="J2794" i="1"/>
  <c r="I2794" i="1"/>
  <c r="N2793" i="1"/>
  <c r="AA2793" i="1" s="1"/>
  <c r="AP2793" i="1" s="1"/>
  <c r="M2793" i="1"/>
  <c r="L2793" i="1"/>
  <c r="K2793" i="1"/>
  <c r="J2793" i="1"/>
  <c r="I2793" i="1"/>
  <c r="N2792" i="1"/>
  <c r="AA2792" i="1" s="1"/>
  <c r="AP2792" i="1" s="1"/>
  <c r="M2792" i="1"/>
  <c r="L2792" i="1"/>
  <c r="K2792" i="1"/>
  <c r="J2792" i="1"/>
  <c r="I2792" i="1"/>
  <c r="N2791" i="1"/>
  <c r="AA2791" i="1" s="1"/>
  <c r="AP2791" i="1" s="1"/>
  <c r="M2791" i="1"/>
  <c r="L2791" i="1"/>
  <c r="H2791" i="1" s="1"/>
  <c r="K2791" i="1"/>
  <c r="J2791" i="1"/>
  <c r="I2791" i="1"/>
  <c r="G2791" i="1" s="1"/>
  <c r="N2790" i="1"/>
  <c r="AA2790" i="1" s="1"/>
  <c r="AP2790" i="1" s="1"/>
  <c r="M2790" i="1"/>
  <c r="L2790" i="1"/>
  <c r="K2790" i="1"/>
  <c r="J2790" i="1"/>
  <c r="I2790" i="1"/>
  <c r="N2789" i="1"/>
  <c r="AA2789" i="1" s="1"/>
  <c r="AP2789" i="1" s="1"/>
  <c r="M2789" i="1"/>
  <c r="L2789" i="1"/>
  <c r="H2789" i="1" s="1"/>
  <c r="K2789" i="1"/>
  <c r="J2789" i="1"/>
  <c r="I2789" i="1"/>
  <c r="N2788" i="1"/>
  <c r="AA2788" i="1" s="1"/>
  <c r="AP2788" i="1" s="1"/>
  <c r="M2788" i="1"/>
  <c r="L2788" i="1"/>
  <c r="K2788" i="1"/>
  <c r="J2788" i="1"/>
  <c r="I2788" i="1"/>
  <c r="N2787" i="1"/>
  <c r="AA2787" i="1" s="1"/>
  <c r="AP2787" i="1" s="1"/>
  <c r="M2787" i="1"/>
  <c r="L2787" i="1"/>
  <c r="H2787" i="1" s="1"/>
  <c r="K2787" i="1"/>
  <c r="J2787" i="1"/>
  <c r="I2787" i="1"/>
  <c r="N2786" i="1"/>
  <c r="AA2786" i="1" s="1"/>
  <c r="AP2786" i="1" s="1"/>
  <c r="M2786" i="1"/>
  <c r="L2786" i="1"/>
  <c r="K2786" i="1"/>
  <c r="J2786" i="1"/>
  <c r="I2786" i="1"/>
  <c r="N2785" i="1"/>
  <c r="AA2785" i="1" s="1"/>
  <c r="AP2785" i="1" s="1"/>
  <c r="M2785" i="1"/>
  <c r="L2785" i="1"/>
  <c r="K2785" i="1"/>
  <c r="J2785" i="1"/>
  <c r="I2785" i="1"/>
  <c r="N2784" i="1"/>
  <c r="AA2784" i="1" s="1"/>
  <c r="AP2784" i="1" s="1"/>
  <c r="M2784" i="1"/>
  <c r="L2784" i="1"/>
  <c r="K2784" i="1"/>
  <c r="J2784" i="1"/>
  <c r="I2784" i="1"/>
  <c r="N2783" i="1"/>
  <c r="AA2783" i="1" s="1"/>
  <c r="AP2783" i="1" s="1"/>
  <c r="M2783" i="1"/>
  <c r="L2783" i="1"/>
  <c r="H2783" i="1" s="1"/>
  <c r="K2783" i="1"/>
  <c r="J2783" i="1"/>
  <c r="I2783" i="1"/>
  <c r="G2783" i="1" s="1"/>
  <c r="N2782" i="1"/>
  <c r="AA2782" i="1" s="1"/>
  <c r="AP2782" i="1" s="1"/>
  <c r="M2782" i="1"/>
  <c r="L2782" i="1"/>
  <c r="K2782" i="1"/>
  <c r="J2782" i="1"/>
  <c r="I2782" i="1"/>
  <c r="N2781" i="1"/>
  <c r="AA2781" i="1" s="1"/>
  <c r="AP2781" i="1" s="1"/>
  <c r="M2781" i="1"/>
  <c r="L2781" i="1"/>
  <c r="H2781" i="1" s="1"/>
  <c r="K2781" i="1"/>
  <c r="J2781" i="1"/>
  <c r="I2781" i="1"/>
  <c r="N2780" i="1"/>
  <c r="AA2780" i="1" s="1"/>
  <c r="AP2780" i="1" s="1"/>
  <c r="M2780" i="1"/>
  <c r="L2780" i="1"/>
  <c r="K2780" i="1"/>
  <c r="J2780" i="1"/>
  <c r="I2780" i="1"/>
  <c r="N2779" i="1"/>
  <c r="AA2779" i="1" s="1"/>
  <c r="AP2779" i="1" s="1"/>
  <c r="M2779" i="1"/>
  <c r="L2779" i="1"/>
  <c r="H2779" i="1" s="1"/>
  <c r="K2779" i="1"/>
  <c r="J2779" i="1"/>
  <c r="I2779" i="1"/>
  <c r="N2778" i="1"/>
  <c r="AA2778" i="1" s="1"/>
  <c r="AP2778" i="1" s="1"/>
  <c r="M2778" i="1"/>
  <c r="L2778" i="1"/>
  <c r="K2778" i="1"/>
  <c r="J2778" i="1"/>
  <c r="I2778" i="1"/>
  <c r="N2777" i="1"/>
  <c r="AA2777" i="1" s="1"/>
  <c r="AP2777" i="1" s="1"/>
  <c r="M2777" i="1"/>
  <c r="L2777" i="1"/>
  <c r="K2777" i="1"/>
  <c r="J2777" i="1"/>
  <c r="I2777" i="1"/>
  <c r="N2776" i="1"/>
  <c r="AA2776" i="1" s="1"/>
  <c r="AP2776" i="1" s="1"/>
  <c r="M2776" i="1"/>
  <c r="L2776" i="1"/>
  <c r="K2776" i="1"/>
  <c r="J2776" i="1"/>
  <c r="I2776" i="1"/>
  <c r="N2775" i="1"/>
  <c r="AA2775" i="1" s="1"/>
  <c r="AP2775" i="1" s="1"/>
  <c r="M2775" i="1"/>
  <c r="L2775" i="1"/>
  <c r="H2775" i="1" s="1"/>
  <c r="K2775" i="1"/>
  <c r="J2775" i="1"/>
  <c r="I2775" i="1"/>
  <c r="G2775" i="1" s="1"/>
  <c r="N2774" i="1"/>
  <c r="AA2774" i="1" s="1"/>
  <c r="AP2774" i="1" s="1"/>
  <c r="M2774" i="1"/>
  <c r="L2774" i="1"/>
  <c r="K2774" i="1"/>
  <c r="J2774" i="1"/>
  <c r="I2774" i="1"/>
  <c r="N2773" i="1"/>
  <c r="AA2773" i="1" s="1"/>
  <c r="AP2773" i="1" s="1"/>
  <c r="M2773" i="1"/>
  <c r="L2773" i="1"/>
  <c r="H2773" i="1" s="1"/>
  <c r="K2773" i="1"/>
  <c r="J2773" i="1"/>
  <c r="I2773" i="1"/>
  <c r="N2772" i="1"/>
  <c r="AA2772" i="1" s="1"/>
  <c r="AP2772" i="1" s="1"/>
  <c r="M2772" i="1"/>
  <c r="L2772" i="1"/>
  <c r="K2772" i="1"/>
  <c r="J2772" i="1"/>
  <c r="I2772" i="1"/>
  <c r="N2771" i="1"/>
  <c r="AA2771" i="1" s="1"/>
  <c r="AP2771" i="1" s="1"/>
  <c r="M2771" i="1"/>
  <c r="L2771" i="1"/>
  <c r="H2771" i="1" s="1"/>
  <c r="K2771" i="1"/>
  <c r="J2771" i="1"/>
  <c r="I2771" i="1"/>
  <c r="N2770" i="1"/>
  <c r="AA2770" i="1" s="1"/>
  <c r="AP2770" i="1" s="1"/>
  <c r="M2770" i="1"/>
  <c r="L2770" i="1"/>
  <c r="K2770" i="1"/>
  <c r="J2770" i="1"/>
  <c r="I2770" i="1"/>
  <c r="N2769" i="1"/>
  <c r="AA2769" i="1" s="1"/>
  <c r="AP2769" i="1" s="1"/>
  <c r="M2769" i="1"/>
  <c r="L2769" i="1"/>
  <c r="K2769" i="1"/>
  <c r="J2769" i="1"/>
  <c r="I2769" i="1"/>
  <c r="N2768" i="1"/>
  <c r="AA2768" i="1" s="1"/>
  <c r="AP2768" i="1" s="1"/>
  <c r="M2768" i="1"/>
  <c r="L2768" i="1"/>
  <c r="K2768" i="1"/>
  <c r="J2768" i="1"/>
  <c r="I2768" i="1"/>
  <c r="N2767" i="1"/>
  <c r="AA2767" i="1" s="1"/>
  <c r="AP2767" i="1" s="1"/>
  <c r="M2767" i="1"/>
  <c r="L2767" i="1"/>
  <c r="H2767" i="1" s="1"/>
  <c r="K2767" i="1"/>
  <c r="J2767" i="1"/>
  <c r="I2767" i="1"/>
  <c r="G2767" i="1" s="1"/>
  <c r="N2766" i="1"/>
  <c r="AA2766" i="1" s="1"/>
  <c r="AP2766" i="1" s="1"/>
  <c r="M2766" i="1"/>
  <c r="L2766" i="1"/>
  <c r="K2766" i="1"/>
  <c r="J2766" i="1"/>
  <c r="I2766" i="1"/>
  <c r="N2765" i="1"/>
  <c r="AA2765" i="1" s="1"/>
  <c r="AP2765" i="1" s="1"/>
  <c r="M2765" i="1"/>
  <c r="L2765" i="1"/>
  <c r="H2765" i="1" s="1"/>
  <c r="K2765" i="1"/>
  <c r="J2765" i="1"/>
  <c r="I2765" i="1"/>
  <c r="N2764" i="1"/>
  <c r="AA2764" i="1" s="1"/>
  <c r="AP2764" i="1" s="1"/>
  <c r="M2764" i="1"/>
  <c r="L2764" i="1"/>
  <c r="K2764" i="1"/>
  <c r="J2764" i="1"/>
  <c r="I2764" i="1"/>
  <c r="N2763" i="1"/>
  <c r="AA2763" i="1" s="1"/>
  <c r="AP2763" i="1" s="1"/>
  <c r="M2763" i="1"/>
  <c r="L2763" i="1"/>
  <c r="H2763" i="1" s="1"/>
  <c r="K2763" i="1"/>
  <c r="J2763" i="1"/>
  <c r="I2763" i="1"/>
  <c r="N2762" i="1"/>
  <c r="AA2762" i="1" s="1"/>
  <c r="AP2762" i="1" s="1"/>
  <c r="M2762" i="1"/>
  <c r="L2762" i="1"/>
  <c r="K2762" i="1"/>
  <c r="J2762" i="1"/>
  <c r="I2762" i="1"/>
  <c r="N2761" i="1"/>
  <c r="AA2761" i="1" s="1"/>
  <c r="AP2761" i="1" s="1"/>
  <c r="M2761" i="1"/>
  <c r="L2761" i="1"/>
  <c r="K2761" i="1"/>
  <c r="J2761" i="1"/>
  <c r="I2761" i="1"/>
  <c r="N2760" i="1"/>
  <c r="AA2760" i="1" s="1"/>
  <c r="AP2760" i="1" s="1"/>
  <c r="M2760" i="1"/>
  <c r="L2760" i="1"/>
  <c r="K2760" i="1"/>
  <c r="J2760" i="1"/>
  <c r="I2760" i="1"/>
  <c r="N2759" i="1"/>
  <c r="AA2759" i="1" s="1"/>
  <c r="AP2759" i="1" s="1"/>
  <c r="M2759" i="1"/>
  <c r="L2759" i="1"/>
  <c r="H2759" i="1" s="1"/>
  <c r="K2759" i="1"/>
  <c r="J2759" i="1"/>
  <c r="I2759" i="1"/>
  <c r="G2759" i="1" s="1"/>
  <c r="N2758" i="1"/>
  <c r="AA2758" i="1" s="1"/>
  <c r="AP2758" i="1" s="1"/>
  <c r="M2758" i="1"/>
  <c r="L2758" i="1"/>
  <c r="K2758" i="1"/>
  <c r="J2758" i="1"/>
  <c r="I2758" i="1"/>
  <c r="N2757" i="1"/>
  <c r="AA2757" i="1" s="1"/>
  <c r="AP2757" i="1" s="1"/>
  <c r="M2757" i="1"/>
  <c r="L2757" i="1"/>
  <c r="H2757" i="1" s="1"/>
  <c r="K2757" i="1"/>
  <c r="J2757" i="1"/>
  <c r="I2757" i="1"/>
  <c r="N2756" i="1"/>
  <c r="AA2756" i="1" s="1"/>
  <c r="AP2756" i="1" s="1"/>
  <c r="M2756" i="1"/>
  <c r="L2756" i="1"/>
  <c r="K2756" i="1"/>
  <c r="J2756" i="1"/>
  <c r="I2756" i="1"/>
  <c r="N2755" i="1"/>
  <c r="AA2755" i="1" s="1"/>
  <c r="AP2755" i="1" s="1"/>
  <c r="M2755" i="1"/>
  <c r="L2755" i="1"/>
  <c r="H2755" i="1" s="1"/>
  <c r="K2755" i="1"/>
  <c r="J2755" i="1"/>
  <c r="I2755" i="1"/>
  <c r="N2754" i="1"/>
  <c r="AA2754" i="1" s="1"/>
  <c r="AP2754" i="1" s="1"/>
  <c r="M2754" i="1"/>
  <c r="L2754" i="1"/>
  <c r="K2754" i="1"/>
  <c r="J2754" i="1"/>
  <c r="I2754" i="1"/>
  <c r="N2753" i="1"/>
  <c r="AA2753" i="1" s="1"/>
  <c r="AP2753" i="1" s="1"/>
  <c r="M2753" i="1"/>
  <c r="L2753" i="1"/>
  <c r="K2753" i="1"/>
  <c r="J2753" i="1"/>
  <c r="I2753" i="1"/>
  <c r="N2752" i="1"/>
  <c r="AA2752" i="1" s="1"/>
  <c r="AP2752" i="1" s="1"/>
  <c r="M2752" i="1"/>
  <c r="L2752" i="1"/>
  <c r="K2752" i="1"/>
  <c r="J2752" i="1"/>
  <c r="I2752" i="1"/>
  <c r="N2751" i="1"/>
  <c r="AA2751" i="1" s="1"/>
  <c r="AP2751" i="1" s="1"/>
  <c r="M2751" i="1"/>
  <c r="L2751" i="1"/>
  <c r="H2751" i="1" s="1"/>
  <c r="K2751" i="1"/>
  <c r="J2751" i="1"/>
  <c r="I2751" i="1"/>
  <c r="G2751" i="1" s="1"/>
  <c r="N2750" i="1"/>
  <c r="AA2750" i="1" s="1"/>
  <c r="AP2750" i="1" s="1"/>
  <c r="M2750" i="1"/>
  <c r="L2750" i="1"/>
  <c r="K2750" i="1"/>
  <c r="J2750" i="1"/>
  <c r="I2750" i="1"/>
  <c r="N2749" i="1"/>
  <c r="AA2749" i="1" s="1"/>
  <c r="AP2749" i="1" s="1"/>
  <c r="M2749" i="1"/>
  <c r="L2749" i="1"/>
  <c r="H2749" i="1" s="1"/>
  <c r="K2749" i="1"/>
  <c r="J2749" i="1"/>
  <c r="I2749" i="1"/>
  <c r="N2748" i="1"/>
  <c r="AA2748" i="1" s="1"/>
  <c r="AP2748" i="1" s="1"/>
  <c r="M2748" i="1"/>
  <c r="L2748" i="1"/>
  <c r="K2748" i="1"/>
  <c r="J2748" i="1"/>
  <c r="I2748" i="1"/>
  <c r="N2747" i="1"/>
  <c r="AA2747" i="1" s="1"/>
  <c r="AP2747" i="1" s="1"/>
  <c r="M2747" i="1"/>
  <c r="L2747" i="1"/>
  <c r="H2747" i="1" s="1"/>
  <c r="K2747" i="1"/>
  <c r="J2747" i="1"/>
  <c r="I2747" i="1"/>
  <c r="N2746" i="1"/>
  <c r="AA2746" i="1" s="1"/>
  <c r="AP2746" i="1" s="1"/>
  <c r="M2746" i="1"/>
  <c r="L2746" i="1"/>
  <c r="K2746" i="1"/>
  <c r="J2746" i="1"/>
  <c r="I2746" i="1"/>
  <c r="N2745" i="1"/>
  <c r="AA2745" i="1" s="1"/>
  <c r="AP2745" i="1" s="1"/>
  <c r="M2745" i="1"/>
  <c r="L2745" i="1"/>
  <c r="K2745" i="1"/>
  <c r="J2745" i="1"/>
  <c r="I2745" i="1"/>
  <c r="N2744" i="1"/>
  <c r="AA2744" i="1" s="1"/>
  <c r="AP2744" i="1" s="1"/>
  <c r="M2744" i="1"/>
  <c r="L2744" i="1"/>
  <c r="K2744" i="1"/>
  <c r="J2744" i="1"/>
  <c r="I2744" i="1"/>
  <c r="N2743" i="1"/>
  <c r="AA2743" i="1" s="1"/>
  <c r="AP2743" i="1" s="1"/>
  <c r="M2743" i="1"/>
  <c r="L2743" i="1"/>
  <c r="H2743" i="1" s="1"/>
  <c r="K2743" i="1"/>
  <c r="J2743" i="1"/>
  <c r="I2743" i="1"/>
  <c r="G2743" i="1" s="1"/>
  <c r="N2742" i="1"/>
  <c r="AA2742" i="1" s="1"/>
  <c r="AP2742" i="1" s="1"/>
  <c r="M2742" i="1"/>
  <c r="L2742" i="1"/>
  <c r="K2742" i="1"/>
  <c r="J2742" i="1"/>
  <c r="I2742" i="1"/>
  <c r="N2741" i="1"/>
  <c r="AA2741" i="1" s="1"/>
  <c r="AP2741" i="1" s="1"/>
  <c r="M2741" i="1"/>
  <c r="L2741" i="1"/>
  <c r="H2741" i="1" s="1"/>
  <c r="K2741" i="1"/>
  <c r="J2741" i="1"/>
  <c r="I2741" i="1"/>
  <c r="N2740" i="1"/>
  <c r="AA2740" i="1" s="1"/>
  <c r="AP2740" i="1" s="1"/>
  <c r="M2740" i="1"/>
  <c r="L2740" i="1"/>
  <c r="K2740" i="1"/>
  <c r="J2740" i="1"/>
  <c r="I2740" i="1"/>
  <c r="N2739" i="1"/>
  <c r="AA2739" i="1" s="1"/>
  <c r="AP2739" i="1" s="1"/>
  <c r="M2739" i="1"/>
  <c r="L2739" i="1"/>
  <c r="H2739" i="1" s="1"/>
  <c r="K2739" i="1"/>
  <c r="J2739" i="1"/>
  <c r="I2739" i="1"/>
  <c r="N2738" i="1"/>
  <c r="AA2738" i="1" s="1"/>
  <c r="AP2738" i="1" s="1"/>
  <c r="M2738" i="1"/>
  <c r="L2738" i="1"/>
  <c r="K2738" i="1"/>
  <c r="J2738" i="1"/>
  <c r="I2738" i="1"/>
  <c r="N2737" i="1"/>
  <c r="AA2737" i="1" s="1"/>
  <c r="AP2737" i="1" s="1"/>
  <c r="M2737" i="1"/>
  <c r="L2737" i="1"/>
  <c r="K2737" i="1"/>
  <c r="J2737" i="1"/>
  <c r="I2737" i="1"/>
  <c r="N2736" i="1"/>
  <c r="AA2736" i="1" s="1"/>
  <c r="AP2736" i="1" s="1"/>
  <c r="M2736" i="1"/>
  <c r="L2736" i="1"/>
  <c r="K2736" i="1"/>
  <c r="J2736" i="1"/>
  <c r="I2736" i="1"/>
  <c r="N2735" i="1"/>
  <c r="AA2735" i="1" s="1"/>
  <c r="AP2735" i="1" s="1"/>
  <c r="M2735" i="1"/>
  <c r="L2735" i="1"/>
  <c r="H2735" i="1" s="1"/>
  <c r="K2735" i="1"/>
  <c r="J2735" i="1"/>
  <c r="I2735" i="1"/>
  <c r="G2735" i="1" s="1"/>
  <c r="N2734" i="1"/>
  <c r="AA2734" i="1" s="1"/>
  <c r="AP2734" i="1" s="1"/>
  <c r="M2734" i="1"/>
  <c r="L2734" i="1"/>
  <c r="K2734" i="1"/>
  <c r="J2734" i="1"/>
  <c r="I2734" i="1"/>
  <c r="N2733" i="1"/>
  <c r="AA2733" i="1" s="1"/>
  <c r="AP2733" i="1" s="1"/>
  <c r="M2733" i="1"/>
  <c r="L2733" i="1"/>
  <c r="H2733" i="1" s="1"/>
  <c r="K2733" i="1"/>
  <c r="J2733" i="1"/>
  <c r="I2733" i="1"/>
  <c r="N2732" i="1"/>
  <c r="AA2732" i="1" s="1"/>
  <c r="AP2732" i="1" s="1"/>
  <c r="M2732" i="1"/>
  <c r="L2732" i="1"/>
  <c r="K2732" i="1"/>
  <c r="J2732" i="1"/>
  <c r="I2732" i="1"/>
  <c r="N2731" i="1"/>
  <c r="AA2731" i="1" s="1"/>
  <c r="AP2731" i="1" s="1"/>
  <c r="M2731" i="1"/>
  <c r="L2731" i="1"/>
  <c r="H2731" i="1" s="1"/>
  <c r="K2731" i="1"/>
  <c r="J2731" i="1"/>
  <c r="I2731" i="1"/>
  <c r="N2730" i="1"/>
  <c r="AA2730" i="1" s="1"/>
  <c r="AP2730" i="1" s="1"/>
  <c r="M2730" i="1"/>
  <c r="L2730" i="1"/>
  <c r="K2730" i="1"/>
  <c r="J2730" i="1"/>
  <c r="I2730" i="1"/>
  <c r="N2729" i="1"/>
  <c r="AA2729" i="1" s="1"/>
  <c r="AP2729" i="1" s="1"/>
  <c r="M2729" i="1"/>
  <c r="L2729" i="1"/>
  <c r="K2729" i="1"/>
  <c r="J2729" i="1"/>
  <c r="I2729" i="1"/>
  <c r="N2728" i="1"/>
  <c r="AA2728" i="1" s="1"/>
  <c r="AP2728" i="1" s="1"/>
  <c r="M2728" i="1"/>
  <c r="L2728" i="1"/>
  <c r="K2728" i="1"/>
  <c r="J2728" i="1"/>
  <c r="I2728" i="1"/>
  <c r="N2727" i="1"/>
  <c r="AA2727" i="1" s="1"/>
  <c r="AP2727" i="1" s="1"/>
  <c r="M2727" i="1"/>
  <c r="L2727" i="1"/>
  <c r="H2727" i="1" s="1"/>
  <c r="K2727" i="1"/>
  <c r="J2727" i="1"/>
  <c r="I2727" i="1"/>
  <c r="G2727" i="1" s="1"/>
  <c r="N2726" i="1"/>
  <c r="AA2726" i="1" s="1"/>
  <c r="AP2726" i="1" s="1"/>
  <c r="M2726" i="1"/>
  <c r="L2726" i="1"/>
  <c r="K2726" i="1"/>
  <c r="J2726" i="1"/>
  <c r="I2726" i="1"/>
  <c r="N2725" i="1"/>
  <c r="AA2725" i="1" s="1"/>
  <c r="AP2725" i="1" s="1"/>
  <c r="M2725" i="1"/>
  <c r="L2725" i="1"/>
  <c r="H2725" i="1" s="1"/>
  <c r="K2725" i="1"/>
  <c r="J2725" i="1"/>
  <c r="I2725" i="1"/>
  <c r="N2724" i="1"/>
  <c r="AA2724" i="1" s="1"/>
  <c r="AP2724" i="1" s="1"/>
  <c r="M2724" i="1"/>
  <c r="L2724" i="1"/>
  <c r="K2724" i="1"/>
  <c r="J2724" i="1"/>
  <c r="I2724" i="1"/>
  <c r="N2723" i="1"/>
  <c r="AA2723" i="1" s="1"/>
  <c r="AP2723" i="1" s="1"/>
  <c r="M2723" i="1"/>
  <c r="L2723" i="1"/>
  <c r="H2723" i="1" s="1"/>
  <c r="K2723" i="1"/>
  <c r="J2723" i="1"/>
  <c r="I2723" i="1"/>
  <c r="N2722" i="1"/>
  <c r="AA2722" i="1" s="1"/>
  <c r="AP2722" i="1" s="1"/>
  <c r="M2722" i="1"/>
  <c r="L2722" i="1"/>
  <c r="K2722" i="1"/>
  <c r="J2722" i="1"/>
  <c r="I2722" i="1"/>
  <c r="N2721" i="1"/>
  <c r="AA2721" i="1" s="1"/>
  <c r="AP2721" i="1" s="1"/>
  <c r="M2721" i="1"/>
  <c r="L2721" i="1"/>
  <c r="K2721" i="1"/>
  <c r="J2721" i="1"/>
  <c r="I2721" i="1"/>
  <c r="N2720" i="1"/>
  <c r="AA2720" i="1" s="1"/>
  <c r="AP2720" i="1" s="1"/>
  <c r="M2720" i="1"/>
  <c r="L2720" i="1"/>
  <c r="K2720" i="1"/>
  <c r="J2720" i="1"/>
  <c r="I2720" i="1"/>
  <c r="N2719" i="1"/>
  <c r="AA2719" i="1" s="1"/>
  <c r="AP2719" i="1" s="1"/>
  <c r="M2719" i="1"/>
  <c r="L2719" i="1"/>
  <c r="H2719" i="1" s="1"/>
  <c r="K2719" i="1"/>
  <c r="J2719" i="1"/>
  <c r="I2719" i="1"/>
  <c r="G2719" i="1" s="1"/>
  <c r="N2718" i="1"/>
  <c r="AA2718" i="1" s="1"/>
  <c r="AP2718" i="1" s="1"/>
  <c r="M2718" i="1"/>
  <c r="L2718" i="1"/>
  <c r="K2718" i="1"/>
  <c r="J2718" i="1"/>
  <c r="I2718" i="1"/>
  <c r="N2717" i="1"/>
  <c r="AA2717" i="1" s="1"/>
  <c r="AP2717" i="1" s="1"/>
  <c r="M2717" i="1"/>
  <c r="L2717" i="1"/>
  <c r="H2717" i="1" s="1"/>
  <c r="K2717" i="1"/>
  <c r="J2717" i="1"/>
  <c r="I2717" i="1"/>
  <c r="N2716" i="1"/>
  <c r="AA2716" i="1" s="1"/>
  <c r="AP2716" i="1" s="1"/>
  <c r="M2716" i="1"/>
  <c r="L2716" i="1"/>
  <c r="K2716" i="1"/>
  <c r="J2716" i="1"/>
  <c r="I2716" i="1"/>
  <c r="N2715" i="1"/>
  <c r="AA2715" i="1" s="1"/>
  <c r="AP2715" i="1" s="1"/>
  <c r="M2715" i="1"/>
  <c r="L2715" i="1"/>
  <c r="H2715" i="1" s="1"/>
  <c r="K2715" i="1"/>
  <c r="J2715" i="1"/>
  <c r="I2715" i="1"/>
  <c r="N2714" i="1"/>
  <c r="AA2714" i="1" s="1"/>
  <c r="AP2714" i="1" s="1"/>
  <c r="M2714" i="1"/>
  <c r="L2714" i="1"/>
  <c r="K2714" i="1"/>
  <c r="J2714" i="1"/>
  <c r="I2714" i="1"/>
  <c r="N2713" i="1"/>
  <c r="AA2713" i="1" s="1"/>
  <c r="AP2713" i="1" s="1"/>
  <c r="M2713" i="1"/>
  <c r="L2713" i="1"/>
  <c r="K2713" i="1"/>
  <c r="J2713" i="1"/>
  <c r="I2713" i="1"/>
  <c r="N2712" i="1"/>
  <c r="AA2712" i="1" s="1"/>
  <c r="AP2712" i="1" s="1"/>
  <c r="M2712" i="1"/>
  <c r="L2712" i="1"/>
  <c r="K2712" i="1"/>
  <c r="J2712" i="1"/>
  <c r="I2712" i="1"/>
  <c r="N2711" i="1"/>
  <c r="AA2711" i="1" s="1"/>
  <c r="AP2711" i="1" s="1"/>
  <c r="M2711" i="1"/>
  <c r="L2711" i="1"/>
  <c r="H2711" i="1" s="1"/>
  <c r="K2711" i="1"/>
  <c r="J2711" i="1"/>
  <c r="I2711" i="1"/>
  <c r="G2711" i="1" s="1"/>
  <c r="N2710" i="1"/>
  <c r="AA2710" i="1" s="1"/>
  <c r="AP2710" i="1" s="1"/>
  <c r="M2710" i="1"/>
  <c r="L2710" i="1"/>
  <c r="K2710" i="1"/>
  <c r="J2710" i="1"/>
  <c r="I2710" i="1"/>
  <c r="N2709" i="1"/>
  <c r="AA2709" i="1" s="1"/>
  <c r="AP2709" i="1" s="1"/>
  <c r="M2709" i="1"/>
  <c r="L2709" i="1"/>
  <c r="H2709" i="1" s="1"/>
  <c r="K2709" i="1"/>
  <c r="J2709" i="1"/>
  <c r="I2709" i="1"/>
  <c r="N2708" i="1"/>
  <c r="AA2708" i="1" s="1"/>
  <c r="AP2708" i="1" s="1"/>
  <c r="M2708" i="1"/>
  <c r="L2708" i="1"/>
  <c r="K2708" i="1"/>
  <c r="J2708" i="1"/>
  <c r="I2708" i="1"/>
  <c r="N2707" i="1"/>
  <c r="AA2707" i="1" s="1"/>
  <c r="AP2707" i="1" s="1"/>
  <c r="M2707" i="1"/>
  <c r="L2707" i="1"/>
  <c r="H2707" i="1" s="1"/>
  <c r="K2707" i="1"/>
  <c r="J2707" i="1"/>
  <c r="I2707" i="1"/>
  <c r="N2706" i="1"/>
  <c r="AA2706" i="1" s="1"/>
  <c r="AP2706" i="1" s="1"/>
  <c r="M2706" i="1"/>
  <c r="L2706" i="1"/>
  <c r="K2706" i="1"/>
  <c r="J2706" i="1"/>
  <c r="I2706" i="1"/>
  <c r="N2705" i="1"/>
  <c r="AA2705" i="1" s="1"/>
  <c r="AP2705" i="1" s="1"/>
  <c r="M2705" i="1"/>
  <c r="L2705" i="1"/>
  <c r="K2705" i="1"/>
  <c r="J2705" i="1"/>
  <c r="I2705" i="1"/>
  <c r="N2704" i="1"/>
  <c r="AA2704" i="1" s="1"/>
  <c r="AP2704" i="1" s="1"/>
  <c r="M2704" i="1"/>
  <c r="L2704" i="1"/>
  <c r="K2704" i="1"/>
  <c r="J2704" i="1"/>
  <c r="I2704" i="1"/>
  <c r="N2703" i="1"/>
  <c r="AA2703" i="1" s="1"/>
  <c r="AP2703" i="1" s="1"/>
  <c r="M2703" i="1"/>
  <c r="L2703" i="1"/>
  <c r="H2703" i="1" s="1"/>
  <c r="K2703" i="1"/>
  <c r="J2703" i="1"/>
  <c r="I2703" i="1"/>
  <c r="G2703" i="1" s="1"/>
  <c r="N2702" i="1"/>
  <c r="AA2702" i="1" s="1"/>
  <c r="AP2702" i="1" s="1"/>
  <c r="M2702" i="1"/>
  <c r="L2702" i="1"/>
  <c r="K2702" i="1"/>
  <c r="J2702" i="1"/>
  <c r="I2702" i="1"/>
  <c r="N2701" i="1"/>
  <c r="AA2701" i="1" s="1"/>
  <c r="AP2701" i="1" s="1"/>
  <c r="M2701" i="1"/>
  <c r="L2701" i="1"/>
  <c r="H2701" i="1" s="1"/>
  <c r="K2701" i="1"/>
  <c r="J2701" i="1"/>
  <c r="I2701" i="1"/>
  <c r="N2700" i="1"/>
  <c r="AA2700" i="1" s="1"/>
  <c r="AP2700" i="1" s="1"/>
  <c r="M2700" i="1"/>
  <c r="L2700" i="1"/>
  <c r="K2700" i="1"/>
  <c r="J2700" i="1"/>
  <c r="I2700" i="1"/>
  <c r="N2699" i="1"/>
  <c r="AA2699" i="1" s="1"/>
  <c r="AP2699" i="1" s="1"/>
  <c r="M2699" i="1"/>
  <c r="L2699" i="1"/>
  <c r="H2699" i="1" s="1"/>
  <c r="K2699" i="1"/>
  <c r="J2699" i="1"/>
  <c r="I2699" i="1"/>
  <c r="N2698" i="1"/>
  <c r="AA2698" i="1" s="1"/>
  <c r="AP2698" i="1" s="1"/>
  <c r="M2698" i="1"/>
  <c r="L2698" i="1"/>
  <c r="K2698" i="1"/>
  <c r="J2698" i="1"/>
  <c r="I2698" i="1"/>
  <c r="N2697" i="1"/>
  <c r="AA2697" i="1" s="1"/>
  <c r="AP2697" i="1" s="1"/>
  <c r="M2697" i="1"/>
  <c r="L2697" i="1"/>
  <c r="K2697" i="1"/>
  <c r="J2697" i="1"/>
  <c r="I2697" i="1"/>
  <c r="G2697" i="1" s="1"/>
  <c r="N2696" i="1"/>
  <c r="AA2696" i="1" s="1"/>
  <c r="AP2696" i="1" s="1"/>
  <c r="M2696" i="1"/>
  <c r="L2696" i="1"/>
  <c r="K2696" i="1"/>
  <c r="J2696" i="1"/>
  <c r="I2696" i="1"/>
  <c r="N2695" i="1"/>
  <c r="AA2695" i="1" s="1"/>
  <c r="AP2695" i="1" s="1"/>
  <c r="M2695" i="1"/>
  <c r="L2695" i="1"/>
  <c r="H2695" i="1" s="1"/>
  <c r="K2695" i="1"/>
  <c r="J2695" i="1"/>
  <c r="I2695" i="1"/>
  <c r="G2695" i="1" s="1"/>
  <c r="N2694" i="1"/>
  <c r="AA2694" i="1" s="1"/>
  <c r="AP2694" i="1" s="1"/>
  <c r="M2694" i="1"/>
  <c r="L2694" i="1"/>
  <c r="H2694" i="1" s="1"/>
  <c r="K2694" i="1"/>
  <c r="J2694" i="1"/>
  <c r="I2694" i="1"/>
  <c r="N2693" i="1"/>
  <c r="AA2693" i="1" s="1"/>
  <c r="AP2693" i="1" s="1"/>
  <c r="M2693" i="1"/>
  <c r="L2693" i="1"/>
  <c r="H2693" i="1" s="1"/>
  <c r="K2693" i="1"/>
  <c r="J2693" i="1"/>
  <c r="I2693" i="1"/>
  <c r="N2692" i="1"/>
  <c r="AA2692" i="1" s="1"/>
  <c r="AP2692" i="1" s="1"/>
  <c r="M2692" i="1"/>
  <c r="L2692" i="1"/>
  <c r="K2692" i="1"/>
  <c r="J2692" i="1"/>
  <c r="I2692" i="1"/>
  <c r="N2691" i="1"/>
  <c r="AA2691" i="1" s="1"/>
  <c r="AP2691" i="1" s="1"/>
  <c r="M2691" i="1"/>
  <c r="L2691" i="1"/>
  <c r="H2691" i="1" s="1"/>
  <c r="K2691" i="1"/>
  <c r="J2691" i="1"/>
  <c r="I2691" i="1"/>
  <c r="N2690" i="1"/>
  <c r="AA2690" i="1" s="1"/>
  <c r="AP2690" i="1" s="1"/>
  <c r="M2690" i="1"/>
  <c r="L2690" i="1"/>
  <c r="K2690" i="1"/>
  <c r="J2690" i="1"/>
  <c r="I2690" i="1"/>
  <c r="N2689" i="1"/>
  <c r="AA2689" i="1" s="1"/>
  <c r="AP2689" i="1" s="1"/>
  <c r="M2689" i="1"/>
  <c r="L2689" i="1"/>
  <c r="K2689" i="1"/>
  <c r="J2689" i="1"/>
  <c r="I2689" i="1"/>
  <c r="G2689" i="1" s="1"/>
  <c r="N2688" i="1"/>
  <c r="AA2688" i="1" s="1"/>
  <c r="AP2688" i="1" s="1"/>
  <c r="M2688" i="1"/>
  <c r="L2688" i="1"/>
  <c r="K2688" i="1"/>
  <c r="J2688" i="1"/>
  <c r="I2688" i="1"/>
  <c r="N2687" i="1"/>
  <c r="AA2687" i="1" s="1"/>
  <c r="AP2687" i="1" s="1"/>
  <c r="M2687" i="1"/>
  <c r="L2687" i="1"/>
  <c r="H2687" i="1" s="1"/>
  <c r="K2687" i="1"/>
  <c r="J2687" i="1"/>
  <c r="I2687" i="1"/>
  <c r="G2687" i="1" s="1"/>
  <c r="N2686" i="1"/>
  <c r="AA2686" i="1" s="1"/>
  <c r="AP2686" i="1" s="1"/>
  <c r="M2686" i="1"/>
  <c r="L2686" i="1"/>
  <c r="H2686" i="1" s="1"/>
  <c r="K2686" i="1"/>
  <c r="J2686" i="1"/>
  <c r="I2686" i="1"/>
  <c r="N2685" i="1"/>
  <c r="AA2685" i="1" s="1"/>
  <c r="AP2685" i="1" s="1"/>
  <c r="M2685" i="1"/>
  <c r="L2685" i="1"/>
  <c r="H2685" i="1" s="1"/>
  <c r="K2685" i="1"/>
  <c r="J2685" i="1"/>
  <c r="I2685" i="1"/>
  <c r="N2684" i="1"/>
  <c r="AA2684" i="1" s="1"/>
  <c r="AP2684" i="1" s="1"/>
  <c r="M2684" i="1"/>
  <c r="L2684" i="1"/>
  <c r="K2684" i="1"/>
  <c r="J2684" i="1"/>
  <c r="I2684" i="1"/>
  <c r="N2683" i="1"/>
  <c r="AA2683" i="1" s="1"/>
  <c r="AP2683" i="1" s="1"/>
  <c r="M2683" i="1"/>
  <c r="L2683" i="1"/>
  <c r="H2683" i="1" s="1"/>
  <c r="K2683" i="1"/>
  <c r="J2683" i="1"/>
  <c r="I2683" i="1"/>
  <c r="N2682" i="1"/>
  <c r="AA2682" i="1" s="1"/>
  <c r="AP2682" i="1" s="1"/>
  <c r="M2682" i="1"/>
  <c r="L2682" i="1"/>
  <c r="K2682" i="1"/>
  <c r="J2682" i="1"/>
  <c r="I2682" i="1"/>
  <c r="N2681" i="1"/>
  <c r="AA2681" i="1" s="1"/>
  <c r="AP2681" i="1" s="1"/>
  <c r="M2681" i="1"/>
  <c r="L2681" i="1"/>
  <c r="K2681" i="1"/>
  <c r="J2681" i="1"/>
  <c r="I2681" i="1"/>
  <c r="G2681" i="1" s="1"/>
  <c r="N2680" i="1"/>
  <c r="AA2680" i="1" s="1"/>
  <c r="AP2680" i="1" s="1"/>
  <c r="M2680" i="1"/>
  <c r="L2680" i="1"/>
  <c r="K2680" i="1"/>
  <c r="J2680" i="1"/>
  <c r="I2680" i="1"/>
  <c r="N2679" i="1"/>
  <c r="AA2679" i="1" s="1"/>
  <c r="AP2679" i="1" s="1"/>
  <c r="M2679" i="1"/>
  <c r="L2679" i="1"/>
  <c r="H2679" i="1" s="1"/>
  <c r="K2679" i="1"/>
  <c r="J2679" i="1"/>
  <c r="I2679" i="1"/>
  <c r="G2679" i="1" s="1"/>
  <c r="N2678" i="1"/>
  <c r="AA2678" i="1" s="1"/>
  <c r="AP2678" i="1" s="1"/>
  <c r="M2678" i="1"/>
  <c r="L2678" i="1"/>
  <c r="K2678" i="1"/>
  <c r="J2678" i="1"/>
  <c r="I2678" i="1"/>
  <c r="N2677" i="1"/>
  <c r="AA2677" i="1" s="1"/>
  <c r="AP2677" i="1" s="1"/>
  <c r="M2677" i="1"/>
  <c r="L2677" i="1"/>
  <c r="H2677" i="1" s="1"/>
  <c r="K2677" i="1"/>
  <c r="J2677" i="1"/>
  <c r="I2677" i="1"/>
  <c r="N2676" i="1"/>
  <c r="AA2676" i="1" s="1"/>
  <c r="AP2676" i="1" s="1"/>
  <c r="M2676" i="1"/>
  <c r="L2676" i="1"/>
  <c r="K2676" i="1"/>
  <c r="J2676" i="1"/>
  <c r="I2676" i="1"/>
  <c r="N2675" i="1"/>
  <c r="AA2675" i="1" s="1"/>
  <c r="AP2675" i="1" s="1"/>
  <c r="M2675" i="1"/>
  <c r="L2675" i="1"/>
  <c r="H2675" i="1" s="1"/>
  <c r="K2675" i="1"/>
  <c r="J2675" i="1"/>
  <c r="I2675" i="1"/>
  <c r="N2674" i="1"/>
  <c r="AA2674" i="1" s="1"/>
  <c r="AP2674" i="1" s="1"/>
  <c r="M2674" i="1"/>
  <c r="L2674" i="1"/>
  <c r="K2674" i="1"/>
  <c r="J2674" i="1"/>
  <c r="I2674" i="1"/>
  <c r="N2673" i="1"/>
  <c r="AA2673" i="1" s="1"/>
  <c r="AP2673" i="1" s="1"/>
  <c r="M2673" i="1"/>
  <c r="L2673" i="1"/>
  <c r="K2673" i="1"/>
  <c r="J2673" i="1"/>
  <c r="I2673" i="1"/>
  <c r="G2673" i="1" s="1"/>
  <c r="N2672" i="1"/>
  <c r="AA2672" i="1" s="1"/>
  <c r="AP2672" i="1" s="1"/>
  <c r="M2672" i="1"/>
  <c r="L2672" i="1"/>
  <c r="K2672" i="1"/>
  <c r="J2672" i="1"/>
  <c r="I2672" i="1"/>
  <c r="N2671" i="1"/>
  <c r="AA2671" i="1" s="1"/>
  <c r="AP2671" i="1" s="1"/>
  <c r="M2671" i="1"/>
  <c r="L2671" i="1"/>
  <c r="H2671" i="1" s="1"/>
  <c r="K2671" i="1"/>
  <c r="J2671" i="1"/>
  <c r="I2671" i="1"/>
  <c r="G2671" i="1" s="1"/>
  <c r="N2670" i="1"/>
  <c r="AA2670" i="1" s="1"/>
  <c r="AP2670" i="1" s="1"/>
  <c r="M2670" i="1"/>
  <c r="L2670" i="1"/>
  <c r="H2670" i="1" s="1"/>
  <c r="K2670" i="1"/>
  <c r="J2670" i="1"/>
  <c r="I2670" i="1"/>
  <c r="N2669" i="1"/>
  <c r="AA2669" i="1" s="1"/>
  <c r="AP2669" i="1" s="1"/>
  <c r="M2669" i="1"/>
  <c r="L2669" i="1"/>
  <c r="H2669" i="1" s="1"/>
  <c r="K2669" i="1"/>
  <c r="J2669" i="1"/>
  <c r="I2669" i="1"/>
  <c r="N2668" i="1"/>
  <c r="AA2668" i="1" s="1"/>
  <c r="AP2668" i="1" s="1"/>
  <c r="M2668" i="1"/>
  <c r="L2668" i="1"/>
  <c r="K2668" i="1"/>
  <c r="J2668" i="1"/>
  <c r="I2668" i="1"/>
  <c r="N2667" i="1"/>
  <c r="AA2667" i="1" s="1"/>
  <c r="AP2667" i="1" s="1"/>
  <c r="M2667" i="1"/>
  <c r="L2667" i="1"/>
  <c r="H2667" i="1" s="1"/>
  <c r="K2667" i="1"/>
  <c r="J2667" i="1"/>
  <c r="I2667" i="1"/>
  <c r="N2666" i="1"/>
  <c r="AA2666" i="1" s="1"/>
  <c r="AP2666" i="1" s="1"/>
  <c r="M2666" i="1"/>
  <c r="L2666" i="1"/>
  <c r="K2666" i="1"/>
  <c r="J2666" i="1"/>
  <c r="I2666" i="1"/>
  <c r="N2665" i="1"/>
  <c r="AA2665" i="1" s="1"/>
  <c r="AP2665" i="1" s="1"/>
  <c r="M2665" i="1"/>
  <c r="L2665" i="1"/>
  <c r="K2665" i="1"/>
  <c r="J2665" i="1"/>
  <c r="I2665" i="1"/>
  <c r="G2665" i="1" s="1"/>
  <c r="N2664" i="1"/>
  <c r="AA2664" i="1" s="1"/>
  <c r="AP2664" i="1" s="1"/>
  <c r="M2664" i="1"/>
  <c r="L2664" i="1"/>
  <c r="K2664" i="1"/>
  <c r="J2664" i="1"/>
  <c r="I2664" i="1"/>
  <c r="N2663" i="1"/>
  <c r="AA2663" i="1" s="1"/>
  <c r="AP2663" i="1" s="1"/>
  <c r="M2663" i="1"/>
  <c r="L2663" i="1"/>
  <c r="H2663" i="1" s="1"/>
  <c r="K2663" i="1"/>
  <c r="J2663" i="1"/>
  <c r="I2663" i="1"/>
  <c r="G2663" i="1" s="1"/>
  <c r="N2662" i="1"/>
  <c r="AA2662" i="1" s="1"/>
  <c r="AP2662" i="1" s="1"/>
  <c r="M2662" i="1"/>
  <c r="L2662" i="1"/>
  <c r="H2662" i="1" s="1"/>
  <c r="K2662" i="1"/>
  <c r="J2662" i="1"/>
  <c r="I2662" i="1"/>
  <c r="N2661" i="1"/>
  <c r="AA2661" i="1" s="1"/>
  <c r="AP2661" i="1" s="1"/>
  <c r="M2661" i="1"/>
  <c r="L2661" i="1"/>
  <c r="H2661" i="1" s="1"/>
  <c r="K2661" i="1"/>
  <c r="J2661" i="1"/>
  <c r="I2661" i="1"/>
  <c r="N2660" i="1"/>
  <c r="AA2660" i="1" s="1"/>
  <c r="AP2660" i="1" s="1"/>
  <c r="M2660" i="1"/>
  <c r="L2660" i="1"/>
  <c r="K2660" i="1"/>
  <c r="J2660" i="1"/>
  <c r="I2660" i="1"/>
  <c r="N2659" i="1"/>
  <c r="AA2659" i="1" s="1"/>
  <c r="AP2659" i="1" s="1"/>
  <c r="M2659" i="1"/>
  <c r="L2659" i="1"/>
  <c r="H2659" i="1" s="1"/>
  <c r="K2659" i="1"/>
  <c r="J2659" i="1"/>
  <c r="I2659" i="1"/>
  <c r="N2658" i="1"/>
  <c r="AA2658" i="1" s="1"/>
  <c r="AP2658" i="1" s="1"/>
  <c r="M2658" i="1"/>
  <c r="L2658" i="1"/>
  <c r="K2658" i="1"/>
  <c r="J2658" i="1"/>
  <c r="I2658" i="1"/>
  <c r="N2657" i="1"/>
  <c r="AA2657" i="1" s="1"/>
  <c r="AP2657" i="1" s="1"/>
  <c r="M2657" i="1"/>
  <c r="L2657" i="1"/>
  <c r="K2657" i="1"/>
  <c r="J2657" i="1"/>
  <c r="I2657" i="1"/>
  <c r="G2657" i="1" s="1"/>
  <c r="N2656" i="1"/>
  <c r="AA2656" i="1" s="1"/>
  <c r="AP2656" i="1" s="1"/>
  <c r="M2656" i="1"/>
  <c r="L2656" i="1"/>
  <c r="K2656" i="1"/>
  <c r="J2656" i="1"/>
  <c r="I2656" i="1"/>
  <c r="N2655" i="1"/>
  <c r="AA2655" i="1" s="1"/>
  <c r="AP2655" i="1" s="1"/>
  <c r="M2655" i="1"/>
  <c r="L2655" i="1"/>
  <c r="H2655" i="1" s="1"/>
  <c r="K2655" i="1"/>
  <c r="J2655" i="1"/>
  <c r="I2655" i="1"/>
  <c r="G2655" i="1" s="1"/>
  <c r="N2654" i="1"/>
  <c r="AA2654" i="1" s="1"/>
  <c r="AP2654" i="1" s="1"/>
  <c r="M2654" i="1"/>
  <c r="L2654" i="1"/>
  <c r="H2654" i="1" s="1"/>
  <c r="K2654" i="1"/>
  <c r="J2654" i="1"/>
  <c r="I2654" i="1"/>
  <c r="N2653" i="1"/>
  <c r="AA2653" i="1" s="1"/>
  <c r="AP2653" i="1" s="1"/>
  <c r="M2653" i="1"/>
  <c r="L2653" i="1"/>
  <c r="H2653" i="1" s="1"/>
  <c r="K2653" i="1"/>
  <c r="J2653" i="1"/>
  <c r="I2653" i="1"/>
  <c r="N2652" i="1"/>
  <c r="AA2652" i="1" s="1"/>
  <c r="AP2652" i="1" s="1"/>
  <c r="M2652" i="1"/>
  <c r="L2652" i="1"/>
  <c r="K2652" i="1"/>
  <c r="J2652" i="1"/>
  <c r="I2652" i="1"/>
  <c r="N2651" i="1"/>
  <c r="AA2651" i="1" s="1"/>
  <c r="AP2651" i="1" s="1"/>
  <c r="M2651" i="1"/>
  <c r="L2651" i="1"/>
  <c r="H2651" i="1" s="1"/>
  <c r="K2651" i="1"/>
  <c r="J2651" i="1"/>
  <c r="I2651" i="1"/>
  <c r="N2650" i="1"/>
  <c r="AA2650" i="1" s="1"/>
  <c r="AP2650" i="1" s="1"/>
  <c r="M2650" i="1"/>
  <c r="L2650" i="1"/>
  <c r="K2650" i="1"/>
  <c r="J2650" i="1"/>
  <c r="I2650" i="1"/>
  <c r="N2649" i="1"/>
  <c r="AA2649" i="1" s="1"/>
  <c r="AP2649" i="1" s="1"/>
  <c r="M2649" i="1"/>
  <c r="L2649" i="1"/>
  <c r="K2649" i="1"/>
  <c r="J2649" i="1"/>
  <c r="I2649" i="1"/>
  <c r="G2649" i="1" s="1"/>
  <c r="N2648" i="1"/>
  <c r="AA2648" i="1" s="1"/>
  <c r="AP2648" i="1" s="1"/>
  <c r="M2648" i="1"/>
  <c r="L2648" i="1"/>
  <c r="K2648" i="1"/>
  <c r="J2648" i="1"/>
  <c r="I2648" i="1"/>
  <c r="N2647" i="1"/>
  <c r="AA2647" i="1" s="1"/>
  <c r="AP2647" i="1" s="1"/>
  <c r="M2647" i="1"/>
  <c r="L2647" i="1"/>
  <c r="H2647" i="1" s="1"/>
  <c r="K2647" i="1"/>
  <c r="J2647" i="1"/>
  <c r="I2647" i="1"/>
  <c r="G2647" i="1" s="1"/>
  <c r="N2646" i="1"/>
  <c r="AA2646" i="1" s="1"/>
  <c r="AP2646" i="1" s="1"/>
  <c r="M2646" i="1"/>
  <c r="L2646" i="1"/>
  <c r="H2646" i="1" s="1"/>
  <c r="K2646" i="1"/>
  <c r="J2646" i="1"/>
  <c r="I2646" i="1"/>
  <c r="N2645" i="1"/>
  <c r="AA2645" i="1" s="1"/>
  <c r="AP2645" i="1" s="1"/>
  <c r="M2645" i="1"/>
  <c r="L2645" i="1"/>
  <c r="H2645" i="1" s="1"/>
  <c r="K2645" i="1"/>
  <c r="J2645" i="1"/>
  <c r="I2645" i="1"/>
  <c r="N2644" i="1"/>
  <c r="AA2644" i="1" s="1"/>
  <c r="AP2644" i="1" s="1"/>
  <c r="M2644" i="1"/>
  <c r="L2644" i="1"/>
  <c r="K2644" i="1"/>
  <c r="J2644" i="1"/>
  <c r="I2644" i="1"/>
  <c r="N2643" i="1"/>
  <c r="AA2643" i="1" s="1"/>
  <c r="AP2643" i="1" s="1"/>
  <c r="M2643" i="1"/>
  <c r="L2643" i="1"/>
  <c r="H2643" i="1" s="1"/>
  <c r="K2643" i="1"/>
  <c r="J2643" i="1"/>
  <c r="I2643" i="1"/>
  <c r="N2642" i="1"/>
  <c r="AA2642" i="1" s="1"/>
  <c r="AP2642" i="1" s="1"/>
  <c r="M2642" i="1"/>
  <c r="L2642" i="1"/>
  <c r="K2642" i="1"/>
  <c r="J2642" i="1"/>
  <c r="I2642" i="1"/>
  <c r="N2641" i="1"/>
  <c r="AA2641" i="1" s="1"/>
  <c r="AP2641" i="1" s="1"/>
  <c r="M2641" i="1"/>
  <c r="L2641" i="1"/>
  <c r="K2641" i="1"/>
  <c r="J2641" i="1"/>
  <c r="I2641" i="1"/>
  <c r="G2641" i="1" s="1"/>
  <c r="N2640" i="1"/>
  <c r="AA2640" i="1" s="1"/>
  <c r="AP2640" i="1" s="1"/>
  <c r="M2640" i="1"/>
  <c r="L2640" i="1"/>
  <c r="K2640" i="1"/>
  <c r="J2640" i="1"/>
  <c r="I2640" i="1"/>
  <c r="N2639" i="1"/>
  <c r="AA2639" i="1" s="1"/>
  <c r="AP2639" i="1" s="1"/>
  <c r="M2639" i="1"/>
  <c r="L2639" i="1"/>
  <c r="H2639" i="1" s="1"/>
  <c r="K2639" i="1"/>
  <c r="J2639" i="1"/>
  <c r="I2639" i="1"/>
  <c r="G2639" i="1" s="1"/>
  <c r="N2638" i="1"/>
  <c r="AA2638" i="1" s="1"/>
  <c r="AP2638" i="1" s="1"/>
  <c r="M2638" i="1"/>
  <c r="L2638" i="1"/>
  <c r="H2638" i="1" s="1"/>
  <c r="K2638" i="1"/>
  <c r="J2638" i="1"/>
  <c r="I2638" i="1"/>
  <c r="N2637" i="1"/>
  <c r="AA2637" i="1" s="1"/>
  <c r="AP2637" i="1" s="1"/>
  <c r="M2637" i="1"/>
  <c r="L2637" i="1"/>
  <c r="H2637" i="1" s="1"/>
  <c r="K2637" i="1"/>
  <c r="J2637" i="1"/>
  <c r="I2637" i="1"/>
  <c r="N2636" i="1"/>
  <c r="AA2636" i="1" s="1"/>
  <c r="AP2636" i="1" s="1"/>
  <c r="M2636" i="1"/>
  <c r="L2636" i="1"/>
  <c r="K2636" i="1"/>
  <c r="J2636" i="1"/>
  <c r="I2636" i="1"/>
  <c r="N2635" i="1"/>
  <c r="AA2635" i="1" s="1"/>
  <c r="AP2635" i="1" s="1"/>
  <c r="M2635" i="1"/>
  <c r="L2635" i="1"/>
  <c r="H2635" i="1" s="1"/>
  <c r="K2635" i="1"/>
  <c r="J2635" i="1"/>
  <c r="I2635" i="1"/>
  <c r="N2634" i="1"/>
  <c r="AA2634" i="1" s="1"/>
  <c r="AP2634" i="1" s="1"/>
  <c r="M2634" i="1"/>
  <c r="L2634" i="1"/>
  <c r="K2634" i="1"/>
  <c r="J2634" i="1"/>
  <c r="I2634" i="1"/>
  <c r="N2633" i="1"/>
  <c r="AA2633" i="1" s="1"/>
  <c r="AP2633" i="1" s="1"/>
  <c r="M2633" i="1"/>
  <c r="L2633" i="1"/>
  <c r="K2633" i="1"/>
  <c r="J2633" i="1"/>
  <c r="I2633" i="1"/>
  <c r="G2633" i="1" s="1"/>
  <c r="N2632" i="1"/>
  <c r="AA2632" i="1" s="1"/>
  <c r="AP2632" i="1" s="1"/>
  <c r="M2632" i="1"/>
  <c r="L2632" i="1"/>
  <c r="K2632" i="1"/>
  <c r="J2632" i="1"/>
  <c r="I2632" i="1"/>
  <c r="N2631" i="1"/>
  <c r="AA2631" i="1" s="1"/>
  <c r="AP2631" i="1" s="1"/>
  <c r="M2631" i="1"/>
  <c r="L2631" i="1"/>
  <c r="H2631" i="1" s="1"/>
  <c r="K2631" i="1"/>
  <c r="J2631" i="1"/>
  <c r="I2631" i="1"/>
  <c r="G2631" i="1" s="1"/>
  <c r="N2630" i="1"/>
  <c r="AA2630" i="1" s="1"/>
  <c r="AP2630" i="1" s="1"/>
  <c r="M2630" i="1"/>
  <c r="L2630" i="1"/>
  <c r="H2630" i="1" s="1"/>
  <c r="K2630" i="1"/>
  <c r="J2630" i="1"/>
  <c r="I2630" i="1"/>
  <c r="N2629" i="1"/>
  <c r="AA2629" i="1" s="1"/>
  <c r="AP2629" i="1" s="1"/>
  <c r="M2629" i="1"/>
  <c r="L2629" i="1"/>
  <c r="H2629" i="1" s="1"/>
  <c r="K2629" i="1"/>
  <c r="J2629" i="1"/>
  <c r="I2629" i="1"/>
  <c r="N2628" i="1"/>
  <c r="AA2628" i="1" s="1"/>
  <c r="AP2628" i="1" s="1"/>
  <c r="M2628" i="1"/>
  <c r="L2628" i="1"/>
  <c r="K2628" i="1"/>
  <c r="J2628" i="1"/>
  <c r="I2628" i="1"/>
  <c r="N2627" i="1"/>
  <c r="AA2627" i="1" s="1"/>
  <c r="AP2627" i="1" s="1"/>
  <c r="M2627" i="1"/>
  <c r="L2627" i="1"/>
  <c r="H2627" i="1" s="1"/>
  <c r="K2627" i="1"/>
  <c r="J2627" i="1"/>
  <c r="I2627" i="1"/>
  <c r="N2626" i="1"/>
  <c r="AA2626" i="1" s="1"/>
  <c r="AP2626" i="1" s="1"/>
  <c r="M2626" i="1"/>
  <c r="L2626" i="1"/>
  <c r="K2626" i="1"/>
  <c r="J2626" i="1"/>
  <c r="I2626" i="1"/>
  <c r="N2625" i="1"/>
  <c r="AA2625" i="1" s="1"/>
  <c r="AP2625" i="1" s="1"/>
  <c r="M2625" i="1"/>
  <c r="L2625" i="1"/>
  <c r="K2625" i="1"/>
  <c r="J2625" i="1"/>
  <c r="I2625" i="1"/>
  <c r="G2625" i="1" s="1"/>
  <c r="N2624" i="1"/>
  <c r="AA2624" i="1" s="1"/>
  <c r="AP2624" i="1" s="1"/>
  <c r="M2624" i="1"/>
  <c r="L2624" i="1"/>
  <c r="K2624" i="1"/>
  <c r="J2624" i="1"/>
  <c r="I2624" i="1"/>
  <c r="N2623" i="1"/>
  <c r="AA2623" i="1" s="1"/>
  <c r="AP2623" i="1" s="1"/>
  <c r="M2623" i="1"/>
  <c r="L2623" i="1"/>
  <c r="H2623" i="1" s="1"/>
  <c r="K2623" i="1"/>
  <c r="J2623" i="1"/>
  <c r="I2623" i="1"/>
  <c r="G2623" i="1" s="1"/>
  <c r="N2622" i="1"/>
  <c r="AA2622" i="1" s="1"/>
  <c r="AP2622" i="1" s="1"/>
  <c r="M2622" i="1"/>
  <c r="L2622" i="1"/>
  <c r="K2622" i="1"/>
  <c r="J2622" i="1"/>
  <c r="I2622" i="1"/>
  <c r="N2621" i="1"/>
  <c r="AA2621" i="1" s="1"/>
  <c r="AP2621" i="1" s="1"/>
  <c r="M2621" i="1"/>
  <c r="L2621" i="1"/>
  <c r="H2621" i="1" s="1"/>
  <c r="K2621" i="1"/>
  <c r="J2621" i="1"/>
  <c r="I2621" i="1"/>
  <c r="N2620" i="1"/>
  <c r="AA2620" i="1" s="1"/>
  <c r="AP2620" i="1" s="1"/>
  <c r="M2620" i="1"/>
  <c r="L2620" i="1"/>
  <c r="K2620" i="1"/>
  <c r="J2620" i="1"/>
  <c r="I2620" i="1"/>
  <c r="N2619" i="1"/>
  <c r="AA2619" i="1" s="1"/>
  <c r="AP2619" i="1" s="1"/>
  <c r="M2619" i="1"/>
  <c r="L2619" i="1"/>
  <c r="H2619" i="1" s="1"/>
  <c r="K2619" i="1"/>
  <c r="J2619" i="1"/>
  <c r="I2619" i="1"/>
  <c r="N2618" i="1"/>
  <c r="AA2618" i="1" s="1"/>
  <c r="AP2618" i="1" s="1"/>
  <c r="M2618" i="1"/>
  <c r="L2618" i="1"/>
  <c r="K2618" i="1"/>
  <c r="J2618" i="1"/>
  <c r="I2618" i="1"/>
  <c r="N2617" i="1"/>
  <c r="AA2617" i="1" s="1"/>
  <c r="AP2617" i="1" s="1"/>
  <c r="M2617" i="1"/>
  <c r="L2617" i="1"/>
  <c r="K2617" i="1"/>
  <c r="J2617" i="1"/>
  <c r="I2617" i="1"/>
  <c r="G2617" i="1" s="1"/>
  <c r="N2616" i="1"/>
  <c r="AA2616" i="1" s="1"/>
  <c r="AP2616" i="1" s="1"/>
  <c r="M2616" i="1"/>
  <c r="L2616" i="1"/>
  <c r="K2616" i="1"/>
  <c r="J2616" i="1"/>
  <c r="I2616" i="1"/>
  <c r="N2615" i="1"/>
  <c r="AA2615" i="1" s="1"/>
  <c r="AP2615" i="1" s="1"/>
  <c r="M2615" i="1"/>
  <c r="L2615" i="1"/>
  <c r="H2615" i="1" s="1"/>
  <c r="K2615" i="1"/>
  <c r="J2615" i="1"/>
  <c r="I2615" i="1"/>
  <c r="G2615" i="1" s="1"/>
  <c r="N2614" i="1"/>
  <c r="AA2614" i="1" s="1"/>
  <c r="AP2614" i="1" s="1"/>
  <c r="M2614" i="1"/>
  <c r="L2614" i="1"/>
  <c r="H2614" i="1" s="1"/>
  <c r="K2614" i="1"/>
  <c r="J2614" i="1"/>
  <c r="I2614" i="1"/>
  <c r="N2613" i="1"/>
  <c r="AA2613" i="1" s="1"/>
  <c r="AP2613" i="1" s="1"/>
  <c r="M2613" i="1"/>
  <c r="L2613" i="1"/>
  <c r="H2613" i="1" s="1"/>
  <c r="K2613" i="1"/>
  <c r="J2613" i="1"/>
  <c r="I2613" i="1"/>
  <c r="N2612" i="1"/>
  <c r="AA2612" i="1" s="1"/>
  <c r="AP2612" i="1" s="1"/>
  <c r="M2612" i="1"/>
  <c r="L2612" i="1"/>
  <c r="K2612" i="1"/>
  <c r="J2612" i="1"/>
  <c r="I2612" i="1"/>
  <c r="N2611" i="1"/>
  <c r="AA2611" i="1" s="1"/>
  <c r="AP2611" i="1" s="1"/>
  <c r="M2611" i="1"/>
  <c r="L2611" i="1"/>
  <c r="H2611" i="1" s="1"/>
  <c r="K2611" i="1"/>
  <c r="J2611" i="1"/>
  <c r="I2611" i="1"/>
  <c r="N2610" i="1"/>
  <c r="AA2610" i="1" s="1"/>
  <c r="AP2610" i="1" s="1"/>
  <c r="M2610" i="1"/>
  <c r="L2610" i="1"/>
  <c r="K2610" i="1"/>
  <c r="J2610" i="1"/>
  <c r="I2610" i="1"/>
  <c r="N2609" i="1"/>
  <c r="AA2609" i="1" s="1"/>
  <c r="AP2609" i="1" s="1"/>
  <c r="M2609" i="1"/>
  <c r="L2609" i="1"/>
  <c r="K2609" i="1"/>
  <c r="J2609" i="1"/>
  <c r="I2609" i="1"/>
  <c r="G2609" i="1" s="1"/>
  <c r="N2608" i="1"/>
  <c r="AA2608" i="1" s="1"/>
  <c r="AP2608" i="1" s="1"/>
  <c r="M2608" i="1"/>
  <c r="L2608" i="1"/>
  <c r="K2608" i="1"/>
  <c r="J2608" i="1"/>
  <c r="I2608" i="1"/>
  <c r="N2607" i="1"/>
  <c r="AA2607" i="1" s="1"/>
  <c r="AP2607" i="1" s="1"/>
  <c r="M2607" i="1"/>
  <c r="L2607" i="1"/>
  <c r="H2607" i="1" s="1"/>
  <c r="K2607" i="1"/>
  <c r="J2607" i="1"/>
  <c r="I2607" i="1"/>
  <c r="G2607" i="1" s="1"/>
  <c r="N2606" i="1"/>
  <c r="AA2606" i="1" s="1"/>
  <c r="AP2606" i="1" s="1"/>
  <c r="M2606" i="1"/>
  <c r="L2606" i="1"/>
  <c r="H2606" i="1" s="1"/>
  <c r="K2606" i="1"/>
  <c r="J2606" i="1"/>
  <c r="I2606" i="1"/>
  <c r="N2605" i="1"/>
  <c r="AA2605" i="1" s="1"/>
  <c r="AP2605" i="1" s="1"/>
  <c r="M2605" i="1"/>
  <c r="L2605" i="1"/>
  <c r="H2605" i="1" s="1"/>
  <c r="K2605" i="1"/>
  <c r="J2605" i="1"/>
  <c r="I2605" i="1"/>
  <c r="N2604" i="1"/>
  <c r="AA2604" i="1" s="1"/>
  <c r="AP2604" i="1" s="1"/>
  <c r="M2604" i="1"/>
  <c r="L2604" i="1"/>
  <c r="K2604" i="1"/>
  <c r="J2604" i="1"/>
  <c r="I2604" i="1"/>
  <c r="N2603" i="1"/>
  <c r="AA2603" i="1" s="1"/>
  <c r="AP2603" i="1" s="1"/>
  <c r="M2603" i="1"/>
  <c r="L2603" i="1"/>
  <c r="H2603" i="1" s="1"/>
  <c r="K2603" i="1"/>
  <c r="J2603" i="1"/>
  <c r="I2603" i="1"/>
  <c r="N2602" i="1"/>
  <c r="AA2602" i="1" s="1"/>
  <c r="AP2602" i="1" s="1"/>
  <c r="M2602" i="1"/>
  <c r="L2602" i="1"/>
  <c r="K2602" i="1"/>
  <c r="J2602" i="1"/>
  <c r="I2602" i="1"/>
  <c r="N2601" i="1"/>
  <c r="AA2601" i="1" s="1"/>
  <c r="AP2601" i="1" s="1"/>
  <c r="M2601" i="1"/>
  <c r="L2601" i="1"/>
  <c r="K2601" i="1"/>
  <c r="J2601" i="1"/>
  <c r="I2601" i="1"/>
  <c r="G2601" i="1" s="1"/>
  <c r="N2600" i="1"/>
  <c r="AA2600" i="1" s="1"/>
  <c r="AP2600" i="1" s="1"/>
  <c r="M2600" i="1"/>
  <c r="L2600" i="1"/>
  <c r="K2600" i="1"/>
  <c r="J2600" i="1"/>
  <c r="I2600" i="1"/>
  <c r="N2599" i="1"/>
  <c r="AA2599" i="1" s="1"/>
  <c r="AP2599" i="1" s="1"/>
  <c r="M2599" i="1"/>
  <c r="L2599" i="1"/>
  <c r="H2599" i="1" s="1"/>
  <c r="K2599" i="1"/>
  <c r="J2599" i="1"/>
  <c r="I2599" i="1"/>
  <c r="G2599" i="1" s="1"/>
  <c r="N2598" i="1"/>
  <c r="AA2598" i="1" s="1"/>
  <c r="AP2598" i="1" s="1"/>
  <c r="M2598" i="1"/>
  <c r="L2598" i="1"/>
  <c r="H2598" i="1" s="1"/>
  <c r="K2598" i="1"/>
  <c r="J2598" i="1"/>
  <c r="I2598" i="1"/>
  <c r="N2597" i="1"/>
  <c r="AA2597" i="1" s="1"/>
  <c r="AP2597" i="1" s="1"/>
  <c r="M2597" i="1"/>
  <c r="L2597" i="1"/>
  <c r="H2597" i="1" s="1"/>
  <c r="K2597" i="1"/>
  <c r="J2597" i="1"/>
  <c r="I2597" i="1"/>
  <c r="N2596" i="1"/>
  <c r="AA2596" i="1" s="1"/>
  <c r="AP2596" i="1" s="1"/>
  <c r="M2596" i="1"/>
  <c r="L2596" i="1"/>
  <c r="K2596" i="1"/>
  <c r="J2596" i="1"/>
  <c r="I2596" i="1"/>
  <c r="N2595" i="1"/>
  <c r="AA2595" i="1" s="1"/>
  <c r="AP2595" i="1" s="1"/>
  <c r="M2595" i="1"/>
  <c r="L2595" i="1"/>
  <c r="H2595" i="1" s="1"/>
  <c r="K2595" i="1"/>
  <c r="J2595" i="1"/>
  <c r="I2595" i="1"/>
  <c r="N2594" i="1"/>
  <c r="AA2594" i="1" s="1"/>
  <c r="AP2594" i="1" s="1"/>
  <c r="M2594" i="1"/>
  <c r="L2594" i="1"/>
  <c r="K2594" i="1"/>
  <c r="J2594" i="1"/>
  <c r="I2594" i="1"/>
  <c r="N2593" i="1"/>
  <c r="AA2593" i="1" s="1"/>
  <c r="AP2593" i="1" s="1"/>
  <c r="M2593" i="1"/>
  <c r="L2593" i="1"/>
  <c r="K2593" i="1"/>
  <c r="J2593" i="1"/>
  <c r="I2593" i="1"/>
  <c r="N2592" i="1"/>
  <c r="AA2592" i="1" s="1"/>
  <c r="AP2592" i="1" s="1"/>
  <c r="M2592" i="1"/>
  <c r="L2592" i="1"/>
  <c r="K2592" i="1"/>
  <c r="J2592" i="1"/>
  <c r="I2592" i="1"/>
  <c r="N2591" i="1"/>
  <c r="AA2591" i="1" s="1"/>
  <c r="AP2591" i="1" s="1"/>
  <c r="M2591" i="1"/>
  <c r="L2591" i="1"/>
  <c r="H2591" i="1" s="1"/>
  <c r="K2591" i="1"/>
  <c r="J2591" i="1"/>
  <c r="I2591" i="1"/>
  <c r="G2591" i="1" s="1"/>
  <c r="N2590" i="1"/>
  <c r="AA2590" i="1" s="1"/>
  <c r="AP2590" i="1" s="1"/>
  <c r="M2590" i="1"/>
  <c r="L2590" i="1"/>
  <c r="K2590" i="1"/>
  <c r="J2590" i="1"/>
  <c r="I2590" i="1"/>
  <c r="N2589" i="1"/>
  <c r="AA2589" i="1" s="1"/>
  <c r="AP2589" i="1" s="1"/>
  <c r="M2589" i="1"/>
  <c r="L2589" i="1"/>
  <c r="H2589" i="1" s="1"/>
  <c r="K2589" i="1"/>
  <c r="J2589" i="1"/>
  <c r="I2589" i="1"/>
  <c r="N2588" i="1"/>
  <c r="AA2588" i="1" s="1"/>
  <c r="AP2588" i="1" s="1"/>
  <c r="M2588" i="1"/>
  <c r="L2588" i="1"/>
  <c r="K2588" i="1"/>
  <c r="J2588" i="1"/>
  <c r="I2588" i="1"/>
  <c r="N2587" i="1"/>
  <c r="AA2587" i="1" s="1"/>
  <c r="AP2587" i="1" s="1"/>
  <c r="M2587" i="1"/>
  <c r="L2587" i="1"/>
  <c r="H2587" i="1" s="1"/>
  <c r="K2587" i="1"/>
  <c r="J2587" i="1"/>
  <c r="I2587" i="1"/>
  <c r="N2586" i="1"/>
  <c r="AA2586" i="1" s="1"/>
  <c r="AP2586" i="1" s="1"/>
  <c r="M2586" i="1"/>
  <c r="L2586" i="1"/>
  <c r="K2586" i="1"/>
  <c r="J2586" i="1"/>
  <c r="I2586" i="1"/>
  <c r="N2585" i="1"/>
  <c r="AA2585" i="1" s="1"/>
  <c r="AP2585" i="1" s="1"/>
  <c r="M2585" i="1"/>
  <c r="L2585" i="1"/>
  <c r="K2585" i="1"/>
  <c r="J2585" i="1"/>
  <c r="I2585" i="1"/>
  <c r="N2584" i="1"/>
  <c r="AA2584" i="1" s="1"/>
  <c r="AP2584" i="1" s="1"/>
  <c r="M2584" i="1"/>
  <c r="L2584" i="1"/>
  <c r="K2584" i="1"/>
  <c r="J2584" i="1"/>
  <c r="I2584" i="1"/>
  <c r="N2583" i="1"/>
  <c r="AA2583" i="1" s="1"/>
  <c r="AP2583" i="1" s="1"/>
  <c r="M2583" i="1"/>
  <c r="L2583" i="1"/>
  <c r="H2583" i="1" s="1"/>
  <c r="K2583" i="1"/>
  <c r="J2583" i="1"/>
  <c r="I2583" i="1"/>
  <c r="G2583" i="1" s="1"/>
  <c r="N2582" i="1"/>
  <c r="AA2582" i="1" s="1"/>
  <c r="AP2582" i="1" s="1"/>
  <c r="M2582" i="1"/>
  <c r="L2582" i="1"/>
  <c r="K2582" i="1"/>
  <c r="J2582" i="1"/>
  <c r="I2582" i="1"/>
  <c r="N2581" i="1"/>
  <c r="AA2581" i="1" s="1"/>
  <c r="AP2581" i="1" s="1"/>
  <c r="M2581" i="1"/>
  <c r="L2581" i="1"/>
  <c r="H2581" i="1" s="1"/>
  <c r="K2581" i="1"/>
  <c r="J2581" i="1"/>
  <c r="I2581" i="1"/>
  <c r="N2580" i="1"/>
  <c r="AA2580" i="1" s="1"/>
  <c r="AP2580" i="1" s="1"/>
  <c r="M2580" i="1"/>
  <c r="L2580" i="1"/>
  <c r="K2580" i="1"/>
  <c r="J2580" i="1"/>
  <c r="I2580" i="1"/>
  <c r="N2579" i="1"/>
  <c r="AA2579" i="1" s="1"/>
  <c r="AP2579" i="1" s="1"/>
  <c r="M2579" i="1"/>
  <c r="L2579" i="1"/>
  <c r="H2579" i="1" s="1"/>
  <c r="K2579" i="1"/>
  <c r="J2579" i="1"/>
  <c r="I2579" i="1"/>
  <c r="N2578" i="1"/>
  <c r="AA2578" i="1" s="1"/>
  <c r="AP2578" i="1" s="1"/>
  <c r="M2578" i="1"/>
  <c r="L2578" i="1"/>
  <c r="K2578" i="1"/>
  <c r="J2578" i="1"/>
  <c r="I2578" i="1"/>
  <c r="N2577" i="1"/>
  <c r="AA2577" i="1" s="1"/>
  <c r="AP2577" i="1" s="1"/>
  <c r="M2577" i="1"/>
  <c r="L2577" i="1"/>
  <c r="K2577" i="1"/>
  <c r="J2577" i="1"/>
  <c r="I2577" i="1"/>
  <c r="N2576" i="1"/>
  <c r="AA2576" i="1" s="1"/>
  <c r="AP2576" i="1" s="1"/>
  <c r="M2576" i="1"/>
  <c r="L2576" i="1"/>
  <c r="K2576" i="1"/>
  <c r="J2576" i="1"/>
  <c r="I2576" i="1"/>
  <c r="N2575" i="1"/>
  <c r="AA2575" i="1" s="1"/>
  <c r="AP2575" i="1" s="1"/>
  <c r="M2575" i="1"/>
  <c r="L2575" i="1"/>
  <c r="H2575" i="1" s="1"/>
  <c r="K2575" i="1"/>
  <c r="J2575" i="1"/>
  <c r="I2575" i="1"/>
  <c r="G2575" i="1" s="1"/>
  <c r="N2574" i="1"/>
  <c r="AA2574" i="1" s="1"/>
  <c r="AP2574" i="1" s="1"/>
  <c r="M2574" i="1"/>
  <c r="L2574" i="1"/>
  <c r="K2574" i="1"/>
  <c r="J2574" i="1"/>
  <c r="I2574" i="1"/>
  <c r="N2573" i="1"/>
  <c r="AA2573" i="1" s="1"/>
  <c r="AP2573" i="1" s="1"/>
  <c r="M2573" i="1"/>
  <c r="L2573" i="1"/>
  <c r="H2573" i="1" s="1"/>
  <c r="K2573" i="1"/>
  <c r="J2573" i="1"/>
  <c r="I2573" i="1"/>
  <c r="N2572" i="1"/>
  <c r="AA2572" i="1" s="1"/>
  <c r="AP2572" i="1" s="1"/>
  <c r="M2572" i="1"/>
  <c r="L2572" i="1"/>
  <c r="K2572" i="1"/>
  <c r="J2572" i="1"/>
  <c r="I2572" i="1"/>
  <c r="N2571" i="1"/>
  <c r="AA2571" i="1" s="1"/>
  <c r="AP2571" i="1" s="1"/>
  <c r="M2571" i="1"/>
  <c r="L2571" i="1"/>
  <c r="H2571" i="1" s="1"/>
  <c r="K2571" i="1"/>
  <c r="J2571" i="1"/>
  <c r="I2571" i="1"/>
  <c r="N2570" i="1"/>
  <c r="AA2570" i="1" s="1"/>
  <c r="AP2570" i="1" s="1"/>
  <c r="M2570" i="1"/>
  <c r="L2570" i="1"/>
  <c r="K2570" i="1"/>
  <c r="J2570" i="1"/>
  <c r="I2570" i="1"/>
  <c r="N2569" i="1"/>
  <c r="AA2569" i="1" s="1"/>
  <c r="AP2569" i="1" s="1"/>
  <c r="M2569" i="1"/>
  <c r="L2569" i="1"/>
  <c r="K2569" i="1"/>
  <c r="J2569" i="1"/>
  <c r="I2569" i="1"/>
  <c r="N2568" i="1"/>
  <c r="AA2568" i="1" s="1"/>
  <c r="AP2568" i="1" s="1"/>
  <c r="M2568" i="1"/>
  <c r="L2568" i="1"/>
  <c r="K2568" i="1"/>
  <c r="J2568" i="1"/>
  <c r="I2568" i="1"/>
  <c r="N2567" i="1"/>
  <c r="AA2567" i="1" s="1"/>
  <c r="AP2567" i="1" s="1"/>
  <c r="M2567" i="1"/>
  <c r="L2567" i="1"/>
  <c r="H2567" i="1" s="1"/>
  <c r="K2567" i="1"/>
  <c r="J2567" i="1"/>
  <c r="I2567" i="1"/>
  <c r="G2567" i="1" s="1"/>
  <c r="N2566" i="1"/>
  <c r="AA2566" i="1" s="1"/>
  <c r="AP2566" i="1" s="1"/>
  <c r="M2566" i="1"/>
  <c r="L2566" i="1"/>
  <c r="K2566" i="1"/>
  <c r="J2566" i="1"/>
  <c r="I2566" i="1"/>
  <c r="N2565" i="1"/>
  <c r="AA2565" i="1" s="1"/>
  <c r="AP2565" i="1" s="1"/>
  <c r="M2565" i="1"/>
  <c r="L2565" i="1"/>
  <c r="H2565" i="1" s="1"/>
  <c r="K2565" i="1"/>
  <c r="J2565" i="1"/>
  <c r="I2565" i="1"/>
  <c r="N2564" i="1"/>
  <c r="AA2564" i="1" s="1"/>
  <c r="AP2564" i="1" s="1"/>
  <c r="M2564" i="1"/>
  <c r="L2564" i="1"/>
  <c r="K2564" i="1"/>
  <c r="J2564" i="1"/>
  <c r="I2564" i="1"/>
  <c r="N2563" i="1"/>
  <c r="AA2563" i="1" s="1"/>
  <c r="AP2563" i="1" s="1"/>
  <c r="M2563" i="1"/>
  <c r="L2563" i="1"/>
  <c r="H2563" i="1" s="1"/>
  <c r="K2563" i="1"/>
  <c r="J2563" i="1"/>
  <c r="I2563" i="1"/>
  <c r="N2562" i="1"/>
  <c r="AA2562" i="1" s="1"/>
  <c r="AP2562" i="1" s="1"/>
  <c r="M2562" i="1"/>
  <c r="L2562" i="1"/>
  <c r="K2562" i="1"/>
  <c r="J2562" i="1"/>
  <c r="I2562" i="1"/>
  <c r="N2561" i="1"/>
  <c r="AA2561" i="1" s="1"/>
  <c r="AP2561" i="1" s="1"/>
  <c r="M2561" i="1"/>
  <c r="L2561" i="1"/>
  <c r="K2561" i="1"/>
  <c r="J2561" i="1"/>
  <c r="I2561" i="1"/>
  <c r="N2560" i="1"/>
  <c r="AA2560" i="1" s="1"/>
  <c r="AP2560" i="1" s="1"/>
  <c r="M2560" i="1"/>
  <c r="L2560" i="1"/>
  <c r="K2560" i="1"/>
  <c r="J2560" i="1"/>
  <c r="I2560" i="1"/>
  <c r="N2559" i="1"/>
  <c r="AA2559" i="1" s="1"/>
  <c r="AP2559" i="1" s="1"/>
  <c r="M2559" i="1"/>
  <c r="L2559" i="1"/>
  <c r="H2559" i="1" s="1"/>
  <c r="K2559" i="1"/>
  <c r="J2559" i="1"/>
  <c r="I2559" i="1"/>
  <c r="G2559" i="1" s="1"/>
  <c r="N2558" i="1"/>
  <c r="AA2558" i="1" s="1"/>
  <c r="AP2558" i="1" s="1"/>
  <c r="M2558" i="1"/>
  <c r="L2558" i="1"/>
  <c r="K2558" i="1"/>
  <c r="J2558" i="1"/>
  <c r="I2558" i="1"/>
  <c r="N2557" i="1"/>
  <c r="AA2557" i="1" s="1"/>
  <c r="AP2557" i="1" s="1"/>
  <c r="M2557" i="1"/>
  <c r="L2557" i="1"/>
  <c r="H2557" i="1" s="1"/>
  <c r="K2557" i="1"/>
  <c r="J2557" i="1"/>
  <c r="I2557" i="1"/>
  <c r="N2556" i="1"/>
  <c r="AA2556" i="1" s="1"/>
  <c r="AP2556" i="1" s="1"/>
  <c r="M2556" i="1"/>
  <c r="L2556" i="1"/>
  <c r="K2556" i="1"/>
  <c r="J2556" i="1"/>
  <c r="I2556" i="1"/>
  <c r="N2555" i="1"/>
  <c r="AA2555" i="1" s="1"/>
  <c r="AP2555" i="1" s="1"/>
  <c r="M2555" i="1"/>
  <c r="L2555" i="1"/>
  <c r="H2555" i="1" s="1"/>
  <c r="K2555" i="1"/>
  <c r="J2555" i="1"/>
  <c r="I2555" i="1"/>
  <c r="N2554" i="1"/>
  <c r="AA2554" i="1" s="1"/>
  <c r="AP2554" i="1" s="1"/>
  <c r="M2554" i="1"/>
  <c r="L2554" i="1"/>
  <c r="K2554" i="1"/>
  <c r="J2554" i="1"/>
  <c r="I2554" i="1"/>
  <c r="N2553" i="1"/>
  <c r="AA2553" i="1" s="1"/>
  <c r="AP2553" i="1" s="1"/>
  <c r="M2553" i="1"/>
  <c r="L2553" i="1"/>
  <c r="K2553" i="1"/>
  <c r="J2553" i="1"/>
  <c r="I2553" i="1"/>
  <c r="N2552" i="1"/>
  <c r="AA2552" i="1" s="1"/>
  <c r="AP2552" i="1" s="1"/>
  <c r="M2552" i="1"/>
  <c r="L2552" i="1"/>
  <c r="K2552" i="1"/>
  <c r="J2552" i="1"/>
  <c r="I2552" i="1"/>
  <c r="N2551" i="1"/>
  <c r="AA2551" i="1" s="1"/>
  <c r="AP2551" i="1" s="1"/>
  <c r="M2551" i="1"/>
  <c r="L2551" i="1"/>
  <c r="H2551" i="1" s="1"/>
  <c r="K2551" i="1"/>
  <c r="J2551" i="1"/>
  <c r="I2551" i="1"/>
  <c r="G2551" i="1" s="1"/>
  <c r="N2550" i="1"/>
  <c r="AA2550" i="1" s="1"/>
  <c r="AP2550" i="1" s="1"/>
  <c r="M2550" i="1"/>
  <c r="L2550" i="1"/>
  <c r="K2550" i="1"/>
  <c r="J2550" i="1"/>
  <c r="I2550" i="1"/>
  <c r="N2549" i="1"/>
  <c r="AA2549" i="1" s="1"/>
  <c r="AP2549" i="1" s="1"/>
  <c r="M2549" i="1"/>
  <c r="L2549" i="1"/>
  <c r="H2549" i="1" s="1"/>
  <c r="K2549" i="1"/>
  <c r="J2549" i="1"/>
  <c r="I2549" i="1"/>
  <c r="N2548" i="1"/>
  <c r="AA2548" i="1" s="1"/>
  <c r="AP2548" i="1" s="1"/>
  <c r="M2548" i="1"/>
  <c r="L2548" i="1"/>
  <c r="K2548" i="1"/>
  <c r="J2548" i="1"/>
  <c r="I2548" i="1"/>
  <c r="N2547" i="1"/>
  <c r="AA2547" i="1" s="1"/>
  <c r="AP2547" i="1" s="1"/>
  <c r="M2547" i="1"/>
  <c r="L2547" i="1"/>
  <c r="H2547" i="1" s="1"/>
  <c r="K2547" i="1"/>
  <c r="J2547" i="1"/>
  <c r="I2547" i="1"/>
  <c r="N2546" i="1"/>
  <c r="AA2546" i="1" s="1"/>
  <c r="AP2546" i="1" s="1"/>
  <c r="M2546" i="1"/>
  <c r="L2546" i="1"/>
  <c r="K2546" i="1"/>
  <c r="J2546" i="1"/>
  <c r="I2546" i="1"/>
  <c r="N2545" i="1"/>
  <c r="AA2545" i="1" s="1"/>
  <c r="AP2545" i="1" s="1"/>
  <c r="M2545" i="1"/>
  <c r="L2545" i="1"/>
  <c r="K2545" i="1"/>
  <c r="J2545" i="1"/>
  <c r="I2545" i="1"/>
  <c r="N2544" i="1"/>
  <c r="AA2544" i="1" s="1"/>
  <c r="AP2544" i="1" s="1"/>
  <c r="M2544" i="1"/>
  <c r="L2544" i="1"/>
  <c r="K2544" i="1"/>
  <c r="J2544" i="1"/>
  <c r="I2544" i="1"/>
  <c r="N2543" i="1"/>
  <c r="AA2543" i="1" s="1"/>
  <c r="AP2543" i="1" s="1"/>
  <c r="M2543" i="1"/>
  <c r="L2543" i="1"/>
  <c r="H2543" i="1" s="1"/>
  <c r="K2543" i="1"/>
  <c r="J2543" i="1"/>
  <c r="I2543" i="1"/>
  <c r="G2543" i="1" s="1"/>
  <c r="N2542" i="1"/>
  <c r="AA2542" i="1" s="1"/>
  <c r="AP2542" i="1" s="1"/>
  <c r="M2542" i="1"/>
  <c r="L2542" i="1"/>
  <c r="K2542" i="1"/>
  <c r="J2542" i="1"/>
  <c r="I2542" i="1"/>
  <c r="N2541" i="1"/>
  <c r="AA2541" i="1" s="1"/>
  <c r="AP2541" i="1" s="1"/>
  <c r="M2541" i="1"/>
  <c r="L2541" i="1"/>
  <c r="H2541" i="1" s="1"/>
  <c r="K2541" i="1"/>
  <c r="J2541" i="1"/>
  <c r="I2541" i="1"/>
  <c r="N2540" i="1"/>
  <c r="AA2540" i="1" s="1"/>
  <c r="AP2540" i="1" s="1"/>
  <c r="M2540" i="1"/>
  <c r="L2540" i="1"/>
  <c r="K2540" i="1"/>
  <c r="J2540" i="1"/>
  <c r="I2540" i="1"/>
  <c r="N2539" i="1"/>
  <c r="AA2539" i="1" s="1"/>
  <c r="AP2539" i="1" s="1"/>
  <c r="M2539" i="1"/>
  <c r="L2539" i="1"/>
  <c r="H2539" i="1" s="1"/>
  <c r="K2539" i="1"/>
  <c r="J2539" i="1"/>
  <c r="I2539" i="1"/>
  <c r="N2538" i="1"/>
  <c r="AA2538" i="1" s="1"/>
  <c r="AP2538" i="1" s="1"/>
  <c r="M2538" i="1"/>
  <c r="L2538" i="1"/>
  <c r="K2538" i="1"/>
  <c r="J2538" i="1"/>
  <c r="I2538" i="1"/>
  <c r="N2537" i="1"/>
  <c r="AA2537" i="1" s="1"/>
  <c r="AP2537" i="1" s="1"/>
  <c r="M2537" i="1"/>
  <c r="L2537" i="1"/>
  <c r="K2537" i="1"/>
  <c r="J2537" i="1"/>
  <c r="I2537" i="1"/>
  <c r="N2536" i="1"/>
  <c r="AA2536" i="1" s="1"/>
  <c r="AP2536" i="1" s="1"/>
  <c r="M2536" i="1"/>
  <c r="L2536" i="1"/>
  <c r="K2536" i="1"/>
  <c r="J2536" i="1"/>
  <c r="I2536" i="1"/>
  <c r="N2535" i="1"/>
  <c r="AA2535" i="1" s="1"/>
  <c r="AP2535" i="1" s="1"/>
  <c r="M2535" i="1"/>
  <c r="L2535" i="1"/>
  <c r="H2535" i="1" s="1"/>
  <c r="K2535" i="1"/>
  <c r="J2535" i="1"/>
  <c r="I2535" i="1"/>
  <c r="G2535" i="1" s="1"/>
  <c r="N2534" i="1"/>
  <c r="AA2534" i="1" s="1"/>
  <c r="AP2534" i="1" s="1"/>
  <c r="M2534" i="1"/>
  <c r="L2534" i="1"/>
  <c r="K2534" i="1"/>
  <c r="J2534" i="1"/>
  <c r="I2534" i="1"/>
  <c r="N2533" i="1"/>
  <c r="AA2533" i="1" s="1"/>
  <c r="AP2533" i="1" s="1"/>
  <c r="M2533" i="1"/>
  <c r="L2533" i="1"/>
  <c r="H2533" i="1" s="1"/>
  <c r="K2533" i="1"/>
  <c r="J2533" i="1"/>
  <c r="I2533" i="1"/>
  <c r="N2532" i="1"/>
  <c r="AA2532" i="1" s="1"/>
  <c r="AP2532" i="1" s="1"/>
  <c r="M2532" i="1"/>
  <c r="L2532" i="1"/>
  <c r="K2532" i="1"/>
  <c r="J2532" i="1"/>
  <c r="I2532" i="1"/>
  <c r="N2531" i="1"/>
  <c r="AA2531" i="1" s="1"/>
  <c r="AP2531" i="1" s="1"/>
  <c r="M2531" i="1"/>
  <c r="L2531" i="1"/>
  <c r="H2531" i="1" s="1"/>
  <c r="K2531" i="1"/>
  <c r="J2531" i="1"/>
  <c r="I2531" i="1"/>
  <c r="N2530" i="1"/>
  <c r="AA2530" i="1" s="1"/>
  <c r="AP2530" i="1" s="1"/>
  <c r="M2530" i="1"/>
  <c r="L2530" i="1"/>
  <c r="K2530" i="1"/>
  <c r="J2530" i="1"/>
  <c r="I2530" i="1"/>
  <c r="N2529" i="1"/>
  <c r="AA2529" i="1" s="1"/>
  <c r="AP2529" i="1" s="1"/>
  <c r="M2529" i="1"/>
  <c r="L2529" i="1"/>
  <c r="K2529" i="1"/>
  <c r="J2529" i="1"/>
  <c r="I2529" i="1"/>
  <c r="N2528" i="1"/>
  <c r="AA2528" i="1" s="1"/>
  <c r="AP2528" i="1" s="1"/>
  <c r="M2528" i="1"/>
  <c r="L2528" i="1"/>
  <c r="K2528" i="1"/>
  <c r="J2528" i="1"/>
  <c r="I2528" i="1"/>
  <c r="N2527" i="1"/>
  <c r="AA2527" i="1" s="1"/>
  <c r="AP2527" i="1" s="1"/>
  <c r="M2527" i="1"/>
  <c r="L2527" i="1"/>
  <c r="H2527" i="1" s="1"/>
  <c r="K2527" i="1"/>
  <c r="J2527" i="1"/>
  <c r="I2527" i="1"/>
  <c r="G2527" i="1" s="1"/>
  <c r="N2526" i="1"/>
  <c r="AA2526" i="1" s="1"/>
  <c r="AP2526" i="1" s="1"/>
  <c r="M2526" i="1"/>
  <c r="L2526" i="1"/>
  <c r="K2526" i="1"/>
  <c r="J2526" i="1"/>
  <c r="I2526" i="1"/>
  <c r="N2525" i="1"/>
  <c r="AA2525" i="1" s="1"/>
  <c r="AP2525" i="1" s="1"/>
  <c r="M2525" i="1"/>
  <c r="L2525" i="1"/>
  <c r="H2525" i="1" s="1"/>
  <c r="K2525" i="1"/>
  <c r="J2525" i="1"/>
  <c r="I2525" i="1"/>
  <c r="N2524" i="1"/>
  <c r="AA2524" i="1" s="1"/>
  <c r="AP2524" i="1" s="1"/>
  <c r="M2524" i="1"/>
  <c r="L2524" i="1"/>
  <c r="K2524" i="1"/>
  <c r="J2524" i="1"/>
  <c r="I2524" i="1"/>
  <c r="N2523" i="1"/>
  <c r="AA2523" i="1" s="1"/>
  <c r="AP2523" i="1" s="1"/>
  <c r="M2523" i="1"/>
  <c r="L2523" i="1"/>
  <c r="H2523" i="1" s="1"/>
  <c r="K2523" i="1"/>
  <c r="J2523" i="1"/>
  <c r="I2523" i="1"/>
  <c r="N2522" i="1"/>
  <c r="AA2522" i="1" s="1"/>
  <c r="AP2522" i="1" s="1"/>
  <c r="M2522" i="1"/>
  <c r="L2522" i="1"/>
  <c r="K2522" i="1"/>
  <c r="J2522" i="1"/>
  <c r="I2522" i="1"/>
  <c r="N2521" i="1"/>
  <c r="AA2521" i="1" s="1"/>
  <c r="AP2521" i="1" s="1"/>
  <c r="M2521" i="1"/>
  <c r="L2521" i="1"/>
  <c r="K2521" i="1"/>
  <c r="J2521" i="1"/>
  <c r="I2521" i="1"/>
  <c r="N2520" i="1"/>
  <c r="AA2520" i="1" s="1"/>
  <c r="AP2520" i="1" s="1"/>
  <c r="M2520" i="1"/>
  <c r="L2520" i="1"/>
  <c r="K2520" i="1"/>
  <c r="J2520" i="1"/>
  <c r="I2520" i="1"/>
  <c r="N2519" i="1"/>
  <c r="AA2519" i="1" s="1"/>
  <c r="AP2519" i="1" s="1"/>
  <c r="M2519" i="1"/>
  <c r="L2519" i="1"/>
  <c r="H2519" i="1" s="1"/>
  <c r="K2519" i="1"/>
  <c r="J2519" i="1"/>
  <c r="I2519" i="1"/>
  <c r="G2519" i="1" s="1"/>
  <c r="N2518" i="1"/>
  <c r="AA2518" i="1" s="1"/>
  <c r="AP2518" i="1" s="1"/>
  <c r="M2518" i="1"/>
  <c r="L2518" i="1"/>
  <c r="K2518" i="1"/>
  <c r="J2518" i="1"/>
  <c r="I2518" i="1"/>
  <c r="N2517" i="1"/>
  <c r="AA2517" i="1" s="1"/>
  <c r="AP2517" i="1" s="1"/>
  <c r="M2517" i="1"/>
  <c r="L2517" i="1"/>
  <c r="H2517" i="1" s="1"/>
  <c r="K2517" i="1"/>
  <c r="J2517" i="1"/>
  <c r="I2517" i="1"/>
  <c r="N2516" i="1"/>
  <c r="AA2516" i="1" s="1"/>
  <c r="AP2516" i="1" s="1"/>
  <c r="M2516" i="1"/>
  <c r="L2516" i="1"/>
  <c r="K2516" i="1"/>
  <c r="J2516" i="1"/>
  <c r="I2516" i="1"/>
  <c r="N2515" i="1"/>
  <c r="AA2515" i="1" s="1"/>
  <c r="AP2515" i="1" s="1"/>
  <c r="M2515" i="1"/>
  <c r="L2515" i="1"/>
  <c r="H2515" i="1" s="1"/>
  <c r="K2515" i="1"/>
  <c r="J2515" i="1"/>
  <c r="I2515" i="1"/>
  <c r="N2514" i="1"/>
  <c r="AA2514" i="1" s="1"/>
  <c r="AP2514" i="1" s="1"/>
  <c r="M2514" i="1"/>
  <c r="L2514" i="1"/>
  <c r="K2514" i="1"/>
  <c r="J2514" i="1"/>
  <c r="I2514" i="1"/>
  <c r="N2513" i="1"/>
  <c r="AA2513" i="1" s="1"/>
  <c r="AP2513" i="1" s="1"/>
  <c r="M2513" i="1"/>
  <c r="L2513" i="1"/>
  <c r="K2513" i="1"/>
  <c r="J2513" i="1"/>
  <c r="I2513" i="1"/>
  <c r="N2512" i="1"/>
  <c r="AA2512" i="1" s="1"/>
  <c r="AP2512" i="1" s="1"/>
  <c r="M2512" i="1"/>
  <c r="L2512" i="1"/>
  <c r="K2512" i="1"/>
  <c r="J2512" i="1"/>
  <c r="I2512" i="1"/>
  <c r="N2511" i="1"/>
  <c r="AA2511" i="1" s="1"/>
  <c r="AP2511" i="1" s="1"/>
  <c r="M2511" i="1"/>
  <c r="L2511" i="1"/>
  <c r="H2511" i="1" s="1"/>
  <c r="K2511" i="1"/>
  <c r="J2511" i="1"/>
  <c r="I2511" i="1"/>
  <c r="G2511" i="1" s="1"/>
  <c r="N2510" i="1"/>
  <c r="AA2510" i="1" s="1"/>
  <c r="AP2510" i="1" s="1"/>
  <c r="M2510" i="1"/>
  <c r="L2510" i="1"/>
  <c r="K2510" i="1"/>
  <c r="J2510" i="1"/>
  <c r="I2510" i="1"/>
  <c r="N2509" i="1"/>
  <c r="AA2509" i="1" s="1"/>
  <c r="AP2509" i="1" s="1"/>
  <c r="M2509" i="1"/>
  <c r="L2509" i="1"/>
  <c r="H2509" i="1" s="1"/>
  <c r="K2509" i="1"/>
  <c r="J2509" i="1"/>
  <c r="I2509" i="1"/>
  <c r="N2508" i="1"/>
  <c r="AA2508" i="1" s="1"/>
  <c r="AP2508" i="1" s="1"/>
  <c r="M2508" i="1"/>
  <c r="L2508" i="1"/>
  <c r="K2508" i="1"/>
  <c r="J2508" i="1"/>
  <c r="I2508" i="1"/>
  <c r="N2507" i="1"/>
  <c r="AA2507" i="1" s="1"/>
  <c r="AP2507" i="1" s="1"/>
  <c r="M2507" i="1"/>
  <c r="L2507" i="1"/>
  <c r="H2507" i="1" s="1"/>
  <c r="K2507" i="1"/>
  <c r="J2507" i="1"/>
  <c r="I2507" i="1"/>
  <c r="N2506" i="1"/>
  <c r="AA2506" i="1" s="1"/>
  <c r="AP2506" i="1" s="1"/>
  <c r="M2506" i="1"/>
  <c r="L2506" i="1"/>
  <c r="K2506" i="1"/>
  <c r="J2506" i="1"/>
  <c r="I2506" i="1"/>
  <c r="N2505" i="1"/>
  <c r="AA2505" i="1" s="1"/>
  <c r="AP2505" i="1" s="1"/>
  <c r="M2505" i="1"/>
  <c r="L2505" i="1"/>
  <c r="K2505" i="1"/>
  <c r="J2505" i="1"/>
  <c r="I2505" i="1"/>
  <c r="N2504" i="1"/>
  <c r="AA2504" i="1" s="1"/>
  <c r="AP2504" i="1" s="1"/>
  <c r="M2504" i="1"/>
  <c r="L2504" i="1"/>
  <c r="H2504" i="1" s="1"/>
  <c r="K2504" i="1"/>
  <c r="J2504" i="1"/>
  <c r="I2504" i="1"/>
  <c r="N2503" i="1"/>
  <c r="AA2503" i="1" s="1"/>
  <c r="AP2503" i="1" s="1"/>
  <c r="M2503" i="1"/>
  <c r="L2503" i="1"/>
  <c r="H2503" i="1" s="1"/>
  <c r="K2503" i="1"/>
  <c r="J2503" i="1"/>
  <c r="I2503" i="1"/>
  <c r="G2503" i="1" s="1"/>
  <c r="N2502" i="1"/>
  <c r="AA2502" i="1" s="1"/>
  <c r="AP2502" i="1" s="1"/>
  <c r="M2502" i="1"/>
  <c r="L2502" i="1"/>
  <c r="K2502" i="1"/>
  <c r="J2502" i="1"/>
  <c r="I2502" i="1"/>
  <c r="N2501" i="1"/>
  <c r="AA2501" i="1" s="1"/>
  <c r="AP2501" i="1" s="1"/>
  <c r="M2501" i="1"/>
  <c r="L2501" i="1"/>
  <c r="H2501" i="1" s="1"/>
  <c r="K2501" i="1"/>
  <c r="J2501" i="1"/>
  <c r="I2501" i="1"/>
  <c r="N2500" i="1"/>
  <c r="AA2500" i="1" s="1"/>
  <c r="AP2500" i="1" s="1"/>
  <c r="M2500" i="1"/>
  <c r="L2500" i="1"/>
  <c r="K2500" i="1"/>
  <c r="J2500" i="1"/>
  <c r="I2500" i="1"/>
  <c r="N2499" i="1"/>
  <c r="AA2499" i="1" s="1"/>
  <c r="AP2499" i="1" s="1"/>
  <c r="M2499" i="1"/>
  <c r="L2499" i="1"/>
  <c r="H2499" i="1" s="1"/>
  <c r="K2499" i="1"/>
  <c r="J2499" i="1"/>
  <c r="I2499" i="1"/>
  <c r="N2498" i="1"/>
  <c r="AA2498" i="1" s="1"/>
  <c r="AP2498" i="1" s="1"/>
  <c r="M2498" i="1"/>
  <c r="L2498" i="1"/>
  <c r="K2498" i="1"/>
  <c r="J2498" i="1"/>
  <c r="I2498" i="1"/>
  <c r="N2497" i="1"/>
  <c r="AA2497" i="1" s="1"/>
  <c r="AP2497" i="1" s="1"/>
  <c r="M2497" i="1"/>
  <c r="L2497" i="1"/>
  <c r="K2497" i="1"/>
  <c r="J2497" i="1"/>
  <c r="I2497" i="1"/>
  <c r="N2496" i="1"/>
  <c r="AA2496" i="1" s="1"/>
  <c r="AP2496" i="1" s="1"/>
  <c r="M2496" i="1"/>
  <c r="L2496" i="1"/>
  <c r="H2496" i="1" s="1"/>
  <c r="K2496" i="1"/>
  <c r="J2496" i="1"/>
  <c r="I2496" i="1"/>
  <c r="N2495" i="1"/>
  <c r="AA2495" i="1" s="1"/>
  <c r="AP2495" i="1" s="1"/>
  <c r="M2495" i="1"/>
  <c r="L2495" i="1"/>
  <c r="H2495" i="1" s="1"/>
  <c r="K2495" i="1"/>
  <c r="J2495" i="1"/>
  <c r="I2495" i="1"/>
  <c r="G2495" i="1" s="1"/>
  <c r="N2494" i="1"/>
  <c r="AA2494" i="1" s="1"/>
  <c r="AP2494" i="1" s="1"/>
  <c r="M2494" i="1"/>
  <c r="L2494" i="1"/>
  <c r="K2494" i="1"/>
  <c r="J2494" i="1"/>
  <c r="I2494" i="1"/>
  <c r="N2493" i="1"/>
  <c r="AA2493" i="1" s="1"/>
  <c r="AP2493" i="1" s="1"/>
  <c r="M2493" i="1"/>
  <c r="L2493" i="1"/>
  <c r="H2493" i="1" s="1"/>
  <c r="K2493" i="1"/>
  <c r="J2493" i="1"/>
  <c r="I2493" i="1"/>
  <c r="N2492" i="1"/>
  <c r="AA2492" i="1" s="1"/>
  <c r="AP2492" i="1" s="1"/>
  <c r="M2492" i="1"/>
  <c r="L2492" i="1"/>
  <c r="K2492" i="1"/>
  <c r="J2492" i="1"/>
  <c r="I2492" i="1"/>
  <c r="N2491" i="1"/>
  <c r="AA2491" i="1" s="1"/>
  <c r="AP2491" i="1" s="1"/>
  <c r="M2491" i="1"/>
  <c r="L2491" i="1"/>
  <c r="H2491" i="1" s="1"/>
  <c r="K2491" i="1"/>
  <c r="J2491" i="1"/>
  <c r="I2491" i="1"/>
  <c r="N2490" i="1"/>
  <c r="AA2490" i="1" s="1"/>
  <c r="AP2490" i="1" s="1"/>
  <c r="M2490" i="1"/>
  <c r="L2490" i="1"/>
  <c r="K2490" i="1"/>
  <c r="J2490" i="1"/>
  <c r="I2490" i="1"/>
  <c r="N2489" i="1"/>
  <c r="AA2489" i="1" s="1"/>
  <c r="AP2489" i="1" s="1"/>
  <c r="M2489" i="1"/>
  <c r="L2489" i="1"/>
  <c r="K2489" i="1"/>
  <c r="J2489" i="1"/>
  <c r="I2489" i="1"/>
  <c r="N2488" i="1"/>
  <c r="AA2488" i="1" s="1"/>
  <c r="AP2488" i="1" s="1"/>
  <c r="M2488" i="1"/>
  <c r="L2488" i="1"/>
  <c r="H2488" i="1" s="1"/>
  <c r="K2488" i="1"/>
  <c r="J2488" i="1"/>
  <c r="I2488" i="1"/>
  <c r="N2487" i="1"/>
  <c r="AA2487" i="1" s="1"/>
  <c r="AP2487" i="1" s="1"/>
  <c r="M2487" i="1"/>
  <c r="L2487" i="1"/>
  <c r="H2487" i="1" s="1"/>
  <c r="K2487" i="1"/>
  <c r="J2487" i="1"/>
  <c r="I2487" i="1"/>
  <c r="G2487" i="1" s="1"/>
  <c r="N2486" i="1"/>
  <c r="AA2486" i="1" s="1"/>
  <c r="AP2486" i="1" s="1"/>
  <c r="M2486" i="1"/>
  <c r="L2486" i="1"/>
  <c r="K2486" i="1"/>
  <c r="J2486" i="1"/>
  <c r="I2486" i="1"/>
  <c r="N2485" i="1"/>
  <c r="AA2485" i="1" s="1"/>
  <c r="AP2485" i="1" s="1"/>
  <c r="M2485" i="1"/>
  <c r="L2485" i="1"/>
  <c r="H2485" i="1" s="1"/>
  <c r="K2485" i="1"/>
  <c r="J2485" i="1"/>
  <c r="I2485" i="1"/>
  <c r="N2484" i="1"/>
  <c r="AA2484" i="1" s="1"/>
  <c r="AP2484" i="1" s="1"/>
  <c r="M2484" i="1"/>
  <c r="L2484" i="1"/>
  <c r="K2484" i="1"/>
  <c r="J2484" i="1"/>
  <c r="I2484" i="1"/>
  <c r="N2483" i="1"/>
  <c r="AA2483" i="1" s="1"/>
  <c r="AP2483" i="1" s="1"/>
  <c r="M2483" i="1"/>
  <c r="L2483" i="1"/>
  <c r="H2483" i="1" s="1"/>
  <c r="K2483" i="1"/>
  <c r="J2483" i="1"/>
  <c r="I2483" i="1"/>
  <c r="N2482" i="1"/>
  <c r="AA2482" i="1" s="1"/>
  <c r="AP2482" i="1" s="1"/>
  <c r="M2482" i="1"/>
  <c r="L2482" i="1"/>
  <c r="K2482" i="1"/>
  <c r="J2482" i="1"/>
  <c r="I2482" i="1"/>
  <c r="N2481" i="1"/>
  <c r="AA2481" i="1" s="1"/>
  <c r="AP2481" i="1" s="1"/>
  <c r="M2481" i="1"/>
  <c r="L2481" i="1"/>
  <c r="K2481" i="1"/>
  <c r="J2481" i="1"/>
  <c r="I2481" i="1"/>
  <c r="N2480" i="1"/>
  <c r="AA2480" i="1" s="1"/>
  <c r="AP2480" i="1" s="1"/>
  <c r="M2480" i="1"/>
  <c r="L2480" i="1"/>
  <c r="H2480" i="1" s="1"/>
  <c r="K2480" i="1"/>
  <c r="J2480" i="1"/>
  <c r="I2480" i="1"/>
  <c r="N2479" i="1"/>
  <c r="AA2479" i="1" s="1"/>
  <c r="AP2479" i="1" s="1"/>
  <c r="M2479" i="1"/>
  <c r="L2479" i="1"/>
  <c r="H2479" i="1" s="1"/>
  <c r="K2479" i="1"/>
  <c r="J2479" i="1"/>
  <c r="I2479" i="1"/>
  <c r="G2479" i="1" s="1"/>
  <c r="N2478" i="1"/>
  <c r="AA2478" i="1" s="1"/>
  <c r="AP2478" i="1" s="1"/>
  <c r="M2478" i="1"/>
  <c r="L2478" i="1"/>
  <c r="K2478" i="1"/>
  <c r="J2478" i="1"/>
  <c r="I2478" i="1"/>
  <c r="N2477" i="1"/>
  <c r="AA2477" i="1" s="1"/>
  <c r="AP2477" i="1" s="1"/>
  <c r="M2477" i="1"/>
  <c r="L2477" i="1"/>
  <c r="H2477" i="1" s="1"/>
  <c r="K2477" i="1"/>
  <c r="J2477" i="1"/>
  <c r="I2477" i="1"/>
  <c r="N2476" i="1"/>
  <c r="AA2476" i="1" s="1"/>
  <c r="AP2476" i="1" s="1"/>
  <c r="M2476" i="1"/>
  <c r="L2476" i="1"/>
  <c r="K2476" i="1"/>
  <c r="J2476" i="1"/>
  <c r="I2476" i="1"/>
  <c r="N2475" i="1"/>
  <c r="AA2475" i="1" s="1"/>
  <c r="AP2475" i="1" s="1"/>
  <c r="M2475" i="1"/>
  <c r="L2475" i="1"/>
  <c r="H2475" i="1" s="1"/>
  <c r="K2475" i="1"/>
  <c r="J2475" i="1"/>
  <c r="I2475" i="1"/>
  <c r="N2474" i="1"/>
  <c r="AA2474" i="1" s="1"/>
  <c r="AP2474" i="1" s="1"/>
  <c r="M2474" i="1"/>
  <c r="L2474" i="1"/>
  <c r="K2474" i="1"/>
  <c r="J2474" i="1"/>
  <c r="I2474" i="1"/>
  <c r="N2473" i="1"/>
  <c r="AA2473" i="1" s="1"/>
  <c r="AP2473" i="1" s="1"/>
  <c r="M2473" i="1"/>
  <c r="L2473" i="1"/>
  <c r="K2473" i="1"/>
  <c r="J2473" i="1"/>
  <c r="I2473" i="1"/>
  <c r="N2472" i="1"/>
  <c r="AA2472" i="1" s="1"/>
  <c r="AP2472" i="1" s="1"/>
  <c r="M2472" i="1"/>
  <c r="L2472" i="1"/>
  <c r="H2472" i="1" s="1"/>
  <c r="K2472" i="1"/>
  <c r="J2472" i="1"/>
  <c r="I2472" i="1"/>
  <c r="N2471" i="1"/>
  <c r="AA2471" i="1" s="1"/>
  <c r="AP2471" i="1" s="1"/>
  <c r="M2471" i="1"/>
  <c r="L2471" i="1"/>
  <c r="H2471" i="1" s="1"/>
  <c r="K2471" i="1"/>
  <c r="J2471" i="1"/>
  <c r="I2471" i="1"/>
  <c r="G2471" i="1" s="1"/>
  <c r="N2470" i="1"/>
  <c r="AA2470" i="1" s="1"/>
  <c r="AP2470" i="1" s="1"/>
  <c r="M2470" i="1"/>
  <c r="L2470" i="1"/>
  <c r="K2470" i="1"/>
  <c r="J2470" i="1"/>
  <c r="I2470" i="1"/>
  <c r="N2469" i="1"/>
  <c r="AA2469" i="1" s="1"/>
  <c r="AP2469" i="1" s="1"/>
  <c r="M2469" i="1"/>
  <c r="L2469" i="1"/>
  <c r="H2469" i="1" s="1"/>
  <c r="K2469" i="1"/>
  <c r="J2469" i="1"/>
  <c r="I2469" i="1"/>
  <c r="N2468" i="1"/>
  <c r="AA2468" i="1" s="1"/>
  <c r="AP2468" i="1" s="1"/>
  <c r="M2468" i="1"/>
  <c r="L2468" i="1"/>
  <c r="K2468" i="1"/>
  <c r="J2468" i="1"/>
  <c r="I2468" i="1"/>
  <c r="N2467" i="1"/>
  <c r="AA2467" i="1" s="1"/>
  <c r="AP2467" i="1" s="1"/>
  <c r="M2467" i="1"/>
  <c r="L2467" i="1"/>
  <c r="H2467" i="1" s="1"/>
  <c r="K2467" i="1"/>
  <c r="J2467" i="1"/>
  <c r="I2467" i="1"/>
  <c r="N2466" i="1"/>
  <c r="AA2466" i="1" s="1"/>
  <c r="AP2466" i="1" s="1"/>
  <c r="M2466" i="1"/>
  <c r="L2466" i="1"/>
  <c r="K2466" i="1"/>
  <c r="J2466" i="1"/>
  <c r="I2466" i="1"/>
  <c r="N2465" i="1"/>
  <c r="AA2465" i="1" s="1"/>
  <c r="AP2465" i="1" s="1"/>
  <c r="M2465" i="1"/>
  <c r="L2465" i="1"/>
  <c r="K2465" i="1"/>
  <c r="J2465" i="1"/>
  <c r="I2465" i="1"/>
  <c r="N2464" i="1"/>
  <c r="AA2464" i="1" s="1"/>
  <c r="AP2464" i="1" s="1"/>
  <c r="M2464" i="1"/>
  <c r="L2464" i="1"/>
  <c r="H2464" i="1" s="1"/>
  <c r="K2464" i="1"/>
  <c r="J2464" i="1"/>
  <c r="I2464" i="1"/>
  <c r="N2463" i="1"/>
  <c r="AA2463" i="1" s="1"/>
  <c r="AP2463" i="1" s="1"/>
  <c r="M2463" i="1"/>
  <c r="L2463" i="1"/>
  <c r="H2463" i="1" s="1"/>
  <c r="K2463" i="1"/>
  <c r="J2463" i="1"/>
  <c r="I2463" i="1"/>
  <c r="G2463" i="1" s="1"/>
  <c r="N2462" i="1"/>
  <c r="AA2462" i="1" s="1"/>
  <c r="AP2462" i="1" s="1"/>
  <c r="M2462" i="1"/>
  <c r="L2462" i="1"/>
  <c r="K2462" i="1"/>
  <c r="J2462" i="1"/>
  <c r="I2462" i="1"/>
  <c r="N2461" i="1"/>
  <c r="AA2461" i="1" s="1"/>
  <c r="AP2461" i="1" s="1"/>
  <c r="M2461" i="1"/>
  <c r="L2461" i="1"/>
  <c r="H2461" i="1" s="1"/>
  <c r="K2461" i="1"/>
  <c r="J2461" i="1"/>
  <c r="I2461" i="1"/>
  <c r="N2460" i="1"/>
  <c r="AA2460" i="1" s="1"/>
  <c r="AP2460" i="1" s="1"/>
  <c r="M2460" i="1"/>
  <c r="L2460" i="1"/>
  <c r="K2460" i="1"/>
  <c r="J2460" i="1"/>
  <c r="I2460" i="1"/>
  <c r="N2459" i="1"/>
  <c r="AA2459" i="1" s="1"/>
  <c r="AP2459" i="1" s="1"/>
  <c r="M2459" i="1"/>
  <c r="L2459" i="1"/>
  <c r="H2459" i="1" s="1"/>
  <c r="K2459" i="1"/>
  <c r="J2459" i="1"/>
  <c r="I2459" i="1"/>
  <c r="N2458" i="1"/>
  <c r="AA2458" i="1" s="1"/>
  <c r="AP2458" i="1" s="1"/>
  <c r="M2458" i="1"/>
  <c r="L2458" i="1"/>
  <c r="K2458" i="1"/>
  <c r="J2458" i="1"/>
  <c r="I2458" i="1"/>
  <c r="N2457" i="1"/>
  <c r="AA2457" i="1" s="1"/>
  <c r="AP2457" i="1" s="1"/>
  <c r="M2457" i="1"/>
  <c r="L2457" i="1"/>
  <c r="K2457" i="1"/>
  <c r="J2457" i="1"/>
  <c r="I2457" i="1"/>
  <c r="N2456" i="1"/>
  <c r="AA2456" i="1" s="1"/>
  <c r="AP2456" i="1" s="1"/>
  <c r="M2456" i="1"/>
  <c r="L2456" i="1"/>
  <c r="K2456" i="1"/>
  <c r="J2456" i="1"/>
  <c r="I2456" i="1"/>
  <c r="N2455" i="1"/>
  <c r="AA2455" i="1" s="1"/>
  <c r="AP2455" i="1" s="1"/>
  <c r="M2455" i="1"/>
  <c r="L2455" i="1"/>
  <c r="H2455" i="1" s="1"/>
  <c r="K2455" i="1"/>
  <c r="J2455" i="1"/>
  <c r="I2455" i="1"/>
  <c r="G2455" i="1" s="1"/>
  <c r="N2454" i="1"/>
  <c r="AA2454" i="1" s="1"/>
  <c r="AP2454" i="1" s="1"/>
  <c r="M2454" i="1"/>
  <c r="L2454" i="1"/>
  <c r="K2454" i="1"/>
  <c r="J2454" i="1"/>
  <c r="I2454" i="1"/>
  <c r="N2453" i="1"/>
  <c r="AA2453" i="1" s="1"/>
  <c r="AP2453" i="1" s="1"/>
  <c r="M2453" i="1"/>
  <c r="L2453" i="1"/>
  <c r="H2453" i="1" s="1"/>
  <c r="K2453" i="1"/>
  <c r="J2453" i="1"/>
  <c r="I2453" i="1"/>
  <c r="N2452" i="1"/>
  <c r="AA2452" i="1" s="1"/>
  <c r="AP2452" i="1" s="1"/>
  <c r="M2452" i="1"/>
  <c r="L2452" i="1"/>
  <c r="K2452" i="1"/>
  <c r="J2452" i="1"/>
  <c r="I2452" i="1"/>
  <c r="N2451" i="1"/>
  <c r="AA2451" i="1" s="1"/>
  <c r="AP2451" i="1" s="1"/>
  <c r="M2451" i="1"/>
  <c r="L2451" i="1"/>
  <c r="H2451" i="1" s="1"/>
  <c r="K2451" i="1"/>
  <c r="J2451" i="1"/>
  <c r="I2451" i="1"/>
  <c r="N2450" i="1"/>
  <c r="AA2450" i="1" s="1"/>
  <c r="AP2450" i="1" s="1"/>
  <c r="M2450" i="1"/>
  <c r="L2450" i="1"/>
  <c r="K2450" i="1"/>
  <c r="J2450" i="1"/>
  <c r="I2450" i="1"/>
  <c r="N2449" i="1"/>
  <c r="AA2449" i="1" s="1"/>
  <c r="AP2449" i="1" s="1"/>
  <c r="M2449" i="1"/>
  <c r="L2449" i="1"/>
  <c r="K2449" i="1"/>
  <c r="J2449" i="1"/>
  <c r="I2449" i="1"/>
  <c r="N2448" i="1"/>
  <c r="AA2448" i="1" s="1"/>
  <c r="AP2448" i="1" s="1"/>
  <c r="M2448" i="1"/>
  <c r="L2448" i="1"/>
  <c r="K2448" i="1"/>
  <c r="J2448" i="1"/>
  <c r="I2448" i="1"/>
  <c r="N2447" i="1"/>
  <c r="AA2447" i="1" s="1"/>
  <c r="AP2447" i="1" s="1"/>
  <c r="M2447" i="1"/>
  <c r="L2447" i="1"/>
  <c r="H2447" i="1" s="1"/>
  <c r="K2447" i="1"/>
  <c r="J2447" i="1"/>
  <c r="I2447" i="1"/>
  <c r="G2447" i="1" s="1"/>
  <c r="N2446" i="1"/>
  <c r="AA2446" i="1" s="1"/>
  <c r="AP2446" i="1" s="1"/>
  <c r="M2446" i="1"/>
  <c r="L2446" i="1"/>
  <c r="K2446" i="1"/>
  <c r="J2446" i="1"/>
  <c r="I2446" i="1"/>
  <c r="N2445" i="1"/>
  <c r="AA2445" i="1" s="1"/>
  <c r="AP2445" i="1" s="1"/>
  <c r="M2445" i="1"/>
  <c r="L2445" i="1"/>
  <c r="H2445" i="1" s="1"/>
  <c r="K2445" i="1"/>
  <c r="J2445" i="1"/>
  <c r="I2445" i="1"/>
  <c r="N2444" i="1"/>
  <c r="AA2444" i="1" s="1"/>
  <c r="AP2444" i="1" s="1"/>
  <c r="M2444" i="1"/>
  <c r="L2444" i="1"/>
  <c r="K2444" i="1"/>
  <c r="J2444" i="1"/>
  <c r="I2444" i="1"/>
  <c r="N2443" i="1"/>
  <c r="AA2443" i="1" s="1"/>
  <c r="AP2443" i="1" s="1"/>
  <c r="M2443" i="1"/>
  <c r="L2443" i="1"/>
  <c r="H2443" i="1" s="1"/>
  <c r="K2443" i="1"/>
  <c r="J2443" i="1"/>
  <c r="I2443" i="1"/>
  <c r="N2442" i="1"/>
  <c r="AA2442" i="1" s="1"/>
  <c r="AP2442" i="1" s="1"/>
  <c r="M2442" i="1"/>
  <c r="L2442" i="1"/>
  <c r="K2442" i="1"/>
  <c r="J2442" i="1"/>
  <c r="I2442" i="1"/>
  <c r="N2441" i="1"/>
  <c r="AA2441" i="1" s="1"/>
  <c r="AP2441" i="1" s="1"/>
  <c r="M2441" i="1"/>
  <c r="L2441" i="1"/>
  <c r="K2441" i="1"/>
  <c r="J2441" i="1"/>
  <c r="I2441" i="1"/>
  <c r="N2440" i="1"/>
  <c r="AA2440" i="1" s="1"/>
  <c r="AP2440" i="1" s="1"/>
  <c r="M2440" i="1"/>
  <c r="L2440" i="1"/>
  <c r="K2440" i="1"/>
  <c r="J2440" i="1"/>
  <c r="I2440" i="1"/>
  <c r="N2439" i="1"/>
  <c r="AA2439" i="1" s="1"/>
  <c r="AP2439" i="1" s="1"/>
  <c r="M2439" i="1"/>
  <c r="L2439" i="1"/>
  <c r="H2439" i="1" s="1"/>
  <c r="K2439" i="1"/>
  <c r="J2439" i="1"/>
  <c r="I2439" i="1"/>
  <c r="G2439" i="1" s="1"/>
  <c r="N2438" i="1"/>
  <c r="AA2438" i="1" s="1"/>
  <c r="AP2438" i="1" s="1"/>
  <c r="M2438" i="1"/>
  <c r="L2438" i="1"/>
  <c r="K2438" i="1"/>
  <c r="J2438" i="1"/>
  <c r="I2438" i="1"/>
  <c r="N2437" i="1"/>
  <c r="AA2437" i="1" s="1"/>
  <c r="AP2437" i="1" s="1"/>
  <c r="M2437" i="1"/>
  <c r="L2437" i="1"/>
  <c r="H2437" i="1" s="1"/>
  <c r="K2437" i="1"/>
  <c r="J2437" i="1"/>
  <c r="I2437" i="1"/>
  <c r="N2436" i="1"/>
  <c r="AA2436" i="1" s="1"/>
  <c r="AP2436" i="1" s="1"/>
  <c r="M2436" i="1"/>
  <c r="L2436" i="1"/>
  <c r="K2436" i="1"/>
  <c r="J2436" i="1"/>
  <c r="I2436" i="1"/>
  <c r="N2435" i="1"/>
  <c r="AA2435" i="1" s="1"/>
  <c r="AP2435" i="1" s="1"/>
  <c r="M2435" i="1"/>
  <c r="L2435" i="1"/>
  <c r="H2435" i="1" s="1"/>
  <c r="K2435" i="1"/>
  <c r="J2435" i="1"/>
  <c r="I2435" i="1"/>
  <c r="N2434" i="1"/>
  <c r="AA2434" i="1" s="1"/>
  <c r="AP2434" i="1" s="1"/>
  <c r="M2434" i="1"/>
  <c r="L2434" i="1"/>
  <c r="K2434" i="1"/>
  <c r="J2434" i="1"/>
  <c r="I2434" i="1"/>
  <c r="N2433" i="1"/>
  <c r="AA2433" i="1" s="1"/>
  <c r="AP2433" i="1" s="1"/>
  <c r="M2433" i="1"/>
  <c r="L2433" i="1"/>
  <c r="K2433" i="1"/>
  <c r="J2433" i="1"/>
  <c r="I2433" i="1"/>
  <c r="N2432" i="1"/>
  <c r="AA2432" i="1" s="1"/>
  <c r="AP2432" i="1" s="1"/>
  <c r="M2432" i="1"/>
  <c r="L2432" i="1"/>
  <c r="K2432" i="1"/>
  <c r="J2432" i="1"/>
  <c r="I2432" i="1"/>
  <c r="N2431" i="1"/>
  <c r="AA2431" i="1" s="1"/>
  <c r="AP2431" i="1" s="1"/>
  <c r="M2431" i="1"/>
  <c r="L2431" i="1"/>
  <c r="H2431" i="1" s="1"/>
  <c r="K2431" i="1"/>
  <c r="J2431" i="1"/>
  <c r="I2431" i="1"/>
  <c r="G2431" i="1" s="1"/>
  <c r="N2430" i="1"/>
  <c r="AA2430" i="1" s="1"/>
  <c r="AP2430" i="1" s="1"/>
  <c r="M2430" i="1"/>
  <c r="L2430" i="1"/>
  <c r="K2430" i="1"/>
  <c r="J2430" i="1"/>
  <c r="I2430" i="1"/>
  <c r="N2429" i="1"/>
  <c r="AA2429" i="1" s="1"/>
  <c r="AP2429" i="1" s="1"/>
  <c r="M2429" i="1"/>
  <c r="L2429" i="1"/>
  <c r="H2429" i="1" s="1"/>
  <c r="K2429" i="1"/>
  <c r="J2429" i="1"/>
  <c r="I2429" i="1"/>
  <c r="N2428" i="1"/>
  <c r="AA2428" i="1" s="1"/>
  <c r="AP2428" i="1" s="1"/>
  <c r="M2428" i="1"/>
  <c r="L2428" i="1"/>
  <c r="K2428" i="1"/>
  <c r="J2428" i="1"/>
  <c r="I2428" i="1"/>
  <c r="N2427" i="1"/>
  <c r="AA2427" i="1" s="1"/>
  <c r="AP2427" i="1" s="1"/>
  <c r="M2427" i="1"/>
  <c r="L2427" i="1"/>
  <c r="H2427" i="1" s="1"/>
  <c r="K2427" i="1"/>
  <c r="J2427" i="1"/>
  <c r="I2427" i="1"/>
  <c r="N2426" i="1"/>
  <c r="AA2426" i="1" s="1"/>
  <c r="AP2426" i="1" s="1"/>
  <c r="M2426" i="1"/>
  <c r="L2426" i="1"/>
  <c r="K2426" i="1"/>
  <c r="J2426" i="1"/>
  <c r="I2426" i="1"/>
  <c r="N2425" i="1"/>
  <c r="AA2425" i="1" s="1"/>
  <c r="AP2425" i="1" s="1"/>
  <c r="M2425" i="1"/>
  <c r="L2425" i="1"/>
  <c r="K2425" i="1"/>
  <c r="J2425" i="1"/>
  <c r="I2425" i="1"/>
  <c r="N2424" i="1"/>
  <c r="AA2424" i="1" s="1"/>
  <c r="AP2424" i="1" s="1"/>
  <c r="M2424" i="1"/>
  <c r="L2424" i="1"/>
  <c r="K2424" i="1"/>
  <c r="J2424" i="1"/>
  <c r="I2424" i="1"/>
  <c r="N2423" i="1"/>
  <c r="AA2423" i="1" s="1"/>
  <c r="AP2423" i="1" s="1"/>
  <c r="M2423" i="1"/>
  <c r="L2423" i="1"/>
  <c r="H2423" i="1" s="1"/>
  <c r="K2423" i="1"/>
  <c r="J2423" i="1"/>
  <c r="I2423" i="1"/>
  <c r="G2423" i="1" s="1"/>
  <c r="N2422" i="1"/>
  <c r="AA2422" i="1" s="1"/>
  <c r="AP2422" i="1" s="1"/>
  <c r="M2422" i="1"/>
  <c r="L2422" i="1"/>
  <c r="K2422" i="1"/>
  <c r="J2422" i="1"/>
  <c r="I2422" i="1"/>
  <c r="N2421" i="1"/>
  <c r="AA2421" i="1" s="1"/>
  <c r="AP2421" i="1" s="1"/>
  <c r="M2421" i="1"/>
  <c r="L2421" i="1"/>
  <c r="H2421" i="1" s="1"/>
  <c r="K2421" i="1"/>
  <c r="J2421" i="1"/>
  <c r="I2421" i="1"/>
  <c r="N2420" i="1"/>
  <c r="AA2420" i="1" s="1"/>
  <c r="AP2420" i="1" s="1"/>
  <c r="M2420" i="1"/>
  <c r="L2420" i="1"/>
  <c r="K2420" i="1"/>
  <c r="J2420" i="1"/>
  <c r="I2420" i="1"/>
  <c r="N2419" i="1"/>
  <c r="AA2419" i="1" s="1"/>
  <c r="AP2419" i="1" s="1"/>
  <c r="M2419" i="1"/>
  <c r="L2419" i="1"/>
  <c r="H2419" i="1" s="1"/>
  <c r="K2419" i="1"/>
  <c r="J2419" i="1"/>
  <c r="I2419" i="1"/>
  <c r="N2418" i="1"/>
  <c r="AA2418" i="1" s="1"/>
  <c r="AP2418" i="1" s="1"/>
  <c r="M2418" i="1"/>
  <c r="L2418" i="1"/>
  <c r="K2418" i="1"/>
  <c r="J2418" i="1"/>
  <c r="I2418" i="1"/>
  <c r="N2417" i="1"/>
  <c r="AA2417" i="1" s="1"/>
  <c r="AP2417" i="1" s="1"/>
  <c r="M2417" i="1"/>
  <c r="L2417" i="1"/>
  <c r="K2417" i="1"/>
  <c r="J2417" i="1"/>
  <c r="I2417" i="1"/>
  <c r="N2416" i="1"/>
  <c r="AA2416" i="1" s="1"/>
  <c r="AP2416" i="1" s="1"/>
  <c r="M2416" i="1"/>
  <c r="L2416" i="1"/>
  <c r="K2416" i="1"/>
  <c r="J2416" i="1"/>
  <c r="I2416" i="1"/>
  <c r="N2415" i="1"/>
  <c r="AA2415" i="1" s="1"/>
  <c r="AP2415" i="1" s="1"/>
  <c r="M2415" i="1"/>
  <c r="L2415" i="1"/>
  <c r="H2415" i="1" s="1"/>
  <c r="K2415" i="1"/>
  <c r="J2415" i="1"/>
  <c r="I2415" i="1"/>
  <c r="G2415" i="1" s="1"/>
  <c r="N2414" i="1"/>
  <c r="AA2414" i="1" s="1"/>
  <c r="AP2414" i="1" s="1"/>
  <c r="M2414" i="1"/>
  <c r="L2414" i="1"/>
  <c r="K2414" i="1"/>
  <c r="J2414" i="1"/>
  <c r="I2414" i="1"/>
  <c r="N2413" i="1"/>
  <c r="AA2413" i="1" s="1"/>
  <c r="AP2413" i="1" s="1"/>
  <c r="M2413" i="1"/>
  <c r="L2413" i="1"/>
  <c r="H2413" i="1" s="1"/>
  <c r="K2413" i="1"/>
  <c r="J2413" i="1"/>
  <c r="I2413" i="1"/>
  <c r="N2412" i="1"/>
  <c r="AA2412" i="1" s="1"/>
  <c r="AP2412" i="1" s="1"/>
  <c r="M2412" i="1"/>
  <c r="L2412" i="1"/>
  <c r="K2412" i="1"/>
  <c r="J2412" i="1"/>
  <c r="I2412" i="1"/>
  <c r="N2411" i="1"/>
  <c r="AA2411" i="1" s="1"/>
  <c r="AP2411" i="1" s="1"/>
  <c r="M2411" i="1"/>
  <c r="L2411" i="1"/>
  <c r="H2411" i="1" s="1"/>
  <c r="K2411" i="1"/>
  <c r="J2411" i="1"/>
  <c r="I2411" i="1"/>
  <c r="N2410" i="1"/>
  <c r="AA2410" i="1" s="1"/>
  <c r="AP2410" i="1" s="1"/>
  <c r="M2410" i="1"/>
  <c r="L2410" i="1"/>
  <c r="K2410" i="1"/>
  <c r="J2410" i="1"/>
  <c r="I2410" i="1"/>
  <c r="N2409" i="1"/>
  <c r="AA2409" i="1" s="1"/>
  <c r="AP2409" i="1" s="1"/>
  <c r="M2409" i="1"/>
  <c r="L2409" i="1"/>
  <c r="K2409" i="1"/>
  <c r="J2409" i="1"/>
  <c r="I2409" i="1"/>
  <c r="N2408" i="1"/>
  <c r="AA2408" i="1" s="1"/>
  <c r="AP2408" i="1" s="1"/>
  <c r="M2408" i="1"/>
  <c r="L2408" i="1"/>
  <c r="K2408" i="1"/>
  <c r="J2408" i="1"/>
  <c r="I2408" i="1"/>
  <c r="N2407" i="1"/>
  <c r="AA2407" i="1" s="1"/>
  <c r="AP2407" i="1" s="1"/>
  <c r="M2407" i="1"/>
  <c r="L2407" i="1"/>
  <c r="H2407" i="1" s="1"/>
  <c r="K2407" i="1"/>
  <c r="J2407" i="1"/>
  <c r="I2407" i="1"/>
  <c r="G2407" i="1" s="1"/>
  <c r="N2406" i="1"/>
  <c r="AA2406" i="1" s="1"/>
  <c r="AP2406" i="1" s="1"/>
  <c r="M2406" i="1"/>
  <c r="L2406" i="1"/>
  <c r="K2406" i="1"/>
  <c r="J2406" i="1"/>
  <c r="I2406" i="1"/>
  <c r="N2405" i="1"/>
  <c r="AA2405" i="1" s="1"/>
  <c r="AP2405" i="1" s="1"/>
  <c r="M2405" i="1"/>
  <c r="L2405" i="1"/>
  <c r="H2405" i="1" s="1"/>
  <c r="K2405" i="1"/>
  <c r="J2405" i="1"/>
  <c r="I2405" i="1"/>
  <c r="N2404" i="1"/>
  <c r="AA2404" i="1" s="1"/>
  <c r="AP2404" i="1" s="1"/>
  <c r="M2404" i="1"/>
  <c r="L2404" i="1"/>
  <c r="K2404" i="1"/>
  <c r="J2404" i="1"/>
  <c r="I2404" i="1"/>
  <c r="N2403" i="1"/>
  <c r="AA2403" i="1" s="1"/>
  <c r="AP2403" i="1" s="1"/>
  <c r="M2403" i="1"/>
  <c r="L2403" i="1"/>
  <c r="H2403" i="1" s="1"/>
  <c r="K2403" i="1"/>
  <c r="J2403" i="1"/>
  <c r="I2403" i="1"/>
  <c r="N2402" i="1"/>
  <c r="AA2402" i="1" s="1"/>
  <c r="AP2402" i="1" s="1"/>
  <c r="M2402" i="1"/>
  <c r="L2402" i="1"/>
  <c r="K2402" i="1"/>
  <c r="J2402" i="1"/>
  <c r="I2402" i="1"/>
  <c r="N2401" i="1"/>
  <c r="AA2401" i="1" s="1"/>
  <c r="AP2401" i="1" s="1"/>
  <c r="M2401" i="1"/>
  <c r="L2401" i="1"/>
  <c r="K2401" i="1"/>
  <c r="J2401" i="1"/>
  <c r="I2401" i="1"/>
  <c r="N2400" i="1"/>
  <c r="AA2400" i="1" s="1"/>
  <c r="AP2400" i="1" s="1"/>
  <c r="M2400" i="1"/>
  <c r="L2400" i="1"/>
  <c r="K2400" i="1"/>
  <c r="J2400" i="1"/>
  <c r="I2400" i="1"/>
  <c r="N2399" i="1"/>
  <c r="AA2399" i="1" s="1"/>
  <c r="AP2399" i="1" s="1"/>
  <c r="M2399" i="1"/>
  <c r="L2399" i="1"/>
  <c r="H2399" i="1" s="1"/>
  <c r="K2399" i="1"/>
  <c r="J2399" i="1"/>
  <c r="I2399" i="1"/>
  <c r="G2399" i="1" s="1"/>
  <c r="N2398" i="1"/>
  <c r="AA2398" i="1" s="1"/>
  <c r="AP2398" i="1" s="1"/>
  <c r="M2398" i="1"/>
  <c r="L2398" i="1"/>
  <c r="K2398" i="1"/>
  <c r="J2398" i="1"/>
  <c r="I2398" i="1"/>
  <c r="N2397" i="1"/>
  <c r="AA2397" i="1" s="1"/>
  <c r="AP2397" i="1" s="1"/>
  <c r="M2397" i="1"/>
  <c r="L2397" i="1"/>
  <c r="H2397" i="1" s="1"/>
  <c r="K2397" i="1"/>
  <c r="J2397" i="1"/>
  <c r="I2397" i="1"/>
  <c r="N2396" i="1"/>
  <c r="AA2396" i="1" s="1"/>
  <c r="AP2396" i="1" s="1"/>
  <c r="M2396" i="1"/>
  <c r="L2396" i="1"/>
  <c r="K2396" i="1"/>
  <c r="J2396" i="1"/>
  <c r="I2396" i="1"/>
  <c r="N2395" i="1"/>
  <c r="AA2395" i="1" s="1"/>
  <c r="AP2395" i="1" s="1"/>
  <c r="M2395" i="1"/>
  <c r="L2395" i="1"/>
  <c r="H2395" i="1" s="1"/>
  <c r="K2395" i="1"/>
  <c r="J2395" i="1"/>
  <c r="I2395" i="1"/>
  <c r="N2394" i="1"/>
  <c r="AA2394" i="1" s="1"/>
  <c r="AP2394" i="1" s="1"/>
  <c r="M2394" i="1"/>
  <c r="L2394" i="1"/>
  <c r="K2394" i="1"/>
  <c r="J2394" i="1"/>
  <c r="I2394" i="1"/>
  <c r="N2393" i="1"/>
  <c r="AA2393" i="1" s="1"/>
  <c r="AP2393" i="1" s="1"/>
  <c r="M2393" i="1"/>
  <c r="L2393" i="1"/>
  <c r="K2393" i="1"/>
  <c r="J2393" i="1"/>
  <c r="I2393" i="1"/>
  <c r="N2392" i="1"/>
  <c r="AA2392" i="1" s="1"/>
  <c r="AP2392" i="1" s="1"/>
  <c r="M2392" i="1"/>
  <c r="L2392" i="1"/>
  <c r="K2392" i="1"/>
  <c r="J2392" i="1"/>
  <c r="I2392" i="1"/>
  <c r="N2391" i="1"/>
  <c r="AA2391" i="1" s="1"/>
  <c r="AP2391" i="1" s="1"/>
  <c r="M2391" i="1"/>
  <c r="L2391" i="1"/>
  <c r="H2391" i="1" s="1"/>
  <c r="K2391" i="1"/>
  <c r="J2391" i="1"/>
  <c r="I2391" i="1"/>
  <c r="G2391" i="1" s="1"/>
  <c r="N2390" i="1"/>
  <c r="AA2390" i="1" s="1"/>
  <c r="AP2390" i="1" s="1"/>
  <c r="M2390" i="1"/>
  <c r="L2390" i="1"/>
  <c r="K2390" i="1"/>
  <c r="J2390" i="1"/>
  <c r="I2390" i="1"/>
  <c r="N2389" i="1"/>
  <c r="AA2389" i="1" s="1"/>
  <c r="AP2389" i="1" s="1"/>
  <c r="M2389" i="1"/>
  <c r="L2389" i="1"/>
  <c r="H2389" i="1" s="1"/>
  <c r="K2389" i="1"/>
  <c r="J2389" i="1"/>
  <c r="I2389" i="1"/>
  <c r="N2388" i="1"/>
  <c r="AA2388" i="1" s="1"/>
  <c r="AP2388" i="1" s="1"/>
  <c r="M2388" i="1"/>
  <c r="L2388" i="1"/>
  <c r="K2388" i="1"/>
  <c r="J2388" i="1"/>
  <c r="I2388" i="1"/>
  <c r="N2387" i="1"/>
  <c r="AA2387" i="1" s="1"/>
  <c r="AP2387" i="1" s="1"/>
  <c r="M2387" i="1"/>
  <c r="L2387" i="1"/>
  <c r="H2387" i="1" s="1"/>
  <c r="K2387" i="1"/>
  <c r="J2387" i="1"/>
  <c r="I2387" i="1"/>
  <c r="N2386" i="1"/>
  <c r="AA2386" i="1" s="1"/>
  <c r="AP2386" i="1" s="1"/>
  <c r="M2386" i="1"/>
  <c r="L2386" i="1"/>
  <c r="K2386" i="1"/>
  <c r="J2386" i="1"/>
  <c r="I2386" i="1"/>
  <c r="N2385" i="1"/>
  <c r="AA2385" i="1" s="1"/>
  <c r="AP2385" i="1" s="1"/>
  <c r="M2385" i="1"/>
  <c r="L2385" i="1"/>
  <c r="K2385" i="1"/>
  <c r="J2385" i="1"/>
  <c r="I2385" i="1"/>
  <c r="N2384" i="1"/>
  <c r="AA2384" i="1" s="1"/>
  <c r="AP2384" i="1" s="1"/>
  <c r="M2384" i="1"/>
  <c r="L2384" i="1"/>
  <c r="K2384" i="1"/>
  <c r="J2384" i="1"/>
  <c r="I2384" i="1"/>
  <c r="N2383" i="1"/>
  <c r="AA2383" i="1" s="1"/>
  <c r="AP2383" i="1" s="1"/>
  <c r="M2383" i="1"/>
  <c r="L2383" i="1"/>
  <c r="H2383" i="1" s="1"/>
  <c r="K2383" i="1"/>
  <c r="J2383" i="1"/>
  <c r="I2383" i="1"/>
  <c r="G2383" i="1" s="1"/>
  <c r="N2382" i="1"/>
  <c r="AA2382" i="1" s="1"/>
  <c r="AP2382" i="1" s="1"/>
  <c r="M2382" i="1"/>
  <c r="L2382" i="1"/>
  <c r="K2382" i="1"/>
  <c r="J2382" i="1"/>
  <c r="I2382" i="1"/>
  <c r="N2381" i="1"/>
  <c r="AA2381" i="1" s="1"/>
  <c r="AP2381" i="1" s="1"/>
  <c r="M2381" i="1"/>
  <c r="L2381" i="1"/>
  <c r="H2381" i="1" s="1"/>
  <c r="K2381" i="1"/>
  <c r="J2381" i="1"/>
  <c r="I2381" i="1"/>
  <c r="N2380" i="1"/>
  <c r="AA2380" i="1" s="1"/>
  <c r="AP2380" i="1" s="1"/>
  <c r="M2380" i="1"/>
  <c r="L2380" i="1"/>
  <c r="K2380" i="1"/>
  <c r="J2380" i="1"/>
  <c r="I2380" i="1"/>
  <c r="N2379" i="1"/>
  <c r="AA2379" i="1" s="1"/>
  <c r="AP2379" i="1" s="1"/>
  <c r="M2379" i="1"/>
  <c r="L2379" i="1"/>
  <c r="H2379" i="1" s="1"/>
  <c r="K2379" i="1"/>
  <c r="J2379" i="1"/>
  <c r="I2379" i="1"/>
  <c r="N2378" i="1"/>
  <c r="AA2378" i="1" s="1"/>
  <c r="AP2378" i="1" s="1"/>
  <c r="M2378" i="1"/>
  <c r="L2378" i="1"/>
  <c r="K2378" i="1"/>
  <c r="J2378" i="1"/>
  <c r="I2378" i="1"/>
  <c r="N2377" i="1"/>
  <c r="AA2377" i="1" s="1"/>
  <c r="AP2377" i="1" s="1"/>
  <c r="M2377" i="1"/>
  <c r="L2377" i="1"/>
  <c r="K2377" i="1"/>
  <c r="J2377" i="1"/>
  <c r="I2377" i="1"/>
  <c r="N2376" i="1"/>
  <c r="AA2376" i="1" s="1"/>
  <c r="AP2376" i="1" s="1"/>
  <c r="M2376" i="1"/>
  <c r="L2376" i="1"/>
  <c r="K2376" i="1"/>
  <c r="J2376" i="1"/>
  <c r="I2376" i="1"/>
  <c r="N2375" i="1"/>
  <c r="AA2375" i="1" s="1"/>
  <c r="AP2375" i="1" s="1"/>
  <c r="M2375" i="1"/>
  <c r="L2375" i="1"/>
  <c r="H2375" i="1" s="1"/>
  <c r="K2375" i="1"/>
  <c r="J2375" i="1"/>
  <c r="I2375" i="1"/>
  <c r="G2375" i="1" s="1"/>
  <c r="N2374" i="1"/>
  <c r="AA2374" i="1" s="1"/>
  <c r="AP2374" i="1" s="1"/>
  <c r="M2374" i="1"/>
  <c r="L2374" i="1"/>
  <c r="K2374" i="1"/>
  <c r="J2374" i="1"/>
  <c r="I2374" i="1"/>
  <c r="N2373" i="1"/>
  <c r="AA2373" i="1" s="1"/>
  <c r="AP2373" i="1" s="1"/>
  <c r="M2373" i="1"/>
  <c r="L2373" i="1"/>
  <c r="H2373" i="1" s="1"/>
  <c r="K2373" i="1"/>
  <c r="J2373" i="1"/>
  <c r="I2373" i="1"/>
  <c r="N2372" i="1"/>
  <c r="AA2372" i="1" s="1"/>
  <c r="AP2372" i="1" s="1"/>
  <c r="M2372" i="1"/>
  <c r="L2372" i="1"/>
  <c r="K2372" i="1"/>
  <c r="J2372" i="1"/>
  <c r="I2372" i="1"/>
  <c r="N2371" i="1"/>
  <c r="AA2371" i="1" s="1"/>
  <c r="AP2371" i="1" s="1"/>
  <c r="M2371" i="1"/>
  <c r="L2371" i="1"/>
  <c r="H2371" i="1" s="1"/>
  <c r="K2371" i="1"/>
  <c r="J2371" i="1"/>
  <c r="I2371" i="1"/>
  <c r="N2370" i="1"/>
  <c r="AA2370" i="1" s="1"/>
  <c r="AP2370" i="1" s="1"/>
  <c r="M2370" i="1"/>
  <c r="L2370" i="1"/>
  <c r="K2370" i="1"/>
  <c r="J2370" i="1"/>
  <c r="I2370" i="1"/>
  <c r="N2369" i="1"/>
  <c r="AA2369" i="1" s="1"/>
  <c r="AP2369" i="1" s="1"/>
  <c r="M2369" i="1"/>
  <c r="L2369" i="1"/>
  <c r="K2369" i="1"/>
  <c r="J2369" i="1"/>
  <c r="I2369" i="1"/>
  <c r="N2368" i="1"/>
  <c r="AA2368" i="1" s="1"/>
  <c r="AP2368" i="1" s="1"/>
  <c r="M2368" i="1"/>
  <c r="L2368" i="1"/>
  <c r="K2368" i="1"/>
  <c r="J2368" i="1"/>
  <c r="I2368" i="1"/>
  <c r="N2367" i="1"/>
  <c r="AA2367" i="1" s="1"/>
  <c r="AP2367" i="1" s="1"/>
  <c r="M2367" i="1"/>
  <c r="L2367" i="1"/>
  <c r="H2367" i="1" s="1"/>
  <c r="K2367" i="1"/>
  <c r="J2367" i="1"/>
  <c r="I2367" i="1"/>
  <c r="G2367" i="1" s="1"/>
  <c r="N2366" i="1"/>
  <c r="AA2366" i="1" s="1"/>
  <c r="AP2366" i="1" s="1"/>
  <c r="M2366" i="1"/>
  <c r="L2366" i="1"/>
  <c r="K2366" i="1"/>
  <c r="J2366" i="1"/>
  <c r="I2366" i="1"/>
  <c r="N2365" i="1"/>
  <c r="AA2365" i="1" s="1"/>
  <c r="AP2365" i="1" s="1"/>
  <c r="M2365" i="1"/>
  <c r="L2365" i="1"/>
  <c r="H2365" i="1" s="1"/>
  <c r="K2365" i="1"/>
  <c r="J2365" i="1"/>
  <c r="I2365" i="1"/>
  <c r="N2364" i="1"/>
  <c r="AA2364" i="1" s="1"/>
  <c r="AP2364" i="1" s="1"/>
  <c r="M2364" i="1"/>
  <c r="L2364" i="1"/>
  <c r="K2364" i="1"/>
  <c r="J2364" i="1"/>
  <c r="I2364" i="1"/>
  <c r="N2363" i="1"/>
  <c r="AA2363" i="1" s="1"/>
  <c r="AP2363" i="1" s="1"/>
  <c r="M2363" i="1"/>
  <c r="L2363" i="1"/>
  <c r="H2363" i="1" s="1"/>
  <c r="K2363" i="1"/>
  <c r="J2363" i="1"/>
  <c r="I2363" i="1"/>
  <c r="N2362" i="1"/>
  <c r="AA2362" i="1" s="1"/>
  <c r="AP2362" i="1" s="1"/>
  <c r="M2362" i="1"/>
  <c r="L2362" i="1"/>
  <c r="K2362" i="1"/>
  <c r="J2362" i="1"/>
  <c r="I2362" i="1"/>
  <c r="N2361" i="1"/>
  <c r="AA2361" i="1" s="1"/>
  <c r="AP2361" i="1" s="1"/>
  <c r="M2361" i="1"/>
  <c r="L2361" i="1"/>
  <c r="K2361" i="1"/>
  <c r="J2361" i="1"/>
  <c r="I2361" i="1"/>
  <c r="N2360" i="1"/>
  <c r="AA2360" i="1" s="1"/>
  <c r="AP2360" i="1" s="1"/>
  <c r="M2360" i="1"/>
  <c r="L2360" i="1"/>
  <c r="K2360" i="1"/>
  <c r="J2360" i="1"/>
  <c r="I2360" i="1"/>
  <c r="N2359" i="1"/>
  <c r="AA2359" i="1" s="1"/>
  <c r="AP2359" i="1" s="1"/>
  <c r="M2359" i="1"/>
  <c r="L2359" i="1"/>
  <c r="H2359" i="1" s="1"/>
  <c r="K2359" i="1"/>
  <c r="J2359" i="1"/>
  <c r="I2359" i="1"/>
  <c r="G2359" i="1" s="1"/>
  <c r="N2358" i="1"/>
  <c r="AA2358" i="1" s="1"/>
  <c r="AP2358" i="1" s="1"/>
  <c r="M2358" i="1"/>
  <c r="L2358" i="1"/>
  <c r="K2358" i="1"/>
  <c r="J2358" i="1"/>
  <c r="I2358" i="1"/>
  <c r="N2357" i="1"/>
  <c r="AA2357" i="1" s="1"/>
  <c r="AP2357" i="1" s="1"/>
  <c r="M2357" i="1"/>
  <c r="L2357" i="1"/>
  <c r="H2357" i="1" s="1"/>
  <c r="K2357" i="1"/>
  <c r="J2357" i="1"/>
  <c r="I2357" i="1"/>
  <c r="N2356" i="1"/>
  <c r="AA2356" i="1" s="1"/>
  <c r="AP2356" i="1" s="1"/>
  <c r="M2356" i="1"/>
  <c r="L2356" i="1"/>
  <c r="K2356" i="1"/>
  <c r="J2356" i="1"/>
  <c r="I2356" i="1"/>
  <c r="N2355" i="1"/>
  <c r="AA2355" i="1" s="1"/>
  <c r="AP2355" i="1" s="1"/>
  <c r="M2355" i="1"/>
  <c r="L2355" i="1"/>
  <c r="H2355" i="1" s="1"/>
  <c r="K2355" i="1"/>
  <c r="J2355" i="1"/>
  <c r="I2355" i="1"/>
  <c r="N2354" i="1"/>
  <c r="AA2354" i="1" s="1"/>
  <c r="AP2354" i="1" s="1"/>
  <c r="M2354" i="1"/>
  <c r="L2354" i="1"/>
  <c r="K2354" i="1"/>
  <c r="J2354" i="1"/>
  <c r="I2354" i="1"/>
  <c r="N2353" i="1"/>
  <c r="AA2353" i="1" s="1"/>
  <c r="AP2353" i="1" s="1"/>
  <c r="M2353" i="1"/>
  <c r="L2353" i="1"/>
  <c r="K2353" i="1"/>
  <c r="J2353" i="1"/>
  <c r="I2353" i="1"/>
  <c r="N2352" i="1"/>
  <c r="AA2352" i="1" s="1"/>
  <c r="AP2352" i="1" s="1"/>
  <c r="M2352" i="1"/>
  <c r="L2352" i="1"/>
  <c r="K2352" i="1"/>
  <c r="J2352" i="1"/>
  <c r="I2352" i="1"/>
  <c r="N2351" i="1"/>
  <c r="AA2351" i="1" s="1"/>
  <c r="AP2351" i="1" s="1"/>
  <c r="M2351" i="1"/>
  <c r="L2351" i="1"/>
  <c r="H2351" i="1" s="1"/>
  <c r="K2351" i="1"/>
  <c r="J2351" i="1"/>
  <c r="I2351" i="1"/>
  <c r="G2351" i="1" s="1"/>
  <c r="N2350" i="1"/>
  <c r="AA2350" i="1" s="1"/>
  <c r="AP2350" i="1" s="1"/>
  <c r="M2350" i="1"/>
  <c r="L2350" i="1"/>
  <c r="K2350" i="1"/>
  <c r="J2350" i="1"/>
  <c r="I2350" i="1"/>
  <c r="N2349" i="1"/>
  <c r="AA2349" i="1" s="1"/>
  <c r="AP2349" i="1" s="1"/>
  <c r="M2349" i="1"/>
  <c r="L2349" i="1"/>
  <c r="H2349" i="1" s="1"/>
  <c r="K2349" i="1"/>
  <c r="J2349" i="1"/>
  <c r="I2349" i="1"/>
  <c r="N2348" i="1"/>
  <c r="AA2348" i="1" s="1"/>
  <c r="AP2348" i="1" s="1"/>
  <c r="M2348" i="1"/>
  <c r="L2348" i="1"/>
  <c r="K2348" i="1"/>
  <c r="J2348" i="1"/>
  <c r="I2348" i="1"/>
  <c r="N2347" i="1"/>
  <c r="AA2347" i="1" s="1"/>
  <c r="AP2347" i="1" s="1"/>
  <c r="M2347" i="1"/>
  <c r="L2347" i="1"/>
  <c r="H2347" i="1" s="1"/>
  <c r="K2347" i="1"/>
  <c r="J2347" i="1"/>
  <c r="I2347" i="1"/>
  <c r="N2346" i="1"/>
  <c r="AA2346" i="1" s="1"/>
  <c r="AP2346" i="1" s="1"/>
  <c r="M2346" i="1"/>
  <c r="L2346" i="1"/>
  <c r="K2346" i="1"/>
  <c r="J2346" i="1"/>
  <c r="I2346" i="1"/>
  <c r="N2345" i="1"/>
  <c r="AA2345" i="1" s="1"/>
  <c r="AP2345" i="1" s="1"/>
  <c r="M2345" i="1"/>
  <c r="L2345" i="1"/>
  <c r="K2345" i="1"/>
  <c r="J2345" i="1"/>
  <c r="I2345" i="1"/>
  <c r="N2344" i="1"/>
  <c r="AA2344" i="1" s="1"/>
  <c r="AP2344" i="1" s="1"/>
  <c r="M2344" i="1"/>
  <c r="L2344" i="1"/>
  <c r="K2344" i="1"/>
  <c r="J2344" i="1"/>
  <c r="I2344" i="1"/>
  <c r="N2343" i="1"/>
  <c r="AA2343" i="1" s="1"/>
  <c r="AP2343" i="1" s="1"/>
  <c r="M2343" i="1"/>
  <c r="L2343" i="1"/>
  <c r="H2343" i="1" s="1"/>
  <c r="K2343" i="1"/>
  <c r="J2343" i="1"/>
  <c r="I2343" i="1"/>
  <c r="G2343" i="1" s="1"/>
  <c r="N2342" i="1"/>
  <c r="AA2342" i="1" s="1"/>
  <c r="AP2342" i="1" s="1"/>
  <c r="M2342" i="1"/>
  <c r="L2342" i="1"/>
  <c r="K2342" i="1"/>
  <c r="J2342" i="1"/>
  <c r="I2342" i="1"/>
  <c r="N2341" i="1"/>
  <c r="AA2341" i="1" s="1"/>
  <c r="AP2341" i="1" s="1"/>
  <c r="M2341" i="1"/>
  <c r="L2341" i="1"/>
  <c r="H2341" i="1" s="1"/>
  <c r="K2341" i="1"/>
  <c r="J2341" i="1"/>
  <c r="I2341" i="1"/>
  <c r="N2340" i="1"/>
  <c r="AA2340" i="1" s="1"/>
  <c r="AP2340" i="1" s="1"/>
  <c r="M2340" i="1"/>
  <c r="L2340" i="1"/>
  <c r="K2340" i="1"/>
  <c r="J2340" i="1"/>
  <c r="I2340" i="1"/>
  <c r="N2339" i="1"/>
  <c r="AA2339" i="1" s="1"/>
  <c r="AP2339" i="1" s="1"/>
  <c r="M2339" i="1"/>
  <c r="L2339" i="1"/>
  <c r="H2339" i="1" s="1"/>
  <c r="K2339" i="1"/>
  <c r="J2339" i="1"/>
  <c r="I2339" i="1"/>
  <c r="N2338" i="1"/>
  <c r="AA2338" i="1" s="1"/>
  <c r="AP2338" i="1" s="1"/>
  <c r="M2338" i="1"/>
  <c r="L2338" i="1"/>
  <c r="K2338" i="1"/>
  <c r="J2338" i="1"/>
  <c r="I2338" i="1"/>
  <c r="N2337" i="1"/>
  <c r="AA2337" i="1" s="1"/>
  <c r="AP2337" i="1" s="1"/>
  <c r="M2337" i="1"/>
  <c r="L2337" i="1"/>
  <c r="K2337" i="1"/>
  <c r="J2337" i="1"/>
  <c r="I2337" i="1"/>
  <c r="N2336" i="1"/>
  <c r="AA2336" i="1" s="1"/>
  <c r="AP2336" i="1" s="1"/>
  <c r="M2336" i="1"/>
  <c r="L2336" i="1"/>
  <c r="K2336" i="1"/>
  <c r="J2336" i="1"/>
  <c r="I2336" i="1"/>
  <c r="N2335" i="1"/>
  <c r="AA2335" i="1" s="1"/>
  <c r="AP2335" i="1" s="1"/>
  <c r="M2335" i="1"/>
  <c r="L2335" i="1"/>
  <c r="H2335" i="1" s="1"/>
  <c r="K2335" i="1"/>
  <c r="J2335" i="1"/>
  <c r="I2335" i="1"/>
  <c r="G2335" i="1" s="1"/>
  <c r="N2334" i="1"/>
  <c r="AA2334" i="1" s="1"/>
  <c r="AP2334" i="1" s="1"/>
  <c r="M2334" i="1"/>
  <c r="L2334" i="1"/>
  <c r="K2334" i="1"/>
  <c r="J2334" i="1"/>
  <c r="I2334" i="1"/>
  <c r="N2333" i="1"/>
  <c r="AA2333" i="1" s="1"/>
  <c r="AP2333" i="1" s="1"/>
  <c r="M2333" i="1"/>
  <c r="L2333" i="1"/>
  <c r="H2333" i="1" s="1"/>
  <c r="K2333" i="1"/>
  <c r="J2333" i="1"/>
  <c r="I2333" i="1"/>
  <c r="N2332" i="1"/>
  <c r="AA2332" i="1" s="1"/>
  <c r="AP2332" i="1" s="1"/>
  <c r="M2332" i="1"/>
  <c r="L2332" i="1"/>
  <c r="K2332" i="1"/>
  <c r="J2332" i="1"/>
  <c r="I2332" i="1"/>
  <c r="N2331" i="1"/>
  <c r="AA2331" i="1" s="1"/>
  <c r="AP2331" i="1" s="1"/>
  <c r="M2331" i="1"/>
  <c r="L2331" i="1"/>
  <c r="H2331" i="1" s="1"/>
  <c r="K2331" i="1"/>
  <c r="J2331" i="1"/>
  <c r="I2331" i="1"/>
  <c r="N2330" i="1"/>
  <c r="AA2330" i="1" s="1"/>
  <c r="AP2330" i="1" s="1"/>
  <c r="M2330" i="1"/>
  <c r="L2330" i="1"/>
  <c r="K2330" i="1"/>
  <c r="J2330" i="1"/>
  <c r="I2330" i="1"/>
  <c r="N2329" i="1"/>
  <c r="AA2329" i="1" s="1"/>
  <c r="AP2329" i="1" s="1"/>
  <c r="M2329" i="1"/>
  <c r="L2329" i="1"/>
  <c r="K2329" i="1"/>
  <c r="J2329" i="1"/>
  <c r="I2329" i="1"/>
  <c r="N2328" i="1"/>
  <c r="AA2328" i="1" s="1"/>
  <c r="AP2328" i="1" s="1"/>
  <c r="M2328" i="1"/>
  <c r="L2328" i="1"/>
  <c r="K2328" i="1"/>
  <c r="J2328" i="1"/>
  <c r="I2328" i="1"/>
  <c r="N2327" i="1"/>
  <c r="AA2327" i="1" s="1"/>
  <c r="AP2327" i="1" s="1"/>
  <c r="M2327" i="1"/>
  <c r="L2327" i="1"/>
  <c r="H2327" i="1" s="1"/>
  <c r="K2327" i="1"/>
  <c r="J2327" i="1"/>
  <c r="I2327" i="1"/>
  <c r="G2327" i="1" s="1"/>
  <c r="N2326" i="1"/>
  <c r="AA2326" i="1" s="1"/>
  <c r="AP2326" i="1" s="1"/>
  <c r="M2326" i="1"/>
  <c r="L2326" i="1"/>
  <c r="K2326" i="1"/>
  <c r="J2326" i="1"/>
  <c r="I2326" i="1"/>
  <c r="N2325" i="1"/>
  <c r="AA2325" i="1" s="1"/>
  <c r="AP2325" i="1" s="1"/>
  <c r="M2325" i="1"/>
  <c r="L2325" i="1"/>
  <c r="H2325" i="1" s="1"/>
  <c r="K2325" i="1"/>
  <c r="J2325" i="1"/>
  <c r="I2325" i="1"/>
  <c r="N2324" i="1"/>
  <c r="AA2324" i="1" s="1"/>
  <c r="AP2324" i="1" s="1"/>
  <c r="M2324" i="1"/>
  <c r="L2324" i="1"/>
  <c r="K2324" i="1"/>
  <c r="J2324" i="1"/>
  <c r="I2324" i="1"/>
  <c r="N2323" i="1"/>
  <c r="AA2323" i="1" s="1"/>
  <c r="AP2323" i="1" s="1"/>
  <c r="M2323" i="1"/>
  <c r="L2323" i="1"/>
  <c r="H2323" i="1" s="1"/>
  <c r="K2323" i="1"/>
  <c r="J2323" i="1"/>
  <c r="I2323" i="1"/>
  <c r="N2322" i="1"/>
  <c r="AA2322" i="1" s="1"/>
  <c r="AP2322" i="1" s="1"/>
  <c r="M2322" i="1"/>
  <c r="L2322" i="1"/>
  <c r="K2322" i="1"/>
  <c r="J2322" i="1"/>
  <c r="I2322" i="1"/>
  <c r="N2321" i="1"/>
  <c r="AA2321" i="1" s="1"/>
  <c r="AP2321" i="1" s="1"/>
  <c r="M2321" i="1"/>
  <c r="L2321" i="1"/>
  <c r="K2321" i="1"/>
  <c r="J2321" i="1"/>
  <c r="I2321" i="1"/>
  <c r="N2320" i="1"/>
  <c r="AA2320" i="1" s="1"/>
  <c r="AP2320" i="1" s="1"/>
  <c r="M2320" i="1"/>
  <c r="L2320" i="1"/>
  <c r="K2320" i="1"/>
  <c r="J2320" i="1"/>
  <c r="I2320" i="1"/>
  <c r="N2319" i="1"/>
  <c r="AA2319" i="1" s="1"/>
  <c r="AP2319" i="1" s="1"/>
  <c r="M2319" i="1"/>
  <c r="L2319" i="1"/>
  <c r="H2319" i="1" s="1"/>
  <c r="K2319" i="1"/>
  <c r="J2319" i="1"/>
  <c r="I2319" i="1"/>
  <c r="G2319" i="1" s="1"/>
  <c r="N2318" i="1"/>
  <c r="AA2318" i="1" s="1"/>
  <c r="AP2318" i="1" s="1"/>
  <c r="M2318" i="1"/>
  <c r="L2318" i="1"/>
  <c r="K2318" i="1"/>
  <c r="J2318" i="1"/>
  <c r="I2318" i="1"/>
  <c r="N2317" i="1"/>
  <c r="AA2317" i="1" s="1"/>
  <c r="AP2317" i="1" s="1"/>
  <c r="M2317" i="1"/>
  <c r="L2317" i="1"/>
  <c r="H2317" i="1" s="1"/>
  <c r="K2317" i="1"/>
  <c r="J2317" i="1"/>
  <c r="I2317" i="1"/>
  <c r="N2316" i="1"/>
  <c r="AA2316" i="1" s="1"/>
  <c r="AP2316" i="1" s="1"/>
  <c r="M2316" i="1"/>
  <c r="L2316" i="1"/>
  <c r="K2316" i="1"/>
  <c r="J2316" i="1"/>
  <c r="I2316" i="1"/>
  <c r="N2315" i="1"/>
  <c r="AA2315" i="1" s="1"/>
  <c r="AP2315" i="1" s="1"/>
  <c r="M2315" i="1"/>
  <c r="L2315" i="1"/>
  <c r="H2315" i="1" s="1"/>
  <c r="K2315" i="1"/>
  <c r="J2315" i="1"/>
  <c r="I2315" i="1"/>
  <c r="N2314" i="1"/>
  <c r="AA2314" i="1" s="1"/>
  <c r="AP2314" i="1" s="1"/>
  <c r="M2314" i="1"/>
  <c r="L2314" i="1"/>
  <c r="K2314" i="1"/>
  <c r="J2314" i="1"/>
  <c r="I2314" i="1"/>
  <c r="N2313" i="1"/>
  <c r="AA2313" i="1" s="1"/>
  <c r="AP2313" i="1" s="1"/>
  <c r="M2313" i="1"/>
  <c r="L2313" i="1"/>
  <c r="K2313" i="1"/>
  <c r="J2313" i="1"/>
  <c r="I2313" i="1"/>
  <c r="N2312" i="1"/>
  <c r="AA2312" i="1" s="1"/>
  <c r="AP2312" i="1" s="1"/>
  <c r="M2312" i="1"/>
  <c r="L2312" i="1"/>
  <c r="K2312" i="1"/>
  <c r="J2312" i="1"/>
  <c r="I2312" i="1"/>
  <c r="N2311" i="1"/>
  <c r="AA2311" i="1" s="1"/>
  <c r="AP2311" i="1" s="1"/>
  <c r="M2311" i="1"/>
  <c r="L2311" i="1"/>
  <c r="H2311" i="1" s="1"/>
  <c r="K2311" i="1"/>
  <c r="J2311" i="1"/>
  <c r="I2311" i="1"/>
  <c r="G2311" i="1" s="1"/>
  <c r="N2310" i="1"/>
  <c r="AA2310" i="1" s="1"/>
  <c r="AP2310" i="1" s="1"/>
  <c r="M2310" i="1"/>
  <c r="L2310" i="1"/>
  <c r="K2310" i="1"/>
  <c r="J2310" i="1"/>
  <c r="I2310" i="1"/>
  <c r="N2309" i="1"/>
  <c r="AA2309" i="1" s="1"/>
  <c r="AP2309" i="1" s="1"/>
  <c r="M2309" i="1"/>
  <c r="L2309" i="1"/>
  <c r="H2309" i="1" s="1"/>
  <c r="K2309" i="1"/>
  <c r="J2309" i="1"/>
  <c r="I2309" i="1"/>
  <c r="N2308" i="1"/>
  <c r="AA2308" i="1" s="1"/>
  <c r="AP2308" i="1" s="1"/>
  <c r="M2308" i="1"/>
  <c r="L2308" i="1"/>
  <c r="K2308" i="1"/>
  <c r="J2308" i="1"/>
  <c r="I2308" i="1"/>
  <c r="N2307" i="1"/>
  <c r="AA2307" i="1" s="1"/>
  <c r="AP2307" i="1" s="1"/>
  <c r="M2307" i="1"/>
  <c r="L2307" i="1"/>
  <c r="H2307" i="1" s="1"/>
  <c r="K2307" i="1"/>
  <c r="J2307" i="1"/>
  <c r="I2307" i="1"/>
  <c r="N2306" i="1"/>
  <c r="AA2306" i="1" s="1"/>
  <c r="AP2306" i="1" s="1"/>
  <c r="M2306" i="1"/>
  <c r="L2306" i="1"/>
  <c r="K2306" i="1"/>
  <c r="J2306" i="1"/>
  <c r="I2306" i="1"/>
  <c r="N2305" i="1"/>
  <c r="AA2305" i="1" s="1"/>
  <c r="AP2305" i="1" s="1"/>
  <c r="M2305" i="1"/>
  <c r="L2305" i="1"/>
  <c r="K2305" i="1"/>
  <c r="J2305" i="1"/>
  <c r="I2305" i="1"/>
  <c r="N2304" i="1"/>
  <c r="AA2304" i="1" s="1"/>
  <c r="AP2304" i="1" s="1"/>
  <c r="M2304" i="1"/>
  <c r="L2304" i="1"/>
  <c r="K2304" i="1"/>
  <c r="J2304" i="1"/>
  <c r="I2304" i="1"/>
  <c r="N2303" i="1"/>
  <c r="AA2303" i="1" s="1"/>
  <c r="AP2303" i="1" s="1"/>
  <c r="M2303" i="1"/>
  <c r="L2303" i="1"/>
  <c r="H2303" i="1" s="1"/>
  <c r="K2303" i="1"/>
  <c r="J2303" i="1"/>
  <c r="I2303" i="1"/>
  <c r="G2303" i="1" s="1"/>
  <c r="N2302" i="1"/>
  <c r="AA2302" i="1" s="1"/>
  <c r="AP2302" i="1" s="1"/>
  <c r="M2302" i="1"/>
  <c r="L2302" i="1"/>
  <c r="K2302" i="1"/>
  <c r="J2302" i="1"/>
  <c r="I2302" i="1"/>
  <c r="N2301" i="1"/>
  <c r="AA2301" i="1" s="1"/>
  <c r="AP2301" i="1" s="1"/>
  <c r="M2301" i="1"/>
  <c r="L2301" i="1"/>
  <c r="H2301" i="1" s="1"/>
  <c r="K2301" i="1"/>
  <c r="J2301" i="1"/>
  <c r="I2301" i="1"/>
  <c r="N2300" i="1"/>
  <c r="AA2300" i="1" s="1"/>
  <c r="AP2300" i="1" s="1"/>
  <c r="M2300" i="1"/>
  <c r="L2300" i="1"/>
  <c r="K2300" i="1"/>
  <c r="J2300" i="1"/>
  <c r="I2300" i="1"/>
  <c r="N2299" i="1"/>
  <c r="AA2299" i="1" s="1"/>
  <c r="AP2299" i="1" s="1"/>
  <c r="M2299" i="1"/>
  <c r="L2299" i="1"/>
  <c r="H2299" i="1" s="1"/>
  <c r="K2299" i="1"/>
  <c r="J2299" i="1"/>
  <c r="I2299" i="1"/>
  <c r="N2298" i="1"/>
  <c r="AA2298" i="1" s="1"/>
  <c r="AP2298" i="1" s="1"/>
  <c r="M2298" i="1"/>
  <c r="L2298" i="1"/>
  <c r="K2298" i="1"/>
  <c r="J2298" i="1"/>
  <c r="I2298" i="1"/>
  <c r="N2297" i="1"/>
  <c r="AA2297" i="1" s="1"/>
  <c r="AP2297" i="1" s="1"/>
  <c r="M2297" i="1"/>
  <c r="L2297" i="1"/>
  <c r="K2297" i="1"/>
  <c r="J2297" i="1"/>
  <c r="I2297" i="1"/>
  <c r="N2296" i="1"/>
  <c r="AA2296" i="1" s="1"/>
  <c r="AP2296" i="1" s="1"/>
  <c r="M2296" i="1"/>
  <c r="L2296" i="1"/>
  <c r="K2296" i="1"/>
  <c r="J2296" i="1"/>
  <c r="I2296" i="1"/>
  <c r="N2295" i="1"/>
  <c r="AA2295" i="1" s="1"/>
  <c r="AP2295" i="1" s="1"/>
  <c r="M2295" i="1"/>
  <c r="L2295" i="1"/>
  <c r="H2295" i="1" s="1"/>
  <c r="K2295" i="1"/>
  <c r="J2295" i="1"/>
  <c r="I2295" i="1"/>
  <c r="G2295" i="1" s="1"/>
  <c r="N2294" i="1"/>
  <c r="AA2294" i="1" s="1"/>
  <c r="AP2294" i="1" s="1"/>
  <c r="M2294" i="1"/>
  <c r="L2294" i="1"/>
  <c r="K2294" i="1"/>
  <c r="J2294" i="1"/>
  <c r="I2294" i="1"/>
  <c r="N2293" i="1"/>
  <c r="AA2293" i="1" s="1"/>
  <c r="AP2293" i="1" s="1"/>
  <c r="M2293" i="1"/>
  <c r="L2293" i="1"/>
  <c r="H2293" i="1" s="1"/>
  <c r="K2293" i="1"/>
  <c r="J2293" i="1"/>
  <c r="I2293" i="1"/>
  <c r="N2292" i="1"/>
  <c r="AA2292" i="1" s="1"/>
  <c r="AP2292" i="1" s="1"/>
  <c r="M2292" i="1"/>
  <c r="L2292" i="1"/>
  <c r="K2292" i="1"/>
  <c r="J2292" i="1"/>
  <c r="I2292" i="1"/>
  <c r="N2291" i="1"/>
  <c r="AA2291" i="1" s="1"/>
  <c r="AP2291" i="1" s="1"/>
  <c r="M2291" i="1"/>
  <c r="L2291" i="1"/>
  <c r="H2291" i="1" s="1"/>
  <c r="K2291" i="1"/>
  <c r="J2291" i="1"/>
  <c r="I2291" i="1"/>
  <c r="N2290" i="1"/>
  <c r="AA2290" i="1" s="1"/>
  <c r="AP2290" i="1" s="1"/>
  <c r="M2290" i="1"/>
  <c r="L2290" i="1"/>
  <c r="K2290" i="1"/>
  <c r="J2290" i="1"/>
  <c r="I2290" i="1"/>
  <c r="N2289" i="1"/>
  <c r="AA2289" i="1" s="1"/>
  <c r="AP2289" i="1" s="1"/>
  <c r="M2289" i="1"/>
  <c r="L2289" i="1"/>
  <c r="K2289" i="1"/>
  <c r="J2289" i="1"/>
  <c r="I2289" i="1"/>
  <c r="N2288" i="1"/>
  <c r="AA2288" i="1" s="1"/>
  <c r="AP2288" i="1" s="1"/>
  <c r="M2288" i="1"/>
  <c r="L2288" i="1"/>
  <c r="K2288" i="1"/>
  <c r="J2288" i="1"/>
  <c r="I2288" i="1"/>
  <c r="N2287" i="1"/>
  <c r="AA2287" i="1" s="1"/>
  <c r="AP2287" i="1" s="1"/>
  <c r="M2287" i="1"/>
  <c r="L2287" i="1"/>
  <c r="H2287" i="1" s="1"/>
  <c r="K2287" i="1"/>
  <c r="J2287" i="1"/>
  <c r="I2287" i="1"/>
  <c r="G2287" i="1" s="1"/>
  <c r="N2286" i="1"/>
  <c r="AA2286" i="1" s="1"/>
  <c r="AP2286" i="1" s="1"/>
  <c r="M2286" i="1"/>
  <c r="L2286" i="1"/>
  <c r="K2286" i="1"/>
  <c r="J2286" i="1"/>
  <c r="I2286" i="1"/>
  <c r="N2285" i="1"/>
  <c r="AA2285" i="1" s="1"/>
  <c r="AP2285" i="1" s="1"/>
  <c r="M2285" i="1"/>
  <c r="L2285" i="1"/>
  <c r="H2285" i="1" s="1"/>
  <c r="K2285" i="1"/>
  <c r="J2285" i="1"/>
  <c r="I2285" i="1"/>
  <c r="N2284" i="1"/>
  <c r="AA2284" i="1" s="1"/>
  <c r="AP2284" i="1" s="1"/>
  <c r="M2284" i="1"/>
  <c r="L2284" i="1"/>
  <c r="K2284" i="1"/>
  <c r="J2284" i="1"/>
  <c r="I2284" i="1"/>
  <c r="N2283" i="1"/>
  <c r="AA2283" i="1" s="1"/>
  <c r="AP2283" i="1" s="1"/>
  <c r="M2283" i="1"/>
  <c r="L2283" i="1"/>
  <c r="H2283" i="1" s="1"/>
  <c r="K2283" i="1"/>
  <c r="J2283" i="1"/>
  <c r="I2283" i="1"/>
  <c r="N2282" i="1"/>
  <c r="AA2282" i="1" s="1"/>
  <c r="AP2282" i="1" s="1"/>
  <c r="M2282" i="1"/>
  <c r="L2282" i="1"/>
  <c r="K2282" i="1"/>
  <c r="J2282" i="1"/>
  <c r="I2282" i="1"/>
  <c r="N2281" i="1"/>
  <c r="AA2281" i="1" s="1"/>
  <c r="AP2281" i="1" s="1"/>
  <c r="M2281" i="1"/>
  <c r="L2281" i="1"/>
  <c r="K2281" i="1"/>
  <c r="J2281" i="1"/>
  <c r="I2281" i="1"/>
  <c r="N2280" i="1"/>
  <c r="AA2280" i="1" s="1"/>
  <c r="AP2280" i="1" s="1"/>
  <c r="M2280" i="1"/>
  <c r="L2280" i="1"/>
  <c r="K2280" i="1"/>
  <c r="J2280" i="1"/>
  <c r="I2280" i="1"/>
  <c r="N2279" i="1"/>
  <c r="AA2279" i="1" s="1"/>
  <c r="AP2279" i="1" s="1"/>
  <c r="M2279" i="1"/>
  <c r="L2279" i="1"/>
  <c r="H2279" i="1" s="1"/>
  <c r="K2279" i="1"/>
  <c r="J2279" i="1"/>
  <c r="I2279" i="1"/>
  <c r="G2279" i="1" s="1"/>
  <c r="N2278" i="1"/>
  <c r="AA2278" i="1" s="1"/>
  <c r="AP2278" i="1" s="1"/>
  <c r="M2278" i="1"/>
  <c r="L2278" i="1"/>
  <c r="K2278" i="1"/>
  <c r="J2278" i="1"/>
  <c r="I2278" i="1"/>
  <c r="N2277" i="1"/>
  <c r="AA2277" i="1" s="1"/>
  <c r="AP2277" i="1" s="1"/>
  <c r="M2277" i="1"/>
  <c r="L2277" i="1"/>
  <c r="H2277" i="1" s="1"/>
  <c r="K2277" i="1"/>
  <c r="J2277" i="1"/>
  <c r="I2277" i="1"/>
  <c r="N2276" i="1"/>
  <c r="AA2276" i="1" s="1"/>
  <c r="AP2276" i="1" s="1"/>
  <c r="M2276" i="1"/>
  <c r="L2276" i="1"/>
  <c r="K2276" i="1"/>
  <c r="J2276" i="1"/>
  <c r="I2276" i="1"/>
  <c r="N2275" i="1"/>
  <c r="AA2275" i="1" s="1"/>
  <c r="AP2275" i="1" s="1"/>
  <c r="M2275" i="1"/>
  <c r="L2275" i="1"/>
  <c r="H2275" i="1" s="1"/>
  <c r="K2275" i="1"/>
  <c r="J2275" i="1"/>
  <c r="I2275" i="1"/>
  <c r="N2274" i="1"/>
  <c r="AA2274" i="1" s="1"/>
  <c r="AP2274" i="1" s="1"/>
  <c r="M2274" i="1"/>
  <c r="L2274" i="1"/>
  <c r="K2274" i="1"/>
  <c r="J2274" i="1"/>
  <c r="I2274" i="1"/>
  <c r="N2273" i="1"/>
  <c r="AA2273" i="1" s="1"/>
  <c r="AP2273" i="1" s="1"/>
  <c r="M2273" i="1"/>
  <c r="L2273" i="1"/>
  <c r="K2273" i="1"/>
  <c r="J2273" i="1"/>
  <c r="I2273" i="1"/>
  <c r="N2272" i="1"/>
  <c r="AA2272" i="1" s="1"/>
  <c r="AP2272" i="1" s="1"/>
  <c r="M2272" i="1"/>
  <c r="L2272" i="1"/>
  <c r="H2272" i="1" s="1"/>
  <c r="K2272" i="1"/>
  <c r="J2272" i="1"/>
  <c r="I2272" i="1"/>
  <c r="N2271" i="1"/>
  <c r="AA2271" i="1" s="1"/>
  <c r="AP2271" i="1" s="1"/>
  <c r="M2271" i="1"/>
  <c r="L2271" i="1"/>
  <c r="H2271" i="1" s="1"/>
  <c r="K2271" i="1"/>
  <c r="J2271" i="1"/>
  <c r="I2271" i="1"/>
  <c r="G2271" i="1" s="1"/>
  <c r="N2270" i="1"/>
  <c r="AA2270" i="1" s="1"/>
  <c r="AP2270" i="1" s="1"/>
  <c r="M2270" i="1"/>
  <c r="L2270" i="1"/>
  <c r="K2270" i="1"/>
  <c r="J2270" i="1"/>
  <c r="I2270" i="1"/>
  <c r="N2269" i="1"/>
  <c r="AA2269" i="1" s="1"/>
  <c r="AP2269" i="1" s="1"/>
  <c r="M2269" i="1"/>
  <c r="L2269" i="1"/>
  <c r="H2269" i="1" s="1"/>
  <c r="K2269" i="1"/>
  <c r="J2269" i="1"/>
  <c r="I2269" i="1"/>
  <c r="N2268" i="1"/>
  <c r="AA2268" i="1" s="1"/>
  <c r="AP2268" i="1" s="1"/>
  <c r="M2268" i="1"/>
  <c r="L2268" i="1"/>
  <c r="K2268" i="1"/>
  <c r="J2268" i="1"/>
  <c r="I2268" i="1"/>
  <c r="N2267" i="1"/>
  <c r="AA2267" i="1" s="1"/>
  <c r="AP2267" i="1" s="1"/>
  <c r="M2267" i="1"/>
  <c r="L2267" i="1"/>
  <c r="H2267" i="1" s="1"/>
  <c r="K2267" i="1"/>
  <c r="J2267" i="1"/>
  <c r="I2267" i="1"/>
  <c r="N2266" i="1"/>
  <c r="AA2266" i="1" s="1"/>
  <c r="AP2266" i="1" s="1"/>
  <c r="M2266" i="1"/>
  <c r="L2266" i="1"/>
  <c r="K2266" i="1"/>
  <c r="J2266" i="1"/>
  <c r="I2266" i="1"/>
  <c r="N2265" i="1"/>
  <c r="AA2265" i="1" s="1"/>
  <c r="AP2265" i="1" s="1"/>
  <c r="M2265" i="1"/>
  <c r="L2265" i="1"/>
  <c r="K2265" i="1"/>
  <c r="J2265" i="1"/>
  <c r="I2265" i="1"/>
  <c r="N2264" i="1"/>
  <c r="AA2264" i="1" s="1"/>
  <c r="AP2264" i="1" s="1"/>
  <c r="M2264" i="1"/>
  <c r="L2264" i="1"/>
  <c r="K2264" i="1"/>
  <c r="J2264" i="1"/>
  <c r="I2264" i="1"/>
  <c r="N2263" i="1"/>
  <c r="AA2263" i="1" s="1"/>
  <c r="AP2263" i="1" s="1"/>
  <c r="M2263" i="1"/>
  <c r="L2263" i="1"/>
  <c r="H2263" i="1" s="1"/>
  <c r="K2263" i="1"/>
  <c r="J2263" i="1"/>
  <c r="I2263" i="1"/>
  <c r="G2263" i="1" s="1"/>
  <c r="N2262" i="1"/>
  <c r="AA2262" i="1" s="1"/>
  <c r="AP2262" i="1" s="1"/>
  <c r="M2262" i="1"/>
  <c r="L2262" i="1"/>
  <c r="K2262" i="1"/>
  <c r="J2262" i="1"/>
  <c r="I2262" i="1"/>
  <c r="N2261" i="1"/>
  <c r="AA2261" i="1" s="1"/>
  <c r="AP2261" i="1" s="1"/>
  <c r="M2261" i="1"/>
  <c r="L2261" i="1"/>
  <c r="H2261" i="1" s="1"/>
  <c r="K2261" i="1"/>
  <c r="J2261" i="1"/>
  <c r="I2261" i="1"/>
  <c r="N2260" i="1"/>
  <c r="AA2260" i="1" s="1"/>
  <c r="AP2260" i="1" s="1"/>
  <c r="M2260" i="1"/>
  <c r="L2260" i="1"/>
  <c r="K2260" i="1"/>
  <c r="J2260" i="1"/>
  <c r="I2260" i="1"/>
  <c r="N2259" i="1"/>
  <c r="AA2259" i="1" s="1"/>
  <c r="AP2259" i="1" s="1"/>
  <c r="M2259" i="1"/>
  <c r="L2259" i="1"/>
  <c r="H2259" i="1" s="1"/>
  <c r="K2259" i="1"/>
  <c r="J2259" i="1"/>
  <c r="I2259" i="1"/>
  <c r="N2258" i="1"/>
  <c r="AA2258" i="1" s="1"/>
  <c r="AP2258" i="1" s="1"/>
  <c r="M2258" i="1"/>
  <c r="L2258" i="1"/>
  <c r="K2258" i="1"/>
  <c r="J2258" i="1"/>
  <c r="I2258" i="1"/>
  <c r="N2257" i="1"/>
  <c r="AA2257" i="1" s="1"/>
  <c r="AP2257" i="1" s="1"/>
  <c r="M2257" i="1"/>
  <c r="L2257" i="1"/>
  <c r="K2257" i="1"/>
  <c r="J2257" i="1"/>
  <c r="I2257" i="1"/>
  <c r="N2256" i="1"/>
  <c r="AA2256" i="1" s="1"/>
  <c r="AP2256" i="1" s="1"/>
  <c r="M2256" i="1"/>
  <c r="L2256" i="1"/>
  <c r="K2256" i="1"/>
  <c r="J2256" i="1"/>
  <c r="I2256" i="1"/>
  <c r="N2255" i="1"/>
  <c r="AA2255" i="1" s="1"/>
  <c r="AP2255" i="1" s="1"/>
  <c r="M2255" i="1"/>
  <c r="L2255" i="1"/>
  <c r="H2255" i="1" s="1"/>
  <c r="K2255" i="1"/>
  <c r="J2255" i="1"/>
  <c r="I2255" i="1"/>
  <c r="G2255" i="1" s="1"/>
  <c r="N2254" i="1"/>
  <c r="AA2254" i="1" s="1"/>
  <c r="AP2254" i="1" s="1"/>
  <c r="M2254" i="1"/>
  <c r="L2254" i="1"/>
  <c r="K2254" i="1"/>
  <c r="J2254" i="1"/>
  <c r="I2254" i="1"/>
  <c r="N2253" i="1"/>
  <c r="AA2253" i="1" s="1"/>
  <c r="AP2253" i="1" s="1"/>
  <c r="M2253" i="1"/>
  <c r="L2253" i="1"/>
  <c r="H2253" i="1" s="1"/>
  <c r="K2253" i="1"/>
  <c r="J2253" i="1"/>
  <c r="I2253" i="1"/>
  <c r="N2252" i="1"/>
  <c r="AA2252" i="1" s="1"/>
  <c r="AP2252" i="1" s="1"/>
  <c r="M2252" i="1"/>
  <c r="L2252" i="1"/>
  <c r="K2252" i="1"/>
  <c r="J2252" i="1"/>
  <c r="I2252" i="1"/>
  <c r="N2251" i="1"/>
  <c r="AA2251" i="1" s="1"/>
  <c r="AP2251" i="1" s="1"/>
  <c r="M2251" i="1"/>
  <c r="L2251" i="1"/>
  <c r="H2251" i="1" s="1"/>
  <c r="K2251" i="1"/>
  <c r="J2251" i="1"/>
  <c r="I2251" i="1"/>
  <c r="G2251" i="1" s="1"/>
  <c r="N2250" i="1"/>
  <c r="AA2250" i="1" s="1"/>
  <c r="AP2250" i="1" s="1"/>
  <c r="M2250" i="1"/>
  <c r="L2250" i="1"/>
  <c r="K2250" i="1"/>
  <c r="J2250" i="1"/>
  <c r="I2250" i="1"/>
  <c r="N2249" i="1"/>
  <c r="AA2249" i="1" s="1"/>
  <c r="AP2249" i="1" s="1"/>
  <c r="M2249" i="1"/>
  <c r="L2249" i="1"/>
  <c r="K2249" i="1"/>
  <c r="J2249" i="1"/>
  <c r="I2249" i="1"/>
  <c r="N2248" i="1"/>
  <c r="AA2248" i="1" s="1"/>
  <c r="AP2248" i="1" s="1"/>
  <c r="M2248" i="1"/>
  <c r="L2248" i="1"/>
  <c r="H2248" i="1" s="1"/>
  <c r="K2248" i="1"/>
  <c r="J2248" i="1"/>
  <c r="I2248" i="1"/>
  <c r="N2247" i="1"/>
  <c r="AA2247" i="1" s="1"/>
  <c r="AP2247" i="1" s="1"/>
  <c r="M2247" i="1"/>
  <c r="L2247" i="1"/>
  <c r="H2247" i="1" s="1"/>
  <c r="K2247" i="1"/>
  <c r="J2247" i="1"/>
  <c r="I2247" i="1"/>
  <c r="G2247" i="1" s="1"/>
  <c r="N2246" i="1"/>
  <c r="AA2246" i="1" s="1"/>
  <c r="AP2246" i="1" s="1"/>
  <c r="M2246" i="1"/>
  <c r="L2246" i="1"/>
  <c r="K2246" i="1"/>
  <c r="J2246" i="1"/>
  <c r="I2246" i="1"/>
  <c r="G2246" i="1" s="1"/>
  <c r="N2245" i="1"/>
  <c r="AA2245" i="1" s="1"/>
  <c r="AP2245" i="1" s="1"/>
  <c r="M2245" i="1"/>
  <c r="L2245" i="1"/>
  <c r="H2245" i="1" s="1"/>
  <c r="K2245" i="1"/>
  <c r="J2245" i="1"/>
  <c r="I2245" i="1"/>
  <c r="N2244" i="1"/>
  <c r="AA2244" i="1" s="1"/>
  <c r="AP2244" i="1" s="1"/>
  <c r="M2244" i="1"/>
  <c r="L2244" i="1"/>
  <c r="K2244" i="1"/>
  <c r="J2244" i="1"/>
  <c r="I2244" i="1"/>
  <c r="N2243" i="1"/>
  <c r="AA2243" i="1" s="1"/>
  <c r="AP2243" i="1" s="1"/>
  <c r="M2243" i="1"/>
  <c r="L2243" i="1"/>
  <c r="K2243" i="1"/>
  <c r="J2243" i="1"/>
  <c r="I2243" i="1"/>
  <c r="N2242" i="1"/>
  <c r="AA2242" i="1" s="1"/>
  <c r="AP2242" i="1" s="1"/>
  <c r="M2242" i="1"/>
  <c r="L2242" i="1"/>
  <c r="K2242" i="1"/>
  <c r="J2242" i="1"/>
  <c r="I2242" i="1"/>
  <c r="N2241" i="1"/>
  <c r="AA2241" i="1" s="1"/>
  <c r="AP2241" i="1" s="1"/>
  <c r="M2241" i="1"/>
  <c r="L2241" i="1"/>
  <c r="K2241" i="1"/>
  <c r="J2241" i="1"/>
  <c r="I2241" i="1"/>
  <c r="N2240" i="1"/>
  <c r="AA2240" i="1" s="1"/>
  <c r="AP2240" i="1" s="1"/>
  <c r="M2240" i="1"/>
  <c r="L2240" i="1"/>
  <c r="K2240" i="1"/>
  <c r="J2240" i="1"/>
  <c r="I2240" i="1"/>
  <c r="N2239" i="1"/>
  <c r="AA2239" i="1" s="1"/>
  <c r="AP2239" i="1" s="1"/>
  <c r="M2239" i="1"/>
  <c r="L2239" i="1"/>
  <c r="H2239" i="1" s="1"/>
  <c r="K2239" i="1"/>
  <c r="J2239" i="1"/>
  <c r="I2239" i="1"/>
  <c r="G2239" i="1" s="1"/>
  <c r="N2238" i="1"/>
  <c r="AA2238" i="1" s="1"/>
  <c r="AP2238" i="1" s="1"/>
  <c r="M2238" i="1"/>
  <c r="L2238" i="1"/>
  <c r="K2238" i="1"/>
  <c r="J2238" i="1"/>
  <c r="I2238" i="1"/>
  <c r="G2238" i="1" s="1"/>
  <c r="N2237" i="1"/>
  <c r="AA2237" i="1" s="1"/>
  <c r="AP2237" i="1" s="1"/>
  <c r="M2237" i="1"/>
  <c r="L2237" i="1"/>
  <c r="H2237" i="1" s="1"/>
  <c r="K2237" i="1"/>
  <c r="J2237" i="1"/>
  <c r="I2237" i="1"/>
  <c r="N2236" i="1"/>
  <c r="AA2236" i="1" s="1"/>
  <c r="AP2236" i="1" s="1"/>
  <c r="M2236" i="1"/>
  <c r="L2236" i="1"/>
  <c r="K2236" i="1"/>
  <c r="J2236" i="1"/>
  <c r="I2236" i="1"/>
  <c r="N2235" i="1"/>
  <c r="AA2235" i="1" s="1"/>
  <c r="AP2235" i="1" s="1"/>
  <c r="M2235" i="1"/>
  <c r="L2235" i="1"/>
  <c r="H2235" i="1" s="1"/>
  <c r="K2235" i="1"/>
  <c r="J2235" i="1"/>
  <c r="I2235" i="1"/>
  <c r="N2234" i="1"/>
  <c r="AA2234" i="1" s="1"/>
  <c r="AP2234" i="1" s="1"/>
  <c r="M2234" i="1"/>
  <c r="L2234" i="1"/>
  <c r="K2234" i="1"/>
  <c r="J2234" i="1"/>
  <c r="I2234" i="1"/>
  <c r="N2233" i="1"/>
  <c r="AA2233" i="1" s="1"/>
  <c r="AP2233" i="1" s="1"/>
  <c r="M2233" i="1"/>
  <c r="L2233" i="1"/>
  <c r="K2233" i="1"/>
  <c r="J2233" i="1"/>
  <c r="I2233" i="1"/>
  <c r="N2232" i="1"/>
  <c r="AA2232" i="1" s="1"/>
  <c r="AP2232" i="1" s="1"/>
  <c r="M2232" i="1"/>
  <c r="L2232" i="1"/>
  <c r="K2232" i="1"/>
  <c r="J2232" i="1"/>
  <c r="I2232" i="1"/>
  <c r="N2231" i="1"/>
  <c r="AA2231" i="1" s="1"/>
  <c r="AP2231" i="1" s="1"/>
  <c r="M2231" i="1"/>
  <c r="L2231" i="1"/>
  <c r="H2231" i="1" s="1"/>
  <c r="K2231" i="1"/>
  <c r="J2231" i="1"/>
  <c r="I2231" i="1"/>
  <c r="G2231" i="1" s="1"/>
  <c r="N2230" i="1"/>
  <c r="AA2230" i="1" s="1"/>
  <c r="AP2230" i="1" s="1"/>
  <c r="M2230" i="1"/>
  <c r="L2230" i="1"/>
  <c r="K2230" i="1"/>
  <c r="J2230" i="1"/>
  <c r="I2230" i="1"/>
  <c r="G2230" i="1" s="1"/>
  <c r="N2229" i="1"/>
  <c r="AA2229" i="1" s="1"/>
  <c r="AP2229" i="1" s="1"/>
  <c r="M2229" i="1"/>
  <c r="L2229" i="1"/>
  <c r="H2229" i="1" s="1"/>
  <c r="K2229" i="1"/>
  <c r="J2229" i="1"/>
  <c r="I2229" i="1"/>
  <c r="N2228" i="1"/>
  <c r="AA2228" i="1" s="1"/>
  <c r="AP2228" i="1" s="1"/>
  <c r="M2228" i="1"/>
  <c r="L2228" i="1"/>
  <c r="K2228" i="1"/>
  <c r="J2228" i="1"/>
  <c r="I2228" i="1"/>
  <c r="N2227" i="1"/>
  <c r="AA2227" i="1" s="1"/>
  <c r="AP2227" i="1" s="1"/>
  <c r="M2227" i="1"/>
  <c r="L2227" i="1"/>
  <c r="H2227" i="1" s="1"/>
  <c r="K2227" i="1"/>
  <c r="J2227" i="1"/>
  <c r="I2227" i="1"/>
  <c r="N2226" i="1"/>
  <c r="AA2226" i="1" s="1"/>
  <c r="AP2226" i="1" s="1"/>
  <c r="M2226" i="1"/>
  <c r="L2226" i="1"/>
  <c r="K2226" i="1"/>
  <c r="J2226" i="1"/>
  <c r="I2226" i="1"/>
  <c r="N2225" i="1"/>
  <c r="AA2225" i="1" s="1"/>
  <c r="AP2225" i="1" s="1"/>
  <c r="M2225" i="1"/>
  <c r="L2225" i="1"/>
  <c r="K2225" i="1"/>
  <c r="J2225" i="1"/>
  <c r="I2225" i="1"/>
  <c r="N2224" i="1"/>
  <c r="AA2224" i="1" s="1"/>
  <c r="AP2224" i="1" s="1"/>
  <c r="M2224" i="1"/>
  <c r="L2224" i="1"/>
  <c r="K2224" i="1"/>
  <c r="J2224" i="1"/>
  <c r="I2224" i="1"/>
  <c r="N2223" i="1"/>
  <c r="AA2223" i="1" s="1"/>
  <c r="AP2223" i="1" s="1"/>
  <c r="M2223" i="1"/>
  <c r="L2223" i="1"/>
  <c r="H2223" i="1" s="1"/>
  <c r="K2223" i="1"/>
  <c r="J2223" i="1"/>
  <c r="I2223" i="1"/>
  <c r="G2223" i="1" s="1"/>
  <c r="N2222" i="1"/>
  <c r="AA2222" i="1" s="1"/>
  <c r="AP2222" i="1" s="1"/>
  <c r="M2222" i="1"/>
  <c r="L2222" i="1"/>
  <c r="K2222" i="1"/>
  <c r="J2222" i="1"/>
  <c r="I2222" i="1"/>
  <c r="G2222" i="1" s="1"/>
  <c r="N2221" i="1"/>
  <c r="AA2221" i="1" s="1"/>
  <c r="AP2221" i="1" s="1"/>
  <c r="M2221" i="1"/>
  <c r="L2221" i="1"/>
  <c r="H2221" i="1" s="1"/>
  <c r="K2221" i="1"/>
  <c r="J2221" i="1"/>
  <c r="I2221" i="1"/>
  <c r="N2220" i="1"/>
  <c r="AA2220" i="1" s="1"/>
  <c r="AP2220" i="1" s="1"/>
  <c r="M2220" i="1"/>
  <c r="L2220" i="1"/>
  <c r="K2220" i="1"/>
  <c r="J2220" i="1"/>
  <c r="I2220" i="1"/>
  <c r="N2219" i="1"/>
  <c r="AA2219" i="1" s="1"/>
  <c r="AP2219" i="1" s="1"/>
  <c r="M2219" i="1"/>
  <c r="L2219" i="1"/>
  <c r="H2219" i="1" s="1"/>
  <c r="K2219" i="1"/>
  <c r="J2219" i="1"/>
  <c r="I2219" i="1"/>
  <c r="N2218" i="1"/>
  <c r="AA2218" i="1" s="1"/>
  <c r="AP2218" i="1" s="1"/>
  <c r="M2218" i="1"/>
  <c r="L2218" i="1"/>
  <c r="K2218" i="1"/>
  <c r="J2218" i="1"/>
  <c r="I2218" i="1"/>
  <c r="N2217" i="1"/>
  <c r="AA2217" i="1" s="1"/>
  <c r="AP2217" i="1" s="1"/>
  <c r="M2217" i="1"/>
  <c r="L2217" i="1"/>
  <c r="K2217" i="1"/>
  <c r="J2217" i="1"/>
  <c r="I2217" i="1"/>
  <c r="N2216" i="1"/>
  <c r="AA2216" i="1" s="1"/>
  <c r="AP2216" i="1" s="1"/>
  <c r="M2216" i="1"/>
  <c r="L2216" i="1"/>
  <c r="K2216" i="1"/>
  <c r="J2216" i="1"/>
  <c r="I2216" i="1"/>
  <c r="N2215" i="1"/>
  <c r="AA2215" i="1" s="1"/>
  <c r="AP2215" i="1" s="1"/>
  <c r="M2215" i="1"/>
  <c r="L2215" i="1"/>
  <c r="H2215" i="1" s="1"/>
  <c r="K2215" i="1"/>
  <c r="J2215" i="1"/>
  <c r="I2215" i="1"/>
  <c r="G2215" i="1" s="1"/>
  <c r="N2214" i="1"/>
  <c r="AA2214" i="1" s="1"/>
  <c r="AP2214" i="1" s="1"/>
  <c r="M2214" i="1"/>
  <c r="L2214" i="1"/>
  <c r="K2214" i="1"/>
  <c r="J2214" i="1"/>
  <c r="I2214" i="1"/>
  <c r="G2214" i="1" s="1"/>
  <c r="N2213" i="1"/>
  <c r="AA2213" i="1" s="1"/>
  <c r="AP2213" i="1" s="1"/>
  <c r="M2213" i="1"/>
  <c r="L2213" i="1"/>
  <c r="H2213" i="1" s="1"/>
  <c r="K2213" i="1"/>
  <c r="J2213" i="1"/>
  <c r="I2213" i="1"/>
  <c r="N2212" i="1"/>
  <c r="AA2212" i="1" s="1"/>
  <c r="AP2212" i="1" s="1"/>
  <c r="M2212" i="1"/>
  <c r="L2212" i="1"/>
  <c r="K2212" i="1"/>
  <c r="J2212" i="1"/>
  <c r="I2212" i="1"/>
  <c r="N2211" i="1"/>
  <c r="AA2211" i="1" s="1"/>
  <c r="AP2211" i="1" s="1"/>
  <c r="M2211" i="1"/>
  <c r="L2211" i="1"/>
  <c r="H2211" i="1" s="1"/>
  <c r="K2211" i="1"/>
  <c r="J2211" i="1"/>
  <c r="I2211" i="1"/>
  <c r="N2210" i="1"/>
  <c r="AA2210" i="1" s="1"/>
  <c r="AP2210" i="1" s="1"/>
  <c r="M2210" i="1"/>
  <c r="L2210" i="1"/>
  <c r="K2210" i="1"/>
  <c r="J2210" i="1"/>
  <c r="I2210" i="1"/>
  <c r="N2209" i="1"/>
  <c r="AA2209" i="1" s="1"/>
  <c r="AP2209" i="1" s="1"/>
  <c r="M2209" i="1"/>
  <c r="L2209" i="1"/>
  <c r="K2209" i="1"/>
  <c r="J2209" i="1"/>
  <c r="I2209" i="1"/>
  <c r="N2208" i="1"/>
  <c r="AA2208" i="1" s="1"/>
  <c r="AP2208" i="1" s="1"/>
  <c r="M2208" i="1"/>
  <c r="L2208" i="1"/>
  <c r="K2208" i="1"/>
  <c r="J2208" i="1"/>
  <c r="I2208" i="1"/>
  <c r="N2207" i="1"/>
  <c r="AA2207" i="1" s="1"/>
  <c r="AP2207" i="1" s="1"/>
  <c r="M2207" i="1"/>
  <c r="L2207" i="1"/>
  <c r="H2207" i="1" s="1"/>
  <c r="K2207" i="1"/>
  <c r="J2207" i="1"/>
  <c r="I2207" i="1"/>
  <c r="G2207" i="1" s="1"/>
  <c r="N2206" i="1"/>
  <c r="AA2206" i="1" s="1"/>
  <c r="AP2206" i="1" s="1"/>
  <c r="M2206" i="1"/>
  <c r="L2206" i="1"/>
  <c r="K2206" i="1"/>
  <c r="J2206" i="1"/>
  <c r="I2206" i="1"/>
  <c r="G2206" i="1" s="1"/>
  <c r="N2205" i="1"/>
  <c r="AA2205" i="1" s="1"/>
  <c r="AP2205" i="1" s="1"/>
  <c r="M2205" i="1"/>
  <c r="L2205" i="1"/>
  <c r="H2205" i="1" s="1"/>
  <c r="K2205" i="1"/>
  <c r="J2205" i="1"/>
  <c r="I2205" i="1"/>
  <c r="N2204" i="1"/>
  <c r="AA2204" i="1" s="1"/>
  <c r="AP2204" i="1" s="1"/>
  <c r="M2204" i="1"/>
  <c r="L2204" i="1"/>
  <c r="K2204" i="1"/>
  <c r="J2204" i="1"/>
  <c r="I2204" i="1"/>
  <c r="N2203" i="1"/>
  <c r="AA2203" i="1" s="1"/>
  <c r="AP2203" i="1" s="1"/>
  <c r="M2203" i="1"/>
  <c r="L2203" i="1"/>
  <c r="H2203" i="1" s="1"/>
  <c r="K2203" i="1"/>
  <c r="J2203" i="1"/>
  <c r="I2203" i="1"/>
  <c r="N2202" i="1"/>
  <c r="AA2202" i="1" s="1"/>
  <c r="AP2202" i="1" s="1"/>
  <c r="M2202" i="1"/>
  <c r="L2202" i="1"/>
  <c r="K2202" i="1"/>
  <c r="J2202" i="1"/>
  <c r="I2202" i="1"/>
  <c r="N2201" i="1"/>
  <c r="AA2201" i="1" s="1"/>
  <c r="AP2201" i="1" s="1"/>
  <c r="M2201" i="1"/>
  <c r="L2201" i="1"/>
  <c r="K2201" i="1"/>
  <c r="J2201" i="1"/>
  <c r="I2201" i="1"/>
  <c r="N2200" i="1"/>
  <c r="AA2200" i="1" s="1"/>
  <c r="AP2200" i="1" s="1"/>
  <c r="M2200" i="1"/>
  <c r="L2200" i="1"/>
  <c r="H2200" i="1" s="1"/>
  <c r="K2200" i="1"/>
  <c r="J2200" i="1"/>
  <c r="I2200" i="1"/>
  <c r="N2199" i="1"/>
  <c r="AA2199" i="1" s="1"/>
  <c r="AP2199" i="1" s="1"/>
  <c r="M2199" i="1"/>
  <c r="L2199" i="1"/>
  <c r="H2199" i="1" s="1"/>
  <c r="K2199" i="1"/>
  <c r="J2199" i="1"/>
  <c r="I2199" i="1"/>
  <c r="G2199" i="1" s="1"/>
  <c r="N2198" i="1"/>
  <c r="AA2198" i="1" s="1"/>
  <c r="AP2198" i="1" s="1"/>
  <c r="M2198" i="1"/>
  <c r="L2198" i="1"/>
  <c r="K2198" i="1"/>
  <c r="J2198" i="1"/>
  <c r="I2198" i="1"/>
  <c r="G2198" i="1" s="1"/>
  <c r="N2197" i="1"/>
  <c r="AA2197" i="1" s="1"/>
  <c r="AP2197" i="1" s="1"/>
  <c r="M2197" i="1"/>
  <c r="L2197" i="1"/>
  <c r="K2197" i="1"/>
  <c r="J2197" i="1"/>
  <c r="I2197" i="1"/>
  <c r="N2196" i="1"/>
  <c r="AA2196" i="1" s="1"/>
  <c r="AP2196" i="1" s="1"/>
  <c r="M2196" i="1"/>
  <c r="L2196" i="1"/>
  <c r="K2196" i="1"/>
  <c r="J2196" i="1"/>
  <c r="I2196" i="1"/>
  <c r="N2195" i="1"/>
  <c r="AA2195" i="1" s="1"/>
  <c r="AP2195" i="1" s="1"/>
  <c r="M2195" i="1"/>
  <c r="L2195" i="1"/>
  <c r="H2195" i="1" s="1"/>
  <c r="K2195" i="1"/>
  <c r="J2195" i="1"/>
  <c r="I2195" i="1"/>
  <c r="G2195" i="1" s="1"/>
  <c r="N2194" i="1"/>
  <c r="AA2194" i="1" s="1"/>
  <c r="AP2194" i="1" s="1"/>
  <c r="M2194" i="1"/>
  <c r="L2194" i="1"/>
  <c r="K2194" i="1"/>
  <c r="J2194" i="1"/>
  <c r="I2194" i="1"/>
  <c r="N2193" i="1"/>
  <c r="AA2193" i="1" s="1"/>
  <c r="AP2193" i="1" s="1"/>
  <c r="M2193" i="1"/>
  <c r="L2193" i="1"/>
  <c r="K2193" i="1"/>
  <c r="J2193" i="1"/>
  <c r="I2193" i="1"/>
  <c r="N2192" i="1"/>
  <c r="AA2192" i="1" s="1"/>
  <c r="AP2192" i="1" s="1"/>
  <c r="M2192" i="1"/>
  <c r="L2192" i="1"/>
  <c r="H2192" i="1" s="1"/>
  <c r="K2192" i="1"/>
  <c r="J2192" i="1"/>
  <c r="I2192" i="1"/>
  <c r="N2191" i="1"/>
  <c r="AA2191" i="1" s="1"/>
  <c r="AP2191" i="1" s="1"/>
  <c r="M2191" i="1"/>
  <c r="L2191" i="1"/>
  <c r="H2191" i="1" s="1"/>
  <c r="K2191" i="1"/>
  <c r="J2191" i="1"/>
  <c r="I2191" i="1"/>
  <c r="G2191" i="1" s="1"/>
  <c r="N2190" i="1"/>
  <c r="AA2190" i="1" s="1"/>
  <c r="AP2190" i="1" s="1"/>
  <c r="M2190" i="1"/>
  <c r="L2190" i="1"/>
  <c r="K2190" i="1"/>
  <c r="J2190" i="1"/>
  <c r="I2190" i="1"/>
  <c r="G2190" i="1" s="1"/>
  <c r="N2189" i="1"/>
  <c r="AA2189" i="1" s="1"/>
  <c r="AP2189" i="1" s="1"/>
  <c r="M2189" i="1"/>
  <c r="L2189" i="1"/>
  <c r="K2189" i="1"/>
  <c r="J2189" i="1"/>
  <c r="I2189" i="1"/>
  <c r="N2188" i="1"/>
  <c r="AA2188" i="1" s="1"/>
  <c r="AP2188" i="1" s="1"/>
  <c r="M2188" i="1"/>
  <c r="L2188" i="1"/>
  <c r="K2188" i="1"/>
  <c r="J2188" i="1"/>
  <c r="I2188" i="1"/>
  <c r="N2187" i="1"/>
  <c r="AA2187" i="1" s="1"/>
  <c r="AP2187" i="1" s="1"/>
  <c r="M2187" i="1"/>
  <c r="L2187" i="1"/>
  <c r="H2187" i="1" s="1"/>
  <c r="K2187" i="1"/>
  <c r="J2187" i="1"/>
  <c r="I2187" i="1"/>
  <c r="G2187" i="1" s="1"/>
  <c r="N2186" i="1"/>
  <c r="AA2186" i="1" s="1"/>
  <c r="AP2186" i="1" s="1"/>
  <c r="M2186" i="1"/>
  <c r="L2186" i="1"/>
  <c r="K2186" i="1"/>
  <c r="J2186" i="1"/>
  <c r="I2186" i="1"/>
  <c r="N2185" i="1"/>
  <c r="AA2185" i="1" s="1"/>
  <c r="AP2185" i="1" s="1"/>
  <c r="M2185" i="1"/>
  <c r="L2185" i="1"/>
  <c r="K2185" i="1"/>
  <c r="J2185" i="1"/>
  <c r="I2185" i="1"/>
  <c r="N2184" i="1"/>
  <c r="AA2184" i="1" s="1"/>
  <c r="AP2184" i="1" s="1"/>
  <c r="M2184" i="1"/>
  <c r="L2184" i="1"/>
  <c r="H2184" i="1" s="1"/>
  <c r="K2184" i="1"/>
  <c r="J2184" i="1"/>
  <c r="I2184" i="1"/>
  <c r="N2183" i="1"/>
  <c r="AA2183" i="1" s="1"/>
  <c r="AP2183" i="1" s="1"/>
  <c r="M2183" i="1"/>
  <c r="L2183" i="1"/>
  <c r="H2183" i="1" s="1"/>
  <c r="K2183" i="1"/>
  <c r="J2183" i="1"/>
  <c r="I2183" i="1"/>
  <c r="G2183" i="1" s="1"/>
  <c r="N2182" i="1"/>
  <c r="AA2182" i="1" s="1"/>
  <c r="AP2182" i="1" s="1"/>
  <c r="M2182" i="1"/>
  <c r="L2182" i="1"/>
  <c r="K2182" i="1"/>
  <c r="J2182" i="1"/>
  <c r="I2182" i="1"/>
  <c r="G2182" i="1" s="1"/>
  <c r="N2181" i="1"/>
  <c r="AA2181" i="1" s="1"/>
  <c r="AP2181" i="1" s="1"/>
  <c r="M2181" i="1"/>
  <c r="L2181" i="1"/>
  <c r="K2181" i="1"/>
  <c r="J2181" i="1"/>
  <c r="I2181" i="1"/>
  <c r="N2180" i="1"/>
  <c r="AA2180" i="1" s="1"/>
  <c r="AP2180" i="1" s="1"/>
  <c r="M2180" i="1"/>
  <c r="L2180" i="1"/>
  <c r="K2180" i="1"/>
  <c r="J2180" i="1"/>
  <c r="I2180" i="1"/>
  <c r="N2179" i="1"/>
  <c r="AA2179" i="1" s="1"/>
  <c r="AP2179" i="1" s="1"/>
  <c r="M2179" i="1"/>
  <c r="L2179" i="1"/>
  <c r="H2179" i="1" s="1"/>
  <c r="K2179" i="1"/>
  <c r="J2179" i="1"/>
  <c r="I2179" i="1"/>
  <c r="G2179" i="1" s="1"/>
  <c r="N2178" i="1"/>
  <c r="AA2178" i="1" s="1"/>
  <c r="AP2178" i="1" s="1"/>
  <c r="M2178" i="1"/>
  <c r="L2178" i="1"/>
  <c r="K2178" i="1"/>
  <c r="J2178" i="1"/>
  <c r="I2178" i="1"/>
  <c r="N2177" i="1"/>
  <c r="AA2177" i="1" s="1"/>
  <c r="AP2177" i="1" s="1"/>
  <c r="M2177" i="1"/>
  <c r="L2177" i="1"/>
  <c r="K2177" i="1"/>
  <c r="J2177" i="1"/>
  <c r="I2177" i="1"/>
  <c r="N2176" i="1"/>
  <c r="AA2176" i="1" s="1"/>
  <c r="AP2176" i="1" s="1"/>
  <c r="M2176" i="1"/>
  <c r="L2176" i="1"/>
  <c r="K2176" i="1"/>
  <c r="J2176" i="1"/>
  <c r="I2176" i="1"/>
  <c r="N2175" i="1"/>
  <c r="AA2175" i="1" s="1"/>
  <c r="AP2175" i="1" s="1"/>
  <c r="M2175" i="1"/>
  <c r="L2175" i="1"/>
  <c r="H2175" i="1" s="1"/>
  <c r="K2175" i="1"/>
  <c r="J2175" i="1"/>
  <c r="I2175" i="1"/>
  <c r="G2175" i="1" s="1"/>
  <c r="N2174" i="1"/>
  <c r="AA2174" i="1" s="1"/>
  <c r="AP2174" i="1" s="1"/>
  <c r="M2174" i="1"/>
  <c r="L2174" i="1"/>
  <c r="K2174" i="1"/>
  <c r="J2174" i="1"/>
  <c r="I2174" i="1"/>
  <c r="G2174" i="1" s="1"/>
  <c r="N2173" i="1"/>
  <c r="AA2173" i="1" s="1"/>
  <c r="AP2173" i="1" s="1"/>
  <c r="M2173" i="1"/>
  <c r="L2173" i="1"/>
  <c r="K2173" i="1"/>
  <c r="J2173" i="1"/>
  <c r="I2173" i="1"/>
  <c r="N2172" i="1"/>
  <c r="AA2172" i="1" s="1"/>
  <c r="AP2172" i="1" s="1"/>
  <c r="M2172" i="1"/>
  <c r="L2172" i="1"/>
  <c r="K2172" i="1"/>
  <c r="J2172" i="1"/>
  <c r="I2172" i="1"/>
  <c r="N2171" i="1"/>
  <c r="AA2171" i="1" s="1"/>
  <c r="AP2171" i="1" s="1"/>
  <c r="M2171" i="1"/>
  <c r="L2171" i="1"/>
  <c r="H2171" i="1" s="1"/>
  <c r="K2171" i="1"/>
  <c r="J2171" i="1"/>
  <c r="I2171" i="1"/>
  <c r="G2171" i="1" s="1"/>
  <c r="N2170" i="1"/>
  <c r="AA2170" i="1" s="1"/>
  <c r="AP2170" i="1" s="1"/>
  <c r="M2170" i="1"/>
  <c r="L2170" i="1"/>
  <c r="K2170" i="1"/>
  <c r="J2170" i="1"/>
  <c r="I2170" i="1"/>
  <c r="N2169" i="1"/>
  <c r="AA2169" i="1" s="1"/>
  <c r="AP2169" i="1" s="1"/>
  <c r="M2169" i="1"/>
  <c r="L2169" i="1"/>
  <c r="K2169" i="1"/>
  <c r="J2169" i="1"/>
  <c r="I2169" i="1"/>
  <c r="N2168" i="1"/>
  <c r="AA2168" i="1" s="1"/>
  <c r="AP2168" i="1" s="1"/>
  <c r="M2168" i="1"/>
  <c r="L2168" i="1"/>
  <c r="K2168" i="1"/>
  <c r="J2168" i="1"/>
  <c r="I2168" i="1"/>
  <c r="N2167" i="1"/>
  <c r="AA2167" i="1" s="1"/>
  <c r="AP2167" i="1" s="1"/>
  <c r="M2167" i="1"/>
  <c r="L2167" i="1"/>
  <c r="H2167" i="1" s="1"/>
  <c r="K2167" i="1"/>
  <c r="J2167" i="1"/>
  <c r="I2167" i="1"/>
  <c r="G2167" i="1" s="1"/>
  <c r="N2166" i="1"/>
  <c r="AA2166" i="1" s="1"/>
  <c r="AP2166" i="1" s="1"/>
  <c r="M2166" i="1"/>
  <c r="L2166" i="1"/>
  <c r="K2166" i="1"/>
  <c r="J2166" i="1"/>
  <c r="I2166" i="1"/>
  <c r="G2166" i="1" s="1"/>
  <c r="N2165" i="1"/>
  <c r="AA2165" i="1" s="1"/>
  <c r="AP2165" i="1" s="1"/>
  <c r="M2165" i="1"/>
  <c r="L2165" i="1"/>
  <c r="K2165" i="1"/>
  <c r="J2165" i="1"/>
  <c r="I2165" i="1"/>
  <c r="N2164" i="1"/>
  <c r="AA2164" i="1" s="1"/>
  <c r="AP2164" i="1" s="1"/>
  <c r="M2164" i="1"/>
  <c r="L2164" i="1"/>
  <c r="K2164" i="1"/>
  <c r="J2164" i="1"/>
  <c r="I2164" i="1"/>
  <c r="N2163" i="1"/>
  <c r="AA2163" i="1" s="1"/>
  <c r="AP2163" i="1" s="1"/>
  <c r="M2163" i="1"/>
  <c r="L2163" i="1"/>
  <c r="H2163" i="1" s="1"/>
  <c r="K2163" i="1"/>
  <c r="J2163" i="1"/>
  <c r="I2163" i="1"/>
  <c r="G2163" i="1" s="1"/>
  <c r="N2162" i="1"/>
  <c r="AA2162" i="1" s="1"/>
  <c r="AP2162" i="1" s="1"/>
  <c r="M2162" i="1"/>
  <c r="L2162" i="1"/>
  <c r="K2162" i="1"/>
  <c r="J2162" i="1"/>
  <c r="I2162" i="1"/>
  <c r="N2161" i="1"/>
  <c r="AA2161" i="1" s="1"/>
  <c r="AP2161" i="1" s="1"/>
  <c r="M2161" i="1"/>
  <c r="L2161" i="1"/>
  <c r="K2161" i="1"/>
  <c r="J2161" i="1"/>
  <c r="I2161" i="1"/>
  <c r="N2160" i="1"/>
  <c r="AA2160" i="1" s="1"/>
  <c r="AP2160" i="1" s="1"/>
  <c r="M2160" i="1"/>
  <c r="L2160" i="1"/>
  <c r="K2160" i="1"/>
  <c r="J2160" i="1"/>
  <c r="I2160" i="1"/>
  <c r="N2159" i="1"/>
  <c r="AA2159" i="1" s="1"/>
  <c r="AP2159" i="1" s="1"/>
  <c r="M2159" i="1"/>
  <c r="L2159" i="1"/>
  <c r="H2159" i="1" s="1"/>
  <c r="K2159" i="1"/>
  <c r="J2159" i="1"/>
  <c r="I2159" i="1"/>
  <c r="G2159" i="1" s="1"/>
  <c r="N2158" i="1"/>
  <c r="AA2158" i="1" s="1"/>
  <c r="AP2158" i="1" s="1"/>
  <c r="M2158" i="1"/>
  <c r="L2158" i="1"/>
  <c r="K2158" i="1"/>
  <c r="J2158" i="1"/>
  <c r="I2158" i="1"/>
  <c r="G2158" i="1" s="1"/>
  <c r="N2157" i="1"/>
  <c r="AA2157" i="1" s="1"/>
  <c r="AP2157" i="1" s="1"/>
  <c r="M2157" i="1"/>
  <c r="L2157" i="1"/>
  <c r="K2157" i="1"/>
  <c r="J2157" i="1"/>
  <c r="I2157" i="1"/>
  <c r="N2156" i="1"/>
  <c r="AA2156" i="1" s="1"/>
  <c r="AP2156" i="1" s="1"/>
  <c r="M2156" i="1"/>
  <c r="L2156" i="1"/>
  <c r="K2156" i="1"/>
  <c r="J2156" i="1"/>
  <c r="I2156" i="1"/>
  <c r="N2155" i="1"/>
  <c r="AA2155" i="1" s="1"/>
  <c r="AP2155" i="1" s="1"/>
  <c r="M2155" i="1"/>
  <c r="L2155" i="1"/>
  <c r="H2155" i="1" s="1"/>
  <c r="K2155" i="1"/>
  <c r="J2155" i="1"/>
  <c r="I2155" i="1"/>
  <c r="G2155" i="1" s="1"/>
  <c r="N2154" i="1"/>
  <c r="AA2154" i="1" s="1"/>
  <c r="AP2154" i="1" s="1"/>
  <c r="M2154" i="1"/>
  <c r="L2154" i="1"/>
  <c r="K2154" i="1"/>
  <c r="J2154" i="1"/>
  <c r="I2154" i="1"/>
  <c r="N2153" i="1"/>
  <c r="AA2153" i="1" s="1"/>
  <c r="AP2153" i="1" s="1"/>
  <c r="M2153" i="1"/>
  <c r="L2153" i="1"/>
  <c r="K2153" i="1"/>
  <c r="J2153" i="1"/>
  <c r="I2153" i="1"/>
  <c r="N2152" i="1"/>
  <c r="AA2152" i="1" s="1"/>
  <c r="AP2152" i="1" s="1"/>
  <c r="M2152" i="1"/>
  <c r="L2152" i="1"/>
  <c r="K2152" i="1"/>
  <c r="J2152" i="1"/>
  <c r="I2152" i="1"/>
  <c r="N2151" i="1"/>
  <c r="AA2151" i="1" s="1"/>
  <c r="AP2151" i="1" s="1"/>
  <c r="M2151" i="1"/>
  <c r="L2151" i="1"/>
  <c r="H2151" i="1" s="1"/>
  <c r="K2151" i="1"/>
  <c r="J2151" i="1"/>
  <c r="I2151" i="1"/>
  <c r="G2151" i="1" s="1"/>
  <c r="N2150" i="1"/>
  <c r="AA2150" i="1" s="1"/>
  <c r="AP2150" i="1" s="1"/>
  <c r="M2150" i="1"/>
  <c r="L2150" i="1"/>
  <c r="K2150" i="1"/>
  <c r="J2150" i="1"/>
  <c r="I2150" i="1"/>
  <c r="G2150" i="1" s="1"/>
  <c r="N2149" i="1"/>
  <c r="AA2149" i="1" s="1"/>
  <c r="AP2149" i="1" s="1"/>
  <c r="M2149" i="1"/>
  <c r="L2149" i="1"/>
  <c r="K2149" i="1"/>
  <c r="J2149" i="1"/>
  <c r="I2149" i="1"/>
  <c r="N2148" i="1"/>
  <c r="AA2148" i="1" s="1"/>
  <c r="AP2148" i="1" s="1"/>
  <c r="M2148" i="1"/>
  <c r="L2148" i="1"/>
  <c r="K2148" i="1"/>
  <c r="J2148" i="1"/>
  <c r="I2148" i="1"/>
  <c r="N2147" i="1"/>
  <c r="AA2147" i="1" s="1"/>
  <c r="AP2147" i="1" s="1"/>
  <c r="M2147" i="1"/>
  <c r="L2147" i="1"/>
  <c r="H2147" i="1" s="1"/>
  <c r="K2147" i="1"/>
  <c r="J2147" i="1"/>
  <c r="I2147" i="1"/>
  <c r="G2147" i="1" s="1"/>
  <c r="N2146" i="1"/>
  <c r="AA2146" i="1" s="1"/>
  <c r="AP2146" i="1" s="1"/>
  <c r="M2146" i="1"/>
  <c r="L2146" i="1"/>
  <c r="K2146" i="1"/>
  <c r="J2146" i="1"/>
  <c r="I2146" i="1"/>
  <c r="N2145" i="1"/>
  <c r="AA2145" i="1" s="1"/>
  <c r="AP2145" i="1" s="1"/>
  <c r="M2145" i="1"/>
  <c r="L2145" i="1"/>
  <c r="K2145" i="1"/>
  <c r="J2145" i="1"/>
  <c r="I2145" i="1"/>
  <c r="N2144" i="1"/>
  <c r="AA2144" i="1" s="1"/>
  <c r="AP2144" i="1" s="1"/>
  <c r="M2144" i="1"/>
  <c r="L2144" i="1"/>
  <c r="K2144" i="1"/>
  <c r="J2144" i="1"/>
  <c r="I2144" i="1"/>
  <c r="N2143" i="1"/>
  <c r="AA2143" i="1" s="1"/>
  <c r="AP2143" i="1" s="1"/>
  <c r="M2143" i="1"/>
  <c r="L2143" i="1"/>
  <c r="H2143" i="1" s="1"/>
  <c r="K2143" i="1"/>
  <c r="J2143" i="1"/>
  <c r="I2143" i="1"/>
  <c r="G2143" i="1" s="1"/>
  <c r="N2142" i="1"/>
  <c r="AA2142" i="1" s="1"/>
  <c r="AP2142" i="1" s="1"/>
  <c r="M2142" i="1"/>
  <c r="L2142" i="1"/>
  <c r="K2142" i="1"/>
  <c r="J2142" i="1"/>
  <c r="I2142" i="1"/>
  <c r="G2142" i="1" s="1"/>
  <c r="N2141" i="1"/>
  <c r="AA2141" i="1" s="1"/>
  <c r="AP2141" i="1" s="1"/>
  <c r="M2141" i="1"/>
  <c r="L2141" i="1"/>
  <c r="K2141" i="1"/>
  <c r="J2141" i="1"/>
  <c r="I2141" i="1"/>
  <c r="N2140" i="1"/>
  <c r="AA2140" i="1" s="1"/>
  <c r="AP2140" i="1" s="1"/>
  <c r="M2140" i="1"/>
  <c r="L2140" i="1"/>
  <c r="K2140" i="1"/>
  <c r="J2140" i="1"/>
  <c r="I2140" i="1"/>
  <c r="N2139" i="1"/>
  <c r="AA2139" i="1" s="1"/>
  <c r="AP2139" i="1" s="1"/>
  <c r="M2139" i="1"/>
  <c r="L2139" i="1"/>
  <c r="H2139" i="1" s="1"/>
  <c r="K2139" i="1"/>
  <c r="J2139" i="1"/>
  <c r="I2139" i="1"/>
  <c r="G2139" i="1" s="1"/>
  <c r="N2138" i="1"/>
  <c r="AA2138" i="1" s="1"/>
  <c r="AP2138" i="1" s="1"/>
  <c r="M2138" i="1"/>
  <c r="L2138" i="1"/>
  <c r="K2138" i="1"/>
  <c r="J2138" i="1"/>
  <c r="I2138" i="1"/>
  <c r="N2137" i="1"/>
  <c r="AA2137" i="1" s="1"/>
  <c r="AP2137" i="1" s="1"/>
  <c r="M2137" i="1"/>
  <c r="L2137" i="1"/>
  <c r="K2137" i="1"/>
  <c r="J2137" i="1"/>
  <c r="I2137" i="1"/>
  <c r="N2136" i="1"/>
  <c r="AA2136" i="1" s="1"/>
  <c r="AP2136" i="1" s="1"/>
  <c r="M2136" i="1"/>
  <c r="L2136" i="1"/>
  <c r="K2136" i="1"/>
  <c r="J2136" i="1"/>
  <c r="I2136" i="1"/>
  <c r="N2135" i="1"/>
  <c r="AA2135" i="1" s="1"/>
  <c r="AP2135" i="1" s="1"/>
  <c r="M2135" i="1"/>
  <c r="L2135" i="1"/>
  <c r="H2135" i="1" s="1"/>
  <c r="K2135" i="1"/>
  <c r="J2135" i="1"/>
  <c r="I2135" i="1"/>
  <c r="G2135" i="1" s="1"/>
  <c r="N2134" i="1"/>
  <c r="AA2134" i="1" s="1"/>
  <c r="AP2134" i="1" s="1"/>
  <c r="M2134" i="1"/>
  <c r="L2134" i="1"/>
  <c r="K2134" i="1"/>
  <c r="J2134" i="1"/>
  <c r="I2134" i="1"/>
  <c r="G2134" i="1" s="1"/>
  <c r="N2133" i="1"/>
  <c r="AA2133" i="1" s="1"/>
  <c r="AP2133" i="1" s="1"/>
  <c r="M2133" i="1"/>
  <c r="L2133" i="1"/>
  <c r="K2133" i="1"/>
  <c r="J2133" i="1"/>
  <c r="I2133" i="1"/>
  <c r="N2132" i="1"/>
  <c r="AA2132" i="1" s="1"/>
  <c r="AP2132" i="1" s="1"/>
  <c r="M2132" i="1"/>
  <c r="L2132" i="1"/>
  <c r="K2132" i="1"/>
  <c r="J2132" i="1"/>
  <c r="I2132" i="1"/>
  <c r="N2131" i="1"/>
  <c r="AA2131" i="1" s="1"/>
  <c r="AP2131" i="1" s="1"/>
  <c r="M2131" i="1"/>
  <c r="L2131" i="1"/>
  <c r="H2131" i="1" s="1"/>
  <c r="K2131" i="1"/>
  <c r="J2131" i="1"/>
  <c r="I2131" i="1"/>
  <c r="G2131" i="1" s="1"/>
  <c r="N2130" i="1"/>
  <c r="AA2130" i="1" s="1"/>
  <c r="AP2130" i="1" s="1"/>
  <c r="M2130" i="1"/>
  <c r="L2130" i="1"/>
  <c r="K2130" i="1"/>
  <c r="J2130" i="1"/>
  <c r="I2130" i="1"/>
  <c r="N2129" i="1"/>
  <c r="AA2129" i="1" s="1"/>
  <c r="AP2129" i="1" s="1"/>
  <c r="M2129" i="1"/>
  <c r="L2129" i="1"/>
  <c r="K2129" i="1"/>
  <c r="J2129" i="1"/>
  <c r="I2129" i="1"/>
  <c r="N2128" i="1"/>
  <c r="AA2128" i="1" s="1"/>
  <c r="AP2128" i="1" s="1"/>
  <c r="M2128" i="1"/>
  <c r="L2128" i="1"/>
  <c r="K2128" i="1"/>
  <c r="J2128" i="1"/>
  <c r="I2128" i="1"/>
  <c r="N2127" i="1"/>
  <c r="AA2127" i="1" s="1"/>
  <c r="AP2127" i="1" s="1"/>
  <c r="M2127" i="1"/>
  <c r="L2127" i="1"/>
  <c r="H2127" i="1" s="1"/>
  <c r="K2127" i="1"/>
  <c r="J2127" i="1"/>
  <c r="I2127" i="1"/>
  <c r="G2127" i="1" s="1"/>
  <c r="N2126" i="1"/>
  <c r="AA2126" i="1" s="1"/>
  <c r="AP2126" i="1" s="1"/>
  <c r="M2126" i="1"/>
  <c r="L2126" i="1"/>
  <c r="K2126" i="1"/>
  <c r="J2126" i="1"/>
  <c r="I2126" i="1"/>
  <c r="G2126" i="1" s="1"/>
  <c r="N2125" i="1"/>
  <c r="AA2125" i="1" s="1"/>
  <c r="AP2125" i="1" s="1"/>
  <c r="M2125" i="1"/>
  <c r="L2125" i="1"/>
  <c r="K2125" i="1"/>
  <c r="J2125" i="1"/>
  <c r="I2125" i="1"/>
  <c r="N2124" i="1"/>
  <c r="AA2124" i="1" s="1"/>
  <c r="AP2124" i="1" s="1"/>
  <c r="M2124" i="1"/>
  <c r="L2124" i="1"/>
  <c r="K2124" i="1"/>
  <c r="J2124" i="1"/>
  <c r="I2124" i="1"/>
  <c r="N2123" i="1"/>
  <c r="AA2123" i="1" s="1"/>
  <c r="AP2123" i="1" s="1"/>
  <c r="M2123" i="1"/>
  <c r="L2123" i="1"/>
  <c r="H2123" i="1" s="1"/>
  <c r="K2123" i="1"/>
  <c r="J2123" i="1"/>
  <c r="I2123" i="1"/>
  <c r="G2123" i="1" s="1"/>
  <c r="N2122" i="1"/>
  <c r="AA2122" i="1" s="1"/>
  <c r="AP2122" i="1" s="1"/>
  <c r="M2122" i="1"/>
  <c r="L2122" i="1"/>
  <c r="K2122" i="1"/>
  <c r="J2122" i="1"/>
  <c r="I2122" i="1"/>
  <c r="N2121" i="1"/>
  <c r="AA2121" i="1" s="1"/>
  <c r="AP2121" i="1" s="1"/>
  <c r="M2121" i="1"/>
  <c r="L2121" i="1"/>
  <c r="K2121" i="1"/>
  <c r="J2121" i="1"/>
  <c r="I2121" i="1"/>
  <c r="N2120" i="1"/>
  <c r="AA2120" i="1" s="1"/>
  <c r="AP2120" i="1" s="1"/>
  <c r="M2120" i="1"/>
  <c r="L2120" i="1"/>
  <c r="K2120" i="1"/>
  <c r="J2120" i="1"/>
  <c r="I2120" i="1"/>
  <c r="N2119" i="1"/>
  <c r="AA2119" i="1" s="1"/>
  <c r="AP2119" i="1" s="1"/>
  <c r="M2119" i="1"/>
  <c r="L2119" i="1"/>
  <c r="H2119" i="1" s="1"/>
  <c r="K2119" i="1"/>
  <c r="J2119" i="1"/>
  <c r="I2119" i="1"/>
  <c r="G2119" i="1" s="1"/>
  <c r="N2118" i="1"/>
  <c r="AA2118" i="1" s="1"/>
  <c r="AP2118" i="1" s="1"/>
  <c r="M2118" i="1"/>
  <c r="L2118" i="1"/>
  <c r="K2118" i="1"/>
  <c r="J2118" i="1"/>
  <c r="I2118" i="1"/>
  <c r="G2118" i="1" s="1"/>
  <c r="N2117" i="1"/>
  <c r="AA2117" i="1" s="1"/>
  <c r="AP2117" i="1" s="1"/>
  <c r="M2117" i="1"/>
  <c r="L2117" i="1"/>
  <c r="K2117" i="1"/>
  <c r="J2117" i="1"/>
  <c r="I2117" i="1"/>
  <c r="N2116" i="1"/>
  <c r="AA2116" i="1" s="1"/>
  <c r="AP2116" i="1" s="1"/>
  <c r="M2116" i="1"/>
  <c r="L2116" i="1"/>
  <c r="K2116" i="1"/>
  <c r="J2116" i="1"/>
  <c r="I2116" i="1"/>
  <c r="N2115" i="1"/>
  <c r="AA2115" i="1" s="1"/>
  <c r="AP2115" i="1" s="1"/>
  <c r="M2115" i="1"/>
  <c r="L2115" i="1"/>
  <c r="H2115" i="1" s="1"/>
  <c r="K2115" i="1"/>
  <c r="J2115" i="1"/>
  <c r="I2115" i="1"/>
  <c r="G2115" i="1" s="1"/>
  <c r="N2114" i="1"/>
  <c r="AA2114" i="1" s="1"/>
  <c r="AP2114" i="1" s="1"/>
  <c r="M2114" i="1"/>
  <c r="L2114" i="1"/>
  <c r="K2114" i="1"/>
  <c r="J2114" i="1"/>
  <c r="I2114" i="1"/>
  <c r="N2113" i="1"/>
  <c r="AA2113" i="1" s="1"/>
  <c r="AP2113" i="1" s="1"/>
  <c r="M2113" i="1"/>
  <c r="L2113" i="1"/>
  <c r="K2113" i="1"/>
  <c r="J2113" i="1"/>
  <c r="I2113" i="1"/>
  <c r="N2112" i="1"/>
  <c r="AA2112" i="1" s="1"/>
  <c r="AP2112" i="1" s="1"/>
  <c r="M2112" i="1"/>
  <c r="L2112" i="1"/>
  <c r="K2112" i="1"/>
  <c r="J2112" i="1"/>
  <c r="I2112" i="1"/>
  <c r="N2111" i="1"/>
  <c r="AA2111" i="1" s="1"/>
  <c r="AP2111" i="1" s="1"/>
  <c r="M2111" i="1"/>
  <c r="L2111" i="1"/>
  <c r="H2111" i="1" s="1"/>
  <c r="K2111" i="1"/>
  <c r="J2111" i="1"/>
  <c r="I2111" i="1"/>
  <c r="G2111" i="1" s="1"/>
  <c r="N2110" i="1"/>
  <c r="AA2110" i="1" s="1"/>
  <c r="AP2110" i="1" s="1"/>
  <c r="M2110" i="1"/>
  <c r="L2110" i="1"/>
  <c r="K2110" i="1"/>
  <c r="J2110" i="1"/>
  <c r="I2110" i="1"/>
  <c r="G2110" i="1" s="1"/>
  <c r="N2109" i="1"/>
  <c r="AA2109" i="1" s="1"/>
  <c r="AP2109" i="1" s="1"/>
  <c r="M2109" i="1"/>
  <c r="L2109" i="1"/>
  <c r="K2109" i="1"/>
  <c r="J2109" i="1"/>
  <c r="I2109" i="1"/>
  <c r="N2108" i="1"/>
  <c r="AA2108" i="1" s="1"/>
  <c r="AP2108" i="1" s="1"/>
  <c r="M2108" i="1"/>
  <c r="L2108" i="1"/>
  <c r="K2108" i="1"/>
  <c r="J2108" i="1"/>
  <c r="I2108" i="1"/>
  <c r="N2107" i="1"/>
  <c r="AA2107" i="1" s="1"/>
  <c r="AP2107" i="1" s="1"/>
  <c r="M2107" i="1"/>
  <c r="L2107" i="1"/>
  <c r="H2107" i="1" s="1"/>
  <c r="K2107" i="1"/>
  <c r="J2107" i="1"/>
  <c r="I2107" i="1"/>
  <c r="G2107" i="1" s="1"/>
  <c r="N2106" i="1"/>
  <c r="AA2106" i="1" s="1"/>
  <c r="AP2106" i="1" s="1"/>
  <c r="M2106" i="1"/>
  <c r="L2106" i="1"/>
  <c r="K2106" i="1"/>
  <c r="J2106" i="1"/>
  <c r="I2106" i="1"/>
  <c r="N2105" i="1"/>
  <c r="AA2105" i="1" s="1"/>
  <c r="AP2105" i="1" s="1"/>
  <c r="M2105" i="1"/>
  <c r="L2105" i="1"/>
  <c r="K2105" i="1"/>
  <c r="J2105" i="1"/>
  <c r="I2105" i="1"/>
  <c r="N2104" i="1"/>
  <c r="AA2104" i="1" s="1"/>
  <c r="AP2104" i="1" s="1"/>
  <c r="M2104" i="1"/>
  <c r="L2104" i="1"/>
  <c r="K2104" i="1"/>
  <c r="J2104" i="1"/>
  <c r="I2104" i="1"/>
  <c r="N2103" i="1"/>
  <c r="AA2103" i="1" s="1"/>
  <c r="AP2103" i="1" s="1"/>
  <c r="M2103" i="1"/>
  <c r="L2103" i="1"/>
  <c r="H2103" i="1" s="1"/>
  <c r="K2103" i="1"/>
  <c r="J2103" i="1"/>
  <c r="I2103" i="1"/>
  <c r="G2103" i="1" s="1"/>
  <c r="N2102" i="1"/>
  <c r="AA2102" i="1" s="1"/>
  <c r="AP2102" i="1" s="1"/>
  <c r="M2102" i="1"/>
  <c r="L2102" i="1"/>
  <c r="K2102" i="1"/>
  <c r="J2102" i="1"/>
  <c r="I2102" i="1"/>
  <c r="G2102" i="1" s="1"/>
  <c r="N2101" i="1"/>
  <c r="AA2101" i="1" s="1"/>
  <c r="AP2101" i="1" s="1"/>
  <c r="M2101" i="1"/>
  <c r="L2101" i="1"/>
  <c r="K2101" i="1"/>
  <c r="J2101" i="1"/>
  <c r="I2101" i="1"/>
  <c r="N2100" i="1"/>
  <c r="AA2100" i="1" s="1"/>
  <c r="AP2100" i="1" s="1"/>
  <c r="M2100" i="1"/>
  <c r="L2100" i="1"/>
  <c r="K2100" i="1"/>
  <c r="J2100" i="1"/>
  <c r="I2100" i="1"/>
  <c r="N2099" i="1"/>
  <c r="AA2099" i="1" s="1"/>
  <c r="AP2099" i="1" s="1"/>
  <c r="M2099" i="1"/>
  <c r="L2099" i="1"/>
  <c r="H2099" i="1" s="1"/>
  <c r="K2099" i="1"/>
  <c r="J2099" i="1"/>
  <c r="I2099" i="1"/>
  <c r="G2099" i="1" s="1"/>
  <c r="N2098" i="1"/>
  <c r="AA2098" i="1" s="1"/>
  <c r="AP2098" i="1" s="1"/>
  <c r="M2098" i="1"/>
  <c r="L2098" i="1"/>
  <c r="K2098" i="1"/>
  <c r="J2098" i="1"/>
  <c r="I2098" i="1"/>
  <c r="N2097" i="1"/>
  <c r="AA2097" i="1" s="1"/>
  <c r="AP2097" i="1" s="1"/>
  <c r="M2097" i="1"/>
  <c r="L2097" i="1"/>
  <c r="K2097" i="1"/>
  <c r="J2097" i="1"/>
  <c r="I2097" i="1"/>
  <c r="N2096" i="1"/>
  <c r="AA2096" i="1" s="1"/>
  <c r="AP2096" i="1" s="1"/>
  <c r="M2096" i="1"/>
  <c r="L2096" i="1"/>
  <c r="H2096" i="1" s="1"/>
  <c r="K2096" i="1"/>
  <c r="J2096" i="1"/>
  <c r="I2096" i="1"/>
  <c r="N2095" i="1"/>
  <c r="AA2095" i="1" s="1"/>
  <c r="AP2095" i="1" s="1"/>
  <c r="M2095" i="1"/>
  <c r="L2095" i="1"/>
  <c r="H2095" i="1" s="1"/>
  <c r="K2095" i="1"/>
  <c r="J2095" i="1"/>
  <c r="I2095" i="1"/>
  <c r="G2095" i="1" s="1"/>
  <c r="N2094" i="1"/>
  <c r="AA2094" i="1" s="1"/>
  <c r="AP2094" i="1" s="1"/>
  <c r="M2094" i="1"/>
  <c r="L2094" i="1"/>
  <c r="K2094" i="1"/>
  <c r="J2094" i="1"/>
  <c r="I2094" i="1"/>
  <c r="G2094" i="1" s="1"/>
  <c r="N2093" i="1"/>
  <c r="AA2093" i="1" s="1"/>
  <c r="AP2093" i="1" s="1"/>
  <c r="M2093" i="1"/>
  <c r="L2093" i="1"/>
  <c r="K2093" i="1"/>
  <c r="J2093" i="1"/>
  <c r="I2093" i="1"/>
  <c r="N2092" i="1"/>
  <c r="AA2092" i="1" s="1"/>
  <c r="AP2092" i="1" s="1"/>
  <c r="M2092" i="1"/>
  <c r="L2092" i="1"/>
  <c r="K2092" i="1"/>
  <c r="J2092" i="1"/>
  <c r="I2092" i="1"/>
  <c r="N2091" i="1"/>
  <c r="AA2091" i="1" s="1"/>
  <c r="AP2091" i="1" s="1"/>
  <c r="M2091" i="1"/>
  <c r="L2091" i="1"/>
  <c r="H2091" i="1" s="1"/>
  <c r="K2091" i="1"/>
  <c r="J2091" i="1"/>
  <c r="I2091" i="1"/>
  <c r="G2091" i="1" s="1"/>
  <c r="N2090" i="1"/>
  <c r="AA2090" i="1" s="1"/>
  <c r="AP2090" i="1" s="1"/>
  <c r="M2090" i="1"/>
  <c r="L2090" i="1"/>
  <c r="K2090" i="1"/>
  <c r="J2090" i="1"/>
  <c r="I2090" i="1"/>
  <c r="N2089" i="1"/>
  <c r="AA2089" i="1" s="1"/>
  <c r="AP2089" i="1" s="1"/>
  <c r="M2089" i="1"/>
  <c r="L2089" i="1"/>
  <c r="K2089" i="1"/>
  <c r="J2089" i="1"/>
  <c r="I2089" i="1"/>
  <c r="N2088" i="1"/>
  <c r="AA2088" i="1" s="1"/>
  <c r="AP2088" i="1" s="1"/>
  <c r="M2088" i="1"/>
  <c r="L2088" i="1"/>
  <c r="H2088" i="1" s="1"/>
  <c r="K2088" i="1"/>
  <c r="J2088" i="1"/>
  <c r="I2088" i="1"/>
  <c r="N2087" i="1"/>
  <c r="AA2087" i="1" s="1"/>
  <c r="AP2087" i="1" s="1"/>
  <c r="M2087" i="1"/>
  <c r="L2087" i="1"/>
  <c r="H2087" i="1" s="1"/>
  <c r="K2087" i="1"/>
  <c r="J2087" i="1"/>
  <c r="I2087" i="1"/>
  <c r="G2087" i="1" s="1"/>
  <c r="N2086" i="1"/>
  <c r="AA2086" i="1" s="1"/>
  <c r="AP2086" i="1" s="1"/>
  <c r="M2086" i="1"/>
  <c r="L2086" i="1"/>
  <c r="K2086" i="1"/>
  <c r="J2086" i="1"/>
  <c r="I2086" i="1"/>
  <c r="G2086" i="1" s="1"/>
  <c r="N2085" i="1"/>
  <c r="AA2085" i="1" s="1"/>
  <c r="AP2085" i="1" s="1"/>
  <c r="M2085" i="1"/>
  <c r="L2085" i="1"/>
  <c r="K2085" i="1"/>
  <c r="J2085" i="1"/>
  <c r="I2085" i="1"/>
  <c r="N2084" i="1"/>
  <c r="AA2084" i="1" s="1"/>
  <c r="AP2084" i="1" s="1"/>
  <c r="M2084" i="1"/>
  <c r="L2084" i="1"/>
  <c r="K2084" i="1"/>
  <c r="J2084" i="1"/>
  <c r="I2084" i="1"/>
  <c r="N2083" i="1"/>
  <c r="AA2083" i="1" s="1"/>
  <c r="AP2083" i="1" s="1"/>
  <c r="M2083" i="1"/>
  <c r="L2083" i="1"/>
  <c r="H2083" i="1" s="1"/>
  <c r="K2083" i="1"/>
  <c r="J2083" i="1"/>
  <c r="I2083" i="1"/>
  <c r="G2083" i="1" s="1"/>
  <c r="N2082" i="1"/>
  <c r="AA2082" i="1" s="1"/>
  <c r="AP2082" i="1" s="1"/>
  <c r="M2082" i="1"/>
  <c r="L2082" i="1"/>
  <c r="K2082" i="1"/>
  <c r="J2082" i="1"/>
  <c r="I2082" i="1"/>
  <c r="N2081" i="1"/>
  <c r="AA2081" i="1" s="1"/>
  <c r="AP2081" i="1" s="1"/>
  <c r="M2081" i="1"/>
  <c r="L2081" i="1"/>
  <c r="K2081" i="1"/>
  <c r="J2081" i="1"/>
  <c r="I2081" i="1"/>
  <c r="N2080" i="1"/>
  <c r="AA2080" i="1" s="1"/>
  <c r="AP2080" i="1" s="1"/>
  <c r="M2080" i="1"/>
  <c r="L2080" i="1"/>
  <c r="H2080" i="1" s="1"/>
  <c r="K2080" i="1"/>
  <c r="J2080" i="1"/>
  <c r="I2080" i="1"/>
  <c r="N2079" i="1"/>
  <c r="AA2079" i="1" s="1"/>
  <c r="AP2079" i="1" s="1"/>
  <c r="M2079" i="1"/>
  <c r="L2079" i="1"/>
  <c r="H2079" i="1" s="1"/>
  <c r="K2079" i="1"/>
  <c r="J2079" i="1"/>
  <c r="I2079" i="1"/>
  <c r="G2079" i="1" s="1"/>
  <c r="N2078" i="1"/>
  <c r="AA2078" i="1" s="1"/>
  <c r="AP2078" i="1" s="1"/>
  <c r="M2078" i="1"/>
  <c r="L2078" i="1"/>
  <c r="K2078" i="1"/>
  <c r="J2078" i="1"/>
  <c r="I2078" i="1"/>
  <c r="G2078" i="1" s="1"/>
  <c r="N2077" i="1"/>
  <c r="AA2077" i="1" s="1"/>
  <c r="AP2077" i="1" s="1"/>
  <c r="M2077" i="1"/>
  <c r="L2077" i="1"/>
  <c r="K2077" i="1"/>
  <c r="J2077" i="1"/>
  <c r="I2077" i="1"/>
  <c r="N2076" i="1"/>
  <c r="AA2076" i="1" s="1"/>
  <c r="AP2076" i="1" s="1"/>
  <c r="M2076" i="1"/>
  <c r="L2076" i="1"/>
  <c r="K2076" i="1"/>
  <c r="J2076" i="1"/>
  <c r="I2076" i="1"/>
  <c r="N2075" i="1"/>
  <c r="AA2075" i="1" s="1"/>
  <c r="AP2075" i="1" s="1"/>
  <c r="M2075" i="1"/>
  <c r="L2075" i="1"/>
  <c r="H2075" i="1" s="1"/>
  <c r="K2075" i="1"/>
  <c r="J2075" i="1"/>
  <c r="I2075" i="1"/>
  <c r="G2075" i="1" s="1"/>
  <c r="N2074" i="1"/>
  <c r="AA2074" i="1" s="1"/>
  <c r="AP2074" i="1" s="1"/>
  <c r="M2074" i="1"/>
  <c r="L2074" i="1"/>
  <c r="K2074" i="1"/>
  <c r="J2074" i="1"/>
  <c r="I2074" i="1"/>
  <c r="N2073" i="1"/>
  <c r="AA2073" i="1" s="1"/>
  <c r="AP2073" i="1" s="1"/>
  <c r="M2073" i="1"/>
  <c r="L2073" i="1"/>
  <c r="K2073" i="1"/>
  <c r="J2073" i="1"/>
  <c r="I2073" i="1"/>
  <c r="N2072" i="1"/>
  <c r="AA2072" i="1" s="1"/>
  <c r="AP2072" i="1" s="1"/>
  <c r="M2072" i="1"/>
  <c r="L2072" i="1"/>
  <c r="H2072" i="1" s="1"/>
  <c r="K2072" i="1"/>
  <c r="J2072" i="1"/>
  <c r="I2072" i="1"/>
  <c r="N2071" i="1"/>
  <c r="AA2071" i="1" s="1"/>
  <c r="AP2071" i="1" s="1"/>
  <c r="M2071" i="1"/>
  <c r="L2071" i="1"/>
  <c r="H2071" i="1" s="1"/>
  <c r="K2071" i="1"/>
  <c r="J2071" i="1"/>
  <c r="I2071" i="1"/>
  <c r="G2071" i="1" s="1"/>
  <c r="N2070" i="1"/>
  <c r="AA2070" i="1" s="1"/>
  <c r="AP2070" i="1" s="1"/>
  <c r="M2070" i="1"/>
  <c r="L2070" i="1"/>
  <c r="K2070" i="1"/>
  <c r="J2070" i="1"/>
  <c r="I2070" i="1"/>
  <c r="G2070" i="1" s="1"/>
  <c r="N2069" i="1"/>
  <c r="AA2069" i="1" s="1"/>
  <c r="AP2069" i="1" s="1"/>
  <c r="M2069" i="1"/>
  <c r="L2069" i="1"/>
  <c r="K2069" i="1"/>
  <c r="J2069" i="1"/>
  <c r="I2069" i="1"/>
  <c r="N2068" i="1"/>
  <c r="AA2068" i="1" s="1"/>
  <c r="AP2068" i="1" s="1"/>
  <c r="M2068" i="1"/>
  <c r="L2068" i="1"/>
  <c r="K2068" i="1"/>
  <c r="J2068" i="1"/>
  <c r="I2068" i="1"/>
  <c r="N2067" i="1"/>
  <c r="AA2067" i="1" s="1"/>
  <c r="AP2067" i="1" s="1"/>
  <c r="M2067" i="1"/>
  <c r="L2067" i="1"/>
  <c r="H2067" i="1" s="1"/>
  <c r="K2067" i="1"/>
  <c r="J2067" i="1"/>
  <c r="I2067" i="1"/>
  <c r="G2067" i="1" s="1"/>
  <c r="N2066" i="1"/>
  <c r="AA2066" i="1" s="1"/>
  <c r="AP2066" i="1" s="1"/>
  <c r="M2066" i="1"/>
  <c r="L2066" i="1"/>
  <c r="K2066" i="1"/>
  <c r="J2066" i="1"/>
  <c r="I2066" i="1"/>
  <c r="N2065" i="1"/>
  <c r="AA2065" i="1" s="1"/>
  <c r="AP2065" i="1" s="1"/>
  <c r="M2065" i="1"/>
  <c r="L2065" i="1"/>
  <c r="K2065" i="1"/>
  <c r="J2065" i="1"/>
  <c r="I2065" i="1"/>
  <c r="N2064" i="1"/>
  <c r="AA2064" i="1" s="1"/>
  <c r="AP2064" i="1" s="1"/>
  <c r="M2064" i="1"/>
  <c r="L2064" i="1"/>
  <c r="H2064" i="1" s="1"/>
  <c r="K2064" i="1"/>
  <c r="J2064" i="1"/>
  <c r="I2064" i="1"/>
  <c r="N2063" i="1"/>
  <c r="AA2063" i="1" s="1"/>
  <c r="AP2063" i="1" s="1"/>
  <c r="M2063" i="1"/>
  <c r="L2063" i="1"/>
  <c r="H2063" i="1" s="1"/>
  <c r="K2063" i="1"/>
  <c r="J2063" i="1"/>
  <c r="I2063" i="1"/>
  <c r="G2063" i="1" s="1"/>
  <c r="N2062" i="1"/>
  <c r="AA2062" i="1" s="1"/>
  <c r="AP2062" i="1" s="1"/>
  <c r="M2062" i="1"/>
  <c r="L2062" i="1"/>
  <c r="K2062" i="1"/>
  <c r="J2062" i="1"/>
  <c r="I2062" i="1"/>
  <c r="G2062" i="1" s="1"/>
  <c r="N2061" i="1"/>
  <c r="AA2061" i="1" s="1"/>
  <c r="AP2061" i="1" s="1"/>
  <c r="M2061" i="1"/>
  <c r="L2061" i="1"/>
  <c r="K2061" i="1"/>
  <c r="J2061" i="1"/>
  <c r="I2061" i="1"/>
  <c r="N2060" i="1"/>
  <c r="AA2060" i="1" s="1"/>
  <c r="AP2060" i="1" s="1"/>
  <c r="M2060" i="1"/>
  <c r="L2060" i="1"/>
  <c r="K2060" i="1"/>
  <c r="J2060" i="1"/>
  <c r="I2060" i="1"/>
  <c r="N2059" i="1"/>
  <c r="AA2059" i="1" s="1"/>
  <c r="AP2059" i="1" s="1"/>
  <c r="M2059" i="1"/>
  <c r="L2059" i="1"/>
  <c r="H2059" i="1" s="1"/>
  <c r="K2059" i="1"/>
  <c r="J2059" i="1"/>
  <c r="I2059" i="1"/>
  <c r="G2059" i="1" s="1"/>
  <c r="N2058" i="1"/>
  <c r="AA2058" i="1" s="1"/>
  <c r="AP2058" i="1" s="1"/>
  <c r="M2058" i="1"/>
  <c r="L2058" i="1"/>
  <c r="K2058" i="1"/>
  <c r="J2058" i="1"/>
  <c r="I2058" i="1"/>
  <c r="N2057" i="1"/>
  <c r="AA2057" i="1" s="1"/>
  <c r="AP2057" i="1" s="1"/>
  <c r="M2057" i="1"/>
  <c r="L2057" i="1"/>
  <c r="K2057" i="1"/>
  <c r="J2057" i="1"/>
  <c r="I2057" i="1"/>
  <c r="N2056" i="1"/>
  <c r="AA2056" i="1" s="1"/>
  <c r="AP2056" i="1" s="1"/>
  <c r="M2056" i="1"/>
  <c r="L2056" i="1"/>
  <c r="H2056" i="1" s="1"/>
  <c r="K2056" i="1"/>
  <c r="J2056" i="1"/>
  <c r="I2056" i="1"/>
  <c r="N2055" i="1"/>
  <c r="AA2055" i="1" s="1"/>
  <c r="AP2055" i="1" s="1"/>
  <c r="M2055" i="1"/>
  <c r="L2055" i="1"/>
  <c r="H2055" i="1" s="1"/>
  <c r="K2055" i="1"/>
  <c r="J2055" i="1"/>
  <c r="I2055" i="1"/>
  <c r="G2055" i="1" s="1"/>
  <c r="N2054" i="1"/>
  <c r="AA2054" i="1" s="1"/>
  <c r="AP2054" i="1" s="1"/>
  <c r="M2054" i="1"/>
  <c r="L2054" i="1"/>
  <c r="K2054" i="1"/>
  <c r="J2054" i="1"/>
  <c r="I2054" i="1"/>
  <c r="G2054" i="1" s="1"/>
  <c r="N2053" i="1"/>
  <c r="AA2053" i="1" s="1"/>
  <c r="AP2053" i="1" s="1"/>
  <c r="M2053" i="1"/>
  <c r="L2053" i="1"/>
  <c r="K2053" i="1"/>
  <c r="J2053" i="1"/>
  <c r="I2053" i="1"/>
  <c r="N2052" i="1"/>
  <c r="AA2052" i="1" s="1"/>
  <c r="AP2052" i="1" s="1"/>
  <c r="M2052" i="1"/>
  <c r="L2052" i="1"/>
  <c r="K2052" i="1"/>
  <c r="J2052" i="1"/>
  <c r="I2052" i="1"/>
  <c r="N2051" i="1"/>
  <c r="AA2051" i="1" s="1"/>
  <c r="AP2051" i="1" s="1"/>
  <c r="M2051" i="1"/>
  <c r="L2051" i="1"/>
  <c r="H2051" i="1" s="1"/>
  <c r="K2051" i="1"/>
  <c r="J2051" i="1"/>
  <c r="I2051" i="1"/>
  <c r="G2051" i="1" s="1"/>
  <c r="N2050" i="1"/>
  <c r="AA2050" i="1" s="1"/>
  <c r="AP2050" i="1" s="1"/>
  <c r="M2050" i="1"/>
  <c r="L2050" i="1"/>
  <c r="K2050" i="1"/>
  <c r="J2050" i="1"/>
  <c r="I2050" i="1"/>
  <c r="N2049" i="1"/>
  <c r="AA2049" i="1" s="1"/>
  <c r="AP2049" i="1" s="1"/>
  <c r="M2049" i="1"/>
  <c r="L2049" i="1"/>
  <c r="K2049" i="1"/>
  <c r="J2049" i="1"/>
  <c r="I2049" i="1"/>
  <c r="N2048" i="1"/>
  <c r="AA2048" i="1" s="1"/>
  <c r="AP2048" i="1" s="1"/>
  <c r="M2048" i="1"/>
  <c r="L2048" i="1"/>
  <c r="H2048" i="1" s="1"/>
  <c r="K2048" i="1"/>
  <c r="J2048" i="1"/>
  <c r="I2048" i="1"/>
  <c r="N2047" i="1"/>
  <c r="AA2047" i="1" s="1"/>
  <c r="AP2047" i="1" s="1"/>
  <c r="M2047" i="1"/>
  <c r="L2047" i="1"/>
  <c r="H2047" i="1" s="1"/>
  <c r="K2047" i="1"/>
  <c r="J2047" i="1"/>
  <c r="I2047" i="1"/>
  <c r="G2047" i="1" s="1"/>
  <c r="N2046" i="1"/>
  <c r="AA2046" i="1" s="1"/>
  <c r="AP2046" i="1" s="1"/>
  <c r="M2046" i="1"/>
  <c r="L2046" i="1"/>
  <c r="K2046" i="1"/>
  <c r="J2046" i="1"/>
  <c r="I2046" i="1"/>
  <c r="G2046" i="1" s="1"/>
  <c r="N2045" i="1"/>
  <c r="AA2045" i="1" s="1"/>
  <c r="AP2045" i="1" s="1"/>
  <c r="M2045" i="1"/>
  <c r="L2045" i="1"/>
  <c r="K2045" i="1"/>
  <c r="J2045" i="1"/>
  <c r="I2045" i="1"/>
  <c r="N2044" i="1"/>
  <c r="AA2044" i="1" s="1"/>
  <c r="AP2044" i="1" s="1"/>
  <c r="M2044" i="1"/>
  <c r="L2044" i="1"/>
  <c r="K2044" i="1"/>
  <c r="J2044" i="1"/>
  <c r="I2044" i="1"/>
  <c r="N2043" i="1"/>
  <c r="AA2043" i="1" s="1"/>
  <c r="AP2043" i="1" s="1"/>
  <c r="M2043" i="1"/>
  <c r="L2043" i="1"/>
  <c r="H2043" i="1" s="1"/>
  <c r="K2043" i="1"/>
  <c r="J2043" i="1"/>
  <c r="I2043" i="1"/>
  <c r="G2043" i="1" s="1"/>
  <c r="N2042" i="1"/>
  <c r="AA2042" i="1" s="1"/>
  <c r="AP2042" i="1" s="1"/>
  <c r="M2042" i="1"/>
  <c r="L2042" i="1"/>
  <c r="K2042" i="1"/>
  <c r="J2042" i="1"/>
  <c r="I2042" i="1"/>
  <c r="N2041" i="1"/>
  <c r="AA2041" i="1" s="1"/>
  <c r="AP2041" i="1" s="1"/>
  <c r="M2041" i="1"/>
  <c r="L2041" i="1"/>
  <c r="K2041" i="1"/>
  <c r="J2041" i="1"/>
  <c r="I2041" i="1"/>
  <c r="N2040" i="1"/>
  <c r="AA2040" i="1" s="1"/>
  <c r="AP2040" i="1" s="1"/>
  <c r="M2040" i="1"/>
  <c r="L2040" i="1"/>
  <c r="H2040" i="1" s="1"/>
  <c r="K2040" i="1"/>
  <c r="J2040" i="1"/>
  <c r="I2040" i="1"/>
  <c r="N2039" i="1"/>
  <c r="AA2039" i="1" s="1"/>
  <c r="AP2039" i="1" s="1"/>
  <c r="M2039" i="1"/>
  <c r="L2039" i="1"/>
  <c r="H2039" i="1" s="1"/>
  <c r="K2039" i="1"/>
  <c r="J2039" i="1"/>
  <c r="I2039" i="1"/>
  <c r="G2039" i="1" s="1"/>
  <c r="N2038" i="1"/>
  <c r="AA2038" i="1" s="1"/>
  <c r="AP2038" i="1" s="1"/>
  <c r="M2038" i="1"/>
  <c r="L2038" i="1"/>
  <c r="K2038" i="1"/>
  <c r="J2038" i="1"/>
  <c r="I2038" i="1"/>
  <c r="G2038" i="1" s="1"/>
  <c r="N2037" i="1"/>
  <c r="AA2037" i="1" s="1"/>
  <c r="AP2037" i="1" s="1"/>
  <c r="M2037" i="1"/>
  <c r="L2037" i="1"/>
  <c r="K2037" i="1"/>
  <c r="J2037" i="1"/>
  <c r="I2037" i="1"/>
  <c r="N2036" i="1"/>
  <c r="AA2036" i="1" s="1"/>
  <c r="AP2036" i="1" s="1"/>
  <c r="M2036" i="1"/>
  <c r="L2036" i="1"/>
  <c r="K2036" i="1"/>
  <c r="J2036" i="1"/>
  <c r="I2036" i="1"/>
  <c r="N2035" i="1"/>
  <c r="AA2035" i="1" s="1"/>
  <c r="AP2035" i="1" s="1"/>
  <c r="M2035" i="1"/>
  <c r="L2035" i="1"/>
  <c r="H2035" i="1" s="1"/>
  <c r="K2035" i="1"/>
  <c r="J2035" i="1"/>
  <c r="I2035" i="1"/>
  <c r="G2035" i="1" s="1"/>
  <c r="N2034" i="1"/>
  <c r="AA2034" i="1" s="1"/>
  <c r="AP2034" i="1" s="1"/>
  <c r="M2034" i="1"/>
  <c r="L2034" i="1"/>
  <c r="K2034" i="1"/>
  <c r="J2034" i="1"/>
  <c r="I2034" i="1"/>
  <c r="N2033" i="1"/>
  <c r="AA2033" i="1" s="1"/>
  <c r="AP2033" i="1" s="1"/>
  <c r="M2033" i="1"/>
  <c r="L2033" i="1"/>
  <c r="K2033" i="1"/>
  <c r="J2033" i="1"/>
  <c r="I2033" i="1"/>
  <c r="N2032" i="1"/>
  <c r="AA2032" i="1" s="1"/>
  <c r="AP2032" i="1" s="1"/>
  <c r="M2032" i="1"/>
  <c r="L2032" i="1"/>
  <c r="H2032" i="1" s="1"/>
  <c r="K2032" i="1"/>
  <c r="J2032" i="1"/>
  <c r="I2032" i="1"/>
  <c r="N2031" i="1"/>
  <c r="AA2031" i="1" s="1"/>
  <c r="AP2031" i="1" s="1"/>
  <c r="M2031" i="1"/>
  <c r="L2031" i="1"/>
  <c r="H2031" i="1" s="1"/>
  <c r="K2031" i="1"/>
  <c r="J2031" i="1"/>
  <c r="I2031" i="1"/>
  <c r="G2031" i="1" s="1"/>
  <c r="N2030" i="1"/>
  <c r="AA2030" i="1" s="1"/>
  <c r="AP2030" i="1" s="1"/>
  <c r="M2030" i="1"/>
  <c r="L2030" i="1"/>
  <c r="K2030" i="1"/>
  <c r="J2030" i="1"/>
  <c r="I2030" i="1"/>
  <c r="G2030" i="1" s="1"/>
  <c r="C1947" i="1"/>
  <c r="AI3273" i="1" l="1"/>
  <c r="AI2890" i="1"/>
  <c r="F2890" i="1" s="1"/>
  <c r="AI2891" i="1"/>
  <c r="H2104" i="1"/>
  <c r="H2112" i="1"/>
  <c r="H2120" i="1"/>
  <c r="H2128" i="1"/>
  <c r="H2136" i="1"/>
  <c r="H2144" i="1"/>
  <c r="H2152" i="1"/>
  <c r="H2160" i="1"/>
  <c r="H2168" i="1"/>
  <c r="H2176" i="1"/>
  <c r="AZ3345" i="1"/>
  <c r="AV3345" i="1"/>
  <c r="AZ3004" i="1"/>
  <c r="AV3004" i="1"/>
  <c r="G2041" i="1"/>
  <c r="G2105" i="1"/>
  <c r="G2113" i="1"/>
  <c r="G2121" i="1"/>
  <c r="G2129" i="1"/>
  <c r="G2137" i="1"/>
  <c r="G2145" i="1"/>
  <c r="G2153" i="1"/>
  <c r="G2161" i="1"/>
  <c r="G2169" i="1"/>
  <c r="G2177" i="1"/>
  <c r="G2185" i="1"/>
  <c r="G2193" i="1"/>
  <c r="G2201" i="1"/>
  <c r="G2033" i="1"/>
  <c r="G2049" i="1"/>
  <c r="G2057" i="1"/>
  <c r="G2081" i="1"/>
  <c r="G2089" i="1"/>
  <c r="H2030" i="1"/>
  <c r="H2038" i="1"/>
  <c r="H2046" i="1"/>
  <c r="H2054" i="1"/>
  <c r="H2062" i="1"/>
  <c r="H2070" i="1"/>
  <c r="H2078" i="1"/>
  <c r="H2086" i="1"/>
  <c r="H2094" i="1"/>
  <c r="H2102" i="1"/>
  <c r="H2110" i="1"/>
  <c r="H2118" i="1"/>
  <c r="H2126" i="1"/>
  <c r="H2134" i="1"/>
  <c r="H2142" i="1"/>
  <c r="H2150" i="1"/>
  <c r="H2158" i="1"/>
  <c r="H2166" i="1"/>
  <c r="H2174" i="1"/>
  <c r="H2182" i="1"/>
  <c r="H2190" i="1"/>
  <c r="H2198" i="1"/>
  <c r="AJ3337" i="1"/>
  <c r="AH3337" i="1" s="1"/>
  <c r="AI3337" i="1"/>
  <c r="G2065" i="1"/>
  <c r="G2073" i="1"/>
  <c r="G2097" i="1"/>
  <c r="G2036" i="1"/>
  <c r="G2044" i="1"/>
  <c r="G2052" i="1"/>
  <c r="G2060" i="1"/>
  <c r="G2068" i="1"/>
  <c r="G2076" i="1"/>
  <c r="G2084" i="1"/>
  <c r="G2092" i="1"/>
  <c r="G2100" i="1"/>
  <c r="G2108" i="1"/>
  <c r="G2116" i="1"/>
  <c r="G2124" i="1"/>
  <c r="G2132" i="1"/>
  <c r="G2140" i="1"/>
  <c r="G2148" i="1"/>
  <c r="G2156" i="1"/>
  <c r="G2164" i="1"/>
  <c r="G2172" i="1"/>
  <c r="G2180" i="1"/>
  <c r="G2188" i="1"/>
  <c r="G2196" i="1"/>
  <c r="G2204" i="1"/>
  <c r="H2033" i="1"/>
  <c r="H2041" i="1"/>
  <c r="H2049" i="1"/>
  <c r="H2057" i="1"/>
  <c r="H2065" i="1"/>
  <c r="H2073" i="1"/>
  <c r="H2081" i="1"/>
  <c r="H2089" i="1"/>
  <c r="H2097" i="1"/>
  <c r="H2105" i="1"/>
  <c r="H2113" i="1"/>
  <c r="H2121" i="1"/>
  <c r="H2129" i="1"/>
  <c r="H2137" i="1"/>
  <c r="H2145" i="1"/>
  <c r="H2153" i="1"/>
  <c r="H2161" i="1"/>
  <c r="H2169" i="1"/>
  <c r="H2177" i="1"/>
  <c r="H2185" i="1"/>
  <c r="H2193" i="1"/>
  <c r="H2201" i="1"/>
  <c r="H2209" i="1"/>
  <c r="H2217" i="1"/>
  <c r="H2225" i="1"/>
  <c r="H2233" i="1"/>
  <c r="H2241" i="1"/>
  <c r="H2249" i="1"/>
  <c r="H2257" i="1"/>
  <c r="H2265" i="1"/>
  <c r="H2273" i="1"/>
  <c r="H2281" i="1"/>
  <c r="H2289" i="1"/>
  <c r="H2297" i="1"/>
  <c r="H2305" i="1"/>
  <c r="H2036" i="1"/>
  <c r="H2044" i="1"/>
  <c r="H2052" i="1"/>
  <c r="H2060" i="1"/>
  <c r="H2068" i="1"/>
  <c r="H2076" i="1"/>
  <c r="H2084" i="1"/>
  <c r="H2092" i="1"/>
  <c r="H2100" i="1"/>
  <c r="H2108" i="1"/>
  <c r="H2116" i="1"/>
  <c r="H2124" i="1"/>
  <c r="H2132" i="1"/>
  <c r="H2140" i="1"/>
  <c r="H2148" i="1"/>
  <c r="H2156" i="1"/>
  <c r="H2164" i="1"/>
  <c r="H2172" i="1"/>
  <c r="H2180" i="1"/>
  <c r="H2188" i="1"/>
  <c r="H2196" i="1"/>
  <c r="G2034" i="1"/>
  <c r="G2042" i="1"/>
  <c r="G2050" i="1"/>
  <c r="G2058" i="1"/>
  <c r="G2066" i="1"/>
  <c r="G2074" i="1"/>
  <c r="G2082" i="1"/>
  <c r="G2090" i="1"/>
  <c r="G2098" i="1"/>
  <c r="G2106" i="1"/>
  <c r="G2114" i="1"/>
  <c r="G2122" i="1"/>
  <c r="G2130" i="1"/>
  <c r="G2138" i="1"/>
  <c r="G2146" i="1"/>
  <c r="G2154" i="1"/>
  <c r="G2162" i="1"/>
  <c r="G2170" i="1"/>
  <c r="G2178" i="1"/>
  <c r="G2186" i="1"/>
  <c r="G2194" i="1"/>
  <c r="G2202" i="1"/>
  <c r="G2117" i="1"/>
  <c r="G2125" i="1"/>
  <c r="G2133" i="1"/>
  <c r="G2141" i="1"/>
  <c r="G2149" i="1"/>
  <c r="G2157" i="1"/>
  <c r="G2165" i="1"/>
  <c r="G2173" i="1"/>
  <c r="G2181" i="1"/>
  <c r="G2189" i="1"/>
  <c r="G2197" i="1"/>
  <c r="G2205" i="1"/>
  <c r="G2045" i="1"/>
  <c r="G2069" i="1"/>
  <c r="G2085" i="1"/>
  <c r="G2101" i="1"/>
  <c r="H2042" i="1"/>
  <c r="H2050" i="1"/>
  <c r="H2058" i="1"/>
  <c r="H2066" i="1"/>
  <c r="H2074" i="1"/>
  <c r="H2082" i="1"/>
  <c r="H2090" i="1"/>
  <c r="H2098" i="1"/>
  <c r="H2106" i="1"/>
  <c r="H2114" i="1"/>
  <c r="H2122" i="1"/>
  <c r="H2130" i="1"/>
  <c r="H2138" i="1"/>
  <c r="H2146" i="1"/>
  <c r="H2154" i="1"/>
  <c r="H2162" i="1"/>
  <c r="H2170" i="1"/>
  <c r="H2178" i="1"/>
  <c r="H2186" i="1"/>
  <c r="H2194" i="1"/>
  <c r="H2202" i="1"/>
  <c r="G2037" i="1"/>
  <c r="G2053" i="1"/>
  <c r="G2061" i="1"/>
  <c r="G2077" i="1"/>
  <c r="G2093" i="1"/>
  <c r="G2109" i="1"/>
  <c r="H2034" i="1"/>
  <c r="G2032" i="1"/>
  <c r="G2040" i="1"/>
  <c r="G2048" i="1"/>
  <c r="G2056" i="1"/>
  <c r="G2064" i="1"/>
  <c r="G2072" i="1"/>
  <c r="G2080" i="1"/>
  <c r="G2088" i="1"/>
  <c r="G2096" i="1"/>
  <c r="G2104" i="1"/>
  <c r="G2112" i="1"/>
  <c r="G2120" i="1"/>
  <c r="G2128" i="1"/>
  <c r="G2136" i="1"/>
  <c r="G2144" i="1"/>
  <c r="G2152" i="1"/>
  <c r="G2160" i="1"/>
  <c r="G2168" i="1"/>
  <c r="G2176" i="1"/>
  <c r="G2184" i="1"/>
  <c r="G2192" i="1"/>
  <c r="G2200" i="1"/>
  <c r="H2037" i="1"/>
  <c r="H2045" i="1"/>
  <c r="H2053" i="1"/>
  <c r="H2061" i="1"/>
  <c r="H2069" i="1"/>
  <c r="H2077" i="1"/>
  <c r="H2085" i="1"/>
  <c r="H2093" i="1"/>
  <c r="H2101" i="1"/>
  <c r="H2109" i="1"/>
  <c r="H2117" i="1"/>
  <c r="H2125" i="1"/>
  <c r="H2133" i="1"/>
  <c r="H2141" i="1"/>
  <c r="H2149" i="1"/>
  <c r="H2157" i="1"/>
  <c r="H2165" i="1"/>
  <c r="H2173" i="1"/>
  <c r="H2181" i="1"/>
  <c r="H2189" i="1"/>
  <c r="H2197" i="1"/>
  <c r="H2313" i="1"/>
  <c r="H2321" i="1"/>
  <c r="H2329" i="1"/>
  <c r="H2337" i="1"/>
  <c r="H2345" i="1"/>
  <c r="H2353" i="1"/>
  <c r="H2361" i="1"/>
  <c r="H2369" i="1"/>
  <c r="H2377" i="1"/>
  <c r="H2385" i="1"/>
  <c r="H2393" i="1"/>
  <c r="H2401" i="1"/>
  <c r="H2409" i="1"/>
  <c r="H2417" i="1"/>
  <c r="H2425" i="1"/>
  <c r="H2433" i="1"/>
  <c r="H2441" i="1"/>
  <c r="H2449" i="1"/>
  <c r="H2457" i="1"/>
  <c r="H2465" i="1"/>
  <c r="H2473" i="1"/>
  <c r="H2481" i="1"/>
  <c r="H2489" i="1"/>
  <c r="H2497" i="1"/>
  <c r="H2505" i="1"/>
  <c r="H2513" i="1"/>
  <c r="H2521" i="1"/>
  <c r="H2529" i="1"/>
  <c r="H2537" i="1"/>
  <c r="H2545" i="1"/>
  <c r="H2553" i="1"/>
  <c r="H2561" i="1"/>
  <c r="H2569" i="1"/>
  <c r="H2577" i="1"/>
  <c r="H2585" i="1"/>
  <c r="H2593" i="1"/>
  <c r="H2601" i="1"/>
  <c r="H2609" i="1"/>
  <c r="H2617" i="1"/>
  <c r="H2625" i="1"/>
  <c r="H2633" i="1"/>
  <c r="H2641" i="1"/>
  <c r="H2649" i="1"/>
  <c r="H2657" i="1"/>
  <c r="H2665" i="1"/>
  <c r="H2673" i="1"/>
  <c r="H2681" i="1"/>
  <c r="H2689" i="1"/>
  <c r="H2697" i="1"/>
  <c r="H2705" i="1"/>
  <c r="H2713" i="1"/>
  <c r="H2721" i="1"/>
  <c r="H2729" i="1"/>
  <c r="H2737" i="1"/>
  <c r="H2745" i="1"/>
  <c r="H2753" i="1"/>
  <c r="H2761" i="1"/>
  <c r="H2769" i="1"/>
  <c r="H2777" i="1"/>
  <c r="H2785" i="1"/>
  <c r="H2793" i="1"/>
  <c r="H2801" i="1"/>
  <c r="H2809" i="1"/>
  <c r="H2817" i="1"/>
  <c r="H2825" i="1"/>
  <c r="H2833" i="1"/>
  <c r="H2841" i="1"/>
  <c r="H2204" i="1"/>
  <c r="H2212" i="1"/>
  <c r="H2220" i="1"/>
  <c r="H2228" i="1"/>
  <c r="H2236" i="1"/>
  <c r="H2244" i="1"/>
  <c r="H2252" i="1"/>
  <c r="H2260" i="1"/>
  <c r="H2268" i="1"/>
  <c r="H2276" i="1"/>
  <c r="H2284" i="1"/>
  <c r="H2292" i="1"/>
  <c r="H2300" i="1"/>
  <c r="H2308" i="1"/>
  <c r="H2316" i="1"/>
  <c r="H2324" i="1"/>
  <c r="H2332" i="1"/>
  <c r="H2340" i="1"/>
  <c r="H2348" i="1"/>
  <c r="H2356" i="1"/>
  <c r="H2364" i="1"/>
  <c r="H2372" i="1"/>
  <c r="H2380" i="1"/>
  <c r="H2388" i="1"/>
  <c r="H2396" i="1"/>
  <c r="H2404" i="1"/>
  <c r="H2412" i="1"/>
  <c r="H2420" i="1"/>
  <c r="H2428" i="1"/>
  <c r="H2436" i="1"/>
  <c r="H2444" i="1"/>
  <c r="H2452" i="1"/>
  <c r="H2460" i="1"/>
  <c r="H2468" i="1"/>
  <c r="H2476" i="1"/>
  <c r="H2484" i="1"/>
  <c r="H2492" i="1"/>
  <c r="H2500" i="1"/>
  <c r="H2508" i="1"/>
  <c r="H2516" i="1"/>
  <c r="H2524" i="1"/>
  <c r="H2532" i="1"/>
  <c r="H2540" i="1"/>
  <c r="H2548" i="1"/>
  <c r="H2556" i="1"/>
  <c r="H2564" i="1"/>
  <c r="H2572" i="1"/>
  <c r="H2580" i="1"/>
  <c r="H2588" i="1"/>
  <c r="H2596" i="1"/>
  <c r="H2604" i="1"/>
  <c r="H2612" i="1"/>
  <c r="H2620" i="1"/>
  <c r="H2628" i="1"/>
  <c r="H2636" i="1"/>
  <c r="H2644" i="1"/>
  <c r="H2652" i="1"/>
  <c r="H2660" i="1"/>
  <c r="H2668" i="1"/>
  <c r="H2676" i="1"/>
  <c r="H2684" i="1"/>
  <c r="H2692" i="1"/>
  <c r="H2700" i="1"/>
  <c r="H2708" i="1"/>
  <c r="H2716" i="1"/>
  <c r="H2724" i="1"/>
  <c r="H2732" i="1"/>
  <c r="H2740" i="1"/>
  <c r="H2748" i="1"/>
  <c r="H2756" i="1"/>
  <c r="H2764" i="1"/>
  <c r="H2772" i="1"/>
  <c r="H2780" i="1"/>
  <c r="H2788" i="1"/>
  <c r="H2796" i="1"/>
  <c r="H2804" i="1"/>
  <c r="H2812" i="1"/>
  <c r="H2820" i="1"/>
  <c r="H2828" i="1"/>
  <c r="H2836" i="1"/>
  <c r="H2844" i="1"/>
  <c r="AK2858" i="1"/>
  <c r="AZ2904" i="1"/>
  <c r="AV2904" i="1"/>
  <c r="AS2904" i="1" s="1"/>
  <c r="G2210" i="1"/>
  <c r="G2218" i="1"/>
  <c r="G2226" i="1"/>
  <c r="G2234" i="1"/>
  <c r="G2242" i="1"/>
  <c r="G2250" i="1"/>
  <c r="G2258" i="1"/>
  <c r="G2266" i="1"/>
  <c r="G2274" i="1"/>
  <c r="G2282" i="1"/>
  <c r="G2290" i="1"/>
  <c r="G2298" i="1"/>
  <c r="G2306" i="1"/>
  <c r="G2314" i="1"/>
  <c r="G2322" i="1"/>
  <c r="G2330" i="1"/>
  <c r="G2338" i="1"/>
  <c r="G2346" i="1"/>
  <c r="G2354" i="1"/>
  <c r="G2362" i="1"/>
  <c r="G2370" i="1"/>
  <c r="G2378" i="1"/>
  <c r="G2386" i="1"/>
  <c r="G2394" i="1"/>
  <c r="G2402" i="1"/>
  <c r="G2410" i="1"/>
  <c r="G2418" i="1"/>
  <c r="G2426" i="1"/>
  <c r="G2434" i="1"/>
  <c r="G2442" i="1"/>
  <c r="G2450" i="1"/>
  <c r="G2458" i="1"/>
  <c r="G2466" i="1"/>
  <c r="G2474" i="1"/>
  <c r="G2482" i="1"/>
  <c r="G2490" i="1"/>
  <c r="G2498" i="1"/>
  <c r="G2506" i="1"/>
  <c r="G2514" i="1"/>
  <c r="G2522" i="1"/>
  <c r="G2530" i="1"/>
  <c r="G2538" i="1"/>
  <c r="G2546" i="1"/>
  <c r="G2554" i="1"/>
  <c r="G2562" i="1"/>
  <c r="G2570" i="1"/>
  <c r="G2578" i="1"/>
  <c r="G2586" i="1"/>
  <c r="G2594" i="1"/>
  <c r="G2602" i="1"/>
  <c r="G2610" i="1"/>
  <c r="G2618" i="1"/>
  <c r="G2626" i="1"/>
  <c r="G2634" i="1"/>
  <c r="G2642" i="1"/>
  <c r="G2650" i="1"/>
  <c r="G2658" i="1"/>
  <c r="G2666" i="1"/>
  <c r="G2674" i="1"/>
  <c r="G2682" i="1"/>
  <c r="G2690" i="1"/>
  <c r="G2698" i="1"/>
  <c r="G2706" i="1"/>
  <c r="G2714" i="1"/>
  <c r="G2722" i="1"/>
  <c r="G2730" i="1"/>
  <c r="G2738" i="1"/>
  <c r="G2746" i="1"/>
  <c r="G2754" i="1"/>
  <c r="G2762" i="1"/>
  <c r="G2770" i="1"/>
  <c r="G2778" i="1"/>
  <c r="G2786" i="1"/>
  <c r="G2794" i="1"/>
  <c r="G2802" i="1"/>
  <c r="G2810" i="1"/>
  <c r="G2818" i="1"/>
  <c r="G2826" i="1"/>
  <c r="G2834" i="1"/>
  <c r="G2842" i="1"/>
  <c r="G2213" i="1"/>
  <c r="G2221" i="1"/>
  <c r="G2229" i="1"/>
  <c r="G2237" i="1"/>
  <c r="G2245" i="1"/>
  <c r="G2253" i="1"/>
  <c r="G2261" i="1"/>
  <c r="G2269" i="1"/>
  <c r="G2277" i="1"/>
  <c r="G2285" i="1"/>
  <c r="G2293" i="1"/>
  <c r="G2301" i="1"/>
  <c r="G2309" i="1"/>
  <c r="G2317" i="1"/>
  <c r="G2325" i="1"/>
  <c r="G2333" i="1"/>
  <c r="G2341" i="1"/>
  <c r="G2349" i="1"/>
  <c r="G2357" i="1"/>
  <c r="G2365" i="1"/>
  <c r="G2373" i="1"/>
  <c r="G2381" i="1"/>
  <c r="G2389" i="1"/>
  <c r="G2397" i="1"/>
  <c r="G2405" i="1"/>
  <c r="G2413" i="1"/>
  <c r="G2421" i="1"/>
  <c r="G2429" i="1"/>
  <c r="G2437" i="1"/>
  <c r="G2445" i="1"/>
  <c r="G2453" i="1"/>
  <c r="G2461" i="1"/>
  <c r="G2469" i="1"/>
  <c r="G2477" i="1"/>
  <c r="G2485" i="1"/>
  <c r="G2493" i="1"/>
  <c r="G2501" i="1"/>
  <c r="G2509" i="1"/>
  <c r="G2517" i="1"/>
  <c r="G2525" i="1"/>
  <c r="G2533" i="1"/>
  <c r="G2541" i="1"/>
  <c r="G2549" i="1"/>
  <c r="G2557" i="1"/>
  <c r="G2565" i="1"/>
  <c r="G2573" i="1"/>
  <c r="G2581" i="1"/>
  <c r="G2589" i="1"/>
  <c r="G2597" i="1"/>
  <c r="G2605" i="1"/>
  <c r="G2613" i="1"/>
  <c r="G2621" i="1"/>
  <c r="G2629" i="1"/>
  <c r="G2637" i="1"/>
  <c r="G2645" i="1"/>
  <c r="G2653" i="1"/>
  <c r="G2661" i="1"/>
  <c r="G2669" i="1"/>
  <c r="G2677" i="1"/>
  <c r="G2685" i="1"/>
  <c r="G2693" i="1"/>
  <c r="G2701" i="1"/>
  <c r="G2709" i="1"/>
  <c r="G2717" i="1"/>
  <c r="G2725" i="1"/>
  <c r="G2733" i="1"/>
  <c r="G2741" i="1"/>
  <c r="G2749" i="1"/>
  <c r="G2757" i="1"/>
  <c r="G2765" i="1"/>
  <c r="G2773" i="1"/>
  <c r="G2781" i="1"/>
  <c r="G2789" i="1"/>
  <c r="G2797" i="1"/>
  <c r="G2805" i="1"/>
  <c r="G2813" i="1"/>
  <c r="G2821" i="1"/>
  <c r="G2829" i="1"/>
  <c r="G2837" i="1"/>
  <c r="G2845" i="1"/>
  <c r="H2210" i="1"/>
  <c r="H2218" i="1"/>
  <c r="H2226" i="1"/>
  <c r="H2234" i="1"/>
  <c r="H2242" i="1"/>
  <c r="H2250" i="1"/>
  <c r="H2258" i="1"/>
  <c r="H2266" i="1"/>
  <c r="H2274" i="1"/>
  <c r="H2282" i="1"/>
  <c r="H2290" i="1"/>
  <c r="H2298" i="1"/>
  <c r="H2306" i="1"/>
  <c r="H2314" i="1"/>
  <c r="H2322" i="1"/>
  <c r="H2330" i="1"/>
  <c r="H2338" i="1"/>
  <c r="H2346" i="1"/>
  <c r="H2354" i="1"/>
  <c r="H2362" i="1"/>
  <c r="H2370" i="1"/>
  <c r="H2378" i="1"/>
  <c r="H2386" i="1"/>
  <c r="H2394" i="1"/>
  <c r="H2402" i="1"/>
  <c r="H2410" i="1"/>
  <c r="H2418" i="1"/>
  <c r="H2426" i="1"/>
  <c r="H2434" i="1"/>
  <c r="H2442" i="1"/>
  <c r="H2450" i="1"/>
  <c r="H2458" i="1"/>
  <c r="H2466" i="1"/>
  <c r="H2474" i="1"/>
  <c r="H2482" i="1"/>
  <c r="H2490" i="1"/>
  <c r="H2498" i="1"/>
  <c r="H2506" i="1"/>
  <c r="H2514" i="1"/>
  <c r="H2522" i="1"/>
  <c r="H2530" i="1"/>
  <c r="H2538" i="1"/>
  <c r="H2546" i="1"/>
  <c r="H2554" i="1"/>
  <c r="H2562" i="1"/>
  <c r="H2570" i="1"/>
  <c r="H2578" i="1"/>
  <c r="H2586" i="1"/>
  <c r="H2594" i="1"/>
  <c r="H2602" i="1"/>
  <c r="H2610" i="1"/>
  <c r="H2618" i="1"/>
  <c r="H2626" i="1"/>
  <c r="H2634" i="1"/>
  <c r="H2642" i="1"/>
  <c r="H2650" i="1"/>
  <c r="H2658" i="1"/>
  <c r="H2666" i="1"/>
  <c r="H2674" i="1"/>
  <c r="H2682" i="1"/>
  <c r="H2690" i="1"/>
  <c r="H2698" i="1"/>
  <c r="H2706" i="1"/>
  <c r="H2714" i="1"/>
  <c r="H2722" i="1"/>
  <c r="H2730" i="1"/>
  <c r="H2738" i="1"/>
  <c r="H2746" i="1"/>
  <c r="H2754" i="1"/>
  <c r="H2762" i="1"/>
  <c r="H2770" i="1"/>
  <c r="H2778" i="1"/>
  <c r="H2786" i="1"/>
  <c r="H2794" i="1"/>
  <c r="H2802" i="1"/>
  <c r="H2810" i="1"/>
  <c r="H2818" i="1"/>
  <c r="H2826" i="1"/>
  <c r="H2834" i="1"/>
  <c r="H2842" i="1"/>
  <c r="AS2918" i="1"/>
  <c r="G2208" i="1"/>
  <c r="G2216" i="1"/>
  <c r="G2224" i="1"/>
  <c r="G2232" i="1"/>
  <c r="G2240" i="1"/>
  <c r="G2248" i="1"/>
  <c r="G2256" i="1"/>
  <c r="G2264" i="1"/>
  <c r="G2272" i="1"/>
  <c r="G2280" i="1"/>
  <c r="G2288" i="1"/>
  <c r="G2296" i="1"/>
  <c r="G2304" i="1"/>
  <c r="G2312" i="1"/>
  <c r="G2320" i="1"/>
  <c r="G2328" i="1"/>
  <c r="G2336" i="1"/>
  <c r="G2344" i="1"/>
  <c r="G2352" i="1"/>
  <c r="G2360" i="1"/>
  <c r="G2368" i="1"/>
  <c r="G2376" i="1"/>
  <c r="G2384" i="1"/>
  <c r="G2392" i="1"/>
  <c r="G2400" i="1"/>
  <c r="G2408" i="1"/>
  <c r="G2416" i="1"/>
  <c r="G2424" i="1"/>
  <c r="G2432" i="1"/>
  <c r="G2440" i="1"/>
  <c r="G2448" i="1"/>
  <c r="G2456" i="1"/>
  <c r="G2464" i="1"/>
  <c r="G2472" i="1"/>
  <c r="G2480" i="1"/>
  <c r="G2488" i="1"/>
  <c r="G2496" i="1"/>
  <c r="G2504" i="1"/>
  <c r="G2512" i="1"/>
  <c r="G2520" i="1"/>
  <c r="G2528" i="1"/>
  <c r="G2536" i="1"/>
  <c r="G2544" i="1"/>
  <c r="G2552" i="1"/>
  <c r="G2560" i="1"/>
  <c r="G2568" i="1"/>
  <c r="G2576" i="1"/>
  <c r="G2584" i="1"/>
  <c r="G2592" i="1"/>
  <c r="G2600" i="1"/>
  <c r="G2608" i="1"/>
  <c r="G2616" i="1"/>
  <c r="G2624" i="1"/>
  <c r="G2632" i="1"/>
  <c r="G2640" i="1"/>
  <c r="G2648" i="1"/>
  <c r="G2656" i="1"/>
  <c r="G2664" i="1"/>
  <c r="G2672" i="1"/>
  <c r="G2680" i="1"/>
  <c r="G2688" i="1"/>
  <c r="G2696" i="1"/>
  <c r="G2704" i="1"/>
  <c r="G2712" i="1"/>
  <c r="G2720" i="1"/>
  <c r="G2728" i="1"/>
  <c r="G2736" i="1"/>
  <c r="G2744" i="1"/>
  <c r="G2752" i="1"/>
  <c r="G2760" i="1"/>
  <c r="G2768" i="1"/>
  <c r="G2776" i="1"/>
  <c r="G2784" i="1"/>
  <c r="G2792" i="1"/>
  <c r="G2800" i="1"/>
  <c r="G2808" i="1"/>
  <c r="G2816" i="1"/>
  <c r="G2824" i="1"/>
  <c r="G2832" i="1"/>
  <c r="G2840" i="1"/>
  <c r="G2203" i="1"/>
  <c r="G2211" i="1"/>
  <c r="G2219" i="1"/>
  <c r="G2227" i="1"/>
  <c r="G2235" i="1"/>
  <c r="G2243" i="1"/>
  <c r="G2259" i="1"/>
  <c r="G2267" i="1"/>
  <c r="G2275" i="1"/>
  <c r="G2283" i="1"/>
  <c r="G2291" i="1"/>
  <c r="G2299" i="1"/>
  <c r="G2307" i="1"/>
  <c r="G2315" i="1"/>
  <c r="G2323" i="1"/>
  <c r="G2331" i="1"/>
  <c r="G2339" i="1"/>
  <c r="G2347" i="1"/>
  <c r="G2355" i="1"/>
  <c r="G2363" i="1"/>
  <c r="G2371" i="1"/>
  <c r="G2379" i="1"/>
  <c r="G2387" i="1"/>
  <c r="G2395" i="1"/>
  <c r="G2403" i="1"/>
  <c r="G2411" i="1"/>
  <c r="G2419" i="1"/>
  <c r="G2427" i="1"/>
  <c r="G2435" i="1"/>
  <c r="G2443" i="1"/>
  <c r="G2451" i="1"/>
  <c r="G2459" i="1"/>
  <c r="G2467" i="1"/>
  <c r="G2475" i="1"/>
  <c r="G2483" i="1"/>
  <c r="G2491" i="1"/>
  <c r="G2499" i="1"/>
  <c r="G2507" i="1"/>
  <c r="G2515" i="1"/>
  <c r="G2523" i="1"/>
  <c r="G2531" i="1"/>
  <c r="G2539" i="1"/>
  <c r="G2547" i="1"/>
  <c r="G2555" i="1"/>
  <c r="G2563" i="1"/>
  <c r="G2571" i="1"/>
  <c r="G2579" i="1"/>
  <c r="G2587" i="1"/>
  <c r="G2595" i="1"/>
  <c r="G2603" i="1"/>
  <c r="G2611" i="1"/>
  <c r="G2619" i="1"/>
  <c r="G2627" i="1"/>
  <c r="G2635" i="1"/>
  <c r="G2643" i="1"/>
  <c r="G2651" i="1"/>
  <c r="G2659" i="1"/>
  <c r="G2667" i="1"/>
  <c r="G2675" i="1"/>
  <c r="G2683" i="1"/>
  <c r="G2691" i="1"/>
  <c r="G2699" i="1"/>
  <c r="G2707" i="1"/>
  <c r="G2715" i="1"/>
  <c r="G2723" i="1"/>
  <c r="G2731" i="1"/>
  <c r="G2739" i="1"/>
  <c r="G2747" i="1"/>
  <c r="G2755" i="1"/>
  <c r="G2763" i="1"/>
  <c r="G2771" i="1"/>
  <c r="G2779" i="1"/>
  <c r="G2787" i="1"/>
  <c r="G2795" i="1"/>
  <c r="G2803" i="1"/>
  <c r="G2811" i="1"/>
  <c r="G2819" i="1"/>
  <c r="G2827" i="1"/>
  <c r="G2835" i="1"/>
  <c r="G2843" i="1"/>
  <c r="AH3051" i="1"/>
  <c r="H2208" i="1"/>
  <c r="H2216" i="1"/>
  <c r="H2224" i="1"/>
  <c r="H2232" i="1"/>
  <c r="H2240" i="1"/>
  <c r="H2256" i="1"/>
  <c r="H2264" i="1"/>
  <c r="H2280" i="1"/>
  <c r="H2288" i="1"/>
  <c r="H2296" i="1"/>
  <c r="H2304" i="1"/>
  <c r="H2312" i="1"/>
  <c r="H2320" i="1"/>
  <c r="H2328" i="1"/>
  <c r="H2336" i="1"/>
  <c r="H2344" i="1"/>
  <c r="H2352" i="1"/>
  <c r="H2360" i="1"/>
  <c r="H2368" i="1"/>
  <c r="H2376" i="1"/>
  <c r="H2384" i="1"/>
  <c r="H2392" i="1"/>
  <c r="H2400" i="1"/>
  <c r="H2408" i="1"/>
  <c r="H2416" i="1"/>
  <c r="H2424" i="1"/>
  <c r="H2432" i="1"/>
  <c r="H2440" i="1"/>
  <c r="H2448" i="1"/>
  <c r="H2456" i="1"/>
  <c r="H2512" i="1"/>
  <c r="H2520" i="1"/>
  <c r="H2528" i="1"/>
  <c r="H2536" i="1"/>
  <c r="H2544" i="1"/>
  <c r="H2552" i="1"/>
  <c r="H2560" i="1"/>
  <c r="H2568" i="1"/>
  <c r="H2576" i="1"/>
  <c r="H2584" i="1"/>
  <c r="H2592" i="1"/>
  <c r="H2600" i="1"/>
  <c r="H2608" i="1"/>
  <c r="H2616" i="1"/>
  <c r="H2624" i="1"/>
  <c r="H2632" i="1"/>
  <c r="H2640" i="1"/>
  <c r="H2648" i="1"/>
  <c r="H2656" i="1"/>
  <c r="H2664" i="1"/>
  <c r="H2672" i="1"/>
  <c r="H2680" i="1"/>
  <c r="H2688" i="1"/>
  <c r="H2696" i="1"/>
  <c r="H2704" i="1"/>
  <c r="H2712" i="1"/>
  <c r="H2720" i="1"/>
  <c r="H2728" i="1"/>
  <c r="H2736" i="1"/>
  <c r="H2744" i="1"/>
  <c r="H2752" i="1"/>
  <c r="H2760" i="1"/>
  <c r="H2768" i="1"/>
  <c r="H2776" i="1"/>
  <c r="H2784" i="1"/>
  <c r="H2792" i="1"/>
  <c r="H2800" i="1"/>
  <c r="H2808" i="1"/>
  <c r="H2816" i="1"/>
  <c r="H2824" i="1"/>
  <c r="H2832" i="1"/>
  <c r="H2840" i="1"/>
  <c r="AZ3358" i="1"/>
  <c r="AV3358" i="1"/>
  <c r="AS3358" i="1" s="1"/>
  <c r="G2254" i="1"/>
  <c r="G2262" i="1"/>
  <c r="G2270" i="1"/>
  <c r="G2278" i="1"/>
  <c r="G2286" i="1"/>
  <c r="G2294" i="1"/>
  <c r="G2302" i="1"/>
  <c r="G2310" i="1"/>
  <c r="G2318" i="1"/>
  <c r="G2326" i="1"/>
  <c r="G2334" i="1"/>
  <c r="G2342" i="1"/>
  <c r="G2350" i="1"/>
  <c r="G2358" i="1"/>
  <c r="G2366" i="1"/>
  <c r="G2374" i="1"/>
  <c r="G2382" i="1"/>
  <c r="G2390" i="1"/>
  <c r="G2398" i="1"/>
  <c r="G2406" i="1"/>
  <c r="G2414" i="1"/>
  <c r="G2422" i="1"/>
  <c r="G2430" i="1"/>
  <c r="G2438" i="1"/>
  <c r="G2446" i="1"/>
  <c r="G2454" i="1"/>
  <c r="G2462" i="1"/>
  <c r="G2470" i="1"/>
  <c r="G2478" i="1"/>
  <c r="G2486" i="1"/>
  <c r="G2494" i="1"/>
  <c r="G2502" i="1"/>
  <c r="G2510" i="1"/>
  <c r="G2518" i="1"/>
  <c r="G2526" i="1"/>
  <c r="G2534" i="1"/>
  <c r="G2542" i="1"/>
  <c r="G2550" i="1"/>
  <c r="G2558" i="1"/>
  <c r="G2566" i="1"/>
  <c r="G2574" i="1"/>
  <c r="G2582" i="1"/>
  <c r="G2590" i="1"/>
  <c r="G2598" i="1"/>
  <c r="G2606" i="1"/>
  <c r="G2614" i="1"/>
  <c r="G2622" i="1"/>
  <c r="G2630" i="1"/>
  <c r="G2638" i="1"/>
  <c r="G2646" i="1"/>
  <c r="G2654" i="1"/>
  <c r="G2662" i="1"/>
  <c r="G2670" i="1"/>
  <c r="G2678" i="1"/>
  <c r="G2686" i="1"/>
  <c r="G2694" i="1"/>
  <c r="G2702" i="1"/>
  <c r="G2710" i="1"/>
  <c r="G2718" i="1"/>
  <c r="G2726" i="1"/>
  <c r="G2734" i="1"/>
  <c r="G2742" i="1"/>
  <c r="G2750" i="1"/>
  <c r="G2758" i="1"/>
  <c r="G2766" i="1"/>
  <c r="G2774" i="1"/>
  <c r="G2782" i="1"/>
  <c r="G2790" i="1"/>
  <c r="G2798" i="1"/>
  <c r="G2806" i="1"/>
  <c r="G2814" i="1"/>
  <c r="G2822" i="1"/>
  <c r="G2830" i="1"/>
  <c r="G2838" i="1"/>
  <c r="AK3119" i="1"/>
  <c r="AZ3292" i="1"/>
  <c r="AV3292" i="1"/>
  <c r="H2243" i="1"/>
  <c r="AK2899" i="1"/>
  <c r="AZ3346" i="1"/>
  <c r="AV3346" i="1"/>
  <c r="G2209" i="1"/>
  <c r="G2217" i="1"/>
  <c r="G2225" i="1"/>
  <c r="G2233" i="1"/>
  <c r="G2241" i="1"/>
  <c r="G2249" i="1"/>
  <c r="G2257" i="1"/>
  <c r="G2265" i="1"/>
  <c r="G2273" i="1"/>
  <c r="G2281" i="1"/>
  <c r="G2289" i="1"/>
  <c r="G2297" i="1"/>
  <c r="G2305" i="1"/>
  <c r="G2313" i="1"/>
  <c r="G2321" i="1"/>
  <c r="G2329" i="1"/>
  <c r="G2337" i="1"/>
  <c r="G2345" i="1"/>
  <c r="G2353" i="1"/>
  <c r="G2361" i="1"/>
  <c r="G2369" i="1"/>
  <c r="G2377" i="1"/>
  <c r="G2385" i="1"/>
  <c r="G2393" i="1"/>
  <c r="G2401" i="1"/>
  <c r="G2409" i="1"/>
  <c r="G2417" i="1"/>
  <c r="G2425" i="1"/>
  <c r="G2433" i="1"/>
  <c r="G2441" i="1"/>
  <c r="G2449" i="1"/>
  <c r="G2457" i="1"/>
  <c r="G2465" i="1"/>
  <c r="G2473" i="1"/>
  <c r="G2481" i="1"/>
  <c r="G2489" i="1"/>
  <c r="G2497" i="1"/>
  <c r="G2505" i="1"/>
  <c r="G2513" i="1"/>
  <c r="G2521" i="1"/>
  <c r="G2529" i="1"/>
  <c r="G2537" i="1"/>
  <c r="G2545" i="1"/>
  <c r="G2553" i="1"/>
  <c r="G2561" i="1"/>
  <c r="G2569" i="1"/>
  <c r="G2577" i="1"/>
  <c r="G2585" i="1"/>
  <c r="G2593" i="1"/>
  <c r="G2705" i="1"/>
  <c r="G2713" i="1"/>
  <c r="G2721" i="1"/>
  <c r="G2729" i="1"/>
  <c r="G2737" i="1"/>
  <c r="G2745" i="1"/>
  <c r="G2753" i="1"/>
  <c r="G2761" i="1"/>
  <c r="G2769" i="1"/>
  <c r="G2777" i="1"/>
  <c r="G2785" i="1"/>
  <c r="G2793" i="1"/>
  <c r="G2801" i="1"/>
  <c r="G2809" i="1"/>
  <c r="G2817" i="1"/>
  <c r="G2825" i="1"/>
  <c r="G2833" i="1"/>
  <c r="G2841" i="1"/>
  <c r="AV3083" i="1"/>
  <c r="AS3083" i="1" s="1"/>
  <c r="AZ3083" i="1"/>
  <c r="H2206" i="1"/>
  <c r="H2214" i="1"/>
  <c r="H2222" i="1"/>
  <c r="H2230" i="1"/>
  <c r="H2238" i="1"/>
  <c r="H2246" i="1"/>
  <c r="H2254" i="1"/>
  <c r="H2262" i="1"/>
  <c r="H2270" i="1"/>
  <c r="H2278" i="1"/>
  <c r="H2286" i="1"/>
  <c r="H2294" i="1"/>
  <c r="H2302" i="1"/>
  <c r="H2310" i="1"/>
  <c r="H2318" i="1"/>
  <c r="H2326" i="1"/>
  <c r="H2334" i="1"/>
  <c r="H2342" i="1"/>
  <c r="H2350" i="1"/>
  <c r="H2358" i="1"/>
  <c r="H2366" i="1"/>
  <c r="H2374" i="1"/>
  <c r="H2382" i="1"/>
  <c r="H2390" i="1"/>
  <c r="H2398" i="1"/>
  <c r="H2406" i="1"/>
  <c r="H2414" i="1"/>
  <c r="H2422" i="1"/>
  <c r="H2430" i="1"/>
  <c r="H2438" i="1"/>
  <c r="H2446" i="1"/>
  <c r="H2454" i="1"/>
  <c r="H2462" i="1"/>
  <c r="H2470" i="1"/>
  <c r="H2478" i="1"/>
  <c r="H2486" i="1"/>
  <c r="H2494" i="1"/>
  <c r="H2502" i="1"/>
  <c r="H2510" i="1"/>
  <c r="H2518" i="1"/>
  <c r="H2526" i="1"/>
  <c r="H2534" i="1"/>
  <c r="H2542" i="1"/>
  <c r="H2550" i="1"/>
  <c r="H2558" i="1"/>
  <c r="H2566" i="1"/>
  <c r="H2574" i="1"/>
  <c r="H2582" i="1"/>
  <c r="H2590" i="1"/>
  <c r="H2622" i="1"/>
  <c r="H2678" i="1"/>
  <c r="H2702" i="1"/>
  <c r="H2710" i="1"/>
  <c r="H2718" i="1"/>
  <c r="H2726" i="1"/>
  <c r="H2734" i="1"/>
  <c r="H2742" i="1"/>
  <c r="H2750" i="1"/>
  <c r="H2758" i="1"/>
  <c r="H2766" i="1"/>
  <c r="H2774" i="1"/>
  <c r="H2782" i="1"/>
  <c r="H2790" i="1"/>
  <c r="H2798" i="1"/>
  <c r="H2806" i="1"/>
  <c r="H2814" i="1"/>
  <c r="H2822" i="1"/>
  <c r="H2830" i="1"/>
  <c r="H2838" i="1"/>
  <c r="G2212" i="1"/>
  <c r="G2220" i="1"/>
  <c r="G2228" i="1"/>
  <c r="G2236" i="1"/>
  <c r="G2244" i="1"/>
  <c r="G2252" i="1"/>
  <c r="G2260" i="1"/>
  <c r="G2268" i="1"/>
  <c r="G2276" i="1"/>
  <c r="G2284" i="1"/>
  <c r="G2292" i="1"/>
  <c r="G2300" i="1"/>
  <c r="G2308" i="1"/>
  <c r="G2316" i="1"/>
  <c r="G2324" i="1"/>
  <c r="G2332" i="1"/>
  <c r="G2340" i="1"/>
  <c r="G2348" i="1"/>
  <c r="G2356" i="1"/>
  <c r="G2364" i="1"/>
  <c r="G2372" i="1"/>
  <c r="G2380" i="1"/>
  <c r="G2388" i="1"/>
  <c r="G2396" i="1"/>
  <c r="G2404" i="1"/>
  <c r="G2412" i="1"/>
  <c r="G2420" i="1"/>
  <c r="G2428" i="1"/>
  <c r="G2436" i="1"/>
  <c r="G2444" i="1"/>
  <c r="G2452" i="1"/>
  <c r="G2460" i="1"/>
  <c r="G2468" i="1"/>
  <c r="G2476" i="1"/>
  <c r="G2484" i="1"/>
  <c r="G2492" i="1"/>
  <c r="G2500" i="1"/>
  <c r="G2508" i="1"/>
  <c r="G2516" i="1"/>
  <c r="G2524" i="1"/>
  <c r="G2532" i="1"/>
  <c r="G2540" i="1"/>
  <c r="G2548" i="1"/>
  <c r="G2556" i="1"/>
  <c r="G2564" i="1"/>
  <c r="G2572" i="1"/>
  <c r="G2580" i="1"/>
  <c r="G2588" i="1"/>
  <c r="G2596" i="1"/>
  <c r="G2604" i="1"/>
  <c r="G2612" i="1"/>
  <c r="G2620" i="1"/>
  <c r="G2628" i="1"/>
  <c r="G2636" i="1"/>
  <c r="G2644" i="1"/>
  <c r="G2652" i="1"/>
  <c r="G2660" i="1"/>
  <c r="G2668" i="1"/>
  <c r="G2676" i="1"/>
  <c r="G2684" i="1"/>
  <c r="G2692" i="1"/>
  <c r="G2700" i="1"/>
  <c r="G2708" i="1"/>
  <c r="G2716" i="1"/>
  <c r="G2724" i="1"/>
  <c r="G2732" i="1"/>
  <c r="G2740" i="1"/>
  <c r="G2748" i="1"/>
  <c r="G2756" i="1"/>
  <c r="G2764" i="1"/>
  <c r="G2772" i="1"/>
  <c r="G2780" i="1"/>
  <c r="G2788" i="1"/>
  <c r="G2796" i="1"/>
  <c r="G2804" i="1"/>
  <c r="G2812" i="1"/>
  <c r="G2820" i="1"/>
  <c r="G2828" i="1"/>
  <c r="G2836" i="1"/>
  <c r="G2844" i="1"/>
  <c r="AK3370" i="1"/>
  <c r="AB3334" i="1"/>
  <c r="AJ3334" i="1" s="1"/>
  <c r="AI3313" i="1"/>
  <c r="AJ3036" i="1"/>
  <c r="AH3036" i="1" s="1"/>
  <c r="AI3036" i="1"/>
  <c r="AK2925" i="1"/>
  <c r="AK3203" i="1"/>
  <c r="AS2862" i="1"/>
  <c r="AK2975" i="1"/>
  <c r="F2975" i="1" s="1"/>
  <c r="AS2870" i="1"/>
  <c r="AJ3390" i="1"/>
  <c r="AH3390" i="1" s="1"/>
  <c r="AS2968" i="1"/>
  <c r="AK3134" i="1"/>
  <c r="AH2958" i="1"/>
  <c r="AI2995" i="1"/>
  <c r="F2995" i="1" s="1"/>
  <c r="AI3396" i="1"/>
  <c r="AS2932" i="1"/>
  <c r="AS2857" i="1"/>
  <c r="AK3129" i="1"/>
  <c r="F3129" i="1" s="1"/>
  <c r="AK3189" i="1"/>
  <c r="AS3009" i="1"/>
  <c r="AH2984" i="1"/>
  <c r="AH3234" i="1"/>
  <c r="AK3242" i="1"/>
  <c r="AK3102" i="1"/>
  <c r="AJ3315" i="1"/>
  <c r="AH3315" i="1" s="1"/>
  <c r="AK3075" i="1"/>
  <c r="F3075" i="1" s="1"/>
  <c r="AK2914" i="1"/>
  <c r="AH3395" i="1"/>
  <c r="AH2890" i="1"/>
  <c r="AJ3122" i="1"/>
  <c r="AH3122" i="1" s="1"/>
  <c r="AJ3271" i="1"/>
  <c r="AH3271" i="1" s="1"/>
  <c r="AI3271" i="1"/>
  <c r="AJ2880" i="1"/>
  <c r="AH2880" i="1" s="1"/>
  <c r="AI3321" i="1"/>
  <c r="AI3409" i="1"/>
  <c r="AH3409" i="1"/>
  <c r="AI3171" i="1"/>
  <c r="AJ3316" i="1"/>
  <c r="AH3316" i="1" s="1"/>
  <c r="AB3267" i="1"/>
  <c r="AJ3267" i="1" s="1"/>
  <c r="AH3267" i="1" s="1"/>
  <c r="AI3295" i="1"/>
  <c r="AI3234" i="1"/>
  <c r="AI3395" i="1"/>
  <c r="AH3171" i="1"/>
  <c r="AI2934" i="1"/>
  <c r="AJ2853" i="1"/>
  <c r="AH2853" i="1" s="1"/>
  <c r="AI3011" i="1"/>
  <c r="AJ3301" i="1"/>
  <c r="AH3301" i="1" s="1"/>
  <c r="AI2907" i="1"/>
  <c r="AI3094" i="1"/>
  <c r="AB3083" i="1"/>
  <c r="AJ3083" i="1" s="1"/>
  <c r="AH3083" i="1" s="1"/>
  <c r="AB3041" i="1"/>
  <c r="AJ3041" i="1" s="1"/>
  <c r="AH3041" i="1" s="1"/>
  <c r="AH3094" i="1"/>
  <c r="AK3294" i="1"/>
  <c r="AK3229" i="1"/>
  <c r="F3229" i="1" s="1"/>
  <c r="AV2957" i="1"/>
  <c r="AJ3374" i="1"/>
  <c r="AH3374" i="1" s="1"/>
  <c r="AK2890" i="1"/>
  <c r="AK3382" i="1"/>
  <c r="AS2860" i="1"/>
  <c r="AK3307" i="1"/>
  <c r="AS2987" i="1"/>
  <c r="AK2997" i="1"/>
  <c r="AK3183" i="1"/>
  <c r="AW2036" i="1"/>
  <c r="AW2044" i="1"/>
  <c r="AW2052" i="1"/>
  <c r="AW2060" i="1"/>
  <c r="AW2068" i="1"/>
  <c r="AW2076" i="1"/>
  <c r="AW2084" i="1"/>
  <c r="AW2092" i="1"/>
  <c r="AW2100" i="1"/>
  <c r="AW2108" i="1"/>
  <c r="AW2116" i="1"/>
  <c r="AX2116" i="1" s="1"/>
  <c r="AW2124" i="1"/>
  <c r="AW2132" i="1"/>
  <c r="AW2140" i="1"/>
  <c r="AW2148" i="1"/>
  <c r="AW2156" i="1"/>
  <c r="AW2164" i="1"/>
  <c r="AW2172" i="1"/>
  <c r="AW2180" i="1"/>
  <c r="AW2188" i="1"/>
  <c r="AW2196" i="1"/>
  <c r="AW2204" i="1"/>
  <c r="AW2212" i="1"/>
  <c r="AS2891" i="1"/>
  <c r="AJ2979" i="1"/>
  <c r="AH2979" i="1" s="1"/>
  <c r="AI2979" i="1"/>
  <c r="F2979" i="1" s="1"/>
  <c r="AJ3397" i="1"/>
  <c r="AH3397" i="1" s="1"/>
  <c r="AI3397" i="1"/>
  <c r="AZ2888" i="1"/>
  <c r="AV2888" i="1"/>
  <c r="AS2888" i="1" s="1"/>
  <c r="AH3255" i="1"/>
  <c r="AI3255" i="1"/>
  <c r="F3255" i="1" s="1"/>
  <c r="AI2935" i="1"/>
  <c r="AJ2935" i="1"/>
  <c r="AH2935" i="1" s="1"/>
  <c r="AW2035" i="1"/>
  <c r="AW2043" i="1"/>
  <c r="AX2043" i="1" s="1"/>
  <c r="AW2051" i="1"/>
  <c r="AW2059" i="1"/>
  <c r="AW2067" i="1"/>
  <c r="AW2075" i="1"/>
  <c r="AW2083" i="1"/>
  <c r="AW2091" i="1"/>
  <c r="AW2099" i="1"/>
  <c r="AW2107" i="1"/>
  <c r="AW2115" i="1"/>
  <c r="AW2123" i="1"/>
  <c r="AW2131" i="1"/>
  <c r="AW2139" i="1"/>
  <c r="AW2147" i="1"/>
  <c r="AW2155" i="1"/>
  <c r="AW2163" i="1"/>
  <c r="AW2171" i="1"/>
  <c r="AW2179" i="1"/>
  <c r="AW2187" i="1"/>
  <c r="AW2195" i="1"/>
  <c r="AW2203" i="1"/>
  <c r="AW2211" i="1"/>
  <c r="AW2219" i="1"/>
  <c r="AK3385" i="1"/>
  <c r="AW2220" i="1"/>
  <c r="AW2228" i="1"/>
  <c r="AW2236" i="1"/>
  <c r="AW2244" i="1"/>
  <c r="AW2252" i="1"/>
  <c r="AW2260" i="1"/>
  <c r="AW2268" i="1"/>
  <c r="AW2276" i="1"/>
  <c r="AW2284" i="1"/>
  <c r="AW2292" i="1"/>
  <c r="AW2300" i="1"/>
  <c r="AW2308" i="1"/>
  <c r="AW2316" i="1"/>
  <c r="AW2324" i="1"/>
  <c r="AW2332" i="1"/>
  <c r="AW2340" i="1"/>
  <c r="AW2348" i="1"/>
  <c r="AW2356" i="1"/>
  <c r="AW2364" i="1"/>
  <c r="AW2372" i="1"/>
  <c r="AW2380" i="1"/>
  <c r="AW2388" i="1"/>
  <c r="AW2396" i="1"/>
  <c r="AW2404" i="1"/>
  <c r="AW2412" i="1"/>
  <c r="AW2420" i="1"/>
  <c r="AW2428" i="1"/>
  <c r="AW2436" i="1"/>
  <c r="AW2444" i="1"/>
  <c r="AW2452" i="1"/>
  <c r="AX2452" i="1" s="1"/>
  <c r="AW2460" i="1"/>
  <c r="AW2468" i="1"/>
  <c r="AX2468" i="1" s="1"/>
  <c r="AW2476" i="1"/>
  <c r="AX2476" i="1" s="1"/>
  <c r="AW2484" i="1"/>
  <c r="AW2492" i="1"/>
  <c r="AW2500" i="1"/>
  <c r="AW2508" i="1"/>
  <c r="AW2516" i="1"/>
  <c r="AW2524" i="1"/>
  <c r="AW2532" i="1"/>
  <c r="AX2532" i="1" s="1"/>
  <c r="AW2540" i="1"/>
  <c r="AW2548" i="1"/>
  <c r="AW2556" i="1"/>
  <c r="AW2564" i="1"/>
  <c r="AW2572" i="1"/>
  <c r="AW2580" i="1"/>
  <c r="AW2588" i="1"/>
  <c r="AW2596" i="1"/>
  <c r="AW2604" i="1"/>
  <c r="AW2612" i="1"/>
  <c r="AW2620" i="1"/>
  <c r="AW2628" i="1"/>
  <c r="AW2636" i="1"/>
  <c r="AW2644" i="1"/>
  <c r="AW2652" i="1"/>
  <c r="AX2652" i="1" s="1"/>
  <c r="AW2660" i="1"/>
  <c r="AW2668" i="1"/>
  <c r="AW2676" i="1"/>
  <c r="AX2676" i="1" s="1"/>
  <c r="AW2684" i="1"/>
  <c r="AW2692" i="1"/>
  <c r="AW2700" i="1"/>
  <c r="AW2708" i="1"/>
  <c r="AW2716" i="1"/>
  <c r="AX2716" i="1" s="1"/>
  <c r="AW2724" i="1"/>
  <c r="AW2732" i="1"/>
  <c r="AX2732" i="1" s="1"/>
  <c r="AW2740" i="1"/>
  <c r="AW2748" i="1"/>
  <c r="AW2756" i="1"/>
  <c r="AW2764" i="1"/>
  <c r="AW2772" i="1"/>
  <c r="AX2772" i="1" s="1"/>
  <c r="AW2780" i="1"/>
  <c r="AW2788" i="1"/>
  <c r="AW2796" i="1"/>
  <c r="AW2820" i="1"/>
  <c r="AW2828" i="1"/>
  <c r="AW2836" i="1"/>
  <c r="AW2844" i="1"/>
  <c r="AR2976" i="1"/>
  <c r="AK3375" i="1"/>
  <c r="AK3293" i="1"/>
  <c r="AS2931" i="1"/>
  <c r="AK3123" i="1"/>
  <c r="AK3391" i="1"/>
  <c r="AB2998" i="1"/>
  <c r="AK3365" i="1"/>
  <c r="AW2227" i="1"/>
  <c r="AW2235" i="1"/>
  <c r="AW2243" i="1"/>
  <c r="AW2251" i="1"/>
  <c r="AW2259" i="1"/>
  <c r="AW2267" i="1"/>
  <c r="AX2267" i="1" s="1"/>
  <c r="AW2275" i="1"/>
  <c r="AW2283" i="1"/>
  <c r="AW2291" i="1"/>
  <c r="AW2299" i="1"/>
  <c r="AW2307" i="1"/>
  <c r="AW2315" i="1"/>
  <c r="AW2323" i="1"/>
  <c r="AW2331" i="1"/>
  <c r="AW2339" i="1"/>
  <c r="AW2347" i="1"/>
  <c r="AW2355" i="1"/>
  <c r="AW2363" i="1"/>
  <c r="AW2371" i="1"/>
  <c r="AW2379" i="1"/>
  <c r="AW2387" i="1"/>
  <c r="AW2395" i="1"/>
  <c r="AX2395" i="1" s="1"/>
  <c r="AW2403" i="1"/>
  <c r="AW2411" i="1"/>
  <c r="AX2411" i="1" s="1"/>
  <c r="AW2419" i="1"/>
  <c r="AW2427" i="1"/>
  <c r="AW2435" i="1"/>
  <c r="AW2443" i="1"/>
  <c r="AW2451" i="1"/>
  <c r="AW2459" i="1"/>
  <c r="AW2467" i="1"/>
  <c r="AW2475" i="1"/>
  <c r="AW2483" i="1"/>
  <c r="AW2491" i="1"/>
  <c r="AW2499" i="1"/>
  <c r="AW2507" i="1"/>
  <c r="AW2515" i="1"/>
  <c r="AW2523" i="1"/>
  <c r="AW2531" i="1"/>
  <c r="AW2539" i="1"/>
  <c r="AW2547" i="1"/>
  <c r="AW2555" i="1"/>
  <c r="AX2555" i="1" s="1"/>
  <c r="AW2563" i="1"/>
  <c r="AX2563" i="1" s="1"/>
  <c r="AW2571" i="1"/>
  <c r="AW2579" i="1"/>
  <c r="AW2587" i="1"/>
  <c r="AW2595" i="1"/>
  <c r="AW2603" i="1"/>
  <c r="AW2611" i="1"/>
  <c r="AW2619" i="1"/>
  <c r="AW2627" i="1"/>
  <c r="AW2635" i="1"/>
  <c r="AW2643" i="1"/>
  <c r="AW2651" i="1"/>
  <c r="AW2659" i="1"/>
  <c r="AW2667" i="1"/>
  <c r="AW2675" i="1"/>
  <c r="AW2683" i="1"/>
  <c r="AW2691" i="1"/>
  <c r="AW2699" i="1"/>
  <c r="AW2707" i="1"/>
  <c r="AW2715" i="1"/>
  <c r="AW2723" i="1"/>
  <c r="AW2731" i="1"/>
  <c r="AW2739" i="1"/>
  <c r="AW2747" i="1"/>
  <c r="AW2755" i="1"/>
  <c r="AW2763" i="1"/>
  <c r="AW2771" i="1"/>
  <c r="AW2779" i="1"/>
  <c r="AW2787" i="1"/>
  <c r="AW2795" i="1"/>
  <c r="AW2803" i="1"/>
  <c r="AW2811" i="1"/>
  <c r="AW2819" i="1"/>
  <c r="AW2827" i="1"/>
  <c r="AW2835" i="1"/>
  <c r="AW2843" i="1"/>
  <c r="AI3364" i="1"/>
  <c r="AK3333" i="1"/>
  <c r="AB2957" i="1"/>
  <c r="AJ2957" i="1" s="1"/>
  <c r="AH2957" i="1" s="1"/>
  <c r="AK3317" i="1"/>
  <c r="AK2986" i="1"/>
  <c r="F2986" i="1" s="1"/>
  <c r="AJ3260" i="1"/>
  <c r="AH3260" i="1" s="1"/>
  <c r="AK3210" i="1"/>
  <c r="F3210" i="1" s="1"/>
  <c r="AK3376" i="1"/>
  <c r="AS3181" i="1"/>
  <c r="AK3177" i="1"/>
  <c r="AH3313" i="1"/>
  <c r="AS2989" i="1"/>
  <c r="AK2960" i="1"/>
  <c r="F2960" i="1" s="1"/>
  <c r="AK3295" i="1"/>
  <c r="AK2999" i="1"/>
  <c r="F2999" i="1" s="1"/>
  <c r="AZ2951" i="1"/>
  <c r="AI2984" i="1"/>
  <c r="AB2990" i="1"/>
  <c r="AJ3000" i="1"/>
  <c r="AH3000" i="1" s="1"/>
  <c r="F3000" i="1" s="1"/>
  <c r="AI3000" i="1"/>
  <c r="AI2906" i="1"/>
  <c r="F2906" i="1" s="1"/>
  <c r="AJ2933" i="1"/>
  <c r="AH2933" i="1" s="1"/>
  <c r="AJ2975" i="1"/>
  <c r="AH2975" i="1" s="1"/>
  <c r="AI2975" i="1"/>
  <c r="AB2928" i="1"/>
  <c r="AJ2928" i="1" s="1"/>
  <c r="AH2928" i="1" s="1"/>
  <c r="AJ2923" i="1"/>
  <c r="AH2923" i="1" s="1"/>
  <c r="AI2923" i="1"/>
  <c r="AK2916" i="1"/>
  <c r="AR2902" i="1"/>
  <c r="AB2894" i="1"/>
  <c r="AJ2894" i="1" s="1"/>
  <c r="AH2894" i="1" s="1"/>
  <c r="AJ2851" i="1"/>
  <c r="AH2851" i="1" s="1"/>
  <c r="AW2033" i="1"/>
  <c r="AW2041" i="1"/>
  <c r="AW2049" i="1"/>
  <c r="AW2057" i="1"/>
  <c r="AW2065" i="1"/>
  <c r="AX2065" i="1" s="1"/>
  <c r="AW2073" i="1"/>
  <c r="AW2081" i="1"/>
  <c r="AW2089" i="1"/>
  <c r="AW2097" i="1"/>
  <c r="AW2105" i="1"/>
  <c r="AW2031" i="1"/>
  <c r="AW2039" i="1"/>
  <c r="AW2034" i="1"/>
  <c r="AW2030" i="1"/>
  <c r="AW2038" i="1"/>
  <c r="AW2046" i="1"/>
  <c r="AW2054" i="1"/>
  <c r="AW2062" i="1"/>
  <c r="AX2062" i="1" s="1"/>
  <c r="AW2070" i="1"/>
  <c r="AX2070" i="1" s="1"/>
  <c r="AW2078" i="1"/>
  <c r="AW2086" i="1"/>
  <c r="AW2094" i="1"/>
  <c r="AW2102" i="1"/>
  <c r="AW2110" i="1"/>
  <c r="AW2118" i="1"/>
  <c r="AW2126" i="1"/>
  <c r="AW2134" i="1"/>
  <c r="AW2142" i="1"/>
  <c r="AW2150" i="1"/>
  <c r="AW2158" i="1"/>
  <c r="AW2166" i="1"/>
  <c r="AW2174" i="1"/>
  <c r="AW2182" i="1"/>
  <c r="AW2190" i="1"/>
  <c r="AW2198" i="1"/>
  <c r="AW2206" i="1"/>
  <c r="AW2214" i="1"/>
  <c r="AW2222" i="1"/>
  <c r="AW2230" i="1"/>
  <c r="AW2238" i="1"/>
  <c r="AW2113" i="1"/>
  <c r="AW2121" i="1"/>
  <c r="AW2129" i="1"/>
  <c r="AW2137" i="1"/>
  <c r="AW2145" i="1"/>
  <c r="AW2153" i="1"/>
  <c r="AW2161" i="1"/>
  <c r="AW2169" i="1"/>
  <c r="AW2177" i="1"/>
  <c r="AW2185" i="1"/>
  <c r="AW2193" i="1"/>
  <c r="AW2201" i="1"/>
  <c r="AW2209" i="1"/>
  <c r="AW2217" i="1"/>
  <c r="AW2225" i="1"/>
  <c r="AW2233" i="1"/>
  <c r="AW2241" i="1"/>
  <c r="AW2249" i="1"/>
  <c r="AW2257" i="1"/>
  <c r="AW2265" i="1"/>
  <c r="AS2880" i="1"/>
  <c r="AW2047" i="1"/>
  <c r="AW2055" i="1"/>
  <c r="AW2063" i="1"/>
  <c r="AW2071" i="1"/>
  <c r="AW2079" i="1"/>
  <c r="AW2087" i="1"/>
  <c r="AW2095" i="1"/>
  <c r="AW2103" i="1"/>
  <c r="AW2111" i="1"/>
  <c r="AW2119" i="1"/>
  <c r="AW2127" i="1"/>
  <c r="AW2135" i="1"/>
  <c r="AW2143" i="1"/>
  <c r="AW2151" i="1"/>
  <c r="AW2159" i="1"/>
  <c r="AW2167" i="1"/>
  <c r="AW2175" i="1"/>
  <c r="AW2183" i="1"/>
  <c r="AW2191" i="1"/>
  <c r="AW2199" i="1"/>
  <c r="AW2207" i="1"/>
  <c r="AW2215" i="1"/>
  <c r="AW2223" i="1"/>
  <c r="AW2231" i="1"/>
  <c r="AW2239" i="1"/>
  <c r="AJ3061" i="1"/>
  <c r="AH3061" i="1" s="1"/>
  <c r="AI3061" i="1"/>
  <c r="AW2042" i="1"/>
  <c r="AW2050" i="1"/>
  <c r="AW2058" i="1"/>
  <c r="AW2066" i="1"/>
  <c r="AW2074" i="1"/>
  <c r="AW2082" i="1"/>
  <c r="AW2090" i="1"/>
  <c r="AW2098" i="1"/>
  <c r="AW2106" i="1"/>
  <c r="AX2106" i="1" s="1"/>
  <c r="AW2114" i="1"/>
  <c r="AW2122" i="1"/>
  <c r="AX2122" i="1" s="1"/>
  <c r="AW2130" i="1"/>
  <c r="AW2138" i="1"/>
  <c r="AW2146" i="1"/>
  <c r="AW2154" i="1"/>
  <c r="AW2162" i="1"/>
  <c r="AW2170" i="1"/>
  <c r="AW2178" i="1"/>
  <c r="AW2186" i="1"/>
  <c r="AW2194" i="1"/>
  <c r="AW2202" i="1"/>
  <c r="AW2210" i="1"/>
  <c r="AW2218" i="1"/>
  <c r="AW2226" i="1"/>
  <c r="AW2234" i="1"/>
  <c r="AW2242" i="1"/>
  <c r="AW2250" i="1"/>
  <c r="AW2258" i="1"/>
  <c r="AW2266" i="1"/>
  <c r="AW2274" i="1"/>
  <c r="AW2282" i="1"/>
  <c r="AW2290" i="1"/>
  <c r="AW2298" i="1"/>
  <c r="AW2306" i="1"/>
  <c r="AW2314" i="1"/>
  <c r="AW2322" i="1"/>
  <c r="AW2330" i="1"/>
  <c r="AW2338" i="1"/>
  <c r="AW2346" i="1"/>
  <c r="AW2354" i="1"/>
  <c r="AW2362" i="1"/>
  <c r="AX2362" i="1" s="1"/>
  <c r="AW2370" i="1"/>
  <c r="AW2378" i="1"/>
  <c r="AX2378" i="1" s="1"/>
  <c r="AW2386" i="1"/>
  <c r="AW2394" i="1"/>
  <c r="AW2402" i="1"/>
  <c r="AW2410" i="1"/>
  <c r="AW2418" i="1"/>
  <c r="AW2426" i="1"/>
  <c r="AW2434" i="1"/>
  <c r="AW2442" i="1"/>
  <c r="AW2450" i="1"/>
  <c r="AW2458" i="1"/>
  <c r="AW2466" i="1"/>
  <c r="AW2474" i="1"/>
  <c r="AW2482" i="1"/>
  <c r="AW2490" i="1"/>
  <c r="AW2498" i="1"/>
  <c r="AW2506" i="1"/>
  <c r="AW2514" i="1"/>
  <c r="AW2522" i="1"/>
  <c r="AW2530" i="1"/>
  <c r="AW2538" i="1"/>
  <c r="AW2546" i="1"/>
  <c r="AX2546" i="1" s="1"/>
  <c r="AW2554" i="1"/>
  <c r="AW2562" i="1"/>
  <c r="AW2570" i="1"/>
  <c r="AW2578" i="1"/>
  <c r="AW2586" i="1"/>
  <c r="AW2594" i="1"/>
  <c r="AX2594" i="1" s="1"/>
  <c r="AW2602" i="1"/>
  <c r="AW2610" i="1"/>
  <c r="AW2618" i="1"/>
  <c r="AW2626" i="1"/>
  <c r="AW2634" i="1"/>
  <c r="AW2642" i="1"/>
  <c r="AX2642" i="1" s="1"/>
  <c r="AW2650" i="1"/>
  <c r="AW2658" i="1"/>
  <c r="AW2666" i="1"/>
  <c r="AW2674" i="1"/>
  <c r="AW2682" i="1"/>
  <c r="AW2690" i="1"/>
  <c r="AW2698" i="1"/>
  <c r="AW2706" i="1"/>
  <c r="AW2714" i="1"/>
  <c r="AI2874" i="1"/>
  <c r="AH2874" i="1"/>
  <c r="AW2247" i="1"/>
  <c r="AX2247" i="1" s="1"/>
  <c r="AW2255" i="1"/>
  <c r="AW2263" i="1"/>
  <c r="AW2271" i="1"/>
  <c r="AW2279" i="1"/>
  <c r="AW2287" i="1"/>
  <c r="AW2295" i="1"/>
  <c r="AW2303" i="1"/>
  <c r="AW2311" i="1"/>
  <c r="AW2319" i="1"/>
  <c r="AX2319" i="1" s="1"/>
  <c r="AW2327" i="1"/>
  <c r="AW2335" i="1"/>
  <c r="AW2343" i="1"/>
  <c r="AW2351" i="1"/>
  <c r="AW2359" i="1"/>
  <c r="AW2367" i="1"/>
  <c r="AW2375" i="1"/>
  <c r="AW2383" i="1"/>
  <c r="AW2391" i="1"/>
  <c r="AW2399" i="1"/>
  <c r="AW2407" i="1"/>
  <c r="AW2415" i="1"/>
  <c r="AX2415" i="1" s="1"/>
  <c r="AW2423" i="1"/>
  <c r="AW2431" i="1"/>
  <c r="AW2439" i="1"/>
  <c r="AW2447" i="1"/>
  <c r="AW2455" i="1"/>
  <c r="AW2463" i="1"/>
  <c r="AW2471" i="1"/>
  <c r="AW2479" i="1"/>
  <c r="AW2487" i="1"/>
  <c r="AW2495" i="1"/>
  <c r="AX2495" i="1" s="1"/>
  <c r="AW2503" i="1"/>
  <c r="AW2511" i="1"/>
  <c r="AW2519" i="1"/>
  <c r="AW2527" i="1"/>
  <c r="AW2535" i="1"/>
  <c r="AW2543" i="1"/>
  <c r="AW2551" i="1"/>
  <c r="AX2551" i="1" s="1"/>
  <c r="AW2559" i="1"/>
  <c r="AX2559" i="1" s="1"/>
  <c r="AW2567" i="1"/>
  <c r="AW2575" i="1"/>
  <c r="AW2583" i="1"/>
  <c r="AW2591" i="1"/>
  <c r="AW2599" i="1"/>
  <c r="AW2607" i="1"/>
  <c r="AW2615" i="1"/>
  <c r="AW2623" i="1"/>
  <c r="AX2623" i="1" s="1"/>
  <c r="AW2631" i="1"/>
  <c r="AW2639" i="1"/>
  <c r="AW2647" i="1"/>
  <c r="AX2647" i="1" s="1"/>
  <c r="AW2655" i="1"/>
  <c r="AW2663" i="1"/>
  <c r="AW2671" i="1"/>
  <c r="AW2679" i="1"/>
  <c r="AW2687" i="1"/>
  <c r="AW2695" i="1"/>
  <c r="AW2703" i="1"/>
  <c r="AW2711" i="1"/>
  <c r="AW2719" i="1"/>
  <c r="AW2727" i="1"/>
  <c r="AW2735" i="1"/>
  <c r="AW2743" i="1"/>
  <c r="AW2751" i="1"/>
  <c r="AW2759" i="1"/>
  <c r="AX2759" i="1" s="1"/>
  <c r="AW2767" i="1"/>
  <c r="AW2775" i="1"/>
  <c r="AW2783" i="1"/>
  <c r="AX2783" i="1" s="1"/>
  <c r="AW2791" i="1"/>
  <c r="AW2807" i="1"/>
  <c r="AW2815" i="1"/>
  <c r="AW2823" i="1"/>
  <c r="AW2839" i="1"/>
  <c r="AX2839" i="1" s="1"/>
  <c r="AS3167" i="1"/>
  <c r="AK3304" i="1"/>
  <c r="AK3355" i="1"/>
  <c r="AW2722" i="1"/>
  <c r="AW2730" i="1"/>
  <c r="AX2730" i="1" s="1"/>
  <c r="AW2738" i="1"/>
  <c r="AW2746" i="1"/>
  <c r="AW2754" i="1"/>
  <c r="AW2762" i="1"/>
  <c r="AW2770" i="1"/>
  <c r="AW2778" i="1"/>
  <c r="AW2794" i="1"/>
  <c r="AX2794" i="1" s="1"/>
  <c r="AW2802" i="1"/>
  <c r="AW2810" i="1"/>
  <c r="AW2818" i="1"/>
  <c r="AW2826" i="1"/>
  <c r="AV3243" i="1"/>
  <c r="AZ3243" i="1"/>
  <c r="AI3001" i="1"/>
  <c r="AK3259" i="1"/>
  <c r="F3259" i="1" s="1"/>
  <c r="AI3311" i="1"/>
  <c r="AI2958" i="1"/>
  <c r="AI2972" i="1"/>
  <c r="AK3090" i="1"/>
  <c r="AK3053" i="1"/>
  <c r="AK2893" i="1"/>
  <c r="AW2246" i="1"/>
  <c r="AW2254" i="1"/>
  <c r="AW2262" i="1"/>
  <c r="AW2270" i="1"/>
  <c r="AX2270" i="1" s="1"/>
  <c r="AW2278" i="1"/>
  <c r="AW2286" i="1"/>
  <c r="AW2294" i="1"/>
  <c r="AW2302" i="1"/>
  <c r="AW2310" i="1"/>
  <c r="AX2310" i="1" s="1"/>
  <c r="AW2318" i="1"/>
  <c r="AW2326" i="1"/>
  <c r="AW2334" i="1"/>
  <c r="AX2334" i="1" s="1"/>
  <c r="AW2342" i="1"/>
  <c r="AW2350" i="1"/>
  <c r="AW2358" i="1"/>
  <c r="AW2366" i="1"/>
  <c r="AW2374" i="1"/>
  <c r="AW2382" i="1"/>
  <c r="AW2390" i="1"/>
  <c r="AW2398" i="1"/>
  <c r="AW2406" i="1"/>
  <c r="AW2414" i="1"/>
  <c r="AW2422" i="1"/>
  <c r="AW2430" i="1"/>
  <c r="AW2438" i="1"/>
  <c r="AW2446" i="1"/>
  <c r="AW2454" i="1"/>
  <c r="AW2462" i="1"/>
  <c r="AW2470" i="1"/>
  <c r="AW2478" i="1"/>
  <c r="AW2486" i="1"/>
  <c r="AW2494" i="1"/>
  <c r="AX2494" i="1" s="1"/>
  <c r="AW2502" i="1"/>
  <c r="AX2502" i="1" s="1"/>
  <c r="AW2510" i="1"/>
  <c r="AW2518" i="1"/>
  <c r="AW2526" i="1"/>
  <c r="AW2534" i="1"/>
  <c r="AX2534" i="1" s="1"/>
  <c r="AW2542" i="1"/>
  <c r="AW2550" i="1"/>
  <c r="AW2558" i="1"/>
  <c r="AW2566" i="1"/>
  <c r="AW2574" i="1"/>
  <c r="AW2582" i="1"/>
  <c r="AW2590" i="1"/>
  <c r="AW2598" i="1"/>
  <c r="AW2606" i="1"/>
  <c r="AW2614" i="1"/>
  <c r="AW2622" i="1"/>
  <c r="AW2630" i="1"/>
  <c r="AW2638" i="1"/>
  <c r="AW2646" i="1"/>
  <c r="AW2654" i="1"/>
  <c r="AW2662" i="1"/>
  <c r="AW2670" i="1"/>
  <c r="AW2678" i="1"/>
  <c r="AW2686" i="1"/>
  <c r="AW2694" i="1"/>
  <c r="AW2702" i="1"/>
  <c r="AW2710" i="1"/>
  <c r="AW2718" i="1"/>
  <c r="AW2726" i="1"/>
  <c r="AW2734" i="1"/>
  <c r="AW2742" i="1"/>
  <c r="AW2750" i="1"/>
  <c r="AW2758" i="1"/>
  <c r="AX2758" i="1" s="1"/>
  <c r="AW2766" i="1"/>
  <c r="AW2774" i="1"/>
  <c r="AW2782" i="1"/>
  <c r="AW2790" i="1"/>
  <c r="AW2798" i="1"/>
  <c r="AW2806" i="1"/>
  <c r="AW2822" i="1"/>
  <c r="AW2830" i="1"/>
  <c r="AW2838" i="1"/>
  <c r="AI3051" i="1"/>
  <c r="AK3214" i="1"/>
  <c r="F3214" i="1" s="1"/>
  <c r="AH3321" i="1"/>
  <c r="AZ3268" i="1"/>
  <c r="AV3268" i="1"/>
  <c r="AW2273" i="1"/>
  <c r="AW2281" i="1"/>
  <c r="AW2289" i="1"/>
  <c r="AW2297" i="1"/>
  <c r="AW2305" i="1"/>
  <c r="AW2313" i="1"/>
  <c r="AW2321" i="1"/>
  <c r="AW2329" i="1"/>
  <c r="AW2337" i="1"/>
  <c r="AX2337" i="1" s="1"/>
  <c r="AW2345" i="1"/>
  <c r="AW2353" i="1"/>
  <c r="AW2361" i="1"/>
  <c r="AW2369" i="1"/>
  <c r="AW2377" i="1"/>
  <c r="AW2385" i="1"/>
  <c r="AX2385" i="1" s="1"/>
  <c r="AW2393" i="1"/>
  <c r="AW2401" i="1"/>
  <c r="AW2409" i="1"/>
  <c r="AW2417" i="1"/>
  <c r="AW2425" i="1"/>
  <c r="AW2433" i="1"/>
  <c r="AW2441" i="1"/>
  <c r="AW2449" i="1"/>
  <c r="AW2457" i="1"/>
  <c r="AW2465" i="1"/>
  <c r="AW2473" i="1"/>
  <c r="AW2481" i="1"/>
  <c r="AX2481" i="1" s="1"/>
  <c r="AW2489" i="1"/>
  <c r="AW2497" i="1"/>
  <c r="AW2505" i="1"/>
  <c r="AW2513" i="1"/>
  <c r="AW2521" i="1"/>
  <c r="AW2529" i="1"/>
  <c r="AW2537" i="1"/>
  <c r="AW2545" i="1"/>
  <c r="AW2553" i="1"/>
  <c r="AW2561" i="1"/>
  <c r="AW2569" i="1"/>
  <c r="AW2577" i="1"/>
  <c r="AW2585" i="1"/>
  <c r="AW2593" i="1"/>
  <c r="AW2601" i="1"/>
  <c r="AW2609" i="1"/>
  <c r="AW2617" i="1"/>
  <c r="AW2625" i="1"/>
  <c r="AW2633" i="1"/>
  <c r="AW2641" i="1"/>
  <c r="AW2649" i="1"/>
  <c r="AW2657" i="1"/>
  <c r="AW2665" i="1"/>
  <c r="AW2673" i="1"/>
  <c r="AW2681" i="1"/>
  <c r="AW2689" i="1"/>
  <c r="AW2697" i="1"/>
  <c r="AW2705" i="1"/>
  <c r="AW2713" i="1"/>
  <c r="AW2721" i="1"/>
  <c r="AW2729" i="1"/>
  <c r="AW2737" i="1"/>
  <c r="AW2745" i="1"/>
  <c r="AW2753" i="1"/>
  <c r="AW2761" i="1"/>
  <c r="AW2769" i="1"/>
  <c r="AW2777" i="1"/>
  <c r="AW2785" i="1"/>
  <c r="AW2801" i="1"/>
  <c r="AX2801" i="1" s="1"/>
  <c r="AW2809" i="1"/>
  <c r="AW2817" i="1"/>
  <c r="AW2825" i="1"/>
  <c r="AX2825" i="1" s="1"/>
  <c r="AW2833" i="1"/>
  <c r="AW2841" i="1"/>
  <c r="AK2859" i="1"/>
  <c r="AK3165" i="1"/>
  <c r="AZ3002" i="1"/>
  <c r="AV3002" i="1"/>
  <c r="AI3117" i="1"/>
  <c r="AJ3117" i="1"/>
  <c r="AH3117" i="1" s="1"/>
  <c r="AJ3062" i="1"/>
  <c r="AH3062" i="1" s="1"/>
  <c r="AI3062" i="1"/>
  <c r="AJ2855" i="1"/>
  <c r="AH2855" i="1" s="1"/>
  <c r="AI2855" i="1"/>
  <c r="AI3272" i="1"/>
  <c r="AI3176" i="1"/>
  <c r="AI3307" i="1"/>
  <c r="AJ2852" i="1"/>
  <c r="AH2852" i="1" s="1"/>
  <c r="AI2852" i="1"/>
  <c r="AJ3289" i="1"/>
  <c r="AH3289" i="1" s="1"/>
  <c r="AI3289" i="1"/>
  <c r="AI3063" i="1"/>
  <c r="AJ3063" i="1"/>
  <c r="AH3063" i="1" s="1"/>
  <c r="AI3107" i="1"/>
  <c r="AJ3107" i="1"/>
  <c r="AH3107" i="1" s="1"/>
  <c r="AZ2901" i="1"/>
  <c r="AV2901" i="1"/>
  <c r="AV3364" i="1"/>
  <c r="AZ3364" i="1"/>
  <c r="AV2935" i="1"/>
  <c r="AZ2935" i="1"/>
  <c r="AZ3021" i="1"/>
  <c r="AV3021" i="1"/>
  <c r="AZ3367" i="1"/>
  <c r="AV3367" i="1"/>
  <c r="AS3367" i="1" s="1"/>
  <c r="AV3094" i="1"/>
  <c r="AS3094" i="1" s="1"/>
  <c r="AZ3094" i="1"/>
  <c r="AZ3251" i="1"/>
  <c r="AV3251" i="1"/>
  <c r="AK3034" i="1"/>
  <c r="F3034" i="1" s="1"/>
  <c r="AI3060" i="1"/>
  <c r="AK2922" i="1"/>
  <c r="AV3385" i="1"/>
  <c r="AS3385" i="1" s="1"/>
  <c r="AZ3385" i="1"/>
  <c r="AZ2992" i="1"/>
  <c r="AV2992" i="1"/>
  <c r="AV3123" i="1"/>
  <c r="AZ3123" i="1"/>
  <c r="AK2947" i="1"/>
  <c r="AS3046" i="1"/>
  <c r="AK3262" i="1"/>
  <c r="AV3217" i="1"/>
  <c r="AZ3217" i="1"/>
  <c r="AS3075" i="1"/>
  <c r="AZ3294" i="1"/>
  <c r="AV3294" i="1"/>
  <c r="AS3294" i="1" s="1"/>
  <c r="AV3183" i="1"/>
  <c r="AZ3183" i="1"/>
  <c r="AK3130" i="1"/>
  <c r="AS3287" i="1"/>
  <c r="AZ3150" i="1"/>
  <c r="AV3150" i="1"/>
  <c r="AZ3290" i="1"/>
  <c r="AV3290" i="1"/>
  <c r="AS3290" i="1" s="1"/>
  <c r="AS2915" i="1"/>
  <c r="AZ3189" i="1"/>
  <c r="AV3189" i="1"/>
  <c r="AH3176" i="1"/>
  <c r="AS3048" i="1"/>
  <c r="AZ3061" i="1"/>
  <c r="AV3061" i="1"/>
  <c r="AS3061" i="1" s="1"/>
  <c r="AS3289" i="1"/>
  <c r="AS3292" i="1"/>
  <c r="AS3027" i="1"/>
  <c r="AS3035" i="1"/>
  <c r="AS3200" i="1"/>
  <c r="AS3394" i="1"/>
  <c r="AV3130" i="1"/>
  <c r="AS3130" i="1" s="1"/>
  <c r="AZ3130" i="1"/>
  <c r="AZ2958" i="1"/>
  <c r="AV2958" i="1"/>
  <c r="AV3198" i="1"/>
  <c r="AZ3198" i="1"/>
  <c r="AS2899" i="1"/>
  <c r="AJ3169" i="1"/>
  <c r="AH3169" i="1" s="1"/>
  <c r="AZ3074" i="1"/>
  <c r="AV3074" i="1"/>
  <c r="AZ3295" i="1"/>
  <c r="AV3295" i="1"/>
  <c r="AS3092" i="1"/>
  <c r="AZ3307" i="1"/>
  <c r="AV3307" i="1"/>
  <c r="AS3307" i="1" s="1"/>
  <c r="AK3098" i="1"/>
  <c r="AK3383" i="1"/>
  <c r="AK3103" i="1"/>
  <c r="AK3052" i="1"/>
  <c r="AK3234" i="1"/>
  <c r="F3234" i="1" s="1"/>
  <c r="AV3059" i="1"/>
  <c r="AZ3059" i="1"/>
  <c r="AZ3082" i="1"/>
  <c r="AV3082" i="1"/>
  <c r="AW2037" i="1"/>
  <c r="AW2045" i="1"/>
  <c r="AW2053" i="1"/>
  <c r="AW2061" i="1"/>
  <c r="AW2069" i="1"/>
  <c r="AW2077" i="1"/>
  <c r="AX2077" i="1" s="1"/>
  <c r="AW2085" i="1"/>
  <c r="AW2093" i="1"/>
  <c r="AW2101" i="1"/>
  <c r="AX2101" i="1" s="1"/>
  <c r="AW2109" i="1"/>
  <c r="AW2117" i="1"/>
  <c r="AX2117" i="1" s="1"/>
  <c r="AW2125" i="1"/>
  <c r="AW2133" i="1"/>
  <c r="AX2133" i="1" s="1"/>
  <c r="AW2141" i="1"/>
  <c r="AW2149" i="1"/>
  <c r="AW2157" i="1"/>
  <c r="AW2165" i="1"/>
  <c r="AW2173" i="1"/>
  <c r="AW2181" i="1"/>
  <c r="AW2189" i="1"/>
  <c r="AW2197" i="1"/>
  <c r="AW2205" i="1"/>
  <c r="AW2213" i="1"/>
  <c r="AW2221" i="1"/>
  <c r="AW2229" i="1"/>
  <c r="AW2237" i="1"/>
  <c r="AW2245" i="1"/>
  <c r="AW2253" i="1"/>
  <c r="AW2261" i="1"/>
  <c r="AW2269" i="1"/>
  <c r="AW2277" i="1"/>
  <c r="AW2285" i="1"/>
  <c r="AW2293" i="1"/>
  <c r="AW2301" i="1"/>
  <c r="AW2309" i="1"/>
  <c r="AW2317" i="1"/>
  <c r="AW2325" i="1"/>
  <c r="AW2333" i="1"/>
  <c r="AW2341" i="1"/>
  <c r="AW2349" i="1"/>
  <c r="AW2357" i="1"/>
  <c r="AW2365" i="1"/>
  <c r="AW2373" i="1"/>
  <c r="AW2381" i="1"/>
  <c r="AW2389" i="1"/>
  <c r="AW2397" i="1"/>
  <c r="AW2405" i="1"/>
  <c r="AW2413" i="1"/>
  <c r="AW2421" i="1"/>
  <c r="AW2429" i="1"/>
  <c r="AW2437" i="1"/>
  <c r="AW2445" i="1"/>
  <c r="AW2453" i="1"/>
  <c r="AW2461" i="1"/>
  <c r="AW2469" i="1"/>
  <c r="AW2477" i="1"/>
  <c r="AW2485" i="1"/>
  <c r="AW2493" i="1"/>
  <c r="AX2493" i="1" s="1"/>
  <c r="AW2501" i="1"/>
  <c r="AW2509" i="1"/>
  <c r="AW2517" i="1"/>
  <c r="AW2525" i="1"/>
  <c r="AW2533" i="1"/>
  <c r="AW2541" i="1"/>
  <c r="AW2549" i="1"/>
  <c r="AW2557" i="1"/>
  <c r="AW2565" i="1"/>
  <c r="AW2573" i="1"/>
  <c r="AW2581" i="1"/>
  <c r="AW2589" i="1"/>
  <c r="AW2597" i="1"/>
  <c r="AW2605" i="1"/>
  <c r="AW2613" i="1"/>
  <c r="AW2621" i="1"/>
  <c r="AW2629" i="1"/>
  <c r="AW2637" i="1"/>
  <c r="AW2645" i="1"/>
  <c r="AW2653" i="1"/>
  <c r="AW2661" i="1"/>
  <c r="AW2669" i="1"/>
  <c r="AW2677" i="1"/>
  <c r="AW2685" i="1"/>
  <c r="AX2685" i="1" s="1"/>
  <c r="AW2693" i="1"/>
  <c r="AW2701" i="1"/>
  <c r="AW2709" i="1"/>
  <c r="AW2717" i="1"/>
  <c r="AW2725" i="1"/>
  <c r="AX2725" i="1" s="1"/>
  <c r="AW2733" i="1"/>
  <c r="AW2741" i="1"/>
  <c r="AW2749" i="1"/>
  <c r="AW2757" i="1"/>
  <c r="AW2765" i="1"/>
  <c r="AX2765" i="1" s="1"/>
  <c r="AW2773" i="1"/>
  <c r="AW2789" i="1"/>
  <c r="AW2805" i="1"/>
  <c r="AW2813" i="1"/>
  <c r="AW2821" i="1"/>
  <c r="AW2837" i="1"/>
  <c r="AW2845" i="1"/>
  <c r="AK3015" i="1"/>
  <c r="AS2984" i="1"/>
  <c r="AR2984" i="1"/>
  <c r="AZ3214" i="1"/>
  <c r="AV3214" i="1"/>
  <c r="AS3214" i="1" s="1"/>
  <c r="AS3059" i="1"/>
  <c r="AV2916" i="1"/>
  <c r="AS2916" i="1" s="1"/>
  <c r="AZ2916" i="1"/>
  <c r="AK3135" i="1"/>
  <c r="AK3084" i="1"/>
  <c r="AV3064" i="1"/>
  <c r="AS3064" i="1" s="1"/>
  <c r="AZ3064" i="1"/>
  <c r="AI3173" i="1"/>
  <c r="AJ3173" i="1"/>
  <c r="AH3173" i="1" s="1"/>
  <c r="AW2032" i="1"/>
  <c r="AW2040" i="1"/>
  <c r="AW2048" i="1"/>
  <c r="AW2056" i="1"/>
  <c r="AW2064" i="1"/>
  <c r="AW2072" i="1"/>
  <c r="AW2080" i="1"/>
  <c r="AW2088" i="1"/>
  <c r="AW2096" i="1"/>
  <c r="AW2104" i="1"/>
  <c r="AW2112" i="1"/>
  <c r="AW2120" i="1"/>
  <c r="AW2128" i="1"/>
  <c r="AW2136" i="1"/>
  <c r="AW2144" i="1"/>
  <c r="AX2144" i="1" s="1"/>
  <c r="AW2152" i="1"/>
  <c r="AW2160" i="1"/>
  <c r="AW2168" i="1"/>
  <c r="AW2176" i="1"/>
  <c r="AW2184" i="1"/>
  <c r="AW2192" i="1"/>
  <c r="AW2200" i="1"/>
  <c r="AW2208" i="1"/>
  <c r="AW2216" i="1"/>
  <c r="AW2224" i="1"/>
  <c r="AW2232" i="1"/>
  <c r="AW2240" i="1"/>
  <c r="AW2248" i="1"/>
  <c r="AW2256" i="1"/>
  <c r="AW2264" i="1"/>
  <c r="AW2272" i="1"/>
  <c r="AW2280" i="1"/>
  <c r="AW2288" i="1"/>
  <c r="AX2288" i="1" s="1"/>
  <c r="AW2296" i="1"/>
  <c r="AW2304" i="1"/>
  <c r="AW2312" i="1"/>
  <c r="AW2320" i="1"/>
  <c r="AW2328" i="1"/>
  <c r="AW2336" i="1"/>
  <c r="AW2344" i="1"/>
  <c r="AW2352" i="1"/>
  <c r="AW2360" i="1"/>
  <c r="AW2368" i="1"/>
  <c r="AW2376" i="1"/>
  <c r="AW2384" i="1"/>
  <c r="AX2384" i="1" s="1"/>
  <c r="AW2392" i="1"/>
  <c r="AW2400" i="1"/>
  <c r="AW2408" i="1"/>
  <c r="AW2416" i="1"/>
  <c r="AW2424" i="1"/>
  <c r="AW2432" i="1"/>
  <c r="AW2440" i="1"/>
  <c r="AW2448" i="1"/>
  <c r="AW2456" i="1"/>
  <c r="AW2464" i="1"/>
  <c r="AW2472" i="1"/>
  <c r="AW2480" i="1"/>
  <c r="AW2488" i="1"/>
  <c r="AW2496" i="1"/>
  <c r="AW2504" i="1"/>
  <c r="AW2512" i="1"/>
  <c r="AW2520" i="1"/>
  <c r="AW2528" i="1"/>
  <c r="AW2536" i="1"/>
  <c r="AW2544" i="1"/>
  <c r="AW2552" i="1"/>
  <c r="AW2560" i="1"/>
  <c r="AW2568" i="1"/>
  <c r="AW2576" i="1"/>
  <c r="AW2584" i="1"/>
  <c r="AW2592" i="1"/>
  <c r="AW2600" i="1"/>
  <c r="AW2608" i="1"/>
  <c r="AW2616" i="1"/>
  <c r="AW2624" i="1"/>
  <c r="AW2632" i="1"/>
  <c r="AW2640" i="1"/>
  <c r="AW2648" i="1"/>
  <c r="AW2656" i="1"/>
  <c r="AW2664" i="1"/>
  <c r="AW2672" i="1"/>
  <c r="AW2680" i="1"/>
  <c r="AW2688" i="1"/>
  <c r="AW2696" i="1"/>
  <c r="AW2704" i="1"/>
  <c r="AW2712" i="1"/>
  <c r="AW2720" i="1"/>
  <c r="AW2728" i="1"/>
  <c r="AW2736" i="1"/>
  <c r="AW2744" i="1"/>
  <c r="AW2752" i="1"/>
  <c r="AW2760" i="1"/>
  <c r="AW2768" i="1"/>
  <c r="AW2776" i="1"/>
  <c r="AW2784" i="1"/>
  <c r="AW2792" i="1"/>
  <c r="AW2800" i="1"/>
  <c r="AW2808" i="1"/>
  <c r="AW2824" i="1"/>
  <c r="AW2832" i="1"/>
  <c r="AW2840" i="1"/>
  <c r="AK2906" i="1"/>
  <c r="AH3001" i="1"/>
  <c r="AK3244" i="1"/>
  <c r="F3244" i="1" s="1"/>
  <c r="AK3184" i="1"/>
  <c r="AK2924" i="1"/>
  <c r="AV3098" i="1"/>
  <c r="AZ3098" i="1"/>
  <c r="AS3295" i="1"/>
  <c r="AS3055" i="1"/>
  <c r="AS3270" i="1"/>
  <c r="AS3325" i="1"/>
  <c r="AZ3259" i="1"/>
  <c r="AV3259" i="1"/>
  <c r="AV2934" i="1"/>
  <c r="AZ2934" i="1"/>
  <c r="AK3402" i="1"/>
  <c r="AZ3132" i="1"/>
  <c r="AV3132" i="1"/>
  <c r="AS3132" i="1" s="1"/>
  <c r="AV3076" i="1"/>
  <c r="AZ3076" i="1"/>
  <c r="AJ3350" i="1"/>
  <c r="AH3350" i="1" s="1"/>
  <c r="AK3105" i="1"/>
  <c r="F3105" i="1" s="1"/>
  <c r="AZ2986" i="1"/>
  <c r="AV2986" i="1"/>
  <c r="AS2929" i="1"/>
  <c r="AV3229" i="1"/>
  <c r="AS3229" i="1" s="1"/>
  <c r="AZ3229" i="1"/>
  <c r="AZ2950" i="1"/>
  <c r="AV2950" i="1"/>
  <c r="AS3395" i="1"/>
  <c r="AK3013" i="1"/>
  <c r="F3013" i="1" s="1"/>
  <c r="AK3127" i="1"/>
  <c r="AV3234" i="1"/>
  <c r="AZ3234" i="1"/>
  <c r="AZ3000" i="1"/>
  <c r="AV3000" i="1"/>
  <c r="AS3321" i="1"/>
  <c r="AI2913" i="1"/>
  <c r="AJ3381" i="1"/>
  <c r="AH3381" i="1" s="1"/>
  <c r="AS2883" i="1"/>
  <c r="AS2872" i="1"/>
  <c r="AS2867" i="1"/>
  <c r="AZ2854" i="1"/>
  <c r="AV2854" i="1"/>
  <c r="AS2854" i="1" s="1"/>
  <c r="AI3401" i="1"/>
  <c r="AJ3401" i="1"/>
  <c r="AH3401" i="1" s="1"/>
  <c r="AI3333" i="1"/>
  <c r="AJ3333" i="1"/>
  <c r="AH3333" i="1" s="1"/>
  <c r="AJ3121" i="1"/>
  <c r="AH3121" i="1" s="1"/>
  <c r="AI3121" i="1"/>
  <c r="AJ3237" i="1"/>
  <c r="AH3237" i="1" s="1"/>
  <c r="AI3237" i="1"/>
  <c r="AJ2985" i="1"/>
  <c r="AH2985" i="1" s="1"/>
  <c r="AI2985" i="1"/>
  <c r="AJ3244" i="1"/>
  <c r="AH3244" i="1" s="1"/>
  <c r="AI3244" i="1"/>
  <c r="AJ3299" i="1"/>
  <c r="AH3299" i="1" s="1"/>
  <c r="AI3299" i="1"/>
  <c r="AI3168" i="1"/>
  <c r="AJ3168" i="1"/>
  <c r="AH3168" i="1" s="1"/>
  <c r="AI3291" i="1"/>
  <c r="AJ3291" i="1"/>
  <c r="AH3291" i="1" s="1"/>
  <c r="AJ3152" i="1"/>
  <c r="AH3152" i="1" s="1"/>
  <c r="AI3152" i="1"/>
  <c r="AJ3330" i="1"/>
  <c r="AH3330" i="1" s="1"/>
  <c r="AI3330" i="1"/>
  <c r="AJ3387" i="1"/>
  <c r="AH3387" i="1" s="1"/>
  <c r="AI3387" i="1"/>
  <c r="AJ3103" i="1"/>
  <c r="AH3103" i="1" s="1"/>
  <c r="AI3103" i="1"/>
  <c r="AJ2947" i="1"/>
  <c r="AH2947" i="1" s="1"/>
  <c r="AI2947" i="1"/>
  <c r="AJ3297" i="1"/>
  <c r="AH3297" i="1" s="1"/>
  <c r="AI3297" i="1"/>
  <c r="AI2981" i="1"/>
  <c r="F2981" i="1" s="1"/>
  <c r="AJ2981" i="1"/>
  <c r="AH2981" i="1" s="1"/>
  <c r="AI3384" i="1"/>
  <c r="AJ3384" i="1"/>
  <c r="AH3384" i="1" s="1"/>
  <c r="AI3197" i="1"/>
  <c r="AJ3197" i="1"/>
  <c r="AH3197" i="1" s="1"/>
  <c r="AJ3184" i="1"/>
  <c r="AH3184" i="1" s="1"/>
  <c r="AI3184" i="1"/>
  <c r="AJ3181" i="1"/>
  <c r="AH3181" i="1" s="1"/>
  <c r="AI3181" i="1"/>
  <c r="AI3049" i="1"/>
  <c r="AJ3049" i="1"/>
  <c r="AH3049" i="1" s="1"/>
  <c r="AI3275" i="1"/>
  <c r="AJ3275" i="1"/>
  <c r="AH3275" i="1" s="1"/>
  <c r="AS3334" i="1"/>
  <c r="AS3045" i="1"/>
  <c r="AV3149" i="1"/>
  <c r="AS3149" i="1" s="1"/>
  <c r="AZ3149" i="1"/>
  <c r="AZ3391" i="1"/>
  <c r="AV3391" i="1"/>
  <c r="AI2962" i="1"/>
  <c r="AH2962" i="1"/>
  <c r="AZ2978" i="1"/>
  <c r="AV2978" i="1"/>
  <c r="AS2978" i="1" s="1"/>
  <c r="AS3131" i="1"/>
  <c r="AI3265" i="1"/>
  <c r="AH3265" i="1"/>
  <c r="AJ3357" i="1"/>
  <c r="AH3357" i="1" s="1"/>
  <c r="AZ2939" i="1"/>
  <c r="AV2939" i="1"/>
  <c r="AS2966" i="1"/>
  <c r="AZ3141" i="1"/>
  <c r="AV3141" i="1"/>
  <c r="AK2876" i="1"/>
  <c r="AZ2963" i="1"/>
  <c r="AV2963" i="1"/>
  <c r="AS2963" i="1" s="1"/>
  <c r="AV3347" i="1"/>
  <c r="AZ3347" i="1"/>
  <c r="AJ3294" i="1"/>
  <c r="AH3294" i="1" s="1"/>
  <c r="F3294" i="1" s="1"/>
  <c r="AS3306" i="1"/>
  <c r="AS3175" i="1"/>
  <c r="AS2905" i="1"/>
  <c r="AZ2874" i="1"/>
  <c r="AV2874" i="1"/>
  <c r="AS2874" i="1" s="1"/>
  <c r="AJ3065" i="1"/>
  <c r="AH3065" i="1" s="1"/>
  <c r="AI3065" i="1"/>
  <c r="AS3001" i="1"/>
  <c r="AK3219" i="1"/>
  <c r="AI2950" i="1"/>
  <c r="AV3293" i="1"/>
  <c r="AS3293" i="1" s="1"/>
  <c r="AZ3293" i="1"/>
  <c r="AZ3362" i="1"/>
  <c r="AV3362" i="1"/>
  <c r="AS2972" i="1"/>
  <c r="AZ3194" i="1"/>
  <c r="AV3194" i="1"/>
  <c r="AZ2893" i="1"/>
  <c r="AV2893" i="1"/>
  <c r="AS3241" i="1"/>
  <c r="AS3404" i="1"/>
  <c r="AK3253" i="1"/>
  <c r="AH3290" i="1"/>
  <c r="F3290" i="1" s="1"/>
  <c r="AI3290" i="1"/>
  <c r="AS3314" i="1"/>
  <c r="AZ3407" i="1"/>
  <c r="AV3407" i="1"/>
  <c r="AS3407" i="1" s="1"/>
  <c r="AK3327" i="1"/>
  <c r="AK3257" i="1"/>
  <c r="AH3263" i="1"/>
  <c r="AI3263" i="1"/>
  <c r="AS3337" i="1"/>
  <c r="AK3407" i="1"/>
  <c r="AS3065" i="1"/>
  <c r="AK3409" i="1"/>
  <c r="AS3277" i="1"/>
  <c r="AS3354" i="1"/>
  <c r="AZ3303" i="1"/>
  <c r="AV3303" i="1"/>
  <c r="AS3303" i="1" s="1"/>
  <c r="AI2887" i="1"/>
  <c r="AH2887" i="1"/>
  <c r="F2887" i="1" s="1"/>
  <c r="AI3322" i="1"/>
  <c r="AH3322" i="1"/>
  <c r="AS3335" i="1"/>
  <c r="AS3125" i="1"/>
  <c r="AS3204" i="1"/>
  <c r="AZ2982" i="1"/>
  <c r="AV2982" i="1"/>
  <c r="AS2982" i="1" s="1"/>
  <c r="AS3328" i="1"/>
  <c r="AS2933" i="1"/>
  <c r="AS3095" i="1"/>
  <c r="AZ3069" i="1"/>
  <c r="AV3069" i="1"/>
  <c r="AS3069" i="1" s="1"/>
  <c r="AS3129" i="1"/>
  <c r="AI2973" i="1"/>
  <c r="AJ2973" i="1"/>
  <c r="AH2973" i="1" s="1"/>
  <c r="AS3022" i="1"/>
  <c r="AH3279" i="1"/>
  <c r="AI3279" i="1"/>
  <c r="AS3203" i="1"/>
  <c r="AZ3197" i="1"/>
  <c r="AV3197" i="1"/>
  <c r="AK2985" i="1"/>
  <c r="AS3228" i="1"/>
  <c r="AI3403" i="1"/>
  <c r="AH3403" i="1"/>
  <c r="AS2848" i="1"/>
  <c r="AV3128" i="1"/>
  <c r="AZ3128" i="1"/>
  <c r="AI3368" i="1"/>
  <c r="AH3368" i="1"/>
  <c r="AK2877" i="1"/>
  <c r="AK3238" i="1"/>
  <c r="AS2868" i="1"/>
  <c r="AI3038" i="1"/>
  <c r="AH3038" i="1"/>
  <c r="AZ3084" i="1"/>
  <c r="AV3084" i="1"/>
  <c r="AS3084" i="1" s="1"/>
  <c r="AK3058" i="1"/>
  <c r="AK3078" i="1"/>
  <c r="AZ3163" i="1"/>
  <c r="AV3163" i="1"/>
  <c r="AI3300" i="1"/>
  <c r="AH3300" i="1"/>
  <c r="AS2957" i="1"/>
  <c r="AS3070" i="1"/>
  <c r="AZ3184" i="1"/>
  <c r="AV3184" i="1"/>
  <c r="AS3184" i="1" s="1"/>
  <c r="AI2865" i="1"/>
  <c r="AH2865" i="1"/>
  <c r="AS3140" i="1"/>
  <c r="AS3179" i="1"/>
  <c r="AS3399" i="1"/>
  <c r="AR2862" i="1"/>
  <c r="AZ2925" i="1"/>
  <c r="AV2925" i="1"/>
  <c r="AS2925" i="1" s="1"/>
  <c r="AS3345" i="1"/>
  <c r="AI3342" i="1"/>
  <c r="AH3342" i="1"/>
  <c r="AI3118" i="1"/>
  <c r="AS3215" i="1"/>
  <c r="AK3232" i="1"/>
  <c r="F3232" i="1" s="1"/>
  <c r="AJ3269" i="1"/>
  <c r="AH3269" i="1" s="1"/>
  <c r="AK3291" i="1"/>
  <c r="AK3356" i="1"/>
  <c r="AK3031" i="1"/>
  <c r="F3031" i="1" s="1"/>
  <c r="AS3379" i="1"/>
  <c r="AS3033" i="1"/>
  <c r="AH3298" i="1"/>
  <c r="AI3298" i="1"/>
  <c r="AS3006" i="1"/>
  <c r="AH3386" i="1"/>
  <c r="AI3386" i="1"/>
  <c r="AS3318" i="1"/>
  <c r="AH3198" i="1"/>
  <c r="AI3198" i="1"/>
  <c r="AZ3097" i="1"/>
  <c r="AV3097" i="1"/>
  <c r="AS3357" i="1"/>
  <c r="AZ3007" i="1"/>
  <c r="AV3007" i="1"/>
  <c r="AS3007" i="1" s="1"/>
  <c r="AK3056" i="1"/>
  <c r="AI2879" i="1"/>
  <c r="F2879" i="1" s="1"/>
  <c r="AH2879" i="1"/>
  <c r="AS3166" i="1"/>
  <c r="AZ2909" i="1"/>
  <c r="AV2909" i="1"/>
  <c r="AS2909" i="1" s="1"/>
  <c r="AZ2944" i="1"/>
  <c r="AV2944" i="1"/>
  <c r="AS2944" i="1" s="1"/>
  <c r="AZ2993" i="1"/>
  <c r="AV2993" i="1"/>
  <c r="AV3120" i="1"/>
  <c r="AZ3120" i="1"/>
  <c r="AI3332" i="1"/>
  <c r="AH3332" i="1"/>
  <c r="AK3216" i="1"/>
  <c r="AK2944" i="1"/>
  <c r="AK3223" i="1"/>
  <c r="AV3244" i="1"/>
  <c r="AS3244" i="1" s="1"/>
  <c r="AZ3244" i="1"/>
  <c r="AZ3355" i="1"/>
  <c r="AV3355" i="1"/>
  <c r="AS3355" i="1" s="1"/>
  <c r="AZ3392" i="1"/>
  <c r="AV3392" i="1"/>
  <c r="AS3392" i="1" s="1"/>
  <c r="AZ2892" i="1"/>
  <c r="AV2892" i="1"/>
  <c r="AI3101" i="1"/>
  <c r="AH3101" i="1"/>
  <c r="AS3054" i="1"/>
  <c r="AI2980" i="1"/>
  <c r="F2980" i="1" s="1"/>
  <c r="AZ3063" i="1"/>
  <c r="AV3063" i="1"/>
  <c r="AS3205" i="1"/>
  <c r="AI3358" i="1"/>
  <c r="AS3400" i="1"/>
  <c r="AZ3408" i="1"/>
  <c r="AV3408" i="1"/>
  <c r="AI3067" i="1"/>
  <c r="AH3067" i="1"/>
  <c r="AS3230" i="1"/>
  <c r="AI3361" i="1"/>
  <c r="AS3298" i="1"/>
  <c r="AJ3319" i="1"/>
  <c r="AH3319" i="1" s="1"/>
  <c r="AI3319" i="1"/>
  <c r="AH3402" i="1"/>
  <c r="AI3402" i="1"/>
  <c r="AI3360" i="1"/>
  <c r="AH3360" i="1"/>
  <c r="AS2913" i="1"/>
  <c r="AS3370" i="1"/>
  <c r="AS3276" i="1"/>
  <c r="AZ3317" i="1"/>
  <c r="AV3317" i="1"/>
  <c r="AS3317" i="1" s="1"/>
  <c r="AS3340" i="1"/>
  <c r="AS3368" i="1"/>
  <c r="AZ3236" i="1"/>
  <c r="AV3236" i="1"/>
  <c r="AS3236" i="1" s="1"/>
  <c r="AS2866" i="1"/>
  <c r="AH3179" i="1"/>
  <c r="AI3179" i="1"/>
  <c r="AS2885" i="1"/>
  <c r="AS3115" i="1"/>
  <c r="AS3226" i="1"/>
  <c r="AS3271" i="1"/>
  <c r="AZ2908" i="1"/>
  <c r="AV2908" i="1"/>
  <c r="AS3004" i="1"/>
  <c r="AS3189" i="1"/>
  <c r="AV3255" i="1"/>
  <c r="AS3255" i="1" s="1"/>
  <c r="AZ3255" i="1"/>
  <c r="AH2988" i="1"/>
  <c r="F2988" i="1" s="1"/>
  <c r="AI2988" i="1"/>
  <c r="AV3136" i="1"/>
  <c r="AZ3136" i="1"/>
  <c r="AS3231" i="1"/>
  <c r="AV3199" i="1"/>
  <c r="AS3199" i="1" s="1"/>
  <c r="AZ3199" i="1"/>
  <c r="AS2971" i="1"/>
  <c r="AR2971" i="1" s="1"/>
  <c r="AI3344" i="1"/>
  <c r="AH3344" i="1"/>
  <c r="AI3308" i="1"/>
  <c r="AH3308" i="1"/>
  <c r="AS2873" i="1"/>
  <c r="AK3120" i="1"/>
  <c r="AZ3135" i="1"/>
  <c r="AV3135" i="1"/>
  <c r="AS3135" i="1" s="1"/>
  <c r="AK3160" i="1"/>
  <c r="F3160" i="1" s="1"/>
  <c r="AI2944" i="1"/>
  <c r="AH2944" i="1"/>
  <c r="AS2940" i="1"/>
  <c r="AI3069" i="1"/>
  <c r="AH3069" i="1"/>
  <c r="AS3221" i="1"/>
  <c r="AK3252" i="1"/>
  <c r="AI2977" i="1"/>
  <c r="AH2977" i="1"/>
  <c r="AK3043" i="1"/>
  <c r="AK3153" i="1"/>
  <c r="AI3058" i="1"/>
  <c r="AK2871" i="1"/>
  <c r="AS2884" i="1"/>
  <c r="AV3275" i="1"/>
  <c r="AS3275" i="1" s="1"/>
  <c r="AZ3275" i="1"/>
  <c r="AS3346" i="1"/>
  <c r="AS3183" i="1"/>
  <c r="AZ3326" i="1"/>
  <c r="AV3326" i="1"/>
  <c r="AK3396" i="1"/>
  <c r="AS3248" i="1"/>
  <c r="AZ3383" i="1"/>
  <c r="AV3383" i="1"/>
  <c r="AH3286" i="1"/>
  <c r="AI3286" i="1"/>
  <c r="AV3257" i="1"/>
  <c r="AS3257" i="1" s="1"/>
  <c r="AZ3257" i="1"/>
  <c r="AS3227" i="1"/>
  <c r="AZ2859" i="1"/>
  <c r="AV2859" i="1"/>
  <c r="AS3388" i="1"/>
  <c r="AH3370" i="1"/>
  <c r="AI3370" i="1"/>
  <c r="AZ3015" i="1"/>
  <c r="AV3015" i="1"/>
  <c r="AZ3300" i="1"/>
  <c r="AV3300" i="1"/>
  <c r="AZ3330" i="1"/>
  <c r="AV3330" i="1"/>
  <c r="AS3330" i="1" s="1"/>
  <c r="AS2951" i="1"/>
  <c r="AI3399" i="1"/>
  <c r="AJ3399" i="1"/>
  <c r="AH3399" i="1" s="1"/>
  <c r="AV3104" i="1"/>
  <c r="AZ3104" i="1"/>
  <c r="AZ2960" i="1"/>
  <c r="AV2960" i="1"/>
  <c r="AS2960" i="1" s="1"/>
  <c r="AI3317" i="1"/>
  <c r="AH3317" i="1"/>
  <c r="AS3096" i="1"/>
  <c r="AS3110" i="1"/>
  <c r="AS3322" i="1"/>
  <c r="AI3261" i="1"/>
  <c r="AH3261" i="1"/>
  <c r="AZ2924" i="1"/>
  <c r="AV2924" i="1"/>
  <c r="AS2924" i="1" s="1"/>
  <c r="AS2956" i="1"/>
  <c r="AZ3034" i="1"/>
  <c r="AV3034" i="1"/>
  <c r="AS3034" i="1" s="1"/>
  <c r="AK2874" i="1"/>
  <c r="F2874" i="1" s="1"/>
  <c r="AK3180" i="1"/>
  <c r="AV3378" i="1"/>
  <c r="AS3378" i="1" s="1"/>
  <c r="AZ3378" i="1"/>
  <c r="AS3159" i="1"/>
  <c r="AZ2871" i="1"/>
  <c r="AV2871" i="1"/>
  <c r="AS2871" i="1" s="1"/>
  <c r="AS3050" i="1"/>
  <c r="AI3190" i="1"/>
  <c r="AH3190" i="1"/>
  <c r="AS3089" i="1"/>
  <c r="AI3336" i="1"/>
  <c r="AH3336" i="1"/>
  <c r="AI3096" i="1"/>
  <c r="AH3096" i="1"/>
  <c r="AI3073" i="1"/>
  <c r="AH3073" i="1"/>
  <c r="AS3157" i="1"/>
  <c r="AS3041" i="1"/>
  <c r="AS3145" i="1"/>
  <c r="AS3202" i="1"/>
  <c r="AI3303" i="1"/>
  <c r="AH3303" i="1"/>
  <c r="AI3054" i="1"/>
  <c r="AH3054" i="1"/>
  <c r="AK2977" i="1"/>
  <c r="AZ2849" i="1"/>
  <c r="AV2849" i="1"/>
  <c r="AZ2922" i="1"/>
  <c r="AV2922" i="1"/>
  <c r="AI3213" i="1"/>
  <c r="AZ2994" i="1"/>
  <c r="AV2994" i="1"/>
  <c r="AS2994" i="1" s="1"/>
  <c r="AZ3384" i="1"/>
  <c r="AV3384" i="1"/>
  <c r="AS3384" i="1" s="1"/>
  <c r="AK3384" i="1"/>
  <c r="AZ3269" i="1"/>
  <c r="AV3269" i="1"/>
  <c r="AS3269" i="1" s="1"/>
  <c r="AZ2914" i="1"/>
  <c r="AV2914" i="1"/>
  <c r="AS3288" i="1"/>
  <c r="AS3361" i="1"/>
  <c r="AK3255" i="1"/>
  <c r="AZ3382" i="1"/>
  <c r="AV3382" i="1"/>
  <c r="AS3382" i="1" s="1"/>
  <c r="AZ3409" i="1"/>
  <c r="AV3409" i="1"/>
  <c r="AZ2890" i="1"/>
  <c r="AV2890" i="1"/>
  <c r="AS3362" i="1"/>
  <c r="AH3324" i="1"/>
  <c r="AI3324" i="1"/>
  <c r="AS3265" i="1"/>
  <c r="AI3228" i="1"/>
  <c r="AH3228" i="1"/>
  <c r="AS3260" i="1"/>
  <c r="AH3287" i="1"/>
  <c r="AI3287" i="1"/>
  <c r="AS2937" i="1"/>
  <c r="AS2981" i="1"/>
  <c r="AS3209" i="1"/>
  <c r="AS3338" i="1"/>
  <c r="AI3346" i="1"/>
  <c r="AH3346" i="1"/>
  <c r="AI3046" i="1"/>
  <c r="AH3046" i="1"/>
  <c r="AZ3072" i="1"/>
  <c r="AV3072" i="1"/>
  <c r="AV3137" i="1"/>
  <c r="AZ3137" i="1"/>
  <c r="AS3085" i="1"/>
  <c r="AS3172" i="1"/>
  <c r="AK2909" i="1"/>
  <c r="AZ3040" i="1"/>
  <c r="AV3040" i="1"/>
  <c r="AS3040" i="1" s="1"/>
  <c r="AK2978" i="1"/>
  <c r="AS2889" i="1"/>
  <c r="AS3143" i="1"/>
  <c r="AK3178" i="1"/>
  <c r="AS2887" i="1"/>
  <c r="AZ2991" i="1"/>
  <c r="AV2991" i="1"/>
  <c r="AI3070" i="1"/>
  <c r="AH3070" i="1"/>
  <c r="AK3152" i="1"/>
  <c r="F3152" i="1" s="1"/>
  <c r="AS2954" i="1"/>
  <c r="AK2991" i="1"/>
  <c r="AS2893" i="1"/>
  <c r="AZ2869" i="1"/>
  <c r="AV2869" i="1"/>
  <c r="AI3149" i="1"/>
  <c r="AH3149" i="1"/>
  <c r="AH3136" i="1"/>
  <c r="AI3136" i="1"/>
  <c r="AS3366" i="1"/>
  <c r="AK3332" i="1"/>
  <c r="AK3362" i="1"/>
  <c r="AK3326" i="1"/>
  <c r="AH3400" i="1"/>
  <c r="AI3400" i="1"/>
  <c r="AS3234" i="1"/>
  <c r="AZ3091" i="1"/>
  <c r="AV3091" i="1"/>
  <c r="AI2924" i="1"/>
  <c r="AH2924" i="1"/>
  <c r="F2924" i="1" s="1"/>
  <c r="AV3266" i="1"/>
  <c r="AZ3266" i="1"/>
  <c r="AS3133" i="1"/>
  <c r="AH3312" i="1"/>
  <c r="AI3312" i="1"/>
  <c r="AI2949" i="1"/>
  <c r="AH2949" i="1"/>
  <c r="AS3350" i="1"/>
  <c r="AJ3095" i="1"/>
  <c r="AH3095" i="1" s="1"/>
  <c r="AI3095" i="1"/>
  <c r="AS2859" i="1"/>
  <c r="AZ3056" i="1"/>
  <c r="AV3056" i="1"/>
  <c r="AS3056" i="1" s="1"/>
  <c r="AH3276" i="1"/>
  <c r="AI3276" i="1"/>
  <c r="AZ3332" i="1"/>
  <c r="AV3332" i="1"/>
  <c r="AS3332" i="1" s="1"/>
  <c r="AZ2906" i="1"/>
  <c r="AV2906" i="1"/>
  <c r="AS2906" i="1" s="1"/>
  <c r="AI2999" i="1"/>
  <c r="AH2999" i="1"/>
  <c r="AK3136" i="1"/>
  <c r="F3136" i="1" s="1"/>
  <c r="AI3227" i="1"/>
  <c r="AJ3227" i="1"/>
  <c r="AH3227" i="1" s="1"/>
  <c r="AK3069" i="1"/>
  <c r="F3069" i="1" s="1"/>
  <c r="AK3187" i="1"/>
  <c r="F3187" i="1" s="1"/>
  <c r="AH3285" i="1"/>
  <c r="F3285" i="1" s="1"/>
  <c r="AI3285" i="1"/>
  <c r="AS3389" i="1"/>
  <c r="AZ2977" i="1"/>
  <c r="AV2977" i="1"/>
  <c r="AS2977" i="1" s="1"/>
  <c r="AS3206" i="1"/>
  <c r="AZ3058" i="1"/>
  <c r="AV3058" i="1"/>
  <c r="AI3052" i="1"/>
  <c r="AH3052" i="1"/>
  <c r="AZ3210" i="1"/>
  <c r="AV3210" i="1"/>
  <c r="AZ3177" i="1"/>
  <c r="AV3177" i="1"/>
  <c r="AS3177" i="1" s="1"/>
  <c r="AZ3281" i="1"/>
  <c r="AV3281" i="1"/>
  <c r="AS3387" i="1"/>
  <c r="AV3122" i="1"/>
  <c r="AZ3122" i="1"/>
  <c r="AS3196" i="1"/>
  <c r="AK3163" i="1"/>
  <c r="F3163" i="1" s="1"/>
  <c r="AK3224" i="1"/>
  <c r="AS2988" i="1"/>
  <c r="AK3330" i="1"/>
  <c r="AS3377" i="1"/>
  <c r="AK3352" i="1"/>
  <c r="AS2927" i="1"/>
  <c r="AK3320" i="1"/>
  <c r="AI2927" i="1"/>
  <c r="AH2927" i="1"/>
  <c r="AS3020" i="1"/>
  <c r="AS3324" i="1"/>
  <c r="AI3292" i="1"/>
  <c r="AJ3292" i="1"/>
  <c r="AH3292" i="1" s="1"/>
  <c r="F3292" i="1" s="1"/>
  <c r="AS3279" i="1"/>
  <c r="AI3328" i="1"/>
  <c r="AH3328" i="1"/>
  <c r="AH3172" i="1"/>
  <c r="AI3172" i="1"/>
  <c r="AZ3323" i="1"/>
  <c r="AV3323" i="1"/>
  <c r="AV3180" i="1"/>
  <c r="AS3180" i="1" s="1"/>
  <c r="AZ3180" i="1"/>
  <c r="AZ3291" i="1"/>
  <c r="AV3291" i="1"/>
  <c r="AS3291" i="1" s="1"/>
  <c r="AI3404" i="1"/>
  <c r="AH3404" i="1"/>
  <c r="AS2941" i="1"/>
  <c r="AZ3246" i="1"/>
  <c r="AV3246" i="1"/>
  <c r="AS2970" i="1"/>
  <c r="AR2970" i="1" s="1"/>
  <c r="AV3224" i="1"/>
  <c r="AS3224" i="1" s="1"/>
  <c r="AZ3224" i="1"/>
  <c r="AJ2978" i="1"/>
  <c r="AH2978" i="1" s="1"/>
  <c r="AI2978" i="1"/>
  <c r="AS3028" i="1"/>
  <c r="AS3124" i="1"/>
  <c r="AS3373" i="1"/>
  <c r="AZ3078" i="1"/>
  <c r="AV3078" i="1"/>
  <c r="AS3078" i="1" s="1"/>
  <c r="AZ3242" i="1"/>
  <c r="AV3242" i="1"/>
  <c r="AS3136" i="1"/>
  <c r="AV3152" i="1"/>
  <c r="AZ3152" i="1"/>
  <c r="AS2943" i="1"/>
  <c r="AR2943" i="1" s="1"/>
  <c r="AS3273" i="1"/>
  <c r="AZ2965" i="1"/>
  <c r="AV2965" i="1"/>
  <c r="AS2965" i="1" s="1"/>
  <c r="AZ2999" i="1"/>
  <c r="AV2999" i="1"/>
  <c r="AV3121" i="1"/>
  <c r="AS3121" i="1" s="1"/>
  <c r="AZ3121" i="1"/>
  <c r="AS3039" i="1"/>
  <c r="AS3141" i="1"/>
  <c r="AI3209" i="1"/>
  <c r="AH3209" i="1"/>
  <c r="AS2919" i="1"/>
  <c r="AI3042" i="1"/>
  <c r="AH3042" i="1"/>
  <c r="AS3406" i="1"/>
  <c r="AR2886" i="1"/>
  <c r="AS3057" i="1"/>
  <c r="AH3143" i="1"/>
  <c r="AI3143" i="1"/>
  <c r="AS3047" i="1"/>
  <c r="AZ3262" i="1"/>
  <c r="AV3262" i="1"/>
  <c r="AS3262" i="1" s="1"/>
  <c r="AS2930" i="1"/>
  <c r="AS3163" i="1"/>
  <c r="AZ3119" i="1"/>
  <c r="AV3119" i="1"/>
  <c r="AH3025" i="1"/>
  <c r="AI3025" i="1"/>
  <c r="AH3366" i="1"/>
  <c r="AI3366" i="1"/>
  <c r="AS3278" i="1"/>
  <c r="AZ3333" i="1"/>
  <c r="AV3333" i="1"/>
  <c r="AV3351" i="1"/>
  <c r="AZ3351" i="1"/>
  <c r="AK3296" i="1"/>
  <c r="AZ2955" i="1"/>
  <c r="AV2955" i="1"/>
  <c r="AS2955" i="1" s="1"/>
  <c r="AH3293" i="1"/>
  <c r="F3293" i="1" s="1"/>
  <c r="AI3293" i="1"/>
  <c r="AS3363" i="1"/>
  <c r="AS3309" i="1"/>
  <c r="AS3401" i="1"/>
  <c r="AK3393" i="1"/>
  <c r="AS3348" i="1"/>
  <c r="AZ3375" i="1"/>
  <c r="AV3375" i="1"/>
  <c r="AS3375" i="1" s="1"/>
  <c r="AV2985" i="1"/>
  <c r="AS2985" i="1" s="1"/>
  <c r="AZ2985" i="1"/>
  <c r="AZ2936" i="1"/>
  <c r="AV2936" i="1"/>
  <c r="AS2882" i="1"/>
  <c r="AS3282" i="1"/>
  <c r="AS3154" i="1"/>
  <c r="AJ2939" i="1"/>
  <c r="AH2939" i="1" s="1"/>
  <c r="AI2939" i="1"/>
  <c r="F2939" i="1" s="1"/>
  <c r="AI3326" i="1"/>
  <c r="AH3326" i="1"/>
  <c r="AH3383" i="1"/>
  <c r="AI3383" i="1"/>
  <c r="AK3360" i="1"/>
  <c r="AI2876" i="1"/>
  <c r="AH2876" i="1"/>
  <c r="F2876" i="1" s="1"/>
  <c r="AK3239" i="1"/>
  <c r="AK3169" i="1"/>
  <c r="F3169" i="1" s="1"/>
  <c r="AZ3178" i="1"/>
  <c r="AV3178" i="1"/>
  <c r="AS3178" i="1" s="1"/>
  <c r="AS2881" i="1"/>
  <c r="AS2896" i="1"/>
  <c r="AZ3031" i="1"/>
  <c r="AV3031" i="1"/>
  <c r="AS3031" i="1" s="1"/>
  <c r="AS2911" i="1"/>
  <c r="AS3173" i="1"/>
  <c r="AZ3320" i="1"/>
  <c r="AV3320" i="1"/>
  <c r="AS3320" i="1" s="1"/>
  <c r="AJ3347" i="1"/>
  <c r="AH3347" i="1" s="1"/>
  <c r="AI3347" i="1"/>
  <c r="AI3064" i="1"/>
  <c r="AH3064" i="1"/>
  <c r="AK3141" i="1"/>
  <c r="AI3193" i="1"/>
  <c r="AH3193" i="1"/>
  <c r="F3193" i="1" s="1"/>
  <c r="AZ3219" i="1"/>
  <c r="AV3219" i="1"/>
  <c r="AS3219" i="1" s="1"/>
  <c r="AK2965" i="1"/>
  <c r="F2965" i="1" s="1"/>
  <c r="AV3105" i="1"/>
  <c r="AZ3105" i="1"/>
  <c r="AI3157" i="1"/>
  <c r="AH3157" i="1"/>
  <c r="AV3396" i="1"/>
  <c r="AS3396" i="1" s="1"/>
  <c r="AZ3396" i="1"/>
  <c r="AZ2997" i="1"/>
  <c r="AV2997" i="1"/>
  <c r="AS2997" i="1" s="1"/>
  <c r="AS3071" i="1"/>
  <c r="AK3281" i="1"/>
  <c r="AZ3053" i="1"/>
  <c r="AV3053" i="1"/>
  <c r="AS3053" i="1" s="1"/>
  <c r="AS2853" i="1"/>
  <c r="AR2853" i="1" s="1"/>
  <c r="AI3068" i="1"/>
  <c r="AH3068" i="1"/>
  <c r="F3068" i="1" s="1"/>
  <c r="AZ3010" i="1"/>
  <c r="AV3010" i="1"/>
  <c r="AS3010" i="1" s="1"/>
  <c r="AZ3052" i="1"/>
  <c r="AV3052" i="1"/>
  <c r="AS3052" i="1" s="1"/>
  <c r="AS3117" i="1"/>
  <c r="AK3199" i="1"/>
  <c r="AH3406" i="1"/>
  <c r="AI3406" i="1"/>
  <c r="AS2959" i="1"/>
  <c r="AZ3297" i="1"/>
  <c r="AV3297" i="1"/>
  <c r="AI3388" i="1"/>
  <c r="AH3388" i="1"/>
  <c r="AI3331" i="1"/>
  <c r="AH3331" i="1"/>
  <c r="AS3029" i="1"/>
  <c r="AZ2952" i="1"/>
  <c r="AV2952" i="1"/>
  <c r="AS2952" i="1" s="1"/>
  <c r="AK2898" i="1"/>
  <c r="AI2971" i="1"/>
  <c r="AH2971" i="1"/>
  <c r="AJ2883" i="1"/>
  <c r="AH2883" i="1" s="1"/>
  <c r="AI2883" i="1"/>
  <c r="F2883" i="1" s="1"/>
  <c r="AS3116" i="1"/>
  <c r="AJ3057" i="1"/>
  <c r="AH3057" i="1" s="1"/>
  <c r="AI3057" i="1"/>
  <c r="AZ3187" i="1"/>
  <c r="AV3187" i="1"/>
  <c r="AS3187" i="1" s="1"/>
  <c r="AZ3238" i="1"/>
  <c r="AV3238" i="1"/>
  <c r="AS3238" i="1" s="1"/>
  <c r="AS3044" i="1"/>
  <c r="AZ3222" i="1"/>
  <c r="AV3222" i="1"/>
  <c r="AZ3134" i="1"/>
  <c r="AV3134" i="1"/>
  <c r="AS2903" i="1"/>
  <c r="AZ3342" i="1"/>
  <c r="AV3342" i="1"/>
  <c r="AS3342" i="1" s="1"/>
  <c r="AI3408" i="1"/>
  <c r="AH3408" i="1"/>
  <c r="AI2885" i="1"/>
  <c r="F2885" i="1" s="1"/>
  <c r="AH2885" i="1"/>
  <c r="AZ3090" i="1"/>
  <c r="AV3090" i="1"/>
  <c r="AS3090" i="1" s="1"/>
  <c r="AS3281" i="1"/>
  <c r="AZ3062" i="1"/>
  <c r="AV3062" i="1"/>
  <c r="AH3174" i="1"/>
  <c r="AI3174" i="1"/>
  <c r="AS3305" i="1"/>
  <c r="AJ3341" i="1"/>
  <c r="AH3341" i="1" s="1"/>
  <c r="AI3341" i="1"/>
  <c r="AV3073" i="1"/>
  <c r="AS3073" i="1" s="1"/>
  <c r="AZ3073" i="1"/>
  <c r="AZ3049" i="1"/>
  <c r="AV3049" i="1"/>
  <c r="AS3341" i="1"/>
  <c r="AI3338" i="1"/>
  <c r="AH3338" i="1"/>
  <c r="AZ3013" i="1"/>
  <c r="AV3013" i="1"/>
  <c r="AS3013" i="1" s="1"/>
  <c r="AS3285" i="1"/>
  <c r="AS3263" i="1"/>
  <c r="AK3211" i="1"/>
  <c r="AZ3386" i="1"/>
  <c r="AV3386" i="1"/>
  <c r="AS3308" i="1"/>
  <c r="AK3392" i="1"/>
  <c r="AI3335" i="1"/>
  <c r="AH3335" i="1"/>
  <c r="AS2986" i="1"/>
  <c r="AS3108" i="1"/>
  <c r="AZ3103" i="1"/>
  <c r="AV3103" i="1"/>
  <c r="AS3103" i="1" s="1"/>
  <c r="AH3210" i="1"/>
  <c r="AI3210" i="1"/>
  <c r="AI2869" i="1"/>
  <c r="AH2869" i="1"/>
  <c r="AS2895" i="1"/>
  <c r="AR2895" i="1" s="1"/>
  <c r="AI3056" i="1"/>
  <c r="AH3056" i="1"/>
  <c r="AS2974" i="1"/>
  <c r="AS2914" i="1"/>
  <c r="AR2914" i="1" s="1"/>
  <c r="AS2969" i="1"/>
  <c r="AV3169" i="1"/>
  <c r="AS3169" i="1" s="1"/>
  <c r="AZ3169" i="1"/>
  <c r="AV3223" i="1"/>
  <c r="AS3223" i="1" s="1"/>
  <c r="AZ3223" i="1"/>
  <c r="AK2952" i="1"/>
  <c r="AS3146" i="1"/>
  <c r="AK2963" i="1"/>
  <c r="AK3007" i="1"/>
  <c r="AZ3160" i="1"/>
  <c r="AV3160" i="1"/>
  <c r="AZ2877" i="1"/>
  <c r="AV2877" i="1"/>
  <c r="AS2877" i="1" s="1"/>
  <c r="AZ3311" i="1"/>
  <c r="AV3311" i="1"/>
  <c r="AS3299" i="1"/>
  <c r="AS3171" i="1"/>
  <c r="AH3250" i="1"/>
  <c r="AI3250" i="1"/>
  <c r="F3250" i="1" s="1"/>
  <c r="AH3177" i="1"/>
  <c r="AI3177" i="1"/>
  <c r="AS2890" i="1"/>
  <c r="AS3099" i="1"/>
  <c r="AS3218" i="1"/>
  <c r="AS3274" i="1"/>
  <c r="AS3247" i="1"/>
  <c r="AI3345" i="1"/>
  <c r="AH3345" i="1"/>
  <c r="AS2879" i="1"/>
  <c r="AK2982" i="1"/>
  <c r="AH3047" i="1"/>
  <c r="AI3047" i="1"/>
  <c r="AS2949" i="1"/>
  <c r="AI3009" i="1"/>
  <c r="AH3009" i="1"/>
  <c r="AS2996" i="1"/>
  <c r="AI3365" i="1"/>
  <c r="AH3365" i="1"/>
  <c r="AS3148" i="1"/>
  <c r="AS3301" i="1"/>
  <c r="AZ3191" i="1"/>
  <c r="AV3191" i="1"/>
  <c r="AS3191" i="1" s="1"/>
  <c r="AH3327" i="1"/>
  <c r="AI3327" i="1"/>
  <c r="AS3381" i="1"/>
  <c r="AS3315" i="1"/>
  <c r="AS3365" i="1"/>
  <c r="AK3269" i="1"/>
  <c r="AI3355" i="1"/>
  <c r="AH3355" i="1"/>
  <c r="AI3296" i="1"/>
  <c r="AH3296" i="1"/>
  <c r="AS3147" i="1"/>
  <c r="AZ2898" i="1"/>
  <c r="AV2898" i="1"/>
  <c r="AV3043" i="1"/>
  <c r="AS3043" i="1" s="1"/>
  <c r="AZ3043" i="1"/>
  <c r="AI2948" i="1"/>
  <c r="AS3256" i="1"/>
  <c r="AV3344" i="1"/>
  <c r="AZ3344" i="1"/>
  <c r="AS3397" i="1"/>
  <c r="AH3099" i="1"/>
  <c r="AI3099" i="1"/>
  <c r="AZ2975" i="1"/>
  <c r="AV2975" i="1"/>
  <c r="AJ3363" i="1"/>
  <c r="AH3363" i="1" s="1"/>
  <c r="AI3363" i="1"/>
  <c r="AZ3356" i="1"/>
  <c r="AV3356" i="1"/>
  <c r="AS3356" i="1" s="1"/>
  <c r="AI3163" i="1"/>
  <c r="AS3245" i="1"/>
  <c r="AS2935" i="1"/>
  <c r="AS2983" i="1"/>
  <c r="AS3212" i="1"/>
  <c r="AH3314" i="1"/>
  <c r="AI3314" i="1"/>
  <c r="AH3382" i="1"/>
  <c r="AI3382" i="1"/>
  <c r="AS2900" i="1"/>
  <c r="AS3032" i="1"/>
  <c r="AS3155" i="1"/>
  <c r="AZ3352" i="1"/>
  <c r="AV3352" i="1"/>
  <c r="AI3116" i="1"/>
  <c r="AH3116" i="1"/>
  <c r="AZ3111" i="1"/>
  <c r="AV3111" i="1"/>
  <c r="AS3164" i="1"/>
  <c r="AS2938" i="1"/>
  <c r="AI2982" i="1"/>
  <c r="AH2982" i="1"/>
  <c r="AS3126" i="1"/>
  <c r="AI2851" i="1"/>
  <c r="AS3233" i="1"/>
  <c r="AS3286" i="1"/>
  <c r="AS3323" i="1"/>
  <c r="AI3002" i="1"/>
  <c r="AH3002" i="1"/>
  <c r="AK3121" i="1"/>
  <c r="AS3112" i="1"/>
  <c r="AS3374" i="1"/>
  <c r="AI3393" i="1"/>
  <c r="AH3393" i="1"/>
  <c r="AK3068" i="1"/>
  <c r="AS3139" i="1"/>
  <c r="AS3195" i="1"/>
  <c r="AS2922" i="1"/>
  <c r="AI3028" i="1"/>
  <c r="AH3028" i="1"/>
  <c r="AH3120" i="1"/>
  <c r="AI3120" i="1"/>
  <c r="AV3168" i="1"/>
  <c r="AS3168" i="1" s="1"/>
  <c r="AZ3168" i="1"/>
  <c r="AI3232" i="1"/>
  <c r="AH3232" i="1"/>
  <c r="AS2858" i="1"/>
  <c r="AS2921" i="1"/>
  <c r="AS3017" i="1"/>
  <c r="AI3106" i="1"/>
  <c r="AS3162" i="1"/>
  <c r="AS3109" i="1"/>
  <c r="AI3369" i="1"/>
  <c r="AH3369" i="1"/>
  <c r="AI3376" i="1"/>
  <c r="AH3376" i="1"/>
  <c r="AK2936" i="1"/>
  <c r="AS3023" i="1"/>
  <c r="AJ3048" i="1"/>
  <c r="AH3048" i="1" s="1"/>
  <c r="AI3048" i="1"/>
  <c r="AZ3165" i="1"/>
  <c r="AV3165" i="1"/>
  <c r="AS3403" i="1"/>
  <c r="AZ3402" i="1"/>
  <c r="AV3402" i="1"/>
  <c r="AS3402" i="1" s="1"/>
  <c r="AV3280" i="1"/>
  <c r="AZ3280" i="1"/>
  <c r="AS3284" i="1"/>
  <c r="AI3389" i="1"/>
  <c r="AH3389" i="1"/>
  <c r="AI3284" i="1"/>
  <c r="F3284" i="1" s="1"/>
  <c r="AH3284" i="1"/>
  <c r="AI3375" i="1"/>
  <c r="AH3375" i="1"/>
  <c r="AS3283" i="1"/>
  <c r="AJ3266" i="1"/>
  <c r="AH3266" i="1" s="1"/>
  <c r="AI3266" i="1"/>
  <c r="AK3342" i="1"/>
  <c r="AV3239" i="1"/>
  <c r="AS3239" i="1" s="1"/>
  <c r="AZ3239" i="1"/>
  <c r="AI3288" i="1"/>
  <c r="AH3288" i="1"/>
  <c r="AS3142" i="1"/>
  <c r="AZ3252" i="1"/>
  <c r="AV3252" i="1"/>
  <c r="AZ3216" i="1"/>
  <c r="AV3216" i="1"/>
  <c r="AS3216" i="1" s="1"/>
  <c r="AZ3102" i="1"/>
  <c r="AV3102" i="1"/>
  <c r="AS3102" i="1" s="1"/>
  <c r="AH3334" i="1"/>
  <c r="AI3334" i="1"/>
  <c r="AZ3304" i="1"/>
  <c r="AV3304" i="1"/>
  <c r="AZ3161" i="1"/>
  <c r="AV3161" i="1"/>
  <c r="AI2940" i="1"/>
  <c r="AH2940" i="1"/>
  <c r="AZ3232" i="1"/>
  <c r="AV3232" i="1"/>
  <c r="AS3232" i="1" s="1"/>
  <c r="AS3208" i="1"/>
  <c r="AK3303" i="1"/>
  <c r="AS2967" i="1"/>
  <c r="AS3012" i="1"/>
  <c r="AI3170" i="1"/>
  <c r="AH3170" i="1"/>
  <c r="AI3251" i="1"/>
  <c r="F3251" i="1" s="1"/>
  <c r="AH3251" i="1"/>
  <c r="AI3119" i="1"/>
  <c r="AZ3327" i="1"/>
  <c r="AV3327" i="1"/>
  <c r="AS3327" i="1" s="1"/>
  <c r="AI3373" i="1"/>
  <c r="AH3373" i="1"/>
  <c r="AI2986" i="1"/>
  <c r="AH2986" i="1"/>
  <c r="AZ3068" i="1"/>
  <c r="AV3068" i="1"/>
  <c r="AS3185" i="1"/>
  <c r="AK3323" i="1"/>
  <c r="AV3296" i="1"/>
  <c r="AZ3296" i="1"/>
  <c r="AK3040" i="1"/>
  <c r="AZ3253" i="1"/>
  <c r="AV3253" i="1"/>
  <c r="AS3253" i="1" s="1"/>
  <c r="AI3362" i="1"/>
  <c r="AH3362" i="1"/>
  <c r="AS2980" i="1"/>
  <c r="AS3300" i="1"/>
  <c r="AZ3211" i="1"/>
  <c r="AV3211" i="1"/>
  <c r="AS3038" i="1"/>
  <c r="AK3168" i="1"/>
  <c r="F3168" i="1" s="1"/>
  <c r="AK3236" i="1"/>
  <c r="AS2912" i="1"/>
  <c r="AS3237" i="1"/>
  <c r="AH3306" i="1"/>
  <c r="AI3306" i="1"/>
  <c r="AS3018" i="1"/>
  <c r="AS3122" i="1"/>
  <c r="AZ3127" i="1"/>
  <c r="AV3127" i="1"/>
  <c r="AI3277" i="1"/>
  <c r="AH3277" i="1"/>
  <c r="AS3261" i="1"/>
  <c r="AH3205" i="1"/>
  <c r="AI3205" i="1"/>
  <c r="AZ3376" i="1"/>
  <c r="AV3376" i="1"/>
  <c r="AS3376" i="1" s="1"/>
  <c r="AH3050" i="1"/>
  <c r="AI3050" i="1"/>
  <c r="AV3343" i="1"/>
  <c r="AS3343" i="1" s="1"/>
  <c r="AZ3343" i="1"/>
  <c r="AJ3405" i="1"/>
  <c r="AH3405" i="1" s="1"/>
  <c r="AI3405" i="1"/>
  <c r="AZ3264" i="1"/>
  <c r="AV3264" i="1"/>
  <c r="AK2955" i="1"/>
  <c r="AZ3393" i="1"/>
  <c r="AV3393" i="1"/>
  <c r="AS3393" i="1" s="1"/>
  <c r="AS3100" i="1"/>
  <c r="AK3311" i="1"/>
  <c r="AK3347" i="1"/>
  <c r="AS2897" i="1"/>
  <c r="AS3151" i="1"/>
  <c r="AS3079" i="1"/>
  <c r="AI3105" i="1"/>
  <c r="AH3105" i="1"/>
  <c r="AS3123" i="1"/>
  <c r="AZ2864" i="1"/>
  <c r="AV2864" i="1"/>
  <c r="AI3115" i="1"/>
  <c r="AH3115" i="1"/>
  <c r="AS3188" i="1"/>
  <c r="AH3340" i="1"/>
  <c r="AI3340" i="1"/>
  <c r="AZ3024" i="1"/>
  <c r="AV3024" i="1"/>
  <c r="AI3214" i="1"/>
  <c r="AH3214" i="1"/>
  <c r="AS3331" i="1"/>
  <c r="AI3059" i="1"/>
  <c r="AH3059" i="1"/>
  <c r="AS3193" i="1"/>
  <c r="AH3128" i="1"/>
  <c r="AI3128" i="1"/>
  <c r="AS3036" i="1"/>
  <c r="AS3107" i="1"/>
  <c r="AH3182" i="1"/>
  <c r="AI3182" i="1"/>
  <c r="AZ2947" i="1"/>
  <c r="AV2947" i="1"/>
  <c r="AS3025" i="1"/>
  <c r="AI3131" i="1"/>
  <c r="AH3131" i="1"/>
  <c r="AK3300" i="1"/>
  <c r="AS2865" i="1"/>
  <c r="AV3153" i="1"/>
  <c r="AS3153" i="1" s="1"/>
  <c r="AZ3153" i="1"/>
  <c r="AS3002" i="1"/>
  <c r="AZ2876" i="1"/>
  <c r="AV2876" i="1"/>
  <c r="AS2876" i="1" s="1"/>
  <c r="AH3072" i="1"/>
  <c r="AI3072" i="1"/>
  <c r="AI2970" i="1"/>
  <c r="AJ3407" i="1"/>
  <c r="AH3407" i="1" s="1"/>
  <c r="AK3122" i="1"/>
  <c r="AS3201" i="1"/>
  <c r="AZ3360" i="1"/>
  <c r="AV3360" i="1"/>
  <c r="AS3360" i="1" s="1"/>
  <c r="AS3398" i="1"/>
  <c r="AZ3118" i="1"/>
  <c r="AV3118" i="1"/>
  <c r="AK3378" i="1"/>
  <c r="AI3377" i="1"/>
  <c r="AH3377" i="1"/>
  <c r="AH3378" i="1"/>
  <c r="AI3378" i="1"/>
  <c r="AS3192" i="1"/>
  <c r="AZ2846" i="1"/>
  <c r="AV2846" i="1"/>
  <c r="AS2846" i="1" s="1"/>
  <c r="AW2842" i="1"/>
  <c r="P2836" i="1"/>
  <c r="AW2834" i="1"/>
  <c r="AW2831" i="1"/>
  <c r="AW2829" i="1"/>
  <c r="AW2816" i="1"/>
  <c r="AW2814" i="1"/>
  <c r="AW2812" i="1"/>
  <c r="AW2804" i="1"/>
  <c r="AW2799" i="1"/>
  <c r="AW2797" i="1"/>
  <c r="AW2793" i="1"/>
  <c r="AX2793" i="1" s="1"/>
  <c r="AW2786" i="1"/>
  <c r="AW2781" i="1"/>
  <c r="P2838" i="1"/>
  <c r="P2054" i="1"/>
  <c r="P2830" i="1"/>
  <c r="P2034" i="1"/>
  <c r="P2042" i="1"/>
  <c r="P2058" i="1"/>
  <c r="P2066" i="1"/>
  <c r="P2074" i="1"/>
  <c r="P2098" i="1"/>
  <c r="P2114" i="1"/>
  <c r="P2122" i="1"/>
  <c r="P2130" i="1"/>
  <c r="P2138" i="1"/>
  <c r="P2146" i="1"/>
  <c r="P2154" i="1"/>
  <c r="P2162" i="1"/>
  <c r="P2170" i="1"/>
  <c r="P2178" i="1"/>
  <c r="P2186" i="1"/>
  <c r="P2194" i="1"/>
  <c r="P2202" i="1"/>
  <c r="P2210" i="1"/>
  <c r="P2218" i="1"/>
  <c r="P2226" i="1"/>
  <c r="P2234" i="1"/>
  <c r="P2250" i="1"/>
  <c r="P2266" i="1"/>
  <c r="P2282" i="1"/>
  <c r="P2298" i="1"/>
  <c r="P2314" i="1"/>
  <c r="P2330" i="1"/>
  <c r="P2037" i="1"/>
  <c r="P2053" i="1"/>
  <c r="P2069" i="1"/>
  <c r="P2085" i="1"/>
  <c r="P2101" i="1"/>
  <c r="P2117" i="1"/>
  <c r="P2133" i="1"/>
  <c r="P2149" i="1"/>
  <c r="P2341" i="1"/>
  <c r="P2357" i="1"/>
  <c r="P2373" i="1"/>
  <c r="P2389" i="1"/>
  <c r="P2405" i="1"/>
  <c r="P2421" i="1"/>
  <c r="P2437" i="1"/>
  <c r="P2453" i="1"/>
  <c r="P2469" i="1"/>
  <c r="P2485" i="1"/>
  <c r="P2501" i="1"/>
  <c r="P2517" i="1"/>
  <c r="P2533" i="1"/>
  <c r="P2549" i="1"/>
  <c r="P2565" i="1"/>
  <c r="P2581" i="1"/>
  <c r="P2597" i="1"/>
  <c r="P2613" i="1"/>
  <c r="P2629" i="1"/>
  <c r="P2645" i="1"/>
  <c r="P2661" i="1"/>
  <c r="P2677" i="1"/>
  <c r="P2693" i="1"/>
  <c r="P2709" i="1"/>
  <c r="P2725" i="1"/>
  <c r="P2741" i="1"/>
  <c r="P2757" i="1"/>
  <c r="P2773" i="1"/>
  <c r="P2789" i="1"/>
  <c r="P2805" i="1"/>
  <c r="O2818" i="1"/>
  <c r="K6" i="2"/>
  <c r="P2339" i="1"/>
  <c r="P2355" i="1"/>
  <c r="P2371" i="1"/>
  <c r="P2387" i="1"/>
  <c r="P2403" i="1"/>
  <c r="P2419" i="1"/>
  <c r="P2435" i="1"/>
  <c r="P2451" i="1"/>
  <c r="P2467" i="1"/>
  <c r="P2483" i="1"/>
  <c r="P2499" i="1"/>
  <c r="P2515" i="1"/>
  <c r="P2531" i="1"/>
  <c r="P2547" i="1"/>
  <c r="P2563" i="1"/>
  <c r="P2579" i="1"/>
  <c r="P2595" i="1"/>
  <c r="P2611" i="1"/>
  <c r="P2627" i="1"/>
  <c r="P2643" i="1"/>
  <c r="P2659" i="1"/>
  <c r="P2675" i="1"/>
  <c r="P2691" i="1"/>
  <c r="P2707" i="1"/>
  <c r="P2723" i="1"/>
  <c r="P2739" i="1"/>
  <c r="P2755" i="1"/>
  <c r="P2771" i="1"/>
  <c r="P2787" i="1"/>
  <c r="P2803" i="1"/>
  <c r="P2828" i="1"/>
  <c r="P2844" i="1"/>
  <c r="P2842" i="1"/>
  <c r="P2171" i="1"/>
  <c r="P2187" i="1"/>
  <c r="P2203" i="1"/>
  <c r="P2219" i="1"/>
  <c r="P2235" i="1"/>
  <c r="P2809" i="1"/>
  <c r="P2834" i="1"/>
  <c r="P2031" i="1"/>
  <c r="P2047" i="1"/>
  <c r="P2063" i="1"/>
  <c r="P2079" i="1"/>
  <c r="P2159" i="1"/>
  <c r="P2175" i="1"/>
  <c r="P2191" i="1"/>
  <c r="P2207" i="1"/>
  <c r="P2223" i="1"/>
  <c r="P2239" i="1"/>
  <c r="P2255" i="1"/>
  <c r="P2271" i="1"/>
  <c r="P2287" i="1"/>
  <c r="P2303" i="1"/>
  <c r="P2319" i="1"/>
  <c r="P2335" i="1"/>
  <c r="P2527" i="1"/>
  <c r="P2543" i="1"/>
  <c r="P2559" i="1"/>
  <c r="P2575" i="1"/>
  <c r="P2591" i="1"/>
  <c r="P2607" i="1"/>
  <c r="P2623" i="1"/>
  <c r="P2639" i="1"/>
  <c r="P2655" i="1"/>
  <c r="P2671" i="1"/>
  <c r="P2703" i="1"/>
  <c r="P2719" i="1"/>
  <c r="P2735" i="1"/>
  <c r="P2751" i="1"/>
  <c r="P2767" i="1"/>
  <c r="P2783" i="1"/>
  <c r="P2840" i="1"/>
  <c r="P2347" i="1"/>
  <c r="P2363" i="1"/>
  <c r="P2379" i="1"/>
  <c r="P2395" i="1"/>
  <c r="P2411" i="1"/>
  <c r="P2427" i="1"/>
  <c r="P2443" i="1"/>
  <c r="P2459" i="1"/>
  <c r="P2475" i="1"/>
  <c r="P2491" i="1"/>
  <c r="P2507" i="1"/>
  <c r="P2523" i="1"/>
  <c r="P2539" i="1"/>
  <c r="P2555" i="1"/>
  <c r="P2571" i="1"/>
  <c r="P2587" i="1"/>
  <c r="P2603" i="1"/>
  <c r="P2619" i="1"/>
  <c r="P2635" i="1"/>
  <c r="P2651" i="1"/>
  <c r="P2667" i="1"/>
  <c r="P2683" i="1"/>
  <c r="P2699" i="1"/>
  <c r="P2715" i="1"/>
  <c r="P2731" i="1"/>
  <c r="P2747" i="1"/>
  <c r="P2763" i="1"/>
  <c r="P2779" i="1"/>
  <c r="P2795" i="1"/>
  <c r="P2811" i="1"/>
  <c r="P2820" i="1"/>
  <c r="P2172" i="1"/>
  <c r="P2188" i="1"/>
  <c r="P2204" i="1"/>
  <c r="P2220" i="1"/>
  <c r="P2236" i="1"/>
  <c r="P2252" i="1"/>
  <c r="P2268" i="1"/>
  <c r="P2284" i="1"/>
  <c r="P2300" i="1"/>
  <c r="P2316" i="1"/>
  <c r="P2332" i="1"/>
  <c r="P2090" i="1"/>
  <c r="P2106" i="1"/>
  <c r="P2698" i="1"/>
  <c r="P2714" i="1"/>
  <c r="P2730" i="1"/>
  <c r="P2778" i="1"/>
  <c r="P2794" i="1"/>
  <c r="P2810" i="1"/>
  <c r="P2819" i="1"/>
  <c r="P2835" i="1"/>
  <c r="O2471" i="1"/>
  <c r="P2040" i="1"/>
  <c r="P2056" i="1"/>
  <c r="O2065" i="1"/>
  <c r="P2072" i="1"/>
  <c r="P2088" i="1"/>
  <c r="P2104" i="1"/>
  <c r="P2120" i="1"/>
  <c r="P2136" i="1"/>
  <c r="P2152" i="1"/>
  <c r="P2168" i="1"/>
  <c r="P2184" i="1"/>
  <c r="P2200" i="1"/>
  <c r="P2216" i="1"/>
  <c r="P2232" i="1"/>
  <c r="P2248" i="1"/>
  <c r="P2264" i="1"/>
  <c r="P2280" i="1"/>
  <c r="P2296" i="1"/>
  <c r="P2312" i="1"/>
  <c r="P2328" i="1"/>
  <c r="P2344" i="1"/>
  <c r="P2360" i="1"/>
  <c r="P2376" i="1"/>
  <c r="P2392" i="1"/>
  <c r="P2408" i="1"/>
  <c r="P2424" i="1"/>
  <c r="P2440" i="1"/>
  <c r="P2456" i="1"/>
  <c r="P2472" i="1"/>
  <c r="P2488" i="1"/>
  <c r="P2504" i="1"/>
  <c r="P2520" i="1"/>
  <c r="P2536" i="1"/>
  <c r="P2552" i="1"/>
  <c r="P2568" i="1"/>
  <c r="P2584" i="1"/>
  <c r="P2600" i="1"/>
  <c r="P2616" i="1"/>
  <c r="P2632" i="1"/>
  <c r="P2648" i="1"/>
  <c r="P2664" i="1"/>
  <c r="P2680" i="1"/>
  <c r="P2687" i="1"/>
  <c r="P2070" i="1"/>
  <c r="P2045" i="1"/>
  <c r="P2061" i="1"/>
  <c r="P2077" i="1"/>
  <c r="P2093" i="1"/>
  <c r="P2109" i="1"/>
  <c r="P2125" i="1"/>
  <c r="P2509" i="1"/>
  <c r="P2525" i="1"/>
  <c r="P2541" i="1"/>
  <c r="P2557" i="1"/>
  <c r="P2573" i="1"/>
  <c r="P2589" i="1"/>
  <c r="P2605" i="1"/>
  <c r="P2621" i="1"/>
  <c r="P2637" i="1"/>
  <c r="P2653" i="1"/>
  <c r="P2669" i="1"/>
  <c r="P2685" i="1"/>
  <c r="P2701" i="1"/>
  <c r="P2717" i="1"/>
  <c r="P2733" i="1"/>
  <c r="P2749" i="1"/>
  <c r="P2765" i="1"/>
  <c r="P2781" i="1"/>
  <c r="P2797" i="1"/>
  <c r="P2813" i="1"/>
  <c r="O2157" i="1"/>
  <c r="P2050" i="1"/>
  <c r="P2242" i="1"/>
  <c r="P2258" i="1"/>
  <c r="P2274" i="1"/>
  <c r="P2290" i="1"/>
  <c r="P2306" i="1"/>
  <c r="P2322" i="1"/>
  <c r="P2041" i="1"/>
  <c r="P2057" i="1"/>
  <c r="P2073" i="1"/>
  <c r="P2089" i="1"/>
  <c r="P2105" i="1"/>
  <c r="P2121" i="1"/>
  <c r="P2137" i="1"/>
  <c r="P2153" i="1"/>
  <c r="P2345" i="1"/>
  <c r="P2361" i="1"/>
  <c r="P2377" i="1"/>
  <c r="P2393" i="1"/>
  <c r="P2409" i="1"/>
  <c r="P2425" i="1"/>
  <c r="P2441" i="1"/>
  <c r="P2457" i="1"/>
  <c r="P2473" i="1"/>
  <c r="P2489" i="1"/>
  <c r="P2505" i="1"/>
  <c r="P2521" i="1"/>
  <c r="P2537" i="1"/>
  <c r="P2553" i="1"/>
  <c r="P2569" i="1"/>
  <c r="P2585" i="1"/>
  <c r="P2601" i="1"/>
  <c r="P2617" i="1"/>
  <c r="P2633" i="1"/>
  <c r="P2649" i="1"/>
  <c r="P2665" i="1"/>
  <c r="P2681" i="1"/>
  <c r="P2697" i="1"/>
  <c r="P2713" i="1"/>
  <c r="P2729" i="1"/>
  <c r="P2745" i="1"/>
  <c r="P2761" i="1"/>
  <c r="P2777" i="1"/>
  <c r="P2793" i="1"/>
  <c r="P2231" i="1"/>
  <c r="P2263" i="1"/>
  <c r="P2279" i="1"/>
  <c r="P2295" i="1"/>
  <c r="P2311" i="1"/>
  <c r="P2327" i="1"/>
  <c r="P2030" i="1"/>
  <c r="P2046" i="1"/>
  <c r="P2062" i="1"/>
  <c r="P2078" i="1"/>
  <c r="P2094" i="1"/>
  <c r="P2110" i="1"/>
  <c r="P2126" i="1"/>
  <c r="P2142" i="1"/>
  <c r="P2839" i="1"/>
  <c r="P2337" i="1"/>
  <c r="P2353" i="1"/>
  <c r="P2369" i="1"/>
  <c r="P2385" i="1"/>
  <c r="P2401" i="1"/>
  <c r="P2417" i="1"/>
  <c r="P2433" i="1"/>
  <c r="P2449" i="1"/>
  <c r="P2465" i="1"/>
  <c r="P2481" i="1"/>
  <c r="P2497" i="1"/>
  <c r="P2513" i="1"/>
  <c r="P2529" i="1"/>
  <c r="P2545" i="1"/>
  <c r="P2561" i="1"/>
  <c r="P2577" i="1"/>
  <c r="P2593" i="1"/>
  <c r="P2609" i="1"/>
  <c r="P2625" i="1"/>
  <c r="P2641" i="1"/>
  <c r="P2657" i="1"/>
  <c r="P2673" i="1"/>
  <c r="P2689" i="1"/>
  <c r="P2705" i="1"/>
  <c r="P2721" i="1"/>
  <c r="P2737" i="1"/>
  <c r="P2753" i="1"/>
  <c r="O2778" i="1"/>
  <c r="P2799" i="1"/>
  <c r="P2815" i="1"/>
  <c r="P2824" i="1"/>
  <c r="P2038" i="1"/>
  <c r="P2086" i="1"/>
  <c r="P2102" i="1"/>
  <c r="P2118" i="1"/>
  <c r="P2134" i="1"/>
  <c r="P2150" i="1"/>
  <c r="P2141" i="1"/>
  <c r="O2335" i="1"/>
  <c r="P2349" i="1"/>
  <c r="P2365" i="1"/>
  <c r="P2381" i="1"/>
  <c r="O2383" i="1"/>
  <c r="P2397" i="1"/>
  <c r="P2413" i="1"/>
  <c r="P2429" i="1"/>
  <c r="P2445" i="1"/>
  <c r="P2461" i="1"/>
  <c r="P2477" i="1"/>
  <c r="P2493" i="1"/>
  <c r="P2164" i="1"/>
  <c r="P2180" i="1"/>
  <c r="P2196" i="1"/>
  <c r="P2212" i="1"/>
  <c r="P2228" i="1"/>
  <c r="P2244" i="1"/>
  <c r="P2260" i="1"/>
  <c r="P2276" i="1"/>
  <c r="P2292" i="1"/>
  <c r="P2308" i="1"/>
  <c r="P2324" i="1"/>
  <c r="P2788" i="1"/>
  <c r="P2804" i="1"/>
  <c r="P2829" i="1"/>
  <c r="O2831" i="1"/>
  <c r="O2259" i="1"/>
  <c r="P2082" i="1"/>
  <c r="O2155" i="1"/>
  <c r="O2811" i="1"/>
  <c r="P2032" i="1"/>
  <c r="P2048" i="1"/>
  <c r="P2064" i="1"/>
  <c r="P2080" i="1"/>
  <c r="P2096" i="1"/>
  <c r="P2112" i="1"/>
  <c r="P2128" i="1"/>
  <c r="P2144" i="1"/>
  <c r="P2160" i="1"/>
  <c r="P2176" i="1"/>
  <c r="P2192" i="1"/>
  <c r="P2208" i="1"/>
  <c r="P2224" i="1"/>
  <c r="P2240" i="1"/>
  <c r="P2256" i="1"/>
  <c r="P2272" i="1"/>
  <c r="P2288" i="1"/>
  <c r="P2304" i="1"/>
  <c r="P2320" i="1"/>
  <c r="P2336" i="1"/>
  <c r="P2352" i="1"/>
  <c r="P2368" i="1"/>
  <c r="P2384" i="1"/>
  <c r="P2400" i="1"/>
  <c r="P2416" i="1"/>
  <c r="P2432" i="1"/>
  <c r="P2448" i="1"/>
  <c r="P2464" i="1"/>
  <c r="P2480" i="1"/>
  <c r="P2496" i="1"/>
  <c r="P2512" i="1"/>
  <c r="P2528" i="1"/>
  <c r="P2544" i="1"/>
  <c r="P2560" i="1"/>
  <c r="P2576" i="1"/>
  <c r="P2592" i="1"/>
  <c r="P2608" i="1"/>
  <c r="P2624" i="1"/>
  <c r="P2640" i="1"/>
  <c r="P2656" i="1"/>
  <c r="P2672" i="1"/>
  <c r="P2688" i="1"/>
  <c r="P2704" i="1"/>
  <c r="P2720" i="1"/>
  <c r="P2736" i="1"/>
  <c r="P2752" i="1"/>
  <c r="P2768" i="1"/>
  <c r="P2784" i="1"/>
  <c r="P2800" i="1"/>
  <c r="P2841" i="1"/>
  <c r="P2167" i="1"/>
  <c r="P2183" i="1"/>
  <c r="P2199" i="1"/>
  <c r="P2215" i="1"/>
  <c r="P2247" i="1"/>
  <c r="O2035" i="1"/>
  <c r="P2035" i="1"/>
  <c r="P2051" i="1"/>
  <c r="P2067" i="1"/>
  <c r="P2083" i="1"/>
  <c r="P2099" i="1"/>
  <c r="P2115" i="1"/>
  <c r="P2131" i="1"/>
  <c r="P2147" i="1"/>
  <c r="P2156" i="1"/>
  <c r="P2165" i="1"/>
  <c r="P2181" i="1"/>
  <c r="P2197" i="1"/>
  <c r="P2213" i="1"/>
  <c r="P2229" i="1"/>
  <c r="P2245" i="1"/>
  <c r="P2261" i="1"/>
  <c r="P2277" i="1"/>
  <c r="P2293" i="1"/>
  <c r="P2309" i="1"/>
  <c r="P2325" i="1"/>
  <c r="P2350" i="1"/>
  <c r="P2366" i="1"/>
  <c r="P2382" i="1"/>
  <c r="P2398" i="1"/>
  <c r="P2414" i="1"/>
  <c r="P2430" i="1"/>
  <c r="P2446" i="1"/>
  <c r="P2462" i="1"/>
  <c r="P2478" i="1"/>
  <c r="P2494" i="1"/>
  <c r="P2510" i="1"/>
  <c r="P2526" i="1"/>
  <c r="P2542" i="1"/>
  <c r="P2558" i="1"/>
  <c r="P2574" i="1"/>
  <c r="P2590" i="1"/>
  <c r="P2606" i="1"/>
  <c r="P2622" i="1"/>
  <c r="P2638" i="1"/>
  <c r="P2654" i="1"/>
  <c r="P2670" i="1"/>
  <c r="P2686" i="1"/>
  <c r="P2702" i="1"/>
  <c r="P2718" i="1"/>
  <c r="P2734" i="1"/>
  <c r="P2750" i="1"/>
  <c r="P2766" i="1"/>
  <c r="P2782" i="1"/>
  <c r="P2798" i="1"/>
  <c r="P2814" i="1"/>
  <c r="P2823" i="1"/>
  <c r="P2033" i="1"/>
  <c r="P2049" i="1"/>
  <c r="P2065" i="1"/>
  <c r="O2067" i="1"/>
  <c r="P2081" i="1"/>
  <c r="P2097" i="1"/>
  <c r="P2113" i="1"/>
  <c r="P2129" i="1"/>
  <c r="P2145" i="1"/>
  <c r="P2163" i="1"/>
  <c r="P2179" i="1"/>
  <c r="P2195" i="1"/>
  <c r="P2211" i="1"/>
  <c r="P2227" i="1"/>
  <c r="P2243" i="1"/>
  <c r="P2259" i="1"/>
  <c r="O2261" i="1"/>
  <c r="P2275" i="1"/>
  <c r="P2291" i="1"/>
  <c r="P2307" i="1"/>
  <c r="P2323" i="1"/>
  <c r="P2348" i="1"/>
  <c r="P2364" i="1"/>
  <c r="P2380" i="1"/>
  <c r="P2396" i="1"/>
  <c r="P2412" i="1"/>
  <c r="P2428" i="1"/>
  <c r="P2444" i="1"/>
  <c r="P2460" i="1"/>
  <c r="P2476" i="1"/>
  <c r="P2492" i="1"/>
  <c r="P2508" i="1"/>
  <c r="P2524" i="1"/>
  <c r="P2540" i="1"/>
  <c r="P2556" i="1"/>
  <c r="P2572" i="1"/>
  <c r="P2588" i="1"/>
  <c r="P2604" i="1"/>
  <c r="P2620" i="1"/>
  <c r="P2636" i="1"/>
  <c r="P2652" i="1"/>
  <c r="P2668" i="1"/>
  <c r="P2684" i="1"/>
  <c r="P2700" i="1"/>
  <c r="P2716" i="1"/>
  <c r="P2732" i="1"/>
  <c r="P2748" i="1"/>
  <c r="P2764" i="1"/>
  <c r="P2780" i="1"/>
  <c r="P2796" i="1"/>
  <c r="P2812" i="1"/>
  <c r="P2821" i="1"/>
  <c r="P2837" i="1"/>
  <c r="P2095" i="1"/>
  <c r="P2111" i="1"/>
  <c r="P2127" i="1"/>
  <c r="P2143" i="1"/>
  <c r="P2161" i="1"/>
  <c r="P2177" i="1"/>
  <c r="P2193" i="1"/>
  <c r="P2209" i="1"/>
  <c r="P2225" i="1"/>
  <c r="P2241" i="1"/>
  <c r="P2257" i="1"/>
  <c r="P2273" i="1"/>
  <c r="P2289" i="1"/>
  <c r="P2305" i="1"/>
  <c r="P2321" i="1"/>
  <c r="P2346" i="1"/>
  <c r="P2362" i="1"/>
  <c r="P2378" i="1"/>
  <c r="P2394" i="1"/>
  <c r="P2410" i="1"/>
  <c r="P2426" i="1"/>
  <c r="P2442" i="1"/>
  <c r="P2458" i="1"/>
  <c r="P2474" i="1"/>
  <c r="P2490" i="1"/>
  <c r="P2506" i="1"/>
  <c r="P2522" i="1"/>
  <c r="P2538" i="1"/>
  <c r="P2554" i="1"/>
  <c r="P2570" i="1"/>
  <c r="P2586" i="1"/>
  <c r="P2602" i="1"/>
  <c r="P2618" i="1"/>
  <c r="P2634" i="1"/>
  <c r="P2650" i="1"/>
  <c r="P2666" i="1"/>
  <c r="P2682" i="1"/>
  <c r="P2746" i="1"/>
  <c r="P2762" i="1"/>
  <c r="P2769" i="1"/>
  <c r="P2785" i="1"/>
  <c r="O2787" i="1"/>
  <c r="P2801" i="1"/>
  <c r="P2817" i="1"/>
  <c r="P2826" i="1"/>
  <c r="O2835" i="1"/>
  <c r="P2696" i="1"/>
  <c r="P2712" i="1"/>
  <c r="P2728" i="1"/>
  <c r="P2744" i="1"/>
  <c r="P2760" i="1"/>
  <c r="P2776" i="1"/>
  <c r="P2792" i="1"/>
  <c r="P2808" i="1"/>
  <c r="P2833" i="1"/>
  <c r="P2036" i="1"/>
  <c r="P2052" i="1"/>
  <c r="P2068" i="1"/>
  <c r="P2084" i="1"/>
  <c r="P2100" i="1"/>
  <c r="P2116" i="1"/>
  <c r="P2132" i="1"/>
  <c r="P2148" i="1"/>
  <c r="P2157" i="1"/>
  <c r="P2166" i="1"/>
  <c r="P2182" i="1"/>
  <c r="P2198" i="1"/>
  <c r="P2214" i="1"/>
  <c r="P2230" i="1"/>
  <c r="P2246" i="1"/>
  <c r="P2262" i="1"/>
  <c r="P2278" i="1"/>
  <c r="P2294" i="1"/>
  <c r="P2310" i="1"/>
  <c r="P2326" i="1"/>
  <c r="P2351" i="1"/>
  <c r="P2367" i="1"/>
  <c r="P2383" i="1"/>
  <c r="P2399" i="1"/>
  <c r="P2415" i="1"/>
  <c r="P2431" i="1"/>
  <c r="P2447" i="1"/>
  <c r="P2463" i="1"/>
  <c r="O2479" i="1"/>
  <c r="P2479" i="1"/>
  <c r="P2495" i="1"/>
  <c r="P2511" i="1"/>
  <c r="P2043" i="1"/>
  <c r="P2059" i="1"/>
  <c r="P2075" i="1"/>
  <c r="P2091" i="1"/>
  <c r="P2107" i="1"/>
  <c r="P2123" i="1"/>
  <c r="P2139" i="1"/>
  <c r="P2155" i="1"/>
  <c r="P2173" i="1"/>
  <c r="P2189" i="1"/>
  <c r="P2205" i="1"/>
  <c r="P2221" i="1"/>
  <c r="P2237" i="1"/>
  <c r="P2253" i="1"/>
  <c r="P2269" i="1"/>
  <c r="P2285" i="1"/>
  <c r="P2301" i="1"/>
  <c r="P2317" i="1"/>
  <c r="P2333" i="1"/>
  <c r="P2342" i="1"/>
  <c r="P2358" i="1"/>
  <c r="P2374" i="1"/>
  <c r="P2390" i="1"/>
  <c r="O2392" i="1"/>
  <c r="P2406" i="1"/>
  <c r="P2422" i="1"/>
  <c r="P2438" i="1"/>
  <c r="P2454" i="1"/>
  <c r="O2470" i="1"/>
  <c r="P2470" i="1"/>
  <c r="P2486" i="1"/>
  <c r="P2502" i="1"/>
  <c r="P2518" i="1"/>
  <c r="P2534" i="1"/>
  <c r="P2550" i="1"/>
  <c r="P2566" i="1"/>
  <c r="P2582" i="1"/>
  <c r="P2598" i="1"/>
  <c r="P2614" i="1"/>
  <c r="P2630" i="1"/>
  <c r="P2646" i="1"/>
  <c r="P2662" i="1"/>
  <c r="P2678" i="1"/>
  <c r="P2694" i="1"/>
  <c r="P2710" i="1"/>
  <c r="P2726" i="1"/>
  <c r="P2742" i="1"/>
  <c r="P2758" i="1"/>
  <c r="P2774" i="1"/>
  <c r="P2790" i="1"/>
  <c r="P2806" i="1"/>
  <c r="P2831" i="1"/>
  <c r="P2822" i="1"/>
  <c r="P2251" i="1"/>
  <c r="P2267" i="1"/>
  <c r="P2283" i="1"/>
  <c r="P2299" i="1"/>
  <c r="P2315" i="1"/>
  <c r="P2331" i="1"/>
  <c r="P2340" i="1"/>
  <c r="P2356" i="1"/>
  <c r="P2372" i="1"/>
  <c r="O2374" i="1"/>
  <c r="P2388" i="1"/>
  <c r="P2404" i="1"/>
  <c r="P2420" i="1"/>
  <c r="P2436" i="1"/>
  <c r="P2452" i="1"/>
  <c r="P2468" i="1"/>
  <c r="P2484" i="1"/>
  <c r="P2500" i="1"/>
  <c r="P2516" i="1"/>
  <c r="P2532" i="1"/>
  <c r="P2548" i="1"/>
  <c r="P2564" i="1"/>
  <c r="P2580" i="1"/>
  <c r="P2596" i="1"/>
  <c r="P2612" i="1"/>
  <c r="P2628" i="1"/>
  <c r="P2644" i="1"/>
  <c r="P2660" i="1"/>
  <c r="P2676" i="1"/>
  <c r="P2692" i="1"/>
  <c r="P2708" i="1"/>
  <c r="P2724" i="1"/>
  <c r="P2740" i="1"/>
  <c r="P2756" i="1"/>
  <c r="P2772" i="1"/>
  <c r="P2845" i="1"/>
  <c r="P2039" i="1"/>
  <c r="P2055" i="1"/>
  <c r="P2071" i="1"/>
  <c r="P2087" i="1"/>
  <c r="P2103" i="1"/>
  <c r="P2119" i="1"/>
  <c r="P2135" i="1"/>
  <c r="P2151" i="1"/>
  <c r="P2169" i="1"/>
  <c r="P2185" i="1"/>
  <c r="P2201" i="1"/>
  <c r="P2217" i="1"/>
  <c r="P2233" i="1"/>
  <c r="P2249" i="1"/>
  <c r="P2265" i="1"/>
  <c r="P2281" i="1"/>
  <c r="P2297" i="1"/>
  <c r="P2313" i="1"/>
  <c r="P2329" i="1"/>
  <c r="P2338" i="1"/>
  <c r="P2354" i="1"/>
  <c r="P2370" i="1"/>
  <c r="P2386" i="1"/>
  <c r="P2402" i="1"/>
  <c r="P2418" i="1"/>
  <c r="P2434" i="1"/>
  <c r="P2450" i="1"/>
  <c r="P2466" i="1"/>
  <c r="P2482" i="1"/>
  <c r="P2498" i="1"/>
  <c r="P2514" i="1"/>
  <c r="P2530" i="1"/>
  <c r="P2546" i="1"/>
  <c r="P2562" i="1"/>
  <c r="P2578" i="1"/>
  <c r="P2594" i="1"/>
  <c r="P2610" i="1"/>
  <c r="P2626" i="1"/>
  <c r="P2642" i="1"/>
  <c r="P2658" i="1"/>
  <c r="P2674" i="1"/>
  <c r="P2690" i="1"/>
  <c r="P2706" i="1"/>
  <c r="P2722" i="1"/>
  <c r="P2738" i="1"/>
  <c r="P2754" i="1"/>
  <c r="P2770" i="1"/>
  <c r="P2786" i="1"/>
  <c r="O2802" i="1"/>
  <c r="P2802" i="1"/>
  <c r="P2818" i="1"/>
  <c r="P2827" i="1"/>
  <c r="P2843" i="1"/>
  <c r="O2049" i="1"/>
  <c r="O2674" i="1"/>
  <c r="P2816" i="1"/>
  <c r="P2825" i="1"/>
  <c r="P2044" i="1"/>
  <c r="P2060" i="1"/>
  <c r="P2076" i="1"/>
  <c r="P2092" i="1"/>
  <c r="P2108" i="1"/>
  <c r="P2124" i="1"/>
  <c r="P2140" i="1"/>
  <c r="P2158" i="1"/>
  <c r="P2174" i="1"/>
  <c r="P2190" i="1"/>
  <c r="P2206" i="1"/>
  <c r="P2222" i="1"/>
  <c r="P2238" i="1"/>
  <c r="P2254" i="1"/>
  <c r="P2270" i="1"/>
  <c r="P2286" i="1"/>
  <c r="P2302" i="1"/>
  <c r="O2311" i="1"/>
  <c r="P2318" i="1"/>
  <c r="P2334" i="1"/>
  <c r="P2343" i="1"/>
  <c r="P2359" i="1"/>
  <c r="P2375" i="1"/>
  <c r="P2391" i="1"/>
  <c r="P2407" i="1"/>
  <c r="P2423" i="1"/>
  <c r="P2439" i="1"/>
  <c r="P2455" i="1"/>
  <c r="P2471" i="1"/>
  <c r="P2487" i="1"/>
  <c r="O2503" i="1"/>
  <c r="P2503" i="1"/>
  <c r="P2519" i="1"/>
  <c r="P2535" i="1"/>
  <c r="P2551" i="1"/>
  <c r="P2567" i="1"/>
  <c r="P2583" i="1"/>
  <c r="P2599" i="1"/>
  <c r="P2615" i="1"/>
  <c r="P2631" i="1"/>
  <c r="P2647" i="1"/>
  <c r="P2663" i="1"/>
  <c r="P2679" i="1"/>
  <c r="P2695" i="1"/>
  <c r="P2711" i="1"/>
  <c r="P2727" i="1"/>
  <c r="P2743" i="1"/>
  <c r="P2759" i="1"/>
  <c r="P2775" i="1"/>
  <c r="P2791" i="1"/>
  <c r="P2807" i="1"/>
  <c r="P2832" i="1"/>
  <c r="O2794" i="1"/>
  <c r="O2354" i="1"/>
  <c r="O2142" i="1"/>
  <c r="O2131" i="1"/>
  <c r="O2815" i="1"/>
  <c r="O2106" i="1"/>
  <c r="O2170" i="1"/>
  <c r="O2202" i="1"/>
  <c r="O2343" i="1"/>
  <c r="O2350" i="1"/>
  <c r="O2070" i="1"/>
  <c r="O2079" i="1"/>
  <c r="O2107" i="1"/>
  <c r="O2189" i="1"/>
  <c r="O2239" i="1"/>
  <c r="O2089" i="1"/>
  <c r="O2210" i="1"/>
  <c r="O2807" i="1"/>
  <c r="W2842" i="1"/>
  <c r="T2842" i="1"/>
  <c r="AG2842" i="1" s="1"/>
  <c r="S2842" i="1"/>
  <c r="O2844" i="1"/>
  <c r="T2844" i="1"/>
  <c r="AG2844" i="1" s="1"/>
  <c r="S2844" i="1"/>
  <c r="W2844" i="1"/>
  <c r="O2034" i="1"/>
  <c r="W2034" i="1"/>
  <c r="T2034" i="1"/>
  <c r="AG2034" i="1" s="1"/>
  <c r="S2034" i="1"/>
  <c r="V2059" i="1"/>
  <c r="U2059" i="1"/>
  <c r="X2081" i="1"/>
  <c r="R2081" i="1"/>
  <c r="AC2081" i="1" s="1"/>
  <c r="V2194" i="1"/>
  <c r="U2194" i="1"/>
  <c r="O2203" i="1"/>
  <c r="V2203" i="1"/>
  <c r="U2203" i="1"/>
  <c r="R2232" i="1"/>
  <c r="X2232" i="1"/>
  <c r="X2257" i="1"/>
  <c r="R2257" i="1"/>
  <c r="AC2257" i="1" s="1"/>
  <c r="U2273" i="1"/>
  <c r="V2273" i="1"/>
  <c r="R2327" i="1"/>
  <c r="X2327" i="1"/>
  <c r="O2415" i="1"/>
  <c r="W2415" i="1"/>
  <c r="T2415" i="1"/>
  <c r="AG2415" i="1" s="1"/>
  <c r="S2415" i="1"/>
  <c r="Y2435" i="1"/>
  <c r="AN2435" i="1" s="1"/>
  <c r="Z2435" i="1"/>
  <c r="AO2435" i="1" s="1"/>
  <c r="W2590" i="1"/>
  <c r="T2590" i="1"/>
  <c r="AG2590" i="1" s="1"/>
  <c r="S2590" i="1"/>
  <c r="Z2635" i="1"/>
  <c r="AO2635" i="1" s="1"/>
  <c r="Y2635" i="1"/>
  <c r="AN2635" i="1" s="1"/>
  <c r="W2649" i="1"/>
  <c r="T2649" i="1"/>
  <c r="AG2649" i="1" s="1"/>
  <c r="S2649" i="1"/>
  <c r="S2665" i="1"/>
  <c r="T2665" i="1"/>
  <c r="AG2665" i="1" s="1"/>
  <c r="W2665" i="1"/>
  <c r="O2672" i="1"/>
  <c r="V2672" i="1"/>
  <c r="U2672" i="1"/>
  <c r="V2681" i="1"/>
  <c r="U2681" i="1"/>
  <c r="R2731" i="1"/>
  <c r="X2731" i="1"/>
  <c r="W2738" i="1"/>
  <c r="T2738" i="1"/>
  <c r="AG2738" i="1" s="1"/>
  <c r="S2738" i="1"/>
  <c r="T2756" i="1"/>
  <c r="AG2756" i="1" s="1"/>
  <c r="S2756" i="1"/>
  <c r="W2756" i="1"/>
  <c r="V2790" i="1"/>
  <c r="U2790" i="1"/>
  <c r="W2792" i="1"/>
  <c r="S2792" i="1"/>
  <c r="T2792" i="1"/>
  <c r="AG2792" i="1" s="1"/>
  <c r="Y2794" i="1"/>
  <c r="AN2794" i="1" s="1"/>
  <c r="Z2794" i="1"/>
  <c r="AO2794" i="1" s="1"/>
  <c r="Z2796" i="1"/>
  <c r="AO2796" i="1" s="1"/>
  <c r="Y2796" i="1"/>
  <c r="AN2796" i="1" s="1"/>
  <c r="R2831" i="1"/>
  <c r="X2831" i="1"/>
  <c r="R2061" i="1"/>
  <c r="AC2061" i="1" s="1"/>
  <c r="X2061" i="1"/>
  <c r="X2090" i="1"/>
  <c r="R2090" i="1"/>
  <c r="AC2090" i="1" s="1"/>
  <c r="T2115" i="1"/>
  <c r="AG2115" i="1" s="1"/>
  <c r="S2115" i="1"/>
  <c r="W2115" i="1"/>
  <c r="X2214" i="1"/>
  <c r="R2214" i="1"/>
  <c r="V2230" i="1"/>
  <c r="U2230" i="1"/>
  <c r="V2255" i="1"/>
  <c r="U2255" i="1"/>
  <c r="W2282" i="1"/>
  <c r="T2282" i="1"/>
  <c r="AG2282" i="1" s="1"/>
  <c r="S2282" i="1"/>
  <c r="X2442" i="1"/>
  <c r="R2442" i="1"/>
  <c r="W2449" i="1"/>
  <c r="T2449" i="1"/>
  <c r="AG2449" i="1" s="1"/>
  <c r="S2449" i="1"/>
  <c r="X2458" i="1"/>
  <c r="R2458" i="1"/>
  <c r="Y2467" i="1"/>
  <c r="AN2467" i="1" s="1"/>
  <c r="Z2467" i="1"/>
  <c r="AO2467" i="1" s="1"/>
  <c r="T2483" i="1"/>
  <c r="AG2483" i="1" s="1"/>
  <c r="S2483" i="1"/>
  <c r="W2483" i="1"/>
  <c r="X2526" i="1"/>
  <c r="R2526" i="1"/>
  <c r="T2533" i="1"/>
  <c r="AG2533" i="1" s="1"/>
  <c r="S2533" i="1"/>
  <c r="W2533" i="1"/>
  <c r="Z2544" i="1"/>
  <c r="AO2544" i="1" s="1"/>
  <c r="Y2544" i="1"/>
  <c r="AN2544" i="1" s="1"/>
  <c r="R2551" i="1"/>
  <c r="X2551" i="1"/>
  <c r="Z2560" i="1"/>
  <c r="AO2560" i="1" s="1"/>
  <c r="Y2560" i="1"/>
  <c r="AN2560" i="1" s="1"/>
  <c r="R2642" i="1"/>
  <c r="X2642" i="1"/>
  <c r="Z2651" i="1"/>
  <c r="AO2651" i="1" s="1"/>
  <c r="Y2651" i="1"/>
  <c r="AN2651" i="1" s="1"/>
  <c r="V2697" i="1"/>
  <c r="U2697" i="1"/>
  <c r="T2706" i="1"/>
  <c r="AG2706" i="1" s="1"/>
  <c r="S2706" i="1"/>
  <c r="W2706" i="1"/>
  <c r="Z2708" i="1"/>
  <c r="AO2708" i="1" s="1"/>
  <c r="Y2708" i="1"/>
  <c r="AN2708" i="1" s="1"/>
  <c r="R2715" i="1"/>
  <c r="X2715" i="1"/>
  <c r="Z2724" i="1"/>
  <c r="AO2724" i="1" s="1"/>
  <c r="Y2724" i="1"/>
  <c r="AN2724" i="1" s="1"/>
  <c r="R2740" i="1"/>
  <c r="AC2740" i="1" s="1"/>
  <c r="X2740" i="1"/>
  <c r="Z2749" i="1"/>
  <c r="AO2749" i="1" s="1"/>
  <c r="Y2749" i="1"/>
  <c r="AN2749" i="1" s="1"/>
  <c r="Y2758" i="1"/>
  <c r="AN2758" i="1" s="1"/>
  <c r="Z2758" i="1"/>
  <c r="AO2758" i="1" s="1"/>
  <c r="O2781" i="1"/>
  <c r="W2781" i="1"/>
  <c r="T2781" i="1"/>
  <c r="AG2781" i="1" s="1"/>
  <c r="S2781" i="1"/>
  <c r="V2803" i="1"/>
  <c r="U2803" i="1"/>
  <c r="O2805" i="1"/>
  <c r="W2805" i="1"/>
  <c r="T2805" i="1"/>
  <c r="AG2805" i="1" s="1"/>
  <c r="S2805" i="1"/>
  <c r="Y2807" i="1"/>
  <c r="AN2807" i="1" s="1"/>
  <c r="Z2807" i="1"/>
  <c r="AO2807" i="1" s="1"/>
  <c r="O2816" i="1"/>
  <c r="V2816" i="1"/>
  <c r="U2816" i="1"/>
  <c r="X2818" i="1"/>
  <c r="R2818" i="1"/>
  <c r="X2820" i="1"/>
  <c r="R2820" i="1"/>
  <c r="V2829" i="1"/>
  <c r="U2829" i="1"/>
  <c r="Z2833" i="1"/>
  <c r="AO2833" i="1" s="1"/>
  <c r="Y2833" i="1"/>
  <c r="AN2833" i="1" s="1"/>
  <c r="W2032" i="1"/>
  <c r="T2032" i="1"/>
  <c r="AG2032" i="1" s="1"/>
  <c r="S2032" i="1"/>
  <c r="O2298" i="1"/>
  <c r="T2298" i="1"/>
  <c r="AG2298" i="1" s="1"/>
  <c r="S2298" i="1"/>
  <c r="W2298" i="1"/>
  <c r="X2433" i="1"/>
  <c r="R2433" i="1"/>
  <c r="Z2442" i="1"/>
  <c r="AO2442" i="1" s="1"/>
  <c r="Y2442" i="1"/>
  <c r="AN2442" i="1" s="1"/>
  <c r="W2481" i="1"/>
  <c r="T2481" i="1"/>
  <c r="AG2481" i="1" s="1"/>
  <c r="S2481" i="1"/>
  <c r="V2515" i="1"/>
  <c r="U2515" i="1"/>
  <c r="T2549" i="1"/>
  <c r="AG2549" i="1" s="1"/>
  <c r="S2549" i="1"/>
  <c r="W2549" i="1"/>
  <c r="V2720" i="1"/>
  <c r="U2720" i="1"/>
  <c r="R2722" i="1"/>
  <c r="X2722" i="1"/>
  <c r="S2729" i="1"/>
  <c r="W2729" i="1"/>
  <c r="T2729" i="1"/>
  <c r="AG2729" i="1" s="1"/>
  <c r="O2736" i="1"/>
  <c r="U2736" i="1"/>
  <c r="V2736" i="1"/>
  <c r="X2738" i="1"/>
  <c r="R2738" i="1"/>
  <c r="AC2738" i="1" s="1"/>
  <c r="AB2738" i="1" s="1"/>
  <c r="Z2740" i="1"/>
  <c r="AO2740" i="1" s="1"/>
  <c r="Y2740" i="1"/>
  <c r="AN2740" i="1" s="1"/>
  <c r="V2745" i="1"/>
  <c r="U2745" i="1"/>
  <c r="X2747" i="1"/>
  <c r="R2747" i="1"/>
  <c r="W2754" i="1"/>
  <c r="T2754" i="1"/>
  <c r="AG2754" i="1" s="1"/>
  <c r="S2754" i="1"/>
  <c r="R2756" i="1"/>
  <c r="AC2756" i="1" s="1"/>
  <c r="AB2756" i="1" s="1"/>
  <c r="X2756" i="1"/>
  <c r="U2770" i="1"/>
  <c r="V2770" i="1"/>
  <c r="R2772" i="1"/>
  <c r="X2772" i="1"/>
  <c r="O2790" i="1"/>
  <c r="T2790" i="1"/>
  <c r="AG2790" i="1" s="1"/>
  <c r="S2790" i="1"/>
  <c r="W2790" i="1"/>
  <c r="X2792" i="1"/>
  <c r="R2792" i="1"/>
  <c r="AC2792" i="1" s="1"/>
  <c r="AB2792" i="1" s="1"/>
  <c r="T2803" i="1"/>
  <c r="AG2803" i="1" s="1"/>
  <c r="S2803" i="1"/>
  <c r="W2803" i="1"/>
  <c r="U2814" i="1"/>
  <c r="V2814" i="1"/>
  <c r="W2816" i="1"/>
  <c r="S2816" i="1"/>
  <c r="T2816" i="1"/>
  <c r="AG2816" i="1" s="1"/>
  <c r="Y2818" i="1"/>
  <c r="AN2818" i="1" s="1"/>
  <c r="Z2818" i="1"/>
  <c r="AO2818" i="1" s="1"/>
  <c r="Y2820" i="1"/>
  <c r="AN2820" i="1" s="1"/>
  <c r="Z2820" i="1"/>
  <c r="AO2820" i="1" s="1"/>
  <c r="V2827" i="1"/>
  <c r="U2827" i="1"/>
  <c r="O2829" i="1"/>
  <c r="W2829" i="1"/>
  <c r="T2829" i="1"/>
  <c r="AG2829" i="1" s="1"/>
  <c r="S2829" i="1"/>
  <c r="Z2831" i="1"/>
  <c r="AO2831" i="1" s="1"/>
  <c r="Y2831" i="1"/>
  <c r="AN2831" i="1" s="1"/>
  <c r="O2840" i="1"/>
  <c r="V2840" i="1"/>
  <c r="U2840" i="1"/>
  <c r="X2842" i="1"/>
  <c r="R2842" i="1"/>
  <c r="AC2842" i="1" s="1"/>
  <c r="X2844" i="1"/>
  <c r="R2844" i="1"/>
  <c r="Z2030" i="1"/>
  <c r="AO2030" i="1" s="1"/>
  <c r="Y2030" i="1"/>
  <c r="AN2030" i="1" s="1"/>
  <c r="R2032" i="1"/>
  <c r="AC2032" i="1" s="1"/>
  <c r="X2032" i="1"/>
  <c r="Z2034" i="1"/>
  <c r="AO2034" i="1" s="1"/>
  <c r="Y2034" i="1"/>
  <c r="AN2034" i="1" s="1"/>
  <c r="O2041" i="1"/>
  <c r="W2041" i="1"/>
  <c r="T2041" i="1"/>
  <c r="AG2041" i="1" s="1"/>
  <c r="S2041" i="1"/>
  <c r="Z2043" i="1"/>
  <c r="AO2043" i="1" s="1"/>
  <c r="Y2043" i="1"/>
  <c r="AN2043" i="1" s="1"/>
  <c r="V2048" i="1"/>
  <c r="U2048" i="1"/>
  <c r="W2050" i="1"/>
  <c r="S2050" i="1"/>
  <c r="T2050" i="1"/>
  <c r="AG2050" i="1" s="1"/>
  <c r="Z2052" i="1"/>
  <c r="AO2052" i="1" s="1"/>
  <c r="Y2052" i="1"/>
  <c r="AN2052" i="1" s="1"/>
  <c r="V2057" i="1"/>
  <c r="U2057" i="1"/>
  <c r="R2059" i="1"/>
  <c r="AC2059" i="1" s="1"/>
  <c r="X2059" i="1"/>
  <c r="V2066" i="1"/>
  <c r="U2066" i="1"/>
  <c r="W2068" i="1"/>
  <c r="T2068" i="1"/>
  <c r="AG2068" i="1" s="1"/>
  <c r="S2068" i="1"/>
  <c r="Z2070" i="1"/>
  <c r="AO2070" i="1" s="1"/>
  <c r="Y2070" i="1"/>
  <c r="AN2070" i="1" s="1"/>
  <c r="W2077" i="1"/>
  <c r="T2077" i="1"/>
  <c r="AG2077" i="1" s="1"/>
  <c r="S2077" i="1"/>
  <c r="Z2079" i="1"/>
  <c r="AO2079" i="1" s="1"/>
  <c r="Y2079" i="1"/>
  <c r="AN2079" i="1" s="1"/>
  <c r="T2086" i="1"/>
  <c r="AG2086" i="1" s="1"/>
  <c r="S2086" i="1"/>
  <c r="W2086" i="1"/>
  <c r="Y2088" i="1"/>
  <c r="AN2088" i="1" s="1"/>
  <c r="Z2088" i="1"/>
  <c r="AO2088" i="1" s="1"/>
  <c r="O2095" i="1"/>
  <c r="W2095" i="1"/>
  <c r="S2095" i="1"/>
  <c r="T2095" i="1"/>
  <c r="AG2095" i="1" s="1"/>
  <c r="Z2097" i="1"/>
  <c r="AO2097" i="1" s="1"/>
  <c r="Y2097" i="1"/>
  <c r="AN2097" i="1" s="1"/>
  <c r="V2102" i="1"/>
  <c r="U2102" i="1"/>
  <c r="R2104" i="1"/>
  <c r="X2104" i="1"/>
  <c r="W2113" i="1"/>
  <c r="T2113" i="1"/>
  <c r="AG2113" i="1" s="1"/>
  <c r="S2113" i="1"/>
  <c r="Z2115" i="1"/>
  <c r="AO2115" i="1" s="1"/>
  <c r="Y2115" i="1"/>
  <c r="AN2115" i="1" s="1"/>
  <c r="W2122" i="1"/>
  <c r="T2122" i="1"/>
  <c r="AG2122" i="1" s="1"/>
  <c r="S2122" i="1"/>
  <c r="Z2124" i="1"/>
  <c r="AO2124" i="1" s="1"/>
  <c r="Y2124" i="1"/>
  <c r="AN2124" i="1" s="1"/>
  <c r="V2129" i="1"/>
  <c r="U2129" i="1"/>
  <c r="R2131" i="1"/>
  <c r="X2131" i="1"/>
  <c r="Z2133" i="1"/>
  <c r="AO2133" i="1" s="1"/>
  <c r="Y2133" i="1"/>
  <c r="AN2133" i="1" s="1"/>
  <c r="U2138" i="1"/>
  <c r="V2138" i="1"/>
  <c r="X2140" i="1"/>
  <c r="R2140" i="1"/>
  <c r="AC2140" i="1" s="1"/>
  <c r="V2147" i="1"/>
  <c r="U2147" i="1"/>
  <c r="X2149" i="1"/>
  <c r="R2149" i="1"/>
  <c r="U2156" i="1"/>
  <c r="V2156" i="1"/>
  <c r="O2158" i="1"/>
  <c r="W2158" i="1"/>
  <c r="T2158" i="1"/>
  <c r="AG2158" i="1" s="1"/>
  <c r="S2158" i="1"/>
  <c r="Z2160" i="1"/>
  <c r="AO2160" i="1" s="1"/>
  <c r="Y2160" i="1"/>
  <c r="AN2160" i="1" s="1"/>
  <c r="O2167" i="1"/>
  <c r="T2167" i="1"/>
  <c r="AG2167" i="1" s="1"/>
  <c r="W2167" i="1"/>
  <c r="S2167" i="1"/>
  <c r="Z2169" i="1"/>
  <c r="AO2169" i="1" s="1"/>
  <c r="Y2169" i="1"/>
  <c r="AN2169" i="1" s="1"/>
  <c r="O2176" i="1"/>
  <c r="T2176" i="1"/>
  <c r="AG2176" i="1" s="1"/>
  <c r="S2176" i="1"/>
  <c r="W2176" i="1"/>
  <c r="Z2178" i="1"/>
  <c r="AO2178" i="1" s="1"/>
  <c r="Y2178" i="1"/>
  <c r="AN2178" i="1" s="1"/>
  <c r="V2183" i="1"/>
  <c r="U2183" i="1"/>
  <c r="R2185" i="1"/>
  <c r="X2185" i="1"/>
  <c r="V2192" i="1"/>
  <c r="U2192" i="1"/>
  <c r="X2194" i="1"/>
  <c r="R2194" i="1"/>
  <c r="U2201" i="1"/>
  <c r="V2201" i="1"/>
  <c r="X2203" i="1"/>
  <c r="R2203" i="1"/>
  <c r="AC2203" i="1" s="1"/>
  <c r="W2210" i="1"/>
  <c r="T2210" i="1"/>
  <c r="AG2210" i="1" s="1"/>
  <c r="S2210" i="1"/>
  <c r="X2212" i="1"/>
  <c r="R2212" i="1"/>
  <c r="W2219" i="1"/>
  <c r="T2219" i="1"/>
  <c r="AG2219" i="1" s="1"/>
  <c r="S2219" i="1"/>
  <c r="R2221" i="1"/>
  <c r="AC2221" i="1" s="1"/>
  <c r="X2221" i="1"/>
  <c r="Z2223" i="1"/>
  <c r="AO2223" i="1" s="1"/>
  <c r="Y2223" i="1"/>
  <c r="AN2223" i="1" s="1"/>
  <c r="U2228" i="1"/>
  <c r="V2228" i="1"/>
  <c r="X2230" i="1"/>
  <c r="R2230" i="1"/>
  <c r="O2237" i="1"/>
  <c r="S2237" i="1"/>
  <c r="W2237" i="1"/>
  <c r="T2237" i="1"/>
  <c r="AG2237" i="1" s="1"/>
  <c r="Y2239" i="1"/>
  <c r="AN2239" i="1" s="1"/>
  <c r="Z2239" i="1"/>
  <c r="AO2239" i="1" s="1"/>
  <c r="W2246" i="1"/>
  <c r="T2246" i="1"/>
  <c r="AG2246" i="1" s="1"/>
  <c r="S2246" i="1"/>
  <c r="Z2248" i="1"/>
  <c r="AO2248" i="1" s="1"/>
  <c r="Y2248" i="1"/>
  <c r="AN2248" i="1" s="1"/>
  <c r="U2253" i="1"/>
  <c r="V2253" i="1"/>
  <c r="X2255" i="1"/>
  <c r="R2255" i="1"/>
  <c r="AC2255" i="1" s="1"/>
  <c r="O2262" i="1"/>
  <c r="T2264" i="1"/>
  <c r="AG2264" i="1" s="1"/>
  <c r="W2264" i="1"/>
  <c r="S2264" i="1"/>
  <c r="Y2266" i="1"/>
  <c r="AN2266" i="1" s="1"/>
  <c r="Z2266" i="1"/>
  <c r="AO2266" i="1" s="1"/>
  <c r="V2271" i="1"/>
  <c r="U2271" i="1"/>
  <c r="X2273" i="1"/>
  <c r="R2273" i="1"/>
  <c r="AC2273" i="1" s="1"/>
  <c r="O2280" i="1"/>
  <c r="T2280" i="1"/>
  <c r="AG2280" i="1" s="1"/>
  <c r="S2280" i="1"/>
  <c r="W2280" i="1"/>
  <c r="Y2282" i="1"/>
  <c r="AN2282" i="1" s="1"/>
  <c r="Z2282" i="1"/>
  <c r="AO2282" i="1" s="1"/>
  <c r="V2287" i="1"/>
  <c r="U2287" i="1"/>
  <c r="S2289" i="1"/>
  <c r="W2289" i="1"/>
  <c r="T2289" i="1"/>
  <c r="AG2289" i="1" s="1"/>
  <c r="Z2291" i="1"/>
  <c r="AO2291" i="1" s="1"/>
  <c r="Y2291" i="1"/>
  <c r="AN2291" i="1" s="1"/>
  <c r="V2296" i="1"/>
  <c r="U2296" i="1"/>
  <c r="R2298" i="1"/>
  <c r="AC2298" i="1" s="1"/>
  <c r="X2298" i="1"/>
  <c r="S2305" i="1"/>
  <c r="W2305" i="1"/>
  <c r="T2305" i="1"/>
  <c r="AG2305" i="1" s="1"/>
  <c r="Z2307" i="1"/>
  <c r="AO2307" i="1" s="1"/>
  <c r="Y2307" i="1"/>
  <c r="AN2307" i="1" s="1"/>
  <c r="W2316" i="1"/>
  <c r="T2316" i="1"/>
  <c r="AG2316" i="1" s="1"/>
  <c r="S2316" i="1"/>
  <c r="Z2318" i="1"/>
  <c r="AO2318" i="1" s="1"/>
  <c r="Y2318" i="1"/>
  <c r="AN2318" i="1" s="1"/>
  <c r="V2323" i="1"/>
  <c r="U2323" i="1"/>
  <c r="R2325" i="1"/>
  <c r="X2325" i="1"/>
  <c r="T2332" i="1"/>
  <c r="AG2332" i="1" s="1"/>
  <c r="S2332" i="1"/>
  <c r="W2332" i="1"/>
  <c r="Z2334" i="1"/>
  <c r="AO2334" i="1" s="1"/>
  <c r="Y2334" i="1"/>
  <c r="AN2334" i="1" s="1"/>
  <c r="T2341" i="1"/>
  <c r="AG2341" i="1" s="1"/>
  <c r="W2341" i="1"/>
  <c r="S2341" i="1"/>
  <c r="Z2343" i="1"/>
  <c r="AO2343" i="1" s="1"/>
  <c r="Y2343" i="1"/>
  <c r="AN2343" i="1" s="1"/>
  <c r="W2350" i="1"/>
  <c r="T2350" i="1"/>
  <c r="AG2350" i="1" s="1"/>
  <c r="S2350" i="1"/>
  <c r="X2352" i="1"/>
  <c r="R2352" i="1"/>
  <c r="V2359" i="1"/>
  <c r="U2359" i="1"/>
  <c r="X2361" i="1"/>
  <c r="R2361" i="1"/>
  <c r="T2368" i="1"/>
  <c r="AG2368" i="1" s="1"/>
  <c r="S2368" i="1"/>
  <c r="W2368" i="1"/>
  <c r="Z2370" i="1"/>
  <c r="AO2370" i="1" s="1"/>
  <c r="Y2370" i="1"/>
  <c r="AN2370" i="1" s="1"/>
  <c r="T2377" i="1"/>
  <c r="AG2377" i="1" s="1"/>
  <c r="S2377" i="1"/>
  <c r="W2377" i="1"/>
  <c r="Z2379" i="1"/>
  <c r="AO2379" i="1" s="1"/>
  <c r="Y2379" i="1"/>
  <c r="AN2379" i="1" s="1"/>
  <c r="T2386" i="1"/>
  <c r="AG2386" i="1" s="1"/>
  <c r="W2386" i="1"/>
  <c r="S2386" i="1"/>
  <c r="Z2388" i="1"/>
  <c r="AO2388" i="1" s="1"/>
  <c r="Y2388" i="1"/>
  <c r="AN2388" i="1" s="1"/>
  <c r="W2395" i="1"/>
  <c r="T2395" i="1"/>
  <c r="AG2395" i="1" s="1"/>
  <c r="S2395" i="1"/>
  <c r="Z2397" i="1"/>
  <c r="AO2397" i="1" s="1"/>
  <c r="Y2397" i="1"/>
  <c r="AN2397" i="1" s="1"/>
  <c r="V2402" i="1"/>
  <c r="U2402" i="1"/>
  <c r="O2404" i="1"/>
  <c r="W2404" i="1"/>
  <c r="T2404" i="1"/>
  <c r="AG2404" i="1" s="1"/>
  <c r="S2404" i="1"/>
  <c r="Y2406" i="1"/>
  <c r="AN2406" i="1" s="1"/>
  <c r="Z2406" i="1"/>
  <c r="AO2406" i="1" s="1"/>
  <c r="V2411" i="1"/>
  <c r="U2411" i="1"/>
  <c r="X2413" i="1"/>
  <c r="R2413" i="1"/>
  <c r="AC2413" i="1" s="1"/>
  <c r="Y2415" i="1"/>
  <c r="AN2415" i="1" s="1"/>
  <c r="Z2415" i="1"/>
  <c r="AO2415" i="1" s="1"/>
  <c r="O2422" i="1"/>
  <c r="S2422" i="1"/>
  <c r="T2422" i="1"/>
  <c r="AG2422" i="1" s="1"/>
  <c r="W2422" i="1"/>
  <c r="Z2424" i="1"/>
  <c r="AO2424" i="1" s="1"/>
  <c r="Y2424" i="1"/>
  <c r="AN2424" i="1" s="1"/>
  <c r="V2429" i="1"/>
  <c r="U2429" i="1"/>
  <c r="X2431" i="1"/>
  <c r="R2431" i="1"/>
  <c r="Z2433" i="1"/>
  <c r="AO2433" i="1" s="1"/>
  <c r="Y2433" i="1"/>
  <c r="AN2433" i="1" s="1"/>
  <c r="V2438" i="1"/>
  <c r="U2438" i="1"/>
  <c r="R2440" i="1"/>
  <c r="X2440" i="1"/>
  <c r="T2447" i="1"/>
  <c r="AG2447" i="1" s="1"/>
  <c r="W2447" i="1"/>
  <c r="S2447" i="1"/>
  <c r="Z2449" i="1"/>
  <c r="AO2449" i="1" s="1"/>
  <c r="Y2449" i="1"/>
  <c r="AN2449" i="1" s="1"/>
  <c r="V2454" i="1"/>
  <c r="U2454" i="1"/>
  <c r="R2456" i="1"/>
  <c r="X2456" i="1"/>
  <c r="T2463" i="1"/>
  <c r="AG2463" i="1" s="1"/>
  <c r="W2463" i="1"/>
  <c r="S2463" i="1"/>
  <c r="Z2465" i="1"/>
  <c r="AO2465" i="1" s="1"/>
  <c r="Y2465" i="1"/>
  <c r="AN2465" i="1" s="1"/>
  <c r="V2470" i="1"/>
  <c r="U2470" i="1"/>
  <c r="T2472" i="1"/>
  <c r="AG2472" i="1" s="1"/>
  <c r="W2472" i="1"/>
  <c r="S2472" i="1"/>
  <c r="Z2474" i="1"/>
  <c r="AO2474" i="1" s="1"/>
  <c r="Y2474" i="1"/>
  <c r="AN2474" i="1" s="1"/>
  <c r="V2479" i="1"/>
  <c r="U2479" i="1"/>
  <c r="X2481" i="1"/>
  <c r="R2481" i="1"/>
  <c r="Z2483" i="1"/>
  <c r="AO2483" i="1" s="1"/>
  <c r="Y2483" i="1"/>
  <c r="AN2483" i="1" s="1"/>
  <c r="V2488" i="1"/>
  <c r="U2488" i="1"/>
  <c r="O2490" i="1"/>
  <c r="W2490" i="1"/>
  <c r="T2490" i="1"/>
  <c r="AG2490" i="1" s="1"/>
  <c r="S2490" i="1"/>
  <c r="Z2492" i="1"/>
  <c r="AO2492" i="1" s="1"/>
  <c r="Y2492" i="1"/>
  <c r="AN2492" i="1" s="1"/>
  <c r="V2497" i="1"/>
  <c r="U2497" i="1"/>
  <c r="X2499" i="1"/>
  <c r="R2499" i="1"/>
  <c r="V2506" i="1"/>
  <c r="U2506" i="1"/>
  <c r="X2508" i="1"/>
  <c r="R2508" i="1"/>
  <c r="AC2508" i="1" s="1"/>
  <c r="W2515" i="1"/>
  <c r="T2515" i="1"/>
  <c r="AG2515" i="1" s="1"/>
  <c r="S2515" i="1"/>
  <c r="Z2517" i="1"/>
  <c r="AO2517" i="1" s="1"/>
  <c r="Y2517" i="1"/>
  <c r="AN2517" i="1" s="1"/>
  <c r="O2522" i="1"/>
  <c r="V2522" i="1"/>
  <c r="U2522" i="1"/>
  <c r="X2524" i="1"/>
  <c r="R2524" i="1"/>
  <c r="AC2524" i="1" s="1"/>
  <c r="W2531" i="1"/>
  <c r="T2531" i="1"/>
  <c r="AG2531" i="1" s="1"/>
  <c r="S2531" i="1"/>
  <c r="Z2533" i="1"/>
  <c r="AO2533" i="1" s="1"/>
  <c r="Y2533" i="1"/>
  <c r="AN2533" i="1" s="1"/>
  <c r="V2538" i="1"/>
  <c r="U2538" i="1"/>
  <c r="W2540" i="1"/>
  <c r="T2540" i="1"/>
  <c r="AG2540" i="1" s="1"/>
  <c r="S2540" i="1"/>
  <c r="Z2542" i="1"/>
  <c r="AO2542" i="1" s="1"/>
  <c r="Y2542" i="1"/>
  <c r="AN2542" i="1" s="1"/>
  <c r="V2547" i="1"/>
  <c r="U2547" i="1"/>
  <c r="R2549" i="1"/>
  <c r="X2549" i="1"/>
  <c r="S2556" i="1"/>
  <c r="W2556" i="1"/>
  <c r="T2556" i="1"/>
  <c r="AG2556" i="1" s="1"/>
  <c r="Z2558" i="1"/>
  <c r="AO2558" i="1" s="1"/>
  <c r="Y2558" i="1"/>
  <c r="AN2558" i="1" s="1"/>
  <c r="U2563" i="1"/>
  <c r="V2563" i="1"/>
  <c r="X2565" i="1"/>
  <c r="R2565" i="1"/>
  <c r="O2572" i="1"/>
  <c r="T2572" i="1"/>
  <c r="AG2572" i="1" s="1"/>
  <c r="S2572" i="1"/>
  <c r="W2572" i="1"/>
  <c r="Z2574" i="1"/>
  <c r="AO2574" i="1" s="1"/>
  <c r="Y2574" i="1"/>
  <c r="AN2574" i="1" s="1"/>
  <c r="O2579" i="1"/>
  <c r="V2579" i="1"/>
  <c r="U2579" i="1"/>
  <c r="R2581" i="1"/>
  <c r="AC2581" i="1" s="1"/>
  <c r="X2581" i="1"/>
  <c r="O2588" i="1"/>
  <c r="T2588" i="1"/>
  <c r="AG2588" i="1" s="1"/>
  <c r="S2588" i="1"/>
  <c r="W2588" i="1"/>
  <c r="Z2590" i="1"/>
  <c r="AO2590" i="1" s="1"/>
  <c r="Y2590" i="1"/>
  <c r="AN2590" i="1" s="1"/>
  <c r="O2595" i="1"/>
  <c r="V2595" i="1"/>
  <c r="U2595" i="1"/>
  <c r="R2597" i="1"/>
  <c r="X2597" i="1"/>
  <c r="V2604" i="1"/>
  <c r="U2604" i="1"/>
  <c r="X2606" i="1"/>
  <c r="R2606" i="1"/>
  <c r="O2613" i="1"/>
  <c r="T2613" i="1"/>
  <c r="AG2613" i="1" s="1"/>
  <c r="W2613" i="1"/>
  <c r="S2613" i="1"/>
  <c r="Z2615" i="1"/>
  <c r="AO2615" i="1" s="1"/>
  <c r="Y2615" i="1"/>
  <c r="AN2615" i="1" s="1"/>
  <c r="W2622" i="1"/>
  <c r="T2622" i="1"/>
  <c r="AG2622" i="1" s="1"/>
  <c r="S2622" i="1"/>
  <c r="Y2624" i="1"/>
  <c r="AN2624" i="1" s="1"/>
  <c r="Z2624" i="1"/>
  <c r="AO2624" i="1" s="1"/>
  <c r="V2629" i="1"/>
  <c r="U2629" i="1"/>
  <c r="R2631" i="1"/>
  <c r="X2631" i="1"/>
  <c r="V2638" i="1"/>
  <c r="U2638" i="1"/>
  <c r="X2640" i="1"/>
  <c r="R2640" i="1"/>
  <c r="T2647" i="1"/>
  <c r="AG2647" i="1" s="1"/>
  <c r="S2647" i="1"/>
  <c r="W2647" i="1"/>
  <c r="Z2649" i="1"/>
  <c r="AO2649" i="1" s="1"/>
  <c r="Y2649" i="1"/>
  <c r="AN2649" i="1" s="1"/>
  <c r="V2654" i="1"/>
  <c r="U2654" i="1"/>
  <c r="X2656" i="1"/>
  <c r="R2656" i="1"/>
  <c r="W2663" i="1"/>
  <c r="T2663" i="1"/>
  <c r="AG2663" i="1" s="1"/>
  <c r="S2663" i="1"/>
  <c r="Z2665" i="1"/>
  <c r="AO2665" i="1" s="1"/>
  <c r="Y2665" i="1"/>
  <c r="AN2665" i="1" s="1"/>
  <c r="V2670" i="1"/>
  <c r="U2670" i="1"/>
  <c r="X2672" i="1"/>
  <c r="R2672" i="1"/>
  <c r="AC2672" i="1" s="1"/>
  <c r="V2679" i="1"/>
  <c r="U2679" i="1"/>
  <c r="X2681" i="1"/>
  <c r="R2681" i="1"/>
  <c r="W2688" i="1"/>
  <c r="T2688" i="1"/>
  <c r="AG2688" i="1" s="1"/>
  <c r="S2688" i="1"/>
  <c r="Y2690" i="1"/>
  <c r="AN2690" i="1" s="1"/>
  <c r="Z2690" i="1"/>
  <c r="AO2690" i="1" s="1"/>
  <c r="V2695" i="1"/>
  <c r="U2695" i="1"/>
  <c r="X2697" i="1"/>
  <c r="R2697" i="1"/>
  <c r="AC2697" i="1" s="1"/>
  <c r="W2704" i="1"/>
  <c r="T2704" i="1"/>
  <c r="AG2704" i="1" s="1"/>
  <c r="S2704" i="1"/>
  <c r="Z2706" i="1"/>
  <c r="AO2706" i="1" s="1"/>
  <c r="Y2706" i="1"/>
  <c r="AN2706" i="1" s="1"/>
  <c r="U2711" i="1"/>
  <c r="V2711" i="1"/>
  <c r="R2713" i="1"/>
  <c r="X2713" i="1"/>
  <c r="W2720" i="1"/>
  <c r="T2720" i="1"/>
  <c r="AG2720" i="1" s="1"/>
  <c r="S2720" i="1"/>
  <c r="Y2722" i="1"/>
  <c r="AN2722" i="1" s="1"/>
  <c r="Z2722" i="1"/>
  <c r="AO2722" i="1" s="1"/>
  <c r="V2727" i="1"/>
  <c r="U2727" i="1"/>
  <c r="R2729" i="1"/>
  <c r="X2729" i="1"/>
  <c r="W2736" i="1"/>
  <c r="S2736" i="1"/>
  <c r="T2736" i="1"/>
  <c r="AG2736" i="1" s="1"/>
  <c r="Y2738" i="1"/>
  <c r="AN2738" i="1" s="1"/>
  <c r="Z2738" i="1"/>
  <c r="AO2738" i="1" s="1"/>
  <c r="S2745" i="1"/>
  <c r="W2745" i="1"/>
  <c r="T2745" i="1"/>
  <c r="AG2745" i="1" s="1"/>
  <c r="Z2747" i="1"/>
  <c r="AO2747" i="1" s="1"/>
  <c r="Y2747" i="1"/>
  <c r="AN2747" i="1" s="1"/>
  <c r="V2752" i="1"/>
  <c r="U2752" i="1"/>
  <c r="X2754" i="1"/>
  <c r="R2754" i="1"/>
  <c r="AC2754" i="1" s="1"/>
  <c r="AB2754" i="1" s="1"/>
  <c r="Z2756" i="1"/>
  <c r="AO2756" i="1" s="1"/>
  <c r="Y2756" i="1"/>
  <c r="AN2756" i="1" s="1"/>
  <c r="V2761" i="1"/>
  <c r="U2761" i="1"/>
  <c r="X2763" i="1"/>
  <c r="R2763" i="1"/>
  <c r="O2770" i="1"/>
  <c r="W2770" i="1"/>
  <c r="T2770" i="1"/>
  <c r="AG2770" i="1" s="1"/>
  <c r="S2770" i="1"/>
  <c r="Z2772" i="1"/>
  <c r="AO2772" i="1" s="1"/>
  <c r="Y2772" i="1"/>
  <c r="AN2772" i="1" s="1"/>
  <c r="V2777" i="1"/>
  <c r="U2777" i="1"/>
  <c r="O2779" i="1"/>
  <c r="W2779" i="1"/>
  <c r="T2779" i="1"/>
  <c r="AG2779" i="1" s="1"/>
  <c r="S2779" i="1"/>
  <c r="Z2781" i="1"/>
  <c r="AO2781" i="1" s="1"/>
  <c r="Y2781" i="1"/>
  <c r="AN2781" i="1" s="1"/>
  <c r="U2786" i="1"/>
  <c r="V2786" i="1"/>
  <c r="U2788" i="1"/>
  <c r="V2788" i="1"/>
  <c r="R2790" i="1"/>
  <c r="AC2790" i="1" s="1"/>
  <c r="X2790" i="1"/>
  <c r="Y2792" i="1"/>
  <c r="AN2792" i="1" s="1"/>
  <c r="Z2792" i="1"/>
  <c r="AO2792" i="1" s="1"/>
  <c r="V2799" i="1"/>
  <c r="U2799" i="1"/>
  <c r="S2801" i="1"/>
  <c r="W2801" i="1"/>
  <c r="T2801" i="1"/>
  <c r="AG2801" i="1" s="1"/>
  <c r="X2803" i="1"/>
  <c r="R2803" i="1"/>
  <c r="Z2805" i="1"/>
  <c r="AO2805" i="1" s="1"/>
  <c r="Y2805" i="1"/>
  <c r="AN2805" i="1" s="1"/>
  <c r="W2814" i="1"/>
  <c r="T2814" i="1"/>
  <c r="AG2814" i="1" s="1"/>
  <c r="S2814" i="1"/>
  <c r="X2816" i="1"/>
  <c r="R2816" i="1"/>
  <c r="V2825" i="1"/>
  <c r="U2825" i="1"/>
  <c r="S2827" i="1"/>
  <c r="W2827" i="1"/>
  <c r="T2827" i="1"/>
  <c r="AG2827" i="1" s="1"/>
  <c r="R2829" i="1"/>
  <c r="AC2829" i="1" s="1"/>
  <c r="X2829" i="1"/>
  <c r="U2838" i="1"/>
  <c r="V2838" i="1"/>
  <c r="W2840" i="1"/>
  <c r="T2840" i="1"/>
  <c r="AG2840" i="1" s="1"/>
  <c r="S2840" i="1"/>
  <c r="Y2842" i="1"/>
  <c r="AN2842" i="1" s="1"/>
  <c r="Z2842" i="1"/>
  <c r="AO2842" i="1" s="1"/>
  <c r="Z2844" i="1"/>
  <c r="AO2844" i="1" s="1"/>
  <c r="Y2844" i="1"/>
  <c r="AN2844" i="1" s="1"/>
  <c r="V2068" i="1"/>
  <c r="U2068" i="1"/>
  <c r="V2077" i="1"/>
  <c r="U2077" i="1"/>
  <c r="R2088" i="1"/>
  <c r="X2088" i="1"/>
  <c r="S2104" i="1"/>
  <c r="T2104" i="1"/>
  <c r="AG2104" i="1" s="1"/>
  <c r="W2104" i="1"/>
  <c r="W2194" i="1"/>
  <c r="T2194" i="1"/>
  <c r="AG2194" i="1" s="1"/>
  <c r="S2194" i="1"/>
  <c r="W2361" i="1"/>
  <c r="T2361" i="1"/>
  <c r="AG2361" i="1" s="1"/>
  <c r="S2361" i="1"/>
  <c r="X2379" i="1"/>
  <c r="R2379" i="1"/>
  <c r="W2431" i="1"/>
  <c r="S2431" i="1"/>
  <c r="T2431" i="1"/>
  <c r="AG2431" i="1" s="1"/>
  <c r="Z2458" i="1"/>
  <c r="AO2458" i="1" s="1"/>
  <c r="Y2458" i="1"/>
  <c r="AN2458" i="1" s="1"/>
  <c r="W2508" i="1"/>
  <c r="T2508" i="1"/>
  <c r="AG2508" i="1" s="1"/>
  <c r="S2508" i="1"/>
  <c r="V2531" i="1"/>
  <c r="U2531" i="1"/>
  <c r="W2565" i="1"/>
  <c r="T2565" i="1"/>
  <c r="AG2565" i="1" s="1"/>
  <c r="S2565" i="1"/>
  <c r="X2590" i="1"/>
  <c r="R2590" i="1"/>
  <c r="O2647" i="1"/>
  <c r="U2647" i="1"/>
  <c r="V2647" i="1"/>
  <c r="X2050" i="1"/>
  <c r="R2050" i="1"/>
  <c r="AC2050" i="1" s="1"/>
  <c r="AB2050" i="1" s="1"/>
  <c r="X2095" i="1"/>
  <c r="R2095" i="1"/>
  <c r="O2102" i="1"/>
  <c r="T2102" i="1"/>
  <c r="AG2102" i="1" s="1"/>
  <c r="S2102" i="1"/>
  <c r="W2102" i="1"/>
  <c r="Y2104" i="1"/>
  <c r="AN2104" i="1" s="1"/>
  <c r="Z2104" i="1"/>
  <c r="AO2104" i="1" s="1"/>
  <c r="X2113" i="1"/>
  <c r="R2113" i="1"/>
  <c r="AC2113" i="1" s="1"/>
  <c r="U2120" i="1"/>
  <c r="V2120" i="1"/>
  <c r="Z2131" i="1"/>
  <c r="AO2131" i="1" s="1"/>
  <c r="Y2131" i="1"/>
  <c r="AN2131" i="1" s="1"/>
  <c r="Z2140" i="1"/>
  <c r="AO2140" i="1" s="1"/>
  <c r="Y2140" i="1"/>
  <c r="AN2140" i="1" s="1"/>
  <c r="O2147" i="1"/>
  <c r="T2147" i="1"/>
  <c r="AG2147" i="1" s="1"/>
  <c r="S2147" i="1"/>
  <c r="W2147" i="1"/>
  <c r="Z2149" i="1"/>
  <c r="AO2149" i="1" s="1"/>
  <c r="Y2149" i="1"/>
  <c r="AN2149" i="1" s="1"/>
  <c r="T2156" i="1"/>
  <c r="AG2156" i="1" s="1"/>
  <c r="S2156" i="1"/>
  <c r="W2156" i="1"/>
  <c r="V2165" i="1"/>
  <c r="U2165" i="1"/>
  <c r="R2167" i="1"/>
  <c r="AC2167" i="1" s="1"/>
  <c r="X2167" i="1"/>
  <c r="Z2203" i="1"/>
  <c r="AO2203" i="1" s="1"/>
  <c r="Y2203" i="1"/>
  <c r="AN2203" i="1" s="1"/>
  <c r="Y2230" i="1"/>
  <c r="AN2230" i="1" s="1"/>
  <c r="Z2230" i="1"/>
  <c r="AO2230" i="1" s="1"/>
  <c r="R2237" i="1"/>
  <c r="AC2237" i="1" s="1"/>
  <c r="X2237" i="1"/>
  <c r="U2262" i="1"/>
  <c r="V2262" i="1"/>
  <c r="X2264" i="1"/>
  <c r="R2264" i="1"/>
  <c r="O2271" i="1"/>
  <c r="T2271" i="1"/>
  <c r="AG2271" i="1" s="1"/>
  <c r="W2271" i="1"/>
  <c r="S2271" i="1"/>
  <c r="Z2273" i="1"/>
  <c r="AO2273" i="1" s="1"/>
  <c r="Y2273" i="1"/>
  <c r="AN2273" i="1" s="1"/>
  <c r="O2278" i="1"/>
  <c r="V2278" i="1"/>
  <c r="U2278" i="1"/>
  <c r="R2280" i="1"/>
  <c r="AC2280" i="1" s="1"/>
  <c r="X2280" i="1"/>
  <c r="W2287" i="1"/>
  <c r="T2287" i="1"/>
  <c r="AG2287" i="1" s="1"/>
  <c r="S2287" i="1"/>
  <c r="X2289" i="1"/>
  <c r="R2289" i="1"/>
  <c r="T2296" i="1"/>
  <c r="AG2296" i="1" s="1"/>
  <c r="S2296" i="1"/>
  <c r="W2296" i="1"/>
  <c r="Y2298" i="1"/>
  <c r="AN2298" i="1" s="1"/>
  <c r="Z2298" i="1"/>
  <c r="AO2298" i="1" s="1"/>
  <c r="V2303" i="1"/>
  <c r="U2303" i="1"/>
  <c r="X2305" i="1"/>
  <c r="R2305" i="1"/>
  <c r="U2314" i="1"/>
  <c r="V2314" i="1"/>
  <c r="X2316" i="1"/>
  <c r="R2316" i="1"/>
  <c r="W2323" i="1"/>
  <c r="T2323" i="1"/>
  <c r="AG2323" i="1" s="1"/>
  <c r="S2323" i="1"/>
  <c r="Z2325" i="1"/>
  <c r="AO2325" i="1" s="1"/>
  <c r="Y2325" i="1"/>
  <c r="AN2325" i="1" s="1"/>
  <c r="U2330" i="1"/>
  <c r="V2330" i="1"/>
  <c r="R2332" i="1"/>
  <c r="X2332" i="1"/>
  <c r="V2339" i="1"/>
  <c r="U2339" i="1"/>
  <c r="R2341" i="1"/>
  <c r="X2341" i="1"/>
  <c r="V2348" i="1"/>
  <c r="U2348" i="1"/>
  <c r="X2350" i="1"/>
  <c r="R2350" i="1"/>
  <c r="Z2352" i="1"/>
  <c r="AO2352" i="1" s="1"/>
  <c r="Y2352" i="1"/>
  <c r="AN2352" i="1" s="1"/>
  <c r="O2359" i="1"/>
  <c r="W2359" i="1"/>
  <c r="T2359" i="1"/>
  <c r="AG2359" i="1" s="1"/>
  <c r="S2359" i="1"/>
  <c r="Z2361" i="1"/>
  <c r="AO2361" i="1" s="1"/>
  <c r="Y2361" i="1"/>
  <c r="AN2361" i="1" s="1"/>
  <c r="U2366" i="1"/>
  <c r="V2366" i="1"/>
  <c r="X2368" i="1"/>
  <c r="R2368" i="1"/>
  <c r="V2375" i="1"/>
  <c r="U2375" i="1"/>
  <c r="R2377" i="1"/>
  <c r="X2377" i="1"/>
  <c r="O2384" i="1"/>
  <c r="V2384" i="1"/>
  <c r="U2384" i="1"/>
  <c r="R2386" i="1"/>
  <c r="AC2386" i="1" s="1"/>
  <c r="AB2386" i="1" s="1"/>
  <c r="X2386" i="1"/>
  <c r="U2393" i="1"/>
  <c r="V2393" i="1"/>
  <c r="X2395" i="1"/>
  <c r="R2395" i="1"/>
  <c r="W2402" i="1"/>
  <c r="S2402" i="1"/>
  <c r="T2402" i="1"/>
  <c r="AG2402" i="1" s="1"/>
  <c r="X2404" i="1"/>
  <c r="R2404" i="1"/>
  <c r="AC2404" i="1" s="1"/>
  <c r="W2411" i="1"/>
  <c r="T2411" i="1"/>
  <c r="AG2411" i="1" s="1"/>
  <c r="S2411" i="1"/>
  <c r="Z2413" i="1"/>
  <c r="AO2413" i="1" s="1"/>
  <c r="Y2413" i="1"/>
  <c r="AN2413" i="1" s="1"/>
  <c r="V2420" i="1"/>
  <c r="U2420" i="1"/>
  <c r="X2422" i="1"/>
  <c r="R2422" i="1"/>
  <c r="S2429" i="1"/>
  <c r="T2429" i="1"/>
  <c r="AG2429" i="1" s="1"/>
  <c r="W2429" i="1"/>
  <c r="Z2431" i="1"/>
  <c r="AO2431" i="1" s="1"/>
  <c r="Y2431" i="1"/>
  <c r="AN2431" i="1" s="1"/>
  <c r="O2438" i="1"/>
  <c r="T2438" i="1"/>
  <c r="AG2438" i="1" s="1"/>
  <c r="S2438" i="1"/>
  <c r="W2438" i="1"/>
  <c r="Z2440" i="1"/>
  <c r="AO2440" i="1" s="1"/>
  <c r="Y2440" i="1"/>
  <c r="AN2440" i="1" s="1"/>
  <c r="U2445" i="1"/>
  <c r="V2445" i="1"/>
  <c r="X2447" i="1"/>
  <c r="R2447" i="1"/>
  <c r="O2454" i="1"/>
  <c r="T2454" i="1"/>
  <c r="AG2454" i="1" s="1"/>
  <c r="S2454" i="1"/>
  <c r="W2454" i="1"/>
  <c r="Z2456" i="1"/>
  <c r="AO2456" i="1" s="1"/>
  <c r="Y2456" i="1"/>
  <c r="AN2456" i="1" s="1"/>
  <c r="U2461" i="1"/>
  <c r="V2461" i="1"/>
  <c r="X2463" i="1"/>
  <c r="R2463" i="1"/>
  <c r="T2470" i="1"/>
  <c r="AG2470" i="1" s="1"/>
  <c r="S2470" i="1"/>
  <c r="W2470" i="1"/>
  <c r="R2472" i="1"/>
  <c r="X2472" i="1"/>
  <c r="W2479" i="1"/>
  <c r="T2479" i="1"/>
  <c r="AG2479" i="1" s="1"/>
  <c r="S2479" i="1"/>
  <c r="Z2481" i="1"/>
  <c r="AO2481" i="1" s="1"/>
  <c r="Y2481" i="1"/>
  <c r="AN2481" i="1" s="1"/>
  <c r="W2488" i="1"/>
  <c r="T2488" i="1"/>
  <c r="AG2488" i="1" s="1"/>
  <c r="S2488" i="1"/>
  <c r="R2490" i="1"/>
  <c r="X2490" i="1"/>
  <c r="O2497" i="1"/>
  <c r="W2497" i="1"/>
  <c r="S2497" i="1"/>
  <c r="T2497" i="1"/>
  <c r="AG2497" i="1" s="1"/>
  <c r="Z2499" i="1"/>
  <c r="AO2499" i="1" s="1"/>
  <c r="Y2499" i="1"/>
  <c r="AN2499" i="1" s="1"/>
  <c r="V2504" i="1"/>
  <c r="U2504" i="1"/>
  <c r="W2506" i="1"/>
  <c r="S2506" i="1"/>
  <c r="T2506" i="1"/>
  <c r="AG2506" i="1" s="1"/>
  <c r="Z2508" i="1"/>
  <c r="AO2508" i="1" s="1"/>
  <c r="Y2508" i="1"/>
  <c r="AN2508" i="1" s="1"/>
  <c r="V2513" i="1"/>
  <c r="U2513" i="1"/>
  <c r="X2515" i="1"/>
  <c r="R2515" i="1"/>
  <c r="AC2515" i="1" s="1"/>
  <c r="W2522" i="1"/>
  <c r="T2522" i="1"/>
  <c r="AG2522" i="1" s="1"/>
  <c r="S2522" i="1"/>
  <c r="Z2524" i="1"/>
  <c r="AO2524" i="1" s="1"/>
  <c r="Y2524" i="1"/>
  <c r="AN2524" i="1" s="1"/>
  <c r="V2529" i="1"/>
  <c r="U2529" i="1"/>
  <c r="X2531" i="1"/>
  <c r="R2531" i="1"/>
  <c r="AC2531" i="1" s="1"/>
  <c r="W2538" i="1"/>
  <c r="T2538" i="1"/>
  <c r="AG2538" i="1" s="1"/>
  <c r="S2538" i="1"/>
  <c r="X2540" i="1"/>
  <c r="R2540" i="1"/>
  <c r="W2547" i="1"/>
  <c r="T2547" i="1"/>
  <c r="AG2547" i="1" s="1"/>
  <c r="S2547" i="1"/>
  <c r="Y2549" i="1"/>
  <c r="AN2549" i="1" s="1"/>
  <c r="Z2549" i="1"/>
  <c r="AO2549" i="1" s="1"/>
  <c r="V2554" i="1"/>
  <c r="U2554" i="1"/>
  <c r="R2556" i="1"/>
  <c r="X2556" i="1"/>
  <c r="W2563" i="1"/>
  <c r="T2563" i="1"/>
  <c r="AG2563" i="1" s="1"/>
  <c r="S2563" i="1"/>
  <c r="Z2565" i="1"/>
  <c r="AO2565" i="1" s="1"/>
  <c r="Y2565" i="1"/>
  <c r="AN2565" i="1" s="1"/>
  <c r="V2570" i="1"/>
  <c r="U2570" i="1"/>
  <c r="X2572" i="1"/>
  <c r="R2572" i="1"/>
  <c r="T2579" i="1"/>
  <c r="AG2579" i="1" s="1"/>
  <c r="S2579" i="1"/>
  <c r="W2579" i="1"/>
  <c r="Z2581" i="1"/>
  <c r="AO2581" i="1" s="1"/>
  <c r="Y2581" i="1"/>
  <c r="AN2581" i="1" s="1"/>
  <c r="U2586" i="1"/>
  <c r="V2586" i="1"/>
  <c r="X2588" i="1"/>
  <c r="R2588" i="1"/>
  <c r="AC2588" i="1" s="1"/>
  <c r="T2595" i="1"/>
  <c r="AG2595" i="1" s="1"/>
  <c r="S2595" i="1"/>
  <c r="W2595" i="1"/>
  <c r="Z2597" i="1"/>
  <c r="AO2597" i="1" s="1"/>
  <c r="Y2597" i="1"/>
  <c r="AN2597" i="1" s="1"/>
  <c r="V2602" i="1"/>
  <c r="U2602" i="1"/>
  <c r="O2604" i="1"/>
  <c r="T2604" i="1"/>
  <c r="AG2604" i="1" s="1"/>
  <c r="W2604" i="1"/>
  <c r="S2604" i="1"/>
  <c r="Z2606" i="1"/>
  <c r="AO2606" i="1" s="1"/>
  <c r="Y2606" i="1"/>
  <c r="AN2606" i="1" s="1"/>
  <c r="V2611" i="1"/>
  <c r="U2611" i="1"/>
  <c r="R2613" i="1"/>
  <c r="AC2613" i="1" s="1"/>
  <c r="X2613" i="1"/>
  <c r="V2620" i="1"/>
  <c r="U2620" i="1"/>
  <c r="X2622" i="1"/>
  <c r="R2622" i="1"/>
  <c r="T2629" i="1"/>
  <c r="AG2629" i="1" s="1"/>
  <c r="S2629" i="1"/>
  <c r="W2629" i="1"/>
  <c r="Z2631" i="1"/>
  <c r="AO2631" i="1" s="1"/>
  <c r="Y2631" i="1"/>
  <c r="AN2631" i="1" s="1"/>
  <c r="W2638" i="1"/>
  <c r="T2638" i="1"/>
  <c r="AG2638" i="1" s="1"/>
  <c r="S2638" i="1"/>
  <c r="Z2640" i="1"/>
  <c r="AO2640" i="1" s="1"/>
  <c r="Y2640" i="1"/>
  <c r="AN2640" i="1" s="1"/>
  <c r="V2645" i="1"/>
  <c r="U2645" i="1"/>
  <c r="R2647" i="1"/>
  <c r="AC2647" i="1" s="1"/>
  <c r="X2647" i="1"/>
  <c r="O2654" i="1"/>
  <c r="W2654" i="1"/>
  <c r="T2654" i="1"/>
  <c r="AG2654" i="1" s="1"/>
  <c r="S2654" i="1"/>
  <c r="Z2656" i="1"/>
  <c r="AO2656" i="1" s="1"/>
  <c r="Y2656" i="1"/>
  <c r="AN2656" i="1" s="1"/>
  <c r="V2661" i="1"/>
  <c r="U2661" i="1"/>
  <c r="R2663" i="1"/>
  <c r="X2663" i="1"/>
  <c r="O2670" i="1"/>
  <c r="W2670" i="1"/>
  <c r="T2670" i="1"/>
  <c r="AG2670" i="1" s="1"/>
  <c r="S2670" i="1"/>
  <c r="Y2672" i="1"/>
  <c r="AN2672" i="1" s="1"/>
  <c r="Z2672" i="1"/>
  <c r="AO2672" i="1" s="1"/>
  <c r="S2679" i="1"/>
  <c r="W2679" i="1"/>
  <c r="T2679" i="1"/>
  <c r="AG2679" i="1" s="1"/>
  <c r="Z2681" i="1"/>
  <c r="AO2681" i="1" s="1"/>
  <c r="Y2681" i="1"/>
  <c r="AN2681" i="1" s="1"/>
  <c r="V2686" i="1"/>
  <c r="U2686" i="1"/>
  <c r="X2688" i="1"/>
  <c r="R2688" i="1"/>
  <c r="W2695" i="1"/>
  <c r="T2695" i="1"/>
  <c r="AG2695" i="1" s="1"/>
  <c r="S2695" i="1"/>
  <c r="Z2697" i="1"/>
  <c r="AO2697" i="1" s="1"/>
  <c r="Y2697" i="1"/>
  <c r="AN2697" i="1" s="1"/>
  <c r="V2702" i="1"/>
  <c r="U2702" i="1"/>
  <c r="X2704" i="1"/>
  <c r="R2704" i="1"/>
  <c r="W2711" i="1"/>
  <c r="S2711" i="1"/>
  <c r="T2711" i="1"/>
  <c r="AG2711" i="1" s="1"/>
  <c r="Z2713" i="1"/>
  <c r="AO2713" i="1" s="1"/>
  <c r="Y2713" i="1"/>
  <c r="AN2713" i="1" s="1"/>
  <c r="V2718" i="1"/>
  <c r="U2718" i="1"/>
  <c r="R2720" i="1"/>
  <c r="AC2720" i="1" s="1"/>
  <c r="X2720" i="1"/>
  <c r="W2727" i="1"/>
  <c r="S2727" i="1"/>
  <c r="T2727" i="1"/>
  <c r="AG2727" i="1" s="1"/>
  <c r="Z2729" i="1"/>
  <c r="AO2729" i="1" s="1"/>
  <c r="Y2729" i="1"/>
  <c r="AN2729" i="1" s="1"/>
  <c r="V2734" i="1"/>
  <c r="U2734" i="1"/>
  <c r="X2736" i="1"/>
  <c r="R2736" i="1"/>
  <c r="AC2736" i="1" s="1"/>
  <c r="AB2736" i="1" s="1"/>
  <c r="V2743" i="1"/>
  <c r="U2743" i="1"/>
  <c r="R2745" i="1"/>
  <c r="X2745" i="1"/>
  <c r="W2752" i="1"/>
  <c r="T2752" i="1"/>
  <c r="AG2752" i="1" s="1"/>
  <c r="S2752" i="1"/>
  <c r="Y2754" i="1"/>
  <c r="AN2754" i="1" s="1"/>
  <c r="Z2754" i="1"/>
  <c r="AO2754" i="1" s="1"/>
  <c r="S2761" i="1"/>
  <c r="W2761" i="1"/>
  <c r="T2761" i="1"/>
  <c r="AG2761" i="1" s="1"/>
  <c r="Z2763" i="1"/>
  <c r="AO2763" i="1" s="1"/>
  <c r="Y2763" i="1"/>
  <c r="AN2763" i="1" s="1"/>
  <c r="V2768" i="1"/>
  <c r="U2768" i="1"/>
  <c r="X2770" i="1"/>
  <c r="R2770" i="1"/>
  <c r="S2777" i="1"/>
  <c r="W2777" i="1"/>
  <c r="T2777" i="1"/>
  <c r="AG2777" i="1" s="1"/>
  <c r="X2779" i="1"/>
  <c r="R2779" i="1"/>
  <c r="W2786" i="1"/>
  <c r="T2786" i="1"/>
  <c r="AG2786" i="1" s="1"/>
  <c r="S2786" i="1"/>
  <c r="O2788" i="1"/>
  <c r="T2788" i="1"/>
  <c r="AG2788" i="1" s="1"/>
  <c r="S2788" i="1"/>
  <c r="W2788" i="1"/>
  <c r="Z2790" i="1"/>
  <c r="AO2790" i="1" s="1"/>
  <c r="Y2790" i="1"/>
  <c r="AN2790" i="1" s="1"/>
  <c r="W2799" i="1"/>
  <c r="S2799" i="1"/>
  <c r="T2799" i="1"/>
  <c r="AG2799" i="1" s="1"/>
  <c r="R2801" i="1"/>
  <c r="X2801" i="1"/>
  <c r="Z2803" i="1"/>
  <c r="AO2803" i="1" s="1"/>
  <c r="Y2803" i="1"/>
  <c r="AN2803" i="1" s="1"/>
  <c r="U2810" i="1"/>
  <c r="V2810" i="1"/>
  <c r="U2812" i="1"/>
  <c r="V2812" i="1"/>
  <c r="X2814" i="1"/>
  <c r="R2814" i="1"/>
  <c r="Y2816" i="1"/>
  <c r="AN2816" i="1" s="1"/>
  <c r="Z2816" i="1"/>
  <c r="AO2816" i="1" s="1"/>
  <c r="V2823" i="1"/>
  <c r="U2823" i="1"/>
  <c r="O2825" i="1"/>
  <c r="S2825" i="1"/>
  <c r="W2825" i="1"/>
  <c r="T2825" i="1"/>
  <c r="AG2825" i="1" s="1"/>
  <c r="X2827" i="1"/>
  <c r="R2827" i="1"/>
  <c r="AC2827" i="1" s="1"/>
  <c r="Z2829" i="1"/>
  <c r="AO2829" i="1" s="1"/>
  <c r="Y2829" i="1"/>
  <c r="AN2829" i="1" s="1"/>
  <c r="O2838" i="1"/>
  <c r="W2838" i="1"/>
  <c r="T2838" i="1"/>
  <c r="AG2838" i="1" s="1"/>
  <c r="S2838" i="1"/>
  <c r="X2840" i="1"/>
  <c r="R2840" i="1"/>
  <c r="Z2135" i="1"/>
  <c r="AO2135" i="1" s="1"/>
  <c r="Y2135" i="1"/>
  <c r="AN2135" i="1" s="1"/>
  <c r="X2142" i="1"/>
  <c r="R2142" i="1"/>
  <c r="R2151" i="1"/>
  <c r="X2151" i="1"/>
  <c r="R2187" i="1"/>
  <c r="AC2187" i="1" s="1"/>
  <c r="X2187" i="1"/>
  <c r="X2205" i="1"/>
  <c r="R2205" i="1"/>
  <c r="AC2205" i="1" s="1"/>
  <c r="Z2309" i="1"/>
  <c r="AO2309" i="1" s="1"/>
  <c r="Y2309" i="1"/>
  <c r="AN2309" i="1" s="1"/>
  <c r="Z2320" i="1"/>
  <c r="AO2320" i="1" s="1"/>
  <c r="Y2320" i="1"/>
  <c r="AN2320" i="1" s="1"/>
  <c r="S2334" i="1"/>
  <c r="T2334" i="1"/>
  <c r="AG2334" i="1" s="1"/>
  <c r="W2334" i="1"/>
  <c r="O2352" i="1"/>
  <c r="V2352" i="1"/>
  <c r="U2352" i="1"/>
  <c r="Z2381" i="1"/>
  <c r="AO2381" i="1" s="1"/>
  <c r="Y2381" i="1"/>
  <c r="AN2381" i="1" s="1"/>
  <c r="X2501" i="1"/>
  <c r="R2501" i="1"/>
  <c r="X2079" i="1"/>
  <c r="R2079" i="1"/>
  <c r="O2086" i="1"/>
  <c r="V2086" i="1"/>
  <c r="U2086" i="1"/>
  <c r="V2095" i="1"/>
  <c r="U2095" i="1"/>
  <c r="Z2106" i="1"/>
  <c r="AO2106" i="1" s="1"/>
  <c r="Y2106" i="1"/>
  <c r="AN2106" i="1" s="1"/>
  <c r="R2115" i="1"/>
  <c r="AC2115" i="1" s="1"/>
  <c r="AB2115" i="1" s="1"/>
  <c r="X2115" i="1"/>
  <c r="R2133" i="1"/>
  <c r="X2133" i="1"/>
  <c r="O2149" i="1"/>
  <c r="S2149" i="1"/>
  <c r="W2149" i="1"/>
  <c r="T2149" i="1"/>
  <c r="AG2149" i="1" s="1"/>
  <c r="Z2300" i="1"/>
  <c r="AO2300" i="1" s="1"/>
  <c r="Y2300" i="1"/>
  <c r="AN2300" i="1" s="1"/>
  <c r="X2334" i="1"/>
  <c r="R2334" i="1"/>
  <c r="Z2345" i="1"/>
  <c r="AO2345" i="1" s="1"/>
  <c r="Y2345" i="1"/>
  <c r="AN2345" i="1" s="1"/>
  <c r="O2368" i="1"/>
  <c r="V2368" i="1"/>
  <c r="U2368" i="1"/>
  <c r="X2465" i="1"/>
  <c r="R2465" i="1"/>
  <c r="V2490" i="1"/>
  <c r="U2490" i="1"/>
  <c r="Z2501" i="1"/>
  <c r="AO2501" i="1" s="1"/>
  <c r="Y2501" i="1"/>
  <c r="AN2501" i="1" s="1"/>
  <c r="W2524" i="1"/>
  <c r="T2524" i="1"/>
  <c r="AG2524" i="1" s="1"/>
  <c r="S2524" i="1"/>
  <c r="X2558" i="1"/>
  <c r="R2558" i="1"/>
  <c r="V2084" i="1"/>
  <c r="U2084" i="1"/>
  <c r="R2086" i="1"/>
  <c r="X2086" i="1"/>
  <c r="V2093" i="1"/>
  <c r="U2093" i="1"/>
  <c r="V2111" i="1"/>
  <c r="U2111" i="1"/>
  <c r="X2122" i="1"/>
  <c r="R2122" i="1"/>
  <c r="W2129" i="1"/>
  <c r="T2129" i="1"/>
  <c r="AG2129" i="1" s="1"/>
  <c r="S2129" i="1"/>
  <c r="O2138" i="1"/>
  <c r="W2138" i="1"/>
  <c r="T2138" i="1"/>
  <c r="AG2138" i="1" s="1"/>
  <c r="S2138" i="1"/>
  <c r="V2154" i="1"/>
  <c r="U2154" i="1"/>
  <c r="X2158" i="1"/>
  <c r="R2158" i="1"/>
  <c r="AC2158" i="1" s="1"/>
  <c r="AB2158" i="1" s="1"/>
  <c r="O2174" i="1"/>
  <c r="V2174" i="1"/>
  <c r="U2174" i="1"/>
  <c r="X2176" i="1"/>
  <c r="R2176" i="1"/>
  <c r="AC2176" i="1" s="1"/>
  <c r="AB2176" i="1" s="1"/>
  <c r="O2183" i="1"/>
  <c r="T2183" i="1"/>
  <c r="AG2183" i="1" s="1"/>
  <c r="W2183" i="1"/>
  <c r="S2183" i="1"/>
  <c r="Z2185" i="1"/>
  <c r="AO2185" i="1" s="1"/>
  <c r="Y2185" i="1"/>
  <c r="AN2185" i="1" s="1"/>
  <c r="U2190" i="1"/>
  <c r="V2190" i="1"/>
  <c r="W2192" i="1"/>
  <c r="S2192" i="1"/>
  <c r="T2192" i="1"/>
  <c r="AG2192" i="1" s="1"/>
  <c r="Y2194" i="1"/>
  <c r="AN2194" i="1" s="1"/>
  <c r="Z2194" i="1"/>
  <c r="AO2194" i="1" s="1"/>
  <c r="W2201" i="1"/>
  <c r="T2201" i="1"/>
  <c r="AG2201" i="1" s="1"/>
  <c r="S2201" i="1"/>
  <c r="V2208" i="1"/>
  <c r="U2208" i="1"/>
  <c r="R2210" i="1"/>
  <c r="X2210" i="1"/>
  <c r="Z2212" i="1"/>
  <c r="AO2212" i="1" s="1"/>
  <c r="Y2212" i="1"/>
  <c r="AN2212" i="1" s="1"/>
  <c r="V2217" i="1"/>
  <c r="U2217" i="1"/>
  <c r="R2219" i="1"/>
  <c r="X2219" i="1"/>
  <c r="Z2221" i="1"/>
  <c r="AO2221" i="1" s="1"/>
  <c r="Y2221" i="1"/>
  <c r="AN2221" i="1" s="1"/>
  <c r="O2226" i="1"/>
  <c r="T2228" i="1"/>
  <c r="AG2228" i="1" s="1"/>
  <c r="S2228" i="1"/>
  <c r="W2228" i="1"/>
  <c r="O2235" i="1"/>
  <c r="V2235" i="1"/>
  <c r="U2235" i="1"/>
  <c r="U2244" i="1"/>
  <c r="V2244" i="1"/>
  <c r="X2246" i="1"/>
  <c r="R2246" i="1"/>
  <c r="S2253" i="1"/>
  <c r="W2253" i="1"/>
  <c r="T2253" i="1"/>
  <c r="AG2253" i="1" s="1"/>
  <c r="Y2255" i="1"/>
  <c r="AN2255" i="1" s="1"/>
  <c r="Z2255" i="1"/>
  <c r="AO2255" i="1" s="1"/>
  <c r="W2039" i="1"/>
  <c r="T2039" i="1"/>
  <c r="AG2039" i="1" s="1"/>
  <c r="S2039" i="1"/>
  <c r="Z2041" i="1"/>
  <c r="AO2041" i="1" s="1"/>
  <c r="Y2041" i="1"/>
  <c r="AN2041" i="1" s="1"/>
  <c r="V2046" i="1"/>
  <c r="U2046" i="1"/>
  <c r="R2048" i="1"/>
  <c r="AC2048" i="1" s="1"/>
  <c r="X2048" i="1"/>
  <c r="Z2050" i="1"/>
  <c r="AO2050" i="1" s="1"/>
  <c r="Y2050" i="1"/>
  <c r="AN2050" i="1" s="1"/>
  <c r="V2055" i="1"/>
  <c r="U2055" i="1"/>
  <c r="X2057" i="1"/>
  <c r="R2057" i="1"/>
  <c r="AC2057" i="1" s="1"/>
  <c r="O2064" i="1"/>
  <c r="S2064" i="1"/>
  <c r="T2064" i="1"/>
  <c r="AG2064" i="1" s="1"/>
  <c r="W2064" i="1"/>
  <c r="X2066" i="1"/>
  <c r="R2066" i="1"/>
  <c r="AC2066" i="1" s="1"/>
  <c r="Z2068" i="1"/>
  <c r="AO2068" i="1" s="1"/>
  <c r="Y2068" i="1"/>
  <c r="AN2068" i="1" s="1"/>
  <c r="O2075" i="1"/>
  <c r="T2075" i="1"/>
  <c r="AG2075" i="1" s="1"/>
  <c r="S2075" i="1"/>
  <c r="W2075" i="1"/>
  <c r="Z2077" i="1"/>
  <c r="AO2077" i="1" s="1"/>
  <c r="Y2077" i="1"/>
  <c r="AN2077" i="1" s="1"/>
  <c r="W2084" i="1"/>
  <c r="T2084" i="1"/>
  <c r="AG2084" i="1" s="1"/>
  <c r="S2084" i="1"/>
  <c r="Y2086" i="1"/>
  <c r="AN2086" i="1" s="1"/>
  <c r="Z2086" i="1"/>
  <c r="AO2086" i="1" s="1"/>
  <c r="W2093" i="1"/>
  <c r="S2093" i="1"/>
  <c r="T2093" i="1"/>
  <c r="AG2093" i="1" s="1"/>
  <c r="Z2095" i="1"/>
  <c r="AO2095" i="1" s="1"/>
  <c r="Y2095" i="1"/>
  <c r="AN2095" i="1" s="1"/>
  <c r="V2100" i="1"/>
  <c r="U2100" i="1"/>
  <c r="R2102" i="1"/>
  <c r="AC2102" i="1" s="1"/>
  <c r="X2102" i="1"/>
  <c r="O2111" i="1"/>
  <c r="W2111" i="1"/>
  <c r="S2111" i="1"/>
  <c r="T2111" i="1"/>
  <c r="AG2111" i="1" s="1"/>
  <c r="Z2113" i="1"/>
  <c r="AO2113" i="1" s="1"/>
  <c r="Y2113" i="1"/>
  <c r="AN2113" i="1" s="1"/>
  <c r="V2118" i="1"/>
  <c r="U2118" i="1"/>
  <c r="O2120" i="1"/>
  <c r="W2120" i="1"/>
  <c r="T2120" i="1"/>
  <c r="AG2120" i="1" s="1"/>
  <c r="S2120" i="1"/>
  <c r="Z2122" i="1"/>
  <c r="AO2122" i="1" s="1"/>
  <c r="Y2122" i="1"/>
  <c r="AN2122" i="1" s="1"/>
  <c r="V2127" i="1"/>
  <c r="U2127" i="1"/>
  <c r="X2129" i="1"/>
  <c r="R2129" i="1"/>
  <c r="AC2129" i="1" s="1"/>
  <c r="U2136" i="1"/>
  <c r="V2136" i="1"/>
  <c r="X2138" i="1"/>
  <c r="R2138" i="1"/>
  <c r="U2145" i="1"/>
  <c r="V2145" i="1"/>
  <c r="X2147" i="1"/>
  <c r="R2147" i="1"/>
  <c r="W2154" i="1"/>
  <c r="T2154" i="1"/>
  <c r="AG2154" i="1" s="1"/>
  <c r="S2154" i="1"/>
  <c r="R2156" i="1"/>
  <c r="AC2156" i="1" s="1"/>
  <c r="X2156" i="1"/>
  <c r="Z2158" i="1"/>
  <c r="AO2158" i="1" s="1"/>
  <c r="Y2158" i="1"/>
  <c r="AN2158" i="1" s="1"/>
  <c r="V2163" i="1"/>
  <c r="U2163" i="1"/>
  <c r="O2165" i="1"/>
  <c r="W2165" i="1"/>
  <c r="T2165" i="1"/>
  <c r="AG2165" i="1" s="1"/>
  <c r="S2165" i="1"/>
  <c r="Z2167" i="1"/>
  <c r="AO2167" i="1" s="1"/>
  <c r="Y2167" i="1"/>
  <c r="AN2167" i="1" s="1"/>
  <c r="T2174" i="1"/>
  <c r="AG2174" i="1" s="1"/>
  <c r="S2174" i="1"/>
  <c r="W2174" i="1"/>
  <c r="Z2176" i="1"/>
  <c r="AO2176" i="1" s="1"/>
  <c r="Y2176" i="1"/>
  <c r="AN2176" i="1" s="1"/>
  <c r="V2181" i="1"/>
  <c r="U2181" i="1"/>
  <c r="R2183" i="1"/>
  <c r="X2183" i="1"/>
  <c r="W2190" i="1"/>
  <c r="T2190" i="1"/>
  <c r="AG2190" i="1" s="1"/>
  <c r="S2190" i="1"/>
  <c r="X2192" i="1"/>
  <c r="R2192" i="1"/>
  <c r="V2199" i="1"/>
  <c r="U2199" i="1"/>
  <c r="R2201" i="1"/>
  <c r="AC2201" i="1" s="1"/>
  <c r="AB2201" i="1" s="1"/>
  <c r="X2201" i="1"/>
  <c r="O2208" i="1"/>
  <c r="S2208" i="1"/>
  <c r="W2208" i="1"/>
  <c r="T2208" i="1"/>
  <c r="AG2208" i="1" s="1"/>
  <c r="Z2210" i="1"/>
  <c r="AO2210" i="1" s="1"/>
  <c r="Y2210" i="1"/>
  <c r="AN2210" i="1" s="1"/>
  <c r="W2217" i="1"/>
  <c r="S2217" i="1"/>
  <c r="T2217" i="1"/>
  <c r="AG2217" i="1" s="1"/>
  <c r="Z2219" i="1"/>
  <c r="AO2219" i="1" s="1"/>
  <c r="Y2219" i="1"/>
  <c r="AN2219" i="1" s="1"/>
  <c r="V2226" i="1"/>
  <c r="U2226" i="1"/>
  <c r="R2228" i="1"/>
  <c r="AC2228" i="1" s="1"/>
  <c r="X2228" i="1"/>
  <c r="W2235" i="1"/>
  <c r="T2235" i="1"/>
  <c r="AG2235" i="1" s="1"/>
  <c r="S2235" i="1"/>
  <c r="Z2237" i="1"/>
  <c r="AO2237" i="1" s="1"/>
  <c r="Y2237" i="1"/>
  <c r="AN2237" i="1" s="1"/>
  <c r="T2244" i="1"/>
  <c r="AG2244" i="1" s="1"/>
  <c r="S2244" i="1"/>
  <c r="W2244" i="1"/>
  <c r="Y2246" i="1"/>
  <c r="AN2246" i="1" s="1"/>
  <c r="Z2246" i="1"/>
  <c r="AO2246" i="1" s="1"/>
  <c r="V2251" i="1"/>
  <c r="U2251" i="1"/>
  <c r="R2253" i="1"/>
  <c r="X2253" i="1"/>
  <c r="O2258" i="1"/>
  <c r="V2260" i="1"/>
  <c r="U2260" i="1"/>
  <c r="W2262" i="1"/>
  <c r="S2262" i="1"/>
  <c r="T2262" i="1"/>
  <c r="AG2262" i="1" s="1"/>
  <c r="Y2264" i="1"/>
  <c r="AN2264" i="1" s="1"/>
  <c r="Z2264" i="1"/>
  <c r="AO2264" i="1" s="1"/>
  <c r="V2269" i="1"/>
  <c r="U2269" i="1"/>
  <c r="X2271" i="1"/>
  <c r="R2271" i="1"/>
  <c r="AC2271" i="1" s="1"/>
  <c r="W2278" i="1"/>
  <c r="T2278" i="1"/>
  <c r="AG2278" i="1" s="1"/>
  <c r="S2278" i="1"/>
  <c r="Z2280" i="1"/>
  <c r="AO2280" i="1" s="1"/>
  <c r="Y2280" i="1"/>
  <c r="AN2280" i="1" s="1"/>
  <c r="V2285" i="1"/>
  <c r="U2285" i="1"/>
  <c r="X2287" i="1"/>
  <c r="R2287" i="1"/>
  <c r="Z2289" i="1"/>
  <c r="AO2289" i="1" s="1"/>
  <c r="Y2289" i="1"/>
  <c r="AN2289" i="1" s="1"/>
  <c r="V2294" i="1"/>
  <c r="U2294" i="1"/>
  <c r="R2296" i="1"/>
  <c r="AC2296" i="1" s="1"/>
  <c r="AB2296" i="1" s="1"/>
  <c r="X2296" i="1"/>
  <c r="W2303" i="1"/>
  <c r="T2303" i="1"/>
  <c r="AG2303" i="1" s="1"/>
  <c r="S2303" i="1"/>
  <c r="Z2305" i="1"/>
  <c r="AO2305" i="1" s="1"/>
  <c r="Y2305" i="1"/>
  <c r="AN2305" i="1" s="1"/>
  <c r="V2310" i="1"/>
  <c r="U2310" i="1"/>
  <c r="V2312" i="1"/>
  <c r="U2312" i="1"/>
  <c r="T2314" i="1"/>
  <c r="AG2314" i="1" s="1"/>
  <c r="S2314" i="1"/>
  <c r="W2314" i="1"/>
  <c r="Z2316" i="1"/>
  <c r="AO2316" i="1" s="1"/>
  <c r="Y2316" i="1"/>
  <c r="AN2316" i="1" s="1"/>
  <c r="V2321" i="1"/>
  <c r="U2321" i="1"/>
  <c r="X2323" i="1"/>
  <c r="R2323" i="1"/>
  <c r="O2330" i="1"/>
  <c r="T2330" i="1"/>
  <c r="AG2330" i="1" s="1"/>
  <c r="S2330" i="1"/>
  <c r="W2330" i="1"/>
  <c r="Y2332" i="1"/>
  <c r="AN2332" i="1" s="1"/>
  <c r="Z2332" i="1"/>
  <c r="AO2332" i="1" s="1"/>
  <c r="W2339" i="1"/>
  <c r="T2339" i="1"/>
  <c r="AG2339" i="1" s="1"/>
  <c r="S2339" i="1"/>
  <c r="Z2341" i="1"/>
  <c r="AO2341" i="1" s="1"/>
  <c r="Y2341" i="1"/>
  <c r="AN2341" i="1" s="1"/>
  <c r="W2348" i="1"/>
  <c r="T2348" i="1"/>
  <c r="AG2348" i="1" s="1"/>
  <c r="S2348" i="1"/>
  <c r="Z2350" i="1"/>
  <c r="AO2350" i="1" s="1"/>
  <c r="Y2350" i="1"/>
  <c r="AN2350" i="1" s="1"/>
  <c r="V2357" i="1"/>
  <c r="U2357" i="1"/>
  <c r="R2359" i="1"/>
  <c r="X2359" i="1"/>
  <c r="O2366" i="1"/>
  <c r="W2366" i="1"/>
  <c r="T2366" i="1"/>
  <c r="AG2366" i="1" s="1"/>
  <c r="S2366" i="1"/>
  <c r="Z2368" i="1"/>
  <c r="AO2368" i="1" s="1"/>
  <c r="Y2368" i="1"/>
  <c r="AN2368" i="1" s="1"/>
  <c r="V2373" i="1"/>
  <c r="U2373" i="1"/>
  <c r="O2375" i="1"/>
  <c r="S2375" i="1"/>
  <c r="W2375" i="1"/>
  <c r="T2375" i="1"/>
  <c r="AG2375" i="1" s="1"/>
  <c r="Z2377" i="1"/>
  <c r="AO2377" i="1" s="1"/>
  <c r="Y2377" i="1"/>
  <c r="AN2377" i="1" s="1"/>
  <c r="V2382" i="1"/>
  <c r="U2382" i="1"/>
  <c r="T2384" i="1"/>
  <c r="AG2384" i="1" s="1"/>
  <c r="S2384" i="1"/>
  <c r="W2384" i="1"/>
  <c r="Z2386" i="1"/>
  <c r="AO2386" i="1" s="1"/>
  <c r="Y2386" i="1"/>
  <c r="AN2386" i="1" s="1"/>
  <c r="U2391" i="1"/>
  <c r="V2391" i="1"/>
  <c r="W2393" i="1"/>
  <c r="T2393" i="1"/>
  <c r="AG2393" i="1" s="1"/>
  <c r="S2393" i="1"/>
  <c r="Z2395" i="1"/>
  <c r="AO2395" i="1" s="1"/>
  <c r="Y2395" i="1"/>
  <c r="AN2395" i="1" s="1"/>
  <c r="U2400" i="1"/>
  <c r="V2400" i="1"/>
  <c r="X2402" i="1"/>
  <c r="R2402" i="1"/>
  <c r="AC2402" i="1" s="1"/>
  <c r="Z2404" i="1"/>
  <c r="AO2404" i="1" s="1"/>
  <c r="Y2404" i="1"/>
  <c r="AN2404" i="1" s="1"/>
  <c r="U2409" i="1"/>
  <c r="V2409" i="1"/>
  <c r="X2411" i="1"/>
  <c r="R2411" i="1"/>
  <c r="U2418" i="1"/>
  <c r="V2418" i="1"/>
  <c r="W2420" i="1"/>
  <c r="T2420" i="1"/>
  <c r="AG2420" i="1" s="1"/>
  <c r="S2420" i="1"/>
  <c r="Y2422" i="1"/>
  <c r="AN2422" i="1" s="1"/>
  <c r="Z2422" i="1"/>
  <c r="AO2422" i="1" s="1"/>
  <c r="V2427" i="1"/>
  <c r="U2427" i="1"/>
  <c r="R2429" i="1"/>
  <c r="X2429" i="1"/>
  <c r="V2436" i="1"/>
  <c r="U2436" i="1"/>
  <c r="X2438" i="1"/>
  <c r="R2438" i="1"/>
  <c r="S2445" i="1"/>
  <c r="T2445" i="1"/>
  <c r="AG2445" i="1" s="1"/>
  <c r="W2445" i="1"/>
  <c r="Z2447" i="1"/>
  <c r="AO2447" i="1" s="1"/>
  <c r="Y2447" i="1"/>
  <c r="AN2447" i="1" s="1"/>
  <c r="V2452" i="1"/>
  <c r="U2452" i="1"/>
  <c r="X2454" i="1"/>
  <c r="R2454" i="1"/>
  <c r="S2461" i="1"/>
  <c r="W2461" i="1"/>
  <c r="T2461" i="1"/>
  <c r="AG2461" i="1" s="1"/>
  <c r="Z2463" i="1"/>
  <c r="AO2463" i="1" s="1"/>
  <c r="Y2463" i="1"/>
  <c r="AN2463" i="1" s="1"/>
  <c r="V2468" i="1"/>
  <c r="U2468" i="1"/>
  <c r="X2470" i="1"/>
  <c r="R2470" i="1"/>
  <c r="Z2472" i="1"/>
  <c r="AO2472" i="1" s="1"/>
  <c r="Y2472" i="1"/>
  <c r="AN2472" i="1" s="1"/>
  <c r="U2477" i="1"/>
  <c r="V2477" i="1"/>
  <c r="X2479" i="1"/>
  <c r="R2479" i="1"/>
  <c r="V2486" i="1"/>
  <c r="U2486" i="1"/>
  <c r="R2488" i="1"/>
  <c r="AC2488" i="1" s="1"/>
  <c r="AB2488" i="1" s="1"/>
  <c r="X2488" i="1"/>
  <c r="Z2490" i="1"/>
  <c r="AO2490" i="1" s="1"/>
  <c r="Y2490" i="1"/>
  <c r="AN2490" i="1" s="1"/>
  <c r="V2495" i="1"/>
  <c r="U2495" i="1"/>
  <c r="X2497" i="1"/>
  <c r="R2497" i="1"/>
  <c r="AC2497" i="1" s="1"/>
  <c r="O2502" i="1"/>
  <c r="T2504" i="1"/>
  <c r="AG2504" i="1" s="1"/>
  <c r="S2504" i="1"/>
  <c r="W2504" i="1"/>
  <c r="R2506" i="1"/>
  <c r="X2506" i="1"/>
  <c r="W2513" i="1"/>
  <c r="S2513" i="1"/>
  <c r="T2513" i="1"/>
  <c r="AG2513" i="1" s="1"/>
  <c r="Z2515" i="1"/>
  <c r="AO2515" i="1" s="1"/>
  <c r="Y2515" i="1"/>
  <c r="AN2515" i="1" s="1"/>
  <c r="V2520" i="1"/>
  <c r="U2520" i="1"/>
  <c r="R2522" i="1"/>
  <c r="AC2522" i="1" s="1"/>
  <c r="X2522" i="1"/>
  <c r="W2529" i="1"/>
  <c r="T2529" i="1"/>
  <c r="AG2529" i="1" s="1"/>
  <c r="S2529" i="1"/>
  <c r="Z2531" i="1"/>
  <c r="AO2531" i="1" s="1"/>
  <c r="Y2531" i="1"/>
  <c r="AN2531" i="1" s="1"/>
  <c r="V2536" i="1"/>
  <c r="U2536" i="1"/>
  <c r="R2538" i="1"/>
  <c r="X2538" i="1"/>
  <c r="Z2540" i="1"/>
  <c r="AO2540" i="1" s="1"/>
  <c r="Y2540" i="1"/>
  <c r="AN2540" i="1" s="1"/>
  <c r="V2545" i="1"/>
  <c r="U2545" i="1"/>
  <c r="X2547" i="1"/>
  <c r="R2547" i="1"/>
  <c r="O2554" i="1"/>
  <c r="T2554" i="1"/>
  <c r="AG2554" i="1" s="1"/>
  <c r="S2554" i="1"/>
  <c r="W2554" i="1"/>
  <c r="Z2556" i="1"/>
  <c r="AO2556" i="1" s="1"/>
  <c r="Y2556" i="1"/>
  <c r="AN2556" i="1" s="1"/>
  <c r="V2561" i="1"/>
  <c r="U2561" i="1"/>
  <c r="X2563" i="1"/>
  <c r="R2563" i="1"/>
  <c r="O2570" i="1"/>
  <c r="T2570" i="1"/>
  <c r="AG2570" i="1" s="1"/>
  <c r="W2570" i="1"/>
  <c r="S2570" i="1"/>
  <c r="Z2572" i="1"/>
  <c r="AO2572" i="1" s="1"/>
  <c r="Y2572" i="1"/>
  <c r="AN2572" i="1" s="1"/>
  <c r="V2577" i="1"/>
  <c r="U2577" i="1"/>
  <c r="R2579" i="1"/>
  <c r="AC2579" i="1" s="1"/>
  <c r="X2579" i="1"/>
  <c r="T2586" i="1"/>
  <c r="AG2586" i="1" s="1"/>
  <c r="W2586" i="1"/>
  <c r="S2586" i="1"/>
  <c r="Z2588" i="1"/>
  <c r="AO2588" i="1" s="1"/>
  <c r="Y2588" i="1"/>
  <c r="AN2588" i="1" s="1"/>
  <c r="V2593" i="1"/>
  <c r="U2593" i="1"/>
  <c r="X2595" i="1"/>
  <c r="R2595" i="1"/>
  <c r="T2602" i="1"/>
  <c r="AG2602" i="1" s="1"/>
  <c r="S2602" i="1"/>
  <c r="W2602" i="1"/>
  <c r="X2604" i="1"/>
  <c r="R2604" i="1"/>
  <c r="AC2604" i="1" s="1"/>
  <c r="T2611" i="1"/>
  <c r="AG2611" i="1" s="1"/>
  <c r="S2611" i="1"/>
  <c r="W2611" i="1"/>
  <c r="Z2613" i="1"/>
  <c r="AO2613" i="1" s="1"/>
  <c r="Y2613" i="1"/>
  <c r="AN2613" i="1" s="1"/>
  <c r="U2618" i="1"/>
  <c r="V2618" i="1"/>
  <c r="O2620" i="1"/>
  <c r="T2620" i="1"/>
  <c r="AG2620" i="1" s="1"/>
  <c r="W2620" i="1"/>
  <c r="S2620" i="1"/>
  <c r="Z2622" i="1"/>
  <c r="AO2622" i="1" s="1"/>
  <c r="Y2622" i="1"/>
  <c r="AN2622" i="1" s="1"/>
  <c r="V2627" i="1"/>
  <c r="U2627" i="1"/>
  <c r="R2629" i="1"/>
  <c r="X2629" i="1"/>
  <c r="U2636" i="1"/>
  <c r="V2636" i="1"/>
  <c r="X2638" i="1"/>
  <c r="R2638" i="1"/>
  <c r="AC2638" i="1" s="1"/>
  <c r="W2645" i="1"/>
  <c r="S2645" i="1"/>
  <c r="T2645" i="1"/>
  <c r="AG2645" i="1" s="1"/>
  <c r="Y2647" i="1"/>
  <c r="AN2647" i="1" s="1"/>
  <c r="Z2647" i="1"/>
  <c r="AO2647" i="1" s="1"/>
  <c r="V2652" i="1"/>
  <c r="U2652" i="1"/>
  <c r="X2654" i="1"/>
  <c r="R2654" i="1"/>
  <c r="O2661" i="1"/>
  <c r="W2661" i="1"/>
  <c r="T2661" i="1"/>
  <c r="AG2661" i="1" s="1"/>
  <c r="S2661" i="1"/>
  <c r="Z2663" i="1"/>
  <c r="AO2663" i="1" s="1"/>
  <c r="Y2663" i="1"/>
  <c r="AN2663" i="1" s="1"/>
  <c r="U2668" i="1"/>
  <c r="V2668" i="1"/>
  <c r="X2670" i="1"/>
  <c r="R2670" i="1"/>
  <c r="V2677" i="1"/>
  <c r="U2677" i="1"/>
  <c r="R2679" i="1"/>
  <c r="AC2679" i="1" s="1"/>
  <c r="X2679" i="1"/>
  <c r="W2686" i="1"/>
  <c r="T2686" i="1"/>
  <c r="AG2686" i="1" s="1"/>
  <c r="S2686" i="1"/>
  <c r="Z2688" i="1"/>
  <c r="AO2688" i="1" s="1"/>
  <c r="Y2688" i="1"/>
  <c r="AN2688" i="1" s="1"/>
  <c r="V2693" i="1"/>
  <c r="U2693" i="1"/>
  <c r="R2695" i="1"/>
  <c r="X2695" i="1"/>
  <c r="W2702" i="1"/>
  <c r="T2702" i="1"/>
  <c r="AG2702" i="1" s="1"/>
  <c r="S2702" i="1"/>
  <c r="Y2704" i="1"/>
  <c r="AN2704" i="1" s="1"/>
  <c r="Z2704" i="1"/>
  <c r="AO2704" i="1" s="1"/>
  <c r="V2709" i="1"/>
  <c r="U2709" i="1"/>
  <c r="R2711" i="1"/>
  <c r="X2711" i="1"/>
  <c r="W2718" i="1"/>
  <c r="T2718" i="1"/>
  <c r="AG2718" i="1" s="1"/>
  <c r="S2718" i="1"/>
  <c r="Y2720" i="1"/>
  <c r="AN2720" i="1" s="1"/>
  <c r="Z2720" i="1"/>
  <c r="AO2720" i="1" s="1"/>
  <c r="U2725" i="1"/>
  <c r="V2725" i="1"/>
  <c r="X2727" i="1"/>
  <c r="R2727" i="1"/>
  <c r="O2734" i="1"/>
  <c r="W2734" i="1"/>
  <c r="S2734" i="1"/>
  <c r="T2734" i="1"/>
  <c r="AG2734" i="1" s="1"/>
  <c r="Y2736" i="1"/>
  <c r="AN2736" i="1" s="1"/>
  <c r="Z2736" i="1"/>
  <c r="AO2736" i="1" s="1"/>
  <c r="O2738" i="1"/>
  <c r="W2743" i="1"/>
  <c r="S2743" i="1"/>
  <c r="T2743" i="1"/>
  <c r="AG2743" i="1" s="1"/>
  <c r="Z2745" i="1"/>
  <c r="AO2745" i="1" s="1"/>
  <c r="Y2745" i="1"/>
  <c r="AN2745" i="1" s="1"/>
  <c r="V2750" i="1"/>
  <c r="U2750" i="1"/>
  <c r="X2752" i="1"/>
  <c r="R2752" i="1"/>
  <c r="V2759" i="1"/>
  <c r="U2759" i="1"/>
  <c r="R2761" i="1"/>
  <c r="X2761" i="1"/>
  <c r="W2768" i="1"/>
  <c r="T2768" i="1"/>
  <c r="AG2768" i="1" s="1"/>
  <c r="S2768" i="1"/>
  <c r="Y2770" i="1"/>
  <c r="AN2770" i="1" s="1"/>
  <c r="Z2770" i="1"/>
  <c r="AO2770" i="1" s="1"/>
  <c r="O2775" i="1"/>
  <c r="V2775" i="1"/>
  <c r="U2775" i="1"/>
  <c r="R2777" i="1"/>
  <c r="AC2777" i="1" s="1"/>
  <c r="X2777" i="1"/>
  <c r="Z2779" i="1"/>
  <c r="AO2779" i="1" s="1"/>
  <c r="Y2779" i="1"/>
  <c r="AN2779" i="1" s="1"/>
  <c r="O2784" i="1"/>
  <c r="V2784" i="1"/>
  <c r="U2784" i="1"/>
  <c r="X2786" i="1"/>
  <c r="R2786" i="1"/>
  <c r="X2788" i="1"/>
  <c r="R2788" i="1"/>
  <c r="V2797" i="1"/>
  <c r="U2797" i="1"/>
  <c r="R2799" i="1"/>
  <c r="X2799" i="1"/>
  <c r="Z2801" i="1"/>
  <c r="AO2801" i="1" s="1"/>
  <c r="Y2801" i="1"/>
  <c r="AN2801" i="1" s="1"/>
  <c r="W2810" i="1"/>
  <c r="T2810" i="1"/>
  <c r="AG2810" i="1" s="1"/>
  <c r="S2810" i="1"/>
  <c r="O2812" i="1"/>
  <c r="T2812" i="1"/>
  <c r="AG2812" i="1" s="1"/>
  <c r="S2812" i="1"/>
  <c r="W2812" i="1"/>
  <c r="Z2814" i="1"/>
  <c r="AO2814" i="1" s="1"/>
  <c r="Y2814" i="1"/>
  <c r="AN2814" i="1" s="1"/>
  <c r="W2823" i="1"/>
  <c r="S2823" i="1"/>
  <c r="T2823" i="1"/>
  <c r="AG2823" i="1" s="1"/>
  <c r="R2825" i="1"/>
  <c r="X2825" i="1"/>
  <c r="Z2827" i="1"/>
  <c r="AO2827" i="1" s="1"/>
  <c r="Y2827" i="1"/>
  <c r="AN2827" i="1" s="1"/>
  <c r="U2834" i="1"/>
  <c r="V2834" i="1"/>
  <c r="U2836" i="1"/>
  <c r="V2836" i="1"/>
  <c r="X2838" i="1"/>
  <c r="R2838" i="1"/>
  <c r="Y2840" i="1"/>
  <c r="AN2840" i="1" s="1"/>
  <c r="Z2840" i="1"/>
  <c r="AO2840" i="1" s="1"/>
  <c r="O2842" i="1"/>
  <c r="O2043" i="1"/>
  <c r="T2043" i="1"/>
  <c r="AG2043" i="1" s="1"/>
  <c r="S2043" i="1"/>
  <c r="W2043" i="1"/>
  <c r="W2079" i="1"/>
  <c r="S2079" i="1"/>
  <c r="T2079" i="1"/>
  <c r="AG2079" i="1" s="1"/>
  <c r="X2108" i="1"/>
  <c r="R2108" i="1"/>
  <c r="W2133" i="1"/>
  <c r="S2133" i="1"/>
  <c r="T2133" i="1"/>
  <c r="AG2133" i="1" s="1"/>
  <c r="V2212" i="1"/>
  <c r="U2212" i="1"/>
  <c r="X2241" i="1"/>
  <c r="R2241" i="1"/>
  <c r="T2291" i="1"/>
  <c r="AG2291" i="1" s="1"/>
  <c r="W2291" i="1"/>
  <c r="S2291" i="1"/>
  <c r="Z2399" i="1"/>
  <c r="AO2399" i="1" s="1"/>
  <c r="Y2399" i="1"/>
  <c r="AN2399" i="1" s="1"/>
  <c r="X2683" i="1"/>
  <c r="R2683" i="1"/>
  <c r="V2167" i="1"/>
  <c r="U2167" i="1"/>
  <c r="V2176" i="1"/>
  <c r="U2176" i="1"/>
  <c r="Z2187" i="1"/>
  <c r="AO2187" i="1" s="1"/>
  <c r="Y2187" i="1"/>
  <c r="AN2187" i="1" s="1"/>
  <c r="S2221" i="1"/>
  <c r="T2221" i="1"/>
  <c r="AG2221" i="1" s="1"/>
  <c r="W2221" i="1"/>
  <c r="X2291" i="1"/>
  <c r="R2291" i="1"/>
  <c r="AC2291" i="1" s="1"/>
  <c r="Y2354" i="1"/>
  <c r="AN2354" i="1" s="1"/>
  <c r="Z2354" i="1"/>
  <c r="AO2354" i="1" s="1"/>
  <c r="R2406" i="1"/>
  <c r="AC2406" i="1" s="1"/>
  <c r="X2406" i="1"/>
  <c r="O2447" i="1"/>
  <c r="V2447" i="1"/>
  <c r="U2447" i="1"/>
  <c r="T2499" i="1"/>
  <c r="AG2499" i="1" s="1"/>
  <c r="S2499" i="1"/>
  <c r="W2499" i="1"/>
  <c r="W2763" i="1"/>
  <c r="T2763" i="1"/>
  <c r="AG2763" i="1" s="1"/>
  <c r="S2763" i="1"/>
  <c r="R2064" i="1"/>
  <c r="X2064" i="1"/>
  <c r="X2084" i="1"/>
  <c r="R2084" i="1"/>
  <c r="AC2084" i="1" s="1"/>
  <c r="Y2129" i="1"/>
  <c r="AN2129" i="1" s="1"/>
  <c r="Z2129" i="1"/>
  <c r="AO2129" i="1" s="1"/>
  <c r="R2208" i="1"/>
  <c r="AC2208" i="1" s="1"/>
  <c r="AB2208" i="1" s="1"/>
  <c r="X2208" i="1"/>
  <c r="V2215" i="1"/>
  <c r="U2215" i="1"/>
  <c r="X2217" i="1"/>
  <c r="R2217" i="1"/>
  <c r="O2221" i="1"/>
  <c r="W2226" i="1"/>
  <c r="T2226" i="1"/>
  <c r="AG2226" i="1" s="1"/>
  <c r="S2226" i="1"/>
  <c r="U2233" i="1"/>
  <c r="V2233" i="1"/>
  <c r="X2235" i="1"/>
  <c r="R2235" i="1"/>
  <c r="AC2235" i="1" s="1"/>
  <c r="V2242" i="1"/>
  <c r="U2242" i="1"/>
  <c r="R2244" i="1"/>
  <c r="X2244" i="1"/>
  <c r="O2251" i="1"/>
  <c r="W2251" i="1"/>
  <c r="T2251" i="1"/>
  <c r="AG2251" i="1" s="1"/>
  <c r="S2251" i="1"/>
  <c r="Z2253" i="1"/>
  <c r="AO2253" i="1" s="1"/>
  <c r="Y2253" i="1"/>
  <c r="AN2253" i="1" s="1"/>
  <c r="V2258" i="1"/>
  <c r="U2258" i="1"/>
  <c r="T2260" i="1"/>
  <c r="AG2260" i="1" s="1"/>
  <c r="S2260" i="1"/>
  <c r="W2260" i="1"/>
  <c r="X2262" i="1"/>
  <c r="R2262" i="1"/>
  <c r="T2269" i="1"/>
  <c r="AG2269" i="1" s="1"/>
  <c r="W2269" i="1"/>
  <c r="S2269" i="1"/>
  <c r="Z2271" i="1"/>
  <c r="AO2271" i="1" s="1"/>
  <c r="Y2271" i="1"/>
  <c r="AN2271" i="1" s="1"/>
  <c r="V2276" i="1"/>
  <c r="U2276" i="1"/>
  <c r="X2278" i="1"/>
  <c r="R2278" i="1"/>
  <c r="O2283" i="1"/>
  <c r="T2285" i="1"/>
  <c r="AG2285" i="1" s="1"/>
  <c r="W2285" i="1"/>
  <c r="S2285" i="1"/>
  <c r="Y2287" i="1"/>
  <c r="AN2287" i="1" s="1"/>
  <c r="Z2287" i="1"/>
  <c r="AO2287" i="1" s="1"/>
  <c r="O2294" i="1"/>
  <c r="W2294" i="1"/>
  <c r="T2294" i="1"/>
  <c r="AG2294" i="1" s="1"/>
  <c r="S2294" i="1"/>
  <c r="Z2296" i="1"/>
  <c r="AO2296" i="1" s="1"/>
  <c r="Y2296" i="1"/>
  <c r="AN2296" i="1" s="1"/>
  <c r="V2301" i="1"/>
  <c r="U2301" i="1"/>
  <c r="X2303" i="1"/>
  <c r="R2303" i="1"/>
  <c r="W2310" i="1"/>
  <c r="S2310" i="1"/>
  <c r="T2310" i="1"/>
  <c r="AG2310" i="1" s="1"/>
  <c r="T2312" i="1"/>
  <c r="AG2312" i="1" s="1"/>
  <c r="S2312" i="1"/>
  <c r="W2312" i="1"/>
  <c r="R2314" i="1"/>
  <c r="X2314" i="1"/>
  <c r="S2321" i="1"/>
  <c r="W2321" i="1"/>
  <c r="T2321" i="1"/>
  <c r="AG2321" i="1" s="1"/>
  <c r="Z2323" i="1"/>
  <c r="AO2323" i="1" s="1"/>
  <c r="Y2323" i="1"/>
  <c r="AN2323" i="1" s="1"/>
  <c r="O2328" i="1"/>
  <c r="V2328" i="1"/>
  <c r="U2328" i="1"/>
  <c r="R2330" i="1"/>
  <c r="X2330" i="1"/>
  <c r="V2337" i="1"/>
  <c r="U2337" i="1"/>
  <c r="X2339" i="1"/>
  <c r="R2339" i="1"/>
  <c r="U2346" i="1"/>
  <c r="V2346" i="1"/>
  <c r="R2348" i="1"/>
  <c r="X2348" i="1"/>
  <c r="T2357" i="1"/>
  <c r="AG2357" i="1" s="1"/>
  <c r="W2357" i="1"/>
  <c r="S2357" i="1"/>
  <c r="Z2359" i="1"/>
  <c r="AO2359" i="1" s="1"/>
  <c r="Y2359" i="1"/>
  <c r="AN2359" i="1" s="1"/>
  <c r="U2364" i="1"/>
  <c r="V2364" i="1"/>
  <c r="X2366" i="1"/>
  <c r="R2366" i="1"/>
  <c r="T2373" i="1"/>
  <c r="AG2373" i="1" s="1"/>
  <c r="W2373" i="1"/>
  <c r="S2373" i="1"/>
  <c r="R2375" i="1"/>
  <c r="X2375" i="1"/>
  <c r="W2382" i="1"/>
  <c r="S2382" i="1"/>
  <c r="T2382" i="1"/>
  <c r="AG2382" i="1" s="1"/>
  <c r="X2384" i="1"/>
  <c r="R2384" i="1"/>
  <c r="O2391" i="1"/>
  <c r="T2391" i="1"/>
  <c r="AG2391" i="1" s="1"/>
  <c r="S2391" i="1"/>
  <c r="W2391" i="1"/>
  <c r="R2393" i="1"/>
  <c r="X2393" i="1"/>
  <c r="O2398" i="1"/>
  <c r="W2400" i="1"/>
  <c r="T2400" i="1"/>
  <c r="AG2400" i="1" s="1"/>
  <c r="S2400" i="1"/>
  <c r="Z2402" i="1"/>
  <c r="AO2402" i="1" s="1"/>
  <c r="Y2402" i="1"/>
  <c r="AN2402" i="1" s="1"/>
  <c r="W2409" i="1"/>
  <c r="T2409" i="1"/>
  <c r="AG2409" i="1" s="1"/>
  <c r="S2409" i="1"/>
  <c r="Z2411" i="1"/>
  <c r="AO2411" i="1" s="1"/>
  <c r="Y2411" i="1"/>
  <c r="AN2411" i="1" s="1"/>
  <c r="T2418" i="1"/>
  <c r="AG2418" i="1" s="1"/>
  <c r="W2418" i="1"/>
  <c r="S2418" i="1"/>
  <c r="X2420" i="1"/>
  <c r="R2420" i="1"/>
  <c r="W2427" i="1"/>
  <c r="T2427" i="1"/>
  <c r="AG2427" i="1" s="1"/>
  <c r="S2427" i="1"/>
  <c r="Z2429" i="1"/>
  <c r="AO2429" i="1" s="1"/>
  <c r="Y2429" i="1"/>
  <c r="AN2429" i="1" s="1"/>
  <c r="O2431" i="1"/>
  <c r="W2436" i="1"/>
  <c r="S2436" i="1"/>
  <c r="T2436" i="1"/>
  <c r="AG2436" i="1" s="1"/>
  <c r="Y2438" i="1"/>
  <c r="AN2438" i="1" s="1"/>
  <c r="Z2438" i="1"/>
  <c r="AO2438" i="1" s="1"/>
  <c r="V2443" i="1"/>
  <c r="U2443" i="1"/>
  <c r="R2445" i="1"/>
  <c r="X2445" i="1"/>
  <c r="W2452" i="1"/>
  <c r="S2452" i="1"/>
  <c r="T2452" i="1"/>
  <c r="AG2452" i="1" s="1"/>
  <c r="Y2454" i="1"/>
  <c r="AN2454" i="1" s="1"/>
  <c r="Z2454" i="1"/>
  <c r="AO2454" i="1" s="1"/>
  <c r="V2459" i="1"/>
  <c r="U2459" i="1"/>
  <c r="R2461" i="1"/>
  <c r="X2461" i="1"/>
  <c r="W2468" i="1"/>
  <c r="T2468" i="1"/>
  <c r="AG2468" i="1" s="1"/>
  <c r="S2468" i="1"/>
  <c r="Y2470" i="1"/>
  <c r="AN2470" i="1" s="1"/>
  <c r="Z2470" i="1"/>
  <c r="AO2470" i="1" s="1"/>
  <c r="S2477" i="1"/>
  <c r="T2477" i="1"/>
  <c r="AG2477" i="1" s="1"/>
  <c r="W2477" i="1"/>
  <c r="Z2479" i="1"/>
  <c r="AO2479" i="1" s="1"/>
  <c r="Y2479" i="1"/>
  <c r="AN2479" i="1" s="1"/>
  <c r="T2486" i="1"/>
  <c r="AG2486" i="1" s="1"/>
  <c r="S2486" i="1"/>
  <c r="W2486" i="1"/>
  <c r="Z2488" i="1"/>
  <c r="AO2488" i="1" s="1"/>
  <c r="Y2488" i="1"/>
  <c r="AN2488" i="1" s="1"/>
  <c r="T2495" i="1"/>
  <c r="AG2495" i="1" s="1"/>
  <c r="S2495" i="1"/>
  <c r="W2495" i="1"/>
  <c r="Y2497" i="1"/>
  <c r="AN2497" i="1" s="1"/>
  <c r="Z2497" i="1"/>
  <c r="AO2497" i="1" s="1"/>
  <c r="V2502" i="1"/>
  <c r="U2502" i="1"/>
  <c r="R2504" i="1"/>
  <c r="AC2504" i="1" s="1"/>
  <c r="X2504" i="1"/>
  <c r="Z2506" i="1"/>
  <c r="AO2506" i="1" s="1"/>
  <c r="Y2506" i="1"/>
  <c r="AN2506" i="1" s="1"/>
  <c r="V2511" i="1"/>
  <c r="U2511" i="1"/>
  <c r="X2513" i="1"/>
  <c r="R2513" i="1"/>
  <c r="AC2513" i="1" s="1"/>
  <c r="T2520" i="1"/>
  <c r="AG2520" i="1" s="1"/>
  <c r="W2520" i="1"/>
  <c r="S2520" i="1"/>
  <c r="Z2522" i="1"/>
  <c r="AO2522" i="1" s="1"/>
  <c r="Y2522" i="1"/>
  <c r="AN2522" i="1" s="1"/>
  <c r="V2527" i="1"/>
  <c r="U2527" i="1"/>
  <c r="X2529" i="1"/>
  <c r="R2529" i="1"/>
  <c r="T2536" i="1"/>
  <c r="AG2536" i="1" s="1"/>
  <c r="S2536" i="1"/>
  <c r="W2536" i="1"/>
  <c r="Z2538" i="1"/>
  <c r="AO2538" i="1" s="1"/>
  <c r="Y2538" i="1"/>
  <c r="AN2538" i="1" s="1"/>
  <c r="W2545" i="1"/>
  <c r="T2545" i="1"/>
  <c r="AG2545" i="1" s="1"/>
  <c r="S2545" i="1"/>
  <c r="Z2547" i="1"/>
  <c r="AO2547" i="1" s="1"/>
  <c r="Y2547" i="1"/>
  <c r="AN2547" i="1" s="1"/>
  <c r="V2552" i="1"/>
  <c r="U2552" i="1"/>
  <c r="X2554" i="1"/>
  <c r="R2554" i="1"/>
  <c r="T2561" i="1"/>
  <c r="AG2561" i="1" s="1"/>
  <c r="S2561" i="1"/>
  <c r="W2561" i="1"/>
  <c r="Z2563" i="1"/>
  <c r="AO2563" i="1" s="1"/>
  <c r="Y2563" i="1"/>
  <c r="AN2563" i="1" s="1"/>
  <c r="V2568" i="1"/>
  <c r="U2568" i="1"/>
  <c r="X2570" i="1"/>
  <c r="R2570" i="1"/>
  <c r="W2577" i="1"/>
  <c r="T2577" i="1"/>
  <c r="AG2577" i="1" s="1"/>
  <c r="S2577" i="1"/>
  <c r="Z2579" i="1"/>
  <c r="AO2579" i="1" s="1"/>
  <c r="Y2579" i="1"/>
  <c r="AN2579" i="1" s="1"/>
  <c r="V2584" i="1"/>
  <c r="U2584" i="1"/>
  <c r="X2586" i="1"/>
  <c r="R2586" i="1"/>
  <c r="AC2586" i="1" s="1"/>
  <c r="AB2586" i="1" s="1"/>
  <c r="W2593" i="1"/>
  <c r="T2593" i="1"/>
  <c r="AG2593" i="1" s="1"/>
  <c r="S2593" i="1"/>
  <c r="Z2595" i="1"/>
  <c r="AO2595" i="1" s="1"/>
  <c r="Y2595" i="1"/>
  <c r="AN2595" i="1" s="1"/>
  <c r="V2600" i="1"/>
  <c r="U2600" i="1"/>
  <c r="R2602" i="1"/>
  <c r="AC2602" i="1" s="1"/>
  <c r="X2602" i="1"/>
  <c r="Z2604" i="1"/>
  <c r="AO2604" i="1" s="1"/>
  <c r="Y2604" i="1"/>
  <c r="AN2604" i="1" s="1"/>
  <c r="V2609" i="1"/>
  <c r="U2609" i="1"/>
  <c r="X2611" i="1"/>
  <c r="R2611" i="1"/>
  <c r="AC2611" i="1" s="1"/>
  <c r="AB2611" i="1" s="1"/>
  <c r="T2618" i="1"/>
  <c r="AG2618" i="1" s="1"/>
  <c r="S2618" i="1"/>
  <c r="W2618" i="1"/>
  <c r="X2620" i="1"/>
  <c r="R2620" i="1"/>
  <c r="T2627" i="1"/>
  <c r="AG2627" i="1" s="1"/>
  <c r="S2627" i="1"/>
  <c r="W2627" i="1"/>
  <c r="Z2629" i="1"/>
  <c r="AO2629" i="1" s="1"/>
  <c r="Y2629" i="1"/>
  <c r="AN2629" i="1" s="1"/>
  <c r="V2634" i="1"/>
  <c r="U2634" i="1"/>
  <c r="T2636" i="1"/>
  <c r="AG2636" i="1" s="1"/>
  <c r="W2636" i="1"/>
  <c r="S2636" i="1"/>
  <c r="Z2638" i="1"/>
  <c r="AO2638" i="1" s="1"/>
  <c r="Y2638" i="1"/>
  <c r="AN2638" i="1" s="1"/>
  <c r="V2643" i="1"/>
  <c r="U2643" i="1"/>
  <c r="X2645" i="1"/>
  <c r="R2645" i="1"/>
  <c r="AC2645" i="1" s="1"/>
  <c r="AB2645" i="1" s="1"/>
  <c r="O2652" i="1"/>
  <c r="W2652" i="1"/>
  <c r="S2652" i="1"/>
  <c r="T2652" i="1"/>
  <c r="AG2652" i="1" s="1"/>
  <c r="Z2654" i="1"/>
  <c r="AO2654" i="1" s="1"/>
  <c r="Y2654" i="1"/>
  <c r="AN2654" i="1" s="1"/>
  <c r="V2659" i="1"/>
  <c r="U2659" i="1"/>
  <c r="R2661" i="1"/>
  <c r="X2661" i="1"/>
  <c r="O2666" i="1"/>
  <c r="T2668" i="1"/>
  <c r="AG2668" i="1" s="1"/>
  <c r="S2668" i="1"/>
  <c r="W2668" i="1"/>
  <c r="Z2670" i="1"/>
  <c r="AO2670" i="1" s="1"/>
  <c r="Y2670" i="1"/>
  <c r="AN2670" i="1" s="1"/>
  <c r="T2677" i="1"/>
  <c r="AG2677" i="1" s="1"/>
  <c r="W2677" i="1"/>
  <c r="S2677" i="1"/>
  <c r="Z2679" i="1"/>
  <c r="AO2679" i="1" s="1"/>
  <c r="Y2679" i="1"/>
  <c r="AN2679" i="1" s="1"/>
  <c r="V2684" i="1"/>
  <c r="U2684" i="1"/>
  <c r="X2686" i="1"/>
  <c r="R2686" i="1"/>
  <c r="T2693" i="1"/>
  <c r="AG2693" i="1" s="1"/>
  <c r="W2693" i="1"/>
  <c r="S2693" i="1"/>
  <c r="Z2695" i="1"/>
  <c r="AO2695" i="1" s="1"/>
  <c r="Y2695" i="1"/>
  <c r="AN2695" i="1" s="1"/>
  <c r="V2700" i="1"/>
  <c r="U2700" i="1"/>
  <c r="X2702" i="1"/>
  <c r="R2702" i="1"/>
  <c r="O2709" i="1"/>
  <c r="T2709" i="1"/>
  <c r="AG2709" i="1" s="1"/>
  <c r="S2709" i="1"/>
  <c r="W2709" i="1"/>
  <c r="Y2711" i="1"/>
  <c r="AN2711" i="1" s="1"/>
  <c r="Z2711" i="1"/>
  <c r="AO2711" i="1" s="1"/>
  <c r="U2716" i="1"/>
  <c r="V2716" i="1"/>
  <c r="X2718" i="1"/>
  <c r="R2718" i="1"/>
  <c r="O2725" i="1"/>
  <c r="W2725" i="1"/>
  <c r="T2725" i="1"/>
  <c r="AG2725" i="1" s="1"/>
  <c r="S2725" i="1"/>
  <c r="Z2727" i="1"/>
  <c r="AO2727" i="1" s="1"/>
  <c r="Y2727" i="1"/>
  <c r="AN2727" i="1" s="1"/>
  <c r="U2732" i="1"/>
  <c r="V2732" i="1"/>
  <c r="X2734" i="1"/>
  <c r="R2734" i="1"/>
  <c r="V2741" i="1"/>
  <c r="U2741" i="1"/>
  <c r="R2743" i="1"/>
  <c r="AC2743" i="1" s="1"/>
  <c r="AB2743" i="1" s="1"/>
  <c r="X2743" i="1"/>
  <c r="W2750" i="1"/>
  <c r="T2750" i="1"/>
  <c r="AG2750" i="1" s="1"/>
  <c r="S2750" i="1"/>
  <c r="Y2752" i="1"/>
  <c r="AN2752" i="1" s="1"/>
  <c r="Z2752" i="1"/>
  <c r="AO2752" i="1" s="1"/>
  <c r="O2754" i="1"/>
  <c r="W2759" i="1"/>
  <c r="S2759" i="1"/>
  <c r="T2759" i="1"/>
  <c r="AG2759" i="1" s="1"/>
  <c r="Z2761" i="1"/>
  <c r="AO2761" i="1" s="1"/>
  <c r="Y2761" i="1"/>
  <c r="AN2761" i="1" s="1"/>
  <c r="V2766" i="1"/>
  <c r="U2766" i="1"/>
  <c r="X2768" i="1"/>
  <c r="R2768" i="1"/>
  <c r="AC2768" i="1" s="1"/>
  <c r="AB2768" i="1" s="1"/>
  <c r="W2775" i="1"/>
  <c r="S2775" i="1"/>
  <c r="T2775" i="1"/>
  <c r="AG2775" i="1" s="1"/>
  <c r="Z2777" i="1"/>
  <c r="AO2777" i="1" s="1"/>
  <c r="Y2777" i="1"/>
  <c r="AN2777" i="1" s="1"/>
  <c r="W2784" i="1"/>
  <c r="T2784" i="1"/>
  <c r="AG2784" i="1" s="1"/>
  <c r="S2784" i="1"/>
  <c r="Y2786" i="1"/>
  <c r="AN2786" i="1" s="1"/>
  <c r="Z2786" i="1"/>
  <c r="AO2786" i="1" s="1"/>
  <c r="Z2788" i="1"/>
  <c r="AO2788" i="1" s="1"/>
  <c r="Y2788" i="1"/>
  <c r="AN2788" i="1" s="1"/>
  <c r="V2795" i="1"/>
  <c r="U2795" i="1"/>
  <c r="O2797" i="1"/>
  <c r="W2797" i="1"/>
  <c r="T2797" i="1"/>
  <c r="AG2797" i="1" s="1"/>
  <c r="S2797" i="1"/>
  <c r="Z2799" i="1"/>
  <c r="AO2799" i="1" s="1"/>
  <c r="Y2799" i="1"/>
  <c r="AN2799" i="1" s="1"/>
  <c r="O2803" i="1"/>
  <c r="O2808" i="1"/>
  <c r="V2808" i="1"/>
  <c r="U2808" i="1"/>
  <c r="X2810" i="1"/>
  <c r="R2810" i="1"/>
  <c r="X2812" i="1"/>
  <c r="R2812" i="1"/>
  <c r="V2821" i="1"/>
  <c r="U2821" i="1"/>
  <c r="R2823" i="1"/>
  <c r="X2823" i="1"/>
  <c r="Z2825" i="1"/>
  <c r="AO2825" i="1" s="1"/>
  <c r="Y2825" i="1"/>
  <c r="AN2825" i="1" s="1"/>
  <c r="W2834" i="1"/>
  <c r="T2834" i="1"/>
  <c r="AG2834" i="1" s="1"/>
  <c r="S2834" i="1"/>
  <c r="O2836" i="1"/>
  <c r="T2836" i="1"/>
  <c r="AG2836" i="1" s="1"/>
  <c r="S2836" i="1"/>
  <c r="W2836" i="1"/>
  <c r="Z2838" i="1"/>
  <c r="AO2838" i="1" s="1"/>
  <c r="Y2838" i="1"/>
  <c r="AN2838" i="1" s="1"/>
  <c r="T2030" i="1"/>
  <c r="AG2030" i="1" s="1"/>
  <c r="S2030" i="1"/>
  <c r="W2030" i="1"/>
  <c r="W2160" i="1"/>
  <c r="T2160" i="1"/>
  <c r="AG2160" i="1" s="1"/>
  <c r="S2160" i="1"/>
  <c r="X2171" i="1"/>
  <c r="R2171" i="1"/>
  <c r="AC2171" i="1" s="1"/>
  <c r="U2185" i="1"/>
  <c r="V2185" i="1"/>
  <c r="Y2293" i="1"/>
  <c r="AN2293" i="1" s="1"/>
  <c r="Z2293" i="1"/>
  <c r="AO2293" i="1" s="1"/>
  <c r="W2433" i="1"/>
  <c r="T2433" i="1"/>
  <c r="AG2433" i="1" s="1"/>
  <c r="S2433" i="1"/>
  <c r="Z2494" i="1"/>
  <c r="AO2494" i="1" s="1"/>
  <c r="Y2494" i="1"/>
  <c r="AN2494" i="1" s="1"/>
  <c r="V2499" i="1"/>
  <c r="U2499" i="1"/>
  <c r="V2508" i="1"/>
  <c r="U2508" i="1"/>
  <c r="T2517" i="1"/>
  <c r="AG2517" i="1" s="1"/>
  <c r="S2517" i="1"/>
  <c r="W2517" i="1"/>
  <c r="V2524" i="1"/>
  <c r="U2524" i="1"/>
  <c r="Z2535" i="1"/>
  <c r="AO2535" i="1" s="1"/>
  <c r="Y2535" i="1"/>
  <c r="AN2535" i="1" s="1"/>
  <c r="T2542" i="1"/>
  <c r="AG2542" i="1" s="1"/>
  <c r="S2542" i="1"/>
  <c r="W2542" i="1"/>
  <c r="V2549" i="1"/>
  <c r="U2549" i="1"/>
  <c r="W2558" i="1"/>
  <c r="T2558" i="1"/>
  <c r="AG2558" i="1" s="1"/>
  <c r="S2558" i="1"/>
  <c r="V2565" i="1"/>
  <c r="U2565" i="1"/>
  <c r="W2574" i="1"/>
  <c r="T2574" i="1"/>
  <c r="AG2574" i="1" s="1"/>
  <c r="S2574" i="1"/>
  <c r="Z2576" i="1"/>
  <c r="AO2576" i="1" s="1"/>
  <c r="Y2576" i="1"/>
  <c r="AN2576" i="1" s="1"/>
  <c r="R2583" i="1"/>
  <c r="AC2583" i="1" s="1"/>
  <c r="X2583" i="1"/>
  <c r="Y2592" i="1"/>
  <c r="AN2592" i="1" s="1"/>
  <c r="Z2592" i="1"/>
  <c r="AO2592" i="1" s="1"/>
  <c r="V2597" i="1"/>
  <c r="U2597" i="1"/>
  <c r="R2599" i="1"/>
  <c r="X2599" i="1"/>
  <c r="V2606" i="1"/>
  <c r="U2606" i="1"/>
  <c r="W2624" i="1"/>
  <c r="T2624" i="1"/>
  <c r="AG2624" i="1" s="1"/>
  <c r="S2624" i="1"/>
  <c r="R2674" i="1"/>
  <c r="X2674" i="1"/>
  <c r="Z2676" i="1"/>
  <c r="AO2676" i="1" s="1"/>
  <c r="Y2676" i="1"/>
  <c r="AN2676" i="1" s="1"/>
  <c r="T2690" i="1"/>
  <c r="AG2690" i="1" s="1"/>
  <c r="S2690" i="1"/>
  <c r="W2690" i="1"/>
  <c r="Z2692" i="1"/>
  <c r="AO2692" i="1" s="1"/>
  <c r="Y2692" i="1"/>
  <c r="AN2692" i="1" s="1"/>
  <c r="X2699" i="1"/>
  <c r="R2699" i="1"/>
  <c r="V2713" i="1"/>
  <c r="U2713" i="1"/>
  <c r="U2754" i="1"/>
  <c r="V2754" i="1"/>
  <c r="O2763" i="1"/>
  <c r="V2763" i="1"/>
  <c r="U2763" i="1"/>
  <c r="X2765" i="1"/>
  <c r="R2765" i="1"/>
  <c r="T2772" i="1"/>
  <c r="AG2772" i="1" s="1"/>
  <c r="S2772" i="1"/>
  <c r="W2772" i="1"/>
  <c r="Z2774" i="1"/>
  <c r="AO2774" i="1" s="1"/>
  <c r="Y2774" i="1"/>
  <c r="AN2774" i="1" s="1"/>
  <c r="Z2783" i="1"/>
  <c r="AO2783" i="1" s="1"/>
  <c r="Y2783" i="1"/>
  <c r="AN2783" i="1" s="1"/>
  <c r="V2801" i="1"/>
  <c r="U2801" i="1"/>
  <c r="Z2032" i="1"/>
  <c r="AO2032" i="1" s="1"/>
  <c r="Y2032" i="1"/>
  <c r="AN2032" i="1" s="1"/>
  <c r="V2064" i="1"/>
  <c r="U2064" i="1"/>
  <c r="Z2048" i="1"/>
  <c r="AO2048" i="1" s="1"/>
  <c r="Y2048" i="1"/>
  <c r="AN2048" i="1" s="1"/>
  <c r="U2091" i="1"/>
  <c r="V2091" i="1"/>
  <c r="V2044" i="1"/>
  <c r="U2044" i="1"/>
  <c r="X2055" i="1"/>
  <c r="R2055" i="1"/>
  <c r="AC2055" i="1" s="1"/>
  <c r="Z2064" i="1"/>
  <c r="AO2064" i="1" s="1"/>
  <c r="Y2064" i="1"/>
  <c r="AN2064" i="1" s="1"/>
  <c r="U2098" i="1"/>
  <c r="V2098" i="1"/>
  <c r="V2107" i="1"/>
  <c r="U2107" i="1"/>
  <c r="V2116" i="1"/>
  <c r="U2116" i="1"/>
  <c r="V2125" i="1"/>
  <c r="U2125" i="1"/>
  <c r="Z2154" i="1"/>
  <c r="AO2154" i="1" s="1"/>
  <c r="Y2154" i="1"/>
  <c r="AN2154" i="1" s="1"/>
  <c r="T2172" i="1"/>
  <c r="AG2172" i="1" s="1"/>
  <c r="S2172" i="1"/>
  <c r="W2172" i="1"/>
  <c r="O2276" i="1"/>
  <c r="T2276" i="1"/>
  <c r="AG2276" i="1" s="1"/>
  <c r="S2276" i="1"/>
  <c r="W2276" i="1"/>
  <c r="T2301" i="1"/>
  <c r="AG2301" i="1" s="1"/>
  <c r="W2301" i="1"/>
  <c r="S2301" i="1"/>
  <c r="Z2303" i="1"/>
  <c r="AO2303" i="1" s="1"/>
  <c r="Y2303" i="1"/>
  <c r="AN2303" i="1" s="1"/>
  <c r="U2308" i="1"/>
  <c r="V2308" i="1"/>
  <c r="V2335" i="1"/>
  <c r="U2335" i="1"/>
  <c r="W2337" i="1"/>
  <c r="T2337" i="1"/>
  <c r="AG2337" i="1" s="1"/>
  <c r="S2337" i="1"/>
  <c r="T2346" i="1"/>
  <c r="AG2346" i="1" s="1"/>
  <c r="S2346" i="1"/>
  <c r="W2346" i="1"/>
  <c r="Y2348" i="1"/>
  <c r="AN2348" i="1" s="1"/>
  <c r="Z2348" i="1"/>
  <c r="AO2348" i="1" s="1"/>
  <c r="V2355" i="1"/>
  <c r="U2355" i="1"/>
  <c r="R2357" i="1"/>
  <c r="X2357" i="1"/>
  <c r="T2364" i="1"/>
  <c r="AG2364" i="1" s="1"/>
  <c r="S2364" i="1"/>
  <c r="W2364" i="1"/>
  <c r="Z2366" i="1"/>
  <c r="AO2366" i="1" s="1"/>
  <c r="Y2366" i="1"/>
  <c r="AN2366" i="1" s="1"/>
  <c r="V2371" i="1"/>
  <c r="U2371" i="1"/>
  <c r="R2373" i="1"/>
  <c r="X2373" i="1"/>
  <c r="Y2375" i="1"/>
  <c r="AN2375" i="1" s="1"/>
  <c r="Z2375" i="1"/>
  <c r="AO2375" i="1" s="1"/>
  <c r="V2380" i="1"/>
  <c r="U2380" i="1"/>
  <c r="X2382" i="1"/>
  <c r="R2382" i="1"/>
  <c r="Z2384" i="1"/>
  <c r="AO2384" i="1" s="1"/>
  <c r="Y2384" i="1"/>
  <c r="AN2384" i="1" s="1"/>
  <c r="V2389" i="1"/>
  <c r="U2389" i="1"/>
  <c r="R2391" i="1"/>
  <c r="X2391" i="1"/>
  <c r="Z2393" i="1"/>
  <c r="AO2393" i="1" s="1"/>
  <c r="Y2393" i="1"/>
  <c r="AN2393" i="1" s="1"/>
  <c r="V2398" i="1"/>
  <c r="U2398" i="1"/>
  <c r="X2400" i="1"/>
  <c r="R2400" i="1"/>
  <c r="AC2400" i="1" s="1"/>
  <c r="U2407" i="1"/>
  <c r="V2407" i="1"/>
  <c r="X2409" i="1"/>
  <c r="R2409" i="1"/>
  <c r="U2416" i="1"/>
  <c r="V2416" i="1"/>
  <c r="X2418" i="1"/>
  <c r="R2418" i="1"/>
  <c r="Z2420" i="1"/>
  <c r="AO2420" i="1" s="1"/>
  <c r="Y2420" i="1"/>
  <c r="AN2420" i="1" s="1"/>
  <c r="U2425" i="1"/>
  <c r="V2425" i="1"/>
  <c r="X2427" i="1"/>
  <c r="R2427" i="1"/>
  <c r="V2434" i="1"/>
  <c r="U2434" i="1"/>
  <c r="X2436" i="1"/>
  <c r="R2436" i="1"/>
  <c r="AC2436" i="1" s="1"/>
  <c r="W2443" i="1"/>
  <c r="T2443" i="1"/>
  <c r="AG2443" i="1" s="1"/>
  <c r="S2443" i="1"/>
  <c r="Y2445" i="1"/>
  <c r="AN2445" i="1" s="1"/>
  <c r="Z2445" i="1"/>
  <c r="AO2445" i="1" s="1"/>
  <c r="V2450" i="1"/>
  <c r="U2450" i="1"/>
  <c r="X2452" i="1"/>
  <c r="R2452" i="1"/>
  <c r="W2459" i="1"/>
  <c r="T2459" i="1"/>
  <c r="AG2459" i="1" s="1"/>
  <c r="S2459" i="1"/>
  <c r="Y2461" i="1"/>
  <c r="AN2461" i="1" s="1"/>
  <c r="Z2461" i="1"/>
  <c r="AO2461" i="1" s="1"/>
  <c r="V2466" i="1"/>
  <c r="U2466" i="1"/>
  <c r="X2468" i="1"/>
  <c r="R2468" i="1"/>
  <c r="V2475" i="1"/>
  <c r="U2475" i="1"/>
  <c r="R2477" i="1"/>
  <c r="X2477" i="1"/>
  <c r="V2484" i="1"/>
  <c r="U2484" i="1"/>
  <c r="R2486" i="1"/>
  <c r="X2486" i="1"/>
  <c r="V2493" i="1"/>
  <c r="U2493" i="1"/>
  <c r="X2495" i="1"/>
  <c r="R2495" i="1"/>
  <c r="T2502" i="1"/>
  <c r="AG2502" i="1" s="1"/>
  <c r="S2502" i="1"/>
  <c r="W2502" i="1"/>
  <c r="Z2504" i="1"/>
  <c r="AO2504" i="1" s="1"/>
  <c r="Y2504" i="1"/>
  <c r="AN2504" i="1" s="1"/>
  <c r="T2511" i="1"/>
  <c r="AG2511" i="1" s="1"/>
  <c r="W2511" i="1"/>
  <c r="S2511" i="1"/>
  <c r="Z2513" i="1"/>
  <c r="AO2513" i="1" s="1"/>
  <c r="Y2513" i="1"/>
  <c r="AN2513" i="1" s="1"/>
  <c r="V2518" i="1"/>
  <c r="U2518" i="1"/>
  <c r="R2520" i="1"/>
  <c r="X2520" i="1"/>
  <c r="T2527" i="1"/>
  <c r="AG2527" i="1" s="1"/>
  <c r="W2527" i="1"/>
  <c r="S2527" i="1"/>
  <c r="Z2529" i="1"/>
  <c r="AO2529" i="1" s="1"/>
  <c r="Y2529" i="1"/>
  <c r="AN2529" i="1" s="1"/>
  <c r="V2534" i="1"/>
  <c r="U2534" i="1"/>
  <c r="R2536" i="1"/>
  <c r="X2536" i="1"/>
  <c r="O2543" i="1"/>
  <c r="V2543" i="1"/>
  <c r="U2543" i="1"/>
  <c r="X2545" i="1"/>
  <c r="R2545" i="1"/>
  <c r="W2552" i="1"/>
  <c r="T2552" i="1"/>
  <c r="AG2552" i="1" s="1"/>
  <c r="S2552" i="1"/>
  <c r="Z2554" i="1"/>
  <c r="AO2554" i="1" s="1"/>
  <c r="Y2554" i="1"/>
  <c r="AN2554" i="1" s="1"/>
  <c r="O2559" i="1"/>
  <c r="V2559" i="1"/>
  <c r="U2559" i="1"/>
  <c r="R2561" i="1"/>
  <c r="X2561" i="1"/>
  <c r="T2568" i="1"/>
  <c r="AG2568" i="1" s="1"/>
  <c r="S2568" i="1"/>
  <c r="W2568" i="1"/>
  <c r="Z2570" i="1"/>
  <c r="AO2570" i="1" s="1"/>
  <c r="Y2570" i="1"/>
  <c r="AN2570" i="1" s="1"/>
  <c r="V2575" i="1"/>
  <c r="U2575" i="1"/>
  <c r="X2577" i="1"/>
  <c r="R2577" i="1"/>
  <c r="AC2577" i="1" s="1"/>
  <c r="T2584" i="1"/>
  <c r="AG2584" i="1" s="1"/>
  <c r="S2584" i="1"/>
  <c r="W2584" i="1"/>
  <c r="Z2586" i="1"/>
  <c r="AO2586" i="1" s="1"/>
  <c r="Y2586" i="1"/>
  <c r="AN2586" i="1" s="1"/>
  <c r="V2591" i="1"/>
  <c r="U2591" i="1"/>
  <c r="X2593" i="1"/>
  <c r="R2593" i="1"/>
  <c r="W2600" i="1"/>
  <c r="T2600" i="1"/>
  <c r="AG2600" i="1" s="1"/>
  <c r="S2600" i="1"/>
  <c r="Z2602" i="1"/>
  <c r="AO2602" i="1" s="1"/>
  <c r="Y2602" i="1"/>
  <c r="AN2602" i="1" s="1"/>
  <c r="W2609" i="1"/>
  <c r="T2609" i="1"/>
  <c r="AG2609" i="1" s="1"/>
  <c r="S2609" i="1"/>
  <c r="Z2611" i="1"/>
  <c r="AO2611" i="1" s="1"/>
  <c r="Y2611" i="1"/>
  <c r="AN2611" i="1" s="1"/>
  <c r="V2616" i="1"/>
  <c r="U2616" i="1"/>
  <c r="R2618" i="1"/>
  <c r="X2618" i="1"/>
  <c r="Z2620" i="1"/>
  <c r="AO2620" i="1" s="1"/>
  <c r="Y2620" i="1"/>
  <c r="AN2620" i="1" s="1"/>
  <c r="V2625" i="1"/>
  <c r="U2625" i="1"/>
  <c r="X2627" i="1"/>
  <c r="R2627" i="1"/>
  <c r="T2634" i="1"/>
  <c r="AG2634" i="1" s="1"/>
  <c r="S2634" i="1"/>
  <c r="W2634" i="1"/>
  <c r="X2636" i="1"/>
  <c r="R2636" i="1"/>
  <c r="T2643" i="1"/>
  <c r="AG2643" i="1" s="1"/>
  <c r="S2643" i="1"/>
  <c r="W2643" i="1"/>
  <c r="Z2645" i="1"/>
  <c r="AO2645" i="1" s="1"/>
  <c r="Y2645" i="1"/>
  <c r="AN2645" i="1" s="1"/>
  <c r="U2650" i="1"/>
  <c r="V2650" i="1"/>
  <c r="X2652" i="1"/>
  <c r="R2652" i="1"/>
  <c r="T2659" i="1"/>
  <c r="AG2659" i="1" s="1"/>
  <c r="W2659" i="1"/>
  <c r="S2659" i="1"/>
  <c r="Z2661" i="1"/>
  <c r="AO2661" i="1" s="1"/>
  <c r="Y2661" i="1"/>
  <c r="AN2661" i="1" s="1"/>
  <c r="V2666" i="1"/>
  <c r="U2666" i="1"/>
  <c r="X2668" i="1"/>
  <c r="R2668" i="1"/>
  <c r="V2675" i="1"/>
  <c r="U2675" i="1"/>
  <c r="R2677" i="1"/>
  <c r="X2677" i="1"/>
  <c r="O2684" i="1"/>
  <c r="T2684" i="1"/>
  <c r="AG2684" i="1" s="1"/>
  <c r="W2684" i="1"/>
  <c r="S2684" i="1"/>
  <c r="Z2686" i="1"/>
  <c r="AO2686" i="1" s="1"/>
  <c r="Y2686" i="1"/>
  <c r="AN2686" i="1" s="1"/>
  <c r="O2691" i="1"/>
  <c r="V2691" i="1"/>
  <c r="U2691" i="1"/>
  <c r="R2693" i="1"/>
  <c r="AC2693" i="1" s="1"/>
  <c r="X2693" i="1"/>
  <c r="O2700" i="1"/>
  <c r="T2700" i="1"/>
  <c r="AG2700" i="1" s="1"/>
  <c r="W2700" i="1"/>
  <c r="S2700" i="1"/>
  <c r="Z2702" i="1"/>
  <c r="AO2702" i="1" s="1"/>
  <c r="Y2702" i="1"/>
  <c r="AN2702" i="1" s="1"/>
  <c r="O2707" i="1"/>
  <c r="V2707" i="1"/>
  <c r="U2707" i="1"/>
  <c r="R2709" i="1"/>
  <c r="AC2709" i="1" s="1"/>
  <c r="X2709" i="1"/>
  <c r="W2716" i="1"/>
  <c r="T2716" i="1"/>
  <c r="AG2716" i="1" s="1"/>
  <c r="S2716" i="1"/>
  <c r="Z2718" i="1"/>
  <c r="AO2718" i="1" s="1"/>
  <c r="Y2718" i="1"/>
  <c r="AN2718" i="1" s="1"/>
  <c r="V2723" i="1"/>
  <c r="U2723" i="1"/>
  <c r="X2725" i="1"/>
  <c r="R2725" i="1"/>
  <c r="S2732" i="1"/>
  <c r="W2732" i="1"/>
  <c r="T2732" i="1"/>
  <c r="AG2732" i="1" s="1"/>
  <c r="Z2734" i="1"/>
  <c r="AO2734" i="1" s="1"/>
  <c r="Y2734" i="1"/>
  <c r="AN2734" i="1" s="1"/>
  <c r="W2741" i="1"/>
  <c r="T2741" i="1"/>
  <c r="AG2741" i="1" s="1"/>
  <c r="S2741" i="1"/>
  <c r="Y2743" i="1"/>
  <c r="AN2743" i="1" s="1"/>
  <c r="Z2743" i="1"/>
  <c r="AO2743" i="1" s="1"/>
  <c r="U2748" i="1"/>
  <c r="V2748" i="1"/>
  <c r="R2750" i="1"/>
  <c r="X2750" i="1"/>
  <c r="V2757" i="1"/>
  <c r="U2757" i="1"/>
  <c r="R2759" i="1"/>
  <c r="X2759" i="1"/>
  <c r="W2766" i="1"/>
  <c r="T2766" i="1"/>
  <c r="AG2766" i="1" s="1"/>
  <c r="S2766" i="1"/>
  <c r="Y2768" i="1"/>
  <c r="AN2768" i="1" s="1"/>
  <c r="Z2768" i="1"/>
  <c r="AO2768" i="1" s="1"/>
  <c r="V2773" i="1"/>
  <c r="U2773" i="1"/>
  <c r="R2775" i="1"/>
  <c r="X2775" i="1"/>
  <c r="U2782" i="1"/>
  <c r="V2782" i="1"/>
  <c r="X2784" i="1"/>
  <c r="R2784" i="1"/>
  <c r="V2793" i="1"/>
  <c r="U2793" i="1"/>
  <c r="W2795" i="1"/>
  <c r="S2795" i="1"/>
  <c r="T2795" i="1"/>
  <c r="AG2795" i="1" s="1"/>
  <c r="X2797" i="1"/>
  <c r="R2797" i="1"/>
  <c r="V2806" i="1"/>
  <c r="U2806" i="1"/>
  <c r="W2808" i="1"/>
  <c r="T2808" i="1"/>
  <c r="AG2808" i="1" s="1"/>
  <c r="S2808" i="1"/>
  <c r="Y2810" i="1"/>
  <c r="AN2810" i="1" s="1"/>
  <c r="Z2810" i="1"/>
  <c r="AO2810" i="1" s="1"/>
  <c r="Y2812" i="1"/>
  <c r="AN2812" i="1" s="1"/>
  <c r="Z2812" i="1"/>
  <c r="AO2812" i="1" s="1"/>
  <c r="V2819" i="1"/>
  <c r="U2819" i="1"/>
  <c r="O2821" i="1"/>
  <c r="W2821" i="1"/>
  <c r="T2821" i="1"/>
  <c r="AG2821" i="1" s="1"/>
  <c r="S2821" i="1"/>
  <c r="Z2823" i="1"/>
  <c r="AO2823" i="1" s="1"/>
  <c r="Y2823" i="1"/>
  <c r="AN2823" i="1" s="1"/>
  <c r="O2827" i="1"/>
  <c r="O2832" i="1"/>
  <c r="V2832" i="1"/>
  <c r="U2832" i="1"/>
  <c r="X2834" i="1"/>
  <c r="R2834" i="1"/>
  <c r="AC2834" i="1" s="1"/>
  <c r="R2836" i="1"/>
  <c r="AC2836" i="1" s="1"/>
  <c r="X2836" i="1"/>
  <c r="V2845" i="1"/>
  <c r="U2845" i="1"/>
  <c r="R2043" i="1"/>
  <c r="X2043" i="1"/>
  <c r="X2052" i="1"/>
  <c r="R2052" i="1"/>
  <c r="Z2061" i="1"/>
  <c r="AO2061" i="1" s="1"/>
  <c r="Y2061" i="1"/>
  <c r="AN2061" i="1" s="1"/>
  <c r="R2070" i="1"/>
  <c r="X2070" i="1"/>
  <c r="Z2081" i="1"/>
  <c r="AO2081" i="1" s="1"/>
  <c r="Y2081" i="1"/>
  <c r="AN2081" i="1" s="1"/>
  <c r="Z2090" i="1"/>
  <c r="AO2090" i="1" s="1"/>
  <c r="Y2090" i="1"/>
  <c r="AN2090" i="1" s="1"/>
  <c r="U2316" i="1"/>
  <c r="V2316" i="1"/>
  <c r="Z2327" i="1"/>
  <c r="AO2327" i="1" s="1"/>
  <c r="Y2327" i="1"/>
  <c r="AN2327" i="1" s="1"/>
  <c r="Y2336" i="1"/>
  <c r="AN2336" i="1" s="1"/>
  <c r="Z2336" i="1"/>
  <c r="AO2336" i="1" s="1"/>
  <c r="R2343" i="1"/>
  <c r="AC2343" i="1" s="1"/>
  <c r="X2343" i="1"/>
  <c r="T2352" i="1"/>
  <c r="AG2352" i="1" s="1"/>
  <c r="W2352" i="1"/>
  <c r="S2352" i="1"/>
  <c r="V2422" i="1"/>
  <c r="U2422" i="1"/>
  <c r="X2574" i="1"/>
  <c r="R2574" i="1"/>
  <c r="W2581" i="1"/>
  <c r="T2581" i="1"/>
  <c r="AG2581" i="1" s="1"/>
  <c r="S2581" i="1"/>
  <c r="Z2583" i="1"/>
  <c r="AO2583" i="1" s="1"/>
  <c r="Y2583" i="1"/>
  <c r="AN2583" i="1" s="1"/>
  <c r="O2597" i="1"/>
  <c r="T2597" i="1"/>
  <c r="AG2597" i="1" s="1"/>
  <c r="W2597" i="1"/>
  <c r="S2597" i="1"/>
  <c r="Z2599" i="1"/>
  <c r="AO2599" i="1" s="1"/>
  <c r="Y2599" i="1"/>
  <c r="AN2599" i="1" s="1"/>
  <c r="W2606" i="1"/>
  <c r="T2606" i="1"/>
  <c r="AG2606" i="1" s="1"/>
  <c r="S2606" i="1"/>
  <c r="V2613" i="1"/>
  <c r="U2613" i="1"/>
  <c r="V2622" i="1"/>
  <c r="U2622" i="1"/>
  <c r="Z2633" i="1"/>
  <c r="AO2633" i="1" s="1"/>
  <c r="Y2633" i="1"/>
  <c r="AN2633" i="1" s="1"/>
  <c r="Y2642" i="1"/>
  <c r="AN2642" i="1" s="1"/>
  <c r="Z2642" i="1"/>
  <c r="AO2642" i="1" s="1"/>
  <c r="X2805" i="1"/>
  <c r="R2805" i="1"/>
  <c r="X2041" i="1"/>
  <c r="R2041" i="1"/>
  <c r="X2039" i="1"/>
  <c r="R2039" i="1"/>
  <c r="W2100" i="1"/>
  <c r="T2100" i="1"/>
  <c r="AG2100" i="1" s="1"/>
  <c r="S2100" i="1"/>
  <c r="X2111" i="1"/>
  <c r="R2111" i="1"/>
  <c r="T2118" i="1"/>
  <c r="AG2118" i="1" s="1"/>
  <c r="S2118" i="1"/>
  <c r="W2118" i="1"/>
  <c r="W2136" i="1"/>
  <c r="T2136" i="1"/>
  <c r="AG2136" i="1" s="1"/>
  <c r="S2136" i="1"/>
  <c r="V2152" i="1"/>
  <c r="U2152" i="1"/>
  <c r="Z2156" i="1"/>
  <c r="AO2156" i="1" s="1"/>
  <c r="Y2156" i="1"/>
  <c r="AN2156" i="1" s="1"/>
  <c r="V2172" i="1"/>
  <c r="U2172" i="1"/>
  <c r="O2181" i="1"/>
  <c r="S2181" i="1"/>
  <c r="T2181" i="1"/>
  <c r="AG2181" i="1" s="1"/>
  <c r="W2181" i="1"/>
  <c r="O2037" i="1"/>
  <c r="W2037" i="1"/>
  <c r="T2037" i="1"/>
  <c r="AG2037" i="1" s="1"/>
  <c r="S2037" i="1"/>
  <c r="Z2039" i="1"/>
  <c r="AO2039" i="1" s="1"/>
  <c r="Y2039" i="1"/>
  <c r="AN2039" i="1" s="1"/>
  <c r="V2134" i="1"/>
  <c r="U2134" i="1"/>
  <c r="V2143" i="1"/>
  <c r="U2143" i="1"/>
  <c r="R2145" i="1"/>
  <c r="AC2145" i="1" s="1"/>
  <c r="X2145" i="1"/>
  <c r="O2152" i="1"/>
  <c r="W2152" i="1"/>
  <c r="T2152" i="1"/>
  <c r="AG2152" i="1" s="1"/>
  <c r="S2152" i="1"/>
  <c r="X2163" i="1"/>
  <c r="R2163" i="1"/>
  <c r="AC2163" i="1" s="1"/>
  <c r="T2188" i="1"/>
  <c r="AG2188" i="1" s="1"/>
  <c r="S2188" i="1"/>
  <c r="W2188" i="1"/>
  <c r="S2197" i="1"/>
  <c r="W2197" i="1"/>
  <c r="T2197" i="1"/>
  <c r="AG2197" i="1" s="1"/>
  <c r="R2199" i="1"/>
  <c r="X2199" i="1"/>
  <c r="Z2208" i="1"/>
  <c r="AO2208" i="1" s="1"/>
  <c r="Y2208" i="1"/>
  <c r="AN2208" i="1" s="1"/>
  <c r="W2242" i="1"/>
  <c r="T2242" i="1"/>
  <c r="AG2242" i="1" s="1"/>
  <c r="S2242" i="1"/>
  <c r="Z2244" i="1"/>
  <c r="AO2244" i="1" s="1"/>
  <c r="Y2244" i="1"/>
  <c r="AN2244" i="1" s="1"/>
  <c r="V2249" i="1"/>
  <c r="U2249" i="1"/>
  <c r="X2260" i="1"/>
  <c r="R2260" i="1"/>
  <c r="O2267" i="1"/>
  <c r="V2267" i="1"/>
  <c r="U2267" i="1"/>
  <c r="R2285" i="1"/>
  <c r="X2285" i="1"/>
  <c r="U2319" i="1"/>
  <c r="V2319" i="1"/>
  <c r="X2321" i="1"/>
  <c r="R2321" i="1"/>
  <c r="AC2321" i="1" s="1"/>
  <c r="T2328" i="1"/>
  <c r="AG2328" i="1" s="1"/>
  <c r="S2328" i="1"/>
  <c r="W2328" i="1"/>
  <c r="Z2330" i="1"/>
  <c r="AO2330" i="1" s="1"/>
  <c r="Y2330" i="1"/>
  <c r="AN2330" i="1" s="1"/>
  <c r="Z2339" i="1"/>
  <c r="AO2339" i="1" s="1"/>
  <c r="Y2339" i="1"/>
  <c r="AN2339" i="1" s="1"/>
  <c r="T2035" i="1"/>
  <c r="AG2035" i="1" s="1"/>
  <c r="S2035" i="1"/>
  <c r="W2035" i="1"/>
  <c r="X2037" i="1"/>
  <c r="R2037" i="1"/>
  <c r="O2044" i="1"/>
  <c r="W2044" i="1"/>
  <c r="T2044" i="1"/>
  <c r="AG2044" i="1" s="1"/>
  <c r="S2044" i="1"/>
  <c r="Z2046" i="1"/>
  <c r="AO2046" i="1" s="1"/>
  <c r="Y2046" i="1"/>
  <c r="AN2046" i="1" s="1"/>
  <c r="O2053" i="1"/>
  <c r="W2053" i="1"/>
  <c r="S2053" i="1"/>
  <c r="T2053" i="1"/>
  <c r="AG2053" i="1" s="1"/>
  <c r="Z2055" i="1"/>
  <c r="AO2055" i="1" s="1"/>
  <c r="Y2055" i="1"/>
  <c r="AN2055" i="1" s="1"/>
  <c r="O2060" i="1"/>
  <c r="V2060" i="1"/>
  <c r="U2060" i="1"/>
  <c r="R2062" i="1"/>
  <c r="X2062" i="1"/>
  <c r="V2071" i="1"/>
  <c r="U2071" i="1"/>
  <c r="X2073" i="1"/>
  <c r="R2073" i="1"/>
  <c r="V2080" i="1"/>
  <c r="U2080" i="1"/>
  <c r="X2082" i="1"/>
  <c r="R2082" i="1"/>
  <c r="AC2082" i="1" s="1"/>
  <c r="W2089" i="1"/>
  <c r="T2089" i="1"/>
  <c r="AG2089" i="1" s="1"/>
  <c r="S2089" i="1"/>
  <c r="R2091" i="1"/>
  <c r="X2091" i="1"/>
  <c r="W2098" i="1"/>
  <c r="T2098" i="1"/>
  <c r="AG2098" i="1" s="1"/>
  <c r="S2098" i="1"/>
  <c r="Z2100" i="1"/>
  <c r="AO2100" i="1" s="1"/>
  <c r="Y2100" i="1"/>
  <c r="AN2100" i="1" s="1"/>
  <c r="V2105" i="1"/>
  <c r="U2105" i="1"/>
  <c r="T2107" i="1"/>
  <c r="AG2107" i="1" s="1"/>
  <c r="S2107" i="1"/>
  <c r="W2107" i="1"/>
  <c r="X2109" i="1"/>
  <c r="R2109" i="1"/>
  <c r="AC2109" i="1" s="1"/>
  <c r="W2116" i="1"/>
  <c r="T2116" i="1"/>
  <c r="AG2116" i="1" s="1"/>
  <c r="S2116" i="1"/>
  <c r="Y2118" i="1"/>
  <c r="AN2118" i="1" s="1"/>
  <c r="Z2118" i="1"/>
  <c r="AO2118" i="1" s="1"/>
  <c r="O2125" i="1"/>
  <c r="W2125" i="1"/>
  <c r="S2125" i="1"/>
  <c r="T2125" i="1"/>
  <c r="AG2125" i="1" s="1"/>
  <c r="Z2127" i="1"/>
  <c r="AO2127" i="1" s="1"/>
  <c r="Y2127" i="1"/>
  <c r="AN2127" i="1" s="1"/>
  <c r="T2134" i="1"/>
  <c r="AG2134" i="1" s="1"/>
  <c r="S2134" i="1"/>
  <c r="W2134" i="1"/>
  <c r="Y2136" i="1"/>
  <c r="AN2136" i="1" s="1"/>
  <c r="Z2136" i="1"/>
  <c r="AO2136" i="1" s="1"/>
  <c r="V2141" i="1"/>
  <c r="U2141" i="1"/>
  <c r="O2143" i="1"/>
  <c r="T2143" i="1"/>
  <c r="AG2143" i="1" s="1"/>
  <c r="S2143" i="1"/>
  <c r="W2143" i="1"/>
  <c r="Y2145" i="1"/>
  <c r="AN2145" i="1" s="1"/>
  <c r="Z2145" i="1"/>
  <c r="AO2145" i="1" s="1"/>
  <c r="V2150" i="1"/>
  <c r="U2150" i="1"/>
  <c r="X2152" i="1"/>
  <c r="R2152" i="1"/>
  <c r="AC2152" i="1" s="1"/>
  <c r="W2161" i="1"/>
  <c r="T2161" i="1"/>
  <c r="AG2161" i="1" s="1"/>
  <c r="S2161" i="1"/>
  <c r="Z2163" i="1"/>
  <c r="AO2163" i="1" s="1"/>
  <c r="Y2163" i="1"/>
  <c r="AN2163" i="1" s="1"/>
  <c r="W2170" i="1"/>
  <c r="T2170" i="1"/>
  <c r="AG2170" i="1" s="1"/>
  <c r="S2170" i="1"/>
  <c r="R2172" i="1"/>
  <c r="X2172" i="1"/>
  <c r="O2179" i="1"/>
  <c r="W2179" i="1"/>
  <c r="S2179" i="1"/>
  <c r="T2179" i="1"/>
  <c r="AG2179" i="1" s="1"/>
  <c r="Z2181" i="1"/>
  <c r="AO2181" i="1" s="1"/>
  <c r="Y2181" i="1"/>
  <c r="AN2181" i="1" s="1"/>
  <c r="V2186" i="1"/>
  <c r="U2186" i="1"/>
  <c r="R2188" i="1"/>
  <c r="AC2188" i="1" s="1"/>
  <c r="X2188" i="1"/>
  <c r="V2195" i="1"/>
  <c r="U2195" i="1"/>
  <c r="X2197" i="1"/>
  <c r="R2197" i="1"/>
  <c r="Y2199" i="1"/>
  <c r="AN2199" i="1" s="1"/>
  <c r="Z2199" i="1"/>
  <c r="AO2199" i="1" s="1"/>
  <c r="V2204" i="1"/>
  <c r="U2204" i="1"/>
  <c r="X2206" i="1"/>
  <c r="R2206" i="1"/>
  <c r="AC2206" i="1" s="1"/>
  <c r="V2213" i="1"/>
  <c r="U2213" i="1"/>
  <c r="X2215" i="1"/>
  <c r="R2215" i="1"/>
  <c r="AC2215" i="1" s="1"/>
  <c r="O2224" i="1"/>
  <c r="T2224" i="1"/>
  <c r="AG2224" i="1" s="1"/>
  <c r="S2224" i="1"/>
  <c r="W2224" i="1"/>
  <c r="Z2226" i="1"/>
  <c r="AO2226" i="1" s="1"/>
  <c r="Y2226" i="1"/>
  <c r="AN2226" i="1" s="1"/>
  <c r="V2231" i="1"/>
  <c r="U2231" i="1"/>
  <c r="X2233" i="1"/>
  <c r="R2233" i="1"/>
  <c r="U2240" i="1"/>
  <c r="V2240" i="1"/>
  <c r="X2242" i="1"/>
  <c r="R2242" i="1"/>
  <c r="AC2242" i="1" s="1"/>
  <c r="W2249" i="1"/>
  <c r="T2249" i="1"/>
  <c r="AG2249" i="1" s="1"/>
  <c r="S2249" i="1"/>
  <c r="Z2251" i="1"/>
  <c r="AO2251" i="1" s="1"/>
  <c r="Y2251" i="1"/>
  <c r="AN2251" i="1" s="1"/>
  <c r="U2256" i="1"/>
  <c r="V2256" i="1"/>
  <c r="X2258" i="1"/>
  <c r="R2258" i="1"/>
  <c r="Z2260" i="1"/>
  <c r="AO2260" i="1" s="1"/>
  <c r="Y2260" i="1"/>
  <c r="AN2260" i="1" s="1"/>
  <c r="T2267" i="1"/>
  <c r="AG2267" i="1" s="1"/>
  <c r="W2267" i="1"/>
  <c r="S2267" i="1"/>
  <c r="Y2269" i="1"/>
  <c r="AN2269" i="1" s="1"/>
  <c r="Z2269" i="1"/>
  <c r="AO2269" i="1" s="1"/>
  <c r="V2274" i="1"/>
  <c r="U2274" i="1"/>
  <c r="R2276" i="1"/>
  <c r="AC2276" i="1" s="1"/>
  <c r="X2276" i="1"/>
  <c r="T2283" i="1"/>
  <c r="AG2283" i="1" s="1"/>
  <c r="W2283" i="1"/>
  <c r="S2283" i="1"/>
  <c r="Z2285" i="1"/>
  <c r="AO2285" i="1" s="1"/>
  <c r="Y2285" i="1"/>
  <c r="AN2285" i="1" s="1"/>
  <c r="O2287" i="1"/>
  <c r="T2292" i="1"/>
  <c r="AG2292" i="1" s="1"/>
  <c r="S2292" i="1"/>
  <c r="W2292" i="1"/>
  <c r="Z2294" i="1"/>
  <c r="AO2294" i="1" s="1"/>
  <c r="Y2294" i="1"/>
  <c r="AN2294" i="1" s="1"/>
  <c r="V2299" i="1"/>
  <c r="U2299" i="1"/>
  <c r="R2301" i="1"/>
  <c r="X2301" i="1"/>
  <c r="O2308" i="1"/>
  <c r="W2308" i="1"/>
  <c r="T2308" i="1"/>
  <c r="AG2308" i="1" s="1"/>
  <c r="S2308" i="1"/>
  <c r="Z2310" i="1"/>
  <c r="AO2310" i="1" s="1"/>
  <c r="Y2310" i="1"/>
  <c r="AN2310" i="1" s="1"/>
  <c r="Z2312" i="1"/>
  <c r="AO2312" i="1" s="1"/>
  <c r="Y2312" i="1"/>
  <c r="AN2312" i="1" s="1"/>
  <c r="W2319" i="1"/>
  <c r="T2319" i="1"/>
  <c r="AG2319" i="1" s="1"/>
  <c r="S2319" i="1"/>
  <c r="Z2321" i="1"/>
  <c r="AO2321" i="1" s="1"/>
  <c r="Y2321" i="1"/>
  <c r="AN2321" i="1" s="1"/>
  <c r="V2326" i="1"/>
  <c r="U2326" i="1"/>
  <c r="X2328" i="1"/>
  <c r="R2328" i="1"/>
  <c r="AC2328" i="1" s="1"/>
  <c r="S2335" i="1"/>
  <c r="W2335" i="1"/>
  <c r="T2335" i="1"/>
  <c r="AG2335" i="1" s="1"/>
  <c r="X2337" i="1"/>
  <c r="R2337" i="1"/>
  <c r="V2344" i="1"/>
  <c r="U2344" i="1"/>
  <c r="R2346" i="1"/>
  <c r="X2346" i="1"/>
  <c r="V2353" i="1"/>
  <c r="U2353" i="1"/>
  <c r="W2355" i="1"/>
  <c r="T2355" i="1"/>
  <c r="AG2355" i="1" s="1"/>
  <c r="S2355" i="1"/>
  <c r="Z2357" i="1"/>
  <c r="AO2357" i="1" s="1"/>
  <c r="Y2357" i="1"/>
  <c r="AN2357" i="1" s="1"/>
  <c r="U2362" i="1"/>
  <c r="V2362" i="1"/>
  <c r="R2364" i="1"/>
  <c r="X2364" i="1"/>
  <c r="W2371" i="1"/>
  <c r="T2371" i="1"/>
  <c r="AG2371" i="1" s="1"/>
  <c r="S2371" i="1"/>
  <c r="Y2373" i="1"/>
  <c r="AN2373" i="1" s="1"/>
  <c r="Z2373" i="1"/>
  <c r="AO2373" i="1" s="1"/>
  <c r="W2380" i="1"/>
  <c r="T2380" i="1"/>
  <c r="AG2380" i="1" s="1"/>
  <c r="S2380" i="1"/>
  <c r="Z2382" i="1"/>
  <c r="AO2382" i="1" s="1"/>
  <c r="Y2382" i="1"/>
  <c r="AN2382" i="1" s="1"/>
  <c r="T2389" i="1"/>
  <c r="AG2389" i="1" s="1"/>
  <c r="W2389" i="1"/>
  <c r="S2389" i="1"/>
  <c r="Y2391" i="1"/>
  <c r="AN2391" i="1" s="1"/>
  <c r="Z2391" i="1"/>
  <c r="AO2391" i="1" s="1"/>
  <c r="W2398" i="1"/>
  <c r="S2398" i="1"/>
  <c r="T2398" i="1"/>
  <c r="AG2398" i="1" s="1"/>
  <c r="Y2400" i="1"/>
  <c r="AN2400" i="1" s="1"/>
  <c r="Z2400" i="1"/>
  <c r="AO2400" i="1" s="1"/>
  <c r="O2402" i="1"/>
  <c r="O2407" i="1"/>
  <c r="W2407" i="1"/>
  <c r="T2407" i="1"/>
  <c r="AG2407" i="1" s="1"/>
  <c r="S2407" i="1"/>
  <c r="Z2409" i="1"/>
  <c r="AO2409" i="1" s="1"/>
  <c r="Y2409" i="1"/>
  <c r="AN2409" i="1" s="1"/>
  <c r="V2414" i="1"/>
  <c r="U2414" i="1"/>
  <c r="S2416" i="1"/>
  <c r="W2416" i="1"/>
  <c r="T2416" i="1"/>
  <c r="AG2416" i="1" s="1"/>
  <c r="Z2418" i="1"/>
  <c r="AO2418" i="1" s="1"/>
  <c r="Y2418" i="1"/>
  <c r="AN2418" i="1" s="1"/>
  <c r="O2425" i="1"/>
  <c r="W2425" i="1"/>
  <c r="T2425" i="1"/>
  <c r="AG2425" i="1" s="1"/>
  <c r="S2425" i="1"/>
  <c r="Z2427" i="1"/>
  <c r="AO2427" i="1" s="1"/>
  <c r="Y2427" i="1"/>
  <c r="AN2427" i="1" s="1"/>
  <c r="O2434" i="1"/>
  <c r="W2434" i="1"/>
  <c r="S2434" i="1"/>
  <c r="T2434" i="1"/>
  <c r="AG2434" i="1" s="1"/>
  <c r="Z2436" i="1"/>
  <c r="AO2436" i="1" s="1"/>
  <c r="Y2436" i="1"/>
  <c r="AN2436" i="1" s="1"/>
  <c r="V2441" i="1"/>
  <c r="U2441" i="1"/>
  <c r="R2443" i="1"/>
  <c r="X2443" i="1"/>
  <c r="W2450" i="1"/>
  <c r="T2450" i="1"/>
  <c r="AG2450" i="1" s="1"/>
  <c r="S2450" i="1"/>
  <c r="Z2452" i="1"/>
  <c r="AO2452" i="1" s="1"/>
  <c r="Y2452" i="1"/>
  <c r="AN2452" i="1" s="1"/>
  <c r="V2457" i="1"/>
  <c r="U2457" i="1"/>
  <c r="R2459" i="1"/>
  <c r="X2459" i="1"/>
  <c r="O2466" i="1"/>
  <c r="S2466" i="1"/>
  <c r="W2466" i="1"/>
  <c r="T2466" i="1"/>
  <c r="AG2466" i="1" s="1"/>
  <c r="Z2468" i="1"/>
  <c r="AO2468" i="1" s="1"/>
  <c r="Y2468" i="1"/>
  <c r="AN2468" i="1" s="1"/>
  <c r="W2475" i="1"/>
  <c r="T2475" i="1"/>
  <c r="AG2475" i="1" s="1"/>
  <c r="S2475" i="1"/>
  <c r="Z2477" i="1"/>
  <c r="AO2477" i="1" s="1"/>
  <c r="Y2477" i="1"/>
  <c r="AN2477" i="1" s="1"/>
  <c r="V2482" i="1"/>
  <c r="U2482" i="1"/>
  <c r="W2484" i="1"/>
  <c r="S2484" i="1"/>
  <c r="T2484" i="1"/>
  <c r="AG2484" i="1" s="1"/>
  <c r="Z2486" i="1"/>
  <c r="AO2486" i="1" s="1"/>
  <c r="Y2486" i="1"/>
  <c r="AN2486" i="1" s="1"/>
  <c r="O2488" i="1"/>
  <c r="T2493" i="1"/>
  <c r="AG2493" i="1" s="1"/>
  <c r="W2493" i="1"/>
  <c r="S2493" i="1"/>
  <c r="Z2495" i="1"/>
  <c r="AO2495" i="1" s="1"/>
  <c r="Y2495" i="1"/>
  <c r="AN2495" i="1" s="1"/>
  <c r="V2500" i="1"/>
  <c r="U2500" i="1"/>
  <c r="R2502" i="1"/>
  <c r="X2502" i="1"/>
  <c r="V2509" i="1"/>
  <c r="U2509" i="1"/>
  <c r="X2511" i="1"/>
  <c r="R2511" i="1"/>
  <c r="AC2511" i="1" s="1"/>
  <c r="T2518" i="1"/>
  <c r="AG2518" i="1" s="1"/>
  <c r="S2518" i="1"/>
  <c r="W2518" i="1"/>
  <c r="Z2520" i="1"/>
  <c r="AO2520" i="1" s="1"/>
  <c r="Y2520" i="1"/>
  <c r="AN2520" i="1" s="1"/>
  <c r="V2525" i="1"/>
  <c r="U2525" i="1"/>
  <c r="X2527" i="1"/>
  <c r="R2527" i="1"/>
  <c r="AC2527" i="1" s="1"/>
  <c r="T2534" i="1"/>
  <c r="AG2534" i="1" s="1"/>
  <c r="S2534" i="1"/>
  <c r="W2534" i="1"/>
  <c r="Z2536" i="1"/>
  <c r="AO2536" i="1" s="1"/>
  <c r="Y2536" i="1"/>
  <c r="AN2536" i="1" s="1"/>
  <c r="O2538" i="1"/>
  <c r="W2543" i="1"/>
  <c r="T2543" i="1"/>
  <c r="AG2543" i="1" s="1"/>
  <c r="S2543" i="1"/>
  <c r="Z2545" i="1"/>
  <c r="AO2545" i="1" s="1"/>
  <c r="Y2545" i="1"/>
  <c r="AN2545" i="1" s="1"/>
  <c r="V2550" i="1"/>
  <c r="U2550" i="1"/>
  <c r="X2552" i="1"/>
  <c r="R2552" i="1"/>
  <c r="W2559" i="1"/>
  <c r="S2559" i="1"/>
  <c r="T2559" i="1"/>
  <c r="AG2559" i="1" s="1"/>
  <c r="Z2561" i="1"/>
  <c r="AO2561" i="1" s="1"/>
  <c r="Y2561" i="1"/>
  <c r="AN2561" i="1" s="1"/>
  <c r="U2566" i="1"/>
  <c r="V2566" i="1"/>
  <c r="X2568" i="1"/>
  <c r="R2568" i="1"/>
  <c r="T2575" i="1"/>
  <c r="AG2575" i="1" s="1"/>
  <c r="W2575" i="1"/>
  <c r="S2575" i="1"/>
  <c r="Z2577" i="1"/>
  <c r="AO2577" i="1" s="1"/>
  <c r="Y2577" i="1"/>
  <c r="AN2577" i="1" s="1"/>
  <c r="V2582" i="1"/>
  <c r="U2582" i="1"/>
  <c r="X2584" i="1"/>
  <c r="R2584" i="1"/>
  <c r="AC2584" i="1" s="1"/>
  <c r="AB2584" i="1" s="1"/>
  <c r="W2591" i="1"/>
  <c r="S2591" i="1"/>
  <c r="T2591" i="1"/>
  <c r="AG2591" i="1" s="1"/>
  <c r="Z2593" i="1"/>
  <c r="AO2593" i="1" s="1"/>
  <c r="Y2593" i="1"/>
  <c r="AN2593" i="1" s="1"/>
  <c r="V2598" i="1"/>
  <c r="U2598" i="1"/>
  <c r="X2600" i="1"/>
  <c r="R2600" i="1"/>
  <c r="AC2600" i="1" s="1"/>
  <c r="V2607" i="1"/>
  <c r="U2607" i="1"/>
  <c r="X2609" i="1"/>
  <c r="R2609" i="1"/>
  <c r="AC2609" i="1" s="1"/>
  <c r="W2616" i="1"/>
  <c r="T2616" i="1"/>
  <c r="AG2616" i="1" s="1"/>
  <c r="S2616" i="1"/>
  <c r="Z2618" i="1"/>
  <c r="AO2618" i="1" s="1"/>
  <c r="Y2618" i="1"/>
  <c r="AN2618" i="1" s="1"/>
  <c r="W2625" i="1"/>
  <c r="T2625" i="1"/>
  <c r="AG2625" i="1" s="1"/>
  <c r="S2625" i="1"/>
  <c r="Z2627" i="1"/>
  <c r="AO2627" i="1" s="1"/>
  <c r="Y2627" i="1"/>
  <c r="AN2627" i="1" s="1"/>
  <c r="V2632" i="1"/>
  <c r="U2632" i="1"/>
  <c r="R2634" i="1"/>
  <c r="X2634" i="1"/>
  <c r="Z2636" i="1"/>
  <c r="AO2636" i="1" s="1"/>
  <c r="Y2636" i="1"/>
  <c r="AN2636" i="1" s="1"/>
  <c r="V2641" i="1"/>
  <c r="U2641" i="1"/>
  <c r="X2643" i="1"/>
  <c r="R2643" i="1"/>
  <c r="T2650" i="1"/>
  <c r="AG2650" i="1" s="1"/>
  <c r="W2650" i="1"/>
  <c r="S2650" i="1"/>
  <c r="Z2652" i="1"/>
  <c r="AO2652" i="1" s="1"/>
  <c r="Y2652" i="1"/>
  <c r="AN2652" i="1" s="1"/>
  <c r="V2657" i="1"/>
  <c r="U2657" i="1"/>
  <c r="R2659" i="1"/>
  <c r="X2659" i="1"/>
  <c r="T2666" i="1"/>
  <c r="AG2666" i="1" s="1"/>
  <c r="S2666" i="1"/>
  <c r="W2666" i="1"/>
  <c r="Z2668" i="1"/>
  <c r="AO2668" i="1" s="1"/>
  <c r="Y2668" i="1"/>
  <c r="AN2668" i="1" s="1"/>
  <c r="V2673" i="1"/>
  <c r="U2673" i="1"/>
  <c r="T2675" i="1"/>
  <c r="AG2675" i="1" s="1"/>
  <c r="S2675" i="1"/>
  <c r="W2675" i="1"/>
  <c r="Z2677" i="1"/>
  <c r="AO2677" i="1" s="1"/>
  <c r="Y2677" i="1"/>
  <c r="AN2677" i="1" s="1"/>
  <c r="V2682" i="1"/>
  <c r="U2682" i="1"/>
  <c r="X2684" i="1"/>
  <c r="R2684" i="1"/>
  <c r="AC2684" i="1" s="1"/>
  <c r="T2691" i="1"/>
  <c r="AG2691" i="1" s="1"/>
  <c r="S2691" i="1"/>
  <c r="W2691" i="1"/>
  <c r="Z2693" i="1"/>
  <c r="AO2693" i="1" s="1"/>
  <c r="Y2693" i="1"/>
  <c r="AN2693" i="1" s="1"/>
  <c r="U2698" i="1"/>
  <c r="V2698" i="1"/>
  <c r="X2700" i="1"/>
  <c r="R2700" i="1"/>
  <c r="AC2700" i="1" s="1"/>
  <c r="AB2700" i="1" s="1"/>
  <c r="T2707" i="1"/>
  <c r="AG2707" i="1" s="1"/>
  <c r="S2707" i="1"/>
  <c r="W2707" i="1"/>
  <c r="Z2709" i="1"/>
  <c r="AO2709" i="1" s="1"/>
  <c r="Y2709" i="1"/>
  <c r="AN2709" i="1" s="1"/>
  <c r="U2714" i="1"/>
  <c r="V2714" i="1"/>
  <c r="X2716" i="1"/>
  <c r="R2716" i="1"/>
  <c r="W2723" i="1"/>
  <c r="T2723" i="1"/>
  <c r="AG2723" i="1" s="1"/>
  <c r="S2723" i="1"/>
  <c r="Z2725" i="1"/>
  <c r="AO2725" i="1" s="1"/>
  <c r="Y2725" i="1"/>
  <c r="AN2725" i="1" s="1"/>
  <c r="U2730" i="1"/>
  <c r="V2730" i="1"/>
  <c r="X2732" i="1"/>
  <c r="R2732" i="1"/>
  <c r="O2739" i="1"/>
  <c r="V2739" i="1"/>
  <c r="U2739" i="1"/>
  <c r="X2741" i="1"/>
  <c r="R2741" i="1"/>
  <c r="AC2741" i="1" s="1"/>
  <c r="T2748" i="1"/>
  <c r="AG2748" i="1" s="1"/>
  <c r="S2748" i="1"/>
  <c r="W2748" i="1"/>
  <c r="Z2750" i="1"/>
  <c r="AO2750" i="1" s="1"/>
  <c r="Y2750" i="1"/>
  <c r="AN2750" i="1" s="1"/>
  <c r="W2757" i="1"/>
  <c r="T2757" i="1"/>
  <c r="AG2757" i="1" s="1"/>
  <c r="S2757" i="1"/>
  <c r="Y2759" i="1"/>
  <c r="AN2759" i="1" s="1"/>
  <c r="Z2759" i="1"/>
  <c r="AO2759" i="1" s="1"/>
  <c r="U2764" i="1"/>
  <c r="V2764" i="1"/>
  <c r="R2766" i="1"/>
  <c r="X2766" i="1"/>
  <c r="W2773" i="1"/>
  <c r="T2773" i="1"/>
  <c r="AG2773" i="1" s="1"/>
  <c r="S2773" i="1"/>
  <c r="Z2775" i="1"/>
  <c r="AO2775" i="1" s="1"/>
  <c r="Y2775" i="1"/>
  <c r="AN2775" i="1" s="1"/>
  <c r="O2782" i="1"/>
  <c r="W2782" i="1"/>
  <c r="T2782" i="1"/>
  <c r="AG2782" i="1" s="1"/>
  <c r="S2782" i="1"/>
  <c r="Y2784" i="1"/>
  <c r="AN2784" i="1" s="1"/>
  <c r="Z2784" i="1"/>
  <c r="AO2784" i="1" s="1"/>
  <c r="O2786" i="1"/>
  <c r="V2791" i="1"/>
  <c r="U2791" i="1"/>
  <c r="S2793" i="1"/>
  <c r="T2793" i="1"/>
  <c r="AG2793" i="1" s="1"/>
  <c r="W2793" i="1"/>
  <c r="X2795" i="1"/>
  <c r="R2795" i="1"/>
  <c r="Z2797" i="1"/>
  <c r="AO2797" i="1" s="1"/>
  <c r="Y2797" i="1"/>
  <c r="AN2797" i="1" s="1"/>
  <c r="O2799" i="1"/>
  <c r="O2806" i="1"/>
  <c r="T2806" i="1"/>
  <c r="AG2806" i="1" s="1"/>
  <c r="S2806" i="1"/>
  <c r="W2806" i="1"/>
  <c r="X2808" i="1"/>
  <c r="R2808" i="1"/>
  <c r="V2817" i="1"/>
  <c r="U2817" i="1"/>
  <c r="S2819" i="1"/>
  <c r="T2819" i="1"/>
  <c r="AG2819" i="1" s="1"/>
  <c r="W2819" i="1"/>
  <c r="R2821" i="1"/>
  <c r="X2821" i="1"/>
  <c r="U2830" i="1"/>
  <c r="V2830" i="1"/>
  <c r="W2832" i="1"/>
  <c r="T2832" i="1"/>
  <c r="AG2832" i="1" s="1"/>
  <c r="S2832" i="1"/>
  <c r="Y2834" i="1"/>
  <c r="AN2834" i="1" s="1"/>
  <c r="Z2834" i="1"/>
  <c r="AO2834" i="1" s="1"/>
  <c r="Y2836" i="1"/>
  <c r="AN2836" i="1" s="1"/>
  <c r="Z2836" i="1"/>
  <c r="AO2836" i="1" s="1"/>
  <c r="V2843" i="1"/>
  <c r="U2843" i="1"/>
  <c r="O2845" i="1"/>
  <c r="W2845" i="1"/>
  <c r="T2845" i="1"/>
  <c r="AG2845" i="1" s="1"/>
  <c r="S2845" i="1"/>
  <c r="T2070" i="1"/>
  <c r="AG2070" i="1" s="1"/>
  <c r="S2070" i="1"/>
  <c r="W2070" i="1"/>
  <c r="Z2099" i="1"/>
  <c r="AO2099" i="1" s="1"/>
  <c r="Y2099" i="1"/>
  <c r="AN2099" i="1" s="1"/>
  <c r="W2124" i="1"/>
  <c r="T2124" i="1"/>
  <c r="AG2124" i="1" s="1"/>
  <c r="S2124" i="1"/>
  <c r="Z2180" i="1"/>
  <c r="AO2180" i="1" s="1"/>
  <c r="Y2180" i="1"/>
  <c r="AN2180" i="1" s="1"/>
  <c r="T2239" i="1"/>
  <c r="AG2239" i="1" s="1"/>
  <c r="W2239" i="1"/>
  <c r="S2239" i="1"/>
  <c r="W2266" i="1"/>
  <c r="S2266" i="1"/>
  <c r="T2266" i="1"/>
  <c r="AG2266" i="1" s="1"/>
  <c r="U2456" i="1"/>
  <c r="V2456" i="1"/>
  <c r="Z2617" i="1"/>
  <c r="AO2617" i="1" s="1"/>
  <c r="Y2617" i="1"/>
  <c r="AN2617" i="1" s="1"/>
  <c r="T2131" i="1"/>
  <c r="AG2131" i="1" s="1"/>
  <c r="S2131" i="1"/>
  <c r="W2131" i="1"/>
  <c r="Z2142" i="1"/>
  <c r="AO2142" i="1" s="1"/>
  <c r="Y2142" i="1"/>
  <c r="AN2142" i="1" s="1"/>
  <c r="U2158" i="1"/>
  <c r="V2158" i="1"/>
  <c r="R2169" i="1"/>
  <c r="AC2169" i="1" s="1"/>
  <c r="X2169" i="1"/>
  <c r="X2178" i="1"/>
  <c r="R2178" i="1"/>
  <c r="AC2178" i="1" s="1"/>
  <c r="T2185" i="1"/>
  <c r="AG2185" i="1" s="1"/>
  <c r="S2185" i="1"/>
  <c r="W2185" i="1"/>
  <c r="Z2205" i="1"/>
  <c r="AO2205" i="1" s="1"/>
  <c r="Y2205" i="1"/>
  <c r="AN2205" i="1" s="1"/>
  <c r="T2212" i="1"/>
  <c r="AG2212" i="1" s="1"/>
  <c r="S2212" i="1"/>
  <c r="W2212" i="1"/>
  <c r="V2219" i="1"/>
  <c r="U2219" i="1"/>
  <c r="X2223" i="1"/>
  <c r="R2223" i="1"/>
  <c r="AC2223" i="1" s="1"/>
  <c r="W2230" i="1"/>
  <c r="T2230" i="1"/>
  <c r="AG2230" i="1" s="1"/>
  <c r="S2230" i="1"/>
  <c r="Z2241" i="1"/>
  <c r="AO2241" i="1" s="1"/>
  <c r="Y2241" i="1"/>
  <c r="AN2241" i="1" s="1"/>
  <c r="V2305" i="1"/>
  <c r="U2305" i="1"/>
  <c r="T2325" i="1"/>
  <c r="AG2325" i="1" s="1"/>
  <c r="S2325" i="1"/>
  <c r="W2325" i="1"/>
  <c r="V2332" i="1"/>
  <c r="U2332" i="1"/>
  <c r="V2341" i="1"/>
  <c r="U2341" i="1"/>
  <c r="V2350" i="1"/>
  <c r="U2350" i="1"/>
  <c r="Z2363" i="1"/>
  <c r="AO2363" i="1" s="1"/>
  <c r="Y2363" i="1"/>
  <c r="AN2363" i="1" s="1"/>
  <c r="X2474" i="1"/>
  <c r="R2474" i="1"/>
  <c r="AC2474" i="1" s="1"/>
  <c r="X2492" i="1"/>
  <c r="R2492" i="1"/>
  <c r="X2665" i="1"/>
  <c r="R2665" i="1"/>
  <c r="W2672" i="1"/>
  <c r="T2672" i="1"/>
  <c r="AG2672" i="1" s="1"/>
  <c r="S2672" i="1"/>
  <c r="Z2683" i="1"/>
  <c r="AO2683" i="1" s="1"/>
  <c r="Y2683" i="1"/>
  <c r="AN2683" i="1" s="1"/>
  <c r="X2781" i="1"/>
  <c r="R2781" i="1"/>
  <c r="O2048" i="1"/>
  <c r="W2048" i="1"/>
  <c r="T2048" i="1"/>
  <c r="AG2048" i="1" s="1"/>
  <c r="S2048" i="1"/>
  <c r="Z2066" i="1"/>
  <c r="AO2066" i="1" s="1"/>
  <c r="Y2066" i="1"/>
  <c r="AN2066" i="1" s="1"/>
  <c r="U2082" i="1"/>
  <c r="V2082" i="1"/>
  <c r="Y2075" i="1"/>
  <c r="AN2075" i="1" s="1"/>
  <c r="Z2075" i="1"/>
  <c r="AO2075" i="1" s="1"/>
  <c r="Z2093" i="1"/>
  <c r="AO2093" i="1" s="1"/>
  <c r="Y2093" i="1"/>
  <c r="AN2093" i="1" s="1"/>
  <c r="R2136" i="1"/>
  <c r="AC2136" i="1" s="1"/>
  <c r="AB2136" i="1" s="1"/>
  <c r="X2136" i="1"/>
  <c r="X2181" i="1"/>
  <c r="R2181" i="1"/>
  <c r="S2206" i="1"/>
  <c r="W2206" i="1"/>
  <c r="T2206" i="1"/>
  <c r="AG2206" i="1" s="1"/>
  <c r="W2258" i="1"/>
  <c r="T2258" i="1"/>
  <c r="AG2258" i="1" s="1"/>
  <c r="S2258" i="1"/>
  <c r="Z2262" i="1"/>
  <c r="AO2262" i="1" s="1"/>
  <c r="Y2262" i="1"/>
  <c r="AN2262" i="1" s="1"/>
  <c r="R2269" i="1"/>
  <c r="X2269" i="1"/>
  <c r="Z2278" i="1"/>
  <c r="AO2278" i="1" s="1"/>
  <c r="Y2278" i="1"/>
  <c r="AN2278" i="1" s="1"/>
  <c r="V2283" i="1"/>
  <c r="U2283" i="1"/>
  <c r="U2292" i="1"/>
  <c r="V2292" i="1"/>
  <c r="R2312" i="1"/>
  <c r="X2312" i="1"/>
  <c r="V2033" i="1"/>
  <c r="U2033" i="1"/>
  <c r="V2069" i="1"/>
  <c r="U2069" i="1"/>
  <c r="Z2073" i="1"/>
  <c r="AO2073" i="1" s="1"/>
  <c r="Y2073" i="1"/>
  <c r="AN2073" i="1" s="1"/>
  <c r="V2078" i="1"/>
  <c r="U2078" i="1"/>
  <c r="X2089" i="1"/>
  <c r="R2089" i="1"/>
  <c r="AC2089" i="1" s="1"/>
  <c r="Z2091" i="1"/>
  <c r="AO2091" i="1" s="1"/>
  <c r="Y2091" i="1"/>
  <c r="AN2091" i="1" s="1"/>
  <c r="U2096" i="1"/>
  <c r="V2096" i="1"/>
  <c r="X2098" i="1"/>
  <c r="R2098" i="1"/>
  <c r="AC2098" i="1" s="1"/>
  <c r="O2105" i="1"/>
  <c r="W2105" i="1"/>
  <c r="T2105" i="1"/>
  <c r="AG2105" i="1" s="1"/>
  <c r="S2105" i="1"/>
  <c r="R2107" i="1"/>
  <c r="AC2107" i="1" s="1"/>
  <c r="X2107" i="1"/>
  <c r="Z2109" i="1"/>
  <c r="AO2109" i="1" s="1"/>
  <c r="Y2109" i="1"/>
  <c r="AN2109" i="1" s="1"/>
  <c r="O2114" i="1"/>
  <c r="U2114" i="1"/>
  <c r="V2114" i="1"/>
  <c r="X2116" i="1"/>
  <c r="R2116" i="1"/>
  <c r="V2123" i="1"/>
  <c r="U2123" i="1"/>
  <c r="R2125" i="1"/>
  <c r="AC2125" i="1" s="1"/>
  <c r="X2125" i="1"/>
  <c r="V2132" i="1"/>
  <c r="U2132" i="1"/>
  <c r="R2134" i="1"/>
  <c r="AC2134" i="1" s="1"/>
  <c r="X2134" i="1"/>
  <c r="O2141" i="1"/>
  <c r="T2141" i="1"/>
  <c r="AG2141" i="1" s="1"/>
  <c r="W2141" i="1"/>
  <c r="S2141" i="1"/>
  <c r="X2143" i="1"/>
  <c r="R2143" i="1"/>
  <c r="O2150" i="1"/>
  <c r="W2150" i="1"/>
  <c r="T2150" i="1"/>
  <c r="AG2150" i="1" s="1"/>
  <c r="S2150" i="1"/>
  <c r="Z2152" i="1"/>
  <c r="AO2152" i="1" s="1"/>
  <c r="Y2152" i="1"/>
  <c r="AN2152" i="1" s="1"/>
  <c r="V2159" i="1"/>
  <c r="U2159" i="1"/>
  <c r="R2161" i="1"/>
  <c r="AC2161" i="1" s="1"/>
  <c r="AB2161" i="1" s="1"/>
  <c r="X2161" i="1"/>
  <c r="U2168" i="1"/>
  <c r="V2168" i="1"/>
  <c r="X2170" i="1"/>
  <c r="R2170" i="1"/>
  <c r="Y2172" i="1"/>
  <c r="AN2172" i="1" s="1"/>
  <c r="Z2172" i="1"/>
  <c r="AO2172" i="1" s="1"/>
  <c r="V2177" i="1"/>
  <c r="U2177" i="1"/>
  <c r="X2179" i="1"/>
  <c r="R2179" i="1"/>
  <c r="W2186" i="1"/>
  <c r="T2186" i="1"/>
  <c r="AG2186" i="1" s="1"/>
  <c r="S2186" i="1"/>
  <c r="Z2188" i="1"/>
  <c r="AO2188" i="1" s="1"/>
  <c r="Y2188" i="1"/>
  <c r="AN2188" i="1" s="1"/>
  <c r="O2190" i="1"/>
  <c r="O2195" i="1"/>
  <c r="W2195" i="1"/>
  <c r="S2195" i="1"/>
  <c r="T2195" i="1"/>
  <c r="AG2195" i="1" s="1"/>
  <c r="Z2197" i="1"/>
  <c r="AO2197" i="1" s="1"/>
  <c r="Y2197" i="1"/>
  <c r="AN2197" i="1" s="1"/>
  <c r="T2204" i="1"/>
  <c r="AG2204" i="1" s="1"/>
  <c r="S2204" i="1"/>
  <c r="W2204" i="1"/>
  <c r="Y2206" i="1"/>
  <c r="AN2206" i="1" s="1"/>
  <c r="Z2206" i="1"/>
  <c r="AO2206" i="1" s="1"/>
  <c r="U2211" i="1"/>
  <c r="V2211" i="1"/>
  <c r="O2213" i="1"/>
  <c r="T2213" i="1"/>
  <c r="AG2213" i="1" s="1"/>
  <c r="S2213" i="1"/>
  <c r="W2213" i="1"/>
  <c r="Y2215" i="1"/>
  <c r="AN2215" i="1" s="1"/>
  <c r="Z2215" i="1"/>
  <c r="AO2215" i="1" s="1"/>
  <c r="V2222" i="1"/>
  <c r="U2222" i="1"/>
  <c r="R2224" i="1"/>
  <c r="X2224" i="1"/>
  <c r="O2231" i="1"/>
  <c r="T2231" i="1"/>
  <c r="AG2231" i="1" s="1"/>
  <c r="W2231" i="1"/>
  <c r="S2231" i="1"/>
  <c r="Z2233" i="1"/>
  <c r="AO2233" i="1" s="1"/>
  <c r="Y2233" i="1"/>
  <c r="AN2233" i="1" s="1"/>
  <c r="O2238" i="1"/>
  <c r="V2238" i="1"/>
  <c r="U2238" i="1"/>
  <c r="T2240" i="1"/>
  <c r="AG2240" i="1" s="1"/>
  <c r="S2240" i="1"/>
  <c r="W2240" i="1"/>
  <c r="Z2242" i="1"/>
  <c r="AO2242" i="1" s="1"/>
  <c r="Y2242" i="1"/>
  <c r="AN2242" i="1" s="1"/>
  <c r="V2247" i="1"/>
  <c r="U2247" i="1"/>
  <c r="X2249" i="1"/>
  <c r="R2249" i="1"/>
  <c r="O2256" i="1"/>
  <c r="T2256" i="1"/>
  <c r="AG2256" i="1" s="1"/>
  <c r="S2256" i="1"/>
  <c r="W2256" i="1"/>
  <c r="Z2258" i="1"/>
  <c r="AO2258" i="1" s="1"/>
  <c r="Y2258" i="1"/>
  <c r="AN2258" i="1" s="1"/>
  <c r="V2265" i="1"/>
  <c r="U2265" i="1"/>
  <c r="X2267" i="1"/>
  <c r="R2267" i="1"/>
  <c r="W2274" i="1"/>
  <c r="T2274" i="1"/>
  <c r="AG2274" i="1" s="1"/>
  <c r="S2274" i="1"/>
  <c r="Z2276" i="1"/>
  <c r="AO2276" i="1" s="1"/>
  <c r="Y2276" i="1"/>
  <c r="AN2276" i="1" s="1"/>
  <c r="V2281" i="1"/>
  <c r="U2281" i="1"/>
  <c r="X2283" i="1"/>
  <c r="R2283" i="1"/>
  <c r="AC2283" i="1" s="1"/>
  <c r="V2290" i="1"/>
  <c r="U2290" i="1"/>
  <c r="R2292" i="1"/>
  <c r="AC2292" i="1" s="1"/>
  <c r="X2292" i="1"/>
  <c r="T2299" i="1"/>
  <c r="AG2299" i="1" s="1"/>
  <c r="W2299" i="1"/>
  <c r="S2299" i="1"/>
  <c r="Y2301" i="1"/>
  <c r="AN2301" i="1" s="1"/>
  <c r="Z2301" i="1"/>
  <c r="AO2301" i="1" s="1"/>
  <c r="V2306" i="1"/>
  <c r="U2306" i="1"/>
  <c r="X2308" i="1"/>
  <c r="R2308" i="1"/>
  <c r="U2317" i="1"/>
  <c r="V2317" i="1"/>
  <c r="R2319" i="1"/>
  <c r="X2319" i="1"/>
  <c r="O2326" i="1"/>
  <c r="W2326" i="1"/>
  <c r="T2326" i="1"/>
  <c r="AG2326" i="1" s="1"/>
  <c r="S2326" i="1"/>
  <c r="Y2328" i="1"/>
  <c r="AN2328" i="1" s="1"/>
  <c r="Z2328" i="1"/>
  <c r="AO2328" i="1" s="1"/>
  <c r="V2333" i="1"/>
  <c r="U2333" i="1"/>
  <c r="R2335" i="1"/>
  <c r="X2335" i="1"/>
  <c r="Z2337" i="1"/>
  <c r="AO2337" i="1" s="1"/>
  <c r="Y2337" i="1"/>
  <c r="AN2337" i="1" s="1"/>
  <c r="V2342" i="1"/>
  <c r="U2342" i="1"/>
  <c r="T2344" i="1"/>
  <c r="AG2344" i="1" s="1"/>
  <c r="S2344" i="1"/>
  <c r="W2344" i="1"/>
  <c r="Z2346" i="1"/>
  <c r="AO2346" i="1" s="1"/>
  <c r="Y2346" i="1"/>
  <c r="AN2346" i="1" s="1"/>
  <c r="W2353" i="1"/>
  <c r="T2353" i="1"/>
  <c r="AG2353" i="1" s="1"/>
  <c r="S2353" i="1"/>
  <c r="X2355" i="1"/>
  <c r="R2355" i="1"/>
  <c r="T2362" i="1"/>
  <c r="AG2362" i="1" s="1"/>
  <c r="S2362" i="1"/>
  <c r="W2362" i="1"/>
  <c r="Z2364" i="1"/>
  <c r="AO2364" i="1" s="1"/>
  <c r="Y2364" i="1"/>
  <c r="AN2364" i="1" s="1"/>
  <c r="U2369" i="1"/>
  <c r="V2369" i="1"/>
  <c r="X2371" i="1"/>
  <c r="R2371" i="1"/>
  <c r="V2378" i="1"/>
  <c r="U2378" i="1"/>
  <c r="X2380" i="1"/>
  <c r="R2380" i="1"/>
  <c r="V2387" i="1"/>
  <c r="U2387" i="1"/>
  <c r="R2389" i="1"/>
  <c r="X2389" i="1"/>
  <c r="V2396" i="1"/>
  <c r="U2396" i="1"/>
  <c r="X2398" i="1"/>
  <c r="R2398" i="1"/>
  <c r="V2405" i="1"/>
  <c r="U2405" i="1"/>
  <c r="X2407" i="1"/>
  <c r="R2407" i="1"/>
  <c r="S2414" i="1"/>
  <c r="W2414" i="1"/>
  <c r="T2414" i="1"/>
  <c r="AG2414" i="1" s="1"/>
  <c r="R2416" i="1"/>
  <c r="AC2416" i="1" s="1"/>
  <c r="X2416" i="1"/>
  <c r="U2423" i="1"/>
  <c r="V2423" i="1"/>
  <c r="X2425" i="1"/>
  <c r="R2425" i="1"/>
  <c r="U2432" i="1"/>
  <c r="V2432" i="1"/>
  <c r="X2434" i="1"/>
  <c r="R2434" i="1"/>
  <c r="O2441" i="1"/>
  <c r="W2441" i="1"/>
  <c r="T2441" i="1"/>
  <c r="AG2441" i="1" s="1"/>
  <c r="S2441" i="1"/>
  <c r="Z2443" i="1"/>
  <c r="AO2443" i="1" s="1"/>
  <c r="Y2443" i="1"/>
  <c r="AN2443" i="1" s="1"/>
  <c r="U2448" i="1"/>
  <c r="V2448" i="1"/>
  <c r="X2450" i="1"/>
  <c r="R2450" i="1"/>
  <c r="O2457" i="1"/>
  <c r="W2457" i="1"/>
  <c r="T2457" i="1"/>
  <c r="AG2457" i="1" s="1"/>
  <c r="S2457" i="1"/>
  <c r="Z2459" i="1"/>
  <c r="AO2459" i="1" s="1"/>
  <c r="Y2459" i="1"/>
  <c r="AN2459" i="1" s="1"/>
  <c r="U2464" i="1"/>
  <c r="V2464" i="1"/>
  <c r="X2466" i="1"/>
  <c r="R2466" i="1"/>
  <c r="V2473" i="1"/>
  <c r="U2473" i="1"/>
  <c r="R2475" i="1"/>
  <c r="X2475" i="1"/>
  <c r="S2482" i="1"/>
  <c r="W2482" i="1"/>
  <c r="T2482" i="1"/>
  <c r="AG2482" i="1" s="1"/>
  <c r="X2484" i="1"/>
  <c r="R2484" i="1"/>
  <c r="V2491" i="1"/>
  <c r="U2491" i="1"/>
  <c r="X2493" i="1"/>
  <c r="R2493" i="1"/>
  <c r="O2500" i="1"/>
  <c r="W2500" i="1"/>
  <c r="T2500" i="1"/>
  <c r="AG2500" i="1" s="1"/>
  <c r="S2500" i="1"/>
  <c r="Z2502" i="1"/>
  <c r="AO2502" i="1" s="1"/>
  <c r="Y2502" i="1"/>
  <c r="AN2502" i="1" s="1"/>
  <c r="O2504" i="1"/>
  <c r="O2509" i="1"/>
  <c r="T2509" i="1"/>
  <c r="AG2509" i="1" s="1"/>
  <c r="S2509" i="1"/>
  <c r="W2509" i="1"/>
  <c r="Z2511" i="1"/>
  <c r="AO2511" i="1" s="1"/>
  <c r="Y2511" i="1"/>
  <c r="AN2511" i="1" s="1"/>
  <c r="V2516" i="1"/>
  <c r="U2516" i="1"/>
  <c r="X2518" i="1"/>
  <c r="R2518" i="1"/>
  <c r="T2525" i="1"/>
  <c r="AG2525" i="1" s="1"/>
  <c r="S2525" i="1"/>
  <c r="W2525" i="1"/>
  <c r="Z2527" i="1"/>
  <c r="AO2527" i="1" s="1"/>
  <c r="Y2527" i="1"/>
  <c r="AN2527" i="1" s="1"/>
  <c r="V2532" i="1"/>
  <c r="U2532" i="1"/>
  <c r="X2534" i="1"/>
  <c r="R2534" i="1"/>
  <c r="V2541" i="1"/>
  <c r="U2541" i="1"/>
  <c r="X2543" i="1"/>
  <c r="R2543" i="1"/>
  <c r="W2550" i="1"/>
  <c r="T2550" i="1"/>
  <c r="AG2550" i="1" s="1"/>
  <c r="S2550" i="1"/>
  <c r="Y2552" i="1"/>
  <c r="AN2552" i="1" s="1"/>
  <c r="Z2552" i="1"/>
  <c r="AO2552" i="1" s="1"/>
  <c r="V2557" i="1"/>
  <c r="U2557" i="1"/>
  <c r="R2559" i="1"/>
  <c r="X2559" i="1"/>
  <c r="O2566" i="1"/>
  <c r="T2566" i="1"/>
  <c r="AG2566" i="1" s="1"/>
  <c r="S2566" i="1"/>
  <c r="W2566" i="1"/>
  <c r="Z2568" i="1"/>
  <c r="AO2568" i="1" s="1"/>
  <c r="Y2568" i="1"/>
  <c r="AN2568" i="1" s="1"/>
  <c r="V2573" i="1"/>
  <c r="U2573" i="1"/>
  <c r="R2575" i="1"/>
  <c r="X2575" i="1"/>
  <c r="W2582" i="1"/>
  <c r="T2582" i="1"/>
  <c r="AG2582" i="1" s="1"/>
  <c r="S2582" i="1"/>
  <c r="Z2584" i="1"/>
  <c r="AO2584" i="1" s="1"/>
  <c r="Y2584" i="1"/>
  <c r="AN2584" i="1" s="1"/>
  <c r="V2589" i="1"/>
  <c r="U2589" i="1"/>
  <c r="R2591" i="1"/>
  <c r="X2591" i="1"/>
  <c r="W2598" i="1"/>
  <c r="T2598" i="1"/>
  <c r="AG2598" i="1" s="1"/>
  <c r="S2598" i="1"/>
  <c r="Z2600" i="1"/>
  <c r="AO2600" i="1" s="1"/>
  <c r="Y2600" i="1"/>
  <c r="AN2600" i="1" s="1"/>
  <c r="O2602" i="1"/>
  <c r="W2607" i="1"/>
  <c r="T2607" i="1"/>
  <c r="AG2607" i="1" s="1"/>
  <c r="S2607" i="1"/>
  <c r="Z2609" i="1"/>
  <c r="AO2609" i="1" s="1"/>
  <c r="Y2609" i="1"/>
  <c r="AN2609" i="1" s="1"/>
  <c r="V2614" i="1"/>
  <c r="U2614" i="1"/>
  <c r="X2616" i="1"/>
  <c r="R2616" i="1"/>
  <c r="V2623" i="1"/>
  <c r="U2623" i="1"/>
  <c r="X2625" i="1"/>
  <c r="R2625" i="1"/>
  <c r="O2632" i="1"/>
  <c r="W2632" i="1"/>
  <c r="T2632" i="1"/>
  <c r="AG2632" i="1" s="1"/>
  <c r="S2632" i="1"/>
  <c r="Z2634" i="1"/>
  <c r="AO2634" i="1" s="1"/>
  <c r="Y2634" i="1"/>
  <c r="AN2634" i="1" s="1"/>
  <c r="W2641" i="1"/>
  <c r="T2641" i="1"/>
  <c r="AG2641" i="1" s="1"/>
  <c r="S2641" i="1"/>
  <c r="Z2643" i="1"/>
  <c r="AO2643" i="1" s="1"/>
  <c r="Y2643" i="1"/>
  <c r="AN2643" i="1" s="1"/>
  <c r="V2648" i="1"/>
  <c r="U2648" i="1"/>
  <c r="X2650" i="1"/>
  <c r="R2650" i="1"/>
  <c r="AC2650" i="1" s="1"/>
  <c r="T2657" i="1"/>
  <c r="AG2657" i="1" s="1"/>
  <c r="S2657" i="1"/>
  <c r="W2657" i="1"/>
  <c r="Z2659" i="1"/>
  <c r="AO2659" i="1" s="1"/>
  <c r="Y2659" i="1"/>
  <c r="AN2659" i="1" s="1"/>
  <c r="V2664" i="1"/>
  <c r="U2664" i="1"/>
  <c r="R2666" i="1"/>
  <c r="X2666" i="1"/>
  <c r="W2673" i="1"/>
  <c r="T2673" i="1"/>
  <c r="AG2673" i="1" s="1"/>
  <c r="S2673" i="1"/>
  <c r="X2675" i="1"/>
  <c r="R2675" i="1"/>
  <c r="O2682" i="1"/>
  <c r="T2682" i="1"/>
  <c r="AG2682" i="1" s="1"/>
  <c r="S2682" i="1"/>
  <c r="W2682" i="1"/>
  <c r="Z2684" i="1"/>
  <c r="AO2684" i="1" s="1"/>
  <c r="Y2684" i="1"/>
  <c r="AN2684" i="1" s="1"/>
  <c r="V2689" i="1"/>
  <c r="U2689" i="1"/>
  <c r="X2691" i="1"/>
  <c r="R2691" i="1"/>
  <c r="O2698" i="1"/>
  <c r="T2698" i="1"/>
  <c r="AG2698" i="1" s="1"/>
  <c r="S2698" i="1"/>
  <c r="W2698" i="1"/>
  <c r="Z2700" i="1"/>
  <c r="AO2700" i="1" s="1"/>
  <c r="Y2700" i="1"/>
  <c r="AN2700" i="1" s="1"/>
  <c r="V2705" i="1"/>
  <c r="U2705" i="1"/>
  <c r="X2707" i="1"/>
  <c r="R2707" i="1"/>
  <c r="AC2707" i="1" s="1"/>
  <c r="S2714" i="1"/>
  <c r="W2714" i="1"/>
  <c r="T2714" i="1"/>
  <c r="AG2714" i="1" s="1"/>
  <c r="Z2716" i="1"/>
  <c r="AO2716" i="1" s="1"/>
  <c r="Y2716" i="1"/>
  <c r="AN2716" i="1" s="1"/>
  <c r="U2721" i="1"/>
  <c r="V2721" i="1"/>
  <c r="R2723" i="1"/>
  <c r="X2723" i="1"/>
  <c r="O2730" i="1"/>
  <c r="W2730" i="1"/>
  <c r="S2730" i="1"/>
  <c r="T2730" i="1"/>
  <c r="AG2730" i="1" s="1"/>
  <c r="Y2732" i="1"/>
  <c r="AN2732" i="1" s="1"/>
  <c r="Z2732" i="1"/>
  <c r="AO2732" i="1" s="1"/>
  <c r="V2737" i="1"/>
  <c r="U2737" i="1"/>
  <c r="W2739" i="1"/>
  <c r="S2739" i="1"/>
  <c r="T2739" i="1"/>
  <c r="AG2739" i="1" s="1"/>
  <c r="Z2741" i="1"/>
  <c r="AO2741" i="1" s="1"/>
  <c r="Y2741" i="1"/>
  <c r="AN2741" i="1" s="1"/>
  <c r="U2746" i="1"/>
  <c r="V2746" i="1"/>
  <c r="X2748" i="1"/>
  <c r="R2748" i="1"/>
  <c r="AC2748" i="1" s="1"/>
  <c r="V2755" i="1"/>
  <c r="U2755" i="1"/>
  <c r="X2757" i="1"/>
  <c r="R2757" i="1"/>
  <c r="AC2757" i="1" s="1"/>
  <c r="T2764" i="1"/>
  <c r="AG2764" i="1" s="1"/>
  <c r="S2764" i="1"/>
  <c r="W2764" i="1"/>
  <c r="Z2766" i="1"/>
  <c r="AO2766" i="1" s="1"/>
  <c r="Y2766" i="1"/>
  <c r="AN2766" i="1" s="1"/>
  <c r="O2771" i="1"/>
  <c r="V2771" i="1"/>
  <c r="U2771" i="1"/>
  <c r="R2773" i="1"/>
  <c r="X2773" i="1"/>
  <c r="U2780" i="1"/>
  <c r="V2780" i="1"/>
  <c r="X2782" i="1"/>
  <c r="R2782" i="1"/>
  <c r="AC2782" i="1" s="1"/>
  <c r="W2791" i="1"/>
  <c r="S2791" i="1"/>
  <c r="T2791" i="1"/>
  <c r="AG2791" i="1" s="1"/>
  <c r="R2793" i="1"/>
  <c r="X2793" i="1"/>
  <c r="Z2795" i="1"/>
  <c r="AO2795" i="1" s="1"/>
  <c r="Y2795" i="1"/>
  <c r="AN2795" i="1" s="1"/>
  <c r="U2802" i="1"/>
  <c r="V2802" i="1"/>
  <c r="U2804" i="1"/>
  <c r="V2804" i="1"/>
  <c r="X2806" i="1"/>
  <c r="R2806" i="1"/>
  <c r="Y2808" i="1"/>
  <c r="AN2808" i="1" s="1"/>
  <c r="Z2808" i="1"/>
  <c r="AO2808" i="1" s="1"/>
  <c r="O2810" i="1"/>
  <c r="V2815" i="1"/>
  <c r="U2815" i="1"/>
  <c r="S2817" i="1"/>
  <c r="W2817" i="1"/>
  <c r="T2817" i="1"/>
  <c r="AG2817" i="1" s="1"/>
  <c r="X2819" i="1"/>
  <c r="R2819" i="1"/>
  <c r="Z2821" i="1"/>
  <c r="AO2821" i="1" s="1"/>
  <c r="Y2821" i="1"/>
  <c r="AN2821" i="1" s="1"/>
  <c r="O2823" i="1"/>
  <c r="O2830" i="1"/>
  <c r="W2830" i="1"/>
  <c r="T2830" i="1"/>
  <c r="AG2830" i="1" s="1"/>
  <c r="S2830" i="1"/>
  <c r="X2832" i="1"/>
  <c r="R2832" i="1"/>
  <c r="V2841" i="1"/>
  <c r="U2841" i="1"/>
  <c r="S2843" i="1"/>
  <c r="W2843" i="1"/>
  <c r="T2843" i="1"/>
  <c r="AG2843" i="1" s="1"/>
  <c r="X2845" i="1"/>
  <c r="R2845" i="1"/>
  <c r="AC2845" i="1" s="1"/>
  <c r="R2030" i="1"/>
  <c r="X2030" i="1"/>
  <c r="X2034" i="1"/>
  <c r="R2034" i="1"/>
  <c r="AC2034" i="1" s="1"/>
  <c r="AB2034" i="1" s="1"/>
  <c r="Z2036" i="1"/>
  <c r="AO2036" i="1" s="1"/>
  <c r="Y2036" i="1"/>
  <c r="AN2036" i="1" s="1"/>
  <c r="V2041" i="1"/>
  <c r="U2041" i="1"/>
  <c r="V2050" i="1"/>
  <c r="U2050" i="1"/>
  <c r="O2059" i="1"/>
  <c r="T2059" i="1"/>
  <c r="AG2059" i="1" s="1"/>
  <c r="S2059" i="1"/>
  <c r="W2059" i="1"/>
  <c r="Z2072" i="1"/>
  <c r="AO2072" i="1" s="1"/>
  <c r="Y2072" i="1"/>
  <c r="AN2072" i="1" s="1"/>
  <c r="X2097" i="1"/>
  <c r="R2097" i="1"/>
  <c r="T2140" i="1"/>
  <c r="AG2140" i="1" s="1"/>
  <c r="W2140" i="1"/>
  <c r="S2140" i="1"/>
  <c r="U2210" i="1"/>
  <c r="V2210" i="1"/>
  <c r="X2307" i="1"/>
  <c r="R2307" i="1"/>
  <c r="R2370" i="1"/>
  <c r="AC2370" i="1" s="1"/>
  <c r="X2370" i="1"/>
  <c r="U2377" i="1"/>
  <c r="V2377" i="1"/>
  <c r="X2388" i="1"/>
  <c r="R2388" i="1"/>
  <c r="X2415" i="1"/>
  <c r="R2415" i="1"/>
  <c r="X2542" i="1"/>
  <c r="R2542" i="1"/>
  <c r="Z2551" i="1"/>
  <c r="AO2551" i="1" s="1"/>
  <c r="Y2551" i="1"/>
  <c r="AN2551" i="1" s="1"/>
  <c r="V2572" i="1"/>
  <c r="U2572" i="1"/>
  <c r="V2588" i="1"/>
  <c r="U2588" i="1"/>
  <c r="R2706" i="1"/>
  <c r="X2706" i="1"/>
  <c r="S2713" i="1"/>
  <c r="T2713" i="1"/>
  <c r="AG2713" i="1" s="1"/>
  <c r="W2713" i="1"/>
  <c r="X2093" i="1"/>
  <c r="R2093" i="1"/>
  <c r="Y2102" i="1"/>
  <c r="AN2102" i="1" s="1"/>
  <c r="Z2102" i="1"/>
  <c r="AO2102" i="1" s="1"/>
  <c r="V2109" i="1"/>
  <c r="U2109" i="1"/>
  <c r="Z2147" i="1"/>
  <c r="AO2147" i="1" s="1"/>
  <c r="Y2147" i="1"/>
  <c r="AN2147" i="1" s="1"/>
  <c r="W2163" i="1"/>
  <c r="T2163" i="1"/>
  <c r="AG2163" i="1" s="1"/>
  <c r="S2163" i="1"/>
  <c r="R2190" i="1"/>
  <c r="AC2190" i="1" s="1"/>
  <c r="AB2190" i="1" s="1"/>
  <c r="X2190" i="1"/>
  <c r="O2199" i="1"/>
  <c r="T2199" i="1"/>
  <c r="AG2199" i="1" s="1"/>
  <c r="S2199" i="1"/>
  <c r="W2199" i="1"/>
  <c r="R2046" i="1"/>
  <c r="X2046" i="1"/>
  <c r="V2053" i="1"/>
  <c r="U2053" i="1"/>
  <c r="W2082" i="1"/>
  <c r="T2082" i="1"/>
  <c r="AG2082" i="1" s="1"/>
  <c r="S2082" i="1"/>
  <c r="V2089" i="1"/>
  <c r="U2089" i="1"/>
  <c r="O2091" i="1"/>
  <c r="T2091" i="1"/>
  <c r="AG2091" i="1" s="1"/>
  <c r="S2091" i="1"/>
  <c r="W2091" i="1"/>
  <c r="X2100" i="1"/>
  <c r="R2100" i="1"/>
  <c r="O2109" i="1"/>
  <c r="W2109" i="1"/>
  <c r="S2109" i="1"/>
  <c r="T2109" i="1"/>
  <c r="AG2109" i="1" s="1"/>
  <c r="Z2111" i="1"/>
  <c r="AO2111" i="1" s="1"/>
  <c r="Y2111" i="1"/>
  <c r="AN2111" i="1" s="1"/>
  <c r="R2118" i="1"/>
  <c r="AC2118" i="1" s="1"/>
  <c r="AB2118" i="1" s="1"/>
  <c r="X2118" i="1"/>
  <c r="Y2120" i="1"/>
  <c r="AN2120" i="1" s="1"/>
  <c r="Z2120" i="1"/>
  <c r="AO2120" i="1" s="1"/>
  <c r="X2127" i="1"/>
  <c r="R2127" i="1"/>
  <c r="Y2174" i="1"/>
  <c r="AN2174" i="1" s="1"/>
  <c r="Z2174" i="1"/>
  <c r="AO2174" i="1" s="1"/>
  <c r="T2215" i="1"/>
  <c r="AG2215" i="1" s="1"/>
  <c r="W2215" i="1"/>
  <c r="S2215" i="1"/>
  <c r="Z2217" i="1"/>
  <c r="AO2217" i="1" s="1"/>
  <c r="Y2217" i="1"/>
  <c r="AN2217" i="1" s="1"/>
  <c r="O2219" i="1"/>
  <c r="U2224" i="1"/>
  <c r="V2224" i="1"/>
  <c r="X2226" i="1"/>
  <c r="R2226" i="1"/>
  <c r="Y2235" i="1"/>
  <c r="AN2235" i="1" s="1"/>
  <c r="Z2235" i="1"/>
  <c r="AO2235" i="1" s="1"/>
  <c r="X2251" i="1"/>
  <c r="R2251" i="1"/>
  <c r="X2294" i="1"/>
  <c r="R2294" i="1"/>
  <c r="Y2314" i="1"/>
  <c r="AN2314" i="1" s="1"/>
  <c r="Z2314" i="1"/>
  <c r="AO2314" i="1" s="1"/>
  <c r="X2044" i="1"/>
  <c r="R2044" i="1"/>
  <c r="X2053" i="1"/>
  <c r="R2053" i="1"/>
  <c r="AC2053" i="1" s="1"/>
  <c r="AB2053" i="1" s="1"/>
  <c r="W2080" i="1"/>
  <c r="T2080" i="1"/>
  <c r="AG2080" i="1" s="1"/>
  <c r="S2080" i="1"/>
  <c r="V2087" i="1"/>
  <c r="U2087" i="1"/>
  <c r="W2031" i="1"/>
  <c r="T2031" i="1"/>
  <c r="AG2031" i="1" s="1"/>
  <c r="S2031" i="1"/>
  <c r="O2033" i="1"/>
  <c r="W2033" i="1"/>
  <c r="T2033" i="1"/>
  <c r="AG2033" i="1" s="1"/>
  <c r="S2033" i="1"/>
  <c r="Z2035" i="1"/>
  <c r="AO2035" i="1" s="1"/>
  <c r="Y2035" i="1"/>
  <c r="AN2035" i="1" s="1"/>
  <c r="O2042" i="1"/>
  <c r="W2042" i="1"/>
  <c r="T2042" i="1"/>
  <c r="AG2042" i="1" s="1"/>
  <c r="S2042" i="1"/>
  <c r="Z2044" i="1"/>
  <c r="AO2044" i="1" s="1"/>
  <c r="Y2044" i="1"/>
  <c r="AN2044" i="1" s="1"/>
  <c r="V2049" i="1"/>
  <c r="U2049" i="1"/>
  <c r="O2051" i="1"/>
  <c r="T2051" i="1"/>
  <c r="AG2051" i="1" s="1"/>
  <c r="S2051" i="1"/>
  <c r="W2051" i="1"/>
  <c r="Z2053" i="1"/>
  <c r="AO2053" i="1" s="1"/>
  <c r="Y2053" i="1"/>
  <c r="AN2053" i="1" s="1"/>
  <c r="V2058" i="1"/>
  <c r="U2058" i="1"/>
  <c r="X2060" i="1"/>
  <c r="R2060" i="1"/>
  <c r="V2067" i="1"/>
  <c r="U2067" i="1"/>
  <c r="O2069" i="1"/>
  <c r="T2069" i="1"/>
  <c r="AG2069" i="1" s="1"/>
  <c r="S2069" i="1"/>
  <c r="W2069" i="1"/>
  <c r="X2071" i="1"/>
  <c r="R2071" i="1"/>
  <c r="AC2071" i="1" s="1"/>
  <c r="T2078" i="1"/>
  <c r="AG2078" i="1" s="1"/>
  <c r="S2078" i="1"/>
  <c r="W2078" i="1"/>
  <c r="R2080" i="1"/>
  <c r="X2080" i="1"/>
  <c r="W2087" i="1"/>
  <c r="S2087" i="1"/>
  <c r="T2087" i="1"/>
  <c r="AG2087" i="1" s="1"/>
  <c r="Z2089" i="1"/>
  <c r="AO2089" i="1" s="1"/>
  <c r="Y2089" i="1"/>
  <c r="AN2089" i="1" s="1"/>
  <c r="W2096" i="1"/>
  <c r="S2096" i="1"/>
  <c r="T2096" i="1"/>
  <c r="AG2096" i="1" s="1"/>
  <c r="Z2098" i="1"/>
  <c r="AO2098" i="1" s="1"/>
  <c r="Y2098" i="1"/>
  <c r="AN2098" i="1" s="1"/>
  <c r="V2103" i="1"/>
  <c r="U2103" i="1"/>
  <c r="X2105" i="1"/>
  <c r="R2105" i="1"/>
  <c r="AC2105" i="1" s="1"/>
  <c r="Y2107" i="1"/>
  <c r="AN2107" i="1" s="1"/>
  <c r="Z2107" i="1"/>
  <c r="AO2107" i="1" s="1"/>
  <c r="W2114" i="1"/>
  <c r="T2114" i="1"/>
  <c r="AG2114" i="1" s="1"/>
  <c r="S2114" i="1"/>
  <c r="Z2116" i="1"/>
  <c r="AO2116" i="1" s="1"/>
  <c r="Y2116" i="1"/>
  <c r="AN2116" i="1" s="1"/>
  <c r="O2118" i="1"/>
  <c r="O2123" i="1"/>
  <c r="T2123" i="1"/>
  <c r="AG2123" i="1" s="1"/>
  <c r="S2123" i="1"/>
  <c r="W2123" i="1"/>
  <c r="Z2125" i="1"/>
  <c r="AO2125" i="1" s="1"/>
  <c r="Y2125" i="1"/>
  <c r="AN2125" i="1" s="1"/>
  <c r="U2130" i="1"/>
  <c r="V2130" i="1"/>
  <c r="W2132" i="1"/>
  <c r="T2132" i="1"/>
  <c r="AG2132" i="1" s="1"/>
  <c r="S2132" i="1"/>
  <c r="Y2134" i="1"/>
  <c r="AN2134" i="1" s="1"/>
  <c r="Z2134" i="1"/>
  <c r="AO2134" i="1" s="1"/>
  <c r="O2139" i="1"/>
  <c r="V2139" i="1"/>
  <c r="U2139" i="1"/>
  <c r="X2141" i="1"/>
  <c r="R2141" i="1"/>
  <c r="AC2141" i="1" s="1"/>
  <c r="AB2141" i="1" s="1"/>
  <c r="Z2143" i="1"/>
  <c r="AO2143" i="1" s="1"/>
  <c r="Y2143" i="1"/>
  <c r="AN2143" i="1" s="1"/>
  <c r="V2148" i="1"/>
  <c r="U2148" i="1"/>
  <c r="X2150" i="1"/>
  <c r="R2150" i="1"/>
  <c r="AC2150" i="1" s="1"/>
  <c r="AB2150" i="1" s="1"/>
  <c r="V2157" i="1"/>
  <c r="U2157" i="1"/>
  <c r="T2159" i="1"/>
  <c r="AG2159" i="1" s="1"/>
  <c r="W2159" i="1"/>
  <c r="S2159" i="1"/>
  <c r="Z2161" i="1"/>
  <c r="AO2161" i="1" s="1"/>
  <c r="Y2161" i="1"/>
  <c r="AN2161" i="1" s="1"/>
  <c r="O2163" i="1"/>
  <c r="W2168" i="1"/>
  <c r="T2168" i="1"/>
  <c r="AG2168" i="1" s="1"/>
  <c r="S2168" i="1"/>
  <c r="Y2170" i="1"/>
  <c r="AN2170" i="1" s="1"/>
  <c r="Z2170" i="1"/>
  <c r="AO2170" i="1" s="1"/>
  <c r="W2177" i="1"/>
  <c r="S2177" i="1"/>
  <c r="T2177" i="1"/>
  <c r="AG2177" i="1" s="1"/>
  <c r="Z2179" i="1"/>
  <c r="AO2179" i="1" s="1"/>
  <c r="Y2179" i="1"/>
  <c r="AN2179" i="1" s="1"/>
  <c r="V2184" i="1"/>
  <c r="U2184" i="1"/>
  <c r="X2186" i="1"/>
  <c r="R2186" i="1"/>
  <c r="AC2186" i="1" s="1"/>
  <c r="U2193" i="1"/>
  <c r="V2193" i="1"/>
  <c r="X2195" i="1"/>
  <c r="R2195" i="1"/>
  <c r="AC2195" i="1" s="1"/>
  <c r="V2202" i="1"/>
  <c r="U2202" i="1"/>
  <c r="R2204" i="1"/>
  <c r="X2204" i="1"/>
  <c r="T2211" i="1"/>
  <c r="AG2211" i="1" s="1"/>
  <c r="S2211" i="1"/>
  <c r="W2211" i="1"/>
  <c r="R2213" i="1"/>
  <c r="X2213" i="1"/>
  <c r="O2218" i="1"/>
  <c r="V2220" i="1"/>
  <c r="U2220" i="1"/>
  <c r="O2222" i="1"/>
  <c r="W2222" i="1"/>
  <c r="T2222" i="1"/>
  <c r="AG2222" i="1" s="1"/>
  <c r="S2222" i="1"/>
  <c r="Z2224" i="1"/>
  <c r="AO2224" i="1" s="1"/>
  <c r="Y2224" i="1"/>
  <c r="AN2224" i="1" s="1"/>
  <c r="U2229" i="1"/>
  <c r="V2229" i="1"/>
  <c r="X2231" i="1"/>
  <c r="R2231" i="1"/>
  <c r="AC2231" i="1" s="1"/>
  <c r="W2238" i="1"/>
  <c r="T2238" i="1"/>
  <c r="AG2238" i="1" s="1"/>
  <c r="S2238" i="1"/>
  <c r="R2240" i="1"/>
  <c r="AC2240" i="1" s="1"/>
  <c r="X2240" i="1"/>
  <c r="T2247" i="1"/>
  <c r="AG2247" i="1" s="1"/>
  <c r="W2247" i="1"/>
  <c r="S2247" i="1"/>
  <c r="Z2249" i="1"/>
  <c r="AO2249" i="1" s="1"/>
  <c r="Y2249" i="1"/>
  <c r="AN2249" i="1" s="1"/>
  <c r="V2254" i="1"/>
  <c r="U2254" i="1"/>
  <c r="R2256" i="1"/>
  <c r="X2256" i="1"/>
  <c r="T2265" i="1"/>
  <c r="AG2265" i="1" s="1"/>
  <c r="W2265" i="1"/>
  <c r="S2265" i="1"/>
  <c r="Z2267" i="1"/>
  <c r="AO2267" i="1" s="1"/>
  <c r="Y2267" i="1"/>
  <c r="AN2267" i="1" s="1"/>
  <c r="V2272" i="1"/>
  <c r="U2272" i="1"/>
  <c r="R2274" i="1"/>
  <c r="AC2274" i="1" s="1"/>
  <c r="X2274" i="1"/>
  <c r="S2281" i="1"/>
  <c r="W2281" i="1"/>
  <c r="T2281" i="1"/>
  <c r="AG2281" i="1" s="1"/>
  <c r="Z2283" i="1"/>
  <c r="AO2283" i="1" s="1"/>
  <c r="Y2283" i="1"/>
  <c r="AN2283" i="1" s="1"/>
  <c r="O2290" i="1"/>
  <c r="T2290" i="1"/>
  <c r="AG2290" i="1" s="1"/>
  <c r="S2290" i="1"/>
  <c r="W2290" i="1"/>
  <c r="Z2292" i="1"/>
  <c r="AO2292" i="1" s="1"/>
  <c r="Y2292" i="1"/>
  <c r="AN2292" i="1" s="1"/>
  <c r="V2297" i="1"/>
  <c r="U2297" i="1"/>
  <c r="X2299" i="1"/>
  <c r="R2299" i="1"/>
  <c r="W2306" i="1"/>
  <c r="T2306" i="1"/>
  <c r="AG2306" i="1" s="1"/>
  <c r="S2306" i="1"/>
  <c r="Z2308" i="1"/>
  <c r="AO2308" i="1" s="1"/>
  <c r="Y2308" i="1"/>
  <c r="AN2308" i="1" s="1"/>
  <c r="O2310" i="1"/>
  <c r="O2312" i="1"/>
  <c r="T2317" i="1"/>
  <c r="AG2317" i="1" s="1"/>
  <c r="S2317" i="1"/>
  <c r="W2317" i="1"/>
  <c r="Z2319" i="1"/>
  <c r="AO2319" i="1" s="1"/>
  <c r="Y2319" i="1"/>
  <c r="AN2319" i="1" s="1"/>
  <c r="U2324" i="1"/>
  <c r="V2324" i="1"/>
  <c r="X2326" i="1"/>
  <c r="R2326" i="1"/>
  <c r="T2333" i="1"/>
  <c r="AG2333" i="1" s="1"/>
  <c r="S2333" i="1"/>
  <c r="W2333" i="1"/>
  <c r="Z2335" i="1"/>
  <c r="AO2335" i="1" s="1"/>
  <c r="Y2335" i="1"/>
  <c r="AN2335" i="1" s="1"/>
  <c r="O2342" i="1"/>
  <c r="T2342" i="1"/>
  <c r="AG2342" i="1" s="1"/>
  <c r="S2342" i="1"/>
  <c r="W2342" i="1"/>
  <c r="X2344" i="1"/>
  <c r="R2344" i="1"/>
  <c r="V2351" i="1"/>
  <c r="U2351" i="1"/>
  <c r="X2353" i="1"/>
  <c r="R2353" i="1"/>
  <c r="Z2355" i="1"/>
  <c r="AO2355" i="1" s="1"/>
  <c r="Y2355" i="1"/>
  <c r="AN2355" i="1" s="1"/>
  <c r="V2360" i="1"/>
  <c r="U2360" i="1"/>
  <c r="R2362" i="1"/>
  <c r="X2362" i="1"/>
  <c r="W2369" i="1"/>
  <c r="T2369" i="1"/>
  <c r="AG2369" i="1" s="1"/>
  <c r="S2369" i="1"/>
  <c r="Z2371" i="1"/>
  <c r="AO2371" i="1" s="1"/>
  <c r="Y2371" i="1"/>
  <c r="AN2371" i="1" s="1"/>
  <c r="T2378" i="1"/>
  <c r="AG2378" i="1" s="1"/>
  <c r="W2378" i="1"/>
  <c r="S2378" i="1"/>
  <c r="Z2380" i="1"/>
  <c r="AO2380" i="1" s="1"/>
  <c r="Y2380" i="1"/>
  <c r="AN2380" i="1" s="1"/>
  <c r="T2387" i="1"/>
  <c r="AG2387" i="1" s="1"/>
  <c r="S2387" i="1"/>
  <c r="W2387" i="1"/>
  <c r="Z2389" i="1"/>
  <c r="AO2389" i="1" s="1"/>
  <c r="Y2389" i="1"/>
  <c r="AN2389" i="1" s="1"/>
  <c r="W2396" i="1"/>
  <c r="S2396" i="1"/>
  <c r="T2396" i="1"/>
  <c r="AG2396" i="1" s="1"/>
  <c r="Z2398" i="1"/>
  <c r="AO2398" i="1" s="1"/>
  <c r="Y2398" i="1"/>
  <c r="AN2398" i="1" s="1"/>
  <c r="S2405" i="1"/>
  <c r="T2405" i="1"/>
  <c r="AG2405" i="1" s="1"/>
  <c r="W2405" i="1"/>
  <c r="Y2407" i="1"/>
  <c r="AN2407" i="1" s="1"/>
  <c r="Z2407" i="1"/>
  <c r="AO2407" i="1" s="1"/>
  <c r="V2412" i="1"/>
  <c r="U2412" i="1"/>
  <c r="R2414" i="1"/>
  <c r="X2414" i="1"/>
  <c r="Y2416" i="1"/>
  <c r="AN2416" i="1" s="1"/>
  <c r="Z2416" i="1"/>
  <c r="AO2416" i="1" s="1"/>
  <c r="O2418" i="1"/>
  <c r="O2423" i="1"/>
  <c r="T2423" i="1"/>
  <c r="AG2423" i="1" s="1"/>
  <c r="W2423" i="1"/>
  <c r="S2423" i="1"/>
  <c r="Z2425" i="1"/>
  <c r="AO2425" i="1" s="1"/>
  <c r="Y2425" i="1"/>
  <c r="AN2425" i="1" s="1"/>
  <c r="V2430" i="1"/>
  <c r="U2430" i="1"/>
  <c r="T2432" i="1"/>
  <c r="AG2432" i="1" s="1"/>
  <c r="W2432" i="1"/>
  <c r="S2432" i="1"/>
  <c r="Z2434" i="1"/>
  <c r="AO2434" i="1" s="1"/>
  <c r="Y2434" i="1"/>
  <c r="AN2434" i="1" s="1"/>
  <c r="U2439" i="1"/>
  <c r="V2439" i="1"/>
  <c r="X2441" i="1"/>
  <c r="R2441" i="1"/>
  <c r="T2448" i="1"/>
  <c r="AG2448" i="1" s="1"/>
  <c r="W2448" i="1"/>
  <c r="S2448" i="1"/>
  <c r="Z2450" i="1"/>
  <c r="AO2450" i="1" s="1"/>
  <c r="Y2450" i="1"/>
  <c r="AN2450" i="1" s="1"/>
  <c r="U2455" i="1"/>
  <c r="V2455" i="1"/>
  <c r="X2457" i="1"/>
  <c r="R2457" i="1"/>
  <c r="O2464" i="1"/>
  <c r="T2464" i="1"/>
  <c r="AG2464" i="1" s="1"/>
  <c r="W2464" i="1"/>
  <c r="S2464" i="1"/>
  <c r="Z2466" i="1"/>
  <c r="AO2466" i="1" s="1"/>
  <c r="Y2466" i="1"/>
  <c r="AN2466" i="1" s="1"/>
  <c r="V2471" i="1"/>
  <c r="U2471" i="1"/>
  <c r="W2473" i="1"/>
  <c r="T2473" i="1"/>
  <c r="AG2473" i="1" s="1"/>
  <c r="S2473" i="1"/>
  <c r="Y2475" i="1"/>
  <c r="AN2475" i="1" s="1"/>
  <c r="Z2475" i="1"/>
  <c r="AO2475" i="1" s="1"/>
  <c r="U2480" i="1"/>
  <c r="V2480" i="1"/>
  <c r="R2482" i="1"/>
  <c r="X2482" i="1"/>
  <c r="Z2484" i="1"/>
  <c r="AO2484" i="1" s="1"/>
  <c r="Y2484" i="1"/>
  <c r="AN2484" i="1" s="1"/>
  <c r="T2491" i="1"/>
  <c r="AG2491" i="1" s="1"/>
  <c r="S2491" i="1"/>
  <c r="W2491" i="1"/>
  <c r="Z2493" i="1"/>
  <c r="AO2493" i="1" s="1"/>
  <c r="Y2493" i="1"/>
  <c r="AN2493" i="1" s="1"/>
  <c r="V2498" i="1"/>
  <c r="U2498" i="1"/>
  <c r="X2500" i="1"/>
  <c r="R2500" i="1"/>
  <c r="V2507" i="1"/>
  <c r="U2507" i="1"/>
  <c r="R2509" i="1"/>
  <c r="AC2509" i="1" s="1"/>
  <c r="X2509" i="1"/>
  <c r="O2516" i="1"/>
  <c r="W2516" i="1"/>
  <c r="T2516" i="1"/>
  <c r="AG2516" i="1" s="1"/>
  <c r="S2516" i="1"/>
  <c r="Z2518" i="1"/>
  <c r="AO2518" i="1" s="1"/>
  <c r="Y2518" i="1"/>
  <c r="AN2518" i="1" s="1"/>
  <c r="V2523" i="1"/>
  <c r="U2523" i="1"/>
  <c r="R2525" i="1"/>
  <c r="X2525" i="1"/>
  <c r="W2532" i="1"/>
  <c r="T2532" i="1"/>
  <c r="AG2532" i="1" s="1"/>
  <c r="S2532" i="1"/>
  <c r="Z2534" i="1"/>
  <c r="AO2534" i="1" s="1"/>
  <c r="Y2534" i="1"/>
  <c r="AN2534" i="1" s="1"/>
  <c r="T2541" i="1"/>
  <c r="AG2541" i="1" s="1"/>
  <c r="S2541" i="1"/>
  <c r="W2541" i="1"/>
  <c r="Z2543" i="1"/>
  <c r="AO2543" i="1" s="1"/>
  <c r="Y2543" i="1"/>
  <c r="AN2543" i="1" s="1"/>
  <c r="V2548" i="1"/>
  <c r="U2548" i="1"/>
  <c r="R2550" i="1"/>
  <c r="X2550" i="1"/>
  <c r="O2557" i="1"/>
  <c r="T2557" i="1"/>
  <c r="AG2557" i="1" s="1"/>
  <c r="S2557" i="1"/>
  <c r="W2557" i="1"/>
  <c r="Z2559" i="1"/>
  <c r="AO2559" i="1" s="1"/>
  <c r="Y2559" i="1"/>
  <c r="AN2559" i="1" s="1"/>
  <c r="V2564" i="1"/>
  <c r="U2564" i="1"/>
  <c r="X2566" i="1"/>
  <c r="R2566" i="1"/>
  <c r="W2573" i="1"/>
  <c r="S2573" i="1"/>
  <c r="T2573" i="1"/>
  <c r="AG2573" i="1" s="1"/>
  <c r="Z2575" i="1"/>
  <c r="AO2575" i="1" s="1"/>
  <c r="Y2575" i="1"/>
  <c r="AN2575" i="1" s="1"/>
  <c r="V2580" i="1"/>
  <c r="U2580" i="1"/>
  <c r="X2582" i="1"/>
  <c r="R2582" i="1"/>
  <c r="AC2582" i="1" s="1"/>
  <c r="O2589" i="1"/>
  <c r="W2589" i="1"/>
  <c r="T2589" i="1"/>
  <c r="AG2589" i="1" s="1"/>
  <c r="S2589" i="1"/>
  <c r="Z2591" i="1"/>
  <c r="AO2591" i="1" s="1"/>
  <c r="Y2591" i="1"/>
  <c r="AN2591" i="1" s="1"/>
  <c r="V2596" i="1"/>
  <c r="U2596" i="1"/>
  <c r="X2598" i="1"/>
  <c r="R2598" i="1"/>
  <c r="V2605" i="1"/>
  <c r="U2605" i="1"/>
  <c r="R2607" i="1"/>
  <c r="X2607" i="1"/>
  <c r="W2614" i="1"/>
  <c r="T2614" i="1"/>
  <c r="AG2614" i="1" s="1"/>
  <c r="S2614" i="1"/>
  <c r="Z2616" i="1"/>
  <c r="AO2616" i="1" s="1"/>
  <c r="Y2616" i="1"/>
  <c r="AN2616" i="1" s="1"/>
  <c r="O2618" i="1"/>
  <c r="W2623" i="1"/>
  <c r="T2623" i="1"/>
  <c r="AG2623" i="1" s="1"/>
  <c r="S2623" i="1"/>
  <c r="Z2625" i="1"/>
  <c r="AO2625" i="1" s="1"/>
  <c r="Y2625" i="1"/>
  <c r="AN2625" i="1" s="1"/>
  <c r="V2630" i="1"/>
  <c r="U2630" i="1"/>
  <c r="X2632" i="1"/>
  <c r="R2632" i="1"/>
  <c r="V2639" i="1"/>
  <c r="U2639" i="1"/>
  <c r="X2641" i="1"/>
  <c r="R2641" i="1"/>
  <c r="W2648" i="1"/>
  <c r="T2648" i="1"/>
  <c r="AG2648" i="1" s="1"/>
  <c r="S2648" i="1"/>
  <c r="Y2650" i="1"/>
  <c r="AN2650" i="1" s="1"/>
  <c r="Z2650" i="1"/>
  <c r="AO2650" i="1" s="1"/>
  <c r="V2655" i="1"/>
  <c r="U2655" i="1"/>
  <c r="X2657" i="1"/>
  <c r="R2657" i="1"/>
  <c r="W2664" i="1"/>
  <c r="T2664" i="1"/>
  <c r="AG2664" i="1" s="1"/>
  <c r="S2664" i="1"/>
  <c r="Z2666" i="1"/>
  <c r="AO2666" i="1" s="1"/>
  <c r="Y2666" i="1"/>
  <c r="AN2666" i="1" s="1"/>
  <c r="V2671" i="1"/>
  <c r="U2671" i="1"/>
  <c r="X2673" i="1"/>
  <c r="R2673" i="1"/>
  <c r="Z2675" i="1"/>
  <c r="AO2675" i="1" s="1"/>
  <c r="Y2675" i="1"/>
  <c r="AN2675" i="1" s="1"/>
  <c r="V2680" i="1"/>
  <c r="U2680" i="1"/>
  <c r="R2682" i="1"/>
  <c r="X2682" i="1"/>
  <c r="W2689" i="1"/>
  <c r="T2689" i="1"/>
  <c r="AG2689" i="1" s="1"/>
  <c r="S2689" i="1"/>
  <c r="Z2691" i="1"/>
  <c r="AO2691" i="1" s="1"/>
  <c r="Y2691" i="1"/>
  <c r="AN2691" i="1" s="1"/>
  <c r="V2696" i="1"/>
  <c r="U2696" i="1"/>
  <c r="R2698" i="1"/>
  <c r="X2698" i="1"/>
  <c r="W2705" i="1"/>
  <c r="T2705" i="1"/>
  <c r="AG2705" i="1" s="1"/>
  <c r="S2705" i="1"/>
  <c r="Z2707" i="1"/>
  <c r="AO2707" i="1" s="1"/>
  <c r="Y2707" i="1"/>
  <c r="AN2707" i="1" s="1"/>
  <c r="O2712" i="1"/>
  <c r="V2712" i="1"/>
  <c r="U2712" i="1"/>
  <c r="X2714" i="1"/>
  <c r="R2714" i="1"/>
  <c r="S2721" i="1"/>
  <c r="W2721" i="1"/>
  <c r="T2721" i="1"/>
  <c r="AG2721" i="1" s="1"/>
  <c r="Y2723" i="1"/>
  <c r="AN2723" i="1" s="1"/>
  <c r="Z2723" i="1"/>
  <c r="AO2723" i="1" s="1"/>
  <c r="U2728" i="1"/>
  <c r="V2728" i="1"/>
  <c r="R2730" i="1"/>
  <c r="X2730" i="1"/>
  <c r="S2737" i="1"/>
  <c r="W2737" i="1"/>
  <c r="T2737" i="1"/>
  <c r="AG2737" i="1" s="1"/>
  <c r="X2739" i="1"/>
  <c r="R2739" i="1"/>
  <c r="O2746" i="1"/>
  <c r="W2746" i="1"/>
  <c r="T2746" i="1"/>
  <c r="AG2746" i="1" s="1"/>
  <c r="S2746" i="1"/>
  <c r="Y2748" i="1"/>
  <c r="AN2748" i="1" s="1"/>
  <c r="Z2748" i="1"/>
  <c r="AO2748" i="1" s="1"/>
  <c r="U2753" i="1"/>
  <c r="V2753" i="1"/>
  <c r="W2755" i="1"/>
  <c r="T2755" i="1"/>
  <c r="AG2755" i="1" s="1"/>
  <c r="S2755" i="1"/>
  <c r="Z2757" i="1"/>
  <c r="AO2757" i="1" s="1"/>
  <c r="Y2757" i="1"/>
  <c r="AN2757" i="1" s="1"/>
  <c r="U2762" i="1"/>
  <c r="V2762" i="1"/>
  <c r="X2764" i="1"/>
  <c r="R2764" i="1"/>
  <c r="W2771" i="1"/>
  <c r="T2771" i="1"/>
  <c r="AG2771" i="1" s="1"/>
  <c r="S2771" i="1"/>
  <c r="Z2773" i="1"/>
  <c r="AO2773" i="1" s="1"/>
  <c r="Y2773" i="1"/>
  <c r="AN2773" i="1" s="1"/>
  <c r="U2778" i="1"/>
  <c r="V2778" i="1"/>
  <c r="T2780" i="1"/>
  <c r="AG2780" i="1" s="1"/>
  <c r="S2780" i="1"/>
  <c r="W2780" i="1"/>
  <c r="Z2782" i="1"/>
  <c r="AO2782" i="1" s="1"/>
  <c r="Y2782" i="1"/>
  <c r="AN2782" i="1" s="1"/>
  <c r="V2789" i="1"/>
  <c r="U2789" i="1"/>
  <c r="R2791" i="1"/>
  <c r="X2791" i="1"/>
  <c r="Z2793" i="1"/>
  <c r="AO2793" i="1" s="1"/>
  <c r="Y2793" i="1"/>
  <c r="AN2793" i="1" s="1"/>
  <c r="W2802" i="1"/>
  <c r="T2802" i="1"/>
  <c r="AG2802" i="1" s="1"/>
  <c r="S2802" i="1"/>
  <c r="O2804" i="1"/>
  <c r="T2804" i="1"/>
  <c r="AG2804" i="1" s="1"/>
  <c r="S2804" i="1"/>
  <c r="W2804" i="1"/>
  <c r="Z2806" i="1"/>
  <c r="AO2806" i="1" s="1"/>
  <c r="Y2806" i="1"/>
  <c r="AN2806" i="1" s="1"/>
  <c r="W2815" i="1"/>
  <c r="S2815" i="1"/>
  <c r="T2815" i="1"/>
  <c r="AG2815" i="1" s="1"/>
  <c r="R2817" i="1"/>
  <c r="X2817" i="1"/>
  <c r="Z2819" i="1"/>
  <c r="AO2819" i="1" s="1"/>
  <c r="Y2819" i="1"/>
  <c r="AN2819" i="1" s="1"/>
  <c r="U2826" i="1"/>
  <c r="V2826" i="1"/>
  <c r="U2828" i="1"/>
  <c r="V2828" i="1"/>
  <c r="X2830" i="1"/>
  <c r="R2830" i="1"/>
  <c r="Y2832" i="1"/>
  <c r="AN2832" i="1" s="1"/>
  <c r="Z2832" i="1"/>
  <c r="AO2832" i="1" s="1"/>
  <c r="O2834" i="1"/>
  <c r="V2839" i="1"/>
  <c r="U2839" i="1"/>
  <c r="S2841" i="1"/>
  <c r="W2841" i="1"/>
  <c r="T2841" i="1"/>
  <c r="AG2841" i="1" s="1"/>
  <c r="X2843" i="1"/>
  <c r="R2843" i="1"/>
  <c r="AC2843" i="1" s="1"/>
  <c r="Z2845" i="1"/>
  <c r="AO2845" i="1" s="1"/>
  <c r="Y2845" i="1"/>
  <c r="AN2845" i="1" s="1"/>
  <c r="W2088" i="1"/>
  <c r="T2088" i="1"/>
  <c r="AG2088" i="1" s="1"/>
  <c r="S2088" i="1"/>
  <c r="V2131" i="1"/>
  <c r="U2131" i="1"/>
  <c r="Y2162" i="1"/>
  <c r="AN2162" i="1" s="1"/>
  <c r="Z2162" i="1"/>
  <c r="AO2162" i="1" s="1"/>
  <c r="U2440" i="1"/>
  <c r="V2440" i="1"/>
  <c r="Y2451" i="1"/>
  <c r="AN2451" i="1" s="1"/>
  <c r="Z2451" i="1"/>
  <c r="AO2451" i="1" s="1"/>
  <c r="W2465" i="1"/>
  <c r="T2465" i="1"/>
  <c r="AG2465" i="1" s="1"/>
  <c r="S2465" i="1"/>
  <c r="Z2476" i="1"/>
  <c r="AO2476" i="1" s="1"/>
  <c r="Y2476" i="1"/>
  <c r="AN2476" i="1" s="1"/>
  <c r="X2633" i="1"/>
  <c r="R2633" i="1"/>
  <c r="R2424" i="1"/>
  <c r="X2424" i="1"/>
  <c r="R2533" i="1"/>
  <c r="AC2533" i="1" s="1"/>
  <c r="X2533" i="1"/>
  <c r="W2640" i="1"/>
  <c r="T2640" i="1"/>
  <c r="AG2640" i="1" s="1"/>
  <c r="S2640" i="1"/>
  <c r="R2649" i="1"/>
  <c r="AC2649" i="1" s="1"/>
  <c r="AB2649" i="1" s="1"/>
  <c r="X2649" i="1"/>
  <c r="T2656" i="1"/>
  <c r="AG2656" i="1" s="1"/>
  <c r="S2656" i="1"/>
  <c r="W2656" i="1"/>
  <c r="V2663" i="1"/>
  <c r="U2663" i="1"/>
  <c r="V2688" i="1"/>
  <c r="U2688" i="1"/>
  <c r="W2697" i="1"/>
  <c r="S2697" i="1"/>
  <c r="T2697" i="1"/>
  <c r="AG2697" i="1" s="1"/>
  <c r="O2704" i="1"/>
  <c r="V2704" i="1"/>
  <c r="U2704" i="1"/>
  <c r="Y2715" i="1"/>
  <c r="AN2715" i="1" s="1"/>
  <c r="Z2715" i="1"/>
  <c r="AO2715" i="1" s="1"/>
  <c r="Z2731" i="1"/>
  <c r="AO2731" i="1" s="1"/>
  <c r="Y2731" i="1"/>
  <c r="AN2731" i="1" s="1"/>
  <c r="V2039" i="1"/>
  <c r="U2039" i="1"/>
  <c r="V2075" i="1"/>
  <c r="U2075" i="1"/>
  <c r="V2037" i="1"/>
  <c r="U2037" i="1"/>
  <c r="Z2057" i="1"/>
  <c r="AO2057" i="1" s="1"/>
  <c r="Y2057" i="1"/>
  <c r="AN2057" i="1" s="1"/>
  <c r="R2120" i="1"/>
  <c r="X2120" i="1"/>
  <c r="O2127" i="1"/>
  <c r="W2127" i="1"/>
  <c r="S2127" i="1"/>
  <c r="T2127" i="1"/>
  <c r="AG2127" i="1" s="1"/>
  <c r="Z2138" i="1"/>
  <c r="AO2138" i="1" s="1"/>
  <c r="Y2138" i="1"/>
  <c r="AN2138" i="1" s="1"/>
  <c r="W2145" i="1"/>
  <c r="T2145" i="1"/>
  <c r="AG2145" i="1" s="1"/>
  <c r="S2145" i="1"/>
  <c r="X2154" i="1"/>
  <c r="R2154" i="1"/>
  <c r="AC2154" i="1" s="1"/>
  <c r="AB2154" i="1" s="1"/>
  <c r="X2165" i="1"/>
  <c r="R2165" i="1"/>
  <c r="AC2165" i="1" s="1"/>
  <c r="AB2165" i="1" s="1"/>
  <c r="R2174" i="1"/>
  <c r="AC2174" i="1" s="1"/>
  <c r="X2174" i="1"/>
  <c r="Z2183" i="1"/>
  <c r="AO2183" i="1" s="1"/>
  <c r="Y2183" i="1"/>
  <c r="AN2183" i="1" s="1"/>
  <c r="U2188" i="1"/>
  <c r="V2188" i="1"/>
  <c r="Z2192" i="1"/>
  <c r="AO2192" i="1" s="1"/>
  <c r="Y2192" i="1"/>
  <c r="AN2192" i="1" s="1"/>
  <c r="V2197" i="1"/>
  <c r="U2197" i="1"/>
  <c r="Y2201" i="1"/>
  <c r="AN2201" i="1" s="1"/>
  <c r="Z2201" i="1"/>
  <c r="AO2201" i="1" s="1"/>
  <c r="V2206" i="1"/>
  <c r="U2206" i="1"/>
  <c r="Z2228" i="1"/>
  <c r="AO2228" i="1" s="1"/>
  <c r="Y2228" i="1"/>
  <c r="AN2228" i="1" s="1"/>
  <c r="V2035" i="1"/>
  <c r="U2035" i="1"/>
  <c r="T2062" i="1"/>
  <c r="AG2062" i="1" s="1"/>
  <c r="S2062" i="1"/>
  <c r="W2062" i="1"/>
  <c r="W2073" i="1"/>
  <c r="T2073" i="1"/>
  <c r="AG2073" i="1" s="1"/>
  <c r="S2073" i="1"/>
  <c r="Z2084" i="1"/>
  <c r="AO2084" i="1" s="1"/>
  <c r="Y2084" i="1"/>
  <c r="AN2084" i="1" s="1"/>
  <c r="V2161" i="1"/>
  <c r="U2161" i="1"/>
  <c r="Z2165" i="1"/>
  <c r="AO2165" i="1" s="1"/>
  <c r="Y2165" i="1"/>
  <c r="AN2165" i="1" s="1"/>
  <c r="V2170" i="1"/>
  <c r="U2170" i="1"/>
  <c r="V2179" i="1"/>
  <c r="U2179" i="1"/>
  <c r="Y2190" i="1"/>
  <c r="AN2190" i="1" s="1"/>
  <c r="Z2190" i="1"/>
  <c r="AO2190" i="1" s="1"/>
  <c r="W2233" i="1"/>
  <c r="S2233" i="1"/>
  <c r="T2233" i="1"/>
  <c r="AG2233" i="1" s="1"/>
  <c r="X2310" i="1"/>
  <c r="R2310" i="1"/>
  <c r="V2031" i="1"/>
  <c r="U2031" i="1"/>
  <c r="R2035" i="1"/>
  <c r="X2035" i="1"/>
  <c r="Z2037" i="1"/>
  <c r="AO2037" i="1" s="1"/>
  <c r="Y2037" i="1"/>
  <c r="AN2037" i="1" s="1"/>
  <c r="V2042" i="1"/>
  <c r="U2042" i="1"/>
  <c r="V2051" i="1"/>
  <c r="U2051" i="1"/>
  <c r="W2060" i="1"/>
  <c r="T2060" i="1"/>
  <c r="AG2060" i="1" s="1"/>
  <c r="S2060" i="1"/>
  <c r="Z2062" i="1"/>
  <c r="AO2062" i="1" s="1"/>
  <c r="Y2062" i="1"/>
  <c r="AN2062" i="1" s="1"/>
  <c r="W2071" i="1"/>
  <c r="T2071" i="1"/>
  <c r="AG2071" i="1" s="1"/>
  <c r="S2071" i="1"/>
  <c r="Z2082" i="1"/>
  <c r="AO2082" i="1" s="1"/>
  <c r="Y2082" i="1"/>
  <c r="AN2082" i="1" s="1"/>
  <c r="X2031" i="1"/>
  <c r="R2031" i="1"/>
  <c r="X2033" i="1"/>
  <c r="R2033" i="1"/>
  <c r="V2040" i="1"/>
  <c r="U2040" i="1"/>
  <c r="X2042" i="1"/>
  <c r="R2042" i="1"/>
  <c r="W2049" i="1"/>
  <c r="T2049" i="1"/>
  <c r="AG2049" i="1" s="1"/>
  <c r="S2049" i="1"/>
  <c r="R2051" i="1"/>
  <c r="AC2051" i="1" s="1"/>
  <c r="X2051" i="1"/>
  <c r="W2058" i="1"/>
  <c r="S2058" i="1"/>
  <c r="T2058" i="1"/>
  <c r="AG2058" i="1" s="1"/>
  <c r="Z2060" i="1"/>
  <c r="AO2060" i="1" s="1"/>
  <c r="Y2060" i="1"/>
  <c r="AN2060" i="1" s="1"/>
  <c r="V2065" i="1"/>
  <c r="U2065" i="1"/>
  <c r="T2067" i="1"/>
  <c r="AG2067" i="1" s="1"/>
  <c r="S2067" i="1"/>
  <c r="W2067" i="1"/>
  <c r="R2069" i="1"/>
  <c r="AC2069" i="1" s="1"/>
  <c r="X2069" i="1"/>
  <c r="Z2071" i="1"/>
  <c r="AO2071" i="1" s="1"/>
  <c r="Y2071" i="1"/>
  <c r="AN2071" i="1" s="1"/>
  <c r="V2076" i="1"/>
  <c r="U2076" i="1"/>
  <c r="R2078" i="1"/>
  <c r="X2078" i="1"/>
  <c r="Y2080" i="1"/>
  <c r="AN2080" i="1" s="1"/>
  <c r="Z2080" i="1"/>
  <c r="AO2080" i="1" s="1"/>
  <c r="V2085" i="1"/>
  <c r="U2085" i="1"/>
  <c r="X2087" i="1"/>
  <c r="R2087" i="1"/>
  <c r="AC2087" i="1" s="1"/>
  <c r="AB2087" i="1" s="1"/>
  <c r="V2094" i="1"/>
  <c r="U2094" i="1"/>
  <c r="R2096" i="1"/>
  <c r="AC2096" i="1" s="1"/>
  <c r="X2096" i="1"/>
  <c r="W2103" i="1"/>
  <c r="S2103" i="1"/>
  <c r="T2103" i="1"/>
  <c r="AG2103" i="1" s="1"/>
  <c r="Z2105" i="1"/>
  <c r="AO2105" i="1" s="1"/>
  <c r="Y2105" i="1"/>
  <c r="AN2105" i="1" s="1"/>
  <c r="U2112" i="1"/>
  <c r="V2112" i="1"/>
  <c r="X2114" i="1"/>
  <c r="R2114" i="1"/>
  <c r="AC2114" i="1" s="1"/>
  <c r="V2121" i="1"/>
  <c r="U2121" i="1"/>
  <c r="R2123" i="1"/>
  <c r="AC2123" i="1" s="1"/>
  <c r="X2123" i="1"/>
  <c r="O2130" i="1"/>
  <c r="W2130" i="1"/>
  <c r="T2130" i="1"/>
  <c r="AG2130" i="1" s="1"/>
  <c r="S2130" i="1"/>
  <c r="X2132" i="1"/>
  <c r="R2132" i="1"/>
  <c r="T2139" i="1"/>
  <c r="AG2139" i="1" s="1"/>
  <c r="S2139" i="1"/>
  <c r="W2139" i="1"/>
  <c r="Z2141" i="1"/>
  <c r="AO2141" i="1" s="1"/>
  <c r="Y2141" i="1"/>
  <c r="AN2141" i="1" s="1"/>
  <c r="T2148" i="1"/>
  <c r="AG2148" i="1" s="1"/>
  <c r="S2148" i="1"/>
  <c r="W2148" i="1"/>
  <c r="Z2150" i="1"/>
  <c r="AO2150" i="1" s="1"/>
  <c r="Y2150" i="1"/>
  <c r="AN2150" i="1" s="1"/>
  <c r="V2155" i="1"/>
  <c r="U2155" i="1"/>
  <c r="T2157" i="1"/>
  <c r="AG2157" i="1" s="1"/>
  <c r="S2157" i="1"/>
  <c r="W2157" i="1"/>
  <c r="R2159" i="1"/>
  <c r="X2159" i="1"/>
  <c r="U2166" i="1"/>
  <c r="V2166" i="1"/>
  <c r="X2168" i="1"/>
  <c r="R2168" i="1"/>
  <c r="AC2168" i="1" s="1"/>
  <c r="V2175" i="1"/>
  <c r="U2175" i="1"/>
  <c r="R2177" i="1"/>
  <c r="AC2177" i="1" s="1"/>
  <c r="X2177" i="1"/>
  <c r="O2184" i="1"/>
  <c r="W2184" i="1"/>
  <c r="T2184" i="1"/>
  <c r="AG2184" i="1" s="1"/>
  <c r="S2184" i="1"/>
  <c r="Z2186" i="1"/>
  <c r="AO2186" i="1" s="1"/>
  <c r="Y2186" i="1"/>
  <c r="AN2186" i="1" s="1"/>
  <c r="W2193" i="1"/>
  <c r="T2193" i="1"/>
  <c r="AG2193" i="1" s="1"/>
  <c r="S2193" i="1"/>
  <c r="Z2195" i="1"/>
  <c r="AO2195" i="1" s="1"/>
  <c r="Y2195" i="1"/>
  <c r="AN2195" i="1" s="1"/>
  <c r="O2197" i="1"/>
  <c r="W2202" i="1"/>
  <c r="T2202" i="1"/>
  <c r="AG2202" i="1" s="1"/>
  <c r="S2202" i="1"/>
  <c r="Z2204" i="1"/>
  <c r="AO2204" i="1" s="1"/>
  <c r="Y2204" i="1"/>
  <c r="AN2204" i="1" s="1"/>
  <c r="U2209" i="1"/>
  <c r="V2209" i="1"/>
  <c r="R2211" i="1"/>
  <c r="X2211" i="1"/>
  <c r="Z2213" i="1"/>
  <c r="AO2213" i="1" s="1"/>
  <c r="Y2213" i="1"/>
  <c r="AN2213" i="1" s="1"/>
  <c r="V2218" i="1"/>
  <c r="U2218" i="1"/>
  <c r="T2220" i="1"/>
  <c r="AG2220" i="1" s="1"/>
  <c r="S2220" i="1"/>
  <c r="W2220" i="1"/>
  <c r="X2222" i="1"/>
  <c r="R2222" i="1"/>
  <c r="O2229" i="1"/>
  <c r="S2229" i="1"/>
  <c r="W2229" i="1"/>
  <c r="T2229" i="1"/>
  <c r="AG2229" i="1" s="1"/>
  <c r="Z2231" i="1"/>
  <c r="AO2231" i="1" s="1"/>
  <c r="Y2231" i="1"/>
  <c r="AN2231" i="1" s="1"/>
  <c r="U2236" i="1"/>
  <c r="V2236" i="1"/>
  <c r="X2238" i="1"/>
  <c r="R2238" i="1"/>
  <c r="Z2240" i="1"/>
  <c r="AO2240" i="1" s="1"/>
  <c r="Y2240" i="1"/>
  <c r="AN2240" i="1" s="1"/>
  <c r="V2245" i="1"/>
  <c r="U2245" i="1"/>
  <c r="R2247" i="1"/>
  <c r="X2247" i="1"/>
  <c r="O2254" i="1"/>
  <c r="W2254" i="1"/>
  <c r="T2254" i="1"/>
  <c r="AG2254" i="1" s="1"/>
  <c r="S2254" i="1"/>
  <c r="Z2256" i="1"/>
  <c r="AO2256" i="1" s="1"/>
  <c r="Y2256" i="1"/>
  <c r="AN2256" i="1" s="1"/>
  <c r="V2263" i="1"/>
  <c r="U2263" i="1"/>
  <c r="X2265" i="1"/>
  <c r="R2265" i="1"/>
  <c r="AC2265" i="1" s="1"/>
  <c r="O2272" i="1"/>
  <c r="T2272" i="1"/>
  <c r="AG2272" i="1" s="1"/>
  <c r="W2272" i="1"/>
  <c r="S2272" i="1"/>
  <c r="Y2274" i="1"/>
  <c r="AN2274" i="1" s="1"/>
  <c r="Z2274" i="1"/>
  <c r="AO2274" i="1" s="1"/>
  <c r="V2279" i="1"/>
  <c r="U2279" i="1"/>
  <c r="X2281" i="1"/>
  <c r="R2281" i="1"/>
  <c r="AC2281" i="1" s="1"/>
  <c r="V2288" i="1"/>
  <c r="U2288" i="1"/>
  <c r="R2290" i="1"/>
  <c r="AC2290" i="1" s="1"/>
  <c r="X2290" i="1"/>
  <c r="S2297" i="1"/>
  <c r="W2297" i="1"/>
  <c r="T2297" i="1"/>
  <c r="AG2297" i="1" s="1"/>
  <c r="Y2299" i="1"/>
  <c r="AN2299" i="1" s="1"/>
  <c r="Z2299" i="1"/>
  <c r="AO2299" i="1" s="1"/>
  <c r="V2304" i="1"/>
  <c r="U2304" i="1"/>
  <c r="R2306" i="1"/>
  <c r="X2306" i="1"/>
  <c r="V2315" i="1"/>
  <c r="U2315" i="1"/>
  <c r="R2317" i="1"/>
  <c r="X2317" i="1"/>
  <c r="O2324" i="1"/>
  <c r="T2324" i="1"/>
  <c r="AG2324" i="1" s="1"/>
  <c r="S2324" i="1"/>
  <c r="W2324" i="1"/>
  <c r="Z2326" i="1"/>
  <c r="AO2326" i="1" s="1"/>
  <c r="Y2326" i="1"/>
  <c r="AN2326" i="1" s="1"/>
  <c r="V2331" i="1"/>
  <c r="U2331" i="1"/>
  <c r="R2333" i="1"/>
  <c r="X2333" i="1"/>
  <c r="V2340" i="1"/>
  <c r="U2340" i="1"/>
  <c r="X2342" i="1"/>
  <c r="R2342" i="1"/>
  <c r="Z2344" i="1"/>
  <c r="AO2344" i="1" s="1"/>
  <c r="Y2344" i="1"/>
  <c r="AN2344" i="1" s="1"/>
  <c r="V2349" i="1"/>
  <c r="U2349" i="1"/>
  <c r="O2351" i="1"/>
  <c r="W2351" i="1"/>
  <c r="S2351" i="1"/>
  <c r="T2351" i="1"/>
  <c r="AG2351" i="1" s="1"/>
  <c r="Z2353" i="1"/>
  <c r="AO2353" i="1" s="1"/>
  <c r="Y2353" i="1"/>
  <c r="AN2353" i="1" s="1"/>
  <c r="O2360" i="1"/>
  <c r="T2360" i="1"/>
  <c r="AG2360" i="1" s="1"/>
  <c r="S2360" i="1"/>
  <c r="W2360" i="1"/>
  <c r="Z2362" i="1"/>
  <c r="AO2362" i="1" s="1"/>
  <c r="Y2362" i="1"/>
  <c r="AN2362" i="1" s="1"/>
  <c r="U2367" i="1"/>
  <c r="V2367" i="1"/>
  <c r="R2369" i="1"/>
  <c r="X2369" i="1"/>
  <c r="V2376" i="1"/>
  <c r="U2376" i="1"/>
  <c r="R2378" i="1"/>
  <c r="AC2378" i="1" s="1"/>
  <c r="X2378" i="1"/>
  <c r="U2385" i="1"/>
  <c r="V2385" i="1"/>
  <c r="X2387" i="1"/>
  <c r="R2387" i="1"/>
  <c r="AC2387" i="1" s="1"/>
  <c r="V2394" i="1"/>
  <c r="U2394" i="1"/>
  <c r="R2396" i="1"/>
  <c r="AC2396" i="1" s="1"/>
  <c r="X2396" i="1"/>
  <c r="V2403" i="1"/>
  <c r="U2403" i="1"/>
  <c r="X2405" i="1"/>
  <c r="R2405" i="1"/>
  <c r="AC2405" i="1" s="1"/>
  <c r="W2412" i="1"/>
  <c r="T2412" i="1"/>
  <c r="AG2412" i="1" s="1"/>
  <c r="S2412" i="1"/>
  <c r="Y2414" i="1"/>
  <c r="AN2414" i="1" s="1"/>
  <c r="Z2414" i="1"/>
  <c r="AO2414" i="1" s="1"/>
  <c r="U2421" i="1"/>
  <c r="V2421" i="1"/>
  <c r="X2423" i="1"/>
  <c r="R2423" i="1"/>
  <c r="O2430" i="1"/>
  <c r="S2430" i="1"/>
  <c r="W2430" i="1"/>
  <c r="T2430" i="1"/>
  <c r="AG2430" i="1" s="1"/>
  <c r="R2432" i="1"/>
  <c r="X2432" i="1"/>
  <c r="O2439" i="1"/>
  <c r="T2439" i="1"/>
  <c r="AG2439" i="1" s="1"/>
  <c r="S2439" i="1"/>
  <c r="W2439" i="1"/>
  <c r="Z2441" i="1"/>
  <c r="AO2441" i="1" s="1"/>
  <c r="Y2441" i="1"/>
  <c r="AN2441" i="1" s="1"/>
  <c r="V2446" i="1"/>
  <c r="U2446" i="1"/>
  <c r="R2448" i="1"/>
  <c r="X2448" i="1"/>
  <c r="O2455" i="1"/>
  <c r="T2455" i="1"/>
  <c r="AG2455" i="1" s="1"/>
  <c r="W2455" i="1"/>
  <c r="S2455" i="1"/>
  <c r="Z2457" i="1"/>
  <c r="AO2457" i="1" s="1"/>
  <c r="Y2457" i="1"/>
  <c r="AN2457" i="1" s="1"/>
  <c r="V2462" i="1"/>
  <c r="U2462" i="1"/>
  <c r="R2464" i="1"/>
  <c r="X2464" i="1"/>
  <c r="W2471" i="1"/>
  <c r="T2471" i="1"/>
  <c r="AG2471" i="1" s="1"/>
  <c r="S2471" i="1"/>
  <c r="X2473" i="1"/>
  <c r="R2473" i="1"/>
  <c r="O2478" i="1"/>
  <c r="O2480" i="1"/>
  <c r="T2480" i="1"/>
  <c r="AG2480" i="1" s="1"/>
  <c r="W2480" i="1"/>
  <c r="S2480" i="1"/>
  <c r="Y2482" i="1"/>
  <c r="AN2482" i="1" s="1"/>
  <c r="Z2482" i="1"/>
  <c r="AO2482" i="1" s="1"/>
  <c r="V2489" i="1"/>
  <c r="U2489" i="1"/>
  <c r="X2491" i="1"/>
  <c r="R2491" i="1"/>
  <c r="O2498" i="1"/>
  <c r="W2498" i="1"/>
  <c r="S2498" i="1"/>
  <c r="T2498" i="1"/>
  <c r="AG2498" i="1" s="1"/>
  <c r="Z2500" i="1"/>
  <c r="AO2500" i="1" s="1"/>
  <c r="Y2500" i="1"/>
  <c r="AN2500" i="1" s="1"/>
  <c r="O2507" i="1"/>
  <c r="W2507" i="1"/>
  <c r="T2507" i="1"/>
  <c r="AG2507" i="1" s="1"/>
  <c r="S2507" i="1"/>
  <c r="Z2509" i="1"/>
  <c r="AO2509" i="1" s="1"/>
  <c r="Y2509" i="1"/>
  <c r="AN2509" i="1" s="1"/>
  <c r="V2514" i="1"/>
  <c r="U2514" i="1"/>
  <c r="X2516" i="1"/>
  <c r="R2516" i="1"/>
  <c r="W2523" i="1"/>
  <c r="T2523" i="1"/>
  <c r="AG2523" i="1" s="1"/>
  <c r="S2523" i="1"/>
  <c r="Z2525" i="1"/>
  <c r="AO2525" i="1" s="1"/>
  <c r="Y2525" i="1"/>
  <c r="AN2525" i="1" s="1"/>
  <c r="O2530" i="1"/>
  <c r="V2530" i="1"/>
  <c r="U2530" i="1"/>
  <c r="X2532" i="1"/>
  <c r="R2532" i="1"/>
  <c r="O2539" i="1"/>
  <c r="V2539" i="1"/>
  <c r="U2539" i="1"/>
  <c r="R2541" i="1"/>
  <c r="X2541" i="1"/>
  <c r="O2548" i="1"/>
  <c r="W2548" i="1"/>
  <c r="T2548" i="1"/>
  <c r="AG2548" i="1" s="1"/>
  <c r="S2548" i="1"/>
  <c r="Z2550" i="1"/>
  <c r="AO2550" i="1" s="1"/>
  <c r="Y2550" i="1"/>
  <c r="AN2550" i="1" s="1"/>
  <c r="V2555" i="1"/>
  <c r="U2555" i="1"/>
  <c r="X2557" i="1"/>
  <c r="R2557" i="1"/>
  <c r="O2564" i="1"/>
  <c r="W2564" i="1"/>
  <c r="T2564" i="1"/>
  <c r="AG2564" i="1" s="1"/>
  <c r="S2564" i="1"/>
  <c r="Y2566" i="1"/>
  <c r="AN2566" i="1" s="1"/>
  <c r="Z2566" i="1"/>
  <c r="AO2566" i="1" s="1"/>
  <c r="V2571" i="1"/>
  <c r="U2571" i="1"/>
  <c r="R2573" i="1"/>
  <c r="X2573" i="1"/>
  <c r="W2580" i="1"/>
  <c r="T2580" i="1"/>
  <c r="AG2580" i="1" s="1"/>
  <c r="S2580" i="1"/>
  <c r="Z2582" i="1"/>
  <c r="AO2582" i="1" s="1"/>
  <c r="Y2582" i="1"/>
  <c r="AN2582" i="1" s="1"/>
  <c r="V2587" i="1"/>
  <c r="U2587" i="1"/>
  <c r="R2589" i="1"/>
  <c r="X2589" i="1"/>
  <c r="T2596" i="1"/>
  <c r="AG2596" i="1" s="1"/>
  <c r="W2596" i="1"/>
  <c r="S2596" i="1"/>
  <c r="Z2598" i="1"/>
  <c r="AO2598" i="1" s="1"/>
  <c r="Y2598" i="1"/>
  <c r="AN2598" i="1" s="1"/>
  <c r="T2605" i="1"/>
  <c r="AG2605" i="1" s="1"/>
  <c r="W2605" i="1"/>
  <c r="S2605" i="1"/>
  <c r="Z2607" i="1"/>
  <c r="AO2607" i="1" s="1"/>
  <c r="Y2607" i="1"/>
  <c r="AN2607" i="1" s="1"/>
  <c r="V2612" i="1"/>
  <c r="U2612" i="1"/>
  <c r="X2614" i="1"/>
  <c r="R2614" i="1"/>
  <c r="AC2614" i="1" s="1"/>
  <c r="V2621" i="1"/>
  <c r="U2621" i="1"/>
  <c r="R2623" i="1"/>
  <c r="X2623" i="1"/>
  <c r="W2630" i="1"/>
  <c r="T2630" i="1"/>
  <c r="AG2630" i="1" s="1"/>
  <c r="S2630" i="1"/>
  <c r="Z2632" i="1"/>
  <c r="AO2632" i="1" s="1"/>
  <c r="Y2632" i="1"/>
  <c r="AN2632" i="1" s="1"/>
  <c r="O2634" i="1"/>
  <c r="T2639" i="1"/>
  <c r="AG2639" i="1" s="1"/>
  <c r="S2639" i="1"/>
  <c r="W2639" i="1"/>
  <c r="Z2641" i="1"/>
  <c r="AO2641" i="1" s="1"/>
  <c r="Y2641" i="1"/>
  <c r="AN2641" i="1" s="1"/>
  <c r="V2646" i="1"/>
  <c r="U2646" i="1"/>
  <c r="X2648" i="1"/>
  <c r="R2648" i="1"/>
  <c r="AC2648" i="1" s="1"/>
  <c r="S2655" i="1"/>
  <c r="W2655" i="1"/>
  <c r="T2655" i="1"/>
  <c r="AG2655" i="1" s="1"/>
  <c r="Z2657" i="1"/>
  <c r="AO2657" i="1" s="1"/>
  <c r="Y2657" i="1"/>
  <c r="AN2657" i="1" s="1"/>
  <c r="V2662" i="1"/>
  <c r="U2662" i="1"/>
  <c r="X2664" i="1"/>
  <c r="R2664" i="1"/>
  <c r="W2671" i="1"/>
  <c r="T2671" i="1"/>
  <c r="AG2671" i="1" s="1"/>
  <c r="S2671" i="1"/>
  <c r="Z2673" i="1"/>
  <c r="AO2673" i="1" s="1"/>
  <c r="Y2673" i="1"/>
  <c r="AN2673" i="1" s="1"/>
  <c r="W2680" i="1"/>
  <c r="T2680" i="1"/>
  <c r="AG2680" i="1" s="1"/>
  <c r="S2680" i="1"/>
  <c r="Z2682" i="1"/>
  <c r="AO2682" i="1" s="1"/>
  <c r="Y2682" i="1"/>
  <c r="AN2682" i="1" s="1"/>
  <c r="V2687" i="1"/>
  <c r="U2687" i="1"/>
  <c r="X2689" i="1"/>
  <c r="R2689" i="1"/>
  <c r="W2696" i="1"/>
  <c r="T2696" i="1"/>
  <c r="AG2696" i="1" s="1"/>
  <c r="S2696" i="1"/>
  <c r="Z2698" i="1"/>
  <c r="AO2698" i="1" s="1"/>
  <c r="Y2698" i="1"/>
  <c r="AN2698" i="1" s="1"/>
  <c r="V2703" i="1"/>
  <c r="U2703" i="1"/>
  <c r="X2705" i="1"/>
  <c r="R2705" i="1"/>
  <c r="W2712" i="1"/>
  <c r="T2712" i="1"/>
  <c r="AG2712" i="1" s="1"/>
  <c r="S2712" i="1"/>
  <c r="Y2714" i="1"/>
  <c r="AN2714" i="1" s="1"/>
  <c r="Z2714" i="1"/>
  <c r="AO2714" i="1" s="1"/>
  <c r="O2719" i="1"/>
  <c r="V2719" i="1"/>
  <c r="U2719" i="1"/>
  <c r="R2721" i="1"/>
  <c r="AC2721" i="1" s="1"/>
  <c r="X2721" i="1"/>
  <c r="W2728" i="1"/>
  <c r="T2728" i="1"/>
  <c r="AG2728" i="1" s="1"/>
  <c r="S2728" i="1"/>
  <c r="Y2730" i="1"/>
  <c r="AN2730" i="1" s="1"/>
  <c r="Z2730" i="1"/>
  <c r="AO2730" i="1" s="1"/>
  <c r="V2735" i="1"/>
  <c r="U2735" i="1"/>
  <c r="R2737" i="1"/>
  <c r="X2737" i="1"/>
  <c r="Z2739" i="1"/>
  <c r="AO2739" i="1" s="1"/>
  <c r="Y2739" i="1"/>
  <c r="AN2739" i="1" s="1"/>
  <c r="O2744" i="1"/>
  <c r="V2744" i="1"/>
  <c r="U2744" i="1"/>
  <c r="X2746" i="1"/>
  <c r="R2746" i="1"/>
  <c r="AC2746" i="1" s="1"/>
  <c r="S2753" i="1"/>
  <c r="W2753" i="1"/>
  <c r="T2753" i="1"/>
  <c r="AG2753" i="1" s="1"/>
  <c r="R2755" i="1"/>
  <c r="AC2755" i="1" s="1"/>
  <c r="X2755" i="1"/>
  <c r="O2762" i="1"/>
  <c r="W2762" i="1"/>
  <c r="T2762" i="1"/>
  <c r="AG2762" i="1" s="1"/>
  <c r="S2762" i="1"/>
  <c r="Y2764" i="1"/>
  <c r="AN2764" i="1" s="1"/>
  <c r="Z2764" i="1"/>
  <c r="AO2764" i="1" s="1"/>
  <c r="V2769" i="1"/>
  <c r="U2769" i="1"/>
  <c r="X2771" i="1"/>
  <c r="R2771" i="1"/>
  <c r="W2778" i="1"/>
  <c r="T2778" i="1"/>
  <c r="AG2778" i="1" s="1"/>
  <c r="S2778" i="1"/>
  <c r="X2780" i="1"/>
  <c r="R2780" i="1"/>
  <c r="U2787" i="1"/>
  <c r="V2787" i="1"/>
  <c r="O2789" i="1"/>
  <c r="W2789" i="1"/>
  <c r="T2789" i="1"/>
  <c r="AG2789" i="1" s="1"/>
  <c r="S2789" i="1"/>
  <c r="Z2791" i="1"/>
  <c r="AO2791" i="1" s="1"/>
  <c r="Y2791" i="1"/>
  <c r="AN2791" i="1" s="1"/>
  <c r="O2795" i="1"/>
  <c r="O2800" i="1"/>
  <c r="V2800" i="1"/>
  <c r="U2800" i="1"/>
  <c r="X2802" i="1"/>
  <c r="R2802" i="1"/>
  <c r="R2804" i="1"/>
  <c r="AC2804" i="1" s="1"/>
  <c r="X2804" i="1"/>
  <c r="V2813" i="1"/>
  <c r="U2813" i="1"/>
  <c r="R2815" i="1"/>
  <c r="X2815" i="1"/>
  <c r="Z2817" i="1"/>
  <c r="AO2817" i="1" s="1"/>
  <c r="Y2817" i="1"/>
  <c r="AN2817" i="1" s="1"/>
  <c r="W2826" i="1"/>
  <c r="T2826" i="1"/>
  <c r="AG2826" i="1" s="1"/>
  <c r="S2826" i="1"/>
  <c r="O2828" i="1"/>
  <c r="T2828" i="1"/>
  <c r="AG2828" i="1" s="1"/>
  <c r="S2828" i="1"/>
  <c r="W2828" i="1"/>
  <c r="Z2830" i="1"/>
  <c r="AO2830" i="1" s="1"/>
  <c r="Y2830" i="1"/>
  <c r="AN2830" i="1" s="1"/>
  <c r="W2839" i="1"/>
  <c r="S2839" i="1"/>
  <c r="T2839" i="1"/>
  <c r="AG2839" i="1" s="1"/>
  <c r="R2841" i="1"/>
  <c r="AC2841" i="1" s="1"/>
  <c r="X2841" i="1"/>
  <c r="Z2843" i="1"/>
  <c r="AO2843" i="1" s="1"/>
  <c r="Y2843" i="1"/>
  <c r="AN2843" i="1" s="1"/>
  <c r="X2036" i="1"/>
  <c r="R2036" i="1"/>
  <c r="Z2144" i="1"/>
  <c r="AO2144" i="1" s="1"/>
  <c r="Y2144" i="1"/>
  <c r="AN2144" i="1" s="1"/>
  <c r="W2169" i="1"/>
  <c r="S2169" i="1"/>
  <c r="T2169" i="1"/>
  <c r="AG2169" i="1" s="1"/>
  <c r="W2178" i="1"/>
  <c r="T2178" i="1"/>
  <c r="AG2178" i="1" s="1"/>
  <c r="S2178" i="1"/>
  <c r="R2196" i="1"/>
  <c r="AC2196" i="1" s="1"/>
  <c r="X2196" i="1"/>
  <c r="T2223" i="1"/>
  <c r="AG2223" i="1" s="1"/>
  <c r="W2223" i="1"/>
  <c r="S2223" i="1"/>
  <c r="O2248" i="1"/>
  <c r="T2248" i="1"/>
  <c r="AG2248" i="1" s="1"/>
  <c r="S2248" i="1"/>
  <c r="W2248" i="1"/>
  <c r="Z2268" i="1"/>
  <c r="AO2268" i="1" s="1"/>
  <c r="Y2268" i="1"/>
  <c r="AN2268" i="1" s="1"/>
  <c r="X2275" i="1"/>
  <c r="R2275" i="1"/>
  <c r="AC2275" i="1" s="1"/>
  <c r="Z2284" i="1"/>
  <c r="AO2284" i="1" s="1"/>
  <c r="Y2284" i="1"/>
  <c r="AN2284" i="1" s="1"/>
  <c r="R2300" i="1"/>
  <c r="X2300" i="1"/>
  <c r="W2307" i="1"/>
  <c r="T2307" i="1"/>
  <c r="AG2307" i="1" s="1"/>
  <c r="S2307" i="1"/>
  <c r="V2325" i="1"/>
  <c r="U2325" i="1"/>
  <c r="X2336" i="1"/>
  <c r="R2336" i="1"/>
  <c r="R2354" i="1"/>
  <c r="X2354" i="1"/>
  <c r="V2361" i="1"/>
  <c r="U2361" i="1"/>
  <c r="O2370" i="1"/>
  <c r="T2370" i="1"/>
  <c r="AG2370" i="1" s="1"/>
  <c r="W2370" i="1"/>
  <c r="S2370" i="1"/>
  <c r="Z2408" i="1"/>
  <c r="AO2408" i="1" s="1"/>
  <c r="Y2408" i="1"/>
  <c r="AN2408" i="1" s="1"/>
  <c r="T2474" i="1"/>
  <c r="AG2474" i="1" s="1"/>
  <c r="W2474" i="1"/>
  <c r="S2474" i="1"/>
  <c r="V2481" i="1"/>
  <c r="U2481" i="1"/>
  <c r="Z2151" i="1"/>
  <c r="AO2151" i="1" s="1"/>
  <c r="Y2151" i="1"/>
  <c r="AN2151" i="1" s="1"/>
  <c r="V2289" i="1"/>
  <c r="U2289" i="1"/>
  <c r="T2456" i="1"/>
  <c r="AG2456" i="1" s="1"/>
  <c r="S2456" i="1"/>
  <c r="W2456" i="1"/>
  <c r="R2483" i="1"/>
  <c r="AC2483" i="1" s="1"/>
  <c r="X2483" i="1"/>
  <c r="Z2510" i="1"/>
  <c r="AO2510" i="1" s="1"/>
  <c r="Y2510" i="1"/>
  <c r="AN2510" i="1" s="1"/>
  <c r="V2540" i="1"/>
  <c r="U2540" i="1"/>
  <c r="Z2567" i="1"/>
  <c r="AO2567" i="1" s="1"/>
  <c r="Y2567" i="1"/>
  <c r="AN2567" i="1" s="1"/>
  <c r="R2615" i="1"/>
  <c r="X2615" i="1"/>
  <c r="Z2765" i="1"/>
  <c r="AO2765" i="1" s="1"/>
  <c r="Y2765" i="1"/>
  <c r="AN2765" i="1" s="1"/>
  <c r="S2055" i="1"/>
  <c r="T2055" i="1"/>
  <c r="AG2055" i="1" s="1"/>
  <c r="W2055" i="1"/>
  <c r="V2073" i="1"/>
  <c r="U2073" i="1"/>
  <c r="Z2033" i="1"/>
  <c r="AO2033" i="1" s="1"/>
  <c r="Y2033" i="1"/>
  <c r="AN2033" i="1" s="1"/>
  <c r="Z2042" i="1"/>
  <c r="AO2042" i="1" s="1"/>
  <c r="Y2042" i="1"/>
  <c r="AN2042" i="1" s="1"/>
  <c r="Z2051" i="1"/>
  <c r="AO2051" i="1" s="1"/>
  <c r="Y2051" i="1"/>
  <c r="AN2051" i="1" s="1"/>
  <c r="Z2078" i="1"/>
  <c r="AO2078" i="1" s="1"/>
  <c r="Y2078" i="1"/>
  <c r="AN2078" i="1" s="1"/>
  <c r="X2130" i="1"/>
  <c r="R2130" i="1"/>
  <c r="AC2130" i="1" s="1"/>
  <c r="Z2132" i="1"/>
  <c r="AO2132" i="1" s="1"/>
  <c r="Y2132" i="1"/>
  <c r="AN2132" i="1" s="1"/>
  <c r="V2137" i="1"/>
  <c r="U2137" i="1"/>
  <c r="R2148" i="1"/>
  <c r="AC2148" i="1" s="1"/>
  <c r="X2148" i="1"/>
  <c r="X2157" i="1"/>
  <c r="R2157" i="1"/>
  <c r="Y2222" i="1"/>
  <c r="AN2222" i="1" s="1"/>
  <c r="Z2222" i="1"/>
  <c r="AO2222" i="1" s="1"/>
  <c r="Y2290" i="1"/>
  <c r="AN2290" i="1" s="1"/>
  <c r="Z2290" i="1"/>
  <c r="AO2290" i="1" s="1"/>
  <c r="X2297" i="1"/>
  <c r="R2297" i="1"/>
  <c r="AC2297" i="1" s="1"/>
  <c r="T2304" i="1"/>
  <c r="AG2304" i="1" s="1"/>
  <c r="S2304" i="1"/>
  <c r="W2304" i="1"/>
  <c r="Y2306" i="1"/>
  <c r="AN2306" i="1" s="1"/>
  <c r="Z2306" i="1"/>
  <c r="AO2306" i="1" s="1"/>
  <c r="U2322" i="1"/>
  <c r="V2322" i="1"/>
  <c r="R2324" i="1"/>
  <c r="X2324" i="1"/>
  <c r="W2331" i="1"/>
  <c r="T2331" i="1"/>
  <c r="AG2331" i="1" s="1"/>
  <c r="S2331" i="1"/>
  <c r="Z2333" i="1"/>
  <c r="AO2333" i="1" s="1"/>
  <c r="Y2333" i="1"/>
  <c r="AN2333" i="1" s="1"/>
  <c r="Z2342" i="1"/>
  <c r="AO2342" i="1" s="1"/>
  <c r="Y2342" i="1"/>
  <c r="AN2342" i="1" s="1"/>
  <c r="T2349" i="1"/>
  <c r="AG2349" i="1" s="1"/>
  <c r="W2349" i="1"/>
  <c r="S2349" i="1"/>
  <c r="R2351" i="1"/>
  <c r="AC2351" i="1" s="1"/>
  <c r="X2351" i="1"/>
  <c r="U2358" i="1"/>
  <c r="V2358" i="1"/>
  <c r="X2360" i="1"/>
  <c r="R2360" i="1"/>
  <c r="W2367" i="1"/>
  <c r="T2367" i="1"/>
  <c r="AG2367" i="1" s="1"/>
  <c r="S2367" i="1"/>
  <c r="Z2369" i="1"/>
  <c r="AO2369" i="1" s="1"/>
  <c r="Y2369" i="1"/>
  <c r="AN2369" i="1" s="1"/>
  <c r="V2374" i="1"/>
  <c r="U2374" i="1"/>
  <c r="T2376" i="1"/>
  <c r="AG2376" i="1" s="1"/>
  <c r="S2376" i="1"/>
  <c r="W2376" i="1"/>
  <c r="Z2378" i="1"/>
  <c r="AO2378" i="1" s="1"/>
  <c r="Y2378" i="1"/>
  <c r="AN2378" i="1" s="1"/>
  <c r="U2383" i="1"/>
  <c r="V2383" i="1"/>
  <c r="W2385" i="1"/>
  <c r="T2385" i="1"/>
  <c r="AG2385" i="1" s="1"/>
  <c r="S2385" i="1"/>
  <c r="Z2387" i="1"/>
  <c r="AO2387" i="1" s="1"/>
  <c r="Y2387" i="1"/>
  <c r="AN2387" i="1" s="1"/>
  <c r="V2392" i="1"/>
  <c r="U2392" i="1"/>
  <c r="T2394" i="1"/>
  <c r="AG2394" i="1" s="1"/>
  <c r="W2394" i="1"/>
  <c r="S2394" i="1"/>
  <c r="Y2396" i="1"/>
  <c r="AN2396" i="1" s="1"/>
  <c r="Z2396" i="1"/>
  <c r="AO2396" i="1" s="1"/>
  <c r="U2401" i="1"/>
  <c r="V2401" i="1"/>
  <c r="W2403" i="1"/>
  <c r="T2403" i="1"/>
  <c r="AG2403" i="1" s="1"/>
  <c r="S2403" i="1"/>
  <c r="Y2405" i="1"/>
  <c r="AN2405" i="1" s="1"/>
  <c r="Z2405" i="1"/>
  <c r="AO2405" i="1" s="1"/>
  <c r="U2410" i="1"/>
  <c r="V2410" i="1"/>
  <c r="X2412" i="1"/>
  <c r="R2412" i="1"/>
  <c r="S2421" i="1"/>
  <c r="W2421" i="1"/>
  <c r="T2421" i="1"/>
  <c r="AG2421" i="1" s="1"/>
  <c r="Y2423" i="1"/>
  <c r="AN2423" i="1" s="1"/>
  <c r="Z2423" i="1"/>
  <c r="AO2423" i="1" s="1"/>
  <c r="V2428" i="1"/>
  <c r="U2428" i="1"/>
  <c r="X2430" i="1"/>
  <c r="R2430" i="1"/>
  <c r="Y2432" i="1"/>
  <c r="AN2432" i="1" s="1"/>
  <c r="Z2432" i="1"/>
  <c r="AO2432" i="1" s="1"/>
  <c r="V2437" i="1"/>
  <c r="U2437" i="1"/>
  <c r="X2439" i="1"/>
  <c r="R2439" i="1"/>
  <c r="O2446" i="1"/>
  <c r="T2446" i="1"/>
  <c r="AG2446" i="1" s="1"/>
  <c r="S2446" i="1"/>
  <c r="W2446" i="1"/>
  <c r="Z2448" i="1"/>
  <c r="AO2448" i="1" s="1"/>
  <c r="Y2448" i="1"/>
  <c r="AN2448" i="1" s="1"/>
  <c r="V2453" i="1"/>
  <c r="U2453" i="1"/>
  <c r="X2455" i="1"/>
  <c r="R2455" i="1"/>
  <c r="O2462" i="1"/>
  <c r="T2462" i="1"/>
  <c r="AG2462" i="1" s="1"/>
  <c r="S2462" i="1"/>
  <c r="W2462" i="1"/>
  <c r="Z2464" i="1"/>
  <c r="AO2464" i="1" s="1"/>
  <c r="Y2464" i="1"/>
  <c r="AN2464" i="1" s="1"/>
  <c r="V2469" i="1"/>
  <c r="U2469" i="1"/>
  <c r="X2471" i="1"/>
  <c r="R2471" i="1"/>
  <c r="Z2473" i="1"/>
  <c r="AO2473" i="1" s="1"/>
  <c r="Y2473" i="1"/>
  <c r="AN2473" i="1" s="1"/>
  <c r="V2478" i="1"/>
  <c r="U2478" i="1"/>
  <c r="R2480" i="1"/>
  <c r="X2480" i="1"/>
  <c r="V2487" i="1"/>
  <c r="U2487" i="1"/>
  <c r="W2489" i="1"/>
  <c r="S2489" i="1"/>
  <c r="T2489" i="1"/>
  <c r="AG2489" i="1" s="1"/>
  <c r="Z2491" i="1"/>
  <c r="AO2491" i="1" s="1"/>
  <c r="Y2491" i="1"/>
  <c r="AN2491" i="1" s="1"/>
  <c r="V2496" i="1"/>
  <c r="U2496" i="1"/>
  <c r="R2498" i="1"/>
  <c r="AC2498" i="1" s="1"/>
  <c r="X2498" i="1"/>
  <c r="V2505" i="1"/>
  <c r="U2505" i="1"/>
  <c r="X2507" i="1"/>
  <c r="R2507" i="1"/>
  <c r="AC2507" i="1" s="1"/>
  <c r="O2514" i="1"/>
  <c r="S2514" i="1"/>
  <c r="T2514" i="1"/>
  <c r="AG2514" i="1" s="1"/>
  <c r="W2514" i="1"/>
  <c r="Z2516" i="1"/>
  <c r="AO2516" i="1" s="1"/>
  <c r="Y2516" i="1"/>
  <c r="AN2516" i="1" s="1"/>
  <c r="V2521" i="1"/>
  <c r="U2521" i="1"/>
  <c r="X2523" i="1"/>
  <c r="R2523" i="1"/>
  <c r="W2530" i="1"/>
  <c r="T2530" i="1"/>
  <c r="AG2530" i="1" s="1"/>
  <c r="S2530" i="1"/>
  <c r="Z2532" i="1"/>
  <c r="AO2532" i="1" s="1"/>
  <c r="Y2532" i="1"/>
  <c r="AN2532" i="1" s="1"/>
  <c r="V2537" i="1"/>
  <c r="U2537" i="1"/>
  <c r="W2539" i="1"/>
  <c r="T2539" i="1"/>
  <c r="AG2539" i="1" s="1"/>
  <c r="S2539" i="1"/>
  <c r="Z2541" i="1"/>
  <c r="AO2541" i="1" s="1"/>
  <c r="Y2541" i="1"/>
  <c r="AN2541" i="1" s="1"/>
  <c r="V2546" i="1"/>
  <c r="U2546" i="1"/>
  <c r="X2548" i="1"/>
  <c r="R2548" i="1"/>
  <c r="W2555" i="1"/>
  <c r="T2555" i="1"/>
  <c r="AG2555" i="1" s="1"/>
  <c r="S2555" i="1"/>
  <c r="Z2557" i="1"/>
  <c r="AO2557" i="1" s="1"/>
  <c r="Y2557" i="1"/>
  <c r="AN2557" i="1" s="1"/>
  <c r="O2562" i="1"/>
  <c r="V2562" i="1"/>
  <c r="U2562" i="1"/>
  <c r="X2564" i="1"/>
  <c r="R2564" i="1"/>
  <c r="T2571" i="1"/>
  <c r="AG2571" i="1" s="1"/>
  <c r="S2571" i="1"/>
  <c r="W2571" i="1"/>
  <c r="Z2573" i="1"/>
  <c r="AO2573" i="1" s="1"/>
  <c r="Y2573" i="1"/>
  <c r="AN2573" i="1" s="1"/>
  <c r="O2578" i="1"/>
  <c r="V2578" i="1"/>
  <c r="U2578" i="1"/>
  <c r="X2580" i="1"/>
  <c r="R2580" i="1"/>
  <c r="AC2580" i="1" s="1"/>
  <c r="AB2580" i="1" s="1"/>
  <c r="T2587" i="1"/>
  <c r="AG2587" i="1" s="1"/>
  <c r="S2587" i="1"/>
  <c r="W2587" i="1"/>
  <c r="Z2589" i="1"/>
  <c r="AO2589" i="1" s="1"/>
  <c r="Y2589" i="1"/>
  <c r="AN2589" i="1" s="1"/>
  <c r="O2594" i="1"/>
  <c r="V2594" i="1"/>
  <c r="U2594" i="1"/>
  <c r="X2596" i="1"/>
  <c r="R2596" i="1"/>
  <c r="V2603" i="1"/>
  <c r="U2603" i="1"/>
  <c r="R2605" i="1"/>
  <c r="X2605" i="1"/>
  <c r="T2612" i="1"/>
  <c r="AG2612" i="1" s="1"/>
  <c r="S2612" i="1"/>
  <c r="W2612" i="1"/>
  <c r="Z2614" i="1"/>
  <c r="AO2614" i="1" s="1"/>
  <c r="Y2614" i="1"/>
  <c r="AN2614" i="1" s="1"/>
  <c r="T2621" i="1"/>
  <c r="AG2621" i="1" s="1"/>
  <c r="W2621" i="1"/>
  <c r="S2621" i="1"/>
  <c r="Z2623" i="1"/>
  <c r="AO2623" i="1" s="1"/>
  <c r="Y2623" i="1"/>
  <c r="AN2623" i="1" s="1"/>
  <c r="V2628" i="1"/>
  <c r="U2628" i="1"/>
  <c r="X2630" i="1"/>
  <c r="R2630" i="1"/>
  <c r="V2637" i="1"/>
  <c r="U2637" i="1"/>
  <c r="R2639" i="1"/>
  <c r="X2639" i="1"/>
  <c r="W2646" i="1"/>
  <c r="T2646" i="1"/>
  <c r="AG2646" i="1" s="1"/>
  <c r="S2646" i="1"/>
  <c r="Z2648" i="1"/>
  <c r="AO2648" i="1" s="1"/>
  <c r="Y2648" i="1"/>
  <c r="AN2648" i="1" s="1"/>
  <c r="V2653" i="1"/>
  <c r="U2653" i="1"/>
  <c r="R2655" i="1"/>
  <c r="X2655" i="1"/>
  <c r="W2662" i="1"/>
  <c r="T2662" i="1"/>
  <c r="AG2662" i="1" s="1"/>
  <c r="S2662" i="1"/>
  <c r="Z2664" i="1"/>
  <c r="AO2664" i="1" s="1"/>
  <c r="Y2664" i="1"/>
  <c r="AN2664" i="1" s="1"/>
  <c r="V2669" i="1"/>
  <c r="U2669" i="1"/>
  <c r="R2671" i="1"/>
  <c r="X2671" i="1"/>
  <c r="V2678" i="1"/>
  <c r="U2678" i="1"/>
  <c r="X2680" i="1"/>
  <c r="R2680" i="1"/>
  <c r="W2687" i="1"/>
  <c r="T2687" i="1"/>
  <c r="AG2687" i="1" s="1"/>
  <c r="S2687" i="1"/>
  <c r="Z2689" i="1"/>
  <c r="AO2689" i="1" s="1"/>
  <c r="Y2689" i="1"/>
  <c r="AN2689" i="1" s="1"/>
  <c r="V2694" i="1"/>
  <c r="U2694" i="1"/>
  <c r="X2696" i="1"/>
  <c r="R2696" i="1"/>
  <c r="AC2696" i="1" s="1"/>
  <c r="W2703" i="1"/>
  <c r="T2703" i="1"/>
  <c r="AG2703" i="1" s="1"/>
  <c r="S2703" i="1"/>
  <c r="Z2705" i="1"/>
  <c r="AO2705" i="1" s="1"/>
  <c r="Y2705" i="1"/>
  <c r="AN2705" i="1" s="1"/>
  <c r="V2710" i="1"/>
  <c r="U2710" i="1"/>
  <c r="X2712" i="1"/>
  <c r="R2712" i="1"/>
  <c r="W2719" i="1"/>
  <c r="S2719" i="1"/>
  <c r="T2719" i="1"/>
  <c r="AG2719" i="1" s="1"/>
  <c r="Z2721" i="1"/>
  <c r="AO2721" i="1" s="1"/>
  <c r="Y2721" i="1"/>
  <c r="AN2721" i="1" s="1"/>
  <c r="V2726" i="1"/>
  <c r="U2726" i="1"/>
  <c r="X2728" i="1"/>
  <c r="R2728" i="1"/>
  <c r="W2735" i="1"/>
  <c r="S2735" i="1"/>
  <c r="T2735" i="1"/>
  <c r="AG2735" i="1" s="1"/>
  <c r="Y2737" i="1"/>
  <c r="AN2737" i="1" s="1"/>
  <c r="Z2737" i="1"/>
  <c r="AO2737" i="1" s="1"/>
  <c r="W2744" i="1"/>
  <c r="S2744" i="1"/>
  <c r="T2744" i="1"/>
  <c r="AG2744" i="1" s="1"/>
  <c r="Y2746" i="1"/>
  <c r="AN2746" i="1" s="1"/>
  <c r="Z2746" i="1"/>
  <c r="AO2746" i="1" s="1"/>
  <c r="V2751" i="1"/>
  <c r="U2751" i="1"/>
  <c r="R2753" i="1"/>
  <c r="AC2753" i="1" s="1"/>
  <c r="X2753" i="1"/>
  <c r="Z2755" i="1"/>
  <c r="AO2755" i="1" s="1"/>
  <c r="Y2755" i="1"/>
  <c r="AN2755" i="1" s="1"/>
  <c r="V2760" i="1"/>
  <c r="U2760" i="1"/>
  <c r="X2762" i="1"/>
  <c r="R2762" i="1"/>
  <c r="S2769" i="1"/>
  <c r="W2769" i="1"/>
  <c r="T2769" i="1"/>
  <c r="AG2769" i="1" s="1"/>
  <c r="Z2771" i="1"/>
  <c r="AO2771" i="1" s="1"/>
  <c r="Y2771" i="1"/>
  <c r="AN2771" i="1" s="1"/>
  <c r="O2776" i="1"/>
  <c r="V2776" i="1"/>
  <c r="U2776" i="1"/>
  <c r="X2778" i="1"/>
  <c r="R2778" i="1"/>
  <c r="Z2780" i="1"/>
  <c r="AO2780" i="1" s="1"/>
  <c r="Y2780" i="1"/>
  <c r="AN2780" i="1" s="1"/>
  <c r="U2785" i="1"/>
  <c r="V2785" i="1"/>
  <c r="T2787" i="1"/>
  <c r="AG2787" i="1" s="1"/>
  <c r="S2787" i="1"/>
  <c r="W2787" i="1"/>
  <c r="R2789" i="1"/>
  <c r="X2789" i="1"/>
  <c r="V2798" i="1"/>
  <c r="U2798" i="1"/>
  <c r="W2800" i="1"/>
  <c r="T2800" i="1"/>
  <c r="AG2800" i="1" s="1"/>
  <c r="S2800" i="1"/>
  <c r="Y2802" i="1"/>
  <c r="AN2802" i="1" s="1"/>
  <c r="Z2802" i="1"/>
  <c r="AO2802" i="1" s="1"/>
  <c r="Z2804" i="1"/>
  <c r="AO2804" i="1" s="1"/>
  <c r="Y2804" i="1"/>
  <c r="AN2804" i="1" s="1"/>
  <c r="V2811" i="1"/>
  <c r="U2811" i="1"/>
  <c r="O2813" i="1"/>
  <c r="W2813" i="1"/>
  <c r="T2813" i="1"/>
  <c r="AG2813" i="1" s="1"/>
  <c r="S2813" i="1"/>
  <c r="Z2815" i="1"/>
  <c r="AO2815" i="1" s="1"/>
  <c r="Y2815" i="1"/>
  <c r="AN2815" i="1" s="1"/>
  <c r="O2819" i="1"/>
  <c r="O2824" i="1"/>
  <c r="V2824" i="1"/>
  <c r="U2824" i="1"/>
  <c r="X2826" i="1"/>
  <c r="R2826" i="1"/>
  <c r="AC2826" i="1" s="1"/>
  <c r="X2828" i="1"/>
  <c r="R2828" i="1"/>
  <c r="AC2828" i="1" s="1"/>
  <c r="V2837" i="1"/>
  <c r="U2837" i="1"/>
  <c r="R2839" i="1"/>
  <c r="X2839" i="1"/>
  <c r="Z2841" i="1"/>
  <c r="AO2841" i="1" s="1"/>
  <c r="Y2841" i="1"/>
  <c r="AN2841" i="1" s="1"/>
  <c r="Z2045" i="1"/>
  <c r="AO2045" i="1" s="1"/>
  <c r="Y2045" i="1"/>
  <c r="AN2045" i="1" s="1"/>
  <c r="R2072" i="1"/>
  <c r="X2072" i="1"/>
  <c r="O2097" i="1"/>
  <c r="W2097" i="1"/>
  <c r="T2097" i="1"/>
  <c r="AG2097" i="1" s="1"/>
  <c r="S2097" i="1"/>
  <c r="V2140" i="1"/>
  <c r="U2140" i="1"/>
  <c r="Z2198" i="1"/>
  <c r="AO2198" i="1" s="1"/>
  <c r="Y2198" i="1"/>
  <c r="AN2198" i="1" s="1"/>
  <c r="Z2225" i="1"/>
  <c r="AO2225" i="1" s="1"/>
  <c r="Y2225" i="1"/>
  <c r="AN2225" i="1" s="1"/>
  <c r="Z2250" i="1"/>
  <c r="AO2250" i="1" s="1"/>
  <c r="Y2250" i="1"/>
  <c r="AN2250" i="1" s="1"/>
  <c r="X2345" i="1"/>
  <c r="R2345" i="1"/>
  <c r="AC2345" i="1" s="1"/>
  <c r="Z2390" i="1"/>
  <c r="AO2390" i="1" s="1"/>
  <c r="Y2390" i="1"/>
  <c r="AN2390" i="1" s="1"/>
  <c r="U2122" i="1"/>
  <c r="V2122" i="1"/>
  <c r="X2160" i="1"/>
  <c r="R2160" i="1"/>
  <c r="AC2160" i="1" s="1"/>
  <c r="Z2171" i="1"/>
  <c r="AO2171" i="1" s="1"/>
  <c r="Y2171" i="1"/>
  <c r="AN2171" i="1" s="1"/>
  <c r="Z2196" i="1"/>
  <c r="AO2196" i="1" s="1"/>
  <c r="Y2196" i="1"/>
  <c r="AN2196" i="1" s="1"/>
  <c r="Z2214" i="1"/>
  <c r="AO2214" i="1" s="1"/>
  <c r="Y2214" i="1"/>
  <c r="AN2214" i="1" s="1"/>
  <c r="V2237" i="1"/>
  <c r="U2237" i="1"/>
  <c r="X2318" i="1"/>
  <c r="R2318" i="1"/>
  <c r="V2386" i="1"/>
  <c r="U2386" i="1"/>
  <c r="R2397" i="1"/>
  <c r="X2397" i="1"/>
  <c r="S2413" i="1"/>
  <c r="W2413" i="1"/>
  <c r="T2413" i="1"/>
  <c r="AG2413" i="1" s="1"/>
  <c r="X2449" i="1"/>
  <c r="R2449" i="1"/>
  <c r="AC2449" i="1" s="1"/>
  <c r="AB2449" i="1" s="1"/>
  <c r="V2463" i="1"/>
  <c r="U2463" i="1"/>
  <c r="R2517" i="1"/>
  <c r="X2517" i="1"/>
  <c r="Z2526" i="1"/>
  <c r="AO2526" i="1" s="1"/>
  <c r="Y2526" i="1"/>
  <c r="AN2526" i="1" s="1"/>
  <c r="U2556" i="1"/>
  <c r="V2556" i="1"/>
  <c r="O2057" i="1"/>
  <c r="W2057" i="1"/>
  <c r="T2057" i="1"/>
  <c r="AG2057" i="1" s="1"/>
  <c r="S2057" i="1"/>
  <c r="W2066" i="1"/>
  <c r="T2066" i="1"/>
  <c r="AG2066" i="1" s="1"/>
  <c r="S2066" i="1"/>
  <c r="O2032" i="1"/>
  <c r="T2046" i="1"/>
  <c r="AG2046" i="1" s="1"/>
  <c r="S2046" i="1"/>
  <c r="W2046" i="1"/>
  <c r="V2062" i="1"/>
  <c r="U2062" i="1"/>
  <c r="R2075" i="1"/>
  <c r="X2075" i="1"/>
  <c r="Z2031" i="1"/>
  <c r="AO2031" i="1" s="1"/>
  <c r="Y2031" i="1"/>
  <c r="AN2031" i="1" s="1"/>
  <c r="X2058" i="1"/>
  <c r="R2058" i="1"/>
  <c r="AC2058" i="1" s="1"/>
  <c r="R2067" i="1"/>
  <c r="X2067" i="1"/>
  <c r="W2076" i="1"/>
  <c r="T2076" i="1"/>
  <c r="AG2076" i="1" s="1"/>
  <c r="S2076" i="1"/>
  <c r="Z2087" i="1"/>
  <c r="AO2087" i="1" s="1"/>
  <c r="Y2087" i="1"/>
  <c r="AN2087" i="1" s="1"/>
  <c r="O2094" i="1"/>
  <c r="T2094" i="1"/>
  <c r="AG2094" i="1" s="1"/>
  <c r="S2094" i="1"/>
  <c r="W2094" i="1"/>
  <c r="V2101" i="1"/>
  <c r="U2101" i="1"/>
  <c r="X2103" i="1"/>
  <c r="R2103" i="1"/>
  <c r="T2112" i="1"/>
  <c r="AG2112" i="1" s="1"/>
  <c r="S2112" i="1"/>
  <c r="W2112" i="1"/>
  <c r="Z2114" i="1"/>
  <c r="AO2114" i="1" s="1"/>
  <c r="Y2114" i="1"/>
  <c r="AN2114" i="1" s="1"/>
  <c r="W2121" i="1"/>
  <c r="T2121" i="1"/>
  <c r="AG2121" i="1" s="1"/>
  <c r="S2121" i="1"/>
  <c r="O2146" i="1"/>
  <c r="V2146" i="1"/>
  <c r="U2146" i="1"/>
  <c r="T2155" i="1"/>
  <c r="AG2155" i="1" s="1"/>
  <c r="S2155" i="1"/>
  <c r="W2155" i="1"/>
  <c r="Y2159" i="1"/>
  <c r="AN2159" i="1" s="1"/>
  <c r="Z2159" i="1"/>
  <c r="AO2159" i="1" s="1"/>
  <c r="T2209" i="1"/>
  <c r="AG2209" i="1" s="1"/>
  <c r="S2209" i="1"/>
  <c r="W2209" i="1"/>
  <c r="V2227" i="1"/>
  <c r="U2227" i="1"/>
  <c r="T2236" i="1"/>
  <c r="AG2236" i="1" s="1"/>
  <c r="S2236" i="1"/>
  <c r="W2236" i="1"/>
  <c r="Y2238" i="1"/>
  <c r="AN2238" i="1" s="1"/>
  <c r="Z2238" i="1"/>
  <c r="AO2238" i="1" s="1"/>
  <c r="O2245" i="1"/>
  <c r="S2245" i="1"/>
  <c r="T2245" i="1"/>
  <c r="AG2245" i="1" s="1"/>
  <c r="W2245" i="1"/>
  <c r="Z2247" i="1"/>
  <c r="AO2247" i="1" s="1"/>
  <c r="Y2247" i="1"/>
  <c r="AN2247" i="1" s="1"/>
  <c r="V2252" i="1"/>
  <c r="U2252" i="1"/>
  <c r="X2254" i="1"/>
  <c r="R2254" i="1"/>
  <c r="AC2254" i="1" s="1"/>
  <c r="V2261" i="1"/>
  <c r="U2261" i="1"/>
  <c r="O2263" i="1"/>
  <c r="W2263" i="1"/>
  <c r="T2263" i="1"/>
  <c r="AG2263" i="1" s="1"/>
  <c r="S2263" i="1"/>
  <c r="Z2265" i="1"/>
  <c r="AO2265" i="1" s="1"/>
  <c r="Y2265" i="1"/>
  <c r="AN2265" i="1" s="1"/>
  <c r="W2315" i="1"/>
  <c r="T2315" i="1"/>
  <c r="AG2315" i="1" s="1"/>
  <c r="S2315" i="1"/>
  <c r="S2340" i="1"/>
  <c r="W2340" i="1"/>
  <c r="T2340" i="1"/>
  <c r="AG2340" i="1" s="1"/>
  <c r="V2038" i="1"/>
  <c r="U2038" i="1"/>
  <c r="R2040" i="1"/>
  <c r="X2040" i="1"/>
  <c r="O2047" i="1"/>
  <c r="W2047" i="1"/>
  <c r="S2047" i="1"/>
  <c r="T2047" i="1"/>
  <c r="AG2047" i="1" s="1"/>
  <c r="Z2049" i="1"/>
  <c r="AO2049" i="1" s="1"/>
  <c r="Y2049" i="1"/>
  <c r="AN2049" i="1" s="1"/>
  <c r="O2056" i="1"/>
  <c r="W2056" i="1"/>
  <c r="S2056" i="1"/>
  <c r="T2056" i="1"/>
  <c r="AG2056" i="1" s="1"/>
  <c r="Z2058" i="1"/>
  <c r="AO2058" i="1" s="1"/>
  <c r="Y2058" i="1"/>
  <c r="AN2058" i="1" s="1"/>
  <c r="V2063" i="1"/>
  <c r="U2063" i="1"/>
  <c r="X2065" i="1"/>
  <c r="R2065" i="1"/>
  <c r="Z2067" i="1"/>
  <c r="AO2067" i="1" s="1"/>
  <c r="Y2067" i="1"/>
  <c r="AN2067" i="1" s="1"/>
  <c r="V2074" i="1"/>
  <c r="U2074" i="1"/>
  <c r="X2076" i="1"/>
  <c r="R2076" i="1"/>
  <c r="U2083" i="1"/>
  <c r="V2083" i="1"/>
  <c r="X2085" i="1"/>
  <c r="R2085" i="1"/>
  <c r="AC2085" i="1" s="1"/>
  <c r="V2092" i="1"/>
  <c r="U2092" i="1"/>
  <c r="R2094" i="1"/>
  <c r="X2094" i="1"/>
  <c r="O2101" i="1"/>
  <c r="W2101" i="1"/>
  <c r="S2101" i="1"/>
  <c r="T2101" i="1"/>
  <c r="AG2101" i="1" s="1"/>
  <c r="Z2103" i="1"/>
  <c r="AO2103" i="1" s="1"/>
  <c r="Y2103" i="1"/>
  <c r="AN2103" i="1" s="1"/>
  <c r="O2110" i="1"/>
  <c r="V2110" i="1"/>
  <c r="U2110" i="1"/>
  <c r="R2112" i="1"/>
  <c r="X2112" i="1"/>
  <c r="V2119" i="1"/>
  <c r="U2119" i="1"/>
  <c r="X2121" i="1"/>
  <c r="R2121" i="1"/>
  <c r="W2128" i="1"/>
  <c r="T2128" i="1"/>
  <c r="AG2128" i="1" s="1"/>
  <c r="S2128" i="1"/>
  <c r="Z2130" i="1"/>
  <c r="AO2130" i="1" s="1"/>
  <c r="Y2130" i="1"/>
  <c r="AN2130" i="1" s="1"/>
  <c r="O2137" i="1"/>
  <c r="W2137" i="1"/>
  <c r="T2137" i="1"/>
  <c r="AG2137" i="1" s="1"/>
  <c r="S2137" i="1"/>
  <c r="Z2139" i="1"/>
  <c r="AO2139" i="1" s="1"/>
  <c r="Y2139" i="1"/>
  <c r="AN2139" i="1" s="1"/>
  <c r="W2146" i="1"/>
  <c r="T2146" i="1"/>
  <c r="AG2146" i="1" s="1"/>
  <c r="S2146" i="1"/>
  <c r="Z2148" i="1"/>
  <c r="AO2148" i="1" s="1"/>
  <c r="Y2148" i="1"/>
  <c r="AN2148" i="1" s="1"/>
  <c r="V2153" i="1"/>
  <c r="U2153" i="1"/>
  <c r="R2155" i="1"/>
  <c r="AC2155" i="1" s="1"/>
  <c r="X2155" i="1"/>
  <c r="Z2157" i="1"/>
  <c r="AO2157" i="1" s="1"/>
  <c r="Y2157" i="1"/>
  <c r="AN2157" i="1" s="1"/>
  <c r="U2164" i="1"/>
  <c r="V2164" i="1"/>
  <c r="R2166" i="1"/>
  <c r="AC2166" i="1" s="1"/>
  <c r="X2166" i="1"/>
  <c r="V2173" i="1"/>
  <c r="U2173" i="1"/>
  <c r="R2175" i="1"/>
  <c r="AC2175" i="1" s="1"/>
  <c r="X2175" i="1"/>
  <c r="W2182" i="1"/>
  <c r="T2182" i="1"/>
  <c r="AG2182" i="1" s="1"/>
  <c r="S2182" i="1"/>
  <c r="Z2184" i="1"/>
  <c r="AO2184" i="1" s="1"/>
  <c r="Y2184" i="1"/>
  <c r="AN2184" i="1" s="1"/>
  <c r="V2189" i="1"/>
  <c r="U2189" i="1"/>
  <c r="O2191" i="1"/>
  <c r="T2191" i="1"/>
  <c r="AG2191" i="1" s="1"/>
  <c r="W2191" i="1"/>
  <c r="S2191" i="1"/>
  <c r="Z2193" i="1"/>
  <c r="AO2193" i="1" s="1"/>
  <c r="Y2193" i="1"/>
  <c r="AN2193" i="1" s="1"/>
  <c r="O2198" i="1"/>
  <c r="W2200" i="1"/>
  <c r="T2200" i="1"/>
  <c r="AG2200" i="1" s="1"/>
  <c r="S2200" i="1"/>
  <c r="Z2202" i="1"/>
  <c r="AO2202" i="1" s="1"/>
  <c r="Y2202" i="1"/>
  <c r="AN2202" i="1" s="1"/>
  <c r="V2207" i="1"/>
  <c r="U2207" i="1"/>
  <c r="X2209" i="1"/>
  <c r="R2209" i="1"/>
  <c r="AC2209" i="1" s="1"/>
  <c r="AB2209" i="1" s="1"/>
  <c r="U2216" i="1"/>
  <c r="V2216" i="1"/>
  <c r="X2218" i="1"/>
  <c r="R2218" i="1"/>
  <c r="Z2220" i="1"/>
  <c r="AO2220" i="1" s="1"/>
  <c r="Y2220" i="1"/>
  <c r="AN2220" i="1" s="1"/>
  <c r="W2227" i="1"/>
  <c r="T2227" i="1"/>
  <c r="AG2227" i="1" s="1"/>
  <c r="S2227" i="1"/>
  <c r="Z2229" i="1"/>
  <c r="AO2229" i="1" s="1"/>
  <c r="Y2229" i="1"/>
  <c r="AN2229" i="1" s="1"/>
  <c r="V2234" i="1"/>
  <c r="U2234" i="1"/>
  <c r="R2236" i="1"/>
  <c r="X2236" i="1"/>
  <c r="V2243" i="1"/>
  <c r="U2243" i="1"/>
  <c r="R2245" i="1"/>
  <c r="X2245" i="1"/>
  <c r="T2252" i="1"/>
  <c r="AG2252" i="1" s="1"/>
  <c r="S2252" i="1"/>
  <c r="W2252" i="1"/>
  <c r="Y2254" i="1"/>
  <c r="AN2254" i="1" s="1"/>
  <c r="Z2254" i="1"/>
  <c r="AO2254" i="1" s="1"/>
  <c r="V2259" i="1"/>
  <c r="U2259" i="1"/>
  <c r="T2261" i="1"/>
  <c r="AG2261" i="1" s="1"/>
  <c r="S2261" i="1"/>
  <c r="W2261" i="1"/>
  <c r="X2263" i="1"/>
  <c r="R2263" i="1"/>
  <c r="AC2263" i="1" s="1"/>
  <c r="W2270" i="1"/>
  <c r="T2270" i="1"/>
  <c r="AG2270" i="1" s="1"/>
  <c r="S2270" i="1"/>
  <c r="Z2272" i="1"/>
  <c r="AO2272" i="1" s="1"/>
  <c r="Y2272" i="1"/>
  <c r="AN2272" i="1" s="1"/>
  <c r="V2277" i="1"/>
  <c r="U2277" i="1"/>
  <c r="R2279" i="1"/>
  <c r="X2279" i="1"/>
  <c r="W2286" i="1"/>
  <c r="T2286" i="1"/>
  <c r="AG2286" i="1" s="1"/>
  <c r="S2286" i="1"/>
  <c r="R2288" i="1"/>
  <c r="X2288" i="1"/>
  <c r="O2295" i="1"/>
  <c r="W2295" i="1"/>
  <c r="T2295" i="1"/>
  <c r="AG2295" i="1" s="1"/>
  <c r="S2295" i="1"/>
  <c r="Z2297" i="1"/>
  <c r="AO2297" i="1" s="1"/>
  <c r="Y2297" i="1"/>
  <c r="AN2297" i="1" s="1"/>
  <c r="V2302" i="1"/>
  <c r="U2302" i="1"/>
  <c r="R2304" i="1"/>
  <c r="X2304" i="1"/>
  <c r="V2311" i="1"/>
  <c r="U2311" i="1"/>
  <c r="V2313" i="1"/>
  <c r="U2313" i="1"/>
  <c r="X2315" i="1"/>
  <c r="R2315" i="1"/>
  <c r="S2322" i="1"/>
  <c r="W2322" i="1"/>
  <c r="T2322" i="1"/>
  <c r="AG2322" i="1" s="1"/>
  <c r="Z2324" i="1"/>
  <c r="AO2324" i="1" s="1"/>
  <c r="Y2324" i="1"/>
  <c r="AN2324" i="1" s="1"/>
  <c r="V2329" i="1"/>
  <c r="U2329" i="1"/>
  <c r="X2331" i="1"/>
  <c r="R2331" i="1"/>
  <c r="V2338" i="1"/>
  <c r="U2338" i="1"/>
  <c r="R2340" i="1"/>
  <c r="X2340" i="1"/>
  <c r="V2347" i="1"/>
  <c r="U2347" i="1"/>
  <c r="R2349" i="1"/>
  <c r="X2349" i="1"/>
  <c r="Z2351" i="1"/>
  <c r="AO2351" i="1" s="1"/>
  <c r="Y2351" i="1"/>
  <c r="AN2351" i="1" s="1"/>
  <c r="O2358" i="1"/>
  <c r="W2358" i="1"/>
  <c r="S2358" i="1"/>
  <c r="T2358" i="1"/>
  <c r="AG2358" i="1" s="1"/>
  <c r="Z2360" i="1"/>
  <c r="AO2360" i="1" s="1"/>
  <c r="Y2360" i="1"/>
  <c r="AN2360" i="1" s="1"/>
  <c r="V2365" i="1"/>
  <c r="U2365" i="1"/>
  <c r="R2367" i="1"/>
  <c r="X2367" i="1"/>
  <c r="W2374" i="1"/>
  <c r="S2374" i="1"/>
  <c r="T2374" i="1"/>
  <c r="AG2374" i="1" s="1"/>
  <c r="X2376" i="1"/>
  <c r="R2376" i="1"/>
  <c r="W2383" i="1"/>
  <c r="S2383" i="1"/>
  <c r="T2383" i="1"/>
  <c r="AG2383" i="1" s="1"/>
  <c r="R2385" i="1"/>
  <c r="X2385" i="1"/>
  <c r="T2392" i="1"/>
  <c r="AG2392" i="1" s="1"/>
  <c r="S2392" i="1"/>
  <c r="W2392" i="1"/>
  <c r="R2394" i="1"/>
  <c r="X2394" i="1"/>
  <c r="W2401" i="1"/>
  <c r="T2401" i="1"/>
  <c r="AG2401" i="1" s="1"/>
  <c r="S2401" i="1"/>
  <c r="R2403" i="1"/>
  <c r="X2403" i="1"/>
  <c r="S2410" i="1"/>
  <c r="W2410" i="1"/>
  <c r="T2410" i="1"/>
  <c r="AG2410" i="1" s="1"/>
  <c r="Z2412" i="1"/>
  <c r="AO2412" i="1" s="1"/>
  <c r="Y2412" i="1"/>
  <c r="AN2412" i="1" s="1"/>
  <c r="O2414" i="1"/>
  <c r="V2419" i="1"/>
  <c r="U2419" i="1"/>
  <c r="R2421" i="1"/>
  <c r="X2421" i="1"/>
  <c r="W2428" i="1"/>
  <c r="T2428" i="1"/>
  <c r="AG2428" i="1" s="1"/>
  <c r="S2428" i="1"/>
  <c r="Y2430" i="1"/>
  <c r="AN2430" i="1" s="1"/>
  <c r="Z2430" i="1"/>
  <c r="AO2430" i="1" s="1"/>
  <c r="S2437" i="1"/>
  <c r="T2437" i="1"/>
  <c r="AG2437" i="1" s="1"/>
  <c r="W2437" i="1"/>
  <c r="Z2439" i="1"/>
  <c r="AO2439" i="1" s="1"/>
  <c r="Y2439" i="1"/>
  <c r="AN2439" i="1" s="1"/>
  <c r="V2444" i="1"/>
  <c r="U2444" i="1"/>
  <c r="X2446" i="1"/>
  <c r="R2446" i="1"/>
  <c r="S2453" i="1"/>
  <c r="T2453" i="1"/>
  <c r="AG2453" i="1" s="1"/>
  <c r="W2453" i="1"/>
  <c r="Z2455" i="1"/>
  <c r="AO2455" i="1" s="1"/>
  <c r="Y2455" i="1"/>
  <c r="AN2455" i="1" s="1"/>
  <c r="V2460" i="1"/>
  <c r="U2460" i="1"/>
  <c r="X2462" i="1"/>
  <c r="R2462" i="1"/>
  <c r="AC2462" i="1" s="1"/>
  <c r="S2469" i="1"/>
  <c r="W2469" i="1"/>
  <c r="T2469" i="1"/>
  <c r="AG2469" i="1" s="1"/>
  <c r="Z2471" i="1"/>
  <c r="AO2471" i="1" s="1"/>
  <c r="Y2471" i="1"/>
  <c r="AN2471" i="1" s="1"/>
  <c r="T2478" i="1"/>
  <c r="AG2478" i="1" s="1"/>
  <c r="S2478" i="1"/>
  <c r="W2478" i="1"/>
  <c r="Z2480" i="1"/>
  <c r="AO2480" i="1" s="1"/>
  <c r="Y2480" i="1"/>
  <c r="AN2480" i="1" s="1"/>
  <c r="O2482" i="1"/>
  <c r="W2487" i="1"/>
  <c r="T2487" i="1"/>
  <c r="AG2487" i="1" s="1"/>
  <c r="S2487" i="1"/>
  <c r="X2489" i="1"/>
  <c r="R2489" i="1"/>
  <c r="W2496" i="1"/>
  <c r="T2496" i="1"/>
  <c r="AG2496" i="1" s="1"/>
  <c r="S2496" i="1"/>
  <c r="Z2498" i="1"/>
  <c r="AO2498" i="1" s="1"/>
  <c r="Y2498" i="1"/>
  <c r="AN2498" i="1" s="1"/>
  <c r="V2503" i="1"/>
  <c r="U2503" i="1"/>
  <c r="W2505" i="1"/>
  <c r="T2505" i="1"/>
  <c r="AG2505" i="1" s="1"/>
  <c r="S2505" i="1"/>
  <c r="Z2507" i="1"/>
  <c r="AO2507" i="1" s="1"/>
  <c r="Y2507" i="1"/>
  <c r="AN2507" i="1" s="1"/>
  <c r="V2512" i="1"/>
  <c r="U2512" i="1"/>
  <c r="R2514" i="1"/>
  <c r="X2514" i="1"/>
  <c r="W2521" i="1"/>
  <c r="S2521" i="1"/>
  <c r="T2521" i="1"/>
  <c r="AG2521" i="1" s="1"/>
  <c r="Z2523" i="1"/>
  <c r="AO2523" i="1" s="1"/>
  <c r="Y2523" i="1"/>
  <c r="AN2523" i="1" s="1"/>
  <c r="V2528" i="1"/>
  <c r="U2528" i="1"/>
  <c r="R2530" i="1"/>
  <c r="AC2530" i="1" s="1"/>
  <c r="X2530" i="1"/>
  <c r="W2537" i="1"/>
  <c r="T2537" i="1"/>
  <c r="AG2537" i="1" s="1"/>
  <c r="S2537" i="1"/>
  <c r="X2539" i="1"/>
  <c r="R2539" i="1"/>
  <c r="T2546" i="1"/>
  <c r="AG2546" i="1" s="1"/>
  <c r="W2546" i="1"/>
  <c r="S2546" i="1"/>
  <c r="Z2548" i="1"/>
  <c r="AO2548" i="1" s="1"/>
  <c r="Y2548" i="1"/>
  <c r="AN2548" i="1" s="1"/>
  <c r="V2553" i="1"/>
  <c r="U2553" i="1"/>
  <c r="X2555" i="1"/>
  <c r="R2555" i="1"/>
  <c r="T2562" i="1"/>
  <c r="AG2562" i="1" s="1"/>
  <c r="W2562" i="1"/>
  <c r="S2562" i="1"/>
  <c r="Y2564" i="1"/>
  <c r="AN2564" i="1" s="1"/>
  <c r="Z2564" i="1"/>
  <c r="AO2564" i="1" s="1"/>
  <c r="V2569" i="1"/>
  <c r="U2569" i="1"/>
  <c r="R2571" i="1"/>
  <c r="AC2571" i="1" s="1"/>
  <c r="X2571" i="1"/>
  <c r="T2578" i="1"/>
  <c r="AG2578" i="1" s="1"/>
  <c r="W2578" i="1"/>
  <c r="S2578" i="1"/>
  <c r="Z2580" i="1"/>
  <c r="AO2580" i="1" s="1"/>
  <c r="Y2580" i="1"/>
  <c r="AN2580" i="1" s="1"/>
  <c r="V2585" i="1"/>
  <c r="U2585" i="1"/>
  <c r="R2587" i="1"/>
  <c r="AC2587" i="1" s="1"/>
  <c r="X2587" i="1"/>
  <c r="T2594" i="1"/>
  <c r="AG2594" i="1" s="1"/>
  <c r="S2594" i="1"/>
  <c r="W2594" i="1"/>
  <c r="Z2596" i="1"/>
  <c r="AO2596" i="1" s="1"/>
  <c r="Y2596" i="1"/>
  <c r="AN2596" i="1" s="1"/>
  <c r="V2601" i="1"/>
  <c r="U2601" i="1"/>
  <c r="T2603" i="1"/>
  <c r="AG2603" i="1" s="1"/>
  <c r="S2603" i="1"/>
  <c r="W2603" i="1"/>
  <c r="Z2605" i="1"/>
  <c r="AO2605" i="1" s="1"/>
  <c r="Y2605" i="1"/>
  <c r="AN2605" i="1" s="1"/>
  <c r="U2610" i="1"/>
  <c r="V2610" i="1"/>
  <c r="X2612" i="1"/>
  <c r="R2612" i="1"/>
  <c r="AC2612" i="1" s="1"/>
  <c r="V2619" i="1"/>
  <c r="U2619" i="1"/>
  <c r="R2621" i="1"/>
  <c r="X2621" i="1"/>
  <c r="O2628" i="1"/>
  <c r="T2628" i="1"/>
  <c r="AG2628" i="1" s="1"/>
  <c r="S2628" i="1"/>
  <c r="W2628" i="1"/>
  <c r="Z2630" i="1"/>
  <c r="AO2630" i="1" s="1"/>
  <c r="Y2630" i="1"/>
  <c r="AN2630" i="1" s="1"/>
  <c r="T2637" i="1"/>
  <c r="AG2637" i="1" s="1"/>
  <c r="W2637" i="1"/>
  <c r="S2637" i="1"/>
  <c r="Z2639" i="1"/>
  <c r="AO2639" i="1" s="1"/>
  <c r="Y2639" i="1"/>
  <c r="AN2639" i="1" s="1"/>
  <c r="U2644" i="1"/>
  <c r="V2644" i="1"/>
  <c r="X2646" i="1"/>
  <c r="R2646" i="1"/>
  <c r="AC2646" i="1" s="1"/>
  <c r="T2653" i="1"/>
  <c r="AG2653" i="1" s="1"/>
  <c r="W2653" i="1"/>
  <c r="S2653" i="1"/>
  <c r="Z2655" i="1"/>
  <c r="AO2655" i="1" s="1"/>
  <c r="Y2655" i="1"/>
  <c r="AN2655" i="1" s="1"/>
  <c r="V2660" i="1"/>
  <c r="U2660" i="1"/>
  <c r="X2662" i="1"/>
  <c r="R2662" i="1"/>
  <c r="T2669" i="1"/>
  <c r="AG2669" i="1" s="1"/>
  <c r="S2669" i="1"/>
  <c r="W2669" i="1"/>
  <c r="Z2671" i="1"/>
  <c r="AO2671" i="1" s="1"/>
  <c r="Y2671" i="1"/>
  <c r="AN2671" i="1" s="1"/>
  <c r="W2678" i="1"/>
  <c r="T2678" i="1"/>
  <c r="AG2678" i="1" s="1"/>
  <c r="S2678" i="1"/>
  <c r="Z2680" i="1"/>
  <c r="AO2680" i="1" s="1"/>
  <c r="Y2680" i="1"/>
  <c r="AN2680" i="1" s="1"/>
  <c r="V2685" i="1"/>
  <c r="U2685" i="1"/>
  <c r="R2687" i="1"/>
  <c r="X2687" i="1"/>
  <c r="W2694" i="1"/>
  <c r="T2694" i="1"/>
  <c r="AG2694" i="1" s="1"/>
  <c r="S2694" i="1"/>
  <c r="Z2696" i="1"/>
  <c r="AO2696" i="1" s="1"/>
  <c r="Y2696" i="1"/>
  <c r="AN2696" i="1" s="1"/>
  <c r="V2701" i="1"/>
  <c r="U2701" i="1"/>
  <c r="R2703" i="1"/>
  <c r="X2703" i="1"/>
  <c r="W2710" i="1"/>
  <c r="T2710" i="1"/>
  <c r="AG2710" i="1" s="1"/>
  <c r="S2710" i="1"/>
  <c r="Y2712" i="1"/>
  <c r="AN2712" i="1" s="1"/>
  <c r="Z2712" i="1"/>
  <c r="AO2712" i="1" s="1"/>
  <c r="U2717" i="1"/>
  <c r="V2717" i="1"/>
  <c r="R2719" i="1"/>
  <c r="AC2719" i="1" s="1"/>
  <c r="X2719" i="1"/>
  <c r="T2726" i="1"/>
  <c r="AG2726" i="1" s="1"/>
  <c r="S2726" i="1"/>
  <c r="W2726" i="1"/>
  <c r="Y2728" i="1"/>
  <c r="AN2728" i="1" s="1"/>
  <c r="Z2728" i="1"/>
  <c r="AO2728" i="1" s="1"/>
  <c r="V2733" i="1"/>
  <c r="U2733" i="1"/>
  <c r="R2735" i="1"/>
  <c r="AC2735" i="1" s="1"/>
  <c r="X2735" i="1"/>
  <c r="V2742" i="1"/>
  <c r="U2742" i="1"/>
  <c r="X2744" i="1"/>
  <c r="R2744" i="1"/>
  <c r="AC2744" i="1" s="1"/>
  <c r="W2751" i="1"/>
  <c r="S2751" i="1"/>
  <c r="T2751" i="1"/>
  <c r="AG2751" i="1" s="1"/>
  <c r="Y2753" i="1"/>
  <c r="AN2753" i="1" s="1"/>
  <c r="Z2753" i="1"/>
  <c r="AO2753" i="1" s="1"/>
  <c r="W2760" i="1"/>
  <c r="T2760" i="1"/>
  <c r="AG2760" i="1" s="1"/>
  <c r="S2760" i="1"/>
  <c r="Y2762" i="1"/>
  <c r="AN2762" i="1" s="1"/>
  <c r="Z2762" i="1"/>
  <c r="AO2762" i="1" s="1"/>
  <c r="V2767" i="1"/>
  <c r="U2767" i="1"/>
  <c r="R2769" i="1"/>
  <c r="X2769" i="1"/>
  <c r="W2776" i="1"/>
  <c r="T2776" i="1"/>
  <c r="AG2776" i="1" s="1"/>
  <c r="S2776" i="1"/>
  <c r="Y2778" i="1"/>
  <c r="AN2778" i="1" s="1"/>
  <c r="Z2778" i="1"/>
  <c r="AO2778" i="1" s="1"/>
  <c r="S2785" i="1"/>
  <c r="W2785" i="1"/>
  <c r="T2785" i="1"/>
  <c r="AG2785" i="1" s="1"/>
  <c r="X2787" i="1"/>
  <c r="R2787" i="1"/>
  <c r="Z2789" i="1"/>
  <c r="AO2789" i="1" s="1"/>
  <c r="Y2789" i="1"/>
  <c r="AN2789" i="1" s="1"/>
  <c r="O2791" i="1"/>
  <c r="W2798" i="1"/>
  <c r="S2798" i="1"/>
  <c r="T2798" i="1"/>
  <c r="AG2798" i="1" s="1"/>
  <c r="X2800" i="1"/>
  <c r="R2800" i="1"/>
  <c r="V2809" i="1"/>
  <c r="U2809" i="1"/>
  <c r="W2811" i="1"/>
  <c r="T2811" i="1"/>
  <c r="AG2811" i="1" s="1"/>
  <c r="S2811" i="1"/>
  <c r="X2813" i="1"/>
  <c r="R2813" i="1"/>
  <c r="U2822" i="1"/>
  <c r="V2822" i="1"/>
  <c r="W2824" i="1"/>
  <c r="T2824" i="1"/>
  <c r="AG2824" i="1" s="1"/>
  <c r="S2824" i="1"/>
  <c r="Y2826" i="1"/>
  <c r="AN2826" i="1" s="1"/>
  <c r="Z2826" i="1"/>
  <c r="AO2826" i="1" s="1"/>
  <c r="Y2828" i="1"/>
  <c r="AN2828" i="1" s="1"/>
  <c r="Z2828" i="1"/>
  <c r="AO2828" i="1" s="1"/>
  <c r="V2835" i="1"/>
  <c r="U2835" i="1"/>
  <c r="O2837" i="1"/>
  <c r="W2837" i="1"/>
  <c r="T2837" i="1"/>
  <c r="AG2837" i="1" s="1"/>
  <c r="S2837" i="1"/>
  <c r="Z2839" i="1"/>
  <c r="AO2839" i="1" s="1"/>
  <c r="Y2839" i="1"/>
  <c r="AN2839" i="1" s="1"/>
  <c r="O2843" i="1"/>
  <c r="Z2054" i="1"/>
  <c r="AO2054" i="1" s="1"/>
  <c r="Y2054" i="1"/>
  <c r="AN2054" i="1" s="1"/>
  <c r="U2104" i="1"/>
  <c r="V2104" i="1"/>
  <c r="V2221" i="1"/>
  <c r="U2221" i="1"/>
  <c r="U2298" i="1"/>
  <c r="V2298" i="1"/>
  <c r="W2318" i="1"/>
  <c r="T2318" i="1"/>
  <c r="AG2318" i="1" s="1"/>
  <c r="S2318" i="1"/>
  <c r="W2343" i="1"/>
  <c r="S2343" i="1"/>
  <c r="T2343" i="1"/>
  <c r="AG2343" i="1" s="1"/>
  <c r="Y2356" i="1"/>
  <c r="AN2356" i="1" s="1"/>
  <c r="Z2356" i="1"/>
  <c r="AO2356" i="1" s="1"/>
  <c r="X2363" i="1"/>
  <c r="R2363" i="1"/>
  <c r="AC2363" i="1" s="1"/>
  <c r="Z2372" i="1"/>
  <c r="AO2372" i="1" s="1"/>
  <c r="Y2372" i="1"/>
  <c r="AN2372" i="1" s="1"/>
  <c r="W2379" i="1"/>
  <c r="T2379" i="1"/>
  <c r="AG2379" i="1" s="1"/>
  <c r="S2379" i="1"/>
  <c r="O2388" i="1"/>
  <c r="W2388" i="1"/>
  <c r="T2388" i="1"/>
  <c r="AG2388" i="1" s="1"/>
  <c r="S2388" i="1"/>
  <c r="T2397" i="1"/>
  <c r="AG2397" i="1" s="1"/>
  <c r="W2397" i="1"/>
  <c r="S2397" i="1"/>
  <c r="O2406" i="1"/>
  <c r="S2406" i="1"/>
  <c r="W2406" i="1"/>
  <c r="T2406" i="1"/>
  <c r="AG2406" i="1" s="1"/>
  <c r="V2413" i="1"/>
  <c r="U2413" i="1"/>
  <c r="Z2417" i="1"/>
  <c r="AO2417" i="1" s="1"/>
  <c r="Y2417" i="1"/>
  <c r="AN2417" i="1" s="1"/>
  <c r="T2424" i="1"/>
  <c r="AG2424" i="1" s="1"/>
  <c r="S2424" i="1"/>
  <c r="W2424" i="1"/>
  <c r="Z2426" i="1"/>
  <c r="AO2426" i="1" s="1"/>
  <c r="Y2426" i="1"/>
  <c r="AN2426" i="1" s="1"/>
  <c r="V2431" i="1"/>
  <c r="U2431" i="1"/>
  <c r="Z2485" i="1"/>
  <c r="AO2485" i="1" s="1"/>
  <c r="Y2485" i="1"/>
  <c r="AN2485" i="1" s="1"/>
  <c r="W2492" i="1"/>
  <c r="T2492" i="1"/>
  <c r="AG2492" i="1" s="1"/>
  <c r="S2492" i="1"/>
  <c r="X2510" i="1"/>
  <c r="R2510" i="1"/>
  <c r="AC2510" i="1" s="1"/>
  <c r="Z2519" i="1"/>
  <c r="AO2519" i="1" s="1"/>
  <c r="Y2519" i="1"/>
  <c r="AN2519" i="1" s="1"/>
  <c r="R2567" i="1"/>
  <c r="X2567" i="1"/>
  <c r="V2581" i="1"/>
  <c r="U2581" i="1"/>
  <c r="X2608" i="1"/>
  <c r="R2608" i="1"/>
  <c r="AC2608" i="1" s="1"/>
  <c r="W2615" i="1"/>
  <c r="T2615" i="1"/>
  <c r="AG2615" i="1" s="1"/>
  <c r="S2615" i="1"/>
  <c r="Z2626" i="1"/>
  <c r="AO2626" i="1" s="1"/>
  <c r="Y2626" i="1"/>
  <c r="AN2626" i="1" s="1"/>
  <c r="V2631" i="1"/>
  <c r="U2631" i="1"/>
  <c r="V2640" i="1"/>
  <c r="U2640" i="1"/>
  <c r="V2656" i="1"/>
  <c r="U2656" i="1"/>
  <c r="X2658" i="1"/>
  <c r="R2658" i="1"/>
  <c r="Z2667" i="1"/>
  <c r="AO2667" i="1" s="1"/>
  <c r="Y2667" i="1"/>
  <c r="AN2667" i="1" s="1"/>
  <c r="S2722" i="1"/>
  <c r="W2722" i="1"/>
  <c r="T2722" i="1"/>
  <c r="AG2722" i="1" s="1"/>
  <c r="V2729" i="1"/>
  <c r="U2729" i="1"/>
  <c r="W2747" i="1"/>
  <c r="T2747" i="1"/>
  <c r="AG2747" i="1" s="1"/>
  <c r="S2747" i="1"/>
  <c r="Z2232" i="1"/>
  <c r="AO2232" i="1" s="1"/>
  <c r="Y2232" i="1"/>
  <c r="AN2232" i="1" s="1"/>
  <c r="O2246" i="1"/>
  <c r="V2246" i="1"/>
  <c r="U2246" i="1"/>
  <c r="R2248" i="1"/>
  <c r="AC2248" i="1" s="1"/>
  <c r="AB2248" i="1" s="1"/>
  <c r="X2248" i="1"/>
  <c r="T2255" i="1"/>
  <c r="AG2255" i="1" s="1"/>
  <c r="W2255" i="1"/>
  <c r="S2255" i="1"/>
  <c r="Z2257" i="1"/>
  <c r="AO2257" i="1" s="1"/>
  <c r="Y2257" i="1"/>
  <c r="AN2257" i="1" s="1"/>
  <c r="V2264" i="1"/>
  <c r="U2264" i="1"/>
  <c r="R2266" i="1"/>
  <c r="X2266" i="1"/>
  <c r="T2273" i="1"/>
  <c r="AG2273" i="1" s="1"/>
  <c r="S2273" i="1"/>
  <c r="W2273" i="1"/>
  <c r="Z2275" i="1"/>
  <c r="AO2275" i="1" s="1"/>
  <c r="Y2275" i="1"/>
  <c r="AN2275" i="1" s="1"/>
  <c r="V2280" i="1"/>
  <c r="U2280" i="1"/>
  <c r="R2282" i="1"/>
  <c r="AC2282" i="1" s="1"/>
  <c r="X2282" i="1"/>
  <c r="V2395" i="1"/>
  <c r="U2395" i="1"/>
  <c r="V2404" i="1"/>
  <c r="U2404" i="1"/>
  <c r="T2440" i="1"/>
  <c r="AG2440" i="1" s="1"/>
  <c r="S2440" i="1"/>
  <c r="W2440" i="1"/>
  <c r="U2472" i="1"/>
  <c r="V2472" i="1"/>
  <c r="Z2608" i="1"/>
  <c r="AO2608" i="1" s="1"/>
  <c r="Y2608" i="1"/>
  <c r="AN2608" i="1" s="1"/>
  <c r="X2624" i="1"/>
  <c r="R2624" i="1"/>
  <c r="W2631" i="1"/>
  <c r="S2631" i="1"/>
  <c r="T2631" i="1"/>
  <c r="AG2631" i="1" s="1"/>
  <c r="Z2658" i="1"/>
  <c r="AO2658" i="1" s="1"/>
  <c r="Y2658" i="1"/>
  <c r="AN2658" i="1" s="1"/>
  <c r="Z2674" i="1"/>
  <c r="AO2674" i="1" s="1"/>
  <c r="Y2674" i="1"/>
  <c r="AN2674" i="1" s="1"/>
  <c r="W2681" i="1"/>
  <c r="T2681" i="1"/>
  <c r="AG2681" i="1" s="1"/>
  <c r="S2681" i="1"/>
  <c r="R2690" i="1"/>
  <c r="X2690" i="1"/>
  <c r="Z2699" i="1"/>
  <c r="AO2699" i="1" s="1"/>
  <c r="Y2699" i="1"/>
  <c r="AN2699" i="1" s="1"/>
  <c r="U2779" i="1"/>
  <c r="V2779" i="1"/>
  <c r="Z2059" i="1"/>
  <c r="AO2059" i="1" s="1"/>
  <c r="Y2059" i="1"/>
  <c r="AN2059" i="1" s="1"/>
  <c r="X2068" i="1"/>
  <c r="R2068" i="1"/>
  <c r="X2077" i="1"/>
  <c r="R2077" i="1"/>
  <c r="O2040" i="1"/>
  <c r="W2040" i="1"/>
  <c r="T2040" i="1"/>
  <c r="AG2040" i="1" s="1"/>
  <c r="S2040" i="1"/>
  <c r="V2047" i="1"/>
  <c r="U2047" i="1"/>
  <c r="X2049" i="1"/>
  <c r="R2049" i="1"/>
  <c r="V2056" i="1"/>
  <c r="U2056" i="1"/>
  <c r="W2065" i="1"/>
  <c r="T2065" i="1"/>
  <c r="AG2065" i="1" s="1"/>
  <c r="S2065" i="1"/>
  <c r="Z2069" i="1"/>
  <c r="AO2069" i="1" s="1"/>
  <c r="Y2069" i="1"/>
  <c r="AN2069" i="1" s="1"/>
  <c r="O2085" i="1"/>
  <c r="W2085" i="1"/>
  <c r="T2085" i="1"/>
  <c r="AG2085" i="1" s="1"/>
  <c r="S2085" i="1"/>
  <c r="Y2096" i="1"/>
  <c r="AN2096" i="1" s="1"/>
  <c r="Z2096" i="1"/>
  <c r="AO2096" i="1" s="1"/>
  <c r="Z2123" i="1"/>
  <c r="AO2123" i="1" s="1"/>
  <c r="Y2123" i="1"/>
  <c r="AN2123" i="1" s="1"/>
  <c r="U2128" i="1"/>
  <c r="V2128" i="1"/>
  <c r="R2139" i="1"/>
  <c r="X2139" i="1"/>
  <c r="W2166" i="1"/>
  <c r="S2166" i="1"/>
  <c r="T2166" i="1"/>
  <c r="AG2166" i="1" s="1"/>
  <c r="Z2168" i="1"/>
  <c r="AO2168" i="1" s="1"/>
  <c r="Y2168" i="1"/>
  <c r="AN2168" i="1" s="1"/>
  <c r="O2175" i="1"/>
  <c r="T2175" i="1"/>
  <c r="AG2175" i="1" s="1"/>
  <c r="W2175" i="1"/>
  <c r="S2175" i="1"/>
  <c r="Z2177" i="1"/>
  <c r="AO2177" i="1" s="1"/>
  <c r="Y2177" i="1"/>
  <c r="AN2177" i="1" s="1"/>
  <c r="O2182" i="1"/>
  <c r="V2182" i="1"/>
  <c r="U2182" i="1"/>
  <c r="X2184" i="1"/>
  <c r="R2184" i="1"/>
  <c r="AC2184" i="1" s="1"/>
  <c r="V2191" i="1"/>
  <c r="U2191" i="1"/>
  <c r="R2193" i="1"/>
  <c r="AC2193" i="1" s="1"/>
  <c r="AB2193" i="1" s="1"/>
  <c r="X2193" i="1"/>
  <c r="V2200" i="1"/>
  <c r="U2200" i="1"/>
  <c r="X2202" i="1"/>
  <c r="R2202" i="1"/>
  <c r="Y2211" i="1"/>
  <c r="AN2211" i="1" s="1"/>
  <c r="Z2211" i="1"/>
  <c r="AO2211" i="1" s="1"/>
  <c r="W2218" i="1"/>
  <c r="T2218" i="1"/>
  <c r="AG2218" i="1" s="1"/>
  <c r="S2218" i="1"/>
  <c r="R2220" i="1"/>
  <c r="X2220" i="1"/>
  <c r="R2229" i="1"/>
  <c r="AC2229" i="1" s="1"/>
  <c r="AB2229" i="1" s="1"/>
  <c r="X2229" i="1"/>
  <c r="O2270" i="1"/>
  <c r="V2270" i="1"/>
  <c r="U2270" i="1"/>
  <c r="R2272" i="1"/>
  <c r="AC2272" i="1" s="1"/>
  <c r="AB2272" i="1" s="1"/>
  <c r="X2272" i="1"/>
  <c r="O2279" i="1"/>
  <c r="W2279" i="1"/>
  <c r="T2279" i="1"/>
  <c r="AG2279" i="1" s="1"/>
  <c r="S2279" i="1"/>
  <c r="Z2281" i="1"/>
  <c r="AO2281" i="1" s="1"/>
  <c r="Y2281" i="1"/>
  <c r="AN2281" i="1" s="1"/>
  <c r="V2286" i="1"/>
  <c r="U2286" i="1"/>
  <c r="T2288" i="1"/>
  <c r="AG2288" i="1" s="1"/>
  <c r="S2288" i="1"/>
  <c r="W2288" i="1"/>
  <c r="V2295" i="1"/>
  <c r="U2295" i="1"/>
  <c r="Z2317" i="1"/>
  <c r="AO2317" i="1" s="1"/>
  <c r="Y2317" i="1"/>
  <c r="AN2317" i="1" s="1"/>
  <c r="O2038" i="1"/>
  <c r="T2038" i="1"/>
  <c r="AG2038" i="1" s="1"/>
  <c r="S2038" i="1"/>
  <c r="W2038" i="1"/>
  <c r="Z2040" i="1"/>
  <c r="AO2040" i="1" s="1"/>
  <c r="Y2040" i="1"/>
  <c r="AN2040" i="1" s="1"/>
  <c r="V2045" i="1"/>
  <c r="U2045" i="1"/>
  <c r="X2047" i="1"/>
  <c r="R2047" i="1"/>
  <c r="AC2047" i="1" s="1"/>
  <c r="V2054" i="1"/>
  <c r="U2054" i="1"/>
  <c r="R2056" i="1"/>
  <c r="AC2056" i="1" s="1"/>
  <c r="X2056" i="1"/>
  <c r="W2063" i="1"/>
  <c r="T2063" i="1"/>
  <c r="AG2063" i="1" s="1"/>
  <c r="S2063" i="1"/>
  <c r="Z2065" i="1"/>
  <c r="AO2065" i="1" s="1"/>
  <c r="Y2065" i="1"/>
  <c r="AN2065" i="1" s="1"/>
  <c r="O2074" i="1"/>
  <c r="W2074" i="1"/>
  <c r="T2074" i="1"/>
  <c r="AG2074" i="1" s="1"/>
  <c r="S2074" i="1"/>
  <c r="Z2076" i="1"/>
  <c r="AO2076" i="1" s="1"/>
  <c r="Y2076" i="1"/>
  <c r="AN2076" i="1" s="1"/>
  <c r="O2083" i="1"/>
  <c r="T2083" i="1"/>
  <c r="AG2083" i="1" s="1"/>
  <c r="S2083" i="1"/>
  <c r="W2083" i="1"/>
  <c r="Z2085" i="1"/>
  <c r="AO2085" i="1" s="1"/>
  <c r="Y2085" i="1"/>
  <c r="AN2085" i="1" s="1"/>
  <c r="W2092" i="1"/>
  <c r="T2092" i="1"/>
  <c r="AG2092" i="1" s="1"/>
  <c r="S2092" i="1"/>
  <c r="Y2094" i="1"/>
  <c r="AN2094" i="1" s="1"/>
  <c r="Z2094" i="1"/>
  <c r="AO2094" i="1" s="1"/>
  <c r="V2099" i="1"/>
  <c r="U2099" i="1"/>
  <c r="X2101" i="1"/>
  <c r="R2101" i="1"/>
  <c r="T2110" i="1"/>
  <c r="AG2110" i="1" s="1"/>
  <c r="S2110" i="1"/>
  <c r="W2110" i="1"/>
  <c r="Y2112" i="1"/>
  <c r="AN2112" i="1" s="1"/>
  <c r="Z2112" i="1"/>
  <c r="AO2112" i="1" s="1"/>
  <c r="V2117" i="1"/>
  <c r="U2117" i="1"/>
  <c r="O2119" i="1"/>
  <c r="W2119" i="1"/>
  <c r="S2119" i="1"/>
  <c r="T2119" i="1"/>
  <c r="AG2119" i="1" s="1"/>
  <c r="Y2121" i="1"/>
  <c r="AN2121" i="1" s="1"/>
  <c r="Z2121" i="1"/>
  <c r="AO2121" i="1" s="1"/>
  <c r="V2126" i="1"/>
  <c r="U2126" i="1"/>
  <c r="R2128" i="1"/>
  <c r="X2128" i="1"/>
  <c r="V2135" i="1"/>
  <c r="U2135" i="1"/>
  <c r="X2137" i="1"/>
  <c r="R2137" i="1"/>
  <c r="AC2137" i="1" s="1"/>
  <c r="AB2137" i="1" s="1"/>
  <c r="V2144" i="1"/>
  <c r="U2144" i="1"/>
  <c r="X2146" i="1"/>
  <c r="R2146" i="1"/>
  <c r="AC2146" i="1" s="1"/>
  <c r="T2153" i="1"/>
  <c r="AG2153" i="1" s="1"/>
  <c r="S2153" i="1"/>
  <c r="W2153" i="1"/>
  <c r="Z2155" i="1"/>
  <c r="AO2155" i="1" s="1"/>
  <c r="Y2155" i="1"/>
  <c r="AN2155" i="1" s="1"/>
  <c r="O2162" i="1"/>
  <c r="V2162" i="1"/>
  <c r="U2162" i="1"/>
  <c r="T2164" i="1"/>
  <c r="AG2164" i="1" s="1"/>
  <c r="S2164" i="1"/>
  <c r="W2164" i="1"/>
  <c r="Y2166" i="1"/>
  <c r="AN2166" i="1" s="1"/>
  <c r="Z2166" i="1"/>
  <c r="AO2166" i="1" s="1"/>
  <c r="O2173" i="1"/>
  <c r="W2173" i="1"/>
  <c r="S2173" i="1"/>
  <c r="T2173" i="1"/>
  <c r="AG2173" i="1" s="1"/>
  <c r="Z2175" i="1"/>
  <c r="AO2175" i="1" s="1"/>
  <c r="Y2175" i="1"/>
  <c r="AN2175" i="1" s="1"/>
  <c r="V2180" i="1"/>
  <c r="U2180" i="1"/>
  <c r="X2182" i="1"/>
  <c r="R2182" i="1"/>
  <c r="AC2182" i="1" s="1"/>
  <c r="W2189" i="1"/>
  <c r="T2189" i="1"/>
  <c r="AG2189" i="1" s="1"/>
  <c r="S2189" i="1"/>
  <c r="R2191" i="1"/>
  <c r="AC2191" i="1" s="1"/>
  <c r="AB2191" i="1" s="1"/>
  <c r="X2191" i="1"/>
  <c r="V2198" i="1"/>
  <c r="U2198" i="1"/>
  <c r="X2200" i="1"/>
  <c r="R2200" i="1"/>
  <c r="AC2200" i="1" s="1"/>
  <c r="AB2200" i="1" s="1"/>
  <c r="O2207" i="1"/>
  <c r="T2207" i="1"/>
  <c r="AG2207" i="1" s="1"/>
  <c r="W2207" i="1"/>
  <c r="S2207" i="1"/>
  <c r="Y2209" i="1"/>
  <c r="AN2209" i="1" s="1"/>
  <c r="Z2209" i="1"/>
  <c r="AO2209" i="1" s="1"/>
  <c r="O2211" i="1"/>
  <c r="T2216" i="1"/>
  <c r="AG2216" i="1" s="1"/>
  <c r="S2216" i="1"/>
  <c r="W2216" i="1"/>
  <c r="Y2218" i="1"/>
  <c r="AN2218" i="1" s="1"/>
  <c r="Z2218" i="1"/>
  <c r="AO2218" i="1" s="1"/>
  <c r="V2225" i="1"/>
  <c r="U2225" i="1"/>
  <c r="R2227" i="1"/>
  <c r="AC2227" i="1" s="1"/>
  <c r="X2227" i="1"/>
  <c r="W2234" i="1"/>
  <c r="T2234" i="1"/>
  <c r="AG2234" i="1" s="1"/>
  <c r="S2234" i="1"/>
  <c r="Z2236" i="1"/>
  <c r="AO2236" i="1" s="1"/>
  <c r="Y2236" i="1"/>
  <c r="AN2236" i="1" s="1"/>
  <c r="O2243" i="1"/>
  <c r="W2243" i="1"/>
  <c r="T2243" i="1"/>
  <c r="AG2243" i="1" s="1"/>
  <c r="S2243" i="1"/>
  <c r="Z2245" i="1"/>
  <c r="AO2245" i="1" s="1"/>
  <c r="Y2245" i="1"/>
  <c r="AN2245" i="1" s="1"/>
  <c r="V2250" i="1"/>
  <c r="U2250" i="1"/>
  <c r="R2252" i="1"/>
  <c r="AC2252" i="1" s="1"/>
  <c r="X2252" i="1"/>
  <c r="W2259" i="1"/>
  <c r="T2259" i="1"/>
  <c r="AG2259" i="1" s="1"/>
  <c r="S2259" i="1"/>
  <c r="R2261" i="1"/>
  <c r="X2261" i="1"/>
  <c r="Z2263" i="1"/>
  <c r="AO2263" i="1" s="1"/>
  <c r="Y2263" i="1"/>
  <c r="AN2263" i="1" s="1"/>
  <c r="V2268" i="1"/>
  <c r="U2268" i="1"/>
  <c r="X2270" i="1"/>
  <c r="R2270" i="1"/>
  <c r="O2277" i="1"/>
  <c r="T2277" i="1"/>
  <c r="AG2277" i="1" s="1"/>
  <c r="W2277" i="1"/>
  <c r="S2277" i="1"/>
  <c r="Z2279" i="1"/>
  <c r="AO2279" i="1" s="1"/>
  <c r="Y2279" i="1"/>
  <c r="AN2279" i="1" s="1"/>
  <c r="U2284" i="1"/>
  <c r="V2284" i="1"/>
  <c r="X2286" i="1"/>
  <c r="R2286" i="1"/>
  <c r="Z2288" i="1"/>
  <c r="AO2288" i="1" s="1"/>
  <c r="Y2288" i="1"/>
  <c r="AN2288" i="1" s="1"/>
  <c r="V2293" i="1"/>
  <c r="U2293" i="1"/>
  <c r="X2295" i="1"/>
  <c r="R2295" i="1"/>
  <c r="AC2295" i="1" s="1"/>
  <c r="W2302" i="1"/>
  <c r="T2302" i="1"/>
  <c r="AG2302" i="1" s="1"/>
  <c r="S2302" i="1"/>
  <c r="Z2304" i="1"/>
  <c r="AO2304" i="1" s="1"/>
  <c r="Y2304" i="1"/>
  <c r="AN2304" i="1" s="1"/>
  <c r="U2309" i="1"/>
  <c r="V2309" i="1"/>
  <c r="W2311" i="1"/>
  <c r="T2311" i="1"/>
  <c r="AG2311" i="1" s="1"/>
  <c r="S2311" i="1"/>
  <c r="S2313" i="1"/>
  <c r="W2313" i="1"/>
  <c r="T2313" i="1"/>
  <c r="AG2313" i="1" s="1"/>
  <c r="Z2315" i="1"/>
  <c r="AO2315" i="1" s="1"/>
  <c r="Y2315" i="1"/>
  <c r="AN2315" i="1" s="1"/>
  <c r="V2320" i="1"/>
  <c r="U2320" i="1"/>
  <c r="R2322" i="1"/>
  <c r="X2322" i="1"/>
  <c r="T2329" i="1"/>
  <c r="AG2329" i="1" s="1"/>
  <c r="W2329" i="1"/>
  <c r="S2329" i="1"/>
  <c r="Z2331" i="1"/>
  <c r="AO2331" i="1" s="1"/>
  <c r="Y2331" i="1"/>
  <c r="AN2331" i="1" s="1"/>
  <c r="T2338" i="1"/>
  <c r="AG2338" i="1" s="1"/>
  <c r="S2338" i="1"/>
  <c r="W2338" i="1"/>
  <c r="Z2340" i="1"/>
  <c r="AO2340" i="1" s="1"/>
  <c r="Y2340" i="1"/>
  <c r="AN2340" i="1" s="1"/>
  <c r="W2347" i="1"/>
  <c r="T2347" i="1"/>
  <c r="AG2347" i="1" s="1"/>
  <c r="S2347" i="1"/>
  <c r="Z2349" i="1"/>
  <c r="AO2349" i="1" s="1"/>
  <c r="Y2349" i="1"/>
  <c r="AN2349" i="1" s="1"/>
  <c r="V2356" i="1"/>
  <c r="U2356" i="1"/>
  <c r="X2358" i="1"/>
  <c r="R2358" i="1"/>
  <c r="AC2358" i="1" s="1"/>
  <c r="T2365" i="1"/>
  <c r="AG2365" i="1" s="1"/>
  <c r="S2365" i="1"/>
  <c r="W2365" i="1"/>
  <c r="Z2367" i="1"/>
  <c r="AO2367" i="1" s="1"/>
  <c r="Y2367" i="1"/>
  <c r="AN2367" i="1" s="1"/>
  <c r="V2372" i="1"/>
  <c r="U2372" i="1"/>
  <c r="X2374" i="1"/>
  <c r="R2374" i="1"/>
  <c r="AC2374" i="1" s="1"/>
  <c r="Z2376" i="1"/>
  <c r="AO2376" i="1" s="1"/>
  <c r="Y2376" i="1"/>
  <c r="AN2376" i="1" s="1"/>
  <c r="V2381" i="1"/>
  <c r="U2381" i="1"/>
  <c r="R2383" i="1"/>
  <c r="X2383" i="1"/>
  <c r="Z2385" i="1"/>
  <c r="AO2385" i="1" s="1"/>
  <c r="Y2385" i="1"/>
  <c r="AN2385" i="1" s="1"/>
  <c r="V2390" i="1"/>
  <c r="U2390" i="1"/>
  <c r="X2392" i="1"/>
  <c r="R2392" i="1"/>
  <c r="Z2394" i="1"/>
  <c r="AO2394" i="1" s="1"/>
  <c r="Y2394" i="1"/>
  <c r="AN2394" i="1" s="1"/>
  <c r="U2399" i="1"/>
  <c r="V2399" i="1"/>
  <c r="X2401" i="1"/>
  <c r="R2401" i="1"/>
  <c r="Y2403" i="1"/>
  <c r="AN2403" i="1" s="1"/>
  <c r="Z2403" i="1"/>
  <c r="AO2403" i="1" s="1"/>
  <c r="U2408" i="1"/>
  <c r="V2408" i="1"/>
  <c r="X2410" i="1"/>
  <c r="R2410" i="1"/>
  <c r="U2417" i="1"/>
  <c r="V2417" i="1"/>
  <c r="W2419" i="1"/>
  <c r="T2419" i="1"/>
  <c r="AG2419" i="1" s="1"/>
  <c r="S2419" i="1"/>
  <c r="Z2421" i="1"/>
  <c r="AO2421" i="1" s="1"/>
  <c r="Y2421" i="1"/>
  <c r="AN2421" i="1" s="1"/>
  <c r="V2426" i="1"/>
  <c r="U2426" i="1"/>
  <c r="X2428" i="1"/>
  <c r="R2428" i="1"/>
  <c r="V2435" i="1"/>
  <c r="U2435" i="1"/>
  <c r="R2437" i="1"/>
  <c r="X2437" i="1"/>
  <c r="W2444" i="1"/>
  <c r="T2444" i="1"/>
  <c r="AG2444" i="1" s="1"/>
  <c r="S2444" i="1"/>
  <c r="Y2446" i="1"/>
  <c r="AN2446" i="1" s="1"/>
  <c r="Z2446" i="1"/>
  <c r="AO2446" i="1" s="1"/>
  <c r="V2451" i="1"/>
  <c r="U2451" i="1"/>
  <c r="R2453" i="1"/>
  <c r="X2453" i="1"/>
  <c r="W2460" i="1"/>
  <c r="T2460" i="1"/>
  <c r="AG2460" i="1" s="1"/>
  <c r="S2460" i="1"/>
  <c r="Y2462" i="1"/>
  <c r="AN2462" i="1" s="1"/>
  <c r="Z2462" i="1"/>
  <c r="AO2462" i="1" s="1"/>
  <c r="V2467" i="1"/>
  <c r="U2467" i="1"/>
  <c r="R2469" i="1"/>
  <c r="X2469" i="1"/>
  <c r="V2476" i="1"/>
  <c r="U2476" i="1"/>
  <c r="X2478" i="1"/>
  <c r="R2478" i="1"/>
  <c r="V2485" i="1"/>
  <c r="U2485" i="1"/>
  <c r="X2487" i="1"/>
  <c r="R2487" i="1"/>
  <c r="Y2489" i="1"/>
  <c r="AN2489" i="1" s="1"/>
  <c r="Z2489" i="1"/>
  <c r="AO2489" i="1" s="1"/>
  <c r="V2494" i="1"/>
  <c r="U2494" i="1"/>
  <c r="R2496" i="1"/>
  <c r="X2496" i="1"/>
  <c r="T2503" i="1"/>
  <c r="AG2503" i="1" s="1"/>
  <c r="W2503" i="1"/>
  <c r="S2503" i="1"/>
  <c r="X2505" i="1"/>
  <c r="R2505" i="1"/>
  <c r="T2512" i="1"/>
  <c r="AG2512" i="1" s="1"/>
  <c r="W2512" i="1"/>
  <c r="S2512" i="1"/>
  <c r="Z2514" i="1"/>
  <c r="AO2514" i="1" s="1"/>
  <c r="Y2514" i="1"/>
  <c r="AN2514" i="1" s="1"/>
  <c r="V2519" i="1"/>
  <c r="U2519" i="1"/>
  <c r="X2521" i="1"/>
  <c r="R2521" i="1"/>
  <c r="T2528" i="1"/>
  <c r="AG2528" i="1" s="1"/>
  <c r="W2528" i="1"/>
  <c r="S2528" i="1"/>
  <c r="Z2530" i="1"/>
  <c r="AO2530" i="1" s="1"/>
  <c r="Y2530" i="1"/>
  <c r="AN2530" i="1" s="1"/>
  <c r="O2535" i="1"/>
  <c r="V2535" i="1"/>
  <c r="U2535" i="1"/>
  <c r="X2537" i="1"/>
  <c r="R2537" i="1"/>
  <c r="Z2539" i="1"/>
  <c r="AO2539" i="1" s="1"/>
  <c r="Y2539" i="1"/>
  <c r="AN2539" i="1" s="1"/>
  <c r="V2544" i="1"/>
  <c r="U2544" i="1"/>
  <c r="R2546" i="1"/>
  <c r="X2546" i="1"/>
  <c r="W2553" i="1"/>
  <c r="S2553" i="1"/>
  <c r="T2553" i="1"/>
  <c r="AG2553" i="1" s="1"/>
  <c r="Z2555" i="1"/>
  <c r="AO2555" i="1" s="1"/>
  <c r="Y2555" i="1"/>
  <c r="AN2555" i="1" s="1"/>
  <c r="V2560" i="1"/>
  <c r="U2560" i="1"/>
  <c r="R2562" i="1"/>
  <c r="X2562" i="1"/>
  <c r="T2569" i="1"/>
  <c r="AG2569" i="1" s="1"/>
  <c r="S2569" i="1"/>
  <c r="W2569" i="1"/>
  <c r="Z2571" i="1"/>
  <c r="AO2571" i="1" s="1"/>
  <c r="Y2571" i="1"/>
  <c r="AN2571" i="1" s="1"/>
  <c r="V2576" i="1"/>
  <c r="U2576" i="1"/>
  <c r="X2578" i="1"/>
  <c r="R2578" i="1"/>
  <c r="AC2578" i="1" s="1"/>
  <c r="W2585" i="1"/>
  <c r="T2585" i="1"/>
  <c r="AG2585" i="1" s="1"/>
  <c r="S2585" i="1"/>
  <c r="Z2587" i="1"/>
  <c r="AO2587" i="1" s="1"/>
  <c r="Y2587" i="1"/>
  <c r="AN2587" i="1" s="1"/>
  <c r="U2592" i="1"/>
  <c r="V2592" i="1"/>
  <c r="R2594" i="1"/>
  <c r="X2594" i="1"/>
  <c r="W2601" i="1"/>
  <c r="T2601" i="1"/>
  <c r="AG2601" i="1" s="1"/>
  <c r="S2601" i="1"/>
  <c r="X2603" i="1"/>
  <c r="R2603" i="1"/>
  <c r="AC2603" i="1" s="1"/>
  <c r="T2610" i="1"/>
  <c r="AG2610" i="1" s="1"/>
  <c r="S2610" i="1"/>
  <c r="W2610" i="1"/>
  <c r="Z2612" i="1"/>
  <c r="AO2612" i="1" s="1"/>
  <c r="Y2612" i="1"/>
  <c r="AN2612" i="1" s="1"/>
  <c r="V2617" i="1"/>
  <c r="U2617" i="1"/>
  <c r="T2619" i="1"/>
  <c r="AG2619" i="1" s="1"/>
  <c r="S2619" i="1"/>
  <c r="W2619" i="1"/>
  <c r="Z2621" i="1"/>
  <c r="AO2621" i="1" s="1"/>
  <c r="Y2621" i="1"/>
  <c r="AN2621" i="1" s="1"/>
  <c r="V2626" i="1"/>
  <c r="U2626" i="1"/>
  <c r="X2628" i="1"/>
  <c r="R2628" i="1"/>
  <c r="V2635" i="1"/>
  <c r="U2635" i="1"/>
  <c r="R2637" i="1"/>
  <c r="X2637" i="1"/>
  <c r="O2644" i="1"/>
  <c r="W2644" i="1"/>
  <c r="T2644" i="1"/>
  <c r="AG2644" i="1" s="1"/>
  <c r="S2644" i="1"/>
  <c r="Z2646" i="1"/>
  <c r="AO2646" i="1" s="1"/>
  <c r="Y2646" i="1"/>
  <c r="AN2646" i="1" s="1"/>
  <c r="V2651" i="1"/>
  <c r="U2651" i="1"/>
  <c r="R2653" i="1"/>
  <c r="X2653" i="1"/>
  <c r="W2660" i="1"/>
  <c r="T2660" i="1"/>
  <c r="AG2660" i="1" s="1"/>
  <c r="S2660" i="1"/>
  <c r="Z2662" i="1"/>
  <c r="AO2662" i="1" s="1"/>
  <c r="Y2662" i="1"/>
  <c r="AN2662" i="1" s="1"/>
  <c r="V2667" i="1"/>
  <c r="U2667" i="1"/>
  <c r="R2669" i="1"/>
  <c r="X2669" i="1"/>
  <c r="V2676" i="1"/>
  <c r="U2676" i="1"/>
  <c r="X2678" i="1"/>
  <c r="R2678" i="1"/>
  <c r="T2685" i="1"/>
  <c r="AG2685" i="1" s="1"/>
  <c r="W2685" i="1"/>
  <c r="S2685" i="1"/>
  <c r="Z2687" i="1"/>
  <c r="AO2687" i="1" s="1"/>
  <c r="Y2687" i="1"/>
  <c r="AN2687" i="1" s="1"/>
  <c r="V2692" i="1"/>
  <c r="U2692" i="1"/>
  <c r="X2694" i="1"/>
  <c r="R2694" i="1"/>
  <c r="T2701" i="1"/>
  <c r="AG2701" i="1" s="1"/>
  <c r="W2701" i="1"/>
  <c r="S2701" i="1"/>
  <c r="Z2703" i="1"/>
  <c r="AO2703" i="1" s="1"/>
  <c r="Y2703" i="1"/>
  <c r="AN2703" i="1" s="1"/>
  <c r="U2708" i="1"/>
  <c r="V2708" i="1"/>
  <c r="X2710" i="1"/>
  <c r="R2710" i="1"/>
  <c r="W2717" i="1"/>
  <c r="T2717" i="1"/>
  <c r="AG2717" i="1" s="1"/>
  <c r="S2717" i="1"/>
  <c r="Z2719" i="1"/>
  <c r="AO2719" i="1" s="1"/>
  <c r="Y2719" i="1"/>
  <c r="AN2719" i="1" s="1"/>
  <c r="U2724" i="1"/>
  <c r="V2724" i="1"/>
  <c r="X2726" i="1"/>
  <c r="R2726" i="1"/>
  <c r="W2733" i="1"/>
  <c r="S2733" i="1"/>
  <c r="T2733" i="1"/>
  <c r="AG2733" i="1" s="1"/>
  <c r="Z2735" i="1"/>
  <c r="AO2735" i="1" s="1"/>
  <c r="Y2735" i="1"/>
  <c r="AN2735" i="1" s="1"/>
  <c r="W2742" i="1"/>
  <c r="T2742" i="1"/>
  <c r="AG2742" i="1" s="1"/>
  <c r="S2742" i="1"/>
  <c r="Y2744" i="1"/>
  <c r="AN2744" i="1" s="1"/>
  <c r="Z2744" i="1"/>
  <c r="AO2744" i="1" s="1"/>
  <c r="V2749" i="1"/>
  <c r="U2749" i="1"/>
  <c r="R2751" i="1"/>
  <c r="AC2751" i="1" s="1"/>
  <c r="X2751" i="1"/>
  <c r="U2758" i="1"/>
  <c r="V2758" i="1"/>
  <c r="X2760" i="1"/>
  <c r="R2760" i="1"/>
  <c r="W2767" i="1"/>
  <c r="S2767" i="1"/>
  <c r="T2767" i="1"/>
  <c r="AG2767" i="1" s="1"/>
  <c r="Z2769" i="1"/>
  <c r="AO2769" i="1" s="1"/>
  <c r="Y2769" i="1"/>
  <c r="AN2769" i="1" s="1"/>
  <c r="V2774" i="1"/>
  <c r="U2774" i="1"/>
  <c r="X2776" i="1"/>
  <c r="R2776" i="1"/>
  <c r="O2783" i="1"/>
  <c r="V2783" i="1"/>
  <c r="U2783" i="1"/>
  <c r="R2785" i="1"/>
  <c r="AC2785" i="1" s="1"/>
  <c r="X2785" i="1"/>
  <c r="Z2787" i="1"/>
  <c r="AO2787" i="1" s="1"/>
  <c r="Y2787" i="1"/>
  <c r="AN2787" i="1" s="1"/>
  <c r="U2794" i="1"/>
  <c r="V2794" i="1"/>
  <c r="U2796" i="1"/>
  <c r="V2796" i="1"/>
  <c r="R2798" i="1"/>
  <c r="X2798" i="1"/>
  <c r="Y2800" i="1"/>
  <c r="AN2800" i="1" s="1"/>
  <c r="Z2800" i="1"/>
  <c r="AO2800" i="1" s="1"/>
  <c r="V2807" i="1"/>
  <c r="U2807" i="1"/>
  <c r="O2809" i="1"/>
  <c r="S2809" i="1"/>
  <c r="T2809" i="1"/>
  <c r="AG2809" i="1" s="1"/>
  <c r="W2809" i="1"/>
  <c r="X2811" i="1"/>
  <c r="R2811" i="1"/>
  <c r="Z2813" i="1"/>
  <c r="AO2813" i="1" s="1"/>
  <c r="Y2813" i="1"/>
  <c r="AN2813" i="1" s="1"/>
  <c r="O2822" i="1"/>
  <c r="W2822" i="1"/>
  <c r="T2822" i="1"/>
  <c r="AG2822" i="1" s="1"/>
  <c r="S2822" i="1"/>
  <c r="X2824" i="1"/>
  <c r="R2824" i="1"/>
  <c r="AC2824" i="1" s="1"/>
  <c r="V2833" i="1"/>
  <c r="U2833" i="1"/>
  <c r="S2835" i="1"/>
  <c r="W2835" i="1"/>
  <c r="T2835" i="1"/>
  <c r="AG2835" i="1" s="1"/>
  <c r="R2837" i="1"/>
  <c r="X2837" i="1"/>
  <c r="Z2108" i="1"/>
  <c r="AO2108" i="1" s="1"/>
  <c r="Y2108" i="1"/>
  <c r="AN2108" i="1" s="1"/>
  <c r="V2113" i="1"/>
  <c r="U2113" i="1"/>
  <c r="X2124" i="1"/>
  <c r="R2124" i="1"/>
  <c r="AC2124" i="1" s="1"/>
  <c r="W2203" i="1"/>
  <c r="T2203" i="1"/>
  <c r="AG2203" i="1" s="1"/>
  <c r="S2203" i="1"/>
  <c r="R2239" i="1"/>
  <c r="AC2239" i="1" s="1"/>
  <c r="AB2239" i="1" s="1"/>
  <c r="X2239" i="1"/>
  <c r="V2036" i="1"/>
  <c r="U2036" i="1"/>
  <c r="R2038" i="1"/>
  <c r="X2038" i="1"/>
  <c r="W2045" i="1"/>
  <c r="T2045" i="1"/>
  <c r="AG2045" i="1" s="1"/>
  <c r="S2045" i="1"/>
  <c r="Z2047" i="1"/>
  <c r="AO2047" i="1" s="1"/>
  <c r="Y2047" i="1"/>
  <c r="AN2047" i="1" s="1"/>
  <c r="T2054" i="1"/>
  <c r="AG2054" i="1" s="1"/>
  <c r="S2054" i="1"/>
  <c r="W2054" i="1"/>
  <c r="Z2056" i="1"/>
  <c r="AO2056" i="1" s="1"/>
  <c r="Y2056" i="1"/>
  <c r="AN2056" i="1" s="1"/>
  <c r="V2061" i="1"/>
  <c r="U2061" i="1"/>
  <c r="X2063" i="1"/>
  <c r="R2063" i="1"/>
  <c r="AC2063" i="1" s="1"/>
  <c r="AB2063" i="1" s="1"/>
  <c r="V2072" i="1"/>
  <c r="U2072" i="1"/>
  <c r="X2074" i="1"/>
  <c r="R2074" i="1"/>
  <c r="V2081" i="1"/>
  <c r="U2081" i="1"/>
  <c r="R2083" i="1"/>
  <c r="X2083" i="1"/>
  <c r="U2090" i="1"/>
  <c r="V2090" i="1"/>
  <c r="X2092" i="1"/>
  <c r="R2092" i="1"/>
  <c r="AC2092" i="1" s="1"/>
  <c r="AB2092" i="1" s="1"/>
  <c r="O2099" i="1"/>
  <c r="T2099" i="1"/>
  <c r="AG2099" i="1" s="1"/>
  <c r="S2099" i="1"/>
  <c r="W2099" i="1"/>
  <c r="Z2101" i="1"/>
  <c r="AO2101" i="1" s="1"/>
  <c r="Y2101" i="1"/>
  <c r="AN2101" i="1" s="1"/>
  <c r="U2106" i="1"/>
  <c r="V2106" i="1"/>
  <c r="V2108" i="1"/>
  <c r="U2108" i="1"/>
  <c r="R2110" i="1"/>
  <c r="X2110" i="1"/>
  <c r="O2117" i="1"/>
  <c r="W2117" i="1"/>
  <c r="S2117" i="1"/>
  <c r="T2117" i="1"/>
  <c r="AG2117" i="1" s="1"/>
  <c r="X2119" i="1"/>
  <c r="R2119" i="1"/>
  <c r="AC2119" i="1" s="1"/>
  <c r="T2126" i="1"/>
  <c r="AG2126" i="1" s="1"/>
  <c r="S2126" i="1"/>
  <c r="W2126" i="1"/>
  <c r="Y2128" i="1"/>
  <c r="AN2128" i="1" s="1"/>
  <c r="Z2128" i="1"/>
  <c r="AO2128" i="1" s="1"/>
  <c r="O2135" i="1"/>
  <c r="W2135" i="1"/>
  <c r="S2135" i="1"/>
  <c r="T2135" i="1"/>
  <c r="AG2135" i="1" s="1"/>
  <c r="Z2137" i="1"/>
  <c r="AO2137" i="1" s="1"/>
  <c r="Y2137" i="1"/>
  <c r="AN2137" i="1" s="1"/>
  <c r="V2142" i="1"/>
  <c r="U2142" i="1"/>
  <c r="O2144" i="1"/>
  <c r="W2144" i="1"/>
  <c r="T2144" i="1"/>
  <c r="AG2144" i="1" s="1"/>
  <c r="S2144" i="1"/>
  <c r="Z2146" i="1"/>
  <c r="AO2146" i="1" s="1"/>
  <c r="Y2146" i="1"/>
  <c r="AN2146" i="1" s="1"/>
  <c r="V2151" i="1"/>
  <c r="U2151" i="1"/>
  <c r="R2153" i="1"/>
  <c r="X2153" i="1"/>
  <c r="W2162" i="1"/>
  <c r="T2162" i="1"/>
  <c r="AG2162" i="1" s="1"/>
  <c r="S2162" i="1"/>
  <c r="R2164" i="1"/>
  <c r="X2164" i="1"/>
  <c r="V2171" i="1"/>
  <c r="U2171" i="1"/>
  <c r="X2173" i="1"/>
  <c r="R2173" i="1"/>
  <c r="AC2173" i="1" s="1"/>
  <c r="AB2173" i="1" s="1"/>
  <c r="T2180" i="1"/>
  <c r="AG2180" i="1" s="1"/>
  <c r="S2180" i="1"/>
  <c r="W2180" i="1"/>
  <c r="Z2182" i="1"/>
  <c r="AO2182" i="1" s="1"/>
  <c r="Y2182" i="1"/>
  <c r="AN2182" i="1" s="1"/>
  <c r="V2187" i="1"/>
  <c r="U2187" i="1"/>
  <c r="X2189" i="1"/>
  <c r="R2189" i="1"/>
  <c r="AC2189" i="1" s="1"/>
  <c r="Z2191" i="1"/>
  <c r="AO2191" i="1" s="1"/>
  <c r="Y2191" i="1"/>
  <c r="AN2191" i="1" s="1"/>
  <c r="V2196" i="1"/>
  <c r="U2196" i="1"/>
  <c r="W2198" i="1"/>
  <c r="T2198" i="1"/>
  <c r="AG2198" i="1" s="1"/>
  <c r="S2198" i="1"/>
  <c r="Z2200" i="1"/>
  <c r="AO2200" i="1" s="1"/>
  <c r="Y2200" i="1"/>
  <c r="AN2200" i="1" s="1"/>
  <c r="V2205" i="1"/>
  <c r="U2205" i="1"/>
  <c r="R2207" i="1"/>
  <c r="AC2207" i="1" s="1"/>
  <c r="X2207" i="1"/>
  <c r="V2214" i="1"/>
  <c r="U2214" i="1"/>
  <c r="R2216" i="1"/>
  <c r="X2216" i="1"/>
  <c r="W2225" i="1"/>
  <c r="T2225" i="1"/>
  <c r="AG2225" i="1" s="1"/>
  <c r="S2225" i="1"/>
  <c r="Y2227" i="1"/>
  <c r="AN2227" i="1" s="1"/>
  <c r="Z2227" i="1"/>
  <c r="AO2227" i="1" s="1"/>
  <c r="U2232" i="1"/>
  <c r="V2232" i="1"/>
  <c r="X2234" i="1"/>
  <c r="R2234" i="1"/>
  <c r="AC2234" i="1" s="1"/>
  <c r="AB2234" i="1" s="1"/>
  <c r="U2241" i="1"/>
  <c r="V2241" i="1"/>
  <c r="X2243" i="1"/>
  <c r="R2243" i="1"/>
  <c r="W2250" i="1"/>
  <c r="T2250" i="1"/>
  <c r="AG2250" i="1" s="1"/>
  <c r="S2250" i="1"/>
  <c r="Z2252" i="1"/>
  <c r="AO2252" i="1" s="1"/>
  <c r="Y2252" i="1"/>
  <c r="AN2252" i="1" s="1"/>
  <c r="V2257" i="1"/>
  <c r="U2257" i="1"/>
  <c r="X2259" i="1"/>
  <c r="R2259" i="1"/>
  <c r="Z2261" i="1"/>
  <c r="AO2261" i="1" s="1"/>
  <c r="Y2261" i="1"/>
  <c r="AN2261" i="1" s="1"/>
  <c r="W2268" i="1"/>
  <c r="T2268" i="1"/>
  <c r="AG2268" i="1" s="1"/>
  <c r="S2268" i="1"/>
  <c r="Z2270" i="1"/>
  <c r="AO2270" i="1" s="1"/>
  <c r="Y2270" i="1"/>
  <c r="AN2270" i="1" s="1"/>
  <c r="V2275" i="1"/>
  <c r="U2275" i="1"/>
  <c r="R2277" i="1"/>
  <c r="X2277" i="1"/>
  <c r="O2282" i="1"/>
  <c r="S2284" i="1"/>
  <c r="T2284" i="1"/>
  <c r="AG2284" i="1" s="1"/>
  <c r="W2284" i="1"/>
  <c r="Z2286" i="1"/>
  <c r="AO2286" i="1" s="1"/>
  <c r="Y2286" i="1"/>
  <c r="AN2286" i="1" s="1"/>
  <c r="T2293" i="1"/>
  <c r="AG2293" i="1" s="1"/>
  <c r="W2293" i="1"/>
  <c r="S2293" i="1"/>
  <c r="Y2295" i="1"/>
  <c r="AN2295" i="1" s="1"/>
  <c r="Z2295" i="1"/>
  <c r="AO2295" i="1" s="1"/>
  <c r="U2300" i="1"/>
  <c r="V2300" i="1"/>
  <c r="X2302" i="1"/>
  <c r="R2302" i="1"/>
  <c r="T2309" i="1"/>
  <c r="AG2309" i="1" s="1"/>
  <c r="S2309" i="1"/>
  <c r="W2309" i="1"/>
  <c r="X2311" i="1"/>
  <c r="R2311" i="1"/>
  <c r="AC2311" i="1" s="1"/>
  <c r="X2313" i="1"/>
  <c r="R2313" i="1"/>
  <c r="O2318" i="1"/>
  <c r="T2320" i="1"/>
  <c r="AG2320" i="1" s="1"/>
  <c r="S2320" i="1"/>
  <c r="W2320" i="1"/>
  <c r="Y2322" i="1"/>
  <c r="AN2322" i="1" s="1"/>
  <c r="Z2322" i="1"/>
  <c r="AO2322" i="1" s="1"/>
  <c r="V2327" i="1"/>
  <c r="U2327" i="1"/>
  <c r="R2329" i="1"/>
  <c r="X2329" i="1"/>
  <c r="O2334" i="1"/>
  <c r="V2336" i="1"/>
  <c r="U2336" i="1"/>
  <c r="R2338" i="1"/>
  <c r="X2338" i="1"/>
  <c r="V2345" i="1"/>
  <c r="U2345" i="1"/>
  <c r="X2347" i="1"/>
  <c r="R2347" i="1"/>
  <c r="AC2347" i="1" s="1"/>
  <c r="V2354" i="1"/>
  <c r="U2354" i="1"/>
  <c r="O2356" i="1"/>
  <c r="T2356" i="1"/>
  <c r="AG2356" i="1" s="1"/>
  <c r="S2356" i="1"/>
  <c r="W2356" i="1"/>
  <c r="Z2358" i="1"/>
  <c r="AO2358" i="1" s="1"/>
  <c r="Y2358" i="1"/>
  <c r="AN2358" i="1" s="1"/>
  <c r="V2363" i="1"/>
  <c r="U2363" i="1"/>
  <c r="R2365" i="1"/>
  <c r="X2365" i="1"/>
  <c r="W2372" i="1"/>
  <c r="T2372" i="1"/>
  <c r="AG2372" i="1" s="1"/>
  <c r="S2372" i="1"/>
  <c r="Z2374" i="1"/>
  <c r="AO2374" i="1" s="1"/>
  <c r="Y2374" i="1"/>
  <c r="AN2374" i="1" s="1"/>
  <c r="T2381" i="1"/>
  <c r="AG2381" i="1" s="1"/>
  <c r="W2381" i="1"/>
  <c r="S2381" i="1"/>
  <c r="Y2383" i="1"/>
  <c r="AN2383" i="1" s="1"/>
  <c r="Z2383" i="1"/>
  <c r="AO2383" i="1" s="1"/>
  <c r="O2390" i="1"/>
  <c r="W2390" i="1"/>
  <c r="S2390" i="1"/>
  <c r="T2390" i="1"/>
  <c r="AG2390" i="1" s="1"/>
  <c r="Z2392" i="1"/>
  <c r="AO2392" i="1" s="1"/>
  <c r="Y2392" i="1"/>
  <c r="AN2392" i="1" s="1"/>
  <c r="O2399" i="1"/>
  <c r="W2399" i="1"/>
  <c r="S2399" i="1"/>
  <c r="T2399" i="1"/>
  <c r="AG2399" i="1" s="1"/>
  <c r="Z2401" i="1"/>
  <c r="AO2401" i="1" s="1"/>
  <c r="Y2401" i="1"/>
  <c r="AN2401" i="1" s="1"/>
  <c r="O2408" i="1"/>
  <c r="S2408" i="1"/>
  <c r="W2408" i="1"/>
  <c r="T2408" i="1"/>
  <c r="AG2408" i="1" s="1"/>
  <c r="Z2410" i="1"/>
  <c r="AO2410" i="1" s="1"/>
  <c r="Y2410" i="1"/>
  <c r="AN2410" i="1" s="1"/>
  <c r="W2417" i="1"/>
  <c r="T2417" i="1"/>
  <c r="AG2417" i="1" s="1"/>
  <c r="S2417" i="1"/>
  <c r="X2419" i="1"/>
  <c r="R2419" i="1"/>
  <c r="O2426" i="1"/>
  <c r="W2426" i="1"/>
  <c r="S2426" i="1"/>
  <c r="T2426" i="1"/>
  <c r="AG2426" i="1" s="1"/>
  <c r="Z2428" i="1"/>
  <c r="AO2428" i="1" s="1"/>
  <c r="Y2428" i="1"/>
  <c r="AN2428" i="1" s="1"/>
  <c r="W2435" i="1"/>
  <c r="T2435" i="1"/>
  <c r="AG2435" i="1" s="1"/>
  <c r="S2435" i="1"/>
  <c r="Z2437" i="1"/>
  <c r="AO2437" i="1" s="1"/>
  <c r="Y2437" i="1"/>
  <c r="AN2437" i="1" s="1"/>
  <c r="V2442" i="1"/>
  <c r="U2442" i="1"/>
  <c r="X2444" i="1"/>
  <c r="R2444" i="1"/>
  <c r="W2451" i="1"/>
  <c r="T2451" i="1"/>
  <c r="AG2451" i="1" s="1"/>
  <c r="S2451" i="1"/>
  <c r="Z2453" i="1"/>
  <c r="AO2453" i="1" s="1"/>
  <c r="Y2453" i="1"/>
  <c r="AN2453" i="1" s="1"/>
  <c r="V2458" i="1"/>
  <c r="U2458" i="1"/>
  <c r="X2460" i="1"/>
  <c r="R2460" i="1"/>
  <c r="W2467" i="1"/>
  <c r="T2467" i="1"/>
  <c r="AG2467" i="1" s="1"/>
  <c r="S2467" i="1"/>
  <c r="Y2469" i="1"/>
  <c r="AN2469" i="1" s="1"/>
  <c r="Z2469" i="1"/>
  <c r="AO2469" i="1" s="1"/>
  <c r="W2476" i="1"/>
  <c r="T2476" i="1"/>
  <c r="AG2476" i="1" s="1"/>
  <c r="S2476" i="1"/>
  <c r="Y2478" i="1"/>
  <c r="AN2478" i="1" s="1"/>
  <c r="Z2478" i="1"/>
  <c r="AO2478" i="1" s="1"/>
  <c r="W2485" i="1"/>
  <c r="S2485" i="1"/>
  <c r="T2485" i="1"/>
  <c r="AG2485" i="1" s="1"/>
  <c r="Z2487" i="1"/>
  <c r="AO2487" i="1" s="1"/>
  <c r="Y2487" i="1"/>
  <c r="AN2487" i="1" s="1"/>
  <c r="O2494" i="1"/>
  <c r="T2494" i="1"/>
  <c r="AG2494" i="1" s="1"/>
  <c r="S2494" i="1"/>
  <c r="W2494" i="1"/>
  <c r="Z2496" i="1"/>
  <c r="AO2496" i="1" s="1"/>
  <c r="Y2496" i="1"/>
  <c r="AN2496" i="1" s="1"/>
  <c r="V2501" i="1"/>
  <c r="U2501" i="1"/>
  <c r="R2503" i="1"/>
  <c r="X2503" i="1"/>
  <c r="Z2505" i="1"/>
  <c r="AO2505" i="1" s="1"/>
  <c r="Y2505" i="1"/>
  <c r="AN2505" i="1" s="1"/>
  <c r="V2510" i="1"/>
  <c r="U2510" i="1"/>
  <c r="R2512" i="1"/>
  <c r="AC2512" i="1" s="1"/>
  <c r="X2512" i="1"/>
  <c r="T2519" i="1"/>
  <c r="AG2519" i="1" s="1"/>
  <c r="W2519" i="1"/>
  <c r="S2519" i="1"/>
  <c r="Z2521" i="1"/>
  <c r="AO2521" i="1" s="1"/>
  <c r="Y2521" i="1"/>
  <c r="AN2521" i="1" s="1"/>
  <c r="V2526" i="1"/>
  <c r="U2526" i="1"/>
  <c r="R2528" i="1"/>
  <c r="AC2528" i="1" s="1"/>
  <c r="X2528" i="1"/>
  <c r="T2535" i="1"/>
  <c r="AG2535" i="1" s="1"/>
  <c r="W2535" i="1"/>
  <c r="S2535" i="1"/>
  <c r="Z2537" i="1"/>
  <c r="AO2537" i="1" s="1"/>
  <c r="Y2537" i="1"/>
  <c r="AN2537" i="1" s="1"/>
  <c r="T2544" i="1"/>
  <c r="AG2544" i="1" s="1"/>
  <c r="W2544" i="1"/>
  <c r="S2544" i="1"/>
  <c r="Z2546" i="1"/>
  <c r="AO2546" i="1" s="1"/>
  <c r="Y2546" i="1"/>
  <c r="AN2546" i="1" s="1"/>
  <c r="O2551" i="1"/>
  <c r="V2551" i="1"/>
  <c r="U2551" i="1"/>
  <c r="X2553" i="1"/>
  <c r="R2553" i="1"/>
  <c r="W2560" i="1"/>
  <c r="T2560" i="1"/>
  <c r="AG2560" i="1" s="1"/>
  <c r="S2560" i="1"/>
  <c r="Z2562" i="1"/>
  <c r="AO2562" i="1" s="1"/>
  <c r="Y2562" i="1"/>
  <c r="AN2562" i="1" s="1"/>
  <c r="V2567" i="1"/>
  <c r="U2567" i="1"/>
  <c r="X2569" i="1"/>
  <c r="R2569" i="1"/>
  <c r="T2576" i="1"/>
  <c r="AG2576" i="1" s="1"/>
  <c r="S2576" i="1"/>
  <c r="W2576" i="1"/>
  <c r="Z2578" i="1"/>
  <c r="AO2578" i="1" s="1"/>
  <c r="Y2578" i="1"/>
  <c r="AN2578" i="1" s="1"/>
  <c r="O2583" i="1"/>
  <c r="V2583" i="1"/>
  <c r="U2583" i="1"/>
  <c r="X2585" i="1"/>
  <c r="R2585" i="1"/>
  <c r="AC2585" i="1" s="1"/>
  <c r="AB2585" i="1" s="1"/>
  <c r="W2592" i="1"/>
  <c r="T2592" i="1"/>
  <c r="AG2592" i="1" s="1"/>
  <c r="S2592" i="1"/>
  <c r="Z2594" i="1"/>
  <c r="AO2594" i="1" s="1"/>
  <c r="Y2594" i="1"/>
  <c r="AN2594" i="1" s="1"/>
  <c r="O2599" i="1"/>
  <c r="V2599" i="1"/>
  <c r="U2599" i="1"/>
  <c r="X2601" i="1"/>
  <c r="R2601" i="1"/>
  <c r="Z2603" i="1"/>
  <c r="AO2603" i="1" s="1"/>
  <c r="Y2603" i="1"/>
  <c r="AN2603" i="1" s="1"/>
  <c r="V2608" i="1"/>
  <c r="U2608" i="1"/>
  <c r="R2610" i="1"/>
  <c r="AC2610" i="1" s="1"/>
  <c r="AB2610" i="1" s="1"/>
  <c r="X2610" i="1"/>
  <c r="W2617" i="1"/>
  <c r="S2617" i="1"/>
  <c r="T2617" i="1"/>
  <c r="AG2617" i="1" s="1"/>
  <c r="X2619" i="1"/>
  <c r="R2619" i="1"/>
  <c r="T2626" i="1"/>
  <c r="AG2626" i="1" s="1"/>
  <c r="S2626" i="1"/>
  <c r="W2626" i="1"/>
  <c r="Z2628" i="1"/>
  <c r="AO2628" i="1" s="1"/>
  <c r="Y2628" i="1"/>
  <c r="AN2628" i="1" s="1"/>
  <c r="V2633" i="1"/>
  <c r="U2633" i="1"/>
  <c r="T2635" i="1"/>
  <c r="AG2635" i="1" s="1"/>
  <c r="S2635" i="1"/>
  <c r="W2635" i="1"/>
  <c r="Z2637" i="1"/>
  <c r="AO2637" i="1" s="1"/>
  <c r="Y2637" i="1"/>
  <c r="AN2637" i="1" s="1"/>
  <c r="V2642" i="1"/>
  <c r="U2642" i="1"/>
  <c r="X2644" i="1"/>
  <c r="R2644" i="1"/>
  <c r="AC2644" i="1" s="1"/>
  <c r="T2651" i="1"/>
  <c r="AG2651" i="1" s="1"/>
  <c r="W2651" i="1"/>
  <c r="S2651" i="1"/>
  <c r="Z2653" i="1"/>
  <c r="AO2653" i="1" s="1"/>
  <c r="Y2653" i="1"/>
  <c r="AN2653" i="1" s="1"/>
  <c r="O2658" i="1"/>
  <c r="V2658" i="1"/>
  <c r="U2658" i="1"/>
  <c r="X2660" i="1"/>
  <c r="R2660" i="1"/>
  <c r="T2667" i="1"/>
  <c r="AG2667" i="1" s="1"/>
  <c r="W2667" i="1"/>
  <c r="S2667" i="1"/>
  <c r="Z2669" i="1"/>
  <c r="AO2669" i="1" s="1"/>
  <c r="Y2669" i="1"/>
  <c r="AN2669" i="1" s="1"/>
  <c r="V2674" i="1"/>
  <c r="U2674" i="1"/>
  <c r="T2676" i="1"/>
  <c r="AG2676" i="1" s="1"/>
  <c r="W2676" i="1"/>
  <c r="S2676" i="1"/>
  <c r="Z2678" i="1"/>
  <c r="AO2678" i="1" s="1"/>
  <c r="Y2678" i="1"/>
  <c r="AN2678" i="1" s="1"/>
  <c r="V2683" i="1"/>
  <c r="U2683" i="1"/>
  <c r="R2685" i="1"/>
  <c r="X2685" i="1"/>
  <c r="T2692" i="1"/>
  <c r="AG2692" i="1" s="1"/>
  <c r="S2692" i="1"/>
  <c r="W2692" i="1"/>
  <c r="Z2694" i="1"/>
  <c r="AO2694" i="1" s="1"/>
  <c r="Y2694" i="1"/>
  <c r="AN2694" i="1" s="1"/>
  <c r="V2699" i="1"/>
  <c r="U2699" i="1"/>
  <c r="R2701" i="1"/>
  <c r="X2701" i="1"/>
  <c r="O2708" i="1"/>
  <c r="T2708" i="1"/>
  <c r="AG2708" i="1" s="1"/>
  <c r="S2708" i="1"/>
  <c r="W2708" i="1"/>
  <c r="Z2710" i="1"/>
  <c r="AO2710" i="1" s="1"/>
  <c r="Y2710" i="1"/>
  <c r="AN2710" i="1" s="1"/>
  <c r="O2715" i="1"/>
  <c r="V2715" i="1"/>
  <c r="U2715" i="1"/>
  <c r="R2717" i="1"/>
  <c r="AC2717" i="1" s="1"/>
  <c r="X2717" i="1"/>
  <c r="O2724" i="1"/>
  <c r="W2724" i="1"/>
  <c r="T2724" i="1"/>
  <c r="AG2724" i="1" s="1"/>
  <c r="S2724" i="1"/>
  <c r="Z2726" i="1"/>
  <c r="AO2726" i="1" s="1"/>
  <c r="Y2726" i="1"/>
  <c r="AN2726" i="1" s="1"/>
  <c r="O2731" i="1"/>
  <c r="V2731" i="1"/>
  <c r="U2731" i="1"/>
  <c r="R2733" i="1"/>
  <c r="X2733" i="1"/>
  <c r="U2740" i="1"/>
  <c r="V2740" i="1"/>
  <c r="X2742" i="1"/>
  <c r="R2742" i="1"/>
  <c r="AC2742" i="1" s="1"/>
  <c r="W2749" i="1"/>
  <c r="S2749" i="1"/>
  <c r="T2749" i="1"/>
  <c r="AG2749" i="1" s="1"/>
  <c r="Y2751" i="1"/>
  <c r="AN2751" i="1" s="1"/>
  <c r="Z2751" i="1"/>
  <c r="AO2751" i="1" s="1"/>
  <c r="W2758" i="1"/>
  <c r="T2758" i="1"/>
  <c r="AG2758" i="1" s="1"/>
  <c r="S2758" i="1"/>
  <c r="Y2760" i="1"/>
  <c r="AN2760" i="1" s="1"/>
  <c r="Z2760" i="1"/>
  <c r="AO2760" i="1" s="1"/>
  <c r="V2765" i="1"/>
  <c r="U2765" i="1"/>
  <c r="R2767" i="1"/>
  <c r="AC2767" i="1" s="1"/>
  <c r="X2767" i="1"/>
  <c r="W2774" i="1"/>
  <c r="T2774" i="1"/>
  <c r="AG2774" i="1" s="1"/>
  <c r="S2774" i="1"/>
  <c r="Y2776" i="1"/>
  <c r="AN2776" i="1" s="1"/>
  <c r="Z2776" i="1"/>
  <c r="AO2776" i="1" s="1"/>
  <c r="W2783" i="1"/>
  <c r="S2783" i="1"/>
  <c r="T2783" i="1"/>
  <c r="AG2783" i="1" s="1"/>
  <c r="Z2785" i="1"/>
  <c r="AO2785" i="1" s="1"/>
  <c r="Y2785" i="1"/>
  <c r="AN2785" i="1" s="1"/>
  <c r="W2794" i="1"/>
  <c r="T2794" i="1"/>
  <c r="AG2794" i="1" s="1"/>
  <c r="S2794" i="1"/>
  <c r="O2796" i="1"/>
  <c r="T2796" i="1"/>
  <c r="AG2796" i="1" s="1"/>
  <c r="S2796" i="1"/>
  <c r="W2796" i="1"/>
  <c r="Z2798" i="1"/>
  <c r="AO2798" i="1" s="1"/>
  <c r="Y2798" i="1"/>
  <c r="AN2798" i="1" s="1"/>
  <c r="W2807" i="1"/>
  <c r="S2807" i="1"/>
  <c r="T2807" i="1"/>
  <c r="AG2807" i="1" s="1"/>
  <c r="R2809" i="1"/>
  <c r="X2809" i="1"/>
  <c r="Z2811" i="1"/>
  <c r="AO2811" i="1" s="1"/>
  <c r="Y2811" i="1"/>
  <c r="AN2811" i="1" s="1"/>
  <c r="U2818" i="1"/>
  <c r="V2818" i="1"/>
  <c r="U2820" i="1"/>
  <c r="V2820" i="1"/>
  <c r="X2822" i="1"/>
  <c r="R2822" i="1"/>
  <c r="Y2824" i="1"/>
  <c r="AN2824" i="1" s="1"/>
  <c r="Z2824" i="1"/>
  <c r="AO2824" i="1" s="1"/>
  <c r="O2826" i="1"/>
  <c r="V2831" i="1"/>
  <c r="U2831" i="1"/>
  <c r="O2833" i="1"/>
  <c r="S2833" i="1"/>
  <c r="W2833" i="1"/>
  <c r="T2833" i="1"/>
  <c r="AG2833" i="1" s="1"/>
  <c r="X2835" i="1"/>
  <c r="R2835" i="1"/>
  <c r="AC2835" i="1" s="1"/>
  <c r="Z2837" i="1"/>
  <c r="AO2837" i="1" s="1"/>
  <c r="Y2837" i="1"/>
  <c r="AN2837" i="1" s="1"/>
  <c r="O2839" i="1"/>
  <c r="V2032" i="1"/>
  <c r="U2032" i="1"/>
  <c r="O2052" i="1"/>
  <c r="W2052" i="1"/>
  <c r="T2052" i="1"/>
  <c r="AG2052" i="1" s="1"/>
  <c r="S2052" i="1"/>
  <c r="X2106" i="1"/>
  <c r="R2106" i="1"/>
  <c r="Z2117" i="1"/>
  <c r="AO2117" i="1" s="1"/>
  <c r="Y2117" i="1"/>
  <c r="AN2117" i="1" s="1"/>
  <c r="Y2126" i="1"/>
  <c r="AN2126" i="1" s="1"/>
  <c r="Z2126" i="1"/>
  <c r="AO2126" i="1" s="1"/>
  <c r="V2149" i="1"/>
  <c r="U2149" i="1"/>
  <c r="U2030" i="1"/>
  <c r="V2030" i="1"/>
  <c r="V2034" i="1"/>
  <c r="U2034" i="1"/>
  <c r="O2036" i="1"/>
  <c r="W2036" i="1"/>
  <c r="T2036" i="1"/>
  <c r="AG2036" i="1" s="1"/>
  <c r="S2036" i="1"/>
  <c r="Z2038" i="1"/>
  <c r="AO2038" i="1" s="1"/>
  <c r="Y2038" i="1"/>
  <c r="AN2038" i="1" s="1"/>
  <c r="V2043" i="1"/>
  <c r="U2043" i="1"/>
  <c r="X2045" i="1"/>
  <c r="R2045" i="1"/>
  <c r="V2052" i="1"/>
  <c r="U2052" i="1"/>
  <c r="R2054" i="1"/>
  <c r="X2054" i="1"/>
  <c r="O2061" i="1"/>
  <c r="S2061" i="1"/>
  <c r="T2061" i="1"/>
  <c r="AG2061" i="1" s="1"/>
  <c r="W2061" i="1"/>
  <c r="Z2063" i="1"/>
  <c r="AO2063" i="1" s="1"/>
  <c r="Y2063" i="1"/>
  <c r="AN2063" i="1" s="1"/>
  <c r="V2070" i="1"/>
  <c r="U2070" i="1"/>
  <c r="W2072" i="1"/>
  <c r="T2072" i="1"/>
  <c r="AG2072" i="1" s="1"/>
  <c r="S2072" i="1"/>
  <c r="Z2074" i="1"/>
  <c r="AO2074" i="1" s="1"/>
  <c r="Y2074" i="1"/>
  <c r="AN2074" i="1" s="1"/>
  <c r="V2079" i="1"/>
  <c r="U2079" i="1"/>
  <c r="W2081" i="1"/>
  <c r="T2081" i="1"/>
  <c r="AG2081" i="1" s="1"/>
  <c r="S2081" i="1"/>
  <c r="Z2083" i="1"/>
  <c r="AO2083" i="1" s="1"/>
  <c r="Y2083" i="1"/>
  <c r="AN2083" i="1" s="1"/>
  <c r="U2088" i="1"/>
  <c r="V2088" i="1"/>
  <c r="O2090" i="1"/>
  <c r="W2090" i="1"/>
  <c r="T2090" i="1"/>
  <c r="AG2090" i="1" s="1"/>
  <c r="S2090" i="1"/>
  <c r="Z2092" i="1"/>
  <c r="AO2092" i="1" s="1"/>
  <c r="Y2092" i="1"/>
  <c r="AN2092" i="1" s="1"/>
  <c r="V2097" i="1"/>
  <c r="U2097" i="1"/>
  <c r="R2099" i="1"/>
  <c r="AC2099" i="1" s="1"/>
  <c r="X2099" i="1"/>
  <c r="W2106" i="1"/>
  <c r="T2106" i="1"/>
  <c r="AG2106" i="1" s="1"/>
  <c r="S2106" i="1"/>
  <c r="W2108" i="1"/>
  <c r="T2108" i="1"/>
  <c r="AG2108" i="1" s="1"/>
  <c r="S2108" i="1"/>
  <c r="Y2110" i="1"/>
  <c r="AN2110" i="1" s="1"/>
  <c r="Z2110" i="1"/>
  <c r="AO2110" i="1" s="1"/>
  <c r="V2115" i="1"/>
  <c r="U2115" i="1"/>
  <c r="X2117" i="1"/>
  <c r="R2117" i="1"/>
  <c r="Z2119" i="1"/>
  <c r="AO2119" i="1" s="1"/>
  <c r="Y2119" i="1"/>
  <c r="AN2119" i="1" s="1"/>
  <c r="V2124" i="1"/>
  <c r="U2124" i="1"/>
  <c r="R2126" i="1"/>
  <c r="AC2126" i="1" s="1"/>
  <c r="AB2126" i="1" s="1"/>
  <c r="X2126" i="1"/>
  <c r="U2133" i="1"/>
  <c r="V2133" i="1"/>
  <c r="X2135" i="1"/>
  <c r="R2135" i="1"/>
  <c r="AC2135" i="1" s="1"/>
  <c r="AB2135" i="1" s="1"/>
  <c r="W2142" i="1"/>
  <c r="T2142" i="1"/>
  <c r="AG2142" i="1" s="1"/>
  <c r="S2142" i="1"/>
  <c r="X2144" i="1"/>
  <c r="R2144" i="1"/>
  <c r="T2151" i="1"/>
  <c r="AG2151" i="1" s="1"/>
  <c r="W2151" i="1"/>
  <c r="S2151" i="1"/>
  <c r="Z2153" i="1"/>
  <c r="AO2153" i="1" s="1"/>
  <c r="Y2153" i="1"/>
  <c r="AN2153" i="1" s="1"/>
  <c r="U2160" i="1"/>
  <c r="V2160" i="1"/>
  <c r="X2162" i="1"/>
  <c r="R2162" i="1"/>
  <c r="Y2164" i="1"/>
  <c r="AN2164" i="1" s="1"/>
  <c r="Z2164" i="1"/>
  <c r="AO2164" i="1" s="1"/>
  <c r="V2169" i="1"/>
  <c r="U2169" i="1"/>
  <c r="O2171" i="1"/>
  <c r="W2171" i="1"/>
  <c r="S2171" i="1"/>
  <c r="T2171" i="1"/>
  <c r="AG2171" i="1" s="1"/>
  <c r="Z2173" i="1"/>
  <c r="AO2173" i="1" s="1"/>
  <c r="Y2173" i="1"/>
  <c r="AN2173" i="1" s="1"/>
  <c r="V2178" i="1"/>
  <c r="U2178" i="1"/>
  <c r="R2180" i="1"/>
  <c r="AC2180" i="1" s="1"/>
  <c r="X2180" i="1"/>
  <c r="O2187" i="1"/>
  <c r="T2187" i="1"/>
  <c r="AG2187" i="1" s="1"/>
  <c r="S2187" i="1"/>
  <c r="W2187" i="1"/>
  <c r="Z2189" i="1"/>
  <c r="AO2189" i="1" s="1"/>
  <c r="Y2189" i="1"/>
  <c r="AN2189" i="1" s="1"/>
  <c r="T2196" i="1"/>
  <c r="AG2196" i="1" s="1"/>
  <c r="S2196" i="1"/>
  <c r="W2196" i="1"/>
  <c r="X2198" i="1"/>
  <c r="R2198" i="1"/>
  <c r="AC2198" i="1" s="1"/>
  <c r="AB2198" i="1" s="1"/>
  <c r="T2205" i="1"/>
  <c r="AG2205" i="1" s="1"/>
  <c r="W2205" i="1"/>
  <c r="S2205" i="1"/>
  <c r="Y2207" i="1"/>
  <c r="AN2207" i="1" s="1"/>
  <c r="Z2207" i="1"/>
  <c r="AO2207" i="1" s="1"/>
  <c r="W2214" i="1"/>
  <c r="T2214" i="1"/>
  <c r="AG2214" i="1" s="1"/>
  <c r="S2214" i="1"/>
  <c r="Z2216" i="1"/>
  <c r="AO2216" i="1" s="1"/>
  <c r="Y2216" i="1"/>
  <c r="AN2216" i="1" s="1"/>
  <c r="V2223" i="1"/>
  <c r="U2223" i="1"/>
  <c r="X2225" i="1"/>
  <c r="R2225" i="1"/>
  <c r="AC2225" i="1" s="1"/>
  <c r="T2232" i="1"/>
  <c r="AG2232" i="1" s="1"/>
  <c r="S2232" i="1"/>
  <c r="W2232" i="1"/>
  <c r="Z2234" i="1"/>
  <c r="AO2234" i="1" s="1"/>
  <c r="Y2234" i="1"/>
  <c r="AN2234" i="1" s="1"/>
  <c r="V2239" i="1"/>
  <c r="U2239" i="1"/>
  <c r="T2241" i="1"/>
  <c r="AG2241" i="1" s="1"/>
  <c r="S2241" i="1"/>
  <c r="W2241" i="1"/>
  <c r="Z2243" i="1"/>
  <c r="AO2243" i="1" s="1"/>
  <c r="Y2243" i="1"/>
  <c r="AN2243" i="1" s="1"/>
  <c r="U2248" i="1"/>
  <c r="V2248" i="1"/>
  <c r="X2250" i="1"/>
  <c r="R2250" i="1"/>
  <c r="AC2250" i="1" s="1"/>
  <c r="AB2250" i="1" s="1"/>
  <c r="O2257" i="1"/>
  <c r="W2257" i="1"/>
  <c r="S2257" i="1"/>
  <c r="T2257" i="1"/>
  <c r="AG2257" i="1" s="1"/>
  <c r="Z2259" i="1"/>
  <c r="AO2259" i="1" s="1"/>
  <c r="Y2259" i="1"/>
  <c r="AN2259" i="1" s="1"/>
  <c r="V2266" i="1"/>
  <c r="U2266" i="1"/>
  <c r="R2268" i="1"/>
  <c r="X2268" i="1"/>
  <c r="O2275" i="1"/>
  <c r="T2275" i="1"/>
  <c r="AG2275" i="1" s="1"/>
  <c r="S2275" i="1"/>
  <c r="W2275" i="1"/>
  <c r="Z2277" i="1"/>
  <c r="AO2277" i="1" s="1"/>
  <c r="Y2277" i="1"/>
  <c r="AN2277" i="1" s="1"/>
  <c r="V2282" i="1"/>
  <c r="U2282" i="1"/>
  <c r="X2284" i="1"/>
  <c r="R2284" i="1"/>
  <c r="V2291" i="1"/>
  <c r="U2291" i="1"/>
  <c r="R2293" i="1"/>
  <c r="AC2293" i="1" s="1"/>
  <c r="X2293" i="1"/>
  <c r="T2300" i="1"/>
  <c r="AG2300" i="1" s="1"/>
  <c r="S2300" i="1"/>
  <c r="W2300" i="1"/>
  <c r="Z2302" i="1"/>
  <c r="AO2302" i="1" s="1"/>
  <c r="Y2302" i="1"/>
  <c r="AN2302" i="1" s="1"/>
  <c r="V2307" i="1"/>
  <c r="U2307" i="1"/>
  <c r="R2309" i="1"/>
  <c r="AC2309" i="1" s="1"/>
  <c r="X2309" i="1"/>
  <c r="Z2311" i="1"/>
  <c r="AO2311" i="1" s="1"/>
  <c r="Y2311" i="1"/>
  <c r="AN2311" i="1" s="1"/>
  <c r="Z2313" i="1"/>
  <c r="AO2313" i="1" s="1"/>
  <c r="Y2313" i="1"/>
  <c r="AN2313" i="1" s="1"/>
  <c r="V2318" i="1"/>
  <c r="U2318" i="1"/>
  <c r="R2320" i="1"/>
  <c r="X2320" i="1"/>
  <c r="O2327" i="1"/>
  <c r="W2327" i="1"/>
  <c r="S2327" i="1"/>
  <c r="T2327" i="1"/>
  <c r="AG2327" i="1" s="1"/>
  <c r="Z2329" i="1"/>
  <c r="AO2329" i="1" s="1"/>
  <c r="Y2329" i="1"/>
  <c r="AN2329" i="1" s="1"/>
  <c r="U2334" i="1"/>
  <c r="V2334" i="1"/>
  <c r="T2336" i="1"/>
  <c r="AG2336" i="1" s="1"/>
  <c r="S2336" i="1"/>
  <c r="W2336" i="1"/>
  <c r="Z2338" i="1"/>
  <c r="AO2338" i="1" s="1"/>
  <c r="Y2338" i="1"/>
  <c r="AN2338" i="1" s="1"/>
  <c r="V2343" i="1"/>
  <c r="U2343" i="1"/>
  <c r="W2345" i="1"/>
  <c r="T2345" i="1"/>
  <c r="AG2345" i="1" s="1"/>
  <c r="S2345" i="1"/>
  <c r="Z2347" i="1"/>
  <c r="AO2347" i="1" s="1"/>
  <c r="Y2347" i="1"/>
  <c r="AN2347" i="1" s="1"/>
  <c r="T2354" i="1"/>
  <c r="AG2354" i="1" s="1"/>
  <c r="W2354" i="1"/>
  <c r="S2354" i="1"/>
  <c r="X2356" i="1"/>
  <c r="R2356" i="1"/>
  <c r="AC2356" i="1" s="1"/>
  <c r="W2363" i="1"/>
  <c r="T2363" i="1"/>
  <c r="AG2363" i="1" s="1"/>
  <c r="S2363" i="1"/>
  <c r="Z2365" i="1"/>
  <c r="AO2365" i="1" s="1"/>
  <c r="Y2365" i="1"/>
  <c r="AN2365" i="1" s="1"/>
  <c r="V2370" i="1"/>
  <c r="U2370" i="1"/>
  <c r="X2372" i="1"/>
  <c r="R2372" i="1"/>
  <c r="V2379" i="1"/>
  <c r="U2379" i="1"/>
  <c r="R2381" i="1"/>
  <c r="X2381" i="1"/>
  <c r="V2388" i="1"/>
  <c r="U2388" i="1"/>
  <c r="X2390" i="1"/>
  <c r="R2390" i="1"/>
  <c r="V2397" i="1"/>
  <c r="U2397" i="1"/>
  <c r="X2399" i="1"/>
  <c r="R2399" i="1"/>
  <c r="V2406" i="1"/>
  <c r="U2406" i="1"/>
  <c r="R2408" i="1"/>
  <c r="X2408" i="1"/>
  <c r="V2415" i="1"/>
  <c r="U2415" i="1"/>
  <c r="X2417" i="1"/>
  <c r="R2417" i="1"/>
  <c r="Z2419" i="1"/>
  <c r="AO2419" i="1" s="1"/>
  <c r="Y2419" i="1"/>
  <c r="AN2419" i="1" s="1"/>
  <c r="U2424" i="1"/>
  <c r="V2424" i="1"/>
  <c r="X2426" i="1"/>
  <c r="R2426" i="1"/>
  <c r="V2433" i="1"/>
  <c r="U2433" i="1"/>
  <c r="R2435" i="1"/>
  <c r="X2435" i="1"/>
  <c r="S2442" i="1"/>
  <c r="W2442" i="1"/>
  <c r="T2442" i="1"/>
  <c r="AG2442" i="1" s="1"/>
  <c r="Z2444" i="1"/>
  <c r="AO2444" i="1" s="1"/>
  <c r="Y2444" i="1"/>
  <c r="AN2444" i="1" s="1"/>
  <c r="V2449" i="1"/>
  <c r="U2449" i="1"/>
  <c r="R2451" i="1"/>
  <c r="X2451" i="1"/>
  <c r="O2458" i="1"/>
  <c r="S2458" i="1"/>
  <c r="W2458" i="1"/>
  <c r="T2458" i="1"/>
  <c r="AG2458" i="1" s="1"/>
  <c r="Z2460" i="1"/>
  <c r="AO2460" i="1" s="1"/>
  <c r="Y2460" i="1"/>
  <c r="AN2460" i="1" s="1"/>
  <c r="V2465" i="1"/>
  <c r="U2465" i="1"/>
  <c r="R2467" i="1"/>
  <c r="AC2467" i="1" s="1"/>
  <c r="X2467" i="1"/>
  <c r="V2474" i="1"/>
  <c r="U2474" i="1"/>
  <c r="X2476" i="1"/>
  <c r="R2476" i="1"/>
  <c r="V2483" i="1"/>
  <c r="U2483" i="1"/>
  <c r="X2485" i="1"/>
  <c r="R2485" i="1"/>
  <c r="U2492" i="1"/>
  <c r="V2492" i="1"/>
  <c r="R2494" i="1"/>
  <c r="X2494" i="1"/>
  <c r="T2501" i="1"/>
  <c r="AG2501" i="1" s="1"/>
  <c r="W2501" i="1"/>
  <c r="S2501" i="1"/>
  <c r="Z2503" i="1"/>
  <c r="AO2503" i="1" s="1"/>
  <c r="Y2503" i="1"/>
  <c r="AN2503" i="1" s="1"/>
  <c r="T2510" i="1"/>
  <c r="AG2510" i="1" s="1"/>
  <c r="S2510" i="1"/>
  <c r="W2510" i="1"/>
  <c r="Z2512" i="1"/>
  <c r="AO2512" i="1" s="1"/>
  <c r="Y2512" i="1"/>
  <c r="AN2512" i="1" s="1"/>
  <c r="V2517" i="1"/>
  <c r="U2517" i="1"/>
  <c r="X2519" i="1"/>
  <c r="R2519" i="1"/>
  <c r="T2526" i="1"/>
  <c r="AG2526" i="1" s="1"/>
  <c r="S2526" i="1"/>
  <c r="W2526" i="1"/>
  <c r="Z2528" i="1"/>
  <c r="AO2528" i="1" s="1"/>
  <c r="Y2528" i="1"/>
  <c r="AN2528" i="1" s="1"/>
  <c r="V2533" i="1"/>
  <c r="U2533" i="1"/>
  <c r="X2535" i="1"/>
  <c r="R2535" i="1"/>
  <c r="V2542" i="1"/>
  <c r="U2542" i="1"/>
  <c r="R2544" i="1"/>
  <c r="X2544" i="1"/>
  <c r="W2551" i="1"/>
  <c r="S2551" i="1"/>
  <c r="T2551" i="1"/>
  <c r="AG2551" i="1" s="1"/>
  <c r="Z2553" i="1"/>
  <c r="AO2553" i="1" s="1"/>
  <c r="Y2553" i="1"/>
  <c r="AN2553" i="1" s="1"/>
  <c r="V2558" i="1"/>
  <c r="U2558" i="1"/>
  <c r="X2560" i="1"/>
  <c r="R2560" i="1"/>
  <c r="W2567" i="1"/>
  <c r="T2567" i="1"/>
  <c r="AG2567" i="1" s="1"/>
  <c r="S2567" i="1"/>
  <c r="Z2569" i="1"/>
  <c r="AO2569" i="1" s="1"/>
  <c r="Y2569" i="1"/>
  <c r="AN2569" i="1" s="1"/>
  <c r="V2574" i="1"/>
  <c r="U2574" i="1"/>
  <c r="X2576" i="1"/>
  <c r="R2576" i="1"/>
  <c r="AC2576" i="1" s="1"/>
  <c r="W2583" i="1"/>
  <c r="T2583" i="1"/>
  <c r="AG2583" i="1" s="1"/>
  <c r="S2583" i="1"/>
  <c r="Z2585" i="1"/>
  <c r="AO2585" i="1" s="1"/>
  <c r="Y2585" i="1"/>
  <c r="AN2585" i="1" s="1"/>
  <c r="V2590" i="1"/>
  <c r="U2590" i="1"/>
  <c r="X2592" i="1"/>
  <c r="R2592" i="1"/>
  <c r="S2599" i="1"/>
  <c r="W2599" i="1"/>
  <c r="T2599" i="1"/>
  <c r="AG2599" i="1" s="1"/>
  <c r="Z2601" i="1"/>
  <c r="AO2601" i="1" s="1"/>
  <c r="Y2601" i="1"/>
  <c r="AN2601" i="1" s="1"/>
  <c r="W2608" i="1"/>
  <c r="T2608" i="1"/>
  <c r="AG2608" i="1" s="1"/>
  <c r="S2608" i="1"/>
  <c r="Y2610" i="1"/>
  <c r="AN2610" i="1" s="1"/>
  <c r="Z2610" i="1"/>
  <c r="AO2610" i="1" s="1"/>
  <c r="V2615" i="1"/>
  <c r="U2615" i="1"/>
  <c r="X2617" i="1"/>
  <c r="R2617" i="1"/>
  <c r="Z2619" i="1"/>
  <c r="AO2619" i="1" s="1"/>
  <c r="Y2619" i="1"/>
  <c r="AN2619" i="1" s="1"/>
  <c r="V2624" i="1"/>
  <c r="U2624" i="1"/>
  <c r="R2626" i="1"/>
  <c r="X2626" i="1"/>
  <c r="W2633" i="1"/>
  <c r="T2633" i="1"/>
  <c r="AG2633" i="1" s="1"/>
  <c r="S2633" i="1"/>
  <c r="X2635" i="1"/>
  <c r="R2635" i="1"/>
  <c r="T2642" i="1"/>
  <c r="AG2642" i="1" s="1"/>
  <c r="S2642" i="1"/>
  <c r="W2642" i="1"/>
  <c r="Z2644" i="1"/>
  <c r="AO2644" i="1" s="1"/>
  <c r="Y2644" i="1"/>
  <c r="AN2644" i="1" s="1"/>
  <c r="V2649" i="1"/>
  <c r="U2649" i="1"/>
  <c r="X2651" i="1"/>
  <c r="R2651" i="1"/>
  <c r="AC2651" i="1" s="1"/>
  <c r="T2658" i="1"/>
  <c r="AG2658" i="1" s="1"/>
  <c r="W2658" i="1"/>
  <c r="S2658" i="1"/>
  <c r="Z2660" i="1"/>
  <c r="AO2660" i="1" s="1"/>
  <c r="Y2660" i="1"/>
  <c r="AN2660" i="1" s="1"/>
  <c r="V2665" i="1"/>
  <c r="U2665" i="1"/>
  <c r="X2667" i="1"/>
  <c r="R2667" i="1"/>
  <c r="T2674" i="1"/>
  <c r="AG2674" i="1" s="1"/>
  <c r="S2674" i="1"/>
  <c r="W2674" i="1"/>
  <c r="X2676" i="1"/>
  <c r="R2676" i="1"/>
  <c r="T2683" i="1"/>
  <c r="AG2683" i="1" s="1"/>
  <c r="S2683" i="1"/>
  <c r="W2683" i="1"/>
  <c r="Z2685" i="1"/>
  <c r="AO2685" i="1" s="1"/>
  <c r="Y2685" i="1"/>
  <c r="AN2685" i="1" s="1"/>
  <c r="V2690" i="1"/>
  <c r="U2690" i="1"/>
  <c r="X2692" i="1"/>
  <c r="R2692" i="1"/>
  <c r="AC2692" i="1" s="1"/>
  <c r="T2699" i="1"/>
  <c r="AG2699" i="1" s="1"/>
  <c r="S2699" i="1"/>
  <c r="W2699" i="1"/>
  <c r="Z2701" i="1"/>
  <c r="AO2701" i="1" s="1"/>
  <c r="Y2701" i="1"/>
  <c r="AN2701" i="1" s="1"/>
  <c r="O2706" i="1"/>
  <c r="V2706" i="1"/>
  <c r="U2706" i="1"/>
  <c r="X2708" i="1"/>
  <c r="R2708" i="1"/>
  <c r="S2715" i="1"/>
  <c r="W2715" i="1"/>
  <c r="T2715" i="1"/>
  <c r="AG2715" i="1" s="1"/>
  <c r="Y2717" i="1"/>
  <c r="AN2717" i="1" s="1"/>
  <c r="Z2717" i="1"/>
  <c r="AO2717" i="1" s="1"/>
  <c r="U2722" i="1"/>
  <c r="V2722" i="1"/>
  <c r="R2724" i="1"/>
  <c r="AC2724" i="1" s="1"/>
  <c r="X2724" i="1"/>
  <c r="T2731" i="1"/>
  <c r="AG2731" i="1" s="1"/>
  <c r="S2731" i="1"/>
  <c r="W2731" i="1"/>
  <c r="Z2733" i="1"/>
  <c r="AO2733" i="1" s="1"/>
  <c r="Y2733" i="1"/>
  <c r="AN2733" i="1" s="1"/>
  <c r="U2738" i="1"/>
  <c r="V2738" i="1"/>
  <c r="T2740" i="1"/>
  <c r="AG2740" i="1" s="1"/>
  <c r="S2740" i="1"/>
  <c r="W2740" i="1"/>
  <c r="Y2742" i="1"/>
  <c r="AN2742" i="1" s="1"/>
  <c r="Z2742" i="1"/>
  <c r="AO2742" i="1" s="1"/>
  <c r="V2747" i="1"/>
  <c r="U2747" i="1"/>
  <c r="X2749" i="1"/>
  <c r="R2749" i="1"/>
  <c r="AC2749" i="1" s="1"/>
  <c r="U2756" i="1"/>
  <c r="V2756" i="1"/>
  <c r="X2758" i="1"/>
  <c r="R2758" i="1"/>
  <c r="W2765" i="1"/>
  <c r="T2765" i="1"/>
  <c r="AG2765" i="1" s="1"/>
  <c r="S2765" i="1"/>
  <c r="Z2767" i="1"/>
  <c r="AO2767" i="1" s="1"/>
  <c r="Y2767" i="1"/>
  <c r="AN2767" i="1" s="1"/>
  <c r="U2772" i="1"/>
  <c r="V2772" i="1"/>
  <c r="X2774" i="1"/>
  <c r="R2774" i="1"/>
  <c r="V2781" i="1"/>
  <c r="U2781" i="1"/>
  <c r="R2783" i="1"/>
  <c r="X2783" i="1"/>
  <c r="O2792" i="1"/>
  <c r="V2792" i="1"/>
  <c r="U2792" i="1"/>
  <c r="X2794" i="1"/>
  <c r="R2794" i="1"/>
  <c r="X2796" i="1"/>
  <c r="R2796" i="1"/>
  <c r="V2805" i="1"/>
  <c r="U2805" i="1"/>
  <c r="R2807" i="1"/>
  <c r="X2807" i="1"/>
  <c r="Z2809" i="1"/>
  <c r="AO2809" i="1" s="1"/>
  <c r="Y2809" i="1"/>
  <c r="AN2809" i="1" s="1"/>
  <c r="W2818" i="1"/>
  <c r="T2818" i="1"/>
  <c r="AG2818" i="1" s="1"/>
  <c r="S2818" i="1"/>
  <c r="O2820" i="1"/>
  <c r="T2820" i="1"/>
  <c r="AG2820" i="1" s="1"/>
  <c r="S2820" i="1"/>
  <c r="W2820" i="1"/>
  <c r="Z2822" i="1"/>
  <c r="AO2822" i="1" s="1"/>
  <c r="Y2822" i="1"/>
  <c r="AN2822" i="1" s="1"/>
  <c r="W2831" i="1"/>
  <c r="S2831" i="1"/>
  <c r="T2831" i="1"/>
  <c r="AG2831" i="1" s="1"/>
  <c r="R2833" i="1"/>
  <c r="AC2833" i="1" s="1"/>
  <c r="X2833" i="1"/>
  <c r="Z2835" i="1"/>
  <c r="AO2835" i="1" s="1"/>
  <c r="Y2835" i="1"/>
  <c r="AN2835" i="1" s="1"/>
  <c r="U2842" i="1"/>
  <c r="V2842" i="1"/>
  <c r="U2844" i="1"/>
  <c r="V2844" i="1"/>
  <c r="O2780" i="1"/>
  <c r="O2774" i="1"/>
  <c r="O2773" i="1"/>
  <c r="O2772" i="1"/>
  <c r="O2768" i="1"/>
  <c r="O2767" i="1"/>
  <c r="O2765" i="1"/>
  <c r="O2764" i="1"/>
  <c r="O2760" i="1"/>
  <c r="O2759" i="1"/>
  <c r="O2757" i="1"/>
  <c r="O2756" i="1"/>
  <c r="O2755" i="1"/>
  <c r="O2752" i="1"/>
  <c r="O2751" i="1"/>
  <c r="O2749" i="1"/>
  <c r="O2748" i="1"/>
  <c r="O2747" i="1"/>
  <c r="O2743" i="1"/>
  <c r="O2741" i="1"/>
  <c r="O2740" i="1"/>
  <c r="O2735" i="1"/>
  <c r="O2733" i="1"/>
  <c r="O2732" i="1"/>
  <c r="O2728" i="1"/>
  <c r="O2727" i="1"/>
  <c r="O2723" i="1"/>
  <c r="O2722" i="1"/>
  <c r="O2720" i="1"/>
  <c r="O2717" i="1"/>
  <c r="O2716" i="1"/>
  <c r="O2714" i="1"/>
  <c r="O2711" i="1"/>
  <c r="O2703" i="1"/>
  <c r="O2701" i="1"/>
  <c r="O2699" i="1"/>
  <c r="O2697" i="1"/>
  <c r="O2696" i="1"/>
  <c r="O2695" i="1"/>
  <c r="O2693" i="1"/>
  <c r="O2692" i="1"/>
  <c r="O2690" i="1"/>
  <c r="O2688" i="1"/>
  <c r="O2687" i="1"/>
  <c r="O2686" i="1"/>
  <c r="O2685" i="1"/>
  <c r="O2683" i="1"/>
  <c r="O2680" i="1"/>
  <c r="O2679" i="1"/>
  <c r="O2678" i="1"/>
  <c r="O2677" i="1"/>
  <c r="O2676" i="1"/>
  <c r="O2675" i="1"/>
  <c r="O2671" i="1"/>
  <c r="O2669" i="1"/>
  <c r="O2668" i="1"/>
  <c r="O2667" i="1"/>
  <c r="O2665" i="1"/>
  <c r="O2664" i="1"/>
  <c r="O2663" i="1"/>
  <c r="O2662" i="1"/>
  <c r="O2660" i="1"/>
  <c r="O2659" i="1"/>
  <c r="O2656" i="1"/>
  <c r="O2655" i="1"/>
  <c r="O2651" i="1"/>
  <c r="O2650" i="1"/>
  <c r="O2648" i="1"/>
  <c r="O2646" i="1"/>
  <c r="O2645" i="1"/>
  <c r="O2643" i="1"/>
  <c r="O2642" i="1"/>
  <c r="O2639" i="1"/>
  <c r="O2637" i="1"/>
  <c r="O2636" i="1"/>
  <c r="O2635" i="1"/>
  <c r="O2631" i="1"/>
  <c r="O2630" i="1"/>
  <c r="O2627" i="1"/>
  <c r="O2626" i="1"/>
  <c r="O2623" i="1"/>
  <c r="O2621" i="1"/>
  <c r="O2619" i="1"/>
  <c r="O2617" i="1"/>
  <c r="O2615" i="1"/>
  <c r="O2612" i="1"/>
  <c r="O2611" i="1"/>
  <c r="O2610" i="1"/>
  <c r="O2607" i="1"/>
  <c r="O2603" i="1"/>
  <c r="O2601" i="1"/>
  <c r="O2591" i="1"/>
  <c r="O2587" i="1"/>
  <c r="O2586" i="1"/>
  <c r="O2584" i="1"/>
  <c r="O2581" i="1"/>
  <c r="O2580" i="1"/>
  <c r="O2576" i="1"/>
  <c r="O2575" i="1"/>
  <c r="O2573" i="1"/>
  <c r="O2571" i="1"/>
  <c r="O2568" i="1"/>
  <c r="O2567" i="1"/>
  <c r="O2563" i="1"/>
  <c r="O2556" i="1"/>
  <c r="O2555" i="1"/>
  <c r="O2549" i="1"/>
  <c r="O2547" i="1"/>
  <c r="O2546" i="1"/>
  <c r="O2540" i="1"/>
  <c r="O2537" i="1"/>
  <c r="O2533" i="1"/>
  <c r="O2531" i="1"/>
  <c r="O2528" i="1"/>
  <c r="O2527" i="1"/>
  <c r="O2523" i="1"/>
  <c r="O2519" i="1"/>
  <c r="O2518" i="1"/>
  <c r="O2512" i="1"/>
  <c r="O2517" i="1"/>
  <c r="O2515" i="1"/>
  <c r="O2506" i="1"/>
  <c r="O2505" i="1"/>
  <c r="O2499" i="1"/>
  <c r="O2496" i="1"/>
  <c r="O2495" i="1"/>
  <c r="O2492" i="1"/>
  <c r="O2486" i="1"/>
  <c r="O2485" i="1"/>
  <c r="O2483" i="1"/>
  <c r="O2477" i="1"/>
  <c r="O2476" i="1"/>
  <c r="O2474" i="1"/>
  <c r="O2473" i="1"/>
  <c r="O2472" i="1"/>
  <c r="O2463" i="1"/>
  <c r="O2452" i="1"/>
  <c r="O2450" i="1"/>
  <c r="O2448" i="1"/>
  <c r="O2442" i="1"/>
  <c r="O2436" i="1"/>
  <c r="O2432" i="1"/>
  <c r="O2420" i="1"/>
  <c r="O2416" i="1"/>
  <c r="O2410" i="1"/>
  <c r="O2409" i="1"/>
  <c r="O2403" i="1"/>
  <c r="O2400" i="1"/>
  <c r="O2394" i="1"/>
  <c r="O2393" i="1"/>
  <c r="O2386" i="1"/>
  <c r="O2382" i="1"/>
  <c r="O2379" i="1"/>
  <c r="O2378" i="1"/>
  <c r="O2377" i="1"/>
  <c r="O2376" i="1"/>
  <c r="O2372" i="1"/>
  <c r="O2371" i="1"/>
  <c r="O2367" i="1"/>
  <c r="O2362" i="1"/>
  <c r="O2361" i="1"/>
  <c r="O2355" i="1"/>
  <c r="O2347" i="1"/>
  <c r="O2346" i="1"/>
  <c r="O2345" i="1"/>
  <c r="O2344" i="1"/>
  <c r="O2340" i="1"/>
  <c r="O2338" i="1"/>
  <c r="O2336" i="1"/>
  <c r="O2329" i="1"/>
  <c r="O2322" i="1"/>
  <c r="O2320" i="1"/>
  <c r="O2319" i="1"/>
  <c r="O2314" i="1"/>
  <c r="O2313" i="1"/>
  <c r="O2307" i="1"/>
  <c r="O2306" i="1"/>
  <c r="O2304" i="1"/>
  <c r="O2303" i="1"/>
  <c r="O2302" i="1"/>
  <c r="O2297" i="1"/>
  <c r="O2296" i="1"/>
  <c r="O2292" i="1"/>
  <c r="O2288" i="1"/>
  <c r="O2286" i="1"/>
  <c r="O2285" i="1"/>
  <c r="O2274" i="1"/>
  <c r="O2269" i="1"/>
  <c r="O2266" i="1"/>
  <c r="O2264" i="1"/>
  <c r="O2255" i="1"/>
  <c r="O2253" i="1"/>
  <c r="O2250" i="1"/>
  <c r="O2247" i="1"/>
  <c r="O2242" i="1"/>
  <c r="O2241" i="1"/>
  <c r="O2240" i="1"/>
  <c r="O2234" i="1"/>
  <c r="O2233" i="1"/>
  <c r="O2232" i="1"/>
  <c r="O2230" i="1"/>
  <c r="O2227" i="1"/>
  <c r="O2223" i="1"/>
  <c r="O2216" i="1"/>
  <c r="O2215" i="1"/>
  <c r="O2214" i="1"/>
  <c r="O2212" i="1"/>
  <c r="O2206" i="1"/>
  <c r="O2205" i="1"/>
  <c r="O2200" i="1"/>
  <c r="O2194" i="1"/>
  <c r="O2193" i="1"/>
  <c r="O2192" i="1"/>
  <c r="O2172" i="1"/>
  <c r="O2168" i="1"/>
  <c r="O2166" i="1"/>
  <c r="O2160" i="1"/>
  <c r="O2159" i="1"/>
  <c r="O2154" i="1"/>
  <c r="O2151" i="1"/>
  <c r="O2145" i="1"/>
  <c r="O2136" i="1"/>
  <c r="O2134" i="1"/>
  <c r="O2133" i="1"/>
  <c r="O2126" i="1"/>
  <c r="O2122" i="1"/>
  <c r="O2115" i="1"/>
  <c r="O2113" i="1"/>
  <c r="O2103" i="1"/>
  <c r="O2098" i="1"/>
  <c r="O2096" i="1"/>
  <c r="O2093" i="1"/>
  <c r="O2092" i="1"/>
  <c r="O2087" i="1"/>
  <c r="O2082" i="1"/>
  <c r="O2081" i="1"/>
  <c r="O2078" i="1"/>
  <c r="O2077" i="1"/>
  <c r="O2073" i="1"/>
  <c r="O2071" i="1"/>
  <c r="O2066" i="1"/>
  <c r="O2063" i="1"/>
  <c r="O2062" i="1"/>
  <c r="O2058" i="1"/>
  <c r="O2055" i="1"/>
  <c r="O2054" i="1"/>
  <c r="O2050" i="1"/>
  <c r="O2046" i="1"/>
  <c r="O2045" i="1"/>
  <c r="O2039" i="1"/>
  <c r="O2031" i="1"/>
  <c r="O2030" i="1"/>
  <c r="O2108" i="1"/>
  <c r="O2132" i="1"/>
  <c r="O2201" i="1"/>
  <c r="O2265" i="1"/>
  <c r="O2291" i="1"/>
  <c r="O2419" i="1"/>
  <c r="O2260" i="1"/>
  <c r="O2456" i="1"/>
  <c r="O2088" i="1"/>
  <c r="O2068" i="1"/>
  <c r="O2100" i="1"/>
  <c r="O2129" i="1"/>
  <c r="O2148" i="1"/>
  <c r="O2169" i="1"/>
  <c r="O2178" i="1"/>
  <c r="O2185" i="1"/>
  <c r="O2249" i="1"/>
  <c r="O2323" i="1"/>
  <c r="O2236" i="1"/>
  <c r="O2196" i="1"/>
  <c r="O2220" i="1"/>
  <c r="O2284" i="1"/>
  <c r="O2153" i="1"/>
  <c r="O2080" i="1"/>
  <c r="O2112" i="1"/>
  <c r="O2124" i="1"/>
  <c r="O2164" i="1"/>
  <c r="O2209" i="1"/>
  <c r="O2273" i="1"/>
  <c r="O2339" i="1"/>
  <c r="O2225" i="1"/>
  <c r="O2180" i="1"/>
  <c r="O2244" i="1"/>
  <c r="O2440" i="1"/>
  <c r="O2076" i="1"/>
  <c r="O2204" i="1"/>
  <c r="O2268" i="1"/>
  <c r="O2424" i="1"/>
  <c r="O2487" i="1"/>
  <c r="O2072" i="1"/>
  <c r="O2104" i="1"/>
  <c r="O2121" i="1"/>
  <c r="O2140" i="1"/>
  <c r="O2128" i="1"/>
  <c r="O2186" i="1"/>
  <c r="O2161" i="1"/>
  <c r="O2228" i="1"/>
  <c r="O2084" i="1"/>
  <c r="O2116" i="1"/>
  <c r="O2217" i="1"/>
  <c r="O2281" i="1"/>
  <c r="O2387" i="1"/>
  <c r="O2156" i="1"/>
  <c r="O2177" i="1"/>
  <c r="O2188" i="1"/>
  <c r="O2252" i="1"/>
  <c r="O2553" i="1"/>
  <c r="O2605" i="1"/>
  <c r="O2718" i="1"/>
  <c r="O2526" i="1"/>
  <c r="O2289" i="1"/>
  <c r="O2305" i="1"/>
  <c r="O2321" i="1"/>
  <c r="O2337" i="1"/>
  <c r="O2353" i="1"/>
  <c r="O2369" i="1"/>
  <c r="O2385" i="1"/>
  <c r="O2401" i="1"/>
  <c r="O2417" i="1"/>
  <c r="O2433" i="1"/>
  <c r="O2449" i="1"/>
  <c r="O2465" i="1"/>
  <c r="O2524" i="1"/>
  <c r="O2469" i="1"/>
  <c r="O2489" i="1"/>
  <c r="O2520" i="1"/>
  <c r="O2435" i="1"/>
  <c r="O2451" i="1"/>
  <c r="O2467" i="1"/>
  <c r="O2293" i="1"/>
  <c r="O2300" i="1"/>
  <c r="O2309" i="1"/>
  <c r="O2316" i="1"/>
  <c r="O2325" i="1"/>
  <c r="O2332" i="1"/>
  <c r="O2341" i="1"/>
  <c r="O2348" i="1"/>
  <c r="O2357" i="1"/>
  <c r="O2364" i="1"/>
  <c r="O2373" i="1"/>
  <c r="O2380" i="1"/>
  <c r="O2389" i="1"/>
  <c r="O2396" i="1"/>
  <c r="O2405" i="1"/>
  <c r="O2412" i="1"/>
  <c r="O2421" i="1"/>
  <c r="O2428" i="1"/>
  <c r="O2437" i="1"/>
  <c r="O2444" i="1"/>
  <c r="O2453" i="1"/>
  <c r="O2460" i="1"/>
  <c r="O2493" i="1"/>
  <c r="O2541" i="1"/>
  <c r="O2491" i="1"/>
  <c r="O2737" i="1"/>
  <c r="O2484" i="1"/>
  <c r="O2508" i="1"/>
  <c r="O2525" i="1"/>
  <c r="O2475" i="1"/>
  <c r="O2501" i="1"/>
  <c r="O2521" i="1"/>
  <c r="O2561" i="1"/>
  <c r="O2299" i="1"/>
  <c r="O2315" i="1"/>
  <c r="O2331" i="1"/>
  <c r="O2363" i="1"/>
  <c r="O2395" i="1"/>
  <c r="O2411" i="1"/>
  <c r="O2427" i="1"/>
  <c r="O2443" i="1"/>
  <c r="O2459" i="1"/>
  <c r="O2461" i="1"/>
  <c r="O2468" i="1"/>
  <c r="O2301" i="1"/>
  <c r="O2317" i="1"/>
  <c r="O2333" i="1"/>
  <c r="O2349" i="1"/>
  <c r="O2365" i="1"/>
  <c r="O2381" i="1"/>
  <c r="O2397" i="1"/>
  <c r="O2413" i="1"/>
  <c r="O2429" i="1"/>
  <c r="O2445" i="1"/>
  <c r="O2481" i="1"/>
  <c r="O2801" i="1"/>
  <c r="O2510" i="1"/>
  <c r="O2545" i="1"/>
  <c r="O2574" i="1"/>
  <c r="O2609" i="1"/>
  <c r="O2638" i="1"/>
  <c r="O2640" i="1"/>
  <c r="O2750" i="1"/>
  <c r="O2793" i="1"/>
  <c r="O2814" i="1"/>
  <c r="O2689" i="1"/>
  <c r="O2761" i="1"/>
  <c r="O2582" i="1"/>
  <c r="O2710" i="1"/>
  <c r="O2729" i="1"/>
  <c r="O2785" i="1"/>
  <c r="O2590" i="1"/>
  <c r="O2592" i="1"/>
  <c r="O2625" i="1"/>
  <c r="O2681" i="1"/>
  <c r="O2532" i="1"/>
  <c r="O2565" i="1"/>
  <c r="O2596" i="1"/>
  <c r="O2629" i="1"/>
  <c r="O2702" i="1"/>
  <c r="O2721" i="1"/>
  <c r="O2742" i="1"/>
  <c r="O2534" i="1"/>
  <c r="O2536" i="1"/>
  <c r="O2569" i="1"/>
  <c r="O2598" i="1"/>
  <c r="O2600" i="1"/>
  <c r="O2633" i="1"/>
  <c r="O2753" i="1"/>
  <c r="O2766" i="1"/>
  <c r="O2798" i="1"/>
  <c r="O2673" i="1"/>
  <c r="O2777" i="1"/>
  <c r="O2817" i="1"/>
  <c r="O2511" i="1"/>
  <c r="O2513" i="1"/>
  <c r="O2542" i="1"/>
  <c r="O2544" i="1"/>
  <c r="O2577" i="1"/>
  <c r="O2606" i="1"/>
  <c r="O2608" i="1"/>
  <c r="O2641" i="1"/>
  <c r="O2694" i="1"/>
  <c r="O2713" i="1"/>
  <c r="O2550" i="1"/>
  <c r="O2552" i="1"/>
  <c r="O2585" i="1"/>
  <c r="O2614" i="1"/>
  <c r="O2616" i="1"/>
  <c r="O2649" i="1"/>
  <c r="O2653" i="1"/>
  <c r="O2657" i="1"/>
  <c r="O2705" i="1"/>
  <c r="O2745" i="1"/>
  <c r="O2758" i="1"/>
  <c r="O2841" i="1"/>
  <c r="O2529" i="1"/>
  <c r="O2558" i="1"/>
  <c r="O2560" i="1"/>
  <c r="O2593" i="1"/>
  <c r="O2622" i="1"/>
  <c r="O2624" i="1"/>
  <c r="O2726" i="1"/>
  <c r="O2769" i="1"/>
  <c r="AI2928" i="1" l="1"/>
  <c r="AB2735" i="1"/>
  <c r="AB2646" i="1"/>
  <c r="AB2114" i="1"/>
  <c r="AB2119" i="1"/>
  <c r="AB2099" i="1"/>
  <c r="AB2528" i="1"/>
  <c r="AB2612" i="1"/>
  <c r="AB2089" i="1"/>
  <c r="AB2374" i="1"/>
  <c r="AB2648" i="1"/>
  <c r="AB2405" i="1"/>
  <c r="AB2644" i="1"/>
  <c r="AB2182" i="1"/>
  <c r="AB2186" i="1"/>
  <c r="AB2753" i="1"/>
  <c r="AI2753" i="1" s="1"/>
  <c r="AB2058" i="1"/>
  <c r="AB2124" i="1"/>
  <c r="AB2051" i="1"/>
  <c r="AB2746" i="1"/>
  <c r="AB2174" i="1"/>
  <c r="AI3267" i="1"/>
  <c r="AI3041" i="1"/>
  <c r="AI2957" i="1"/>
  <c r="AI3083" i="1"/>
  <c r="AX2907" i="1"/>
  <c r="AR2907" i="1" s="1"/>
  <c r="AX2075" i="1"/>
  <c r="AB2263" i="1"/>
  <c r="AB2240" i="1"/>
  <c r="AI2240" i="1" s="1"/>
  <c r="AB2254" i="1"/>
  <c r="AB2387" i="1"/>
  <c r="AB2578" i="1"/>
  <c r="AB2582" i="1"/>
  <c r="AB2311" i="1"/>
  <c r="AB2167" i="1"/>
  <c r="AB2295" i="1"/>
  <c r="AB2047" i="1"/>
  <c r="AB2252" i="1"/>
  <c r="AB2297" i="1"/>
  <c r="AB2757" i="1"/>
  <c r="AB2189" i="1"/>
  <c r="AB2145" i="1"/>
  <c r="AB2081" i="1"/>
  <c r="AI2998" i="1"/>
  <c r="AJ2998" i="1"/>
  <c r="AH2998" i="1" s="1"/>
  <c r="AB2609" i="1"/>
  <c r="AB2467" i="1"/>
  <c r="AB2744" i="1"/>
  <c r="AB2271" i="1"/>
  <c r="AB2742" i="1"/>
  <c r="AB2347" i="1"/>
  <c r="AB2155" i="1"/>
  <c r="AB2123" i="1"/>
  <c r="AB2509" i="1"/>
  <c r="AB2576" i="1"/>
  <c r="AB2160" i="1"/>
  <c r="AB2125" i="1"/>
  <c r="AB2276" i="1"/>
  <c r="AB2168" i="1"/>
  <c r="AF2329" i="1"/>
  <c r="AC2329" i="1"/>
  <c r="AB2329" i="1" s="1"/>
  <c r="AF2302" i="1"/>
  <c r="AB2302" i="1" s="1"/>
  <c r="AC2302" i="1"/>
  <c r="AF2277" i="1"/>
  <c r="AC2277" i="1"/>
  <c r="AB2277" i="1" s="1"/>
  <c r="AF2487" i="1"/>
  <c r="AC2487" i="1"/>
  <c r="AF2270" i="1"/>
  <c r="AC2270" i="1"/>
  <c r="AF2662" i="1"/>
  <c r="AC2662" i="1"/>
  <c r="AF2218" i="1"/>
  <c r="AC2218" i="1"/>
  <c r="AF2076" i="1"/>
  <c r="AB2076" i="1" s="1"/>
  <c r="AC2076" i="1"/>
  <c r="AF2075" i="1"/>
  <c r="AC2075" i="1"/>
  <c r="AF2712" i="1"/>
  <c r="AB2712" i="1" s="1"/>
  <c r="AC2712" i="1"/>
  <c r="AF2655" i="1"/>
  <c r="AB2655" i="1" s="1"/>
  <c r="AI2655" i="1" s="1"/>
  <c r="AC2655" i="1"/>
  <c r="AF2815" i="1"/>
  <c r="AC2815" i="1"/>
  <c r="AB2815" i="1" s="1"/>
  <c r="AF2541" i="1"/>
  <c r="AC2541" i="1"/>
  <c r="AB2541" i="1" s="1"/>
  <c r="AF2817" i="1"/>
  <c r="AC2817" i="1"/>
  <c r="AB2817" i="1" s="1"/>
  <c r="AF2791" i="1"/>
  <c r="AC2791" i="1"/>
  <c r="AB2791" i="1" s="1"/>
  <c r="AF2739" i="1"/>
  <c r="AC2739" i="1"/>
  <c r="AF2657" i="1"/>
  <c r="AC2657" i="1"/>
  <c r="AF2598" i="1"/>
  <c r="AC2598" i="1"/>
  <c r="AB2598" i="1" s="1"/>
  <c r="AF2362" i="1"/>
  <c r="AC2362" i="1"/>
  <c r="AB2195" i="1"/>
  <c r="AB2748" i="1"/>
  <c r="AF2170" i="1"/>
  <c r="AC2170" i="1"/>
  <c r="AB2170" i="1" s="1"/>
  <c r="AF2346" i="1"/>
  <c r="AC2346" i="1"/>
  <c r="AB2346" i="1" s="1"/>
  <c r="AF2233" i="1"/>
  <c r="AC2233" i="1"/>
  <c r="AB2577" i="1"/>
  <c r="AF2699" i="1"/>
  <c r="AC2699" i="1"/>
  <c r="AB2699" i="1" s="1"/>
  <c r="AF2384" i="1"/>
  <c r="AB2384" i="1" s="1"/>
  <c r="AC2384" i="1"/>
  <c r="AF2752" i="1"/>
  <c r="AC2752" i="1"/>
  <c r="AF2727" i="1"/>
  <c r="AC2727" i="1"/>
  <c r="AF2538" i="1"/>
  <c r="AB2538" i="1" s="1"/>
  <c r="AC2538" i="1"/>
  <c r="AF2454" i="1"/>
  <c r="AC2454" i="1"/>
  <c r="AF2253" i="1"/>
  <c r="AC2253" i="1"/>
  <c r="AF2192" i="1"/>
  <c r="AC2192" i="1"/>
  <c r="AB2192" i="1" s="1"/>
  <c r="AF2151" i="1"/>
  <c r="AC2151" i="1"/>
  <c r="AB2151" i="1" s="1"/>
  <c r="AF2801" i="1"/>
  <c r="AC2801" i="1"/>
  <c r="AF2472" i="1"/>
  <c r="AB2472" i="1" s="1"/>
  <c r="AC2472" i="1"/>
  <c r="AF2713" i="1"/>
  <c r="AC2713" i="1"/>
  <c r="AB2255" i="1"/>
  <c r="AF2592" i="1"/>
  <c r="AB2592" i="1" s="1"/>
  <c r="AC2592" i="1"/>
  <c r="AF2381" i="1"/>
  <c r="AB2381" i="1" s="1"/>
  <c r="AC2381" i="1"/>
  <c r="AF2106" i="1"/>
  <c r="AB2106" i="1" s="1"/>
  <c r="AC2106" i="1"/>
  <c r="AF2569" i="1"/>
  <c r="AC2569" i="1"/>
  <c r="AF2623" i="1"/>
  <c r="AC2623" i="1"/>
  <c r="AB2623" i="1" s="1"/>
  <c r="AI2623" i="1" s="1"/>
  <c r="F2623" i="1" s="1"/>
  <c r="AF2427" i="1"/>
  <c r="AB2427" i="1" s="1"/>
  <c r="AC2427" i="1"/>
  <c r="AF2734" i="1"/>
  <c r="AC2734" i="1"/>
  <c r="AF2108" i="1"/>
  <c r="AC2108" i="1"/>
  <c r="AF2617" i="1"/>
  <c r="AC2617" i="1"/>
  <c r="AB2617" i="1" s="1"/>
  <c r="AF2560" i="1"/>
  <c r="AC2560" i="1"/>
  <c r="AB2560" i="1" s="1"/>
  <c r="AF2619" i="1"/>
  <c r="AC2619" i="1"/>
  <c r="AB2619" i="1" s="1"/>
  <c r="AF2594" i="1"/>
  <c r="AC2594" i="1"/>
  <c r="AB2594" i="1" s="1"/>
  <c r="AF2537" i="1"/>
  <c r="AC2537" i="1"/>
  <c r="AB2537" i="1" s="1"/>
  <c r="AF2453" i="1"/>
  <c r="AC2453" i="1"/>
  <c r="AF2220" i="1"/>
  <c r="AC2220" i="1"/>
  <c r="AF2245" i="1"/>
  <c r="AC2245" i="1"/>
  <c r="AB2245" i="1" s="1"/>
  <c r="AF2680" i="1"/>
  <c r="AC2680" i="1"/>
  <c r="AF2564" i="1"/>
  <c r="AC2564" i="1"/>
  <c r="AB2564" i="1" s="1"/>
  <c r="AF2157" i="1"/>
  <c r="AC2157" i="1"/>
  <c r="AB2157" i="1" s="1"/>
  <c r="AF2369" i="1"/>
  <c r="AC2369" i="1"/>
  <c r="AF2211" i="1"/>
  <c r="AC2211" i="1"/>
  <c r="AF2682" i="1"/>
  <c r="AC2682" i="1"/>
  <c r="AB2682" i="1" s="1"/>
  <c r="AF2723" i="1"/>
  <c r="AC2723" i="1"/>
  <c r="AB2723" i="1" s="1"/>
  <c r="AF2559" i="1"/>
  <c r="AC2559" i="1"/>
  <c r="AB2559" i="1" s="1"/>
  <c r="AF2475" i="1"/>
  <c r="AC2475" i="1"/>
  <c r="AF2380" i="1"/>
  <c r="AC2380" i="1"/>
  <c r="AB2380" i="1" s="1"/>
  <c r="AF2269" i="1"/>
  <c r="AB2269" i="1" s="1"/>
  <c r="AC2269" i="1"/>
  <c r="AF2665" i="1"/>
  <c r="AC2665" i="1"/>
  <c r="AB2665" i="1" s="1"/>
  <c r="AF2062" i="1"/>
  <c r="AC2062" i="1"/>
  <c r="AF2037" i="1"/>
  <c r="AC2037" i="1"/>
  <c r="AB2037" i="1" s="1"/>
  <c r="AF2520" i="1"/>
  <c r="AC2520" i="1"/>
  <c r="AB2520" i="1" s="1"/>
  <c r="AF2373" i="1"/>
  <c r="AC2373" i="1"/>
  <c r="AB2373" i="1" s="1"/>
  <c r="AB2055" i="1"/>
  <c r="AF2812" i="1"/>
  <c r="AC2812" i="1"/>
  <c r="AF2506" i="1"/>
  <c r="AB2506" i="1" s="1"/>
  <c r="AC2506" i="1"/>
  <c r="AF2323" i="1"/>
  <c r="AC2323" i="1"/>
  <c r="AB2323" i="1" s="1"/>
  <c r="AF2770" i="1"/>
  <c r="AB2770" i="1" s="1"/>
  <c r="AC2770" i="1"/>
  <c r="AF2289" i="1"/>
  <c r="AC2289" i="1"/>
  <c r="AF2264" i="1"/>
  <c r="AC2264" i="1"/>
  <c r="AF2763" i="1"/>
  <c r="AB2763" i="1" s="1"/>
  <c r="AI2763" i="1" s="1"/>
  <c r="AC2763" i="1"/>
  <c r="AF2722" i="1"/>
  <c r="AC2722" i="1"/>
  <c r="AF2214" i="1"/>
  <c r="AC2214" i="1"/>
  <c r="AF2806" i="1"/>
  <c r="AC2806" i="1"/>
  <c r="AF2372" i="1"/>
  <c r="AB2372" i="1" s="1"/>
  <c r="AC2372" i="1"/>
  <c r="AF2243" i="1"/>
  <c r="AC2243" i="1"/>
  <c r="AF2128" i="1"/>
  <c r="AB2128" i="1" s="1"/>
  <c r="AC2128" i="1"/>
  <c r="AF2101" i="1"/>
  <c r="AC2101" i="1"/>
  <c r="AF2049" i="1"/>
  <c r="AC2049" i="1"/>
  <c r="AB2049" i="1" s="1"/>
  <c r="AF2567" i="1"/>
  <c r="AC2567" i="1"/>
  <c r="AF2800" i="1"/>
  <c r="AC2800" i="1"/>
  <c r="AB2800" i="1" s="1"/>
  <c r="AF2687" i="1"/>
  <c r="AC2687" i="1"/>
  <c r="AB2687" i="1" s="1"/>
  <c r="AF2517" i="1"/>
  <c r="AC2517" i="1"/>
  <c r="AB2517" i="1" s="1"/>
  <c r="AF2762" i="1"/>
  <c r="AC2762" i="1"/>
  <c r="AB2762" i="1" s="1"/>
  <c r="AF2360" i="1"/>
  <c r="AC2360" i="1"/>
  <c r="AB2360" i="1" s="1"/>
  <c r="AF2300" i="1"/>
  <c r="AC2300" i="1"/>
  <c r="AB2300" i="1" s="1"/>
  <c r="AF2780" i="1"/>
  <c r="AC2780" i="1"/>
  <c r="AF2589" i="1"/>
  <c r="AC2589" i="1"/>
  <c r="AF2432" i="1"/>
  <c r="AC2432" i="1"/>
  <c r="AF2042" i="1"/>
  <c r="AB2042" i="1" s="1"/>
  <c r="AC2042" i="1"/>
  <c r="AF2566" i="1"/>
  <c r="AC2566" i="1"/>
  <c r="AF2414" i="1"/>
  <c r="AB2414" i="1" s="1"/>
  <c r="AC2414" i="1"/>
  <c r="AF2773" i="1"/>
  <c r="AC2773" i="1"/>
  <c r="AF2716" i="1"/>
  <c r="AC2716" i="1"/>
  <c r="AF2443" i="1"/>
  <c r="AC2443" i="1"/>
  <c r="AB2443" i="1" s="1"/>
  <c r="AF2337" i="1"/>
  <c r="AC2337" i="1"/>
  <c r="AF2258" i="1"/>
  <c r="AC2258" i="1"/>
  <c r="AF2172" i="1"/>
  <c r="AC2172" i="1"/>
  <c r="AF2285" i="1"/>
  <c r="AB2285" i="1" s="1"/>
  <c r="AC2285" i="1"/>
  <c r="AF2199" i="1"/>
  <c r="AC2199" i="1"/>
  <c r="AF2041" i="1"/>
  <c r="AC2041" i="1"/>
  <c r="AF2797" i="1"/>
  <c r="AC2797" i="1"/>
  <c r="AF2627" i="1"/>
  <c r="AC2627" i="1"/>
  <c r="AB2627" i="1" s="1"/>
  <c r="AF2545" i="1"/>
  <c r="AC2545" i="1"/>
  <c r="AB2545" i="1" s="1"/>
  <c r="AF2461" i="1"/>
  <c r="AC2461" i="1"/>
  <c r="AF2683" i="1"/>
  <c r="AC2683" i="1"/>
  <c r="AB2683" i="1" s="1"/>
  <c r="AF2695" i="1"/>
  <c r="AC2695" i="1"/>
  <c r="AB2695" i="1" s="1"/>
  <c r="AB2057" i="1"/>
  <c r="AF2440" i="1"/>
  <c r="AB2440" i="1" s="1"/>
  <c r="AC2440" i="1"/>
  <c r="AF2194" i="1"/>
  <c r="AC2194" i="1"/>
  <c r="AB2140" i="1"/>
  <c r="AB2059" i="1"/>
  <c r="AF2747" i="1"/>
  <c r="AC2747" i="1"/>
  <c r="AF2642" i="1"/>
  <c r="AC2642" i="1"/>
  <c r="AF2783" i="1"/>
  <c r="AC2783" i="1"/>
  <c r="AF2408" i="1"/>
  <c r="AB2408" i="1" s="1"/>
  <c r="AC2408" i="1"/>
  <c r="AF2153" i="1"/>
  <c r="AC2153" i="1"/>
  <c r="AB2153" i="1" s="1"/>
  <c r="AF2074" i="1"/>
  <c r="AB2074" i="1" s="1"/>
  <c r="AC2074" i="1"/>
  <c r="AF2811" i="1"/>
  <c r="AC2811" i="1"/>
  <c r="AF2760" i="1"/>
  <c r="AC2760" i="1"/>
  <c r="AB2760" i="1" s="1"/>
  <c r="AF2562" i="1"/>
  <c r="AC2562" i="1"/>
  <c r="AB2562" i="1" s="1"/>
  <c r="AF2478" i="1"/>
  <c r="AB2478" i="1" s="1"/>
  <c r="AC2478" i="1"/>
  <c r="AF2839" i="1"/>
  <c r="AC2839" i="1"/>
  <c r="AF2324" i="1"/>
  <c r="AC2324" i="1"/>
  <c r="AF2532" i="1"/>
  <c r="AC2532" i="1"/>
  <c r="AF2317" i="1"/>
  <c r="AC2317" i="1"/>
  <c r="AB2317" i="1" s="1"/>
  <c r="AI2317" i="1" s="1"/>
  <c r="F2317" i="1" s="1"/>
  <c r="AF2326" i="1"/>
  <c r="AB2326" i="1" s="1"/>
  <c r="AC2326" i="1"/>
  <c r="AF2299" i="1"/>
  <c r="AC2299" i="1"/>
  <c r="AB2299" i="1" s="1"/>
  <c r="AF2542" i="1"/>
  <c r="AB2542" i="1" s="1"/>
  <c r="AC2542" i="1"/>
  <c r="AF2691" i="1"/>
  <c r="AB2691" i="1" s="1"/>
  <c r="AC2691" i="1"/>
  <c r="AF2666" i="1"/>
  <c r="AB2666" i="1" s="1"/>
  <c r="AC2666" i="1"/>
  <c r="AF2492" i="1"/>
  <c r="AB2492" i="1" s="1"/>
  <c r="AC2492" i="1"/>
  <c r="AF2795" i="1"/>
  <c r="AC2795" i="1"/>
  <c r="AB2795" i="1" s="1"/>
  <c r="AF2197" i="1"/>
  <c r="AC2197" i="1"/>
  <c r="AB2197" i="1" s="1"/>
  <c r="AF2052" i="1"/>
  <c r="AC2052" i="1"/>
  <c r="AB2052" i="1" s="1"/>
  <c r="AF2486" i="1"/>
  <c r="AC2486" i="1"/>
  <c r="AF2452" i="1"/>
  <c r="AB2452" i="1" s="1"/>
  <c r="AC2452" i="1"/>
  <c r="AF2810" i="1"/>
  <c r="AC2810" i="1"/>
  <c r="AF2570" i="1"/>
  <c r="AC2570" i="1"/>
  <c r="AF2348" i="1"/>
  <c r="AC2348" i="1"/>
  <c r="AF2244" i="1"/>
  <c r="AC2244" i="1"/>
  <c r="AB2244" i="1" s="1"/>
  <c r="AF2572" i="1"/>
  <c r="AC2572" i="1"/>
  <c r="AF2463" i="1"/>
  <c r="AC2463" i="1"/>
  <c r="AF2350" i="1"/>
  <c r="AB2350" i="1" s="1"/>
  <c r="AI2350" i="1" s="1"/>
  <c r="AC2350" i="1"/>
  <c r="AF2565" i="1"/>
  <c r="AB2565" i="1" s="1"/>
  <c r="AC2565" i="1"/>
  <c r="AB2413" i="1"/>
  <c r="AF2361" i="1"/>
  <c r="AB2361" i="1" s="1"/>
  <c r="AC2361" i="1"/>
  <c r="AB2740" i="1"/>
  <c r="AF2458" i="1"/>
  <c r="AC2458" i="1"/>
  <c r="AF2701" i="1"/>
  <c r="AC2701" i="1"/>
  <c r="AB2701" i="1" s="1"/>
  <c r="AF2460" i="1"/>
  <c r="AB2460" i="1" s="1"/>
  <c r="AC2460" i="1"/>
  <c r="AF2083" i="1"/>
  <c r="AC2083" i="1"/>
  <c r="AB2083" i="1" s="1"/>
  <c r="AF2678" i="1"/>
  <c r="AC2678" i="1"/>
  <c r="AF2267" i="1"/>
  <c r="AC2267" i="1"/>
  <c r="AB2267" i="1" s="1"/>
  <c r="AB2724" i="1"/>
  <c r="AF2667" i="1"/>
  <c r="AB2667" i="1" s="1"/>
  <c r="AC2667" i="1"/>
  <c r="AF2268" i="1"/>
  <c r="AC2268" i="1"/>
  <c r="AB2268" i="1" s="1"/>
  <c r="AF2162" i="1"/>
  <c r="AC2162" i="1"/>
  <c r="AB2162" i="1" s="1"/>
  <c r="AF2505" i="1"/>
  <c r="AC2505" i="1"/>
  <c r="AF2392" i="1"/>
  <c r="AC2392" i="1"/>
  <c r="AF2489" i="1"/>
  <c r="AC2489" i="1"/>
  <c r="AF2376" i="1"/>
  <c r="AB2376" i="1" s="1"/>
  <c r="AC2376" i="1"/>
  <c r="AF2455" i="1"/>
  <c r="AB2455" i="1" s="1"/>
  <c r="AC2455" i="1"/>
  <c r="AF2430" i="1"/>
  <c r="AC2430" i="1"/>
  <c r="AF2802" i="1"/>
  <c r="AC2802" i="1"/>
  <c r="AF2557" i="1"/>
  <c r="AC2557" i="1"/>
  <c r="AB2557" i="1" s="1"/>
  <c r="AF2342" i="1"/>
  <c r="AC2342" i="1"/>
  <c r="AF2482" i="1"/>
  <c r="AB2482" i="1" s="1"/>
  <c r="AC2482" i="1"/>
  <c r="AF2457" i="1"/>
  <c r="AC2457" i="1"/>
  <c r="AF2353" i="1"/>
  <c r="AB2353" i="1" s="1"/>
  <c r="AC2353" i="1"/>
  <c r="AF2060" i="1"/>
  <c r="AC2060" i="1"/>
  <c r="AB2060" i="1" s="1"/>
  <c r="AF2097" i="1"/>
  <c r="AC2097" i="1"/>
  <c r="AF2466" i="1"/>
  <c r="AC2466" i="1"/>
  <c r="AB2134" i="1"/>
  <c r="AF2821" i="1"/>
  <c r="AC2821" i="1"/>
  <c r="AB2821" i="1" s="1"/>
  <c r="AF2634" i="1"/>
  <c r="AC2634" i="1"/>
  <c r="AB2634" i="1" s="1"/>
  <c r="AF2364" i="1"/>
  <c r="AC2364" i="1"/>
  <c r="AF2091" i="1"/>
  <c r="AC2091" i="1"/>
  <c r="AB2091" i="1" s="1"/>
  <c r="AI2091" i="1" s="1"/>
  <c r="AF2805" i="1"/>
  <c r="AC2805" i="1"/>
  <c r="AF2652" i="1"/>
  <c r="AC2652" i="1"/>
  <c r="AF2702" i="1"/>
  <c r="AC2702" i="1"/>
  <c r="AB2702" i="1" s="1"/>
  <c r="AB2406" i="1"/>
  <c r="AB2129" i="1"/>
  <c r="AF2219" i="1"/>
  <c r="AC2219" i="1"/>
  <c r="AF2086" i="1"/>
  <c r="AC2086" i="1"/>
  <c r="AB2086" i="1" s="1"/>
  <c r="AF2840" i="1"/>
  <c r="AB2840" i="1" s="1"/>
  <c r="AC2840" i="1"/>
  <c r="AF2377" i="1"/>
  <c r="AC2377" i="1"/>
  <c r="AF2316" i="1"/>
  <c r="AB2316" i="1" s="1"/>
  <c r="AC2316" i="1"/>
  <c r="AF2803" i="1"/>
  <c r="AC2803" i="1"/>
  <c r="AF2327" i="1"/>
  <c r="AC2327" i="1"/>
  <c r="AF2110" i="1"/>
  <c r="AC2110" i="1"/>
  <c r="AF2624" i="1"/>
  <c r="AC2624" i="1"/>
  <c r="AF2552" i="1"/>
  <c r="AC2552" i="1"/>
  <c r="AF2465" i="1"/>
  <c r="AC2465" i="1"/>
  <c r="AB2465" i="1" s="1"/>
  <c r="AF2435" i="1"/>
  <c r="AC2435" i="1"/>
  <c r="AF2320" i="1"/>
  <c r="AB2320" i="1" s="1"/>
  <c r="AC2320" i="1"/>
  <c r="AF2837" i="1"/>
  <c r="AB2837" i="1" s="1"/>
  <c r="AC2837" i="1"/>
  <c r="AF2726" i="1"/>
  <c r="AC2726" i="1"/>
  <c r="AB2726" i="1" s="1"/>
  <c r="AF2669" i="1"/>
  <c r="AB2669" i="1" s="1"/>
  <c r="AC2669" i="1"/>
  <c r="AF2286" i="1"/>
  <c r="AC2286" i="1"/>
  <c r="AF2690" i="1"/>
  <c r="AC2690" i="1"/>
  <c r="AB2690" i="1" s="1"/>
  <c r="AF2769" i="1"/>
  <c r="AC2769" i="1"/>
  <c r="AF2514" i="1"/>
  <c r="AC2514" i="1"/>
  <c r="AB2514" i="1" s="1"/>
  <c r="AF2236" i="1"/>
  <c r="AC2236" i="1"/>
  <c r="AB2236" i="1" s="1"/>
  <c r="AF2065" i="1"/>
  <c r="AC2065" i="1"/>
  <c r="AF2480" i="1"/>
  <c r="AC2480" i="1"/>
  <c r="AB2480" i="1" s="1"/>
  <c r="AB2275" i="1"/>
  <c r="AF2120" i="1"/>
  <c r="AC2120" i="1"/>
  <c r="AB2120" i="1" s="1"/>
  <c r="AF2730" i="1"/>
  <c r="AB2730" i="1" s="1"/>
  <c r="AC2730" i="1"/>
  <c r="AF2415" i="1"/>
  <c r="AB2415" i="1" s="1"/>
  <c r="AI2415" i="1" s="1"/>
  <c r="F2415" i="1" s="1"/>
  <c r="AC2415" i="1"/>
  <c r="AF2030" i="1"/>
  <c r="AB2030" i="1" s="1"/>
  <c r="AC2030" i="1"/>
  <c r="AF2407" i="1"/>
  <c r="AC2407" i="1"/>
  <c r="AB2407" i="1" s="1"/>
  <c r="AF2371" i="1"/>
  <c r="AB2371" i="1" s="1"/>
  <c r="AC2371" i="1"/>
  <c r="AB2178" i="1"/>
  <c r="AF2659" i="1"/>
  <c r="AC2659" i="1"/>
  <c r="AB2659" i="1" s="1"/>
  <c r="AF2391" i="1"/>
  <c r="AC2391" i="1"/>
  <c r="AF2375" i="1"/>
  <c r="AC2375" i="1"/>
  <c r="AF2314" i="1"/>
  <c r="AC2314" i="1"/>
  <c r="AF2262" i="1"/>
  <c r="AC2262" i="1"/>
  <c r="AF2825" i="1"/>
  <c r="AC2825" i="1"/>
  <c r="AF2799" i="1"/>
  <c r="AC2799" i="1"/>
  <c r="AB2579" i="1"/>
  <c r="AF2183" i="1"/>
  <c r="AC2183" i="1"/>
  <c r="AB2183" i="1" s="1"/>
  <c r="AF2704" i="1"/>
  <c r="AB2704" i="1" s="1"/>
  <c r="AC2704" i="1"/>
  <c r="AF2622" i="1"/>
  <c r="AC2622" i="1"/>
  <c r="AB2622" i="1" s="1"/>
  <c r="AF2540" i="1"/>
  <c r="AB2540" i="1" s="1"/>
  <c r="AC2540" i="1"/>
  <c r="AF2490" i="1"/>
  <c r="AC2490" i="1"/>
  <c r="AB2404" i="1"/>
  <c r="AB2221" i="1"/>
  <c r="AI2221" i="1" s="1"/>
  <c r="F2221" i="1" s="1"/>
  <c r="AF2774" i="1"/>
  <c r="AB2774" i="1" s="1"/>
  <c r="AI2774" i="1" s="1"/>
  <c r="AC2774" i="1"/>
  <c r="AF2635" i="1"/>
  <c r="AB2635" i="1" s="1"/>
  <c r="AC2635" i="1"/>
  <c r="AF2494" i="1"/>
  <c r="AC2494" i="1"/>
  <c r="AF2399" i="1"/>
  <c r="AB2399" i="1" s="1"/>
  <c r="AC2399" i="1"/>
  <c r="AF2822" i="1"/>
  <c r="AC2822" i="1"/>
  <c r="AB2822" i="1" s="1"/>
  <c r="AF2038" i="1"/>
  <c r="AC2038" i="1"/>
  <c r="AB2038" i="1" s="1"/>
  <c r="AF2261" i="1"/>
  <c r="AC2261" i="1"/>
  <c r="AF2539" i="1"/>
  <c r="AC2539" i="1"/>
  <c r="AB2539" i="1" s="1"/>
  <c r="AF2403" i="1"/>
  <c r="AC2403" i="1"/>
  <c r="AB2403" i="1" s="1"/>
  <c r="AF2349" i="1"/>
  <c r="AC2349" i="1"/>
  <c r="AF2315" i="1"/>
  <c r="AB2315" i="1" s="1"/>
  <c r="AC2315" i="1"/>
  <c r="AF2040" i="1"/>
  <c r="AB2040" i="1" s="1"/>
  <c r="AC2040" i="1"/>
  <c r="AF2728" i="1"/>
  <c r="AB2728" i="1" s="1"/>
  <c r="AC2728" i="1"/>
  <c r="AF2671" i="1"/>
  <c r="AC2671" i="1"/>
  <c r="AB2177" i="1"/>
  <c r="AI2177" i="1" s="1"/>
  <c r="AF2033" i="1"/>
  <c r="AC2033" i="1"/>
  <c r="AF2830" i="1"/>
  <c r="AB2830" i="1" s="1"/>
  <c r="AI2830" i="1" s="1"/>
  <c r="AC2830" i="1"/>
  <c r="AF2673" i="1"/>
  <c r="AC2673" i="1"/>
  <c r="AB2673" i="1" s="1"/>
  <c r="AF2044" i="1"/>
  <c r="AB2044" i="1" s="1"/>
  <c r="AC2044" i="1"/>
  <c r="AF2046" i="1"/>
  <c r="AC2046" i="1"/>
  <c r="AF2093" i="1"/>
  <c r="AC2093" i="1"/>
  <c r="AF2819" i="1"/>
  <c r="AC2819" i="1"/>
  <c r="AB2819" i="1" s="1"/>
  <c r="AF2518" i="1"/>
  <c r="AB2518" i="1" s="1"/>
  <c r="AC2518" i="1"/>
  <c r="AF2260" i="1"/>
  <c r="AC2260" i="1"/>
  <c r="AB2260" i="1" s="1"/>
  <c r="AF2043" i="1"/>
  <c r="AB2043" i="1" s="1"/>
  <c r="AC2043" i="1"/>
  <c r="AF2593" i="1"/>
  <c r="AC2593" i="1"/>
  <c r="AB2593" i="1" s="1"/>
  <c r="AF2418" i="1"/>
  <c r="AC2418" i="1"/>
  <c r="AF2765" i="1"/>
  <c r="AC2765" i="1"/>
  <c r="AB2583" i="1"/>
  <c r="AF2620" i="1"/>
  <c r="AC2620" i="1"/>
  <c r="AF2339" i="1"/>
  <c r="AC2339" i="1"/>
  <c r="AB2339" i="1" s="1"/>
  <c r="AB2235" i="1"/>
  <c r="AB2084" i="1"/>
  <c r="AF2629" i="1"/>
  <c r="AB2629" i="1" s="1"/>
  <c r="AC2629" i="1"/>
  <c r="AF2470" i="1"/>
  <c r="AB2470" i="1" s="1"/>
  <c r="AC2470" i="1"/>
  <c r="AF2246" i="1"/>
  <c r="AC2246" i="1"/>
  <c r="AF2814" i="1"/>
  <c r="AC2814" i="1"/>
  <c r="AB2814" i="1" s="1"/>
  <c r="AB2237" i="1"/>
  <c r="AF2095" i="1"/>
  <c r="AC2095" i="1"/>
  <c r="AB2095" i="1" s="1"/>
  <c r="AF2729" i="1"/>
  <c r="AC2729" i="1"/>
  <c r="AF2640" i="1"/>
  <c r="AB2640" i="1" s="1"/>
  <c r="AC2640" i="1"/>
  <c r="AF2551" i="1"/>
  <c r="AC2551" i="1"/>
  <c r="AB2090" i="1"/>
  <c r="AF2385" i="1"/>
  <c r="AC2385" i="1"/>
  <c r="AF2070" i="1"/>
  <c r="AB2070" i="1" s="1"/>
  <c r="AC2070" i="1"/>
  <c r="AF2479" i="1"/>
  <c r="AC2479" i="1"/>
  <c r="AB2479" i="1" s="1"/>
  <c r="AF2681" i="1"/>
  <c r="AC2681" i="1"/>
  <c r="AB2681" i="1" s="1"/>
  <c r="AF2519" i="1"/>
  <c r="AC2519" i="1"/>
  <c r="AB2519" i="1" s="1"/>
  <c r="AF2660" i="1"/>
  <c r="AB2660" i="1" s="1"/>
  <c r="AC2660" i="1"/>
  <c r="AF2694" i="1"/>
  <c r="AB2694" i="1" s="1"/>
  <c r="AC2694" i="1"/>
  <c r="AF2202" i="1"/>
  <c r="AE2202" i="1" s="1"/>
  <c r="AD2202" i="1" s="1"/>
  <c r="AC2202" i="1"/>
  <c r="AB2202" i="1" s="1"/>
  <c r="AF2266" i="1"/>
  <c r="AE2266" i="1" s="1"/>
  <c r="AD2266" i="1" s="1"/>
  <c r="AC2266" i="1"/>
  <c r="AB2266" i="1" s="1"/>
  <c r="AB2363" i="1"/>
  <c r="AF2288" i="1"/>
  <c r="AC2288" i="1"/>
  <c r="AF2771" i="1"/>
  <c r="AC2771" i="1"/>
  <c r="AF2664" i="1"/>
  <c r="AC2664" i="1"/>
  <c r="AB2664" i="1" s="1"/>
  <c r="AF2423" i="1"/>
  <c r="AC2423" i="1"/>
  <c r="AF2306" i="1"/>
  <c r="AB2306" i="1" s="1"/>
  <c r="AC2306" i="1"/>
  <c r="AF2222" i="1"/>
  <c r="AC2222" i="1"/>
  <c r="AF2424" i="1"/>
  <c r="AC2424" i="1"/>
  <c r="AF2213" i="1"/>
  <c r="AC2213" i="1"/>
  <c r="AF2388" i="1"/>
  <c r="AC2388" i="1"/>
  <c r="AF2575" i="1"/>
  <c r="AC2575" i="1"/>
  <c r="AB2575" i="1" s="1"/>
  <c r="AF2493" i="1"/>
  <c r="AC2493" i="1"/>
  <c r="AF2319" i="1"/>
  <c r="AC2319" i="1"/>
  <c r="AF2766" i="1"/>
  <c r="AB2766" i="1" s="1"/>
  <c r="AC2766" i="1"/>
  <c r="AF2568" i="1"/>
  <c r="AC2568" i="1"/>
  <c r="AB2568" i="1" s="1"/>
  <c r="AB2328" i="1"/>
  <c r="AB2109" i="1"/>
  <c r="AI2109" i="1" s="1"/>
  <c r="AF2759" i="1"/>
  <c r="AB2759" i="1" s="1"/>
  <c r="AC2759" i="1"/>
  <c r="AF2477" i="1"/>
  <c r="AC2477" i="1"/>
  <c r="AF2411" i="1"/>
  <c r="AB2411" i="1" s="1"/>
  <c r="AC2411" i="1"/>
  <c r="AF2558" i="1"/>
  <c r="AC2558" i="1"/>
  <c r="AB2558" i="1" s="1"/>
  <c r="AF2334" i="1"/>
  <c r="AC2334" i="1"/>
  <c r="AF2368" i="1"/>
  <c r="AB2368" i="1" s="1"/>
  <c r="AC2368" i="1"/>
  <c r="AF2431" i="1"/>
  <c r="AC2431" i="1"/>
  <c r="AF2352" i="1"/>
  <c r="AC2352" i="1"/>
  <c r="AB2352" i="1" s="1"/>
  <c r="AF2325" i="1"/>
  <c r="AC2325" i="1"/>
  <c r="AF2185" i="1"/>
  <c r="AC2185" i="1"/>
  <c r="AB2185" i="1" s="1"/>
  <c r="AF2104" i="1"/>
  <c r="AC2104" i="1"/>
  <c r="AF2715" i="1"/>
  <c r="AC2715" i="1"/>
  <c r="AB2715" i="1" s="1"/>
  <c r="AB2257" i="1"/>
  <c r="AB2833" i="1"/>
  <c r="AF2807" i="1"/>
  <c r="AC2807" i="1"/>
  <c r="AF2426" i="1"/>
  <c r="AC2426" i="1"/>
  <c r="AB2426" i="1" s="1"/>
  <c r="AF2685" i="1"/>
  <c r="AC2685" i="1"/>
  <c r="AF2503" i="1"/>
  <c r="AB2503" i="1" s="1"/>
  <c r="AC2503" i="1"/>
  <c r="AF2419" i="1"/>
  <c r="AC2419" i="1"/>
  <c r="AF2313" i="1"/>
  <c r="AC2313" i="1"/>
  <c r="AB2313" i="1" s="1"/>
  <c r="AB2751" i="1"/>
  <c r="AF2637" i="1"/>
  <c r="AC2637" i="1"/>
  <c r="AB2637" i="1" s="1"/>
  <c r="AF2469" i="1"/>
  <c r="AC2469" i="1"/>
  <c r="AF2410" i="1"/>
  <c r="AC2410" i="1"/>
  <c r="AF2621" i="1"/>
  <c r="AC2621" i="1"/>
  <c r="AF2121" i="1"/>
  <c r="AB2121" i="1" s="1"/>
  <c r="AC2121" i="1"/>
  <c r="AF2094" i="1"/>
  <c r="AC2094" i="1"/>
  <c r="AB2094" i="1" s="1"/>
  <c r="AF2778" i="1"/>
  <c r="AC2778" i="1"/>
  <c r="AF2639" i="1"/>
  <c r="AC2639" i="1"/>
  <c r="AB2639" i="1" s="1"/>
  <c r="AF2473" i="1"/>
  <c r="AB2473" i="1" s="1"/>
  <c r="AC2473" i="1"/>
  <c r="AF2448" i="1"/>
  <c r="AC2448" i="1"/>
  <c r="AF2247" i="1"/>
  <c r="AC2247" i="1"/>
  <c r="AF2031" i="1"/>
  <c r="AC2031" i="1"/>
  <c r="AF2633" i="1"/>
  <c r="AC2633" i="1"/>
  <c r="AB2633" i="1" s="1"/>
  <c r="AF2698" i="1"/>
  <c r="AC2698" i="1"/>
  <c r="AB2698" i="1" s="1"/>
  <c r="AF2641" i="1"/>
  <c r="AC2641" i="1"/>
  <c r="AF2500" i="1"/>
  <c r="AC2500" i="1"/>
  <c r="AB2500" i="1" s="1"/>
  <c r="AF2344" i="1"/>
  <c r="AC2344" i="1"/>
  <c r="AB2344" i="1" s="1"/>
  <c r="AF2080" i="1"/>
  <c r="AC2080" i="1"/>
  <c r="AF2100" i="1"/>
  <c r="AC2100" i="1"/>
  <c r="AB2100" i="1" s="1"/>
  <c r="AF2434" i="1"/>
  <c r="AB2434" i="1" s="1"/>
  <c r="AC2434" i="1"/>
  <c r="AB2098" i="1"/>
  <c r="AI2098" i="1" s="1"/>
  <c r="AF2725" i="1"/>
  <c r="AC2725" i="1"/>
  <c r="AF2677" i="1"/>
  <c r="AC2677" i="1"/>
  <c r="AF2536" i="1"/>
  <c r="AB2536" i="1" s="1"/>
  <c r="AC2536" i="1"/>
  <c r="AF2788" i="1"/>
  <c r="AC2788" i="1"/>
  <c r="AB2788" i="1" s="1"/>
  <c r="AF2654" i="1"/>
  <c r="AC2654" i="1"/>
  <c r="AB2654" i="1" s="1"/>
  <c r="AF2547" i="1"/>
  <c r="AC2547" i="1"/>
  <c r="AB2547" i="1" s="1"/>
  <c r="AI2547" i="1" s="1"/>
  <c r="F2547" i="1" s="1"/>
  <c r="AF2438" i="1"/>
  <c r="AB2438" i="1" s="1"/>
  <c r="AC2438" i="1"/>
  <c r="AB2156" i="1"/>
  <c r="AF2341" i="1"/>
  <c r="AC2341" i="1"/>
  <c r="AF2305" i="1"/>
  <c r="AC2305" i="1"/>
  <c r="AB2305" i="1" s="1"/>
  <c r="AF2088" i="1"/>
  <c r="AC2088" i="1"/>
  <c r="AF2481" i="1"/>
  <c r="AB2481" i="1" s="1"/>
  <c r="AC2481" i="1"/>
  <c r="AF2844" i="1"/>
  <c r="AC2844" i="1"/>
  <c r="AF2442" i="1"/>
  <c r="AC2442" i="1"/>
  <c r="AB2442" i="1" s="1"/>
  <c r="AR2999" i="1"/>
  <c r="AF2139" i="1"/>
  <c r="AB2139" i="1" s="1"/>
  <c r="AC2139" i="1"/>
  <c r="AF2599" i="1"/>
  <c r="AB2599" i="1" s="1"/>
  <c r="AC2599" i="1"/>
  <c r="AF2485" i="1"/>
  <c r="AB2485" i="1" s="1"/>
  <c r="AC2485" i="1"/>
  <c r="AF2284" i="1"/>
  <c r="AC2284" i="1"/>
  <c r="AF2054" i="1"/>
  <c r="AC2054" i="1"/>
  <c r="AF2733" i="1"/>
  <c r="AC2733" i="1"/>
  <c r="AF2553" i="1"/>
  <c r="AC2553" i="1"/>
  <c r="AB2553" i="1" s="1"/>
  <c r="AF2444" i="1"/>
  <c r="AC2444" i="1"/>
  <c r="AB2444" i="1" s="1"/>
  <c r="AF2259" i="1"/>
  <c r="AC2259" i="1"/>
  <c r="AB2259" i="1" s="1"/>
  <c r="AB2146" i="1"/>
  <c r="AF2703" i="1"/>
  <c r="AC2703" i="1"/>
  <c r="AF2067" i="1"/>
  <c r="AC2067" i="1"/>
  <c r="AB2067" i="1" s="1"/>
  <c r="AB2130" i="1"/>
  <c r="AF2354" i="1"/>
  <c r="AC2354" i="1"/>
  <c r="AB2354" i="1" s="1"/>
  <c r="AF2689" i="1"/>
  <c r="AB2689" i="1" s="1"/>
  <c r="AC2689" i="1"/>
  <c r="AF2333" i="1"/>
  <c r="AC2333" i="1"/>
  <c r="AF2793" i="1"/>
  <c r="AC2793" i="1"/>
  <c r="AF2543" i="1"/>
  <c r="AC2543" i="1"/>
  <c r="AB2543" i="1" s="1"/>
  <c r="AF2398" i="1"/>
  <c r="AC2398" i="1"/>
  <c r="AB2398" i="1" s="1"/>
  <c r="AF2179" i="1"/>
  <c r="AC2179" i="1"/>
  <c r="AB2179" i="1" s="1"/>
  <c r="AF2312" i="1"/>
  <c r="AC2312" i="1"/>
  <c r="AB2312" i="1" s="1"/>
  <c r="AB2223" i="1"/>
  <c r="AF2732" i="1"/>
  <c r="AB2732" i="1" s="1"/>
  <c r="AC2732" i="1"/>
  <c r="AF2459" i="1"/>
  <c r="AB2459" i="1" s="1"/>
  <c r="AC2459" i="1"/>
  <c r="AF2301" i="1"/>
  <c r="AC2301" i="1"/>
  <c r="AB2301" i="1" s="1"/>
  <c r="AB2215" i="1"/>
  <c r="AB2163" i="1"/>
  <c r="AF2784" i="1"/>
  <c r="AB2784" i="1" s="1"/>
  <c r="AC2784" i="1"/>
  <c r="AF2618" i="1"/>
  <c r="AB2618" i="1" s="1"/>
  <c r="AC2618" i="1"/>
  <c r="AF2561" i="1"/>
  <c r="AB2561" i="1" s="1"/>
  <c r="AC2561" i="1"/>
  <c r="AF2674" i="1"/>
  <c r="AB2674" i="1" s="1"/>
  <c r="AC2674" i="1"/>
  <c r="AF2420" i="1"/>
  <c r="AC2420" i="1"/>
  <c r="AF2366" i="1"/>
  <c r="AC2366" i="1"/>
  <c r="AF2064" i="1"/>
  <c r="AC2064" i="1"/>
  <c r="AB2064" i="1" s="1"/>
  <c r="AF2241" i="1"/>
  <c r="AC2241" i="1"/>
  <c r="AB2241" i="1" s="1"/>
  <c r="AF2711" i="1"/>
  <c r="AC2711" i="1"/>
  <c r="AB2711" i="1" s="1"/>
  <c r="AI2711" i="1" s="1"/>
  <c r="F2711" i="1" s="1"/>
  <c r="AF2287" i="1"/>
  <c r="AC2287" i="1"/>
  <c r="AF2606" i="1"/>
  <c r="AC2606" i="1"/>
  <c r="AB2581" i="1"/>
  <c r="AF2456" i="1"/>
  <c r="AB2456" i="1" s="1"/>
  <c r="AC2456" i="1"/>
  <c r="AF2212" i="1"/>
  <c r="AC2212" i="1"/>
  <c r="AF2131" i="1"/>
  <c r="AC2131" i="1"/>
  <c r="AB2131" i="1" s="1"/>
  <c r="AB2061" i="1"/>
  <c r="AF2676" i="1"/>
  <c r="AC2676" i="1"/>
  <c r="AF2216" i="1"/>
  <c r="AC2216" i="1"/>
  <c r="AB2216" i="1" s="1"/>
  <c r="AF2226" i="1"/>
  <c r="AC2226" i="1"/>
  <c r="AB2226" i="1" s="1"/>
  <c r="AF2133" i="1"/>
  <c r="AC2133" i="1"/>
  <c r="AF2745" i="1"/>
  <c r="AC2745" i="1"/>
  <c r="AB2745" i="1" s="1"/>
  <c r="AF2338" i="1"/>
  <c r="AC2338" i="1"/>
  <c r="AF2776" i="1"/>
  <c r="AB2776" i="1" s="1"/>
  <c r="AC2776" i="1"/>
  <c r="AF2496" i="1"/>
  <c r="AC2496" i="1"/>
  <c r="AB2496" i="1" s="1"/>
  <c r="AF2437" i="1"/>
  <c r="AB2437" i="1" s="1"/>
  <c r="AC2437" i="1"/>
  <c r="AF2077" i="1"/>
  <c r="AB2077" i="1" s="1"/>
  <c r="AC2077" i="1"/>
  <c r="AF2787" i="1"/>
  <c r="AB2787" i="1" s="1"/>
  <c r="AC2787" i="1"/>
  <c r="AF2367" i="1"/>
  <c r="AC2367" i="1"/>
  <c r="AF2340" i="1"/>
  <c r="AB2340" i="1" s="1"/>
  <c r="AC2340" i="1"/>
  <c r="AF2605" i="1"/>
  <c r="AC2605" i="1"/>
  <c r="AB2605" i="1" s="1"/>
  <c r="AF2471" i="1"/>
  <c r="AB2471" i="1" s="1"/>
  <c r="AC2471" i="1"/>
  <c r="AF2336" i="1"/>
  <c r="AB2336" i="1" s="1"/>
  <c r="AC2336" i="1"/>
  <c r="AF2036" i="1"/>
  <c r="AB2036" i="1" s="1"/>
  <c r="AI2036" i="1" s="1"/>
  <c r="AC2036" i="1"/>
  <c r="AF2294" i="1"/>
  <c r="AC2294" i="1"/>
  <c r="AF2625" i="1"/>
  <c r="AC2625" i="1"/>
  <c r="AF2308" i="1"/>
  <c r="AB2308" i="1" s="1"/>
  <c r="AC2308" i="1"/>
  <c r="AF2249" i="1"/>
  <c r="AC2249" i="1"/>
  <c r="AF2181" i="1"/>
  <c r="AC2181" i="1"/>
  <c r="AB2181" i="1" s="1"/>
  <c r="AF2781" i="1"/>
  <c r="AC2781" i="1"/>
  <c r="AB2781" i="1" s="1"/>
  <c r="AF2808" i="1"/>
  <c r="AB2808" i="1" s="1"/>
  <c r="AC2808" i="1"/>
  <c r="AF2468" i="1"/>
  <c r="AB2468" i="1" s="1"/>
  <c r="AI2468" i="1" s="1"/>
  <c r="F2468" i="1" s="1"/>
  <c r="AC2468" i="1"/>
  <c r="AF2409" i="1"/>
  <c r="AB2409" i="1" s="1"/>
  <c r="AC2409" i="1"/>
  <c r="AF2382" i="1"/>
  <c r="AC2382" i="1"/>
  <c r="AF2357" i="1"/>
  <c r="AC2357" i="1"/>
  <c r="AB2171" i="1"/>
  <c r="AF2718" i="1"/>
  <c r="AC2718" i="1"/>
  <c r="AB2718" i="1" s="1"/>
  <c r="AF2529" i="1"/>
  <c r="AB2529" i="1" s="1"/>
  <c r="AC2529" i="1"/>
  <c r="AF2393" i="1"/>
  <c r="AC2393" i="1"/>
  <c r="AF2786" i="1"/>
  <c r="AB2786" i="1" s="1"/>
  <c r="AC2786" i="1"/>
  <c r="AF2210" i="1"/>
  <c r="AC2210" i="1"/>
  <c r="AB2210" i="1" s="1"/>
  <c r="AF2079" i="1"/>
  <c r="AB2079" i="1" s="1"/>
  <c r="AC2079" i="1"/>
  <c r="AB2205" i="1"/>
  <c r="AF2395" i="1"/>
  <c r="AC2395" i="1"/>
  <c r="AF2499" i="1"/>
  <c r="AB2499" i="1" s="1"/>
  <c r="AC2499" i="1"/>
  <c r="AF2772" i="1"/>
  <c r="AB2772" i="1" s="1"/>
  <c r="AC2772" i="1"/>
  <c r="AF2232" i="1"/>
  <c r="AC2232" i="1"/>
  <c r="AF2809" i="1"/>
  <c r="AC2809" i="1"/>
  <c r="AF2796" i="1"/>
  <c r="AC2796" i="1"/>
  <c r="AF2544" i="1"/>
  <c r="AB2544" i="1" s="1"/>
  <c r="AC2544" i="1"/>
  <c r="AB2356" i="1"/>
  <c r="AI2356" i="1" s="1"/>
  <c r="AF2628" i="1"/>
  <c r="AB2628" i="1" s="1"/>
  <c r="AC2628" i="1"/>
  <c r="AF2521" i="1"/>
  <c r="AB2521" i="1" s="1"/>
  <c r="AC2521" i="1"/>
  <c r="AF2383" i="1"/>
  <c r="AB2383" i="1" s="1"/>
  <c r="AC2383" i="1"/>
  <c r="AF2813" i="1"/>
  <c r="AC2813" i="1"/>
  <c r="AF2394" i="1"/>
  <c r="AC2394" i="1"/>
  <c r="AB2085" i="1"/>
  <c r="AF2103" i="1"/>
  <c r="AC2103" i="1"/>
  <c r="AB2103" i="1" s="1"/>
  <c r="AF2397" i="1"/>
  <c r="AC2397" i="1"/>
  <c r="AB2397" i="1" s="1"/>
  <c r="AF2630" i="1"/>
  <c r="AB2630" i="1" s="1"/>
  <c r="AI2630" i="1" s="1"/>
  <c r="F2630" i="1" s="1"/>
  <c r="AC2630" i="1"/>
  <c r="AF2548" i="1"/>
  <c r="AB2548" i="1" s="1"/>
  <c r="AC2548" i="1"/>
  <c r="AF2523" i="1"/>
  <c r="AC2523" i="1"/>
  <c r="AB2523" i="1" s="1"/>
  <c r="AF2615" i="1"/>
  <c r="AC2615" i="1"/>
  <c r="AF2573" i="1"/>
  <c r="AC2573" i="1"/>
  <c r="AB2573" i="1" s="1"/>
  <c r="AF2035" i="1"/>
  <c r="AC2035" i="1"/>
  <c r="AF2525" i="1"/>
  <c r="AC2525" i="1"/>
  <c r="AB2650" i="1"/>
  <c r="AF2484" i="1"/>
  <c r="AC2484" i="1"/>
  <c r="AB2484" i="1" s="1"/>
  <c r="AF2116" i="1"/>
  <c r="AC2116" i="1"/>
  <c r="AB2242" i="1"/>
  <c r="AF2111" i="1"/>
  <c r="AC2111" i="1"/>
  <c r="AF2750" i="1"/>
  <c r="AC2750" i="1"/>
  <c r="AB2750" i="1" s="1"/>
  <c r="AF2668" i="1"/>
  <c r="AB2668" i="1" s="1"/>
  <c r="AC2668" i="1"/>
  <c r="AF2445" i="1"/>
  <c r="AC2445" i="1"/>
  <c r="AB2445" i="1" s="1"/>
  <c r="AF2330" i="1"/>
  <c r="AC2330" i="1"/>
  <c r="AF2595" i="1"/>
  <c r="AC2595" i="1"/>
  <c r="AF2631" i="1"/>
  <c r="AC2631" i="1"/>
  <c r="AB2631" i="1" s="1"/>
  <c r="AF2820" i="1"/>
  <c r="AC2820" i="1"/>
  <c r="AB2820" i="1" s="1"/>
  <c r="AF2831" i="1"/>
  <c r="AC2831" i="1"/>
  <c r="AF2758" i="1"/>
  <c r="AC2758" i="1"/>
  <c r="AF2658" i="1"/>
  <c r="AB2658" i="1" s="1"/>
  <c r="AC2658" i="1"/>
  <c r="AF2705" i="1"/>
  <c r="AC2705" i="1"/>
  <c r="AF2390" i="1"/>
  <c r="AB2390" i="1" s="1"/>
  <c r="AC2390" i="1"/>
  <c r="AF2708" i="1"/>
  <c r="AC2708" i="1"/>
  <c r="AB2708" i="1" s="1"/>
  <c r="AF2626" i="1"/>
  <c r="AC2626" i="1"/>
  <c r="AF2451" i="1"/>
  <c r="AB2451" i="1" s="1"/>
  <c r="AC2451" i="1"/>
  <c r="AF2117" i="1"/>
  <c r="AC2117" i="1"/>
  <c r="AF2045" i="1"/>
  <c r="AB2045" i="1" s="1"/>
  <c r="AC2045" i="1"/>
  <c r="AF2601" i="1"/>
  <c r="AC2601" i="1"/>
  <c r="AF2546" i="1"/>
  <c r="AC2546" i="1"/>
  <c r="AB2546" i="1" s="1"/>
  <c r="AF2068" i="1"/>
  <c r="AC2068" i="1"/>
  <c r="AF2421" i="1"/>
  <c r="AC2421" i="1"/>
  <c r="AF2279" i="1"/>
  <c r="AC2279" i="1"/>
  <c r="AF2078" i="1"/>
  <c r="AB2078" i="1" s="1"/>
  <c r="AC2078" i="1"/>
  <c r="AF2632" i="1"/>
  <c r="AC2632" i="1"/>
  <c r="AB2632" i="1" s="1"/>
  <c r="AF2607" i="1"/>
  <c r="AC2607" i="1"/>
  <c r="AB2607" i="1" s="1"/>
  <c r="AF2256" i="1"/>
  <c r="AC2256" i="1"/>
  <c r="AB2256" i="1" s="1"/>
  <c r="AF2204" i="1"/>
  <c r="AC2204" i="1"/>
  <c r="AF2251" i="1"/>
  <c r="AC2251" i="1"/>
  <c r="AB2251" i="1" s="1"/>
  <c r="AF2127" i="1"/>
  <c r="AC2127" i="1"/>
  <c r="AB2127" i="1" s="1"/>
  <c r="AF2706" i="1"/>
  <c r="AB2706" i="1" s="1"/>
  <c r="AC2706" i="1"/>
  <c r="AB2370" i="1"/>
  <c r="AF2425" i="1"/>
  <c r="AB2425" i="1" s="1"/>
  <c r="AC2425" i="1"/>
  <c r="AF2073" i="1"/>
  <c r="AC2073" i="1"/>
  <c r="AF2574" i="1"/>
  <c r="AC2574" i="1"/>
  <c r="AF2554" i="1"/>
  <c r="AC2554" i="1"/>
  <c r="AF2303" i="1"/>
  <c r="AC2303" i="1"/>
  <c r="AF2278" i="1"/>
  <c r="AB2278" i="1" s="1"/>
  <c r="AC2278" i="1"/>
  <c r="AF2838" i="1"/>
  <c r="AB2838" i="1" s="1"/>
  <c r="AI2838" i="1" s="1"/>
  <c r="AC2838" i="1"/>
  <c r="AF2761" i="1"/>
  <c r="AC2761" i="1"/>
  <c r="AB2761" i="1" s="1"/>
  <c r="AF2147" i="1"/>
  <c r="AC2147" i="1"/>
  <c r="AB2147" i="1" s="1"/>
  <c r="AF2501" i="1"/>
  <c r="AC2501" i="1"/>
  <c r="AB2501" i="1" s="1"/>
  <c r="AF2779" i="1"/>
  <c r="AC2779" i="1"/>
  <c r="AF2422" i="1"/>
  <c r="AC2422" i="1"/>
  <c r="AB2422" i="1" s="1"/>
  <c r="AF2332" i="1"/>
  <c r="AC2332" i="1"/>
  <c r="AF2379" i="1"/>
  <c r="AC2379" i="1"/>
  <c r="AB2524" i="1"/>
  <c r="AF2526" i="1"/>
  <c r="AB2526" i="1" s="1"/>
  <c r="AC2526" i="1"/>
  <c r="AF2731" i="1"/>
  <c r="AC2731" i="1"/>
  <c r="AF2789" i="1"/>
  <c r="AB2789" i="1" s="1"/>
  <c r="AC2789" i="1"/>
  <c r="AF2039" i="1"/>
  <c r="AC2039" i="1"/>
  <c r="AF2138" i="1"/>
  <c r="AE2138" i="1" s="1"/>
  <c r="AD2138" i="1" s="1"/>
  <c r="AC2138" i="1"/>
  <c r="AB2138" i="1" s="1"/>
  <c r="AF2142" i="1"/>
  <c r="AC2142" i="1"/>
  <c r="AB2142" i="1" s="1"/>
  <c r="AF2365" i="1"/>
  <c r="AC2365" i="1"/>
  <c r="AB2365" i="1" s="1"/>
  <c r="AF2794" i="1"/>
  <c r="AC2794" i="1"/>
  <c r="AF2476" i="1"/>
  <c r="AB2476" i="1" s="1"/>
  <c r="AC2476" i="1"/>
  <c r="AF2144" i="1"/>
  <c r="AC2144" i="1"/>
  <c r="AF2428" i="1"/>
  <c r="AC2428" i="1"/>
  <c r="AF2322" i="1"/>
  <c r="AC2322" i="1"/>
  <c r="AB2322" i="1" s="1"/>
  <c r="AB2608" i="1"/>
  <c r="AF2555" i="1"/>
  <c r="AC2555" i="1"/>
  <c r="AF2446" i="1"/>
  <c r="AB2446" i="1" s="1"/>
  <c r="AC2446" i="1"/>
  <c r="AF2331" i="1"/>
  <c r="AB2331" i="1" s="1"/>
  <c r="AC2331" i="1"/>
  <c r="AF2304" i="1"/>
  <c r="AC2304" i="1"/>
  <c r="AB2304" i="1" s="1"/>
  <c r="AI2304" i="1" s="1"/>
  <c r="F2304" i="1" s="1"/>
  <c r="AF2112" i="1"/>
  <c r="AB2112" i="1" s="1"/>
  <c r="AC2112" i="1"/>
  <c r="AF2072" i="1"/>
  <c r="AC2072" i="1"/>
  <c r="AB2072" i="1" s="1"/>
  <c r="AF2596" i="1"/>
  <c r="AC2596" i="1"/>
  <c r="AF2412" i="1"/>
  <c r="AC2412" i="1"/>
  <c r="AF2516" i="1"/>
  <c r="AC2516" i="1"/>
  <c r="AF2491" i="1"/>
  <c r="AB2491" i="1" s="1"/>
  <c r="AC2491" i="1"/>
  <c r="AF2238" i="1"/>
  <c r="AC2238" i="1"/>
  <c r="AF2714" i="1"/>
  <c r="AE2714" i="1" s="1"/>
  <c r="AD2714" i="1" s="1"/>
  <c r="AB2714" i="1" s="1"/>
  <c r="AC2714" i="1"/>
  <c r="AF2550" i="1"/>
  <c r="AC2550" i="1"/>
  <c r="AF2441" i="1"/>
  <c r="AB2441" i="1" s="1"/>
  <c r="AC2441" i="1"/>
  <c r="AF2307" i="1"/>
  <c r="AC2307" i="1"/>
  <c r="AB2307" i="1" s="1"/>
  <c r="AF2832" i="1"/>
  <c r="AC2832" i="1"/>
  <c r="AB2832" i="1" s="1"/>
  <c r="AF2675" i="1"/>
  <c r="AC2675" i="1"/>
  <c r="AF2534" i="1"/>
  <c r="AC2534" i="1"/>
  <c r="AB2534" i="1" s="1"/>
  <c r="AF2335" i="1"/>
  <c r="AB2335" i="1" s="1"/>
  <c r="AC2335" i="1"/>
  <c r="AF2224" i="1"/>
  <c r="AC2224" i="1"/>
  <c r="AB2224" i="1" s="1"/>
  <c r="AF2143" i="1"/>
  <c r="AB2143" i="1" s="1"/>
  <c r="AC2143" i="1"/>
  <c r="AF2643" i="1"/>
  <c r="AC2643" i="1"/>
  <c r="AB2643" i="1" s="1"/>
  <c r="AF2502" i="1"/>
  <c r="AB2502" i="1" s="1"/>
  <c r="AC2502" i="1"/>
  <c r="AB2206" i="1"/>
  <c r="AF2636" i="1"/>
  <c r="AB2636" i="1" s="1"/>
  <c r="AC2636" i="1"/>
  <c r="AF2686" i="1"/>
  <c r="AC2686" i="1"/>
  <c r="AB2686" i="1" s="1"/>
  <c r="AF2661" i="1"/>
  <c r="AC2661" i="1"/>
  <c r="AB2661" i="1" s="1"/>
  <c r="AF2429" i="1"/>
  <c r="AC2429" i="1"/>
  <c r="AF2122" i="1"/>
  <c r="AC2122" i="1"/>
  <c r="AB2187" i="1"/>
  <c r="AB2720" i="1"/>
  <c r="AF2556" i="1"/>
  <c r="AC2556" i="1"/>
  <c r="AB2556" i="1" s="1"/>
  <c r="AF2447" i="1"/>
  <c r="AC2447" i="1"/>
  <c r="AB2447" i="1" s="1"/>
  <c r="AF2590" i="1"/>
  <c r="AB2590" i="1" s="1"/>
  <c r="AC2590" i="1"/>
  <c r="AF2816" i="1"/>
  <c r="AC2816" i="1"/>
  <c r="AB2816" i="1" s="1"/>
  <c r="AF2656" i="1"/>
  <c r="AC2656" i="1"/>
  <c r="AB2656" i="1" s="1"/>
  <c r="AF2549" i="1"/>
  <c r="AC2549" i="1"/>
  <c r="AF2818" i="1"/>
  <c r="AC2818" i="1"/>
  <c r="AB2818" i="1" s="1"/>
  <c r="AF2535" i="1"/>
  <c r="AC2535" i="1"/>
  <c r="AF2417" i="1"/>
  <c r="AB2417" i="1" s="1"/>
  <c r="AC2417" i="1"/>
  <c r="AF2164" i="1"/>
  <c r="AC2164" i="1"/>
  <c r="AF2798" i="1"/>
  <c r="AC2798" i="1"/>
  <c r="AF2710" i="1"/>
  <c r="AC2710" i="1"/>
  <c r="AF2653" i="1"/>
  <c r="AC2653" i="1"/>
  <c r="AB2653" i="1" s="1"/>
  <c r="AF2401" i="1"/>
  <c r="AC2401" i="1"/>
  <c r="AF2318" i="1"/>
  <c r="AB2318" i="1" s="1"/>
  <c r="AC2318" i="1"/>
  <c r="AF2439" i="1"/>
  <c r="AB2439" i="1" s="1"/>
  <c r="AC2439" i="1"/>
  <c r="AF2737" i="1"/>
  <c r="AC2737" i="1"/>
  <c r="AB2737" i="1" s="1"/>
  <c r="AF2464" i="1"/>
  <c r="AC2464" i="1"/>
  <c r="AF2159" i="1"/>
  <c r="AC2159" i="1"/>
  <c r="AF2132" i="1"/>
  <c r="AC2132" i="1"/>
  <c r="AF2310" i="1"/>
  <c r="AC2310" i="1"/>
  <c r="AF2764" i="1"/>
  <c r="AB2764" i="1" s="1"/>
  <c r="AC2764" i="1"/>
  <c r="AF2616" i="1"/>
  <c r="AB2616" i="1" s="1"/>
  <c r="AC2616" i="1"/>
  <c r="AF2591" i="1"/>
  <c r="AC2591" i="1"/>
  <c r="AB2591" i="1" s="1"/>
  <c r="AF2450" i="1"/>
  <c r="AC2450" i="1"/>
  <c r="AF2389" i="1"/>
  <c r="AC2389" i="1"/>
  <c r="AB2389" i="1" s="1"/>
  <c r="AF2355" i="1"/>
  <c r="AC2355" i="1"/>
  <c r="AB2355" i="1" s="1"/>
  <c r="AF2775" i="1"/>
  <c r="AC2775" i="1"/>
  <c r="AB2775" i="1" s="1"/>
  <c r="AF2495" i="1"/>
  <c r="AB2495" i="1" s="1"/>
  <c r="AC2495" i="1"/>
  <c r="AF2823" i="1"/>
  <c r="AC2823" i="1"/>
  <c r="AB2823" i="1" s="1"/>
  <c r="AF2217" i="1"/>
  <c r="AC2217" i="1"/>
  <c r="AF2670" i="1"/>
  <c r="AC2670" i="1"/>
  <c r="AF2563" i="1"/>
  <c r="AC2563" i="1"/>
  <c r="AB2563" i="1" s="1"/>
  <c r="AF2359" i="1"/>
  <c r="AC2359" i="1"/>
  <c r="AF2688" i="1"/>
  <c r="AB2688" i="1" s="1"/>
  <c r="AC2688" i="1"/>
  <c r="AF2663" i="1"/>
  <c r="AC2663" i="1"/>
  <c r="AB2113" i="1"/>
  <c r="AF2597" i="1"/>
  <c r="AC2597" i="1"/>
  <c r="AF2230" i="1"/>
  <c r="AC2230" i="1"/>
  <c r="AB2203" i="1"/>
  <c r="AF2149" i="1"/>
  <c r="AC2149" i="1"/>
  <c r="AB2149" i="1" s="1"/>
  <c r="AF2433" i="1"/>
  <c r="AB2433" i="1" s="1"/>
  <c r="AC2433" i="1"/>
  <c r="AI2894" i="1"/>
  <c r="AJ2990" i="1"/>
  <c r="AH2990" i="1" s="1"/>
  <c r="F2990" i="1" s="1"/>
  <c r="AI2990" i="1"/>
  <c r="AS2999" i="1"/>
  <c r="AE2074" i="1"/>
  <c r="AD2074" i="1" s="1"/>
  <c r="AE2458" i="1"/>
  <c r="AD2458" i="1" s="1"/>
  <c r="AB2458" i="1" s="1"/>
  <c r="AE2330" i="1"/>
  <c r="AD2330" i="1" s="1"/>
  <c r="AB2330" i="1" s="1"/>
  <c r="AS2991" i="1"/>
  <c r="AS3120" i="1"/>
  <c r="AS3105" i="1"/>
  <c r="AS3251" i="1"/>
  <c r="AS3268" i="1"/>
  <c r="AS3326" i="1"/>
  <c r="AS2936" i="1"/>
  <c r="AS3211" i="1"/>
  <c r="AS3243" i="1"/>
  <c r="AL2774" i="1"/>
  <c r="AY2774" i="1"/>
  <c r="AL2667" i="1"/>
  <c r="AY2667" i="1"/>
  <c r="AM2038" i="1"/>
  <c r="AU2038" i="1"/>
  <c r="AL2701" i="1"/>
  <c r="AY2701" i="1"/>
  <c r="Q2617" i="1"/>
  <c r="AT2617" i="1"/>
  <c r="AM2505" i="1"/>
  <c r="AU2505" i="1"/>
  <c r="AL2419" i="1"/>
  <c r="AY2419" i="1"/>
  <c r="Q2601" i="1"/>
  <c r="AT2601" i="1"/>
  <c r="AM2489" i="1"/>
  <c r="AU2489" i="1"/>
  <c r="AL2101" i="1"/>
  <c r="AY2101" i="1"/>
  <c r="AL2121" i="1"/>
  <c r="AY2121" i="1"/>
  <c r="AL2735" i="1"/>
  <c r="AY2735" i="1"/>
  <c r="AL2728" i="1"/>
  <c r="AY2728" i="1"/>
  <c r="AM2342" i="1"/>
  <c r="AU2342" i="1"/>
  <c r="Q2564" i="1"/>
  <c r="AI2564" i="1" s="1"/>
  <c r="F2564" i="1" s="1"/>
  <c r="AT2564" i="1"/>
  <c r="Q2480" i="1"/>
  <c r="AI2480" i="1" s="1"/>
  <c r="F2480" i="1" s="1"/>
  <c r="AT2480" i="1"/>
  <c r="AM2353" i="1"/>
  <c r="AU2353" i="1"/>
  <c r="AL2466" i="1"/>
  <c r="AY2466" i="1"/>
  <c r="Q2362" i="1"/>
  <c r="AT2362" i="1"/>
  <c r="AL2224" i="1"/>
  <c r="AY2224" i="1"/>
  <c r="AM2652" i="1"/>
  <c r="AU2652" i="1"/>
  <c r="AL2433" i="1"/>
  <c r="AY2433" i="1"/>
  <c r="AL2445" i="1"/>
  <c r="AY2445" i="1"/>
  <c r="Q2055" i="1"/>
  <c r="AT2055" i="1"/>
  <c r="AL2679" i="1"/>
  <c r="AY2679" i="1"/>
  <c r="AL2654" i="1"/>
  <c r="AY2654" i="1"/>
  <c r="Q2461" i="1"/>
  <c r="AT2461" i="1"/>
  <c r="Q2488" i="1"/>
  <c r="AT2488" i="1"/>
  <c r="AM2551" i="1"/>
  <c r="AU2551" i="1"/>
  <c r="AL2756" i="1"/>
  <c r="AY2756" i="1"/>
  <c r="Q2747" i="1"/>
  <c r="AT2747" i="1"/>
  <c r="Q2343" i="1"/>
  <c r="AT2343" i="1"/>
  <c r="Q2266" i="1"/>
  <c r="AT2266" i="1"/>
  <c r="AM2180" i="1"/>
  <c r="AU2180" i="1"/>
  <c r="Q2160" i="1"/>
  <c r="AT2160" i="1"/>
  <c r="AM2126" i="1"/>
  <c r="AU2126" i="1"/>
  <c r="AM2767" i="1"/>
  <c r="AU2767" i="1"/>
  <c r="Q2740" i="1"/>
  <c r="AI2740" i="1" s="1"/>
  <c r="AT2740" i="1"/>
  <c r="Q2715" i="1"/>
  <c r="AT2715" i="1"/>
  <c r="AM2610" i="1"/>
  <c r="AU2610" i="1"/>
  <c r="AL2535" i="1"/>
  <c r="AY2535" i="1"/>
  <c r="AL2426" i="1"/>
  <c r="AY2426" i="1"/>
  <c r="AM2347" i="1"/>
  <c r="AU2347" i="1"/>
  <c r="AL2293" i="1"/>
  <c r="AY2293" i="1"/>
  <c r="AL2268" i="1"/>
  <c r="AY2268" i="1"/>
  <c r="Q2205" i="1"/>
  <c r="AT2205" i="1"/>
  <c r="AL2180" i="1"/>
  <c r="AY2180" i="1"/>
  <c r="AL2126" i="1"/>
  <c r="AY2126" i="1"/>
  <c r="Q2072" i="1"/>
  <c r="AT2072" i="1"/>
  <c r="AM2726" i="1"/>
  <c r="AU2726" i="1"/>
  <c r="Q2476" i="1"/>
  <c r="AT2476" i="1"/>
  <c r="Q2417" i="1"/>
  <c r="AT2417" i="1"/>
  <c r="AL2365" i="1"/>
  <c r="AY2365" i="1"/>
  <c r="AM2286" i="1"/>
  <c r="AU2286" i="1"/>
  <c r="AL2207" i="1"/>
  <c r="AY2207" i="1"/>
  <c r="AL2153" i="1"/>
  <c r="AY2153" i="1"/>
  <c r="AL2038" i="1"/>
  <c r="AY2038" i="1"/>
  <c r="AL2440" i="1"/>
  <c r="AY2440" i="1"/>
  <c r="AM2266" i="1"/>
  <c r="AU2266" i="1"/>
  <c r="AM2510" i="1"/>
  <c r="AU2510" i="1"/>
  <c r="Q2413" i="1"/>
  <c r="AT2413" i="1"/>
  <c r="AM2735" i="1"/>
  <c r="AU2735" i="1"/>
  <c r="AL2653" i="1"/>
  <c r="AY2653" i="1"/>
  <c r="AM2288" i="1"/>
  <c r="AU2288" i="1"/>
  <c r="AL2261" i="1"/>
  <c r="AY2261" i="1"/>
  <c r="Q2207" i="1"/>
  <c r="AT2207" i="1"/>
  <c r="AM2065" i="1"/>
  <c r="AU2065" i="1"/>
  <c r="Q2261" i="1"/>
  <c r="AT2261" i="1"/>
  <c r="AM2449" i="1"/>
  <c r="AU2449" i="1"/>
  <c r="AL2646" i="1"/>
  <c r="AY2646" i="1"/>
  <c r="AL2612" i="1"/>
  <c r="AY2612" i="1"/>
  <c r="AM2507" i="1"/>
  <c r="AU2507" i="1"/>
  <c r="Q2401" i="1"/>
  <c r="AT2401" i="1"/>
  <c r="AM2351" i="1"/>
  <c r="AU2351" i="1"/>
  <c r="Q2137" i="1"/>
  <c r="AT2137" i="1"/>
  <c r="AM2275" i="1"/>
  <c r="AU2275" i="1"/>
  <c r="AL2778" i="1"/>
  <c r="AY2778" i="1"/>
  <c r="AM2721" i="1"/>
  <c r="AU2721" i="1"/>
  <c r="AL2671" i="1"/>
  <c r="AY2671" i="1"/>
  <c r="AL2639" i="1"/>
  <c r="AY2639" i="1"/>
  <c r="Q2612" i="1"/>
  <c r="AI2612" i="1" s="1"/>
  <c r="AT2612" i="1"/>
  <c r="Q2530" i="1"/>
  <c r="AT2530" i="1"/>
  <c r="AL2360" i="1"/>
  <c r="AY2360" i="1"/>
  <c r="AM2306" i="1"/>
  <c r="AU2306" i="1"/>
  <c r="Q2279" i="1"/>
  <c r="AT2279" i="1"/>
  <c r="AL2148" i="1"/>
  <c r="AY2148" i="1"/>
  <c r="AM2087" i="1"/>
  <c r="AU2087" i="1"/>
  <c r="Q2179" i="1"/>
  <c r="AT2179" i="1"/>
  <c r="Q2035" i="1"/>
  <c r="AT2035" i="1"/>
  <c r="AM2424" i="1"/>
  <c r="AU2424" i="1"/>
  <c r="Q2131" i="1"/>
  <c r="AT2131" i="1"/>
  <c r="AL2755" i="1"/>
  <c r="AY2755" i="1"/>
  <c r="Q2728" i="1"/>
  <c r="AT2728" i="1"/>
  <c r="AL2705" i="1"/>
  <c r="AY2705" i="1"/>
  <c r="Q2455" i="1"/>
  <c r="AT2455" i="1"/>
  <c r="Q2297" i="1"/>
  <c r="AT2297" i="1"/>
  <c r="AM2213" i="1"/>
  <c r="AU2213" i="1"/>
  <c r="Q2184" i="1"/>
  <c r="AT2184" i="1"/>
  <c r="AL2114" i="1"/>
  <c r="AY2114" i="1"/>
  <c r="AL2087" i="1"/>
  <c r="AY2087" i="1"/>
  <c r="AL2109" i="1"/>
  <c r="AY2109" i="1"/>
  <c r="AM2415" i="1"/>
  <c r="AU2415" i="1"/>
  <c r="Q2689" i="1"/>
  <c r="AT2689" i="1"/>
  <c r="AL2607" i="1"/>
  <c r="AY2607" i="1"/>
  <c r="AM2575" i="1"/>
  <c r="AU2575" i="1"/>
  <c r="Q2464" i="1"/>
  <c r="AT2464" i="1"/>
  <c r="AL2441" i="1"/>
  <c r="AY2441" i="1"/>
  <c r="AM2407" i="1"/>
  <c r="AU2407" i="1"/>
  <c r="AM2371" i="1"/>
  <c r="AU2371" i="1"/>
  <c r="AM2319" i="1"/>
  <c r="AU2319" i="1"/>
  <c r="Q2290" i="1"/>
  <c r="AT2290" i="1"/>
  <c r="AL2256" i="1"/>
  <c r="AY2256" i="1"/>
  <c r="Q2211" i="1"/>
  <c r="AT2211" i="1"/>
  <c r="Q2159" i="1"/>
  <c r="AT2159" i="1"/>
  <c r="Q2132" i="1"/>
  <c r="AT2132" i="1"/>
  <c r="AL2105" i="1"/>
  <c r="AY2105" i="1"/>
  <c r="AL2258" i="1"/>
  <c r="AY2258" i="1"/>
  <c r="AM2474" i="1"/>
  <c r="AU2474" i="1"/>
  <c r="AM2178" i="1"/>
  <c r="AU2178" i="1"/>
  <c r="AL2266" i="1"/>
  <c r="AY2266" i="1"/>
  <c r="AM2766" i="1"/>
  <c r="AU2766" i="1"/>
  <c r="Q2632" i="1"/>
  <c r="AT2632" i="1"/>
  <c r="AM2600" i="1"/>
  <c r="AU2600" i="1"/>
  <c r="AL2308" i="1"/>
  <c r="AY2308" i="1"/>
  <c r="Q2195" i="1"/>
  <c r="AT2195" i="1"/>
  <c r="Q2141" i="1"/>
  <c r="AI2141" i="1" s="1"/>
  <c r="AT2141" i="1"/>
  <c r="AL2116" i="1"/>
  <c r="AY2116" i="1"/>
  <c r="AL2188" i="1"/>
  <c r="AY2188" i="1"/>
  <c r="AM2759" i="1"/>
  <c r="AU2759" i="1"/>
  <c r="AL2732" i="1"/>
  <c r="AY2732" i="1"/>
  <c r="Q2650" i="1"/>
  <c r="AT2650" i="1"/>
  <c r="AM2477" i="1"/>
  <c r="AU2477" i="1"/>
  <c r="Q2450" i="1"/>
  <c r="AT2450" i="1"/>
  <c r="AL2364" i="1"/>
  <c r="AY2364" i="1"/>
  <c r="Q2335" i="1"/>
  <c r="AT2335" i="1"/>
  <c r="Q2568" i="1"/>
  <c r="AT2568" i="1"/>
  <c r="Q2511" i="1"/>
  <c r="AT2511" i="1"/>
  <c r="AL2312" i="1"/>
  <c r="AY2312" i="1"/>
  <c r="AM2262" i="1"/>
  <c r="AU2262" i="1"/>
  <c r="AL2661" i="1"/>
  <c r="AY2661" i="1"/>
  <c r="AL2529" i="1"/>
  <c r="AY2529" i="1"/>
  <c r="Q2391" i="1"/>
  <c r="AT2391" i="1"/>
  <c r="Q2373" i="1"/>
  <c r="AT2373" i="1"/>
  <c r="Q2294" i="1"/>
  <c r="AT2294" i="1"/>
  <c r="AM2102" i="1"/>
  <c r="AU2102" i="1"/>
  <c r="AL2075" i="1"/>
  <c r="AY2075" i="1"/>
  <c r="Q2217" i="1"/>
  <c r="AT2217" i="1"/>
  <c r="Q2084" i="1"/>
  <c r="AT2084" i="1"/>
  <c r="Q2095" i="1"/>
  <c r="AT2095" i="1"/>
  <c r="Q2734" i="1"/>
  <c r="AT2734" i="1"/>
  <c r="AM2704" i="1"/>
  <c r="AU2704" i="1"/>
  <c r="AM2622" i="1"/>
  <c r="AU2622" i="1"/>
  <c r="Q2570" i="1"/>
  <c r="AT2570" i="1"/>
  <c r="AM2540" i="1"/>
  <c r="AU2540" i="1"/>
  <c r="Q2513" i="1"/>
  <c r="AT2513" i="1"/>
  <c r="AM2404" i="1"/>
  <c r="AU2404" i="1"/>
  <c r="Q2375" i="1"/>
  <c r="AT2375" i="1"/>
  <c r="Q2348" i="1"/>
  <c r="AT2348" i="1"/>
  <c r="Q2314" i="1"/>
  <c r="AT2314" i="1"/>
  <c r="AM2280" i="1"/>
  <c r="AU2280" i="1"/>
  <c r="AL2508" i="1"/>
  <c r="AY2508" i="1"/>
  <c r="AL2704" i="1"/>
  <c r="AY2704" i="1"/>
  <c r="AL2613" i="1"/>
  <c r="AY2613" i="1"/>
  <c r="Q2538" i="1"/>
  <c r="AT2538" i="1"/>
  <c r="AL2463" i="1"/>
  <c r="AY2463" i="1"/>
  <c r="Q2411" i="1"/>
  <c r="AT2411" i="1"/>
  <c r="Q2359" i="1"/>
  <c r="AT2359" i="1"/>
  <c r="AM2325" i="1"/>
  <c r="AU2325" i="1"/>
  <c r="AM2273" i="1"/>
  <c r="AU2273" i="1"/>
  <c r="AM2185" i="1"/>
  <c r="AU2185" i="1"/>
  <c r="AM2104" i="1"/>
  <c r="AU2104" i="1"/>
  <c r="AL2032" i="1"/>
  <c r="AY2032" i="1"/>
  <c r="AM2715" i="1"/>
  <c r="AU2715" i="1"/>
  <c r="AL2034" i="1"/>
  <c r="AY2034" i="1"/>
  <c r="AS3098" i="1"/>
  <c r="AM2774" i="1"/>
  <c r="AU2774" i="1"/>
  <c r="AM2692" i="1"/>
  <c r="AU2692" i="1"/>
  <c r="Q2665" i="1"/>
  <c r="AT2665" i="1"/>
  <c r="AM2635" i="1"/>
  <c r="AU2635" i="1"/>
  <c r="AL2583" i="1"/>
  <c r="AY2583" i="1"/>
  <c r="Q2492" i="1"/>
  <c r="AT2492" i="1"/>
  <c r="Q2433" i="1"/>
  <c r="AT2433" i="1"/>
  <c r="AM2399" i="1"/>
  <c r="AU2399" i="1"/>
  <c r="Q2318" i="1"/>
  <c r="AT2318" i="1"/>
  <c r="Q2239" i="1"/>
  <c r="AT2239" i="1"/>
  <c r="AL2106" i="1"/>
  <c r="AY2106" i="1"/>
  <c r="Q2034" i="1"/>
  <c r="AT2034" i="1"/>
  <c r="Q2032" i="1"/>
  <c r="AT2032" i="1"/>
  <c r="AM2685" i="1"/>
  <c r="AU2685" i="1"/>
  <c r="AL2635" i="1"/>
  <c r="AK2635" i="1" s="1"/>
  <c r="F2635" i="1" s="1"/>
  <c r="AY2635" i="1"/>
  <c r="AM2585" i="1"/>
  <c r="AU2585" i="1"/>
  <c r="AM2503" i="1"/>
  <c r="AU2503" i="1"/>
  <c r="AL2399" i="1"/>
  <c r="AY2399" i="1"/>
  <c r="AM2234" i="1"/>
  <c r="AU2234" i="1"/>
  <c r="AL2099" i="1"/>
  <c r="AY2099" i="1"/>
  <c r="AM2751" i="1"/>
  <c r="AU2751" i="1"/>
  <c r="Q2724" i="1"/>
  <c r="AI2724" i="1" s="1"/>
  <c r="AT2724" i="1"/>
  <c r="Q2667" i="1"/>
  <c r="AT2667" i="1"/>
  <c r="AM2637" i="1"/>
  <c r="AU2637" i="1"/>
  <c r="AL2503" i="1"/>
  <c r="AK2503" i="1" s="1"/>
  <c r="F2503" i="1" s="1"/>
  <c r="AY2503" i="1"/>
  <c r="AM2469" i="1"/>
  <c r="AU2469" i="1"/>
  <c r="Q2390" i="1"/>
  <c r="AT2390" i="1"/>
  <c r="AL2311" i="1"/>
  <c r="AY2311" i="1"/>
  <c r="Q2284" i="1"/>
  <c r="AT2284" i="1"/>
  <c r="AL2279" i="1"/>
  <c r="AY2279" i="1"/>
  <c r="AL2175" i="1"/>
  <c r="AY2175" i="1"/>
  <c r="Q2631" i="1"/>
  <c r="AT2631" i="1"/>
  <c r="Q2767" i="1"/>
  <c r="AT2767" i="1"/>
  <c r="AL2710" i="1"/>
  <c r="AY2710" i="1"/>
  <c r="AM2621" i="1"/>
  <c r="AU2621" i="1"/>
  <c r="Q2569" i="1"/>
  <c r="AT2569" i="1"/>
  <c r="AM2539" i="1"/>
  <c r="AU2539" i="1"/>
  <c r="Q2512" i="1"/>
  <c r="AT2512" i="1"/>
  <c r="Q2460" i="1"/>
  <c r="AI2460" i="1" s="1"/>
  <c r="AT2460" i="1"/>
  <c r="AM2315" i="1"/>
  <c r="AU2315" i="1"/>
  <c r="Q2234" i="1"/>
  <c r="AT2234" i="1"/>
  <c r="Q2153" i="1"/>
  <c r="AT2153" i="1"/>
  <c r="AL2128" i="1"/>
  <c r="AY2128" i="1"/>
  <c r="AM2094" i="1"/>
  <c r="AU2094" i="1"/>
  <c r="Q2227" i="1"/>
  <c r="AT2227" i="1"/>
  <c r="AL2076" i="1"/>
  <c r="AY2076" i="1"/>
  <c r="Q2140" i="1"/>
  <c r="AT2140" i="1"/>
  <c r="AM2728" i="1"/>
  <c r="AU2728" i="1"/>
  <c r="AL2703" i="1"/>
  <c r="AY2703" i="1"/>
  <c r="AM2639" i="1"/>
  <c r="AU2639" i="1"/>
  <c r="Q2478" i="1"/>
  <c r="AT2478" i="1"/>
  <c r="Q2453" i="1"/>
  <c r="AT2453" i="1"/>
  <c r="Q2428" i="1"/>
  <c r="AT2428" i="1"/>
  <c r="Q2361" i="1"/>
  <c r="AT2361" i="1"/>
  <c r="AL2169" i="1"/>
  <c r="AY2169" i="1"/>
  <c r="AM2746" i="1"/>
  <c r="AU2746" i="1"/>
  <c r="Q2555" i="1"/>
  <c r="AT2555" i="1"/>
  <c r="AM2448" i="1"/>
  <c r="AU2448" i="1"/>
  <c r="Q2394" i="1"/>
  <c r="AT2394" i="1"/>
  <c r="Q2340" i="1"/>
  <c r="AT2340" i="1"/>
  <c r="AM2247" i="1"/>
  <c r="AU2247" i="1"/>
  <c r="Q2121" i="1"/>
  <c r="AT2121" i="1"/>
  <c r="Q2065" i="1"/>
  <c r="AT2065" i="1"/>
  <c r="AM2033" i="1"/>
  <c r="AU2033" i="1"/>
  <c r="Q2042" i="1"/>
  <c r="AI2042" i="1" s="1"/>
  <c r="AT2042" i="1"/>
  <c r="AL2697" i="1"/>
  <c r="AY2697" i="1"/>
  <c r="Q2778" i="1"/>
  <c r="AT2778" i="1"/>
  <c r="Q2753" i="1"/>
  <c r="AT2753" i="1"/>
  <c r="AM2698" i="1"/>
  <c r="AU2698" i="1"/>
  <c r="AM2673" i="1"/>
  <c r="AU2673" i="1"/>
  <c r="AL2648" i="1"/>
  <c r="AY2648" i="1"/>
  <c r="AL2589" i="1"/>
  <c r="AY2589" i="1"/>
  <c r="Q2507" i="1"/>
  <c r="AT2507" i="1"/>
  <c r="Q2430" i="1"/>
  <c r="AT2430" i="1"/>
  <c r="AL2405" i="1"/>
  <c r="AY2405" i="1"/>
  <c r="AL2378" i="1"/>
  <c r="AY2378" i="1"/>
  <c r="Q2351" i="1"/>
  <c r="AT2351" i="1"/>
  <c r="AM2080" i="1"/>
  <c r="AU2080" i="1"/>
  <c r="Q2058" i="1"/>
  <c r="AT2058" i="1"/>
  <c r="AM2044" i="1"/>
  <c r="AU2044" i="1"/>
  <c r="AL2199" i="1"/>
  <c r="AY2199" i="1"/>
  <c r="AM2093" i="1"/>
  <c r="AU2093" i="1"/>
  <c r="AL2739" i="1"/>
  <c r="AY2739" i="1"/>
  <c r="AL2714" i="1"/>
  <c r="AY2714" i="1"/>
  <c r="AM2518" i="1"/>
  <c r="AU2518" i="1"/>
  <c r="Q2369" i="1"/>
  <c r="AT2369" i="1"/>
  <c r="AM2125" i="1"/>
  <c r="AU2125" i="1"/>
  <c r="Q2033" i="1"/>
  <c r="AT2033" i="1"/>
  <c r="AM2169" i="1"/>
  <c r="AU2169" i="1"/>
  <c r="Q2739" i="1"/>
  <c r="AT2739" i="1"/>
  <c r="Q2682" i="1"/>
  <c r="AI2682" i="1" s="1"/>
  <c r="F2682" i="1" s="1"/>
  <c r="AT2682" i="1"/>
  <c r="Q2657" i="1"/>
  <c r="AT2657" i="1"/>
  <c r="Q2414" i="1"/>
  <c r="AT2414" i="1"/>
  <c r="AL2389" i="1"/>
  <c r="AY2389" i="1"/>
  <c r="AM2276" i="1"/>
  <c r="AK2276" i="1" s="1"/>
  <c r="AU2276" i="1"/>
  <c r="AM2188" i="1"/>
  <c r="AU2188" i="1"/>
  <c r="AL2089" i="1"/>
  <c r="AY2089" i="1"/>
  <c r="AM2260" i="1"/>
  <c r="AU2260" i="1"/>
  <c r="AL2136" i="1"/>
  <c r="AY2136" i="1"/>
  <c r="AM2677" i="1"/>
  <c r="AU2677" i="1"/>
  <c r="AM2593" i="1"/>
  <c r="AU2593" i="1"/>
  <c r="AM2536" i="1"/>
  <c r="AU2536" i="1"/>
  <c r="AL2511" i="1"/>
  <c r="AY2511" i="1"/>
  <c r="AM2418" i="1"/>
  <c r="AU2418" i="1"/>
  <c r="Q2389" i="1"/>
  <c r="AI2389" i="1" s="1"/>
  <c r="F2389" i="1" s="1"/>
  <c r="AT2389" i="1"/>
  <c r="Q2308" i="1"/>
  <c r="AT2308" i="1"/>
  <c r="AM2765" i="1"/>
  <c r="AU2765" i="1"/>
  <c r="Q2700" i="1"/>
  <c r="AT2700" i="1"/>
  <c r="AM2645" i="1"/>
  <c r="AU2645" i="1"/>
  <c r="AM2620" i="1"/>
  <c r="AU2620" i="1"/>
  <c r="AL2536" i="1"/>
  <c r="AY2536" i="1"/>
  <c r="AL2400" i="1"/>
  <c r="AY2400" i="1"/>
  <c r="AL2373" i="1"/>
  <c r="AY2373" i="1"/>
  <c r="AM2339" i="1"/>
  <c r="AU2339" i="1"/>
  <c r="AL2260" i="1"/>
  <c r="AK2260" i="1" s="1"/>
  <c r="AY2260" i="1"/>
  <c r="AM2235" i="1"/>
  <c r="AU2235" i="1"/>
  <c r="AM2084" i="1"/>
  <c r="AU2084" i="1"/>
  <c r="AL2291" i="1"/>
  <c r="AY2291" i="1"/>
  <c r="AL2743" i="1"/>
  <c r="AK2743" i="1" s="1"/>
  <c r="AY2743" i="1"/>
  <c r="AL2718" i="1"/>
  <c r="AY2718" i="1"/>
  <c r="AM2604" i="1"/>
  <c r="AU2604" i="1"/>
  <c r="Q2577" i="1"/>
  <c r="AT2577" i="1"/>
  <c r="AM2522" i="1"/>
  <c r="AU2522" i="1"/>
  <c r="AM2497" i="1"/>
  <c r="AU2497" i="1"/>
  <c r="AM2470" i="1"/>
  <c r="AU2470" i="1"/>
  <c r="AL2314" i="1"/>
  <c r="AY2314" i="1"/>
  <c r="Q2181" i="1"/>
  <c r="AI2181" i="1" s="1"/>
  <c r="AT2181" i="1"/>
  <c r="AM2156" i="1"/>
  <c r="AU2156" i="1"/>
  <c r="Q2127" i="1"/>
  <c r="AT2127" i="1"/>
  <c r="AM2246" i="1"/>
  <c r="AU2246" i="1"/>
  <c r="AM2647" i="1"/>
  <c r="AU2647" i="1"/>
  <c r="AL2595" i="1"/>
  <c r="AY2595" i="1"/>
  <c r="AM2341" i="1"/>
  <c r="AU2341" i="1"/>
  <c r="AM2095" i="1"/>
  <c r="AU2095" i="1"/>
  <c r="AM2088" i="1"/>
  <c r="AK2088" i="1" s="1"/>
  <c r="AU2088" i="1"/>
  <c r="AL2779" i="1"/>
  <c r="AY2779" i="1"/>
  <c r="Q2670" i="1"/>
  <c r="AT2670" i="1"/>
  <c r="AM2640" i="1"/>
  <c r="AU2640" i="1"/>
  <c r="AM2508" i="1"/>
  <c r="AU2508" i="1"/>
  <c r="AL2386" i="1"/>
  <c r="AY2386" i="1"/>
  <c r="Q2296" i="1"/>
  <c r="AT2296" i="1"/>
  <c r="AL2246" i="1"/>
  <c r="AY2246" i="1"/>
  <c r="AL2449" i="1"/>
  <c r="AK2449" i="1" s="1"/>
  <c r="AY2449" i="1"/>
  <c r="AM2090" i="1"/>
  <c r="AU2090" i="1"/>
  <c r="AL2649" i="1"/>
  <c r="AY2649" i="1"/>
  <c r="AS3311" i="1"/>
  <c r="AM2099" i="1"/>
  <c r="AU2099" i="1"/>
  <c r="AL2081" i="1"/>
  <c r="AY2081" i="1"/>
  <c r="Q2030" i="1"/>
  <c r="AT2030" i="1"/>
  <c r="AM2733" i="1"/>
  <c r="AU2733" i="1"/>
  <c r="AM2660" i="1"/>
  <c r="AU2660" i="1"/>
  <c r="AL2560" i="1"/>
  <c r="AY2560" i="1"/>
  <c r="AL2451" i="1"/>
  <c r="AY2451" i="1"/>
  <c r="AL2372" i="1"/>
  <c r="AY2372" i="1"/>
  <c r="Q2345" i="1"/>
  <c r="AT2345" i="1"/>
  <c r="Q2232" i="1"/>
  <c r="AT2232" i="1"/>
  <c r="AM2063" i="1"/>
  <c r="AU2063" i="1"/>
  <c r="Q2036" i="1"/>
  <c r="AT2036" i="1"/>
  <c r="AM2694" i="1"/>
  <c r="AU2694" i="1"/>
  <c r="AL2610" i="1"/>
  <c r="AY2610" i="1"/>
  <c r="AL2585" i="1"/>
  <c r="AY2585" i="1"/>
  <c r="AL2444" i="1"/>
  <c r="AY2444" i="1"/>
  <c r="Q2309" i="1"/>
  <c r="AT2309" i="1"/>
  <c r="AL2234" i="1"/>
  <c r="AY2234" i="1"/>
  <c r="AM2202" i="1"/>
  <c r="AU2202" i="1"/>
  <c r="AL2040" i="1"/>
  <c r="AY2040" i="1"/>
  <c r="AL2681" i="1"/>
  <c r="AY2681" i="1"/>
  <c r="AL2747" i="1"/>
  <c r="AY2747" i="1"/>
  <c r="AL2406" i="1"/>
  <c r="AY2406" i="1"/>
  <c r="AM2363" i="1"/>
  <c r="AU2363" i="1"/>
  <c r="AM2703" i="1"/>
  <c r="AU2703" i="1"/>
  <c r="AL2594" i="1"/>
  <c r="AY2594" i="1"/>
  <c r="AL2487" i="1"/>
  <c r="AY2487" i="1"/>
  <c r="AL2374" i="1"/>
  <c r="AY2374" i="1"/>
  <c r="Q2347" i="1"/>
  <c r="AT2347" i="1"/>
  <c r="Q2063" i="1"/>
  <c r="AT2063" i="1"/>
  <c r="Q2038" i="1"/>
  <c r="AT2038" i="1"/>
  <c r="AM2254" i="1"/>
  <c r="AU2254" i="1"/>
  <c r="AL2209" i="1"/>
  <c r="AY2209" i="1"/>
  <c r="AL2112" i="1"/>
  <c r="AY2112" i="1"/>
  <c r="AM2067" i="1"/>
  <c r="AU2067" i="1"/>
  <c r="AL2066" i="1"/>
  <c r="AY2066" i="1"/>
  <c r="AL2413" i="1"/>
  <c r="AY2413" i="1"/>
  <c r="AM2753" i="1"/>
  <c r="AU2753" i="1"/>
  <c r="Q2669" i="1"/>
  <c r="AT2669" i="1"/>
  <c r="AM2580" i="1"/>
  <c r="AU2580" i="1"/>
  <c r="Q2505" i="1"/>
  <c r="AT2505" i="1"/>
  <c r="AL2376" i="1"/>
  <c r="AY2376" i="1"/>
  <c r="AL2304" i="1"/>
  <c r="AY2304" i="1"/>
  <c r="Q2289" i="1"/>
  <c r="AT2289" i="1"/>
  <c r="AM2354" i="1"/>
  <c r="AU2354" i="1"/>
  <c r="AM2771" i="1"/>
  <c r="AU2771" i="1"/>
  <c r="AL2696" i="1"/>
  <c r="AY2696" i="1"/>
  <c r="AM2664" i="1"/>
  <c r="AU2664" i="1"/>
  <c r="AM2423" i="1"/>
  <c r="AU2423" i="1"/>
  <c r="AM2333" i="1"/>
  <c r="AU2333" i="1"/>
  <c r="AM2222" i="1"/>
  <c r="AU2222" i="1"/>
  <c r="AL2202" i="1"/>
  <c r="AY2202" i="1"/>
  <c r="Q2175" i="1"/>
  <c r="AT2175" i="1"/>
  <c r="Q2085" i="1"/>
  <c r="AI2085" i="1" s="1"/>
  <c r="AT2085" i="1"/>
  <c r="Q2170" i="1"/>
  <c r="AT2170" i="1"/>
  <c r="AM2165" i="1"/>
  <c r="AU2165" i="1"/>
  <c r="AL2557" i="1"/>
  <c r="AY2557" i="1"/>
  <c r="AL2238" i="1"/>
  <c r="AY2238" i="1"/>
  <c r="AL2211" i="1"/>
  <c r="AY2211" i="1"/>
  <c r="Q2157" i="1"/>
  <c r="AT2157" i="1"/>
  <c r="AL2132" i="1"/>
  <c r="AY2132" i="1"/>
  <c r="AL2215" i="1"/>
  <c r="AY2215" i="1"/>
  <c r="AL2713" i="1"/>
  <c r="AY2713" i="1"/>
  <c r="AM2388" i="1"/>
  <c r="AU2388" i="1"/>
  <c r="AL2059" i="1"/>
  <c r="AY2059" i="1"/>
  <c r="AL2764" i="1"/>
  <c r="AY2764" i="1"/>
  <c r="AL2657" i="1"/>
  <c r="AY2657" i="1"/>
  <c r="AL2632" i="1"/>
  <c r="AY2632" i="1"/>
  <c r="AL2550" i="1"/>
  <c r="AY2550" i="1"/>
  <c r="AM2493" i="1"/>
  <c r="AU2493" i="1"/>
  <c r="Q2405" i="1"/>
  <c r="AT2405" i="1"/>
  <c r="Q2317" i="1"/>
  <c r="AT2317" i="1"/>
  <c r="AM2283" i="1"/>
  <c r="AU2283" i="1"/>
  <c r="AL2186" i="1"/>
  <c r="AY2186" i="1"/>
  <c r="AM2312" i="1"/>
  <c r="AK2312" i="1" s="1"/>
  <c r="AU2312" i="1"/>
  <c r="AL2206" i="1"/>
  <c r="AY2206" i="1"/>
  <c r="AL2048" i="1"/>
  <c r="AY2048" i="1"/>
  <c r="AL2230" i="1"/>
  <c r="AY2230" i="1"/>
  <c r="AL2239" i="1"/>
  <c r="AY2239" i="1"/>
  <c r="Q2764" i="1"/>
  <c r="AT2764" i="1"/>
  <c r="AL2707" i="1"/>
  <c r="AY2707" i="1"/>
  <c r="Q2598" i="1"/>
  <c r="AT2598" i="1"/>
  <c r="AM2568" i="1"/>
  <c r="AU2568" i="1"/>
  <c r="AL2543" i="1"/>
  <c r="AY2543" i="1"/>
  <c r="AM2459" i="1"/>
  <c r="AU2459" i="1"/>
  <c r="AM2328" i="1"/>
  <c r="AU2328" i="1"/>
  <c r="AM2301" i="1"/>
  <c r="AU2301" i="1"/>
  <c r="AM2109" i="1"/>
  <c r="AU2109" i="1"/>
  <c r="AL2118" i="1"/>
  <c r="AY2118" i="1"/>
  <c r="AM2618" i="1"/>
  <c r="AU2618" i="1"/>
  <c r="AM2561" i="1"/>
  <c r="AU2561" i="1"/>
  <c r="Q2416" i="1"/>
  <c r="AT2416" i="1"/>
  <c r="Q2125" i="1"/>
  <c r="AT2125" i="1"/>
  <c r="AM2674" i="1"/>
  <c r="AU2674" i="1"/>
  <c r="Q2185" i="1"/>
  <c r="AT2185" i="1"/>
  <c r="AL2725" i="1"/>
  <c r="AY2725" i="1"/>
  <c r="AL2668" i="1"/>
  <c r="AY2668" i="1"/>
  <c r="AL2618" i="1"/>
  <c r="AY2618" i="1"/>
  <c r="AL2427" i="1"/>
  <c r="AY2427" i="1"/>
  <c r="Q2233" i="1"/>
  <c r="AT2233" i="1"/>
  <c r="AM2064" i="1"/>
  <c r="AU2064" i="1"/>
  <c r="AM2291" i="1"/>
  <c r="AU2291" i="1"/>
  <c r="AM2711" i="1"/>
  <c r="AU2711" i="1"/>
  <c r="Q2627" i="1"/>
  <c r="AT2627" i="1"/>
  <c r="AL2602" i="1"/>
  <c r="AY2602" i="1"/>
  <c r="AM2411" i="1"/>
  <c r="AU2411" i="1"/>
  <c r="AL2208" i="1"/>
  <c r="AY2208" i="1"/>
  <c r="AM2048" i="1"/>
  <c r="AU2048" i="1"/>
  <c r="Q2244" i="1"/>
  <c r="AT2244" i="1"/>
  <c r="AL2138" i="1"/>
  <c r="AY2138" i="1"/>
  <c r="AM2558" i="1"/>
  <c r="AU2558" i="1"/>
  <c r="AM2334" i="1"/>
  <c r="AU2334" i="1"/>
  <c r="Q2086" i="1"/>
  <c r="AT2086" i="1"/>
  <c r="AL2761" i="1"/>
  <c r="AY2761" i="1"/>
  <c r="Q2702" i="1"/>
  <c r="AT2702" i="1"/>
  <c r="Q2620" i="1"/>
  <c r="AT2620" i="1"/>
  <c r="AL2488" i="1"/>
  <c r="AY2488" i="1"/>
  <c r="AM2368" i="1"/>
  <c r="AU2368" i="1"/>
  <c r="AM2754" i="1"/>
  <c r="AU2754" i="1"/>
  <c r="Q2727" i="1"/>
  <c r="AT2727" i="1"/>
  <c r="AM2697" i="1"/>
  <c r="AU2697" i="1"/>
  <c r="AM2581" i="1"/>
  <c r="AU2581" i="1"/>
  <c r="AM2456" i="1"/>
  <c r="AU2456" i="1"/>
  <c r="AM2431" i="1"/>
  <c r="AU2431" i="1"/>
  <c r="AM2352" i="1"/>
  <c r="AU2352" i="1"/>
  <c r="Q2271" i="1"/>
  <c r="AT2271" i="1"/>
  <c r="AL2219" i="1"/>
  <c r="AY2219" i="1"/>
  <c r="AM2131" i="1"/>
  <c r="AU2131" i="1"/>
  <c r="Q2515" i="1"/>
  <c r="AT2515" i="1"/>
  <c r="AM2061" i="1"/>
  <c r="AU2061" i="1"/>
  <c r="AM2257" i="1"/>
  <c r="AU2257" i="1"/>
  <c r="AS3198" i="1"/>
  <c r="Q2772" i="1"/>
  <c r="AI2772" i="1" s="1"/>
  <c r="AT2772" i="1"/>
  <c r="AM2528" i="1"/>
  <c r="AU2528" i="1"/>
  <c r="AL2740" i="1"/>
  <c r="AY2740" i="1"/>
  <c r="Q2690" i="1"/>
  <c r="AT2690" i="1"/>
  <c r="AL2608" i="1"/>
  <c r="AY2608" i="1"/>
  <c r="AM2576" i="1"/>
  <c r="AU2576" i="1"/>
  <c r="AL2551" i="1"/>
  <c r="AY2551" i="1"/>
  <c r="AM2426" i="1"/>
  <c r="AU2426" i="1"/>
  <c r="Q2397" i="1"/>
  <c r="AT2397" i="1"/>
  <c r="AL2336" i="1"/>
  <c r="AK2336" i="1" s="1"/>
  <c r="AY2336" i="1"/>
  <c r="AL2205" i="1"/>
  <c r="AY2205" i="1"/>
  <c r="Q2178" i="1"/>
  <c r="AT2178" i="1"/>
  <c r="Q2124" i="1"/>
  <c r="AT2124" i="1"/>
  <c r="Q2765" i="1"/>
  <c r="AT2765" i="1"/>
  <c r="Q2608" i="1"/>
  <c r="AT2608" i="1"/>
  <c r="Q2583" i="1"/>
  <c r="AT2583" i="1"/>
  <c r="AM2419" i="1"/>
  <c r="AU2419" i="1"/>
  <c r="AM2365" i="1"/>
  <c r="AK2365" i="1" s="1"/>
  <c r="AU2365" i="1"/>
  <c r="AM2338" i="1"/>
  <c r="AU2338" i="1"/>
  <c r="AM2313" i="1"/>
  <c r="AU2313" i="1"/>
  <c r="AM2239" i="1"/>
  <c r="AU2239" i="1"/>
  <c r="AL2528" i="1"/>
  <c r="AY2528" i="1"/>
  <c r="AM2496" i="1"/>
  <c r="AU2496" i="1"/>
  <c r="AM2437" i="1"/>
  <c r="AU2437" i="1"/>
  <c r="AM2410" i="1"/>
  <c r="AU2410" i="1"/>
  <c r="AL2259" i="1"/>
  <c r="AK2259" i="1" s="1"/>
  <c r="AY2259" i="1"/>
  <c r="AM2227" i="1"/>
  <c r="AU2227" i="1"/>
  <c r="AL2119" i="1"/>
  <c r="AY2119" i="1"/>
  <c r="AM2272" i="1"/>
  <c r="AU2272" i="1"/>
  <c r="AL2085" i="1"/>
  <c r="AY2085" i="1"/>
  <c r="Q2264" i="1"/>
  <c r="AT2264" i="1"/>
  <c r="AL2492" i="1"/>
  <c r="AY2492" i="1"/>
  <c r="Q2733" i="1"/>
  <c r="AT2733" i="1"/>
  <c r="AL2678" i="1"/>
  <c r="AY2678" i="1"/>
  <c r="AM2646" i="1"/>
  <c r="AU2646" i="1"/>
  <c r="AL2401" i="1"/>
  <c r="AY2401" i="1"/>
  <c r="AM2367" i="1"/>
  <c r="AU2367" i="1"/>
  <c r="AM2340" i="1"/>
  <c r="AU2340" i="1"/>
  <c r="Q2313" i="1"/>
  <c r="AT2313" i="1"/>
  <c r="AL2182" i="1"/>
  <c r="AY2182" i="1"/>
  <c r="AM2121" i="1"/>
  <c r="AK2121" i="1" s="1"/>
  <c r="AU2121" i="1"/>
  <c r="AM2160" i="1"/>
  <c r="AU2160" i="1"/>
  <c r="AM2778" i="1"/>
  <c r="AK2778" i="1" s="1"/>
  <c r="AU2778" i="1"/>
  <c r="Q2726" i="1"/>
  <c r="AI2726" i="1" s="1"/>
  <c r="AT2726" i="1"/>
  <c r="AM2696" i="1"/>
  <c r="AU2696" i="1"/>
  <c r="AM2605" i="1"/>
  <c r="AU2605" i="1"/>
  <c r="AM2498" i="1"/>
  <c r="AU2498" i="1"/>
  <c r="AL2349" i="1"/>
  <c r="AY2349" i="1"/>
  <c r="AL2248" i="1"/>
  <c r="AY2248" i="1"/>
  <c r="Q2744" i="1"/>
  <c r="AT2744" i="1"/>
  <c r="Q2719" i="1"/>
  <c r="AT2719" i="1"/>
  <c r="AL2580" i="1"/>
  <c r="AY2580" i="1"/>
  <c r="AM2473" i="1"/>
  <c r="AU2473" i="1"/>
  <c r="Q2421" i="1"/>
  <c r="AT2421" i="1"/>
  <c r="AM2387" i="1"/>
  <c r="AU2387" i="1"/>
  <c r="Q2304" i="1"/>
  <c r="AT2304" i="1"/>
  <c r="AL2220" i="1"/>
  <c r="AY2220" i="1"/>
  <c r="AM2114" i="1"/>
  <c r="AU2114" i="1"/>
  <c r="AM2031" i="1"/>
  <c r="AU2031" i="1"/>
  <c r="Q2037" i="1"/>
  <c r="AT2037" i="1"/>
  <c r="Q2688" i="1"/>
  <c r="AT2688" i="1"/>
  <c r="AM2633" i="1"/>
  <c r="AU2633" i="1"/>
  <c r="AL2088" i="1"/>
  <c r="AY2088" i="1"/>
  <c r="Q2671" i="1"/>
  <c r="AT2671" i="1"/>
  <c r="AM2641" i="1"/>
  <c r="AU2641" i="1"/>
  <c r="AL2532" i="1"/>
  <c r="AY2532" i="1"/>
  <c r="AM2500" i="1"/>
  <c r="AU2500" i="1"/>
  <c r="AM2344" i="1"/>
  <c r="AU2344" i="1"/>
  <c r="AL2317" i="1"/>
  <c r="AY2317" i="1"/>
  <c r="AL2290" i="1"/>
  <c r="AY2290" i="1"/>
  <c r="AL2265" i="1"/>
  <c r="AY2265" i="1"/>
  <c r="Q2130" i="1"/>
  <c r="AT2130" i="1"/>
  <c r="AL2078" i="1"/>
  <c r="AY2078" i="1"/>
  <c r="AM2100" i="1"/>
  <c r="AU2100" i="1"/>
  <c r="Q2377" i="1"/>
  <c r="AT2377" i="1"/>
  <c r="Q2737" i="1"/>
  <c r="AT2737" i="1"/>
  <c r="AL2682" i="1"/>
  <c r="AY2682" i="1"/>
  <c r="Q2573" i="1"/>
  <c r="AT2573" i="1"/>
  <c r="Q2516" i="1"/>
  <c r="AT2516" i="1"/>
  <c r="AM2434" i="1"/>
  <c r="AU2434" i="1"/>
  <c r="Q2342" i="1"/>
  <c r="AT2342" i="1"/>
  <c r="AL2231" i="1"/>
  <c r="AK2231" i="1" s="1"/>
  <c r="AY2231" i="1"/>
  <c r="AM2098" i="1"/>
  <c r="AU2098" i="1"/>
  <c r="Q2158" i="1"/>
  <c r="AI2158" i="1" s="1"/>
  <c r="AT2158" i="1"/>
  <c r="Q2566" i="1"/>
  <c r="AT2566" i="1"/>
  <c r="AM2511" i="1"/>
  <c r="AU2511" i="1"/>
  <c r="AL2434" i="1"/>
  <c r="AY2434" i="1"/>
  <c r="AL2134" i="1"/>
  <c r="AY2134" i="1"/>
  <c r="AL2107" i="1"/>
  <c r="AY2107" i="1"/>
  <c r="AM2082" i="1"/>
  <c r="AK2082" i="1" s="1"/>
  <c r="F2082" i="1" s="1"/>
  <c r="AU2082" i="1"/>
  <c r="AL2053" i="1"/>
  <c r="AY2053" i="1"/>
  <c r="Q2249" i="1"/>
  <c r="AT2249" i="1"/>
  <c r="AL2037" i="1"/>
  <c r="AY2037" i="1"/>
  <c r="Q2316" i="1"/>
  <c r="AT2316" i="1"/>
  <c r="Q2757" i="1"/>
  <c r="AT2757" i="1"/>
  <c r="AM2725" i="1"/>
  <c r="AU2725" i="1"/>
  <c r="AL2700" i="1"/>
  <c r="AY2700" i="1"/>
  <c r="Q2591" i="1"/>
  <c r="AT2591" i="1"/>
  <c r="Q2475" i="1"/>
  <c r="AT2475" i="1"/>
  <c r="AM2357" i="1"/>
  <c r="AU2357" i="1"/>
  <c r="Q2763" i="1"/>
  <c r="AT2763" i="1"/>
  <c r="Q2524" i="1"/>
  <c r="AT2524" i="1"/>
  <c r="Q2643" i="1"/>
  <c r="AT2643" i="1"/>
  <c r="AL2593" i="1"/>
  <c r="AY2593" i="1"/>
  <c r="AL2561" i="1"/>
  <c r="AY2561" i="1"/>
  <c r="AM2504" i="1"/>
  <c r="AK2504" i="1" s="1"/>
  <c r="AU2504" i="1"/>
  <c r="AL2477" i="1"/>
  <c r="AY2477" i="1"/>
  <c r="AL2452" i="1"/>
  <c r="AY2452" i="1"/>
  <c r="AM2393" i="1"/>
  <c r="AU2393" i="1"/>
  <c r="Q2337" i="1"/>
  <c r="AT2337" i="1"/>
  <c r="AL2285" i="1"/>
  <c r="AY2285" i="1"/>
  <c r="AL2221" i="1"/>
  <c r="AY2221" i="1"/>
  <c r="AL2686" i="1"/>
  <c r="AY2686" i="1"/>
  <c r="AM2654" i="1"/>
  <c r="AU2654" i="1"/>
  <c r="AM2547" i="1"/>
  <c r="AU2547" i="1"/>
  <c r="Q2495" i="1"/>
  <c r="AT2495" i="1"/>
  <c r="Q2468" i="1"/>
  <c r="AT2468" i="1"/>
  <c r="AM2438" i="1"/>
  <c r="AU2438" i="1"/>
  <c r="Q2409" i="1"/>
  <c r="AT2409" i="1"/>
  <c r="Q2100" i="1"/>
  <c r="AT2100" i="1"/>
  <c r="AM2210" i="1"/>
  <c r="AU2210" i="1"/>
  <c r="AM2613" i="1"/>
  <c r="AU2613" i="1"/>
  <c r="AL2538" i="1"/>
  <c r="AY2538" i="1"/>
  <c r="AL2454" i="1"/>
  <c r="AY2454" i="1"/>
  <c r="AL2429" i="1"/>
  <c r="AY2429" i="1"/>
  <c r="AL2402" i="1"/>
  <c r="AY2402" i="1"/>
  <c r="Q2366" i="1"/>
  <c r="AT2366" i="1"/>
  <c r="AM2305" i="1"/>
  <c r="AU2305" i="1"/>
  <c r="Q2278" i="1"/>
  <c r="AT2278" i="1"/>
  <c r="AM2050" i="1"/>
  <c r="AU2050" i="1"/>
  <c r="Q2638" i="1"/>
  <c r="AT2638" i="1"/>
  <c r="Q2506" i="1"/>
  <c r="AI2506" i="1" s="1"/>
  <c r="AT2506" i="1"/>
  <c r="AM2481" i="1"/>
  <c r="AU2481" i="1"/>
  <c r="Q2323" i="1"/>
  <c r="AT2323" i="1"/>
  <c r="Q2183" i="1"/>
  <c r="AT2183" i="1"/>
  <c r="Q2102" i="1"/>
  <c r="AT2102" i="1"/>
  <c r="AL2077" i="1"/>
  <c r="AY2077" i="1"/>
  <c r="AL2050" i="1"/>
  <c r="AK2050" i="1" s="1"/>
  <c r="AY2050" i="1"/>
  <c r="AM2772" i="1"/>
  <c r="AU2772" i="1"/>
  <c r="AM2738" i="1"/>
  <c r="AU2738" i="1"/>
  <c r="AL2533" i="1"/>
  <c r="AY2533" i="1"/>
  <c r="AM2442" i="1"/>
  <c r="AU2442" i="1"/>
  <c r="AM2232" i="1"/>
  <c r="AU2232" i="1"/>
  <c r="AS3252" i="1"/>
  <c r="AS3015" i="1"/>
  <c r="AS2958" i="1"/>
  <c r="AS2992" i="1"/>
  <c r="AS3021" i="1"/>
  <c r="AM2667" i="1"/>
  <c r="AU2667" i="1"/>
  <c r="AM2162" i="1"/>
  <c r="AU2162" i="1"/>
  <c r="AM2742" i="1"/>
  <c r="AU2742" i="1"/>
  <c r="AL2617" i="1"/>
  <c r="AY2617" i="1"/>
  <c r="AL2644" i="1"/>
  <c r="AY2644" i="1"/>
  <c r="Q2560" i="1"/>
  <c r="AT2560" i="1"/>
  <c r="AM2392" i="1"/>
  <c r="AU2392" i="1"/>
  <c r="Q2099" i="1"/>
  <c r="AI2099" i="1" s="1"/>
  <c r="AT2099" i="1"/>
  <c r="AM2462" i="1"/>
  <c r="AU2462" i="1"/>
  <c r="AM2349" i="1"/>
  <c r="AU2349" i="1"/>
  <c r="AM2430" i="1"/>
  <c r="AU2430" i="1"/>
  <c r="AL2055" i="1"/>
  <c r="AY2055" i="1"/>
  <c r="AM2177" i="1"/>
  <c r="AU2177" i="1"/>
  <c r="AL2159" i="1"/>
  <c r="AY2159" i="1"/>
  <c r="AM2053" i="1"/>
  <c r="AU2053" i="1"/>
  <c r="Q2664" i="1"/>
  <c r="AI2664" i="1" s="1"/>
  <c r="F2664" i="1" s="1"/>
  <c r="AT2664" i="1"/>
  <c r="AL2582" i="1"/>
  <c r="AY2582" i="1"/>
  <c r="AM2466" i="1"/>
  <c r="AU2466" i="1"/>
  <c r="AL2344" i="1"/>
  <c r="AY2344" i="1"/>
  <c r="AM2741" i="1"/>
  <c r="AU2741" i="1"/>
  <c r="AL2518" i="1"/>
  <c r="AY2518" i="1"/>
  <c r="AL2283" i="1"/>
  <c r="AY2283" i="1"/>
  <c r="AL2170" i="1"/>
  <c r="AY2170" i="1"/>
  <c r="AL2600" i="1"/>
  <c r="AY2600" i="1"/>
  <c r="AL2759" i="1"/>
  <c r="AY2759" i="1"/>
  <c r="AM2702" i="1"/>
  <c r="AU2702" i="1"/>
  <c r="Q2242" i="1"/>
  <c r="AT2242" i="1"/>
  <c r="AM2129" i="1"/>
  <c r="AU2129" i="1"/>
  <c r="Q2154" i="1"/>
  <c r="AT2154" i="1"/>
  <c r="AM2237" i="1"/>
  <c r="AU2237" i="1"/>
  <c r="AM2729" i="1"/>
  <c r="AU2729" i="1"/>
  <c r="Q2563" i="1"/>
  <c r="AT2563" i="1"/>
  <c r="AM2054" i="1"/>
  <c r="AU2054" i="1"/>
  <c r="AL2715" i="1"/>
  <c r="AK2715" i="1" s="1"/>
  <c r="AY2715" i="1"/>
  <c r="AL2633" i="1"/>
  <c r="AY2633" i="1"/>
  <c r="AM2544" i="1"/>
  <c r="AU2544" i="1"/>
  <c r="Q2517" i="1"/>
  <c r="AT2517" i="1"/>
  <c r="AM2485" i="1"/>
  <c r="AU2485" i="1"/>
  <c r="Q2424" i="1"/>
  <c r="AT2424" i="1"/>
  <c r="AL2363" i="1"/>
  <c r="AY2363" i="1"/>
  <c r="AM2284" i="1"/>
  <c r="AU2284" i="1"/>
  <c r="AL2232" i="1"/>
  <c r="AY2232" i="1"/>
  <c r="Q2079" i="1"/>
  <c r="AT2079" i="1"/>
  <c r="AL2708" i="1"/>
  <c r="AY2708" i="1"/>
  <c r="Q2683" i="1"/>
  <c r="AT2683" i="1"/>
  <c r="Q2658" i="1"/>
  <c r="AI2658" i="1" s="1"/>
  <c r="F2658" i="1" s="1"/>
  <c r="AT2658" i="1"/>
  <c r="AM2553" i="1"/>
  <c r="AU2553" i="1"/>
  <c r="Q2501" i="1"/>
  <c r="AT2501" i="1"/>
  <c r="AL2476" i="1"/>
  <c r="AY2476" i="1"/>
  <c r="AM2444" i="1"/>
  <c r="AU2444" i="1"/>
  <c r="AL2284" i="1"/>
  <c r="AY2284" i="1"/>
  <c r="AM2259" i="1"/>
  <c r="AU2259" i="1"/>
  <c r="AM2173" i="1"/>
  <c r="AU2173" i="1"/>
  <c r="AL2144" i="1"/>
  <c r="AY2144" i="1"/>
  <c r="AM2119" i="1"/>
  <c r="AU2119" i="1"/>
  <c r="Q2061" i="1"/>
  <c r="AT2061" i="1"/>
  <c r="Q2749" i="1"/>
  <c r="AT2749" i="1"/>
  <c r="Q2692" i="1"/>
  <c r="AT2692" i="1"/>
  <c r="Q2635" i="1"/>
  <c r="AT2635" i="1"/>
  <c r="AM2578" i="1"/>
  <c r="AU2578" i="1"/>
  <c r="AL2553" i="1"/>
  <c r="AY2553" i="1"/>
  <c r="Q2467" i="1"/>
  <c r="AI2467" i="1" s="1"/>
  <c r="F2467" i="1" s="1"/>
  <c r="AT2467" i="1"/>
  <c r="Q2408" i="1"/>
  <c r="AT2408" i="1"/>
  <c r="AM2383" i="1"/>
  <c r="AU2383" i="1"/>
  <c r="AM2358" i="1"/>
  <c r="AU2358" i="1"/>
  <c r="AL2329" i="1"/>
  <c r="AY2329" i="1"/>
  <c r="AM2252" i="1"/>
  <c r="AU2252" i="1"/>
  <c r="AM2200" i="1"/>
  <c r="AU2200" i="1"/>
  <c r="AL2173" i="1"/>
  <c r="AY2173" i="1"/>
  <c r="AM2146" i="1"/>
  <c r="AU2146" i="1"/>
  <c r="AL2092" i="1"/>
  <c r="AY2092" i="1"/>
  <c r="Q2200" i="1"/>
  <c r="AT2200" i="1"/>
  <c r="Q2404" i="1"/>
  <c r="AT2404" i="1"/>
  <c r="Q2729" i="1"/>
  <c r="AT2729" i="1"/>
  <c r="Q2644" i="1"/>
  <c r="AT2644" i="1"/>
  <c r="Q2619" i="1"/>
  <c r="AT2619" i="1"/>
  <c r="AL2537" i="1"/>
  <c r="AY2537" i="1"/>
  <c r="AL2453" i="1"/>
  <c r="AY2453" i="1"/>
  <c r="AL2428" i="1"/>
  <c r="AY2428" i="1"/>
  <c r="AM2394" i="1"/>
  <c r="AU2394" i="1"/>
  <c r="AL2286" i="1"/>
  <c r="AY2286" i="1"/>
  <c r="Q2259" i="1"/>
  <c r="AT2259" i="1"/>
  <c r="AM2175" i="1"/>
  <c r="AU2175" i="1"/>
  <c r="Q2092" i="1"/>
  <c r="AT2092" i="1"/>
  <c r="AL2340" i="1"/>
  <c r="AY2340" i="1"/>
  <c r="Q2252" i="1"/>
  <c r="AT2252" i="1"/>
  <c r="AM2397" i="1"/>
  <c r="AU2397" i="1"/>
  <c r="Q2122" i="1"/>
  <c r="AT2122" i="1"/>
  <c r="AL2097" i="1"/>
  <c r="AY2097" i="1"/>
  <c r="Q2637" i="1"/>
  <c r="AT2637" i="1"/>
  <c r="Q2578" i="1"/>
  <c r="AT2578" i="1"/>
  <c r="AL2555" i="1"/>
  <c r="AY2555" i="1"/>
  <c r="AL2530" i="1"/>
  <c r="AY2530" i="1"/>
  <c r="AL2446" i="1"/>
  <c r="AY2446" i="1"/>
  <c r="AM2130" i="1"/>
  <c r="AU2130" i="1"/>
  <c r="AM2615" i="1"/>
  <c r="AU2615" i="1"/>
  <c r="Q2769" i="1"/>
  <c r="AT2769" i="1"/>
  <c r="AM2689" i="1"/>
  <c r="AU2689" i="1"/>
  <c r="Q2662" i="1"/>
  <c r="AT2662" i="1"/>
  <c r="AL2605" i="1"/>
  <c r="AY2605" i="1"/>
  <c r="AM2573" i="1"/>
  <c r="AU2573" i="1"/>
  <c r="Q2446" i="1"/>
  <c r="AI2446" i="1" s="1"/>
  <c r="AT2446" i="1"/>
  <c r="Q2385" i="1"/>
  <c r="AT2385" i="1"/>
  <c r="AL2272" i="1"/>
  <c r="AY2272" i="1"/>
  <c r="Q2245" i="1"/>
  <c r="AT2245" i="1"/>
  <c r="AM2168" i="1"/>
  <c r="AU2168" i="1"/>
  <c r="Q2112" i="1"/>
  <c r="AT2112" i="1"/>
  <c r="AM2035" i="1"/>
  <c r="AU2035" i="1"/>
  <c r="Q2206" i="1"/>
  <c r="AT2206" i="1"/>
  <c r="AM2154" i="1"/>
  <c r="AU2154" i="1"/>
  <c r="Q2696" i="1"/>
  <c r="AT2696" i="1"/>
  <c r="AL2614" i="1"/>
  <c r="AY2614" i="1"/>
  <c r="AM2582" i="1"/>
  <c r="AK2582" i="1" s="1"/>
  <c r="AU2582" i="1"/>
  <c r="AM2525" i="1"/>
  <c r="AU2525" i="1"/>
  <c r="AL2342" i="1"/>
  <c r="AK2342" i="1" s="1"/>
  <c r="AY2342" i="1"/>
  <c r="AM2231" i="1"/>
  <c r="AU2231" i="1"/>
  <c r="AM2150" i="1"/>
  <c r="AU2150" i="1"/>
  <c r="AM2105" i="1"/>
  <c r="AK2105" i="1" s="1"/>
  <c r="AU2105" i="1"/>
  <c r="AL2051" i="1"/>
  <c r="AY2051" i="1"/>
  <c r="AL2033" i="1"/>
  <c r="AK2033" i="1" s="1"/>
  <c r="AY2033" i="1"/>
  <c r="AL2091" i="1"/>
  <c r="AY2091" i="1"/>
  <c r="AM2707" i="1"/>
  <c r="AU2707" i="1"/>
  <c r="AM2543" i="1"/>
  <c r="AU2543" i="1"/>
  <c r="Q2491" i="1"/>
  <c r="AT2491" i="1"/>
  <c r="Q2432" i="1"/>
  <c r="AT2432" i="1"/>
  <c r="AM2398" i="1"/>
  <c r="AU2398" i="1"/>
  <c r="Q2281" i="1"/>
  <c r="AT2281" i="1"/>
  <c r="AL2204" i="1"/>
  <c r="AY2204" i="1"/>
  <c r="AM2179" i="1"/>
  <c r="AU2179" i="1"/>
  <c r="Q2123" i="1"/>
  <c r="AT2123" i="1"/>
  <c r="Q2096" i="1"/>
  <c r="AT2096" i="1"/>
  <c r="Q2292" i="1"/>
  <c r="AT2292" i="1"/>
  <c r="Q2350" i="1"/>
  <c r="AT2350" i="1"/>
  <c r="AM2223" i="1"/>
  <c r="AU2223" i="1"/>
  <c r="AM2732" i="1"/>
  <c r="AU2732" i="1"/>
  <c r="AL2675" i="1"/>
  <c r="AY2675" i="1"/>
  <c r="AL2484" i="1"/>
  <c r="AY2484" i="1"/>
  <c r="Q2326" i="1"/>
  <c r="AT2326" i="1"/>
  <c r="Q2274" i="1"/>
  <c r="AT2274" i="1"/>
  <c r="AL2249" i="1"/>
  <c r="AY2249" i="1"/>
  <c r="AM2215" i="1"/>
  <c r="AU2215" i="1"/>
  <c r="Q2186" i="1"/>
  <c r="AI2186" i="1" s="1"/>
  <c r="AT2186" i="1"/>
  <c r="AL2161" i="1"/>
  <c r="AY2161" i="1"/>
  <c r="AL2328" i="1"/>
  <c r="AY2328" i="1"/>
  <c r="AM2163" i="1"/>
  <c r="AU2163" i="1"/>
  <c r="AM2750" i="1"/>
  <c r="AU2750" i="1"/>
  <c r="Q2675" i="1"/>
  <c r="AT2675" i="1"/>
  <c r="AL2643" i="1"/>
  <c r="AY2643" i="1"/>
  <c r="Q2534" i="1"/>
  <c r="AT2534" i="1"/>
  <c r="Q2116" i="1"/>
  <c r="AT2116" i="1"/>
  <c r="Q2064" i="1"/>
  <c r="AT2064" i="1"/>
  <c r="AL2517" i="1"/>
  <c r="AY2517" i="1"/>
  <c r="AM2445" i="1"/>
  <c r="AU2445" i="1"/>
  <c r="AM2420" i="1"/>
  <c r="AU2420" i="1"/>
  <c r="AM2366" i="1"/>
  <c r="AU2366" i="1"/>
  <c r="AM2330" i="1"/>
  <c r="AU2330" i="1"/>
  <c r="AM2241" i="1"/>
  <c r="AU2241" i="1"/>
  <c r="AL2768" i="1"/>
  <c r="AY2768" i="1"/>
  <c r="AM2679" i="1"/>
  <c r="AU2679" i="1"/>
  <c r="Q2520" i="1"/>
  <c r="AT2520" i="1"/>
  <c r="AL2384" i="1"/>
  <c r="AY2384" i="1"/>
  <c r="AL2339" i="1"/>
  <c r="AY2339" i="1"/>
  <c r="AM2287" i="1"/>
  <c r="AU2287" i="1"/>
  <c r="AL2262" i="1"/>
  <c r="AY2262" i="1"/>
  <c r="AL2174" i="1"/>
  <c r="AY2174" i="1"/>
  <c r="AL2183" i="1"/>
  <c r="AY2183" i="1"/>
  <c r="Q2645" i="1"/>
  <c r="AT2645" i="1"/>
  <c r="Q2339" i="1"/>
  <c r="AT2339" i="1"/>
  <c r="Q2647" i="1"/>
  <c r="AT2647" i="1"/>
  <c r="Q2077" i="1"/>
  <c r="AT2077" i="1"/>
  <c r="Q2777" i="1"/>
  <c r="AT2777" i="1"/>
  <c r="Q2752" i="1"/>
  <c r="AT2752" i="1"/>
  <c r="Q2695" i="1"/>
  <c r="AT2695" i="1"/>
  <c r="AM2631" i="1"/>
  <c r="AU2631" i="1"/>
  <c r="AM2606" i="1"/>
  <c r="AU2606" i="1"/>
  <c r="AL2556" i="1"/>
  <c r="AY2556" i="1"/>
  <c r="Q2429" i="1"/>
  <c r="AT2429" i="1"/>
  <c r="AM2212" i="1"/>
  <c r="AU2212" i="1"/>
  <c r="AL2158" i="1"/>
  <c r="AY2158" i="1"/>
  <c r="Q2736" i="1"/>
  <c r="AT2736" i="1"/>
  <c r="AL2706" i="1"/>
  <c r="AY2706" i="1"/>
  <c r="AL2738" i="1"/>
  <c r="AY2738" i="1"/>
  <c r="Q2040" i="1"/>
  <c r="AT2040" i="1"/>
  <c r="Q2291" i="1"/>
  <c r="AT2291" i="1"/>
  <c r="AL2658" i="1"/>
  <c r="AY2658" i="1"/>
  <c r="AM2626" i="1"/>
  <c r="AU2626" i="1"/>
  <c r="Q2574" i="1"/>
  <c r="AT2574" i="1"/>
  <c r="AM2451" i="1"/>
  <c r="AU2451" i="1"/>
  <c r="AM2390" i="1"/>
  <c r="AU2390" i="1"/>
  <c r="AL2257" i="1"/>
  <c r="AY2257" i="1"/>
  <c r="AL2151" i="1"/>
  <c r="AY2151" i="1"/>
  <c r="Q2097" i="1"/>
  <c r="AT2097" i="1"/>
  <c r="Q2052" i="1"/>
  <c r="AT2052" i="1"/>
  <c r="Q2149" i="1"/>
  <c r="AT2149" i="1"/>
  <c r="Q2731" i="1"/>
  <c r="AT2731" i="1"/>
  <c r="Q2633" i="1"/>
  <c r="AT2633" i="1"/>
  <c r="Q2526" i="1"/>
  <c r="AT2526" i="1"/>
  <c r="AM2311" i="1"/>
  <c r="AU2311" i="1"/>
  <c r="AL2198" i="1"/>
  <c r="AY2198" i="1"/>
  <c r="AM2776" i="1"/>
  <c r="AU2776" i="1"/>
  <c r="AM2546" i="1"/>
  <c r="AU2546" i="1"/>
  <c r="AL2063" i="1"/>
  <c r="AY2063" i="1"/>
  <c r="AM2193" i="1"/>
  <c r="AU2193" i="1"/>
  <c r="AM2077" i="1"/>
  <c r="AU2077" i="1"/>
  <c r="Q2701" i="1"/>
  <c r="AT2701" i="1"/>
  <c r="AM2587" i="1"/>
  <c r="AU2587" i="1"/>
  <c r="AL2562" i="1"/>
  <c r="AY2562" i="1"/>
  <c r="AM2530" i="1"/>
  <c r="AK2530" i="1" s="1"/>
  <c r="AU2530" i="1"/>
  <c r="AM2421" i="1"/>
  <c r="AU2421" i="1"/>
  <c r="Q2311" i="1"/>
  <c r="AT2311" i="1"/>
  <c r="AM2279" i="1"/>
  <c r="AU2279" i="1"/>
  <c r="AL2200" i="1"/>
  <c r="AY2200" i="1"/>
  <c r="Q2119" i="1"/>
  <c r="AT2119" i="1"/>
  <c r="AM2058" i="1"/>
  <c r="AU2058" i="1"/>
  <c r="AL2057" i="1"/>
  <c r="AY2057" i="1"/>
  <c r="Q2776" i="1"/>
  <c r="AI2776" i="1" s="1"/>
  <c r="AT2776" i="1"/>
  <c r="Q2751" i="1"/>
  <c r="AT2751" i="1"/>
  <c r="Q2694" i="1"/>
  <c r="AT2694" i="1"/>
  <c r="AM2471" i="1"/>
  <c r="AU2471" i="1"/>
  <c r="AL2421" i="1"/>
  <c r="AY2421" i="1"/>
  <c r="AL2394" i="1"/>
  <c r="AY2394" i="1"/>
  <c r="AM2336" i="1"/>
  <c r="AU2336" i="1"/>
  <c r="AM2036" i="1"/>
  <c r="AU2036" i="1"/>
  <c r="AL2498" i="1"/>
  <c r="AK2498" i="1" s="1"/>
  <c r="AY2498" i="1"/>
  <c r="Q2331" i="1"/>
  <c r="AT2331" i="1"/>
  <c r="Q2166" i="1"/>
  <c r="AT2166" i="1"/>
  <c r="AL2139" i="1"/>
  <c r="AY2139" i="1"/>
  <c r="AM2078" i="1"/>
  <c r="AU2078" i="1"/>
  <c r="Q2075" i="1"/>
  <c r="AT2075" i="1"/>
  <c r="Q2663" i="1"/>
  <c r="AT2663" i="1"/>
  <c r="AL2721" i="1"/>
  <c r="AY2721" i="1"/>
  <c r="Q2639" i="1"/>
  <c r="AT2639" i="1"/>
  <c r="AM2607" i="1"/>
  <c r="AU2607" i="1"/>
  <c r="Q2498" i="1"/>
  <c r="AT2498" i="1"/>
  <c r="AL2473" i="1"/>
  <c r="AY2473" i="1"/>
  <c r="AL2448" i="1"/>
  <c r="AY2448" i="1"/>
  <c r="AL2423" i="1"/>
  <c r="AY2423" i="1"/>
  <c r="AM2256" i="1"/>
  <c r="AU2256" i="1"/>
  <c r="Q2229" i="1"/>
  <c r="AT2229" i="1"/>
  <c r="AM2204" i="1"/>
  <c r="AU2204" i="1"/>
  <c r="AL2177" i="1"/>
  <c r="AY2177" i="1"/>
  <c r="AM2294" i="1"/>
  <c r="AU2294" i="1"/>
  <c r="AM2190" i="1"/>
  <c r="AU2190" i="1"/>
  <c r="AM2706" i="1"/>
  <c r="AU2706" i="1"/>
  <c r="AM2370" i="1"/>
  <c r="AU2370" i="1"/>
  <c r="AM2625" i="1"/>
  <c r="AU2625" i="1"/>
  <c r="AL2362" i="1"/>
  <c r="AY2362" i="1"/>
  <c r="AM2308" i="1"/>
  <c r="AU2308" i="1"/>
  <c r="AM2249" i="1"/>
  <c r="AU2249" i="1"/>
  <c r="AL2150" i="1"/>
  <c r="AK2150" i="1" s="1"/>
  <c r="AY2150" i="1"/>
  <c r="AM2181" i="1"/>
  <c r="AU2181" i="1"/>
  <c r="Q2730" i="1"/>
  <c r="AT2730" i="1"/>
  <c r="AL2650" i="1"/>
  <c r="AY2650" i="1"/>
  <c r="AL2625" i="1"/>
  <c r="AY2625" i="1"/>
  <c r="Q2509" i="1"/>
  <c r="AT2509" i="1"/>
  <c r="Q2457" i="1"/>
  <c r="AT2457" i="1"/>
  <c r="AL2355" i="1"/>
  <c r="AY2355" i="1"/>
  <c r="Q2299" i="1"/>
  <c r="AT2299" i="1"/>
  <c r="Q2080" i="1"/>
  <c r="AT2080" i="1"/>
  <c r="AL2181" i="1"/>
  <c r="AY2181" i="1"/>
  <c r="Q2622" i="1"/>
  <c r="AT2622" i="1"/>
  <c r="AL2581" i="1"/>
  <c r="AY2581" i="1"/>
  <c r="Q2723" i="1"/>
  <c r="AT2723" i="1"/>
  <c r="Q2616" i="1"/>
  <c r="AT2616" i="1"/>
  <c r="Q2559" i="1"/>
  <c r="AT2559" i="1"/>
  <c r="AL2502" i="1"/>
  <c r="AY2502" i="1"/>
  <c r="AM2468" i="1"/>
  <c r="AU2468" i="1"/>
  <c r="AL2443" i="1"/>
  <c r="AY2443" i="1"/>
  <c r="AM2409" i="1"/>
  <c r="AU2409" i="1"/>
  <c r="AM2382" i="1"/>
  <c r="AU2382" i="1"/>
  <c r="Q2754" i="1"/>
  <c r="AI2754" i="1" s="1"/>
  <c r="AT2754" i="1"/>
  <c r="AL2574" i="1"/>
  <c r="AY2574" i="1"/>
  <c r="AM2171" i="1"/>
  <c r="AU2171" i="1"/>
  <c r="AL2750" i="1"/>
  <c r="AK2750" i="1" s="1"/>
  <c r="AY2750" i="1"/>
  <c r="AM2718" i="1"/>
  <c r="AU2718" i="1"/>
  <c r="AL2693" i="1"/>
  <c r="AY2693" i="1"/>
  <c r="AM2586" i="1"/>
  <c r="AU2586" i="1"/>
  <c r="AM2529" i="1"/>
  <c r="AU2529" i="1"/>
  <c r="AL2391" i="1"/>
  <c r="AY2391" i="1"/>
  <c r="Q2364" i="1"/>
  <c r="AT2364" i="1"/>
  <c r="AL2310" i="1"/>
  <c r="AY2310" i="1"/>
  <c r="Q2258" i="1"/>
  <c r="AT2258" i="1"/>
  <c r="AM2761" i="1"/>
  <c r="AU2761" i="1"/>
  <c r="Q2709" i="1"/>
  <c r="AT2709" i="1"/>
  <c r="Q2652" i="1"/>
  <c r="AT2652" i="1"/>
  <c r="AL2570" i="1"/>
  <c r="AY2570" i="1"/>
  <c r="Q2545" i="1"/>
  <c r="AT2545" i="1"/>
  <c r="Q2436" i="1"/>
  <c r="AT2436" i="1"/>
  <c r="AL2366" i="1"/>
  <c r="AY2366" i="1"/>
  <c r="Q2312" i="1"/>
  <c r="AT2312" i="1"/>
  <c r="AL2235" i="1"/>
  <c r="AY2235" i="1"/>
  <c r="AM2201" i="1"/>
  <c r="AU2201" i="1"/>
  <c r="AL2154" i="1"/>
  <c r="AK2154" i="1" s="1"/>
  <c r="AY2154" i="1"/>
  <c r="Q2046" i="1"/>
  <c r="AT2046" i="1"/>
  <c r="Q2235" i="1"/>
  <c r="AI2235" i="1" s="1"/>
  <c r="AT2235" i="1"/>
  <c r="AL2524" i="1"/>
  <c r="AY2524" i="1"/>
  <c r="AM2079" i="1"/>
  <c r="AU2079" i="1"/>
  <c r="AM2205" i="1"/>
  <c r="AU2205" i="1"/>
  <c r="AL2727" i="1"/>
  <c r="AY2727" i="1"/>
  <c r="AL2670" i="1"/>
  <c r="AY2670" i="1"/>
  <c r="AM2588" i="1"/>
  <c r="AU2588" i="1"/>
  <c r="AL2563" i="1"/>
  <c r="AY2563" i="1"/>
  <c r="AM2531" i="1"/>
  <c r="AU2531" i="1"/>
  <c r="AL2506" i="1"/>
  <c r="AY2506" i="1"/>
  <c r="AM2395" i="1"/>
  <c r="AU2395" i="1"/>
  <c r="AM2332" i="1"/>
  <c r="AU2332" i="1"/>
  <c r="Q2303" i="1"/>
  <c r="AT2303" i="1"/>
  <c r="AM2167" i="1"/>
  <c r="AU2167" i="1"/>
  <c r="AL2431" i="1"/>
  <c r="AK2431" i="1" s="1"/>
  <c r="AY2431" i="1"/>
  <c r="Q2579" i="1"/>
  <c r="AT2579" i="1"/>
  <c r="AL2531" i="1"/>
  <c r="AK2531" i="1" s="1"/>
  <c r="AY2531" i="1"/>
  <c r="AM2499" i="1"/>
  <c r="AU2499" i="1"/>
  <c r="Q2479" i="1"/>
  <c r="AT2479" i="1"/>
  <c r="Q2454" i="1"/>
  <c r="AT2454" i="1"/>
  <c r="AL2404" i="1"/>
  <c r="AY2404" i="1"/>
  <c r="AL2377" i="1"/>
  <c r="AY2377" i="1"/>
  <c r="AL2350" i="1"/>
  <c r="AY2350" i="1"/>
  <c r="AL2289" i="1"/>
  <c r="AY2289" i="1"/>
  <c r="AL2237" i="1"/>
  <c r="AY2237" i="1"/>
  <c r="Q2129" i="1"/>
  <c r="AI2129" i="1" s="1"/>
  <c r="AT2129" i="1"/>
  <c r="Q2048" i="1"/>
  <c r="AT2048" i="1"/>
  <c r="Q2770" i="1"/>
  <c r="AT2770" i="1"/>
  <c r="AL2481" i="1"/>
  <c r="AY2481" i="1"/>
  <c r="AM2731" i="1"/>
  <c r="AU2731" i="1"/>
  <c r="AS3074" i="1"/>
  <c r="Q2370" i="1"/>
  <c r="AT2370" i="1"/>
  <c r="AM2293" i="1"/>
  <c r="AU2293" i="1"/>
  <c r="AL2214" i="1"/>
  <c r="AY2214" i="1"/>
  <c r="AL2592" i="1"/>
  <c r="AK2592" i="1" s="1"/>
  <c r="F2592" i="1" s="1"/>
  <c r="AY2592" i="1"/>
  <c r="AL2485" i="1"/>
  <c r="AY2485" i="1"/>
  <c r="Q2151" i="1"/>
  <c r="AT2151" i="1"/>
  <c r="Q2640" i="1"/>
  <c r="AT2640" i="1"/>
  <c r="Q2742" i="1"/>
  <c r="AT2742" i="1"/>
  <c r="AM2376" i="1"/>
  <c r="AU2376" i="1"/>
  <c r="Q2760" i="1"/>
  <c r="AT2760" i="1"/>
  <c r="AM2671" i="1"/>
  <c r="AK2671" i="1" s="1"/>
  <c r="F2671" i="1" s="1"/>
  <c r="AU2671" i="1"/>
  <c r="AL2403" i="1"/>
  <c r="AY2403" i="1"/>
  <c r="AM2557" i="1"/>
  <c r="AU2557" i="1"/>
  <c r="AL2254" i="1"/>
  <c r="AY2254" i="1"/>
  <c r="Q2051" i="1"/>
  <c r="AT2051" i="1"/>
  <c r="AM2457" i="1"/>
  <c r="AU2457" i="1"/>
  <c r="Q2324" i="1"/>
  <c r="AT2324" i="1"/>
  <c r="AM2060" i="1"/>
  <c r="AU2060" i="1"/>
  <c r="AM2046" i="1"/>
  <c r="AU2046" i="1"/>
  <c r="AM2097" i="1"/>
  <c r="AU2097" i="1"/>
  <c r="AL2773" i="1"/>
  <c r="AY2773" i="1"/>
  <c r="AM2684" i="1"/>
  <c r="AU2684" i="1"/>
  <c r="AL2575" i="1"/>
  <c r="AY2575" i="1"/>
  <c r="AM2043" i="1"/>
  <c r="AU2043" i="1"/>
  <c r="Q2625" i="1"/>
  <c r="AT2625" i="1"/>
  <c r="Q2543" i="1"/>
  <c r="AI2543" i="1" s="1"/>
  <c r="F2543" i="1" s="1"/>
  <c r="AT2543" i="1"/>
  <c r="AM2629" i="1"/>
  <c r="AU2629" i="1"/>
  <c r="Q2418" i="1"/>
  <c r="AT2418" i="1"/>
  <c r="AL2348" i="1"/>
  <c r="AY2348" i="1"/>
  <c r="AL2287" i="1"/>
  <c r="AY2287" i="1"/>
  <c r="AM2672" i="1"/>
  <c r="AU2672" i="1"/>
  <c r="Q2273" i="1"/>
  <c r="AT2273" i="1"/>
  <c r="Q2738" i="1"/>
  <c r="AT2738" i="1"/>
  <c r="AL2683" i="1"/>
  <c r="AY2683" i="1"/>
  <c r="Q2483" i="1"/>
  <c r="AT2483" i="1"/>
  <c r="AM2356" i="1"/>
  <c r="AU2356" i="1"/>
  <c r="Q2334" i="1"/>
  <c r="AT2334" i="1"/>
  <c r="AM2309" i="1"/>
  <c r="AU2309" i="1"/>
  <c r="Q2282" i="1"/>
  <c r="AT2282" i="1"/>
  <c r="AM2198" i="1"/>
  <c r="AU2198" i="1"/>
  <c r="Q2551" i="1"/>
  <c r="AT2551" i="1"/>
  <c r="Q2442" i="1"/>
  <c r="AI2442" i="1" s="1"/>
  <c r="AT2442" i="1"/>
  <c r="AL2417" i="1"/>
  <c r="AY2417" i="1"/>
  <c r="Q2363" i="1"/>
  <c r="AT2363" i="1"/>
  <c r="Q2336" i="1"/>
  <c r="AT2336" i="1"/>
  <c r="AL2309" i="1"/>
  <c r="AY2309" i="1"/>
  <c r="Q2257" i="1"/>
  <c r="AT2257" i="1"/>
  <c r="Q2171" i="1"/>
  <c r="AT2171" i="1"/>
  <c r="AM2092" i="1"/>
  <c r="AU2092" i="1"/>
  <c r="AL2660" i="1"/>
  <c r="AK2660" i="1" s="1"/>
  <c r="F2660" i="1" s="1"/>
  <c r="AY2660" i="1"/>
  <c r="AM2628" i="1"/>
  <c r="AU2628" i="1"/>
  <c r="AM2603" i="1"/>
  <c r="AU2603" i="1"/>
  <c r="Q2576" i="1"/>
  <c r="AI2576" i="1" s="1"/>
  <c r="AT2576" i="1"/>
  <c r="AM2521" i="1"/>
  <c r="AU2521" i="1"/>
  <c r="Q2494" i="1"/>
  <c r="AT2494" i="1"/>
  <c r="Q2435" i="1"/>
  <c r="AT2435" i="1"/>
  <c r="Q2356" i="1"/>
  <c r="AT2356" i="1"/>
  <c r="AM2322" i="1"/>
  <c r="AU2322" i="1"/>
  <c r="AL2277" i="1"/>
  <c r="AY2277" i="1"/>
  <c r="Q2225" i="1"/>
  <c r="AT2225" i="1"/>
  <c r="Q2198" i="1"/>
  <c r="AI2198" i="1" s="1"/>
  <c r="AT2198" i="1"/>
  <c r="Q2144" i="1"/>
  <c r="AT2144" i="1"/>
  <c r="Q2117" i="1"/>
  <c r="AT2117" i="1"/>
  <c r="AM2056" i="1"/>
  <c r="AU2056" i="1"/>
  <c r="Q2270" i="1"/>
  <c r="AT2270" i="1"/>
  <c r="Q2395" i="1"/>
  <c r="AT2395" i="1"/>
  <c r="AL2722" i="1"/>
  <c r="AY2722" i="1"/>
  <c r="AL2615" i="1"/>
  <c r="AY2615" i="1"/>
  <c r="AL2397" i="1"/>
  <c r="AK2397" i="1" s="1"/>
  <c r="AY2397" i="1"/>
  <c r="AL2760" i="1"/>
  <c r="AY2760" i="1"/>
  <c r="AL2726" i="1"/>
  <c r="AK2726" i="1" s="1"/>
  <c r="AY2726" i="1"/>
  <c r="AL2669" i="1"/>
  <c r="AY2669" i="1"/>
  <c r="AM2612" i="1"/>
  <c r="AU2612" i="1"/>
  <c r="AL2505" i="1"/>
  <c r="AK2505" i="1" s="1"/>
  <c r="F2505" i="1" s="1"/>
  <c r="AY2505" i="1"/>
  <c r="AL2478" i="1"/>
  <c r="AY2478" i="1"/>
  <c r="AL2392" i="1"/>
  <c r="AK2392" i="1" s="1"/>
  <c r="AY2392" i="1"/>
  <c r="Q2365" i="1"/>
  <c r="AI2365" i="1" s="1"/>
  <c r="F2365" i="1" s="1"/>
  <c r="AT2365" i="1"/>
  <c r="Q2338" i="1"/>
  <c r="AT2338" i="1"/>
  <c r="AM2304" i="1"/>
  <c r="AU2304" i="1"/>
  <c r="AL2227" i="1"/>
  <c r="AY2227" i="1"/>
  <c r="AL2146" i="1"/>
  <c r="AY2146" i="1"/>
  <c r="AM2112" i="1"/>
  <c r="AK2112" i="1" s="1"/>
  <c r="AU2112" i="1"/>
  <c r="AM2085" i="1"/>
  <c r="AU2085" i="1"/>
  <c r="AM2103" i="1"/>
  <c r="AK2103" i="1" s="1"/>
  <c r="AU2103" i="1"/>
  <c r="AM2072" i="1"/>
  <c r="AU2072" i="1"/>
  <c r="AM2630" i="1"/>
  <c r="AU2630" i="1"/>
  <c r="Q2603" i="1"/>
  <c r="AT2603" i="1"/>
  <c r="AM2548" i="1"/>
  <c r="AU2548" i="1"/>
  <c r="AM2523" i="1"/>
  <c r="AU2523" i="1"/>
  <c r="Q2496" i="1"/>
  <c r="AT2496" i="1"/>
  <c r="Q2374" i="1"/>
  <c r="AI2374" i="1" s="1"/>
  <c r="AT2374" i="1"/>
  <c r="AM2297" i="1"/>
  <c r="AK2297" i="1" s="1"/>
  <c r="AU2297" i="1"/>
  <c r="Q2481" i="1"/>
  <c r="AI2481" i="1" s="1"/>
  <c r="F2481" i="1" s="1"/>
  <c r="AT2481" i="1"/>
  <c r="Q2687" i="1"/>
  <c r="AT2687" i="1"/>
  <c r="AL2548" i="1"/>
  <c r="AY2548" i="1"/>
  <c r="AL2523" i="1"/>
  <c r="AY2523" i="1"/>
  <c r="AL2471" i="1"/>
  <c r="AY2471" i="1"/>
  <c r="AM2378" i="1"/>
  <c r="AK2378" i="1" s="1"/>
  <c r="F2378" i="1" s="1"/>
  <c r="AU2378" i="1"/>
  <c r="AL2058" i="1"/>
  <c r="AK2058" i="1" s="1"/>
  <c r="AY2058" i="1"/>
  <c r="Q2161" i="1"/>
  <c r="AI2161" i="1" s="1"/>
  <c r="AT2161" i="1"/>
  <c r="AL2656" i="1"/>
  <c r="AY2656" i="1"/>
  <c r="Q2580" i="1"/>
  <c r="AT2580" i="1"/>
  <c r="AM2550" i="1"/>
  <c r="AK2550" i="1" s="1"/>
  <c r="AU2550" i="1"/>
  <c r="Q2148" i="1"/>
  <c r="AT2148" i="1"/>
  <c r="Q2103" i="1"/>
  <c r="AT2103" i="1"/>
  <c r="AM2757" i="1"/>
  <c r="AU2757" i="1"/>
  <c r="Q2705" i="1"/>
  <c r="AT2705" i="1"/>
  <c r="AM2650" i="1"/>
  <c r="AU2650" i="1"/>
  <c r="AL2598" i="1"/>
  <c r="AY2598" i="1"/>
  <c r="AL2566" i="1"/>
  <c r="AY2566" i="1"/>
  <c r="Q2541" i="1"/>
  <c r="AT2541" i="1"/>
  <c r="AL2509" i="1"/>
  <c r="AY2509" i="1"/>
  <c r="AM2484" i="1"/>
  <c r="AU2484" i="1"/>
  <c r="AL2457" i="1"/>
  <c r="AY2457" i="1"/>
  <c r="Q2396" i="1"/>
  <c r="AT2396" i="1"/>
  <c r="AM2335" i="1"/>
  <c r="AK2335" i="1" s="1"/>
  <c r="F2335" i="1" s="1"/>
  <c r="AU2335" i="1"/>
  <c r="AM2224" i="1"/>
  <c r="AK2224" i="1" s="1"/>
  <c r="AU2224" i="1"/>
  <c r="Q2177" i="1"/>
  <c r="AT2177" i="1"/>
  <c r="AM2116" i="1"/>
  <c r="AK2116" i="1" s="1"/>
  <c r="AU2116" i="1"/>
  <c r="AM2136" i="1"/>
  <c r="AU2136" i="1"/>
  <c r="Q2341" i="1"/>
  <c r="AT2341" i="1"/>
  <c r="Q2219" i="1"/>
  <c r="AT2219" i="1"/>
  <c r="AM2700" i="1"/>
  <c r="AU2700" i="1"/>
  <c r="AL2534" i="1"/>
  <c r="AY2534" i="1"/>
  <c r="AM2502" i="1"/>
  <c r="AU2502" i="1"/>
  <c r="Q2482" i="1"/>
  <c r="AT2482" i="1"/>
  <c r="AL2407" i="1"/>
  <c r="AY2407" i="1"/>
  <c r="AM2242" i="1"/>
  <c r="AU2242" i="1"/>
  <c r="Q2213" i="1"/>
  <c r="AT2213" i="1"/>
  <c r="AM2152" i="1"/>
  <c r="AU2152" i="1"/>
  <c r="AM2111" i="1"/>
  <c r="AU2111" i="1"/>
  <c r="Q2748" i="1"/>
  <c r="AT2748" i="1"/>
  <c r="AM2693" i="1"/>
  <c r="AK2693" i="1" s="1"/>
  <c r="AU2693" i="1"/>
  <c r="AM2668" i="1"/>
  <c r="AU2668" i="1"/>
  <c r="AL2584" i="1"/>
  <c r="AY2584" i="1"/>
  <c r="Q2407" i="1"/>
  <c r="AT2407" i="1"/>
  <c r="Q2355" i="1"/>
  <c r="AT2355" i="1"/>
  <c r="AL2301" i="1"/>
  <c r="AY2301" i="1"/>
  <c r="Q2107" i="1"/>
  <c r="AT2107" i="1"/>
  <c r="AL2624" i="1"/>
  <c r="AY2624" i="1"/>
  <c r="AL2775" i="1"/>
  <c r="AY2775" i="1"/>
  <c r="AM2743" i="1"/>
  <c r="AU2743" i="1"/>
  <c r="Q2716" i="1"/>
  <c r="AT2716" i="1"/>
  <c r="AM2661" i="1"/>
  <c r="AK2661" i="1" s="1"/>
  <c r="AU2661" i="1"/>
  <c r="AM2611" i="1"/>
  <c r="AU2611" i="1"/>
  <c r="Q2502" i="1"/>
  <c r="AT2502" i="1"/>
  <c r="AL2418" i="1"/>
  <c r="AK2418" i="1" s="1"/>
  <c r="AY2418" i="1"/>
  <c r="AL2226" i="1"/>
  <c r="AK2226" i="1" s="1"/>
  <c r="AY2226" i="1"/>
  <c r="AL2763" i="1"/>
  <c r="AY2763" i="1"/>
  <c r="Q2212" i="1"/>
  <c r="AT2212" i="1"/>
  <c r="AL2620" i="1"/>
  <c r="AY2620" i="1"/>
  <c r="AM2595" i="1"/>
  <c r="AK2595" i="1" s="1"/>
  <c r="F2595" i="1" s="1"/>
  <c r="AU2595" i="1"/>
  <c r="AM2488" i="1"/>
  <c r="AU2488" i="1"/>
  <c r="AM2429" i="1"/>
  <c r="AU2429" i="1"/>
  <c r="Q2285" i="1"/>
  <c r="AI2285" i="1" s="1"/>
  <c r="AT2285" i="1"/>
  <c r="Q2260" i="1"/>
  <c r="AT2260" i="1"/>
  <c r="AM2228" i="1"/>
  <c r="AK2228" i="1" s="1"/>
  <c r="AU2228" i="1"/>
  <c r="AL2120" i="1"/>
  <c r="AY2120" i="1"/>
  <c r="Q2208" i="1"/>
  <c r="AT2208" i="1"/>
  <c r="AL2129" i="1"/>
  <c r="AK2129" i="1" s="1"/>
  <c r="AY2129" i="1"/>
  <c r="AL2149" i="1"/>
  <c r="AY2149" i="1"/>
  <c r="AM2187" i="1"/>
  <c r="AU2187" i="1"/>
  <c r="AM2720" i="1"/>
  <c r="AU2720" i="1"/>
  <c r="Q2611" i="1"/>
  <c r="AI2611" i="1" s="1"/>
  <c r="AT2611" i="1"/>
  <c r="Q2586" i="1"/>
  <c r="AI2586" i="1" s="1"/>
  <c r="AT2586" i="1"/>
  <c r="AM2556" i="1"/>
  <c r="AU2556" i="1"/>
  <c r="Q2393" i="1"/>
  <c r="AT2393" i="1"/>
  <c r="Q2120" i="1"/>
  <c r="AT2120" i="1"/>
  <c r="Q2068" i="1"/>
  <c r="AT2068" i="1"/>
  <c r="AL2663" i="1"/>
  <c r="AY2663" i="1"/>
  <c r="Q2604" i="1"/>
  <c r="AT2604" i="1"/>
  <c r="AM2549" i="1"/>
  <c r="AK2549" i="1" s="1"/>
  <c r="AU2549" i="1"/>
  <c r="AL2264" i="1"/>
  <c r="AY2264" i="1"/>
  <c r="AL2176" i="1"/>
  <c r="AY2176" i="1"/>
  <c r="Q2156" i="1"/>
  <c r="AT2156" i="1"/>
  <c r="AL2282" i="1"/>
  <c r="AY2282" i="1"/>
  <c r="AL2590" i="1"/>
  <c r="AY2590" i="1"/>
  <c r="Q2203" i="1"/>
  <c r="AT2203" i="1"/>
  <c r="AS3152" i="1"/>
  <c r="AM2708" i="1"/>
  <c r="AU2708" i="1"/>
  <c r="AL2599" i="1"/>
  <c r="AY2599" i="1"/>
  <c r="Q2542" i="1"/>
  <c r="AT2542" i="1"/>
  <c r="AL2510" i="1"/>
  <c r="AY2510" i="1"/>
  <c r="Q2388" i="1"/>
  <c r="AT2388" i="1"/>
  <c r="AL2196" i="1"/>
  <c r="AY2196" i="1"/>
  <c r="AM2117" i="1"/>
  <c r="AU2117" i="1"/>
  <c r="AM2045" i="1"/>
  <c r="AU2045" i="1"/>
  <c r="AM2601" i="1"/>
  <c r="AU2601" i="1"/>
  <c r="AL2576" i="1"/>
  <c r="AY2576" i="1"/>
  <c r="AL2494" i="1"/>
  <c r="AY2494" i="1"/>
  <c r="AL2390" i="1"/>
  <c r="AY2390" i="1"/>
  <c r="Q2196" i="1"/>
  <c r="AT2196" i="1"/>
  <c r="AM2164" i="1"/>
  <c r="AU2164" i="1"/>
  <c r="Q2142" i="1"/>
  <c r="AI2142" i="1" s="1"/>
  <c r="F2142" i="1" s="1"/>
  <c r="AT2142" i="1"/>
  <c r="AL2117" i="1"/>
  <c r="AY2117" i="1"/>
  <c r="Q2090" i="1"/>
  <c r="AT2090" i="1"/>
  <c r="AL2054" i="1"/>
  <c r="AY2054" i="1"/>
  <c r="AL2203" i="1"/>
  <c r="AY2203" i="1"/>
  <c r="Q2774" i="1"/>
  <c r="AT2774" i="1"/>
  <c r="AL2717" i="1"/>
  <c r="AY2717" i="1"/>
  <c r="AM2653" i="1"/>
  <c r="AU2653" i="1"/>
  <c r="Q2381" i="1"/>
  <c r="AT2381" i="1"/>
  <c r="Q2250" i="1"/>
  <c r="AI2250" i="1" s="1"/>
  <c r="AT2250" i="1"/>
  <c r="AM2191" i="1"/>
  <c r="AU2191" i="1"/>
  <c r="AL2083" i="1"/>
  <c r="AY2083" i="1"/>
  <c r="Q2295" i="1"/>
  <c r="AT2295" i="1"/>
  <c r="AM2068" i="1"/>
  <c r="AU2068" i="1"/>
  <c r="AM2282" i="1"/>
  <c r="AU2282" i="1"/>
  <c r="AL2255" i="1"/>
  <c r="AY2255" i="1"/>
  <c r="Q2431" i="1"/>
  <c r="AT2431" i="1"/>
  <c r="AL2343" i="1"/>
  <c r="AY2343" i="1"/>
  <c r="Q2610" i="1"/>
  <c r="AT2610" i="1"/>
  <c r="AL2252" i="1"/>
  <c r="AK2252" i="1" s="1"/>
  <c r="AY2252" i="1"/>
  <c r="Q2173" i="1"/>
  <c r="AT2173" i="1"/>
  <c r="Q2083" i="1"/>
  <c r="AT2083" i="1"/>
  <c r="AL2056" i="1"/>
  <c r="AY2056" i="1"/>
  <c r="AL2245" i="1"/>
  <c r="AY2245" i="1"/>
  <c r="AL2155" i="1"/>
  <c r="AY2155" i="1"/>
  <c r="Q2556" i="1"/>
  <c r="AT2556" i="1"/>
  <c r="Q2386" i="1"/>
  <c r="AT2386" i="1"/>
  <c r="AL2662" i="1"/>
  <c r="AY2662" i="1"/>
  <c r="Q2469" i="1"/>
  <c r="AT2469" i="1"/>
  <c r="Q2325" i="1"/>
  <c r="AT2325" i="1"/>
  <c r="AM2737" i="1"/>
  <c r="AU2737" i="1"/>
  <c r="Q2571" i="1"/>
  <c r="AT2571" i="1"/>
  <c r="AM2464" i="1"/>
  <c r="AU2464" i="1"/>
  <c r="AL2439" i="1"/>
  <c r="AY2439" i="1"/>
  <c r="AL2297" i="1"/>
  <c r="AY2297" i="1"/>
  <c r="Q2218" i="1"/>
  <c r="AT2218" i="1"/>
  <c r="AM2159" i="1"/>
  <c r="AU2159" i="1"/>
  <c r="AM2051" i="1"/>
  <c r="AU2051" i="1"/>
  <c r="Q2031" i="1"/>
  <c r="AT2031" i="1"/>
  <c r="AL2145" i="1"/>
  <c r="AY2145" i="1"/>
  <c r="Q2039" i="1"/>
  <c r="AT2039" i="1"/>
  <c r="AL2771" i="1"/>
  <c r="AK2771" i="1" s="1"/>
  <c r="AY2771" i="1"/>
  <c r="AL2746" i="1"/>
  <c r="AY2746" i="1"/>
  <c r="AM2632" i="1"/>
  <c r="AU2632" i="1"/>
  <c r="Q2523" i="1"/>
  <c r="AT2523" i="1"/>
  <c r="Q2471" i="1"/>
  <c r="AT2471" i="1"/>
  <c r="AL2369" i="1"/>
  <c r="AY2369" i="1"/>
  <c r="AL2123" i="1"/>
  <c r="AY2123" i="1"/>
  <c r="AM2071" i="1"/>
  <c r="AU2071" i="1"/>
  <c r="AM2251" i="1"/>
  <c r="AU2251" i="1"/>
  <c r="AM2127" i="1"/>
  <c r="AU2127" i="1"/>
  <c r="Q2050" i="1"/>
  <c r="AT2050" i="1"/>
  <c r="Q2623" i="1"/>
  <c r="AT2623" i="1"/>
  <c r="AM2591" i="1"/>
  <c r="AU2591" i="1"/>
  <c r="AM2425" i="1"/>
  <c r="AU2425" i="1"/>
  <c r="AM2389" i="1"/>
  <c r="AU2389" i="1"/>
  <c r="Q2306" i="1"/>
  <c r="AI2306" i="1" s="1"/>
  <c r="F2306" i="1" s="1"/>
  <c r="AT2306" i="1"/>
  <c r="Q2247" i="1"/>
  <c r="AT2247" i="1"/>
  <c r="Q2114" i="1"/>
  <c r="AT2114" i="1"/>
  <c r="Q2283" i="1"/>
  <c r="AT2283" i="1"/>
  <c r="AL2212" i="1"/>
  <c r="AY2212" i="1"/>
  <c r="AL2131" i="1"/>
  <c r="AY2131" i="1"/>
  <c r="Q2698" i="1"/>
  <c r="AT2698" i="1"/>
  <c r="AL2591" i="1"/>
  <c r="AY2591" i="1"/>
  <c r="AL2380" i="1"/>
  <c r="AY2380" i="1"/>
  <c r="Q2353" i="1"/>
  <c r="AT2353" i="1"/>
  <c r="Q2240" i="1"/>
  <c r="AT2240" i="1"/>
  <c r="Q2105" i="1"/>
  <c r="AT2105" i="1"/>
  <c r="AM2073" i="1"/>
  <c r="AU2073" i="1"/>
  <c r="AL2152" i="1"/>
  <c r="AY2152" i="1"/>
  <c r="Q2613" i="1"/>
  <c r="AT2613" i="1"/>
  <c r="AM2574" i="1"/>
  <c r="AU2574" i="1"/>
  <c r="AM2775" i="1"/>
  <c r="AU2775" i="1"/>
  <c r="Q2466" i="1"/>
  <c r="AT2466" i="1"/>
  <c r="AM2436" i="1"/>
  <c r="AU2436" i="1"/>
  <c r="Q2380" i="1"/>
  <c r="AT2380" i="1"/>
  <c r="Q2098" i="1"/>
  <c r="AT2098" i="1"/>
  <c r="Q2565" i="1"/>
  <c r="AT2565" i="1"/>
  <c r="AL2636" i="1"/>
  <c r="AY2636" i="1"/>
  <c r="Q2584" i="1"/>
  <c r="AT2584" i="1"/>
  <c r="AM2554" i="1"/>
  <c r="AU2554" i="1"/>
  <c r="Q2527" i="1"/>
  <c r="AT2527" i="1"/>
  <c r="Q2443" i="1"/>
  <c r="AT2443" i="1"/>
  <c r="Q2328" i="1"/>
  <c r="AT2328" i="1"/>
  <c r="AM2303" i="1"/>
  <c r="AU2303" i="1"/>
  <c r="AM2278" i="1"/>
  <c r="AU2278" i="1"/>
  <c r="AL2499" i="1"/>
  <c r="AY2499" i="1"/>
  <c r="AL2734" i="1"/>
  <c r="AY2734" i="1"/>
  <c r="Q2677" i="1"/>
  <c r="AT2677" i="1"/>
  <c r="AL2461" i="1"/>
  <c r="AY2461" i="1"/>
  <c r="AM2359" i="1"/>
  <c r="AU2359" i="1"/>
  <c r="AL2330" i="1"/>
  <c r="AK2330" i="1" s="1"/>
  <c r="AY2330" i="1"/>
  <c r="Q2310" i="1"/>
  <c r="AT2310" i="1"/>
  <c r="AM2147" i="1"/>
  <c r="AU2147" i="1"/>
  <c r="AM2066" i="1"/>
  <c r="AK2066" i="1" s="1"/>
  <c r="AU2066" i="1"/>
  <c r="AL2228" i="1"/>
  <c r="AY2228" i="1"/>
  <c r="AM2501" i="1"/>
  <c r="AU2501" i="1"/>
  <c r="AM2779" i="1"/>
  <c r="AK2779" i="1" s="1"/>
  <c r="AU2779" i="1"/>
  <c r="AL2695" i="1"/>
  <c r="AY2695" i="1"/>
  <c r="AM2663" i="1"/>
  <c r="AU2663" i="1"/>
  <c r="Q2529" i="1"/>
  <c r="AT2529" i="1"/>
  <c r="Q2504" i="1"/>
  <c r="AT2504" i="1"/>
  <c r="AL2479" i="1"/>
  <c r="AY2479" i="1"/>
  <c r="AM2422" i="1"/>
  <c r="AU2422" i="1"/>
  <c r="Q2330" i="1"/>
  <c r="AT2330" i="1"/>
  <c r="AM2379" i="1"/>
  <c r="AU2379" i="1"/>
  <c r="AL2720" i="1"/>
  <c r="AY2720" i="1"/>
  <c r="Q2629" i="1"/>
  <c r="AT2629" i="1"/>
  <c r="AM2597" i="1"/>
  <c r="AU2597" i="1"/>
  <c r="AM2524" i="1"/>
  <c r="AU2524" i="1"/>
  <c r="Q2497" i="1"/>
  <c r="AT2497" i="1"/>
  <c r="AL2422" i="1"/>
  <c r="AY2422" i="1"/>
  <c r="AL2210" i="1"/>
  <c r="AY2210" i="1"/>
  <c r="AM2756" i="1"/>
  <c r="AK2756" i="1" s="1"/>
  <c r="AU2756" i="1"/>
  <c r="AM2526" i="1"/>
  <c r="AU2526" i="1"/>
  <c r="AS2947" i="1"/>
  <c r="Q2190" i="1"/>
  <c r="AT2190" i="1"/>
  <c r="AL2765" i="1"/>
  <c r="AY2765" i="1"/>
  <c r="AM2651" i="1"/>
  <c r="AU2651" i="1"/>
  <c r="Q2624" i="1"/>
  <c r="AT2624" i="1"/>
  <c r="AM2476" i="1"/>
  <c r="AU2476" i="1"/>
  <c r="Q2449" i="1"/>
  <c r="AT2449" i="1"/>
  <c r="AM2381" i="1"/>
  <c r="AU2381" i="1"/>
  <c r="AL2354" i="1"/>
  <c r="AK2354" i="1" s="1"/>
  <c r="AY2354" i="1"/>
  <c r="AM2250" i="1"/>
  <c r="AU2250" i="1"/>
  <c r="AM2225" i="1"/>
  <c r="AU2225" i="1"/>
  <c r="AL2171" i="1"/>
  <c r="AY2171" i="1"/>
  <c r="AM2144" i="1"/>
  <c r="AU2144" i="1"/>
  <c r="AL2758" i="1"/>
  <c r="AY2758" i="1"/>
  <c r="AM2701" i="1"/>
  <c r="AK2701" i="1" s="1"/>
  <c r="AU2701" i="1"/>
  <c r="AL2676" i="1"/>
  <c r="AY2676" i="1"/>
  <c r="AL2626" i="1"/>
  <c r="AY2626" i="1"/>
  <c r="AM2329" i="1"/>
  <c r="AU2329" i="1"/>
  <c r="AM2277" i="1"/>
  <c r="AU2277" i="1"/>
  <c r="AL2225" i="1"/>
  <c r="AY2225" i="1"/>
  <c r="AL2685" i="1"/>
  <c r="AY2685" i="1"/>
  <c r="Q2626" i="1"/>
  <c r="AT2626" i="1"/>
  <c r="Q2544" i="1"/>
  <c r="AT2544" i="1"/>
  <c r="Q2519" i="1"/>
  <c r="AT2519" i="1"/>
  <c r="AM2428" i="1"/>
  <c r="AK2428" i="1" s="1"/>
  <c r="AU2428" i="1"/>
  <c r="AL2302" i="1"/>
  <c r="AY2302" i="1"/>
  <c r="AL2164" i="1"/>
  <c r="AY2164" i="1"/>
  <c r="AM2137" i="1"/>
  <c r="AU2137" i="1"/>
  <c r="AL2288" i="1"/>
  <c r="AK2288" i="1" s="1"/>
  <c r="AY2288" i="1"/>
  <c r="AM2229" i="1"/>
  <c r="AU2229" i="1"/>
  <c r="Q2191" i="1"/>
  <c r="AT2191" i="1"/>
  <c r="AL2166" i="1"/>
  <c r="AY2166" i="1"/>
  <c r="AM2608" i="1"/>
  <c r="AK2608" i="1" s="1"/>
  <c r="AU2608" i="1"/>
  <c r="Q2585" i="1"/>
  <c r="AT2585" i="1"/>
  <c r="AM2555" i="1"/>
  <c r="AU2555" i="1"/>
  <c r="Q2528" i="1"/>
  <c r="AT2528" i="1"/>
  <c r="Q2503" i="1"/>
  <c r="AT2503" i="1"/>
  <c r="AM2446" i="1"/>
  <c r="AU2446" i="1"/>
  <c r="Q2419" i="1"/>
  <c r="AT2419" i="1"/>
  <c r="AM2331" i="1"/>
  <c r="AU2331" i="1"/>
  <c r="Q2277" i="1"/>
  <c r="AT2277" i="1"/>
  <c r="AM2166" i="1"/>
  <c r="AU2166" i="1"/>
  <c r="AL2315" i="1"/>
  <c r="AY2315" i="1"/>
  <c r="Q2101" i="1"/>
  <c r="AT2101" i="1"/>
  <c r="AM2075" i="1"/>
  <c r="AK2075" i="1" s="1"/>
  <c r="AU2075" i="1"/>
  <c r="AL2719" i="1"/>
  <c r="AY2719" i="1"/>
  <c r="AM2655" i="1"/>
  <c r="AU2655" i="1"/>
  <c r="Q2628" i="1"/>
  <c r="AT2628" i="1"/>
  <c r="AM2596" i="1"/>
  <c r="AU2596" i="1"/>
  <c r="AL2571" i="1"/>
  <c r="AY2571" i="1"/>
  <c r="Q2546" i="1"/>
  <c r="AT2546" i="1"/>
  <c r="Q2521" i="1"/>
  <c r="AT2521" i="1"/>
  <c r="AM2412" i="1"/>
  <c r="AU2412" i="1"/>
  <c r="Q2392" i="1"/>
  <c r="AT2392" i="1"/>
  <c r="AL2474" i="1"/>
  <c r="AY2474" i="1"/>
  <c r="AL2223" i="1"/>
  <c r="AY2223" i="1"/>
  <c r="AL2655" i="1"/>
  <c r="AY2655" i="1"/>
  <c r="AL2630" i="1"/>
  <c r="AY2630" i="1"/>
  <c r="AM2541" i="1"/>
  <c r="AU2541" i="1"/>
  <c r="AM2516" i="1"/>
  <c r="AU2516" i="1"/>
  <c r="AM2491" i="1"/>
  <c r="AU2491" i="1"/>
  <c r="AL2351" i="1"/>
  <c r="AY2351" i="1"/>
  <c r="AL2324" i="1"/>
  <c r="AY2324" i="1"/>
  <c r="AM2265" i="1"/>
  <c r="AU2265" i="1"/>
  <c r="AM2238" i="1"/>
  <c r="AK2238" i="1" s="1"/>
  <c r="AU2238" i="1"/>
  <c r="AL2193" i="1"/>
  <c r="AY2193" i="1"/>
  <c r="Q2076" i="1"/>
  <c r="AT2076" i="1"/>
  <c r="AL2071" i="1"/>
  <c r="AY2071" i="1"/>
  <c r="Q2197" i="1"/>
  <c r="AT2197" i="1"/>
  <c r="AL2465" i="1"/>
  <c r="AY2465" i="1"/>
  <c r="AM2714" i="1"/>
  <c r="AK2714" i="1" s="1"/>
  <c r="AU2714" i="1"/>
  <c r="AL2664" i="1"/>
  <c r="AK2664" i="1" s="1"/>
  <c r="AY2664" i="1"/>
  <c r="Q2605" i="1"/>
  <c r="AI2605" i="1" s="1"/>
  <c r="F2605" i="1" s="1"/>
  <c r="AT2605" i="1"/>
  <c r="AL2491" i="1"/>
  <c r="AY2491" i="1"/>
  <c r="AM2441" i="1"/>
  <c r="AU2441" i="1"/>
  <c r="AL2396" i="1"/>
  <c r="AY2396" i="1"/>
  <c r="AM2362" i="1"/>
  <c r="AU2362" i="1"/>
  <c r="Q2254" i="1"/>
  <c r="AT2254" i="1"/>
  <c r="Q2202" i="1"/>
  <c r="AT2202" i="1"/>
  <c r="AL2069" i="1"/>
  <c r="AY2069" i="1"/>
  <c r="AL2031" i="1"/>
  <c r="AY2031" i="1"/>
  <c r="Q2588" i="1"/>
  <c r="AT2588" i="1"/>
  <c r="AM2307" i="1"/>
  <c r="AU2307" i="1"/>
  <c r="Q2755" i="1"/>
  <c r="AT2755" i="1"/>
  <c r="AL2730" i="1"/>
  <c r="AY2730" i="1"/>
  <c r="AM2675" i="1"/>
  <c r="AU2675" i="1"/>
  <c r="Q2648" i="1"/>
  <c r="AT2648" i="1"/>
  <c r="AM2534" i="1"/>
  <c r="AU2534" i="1"/>
  <c r="AL2482" i="1"/>
  <c r="AK2482" i="1" s="1"/>
  <c r="F2482" i="1" s="1"/>
  <c r="AY2482" i="1"/>
  <c r="Q2423" i="1"/>
  <c r="AT2423" i="1"/>
  <c r="AM2143" i="1"/>
  <c r="AU2143" i="1"/>
  <c r="Q2332" i="1"/>
  <c r="AT2332" i="1"/>
  <c r="AL2124" i="1"/>
  <c r="AY2124" i="1"/>
  <c r="AL2757" i="1"/>
  <c r="AY2757" i="1"/>
  <c r="Q2673" i="1"/>
  <c r="AT2673" i="1"/>
  <c r="AM2643" i="1"/>
  <c r="AK2643" i="1" s="1"/>
  <c r="AU2643" i="1"/>
  <c r="AM2346" i="1"/>
  <c r="AU2346" i="1"/>
  <c r="AL2292" i="1"/>
  <c r="AY2292" i="1"/>
  <c r="AL2267" i="1"/>
  <c r="AY2267" i="1"/>
  <c r="AM2206" i="1"/>
  <c r="AU2206" i="1"/>
  <c r="Q2150" i="1"/>
  <c r="AT2150" i="1"/>
  <c r="AM2321" i="1"/>
  <c r="AU2321" i="1"/>
  <c r="AL2242" i="1"/>
  <c r="AY2242" i="1"/>
  <c r="Q2666" i="1"/>
  <c r="AT2666" i="1"/>
  <c r="AM2636" i="1"/>
  <c r="AU2636" i="1"/>
  <c r="AL2527" i="1"/>
  <c r="AY2527" i="1"/>
  <c r="AL2276" i="1"/>
  <c r="AY2276" i="1"/>
  <c r="Q2713" i="1"/>
  <c r="AT2713" i="1"/>
  <c r="Q2606" i="1"/>
  <c r="AT2606" i="1"/>
  <c r="Q2508" i="1"/>
  <c r="AT2508" i="1"/>
  <c r="AL2160" i="1"/>
  <c r="AY2160" i="1"/>
  <c r="AM2768" i="1"/>
  <c r="AU2768" i="1"/>
  <c r="AM2686" i="1"/>
  <c r="AU2686" i="1"/>
  <c r="Q2609" i="1"/>
  <c r="AT2609" i="1"/>
  <c r="Q2759" i="1"/>
  <c r="AT2759" i="1"/>
  <c r="Q2593" i="1"/>
  <c r="AT2593" i="1"/>
  <c r="AM2538" i="1"/>
  <c r="AU2538" i="1"/>
  <c r="AM2402" i="1"/>
  <c r="AU2402" i="1"/>
  <c r="Q2382" i="1"/>
  <c r="AT2382" i="1"/>
  <c r="AM2253" i="1"/>
  <c r="AU2253" i="1"/>
  <c r="Q2199" i="1"/>
  <c r="AT2199" i="1"/>
  <c r="Q2145" i="1"/>
  <c r="AT2145" i="1"/>
  <c r="AL2093" i="1"/>
  <c r="AY2093" i="1"/>
  <c r="AL2064" i="1"/>
  <c r="AY2064" i="1"/>
  <c r="AM2176" i="1"/>
  <c r="AK2176" i="1" s="1"/>
  <c r="AU2176" i="1"/>
  <c r="AM2122" i="1"/>
  <c r="AU2122" i="1"/>
  <c r="AM2151" i="1"/>
  <c r="AU2151" i="1"/>
  <c r="AL2752" i="1"/>
  <c r="AY2752" i="1"/>
  <c r="AM2472" i="1"/>
  <c r="AU2472" i="1"/>
  <c r="AM2447" i="1"/>
  <c r="AU2447" i="1"/>
  <c r="AM2386" i="1"/>
  <c r="AU2386" i="1"/>
  <c r="AL2296" i="1"/>
  <c r="AY2296" i="1"/>
  <c r="AL2271" i="1"/>
  <c r="AY2271" i="1"/>
  <c r="Q2165" i="1"/>
  <c r="AT2165" i="1"/>
  <c r="AM2590" i="1"/>
  <c r="AK2590" i="1" s="1"/>
  <c r="AU2590" i="1"/>
  <c r="AL2745" i="1"/>
  <c r="AY2745" i="1"/>
  <c r="AM2713" i="1"/>
  <c r="AU2713" i="1"/>
  <c r="AM2656" i="1"/>
  <c r="AU2656" i="1"/>
  <c r="Q2402" i="1"/>
  <c r="AT2402" i="1"/>
  <c r="AL2316" i="1"/>
  <c r="AY2316" i="1"/>
  <c r="Q2287" i="1"/>
  <c r="AT2287" i="1"/>
  <c r="AL2095" i="1"/>
  <c r="AY2095" i="1"/>
  <c r="AL2068" i="1"/>
  <c r="AK2068" i="1" s="1"/>
  <c r="F2068" i="1" s="1"/>
  <c r="AY2068" i="1"/>
  <c r="AL2729" i="1"/>
  <c r="AK2729" i="1" s="1"/>
  <c r="AY2729" i="1"/>
  <c r="Q2697" i="1"/>
  <c r="AT2697" i="1"/>
  <c r="AL2483" i="1"/>
  <c r="AY2483" i="1"/>
  <c r="Q2255" i="1"/>
  <c r="AT2255" i="1"/>
  <c r="Q2681" i="1"/>
  <c r="AT2681" i="1"/>
  <c r="AS3217" i="1"/>
  <c r="AL2507" i="1"/>
  <c r="AK2507" i="1" s="1"/>
  <c r="AY2507" i="1"/>
  <c r="Q2706" i="1"/>
  <c r="AT2706" i="1"/>
  <c r="AM2535" i="1"/>
  <c r="AU2535" i="1"/>
  <c r="AM2417" i="1"/>
  <c r="AU2417" i="1"/>
  <c r="Q2307" i="1"/>
  <c r="AT2307" i="1"/>
  <c r="AL2275" i="1"/>
  <c r="AY2275" i="1"/>
  <c r="Q2248" i="1"/>
  <c r="AI2248" i="1" s="1"/>
  <c r="AT2248" i="1"/>
  <c r="Q2115" i="1"/>
  <c r="AI2115" i="1" s="1"/>
  <c r="AT2115" i="1"/>
  <c r="AL2072" i="1"/>
  <c r="AY2072" i="1"/>
  <c r="Q2043" i="1"/>
  <c r="AT2043" i="1"/>
  <c r="AL2651" i="1"/>
  <c r="AY2651" i="1"/>
  <c r="Q2599" i="1"/>
  <c r="AT2599" i="1"/>
  <c r="AL2519" i="1"/>
  <c r="AY2519" i="1"/>
  <c r="AL2467" i="1"/>
  <c r="AY2467" i="1"/>
  <c r="AL2356" i="1"/>
  <c r="AY2356" i="1"/>
  <c r="AM2216" i="1"/>
  <c r="AU2216" i="1"/>
  <c r="AM2110" i="1"/>
  <c r="AU2110" i="1"/>
  <c r="AM2083" i="1"/>
  <c r="AU2083" i="1"/>
  <c r="AM2124" i="1"/>
  <c r="AU2124" i="1"/>
  <c r="AL2742" i="1"/>
  <c r="AY2742" i="1"/>
  <c r="AM2710" i="1"/>
  <c r="AU2710" i="1"/>
  <c r="AL2601" i="1"/>
  <c r="AY2601" i="1"/>
  <c r="AL2569" i="1"/>
  <c r="AY2569" i="1"/>
  <c r="AL2460" i="1"/>
  <c r="AY2460" i="1"/>
  <c r="AM2401" i="1"/>
  <c r="AU2401" i="1"/>
  <c r="Q2320" i="1"/>
  <c r="AT2320" i="1"/>
  <c r="AL2216" i="1"/>
  <c r="AY2216" i="1"/>
  <c r="AL2110" i="1"/>
  <c r="AY2110" i="1"/>
  <c r="Q2054" i="1"/>
  <c r="AT2054" i="1"/>
  <c r="AM2139" i="1"/>
  <c r="AU2139" i="1"/>
  <c r="AL2065" i="1"/>
  <c r="AY2065" i="1"/>
  <c r="AL2631" i="1"/>
  <c r="AY2631" i="1"/>
  <c r="AM2248" i="1"/>
  <c r="AU2248" i="1"/>
  <c r="AM2719" i="1"/>
  <c r="AK2719" i="1" s="1"/>
  <c r="AU2719" i="1"/>
  <c r="AL2637" i="1"/>
  <c r="AY2637" i="1"/>
  <c r="AM2385" i="1"/>
  <c r="AU2385" i="1"/>
  <c r="Q2302" i="1"/>
  <c r="AT2302" i="1"/>
  <c r="Q2110" i="1"/>
  <c r="AT2110" i="1"/>
  <c r="AL2094" i="1"/>
  <c r="AK2094" i="1" s="1"/>
  <c r="AY2094" i="1"/>
  <c r="AM2318" i="1"/>
  <c r="AU2318" i="1"/>
  <c r="AM2345" i="1"/>
  <c r="AU2345" i="1"/>
  <c r="AM2439" i="1"/>
  <c r="AU2439" i="1"/>
  <c r="Q2410" i="1"/>
  <c r="AT2410" i="1"/>
  <c r="Q2540" i="1"/>
  <c r="AT2540" i="1"/>
  <c r="AL2762" i="1"/>
  <c r="AY2762" i="1"/>
  <c r="AL2712" i="1"/>
  <c r="AY2712" i="1"/>
  <c r="AM2623" i="1"/>
  <c r="AU2623" i="1"/>
  <c r="AL2596" i="1"/>
  <c r="AY2596" i="1"/>
  <c r="AL2412" i="1"/>
  <c r="AY2412" i="1"/>
  <c r="Q2376" i="1"/>
  <c r="AT2376" i="1"/>
  <c r="AM2290" i="1"/>
  <c r="AU2290" i="1"/>
  <c r="Q2236" i="1"/>
  <c r="AT2236" i="1"/>
  <c r="AL2157" i="1"/>
  <c r="AY2157" i="1"/>
  <c r="AM2132" i="1"/>
  <c r="AU2132" i="1"/>
  <c r="AM2310" i="1"/>
  <c r="AK2310" i="1" s="1"/>
  <c r="AU2310" i="1"/>
  <c r="AM2649" i="1"/>
  <c r="AU2649" i="1"/>
  <c r="AM2764" i="1"/>
  <c r="AK2764" i="1" s="1"/>
  <c r="F2764" i="1" s="1"/>
  <c r="AU2764" i="1"/>
  <c r="AL2689" i="1"/>
  <c r="AK2689" i="1" s="1"/>
  <c r="AY2689" i="1"/>
  <c r="Q2630" i="1"/>
  <c r="AT2630" i="1"/>
  <c r="Q2548" i="1"/>
  <c r="AT2548" i="1"/>
  <c r="Q2439" i="1"/>
  <c r="AT2439" i="1"/>
  <c r="Q2049" i="1"/>
  <c r="AT2049" i="1"/>
  <c r="Q2089" i="1"/>
  <c r="AI2089" i="1" s="1"/>
  <c r="AT2089" i="1"/>
  <c r="AL2163" i="1"/>
  <c r="AY2163" i="1"/>
  <c r="Q2210" i="1"/>
  <c r="AT2210" i="1"/>
  <c r="Q2041" i="1"/>
  <c r="AT2041" i="1"/>
  <c r="Q2780" i="1"/>
  <c r="AT2780" i="1"/>
  <c r="AL2698" i="1"/>
  <c r="AY2698" i="1"/>
  <c r="AM2616" i="1"/>
  <c r="AU2616" i="1"/>
  <c r="AM2450" i="1"/>
  <c r="AU2450" i="1"/>
  <c r="AM2355" i="1"/>
  <c r="AK2355" i="1" s="1"/>
  <c r="AU2355" i="1"/>
  <c r="Q2333" i="1"/>
  <c r="AT2333" i="1"/>
  <c r="AL2274" i="1"/>
  <c r="AY2274" i="1"/>
  <c r="Q2222" i="1"/>
  <c r="AT2222" i="1"/>
  <c r="AM2089" i="1"/>
  <c r="AU2089" i="1"/>
  <c r="AL2325" i="1"/>
  <c r="AK2325" i="1" s="1"/>
  <c r="AY2325" i="1"/>
  <c r="AM2584" i="1"/>
  <c r="AU2584" i="1"/>
  <c r="AL2559" i="1"/>
  <c r="AY2559" i="1"/>
  <c r="Q2500" i="1"/>
  <c r="AI2500" i="1" s="1"/>
  <c r="F2500" i="1" s="1"/>
  <c r="AT2500" i="1"/>
  <c r="AL2425" i="1"/>
  <c r="AY2425" i="1"/>
  <c r="AL2319" i="1"/>
  <c r="AY2319" i="1"/>
  <c r="AL2179" i="1"/>
  <c r="AK2179" i="1" s="1"/>
  <c r="AY2179" i="1"/>
  <c r="Q2071" i="1"/>
  <c r="AT2071" i="1"/>
  <c r="AL2044" i="1"/>
  <c r="AY2044" i="1"/>
  <c r="Q2319" i="1"/>
  <c r="AT2319" i="1"/>
  <c r="AM2145" i="1"/>
  <c r="AU2145" i="1"/>
  <c r="AL2100" i="1"/>
  <c r="AY2100" i="1"/>
  <c r="Q2422" i="1"/>
  <c r="AT2422" i="1"/>
  <c r="AM2070" i="1"/>
  <c r="AU2070" i="1"/>
  <c r="Q2691" i="1"/>
  <c r="AT2691" i="1"/>
  <c r="AL2634" i="1"/>
  <c r="AY2634" i="1"/>
  <c r="AM2495" i="1"/>
  <c r="AK2495" i="1" s="1"/>
  <c r="AU2495" i="1"/>
  <c r="Q2434" i="1"/>
  <c r="AT2434" i="1"/>
  <c r="AM2400" i="1"/>
  <c r="AU2400" i="1"/>
  <c r="AL2346" i="1"/>
  <c r="AY2346" i="1"/>
  <c r="AM2599" i="1"/>
  <c r="AU2599" i="1"/>
  <c r="AL2030" i="1"/>
  <c r="AY2030" i="1"/>
  <c r="Q2741" i="1"/>
  <c r="AT2741" i="1"/>
  <c r="Q2659" i="1"/>
  <c r="AT2659" i="1"/>
  <c r="Q2552" i="1"/>
  <c r="AT2552" i="1"/>
  <c r="AL2495" i="1"/>
  <c r="AY2495" i="1"/>
  <c r="Q2301" i="1"/>
  <c r="AT2301" i="1"/>
  <c r="Q2276" i="1"/>
  <c r="AI2276" i="1" s="1"/>
  <c r="F2276" i="1" s="1"/>
  <c r="AT2276" i="1"/>
  <c r="AM2217" i="1"/>
  <c r="AU2217" i="1"/>
  <c r="Q2176" i="1"/>
  <c r="AT2176" i="1"/>
  <c r="AL2133" i="1"/>
  <c r="AK2133" i="1" s="1"/>
  <c r="AY2133" i="1"/>
  <c r="AM2670" i="1"/>
  <c r="AU2670" i="1"/>
  <c r="Q2618" i="1"/>
  <c r="AT2618" i="1"/>
  <c r="AM2563" i="1"/>
  <c r="AU2563" i="1"/>
  <c r="AL2513" i="1"/>
  <c r="AY2513" i="1"/>
  <c r="Q2486" i="1"/>
  <c r="AT2486" i="1"/>
  <c r="Q2427" i="1"/>
  <c r="AT2427" i="1"/>
  <c r="Q2400" i="1"/>
  <c r="AT2400" i="1"/>
  <c r="Q2226" i="1"/>
  <c r="AT2226" i="1"/>
  <c r="Q2118" i="1"/>
  <c r="AT2118" i="1"/>
  <c r="AL2201" i="1"/>
  <c r="AK2201" i="1" s="1"/>
  <c r="AY2201" i="1"/>
  <c r="Q2490" i="1"/>
  <c r="AT2490" i="1"/>
  <c r="AM2133" i="1"/>
  <c r="AU2133" i="1"/>
  <c r="AL2777" i="1"/>
  <c r="AY2777" i="1"/>
  <c r="AM2745" i="1"/>
  <c r="AU2745" i="1"/>
  <c r="Q2718" i="1"/>
  <c r="AT2718" i="1"/>
  <c r="AM2688" i="1"/>
  <c r="AU2688" i="1"/>
  <c r="AL2638" i="1"/>
  <c r="AY2638" i="1"/>
  <c r="Q2554" i="1"/>
  <c r="AT2554" i="1"/>
  <c r="Q2445" i="1"/>
  <c r="AT2445" i="1"/>
  <c r="Q2420" i="1"/>
  <c r="AT2420" i="1"/>
  <c r="AL2359" i="1"/>
  <c r="AK2359" i="1" s="1"/>
  <c r="AY2359" i="1"/>
  <c r="AL2156" i="1"/>
  <c r="AK2156" i="1" s="1"/>
  <c r="AY2156" i="1"/>
  <c r="AM2113" i="1"/>
  <c r="AU2113" i="1"/>
  <c r="AL2770" i="1"/>
  <c r="AY2770" i="1"/>
  <c r="AL2688" i="1"/>
  <c r="AY2688" i="1"/>
  <c r="AL2572" i="1"/>
  <c r="AY2572" i="1"/>
  <c r="Q2547" i="1"/>
  <c r="AT2547" i="1"/>
  <c r="Q2522" i="1"/>
  <c r="AT2522" i="1"/>
  <c r="AL2472" i="1"/>
  <c r="AY2472" i="1"/>
  <c r="AL2447" i="1"/>
  <c r="AK2447" i="1" s="1"/>
  <c r="AY2447" i="1"/>
  <c r="AL2341" i="1"/>
  <c r="AK2341" i="1" s="1"/>
  <c r="AY2341" i="1"/>
  <c r="AM2230" i="1"/>
  <c r="AU2230" i="1"/>
  <c r="AM2203" i="1"/>
  <c r="AU2203" i="1"/>
  <c r="AM2149" i="1"/>
  <c r="AK2149" i="1" s="1"/>
  <c r="AU2149" i="1"/>
  <c r="AM2433" i="1"/>
  <c r="AU2433" i="1"/>
  <c r="Q2194" i="1"/>
  <c r="AT2194" i="1"/>
  <c r="AS3409" i="1"/>
  <c r="AS3000" i="1"/>
  <c r="AR3000" i="1" s="1"/>
  <c r="AS2934" i="1"/>
  <c r="AM2758" i="1"/>
  <c r="AK2758" i="1" s="1"/>
  <c r="AU2758" i="1"/>
  <c r="AL2731" i="1"/>
  <c r="AY2731" i="1"/>
  <c r="AM2676" i="1"/>
  <c r="AU2676" i="1"/>
  <c r="Q2649" i="1"/>
  <c r="AI2649" i="1" s="1"/>
  <c r="AT2649" i="1"/>
  <c r="AL2567" i="1"/>
  <c r="AK2567" i="1" s="1"/>
  <c r="AY2567" i="1"/>
  <c r="Q2474" i="1"/>
  <c r="AT2474" i="1"/>
  <c r="Q2223" i="1"/>
  <c r="AT2223" i="1"/>
  <c r="AL2090" i="1"/>
  <c r="AY2090" i="1"/>
  <c r="AL2408" i="1"/>
  <c r="AY2408" i="1"/>
  <c r="AM2302" i="1"/>
  <c r="AU2302" i="1"/>
  <c r="Q2708" i="1"/>
  <c r="AT2708" i="1"/>
  <c r="Q2651" i="1"/>
  <c r="AT2651" i="1"/>
  <c r="AM2594" i="1"/>
  <c r="AK2594" i="1" s="1"/>
  <c r="AU2594" i="1"/>
  <c r="AM2487" i="1"/>
  <c r="AU2487" i="1"/>
  <c r="AM2453" i="1"/>
  <c r="AU2453" i="1"/>
  <c r="Q2426" i="1"/>
  <c r="AT2426" i="1"/>
  <c r="Q2399" i="1"/>
  <c r="AI2399" i="1" s="1"/>
  <c r="AT2399" i="1"/>
  <c r="AM2295" i="1"/>
  <c r="AU2295" i="1"/>
  <c r="AM2270" i="1"/>
  <c r="AU2270" i="1"/>
  <c r="Q2135" i="1"/>
  <c r="AT2135" i="1"/>
  <c r="AM2220" i="1"/>
  <c r="AU2220" i="1"/>
  <c r="AM2184" i="1"/>
  <c r="AU2184" i="1"/>
  <c r="Q2779" i="1"/>
  <c r="AT2779" i="1"/>
  <c r="Q2280" i="1"/>
  <c r="AT2280" i="1"/>
  <c r="Q2581" i="1"/>
  <c r="AT2581" i="1"/>
  <c r="AL2424" i="1"/>
  <c r="AY2424" i="1"/>
  <c r="AL2388" i="1"/>
  <c r="AY2388" i="1"/>
  <c r="AL2318" i="1"/>
  <c r="AY2318" i="1"/>
  <c r="AL2694" i="1"/>
  <c r="AK2694" i="1" s="1"/>
  <c r="AY2694" i="1"/>
  <c r="AM2662" i="1"/>
  <c r="AU2662" i="1"/>
  <c r="Q2553" i="1"/>
  <c r="AT2553" i="1"/>
  <c r="Q2444" i="1"/>
  <c r="AT2444" i="1"/>
  <c r="Q2329" i="1"/>
  <c r="AT2329" i="1"/>
  <c r="AM2245" i="1"/>
  <c r="AU2245" i="1"/>
  <c r="AM2218" i="1"/>
  <c r="AU2218" i="1"/>
  <c r="AL2191" i="1"/>
  <c r="AY2191" i="1"/>
  <c r="Q2164" i="1"/>
  <c r="AT2164" i="1"/>
  <c r="AM2076" i="1"/>
  <c r="AU2076" i="1"/>
  <c r="AL2769" i="1"/>
  <c r="AY2769" i="1"/>
  <c r="AL2744" i="1"/>
  <c r="AY2744" i="1"/>
  <c r="AM2712" i="1"/>
  <c r="AK2712" i="1" s="1"/>
  <c r="AU2712" i="1"/>
  <c r="AL2687" i="1"/>
  <c r="AY2687" i="1"/>
  <c r="Q2594" i="1"/>
  <c r="AT2594" i="1"/>
  <c r="AL2462" i="1"/>
  <c r="AY2462" i="1"/>
  <c r="AL2307" i="1"/>
  <c r="AK2307" i="1" s="1"/>
  <c r="AY2307" i="1"/>
  <c r="AM2196" i="1"/>
  <c r="AU2196" i="1"/>
  <c r="Q2735" i="1"/>
  <c r="AT2735" i="1"/>
  <c r="Q2514" i="1"/>
  <c r="AT2514" i="1"/>
  <c r="Q2489" i="1"/>
  <c r="AT2489" i="1"/>
  <c r="Q2462" i="1"/>
  <c r="AT2462" i="1"/>
  <c r="AM2369" i="1"/>
  <c r="AU2369" i="1"/>
  <c r="Q2263" i="1"/>
  <c r="AI2263" i="1" s="1"/>
  <c r="AT2263" i="1"/>
  <c r="AM2211" i="1"/>
  <c r="AU2211" i="1"/>
  <c r="AL2103" i="1"/>
  <c r="AY2103" i="1"/>
  <c r="Q2762" i="1"/>
  <c r="AT2762" i="1"/>
  <c r="AM2739" i="1"/>
  <c r="AU2739" i="1"/>
  <c r="Q2712" i="1"/>
  <c r="AT2712" i="1"/>
  <c r="AM2682" i="1"/>
  <c r="AU2682" i="1"/>
  <c r="AM2657" i="1"/>
  <c r="AU2657" i="1"/>
  <c r="AM2598" i="1"/>
  <c r="AU2598" i="1"/>
  <c r="AL2333" i="1"/>
  <c r="AK2333" i="1" s="1"/>
  <c r="F2333" i="1" s="1"/>
  <c r="AY2333" i="1"/>
  <c r="AL2281" i="1"/>
  <c r="AY2281" i="1"/>
  <c r="AM2195" i="1"/>
  <c r="AU2195" i="1"/>
  <c r="AL2168" i="1"/>
  <c r="AY2168" i="1"/>
  <c r="AM2141" i="1"/>
  <c r="AU2141" i="1"/>
  <c r="Q2087" i="1"/>
  <c r="AT2087" i="1"/>
  <c r="AM2118" i="1"/>
  <c r="AU2118" i="1"/>
  <c r="Q2572" i="1"/>
  <c r="AT2572" i="1"/>
  <c r="AM2748" i="1"/>
  <c r="AU2748" i="1"/>
  <c r="AM2723" i="1"/>
  <c r="AU2723" i="1"/>
  <c r="Q2589" i="1"/>
  <c r="AT2589" i="1"/>
  <c r="AM2559" i="1"/>
  <c r="AU2559" i="1"/>
  <c r="Q2532" i="1"/>
  <c r="AT2532" i="1"/>
  <c r="AM2475" i="1"/>
  <c r="AU2475" i="1"/>
  <c r="Q2448" i="1"/>
  <c r="AT2448" i="1"/>
  <c r="AM2416" i="1"/>
  <c r="AU2416" i="1"/>
  <c r="Q2387" i="1"/>
  <c r="AI2387" i="1" s="1"/>
  <c r="AT2387" i="1"/>
  <c r="AL2240" i="1"/>
  <c r="AY2240" i="1"/>
  <c r="AM2170" i="1"/>
  <c r="AU2170" i="1"/>
  <c r="AL2141" i="1"/>
  <c r="AY2141" i="1"/>
  <c r="AM2269" i="1"/>
  <c r="AU2269" i="1"/>
  <c r="AL2672" i="1"/>
  <c r="AK2672" i="1" s="1"/>
  <c r="AY2672" i="1"/>
  <c r="Q2641" i="1"/>
  <c r="AT2641" i="1"/>
  <c r="AL2616" i="1"/>
  <c r="AK2616" i="1" s="1"/>
  <c r="AY2616" i="1"/>
  <c r="AM2527" i="1"/>
  <c r="AK2527" i="1" s="1"/>
  <c r="AU2527" i="1"/>
  <c r="AL2450" i="1"/>
  <c r="AY2450" i="1"/>
  <c r="AM2233" i="1"/>
  <c r="AU2233" i="1"/>
  <c r="Q2204" i="1"/>
  <c r="AT2204" i="1"/>
  <c r="AL2125" i="1"/>
  <c r="AY2125" i="1"/>
  <c r="AM2062" i="1"/>
  <c r="AU2062" i="1"/>
  <c r="Q2172" i="1"/>
  <c r="AT2172" i="1"/>
  <c r="AL2606" i="1"/>
  <c r="AK2606" i="1" s="1"/>
  <c r="F2606" i="1" s="1"/>
  <c r="AY2606" i="1"/>
  <c r="Q2773" i="1"/>
  <c r="AT2773" i="1"/>
  <c r="AL2716" i="1"/>
  <c r="AY2716" i="1"/>
  <c r="AL2609" i="1"/>
  <c r="AY2609" i="1"/>
  <c r="AM2577" i="1"/>
  <c r="AU2577" i="1"/>
  <c r="AM2520" i="1"/>
  <c r="AU2520" i="1"/>
  <c r="AM2373" i="1"/>
  <c r="AU2373" i="1"/>
  <c r="AM2699" i="1"/>
  <c r="AU2699" i="1"/>
  <c r="AL2558" i="1"/>
  <c r="AY2558" i="1"/>
  <c r="Q2499" i="1"/>
  <c r="AT2499" i="1"/>
  <c r="Q2766" i="1"/>
  <c r="AT2766" i="1"/>
  <c r="AL2709" i="1"/>
  <c r="AY2709" i="1"/>
  <c r="Q2684" i="1"/>
  <c r="AT2684" i="1"/>
  <c r="Q2634" i="1"/>
  <c r="AT2634" i="1"/>
  <c r="AL2468" i="1"/>
  <c r="AY2468" i="1"/>
  <c r="AM2384" i="1"/>
  <c r="AU2384" i="1"/>
  <c r="AL2357" i="1"/>
  <c r="AY2357" i="1"/>
  <c r="AL2251" i="1"/>
  <c r="AY2251" i="1"/>
  <c r="AM2752" i="1"/>
  <c r="AU2752" i="1"/>
  <c r="AM2727" i="1"/>
  <c r="AU2727" i="1"/>
  <c r="AL2702" i="1"/>
  <c r="AY2702" i="1"/>
  <c r="Q2668" i="1"/>
  <c r="AT2668" i="1"/>
  <c r="AL2645" i="1"/>
  <c r="AY2645" i="1"/>
  <c r="AM2506" i="1"/>
  <c r="AU2506" i="1"/>
  <c r="AM2454" i="1"/>
  <c r="AU2454" i="1"/>
  <c r="Q2357" i="1"/>
  <c r="AT2357" i="1"/>
  <c r="AM2192" i="1"/>
  <c r="AU2192" i="1"/>
  <c r="AL2039" i="1"/>
  <c r="AY2039" i="1"/>
  <c r="Q2174" i="1"/>
  <c r="AT2174" i="1"/>
  <c r="Q2111" i="1"/>
  <c r="AT2111" i="1"/>
  <c r="Q2661" i="1"/>
  <c r="AT2661" i="1"/>
  <c r="AL2604" i="1"/>
  <c r="AY2604" i="1"/>
  <c r="AL2579" i="1"/>
  <c r="AY2579" i="1"/>
  <c r="AL2470" i="1"/>
  <c r="AY2470" i="1"/>
  <c r="AL2361" i="1"/>
  <c r="AY2361" i="1"/>
  <c r="Q2711" i="1"/>
  <c r="AT2711" i="1"/>
  <c r="Q2654" i="1"/>
  <c r="AT2654" i="1"/>
  <c r="Q2595" i="1"/>
  <c r="AT2595" i="1"/>
  <c r="AL2368" i="1"/>
  <c r="AY2368" i="1"/>
  <c r="AM2255" i="1"/>
  <c r="AU2255" i="1"/>
  <c r="Q2228" i="1"/>
  <c r="AT2228" i="1"/>
  <c r="Q2201" i="1"/>
  <c r="AI2201" i="1" s="1"/>
  <c r="AT2201" i="1"/>
  <c r="AL2122" i="1"/>
  <c r="AY2122" i="1"/>
  <c r="Q2066" i="1"/>
  <c r="AT2066" i="1"/>
  <c r="AL2041" i="1"/>
  <c r="AY2041" i="1"/>
  <c r="AM2722" i="1"/>
  <c r="AU2722" i="1"/>
  <c r="AL2298" i="1"/>
  <c r="AY2298" i="1"/>
  <c r="Q2230" i="1"/>
  <c r="AT2230" i="1"/>
  <c r="Q2672" i="1"/>
  <c r="AT2672" i="1"/>
  <c r="AS2950" i="1"/>
  <c r="AS3150" i="1"/>
  <c r="AS3364" i="1"/>
  <c r="AM2592" i="1"/>
  <c r="AU2592" i="1"/>
  <c r="Q2756" i="1"/>
  <c r="AI2756" i="1" s="1"/>
  <c r="AT2756" i="1"/>
  <c r="AL2674" i="1"/>
  <c r="AK2674" i="1" s="1"/>
  <c r="F2674" i="1" s="1"/>
  <c r="AY2674" i="1"/>
  <c r="Q2533" i="1"/>
  <c r="AT2533" i="1"/>
  <c r="AM2467" i="1"/>
  <c r="AK2467" i="1" s="1"/>
  <c r="AU2467" i="1"/>
  <c r="Q2415" i="1"/>
  <c r="AT2415" i="1"/>
  <c r="Q2379" i="1"/>
  <c r="AT2379" i="1"/>
  <c r="Q2169" i="1"/>
  <c r="AT2169" i="1"/>
  <c r="AL2142" i="1"/>
  <c r="AY2142" i="1"/>
  <c r="Q2070" i="1"/>
  <c r="AT2070" i="1"/>
  <c r="AM2106" i="1"/>
  <c r="AU2106" i="1"/>
  <c r="AL2724" i="1"/>
  <c r="AY2724" i="1"/>
  <c r="Q2699" i="1"/>
  <c r="AI2699" i="1" s="1"/>
  <c r="F2699" i="1" s="1"/>
  <c r="AT2699" i="1"/>
  <c r="Q2674" i="1"/>
  <c r="AT2674" i="1"/>
  <c r="AM2569" i="1"/>
  <c r="AU2569" i="1"/>
  <c r="AL2544" i="1"/>
  <c r="AK2544" i="1" s="1"/>
  <c r="AY2544" i="1"/>
  <c r="AM2512" i="1"/>
  <c r="AU2512" i="1"/>
  <c r="AM2460" i="1"/>
  <c r="AU2460" i="1"/>
  <c r="AL2435" i="1"/>
  <c r="AY2435" i="1"/>
  <c r="Q2327" i="1"/>
  <c r="AT2327" i="1"/>
  <c r="Q2300" i="1"/>
  <c r="AT2300" i="1"/>
  <c r="Q2275" i="1"/>
  <c r="AT2275" i="1"/>
  <c r="AL2250" i="1"/>
  <c r="AK2250" i="1" s="1"/>
  <c r="AY2250" i="1"/>
  <c r="AM2189" i="1"/>
  <c r="AU2189" i="1"/>
  <c r="AL2162" i="1"/>
  <c r="AY2162" i="1"/>
  <c r="Q2113" i="1"/>
  <c r="AT2113" i="1"/>
  <c r="AM2678" i="1"/>
  <c r="AU2678" i="1"/>
  <c r="AL2619" i="1"/>
  <c r="AY2619" i="1"/>
  <c r="AM2374" i="1"/>
  <c r="AK2374" i="1" s="1"/>
  <c r="AU2374" i="1"/>
  <c r="AL2347" i="1"/>
  <c r="AY2347" i="1"/>
  <c r="AL2189" i="1"/>
  <c r="AY2189" i="1"/>
  <c r="AM2128" i="1"/>
  <c r="AU2128" i="1"/>
  <c r="AM2047" i="1"/>
  <c r="AU2047" i="1"/>
  <c r="Q2128" i="1"/>
  <c r="AT2128" i="1"/>
  <c r="Q2056" i="1"/>
  <c r="AT2056" i="1"/>
  <c r="AM2624" i="1"/>
  <c r="AU2624" i="1"/>
  <c r="AM2658" i="1"/>
  <c r="AK2658" i="1" s="1"/>
  <c r="AU2658" i="1"/>
  <c r="AM2567" i="1"/>
  <c r="AU2567" i="1"/>
  <c r="Q2298" i="1"/>
  <c r="AT2298" i="1"/>
  <c r="AL2751" i="1"/>
  <c r="AY2751" i="1"/>
  <c r="Q2717" i="1"/>
  <c r="AT2717" i="1"/>
  <c r="AM2687" i="1"/>
  <c r="AK2687" i="1" s="1"/>
  <c r="AU2687" i="1"/>
  <c r="AL2603" i="1"/>
  <c r="AY2603" i="1"/>
  <c r="AL2358" i="1"/>
  <c r="AY2358" i="1"/>
  <c r="Q2216" i="1"/>
  <c r="AT2216" i="1"/>
  <c r="AL2137" i="1"/>
  <c r="AY2137" i="1"/>
  <c r="Q2146" i="1"/>
  <c r="AT2146" i="1"/>
  <c r="Q2062" i="1"/>
  <c r="AT2062" i="1"/>
  <c r="AM2517" i="1"/>
  <c r="AU2517" i="1"/>
  <c r="Q2237" i="1"/>
  <c r="AI2237" i="1" s="1"/>
  <c r="AT2237" i="1"/>
  <c r="Q2653" i="1"/>
  <c r="AT2653" i="1"/>
  <c r="AL2514" i="1"/>
  <c r="AY2514" i="1"/>
  <c r="AL2489" i="1"/>
  <c r="AK2489" i="1" s="1"/>
  <c r="AY2489" i="1"/>
  <c r="Q2437" i="1"/>
  <c r="AT2437" i="1"/>
  <c r="AL2367" i="1"/>
  <c r="AK2367" i="1" s="1"/>
  <c r="AY2367" i="1"/>
  <c r="AL2331" i="1"/>
  <c r="AY2331" i="1"/>
  <c r="AM2300" i="1"/>
  <c r="AU2300" i="1"/>
  <c r="AM2755" i="1"/>
  <c r="AK2755" i="1" s="1"/>
  <c r="AU2755" i="1"/>
  <c r="AM2705" i="1"/>
  <c r="AU2705" i="1"/>
  <c r="AL2680" i="1"/>
  <c r="AY2680" i="1"/>
  <c r="AM2648" i="1"/>
  <c r="AU2648" i="1"/>
  <c r="AM2589" i="1"/>
  <c r="AU2589" i="1"/>
  <c r="Q2539" i="1"/>
  <c r="AT2539" i="1"/>
  <c r="AM2432" i="1"/>
  <c r="AU2432" i="1"/>
  <c r="AM2405" i="1"/>
  <c r="AU2405" i="1"/>
  <c r="Q2349" i="1"/>
  <c r="AT2349" i="1"/>
  <c r="AM2096" i="1"/>
  <c r="AU2096" i="1"/>
  <c r="AM2069" i="1"/>
  <c r="AU2069" i="1"/>
  <c r="AL2049" i="1"/>
  <c r="AY2049" i="1"/>
  <c r="AL2073" i="1"/>
  <c r="AY2073" i="1"/>
  <c r="Q2188" i="1"/>
  <c r="AT2188" i="1"/>
  <c r="Q2440" i="1"/>
  <c r="AT2440" i="1"/>
  <c r="AL2573" i="1"/>
  <c r="AY2573" i="1"/>
  <c r="AL2464" i="1"/>
  <c r="AY2464" i="1"/>
  <c r="AM2414" i="1"/>
  <c r="AU2414" i="1"/>
  <c r="AL2387" i="1"/>
  <c r="AK2387" i="1" s="1"/>
  <c r="AY2387" i="1"/>
  <c r="Q2360" i="1"/>
  <c r="AT2360" i="1"/>
  <c r="AL2222" i="1"/>
  <c r="AY2222" i="1"/>
  <c r="Q2193" i="1"/>
  <c r="AI2193" i="1" s="1"/>
  <c r="AT2193" i="1"/>
  <c r="AL2096" i="1"/>
  <c r="AY2096" i="1"/>
  <c r="AM2226" i="1"/>
  <c r="AU2226" i="1"/>
  <c r="AM2773" i="1"/>
  <c r="AU2773" i="1"/>
  <c r="Q2746" i="1"/>
  <c r="AT2746" i="1"/>
  <c r="AL2673" i="1"/>
  <c r="AY2673" i="1"/>
  <c r="Q2614" i="1"/>
  <c r="AT2614" i="1"/>
  <c r="AL2299" i="1"/>
  <c r="AY2299" i="1"/>
  <c r="AM2267" i="1"/>
  <c r="AK2267" i="1" s="1"/>
  <c r="AU2267" i="1"/>
  <c r="AL2195" i="1"/>
  <c r="AY2195" i="1"/>
  <c r="Q2168" i="1"/>
  <c r="AT2168" i="1"/>
  <c r="Q2078" i="1"/>
  <c r="AT2078" i="1"/>
  <c r="AL2070" i="1"/>
  <c r="AK2070" i="1" s="1"/>
  <c r="F2070" i="1" s="1"/>
  <c r="AY2070" i="1"/>
  <c r="AL2748" i="1"/>
  <c r="AY2748" i="1"/>
  <c r="AL2723" i="1"/>
  <c r="AK2723" i="1" s="1"/>
  <c r="AY2723" i="1"/>
  <c r="AL2691" i="1"/>
  <c r="AY2691" i="1"/>
  <c r="AL2666" i="1"/>
  <c r="AY2666" i="1"/>
  <c r="Q2582" i="1"/>
  <c r="AT2582" i="1"/>
  <c r="AM2552" i="1"/>
  <c r="AU2552" i="1"/>
  <c r="AL2475" i="1"/>
  <c r="AK2475" i="1" s="1"/>
  <c r="AY2475" i="1"/>
  <c r="AM2443" i="1"/>
  <c r="AK2443" i="1" s="1"/>
  <c r="AU2443" i="1"/>
  <c r="Q2344" i="1"/>
  <c r="AT2344" i="1"/>
  <c r="AM2172" i="1"/>
  <c r="AU2172" i="1"/>
  <c r="AL2143" i="1"/>
  <c r="AY2143" i="1"/>
  <c r="AM2285" i="1"/>
  <c r="AK2285" i="1" s="1"/>
  <c r="F2285" i="1" s="1"/>
  <c r="AU2285" i="1"/>
  <c r="AM2199" i="1"/>
  <c r="AU2199" i="1"/>
  <c r="AM2039" i="1"/>
  <c r="AU2039" i="1"/>
  <c r="AL2352" i="1"/>
  <c r="AK2352" i="1" s="1"/>
  <c r="AY2352" i="1"/>
  <c r="AM2709" i="1"/>
  <c r="AU2709" i="1"/>
  <c r="AL2552" i="1"/>
  <c r="AY2552" i="1"/>
  <c r="Q2493" i="1"/>
  <c r="AT2493" i="1"/>
  <c r="AM2427" i="1"/>
  <c r="AU2427" i="1"/>
  <c r="Q2398" i="1"/>
  <c r="AT2398" i="1"/>
  <c r="AM2734" i="1"/>
  <c r="AK2734" i="1" s="1"/>
  <c r="AU2734" i="1"/>
  <c r="AM2602" i="1"/>
  <c r="AU2602" i="1"/>
  <c r="AL2520" i="1"/>
  <c r="AY2520" i="1"/>
  <c r="AM2461" i="1"/>
  <c r="AU2461" i="1"/>
  <c r="Q2215" i="1"/>
  <c r="AT2215" i="1"/>
  <c r="Q2447" i="1"/>
  <c r="AI2447" i="1" s="1"/>
  <c r="AT2447" i="1"/>
  <c r="Q2167" i="1"/>
  <c r="AT2167" i="1"/>
  <c r="AM2108" i="1"/>
  <c r="AU2108" i="1"/>
  <c r="AM2777" i="1"/>
  <c r="AU2777" i="1"/>
  <c r="Q2725" i="1"/>
  <c r="AT2725" i="1"/>
  <c r="AM2695" i="1"/>
  <c r="AK2695" i="1" s="1"/>
  <c r="AU2695" i="1"/>
  <c r="Q2561" i="1"/>
  <c r="AT2561" i="1"/>
  <c r="Q2536" i="1"/>
  <c r="AT2536" i="1"/>
  <c r="AM2479" i="1"/>
  <c r="AU2479" i="1"/>
  <c r="AL2278" i="1"/>
  <c r="AY2278" i="1"/>
  <c r="Q2251" i="1"/>
  <c r="AI2251" i="1" s="1"/>
  <c r="AT2251" i="1"/>
  <c r="AL2165" i="1"/>
  <c r="AK2165" i="1" s="1"/>
  <c r="AY2165" i="1"/>
  <c r="AM2138" i="1"/>
  <c r="AU2138" i="1"/>
  <c r="AM2465" i="1"/>
  <c r="AK2465" i="1" s="1"/>
  <c r="AU2465" i="1"/>
  <c r="AM2115" i="1"/>
  <c r="AU2115" i="1"/>
  <c r="Q2352" i="1"/>
  <c r="AT2352" i="1"/>
  <c r="AM2142" i="1"/>
  <c r="AK2142" i="1" s="1"/>
  <c r="AU2142" i="1"/>
  <c r="Q2686" i="1"/>
  <c r="AT2686" i="1"/>
  <c r="Q2384" i="1"/>
  <c r="AT2384" i="1"/>
  <c r="AL2565" i="1"/>
  <c r="AY2565" i="1"/>
  <c r="AM2681" i="1"/>
  <c r="AU2681" i="1"/>
  <c r="AM2440" i="1"/>
  <c r="AK2440" i="1" s="1"/>
  <c r="F2440" i="1" s="1"/>
  <c r="AU2440" i="1"/>
  <c r="AL2280" i="1"/>
  <c r="AK2280" i="1" s="1"/>
  <c r="AY2280" i="1"/>
  <c r="Q2253" i="1"/>
  <c r="AT2253" i="1"/>
  <c r="Q2147" i="1"/>
  <c r="AT2147" i="1"/>
  <c r="AM2059" i="1"/>
  <c r="AU2059" i="1"/>
  <c r="AL2754" i="1"/>
  <c r="AY2754" i="1"/>
  <c r="AM2642" i="1"/>
  <c r="AU2642" i="1"/>
  <c r="AL2415" i="1"/>
  <c r="AY2415" i="1"/>
  <c r="AM2081" i="1"/>
  <c r="AK2081" i="1" s="1"/>
  <c r="AU2081" i="1"/>
  <c r="AS3210" i="1"/>
  <c r="AS2901" i="1"/>
  <c r="AM2519" i="1"/>
  <c r="AK2519" i="1" s="1"/>
  <c r="AU2519" i="1"/>
  <c r="AM2617" i="1"/>
  <c r="AK2617" i="1" s="1"/>
  <c r="AU2617" i="1"/>
  <c r="Q2590" i="1"/>
  <c r="AI2590" i="1" s="1"/>
  <c r="AT2590" i="1"/>
  <c r="AM2560" i="1"/>
  <c r="AU2560" i="1"/>
  <c r="AL2442" i="1"/>
  <c r="AY2442" i="1"/>
  <c r="AM2408" i="1"/>
  <c r="AU2408" i="1"/>
  <c r="AL2327" i="1"/>
  <c r="AY2327" i="1"/>
  <c r="AL2300" i="1"/>
  <c r="AY2300" i="1"/>
  <c r="AL2187" i="1"/>
  <c r="AY2187" i="1"/>
  <c r="Q2088" i="1"/>
  <c r="AT2088" i="1"/>
  <c r="AM2644" i="1"/>
  <c r="AK2644" i="1" s="1"/>
  <c r="AU2644" i="1"/>
  <c r="AM2619" i="1"/>
  <c r="AU2619" i="1"/>
  <c r="AL2381" i="1"/>
  <c r="AY2381" i="1"/>
  <c r="Q2214" i="1"/>
  <c r="AT2214" i="1"/>
  <c r="AM2153" i="1"/>
  <c r="AK2153" i="1" s="1"/>
  <c r="AU2153" i="1"/>
  <c r="AL2135" i="1"/>
  <c r="AY2135" i="1"/>
  <c r="Q2108" i="1"/>
  <c r="AT2108" i="1"/>
  <c r="Q2081" i="1"/>
  <c r="AT2081" i="1"/>
  <c r="AL2767" i="1"/>
  <c r="AK2767" i="1" s="1"/>
  <c r="AY2767" i="1"/>
  <c r="Q2592" i="1"/>
  <c r="AT2592" i="1"/>
  <c r="AM2562" i="1"/>
  <c r="AU2562" i="1"/>
  <c r="AM2537" i="1"/>
  <c r="AK2537" i="1" s="1"/>
  <c r="AU2537" i="1"/>
  <c r="AL2512" i="1"/>
  <c r="AK2512" i="1" s="1"/>
  <c r="AY2512" i="1"/>
  <c r="Q2485" i="1"/>
  <c r="AT2485" i="1"/>
  <c r="Q2293" i="1"/>
  <c r="AT2293" i="1"/>
  <c r="Q2268" i="1"/>
  <c r="AT2268" i="1"/>
  <c r="AL2243" i="1"/>
  <c r="AY2243" i="1"/>
  <c r="Q2162" i="1"/>
  <c r="AT2162" i="1"/>
  <c r="Q2286" i="1"/>
  <c r="AT2286" i="1"/>
  <c r="Q2182" i="1"/>
  <c r="AI2182" i="1" s="1"/>
  <c r="AT2182" i="1"/>
  <c r="Q2246" i="1"/>
  <c r="AT2246" i="1"/>
  <c r="Q2660" i="1"/>
  <c r="AT2660" i="1"/>
  <c r="AL2578" i="1"/>
  <c r="AK2578" i="1" s="1"/>
  <c r="AY2578" i="1"/>
  <c r="AL2469" i="1"/>
  <c r="AK2469" i="1" s="1"/>
  <c r="AY2469" i="1"/>
  <c r="Q2074" i="1"/>
  <c r="AI2074" i="1" s="1"/>
  <c r="AT2074" i="1"/>
  <c r="AL2046" i="1"/>
  <c r="AY2046" i="1"/>
  <c r="Q2710" i="1"/>
  <c r="AT2710" i="1"/>
  <c r="AM2680" i="1"/>
  <c r="AU2680" i="1"/>
  <c r="AL2621" i="1"/>
  <c r="AY2621" i="1"/>
  <c r="AM2564" i="1"/>
  <c r="AU2564" i="1"/>
  <c r="AM2324" i="1"/>
  <c r="AU2324" i="1"/>
  <c r="AM2157" i="1"/>
  <c r="AU2157" i="1"/>
  <c r="AM2483" i="1"/>
  <c r="AK2483" i="1" s="1"/>
  <c r="AU2483" i="1"/>
  <c r="Q2621" i="1"/>
  <c r="AT2621" i="1"/>
  <c r="AL2564" i="1"/>
  <c r="AY2564" i="1"/>
  <c r="Q2367" i="1"/>
  <c r="AT2367" i="1"/>
  <c r="AM2317" i="1"/>
  <c r="AK2317" i="1" s="1"/>
  <c r="AU2317" i="1"/>
  <c r="Q2288" i="1"/>
  <c r="AT2288" i="1"/>
  <c r="Q2209" i="1"/>
  <c r="AI2209" i="1" s="1"/>
  <c r="AT2209" i="1"/>
  <c r="AL2130" i="1"/>
  <c r="AK2130" i="1" s="1"/>
  <c r="AY2130" i="1"/>
  <c r="AL2233" i="1"/>
  <c r="AK2233" i="1" s="1"/>
  <c r="AY2233" i="1"/>
  <c r="AL2062" i="1"/>
  <c r="AY2062" i="1"/>
  <c r="AL2127" i="1"/>
  <c r="AY2127" i="1"/>
  <c r="AL2737" i="1"/>
  <c r="AY2737" i="1"/>
  <c r="Q2655" i="1"/>
  <c r="AT2655" i="1"/>
  <c r="Q2596" i="1"/>
  <c r="AT2596" i="1"/>
  <c r="AL2541" i="1"/>
  <c r="AK2541" i="1" s="1"/>
  <c r="AY2541" i="1"/>
  <c r="AL2516" i="1"/>
  <c r="AK2516" i="1" s="1"/>
  <c r="AY2516" i="1"/>
  <c r="AL2306" i="1"/>
  <c r="AK2306" i="1" s="1"/>
  <c r="AY2306" i="1"/>
  <c r="AM2274" i="1"/>
  <c r="AU2274" i="1"/>
  <c r="AL2247" i="1"/>
  <c r="AY2247" i="1"/>
  <c r="Q2139" i="1"/>
  <c r="AT2139" i="1"/>
  <c r="Q2224" i="1"/>
  <c r="AT2224" i="1"/>
  <c r="AL2082" i="1"/>
  <c r="AY2082" i="1"/>
  <c r="AL2140" i="1"/>
  <c r="AY2140" i="1"/>
  <c r="Q2721" i="1"/>
  <c r="AT2721" i="1"/>
  <c r="AM2666" i="1"/>
  <c r="AU2666" i="1"/>
  <c r="AM2380" i="1"/>
  <c r="AU2380" i="1"/>
  <c r="AL2353" i="1"/>
  <c r="AY2353" i="1"/>
  <c r="AL2213" i="1"/>
  <c r="AY2213" i="1"/>
  <c r="AM2107" i="1"/>
  <c r="AU2107" i="1"/>
  <c r="Q2082" i="1"/>
  <c r="AT2082" i="1"/>
  <c r="AM2665" i="1"/>
  <c r="AU2665" i="1"/>
  <c r="AL2185" i="1"/>
  <c r="AK2185" i="1" s="1"/>
  <c r="AY2185" i="1"/>
  <c r="Q2456" i="1"/>
  <c r="AT2456" i="1"/>
  <c r="AM2609" i="1"/>
  <c r="AU2609" i="1"/>
  <c r="Q2525" i="1"/>
  <c r="AT2525" i="1"/>
  <c r="AL2371" i="1"/>
  <c r="AK2371" i="1" s="1"/>
  <c r="AY2371" i="1"/>
  <c r="Q2231" i="1"/>
  <c r="AT2231" i="1"/>
  <c r="AL2098" i="1"/>
  <c r="AY2098" i="1"/>
  <c r="AM2037" i="1"/>
  <c r="AK2037" i="1" s="1"/>
  <c r="AU2037" i="1"/>
  <c r="Q2143" i="1"/>
  <c r="AT2143" i="1"/>
  <c r="AL2741" i="1"/>
  <c r="AK2741" i="1" s="1"/>
  <c r="AY2741" i="1"/>
  <c r="AL2659" i="1"/>
  <c r="AY2659" i="1"/>
  <c r="Q2575" i="1"/>
  <c r="AT2575" i="1"/>
  <c r="AM2486" i="1"/>
  <c r="AU2486" i="1"/>
  <c r="AL2459" i="1"/>
  <c r="AK2459" i="1" s="1"/>
  <c r="F2459" i="1" s="1"/>
  <c r="AY2459" i="1"/>
  <c r="Q2425" i="1"/>
  <c r="AT2425" i="1"/>
  <c r="AL2172" i="1"/>
  <c r="AK2172" i="1" s="1"/>
  <c r="AY2172" i="1"/>
  <c r="AM2055" i="1"/>
  <c r="AU2055" i="1"/>
  <c r="Q2597" i="1"/>
  <c r="AT2597" i="1"/>
  <c r="Q2549" i="1"/>
  <c r="AT2549" i="1"/>
  <c r="Q2732" i="1"/>
  <c r="AT2732" i="1"/>
  <c r="AL2577" i="1"/>
  <c r="AY2577" i="1"/>
  <c r="AL2436" i="1"/>
  <c r="AK2436" i="1" s="1"/>
  <c r="AY2436" i="1"/>
  <c r="AL2409" i="1"/>
  <c r="AY2409" i="1"/>
  <c r="AM2348" i="1"/>
  <c r="AU2348" i="1"/>
  <c r="AL2321" i="1"/>
  <c r="AK2321" i="1" s="1"/>
  <c r="AY2321" i="1"/>
  <c r="AM2244" i="1"/>
  <c r="AU2244" i="1"/>
  <c r="AM2208" i="1"/>
  <c r="AU2208" i="1"/>
  <c r="Q2750" i="1"/>
  <c r="AT2750" i="1"/>
  <c r="AM2638" i="1"/>
  <c r="AK2638" i="1" s="1"/>
  <c r="AU2638" i="1"/>
  <c r="AL2586" i="1"/>
  <c r="AY2586" i="1"/>
  <c r="AL2504" i="1"/>
  <c r="AY2504" i="1"/>
  <c r="Q2477" i="1"/>
  <c r="AT2477" i="1"/>
  <c r="Q2452" i="1"/>
  <c r="AT2452" i="1"/>
  <c r="AL2375" i="1"/>
  <c r="AY2375" i="1"/>
  <c r="AM2323" i="1"/>
  <c r="AU2323" i="1"/>
  <c r="AL2303" i="1"/>
  <c r="AY2303" i="1"/>
  <c r="Q2136" i="1"/>
  <c r="AI2136" i="1" s="1"/>
  <c r="AT2136" i="1"/>
  <c r="Q2093" i="1"/>
  <c r="AT2093" i="1"/>
  <c r="AM2770" i="1"/>
  <c r="AU2770" i="1"/>
  <c r="Q2743" i="1"/>
  <c r="AI2743" i="1" s="1"/>
  <c r="AT2743" i="1"/>
  <c r="AL2629" i="1"/>
  <c r="AY2629" i="1"/>
  <c r="AL2522" i="1"/>
  <c r="AK2522" i="1" s="1"/>
  <c r="AY2522" i="1"/>
  <c r="AL2497" i="1"/>
  <c r="AY2497" i="1"/>
  <c r="AM2289" i="1"/>
  <c r="AU2289" i="1"/>
  <c r="AM2264" i="1"/>
  <c r="AU2264" i="1"/>
  <c r="AL2102" i="1"/>
  <c r="AY2102" i="1"/>
  <c r="AM2763" i="1"/>
  <c r="AU2763" i="1"/>
  <c r="AL2622" i="1"/>
  <c r="AK2622" i="1" s="1"/>
  <c r="AY2622" i="1"/>
  <c r="AL2490" i="1"/>
  <c r="AY2490" i="1"/>
  <c r="Q2470" i="1"/>
  <c r="AT2470" i="1"/>
  <c r="AL2305" i="1"/>
  <c r="AY2305" i="1"/>
  <c r="AL2086" i="1"/>
  <c r="AY2086" i="1"/>
  <c r="AM2740" i="1"/>
  <c r="AU2740" i="1"/>
  <c r="AM2214" i="1"/>
  <c r="AU2214" i="1"/>
  <c r="AL2665" i="1"/>
  <c r="AY2665" i="1"/>
  <c r="Q2722" i="1"/>
  <c r="AT2722" i="1"/>
  <c r="AM2494" i="1"/>
  <c r="AK2494" i="1" s="1"/>
  <c r="AU2494" i="1"/>
  <c r="Q2406" i="1"/>
  <c r="AI2406" i="1" s="1"/>
  <c r="AT2406" i="1"/>
  <c r="Q2758" i="1"/>
  <c r="AT2758" i="1"/>
  <c r="AM2261" i="1"/>
  <c r="AU2261" i="1"/>
  <c r="Q2180" i="1"/>
  <c r="AT2180" i="1"/>
  <c r="AL2074" i="1"/>
  <c r="AY2074" i="1"/>
  <c r="Q2047" i="1"/>
  <c r="AT2047" i="1"/>
  <c r="Q2104" i="1"/>
  <c r="AT2104" i="1"/>
  <c r="AM2403" i="1"/>
  <c r="AU2403" i="1"/>
  <c r="AM2263" i="1"/>
  <c r="AU2263" i="1"/>
  <c r="AM2040" i="1"/>
  <c r="AU2040" i="1"/>
  <c r="Q2537" i="1"/>
  <c r="AT2537" i="1"/>
  <c r="AM2455" i="1"/>
  <c r="AU2455" i="1"/>
  <c r="Q2315" i="1"/>
  <c r="AT2315" i="1"/>
  <c r="AM2174" i="1"/>
  <c r="AU2174" i="1"/>
  <c r="Q2272" i="1"/>
  <c r="AT2272" i="1"/>
  <c r="AL2500" i="1"/>
  <c r="AY2500" i="1"/>
  <c r="Q2069" i="1"/>
  <c r="AT2069" i="1"/>
  <c r="AL2335" i="1"/>
  <c r="AY2335" i="1"/>
  <c r="AL2766" i="1"/>
  <c r="AY2766" i="1"/>
  <c r="AL2568" i="1"/>
  <c r="AY2568" i="1"/>
  <c r="Q2484" i="1"/>
  <c r="AT2484" i="1"/>
  <c r="Q2091" i="1"/>
  <c r="AT2091" i="1"/>
  <c r="AM2583" i="1"/>
  <c r="AU2583" i="1"/>
  <c r="AL2043" i="1"/>
  <c r="AY2043" i="1"/>
  <c r="AL2393" i="1"/>
  <c r="AK2393" i="1" s="1"/>
  <c r="AY2393" i="1"/>
  <c r="Q2269" i="1"/>
  <c r="AT2269" i="1"/>
  <c r="AM2316" i="1"/>
  <c r="AK2316" i="1" s="1"/>
  <c r="AU2316" i="1"/>
  <c r="AL2515" i="1"/>
  <c r="AY2515" i="1"/>
  <c r="Q2192" i="1"/>
  <c r="AT2192" i="1"/>
  <c r="AL2113" i="1"/>
  <c r="AY2113" i="1"/>
  <c r="Q2745" i="1"/>
  <c r="AT2745" i="1"/>
  <c r="AM2724" i="1"/>
  <c r="AU2724" i="1"/>
  <c r="AL2699" i="1"/>
  <c r="AK2699" i="1" s="1"/>
  <c r="AY2699" i="1"/>
  <c r="AL2642" i="1"/>
  <c r="AY2642" i="1"/>
  <c r="AL2501" i="1"/>
  <c r="AY2501" i="1"/>
  <c r="AM2372" i="1"/>
  <c r="AK2372" i="1" s="1"/>
  <c r="AU2372" i="1"/>
  <c r="AM2268" i="1"/>
  <c r="AK2268" i="1" s="1"/>
  <c r="AU2268" i="1"/>
  <c r="AL2241" i="1"/>
  <c r="AK2241" i="1" s="1"/>
  <c r="AY2241" i="1"/>
  <c r="AM2135" i="1"/>
  <c r="AK2135" i="1" s="1"/>
  <c r="AU2135" i="1"/>
  <c r="AL2749" i="1"/>
  <c r="AY2749" i="1"/>
  <c r="AM2717" i="1"/>
  <c r="AU2717" i="1"/>
  <c r="Q2567" i="1"/>
  <c r="AT2567" i="1"/>
  <c r="Q2458" i="1"/>
  <c r="AT2458" i="1"/>
  <c r="AM2243" i="1"/>
  <c r="AU2243" i="1"/>
  <c r="AM2207" i="1"/>
  <c r="AK2207" i="1" s="1"/>
  <c r="AU2207" i="1"/>
  <c r="Q2187" i="1"/>
  <c r="AT2187" i="1"/>
  <c r="Q2106" i="1"/>
  <c r="AI2106" i="1" s="1"/>
  <c r="AT2106" i="1"/>
  <c r="Q2676" i="1"/>
  <c r="AT2676" i="1"/>
  <c r="Q2451" i="1"/>
  <c r="AT2451" i="1"/>
  <c r="Q2372" i="1"/>
  <c r="AT2372" i="1"/>
  <c r="AL2313" i="1"/>
  <c r="AY2313" i="1"/>
  <c r="AM2182" i="1"/>
  <c r="AK2182" i="1" s="1"/>
  <c r="AU2182" i="1"/>
  <c r="AM2101" i="1"/>
  <c r="AU2101" i="1"/>
  <c r="Q2045" i="1"/>
  <c r="AT2045" i="1"/>
  <c r="AM2049" i="1"/>
  <c r="AU2049" i="1"/>
  <c r="AL2273" i="1"/>
  <c r="AY2273" i="1"/>
  <c r="Q2656" i="1"/>
  <c r="AT2656" i="1"/>
  <c r="AL2776" i="1"/>
  <c r="AY2776" i="1"/>
  <c r="AM2744" i="1"/>
  <c r="AU2744" i="1"/>
  <c r="AL2628" i="1"/>
  <c r="AY2628" i="1"/>
  <c r="AL2521" i="1"/>
  <c r="AK2521" i="1" s="1"/>
  <c r="F2521" i="1" s="1"/>
  <c r="AY2521" i="1"/>
  <c r="AL2496" i="1"/>
  <c r="AY2496" i="1"/>
  <c r="AL2437" i="1"/>
  <c r="AK2437" i="1" s="1"/>
  <c r="F2437" i="1" s="1"/>
  <c r="AY2437" i="1"/>
  <c r="AL2410" i="1"/>
  <c r="AY2410" i="1"/>
  <c r="AL2383" i="1"/>
  <c r="AY2383" i="1"/>
  <c r="AL2270" i="1"/>
  <c r="AY2270" i="1"/>
  <c r="Q2243" i="1"/>
  <c r="AT2243" i="1"/>
  <c r="AL2047" i="1"/>
  <c r="AK2047" i="1" s="1"/>
  <c r="AY2047" i="1"/>
  <c r="AL2263" i="1"/>
  <c r="AY2263" i="1"/>
  <c r="AL2236" i="1"/>
  <c r="AY2236" i="1"/>
  <c r="AM2762" i="1"/>
  <c r="AK2762" i="1" s="1"/>
  <c r="AU2762" i="1"/>
  <c r="AL2539" i="1"/>
  <c r="AK2539" i="1" s="1"/>
  <c r="AY2539" i="1"/>
  <c r="Q2487" i="1"/>
  <c r="AT2487" i="1"/>
  <c r="AL2385" i="1"/>
  <c r="AY2385" i="1"/>
  <c r="AM2360" i="1"/>
  <c r="AU2360" i="1"/>
  <c r="AM2148" i="1"/>
  <c r="AU2148" i="1"/>
  <c r="AL2370" i="1"/>
  <c r="AY2370" i="1"/>
  <c r="AM2780" i="1"/>
  <c r="AU2780" i="1"/>
  <c r="Q2703" i="1"/>
  <c r="AT2703" i="1"/>
  <c r="Q2646" i="1"/>
  <c r="AT2646" i="1"/>
  <c r="Q2403" i="1"/>
  <c r="AT2403" i="1"/>
  <c r="AL2184" i="1"/>
  <c r="AY2184" i="1"/>
  <c r="Q2155" i="1"/>
  <c r="AT2155" i="1"/>
  <c r="AL2067" i="1"/>
  <c r="AY2067" i="1"/>
  <c r="AM2042" i="1"/>
  <c r="AK2042" i="1" s="1"/>
  <c r="F2042" i="1" s="1"/>
  <c r="AU2042" i="1"/>
  <c r="AL2060" i="1"/>
  <c r="AY2060" i="1"/>
  <c r="Q2704" i="1"/>
  <c r="AT2704" i="1"/>
  <c r="AL2640" i="1"/>
  <c r="AK2640" i="1" s="1"/>
  <c r="F2640" i="1" s="1"/>
  <c r="AY2640" i="1"/>
  <c r="Q2680" i="1"/>
  <c r="AT2680" i="1"/>
  <c r="AM2566" i="1"/>
  <c r="AU2566" i="1"/>
  <c r="AM2482" i="1"/>
  <c r="AU2482" i="1"/>
  <c r="Q2067" i="1"/>
  <c r="AI2067" i="1" s="1"/>
  <c r="F2067" i="1" s="1"/>
  <c r="AT2067" i="1"/>
  <c r="AL2080" i="1"/>
  <c r="AY2080" i="1"/>
  <c r="Q2109" i="1"/>
  <c r="AT2109" i="1"/>
  <c r="AM2034" i="1"/>
  <c r="AU2034" i="1"/>
  <c r="AL2641" i="1"/>
  <c r="AY2641" i="1"/>
  <c r="Q2557" i="1"/>
  <c r="AT2557" i="1"/>
  <c r="AL2525" i="1"/>
  <c r="AY2525" i="1"/>
  <c r="Q2473" i="1"/>
  <c r="AT2473" i="1"/>
  <c r="AL2414" i="1"/>
  <c r="AY2414" i="1"/>
  <c r="AM2292" i="1"/>
  <c r="AK2292" i="1" s="1"/>
  <c r="AU2292" i="1"/>
  <c r="Q2265" i="1"/>
  <c r="AT2265" i="1"/>
  <c r="AM2161" i="1"/>
  <c r="AK2161" i="1" s="1"/>
  <c r="AU2161" i="1"/>
  <c r="AM2134" i="1"/>
  <c r="AK2134" i="1" s="1"/>
  <c r="AU2134" i="1"/>
  <c r="Q2305" i="1"/>
  <c r="AT2305" i="1"/>
  <c r="AM2716" i="1"/>
  <c r="AU2716" i="1"/>
  <c r="AM2634" i="1"/>
  <c r="AU2634" i="1"/>
  <c r="Q2550" i="1"/>
  <c r="AT2550" i="1"/>
  <c r="AL2493" i="1"/>
  <c r="AK2493" i="1" s="1"/>
  <c r="AY2493" i="1"/>
  <c r="AL2398" i="1"/>
  <c r="AY2398" i="1"/>
  <c r="AM2364" i="1"/>
  <c r="AU2364" i="1"/>
  <c r="AM2337" i="1"/>
  <c r="AU2337" i="1"/>
  <c r="AM2258" i="1"/>
  <c r="AK2258" i="1" s="1"/>
  <c r="AU2258" i="1"/>
  <c r="AM2091" i="1"/>
  <c r="AU2091" i="1"/>
  <c r="Q2060" i="1"/>
  <c r="AT2060" i="1"/>
  <c r="AL2035" i="1"/>
  <c r="AK2035" i="1" s="1"/>
  <c r="AY2035" i="1"/>
  <c r="AM2041" i="1"/>
  <c r="AU2041" i="1"/>
  <c r="AM2343" i="1"/>
  <c r="AU2343" i="1"/>
  <c r="AM2627" i="1"/>
  <c r="AU2627" i="1"/>
  <c r="AM2545" i="1"/>
  <c r="AU2545" i="1"/>
  <c r="Q2518" i="1"/>
  <c r="AI2518" i="1" s="1"/>
  <c r="AT2518" i="1"/>
  <c r="Q2371" i="1"/>
  <c r="AT2371" i="1"/>
  <c r="AL2772" i="1"/>
  <c r="AY2772" i="1"/>
  <c r="AL2690" i="1"/>
  <c r="AY2690" i="1"/>
  <c r="AL2542" i="1"/>
  <c r="AY2542" i="1"/>
  <c r="AL2627" i="1"/>
  <c r="AY2627" i="1"/>
  <c r="AL2382" i="1"/>
  <c r="AK2382" i="1" s="1"/>
  <c r="AY2382" i="1"/>
  <c r="AL2269" i="1"/>
  <c r="AY2269" i="1"/>
  <c r="AM2406" i="1"/>
  <c r="AU2406" i="1"/>
  <c r="AM2683" i="1"/>
  <c r="AU2683" i="1"/>
  <c r="Q2636" i="1"/>
  <c r="AT2636" i="1"/>
  <c r="AL2611" i="1"/>
  <c r="AK2611" i="1" s="1"/>
  <c r="AY2611" i="1"/>
  <c r="AM2296" i="1"/>
  <c r="AK2296" i="1" s="1"/>
  <c r="AU2296" i="1"/>
  <c r="AM2271" i="1"/>
  <c r="AU2271" i="1"/>
  <c r="AL2190" i="1"/>
  <c r="AK2190" i="1" s="1"/>
  <c r="AY2190" i="1"/>
  <c r="AL2084" i="1"/>
  <c r="AK2084" i="1" s="1"/>
  <c r="AY2084" i="1"/>
  <c r="AM2057" i="1"/>
  <c r="AU2057" i="1"/>
  <c r="AM2219" i="1"/>
  <c r="AU2219" i="1"/>
  <c r="AM2158" i="1"/>
  <c r="AU2158" i="1"/>
  <c r="AM2086" i="1"/>
  <c r="AK2086" i="1" s="1"/>
  <c r="AU2086" i="1"/>
  <c r="Q2368" i="1"/>
  <c r="AI2368" i="1" s="1"/>
  <c r="AT2368" i="1"/>
  <c r="AL2334" i="1"/>
  <c r="AY2334" i="1"/>
  <c r="AL2438" i="1"/>
  <c r="AY2438" i="1"/>
  <c r="AM2377" i="1"/>
  <c r="AK2377" i="1" s="1"/>
  <c r="AU2377" i="1"/>
  <c r="AL2323" i="1"/>
  <c r="AK2323" i="1" s="1"/>
  <c r="AY2323" i="1"/>
  <c r="Q2262" i="1"/>
  <c r="AT2262" i="1"/>
  <c r="Q2531" i="1"/>
  <c r="AT2531" i="1"/>
  <c r="AL2194" i="1"/>
  <c r="AY2194" i="1"/>
  <c r="Q2679" i="1"/>
  <c r="AT2679" i="1"/>
  <c r="AL2647" i="1"/>
  <c r="AY2647" i="1"/>
  <c r="AL2395" i="1"/>
  <c r="AK2395" i="1" s="1"/>
  <c r="AY2395" i="1"/>
  <c r="AL2332" i="1"/>
  <c r="AY2332" i="1"/>
  <c r="AM2194" i="1"/>
  <c r="AU2194" i="1"/>
  <c r="AL2167" i="1"/>
  <c r="AY2167" i="1"/>
  <c r="AM2140" i="1"/>
  <c r="AU2140" i="1"/>
  <c r="AM2747" i="1"/>
  <c r="AU2747" i="1"/>
  <c r="Q2720" i="1"/>
  <c r="AT2720" i="1"/>
  <c r="AL2115" i="1"/>
  <c r="AY2115" i="1"/>
  <c r="AM2327" i="1"/>
  <c r="AU2327" i="1"/>
  <c r="Q2059" i="1"/>
  <c r="AT2059" i="1"/>
  <c r="AL2458" i="1"/>
  <c r="AY2458" i="1"/>
  <c r="AM2749" i="1"/>
  <c r="AU2749" i="1"/>
  <c r="Q2615" i="1"/>
  <c r="AT2615" i="1"/>
  <c r="Q2558" i="1"/>
  <c r="AT2558" i="1"/>
  <c r="AL2526" i="1"/>
  <c r="AK2526" i="1" s="1"/>
  <c r="F2526" i="1" s="1"/>
  <c r="AY2526" i="1"/>
  <c r="Q2465" i="1"/>
  <c r="AT2465" i="1"/>
  <c r="AM2435" i="1"/>
  <c r="AU2435" i="1"/>
  <c r="AL2345" i="1"/>
  <c r="AY2345" i="1"/>
  <c r="AM2320" i="1"/>
  <c r="AK2320" i="1" s="1"/>
  <c r="F2320" i="1" s="1"/>
  <c r="AU2320" i="1"/>
  <c r="Q2133" i="1"/>
  <c r="AT2133" i="1"/>
  <c r="AL2108" i="1"/>
  <c r="AY2108" i="1"/>
  <c r="AL2061" i="1"/>
  <c r="AK2061" i="1" s="1"/>
  <c r="AY2061" i="1"/>
  <c r="AL2036" i="1"/>
  <c r="AK2036" i="1" s="1"/>
  <c r="AY2036" i="1"/>
  <c r="AL2052" i="1"/>
  <c r="AY2052" i="1"/>
  <c r="AL2692" i="1"/>
  <c r="AK2692" i="1" s="1"/>
  <c r="F2692" i="1" s="1"/>
  <c r="AY2692" i="1"/>
  <c r="Q2642" i="1"/>
  <c r="AT2642" i="1"/>
  <c r="Q2510" i="1"/>
  <c r="AT2510" i="1"/>
  <c r="Q2354" i="1"/>
  <c r="AT2354" i="1"/>
  <c r="AL2320" i="1"/>
  <c r="AY2320" i="1"/>
  <c r="Q2241" i="1"/>
  <c r="AT2241" i="1"/>
  <c r="AM2074" i="1"/>
  <c r="AU2074" i="1"/>
  <c r="AL2045" i="1"/>
  <c r="AY2045" i="1"/>
  <c r="AM2760" i="1"/>
  <c r="AK2760" i="1" s="1"/>
  <c r="AU2760" i="1"/>
  <c r="AL2733" i="1"/>
  <c r="AY2733" i="1"/>
  <c r="AM2669" i="1"/>
  <c r="AU2669" i="1"/>
  <c r="Q2535" i="1"/>
  <c r="AT2535" i="1"/>
  <c r="AM2478" i="1"/>
  <c r="AU2478" i="1"/>
  <c r="AL2338" i="1"/>
  <c r="AY2338" i="1"/>
  <c r="Q2126" i="1"/>
  <c r="AI2126" i="1" s="1"/>
  <c r="AT2126" i="1"/>
  <c r="AL2218" i="1"/>
  <c r="AY2218" i="1"/>
  <c r="AM2690" i="1"/>
  <c r="AU2690" i="1"/>
  <c r="Q2472" i="1"/>
  <c r="AI2472" i="1" s="1"/>
  <c r="AT2472" i="1"/>
  <c r="AL2379" i="1"/>
  <c r="AY2379" i="1"/>
  <c r="Q2221" i="1"/>
  <c r="AT2221" i="1"/>
  <c r="AM2769" i="1"/>
  <c r="AU2769" i="1"/>
  <c r="Q2685" i="1"/>
  <c r="AT2685" i="1"/>
  <c r="AM2571" i="1"/>
  <c r="AK2571" i="1" s="1"/>
  <c r="AU2571" i="1"/>
  <c r="AL2546" i="1"/>
  <c r="AK2546" i="1" s="1"/>
  <c r="F2546" i="1" s="1"/>
  <c r="AY2546" i="1"/>
  <c r="AM2514" i="1"/>
  <c r="AK2514" i="1" s="1"/>
  <c r="AU2514" i="1"/>
  <c r="AL2322" i="1"/>
  <c r="AY2322" i="1"/>
  <c r="AL2295" i="1"/>
  <c r="AK2295" i="1" s="1"/>
  <c r="AY2295" i="1"/>
  <c r="AM2236" i="1"/>
  <c r="AU2236" i="1"/>
  <c r="AM2209" i="1"/>
  <c r="AU2209" i="1"/>
  <c r="Q2189" i="1"/>
  <c r="AI2189" i="1" s="1"/>
  <c r="AT2189" i="1"/>
  <c r="AM2155" i="1"/>
  <c r="AU2155" i="1"/>
  <c r="Q2463" i="1"/>
  <c r="AT2463" i="1"/>
  <c r="Q2678" i="1"/>
  <c r="AT2678" i="1"/>
  <c r="AL2587" i="1"/>
  <c r="AK2587" i="1" s="1"/>
  <c r="AY2587" i="1"/>
  <c r="Q2562" i="1"/>
  <c r="AT2562" i="1"/>
  <c r="AM2480" i="1"/>
  <c r="AU2480" i="1"/>
  <c r="Q2383" i="1"/>
  <c r="AT2383" i="1"/>
  <c r="Q2358" i="1"/>
  <c r="AT2358" i="1"/>
  <c r="Q2322" i="1"/>
  <c r="AI2322" i="1" s="1"/>
  <c r="F2322" i="1" s="1"/>
  <c r="AT2322" i="1"/>
  <c r="Q2073" i="1"/>
  <c r="AT2073" i="1"/>
  <c r="AL2456" i="1"/>
  <c r="AY2456" i="1"/>
  <c r="AL2178" i="1"/>
  <c r="AK2178" i="1" s="1"/>
  <c r="AY2178" i="1"/>
  <c r="AL2753" i="1"/>
  <c r="AY2753" i="1"/>
  <c r="AM2614" i="1"/>
  <c r="AU2614" i="1"/>
  <c r="Q2587" i="1"/>
  <c r="AT2587" i="1"/>
  <c r="AM2532" i="1"/>
  <c r="AU2532" i="1"/>
  <c r="AL2480" i="1"/>
  <c r="AK2480" i="1" s="1"/>
  <c r="AY2480" i="1"/>
  <c r="AL2455" i="1"/>
  <c r="AY2455" i="1"/>
  <c r="AL2430" i="1"/>
  <c r="AK2430" i="1" s="1"/>
  <c r="AY2430" i="1"/>
  <c r="AM2396" i="1"/>
  <c r="AK2396" i="1" s="1"/>
  <c r="AU2396" i="1"/>
  <c r="AM2281" i="1"/>
  <c r="AK2281" i="1" s="1"/>
  <c r="AU2281" i="1"/>
  <c r="AL2229" i="1"/>
  <c r="AY2229" i="1"/>
  <c r="AM2123" i="1"/>
  <c r="AU2123" i="1"/>
  <c r="Q2094" i="1"/>
  <c r="AT2094" i="1"/>
  <c r="AM2120" i="1"/>
  <c r="AK2120" i="1" s="1"/>
  <c r="AU2120" i="1"/>
  <c r="AM2533" i="1"/>
  <c r="AK2533" i="1" s="1"/>
  <c r="F2533" i="1" s="1"/>
  <c r="AU2533" i="1"/>
  <c r="AL2780" i="1"/>
  <c r="AK2780" i="1" s="1"/>
  <c r="F2780" i="1" s="1"/>
  <c r="AY2780" i="1"/>
  <c r="AM2730" i="1"/>
  <c r="AU2730" i="1"/>
  <c r="AL2623" i="1"/>
  <c r="AY2623" i="1"/>
  <c r="AM2509" i="1"/>
  <c r="AU2509" i="1"/>
  <c r="AL2432" i="1"/>
  <c r="AY2432" i="1"/>
  <c r="Q2412" i="1"/>
  <c r="AT2412" i="1"/>
  <c r="AM2326" i="1"/>
  <c r="AU2326" i="1"/>
  <c r="AM2299" i="1"/>
  <c r="AU2299" i="1"/>
  <c r="AM2240" i="1"/>
  <c r="AK2240" i="1" s="1"/>
  <c r="AU2240" i="1"/>
  <c r="Q2220" i="1"/>
  <c r="AT2220" i="1"/>
  <c r="AM2186" i="1"/>
  <c r="AK2186" i="1" s="1"/>
  <c r="AU2186" i="1"/>
  <c r="AL2042" i="1"/>
  <c r="AY2042" i="1"/>
  <c r="Q2053" i="1"/>
  <c r="AT2053" i="1"/>
  <c r="AM2542" i="1"/>
  <c r="AU2542" i="1"/>
  <c r="AM2030" i="1"/>
  <c r="AK2030" i="1" s="1"/>
  <c r="AU2030" i="1"/>
  <c r="Q2771" i="1"/>
  <c r="AT2771" i="1"/>
  <c r="AM2691" i="1"/>
  <c r="AK2691" i="1" s="1"/>
  <c r="F2691" i="1" s="1"/>
  <c r="AU2691" i="1"/>
  <c r="Q2378" i="1"/>
  <c r="AT2378" i="1"/>
  <c r="AL2326" i="1"/>
  <c r="AY2326" i="1"/>
  <c r="Q2238" i="1"/>
  <c r="AT2238" i="1"/>
  <c r="AM2492" i="1"/>
  <c r="AU2492" i="1"/>
  <c r="Q2714" i="1"/>
  <c r="AT2714" i="1"/>
  <c r="AM2659" i="1"/>
  <c r="AK2659" i="1" s="1"/>
  <c r="AU2659" i="1"/>
  <c r="Q2607" i="1"/>
  <c r="AT2607" i="1"/>
  <c r="Q2441" i="1"/>
  <c r="AT2441" i="1"/>
  <c r="AL2416" i="1"/>
  <c r="AY2416" i="1"/>
  <c r="Q2256" i="1"/>
  <c r="AT2256" i="1"/>
  <c r="AM2197" i="1"/>
  <c r="AU2197" i="1"/>
  <c r="Q2267" i="1"/>
  <c r="AT2267" i="1"/>
  <c r="AL2197" i="1"/>
  <c r="AK2197" i="1" s="1"/>
  <c r="AY2197" i="1"/>
  <c r="Q2134" i="1"/>
  <c r="AI2134" i="1" s="1"/>
  <c r="AT2134" i="1"/>
  <c r="Q2152" i="1"/>
  <c r="AT2152" i="1"/>
  <c r="AL2597" i="1"/>
  <c r="AK2597" i="1" s="1"/>
  <c r="AY2597" i="1"/>
  <c r="AM2052" i="1"/>
  <c r="AK2052" i="1" s="1"/>
  <c r="AU2052" i="1"/>
  <c r="Q2707" i="1"/>
  <c r="AT2707" i="1"/>
  <c r="AL2684" i="1"/>
  <c r="AY2684" i="1"/>
  <c r="AM2452" i="1"/>
  <c r="AU2452" i="1"/>
  <c r="AM2391" i="1"/>
  <c r="AU2391" i="1"/>
  <c r="AL2337" i="1"/>
  <c r="AY2337" i="1"/>
  <c r="Q2044" i="1"/>
  <c r="AT2044" i="1"/>
  <c r="AL2677" i="1"/>
  <c r="AK2677" i="1" s="1"/>
  <c r="AY2677" i="1"/>
  <c r="AL2652" i="1"/>
  <c r="AY2652" i="1"/>
  <c r="Q2600" i="1"/>
  <c r="AT2600" i="1"/>
  <c r="AM2570" i="1"/>
  <c r="AU2570" i="1"/>
  <c r="AL2545" i="1"/>
  <c r="AY2545" i="1"/>
  <c r="AM2513" i="1"/>
  <c r="AK2513" i="1" s="1"/>
  <c r="AU2513" i="1"/>
  <c r="AL2486" i="1"/>
  <c r="AY2486" i="1"/>
  <c r="Q2459" i="1"/>
  <c r="AT2459" i="1"/>
  <c r="AM2375" i="1"/>
  <c r="AU2375" i="1"/>
  <c r="Q2346" i="1"/>
  <c r="AT2346" i="1"/>
  <c r="AM2314" i="1"/>
  <c r="AU2314" i="1"/>
  <c r="AL2294" i="1"/>
  <c r="AY2294" i="1"/>
  <c r="AL2079" i="1"/>
  <c r="AY2079" i="1"/>
  <c r="Q2775" i="1"/>
  <c r="AT2775" i="1"/>
  <c r="Q2693" i="1"/>
  <c r="AT2693" i="1"/>
  <c r="AM2579" i="1"/>
  <c r="AU2579" i="1"/>
  <c r="AL2554" i="1"/>
  <c r="AY2554" i="1"/>
  <c r="AL2420" i="1"/>
  <c r="AK2420" i="1" s="1"/>
  <c r="AY2420" i="1"/>
  <c r="Q2321" i="1"/>
  <c r="AT2321" i="1"/>
  <c r="AL2244" i="1"/>
  <c r="AY2244" i="1"/>
  <c r="AL2217" i="1"/>
  <c r="AY2217" i="1"/>
  <c r="AM2183" i="1"/>
  <c r="AK2183" i="1" s="1"/>
  <c r="AU2183" i="1"/>
  <c r="Q2163" i="1"/>
  <c r="AT2163" i="1"/>
  <c r="AL2111" i="1"/>
  <c r="AY2111" i="1"/>
  <c r="AL2253" i="1"/>
  <c r="AK2253" i="1" s="1"/>
  <c r="AY2253" i="1"/>
  <c r="AL2192" i="1"/>
  <c r="AK2192" i="1" s="1"/>
  <c r="AY2192" i="1"/>
  <c r="Q2768" i="1"/>
  <c r="AI2768" i="1" s="1"/>
  <c r="AT2768" i="1"/>
  <c r="AM2736" i="1"/>
  <c r="AU2736" i="1"/>
  <c r="AL2711" i="1"/>
  <c r="AY2711" i="1"/>
  <c r="Q2602" i="1"/>
  <c r="AT2602" i="1"/>
  <c r="AM2572" i="1"/>
  <c r="AU2572" i="1"/>
  <c r="AL2547" i="1"/>
  <c r="AY2547" i="1"/>
  <c r="AM2515" i="1"/>
  <c r="AU2515" i="1"/>
  <c r="AM2490" i="1"/>
  <c r="AU2490" i="1"/>
  <c r="AM2463" i="1"/>
  <c r="AK2463" i="1" s="1"/>
  <c r="AU2463" i="1"/>
  <c r="AL2411" i="1"/>
  <c r="AY2411" i="1"/>
  <c r="AM2350" i="1"/>
  <c r="AU2350" i="1"/>
  <c r="AL2147" i="1"/>
  <c r="AK2147" i="1" s="1"/>
  <c r="AY2147" i="1"/>
  <c r="AL2104" i="1"/>
  <c r="AY2104" i="1"/>
  <c r="Q2761" i="1"/>
  <c r="AT2761" i="1"/>
  <c r="AL2736" i="1"/>
  <c r="AK2736" i="1" s="1"/>
  <c r="AY2736" i="1"/>
  <c r="AL2588" i="1"/>
  <c r="AY2588" i="1"/>
  <c r="AM2565" i="1"/>
  <c r="AU2565" i="1"/>
  <c r="AL2540" i="1"/>
  <c r="AY2540" i="1"/>
  <c r="Q2438" i="1"/>
  <c r="AT2438" i="1"/>
  <c r="AM2413" i="1"/>
  <c r="AK2413" i="1" s="1"/>
  <c r="AU2413" i="1"/>
  <c r="AM2361" i="1"/>
  <c r="AK2361" i="1" s="1"/>
  <c r="F2361" i="1" s="1"/>
  <c r="AU2361" i="1"/>
  <c r="AM2298" i="1"/>
  <c r="AK2298" i="1" s="1"/>
  <c r="AU2298" i="1"/>
  <c r="AM2221" i="1"/>
  <c r="AK2221" i="1" s="1"/>
  <c r="AU2221" i="1"/>
  <c r="Q2138" i="1"/>
  <c r="AT2138" i="1"/>
  <c r="Q2057" i="1"/>
  <c r="AT2057" i="1"/>
  <c r="AM2032" i="1"/>
  <c r="AU2032" i="1"/>
  <c r="AL2549" i="1"/>
  <c r="AY2549" i="1"/>
  <c r="AM2458" i="1"/>
  <c r="AU2458" i="1"/>
  <c r="AS3076" i="1"/>
  <c r="AS3259" i="1"/>
  <c r="AS3082" i="1"/>
  <c r="AS2864" i="1"/>
  <c r="AR2864" i="1" s="1"/>
  <c r="AS2869" i="1"/>
  <c r="AS3104" i="1"/>
  <c r="AS3351" i="1"/>
  <c r="AS3058" i="1"/>
  <c r="AS3161" i="1"/>
  <c r="AS3296" i="1"/>
  <c r="AS3134" i="1"/>
  <c r="AS3383" i="1"/>
  <c r="AS3128" i="1"/>
  <c r="AS3391" i="1"/>
  <c r="AS3049" i="1"/>
  <c r="AS3246" i="1"/>
  <c r="AS3304" i="1"/>
  <c r="AS3264" i="1"/>
  <c r="AS2849" i="1"/>
  <c r="AS3333" i="1"/>
  <c r="AS3119" i="1"/>
  <c r="AS3137" i="1"/>
  <c r="AS3160" i="1"/>
  <c r="AS3062" i="1"/>
  <c r="AS3352" i="1"/>
  <c r="AS3127" i="1"/>
  <c r="AS3194" i="1"/>
  <c r="AS3063" i="1"/>
  <c r="AS3072" i="1"/>
  <c r="AS2975" i="1"/>
  <c r="AS3024" i="1"/>
  <c r="AS3068" i="1"/>
  <c r="AS3297" i="1"/>
  <c r="AS3266" i="1"/>
  <c r="AS3386" i="1"/>
  <c r="AS2898" i="1"/>
  <c r="AS3242" i="1"/>
  <c r="AS2939" i="1"/>
  <c r="AS3347" i="1"/>
  <c r="AS3111" i="1"/>
  <c r="AS3344" i="1"/>
  <c r="AS2993" i="1"/>
  <c r="AS3091" i="1"/>
  <c r="AS3408" i="1"/>
  <c r="AS3118" i="1"/>
  <c r="AS3222" i="1"/>
  <c r="AS2892" i="1"/>
  <c r="AS3097" i="1"/>
  <c r="AS3165" i="1"/>
  <c r="AS2908" i="1"/>
  <c r="AS3280" i="1"/>
  <c r="AS3197" i="1"/>
  <c r="Q2845" i="1"/>
  <c r="AT2845" i="1"/>
  <c r="AL2845" i="1"/>
  <c r="AY2845" i="1"/>
  <c r="AM2845" i="1"/>
  <c r="AU2845" i="1"/>
  <c r="AL2844" i="1"/>
  <c r="AY2844" i="1"/>
  <c r="AM2844" i="1"/>
  <c r="AU2844" i="1"/>
  <c r="Q2844" i="1"/>
  <c r="AT2844" i="1"/>
  <c r="AL2843" i="1"/>
  <c r="AK2843" i="1" s="1"/>
  <c r="AY2843" i="1"/>
  <c r="Q2843" i="1"/>
  <c r="AT2843" i="1"/>
  <c r="AM2843" i="1"/>
  <c r="AU2843" i="1"/>
  <c r="AM2842" i="1"/>
  <c r="AU2842" i="1"/>
  <c r="AL2842" i="1"/>
  <c r="AY2842" i="1"/>
  <c r="Q2842" i="1"/>
  <c r="AT2842" i="1"/>
  <c r="Q2841" i="1"/>
  <c r="AT2841" i="1"/>
  <c r="AM2841" i="1"/>
  <c r="AU2841" i="1"/>
  <c r="AL2841" i="1"/>
  <c r="AY2841" i="1"/>
  <c r="Q2840" i="1"/>
  <c r="AT2840" i="1"/>
  <c r="AL2840" i="1"/>
  <c r="AY2840" i="1"/>
  <c r="AM2840" i="1"/>
  <c r="AU2840" i="1"/>
  <c r="AM2839" i="1"/>
  <c r="AU2839" i="1"/>
  <c r="AL2839" i="1"/>
  <c r="AY2839" i="1"/>
  <c r="Q2839" i="1"/>
  <c r="AT2839" i="1"/>
  <c r="AM2838" i="1"/>
  <c r="AU2838" i="1"/>
  <c r="AL2838" i="1"/>
  <c r="AY2838" i="1"/>
  <c r="Q2838" i="1"/>
  <c r="AT2838" i="1"/>
  <c r="AL2837" i="1"/>
  <c r="AY2837" i="1"/>
  <c r="AM2837" i="1"/>
  <c r="AU2837" i="1"/>
  <c r="Q2837" i="1"/>
  <c r="AT2837" i="1"/>
  <c r="AM2836" i="1"/>
  <c r="AU2836" i="1"/>
  <c r="Q2836" i="1"/>
  <c r="AT2836" i="1"/>
  <c r="AL2836" i="1"/>
  <c r="AY2836" i="1"/>
  <c r="AL2835" i="1"/>
  <c r="AK2835" i="1" s="1"/>
  <c r="F2835" i="1" s="1"/>
  <c r="AY2835" i="1"/>
  <c r="AM2835" i="1"/>
  <c r="AU2835" i="1"/>
  <c r="Q2835" i="1"/>
  <c r="AT2835" i="1"/>
  <c r="AL2834" i="1"/>
  <c r="AY2834" i="1"/>
  <c r="AM2834" i="1"/>
  <c r="AU2834" i="1"/>
  <c r="Q2834" i="1"/>
  <c r="AT2834" i="1"/>
  <c r="AM2833" i="1"/>
  <c r="AU2833" i="1"/>
  <c r="Q2833" i="1"/>
  <c r="AT2833" i="1"/>
  <c r="AL2833" i="1"/>
  <c r="AK2833" i="1" s="1"/>
  <c r="AY2833" i="1"/>
  <c r="AM2832" i="1"/>
  <c r="AU2832" i="1"/>
  <c r="Q2832" i="1"/>
  <c r="AT2832" i="1"/>
  <c r="AL2832" i="1"/>
  <c r="AK2832" i="1" s="1"/>
  <c r="AY2832" i="1"/>
  <c r="AM2831" i="1"/>
  <c r="AU2831" i="1"/>
  <c r="AL2831" i="1"/>
  <c r="AY2831" i="1"/>
  <c r="Q2831" i="1"/>
  <c r="AT2831" i="1"/>
  <c r="AM2830" i="1"/>
  <c r="AU2830" i="1"/>
  <c r="AL2830" i="1"/>
  <c r="AY2830" i="1"/>
  <c r="Q2830" i="1"/>
  <c r="AT2830" i="1"/>
  <c r="AM2829" i="1"/>
  <c r="AU2829" i="1"/>
  <c r="Q2829" i="1"/>
  <c r="AT2829" i="1"/>
  <c r="AL2829" i="1"/>
  <c r="AY2829" i="1"/>
  <c r="AL2828" i="1"/>
  <c r="AY2828" i="1"/>
  <c r="AM2828" i="1"/>
  <c r="AU2828" i="1"/>
  <c r="Q2828" i="1"/>
  <c r="AT2828" i="1"/>
  <c r="Q2827" i="1"/>
  <c r="AT2827" i="1"/>
  <c r="AL2827" i="1"/>
  <c r="AK2827" i="1" s="1"/>
  <c r="AY2827" i="1"/>
  <c r="AM2827" i="1"/>
  <c r="AU2827" i="1"/>
  <c r="AM2826" i="1"/>
  <c r="AK2826" i="1" s="1"/>
  <c r="AU2826" i="1"/>
  <c r="Q2826" i="1"/>
  <c r="AT2826" i="1"/>
  <c r="AL2826" i="1"/>
  <c r="AY2826" i="1"/>
  <c r="AM2825" i="1"/>
  <c r="AU2825" i="1"/>
  <c r="Q2825" i="1"/>
  <c r="AT2825" i="1"/>
  <c r="AL2825" i="1"/>
  <c r="AK2825" i="1" s="1"/>
  <c r="F2825" i="1" s="1"/>
  <c r="AY2825" i="1"/>
  <c r="AL2824" i="1"/>
  <c r="AY2824" i="1"/>
  <c r="Q2824" i="1"/>
  <c r="AT2824" i="1"/>
  <c r="AM2824" i="1"/>
  <c r="AK2824" i="1" s="1"/>
  <c r="AU2824" i="1"/>
  <c r="AL2823" i="1"/>
  <c r="AY2823" i="1"/>
  <c r="AM2823" i="1"/>
  <c r="AU2823" i="1"/>
  <c r="Q2823" i="1"/>
  <c r="AT2823" i="1"/>
  <c r="AM2822" i="1"/>
  <c r="AU2822" i="1"/>
  <c r="Q2822" i="1"/>
  <c r="AT2822" i="1"/>
  <c r="AL2822" i="1"/>
  <c r="AY2822" i="1"/>
  <c r="AL2821" i="1"/>
  <c r="AY2821" i="1"/>
  <c r="AM2821" i="1"/>
  <c r="AU2821" i="1"/>
  <c r="Q2821" i="1"/>
  <c r="AT2821" i="1"/>
  <c r="Q2820" i="1"/>
  <c r="AT2820" i="1"/>
  <c r="AM2820" i="1"/>
  <c r="AU2820" i="1"/>
  <c r="AL2820" i="1"/>
  <c r="AY2820" i="1"/>
  <c r="AL2819" i="1"/>
  <c r="AK2819" i="1" s="1"/>
  <c r="AY2819" i="1"/>
  <c r="AM2819" i="1"/>
  <c r="AU2819" i="1"/>
  <c r="Q2819" i="1"/>
  <c r="AT2819" i="1"/>
  <c r="AL2818" i="1"/>
  <c r="AY2818" i="1"/>
  <c r="Q2818" i="1"/>
  <c r="AT2818" i="1"/>
  <c r="AM2818" i="1"/>
  <c r="AU2818" i="1"/>
  <c r="AL2817" i="1"/>
  <c r="AY2817" i="1"/>
  <c r="Q2817" i="1"/>
  <c r="AI2817" i="1" s="1"/>
  <c r="AT2817" i="1"/>
  <c r="AM2817" i="1"/>
  <c r="AU2817" i="1"/>
  <c r="AL2816" i="1"/>
  <c r="AY2816" i="1"/>
  <c r="AM2816" i="1"/>
  <c r="AU2816" i="1"/>
  <c r="Q2816" i="1"/>
  <c r="AI2816" i="1" s="1"/>
  <c r="AT2816" i="1"/>
  <c r="AL2815" i="1"/>
  <c r="AY2815" i="1"/>
  <c r="Q2815" i="1"/>
  <c r="AT2815" i="1"/>
  <c r="AM2815" i="1"/>
  <c r="AU2815" i="1"/>
  <c r="AM2814" i="1"/>
  <c r="AK2814" i="1" s="1"/>
  <c r="AU2814" i="1"/>
  <c r="Q2814" i="1"/>
  <c r="AT2814" i="1"/>
  <c r="AL2814" i="1"/>
  <c r="AY2814" i="1"/>
  <c r="Q2813" i="1"/>
  <c r="AT2813" i="1"/>
  <c r="AL2813" i="1"/>
  <c r="AY2813" i="1"/>
  <c r="AM2813" i="1"/>
  <c r="AU2813" i="1"/>
  <c r="AM2812" i="1"/>
  <c r="AU2812" i="1"/>
  <c r="Q2812" i="1"/>
  <c r="AT2812" i="1"/>
  <c r="AL2812" i="1"/>
  <c r="AY2812" i="1"/>
  <c r="AM2811" i="1"/>
  <c r="AK2811" i="1" s="1"/>
  <c r="AU2811" i="1"/>
  <c r="Q2811" i="1"/>
  <c r="AT2811" i="1"/>
  <c r="AL2811" i="1"/>
  <c r="AY2811" i="1"/>
  <c r="AL2810" i="1"/>
  <c r="AY2810" i="1"/>
  <c r="AM2810" i="1"/>
  <c r="AU2810" i="1"/>
  <c r="Q2810" i="1"/>
  <c r="AT2810" i="1"/>
  <c r="Q2809" i="1"/>
  <c r="AT2809" i="1"/>
  <c r="AL2809" i="1"/>
  <c r="AY2809" i="1"/>
  <c r="AM2809" i="1"/>
  <c r="AU2809" i="1"/>
  <c r="AM2808" i="1"/>
  <c r="AU2808" i="1"/>
  <c r="Q2808" i="1"/>
  <c r="AT2808" i="1"/>
  <c r="AL2808" i="1"/>
  <c r="AK2808" i="1" s="1"/>
  <c r="F2808" i="1" s="1"/>
  <c r="AY2808" i="1"/>
  <c r="AL2807" i="1"/>
  <c r="AY2807" i="1"/>
  <c r="AM2807" i="1"/>
  <c r="AU2807" i="1"/>
  <c r="Q2807" i="1"/>
  <c r="AT2807" i="1"/>
  <c r="AM2806" i="1"/>
  <c r="AK2806" i="1" s="1"/>
  <c r="AU2806" i="1"/>
  <c r="Q2806" i="1"/>
  <c r="AT2806" i="1"/>
  <c r="AL2806" i="1"/>
  <c r="AY2806" i="1"/>
  <c r="AM2805" i="1"/>
  <c r="AU2805" i="1"/>
  <c r="AL2805" i="1"/>
  <c r="AY2805" i="1"/>
  <c r="Q2805" i="1"/>
  <c r="AT2805" i="1"/>
  <c r="AM2804" i="1"/>
  <c r="AU2804" i="1"/>
  <c r="Q2804" i="1"/>
  <c r="AT2804" i="1"/>
  <c r="AL2804" i="1"/>
  <c r="AY2804" i="1"/>
  <c r="AL2803" i="1"/>
  <c r="AK2803" i="1" s="1"/>
  <c r="AY2803" i="1"/>
  <c r="AM2803" i="1"/>
  <c r="AU2803" i="1"/>
  <c r="Q2803" i="1"/>
  <c r="AT2803" i="1"/>
  <c r="Q2802" i="1"/>
  <c r="AT2802" i="1"/>
  <c r="AM2802" i="1"/>
  <c r="AU2802" i="1"/>
  <c r="AL2802" i="1"/>
  <c r="AY2802" i="1"/>
  <c r="AL2801" i="1"/>
  <c r="AY2801" i="1"/>
  <c r="Q2801" i="1"/>
  <c r="AT2801" i="1"/>
  <c r="AM2801" i="1"/>
  <c r="AU2801" i="1"/>
  <c r="AM2800" i="1"/>
  <c r="AU2800" i="1"/>
  <c r="Q2800" i="1"/>
  <c r="AT2800" i="1"/>
  <c r="AL2800" i="1"/>
  <c r="AK2800" i="1" s="1"/>
  <c r="AY2800" i="1"/>
  <c r="AL2799" i="1"/>
  <c r="AY2799" i="1"/>
  <c r="AM2799" i="1"/>
  <c r="AU2799" i="1"/>
  <c r="Q2799" i="1"/>
  <c r="AT2799" i="1"/>
  <c r="Q2798" i="1"/>
  <c r="AT2798" i="1"/>
  <c r="AL2798" i="1"/>
  <c r="AK2798" i="1" s="1"/>
  <c r="AY2798" i="1"/>
  <c r="AM2798" i="1"/>
  <c r="AU2798" i="1"/>
  <c r="AM2797" i="1"/>
  <c r="AU2797" i="1"/>
  <c r="Q2797" i="1"/>
  <c r="AT2797" i="1"/>
  <c r="AL2797" i="1"/>
  <c r="AY2797" i="1"/>
  <c r="Q2796" i="1"/>
  <c r="AT2796" i="1"/>
  <c r="AL2796" i="1"/>
  <c r="AY2796" i="1"/>
  <c r="AM2796" i="1"/>
  <c r="AU2796" i="1"/>
  <c r="Q2795" i="1"/>
  <c r="AT2795" i="1"/>
  <c r="AM2795" i="1"/>
  <c r="AU2795" i="1"/>
  <c r="AL2795" i="1"/>
  <c r="AK2795" i="1" s="1"/>
  <c r="AY2795" i="1"/>
  <c r="AM2794" i="1"/>
  <c r="AU2794" i="1"/>
  <c r="Q2794" i="1"/>
  <c r="AT2794" i="1"/>
  <c r="AL2794" i="1"/>
  <c r="AY2794" i="1"/>
  <c r="AL2793" i="1"/>
  <c r="AY2793" i="1"/>
  <c r="AM2793" i="1"/>
  <c r="AU2793" i="1"/>
  <c r="Q2793" i="1"/>
  <c r="AT2793" i="1"/>
  <c r="Q2792" i="1"/>
  <c r="AI2792" i="1" s="1"/>
  <c r="AT2792" i="1"/>
  <c r="AL2792" i="1"/>
  <c r="AY2792" i="1"/>
  <c r="AM2792" i="1"/>
  <c r="AK2792" i="1" s="1"/>
  <c r="AU2792" i="1"/>
  <c r="AM2791" i="1"/>
  <c r="AU2791" i="1"/>
  <c r="Q2791" i="1"/>
  <c r="AT2791" i="1"/>
  <c r="AL2791" i="1"/>
  <c r="AY2791" i="1"/>
  <c r="AM2790" i="1"/>
  <c r="AK2790" i="1" s="1"/>
  <c r="AU2790" i="1"/>
  <c r="Q2790" i="1"/>
  <c r="AT2790" i="1"/>
  <c r="AL2790" i="1"/>
  <c r="AY2790" i="1"/>
  <c r="AL2789" i="1"/>
  <c r="AY2789" i="1"/>
  <c r="AM2789" i="1"/>
  <c r="AK2789" i="1" s="1"/>
  <c r="F2789" i="1" s="1"/>
  <c r="AU2789" i="1"/>
  <c r="Q2789" i="1"/>
  <c r="AT2789" i="1"/>
  <c r="Q2788" i="1"/>
  <c r="AT2788" i="1"/>
  <c r="AL2788" i="1"/>
  <c r="AY2788" i="1"/>
  <c r="AM2788" i="1"/>
  <c r="AU2788" i="1"/>
  <c r="Q2787" i="1"/>
  <c r="AT2787" i="1"/>
  <c r="AL2787" i="1"/>
  <c r="AK2787" i="1" s="1"/>
  <c r="AY2787" i="1"/>
  <c r="AM2787" i="1"/>
  <c r="AU2787" i="1"/>
  <c r="Q2786" i="1"/>
  <c r="AI2786" i="1" s="1"/>
  <c r="AT2786" i="1"/>
  <c r="AM2786" i="1"/>
  <c r="AU2786" i="1"/>
  <c r="AL2786" i="1"/>
  <c r="AY2786" i="1"/>
  <c r="AL2785" i="1"/>
  <c r="AY2785" i="1"/>
  <c r="Q2785" i="1"/>
  <c r="AT2785" i="1"/>
  <c r="AM2785" i="1"/>
  <c r="AU2785" i="1"/>
  <c r="Q2784" i="1"/>
  <c r="AT2784" i="1"/>
  <c r="AL2784" i="1"/>
  <c r="AY2784" i="1"/>
  <c r="AM2784" i="1"/>
  <c r="AK2784" i="1" s="1"/>
  <c r="F2784" i="1" s="1"/>
  <c r="AU2784" i="1"/>
  <c r="AL2783" i="1"/>
  <c r="AY2783" i="1"/>
  <c r="AM2783" i="1"/>
  <c r="AU2783" i="1"/>
  <c r="Q2783" i="1"/>
  <c r="AT2783" i="1"/>
  <c r="Q2782" i="1"/>
  <c r="AT2782" i="1"/>
  <c r="AM2782" i="1"/>
  <c r="AK2782" i="1" s="1"/>
  <c r="F2782" i="1" s="1"/>
  <c r="AU2782" i="1"/>
  <c r="AL2782" i="1"/>
  <c r="AY2782" i="1"/>
  <c r="AM2781" i="1"/>
  <c r="AU2781" i="1"/>
  <c r="AL2781" i="1"/>
  <c r="AK2781" i="1" s="1"/>
  <c r="AY2781" i="1"/>
  <c r="Q2781" i="1"/>
  <c r="AT2781" i="1"/>
  <c r="AK2697" i="1"/>
  <c r="AK2203" i="1"/>
  <c r="AK2212" i="1"/>
  <c r="AK2300" i="1"/>
  <c r="AK2127" i="1"/>
  <c r="AK2496" i="1"/>
  <c r="AK2236" i="1"/>
  <c r="AK2184" i="1"/>
  <c r="AK2525" i="1"/>
  <c r="AK2334" i="1"/>
  <c r="F2334" i="1" s="1"/>
  <c r="AK2167" i="1"/>
  <c r="AK2215" i="1"/>
  <c r="AK2048" i="1"/>
  <c r="F2048" i="1" s="1"/>
  <c r="AK2196" i="1"/>
  <c r="AK2171" i="1"/>
  <c r="AK2232" i="1"/>
  <c r="AK2708" i="1"/>
  <c r="AK2329" i="1"/>
  <c r="AK2092" i="1"/>
  <c r="AK2381" i="1"/>
  <c r="F2381" i="1" s="1"/>
  <c r="AK2564" i="1"/>
  <c r="AK2062" i="1"/>
  <c r="AK2353" i="1"/>
  <c r="AK2098" i="1"/>
  <c r="AK2303" i="1"/>
  <c r="AK2497" i="1"/>
  <c r="AK2305" i="1"/>
  <c r="AK2733" i="1"/>
  <c r="AK2229" i="1"/>
  <c r="AK2684" i="1"/>
  <c r="AK2079" i="1"/>
  <c r="AK2411" i="1"/>
  <c r="AK2540" i="1"/>
  <c r="AK2254" i="1"/>
  <c r="AK2159" i="1"/>
  <c r="AK2575" i="1"/>
  <c r="AK2283" i="1"/>
  <c r="AK2170" i="1"/>
  <c r="AK2433" i="1"/>
  <c r="F2433" i="1" s="1"/>
  <c r="AK2679" i="1"/>
  <c r="AK2426" i="1"/>
  <c r="AK2180" i="1"/>
  <c r="AK2126" i="1"/>
  <c r="AK2653" i="1"/>
  <c r="AK2612" i="1"/>
  <c r="AK2639" i="1"/>
  <c r="AK2087" i="1"/>
  <c r="AK2109" i="1"/>
  <c r="AK2607" i="1"/>
  <c r="AK2256" i="1"/>
  <c r="AK2732" i="1"/>
  <c r="AK2529" i="1"/>
  <c r="F2529" i="1" s="1"/>
  <c r="AK2704" i="1"/>
  <c r="F2704" i="1" s="1"/>
  <c r="AK2032" i="1"/>
  <c r="AK2099" i="1"/>
  <c r="AK2311" i="1"/>
  <c r="AK2710" i="1"/>
  <c r="AK2589" i="1"/>
  <c r="AK2386" i="1"/>
  <c r="AK2444" i="1"/>
  <c r="AK2040" i="1"/>
  <c r="F2040" i="1" s="1"/>
  <c r="AK2681" i="1"/>
  <c r="AK2487" i="1"/>
  <c r="AK2376" i="1"/>
  <c r="F2376" i="1" s="1"/>
  <c r="AK2132" i="1"/>
  <c r="AK2206" i="1"/>
  <c r="AK2725" i="1"/>
  <c r="AK2618" i="1"/>
  <c r="F2618" i="1" s="1"/>
  <c r="AK2602" i="1"/>
  <c r="F2602" i="1" s="1"/>
  <c r="AK2761" i="1"/>
  <c r="AK2488" i="1"/>
  <c r="AK2492" i="1"/>
  <c r="F2492" i="1" s="1"/>
  <c r="AK2349" i="1"/>
  <c r="AK2265" i="1"/>
  <c r="AK2682" i="1"/>
  <c r="AK2434" i="1"/>
  <c r="F2434" i="1" s="1"/>
  <c r="AK2553" i="1"/>
  <c r="AK2173" i="1"/>
  <c r="AK2555" i="1"/>
  <c r="AK2051" i="1"/>
  <c r="AK2249" i="1"/>
  <c r="AK2339" i="1"/>
  <c r="AK2174" i="1"/>
  <c r="AK2706" i="1"/>
  <c r="F2706" i="1" s="1"/>
  <c r="AK2200" i="1"/>
  <c r="AK2421" i="1"/>
  <c r="AK2139" i="1"/>
  <c r="F2139" i="1" s="1"/>
  <c r="AK2473" i="1"/>
  <c r="F2473" i="1" s="1"/>
  <c r="AK2448" i="1"/>
  <c r="AK2177" i="1"/>
  <c r="AK2625" i="1"/>
  <c r="F2625" i="1" s="1"/>
  <c r="AK2181" i="1"/>
  <c r="AK2581" i="1"/>
  <c r="AK2570" i="1"/>
  <c r="AK2235" i="1"/>
  <c r="AK2727" i="1"/>
  <c r="AK2670" i="1"/>
  <c r="AK2563" i="1"/>
  <c r="F2563" i="1" s="1"/>
  <c r="AK2404" i="1"/>
  <c r="AK2289" i="1"/>
  <c r="AK2481" i="1"/>
  <c r="AK2309" i="1"/>
  <c r="AK2471" i="1"/>
  <c r="AK2566" i="1"/>
  <c r="AK2510" i="1"/>
  <c r="AK2245" i="1"/>
  <c r="AK2746" i="1"/>
  <c r="AK2123" i="1"/>
  <c r="AK2131" i="1"/>
  <c r="AK2591" i="1"/>
  <c r="AK2422" i="1"/>
  <c r="AK2816" i="1"/>
  <c r="AK2225" i="1"/>
  <c r="AK2302" i="1"/>
  <c r="F2302" i="1" s="1"/>
  <c r="AK2164" i="1"/>
  <c r="AK2166" i="1"/>
  <c r="AK2837" i="1"/>
  <c r="F2837" i="1" s="1"/>
  <c r="AK2630" i="1"/>
  <c r="AK2351" i="1"/>
  <c r="AK2193" i="1"/>
  <c r="AK2093" i="1"/>
  <c r="AK2064" i="1"/>
  <c r="AK2651" i="1"/>
  <c r="AK2601" i="1"/>
  <c r="AK2157" i="1"/>
  <c r="AK2634" i="1"/>
  <c r="AK2731" i="1"/>
  <c r="AK2424" i="1"/>
  <c r="AK2388" i="1"/>
  <c r="AK2769" i="1"/>
  <c r="AK2168" i="1"/>
  <c r="AK2450" i="1"/>
  <c r="AK2716" i="1"/>
  <c r="AK2609" i="1"/>
  <c r="AK2468" i="1"/>
  <c r="AK2039" i="1"/>
  <c r="AK2122" i="1"/>
  <c r="AK2162" i="1"/>
  <c r="AK2751" i="1"/>
  <c r="AK2137" i="1"/>
  <c r="AK2073" i="1"/>
  <c r="AK2573" i="1"/>
  <c r="AK2195" i="1"/>
  <c r="AK2143" i="1"/>
  <c r="AK2278" i="1"/>
  <c r="F2278" i="1" s="1"/>
  <c r="AK2415" i="1"/>
  <c r="K7" i="2"/>
  <c r="AF2378" i="1"/>
  <c r="AB2378" i="1" s="1"/>
  <c r="AI2546" i="1"/>
  <c r="AI2370" i="1"/>
  <c r="AI2832" i="1"/>
  <c r="F2832" i="1" s="1"/>
  <c r="AI2686" i="1"/>
  <c r="AI2124" i="1"/>
  <c r="AI2051" i="1"/>
  <c r="AI2598" i="1"/>
  <c r="F2598" i="1" s="1"/>
  <c r="AI2346" i="1"/>
  <c r="F2346" i="1" s="1"/>
  <c r="AI2151" i="1"/>
  <c r="AI2386" i="1"/>
  <c r="AI2083" i="1"/>
  <c r="F2083" i="1" s="1"/>
  <c r="AI2145" i="1"/>
  <c r="AI2681" i="1"/>
  <c r="F2681" i="1" s="1"/>
  <c r="AI2560" i="1"/>
  <c r="F2560" i="1" s="1"/>
  <c r="AI2619" i="1"/>
  <c r="F2619" i="1" s="1"/>
  <c r="AI2157" i="1"/>
  <c r="AI2269" i="1"/>
  <c r="F2269" i="1" s="1"/>
  <c r="AI2687" i="1"/>
  <c r="F2687" i="1" s="1"/>
  <c r="AI2762" i="1"/>
  <c r="AI2034" i="1"/>
  <c r="AI2683" i="1"/>
  <c r="AI2408" i="1"/>
  <c r="F2408" i="1" s="1"/>
  <c r="AI2052" i="1"/>
  <c r="AI2736" i="1"/>
  <c r="AI2482" i="1"/>
  <c r="AI2053" i="1"/>
  <c r="AI2296" i="1"/>
  <c r="AI2275" i="1"/>
  <c r="AI2659" i="1"/>
  <c r="F2659" i="1" s="1"/>
  <c r="AI2491" i="1"/>
  <c r="AI2636" i="1"/>
  <c r="AI2688" i="1"/>
  <c r="AI2585" i="1"/>
  <c r="AI2728" i="1"/>
  <c r="F2728" i="1" s="1"/>
  <c r="AI2746" i="1"/>
  <c r="AI2583" i="1"/>
  <c r="AI2645" i="1"/>
  <c r="AI2095" i="1"/>
  <c r="AI2640" i="1"/>
  <c r="AI2608" i="1"/>
  <c r="AI2307" i="1"/>
  <c r="F2307" i="1" s="1"/>
  <c r="AI2610" i="1"/>
  <c r="AI2735" i="1"/>
  <c r="AI2580" i="1"/>
  <c r="AI2165" i="1"/>
  <c r="AI2575" i="1"/>
  <c r="F2575" i="1" s="1"/>
  <c r="AI2766" i="1"/>
  <c r="AI2568" i="1"/>
  <c r="F2568" i="1" s="1"/>
  <c r="AI2715" i="1"/>
  <c r="F2715" i="1" s="1"/>
  <c r="AI2313" i="1"/>
  <c r="AI2751" i="1"/>
  <c r="AI2473" i="1"/>
  <c r="AI2114" i="1"/>
  <c r="AI2434" i="1"/>
  <c r="AI2125" i="1"/>
  <c r="AI2458" i="1"/>
  <c r="AI2528" i="1"/>
  <c r="F2528" i="1" s="1"/>
  <c r="AI2259" i="1"/>
  <c r="F2259" i="1" s="1"/>
  <c r="AI2173" i="1"/>
  <c r="AI2354" i="1"/>
  <c r="AI2689" i="1"/>
  <c r="AI2764" i="1"/>
  <c r="AI2732" i="1"/>
  <c r="F2732" i="1" s="1"/>
  <c r="AI2301" i="1"/>
  <c r="AI2118" i="1"/>
  <c r="AI2784" i="1"/>
  <c r="AI2064" i="1"/>
  <c r="AI2239" i="1"/>
  <c r="AI2437" i="1"/>
  <c r="AI2077" i="1"/>
  <c r="AI2409" i="1"/>
  <c r="AI2529" i="1"/>
  <c r="AI2206" i="1"/>
  <c r="AI2757" i="1"/>
  <c r="AI2445" i="1"/>
  <c r="N2029" i="1"/>
  <c r="AA2029" i="1" s="1"/>
  <c r="AP2029" i="1" s="1"/>
  <c r="M2029" i="1"/>
  <c r="L2029" i="1"/>
  <c r="K2029" i="1"/>
  <c r="J2029" i="1"/>
  <c r="I2029" i="1"/>
  <c r="N2028" i="1"/>
  <c r="AA2028" i="1" s="1"/>
  <c r="AP2028" i="1" s="1"/>
  <c r="M2028" i="1"/>
  <c r="L2028" i="1"/>
  <c r="K2028" i="1"/>
  <c r="J2028" i="1"/>
  <c r="I2028" i="1"/>
  <c r="G2028" i="1" s="1"/>
  <c r="N2027" i="1"/>
  <c r="AA2027" i="1" s="1"/>
  <c r="AP2027" i="1" s="1"/>
  <c r="M2027" i="1"/>
  <c r="L2027" i="1"/>
  <c r="H2027" i="1" s="1"/>
  <c r="K2027" i="1"/>
  <c r="J2027" i="1"/>
  <c r="I2027" i="1"/>
  <c r="N2026" i="1"/>
  <c r="AA2026" i="1" s="1"/>
  <c r="AP2026" i="1" s="1"/>
  <c r="M2026" i="1"/>
  <c r="L2026" i="1"/>
  <c r="H2026" i="1" s="1"/>
  <c r="K2026" i="1"/>
  <c r="J2026" i="1"/>
  <c r="I2026" i="1"/>
  <c r="N2025" i="1"/>
  <c r="AA2025" i="1" s="1"/>
  <c r="AP2025" i="1" s="1"/>
  <c r="M2025" i="1"/>
  <c r="L2025" i="1"/>
  <c r="K2025" i="1"/>
  <c r="J2025" i="1"/>
  <c r="I2025" i="1"/>
  <c r="N2024" i="1"/>
  <c r="AA2024" i="1" s="1"/>
  <c r="AP2024" i="1" s="1"/>
  <c r="M2024" i="1"/>
  <c r="L2024" i="1"/>
  <c r="H2024" i="1" s="1"/>
  <c r="K2024" i="1"/>
  <c r="J2024" i="1"/>
  <c r="I2024" i="1"/>
  <c r="N2023" i="1"/>
  <c r="AA2023" i="1" s="1"/>
  <c r="AP2023" i="1" s="1"/>
  <c r="M2023" i="1"/>
  <c r="L2023" i="1"/>
  <c r="H2023" i="1" s="1"/>
  <c r="K2023" i="1"/>
  <c r="J2023" i="1"/>
  <c r="I2023" i="1"/>
  <c r="N2022" i="1"/>
  <c r="AA2022" i="1" s="1"/>
  <c r="AP2022" i="1" s="1"/>
  <c r="M2022" i="1"/>
  <c r="AW2022" i="1" s="1"/>
  <c r="L2022" i="1"/>
  <c r="K2022" i="1"/>
  <c r="J2022" i="1"/>
  <c r="I2022" i="1"/>
  <c r="N2021" i="1"/>
  <c r="AA2021" i="1" s="1"/>
  <c r="AP2021" i="1" s="1"/>
  <c r="M2021" i="1"/>
  <c r="L2021" i="1"/>
  <c r="K2021" i="1"/>
  <c r="J2021" i="1"/>
  <c r="I2021" i="1"/>
  <c r="N2020" i="1"/>
  <c r="AA2020" i="1" s="1"/>
  <c r="AP2020" i="1" s="1"/>
  <c r="M2020" i="1"/>
  <c r="L2020" i="1"/>
  <c r="K2020" i="1"/>
  <c r="J2020" i="1"/>
  <c r="I2020" i="1"/>
  <c r="G2020" i="1" s="1"/>
  <c r="N2019" i="1"/>
  <c r="AA2019" i="1" s="1"/>
  <c r="AP2019" i="1" s="1"/>
  <c r="M2019" i="1"/>
  <c r="L2019" i="1"/>
  <c r="H2019" i="1" s="1"/>
  <c r="K2019" i="1"/>
  <c r="J2019" i="1"/>
  <c r="I2019" i="1"/>
  <c r="N2018" i="1"/>
  <c r="AA2018" i="1" s="1"/>
  <c r="AP2018" i="1" s="1"/>
  <c r="M2018" i="1"/>
  <c r="L2018" i="1"/>
  <c r="H2018" i="1" s="1"/>
  <c r="K2018" i="1"/>
  <c r="J2018" i="1"/>
  <c r="I2018" i="1"/>
  <c r="N2017" i="1"/>
  <c r="AA2017" i="1" s="1"/>
  <c r="AP2017" i="1" s="1"/>
  <c r="M2017" i="1"/>
  <c r="L2017" i="1"/>
  <c r="K2017" i="1"/>
  <c r="J2017" i="1"/>
  <c r="I2017" i="1"/>
  <c r="N2016" i="1"/>
  <c r="AA2016" i="1" s="1"/>
  <c r="AP2016" i="1" s="1"/>
  <c r="M2016" i="1"/>
  <c r="L2016" i="1"/>
  <c r="H2016" i="1" s="1"/>
  <c r="K2016" i="1"/>
  <c r="J2016" i="1"/>
  <c r="I2016" i="1"/>
  <c r="N2015" i="1"/>
  <c r="AA2015" i="1" s="1"/>
  <c r="AP2015" i="1" s="1"/>
  <c r="M2015" i="1"/>
  <c r="L2015" i="1"/>
  <c r="H2015" i="1" s="1"/>
  <c r="K2015" i="1"/>
  <c r="J2015" i="1"/>
  <c r="I2015" i="1"/>
  <c r="N2014" i="1"/>
  <c r="AA2014" i="1" s="1"/>
  <c r="AP2014" i="1" s="1"/>
  <c r="M2014" i="1"/>
  <c r="L2014" i="1"/>
  <c r="K2014" i="1"/>
  <c r="J2014" i="1"/>
  <c r="I2014" i="1"/>
  <c r="N2013" i="1"/>
  <c r="AA2013" i="1" s="1"/>
  <c r="AP2013" i="1" s="1"/>
  <c r="M2013" i="1"/>
  <c r="L2013" i="1"/>
  <c r="K2013" i="1"/>
  <c r="J2013" i="1"/>
  <c r="I2013" i="1"/>
  <c r="N2012" i="1"/>
  <c r="AA2012" i="1" s="1"/>
  <c r="AP2012" i="1" s="1"/>
  <c r="M2012" i="1"/>
  <c r="L2012" i="1"/>
  <c r="K2012" i="1"/>
  <c r="J2012" i="1"/>
  <c r="I2012" i="1"/>
  <c r="G2012" i="1" s="1"/>
  <c r="N2011" i="1"/>
  <c r="AA2011" i="1" s="1"/>
  <c r="AP2011" i="1" s="1"/>
  <c r="M2011" i="1"/>
  <c r="L2011" i="1"/>
  <c r="H2011" i="1" s="1"/>
  <c r="K2011" i="1"/>
  <c r="J2011" i="1"/>
  <c r="I2011" i="1"/>
  <c r="N2010" i="1"/>
  <c r="AA2010" i="1" s="1"/>
  <c r="AP2010" i="1" s="1"/>
  <c r="M2010" i="1"/>
  <c r="L2010" i="1"/>
  <c r="H2010" i="1" s="1"/>
  <c r="K2010" i="1"/>
  <c r="J2010" i="1"/>
  <c r="I2010" i="1"/>
  <c r="N2009" i="1"/>
  <c r="AA2009" i="1" s="1"/>
  <c r="AP2009" i="1" s="1"/>
  <c r="M2009" i="1"/>
  <c r="L2009" i="1"/>
  <c r="K2009" i="1"/>
  <c r="J2009" i="1"/>
  <c r="I2009" i="1"/>
  <c r="N2008" i="1"/>
  <c r="AA2008" i="1" s="1"/>
  <c r="AP2008" i="1" s="1"/>
  <c r="M2008" i="1"/>
  <c r="L2008" i="1"/>
  <c r="H2008" i="1" s="1"/>
  <c r="K2008" i="1"/>
  <c r="J2008" i="1"/>
  <c r="I2008" i="1"/>
  <c r="N2007" i="1"/>
  <c r="AA2007" i="1" s="1"/>
  <c r="AP2007" i="1" s="1"/>
  <c r="M2007" i="1"/>
  <c r="L2007" i="1"/>
  <c r="H2007" i="1" s="1"/>
  <c r="K2007" i="1"/>
  <c r="J2007" i="1"/>
  <c r="I2007" i="1"/>
  <c r="N2006" i="1"/>
  <c r="AA2006" i="1" s="1"/>
  <c r="AP2006" i="1" s="1"/>
  <c r="M2006" i="1"/>
  <c r="L2006" i="1"/>
  <c r="K2006" i="1"/>
  <c r="J2006" i="1"/>
  <c r="I2006" i="1"/>
  <c r="N2005" i="1"/>
  <c r="AA2005" i="1" s="1"/>
  <c r="AP2005" i="1" s="1"/>
  <c r="M2005" i="1"/>
  <c r="L2005" i="1"/>
  <c r="K2005" i="1"/>
  <c r="J2005" i="1"/>
  <c r="I2005" i="1"/>
  <c r="N2004" i="1"/>
  <c r="AA2004" i="1" s="1"/>
  <c r="AP2004" i="1" s="1"/>
  <c r="M2004" i="1"/>
  <c r="L2004" i="1"/>
  <c r="K2004" i="1"/>
  <c r="J2004" i="1"/>
  <c r="I2004" i="1"/>
  <c r="G2004" i="1" s="1"/>
  <c r="N2003" i="1"/>
  <c r="AA2003" i="1" s="1"/>
  <c r="AP2003" i="1" s="1"/>
  <c r="M2003" i="1"/>
  <c r="L2003" i="1"/>
  <c r="H2003" i="1" s="1"/>
  <c r="K2003" i="1"/>
  <c r="J2003" i="1"/>
  <c r="I2003" i="1"/>
  <c r="N2002" i="1"/>
  <c r="AA2002" i="1" s="1"/>
  <c r="AP2002" i="1" s="1"/>
  <c r="M2002" i="1"/>
  <c r="L2002" i="1"/>
  <c r="H2002" i="1" s="1"/>
  <c r="K2002" i="1"/>
  <c r="J2002" i="1"/>
  <c r="I2002" i="1"/>
  <c r="N2001" i="1"/>
  <c r="AA2001" i="1" s="1"/>
  <c r="AP2001" i="1" s="1"/>
  <c r="M2001" i="1"/>
  <c r="L2001" i="1"/>
  <c r="K2001" i="1"/>
  <c r="J2001" i="1"/>
  <c r="I2001" i="1"/>
  <c r="N2000" i="1"/>
  <c r="AA2000" i="1" s="1"/>
  <c r="AP2000" i="1" s="1"/>
  <c r="M2000" i="1"/>
  <c r="L2000" i="1"/>
  <c r="H2000" i="1" s="1"/>
  <c r="K2000" i="1"/>
  <c r="J2000" i="1"/>
  <c r="I2000" i="1"/>
  <c r="N1999" i="1"/>
  <c r="AA1999" i="1" s="1"/>
  <c r="AP1999" i="1" s="1"/>
  <c r="M1999" i="1"/>
  <c r="L1999" i="1"/>
  <c r="H1999" i="1" s="1"/>
  <c r="K1999" i="1"/>
  <c r="J1999" i="1"/>
  <c r="I1999" i="1"/>
  <c r="N1998" i="1"/>
  <c r="AA1998" i="1" s="1"/>
  <c r="AP1998" i="1" s="1"/>
  <c r="M1998" i="1"/>
  <c r="L1998" i="1"/>
  <c r="K1998" i="1"/>
  <c r="J1998" i="1"/>
  <c r="I1998" i="1"/>
  <c r="N1997" i="1"/>
  <c r="AA1997" i="1" s="1"/>
  <c r="AP1997" i="1" s="1"/>
  <c r="M1997" i="1"/>
  <c r="L1997" i="1"/>
  <c r="K1997" i="1"/>
  <c r="J1997" i="1"/>
  <c r="I1997" i="1"/>
  <c r="N1996" i="1"/>
  <c r="AA1996" i="1" s="1"/>
  <c r="AP1996" i="1" s="1"/>
  <c r="M1996" i="1"/>
  <c r="L1996" i="1"/>
  <c r="K1996" i="1"/>
  <c r="J1996" i="1"/>
  <c r="I1996" i="1"/>
  <c r="G1996" i="1" s="1"/>
  <c r="N1995" i="1"/>
  <c r="AA1995" i="1" s="1"/>
  <c r="AP1995" i="1" s="1"/>
  <c r="M1995" i="1"/>
  <c r="L1995" i="1"/>
  <c r="H1995" i="1" s="1"/>
  <c r="K1995" i="1"/>
  <c r="J1995" i="1"/>
  <c r="I1995" i="1"/>
  <c r="N1994" i="1"/>
  <c r="AA1994" i="1" s="1"/>
  <c r="AP1994" i="1" s="1"/>
  <c r="M1994" i="1"/>
  <c r="L1994" i="1"/>
  <c r="H1994" i="1" s="1"/>
  <c r="K1994" i="1"/>
  <c r="J1994" i="1"/>
  <c r="I1994" i="1"/>
  <c r="N1993" i="1"/>
  <c r="AA1993" i="1" s="1"/>
  <c r="AP1993" i="1" s="1"/>
  <c r="M1993" i="1"/>
  <c r="L1993" i="1"/>
  <c r="K1993" i="1"/>
  <c r="J1993" i="1"/>
  <c r="I1993" i="1"/>
  <c r="N1992" i="1"/>
  <c r="AA1992" i="1" s="1"/>
  <c r="AP1992" i="1" s="1"/>
  <c r="M1992" i="1"/>
  <c r="L1992" i="1"/>
  <c r="H1992" i="1" s="1"/>
  <c r="K1992" i="1"/>
  <c r="J1992" i="1"/>
  <c r="I1992" i="1"/>
  <c r="N1991" i="1"/>
  <c r="AA1991" i="1" s="1"/>
  <c r="AP1991" i="1" s="1"/>
  <c r="M1991" i="1"/>
  <c r="L1991" i="1"/>
  <c r="H1991" i="1" s="1"/>
  <c r="K1991" i="1"/>
  <c r="J1991" i="1"/>
  <c r="I1991" i="1"/>
  <c r="N1990" i="1"/>
  <c r="AA1990" i="1" s="1"/>
  <c r="AP1990" i="1" s="1"/>
  <c r="M1990" i="1"/>
  <c r="L1990" i="1"/>
  <c r="K1990" i="1"/>
  <c r="J1990" i="1"/>
  <c r="I1990" i="1"/>
  <c r="N1989" i="1"/>
  <c r="AA1989" i="1" s="1"/>
  <c r="AP1989" i="1" s="1"/>
  <c r="M1989" i="1"/>
  <c r="L1989" i="1"/>
  <c r="K1989" i="1"/>
  <c r="J1989" i="1"/>
  <c r="I1989" i="1"/>
  <c r="N1988" i="1"/>
  <c r="AA1988" i="1" s="1"/>
  <c r="AP1988" i="1" s="1"/>
  <c r="M1988" i="1"/>
  <c r="L1988" i="1"/>
  <c r="K1988" i="1"/>
  <c r="J1988" i="1"/>
  <c r="I1988" i="1"/>
  <c r="G1988" i="1" s="1"/>
  <c r="N1987" i="1"/>
  <c r="AA1987" i="1" s="1"/>
  <c r="AP1987" i="1" s="1"/>
  <c r="M1987" i="1"/>
  <c r="L1987" i="1"/>
  <c r="H1987" i="1" s="1"/>
  <c r="K1987" i="1"/>
  <c r="J1987" i="1"/>
  <c r="I1987" i="1"/>
  <c r="N1986" i="1"/>
  <c r="AA1986" i="1" s="1"/>
  <c r="AP1986" i="1" s="1"/>
  <c r="M1986" i="1"/>
  <c r="L1986" i="1"/>
  <c r="H1986" i="1" s="1"/>
  <c r="K1986" i="1"/>
  <c r="J1986" i="1"/>
  <c r="I1986" i="1"/>
  <c r="N1985" i="1"/>
  <c r="AA1985" i="1" s="1"/>
  <c r="AP1985" i="1" s="1"/>
  <c r="M1985" i="1"/>
  <c r="L1985" i="1"/>
  <c r="K1985" i="1"/>
  <c r="J1985" i="1"/>
  <c r="I1985" i="1"/>
  <c r="N1984" i="1"/>
  <c r="AA1984" i="1" s="1"/>
  <c r="AP1984" i="1" s="1"/>
  <c r="M1984" i="1"/>
  <c r="L1984" i="1"/>
  <c r="H1984" i="1" s="1"/>
  <c r="K1984" i="1"/>
  <c r="J1984" i="1"/>
  <c r="I1984" i="1"/>
  <c r="N1983" i="1"/>
  <c r="AA1983" i="1" s="1"/>
  <c r="AP1983" i="1" s="1"/>
  <c r="M1983" i="1"/>
  <c r="L1983" i="1"/>
  <c r="H1983" i="1" s="1"/>
  <c r="K1983" i="1"/>
  <c r="J1983" i="1"/>
  <c r="I1983" i="1"/>
  <c r="N1982" i="1"/>
  <c r="AA1982" i="1" s="1"/>
  <c r="AP1982" i="1" s="1"/>
  <c r="M1982" i="1"/>
  <c r="L1982" i="1"/>
  <c r="K1982" i="1"/>
  <c r="J1982" i="1"/>
  <c r="I1982" i="1"/>
  <c r="N1981" i="1"/>
  <c r="AA1981" i="1" s="1"/>
  <c r="AP1981" i="1" s="1"/>
  <c r="M1981" i="1"/>
  <c r="L1981" i="1"/>
  <c r="K1981" i="1"/>
  <c r="J1981" i="1"/>
  <c r="I1981" i="1"/>
  <c r="N1980" i="1"/>
  <c r="AA1980" i="1" s="1"/>
  <c r="AP1980" i="1" s="1"/>
  <c r="M1980" i="1"/>
  <c r="L1980" i="1"/>
  <c r="K1980" i="1"/>
  <c r="J1980" i="1"/>
  <c r="I1980" i="1"/>
  <c r="G1980" i="1" s="1"/>
  <c r="N1979" i="1"/>
  <c r="AA1979" i="1" s="1"/>
  <c r="AP1979" i="1" s="1"/>
  <c r="M1979" i="1"/>
  <c r="L1979" i="1"/>
  <c r="H1979" i="1" s="1"/>
  <c r="K1979" i="1"/>
  <c r="J1979" i="1"/>
  <c r="I1979" i="1"/>
  <c r="N1978" i="1"/>
  <c r="AA1978" i="1" s="1"/>
  <c r="AP1978" i="1" s="1"/>
  <c r="M1978" i="1"/>
  <c r="L1978" i="1"/>
  <c r="H1978" i="1" s="1"/>
  <c r="K1978" i="1"/>
  <c r="J1978" i="1"/>
  <c r="I1978" i="1"/>
  <c r="N1977" i="1"/>
  <c r="AA1977" i="1" s="1"/>
  <c r="AP1977" i="1" s="1"/>
  <c r="M1977" i="1"/>
  <c r="L1977" i="1"/>
  <c r="K1977" i="1"/>
  <c r="J1977" i="1"/>
  <c r="I1977" i="1"/>
  <c r="N1976" i="1"/>
  <c r="AA1976" i="1" s="1"/>
  <c r="AP1976" i="1" s="1"/>
  <c r="M1976" i="1"/>
  <c r="L1976" i="1"/>
  <c r="H1976" i="1" s="1"/>
  <c r="K1976" i="1"/>
  <c r="J1976" i="1"/>
  <c r="I1976" i="1"/>
  <c r="N1975" i="1"/>
  <c r="AA1975" i="1" s="1"/>
  <c r="AP1975" i="1" s="1"/>
  <c r="M1975" i="1"/>
  <c r="L1975" i="1"/>
  <c r="H1975" i="1" s="1"/>
  <c r="K1975" i="1"/>
  <c r="J1975" i="1"/>
  <c r="I1975" i="1"/>
  <c r="N1974" i="1"/>
  <c r="AA1974" i="1" s="1"/>
  <c r="AP1974" i="1" s="1"/>
  <c r="M1974" i="1"/>
  <c r="L1974" i="1"/>
  <c r="K1974" i="1"/>
  <c r="J1974" i="1"/>
  <c r="I1974" i="1"/>
  <c r="N1973" i="1"/>
  <c r="AA1973" i="1" s="1"/>
  <c r="AP1973" i="1" s="1"/>
  <c r="M1973" i="1"/>
  <c r="L1973" i="1"/>
  <c r="K1973" i="1"/>
  <c r="J1973" i="1"/>
  <c r="I1973" i="1"/>
  <c r="N1972" i="1"/>
  <c r="AA1972" i="1" s="1"/>
  <c r="AP1972" i="1" s="1"/>
  <c r="M1972" i="1"/>
  <c r="L1972" i="1"/>
  <c r="K1972" i="1"/>
  <c r="J1972" i="1"/>
  <c r="I1972" i="1"/>
  <c r="G1972" i="1" s="1"/>
  <c r="N1971" i="1"/>
  <c r="AA1971" i="1" s="1"/>
  <c r="AP1971" i="1" s="1"/>
  <c r="M1971" i="1"/>
  <c r="L1971" i="1"/>
  <c r="H1971" i="1" s="1"/>
  <c r="K1971" i="1"/>
  <c r="J1971" i="1"/>
  <c r="I1971" i="1"/>
  <c r="N1970" i="1"/>
  <c r="AA1970" i="1" s="1"/>
  <c r="AP1970" i="1" s="1"/>
  <c r="M1970" i="1"/>
  <c r="L1970" i="1"/>
  <c r="H1970" i="1" s="1"/>
  <c r="K1970" i="1"/>
  <c r="J1970" i="1"/>
  <c r="I1970" i="1"/>
  <c r="N1969" i="1"/>
  <c r="AA1969" i="1" s="1"/>
  <c r="AP1969" i="1" s="1"/>
  <c r="M1969" i="1"/>
  <c r="L1969" i="1"/>
  <c r="K1969" i="1"/>
  <c r="J1969" i="1"/>
  <c r="I1969" i="1"/>
  <c r="N1968" i="1"/>
  <c r="AA1968" i="1" s="1"/>
  <c r="AP1968" i="1" s="1"/>
  <c r="M1968" i="1"/>
  <c r="L1968" i="1"/>
  <c r="H1968" i="1" s="1"/>
  <c r="K1968" i="1"/>
  <c r="J1968" i="1"/>
  <c r="I1968" i="1"/>
  <c r="N1967" i="1"/>
  <c r="AA1967" i="1" s="1"/>
  <c r="AP1967" i="1" s="1"/>
  <c r="M1967" i="1"/>
  <c r="L1967" i="1"/>
  <c r="H1967" i="1" s="1"/>
  <c r="K1967" i="1"/>
  <c r="J1967" i="1"/>
  <c r="I1967" i="1"/>
  <c r="N1966" i="1"/>
  <c r="AA1966" i="1" s="1"/>
  <c r="AP1966" i="1" s="1"/>
  <c r="M1966" i="1"/>
  <c r="L1966" i="1"/>
  <c r="K1966" i="1"/>
  <c r="J1966" i="1"/>
  <c r="I1966" i="1"/>
  <c r="N1965" i="1"/>
  <c r="AA1965" i="1" s="1"/>
  <c r="AP1965" i="1" s="1"/>
  <c r="M1965" i="1"/>
  <c r="L1965" i="1"/>
  <c r="K1965" i="1"/>
  <c r="J1965" i="1"/>
  <c r="I1965" i="1"/>
  <c r="N1964" i="1"/>
  <c r="AA1964" i="1" s="1"/>
  <c r="AP1964" i="1" s="1"/>
  <c r="M1964" i="1"/>
  <c r="L1964" i="1"/>
  <c r="K1964" i="1"/>
  <c r="J1964" i="1"/>
  <c r="I1964" i="1"/>
  <c r="G1964" i="1" s="1"/>
  <c r="N1963" i="1"/>
  <c r="AA1963" i="1" s="1"/>
  <c r="AP1963" i="1" s="1"/>
  <c r="M1963" i="1"/>
  <c r="L1963" i="1"/>
  <c r="H1963" i="1" s="1"/>
  <c r="K1963" i="1"/>
  <c r="J1963" i="1"/>
  <c r="I1963" i="1"/>
  <c r="N1962" i="1"/>
  <c r="AA1962" i="1" s="1"/>
  <c r="AP1962" i="1" s="1"/>
  <c r="M1962" i="1"/>
  <c r="L1962" i="1"/>
  <c r="H1962" i="1" s="1"/>
  <c r="K1962" i="1"/>
  <c r="J1962" i="1"/>
  <c r="I1962" i="1"/>
  <c r="N1961" i="1"/>
  <c r="AA1961" i="1" s="1"/>
  <c r="AP1961" i="1" s="1"/>
  <c r="M1961" i="1"/>
  <c r="L1961" i="1"/>
  <c r="K1961" i="1"/>
  <c r="J1961" i="1"/>
  <c r="I1961" i="1"/>
  <c r="N1960" i="1"/>
  <c r="AA1960" i="1" s="1"/>
  <c r="AP1960" i="1" s="1"/>
  <c r="M1960" i="1"/>
  <c r="L1960" i="1"/>
  <c r="H1960" i="1" s="1"/>
  <c r="K1960" i="1"/>
  <c r="J1960" i="1"/>
  <c r="I1960" i="1"/>
  <c r="N1959" i="1"/>
  <c r="AA1959" i="1" s="1"/>
  <c r="AP1959" i="1" s="1"/>
  <c r="M1959" i="1"/>
  <c r="L1959" i="1"/>
  <c r="H1959" i="1" s="1"/>
  <c r="K1959" i="1"/>
  <c r="J1959" i="1"/>
  <c r="I1959" i="1"/>
  <c r="N1958" i="1"/>
  <c r="AA1958" i="1" s="1"/>
  <c r="AP1958" i="1" s="1"/>
  <c r="M1958" i="1"/>
  <c r="L1958" i="1"/>
  <c r="K1958" i="1"/>
  <c r="J1958" i="1"/>
  <c r="I1958" i="1"/>
  <c r="N1957" i="1"/>
  <c r="AA1957" i="1" s="1"/>
  <c r="AP1957" i="1" s="1"/>
  <c r="M1957" i="1"/>
  <c r="L1957" i="1"/>
  <c r="K1957" i="1"/>
  <c r="J1957" i="1"/>
  <c r="I1957" i="1"/>
  <c r="N1956" i="1"/>
  <c r="AA1956" i="1" s="1"/>
  <c r="AP1956" i="1" s="1"/>
  <c r="M1956" i="1"/>
  <c r="L1956" i="1"/>
  <c r="K1956" i="1"/>
  <c r="J1956" i="1"/>
  <c r="I1956" i="1"/>
  <c r="G1956" i="1" s="1"/>
  <c r="N1955" i="1"/>
  <c r="AA1955" i="1" s="1"/>
  <c r="AP1955" i="1" s="1"/>
  <c r="M1955" i="1"/>
  <c r="L1955" i="1"/>
  <c r="H1955" i="1" s="1"/>
  <c r="K1955" i="1"/>
  <c r="J1955" i="1"/>
  <c r="I1955" i="1"/>
  <c r="N1954" i="1"/>
  <c r="AA1954" i="1" s="1"/>
  <c r="AP1954" i="1" s="1"/>
  <c r="M1954" i="1"/>
  <c r="L1954" i="1"/>
  <c r="H1954" i="1" s="1"/>
  <c r="K1954" i="1"/>
  <c r="J1954" i="1"/>
  <c r="I1954" i="1"/>
  <c r="N1953" i="1"/>
  <c r="AA1953" i="1" s="1"/>
  <c r="AP1953" i="1" s="1"/>
  <c r="M1953" i="1"/>
  <c r="L1953" i="1"/>
  <c r="K1953" i="1"/>
  <c r="J1953" i="1"/>
  <c r="I1953" i="1"/>
  <c r="N1952" i="1"/>
  <c r="AA1952" i="1" s="1"/>
  <c r="AP1952" i="1" s="1"/>
  <c r="M1952" i="1"/>
  <c r="L1952" i="1"/>
  <c r="H1952" i="1" s="1"/>
  <c r="K1952" i="1"/>
  <c r="J1952" i="1"/>
  <c r="I1952" i="1"/>
  <c r="N1951" i="1"/>
  <c r="AA1951" i="1" s="1"/>
  <c r="AP1951" i="1" s="1"/>
  <c r="M1951" i="1"/>
  <c r="L1951" i="1"/>
  <c r="H1951" i="1" s="1"/>
  <c r="K1951" i="1"/>
  <c r="J1951" i="1"/>
  <c r="I1951" i="1"/>
  <c r="N1950" i="1"/>
  <c r="AA1950" i="1" s="1"/>
  <c r="AP1950" i="1" s="1"/>
  <c r="M1950" i="1"/>
  <c r="L1950" i="1"/>
  <c r="K1950" i="1"/>
  <c r="J1950" i="1"/>
  <c r="I1950" i="1"/>
  <c r="N1949" i="1"/>
  <c r="AA1949" i="1" s="1"/>
  <c r="AP1949" i="1" s="1"/>
  <c r="M1949" i="1"/>
  <c r="L1949" i="1"/>
  <c r="K1949" i="1"/>
  <c r="J1949" i="1"/>
  <c r="I1949" i="1"/>
  <c r="N1948" i="1"/>
  <c r="AA1948" i="1" s="1"/>
  <c r="AP1948" i="1" s="1"/>
  <c r="M1948" i="1"/>
  <c r="L1948" i="1"/>
  <c r="K1948" i="1"/>
  <c r="J1948" i="1"/>
  <c r="I1948" i="1"/>
  <c r="G1948" i="1" s="1"/>
  <c r="N1947" i="1"/>
  <c r="AA1947" i="1" s="1"/>
  <c r="AP1947" i="1" s="1"/>
  <c r="M1947" i="1"/>
  <c r="L1947" i="1"/>
  <c r="H1947" i="1" s="1"/>
  <c r="K1947" i="1"/>
  <c r="J1947" i="1"/>
  <c r="I1947" i="1"/>
  <c r="N1946" i="1"/>
  <c r="AA1946" i="1" s="1"/>
  <c r="AP1946" i="1" s="1"/>
  <c r="M1946" i="1"/>
  <c r="L1946" i="1"/>
  <c r="H1946" i="1" s="1"/>
  <c r="K1946" i="1"/>
  <c r="J1946" i="1"/>
  <c r="I1946" i="1"/>
  <c r="N1945" i="1"/>
  <c r="AA1945" i="1" s="1"/>
  <c r="AP1945" i="1" s="1"/>
  <c r="M1945" i="1"/>
  <c r="L1945" i="1"/>
  <c r="K1945" i="1"/>
  <c r="J1945" i="1"/>
  <c r="I1945" i="1"/>
  <c r="N1944" i="1"/>
  <c r="AA1944" i="1" s="1"/>
  <c r="AP1944" i="1" s="1"/>
  <c r="M1944" i="1"/>
  <c r="L1944" i="1"/>
  <c r="H1944" i="1" s="1"/>
  <c r="K1944" i="1"/>
  <c r="J1944" i="1"/>
  <c r="I1944" i="1"/>
  <c r="N1943" i="1"/>
  <c r="AA1943" i="1" s="1"/>
  <c r="AP1943" i="1" s="1"/>
  <c r="M1943" i="1"/>
  <c r="L1943" i="1"/>
  <c r="H1943" i="1" s="1"/>
  <c r="K1943" i="1"/>
  <c r="J1943" i="1"/>
  <c r="I1943" i="1"/>
  <c r="N1942" i="1"/>
  <c r="AA1942" i="1" s="1"/>
  <c r="AP1942" i="1" s="1"/>
  <c r="M1942" i="1"/>
  <c r="L1942" i="1"/>
  <c r="K1942" i="1"/>
  <c r="J1942" i="1"/>
  <c r="I1942" i="1"/>
  <c r="N1941" i="1"/>
  <c r="AA1941" i="1" s="1"/>
  <c r="AP1941" i="1" s="1"/>
  <c r="M1941" i="1"/>
  <c r="L1941" i="1"/>
  <c r="K1941" i="1"/>
  <c r="J1941" i="1"/>
  <c r="I1941" i="1"/>
  <c r="N1940" i="1"/>
  <c r="AA1940" i="1" s="1"/>
  <c r="AP1940" i="1" s="1"/>
  <c r="M1940" i="1"/>
  <c r="L1940" i="1"/>
  <c r="H1940" i="1" s="1"/>
  <c r="K1940" i="1"/>
  <c r="J1940" i="1"/>
  <c r="I1940" i="1"/>
  <c r="G1940" i="1" s="1"/>
  <c r="N1939" i="1"/>
  <c r="AA1939" i="1" s="1"/>
  <c r="AP1939" i="1" s="1"/>
  <c r="M1939" i="1"/>
  <c r="L1939" i="1"/>
  <c r="H1939" i="1" s="1"/>
  <c r="K1939" i="1"/>
  <c r="J1939" i="1"/>
  <c r="I1939" i="1"/>
  <c r="N1938" i="1"/>
  <c r="AA1938" i="1" s="1"/>
  <c r="AP1938" i="1" s="1"/>
  <c r="M1938" i="1"/>
  <c r="L1938" i="1"/>
  <c r="H1938" i="1" s="1"/>
  <c r="K1938" i="1"/>
  <c r="J1938" i="1"/>
  <c r="I1938" i="1"/>
  <c r="N1937" i="1"/>
  <c r="AA1937" i="1" s="1"/>
  <c r="AP1937" i="1" s="1"/>
  <c r="M1937" i="1"/>
  <c r="L1937" i="1"/>
  <c r="K1937" i="1"/>
  <c r="J1937" i="1"/>
  <c r="I1937" i="1"/>
  <c r="N1936" i="1"/>
  <c r="AA1936" i="1" s="1"/>
  <c r="AP1936" i="1" s="1"/>
  <c r="M1936" i="1"/>
  <c r="L1936" i="1"/>
  <c r="H1936" i="1" s="1"/>
  <c r="K1936" i="1"/>
  <c r="J1936" i="1"/>
  <c r="I1936" i="1"/>
  <c r="N1935" i="1"/>
  <c r="AA1935" i="1" s="1"/>
  <c r="AP1935" i="1" s="1"/>
  <c r="M1935" i="1"/>
  <c r="L1935" i="1"/>
  <c r="H1935" i="1" s="1"/>
  <c r="K1935" i="1"/>
  <c r="J1935" i="1"/>
  <c r="I1935" i="1"/>
  <c r="N1934" i="1"/>
  <c r="AA1934" i="1" s="1"/>
  <c r="AP1934" i="1" s="1"/>
  <c r="M1934" i="1"/>
  <c r="L1934" i="1"/>
  <c r="K1934" i="1"/>
  <c r="J1934" i="1"/>
  <c r="I1934" i="1"/>
  <c r="N1933" i="1"/>
  <c r="AA1933" i="1" s="1"/>
  <c r="AP1933" i="1" s="1"/>
  <c r="M1933" i="1"/>
  <c r="L1933" i="1"/>
  <c r="K1933" i="1"/>
  <c r="J1933" i="1"/>
  <c r="I1933" i="1"/>
  <c r="N1932" i="1"/>
  <c r="AA1932" i="1" s="1"/>
  <c r="AP1932" i="1" s="1"/>
  <c r="M1932" i="1"/>
  <c r="L1932" i="1"/>
  <c r="H1932" i="1" s="1"/>
  <c r="K1932" i="1"/>
  <c r="J1932" i="1"/>
  <c r="I1932" i="1"/>
  <c r="G1932" i="1" s="1"/>
  <c r="N1931" i="1"/>
  <c r="AA1931" i="1" s="1"/>
  <c r="AP1931" i="1" s="1"/>
  <c r="M1931" i="1"/>
  <c r="L1931" i="1"/>
  <c r="H1931" i="1" s="1"/>
  <c r="K1931" i="1"/>
  <c r="J1931" i="1"/>
  <c r="I1931" i="1"/>
  <c r="N1930" i="1"/>
  <c r="AA1930" i="1" s="1"/>
  <c r="AP1930" i="1" s="1"/>
  <c r="M1930" i="1"/>
  <c r="L1930" i="1"/>
  <c r="H1930" i="1" s="1"/>
  <c r="K1930" i="1"/>
  <c r="J1930" i="1"/>
  <c r="I1930" i="1"/>
  <c r="N1929" i="1"/>
  <c r="AA1929" i="1" s="1"/>
  <c r="AP1929" i="1" s="1"/>
  <c r="M1929" i="1"/>
  <c r="L1929" i="1"/>
  <c r="K1929" i="1"/>
  <c r="J1929" i="1"/>
  <c r="I1929" i="1"/>
  <c r="N1928" i="1"/>
  <c r="AA1928" i="1" s="1"/>
  <c r="AP1928" i="1" s="1"/>
  <c r="M1928" i="1"/>
  <c r="L1928" i="1"/>
  <c r="H1928" i="1" s="1"/>
  <c r="K1928" i="1"/>
  <c r="J1928" i="1"/>
  <c r="I1928" i="1"/>
  <c r="N1927" i="1"/>
  <c r="AA1927" i="1" s="1"/>
  <c r="AP1927" i="1" s="1"/>
  <c r="M1927" i="1"/>
  <c r="L1927" i="1"/>
  <c r="H1927" i="1" s="1"/>
  <c r="K1927" i="1"/>
  <c r="J1927" i="1"/>
  <c r="I1927" i="1"/>
  <c r="N1926" i="1"/>
  <c r="AA1926" i="1" s="1"/>
  <c r="AP1926" i="1" s="1"/>
  <c r="M1926" i="1"/>
  <c r="L1926" i="1"/>
  <c r="K1926" i="1"/>
  <c r="J1926" i="1"/>
  <c r="I1926" i="1"/>
  <c r="N1925" i="1"/>
  <c r="AA1925" i="1" s="1"/>
  <c r="AP1925" i="1" s="1"/>
  <c r="M1925" i="1"/>
  <c r="L1925" i="1"/>
  <c r="K1925" i="1"/>
  <c r="J1925" i="1"/>
  <c r="I1925" i="1"/>
  <c r="N1924" i="1"/>
  <c r="AA1924" i="1" s="1"/>
  <c r="AP1924" i="1" s="1"/>
  <c r="M1924" i="1"/>
  <c r="L1924" i="1"/>
  <c r="H1924" i="1" s="1"/>
  <c r="K1924" i="1"/>
  <c r="J1924" i="1"/>
  <c r="I1924" i="1"/>
  <c r="G1924" i="1" s="1"/>
  <c r="N1923" i="1"/>
  <c r="AA1923" i="1" s="1"/>
  <c r="AP1923" i="1" s="1"/>
  <c r="M1923" i="1"/>
  <c r="L1923" i="1"/>
  <c r="H1923" i="1" s="1"/>
  <c r="K1923" i="1"/>
  <c r="J1923" i="1"/>
  <c r="I1923" i="1"/>
  <c r="N1922" i="1"/>
  <c r="AA1922" i="1" s="1"/>
  <c r="AP1922" i="1" s="1"/>
  <c r="M1922" i="1"/>
  <c r="L1922" i="1"/>
  <c r="H1922" i="1" s="1"/>
  <c r="K1922" i="1"/>
  <c r="J1922" i="1"/>
  <c r="I1922" i="1"/>
  <c r="N1921" i="1"/>
  <c r="AA1921" i="1" s="1"/>
  <c r="AP1921" i="1" s="1"/>
  <c r="M1921" i="1"/>
  <c r="L1921" i="1"/>
  <c r="K1921" i="1"/>
  <c r="J1921" i="1"/>
  <c r="I1921" i="1"/>
  <c r="N1920" i="1"/>
  <c r="AA1920" i="1" s="1"/>
  <c r="AP1920" i="1" s="1"/>
  <c r="M1920" i="1"/>
  <c r="L1920" i="1"/>
  <c r="H1920" i="1" s="1"/>
  <c r="K1920" i="1"/>
  <c r="J1920" i="1"/>
  <c r="I1920" i="1"/>
  <c r="N1919" i="1"/>
  <c r="AA1919" i="1" s="1"/>
  <c r="AP1919" i="1" s="1"/>
  <c r="M1919" i="1"/>
  <c r="L1919" i="1"/>
  <c r="H1919" i="1" s="1"/>
  <c r="K1919" i="1"/>
  <c r="J1919" i="1"/>
  <c r="I1919" i="1"/>
  <c r="N1918" i="1"/>
  <c r="AA1918" i="1" s="1"/>
  <c r="AP1918" i="1" s="1"/>
  <c r="M1918" i="1"/>
  <c r="L1918" i="1"/>
  <c r="K1918" i="1"/>
  <c r="J1918" i="1"/>
  <c r="I1918" i="1"/>
  <c r="N1917" i="1"/>
  <c r="AA1917" i="1" s="1"/>
  <c r="AP1917" i="1" s="1"/>
  <c r="M1917" i="1"/>
  <c r="L1917" i="1"/>
  <c r="K1917" i="1"/>
  <c r="J1917" i="1"/>
  <c r="I1917" i="1"/>
  <c r="N1916" i="1"/>
  <c r="AA1916" i="1" s="1"/>
  <c r="AP1916" i="1" s="1"/>
  <c r="M1916" i="1"/>
  <c r="L1916" i="1"/>
  <c r="H1916" i="1" s="1"/>
  <c r="K1916" i="1"/>
  <c r="J1916" i="1"/>
  <c r="I1916" i="1"/>
  <c r="G1916" i="1" s="1"/>
  <c r="N1915" i="1"/>
  <c r="AA1915" i="1" s="1"/>
  <c r="AP1915" i="1" s="1"/>
  <c r="M1915" i="1"/>
  <c r="L1915" i="1"/>
  <c r="H1915" i="1" s="1"/>
  <c r="K1915" i="1"/>
  <c r="J1915" i="1"/>
  <c r="I1915" i="1"/>
  <c r="N1914" i="1"/>
  <c r="AA1914" i="1" s="1"/>
  <c r="AP1914" i="1" s="1"/>
  <c r="M1914" i="1"/>
  <c r="L1914" i="1"/>
  <c r="H1914" i="1" s="1"/>
  <c r="K1914" i="1"/>
  <c r="J1914" i="1"/>
  <c r="I1914" i="1"/>
  <c r="N1913" i="1"/>
  <c r="AA1913" i="1" s="1"/>
  <c r="AP1913" i="1" s="1"/>
  <c r="M1913" i="1"/>
  <c r="L1913" i="1"/>
  <c r="K1913" i="1"/>
  <c r="J1913" i="1"/>
  <c r="I1913" i="1"/>
  <c r="N1912" i="1"/>
  <c r="AA1912" i="1" s="1"/>
  <c r="AP1912" i="1" s="1"/>
  <c r="M1912" i="1"/>
  <c r="L1912" i="1"/>
  <c r="H1912" i="1" s="1"/>
  <c r="K1912" i="1"/>
  <c r="J1912" i="1"/>
  <c r="I1912" i="1"/>
  <c r="N1911" i="1"/>
  <c r="AA1911" i="1" s="1"/>
  <c r="AP1911" i="1" s="1"/>
  <c r="M1911" i="1"/>
  <c r="L1911" i="1"/>
  <c r="H1911" i="1" s="1"/>
  <c r="K1911" i="1"/>
  <c r="J1911" i="1"/>
  <c r="I1911" i="1"/>
  <c r="N1910" i="1"/>
  <c r="AA1910" i="1" s="1"/>
  <c r="AP1910" i="1" s="1"/>
  <c r="M1910" i="1"/>
  <c r="L1910" i="1"/>
  <c r="K1910" i="1"/>
  <c r="J1910" i="1"/>
  <c r="I1910" i="1"/>
  <c r="N1909" i="1"/>
  <c r="AA1909" i="1" s="1"/>
  <c r="AP1909" i="1" s="1"/>
  <c r="M1909" i="1"/>
  <c r="L1909" i="1"/>
  <c r="K1909" i="1"/>
  <c r="J1909" i="1"/>
  <c r="I1909" i="1"/>
  <c r="N1908" i="1"/>
  <c r="AA1908" i="1" s="1"/>
  <c r="AP1908" i="1" s="1"/>
  <c r="M1908" i="1"/>
  <c r="L1908" i="1"/>
  <c r="H1908" i="1" s="1"/>
  <c r="K1908" i="1"/>
  <c r="J1908" i="1"/>
  <c r="I1908" i="1"/>
  <c r="G1908" i="1" s="1"/>
  <c r="N1907" i="1"/>
  <c r="AA1907" i="1" s="1"/>
  <c r="AP1907" i="1" s="1"/>
  <c r="M1907" i="1"/>
  <c r="L1907" i="1"/>
  <c r="H1907" i="1" s="1"/>
  <c r="K1907" i="1"/>
  <c r="J1907" i="1"/>
  <c r="I1907" i="1"/>
  <c r="N1906" i="1"/>
  <c r="AA1906" i="1" s="1"/>
  <c r="AP1906" i="1" s="1"/>
  <c r="M1906" i="1"/>
  <c r="L1906" i="1"/>
  <c r="H1906" i="1" s="1"/>
  <c r="K1906" i="1"/>
  <c r="J1906" i="1"/>
  <c r="I1906" i="1"/>
  <c r="N1905" i="1"/>
  <c r="AA1905" i="1" s="1"/>
  <c r="AP1905" i="1" s="1"/>
  <c r="M1905" i="1"/>
  <c r="L1905" i="1"/>
  <c r="K1905" i="1"/>
  <c r="J1905" i="1"/>
  <c r="I1905" i="1"/>
  <c r="N1904" i="1"/>
  <c r="AA1904" i="1" s="1"/>
  <c r="AP1904" i="1" s="1"/>
  <c r="M1904" i="1"/>
  <c r="L1904" i="1"/>
  <c r="H1904" i="1" s="1"/>
  <c r="K1904" i="1"/>
  <c r="J1904" i="1"/>
  <c r="I1904" i="1"/>
  <c r="N1903" i="1"/>
  <c r="AA1903" i="1" s="1"/>
  <c r="AP1903" i="1" s="1"/>
  <c r="M1903" i="1"/>
  <c r="L1903" i="1"/>
  <c r="H1903" i="1" s="1"/>
  <c r="K1903" i="1"/>
  <c r="J1903" i="1"/>
  <c r="I1903" i="1"/>
  <c r="N1902" i="1"/>
  <c r="AA1902" i="1" s="1"/>
  <c r="AP1902" i="1" s="1"/>
  <c r="M1902" i="1"/>
  <c r="L1902" i="1"/>
  <c r="K1902" i="1"/>
  <c r="J1902" i="1"/>
  <c r="I1902" i="1"/>
  <c r="N1901" i="1"/>
  <c r="AA1901" i="1" s="1"/>
  <c r="AP1901" i="1" s="1"/>
  <c r="M1901" i="1"/>
  <c r="L1901" i="1"/>
  <c r="K1901" i="1"/>
  <c r="J1901" i="1"/>
  <c r="I1901" i="1"/>
  <c r="N1900" i="1"/>
  <c r="AA1900" i="1" s="1"/>
  <c r="AP1900" i="1" s="1"/>
  <c r="M1900" i="1"/>
  <c r="L1900" i="1"/>
  <c r="H1900" i="1" s="1"/>
  <c r="K1900" i="1"/>
  <c r="J1900" i="1"/>
  <c r="I1900" i="1"/>
  <c r="G1900" i="1" s="1"/>
  <c r="N1899" i="1"/>
  <c r="AA1899" i="1" s="1"/>
  <c r="AP1899" i="1" s="1"/>
  <c r="M1899" i="1"/>
  <c r="L1899" i="1"/>
  <c r="H1899" i="1" s="1"/>
  <c r="K1899" i="1"/>
  <c r="J1899" i="1"/>
  <c r="I1899" i="1"/>
  <c r="N1898" i="1"/>
  <c r="AA1898" i="1" s="1"/>
  <c r="AP1898" i="1" s="1"/>
  <c r="M1898" i="1"/>
  <c r="L1898" i="1"/>
  <c r="H1898" i="1" s="1"/>
  <c r="K1898" i="1"/>
  <c r="J1898" i="1"/>
  <c r="I1898" i="1"/>
  <c r="N1897" i="1"/>
  <c r="AA1897" i="1" s="1"/>
  <c r="AP1897" i="1" s="1"/>
  <c r="M1897" i="1"/>
  <c r="L1897" i="1"/>
  <c r="K1897" i="1"/>
  <c r="J1897" i="1"/>
  <c r="I1897" i="1"/>
  <c r="N1896" i="1"/>
  <c r="AA1896" i="1" s="1"/>
  <c r="AP1896" i="1" s="1"/>
  <c r="M1896" i="1"/>
  <c r="L1896" i="1"/>
  <c r="H1896" i="1" s="1"/>
  <c r="K1896" i="1"/>
  <c r="J1896" i="1"/>
  <c r="I1896" i="1"/>
  <c r="N1895" i="1"/>
  <c r="AA1895" i="1" s="1"/>
  <c r="AP1895" i="1" s="1"/>
  <c r="M1895" i="1"/>
  <c r="L1895" i="1"/>
  <c r="H1895" i="1" s="1"/>
  <c r="K1895" i="1"/>
  <c r="J1895" i="1"/>
  <c r="I1895" i="1"/>
  <c r="N1894" i="1"/>
  <c r="AA1894" i="1" s="1"/>
  <c r="AP1894" i="1" s="1"/>
  <c r="M1894" i="1"/>
  <c r="L1894" i="1"/>
  <c r="K1894" i="1"/>
  <c r="J1894" i="1"/>
  <c r="I1894" i="1"/>
  <c r="N1893" i="1"/>
  <c r="AA1893" i="1" s="1"/>
  <c r="AP1893" i="1" s="1"/>
  <c r="M1893" i="1"/>
  <c r="L1893" i="1"/>
  <c r="K1893" i="1"/>
  <c r="J1893" i="1"/>
  <c r="I1893" i="1"/>
  <c r="N1892" i="1"/>
  <c r="AA1892" i="1" s="1"/>
  <c r="AP1892" i="1" s="1"/>
  <c r="M1892" i="1"/>
  <c r="L1892" i="1"/>
  <c r="H1892" i="1" s="1"/>
  <c r="K1892" i="1"/>
  <c r="J1892" i="1"/>
  <c r="I1892" i="1"/>
  <c r="G1892" i="1" s="1"/>
  <c r="N1891" i="1"/>
  <c r="AA1891" i="1" s="1"/>
  <c r="AP1891" i="1" s="1"/>
  <c r="M1891" i="1"/>
  <c r="L1891" i="1"/>
  <c r="H1891" i="1" s="1"/>
  <c r="K1891" i="1"/>
  <c r="J1891" i="1"/>
  <c r="I1891" i="1"/>
  <c r="N1890" i="1"/>
  <c r="AA1890" i="1" s="1"/>
  <c r="AP1890" i="1" s="1"/>
  <c r="M1890" i="1"/>
  <c r="L1890" i="1"/>
  <c r="H1890" i="1" s="1"/>
  <c r="K1890" i="1"/>
  <c r="J1890" i="1"/>
  <c r="I1890" i="1"/>
  <c r="N1889" i="1"/>
  <c r="AA1889" i="1" s="1"/>
  <c r="AP1889" i="1" s="1"/>
  <c r="M1889" i="1"/>
  <c r="L1889" i="1"/>
  <c r="K1889" i="1"/>
  <c r="J1889" i="1"/>
  <c r="I1889" i="1"/>
  <c r="N1888" i="1"/>
  <c r="AA1888" i="1" s="1"/>
  <c r="AP1888" i="1" s="1"/>
  <c r="M1888" i="1"/>
  <c r="L1888" i="1"/>
  <c r="H1888" i="1" s="1"/>
  <c r="K1888" i="1"/>
  <c r="J1888" i="1"/>
  <c r="I1888" i="1"/>
  <c r="N1887" i="1"/>
  <c r="AA1887" i="1" s="1"/>
  <c r="AP1887" i="1" s="1"/>
  <c r="M1887" i="1"/>
  <c r="L1887" i="1"/>
  <c r="H1887" i="1" s="1"/>
  <c r="K1887" i="1"/>
  <c r="J1887" i="1"/>
  <c r="I1887" i="1"/>
  <c r="N1886" i="1"/>
  <c r="AA1886" i="1" s="1"/>
  <c r="AP1886" i="1" s="1"/>
  <c r="M1886" i="1"/>
  <c r="L1886" i="1"/>
  <c r="K1886" i="1"/>
  <c r="J1886" i="1"/>
  <c r="I1886" i="1"/>
  <c r="N1885" i="1"/>
  <c r="AA1885" i="1" s="1"/>
  <c r="AP1885" i="1" s="1"/>
  <c r="M1885" i="1"/>
  <c r="L1885" i="1"/>
  <c r="K1885" i="1"/>
  <c r="J1885" i="1"/>
  <c r="I1885" i="1"/>
  <c r="N1884" i="1"/>
  <c r="AA1884" i="1" s="1"/>
  <c r="AP1884" i="1" s="1"/>
  <c r="M1884" i="1"/>
  <c r="L1884" i="1"/>
  <c r="H1884" i="1" s="1"/>
  <c r="K1884" i="1"/>
  <c r="J1884" i="1"/>
  <c r="I1884" i="1"/>
  <c r="G1884" i="1" s="1"/>
  <c r="N1883" i="1"/>
  <c r="AA1883" i="1" s="1"/>
  <c r="AP1883" i="1" s="1"/>
  <c r="M1883" i="1"/>
  <c r="L1883" i="1"/>
  <c r="H1883" i="1" s="1"/>
  <c r="K1883" i="1"/>
  <c r="J1883" i="1"/>
  <c r="I1883" i="1"/>
  <c r="N1882" i="1"/>
  <c r="AA1882" i="1" s="1"/>
  <c r="AP1882" i="1" s="1"/>
  <c r="M1882" i="1"/>
  <c r="L1882" i="1"/>
  <c r="H1882" i="1" s="1"/>
  <c r="K1882" i="1"/>
  <c r="J1882" i="1"/>
  <c r="I1882" i="1"/>
  <c r="N1881" i="1"/>
  <c r="AA1881" i="1" s="1"/>
  <c r="AP1881" i="1" s="1"/>
  <c r="M1881" i="1"/>
  <c r="L1881" i="1"/>
  <c r="K1881" i="1"/>
  <c r="J1881" i="1"/>
  <c r="I1881" i="1"/>
  <c r="N1880" i="1"/>
  <c r="AA1880" i="1" s="1"/>
  <c r="AP1880" i="1" s="1"/>
  <c r="M1880" i="1"/>
  <c r="L1880" i="1"/>
  <c r="H1880" i="1" s="1"/>
  <c r="K1880" i="1"/>
  <c r="J1880" i="1"/>
  <c r="I1880" i="1"/>
  <c r="N1879" i="1"/>
  <c r="AA1879" i="1" s="1"/>
  <c r="AP1879" i="1" s="1"/>
  <c r="M1879" i="1"/>
  <c r="L1879" i="1"/>
  <c r="H1879" i="1" s="1"/>
  <c r="K1879" i="1"/>
  <c r="J1879" i="1"/>
  <c r="I1879" i="1"/>
  <c r="N1878" i="1"/>
  <c r="AA1878" i="1" s="1"/>
  <c r="AP1878" i="1" s="1"/>
  <c r="M1878" i="1"/>
  <c r="L1878" i="1"/>
  <c r="K1878" i="1"/>
  <c r="J1878" i="1"/>
  <c r="I1878" i="1"/>
  <c r="N1877" i="1"/>
  <c r="AA1877" i="1" s="1"/>
  <c r="AP1877" i="1" s="1"/>
  <c r="M1877" i="1"/>
  <c r="L1877" i="1"/>
  <c r="K1877" i="1"/>
  <c r="J1877" i="1"/>
  <c r="I1877" i="1"/>
  <c r="N1876" i="1"/>
  <c r="AA1876" i="1" s="1"/>
  <c r="AP1876" i="1" s="1"/>
  <c r="M1876" i="1"/>
  <c r="L1876" i="1"/>
  <c r="H1876" i="1" s="1"/>
  <c r="K1876" i="1"/>
  <c r="J1876" i="1"/>
  <c r="I1876" i="1"/>
  <c r="G1876" i="1" s="1"/>
  <c r="N1875" i="1"/>
  <c r="AA1875" i="1" s="1"/>
  <c r="AP1875" i="1" s="1"/>
  <c r="M1875" i="1"/>
  <c r="L1875" i="1"/>
  <c r="H1875" i="1" s="1"/>
  <c r="K1875" i="1"/>
  <c r="J1875" i="1"/>
  <c r="I1875" i="1"/>
  <c r="N1874" i="1"/>
  <c r="AA1874" i="1" s="1"/>
  <c r="AP1874" i="1" s="1"/>
  <c r="M1874" i="1"/>
  <c r="L1874" i="1"/>
  <c r="H1874" i="1" s="1"/>
  <c r="K1874" i="1"/>
  <c r="J1874" i="1"/>
  <c r="I1874" i="1"/>
  <c r="N1873" i="1"/>
  <c r="AA1873" i="1" s="1"/>
  <c r="AP1873" i="1" s="1"/>
  <c r="M1873" i="1"/>
  <c r="L1873" i="1"/>
  <c r="K1873" i="1"/>
  <c r="J1873" i="1"/>
  <c r="I1873" i="1"/>
  <c r="N1872" i="1"/>
  <c r="AA1872" i="1" s="1"/>
  <c r="AP1872" i="1" s="1"/>
  <c r="M1872" i="1"/>
  <c r="L1872" i="1"/>
  <c r="H1872" i="1" s="1"/>
  <c r="K1872" i="1"/>
  <c r="J1872" i="1"/>
  <c r="I1872" i="1"/>
  <c r="N1871" i="1"/>
  <c r="AA1871" i="1" s="1"/>
  <c r="AP1871" i="1" s="1"/>
  <c r="M1871" i="1"/>
  <c r="L1871" i="1"/>
  <c r="H1871" i="1" s="1"/>
  <c r="K1871" i="1"/>
  <c r="J1871" i="1"/>
  <c r="I1871" i="1"/>
  <c r="N1870" i="1"/>
  <c r="AA1870" i="1" s="1"/>
  <c r="AP1870" i="1" s="1"/>
  <c r="M1870" i="1"/>
  <c r="L1870" i="1"/>
  <c r="K1870" i="1"/>
  <c r="J1870" i="1"/>
  <c r="I1870" i="1"/>
  <c r="N1869" i="1"/>
  <c r="AA1869" i="1" s="1"/>
  <c r="AP1869" i="1" s="1"/>
  <c r="M1869" i="1"/>
  <c r="L1869" i="1"/>
  <c r="K1869" i="1"/>
  <c r="J1869" i="1"/>
  <c r="I1869" i="1"/>
  <c r="N1868" i="1"/>
  <c r="AA1868" i="1" s="1"/>
  <c r="AP1868" i="1" s="1"/>
  <c r="M1868" i="1"/>
  <c r="L1868" i="1"/>
  <c r="H1868" i="1" s="1"/>
  <c r="K1868" i="1"/>
  <c r="J1868" i="1"/>
  <c r="I1868" i="1"/>
  <c r="G1868" i="1" s="1"/>
  <c r="N1867" i="1"/>
  <c r="AA1867" i="1" s="1"/>
  <c r="AP1867" i="1" s="1"/>
  <c r="M1867" i="1"/>
  <c r="L1867" i="1"/>
  <c r="H1867" i="1" s="1"/>
  <c r="K1867" i="1"/>
  <c r="J1867" i="1"/>
  <c r="I1867" i="1"/>
  <c r="N1866" i="1"/>
  <c r="AA1866" i="1" s="1"/>
  <c r="AP1866" i="1" s="1"/>
  <c r="M1866" i="1"/>
  <c r="L1866" i="1"/>
  <c r="H1866" i="1" s="1"/>
  <c r="K1866" i="1"/>
  <c r="J1866" i="1"/>
  <c r="I1866" i="1"/>
  <c r="N1865" i="1"/>
  <c r="AA1865" i="1" s="1"/>
  <c r="AP1865" i="1" s="1"/>
  <c r="M1865" i="1"/>
  <c r="L1865" i="1"/>
  <c r="K1865" i="1"/>
  <c r="J1865" i="1"/>
  <c r="I1865" i="1"/>
  <c r="N1864" i="1"/>
  <c r="AA1864" i="1" s="1"/>
  <c r="AP1864" i="1" s="1"/>
  <c r="M1864" i="1"/>
  <c r="L1864" i="1"/>
  <c r="H1864" i="1" s="1"/>
  <c r="K1864" i="1"/>
  <c r="J1864" i="1"/>
  <c r="I1864" i="1"/>
  <c r="N1863" i="1"/>
  <c r="AA1863" i="1" s="1"/>
  <c r="AP1863" i="1" s="1"/>
  <c r="M1863" i="1"/>
  <c r="L1863" i="1"/>
  <c r="H1863" i="1" s="1"/>
  <c r="K1863" i="1"/>
  <c r="J1863" i="1"/>
  <c r="I1863" i="1"/>
  <c r="N1862" i="1"/>
  <c r="AA1862" i="1" s="1"/>
  <c r="AP1862" i="1" s="1"/>
  <c r="M1862" i="1"/>
  <c r="L1862" i="1"/>
  <c r="K1862" i="1"/>
  <c r="J1862" i="1"/>
  <c r="I1862" i="1"/>
  <c r="N1861" i="1"/>
  <c r="AA1861" i="1" s="1"/>
  <c r="AP1861" i="1" s="1"/>
  <c r="M1861" i="1"/>
  <c r="L1861" i="1"/>
  <c r="K1861" i="1"/>
  <c r="J1861" i="1"/>
  <c r="I1861" i="1"/>
  <c r="N1860" i="1"/>
  <c r="AA1860" i="1" s="1"/>
  <c r="AP1860" i="1" s="1"/>
  <c r="M1860" i="1"/>
  <c r="L1860" i="1"/>
  <c r="H1860" i="1" s="1"/>
  <c r="K1860" i="1"/>
  <c r="J1860" i="1"/>
  <c r="I1860" i="1"/>
  <c r="G1860" i="1" s="1"/>
  <c r="N1859" i="1"/>
  <c r="AA1859" i="1" s="1"/>
  <c r="AP1859" i="1" s="1"/>
  <c r="M1859" i="1"/>
  <c r="L1859" i="1"/>
  <c r="H1859" i="1" s="1"/>
  <c r="K1859" i="1"/>
  <c r="J1859" i="1"/>
  <c r="I1859" i="1"/>
  <c r="N1858" i="1"/>
  <c r="AA1858" i="1" s="1"/>
  <c r="AP1858" i="1" s="1"/>
  <c r="M1858" i="1"/>
  <c r="L1858" i="1"/>
  <c r="H1858" i="1" s="1"/>
  <c r="K1858" i="1"/>
  <c r="J1858" i="1"/>
  <c r="I1858" i="1"/>
  <c r="N1857" i="1"/>
  <c r="AA1857" i="1" s="1"/>
  <c r="AP1857" i="1" s="1"/>
  <c r="M1857" i="1"/>
  <c r="L1857" i="1"/>
  <c r="K1857" i="1"/>
  <c r="J1857" i="1"/>
  <c r="I1857" i="1"/>
  <c r="N1856" i="1"/>
  <c r="AA1856" i="1" s="1"/>
  <c r="AP1856" i="1" s="1"/>
  <c r="M1856" i="1"/>
  <c r="L1856" i="1"/>
  <c r="H1856" i="1" s="1"/>
  <c r="K1856" i="1"/>
  <c r="J1856" i="1"/>
  <c r="I1856" i="1"/>
  <c r="N1855" i="1"/>
  <c r="AA1855" i="1" s="1"/>
  <c r="AP1855" i="1" s="1"/>
  <c r="M1855" i="1"/>
  <c r="L1855" i="1"/>
  <c r="H1855" i="1" s="1"/>
  <c r="K1855" i="1"/>
  <c r="J1855" i="1"/>
  <c r="I1855" i="1"/>
  <c r="N1854" i="1"/>
  <c r="AA1854" i="1" s="1"/>
  <c r="AP1854" i="1" s="1"/>
  <c r="M1854" i="1"/>
  <c r="L1854" i="1"/>
  <c r="K1854" i="1"/>
  <c r="J1854" i="1"/>
  <c r="I1854" i="1"/>
  <c r="N1853" i="1"/>
  <c r="AA1853" i="1" s="1"/>
  <c r="AP1853" i="1" s="1"/>
  <c r="M1853" i="1"/>
  <c r="L1853" i="1"/>
  <c r="K1853" i="1"/>
  <c r="J1853" i="1"/>
  <c r="I1853" i="1"/>
  <c r="N1852" i="1"/>
  <c r="AA1852" i="1" s="1"/>
  <c r="AP1852" i="1" s="1"/>
  <c r="M1852" i="1"/>
  <c r="L1852" i="1"/>
  <c r="H1852" i="1" s="1"/>
  <c r="K1852" i="1"/>
  <c r="J1852" i="1"/>
  <c r="I1852" i="1"/>
  <c r="G1852" i="1" s="1"/>
  <c r="N1851" i="1"/>
  <c r="AA1851" i="1" s="1"/>
  <c r="AP1851" i="1" s="1"/>
  <c r="M1851" i="1"/>
  <c r="L1851" i="1"/>
  <c r="H1851" i="1" s="1"/>
  <c r="K1851" i="1"/>
  <c r="J1851" i="1"/>
  <c r="I1851" i="1"/>
  <c r="N1850" i="1"/>
  <c r="AA1850" i="1" s="1"/>
  <c r="AP1850" i="1" s="1"/>
  <c r="M1850" i="1"/>
  <c r="L1850" i="1"/>
  <c r="H1850" i="1" s="1"/>
  <c r="K1850" i="1"/>
  <c r="J1850" i="1"/>
  <c r="I1850" i="1"/>
  <c r="N1849" i="1"/>
  <c r="AA1849" i="1" s="1"/>
  <c r="AP1849" i="1" s="1"/>
  <c r="M1849" i="1"/>
  <c r="L1849" i="1"/>
  <c r="K1849" i="1"/>
  <c r="J1849" i="1"/>
  <c r="I1849" i="1"/>
  <c r="N1848" i="1"/>
  <c r="AA1848" i="1" s="1"/>
  <c r="AP1848" i="1" s="1"/>
  <c r="M1848" i="1"/>
  <c r="L1848" i="1"/>
  <c r="H1848" i="1" s="1"/>
  <c r="K1848" i="1"/>
  <c r="J1848" i="1"/>
  <c r="I1848" i="1"/>
  <c r="N1847" i="1"/>
  <c r="AA1847" i="1" s="1"/>
  <c r="AP1847" i="1" s="1"/>
  <c r="M1847" i="1"/>
  <c r="L1847" i="1"/>
  <c r="H1847" i="1" s="1"/>
  <c r="K1847" i="1"/>
  <c r="J1847" i="1"/>
  <c r="I1847" i="1"/>
  <c r="N1846" i="1"/>
  <c r="AA1846" i="1" s="1"/>
  <c r="AP1846" i="1" s="1"/>
  <c r="M1846" i="1"/>
  <c r="L1846" i="1"/>
  <c r="K1846" i="1"/>
  <c r="J1846" i="1"/>
  <c r="I1846" i="1"/>
  <c r="N1845" i="1"/>
  <c r="AA1845" i="1" s="1"/>
  <c r="AP1845" i="1" s="1"/>
  <c r="M1845" i="1"/>
  <c r="L1845" i="1"/>
  <c r="K1845" i="1"/>
  <c r="J1845" i="1"/>
  <c r="I1845" i="1"/>
  <c r="N1844" i="1"/>
  <c r="AA1844" i="1" s="1"/>
  <c r="AP1844" i="1" s="1"/>
  <c r="M1844" i="1"/>
  <c r="L1844" i="1"/>
  <c r="H1844" i="1" s="1"/>
  <c r="K1844" i="1"/>
  <c r="J1844" i="1"/>
  <c r="I1844" i="1"/>
  <c r="G1844" i="1" s="1"/>
  <c r="N1843" i="1"/>
  <c r="AA1843" i="1" s="1"/>
  <c r="AP1843" i="1" s="1"/>
  <c r="M1843" i="1"/>
  <c r="L1843" i="1"/>
  <c r="H1843" i="1" s="1"/>
  <c r="K1843" i="1"/>
  <c r="J1843" i="1"/>
  <c r="I1843" i="1"/>
  <c r="N1842" i="1"/>
  <c r="AA1842" i="1" s="1"/>
  <c r="AP1842" i="1" s="1"/>
  <c r="M1842" i="1"/>
  <c r="L1842" i="1"/>
  <c r="H1842" i="1" s="1"/>
  <c r="K1842" i="1"/>
  <c r="J1842" i="1"/>
  <c r="I1842" i="1"/>
  <c r="N1841" i="1"/>
  <c r="AA1841" i="1" s="1"/>
  <c r="AP1841" i="1" s="1"/>
  <c r="M1841" i="1"/>
  <c r="L1841" i="1"/>
  <c r="K1841" i="1"/>
  <c r="J1841" i="1"/>
  <c r="I1841" i="1"/>
  <c r="N1840" i="1"/>
  <c r="AA1840" i="1" s="1"/>
  <c r="AP1840" i="1" s="1"/>
  <c r="M1840" i="1"/>
  <c r="L1840" i="1"/>
  <c r="H1840" i="1" s="1"/>
  <c r="K1840" i="1"/>
  <c r="J1840" i="1"/>
  <c r="I1840" i="1"/>
  <c r="N1839" i="1"/>
  <c r="AA1839" i="1" s="1"/>
  <c r="AP1839" i="1" s="1"/>
  <c r="M1839" i="1"/>
  <c r="L1839" i="1"/>
  <c r="H1839" i="1" s="1"/>
  <c r="K1839" i="1"/>
  <c r="J1839" i="1"/>
  <c r="I1839" i="1"/>
  <c r="N1838" i="1"/>
  <c r="AA1838" i="1" s="1"/>
  <c r="AP1838" i="1" s="1"/>
  <c r="M1838" i="1"/>
  <c r="L1838" i="1"/>
  <c r="K1838" i="1"/>
  <c r="J1838" i="1"/>
  <c r="I1838" i="1"/>
  <c r="N1837" i="1"/>
  <c r="AA1837" i="1" s="1"/>
  <c r="AP1837" i="1" s="1"/>
  <c r="M1837" i="1"/>
  <c r="L1837" i="1"/>
  <c r="K1837" i="1"/>
  <c r="J1837" i="1"/>
  <c r="I1837" i="1"/>
  <c r="N1836" i="1"/>
  <c r="AA1836" i="1" s="1"/>
  <c r="AP1836" i="1" s="1"/>
  <c r="M1836" i="1"/>
  <c r="L1836" i="1"/>
  <c r="H1836" i="1" s="1"/>
  <c r="K1836" i="1"/>
  <c r="J1836" i="1"/>
  <c r="I1836" i="1"/>
  <c r="G1836" i="1" s="1"/>
  <c r="N1835" i="1"/>
  <c r="AA1835" i="1" s="1"/>
  <c r="AP1835" i="1" s="1"/>
  <c r="M1835" i="1"/>
  <c r="L1835" i="1"/>
  <c r="H1835" i="1" s="1"/>
  <c r="K1835" i="1"/>
  <c r="J1835" i="1"/>
  <c r="I1835" i="1"/>
  <c r="N1834" i="1"/>
  <c r="AA1834" i="1" s="1"/>
  <c r="AP1834" i="1" s="1"/>
  <c r="M1834" i="1"/>
  <c r="L1834" i="1"/>
  <c r="H1834" i="1" s="1"/>
  <c r="K1834" i="1"/>
  <c r="J1834" i="1"/>
  <c r="I1834" i="1"/>
  <c r="N1833" i="1"/>
  <c r="AA1833" i="1" s="1"/>
  <c r="AP1833" i="1" s="1"/>
  <c r="M1833" i="1"/>
  <c r="L1833" i="1"/>
  <c r="K1833" i="1"/>
  <c r="J1833" i="1"/>
  <c r="I1833" i="1"/>
  <c r="N1832" i="1"/>
  <c r="AA1832" i="1" s="1"/>
  <c r="AP1832" i="1" s="1"/>
  <c r="M1832" i="1"/>
  <c r="L1832" i="1"/>
  <c r="H1832" i="1" s="1"/>
  <c r="K1832" i="1"/>
  <c r="J1832" i="1"/>
  <c r="I1832" i="1"/>
  <c r="N1831" i="1"/>
  <c r="AA1831" i="1" s="1"/>
  <c r="AP1831" i="1" s="1"/>
  <c r="M1831" i="1"/>
  <c r="L1831" i="1"/>
  <c r="H1831" i="1" s="1"/>
  <c r="K1831" i="1"/>
  <c r="J1831" i="1"/>
  <c r="I1831" i="1"/>
  <c r="N1830" i="1"/>
  <c r="AA1830" i="1" s="1"/>
  <c r="AP1830" i="1" s="1"/>
  <c r="M1830" i="1"/>
  <c r="L1830" i="1"/>
  <c r="K1830" i="1"/>
  <c r="J1830" i="1"/>
  <c r="I1830" i="1"/>
  <c r="N1829" i="1"/>
  <c r="AA1829" i="1" s="1"/>
  <c r="AP1829" i="1" s="1"/>
  <c r="M1829" i="1"/>
  <c r="L1829" i="1"/>
  <c r="K1829" i="1"/>
  <c r="J1829" i="1"/>
  <c r="I1829" i="1"/>
  <c r="N1828" i="1"/>
  <c r="AA1828" i="1" s="1"/>
  <c r="AP1828" i="1" s="1"/>
  <c r="M1828" i="1"/>
  <c r="L1828" i="1"/>
  <c r="H1828" i="1" s="1"/>
  <c r="K1828" i="1"/>
  <c r="J1828" i="1"/>
  <c r="I1828" i="1"/>
  <c r="G1828" i="1" s="1"/>
  <c r="N1827" i="1"/>
  <c r="AA1827" i="1" s="1"/>
  <c r="AP1827" i="1" s="1"/>
  <c r="M1827" i="1"/>
  <c r="L1827" i="1"/>
  <c r="H1827" i="1" s="1"/>
  <c r="K1827" i="1"/>
  <c r="J1827" i="1"/>
  <c r="I1827" i="1"/>
  <c r="N1826" i="1"/>
  <c r="AA1826" i="1" s="1"/>
  <c r="AP1826" i="1" s="1"/>
  <c r="M1826" i="1"/>
  <c r="L1826" i="1"/>
  <c r="H1826" i="1" s="1"/>
  <c r="K1826" i="1"/>
  <c r="J1826" i="1"/>
  <c r="I1826" i="1"/>
  <c r="N1825" i="1"/>
  <c r="AA1825" i="1" s="1"/>
  <c r="AP1825" i="1" s="1"/>
  <c r="M1825" i="1"/>
  <c r="L1825" i="1"/>
  <c r="K1825" i="1"/>
  <c r="J1825" i="1"/>
  <c r="I1825" i="1"/>
  <c r="N1824" i="1"/>
  <c r="AA1824" i="1" s="1"/>
  <c r="AP1824" i="1" s="1"/>
  <c r="M1824" i="1"/>
  <c r="L1824" i="1"/>
  <c r="H1824" i="1" s="1"/>
  <c r="K1824" i="1"/>
  <c r="J1824" i="1"/>
  <c r="I1824" i="1"/>
  <c r="N1823" i="1"/>
  <c r="AA1823" i="1" s="1"/>
  <c r="AP1823" i="1" s="1"/>
  <c r="M1823" i="1"/>
  <c r="L1823" i="1"/>
  <c r="H1823" i="1" s="1"/>
  <c r="K1823" i="1"/>
  <c r="J1823" i="1"/>
  <c r="I1823" i="1"/>
  <c r="N1822" i="1"/>
  <c r="AA1822" i="1" s="1"/>
  <c r="AP1822" i="1" s="1"/>
  <c r="M1822" i="1"/>
  <c r="L1822" i="1"/>
  <c r="K1822" i="1"/>
  <c r="J1822" i="1"/>
  <c r="I1822" i="1"/>
  <c r="N1821" i="1"/>
  <c r="AA1821" i="1" s="1"/>
  <c r="AP1821" i="1" s="1"/>
  <c r="M1821" i="1"/>
  <c r="L1821" i="1"/>
  <c r="K1821" i="1"/>
  <c r="J1821" i="1"/>
  <c r="I1821" i="1"/>
  <c r="N1820" i="1"/>
  <c r="AA1820" i="1" s="1"/>
  <c r="AP1820" i="1" s="1"/>
  <c r="M1820" i="1"/>
  <c r="L1820" i="1"/>
  <c r="H1820" i="1" s="1"/>
  <c r="K1820" i="1"/>
  <c r="J1820" i="1"/>
  <c r="I1820" i="1"/>
  <c r="G1820" i="1" s="1"/>
  <c r="N1819" i="1"/>
  <c r="AA1819" i="1" s="1"/>
  <c r="AP1819" i="1" s="1"/>
  <c r="M1819" i="1"/>
  <c r="L1819" i="1"/>
  <c r="H1819" i="1" s="1"/>
  <c r="K1819" i="1"/>
  <c r="J1819" i="1"/>
  <c r="I1819" i="1"/>
  <c r="N1818" i="1"/>
  <c r="AA1818" i="1" s="1"/>
  <c r="AP1818" i="1" s="1"/>
  <c r="M1818" i="1"/>
  <c r="L1818" i="1"/>
  <c r="H1818" i="1" s="1"/>
  <c r="K1818" i="1"/>
  <c r="J1818" i="1"/>
  <c r="I1818" i="1"/>
  <c r="N1817" i="1"/>
  <c r="AA1817" i="1" s="1"/>
  <c r="AP1817" i="1" s="1"/>
  <c r="M1817" i="1"/>
  <c r="L1817" i="1"/>
  <c r="K1817" i="1"/>
  <c r="J1817" i="1"/>
  <c r="I1817" i="1"/>
  <c r="N1816" i="1"/>
  <c r="AA1816" i="1" s="1"/>
  <c r="AP1816" i="1" s="1"/>
  <c r="M1816" i="1"/>
  <c r="L1816" i="1"/>
  <c r="H1816" i="1" s="1"/>
  <c r="K1816" i="1"/>
  <c r="J1816" i="1"/>
  <c r="I1816" i="1"/>
  <c r="N1815" i="1"/>
  <c r="AA1815" i="1" s="1"/>
  <c r="AP1815" i="1" s="1"/>
  <c r="M1815" i="1"/>
  <c r="L1815" i="1"/>
  <c r="H1815" i="1" s="1"/>
  <c r="K1815" i="1"/>
  <c r="J1815" i="1"/>
  <c r="I1815" i="1"/>
  <c r="N1814" i="1"/>
  <c r="AA1814" i="1" s="1"/>
  <c r="AP1814" i="1" s="1"/>
  <c r="M1814" i="1"/>
  <c r="L1814" i="1"/>
  <c r="K1814" i="1"/>
  <c r="J1814" i="1"/>
  <c r="I1814" i="1"/>
  <c r="N1813" i="1"/>
  <c r="AA1813" i="1" s="1"/>
  <c r="AP1813" i="1" s="1"/>
  <c r="M1813" i="1"/>
  <c r="L1813" i="1"/>
  <c r="K1813" i="1"/>
  <c r="J1813" i="1"/>
  <c r="I1813" i="1"/>
  <c r="N1812" i="1"/>
  <c r="AA1812" i="1" s="1"/>
  <c r="AP1812" i="1" s="1"/>
  <c r="M1812" i="1"/>
  <c r="L1812" i="1"/>
  <c r="H1812" i="1" s="1"/>
  <c r="K1812" i="1"/>
  <c r="J1812" i="1"/>
  <c r="I1812" i="1"/>
  <c r="G1812" i="1" s="1"/>
  <c r="N1811" i="1"/>
  <c r="AA1811" i="1" s="1"/>
  <c r="AP1811" i="1" s="1"/>
  <c r="M1811" i="1"/>
  <c r="L1811" i="1"/>
  <c r="H1811" i="1" s="1"/>
  <c r="K1811" i="1"/>
  <c r="J1811" i="1"/>
  <c r="I1811" i="1"/>
  <c r="N1810" i="1"/>
  <c r="AA1810" i="1" s="1"/>
  <c r="AP1810" i="1" s="1"/>
  <c r="M1810" i="1"/>
  <c r="L1810" i="1"/>
  <c r="H1810" i="1" s="1"/>
  <c r="K1810" i="1"/>
  <c r="J1810" i="1"/>
  <c r="I1810" i="1"/>
  <c r="N1809" i="1"/>
  <c r="AA1809" i="1" s="1"/>
  <c r="AP1809" i="1" s="1"/>
  <c r="M1809" i="1"/>
  <c r="L1809" i="1"/>
  <c r="K1809" i="1"/>
  <c r="J1809" i="1"/>
  <c r="I1809" i="1"/>
  <c r="N1808" i="1"/>
  <c r="AA1808" i="1" s="1"/>
  <c r="AP1808" i="1" s="1"/>
  <c r="M1808" i="1"/>
  <c r="L1808" i="1"/>
  <c r="H1808" i="1" s="1"/>
  <c r="K1808" i="1"/>
  <c r="J1808" i="1"/>
  <c r="I1808" i="1"/>
  <c r="N1807" i="1"/>
  <c r="AA1807" i="1" s="1"/>
  <c r="AP1807" i="1" s="1"/>
  <c r="M1807" i="1"/>
  <c r="L1807" i="1"/>
  <c r="H1807" i="1" s="1"/>
  <c r="K1807" i="1"/>
  <c r="J1807" i="1"/>
  <c r="I1807" i="1"/>
  <c r="N1806" i="1"/>
  <c r="AA1806" i="1" s="1"/>
  <c r="AP1806" i="1" s="1"/>
  <c r="M1806" i="1"/>
  <c r="L1806" i="1"/>
  <c r="K1806" i="1"/>
  <c r="J1806" i="1"/>
  <c r="I1806" i="1"/>
  <c r="N1805" i="1"/>
  <c r="AA1805" i="1" s="1"/>
  <c r="AP1805" i="1" s="1"/>
  <c r="M1805" i="1"/>
  <c r="L1805" i="1"/>
  <c r="K1805" i="1"/>
  <c r="J1805" i="1"/>
  <c r="I1805" i="1"/>
  <c r="N1804" i="1"/>
  <c r="AA1804" i="1" s="1"/>
  <c r="AP1804" i="1" s="1"/>
  <c r="M1804" i="1"/>
  <c r="L1804" i="1"/>
  <c r="H1804" i="1" s="1"/>
  <c r="K1804" i="1"/>
  <c r="J1804" i="1"/>
  <c r="I1804" i="1"/>
  <c r="G1804" i="1" s="1"/>
  <c r="N1803" i="1"/>
  <c r="AA1803" i="1" s="1"/>
  <c r="AP1803" i="1" s="1"/>
  <c r="M1803" i="1"/>
  <c r="L1803" i="1"/>
  <c r="H1803" i="1" s="1"/>
  <c r="K1803" i="1"/>
  <c r="J1803" i="1"/>
  <c r="I1803" i="1"/>
  <c r="N1802" i="1"/>
  <c r="AA1802" i="1" s="1"/>
  <c r="AP1802" i="1" s="1"/>
  <c r="M1802" i="1"/>
  <c r="L1802" i="1"/>
  <c r="H1802" i="1" s="1"/>
  <c r="K1802" i="1"/>
  <c r="J1802" i="1"/>
  <c r="I1802" i="1"/>
  <c r="N1801" i="1"/>
  <c r="AA1801" i="1" s="1"/>
  <c r="AP1801" i="1" s="1"/>
  <c r="M1801" i="1"/>
  <c r="L1801" i="1"/>
  <c r="K1801" i="1"/>
  <c r="J1801" i="1"/>
  <c r="I1801" i="1"/>
  <c r="N1800" i="1"/>
  <c r="AA1800" i="1" s="1"/>
  <c r="AP1800" i="1" s="1"/>
  <c r="M1800" i="1"/>
  <c r="L1800" i="1"/>
  <c r="H1800" i="1" s="1"/>
  <c r="K1800" i="1"/>
  <c r="J1800" i="1"/>
  <c r="I1800" i="1"/>
  <c r="N1799" i="1"/>
  <c r="AA1799" i="1" s="1"/>
  <c r="AP1799" i="1" s="1"/>
  <c r="M1799" i="1"/>
  <c r="L1799" i="1"/>
  <c r="H1799" i="1" s="1"/>
  <c r="K1799" i="1"/>
  <c r="J1799" i="1"/>
  <c r="I1799" i="1"/>
  <c r="N1798" i="1"/>
  <c r="AA1798" i="1" s="1"/>
  <c r="AP1798" i="1" s="1"/>
  <c r="M1798" i="1"/>
  <c r="L1798" i="1"/>
  <c r="K1798" i="1"/>
  <c r="J1798" i="1"/>
  <c r="I1798" i="1"/>
  <c r="N1797" i="1"/>
  <c r="AA1797" i="1" s="1"/>
  <c r="AP1797" i="1" s="1"/>
  <c r="M1797" i="1"/>
  <c r="L1797" i="1"/>
  <c r="K1797" i="1"/>
  <c r="J1797" i="1"/>
  <c r="I1797" i="1"/>
  <c r="N1796" i="1"/>
  <c r="AA1796" i="1" s="1"/>
  <c r="AP1796" i="1" s="1"/>
  <c r="M1796" i="1"/>
  <c r="L1796" i="1"/>
  <c r="H1796" i="1" s="1"/>
  <c r="K1796" i="1"/>
  <c r="J1796" i="1"/>
  <c r="I1796" i="1"/>
  <c r="G1796" i="1" s="1"/>
  <c r="N1795" i="1"/>
  <c r="AA1795" i="1" s="1"/>
  <c r="AP1795" i="1" s="1"/>
  <c r="M1795" i="1"/>
  <c r="L1795" i="1"/>
  <c r="H1795" i="1" s="1"/>
  <c r="K1795" i="1"/>
  <c r="J1795" i="1"/>
  <c r="I1795" i="1"/>
  <c r="N1794" i="1"/>
  <c r="AA1794" i="1" s="1"/>
  <c r="AP1794" i="1" s="1"/>
  <c r="M1794" i="1"/>
  <c r="L1794" i="1"/>
  <c r="H1794" i="1" s="1"/>
  <c r="K1794" i="1"/>
  <c r="J1794" i="1"/>
  <c r="I1794" i="1"/>
  <c r="N1793" i="1"/>
  <c r="AA1793" i="1" s="1"/>
  <c r="AP1793" i="1" s="1"/>
  <c r="M1793" i="1"/>
  <c r="L1793" i="1"/>
  <c r="K1793" i="1"/>
  <c r="J1793" i="1"/>
  <c r="I1793" i="1"/>
  <c r="N1792" i="1"/>
  <c r="AA1792" i="1" s="1"/>
  <c r="AP1792" i="1" s="1"/>
  <c r="M1792" i="1"/>
  <c r="L1792" i="1"/>
  <c r="H1792" i="1" s="1"/>
  <c r="K1792" i="1"/>
  <c r="J1792" i="1"/>
  <c r="I1792" i="1"/>
  <c r="N1791" i="1"/>
  <c r="AA1791" i="1" s="1"/>
  <c r="AP1791" i="1" s="1"/>
  <c r="M1791" i="1"/>
  <c r="L1791" i="1"/>
  <c r="H1791" i="1" s="1"/>
  <c r="K1791" i="1"/>
  <c r="J1791" i="1"/>
  <c r="I1791" i="1"/>
  <c r="N1790" i="1"/>
  <c r="AA1790" i="1" s="1"/>
  <c r="AP1790" i="1" s="1"/>
  <c r="M1790" i="1"/>
  <c r="L1790" i="1"/>
  <c r="K1790" i="1"/>
  <c r="J1790" i="1"/>
  <c r="I1790" i="1"/>
  <c r="N1789" i="1"/>
  <c r="AA1789" i="1" s="1"/>
  <c r="AP1789" i="1" s="1"/>
  <c r="M1789" i="1"/>
  <c r="L1789" i="1"/>
  <c r="K1789" i="1"/>
  <c r="J1789" i="1"/>
  <c r="I1789" i="1"/>
  <c r="N1788" i="1"/>
  <c r="AA1788" i="1" s="1"/>
  <c r="AP1788" i="1" s="1"/>
  <c r="M1788" i="1"/>
  <c r="L1788" i="1"/>
  <c r="H1788" i="1" s="1"/>
  <c r="K1788" i="1"/>
  <c r="J1788" i="1"/>
  <c r="I1788" i="1"/>
  <c r="G1788" i="1" s="1"/>
  <c r="N1787" i="1"/>
  <c r="AA1787" i="1" s="1"/>
  <c r="AP1787" i="1" s="1"/>
  <c r="M1787" i="1"/>
  <c r="L1787" i="1"/>
  <c r="H1787" i="1" s="1"/>
  <c r="K1787" i="1"/>
  <c r="J1787" i="1"/>
  <c r="I1787" i="1"/>
  <c r="N1786" i="1"/>
  <c r="AA1786" i="1" s="1"/>
  <c r="AP1786" i="1" s="1"/>
  <c r="M1786" i="1"/>
  <c r="L1786" i="1"/>
  <c r="H1786" i="1" s="1"/>
  <c r="K1786" i="1"/>
  <c r="J1786" i="1"/>
  <c r="I1786" i="1"/>
  <c r="N1785" i="1"/>
  <c r="AA1785" i="1" s="1"/>
  <c r="AP1785" i="1" s="1"/>
  <c r="M1785" i="1"/>
  <c r="L1785" i="1"/>
  <c r="K1785" i="1"/>
  <c r="J1785" i="1"/>
  <c r="I1785" i="1"/>
  <c r="N1784" i="1"/>
  <c r="AA1784" i="1" s="1"/>
  <c r="AP1784" i="1" s="1"/>
  <c r="M1784" i="1"/>
  <c r="L1784" i="1"/>
  <c r="H1784" i="1" s="1"/>
  <c r="K1784" i="1"/>
  <c r="J1784" i="1"/>
  <c r="I1784" i="1"/>
  <c r="N1783" i="1"/>
  <c r="AA1783" i="1" s="1"/>
  <c r="AP1783" i="1" s="1"/>
  <c r="M1783" i="1"/>
  <c r="L1783" i="1"/>
  <c r="H1783" i="1" s="1"/>
  <c r="K1783" i="1"/>
  <c r="J1783" i="1"/>
  <c r="I1783" i="1"/>
  <c r="N1782" i="1"/>
  <c r="AA1782" i="1" s="1"/>
  <c r="AP1782" i="1" s="1"/>
  <c r="M1782" i="1"/>
  <c r="L1782" i="1"/>
  <c r="K1782" i="1"/>
  <c r="J1782" i="1"/>
  <c r="I1782" i="1"/>
  <c r="N1781" i="1"/>
  <c r="AA1781" i="1" s="1"/>
  <c r="AP1781" i="1" s="1"/>
  <c r="M1781" i="1"/>
  <c r="L1781" i="1"/>
  <c r="K1781" i="1"/>
  <c r="J1781" i="1"/>
  <c r="I1781" i="1"/>
  <c r="N1780" i="1"/>
  <c r="AA1780" i="1" s="1"/>
  <c r="AP1780" i="1" s="1"/>
  <c r="M1780" i="1"/>
  <c r="L1780" i="1"/>
  <c r="H1780" i="1" s="1"/>
  <c r="K1780" i="1"/>
  <c r="J1780" i="1"/>
  <c r="I1780" i="1"/>
  <c r="G1780" i="1" s="1"/>
  <c r="N1779" i="1"/>
  <c r="AA1779" i="1" s="1"/>
  <c r="AP1779" i="1" s="1"/>
  <c r="M1779" i="1"/>
  <c r="L1779" i="1"/>
  <c r="H1779" i="1" s="1"/>
  <c r="K1779" i="1"/>
  <c r="J1779" i="1"/>
  <c r="I1779" i="1"/>
  <c r="N1778" i="1"/>
  <c r="AA1778" i="1" s="1"/>
  <c r="AP1778" i="1" s="1"/>
  <c r="M1778" i="1"/>
  <c r="L1778" i="1"/>
  <c r="H1778" i="1" s="1"/>
  <c r="K1778" i="1"/>
  <c r="J1778" i="1"/>
  <c r="I1778" i="1"/>
  <c r="N1777" i="1"/>
  <c r="AA1777" i="1" s="1"/>
  <c r="AP1777" i="1" s="1"/>
  <c r="M1777" i="1"/>
  <c r="L1777" i="1"/>
  <c r="K1777" i="1"/>
  <c r="J1777" i="1"/>
  <c r="I1777" i="1"/>
  <c r="N1776" i="1"/>
  <c r="AA1776" i="1" s="1"/>
  <c r="AP1776" i="1" s="1"/>
  <c r="M1776" i="1"/>
  <c r="L1776" i="1"/>
  <c r="H1776" i="1" s="1"/>
  <c r="K1776" i="1"/>
  <c r="J1776" i="1"/>
  <c r="I1776" i="1"/>
  <c r="N1775" i="1"/>
  <c r="AA1775" i="1" s="1"/>
  <c r="AP1775" i="1" s="1"/>
  <c r="M1775" i="1"/>
  <c r="L1775" i="1"/>
  <c r="H1775" i="1" s="1"/>
  <c r="K1775" i="1"/>
  <c r="J1775" i="1"/>
  <c r="I1775" i="1"/>
  <c r="N1774" i="1"/>
  <c r="AA1774" i="1" s="1"/>
  <c r="AP1774" i="1" s="1"/>
  <c r="M1774" i="1"/>
  <c r="L1774" i="1"/>
  <c r="K1774" i="1"/>
  <c r="J1774" i="1"/>
  <c r="I1774" i="1"/>
  <c r="N1773" i="1"/>
  <c r="AA1773" i="1" s="1"/>
  <c r="AP1773" i="1" s="1"/>
  <c r="M1773" i="1"/>
  <c r="L1773" i="1"/>
  <c r="K1773" i="1"/>
  <c r="J1773" i="1"/>
  <c r="I1773" i="1"/>
  <c r="N1772" i="1"/>
  <c r="AA1772" i="1" s="1"/>
  <c r="AP1772" i="1" s="1"/>
  <c r="M1772" i="1"/>
  <c r="L1772" i="1"/>
  <c r="H1772" i="1" s="1"/>
  <c r="K1772" i="1"/>
  <c r="J1772" i="1"/>
  <c r="I1772" i="1"/>
  <c r="G1772" i="1" s="1"/>
  <c r="N1771" i="1"/>
  <c r="AA1771" i="1" s="1"/>
  <c r="AP1771" i="1" s="1"/>
  <c r="M1771" i="1"/>
  <c r="L1771" i="1"/>
  <c r="H1771" i="1" s="1"/>
  <c r="K1771" i="1"/>
  <c r="J1771" i="1"/>
  <c r="I1771" i="1"/>
  <c r="N1770" i="1"/>
  <c r="AA1770" i="1" s="1"/>
  <c r="AP1770" i="1" s="1"/>
  <c r="M1770" i="1"/>
  <c r="L1770" i="1"/>
  <c r="H1770" i="1" s="1"/>
  <c r="K1770" i="1"/>
  <c r="J1770" i="1"/>
  <c r="I1770" i="1"/>
  <c r="N1769" i="1"/>
  <c r="AA1769" i="1" s="1"/>
  <c r="AP1769" i="1" s="1"/>
  <c r="M1769" i="1"/>
  <c r="L1769" i="1"/>
  <c r="K1769" i="1"/>
  <c r="J1769" i="1"/>
  <c r="I1769" i="1"/>
  <c r="N1768" i="1"/>
  <c r="AA1768" i="1" s="1"/>
  <c r="AP1768" i="1" s="1"/>
  <c r="M1768" i="1"/>
  <c r="L1768" i="1"/>
  <c r="H1768" i="1" s="1"/>
  <c r="K1768" i="1"/>
  <c r="J1768" i="1"/>
  <c r="I1768" i="1"/>
  <c r="N1767" i="1"/>
  <c r="AA1767" i="1" s="1"/>
  <c r="AP1767" i="1" s="1"/>
  <c r="M1767" i="1"/>
  <c r="L1767" i="1"/>
  <c r="H1767" i="1" s="1"/>
  <c r="K1767" i="1"/>
  <c r="J1767" i="1"/>
  <c r="I1767" i="1"/>
  <c r="N1766" i="1"/>
  <c r="AA1766" i="1" s="1"/>
  <c r="AP1766" i="1" s="1"/>
  <c r="M1766" i="1"/>
  <c r="L1766" i="1"/>
  <c r="K1766" i="1"/>
  <c r="J1766" i="1"/>
  <c r="I1766" i="1"/>
  <c r="N1765" i="1"/>
  <c r="AA1765" i="1" s="1"/>
  <c r="AP1765" i="1" s="1"/>
  <c r="M1765" i="1"/>
  <c r="L1765" i="1"/>
  <c r="K1765" i="1"/>
  <c r="J1765" i="1"/>
  <c r="I1765" i="1"/>
  <c r="N1764" i="1"/>
  <c r="AA1764" i="1" s="1"/>
  <c r="AP1764" i="1" s="1"/>
  <c r="M1764" i="1"/>
  <c r="L1764" i="1"/>
  <c r="H1764" i="1" s="1"/>
  <c r="K1764" i="1"/>
  <c r="J1764" i="1"/>
  <c r="I1764" i="1"/>
  <c r="G1764" i="1" s="1"/>
  <c r="N1763" i="1"/>
  <c r="AA1763" i="1" s="1"/>
  <c r="AP1763" i="1" s="1"/>
  <c r="M1763" i="1"/>
  <c r="L1763" i="1"/>
  <c r="H1763" i="1" s="1"/>
  <c r="K1763" i="1"/>
  <c r="J1763" i="1"/>
  <c r="I1763" i="1"/>
  <c r="N1762" i="1"/>
  <c r="AA1762" i="1" s="1"/>
  <c r="AP1762" i="1" s="1"/>
  <c r="M1762" i="1"/>
  <c r="L1762" i="1"/>
  <c r="H1762" i="1" s="1"/>
  <c r="K1762" i="1"/>
  <c r="J1762" i="1"/>
  <c r="I1762" i="1"/>
  <c r="N1761" i="1"/>
  <c r="AA1761" i="1" s="1"/>
  <c r="AP1761" i="1" s="1"/>
  <c r="M1761" i="1"/>
  <c r="L1761" i="1"/>
  <c r="K1761" i="1"/>
  <c r="J1761" i="1"/>
  <c r="I1761" i="1"/>
  <c r="N1760" i="1"/>
  <c r="AA1760" i="1" s="1"/>
  <c r="AP1760" i="1" s="1"/>
  <c r="M1760" i="1"/>
  <c r="L1760" i="1"/>
  <c r="H1760" i="1" s="1"/>
  <c r="K1760" i="1"/>
  <c r="J1760" i="1"/>
  <c r="I1760" i="1"/>
  <c r="N1759" i="1"/>
  <c r="AA1759" i="1" s="1"/>
  <c r="AP1759" i="1" s="1"/>
  <c r="M1759" i="1"/>
  <c r="L1759" i="1"/>
  <c r="H1759" i="1" s="1"/>
  <c r="K1759" i="1"/>
  <c r="J1759" i="1"/>
  <c r="I1759" i="1"/>
  <c r="N1758" i="1"/>
  <c r="AA1758" i="1" s="1"/>
  <c r="AP1758" i="1" s="1"/>
  <c r="M1758" i="1"/>
  <c r="L1758" i="1"/>
  <c r="K1758" i="1"/>
  <c r="J1758" i="1"/>
  <c r="I1758" i="1"/>
  <c r="N1757" i="1"/>
  <c r="AA1757" i="1" s="1"/>
  <c r="AP1757" i="1" s="1"/>
  <c r="M1757" i="1"/>
  <c r="L1757" i="1"/>
  <c r="K1757" i="1"/>
  <c r="J1757" i="1"/>
  <c r="I1757" i="1"/>
  <c r="N1756" i="1"/>
  <c r="AA1756" i="1" s="1"/>
  <c r="AP1756" i="1" s="1"/>
  <c r="M1756" i="1"/>
  <c r="L1756" i="1"/>
  <c r="H1756" i="1" s="1"/>
  <c r="K1756" i="1"/>
  <c r="J1756" i="1"/>
  <c r="I1756" i="1"/>
  <c r="G1756" i="1" s="1"/>
  <c r="N1755" i="1"/>
  <c r="AA1755" i="1" s="1"/>
  <c r="AP1755" i="1" s="1"/>
  <c r="M1755" i="1"/>
  <c r="L1755" i="1"/>
  <c r="H1755" i="1" s="1"/>
  <c r="K1755" i="1"/>
  <c r="J1755" i="1"/>
  <c r="I1755" i="1"/>
  <c r="N1754" i="1"/>
  <c r="AA1754" i="1" s="1"/>
  <c r="AP1754" i="1" s="1"/>
  <c r="M1754" i="1"/>
  <c r="L1754" i="1"/>
  <c r="H1754" i="1" s="1"/>
  <c r="K1754" i="1"/>
  <c r="J1754" i="1"/>
  <c r="I1754" i="1"/>
  <c r="N1753" i="1"/>
  <c r="AA1753" i="1" s="1"/>
  <c r="AP1753" i="1" s="1"/>
  <c r="M1753" i="1"/>
  <c r="L1753" i="1"/>
  <c r="K1753" i="1"/>
  <c r="J1753" i="1"/>
  <c r="I1753" i="1"/>
  <c r="N1752" i="1"/>
  <c r="AA1752" i="1" s="1"/>
  <c r="AP1752" i="1" s="1"/>
  <c r="M1752" i="1"/>
  <c r="L1752" i="1"/>
  <c r="H1752" i="1" s="1"/>
  <c r="K1752" i="1"/>
  <c r="J1752" i="1"/>
  <c r="I1752" i="1"/>
  <c r="N1751" i="1"/>
  <c r="AA1751" i="1" s="1"/>
  <c r="AP1751" i="1" s="1"/>
  <c r="M1751" i="1"/>
  <c r="L1751" i="1"/>
  <c r="H1751" i="1" s="1"/>
  <c r="K1751" i="1"/>
  <c r="J1751" i="1"/>
  <c r="I1751" i="1"/>
  <c r="N1750" i="1"/>
  <c r="AA1750" i="1" s="1"/>
  <c r="AP1750" i="1" s="1"/>
  <c r="M1750" i="1"/>
  <c r="L1750" i="1"/>
  <c r="K1750" i="1"/>
  <c r="J1750" i="1"/>
  <c r="I1750" i="1"/>
  <c r="N1749" i="1"/>
  <c r="AA1749" i="1" s="1"/>
  <c r="AP1749" i="1" s="1"/>
  <c r="M1749" i="1"/>
  <c r="L1749" i="1"/>
  <c r="K1749" i="1"/>
  <c r="J1749" i="1"/>
  <c r="I1749" i="1"/>
  <c r="N1748" i="1"/>
  <c r="AA1748" i="1" s="1"/>
  <c r="AP1748" i="1" s="1"/>
  <c r="M1748" i="1"/>
  <c r="L1748" i="1"/>
  <c r="H1748" i="1" s="1"/>
  <c r="K1748" i="1"/>
  <c r="J1748" i="1"/>
  <c r="I1748" i="1"/>
  <c r="G1748" i="1" s="1"/>
  <c r="N1747" i="1"/>
  <c r="AA1747" i="1" s="1"/>
  <c r="AP1747" i="1" s="1"/>
  <c r="M1747" i="1"/>
  <c r="L1747" i="1"/>
  <c r="H1747" i="1" s="1"/>
  <c r="K1747" i="1"/>
  <c r="J1747" i="1"/>
  <c r="I1747" i="1"/>
  <c r="N1746" i="1"/>
  <c r="AA1746" i="1" s="1"/>
  <c r="AP1746" i="1" s="1"/>
  <c r="M1746" i="1"/>
  <c r="L1746" i="1"/>
  <c r="H1746" i="1" s="1"/>
  <c r="K1746" i="1"/>
  <c r="J1746" i="1"/>
  <c r="I1746" i="1"/>
  <c r="N1745" i="1"/>
  <c r="AA1745" i="1" s="1"/>
  <c r="AP1745" i="1" s="1"/>
  <c r="M1745" i="1"/>
  <c r="L1745" i="1"/>
  <c r="K1745" i="1"/>
  <c r="J1745" i="1"/>
  <c r="I1745" i="1"/>
  <c r="N1744" i="1"/>
  <c r="AA1744" i="1" s="1"/>
  <c r="AP1744" i="1" s="1"/>
  <c r="M1744" i="1"/>
  <c r="L1744" i="1"/>
  <c r="H1744" i="1" s="1"/>
  <c r="K1744" i="1"/>
  <c r="J1744" i="1"/>
  <c r="I1744" i="1"/>
  <c r="N1743" i="1"/>
  <c r="AA1743" i="1" s="1"/>
  <c r="AP1743" i="1" s="1"/>
  <c r="M1743" i="1"/>
  <c r="L1743" i="1"/>
  <c r="H1743" i="1" s="1"/>
  <c r="K1743" i="1"/>
  <c r="J1743" i="1"/>
  <c r="I1743" i="1"/>
  <c r="N1742" i="1"/>
  <c r="AA1742" i="1" s="1"/>
  <c r="AP1742" i="1" s="1"/>
  <c r="M1742" i="1"/>
  <c r="L1742" i="1"/>
  <c r="K1742" i="1"/>
  <c r="J1742" i="1"/>
  <c r="I1742" i="1"/>
  <c r="N1741" i="1"/>
  <c r="AA1741" i="1" s="1"/>
  <c r="AP1741" i="1" s="1"/>
  <c r="M1741" i="1"/>
  <c r="L1741" i="1"/>
  <c r="K1741" i="1"/>
  <c r="J1741" i="1"/>
  <c r="I1741" i="1"/>
  <c r="N1740" i="1"/>
  <c r="AA1740" i="1" s="1"/>
  <c r="AP1740" i="1" s="1"/>
  <c r="M1740" i="1"/>
  <c r="L1740" i="1"/>
  <c r="H1740" i="1" s="1"/>
  <c r="K1740" i="1"/>
  <c r="J1740" i="1"/>
  <c r="I1740" i="1"/>
  <c r="G1740" i="1" s="1"/>
  <c r="N1739" i="1"/>
  <c r="AA1739" i="1" s="1"/>
  <c r="AP1739" i="1" s="1"/>
  <c r="M1739" i="1"/>
  <c r="L1739" i="1"/>
  <c r="H1739" i="1" s="1"/>
  <c r="K1739" i="1"/>
  <c r="J1739" i="1"/>
  <c r="I1739" i="1"/>
  <c r="N1738" i="1"/>
  <c r="AA1738" i="1" s="1"/>
  <c r="AP1738" i="1" s="1"/>
  <c r="M1738" i="1"/>
  <c r="L1738" i="1"/>
  <c r="H1738" i="1" s="1"/>
  <c r="K1738" i="1"/>
  <c r="J1738" i="1"/>
  <c r="I1738" i="1"/>
  <c r="N1737" i="1"/>
  <c r="AA1737" i="1" s="1"/>
  <c r="AP1737" i="1" s="1"/>
  <c r="M1737" i="1"/>
  <c r="L1737" i="1"/>
  <c r="K1737" i="1"/>
  <c r="J1737" i="1"/>
  <c r="I1737" i="1"/>
  <c r="N1736" i="1"/>
  <c r="AA1736" i="1" s="1"/>
  <c r="AP1736" i="1" s="1"/>
  <c r="M1736" i="1"/>
  <c r="L1736" i="1"/>
  <c r="H1736" i="1" s="1"/>
  <c r="K1736" i="1"/>
  <c r="J1736" i="1"/>
  <c r="I1736" i="1"/>
  <c r="N1735" i="1"/>
  <c r="AA1735" i="1" s="1"/>
  <c r="AP1735" i="1" s="1"/>
  <c r="M1735" i="1"/>
  <c r="L1735" i="1"/>
  <c r="H1735" i="1" s="1"/>
  <c r="K1735" i="1"/>
  <c r="J1735" i="1"/>
  <c r="I1735" i="1"/>
  <c r="N1734" i="1"/>
  <c r="AA1734" i="1" s="1"/>
  <c r="AP1734" i="1" s="1"/>
  <c r="M1734" i="1"/>
  <c r="L1734" i="1"/>
  <c r="K1734" i="1"/>
  <c r="J1734" i="1"/>
  <c r="I1734" i="1"/>
  <c r="N1733" i="1"/>
  <c r="AA1733" i="1" s="1"/>
  <c r="AP1733" i="1" s="1"/>
  <c r="M1733" i="1"/>
  <c r="L1733" i="1"/>
  <c r="K1733" i="1"/>
  <c r="J1733" i="1"/>
  <c r="I1733" i="1"/>
  <c r="N1732" i="1"/>
  <c r="AA1732" i="1" s="1"/>
  <c r="AP1732" i="1" s="1"/>
  <c r="M1732" i="1"/>
  <c r="L1732" i="1"/>
  <c r="H1732" i="1" s="1"/>
  <c r="K1732" i="1"/>
  <c r="J1732" i="1"/>
  <c r="I1732" i="1"/>
  <c r="G1732" i="1" s="1"/>
  <c r="N1731" i="1"/>
  <c r="AA1731" i="1" s="1"/>
  <c r="AP1731" i="1" s="1"/>
  <c r="M1731" i="1"/>
  <c r="L1731" i="1"/>
  <c r="H1731" i="1" s="1"/>
  <c r="K1731" i="1"/>
  <c r="J1731" i="1"/>
  <c r="I1731" i="1"/>
  <c r="N1730" i="1"/>
  <c r="AA1730" i="1" s="1"/>
  <c r="AP1730" i="1" s="1"/>
  <c r="M1730" i="1"/>
  <c r="L1730" i="1"/>
  <c r="H1730" i="1" s="1"/>
  <c r="K1730" i="1"/>
  <c r="J1730" i="1"/>
  <c r="I1730" i="1"/>
  <c r="N1729" i="1"/>
  <c r="AA1729" i="1" s="1"/>
  <c r="AP1729" i="1" s="1"/>
  <c r="M1729" i="1"/>
  <c r="L1729" i="1"/>
  <c r="K1729" i="1"/>
  <c r="J1729" i="1"/>
  <c r="I1729" i="1"/>
  <c r="N1728" i="1"/>
  <c r="AA1728" i="1" s="1"/>
  <c r="AP1728" i="1" s="1"/>
  <c r="M1728" i="1"/>
  <c r="L1728" i="1"/>
  <c r="H1728" i="1" s="1"/>
  <c r="K1728" i="1"/>
  <c r="J1728" i="1"/>
  <c r="I1728" i="1"/>
  <c r="N1727" i="1"/>
  <c r="AA1727" i="1" s="1"/>
  <c r="AP1727" i="1" s="1"/>
  <c r="M1727" i="1"/>
  <c r="L1727" i="1"/>
  <c r="H1727" i="1" s="1"/>
  <c r="K1727" i="1"/>
  <c r="J1727" i="1"/>
  <c r="I1727" i="1"/>
  <c r="N1726" i="1"/>
  <c r="AA1726" i="1" s="1"/>
  <c r="AP1726" i="1" s="1"/>
  <c r="M1726" i="1"/>
  <c r="L1726" i="1"/>
  <c r="K1726" i="1"/>
  <c r="J1726" i="1"/>
  <c r="I1726" i="1"/>
  <c r="N1725" i="1"/>
  <c r="AA1725" i="1" s="1"/>
  <c r="AP1725" i="1" s="1"/>
  <c r="M1725" i="1"/>
  <c r="L1725" i="1"/>
  <c r="K1725" i="1"/>
  <c r="J1725" i="1"/>
  <c r="I1725" i="1"/>
  <c r="N1724" i="1"/>
  <c r="AA1724" i="1" s="1"/>
  <c r="AP1724" i="1" s="1"/>
  <c r="M1724" i="1"/>
  <c r="L1724" i="1"/>
  <c r="H1724" i="1" s="1"/>
  <c r="K1724" i="1"/>
  <c r="J1724" i="1"/>
  <c r="I1724" i="1"/>
  <c r="G1724" i="1" s="1"/>
  <c r="N1723" i="1"/>
  <c r="AA1723" i="1" s="1"/>
  <c r="AP1723" i="1" s="1"/>
  <c r="M1723" i="1"/>
  <c r="L1723" i="1"/>
  <c r="H1723" i="1" s="1"/>
  <c r="K1723" i="1"/>
  <c r="J1723" i="1"/>
  <c r="I1723" i="1"/>
  <c r="N1722" i="1"/>
  <c r="AA1722" i="1" s="1"/>
  <c r="AP1722" i="1" s="1"/>
  <c r="M1722" i="1"/>
  <c r="L1722" i="1"/>
  <c r="H1722" i="1" s="1"/>
  <c r="K1722" i="1"/>
  <c r="J1722" i="1"/>
  <c r="I1722" i="1"/>
  <c r="N1721" i="1"/>
  <c r="AA1721" i="1" s="1"/>
  <c r="AP1721" i="1" s="1"/>
  <c r="M1721" i="1"/>
  <c r="L1721" i="1"/>
  <c r="K1721" i="1"/>
  <c r="J1721" i="1"/>
  <c r="I1721" i="1"/>
  <c r="N1720" i="1"/>
  <c r="AA1720" i="1" s="1"/>
  <c r="AP1720" i="1" s="1"/>
  <c r="M1720" i="1"/>
  <c r="L1720" i="1"/>
  <c r="H1720" i="1" s="1"/>
  <c r="K1720" i="1"/>
  <c r="J1720" i="1"/>
  <c r="I1720" i="1"/>
  <c r="N1719" i="1"/>
  <c r="AA1719" i="1" s="1"/>
  <c r="AP1719" i="1" s="1"/>
  <c r="M1719" i="1"/>
  <c r="L1719" i="1"/>
  <c r="H1719" i="1" s="1"/>
  <c r="K1719" i="1"/>
  <c r="J1719" i="1"/>
  <c r="I1719" i="1"/>
  <c r="N1718" i="1"/>
  <c r="AA1718" i="1" s="1"/>
  <c r="AP1718" i="1" s="1"/>
  <c r="M1718" i="1"/>
  <c r="L1718" i="1"/>
  <c r="K1718" i="1"/>
  <c r="J1718" i="1"/>
  <c r="I1718" i="1"/>
  <c r="N1717" i="1"/>
  <c r="AA1717" i="1" s="1"/>
  <c r="AP1717" i="1" s="1"/>
  <c r="M1717" i="1"/>
  <c r="L1717" i="1"/>
  <c r="K1717" i="1"/>
  <c r="J1717" i="1"/>
  <c r="I1717" i="1"/>
  <c r="N1716" i="1"/>
  <c r="AA1716" i="1" s="1"/>
  <c r="AP1716" i="1" s="1"/>
  <c r="M1716" i="1"/>
  <c r="L1716" i="1"/>
  <c r="H1716" i="1" s="1"/>
  <c r="K1716" i="1"/>
  <c r="J1716" i="1"/>
  <c r="I1716" i="1"/>
  <c r="G1716" i="1" s="1"/>
  <c r="N1715" i="1"/>
  <c r="AA1715" i="1" s="1"/>
  <c r="AP1715" i="1" s="1"/>
  <c r="M1715" i="1"/>
  <c r="L1715" i="1"/>
  <c r="H1715" i="1" s="1"/>
  <c r="K1715" i="1"/>
  <c r="J1715" i="1"/>
  <c r="I1715" i="1"/>
  <c r="N1714" i="1"/>
  <c r="AA1714" i="1" s="1"/>
  <c r="AP1714" i="1" s="1"/>
  <c r="M1714" i="1"/>
  <c r="L1714" i="1"/>
  <c r="H1714" i="1" s="1"/>
  <c r="K1714" i="1"/>
  <c r="J1714" i="1"/>
  <c r="I1714" i="1"/>
  <c r="N1713" i="1"/>
  <c r="AA1713" i="1" s="1"/>
  <c r="AP1713" i="1" s="1"/>
  <c r="M1713" i="1"/>
  <c r="L1713" i="1"/>
  <c r="K1713" i="1"/>
  <c r="J1713" i="1"/>
  <c r="I1713" i="1"/>
  <c r="N1712" i="1"/>
  <c r="AA1712" i="1" s="1"/>
  <c r="AP1712" i="1" s="1"/>
  <c r="M1712" i="1"/>
  <c r="L1712" i="1"/>
  <c r="H1712" i="1" s="1"/>
  <c r="K1712" i="1"/>
  <c r="J1712" i="1"/>
  <c r="I1712" i="1"/>
  <c r="N1711" i="1"/>
  <c r="AA1711" i="1" s="1"/>
  <c r="AP1711" i="1" s="1"/>
  <c r="M1711" i="1"/>
  <c r="L1711" i="1"/>
  <c r="H1711" i="1" s="1"/>
  <c r="K1711" i="1"/>
  <c r="J1711" i="1"/>
  <c r="I1711" i="1"/>
  <c r="N1710" i="1"/>
  <c r="AA1710" i="1" s="1"/>
  <c r="AP1710" i="1" s="1"/>
  <c r="M1710" i="1"/>
  <c r="L1710" i="1"/>
  <c r="K1710" i="1"/>
  <c r="J1710" i="1"/>
  <c r="I1710" i="1"/>
  <c r="N1709" i="1"/>
  <c r="AA1709" i="1" s="1"/>
  <c r="AP1709" i="1" s="1"/>
  <c r="M1709" i="1"/>
  <c r="L1709" i="1"/>
  <c r="K1709" i="1"/>
  <c r="J1709" i="1"/>
  <c r="I1709" i="1"/>
  <c r="N1708" i="1"/>
  <c r="AA1708" i="1" s="1"/>
  <c r="AP1708" i="1" s="1"/>
  <c r="M1708" i="1"/>
  <c r="L1708" i="1"/>
  <c r="H1708" i="1" s="1"/>
  <c r="K1708" i="1"/>
  <c r="J1708" i="1"/>
  <c r="I1708" i="1"/>
  <c r="G1708" i="1" s="1"/>
  <c r="N1707" i="1"/>
  <c r="AA1707" i="1" s="1"/>
  <c r="AP1707" i="1" s="1"/>
  <c r="M1707" i="1"/>
  <c r="L1707" i="1"/>
  <c r="H1707" i="1" s="1"/>
  <c r="K1707" i="1"/>
  <c r="J1707" i="1"/>
  <c r="I1707" i="1"/>
  <c r="N1706" i="1"/>
  <c r="AA1706" i="1" s="1"/>
  <c r="AP1706" i="1" s="1"/>
  <c r="M1706" i="1"/>
  <c r="L1706" i="1"/>
  <c r="H1706" i="1" s="1"/>
  <c r="K1706" i="1"/>
  <c r="J1706" i="1"/>
  <c r="I1706" i="1"/>
  <c r="N1705" i="1"/>
  <c r="AA1705" i="1" s="1"/>
  <c r="AP1705" i="1" s="1"/>
  <c r="M1705" i="1"/>
  <c r="L1705" i="1"/>
  <c r="K1705" i="1"/>
  <c r="J1705" i="1"/>
  <c r="I1705" i="1"/>
  <c r="N1704" i="1"/>
  <c r="AA1704" i="1" s="1"/>
  <c r="AP1704" i="1" s="1"/>
  <c r="M1704" i="1"/>
  <c r="L1704" i="1"/>
  <c r="H1704" i="1" s="1"/>
  <c r="K1704" i="1"/>
  <c r="J1704" i="1"/>
  <c r="I1704" i="1"/>
  <c r="N1703" i="1"/>
  <c r="AA1703" i="1" s="1"/>
  <c r="AP1703" i="1" s="1"/>
  <c r="M1703" i="1"/>
  <c r="L1703" i="1"/>
  <c r="H1703" i="1" s="1"/>
  <c r="K1703" i="1"/>
  <c r="J1703" i="1"/>
  <c r="I1703" i="1"/>
  <c r="N1702" i="1"/>
  <c r="AA1702" i="1" s="1"/>
  <c r="AP1702" i="1" s="1"/>
  <c r="M1702" i="1"/>
  <c r="L1702" i="1"/>
  <c r="K1702" i="1"/>
  <c r="J1702" i="1"/>
  <c r="I1702" i="1"/>
  <c r="N1701" i="1"/>
  <c r="AA1701" i="1" s="1"/>
  <c r="AP1701" i="1" s="1"/>
  <c r="M1701" i="1"/>
  <c r="L1701" i="1"/>
  <c r="K1701" i="1"/>
  <c r="J1701" i="1"/>
  <c r="I1701" i="1"/>
  <c r="N1700" i="1"/>
  <c r="AA1700" i="1" s="1"/>
  <c r="AP1700" i="1" s="1"/>
  <c r="M1700" i="1"/>
  <c r="L1700" i="1"/>
  <c r="H1700" i="1" s="1"/>
  <c r="K1700" i="1"/>
  <c r="J1700" i="1"/>
  <c r="I1700" i="1"/>
  <c r="G1700" i="1" s="1"/>
  <c r="N1699" i="1"/>
  <c r="AA1699" i="1" s="1"/>
  <c r="AP1699" i="1" s="1"/>
  <c r="M1699" i="1"/>
  <c r="L1699" i="1"/>
  <c r="H1699" i="1" s="1"/>
  <c r="K1699" i="1"/>
  <c r="J1699" i="1"/>
  <c r="I1699" i="1"/>
  <c r="N1698" i="1"/>
  <c r="AA1698" i="1" s="1"/>
  <c r="AP1698" i="1" s="1"/>
  <c r="M1698" i="1"/>
  <c r="L1698" i="1"/>
  <c r="H1698" i="1" s="1"/>
  <c r="K1698" i="1"/>
  <c r="J1698" i="1"/>
  <c r="I1698" i="1"/>
  <c r="N1697" i="1"/>
  <c r="AA1697" i="1" s="1"/>
  <c r="AP1697" i="1" s="1"/>
  <c r="M1697" i="1"/>
  <c r="L1697" i="1"/>
  <c r="K1697" i="1"/>
  <c r="J1697" i="1"/>
  <c r="I1697" i="1"/>
  <c r="N1696" i="1"/>
  <c r="AA1696" i="1" s="1"/>
  <c r="AP1696" i="1" s="1"/>
  <c r="M1696" i="1"/>
  <c r="L1696" i="1"/>
  <c r="H1696" i="1" s="1"/>
  <c r="K1696" i="1"/>
  <c r="J1696" i="1"/>
  <c r="I1696" i="1"/>
  <c r="N1695" i="1"/>
  <c r="AA1695" i="1" s="1"/>
  <c r="AP1695" i="1" s="1"/>
  <c r="M1695" i="1"/>
  <c r="L1695" i="1"/>
  <c r="H1695" i="1" s="1"/>
  <c r="K1695" i="1"/>
  <c r="J1695" i="1"/>
  <c r="I1695" i="1"/>
  <c r="N1694" i="1"/>
  <c r="AA1694" i="1" s="1"/>
  <c r="AP1694" i="1" s="1"/>
  <c r="M1694" i="1"/>
  <c r="L1694" i="1"/>
  <c r="K1694" i="1"/>
  <c r="J1694" i="1"/>
  <c r="I1694" i="1"/>
  <c r="N1693" i="1"/>
  <c r="AA1693" i="1" s="1"/>
  <c r="AP1693" i="1" s="1"/>
  <c r="M1693" i="1"/>
  <c r="L1693" i="1"/>
  <c r="K1693" i="1"/>
  <c r="J1693" i="1"/>
  <c r="I1693" i="1"/>
  <c r="N1692" i="1"/>
  <c r="AA1692" i="1" s="1"/>
  <c r="AP1692" i="1" s="1"/>
  <c r="M1692" i="1"/>
  <c r="L1692" i="1"/>
  <c r="H1692" i="1" s="1"/>
  <c r="K1692" i="1"/>
  <c r="J1692" i="1"/>
  <c r="I1692" i="1"/>
  <c r="G1692" i="1" s="1"/>
  <c r="N1691" i="1"/>
  <c r="AA1691" i="1" s="1"/>
  <c r="AP1691" i="1" s="1"/>
  <c r="M1691" i="1"/>
  <c r="L1691" i="1"/>
  <c r="H1691" i="1" s="1"/>
  <c r="K1691" i="1"/>
  <c r="J1691" i="1"/>
  <c r="I1691" i="1"/>
  <c r="N1690" i="1"/>
  <c r="AA1690" i="1" s="1"/>
  <c r="AP1690" i="1" s="1"/>
  <c r="M1690" i="1"/>
  <c r="L1690" i="1"/>
  <c r="H1690" i="1" s="1"/>
  <c r="K1690" i="1"/>
  <c r="J1690" i="1"/>
  <c r="I1690" i="1"/>
  <c r="N1689" i="1"/>
  <c r="AA1689" i="1" s="1"/>
  <c r="AP1689" i="1" s="1"/>
  <c r="M1689" i="1"/>
  <c r="L1689" i="1"/>
  <c r="K1689" i="1"/>
  <c r="J1689" i="1"/>
  <c r="I1689" i="1"/>
  <c r="N1688" i="1"/>
  <c r="AA1688" i="1" s="1"/>
  <c r="AP1688" i="1" s="1"/>
  <c r="M1688" i="1"/>
  <c r="L1688" i="1"/>
  <c r="H1688" i="1" s="1"/>
  <c r="K1688" i="1"/>
  <c r="J1688" i="1"/>
  <c r="I1688" i="1"/>
  <c r="N1687" i="1"/>
  <c r="AA1687" i="1" s="1"/>
  <c r="AP1687" i="1" s="1"/>
  <c r="M1687" i="1"/>
  <c r="L1687" i="1"/>
  <c r="H1687" i="1" s="1"/>
  <c r="K1687" i="1"/>
  <c r="J1687" i="1"/>
  <c r="I1687" i="1"/>
  <c r="N1686" i="1"/>
  <c r="AA1686" i="1" s="1"/>
  <c r="AP1686" i="1" s="1"/>
  <c r="M1686" i="1"/>
  <c r="L1686" i="1"/>
  <c r="K1686" i="1"/>
  <c r="J1686" i="1"/>
  <c r="I1686" i="1"/>
  <c r="N1685" i="1"/>
  <c r="AA1685" i="1" s="1"/>
  <c r="AP1685" i="1" s="1"/>
  <c r="M1685" i="1"/>
  <c r="L1685" i="1"/>
  <c r="K1685" i="1"/>
  <c r="J1685" i="1"/>
  <c r="I1685" i="1"/>
  <c r="N1684" i="1"/>
  <c r="AA1684" i="1" s="1"/>
  <c r="AP1684" i="1" s="1"/>
  <c r="M1684" i="1"/>
  <c r="L1684" i="1"/>
  <c r="H1684" i="1" s="1"/>
  <c r="K1684" i="1"/>
  <c r="J1684" i="1"/>
  <c r="I1684" i="1"/>
  <c r="G1684" i="1" s="1"/>
  <c r="N1683" i="1"/>
  <c r="AA1683" i="1" s="1"/>
  <c r="AP1683" i="1" s="1"/>
  <c r="M1683" i="1"/>
  <c r="L1683" i="1"/>
  <c r="H1683" i="1" s="1"/>
  <c r="K1683" i="1"/>
  <c r="J1683" i="1"/>
  <c r="I1683" i="1"/>
  <c r="N1682" i="1"/>
  <c r="AA1682" i="1" s="1"/>
  <c r="AP1682" i="1" s="1"/>
  <c r="M1682" i="1"/>
  <c r="L1682" i="1"/>
  <c r="H1682" i="1" s="1"/>
  <c r="K1682" i="1"/>
  <c r="J1682" i="1"/>
  <c r="I1682" i="1"/>
  <c r="N1681" i="1"/>
  <c r="AA1681" i="1" s="1"/>
  <c r="AP1681" i="1" s="1"/>
  <c r="M1681" i="1"/>
  <c r="L1681" i="1"/>
  <c r="K1681" i="1"/>
  <c r="J1681" i="1"/>
  <c r="I1681" i="1"/>
  <c r="N1680" i="1"/>
  <c r="AA1680" i="1" s="1"/>
  <c r="AP1680" i="1" s="1"/>
  <c r="M1680" i="1"/>
  <c r="L1680" i="1"/>
  <c r="H1680" i="1" s="1"/>
  <c r="K1680" i="1"/>
  <c r="J1680" i="1"/>
  <c r="I1680" i="1"/>
  <c r="N1679" i="1"/>
  <c r="AA1679" i="1" s="1"/>
  <c r="AP1679" i="1" s="1"/>
  <c r="M1679" i="1"/>
  <c r="L1679" i="1"/>
  <c r="H1679" i="1" s="1"/>
  <c r="K1679" i="1"/>
  <c r="J1679" i="1"/>
  <c r="I1679" i="1"/>
  <c r="N1678" i="1"/>
  <c r="AA1678" i="1" s="1"/>
  <c r="AP1678" i="1" s="1"/>
  <c r="M1678" i="1"/>
  <c r="L1678" i="1"/>
  <c r="K1678" i="1"/>
  <c r="J1678" i="1"/>
  <c r="I1678" i="1"/>
  <c r="N1677" i="1"/>
  <c r="AA1677" i="1" s="1"/>
  <c r="AP1677" i="1" s="1"/>
  <c r="M1677" i="1"/>
  <c r="L1677" i="1"/>
  <c r="K1677" i="1"/>
  <c r="J1677" i="1"/>
  <c r="I1677" i="1"/>
  <c r="N1676" i="1"/>
  <c r="AA1676" i="1" s="1"/>
  <c r="AP1676" i="1" s="1"/>
  <c r="M1676" i="1"/>
  <c r="L1676" i="1"/>
  <c r="H1676" i="1" s="1"/>
  <c r="K1676" i="1"/>
  <c r="J1676" i="1"/>
  <c r="I1676" i="1"/>
  <c r="G1676" i="1" s="1"/>
  <c r="N1675" i="1"/>
  <c r="AA1675" i="1" s="1"/>
  <c r="AP1675" i="1" s="1"/>
  <c r="M1675" i="1"/>
  <c r="L1675" i="1"/>
  <c r="H1675" i="1" s="1"/>
  <c r="K1675" i="1"/>
  <c r="J1675" i="1"/>
  <c r="I1675" i="1"/>
  <c r="N1674" i="1"/>
  <c r="AA1674" i="1" s="1"/>
  <c r="AP1674" i="1" s="1"/>
  <c r="M1674" i="1"/>
  <c r="L1674" i="1"/>
  <c r="H1674" i="1" s="1"/>
  <c r="K1674" i="1"/>
  <c r="J1674" i="1"/>
  <c r="I1674" i="1"/>
  <c r="N1673" i="1"/>
  <c r="AA1673" i="1" s="1"/>
  <c r="AP1673" i="1" s="1"/>
  <c r="M1673" i="1"/>
  <c r="L1673" i="1"/>
  <c r="K1673" i="1"/>
  <c r="J1673" i="1"/>
  <c r="I1673" i="1"/>
  <c r="N1672" i="1"/>
  <c r="AA1672" i="1" s="1"/>
  <c r="AP1672" i="1" s="1"/>
  <c r="M1672" i="1"/>
  <c r="L1672" i="1"/>
  <c r="H1672" i="1" s="1"/>
  <c r="K1672" i="1"/>
  <c r="J1672" i="1"/>
  <c r="I1672" i="1"/>
  <c r="N1671" i="1"/>
  <c r="AA1671" i="1" s="1"/>
  <c r="AP1671" i="1" s="1"/>
  <c r="M1671" i="1"/>
  <c r="L1671" i="1"/>
  <c r="H1671" i="1" s="1"/>
  <c r="K1671" i="1"/>
  <c r="J1671" i="1"/>
  <c r="I1671" i="1"/>
  <c r="N1670" i="1"/>
  <c r="AA1670" i="1" s="1"/>
  <c r="AP1670" i="1" s="1"/>
  <c r="M1670" i="1"/>
  <c r="L1670" i="1"/>
  <c r="K1670" i="1"/>
  <c r="J1670" i="1"/>
  <c r="I1670" i="1"/>
  <c r="N1669" i="1"/>
  <c r="AA1669" i="1" s="1"/>
  <c r="AP1669" i="1" s="1"/>
  <c r="M1669" i="1"/>
  <c r="L1669" i="1"/>
  <c r="K1669" i="1"/>
  <c r="J1669" i="1"/>
  <c r="I1669" i="1"/>
  <c r="N1668" i="1"/>
  <c r="AA1668" i="1" s="1"/>
  <c r="AP1668" i="1" s="1"/>
  <c r="M1668" i="1"/>
  <c r="L1668" i="1"/>
  <c r="H1668" i="1" s="1"/>
  <c r="K1668" i="1"/>
  <c r="J1668" i="1"/>
  <c r="I1668" i="1"/>
  <c r="G1668" i="1" s="1"/>
  <c r="N1667" i="1"/>
  <c r="AA1667" i="1" s="1"/>
  <c r="AP1667" i="1" s="1"/>
  <c r="M1667" i="1"/>
  <c r="L1667" i="1"/>
  <c r="H1667" i="1" s="1"/>
  <c r="K1667" i="1"/>
  <c r="J1667" i="1"/>
  <c r="I1667" i="1"/>
  <c r="N1666" i="1"/>
  <c r="AA1666" i="1" s="1"/>
  <c r="AP1666" i="1" s="1"/>
  <c r="M1666" i="1"/>
  <c r="L1666" i="1"/>
  <c r="H1666" i="1" s="1"/>
  <c r="K1666" i="1"/>
  <c r="J1666" i="1"/>
  <c r="I1666" i="1"/>
  <c r="N1665" i="1"/>
  <c r="AA1665" i="1" s="1"/>
  <c r="AP1665" i="1" s="1"/>
  <c r="M1665" i="1"/>
  <c r="L1665" i="1"/>
  <c r="K1665" i="1"/>
  <c r="J1665" i="1"/>
  <c r="I1665" i="1"/>
  <c r="N1664" i="1"/>
  <c r="AA1664" i="1" s="1"/>
  <c r="AP1664" i="1" s="1"/>
  <c r="M1664" i="1"/>
  <c r="L1664" i="1"/>
  <c r="H1664" i="1" s="1"/>
  <c r="K1664" i="1"/>
  <c r="J1664" i="1"/>
  <c r="I1664" i="1"/>
  <c r="N1663" i="1"/>
  <c r="AA1663" i="1" s="1"/>
  <c r="AP1663" i="1" s="1"/>
  <c r="M1663" i="1"/>
  <c r="L1663" i="1"/>
  <c r="H1663" i="1" s="1"/>
  <c r="K1663" i="1"/>
  <c r="J1663" i="1"/>
  <c r="I1663" i="1"/>
  <c r="N1662" i="1"/>
  <c r="AA1662" i="1" s="1"/>
  <c r="AP1662" i="1" s="1"/>
  <c r="M1662" i="1"/>
  <c r="L1662" i="1"/>
  <c r="K1662" i="1"/>
  <c r="J1662" i="1"/>
  <c r="I1662" i="1"/>
  <c r="N1661" i="1"/>
  <c r="AA1661" i="1" s="1"/>
  <c r="AP1661" i="1" s="1"/>
  <c r="M1661" i="1"/>
  <c r="L1661" i="1"/>
  <c r="K1661" i="1"/>
  <c r="J1661" i="1"/>
  <c r="I1661" i="1"/>
  <c r="N1660" i="1"/>
  <c r="AA1660" i="1" s="1"/>
  <c r="AP1660" i="1" s="1"/>
  <c r="M1660" i="1"/>
  <c r="L1660" i="1"/>
  <c r="H1660" i="1" s="1"/>
  <c r="K1660" i="1"/>
  <c r="J1660" i="1"/>
  <c r="I1660" i="1"/>
  <c r="G1660" i="1" s="1"/>
  <c r="N1659" i="1"/>
  <c r="AA1659" i="1" s="1"/>
  <c r="AP1659" i="1" s="1"/>
  <c r="M1659" i="1"/>
  <c r="L1659" i="1"/>
  <c r="H1659" i="1" s="1"/>
  <c r="K1659" i="1"/>
  <c r="J1659" i="1"/>
  <c r="I1659" i="1"/>
  <c r="N1658" i="1"/>
  <c r="AA1658" i="1" s="1"/>
  <c r="AP1658" i="1" s="1"/>
  <c r="M1658" i="1"/>
  <c r="L1658" i="1"/>
  <c r="H1658" i="1" s="1"/>
  <c r="K1658" i="1"/>
  <c r="J1658" i="1"/>
  <c r="I1658" i="1"/>
  <c r="N1657" i="1"/>
  <c r="AA1657" i="1" s="1"/>
  <c r="AP1657" i="1" s="1"/>
  <c r="M1657" i="1"/>
  <c r="L1657" i="1"/>
  <c r="K1657" i="1"/>
  <c r="J1657" i="1"/>
  <c r="I1657" i="1"/>
  <c r="N1656" i="1"/>
  <c r="AA1656" i="1" s="1"/>
  <c r="AP1656" i="1" s="1"/>
  <c r="M1656" i="1"/>
  <c r="L1656" i="1"/>
  <c r="H1656" i="1" s="1"/>
  <c r="K1656" i="1"/>
  <c r="J1656" i="1"/>
  <c r="I1656" i="1"/>
  <c r="N1655" i="1"/>
  <c r="AA1655" i="1" s="1"/>
  <c r="AP1655" i="1" s="1"/>
  <c r="M1655" i="1"/>
  <c r="L1655" i="1"/>
  <c r="H1655" i="1" s="1"/>
  <c r="K1655" i="1"/>
  <c r="J1655" i="1"/>
  <c r="I1655" i="1"/>
  <c r="N1654" i="1"/>
  <c r="AA1654" i="1" s="1"/>
  <c r="AP1654" i="1" s="1"/>
  <c r="M1654" i="1"/>
  <c r="L1654" i="1"/>
  <c r="K1654" i="1"/>
  <c r="J1654" i="1"/>
  <c r="I1654" i="1"/>
  <c r="N1653" i="1"/>
  <c r="AA1653" i="1" s="1"/>
  <c r="AP1653" i="1" s="1"/>
  <c r="M1653" i="1"/>
  <c r="L1653" i="1"/>
  <c r="K1653" i="1"/>
  <c r="J1653" i="1"/>
  <c r="I1653" i="1"/>
  <c r="N1652" i="1"/>
  <c r="AA1652" i="1" s="1"/>
  <c r="AP1652" i="1" s="1"/>
  <c r="M1652" i="1"/>
  <c r="L1652" i="1"/>
  <c r="H1652" i="1" s="1"/>
  <c r="K1652" i="1"/>
  <c r="J1652" i="1"/>
  <c r="I1652" i="1"/>
  <c r="G1652" i="1" s="1"/>
  <c r="N1651" i="1"/>
  <c r="AA1651" i="1" s="1"/>
  <c r="AP1651" i="1" s="1"/>
  <c r="M1651" i="1"/>
  <c r="L1651" i="1"/>
  <c r="H1651" i="1" s="1"/>
  <c r="K1651" i="1"/>
  <c r="J1651" i="1"/>
  <c r="I1651" i="1"/>
  <c r="N1650" i="1"/>
  <c r="AA1650" i="1" s="1"/>
  <c r="AP1650" i="1" s="1"/>
  <c r="M1650" i="1"/>
  <c r="L1650" i="1"/>
  <c r="H1650" i="1" s="1"/>
  <c r="K1650" i="1"/>
  <c r="J1650" i="1"/>
  <c r="I1650" i="1"/>
  <c r="N1649" i="1"/>
  <c r="AA1649" i="1" s="1"/>
  <c r="AP1649" i="1" s="1"/>
  <c r="M1649" i="1"/>
  <c r="L1649" i="1"/>
  <c r="K1649" i="1"/>
  <c r="J1649" i="1"/>
  <c r="I1649" i="1"/>
  <c r="N1648" i="1"/>
  <c r="AA1648" i="1" s="1"/>
  <c r="AP1648" i="1" s="1"/>
  <c r="M1648" i="1"/>
  <c r="L1648" i="1"/>
  <c r="H1648" i="1" s="1"/>
  <c r="K1648" i="1"/>
  <c r="J1648" i="1"/>
  <c r="I1648" i="1"/>
  <c r="N1647" i="1"/>
  <c r="AA1647" i="1" s="1"/>
  <c r="AP1647" i="1" s="1"/>
  <c r="M1647" i="1"/>
  <c r="L1647" i="1"/>
  <c r="H1647" i="1" s="1"/>
  <c r="K1647" i="1"/>
  <c r="J1647" i="1"/>
  <c r="I1647" i="1"/>
  <c r="N1646" i="1"/>
  <c r="AA1646" i="1" s="1"/>
  <c r="AP1646" i="1" s="1"/>
  <c r="M1646" i="1"/>
  <c r="L1646" i="1"/>
  <c r="K1646" i="1"/>
  <c r="J1646" i="1"/>
  <c r="I1646" i="1"/>
  <c r="N1645" i="1"/>
  <c r="AA1645" i="1" s="1"/>
  <c r="AP1645" i="1" s="1"/>
  <c r="M1645" i="1"/>
  <c r="L1645" i="1"/>
  <c r="K1645" i="1"/>
  <c r="J1645" i="1"/>
  <c r="I1645" i="1"/>
  <c r="N1644" i="1"/>
  <c r="AA1644" i="1" s="1"/>
  <c r="AP1644" i="1" s="1"/>
  <c r="M1644" i="1"/>
  <c r="L1644" i="1"/>
  <c r="H1644" i="1" s="1"/>
  <c r="K1644" i="1"/>
  <c r="J1644" i="1"/>
  <c r="I1644" i="1"/>
  <c r="G1644" i="1" s="1"/>
  <c r="N1643" i="1"/>
  <c r="AA1643" i="1" s="1"/>
  <c r="AP1643" i="1" s="1"/>
  <c r="M1643" i="1"/>
  <c r="L1643" i="1"/>
  <c r="H1643" i="1" s="1"/>
  <c r="K1643" i="1"/>
  <c r="J1643" i="1"/>
  <c r="I1643" i="1"/>
  <c r="N1642" i="1"/>
  <c r="AA1642" i="1" s="1"/>
  <c r="AP1642" i="1" s="1"/>
  <c r="M1642" i="1"/>
  <c r="L1642" i="1"/>
  <c r="H1642" i="1" s="1"/>
  <c r="K1642" i="1"/>
  <c r="J1642" i="1"/>
  <c r="I1642" i="1"/>
  <c r="N1641" i="1"/>
  <c r="AA1641" i="1" s="1"/>
  <c r="AP1641" i="1" s="1"/>
  <c r="M1641" i="1"/>
  <c r="L1641" i="1"/>
  <c r="K1641" i="1"/>
  <c r="J1641" i="1"/>
  <c r="I1641" i="1"/>
  <c r="N1640" i="1"/>
  <c r="AA1640" i="1" s="1"/>
  <c r="AP1640" i="1" s="1"/>
  <c r="M1640" i="1"/>
  <c r="L1640" i="1"/>
  <c r="H1640" i="1" s="1"/>
  <c r="K1640" i="1"/>
  <c r="J1640" i="1"/>
  <c r="I1640" i="1"/>
  <c r="N1639" i="1"/>
  <c r="AA1639" i="1" s="1"/>
  <c r="AP1639" i="1" s="1"/>
  <c r="M1639" i="1"/>
  <c r="L1639" i="1"/>
  <c r="H1639" i="1" s="1"/>
  <c r="K1639" i="1"/>
  <c r="J1639" i="1"/>
  <c r="I1639" i="1"/>
  <c r="N1638" i="1"/>
  <c r="AA1638" i="1" s="1"/>
  <c r="AP1638" i="1" s="1"/>
  <c r="M1638" i="1"/>
  <c r="L1638" i="1"/>
  <c r="K1638" i="1"/>
  <c r="J1638" i="1"/>
  <c r="I1638" i="1"/>
  <c r="N1637" i="1"/>
  <c r="AA1637" i="1" s="1"/>
  <c r="AP1637" i="1" s="1"/>
  <c r="M1637" i="1"/>
  <c r="L1637" i="1"/>
  <c r="K1637" i="1"/>
  <c r="J1637" i="1"/>
  <c r="I1637" i="1"/>
  <c r="N1636" i="1"/>
  <c r="AA1636" i="1" s="1"/>
  <c r="AP1636" i="1" s="1"/>
  <c r="M1636" i="1"/>
  <c r="L1636" i="1"/>
  <c r="H1636" i="1" s="1"/>
  <c r="K1636" i="1"/>
  <c r="J1636" i="1"/>
  <c r="I1636" i="1"/>
  <c r="G1636" i="1" s="1"/>
  <c r="N1635" i="1"/>
  <c r="AA1635" i="1" s="1"/>
  <c r="AP1635" i="1" s="1"/>
  <c r="M1635" i="1"/>
  <c r="L1635" i="1"/>
  <c r="H1635" i="1" s="1"/>
  <c r="K1635" i="1"/>
  <c r="J1635" i="1"/>
  <c r="I1635" i="1"/>
  <c r="N1634" i="1"/>
  <c r="AA1634" i="1" s="1"/>
  <c r="AP1634" i="1" s="1"/>
  <c r="M1634" i="1"/>
  <c r="L1634" i="1"/>
  <c r="H1634" i="1" s="1"/>
  <c r="K1634" i="1"/>
  <c r="J1634" i="1"/>
  <c r="I1634" i="1"/>
  <c r="N1633" i="1"/>
  <c r="AA1633" i="1" s="1"/>
  <c r="AP1633" i="1" s="1"/>
  <c r="M1633" i="1"/>
  <c r="L1633" i="1"/>
  <c r="K1633" i="1"/>
  <c r="J1633" i="1"/>
  <c r="I1633" i="1"/>
  <c r="N1632" i="1"/>
  <c r="AA1632" i="1" s="1"/>
  <c r="AP1632" i="1" s="1"/>
  <c r="M1632" i="1"/>
  <c r="L1632" i="1"/>
  <c r="H1632" i="1" s="1"/>
  <c r="K1632" i="1"/>
  <c r="J1632" i="1"/>
  <c r="I1632" i="1"/>
  <c r="N1631" i="1"/>
  <c r="AA1631" i="1" s="1"/>
  <c r="AP1631" i="1" s="1"/>
  <c r="M1631" i="1"/>
  <c r="L1631" i="1"/>
  <c r="H1631" i="1" s="1"/>
  <c r="K1631" i="1"/>
  <c r="J1631" i="1"/>
  <c r="I1631" i="1"/>
  <c r="N1630" i="1"/>
  <c r="AA1630" i="1" s="1"/>
  <c r="AP1630" i="1" s="1"/>
  <c r="M1630" i="1"/>
  <c r="L1630" i="1"/>
  <c r="K1630" i="1"/>
  <c r="J1630" i="1"/>
  <c r="I1630" i="1"/>
  <c r="N1629" i="1"/>
  <c r="AA1629" i="1" s="1"/>
  <c r="AP1629" i="1" s="1"/>
  <c r="M1629" i="1"/>
  <c r="L1629" i="1"/>
  <c r="K1629" i="1"/>
  <c r="J1629" i="1"/>
  <c r="I1629" i="1"/>
  <c r="N1628" i="1"/>
  <c r="AA1628" i="1" s="1"/>
  <c r="AP1628" i="1" s="1"/>
  <c r="M1628" i="1"/>
  <c r="L1628" i="1"/>
  <c r="H1628" i="1" s="1"/>
  <c r="K1628" i="1"/>
  <c r="J1628" i="1"/>
  <c r="I1628" i="1"/>
  <c r="G1628" i="1" s="1"/>
  <c r="N1627" i="1"/>
  <c r="AA1627" i="1" s="1"/>
  <c r="AP1627" i="1" s="1"/>
  <c r="M1627" i="1"/>
  <c r="L1627" i="1"/>
  <c r="H1627" i="1" s="1"/>
  <c r="K1627" i="1"/>
  <c r="J1627" i="1"/>
  <c r="I1627" i="1"/>
  <c r="N1626" i="1"/>
  <c r="AA1626" i="1" s="1"/>
  <c r="AP1626" i="1" s="1"/>
  <c r="M1626" i="1"/>
  <c r="L1626" i="1"/>
  <c r="K1626" i="1"/>
  <c r="J1626" i="1"/>
  <c r="I1626" i="1"/>
  <c r="N1625" i="1"/>
  <c r="AA1625" i="1" s="1"/>
  <c r="AP1625" i="1" s="1"/>
  <c r="M1625" i="1"/>
  <c r="L1625" i="1"/>
  <c r="K1625" i="1"/>
  <c r="J1625" i="1"/>
  <c r="I1625" i="1"/>
  <c r="N1624" i="1"/>
  <c r="AA1624" i="1" s="1"/>
  <c r="AP1624" i="1" s="1"/>
  <c r="M1624" i="1"/>
  <c r="L1624" i="1"/>
  <c r="H1624" i="1" s="1"/>
  <c r="K1624" i="1"/>
  <c r="J1624" i="1"/>
  <c r="I1624" i="1"/>
  <c r="N1623" i="1"/>
  <c r="AA1623" i="1" s="1"/>
  <c r="AP1623" i="1" s="1"/>
  <c r="M1623" i="1"/>
  <c r="L1623" i="1"/>
  <c r="H1623" i="1" s="1"/>
  <c r="K1623" i="1"/>
  <c r="J1623" i="1"/>
  <c r="I1623" i="1"/>
  <c r="N1622" i="1"/>
  <c r="AA1622" i="1" s="1"/>
  <c r="AP1622" i="1" s="1"/>
  <c r="M1622" i="1"/>
  <c r="L1622" i="1"/>
  <c r="K1622" i="1"/>
  <c r="J1622" i="1"/>
  <c r="I1622" i="1"/>
  <c r="N1621" i="1"/>
  <c r="AA1621" i="1" s="1"/>
  <c r="AP1621" i="1" s="1"/>
  <c r="M1621" i="1"/>
  <c r="L1621" i="1"/>
  <c r="K1621" i="1"/>
  <c r="J1621" i="1"/>
  <c r="I1621" i="1"/>
  <c r="N1620" i="1"/>
  <c r="AA1620" i="1" s="1"/>
  <c r="AP1620" i="1" s="1"/>
  <c r="M1620" i="1"/>
  <c r="L1620" i="1"/>
  <c r="H1620" i="1" s="1"/>
  <c r="K1620" i="1"/>
  <c r="J1620" i="1"/>
  <c r="I1620" i="1"/>
  <c r="G1620" i="1" s="1"/>
  <c r="N1619" i="1"/>
  <c r="AA1619" i="1" s="1"/>
  <c r="AP1619" i="1" s="1"/>
  <c r="M1619" i="1"/>
  <c r="L1619" i="1"/>
  <c r="H1619" i="1" s="1"/>
  <c r="K1619" i="1"/>
  <c r="J1619" i="1"/>
  <c r="I1619" i="1"/>
  <c r="N1618" i="1"/>
  <c r="AA1618" i="1" s="1"/>
  <c r="AP1618" i="1" s="1"/>
  <c r="M1618" i="1"/>
  <c r="L1618" i="1"/>
  <c r="K1618" i="1"/>
  <c r="J1618" i="1"/>
  <c r="I1618" i="1"/>
  <c r="N1617" i="1"/>
  <c r="AA1617" i="1" s="1"/>
  <c r="AP1617" i="1" s="1"/>
  <c r="M1617" i="1"/>
  <c r="L1617" i="1"/>
  <c r="K1617" i="1"/>
  <c r="J1617" i="1"/>
  <c r="I1617" i="1"/>
  <c r="N1616" i="1"/>
  <c r="AA1616" i="1" s="1"/>
  <c r="AP1616" i="1" s="1"/>
  <c r="M1616" i="1"/>
  <c r="L1616" i="1"/>
  <c r="H1616" i="1" s="1"/>
  <c r="K1616" i="1"/>
  <c r="J1616" i="1"/>
  <c r="I1616" i="1"/>
  <c r="N1615" i="1"/>
  <c r="AA1615" i="1" s="1"/>
  <c r="AP1615" i="1" s="1"/>
  <c r="M1615" i="1"/>
  <c r="L1615" i="1"/>
  <c r="H1615" i="1" s="1"/>
  <c r="K1615" i="1"/>
  <c r="J1615" i="1"/>
  <c r="I1615" i="1"/>
  <c r="N1614" i="1"/>
  <c r="AA1614" i="1" s="1"/>
  <c r="AP1614" i="1" s="1"/>
  <c r="M1614" i="1"/>
  <c r="L1614" i="1"/>
  <c r="K1614" i="1"/>
  <c r="J1614" i="1"/>
  <c r="I1614" i="1"/>
  <c r="N1613" i="1"/>
  <c r="AA1613" i="1" s="1"/>
  <c r="AP1613" i="1" s="1"/>
  <c r="M1613" i="1"/>
  <c r="L1613" i="1"/>
  <c r="K1613" i="1"/>
  <c r="J1613" i="1"/>
  <c r="I1613" i="1"/>
  <c r="N1612" i="1"/>
  <c r="AA1612" i="1" s="1"/>
  <c r="AP1612" i="1" s="1"/>
  <c r="M1612" i="1"/>
  <c r="L1612" i="1"/>
  <c r="H1612" i="1" s="1"/>
  <c r="K1612" i="1"/>
  <c r="J1612" i="1"/>
  <c r="I1612" i="1"/>
  <c r="G1612" i="1" s="1"/>
  <c r="N1611" i="1"/>
  <c r="AA1611" i="1" s="1"/>
  <c r="AP1611" i="1" s="1"/>
  <c r="M1611" i="1"/>
  <c r="L1611" i="1"/>
  <c r="H1611" i="1" s="1"/>
  <c r="K1611" i="1"/>
  <c r="J1611" i="1"/>
  <c r="I1611" i="1"/>
  <c r="N1610" i="1"/>
  <c r="AA1610" i="1" s="1"/>
  <c r="AP1610" i="1" s="1"/>
  <c r="M1610" i="1"/>
  <c r="L1610" i="1"/>
  <c r="K1610" i="1"/>
  <c r="J1610" i="1"/>
  <c r="I1610" i="1"/>
  <c r="N1609" i="1"/>
  <c r="AA1609" i="1" s="1"/>
  <c r="AP1609" i="1" s="1"/>
  <c r="M1609" i="1"/>
  <c r="L1609" i="1"/>
  <c r="K1609" i="1"/>
  <c r="J1609" i="1"/>
  <c r="I1609" i="1"/>
  <c r="N1608" i="1"/>
  <c r="AA1608" i="1" s="1"/>
  <c r="AP1608" i="1" s="1"/>
  <c r="M1608" i="1"/>
  <c r="L1608" i="1"/>
  <c r="H1608" i="1" s="1"/>
  <c r="K1608" i="1"/>
  <c r="J1608" i="1"/>
  <c r="I1608" i="1"/>
  <c r="N1607" i="1"/>
  <c r="AA1607" i="1" s="1"/>
  <c r="AP1607" i="1" s="1"/>
  <c r="M1607" i="1"/>
  <c r="L1607" i="1"/>
  <c r="H1607" i="1" s="1"/>
  <c r="K1607" i="1"/>
  <c r="J1607" i="1"/>
  <c r="I1607" i="1"/>
  <c r="N1606" i="1"/>
  <c r="AA1606" i="1" s="1"/>
  <c r="AP1606" i="1" s="1"/>
  <c r="M1606" i="1"/>
  <c r="L1606" i="1"/>
  <c r="K1606" i="1"/>
  <c r="J1606" i="1"/>
  <c r="I1606" i="1"/>
  <c r="N1605" i="1"/>
  <c r="AA1605" i="1" s="1"/>
  <c r="AP1605" i="1" s="1"/>
  <c r="M1605" i="1"/>
  <c r="L1605" i="1"/>
  <c r="K1605" i="1"/>
  <c r="J1605" i="1"/>
  <c r="I1605" i="1"/>
  <c r="N1604" i="1"/>
  <c r="AA1604" i="1" s="1"/>
  <c r="AP1604" i="1" s="1"/>
  <c r="M1604" i="1"/>
  <c r="L1604" i="1"/>
  <c r="H1604" i="1" s="1"/>
  <c r="K1604" i="1"/>
  <c r="J1604" i="1"/>
  <c r="I1604" i="1"/>
  <c r="G1604" i="1" s="1"/>
  <c r="N1603" i="1"/>
  <c r="AA1603" i="1" s="1"/>
  <c r="AP1603" i="1" s="1"/>
  <c r="M1603" i="1"/>
  <c r="L1603" i="1"/>
  <c r="H1603" i="1" s="1"/>
  <c r="K1603" i="1"/>
  <c r="J1603" i="1"/>
  <c r="I1603" i="1"/>
  <c r="N1602" i="1"/>
  <c r="AA1602" i="1" s="1"/>
  <c r="AP1602" i="1" s="1"/>
  <c r="M1602" i="1"/>
  <c r="L1602" i="1"/>
  <c r="K1602" i="1"/>
  <c r="J1602" i="1"/>
  <c r="I1602" i="1"/>
  <c r="N1601" i="1"/>
  <c r="AA1601" i="1" s="1"/>
  <c r="AP1601" i="1" s="1"/>
  <c r="M1601" i="1"/>
  <c r="L1601" i="1"/>
  <c r="K1601" i="1"/>
  <c r="J1601" i="1"/>
  <c r="I1601" i="1"/>
  <c r="N1600" i="1"/>
  <c r="AA1600" i="1" s="1"/>
  <c r="AP1600" i="1" s="1"/>
  <c r="M1600" i="1"/>
  <c r="L1600" i="1"/>
  <c r="H1600" i="1" s="1"/>
  <c r="K1600" i="1"/>
  <c r="J1600" i="1"/>
  <c r="I1600" i="1"/>
  <c r="N1599" i="1"/>
  <c r="AA1599" i="1" s="1"/>
  <c r="AP1599" i="1" s="1"/>
  <c r="M1599" i="1"/>
  <c r="L1599" i="1"/>
  <c r="H1599" i="1" s="1"/>
  <c r="K1599" i="1"/>
  <c r="J1599" i="1"/>
  <c r="I1599" i="1"/>
  <c r="N1598" i="1"/>
  <c r="AA1598" i="1" s="1"/>
  <c r="AP1598" i="1" s="1"/>
  <c r="M1598" i="1"/>
  <c r="L1598" i="1"/>
  <c r="K1598" i="1"/>
  <c r="J1598" i="1"/>
  <c r="I1598" i="1"/>
  <c r="N1597" i="1"/>
  <c r="AA1597" i="1" s="1"/>
  <c r="AP1597" i="1" s="1"/>
  <c r="M1597" i="1"/>
  <c r="L1597" i="1"/>
  <c r="K1597" i="1"/>
  <c r="J1597" i="1"/>
  <c r="I1597" i="1"/>
  <c r="N1596" i="1"/>
  <c r="AA1596" i="1" s="1"/>
  <c r="AP1596" i="1" s="1"/>
  <c r="M1596" i="1"/>
  <c r="L1596" i="1"/>
  <c r="H1596" i="1" s="1"/>
  <c r="K1596" i="1"/>
  <c r="J1596" i="1"/>
  <c r="I1596" i="1"/>
  <c r="G1596" i="1" s="1"/>
  <c r="N1595" i="1"/>
  <c r="AA1595" i="1" s="1"/>
  <c r="AP1595" i="1" s="1"/>
  <c r="M1595" i="1"/>
  <c r="L1595" i="1"/>
  <c r="H1595" i="1" s="1"/>
  <c r="K1595" i="1"/>
  <c r="J1595" i="1"/>
  <c r="I1595" i="1"/>
  <c r="N1594" i="1"/>
  <c r="AA1594" i="1" s="1"/>
  <c r="AP1594" i="1" s="1"/>
  <c r="M1594" i="1"/>
  <c r="L1594" i="1"/>
  <c r="K1594" i="1"/>
  <c r="J1594" i="1"/>
  <c r="I1594" i="1"/>
  <c r="N1593" i="1"/>
  <c r="AA1593" i="1" s="1"/>
  <c r="AP1593" i="1" s="1"/>
  <c r="M1593" i="1"/>
  <c r="L1593" i="1"/>
  <c r="K1593" i="1"/>
  <c r="J1593" i="1"/>
  <c r="I1593" i="1"/>
  <c r="N1592" i="1"/>
  <c r="AA1592" i="1" s="1"/>
  <c r="AP1592" i="1" s="1"/>
  <c r="M1592" i="1"/>
  <c r="L1592" i="1"/>
  <c r="H1592" i="1" s="1"/>
  <c r="K1592" i="1"/>
  <c r="J1592" i="1"/>
  <c r="I1592" i="1"/>
  <c r="N1591" i="1"/>
  <c r="AA1591" i="1" s="1"/>
  <c r="AP1591" i="1" s="1"/>
  <c r="M1591" i="1"/>
  <c r="L1591" i="1"/>
  <c r="H1591" i="1" s="1"/>
  <c r="K1591" i="1"/>
  <c r="J1591" i="1"/>
  <c r="I1591" i="1"/>
  <c r="N1590" i="1"/>
  <c r="AA1590" i="1" s="1"/>
  <c r="AP1590" i="1" s="1"/>
  <c r="M1590" i="1"/>
  <c r="L1590" i="1"/>
  <c r="K1590" i="1"/>
  <c r="J1590" i="1"/>
  <c r="I1590" i="1"/>
  <c r="N1589" i="1"/>
  <c r="AA1589" i="1" s="1"/>
  <c r="AP1589" i="1" s="1"/>
  <c r="M1589" i="1"/>
  <c r="L1589" i="1"/>
  <c r="K1589" i="1"/>
  <c r="J1589" i="1"/>
  <c r="I1589" i="1"/>
  <c r="N1588" i="1"/>
  <c r="AA1588" i="1" s="1"/>
  <c r="AP1588" i="1" s="1"/>
  <c r="M1588" i="1"/>
  <c r="L1588" i="1"/>
  <c r="H1588" i="1" s="1"/>
  <c r="K1588" i="1"/>
  <c r="J1588" i="1"/>
  <c r="I1588" i="1"/>
  <c r="G1588" i="1" s="1"/>
  <c r="N1587" i="1"/>
  <c r="AA1587" i="1" s="1"/>
  <c r="AP1587" i="1" s="1"/>
  <c r="M1587" i="1"/>
  <c r="L1587" i="1"/>
  <c r="H1587" i="1" s="1"/>
  <c r="K1587" i="1"/>
  <c r="J1587" i="1"/>
  <c r="I1587" i="1"/>
  <c r="N1586" i="1"/>
  <c r="AA1586" i="1" s="1"/>
  <c r="AP1586" i="1" s="1"/>
  <c r="M1586" i="1"/>
  <c r="L1586" i="1"/>
  <c r="K1586" i="1"/>
  <c r="J1586" i="1"/>
  <c r="I1586" i="1"/>
  <c r="N1585" i="1"/>
  <c r="AA1585" i="1" s="1"/>
  <c r="AP1585" i="1" s="1"/>
  <c r="M1585" i="1"/>
  <c r="L1585" i="1"/>
  <c r="K1585" i="1"/>
  <c r="J1585" i="1"/>
  <c r="I1585" i="1"/>
  <c r="N1584" i="1"/>
  <c r="AA1584" i="1" s="1"/>
  <c r="AP1584" i="1" s="1"/>
  <c r="M1584" i="1"/>
  <c r="L1584" i="1"/>
  <c r="H1584" i="1" s="1"/>
  <c r="K1584" i="1"/>
  <c r="J1584" i="1"/>
  <c r="I1584" i="1"/>
  <c r="N1583" i="1"/>
  <c r="AA1583" i="1" s="1"/>
  <c r="AP1583" i="1" s="1"/>
  <c r="M1583" i="1"/>
  <c r="L1583" i="1"/>
  <c r="H1583" i="1" s="1"/>
  <c r="K1583" i="1"/>
  <c r="J1583" i="1"/>
  <c r="I1583" i="1"/>
  <c r="N1582" i="1"/>
  <c r="AA1582" i="1" s="1"/>
  <c r="AP1582" i="1" s="1"/>
  <c r="M1582" i="1"/>
  <c r="L1582" i="1"/>
  <c r="K1582" i="1"/>
  <c r="J1582" i="1"/>
  <c r="I1582" i="1"/>
  <c r="N1581" i="1"/>
  <c r="AA1581" i="1" s="1"/>
  <c r="AP1581" i="1" s="1"/>
  <c r="M1581" i="1"/>
  <c r="L1581" i="1"/>
  <c r="K1581" i="1"/>
  <c r="J1581" i="1"/>
  <c r="I1581" i="1"/>
  <c r="N1580" i="1"/>
  <c r="AA1580" i="1" s="1"/>
  <c r="AP1580" i="1" s="1"/>
  <c r="M1580" i="1"/>
  <c r="L1580" i="1"/>
  <c r="H1580" i="1" s="1"/>
  <c r="K1580" i="1"/>
  <c r="J1580" i="1"/>
  <c r="I1580" i="1"/>
  <c r="G1580" i="1" s="1"/>
  <c r="N1579" i="1"/>
  <c r="AA1579" i="1" s="1"/>
  <c r="AP1579" i="1" s="1"/>
  <c r="M1579" i="1"/>
  <c r="L1579" i="1"/>
  <c r="H1579" i="1" s="1"/>
  <c r="K1579" i="1"/>
  <c r="J1579" i="1"/>
  <c r="I1579" i="1"/>
  <c r="N1578" i="1"/>
  <c r="AA1578" i="1" s="1"/>
  <c r="AP1578" i="1" s="1"/>
  <c r="M1578" i="1"/>
  <c r="L1578" i="1"/>
  <c r="K1578" i="1"/>
  <c r="J1578" i="1"/>
  <c r="I1578" i="1"/>
  <c r="N1577" i="1"/>
  <c r="AA1577" i="1" s="1"/>
  <c r="AP1577" i="1" s="1"/>
  <c r="M1577" i="1"/>
  <c r="L1577" i="1"/>
  <c r="K1577" i="1"/>
  <c r="J1577" i="1"/>
  <c r="I1577" i="1"/>
  <c r="N1576" i="1"/>
  <c r="AA1576" i="1" s="1"/>
  <c r="AP1576" i="1" s="1"/>
  <c r="M1576" i="1"/>
  <c r="L1576" i="1"/>
  <c r="H1576" i="1" s="1"/>
  <c r="K1576" i="1"/>
  <c r="J1576" i="1"/>
  <c r="I1576" i="1"/>
  <c r="N1575" i="1"/>
  <c r="AA1575" i="1" s="1"/>
  <c r="AP1575" i="1" s="1"/>
  <c r="M1575" i="1"/>
  <c r="L1575" i="1"/>
  <c r="H1575" i="1" s="1"/>
  <c r="K1575" i="1"/>
  <c r="J1575" i="1"/>
  <c r="I1575" i="1"/>
  <c r="N1574" i="1"/>
  <c r="AA1574" i="1" s="1"/>
  <c r="AP1574" i="1" s="1"/>
  <c r="M1574" i="1"/>
  <c r="L1574" i="1"/>
  <c r="K1574" i="1"/>
  <c r="J1574" i="1"/>
  <c r="I1574" i="1"/>
  <c r="N1573" i="1"/>
  <c r="AA1573" i="1" s="1"/>
  <c r="AP1573" i="1" s="1"/>
  <c r="M1573" i="1"/>
  <c r="L1573" i="1"/>
  <c r="K1573" i="1"/>
  <c r="J1573" i="1"/>
  <c r="I1573" i="1"/>
  <c r="N1572" i="1"/>
  <c r="AA1572" i="1" s="1"/>
  <c r="AP1572" i="1" s="1"/>
  <c r="M1572" i="1"/>
  <c r="L1572" i="1"/>
  <c r="H1572" i="1" s="1"/>
  <c r="K1572" i="1"/>
  <c r="J1572" i="1"/>
  <c r="I1572" i="1"/>
  <c r="G1572" i="1" s="1"/>
  <c r="N1571" i="1"/>
  <c r="AA1571" i="1" s="1"/>
  <c r="AP1571" i="1" s="1"/>
  <c r="M1571" i="1"/>
  <c r="L1571" i="1"/>
  <c r="H1571" i="1" s="1"/>
  <c r="K1571" i="1"/>
  <c r="J1571" i="1"/>
  <c r="I1571" i="1"/>
  <c r="N1570" i="1"/>
  <c r="AA1570" i="1" s="1"/>
  <c r="AP1570" i="1" s="1"/>
  <c r="M1570" i="1"/>
  <c r="L1570" i="1"/>
  <c r="K1570" i="1"/>
  <c r="J1570" i="1"/>
  <c r="I1570" i="1"/>
  <c r="N1569" i="1"/>
  <c r="AA1569" i="1" s="1"/>
  <c r="AP1569" i="1" s="1"/>
  <c r="M1569" i="1"/>
  <c r="L1569" i="1"/>
  <c r="K1569" i="1"/>
  <c r="J1569" i="1"/>
  <c r="I1569" i="1"/>
  <c r="N1568" i="1"/>
  <c r="AA1568" i="1" s="1"/>
  <c r="AP1568" i="1" s="1"/>
  <c r="M1568" i="1"/>
  <c r="L1568" i="1"/>
  <c r="H1568" i="1" s="1"/>
  <c r="K1568" i="1"/>
  <c r="J1568" i="1"/>
  <c r="I1568" i="1"/>
  <c r="N1567" i="1"/>
  <c r="AA1567" i="1" s="1"/>
  <c r="AP1567" i="1" s="1"/>
  <c r="M1567" i="1"/>
  <c r="L1567" i="1"/>
  <c r="H1567" i="1" s="1"/>
  <c r="K1567" i="1"/>
  <c r="J1567" i="1"/>
  <c r="I1567" i="1"/>
  <c r="N1566" i="1"/>
  <c r="AA1566" i="1" s="1"/>
  <c r="AP1566" i="1" s="1"/>
  <c r="M1566" i="1"/>
  <c r="L1566" i="1"/>
  <c r="K1566" i="1"/>
  <c r="J1566" i="1"/>
  <c r="I1566" i="1"/>
  <c r="N1565" i="1"/>
  <c r="AA1565" i="1" s="1"/>
  <c r="AP1565" i="1" s="1"/>
  <c r="M1565" i="1"/>
  <c r="L1565" i="1"/>
  <c r="K1565" i="1"/>
  <c r="J1565" i="1"/>
  <c r="I1565" i="1"/>
  <c r="N1564" i="1"/>
  <c r="AA1564" i="1" s="1"/>
  <c r="AP1564" i="1" s="1"/>
  <c r="M1564" i="1"/>
  <c r="L1564" i="1"/>
  <c r="H1564" i="1" s="1"/>
  <c r="K1564" i="1"/>
  <c r="J1564" i="1"/>
  <c r="I1564" i="1"/>
  <c r="G1564" i="1" s="1"/>
  <c r="N1563" i="1"/>
  <c r="AA1563" i="1" s="1"/>
  <c r="AP1563" i="1" s="1"/>
  <c r="M1563" i="1"/>
  <c r="L1563" i="1"/>
  <c r="H1563" i="1" s="1"/>
  <c r="K1563" i="1"/>
  <c r="J1563" i="1"/>
  <c r="I1563" i="1"/>
  <c r="N1562" i="1"/>
  <c r="AA1562" i="1" s="1"/>
  <c r="AP1562" i="1" s="1"/>
  <c r="M1562" i="1"/>
  <c r="L1562" i="1"/>
  <c r="K1562" i="1"/>
  <c r="J1562" i="1"/>
  <c r="I1562" i="1"/>
  <c r="N1561" i="1"/>
  <c r="AA1561" i="1" s="1"/>
  <c r="AP1561" i="1" s="1"/>
  <c r="M1561" i="1"/>
  <c r="L1561" i="1"/>
  <c r="K1561" i="1"/>
  <c r="J1561" i="1"/>
  <c r="I1561" i="1"/>
  <c r="N1560" i="1"/>
  <c r="AA1560" i="1" s="1"/>
  <c r="AP1560" i="1" s="1"/>
  <c r="M1560" i="1"/>
  <c r="L1560" i="1"/>
  <c r="H1560" i="1" s="1"/>
  <c r="K1560" i="1"/>
  <c r="J1560" i="1"/>
  <c r="I1560" i="1"/>
  <c r="N1559" i="1"/>
  <c r="AA1559" i="1" s="1"/>
  <c r="AP1559" i="1" s="1"/>
  <c r="M1559" i="1"/>
  <c r="L1559" i="1"/>
  <c r="H1559" i="1" s="1"/>
  <c r="K1559" i="1"/>
  <c r="J1559" i="1"/>
  <c r="I1559" i="1"/>
  <c r="N1558" i="1"/>
  <c r="AA1558" i="1" s="1"/>
  <c r="AP1558" i="1" s="1"/>
  <c r="M1558" i="1"/>
  <c r="L1558" i="1"/>
  <c r="K1558" i="1"/>
  <c r="J1558" i="1"/>
  <c r="I1558" i="1"/>
  <c r="N1557" i="1"/>
  <c r="AA1557" i="1" s="1"/>
  <c r="AP1557" i="1" s="1"/>
  <c r="M1557" i="1"/>
  <c r="L1557" i="1"/>
  <c r="K1557" i="1"/>
  <c r="J1557" i="1"/>
  <c r="I1557" i="1"/>
  <c r="N1556" i="1"/>
  <c r="AA1556" i="1" s="1"/>
  <c r="AP1556" i="1" s="1"/>
  <c r="M1556" i="1"/>
  <c r="L1556" i="1"/>
  <c r="H1556" i="1" s="1"/>
  <c r="K1556" i="1"/>
  <c r="J1556" i="1"/>
  <c r="I1556" i="1"/>
  <c r="G1556" i="1" s="1"/>
  <c r="N1555" i="1"/>
  <c r="AA1555" i="1" s="1"/>
  <c r="AP1555" i="1" s="1"/>
  <c r="M1555" i="1"/>
  <c r="L1555" i="1"/>
  <c r="H1555" i="1" s="1"/>
  <c r="K1555" i="1"/>
  <c r="J1555" i="1"/>
  <c r="I1555" i="1"/>
  <c r="N1554" i="1"/>
  <c r="AA1554" i="1" s="1"/>
  <c r="AP1554" i="1" s="1"/>
  <c r="M1554" i="1"/>
  <c r="L1554" i="1"/>
  <c r="K1554" i="1"/>
  <c r="J1554" i="1"/>
  <c r="I1554" i="1"/>
  <c r="N1553" i="1"/>
  <c r="AA1553" i="1" s="1"/>
  <c r="AP1553" i="1" s="1"/>
  <c r="M1553" i="1"/>
  <c r="L1553" i="1"/>
  <c r="K1553" i="1"/>
  <c r="J1553" i="1"/>
  <c r="I1553" i="1"/>
  <c r="N1552" i="1"/>
  <c r="AA1552" i="1" s="1"/>
  <c r="AP1552" i="1" s="1"/>
  <c r="M1552" i="1"/>
  <c r="L1552" i="1"/>
  <c r="H1552" i="1" s="1"/>
  <c r="K1552" i="1"/>
  <c r="J1552" i="1"/>
  <c r="I1552" i="1"/>
  <c r="N1551" i="1"/>
  <c r="AA1551" i="1" s="1"/>
  <c r="AP1551" i="1" s="1"/>
  <c r="M1551" i="1"/>
  <c r="L1551" i="1"/>
  <c r="H1551" i="1" s="1"/>
  <c r="K1551" i="1"/>
  <c r="J1551" i="1"/>
  <c r="I1551" i="1"/>
  <c r="N1550" i="1"/>
  <c r="AA1550" i="1" s="1"/>
  <c r="AP1550" i="1" s="1"/>
  <c r="M1550" i="1"/>
  <c r="L1550" i="1"/>
  <c r="K1550" i="1"/>
  <c r="J1550" i="1"/>
  <c r="I1550" i="1"/>
  <c r="N1549" i="1"/>
  <c r="AA1549" i="1" s="1"/>
  <c r="AP1549" i="1" s="1"/>
  <c r="M1549" i="1"/>
  <c r="L1549" i="1"/>
  <c r="K1549" i="1"/>
  <c r="J1549" i="1"/>
  <c r="I1549" i="1"/>
  <c r="N1548" i="1"/>
  <c r="AA1548" i="1" s="1"/>
  <c r="AP1548" i="1" s="1"/>
  <c r="M1548" i="1"/>
  <c r="L1548" i="1"/>
  <c r="H1548" i="1" s="1"/>
  <c r="K1548" i="1"/>
  <c r="J1548" i="1"/>
  <c r="I1548" i="1"/>
  <c r="G1548" i="1" s="1"/>
  <c r="N1547" i="1"/>
  <c r="AA1547" i="1" s="1"/>
  <c r="AP1547" i="1" s="1"/>
  <c r="M1547" i="1"/>
  <c r="L1547" i="1"/>
  <c r="H1547" i="1" s="1"/>
  <c r="K1547" i="1"/>
  <c r="J1547" i="1"/>
  <c r="I1547" i="1"/>
  <c r="N1546" i="1"/>
  <c r="AA1546" i="1" s="1"/>
  <c r="AP1546" i="1" s="1"/>
  <c r="M1546" i="1"/>
  <c r="L1546" i="1"/>
  <c r="K1546" i="1"/>
  <c r="J1546" i="1"/>
  <c r="I1546" i="1"/>
  <c r="N1545" i="1"/>
  <c r="AA1545" i="1" s="1"/>
  <c r="AP1545" i="1" s="1"/>
  <c r="M1545" i="1"/>
  <c r="L1545" i="1"/>
  <c r="K1545" i="1"/>
  <c r="J1545" i="1"/>
  <c r="I1545" i="1"/>
  <c r="N1544" i="1"/>
  <c r="AA1544" i="1" s="1"/>
  <c r="AP1544" i="1" s="1"/>
  <c r="M1544" i="1"/>
  <c r="L1544" i="1"/>
  <c r="H1544" i="1" s="1"/>
  <c r="K1544" i="1"/>
  <c r="J1544" i="1"/>
  <c r="I1544" i="1"/>
  <c r="N1543" i="1"/>
  <c r="AA1543" i="1" s="1"/>
  <c r="AP1543" i="1" s="1"/>
  <c r="M1543" i="1"/>
  <c r="L1543" i="1"/>
  <c r="H1543" i="1" s="1"/>
  <c r="K1543" i="1"/>
  <c r="J1543" i="1"/>
  <c r="I1543" i="1"/>
  <c r="N1542" i="1"/>
  <c r="AA1542" i="1" s="1"/>
  <c r="AP1542" i="1" s="1"/>
  <c r="M1542" i="1"/>
  <c r="L1542" i="1"/>
  <c r="K1542" i="1"/>
  <c r="J1542" i="1"/>
  <c r="I1542" i="1"/>
  <c r="N1541" i="1"/>
  <c r="AA1541" i="1" s="1"/>
  <c r="AP1541" i="1" s="1"/>
  <c r="M1541" i="1"/>
  <c r="L1541" i="1"/>
  <c r="K1541" i="1"/>
  <c r="J1541" i="1"/>
  <c r="I1541" i="1"/>
  <c r="N1540" i="1"/>
  <c r="AA1540" i="1" s="1"/>
  <c r="AP1540" i="1" s="1"/>
  <c r="M1540" i="1"/>
  <c r="L1540" i="1"/>
  <c r="H1540" i="1" s="1"/>
  <c r="K1540" i="1"/>
  <c r="J1540" i="1"/>
  <c r="I1540" i="1"/>
  <c r="G1540" i="1" s="1"/>
  <c r="N1539" i="1"/>
  <c r="AA1539" i="1" s="1"/>
  <c r="AP1539" i="1" s="1"/>
  <c r="M1539" i="1"/>
  <c r="L1539" i="1"/>
  <c r="H1539" i="1" s="1"/>
  <c r="K1539" i="1"/>
  <c r="J1539" i="1"/>
  <c r="I1539" i="1"/>
  <c r="N1538" i="1"/>
  <c r="AA1538" i="1" s="1"/>
  <c r="AP1538" i="1" s="1"/>
  <c r="M1538" i="1"/>
  <c r="L1538" i="1"/>
  <c r="K1538" i="1"/>
  <c r="J1538" i="1"/>
  <c r="I1538" i="1"/>
  <c r="N1537" i="1"/>
  <c r="AA1537" i="1" s="1"/>
  <c r="AP1537" i="1" s="1"/>
  <c r="M1537" i="1"/>
  <c r="L1537" i="1"/>
  <c r="K1537" i="1"/>
  <c r="J1537" i="1"/>
  <c r="I1537" i="1"/>
  <c r="N1536" i="1"/>
  <c r="AA1536" i="1" s="1"/>
  <c r="AP1536" i="1" s="1"/>
  <c r="M1536" i="1"/>
  <c r="L1536" i="1"/>
  <c r="H1536" i="1" s="1"/>
  <c r="K1536" i="1"/>
  <c r="J1536" i="1"/>
  <c r="I1536" i="1"/>
  <c r="N1535" i="1"/>
  <c r="AA1535" i="1" s="1"/>
  <c r="AP1535" i="1" s="1"/>
  <c r="M1535" i="1"/>
  <c r="L1535" i="1"/>
  <c r="H1535" i="1" s="1"/>
  <c r="K1535" i="1"/>
  <c r="J1535" i="1"/>
  <c r="I1535" i="1"/>
  <c r="N1534" i="1"/>
  <c r="AA1534" i="1" s="1"/>
  <c r="AP1534" i="1" s="1"/>
  <c r="M1534" i="1"/>
  <c r="L1534" i="1"/>
  <c r="K1534" i="1"/>
  <c r="J1534" i="1"/>
  <c r="I1534" i="1"/>
  <c r="N1533" i="1"/>
  <c r="AA1533" i="1" s="1"/>
  <c r="AP1533" i="1" s="1"/>
  <c r="M1533" i="1"/>
  <c r="L1533" i="1"/>
  <c r="K1533" i="1"/>
  <c r="J1533" i="1"/>
  <c r="I1533" i="1"/>
  <c r="N1532" i="1"/>
  <c r="AA1532" i="1" s="1"/>
  <c r="AP1532" i="1" s="1"/>
  <c r="M1532" i="1"/>
  <c r="L1532" i="1"/>
  <c r="H1532" i="1" s="1"/>
  <c r="K1532" i="1"/>
  <c r="J1532" i="1"/>
  <c r="I1532" i="1"/>
  <c r="G1532" i="1" s="1"/>
  <c r="N1531" i="1"/>
  <c r="AA1531" i="1" s="1"/>
  <c r="AP1531" i="1" s="1"/>
  <c r="M1531" i="1"/>
  <c r="L1531" i="1"/>
  <c r="H1531" i="1" s="1"/>
  <c r="K1531" i="1"/>
  <c r="J1531" i="1"/>
  <c r="I1531" i="1"/>
  <c r="N1530" i="1"/>
  <c r="AA1530" i="1" s="1"/>
  <c r="AP1530" i="1" s="1"/>
  <c r="M1530" i="1"/>
  <c r="L1530" i="1"/>
  <c r="K1530" i="1"/>
  <c r="J1530" i="1"/>
  <c r="I1530" i="1"/>
  <c r="N1529" i="1"/>
  <c r="AA1529" i="1" s="1"/>
  <c r="AP1529" i="1" s="1"/>
  <c r="M1529" i="1"/>
  <c r="L1529" i="1"/>
  <c r="K1529" i="1"/>
  <c r="J1529" i="1"/>
  <c r="I1529" i="1"/>
  <c r="N1528" i="1"/>
  <c r="AA1528" i="1" s="1"/>
  <c r="AP1528" i="1" s="1"/>
  <c r="M1528" i="1"/>
  <c r="L1528" i="1"/>
  <c r="H1528" i="1" s="1"/>
  <c r="K1528" i="1"/>
  <c r="J1528" i="1"/>
  <c r="I1528" i="1"/>
  <c r="N1527" i="1"/>
  <c r="AA1527" i="1" s="1"/>
  <c r="AP1527" i="1" s="1"/>
  <c r="M1527" i="1"/>
  <c r="L1527" i="1"/>
  <c r="H1527" i="1" s="1"/>
  <c r="K1527" i="1"/>
  <c r="J1527" i="1"/>
  <c r="I1527" i="1"/>
  <c r="N1526" i="1"/>
  <c r="AA1526" i="1" s="1"/>
  <c r="AP1526" i="1" s="1"/>
  <c r="M1526" i="1"/>
  <c r="L1526" i="1"/>
  <c r="K1526" i="1"/>
  <c r="J1526" i="1"/>
  <c r="I1526" i="1"/>
  <c r="N1525" i="1"/>
  <c r="AA1525" i="1" s="1"/>
  <c r="AP1525" i="1" s="1"/>
  <c r="M1525" i="1"/>
  <c r="L1525" i="1"/>
  <c r="K1525" i="1"/>
  <c r="J1525" i="1"/>
  <c r="I1525" i="1"/>
  <c r="N1524" i="1"/>
  <c r="AA1524" i="1" s="1"/>
  <c r="AP1524" i="1" s="1"/>
  <c r="M1524" i="1"/>
  <c r="L1524" i="1"/>
  <c r="H1524" i="1" s="1"/>
  <c r="K1524" i="1"/>
  <c r="J1524" i="1"/>
  <c r="I1524" i="1"/>
  <c r="G1524" i="1" s="1"/>
  <c r="N1523" i="1"/>
  <c r="AA1523" i="1" s="1"/>
  <c r="AP1523" i="1" s="1"/>
  <c r="M1523" i="1"/>
  <c r="L1523" i="1"/>
  <c r="H1523" i="1" s="1"/>
  <c r="K1523" i="1"/>
  <c r="J1523" i="1"/>
  <c r="I1523" i="1"/>
  <c r="N1522" i="1"/>
  <c r="AA1522" i="1" s="1"/>
  <c r="AP1522" i="1" s="1"/>
  <c r="M1522" i="1"/>
  <c r="L1522" i="1"/>
  <c r="K1522" i="1"/>
  <c r="J1522" i="1"/>
  <c r="I1522" i="1"/>
  <c r="N1521" i="1"/>
  <c r="AA1521" i="1" s="1"/>
  <c r="AP1521" i="1" s="1"/>
  <c r="M1521" i="1"/>
  <c r="L1521" i="1"/>
  <c r="K1521" i="1"/>
  <c r="J1521" i="1"/>
  <c r="I1521" i="1"/>
  <c r="N1520" i="1"/>
  <c r="AA1520" i="1" s="1"/>
  <c r="AP1520" i="1" s="1"/>
  <c r="M1520" i="1"/>
  <c r="L1520" i="1"/>
  <c r="H1520" i="1" s="1"/>
  <c r="K1520" i="1"/>
  <c r="J1520" i="1"/>
  <c r="I1520" i="1"/>
  <c r="N1519" i="1"/>
  <c r="AA1519" i="1" s="1"/>
  <c r="AP1519" i="1" s="1"/>
  <c r="M1519" i="1"/>
  <c r="L1519" i="1"/>
  <c r="H1519" i="1" s="1"/>
  <c r="K1519" i="1"/>
  <c r="J1519" i="1"/>
  <c r="I1519" i="1"/>
  <c r="N1518" i="1"/>
  <c r="AA1518" i="1" s="1"/>
  <c r="AP1518" i="1" s="1"/>
  <c r="M1518" i="1"/>
  <c r="L1518" i="1"/>
  <c r="K1518" i="1"/>
  <c r="J1518" i="1"/>
  <c r="I1518" i="1"/>
  <c r="N1517" i="1"/>
  <c r="AA1517" i="1" s="1"/>
  <c r="AP1517" i="1" s="1"/>
  <c r="M1517" i="1"/>
  <c r="L1517" i="1"/>
  <c r="K1517" i="1"/>
  <c r="J1517" i="1"/>
  <c r="I1517" i="1"/>
  <c r="N1516" i="1"/>
  <c r="AA1516" i="1" s="1"/>
  <c r="AP1516" i="1" s="1"/>
  <c r="M1516" i="1"/>
  <c r="L1516" i="1"/>
  <c r="H1516" i="1" s="1"/>
  <c r="K1516" i="1"/>
  <c r="J1516" i="1"/>
  <c r="I1516" i="1"/>
  <c r="G1516" i="1" s="1"/>
  <c r="N1515" i="1"/>
  <c r="AA1515" i="1" s="1"/>
  <c r="AP1515" i="1" s="1"/>
  <c r="M1515" i="1"/>
  <c r="L1515" i="1"/>
  <c r="H1515" i="1" s="1"/>
  <c r="K1515" i="1"/>
  <c r="J1515" i="1"/>
  <c r="I1515" i="1"/>
  <c r="N1514" i="1"/>
  <c r="AA1514" i="1" s="1"/>
  <c r="AP1514" i="1" s="1"/>
  <c r="M1514" i="1"/>
  <c r="L1514" i="1"/>
  <c r="K1514" i="1"/>
  <c r="J1514" i="1"/>
  <c r="I1514" i="1"/>
  <c r="N1513" i="1"/>
  <c r="AA1513" i="1" s="1"/>
  <c r="AP1513" i="1" s="1"/>
  <c r="M1513" i="1"/>
  <c r="L1513" i="1"/>
  <c r="K1513" i="1"/>
  <c r="J1513" i="1"/>
  <c r="I1513" i="1"/>
  <c r="N1512" i="1"/>
  <c r="AA1512" i="1" s="1"/>
  <c r="AP1512" i="1" s="1"/>
  <c r="M1512" i="1"/>
  <c r="L1512" i="1"/>
  <c r="H1512" i="1" s="1"/>
  <c r="K1512" i="1"/>
  <c r="J1512" i="1"/>
  <c r="I1512" i="1"/>
  <c r="N1511" i="1"/>
  <c r="AA1511" i="1" s="1"/>
  <c r="AP1511" i="1" s="1"/>
  <c r="M1511" i="1"/>
  <c r="L1511" i="1"/>
  <c r="H1511" i="1" s="1"/>
  <c r="K1511" i="1"/>
  <c r="J1511" i="1"/>
  <c r="I1511" i="1"/>
  <c r="N1510" i="1"/>
  <c r="AA1510" i="1" s="1"/>
  <c r="AP1510" i="1" s="1"/>
  <c r="M1510" i="1"/>
  <c r="L1510" i="1"/>
  <c r="K1510" i="1"/>
  <c r="J1510" i="1"/>
  <c r="I1510" i="1"/>
  <c r="N1509" i="1"/>
  <c r="AA1509" i="1" s="1"/>
  <c r="AP1509" i="1" s="1"/>
  <c r="M1509" i="1"/>
  <c r="L1509" i="1"/>
  <c r="K1509" i="1"/>
  <c r="J1509" i="1"/>
  <c r="I1509" i="1"/>
  <c r="N1508" i="1"/>
  <c r="AA1508" i="1" s="1"/>
  <c r="AP1508" i="1" s="1"/>
  <c r="M1508" i="1"/>
  <c r="L1508" i="1"/>
  <c r="H1508" i="1" s="1"/>
  <c r="K1508" i="1"/>
  <c r="J1508" i="1"/>
  <c r="I1508" i="1"/>
  <c r="G1508" i="1" s="1"/>
  <c r="N1507" i="1"/>
  <c r="AA1507" i="1" s="1"/>
  <c r="AP1507" i="1" s="1"/>
  <c r="M1507" i="1"/>
  <c r="L1507" i="1"/>
  <c r="H1507" i="1" s="1"/>
  <c r="K1507" i="1"/>
  <c r="J1507" i="1"/>
  <c r="I1507" i="1"/>
  <c r="N1506" i="1"/>
  <c r="AA1506" i="1" s="1"/>
  <c r="AP1506" i="1" s="1"/>
  <c r="M1506" i="1"/>
  <c r="L1506" i="1"/>
  <c r="K1506" i="1"/>
  <c r="J1506" i="1"/>
  <c r="I1506" i="1"/>
  <c r="N1505" i="1"/>
  <c r="AA1505" i="1" s="1"/>
  <c r="AP1505" i="1" s="1"/>
  <c r="M1505" i="1"/>
  <c r="L1505" i="1"/>
  <c r="K1505" i="1"/>
  <c r="J1505" i="1"/>
  <c r="I1505" i="1"/>
  <c r="N1504" i="1"/>
  <c r="AA1504" i="1" s="1"/>
  <c r="AP1504" i="1" s="1"/>
  <c r="M1504" i="1"/>
  <c r="L1504" i="1"/>
  <c r="H1504" i="1" s="1"/>
  <c r="K1504" i="1"/>
  <c r="J1504" i="1"/>
  <c r="I1504" i="1"/>
  <c r="N1503" i="1"/>
  <c r="AA1503" i="1" s="1"/>
  <c r="AP1503" i="1" s="1"/>
  <c r="M1503" i="1"/>
  <c r="L1503" i="1"/>
  <c r="H1503" i="1" s="1"/>
  <c r="K1503" i="1"/>
  <c r="J1503" i="1"/>
  <c r="I1503" i="1"/>
  <c r="N1502" i="1"/>
  <c r="AA1502" i="1" s="1"/>
  <c r="AP1502" i="1" s="1"/>
  <c r="M1502" i="1"/>
  <c r="L1502" i="1"/>
  <c r="K1502" i="1"/>
  <c r="J1502" i="1"/>
  <c r="I1502" i="1"/>
  <c r="N1501" i="1"/>
  <c r="AA1501" i="1" s="1"/>
  <c r="AP1501" i="1" s="1"/>
  <c r="M1501" i="1"/>
  <c r="L1501" i="1"/>
  <c r="K1501" i="1"/>
  <c r="J1501" i="1"/>
  <c r="I1501" i="1"/>
  <c r="N1500" i="1"/>
  <c r="AA1500" i="1" s="1"/>
  <c r="AP1500" i="1" s="1"/>
  <c r="M1500" i="1"/>
  <c r="L1500" i="1"/>
  <c r="H1500" i="1" s="1"/>
  <c r="K1500" i="1"/>
  <c r="J1500" i="1"/>
  <c r="I1500" i="1"/>
  <c r="G1500" i="1" s="1"/>
  <c r="N1499" i="1"/>
  <c r="AA1499" i="1" s="1"/>
  <c r="AP1499" i="1" s="1"/>
  <c r="M1499" i="1"/>
  <c r="L1499" i="1"/>
  <c r="H1499" i="1" s="1"/>
  <c r="K1499" i="1"/>
  <c r="J1499" i="1"/>
  <c r="I1499" i="1"/>
  <c r="N1498" i="1"/>
  <c r="AA1498" i="1" s="1"/>
  <c r="AP1498" i="1" s="1"/>
  <c r="M1498" i="1"/>
  <c r="L1498" i="1"/>
  <c r="K1498" i="1"/>
  <c r="J1498" i="1"/>
  <c r="I1498" i="1"/>
  <c r="N1497" i="1"/>
  <c r="AA1497" i="1" s="1"/>
  <c r="AP1497" i="1" s="1"/>
  <c r="M1497" i="1"/>
  <c r="L1497" i="1"/>
  <c r="K1497" i="1"/>
  <c r="J1497" i="1"/>
  <c r="I1497" i="1"/>
  <c r="N1496" i="1"/>
  <c r="AA1496" i="1" s="1"/>
  <c r="AP1496" i="1" s="1"/>
  <c r="M1496" i="1"/>
  <c r="L1496" i="1"/>
  <c r="H1496" i="1" s="1"/>
  <c r="K1496" i="1"/>
  <c r="J1496" i="1"/>
  <c r="I1496" i="1"/>
  <c r="N1495" i="1"/>
  <c r="AA1495" i="1" s="1"/>
  <c r="AP1495" i="1" s="1"/>
  <c r="M1495" i="1"/>
  <c r="L1495" i="1"/>
  <c r="H1495" i="1" s="1"/>
  <c r="K1495" i="1"/>
  <c r="J1495" i="1"/>
  <c r="I1495" i="1"/>
  <c r="N1494" i="1"/>
  <c r="AA1494" i="1" s="1"/>
  <c r="AP1494" i="1" s="1"/>
  <c r="M1494" i="1"/>
  <c r="L1494" i="1"/>
  <c r="K1494" i="1"/>
  <c r="J1494" i="1"/>
  <c r="I1494" i="1"/>
  <c r="N1493" i="1"/>
  <c r="AA1493" i="1" s="1"/>
  <c r="AP1493" i="1" s="1"/>
  <c r="M1493" i="1"/>
  <c r="L1493" i="1"/>
  <c r="K1493" i="1"/>
  <c r="J1493" i="1"/>
  <c r="I1493" i="1"/>
  <c r="N1492" i="1"/>
  <c r="AA1492" i="1" s="1"/>
  <c r="AP1492" i="1" s="1"/>
  <c r="M1492" i="1"/>
  <c r="L1492" i="1"/>
  <c r="H1492" i="1" s="1"/>
  <c r="K1492" i="1"/>
  <c r="J1492" i="1"/>
  <c r="I1492" i="1"/>
  <c r="G1492" i="1" s="1"/>
  <c r="N1491" i="1"/>
  <c r="AA1491" i="1" s="1"/>
  <c r="AP1491" i="1" s="1"/>
  <c r="M1491" i="1"/>
  <c r="L1491" i="1"/>
  <c r="H1491" i="1" s="1"/>
  <c r="K1491" i="1"/>
  <c r="J1491" i="1"/>
  <c r="I1491" i="1"/>
  <c r="N1490" i="1"/>
  <c r="AA1490" i="1" s="1"/>
  <c r="AP1490" i="1" s="1"/>
  <c r="M1490" i="1"/>
  <c r="L1490" i="1"/>
  <c r="K1490" i="1"/>
  <c r="J1490" i="1"/>
  <c r="I1490" i="1"/>
  <c r="N1489" i="1"/>
  <c r="AA1489" i="1" s="1"/>
  <c r="AP1489" i="1" s="1"/>
  <c r="M1489" i="1"/>
  <c r="L1489" i="1"/>
  <c r="K1489" i="1"/>
  <c r="J1489" i="1"/>
  <c r="I1489" i="1"/>
  <c r="N1488" i="1"/>
  <c r="AA1488" i="1" s="1"/>
  <c r="AP1488" i="1" s="1"/>
  <c r="M1488" i="1"/>
  <c r="L1488" i="1"/>
  <c r="H1488" i="1" s="1"/>
  <c r="K1488" i="1"/>
  <c r="J1488" i="1"/>
  <c r="I1488" i="1"/>
  <c r="N1487" i="1"/>
  <c r="AA1487" i="1" s="1"/>
  <c r="AP1487" i="1" s="1"/>
  <c r="M1487" i="1"/>
  <c r="L1487" i="1"/>
  <c r="H1487" i="1" s="1"/>
  <c r="K1487" i="1"/>
  <c r="J1487" i="1"/>
  <c r="I1487" i="1"/>
  <c r="N1486" i="1"/>
  <c r="AA1486" i="1" s="1"/>
  <c r="AP1486" i="1" s="1"/>
  <c r="M1486" i="1"/>
  <c r="L1486" i="1"/>
  <c r="K1486" i="1"/>
  <c r="J1486" i="1"/>
  <c r="I1486" i="1"/>
  <c r="N1485" i="1"/>
  <c r="AA1485" i="1" s="1"/>
  <c r="AP1485" i="1" s="1"/>
  <c r="M1485" i="1"/>
  <c r="L1485" i="1"/>
  <c r="K1485" i="1"/>
  <c r="J1485" i="1"/>
  <c r="I1485" i="1"/>
  <c r="N1484" i="1"/>
  <c r="AA1484" i="1" s="1"/>
  <c r="AP1484" i="1" s="1"/>
  <c r="M1484" i="1"/>
  <c r="L1484" i="1"/>
  <c r="H1484" i="1" s="1"/>
  <c r="K1484" i="1"/>
  <c r="J1484" i="1"/>
  <c r="I1484" i="1"/>
  <c r="G1484" i="1" s="1"/>
  <c r="N1483" i="1"/>
  <c r="AA1483" i="1" s="1"/>
  <c r="AP1483" i="1" s="1"/>
  <c r="M1483" i="1"/>
  <c r="L1483" i="1"/>
  <c r="H1483" i="1" s="1"/>
  <c r="K1483" i="1"/>
  <c r="J1483" i="1"/>
  <c r="I1483" i="1"/>
  <c r="N1482" i="1"/>
  <c r="AA1482" i="1" s="1"/>
  <c r="AP1482" i="1" s="1"/>
  <c r="M1482" i="1"/>
  <c r="L1482" i="1"/>
  <c r="K1482" i="1"/>
  <c r="J1482" i="1"/>
  <c r="I1482" i="1"/>
  <c r="N1481" i="1"/>
  <c r="AA1481" i="1" s="1"/>
  <c r="AP1481" i="1" s="1"/>
  <c r="M1481" i="1"/>
  <c r="L1481" i="1"/>
  <c r="K1481" i="1"/>
  <c r="J1481" i="1"/>
  <c r="I1481" i="1"/>
  <c r="N1480" i="1"/>
  <c r="AA1480" i="1" s="1"/>
  <c r="AP1480" i="1" s="1"/>
  <c r="M1480" i="1"/>
  <c r="L1480" i="1"/>
  <c r="H1480" i="1" s="1"/>
  <c r="K1480" i="1"/>
  <c r="J1480" i="1"/>
  <c r="I1480" i="1"/>
  <c r="N1479" i="1"/>
  <c r="AA1479" i="1" s="1"/>
  <c r="AP1479" i="1" s="1"/>
  <c r="M1479" i="1"/>
  <c r="L1479" i="1"/>
  <c r="H1479" i="1" s="1"/>
  <c r="K1479" i="1"/>
  <c r="J1479" i="1"/>
  <c r="I1479" i="1"/>
  <c r="N1478" i="1"/>
  <c r="AA1478" i="1" s="1"/>
  <c r="AP1478" i="1" s="1"/>
  <c r="M1478" i="1"/>
  <c r="L1478" i="1"/>
  <c r="K1478" i="1"/>
  <c r="J1478" i="1"/>
  <c r="I1478" i="1"/>
  <c r="N1477" i="1"/>
  <c r="AA1477" i="1" s="1"/>
  <c r="AP1477" i="1" s="1"/>
  <c r="M1477" i="1"/>
  <c r="L1477" i="1"/>
  <c r="K1477" i="1"/>
  <c r="J1477" i="1"/>
  <c r="I1477" i="1"/>
  <c r="N1476" i="1"/>
  <c r="AA1476" i="1" s="1"/>
  <c r="AP1476" i="1" s="1"/>
  <c r="M1476" i="1"/>
  <c r="L1476" i="1"/>
  <c r="H1476" i="1" s="1"/>
  <c r="K1476" i="1"/>
  <c r="J1476" i="1"/>
  <c r="I1476" i="1"/>
  <c r="G1476" i="1" s="1"/>
  <c r="N1475" i="1"/>
  <c r="AA1475" i="1" s="1"/>
  <c r="AP1475" i="1" s="1"/>
  <c r="M1475" i="1"/>
  <c r="L1475" i="1"/>
  <c r="H1475" i="1" s="1"/>
  <c r="K1475" i="1"/>
  <c r="J1475" i="1"/>
  <c r="I1475" i="1"/>
  <c r="N1474" i="1"/>
  <c r="AA1474" i="1" s="1"/>
  <c r="AP1474" i="1" s="1"/>
  <c r="M1474" i="1"/>
  <c r="L1474" i="1"/>
  <c r="K1474" i="1"/>
  <c r="J1474" i="1"/>
  <c r="I1474" i="1"/>
  <c r="N1473" i="1"/>
  <c r="AA1473" i="1" s="1"/>
  <c r="AP1473" i="1" s="1"/>
  <c r="M1473" i="1"/>
  <c r="L1473" i="1"/>
  <c r="K1473" i="1"/>
  <c r="J1473" i="1"/>
  <c r="I1473" i="1"/>
  <c r="N1472" i="1"/>
  <c r="AA1472" i="1" s="1"/>
  <c r="AP1472" i="1" s="1"/>
  <c r="M1472" i="1"/>
  <c r="L1472" i="1"/>
  <c r="H1472" i="1" s="1"/>
  <c r="K1472" i="1"/>
  <c r="J1472" i="1"/>
  <c r="I1472" i="1"/>
  <c r="N1471" i="1"/>
  <c r="AA1471" i="1" s="1"/>
  <c r="AP1471" i="1" s="1"/>
  <c r="M1471" i="1"/>
  <c r="L1471" i="1"/>
  <c r="H1471" i="1" s="1"/>
  <c r="K1471" i="1"/>
  <c r="J1471" i="1"/>
  <c r="I1471" i="1"/>
  <c r="N1470" i="1"/>
  <c r="AA1470" i="1" s="1"/>
  <c r="AP1470" i="1" s="1"/>
  <c r="M1470" i="1"/>
  <c r="L1470" i="1"/>
  <c r="K1470" i="1"/>
  <c r="J1470" i="1"/>
  <c r="I1470" i="1"/>
  <c r="N1469" i="1"/>
  <c r="AA1469" i="1" s="1"/>
  <c r="AP1469" i="1" s="1"/>
  <c r="M1469" i="1"/>
  <c r="L1469" i="1"/>
  <c r="K1469" i="1"/>
  <c r="J1469" i="1"/>
  <c r="I1469" i="1"/>
  <c r="N1468" i="1"/>
  <c r="AA1468" i="1" s="1"/>
  <c r="AP1468" i="1" s="1"/>
  <c r="M1468" i="1"/>
  <c r="L1468" i="1"/>
  <c r="H1468" i="1" s="1"/>
  <c r="K1468" i="1"/>
  <c r="J1468" i="1"/>
  <c r="I1468" i="1"/>
  <c r="G1468" i="1" s="1"/>
  <c r="N1467" i="1"/>
  <c r="AA1467" i="1" s="1"/>
  <c r="AP1467" i="1" s="1"/>
  <c r="M1467" i="1"/>
  <c r="L1467" i="1"/>
  <c r="H1467" i="1" s="1"/>
  <c r="K1467" i="1"/>
  <c r="J1467" i="1"/>
  <c r="I1467" i="1"/>
  <c r="N1466" i="1"/>
  <c r="AA1466" i="1" s="1"/>
  <c r="AP1466" i="1" s="1"/>
  <c r="M1466" i="1"/>
  <c r="L1466" i="1"/>
  <c r="H1466" i="1" s="1"/>
  <c r="K1466" i="1"/>
  <c r="J1466" i="1"/>
  <c r="I1466" i="1"/>
  <c r="N1465" i="1"/>
  <c r="AA1465" i="1" s="1"/>
  <c r="AP1465" i="1" s="1"/>
  <c r="M1465" i="1"/>
  <c r="L1465" i="1"/>
  <c r="K1465" i="1"/>
  <c r="J1465" i="1"/>
  <c r="I1465" i="1"/>
  <c r="N1464" i="1"/>
  <c r="AA1464" i="1" s="1"/>
  <c r="AP1464" i="1" s="1"/>
  <c r="M1464" i="1"/>
  <c r="L1464" i="1"/>
  <c r="H1464" i="1" s="1"/>
  <c r="K1464" i="1"/>
  <c r="J1464" i="1"/>
  <c r="I1464" i="1"/>
  <c r="N1463" i="1"/>
  <c r="AA1463" i="1" s="1"/>
  <c r="AP1463" i="1" s="1"/>
  <c r="M1463" i="1"/>
  <c r="L1463" i="1"/>
  <c r="H1463" i="1" s="1"/>
  <c r="K1463" i="1"/>
  <c r="J1463" i="1"/>
  <c r="I1463" i="1"/>
  <c r="N1462" i="1"/>
  <c r="AA1462" i="1" s="1"/>
  <c r="AP1462" i="1" s="1"/>
  <c r="M1462" i="1"/>
  <c r="L1462" i="1"/>
  <c r="K1462" i="1"/>
  <c r="J1462" i="1"/>
  <c r="I1462" i="1"/>
  <c r="N1461" i="1"/>
  <c r="AA1461" i="1" s="1"/>
  <c r="AP1461" i="1" s="1"/>
  <c r="M1461" i="1"/>
  <c r="L1461" i="1"/>
  <c r="K1461" i="1"/>
  <c r="J1461" i="1"/>
  <c r="I1461" i="1"/>
  <c r="N1460" i="1"/>
  <c r="AA1460" i="1" s="1"/>
  <c r="AP1460" i="1" s="1"/>
  <c r="M1460" i="1"/>
  <c r="L1460" i="1"/>
  <c r="H1460" i="1" s="1"/>
  <c r="K1460" i="1"/>
  <c r="J1460" i="1"/>
  <c r="I1460" i="1"/>
  <c r="G1460" i="1" s="1"/>
  <c r="N1459" i="1"/>
  <c r="AA1459" i="1" s="1"/>
  <c r="AP1459" i="1" s="1"/>
  <c r="M1459" i="1"/>
  <c r="L1459" i="1"/>
  <c r="H1459" i="1" s="1"/>
  <c r="K1459" i="1"/>
  <c r="J1459" i="1"/>
  <c r="I1459" i="1"/>
  <c r="N1458" i="1"/>
  <c r="AA1458" i="1" s="1"/>
  <c r="AP1458" i="1" s="1"/>
  <c r="M1458" i="1"/>
  <c r="L1458" i="1"/>
  <c r="H1458" i="1" s="1"/>
  <c r="K1458" i="1"/>
  <c r="J1458" i="1"/>
  <c r="I1458" i="1"/>
  <c r="N1457" i="1"/>
  <c r="AA1457" i="1" s="1"/>
  <c r="AP1457" i="1" s="1"/>
  <c r="M1457" i="1"/>
  <c r="L1457" i="1"/>
  <c r="K1457" i="1"/>
  <c r="J1457" i="1"/>
  <c r="I1457" i="1"/>
  <c r="N1456" i="1"/>
  <c r="AA1456" i="1" s="1"/>
  <c r="AP1456" i="1" s="1"/>
  <c r="M1456" i="1"/>
  <c r="L1456" i="1"/>
  <c r="H1456" i="1" s="1"/>
  <c r="K1456" i="1"/>
  <c r="J1456" i="1"/>
  <c r="I1456" i="1"/>
  <c r="N1455" i="1"/>
  <c r="AA1455" i="1" s="1"/>
  <c r="AP1455" i="1" s="1"/>
  <c r="M1455" i="1"/>
  <c r="L1455" i="1"/>
  <c r="H1455" i="1" s="1"/>
  <c r="K1455" i="1"/>
  <c r="J1455" i="1"/>
  <c r="I1455" i="1"/>
  <c r="N1454" i="1"/>
  <c r="AA1454" i="1" s="1"/>
  <c r="AP1454" i="1" s="1"/>
  <c r="M1454" i="1"/>
  <c r="L1454" i="1"/>
  <c r="K1454" i="1"/>
  <c r="J1454" i="1"/>
  <c r="I1454" i="1"/>
  <c r="N1453" i="1"/>
  <c r="AA1453" i="1" s="1"/>
  <c r="AP1453" i="1" s="1"/>
  <c r="M1453" i="1"/>
  <c r="L1453" i="1"/>
  <c r="K1453" i="1"/>
  <c r="J1453" i="1"/>
  <c r="I1453" i="1"/>
  <c r="N1452" i="1"/>
  <c r="AA1452" i="1" s="1"/>
  <c r="AP1452" i="1" s="1"/>
  <c r="M1452" i="1"/>
  <c r="L1452" i="1"/>
  <c r="H1452" i="1" s="1"/>
  <c r="K1452" i="1"/>
  <c r="J1452" i="1"/>
  <c r="I1452" i="1"/>
  <c r="G1452" i="1" s="1"/>
  <c r="N1451" i="1"/>
  <c r="AA1451" i="1" s="1"/>
  <c r="AP1451" i="1" s="1"/>
  <c r="M1451" i="1"/>
  <c r="L1451" i="1"/>
  <c r="H1451" i="1" s="1"/>
  <c r="K1451" i="1"/>
  <c r="J1451" i="1"/>
  <c r="I1451" i="1"/>
  <c r="N1450" i="1"/>
  <c r="AA1450" i="1" s="1"/>
  <c r="AP1450" i="1" s="1"/>
  <c r="M1450" i="1"/>
  <c r="L1450" i="1"/>
  <c r="H1450" i="1" s="1"/>
  <c r="K1450" i="1"/>
  <c r="J1450" i="1"/>
  <c r="I1450" i="1"/>
  <c r="N1449" i="1"/>
  <c r="AA1449" i="1" s="1"/>
  <c r="AP1449" i="1" s="1"/>
  <c r="M1449" i="1"/>
  <c r="L1449" i="1"/>
  <c r="K1449" i="1"/>
  <c r="J1449" i="1"/>
  <c r="I1449" i="1"/>
  <c r="N1448" i="1"/>
  <c r="AA1448" i="1" s="1"/>
  <c r="AP1448" i="1" s="1"/>
  <c r="M1448" i="1"/>
  <c r="L1448" i="1"/>
  <c r="H1448" i="1" s="1"/>
  <c r="K1448" i="1"/>
  <c r="J1448" i="1"/>
  <c r="I1448" i="1"/>
  <c r="N1447" i="1"/>
  <c r="AA1447" i="1" s="1"/>
  <c r="AP1447" i="1" s="1"/>
  <c r="M1447" i="1"/>
  <c r="L1447" i="1"/>
  <c r="H1447" i="1" s="1"/>
  <c r="K1447" i="1"/>
  <c r="J1447" i="1"/>
  <c r="I1447" i="1"/>
  <c r="N1446" i="1"/>
  <c r="AA1446" i="1" s="1"/>
  <c r="AP1446" i="1" s="1"/>
  <c r="M1446" i="1"/>
  <c r="L1446" i="1"/>
  <c r="K1446" i="1"/>
  <c r="J1446" i="1"/>
  <c r="I1446" i="1"/>
  <c r="N1445" i="1"/>
  <c r="AA1445" i="1" s="1"/>
  <c r="AP1445" i="1" s="1"/>
  <c r="M1445" i="1"/>
  <c r="L1445" i="1"/>
  <c r="K1445" i="1"/>
  <c r="J1445" i="1"/>
  <c r="I1445" i="1"/>
  <c r="N1444" i="1"/>
  <c r="AA1444" i="1" s="1"/>
  <c r="AP1444" i="1" s="1"/>
  <c r="M1444" i="1"/>
  <c r="L1444" i="1"/>
  <c r="H1444" i="1" s="1"/>
  <c r="K1444" i="1"/>
  <c r="J1444" i="1"/>
  <c r="I1444" i="1"/>
  <c r="G1444" i="1" s="1"/>
  <c r="N1443" i="1"/>
  <c r="AA1443" i="1" s="1"/>
  <c r="AP1443" i="1" s="1"/>
  <c r="M1443" i="1"/>
  <c r="L1443" i="1"/>
  <c r="H1443" i="1" s="1"/>
  <c r="K1443" i="1"/>
  <c r="J1443" i="1"/>
  <c r="I1443" i="1"/>
  <c r="N1442" i="1"/>
  <c r="AA1442" i="1" s="1"/>
  <c r="AP1442" i="1" s="1"/>
  <c r="M1442" i="1"/>
  <c r="L1442" i="1"/>
  <c r="H1442" i="1" s="1"/>
  <c r="K1442" i="1"/>
  <c r="J1442" i="1"/>
  <c r="I1442" i="1"/>
  <c r="N1441" i="1"/>
  <c r="AA1441" i="1" s="1"/>
  <c r="AP1441" i="1" s="1"/>
  <c r="M1441" i="1"/>
  <c r="L1441" i="1"/>
  <c r="K1441" i="1"/>
  <c r="J1441" i="1"/>
  <c r="I1441" i="1"/>
  <c r="N1440" i="1"/>
  <c r="AA1440" i="1" s="1"/>
  <c r="AP1440" i="1" s="1"/>
  <c r="M1440" i="1"/>
  <c r="L1440" i="1"/>
  <c r="H1440" i="1" s="1"/>
  <c r="K1440" i="1"/>
  <c r="J1440" i="1"/>
  <c r="I1440" i="1"/>
  <c r="N1439" i="1"/>
  <c r="AA1439" i="1" s="1"/>
  <c r="AP1439" i="1" s="1"/>
  <c r="M1439" i="1"/>
  <c r="L1439" i="1"/>
  <c r="H1439" i="1" s="1"/>
  <c r="K1439" i="1"/>
  <c r="J1439" i="1"/>
  <c r="I1439" i="1"/>
  <c r="N1438" i="1"/>
  <c r="AA1438" i="1" s="1"/>
  <c r="AP1438" i="1" s="1"/>
  <c r="M1438" i="1"/>
  <c r="L1438" i="1"/>
  <c r="K1438" i="1"/>
  <c r="J1438" i="1"/>
  <c r="I1438" i="1"/>
  <c r="N1437" i="1"/>
  <c r="AA1437" i="1" s="1"/>
  <c r="AP1437" i="1" s="1"/>
  <c r="M1437" i="1"/>
  <c r="L1437" i="1"/>
  <c r="K1437" i="1"/>
  <c r="J1437" i="1"/>
  <c r="I1437" i="1"/>
  <c r="N1436" i="1"/>
  <c r="AA1436" i="1" s="1"/>
  <c r="AP1436" i="1" s="1"/>
  <c r="M1436" i="1"/>
  <c r="L1436" i="1"/>
  <c r="H1436" i="1" s="1"/>
  <c r="K1436" i="1"/>
  <c r="J1436" i="1"/>
  <c r="I1436" i="1"/>
  <c r="G1436" i="1" s="1"/>
  <c r="N1435" i="1"/>
  <c r="AA1435" i="1" s="1"/>
  <c r="AP1435" i="1" s="1"/>
  <c r="M1435" i="1"/>
  <c r="L1435" i="1"/>
  <c r="H1435" i="1" s="1"/>
  <c r="K1435" i="1"/>
  <c r="J1435" i="1"/>
  <c r="I1435" i="1"/>
  <c r="N1434" i="1"/>
  <c r="AA1434" i="1" s="1"/>
  <c r="AP1434" i="1" s="1"/>
  <c r="M1434" i="1"/>
  <c r="L1434" i="1"/>
  <c r="H1434" i="1" s="1"/>
  <c r="K1434" i="1"/>
  <c r="J1434" i="1"/>
  <c r="I1434" i="1"/>
  <c r="N1433" i="1"/>
  <c r="AA1433" i="1" s="1"/>
  <c r="AP1433" i="1" s="1"/>
  <c r="M1433" i="1"/>
  <c r="L1433" i="1"/>
  <c r="K1433" i="1"/>
  <c r="J1433" i="1"/>
  <c r="I1433" i="1"/>
  <c r="N1432" i="1"/>
  <c r="AA1432" i="1" s="1"/>
  <c r="AP1432" i="1" s="1"/>
  <c r="M1432" i="1"/>
  <c r="L1432" i="1"/>
  <c r="H1432" i="1" s="1"/>
  <c r="K1432" i="1"/>
  <c r="J1432" i="1"/>
  <c r="I1432" i="1"/>
  <c r="N1431" i="1"/>
  <c r="AA1431" i="1" s="1"/>
  <c r="AP1431" i="1" s="1"/>
  <c r="M1431" i="1"/>
  <c r="L1431" i="1"/>
  <c r="H1431" i="1" s="1"/>
  <c r="K1431" i="1"/>
  <c r="J1431" i="1"/>
  <c r="I1431" i="1"/>
  <c r="N1430" i="1"/>
  <c r="AA1430" i="1" s="1"/>
  <c r="AP1430" i="1" s="1"/>
  <c r="M1430" i="1"/>
  <c r="L1430" i="1"/>
  <c r="K1430" i="1"/>
  <c r="J1430" i="1"/>
  <c r="I1430" i="1"/>
  <c r="N1429" i="1"/>
  <c r="AA1429" i="1" s="1"/>
  <c r="AP1429" i="1" s="1"/>
  <c r="M1429" i="1"/>
  <c r="L1429" i="1"/>
  <c r="K1429" i="1"/>
  <c r="J1429" i="1"/>
  <c r="I1429" i="1"/>
  <c r="N1428" i="1"/>
  <c r="AA1428" i="1" s="1"/>
  <c r="AP1428" i="1" s="1"/>
  <c r="M1428" i="1"/>
  <c r="L1428" i="1"/>
  <c r="H1428" i="1" s="1"/>
  <c r="K1428" i="1"/>
  <c r="J1428" i="1"/>
  <c r="I1428" i="1"/>
  <c r="G1428" i="1" s="1"/>
  <c r="N1427" i="1"/>
  <c r="AA1427" i="1" s="1"/>
  <c r="AP1427" i="1" s="1"/>
  <c r="M1427" i="1"/>
  <c r="L1427" i="1"/>
  <c r="H1427" i="1" s="1"/>
  <c r="K1427" i="1"/>
  <c r="J1427" i="1"/>
  <c r="I1427" i="1"/>
  <c r="N1426" i="1"/>
  <c r="AA1426" i="1" s="1"/>
  <c r="AP1426" i="1" s="1"/>
  <c r="M1426" i="1"/>
  <c r="L1426" i="1"/>
  <c r="H1426" i="1" s="1"/>
  <c r="K1426" i="1"/>
  <c r="J1426" i="1"/>
  <c r="I1426" i="1"/>
  <c r="N1425" i="1"/>
  <c r="AA1425" i="1" s="1"/>
  <c r="AP1425" i="1" s="1"/>
  <c r="M1425" i="1"/>
  <c r="L1425" i="1"/>
  <c r="K1425" i="1"/>
  <c r="J1425" i="1"/>
  <c r="I1425" i="1"/>
  <c r="N1424" i="1"/>
  <c r="AA1424" i="1" s="1"/>
  <c r="AP1424" i="1" s="1"/>
  <c r="M1424" i="1"/>
  <c r="L1424" i="1"/>
  <c r="H1424" i="1" s="1"/>
  <c r="K1424" i="1"/>
  <c r="J1424" i="1"/>
  <c r="I1424" i="1"/>
  <c r="N1423" i="1"/>
  <c r="AA1423" i="1" s="1"/>
  <c r="AP1423" i="1" s="1"/>
  <c r="M1423" i="1"/>
  <c r="L1423" i="1"/>
  <c r="H1423" i="1" s="1"/>
  <c r="K1423" i="1"/>
  <c r="J1423" i="1"/>
  <c r="I1423" i="1"/>
  <c r="N1422" i="1"/>
  <c r="AA1422" i="1" s="1"/>
  <c r="AP1422" i="1" s="1"/>
  <c r="M1422" i="1"/>
  <c r="L1422" i="1"/>
  <c r="K1422" i="1"/>
  <c r="J1422" i="1"/>
  <c r="I1422" i="1"/>
  <c r="N1421" i="1"/>
  <c r="AA1421" i="1" s="1"/>
  <c r="AP1421" i="1" s="1"/>
  <c r="M1421" i="1"/>
  <c r="L1421" i="1"/>
  <c r="K1421" i="1"/>
  <c r="J1421" i="1"/>
  <c r="I1421" i="1"/>
  <c r="N1420" i="1"/>
  <c r="AA1420" i="1" s="1"/>
  <c r="AP1420" i="1" s="1"/>
  <c r="M1420" i="1"/>
  <c r="L1420" i="1"/>
  <c r="H1420" i="1" s="1"/>
  <c r="K1420" i="1"/>
  <c r="J1420" i="1"/>
  <c r="I1420" i="1"/>
  <c r="G1420" i="1" s="1"/>
  <c r="N1419" i="1"/>
  <c r="AA1419" i="1" s="1"/>
  <c r="AP1419" i="1" s="1"/>
  <c r="M1419" i="1"/>
  <c r="L1419" i="1"/>
  <c r="H1419" i="1" s="1"/>
  <c r="K1419" i="1"/>
  <c r="J1419" i="1"/>
  <c r="I1419" i="1"/>
  <c r="G1419" i="1" s="1"/>
  <c r="N1418" i="1"/>
  <c r="AA1418" i="1" s="1"/>
  <c r="AP1418" i="1" s="1"/>
  <c r="M1418" i="1"/>
  <c r="L1418" i="1"/>
  <c r="H1418" i="1" s="1"/>
  <c r="K1418" i="1"/>
  <c r="J1418" i="1"/>
  <c r="I1418" i="1"/>
  <c r="N1417" i="1"/>
  <c r="AA1417" i="1" s="1"/>
  <c r="AP1417" i="1" s="1"/>
  <c r="M1417" i="1"/>
  <c r="L1417" i="1"/>
  <c r="K1417" i="1"/>
  <c r="J1417" i="1"/>
  <c r="I1417" i="1"/>
  <c r="N1416" i="1"/>
  <c r="AA1416" i="1" s="1"/>
  <c r="AP1416" i="1" s="1"/>
  <c r="M1416" i="1"/>
  <c r="L1416" i="1"/>
  <c r="H1416" i="1" s="1"/>
  <c r="K1416" i="1"/>
  <c r="J1416" i="1"/>
  <c r="I1416" i="1"/>
  <c r="N1415" i="1"/>
  <c r="AA1415" i="1" s="1"/>
  <c r="AP1415" i="1" s="1"/>
  <c r="M1415" i="1"/>
  <c r="L1415" i="1"/>
  <c r="H1415" i="1" s="1"/>
  <c r="K1415" i="1"/>
  <c r="J1415" i="1"/>
  <c r="I1415" i="1"/>
  <c r="N1414" i="1"/>
  <c r="AA1414" i="1" s="1"/>
  <c r="AP1414" i="1" s="1"/>
  <c r="M1414" i="1"/>
  <c r="L1414" i="1"/>
  <c r="K1414" i="1"/>
  <c r="J1414" i="1"/>
  <c r="I1414" i="1"/>
  <c r="N1413" i="1"/>
  <c r="AA1413" i="1" s="1"/>
  <c r="AP1413" i="1" s="1"/>
  <c r="M1413" i="1"/>
  <c r="L1413" i="1"/>
  <c r="K1413" i="1"/>
  <c r="J1413" i="1"/>
  <c r="I1413" i="1"/>
  <c r="N1412" i="1"/>
  <c r="AA1412" i="1" s="1"/>
  <c r="AP1412" i="1" s="1"/>
  <c r="M1412" i="1"/>
  <c r="L1412" i="1"/>
  <c r="H1412" i="1" s="1"/>
  <c r="K1412" i="1"/>
  <c r="J1412" i="1"/>
  <c r="I1412" i="1"/>
  <c r="G1412" i="1" s="1"/>
  <c r="N1411" i="1"/>
  <c r="AA1411" i="1" s="1"/>
  <c r="AP1411" i="1" s="1"/>
  <c r="M1411" i="1"/>
  <c r="L1411" i="1"/>
  <c r="H1411" i="1" s="1"/>
  <c r="K1411" i="1"/>
  <c r="J1411" i="1"/>
  <c r="I1411" i="1"/>
  <c r="G1411" i="1" s="1"/>
  <c r="N1410" i="1"/>
  <c r="AA1410" i="1" s="1"/>
  <c r="AP1410" i="1" s="1"/>
  <c r="M1410" i="1"/>
  <c r="L1410" i="1"/>
  <c r="H1410" i="1" s="1"/>
  <c r="K1410" i="1"/>
  <c r="J1410" i="1"/>
  <c r="I1410" i="1"/>
  <c r="N1409" i="1"/>
  <c r="AA1409" i="1" s="1"/>
  <c r="AP1409" i="1" s="1"/>
  <c r="M1409" i="1"/>
  <c r="L1409" i="1"/>
  <c r="K1409" i="1"/>
  <c r="J1409" i="1"/>
  <c r="I1409" i="1"/>
  <c r="N1408" i="1"/>
  <c r="AA1408" i="1" s="1"/>
  <c r="AP1408" i="1" s="1"/>
  <c r="M1408" i="1"/>
  <c r="L1408" i="1"/>
  <c r="H1408" i="1" s="1"/>
  <c r="K1408" i="1"/>
  <c r="J1408" i="1"/>
  <c r="I1408" i="1"/>
  <c r="N1407" i="1"/>
  <c r="AA1407" i="1" s="1"/>
  <c r="AP1407" i="1" s="1"/>
  <c r="M1407" i="1"/>
  <c r="L1407" i="1"/>
  <c r="H1407" i="1" s="1"/>
  <c r="K1407" i="1"/>
  <c r="J1407" i="1"/>
  <c r="I1407" i="1"/>
  <c r="N1406" i="1"/>
  <c r="AA1406" i="1" s="1"/>
  <c r="AP1406" i="1" s="1"/>
  <c r="M1406" i="1"/>
  <c r="L1406" i="1"/>
  <c r="K1406" i="1"/>
  <c r="J1406" i="1"/>
  <c r="I1406" i="1"/>
  <c r="N1405" i="1"/>
  <c r="AA1405" i="1" s="1"/>
  <c r="AP1405" i="1" s="1"/>
  <c r="M1405" i="1"/>
  <c r="L1405" i="1"/>
  <c r="K1405" i="1"/>
  <c r="J1405" i="1"/>
  <c r="I1405" i="1"/>
  <c r="N1404" i="1"/>
  <c r="AA1404" i="1" s="1"/>
  <c r="AP1404" i="1" s="1"/>
  <c r="M1404" i="1"/>
  <c r="L1404" i="1"/>
  <c r="H1404" i="1" s="1"/>
  <c r="K1404" i="1"/>
  <c r="J1404" i="1"/>
  <c r="I1404" i="1"/>
  <c r="G1404" i="1" s="1"/>
  <c r="N1403" i="1"/>
  <c r="AA1403" i="1" s="1"/>
  <c r="AP1403" i="1" s="1"/>
  <c r="M1403" i="1"/>
  <c r="L1403" i="1"/>
  <c r="H1403" i="1" s="1"/>
  <c r="K1403" i="1"/>
  <c r="J1403" i="1"/>
  <c r="I1403" i="1"/>
  <c r="G1403" i="1" s="1"/>
  <c r="N1402" i="1"/>
  <c r="AA1402" i="1" s="1"/>
  <c r="AP1402" i="1" s="1"/>
  <c r="M1402" i="1"/>
  <c r="L1402" i="1"/>
  <c r="H1402" i="1" s="1"/>
  <c r="K1402" i="1"/>
  <c r="J1402" i="1"/>
  <c r="I1402" i="1"/>
  <c r="N1401" i="1"/>
  <c r="AA1401" i="1" s="1"/>
  <c r="AP1401" i="1" s="1"/>
  <c r="M1401" i="1"/>
  <c r="L1401" i="1"/>
  <c r="K1401" i="1"/>
  <c r="J1401" i="1"/>
  <c r="I1401" i="1"/>
  <c r="N1400" i="1"/>
  <c r="AA1400" i="1" s="1"/>
  <c r="AP1400" i="1" s="1"/>
  <c r="M1400" i="1"/>
  <c r="L1400" i="1"/>
  <c r="H1400" i="1" s="1"/>
  <c r="K1400" i="1"/>
  <c r="J1400" i="1"/>
  <c r="I1400" i="1"/>
  <c r="N1399" i="1"/>
  <c r="AA1399" i="1" s="1"/>
  <c r="AP1399" i="1" s="1"/>
  <c r="M1399" i="1"/>
  <c r="L1399" i="1"/>
  <c r="H1399" i="1" s="1"/>
  <c r="K1399" i="1"/>
  <c r="J1399" i="1"/>
  <c r="I1399" i="1"/>
  <c r="N1398" i="1"/>
  <c r="AA1398" i="1" s="1"/>
  <c r="AP1398" i="1" s="1"/>
  <c r="M1398" i="1"/>
  <c r="L1398" i="1"/>
  <c r="K1398" i="1"/>
  <c r="J1398" i="1"/>
  <c r="I1398" i="1"/>
  <c r="N1397" i="1"/>
  <c r="AA1397" i="1" s="1"/>
  <c r="AP1397" i="1" s="1"/>
  <c r="M1397" i="1"/>
  <c r="L1397" i="1"/>
  <c r="K1397" i="1"/>
  <c r="J1397" i="1"/>
  <c r="I1397" i="1"/>
  <c r="N1396" i="1"/>
  <c r="AA1396" i="1" s="1"/>
  <c r="AP1396" i="1" s="1"/>
  <c r="M1396" i="1"/>
  <c r="L1396" i="1"/>
  <c r="H1396" i="1" s="1"/>
  <c r="K1396" i="1"/>
  <c r="J1396" i="1"/>
  <c r="I1396" i="1"/>
  <c r="G1396" i="1" s="1"/>
  <c r="N1395" i="1"/>
  <c r="AA1395" i="1" s="1"/>
  <c r="AP1395" i="1" s="1"/>
  <c r="M1395" i="1"/>
  <c r="L1395" i="1"/>
  <c r="H1395" i="1" s="1"/>
  <c r="K1395" i="1"/>
  <c r="J1395" i="1"/>
  <c r="I1395" i="1"/>
  <c r="G1395" i="1" s="1"/>
  <c r="N1394" i="1"/>
  <c r="AA1394" i="1" s="1"/>
  <c r="AP1394" i="1" s="1"/>
  <c r="M1394" i="1"/>
  <c r="L1394" i="1"/>
  <c r="H1394" i="1" s="1"/>
  <c r="K1394" i="1"/>
  <c r="J1394" i="1"/>
  <c r="I1394" i="1"/>
  <c r="N1393" i="1"/>
  <c r="AA1393" i="1" s="1"/>
  <c r="AP1393" i="1" s="1"/>
  <c r="M1393" i="1"/>
  <c r="L1393" i="1"/>
  <c r="K1393" i="1"/>
  <c r="J1393" i="1"/>
  <c r="I1393" i="1"/>
  <c r="N1392" i="1"/>
  <c r="AA1392" i="1" s="1"/>
  <c r="AP1392" i="1" s="1"/>
  <c r="M1392" i="1"/>
  <c r="L1392" i="1"/>
  <c r="H1392" i="1" s="1"/>
  <c r="K1392" i="1"/>
  <c r="J1392" i="1"/>
  <c r="I1392" i="1"/>
  <c r="N1391" i="1"/>
  <c r="AA1391" i="1" s="1"/>
  <c r="AP1391" i="1" s="1"/>
  <c r="M1391" i="1"/>
  <c r="L1391" i="1"/>
  <c r="H1391" i="1" s="1"/>
  <c r="K1391" i="1"/>
  <c r="J1391" i="1"/>
  <c r="I1391" i="1"/>
  <c r="N1390" i="1"/>
  <c r="AA1390" i="1" s="1"/>
  <c r="AP1390" i="1" s="1"/>
  <c r="M1390" i="1"/>
  <c r="L1390" i="1"/>
  <c r="K1390" i="1"/>
  <c r="J1390" i="1"/>
  <c r="I1390" i="1"/>
  <c r="N1389" i="1"/>
  <c r="AA1389" i="1" s="1"/>
  <c r="AP1389" i="1" s="1"/>
  <c r="M1389" i="1"/>
  <c r="L1389" i="1"/>
  <c r="K1389" i="1"/>
  <c r="J1389" i="1"/>
  <c r="I1389" i="1"/>
  <c r="N1388" i="1"/>
  <c r="AA1388" i="1" s="1"/>
  <c r="AP1388" i="1" s="1"/>
  <c r="M1388" i="1"/>
  <c r="L1388" i="1"/>
  <c r="H1388" i="1" s="1"/>
  <c r="K1388" i="1"/>
  <c r="J1388" i="1"/>
  <c r="I1388" i="1"/>
  <c r="G1388" i="1" s="1"/>
  <c r="N1387" i="1"/>
  <c r="AA1387" i="1" s="1"/>
  <c r="AP1387" i="1" s="1"/>
  <c r="M1387" i="1"/>
  <c r="L1387" i="1"/>
  <c r="H1387" i="1" s="1"/>
  <c r="K1387" i="1"/>
  <c r="J1387" i="1"/>
  <c r="I1387" i="1"/>
  <c r="G1387" i="1" s="1"/>
  <c r="N1386" i="1"/>
  <c r="AA1386" i="1" s="1"/>
  <c r="AP1386" i="1" s="1"/>
  <c r="M1386" i="1"/>
  <c r="L1386" i="1"/>
  <c r="H1386" i="1" s="1"/>
  <c r="K1386" i="1"/>
  <c r="J1386" i="1"/>
  <c r="I1386" i="1"/>
  <c r="N1385" i="1"/>
  <c r="AA1385" i="1" s="1"/>
  <c r="AP1385" i="1" s="1"/>
  <c r="M1385" i="1"/>
  <c r="L1385" i="1"/>
  <c r="K1385" i="1"/>
  <c r="J1385" i="1"/>
  <c r="I1385" i="1"/>
  <c r="N1384" i="1"/>
  <c r="AA1384" i="1" s="1"/>
  <c r="AP1384" i="1" s="1"/>
  <c r="M1384" i="1"/>
  <c r="L1384" i="1"/>
  <c r="H1384" i="1" s="1"/>
  <c r="K1384" i="1"/>
  <c r="J1384" i="1"/>
  <c r="I1384" i="1"/>
  <c r="N1383" i="1"/>
  <c r="AA1383" i="1" s="1"/>
  <c r="AP1383" i="1" s="1"/>
  <c r="M1383" i="1"/>
  <c r="L1383" i="1"/>
  <c r="H1383" i="1" s="1"/>
  <c r="K1383" i="1"/>
  <c r="J1383" i="1"/>
  <c r="I1383" i="1"/>
  <c r="N1382" i="1"/>
  <c r="AA1382" i="1" s="1"/>
  <c r="AP1382" i="1" s="1"/>
  <c r="M1382" i="1"/>
  <c r="L1382" i="1"/>
  <c r="K1382" i="1"/>
  <c r="J1382" i="1"/>
  <c r="I1382" i="1"/>
  <c r="N1381" i="1"/>
  <c r="AA1381" i="1" s="1"/>
  <c r="AP1381" i="1" s="1"/>
  <c r="M1381" i="1"/>
  <c r="L1381" i="1"/>
  <c r="K1381" i="1"/>
  <c r="J1381" i="1"/>
  <c r="I1381" i="1"/>
  <c r="N1380" i="1"/>
  <c r="AA1380" i="1" s="1"/>
  <c r="AP1380" i="1" s="1"/>
  <c r="M1380" i="1"/>
  <c r="L1380" i="1"/>
  <c r="H1380" i="1" s="1"/>
  <c r="K1380" i="1"/>
  <c r="J1380" i="1"/>
  <c r="I1380" i="1"/>
  <c r="G1380" i="1" s="1"/>
  <c r="N1379" i="1"/>
  <c r="AA1379" i="1" s="1"/>
  <c r="AP1379" i="1" s="1"/>
  <c r="M1379" i="1"/>
  <c r="L1379" i="1"/>
  <c r="H1379" i="1" s="1"/>
  <c r="K1379" i="1"/>
  <c r="J1379" i="1"/>
  <c r="I1379" i="1"/>
  <c r="G1379" i="1" s="1"/>
  <c r="N1378" i="1"/>
  <c r="AA1378" i="1" s="1"/>
  <c r="AP1378" i="1" s="1"/>
  <c r="M1378" i="1"/>
  <c r="L1378" i="1"/>
  <c r="H1378" i="1" s="1"/>
  <c r="K1378" i="1"/>
  <c r="J1378" i="1"/>
  <c r="I1378" i="1"/>
  <c r="N1377" i="1"/>
  <c r="AA1377" i="1" s="1"/>
  <c r="AP1377" i="1" s="1"/>
  <c r="M1377" i="1"/>
  <c r="L1377" i="1"/>
  <c r="K1377" i="1"/>
  <c r="J1377" i="1"/>
  <c r="I1377" i="1"/>
  <c r="N1376" i="1"/>
  <c r="AA1376" i="1" s="1"/>
  <c r="AP1376" i="1" s="1"/>
  <c r="M1376" i="1"/>
  <c r="L1376" i="1"/>
  <c r="H1376" i="1" s="1"/>
  <c r="K1376" i="1"/>
  <c r="J1376" i="1"/>
  <c r="I1376" i="1"/>
  <c r="N1375" i="1"/>
  <c r="AA1375" i="1" s="1"/>
  <c r="AP1375" i="1" s="1"/>
  <c r="M1375" i="1"/>
  <c r="L1375" i="1"/>
  <c r="H1375" i="1" s="1"/>
  <c r="K1375" i="1"/>
  <c r="J1375" i="1"/>
  <c r="I1375" i="1"/>
  <c r="N1374" i="1"/>
  <c r="AA1374" i="1" s="1"/>
  <c r="AP1374" i="1" s="1"/>
  <c r="M1374" i="1"/>
  <c r="L1374" i="1"/>
  <c r="K1374" i="1"/>
  <c r="J1374" i="1"/>
  <c r="I1374" i="1"/>
  <c r="N1373" i="1"/>
  <c r="AA1373" i="1" s="1"/>
  <c r="AP1373" i="1" s="1"/>
  <c r="M1373" i="1"/>
  <c r="L1373" i="1"/>
  <c r="K1373" i="1"/>
  <c r="J1373" i="1"/>
  <c r="I1373" i="1"/>
  <c r="N1372" i="1"/>
  <c r="AA1372" i="1" s="1"/>
  <c r="AP1372" i="1" s="1"/>
  <c r="M1372" i="1"/>
  <c r="L1372" i="1"/>
  <c r="H1372" i="1" s="1"/>
  <c r="K1372" i="1"/>
  <c r="J1372" i="1"/>
  <c r="I1372" i="1"/>
  <c r="G1372" i="1" s="1"/>
  <c r="N1371" i="1"/>
  <c r="AA1371" i="1" s="1"/>
  <c r="AP1371" i="1" s="1"/>
  <c r="M1371" i="1"/>
  <c r="L1371" i="1"/>
  <c r="H1371" i="1" s="1"/>
  <c r="K1371" i="1"/>
  <c r="J1371" i="1"/>
  <c r="I1371" i="1"/>
  <c r="G1371" i="1" s="1"/>
  <c r="N1370" i="1"/>
  <c r="AA1370" i="1" s="1"/>
  <c r="AP1370" i="1" s="1"/>
  <c r="M1370" i="1"/>
  <c r="L1370" i="1"/>
  <c r="H1370" i="1" s="1"/>
  <c r="K1370" i="1"/>
  <c r="J1370" i="1"/>
  <c r="I1370" i="1"/>
  <c r="N1369" i="1"/>
  <c r="AA1369" i="1" s="1"/>
  <c r="AP1369" i="1" s="1"/>
  <c r="M1369" i="1"/>
  <c r="L1369" i="1"/>
  <c r="K1369" i="1"/>
  <c r="J1369" i="1"/>
  <c r="I1369" i="1"/>
  <c r="N1368" i="1"/>
  <c r="AA1368" i="1" s="1"/>
  <c r="AP1368" i="1" s="1"/>
  <c r="M1368" i="1"/>
  <c r="L1368" i="1"/>
  <c r="H1368" i="1" s="1"/>
  <c r="K1368" i="1"/>
  <c r="J1368" i="1"/>
  <c r="I1368" i="1"/>
  <c r="N1367" i="1"/>
  <c r="AA1367" i="1" s="1"/>
  <c r="AP1367" i="1" s="1"/>
  <c r="M1367" i="1"/>
  <c r="L1367" i="1"/>
  <c r="H1367" i="1" s="1"/>
  <c r="K1367" i="1"/>
  <c r="J1367" i="1"/>
  <c r="I1367" i="1"/>
  <c r="N1366" i="1"/>
  <c r="AA1366" i="1" s="1"/>
  <c r="AP1366" i="1" s="1"/>
  <c r="M1366" i="1"/>
  <c r="L1366" i="1"/>
  <c r="K1366" i="1"/>
  <c r="J1366" i="1"/>
  <c r="I1366" i="1"/>
  <c r="N1365" i="1"/>
  <c r="AA1365" i="1" s="1"/>
  <c r="AP1365" i="1" s="1"/>
  <c r="M1365" i="1"/>
  <c r="L1365" i="1"/>
  <c r="K1365" i="1"/>
  <c r="J1365" i="1"/>
  <c r="I1365" i="1"/>
  <c r="N1364" i="1"/>
  <c r="AA1364" i="1" s="1"/>
  <c r="AP1364" i="1" s="1"/>
  <c r="M1364" i="1"/>
  <c r="L1364" i="1"/>
  <c r="H1364" i="1" s="1"/>
  <c r="K1364" i="1"/>
  <c r="J1364" i="1"/>
  <c r="I1364" i="1"/>
  <c r="G1364" i="1" s="1"/>
  <c r="N1363" i="1"/>
  <c r="AA1363" i="1" s="1"/>
  <c r="AP1363" i="1" s="1"/>
  <c r="M1363" i="1"/>
  <c r="L1363" i="1"/>
  <c r="H1363" i="1" s="1"/>
  <c r="K1363" i="1"/>
  <c r="J1363" i="1"/>
  <c r="I1363" i="1"/>
  <c r="G1363" i="1" s="1"/>
  <c r="N1362" i="1"/>
  <c r="AA1362" i="1" s="1"/>
  <c r="AP1362" i="1" s="1"/>
  <c r="M1362" i="1"/>
  <c r="L1362" i="1"/>
  <c r="H1362" i="1" s="1"/>
  <c r="K1362" i="1"/>
  <c r="J1362" i="1"/>
  <c r="I1362" i="1"/>
  <c r="N1361" i="1"/>
  <c r="AA1361" i="1" s="1"/>
  <c r="AP1361" i="1" s="1"/>
  <c r="M1361" i="1"/>
  <c r="L1361" i="1"/>
  <c r="K1361" i="1"/>
  <c r="J1361" i="1"/>
  <c r="I1361" i="1"/>
  <c r="N1360" i="1"/>
  <c r="AA1360" i="1" s="1"/>
  <c r="AP1360" i="1" s="1"/>
  <c r="M1360" i="1"/>
  <c r="L1360" i="1"/>
  <c r="H1360" i="1" s="1"/>
  <c r="K1360" i="1"/>
  <c r="J1360" i="1"/>
  <c r="I1360" i="1"/>
  <c r="N1359" i="1"/>
  <c r="AA1359" i="1" s="1"/>
  <c r="AP1359" i="1" s="1"/>
  <c r="M1359" i="1"/>
  <c r="L1359" i="1"/>
  <c r="H1359" i="1" s="1"/>
  <c r="K1359" i="1"/>
  <c r="J1359" i="1"/>
  <c r="I1359" i="1"/>
  <c r="N1358" i="1"/>
  <c r="AA1358" i="1" s="1"/>
  <c r="AP1358" i="1" s="1"/>
  <c r="M1358" i="1"/>
  <c r="L1358" i="1"/>
  <c r="K1358" i="1"/>
  <c r="J1358" i="1"/>
  <c r="I1358" i="1"/>
  <c r="N1357" i="1"/>
  <c r="AA1357" i="1" s="1"/>
  <c r="AP1357" i="1" s="1"/>
  <c r="M1357" i="1"/>
  <c r="L1357" i="1"/>
  <c r="K1357" i="1"/>
  <c r="J1357" i="1"/>
  <c r="I1357" i="1"/>
  <c r="N1356" i="1"/>
  <c r="AA1356" i="1" s="1"/>
  <c r="AP1356" i="1" s="1"/>
  <c r="M1356" i="1"/>
  <c r="L1356" i="1"/>
  <c r="H1356" i="1" s="1"/>
  <c r="K1356" i="1"/>
  <c r="J1356" i="1"/>
  <c r="I1356" i="1"/>
  <c r="G1356" i="1" s="1"/>
  <c r="N1355" i="1"/>
  <c r="AA1355" i="1" s="1"/>
  <c r="AP1355" i="1" s="1"/>
  <c r="M1355" i="1"/>
  <c r="L1355" i="1"/>
  <c r="H1355" i="1" s="1"/>
  <c r="K1355" i="1"/>
  <c r="J1355" i="1"/>
  <c r="I1355" i="1"/>
  <c r="G1355" i="1" s="1"/>
  <c r="N1354" i="1"/>
  <c r="AA1354" i="1" s="1"/>
  <c r="AP1354" i="1" s="1"/>
  <c r="M1354" i="1"/>
  <c r="L1354" i="1"/>
  <c r="H1354" i="1" s="1"/>
  <c r="K1354" i="1"/>
  <c r="J1354" i="1"/>
  <c r="I1354" i="1"/>
  <c r="N1353" i="1"/>
  <c r="AA1353" i="1" s="1"/>
  <c r="AP1353" i="1" s="1"/>
  <c r="M1353" i="1"/>
  <c r="L1353" i="1"/>
  <c r="K1353" i="1"/>
  <c r="J1353" i="1"/>
  <c r="I1353" i="1"/>
  <c r="N1352" i="1"/>
  <c r="AA1352" i="1" s="1"/>
  <c r="AP1352" i="1" s="1"/>
  <c r="M1352" i="1"/>
  <c r="L1352" i="1"/>
  <c r="H1352" i="1" s="1"/>
  <c r="K1352" i="1"/>
  <c r="J1352" i="1"/>
  <c r="I1352" i="1"/>
  <c r="N1351" i="1"/>
  <c r="AA1351" i="1" s="1"/>
  <c r="AP1351" i="1" s="1"/>
  <c r="M1351" i="1"/>
  <c r="L1351" i="1"/>
  <c r="H1351" i="1" s="1"/>
  <c r="K1351" i="1"/>
  <c r="J1351" i="1"/>
  <c r="I1351" i="1"/>
  <c r="N1350" i="1"/>
  <c r="AA1350" i="1" s="1"/>
  <c r="AP1350" i="1" s="1"/>
  <c r="M1350" i="1"/>
  <c r="L1350" i="1"/>
  <c r="K1350" i="1"/>
  <c r="J1350" i="1"/>
  <c r="I1350" i="1"/>
  <c r="N1349" i="1"/>
  <c r="AA1349" i="1" s="1"/>
  <c r="AP1349" i="1" s="1"/>
  <c r="M1349" i="1"/>
  <c r="L1349" i="1"/>
  <c r="K1349" i="1"/>
  <c r="J1349" i="1"/>
  <c r="I1349" i="1"/>
  <c r="N1348" i="1"/>
  <c r="AA1348" i="1" s="1"/>
  <c r="AP1348" i="1" s="1"/>
  <c r="M1348" i="1"/>
  <c r="L1348" i="1"/>
  <c r="H1348" i="1" s="1"/>
  <c r="K1348" i="1"/>
  <c r="J1348" i="1"/>
  <c r="I1348" i="1"/>
  <c r="G1348" i="1" s="1"/>
  <c r="N1347" i="1"/>
  <c r="AA1347" i="1" s="1"/>
  <c r="AP1347" i="1" s="1"/>
  <c r="M1347" i="1"/>
  <c r="L1347" i="1"/>
  <c r="H1347" i="1" s="1"/>
  <c r="K1347" i="1"/>
  <c r="J1347" i="1"/>
  <c r="I1347" i="1"/>
  <c r="G1347" i="1" s="1"/>
  <c r="N1346" i="1"/>
  <c r="AA1346" i="1" s="1"/>
  <c r="AP1346" i="1" s="1"/>
  <c r="M1346" i="1"/>
  <c r="L1346" i="1"/>
  <c r="H1346" i="1" s="1"/>
  <c r="K1346" i="1"/>
  <c r="J1346" i="1"/>
  <c r="I1346" i="1"/>
  <c r="N1345" i="1"/>
  <c r="AA1345" i="1" s="1"/>
  <c r="AP1345" i="1" s="1"/>
  <c r="M1345" i="1"/>
  <c r="L1345" i="1"/>
  <c r="K1345" i="1"/>
  <c r="J1345" i="1"/>
  <c r="I1345" i="1"/>
  <c r="N1344" i="1"/>
  <c r="AA1344" i="1" s="1"/>
  <c r="AP1344" i="1" s="1"/>
  <c r="M1344" i="1"/>
  <c r="L1344" i="1"/>
  <c r="H1344" i="1" s="1"/>
  <c r="K1344" i="1"/>
  <c r="J1344" i="1"/>
  <c r="I1344" i="1"/>
  <c r="N1343" i="1"/>
  <c r="AA1343" i="1" s="1"/>
  <c r="AP1343" i="1" s="1"/>
  <c r="M1343" i="1"/>
  <c r="L1343" i="1"/>
  <c r="H1343" i="1" s="1"/>
  <c r="K1343" i="1"/>
  <c r="J1343" i="1"/>
  <c r="I1343" i="1"/>
  <c r="N1342" i="1"/>
  <c r="AA1342" i="1" s="1"/>
  <c r="AP1342" i="1" s="1"/>
  <c r="M1342" i="1"/>
  <c r="L1342" i="1"/>
  <c r="K1342" i="1"/>
  <c r="J1342" i="1"/>
  <c r="I1342" i="1"/>
  <c r="N1341" i="1"/>
  <c r="AA1341" i="1" s="1"/>
  <c r="AP1341" i="1" s="1"/>
  <c r="M1341" i="1"/>
  <c r="L1341" i="1"/>
  <c r="K1341" i="1"/>
  <c r="J1341" i="1"/>
  <c r="I1341" i="1"/>
  <c r="N1340" i="1"/>
  <c r="AA1340" i="1" s="1"/>
  <c r="AP1340" i="1" s="1"/>
  <c r="M1340" i="1"/>
  <c r="L1340" i="1"/>
  <c r="H1340" i="1" s="1"/>
  <c r="K1340" i="1"/>
  <c r="J1340" i="1"/>
  <c r="I1340" i="1"/>
  <c r="G1340" i="1" s="1"/>
  <c r="N1339" i="1"/>
  <c r="AA1339" i="1" s="1"/>
  <c r="AP1339" i="1" s="1"/>
  <c r="M1339" i="1"/>
  <c r="L1339" i="1"/>
  <c r="H1339" i="1" s="1"/>
  <c r="K1339" i="1"/>
  <c r="J1339" i="1"/>
  <c r="I1339" i="1"/>
  <c r="G1339" i="1" s="1"/>
  <c r="N1338" i="1"/>
  <c r="AA1338" i="1" s="1"/>
  <c r="AP1338" i="1" s="1"/>
  <c r="M1338" i="1"/>
  <c r="L1338" i="1"/>
  <c r="H1338" i="1" s="1"/>
  <c r="K1338" i="1"/>
  <c r="J1338" i="1"/>
  <c r="I1338" i="1"/>
  <c r="N1337" i="1"/>
  <c r="AA1337" i="1" s="1"/>
  <c r="AP1337" i="1" s="1"/>
  <c r="M1337" i="1"/>
  <c r="L1337" i="1"/>
  <c r="K1337" i="1"/>
  <c r="J1337" i="1"/>
  <c r="I1337" i="1"/>
  <c r="N1336" i="1"/>
  <c r="AA1336" i="1" s="1"/>
  <c r="AP1336" i="1" s="1"/>
  <c r="M1336" i="1"/>
  <c r="L1336" i="1"/>
  <c r="H1336" i="1" s="1"/>
  <c r="K1336" i="1"/>
  <c r="J1336" i="1"/>
  <c r="I1336" i="1"/>
  <c r="N1335" i="1"/>
  <c r="AA1335" i="1" s="1"/>
  <c r="AP1335" i="1" s="1"/>
  <c r="M1335" i="1"/>
  <c r="L1335" i="1"/>
  <c r="H1335" i="1" s="1"/>
  <c r="K1335" i="1"/>
  <c r="J1335" i="1"/>
  <c r="I1335" i="1"/>
  <c r="N1334" i="1"/>
  <c r="AA1334" i="1" s="1"/>
  <c r="AP1334" i="1" s="1"/>
  <c r="M1334" i="1"/>
  <c r="L1334" i="1"/>
  <c r="K1334" i="1"/>
  <c r="J1334" i="1"/>
  <c r="I1334" i="1"/>
  <c r="N1333" i="1"/>
  <c r="AA1333" i="1" s="1"/>
  <c r="AP1333" i="1" s="1"/>
  <c r="M1333" i="1"/>
  <c r="L1333" i="1"/>
  <c r="K1333" i="1"/>
  <c r="J1333" i="1"/>
  <c r="I1333" i="1"/>
  <c r="N1332" i="1"/>
  <c r="AA1332" i="1" s="1"/>
  <c r="AP1332" i="1" s="1"/>
  <c r="M1332" i="1"/>
  <c r="L1332" i="1"/>
  <c r="H1332" i="1" s="1"/>
  <c r="K1332" i="1"/>
  <c r="J1332" i="1"/>
  <c r="I1332" i="1"/>
  <c r="G1332" i="1" s="1"/>
  <c r="N1331" i="1"/>
  <c r="AA1331" i="1" s="1"/>
  <c r="AP1331" i="1" s="1"/>
  <c r="M1331" i="1"/>
  <c r="L1331" i="1"/>
  <c r="H1331" i="1" s="1"/>
  <c r="K1331" i="1"/>
  <c r="J1331" i="1"/>
  <c r="I1331" i="1"/>
  <c r="G1331" i="1" s="1"/>
  <c r="N1330" i="1"/>
  <c r="AA1330" i="1" s="1"/>
  <c r="AP1330" i="1" s="1"/>
  <c r="M1330" i="1"/>
  <c r="L1330" i="1"/>
  <c r="H1330" i="1" s="1"/>
  <c r="K1330" i="1"/>
  <c r="J1330" i="1"/>
  <c r="I1330" i="1"/>
  <c r="N1329" i="1"/>
  <c r="AA1329" i="1" s="1"/>
  <c r="AP1329" i="1" s="1"/>
  <c r="M1329" i="1"/>
  <c r="L1329" i="1"/>
  <c r="K1329" i="1"/>
  <c r="J1329" i="1"/>
  <c r="I1329" i="1"/>
  <c r="N1328" i="1"/>
  <c r="AA1328" i="1" s="1"/>
  <c r="AP1328" i="1" s="1"/>
  <c r="M1328" i="1"/>
  <c r="L1328" i="1"/>
  <c r="H1328" i="1" s="1"/>
  <c r="K1328" i="1"/>
  <c r="J1328" i="1"/>
  <c r="I1328" i="1"/>
  <c r="N1327" i="1"/>
  <c r="AA1327" i="1" s="1"/>
  <c r="AP1327" i="1" s="1"/>
  <c r="M1327" i="1"/>
  <c r="L1327" i="1"/>
  <c r="H1327" i="1" s="1"/>
  <c r="K1327" i="1"/>
  <c r="J1327" i="1"/>
  <c r="I1327" i="1"/>
  <c r="N1326" i="1"/>
  <c r="AA1326" i="1" s="1"/>
  <c r="AP1326" i="1" s="1"/>
  <c r="M1326" i="1"/>
  <c r="L1326" i="1"/>
  <c r="K1326" i="1"/>
  <c r="J1326" i="1"/>
  <c r="I1326" i="1"/>
  <c r="N1325" i="1"/>
  <c r="AA1325" i="1" s="1"/>
  <c r="AP1325" i="1" s="1"/>
  <c r="M1325" i="1"/>
  <c r="L1325" i="1"/>
  <c r="K1325" i="1"/>
  <c r="J1325" i="1"/>
  <c r="I1325" i="1"/>
  <c r="N1324" i="1"/>
  <c r="AA1324" i="1" s="1"/>
  <c r="AP1324" i="1" s="1"/>
  <c r="M1324" i="1"/>
  <c r="L1324" i="1"/>
  <c r="H1324" i="1" s="1"/>
  <c r="K1324" i="1"/>
  <c r="J1324" i="1"/>
  <c r="I1324" i="1"/>
  <c r="G1324" i="1" s="1"/>
  <c r="N1323" i="1"/>
  <c r="AA1323" i="1" s="1"/>
  <c r="AP1323" i="1" s="1"/>
  <c r="M1323" i="1"/>
  <c r="L1323" i="1"/>
  <c r="H1323" i="1" s="1"/>
  <c r="K1323" i="1"/>
  <c r="J1323" i="1"/>
  <c r="I1323" i="1"/>
  <c r="G1323" i="1" s="1"/>
  <c r="N1322" i="1"/>
  <c r="AA1322" i="1" s="1"/>
  <c r="AP1322" i="1" s="1"/>
  <c r="M1322" i="1"/>
  <c r="L1322" i="1"/>
  <c r="H1322" i="1" s="1"/>
  <c r="K1322" i="1"/>
  <c r="J1322" i="1"/>
  <c r="I1322" i="1"/>
  <c r="N1321" i="1"/>
  <c r="AA1321" i="1" s="1"/>
  <c r="AP1321" i="1" s="1"/>
  <c r="M1321" i="1"/>
  <c r="L1321" i="1"/>
  <c r="K1321" i="1"/>
  <c r="J1321" i="1"/>
  <c r="I1321" i="1"/>
  <c r="N1320" i="1"/>
  <c r="AA1320" i="1" s="1"/>
  <c r="AP1320" i="1" s="1"/>
  <c r="M1320" i="1"/>
  <c r="L1320" i="1"/>
  <c r="H1320" i="1" s="1"/>
  <c r="K1320" i="1"/>
  <c r="J1320" i="1"/>
  <c r="I1320" i="1"/>
  <c r="N1319" i="1"/>
  <c r="AA1319" i="1" s="1"/>
  <c r="AP1319" i="1" s="1"/>
  <c r="M1319" i="1"/>
  <c r="L1319" i="1"/>
  <c r="H1319" i="1" s="1"/>
  <c r="K1319" i="1"/>
  <c r="J1319" i="1"/>
  <c r="I1319" i="1"/>
  <c r="N1318" i="1"/>
  <c r="AA1318" i="1" s="1"/>
  <c r="AP1318" i="1" s="1"/>
  <c r="M1318" i="1"/>
  <c r="L1318" i="1"/>
  <c r="K1318" i="1"/>
  <c r="J1318" i="1"/>
  <c r="I1318" i="1"/>
  <c r="N1317" i="1"/>
  <c r="AA1317" i="1" s="1"/>
  <c r="AP1317" i="1" s="1"/>
  <c r="M1317" i="1"/>
  <c r="L1317" i="1"/>
  <c r="K1317" i="1"/>
  <c r="J1317" i="1"/>
  <c r="I1317" i="1"/>
  <c r="N1316" i="1"/>
  <c r="AA1316" i="1" s="1"/>
  <c r="AP1316" i="1" s="1"/>
  <c r="M1316" i="1"/>
  <c r="L1316" i="1"/>
  <c r="H1316" i="1" s="1"/>
  <c r="K1316" i="1"/>
  <c r="J1316" i="1"/>
  <c r="I1316" i="1"/>
  <c r="G1316" i="1" s="1"/>
  <c r="N1315" i="1"/>
  <c r="AA1315" i="1" s="1"/>
  <c r="AP1315" i="1" s="1"/>
  <c r="M1315" i="1"/>
  <c r="L1315" i="1"/>
  <c r="H1315" i="1" s="1"/>
  <c r="K1315" i="1"/>
  <c r="J1315" i="1"/>
  <c r="I1315" i="1"/>
  <c r="G1315" i="1" s="1"/>
  <c r="N1314" i="1"/>
  <c r="AA1314" i="1" s="1"/>
  <c r="AP1314" i="1" s="1"/>
  <c r="M1314" i="1"/>
  <c r="L1314" i="1"/>
  <c r="H1314" i="1" s="1"/>
  <c r="K1314" i="1"/>
  <c r="J1314" i="1"/>
  <c r="I1314" i="1"/>
  <c r="N1313" i="1"/>
  <c r="AA1313" i="1" s="1"/>
  <c r="AP1313" i="1" s="1"/>
  <c r="M1313" i="1"/>
  <c r="L1313" i="1"/>
  <c r="K1313" i="1"/>
  <c r="J1313" i="1"/>
  <c r="I1313" i="1"/>
  <c r="N1312" i="1"/>
  <c r="AA1312" i="1" s="1"/>
  <c r="AP1312" i="1" s="1"/>
  <c r="M1312" i="1"/>
  <c r="L1312" i="1"/>
  <c r="H1312" i="1" s="1"/>
  <c r="K1312" i="1"/>
  <c r="J1312" i="1"/>
  <c r="I1312" i="1"/>
  <c r="N1311" i="1"/>
  <c r="AA1311" i="1" s="1"/>
  <c r="AP1311" i="1" s="1"/>
  <c r="M1311" i="1"/>
  <c r="L1311" i="1"/>
  <c r="H1311" i="1" s="1"/>
  <c r="K1311" i="1"/>
  <c r="J1311" i="1"/>
  <c r="I1311" i="1"/>
  <c r="N1310" i="1"/>
  <c r="AA1310" i="1" s="1"/>
  <c r="AP1310" i="1" s="1"/>
  <c r="M1310" i="1"/>
  <c r="L1310" i="1"/>
  <c r="K1310" i="1"/>
  <c r="J1310" i="1"/>
  <c r="I1310" i="1"/>
  <c r="N1309" i="1"/>
  <c r="AA1309" i="1" s="1"/>
  <c r="AP1309" i="1" s="1"/>
  <c r="M1309" i="1"/>
  <c r="L1309" i="1"/>
  <c r="K1309" i="1"/>
  <c r="J1309" i="1"/>
  <c r="I1309" i="1"/>
  <c r="N1308" i="1"/>
  <c r="AA1308" i="1" s="1"/>
  <c r="AP1308" i="1" s="1"/>
  <c r="M1308" i="1"/>
  <c r="L1308" i="1"/>
  <c r="H1308" i="1" s="1"/>
  <c r="K1308" i="1"/>
  <c r="J1308" i="1"/>
  <c r="I1308" i="1"/>
  <c r="G1308" i="1" s="1"/>
  <c r="N1307" i="1"/>
  <c r="AA1307" i="1" s="1"/>
  <c r="AP1307" i="1" s="1"/>
  <c r="M1307" i="1"/>
  <c r="L1307" i="1"/>
  <c r="H1307" i="1" s="1"/>
  <c r="K1307" i="1"/>
  <c r="J1307" i="1"/>
  <c r="I1307" i="1"/>
  <c r="G1307" i="1" s="1"/>
  <c r="N1306" i="1"/>
  <c r="AA1306" i="1" s="1"/>
  <c r="AP1306" i="1" s="1"/>
  <c r="M1306" i="1"/>
  <c r="L1306" i="1"/>
  <c r="H1306" i="1" s="1"/>
  <c r="K1306" i="1"/>
  <c r="J1306" i="1"/>
  <c r="I1306" i="1"/>
  <c r="N1305" i="1"/>
  <c r="AA1305" i="1" s="1"/>
  <c r="AP1305" i="1" s="1"/>
  <c r="M1305" i="1"/>
  <c r="L1305" i="1"/>
  <c r="K1305" i="1"/>
  <c r="J1305" i="1"/>
  <c r="I1305" i="1"/>
  <c r="N1304" i="1"/>
  <c r="AA1304" i="1" s="1"/>
  <c r="AP1304" i="1" s="1"/>
  <c r="M1304" i="1"/>
  <c r="L1304" i="1"/>
  <c r="H1304" i="1" s="1"/>
  <c r="K1304" i="1"/>
  <c r="J1304" i="1"/>
  <c r="I1304" i="1"/>
  <c r="N1303" i="1"/>
  <c r="AA1303" i="1" s="1"/>
  <c r="AP1303" i="1" s="1"/>
  <c r="M1303" i="1"/>
  <c r="L1303" i="1"/>
  <c r="H1303" i="1" s="1"/>
  <c r="K1303" i="1"/>
  <c r="J1303" i="1"/>
  <c r="I1303" i="1"/>
  <c r="N1302" i="1"/>
  <c r="AA1302" i="1" s="1"/>
  <c r="AP1302" i="1" s="1"/>
  <c r="M1302" i="1"/>
  <c r="L1302" i="1"/>
  <c r="K1302" i="1"/>
  <c r="J1302" i="1"/>
  <c r="I1302" i="1"/>
  <c r="N1301" i="1"/>
  <c r="AA1301" i="1" s="1"/>
  <c r="AP1301" i="1" s="1"/>
  <c r="M1301" i="1"/>
  <c r="L1301" i="1"/>
  <c r="K1301" i="1"/>
  <c r="J1301" i="1"/>
  <c r="I1301" i="1"/>
  <c r="N1300" i="1"/>
  <c r="AA1300" i="1" s="1"/>
  <c r="AP1300" i="1" s="1"/>
  <c r="M1300" i="1"/>
  <c r="L1300" i="1"/>
  <c r="H1300" i="1" s="1"/>
  <c r="K1300" i="1"/>
  <c r="J1300" i="1"/>
  <c r="I1300" i="1"/>
  <c r="G1300" i="1" s="1"/>
  <c r="N1299" i="1"/>
  <c r="AA1299" i="1" s="1"/>
  <c r="AP1299" i="1" s="1"/>
  <c r="M1299" i="1"/>
  <c r="L1299" i="1"/>
  <c r="H1299" i="1" s="1"/>
  <c r="K1299" i="1"/>
  <c r="J1299" i="1"/>
  <c r="I1299" i="1"/>
  <c r="G1299" i="1" s="1"/>
  <c r="N1298" i="1"/>
  <c r="AA1298" i="1" s="1"/>
  <c r="AP1298" i="1" s="1"/>
  <c r="M1298" i="1"/>
  <c r="L1298" i="1"/>
  <c r="H1298" i="1" s="1"/>
  <c r="K1298" i="1"/>
  <c r="J1298" i="1"/>
  <c r="I1298" i="1"/>
  <c r="N1297" i="1"/>
  <c r="AA1297" i="1" s="1"/>
  <c r="AP1297" i="1" s="1"/>
  <c r="M1297" i="1"/>
  <c r="L1297" i="1"/>
  <c r="K1297" i="1"/>
  <c r="J1297" i="1"/>
  <c r="I1297" i="1"/>
  <c r="N1296" i="1"/>
  <c r="AA1296" i="1" s="1"/>
  <c r="AP1296" i="1" s="1"/>
  <c r="M1296" i="1"/>
  <c r="L1296" i="1"/>
  <c r="H1296" i="1" s="1"/>
  <c r="K1296" i="1"/>
  <c r="J1296" i="1"/>
  <c r="I1296" i="1"/>
  <c r="N1295" i="1"/>
  <c r="AA1295" i="1" s="1"/>
  <c r="AP1295" i="1" s="1"/>
  <c r="M1295" i="1"/>
  <c r="L1295" i="1"/>
  <c r="H1295" i="1" s="1"/>
  <c r="K1295" i="1"/>
  <c r="J1295" i="1"/>
  <c r="I1295" i="1"/>
  <c r="N1294" i="1"/>
  <c r="AA1294" i="1" s="1"/>
  <c r="AP1294" i="1" s="1"/>
  <c r="M1294" i="1"/>
  <c r="L1294" i="1"/>
  <c r="K1294" i="1"/>
  <c r="J1294" i="1"/>
  <c r="I1294" i="1"/>
  <c r="N1293" i="1"/>
  <c r="AA1293" i="1" s="1"/>
  <c r="AP1293" i="1" s="1"/>
  <c r="M1293" i="1"/>
  <c r="L1293" i="1"/>
  <c r="K1293" i="1"/>
  <c r="J1293" i="1"/>
  <c r="I1293" i="1"/>
  <c r="N1292" i="1"/>
  <c r="AA1292" i="1" s="1"/>
  <c r="AP1292" i="1" s="1"/>
  <c r="M1292" i="1"/>
  <c r="L1292" i="1"/>
  <c r="H1292" i="1" s="1"/>
  <c r="K1292" i="1"/>
  <c r="J1292" i="1"/>
  <c r="I1292" i="1"/>
  <c r="G1292" i="1" s="1"/>
  <c r="N1291" i="1"/>
  <c r="AA1291" i="1" s="1"/>
  <c r="AP1291" i="1" s="1"/>
  <c r="M1291" i="1"/>
  <c r="L1291" i="1"/>
  <c r="H1291" i="1" s="1"/>
  <c r="K1291" i="1"/>
  <c r="J1291" i="1"/>
  <c r="I1291" i="1"/>
  <c r="G1291" i="1" s="1"/>
  <c r="N1290" i="1"/>
  <c r="AA1290" i="1" s="1"/>
  <c r="AP1290" i="1" s="1"/>
  <c r="M1290" i="1"/>
  <c r="L1290" i="1"/>
  <c r="H1290" i="1" s="1"/>
  <c r="K1290" i="1"/>
  <c r="J1290" i="1"/>
  <c r="I1290" i="1"/>
  <c r="N1289" i="1"/>
  <c r="AA1289" i="1" s="1"/>
  <c r="AP1289" i="1" s="1"/>
  <c r="M1289" i="1"/>
  <c r="L1289" i="1"/>
  <c r="K1289" i="1"/>
  <c r="J1289" i="1"/>
  <c r="I1289" i="1"/>
  <c r="N1288" i="1"/>
  <c r="AA1288" i="1" s="1"/>
  <c r="AP1288" i="1" s="1"/>
  <c r="M1288" i="1"/>
  <c r="L1288" i="1"/>
  <c r="H1288" i="1" s="1"/>
  <c r="K1288" i="1"/>
  <c r="J1288" i="1"/>
  <c r="I1288" i="1"/>
  <c r="N1287" i="1"/>
  <c r="AA1287" i="1" s="1"/>
  <c r="AP1287" i="1" s="1"/>
  <c r="M1287" i="1"/>
  <c r="L1287" i="1"/>
  <c r="H1287" i="1" s="1"/>
  <c r="K1287" i="1"/>
  <c r="J1287" i="1"/>
  <c r="I1287" i="1"/>
  <c r="N1286" i="1"/>
  <c r="AA1286" i="1" s="1"/>
  <c r="AP1286" i="1" s="1"/>
  <c r="M1286" i="1"/>
  <c r="L1286" i="1"/>
  <c r="K1286" i="1"/>
  <c r="J1286" i="1"/>
  <c r="I1286" i="1"/>
  <c r="N1285" i="1"/>
  <c r="AA1285" i="1" s="1"/>
  <c r="AP1285" i="1" s="1"/>
  <c r="M1285" i="1"/>
  <c r="L1285" i="1"/>
  <c r="K1285" i="1"/>
  <c r="J1285" i="1"/>
  <c r="I1285" i="1"/>
  <c r="N1284" i="1"/>
  <c r="AA1284" i="1" s="1"/>
  <c r="AP1284" i="1" s="1"/>
  <c r="M1284" i="1"/>
  <c r="L1284" i="1"/>
  <c r="H1284" i="1" s="1"/>
  <c r="K1284" i="1"/>
  <c r="J1284" i="1"/>
  <c r="I1284" i="1"/>
  <c r="G1284" i="1" s="1"/>
  <c r="N1283" i="1"/>
  <c r="AA1283" i="1" s="1"/>
  <c r="AP1283" i="1" s="1"/>
  <c r="M1283" i="1"/>
  <c r="L1283" i="1"/>
  <c r="H1283" i="1" s="1"/>
  <c r="K1283" i="1"/>
  <c r="J1283" i="1"/>
  <c r="I1283" i="1"/>
  <c r="G1283" i="1" s="1"/>
  <c r="N1282" i="1"/>
  <c r="AA1282" i="1" s="1"/>
  <c r="AP1282" i="1" s="1"/>
  <c r="M1282" i="1"/>
  <c r="L1282" i="1"/>
  <c r="H1282" i="1" s="1"/>
  <c r="K1282" i="1"/>
  <c r="J1282" i="1"/>
  <c r="I1282" i="1"/>
  <c r="N1281" i="1"/>
  <c r="AA1281" i="1" s="1"/>
  <c r="AP1281" i="1" s="1"/>
  <c r="M1281" i="1"/>
  <c r="L1281" i="1"/>
  <c r="K1281" i="1"/>
  <c r="J1281" i="1"/>
  <c r="I1281" i="1"/>
  <c r="N1280" i="1"/>
  <c r="AA1280" i="1" s="1"/>
  <c r="AP1280" i="1" s="1"/>
  <c r="M1280" i="1"/>
  <c r="L1280" i="1"/>
  <c r="H1280" i="1" s="1"/>
  <c r="K1280" i="1"/>
  <c r="J1280" i="1"/>
  <c r="I1280" i="1"/>
  <c r="N1279" i="1"/>
  <c r="AA1279" i="1" s="1"/>
  <c r="AP1279" i="1" s="1"/>
  <c r="M1279" i="1"/>
  <c r="L1279" i="1"/>
  <c r="H1279" i="1" s="1"/>
  <c r="K1279" i="1"/>
  <c r="J1279" i="1"/>
  <c r="I1279" i="1"/>
  <c r="N1278" i="1"/>
  <c r="AA1278" i="1" s="1"/>
  <c r="AP1278" i="1" s="1"/>
  <c r="M1278" i="1"/>
  <c r="L1278" i="1"/>
  <c r="K1278" i="1"/>
  <c r="J1278" i="1"/>
  <c r="I1278" i="1"/>
  <c r="N1277" i="1"/>
  <c r="AA1277" i="1" s="1"/>
  <c r="AP1277" i="1" s="1"/>
  <c r="M1277" i="1"/>
  <c r="L1277" i="1"/>
  <c r="K1277" i="1"/>
  <c r="J1277" i="1"/>
  <c r="I1277" i="1"/>
  <c r="N1276" i="1"/>
  <c r="AA1276" i="1" s="1"/>
  <c r="AP1276" i="1" s="1"/>
  <c r="M1276" i="1"/>
  <c r="L1276" i="1"/>
  <c r="H1276" i="1" s="1"/>
  <c r="K1276" i="1"/>
  <c r="J1276" i="1"/>
  <c r="I1276" i="1"/>
  <c r="G1276" i="1" s="1"/>
  <c r="N1275" i="1"/>
  <c r="AA1275" i="1" s="1"/>
  <c r="AP1275" i="1" s="1"/>
  <c r="M1275" i="1"/>
  <c r="L1275" i="1"/>
  <c r="H1275" i="1" s="1"/>
  <c r="K1275" i="1"/>
  <c r="J1275" i="1"/>
  <c r="I1275" i="1"/>
  <c r="G1275" i="1" s="1"/>
  <c r="N1274" i="1"/>
  <c r="AA1274" i="1" s="1"/>
  <c r="AP1274" i="1" s="1"/>
  <c r="M1274" i="1"/>
  <c r="L1274" i="1"/>
  <c r="H1274" i="1" s="1"/>
  <c r="K1274" i="1"/>
  <c r="J1274" i="1"/>
  <c r="I1274" i="1"/>
  <c r="N1273" i="1"/>
  <c r="AA1273" i="1" s="1"/>
  <c r="AP1273" i="1" s="1"/>
  <c r="M1273" i="1"/>
  <c r="L1273" i="1"/>
  <c r="K1273" i="1"/>
  <c r="J1273" i="1"/>
  <c r="I1273" i="1"/>
  <c r="N1272" i="1"/>
  <c r="AA1272" i="1" s="1"/>
  <c r="AP1272" i="1" s="1"/>
  <c r="M1272" i="1"/>
  <c r="L1272" i="1"/>
  <c r="H1272" i="1" s="1"/>
  <c r="K1272" i="1"/>
  <c r="J1272" i="1"/>
  <c r="I1272" i="1"/>
  <c r="N1271" i="1"/>
  <c r="AA1271" i="1" s="1"/>
  <c r="AP1271" i="1" s="1"/>
  <c r="M1271" i="1"/>
  <c r="L1271" i="1"/>
  <c r="H1271" i="1" s="1"/>
  <c r="K1271" i="1"/>
  <c r="J1271" i="1"/>
  <c r="I1271" i="1"/>
  <c r="N1270" i="1"/>
  <c r="AA1270" i="1" s="1"/>
  <c r="AP1270" i="1" s="1"/>
  <c r="M1270" i="1"/>
  <c r="L1270" i="1"/>
  <c r="K1270" i="1"/>
  <c r="J1270" i="1"/>
  <c r="I1270" i="1"/>
  <c r="N1269" i="1"/>
  <c r="AA1269" i="1" s="1"/>
  <c r="AP1269" i="1" s="1"/>
  <c r="M1269" i="1"/>
  <c r="L1269" i="1"/>
  <c r="K1269" i="1"/>
  <c r="J1269" i="1"/>
  <c r="I1269" i="1"/>
  <c r="N1268" i="1"/>
  <c r="AA1268" i="1" s="1"/>
  <c r="AP1268" i="1" s="1"/>
  <c r="M1268" i="1"/>
  <c r="L1268" i="1"/>
  <c r="H1268" i="1" s="1"/>
  <c r="K1268" i="1"/>
  <c r="J1268" i="1"/>
  <c r="I1268" i="1"/>
  <c r="G1268" i="1" s="1"/>
  <c r="N1267" i="1"/>
  <c r="AA1267" i="1" s="1"/>
  <c r="AP1267" i="1" s="1"/>
  <c r="M1267" i="1"/>
  <c r="L1267" i="1"/>
  <c r="H1267" i="1" s="1"/>
  <c r="K1267" i="1"/>
  <c r="J1267" i="1"/>
  <c r="I1267" i="1"/>
  <c r="G1267" i="1" s="1"/>
  <c r="N1266" i="1"/>
  <c r="AA1266" i="1" s="1"/>
  <c r="AP1266" i="1" s="1"/>
  <c r="M1266" i="1"/>
  <c r="L1266" i="1"/>
  <c r="H1266" i="1" s="1"/>
  <c r="K1266" i="1"/>
  <c r="J1266" i="1"/>
  <c r="I1266" i="1"/>
  <c r="N1265" i="1"/>
  <c r="AA1265" i="1" s="1"/>
  <c r="AP1265" i="1" s="1"/>
  <c r="M1265" i="1"/>
  <c r="L1265" i="1"/>
  <c r="K1265" i="1"/>
  <c r="J1265" i="1"/>
  <c r="I1265" i="1"/>
  <c r="N1264" i="1"/>
  <c r="AA1264" i="1" s="1"/>
  <c r="AP1264" i="1" s="1"/>
  <c r="M1264" i="1"/>
  <c r="L1264" i="1"/>
  <c r="H1264" i="1" s="1"/>
  <c r="K1264" i="1"/>
  <c r="J1264" i="1"/>
  <c r="I1264" i="1"/>
  <c r="N1263" i="1"/>
  <c r="AA1263" i="1" s="1"/>
  <c r="AP1263" i="1" s="1"/>
  <c r="M1263" i="1"/>
  <c r="L1263" i="1"/>
  <c r="H1263" i="1" s="1"/>
  <c r="K1263" i="1"/>
  <c r="J1263" i="1"/>
  <c r="I1263" i="1"/>
  <c r="N1262" i="1"/>
  <c r="AA1262" i="1" s="1"/>
  <c r="AP1262" i="1" s="1"/>
  <c r="M1262" i="1"/>
  <c r="L1262" i="1"/>
  <c r="K1262" i="1"/>
  <c r="J1262" i="1"/>
  <c r="I1262" i="1"/>
  <c r="N1261" i="1"/>
  <c r="AA1261" i="1" s="1"/>
  <c r="AP1261" i="1" s="1"/>
  <c r="M1261" i="1"/>
  <c r="L1261" i="1"/>
  <c r="K1261" i="1"/>
  <c r="J1261" i="1"/>
  <c r="I1261" i="1"/>
  <c r="N1260" i="1"/>
  <c r="AA1260" i="1" s="1"/>
  <c r="AP1260" i="1" s="1"/>
  <c r="M1260" i="1"/>
  <c r="L1260" i="1"/>
  <c r="H1260" i="1" s="1"/>
  <c r="K1260" i="1"/>
  <c r="J1260" i="1"/>
  <c r="I1260" i="1"/>
  <c r="G1260" i="1" s="1"/>
  <c r="N1259" i="1"/>
  <c r="AA1259" i="1" s="1"/>
  <c r="AP1259" i="1" s="1"/>
  <c r="M1259" i="1"/>
  <c r="L1259" i="1"/>
  <c r="H1259" i="1" s="1"/>
  <c r="K1259" i="1"/>
  <c r="J1259" i="1"/>
  <c r="I1259" i="1"/>
  <c r="G1259" i="1" s="1"/>
  <c r="N1258" i="1"/>
  <c r="AA1258" i="1" s="1"/>
  <c r="AP1258" i="1" s="1"/>
  <c r="M1258" i="1"/>
  <c r="L1258" i="1"/>
  <c r="H1258" i="1" s="1"/>
  <c r="K1258" i="1"/>
  <c r="J1258" i="1"/>
  <c r="I1258" i="1"/>
  <c r="N1257" i="1"/>
  <c r="AA1257" i="1" s="1"/>
  <c r="AP1257" i="1" s="1"/>
  <c r="M1257" i="1"/>
  <c r="L1257" i="1"/>
  <c r="K1257" i="1"/>
  <c r="J1257" i="1"/>
  <c r="I1257" i="1"/>
  <c r="N1256" i="1"/>
  <c r="AA1256" i="1" s="1"/>
  <c r="AP1256" i="1" s="1"/>
  <c r="M1256" i="1"/>
  <c r="L1256" i="1"/>
  <c r="H1256" i="1" s="1"/>
  <c r="K1256" i="1"/>
  <c r="J1256" i="1"/>
  <c r="I1256" i="1"/>
  <c r="N1255" i="1"/>
  <c r="AA1255" i="1" s="1"/>
  <c r="AP1255" i="1" s="1"/>
  <c r="M1255" i="1"/>
  <c r="L1255" i="1"/>
  <c r="H1255" i="1" s="1"/>
  <c r="K1255" i="1"/>
  <c r="J1255" i="1"/>
  <c r="I1255" i="1"/>
  <c r="N1254" i="1"/>
  <c r="AA1254" i="1" s="1"/>
  <c r="AP1254" i="1" s="1"/>
  <c r="M1254" i="1"/>
  <c r="L1254" i="1"/>
  <c r="K1254" i="1"/>
  <c r="J1254" i="1"/>
  <c r="I1254" i="1"/>
  <c r="N1253" i="1"/>
  <c r="AA1253" i="1" s="1"/>
  <c r="AP1253" i="1" s="1"/>
  <c r="M1253" i="1"/>
  <c r="L1253" i="1"/>
  <c r="K1253" i="1"/>
  <c r="J1253" i="1"/>
  <c r="I1253" i="1"/>
  <c r="N1252" i="1"/>
  <c r="AA1252" i="1" s="1"/>
  <c r="AP1252" i="1" s="1"/>
  <c r="M1252" i="1"/>
  <c r="L1252" i="1"/>
  <c r="H1252" i="1" s="1"/>
  <c r="K1252" i="1"/>
  <c r="J1252" i="1"/>
  <c r="I1252" i="1"/>
  <c r="G1252" i="1" s="1"/>
  <c r="N1251" i="1"/>
  <c r="AA1251" i="1" s="1"/>
  <c r="AP1251" i="1" s="1"/>
  <c r="M1251" i="1"/>
  <c r="L1251" i="1"/>
  <c r="H1251" i="1" s="1"/>
  <c r="K1251" i="1"/>
  <c r="J1251" i="1"/>
  <c r="I1251" i="1"/>
  <c r="G1251" i="1" s="1"/>
  <c r="N1250" i="1"/>
  <c r="AA1250" i="1" s="1"/>
  <c r="AP1250" i="1" s="1"/>
  <c r="M1250" i="1"/>
  <c r="L1250" i="1"/>
  <c r="H1250" i="1" s="1"/>
  <c r="K1250" i="1"/>
  <c r="J1250" i="1"/>
  <c r="I1250" i="1"/>
  <c r="N1249" i="1"/>
  <c r="AA1249" i="1" s="1"/>
  <c r="AP1249" i="1" s="1"/>
  <c r="M1249" i="1"/>
  <c r="L1249" i="1"/>
  <c r="K1249" i="1"/>
  <c r="J1249" i="1"/>
  <c r="I1249" i="1"/>
  <c r="N1248" i="1"/>
  <c r="AA1248" i="1" s="1"/>
  <c r="AP1248" i="1" s="1"/>
  <c r="M1248" i="1"/>
  <c r="L1248" i="1"/>
  <c r="H1248" i="1" s="1"/>
  <c r="K1248" i="1"/>
  <c r="J1248" i="1"/>
  <c r="I1248" i="1"/>
  <c r="N1247" i="1"/>
  <c r="AA1247" i="1" s="1"/>
  <c r="AP1247" i="1" s="1"/>
  <c r="M1247" i="1"/>
  <c r="L1247" i="1"/>
  <c r="H1247" i="1" s="1"/>
  <c r="K1247" i="1"/>
  <c r="J1247" i="1"/>
  <c r="I1247" i="1"/>
  <c r="N1246" i="1"/>
  <c r="AA1246" i="1" s="1"/>
  <c r="AP1246" i="1" s="1"/>
  <c r="M1246" i="1"/>
  <c r="L1246" i="1"/>
  <c r="K1246" i="1"/>
  <c r="J1246" i="1"/>
  <c r="I1246" i="1"/>
  <c r="N1245" i="1"/>
  <c r="AA1245" i="1" s="1"/>
  <c r="AP1245" i="1" s="1"/>
  <c r="M1245" i="1"/>
  <c r="L1245" i="1"/>
  <c r="K1245" i="1"/>
  <c r="J1245" i="1"/>
  <c r="I1245" i="1"/>
  <c r="G1245" i="1" s="1"/>
  <c r="N1244" i="1"/>
  <c r="AA1244" i="1" s="1"/>
  <c r="AP1244" i="1" s="1"/>
  <c r="M1244" i="1"/>
  <c r="L1244" i="1"/>
  <c r="H1244" i="1" s="1"/>
  <c r="K1244" i="1"/>
  <c r="J1244" i="1"/>
  <c r="I1244" i="1"/>
  <c r="G1244" i="1" s="1"/>
  <c r="N1243" i="1"/>
  <c r="AA1243" i="1" s="1"/>
  <c r="AP1243" i="1" s="1"/>
  <c r="M1243" i="1"/>
  <c r="L1243" i="1"/>
  <c r="H1243" i="1" s="1"/>
  <c r="K1243" i="1"/>
  <c r="J1243" i="1"/>
  <c r="I1243" i="1"/>
  <c r="G1243" i="1" s="1"/>
  <c r="N1242" i="1"/>
  <c r="AA1242" i="1" s="1"/>
  <c r="AP1242" i="1" s="1"/>
  <c r="M1242" i="1"/>
  <c r="L1242" i="1"/>
  <c r="H1242" i="1" s="1"/>
  <c r="K1242" i="1"/>
  <c r="J1242" i="1"/>
  <c r="I1242" i="1"/>
  <c r="N1241" i="1"/>
  <c r="AA1241" i="1" s="1"/>
  <c r="AP1241" i="1" s="1"/>
  <c r="M1241" i="1"/>
  <c r="L1241" i="1"/>
  <c r="K1241" i="1"/>
  <c r="J1241" i="1"/>
  <c r="I1241" i="1"/>
  <c r="N1240" i="1"/>
  <c r="AA1240" i="1" s="1"/>
  <c r="AP1240" i="1" s="1"/>
  <c r="M1240" i="1"/>
  <c r="L1240" i="1"/>
  <c r="H1240" i="1" s="1"/>
  <c r="K1240" i="1"/>
  <c r="J1240" i="1"/>
  <c r="I1240" i="1"/>
  <c r="N1239" i="1"/>
  <c r="AA1239" i="1" s="1"/>
  <c r="AP1239" i="1" s="1"/>
  <c r="M1239" i="1"/>
  <c r="L1239" i="1"/>
  <c r="H1239" i="1" s="1"/>
  <c r="K1239" i="1"/>
  <c r="J1239" i="1"/>
  <c r="I1239" i="1"/>
  <c r="N1238" i="1"/>
  <c r="AA1238" i="1" s="1"/>
  <c r="AP1238" i="1" s="1"/>
  <c r="M1238" i="1"/>
  <c r="L1238" i="1"/>
  <c r="K1238" i="1"/>
  <c r="J1238" i="1"/>
  <c r="I1238" i="1"/>
  <c r="N1237" i="1"/>
  <c r="AA1237" i="1" s="1"/>
  <c r="AP1237" i="1" s="1"/>
  <c r="M1237" i="1"/>
  <c r="L1237" i="1"/>
  <c r="K1237" i="1"/>
  <c r="J1237" i="1"/>
  <c r="I1237" i="1"/>
  <c r="G1237" i="1" s="1"/>
  <c r="N1236" i="1"/>
  <c r="AA1236" i="1" s="1"/>
  <c r="AP1236" i="1" s="1"/>
  <c r="M1236" i="1"/>
  <c r="L1236" i="1"/>
  <c r="H1236" i="1" s="1"/>
  <c r="K1236" i="1"/>
  <c r="J1236" i="1"/>
  <c r="I1236" i="1"/>
  <c r="G1236" i="1" s="1"/>
  <c r="N1235" i="1"/>
  <c r="AA1235" i="1" s="1"/>
  <c r="AP1235" i="1" s="1"/>
  <c r="M1235" i="1"/>
  <c r="L1235" i="1"/>
  <c r="H1235" i="1" s="1"/>
  <c r="K1235" i="1"/>
  <c r="J1235" i="1"/>
  <c r="I1235" i="1"/>
  <c r="G1235" i="1" s="1"/>
  <c r="N1234" i="1"/>
  <c r="AA1234" i="1" s="1"/>
  <c r="AP1234" i="1" s="1"/>
  <c r="M1234" i="1"/>
  <c r="L1234" i="1"/>
  <c r="H1234" i="1" s="1"/>
  <c r="K1234" i="1"/>
  <c r="J1234" i="1"/>
  <c r="I1234" i="1"/>
  <c r="N1233" i="1"/>
  <c r="AA1233" i="1" s="1"/>
  <c r="AP1233" i="1" s="1"/>
  <c r="M1233" i="1"/>
  <c r="L1233" i="1"/>
  <c r="K1233" i="1"/>
  <c r="J1233" i="1"/>
  <c r="I1233" i="1"/>
  <c r="N1232" i="1"/>
  <c r="AA1232" i="1" s="1"/>
  <c r="AP1232" i="1" s="1"/>
  <c r="M1232" i="1"/>
  <c r="L1232" i="1"/>
  <c r="H1232" i="1" s="1"/>
  <c r="K1232" i="1"/>
  <c r="J1232" i="1"/>
  <c r="I1232" i="1"/>
  <c r="N1231" i="1"/>
  <c r="AA1231" i="1" s="1"/>
  <c r="AP1231" i="1" s="1"/>
  <c r="M1231" i="1"/>
  <c r="L1231" i="1"/>
  <c r="H1231" i="1" s="1"/>
  <c r="K1231" i="1"/>
  <c r="J1231" i="1"/>
  <c r="I1231" i="1"/>
  <c r="N1230" i="1"/>
  <c r="AA1230" i="1" s="1"/>
  <c r="AP1230" i="1" s="1"/>
  <c r="M1230" i="1"/>
  <c r="L1230" i="1"/>
  <c r="K1230" i="1"/>
  <c r="J1230" i="1"/>
  <c r="I1230" i="1"/>
  <c r="N1229" i="1"/>
  <c r="AA1229" i="1" s="1"/>
  <c r="AP1229" i="1" s="1"/>
  <c r="M1229" i="1"/>
  <c r="L1229" i="1"/>
  <c r="K1229" i="1"/>
  <c r="J1229" i="1"/>
  <c r="I1229" i="1"/>
  <c r="G1229" i="1" s="1"/>
  <c r="N1228" i="1"/>
  <c r="AA1228" i="1" s="1"/>
  <c r="AP1228" i="1" s="1"/>
  <c r="M1228" i="1"/>
  <c r="L1228" i="1"/>
  <c r="H1228" i="1" s="1"/>
  <c r="K1228" i="1"/>
  <c r="J1228" i="1"/>
  <c r="I1228" i="1"/>
  <c r="G1228" i="1" s="1"/>
  <c r="N1227" i="1"/>
  <c r="AA1227" i="1" s="1"/>
  <c r="AP1227" i="1" s="1"/>
  <c r="M1227" i="1"/>
  <c r="L1227" i="1"/>
  <c r="H1227" i="1" s="1"/>
  <c r="K1227" i="1"/>
  <c r="J1227" i="1"/>
  <c r="I1227" i="1"/>
  <c r="G1227" i="1" s="1"/>
  <c r="N1226" i="1"/>
  <c r="AA1226" i="1" s="1"/>
  <c r="AP1226" i="1" s="1"/>
  <c r="M1226" i="1"/>
  <c r="L1226" i="1"/>
  <c r="H1226" i="1" s="1"/>
  <c r="K1226" i="1"/>
  <c r="J1226" i="1"/>
  <c r="I1226" i="1"/>
  <c r="N1225" i="1"/>
  <c r="AA1225" i="1" s="1"/>
  <c r="AP1225" i="1" s="1"/>
  <c r="M1225" i="1"/>
  <c r="L1225" i="1"/>
  <c r="K1225" i="1"/>
  <c r="J1225" i="1"/>
  <c r="I1225" i="1"/>
  <c r="N1224" i="1"/>
  <c r="AA1224" i="1" s="1"/>
  <c r="AP1224" i="1" s="1"/>
  <c r="M1224" i="1"/>
  <c r="L1224" i="1"/>
  <c r="H1224" i="1" s="1"/>
  <c r="K1224" i="1"/>
  <c r="J1224" i="1"/>
  <c r="I1224" i="1"/>
  <c r="N1223" i="1"/>
  <c r="AA1223" i="1" s="1"/>
  <c r="AP1223" i="1" s="1"/>
  <c r="M1223" i="1"/>
  <c r="L1223" i="1"/>
  <c r="H1223" i="1" s="1"/>
  <c r="K1223" i="1"/>
  <c r="J1223" i="1"/>
  <c r="I1223" i="1"/>
  <c r="N1222" i="1"/>
  <c r="AA1222" i="1" s="1"/>
  <c r="AP1222" i="1" s="1"/>
  <c r="M1222" i="1"/>
  <c r="L1222" i="1"/>
  <c r="K1222" i="1"/>
  <c r="J1222" i="1"/>
  <c r="I1222" i="1"/>
  <c r="N1221" i="1"/>
  <c r="AA1221" i="1" s="1"/>
  <c r="AP1221" i="1" s="1"/>
  <c r="M1221" i="1"/>
  <c r="L1221" i="1"/>
  <c r="K1221" i="1"/>
  <c r="J1221" i="1"/>
  <c r="I1221" i="1"/>
  <c r="G1221" i="1" s="1"/>
  <c r="N1220" i="1"/>
  <c r="AA1220" i="1" s="1"/>
  <c r="AP1220" i="1" s="1"/>
  <c r="M1220" i="1"/>
  <c r="L1220" i="1"/>
  <c r="H1220" i="1" s="1"/>
  <c r="K1220" i="1"/>
  <c r="J1220" i="1"/>
  <c r="I1220" i="1"/>
  <c r="G1220" i="1" s="1"/>
  <c r="N1219" i="1"/>
  <c r="AA1219" i="1" s="1"/>
  <c r="AP1219" i="1" s="1"/>
  <c r="M1219" i="1"/>
  <c r="L1219" i="1"/>
  <c r="H1219" i="1" s="1"/>
  <c r="K1219" i="1"/>
  <c r="J1219" i="1"/>
  <c r="I1219" i="1"/>
  <c r="G1219" i="1" s="1"/>
  <c r="N1218" i="1"/>
  <c r="AA1218" i="1" s="1"/>
  <c r="AP1218" i="1" s="1"/>
  <c r="M1218" i="1"/>
  <c r="L1218" i="1"/>
  <c r="H1218" i="1" s="1"/>
  <c r="K1218" i="1"/>
  <c r="J1218" i="1"/>
  <c r="I1218" i="1"/>
  <c r="N1217" i="1"/>
  <c r="AA1217" i="1" s="1"/>
  <c r="AP1217" i="1" s="1"/>
  <c r="M1217" i="1"/>
  <c r="L1217" i="1"/>
  <c r="K1217" i="1"/>
  <c r="J1217" i="1"/>
  <c r="I1217" i="1"/>
  <c r="N1216" i="1"/>
  <c r="AA1216" i="1" s="1"/>
  <c r="AP1216" i="1" s="1"/>
  <c r="M1216" i="1"/>
  <c r="L1216" i="1"/>
  <c r="H1216" i="1" s="1"/>
  <c r="K1216" i="1"/>
  <c r="J1216" i="1"/>
  <c r="I1216" i="1"/>
  <c r="N1215" i="1"/>
  <c r="AA1215" i="1" s="1"/>
  <c r="AP1215" i="1" s="1"/>
  <c r="M1215" i="1"/>
  <c r="L1215" i="1"/>
  <c r="H1215" i="1" s="1"/>
  <c r="K1215" i="1"/>
  <c r="J1215" i="1"/>
  <c r="I1215" i="1"/>
  <c r="N1214" i="1"/>
  <c r="AA1214" i="1" s="1"/>
  <c r="AP1214" i="1" s="1"/>
  <c r="M1214" i="1"/>
  <c r="L1214" i="1"/>
  <c r="K1214" i="1"/>
  <c r="J1214" i="1"/>
  <c r="I1214" i="1"/>
  <c r="N1213" i="1"/>
  <c r="AA1213" i="1" s="1"/>
  <c r="AP1213" i="1" s="1"/>
  <c r="M1213" i="1"/>
  <c r="L1213" i="1"/>
  <c r="K1213" i="1"/>
  <c r="J1213" i="1"/>
  <c r="I1213" i="1"/>
  <c r="G1213" i="1" s="1"/>
  <c r="N1212" i="1"/>
  <c r="AA1212" i="1" s="1"/>
  <c r="AP1212" i="1" s="1"/>
  <c r="M1212" i="1"/>
  <c r="L1212" i="1"/>
  <c r="H1212" i="1" s="1"/>
  <c r="K1212" i="1"/>
  <c r="J1212" i="1"/>
  <c r="I1212" i="1"/>
  <c r="G1212" i="1" s="1"/>
  <c r="N1211" i="1"/>
  <c r="AA1211" i="1" s="1"/>
  <c r="AP1211" i="1" s="1"/>
  <c r="M1211" i="1"/>
  <c r="L1211" i="1"/>
  <c r="H1211" i="1" s="1"/>
  <c r="K1211" i="1"/>
  <c r="J1211" i="1"/>
  <c r="I1211" i="1"/>
  <c r="G1211" i="1" s="1"/>
  <c r="N1210" i="1"/>
  <c r="AA1210" i="1" s="1"/>
  <c r="AP1210" i="1" s="1"/>
  <c r="M1210" i="1"/>
  <c r="L1210" i="1"/>
  <c r="K1210" i="1"/>
  <c r="J1210" i="1"/>
  <c r="I1210" i="1"/>
  <c r="N1209" i="1"/>
  <c r="AA1209" i="1" s="1"/>
  <c r="AP1209" i="1" s="1"/>
  <c r="M1209" i="1"/>
  <c r="L1209" i="1"/>
  <c r="K1209" i="1"/>
  <c r="J1209" i="1"/>
  <c r="I1209" i="1"/>
  <c r="N1208" i="1"/>
  <c r="AA1208" i="1" s="1"/>
  <c r="AP1208" i="1" s="1"/>
  <c r="M1208" i="1"/>
  <c r="L1208" i="1"/>
  <c r="H1208" i="1" s="1"/>
  <c r="K1208" i="1"/>
  <c r="J1208" i="1"/>
  <c r="I1208" i="1"/>
  <c r="N1207" i="1"/>
  <c r="AA1207" i="1" s="1"/>
  <c r="AP1207" i="1" s="1"/>
  <c r="M1207" i="1"/>
  <c r="L1207" i="1"/>
  <c r="H1207" i="1" s="1"/>
  <c r="K1207" i="1"/>
  <c r="J1207" i="1"/>
  <c r="I1207" i="1"/>
  <c r="N1206" i="1"/>
  <c r="AA1206" i="1" s="1"/>
  <c r="AP1206" i="1" s="1"/>
  <c r="M1206" i="1"/>
  <c r="L1206" i="1"/>
  <c r="K1206" i="1"/>
  <c r="J1206" i="1"/>
  <c r="I1206" i="1"/>
  <c r="N1205" i="1"/>
  <c r="AA1205" i="1" s="1"/>
  <c r="AP1205" i="1" s="1"/>
  <c r="M1205" i="1"/>
  <c r="L1205" i="1"/>
  <c r="K1205" i="1"/>
  <c r="J1205" i="1"/>
  <c r="I1205" i="1"/>
  <c r="G1205" i="1" s="1"/>
  <c r="N1204" i="1"/>
  <c r="AA1204" i="1" s="1"/>
  <c r="AP1204" i="1" s="1"/>
  <c r="M1204" i="1"/>
  <c r="L1204" i="1"/>
  <c r="H1204" i="1" s="1"/>
  <c r="K1204" i="1"/>
  <c r="J1204" i="1"/>
  <c r="I1204" i="1"/>
  <c r="G1204" i="1" s="1"/>
  <c r="N1203" i="1"/>
  <c r="AA1203" i="1" s="1"/>
  <c r="AP1203" i="1" s="1"/>
  <c r="M1203" i="1"/>
  <c r="L1203" i="1"/>
  <c r="H1203" i="1" s="1"/>
  <c r="K1203" i="1"/>
  <c r="J1203" i="1"/>
  <c r="I1203" i="1"/>
  <c r="G1203" i="1" s="1"/>
  <c r="N1202" i="1"/>
  <c r="AA1202" i="1" s="1"/>
  <c r="AP1202" i="1" s="1"/>
  <c r="M1202" i="1"/>
  <c r="L1202" i="1"/>
  <c r="H1202" i="1" s="1"/>
  <c r="K1202" i="1"/>
  <c r="J1202" i="1"/>
  <c r="I1202" i="1"/>
  <c r="N1201" i="1"/>
  <c r="AA1201" i="1" s="1"/>
  <c r="AP1201" i="1" s="1"/>
  <c r="M1201" i="1"/>
  <c r="L1201" i="1"/>
  <c r="K1201" i="1"/>
  <c r="J1201" i="1"/>
  <c r="I1201" i="1"/>
  <c r="N1200" i="1"/>
  <c r="AA1200" i="1" s="1"/>
  <c r="AP1200" i="1" s="1"/>
  <c r="M1200" i="1"/>
  <c r="L1200" i="1"/>
  <c r="H1200" i="1" s="1"/>
  <c r="K1200" i="1"/>
  <c r="J1200" i="1"/>
  <c r="I1200" i="1"/>
  <c r="N1199" i="1"/>
  <c r="AA1199" i="1" s="1"/>
  <c r="AP1199" i="1" s="1"/>
  <c r="M1199" i="1"/>
  <c r="L1199" i="1"/>
  <c r="H1199" i="1" s="1"/>
  <c r="K1199" i="1"/>
  <c r="J1199" i="1"/>
  <c r="I1199" i="1"/>
  <c r="N1198" i="1"/>
  <c r="AA1198" i="1" s="1"/>
  <c r="AP1198" i="1" s="1"/>
  <c r="M1198" i="1"/>
  <c r="L1198" i="1"/>
  <c r="K1198" i="1"/>
  <c r="J1198" i="1"/>
  <c r="I1198" i="1"/>
  <c r="N1197" i="1"/>
  <c r="AA1197" i="1" s="1"/>
  <c r="AP1197" i="1" s="1"/>
  <c r="M1197" i="1"/>
  <c r="L1197" i="1"/>
  <c r="K1197" i="1"/>
  <c r="J1197" i="1"/>
  <c r="I1197" i="1"/>
  <c r="G1197" i="1" s="1"/>
  <c r="N1196" i="1"/>
  <c r="AA1196" i="1" s="1"/>
  <c r="AP1196" i="1" s="1"/>
  <c r="M1196" i="1"/>
  <c r="L1196" i="1"/>
  <c r="H1196" i="1" s="1"/>
  <c r="K1196" i="1"/>
  <c r="J1196" i="1"/>
  <c r="I1196" i="1"/>
  <c r="G1196" i="1" s="1"/>
  <c r="N1195" i="1"/>
  <c r="AA1195" i="1" s="1"/>
  <c r="AP1195" i="1" s="1"/>
  <c r="M1195" i="1"/>
  <c r="L1195" i="1"/>
  <c r="H1195" i="1" s="1"/>
  <c r="K1195" i="1"/>
  <c r="J1195" i="1"/>
  <c r="I1195" i="1"/>
  <c r="G1195" i="1" s="1"/>
  <c r="N1194" i="1"/>
  <c r="AA1194" i="1" s="1"/>
  <c r="AP1194" i="1" s="1"/>
  <c r="M1194" i="1"/>
  <c r="L1194" i="1"/>
  <c r="H1194" i="1" s="1"/>
  <c r="K1194" i="1"/>
  <c r="J1194" i="1"/>
  <c r="I1194" i="1"/>
  <c r="N1193" i="1"/>
  <c r="AA1193" i="1" s="1"/>
  <c r="AP1193" i="1" s="1"/>
  <c r="M1193" i="1"/>
  <c r="L1193" i="1"/>
  <c r="K1193" i="1"/>
  <c r="J1193" i="1"/>
  <c r="I1193" i="1"/>
  <c r="N1192" i="1"/>
  <c r="AA1192" i="1" s="1"/>
  <c r="AP1192" i="1" s="1"/>
  <c r="M1192" i="1"/>
  <c r="L1192" i="1"/>
  <c r="H1192" i="1" s="1"/>
  <c r="K1192" i="1"/>
  <c r="J1192" i="1"/>
  <c r="I1192" i="1"/>
  <c r="N1191" i="1"/>
  <c r="AA1191" i="1" s="1"/>
  <c r="AP1191" i="1" s="1"/>
  <c r="M1191" i="1"/>
  <c r="L1191" i="1"/>
  <c r="H1191" i="1" s="1"/>
  <c r="K1191" i="1"/>
  <c r="J1191" i="1"/>
  <c r="I1191" i="1"/>
  <c r="N1190" i="1"/>
  <c r="AA1190" i="1" s="1"/>
  <c r="AP1190" i="1" s="1"/>
  <c r="M1190" i="1"/>
  <c r="L1190" i="1"/>
  <c r="K1190" i="1"/>
  <c r="J1190" i="1"/>
  <c r="I1190" i="1"/>
  <c r="N1189" i="1"/>
  <c r="AA1189" i="1" s="1"/>
  <c r="AP1189" i="1" s="1"/>
  <c r="M1189" i="1"/>
  <c r="L1189" i="1"/>
  <c r="K1189" i="1"/>
  <c r="J1189" i="1"/>
  <c r="I1189" i="1"/>
  <c r="G1189" i="1" s="1"/>
  <c r="N1188" i="1"/>
  <c r="AA1188" i="1" s="1"/>
  <c r="AP1188" i="1" s="1"/>
  <c r="M1188" i="1"/>
  <c r="L1188" i="1"/>
  <c r="H1188" i="1" s="1"/>
  <c r="K1188" i="1"/>
  <c r="J1188" i="1"/>
  <c r="I1188" i="1"/>
  <c r="G1188" i="1" s="1"/>
  <c r="N1187" i="1"/>
  <c r="AA1187" i="1" s="1"/>
  <c r="AP1187" i="1" s="1"/>
  <c r="M1187" i="1"/>
  <c r="L1187" i="1"/>
  <c r="H1187" i="1" s="1"/>
  <c r="K1187" i="1"/>
  <c r="J1187" i="1"/>
  <c r="I1187" i="1"/>
  <c r="G1187" i="1" s="1"/>
  <c r="N1186" i="1"/>
  <c r="AA1186" i="1" s="1"/>
  <c r="AP1186" i="1" s="1"/>
  <c r="M1186" i="1"/>
  <c r="L1186" i="1"/>
  <c r="H1186" i="1" s="1"/>
  <c r="K1186" i="1"/>
  <c r="J1186" i="1"/>
  <c r="I1186" i="1"/>
  <c r="N1185" i="1"/>
  <c r="AA1185" i="1" s="1"/>
  <c r="AP1185" i="1" s="1"/>
  <c r="M1185" i="1"/>
  <c r="L1185" i="1"/>
  <c r="K1185" i="1"/>
  <c r="J1185" i="1"/>
  <c r="I1185" i="1"/>
  <c r="N1184" i="1"/>
  <c r="AA1184" i="1" s="1"/>
  <c r="AP1184" i="1" s="1"/>
  <c r="M1184" i="1"/>
  <c r="L1184" i="1"/>
  <c r="H1184" i="1" s="1"/>
  <c r="K1184" i="1"/>
  <c r="J1184" i="1"/>
  <c r="I1184" i="1"/>
  <c r="N1183" i="1"/>
  <c r="AA1183" i="1" s="1"/>
  <c r="AP1183" i="1" s="1"/>
  <c r="M1183" i="1"/>
  <c r="L1183" i="1"/>
  <c r="H1183" i="1" s="1"/>
  <c r="K1183" i="1"/>
  <c r="J1183" i="1"/>
  <c r="I1183" i="1"/>
  <c r="N1182" i="1"/>
  <c r="AA1182" i="1" s="1"/>
  <c r="AP1182" i="1" s="1"/>
  <c r="M1182" i="1"/>
  <c r="L1182" i="1"/>
  <c r="K1182" i="1"/>
  <c r="J1182" i="1"/>
  <c r="I1182" i="1"/>
  <c r="N1181" i="1"/>
  <c r="AA1181" i="1" s="1"/>
  <c r="AP1181" i="1" s="1"/>
  <c r="M1181" i="1"/>
  <c r="L1181" i="1"/>
  <c r="K1181" i="1"/>
  <c r="J1181" i="1"/>
  <c r="I1181" i="1"/>
  <c r="G1181" i="1" s="1"/>
  <c r="N1180" i="1"/>
  <c r="AA1180" i="1" s="1"/>
  <c r="AP1180" i="1" s="1"/>
  <c r="M1180" i="1"/>
  <c r="L1180" i="1"/>
  <c r="H1180" i="1" s="1"/>
  <c r="K1180" i="1"/>
  <c r="J1180" i="1"/>
  <c r="I1180" i="1"/>
  <c r="G1180" i="1" s="1"/>
  <c r="N1179" i="1"/>
  <c r="AA1179" i="1" s="1"/>
  <c r="AP1179" i="1" s="1"/>
  <c r="M1179" i="1"/>
  <c r="L1179" i="1"/>
  <c r="H1179" i="1" s="1"/>
  <c r="K1179" i="1"/>
  <c r="J1179" i="1"/>
  <c r="I1179" i="1"/>
  <c r="G1179" i="1" s="1"/>
  <c r="N1178" i="1"/>
  <c r="AA1178" i="1" s="1"/>
  <c r="AP1178" i="1" s="1"/>
  <c r="M1178" i="1"/>
  <c r="L1178" i="1"/>
  <c r="H1178" i="1" s="1"/>
  <c r="K1178" i="1"/>
  <c r="J1178" i="1"/>
  <c r="I1178" i="1"/>
  <c r="N1177" i="1"/>
  <c r="AA1177" i="1" s="1"/>
  <c r="AP1177" i="1" s="1"/>
  <c r="M1177" i="1"/>
  <c r="L1177" i="1"/>
  <c r="K1177" i="1"/>
  <c r="J1177" i="1"/>
  <c r="I1177" i="1"/>
  <c r="N1176" i="1"/>
  <c r="AA1176" i="1" s="1"/>
  <c r="AP1176" i="1" s="1"/>
  <c r="M1176" i="1"/>
  <c r="L1176" i="1"/>
  <c r="H1176" i="1" s="1"/>
  <c r="K1176" i="1"/>
  <c r="J1176" i="1"/>
  <c r="I1176" i="1"/>
  <c r="N1175" i="1"/>
  <c r="AA1175" i="1" s="1"/>
  <c r="AP1175" i="1" s="1"/>
  <c r="M1175" i="1"/>
  <c r="L1175" i="1"/>
  <c r="H1175" i="1" s="1"/>
  <c r="K1175" i="1"/>
  <c r="J1175" i="1"/>
  <c r="I1175" i="1"/>
  <c r="N1174" i="1"/>
  <c r="AA1174" i="1" s="1"/>
  <c r="AP1174" i="1" s="1"/>
  <c r="M1174" i="1"/>
  <c r="L1174" i="1"/>
  <c r="K1174" i="1"/>
  <c r="J1174" i="1"/>
  <c r="I1174" i="1"/>
  <c r="N1173" i="1"/>
  <c r="AA1173" i="1" s="1"/>
  <c r="AP1173" i="1" s="1"/>
  <c r="M1173" i="1"/>
  <c r="L1173" i="1"/>
  <c r="K1173" i="1"/>
  <c r="J1173" i="1"/>
  <c r="I1173" i="1"/>
  <c r="G1173" i="1" s="1"/>
  <c r="N1172" i="1"/>
  <c r="AA1172" i="1" s="1"/>
  <c r="AP1172" i="1" s="1"/>
  <c r="M1172" i="1"/>
  <c r="L1172" i="1"/>
  <c r="H1172" i="1" s="1"/>
  <c r="K1172" i="1"/>
  <c r="J1172" i="1"/>
  <c r="I1172" i="1"/>
  <c r="G1172" i="1" s="1"/>
  <c r="N1171" i="1"/>
  <c r="AA1171" i="1" s="1"/>
  <c r="AP1171" i="1" s="1"/>
  <c r="M1171" i="1"/>
  <c r="L1171" i="1"/>
  <c r="H1171" i="1" s="1"/>
  <c r="K1171" i="1"/>
  <c r="J1171" i="1"/>
  <c r="I1171" i="1"/>
  <c r="G1171" i="1" s="1"/>
  <c r="N1170" i="1"/>
  <c r="AA1170" i="1" s="1"/>
  <c r="AP1170" i="1" s="1"/>
  <c r="M1170" i="1"/>
  <c r="L1170" i="1"/>
  <c r="H1170" i="1" s="1"/>
  <c r="K1170" i="1"/>
  <c r="J1170" i="1"/>
  <c r="I1170" i="1"/>
  <c r="N1169" i="1"/>
  <c r="AA1169" i="1" s="1"/>
  <c r="AP1169" i="1" s="1"/>
  <c r="M1169" i="1"/>
  <c r="L1169" i="1"/>
  <c r="K1169" i="1"/>
  <c r="J1169" i="1"/>
  <c r="I1169" i="1"/>
  <c r="N1168" i="1"/>
  <c r="AA1168" i="1" s="1"/>
  <c r="AP1168" i="1" s="1"/>
  <c r="M1168" i="1"/>
  <c r="L1168" i="1"/>
  <c r="H1168" i="1" s="1"/>
  <c r="K1168" i="1"/>
  <c r="J1168" i="1"/>
  <c r="I1168" i="1"/>
  <c r="N1167" i="1"/>
  <c r="AA1167" i="1" s="1"/>
  <c r="AP1167" i="1" s="1"/>
  <c r="M1167" i="1"/>
  <c r="L1167" i="1"/>
  <c r="H1167" i="1" s="1"/>
  <c r="K1167" i="1"/>
  <c r="J1167" i="1"/>
  <c r="I1167" i="1"/>
  <c r="N1166" i="1"/>
  <c r="AA1166" i="1" s="1"/>
  <c r="AP1166" i="1" s="1"/>
  <c r="M1166" i="1"/>
  <c r="L1166" i="1"/>
  <c r="K1166" i="1"/>
  <c r="J1166" i="1"/>
  <c r="I1166" i="1"/>
  <c r="N1165" i="1"/>
  <c r="AA1165" i="1" s="1"/>
  <c r="AP1165" i="1" s="1"/>
  <c r="M1165" i="1"/>
  <c r="L1165" i="1"/>
  <c r="K1165" i="1"/>
  <c r="J1165" i="1"/>
  <c r="I1165" i="1"/>
  <c r="G1165" i="1" s="1"/>
  <c r="N1164" i="1"/>
  <c r="AA1164" i="1" s="1"/>
  <c r="AP1164" i="1" s="1"/>
  <c r="M1164" i="1"/>
  <c r="L1164" i="1"/>
  <c r="H1164" i="1" s="1"/>
  <c r="K1164" i="1"/>
  <c r="J1164" i="1"/>
  <c r="I1164" i="1"/>
  <c r="G1164" i="1" s="1"/>
  <c r="N1163" i="1"/>
  <c r="AA1163" i="1" s="1"/>
  <c r="AP1163" i="1" s="1"/>
  <c r="M1163" i="1"/>
  <c r="L1163" i="1"/>
  <c r="H1163" i="1" s="1"/>
  <c r="K1163" i="1"/>
  <c r="J1163" i="1"/>
  <c r="I1163" i="1"/>
  <c r="G1163" i="1" s="1"/>
  <c r="N1162" i="1"/>
  <c r="AA1162" i="1" s="1"/>
  <c r="AP1162" i="1" s="1"/>
  <c r="M1162" i="1"/>
  <c r="L1162" i="1"/>
  <c r="H1162" i="1" s="1"/>
  <c r="K1162" i="1"/>
  <c r="J1162" i="1"/>
  <c r="I1162" i="1"/>
  <c r="N1161" i="1"/>
  <c r="AA1161" i="1" s="1"/>
  <c r="AP1161" i="1" s="1"/>
  <c r="M1161" i="1"/>
  <c r="L1161" i="1"/>
  <c r="K1161" i="1"/>
  <c r="J1161" i="1"/>
  <c r="I1161" i="1"/>
  <c r="N1160" i="1"/>
  <c r="AA1160" i="1" s="1"/>
  <c r="AP1160" i="1" s="1"/>
  <c r="M1160" i="1"/>
  <c r="L1160" i="1"/>
  <c r="H1160" i="1" s="1"/>
  <c r="K1160" i="1"/>
  <c r="J1160" i="1"/>
  <c r="I1160" i="1"/>
  <c r="N1159" i="1"/>
  <c r="AA1159" i="1" s="1"/>
  <c r="AP1159" i="1" s="1"/>
  <c r="M1159" i="1"/>
  <c r="L1159" i="1"/>
  <c r="H1159" i="1" s="1"/>
  <c r="K1159" i="1"/>
  <c r="J1159" i="1"/>
  <c r="I1159" i="1"/>
  <c r="N1158" i="1"/>
  <c r="AA1158" i="1" s="1"/>
  <c r="AP1158" i="1" s="1"/>
  <c r="M1158" i="1"/>
  <c r="L1158" i="1"/>
  <c r="K1158" i="1"/>
  <c r="J1158" i="1"/>
  <c r="I1158" i="1"/>
  <c r="N1157" i="1"/>
  <c r="AA1157" i="1" s="1"/>
  <c r="AP1157" i="1" s="1"/>
  <c r="M1157" i="1"/>
  <c r="L1157" i="1"/>
  <c r="K1157" i="1"/>
  <c r="J1157" i="1"/>
  <c r="I1157" i="1"/>
  <c r="G1157" i="1" s="1"/>
  <c r="N1156" i="1"/>
  <c r="AA1156" i="1" s="1"/>
  <c r="AP1156" i="1" s="1"/>
  <c r="M1156" i="1"/>
  <c r="L1156" i="1"/>
  <c r="H1156" i="1" s="1"/>
  <c r="K1156" i="1"/>
  <c r="J1156" i="1"/>
  <c r="I1156" i="1"/>
  <c r="G1156" i="1" s="1"/>
  <c r="N1155" i="1"/>
  <c r="AA1155" i="1" s="1"/>
  <c r="AP1155" i="1" s="1"/>
  <c r="M1155" i="1"/>
  <c r="L1155" i="1"/>
  <c r="H1155" i="1" s="1"/>
  <c r="K1155" i="1"/>
  <c r="J1155" i="1"/>
  <c r="I1155" i="1"/>
  <c r="G1155" i="1" s="1"/>
  <c r="N1154" i="1"/>
  <c r="AA1154" i="1" s="1"/>
  <c r="AP1154" i="1" s="1"/>
  <c r="M1154" i="1"/>
  <c r="L1154" i="1"/>
  <c r="H1154" i="1" s="1"/>
  <c r="K1154" i="1"/>
  <c r="J1154" i="1"/>
  <c r="I1154" i="1"/>
  <c r="N1153" i="1"/>
  <c r="AA1153" i="1" s="1"/>
  <c r="AP1153" i="1" s="1"/>
  <c r="M1153" i="1"/>
  <c r="L1153" i="1"/>
  <c r="K1153" i="1"/>
  <c r="J1153" i="1"/>
  <c r="I1153" i="1"/>
  <c r="N1152" i="1"/>
  <c r="AA1152" i="1" s="1"/>
  <c r="AP1152" i="1" s="1"/>
  <c r="M1152" i="1"/>
  <c r="L1152" i="1"/>
  <c r="H1152" i="1" s="1"/>
  <c r="K1152" i="1"/>
  <c r="J1152" i="1"/>
  <c r="I1152" i="1"/>
  <c r="N1151" i="1"/>
  <c r="AA1151" i="1" s="1"/>
  <c r="AP1151" i="1" s="1"/>
  <c r="M1151" i="1"/>
  <c r="L1151" i="1"/>
  <c r="H1151" i="1" s="1"/>
  <c r="K1151" i="1"/>
  <c r="J1151" i="1"/>
  <c r="I1151" i="1"/>
  <c r="N1150" i="1"/>
  <c r="AA1150" i="1" s="1"/>
  <c r="AP1150" i="1" s="1"/>
  <c r="M1150" i="1"/>
  <c r="L1150" i="1"/>
  <c r="K1150" i="1"/>
  <c r="J1150" i="1"/>
  <c r="I1150" i="1"/>
  <c r="N1149" i="1"/>
  <c r="AA1149" i="1" s="1"/>
  <c r="AP1149" i="1" s="1"/>
  <c r="M1149" i="1"/>
  <c r="L1149" i="1"/>
  <c r="K1149" i="1"/>
  <c r="J1149" i="1"/>
  <c r="I1149" i="1"/>
  <c r="G1149" i="1" s="1"/>
  <c r="N1148" i="1"/>
  <c r="AA1148" i="1" s="1"/>
  <c r="AP1148" i="1" s="1"/>
  <c r="M1148" i="1"/>
  <c r="L1148" i="1"/>
  <c r="H1148" i="1" s="1"/>
  <c r="K1148" i="1"/>
  <c r="J1148" i="1"/>
  <c r="I1148" i="1"/>
  <c r="G1148" i="1" s="1"/>
  <c r="N1147" i="1"/>
  <c r="AA1147" i="1" s="1"/>
  <c r="AP1147" i="1" s="1"/>
  <c r="M1147" i="1"/>
  <c r="L1147" i="1"/>
  <c r="H1147" i="1" s="1"/>
  <c r="K1147" i="1"/>
  <c r="J1147" i="1"/>
  <c r="I1147" i="1"/>
  <c r="G1147" i="1" s="1"/>
  <c r="N1146" i="1"/>
  <c r="AA1146" i="1" s="1"/>
  <c r="AP1146" i="1" s="1"/>
  <c r="M1146" i="1"/>
  <c r="L1146" i="1"/>
  <c r="H1146" i="1" s="1"/>
  <c r="K1146" i="1"/>
  <c r="J1146" i="1"/>
  <c r="I1146" i="1"/>
  <c r="N1145" i="1"/>
  <c r="AA1145" i="1" s="1"/>
  <c r="AP1145" i="1" s="1"/>
  <c r="M1145" i="1"/>
  <c r="L1145" i="1"/>
  <c r="K1145" i="1"/>
  <c r="J1145" i="1"/>
  <c r="I1145" i="1"/>
  <c r="N1144" i="1"/>
  <c r="AA1144" i="1" s="1"/>
  <c r="AP1144" i="1" s="1"/>
  <c r="M1144" i="1"/>
  <c r="L1144" i="1"/>
  <c r="H1144" i="1" s="1"/>
  <c r="K1144" i="1"/>
  <c r="J1144" i="1"/>
  <c r="I1144" i="1"/>
  <c r="N1143" i="1"/>
  <c r="AA1143" i="1" s="1"/>
  <c r="AP1143" i="1" s="1"/>
  <c r="M1143" i="1"/>
  <c r="L1143" i="1"/>
  <c r="H1143" i="1" s="1"/>
  <c r="K1143" i="1"/>
  <c r="J1143" i="1"/>
  <c r="I1143" i="1"/>
  <c r="N1142" i="1"/>
  <c r="AA1142" i="1" s="1"/>
  <c r="AP1142" i="1" s="1"/>
  <c r="M1142" i="1"/>
  <c r="L1142" i="1"/>
  <c r="K1142" i="1"/>
  <c r="J1142" i="1"/>
  <c r="I1142" i="1"/>
  <c r="N1141" i="1"/>
  <c r="AA1141" i="1" s="1"/>
  <c r="AP1141" i="1" s="1"/>
  <c r="M1141" i="1"/>
  <c r="L1141" i="1"/>
  <c r="K1141" i="1"/>
  <c r="J1141" i="1"/>
  <c r="I1141" i="1"/>
  <c r="G1141" i="1" s="1"/>
  <c r="N1140" i="1"/>
  <c r="AA1140" i="1" s="1"/>
  <c r="AP1140" i="1" s="1"/>
  <c r="M1140" i="1"/>
  <c r="L1140" i="1"/>
  <c r="H1140" i="1" s="1"/>
  <c r="K1140" i="1"/>
  <c r="J1140" i="1"/>
  <c r="I1140" i="1"/>
  <c r="G1140" i="1" s="1"/>
  <c r="N1139" i="1"/>
  <c r="AA1139" i="1" s="1"/>
  <c r="AP1139" i="1" s="1"/>
  <c r="M1139" i="1"/>
  <c r="L1139" i="1"/>
  <c r="H1139" i="1" s="1"/>
  <c r="K1139" i="1"/>
  <c r="J1139" i="1"/>
  <c r="I1139" i="1"/>
  <c r="G1139" i="1" s="1"/>
  <c r="N1138" i="1"/>
  <c r="AA1138" i="1" s="1"/>
  <c r="AP1138" i="1" s="1"/>
  <c r="M1138" i="1"/>
  <c r="L1138" i="1"/>
  <c r="H1138" i="1" s="1"/>
  <c r="K1138" i="1"/>
  <c r="J1138" i="1"/>
  <c r="I1138" i="1"/>
  <c r="N1137" i="1"/>
  <c r="AA1137" i="1" s="1"/>
  <c r="AP1137" i="1" s="1"/>
  <c r="M1137" i="1"/>
  <c r="L1137" i="1"/>
  <c r="K1137" i="1"/>
  <c r="J1137" i="1"/>
  <c r="I1137" i="1"/>
  <c r="N1136" i="1"/>
  <c r="AA1136" i="1" s="1"/>
  <c r="AP1136" i="1" s="1"/>
  <c r="M1136" i="1"/>
  <c r="L1136" i="1"/>
  <c r="H1136" i="1" s="1"/>
  <c r="K1136" i="1"/>
  <c r="J1136" i="1"/>
  <c r="I1136" i="1"/>
  <c r="N1135" i="1"/>
  <c r="AA1135" i="1" s="1"/>
  <c r="AP1135" i="1" s="1"/>
  <c r="M1135" i="1"/>
  <c r="L1135" i="1"/>
  <c r="H1135" i="1" s="1"/>
  <c r="K1135" i="1"/>
  <c r="J1135" i="1"/>
  <c r="I1135" i="1"/>
  <c r="N1134" i="1"/>
  <c r="AA1134" i="1" s="1"/>
  <c r="AP1134" i="1" s="1"/>
  <c r="M1134" i="1"/>
  <c r="L1134" i="1"/>
  <c r="K1134" i="1"/>
  <c r="J1134" i="1"/>
  <c r="I1134" i="1"/>
  <c r="N1133" i="1"/>
  <c r="AA1133" i="1" s="1"/>
  <c r="AP1133" i="1" s="1"/>
  <c r="M1133" i="1"/>
  <c r="L1133" i="1"/>
  <c r="K1133" i="1"/>
  <c r="J1133" i="1"/>
  <c r="I1133" i="1"/>
  <c r="G1133" i="1" s="1"/>
  <c r="N1132" i="1"/>
  <c r="AA1132" i="1" s="1"/>
  <c r="AP1132" i="1" s="1"/>
  <c r="M1132" i="1"/>
  <c r="L1132" i="1"/>
  <c r="H1132" i="1" s="1"/>
  <c r="K1132" i="1"/>
  <c r="J1132" i="1"/>
  <c r="I1132" i="1"/>
  <c r="G1132" i="1" s="1"/>
  <c r="N1131" i="1"/>
  <c r="AA1131" i="1" s="1"/>
  <c r="AP1131" i="1" s="1"/>
  <c r="M1131" i="1"/>
  <c r="L1131" i="1"/>
  <c r="H1131" i="1" s="1"/>
  <c r="K1131" i="1"/>
  <c r="J1131" i="1"/>
  <c r="I1131" i="1"/>
  <c r="G1131" i="1" s="1"/>
  <c r="N1130" i="1"/>
  <c r="AA1130" i="1" s="1"/>
  <c r="AP1130" i="1" s="1"/>
  <c r="M1130" i="1"/>
  <c r="L1130" i="1"/>
  <c r="H1130" i="1" s="1"/>
  <c r="K1130" i="1"/>
  <c r="J1130" i="1"/>
  <c r="I1130" i="1"/>
  <c r="N1129" i="1"/>
  <c r="AA1129" i="1" s="1"/>
  <c r="AP1129" i="1" s="1"/>
  <c r="M1129" i="1"/>
  <c r="L1129" i="1"/>
  <c r="K1129" i="1"/>
  <c r="J1129" i="1"/>
  <c r="I1129" i="1"/>
  <c r="N1128" i="1"/>
  <c r="AA1128" i="1" s="1"/>
  <c r="AP1128" i="1" s="1"/>
  <c r="M1128" i="1"/>
  <c r="L1128" i="1"/>
  <c r="H1128" i="1" s="1"/>
  <c r="K1128" i="1"/>
  <c r="J1128" i="1"/>
  <c r="I1128" i="1"/>
  <c r="N1127" i="1"/>
  <c r="AA1127" i="1" s="1"/>
  <c r="AP1127" i="1" s="1"/>
  <c r="M1127" i="1"/>
  <c r="L1127" i="1"/>
  <c r="H1127" i="1" s="1"/>
  <c r="K1127" i="1"/>
  <c r="J1127" i="1"/>
  <c r="I1127" i="1"/>
  <c r="N1126" i="1"/>
  <c r="AA1126" i="1" s="1"/>
  <c r="AP1126" i="1" s="1"/>
  <c r="M1126" i="1"/>
  <c r="L1126" i="1"/>
  <c r="K1126" i="1"/>
  <c r="J1126" i="1"/>
  <c r="I1126" i="1"/>
  <c r="N1125" i="1"/>
  <c r="AA1125" i="1" s="1"/>
  <c r="AP1125" i="1" s="1"/>
  <c r="M1125" i="1"/>
  <c r="L1125" i="1"/>
  <c r="K1125" i="1"/>
  <c r="J1125" i="1"/>
  <c r="I1125" i="1"/>
  <c r="G1125" i="1" s="1"/>
  <c r="N1124" i="1"/>
  <c r="AA1124" i="1" s="1"/>
  <c r="AP1124" i="1" s="1"/>
  <c r="M1124" i="1"/>
  <c r="L1124" i="1"/>
  <c r="H1124" i="1" s="1"/>
  <c r="K1124" i="1"/>
  <c r="J1124" i="1"/>
  <c r="I1124" i="1"/>
  <c r="G1124" i="1" s="1"/>
  <c r="N1123" i="1"/>
  <c r="AA1123" i="1" s="1"/>
  <c r="AP1123" i="1" s="1"/>
  <c r="M1123" i="1"/>
  <c r="L1123" i="1"/>
  <c r="H1123" i="1" s="1"/>
  <c r="K1123" i="1"/>
  <c r="J1123" i="1"/>
  <c r="I1123" i="1"/>
  <c r="G1123" i="1" s="1"/>
  <c r="N1122" i="1"/>
  <c r="AA1122" i="1" s="1"/>
  <c r="AP1122" i="1" s="1"/>
  <c r="M1122" i="1"/>
  <c r="L1122" i="1"/>
  <c r="H1122" i="1" s="1"/>
  <c r="K1122" i="1"/>
  <c r="J1122" i="1"/>
  <c r="I1122" i="1"/>
  <c r="N1121" i="1"/>
  <c r="AA1121" i="1" s="1"/>
  <c r="AP1121" i="1" s="1"/>
  <c r="M1121" i="1"/>
  <c r="L1121" i="1"/>
  <c r="K1121" i="1"/>
  <c r="J1121" i="1"/>
  <c r="I1121" i="1"/>
  <c r="N1120" i="1"/>
  <c r="AA1120" i="1" s="1"/>
  <c r="AP1120" i="1" s="1"/>
  <c r="M1120" i="1"/>
  <c r="L1120" i="1"/>
  <c r="H1120" i="1" s="1"/>
  <c r="K1120" i="1"/>
  <c r="J1120" i="1"/>
  <c r="I1120" i="1"/>
  <c r="N1119" i="1"/>
  <c r="AA1119" i="1" s="1"/>
  <c r="AP1119" i="1" s="1"/>
  <c r="M1119" i="1"/>
  <c r="L1119" i="1"/>
  <c r="K1119" i="1"/>
  <c r="J1119" i="1"/>
  <c r="I1119" i="1"/>
  <c r="N1118" i="1"/>
  <c r="AA1118" i="1" s="1"/>
  <c r="AP1118" i="1" s="1"/>
  <c r="M1118" i="1"/>
  <c r="L1118" i="1"/>
  <c r="K1118" i="1"/>
  <c r="J1118" i="1"/>
  <c r="I1118" i="1"/>
  <c r="N1117" i="1"/>
  <c r="AA1117" i="1" s="1"/>
  <c r="AP1117" i="1" s="1"/>
  <c r="M1117" i="1"/>
  <c r="L1117" i="1"/>
  <c r="K1117" i="1"/>
  <c r="J1117" i="1"/>
  <c r="I1117" i="1"/>
  <c r="G1117" i="1" s="1"/>
  <c r="N1116" i="1"/>
  <c r="AA1116" i="1" s="1"/>
  <c r="AP1116" i="1" s="1"/>
  <c r="M1116" i="1"/>
  <c r="L1116" i="1"/>
  <c r="H1116" i="1" s="1"/>
  <c r="K1116" i="1"/>
  <c r="J1116" i="1"/>
  <c r="I1116" i="1"/>
  <c r="G1116" i="1" s="1"/>
  <c r="N1115" i="1"/>
  <c r="AA1115" i="1" s="1"/>
  <c r="AP1115" i="1" s="1"/>
  <c r="M1115" i="1"/>
  <c r="L1115" i="1"/>
  <c r="H1115" i="1" s="1"/>
  <c r="K1115" i="1"/>
  <c r="J1115" i="1"/>
  <c r="I1115" i="1"/>
  <c r="G1115" i="1" s="1"/>
  <c r="N1114" i="1"/>
  <c r="AA1114" i="1" s="1"/>
  <c r="AP1114" i="1" s="1"/>
  <c r="M1114" i="1"/>
  <c r="L1114" i="1"/>
  <c r="H1114" i="1" s="1"/>
  <c r="K1114" i="1"/>
  <c r="J1114" i="1"/>
  <c r="I1114" i="1"/>
  <c r="N1113" i="1"/>
  <c r="AA1113" i="1" s="1"/>
  <c r="AP1113" i="1" s="1"/>
  <c r="M1113" i="1"/>
  <c r="L1113" i="1"/>
  <c r="K1113" i="1"/>
  <c r="J1113" i="1"/>
  <c r="I1113" i="1"/>
  <c r="N1112" i="1"/>
  <c r="AA1112" i="1" s="1"/>
  <c r="AP1112" i="1" s="1"/>
  <c r="M1112" i="1"/>
  <c r="L1112" i="1"/>
  <c r="H1112" i="1" s="1"/>
  <c r="K1112" i="1"/>
  <c r="J1112" i="1"/>
  <c r="I1112" i="1"/>
  <c r="N1111" i="1"/>
  <c r="AA1111" i="1" s="1"/>
  <c r="AP1111" i="1" s="1"/>
  <c r="M1111" i="1"/>
  <c r="L1111" i="1"/>
  <c r="K1111" i="1"/>
  <c r="J1111" i="1"/>
  <c r="I1111" i="1"/>
  <c r="N1110" i="1"/>
  <c r="AA1110" i="1" s="1"/>
  <c r="AP1110" i="1" s="1"/>
  <c r="M1110" i="1"/>
  <c r="L1110" i="1"/>
  <c r="K1110" i="1"/>
  <c r="J1110" i="1"/>
  <c r="I1110" i="1"/>
  <c r="N1109" i="1"/>
  <c r="AA1109" i="1" s="1"/>
  <c r="AP1109" i="1" s="1"/>
  <c r="M1109" i="1"/>
  <c r="L1109" i="1"/>
  <c r="K1109" i="1"/>
  <c r="J1109" i="1"/>
  <c r="I1109" i="1"/>
  <c r="G1109" i="1" s="1"/>
  <c r="N1108" i="1"/>
  <c r="AA1108" i="1" s="1"/>
  <c r="AP1108" i="1" s="1"/>
  <c r="M1108" i="1"/>
  <c r="L1108" i="1"/>
  <c r="H1108" i="1" s="1"/>
  <c r="K1108" i="1"/>
  <c r="J1108" i="1"/>
  <c r="I1108" i="1"/>
  <c r="G1108" i="1" s="1"/>
  <c r="N1107" i="1"/>
  <c r="AA1107" i="1" s="1"/>
  <c r="AP1107" i="1" s="1"/>
  <c r="M1107" i="1"/>
  <c r="L1107" i="1"/>
  <c r="H1107" i="1" s="1"/>
  <c r="K1107" i="1"/>
  <c r="J1107" i="1"/>
  <c r="I1107" i="1"/>
  <c r="G1107" i="1" s="1"/>
  <c r="N1106" i="1"/>
  <c r="AA1106" i="1" s="1"/>
  <c r="AP1106" i="1" s="1"/>
  <c r="M1106" i="1"/>
  <c r="L1106" i="1"/>
  <c r="H1106" i="1" s="1"/>
  <c r="K1106" i="1"/>
  <c r="J1106" i="1"/>
  <c r="I1106" i="1"/>
  <c r="N1105" i="1"/>
  <c r="AA1105" i="1" s="1"/>
  <c r="AP1105" i="1" s="1"/>
  <c r="M1105" i="1"/>
  <c r="L1105" i="1"/>
  <c r="K1105" i="1"/>
  <c r="J1105" i="1"/>
  <c r="I1105" i="1"/>
  <c r="N1104" i="1"/>
  <c r="AA1104" i="1" s="1"/>
  <c r="AP1104" i="1" s="1"/>
  <c r="M1104" i="1"/>
  <c r="L1104" i="1"/>
  <c r="H1104" i="1" s="1"/>
  <c r="K1104" i="1"/>
  <c r="J1104" i="1"/>
  <c r="I1104" i="1"/>
  <c r="N1103" i="1"/>
  <c r="AA1103" i="1" s="1"/>
  <c r="AP1103" i="1" s="1"/>
  <c r="M1103" i="1"/>
  <c r="L1103" i="1"/>
  <c r="K1103" i="1"/>
  <c r="J1103" i="1"/>
  <c r="I1103" i="1"/>
  <c r="N1102" i="1"/>
  <c r="AA1102" i="1" s="1"/>
  <c r="AP1102" i="1" s="1"/>
  <c r="M1102" i="1"/>
  <c r="L1102" i="1"/>
  <c r="K1102" i="1"/>
  <c r="J1102" i="1"/>
  <c r="I1102" i="1"/>
  <c r="N1101" i="1"/>
  <c r="AA1101" i="1" s="1"/>
  <c r="AP1101" i="1" s="1"/>
  <c r="M1101" i="1"/>
  <c r="L1101" i="1"/>
  <c r="K1101" i="1"/>
  <c r="J1101" i="1"/>
  <c r="I1101" i="1"/>
  <c r="G1101" i="1" s="1"/>
  <c r="N1100" i="1"/>
  <c r="AA1100" i="1" s="1"/>
  <c r="AP1100" i="1" s="1"/>
  <c r="M1100" i="1"/>
  <c r="L1100" i="1"/>
  <c r="H1100" i="1" s="1"/>
  <c r="K1100" i="1"/>
  <c r="J1100" i="1"/>
  <c r="I1100" i="1"/>
  <c r="G1100" i="1" s="1"/>
  <c r="N1099" i="1"/>
  <c r="AA1099" i="1" s="1"/>
  <c r="AP1099" i="1" s="1"/>
  <c r="M1099" i="1"/>
  <c r="L1099" i="1"/>
  <c r="H1099" i="1" s="1"/>
  <c r="K1099" i="1"/>
  <c r="J1099" i="1"/>
  <c r="I1099" i="1"/>
  <c r="G1099" i="1" s="1"/>
  <c r="N1098" i="1"/>
  <c r="AA1098" i="1" s="1"/>
  <c r="AP1098" i="1" s="1"/>
  <c r="M1098" i="1"/>
  <c r="L1098" i="1"/>
  <c r="H1098" i="1" s="1"/>
  <c r="K1098" i="1"/>
  <c r="J1098" i="1"/>
  <c r="I1098" i="1"/>
  <c r="N1097" i="1"/>
  <c r="AA1097" i="1" s="1"/>
  <c r="AP1097" i="1" s="1"/>
  <c r="M1097" i="1"/>
  <c r="L1097" i="1"/>
  <c r="K1097" i="1"/>
  <c r="J1097" i="1"/>
  <c r="I1097" i="1"/>
  <c r="N1096" i="1"/>
  <c r="AA1096" i="1" s="1"/>
  <c r="AP1096" i="1" s="1"/>
  <c r="M1096" i="1"/>
  <c r="L1096" i="1"/>
  <c r="H1096" i="1" s="1"/>
  <c r="K1096" i="1"/>
  <c r="J1096" i="1"/>
  <c r="I1096" i="1"/>
  <c r="N1095" i="1"/>
  <c r="AA1095" i="1" s="1"/>
  <c r="AP1095" i="1" s="1"/>
  <c r="M1095" i="1"/>
  <c r="L1095" i="1"/>
  <c r="K1095" i="1"/>
  <c r="J1095" i="1"/>
  <c r="I1095" i="1"/>
  <c r="N1094" i="1"/>
  <c r="AA1094" i="1" s="1"/>
  <c r="AP1094" i="1" s="1"/>
  <c r="M1094" i="1"/>
  <c r="L1094" i="1"/>
  <c r="K1094" i="1"/>
  <c r="J1094" i="1"/>
  <c r="I1094" i="1"/>
  <c r="N1093" i="1"/>
  <c r="AA1093" i="1" s="1"/>
  <c r="AP1093" i="1" s="1"/>
  <c r="M1093" i="1"/>
  <c r="L1093" i="1"/>
  <c r="K1093" i="1"/>
  <c r="J1093" i="1"/>
  <c r="I1093" i="1"/>
  <c r="G1093" i="1" s="1"/>
  <c r="N1092" i="1"/>
  <c r="AA1092" i="1" s="1"/>
  <c r="AP1092" i="1" s="1"/>
  <c r="M1092" i="1"/>
  <c r="L1092" i="1"/>
  <c r="H1092" i="1" s="1"/>
  <c r="K1092" i="1"/>
  <c r="J1092" i="1"/>
  <c r="I1092" i="1"/>
  <c r="G1092" i="1" s="1"/>
  <c r="N1091" i="1"/>
  <c r="AA1091" i="1" s="1"/>
  <c r="AP1091" i="1" s="1"/>
  <c r="M1091" i="1"/>
  <c r="L1091" i="1"/>
  <c r="H1091" i="1" s="1"/>
  <c r="K1091" i="1"/>
  <c r="J1091" i="1"/>
  <c r="I1091" i="1"/>
  <c r="G1091" i="1" s="1"/>
  <c r="N1090" i="1"/>
  <c r="AA1090" i="1" s="1"/>
  <c r="AP1090" i="1" s="1"/>
  <c r="M1090" i="1"/>
  <c r="L1090" i="1"/>
  <c r="H1090" i="1" s="1"/>
  <c r="K1090" i="1"/>
  <c r="J1090" i="1"/>
  <c r="I1090" i="1"/>
  <c r="N1089" i="1"/>
  <c r="AA1089" i="1" s="1"/>
  <c r="AP1089" i="1" s="1"/>
  <c r="M1089" i="1"/>
  <c r="L1089" i="1"/>
  <c r="K1089" i="1"/>
  <c r="J1089" i="1"/>
  <c r="I1089" i="1"/>
  <c r="N1088" i="1"/>
  <c r="AA1088" i="1" s="1"/>
  <c r="AP1088" i="1" s="1"/>
  <c r="M1088" i="1"/>
  <c r="L1088" i="1"/>
  <c r="H1088" i="1" s="1"/>
  <c r="K1088" i="1"/>
  <c r="J1088" i="1"/>
  <c r="I1088" i="1"/>
  <c r="N1087" i="1"/>
  <c r="AA1087" i="1" s="1"/>
  <c r="AP1087" i="1" s="1"/>
  <c r="M1087" i="1"/>
  <c r="L1087" i="1"/>
  <c r="K1087" i="1"/>
  <c r="J1087" i="1"/>
  <c r="I1087" i="1"/>
  <c r="N1086" i="1"/>
  <c r="AA1086" i="1" s="1"/>
  <c r="AP1086" i="1" s="1"/>
  <c r="M1086" i="1"/>
  <c r="L1086" i="1"/>
  <c r="K1086" i="1"/>
  <c r="J1086" i="1"/>
  <c r="I1086" i="1"/>
  <c r="G1086" i="1" s="1"/>
  <c r="N1085" i="1"/>
  <c r="AA1085" i="1" s="1"/>
  <c r="AP1085" i="1" s="1"/>
  <c r="M1085" i="1"/>
  <c r="L1085" i="1"/>
  <c r="K1085" i="1"/>
  <c r="J1085" i="1"/>
  <c r="I1085" i="1"/>
  <c r="G1085" i="1" s="1"/>
  <c r="N1084" i="1"/>
  <c r="AA1084" i="1" s="1"/>
  <c r="AP1084" i="1" s="1"/>
  <c r="M1084" i="1"/>
  <c r="L1084" i="1"/>
  <c r="H1084" i="1" s="1"/>
  <c r="K1084" i="1"/>
  <c r="J1084" i="1"/>
  <c r="I1084" i="1"/>
  <c r="G1084" i="1" s="1"/>
  <c r="N1083" i="1"/>
  <c r="AA1083" i="1" s="1"/>
  <c r="AP1083" i="1" s="1"/>
  <c r="M1083" i="1"/>
  <c r="L1083" i="1"/>
  <c r="H1083" i="1" s="1"/>
  <c r="K1083" i="1"/>
  <c r="J1083" i="1"/>
  <c r="I1083" i="1"/>
  <c r="G1083" i="1" s="1"/>
  <c r="N1082" i="1"/>
  <c r="AA1082" i="1" s="1"/>
  <c r="AP1082" i="1" s="1"/>
  <c r="M1082" i="1"/>
  <c r="L1082" i="1"/>
  <c r="H1082" i="1" s="1"/>
  <c r="K1082" i="1"/>
  <c r="J1082" i="1"/>
  <c r="I1082" i="1"/>
  <c r="N1081" i="1"/>
  <c r="AA1081" i="1" s="1"/>
  <c r="AP1081" i="1" s="1"/>
  <c r="M1081" i="1"/>
  <c r="L1081" i="1"/>
  <c r="K1081" i="1"/>
  <c r="J1081" i="1"/>
  <c r="I1081" i="1"/>
  <c r="N1080" i="1"/>
  <c r="AA1080" i="1" s="1"/>
  <c r="AP1080" i="1" s="1"/>
  <c r="M1080" i="1"/>
  <c r="L1080" i="1"/>
  <c r="H1080" i="1" s="1"/>
  <c r="K1080" i="1"/>
  <c r="J1080" i="1"/>
  <c r="I1080" i="1"/>
  <c r="N1079" i="1"/>
  <c r="AA1079" i="1" s="1"/>
  <c r="AP1079" i="1" s="1"/>
  <c r="M1079" i="1"/>
  <c r="L1079" i="1"/>
  <c r="K1079" i="1"/>
  <c r="J1079" i="1"/>
  <c r="I1079" i="1"/>
  <c r="N1078" i="1"/>
  <c r="AA1078" i="1" s="1"/>
  <c r="AP1078" i="1" s="1"/>
  <c r="M1078" i="1"/>
  <c r="L1078" i="1"/>
  <c r="K1078" i="1"/>
  <c r="J1078" i="1"/>
  <c r="I1078" i="1"/>
  <c r="G1078" i="1" s="1"/>
  <c r="N1077" i="1"/>
  <c r="AA1077" i="1" s="1"/>
  <c r="AP1077" i="1" s="1"/>
  <c r="M1077" i="1"/>
  <c r="L1077" i="1"/>
  <c r="K1077" i="1"/>
  <c r="J1077" i="1"/>
  <c r="I1077" i="1"/>
  <c r="G1077" i="1" s="1"/>
  <c r="N1076" i="1"/>
  <c r="AA1076" i="1" s="1"/>
  <c r="AP1076" i="1" s="1"/>
  <c r="M1076" i="1"/>
  <c r="L1076" i="1"/>
  <c r="H1076" i="1" s="1"/>
  <c r="K1076" i="1"/>
  <c r="J1076" i="1"/>
  <c r="I1076" i="1"/>
  <c r="G1076" i="1" s="1"/>
  <c r="N1075" i="1"/>
  <c r="AA1075" i="1" s="1"/>
  <c r="AP1075" i="1" s="1"/>
  <c r="M1075" i="1"/>
  <c r="L1075" i="1"/>
  <c r="H1075" i="1" s="1"/>
  <c r="K1075" i="1"/>
  <c r="J1075" i="1"/>
  <c r="I1075" i="1"/>
  <c r="G1075" i="1" s="1"/>
  <c r="N1074" i="1"/>
  <c r="AA1074" i="1" s="1"/>
  <c r="AP1074" i="1" s="1"/>
  <c r="M1074" i="1"/>
  <c r="L1074" i="1"/>
  <c r="K1074" i="1"/>
  <c r="J1074" i="1"/>
  <c r="I1074" i="1"/>
  <c r="N1073" i="1"/>
  <c r="AA1073" i="1" s="1"/>
  <c r="AP1073" i="1" s="1"/>
  <c r="M1073" i="1"/>
  <c r="L1073" i="1"/>
  <c r="K1073" i="1"/>
  <c r="J1073" i="1"/>
  <c r="I1073" i="1"/>
  <c r="N1072" i="1"/>
  <c r="AA1072" i="1" s="1"/>
  <c r="AP1072" i="1" s="1"/>
  <c r="M1072" i="1"/>
  <c r="L1072" i="1"/>
  <c r="H1072" i="1" s="1"/>
  <c r="K1072" i="1"/>
  <c r="J1072" i="1"/>
  <c r="I1072" i="1"/>
  <c r="N1071" i="1"/>
  <c r="AA1071" i="1" s="1"/>
  <c r="AP1071" i="1" s="1"/>
  <c r="M1071" i="1"/>
  <c r="L1071" i="1"/>
  <c r="K1071" i="1"/>
  <c r="J1071" i="1"/>
  <c r="I1071" i="1"/>
  <c r="N1070" i="1"/>
  <c r="AA1070" i="1" s="1"/>
  <c r="AP1070" i="1" s="1"/>
  <c r="M1070" i="1"/>
  <c r="L1070" i="1"/>
  <c r="K1070" i="1"/>
  <c r="J1070" i="1"/>
  <c r="I1070" i="1"/>
  <c r="G1070" i="1" s="1"/>
  <c r="N1069" i="1"/>
  <c r="AA1069" i="1" s="1"/>
  <c r="AP1069" i="1" s="1"/>
  <c r="M1069" i="1"/>
  <c r="L1069" i="1"/>
  <c r="K1069" i="1"/>
  <c r="J1069" i="1"/>
  <c r="I1069" i="1"/>
  <c r="G1069" i="1" s="1"/>
  <c r="N1068" i="1"/>
  <c r="AA1068" i="1" s="1"/>
  <c r="AP1068" i="1" s="1"/>
  <c r="M1068" i="1"/>
  <c r="L1068" i="1"/>
  <c r="H1068" i="1" s="1"/>
  <c r="K1068" i="1"/>
  <c r="J1068" i="1"/>
  <c r="I1068" i="1"/>
  <c r="G1068" i="1" s="1"/>
  <c r="N1067" i="1"/>
  <c r="AA1067" i="1" s="1"/>
  <c r="AP1067" i="1" s="1"/>
  <c r="M1067" i="1"/>
  <c r="L1067" i="1"/>
  <c r="H1067" i="1" s="1"/>
  <c r="K1067" i="1"/>
  <c r="J1067" i="1"/>
  <c r="I1067" i="1"/>
  <c r="G1067" i="1" s="1"/>
  <c r="N1066" i="1"/>
  <c r="AA1066" i="1" s="1"/>
  <c r="AP1066" i="1" s="1"/>
  <c r="M1066" i="1"/>
  <c r="L1066" i="1"/>
  <c r="H1066" i="1" s="1"/>
  <c r="K1066" i="1"/>
  <c r="J1066" i="1"/>
  <c r="I1066" i="1"/>
  <c r="N1065" i="1"/>
  <c r="AA1065" i="1" s="1"/>
  <c r="AP1065" i="1" s="1"/>
  <c r="M1065" i="1"/>
  <c r="L1065" i="1"/>
  <c r="K1065" i="1"/>
  <c r="J1065" i="1"/>
  <c r="I1065" i="1"/>
  <c r="N1064" i="1"/>
  <c r="AA1064" i="1" s="1"/>
  <c r="AP1064" i="1" s="1"/>
  <c r="M1064" i="1"/>
  <c r="L1064" i="1"/>
  <c r="H1064" i="1" s="1"/>
  <c r="K1064" i="1"/>
  <c r="J1064" i="1"/>
  <c r="I1064" i="1"/>
  <c r="N1063" i="1"/>
  <c r="AA1063" i="1" s="1"/>
  <c r="AP1063" i="1" s="1"/>
  <c r="M1063" i="1"/>
  <c r="L1063" i="1"/>
  <c r="K1063" i="1"/>
  <c r="J1063" i="1"/>
  <c r="I1063" i="1"/>
  <c r="N1062" i="1"/>
  <c r="AA1062" i="1" s="1"/>
  <c r="AP1062" i="1" s="1"/>
  <c r="M1062" i="1"/>
  <c r="L1062" i="1"/>
  <c r="K1062" i="1"/>
  <c r="J1062" i="1"/>
  <c r="I1062" i="1"/>
  <c r="G1062" i="1" s="1"/>
  <c r="N1061" i="1"/>
  <c r="AA1061" i="1" s="1"/>
  <c r="AP1061" i="1" s="1"/>
  <c r="M1061" i="1"/>
  <c r="L1061" i="1"/>
  <c r="K1061" i="1"/>
  <c r="J1061" i="1"/>
  <c r="I1061" i="1"/>
  <c r="G1061" i="1" s="1"/>
  <c r="N1060" i="1"/>
  <c r="AA1060" i="1" s="1"/>
  <c r="AP1060" i="1" s="1"/>
  <c r="M1060" i="1"/>
  <c r="L1060" i="1"/>
  <c r="H1060" i="1" s="1"/>
  <c r="K1060" i="1"/>
  <c r="J1060" i="1"/>
  <c r="I1060" i="1"/>
  <c r="G1060" i="1" s="1"/>
  <c r="N1059" i="1"/>
  <c r="AA1059" i="1" s="1"/>
  <c r="AP1059" i="1" s="1"/>
  <c r="M1059" i="1"/>
  <c r="L1059" i="1"/>
  <c r="H1059" i="1" s="1"/>
  <c r="K1059" i="1"/>
  <c r="J1059" i="1"/>
  <c r="I1059" i="1"/>
  <c r="G1059" i="1" s="1"/>
  <c r="N1058" i="1"/>
  <c r="AA1058" i="1" s="1"/>
  <c r="AP1058" i="1" s="1"/>
  <c r="M1058" i="1"/>
  <c r="L1058" i="1"/>
  <c r="H1058" i="1" s="1"/>
  <c r="K1058" i="1"/>
  <c r="J1058" i="1"/>
  <c r="I1058" i="1"/>
  <c r="N1057" i="1"/>
  <c r="AA1057" i="1" s="1"/>
  <c r="AP1057" i="1" s="1"/>
  <c r="M1057" i="1"/>
  <c r="L1057" i="1"/>
  <c r="K1057" i="1"/>
  <c r="J1057" i="1"/>
  <c r="I1057" i="1"/>
  <c r="N1056" i="1"/>
  <c r="AA1056" i="1" s="1"/>
  <c r="AP1056" i="1" s="1"/>
  <c r="M1056" i="1"/>
  <c r="L1056" i="1"/>
  <c r="H1056" i="1" s="1"/>
  <c r="K1056" i="1"/>
  <c r="J1056" i="1"/>
  <c r="I1056" i="1"/>
  <c r="N1055" i="1"/>
  <c r="AA1055" i="1" s="1"/>
  <c r="AP1055" i="1" s="1"/>
  <c r="M1055" i="1"/>
  <c r="L1055" i="1"/>
  <c r="K1055" i="1"/>
  <c r="J1055" i="1"/>
  <c r="I1055" i="1"/>
  <c r="N1054" i="1"/>
  <c r="AA1054" i="1" s="1"/>
  <c r="AP1054" i="1" s="1"/>
  <c r="M1054" i="1"/>
  <c r="L1054" i="1"/>
  <c r="K1054" i="1"/>
  <c r="J1054" i="1"/>
  <c r="I1054" i="1"/>
  <c r="G1054" i="1" s="1"/>
  <c r="N1053" i="1"/>
  <c r="AA1053" i="1" s="1"/>
  <c r="AP1053" i="1" s="1"/>
  <c r="M1053" i="1"/>
  <c r="L1053" i="1"/>
  <c r="K1053" i="1"/>
  <c r="J1053" i="1"/>
  <c r="I1053" i="1"/>
  <c r="G1053" i="1" s="1"/>
  <c r="N1052" i="1"/>
  <c r="AA1052" i="1" s="1"/>
  <c r="AP1052" i="1" s="1"/>
  <c r="M1052" i="1"/>
  <c r="L1052" i="1"/>
  <c r="H1052" i="1" s="1"/>
  <c r="K1052" i="1"/>
  <c r="J1052" i="1"/>
  <c r="I1052" i="1"/>
  <c r="G1052" i="1" s="1"/>
  <c r="N1051" i="1"/>
  <c r="AA1051" i="1" s="1"/>
  <c r="AP1051" i="1" s="1"/>
  <c r="M1051" i="1"/>
  <c r="L1051" i="1"/>
  <c r="H1051" i="1" s="1"/>
  <c r="K1051" i="1"/>
  <c r="J1051" i="1"/>
  <c r="I1051" i="1"/>
  <c r="G1051" i="1" s="1"/>
  <c r="N1050" i="1"/>
  <c r="AA1050" i="1" s="1"/>
  <c r="AP1050" i="1" s="1"/>
  <c r="M1050" i="1"/>
  <c r="L1050" i="1"/>
  <c r="H1050" i="1" s="1"/>
  <c r="K1050" i="1"/>
  <c r="J1050" i="1"/>
  <c r="I1050" i="1"/>
  <c r="N1049" i="1"/>
  <c r="AA1049" i="1" s="1"/>
  <c r="AP1049" i="1" s="1"/>
  <c r="M1049" i="1"/>
  <c r="L1049" i="1"/>
  <c r="K1049" i="1"/>
  <c r="J1049" i="1"/>
  <c r="I1049" i="1"/>
  <c r="N1048" i="1"/>
  <c r="AA1048" i="1" s="1"/>
  <c r="AP1048" i="1" s="1"/>
  <c r="M1048" i="1"/>
  <c r="L1048" i="1"/>
  <c r="K1048" i="1"/>
  <c r="J1048" i="1"/>
  <c r="I1048" i="1"/>
  <c r="N1047" i="1"/>
  <c r="AA1047" i="1" s="1"/>
  <c r="AP1047" i="1" s="1"/>
  <c r="M1047" i="1"/>
  <c r="L1047" i="1"/>
  <c r="K1047" i="1"/>
  <c r="J1047" i="1"/>
  <c r="I1047" i="1"/>
  <c r="N1046" i="1"/>
  <c r="AA1046" i="1" s="1"/>
  <c r="AP1046" i="1" s="1"/>
  <c r="M1046" i="1"/>
  <c r="L1046" i="1"/>
  <c r="K1046" i="1"/>
  <c r="J1046" i="1"/>
  <c r="I1046" i="1"/>
  <c r="G1046" i="1" s="1"/>
  <c r="N1045" i="1"/>
  <c r="AA1045" i="1" s="1"/>
  <c r="AP1045" i="1" s="1"/>
  <c r="M1045" i="1"/>
  <c r="L1045" i="1"/>
  <c r="K1045" i="1"/>
  <c r="J1045" i="1"/>
  <c r="I1045" i="1"/>
  <c r="G1045" i="1" s="1"/>
  <c r="N1044" i="1"/>
  <c r="AA1044" i="1" s="1"/>
  <c r="AP1044" i="1" s="1"/>
  <c r="M1044" i="1"/>
  <c r="L1044" i="1"/>
  <c r="H1044" i="1" s="1"/>
  <c r="K1044" i="1"/>
  <c r="J1044" i="1"/>
  <c r="I1044" i="1"/>
  <c r="G1044" i="1" s="1"/>
  <c r="N1043" i="1"/>
  <c r="AA1043" i="1" s="1"/>
  <c r="AP1043" i="1" s="1"/>
  <c r="M1043" i="1"/>
  <c r="L1043" i="1"/>
  <c r="H1043" i="1" s="1"/>
  <c r="K1043" i="1"/>
  <c r="J1043" i="1"/>
  <c r="I1043" i="1"/>
  <c r="G1043" i="1" s="1"/>
  <c r="N1042" i="1"/>
  <c r="AA1042" i="1" s="1"/>
  <c r="AP1042" i="1" s="1"/>
  <c r="M1042" i="1"/>
  <c r="L1042" i="1"/>
  <c r="H1042" i="1" s="1"/>
  <c r="K1042" i="1"/>
  <c r="J1042" i="1"/>
  <c r="I1042" i="1"/>
  <c r="N1041" i="1"/>
  <c r="AA1041" i="1" s="1"/>
  <c r="AP1041" i="1" s="1"/>
  <c r="M1041" i="1"/>
  <c r="L1041" i="1"/>
  <c r="K1041" i="1"/>
  <c r="J1041" i="1"/>
  <c r="I1041" i="1"/>
  <c r="N1040" i="1"/>
  <c r="AA1040" i="1" s="1"/>
  <c r="AP1040" i="1" s="1"/>
  <c r="M1040" i="1"/>
  <c r="L1040" i="1"/>
  <c r="K1040" i="1"/>
  <c r="J1040" i="1"/>
  <c r="I1040" i="1"/>
  <c r="N1039" i="1"/>
  <c r="AA1039" i="1" s="1"/>
  <c r="AP1039" i="1" s="1"/>
  <c r="M1039" i="1"/>
  <c r="L1039" i="1"/>
  <c r="K1039" i="1"/>
  <c r="J1039" i="1"/>
  <c r="I1039" i="1"/>
  <c r="N1038" i="1"/>
  <c r="AA1038" i="1" s="1"/>
  <c r="AP1038" i="1" s="1"/>
  <c r="M1038" i="1"/>
  <c r="L1038" i="1"/>
  <c r="K1038" i="1"/>
  <c r="J1038" i="1"/>
  <c r="I1038" i="1"/>
  <c r="G1038" i="1" s="1"/>
  <c r="N1037" i="1"/>
  <c r="AA1037" i="1" s="1"/>
  <c r="AP1037" i="1" s="1"/>
  <c r="M1037" i="1"/>
  <c r="L1037" i="1"/>
  <c r="K1037" i="1"/>
  <c r="J1037" i="1"/>
  <c r="I1037" i="1"/>
  <c r="G1037" i="1" s="1"/>
  <c r="N1036" i="1"/>
  <c r="AA1036" i="1" s="1"/>
  <c r="AP1036" i="1" s="1"/>
  <c r="M1036" i="1"/>
  <c r="L1036" i="1"/>
  <c r="H1036" i="1" s="1"/>
  <c r="K1036" i="1"/>
  <c r="J1036" i="1"/>
  <c r="I1036" i="1"/>
  <c r="G1036" i="1" s="1"/>
  <c r="N1035" i="1"/>
  <c r="AA1035" i="1" s="1"/>
  <c r="AP1035" i="1" s="1"/>
  <c r="M1035" i="1"/>
  <c r="L1035" i="1"/>
  <c r="H1035" i="1" s="1"/>
  <c r="K1035" i="1"/>
  <c r="J1035" i="1"/>
  <c r="I1035" i="1"/>
  <c r="G1035" i="1" s="1"/>
  <c r="N1034" i="1"/>
  <c r="AA1034" i="1" s="1"/>
  <c r="AP1034" i="1" s="1"/>
  <c r="M1034" i="1"/>
  <c r="L1034" i="1"/>
  <c r="H1034" i="1" s="1"/>
  <c r="K1034" i="1"/>
  <c r="J1034" i="1"/>
  <c r="I1034" i="1"/>
  <c r="N1033" i="1"/>
  <c r="AA1033" i="1" s="1"/>
  <c r="AP1033" i="1" s="1"/>
  <c r="M1033" i="1"/>
  <c r="L1033" i="1"/>
  <c r="K1033" i="1"/>
  <c r="J1033" i="1"/>
  <c r="I1033" i="1"/>
  <c r="N1032" i="1"/>
  <c r="AA1032" i="1" s="1"/>
  <c r="AP1032" i="1" s="1"/>
  <c r="M1032" i="1"/>
  <c r="L1032" i="1"/>
  <c r="K1032" i="1"/>
  <c r="J1032" i="1"/>
  <c r="I1032" i="1"/>
  <c r="N1031" i="1"/>
  <c r="AA1031" i="1" s="1"/>
  <c r="AP1031" i="1" s="1"/>
  <c r="M1031" i="1"/>
  <c r="L1031" i="1"/>
  <c r="K1031" i="1"/>
  <c r="J1031" i="1"/>
  <c r="I1031" i="1"/>
  <c r="N1030" i="1"/>
  <c r="AA1030" i="1" s="1"/>
  <c r="AP1030" i="1" s="1"/>
  <c r="M1030" i="1"/>
  <c r="L1030" i="1"/>
  <c r="K1030" i="1"/>
  <c r="J1030" i="1"/>
  <c r="I1030" i="1"/>
  <c r="G1030" i="1" s="1"/>
  <c r="N1029" i="1"/>
  <c r="AA1029" i="1" s="1"/>
  <c r="AP1029" i="1" s="1"/>
  <c r="M1029" i="1"/>
  <c r="L1029" i="1"/>
  <c r="K1029" i="1"/>
  <c r="J1029" i="1"/>
  <c r="I1029" i="1"/>
  <c r="G1029" i="1" s="1"/>
  <c r="N1028" i="1"/>
  <c r="AA1028" i="1" s="1"/>
  <c r="AP1028" i="1" s="1"/>
  <c r="M1028" i="1"/>
  <c r="L1028" i="1"/>
  <c r="H1028" i="1" s="1"/>
  <c r="K1028" i="1"/>
  <c r="J1028" i="1"/>
  <c r="I1028" i="1"/>
  <c r="G1028" i="1" s="1"/>
  <c r="N1027" i="1"/>
  <c r="AA1027" i="1" s="1"/>
  <c r="AP1027" i="1" s="1"/>
  <c r="M1027" i="1"/>
  <c r="L1027" i="1"/>
  <c r="H1027" i="1" s="1"/>
  <c r="K1027" i="1"/>
  <c r="J1027" i="1"/>
  <c r="I1027" i="1"/>
  <c r="G1027" i="1" s="1"/>
  <c r="N1026" i="1"/>
  <c r="AA1026" i="1" s="1"/>
  <c r="AP1026" i="1" s="1"/>
  <c r="M1026" i="1"/>
  <c r="L1026" i="1"/>
  <c r="H1026" i="1" s="1"/>
  <c r="K1026" i="1"/>
  <c r="J1026" i="1"/>
  <c r="I1026" i="1"/>
  <c r="N1025" i="1"/>
  <c r="AA1025" i="1" s="1"/>
  <c r="AP1025" i="1" s="1"/>
  <c r="M1025" i="1"/>
  <c r="L1025" i="1"/>
  <c r="K1025" i="1"/>
  <c r="J1025" i="1"/>
  <c r="I1025" i="1"/>
  <c r="N1024" i="1"/>
  <c r="AA1024" i="1" s="1"/>
  <c r="AP1024" i="1" s="1"/>
  <c r="M1024" i="1"/>
  <c r="L1024" i="1"/>
  <c r="K1024" i="1"/>
  <c r="J1024" i="1"/>
  <c r="I1024" i="1"/>
  <c r="N1023" i="1"/>
  <c r="AA1023" i="1" s="1"/>
  <c r="AP1023" i="1" s="1"/>
  <c r="M1023" i="1"/>
  <c r="L1023" i="1"/>
  <c r="K1023" i="1"/>
  <c r="J1023" i="1"/>
  <c r="I1023" i="1"/>
  <c r="N1022" i="1"/>
  <c r="AA1022" i="1" s="1"/>
  <c r="AP1022" i="1" s="1"/>
  <c r="M1022" i="1"/>
  <c r="L1022" i="1"/>
  <c r="K1022" i="1"/>
  <c r="J1022" i="1"/>
  <c r="I1022" i="1"/>
  <c r="G1022" i="1" s="1"/>
  <c r="N1021" i="1"/>
  <c r="AA1021" i="1" s="1"/>
  <c r="AP1021" i="1" s="1"/>
  <c r="M1021" i="1"/>
  <c r="L1021" i="1"/>
  <c r="K1021" i="1"/>
  <c r="J1021" i="1"/>
  <c r="I1021" i="1"/>
  <c r="G1021" i="1" s="1"/>
  <c r="N1020" i="1"/>
  <c r="AA1020" i="1" s="1"/>
  <c r="AP1020" i="1" s="1"/>
  <c r="M1020" i="1"/>
  <c r="L1020" i="1"/>
  <c r="H1020" i="1" s="1"/>
  <c r="K1020" i="1"/>
  <c r="J1020" i="1"/>
  <c r="I1020" i="1"/>
  <c r="G1020" i="1" s="1"/>
  <c r="N1019" i="1"/>
  <c r="AA1019" i="1" s="1"/>
  <c r="AP1019" i="1" s="1"/>
  <c r="M1019" i="1"/>
  <c r="L1019" i="1"/>
  <c r="H1019" i="1" s="1"/>
  <c r="K1019" i="1"/>
  <c r="J1019" i="1"/>
  <c r="I1019" i="1"/>
  <c r="G1019" i="1" s="1"/>
  <c r="N1018" i="1"/>
  <c r="AA1018" i="1" s="1"/>
  <c r="AP1018" i="1" s="1"/>
  <c r="M1018" i="1"/>
  <c r="L1018" i="1"/>
  <c r="H1018" i="1" s="1"/>
  <c r="K1018" i="1"/>
  <c r="J1018" i="1"/>
  <c r="I1018" i="1"/>
  <c r="N1017" i="1"/>
  <c r="AA1017" i="1" s="1"/>
  <c r="AP1017" i="1" s="1"/>
  <c r="M1017" i="1"/>
  <c r="L1017" i="1"/>
  <c r="K1017" i="1"/>
  <c r="J1017" i="1"/>
  <c r="I1017" i="1"/>
  <c r="N1016" i="1"/>
  <c r="AA1016" i="1" s="1"/>
  <c r="AP1016" i="1" s="1"/>
  <c r="M1016" i="1"/>
  <c r="L1016" i="1"/>
  <c r="K1016" i="1"/>
  <c r="J1016" i="1"/>
  <c r="I1016" i="1"/>
  <c r="N1015" i="1"/>
  <c r="AA1015" i="1" s="1"/>
  <c r="AP1015" i="1" s="1"/>
  <c r="M1015" i="1"/>
  <c r="L1015" i="1"/>
  <c r="K1015" i="1"/>
  <c r="J1015" i="1"/>
  <c r="I1015" i="1"/>
  <c r="N1014" i="1"/>
  <c r="AA1014" i="1" s="1"/>
  <c r="AP1014" i="1" s="1"/>
  <c r="M1014" i="1"/>
  <c r="L1014" i="1"/>
  <c r="K1014" i="1"/>
  <c r="J1014" i="1"/>
  <c r="I1014" i="1"/>
  <c r="G1014" i="1" s="1"/>
  <c r="N1013" i="1"/>
  <c r="AA1013" i="1" s="1"/>
  <c r="AP1013" i="1" s="1"/>
  <c r="M1013" i="1"/>
  <c r="L1013" i="1"/>
  <c r="K1013" i="1"/>
  <c r="J1013" i="1"/>
  <c r="I1013" i="1"/>
  <c r="G1013" i="1" s="1"/>
  <c r="N1012" i="1"/>
  <c r="AA1012" i="1" s="1"/>
  <c r="AP1012" i="1" s="1"/>
  <c r="M1012" i="1"/>
  <c r="L1012" i="1"/>
  <c r="H1012" i="1" s="1"/>
  <c r="K1012" i="1"/>
  <c r="J1012" i="1"/>
  <c r="I1012" i="1"/>
  <c r="G1012" i="1" s="1"/>
  <c r="N1011" i="1"/>
  <c r="AA1011" i="1" s="1"/>
  <c r="AP1011" i="1" s="1"/>
  <c r="M1011" i="1"/>
  <c r="L1011" i="1"/>
  <c r="H1011" i="1" s="1"/>
  <c r="K1011" i="1"/>
  <c r="J1011" i="1"/>
  <c r="I1011" i="1"/>
  <c r="G1011" i="1" s="1"/>
  <c r="N1010" i="1"/>
  <c r="AA1010" i="1" s="1"/>
  <c r="AP1010" i="1" s="1"/>
  <c r="M1010" i="1"/>
  <c r="L1010" i="1"/>
  <c r="H1010" i="1" s="1"/>
  <c r="K1010" i="1"/>
  <c r="J1010" i="1"/>
  <c r="I1010" i="1"/>
  <c r="N1009" i="1"/>
  <c r="AA1009" i="1" s="1"/>
  <c r="AP1009" i="1" s="1"/>
  <c r="M1009" i="1"/>
  <c r="L1009" i="1"/>
  <c r="K1009" i="1"/>
  <c r="J1009" i="1"/>
  <c r="I1009" i="1"/>
  <c r="N1008" i="1"/>
  <c r="AA1008" i="1" s="1"/>
  <c r="AP1008" i="1" s="1"/>
  <c r="M1008" i="1"/>
  <c r="L1008" i="1"/>
  <c r="K1008" i="1"/>
  <c r="J1008" i="1"/>
  <c r="I1008" i="1"/>
  <c r="N1007" i="1"/>
  <c r="AA1007" i="1" s="1"/>
  <c r="AP1007" i="1" s="1"/>
  <c r="M1007" i="1"/>
  <c r="L1007" i="1"/>
  <c r="K1007" i="1"/>
  <c r="J1007" i="1"/>
  <c r="I1007" i="1"/>
  <c r="N1006" i="1"/>
  <c r="AA1006" i="1" s="1"/>
  <c r="AP1006" i="1" s="1"/>
  <c r="M1006" i="1"/>
  <c r="L1006" i="1"/>
  <c r="K1006" i="1"/>
  <c r="J1006" i="1"/>
  <c r="I1006" i="1"/>
  <c r="G1006" i="1" s="1"/>
  <c r="N1005" i="1"/>
  <c r="AA1005" i="1" s="1"/>
  <c r="AP1005" i="1" s="1"/>
  <c r="M1005" i="1"/>
  <c r="L1005" i="1"/>
  <c r="K1005" i="1"/>
  <c r="J1005" i="1"/>
  <c r="I1005" i="1"/>
  <c r="G1005" i="1" s="1"/>
  <c r="N1004" i="1"/>
  <c r="AA1004" i="1" s="1"/>
  <c r="AP1004" i="1" s="1"/>
  <c r="M1004" i="1"/>
  <c r="L1004" i="1"/>
  <c r="H1004" i="1" s="1"/>
  <c r="K1004" i="1"/>
  <c r="J1004" i="1"/>
  <c r="I1004" i="1"/>
  <c r="G1004" i="1" s="1"/>
  <c r="N1003" i="1"/>
  <c r="AA1003" i="1" s="1"/>
  <c r="AP1003" i="1" s="1"/>
  <c r="M1003" i="1"/>
  <c r="L1003" i="1"/>
  <c r="H1003" i="1" s="1"/>
  <c r="K1003" i="1"/>
  <c r="J1003" i="1"/>
  <c r="I1003" i="1"/>
  <c r="G1003" i="1" s="1"/>
  <c r="N1002" i="1"/>
  <c r="AA1002" i="1" s="1"/>
  <c r="AP1002" i="1" s="1"/>
  <c r="M1002" i="1"/>
  <c r="L1002" i="1"/>
  <c r="H1002" i="1" s="1"/>
  <c r="K1002" i="1"/>
  <c r="J1002" i="1"/>
  <c r="I1002" i="1"/>
  <c r="N1001" i="1"/>
  <c r="AA1001" i="1" s="1"/>
  <c r="AP1001" i="1" s="1"/>
  <c r="M1001" i="1"/>
  <c r="L1001" i="1"/>
  <c r="K1001" i="1"/>
  <c r="J1001" i="1"/>
  <c r="I1001" i="1"/>
  <c r="N1000" i="1"/>
  <c r="AA1000" i="1" s="1"/>
  <c r="AP1000" i="1" s="1"/>
  <c r="M1000" i="1"/>
  <c r="L1000" i="1"/>
  <c r="K1000" i="1"/>
  <c r="J1000" i="1"/>
  <c r="I1000" i="1"/>
  <c r="N999" i="1"/>
  <c r="AA999" i="1" s="1"/>
  <c r="AP999" i="1" s="1"/>
  <c r="M999" i="1"/>
  <c r="L999" i="1"/>
  <c r="K999" i="1"/>
  <c r="J999" i="1"/>
  <c r="I999" i="1"/>
  <c r="N998" i="1"/>
  <c r="AA998" i="1" s="1"/>
  <c r="AP998" i="1" s="1"/>
  <c r="M998" i="1"/>
  <c r="L998" i="1"/>
  <c r="K998" i="1"/>
  <c r="J998" i="1"/>
  <c r="I998" i="1"/>
  <c r="G998" i="1" s="1"/>
  <c r="N997" i="1"/>
  <c r="AA997" i="1" s="1"/>
  <c r="AP997" i="1" s="1"/>
  <c r="M997" i="1"/>
  <c r="L997" i="1"/>
  <c r="K997" i="1"/>
  <c r="J997" i="1"/>
  <c r="I997" i="1"/>
  <c r="G997" i="1" s="1"/>
  <c r="N996" i="1"/>
  <c r="AA996" i="1" s="1"/>
  <c r="AP996" i="1" s="1"/>
  <c r="M996" i="1"/>
  <c r="L996" i="1"/>
  <c r="H996" i="1" s="1"/>
  <c r="K996" i="1"/>
  <c r="J996" i="1"/>
  <c r="I996" i="1"/>
  <c r="G996" i="1" s="1"/>
  <c r="N995" i="1"/>
  <c r="AA995" i="1" s="1"/>
  <c r="AP995" i="1" s="1"/>
  <c r="M995" i="1"/>
  <c r="L995" i="1"/>
  <c r="H995" i="1" s="1"/>
  <c r="K995" i="1"/>
  <c r="J995" i="1"/>
  <c r="I995" i="1"/>
  <c r="G995" i="1" s="1"/>
  <c r="N994" i="1"/>
  <c r="AA994" i="1" s="1"/>
  <c r="AP994" i="1" s="1"/>
  <c r="M994" i="1"/>
  <c r="L994" i="1"/>
  <c r="H994" i="1" s="1"/>
  <c r="K994" i="1"/>
  <c r="J994" i="1"/>
  <c r="I994" i="1"/>
  <c r="N993" i="1"/>
  <c r="AA993" i="1" s="1"/>
  <c r="AP993" i="1" s="1"/>
  <c r="M993" i="1"/>
  <c r="L993" i="1"/>
  <c r="K993" i="1"/>
  <c r="J993" i="1"/>
  <c r="I993" i="1"/>
  <c r="N992" i="1"/>
  <c r="AA992" i="1" s="1"/>
  <c r="AP992" i="1" s="1"/>
  <c r="M992" i="1"/>
  <c r="L992" i="1"/>
  <c r="K992" i="1"/>
  <c r="J992" i="1"/>
  <c r="I992" i="1"/>
  <c r="N991" i="1"/>
  <c r="AA991" i="1" s="1"/>
  <c r="AP991" i="1" s="1"/>
  <c r="M991" i="1"/>
  <c r="L991" i="1"/>
  <c r="K991" i="1"/>
  <c r="J991" i="1"/>
  <c r="I991" i="1"/>
  <c r="N990" i="1"/>
  <c r="AA990" i="1" s="1"/>
  <c r="AP990" i="1" s="1"/>
  <c r="M990" i="1"/>
  <c r="L990" i="1"/>
  <c r="K990" i="1"/>
  <c r="J990" i="1"/>
  <c r="I990" i="1"/>
  <c r="G990" i="1" s="1"/>
  <c r="N989" i="1"/>
  <c r="AA989" i="1" s="1"/>
  <c r="AP989" i="1" s="1"/>
  <c r="M989" i="1"/>
  <c r="L989" i="1"/>
  <c r="K989" i="1"/>
  <c r="J989" i="1"/>
  <c r="I989" i="1"/>
  <c r="G989" i="1" s="1"/>
  <c r="N988" i="1"/>
  <c r="AA988" i="1" s="1"/>
  <c r="AP988" i="1" s="1"/>
  <c r="M988" i="1"/>
  <c r="L988" i="1"/>
  <c r="H988" i="1" s="1"/>
  <c r="K988" i="1"/>
  <c r="J988" i="1"/>
  <c r="I988" i="1"/>
  <c r="G988" i="1" s="1"/>
  <c r="N987" i="1"/>
  <c r="AA987" i="1" s="1"/>
  <c r="AP987" i="1" s="1"/>
  <c r="M987" i="1"/>
  <c r="L987" i="1"/>
  <c r="H987" i="1" s="1"/>
  <c r="K987" i="1"/>
  <c r="J987" i="1"/>
  <c r="I987" i="1"/>
  <c r="G987" i="1" s="1"/>
  <c r="N986" i="1"/>
  <c r="AA986" i="1" s="1"/>
  <c r="AP986" i="1" s="1"/>
  <c r="M986" i="1"/>
  <c r="L986" i="1"/>
  <c r="H986" i="1" s="1"/>
  <c r="K986" i="1"/>
  <c r="J986" i="1"/>
  <c r="I986" i="1"/>
  <c r="N985" i="1"/>
  <c r="AA985" i="1" s="1"/>
  <c r="AP985" i="1" s="1"/>
  <c r="M985" i="1"/>
  <c r="L985" i="1"/>
  <c r="K985" i="1"/>
  <c r="J985" i="1"/>
  <c r="I985" i="1"/>
  <c r="N984" i="1"/>
  <c r="AA984" i="1" s="1"/>
  <c r="AP984" i="1" s="1"/>
  <c r="M984" i="1"/>
  <c r="L984" i="1"/>
  <c r="K984" i="1"/>
  <c r="J984" i="1"/>
  <c r="I984" i="1"/>
  <c r="N983" i="1"/>
  <c r="AA983" i="1" s="1"/>
  <c r="AP983" i="1" s="1"/>
  <c r="M983" i="1"/>
  <c r="L983" i="1"/>
  <c r="K983" i="1"/>
  <c r="J983" i="1"/>
  <c r="I983" i="1"/>
  <c r="N982" i="1"/>
  <c r="AA982" i="1" s="1"/>
  <c r="AP982" i="1" s="1"/>
  <c r="M982" i="1"/>
  <c r="L982" i="1"/>
  <c r="K982" i="1"/>
  <c r="J982" i="1"/>
  <c r="I982" i="1"/>
  <c r="G982" i="1" s="1"/>
  <c r="N981" i="1"/>
  <c r="AA981" i="1" s="1"/>
  <c r="AP981" i="1" s="1"/>
  <c r="M981" i="1"/>
  <c r="L981" i="1"/>
  <c r="K981" i="1"/>
  <c r="J981" i="1"/>
  <c r="I981" i="1"/>
  <c r="G981" i="1" s="1"/>
  <c r="N980" i="1"/>
  <c r="AA980" i="1" s="1"/>
  <c r="AP980" i="1" s="1"/>
  <c r="M980" i="1"/>
  <c r="L980" i="1"/>
  <c r="H980" i="1" s="1"/>
  <c r="K980" i="1"/>
  <c r="J980" i="1"/>
  <c r="I980" i="1"/>
  <c r="G980" i="1" s="1"/>
  <c r="N979" i="1"/>
  <c r="AA979" i="1" s="1"/>
  <c r="AP979" i="1" s="1"/>
  <c r="M979" i="1"/>
  <c r="L979" i="1"/>
  <c r="H979" i="1" s="1"/>
  <c r="K979" i="1"/>
  <c r="J979" i="1"/>
  <c r="I979" i="1"/>
  <c r="G979" i="1" s="1"/>
  <c r="N978" i="1"/>
  <c r="AA978" i="1" s="1"/>
  <c r="AP978" i="1" s="1"/>
  <c r="M978" i="1"/>
  <c r="L978" i="1"/>
  <c r="H978" i="1" s="1"/>
  <c r="K978" i="1"/>
  <c r="J978" i="1"/>
  <c r="I978" i="1"/>
  <c r="N977" i="1"/>
  <c r="AA977" i="1" s="1"/>
  <c r="AP977" i="1" s="1"/>
  <c r="M977" i="1"/>
  <c r="L977" i="1"/>
  <c r="K977" i="1"/>
  <c r="J977" i="1"/>
  <c r="I977" i="1"/>
  <c r="N976" i="1"/>
  <c r="AA976" i="1" s="1"/>
  <c r="AP976" i="1" s="1"/>
  <c r="M976" i="1"/>
  <c r="L976" i="1"/>
  <c r="K976" i="1"/>
  <c r="J976" i="1"/>
  <c r="I976" i="1"/>
  <c r="N975" i="1"/>
  <c r="AA975" i="1" s="1"/>
  <c r="AP975" i="1" s="1"/>
  <c r="M975" i="1"/>
  <c r="L975" i="1"/>
  <c r="K975" i="1"/>
  <c r="J975" i="1"/>
  <c r="I975" i="1"/>
  <c r="N974" i="1"/>
  <c r="AA974" i="1" s="1"/>
  <c r="AP974" i="1" s="1"/>
  <c r="M974" i="1"/>
  <c r="L974" i="1"/>
  <c r="K974" i="1"/>
  <c r="J974" i="1"/>
  <c r="I974" i="1"/>
  <c r="G974" i="1" s="1"/>
  <c r="N973" i="1"/>
  <c r="AA973" i="1" s="1"/>
  <c r="AP973" i="1" s="1"/>
  <c r="M973" i="1"/>
  <c r="L973" i="1"/>
  <c r="K973" i="1"/>
  <c r="J973" i="1"/>
  <c r="I973" i="1"/>
  <c r="G973" i="1" s="1"/>
  <c r="N972" i="1"/>
  <c r="AA972" i="1" s="1"/>
  <c r="AP972" i="1" s="1"/>
  <c r="M972" i="1"/>
  <c r="L972" i="1"/>
  <c r="H972" i="1" s="1"/>
  <c r="K972" i="1"/>
  <c r="J972" i="1"/>
  <c r="I972" i="1"/>
  <c r="G972" i="1" s="1"/>
  <c r="N971" i="1"/>
  <c r="AA971" i="1" s="1"/>
  <c r="AP971" i="1" s="1"/>
  <c r="M971" i="1"/>
  <c r="L971" i="1"/>
  <c r="H971" i="1" s="1"/>
  <c r="K971" i="1"/>
  <c r="J971" i="1"/>
  <c r="I971" i="1"/>
  <c r="G971" i="1" s="1"/>
  <c r="N970" i="1"/>
  <c r="AA970" i="1" s="1"/>
  <c r="AP970" i="1" s="1"/>
  <c r="M970" i="1"/>
  <c r="L970" i="1"/>
  <c r="H970" i="1" s="1"/>
  <c r="K970" i="1"/>
  <c r="J970" i="1"/>
  <c r="I970" i="1"/>
  <c r="N969" i="1"/>
  <c r="AA969" i="1" s="1"/>
  <c r="AP969" i="1" s="1"/>
  <c r="M969" i="1"/>
  <c r="L969" i="1"/>
  <c r="K969" i="1"/>
  <c r="J969" i="1"/>
  <c r="I969" i="1"/>
  <c r="N968" i="1"/>
  <c r="AA968" i="1" s="1"/>
  <c r="AP968" i="1" s="1"/>
  <c r="M968" i="1"/>
  <c r="L968" i="1"/>
  <c r="K968" i="1"/>
  <c r="J968" i="1"/>
  <c r="I968" i="1"/>
  <c r="N967" i="1"/>
  <c r="AA967" i="1" s="1"/>
  <c r="AP967" i="1" s="1"/>
  <c r="M967" i="1"/>
  <c r="L967" i="1"/>
  <c r="K967" i="1"/>
  <c r="J967" i="1"/>
  <c r="I967" i="1"/>
  <c r="N966" i="1"/>
  <c r="AA966" i="1" s="1"/>
  <c r="AP966" i="1" s="1"/>
  <c r="M966" i="1"/>
  <c r="L966" i="1"/>
  <c r="K966" i="1"/>
  <c r="J966" i="1"/>
  <c r="I966" i="1"/>
  <c r="G966" i="1" s="1"/>
  <c r="N965" i="1"/>
  <c r="AA965" i="1" s="1"/>
  <c r="AP965" i="1" s="1"/>
  <c r="M965" i="1"/>
  <c r="L965" i="1"/>
  <c r="K965" i="1"/>
  <c r="J965" i="1"/>
  <c r="I965" i="1"/>
  <c r="G965" i="1" s="1"/>
  <c r="N964" i="1"/>
  <c r="AA964" i="1" s="1"/>
  <c r="AP964" i="1" s="1"/>
  <c r="M964" i="1"/>
  <c r="L964" i="1"/>
  <c r="H964" i="1" s="1"/>
  <c r="K964" i="1"/>
  <c r="J964" i="1"/>
  <c r="I964" i="1"/>
  <c r="G964" i="1" s="1"/>
  <c r="N963" i="1"/>
  <c r="AA963" i="1" s="1"/>
  <c r="AP963" i="1" s="1"/>
  <c r="M963" i="1"/>
  <c r="L963" i="1"/>
  <c r="H963" i="1" s="1"/>
  <c r="K963" i="1"/>
  <c r="J963" i="1"/>
  <c r="I963" i="1"/>
  <c r="G963" i="1" s="1"/>
  <c r="N962" i="1"/>
  <c r="AA962" i="1" s="1"/>
  <c r="AP962" i="1" s="1"/>
  <c r="M962" i="1"/>
  <c r="L962" i="1"/>
  <c r="H962" i="1" s="1"/>
  <c r="K962" i="1"/>
  <c r="J962" i="1"/>
  <c r="I962" i="1"/>
  <c r="N961" i="1"/>
  <c r="AA961" i="1" s="1"/>
  <c r="AP961" i="1" s="1"/>
  <c r="M961" i="1"/>
  <c r="L961" i="1"/>
  <c r="K961" i="1"/>
  <c r="J961" i="1"/>
  <c r="I961" i="1"/>
  <c r="N960" i="1"/>
  <c r="AA960" i="1" s="1"/>
  <c r="AP960" i="1" s="1"/>
  <c r="M960" i="1"/>
  <c r="L960" i="1"/>
  <c r="K960" i="1"/>
  <c r="J960" i="1"/>
  <c r="I960" i="1"/>
  <c r="N959" i="1"/>
  <c r="AA959" i="1" s="1"/>
  <c r="AP959" i="1" s="1"/>
  <c r="M959" i="1"/>
  <c r="L959" i="1"/>
  <c r="K959" i="1"/>
  <c r="J959" i="1"/>
  <c r="I959" i="1"/>
  <c r="N958" i="1"/>
  <c r="AA958" i="1" s="1"/>
  <c r="AP958" i="1" s="1"/>
  <c r="M958" i="1"/>
  <c r="L958" i="1"/>
  <c r="K958" i="1"/>
  <c r="J958" i="1"/>
  <c r="I958" i="1"/>
  <c r="G958" i="1" s="1"/>
  <c r="N957" i="1"/>
  <c r="AA957" i="1" s="1"/>
  <c r="AP957" i="1" s="1"/>
  <c r="M957" i="1"/>
  <c r="L957" i="1"/>
  <c r="K957" i="1"/>
  <c r="J957" i="1"/>
  <c r="I957" i="1"/>
  <c r="G957" i="1" s="1"/>
  <c r="N956" i="1"/>
  <c r="AA956" i="1" s="1"/>
  <c r="AP956" i="1" s="1"/>
  <c r="M956" i="1"/>
  <c r="L956" i="1"/>
  <c r="H956" i="1" s="1"/>
  <c r="K956" i="1"/>
  <c r="J956" i="1"/>
  <c r="I956" i="1"/>
  <c r="G956" i="1" s="1"/>
  <c r="N955" i="1"/>
  <c r="AA955" i="1" s="1"/>
  <c r="AP955" i="1" s="1"/>
  <c r="M955" i="1"/>
  <c r="L955" i="1"/>
  <c r="H955" i="1" s="1"/>
  <c r="K955" i="1"/>
  <c r="J955" i="1"/>
  <c r="I955" i="1"/>
  <c r="G955" i="1" s="1"/>
  <c r="N954" i="1"/>
  <c r="AA954" i="1" s="1"/>
  <c r="AP954" i="1" s="1"/>
  <c r="M954" i="1"/>
  <c r="L954" i="1"/>
  <c r="H954" i="1" s="1"/>
  <c r="K954" i="1"/>
  <c r="J954" i="1"/>
  <c r="I954" i="1"/>
  <c r="N953" i="1"/>
  <c r="AA953" i="1" s="1"/>
  <c r="AP953" i="1" s="1"/>
  <c r="M953" i="1"/>
  <c r="L953" i="1"/>
  <c r="K953" i="1"/>
  <c r="J953" i="1"/>
  <c r="I953" i="1"/>
  <c r="N952" i="1"/>
  <c r="AA952" i="1" s="1"/>
  <c r="AP952" i="1" s="1"/>
  <c r="M952" i="1"/>
  <c r="L952" i="1"/>
  <c r="K952" i="1"/>
  <c r="J952" i="1"/>
  <c r="I952" i="1"/>
  <c r="N951" i="1"/>
  <c r="AA951" i="1" s="1"/>
  <c r="AP951" i="1" s="1"/>
  <c r="M951" i="1"/>
  <c r="L951" i="1"/>
  <c r="K951" i="1"/>
  <c r="J951" i="1"/>
  <c r="I951" i="1"/>
  <c r="N950" i="1"/>
  <c r="AA950" i="1" s="1"/>
  <c r="AP950" i="1" s="1"/>
  <c r="M950" i="1"/>
  <c r="L950" i="1"/>
  <c r="K950" i="1"/>
  <c r="J950" i="1"/>
  <c r="I950" i="1"/>
  <c r="G950" i="1" s="1"/>
  <c r="N949" i="1"/>
  <c r="AA949" i="1" s="1"/>
  <c r="AP949" i="1" s="1"/>
  <c r="M949" i="1"/>
  <c r="L949" i="1"/>
  <c r="K949" i="1"/>
  <c r="J949" i="1"/>
  <c r="I949" i="1"/>
  <c r="G949" i="1" s="1"/>
  <c r="N948" i="1"/>
  <c r="AA948" i="1" s="1"/>
  <c r="AP948" i="1" s="1"/>
  <c r="M948" i="1"/>
  <c r="L948" i="1"/>
  <c r="H948" i="1" s="1"/>
  <c r="K948" i="1"/>
  <c r="J948" i="1"/>
  <c r="I948" i="1"/>
  <c r="G948" i="1" s="1"/>
  <c r="N947" i="1"/>
  <c r="AA947" i="1" s="1"/>
  <c r="AP947" i="1" s="1"/>
  <c r="M947" i="1"/>
  <c r="L947" i="1"/>
  <c r="H947" i="1" s="1"/>
  <c r="K947" i="1"/>
  <c r="J947" i="1"/>
  <c r="I947" i="1"/>
  <c r="G947" i="1" s="1"/>
  <c r="N946" i="1"/>
  <c r="AA946" i="1" s="1"/>
  <c r="AP946" i="1" s="1"/>
  <c r="M946" i="1"/>
  <c r="L946" i="1"/>
  <c r="H946" i="1" s="1"/>
  <c r="K946" i="1"/>
  <c r="J946" i="1"/>
  <c r="I946" i="1"/>
  <c r="N945" i="1"/>
  <c r="AA945" i="1" s="1"/>
  <c r="AP945" i="1" s="1"/>
  <c r="M945" i="1"/>
  <c r="L945" i="1"/>
  <c r="K945" i="1"/>
  <c r="J945" i="1"/>
  <c r="I945" i="1"/>
  <c r="N944" i="1"/>
  <c r="AA944" i="1" s="1"/>
  <c r="AP944" i="1" s="1"/>
  <c r="M944" i="1"/>
  <c r="L944" i="1"/>
  <c r="K944" i="1"/>
  <c r="J944" i="1"/>
  <c r="I944" i="1"/>
  <c r="N943" i="1"/>
  <c r="AA943" i="1" s="1"/>
  <c r="AP943" i="1" s="1"/>
  <c r="M943" i="1"/>
  <c r="L943" i="1"/>
  <c r="K943" i="1"/>
  <c r="J943" i="1"/>
  <c r="I943" i="1"/>
  <c r="N942" i="1"/>
  <c r="AA942" i="1" s="1"/>
  <c r="AP942" i="1" s="1"/>
  <c r="M942" i="1"/>
  <c r="L942" i="1"/>
  <c r="K942" i="1"/>
  <c r="J942" i="1"/>
  <c r="I942" i="1"/>
  <c r="G942" i="1" s="1"/>
  <c r="N941" i="1"/>
  <c r="AA941" i="1" s="1"/>
  <c r="AP941" i="1" s="1"/>
  <c r="M941" i="1"/>
  <c r="L941" i="1"/>
  <c r="K941" i="1"/>
  <c r="J941" i="1"/>
  <c r="I941" i="1"/>
  <c r="G941" i="1" s="1"/>
  <c r="N940" i="1"/>
  <c r="AA940" i="1" s="1"/>
  <c r="AP940" i="1" s="1"/>
  <c r="M940" i="1"/>
  <c r="L940" i="1"/>
  <c r="H940" i="1" s="1"/>
  <c r="K940" i="1"/>
  <c r="J940" i="1"/>
  <c r="I940" i="1"/>
  <c r="G940" i="1" s="1"/>
  <c r="N939" i="1"/>
  <c r="AA939" i="1" s="1"/>
  <c r="AP939" i="1" s="1"/>
  <c r="M939" i="1"/>
  <c r="L939" i="1"/>
  <c r="H939" i="1" s="1"/>
  <c r="K939" i="1"/>
  <c r="J939" i="1"/>
  <c r="I939" i="1"/>
  <c r="G939" i="1" s="1"/>
  <c r="N938" i="1"/>
  <c r="AA938" i="1" s="1"/>
  <c r="AP938" i="1" s="1"/>
  <c r="M938" i="1"/>
  <c r="L938" i="1"/>
  <c r="H938" i="1" s="1"/>
  <c r="K938" i="1"/>
  <c r="J938" i="1"/>
  <c r="I938" i="1"/>
  <c r="N937" i="1"/>
  <c r="AA937" i="1" s="1"/>
  <c r="AP937" i="1" s="1"/>
  <c r="M937" i="1"/>
  <c r="L937" i="1"/>
  <c r="K937" i="1"/>
  <c r="J937" i="1"/>
  <c r="I937" i="1"/>
  <c r="N936" i="1"/>
  <c r="AA936" i="1" s="1"/>
  <c r="AP936" i="1" s="1"/>
  <c r="M936" i="1"/>
  <c r="L936" i="1"/>
  <c r="K936" i="1"/>
  <c r="J936" i="1"/>
  <c r="I936" i="1"/>
  <c r="N935" i="1"/>
  <c r="AA935" i="1" s="1"/>
  <c r="AP935" i="1" s="1"/>
  <c r="M935" i="1"/>
  <c r="L935" i="1"/>
  <c r="K935" i="1"/>
  <c r="J935" i="1"/>
  <c r="I935" i="1"/>
  <c r="N934" i="1"/>
  <c r="AA934" i="1" s="1"/>
  <c r="AP934" i="1" s="1"/>
  <c r="M934" i="1"/>
  <c r="L934" i="1"/>
  <c r="K934" i="1"/>
  <c r="J934" i="1"/>
  <c r="I934" i="1"/>
  <c r="G934" i="1" s="1"/>
  <c r="N933" i="1"/>
  <c r="AA933" i="1" s="1"/>
  <c r="AP933" i="1" s="1"/>
  <c r="M933" i="1"/>
  <c r="L933" i="1"/>
  <c r="K933" i="1"/>
  <c r="J933" i="1"/>
  <c r="I933" i="1"/>
  <c r="G933" i="1" s="1"/>
  <c r="N932" i="1"/>
  <c r="AA932" i="1" s="1"/>
  <c r="AP932" i="1" s="1"/>
  <c r="M932" i="1"/>
  <c r="L932" i="1"/>
  <c r="H932" i="1" s="1"/>
  <c r="K932" i="1"/>
  <c r="J932" i="1"/>
  <c r="I932" i="1"/>
  <c r="G932" i="1" s="1"/>
  <c r="N931" i="1"/>
  <c r="AA931" i="1" s="1"/>
  <c r="AP931" i="1" s="1"/>
  <c r="M931" i="1"/>
  <c r="L931" i="1"/>
  <c r="H931" i="1" s="1"/>
  <c r="K931" i="1"/>
  <c r="J931" i="1"/>
  <c r="I931" i="1"/>
  <c r="G931" i="1" s="1"/>
  <c r="N930" i="1"/>
  <c r="AA930" i="1" s="1"/>
  <c r="AP930" i="1" s="1"/>
  <c r="M930" i="1"/>
  <c r="L930" i="1"/>
  <c r="H930" i="1" s="1"/>
  <c r="K930" i="1"/>
  <c r="J930" i="1"/>
  <c r="I930" i="1"/>
  <c r="N929" i="1"/>
  <c r="AA929" i="1" s="1"/>
  <c r="AP929" i="1" s="1"/>
  <c r="M929" i="1"/>
  <c r="L929" i="1"/>
  <c r="K929" i="1"/>
  <c r="J929" i="1"/>
  <c r="I929" i="1"/>
  <c r="N928" i="1"/>
  <c r="AA928" i="1" s="1"/>
  <c r="AP928" i="1" s="1"/>
  <c r="M928" i="1"/>
  <c r="L928" i="1"/>
  <c r="K928" i="1"/>
  <c r="J928" i="1"/>
  <c r="I928" i="1"/>
  <c r="N927" i="1"/>
  <c r="AA927" i="1" s="1"/>
  <c r="AP927" i="1" s="1"/>
  <c r="M927" i="1"/>
  <c r="L927" i="1"/>
  <c r="K927" i="1"/>
  <c r="J927" i="1"/>
  <c r="I927" i="1"/>
  <c r="N926" i="1"/>
  <c r="AA926" i="1" s="1"/>
  <c r="AP926" i="1" s="1"/>
  <c r="M926" i="1"/>
  <c r="L926" i="1"/>
  <c r="K926" i="1"/>
  <c r="J926" i="1"/>
  <c r="I926" i="1"/>
  <c r="G926" i="1" s="1"/>
  <c r="N925" i="1"/>
  <c r="AA925" i="1" s="1"/>
  <c r="AP925" i="1" s="1"/>
  <c r="M925" i="1"/>
  <c r="L925" i="1"/>
  <c r="K925" i="1"/>
  <c r="J925" i="1"/>
  <c r="I925" i="1"/>
  <c r="G925" i="1" s="1"/>
  <c r="N924" i="1"/>
  <c r="AA924" i="1" s="1"/>
  <c r="AP924" i="1" s="1"/>
  <c r="M924" i="1"/>
  <c r="L924" i="1"/>
  <c r="H924" i="1" s="1"/>
  <c r="K924" i="1"/>
  <c r="J924" i="1"/>
  <c r="I924" i="1"/>
  <c r="G924" i="1" s="1"/>
  <c r="N923" i="1"/>
  <c r="AA923" i="1" s="1"/>
  <c r="AP923" i="1" s="1"/>
  <c r="M923" i="1"/>
  <c r="L923" i="1"/>
  <c r="H923" i="1" s="1"/>
  <c r="K923" i="1"/>
  <c r="J923" i="1"/>
  <c r="I923" i="1"/>
  <c r="G923" i="1" s="1"/>
  <c r="N922" i="1"/>
  <c r="AA922" i="1" s="1"/>
  <c r="AP922" i="1" s="1"/>
  <c r="M922" i="1"/>
  <c r="L922" i="1"/>
  <c r="H922" i="1" s="1"/>
  <c r="K922" i="1"/>
  <c r="J922" i="1"/>
  <c r="I922" i="1"/>
  <c r="N921" i="1"/>
  <c r="AA921" i="1" s="1"/>
  <c r="AP921" i="1" s="1"/>
  <c r="M921" i="1"/>
  <c r="L921" i="1"/>
  <c r="K921" i="1"/>
  <c r="J921" i="1"/>
  <c r="I921" i="1"/>
  <c r="N920" i="1"/>
  <c r="AA920" i="1" s="1"/>
  <c r="AP920" i="1" s="1"/>
  <c r="M920" i="1"/>
  <c r="L920" i="1"/>
  <c r="K920" i="1"/>
  <c r="J920" i="1"/>
  <c r="I920" i="1"/>
  <c r="N919" i="1"/>
  <c r="AA919" i="1" s="1"/>
  <c r="AP919" i="1" s="1"/>
  <c r="M919" i="1"/>
  <c r="L919" i="1"/>
  <c r="K919" i="1"/>
  <c r="J919" i="1"/>
  <c r="I919" i="1"/>
  <c r="N918" i="1"/>
  <c r="AA918" i="1" s="1"/>
  <c r="AP918" i="1" s="1"/>
  <c r="M918" i="1"/>
  <c r="L918" i="1"/>
  <c r="K918" i="1"/>
  <c r="J918" i="1"/>
  <c r="I918" i="1"/>
  <c r="G918" i="1" s="1"/>
  <c r="N917" i="1"/>
  <c r="AA917" i="1" s="1"/>
  <c r="AP917" i="1" s="1"/>
  <c r="M917" i="1"/>
  <c r="L917" i="1"/>
  <c r="K917" i="1"/>
  <c r="J917" i="1"/>
  <c r="I917" i="1"/>
  <c r="G917" i="1" s="1"/>
  <c r="N916" i="1"/>
  <c r="AA916" i="1" s="1"/>
  <c r="AP916" i="1" s="1"/>
  <c r="M916" i="1"/>
  <c r="L916" i="1"/>
  <c r="H916" i="1" s="1"/>
  <c r="K916" i="1"/>
  <c r="J916" i="1"/>
  <c r="I916" i="1"/>
  <c r="G916" i="1" s="1"/>
  <c r="N915" i="1"/>
  <c r="AA915" i="1" s="1"/>
  <c r="AP915" i="1" s="1"/>
  <c r="M915" i="1"/>
  <c r="L915" i="1"/>
  <c r="H915" i="1" s="1"/>
  <c r="K915" i="1"/>
  <c r="J915" i="1"/>
  <c r="I915" i="1"/>
  <c r="G915" i="1" s="1"/>
  <c r="N914" i="1"/>
  <c r="AA914" i="1" s="1"/>
  <c r="AP914" i="1" s="1"/>
  <c r="M914" i="1"/>
  <c r="L914" i="1"/>
  <c r="H914" i="1" s="1"/>
  <c r="K914" i="1"/>
  <c r="J914" i="1"/>
  <c r="I914" i="1"/>
  <c r="N913" i="1"/>
  <c r="AA913" i="1" s="1"/>
  <c r="AP913" i="1" s="1"/>
  <c r="M913" i="1"/>
  <c r="L913" i="1"/>
  <c r="K913" i="1"/>
  <c r="J913" i="1"/>
  <c r="I913" i="1"/>
  <c r="N912" i="1"/>
  <c r="AA912" i="1" s="1"/>
  <c r="AP912" i="1" s="1"/>
  <c r="M912" i="1"/>
  <c r="L912" i="1"/>
  <c r="K912" i="1"/>
  <c r="J912" i="1"/>
  <c r="I912" i="1"/>
  <c r="N911" i="1"/>
  <c r="AA911" i="1" s="1"/>
  <c r="AP911" i="1" s="1"/>
  <c r="M911" i="1"/>
  <c r="L911" i="1"/>
  <c r="K911" i="1"/>
  <c r="J911" i="1"/>
  <c r="I911" i="1"/>
  <c r="N910" i="1"/>
  <c r="AA910" i="1" s="1"/>
  <c r="AP910" i="1" s="1"/>
  <c r="M910" i="1"/>
  <c r="L910" i="1"/>
  <c r="K910" i="1"/>
  <c r="J910" i="1"/>
  <c r="I910" i="1"/>
  <c r="G910" i="1" s="1"/>
  <c r="N909" i="1"/>
  <c r="AA909" i="1" s="1"/>
  <c r="AP909" i="1" s="1"/>
  <c r="M909" i="1"/>
  <c r="L909" i="1"/>
  <c r="K909" i="1"/>
  <c r="J909" i="1"/>
  <c r="I909" i="1"/>
  <c r="G909" i="1" s="1"/>
  <c r="N908" i="1"/>
  <c r="AA908" i="1" s="1"/>
  <c r="AP908" i="1" s="1"/>
  <c r="M908" i="1"/>
  <c r="L908" i="1"/>
  <c r="H908" i="1" s="1"/>
  <c r="K908" i="1"/>
  <c r="J908" i="1"/>
  <c r="I908" i="1"/>
  <c r="G908" i="1" s="1"/>
  <c r="N907" i="1"/>
  <c r="AA907" i="1" s="1"/>
  <c r="AP907" i="1" s="1"/>
  <c r="M907" i="1"/>
  <c r="L907" i="1"/>
  <c r="H907" i="1" s="1"/>
  <c r="K907" i="1"/>
  <c r="J907" i="1"/>
  <c r="I907" i="1"/>
  <c r="G907" i="1" s="1"/>
  <c r="N906" i="1"/>
  <c r="AA906" i="1" s="1"/>
  <c r="AP906" i="1" s="1"/>
  <c r="M906" i="1"/>
  <c r="L906" i="1"/>
  <c r="H906" i="1" s="1"/>
  <c r="K906" i="1"/>
  <c r="J906" i="1"/>
  <c r="I906" i="1"/>
  <c r="N905" i="1"/>
  <c r="AA905" i="1" s="1"/>
  <c r="AP905" i="1" s="1"/>
  <c r="M905" i="1"/>
  <c r="L905" i="1"/>
  <c r="K905" i="1"/>
  <c r="J905" i="1"/>
  <c r="I905" i="1"/>
  <c r="N904" i="1"/>
  <c r="AA904" i="1" s="1"/>
  <c r="AP904" i="1" s="1"/>
  <c r="M904" i="1"/>
  <c r="L904" i="1"/>
  <c r="K904" i="1"/>
  <c r="J904" i="1"/>
  <c r="I904" i="1"/>
  <c r="N903" i="1"/>
  <c r="AA903" i="1" s="1"/>
  <c r="AP903" i="1" s="1"/>
  <c r="M903" i="1"/>
  <c r="L903" i="1"/>
  <c r="K903" i="1"/>
  <c r="J903" i="1"/>
  <c r="I903" i="1"/>
  <c r="N902" i="1"/>
  <c r="AA902" i="1" s="1"/>
  <c r="AP902" i="1" s="1"/>
  <c r="M902" i="1"/>
  <c r="L902" i="1"/>
  <c r="K902" i="1"/>
  <c r="J902" i="1"/>
  <c r="I902" i="1"/>
  <c r="G902" i="1" s="1"/>
  <c r="N901" i="1"/>
  <c r="AA901" i="1" s="1"/>
  <c r="AP901" i="1" s="1"/>
  <c r="M901" i="1"/>
  <c r="L901" i="1"/>
  <c r="K901" i="1"/>
  <c r="J901" i="1"/>
  <c r="I901" i="1"/>
  <c r="G901" i="1" s="1"/>
  <c r="N900" i="1"/>
  <c r="AA900" i="1" s="1"/>
  <c r="AP900" i="1" s="1"/>
  <c r="M900" i="1"/>
  <c r="L900" i="1"/>
  <c r="H900" i="1" s="1"/>
  <c r="K900" i="1"/>
  <c r="J900" i="1"/>
  <c r="I900" i="1"/>
  <c r="G900" i="1" s="1"/>
  <c r="N899" i="1"/>
  <c r="AA899" i="1" s="1"/>
  <c r="AP899" i="1" s="1"/>
  <c r="M899" i="1"/>
  <c r="L899" i="1"/>
  <c r="H899" i="1" s="1"/>
  <c r="K899" i="1"/>
  <c r="J899" i="1"/>
  <c r="I899" i="1"/>
  <c r="G899" i="1" s="1"/>
  <c r="N898" i="1"/>
  <c r="AA898" i="1" s="1"/>
  <c r="AP898" i="1" s="1"/>
  <c r="M898" i="1"/>
  <c r="L898" i="1"/>
  <c r="H898" i="1" s="1"/>
  <c r="K898" i="1"/>
  <c r="J898" i="1"/>
  <c r="I898" i="1"/>
  <c r="N897" i="1"/>
  <c r="AA897" i="1" s="1"/>
  <c r="AP897" i="1" s="1"/>
  <c r="M897" i="1"/>
  <c r="L897" i="1"/>
  <c r="K897" i="1"/>
  <c r="J897" i="1"/>
  <c r="I897" i="1"/>
  <c r="N896" i="1"/>
  <c r="AA896" i="1" s="1"/>
  <c r="AP896" i="1" s="1"/>
  <c r="M896" i="1"/>
  <c r="L896" i="1"/>
  <c r="K896" i="1"/>
  <c r="J896" i="1"/>
  <c r="I896" i="1"/>
  <c r="N895" i="1"/>
  <c r="AA895" i="1" s="1"/>
  <c r="AP895" i="1" s="1"/>
  <c r="M895" i="1"/>
  <c r="L895" i="1"/>
  <c r="K895" i="1"/>
  <c r="J895" i="1"/>
  <c r="I895" i="1"/>
  <c r="N894" i="1"/>
  <c r="AA894" i="1" s="1"/>
  <c r="AP894" i="1" s="1"/>
  <c r="M894" i="1"/>
  <c r="L894" i="1"/>
  <c r="K894" i="1"/>
  <c r="J894" i="1"/>
  <c r="I894" i="1"/>
  <c r="G894" i="1" s="1"/>
  <c r="N893" i="1"/>
  <c r="AA893" i="1" s="1"/>
  <c r="AP893" i="1" s="1"/>
  <c r="M893" i="1"/>
  <c r="L893" i="1"/>
  <c r="K893" i="1"/>
  <c r="J893" i="1"/>
  <c r="I893" i="1"/>
  <c r="G893" i="1" s="1"/>
  <c r="N892" i="1"/>
  <c r="AA892" i="1" s="1"/>
  <c r="AP892" i="1" s="1"/>
  <c r="M892" i="1"/>
  <c r="L892" i="1"/>
  <c r="H892" i="1" s="1"/>
  <c r="K892" i="1"/>
  <c r="J892" i="1"/>
  <c r="I892" i="1"/>
  <c r="G892" i="1" s="1"/>
  <c r="N891" i="1"/>
  <c r="AA891" i="1" s="1"/>
  <c r="AP891" i="1" s="1"/>
  <c r="M891" i="1"/>
  <c r="L891" i="1"/>
  <c r="H891" i="1" s="1"/>
  <c r="K891" i="1"/>
  <c r="J891" i="1"/>
  <c r="I891" i="1"/>
  <c r="G891" i="1" s="1"/>
  <c r="N890" i="1"/>
  <c r="AA890" i="1" s="1"/>
  <c r="AP890" i="1" s="1"/>
  <c r="M890" i="1"/>
  <c r="L890" i="1"/>
  <c r="H890" i="1" s="1"/>
  <c r="K890" i="1"/>
  <c r="J890" i="1"/>
  <c r="I890" i="1"/>
  <c r="N889" i="1"/>
  <c r="AA889" i="1" s="1"/>
  <c r="AP889" i="1" s="1"/>
  <c r="M889" i="1"/>
  <c r="L889" i="1"/>
  <c r="K889" i="1"/>
  <c r="J889" i="1"/>
  <c r="I889" i="1"/>
  <c r="N888" i="1"/>
  <c r="AA888" i="1" s="1"/>
  <c r="AP888" i="1" s="1"/>
  <c r="M888" i="1"/>
  <c r="L888" i="1"/>
  <c r="K888" i="1"/>
  <c r="J888" i="1"/>
  <c r="I888" i="1"/>
  <c r="N887" i="1"/>
  <c r="AA887" i="1" s="1"/>
  <c r="AP887" i="1" s="1"/>
  <c r="M887" i="1"/>
  <c r="L887" i="1"/>
  <c r="K887" i="1"/>
  <c r="J887" i="1"/>
  <c r="I887" i="1"/>
  <c r="N886" i="1"/>
  <c r="AA886" i="1" s="1"/>
  <c r="AP886" i="1" s="1"/>
  <c r="M886" i="1"/>
  <c r="L886" i="1"/>
  <c r="K886" i="1"/>
  <c r="J886" i="1"/>
  <c r="I886" i="1"/>
  <c r="G886" i="1" s="1"/>
  <c r="N885" i="1"/>
  <c r="AA885" i="1" s="1"/>
  <c r="AP885" i="1" s="1"/>
  <c r="M885" i="1"/>
  <c r="L885" i="1"/>
  <c r="K885" i="1"/>
  <c r="J885" i="1"/>
  <c r="I885" i="1"/>
  <c r="G885" i="1" s="1"/>
  <c r="N884" i="1"/>
  <c r="AA884" i="1" s="1"/>
  <c r="AP884" i="1" s="1"/>
  <c r="M884" i="1"/>
  <c r="L884" i="1"/>
  <c r="H884" i="1" s="1"/>
  <c r="K884" i="1"/>
  <c r="J884" i="1"/>
  <c r="I884" i="1"/>
  <c r="G884" i="1" s="1"/>
  <c r="N883" i="1"/>
  <c r="AA883" i="1" s="1"/>
  <c r="AP883" i="1" s="1"/>
  <c r="M883" i="1"/>
  <c r="L883" i="1"/>
  <c r="H883" i="1" s="1"/>
  <c r="K883" i="1"/>
  <c r="J883" i="1"/>
  <c r="I883" i="1"/>
  <c r="G883" i="1" s="1"/>
  <c r="N882" i="1"/>
  <c r="AA882" i="1" s="1"/>
  <c r="AP882" i="1" s="1"/>
  <c r="M882" i="1"/>
  <c r="L882" i="1"/>
  <c r="H882" i="1" s="1"/>
  <c r="K882" i="1"/>
  <c r="J882" i="1"/>
  <c r="I882" i="1"/>
  <c r="N881" i="1"/>
  <c r="AA881" i="1" s="1"/>
  <c r="AP881" i="1" s="1"/>
  <c r="M881" i="1"/>
  <c r="L881" i="1"/>
  <c r="K881" i="1"/>
  <c r="J881" i="1"/>
  <c r="I881" i="1"/>
  <c r="N880" i="1"/>
  <c r="AA880" i="1" s="1"/>
  <c r="AP880" i="1" s="1"/>
  <c r="M880" i="1"/>
  <c r="L880" i="1"/>
  <c r="K880" i="1"/>
  <c r="J880" i="1"/>
  <c r="I880" i="1"/>
  <c r="N879" i="1"/>
  <c r="AA879" i="1" s="1"/>
  <c r="AP879" i="1" s="1"/>
  <c r="M879" i="1"/>
  <c r="L879" i="1"/>
  <c r="K879" i="1"/>
  <c r="J879" i="1"/>
  <c r="I879" i="1"/>
  <c r="N878" i="1"/>
  <c r="AA878" i="1" s="1"/>
  <c r="AP878" i="1" s="1"/>
  <c r="M878" i="1"/>
  <c r="L878" i="1"/>
  <c r="K878" i="1"/>
  <c r="J878" i="1"/>
  <c r="I878" i="1"/>
  <c r="G878" i="1" s="1"/>
  <c r="N877" i="1"/>
  <c r="AA877" i="1" s="1"/>
  <c r="AP877" i="1" s="1"/>
  <c r="M877" i="1"/>
  <c r="L877" i="1"/>
  <c r="K877" i="1"/>
  <c r="J877" i="1"/>
  <c r="I877" i="1"/>
  <c r="G877" i="1" s="1"/>
  <c r="N876" i="1"/>
  <c r="AA876" i="1" s="1"/>
  <c r="AP876" i="1" s="1"/>
  <c r="M876" i="1"/>
  <c r="L876" i="1"/>
  <c r="H876" i="1" s="1"/>
  <c r="K876" i="1"/>
  <c r="J876" i="1"/>
  <c r="I876" i="1"/>
  <c r="G876" i="1" s="1"/>
  <c r="N875" i="1"/>
  <c r="AA875" i="1" s="1"/>
  <c r="AP875" i="1" s="1"/>
  <c r="M875" i="1"/>
  <c r="L875" i="1"/>
  <c r="H875" i="1" s="1"/>
  <c r="K875" i="1"/>
  <c r="J875" i="1"/>
  <c r="I875" i="1"/>
  <c r="G875" i="1" s="1"/>
  <c r="N874" i="1"/>
  <c r="AA874" i="1" s="1"/>
  <c r="AP874" i="1" s="1"/>
  <c r="M874" i="1"/>
  <c r="L874" i="1"/>
  <c r="H874" i="1" s="1"/>
  <c r="K874" i="1"/>
  <c r="J874" i="1"/>
  <c r="I874" i="1"/>
  <c r="N873" i="1"/>
  <c r="AA873" i="1" s="1"/>
  <c r="AP873" i="1" s="1"/>
  <c r="M873" i="1"/>
  <c r="L873" i="1"/>
  <c r="K873" i="1"/>
  <c r="J873" i="1"/>
  <c r="I873" i="1"/>
  <c r="N872" i="1"/>
  <c r="AA872" i="1" s="1"/>
  <c r="AP872" i="1" s="1"/>
  <c r="M872" i="1"/>
  <c r="L872" i="1"/>
  <c r="K872" i="1"/>
  <c r="J872" i="1"/>
  <c r="I872" i="1"/>
  <c r="N871" i="1"/>
  <c r="AA871" i="1" s="1"/>
  <c r="AP871" i="1" s="1"/>
  <c r="M871" i="1"/>
  <c r="L871" i="1"/>
  <c r="K871" i="1"/>
  <c r="J871" i="1"/>
  <c r="I871" i="1"/>
  <c r="N870" i="1"/>
  <c r="AA870" i="1" s="1"/>
  <c r="AP870" i="1" s="1"/>
  <c r="M870" i="1"/>
  <c r="L870" i="1"/>
  <c r="K870" i="1"/>
  <c r="J870" i="1"/>
  <c r="I870" i="1"/>
  <c r="G870" i="1" s="1"/>
  <c r="N869" i="1"/>
  <c r="AA869" i="1" s="1"/>
  <c r="AP869" i="1" s="1"/>
  <c r="M869" i="1"/>
  <c r="L869" i="1"/>
  <c r="K869" i="1"/>
  <c r="J869" i="1"/>
  <c r="I869" i="1"/>
  <c r="G869" i="1" s="1"/>
  <c r="N868" i="1"/>
  <c r="AA868" i="1" s="1"/>
  <c r="AP868" i="1" s="1"/>
  <c r="M868" i="1"/>
  <c r="L868" i="1"/>
  <c r="H868" i="1" s="1"/>
  <c r="K868" i="1"/>
  <c r="J868" i="1"/>
  <c r="I868" i="1"/>
  <c r="G868" i="1" s="1"/>
  <c r="N867" i="1"/>
  <c r="AA867" i="1" s="1"/>
  <c r="AP867" i="1" s="1"/>
  <c r="M867" i="1"/>
  <c r="L867" i="1"/>
  <c r="H867" i="1" s="1"/>
  <c r="K867" i="1"/>
  <c r="J867" i="1"/>
  <c r="I867" i="1"/>
  <c r="G867" i="1" s="1"/>
  <c r="N866" i="1"/>
  <c r="AA866" i="1" s="1"/>
  <c r="AP866" i="1" s="1"/>
  <c r="M866" i="1"/>
  <c r="L866" i="1"/>
  <c r="H866" i="1" s="1"/>
  <c r="K866" i="1"/>
  <c r="J866" i="1"/>
  <c r="I866" i="1"/>
  <c r="N865" i="1"/>
  <c r="AA865" i="1" s="1"/>
  <c r="AP865" i="1" s="1"/>
  <c r="M865" i="1"/>
  <c r="L865" i="1"/>
  <c r="K865" i="1"/>
  <c r="J865" i="1"/>
  <c r="I865" i="1"/>
  <c r="N864" i="1"/>
  <c r="AA864" i="1" s="1"/>
  <c r="AP864" i="1" s="1"/>
  <c r="M864" i="1"/>
  <c r="L864" i="1"/>
  <c r="K864" i="1"/>
  <c r="J864" i="1"/>
  <c r="I864" i="1"/>
  <c r="N863" i="1"/>
  <c r="AA863" i="1" s="1"/>
  <c r="AP863" i="1" s="1"/>
  <c r="M863" i="1"/>
  <c r="L863" i="1"/>
  <c r="K863" i="1"/>
  <c r="J863" i="1"/>
  <c r="I863" i="1"/>
  <c r="N862" i="1"/>
  <c r="AA862" i="1" s="1"/>
  <c r="AP862" i="1" s="1"/>
  <c r="M862" i="1"/>
  <c r="L862" i="1"/>
  <c r="K862" i="1"/>
  <c r="J862" i="1"/>
  <c r="I862" i="1"/>
  <c r="G862" i="1" s="1"/>
  <c r="N861" i="1"/>
  <c r="AA861" i="1" s="1"/>
  <c r="AP861" i="1" s="1"/>
  <c r="M861" i="1"/>
  <c r="L861" i="1"/>
  <c r="K861" i="1"/>
  <c r="J861" i="1"/>
  <c r="I861" i="1"/>
  <c r="G861" i="1" s="1"/>
  <c r="N860" i="1"/>
  <c r="AA860" i="1" s="1"/>
  <c r="AP860" i="1" s="1"/>
  <c r="M860" i="1"/>
  <c r="L860" i="1"/>
  <c r="H860" i="1" s="1"/>
  <c r="K860" i="1"/>
  <c r="J860" i="1"/>
  <c r="I860" i="1"/>
  <c r="G860" i="1" s="1"/>
  <c r="N859" i="1"/>
  <c r="AA859" i="1" s="1"/>
  <c r="AP859" i="1" s="1"/>
  <c r="M859" i="1"/>
  <c r="L859" i="1"/>
  <c r="H859" i="1" s="1"/>
  <c r="K859" i="1"/>
  <c r="J859" i="1"/>
  <c r="I859" i="1"/>
  <c r="G859" i="1" s="1"/>
  <c r="N858" i="1"/>
  <c r="AA858" i="1" s="1"/>
  <c r="AP858" i="1" s="1"/>
  <c r="M858" i="1"/>
  <c r="L858" i="1"/>
  <c r="H858" i="1" s="1"/>
  <c r="K858" i="1"/>
  <c r="J858" i="1"/>
  <c r="I858" i="1"/>
  <c r="N857" i="1"/>
  <c r="AA857" i="1" s="1"/>
  <c r="AP857" i="1" s="1"/>
  <c r="M857" i="1"/>
  <c r="L857" i="1"/>
  <c r="K857" i="1"/>
  <c r="J857" i="1"/>
  <c r="I857" i="1"/>
  <c r="N856" i="1"/>
  <c r="AA856" i="1" s="1"/>
  <c r="AP856" i="1" s="1"/>
  <c r="M856" i="1"/>
  <c r="L856" i="1"/>
  <c r="K856" i="1"/>
  <c r="J856" i="1"/>
  <c r="I856" i="1"/>
  <c r="N855" i="1"/>
  <c r="AA855" i="1" s="1"/>
  <c r="AP855" i="1" s="1"/>
  <c r="M855" i="1"/>
  <c r="L855" i="1"/>
  <c r="K855" i="1"/>
  <c r="J855" i="1"/>
  <c r="I855" i="1"/>
  <c r="N854" i="1"/>
  <c r="AA854" i="1" s="1"/>
  <c r="AP854" i="1" s="1"/>
  <c r="M854" i="1"/>
  <c r="L854" i="1"/>
  <c r="K854" i="1"/>
  <c r="J854" i="1"/>
  <c r="I854" i="1"/>
  <c r="G854" i="1" s="1"/>
  <c r="N853" i="1"/>
  <c r="AA853" i="1" s="1"/>
  <c r="AP853" i="1" s="1"/>
  <c r="M853" i="1"/>
  <c r="L853" i="1"/>
  <c r="K853" i="1"/>
  <c r="J853" i="1"/>
  <c r="I853" i="1"/>
  <c r="G853" i="1" s="1"/>
  <c r="N852" i="1"/>
  <c r="AA852" i="1" s="1"/>
  <c r="AP852" i="1" s="1"/>
  <c r="M852" i="1"/>
  <c r="L852" i="1"/>
  <c r="H852" i="1" s="1"/>
  <c r="K852" i="1"/>
  <c r="J852" i="1"/>
  <c r="I852" i="1"/>
  <c r="G852" i="1" s="1"/>
  <c r="N851" i="1"/>
  <c r="AA851" i="1" s="1"/>
  <c r="AP851" i="1" s="1"/>
  <c r="M851" i="1"/>
  <c r="L851" i="1"/>
  <c r="H851" i="1" s="1"/>
  <c r="K851" i="1"/>
  <c r="J851" i="1"/>
  <c r="I851" i="1"/>
  <c r="G851" i="1" s="1"/>
  <c r="N850" i="1"/>
  <c r="AA850" i="1" s="1"/>
  <c r="AP850" i="1" s="1"/>
  <c r="M850" i="1"/>
  <c r="L850" i="1"/>
  <c r="H850" i="1" s="1"/>
  <c r="K850" i="1"/>
  <c r="J850" i="1"/>
  <c r="I850" i="1"/>
  <c r="N849" i="1"/>
  <c r="AA849" i="1" s="1"/>
  <c r="AP849" i="1" s="1"/>
  <c r="M849" i="1"/>
  <c r="L849" i="1"/>
  <c r="K849" i="1"/>
  <c r="J849" i="1"/>
  <c r="I849" i="1"/>
  <c r="N848" i="1"/>
  <c r="AA848" i="1" s="1"/>
  <c r="AP848" i="1" s="1"/>
  <c r="M848" i="1"/>
  <c r="L848" i="1"/>
  <c r="K848" i="1"/>
  <c r="J848" i="1"/>
  <c r="I848" i="1"/>
  <c r="N847" i="1"/>
  <c r="AA847" i="1" s="1"/>
  <c r="AP847" i="1" s="1"/>
  <c r="M847" i="1"/>
  <c r="L847" i="1"/>
  <c r="K847" i="1"/>
  <c r="J847" i="1"/>
  <c r="I847" i="1"/>
  <c r="N846" i="1"/>
  <c r="AA846" i="1" s="1"/>
  <c r="AP846" i="1" s="1"/>
  <c r="M846" i="1"/>
  <c r="L846" i="1"/>
  <c r="K846" i="1"/>
  <c r="J846" i="1"/>
  <c r="I846" i="1"/>
  <c r="G846" i="1" s="1"/>
  <c r="N845" i="1"/>
  <c r="AA845" i="1" s="1"/>
  <c r="AP845" i="1" s="1"/>
  <c r="M845" i="1"/>
  <c r="L845" i="1"/>
  <c r="K845" i="1"/>
  <c r="J845" i="1"/>
  <c r="I845" i="1"/>
  <c r="G845" i="1" s="1"/>
  <c r="N844" i="1"/>
  <c r="AA844" i="1" s="1"/>
  <c r="AP844" i="1" s="1"/>
  <c r="M844" i="1"/>
  <c r="L844" i="1"/>
  <c r="H844" i="1" s="1"/>
  <c r="K844" i="1"/>
  <c r="J844" i="1"/>
  <c r="I844" i="1"/>
  <c r="G844" i="1" s="1"/>
  <c r="N843" i="1"/>
  <c r="AA843" i="1" s="1"/>
  <c r="AP843" i="1" s="1"/>
  <c r="M843" i="1"/>
  <c r="L843" i="1"/>
  <c r="H843" i="1" s="1"/>
  <c r="K843" i="1"/>
  <c r="J843" i="1"/>
  <c r="I843" i="1"/>
  <c r="G843" i="1" s="1"/>
  <c r="N842" i="1"/>
  <c r="AA842" i="1" s="1"/>
  <c r="AP842" i="1" s="1"/>
  <c r="M842" i="1"/>
  <c r="L842" i="1"/>
  <c r="H842" i="1" s="1"/>
  <c r="K842" i="1"/>
  <c r="J842" i="1"/>
  <c r="I842" i="1"/>
  <c r="G842" i="1" s="1"/>
  <c r="N841" i="1"/>
  <c r="AA841" i="1" s="1"/>
  <c r="AP841" i="1" s="1"/>
  <c r="M841" i="1"/>
  <c r="L841" i="1"/>
  <c r="K841" i="1"/>
  <c r="J841" i="1"/>
  <c r="I841" i="1"/>
  <c r="N840" i="1"/>
  <c r="AA840" i="1" s="1"/>
  <c r="AP840" i="1" s="1"/>
  <c r="M840" i="1"/>
  <c r="L840" i="1"/>
  <c r="H840" i="1" s="1"/>
  <c r="K840" i="1"/>
  <c r="J840" i="1"/>
  <c r="I840" i="1"/>
  <c r="N839" i="1"/>
  <c r="AA839" i="1" s="1"/>
  <c r="AP839" i="1" s="1"/>
  <c r="M839" i="1"/>
  <c r="L839" i="1"/>
  <c r="K839" i="1"/>
  <c r="J839" i="1"/>
  <c r="I839" i="1"/>
  <c r="N838" i="1"/>
  <c r="AA838" i="1" s="1"/>
  <c r="AP838" i="1" s="1"/>
  <c r="M838" i="1"/>
  <c r="L838" i="1"/>
  <c r="K838" i="1"/>
  <c r="J838" i="1"/>
  <c r="I838" i="1"/>
  <c r="G838" i="1" s="1"/>
  <c r="N837" i="1"/>
  <c r="AA837" i="1" s="1"/>
  <c r="AP837" i="1" s="1"/>
  <c r="M837" i="1"/>
  <c r="L837" i="1"/>
  <c r="K837" i="1"/>
  <c r="J837" i="1"/>
  <c r="I837" i="1"/>
  <c r="G837" i="1" s="1"/>
  <c r="N836" i="1"/>
  <c r="AA836" i="1" s="1"/>
  <c r="AP836" i="1" s="1"/>
  <c r="M836" i="1"/>
  <c r="L836" i="1"/>
  <c r="H836" i="1" s="1"/>
  <c r="K836" i="1"/>
  <c r="J836" i="1"/>
  <c r="I836" i="1"/>
  <c r="G836" i="1" s="1"/>
  <c r="N835" i="1"/>
  <c r="AA835" i="1" s="1"/>
  <c r="AP835" i="1" s="1"/>
  <c r="M835" i="1"/>
  <c r="L835" i="1"/>
  <c r="H835" i="1" s="1"/>
  <c r="K835" i="1"/>
  <c r="J835" i="1"/>
  <c r="I835" i="1"/>
  <c r="G835" i="1" s="1"/>
  <c r="N834" i="1"/>
  <c r="AA834" i="1" s="1"/>
  <c r="AP834" i="1" s="1"/>
  <c r="M834" i="1"/>
  <c r="L834" i="1"/>
  <c r="H834" i="1" s="1"/>
  <c r="K834" i="1"/>
  <c r="J834" i="1"/>
  <c r="I834" i="1"/>
  <c r="G834" i="1" s="1"/>
  <c r="N833" i="1"/>
  <c r="AA833" i="1" s="1"/>
  <c r="AP833" i="1" s="1"/>
  <c r="M833" i="1"/>
  <c r="L833" i="1"/>
  <c r="K833" i="1"/>
  <c r="J833" i="1"/>
  <c r="I833" i="1"/>
  <c r="N832" i="1"/>
  <c r="AA832" i="1" s="1"/>
  <c r="AP832" i="1" s="1"/>
  <c r="M832" i="1"/>
  <c r="L832" i="1"/>
  <c r="K832" i="1"/>
  <c r="J832" i="1"/>
  <c r="I832" i="1"/>
  <c r="N831" i="1"/>
  <c r="AA831" i="1" s="1"/>
  <c r="AP831" i="1" s="1"/>
  <c r="M831" i="1"/>
  <c r="L831" i="1"/>
  <c r="K831" i="1"/>
  <c r="J831" i="1"/>
  <c r="I831" i="1"/>
  <c r="N830" i="1"/>
  <c r="AA830" i="1" s="1"/>
  <c r="AP830" i="1" s="1"/>
  <c r="M830" i="1"/>
  <c r="L830" i="1"/>
  <c r="K830" i="1"/>
  <c r="J830" i="1"/>
  <c r="I830" i="1"/>
  <c r="G830" i="1" s="1"/>
  <c r="N829" i="1"/>
  <c r="AA829" i="1" s="1"/>
  <c r="AP829" i="1" s="1"/>
  <c r="M829" i="1"/>
  <c r="L829" i="1"/>
  <c r="K829" i="1"/>
  <c r="J829" i="1"/>
  <c r="I829" i="1"/>
  <c r="G829" i="1" s="1"/>
  <c r="N828" i="1"/>
  <c r="AA828" i="1" s="1"/>
  <c r="AP828" i="1" s="1"/>
  <c r="M828" i="1"/>
  <c r="L828" i="1"/>
  <c r="H828" i="1" s="1"/>
  <c r="K828" i="1"/>
  <c r="J828" i="1"/>
  <c r="I828" i="1"/>
  <c r="G828" i="1" s="1"/>
  <c r="N827" i="1"/>
  <c r="AA827" i="1" s="1"/>
  <c r="AP827" i="1" s="1"/>
  <c r="M827" i="1"/>
  <c r="L827" i="1"/>
  <c r="H827" i="1" s="1"/>
  <c r="K827" i="1"/>
  <c r="J827" i="1"/>
  <c r="I827" i="1"/>
  <c r="G827" i="1" s="1"/>
  <c r="N826" i="1"/>
  <c r="AA826" i="1" s="1"/>
  <c r="AP826" i="1" s="1"/>
  <c r="M826" i="1"/>
  <c r="L826" i="1"/>
  <c r="H826" i="1" s="1"/>
  <c r="K826" i="1"/>
  <c r="J826" i="1"/>
  <c r="I826" i="1"/>
  <c r="G826" i="1" s="1"/>
  <c r="N825" i="1"/>
  <c r="AA825" i="1" s="1"/>
  <c r="AP825" i="1" s="1"/>
  <c r="M825" i="1"/>
  <c r="L825" i="1"/>
  <c r="K825" i="1"/>
  <c r="J825" i="1"/>
  <c r="I825" i="1"/>
  <c r="N824" i="1"/>
  <c r="AA824" i="1" s="1"/>
  <c r="AP824" i="1" s="1"/>
  <c r="M824" i="1"/>
  <c r="L824" i="1"/>
  <c r="K824" i="1"/>
  <c r="J824" i="1"/>
  <c r="I824" i="1"/>
  <c r="N823" i="1"/>
  <c r="AA823" i="1" s="1"/>
  <c r="AP823" i="1" s="1"/>
  <c r="M823" i="1"/>
  <c r="L823" i="1"/>
  <c r="K823" i="1"/>
  <c r="J823" i="1"/>
  <c r="I823" i="1"/>
  <c r="N822" i="1"/>
  <c r="AA822" i="1" s="1"/>
  <c r="AP822" i="1" s="1"/>
  <c r="M822" i="1"/>
  <c r="L822" i="1"/>
  <c r="K822" i="1"/>
  <c r="J822" i="1"/>
  <c r="I822" i="1"/>
  <c r="G822" i="1" s="1"/>
  <c r="N821" i="1"/>
  <c r="AA821" i="1" s="1"/>
  <c r="AP821" i="1" s="1"/>
  <c r="M821" i="1"/>
  <c r="L821" i="1"/>
  <c r="K821" i="1"/>
  <c r="J821" i="1"/>
  <c r="I821" i="1"/>
  <c r="G821" i="1" s="1"/>
  <c r="N820" i="1"/>
  <c r="AA820" i="1" s="1"/>
  <c r="AP820" i="1" s="1"/>
  <c r="M820" i="1"/>
  <c r="L820" i="1"/>
  <c r="H820" i="1" s="1"/>
  <c r="K820" i="1"/>
  <c r="J820" i="1"/>
  <c r="I820" i="1"/>
  <c r="G820" i="1" s="1"/>
  <c r="N819" i="1"/>
  <c r="AA819" i="1" s="1"/>
  <c r="AP819" i="1" s="1"/>
  <c r="M819" i="1"/>
  <c r="L819" i="1"/>
  <c r="H819" i="1" s="1"/>
  <c r="K819" i="1"/>
  <c r="J819" i="1"/>
  <c r="I819" i="1"/>
  <c r="G819" i="1" s="1"/>
  <c r="N818" i="1"/>
  <c r="AA818" i="1" s="1"/>
  <c r="AP818" i="1" s="1"/>
  <c r="M818" i="1"/>
  <c r="L818" i="1"/>
  <c r="H818" i="1" s="1"/>
  <c r="K818" i="1"/>
  <c r="J818" i="1"/>
  <c r="I818" i="1"/>
  <c r="G818" i="1" s="1"/>
  <c r="N817" i="1"/>
  <c r="AA817" i="1" s="1"/>
  <c r="AP817" i="1" s="1"/>
  <c r="M817" i="1"/>
  <c r="L817" i="1"/>
  <c r="K817" i="1"/>
  <c r="J817" i="1"/>
  <c r="I817" i="1"/>
  <c r="N816" i="1"/>
  <c r="AA816" i="1" s="1"/>
  <c r="AP816" i="1" s="1"/>
  <c r="M816" i="1"/>
  <c r="L816" i="1"/>
  <c r="K816" i="1"/>
  <c r="J816" i="1"/>
  <c r="I816" i="1"/>
  <c r="N815" i="1"/>
  <c r="AA815" i="1" s="1"/>
  <c r="AP815" i="1" s="1"/>
  <c r="M815" i="1"/>
  <c r="L815" i="1"/>
  <c r="K815" i="1"/>
  <c r="J815" i="1"/>
  <c r="I815" i="1"/>
  <c r="N814" i="1"/>
  <c r="AA814" i="1" s="1"/>
  <c r="AP814" i="1" s="1"/>
  <c r="M814" i="1"/>
  <c r="L814" i="1"/>
  <c r="K814" i="1"/>
  <c r="J814" i="1"/>
  <c r="I814" i="1"/>
  <c r="G814" i="1" s="1"/>
  <c r="N813" i="1"/>
  <c r="AA813" i="1" s="1"/>
  <c r="AP813" i="1" s="1"/>
  <c r="M813" i="1"/>
  <c r="L813" i="1"/>
  <c r="K813" i="1"/>
  <c r="J813" i="1"/>
  <c r="I813" i="1"/>
  <c r="G813" i="1" s="1"/>
  <c r="N812" i="1"/>
  <c r="AA812" i="1" s="1"/>
  <c r="AP812" i="1" s="1"/>
  <c r="M812" i="1"/>
  <c r="L812" i="1"/>
  <c r="H812" i="1" s="1"/>
  <c r="K812" i="1"/>
  <c r="J812" i="1"/>
  <c r="I812" i="1"/>
  <c r="G812" i="1" s="1"/>
  <c r="N811" i="1"/>
  <c r="AA811" i="1" s="1"/>
  <c r="AP811" i="1" s="1"/>
  <c r="M811" i="1"/>
  <c r="L811" i="1"/>
  <c r="H811" i="1" s="1"/>
  <c r="K811" i="1"/>
  <c r="J811" i="1"/>
  <c r="I811" i="1"/>
  <c r="G811" i="1" s="1"/>
  <c r="N810" i="1"/>
  <c r="AA810" i="1" s="1"/>
  <c r="AP810" i="1" s="1"/>
  <c r="M810" i="1"/>
  <c r="L810" i="1"/>
  <c r="H810" i="1" s="1"/>
  <c r="K810" i="1"/>
  <c r="J810" i="1"/>
  <c r="I810" i="1"/>
  <c r="G810" i="1" s="1"/>
  <c r="N809" i="1"/>
  <c r="AA809" i="1" s="1"/>
  <c r="AP809" i="1" s="1"/>
  <c r="M809" i="1"/>
  <c r="L809" i="1"/>
  <c r="K809" i="1"/>
  <c r="J809" i="1"/>
  <c r="I809" i="1"/>
  <c r="N808" i="1"/>
  <c r="AA808" i="1" s="1"/>
  <c r="AP808" i="1" s="1"/>
  <c r="M808" i="1"/>
  <c r="L808" i="1"/>
  <c r="K808" i="1"/>
  <c r="J808" i="1"/>
  <c r="I808" i="1"/>
  <c r="N807" i="1"/>
  <c r="AA807" i="1" s="1"/>
  <c r="AP807" i="1" s="1"/>
  <c r="M807" i="1"/>
  <c r="L807" i="1"/>
  <c r="K807" i="1"/>
  <c r="J807" i="1"/>
  <c r="I807" i="1"/>
  <c r="N806" i="1"/>
  <c r="AA806" i="1" s="1"/>
  <c r="AP806" i="1" s="1"/>
  <c r="M806" i="1"/>
  <c r="L806" i="1"/>
  <c r="K806" i="1"/>
  <c r="J806" i="1"/>
  <c r="I806" i="1"/>
  <c r="G806" i="1" s="1"/>
  <c r="N805" i="1"/>
  <c r="AA805" i="1" s="1"/>
  <c r="AP805" i="1" s="1"/>
  <c r="M805" i="1"/>
  <c r="L805" i="1"/>
  <c r="K805" i="1"/>
  <c r="J805" i="1"/>
  <c r="I805" i="1"/>
  <c r="G805" i="1" s="1"/>
  <c r="N804" i="1"/>
  <c r="AA804" i="1" s="1"/>
  <c r="AP804" i="1" s="1"/>
  <c r="M804" i="1"/>
  <c r="L804" i="1"/>
  <c r="H804" i="1" s="1"/>
  <c r="K804" i="1"/>
  <c r="J804" i="1"/>
  <c r="I804" i="1"/>
  <c r="G804" i="1" s="1"/>
  <c r="N803" i="1"/>
  <c r="AA803" i="1" s="1"/>
  <c r="AP803" i="1" s="1"/>
  <c r="M803" i="1"/>
  <c r="L803" i="1"/>
  <c r="H803" i="1" s="1"/>
  <c r="K803" i="1"/>
  <c r="J803" i="1"/>
  <c r="I803" i="1"/>
  <c r="G803" i="1" s="1"/>
  <c r="N802" i="1"/>
  <c r="AA802" i="1" s="1"/>
  <c r="AP802" i="1" s="1"/>
  <c r="M802" i="1"/>
  <c r="L802" i="1"/>
  <c r="H802" i="1" s="1"/>
  <c r="K802" i="1"/>
  <c r="J802" i="1"/>
  <c r="I802" i="1"/>
  <c r="G802" i="1" s="1"/>
  <c r="N801" i="1"/>
  <c r="AA801" i="1" s="1"/>
  <c r="AP801" i="1" s="1"/>
  <c r="M801" i="1"/>
  <c r="L801" i="1"/>
  <c r="K801" i="1"/>
  <c r="J801" i="1"/>
  <c r="I801" i="1"/>
  <c r="N800" i="1"/>
  <c r="AA800" i="1" s="1"/>
  <c r="AP800" i="1" s="1"/>
  <c r="M800" i="1"/>
  <c r="L800" i="1"/>
  <c r="K800" i="1"/>
  <c r="J800" i="1"/>
  <c r="I800" i="1"/>
  <c r="N799" i="1"/>
  <c r="AA799" i="1" s="1"/>
  <c r="AP799" i="1" s="1"/>
  <c r="M799" i="1"/>
  <c r="L799" i="1"/>
  <c r="K799" i="1"/>
  <c r="J799" i="1"/>
  <c r="I799" i="1"/>
  <c r="N798" i="1"/>
  <c r="AA798" i="1" s="1"/>
  <c r="AP798" i="1" s="1"/>
  <c r="M798" i="1"/>
  <c r="L798" i="1"/>
  <c r="K798" i="1"/>
  <c r="J798" i="1"/>
  <c r="I798" i="1"/>
  <c r="G798" i="1" s="1"/>
  <c r="N797" i="1"/>
  <c r="AA797" i="1" s="1"/>
  <c r="AP797" i="1" s="1"/>
  <c r="M797" i="1"/>
  <c r="L797" i="1"/>
  <c r="K797" i="1"/>
  <c r="J797" i="1"/>
  <c r="I797" i="1"/>
  <c r="G797" i="1" s="1"/>
  <c r="N796" i="1"/>
  <c r="AA796" i="1" s="1"/>
  <c r="AP796" i="1" s="1"/>
  <c r="M796" i="1"/>
  <c r="L796" i="1"/>
  <c r="H796" i="1" s="1"/>
  <c r="K796" i="1"/>
  <c r="J796" i="1"/>
  <c r="I796" i="1"/>
  <c r="G796" i="1" s="1"/>
  <c r="N795" i="1"/>
  <c r="AA795" i="1" s="1"/>
  <c r="AP795" i="1" s="1"/>
  <c r="M795" i="1"/>
  <c r="L795" i="1"/>
  <c r="H795" i="1" s="1"/>
  <c r="K795" i="1"/>
  <c r="J795" i="1"/>
  <c r="I795" i="1"/>
  <c r="G795" i="1" s="1"/>
  <c r="N794" i="1"/>
  <c r="AA794" i="1" s="1"/>
  <c r="AP794" i="1" s="1"/>
  <c r="M794" i="1"/>
  <c r="L794" i="1"/>
  <c r="H794" i="1" s="1"/>
  <c r="K794" i="1"/>
  <c r="J794" i="1"/>
  <c r="I794" i="1"/>
  <c r="G794" i="1" s="1"/>
  <c r="N793" i="1"/>
  <c r="AA793" i="1" s="1"/>
  <c r="AP793" i="1" s="1"/>
  <c r="M793" i="1"/>
  <c r="L793" i="1"/>
  <c r="K793" i="1"/>
  <c r="J793" i="1"/>
  <c r="I793" i="1"/>
  <c r="N792" i="1"/>
  <c r="AA792" i="1" s="1"/>
  <c r="AP792" i="1" s="1"/>
  <c r="M792" i="1"/>
  <c r="L792" i="1"/>
  <c r="K792" i="1"/>
  <c r="J792" i="1"/>
  <c r="I792" i="1"/>
  <c r="N791" i="1"/>
  <c r="AA791" i="1" s="1"/>
  <c r="AP791" i="1" s="1"/>
  <c r="M791" i="1"/>
  <c r="L791" i="1"/>
  <c r="K791" i="1"/>
  <c r="J791" i="1"/>
  <c r="I791" i="1"/>
  <c r="N790" i="1"/>
  <c r="AA790" i="1" s="1"/>
  <c r="AP790" i="1" s="1"/>
  <c r="M790" i="1"/>
  <c r="L790" i="1"/>
  <c r="K790" i="1"/>
  <c r="J790" i="1"/>
  <c r="I790" i="1"/>
  <c r="G790" i="1" s="1"/>
  <c r="N789" i="1"/>
  <c r="AA789" i="1" s="1"/>
  <c r="AP789" i="1" s="1"/>
  <c r="M789" i="1"/>
  <c r="L789" i="1"/>
  <c r="K789" i="1"/>
  <c r="J789" i="1"/>
  <c r="I789" i="1"/>
  <c r="G789" i="1" s="1"/>
  <c r="N788" i="1"/>
  <c r="AA788" i="1" s="1"/>
  <c r="AP788" i="1" s="1"/>
  <c r="M788" i="1"/>
  <c r="L788" i="1"/>
  <c r="H788" i="1" s="1"/>
  <c r="K788" i="1"/>
  <c r="J788" i="1"/>
  <c r="I788" i="1"/>
  <c r="G788" i="1" s="1"/>
  <c r="N787" i="1"/>
  <c r="AA787" i="1" s="1"/>
  <c r="AP787" i="1" s="1"/>
  <c r="M787" i="1"/>
  <c r="L787" i="1"/>
  <c r="H787" i="1" s="1"/>
  <c r="K787" i="1"/>
  <c r="J787" i="1"/>
  <c r="I787" i="1"/>
  <c r="G787" i="1" s="1"/>
  <c r="N786" i="1"/>
  <c r="AA786" i="1" s="1"/>
  <c r="AP786" i="1" s="1"/>
  <c r="M786" i="1"/>
  <c r="L786" i="1"/>
  <c r="H786" i="1" s="1"/>
  <c r="K786" i="1"/>
  <c r="J786" i="1"/>
  <c r="I786" i="1"/>
  <c r="G786" i="1" s="1"/>
  <c r="N785" i="1"/>
  <c r="AA785" i="1" s="1"/>
  <c r="AP785" i="1" s="1"/>
  <c r="M785" i="1"/>
  <c r="L785" i="1"/>
  <c r="K785" i="1"/>
  <c r="J785" i="1"/>
  <c r="I785" i="1"/>
  <c r="N784" i="1"/>
  <c r="AA784" i="1" s="1"/>
  <c r="AP784" i="1" s="1"/>
  <c r="M784" i="1"/>
  <c r="L784" i="1"/>
  <c r="K784" i="1"/>
  <c r="J784" i="1"/>
  <c r="I784" i="1"/>
  <c r="N783" i="1"/>
  <c r="AA783" i="1" s="1"/>
  <c r="AP783" i="1" s="1"/>
  <c r="M783" i="1"/>
  <c r="L783" i="1"/>
  <c r="K783" i="1"/>
  <c r="J783" i="1"/>
  <c r="I783" i="1"/>
  <c r="N782" i="1"/>
  <c r="AA782" i="1" s="1"/>
  <c r="AP782" i="1" s="1"/>
  <c r="M782" i="1"/>
  <c r="L782" i="1"/>
  <c r="K782" i="1"/>
  <c r="J782" i="1"/>
  <c r="I782" i="1"/>
  <c r="G782" i="1" s="1"/>
  <c r="N781" i="1"/>
  <c r="AA781" i="1" s="1"/>
  <c r="AP781" i="1" s="1"/>
  <c r="M781" i="1"/>
  <c r="L781" i="1"/>
  <c r="K781" i="1"/>
  <c r="J781" i="1"/>
  <c r="I781" i="1"/>
  <c r="G781" i="1" s="1"/>
  <c r="N780" i="1"/>
  <c r="AA780" i="1" s="1"/>
  <c r="AP780" i="1" s="1"/>
  <c r="M780" i="1"/>
  <c r="L780" i="1"/>
  <c r="H780" i="1" s="1"/>
  <c r="K780" i="1"/>
  <c r="J780" i="1"/>
  <c r="I780" i="1"/>
  <c r="G780" i="1" s="1"/>
  <c r="N779" i="1"/>
  <c r="AA779" i="1" s="1"/>
  <c r="AP779" i="1" s="1"/>
  <c r="M779" i="1"/>
  <c r="L779" i="1"/>
  <c r="H779" i="1" s="1"/>
  <c r="K779" i="1"/>
  <c r="J779" i="1"/>
  <c r="I779" i="1"/>
  <c r="G779" i="1" s="1"/>
  <c r="N778" i="1"/>
  <c r="AA778" i="1" s="1"/>
  <c r="AP778" i="1" s="1"/>
  <c r="M778" i="1"/>
  <c r="L778" i="1"/>
  <c r="H778" i="1" s="1"/>
  <c r="K778" i="1"/>
  <c r="J778" i="1"/>
  <c r="I778" i="1"/>
  <c r="N777" i="1"/>
  <c r="AA777" i="1" s="1"/>
  <c r="AP777" i="1" s="1"/>
  <c r="M777" i="1"/>
  <c r="L777" i="1"/>
  <c r="K777" i="1"/>
  <c r="J777" i="1"/>
  <c r="I777" i="1"/>
  <c r="N776" i="1"/>
  <c r="AA776" i="1" s="1"/>
  <c r="AP776" i="1" s="1"/>
  <c r="M776" i="1"/>
  <c r="L776" i="1"/>
  <c r="K776" i="1"/>
  <c r="J776" i="1"/>
  <c r="I776" i="1"/>
  <c r="N775" i="1"/>
  <c r="AA775" i="1" s="1"/>
  <c r="AP775" i="1" s="1"/>
  <c r="M775" i="1"/>
  <c r="L775" i="1"/>
  <c r="K775" i="1"/>
  <c r="J775" i="1"/>
  <c r="I775" i="1"/>
  <c r="N774" i="1"/>
  <c r="AA774" i="1" s="1"/>
  <c r="AP774" i="1" s="1"/>
  <c r="M774" i="1"/>
  <c r="L774" i="1"/>
  <c r="K774" i="1"/>
  <c r="J774" i="1"/>
  <c r="I774" i="1"/>
  <c r="G774" i="1" s="1"/>
  <c r="N773" i="1"/>
  <c r="AA773" i="1" s="1"/>
  <c r="AP773" i="1" s="1"/>
  <c r="M773" i="1"/>
  <c r="L773" i="1"/>
  <c r="K773" i="1"/>
  <c r="J773" i="1"/>
  <c r="I773" i="1"/>
  <c r="G773" i="1" s="1"/>
  <c r="N772" i="1"/>
  <c r="AA772" i="1" s="1"/>
  <c r="AP772" i="1" s="1"/>
  <c r="M772" i="1"/>
  <c r="L772" i="1"/>
  <c r="H772" i="1" s="1"/>
  <c r="K772" i="1"/>
  <c r="J772" i="1"/>
  <c r="I772" i="1"/>
  <c r="G772" i="1" s="1"/>
  <c r="N771" i="1"/>
  <c r="AA771" i="1" s="1"/>
  <c r="AP771" i="1" s="1"/>
  <c r="M771" i="1"/>
  <c r="L771" i="1"/>
  <c r="H771" i="1" s="1"/>
  <c r="K771" i="1"/>
  <c r="J771" i="1"/>
  <c r="I771" i="1"/>
  <c r="G771" i="1" s="1"/>
  <c r="N770" i="1"/>
  <c r="AA770" i="1" s="1"/>
  <c r="AP770" i="1" s="1"/>
  <c r="M770" i="1"/>
  <c r="L770" i="1"/>
  <c r="H770" i="1" s="1"/>
  <c r="K770" i="1"/>
  <c r="J770" i="1"/>
  <c r="I770" i="1"/>
  <c r="N769" i="1"/>
  <c r="AA769" i="1" s="1"/>
  <c r="AP769" i="1" s="1"/>
  <c r="M769" i="1"/>
  <c r="L769" i="1"/>
  <c r="K769" i="1"/>
  <c r="J769" i="1"/>
  <c r="I769" i="1"/>
  <c r="N768" i="1"/>
  <c r="AA768" i="1" s="1"/>
  <c r="AP768" i="1" s="1"/>
  <c r="M768" i="1"/>
  <c r="L768" i="1"/>
  <c r="H768" i="1" s="1"/>
  <c r="K768" i="1"/>
  <c r="J768" i="1"/>
  <c r="I768" i="1"/>
  <c r="N767" i="1"/>
  <c r="AA767" i="1" s="1"/>
  <c r="AP767" i="1" s="1"/>
  <c r="M767" i="1"/>
  <c r="L767" i="1"/>
  <c r="K767" i="1"/>
  <c r="J767" i="1"/>
  <c r="I767" i="1"/>
  <c r="N766" i="1"/>
  <c r="AA766" i="1" s="1"/>
  <c r="AP766" i="1" s="1"/>
  <c r="M766" i="1"/>
  <c r="L766" i="1"/>
  <c r="K766" i="1"/>
  <c r="J766" i="1"/>
  <c r="I766" i="1"/>
  <c r="G766" i="1" s="1"/>
  <c r="N765" i="1"/>
  <c r="AA765" i="1" s="1"/>
  <c r="AP765" i="1" s="1"/>
  <c r="M765" i="1"/>
  <c r="L765" i="1"/>
  <c r="K765" i="1"/>
  <c r="J765" i="1"/>
  <c r="I765" i="1"/>
  <c r="G765" i="1" s="1"/>
  <c r="N764" i="1"/>
  <c r="AA764" i="1" s="1"/>
  <c r="AP764" i="1" s="1"/>
  <c r="M764" i="1"/>
  <c r="L764" i="1"/>
  <c r="H764" i="1" s="1"/>
  <c r="K764" i="1"/>
  <c r="J764" i="1"/>
  <c r="I764" i="1"/>
  <c r="G764" i="1" s="1"/>
  <c r="N763" i="1"/>
  <c r="AA763" i="1" s="1"/>
  <c r="AP763" i="1" s="1"/>
  <c r="M763" i="1"/>
  <c r="L763" i="1"/>
  <c r="H763" i="1" s="1"/>
  <c r="K763" i="1"/>
  <c r="J763" i="1"/>
  <c r="I763" i="1"/>
  <c r="G763" i="1" s="1"/>
  <c r="N762" i="1"/>
  <c r="AA762" i="1" s="1"/>
  <c r="AP762" i="1" s="1"/>
  <c r="M762" i="1"/>
  <c r="L762" i="1"/>
  <c r="H762" i="1" s="1"/>
  <c r="K762" i="1"/>
  <c r="J762" i="1"/>
  <c r="I762" i="1"/>
  <c r="N761" i="1"/>
  <c r="AA761" i="1" s="1"/>
  <c r="AP761" i="1" s="1"/>
  <c r="M761" i="1"/>
  <c r="L761" i="1"/>
  <c r="K761" i="1"/>
  <c r="J761" i="1"/>
  <c r="I761" i="1"/>
  <c r="N760" i="1"/>
  <c r="AA760" i="1" s="1"/>
  <c r="AP760" i="1" s="1"/>
  <c r="M760" i="1"/>
  <c r="L760" i="1"/>
  <c r="H760" i="1" s="1"/>
  <c r="K760" i="1"/>
  <c r="J760" i="1"/>
  <c r="I760" i="1"/>
  <c r="N759" i="1"/>
  <c r="AA759" i="1" s="1"/>
  <c r="AP759" i="1" s="1"/>
  <c r="M759" i="1"/>
  <c r="L759" i="1"/>
  <c r="K759" i="1"/>
  <c r="J759" i="1"/>
  <c r="I759" i="1"/>
  <c r="N758" i="1"/>
  <c r="AA758" i="1" s="1"/>
  <c r="AP758" i="1" s="1"/>
  <c r="M758" i="1"/>
  <c r="L758" i="1"/>
  <c r="K758" i="1"/>
  <c r="J758" i="1"/>
  <c r="I758" i="1"/>
  <c r="N757" i="1"/>
  <c r="AA757" i="1" s="1"/>
  <c r="AP757" i="1" s="1"/>
  <c r="M757" i="1"/>
  <c r="L757" i="1"/>
  <c r="K757" i="1"/>
  <c r="J757" i="1"/>
  <c r="I757" i="1"/>
  <c r="G757" i="1" s="1"/>
  <c r="N756" i="1"/>
  <c r="AA756" i="1" s="1"/>
  <c r="AP756" i="1" s="1"/>
  <c r="M756" i="1"/>
  <c r="L756" i="1"/>
  <c r="H756" i="1" s="1"/>
  <c r="K756" i="1"/>
  <c r="J756" i="1"/>
  <c r="I756" i="1"/>
  <c r="G756" i="1" s="1"/>
  <c r="N755" i="1"/>
  <c r="AA755" i="1" s="1"/>
  <c r="AP755" i="1" s="1"/>
  <c r="M755" i="1"/>
  <c r="L755" i="1"/>
  <c r="H755" i="1" s="1"/>
  <c r="K755" i="1"/>
  <c r="J755" i="1"/>
  <c r="I755" i="1"/>
  <c r="G755" i="1" s="1"/>
  <c r="N754" i="1"/>
  <c r="AA754" i="1" s="1"/>
  <c r="AP754" i="1" s="1"/>
  <c r="M754" i="1"/>
  <c r="L754" i="1"/>
  <c r="H754" i="1" s="1"/>
  <c r="K754" i="1"/>
  <c r="J754" i="1"/>
  <c r="I754" i="1"/>
  <c r="N753" i="1"/>
  <c r="AA753" i="1" s="1"/>
  <c r="AP753" i="1" s="1"/>
  <c r="M753" i="1"/>
  <c r="L753" i="1"/>
  <c r="K753" i="1"/>
  <c r="J753" i="1"/>
  <c r="I753" i="1"/>
  <c r="N752" i="1"/>
  <c r="AA752" i="1" s="1"/>
  <c r="AP752" i="1" s="1"/>
  <c r="M752" i="1"/>
  <c r="L752" i="1"/>
  <c r="H752" i="1" s="1"/>
  <c r="K752" i="1"/>
  <c r="J752" i="1"/>
  <c r="I752" i="1"/>
  <c r="N751" i="1"/>
  <c r="AA751" i="1" s="1"/>
  <c r="AP751" i="1" s="1"/>
  <c r="M751" i="1"/>
  <c r="L751" i="1"/>
  <c r="K751" i="1"/>
  <c r="J751" i="1"/>
  <c r="I751" i="1"/>
  <c r="N750" i="1"/>
  <c r="AA750" i="1" s="1"/>
  <c r="AP750" i="1" s="1"/>
  <c r="M750" i="1"/>
  <c r="L750" i="1"/>
  <c r="K750" i="1"/>
  <c r="J750" i="1"/>
  <c r="I750" i="1"/>
  <c r="N749" i="1"/>
  <c r="AA749" i="1" s="1"/>
  <c r="AP749" i="1" s="1"/>
  <c r="M749" i="1"/>
  <c r="L749" i="1"/>
  <c r="K749" i="1"/>
  <c r="J749" i="1"/>
  <c r="I749" i="1"/>
  <c r="N748" i="1"/>
  <c r="AA748" i="1" s="1"/>
  <c r="AP748" i="1" s="1"/>
  <c r="M748" i="1"/>
  <c r="L748" i="1"/>
  <c r="H748" i="1" s="1"/>
  <c r="K748" i="1"/>
  <c r="J748" i="1"/>
  <c r="I748" i="1"/>
  <c r="G748" i="1" s="1"/>
  <c r="N747" i="1"/>
  <c r="AA747" i="1" s="1"/>
  <c r="AP747" i="1" s="1"/>
  <c r="M747" i="1"/>
  <c r="L747" i="1"/>
  <c r="H747" i="1" s="1"/>
  <c r="K747" i="1"/>
  <c r="J747" i="1"/>
  <c r="I747" i="1"/>
  <c r="G747" i="1" s="1"/>
  <c r="N746" i="1"/>
  <c r="AA746" i="1" s="1"/>
  <c r="AP746" i="1" s="1"/>
  <c r="M746" i="1"/>
  <c r="L746" i="1"/>
  <c r="K746" i="1"/>
  <c r="J746" i="1"/>
  <c r="I746" i="1"/>
  <c r="N745" i="1"/>
  <c r="AA745" i="1" s="1"/>
  <c r="AP745" i="1" s="1"/>
  <c r="M745" i="1"/>
  <c r="L745" i="1"/>
  <c r="K745" i="1"/>
  <c r="J745" i="1"/>
  <c r="I745" i="1"/>
  <c r="N744" i="1"/>
  <c r="AA744" i="1" s="1"/>
  <c r="AP744" i="1" s="1"/>
  <c r="M744" i="1"/>
  <c r="L744" i="1"/>
  <c r="H744" i="1" s="1"/>
  <c r="K744" i="1"/>
  <c r="J744" i="1"/>
  <c r="I744" i="1"/>
  <c r="G744" i="1" s="1"/>
  <c r="N743" i="1"/>
  <c r="AA743" i="1" s="1"/>
  <c r="AP743" i="1" s="1"/>
  <c r="M743" i="1"/>
  <c r="L743" i="1"/>
  <c r="K743" i="1"/>
  <c r="J743" i="1"/>
  <c r="I743" i="1"/>
  <c r="N742" i="1"/>
  <c r="AA742" i="1" s="1"/>
  <c r="AP742" i="1" s="1"/>
  <c r="M742" i="1"/>
  <c r="L742" i="1"/>
  <c r="K742" i="1"/>
  <c r="J742" i="1"/>
  <c r="I742" i="1"/>
  <c r="N741" i="1"/>
  <c r="AA741" i="1" s="1"/>
  <c r="AP741" i="1" s="1"/>
  <c r="M741" i="1"/>
  <c r="L741" i="1"/>
  <c r="K741" i="1"/>
  <c r="J741" i="1"/>
  <c r="I741" i="1"/>
  <c r="N740" i="1"/>
  <c r="AA740" i="1" s="1"/>
  <c r="AP740" i="1" s="1"/>
  <c r="M740" i="1"/>
  <c r="L740" i="1"/>
  <c r="H740" i="1" s="1"/>
  <c r="K740" i="1"/>
  <c r="J740" i="1"/>
  <c r="I740" i="1"/>
  <c r="G740" i="1" s="1"/>
  <c r="N739" i="1"/>
  <c r="AA739" i="1" s="1"/>
  <c r="AP739" i="1" s="1"/>
  <c r="M739" i="1"/>
  <c r="L739" i="1"/>
  <c r="H739" i="1" s="1"/>
  <c r="K739" i="1"/>
  <c r="J739" i="1"/>
  <c r="I739" i="1"/>
  <c r="G739" i="1" s="1"/>
  <c r="N738" i="1"/>
  <c r="AA738" i="1" s="1"/>
  <c r="AP738" i="1" s="1"/>
  <c r="M738" i="1"/>
  <c r="L738" i="1"/>
  <c r="K738" i="1"/>
  <c r="J738" i="1"/>
  <c r="I738" i="1"/>
  <c r="N737" i="1"/>
  <c r="AA737" i="1" s="1"/>
  <c r="AP737" i="1" s="1"/>
  <c r="M737" i="1"/>
  <c r="L737" i="1"/>
  <c r="K737" i="1"/>
  <c r="J737" i="1"/>
  <c r="I737" i="1"/>
  <c r="N736" i="1"/>
  <c r="AA736" i="1" s="1"/>
  <c r="AP736" i="1" s="1"/>
  <c r="M736" i="1"/>
  <c r="L736" i="1"/>
  <c r="H736" i="1" s="1"/>
  <c r="K736" i="1"/>
  <c r="J736" i="1"/>
  <c r="I736" i="1"/>
  <c r="G736" i="1" s="1"/>
  <c r="N735" i="1"/>
  <c r="AA735" i="1" s="1"/>
  <c r="AP735" i="1" s="1"/>
  <c r="M735" i="1"/>
  <c r="L735" i="1"/>
  <c r="K735" i="1"/>
  <c r="J735" i="1"/>
  <c r="I735" i="1"/>
  <c r="N734" i="1"/>
  <c r="AA734" i="1" s="1"/>
  <c r="AP734" i="1" s="1"/>
  <c r="M734" i="1"/>
  <c r="L734" i="1"/>
  <c r="K734" i="1"/>
  <c r="J734" i="1"/>
  <c r="I734" i="1"/>
  <c r="N733" i="1"/>
  <c r="AA733" i="1" s="1"/>
  <c r="AP733" i="1" s="1"/>
  <c r="M733" i="1"/>
  <c r="L733" i="1"/>
  <c r="K733" i="1"/>
  <c r="J733" i="1"/>
  <c r="I733" i="1"/>
  <c r="N732" i="1"/>
  <c r="AA732" i="1" s="1"/>
  <c r="AP732" i="1" s="1"/>
  <c r="M732" i="1"/>
  <c r="L732" i="1"/>
  <c r="H732" i="1" s="1"/>
  <c r="K732" i="1"/>
  <c r="J732" i="1"/>
  <c r="I732" i="1"/>
  <c r="G732" i="1" s="1"/>
  <c r="N731" i="1"/>
  <c r="AA731" i="1" s="1"/>
  <c r="AP731" i="1" s="1"/>
  <c r="M731" i="1"/>
  <c r="L731" i="1"/>
  <c r="H731" i="1" s="1"/>
  <c r="K731" i="1"/>
  <c r="J731" i="1"/>
  <c r="I731" i="1"/>
  <c r="G731" i="1" s="1"/>
  <c r="N730" i="1"/>
  <c r="AA730" i="1" s="1"/>
  <c r="AP730" i="1" s="1"/>
  <c r="M730" i="1"/>
  <c r="L730" i="1"/>
  <c r="K730" i="1"/>
  <c r="J730" i="1"/>
  <c r="I730" i="1"/>
  <c r="N729" i="1"/>
  <c r="AA729" i="1" s="1"/>
  <c r="AP729" i="1" s="1"/>
  <c r="M729" i="1"/>
  <c r="L729" i="1"/>
  <c r="K729" i="1"/>
  <c r="J729" i="1"/>
  <c r="I729" i="1"/>
  <c r="N728" i="1"/>
  <c r="AA728" i="1" s="1"/>
  <c r="AP728" i="1" s="1"/>
  <c r="M728" i="1"/>
  <c r="L728" i="1"/>
  <c r="H728" i="1" s="1"/>
  <c r="K728" i="1"/>
  <c r="J728" i="1"/>
  <c r="I728" i="1"/>
  <c r="G728" i="1" s="1"/>
  <c r="N727" i="1"/>
  <c r="AA727" i="1" s="1"/>
  <c r="AP727" i="1" s="1"/>
  <c r="M727" i="1"/>
  <c r="L727" i="1"/>
  <c r="K727" i="1"/>
  <c r="J727" i="1"/>
  <c r="I727" i="1"/>
  <c r="N726" i="1"/>
  <c r="AA726" i="1" s="1"/>
  <c r="AP726" i="1" s="1"/>
  <c r="M726" i="1"/>
  <c r="L726" i="1"/>
  <c r="K726" i="1"/>
  <c r="J726" i="1"/>
  <c r="I726" i="1"/>
  <c r="N725" i="1"/>
  <c r="AA725" i="1" s="1"/>
  <c r="AP725" i="1" s="1"/>
  <c r="M725" i="1"/>
  <c r="L725" i="1"/>
  <c r="K725" i="1"/>
  <c r="J725" i="1"/>
  <c r="I725" i="1"/>
  <c r="N724" i="1"/>
  <c r="AA724" i="1" s="1"/>
  <c r="AP724" i="1" s="1"/>
  <c r="M724" i="1"/>
  <c r="L724" i="1"/>
  <c r="H724" i="1" s="1"/>
  <c r="K724" i="1"/>
  <c r="J724" i="1"/>
  <c r="I724" i="1"/>
  <c r="G724" i="1" s="1"/>
  <c r="N723" i="1"/>
  <c r="AA723" i="1" s="1"/>
  <c r="AP723" i="1" s="1"/>
  <c r="M723" i="1"/>
  <c r="L723" i="1"/>
  <c r="H723" i="1" s="1"/>
  <c r="K723" i="1"/>
  <c r="J723" i="1"/>
  <c r="I723" i="1"/>
  <c r="G723" i="1" s="1"/>
  <c r="N722" i="1"/>
  <c r="AA722" i="1" s="1"/>
  <c r="AP722" i="1" s="1"/>
  <c r="M722" i="1"/>
  <c r="L722" i="1"/>
  <c r="K722" i="1"/>
  <c r="J722" i="1"/>
  <c r="I722" i="1"/>
  <c r="N721" i="1"/>
  <c r="AA721" i="1" s="1"/>
  <c r="AP721" i="1" s="1"/>
  <c r="M721" i="1"/>
  <c r="L721" i="1"/>
  <c r="K721" i="1"/>
  <c r="J721" i="1"/>
  <c r="I721" i="1"/>
  <c r="N720" i="1"/>
  <c r="AA720" i="1" s="1"/>
  <c r="AP720" i="1" s="1"/>
  <c r="M720" i="1"/>
  <c r="L720" i="1"/>
  <c r="H720" i="1" s="1"/>
  <c r="K720" i="1"/>
  <c r="J720" i="1"/>
  <c r="I720" i="1"/>
  <c r="G720" i="1" s="1"/>
  <c r="N719" i="1"/>
  <c r="AA719" i="1" s="1"/>
  <c r="AP719" i="1" s="1"/>
  <c r="M719" i="1"/>
  <c r="L719" i="1"/>
  <c r="K719" i="1"/>
  <c r="J719" i="1"/>
  <c r="I719" i="1"/>
  <c r="N718" i="1"/>
  <c r="AA718" i="1" s="1"/>
  <c r="AP718" i="1" s="1"/>
  <c r="M718" i="1"/>
  <c r="L718" i="1"/>
  <c r="K718" i="1"/>
  <c r="J718" i="1"/>
  <c r="I718" i="1"/>
  <c r="N717" i="1"/>
  <c r="AA717" i="1" s="1"/>
  <c r="AP717" i="1" s="1"/>
  <c r="M717" i="1"/>
  <c r="L717" i="1"/>
  <c r="K717" i="1"/>
  <c r="J717" i="1"/>
  <c r="I717" i="1"/>
  <c r="N716" i="1"/>
  <c r="AA716" i="1" s="1"/>
  <c r="AP716" i="1" s="1"/>
  <c r="M716" i="1"/>
  <c r="L716" i="1"/>
  <c r="H716" i="1" s="1"/>
  <c r="K716" i="1"/>
  <c r="J716" i="1"/>
  <c r="I716" i="1"/>
  <c r="G716" i="1" s="1"/>
  <c r="N715" i="1"/>
  <c r="AA715" i="1" s="1"/>
  <c r="AP715" i="1" s="1"/>
  <c r="M715" i="1"/>
  <c r="L715" i="1"/>
  <c r="H715" i="1" s="1"/>
  <c r="K715" i="1"/>
  <c r="J715" i="1"/>
  <c r="I715" i="1"/>
  <c r="G715" i="1" s="1"/>
  <c r="N714" i="1"/>
  <c r="AA714" i="1" s="1"/>
  <c r="AP714" i="1" s="1"/>
  <c r="M714" i="1"/>
  <c r="L714" i="1"/>
  <c r="K714" i="1"/>
  <c r="J714" i="1"/>
  <c r="I714" i="1"/>
  <c r="N713" i="1"/>
  <c r="AA713" i="1" s="1"/>
  <c r="AP713" i="1" s="1"/>
  <c r="M713" i="1"/>
  <c r="L713" i="1"/>
  <c r="K713" i="1"/>
  <c r="J713" i="1"/>
  <c r="I713" i="1"/>
  <c r="N712" i="1"/>
  <c r="AA712" i="1" s="1"/>
  <c r="AP712" i="1" s="1"/>
  <c r="M712" i="1"/>
  <c r="L712" i="1"/>
  <c r="H712" i="1" s="1"/>
  <c r="K712" i="1"/>
  <c r="J712" i="1"/>
  <c r="I712" i="1"/>
  <c r="G712" i="1" s="1"/>
  <c r="N711" i="1"/>
  <c r="AA711" i="1" s="1"/>
  <c r="AP711" i="1" s="1"/>
  <c r="M711" i="1"/>
  <c r="L711" i="1"/>
  <c r="K711" i="1"/>
  <c r="J711" i="1"/>
  <c r="I711" i="1"/>
  <c r="N710" i="1"/>
  <c r="AA710" i="1" s="1"/>
  <c r="AP710" i="1" s="1"/>
  <c r="M710" i="1"/>
  <c r="L710" i="1"/>
  <c r="K710" i="1"/>
  <c r="J710" i="1"/>
  <c r="I710" i="1"/>
  <c r="N709" i="1"/>
  <c r="AA709" i="1" s="1"/>
  <c r="AP709" i="1" s="1"/>
  <c r="M709" i="1"/>
  <c r="L709" i="1"/>
  <c r="K709" i="1"/>
  <c r="J709" i="1"/>
  <c r="I709" i="1"/>
  <c r="N708" i="1"/>
  <c r="AA708" i="1" s="1"/>
  <c r="AP708" i="1" s="1"/>
  <c r="M708" i="1"/>
  <c r="L708" i="1"/>
  <c r="H708" i="1" s="1"/>
  <c r="K708" i="1"/>
  <c r="J708" i="1"/>
  <c r="I708" i="1"/>
  <c r="G708" i="1" s="1"/>
  <c r="N707" i="1"/>
  <c r="AA707" i="1" s="1"/>
  <c r="AP707" i="1" s="1"/>
  <c r="M707" i="1"/>
  <c r="L707" i="1"/>
  <c r="H707" i="1" s="1"/>
  <c r="K707" i="1"/>
  <c r="J707" i="1"/>
  <c r="I707" i="1"/>
  <c r="G707" i="1" s="1"/>
  <c r="N706" i="1"/>
  <c r="AA706" i="1" s="1"/>
  <c r="AP706" i="1" s="1"/>
  <c r="M706" i="1"/>
  <c r="L706" i="1"/>
  <c r="K706" i="1"/>
  <c r="J706" i="1"/>
  <c r="I706" i="1"/>
  <c r="N705" i="1"/>
  <c r="AA705" i="1" s="1"/>
  <c r="AP705" i="1" s="1"/>
  <c r="M705" i="1"/>
  <c r="L705" i="1"/>
  <c r="K705" i="1"/>
  <c r="J705" i="1"/>
  <c r="I705" i="1"/>
  <c r="N704" i="1"/>
  <c r="AA704" i="1" s="1"/>
  <c r="AP704" i="1" s="1"/>
  <c r="M704" i="1"/>
  <c r="L704" i="1"/>
  <c r="H704" i="1" s="1"/>
  <c r="K704" i="1"/>
  <c r="J704" i="1"/>
  <c r="I704" i="1"/>
  <c r="G704" i="1" s="1"/>
  <c r="N703" i="1"/>
  <c r="AA703" i="1" s="1"/>
  <c r="AP703" i="1" s="1"/>
  <c r="M703" i="1"/>
  <c r="L703" i="1"/>
  <c r="K703" i="1"/>
  <c r="J703" i="1"/>
  <c r="I703" i="1"/>
  <c r="N702" i="1"/>
  <c r="AA702" i="1" s="1"/>
  <c r="AP702" i="1" s="1"/>
  <c r="M702" i="1"/>
  <c r="L702" i="1"/>
  <c r="K702" i="1"/>
  <c r="J702" i="1"/>
  <c r="I702" i="1"/>
  <c r="N701" i="1"/>
  <c r="AA701" i="1" s="1"/>
  <c r="AP701" i="1" s="1"/>
  <c r="M701" i="1"/>
  <c r="L701" i="1"/>
  <c r="K701" i="1"/>
  <c r="J701" i="1"/>
  <c r="I701" i="1"/>
  <c r="N700" i="1"/>
  <c r="AA700" i="1" s="1"/>
  <c r="AP700" i="1" s="1"/>
  <c r="M700" i="1"/>
  <c r="L700" i="1"/>
  <c r="H700" i="1" s="1"/>
  <c r="K700" i="1"/>
  <c r="J700" i="1"/>
  <c r="I700" i="1"/>
  <c r="G700" i="1" s="1"/>
  <c r="N699" i="1"/>
  <c r="AA699" i="1" s="1"/>
  <c r="AP699" i="1" s="1"/>
  <c r="M699" i="1"/>
  <c r="L699" i="1"/>
  <c r="H699" i="1" s="1"/>
  <c r="K699" i="1"/>
  <c r="J699" i="1"/>
  <c r="I699" i="1"/>
  <c r="G699" i="1" s="1"/>
  <c r="N698" i="1"/>
  <c r="AA698" i="1" s="1"/>
  <c r="AP698" i="1" s="1"/>
  <c r="M698" i="1"/>
  <c r="L698" i="1"/>
  <c r="K698" i="1"/>
  <c r="J698" i="1"/>
  <c r="I698" i="1"/>
  <c r="N697" i="1"/>
  <c r="AA697" i="1" s="1"/>
  <c r="AP697" i="1" s="1"/>
  <c r="M697" i="1"/>
  <c r="L697" i="1"/>
  <c r="K697" i="1"/>
  <c r="J697" i="1"/>
  <c r="I697" i="1"/>
  <c r="B435" i="1"/>
  <c r="N696" i="1"/>
  <c r="AA696" i="1" s="1"/>
  <c r="AP696" i="1" s="1"/>
  <c r="M696" i="1"/>
  <c r="L696" i="1"/>
  <c r="H696" i="1" s="1"/>
  <c r="K696" i="1"/>
  <c r="J696" i="1"/>
  <c r="I696" i="1"/>
  <c r="N695" i="1"/>
  <c r="AA695" i="1" s="1"/>
  <c r="AP695" i="1" s="1"/>
  <c r="M695" i="1"/>
  <c r="L695" i="1"/>
  <c r="K695" i="1"/>
  <c r="J695" i="1"/>
  <c r="I695" i="1"/>
  <c r="G695" i="1" s="1"/>
  <c r="N694" i="1"/>
  <c r="AA694" i="1" s="1"/>
  <c r="AP694" i="1" s="1"/>
  <c r="M694" i="1"/>
  <c r="L694" i="1"/>
  <c r="K694" i="1"/>
  <c r="J694" i="1"/>
  <c r="I694" i="1"/>
  <c r="G694" i="1" s="1"/>
  <c r="N693" i="1"/>
  <c r="AA693" i="1" s="1"/>
  <c r="AP693" i="1" s="1"/>
  <c r="M693" i="1"/>
  <c r="L693" i="1"/>
  <c r="H693" i="1" s="1"/>
  <c r="K693" i="1"/>
  <c r="J693" i="1"/>
  <c r="I693" i="1"/>
  <c r="N692" i="1"/>
  <c r="AA692" i="1" s="1"/>
  <c r="AP692" i="1" s="1"/>
  <c r="M692" i="1"/>
  <c r="L692" i="1"/>
  <c r="K692" i="1"/>
  <c r="J692" i="1"/>
  <c r="I692" i="1"/>
  <c r="N691" i="1"/>
  <c r="AA691" i="1" s="1"/>
  <c r="AP691" i="1" s="1"/>
  <c r="M691" i="1"/>
  <c r="L691" i="1"/>
  <c r="K691" i="1"/>
  <c r="J691" i="1"/>
  <c r="I691" i="1"/>
  <c r="N690" i="1"/>
  <c r="AA690" i="1" s="1"/>
  <c r="AP690" i="1" s="1"/>
  <c r="M690" i="1"/>
  <c r="L690" i="1"/>
  <c r="K690" i="1"/>
  <c r="J690" i="1"/>
  <c r="I690" i="1"/>
  <c r="G690" i="1" s="1"/>
  <c r="N689" i="1"/>
  <c r="AA689" i="1" s="1"/>
  <c r="AP689" i="1" s="1"/>
  <c r="M689" i="1"/>
  <c r="AW689" i="1" s="1"/>
  <c r="L689" i="1"/>
  <c r="H689" i="1" s="1"/>
  <c r="K689" i="1"/>
  <c r="J689" i="1"/>
  <c r="I689" i="1"/>
  <c r="N688" i="1"/>
  <c r="AA688" i="1" s="1"/>
  <c r="AP688" i="1" s="1"/>
  <c r="M688" i="1"/>
  <c r="L688" i="1"/>
  <c r="H688" i="1" s="1"/>
  <c r="K688" i="1"/>
  <c r="J688" i="1"/>
  <c r="I688" i="1"/>
  <c r="N687" i="1"/>
  <c r="AA687" i="1" s="1"/>
  <c r="AP687" i="1" s="1"/>
  <c r="M687" i="1"/>
  <c r="L687" i="1"/>
  <c r="K687" i="1"/>
  <c r="J687" i="1"/>
  <c r="I687" i="1"/>
  <c r="G687" i="1" s="1"/>
  <c r="N686" i="1"/>
  <c r="AA686" i="1" s="1"/>
  <c r="AP686" i="1" s="1"/>
  <c r="M686" i="1"/>
  <c r="L686" i="1"/>
  <c r="K686" i="1"/>
  <c r="J686" i="1"/>
  <c r="I686" i="1"/>
  <c r="G686" i="1" s="1"/>
  <c r="N685" i="1"/>
  <c r="AA685" i="1" s="1"/>
  <c r="AP685" i="1" s="1"/>
  <c r="M685" i="1"/>
  <c r="L685" i="1"/>
  <c r="H685" i="1" s="1"/>
  <c r="K685" i="1"/>
  <c r="J685" i="1"/>
  <c r="I685" i="1"/>
  <c r="N684" i="1"/>
  <c r="AA684" i="1" s="1"/>
  <c r="AP684" i="1" s="1"/>
  <c r="M684" i="1"/>
  <c r="L684" i="1"/>
  <c r="K684" i="1"/>
  <c r="J684" i="1"/>
  <c r="I684" i="1"/>
  <c r="N683" i="1"/>
  <c r="AA683" i="1" s="1"/>
  <c r="AP683" i="1" s="1"/>
  <c r="M683" i="1"/>
  <c r="L683" i="1"/>
  <c r="K683" i="1"/>
  <c r="J683" i="1"/>
  <c r="I683" i="1"/>
  <c r="N682" i="1"/>
  <c r="AA682" i="1" s="1"/>
  <c r="AP682" i="1" s="1"/>
  <c r="M682" i="1"/>
  <c r="L682" i="1"/>
  <c r="K682" i="1"/>
  <c r="J682" i="1"/>
  <c r="I682" i="1"/>
  <c r="G682" i="1" s="1"/>
  <c r="N681" i="1"/>
  <c r="AA681" i="1" s="1"/>
  <c r="AP681" i="1" s="1"/>
  <c r="M681" i="1"/>
  <c r="AW681" i="1" s="1"/>
  <c r="L681" i="1"/>
  <c r="H681" i="1" s="1"/>
  <c r="K681" i="1"/>
  <c r="J681" i="1"/>
  <c r="I681" i="1"/>
  <c r="N680" i="1"/>
  <c r="AA680" i="1" s="1"/>
  <c r="AP680" i="1" s="1"/>
  <c r="M680" i="1"/>
  <c r="L680" i="1"/>
  <c r="H680" i="1" s="1"/>
  <c r="K680" i="1"/>
  <c r="J680" i="1"/>
  <c r="I680" i="1"/>
  <c r="N679" i="1"/>
  <c r="AA679" i="1" s="1"/>
  <c r="AP679" i="1" s="1"/>
  <c r="M679" i="1"/>
  <c r="L679" i="1"/>
  <c r="K679" i="1"/>
  <c r="J679" i="1"/>
  <c r="I679" i="1"/>
  <c r="G679" i="1" s="1"/>
  <c r="N678" i="1"/>
  <c r="AA678" i="1" s="1"/>
  <c r="AP678" i="1" s="1"/>
  <c r="M678" i="1"/>
  <c r="L678" i="1"/>
  <c r="K678" i="1"/>
  <c r="J678" i="1"/>
  <c r="I678" i="1"/>
  <c r="G678" i="1" s="1"/>
  <c r="N677" i="1"/>
  <c r="AA677" i="1" s="1"/>
  <c r="AP677" i="1" s="1"/>
  <c r="M677" i="1"/>
  <c r="L677" i="1"/>
  <c r="H677" i="1" s="1"/>
  <c r="K677" i="1"/>
  <c r="J677" i="1"/>
  <c r="I677" i="1"/>
  <c r="N676" i="1"/>
  <c r="AA676" i="1" s="1"/>
  <c r="AP676" i="1" s="1"/>
  <c r="M676" i="1"/>
  <c r="L676" i="1"/>
  <c r="K676" i="1"/>
  <c r="J676" i="1"/>
  <c r="I676" i="1"/>
  <c r="N675" i="1"/>
  <c r="AA675" i="1" s="1"/>
  <c r="AP675" i="1" s="1"/>
  <c r="M675" i="1"/>
  <c r="L675" i="1"/>
  <c r="K675" i="1"/>
  <c r="J675" i="1"/>
  <c r="I675" i="1"/>
  <c r="N674" i="1"/>
  <c r="AA674" i="1" s="1"/>
  <c r="AP674" i="1" s="1"/>
  <c r="M674" i="1"/>
  <c r="L674" i="1"/>
  <c r="K674" i="1"/>
  <c r="J674" i="1"/>
  <c r="I674" i="1"/>
  <c r="G674" i="1" s="1"/>
  <c r="N673" i="1"/>
  <c r="AA673" i="1" s="1"/>
  <c r="AP673" i="1" s="1"/>
  <c r="M673" i="1"/>
  <c r="AW673" i="1" s="1"/>
  <c r="L673" i="1"/>
  <c r="H673" i="1" s="1"/>
  <c r="K673" i="1"/>
  <c r="J673" i="1"/>
  <c r="I673" i="1"/>
  <c r="N672" i="1"/>
  <c r="AA672" i="1" s="1"/>
  <c r="AP672" i="1" s="1"/>
  <c r="M672" i="1"/>
  <c r="L672" i="1"/>
  <c r="H672" i="1" s="1"/>
  <c r="K672" i="1"/>
  <c r="J672" i="1"/>
  <c r="I672" i="1"/>
  <c r="N671" i="1"/>
  <c r="AA671" i="1" s="1"/>
  <c r="AP671" i="1" s="1"/>
  <c r="M671" i="1"/>
  <c r="L671" i="1"/>
  <c r="K671" i="1"/>
  <c r="J671" i="1"/>
  <c r="I671" i="1"/>
  <c r="G671" i="1" s="1"/>
  <c r="N670" i="1"/>
  <c r="AA670" i="1" s="1"/>
  <c r="AP670" i="1" s="1"/>
  <c r="M670" i="1"/>
  <c r="L670" i="1"/>
  <c r="K670" i="1"/>
  <c r="J670" i="1"/>
  <c r="I670" i="1"/>
  <c r="G670" i="1" s="1"/>
  <c r="N669" i="1"/>
  <c r="AA669" i="1" s="1"/>
  <c r="AP669" i="1" s="1"/>
  <c r="M669" i="1"/>
  <c r="L669" i="1"/>
  <c r="H669" i="1" s="1"/>
  <c r="K669" i="1"/>
  <c r="J669" i="1"/>
  <c r="I669" i="1"/>
  <c r="N668" i="1"/>
  <c r="AA668" i="1" s="1"/>
  <c r="AP668" i="1" s="1"/>
  <c r="M668" i="1"/>
  <c r="L668" i="1"/>
  <c r="K668" i="1"/>
  <c r="J668" i="1"/>
  <c r="I668" i="1"/>
  <c r="N667" i="1"/>
  <c r="AA667" i="1" s="1"/>
  <c r="AP667" i="1" s="1"/>
  <c r="M667" i="1"/>
  <c r="L667" i="1"/>
  <c r="K667" i="1"/>
  <c r="J667" i="1"/>
  <c r="I667" i="1"/>
  <c r="N666" i="1"/>
  <c r="AA666" i="1" s="1"/>
  <c r="AP666" i="1" s="1"/>
  <c r="M666" i="1"/>
  <c r="L666" i="1"/>
  <c r="K666" i="1"/>
  <c r="J666" i="1"/>
  <c r="I666" i="1"/>
  <c r="G666" i="1" s="1"/>
  <c r="N665" i="1"/>
  <c r="AA665" i="1" s="1"/>
  <c r="AP665" i="1" s="1"/>
  <c r="M665" i="1"/>
  <c r="AW665" i="1" s="1"/>
  <c r="L665" i="1"/>
  <c r="H665" i="1" s="1"/>
  <c r="K665" i="1"/>
  <c r="J665" i="1"/>
  <c r="I665" i="1"/>
  <c r="N664" i="1"/>
  <c r="AA664" i="1" s="1"/>
  <c r="AP664" i="1" s="1"/>
  <c r="M664" i="1"/>
  <c r="L664" i="1"/>
  <c r="H664" i="1" s="1"/>
  <c r="K664" i="1"/>
  <c r="J664" i="1"/>
  <c r="I664" i="1"/>
  <c r="N663" i="1"/>
  <c r="AA663" i="1" s="1"/>
  <c r="AP663" i="1" s="1"/>
  <c r="M663" i="1"/>
  <c r="L663" i="1"/>
  <c r="H663" i="1" s="1"/>
  <c r="K663" i="1"/>
  <c r="J663" i="1"/>
  <c r="I663" i="1"/>
  <c r="G663" i="1" s="1"/>
  <c r="N662" i="1"/>
  <c r="AA662" i="1" s="1"/>
  <c r="AP662" i="1" s="1"/>
  <c r="M662" i="1"/>
  <c r="L662" i="1"/>
  <c r="K662" i="1"/>
  <c r="J662" i="1"/>
  <c r="I662" i="1"/>
  <c r="G662" i="1" s="1"/>
  <c r="N661" i="1"/>
  <c r="AA661" i="1" s="1"/>
  <c r="AP661" i="1" s="1"/>
  <c r="M661" i="1"/>
  <c r="L661" i="1"/>
  <c r="H661" i="1" s="1"/>
  <c r="K661" i="1"/>
  <c r="J661" i="1"/>
  <c r="I661" i="1"/>
  <c r="N660" i="1"/>
  <c r="AA660" i="1" s="1"/>
  <c r="AP660" i="1" s="1"/>
  <c r="M660" i="1"/>
  <c r="L660" i="1"/>
  <c r="K660" i="1"/>
  <c r="J660" i="1"/>
  <c r="I660" i="1"/>
  <c r="N659" i="1"/>
  <c r="AA659" i="1" s="1"/>
  <c r="AP659" i="1" s="1"/>
  <c r="M659" i="1"/>
  <c r="L659" i="1"/>
  <c r="H659" i="1" s="1"/>
  <c r="K659" i="1"/>
  <c r="J659" i="1"/>
  <c r="I659" i="1"/>
  <c r="N658" i="1"/>
  <c r="AA658" i="1" s="1"/>
  <c r="AP658" i="1" s="1"/>
  <c r="M658" i="1"/>
  <c r="L658" i="1"/>
  <c r="K658" i="1"/>
  <c r="J658" i="1"/>
  <c r="I658" i="1"/>
  <c r="G658" i="1" s="1"/>
  <c r="N657" i="1"/>
  <c r="AA657" i="1" s="1"/>
  <c r="AP657" i="1" s="1"/>
  <c r="M657" i="1"/>
  <c r="AW657" i="1" s="1"/>
  <c r="L657" i="1"/>
  <c r="H657" i="1" s="1"/>
  <c r="K657" i="1"/>
  <c r="J657" i="1"/>
  <c r="I657" i="1"/>
  <c r="N656" i="1"/>
  <c r="AA656" i="1" s="1"/>
  <c r="AP656" i="1" s="1"/>
  <c r="M656" i="1"/>
  <c r="L656" i="1"/>
  <c r="H656" i="1" s="1"/>
  <c r="K656" i="1"/>
  <c r="J656" i="1"/>
  <c r="I656" i="1"/>
  <c r="N655" i="1"/>
  <c r="AA655" i="1" s="1"/>
  <c r="AP655" i="1" s="1"/>
  <c r="M655" i="1"/>
  <c r="L655" i="1"/>
  <c r="H655" i="1" s="1"/>
  <c r="K655" i="1"/>
  <c r="J655" i="1"/>
  <c r="I655" i="1"/>
  <c r="G655" i="1" s="1"/>
  <c r="N654" i="1"/>
  <c r="AA654" i="1" s="1"/>
  <c r="AP654" i="1" s="1"/>
  <c r="M654" i="1"/>
  <c r="L654" i="1"/>
  <c r="K654" i="1"/>
  <c r="J654" i="1"/>
  <c r="I654" i="1"/>
  <c r="G654" i="1" s="1"/>
  <c r="N653" i="1"/>
  <c r="AA653" i="1" s="1"/>
  <c r="AP653" i="1" s="1"/>
  <c r="M653" i="1"/>
  <c r="L653" i="1"/>
  <c r="H653" i="1" s="1"/>
  <c r="K653" i="1"/>
  <c r="J653" i="1"/>
  <c r="I653" i="1"/>
  <c r="N652" i="1"/>
  <c r="AA652" i="1" s="1"/>
  <c r="AP652" i="1" s="1"/>
  <c r="M652" i="1"/>
  <c r="L652" i="1"/>
  <c r="K652" i="1"/>
  <c r="J652" i="1"/>
  <c r="I652" i="1"/>
  <c r="N651" i="1"/>
  <c r="AA651" i="1" s="1"/>
  <c r="AP651" i="1" s="1"/>
  <c r="M651" i="1"/>
  <c r="L651" i="1"/>
  <c r="H651" i="1" s="1"/>
  <c r="K651" i="1"/>
  <c r="J651" i="1"/>
  <c r="I651" i="1"/>
  <c r="N650" i="1"/>
  <c r="AA650" i="1" s="1"/>
  <c r="AP650" i="1" s="1"/>
  <c r="M650" i="1"/>
  <c r="L650" i="1"/>
  <c r="K650" i="1"/>
  <c r="J650" i="1"/>
  <c r="I650" i="1"/>
  <c r="G650" i="1" s="1"/>
  <c r="N649" i="1"/>
  <c r="AA649" i="1" s="1"/>
  <c r="AP649" i="1" s="1"/>
  <c r="M649" i="1"/>
  <c r="AW649" i="1" s="1"/>
  <c r="L649" i="1"/>
  <c r="H649" i="1" s="1"/>
  <c r="K649" i="1"/>
  <c r="J649" i="1"/>
  <c r="I649" i="1"/>
  <c r="N648" i="1"/>
  <c r="AA648" i="1" s="1"/>
  <c r="AP648" i="1" s="1"/>
  <c r="M648" i="1"/>
  <c r="L648" i="1"/>
  <c r="H648" i="1" s="1"/>
  <c r="K648" i="1"/>
  <c r="J648" i="1"/>
  <c r="I648" i="1"/>
  <c r="N647" i="1"/>
  <c r="AA647" i="1" s="1"/>
  <c r="AP647" i="1" s="1"/>
  <c r="M647" i="1"/>
  <c r="L647" i="1"/>
  <c r="H647" i="1" s="1"/>
  <c r="K647" i="1"/>
  <c r="J647" i="1"/>
  <c r="I647" i="1"/>
  <c r="G647" i="1" s="1"/>
  <c r="N646" i="1"/>
  <c r="AA646" i="1" s="1"/>
  <c r="AP646" i="1" s="1"/>
  <c r="M646" i="1"/>
  <c r="L646" i="1"/>
  <c r="K646" i="1"/>
  <c r="J646" i="1"/>
  <c r="I646" i="1"/>
  <c r="G646" i="1" s="1"/>
  <c r="N645" i="1"/>
  <c r="AA645" i="1" s="1"/>
  <c r="AP645" i="1" s="1"/>
  <c r="M645" i="1"/>
  <c r="L645" i="1"/>
  <c r="H645" i="1" s="1"/>
  <c r="K645" i="1"/>
  <c r="J645" i="1"/>
  <c r="I645" i="1"/>
  <c r="N644" i="1"/>
  <c r="AA644" i="1" s="1"/>
  <c r="AP644" i="1" s="1"/>
  <c r="M644" i="1"/>
  <c r="L644" i="1"/>
  <c r="K644" i="1"/>
  <c r="J644" i="1"/>
  <c r="I644" i="1"/>
  <c r="N643" i="1"/>
  <c r="AA643" i="1" s="1"/>
  <c r="AP643" i="1" s="1"/>
  <c r="M643" i="1"/>
  <c r="L643" i="1"/>
  <c r="H643" i="1" s="1"/>
  <c r="K643" i="1"/>
  <c r="J643" i="1"/>
  <c r="I643" i="1"/>
  <c r="N642" i="1"/>
  <c r="AA642" i="1" s="1"/>
  <c r="AP642" i="1" s="1"/>
  <c r="M642" i="1"/>
  <c r="L642" i="1"/>
  <c r="K642" i="1"/>
  <c r="J642" i="1"/>
  <c r="I642" i="1"/>
  <c r="G642" i="1" s="1"/>
  <c r="N641" i="1"/>
  <c r="AA641" i="1" s="1"/>
  <c r="AP641" i="1" s="1"/>
  <c r="M641" i="1"/>
  <c r="AW641" i="1" s="1"/>
  <c r="L641" i="1"/>
  <c r="H641" i="1" s="1"/>
  <c r="K641" i="1"/>
  <c r="J641" i="1"/>
  <c r="I641" i="1"/>
  <c r="N640" i="1"/>
  <c r="AA640" i="1" s="1"/>
  <c r="AP640" i="1" s="1"/>
  <c r="M640" i="1"/>
  <c r="L640" i="1"/>
  <c r="H640" i="1" s="1"/>
  <c r="K640" i="1"/>
  <c r="J640" i="1"/>
  <c r="I640" i="1"/>
  <c r="N639" i="1"/>
  <c r="AA639" i="1" s="1"/>
  <c r="AP639" i="1" s="1"/>
  <c r="M639" i="1"/>
  <c r="L639" i="1"/>
  <c r="H639" i="1" s="1"/>
  <c r="K639" i="1"/>
  <c r="J639" i="1"/>
  <c r="I639" i="1"/>
  <c r="G639" i="1" s="1"/>
  <c r="N638" i="1"/>
  <c r="AA638" i="1" s="1"/>
  <c r="AP638" i="1" s="1"/>
  <c r="M638" i="1"/>
  <c r="L638" i="1"/>
  <c r="K638" i="1"/>
  <c r="J638" i="1"/>
  <c r="I638" i="1"/>
  <c r="G638" i="1" s="1"/>
  <c r="N637" i="1"/>
  <c r="AA637" i="1" s="1"/>
  <c r="AP637" i="1" s="1"/>
  <c r="M637" i="1"/>
  <c r="L637" i="1"/>
  <c r="H637" i="1" s="1"/>
  <c r="K637" i="1"/>
  <c r="J637" i="1"/>
  <c r="I637" i="1"/>
  <c r="N636" i="1"/>
  <c r="AA636" i="1" s="1"/>
  <c r="AP636" i="1" s="1"/>
  <c r="M636" i="1"/>
  <c r="L636" i="1"/>
  <c r="K636" i="1"/>
  <c r="J636" i="1"/>
  <c r="I636" i="1"/>
  <c r="N635" i="1"/>
  <c r="AA635" i="1" s="1"/>
  <c r="AP635" i="1" s="1"/>
  <c r="M635" i="1"/>
  <c r="L635" i="1"/>
  <c r="H635" i="1" s="1"/>
  <c r="K635" i="1"/>
  <c r="J635" i="1"/>
  <c r="I635" i="1"/>
  <c r="N634" i="1"/>
  <c r="AA634" i="1" s="1"/>
  <c r="AP634" i="1" s="1"/>
  <c r="M634" i="1"/>
  <c r="L634" i="1"/>
  <c r="K634" i="1"/>
  <c r="J634" i="1"/>
  <c r="I634" i="1"/>
  <c r="G634" i="1" s="1"/>
  <c r="N633" i="1"/>
  <c r="AA633" i="1" s="1"/>
  <c r="AP633" i="1" s="1"/>
  <c r="M633" i="1"/>
  <c r="AW633" i="1" s="1"/>
  <c r="L633" i="1"/>
  <c r="H633" i="1" s="1"/>
  <c r="K633" i="1"/>
  <c r="J633" i="1"/>
  <c r="I633" i="1"/>
  <c r="N632" i="1"/>
  <c r="AA632" i="1" s="1"/>
  <c r="AP632" i="1" s="1"/>
  <c r="M632" i="1"/>
  <c r="L632" i="1"/>
  <c r="H632" i="1" s="1"/>
  <c r="K632" i="1"/>
  <c r="J632" i="1"/>
  <c r="I632" i="1"/>
  <c r="N631" i="1"/>
  <c r="AA631" i="1" s="1"/>
  <c r="AP631" i="1" s="1"/>
  <c r="M631" i="1"/>
  <c r="L631" i="1"/>
  <c r="H631" i="1" s="1"/>
  <c r="K631" i="1"/>
  <c r="J631" i="1"/>
  <c r="I631" i="1"/>
  <c r="N630" i="1"/>
  <c r="AA630" i="1" s="1"/>
  <c r="AP630" i="1" s="1"/>
  <c r="M630" i="1"/>
  <c r="L630" i="1"/>
  <c r="K630" i="1"/>
  <c r="J630" i="1"/>
  <c r="I630" i="1"/>
  <c r="G630" i="1" s="1"/>
  <c r="N629" i="1"/>
  <c r="AA629" i="1" s="1"/>
  <c r="AP629" i="1" s="1"/>
  <c r="M629" i="1"/>
  <c r="L629" i="1"/>
  <c r="H629" i="1" s="1"/>
  <c r="K629" i="1"/>
  <c r="J629" i="1"/>
  <c r="I629" i="1"/>
  <c r="N628" i="1"/>
  <c r="AA628" i="1" s="1"/>
  <c r="AP628" i="1" s="1"/>
  <c r="M628" i="1"/>
  <c r="L628" i="1"/>
  <c r="K628" i="1"/>
  <c r="J628" i="1"/>
  <c r="I628" i="1"/>
  <c r="N627" i="1"/>
  <c r="AA627" i="1" s="1"/>
  <c r="AP627" i="1" s="1"/>
  <c r="M627" i="1"/>
  <c r="L627" i="1"/>
  <c r="H627" i="1" s="1"/>
  <c r="K627" i="1"/>
  <c r="J627" i="1"/>
  <c r="I627" i="1"/>
  <c r="N626" i="1"/>
  <c r="AA626" i="1" s="1"/>
  <c r="AP626" i="1" s="1"/>
  <c r="M626" i="1"/>
  <c r="L626" i="1"/>
  <c r="K626" i="1"/>
  <c r="J626" i="1"/>
  <c r="I626" i="1"/>
  <c r="G626" i="1" s="1"/>
  <c r="N625" i="1"/>
  <c r="AA625" i="1" s="1"/>
  <c r="AP625" i="1" s="1"/>
  <c r="M625" i="1"/>
  <c r="AW625" i="1" s="1"/>
  <c r="L625" i="1"/>
  <c r="H625" i="1" s="1"/>
  <c r="K625" i="1"/>
  <c r="J625" i="1"/>
  <c r="I625" i="1"/>
  <c r="N624" i="1"/>
  <c r="AA624" i="1" s="1"/>
  <c r="AP624" i="1" s="1"/>
  <c r="M624" i="1"/>
  <c r="L624" i="1"/>
  <c r="H624" i="1" s="1"/>
  <c r="K624" i="1"/>
  <c r="J624" i="1"/>
  <c r="I624" i="1"/>
  <c r="N623" i="1"/>
  <c r="AA623" i="1" s="1"/>
  <c r="AP623" i="1" s="1"/>
  <c r="M623" i="1"/>
  <c r="L623" i="1"/>
  <c r="H623" i="1" s="1"/>
  <c r="K623" i="1"/>
  <c r="J623" i="1"/>
  <c r="I623" i="1"/>
  <c r="N622" i="1"/>
  <c r="AA622" i="1" s="1"/>
  <c r="AP622" i="1" s="1"/>
  <c r="M622" i="1"/>
  <c r="L622" i="1"/>
  <c r="K622" i="1"/>
  <c r="J622" i="1"/>
  <c r="I622" i="1"/>
  <c r="G622" i="1" s="1"/>
  <c r="N621" i="1"/>
  <c r="AA621" i="1" s="1"/>
  <c r="AP621" i="1" s="1"/>
  <c r="M621" i="1"/>
  <c r="L621" i="1"/>
  <c r="H621" i="1" s="1"/>
  <c r="K621" i="1"/>
  <c r="J621" i="1"/>
  <c r="I621" i="1"/>
  <c r="N620" i="1"/>
  <c r="AA620" i="1" s="1"/>
  <c r="AP620" i="1" s="1"/>
  <c r="M620" i="1"/>
  <c r="L620" i="1"/>
  <c r="K620" i="1"/>
  <c r="J620" i="1"/>
  <c r="I620" i="1"/>
  <c r="N619" i="1"/>
  <c r="AA619" i="1" s="1"/>
  <c r="AP619" i="1" s="1"/>
  <c r="M619" i="1"/>
  <c r="L619" i="1"/>
  <c r="H619" i="1" s="1"/>
  <c r="K619" i="1"/>
  <c r="J619" i="1"/>
  <c r="I619" i="1"/>
  <c r="N618" i="1"/>
  <c r="AA618" i="1" s="1"/>
  <c r="AP618" i="1" s="1"/>
  <c r="M618" i="1"/>
  <c r="L618" i="1"/>
  <c r="K618" i="1"/>
  <c r="J618" i="1"/>
  <c r="I618" i="1"/>
  <c r="G618" i="1" s="1"/>
  <c r="N617" i="1"/>
  <c r="AA617" i="1" s="1"/>
  <c r="AP617" i="1" s="1"/>
  <c r="M617" i="1"/>
  <c r="AW617" i="1" s="1"/>
  <c r="L617" i="1"/>
  <c r="H617" i="1" s="1"/>
  <c r="K617" i="1"/>
  <c r="J617" i="1"/>
  <c r="I617" i="1"/>
  <c r="N616" i="1"/>
  <c r="AA616" i="1" s="1"/>
  <c r="AP616" i="1" s="1"/>
  <c r="M616" i="1"/>
  <c r="L616" i="1"/>
  <c r="H616" i="1" s="1"/>
  <c r="K616" i="1"/>
  <c r="J616" i="1"/>
  <c r="I616" i="1"/>
  <c r="N615" i="1"/>
  <c r="AA615" i="1" s="1"/>
  <c r="AP615" i="1" s="1"/>
  <c r="M615" i="1"/>
  <c r="L615" i="1"/>
  <c r="H615" i="1" s="1"/>
  <c r="K615" i="1"/>
  <c r="J615" i="1"/>
  <c r="I615" i="1"/>
  <c r="N614" i="1"/>
  <c r="AA614" i="1" s="1"/>
  <c r="AP614" i="1" s="1"/>
  <c r="M614" i="1"/>
  <c r="L614" i="1"/>
  <c r="K614" i="1"/>
  <c r="J614" i="1"/>
  <c r="I614" i="1"/>
  <c r="G614" i="1" s="1"/>
  <c r="N613" i="1"/>
  <c r="AA613" i="1" s="1"/>
  <c r="AP613" i="1" s="1"/>
  <c r="M613" i="1"/>
  <c r="L613" i="1"/>
  <c r="H613" i="1" s="1"/>
  <c r="K613" i="1"/>
  <c r="J613" i="1"/>
  <c r="I613" i="1"/>
  <c r="N612" i="1"/>
  <c r="AA612" i="1" s="1"/>
  <c r="AP612" i="1" s="1"/>
  <c r="M612" i="1"/>
  <c r="L612" i="1"/>
  <c r="K612" i="1"/>
  <c r="J612" i="1"/>
  <c r="I612" i="1"/>
  <c r="N611" i="1"/>
  <c r="AA611" i="1" s="1"/>
  <c r="AP611" i="1" s="1"/>
  <c r="M611" i="1"/>
  <c r="L611" i="1"/>
  <c r="H611" i="1" s="1"/>
  <c r="K611" i="1"/>
  <c r="J611" i="1"/>
  <c r="I611" i="1"/>
  <c r="N610" i="1"/>
  <c r="AA610" i="1" s="1"/>
  <c r="AP610" i="1" s="1"/>
  <c r="M610" i="1"/>
  <c r="L610" i="1"/>
  <c r="K610" i="1"/>
  <c r="J610" i="1"/>
  <c r="I610" i="1"/>
  <c r="G610" i="1" s="1"/>
  <c r="N609" i="1"/>
  <c r="AA609" i="1" s="1"/>
  <c r="AP609" i="1" s="1"/>
  <c r="M609" i="1"/>
  <c r="AW609" i="1" s="1"/>
  <c r="L609" i="1"/>
  <c r="H609" i="1" s="1"/>
  <c r="K609" i="1"/>
  <c r="J609" i="1"/>
  <c r="I609" i="1"/>
  <c r="N608" i="1"/>
  <c r="AA608" i="1" s="1"/>
  <c r="AP608" i="1" s="1"/>
  <c r="M608" i="1"/>
  <c r="L608" i="1"/>
  <c r="H608" i="1" s="1"/>
  <c r="K608" i="1"/>
  <c r="J608" i="1"/>
  <c r="I608" i="1"/>
  <c r="N607" i="1"/>
  <c r="AA607" i="1" s="1"/>
  <c r="AP607" i="1" s="1"/>
  <c r="M607" i="1"/>
  <c r="L607" i="1"/>
  <c r="H607" i="1" s="1"/>
  <c r="K607" i="1"/>
  <c r="J607" i="1"/>
  <c r="I607" i="1"/>
  <c r="N606" i="1"/>
  <c r="AA606" i="1" s="1"/>
  <c r="AP606" i="1" s="1"/>
  <c r="M606" i="1"/>
  <c r="L606" i="1"/>
  <c r="K606" i="1"/>
  <c r="J606" i="1"/>
  <c r="I606" i="1"/>
  <c r="G606" i="1" s="1"/>
  <c r="N605" i="1"/>
  <c r="AA605" i="1" s="1"/>
  <c r="AP605" i="1" s="1"/>
  <c r="M605" i="1"/>
  <c r="L605" i="1"/>
  <c r="H605" i="1" s="1"/>
  <c r="K605" i="1"/>
  <c r="J605" i="1"/>
  <c r="I605" i="1"/>
  <c r="N604" i="1"/>
  <c r="AA604" i="1" s="1"/>
  <c r="AP604" i="1" s="1"/>
  <c r="M604" i="1"/>
  <c r="L604" i="1"/>
  <c r="K604" i="1"/>
  <c r="J604" i="1"/>
  <c r="I604" i="1"/>
  <c r="N603" i="1"/>
  <c r="AA603" i="1" s="1"/>
  <c r="AP603" i="1" s="1"/>
  <c r="M603" i="1"/>
  <c r="L603" i="1"/>
  <c r="H603" i="1" s="1"/>
  <c r="K603" i="1"/>
  <c r="J603" i="1"/>
  <c r="I603" i="1"/>
  <c r="N602" i="1"/>
  <c r="AA602" i="1" s="1"/>
  <c r="AP602" i="1" s="1"/>
  <c r="M602" i="1"/>
  <c r="L602" i="1"/>
  <c r="K602" i="1"/>
  <c r="J602" i="1"/>
  <c r="I602" i="1"/>
  <c r="G602" i="1" s="1"/>
  <c r="N601" i="1"/>
  <c r="AA601" i="1" s="1"/>
  <c r="AP601" i="1" s="1"/>
  <c r="M601" i="1"/>
  <c r="AW601" i="1" s="1"/>
  <c r="L601" i="1"/>
  <c r="H601" i="1" s="1"/>
  <c r="K601" i="1"/>
  <c r="J601" i="1"/>
  <c r="I601" i="1"/>
  <c r="N600" i="1"/>
  <c r="AA600" i="1" s="1"/>
  <c r="AP600" i="1" s="1"/>
  <c r="M600" i="1"/>
  <c r="L600" i="1"/>
  <c r="H600" i="1" s="1"/>
  <c r="K600" i="1"/>
  <c r="J600" i="1"/>
  <c r="I600" i="1"/>
  <c r="N599" i="1"/>
  <c r="AA599" i="1" s="1"/>
  <c r="AP599" i="1" s="1"/>
  <c r="M599" i="1"/>
  <c r="L599" i="1"/>
  <c r="K599" i="1"/>
  <c r="J599" i="1"/>
  <c r="I599" i="1"/>
  <c r="N598" i="1"/>
  <c r="AA598" i="1" s="1"/>
  <c r="AP598" i="1" s="1"/>
  <c r="M598" i="1"/>
  <c r="L598" i="1"/>
  <c r="K598" i="1"/>
  <c r="J598" i="1"/>
  <c r="I598" i="1"/>
  <c r="G598" i="1" s="1"/>
  <c r="N597" i="1"/>
  <c r="AA597" i="1" s="1"/>
  <c r="AP597" i="1" s="1"/>
  <c r="M597" i="1"/>
  <c r="L597" i="1"/>
  <c r="H597" i="1" s="1"/>
  <c r="K597" i="1"/>
  <c r="J597" i="1"/>
  <c r="I597" i="1"/>
  <c r="N596" i="1"/>
  <c r="AA596" i="1" s="1"/>
  <c r="AP596" i="1" s="1"/>
  <c r="M596" i="1"/>
  <c r="L596" i="1"/>
  <c r="K596" i="1"/>
  <c r="J596" i="1"/>
  <c r="I596" i="1"/>
  <c r="N595" i="1"/>
  <c r="AA595" i="1" s="1"/>
  <c r="AP595" i="1" s="1"/>
  <c r="M595" i="1"/>
  <c r="L595" i="1"/>
  <c r="H595" i="1" s="1"/>
  <c r="K595" i="1"/>
  <c r="J595" i="1"/>
  <c r="I595" i="1"/>
  <c r="N594" i="1"/>
  <c r="AA594" i="1" s="1"/>
  <c r="AP594" i="1" s="1"/>
  <c r="M594" i="1"/>
  <c r="L594" i="1"/>
  <c r="K594" i="1"/>
  <c r="J594" i="1"/>
  <c r="I594" i="1"/>
  <c r="G594" i="1" s="1"/>
  <c r="N593" i="1"/>
  <c r="AA593" i="1" s="1"/>
  <c r="AP593" i="1" s="1"/>
  <c r="M593" i="1"/>
  <c r="AW593" i="1" s="1"/>
  <c r="L593" i="1"/>
  <c r="H593" i="1" s="1"/>
  <c r="K593" i="1"/>
  <c r="J593" i="1"/>
  <c r="I593" i="1"/>
  <c r="N592" i="1"/>
  <c r="AA592" i="1" s="1"/>
  <c r="AP592" i="1" s="1"/>
  <c r="M592" i="1"/>
  <c r="L592" i="1"/>
  <c r="H592" i="1" s="1"/>
  <c r="K592" i="1"/>
  <c r="J592" i="1"/>
  <c r="I592" i="1"/>
  <c r="N591" i="1"/>
  <c r="AA591" i="1" s="1"/>
  <c r="AP591" i="1" s="1"/>
  <c r="M591" i="1"/>
  <c r="L591" i="1"/>
  <c r="H591" i="1" s="1"/>
  <c r="K591" i="1"/>
  <c r="J591" i="1"/>
  <c r="I591" i="1"/>
  <c r="N590" i="1"/>
  <c r="AA590" i="1" s="1"/>
  <c r="AP590" i="1" s="1"/>
  <c r="M590" i="1"/>
  <c r="L590" i="1"/>
  <c r="K590" i="1"/>
  <c r="J590" i="1"/>
  <c r="I590" i="1"/>
  <c r="G590" i="1" s="1"/>
  <c r="N589" i="1"/>
  <c r="AA589" i="1" s="1"/>
  <c r="AP589" i="1" s="1"/>
  <c r="M589" i="1"/>
  <c r="L589" i="1"/>
  <c r="H589" i="1" s="1"/>
  <c r="K589" i="1"/>
  <c r="J589" i="1"/>
  <c r="I589" i="1"/>
  <c r="N588" i="1"/>
  <c r="AA588" i="1" s="1"/>
  <c r="AP588" i="1" s="1"/>
  <c r="M588" i="1"/>
  <c r="L588" i="1"/>
  <c r="K588" i="1"/>
  <c r="J588" i="1"/>
  <c r="I588" i="1"/>
  <c r="N587" i="1"/>
  <c r="AA587" i="1" s="1"/>
  <c r="AP587" i="1" s="1"/>
  <c r="M587" i="1"/>
  <c r="L587" i="1"/>
  <c r="H587" i="1" s="1"/>
  <c r="K587" i="1"/>
  <c r="J587" i="1"/>
  <c r="I587" i="1"/>
  <c r="N586" i="1"/>
  <c r="AA586" i="1" s="1"/>
  <c r="AP586" i="1" s="1"/>
  <c r="M586" i="1"/>
  <c r="L586" i="1"/>
  <c r="K586" i="1"/>
  <c r="J586" i="1"/>
  <c r="I586" i="1"/>
  <c r="G586" i="1" s="1"/>
  <c r="N585" i="1"/>
  <c r="AA585" i="1" s="1"/>
  <c r="AP585" i="1" s="1"/>
  <c r="M585" i="1"/>
  <c r="AW585" i="1" s="1"/>
  <c r="L585" i="1"/>
  <c r="H585" i="1" s="1"/>
  <c r="K585" i="1"/>
  <c r="J585" i="1"/>
  <c r="I585" i="1"/>
  <c r="N584" i="1"/>
  <c r="AA584" i="1" s="1"/>
  <c r="AP584" i="1" s="1"/>
  <c r="M584" i="1"/>
  <c r="L584" i="1"/>
  <c r="H584" i="1" s="1"/>
  <c r="K584" i="1"/>
  <c r="J584" i="1"/>
  <c r="I584" i="1"/>
  <c r="N583" i="1"/>
  <c r="AA583" i="1" s="1"/>
  <c r="AP583" i="1" s="1"/>
  <c r="M583" i="1"/>
  <c r="L583" i="1"/>
  <c r="H583" i="1" s="1"/>
  <c r="K583" i="1"/>
  <c r="J583" i="1"/>
  <c r="I583" i="1"/>
  <c r="N582" i="1"/>
  <c r="AA582" i="1" s="1"/>
  <c r="AP582" i="1" s="1"/>
  <c r="M582" i="1"/>
  <c r="L582" i="1"/>
  <c r="K582" i="1"/>
  <c r="J582" i="1"/>
  <c r="I582" i="1"/>
  <c r="G582" i="1" s="1"/>
  <c r="N581" i="1"/>
  <c r="AA581" i="1" s="1"/>
  <c r="AP581" i="1" s="1"/>
  <c r="M581" i="1"/>
  <c r="L581" i="1"/>
  <c r="H581" i="1" s="1"/>
  <c r="K581" i="1"/>
  <c r="J581" i="1"/>
  <c r="I581" i="1"/>
  <c r="N580" i="1"/>
  <c r="AA580" i="1" s="1"/>
  <c r="AP580" i="1" s="1"/>
  <c r="M580" i="1"/>
  <c r="L580" i="1"/>
  <c r="K580" i="1"/>
  <c r="J580" i="1"/>
  <c r="I580" i="1"/>
  <c r="N579" i="1"/>
  <c r="AA579" i="1" s="1"/>
  <c r="AP579" i="1" s="1"/>
  <c r="M579" i="1"/>
  <c r="L579" i="1"/>
  <c r="H579" i="1" s="1"/>
  <c r="K579" i="1"/>
  <c r="J579" i="1"/>
  <c r="I579" i="1"/>
  <c r="N578" i="1"/>
  <c r="AA578" i="1" s="1"/>
  <c r="AP578" i="1" s="1"/>
  <c r="M578" i="1"/>
  <c r="L578" i="1"/>
  <c r="K578" i="1"/>
  <c r="J578" i="1"/>
  <c r="I578" i="1"/>
  <c r="G578" i="1" s="1"/>
  <c r="N577" i="1"/>
  <c r="AA577" i="1" s="1"/>
  <c r="AP577" i="1" s="1"/>
  <c r="M577" i="1"/>
  <c r="AW577" i="1" s="1"/>
  <c r="L577" i="1"/>
  <c r="H577" i="1" s="1"/>
  <c r="K577" i="1"/>
  <c r="J577" i="1"/>
  <c r="I577" i="1"/>
  <c r="N576" i="1"/>
  <c r="AA576" i="1" s="1"/>
  <c r="AP576" i="1" s="1"/>
  <c r="M576" i="1"/>
  <c r="L576" i="1"/>
  <c r="H576" i="1" s="1"/>
  <c r="K576" i="1"/>
  <c r="J576" i="1"/>
  <c r="I576" i="1"/>
  <c r="N575" i="1"/>
  <c r="AA575" i="1" s="1"/>
  <c r="AP575" i="1" s="1"/>
  <c r="M575" i="1"/>
  <c r="L575" i="1"/>
  <c r="H575" i="1" s="1"/>
  <c r="K575" i="1"/>
  <c r="J575" i="1"/>
  <c r="I575" i="1"/>
  <c r="N574" i="1"/>
  <c r="AA574" i="1" s="1"/>
  <c r="AP574" i="1" s="1"/>
  <c r="M574" i="1"/>
  <c r="L574" i="1"/>
  <c r="K574" i="1"/>
  <c r="J574" i="1"/>
  <c r="I574" i="1"/>
  <c r="G574" i="1" s="1"/>
  <c r="N573" i="1"/>
  <c r="AA573" i="1" s="1"/>
  <c r="AP573" i="1" s="1"/>
  <c r="M573" i="1"/>
  <c r="L573" i="1"/>
  <c r="H573" i="1" s="1"/>
  <c r="K573" i="1"/>
  <c r="J573" i="1"/>
  <c r="I573" i="1"/>
  <c r="N572" i="1"/>
  <c r="AA572" i="1" s="1"/>
  <c r="AP572" i="1" s="1"/>
  <c r="M572" i="1"/>
  <c r="L572" i="1"/>
  <c r="K572" i="1"/>
  <c r="J572" i="1"/>
  <c r="I572" i="1"/>
  <c r="N571" i="1"/>
  <c r="AA571" i="1" s="1"/>
  <c r="AP571" i="1" s="1"/>
  <c r="M571" i="1"/>
  <c r="L571" i="1"/>
  <c r="H571" i="1" s="1"/>
  <c r="K571" i="1"/>
  <c r="J571" i="1"/>
  <c r="I571" i="1"/>
  <c r="N570" i="1"/>
  <c r="AA570" i="1" s="1"/>
  <c r="AP570" i="1" s="1"/>
  <c r="M570" i="1"/>
  <c r="L570" i="1"/>
  <c r="K570" i="1"/>
  <c r="J570" i="1"/>
  <c r="I570" i="1"/>
  <c r="G570" i="1" s="1"/>
  <c r="N569" i="1"/>
  <c r="AA569" i="1" s="1"/>
  <c r="AP569" i="1" s="1"/>
  <c r="M569" i="1"/>
  <c r="AW569" i="1" s="1"/>
  <c r="L569" i="1"/>
  <c r="H569" i="1" s="1"/>
  <c r="K569" i="1"/>
  <c r="J569" i="1"/>
  <c r="I569" i="1"/>
  <c r="N568" i="1"/>
  <c r="AA568" i="1" s="1"/>
  <c r="AP568" i="1" s="1"/>
  <c r="M568" i="1"/>
  <c r="L568" i="1"/>
  <c r="H568" i="1" s="1"/>
  <c r="K568" i="1"/>
  <c r="J568" i="1"/>
  <c r="I568" i="1"/>
  <c r="N567" i="1"/>
  <c r="AA567" i="1" s="1"/>
  <c r="AP567" i="1" s="1"/>
  <c r="M567" i="1"/>
  <c r="L567" i="1"/>
  <c r="H567" i="1" s="1"/>
  <c r="K567" i="1"/>
  <c r="J567" i="1"/>
  <c r="I567" i="1"/>
  <c r="N566" i="1"/>
  <c r="AA566" i="1" s="1"/>
  <c r="AP566" i="1" s="1"/>
  <c r="M566" i="1"/>
  <c r="L566" i="1"/>
  <c r="K566" i="1"/>
  <c r="J566" i="1"/>
  <c r="I566" i="1"/>
  <c r="G566" i="1" s="1"/>
  <c r="N565" i="1"/>
  <c r="AA565" i="1" s="1"/>
  <c r="AP565" i="1" s="1"/>
  <c r="M565" i="1"/>
  <c r="L565" i="1"/>
  <c r="H565" i="1" s="1"/>
  <c r="K565" i="1"/>
  <c r="J565" i="1"/>
  <c r="I565" i="1"/>
  <c r="N564" i="1"/>
  <c r="AA564" i="1" s="1"/>
  <c r="AP564" i="1" s="1"/>
  <c r="M564" i="1"/>
  <c r="L564" i="1"/>
  <c r="K564" i="1"/>
  <c r="J564" i="1"/>
  <c r="I564" i="1"/>
  <c r="N563" i="1"/>
  <c r="AA563" i="1" s="1"/>
  <c r="AP563" i="1" s="1"/>
  <c r="M563" i="1"/>
  <c r="L563" i="1"/>
  <c r="H563" i="1" s="1"/>
  <c r="K563" i="1"/>
  <c r="J563" i="1"/>
  <c r="I563" i="1"/>
  <c r="N562" i="1"/>
  <c r="AA562" i="1" s="1"/>
  <c r="AP562" i="1" s="1"/>
  <c r="M562" i="1"/>
  <c r="L562" i="1"/>
  <c r="K562" i="1"/>
  <c r="J562" i="1"/>
  <c r="I562" i="1"/>
  <c r="G562" i="1" s="1"/>
  <c r="N561" i="1"/>
  <c r="AA561" i="1" s="1"/>
  <c r="AP561" i="1" s="1"/>
  <c r="M561" i="1"/>
  <c r="AW561" i="1" s="1"/>
  <c r="L561" i="1"/>
  <c r="H561" i="1" s="1"/>
  <c r="K561" i="1"/>
  <c r="J561" i="1"/>
  <c r="I561" i="1"/>
  <c r="N560" i="1"/>
  <c r="AA560" i="1" s="1"/>
  <c r="AP560" i="1" s="1"/>
  <c r="M560" i="1"/>
  <c r="L560" i="1"/>
  <c r="H560" i="1" s="1"/>
  <c r="K560" i="1"/>
  <c r="J560" i="1"/>
  <c r="I560" i="1"/>
  <c r="N559" i="1"/>
  <c r="AA559" i="1" s="1"/>
  <c r="AP559" i="1" s="1"/>
  <c r="M559" i="1"/>
  <c r="L559" i="1"/>
  <c r="H559" i="1" s="1"/>
  <c r="K559" i="1"/>
  <c r="J559" i="1"/>
  <c r="I559" i="1"/>
  <c r="N558" i="1"/>
  <c r="AA558" i="1" s="1"/>
  <c r="AP558" i="1" s="1"/>
  <c r="M558" i="1"/>
  <c r="L558" i="1"/>
  <c r="K558" i="1"/>
  <c r="J558" i="1"/>
  <c r="I558" i="1"/>
  <c r="G558" i="1" s="1"/>
  <c r="N557" i="1"/>
  <c r="AA557" i="1" s="1"/>
  <c r="AP557" i="1" s="1"/>
  <c r="M557" i="1"/>
  <c r="L557" i="1"/>
  <c r="H557" i="1" s="1"/>
  <c r="K557" i="1"/>
  <c r="J557" i="1"/>
  <c r="I557" i="1"/>
  <c r="N556" i="1"/>
  <c r="AA556" i="1" s="1"/>
  <c r="AP556" i="1" s="1"/>
  <c r="M556" i="1"/>
  <c r="L556" i="1"/>
  <c r="K556" i="1"/>
  <c r="J556" i="1"/>
  <c r="I556" i="1"/>
  <c r="N555" i="1"/>
  <c r="AA555" i="1" s="1"/>
  <c r="AP555" i="1" s="1"/>
  <c r="M555" i="1"/>
  <c r="L555" i="1"/>
  <c r="H555" i="1" s="1"/>
  <c r="K555" i="1"/>
  <c r="J555" i="1"/>
  <c r="I555" i="1"/>
  <c r="N554" i="1"/>
  <c r="AA554" i="1" s="1"/>
  <c r="AP554" i="1" s="1"/>
  <c r="M554" i="1"/>
  <c r="L554" i="1"/>
  <c r="K554" i="1"/>
  <c r="J554" i="1"/>
  <c r="I554" i="1"/>
  <c r="G554" i="1" s="1"/>
  <c r="N553" i="1"/>
  <c r="AA553" i="1" s="1"/>
  <c r="AP553" i="1" s="1"/>
  <c r="M553" i="1"/>
  <c r="AW553" i="1" s="1"/>
  <c r="L553" i="1"/>
  <c r="H553" i="1" s="1"/>
  <c r="K553" i="1"/>
  <c r="J553" i="1"/>
  <c r="I553" i="1"/>
  <c r="N552" i="1"/>
  <c r="AA552" i="1" s="1"/>
  <c r="AP552" i="1" s="1"/>
  <c r="M552" i="1"/>
  <c r="L552" i="1"/>
  <c r="H552" i="1" s="1"/>
  <c r="K552" i="1"/>
  <c r="J552" i="1"/>
  <c r="I552" i="1"/>
  <c r="N551" i="1"/>
  <c r="AA551" i="1" s="1"/>
  <c r="AP551" i="1" s="1"/>
  <c r="M551" i="1"/>
  <c r="L551" i="1"/>
  <c r="H551" i="1" s="1"/>
  <c r="K551" i="1"/>
  <c r="J551" i="1"/>
  <c r="I551" i="1"/>
  <c r="N550" i="1"/>
  <c r="AA550" i="1" s="1"/>
  <c r="AP550" i="1" s="1"/>
  <c r="M550" i="1"/>
  <c r="L550" i="1"/>
  <c r="K550" i="1"/>
  <c r="J550" i="1"/>
  <c r="I550" i="1"/>
  <c r="G550" i="1" s="1"/>
  <c r="N549" i="1"/>
  <c r="AA549" i="1" s="1"/>
  <c r="AP549" i="1" s="1"/>
  <c r="M549" i="1"/>
  <c r="L549" i="1"/>
  <c r="H549" i="1" s="1"/>
  <c r="K549" i="1"/>
  <c r="J549" i="1"/>
  <c r="I549" i="1"/>
  <c r="N548" i="1"/>
  <c r="AA548" i="1" s="1"/>
  <c r="AP548" i="1" s="1"/>
  <c r="M548" i="1"/>
  <c r="L548" i="1"/>
  <c r="K548" i="1"/>
  <c r="J548" i="1"/>
  <c r="I548" i="1"/>
  <c r="N547" i="1"/>
  <c r="AA547" i="1" s="1"/>
  <c r="AP547" i="1" s="1"/>
  <c r="M547" i="1"/>
  <c r="L547" i="1"/>
  <c r="H547" i="1" s="1"/>
  <c r="K547" i="1"/>
  <c r="J547" i="1"/>
  <c r="I547" i="1"/>
  <c r="N546" i="1"/>
  <c r="AA546" i="1" s="1"/>
  <c r="AP546" i="1" s="1"/>
  <c r="M546" i="1"/>
  <c r="L546" i="1"/>
  <c r="K546" i="1"/>
  <c r="J546" i="1"/>
  <c r="I546" i="1"/>
  <c r="G546" i="1" s="1"/>
  <c r="N545" i="1"/>
  <c r="AA545" i="1" s="1"/>
  <c r="AP545" i="1" s="1"/>
  <c r="M545" i="1"/>
  <c r="AW545" i="1" s="1"/>
  <c r="L545" i="1"/>
  <c r="H545" i="1" s="1"/>
  <c r="K545" i="1"/>
  <c r="J545" i="1"/>
  <c r="I545" i="1"/>
  <c r="N544" i="1"/>
  <c r="AA544" i="1" s="1"/>
  <c r="AP544" i="1" s="1"/>
  <c r="M544" i="1"/>
  <c r="L544" i="1"/>
  <c r="H544" i="1" s="1"/>
  <c r="K544" i="1"/>
  <c r="J544" i="1"/>
  <c r="I544" i="1"/>
  <c r="N543" i="1"/>
  <c r="AA543" i="1" s="1"/>
  <c r="AP543" i="1" s="1"/>
  <c r="M543" i="1"/>
  <c r="L543" i="1"/>
  <c r="H543" i="1" s="1"/>
  <c r="K543" i="1"/>
  <c r="J543" i="1"/>
  <c r="I543" i="1"/>
  <c r="N542" i="1"/>
  <c r="AA542" i="1" s="1"/>
  <c r="AP542" i="1" s="1"/>
  <c r="M542" i="1"/>
  <c r="L542" i="1"/>
  <c r="K542" i="1"/>
  <c r="J542" i="1"/>
  <c r="I542" i="1"/>
  <c r="G542" i="1" s="1"/>
  <c r="N541" i="1"/>
  <c r="AA541" i="1" s="1"/>
  <c r="AP541" i="1" s="1"/>
  <c r="M541" i="1"/>
  <c r="L541" i="1"/>
  <c r="H541" i="1" s="1"/>
  <c r="K541" i="1"/>
  <c r="J541" i="1"/>
  <c r="I541" i="1"/>
  <c r="N540" i="1"/>
  <c r="AA540" i="1" s="1"/>
  <c r="AP540" i="1" s="1"/>
  <c r="M540" i="1"/>
  <c r="L540" i="1"/>
  <c r="K540" i="1"/>
  <c r="J540" i="1"/>
  <c r="I540" i="1"/>
  <c r="N539" i="1"/>
  <c r="AA539" i="1" s="1"/>
  <c r="AP539" i="1" s="1"/>
  <c r="M539" i="1"/>
  <c r="L539" i="1"/>
  <c r="H539" i="1" s="1"/>
  <c r="K539" i="1"/>
  <c r="J539" i="1"/>
  <c r="I539" i="1"/>
  <c r="N538" i="1"/>
  <c r="AA538" i="1" s="1"/>
  <c r="AP538" i="1" s="1"/>
  <c r="M538" i="1"/>
  <c r="L538" i="1"/>
  <c r="K538" i="1"/>
  <c r="J538" i="1"/>
  <c r="I538" i="1"/>
  <c r="G538" i="1" s="1"/>
  <c r="N537" i="1"/>
  <c r="AA537" i="1" s="1"/>
  <c r="AP537" i="1" s="1"/>
  <c r="M537" i="1"/>
  <c r="L537" i="1"/>
  <c r="H537" i="1" s="1"/>
  <c r="K537" i="1"/>
  <c r="J537" i="1"/>
  <c r="I537" i="1"/>
  <c r="N536" i="1"/>
  <c r="AA536" i="1" s="1"/>
  <c r="AP536" i="1" s="1"/>
  <c r="M536" i="1"/>
  <c r="L536" i="1"/>
  <c r="H536" i="1" s="1"/>
  <c r="K536" i="1"/>
  <c r="J536" i="1"/>
  <c r="I536" i="1"/>
  <c r="N535" i="1"/>
  <c r="AA535" i="1" s="1"/>
  <c r="AP535" i="1" s="1"/>
  <c r="M535" i="1"/>
  <c r="L535" i="1"/>
  <c r="H535" i="1" s="1"/>
  <c r="K535" i="1"/>
  <c r="J535" i="1"/>
  <c r="I535" i="1"/>
  <c r="N534" i="1"/>
  <c r="AA534" i="1" s="1"/>
  <c r="AP534" i="1" s="1"/>
  <c r="M534" i="1"/>
  <c r="L534" i="1"/>
  <c r="K534" i="1"/>
  <c r="J534" i="1"/>
  <c r="I534" i="1"/>
  <c r="G534" i="1" s="1"/>
  <c r="N533" i="1"/>
  <c r="AA533" i="1" s="1"/>
  <c r="AP533" i="1" s="1"/>
  <c r="M533" i="1"/>
  <c r="L533" i="1"/>
  <c r="H533" i="1" s="1"/>
  <c r="K533" i="1"/>
  <c r="J533" i="1"/>
  <c r="I533" i="1"/>
  <c r="N532" i="1"/>
  <c r="AA532" i="1" s="1"/>
  <c r="AP532" i="1" s="1"/>
  <c r="M532" i="1"/>
  <c r="L532" i="1"/>
  <c r="K532" i="1"/>
  <c r="J532" i="1"/>
  <c r="I532" i="1"/>
  <c r="N531" i="1"/>
  <c r="AA531" i="1" s="1"/>
  <c r="AP531" i="1" s="1"/>
  <c r="M531" i="1"/>
  <c r="L531" i="1"/>
  <c r="H531" i="1" s="1"/>
  <c r="K531" i="1"/>
  <c r="J531" i="1"/>
  <c r="I531" i="1"/>
  <c r="N530" i="1"/>
  <c r="AA530" i="1" s="1"/>
  <c r="AP530" i="1" s="1"/>
  <c r="M530" i="1"/>
  <c r="L530" i="1"/>
  <c r="K530" i="1"/>
  <c r="J530" i="1"/>
  <c r="I530" i="1"/>
  <c r="G530" i="1" s="1"/>
  <c r="N529" i="1"/>
  <c r="AA529" i="1" s="1"/>
  <c r="AP529" i="1" s="1"/>
  <c r="M529" i="1"/>
  <c r="AW529" i="1" s="1"/>
  <c r="L529" i="1"/>
  <c r="H529" i="1" s="1"/>
  <c r="K529" i="1"/>
  <c r="J529" i="1"/>
  <c r="I529" i="1"/>
  <c r="N528" i="1"/>
  <c r="AA528" i="1" s="1"/>
  <c r="AP528" i="1" s="1"/>
  <c r="M528" i="1"/>
  <c r="L528" i="1"/>
  <c r="H528" i="1" s="1"/>
  <c r="K528" i="1"/>
  <c r="J528" i="1"/>
  <c r="I528" i="1"/>
  <c r="N527" i="1"/>
  <c r="AA527" i="1" s="1"/>
  <c r="AP527" i="1" s="1"/>
  <c r="M527" i="1"/>
  <c r="L527" i="1"/>
  <c r="H527" i="1" s="1"/>
  <c r="K527" i="1"/>
  <c r="J527" i="1"/>
  <c r="I527" i="1"/>
  <c r="N526" i="1"/>
  <c r="AA526" i="1" s="1"/>
  <c r="AP526" i="1" s="1"/>
  <c r="M526" i="1"/>
  <c r="L526" i="1"/>
  <c r="K526" i="1"/>
  <c r="J526" i="1"/>
  <c r="I526" i="1"/>
  <c r="G526" i="1" s="1"/>
  <c r="N525" i="1"/>
  <c r="AA525" i="1" s="1"/>
  <c r="AP525" i="1" s="1"/>
  <c r="M525" i="1"/>
  <c r="L525" i="1"/>
  <c r="H525" i="1" s="1"/>
  <c r="K525" i="1"/>
  <c r="J525" i="1"/>
  <c r="I525" i="1"/>
  <c r="N524" i="1"/>
  <c r="AA524" i="1" s="1"/>
  <c r="AP524" i="1" s="1"/>
  <c r="M524" i="1"/>
  <c r="L524" i="1"/>
  <c r="K524" i="1"/>
  <c r="J524" i="1"/>
  <c r="I524" i="1"/>
  <c r="N523" i="1"/>
  <c r="AA523" i="1" s="1"/>
  <c r="AP523" i="1" s="1"/>
  <c r="M523" i="1"/>
  <c r="L523" i="1"/>
  <c r="H523" i="1" s="1"/>
  <c r="K523" i="1"/>
  <c r="J523" i="1"/>
  <c r="I523" i="1"/>
  <c r="N522" i="1"/>
  <c r="AA522" i="1" s="1"/>
  <c r="AP522" i="1" s="1"/>
  <c r="M522" i="1"/>
  <c r="L522" i="1"/>
  <c r="K522" i="1"/>
  <c r="J522" i="1"/>
  <c r="I522" i="1"/>
  <c r="G522" i="1" s="1"/>
  <c r="N521" i="1"/>
  <c r="AA521" i="1" s="1"/>
  <c r="AP521" i="1" s="1"/>
  <c r="M521" i="1"/>
  <c r="AW521" i="1" s="1"/>
  <c r="L521" i="1"/>
  <c r="H521" i="1" s="1"/>
  <c r="K521" i="1"/>
  <c r="J521" i="1"/>
  <c r="I521" i="1"/>
  <c r="N520" i="1"/>
  <c r="AA520" i="1" s="1"/>
  <c r="AP520" i="1" s="1"/>
  <c r="M520" i="1"/>
  <c r="L520" i="1"/>
  <c r="H520" i="1" s="1"/>
  <c r="K520" i="1"/>
  <c r="J520" i="1"/>
  <c r="I520" i="1"/>
  <c r="N519" i="1"/>
  <c r="AA519" i="1" s="1"/>
  <c r="AP519" i="1" s="1"/>
  <c r="M519" i="1"/>
  <c r="L519" i="1"/>
  <c r="H519" i="1" s="1"/>
  <c r="K519" i="1"/>
  <c r="J519" i="1"/>
  <c r="I519" i="1"/>
  <c r="N518" i="1"/>
  <c r="AA518" i="1" s="1"/>
  <c r="AP518" i="1" s="1"/>
  <c r="M518" i="1"/>
  <c r="L518" i="1"/>
  <c r="K518" i="1"/>
  <c r="J518" i="1"/>
  <c r="I518" i="1"/>
  <c r="G518" i="1" s="1"/>
  <c r="N517" i="1"/>
  <c r="AA517" i="1" s="1"/>
  <c r="AP517" i="1" s="1"/>
  <c r="M517" i="1"/>
  <c r="L517" i="1"/>
  <c r="H517" i="1" s="1"/>
  <c r="K517" i="1"/>
  <c r="J517" i="1"/>
  <c r="I517" i="1"/>
  <c r="N516" i="1"/>
  <c r="AA516" i="1" s="1"/>
  <c r="AP516" i="1" s="1"/>
  <c r="M516" i="1"/>
  <c r="L516" i="1"/>
  <c r="K516" i="1"/>
  <c r="J516" i="1"/>
  <c r="I516" i="1"/>
  <c r="N515" i="1"/>
  <c r="AA515" i="1" s="1"/>
  <c r="AP515" i="1" s="1"/>
  <c r="M515" i="1"/>
  <c r="L515" i="1"/>
  <c r="H515" i="1" s="1"/>
  <c r="K515" i="1"/>
  <c r="J515" i="1"/>
  <c r="I515" i="1"/>
  <c r="N514" i="1"/>
  <c r="AA514" i="1" s="1"/>
  <c r="AP514" i="1" s="1"/>
  <c r="M514" i="1"/>
  <c r="L514" i="1"/>
  <c r="K514" i="1"/>
  <c r="J514" i="1"/>
  <c r="I514" i="1"/>
  <c r="G514" i="1" s="1"/>
  <c r="N513" i="1"/>
  <c r="AA513" i="1" s="1"/>
  <c r="AP513" i="1" s="1"/>
  <c r="M513" i="1"/>
  <c r="AW513" i="1" s="1"/>
  <c r="L513" i="1"/>
  <c r="H513" i="1" s="1"/>
  <c r="K513" i="1"/>
  <c r="J513" i="1"/>
  <c r="I513" i="1"/>
  <c r="N512" i="1"/>
  <c r="AA512" i="1" s="1"/>
  <c r="AP512" i="1" s="1"/>
  <c r="M512" i="1"/>
  <c r="L512" i="1"/>
  <c r="H512" i="1" s="1"/>
  <c r="K512" i="1"/>
  <c r="J512" i="1"/>
  <c r="I512" i="1"/>
  <c r="N511" i="1"/>
  <c r="AA511" i="1" s="1"/>
  <c r="AP511" i="1" s="1"/>
  <c r="M511" i="1"/>
  <c r="L511" i="1"/>
  <c r="H511" i="1" s="1"/>
  <c r="K511" i="1"/>
  <c r="J511" i="1"/>
  <c r="I511" i="1"/>
  <c r="N510" i="1"/>
  <c r="AA510" i="1" s="1"/>
  <c r="AP510" i="1" s="1"/>
  <c r="M510" i="1"/>
  <c r="L510" i="1"/>
  <c r="K510" i="1"/>
  <c r="J510" i="1"/>
  <c r="I510" i="1"/>
  <c r="G510" i="1" s="1"/>
  <c r="N509" i="1"/>
  <c r="AA509" i="1" s="1"/>
  <c r="AP509" i="1" s="1"/>
  <c r="M509" i="1"/>
  <c r="L509" i="1"/>
  <c r="H509" i="1" s="1"/>
  <c r="K509" i="1"/>
  <c r="J509" i="1"/>
  <c r="I509" i="1"/>
  <c r="N508" i="1"/>
  <c r="AA508" i="1" s="1"/>
  <c r="AP508" i="1" s="1"/>
  <c r="M508" i="1"/>
  <c r="L508" i="1"/>
  <c r="K508" i="1"/>
  <c r="J508" i="1"/>
  <c r="I508" i="1"/>
  <c r="N507" i="1"/>
  <c r="AA507" i="1" s="1"/>
  <c r="AP507" i="1" s="1"/>
  <c r="M507" i="1"/>
  <c r="L507" i="1"/>
  <c r="H507" i="1" s="1"/>
  <c r="K507" i="1"/>
  <c r="J507" i="1"/>
  <c r="I507" i="1"/>
  <c r="N506" i="1"/>
  <c r="AA506" i="1" s="1"/>
  <c r="AP506" i="1" s="1"/>
  <c r="M506" i="1"/>
  <c r="L506" i="1"/>
  <c r="K506" i="1"/>
  <c r="J506" i="1"/>
  <c r="I506" i="1"/>
  <c r="G506" i="1" s="1"/>
  <c r="N505" i="1"/>
  <c r="AA505" i="1" s="1"/>
  <c r="AP505" i="1" s="1"/>
  <c r="M505" i="1"/>
  <c r="AW505" i="1" s="1"/>
  <c r="L505" i="1"/>
  <c r="H505" i="1" s="1"/>
  <c r="K505" i="1"/>
  <c r="J505" i="1"/>
  <c r="I505" i="1"/>
  <c r="N504" i="1"/>
  <c r="AA504" i="1" s="1"/>
  <c r="AP504" i="1" s="1"/>
  <c r="M504" i="1"/>
  <c r="L504" i="1"/>
  <c r="H504" i="1" s="1"/>
  <c r="K504" i="1"/>
  <c r="J504" i="1"/>
  <c r="I504" i="1"/>
  <c r="N503" i="1"/>
  <c r="AA503" i="1" s="1"/>
  <c r="AP503" i="1" s="1"/>
  <c r="M503" i="1"/>
  <c r="L503" i="1"/>
  <c r="H503" i="1" s="1"/>
  <c r="K503" i="1"/>
  <c r="J503" i="1"/>
  <c r="I503" i="1"/>
  <c r="N502" i="1"/>
  <c r="AA502" i="1" s="1"/>
  <c r="AP502" i="1" s="1"/>
  <c r="M502" i="1"/>
  <c r="L502" i="1"/>
  <c r="K502" i="1"/>
  <c r="J502" i="1"/>
  <c r="I502" i="1"/>
  <c r="G502" i="1" s="1"/>
  <c r="N501" i="1"/>
  <c r="AA501" i="1" s="1"/>
  <c r="AP501" i="1" s="1"/>
  <c r="M501" i="1"/>
  <c r="L501" i="1"/>
  <c r="H501" i="1" s="1"/>
  <c r="K501" i="1"/>
  <c r="J501" i="1"/>
  <c r="I501" i="1"/>
  <c r="N500" i="1"/>
  <c r="AA500" i="1" s="1"/>
  <c r="AP500" i="1" s="1"/>
  <c r="M500" i="1"/>
  <c r="L500" i="1"/>
  <c r="K500" i="1"/>
  <c r="J500" i="1"/>
  <c r="I500" i="1"/>
  <c r="N499" i="1"/>
  <c r="AA499" i="1" s="1"/>
  <c r="AP499" i="1" s="1"/>
  <c r="M499" i="1"/>
  <c r="L499" i="1"/>
  <c r="H499" i="1" s="1"/>
  <c r="K499" i="1"/>
  <c r="J499" i="1"/>
  <c r="I499" i="1"/>
  <c r="N498" i="1"/>
  <c r="AA498" i="1" s="1"/>
  <c r="AP498" i="1" s="1"/>
  <c r="M498" i="1"/>
  <c r="L498" i="1"/>
  <c r="K498" i="1"/>
  <c r="J498" i="1"/>
  <c r="I498" i="1"/>
  <c r="G498" i="1" s="1"/>
  <c r="N497" i="1"/>
  <c r="AA497" i="1" s="1"/>
  <c r="AP497" i="1" s="1"/>
  <c r="M497" i="1"/>
  <c r="AW497" i="1" s="1"/>
  <c r="L497" i="1"/>
  <c r="H497" i="1" s="1"/>
  <c r="K497" i="1"/>
  <c r="J497" i="1"/>
  <c r="I497" i="1"/>
  <c r="N496" i="1"/>
  <c r="AA496" i="1" s="1"/>
  <c r="AP496" i="1" s="1"/>
  <c r="M496" i="1"/>
  <c r="L496" i="1"/>
  <c r="H496" i="1" s="1"/>
  <c r="K496" i="1"/>
  <c r="J496" i="1"/>
  <c r="I496" i="1"/>
  <c r="N495" i="1"/>
  <c r="AA495" i="1" s="1"/>
  <c r="AP495" i="1" s="1"/>
  <c r="M495" i="1"/>
  <c r="L495" i="1"/>
  <c r="H495" i="1" s="1"/>
  <c r="K495" i="1"/>
  <c r="J495" i="1"/>
  <c r="I495" i="1"/>
  <c r="N494" i="1"/>
  <c r="AA494" i="1" s="1"/>
  <c r="AP494" i="1" s="1"/>
  <c r="M494" i="1"/>
  <c r="L494" i="1"/>
  <c r="K494" i="1"/>
  <c r="J494" i="1"/>
  <c r="I494" i="1"/>
  <c r="G494" i="1" s="1"/>
  <c r="N493" i="1"/>
  <c r="AA493" i="1" s="1"/>
  <c r="AP493" i="1" s="1"/>
  <c r="M493" i="1"/>
  <c r="L493" i="1"/>
  <c r="H493" i="1" s="1"/>
  <c r="K493" i="1"/>
  <c r="J493" i="1"/>
  <c r="I493" i="1"/>
  <c r="N492" i="1"/>
  <c r="AA492" i="1" s="1"/>
  <c r="AP492" i="1" s="1"/>
  <c r="M492" i="1"/>
  <c r="L492" i="1"/>
  <c r="K492" i="1"/>
  <c r="J492" i="1"/>
  <c r="I492" i="1"/>
  <c r="N491" i="1"/>
  <c r="AA491" i="1" s="1"/>
  <c r="AP491" i="1" s="1"/>
  <c r="M491" i="1"/>
  <c r="L491" i="1"/>
  <c r="H491" i="1" s="1"/>
  <c r="K491" i="1"/>
  <c r="J491" i="1"/>
  <c r="I491" i="1"/>
  <c r="N490" i="1"/>
  <c r="AA490" i="1" s="1"/>
  <c r="AP490" i="1" s="1"/>
  <c r="M490" i="1"/>
  <c r="L490" i="1"/>
  <c r="K490" i="1"/>
  <c r="J490" i="1"/>
  <c r="I490" i="1"/>
  <c r="G490" i="1" s="1"/>
  <c r="N489" i="1"/>
  <c r="AA489" i="1" s="1"/>
  <c r="AP489" i="1" s="1"/>
  <c r="M489" i="1"/>
  <c r="AW489" i="1" s="1"/>
  <c r="L489" i="1"/>
  <c r="H489" i="1" s="1"/>
  <c r="K489" i="1"/>
  <c r="J489" i="1"/>
  <c r="I489" i="1"/>
  <c r="N488" i="1"/>
  <c r="AA488" i="1" s="1"/>
  <c r="AP488" i="1" s="1"/>
  <c r="M488" i="1"/>
  <c r="L488" i="1"/>
  <c r="H488" i="1" s="1"/>
  <c r="K488" i="1"/>
  <c r="J488" i="1"/>
  <c r="I488" i="1"/>
  <c r="N487" i="1"/>
  <c r="AA487" i="1" s="1"/>
  <c r="AP487" i="1" s="1"/>
  <c r="M487" i="1"/>
  <c r="L487" i="1"/>
  <c r="H487" i="1" s="1"/>
  <c r="K487" i="1"/>
  <c r="J487" i="1"/>
  <c r="I487" i="1"/>
  <c r="N486" i="1"/>
  <c r="AA486" i="1" s="1"/>
  <c r="AP486" i="1" s="1"/>
  <c r="M486" i="1"/>
  <c r="L486" i="1"/>
  <c r="K486" i="1"/>
  <c r="J486" i="1"/>
  <c r="I486" i="1"/>
  <c r="G486" i="1" s="1"/>
  <c r="N485" i="1"/>
  <c r="AA485" i="1" s="1"/>
  <c r="AP485" i="1" s="1"/>
  <c r="M485" i="1"/>
  <c r="L485" i="1"/>
  <c r="H485" i="1" s="1"/>
  <c r="K485" i="1"/>
  <c r="J485" i="1"/>
  <c r="I485" i="1"/>
  <c r="N484" i="1"/>
  <c r="AA484" i="1" s="1"/>
  <c r="AP484" i="1" s="1"/>
  <c r="M484" i="1"/>
  <c r="L484" i="1"/>
  <c r="K484" i="1"/>
  <c r="J484" i="1"/>
  <c r="I484" i="1"/>
  <c r="N483" i="1"/>
  <c r="AA483" i="1" s="1"/>
  <c r="AP483" i="1" s="1"/>
  <c r="M483" i="1"/>
  <c r="L483" i="1"/>
  <c r="H483" i="1" s="1"/>
  <c r="K483" i="1"/>
  <c r="J483" i="1"/>
  <c r="I483" i="1"/>
  <c r="N482" i="1"/>
  <c r="AA482" i="1" s="1"/>
  <c r="AP482" i="1" s="1"/>
  <c r="M482" i="1"/>
  <c r="L482" i="1"/>
  <c r="K482" i="1"/>
  <c r="J482" i="1"/>
  <c r="I482" i="1"/>
  <c r="G482" i="1" s="1"/>
  <c r="N481" i="1"/>
  <c r="AA481" i="1" s="1"/>
  <c r="AP481" i="1" s="1"/>
  <c r="M481" i="1"/>
  <c r="AW481" i="1" s="1"/>
  <c r="L481" i="1"/>
  <c r="H481" i="1" s="1"/>
  <c r="K481" i="1"/>
  <c r="J481" i="1"/>
  <c r="I481" i="1"/>
  <c r="N480" i="1"/>
  <c r="AA480" i="1" s="1"/>
  <c r="AP480" i="1" s="1"/>
  <c r="M480" i="1"/>
  <c r="L480" i="1"/>
  <c r="H480" i="1" s="1"/>
  <c r="K480" i="1"/>
  <c r="J480" i="1"/>
  <c r="I480" i="1"/>
  <c r="N479" i="1"/>
  <c r="AA479" i="1" s="1"/>
  <c r="AP479" i="1" s="1"/>
  <c r="M479" i="1"/>
  <c r="L479" i="1"/>
  <c r="H479" i="1" s="1"/>
  <c r="K479" i="1"/>
  <c r="J479" i="1"/>
  <c r="I479" i="1"/>
  <c r="N478" i="1"/>
  <c r="AA478" i="1" s="1"/>
  <c r="AP478" i="1" s="1"/>
  <c r="M478" i="1"/>
  <c r="L478" i="1"/>
  <c r="K478" i="1"/>
  <c r="J478" i="1"/>
  <c r="I478" i="1"/>
  <c r="G478" i="1" s="1"/>
  <c r="N477" i="1"/>
  <c r="AA477" i="1" s="1"/>
  <c r="AP477" i="1" s="1"/>
  <c r="M477" i="1"/>
  <c r="L477" i="1"/>
  <c r="H477" i="1" s="1"/>
  <c r="K477" i="1"/>
  <c r="J477" i="1"/>
  <c r="I477" i="1"/>
  <c r="N476" i="1"/>
  <c r="AA476" i="1" s="1"/>
  <c r="AP476" i="1" s="1"/>
  <c r="M476" i="1"/>
  <c r="L476" i="1"/>
  <c r="K476" i="1"/>
  <c r="J476" i="1"/>
  <c r="I476" i="1"/>
  <c r="N475" i="1"/>
  <c r="AA475" i="1" s="1"/>
  <c r="AP475" i="1" s="1"/>
  <c r="M475" i="1"/>
  <c r="L475" i="1"/>
  <c r="H475" i="1" s="1"/>
  <c r="K475" i="1"/>
  <c r="J475" i="1"/>
  <c r="I475" i="1"/>
  <c r="N474" i="1"/>
  <c r="AA474" i="1" s="1"/>
  <c r="AP474" i="1" s="1"/>
  <c r="M474" i="1"/>
  <c r="L474" i="1"/>
  <c r="K474" i="1"/>
  <c r="J474" i="1"/>
  <c r="I474" i="1"/>
  <c r="G474" i="1" s="1"/>
  <c r="N473" i="1"/>
  <c r="AA473" i="1" s="1"/>
  <c r="AP473" i="1" s="1"/>
  <c r="M473" i="1"/>
  <c r="AW473" i="1" s="1"/>
  <c r="L473" i="1"/>
  <c r="H473" i="1" s="1"/>
  <c r="K473" i="1"/>
  <c r="J473" i="1"/>
  <c r="I473" i="1"/>
  <c r="N472" i="1"/>
  <c r="AA472" i="1" s="1"/>
  <c r="AP472" i="1" s="1"/>
  <c r="M472" i="1"/>
  <c r="L472" i="1"/>
  <c r="H472" i="1" s="1"/>
  <c r="K472" i="1"/>
  <c r="J472" i="1"/>
  <c r="I472" i="1"/>
  <c r="N471" i="1"/>
  <c r="AA471" i="1" s="1"/>
  <c r="AP471" i="1" s="1"/>
  <c r="M471" i="1"/>
  <c r="L471" i="1"/>
  <c r="H471" i="1" s="1"/>
  <c r="K471" i="1"/>
  <c r="J471" i="1"/>
  <c r="I471" i="1"/>
  <c r="N470" i="1"/>
  <c r="AA470" i="1" s="1"/>
  <c r="AP470" i="1" s="1"/>
  <c r="M470" i="1"/>
  <c r="L470" i="1"/>
  <c r="K470" i="1"/>
  <c r="J470" i="1"/>
  <c r="I470" i="1"/>
  <c r="G470" i="1" s="1"/>
  <c r="N469" i="1"/>
  <c r="AA469" i="1" s="1"/>
  <c r="AP469" i="1" s="1"/>
  <c r="M469" i="1"/>
  <c r="L469" i="1"/>
  <c r="H469" i="1" s="1"/>
  <c r="K469" i="1"/>
  <c r="J469" i="1"/>
  <c r="I469" i="1"/>
  <c r="N468" i="1"/>
  <c r="AA468" i="1" s="1"/>
  <c r="AP468" i="1" s="1"/>
  <c r="M468" i="1"/>
  <c r="L468" i="1"/>
  <c r="K468" i="1"/>
  <c r="J468" i="1"/>
  <c r="I468" i="1"/>
  <c r="N467" i="1"/>
  <c r="AA467" i="1" s="1"/>
  <c r="AP467" i="1" s="1"/>
  <c r="M467" i="1"/>
  <c r="L467" i="1"/>
  <c r="H467" i="1" s="1"/>
  <c r="K467" i="1"/>
  <c r="J467" i="1"/>
  <c r="I467" i="1"/>
  <c r="N466" i="1"/>
  <c r="AA466" i="1" s="1"/>
  <c r="AP466" i="1" s="1"/>
  <c r="M466" i="1"/>
  <c r="L466" i="1"/>
  <c r="K466" i="1"/>
  <c r="J466" i="1"/>
  <c r="I466" i="1"/>
  <c r="G466" i="1" s="1"/>
  <c r="N465" i="1"/>
  <c r="AA465" i="1" s="1"/>
  <c r="AP465" i="1" s="1"/>
  <c r="M465" i="1"/>
  <c r="AW465" i="1" s="1"/>
  <c r="L465" i="1"/>
  <c r="H465" i="1" s="1"/>
  <c r="K465" i="1"/>
  <c r="J465" i="1"/>
  <c r="I465" i="1"/>
  <c r="N464" i="1"/>
  <c r="AA464" i="1" s="1"/>
  <c r="AP464" i="1" s="1"/>
  <c r="M464" i="1"/>
  <c r="L464" i="1"/>
  <c r="H464" i="1" s="1"/>
  <c r="K464" i="1"/>
  <c r="J464" i="1"/>
  <c r="I464" i="1"/>
  <c r="N463" i="1"/>
  <c r="AA463" i="1" s="1"/>
  <c r="AP463" i="1" s="1"/>
  <c r="M463" i="1"/>
  <c r="L463" i="1"/>
  <c r="H463" i="1" s="1"/>
  <c r="K463" i="1"/>
  <c r="J463" i="1"/>
  <c r="I463" i="1"/>
  <c r="N462" i="1"/>
  <c r="AA462" i="1" s="1"/>
  <c r="AP462" i="1" s="1"/>
  <c r="M462" i="1"/>
  <c r="L462" i="1"/>
  <c r="K462" i="1"/>
  <c r="J462" i="1"/>
  <c r="I462" i="1"/>
  <c r="G462" i="1" s="1"/>
  <c r="N461" i="1"/>
  <c r="AA461" i="1" s="1"/>
  <c r="AP461" i="1" s="1"/>
  <c r="M461" i="1"/>
  <c r="L461" i="1"/>
  <c r="H461" i="1" s="1"/>
  <c r="K461" i="1"/>
  <c r="J461" i="1"/>
  <c r="I461" i="1"/>
  <c r="N460" i="1"/>
  <c r="AA460" i="1" s="1"/>
  <c r="AP460" i="1" s="1"/>
  <c r="M460" i="1"/>
  <c r="L460" i="1"/>
  <c r="K460" i="1"/>
  <c r="J460" i="1"/>
  <c r="I460" i="1"/>
  <c r="N459" i="1"/>
  <c r="AA459" i="1" s="1"/>
  <c r="AP459" i="1" s="1"/>
  <c r="M459" i="1"/>
  <c r="L459" i="1"/>
  <c r="H459" i="1" s="1"/>
  <c r="K459" i="1"/>
  <c r="J459" i="1"/>
  <c r="I459" i="1"/>
  <c r="N458" i="1"/>
  <c r="AA458" i="1" s="1"/>
  <c r="AP458" i="1" s="1"/>
  <c r="M458" i="1"/>
  <c r="L458" i="1"/>
  <c r="K458" i="1"/>
  <c r="J458" i="1"/>
  <c r="I458" i="1"/>
  <c r="G458" i="1" s="1"/>
  <c r="N457" i="1"/>
  <c r="AA457" i="1" s="1"/>
  <c r="AP457" i="1" s="1"/>
  <c r="M457" i="1"/>
  <c r="AW457" i="1" s="1"/>
  <c r="L457" i="1"/>
  <c r="H457" i="1" s="1"/>
  <c r="K457" i="1"/>
  <c r="J457" i="1"/>
  <c r="I457" i="1"/>
  <c r="N456" i="1"/>
  <c r="AA456" i="1" s="1"/>
  <c r="AP456" i="1" s="1"/>
  <c r="M456" i="1"/>
  <c r="L456" i="1"/>
  <c r="H456" i="1" s="1"/>
  <c r="K456" i="1"/>
  <c r="J456" i="1"/>
  <c r="I456" i="1"/>
  <c r="N455" i="1"/>
  <c r="AA455" i="1" s="1"/>
  <c r="AP455" i="1" s="1"/>
  <c r="M455" i="1"/>
  <c r="L455" i="1"/>
  <c r="H455" i="1" s="1"/>
  <c r="K455" i="1"/>
  <c r="J455" i="1"/>
  <c r="I455" i="1"/>
  <c r="N454" i="1"/>
  <c r="AA454" i="1" s="1"/>
  <c r="AP454" i="1" s="1"/>
  <c r="M454" i="1"/>
  <c r="L454" i="1"/>
  <c r="K454" i="1"/>
  <c r="J454" i="1"/>
  <c r="I454" i="1"/>
  <c r="G454" i="1" s="1"/>
  <c r="N453" i="1"/>
  <c r="AA453" i="1" s="1"/>
  <c r="AP453" i="1" s="1"/>
  <c r="M453" i="1"/>
  <c r="L453" i="1"/>
  <c r="H453" i="1" s="1"/>
  <c r="K453" i="1"/>
  <c r="J453" i="1"/>
  <c r="I453" i="1"/>
  <c r="N452" i="1"/>
  <c r="AA452" i="1" s="1"/>
  <c r="AP452" i="1" s="1"/>
  <c r="M452" i="1"/>
  <c r="L452" i="1"/>
  <c r="K452" i="1"/>
  <c r="J452" i="1"/>
  <c r="I452" i="1"/>
  <c r="N451" i="1"/>
  <c r="AA451" i="1" s="1"/>
  <c r="AP451" i="1" s="1"/>
  <c r="M451" i="1"/>
  <c r="L451" i="1"/>
  <c r="H451" i="1" s="1"/>
  <c r="K451" i="1"/>
  <c r="J451" i="1"/>
  <c r="I451" i="1"/>
  <c r="N450" i="1"/>
  <c r="AA450" i="1" s="1"/>
  <c r="AP450" i="1" s="1"/>
  <c r="M450" i="1"/>
  <c r="L450" i="1"/>
  <c r="K450" i="1"/>
  <c r="J450" i="1"/>
  <c r="I450" i="1"/>
  <c r="G450" i="1" s="1"/>
  <c r="N449" i="1"/>
  <c r="AA449" i="1" s="1"/>
  <c r="AP449" i="1" s="1"/>
  <c r="M449" i="1"/>
  <c r="AW449" i="1" s="1"/>
  <c r="L449" i="1"/>
  <c r="H449" i="1" s="1"/>
  <c r="K449" i="1"/>
  <c r="J449" i="1"/>
  <c r="I449" i="1"/>
  <c r="N448" i="1"/>
  <c r="AA448" i="1" s="1"/>
  <c r="AP448" i="1" s="1"/>
  <c r="M448" i="1"/>
  <c r="L448" i="1"/>
  <c r="H448" i="1" s="1"/>
  <c r="K448" i="1"/>
  <c r="J448" i="1"/>
  <c r="I448" i="1"/>
  <c r="N447" i="1"/>
  <c r="AA447" i="1" s="1"/>
  <c r="AP447" i="1" s="1"/>
  <c r="M447" i="1"/>
  <c r="L447" i="1"/>
  <c r="H447" i="1" s="1"/>
  <c r="K447" i="1"/>
  <c r="J447" i="1"/>
  <c r="I447" i="1"/>
  <c r="N446" i="1"/>
  <c r="AA446" i="1" s="1"/>
  <c r="AP446" i="1" s="1"/>
  <c r="M446" i="1"/>
  <c r="L446" i="1"/>
  <c r="K446" i="1"/>
  <c r="J446" i="1"/>
  <c r="I446" i="1"/>
  <c r="G446" i="1" s="1"/>
  <c r="N445" i="1"/>
  <c r="AA445" i="1" s="1"/>
  <c r="AP445" i="1" s="1"/>
  <c r="M445" i="1"/>
  <c r="L445" i="1"/>
  <c r="H445" i="1" s="1"/>
  <c r="K445" i="1"/>
  <c r="J445" i="1"/>
  <c r="I445" i="1"/>
  <c r="N444" i="1"/>
  <c r="AA444" i="1" s="1"/>
  <c r="AP444" i="1" s="1"/>
  <c r="M444" i="1"/>
  <c r="L444" i="1"/>
  <c r="K444" i="1"/>
  <c r="J444" i="1"/>
  <c r="I444" i="1"/>
  <c r="N443" i="1"/>
  <c r="AA443" i="1" s="1"/>
  <c r="AP443" i="1" s="1"/>
  <c r="M443" i="1"/>
  <c r="L443" i="1"/>
  <c r="H443" i="1" s="1"/>
  <c r="K443" i="1"/>
  <c r="J443" i="1"/>
  <c r="I443" i="1"/>
  <c r="N442" i="1"/>
  <c r="AA442" i="1" s="1"/>
  <c r="AP442" i="1" s="1"/>
  <c r="M442" i="1"/>
  <c r="L442" i="1"/>
  <c r="K442" i="1"/>
  <c r="J442" i="1"/>
  <c r="I442" i="1"/>
  <c r="G442" i="1" s="1"/>
  <c r="N441" i="1"/>
  <c r="AA441" i="1" s="1"/>
  <c r="AP441" i="1" s="1"/>
  <c r="M441" i="1"/>
  <c r="L441" i="1"/>
  <c r="H441" i="1" s="1"/>
  <c r="K441" i="1"/>
  <c r="J441" i="1"/>
  <c r="I441" i="1"/>
  <c r="N440" i="1"/>
  <c r="AA440" i="1" s="1"/>
  <c r="AP440" i="1" s="1"/>
  <c r="M440" i="1"/>
  <c r="L440" i="1"/>
  <c r="H440" i="1" s="1"/>
  <c r="K440" i="1"/>
  <c r="J440" i="1"/>
  <c r="I440" i="1"/>
  <c r="N439" i="1"/>
  <c r="AA439" i="1" s="1"/>
  <c r="AP439" i="1" s="1"/>
  <c r="M439" i="1"/>
  <c r="L439" i="1"/>
  <c r="H439" i="1" s="1"/>
  <c r="K439" i="1"/>
  <c r="J439" i="1"/>
  <c r="I439" i="1"/>
  <c r="N438" i="1"/>
  <c r="AA438" i="1" s="1"/>
  <c r="AP438" i="1" s="1"/>
  <c r="M438" i="1"/>
  <c r="L438" i="1"/>
  <c r="K438" i="1"/>
  <c r="J438" i="1"/>
  <c r="I438" i="1"/>
  <c r="G438" i="1" s="1"/>
  <c r="N437" i="1"/>
  <c r="AA437" i="1" s="1"/>
  <c r="AP437" i="1" s="1"/>
  <c r="M437" i="1"/>
  <c r="L437" i="1"/>
  <c r="H437" i="1" s="1"/>
  <c r="K437" i="1"/>
  <c r="J437" i="1"/>
  <c r="I437" i="1"/>
  <c r="N436" i="1"/>
  <c r="AA436" i="1" s="1"/>
  <c r="AP436" i="1" s="1"/>
  <c r="M436" i="1"/>
  <c r="L436" i="1"/>
  <c r="K436" i="1"/>
  <c r="J436" i="1"/>
  <c r="I436" i="1"/>
  <c r="N435" i="1"/>
  <c r="AA435" i="1" s="1"/>
  <c r="AP435" i="1" s="1"/>
  <c r="M435" i="1"/>
  <c r="L435" i="1"/>
  <c r="H435" i="1" s="1"/>
  <c r="K435" i="1"/>
  <c r="J435" i="1"/>
  <c r="I435" i="1"/>
  <c r="N434" i="1"/>
  <c r="AA434" i="1" s="1"/>
  <c r="AP434" i="1" s="1"/>
  <c r="M434" i="1"/>
  <c r="L434" i="1"/>
  <c r="K434" i="1"/>
  <c r="J434" i="1"/>
  <c r="I434" i="1"/>
  <c r="G434" i="1" s="1"/>
  <c r="N433" i="1"/>
  <c r="AA433" i="1" s="1"/>
  <c r="AP433" i="1" s="1"/>
  <c r="M433" i="1"/>
  <c r="AW433" i="1" s="1"/>
  <c r="L433" i="1"/>
  <c r="H433" i="1" s="1"/>
  <c r="K433" i="1"/>
  <c r="J433" i="1"/>
  <c r="I433" i="1"/>
  <c r="N432" i="1"/>
  <c r="AA432" i="1" s="1"/>
  <c r="AP432" i="1" s="1"/>
  <c r="M432" i="1"/>
  <c r="L432" i="1"/>
  <c r="H432" i="1" s="1"/>
  <c r="K432" i="1"/>
  <c r="J432" i="1"/>
  <c r="I432" i="1"/>
  <c r="N431" i="1"/>
  <c r="AA431" i="1" s="1"/>
  <c r="AP431" i="1" s="1"/>
  <c r="M431" i="1"/>
  <c r="L431" i="1"/>
  <c r="H431" i="1" s="1"/>
  <c r="K431" i="1"/>
  <c r="J431" i="1"/>
  <c r="I431" i="1"/>
  <c r="N430" i="1"/>
  <c r="AA430" i="1" s="1"/>
  <c r="AP430" i="1" s="1"/>
  <c r="M430" i="1"/>
  <c r="L430" i="1"/>
  <c r="K430" i="1"/>
  <c r="J430" i="1"/>
  <c r="I430" i="1"/>
  <c r="G430" i="1" s="1"/>
  <c r="N429" i="1"/>
  <c r="AA429" i="1" s="1"/>
  <c r="AP429" i="1" s="1"/>
  <c r="M429" i="1"/>
  <c r="L429" i="1"/>
  <c r="H429" i="1" s="1"/>
  <c r="K429" i="1"/>
  <c r="J429" i="1"/>
  <c r="I429" i="1"/>
  <c r="N428" i="1"/>
  <c r="AA428" i="1" s="1"/>
  <c r="AP428" i="1" s="1"/>
  <c r="M428" i="1"/>
  <c r="L428" i="1"/>
  <c r="K428" i="1"/>
  <c r="J428" i="1"/>
  <c r="I428" i="1"/>
  <c r="N427" i="1"/>
  <c r="AA427" i="1" s="1"/>
  <c r="AP427" i="1" s="1"/>
  <c r="M427" i="1"/>
  <c r="L427" i="1"/>
  <c r="H427" i="1" s="1"/>
  <c r="K427" i="1"/>
  <c r="J427" i="1"/>
  <c r="I427" i="1"/>
  <c r="N426" i="1"/>
  <c r="AA426" i="1" s="1"/>
  <c r="AP426" i="1" s="1"/>
  <c r="M426" i="1"/>
  <c r="L426" i="1"/>
  <c r="K426" i="1"/>
  <c r="J426" i="1"/>
  <c r="I426" i="1"/>
  <c r="G426" i="1" s="1"/>
  <c r="N425" i="1"/>
  <c r="AA425" i="1" s="1"/>
  <c r="AP425" i="1" s="1"/>
  <c r="M425" i="1"/>
  <c r="AW425" i="1" s="1"/>
  <c r="L425" i="1"/>
  <c r="H425" i="1" s="1"/>
  <c r="K425" i="1"/>
  <c r="J425" i="1"/>
  <c r="I425" i="1"/>
  <c r="N424" i="1"/>
  <c r="AA424" i="1" s="1"/>
  <c r="AP424" i="1" s="1"/>
  <c r="M424" i="1"/>
  <c r="L424" i="1"/>
  <c r="H424" i="1" s="1"/>
  <c r="K424" i="1"/>
  <c r="J424" i="1"/>
  <c r="I424" i="1"/>
  <c r="N423" i="1"/>
  <c r="AA423" i="1" s="1"/>
  <c r="AP423" i="1" s="1"/>
  <c r="M423" i="1"/>
  <c r="L423" i="1"/>
  <c r="H423" i="1" s="1"/>
  <c r="K423" i="1"/>
  <c r="J423" i="1"/>
  <c r="I423" i="1"/>
  <c r="N422" i="1"/>
  <c r="AA422" i="1" s="1"/>
  <c r="AP422" i="1" s="1"/>
  <c r="M422" i="1"/>
  <c r="L422" i="1"/>
  <c r="K422" i="1"/>
  <c r="J422" i="1"/>
  <c r="I422" i="1"/>
  <c r="G422" i="1" s="1"/>
  <c r="N421" i="1"/>
  <c r="AA421" i="1" s="1"/>
  <c r="AP421" i="1" s="1"/>
  <c r="M421" i="1"/>
  <c r="L421" i="1"/>
  <c r="H421" i="1" s="1"/>
  <c r="K421" i="1"/>
  <c r="J421" i="1"/>
  <c r="I421" i="1"/>
  <c r="N420" i="1"/>
  <c r="AA420" i="1" s="1"/>
  <c r="AP420" i="1" s="1"/>
  <c r="M420" i="1"/>
  <c r="L420" i="1"/>
  <c r="K420" i="1"/>
  <c r="J420" i="1"/>
  <c r="I420" i="1"/>
  <c r="N419" i="1"/>
  <c r="AA419" i="1" s="1"/>
  <c r="AP419" i="1" s="1"/>
  <c r="M419" i="1"/>
  <c r="L419" i="1"/>
  <c r="H419" i="1" s="1"/>
  <c r="K419" i="1"/>
  <c r="J419" i="1"/>
  <c r="I419" i="1"/>
  <c r="N418" i="1"/>
  <c r="AA418" i="1" s="1"/>
  <c r="AP418" i="1" s="1"/>
  <c r="M418" i="1"/>
  <c r="L418" i="1"/>
  <c r="K418" i="1"/>
  <c r="J418" i="1"/>
  <c r="I418" i="1"/>
  <c r="G418" i="1" s="1"/>
  <c r="N417" i="1"/>
  <c r="AA417" i="1" s="1"/>
  <c r="AP417" i="1" s="1"/>
  <c r="M417" i="1"/>
  <c r="AW417" i="1" s="1"/>
  <c r="L417" i="1"/>
  <c r="H417" i="1" s="1"/>
  <c r="K417" i="1"/>
  <c r="J417" i="1"/>
  <c r="I417" i="1"/>
  <c r="N416" i="1"/>
  <c r="AA416" i="1" s="1"/>
  <c r="AP416" i="1" s="1"/>
  <c r="M416" i="1"/>
  <c r="L416" i="1"/>
  <c r="H416" i="1" s="1"/>
  <c r="K416" i="1"/>
  <c r="J416" i="1"/>
  <c r="I416" i="1"/>
  <c r="N415" i="1"/>
  <c r="AA415" i="1" s="1"/>
  <c r="AP415" i="1" s="1"/>
  <c r="M415" i="1"/>
  <c r="L415" i="1"/>
  <c r="H415" i="1" s="1"/>
  <c r="K415" i="1"/>
  <c r="J415" i="1"/>
  <c r="I415" i="1"/>
  <c r="N414" i="1"/>
  <c r="AA414" i="1" s="1"/>
  <c r="AP414" i="1" s="1"/>
  <c r="M414" i="1"/>
  <c r="L414" i="1"/>
  <c r="K414" i="1"/>
  <c r="J414" i="1"/>
  <c r="I414" i="1"/>
  <c r="G414" i="1" s="1"/>
  <c r="N413" i="1"/>
  <c r="AA413" i="1" s="1"/>
  <c r="AP413" i="1" s="1"/>
  <c r="M413" i="1"/>
  <c r="L413" i="1"/>
  <c r="H413" i="1" s="1"/>
  <c r="K413" i="1"/>
  <c r="J413" i="1"/>
  <c r="I413" i="1"/>
  <c r="N412" i="1"/>
  <c r="AA412" i="1" s="1"/>
  <c r="AP412" i="1" s="1"/>
  <c r="M412" i="1"/>
  <c r="L412" i="1"/>
  <c r="K412" i="1"/>
  <c r="J412" i="1"/>
  <c r="I412" i="1"/>
  <c r="N411" i="1"/>
  <c r="AA411" i="1" s="1"/>
  <c r="AP411" i="1" s="1"/>
  <c r="M411" i="1"/>
  <c r="L411" i="1"/>
  <c r="H411" i="1" s="1"/>
  <c r="K411" i="1"/>
  <c r="J411" i="1"/>
  <c r="I411" i="1"/>
  <c r="N410" i="1"/>
  <c r="AA410" i="1" s="1"/>
  <c r="AP410" i="1" s="1"/>
  <c r="M410" i="1"/>
  <c r="L410" i="1"/>
  <c r="K410" i="1"/>
  <c r="J410" i="1"/>
  <c r="I410" i="1"/>
  <c r="G410" i="1" s="1"/>
  <c r="N409" i="1"/>
  <c r="AA409" i="1" s="1"/>
  <c r="AP409" i="1" s="1"/>
  <c r="M409" i="1"/>
  <c r="AW409" i="1" s="1"/>
  <c r="L409" i="1"/>
  <c r="H409" i="1" s="1"/>
  <c r="K409" i="1"/>
  <c r="J409" i="1"/>
  <c r="I409" i="1"/>
  <c r="N408" i="1"/>
  <c r="AA408" i="1" s="1"/>
  <c r="AP408" i="1" s="1"/>
  <c r="M408" i="1"/>
  <c r="L408" i="1"/>
  <c r="H408" i="1" s="1"/>
  <c r="K408" i="1"/>
  <c r="J408" i="1"/>
  <c r="I408" i="1"/>
  <c r="N407" i="1"/>
  <c r="AA407" i="1" s="1"/>
  <c r="AP407" i="1" s="1"/>
  <c r="M407" i="1"/>
  <c r="L407" i="1"/>
  <c r="H407" i="1" s="1"/>
  <c r="K407" i="1"/>
  <c r="J407" i="1"/>
  <c r="I407" i="1"/>
  <c r="N406" i="1"/>
  <c r="AA406" i="1" s="1"/>
  <c r="AP406" i="1" s="1"/>
  <c r="M406" i="1"/>
  <c r="L406" i="1"/>
  <c r="K406" i="1"/>
  <c r="J406" i="1"/>
  <c r="I406" i="1"/>
  <c r="G406" i="1" s="1"/>
  <c r="N405" i="1"/>
  <c r="AA405" i="1" s="1"/>
  <c r="AP405" i="1" s="1"/>
  <c r="M405" i="1"/>
  <c r="L405" i="1"/>
  <c r="H405" i="1" s="1"/>
  <c r="K405" i="1"/>
  <c r="J405" i="1"/>
  <c r="I405" i="1"/>
  <c r="N404" i="1"/>
  <c r="AA404" i="1" s="1"/>
  <c r="AP404" i="1" s="1"/>
  <c r="M404" i="1"/>
  <c r="L404" i="1"/>
  <c r="K404" i="1"/>
  <c r="J404" i="1"/>
  <c r="I404" i="1"/>
  <c r="N403" i="1"/>
  <c r="AA403" i="1" s="1"/>
  <c r="AP403" i="1" s="1"/>
  <c r="M403" i="1"/>
  <c r="L403" i="1"/>
  <c r="H403" i="1" s="1"/>
  <c r="K403" i="1"/>
  <c r="J403" i="1"/>
  <c r="I403" i="1"/>
  <c r="N402" i="1"/>
  <c r="AA402" i="1" s="1"/>
  <c r="AP402" i="1" s="1"/>
  <c r="M402" i="1"/>
  <c r="L402" i="1"/>
  <c r="K402" i="1"/>
  <c r="J402" i="1"/>
  <c r="I402" i="1"/>
  <c r="G402" i="1" s="1"/>
  <c r="N401" i="1"/>
  <c r="AA401" i="1" s="1"/>
  <c r="AP401" i="1" s="1"/>
  <c r="M401" i="1"/>
  <c r="AW401" i="1" s="1"/>
  <c r="L401" i="1"/>
  <c r="H401" i="1" s="1"/>
  <c r="K401" i="1"/>
  <c r="J401" i="1"/>
  <c r="I401" i="1"/>
  <c r="N400" i="1"/>
  <c r="AA400" i="1" s="1"/>
  <c r="AP400" i="1" s="1"/>
  <c r="M400" i="1"/>
  <c r="L400" i="1"/>
  <c r="H400" i="1" s="1"/>
  <c r="K400" i="1"/>
  <c r="J400" i="1"/>
  <c r="I400" i="1"/>
  <c r="N399" i="1"/>
  <c r="AA399" i="1" s="1"/>
  <c r="AP399" i="1" s="1"/>
  <c r="M399" i="1"/>
  <c r="L399" i="1"/>
  <c r="H399" i="1" s="1"/>
  <c r="K399" i="1"/>
  <c r="J399" i="1"/>
  <c r="I399" i="1"/>
  <c r="N398" i="1"/>
  <c r="AA398" i="1" s="1"/>
  <c r="AP398" i="1" s="1"/>
  <c r="M398" i="1"/>
  <c r="L398" i="1"/>
  <c r="K398" i="1"/>
  <c r="J398" i="1"/>
  <c r="I398" i="1"/>
  <c r="G398" i="1" s="1"/>
  <c r="N397" i="1"/>
  <c r="AA397" i="1" s="1"/>
  <c r="AP397" i="1" s="1"/>
  <c r="M397" i="1"/>
  <c r="L397" i="1"/>
  <c r="H397" i="1" s="1"/>
  <c r="K397" i="1"/>
  <c r="J397" i="1"/>
  <c r="I397" i="1"/>
  <c r="N396" i="1"/>
  <c r="AA396" i="1" s="1"/>
  <c r="AP396" i="1" s="1"/>
  <c r="M396" i="1"/>
  <c r="L396" i="1"/>
  <c r="K396" i="1"/>
  <c r="J396" i="1"/>
  <c r="I396" i="1"/>
  <c r="N395" i="1"/>
  <c r="AA395" i="1" s="1"/>
  <c r="AP395" i="1" s="1"/>
  <c r="M395" i="1"/>
  <c r="L395" i="1"/>
  <c r="H395" i="1" s="1"/>
  <c r="K395" i="1"/>
  <c r="J395" i="1"/>
  <c r="I395" i="1"/>
  <c r="N394" i="1"/>
  <c r="AA394" i="1" s="1"/>
  <c r="AP394" i="1" s="1"/>
  <c r="M394" i="1"/>
  <c r="L394" i="1"/>
  <c r="K394" i="1"/>
  <c r="J394" i="1"/>
  <c r="I394" i="1"/>
  <c r="G394" i="1" s="1"/>
  <c r="N393" i="1"/>
  <c r="AA393" i="1" s="1"/>
  <c r="AP393" i="1" s="1"/>
  <c r="M393" i="1"/>
  <c r="L393" i="1"/>
  <c r="H393" i="1" s="1"/>
  <c r="K393" i="1"/>
  <c r="J393" i="1"/>
  <c r="I393" i="1"/>
  <c r="N392" i="1"/>
  <c r="AA392" i="1" s="1"/>
  <c r="AP392" i="1" s="1"/>
  <c r="M392" i="1"/>
  <c r="L392" i="1"/>
  <c r="H392" i="1" s="1"/>
  <c r="K392" i="1"/>
  <c r="J392" i="1"/>
  <c r="I392" i="1"/>
  <c r="N391" i="1"/>
  <c r="AA391" i="1" s="1"/>
  <c r="AP391" i="1" s="1"/>
  <c r="M391" i="1"/>
  <c r="L391" i="1"/>
  <c r="H391" i="1" s="1"/>
  <c r="K391" i="1"/>
  <c r="J391" i="1"/>
  <c r="I391" i="1"/>
  <c r="N390" i="1"/>
  <c r="AA390" i="1" s="1"/>
  <c r="AP390" i="1" s="1"/>
  <c r="M390" i="1"/>
  <c r="L390" i="1"/>
  <c r="K390" i="1"/>
  <c r="J390" i="1"/>
  <c r="I390" i="1"/>
  <c r="G390" i="1" s="1"/>
  <c r="N389" i="1"/>
  <c r="AA389" i="1" s="1"/>
  <c r="AP389" i="1" s="1"/>
  <c r="M389" i="1"/>
  <c r="L389" i="1"/>
  <c r="H389" i="1" s="1"/>
  <c r="K389" i="1"/>
  <c r="J389" i="1"/>
  <c r="I389" i="1"/>
  <c r="N388" i="1"/>
  <c r="AA388" i="1" s="1"/>
  <c r="AP388" i="1" s="1"/>
  <c r="M388" i="1"/>
  <c r="L388" i="1"/>
  <c r="K388" i="1"/>
  <c r="J388" i="1"/>
  <c r="I388" i="1"/>
  <c r="N387" i="1"/>
  <c r="AA387" i="1" s="1"/>
  <c r="AP387" i="1" s="1"/>
  <c r="M387" i="1"/>
  <c r="L387" i="1"/>
  <c r="H387" i="1" s="1"/>
  <c r="K387" i="1"/>
  <c r="J387" i="1"/>
  <c r="I387" i="1"/>
  <c r="N386" i="1"/>
  <c r="AA386" i="1" s="1"/>
  <c r="AP386" i="1" s="1"/>
  <c r="M386" i="1"/>
  <c r="L386" i="1"/>
  <c r="K386" i="1"/>
  <c r="J386" i="1"/>
  <c r="I386" i="1"/>
  <c r="G386" i="1" s="1"/>
  <c r="N385" i="1"/>
  <c r="AA385" i="1" s="1"/>
  <c r="AP385" i="1" s="1"/>
  <c r="M385" i="1"/>
  <c r="AW385" i="1" s="1"/>
  <c r="L385" i="1"/>
  <c r="H385" i="1" s="1"/>
  <c r="K385" i="1"/>
  <c r="J385" i="1"/>
  <c r="I385" i="1"/>
  <c r="N384" i="1"/>
  <c r="AA384" i="1" s="1"/>
  <c r="AP384" i="1" s="1"/>
  <c r="M384" i="1"/>
  <c r="L384" i="1"/>
  <c r="H384" i="1" s="1"/>
  <c r="K384" i="1"/>
  <c r="J384" i="1"/>
  <c r="I384" i="1"/>
  <c r="N383" i="1"/>
  <c r="AA383" i="1" s="1"/>
  <c r="AP383" i="1" s="1"/>
  <c r="M383" i="1"/>
  <c r="L383" i="1"/>
  <c r="H383" i="1" s="1"/>
  <c r="K383" i="1"/>
  <c r="J383" i="1"/>
  <c r="I383" i="1"/>
  <c r="N382" i="1"/>
  <c r="AA382" i="1" s="1"/>
  <c r="AP382" i="1" s="1"/>
  <c r="M382" i="1"/>
  <c r="L382" i="1"/>
  <c r="K382" i="1"/>
  <c r="J382" i="1"/>
  <c r="I382" i="1"/>
  <c r="G382" i="1" s="1"/>
  <c r="N381" i="1"/>
  <c r="AA381" i="1" s="1"/>
  <c r="AP381" i="1" s="1"/>
  <c r="M381" i="1"/>
  <c r="L381" i="1"/>
  <c r="H381" i="1" s="1"/>
  <c r="K381" i="1"/>
  <c r="J381" i="1"/>
  <c r="I381" i="1"/>
  <c r="N380" i="1"/>
  <c r="AA380" i="1" s="1"/>
  <c r="AP380" i="1" s="1"/>
  <c r="M380" i="1"/>
  <c r="L380" i="1"/>
  <c r="K380" i="1"/>
  <c r="J380" i="1"/>
  <c r="I380" i="1"/>
  <c r="N379" i="1"/>
  <c r="AA379" i="1" s="1"/>
  <c r="AP379" i="1" s="1"/>
  <c r="M379" i="1"/>
  <c r="L379" i="1"/>
  <c r="H379" i="1" s="1"/>
  <c r="K379" i="1"/>
  <c r="J379" i="1"/>
  <c r="I379" i="1"/>
  <c r="N378" i="1"/>
  <c r="AA378" i="1" s="1"/>
  <c r="AP378" i="1" s="1"/>
  <c r="M378" i="1"/>
  <c r="L378" i="1"/>
  <c r="K378" i="1"/>
  <c r="J378" i="1"/>
  <c r="I378" i="1"/>
  <c r="G378" i="1" s="1"/>
  <c r="N377" i="1"/>
  <c r="AA377" i="1" s="1"/>
  <c r="AP377" i="1" s="1"/>
  <c r="M377" i="1"/>
  <c r="AW377" i="1" s="1"/>
  <c r="L377" i="1"/>
  <c r="H377" i="1" s="1"/>
  <c r="K377" i="1"/>
  <c r="J377" i="1"/>
  <c r="I377" i="1"/>
  <c r="N376" i="1"/>
  <c r="AA376" i="1" s="1"/>
  <c r="AP376" i="1" s="1"/>
  <c r="M376" i="1"/>
  <c r="L376" i="1"/>
  <c r="H376" i="1" s="1"/>
  <c r="K376" i="1"/>
  <c r="J376" i="1"/>
  <c r="I376" i="1"/>
  <c r="N375" i="1"/>
  <c r="AA375" i="1" s="1"/>
  <c r="AP375" i="1" s="1"/>
  <c r="M375" i="1"/>
  <c r="L375" i="1"/>
  <c r="H375" i="1" s="1"/>
  <c r="K375" i="1"/>
  <c r="J375" i="1"/>
  <c r="I375" i="1"/>
  <c r="N374" i="1"/>
  <c r="AA374" i="1" s="1"/>
  <c r="AP374" i="1" s="1"/>
  <c r="M374" i="1"/>
  <c r="L374" i="1"/>
  <c r="K374" i="1"/>
  <c r="J374" i="1"/>
  <c r="I374" i="1"/>
  <c r="G374" i="1" s="1"/>
  <c r="N373" i="1"/>
  <c r="AA373" i="1" s="1"/>
  <c r="AP373" i="1" s="1"/>
  <c r="M373" i="1"/>
  <c r="L373" i="1"/>
  <c r="H373" i="1" s="1"/>
  <c r="K373" i="1"/>
  <c r="J373" i="1"/>
  <c r="I373" i="1"/>
  <c r="N372" i="1"/>
  <c r="AA372" i="1" s="1"/>
  <c r="AP372" i="1" s="1"/>
  <c r="M372" i="1"/>
  <c r="L372" i="1"/>
  <c r="K372" i="1"/>
  <c r="J372" i="1"/>
  <c r="I372" i="1"/>
  <c r="N371" i="1"/>
  <c r="AA371" i="1" s="1"/>
  <c r="AP371" i="1" s="1"/>
  <c r="M371" i="1"/>
  <c r="L371" i="1"/>
  <c r="H371" i="1" s="1"/>
  <c r="K371" i="1"/>
  <c r="J371" i="1"/>
  <c r="I371" i="1"/>
  <c r="N370" i="1"/>
  <c r="AA370" i="1" s="1"/>
  <c r="AP370" i="1" s="1"/>
  <c r="M370" i="1"/>
  <c r="L370" i="1"/>
  <c r="K370" i="1"/>
  <c r="J370" i="1"/>
  <c r="I370" i="1"/>
  <c r="G370" i="1" s="1"/>
  <c r="N369" i="1"/>
  <c r="AA369" i="1" s="1"/>
  <c r="AP369" i="1" s="1"/>
  <c r="M369" i="1"/>
  <c r="AW369" i="1" s="1"/>
  <c r="L369" i="1"/>
  <c r="H369" i="1" s="1"/>
  <c r="K369" i="1"/>
  <c r="J369" i="1"/>
  <c r="I369" i="1"/>
  <c r="N368" i="1"/>
  <c r="AA368" i="1" s="1"/>
  <c r="AP368" i="1" s="1"/>
  <c r="M368" i="1"/>
  <c r="L368" i="1"/>
  <c r="H368" i="1" s="1"/>
  <c r="K368" i="1"/>
  <c r="J368" i="1"/>
  <c r="I368" i="1"/>
  <c r="N367" i="1"/>
  <c r="AA367" i="1" s="1"/>
  <c r="AP367" i="1" s="1"/>
  <c r="M367" i="1"/>
  <c r="L367" i="1"/>
  <c r="H367" i="1" s="1"/>
  <c r="K367" i="1"/>
  <c r="J367" i="1"/>
  <c r="I367" i="1"/>
  <c r="N366" i="1"/>
  <c r="AA366" i="1" s="1"/>
  <c r="AP366" i="1" s="1"/>
  <c r="M366" i="1"/>
  <c r="L366" i="1"/>
  <c r="K366" i="1"/>
  <c r="J366" i="1"/>
  <c r="I366" i="1"/>
  <c r="G366" i="1" s="1"/>
  <c r="N365" i="1"/>
  <c r="AA365" i="1" s="1"/>
  <c r="AP365" i="1" s="1"/>
  <c r="M365" i="1"/>
  <c r="L365" i="1"/>
  <c r="H365" i="1" s="1"/>
  <c r="K365" i="1"/>
  <c r="J365" i="1"/>
  <c r="I365" i="1"/>
  <c r="N364" i="1"/>
  <c r="AA364" i="1" s="1"/>
  <c r="AP364" i="1" s="1"/>
  <c r="M364" i="1"/>
  <c r="L364" i="1"/>
  <c r="K364" i="1"/>
  <c r="J364" i="1"/>
  <c r="I364" i="1"/>
  <c r="N363" i="1"/>
  <c r="AA363" i="1" s="1"/>
  <c r="AP363" i="1" s="1"/>
  <c r="M363" i="1"/>
  <c r="L363" i="1"/>
  <c r="H363" i="1" s="1"/>
  <c r="K363" i="1"/>
  <c r="J363" i="1"/>
  <c r="I363" i="1"/>
  <c r="N362" i="1"/>
  <c r="AA362" i="1" s="1"/>
  <c r="AP362" i="1" s="1"/>
  <c r="M362" i="1"/>
  <c r="L362" i="1"/>
  <c r="K362" i="1"/>
  <c r="J362" i="1"/>
  <c r="I362" i="1"/>
  <c r="G362" i="1" s="1"/>
  <c r="N361" i="1"/>
  <c r="AA361" i="1" s="1"/>
  <c r="AP361" i="1" s="1"/>
  <c r="M361" i="1"/>
  <c r="AW361" i="1" s="1"/>
  <c r="L361" i="1"/>
  <c r="H361" i="1" s="1"/>
  <c r="K361" i="1"/>
  <c r="J361" i="1"/>
  <c r="I361" i="1"/>
  <c r="N360" i="1"/>
  <c r="AA360" i="1" s="1"/>
  <c r="AP360" i="1" s="1"/>
  <c r="M360" i="1"/>
  <c r="L360" i="1"/>
  <c r="H360" i="1" s="1"/>
  <c r="K360" i="1"/>
  <c r="J360" i="1"/>
  <c r="I360" i="1"/>
  <c r="N359" i="1"/>
  <c r="AA359" i="1" s="1"/>
  <c r="AP359" i="1" s="1"/>
  <c r="M359" i="1"/>
  <c r="L359" i="1"/>
  <c r="H359" i="1" s="1"/>
  <c r="K359" i="1"/>
  <c r="J359" i="1"/>
  <c r="I359" i="1"/>
  <c r="N358" i="1"/>
  <c r="AA358" i="1" s="1"/>
  <c r="AP358" i="1" s="1"/>
  <c r="M358" i="1"/>
  <c r="L358" i="1"/>
  <c r="K358" i="1"/>
  <c r="J358" i="1"/>
  <c r="I358" i="1"/>
  <c r="G358" i="1" s="1"/>
  <c r="N357" i="1"/>
  <c r="AA357" i="1" s="1"/>
  <c r="AP357" i="1" s="1"/>
  <c r="M357" i="1"/>
  <c r="L357" i="1"/>
  <c r="H357" i="1" s="1"/>
  <c r="K357" i="1"/>
  <c r="J357" i="1"/>
  <c r="I357" i="1"/>
  <c r="N356" i="1"/>
  <c r="AA356" i="1" s="1"/>
  <c r="AP356" i="1" s="1"/>
  <c r="M356" i="1"/>
  <c r="L356" i="1"/>
  <c r="K356" i="1"/>
  <c r="J356" i="1"/>
  <c r="I356" i="1"/>
  <c r="N355" i="1"/>
  <c r="AA355" i="1" s="1"/>
  <c r="AP355" i="1" s="1"/>
  <c r="M355" i="1"/>
  <c r="L355" i="1"/>
  <c r="H355" i="1" s="1"/>
  <c r="K355" i="1"/>
  <c r="J355" i="1"/>
  <c r="I355" i="1"/>
  <c r="N354" i="1"/>
  <c r="AA354" i="1" s="1"/>
  <c r="AP354" i="1" s="1"/>
  <c r="M354" i="1"/>
  <c r="L354" i="1"/>
  <c r="K354" i="1"/>
  <c r="J354" i="1"/>
  <c r="I354" i="1"/>
  <c r="G354" i="1" s="1"/>
  <c r="N353" i="1"/>
  <c r="AA353" i="1" s="1"/>
  <c r="AP353" i="1" s="1"/>
  <c r="M353" i="1"/>
  <c r="AW353" i="1" s="1"/>
  <c r="L353" i="1"/>
  <c r="H353" i="1" s="1"/>
  <c r="K353" i="1"/>
  <c r="J353" i="1"/>
  <c r="I353" i="1"/>
  <c r="N352" i="1"/>
  <c r="AA352" i="1" s="1"/>
  <c r="AP352" i="1" s="1"/>
  <c r="M352" i="1"/>
  <c r="L352" i="1"/>
  <c r="H352" i="1" s="1"/>
  <c r="K352" i="1"/>
  <c r="J352" i="1"/>
  <c r="I352" i="1"/>
  <c r="N351" i="1"/>
  <c r="AA351" i="1" s="1"/>
  <c r="AP351" i="1" s="1"/>
  <c r="M351" i="1"/>
  <c r="L351" i="1"/>
  <c r="H351" i="1" s="1"/>
  <c r="K351" i="1"/>
  <c r="J351" i="1"/>
  <c r="I351" i="1"/>
  <c r="N350" i="1"/>
  <c r="AA350" i="1" s="1"/>
  <c r="AP350" i="1" s="1"/>
  <c r="M350" i="1"/>
  <c r="L350" i="1"/>
  <c r="K350" i="1"/>
  <c r="J350" i="1"/>
  <c r="I350" i="1"/>
  <c r="G350" i="1" s="1"/>
  <c r="N349" i="1"/>
  <c r="AA349" i="1" s="1"/>
  <c r="AP349" i="1" s="1"/>
  <c r="M349" i="1"/>
  <c r="L349" i="1"/>
  <c r="H349" i="1" s="1"/>
  <c r="K349" i="1"/>
  <c r="J349" i="1"/>
  <c r="I349" i="1"/>
  <c r="N348" i="1"/>
  <c r="AA348" i="1" s="1"/>
  <c r="AP348" i="1" s="1"/>
  <c r="M348" i="1"/>
  <c r="L348" i="1"/>
  <c r="K348" i="1"/>
  <c r="J348" i="1"/>
  <c r="I348" i="1"/>
  <c r="N347" i="1"/>
  <c r="AA347" i="1" s="1"/>
  <c r="AP347" i="1" s="1"/>
  <c r="M347" i="1"/>
  <c r="L347" i="1"/>
  <c r="H347" i="1" s="1"/>
  <c r="K347" i="1"/>
  <c r="J347" i="1"/>
  <c r="I347" i="1"/>
  <c r="N346" i="1"/>
  <c r="AA346" i="1" s="1"/>
  <c r="AP346" i="1" s="1"/>
  <c r="M346" i="1"/>
  <c r="L346" i="1"/>
  <c r="K346" i="1"/>
  <c r="J346" i="1"/>
  <c r="I346" i="1"/>
  <c r="G346" i="1" s="1"/>
  <c r="N345" i="1"/>
  <c r="AA345" i="1" s="1"/>
  <c r="AP345" i="1" s="1"/>
  <c r="M345" i="1"/>
  <c r="AW345" i="1" s="1"/>
  <c r="L345" i="1"/>
  <c r="H345" i="1" s="1"/>
  <c r="K345" i="1"/>
  <c r="J345" i="1"/>
  <c r="I345" i="1"/>
  <c r="N344" i="1"/>
  <c r="AA344" i="1" s="1"/>
  <c r="AP344" i="1" s="1"/>
  <c r="M344" i="1"/>
  <c r="L344" i="1"/>
  <c r="H344" i="1" s="1"/>
  <c r="K344" i="1"/>
  <c r="J344" i="1"/>
  <c r="I344" i="1"/>
  <c r="N343" i="1"/>
  <c r="AA343" i="1" s="1"/>
  <c r="AP343" i="1" s="1"/>
  <c r="M343" i="1"/>
  <c r="L343" i="1"/>
  <c r="H343" i="1" s="1"/>
  <c r="K343" i="1"/>
  <c r="J343" i="1"/>
  <c r="I343" i="1"/>
  <c r="N342" i="1"/>
  <c r="AA342" i="1" s="1"/>
  <c r="AP342" i="1" s="1"/>
  <c r="M342" i="1"/>
  <c r="L342" i="1"/>
  <c r="K342" i="1"/>
  <c r="J342" i="1"/>
  <c r="I342" i="1"/>
  <c r="G342" i="1" s="1"/>
  <c r="N341" i="1"/>
  <c r="AA341" i="1" s="1"/>
  <c r="AP341" i="1" s="1"/>
  <c r="M341" i="1"/>
  <c r="L341" i="1"/>
  <c r="H341" i="1" s="1"/>
  <c r="K341" i="1"/>
  <c r="J341" i="1"/>
  <c r="I341" i="1"/>
  <c r="N340" i="1"/>
  <c r="AA340" i="1" s="1"/>
  <c r="AP340" i="1" s="1"/>
  <c r="M340" i="1"/>
  <c r="L340" i="1"/>
  <c r="K340" i="1"/>
  <c r="J340" i="1"/>
  <c r="I340" i="1"/>
  <c r="N339" i="1"/>
  <c r="AA339" i="1" s="1"/>
  <c r="AP339" i="1" s="1"/>
  <c r="M339" i="1"/>
  <c r="L339" i="1"/>
  <c r="H339" i="1" s="1"/>
  <c r="K339" i="1"/>
  <c r="J339" i="1"/>
  <c r="I339" i="1"/>
  <c r="N338" i="1"/>
  <c r="AA338" i="1" s="1"/>
  <c r="AP338" i="1" s="1"/>
  <c r="M338" i="1"/>
  <c r="L338" i="1"/>
  <c r="K338" i="1"/>
  <c r="J338" i="1"/>
  <c r="I338" i="1"/>
  <c r="G338" i="1" s="1"/>
  <c r="N337" i="1"/>
  <c r="AA337" i="1" s="1"/>
  <c r="AP337" i="1" s="1"/>
  <c r="M337" i="1"/>
  <c r="AW337" i="1" s="1"/>
  <c r="L337" i="1"/>
  <c r="H337" i="1" s="1"/>
  <c r="K337" i="1"/>
  <c r="J337" i="1"/>
  <c r="I337" i="1"/>
  <c r="N336" i="1"/>
  <c r="AA336" i="1" s="1"/>
  <c r="AP336" i="1" s="1"/>
  <c r="M336" i="1"/>
  <c r="L336" i="1"/>
  <c r="H336" i="1" s="1"/>
  <c r="K336" i="1"/>
  <c r="J336" i="1"/>
  <c r="I336" i="1"/>
  <c r="N335" i="1"/>
  <c r="AA335" i="1" s="1"/>
  <c r="AP335" i="1" s="1"/>
  <c r="M335" i="1"/>
  <c r="L335" i="1"/>
  <c r="H335" i="1" s="1"/>
  <c r="K335" i="1"/>
  <c r="J335" i="1"/>
  <c r="I335" i="1"/>
  <c r="N334" i="1"/>
  <c r="AA334" i="1" s="1"/>
  <c r="AP334" i="1" s="1"/>
  <c r="M334" i="1"/>
  <c r="L334" i="1"/>
  <c r="K334" i="1"/>
  <c r="J334" i="1"/>
  <c r="I334" i="1"/>
  <c r="G334" i="1" s="1"/>
  <c r="N333" i="1"/>
  <c r="AA333" i="1" s="1"/>
  <c r="AP333" i="1" s="1"/>
  <c r="M333" i="1"/>
  <c r="L333" i="1"/>
  <c r="H333" i="1" s="1"/>
  <c r="K333" i="1"/>
  <c r="J333" i="1"/>
  <c r="I333" i="1"/>
  <c r="N332" i="1"/>
  <c r="AA332" i="1" s="1"/>
  <c r="AP332" i="1" s="1"/>
  <c r="M332" i="1"/>
  <c r="L332" i="1"/>
  <c r="K332" i="1"/>
  <c r="J332" i="1"/>
  <c r="I332" i="1"/>
  <c r="N331" i="1"/>
  <c r="AA331" i="1" s="1"/>
  <c r="AP331" i="1" s="1"/>
  <c r="M331" i="1"/>
  <c r="L331" i="1"/>
  <c r="H331" i="1" s="1"/>
  <c r="K331" i="1"/>
  <c r="J331" i="1"/>
  <c r="I331" i="1"/>
  <c r="N330" i="1"/>
  <c r="AA330" i="1" s="1"/>
  <c r="AP330" i="1" s="1"/>
  <c r="M330" i="1"/>
  <c r="L330" i="1"/>
  <c r="K330" i="1"/>
  <c r="J330" i="1"/>
  <c r="I330" i="1"/>
  <c r="G330" i="1" s="1"/>
  <c r="N329" i="1"/>
  <c r="AA329" i="1" s="1"/>
  <c r="AP329" i="1" s="1"/>
  <c r="M329" i="1"/>
  <c r="AW329" i="1" s="1"/>
  <c r="L329" i="1"/>
  <c r="H329" i="1" s="1"/>
  <c r="K329" i="1"/>
  <c r="J329" i="1"/>
  <c r="I329" i="1"/>
  <c r="N328" i="1"/>
  <c r="AA328" i="1" s="1"/>
  <c r="AP328" i="1" s="1"/>
  <c r="M328" i="1"/>
  <c r="L328" i="1"/>
  <c r="H328" i="1" s="1"/>
  <c r="K328" i="1"/>
  <c r="J328" i="1"/>
  <c r="I328" i="1"/>
  <c r="N327" i="1"/>
  <c r="AA327" i="1" s="1"/>
  <c r="AP327" i="1" s="1"/>
  <c r="M327" i="1"/>
  <c r="L327" i="1"/>
  <c r="H327" i="1" s="1"/>
  <c r="K327" i="1"/>
  <c r="J327" i="1"/>
  <c r="I327" i="1"/>
  <c r="N326" i="1"/>
  <c r="AA326" i="1" s="1"/>
  <c r="AP326" i="1" s="1"/>
  <c r="M326" i="1"/>
  <c r="L326" i="1"/>
  <c r="K326" i="1"/>
  <c r="J326" i="1"/>
  <c r="I326" i="1"/>
  <c r="G326" i="1" s="1"/>
  <c r="N325" i="1"/>
  <c r="AA325" i="1" s="1"/>
  <c r="AP325" i="1" s="1"/>
  <c r="M325" i="1"/>
  <c r="L325" i="1"/>
  <c r="H325" i="1" s="1"/>
  <c r="K325" i="1"/>
  <c r="J325" i="1"/>
  <c r="I325" i="1"/>
  <c r="N324" i="1"/>
  <c r="AA324" i="1" s="1"/>
  <c r="AP324" i="1" s="1"/>
  <c r="M324" i="1"/>
  <c r="L324" i="1"/>
  <c r="K324" i="1"/>
  <c r="J324" i="1"/>
  <c r="I324" i="1"/>
  <c r="N323" i="1"/>
  <c r="AA323" i="1" s="1"/>
  <c r="AP323" i="1" s="1"/>
  <c r="M323" i="1"/>
  <c r="L323" i="1"/>
  <c r="H323" i="1" s="1"/>
  <c r="K323" i="1"/>
  <c r="J323" i="1"/>
  <c r="I323" i="1"/>
  <c r="N322" i="1"/>
  <c r="AA322" i="1" s="1"/>
  <c r="AP322" i="1" s="1"/>
  <c r="M322" i="1"/>
  <c r="L322" i="1"/>
  <c r="K322" i="1"/>
  <c r="J322" i="1"/>
  <c r="I322" i="1"/>
  <c r="G322" i="1" s="1"/>
  <c r="N321" i="1"/>
  <c r="AA321" i="1" s="1"/>
  <c r="AP321" i="1" s="1"/>
  <c r="M321" i="1"/>
  <c r="AW321" i="1" s="1"/>
  <c r="L321" i="1"/>
  <c r="H321" i="1" s="1"/>
  <c r="K321" i="1"/>
  <c r="J321" i="1"/>
  <c r="I321" i="1"/>
  <c r="N320" i="1"/>
  <c r="AA320" i="1" s="1"/>
  <c r="AP320" i="1" s="1"/>
  <c r="M320" i="1"/>
  <c r="L320" i="1"/>
  <c r="H320" i="1" s="1"/>
  <c r="K320" i="1"/>
  <c r="J320" i="1"/>
  <c r="I320" i="1"/>
  <c r="N319" i="1"/>
  <c r="AA319" i="1" s="1"/>
  <c r="AP319" i="1" s="1"/>
  <c r="M319" i="1"/>
  <c r="L319" i="1"/>
  <c r="H319" i="1" s="1"/>
  <c r="K319" i="1"/>
  <c r="J319" i="1"/>
  <c r="I319" i="1"/>
  <c r="N318" i="1"/>
  <c r="AA318" i="1" s="1"/>
  <c r="AP318" i="1" s="1"/>
  <c r="M318" i="1"/>
  <c r="L318" i="1"/>
  <c r="K318" i="1"/>
  <c r="J318" i="1"/>
  <c r="I318" i="1"/>
  <c r="G318" i="1" s="1"/>
  <c r="N317" i="1"/>
  <c r="AA317" i="1" s="1"/>
  <c r="AP317" i="1" s="1"/>
  <c r="M317" i="1"/>
  <c r="L317" i="1"/>
  <c r="H317" i="1" s="1"/>
  <c r="K317" i="1"/>
  <c r="J317" i="1"/>
  <c r="I317" i="1"/>
  <c r="N316" i="1"/>
  <c r="AA316" i="1" s="1"/>
  <c r="AP316" i="1" s="1"/>
  <c r="M316" i="1"/>
  <c r="L316" i="1"/>
  <c r="K316" i="1"/>
  <c r="J316" i="1"/>
  <c r="I316" i="1"/>
  <c r="N315" i="1"/>
  <c r="AA315" i="1" s="1"/>
  <c r="AP315" i="1" s="1"/>
  <c r="M315" i="1"/>
  <c r="L315" i="1"/>
  <c r="H315" i="1" s="1"/>
  <c r="K315" i="1"/>
  <c r="J315" i="1"/>
  <c r="I315" i="1"/>
  <c r="N314" i="1"/>
  <c r="AA314" i="1" s="1"/>
  <c r="AP314" i="1" s="1"/>
  <c r="M314" i="1"/>
  <c r="L314" i="1"/>
  <c r="K314" i="1"/>
  <c r="J314" i="1"/>
  <c r="I314" i="1"/>
  <c r="G314" i="1" s="1"/>
  <c r="N313" i="1"/>
  <c r="AA313" i="1" s="1"/>
  <c r="AP313" i="1" s="1"/>
  <c r="M313" i="1"/>
  <c r="AW313" i="1" s="1"/>
  <c r="L313" i="1"/>
  <c r="H313" i="1" s="1"/>
  <c r="K313" i="1"/>
  <c r="J313" i="1"/>
  <c r="I313" i="1"/>
  <c r="N312" i="1"/>
  <c r="AA312" i="1" s="1"/>
  <c r="AP312" i="1" s="1"/>
  <c r="M312" i="1"/>
  <c r="L312" i="1"/>
  <c r="H312" i="1" s="1"/>
  <c r="K312" i="1"/>
  <c r="J312" i="1"/>
  <c r="I312" i="1"/>
  <c r="N311" i="1"/>
  <c r="AA311" i="1" s="1"/>
  <c r="AP311" i="1" s="1"/>
  <c r="M311" i="1"/>
  <c r="L311" i="1"/>
  <c r="H311" i="1" s="1"/>
  <c r="K311" i="1"/>
  <c r="J311" i="1"/>
  <c r="I311" i="1"/>
  <c r="N310" i="1"/>
  <c r="AA310" i="1" s="1"/>
  <c r="AP310" i="1" s="1"/>
  <c r="M310" i="1"/>
  <c r="L310" i="1"/>
  <c r="K310" i="1"/>
  <c r="J310" i="1"/>
  <c r="I310" i="1"/>
  <c r="G310" i="1" s="1"/>
  <c r="N309" i="1"/>
  <c r="AA309" i="1" s="1"/>
  <c r="AP309" i="1" s="1"/>
  <c r="M309" i="1"/>
  <c r="L309" i="1"/>
  <c r="H309" i="1" s="1"/>
  <c r="K309" i="1"/>
  <c r="J309" i="1"/>
  <c r="I309" i="1"/>
  <c r="N308" i="1"/>
  <c r="AA308" i="1" s="1"/>
  <c r="AP308" i="1" s="1"/>
  <c r="M308" i="1"/>
  <c r="L308" i="1"/>
  <c r="K308" i="1"/>
  <c r="J308" i="1"/>
  <c r="I308" i="1"/>
  <c r="N307" i="1"/>
  <c r="AA307" i="1" s="1"/>
  <c r="AP307" i="1" s="1"/>
  <c r="M307" i="1"/>
  <c r="L307" i="1"/>
  <c r="H307" i="1" s="1"/>
  <c r="K307" i="1"/>
  <c r="J307" i="1"/>
  <c r="I307" i="1"/>
  <c r="N306" i="1"/>
  <c r="AA306" i="1" s="1"/>
  <c r="AP306" i="1" s="1"/>
  <c r="M306" i="1"/>
  <c r="L306" i="1"/>
  <c r="K306" i="1"/>
  <c r="J306" i="1"/>
  <c r="I306" i="1"/>
  <c r="G306" i="1" s="1"/>
  <c r="N305" i="1"/>
  <c r="AA305" i="1" s="1"/>
  <c r="AP305" i="1" s="1"/>
  <c r="M305" i="1"/>
  <c r="AW305" i="1" s="1"/>
  <c r="L305" i="1"/>
  <c r="H305" i="1" s="1"/>
  <c r="K305" i="1"/>
  <c r="J305" i="1"/>
  <c r="I305" i="1"/>
  <c r="N304" i="1"/>
  <c r="AA304" i="1" s="1"/>
  <c r="AP304" i="1" s="1"/>
  <c r="M304" i="1"/>
  <c r="L304" i="1"/>
  <c r="H304" i="1" s="1"/>
  <c r="K304" i="1"/>
  <c r="J304" i="1"/>
  <c r="I304" i="1"/>
  <c r="N303" i="1"/>
  <c r="AA303" i="1" s="1"/>
  <c r="AP303" i="1" s="1"/>
  <c r="M303" i="1"/>
  <c r="L303" i="1"/>
  <c r="H303" i="1" s="1"/>
  <c r="K303" i="1"/>
  <c r="J303" i="1"/>
  <c r="I303" i="1"/>
  <c r="N302" i="1"/>
  <c r="AA302" i="1" s="1"/>
  <c r="AP302" i="1" s="1"/>
  <c r="M302" i="1"/>
  <c r="L302" i="1"/>
  <c r="K302" i="1"/>
  <c r="J302" i="1"/>
  <c r="I302" i="1"/>
  <c r="G302" i="1" s="1"/>
  <c r="N301" i="1"/>
  <c r="AA301" i="1" s="1"/>
  <c r="AP301" i="1" s="1"/>
  <c r="M301" i="1"/>
  <c r="L301" i="1"/>
  <c r="H301" i="1" s="1"/>
  <c r="K301" i="1"/>
  <c r="J301" i="1"/>
  <c r="I301" i="1"/>
  <c r="N300" i="1"/>
  <c r="AA300" i="1" s="1"/>
  <c r="AP300" i="1" s="1"/>
  <c r="M300" i="1"/>
  <c r="L300" i="1"/>
  <c r="K300" i="1"/>
  <c r="J300" i="1"/>
  <c r="I300" i="1"/>
  <c r="N299" i="1"/>
  <c r="AA299" i="1" s="1"/>
  <c r="AP299" i="1" s="1"/>
  <c r="M299" i="1"/>
  <c r="L299" i="1"/>
  <c r="H299" i="1" s="1"/>
  <c r="K299" i="1"/>
  <c r="J299" i="1"/>
  <c r="I299" i="1"/>
  <c r="N298" i="1"/>
  <c r="AA298" i="1" s="1"/>
  <c r="AP298" i="1" s="1"/>
  <c r="M298" i="1"/>
  <c r="L298" i="1"/>
  <c r="K298" i="1"/>
  <c r="J298" i="1"/>
  <c r="I298" i="1"/>
  <c r="G298" i="1" s="1"/>
  <c r="N297" i="1"/>
  <c r="AA297" i="1" s="1"/>
  <c r="AP297" i="1" s="1"/>
  <c r="M297" i="1"/>
  <c r="AW297" i="1" s="1"/>
  <c r="L297" i="1"/>
  <c r="H297" i="1" s="1"/>
  <c r="K297" i="1"/>
  <c r="J297" i="1"/>
  <c r="I297" i="1"/>
  <c r="N296" i="1"/>
  <c r="AA296" i="1" s="1"/>
  <c r="AP296" i="1" s="1"/>
  <c r="M296" i="1"/>
  <c r="L296" i="1"/>
  <c r="H296" i="1" s="1"/>
  <c r="K296" i="1"/>
  <c r="J296" i="1"/>
  <c r="I296" i="1"/>
  <c r="N295" i="1"/>
  <c r="AA295" i="1" s="1"/>
  <c r="AP295" i="1" s="1"/>
  <c r="M295" i="1"/>
  <c r="L295" i="1"/>
  <c r="H295" i="1" s="1"/>
  <c r="K295" i="1"/>
  <c r="J295" i="1"/>
  <c r="I295" i="1"/>
  <c r="N294" i="1"/>
  <c r="AA294" i="1" s="1"/>
  <c r="AP294" i="1" s="1"/>
  <c r="M294" i="1"/>
  <c r="L294" i="1"/>
  <c r="K294" i="1"/>
  <c r="J294" i="1"/>
  <c r="I294" i="1"/>
  <c r="G294" i="1" s="1"/>
  <c r="N293" i="1"/>
  <c r="AA293" i="1" s="1"/>
  <c r="AP293" i="1" s="1"/>
  <c r="M293" i="1"/>
  <c r="L293" i="1"/>
  <c r="H293" i="1" s="1"/>
  <c r="K293" i="1"/>
  <c r="J293" i="1"/>
  <c r="I293" i="1"/>
  <c r="N292" i="1"/>
  <c r="AA292" i="1" s="1"/>
  <c r="AP292" i="1" s="1"/>
  <c r="M292" i="1"/>
  <c r="L292" i="1"/>
  <c r="K292" i="1"/>
  <c r="J292" i="1"/>
  <c r="I292" i="1"/>
  <c r="N291" i="1"/>
  <c r="AA291" i="1" s="1"/>
  <c r="AP291" i="1" s="1"/>
  <c r="M291" i="1"/>
  <c r="L291" i="1"/>
  <c r="H291" i="1" s="1"/>
  <c r="K291" i="1"/>
  <c r="J291" i="1"/>
  <c r="I291" i="1"/>
  <c r="N290" i="1"/>
  <c r="AA290" i="1" s="1"/>
  <c r="AP290" i="1" s="1"/>
  <c r="M290" i="1"/>
  <c r="L290" i="1"/>
  <c r="K290" i="1"/>
  <c r="J290" i="1"/>
  <c r="I290" i="1"/>
  <c r="G290" i="1" s="1"/>
  <c r="N289" i="1"/>
  <c r="AA289" i="1" s="1"/>
  <c r="AP289" i="1" s="1"/>
  <c r="M289" i="1"/>
  <c r="AW289" i="1" s="1"/>
  <c r="L289" i="1"/>
  <c r="H289" i="1" s="1"/>
  <c r="K289" i="1"/>
  <c r="J289" i="1"/>
  <c r="I289" i="1"/>
  <c r="N288" i="1"/>
  <c r="AA288" i="1" s="1"/>
  <c r="AP288" i="1" s="1"/>
  <c r="M288" i="1"/>
  <c r="L288" i="1"/>
  <c r="H288" i="1" s="1"/>
  <c r="K288" i="1"/>
  <c r="J288" i="1"/>
  <c r="I288" i="1"/>
  <c r="N287" i="1"/>
  <c r="AA287" i="1" s="1"/>
  <c r="AP287" i="1" s="1"/>
  <c r="M287" i="1"/>
  <c r="L287" i="1"/>
  <c r="H287" i="1" s="1"/>
  <c r="K287" i="1"/>
  <c r="J287" i="1"/>
  <c r="I287" i="1"/>
  <c r="N286" i="1"/>
  <c r="AA286" i="1" s="1"/>
  <c r="AP286" i="1" s="1"/>
  <c r="M286" i="1"/>
  <c r="L286" i="1"/>
  <c r="K286" i="1"/>
  <c r="J286" i="1"/>
  <c r="I286" i="1"/>
  <c r="G286" i="1" s="1"/>
  <c r="N285" i="1"/>
  <c r="AA285" i="1" s="1"/>
  <c r="AP285" i="1" s="1"/>
  <c r="M285" i="1"/>
  <c r="L285" i="1"/>
  <c r="H285" i="1" s="1"/>
  <c r="K285" i="1"/>
  <c r="J285" i="1"/>
  <c r="I285" i="1"/>
  <c r="N284" i="1"/>
  <c r="AA284" i="1" s="1"/>
  <c r="AP284" i="1" s="1"/>
  <c r="M284" i="1"/>
  <c r="L284" i="1"/>
  <c r="K284" i="1"/>
  <c r="J284" i="1"/>
  <c r="I284" i="1"/>
  <c r="N283" i="1"/>
  <c r="AA283" i="1" s="1"/>
  <c r="AP283" i="1" s="1"/>
  <c r="M283" i="1"/>
  <c r="L283" i="1"/>
  <c r="H283" i="1" s="1"/>
  <c r="K283" i="1"/>
  <c r="J283" i="1"/>
  <c r="I283" i="1"/>
  <c r="N282" i="1"/>
  <c r="AA282" i="1" s="1"/>
  <c r="AP282" i="1" s="1"/>
  <c r="M282" i="1"/>
  <c r="L282" i="1"/>
  <c r="K282" i="1"/>
  <c r="J282" i="1"/>
  <c r="I282" i="1"/>
  <c r="G282" i="1" s="1"/>
  <c r="N281" i="1"/>
  <c r="AA281" i="1" s="1"/>
  <c r="AP281" i="1" s="1"/>
  <c r="M281" i="1"/>
  <c r="AW281" i="1" s="1"/>
  <c r="L281" i="1"/>
  <c r="H281" i="1" s="1"/>
  <c r="K281" i="1"/>
  <c r="J281" i="1"/>
  <c r="I281" i="1"/>
  <c r="N280" i="1"/>
  <c r="AA280" i="1" s="1"/>
  <c r="AP280" i="1" s="1"/>
  <c r="M280" i="1"/>
  <c r="L280" i="1"/>
  <c r="H280" i="1" s="1"/>
  <c r="K280" i="1"/>
  <c r="J280" i="1"/>
  <c r="I280" i="1"/>
  <c r="N279" i="1"/>
  <c r="AA279" i="1" s="1"/>
  <c r="AP279" i="1" s="1"/>
  <c r="M279" i="1"/>
  <c r="L279" i="1"/>
  <c r="H279" i="1" s="1"/>
  <c r="K279" i="1"/>
  <c r="J279" i="1"/>
  <c r="I279" i="1"/>
  <c r="N278" i="1"/>
  <c r="AA278" i="1" s="1"/>
  <c r="AP278" i="1" s="1"/>
  <c r="M278" i="1"/>
  <c r="L278" i="1"/>
  <c r="K278" i="1"/>
  <c r="J278" i="1"/>
  <c r="I278" i="1"/>
  <c r="G278" i="1" s="1"/>
  <c r="N277" i="1"/>
  <c r="AA277" i="1" s="1"/>
  <c r="AP277" i="1" s="1"/>
  <c r="M277" i="1"/>
  <c r="L277" i="1"/>
  <c r="H277" i="1" s="1"/>
  <c r="K277" i="1"/>
  <c r="J277" i="1"/>
  <c r="I277" i="1"/>
  <c r="N276" i="1"/>
  <c r="AA276" i="1" s="1"/>
  <c r="AP276" i="1" s="1"/>
  <c r="M276" i="1"/>
  <c r="L276" i="1"/>
  <c r="K276" i="1"/>
  <c r="J276" i="1"/>
  <c r="I276" i="1"/>
  <c r="N275" i="1"/>
  <c r="AA275" i="1" s="1"/>
  <c r="AP275" i="1" s="1"/>
  <c r="M275" i="1"/>
  <c r="L275" i="1"/>
  <c r="H275" i="1" s="1"/>
  <c r="K275" i="1"/>
  <c r="J275" i="1"/>
  <c r="I275" i="1"/>
  <c r="N274" i="1"/>
  <c r="AA274" i="1" s="1"/>
  <c r="AP274" i="1" s="1"/>
  <c r="M274" i="1"/>
  <c r="L274" i="1"/>
  <c r="K274" i="1"/>
  <c r="J274" i="1"/>
  <c r="I274" i="1"/>
  <c r="G274" i="1" s="1"/>
  <c r="N273" i="1"/>
  <c r="AA273" i="1" s="1"/>
  <c r="AP273" i="1" s="1"/>
  <c r="M273" i="1"/>
  <c r="AW273" i="1" s="1"/>
  <c r="L273" i="1"/>
  <c r="H273" i="1" s="1"/>
  <c r="K273" i="1"/>
  <c r="J273" i="1"/>
  <c r="I273" i="1"/>
  <c r="N272" i="1"/>
  <c r="AA272" i="1" s="1"/>
  <c r="AP272" i="1" s="1"/>
  <c r="M272" i="1"/>
  <c r="L272" i="1"/>
  <c r="H272" i="1" s="1"/>
  <c r="K272" i="1"/>
  <c r="J272" i="1"/>
  <c r="I272" i="1"/>
  <c r="N271" i="1"/>
  <c r="AA271" i="1" s="1"/>
  <c r="AP271" i="1" s="1"/>
  <c r="M271" i="1"/>
  <c r="L271" i="1"/>
  <c r="H271" i="1" s="1"/>
  <c r="K271" i="1"/>
  <c r="J271" i="1"/>
  <c r="I271" i="1"/>
  <c r="N270" i="1"/>
  <c r="AA270" i="1" s="1"/>
  <c r="AP270" i="1" s="1"/>
  <c r="M270" i="1"/>
  <c r="L270" i="1"/>
  <c r="K270" i="1"/>
  <c r="J270" i="1"/>
  <c r="I270" i="1"/>
  <c r="G270" i="1" s="1"/>
  <c r="N269" i="1"/>
  <c r="AA269" i="1" s="1"/>
  <c r="AP269" i="1" s="1"/>
  <c r="M269" i="1"/>
  <c r="L269" i="1"/>
  <c r="H269" i="1" s="1"/>
  <c r="K269" i="1"/>
  <c r="J269" i="1"/>
  <c r="I269" i="1"/>
  <c r="N268" i="1"/>
  <c r="AA268" i="1" s="1"/>
  <c r="AP268" i="1" s="1"/>
  <c r="M268" i="1"/>
  <c r="L268" i="1"/>
  <c r="K268" i="1"/>
  <c r="J268" i="1"/>
  <c r="I268" i="1"/>
  <c r="N267" i="1"/>
  <c r="AA267" i="1" s="1"/>
  <c r="AP267" i="1" s="1"/>
  <c r="M267" i="1"/>
  <c r="L267" i="1"/>
  <c r="H267" i="1" s="1"/>
  <c r="K267" i="1"/>
  <c r="J267" i="1"/>
  <c r="I267" i="1"/>
  <c r="N266" i="1"/>
  <c r="AA266" i="1" s="1"/>
  <c r="AP266" i="1" s="1"/>
  <c r="M266" i="1"/>
  <c r="L266" i="1"/>
  <c r="K266" i="1"/>
  <c r="J266" i="1"/>
  <c r="I266" i="1"/>
  <c r="G266" i="1" s="1"/>
  <c r="N265" i="1"/>
  <c r="AA265" i="1" s="1"/>
  <c r="AP265" i="1" s="1"/>
  <c r="M265" i="1"/>
  <c r="AW265" i="1" s="1"/>
  <c r="L265" i="1"/>
  <c r="H265" i="1" s="1"/>
  <c r="K265" i="1"/>
  <c r="J265" i="1"/>
  <c r="I265" i="1"/>
  <c r="N264" i="1"/>
  <c r="AA264" i="1" s="1"/>
  <c r="AP264" i="1" s="1"/>
  <c r="M264" i="1"/>
  <c r="L264" i="1"/>
  <c r="H264" i="1" s="1"/>
  <c r="K264" i="1"/>
  <c r="J264" i="1"/>
  <c r="I264" i="1"/>
  <c r="N263" i="1"/>
  <c r="AA263" i="1" s="1"/>
  <c r="AP263" i="1" s="1"/>
  <c r="M263" i="1"/>
  <c r="L263" i="1"/>
  <c r="H263" i="1" s="1"/>
  <c r="K263" i="1"/>
  <c r="J263" i="1"/>
  <c r="I263" i="1"/>
  <c r="N262" i="1"/>
  <c r="AA262" i="1" s="1"/>
  <c r="AP262" i="1" s="1"/>
  <c r="M262" i="1"/>
  <c r="L262" i="1"/>
  <c r="K262" i="1"/>
  <c r="J262" i="1"/>
  <c r="I262" i="1"/>
  <c r="G262" i="1" s="1"/>
  <c r="N261" i="1"/>
  <c r="AA261" i="1" s="1"/>
  <c r="AP261" i="1" s="1"/>
  <c r="M261" i="1"/>
  <c r="L261" i="1"/>
  <c r="H261" i="1" s="1"/>
  <c r="K261" i="1"/>
  <c r="J261" i="1"/>
  <c r="I261" i="1"/>
  <c r="N260" i="1"/>
  <c r="AA260" i="1" s="1"/>
  <c r="AP260" i="1" s="1"/>
  <c r="M260" i="1"/>
  <c r="L260" i="1"/>
  <c r="K260" i="1"/>
  <c r="J260" i="1"/>
  <c r="I260" i="1"/>
  <c r="N259" i="1"/>
  <c r="AA259" i="1" s="1"/>
  <c r="AP259" i="1" s="1"/>
  <c r="M259" i="1"/>
  <c r="L259" i="1"/>
  <c r="H259" i="1" s="1"/>
  <c r="K259" i="1"/>
  <c r="J259" i="1"/>
  <c r="I259" i="1"/>
  <c r="N258" i="1"/>
  <c r="AA258" i="1" s="1"/>
  <c r="AP258" i="1" s="1"/>
  <c r="M258" i="1"/>
  <c r="L258" i="1"/>
  <c r="K258" i="1"/>
  <c r="J258" i="1"/>
  <c r="I258" i="1"/>
  <c r="G258" i="1" s="1"/>
  <c r="N257" i="1"/>
  <c r="AA257" i="1" s="1"/>
  <c r="AP257" i="1" s="1"/>
  <c r="M257" i="1"/>
  <c r="AW257" i="1" s="1"/>
  <c r="L257" i="1"/>
  <c r="H257" i="1" s="1"/>
  <c r="K257" i="1"/>
  <c r="J257" i="1"/>
  <c r="I257" i="1"/>
  <c r="N256" i="1"/>
  <c r="AA256" i="1" s="1"/>
  <c r="AP256" i="1" s="1"/>
  <c r="M256" i="1"/>
  <c r="L256" i="1"/>
  <c r="H256" i="1" s="1"/>
  <c r="K256" i="1"/>
  <c r="J256" i="1"/>
  <c r="I256" i="1"/>
  <c r="N255" i="1"/>
  <c r="AA255" i="1" s="1"/>
  <c r="AP255" i="1" s="1"/>
  <c r="M255" i="1"/>
  <c r="L255" i="1"/>
  <c r="H255" i="1" s="1"/>
  <c r="K255" i="1"/>
  <c r="J255" i="1"/>
  <c r="I255" i="1"/>
  <c r="N254" i="1"/>
  <c r="AA254" i="1" s="1"/>
  <c r="AP254" i="1" s="1"/>
  <c r="M254" i="1"/>
  <c r="L254" i="1"/>
  <c r="K254" i="1"/>
  <c r="J254" i="1"/>
  <c r="I254" i="1"/>
  <c r="G254" i="1" s="1"/>
  <c r="N253" i="1"/>
  <c r="AA253" i="1" s="1"/>
  <c r="AP253" i="1" s="1"/>
  <c r="M253" i="1"/>
  <c r="L253" i="1"/>
  <c r="H253" i="1" s="1"/>
  <c r="K253" i="1"/>
  <c r="J253" i="1"/>
  <c r="I253" i="1"/>
  <c r="N252" i="1"/>
  <c r="AA252" i="1" s="1"/>
  <c r="AP252" i="1" s="1"/>
  <c r="M252" i="1"/>
  <c r="L252" i="1"/>
  <c r="K252" i="1"/>
  <c r="J252" i="1"/>
  <c r="I252" i="1"/>
  <c r="N251" i="1"/>
  <c r="AA251" i="1" s="1"/>
  <c r="AP251" i="1" s="1"/>
  <c r="M251" i="1"/>
  <c r="L251" i="1"/>
  <c r="H251" i="1" s="1"/>
  <c r="K251" i="1"/>
  <c r="J251" i="1"/>
  <c r="I251" i="1"/>
  <c r="N250" i="1"/>
  <c r="AA250" i="1" s="1"/>
  <c r="AP250" i="1" s="1"/>
  <c r="M250" i="1"/>
  <c r="L250" i="1"/>
  <c r="K250" i="1"/>
  <c r="J250" i="1"/>
  <c r="I250" i="1"/>
  <c r="G250" i="1" s="1"/>
  <c r="N249" i="1"/>
  <c r="AA249" i="1" s="1"/>
  <c r="AP249" i="1" s="1"/>
  <c r="M249" i="1"/>
  <c r="AW249" i="1" s="1"/>
  <c r="L249" i="1"/>
  <c r="H249" i="1" s="1"/>
  <c r="K249" i="1"/>
  <c r="J249" i="1"/>
  <c r="I249" i="1"/>
  <c r="N248" i="1"/>
  <c r="AA248" i="1" s="1"/>
  <c r="AP248" i="1" s="1"/>
  <c r="M248" i="1"/>
  <c r="L248" i="1"/>
  <c r="H248" i="1" s="1"/>
  <c r="K248" i="1"/>
  <c r="J248" i="1"/>
  <c r="I248" i="1"/>
  <c r="N247" i="1"/>
  <c r="AA247" i="1" s="1"/>
  <c r="AP247" i="1" s="1"/>
  <c r="M247" i="1"/>
  <c r="L247" i="1"/>
  <c r="H247" i="1" s="1"/>
  <c r="K247" i="1"/>
  <c r="J247" i="1"/>
  <c r="I247" i="1"/>
  <c r="N246" i="1"/>
  <c r="AA246" i="1" s="1"/>
  <c r="AP246" i="1" s="1"/>
  <c r="M246" i="1"/>
  <c r="L246" i="1"/>
  <c r="K246" i="1"/>
  <c r="J246" i="1"/>
  <c r="I246" i="1"/>
  <c r="G246" i="1" s="1"/>
  <c r="N245" i="1"/>
  <c r="AA245" i="1" s="1"/>
  <c r="AP245" i="1" s="1"/>
  <c r="M245" i="1"/>
  <c r="L245" i="1"/>
  <c r="H245" i="1" s="1"/>
  <c r="K245" i="1"/>
  <c r="J245" i="1"/>
  <c r="I245" i="1"/>
  <c r="N244" i="1"/>
  <c r="AA244" i="1" s="1"/>
  <c r="AP244" i="1" s="1"/>
  <c r="M244" i="1"/>
  <c r="L244" i="1"/>
  <c r="K244" i="1"/>
  <c r="J244" i="1"/>
  <c r="I244" i="1"/>
  <c r="N243" i="1"/>
  <c r="AA243" i="1" s="1"/>
  <c r="AP243" i="1" s="1"/>
  <c r="M243" i="1"/>
  <c r="L243" i="1"/>
  <c r="H243" i="1" s="1"/>
  <c r="K243" i="1"/>
  <c r="J243" i="1"/>
  <c r="I243" i="1"/>
  <c r="N242" i="1"/>
  <c r="AA242" i="1" s="1"/>
  <c r="AP242" i="1" s="1"/>
  <c r="M242" i="1"/>
  <c r="L242" i="1"/>
  <c r="K242" i="1"/>
  <c r="J242" i="1"/>
  <c r="I242" i="1"/>
  <c r="G242" i="1" s="1"/>
  <c r="N241" i="1"/>
  <c r="AA241" i="1" s="1"/>
  <c r="AP241" i="1" s="1"/>
  <c r="M241" i="1"/>
  <c r="AW241" i="1" s="1"/>
  <c r="L241" i="1"/>
  <c r="H241" i="1" s="1"/>
  <c r="K241" i="1"/>
  <c r="J241" i="1"/>
  <c r="I241" i="1"/>
  <c r="N240" i="1"/>
  <c r="AA240" i="1" s="1"/>
  <c r="AP240" i="1" s="1"/>
  <c r="M240" i="1"/>
  <c r="L240" i="1"/>
  <c r="H240" i="1" s="1"/>
  <c r="K240" i="1"/>
  <c r="J240" i="1"/>
  <c r="I240" i="1"/>
  <c r="N239" i="1"/>
  <c r="AA239" i="1" s="1"/>
  <c r="AP239" i="1" s="1"/>
  <c r="M239" i="1"/>
  <c r="L239" i="1"/>
  <c r="H239" i="1" s="1"/>
  <c r="K239" i="1"/>
  <c r="J239" i="1"/>
  <c r="I239" i="1"/>
  <c r="N238" i="1"/>
  <c r="AA238" i="1" s="1"/>
  <c r="AP238" i="1" s="1"/>
  <c r="M238" i="1"/>
  <c r="L238" i="1"/>
  <c r="K238" i="1"/>
  <c r="J238" i="1"/>
  <c r="I238" i="1"/>
  <c r="G238" i="1" s="1"/>
  <c r="N237" i="1"/>
  <c r="AA237" i="1" s="1"/>
  <c r="AP237" i="1" s="1"/>
  <c r="M237" i="1"/>
  <c r="L237" i="1"/>
  <c r="H237" i="1" s="1"/>
  <c r="K237" i="1"/>
  <c r="J237" i="1"/>
  <c r="I237" i="1"/>
  <c r="N236" i="1"/>
  <c r="AA236" i="1" s="1"/>
  <c r="AP236" i="1" s="1"/>
  <c r="M236" i="1"/>
  <c r="L236" i="1"/>
  <c r="K236" i="1"/>
  <c r="J236" i="1"/>
  <c r="I236" i="1"/>
  <c r="N235" i="1"/>
  <c r="AA235" i="1" s="1"/>
  <c r="AP235" i="1" s="1"/>
  <c r="M235" i="1"/>
  <c r="L235" i="1"/>
  <c r="H235" i="1" s="1"/>
  <c r="K235" i="1"/>
  <c r="J235" i="1"/>
  <c r="I235" i="1"/>
  <c r="N234" i="1"/>
  <c r="AA234" i="1" s="1"/>
  <c r="AP234" i="1" s="1"/>
  <c r="M234" i="1"/>
  <c r="L234" i="1"/>
  <c r="K234" i="1"/>
  <c r="J234" i="1"/>
  <c r="I234" i="1"/>
  <c r="G234" i="1" s="1"/>
  <c r="N233" i="1"/>
  <c r="AA233" i="1" s="1"/>
  <c r="AP233" i="1" s="1"/>
  <c r="M233" i="1"/>
  <c r="AW233" i="1" s="1"/>
  <c r="L233" i="1"/>
  <c r="H233" i="1" s="1"/>
  <c r="K233" i="1"/>
  <c r="J233" i="1"/>
  <c r="I233" i="1"/>
  <c r="N232" i="1"/>
  <c r="AA232" i="1" s="1"/>
  <c r="AP232" i="1" s="1"/>
  <c r="M232" i="1"/>
  <c r="L232" i="1"/>
  <c r="H232" i="1" s="1"/>
  <c r="K232" i="1"/>
  <c r="J232" i="1"/>
  <c r="I232" i="1"/>
  <c r="N231" i="1"/>
  <c r="AA231" i="1" s="1"/>
  <c r="AP231" i="1" s="1"/>
  <c r="M231" i="1"/>
  <c r="L231" i="1"/>
  <c r="H231" i="1" s="1"/>
  <c r="K231" i="1"/>
  <c r="J231" i="1"/>
  <c r="I231" i="1"/>
  <c r="N230" i="1"/>
  <c r="AA230" i="1" s="1"/>
  <c r="AP230" i="1" s="1"/>
  <c r="M230" i="1"/>
  <c r="L230" i="1"/>
  <c r="K230" i="1"/>
  <c r="J230" i="1"/>
  <c r="I230" i="1"/>
  <c r="G230" i="1" s="1"/>
  <c r="N229" i="1"/>
  <c r="AA229" i="1" s="1"/>
  <c r="AP229" i="1" s="1"/>
  <c r="M229" i="1"/>
  <c r="L229" i="1"/>
  <c r="H229" i="1" s="1"/>
  <c r="K229" i="1"/>
  <c r="J229" i="1"/>
  <c r="I229" i="1"/>
  <c r="N228" i="1"/>
  <c r="AA228" i="1" s="1"/>
  <c r="AP228" i="1" s="1"/>
  <c r="M228" i="1"/>
  <c r="L228" i="1"/>
  <c r="K228" i="1"/>
  <c r="J228" i="1"/>
  <c r="I228" i="1"/>
  <c r="N227" i="1"/>
  <c r="AA227" i="1" s="1"/>
  <c r="AP227" i="1" s="1"/>
  <c r="M227" i="1"/>
  <c r="L227" i="1"/>
  <c r="H227" i="1" s="1"/>
  <c r="K227" i="1"/>
  <c r="J227" i="1"/>
  <c r="I227" i="1"/>
  <c r="N226" i="1"/>
  <c r="AA226" i="1" s="1"/>
  <c r="AP226" i="1" s="1"/>
  <c r="M226" i="1"/>
  <c r="L226" i="1"/>
  <c r="K226" i="1"/>
  <c r="J226" i="1"/>
  <c r="I226" i="1"/>
  <c r="G226" i="1" s="1"/>
  <c r="N225" i="1"/>
  <c r="AA225" i="1" s="1"/>
  <c r="AP225" i="1" s="1"/>
  <c r="M225" i="1"/>
  <c r="AW225" i="1" s="1"/>
  <c r="L225" i="1"/>
  <c r="H225" i="1" s="1"/>
  <c r="K225" i="1"/>
  <c r="J225" i="1"/>
  <c r="I225" i="1"/>
  <c r="N224" i="1"/>
  <c r="AA224" i="1" s="1"/>
  <c r="AP224" i="1" s="1"/>
  <c r="M224" i="1"/>
  <c r="L224" i="1"/>
  <c r="H224" i="1" s="1"/>
  <c r="K224" i="1"/>
  <c r="J224" i="1"/>
  <c r="I224" i="1"/>
  <c r="N223" i="1"/>
  <c r="AA223" i="1" s="1"/>
  <c r="AP223" i="1" s="1"/>
  <c r="M223" i="1"/>
  <c r="L223" i="1"/>
  <c r="H223" i="1" s="1"/>
  <c r="K223" i="1"/>
  <c r="J223" i="1"/>
  <c r="I223" i="1"/>
  <c r="N222" i="1"/>
  <c r="AA222" i="1" s="1"/>
  <c r="AP222" i="1" s="1"/>
  <c r="M222" i="1"/>
  <c r="L222" i="1"/>
  <c r="K222" i="1"/>
  <c r="J222" i="1"/>
  <c r="I222" i="1"/>
  <c r="G222" i="1" s="1"/>
  <c r="N221" i="1"/>
  <c r="AA221" i="1" s="1"/>
  <c r="AP221" i="1" s="1"/>
  <c r="M221" i="1"/>
  <c r="L221" i="1"/>
  <c r="H221" i="1" s="1"/>
  <c r="K221" i="1"/>
  <c r="J221" i="1"/>
  <c r="I221" i="1"/>
  <c r="N220" i="1"/>
  <c r="AA220" i="1" s="1"/>
  <c r="AP220" i="1" s="1"/>
  <c r="M220" i="1"/>
  <c r="L220" i="1"/>
  <c r="K220" i="1"/>
  <c r="J220" i="1"/>
  <c r="I220" i="1"/>
  <c r="N219" i="1"/>
  <c r="AA219" i="1" s="1"/>
  <c r="AP219" i="1" s="1"/>
  <c r="M219" i="1"/>
  <c r="L219" i="1"/>
  <c r="H219" i="1" s="1"/>
  <c r="K219" i="1"/>
  <c r="J219" i="1"/>
  <c r="I219" i="1"/>
  <c r="N218" i="1"/>
  <c r="AA218" i="1" s="1"/>
  <c r="AP218" i="1" s="1"/>
  <c r="M218" i="1"/>
  <c r="L218" i="1"/>
  <c r="K218" i="1"/>
  <c r="J218" i="1"/>
  <c r="I218" i="1"/>
  <c r="G218" i="1" s="1"/>
  <c r="N217" i="1"/>
  <c r="AA217" i="1" s="1"/>
  <c r="AP217" i="1" s="1"/>
  <c r="M217" i="1"/>
  <c r="AW217" i="1" s="1"/>
  <c r="L217" i="1"/>
  <c r="H217" i="1" s="1"/>
  <c r="K217" i="1"/>
  <c r="J217" i="1"/>
  <c r="I217" i="1"/>
  <c r="N216" i="1"/>
  <c r="AA216" i="1" s="1"/>
  <c r="AP216" i="1" s="1"/>
  <c r="M216" i="1"/>
  <c r="L216" i="1"/>
  <c r="H216" i="1" s="1"/>
  <c r="K216" i="1"/>
  <c r="J216" i="1"/>
  <c r="I216" i="1"/>
  <c r="N215" i="1"/>
  <c r="AA215" i="1" s="1"/>
  <c r="AP215" i="1" s="1"/>
  <c r="M215" i="1"/>
  <c r="L215" i="1"/>
  <c r="H215" i="1" s="1"/>
  <c r="K215" i="1"/>
  <c r="J215" i="1"/>
  <c r="I215" i="1"/>
  <c r="N214" i="1"/>
  <c r="AA214" i="1" s="1"/>
  <c r="AP214" i="1" s="1"/>
  <c r="M214" i="1"/>
  <c r="L214" i="1"/>
  <c r="K214" i="1"/>
  <c r="J214" i="1"/>
  <c r="I214" i="1"/>
  <c r="G214" i="1" s="1"/>
  <c r="N213" i="1"/>
  <c r="AA213" i="1" s="1"/>
  <c r="AP213" i="1" s="1"/>
  <c r="M213" i="1"/>
  <c r="L213" i="1"/>
  <c r="H213" i="1" s="1"/>
  <c r="K213" i="1"/>
  <c r="J213" i="1"/>
  <c r="I213" i="1"/>
  <c r="N212" i="1"/>
  <c r="AA212" i="1" s="1"/>
  <c r="AP212" i="1" s="1"/>
  <c r="M212" i="1"/>
  <c r="L212" i="1"/>
  <c r="K212" i="1"/>
  <c r="J212" i="1"/>
  <c r="I212" i="1"/>
  <c r="N211" i="1"/>
  <c r="AA211" i="1" s="1"/>
  <c r="AP211" i="1" s="1"/>
  <c r="M211" i="1"/>
  <c r="L211" i="1"/>
  <c r="H211" i="1" s="1"/>
  <c r="K211" i="1"/>
  <c r="J211" i="1"/>
  <c r="I211" i="1"/>
  <c r="N210" i="1"/>
  <c r="AA210" i="1" s="1"/>
  <c r="AP210" i="1" s="1"/>
  <c r="M210" i="1"/>
  <c r="L210" i="1"/>
  <c r="K210" i="1"/>
  <c r="J210" i="1"/>
  <c r="I210" i="1"/>
  <c r="G210" i="1" s="1"/>
  <c r="N209" i="1"/>
  <c r="AA209" i="1" s="1"/>
  <c r="AP209" i="1" s="1"/>
  <c r="M209" i="1"/>
  <c r="L209" i="1"/>
  <c r="H209" i="1" s="1"/>
  <c r="K209" i="1"/>
  <c r="J209" i="1"/>
  <c r="I209" i="1"/>
  <c r="N208" i="1"/>
  <c r="AA208" i="1" s="1"/>
  <c r="AP208" i="1" s="1"/>
  <c r="M208" i="1"/>
  <c r="L208" i="1"/>
  <c r="H208" i="1" s="1"/>
  <c r="K208" i="1"/>
  <c r="J208" i="1"/>
  <c r="I208" i="1"/>
  <c r="N207" i="1"/>
  <c r="AA207" i="1" s="1"/>
  <c r="AP207" i="1" s="1"/>
  <c r="M207" i="1"/>
  <c r="L207" i="1"/>
  <c r="H207" i="1" s="1"/>
  <c r="K207" i="1"/>
  <c r="J207" i="1"/>
  <c r="I207" i="1"/>
  <c r="N206" i="1"/>
  <c r="AA206" i="1" s="1"/>
  <c r="AP206" i="1" s="1"/>
  <c r="M206" i="1"/>
  <c r="L206" i="1"/>
  <c r="K206" i="1"/>
  <c r="J206" i="1"/>
  <c r="I206" i="1"/>
  <c r="G206" i="1" s="1"/>
  <c r="N205" i="1"/>
  <c r="AA205" i="1" s="1"/>
  <c r="AP205" i="1" s="1"/>
  <c r="M205" i="1"/>
  <c r="L205" i="1"/>
  <c r="H205" i="1" s="1"/>
  <c r="K205" i="1"/>
  <c r="J205" i="1"/>
  <c r="I205" i="1"/>
  <c r="N204" i="1"/>
  <c r="AA204" i="1" s="1"/>
  <c r="AP204" i="1" s="1"/>
  <c r="M204" i="1"/>
  <c r="L204" i="1"/>
  <c r="K204" i="1"/>
  <c r="J204" i="1"/>
  <c r="I204" i="1"/>
  <c r="N203" i="1"/>
  <c r="AA203" i="1" s="1"/>
  <c r="AP203" i="1" s="1"/>
  <c r="M203" i="1"/>
  <c r="L203" i="1"/>
  <c r="H203" i="1" s="1"/>
  <c r="K203" i="1"/>
  <c r="J203" i="1"/>
  <c r="I203" i="1"/>
  <c r="N202" i="1"/>
  <c r="AA202" i="1" s="1"/>
  <c r="AP202" i="1" s="1"/>
  <c r="M202" i="1"/>
  <c r="L202" i="1"/>
  <c r="K202" i="1"/>
  <c r="J202" i="1"/>
  <c r="I202" i="1"/>
  <c r="G202" i="1" s="1"/>
  <c r="N201" i="1"/>
  <c r="AA201" i="1" s="1"/>
  <c r="AP201" i="1" s="1"/>
  <c r="M201" i="1"/>
  <c r="AW201" i="1" s="1"/>
  <c r="L201" i="1"/>
  <c r="H201" i="1" s="1"/>
  <c r="K201" i="1"/>
  <c r="J201" i="1"/>
  <c r="I201" i="1"/>
  <c r="N200" i="1"/>
  <c r="AA200" i="1" s="1"/>
  <c r="AP200" i="1" s="1"/>
  <c r="M200" i="1"/>
  <c r="L200" i="1"/>
  <c r="H200" i="1" s="1"/>
  <c r="K200" i="1"/>
  <c r="J200" i="1"/>
  <c r="I200" i="1"/>
  <c r="N199" i="1"/>
  <c r="AA199" i="1" s="1"/>
  <c r="AP199" i="1" s="1"/>
  <c r="M199" i="1"/>
  <c r="L199" i="1"/>
  <c r="H199" i="1" s="1"/>
  <c r="K199" i="1"/>
  <c r="J199" i="1"/>
  <c r="I199" i="1"/>
  <c r="N198" i="1"/>
  <c r="AA198" i="1" s="1"/>
  <c r="AP198" i="1" s="1"/>
  <c r="M198" i="1"/>
  <c r="L198" i="1"/>
  <c r="K198" i="1"/>
  <c r="J198" i="1"/>
  <c r="I198" i="1"/>
  <c r="G198" i="1" s="1"/>
  <c r="N197" i="1"/>
  <c r="AA197" i="1" s="1"/>
  <c r="AP197" i="1" s="1"/>
  <c r="M197" i="1"/>
  <c r="L197" i="1"/>
  <c r="H197" i="1" s="1"/>
  <c r="K197" i="1"/>
  <c r="J197" i="1"/>
  <c r="I197" i="1"/>
  <c r="N196" i="1"/>
  <c r="AA196" i="1" s="1"/>
  <c r="AP196" i="1" s="1"/>
  <c r="M196" i="1"/>
  <c r="L196" i="1"/>
  <c r="K196" i="1"/>
  <c r="J196" i="1"/>
  <c r="I196" i="1"/>
  <c r="N195" i="1"/>
  <c r="AA195" i="1" s="1"/>
  <c r="AP195" i="1" s="1"/>
  <c r="M195" i="1"/>
  <c r="L195" i="1"/>
  <c r="H195" i="1" s="1"/>
  <c r="K195" i="1"/>
  <c r="J195" i="1"/>
  <c r="I195" i="1"/>
  <c r="N194" i="1"/>
  <c r="AA194" i="1" s="1"/>
  <c r="AP194" i="1" s="1"/>
  <c r="M194" i="1"/>
  <c r="L194" i="1"/>
  <c r="K194" i="1"/>
  <c r="J194" i="1"/>
  <c r="I194" i="1"/>
  <c r="G194" i="1" s="1"/>
  <c r="N193" i="1"/>
  <c r="AA193" i="1" s="1"/>
  <c r="AP193" i="1" s="1"/>
  <c r="M193" i="1"/>
  <c r="AW193" i="1" s="1"/>
  <c r="L193" i="1"/>
  <c r="H193" i="1" s="1"/>
  <c r="K193" i="1"/>
  <c r="J193" i="1"/>
  <c r="I193" i="1"/>
  <c r="N191" i="1"/>
  <c r="AA191" i="1" s="1"/>
  <c r="AP191" i="1" s="1"/>
  <c r="M191" i="1"/>
  <c r="L191" i="1"/>
  <c r="H191" i="1" s="1"/>
  <c r="K191" i="1"/>
  <c r="J191" i="1"/>
  <c r="I191" i="1"/>
  <c r="N190" i="1"/>
  <c r="AA190" i="1" s="1"/>
  <c r="AP190" i="1" s="1"/>
  <c r="M190" i="1"/>
  <c r="L190" i="1"/>
  <c r="H190" i="1" s="1"/>
  <c r="K190" i="1"/>
  <c r="J190" i="1"/>
  <c r="I190" i="1"/>
  <c r="N189" i="1"/>
  <c r="AA189" i="1" s="1"/>
  <c r="AP189" i="1" s="1"/>
  <c r="M189" i="1"/>
  <c r="L189" i="1"/>
  <c r="K189" i="1"/>
  <c r="J189" i="1"/>
  <c r="I189" i="1"/>
  <c r="G189" i="1" s="1"/>
  <c r="N188" i="1"/>
  <c r="AA188" i="1" s="1"/>
  <c r="AP188" i="1" s="1"/>
  <c r="M188" i="1"/>
  <c r="L188" i="1"/>
  <c r="H188" i="1" s="1"/>
  <c r="K188" i="1"/>
  <c r="J188" i="1"/>
  <c r="I188" i="1"/>
  <c r="N187" i="1"/>
  <c r="AA187" i="1" s="1"/>
  <c r="AP187" i="1" s="1"/>
  <c r="M187" i="1"/>
  <c r="L187" i="1"/>
  <c r="K187" i="1"/>
  <c r="J187" i="1"/>
  <c r="I187" i="1"/>
  <c r="N186" i="1"/>
  <c r="AA186" i="1" s="1"/>
  <c r="AP186" i="1" s="1"/>
  <c r="M186" i="1"/>
  <c r="L186" i="1"/>
  <c r="H186" i="1" s="1"/>
  <c r="K186" i="1"/>
  <c r="J186" i="1"/>
  <c r="I186" i="1"/>
  <c r="N185" i="1"/>
  <c r="AA185" i="1" s="1"/>
  <c r="AP185" i="1" s="1"/>
  <c r="M185" i="1"/>
  <c r="L185" i="1"/>
  <c r="K185" i="1"/>
  <c r="J185" i="1"/>
  <c r="I185" i="1"/>
  <c r="G185" i="1" s="1"/>
  <c r="N184" i="1"/>
  <c r="AA184" i="1" s="1"/>
  <c r="AP184" i="1" s="1"/>
  <c r="M184" i="1"/>
  <c r="AW184" i="1" s="1"/>
  <c r="L184" i="1"/>
  <c r="H184" i="1" s="1"/>
  <c r="K184" i="1"/>
  <c r="J184" i="1"/>
  <c r="I184" i="1"/>
  <c r="N183" i="1"/>
  <c r="AA183" i="1" s="1"/>
  <c r="AP183" i="1" s="1"/>
  <c r="M183" i="1"/>
  <c r="L183" i="1"/>
  <c r="H183" i="1" s="1"/>
  <c r="K183" i="1"/>
  <c r="J183" i="1"/>
  <c r="I183" i="1"/>
  <c r="N182" i="1"/>
  <c r="AA182" i="1" s="1"/>
  <c r="AP182" i="1" s="1"/>
  <c r="M182" i="1"/>
  <c r="L182" i="1"/>
  <c r="H182" i="1" s="1"/>
  <c r="K182" i="1"/>
  <c r="J182" i="1"/>
  <c r="I182" i="1"/>
  <c r="N181" i="1"/>
  <c r="AA181" i="1" s="1"/>
  <c r="AP181" i="1" s="1"/>
  <c r="M181" i="1"/>
  <c r="L181" i="1"/>
  <c r="K181" i="1"/>
  <c r="J181" i="1"/>
  <c r="I181" i="1"/>
  <c r="G181" i="1" s="1"/>
  <c r="N180" i="1"/>
  <c r="AA180" i="1" s="1"/>
  <c r="AP180" i="1" s="1"/>
  <c r="M180" i="1"/>
  <c r="L180" i="1"/>
  <c r="H180" i="1" s="1"/>
  <c r="K180" i="1"/>
  <c r="J180" i="1"/>
  <c r="I180" i="1"/>
  <c r="N179" i="1"/>
  <c r="AA179" i="1" s="1"/>
  <c r="AP179" i="1" s="1"/>
  <c r="M179" i="1"/>
  <c r="L179" i="1"/>
  <c r="K179" i="1"/>
  <c r="J179" i="1"/>
  <c r="I179" i="1"/>
  <c r="N178" i="1"/>
  <c r="AA178" i="1" s="1"/>
  <c r="AP178" i="1" s="1"/>
  <c r="M178" i="1"/>
  <c r="L178" i="1"/>
  <c r="H178" i="1" s="1"/>
  <c r="K178" i="1"/>
  <c r="J178" i="1"/>
  <c r="I178" i="1"/>
  <c r="N177" i="1"/>
  <c r="AA177" i="1" s="1"/>
  <c r="AP177" i="1" s="1"/>
  <c r="M177" i="1"/>
  <c r="L177" i="1"/>
  <c r="K177" i="1"/>
  <c r="J177" i="1"/>
  <c r="I177" i="1"/>
  <c r="G177" i="1" s="1"/>
  <c r="N176" i="1"/>
  <c r="AA176" i="1" s="1"/>
  <c r="AP176" i="1" s="1"/>
  <c r="M176" i="1"/>
  <c r="L176" i="1"/>
  <c r="H176" i="1" s="1"/>
  <c r="K176" i="1"/>
  <c r="J176" i="1"/>
  <c r="I176" i="1"/>
  <c r="N175" i="1"/>
  <c r="AA175" i="1" s="1"/>
  <c r="AP175" i="1" s="1"/>
  <c r="M175" i="1"/>
  <c r="L175" i="1"/>
  <c r="H175" i="1" s="1"/>
  <c r="K175" i="1"/>
  <c r="J175" i="1"/>
  <c r="I175" i="1"/>
  <c r="N174" i="1"/>
  <c r="AA174" i="1" s="1"/>
  <c r="AP174" i="1" s="1"/>
  <c r="M174" i="1"/>
  <c r="L174" i="1"/>
  <c r="H174" i="1" s="1"/>
  <c r="K174" i="1"/>
  <c r="J174" i="1"/>
  <c r="I174" i="1"/>
  <c r="N173" i="1"/>
  <c r="AA173" i="1" s="1"/>
  <c r="AP173" i="1" s="1"/>
  <c r="M173" i="1"/>
  <c r="L173" i="1"/>
  <c r="K173" i="1"/>
  <c r="J173" i="1"/>
  <c r="I173" i="1"/>
  <c r="G173" i="1" s="1"/>
  <c r="N172" i="1"/>
  <c r="AA172" i="1" s="1"/>
  <c r="AP172" i="1" s="1"/>
  <c r="M172" i="1"/>
  <c r="L172" i="1"/>
  <c r="H172" i="1" s="1"/>
  <c r="K172" i="1"/>
  <c r="J172" i="1"/>
  <c r="I172" i="1"/>
  <c r="N171" i="1"/>
  <c r="AA171" i="1" s="1"/>
  <c r="AP171" i="1" s="1"/>
  <c r="M171" i="1"/>
  <c r="L171" i="1"/>
  <c r="K171" i="1"/>
  <c r="J171" i="1"/>
  <c r="I171" i="1"/>
  <c r="N170" i="1"/>
  <c r="AA170" i="1" s="1"/>
  <c r="AP170" i="1" s="1"/>
  <c r="M170" i="1"/>
  <c r="L170" i="1"/>
  <c r="H170" i="1" s="1"/>
  <c r="K170" i="1"/>
  <c r="J170" i="1"/>
  <c r="I170" i="1"/>
  <c r="N169" i="1"/>
  <c r="AA169" i="1" s="1"/>
  <c r="AP169" i="1" s="1"/>
  <c r="M169" i="1"/>
  <c r="L169" i="1"/>
  <c r="K169" i="1"/>
  <c r="J169" i="1"/>
  <c r="I169" i="1"/>
  <c r="G169" i="1" s="1"/>
  <c r="N168" i="1"/>
  <c r="AA168" i="1" s="1"/>
  <c r="AP168" i="1" s="1"/>
  <c r="M168" i="1"/>
  <c r="AW168" i="1" s="1"/>
  <c r="L168" i="1"/>
  <c r="H168" i="1" s="1"/>
  <c r="K168" i="1"/>
  <c r="J168" i="1"/>
  <c r="I168" i="1"/>
  <c r="N167" i="1"/>
  <c r="AA167" i="1" s="1"/>
  <c r="AP167" i="1" s="1"/>
  <c r="M167" i="1"/>
  <c r="L167" i="1"/>
  <c r="H167" i="1" s="1"/>
  <c r="K167" i="1"/>
  <c r="J167" i="1"/>
  <c r="I167" i="1"/>
  <c r="N166" i="1"/>
  <c r="AA166" i="1" s="1"/>
  <c r="AP166" i="1" s="1"/>
  <c r="M166" i="1"/>
  <c r="L166" i="1"/>
  <c r="H166" i="1" s="1"/>
  <c r="K166" i="1"/>
  <c r="J166" i="1"/>
  <c r="I166" i="1"/>
  <c r="N165" i="1"/>
  <c r="AA165" i="1" s="1"/>
  <c r="AP165" i="1" s="1"/>
  <c r="M165" i="1"/>
  <c r="L165" i="1"/>
  <c r="K165" i="1"/>
  <c r="J165" i="1"/>
  <c r="I165" i="1"/>
  <c r="G165" i="1" s="1"/>
  <c r="N164" i="1"/>
  <c r="AA164" i="1" s="1"/>
  <c r="AP164" i="1" s="1"/>
  <c r="M164" i="1"/>
  <c r="L164" i="1"/>
  <c r="H164" i="1" s="1"/>
  <c r="K164" i="1"/>
  <c r="J164" i="1"/>
  <c r="I164" i="1"/>
  <c r="N163" i="1"/>
  <c r="AA163" i="1" s="1"/>
  <c r="AP163" i="1" s="1"/>
  <c r="M163" i="1"/>
  <c r="L163" i="1"/>
  <c r="K163" i="1"/>
  <c r="J163" i="1"/>
  <c r="I163" i="1"/>
  <c r="N162" i="1"/>
  <c r="AA162" i="1" s="1"/>
  <c r="AP162" i="1" s="1"/>
  <c r="M162" i="1"/>
  <c r="L162" i="1"/>
  <c r="H162" i="1" s="1"/>
  <c r="K162" i="1"/>
  <c r="J162" i="1"/>
  <c r="I162" i="1"/>
  <c r="N161" i="1"/>
  <c r="AA161" i="1" s="1"/>
  <c r="AP161" i="1" s="1"/>
  <c r="M161" i="1"/>
  <c r="L161" i="1"/>
  <c r="K161" i="1"/>
  <c r="J161" i="1"/>
  <c r="I161" i="1"/>
  <c r="G161" i="1" s="1"/>
  <c r="N160" i="1"/>
  <c r="AA160" i="1" s="1"/>
  <c r="AP160" i="1" s="1"/>
  <c r="M160" i="1"/>
  <c r="AW160" i="1" s="1"/>
  <c r="L160" i="1"/>
  <c r="H160" i="1" s="1"/>
  <c r="K160" i="1"/>
  <c r="J160" i="1"/>
  <c r="I160" i="1"/>
  <c r="N159" i="1"/>
  <c r="AA159" i="1" s="1"/>
  <c r="AP159" i="1" s="1"/>
  <c r="M159" i="1"/>
  <c r="L159" i="1"/>
  <c r="H159" i="1" s="1"/>
  <c r="K159" i="1"/>
  <c r="J159" i="1"/>
  <c r="I159" i="1"/>
  <c r="N158" i="1"/>
  <c r="AA158" i="1" s="1"/>
  <c r="AP158" i="1" s="1"/>
  <c r="M158" i="1"/>
  <c r="L158" i="1"/>
  <c r="H158" i="1" s="1"/>
  <c r="K158" i="1"/>
  <c r="J158" i="1"/>
  <c r="I158" i="1"/>
  <c r="N157" i="1"/>
  <c r="AA157" i="1" s="1"/>
  <c r="AP157" i="1" s="1"/>
  <c r="M157" i="1"/>
  <c r="L157" i="1"/>
  <c r="K157" i="1"/>
  <c r="J157" i="1"/>
  <c r="I157" i="1"/>
  <c r="G157" i="1" s="1"/>
  <c r="N156" i="1"/>
  <c r="AA156" i="1" s="1"/>
  <c r="AP156" i="1" s="1"/>
  <c r="M156" i="1"/>
  <c r="L156" i="1"/>
  <c r="H156" i="1" s="1"/>
  <c r="K156" i="1"/>
  <c r="J156" i="1"/>
  <c r="I156" i="1"/>
  <c r="N155" i="1"/>
  <c r="AA155" i="1" s="1"/>
  <c r="AP155" i="1" s="1"/>
  <c r="M155" i="1"/>
  <c r="L155" i="1"/>
  <c r="K155" i="1"/>
  <c r="J155" i="1"/>
  <c r="I155" i="1"/>
  <c r="N154" i="1"/>
  <c r="AA154" i="1" s="1"/>
  <c r="AP154" i="1" s="1"/>
  <c r="M154" i="1"/>
  <c r="L154" i="1"/>
  <c r="H154" i="1" s="1"/>
  <c r="K154" i="1"/>
  <c r="J154" i="1"/>
  <c r="I154" i="1"/>
  <c r="N153" i="1"/>
  <c r="AA153" i="1" s="1"/>
  <c r="AP153" i="1" s="1"/>
  <c r="M153" i="1"/>
  <c r="L153" i="1"/>
  <c r="K153" i="1"/>
  <c r="J153" i="1"/>
  <c r="I153" i="1"/>
  <c r="G153" i="1" s="1"/>
  <c r="N152" i="1"/>
  <c r="AA152" i="1" s="1"/>
  <c r="AP152" i="1" s="1"/>
  <c r="M152" i="1"/>
  <c r="AW152" i="1" s="1"/>
  <c r="L152" i="1"/>
  <c r="H152" i="1" s="1"/>
  <c r="K152" i="1"/>
  <c r="J152" i="1"/>
  <c r="I152" i="1"/>
  <c r="N151" i="1"/>
  <c r="AA151" i="1" s="1"/>
  <c r="AP151" i="1" s="1"/>
  <c r="M151" i="1"/>
  <c r="L151" i="1"/>
  <c r="H151" i="1" s="1"/>
  <c r="K151" i="1"/>
  <c r="J151" i="1"/>
  <c r="I151" i="1"/>
  <c r="N150" i="1"/>
  <c r="AA150" i="1" s="1"/>
  <c r="AP150" i="1" s="1"/>
  <c r="M150" i="1"/>
  <c r="L150" i="1"/>
  <c r="H150" i="1" s="1"/>
  <c r="K150" i="1"/>
  <c r="J150" i="1"/>
  <c r="I150" i="1"/>
  <c r="N149" i="1"/>
  <c r="AA149" i="1" s="1"/>
  <c r="AP149" i="1" s="1"/>
  <c r="M149" i="1"/>
  <c r="L149" i="1"/>
  <c r="K149" i="1"/>
  <c r="J149" i="1"/>
  <c r="I149" i="1"/>
  <c r="G149" i="1" s="1"/>
  <c r="N148" i="1"/>
  <c r="AA148" i="1" s="1"/>
  <c r="AP148" i="1" s="1"/>
  <c r="M148" i="1"/>
  <c r="L148" i="1"/>
  <c r="H148" i="1" s="1"/>
  <c r="K148" i="1"/>
  <c r="J148" i="1"/>
  <c r="I148" i="1"/>
  <c r="N147" i="1"/>
  <c r="AA147" i="1" s="1"/>
  <c r="AP147" i="1" s="1"/>
  <c r="M147" i="1"/>
  <c r="L147" i="1"/>
  <c r="K147" i="1"/>
  <c r="J147" i="1"/>
  <c r="I147" i="1"/>
  <c r="N146" i="1"/>
  <c r="AA146" i="1" s="1"/>
  <c r="AP146" i="1" s="1"/>
  <c r="M146" i="1"/>
  <c r="L146" i="1"/>
  <c r="H146" i="1" s="1"/>
  <c r="K146" i="1"/>
  <c r="J146" i="1"/>
  <c r="I146" i="1"/>
  <c r="N145" i="1"/>
  <c r="AA145" i="1" s="1"/>
  <c r="AP145" i="1" s="1"/>
  <c r="M145" i="1"/>
  <c r="L145" i="1"/>
  <c r="K145" i="1"/>
  <c r="J145" i="1"/>
  <c r="I145" i="1"/>
  <c r="G145" i="1" s="1"/>
  <c r="N144" i="1"/>
  <c r="AA144" i="1" s="1"/>
  <c r="AP144" i="1" s="1"/>
  <c r="M144" i="1"/>
  <c r="AW144" i="1" s="1"/>
  <c r="L144" i="1"/>
  <c r="H144" i="1" s="1"/>
  <c r="K144" i="1"/>
  <c r="J144" i="1"/>
  <c r="I144" i="1"/>
  <c r="N143" i="1"/>
  <c r="AA143" i="1" s="1"/>
  <c r="AP143" i="1" s="1"/>
  <c r="M143" i="1"/>
  <c r="L143" i="1"/>
  <c r="H143" i="1" s="1"/>
  <c r="K143" i="1"/>
  <c r="J143" i="1"/>
  <c r="I143" i="1"/>
  <c r="N142" i="1"/>
  <c r="AA142" i="1" s="1"/>
  <c r="AP142" i="1" s="1"/>
  <c r="M142" i="1"/>
  <c r="L142" i="1"/>
  <c r="H142" i="1" s="1"/>
  <c r="K142" i="1"/>
  <c r="J142" i="1"/>
  <c r="I142" i="1"/>
  <c r="N141" i="1"/>
  <c r="AA141" i="1" s="1"/>
  <c r="AP141" i="1" s="1"/>
  <c r="M141" i="1"/>
  <c r="L141" i="1"/>
  <c r="K141" i="1"/>
  <c r="J141" i="1"/>
  <c r="I141" i="1"/>
  <c r="G141" i="1" s="1"/>
  <c r="N140" i="1"/>
  <c r="AA140" i="1" s="1"/>
  <c r="AP140" i="1" s="1"/>
  <c r="M140" i="1"/>
  <c r="L140" i="1"/>
  <c r="H140" i="1" s="1"/>
  <c r="K140" i="1"/>
  <c r="J140" i="1"/>
  <c r="I140" i="1"/>
  <c r="N139" i="1"/>
  <c r="AA139" i="1" s="1"/>
  <c r="AP139" i="1" s="1"/>
  <c r="M139" i="1"/>
  <c r="L139" i="1"/>
  <c r="K139" i="1"/>
  <c r="J139" i="1"/>
  <c r="I139" i="1"/>
  <c r="N138" i="1"/>
  <c r="AA138" i="1" s="1"/>
  <c r="AP138" i="1" s="1"/>
  <c r="M138" i="1"/>
  <c r="L138" i="1"/>
  <c r="H138" i="1" s="1"/>
  <c r="K138" i="1"/>
  <c r="J138" i="1"/>
  <c r="I138" i="1"/>
  <c r="N137" i="1"/>
  <c r="AA137" i="1" s="1"/>
  <c r="AP137" i="1" s="1"/>
  <c r="M137" i="1"/>
  <c r="L137" i="1"/>
  <c r="K137" i="1"/>
  <c r="J137" i="1"/>
  <c r="I137" i="1"/>
  <c r="G137" i="1" s="1"/>
  <c r="N136" i="1"/>
  <c r="AA136" i="1" s="1"/>
  <c r="AP136" i="1" s="1"/>
  <c r="M136" i="1"/>
  <c r="AW136" i="1" s="1"/>
  <c r="L136" i="1"/>
  <c r="H136" i="1" s="1"/>
  <c r="K136" i="1"/>
  <c r="J136" i="1"/>
  <c r="I136" i="1"/>
  <c r="N135" i="1"/>
  <c r="AA135" i="1" s="1"/>
  <c r="AP135" i="1" s="1"/>
  <c r="M135" i="1"/>
  <c r="L135" i="1"/>
  <c r="H135" i="1" s="1"/>
  <c r="K135" i="1"/>
  <c r="J135" i="1"/>
  <c r="I135" i="1"/>
  <c r="N134" i="1"/>
  <c r="AA134" i="1" s="1"/>
  <c r="AP134" i="1" s="1"/>
  <c r="M134" i="1"/>
  <c r="L134" i="1"/>
  <c r="H134" i="1" s="1"/>
  <c r="K134" i="1"/>
  <c r="J134" i="1"/>
  <c r="I134" i="1"/>
  <c r="N133" i="1"/>
  <c r="AA133" i="1" s="1"/>
  <c r="AP133" i="1" s="1"/>
  <c r="M133" i="1"/>
  <c r="L133" i="1"/>
  <c r="K133" i="1"/>
  <c r="J133" i="1"/>
  <c r="I133" i="1"/>
  <c r="G133" i="1" s="1"/>
  <c r="N132" i="1"/>
  <c r="AA132" i="1" s="1"/>
  <c r="AP132" i="1" s="1"/>
  <c r="M132" i="1"/>
  <c r="L132" i="1"/>
  <c r="H132" i="1" s="1"/>
  <c r="K132" i="1"/>
  <c r="J132" i="1"/>
  <c r="I132" i="1"/>
  <c r="N131" i="1"/>
  <c r="AA131" i="1" s="1"/>
  <c r="AP131" i="1" s="1"/>
  <c r="M131" i="1"/>
  <c r="L131" i="1"/>
  <c r="K131" i="1"/>
  <c r="J131" i="1"/>
  <c r="I131" i="1"/>
  <c r="N130" i="1"/>
  <c r="AA130" i="1" s="1"/>
  <c r="AP130" i="1" s="1"/>
  <c r="M130" i="1"/>
  <c r="L130" i="1"/>
  <c r="H130" i="1" s="1"/>
  <c r="K130" i="1"/>
  <c r="J130" i="1"/>
  <c r="I130" i="1"/>
  <c r="N129" i="1"/>
  <c r="AA129" i="1" s="1"/>
  <c r="AP129" i="1" s="1"/>
  <c r="M129" i="1"/>
  <c r="L129" i="1"/>
  <c r="K129" i="1"/>
  <c r="J129" i="1"/>
  <c r="I129" i="1"/>
  <c r="G129" i="1" s="1"/>
  <c r="N128" i="1"/>
  <c r="AA128" i="1" s="1"/>
  <c r="AP128" i="1" s="1"/>
  <c r="M128" i="1"/>
  <c r="AW128" i="1" s="1"/>
  <c r="L128" i="1"/>
  <c r="H128" i="1" s="1"/>
  <c r="K128" i="1"/>
  <c r="J128" i="1"/>
  <c r="I128" i="1"/>
  <c r="N127" i="1"/>
  <c r="AA127" i="1" s="1"/>
  <c r="AP127" i="1" s="1"/>
  <c r="M127" i="1"/>
  <c r="L127" i="1"/>
  <c r="H127" i="1" s="1"/>
  <c r="K127" i="1"/>
  <c r="J127" i="1"/>
  <c r="I127" i="1"/>
  <c r="N126" i="1"/>
  <c r="AA126" i="1" s="1"/>
  <c r="AP126" i="1" s="1"/>
  <c r="M126" i="1"/>
  <c r="L126" i="1"/>
  <c r="H126" i="1" s="1"/>
  <c r="K126" i="1"/>
  <c r="J126" i="1"/>
  <c r="I126" i="1"/>
  <c r="N125" i="1"/>
  <c r="AA125" i="1" s="1"/>
  <c r="AP125" i="1" s="1"/>
  <c r="M125" i="1"/>
  <c r="L125" i="1"/>
  <c r="K125" i="1"/>
  <c r="J125" i="1"/>
  <c r="I125" i="1"/>
  <c r="G125" i="1" s="1"/>
  <c r="N124" i="1"/>
  <c r="AA124" i="1" s="1"/>
  <c r="AP124" i="1" s="1"/>
  <c r="M124" i="1"/>
  <c r="L124" i="1"/>
  <c r="H124" i="1" s="1"/>
  <c r="K124" i="1"/>
  <c r="J124" i="1"/>
  <c r="I124" i="1"/>
  <c r="N123" i="1"/>
  <c r="AA123" i="1" s="1"/>
  <c r="AP123" i="1" s="1"/>
  <c r="M123" i="1"/>
  <c r="L123" i="1"/>
  <c r="K123" i="1"/>
  <c r="J123" i="1"/>
  <c r="I123" i="1"/>
  <c r="N122" i="1"/>
  <c r="AA122" i="1" s="1"/>
  <c r="AP122" i="1" s="1"/>
  <c r="M122" i="1"/>
  <c r="L122" i="1"/>
  <c r="H122" i="1" s="1"/>
  <c r="K122" i="1"/>
  <c r="J122" i="1"/>
  <c r="I122" i="1"/>
  <c r="N121" i="1"/>
  <c r="AA121" i="1" s="1"/>
  <c r="AP121" i="1" s="1"/>
  <c r="M121" i="1"/>
  <c r="L121" i="1"/>
  <c r="K121" i="1"/>
  <c r="J121" i="1"/>
  <c r="I121" i="1"/>
  <c r="G121" i="1" s="1"/>
  <c r="N120" i="1"/>
  <c r="AA120" i="1" s="1"/>
  <c r="AP120" i="1" s="1"/>
  <c r="M120" i="1"/>
  <c r="AW120" i="1" s="1"/>
  <c r="L120" i="1"/>
  <c r="H120" i="1" s="1"/>
  <c r="K120" i="1"/>
  <c r="J120" i="1"/>
  <c r="I120" i="1"/>
  <c r="N119" i="1"/>
  <c r="AA119" i="1" s="1"/>
  <c r="AP119" i="1" s="1"/>
  <c r="M119" i="1"/>
  <c r="L119" i="1"/>
  <c r="H119" i="1" s="1"/>
  <c r="K119" i="1"/>
  <c r="J119" i="1"/>
  <c r="I119" i="1"/>
  <c r="N118" i="1"/>
  <c r="AA118" i="1" s="1"/>
  <c r="AP118" i="1" s="1"/>
  <c r="M118" i="1"/>
  <c r="L118" i="1"/>
  <c r="H118" i="1" s="1"/>
  <c r="K118" i="1"/>
  <c r="J118" i="1"/>
  <c r="I118" i="1"/>
  <c r="N117" i="1"/>
  <c r="AA117" i="1" s="1"/>
  <c r="AP117" i="1" s="1"/>
  <c r="M117" i="1"/>
  <c r="L117" i="1"/>
  <c r="K117" i="1"/>
  <c r="J117" i="1"/>
  <c r="I117" i="1"/>
  <c r="G117" i="1" s="1"/>
  <c r="N116" i="1"/>
  <c r="AA116" i="1" s="1"/>
  <c r="AP116" i="1" s="1"/>
  <c r="M116" i="1"/>
  <c r="L116" i="1"/>
  <c r="H116" i="1" s="1"/>
  <c r="K116" i="1"/>
  <c r="J116" i="1"/>
  <c r="I116" i="1"/>
  <c r="N115" i="1"/>
  <c r="AA115" i="1" s="1"/>
  <c r="AP115" i="1" s="1"/>
  <c r="M115" i="1"/>
  <c r="L115" i="1"/>
  <c r="K115" i="1"/>
  <c r="J115" i="1"/>
  <c r="I115" i="1"/>
  <c r="N114" i="1"/>
  <c r="AA114" i="1" s="1"/>
  <c r="AP114" i="1" s="1"/>
  <c r="M114" i="1"/>
  <c r="L114" i="1"/>
  <c r="H114" i="1" s="1"/>
  <c r="K114" i="1"/>
  <c r="J114" i="1"/>
  <c r="I114" i="1"/>
  <c r="N113" i="1"/>
  <c r="AA113" i="1" s="1"/>
  <c r="AP113" i="1" s="1"/>
  <c r="M113" i="1"/>
  <c r="L113" i="1"/>
  <c r="K113" i="1"/>
  <c r="J113" i="1"/>
  <c r="I113" i="1"/>
  <c r="G113" i="1" s="1"/>
  <c r="N112" i="1"/>
  <c r="AA112" i="1" s="1"/>
  <c r="AP112" i="1" s="1"/>
  <c r="M112" i="1"/>
  <c r="AW112" i="1" s="1"/>
  <c r="AX112" i="1" s="1"/>
  <c r="L112" i="1"/>
  <c r="H112" i="1" s="1"/>
  <c r="K112" i="1"/>
  <c r="J112" i="1"/>
  <c r="I112" i="1"/>
  <c r="N111" i="1"/>
  <c r="AA111" i="1" s="1"/>
  <c r="AP111" i="1" s="1"/>
  <c r="M111" i="1"/>
  <c r="L111" i="1"/>
  <c r="H111" i="1" s="1"/>
  <c r="K111" i="1"/>
  <c r="J111" i="1"/>
  <c r="I111" i="1"/>
  <c r="N110" i="1"/>
  <c r="AA110" i="1" s="1"/>
  <c r="AP110" i="1" s="1"/>
  <c r="M110" i="1"/>
  <c r="L110" i="1"/>
  <c r="H110" i="1" s="1"/>
  <c r="K110" i="1"/>
  <c r="J110" i="1"/>
  <c r="I110" i="1"/>
  <c r="N109" i="1"/>
  <c r="AA109" i="1" s="1"/>
  <c r="AP109" i="1" s="1"/>
  <c r="M109" i="1"/>
  <c r="L109" i="1"/>
  <c r="K109" i="1"/>
  <c r="J109" i="1"/>
  <c r="I109" i="1"/>
  <c r="G109" i="1" s="1"/>
  <c r="N108" i="1"/>
  <c r="AA108" i="1" s="1"/>
  <c r="AP108" i="1" s="1"/>
  <c r="M108" i="1"/>
  <c r="L108" i="1"/>
  <c r="H108" i="1" s="1"/>
  <c r="K108" i="1"/>
  <c r="J108" i="1"/>
  <c r="I108" i="1"/>
  <c r="N107" i="1"/>
  <c r="AA107" i="1" s="1"/>
  <c r="AP107" i="1" s="1"/>
  <c r="M107" i="1"/>
  <c r="L107" i="1"/>
  <c r="K107" i="1"/>
  <c r="J107" i="1"/>
  <c r="I107" i="1"/>
  <c r="N106" i="1"/>
  <c r="AA106" i="1" s="1"/>
  <c r="AP106" i="1" s="1"/>
  <c r="M106" i="1"/>
  <c r="L106" i="1"/>
  <c r="H106" i="1" s="1"/>
  <c r="K106" i="1"/>
  <c r="J106" i="1"/>
  <c r="I106" i="1"/>
  <c r="N105" i="1"/>
  <c r="AA105" i="1" s="1"/>
  <c r="AP105" i="1" s="1"/>
  <c r="M105" i="1"/>
  <c r="L105" i="1"/>
  <c r="K105" i="1"/>
  <c r="J105" i="1"/>
  <c r="I105" i="1"/>
  <c r="G105" i="1" s="1"/>
  <c r="N104" i="1"/>
  <c r="AA104" i="1" s="1"/>
  <c r="AP104" i="1" s="1"/>
  <c r="M104" i="1"/>
  <c r="AW104" i="1" s="1"/>
  <c r="L104" i="1"/>
  <c r="H104" i="1" s="1"/>
  <c r="K104" i="1"/>
  <c r="J104" i="1"/>
  <c r="I104" i="1"/>
  <c r="N103" i="1"/>
  <c r="AA103" i="1" s="1"/>
  <c r="AP103" i="1" s="1"/>
  <c r="M103" i="1"/>
  <c r="L103" i="1"/>
  <c r="H103" i="1" s="1"/>
  <c r="K103" i="1"/>
  <c r="J103" i="1"/>
  <c r="I103" i="1"/>
  <c r="N102" i="1"/>
  <c r="AA102" i="1" s="1"/>
  <c r="AP102" i="1" s="1"/>
  <c r="M102" i="1"/>
  <c r="L102" i="1"/>
  <c r="H102" i="1" s="1"/>
  <c r="K102" i="1"/>
  <c r="J102" i="1"/>
  <c r="I102" i="1"/>
  <c r="N101" i="1"/>
  <c r="AA101" i="1" s="1"/>
  <c r="AP101" i="1" s="1"/>
  <c r="M101" i="1"/>
  <c r="L101" i="1"/>
  <c r="K101" i="1"/>
  <c r="J101" i="1"/>
  <c r="I101" i="1"/>
  <c r="G101" i="1" s="1"/>
  <c r="N100" i="1"/>
  <c r="AA100" i="1" s="1"/>
  <c r="AP100" i="1" s="1"/>
  <c r="M100" i="1"/>
  <c r="L100" i="1"/>
  <c r="H100" i="1" s="1"/>
  <c r="K100" i="1"/>
  <c r="J100" i="1"/>
  <c r="I100" i="1"/>
  <c r="N99" i="1"/>
  <c r="AA99" i="1" s="1"/>
  <c r="AP99" i="1" s="1"/>
  <c r="M99" i="1"/>
  <c r="L99" i="1"/>
  <c r="K99" i="1"/>
  <c r="J99" i="1"/>
  <c r="I99" i="1"/>
  <c r="N98" i="1"/>
  <c r="AA98" i="1" s="1"/>
  <c r="AP98" i="1" s="1"/>
  <c r="M98" i="1"/>
  <c r="L98" i="1"/>
  <c r="H98" i="1" s="1"/>
  <c r="K98" i="1"/>
  <c r="J98" i="1"/>
  <c r="I98" i="1"/>
  <c r="N97" i="1"/>
  <c r="AA97" i="1" s="1"/>
  <c r="AP97" i="1" s="1"/>
  <c r="M97" i="1"/>
  <c r="L97" i="1"/>
  <c r="K97" i="1"/>
  <c r="J97" i="1"/>
  <c r="I97" i="1"/>
  <c r="G97" i="1" s="1"/>
  <c r="N96" i="1"/>
  <c r="AA96" i="1" s="1"/>
  <c r="AP96" i="1" s="1"/>
  <c r="M96" i="1"/>
  <c r="AW96" i="1" s="1"/>
  <c r="L96" i="1"/>
  <c r="H96" i="1" s="1"/>
  <c r="K96" i="1"/>
  <c r="J96" i="1"/>
  <c r="I96" i="1"/>
  <c r="N95" i="1"/>
  <c r="AA95" i="1" s="1"/>
  <c r="AP95" i="1" s="1"/>
  <c r="M95" i="1"/>
  <c r="L95" i="1"/>
  <c r="H95" i="1" s="1"/>
  <c r="K95" i="1"/>
  <c r="J95" i="1"/>
  <c r="I95" i="1"/>
  <c r="N94" i="1"/>
  <c r="AA94" i="1" s="1"/>
  <c r="AP94" i="1" s="1"/>
  <c r="M94" i="1"/>
  <c r="L94" i="1"/>
  <c r="H94" i="1" s="1"/>
  <c r="K94" i="1"/>
  <c r="J94" i="1"/>
  <c r="I94" i="1"/>
  <c r="N93" i="1"/>
  <c r="AA93" i="1" s="1"/>
  <c r="AP93" i="1" s="1"/>
  <c r="M93" i="1"/>
  <c r="L93" i="1"/>
  <c r="K93" i="1"/>
  <c r="J93" i="1"/>
  <c r="I93" i="1"/>
  <c r="G93" i="1" s="1"/>
  <c r="N92" i="1"/>
  <c r="AA92" i="1" s="1"/>
  <c r="AP92" i="1" s="1"/>
  <c r="M92" i="1"/>
  <c r="L92" i="1"/>
  <c r="H92" i="1" s="1"/>
  <c r="K92" i="1"/>
  <c r="J92" i="1"/>
  <c r="I92" i="1"/>
  <c r="N91" i="1"/>
  <c r="AA91" i="1" s="1"/>
  <c r="AP91" i="1" s="1"/>
  <c r="M91" i="1"/>
  <c r="L91" i="1"/>
  <c r="K91" i="1"/>
  <c r="J91" i="1"/>
  <c r="I91" i="1"/>
  <c r="N90" i="1"/>
  <c r="AA90" i="1" s="1"/>
  <c r="AP90" i="1" s="1"/>
  <c r="M90" i="1"/>
  <c r="L90" i="1"/>
  <c r="H90" i="1" s="1"/>
  <c r="K90" i="1"/>
  <c r="J90" i="1"/>
  <c r="I90" i="1"/>
  <c r="N89" i="1"/>
  <c r="AA89" i="1" s="1"/>
  <c r="AP89" i="1" s="1"/>
  <c r="M89" i="1"/>
  <c r="L89" i="1"/>
  <c r="K89" i="1"/>
  <c r="J89" i="1"/>
  <c r="I89" i="1"/>
  <c r="G89" i="1" s="1"/>
  <c r="N88" i="1"/>
  <c r="AA88" i="1" s="1"/>
  <c r="AP88" i="1" s="1"/>
  <c r="M88" i="1"/>
  <c r="AW88" i="1" s="1"/>
  <c r="L88" i="1"/>
  <c r="H88" i="1" s="1"/>
  <c r="K88" i="1"/>
  <c r="J88" i="1"/>
  <c r="I88" i="1"/>
  <c r="N87" i="1"/>
  <c r="AA87" i="1" s="1"/>
  <c r="AP87" i="1" s="1"/>
  <c r="M87" i="1"/>
  <c r="L87" i="1"/>
  <c r="H87" i="1" s="1"/>
  <c r="K87" i="1"/>
  <c r="J87" i="1"/>
  <c r="I87" i="1"/>
  <c r="N86" i="1"/>
  <c r="AA86" i="1" s="1"/>
  <c r="AP86" i="1" s="1"/>
  <c r="M86" i="1"/>
  <c r="L86" i="1"/>
  <c r="H86" i="1" s="1"/>
  <c r="K86" i="1"/>
  <c r="J86" i="1"/>
  <c r="I86" i="1"/>
  <c r="N85" i="1"/>
  <c r="AA85" i="1" s="1"/>
  <c r="AP85" i="1" s="1"/>
  <c r="M85" i="1"/>
  <c r="L85" i="1"/>
  <c r="K85" i="1"/>
  <c r="J85" i="1"/>
  <c r="I85" i="1"/>
  <c r="G85" i="1" s="1"/>
  <c r="N84" i="1"/>
  <c r="AA84" i="1" s="1"/>
  <c r="AP84" i="1" s="1"/>
  <c r="M84" i="1"/>
  <c r="L84" i="1"/>
  <c r="H84" i="1" s="1"/>
  <c r="K84" i="1"/>
  <c r="J84" i="1"/>
  <c r="I84" i="1"/>
  <c r="N83" i="1"/>
  <c r="AA83" i="1" s="1"/>
  <c r="AP83" i="1" s="1"/>
  <c r="M83" i="1"/>
  <c r="L83" i="1"/>
  <c r="K83" i="1"/>
  <c r="J83" i="1"/>
  <c r="I83" i="1"/>
  <c r="N82" i="1"/>
  <c r="AA82" i="1" s="1"/>
  <c r="AP82" i="1" s="1"/>
  <c r="M82" i="1"/>
  <c r="L82" i="1"/>
  <c r="H82" i="1" s="1"/>
  <c r="K82" i="1"/>
  <c r="J82" i="1"/>
  <c r="I82" i="1"/>
  <c r="N81" i="1"/>
  <c r="AA81" i="1" s="1"/>
  <c r="AP81" i="1" s="1"/>
  <c r="M81" i="1"/>
  <c r="L81" i="1"/>
  <c r="K81" i="1"/>
  <c r="J81" i="1"/>
  <c r="I81" i="1"/>
  <c r="G81" i="1" s="1"/>
  <c r="N80" i="1"/>
  <c r="AA80" i="1" s="1"/>
  <c r="AP80" i="1" s="1"/>
  <c r="M80" i="1"/>
  <c r="AW80" i="1" s="1"/>
  <c r="AX80" i="1" s="1"/>
  <c r="L80" i="1"/>
  <c r="H80" i="1" s="1"/>
  <c r="K80" i="1"/>
  <c r="J80" i="1"/>
  <c r="I80" i="1"/>
  <c r="N79" i="1"/>
  <c r="AA79" i="1" s="1"/>
  <c r="AP79" i="1" s="1"/>
  <c r="M79" i="1"/>
  <c r="L79" i="1"/>
  <c r="H79" i="1" s="1"/>
  <c r="K79" i="1"/>
  <c r="J79" i="1"/>
  <c r="I79" i="1"/>
  <c r="N78" i="1"/>
  <c r="AA78" i="1" s="1"/>
  <c r="AP78" i="1" s="1"/>
  <c r="M78" i="1"/>
  <c r="L78" i="1"/>
  <c r="H78" i="1" s="1"/>
  <c r="K78" i="1"/>
  <c r="J78" i="1"/>
  <c r="I78" i="1"/>
  <c r="N77" i="1"/>
  <c r="AA77" i="1" s="1"/>
  <c r="AP77" i="1" s="1"/>
  <c r="M77" i="1"/>
  <c r="L77" i="1"/>
  <c r="K77" i="1"/>
  <c r="J77" i="1"/>
  <c r="I77" i="1"/>
  <c r="G77" i="1" s="1"/>
  <c r="N76" i="1"/>
  <c r="AA76" i="1" s="1"/>
  <c r="AP76" i="1" s="1"/>
  <c r="M76" i="1"/>
  <c r="L76" i="1"/>
  <c r="H76" i="1" s="1"/>
  <c r="K76" i="1"/>
  <c r="J76" i="1"/>
  <c r="I76" i="1"/>
  <c r="N75" i="1"/>
  <c r="AA75" i="1" s="1"/>
  <c r="AP75" i="1" s="1"/>
  <c r="M75" i="1"/>
  <c r="L75" i="1"/>
  <c r="K75" i="1"/>
  <c r="J75" i="1"/>
  <c r="I75" i="1"/>
  <c r="N74" i="1"/>
  <c r="AA74" i="1" s="1"/>
  <c r="AP74" i="1" s="1"/>
  <c r="M74" i="1"/>
  <c r="L74" i="1"/>
  <c r="H74" i="1" s="1"/>
  <c r="K74" i="1"/>
  <c r="J74" i="1"/>
  <c r="I74" i="1"/>
  <c r="N73" i="1"/>
  <c r="AA73" i="1" s="1"/>
  <c r="AP73" i="1" s="1"/>
  <c r="M73" i="1"/>
  <c r="L73" i="1"/>
  <c r="K73" i="1"/>
  <c r="J73" i="1"/>
  <c r="I73" i="1"/>
  <c r="G73" i="1" s="1"/>
  <c r="N72" i="1"/>
  <c r="AA72" i="1" s="1"/>
  <c r="AP72" i="1" s="1"/>
  <c r="M72" i="1"/>
  <c r="AW72" i="1" s="1"/>
  <c r="L72" i="1"/>
  <c r="H72" i="1" s="1"/>
  <c r="K72" i="1"/>
  <c r="J72" i="1"/>
  <c r="I72" i="1"/>
  <c r="N71" i="1"/>
  <c r="AA71" i="1" s="1"/>
  <c r="AP71" i="1" s="1"/>
  <c r="M71" i="1"/>
  <c r="L71" i="1"/>
  <c r="H71" i="1" s="1"/>
  <c r="K71" i="1"/>
  <c r="J71" i="1"/>
  <c r="I71" i="1"/>
  <c r="N70" i="1"/>
  <c r="AA70" i="1" s="1"/>
  <c r="AP70" i="1" s="1"/>
  <c r="M70" i="1"/>
  <c r="L70" i="1"/>
  <c r="H70" i="1" s="1"/>
  <c r="K70" i="1"/>
  <c r="J70" i="1"/>
  <c r="I70" i="1"/>
  <c r="N69" i="1"/>
  <c r="AA69" i="1" s="1"/>
  <c r="AP69" i="1" s="1"/>
  <c r="M69" i="1"/>
  <c r="L69" i="1"/>
  <c r="K69" i="1"/>
  <c r="J69" i="1"/>
  <c r="I69" i="1"/>
  <c r="G69" i="1" s="1"/>
  <c r="N68" i="1"/>
  <c r="AA68" i="1" s="1"/>
  <c r="AP68" i="1" s="1"/>
  <c r="M68" i="1"/>
  <c r="L68" i="1"/>
  <c r="H68" i="1" s="1"/>
  <c r="K68" i="1"/>
  <c r="J68" i="1"/>
  <c r="I68" i="1"/>
  <c r="N67" i="1"/>
  <c r="AA67" i="1" s="1"/>
  <c r="AP67" i="1" s="1"/>
  <c r="M67" i="1"/>
  <c r="L67" i="1"/>
  <c r="K67" i="1"/>
  <c r="J67" i="1"/>
  <c r="I67" i="1"/>
  <c r="N66" i="1"/>
  <c r="AA66" i="1" s="1"/>
  <c r="AP66" i="1" s="1"/>
  <c r="M66" i="1"/>
  <c r="L66" i="1"/>
  <c r="H66" i="1" s="1"/>
  <c r="K66" i="1"/>
  <c r="J66" i="1"/>
  <c r="I66" i="1"/>
  <c r="N65" i="1"/>
  <c r="AA65" i="1" s="1"/>
  <c r="AP65" i="1" s="1"/>
  <c r="M65" i="1"/>
  <c r="L65" i="1"/>
  <c r="K65" i="1"/>
  <c r="J65" i="1"/>
  <c r="I65" i="1"/>
  <c r="G65" i="1" s="1"/>
  <c r="N64" i="1"/>
  <c r="AA64" i="1" s="1"/>
  <c r="AP64" i="1" s="1"/>
  <c r="M64" i="1"/>
  <c r="AW64" i="1" s="1"/>
  <c r="L64" i="1"/>
  <c r="H64" i="1" s="1"/>
  <c r="K64" i="1"/>
  <c r="J64" i="1"/>
  <c r="I64" i="1"/>
  <c r="N63" i="1"/>
  <c r="AA63" i="1" s="1"/>
  <c r="AP63" i="1" s="1"/>
  <c r="M63" i="1"/>
  <c r="L63" i="1"/>
  <c r="H63" i="1" s="1"/>
  <c r="K63" i="1"/>
  <c r="J63" i="1"/>
  <c r="I63" i="1"/>
  <c r="N62" i="1"/>
  <c r="AA62" i="1" s="1"/>
  <c r="AP62" i="1" s="1"/>
  <c r="M62" i="1"/>
  <c r="L62" i="1"/>
  <c r="H62" i="1" s="1"/>
  <c r="K62" i="1"/>
  <c r="J62" i="1"/>
  <c r="I62" i="1"/>
  <c r="N61" i="1"/>
  <c r="AA61" i="1" s="1"/>
  <c r="AP61" i="1" s="1"/>
  <c r="M61" i="1"/>
  <c r="L61" i="1"/>
  <c r="K61" i="1"/>
  <c r="J61" i="1"/>
  <c r="I61" i="1"/>
  <c r="G61" i="1" s="1"/>
  <c r="N60" i="1"/>
  <c r="AA60" i="1" s="1"/>
  <c r="AP60" i="1" s="1"/>
  <c r="M60" i="1"/>
  <c r="L60" i="1"/>
  <c r="H60" i="1" s="1"/>
  <c r="K60" i="1"/>
  <c r="J60" i="1"/>
  <c r="I60" i="1"/>
  <c r="N59" i="1"/>
  <c r="AA59" i="1" s="1"/>
  <c r="AP59" i="1" s="1"/>
  <c r="M59" i="1"/>
  <c r="L59" i="1"/>
  <c r="K59" i="1"/>
  <c r="J59" i="1"/>
  <c r="I59" i="1"/>
  <c r="N58" i="1"/>
  <c r="AA58" i="1" s="1"/>
  <c r="AP58" i="1" s="1"/>
  <c r="M58" i="1"/>
  <c r="L58" i="1"/>
  <c r="H58" i="1" s="1"/>
  <c r="K58" i="1"/>
  <c r="J58" i="1"/>
  <c r="I58" i="1"/>
  <c r="N57" i="1"/>
  <c r="AA57" i="1" s="1"/>
  <c r="AP57" i="1" s="1"/>
  <c r="M57" i="1"/>
  <c r="L57" i="1"/>
  <c r="K57" i="1"/>
  <c r="J57" i="1"/>
  <c r="I57" i="1"/>
  <c r="G57" i="1" s="1"/>
  <c r="N56" i="1"/>
  <c r="AA56" i="1" s="1"/>
  <c r="AP56" i="1" s="1"/>
  <c r="M56" i="1"/>
  <c r="AW56" i="1" s="1"/>
  <c r="L56" i="1"/>
  <c r="H56" i="1" s="1"/>
  <c r="K56" i="1"/>
  <c r="J56" i="1"/>
  <c r="I56" i="1"/>
  <c r="N55" i="1"/>
  <c r="AA55" i="1" s="1"/>
  <c r="AP55" i="1" s="1"/>
  <c r="M55" i="1"/>
  <c r="L55" i="1"/>
  <c r="H55" i="1" s="1"/>
  <c r="K55" i="1"/>
  <c r="J55" i="1"/>
  <c r="I55" i="1"/>
  <c r="N54" i="1"/>
  <c r="AA54" i="1" s="1"/>
  <c r="AP54" i="1" s="1"/>
  <c r="M54" i="1"/>
  <c r="L54" i="1"/>
  <c r="H54" i="1" s="1"/>
  <c r="K54" i="1"/>
  <c r="J54" i="1"/>
  <c r="I54" i="1"/>
  <c r="N53" i="1"/>
  <c r="AA53" i="1" s="1"/>
  <c r="AP53" i="1" s="1"/>
  <c r="M53" i="1"/>
  <c r="L53" i="1"/>
  <c r="K53" i="1"/>
  <c r="J53" i="1"/>
  <c r="I53" i="1"/>
  <c r="G53" i="1" s="1"/>
  <c r="N52" i="1"/>
  <c r="AA52" i="1" s="1"/>
  <c r="AP52" i="1" s="1"/>
  <c r="M52" i="1"/>
  <c r="L52" i="1"/>
  <c r="H52" i="1" s="1"/>
  <c r="K52" i="1"/>
  <c r="J52" i="1"/>
  <c r="I52" i="1"/>
  <c r="N51" i="1"/>
  <c r="AA51" i="1" s="1"/>
  <c r="AP51" i="1" s="1"/>
  <c r="M51" i="1"/>
  <c r="L51" i="1"/>
  <c r="K51" i="1"/>
  <c r="J51" i="1"/>
  <c r="I51" i="1"/>
  <c r="N50" i="1"/>
  <c r="AA50" i="1" s="1"/>
  <c r="AP50" i="1" s="1"/>
  <c r="M50" i="1"/>
  <c r="L50" i="1"/>
  <c r="H50" i="1" s="1"/>
  <c r="K50" i="1"/>
  <c r="J50" i="1"/>
  <c r="I50" i="1"/>
  <c r="N49" i="1"/>
  <c r="AA49" i="1" s="1"/>
  <c r="AP49" i="1" s="1"/>
  <c r="M49" i="1"/>
  <c r="L49" i="1"/>
  <c r="K49" i="1"/>
  <c r="J49" i="1"/>
  <c r="I49" i="1"/>
  <c r="G49" i="1" s="1"/>
  <c r="N48" i="1"/>
  <c r="AA48" i="1" s="1"/>
  <c r="AP48" i="1" s="1"/>
  <c r="M48" i="1"/>
  <c r="AW48" i="1" s="1"/>
  <c r="L48" i="1"/>
  <c r="H48" i="1" s="1"/>
  <c r="K48" i="1"/>
  <c r="J48" i="1"/>
  <c r="I48" i="1"/>
  <c r="N47" i="1"/>
  <c r="AA47" i="1" s="1"/>
  <c r="AP47" i="1" s="1"/>
  <c r="M47" i="1"/>
  <c r="L47" i="1"/>
  <c r="H47" i="1" s="1"/>
  <c r="K47" i="1"/>
  <c r="J47" i="1"/>
  <c r="I47" i="1"/>
  <c r="N46" i="1"/>
  <c r="AA46" i="1" s="1"/>
  <c r="AP46" i="1" s="1"/>
  <c r="M46" i="1"/>
  <c r="L46" i="1"/>
  <c r="K46" i="1"/>
  <c r="J46" i="1"/>
  <c r="I46" i="1"/>
  <c r="N45" i="1"/>
  <c r="AA45" i="1" s="1"/>
  <c r="AP45" i="1" s="1"/>
  <c r="M45" i="1"/>
  <c r="L45" i="1"/>
  <c r="K45" i="1"/>
  <c r="J45" i="1"/>
  <c r="I45" i="1"/>
  <c r="G45" i="1" s="1"/>
  <c r="N44" i="1"/>
  <c r="AA44" i="1" s="1"/>
  <c r="AP44" i="1" s="1"/>
  <c r="M44" i="1"/>
  <c r="L44" i="1"/>
  <c r="H44" i="1" s="1"/>
  <c r="K44" i="1"/>
  <c r="J44" i="1"/>
  <c r="I44" i="1"/>
  <c r="N43" i="1"/>
  <c r="AA43" i="1" s="1"/>
  <c r="AP43" i="1" s="1"/>
  <c r="M43" i="1"/>
  <c r="L43" i="1"/>
  <c r="K43" i="1"/>
  <c r="J43" i="1"/>
  <c r="I43" i="1"/>
  <c r="N42" i="1"/>
  <c r="AA42" i="1" s="1"/>
  <c r="AP42" i="1" s="1"/>
  <c r="M42" i="1"/>
  <c r="L42" i="1"/>
  <c r="H42" i="1" s="1"/>
  <c r="K42" i="1"/>
  <c r="J42" i="1"/>
  <c r="I42" i="1"/>
  <c r="N41" i="1"/>
  <c r="AA41" i="1" s="1"/>
  <c r="AP41" i="1" s="1"/>
  <c r="M41" i="1"/>
  <c r="L41" i="1"/>
  <c r="K41" i="1"/>
  <c r="J41" i="1"/>
  <c r="I41" i="1"/>
  <c r="G41" i="1" s="1"/>
  <c r="N40" i="1"/>
  <c r="AA40" i="1" s="1"/>
  <c r="AP40" i="1" s="1"/>
  <c r="M40" i="1"/>
  <c r="AW40" i="1" s="1"/>
  <c r="L40" i="1"/>
  <c r="H40" i="1" s="1"/>
  <c r="K40" i="1"/>
  <c r="J40" i="1"/>
  <c r="I40" i="1"/>
  <c r="N39" i="1"/>
  <c r="AA39" i="1" s="1"/>
  <c r="AP39" i="1" s="1"/>
  <c r="M39" i="1"/>
  <c r="L39" i="1"/>
  <c r="H39" i="1" s="1"/>
  <c r="K39" i="1"/>
  <c r="J39" i="1"/>
  <c r="I39" i="1"/>
  <c r="N38" i="1"/>
  <c r="AA38" i="1" s="1"/>
  <c r="AP38" i="1" s="1"/>
  <c r="M38" i="1"/>
  <c r="L38" i="1"/>
  <c r="H38" i="1" s="1"/>
  <c r="K38" i="1"/>
  <c r="J38" i="1"/>
  <c r="I38" i="1"/>
  <c r="N37" i="1"/>
  <c r="AA37" i="1" s="1"/>
  <c r="AP37" i="1" s="1"/>
  <c r="M37" i="1"/>
  <c r="L37" i="1"/>
  <c r="K37" i="1"/>
  <c r="J37" i="1"/>
  <c r="I37" i="1"/>
  <c r="G37" i="1" s="1"/>
  <c r="N36" i="1"/>
  <c r="AA36" i="1" s="1"/>
  <c r="AP36" i="1" s="1"/>
  <c r="M36" i="1"/>
  <c r="L36" i="1"/>
  <c r="H36" i="1" s="1"/>
  <c r="K36" i="1"/>
  <c r="J36" i="1"/>
  <c r="I36" i="1"/>
  <c r="N35" i="1"/>
  <c r="AA35" i="1" s="1"/>
  <c r="AP35" i="1" s="1"/>
  <c r="M35" i="1"/>
  <c r="L35" i="1"/>
  <c r="K35" i="1"/>
  <c r="J35" i="1"/>
  <c r="I35" i="1"/>
  <c r="N34" i="1"/>
  <c r="AA34" i="1" s="1"/>
  <c r="AP34" i="1" s="1"/>
  <c r="M34" i="1"/>
  <c r="L34" i="1"/>
  <c r="H34" i="1" s="1"/>
  <c r="K34" i="1"/>
  <c r="J34" i="1"/>
  <c r="I34" i="1"/>
  <c r="N33" i="1"/>
  <c r="AA33" i="1" s="1"/>
  <c r="AP33" i="1" s="1"/>
  <c r="M33" i="1"/>
  <c r="L33" i="1"/>
  <c r="K33" i="1"/>
  <c r="J33" i="1"/>
  <c r="I33" i="1"/>
  <c r="G33" i="1" s="1"/>
  <c r="N32" i="1"/>
  <c r="AA32" i="1" s="1"/>
  <c r="AP32" i="1" s="1"/>
  <c r="M32" i="1"/>
  <c r="AW32" i="1" s="1"/>
  <c r="L32" i="1"/>
  <c r="H32" i="1" s="1"/>
  <c r="K32" i="1"/>
  <c r="J32" i="1"/>
  <c r="I32" i="1"/>
  <c r="N31" i="1"/>
  <c r="AA31" i="1" s="1"/>
  <c r="AP31" i="1" s="1"/>
  <c r="M31" i="1"/>
  <c r="L31" i="1"/>
  <c r="H31" i="1" s="1"/>
  <c r="K31" i="1"/>
  <c r="J31" i="1"/>
  <c r="I31" i="1"/>
  <c r="N30" i="1"/>
  <c r="AA30" i="1" s="1"/>
  <c r="AP30" i="1" s="1"/>
  <c r="M30" i="1"/>
  <c r="L30" i="1"/>
  <c r="H30" i="1" s="1"/>
  <c r="K30" i="1"/>
  <c r="J30" i="1"/>
  <c r="I30" i="1"/>
  <c r="N29" i="1"/>
  <c r="AA29" i="1" s="1"/>
  <c r="AP29" i="1" s="1"/>
  <c r="M29" i="1"/>
  <c r="L29" i="1"/>
  <c r="K29" i="1"/>
  <c r="J29" i="1"/>
  <c r="I29" i="1"/>
  <c r="G29" i="1" s="1"/>
  <c r="N28" i="1"/>
  <c r="AA28" i="1" s="1"/>
  <c r="AP28" i="1" s="1"/>
  <c r="M28" i="1"/>
  <c r="L28" i="1"/>
  <c r="H28" i="1" s="1"/>
  <c r="K28" i="1"/>
  <c r="J28" i="1"/>
  <c r="I28" i="1"/>
  <c r="N27" i="1"/>
  <c r="AA27" i="1" s="1"/>
  <c r="AP27" i="1" s="1"/>
  <c r="M27" i="1"/>
  <c r="L27" i="1"/>
  <c r="K27" i="1"/>
  <c r="J27" i="1"/>
  <c r="I27" i="1"/>
  <c r="N26" i="1"/>
  <c r="AA26" i="1" s="1"/>
  <c r="AP26" i="1" s="1"/>
  <c r="M26" i="1"/>
  <c r="L26" i="1"/>
  <c r="H26" i="1" s="1"/>
  <c r="K26" i="1"/>
  <c r="J26" i="1"/>
  <c r="I26" i="1"/>
  <c r="N25" i="1"/>
  <c r="AA25" i="1" s="1"/>
  <c r="AP25" i="1" s="1"/>
  <c r="M25" i="1"/>
  <c r="L25" i="1"/>
  <c r="K25" i="1"/>
  <c r="J25" i="1"/>
  <c r="I25" i="1"/>
  <c r="G25" i="1" s="1"/>
  <c r="N24" i="1"/>
  <c r="AA24" i="1" s="1"/>
  <c r="AP24" i="1" s="1"/>
  <c r="M24" i="1"/>
  <c r="AW24" i="1" s="1"/>
  <c r="L24" i="1"/>
  <c r="H24" i="1" s="1"/>
  <c r="K24" i="1"/>
  <c r="J24" i="1"/>
  <c r="I24" i="1"/>
  <c r="N23" i="1"/>
  <c r="AA23" i="1" s="1"/>
  <c r="AP23" i="1" s="1"/>
  <c r="M23" i="1"/>
  <c r="L23" i="1"/>
  <c r="H23" i="1" s="1"/>
  <c r="K23" i="1"/>
  <c r="J23" i="1"/>
  <c r="I23" i="1"/>
  <c r="N22" i="1"/>
  <c r="AA22" i="1" s="1"/>
  <c r="AP22" i="1" s="1"/>
  <c r="M22" i="1"/>
  <c r="L22" i="1"/>
  <c r="H22" i="1" s="1"/>
  <c r="K22" i="1"/>
  <c r="J22" i="1"/>
  <c r="I22" i="1"/>
  <c r="N21" i="1"/>
  <c r="AA21" i="1" s="1"/>
  <c r="AP21" i="1" s="1"/>
  <c r="M21" i="1"/>
  <c r="L21" i="1"/>
  <c r="K21" i="1"/>
  <c r="J21" i="1"/>
  <c r="I21" i="1"/>
  <c r="G21" i="1" s="1"/>
  <c r="N20" i="1"/>
  <c r="AA20" i="1" s="1"/>
  <c r="AP20" i="1" s="1"/>
  <c r="M20" i="1"/>
  <c r="L20" i="1"/>
  <c r="H20" i="1" s="1"/>
  <c r="K20" i="1"/>
  <c r="J20" i="1"/>
  <c r="I20" i="1"/>
  <c r="N19" i="1"/>
  <c r="AA19" i="1" s="1"/>
  <c r="AP19" i="1" s="1"/>
  <c r="M19" i="1"/>
  <c r="L19" i="1"/>
  <c r="K19" i="1"/>
  <c r="J19" i="1"/>
  <c r="I19" i="1"/>
  <c r="N18" i="1"/>
  <c r="AA18" i="1" s="1"/>
  <c r="AP18" i="1" s="1"/>
  <c r="M18" i="1"/>
  <c r="L18" i="1"/>
  <c r="H18" i="1" s="1"/>
  <c r="K18" i="1"/>
  <c r="J18" i="1"/>
  <c r="I18" i="1"/>
  <c r="N17" i="1"/>
  <c r="AA17" i="1" s="1"/>
  <c r="AP17" i="1" s="1"/>
  <c r="M17" i="1"/>
  <c r="L17" i="1"/>
  <c r="K17" i="1"/>
  <c r="J17" i="1"/>
  <c r="I17" i="1"/>
  <c r="G17" i="1" s="1"/>
  <c r="N16" i="1"/>
  <c r="AA16" i="1" s="1"/>
  <c r="AP16" i="1" s="1"/>
  <c r="M16" i="1"/>
  <c r="AW16" i="1" s="1"/>
  <c r="L16" i="1"/>
  <c r="H16" i="1" s="1"/>
  <c r="K16" i="1"/>
  <c r="J16" i="1"/>
  <c r="I16" i="1"/>
  <c r="N15" i="1"/>
  <c r="AA15" i="1" s="1"/>
  <c r="AP15" i="1" s="1"/>
  <c r="M15" i="1"/>
  <c r="L15" i="1"/>
  <c r="H15" i="1" s="1"/>
  <c r="K15" i="1"/>
  <c r="J15" i="1"/>
  <c r="I15" i="1"/>
  <c r="N14" i="1"/>
  <c r="AA14" i="1" s="1"/>
  <c r="AP14" i="1" s="1"/>
  <c r="M14" i="1"/>
  <c r="L14" i="1"/>
  <c r="H14" i="1" s="1"/>
  <c r="K14" i="1"/>
  <c r="J14" i="1"/>
  <c r="I14" i="1"/>
  <c r="N13" i="1"/>
  <c r="AA13" i="1" s="1"/>
  <c r="AP13" i="1" s="1"/>
  <c r="M13" i="1"/>
  <c r="L13" i="1"/>
  <c r="K13" i="1"/>
  <c r="J13" i="1"/>
  <c r="I13" i="1"/>
  <c r="G13" i="1" s="1"/>
  <c r="N12" i="1"/>
  <c r="AA12" i="1" s="1"/>
  <c r="AP12" i="1" s="1"/>
  <c r="M12" i="1"/>
  <c r="L12" i="1"/>
  <c r="H12" i="1" s="1"/>
  <c r="K12" i="1"/>
  <c r="J12" i="1"/>
  <c r="I12" i="1"/>
  <c r="N11" i="1"/>
  <c r="AA11" i="1" s="1"/>
  <c r="AP11" i="1" s="1"/>
  <c r="M11" i="1"/>
  <c r="L11" i="1"/>
  <c r="K11" i="1"/>
  <c r="J11" i="1"/>
  <c r="I11" i="1"/>
  <c r="N10" i="1"/>
  <c r="AA10" i="1" s="1"/>
  <c r="AP10" i="1" s="1"/>
  <c r="M10" i="1"/>
  <c r="L10" i="1"/>
  <c r="H10" i="1" s="1"/>
  <c r="K10" i="1"/>
  <c r="J10" i="1"/>
  <c r="I10" i="1"/>
  <c r="N9" i="1"/>
  <c r="AA9" i="1" s="1"/>
  <c r="AP9" i="1" s="1"/>
  <c r="M9" i="1"/>
  <c r="L9" i="1"/>
  <c r="K9" i="1"/>
  <c r="J9" i="1"/>
  <c r="I9" i="1"/>
  <c r="G9" i="1" s="1"/>
  <c r="N8" i="1"/>
  <c r="AA8" i="1" s="1"/>
  <c r="AP8" i="1" s="1"/>
  <c r="M8" i="1"/>
  <c r="AW8" i="1" s="1"/>
  <c r="L8" i="1"/>
  <c r="H8" i="1" s="1"/>
  <c r="K8" i="1"/>
  <c r="J8" i="1"/>
  <c r="I8" i="1"/>
  <c r="N7" i="1"/>
  <c r="AA7" i="1" s="1"/>
  <c r="AP7" i="1" s="1"/>
  <c r="M7" i="1"/>
  <c r="L7" i="1"/>
  <c r="H7" i="1" s="1"/>
  <c r="K7" i="1"/>
  <c r="J7" i="1"/>
  <c r="I7" i="1"/>
  <c r="N6" i="1"/>
  <c r="AA6" i="1" s="1"/>
  <c r="AP6" i="1" s="1"/>
  <c r="M6" i="1"/>
  <c r="L6" i="1"/>
  <c r="H6" i="1" s="1"/>
  <c r="K6" i="1"/>
  <c r="J6" i="1"/>
  <c r="I6" i="1"/>
  <c r="N5" i="1"/>
  <c r="AA5" i="1" s="1"/>
  <c r="AP5" i="1" s="1"/>
  <c r="M5" i="1"/>
  <c r="L5" i="1"/>
  <c r="K5" i="1"/>
  <c r="J5" i="1"/>
  <c r="I5" i="1"/>
  <c r="G5" i="1" s="1"/>
  <c r="N4" i="1"/>
  <c r="AA4" i="1" s="1"/>
  <c r="AP4" i="1" s="1"/>
  <c r="M4" i="1"/>
  <c r="L4" i="1"/>
  <c r="H4" i="1" s="1"/>
  <c r="K4" i="1"/>
  <c r="J4" i="1"/>
  <c r="I4" i="1"/>
  <c r="N3" i="1"/>
  <c r="AA3" i="1" s="1"/>
  <c r="AP3" i="1" s="1"/>
  <c r="M3" i="1"/>
  <c r="L3" i="1"/>
  <c r="K3" i="1"/>
  <c r="J3" i="1"/>
  <c r="I3" i="1"/>
  <c r="I192" i="1"/>
  <c r="J192" i="1"/>
  <c r="K192" i="1"/>
  <c r="L192" i="1"/>
  <c r="M192" i="1"/>
  <c r="N192" i="1"/>
  <c r="AA192" i="1" s="1"/>
  <c r="AP192" i="1" s="1"/>
  <c r="AI2384" i="1" l="1"/>
  <c r="AI2634" i="1"/>
  <c r="F2634" i="1" s="1"/>
  <c r="AI2329" i="1"/>
  <c r="F2329" i="1" s="1"/>
  <c r="AI2197" i="1"/>
  <c r="AI2390" i="1"/>
  <c r="AI2086" i="1"/>
  <c r="AI2128" i="1"/>
  <c r="AI2113" i="1"/>
  <c r="AI2644" i="1"/>
  <c r="AI2495" i="1"/>
  <c r="AI2694" i="1"/>
  <c r="AI2539" i="1"/>
  <c r="F2539" i="1" s="1"/>
  <c r="AI2277" i="1"/>
  <c r="F2277" i="1" s="1"/>
  <c r="AI2058" i="1"/>
  <c r="AW537" i="1"/>
  <c r="AI2744" i="1"/>
  <c r="AI2140" i="1"/>
  <c r="AI2397" i="1"/>
  <c r="AI2216" i="1"/>
  <c r="F2216" i="1" s="1"/>
  <c r="AI2300" i="1"/>
  <c r="F2300" i="1" s="1"/>
  <c r="AI2043" i="1"/>
  <c r="AI2578" i="1"/>
  <c r="AI2079" i="1"/>
  <c r="F2079" i="1" s="1"/>
  <c r="AI2823" i="1"/>
  <c r="G10" i="1"/>
  <c r="G18" i="1"/>
  <c r="G26" i="1"/>
  <c r="G34" i="1"/>
  <c r="G42" i="1"/>
  <c r="G50" i="1"/>
  <c r="G58" i="1"/>
  <c r="G66" i="1"/>
  <c r="G74" i="1"/>
  <c r="H192" i="1"/>
  <c r="G8" i="1"/>
  <c r="G16" i="1"/>
  <c r="G24" i="1"/>
  <c r="G32" i="1"/>
  <c r="G40" i="1"/>
  <c r="G48" i="1"/>
  <c r="G56" i="1"/>
  <c r="G64" i="1"/>
  <c r="G72" i="1"/>
  <c r="H5" i="1"/>
  <c r="H13" i="1"/>
  <c r="H21" i="1"/>
  <c r="H29" i="1"/>
  <c r="H37" i="1"/>
  <c r="H45" i="1"/>
  <c r="H53" i="1"/>
  <c r="H61" i="1"/>
  <c r="H69" i="1"/>
  <c r="G192" i="1"/>
  <c r="G3" i="1"/>
  <c r="G11" i="1"/>
  <c r="G19" i="1"/>
  <c r="G27" i="1"/>
  <c r="G35" i="1"/>
  <c r="G43" i="1"/>
  <c r="G51" i="1"/>
  <c r="G59" i="1"/>
  <c r="G67" i="1"/>
  <c r="G75" i="1"/>
  <c r="P14" i="1"/>
  <c r="G14" i="1"/>
  <c r="P22" i="1"/>
  <c r="G22" i="1"/>
  <c r="P30" i="1"/>
  <c r="G30" i="1"/>
  <c r="P38" i="1"/>
  <c r="G38" i="1"/>
  <c r="P46" i="1"/>
  <c r="G46" i="1"/>
  <c r="P54" i="1"/>
  <c r="G54" i="1"/>
  <c r="P62" i="1"/>
  <c r="G62" i="1"/>
  <c r="P70" i="1"/>
  <c r="G70" i="1"/>
  <c r="P78" i="1"/>
  <c r="G78" i="1"/>
  <c r="P86" i="1"/>
  <c r="G86" i="1"/>
  <c r="P6" i="1"/>
  <c r="G6" i="1"/>
  <c r="H3" i="1"/>
  <c r="H11" i="1"/>
  <c r="H19" i="1"/>
  <c r="H27" i="1"/>
  <c r="H35" i="1"/>
  <c r="H43" i="1"/>
  <c r="H51" i="1"/>
  <c r="H59" i="1"/>
  <c r="H67" i="1"/>
  <c r="H75" i="1"/>
  <c r="H46" i="1"/>
  <c r="G4" i="1"/>
  <c r="G12" i="1"/>
  <c r="G20" i="1"/>
  <c r="G28" i="1"/>
  <c r="G36" i="1"/>
  <c r="G44" i="1"/>
  <c r="G52" i="1"/>
  <c r="G60" i="1"/>
  <c r="G68" i="1"/>
  <c r="H9" i="1"/>
  <c r="H17" i="1"/>
  <c r="H25" i="1"/>
  <c r="H33" i="1"/>
  <c r="H41" i="1"/>
  <c r="H49" i="1"/>
  <c r="H57" i="1"/>
  <c r="H65" i="1"/>
  <c r="H73" i="1"/>
  <c r="G7" i="1"/>
  <c r="AW9" i="1"/>
  <c r="G15" i="1"/>
  <c r="AW17" i="1"/>
  <c r="G23" i="1"/>
  <c r="AW25" i="1"/>
  <c r="G31" i="1"/>
  <c r="AW33" i="1"/>
  <c r="G39" i="1"/>
  <c r="AW41" i="1"/>
  <c r="G47" i="1"/>
  <c r="AW49" i="1"/>
  <c r="G55" i="1"/>
  <c r="AW57" i="1"/>
  <c r="G63" i="1"/>
  <c r="AW65" i="1"/>
  <c r="G71" i="1"/>
  <c r="AW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5" i="1"/>
  <c r="G203" i="1"/>
  <c r="G211" i="1"/>
  <c r="G219" i="1"/>
  <c r="G227" i="1"/>
  <c r="G235" i="1"/>
  <c r="G243" i="1"/>
  <c r="G251" i="1"/>
  <c r="G259" i="1"/>
  <c r="G267" i="1"/>
  <c r="G275" i="1"/>
  <c r="G283" i="1"/>
  <c r="G291" i="1"/>
  <c r="G299" i="1"/>
  <c r="G307" i="1"/>
  <c r="G315" i="1"/>
  <c r="G323" i="1"/>
  <c r="G331" i="1"/>
  <c r="G339" i="1"/>
  <c r="G347" i="1"/>
  <c r="G355" i="1"/>
  <c r="G363" i="1"/>
  <c r="G371" i="1"/>
  <c r="G379" i="1"/>
  <c r="G387" i="1"/>
  <c r="G395" i="1"/>
  <c r="G403" i="1"/>
  <c r="G411" i="1"/>
  <c r="G419" i="1"/>
  <c r="G427" i="1"/>
  <c r="G435" i="1"/>
  <c r="G443" i="1"/>
  <c r="G451" i="1"/>
  <c r="G459" i="1"/>
  <c r="G467" i="1"/>
  <c r="G475" i="1"/>
  <c r="G483" i="1"/>
  <c r="G491" i="1"/>
  <c r="G499" i="1"/>
  <c r="G507" i="1"/>
  <c r="G515" i="1"/>
  <c r="G523" i="1"/>
  <c r="G531" i="1"/>
  <c r="G539" i="1"/>
  <c r="G547" i="1"/>
  <c r="G555" i="1"/>
  <c r="G563" i="1"/>
  <c r="G571" i="1"/>
  <c r="G579" i="1"/>
  <c r="G587" i="1"/>
  <c r="G595" i="1"/>
  <c r="G603" i="1"/>
  <c r="G611" i="1"/>
  <c r="G619" i="1"/>
  <c r="G627" i="1"/>
  <c r="G635" i="1"/>
  <c r="G643" i="1"/>
  <c r="G651" i="1"/>
  <c r="G659" i="1"/>
  <c r="G667" i="1"/>
  <c r="G675" i="1"/>
  <c r="G683" i="1"/>
  <c r="G691" i="1"/>
  <c r="H701" i="1"/>
  <c r="H709" i="1"/>
  <c r="H717" i="1"/>
  <c r="H725" i="1"/>
  <c r="H733" i="1"/>
  <c r="H741" i="1"/>
  <c r="H749" i="1"/>
  <c r="H667" i="1"/>
  <c r="H675" i="1"/>
  <c r="H683" i="1"/>
  <c r="H691" i="1"/>
  <c r="G702" i="1"/>
  <c r="G710" i="1"/>
  <c r="G718" i="1"/>
  <c r="G726" i="1"/>
  <c r="G734" i="1"/>
  <c r="G742" i="1"/>
  <c r="G750" i="1"/>
  <c r="G758" i="1"/>
  <c r="G80" i="1"/>
  <c r="G88" i="1"/>
  <c r="G96" i="1"/>
  <c r="G104" i="1"/>
  <c r="G112" i="1"/>
  <c r="G120" i="1"/>
  <c r="G128" i="1"/>
  <c r="G136" i="1"/>
  <c r="G144" i="1"/>
  <c r="G152" i="1"/>
  <c r="G160" i="1"/>
  <c r="G168" i="1"/>
  <c r="G176" i="1"/>
  <c r="G184" i="1"/>
  <c r="G193" i="1"/>
  <c r="G201" i="1"/>
  <c r="G209" i="1"/>
  <c r="G217" i="1"/>
  <c r="G225" i="1"/>
  <c r="G233" i="1"/>
  <c r="G241" i="1"/>
  <c r="G249" i="1"/>
  <c r="G257" i="1"/>
  <c r="G265" i="1"/>
  <c r="G273" i="1"/>
  <c r="G281" i="1"/>
  <c r="G289" i="1"/>
  <c r="G297" i="1"/>
  <c r="G305" i="1"/>
  <c r="G313" i="1"/>
  <c r="G321" i="1"/>
  <c r="G329" i="1"/>
  <c r="G337" i="1"/>
  <c r="G345" i="1"/>
  <c r="G353" i="1"/>
  <c r="G361" i="1"/>
  <c r="G369" i="1"/>
  <c r="G377" i="1"/>
  <c r="G385" i="1"/>
  <c r="G393" i="1"/>
  <c r="G401" i="1"/>
  <c r="G409" i="1"/>
  <c r="G417" i="1"/>
  <c r="G425" i="1"/>
  <c r="G433" i="1"/>
  <c r="G441" i="1"/>
  <c r="G449" i="1"/>
  <c r="G457" i="1"/>
  <c r="G465" i="1"/>
  <c r="G473" i="1"/>
  <c r="G481" i="1"/>
  <c r="G489" i="1"/>
  <c r="G497" i="1"/>
  <c r="G505" i="1"/>
  <c r="G513" i="1"/>
  <c r="G521" i="1"/>
  <c r="G529" i="1"/>
  <c r="G537" i="1"/>
  <c r="G545" i="1"/>
  <c r="G553" i="1"/>
  <c r="G561" i="1"/>
  <c r="G569" i="1"/>
  <c r="G577" i="1"/>
  <c r="G585" i="1"/>
  <c r="G593" i="1"/>
  <c r="G601" i="1"/>
  <c r="G609" i="1"/>
  <c r="G617" i="1"/>
  <c r="G625" i="1"/>
  <c r="G633" i="1"/>
  <c r="G641" i="1"/>
  <c r="G649" i="1"/>
  <c r="G657" i="1"/>
  <c r="G665" i="1"/>
  <c r="G673" i="1"/>
  <c r="G681" i="1"/>
  <c r="G689" i="1"/>
  <c r="H77" i="1"/>
  <c r="H85" i="1"/>
  <c r="H93" i="1"/>
  <c r="H101" i="1"/>
  <c r="H109" i="1"/>
  <c r="H117" i="1"/>
  <c r="H125" i="1"/>
  <c r="H133" i="1"/>
  <c r="H141" i="1"/>
  <c r="H149" i="1"/>
  <c r="H157" i="1"/>
  <c r="H165" i="1"/>
  <c r="H173" i="1"/>
  <c r="H181" i="1"/>
  <c r="H189" i="1"/>
  <c r="H198" i="1"/>
  <c r="H206" i="1"/>
  <c r="H214" i="1"/>
  <c r="H222" i="1"/>
  <c r="H230" i="1"/>
  <c r="H238" i="1"/>
  <c r="H246" i="1"/>
  <c r="H254" i="1"/>
  <c r="H262" i="1"/>
  <c r="H270" i="1"/>
  <c r="H278" i="1"/>
  <c r="H286" i="1"/>
  <c r="H294" i="1"/>
  <c r="H302" i="1"/>
  <c r="H310" i="1"/>
  <c r="H318" i="1"/>
  <c r="H326" i="1"/>
  <c r="H334" i="1"/>
  <c r="H342" i="1"/>
  <c r="H350" i="1"/>
  <c r="H358" i="1"/>
  <c r="H366" i="1"/>
  <c r="H374" i="1"/>
  <c r="H382" i="1"/>
  <c r="H390" i="1"/>
  <c r="H398" i="1"/>
  <c r="H406" i="1"/>
  <c r="H414" i="1"/>
  <c r="H422" i="1"/>
  <c r="H430" i="1"/>
  <c r="H438" i="1"/>
  <c r="H446" i="1"/>
  <c r="H454" i="1"/>
  <c r="H462" i="1"/>
  <c r="H470" i="1"/>
  <c r="H478" i="1"/>
  <c r="H486" i="1"/>
  <c r="H494" i="1"/>
  <c r="H502" i="1"/>
  <c r="H510" i="1"/>
  <c r="H518" i="1"/>
  <c r="H526" i="1"/>
  <c r="H534" i="1"/>
  <c r="H542" i="1"/>
  <c r="H550" i="1"/>
  <c r="H558" i="1"/>
  <c r="H566" i="1"/>
  <c r="H574" i="1"/>
  <c r="H582" i="1"/>
  <c r="H590" i="1"/>
  <c r="H598" i="1"/>
  <c r="H606" i="1"/>
  <c r="H614" i="1"/>
  <c r="H622" i="1"/>
  <c r="H630" i="1"/>
  <c r="H638" i="1"/>
  <c r="H646" i="1"/>
  <c r="H654" i="1"/>
  <c r="H662" i="1"/>
  <c r="H670" i="1"/>
  <c r="H678" i="1"/>
  <c r="H686" i="1"/>
  <c r="H694" i="1"/>
  <c r="G697" i="1"/>
  <c r="G705" i="1"/>
  <c r="G713" i="1"/>
  <c r="G721" i="1"/>
  <c r="G729" i="1"/>
  <c r="G737" i="1"/>
  <c r="G74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G179" i="1"/>
  <c r="G187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308" i="1"/>
  <c r="G316" i="1"/>
  <c r="G324" i="1"/>
  <c r="G332" i="1"/>
  <c r="G340" i="1"/>
  <c r="G348" i="1"/>
  <c r="G356" i="1"/>
  <c r="G364" i="1"/>
  <c r="G372" i="1"/>
  <c r="G380" i="1"/>
  <c r="G388" i="1"/>
  <c r="G396" i="1"/>
  <c r="G404" i="1"/>
  <c r="G412" i="1"/>
  <c r="G420" i="1"/>
  <c r="G428" i="1"/>
  <c r="G436" i="1"/>
  <c r="G444" i="1"/>
  <c r="G452" i="1"/>
  <c r="G460" i="1"/>
  <c r="G468" i="1"/>
  <c r="G476" i="1"/>
  <c r="G484" i="1"/>
  <c r="G492" i="1"/>
  <c r="G500" i="1"/>
  <c r="G508" i="1"/>
  <c r="G516" i="1"/>
  <c r="G524" i="1"/>
  <c r="G532" i="1"/>
  <c r="G540" i="1"/>
  <c r="G548" i="1"/>
  <c r="G556" i="1"/>
  <c r="G564" i="1"/>
  <c r="G572" i="1"/>
  <c r="G580" i="1"/>
  <c r="G588" i="1"/>
  <c r="G596" i="1"/>
  <c r="G604" i="1"/>
  <c r="G612" i="1"/>
  <c r="G620" i="1"/>
  <c r="G628" i="1"/>
  <c r="G636" i="1"/>
  <c r="G644" i="1"/>
  <c r="G652" i="1"/>
  <c r="G660" i="1"/>
  <c r="G668" i="1"/>
  <c r="G676" i="1"/>
  <c r="G684" i="1"/>
  <c r="G692" i="1"/>
  <c r="H702" i="1"/>
  <c r="H710" i="1"/>
  <c r="H718" i="1"/>
  <c r="H726" i="1"/>
  <c r="H734" i="1"/>
  <c r="H742" i="1"/>
  <c r="H750" i="1"/>
  <c r="P94" i="1"/>
  <c r="G94" i="1"/>
  <c r="P102" i="1"/>
  <c r="G102" i="1"/>
  <c r="P110" i="1"/>
  <c r="G110" i="1"/>
  <c r="P118" i="1"/>
  <c r="G118" i="1"/>
  <c r="P126" i="1"/>
  <c r="G126" i="1"/>
  <c r="P134" i="1"/>
  <c r="G134" i="1"/>
  <c r="P142" i="1"/>
  <c r="G142" i="1"/>
  <c r="P150" i="1"/>
  <c r="G150" i="1"/>
  <c r="P158" i="1"/>
  <c r="G158" i="1"/>
  <c r="P166" i="1"/>
  <c r="G166" i="1"/>
  <c r="P174" i="1"/>
  <c r="G174" i="1"/>
  <c r="AW176" i="1"/>
  <c r="P182" i="1"/>
  <c r="G182" i="1"/>
  <c r="P190" i="1"/>
  <c r="G190" i="1"/>
  <c r="P199" i="1"/>
  <c r="G199" i="1"/>
  <c r="P207" i="1"/>
  <c r="G207" i="1"/>
  <c r="AW209" i="1"/>
  <c r="P215" i="1"/>
  <c r="G215" i="1"/>
  <c r="P223" i="1"/>
  <c r="G223" i="1"/>
  <c r="P231" i="1"/>
  <c r="G231" i="1"/>
  <c r="P239" i="1"/>
  <c r="G239" i="1"/>
  <c r="P247" i="1"/>
  <c r="G247" i="1"/>
  <c r="G255" i="1"/>
  <c r="P263" i="1"/>
  <c r="G263" i="1"/>
  <c r="G271" i="1"/>
  <c r="G279" i="1"/>
  <c r="G287" i="1"/>
  <c r="G295" i="1"/>
  <c r="P303" i="1"/>
  <c r="G303" i="1"/>
  <c r="P311" i="1"/>
  <c r="G311" i="1"/>
  <c r="P319" i="1"/>
  <c r="G319" i="1"/>
  <c r="P327" i="1"/>
  <c r="G327" i="1"/>
  <c r="P335" i="1"/>
  <c r="G335" i="1"/>
  <c r="G343" i="1"/>
  <c r="P351" i="1"/>
  <c r="G351" i="1"/>
  <c r="P359" i="1"/>
  <c r="G359" i="1"/>
  <c r="G367" i="1"/>
  <c r="P375" i="1"/>
  <c r="G375" i="1"/>
  <c r="P383" i="1"/>
  <c r="G383" i="1"/>
  <c r="P391" i="1"/>
  <c r="G391" i="1"/>
  <c r="AW393" i="1"/>
  <c r="P399" i="1"/>
  <c r="G399" i="1"/>
  <c r="P407" i="1"/>
  <c r="G407" i="1"/>
  <c r="P415" i="1"/>
  <c r="G415" i="1"/>
  <c r="P423" i="1"/>
  <c r="G423" i="1"/>
  <c r="P431" i="1"/>
  <c r="G431" i="1"/>
  <c r="G439" i="1"/>
  <c r="AW441" i="1"/>
  <c r="P447" i="1"/>
  <c r="G447" i="1"/>
  <c r="P455" i="1"/>
  <c r="G455" i="1"/>
  <c r="P463" i="1"/>
  <c r="G463" i="1"/>
  <c r="P471" i="1"/>
  <c r="G471" i="1"/>
  <c r="P479" i="1"/>
  <c r="G479" i="1"/>
  <c r="P487" i="1"/>
  <c r="G487" i="1"/>
  <c r="P495" i="1"/>
  <c r="G495" i="1"/>
  <c r="P503" i="1"/>
  <c r="G503" i="1"/>
  <c r="P511" i="1"/>
  <c r="G511" i="1"/>
  <c r="P519" i="1"/>
  <c r="G519" i="1"/>
  <c r="P527" i="1"/>
  <c r="G527" i="1"/>
  <c r="P535" i="1"/>
  <c r="G535" i="1"/>
  <c r="P543" i="1"/>
  <c r="G543" i="1"/>
  <c r="G551" i="1"/>
  <c r="P559" i="1"/>
  <c r="G559" i="1"/>
  <c r="P567" i="1"/>
  <c r="G567" i="1"/>
  <c r="P575" i="1"/>
  <c r="G575" i="1"/>
  <c r="P583" i="1"/>
  <c r="G583" i="1"/>
  <c r="P591" i="1"/>
  <c r="G591" i="1"/>
  <c r="P599" i="1"/>
  <c r="G599" i="1"/>
  <c r="P607" i="1"/>
  <c r="G607" i="1"/>
  <c r="P615" i="1"/>
  <c r="G615" i="1"/>
  <c r="P623" i="1"/>
  <c r="G623" i="1"/>
  <c r="P631" i="1"/>
  <c r="G631" i="1"/>
  <c r="H697" i="1"/>
  <c r="H705" i="1"/>
  <c r="H713" i="1"/>
  <c r="H721" i="1"/>
  <c r="H729" i="1"/>
  <c r="H737" i="1"/>
  <c r="H745" i="1"/>
  <c r="H83" i="1"/>
  <c r="H91" i="1"/>
  <c r="H99" i="1"/>
  <c r="H107" i="1"/>
  <c r="H115" i="1"/>
  <c r="H123" i="1"/>
  <c r="H131" i="1"/>
  <c r="H139" i="1"/>
  <c r="H147" i="1"/>
  <c r="H155" i="1"/>
  <c r="H163" i="1"/>
  <c r="H171" i="1"/>
  <c r="H179" i="1"/>
  <c r="H187" i="1"/>
  <c r="H196" i="1"/>
  <c r="H204" i="1"/>
  <c r="H212" i="1"/>
  <c r="H220" i="1"/>
  <c r="H228" i="1"/>
  <c r="H236" i="1"/>
  <c r="H244" i="1"/>
  <c r="H252" i="1"/>
  <c r="H260" i="1"/>
  <c r="H268" i="1"/>
  <c r="H276" i="1"/>
  <c r="H284" i="1"/>
  <c r="H292" i="1"/>
  <c r="H300" i="1"/>
  <c r="H308" i="1"/>
  <c r="H316" i="1"/>
  <c r="H324" i="1"/>
  <c r="H332" i="1"/>
  <c r="H340" i="1"/>
  <c r="H348" i="1"/>
  <c r="H356" i="1"/>
  <c r="H364" i="1"/>
  <c r="H372" i="1"/>
  <c r="H380" i="1"/>
  <c r="H388" i="1"/>
  <c r="H396" i="1"/>
  <c r="H404" i="1"/>
  <c r="H412" i="1"/>
  <c r="H420" i="1"/>
  <c r="H428" i="1"/>
  <c r="H436" i="1"/>
  <c r="H444" i="1"/>
  <c r="H452" i="1"/>
  <c r="H460" i="1"/>
  <c r="H468" i="1"/>
  <c r="H476" i="1"/>
  <c r="H484" i="1"/>
  <c r="H492" i="1"/>
  <c r="H500" i="1"/>
  <c r="H508" i="1"/>
  <c r="H516" i="1"/>
  <c r="H524" i="1"/>
  <c r="H532" i="1"/>
  <c r="H540" i="1"/>
  <c r="H548" i="1"/>
  <c r="H556" i="1"/>
  <c r="H564" i="1"/>
  <c r="H572" i="1"/>
  <c r="H580" i="1"/>
  <c r="H588" i="1"/>
  <c r="H596" i="1"/>
  <c r="H604" i="1"/>
  <c r="H612" i="1"/>
  <c r="H620" i="1"/>
  <c r="H628" i="1"/>
  <c r="H636" i="1"/>
  <c r="H644" i="1"/>
  <c r="H652" i="1"/>
  <c r="H660" i="1"/>
  <c r="H668" i="1"/>
  <c r="H676" i="1"/>
  <c r="H684" i="1"/>
  <c r="H692" i="1"/>
  <c r="G703" i="1"/>
  <c r="G711" i="1"/>
  <c r="G719" i="1"/>
  <c r="G727" i="1"/>
  <c r="G735" i="1"/>
  <c r="G743" i="1"/>
  <c r="H599" i="1"/>
  <c r="H671" i="1"/>
  <c r="H679" i="1"/>
  <c r="H687" i="1"/>
  <c r="H695" i="1"/>
  <c r="G698" i="1"/>
  <c r="G706" i="1"/>
  <c r="G714" i="1"/>
  <c r="G722" i="1"/>
  <c r="G730" i="1"/>
  <c r="G738" i="1"/>
  <c r="G746" i="1"/>
  <c r="G76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301" i="1"/>
  <c r="G309" i="1"/>
  <c r="G317" i="1"/>
  <c r="G325" i="1"/>
  <c r="G333" i="1"/>
  <c r="G341" i="1"/>
  <c r="G349" i="1"/>
  <c r="G357" i="1"/>
  <c r="G365" i="1"/>
  <c r="G373" i="1"/>
  <c r="G381" i="1"/>
  <c r="G389" i="1"/>
  <c r="G397" i="1"/>
  <c r="G405" i="1"/>
  <c r="G413" i="1"/>
  <c r="G421" i="1"/>
  <c r="G429" i="1"/>
  <c r="G437" i="1"/>
  <c r="G445" i="1"/>
  <c r="G453" i="1"/>
  <c r="G461" i="1"/>
  <c r="G469" i="1"/>
  <c r="G477" i="1"/>
  <c r="G485" i="1"/>
  <c r="G493" i="1"/>
  <c r="G501" i="1"/>
  <c r="G509" i="1"/>
  <c r="G517" i="1"/>
  <c r="G525" i="1"/>
  <c r="G533" i="1"/>
  <c r="G541" i="1"/>
  <c r="G549" i="1"/>
  <c r="G557" i="1"/>
  <c r="G565" i="1"/>
  <c r="G573" i="1"/>
  <c r="G581" i="1"/>
  <c r="G589" i="1"/>
  <c r="G597" i="1"/>
  <c r="G605" i="1"/>
  <c r="G613" i="1"/>
  <c r="G621" i="1"/>
  <c r="G629" i="1"/>
  <c r="G637" i="1"/>
  <c r="G645" i="1"/>
  <c r="G653" i="1"/>
  <c r="G661" i="1"/>
  <c r="G669" i="1"/>
  <c r="G677" i="1"/>
  <c r="G685" i="1"/>
  <c r="G693" i="1"/>
  <c r="H703" i="1"/>
  <c r="H711" i="1"/>
  <c r="H719" i="1"/>
  <c r="H727" i="1"/>
  <c r="H735" i="1"/>
  <c r="H743" i="1"/>
  <c r="H81" i="1"/>
  <c r="H89" i="1"/>
  <c r="H97" i="1"/>
  <c r="H105" i="1"/>
  <c r="H113" i="1"/>
  <c r="H121" i="1"/>
  <c r="H129" i="1"/>
  <c r="H137" i="1"/>
  <c r="H145" i="1"/>
  <c r="H153" i="1"/>
  <c r="H161" i="1"/>
  <c r="H169" i="1"/>
  <c r="H177" i="1"/>
  <c r="H185" i="1"/>
  <c r="H194" i="1"/>
  <c r="H202" i="1"/>
  <c r="H210" i="1"/>
  <c r="H218" i="1"/>
  <c r="H226" i="1"/>
  <c r="H234" i="1"/>
  <c r="H242" i="1"/>
  <c r="H250" i="1"/>
  <c r="H258" i="1"/>
  <c r="H266" i="1"/>
  <c r="H274" i="1"/>
  <c r="H282" i="1"/>
  <c r="H290" i="1"/>
  <c r="H298" i="1"/>
  <c r="H306" i="1"/>
  <c r="H314" i="1"/>
  <c r="H322" i="1"/>
  <c r="H330" i="1"/>
  <c r="H338" i="1"/>
  <c r="H346" i="1"/>
  <c r="H354" i="1"/>
  <c r="H362" i="1"/>
  <c r="H370" i="1"/>
  <c r="H378" i="1"/>
  <c r="H386" i="1"/>
  <c r="H394" i="1"/>
  <c r="H402" i="1"/>
  <c r="H410" i="1"/>
  <c r="H418" i="1"/>
  <c r="H426" i="1"/>
  <c r="H434" i="1"/>
  <c r="H442" i="1"/>
  <c r="H450" i="1"/>
  <c r="H458" i="1"/>
  <c r="H466" i="1"/>
  <c r="H474" i="1"/>
  <c r="H482" i="1"/>
  <c r="H490" i="1"/>
  <c r="H498" i="1"/>
  <c r="H506" i="1"/>
  <c r="H514" i="1"/>
  <c r="H522" i="1"/>
  <c r="H530" i="1"/>
  <c r="H538" i="1"/>
  <c r="H546" i="1"/>
  <c r="H554" i="1"/>
  <c r="H562" i="1"/>
  <c r="H570" i="1"/>
  <c r="H578" i="1"/>
  <c r="H586" i="1"/>
  <c r="H594" i="1"/>
  <c r="H602" i="1"/>
  <c r="H610" i="1"/>
  <c r="H618" i="1"/>
  <c r="H626" i="1"/>
  <c r="H634" i="1"/>
  <c r="H642" i="1"/>
  <c r="H650" i="1"/>
  <c r="H658" i="1"/>
  <c r="H666" i="1"/>
  <c r="H674" i="1"/>
  <c r="H682" i="1"/>
  <c r="H690" i="1"/>
  <c r="G701" i="1"/>
  <c r="G709" i="1"/>
  <c r="G717" i="1"/>
  <c r="G725" i="1"/>
  <c r="G733" i="1"/>
  <c r="G741" i="1"/>
  <c r="G749" i="1"/>
  <c r="G79" i="1"/>
  <c r="AW81" i="1"/>
  <c r="G87" i="1"/>
  <c r="AW89" i="1"/>
  <c r="G95" i="1"/>
  <c r="AW97" i="1"/>
  <c r="G103" i="1"/>
  <c r="AW105" i="1"/>
  <c r="G111" i="1"/>
  <c r="AW113" i="1"/>
  <c r="G119" i="1"/>
  <c r="AW121" i="1"/>
  <c r="G127" i="1"/>
  <c r="AW129" i="1"/>
  <c r="AX129" i="1" s="1"/>
  <c r="G135" i="1"/>
  <c r="AW137" i="1"/>
  <c r="G143" i="1"/>
  <c r="AW145" i="1"/>
  <c r="G151" i="1"/>
  <c r="AW153" i="1"/>
  <c r="G159" i="1"/>
  <c r="AW161" i="1"/>
  <c r="AX161" i="1" s="1"/>
  <c r="G167" i="1"/>
  <c r="AW169" i="1"/>
  <c r="G175" i="1"/>
  <c r="AW177" i="1"/>
  <c r="G183" i="1"/>
  <c r="AW185" i="1"/>
  <c r="G191" i="1"/>
  <c r="AW194" i="1"/>
  <c r="G200" i="1"/>
  <c r="AW202" i="1"/>
  <c r="G208" i="1"/>
  <c r="AW210" i="1"/>
  <c r="G216" i="1"/>
  <c r="AW218" i="1"/>
  <c r="G224" i="1"/>
  <c r="AW226" i="1"/>
  <c r="G232" i="1"/>
  <c r="AW234" i="1"/>
  <c r="G240" i="1"/>
  <c r="AW242" i="1"/>
  <c r="G248" i="1"/>
  <c r="AW250" i="1"/>
  <c r="G256" i="1"/>
  <c r="AW258" i="1"/>
  <c r="G264" i="1"/>
  <c r="AW266" i="1"/>
  <c r="G272" i="1"/>
  <c r="AW274" i="1"/>
  <c r="G280" i="1"/>
  <c r="AW282" i="1"/>
  <c r="G288" i="1"/>
  <c r="AW290" i="1"/>
  <c r="G296" i="1"/>
  <c r="AW298" i="1"/>
  <c r="G304" i="1"/>
  <c r="AW306" i="1"/>
  <c r="G312" i="1"/>
  <c r="AW314" i="1"/>
  <c r="G320" i="1"/>
  <c r="AW322" i="1"/>
  <c r="G328" i="1"/>
  <c r="AW330" i="1"/>
  <c r="G336" i="1"/>
  <c r="AW338" i="1"/>
  <c r="G344" i="1"/>
  <c r="AW346" i="1"/>
  <c r="G352" i="1"/>
  <c r="AW354" i="1"/>
  <c r="G360" i="1"/>
  <c r="AW362" i="1"/>
  <c r="G368" i="1"/>
  <c r="AW370" i="1"/>
  <c r="G376" i="1"/>
  <c r="AW378" i="1"/>
  <c r="G384" i="1"/>
  <c r="AW386" i="1"/>
  <c r="G392" i="1"/>
  <c r="AW394" i="1"/>
  <c r="G400" i="1"/>
  <c r="AW402" i="1"/>
  <c r="G408" i="1"/>
  <c r="AW410" i="1"/>
  <c r="G416" i="1"/>
  <c r="AW418" i="1"/>
  <c r="G424" i="1"/>
  <c r="AW426" i="1"/>
  <c r="G432" i="1"/>
  <c r="AW434" i="1"/>
  <c r="G440" i="1"/>
  <c r="AW442" i="1"/>
  <c r="G448" i="1"/>
  <c r="AW450" i="1"/>
  <c r="G456" i="1"/>
  <c r="AW458" i="1"/>
  <c r="G464" i="1"/>
  <c r="AW466" i="1"/>
  <c r="G472" i="1"/>
  <c r="AW474" i="1"/>
  <c r="G480" i="1"/>
  <c r="AW482" i="1"/>
  <c r="G488" i="1"/>
  <c r="AW490" i="1"/>
  <c r="G496" i="1"/>
  <c r="AW498" i="1"/>
  <c r="G504" i="1"/>
  <c r="AW506" i="1"/>
  <c r="G512" i="1"/>
  <c r="AW514" i="1"/>
  <c r="G520" i="1"/>
  <c r="AW522" i="1"/>
  <c r="G528" i="1"/>
  <c r="AW530" i="1"/>
  <c r="G536" i="1"/>
  <c r="AW538" i="1"/>
  <c r="G544" i="1"/>
  <c r="AW546" i="1"/>
  <c r="G552" i="1"/>
  <c r="AW554" i="1"/>
  <c r="G560" i="1"/>
  <c r="AW562" i="1"/>
  <c r="AX562" i="1" s="1"/>
  <c r="G568" i="1"/>
  <c r="AW570" i="1"/>
  <c r="G576" i="1"/>
  <c r="AW578" i="1"/>
  <c r="AX578" i="1" s="1"/>
  <c r="G584" i="1"/>
  <c r="AW586" i="1"/>
  <c r="G592" i="1"/>
  <c r="AW594" i="1"/>
  <c r="G600" i="1"/>
  <c r="AW602" i="1"/>
  <c r="G608" i="1"/>
  <c r="AW610" i="1"/>
  <c r="G616" i="1"/>
  <c r="AW618" i="1"/>
  <c r="G624" i="1"/>
  <c r="AW626" i="1"/>
  <c r="G632" i="1"/>
  <c r="AW634" i="1"/>
  <c r="G640" i="1"/>
  <c r="AW642" i="1"/>
  <c r="G648" i="1"/>
  <c r="AW650" i="1"/>
  <c r="G656" i="1"/>
  <c r="AW658" i="1"/>
  <c r="G664" i="1"/>
  <c r="AW666" i="1"/>
  <c r="G672" i="1"/>
  <c r="AW674" i="1"/>
  <c r="G680" i="1"/>
  <c r="AW682" i="1"/>
  <c r="AX682" i="1" s="1"/>
  <c r="G688" i="1"/>
  <c r="AW690" i="1"/>
  <c r="G696" i="1"/>
  <c r="H698" i="1"/>
  <c r="H706" i="1"/>
  <c r="H714" i="1"/>
  <c r="H722" i="1"/>
  <c r="H730" i="1"/>
  <c r="H738" i="1"/>
  <c r="H746" i="1"/>
  <c r="H776" i="1"/>
  <c r="H784" i="1"/>
  <c r="H792" i="1"/>
  <c r="H800" i="1"/>
  <c r="H808" i="1"/>
  <c r="H816" i="1"/>
  <c r="H824" i="1"/>
  <c r="H832" i="1"/>
  <c r="H848" i="1"/>
  <c r="H856" i="1"/>
  <c r="H864" i="1"/>
  <c r="H872" i="1"/>
  <c r="H880" i="1"/>
  <c r="H888" i="1"/>
  <c r="H896" i="1"/>
  <c r="H904" i="1"/>
  <c r="H912" i="1"/>
  <c r="H920" i="1"/>
  <c r="H928" i="1"/>
  <c r="H936" i="1"/>
  <c r="H944" i="1"/>
  <c r="H952" i="1"/>
  <c r="H960" i="1"/>
  <c r="H968" i="1"/>
  <c r="H976" i="1"/>
  <c r="H984" i="1"/>
  <c r="H992" i="1"/>
  <c r="H1000" i="1"/>
  <c r="H1008" i="1"/>
  <c r="H1016" i="1"/>
  <c r="H1024" i="1"/>
  <c r="H1032" i="1"/>
  <c r="H1040" i="1"/>
  <c r="H1048" i="1"/>
  <c r="G1094" i="1"/>
  <c r="G1102" i="1"/>
  <c r="G1110" i="1"/>
  <c r="G1118" i="1"/>
  <c r="G1126" i="1"/>
  <c r="G1134" i="1"/>
  <c r="G1142" i="1"/>
  <c r="G1150" i="1"/>
  <c r="G1158" i="1"/>
  <c r="G1166" i="1"/>
  <c r="G1174" i="1"/>
  <c r="G1182" i="1"/>
  <c r="G1190" i="1"/>
  <c r="G1198" i="1"/>
  <c r="G1206" i="1"/>
  <c r="G1214" i="1"/>
  <c r="G1222" i="1"/>
  <c r="G1230" i="1"/>
  <c r="G1238" i="1"/>
  <c r="G1246" i="1"/>
  <c r="G1254" i="1"/>
  <c r="G1262" i="1"/>
  <c r="G1270" i="1"/>
  <c r="G1278" i="1"/>
  <c r="G1286" i="1"/>
  <c r="G1294" i="1"/>
  <c r="G1302" i="1"/>
  <c r="G1310" i="1"/>
  <c r="G1318" i="1"/>
  <c r="G1326" i="1"/>
  <c r="G1334" i="1"/>
  <c r="G1342" i="1"/>
  <c r="G1350" i="1"/>
  <c r="G1358" i="1"/>
  <c r="G1366" i="1"/>
  <c r="G1374" i="1"/>
  <c r="G1382" i="1"/>
  <c r="G1390" i="1"/>
  <c r="G1398" i="1"/>
  <c r="G1406" i="1"/>
  <c r="G1414" i="1"/>
  <c r="G1422" i="1"/>
  <c r="G753" i="1"/>
  <c r="G761" i="1"/>
  <c r="G769" i="1"/>
  <c r="G777" i="1"/>
  <c r="G785" i="1"/>
  <c r="G793" i="1"/>
  <c r="G801" i="1"/>
  <c r="G809" i="1"/>
  <c r="G817" i="1"/>
  <c r="G825" i="1"/>
  <c r="G833" i="1"/>
  <c r="G841" i="1"/>
  <c r="G849" i="1"/>
  <c r="G857" i="1"/>
  <c r="G865" i="1"/>
  <c r="G873" i="1"/>
  <c r="G881" i="1"/>
  <c r="G889" i="1"/>
  <c r="G897" i="1"/>
  <c r="G905" i="1"/>
  <c r="G913" i="1"/>
  <c r="G921" i="1"/>
  <c r="G929" i="1"/>
  <c r="G937" i="1"/>
  <c r="G945" i="1"/>
  <c r="G953" i="1"/>
  <c r="G961" i="1"/>
  <c r="G969" i="1"/>
  <c r="G977" i="1"/>
  <c r="G985" i="1"/>
  <c r="G993" i="1"/>
  <c r="G1001" i="1"/>
  <c r="G1009" i="1"/>
  <c r="G1017" i="1"/>
  <c r="G1025" i="1"/>
  <c r="G1033" i="1"/>
  <c r="G1041" i="1"/>
  <c r="G1049" i="1"/>
  <c r="G1057" i="1"/>
  <c r="G1065" i="1"/>
  <c r="G1073" i="1"/>
  <c r="G1081" i="1"/>
  <c r="G1089" i="1"/>
  <c r="G1097" i="1"/>
  <c r="G1105" i="1"/>
  <c r="G1113" i="1"/>
  <c r="G1121" i="1"/>
  <c r="G1129" i="1"/>
  <c r="G1137" i="1"/>
  <c r="G1145" i="1"/>
  <c r="G1153" i="1"/>
  <c r="G1161" i="1"/>
  <c r="G1169" i="1"/>
  <c r="G1177" i="1"/>
  <c r="G1185" i="1"/>
  <c r="G1193" i="1"/>
  <c r="G1201" i="1"/>
  <c r="G1209" i="1"/>
  <c r="G1217" i="1"/>
  <c r="G1225" i="1"/>
  <c r="G1233" i="1"/>
  <c r="G1241" i="1"/>
  <c r="G1249" i="1"/>
  <c r="G1257" i="1"/>
  <c r="G1265" i="1"/>
  <c r="G1273" i="1"/>
  <c r="G1281" i="1"/>
  <c r="G1289" i="1"/>
  <c r="G1297" i="1"/>
  <c r="G1305" i="1"/>
  <c r="G1313" i="1"/>
  <c r="G1321" i="1"/>
  <c r="G1329" i="1"/>
  <c r="G1337" i="1"/>
  <c r="G1345" i="1"/>
  <c r="G1353" i="1"/>
  <c r="G1361" i="1"/>
  <c r="G1369" i="1"/>
  <c r="G1377" i="1"/>
  <c r="G1385" i="1"/>
  <c r="G1393" i="1"/>
  <c r="G1401" i="1"/>
  <c r="G1409" i="1"/>
  <c r="G1417" i="1"/>
  <c r="H758" i="1"/>
  <c r="H766" i="1"/>
  <c r="H774" i="1"/>
  <c r="H782" i="1"/>
  <c r="H790" i="1"/>
  <c r="H798" i="1"/>
  <c r="H806" i="1"/>
  <c r="H814" i="1"/>
  <c r="H822" i="1"/>
  <c r="H830" i="1"/>
  <c r="H838" i="1"/>
  <c r="H846" i="1"/>
  <c r="H854" i="1"/>
  <c r="H862" i="1"/>
  <c r="H870" i="1"/>
  <c r="H878" i="1"/>
  <c r="H886" i="1"/>
  <c r="H894" i="1"/>
  <c r="H902" i="1"/>
  <c r="H910" i="1"/>
  <c r="H918" i="1"/>
  <c r="H926" i="1"/>
  <c r="H934" i="1"/>
  <c r="H942" i="1"/>
  <c r="H950" i="1"/>
  <c r="H958" i="1"/>
  <c r="H966" i="1"/>
  <c r="H974" i="1"/>
  <c r="H982" i="1"/>
  <c r="H990" i="1"/>
  <c r="H998" i="1"/>
  <c r="H1006" i="1"/>
  <c r="H1014" i="1"/>
  <c r="H1022" i="1"/>
  <c r="H1030" i="1"/>
  <c r="H1038" i="1"/>
  <c r="H1046" i="1"/>
  <c r="H1054" i="1"/>
  <c r="H1062" i="1"/>
  <c r="H1070" i="1"/>
  <c r="H1078" i="1"/>
  <c r="H1086" i="1"/>
  <c r="H1094" i="1"/>
  <c r="H1102" i="1"/>
  <c r="H1110" i="1"/>
  <c r="H1118" i="1"/>
  <c r="H1126" i="1"/>
  <c r="H1134" i="1"/>
  <c r="H1142" i="1"/>
  <c r="H1150" i="1"/>
  <c r="H1158" i="1"/>
  <c r="H1166" i="1"/>
  <c r="H1174" i="1"/>
  <c r="H1182" i="1"/>
  <c r="H1190" i="1"/>
  <c r="H1198" i="1"/>
  <c r="H1206" i="1"/>
  <c r="H1214" i="1"/>
  <c r="H1222" i="1"/>
  <c r="H1230" i="1"/>
  <c r="H1238" i="1"/>
  <c r="H1246" i="1"/>
  <c r="H1254" i="1"/>
  <c r="H1262" i="1"/>
  <c r="H1270" i="1"/>
  <c r="H1278" i="1"/>
  <c r="H1286" i="1"/>
  <c r="H1294" i="1"/>
  <c r="H1302" i="1"/>
  <c r="H1310" i="1"/>
  <c r="H1318" i="1"/>
  <c r="H1326" i="1"/>
  <c r="H1334" i="1"/>
  <c r="H1342" i="1"/>
  <c r="H1350" i="1"/>
  <c r="H1358" i="1"/>
  <c r="H1366" i="1"/>
  <c r="H1374" i="1"/>
  <c r="H1382" i="1"/>
  <c r="H1390" i="1"/>
  <c r="H1398" i="1"/>
  <c r="H1406" i="1"/>
  <c r="H1414" i="1"/>
  <c r="H1422" i="1"/>
  <c r="H753" i="1"/>
  <c r="H761" i="1"/>
  <c r="H769" i="1"/>
  <c r="H777" i="1"/>
  <c r="H785" i="1"/>
  <c r="H793" i="1"/>
  <c r="H801" i="1"/>
  <c r="H809" i="1"/>
  <c r="H817" i="1"/>
  <c r="H825" i="1"/>
  <c r="H833" i="1"/>
  <c r="H841" i="1"/>
  <c r="H849" i="1"/>
  <c r="H857" i="1"/>
  <c r="H865" i="1"/>
  <c r="H873" i="1"/>
  <c r="H881" i="1"/>
  <c r="H889" i="1"/>
  <c r="H897" i="1"/>
  <c r="H905" i="1"/>
  <c r="H913" i="1"/>
  <c r="H921" i="1"/>
  <c r="H929" i="1"/>
  <c r="H937" i="1"/>
  <c r="H945" i="1"/>
  <c r="H953" i="1"/>
  <c r="H961" i="1"/>
  <c r="H969" i="1"/>
  <c r="H977" i="1"/>
  <c r="H985" i="1"/>
  <c r="H993" i="1"/>
  <c r="H1001" i="1"/>
  <c r="H1009" i="1"/>
  <c r="H1017" i="1"/>
  <c r="H1025" i="1"/>
  <c r="H1033" i="1"/>
  <c r="H1041" i="1"/>
  <c r="H1049" i="1"/>
  <c r="H1057" i="1"/>
  <c r="H1065" i="1"/>
  <c r="H1073" i="1"/>
  <c r="H1081" i="1"/>
  <c r="H1089" i="1"/>
  <c r="H1097" i="1"/>
  <c r="H1105" i="1"/>
  <c r="H1113" i="1"/>
  <c r="H1121" i="1"/>
  <c r="H1129" i="1"/>
  <c r="H1137" i="1"/>
  <c r="H1145" i="1"/>
  <c r="H1153" i="1"/>
  <c r="H1161" i="1"/>
  <c r="H1169" i="1"/>
  <c r="H1177" i="1"/>
  <c r="H1185" i="1"/>
  <c r="H1193" i="1"/>
  <c r="H1201" i="1"/>
  <c r="H1209" i="1"/>
  <c r="H1217" i="1"/>
  <c r="H1225" i="1"/>
  <c r="H1233" i="1"/>
  <c r="H1241" i="1"/>
  <c r="H1249" i="1"/>
  <c r="H1257" i="1"/>
  <c r="H1265" i="1"/>
  <c r="H1273" i="1"/>
  <c r="H1281" i="1"/>
  <c r="H1289" i="1"/>
  <c r="H1297" i="1"/>
  <c r="H1305" i="1"/>
  <c r="H1313" i="1"/>
  <c r="H1321" i="1"/>
  <c r="H1329" i="1"/>
  <c r="H1337" i="1"/>
  <c r="H1345" i="1"/>
  <c r="H1353" i="1"/>
  <c r="H1361" i="1"/>
  <c r="H1369" i="1"/>
  <c r="H1377" i="1"/>
  <c r="H1385" i="1"/>
  <c r="H1393" i="1"/>
  <c r="H1401" i="1"/>
  <c r="H1409" i="1"/>
  <c r="H1417" i="1"/>
  <c r="G751" i="1"/>
  <c r="G759" i="1"/>
  <c r="G767" i="1"/>
  <c r="G775" i="1"/>
  <c r="G783" i="1"/>
  <c r="G791" i="1"/>
  <c r="G799" i="1"/>
  <c r="G807" i="1"/>
  <c r="G815" i="1"/>
  <c r="G823" i="1"/>
  <c r="G831" i="1"/>
  <c r="G839" i="1"/>
  <c r="G847" i="1"/>
  <c r="G855" i="1"/>
  <c r="G863" i="1"/>
  <c r="G871" i="1"/>
  <c r="G879" i="1"/>
  <c r="G887" i="1"/>
  <c r="G895" i="1"/>
  <c r="G903" i="1"/>
  <c r="G911" i="1"/>
  <c r="G919" i="1"/>
  <c r="G927" i="1"/>
  <c r="G935" i="1"/>
  <c r="G943" i="1"/>
  <c r="G951" i="1"/>
  <c r="G959" i="1"/>
  <c r="G967" i="1"/>
  <c r="G975" i="1"/>
  <c r="G983" i="1"/>
  <c r="G991" i="1"/>
  <c r="G999" i="1"/>
  <c r="G1007" i="1"/>
  <c r="G1015" i="1"/>
  <c r="G1023" i="1"/>
  <c r="G1031" i="1"/>
  <c r="G1039" i="1"/>
  <c r="G1047" i="1"/>
  <c r="G1055" i="1"/>
  <c r="G1063" i="1"/>
  <c r="G1071" i="1"/>
  <c r="G1079" i="1"/>
  <c r="G1087" i="1"/>
  <c r="G1095" i="1"/>
  <c r="G1103" i="1"/>
  <c r="G1111" i="1"/>
  <c r="G1119" i="1"/>
  <c r="G1127" i="1"/>
  <c r="G1135" i="1"/>
  <c r="G1143" i="1"/>
  <c r="G1151" i="1"/>
  <c r="G1159" i="1"/>
  <c r="G1167" i="1"/>
  <c r="G1175" i="1"/>
  <c r="G1183" i="1"/>
  <c r="G1191" i="1"/>
  <c r="G1199" i="1"/>
  <c r="G1207" i="1"/>
  <c r="G1215" i="1"/>
  <c r="G1223" i="1"/>
  <c r="G1231" i="1"/>
  <c r="G1239" i="1"/>
  <c r="G1247" i="1"/>
  <c r="G1255" i="1"/>
  <c r="G1263" i="1"/>
  <c r="G1271" i="1"/>
  <c r="G1279" i="1"/>
  <c r="G1287" i="1"/>
  <c r="G1295" i="1"/>
  <c r="G1303" i="1"/>
  <c r="G1311" i="1"/>
  <c r="G1319" i="1"/>
  <c r="G1327" i="1"/>
  <c r="G1335" i="1"/>
  <c r="G1343" i="1"/>
  <c r="G1351" i="1"/>
  <c r="G1359" i="1"/>
  <c r="G1367" i="1"/>
  <c r="G1375" i="1"/>
  <c r="G1383" i="1"/>
  <c r="G1391" i="1"/>
  <c r="G1399" i="1"/>
  <c r="G1407" i="1"/>
  <c r="G1415" i="1"/>
  <c r="G754" i="1"/>
  <c r="G762" i="1"/>
  <c r="G770" i="1"/>
  <c r="G778" i="1"/>
  <c r="G850" i="1"/>
  <c r="G858" i="1"/>
  <c r="G866" i="1"/>
  <c r="G874" i="1"/>
  <c r="G882" i="1"/>
  <c r="G890" i="1"/>
  <c r="G898" i="1"/>
  <c r="G906" i="1"/>
  <c r="G914" i="1"/>
  <c r="G922" i="1"/>
  <c r="G930" i="1"/>
  <c r="G938" i="1"/>
  <c r="G946" i="1"/>
  <c r="G954" i="1"/>
  <c r="G962" i="1"/>
  <c r="G970" i="1"/>
  <c r="G978" i="1"/>
  <c r="G986" i="1"/>
  <c r="G994" i="1"/>
  <c r="G1002" i="1"/>
  <c r="G1010" i="1"/>
  <c r="G1018" i="1"/>
  <c r="G1026" i="1"/>
  <c r="G1034" i="1"/>
  <c r="G1042" i="1"/>
  <c r="G1050" i="1"/>
  <c r="G1058" i="1"/>
  <c r="G1066" i="1"/>
  <c r="G1074" i="1"/>
  <c r="G1082" i="1"/>
  <c r="G1090" i="1"/>
  <c r="G1098" i="1"/>
  <c r="G1106" i="1"/>
  <c r="G1114" i="1"/>
  <c r="G1122" i="1"/>
  <c r="G1130" i="1"/>
  <c r="G1138" i="1"/>
  <c r="G1146" i="1"/>
  <c r="G1154" i="1"/>
  <c r="G1162" i="1"/>
  <c r="G1170" i="1"/>
  <c r="G1178" i="1"/>
  <c r="G1186" i="1"/>
  <c r="G1194" i="1"/>
  <c r="G1202" i="1"/>
  <c r="G1210" i="1"/>
  <c r="G1218" i="1"/>
  <c r="G1226" i="1"/>
  <c r="G1234" i="1"/>
  <c r="G1242" i="1"/>
  <c r="G1250" i="1"/>
  <c r="G1258" i="1"/>
  <c r="G1266" i="1"/>
  <c r="G1274" i="1"/>
  <c r="G1282" i="1"/>
  <c r="G1290" i="1"/>
  <c r="G1298" i="1"/>
  <c r="G1306" i="1"/>
  <c r="G1314" i="1"/>
  <c r="G1322" i="1"/>
  <c r="G1330" i="1"/>
  <c r="G1338" i="1"/>
  <c r="G1346" i="1"/>
  <c r="G1354" i="1"/>
  <c r="G1362" i="1"/>
  <c r="G1370" i="1"/>
  <c r="G1378" i="1"/>
  <c r="G1386" i="1"/>
  <c r="G1394" i="1"/>
  <c r="G1402" i="1"/>
  <c r="G1410" i="1"/>
  <c r="G1418" i="1"/>
  <c r="H751" i="1"/>
  <c r="H759" i="1"/>
  <c r="H767" i="1"/>
  <c r="H775" i="1"/>
  <c r="H783" i="1"/>
  <c r="H791" i="1"/>
  <c r="H799" i="1"/>
  <c r="H807" i="1"/>
  <c r="H815" i="1"/>
  <c r="H823" i="1"/>
  <c r="H831" i="1"/>
  <c r="H839" i="1"/>
  <c r="H847" i="1"/>
  <c r="H855" i="1"/>
  <c r="H863" i="1"/>
  <c r="H871" i="1"/>
  <c r="H879" i="1"/>
  <c r="H887" i="1"/>
  <c r="H895" i="1"/>
  <c r="H903" i="1"/>
  <c r="H911" i="1"/>
  <c r="H919" i="1"/>
  <c r="H927" i="1"/>
  <c r="H935" i="1"/>
  <c r="H943" i="1"/>
  <c r="H951" i="1"/>
  <c r="H959" i="1"/>
  <c r="H967" i="1"/>
  <c r="H975" i="1"/>
  <c r="H983" i="1"/>
  <c r="H991" i="1"/>
  <c r="H999" i="1"/>
  <c r="H1007" i="1"/>
  <c r="H1015" i="1"/>
  <c r="H1023" i="1"/>
  <c r="H1031" i="1"/>
  <c r="H1039" i="1"/>
  <c r="H1047" i="1"/>
  <c r="H1055" i="1"/>
  <c r="H1063" i="1"/>
  <c r="H1071" i="1"/>
  <c r="H1079" i="1"/>
  <c r="H1087" i="1"/>
  <c r="H1095" i="1"/>
  <c r="H1103" i="1"/>
  <c r="H1111" i="1"/>
  <c r="H1119" i="1"/>
  <c r="G1253" i="1"/>
  <c r="G1261" i="1"/>
  <c r="G1269" i="1"/>
  <c r="G1277" i="1"/>
  <c r="G1285" i="1"/>
  <c r="G1293" i="1"/>
  <c r="G1301" i="1"/>
  <c r="G1309" i="1"/>
  <c r="G1317" i="1"/>
  <c r="G1325" i="1"/>
  <c r="G1333" i="1"/>
  <c r="G1341" i="1"/>
  <c r="G1349" i="1"/>
  <c r="G1357" i="1"/>
  <c r="G1365" i="1"/>
  <c r="G1373" i="1"/>
  <c r="G1381" i="1"/>
  <c r="G1389" i="1"/>
  <c r="G1397" i="1"/>
  <c r="G1405" i="1"/>
  <c r="G1413" i="1"/>
  <c r="G1421" i="1"/>
  <c r="H1074" i="1"/>
  <c r="H1210" i="1"/>
  <c r="G752" i="1"/>
  <c r="G760" i="1"/>
  <c r="G768" i="1"/>
  <c r="G776" i="1"/>
  <c r="G784" i="1"/>
  <c r="G792" i="1"/>
  <c r="G800" i="1"/>
  <c r="G808" i="1"/>
  <c r="G816" i="1"/>
  <c r="G824" i="1"/>
  <c r="G832" i="1"/>
  <c r="G840" i="1"/>
  <c r="G848" i="1"/>
  <c r="G856" i="1"/>
  <c r="G864" i="1"/>
  <c r="G872" i="1"/>
  <c r="G880" i="1"/>
  <c r="G888" i="1"/>
  <c r="G896" i="1"/>
  <c r="G904" i="1"/>
  <c r="G912" i="1"/>
  <c r="G920" i="1"/>
  <c r="G928" i="1"/>
  <c r="G936" i="1"/>
  <c r="G944" i="1"/>
  <c r="G952" i="1"/>
  <c r="G960" i="1"/>
  <c r="G968" i="1"/>
  <c r="G976" i="1"/>
  <c r="G984" i="1"/>
  <c r="G992" i="1"/>
  <c r="G1000" i="1"/>
  <c r="G1008" i="1"/>
  <c r="G1016" i="1"/>
  <c r="G1024" i="1"/>
  <c r="G1032" i="1"/>
  <c r="G1040" i="1"/>
  <c r="G1048" i="1"/>
  <c r="G1056" i="1"/>
  <c r="G1064" i="1"/>
  <c r="G1072" i="1"/>
  <c r="G1080" i="1"/>
  <c r="G1088" i="1"/>
  <c r="G1096" i="1"/>
  <c r="G1104" i="1"/>
  <c r="G1112" i="1"/>
  <c r="G1120" i="1"/>
  <c r="G1128" i="1"/>
  <c r="G1136" i="1"/>
  <c r="G1144" i="1"/>
  <c r="G1152" i="1"/>
  <c r="G1160" i="1"/>
  <c r="G1168" i="1"/>
  <c r="G1176" i="1"/>
  <c r="G1184" i="1"/>
  <c r="G1192" i="1"/>
  <c r="G1200" i="1"/>
  <c r="G1208" i="1"/>
  <c r="G1216" i="1"/>
  <c r="G1224" i="1"/>
  <c r="G1232" i="1"/>
  <c r="G1240" i="1"/>
  <c r="G1248" i="1"/>
  <c r="G1256" i="1"/>
  <c r="G1264" i="1"/>
  <c r="G1272" i="1"/>
  <c r="G1280" i="1"/>
  <c r="G1288" i="1"/>
  <c r="G1296" i="1"/>
  <c r="G1304" i="1"/>
  <c r="G1312" i="1"/>
  <c r="G1320" i="1"/>
  <c r="G1328" i="1"/>
  <c r="G1336" i="1"/>
  <c r="G1344" i="1"/>
  <c r="G1352" i="1"/>
  <c r="G1360" i="1"/>
  <c r="G1368" i="1"/>
  <c r="G1376" i="1"/>
  <c r="G1384" i="1"/>
  <c r="G1392" i="1"/>
  <c r="G1400" i="1"/>
  <c r="G1408" i="1"/>
  <c r="G1416" i="1"/>
  <c r="H757" i="1"/>
  <c r="H765" i="1"/>
  <c r="H773" i="1"/>
  <c r="H781" i="1"/>
  <c r="H789" i="1"/>
  <c r="H797" i="1"/>
  <c r="H805" i="1"/>
  <c r="H813" i="1"/>
  <c r="H821" i="1"/>
  <c r="H829" i="1"/>
  <c r="H837" i="1"/>
  <c r="H845" i="1"/>
  <c r="H853" i="1"/>
  <c r="H861" i="1"/>
  <c r="H869" i="1"/>
  <c r="H877" i="1"/>
  <c r="H885" i="1"/>
  <c r="H893" i="1"/>
  <c r="H901" i="1"/>
  <c r="H909" i="1"/>
  <c r="H917" i="1"/>
  <c r="H925" i="1"/>
  <c r="H933" i="1"/>
  <c r="H941" i="1"/>
  <c r="H949" i="1"/>
  <c r="H957" i="1"/>
  <c r="H965" i="1"/>
  <c r="H973" i="1"/>
  <c r="H981" i="1"/>
  <c r="H989" i="1"/>
  <c r="H997" i="1"/>
  <c r="H1005" i="1"/>
  <c r="H1013" i="1"/>
  <c r="H1021" i="1"/>
  <c r="H1029" i="1"/>
  <c r="H1037" i="1"/>
  <c r="H1045" i="1"/>
  <c r="H1053" i="1"/>
  <c r="H1061" i="1"/>
  <c r="H1069" i="1"/>
  <c r="H1077" i="1"/>
  <c r="H1085" i="1"/>
  <c r="H1093" i="1"/>
  <c r="H1101" i="1"/>
  <c r="H1109" i="1"/>
  <c r="H1117" i="1"/>
  <c r="H1125" i="1"/>
  <c r="H1133" i="1"/>
  <c r="H1141" i="1"/>
  <c r="H1149" i="1"/>
  <c r="H1157" i="1"/>
  <c r="H1165" i="1"/>
  <c r="H1173" i="1"/>
  <c r="H1181" i="1"/>
  <c r="H1189" i="1"/>
  <c r="H1197" i="1"/>
  <c r="H1205" i="1"/>
  <c r="H1213" i="1"/>
  <c r="H1221" i="1"/>
  <c r="H1229" i="1"/>
  <c r="H1237" i="1"/>
  <c r="H1245" i="1"/>
  <c r="H1253" i="1"/>
  <c r="H1261" i="1"/>
  <c r="H1269" i="1"/>
  <c r="H1277" i="1"/>
  <c r="H1285" i="1"/>
  <c r="H1293" i="1"/>
  <c r="H1301" i="1"/>
  <c r="H1309" i="1"/>
  <c r="H1317" i="1"/>
  <c r="H1325" i="1"/>
  <c r="H1333" i="1"/>
  <c r="H1341" i="1"/>
  <c r="H1349" i="1"/>
  <c r="H1357" i="1"/>
  <c r="H1365" i="1"/>
  <c r="H1373" i="1"/>
  <c r="H1381" i="1"/>
  <c r="H1389" i="1"/>
  <c r="H1397" i="1"/>
  <c r="H1405" i="1"/>
  <c r="H1413" i="1"/>
  <c r="H1421" i="1"/>
  <c r="H1429" i="1"/>
  <c r="H1437" i="1"/>
  <c r="H1445" i="1"/>
  <c r="H1453" i="1"/>
  <c r="H1461" i="1"/>
  <c r="H1469" i="1"/>
  <c r="H1477" i="1"/>
  <c r="H1485" i="1"/>
  <c r="H1493" i="1"/>
  <c r="H1425" i="1"/>
  <c r="H1433" i="1"/>
  <c r="H1441" i="1"/>
  <c r="H1449" i="1"/>
  <c r="H1457" i="1"/>
  <c r="H1465" i="1"/>
  <c r="H1473" i="1"/>
  <c r="H1481" i="1"/>
  <c r="H1489" i="1"/>
  <c r="H1497" i="1"/>
  <c r="H1505" i="1"/>
  <c r="H1513" i="1"/>
  <c r="H1521" i="1"/>
  <c r="H1529" i="1"/>
  <c r="H1537" i="1"/>
  <c r="H1545" i="1"/>
  <c r="H1553" i="1"/>
  <c r="H1561" i="1"/>
  <c r="H1569" i="1"/>
  <c r="H1577" i="1"/>
  <c r="H1585" i="1"/>
  <c r="H1593" i="1"/>
  <c r="H1601" i="1"/>
  <c r="H1609" i="1"/>
  <c r="H1617" i="1"/>
  <c r="H1625" i="1"/>
  <c r="H1633" i="1"/>
  <c r="H1641" i="1"/>
  <c r="H1649" i="1"/>
  <c r="H1657" i="1"/>
  <c r="H1665" i="1"/>
  <c r="H1673" i="1"/>
  <c r="H1681" i="1"/>
  <c r="H1689" i="1"/>
  <c r="H1697" i="1"/>
  <c r="H1705" i="1"/>
  <c r="H1713" i="1"/>
  <c r="H1721" i="1"/>
  <c r="H1729" i="1"/>
  <c r="H1737" i="1"/>
  <c r="H1745" i="1"/>
  <c r="H1753" i="1"/>
  <c r="H1761" i="1"/>
  <c r="H1769" i="1"/>
  <c r="H1777" i="1"/>
  <c r="H1785" i="1"/>
  <c r="H1793" i="1"/>
  <c r="H1801" i="1"/>
  <c r="H1809" i="1"/>
  <c r="H1817" i="1"/>
  <c r="H1825" i="1"/>
  <c r="H1833" i="1"/>
  <c r="H1841" i="1"/>
  <c r="H1849" i="1"/>
  <c r="H1857" i="1"/>
  <c r="H1865" i="1"/>
  <c r="H1873" i="1"/>
  <c r="H1881" i="1"/>
  <c r="H1889" i="1"/>
  <c r="H1897" i="1"/>
  <c r="H1905" i="1"/>
  <c r="H1913" i="1"/>
  <c r="H1921" i="1"/>
  <c r="H1929" i="1"/>
  <c r="H1937" i="1"/>
  <c r="H1945" i="1"/>
  <c r="H1953" i="1"/>
  <c r="H1961" i="1"/>
  <c r="H1969" i="1"/>
  <c r="H1977" i="1"/>
  <c r="H1985" i="1"/>
  <c r="H1993" i="1"/>
  <c r="H2001" i="1"/>
  <c r="H2009" i="1"/>
  <c r="H2017" i="1"/>
  <c r="H2025" i="1"/>
  <c r="AK2108" i="1"/>
  <c r="AI2398" i="1"/>
  <c r="AK2385" i="1"/>
  <c r="AI2616" i="1"/>
  <c r="G1423" i="1"/>
  <c r="G1431" i="1"/>
  <c r="G1439" i="1"/>
  <c r="G1447" i="1"/>
  <c r="G1455" i="1"/>
  <c r="G1463" i="1"/>
  <c r="G1471" i="1"/>
  <c r="G1479" i="1"/>
  <c r="G1487" i="1"/>
  <c r="G1495" i="1"/>
  <c r="G1503" i="1"/>
  <c r="G1511" i="1"/>
  <c r="G1519" i="1"/>
  <c r="G1527" i="1"/>
  <c r="G1535" i="1"/>
  <c r="G1543" i="1"/>
  <c r="G1551" i="1"/>
  <c r="G1559" i="1"/>
  <c r="G1567" i="1"/>
  <c r="G1575" i="1"/>
  <c r="G1583" i="1"/>
  <c r="G1591" i="1"/>
  <c r="G1599" i="1"/>
  <c r="G1607" i="1"/>
  <c r="G1615" i="1"/>
  <c r="G1623" i="1"/>
  <c r="G1631" i="1"/>
  <c r="G1639" i="1"/>
  <c r="G1647" i="1"/>
  <c r="G1655" i="1"/>
  <c r="G1663" i="1"/>
  <c r="G1671" i="1"/>
  <c r="G1679" i="1"/>
  <c r="G1687" i="1"/>
  <c r="G1695" i="1"/>
  <c r="G1703" i="1"/>
  <c r="G1711" i="1"/>
  <c r="G1719" i="1"/>
  <c r="G1727" i="1"/>
  <c r="G1735" i="1"/>
  <c r="G1743" i="1"/>
  <c r="G1751" i="1"/>
  <c r="G1759" i="1"/>
  <c r="G1767" i="1"/>
  <c r="G1775" i="1"/>
  <c r="G1783" i="1"/>
  <c r="G1791" i="1"/>
  <c r="G1799" i="1"/>
  <c r="G1807" i="1"/>
  <c r="G1815" i="1"/>
  <c r="G1823" i="1"/>
  <c r="G1831" i="1"/>
  <c r="G1839" i="1"/>
  <c r="G1847" i="1"/>
  <c r="G1855" i="1"/>
  <c r="G1863" i="1"/>
  <c r="G1871" i="1"/>
  <c r="G1879" i="1"/>
  <c r="G1887" i="1"/>
  <c r="G1895" i="1"/>
  <c r="G1903" i="1"/>
  <c r="G1911" i="1"/>
  <c r="G1919" i="1"/>
  <c r="G1927" i="1"/>
  <c r="G1935" i="1"/>
  <c r="G1943" i="1"/>
  <c r="G1951" i="1"/>
  <c r="G1959" i="1"/>
  <c r="G1967" i="1"/>
  <c r="G1975" i="1"/>
  <c r="G1983" i="1"/>
  <c r="G1991" i="1"/>
  <c r="G1999" i="1"/>
  <c r="G2007" i="1"/>
  <c r="G2015" i="1"/>
  <c r="G2023" i="1"/>
  <c r="H1948" i="1"/>
  <c r="H1956" i="1"/>
  <c r="H1964" i="1"/>
  <c r="H1972" i="1"/>
  <c r="H1980" i="1"/>
  <c r="H1988" i="1"/>
  <c r="H1996" i="1"/>
  <c r="H2004" i="1"/>
  <c r="H2012" i="1"/>
  <c r="H2020" i="1"/>
  <c r="H2028" i="1"/>
  <c r="AK2797" i="1"/>
  <c r="F2797" i="1" s="1"/>
  <c r="AK2829" i="1"/>
  <c r="AI2470" i="1"/>
  <c r="AK2244" i="1"/>
  <c r="AI2353" i="1"/>
  <c r="AI2723" i="1"/>
  <c r="F2723" i="1" s="1"/>
  <c r="AI2661" i="1"/>
  <c r="F2661" i="1" s="1"/>
  <c r="AI2335" i="1"/>
  <c r="AI2331" i="1"/>
  <c r="AI2103" i="1"/>
  <c r="F2103" i="1" s="1"/>
  <c r="AI2100" i="1"/>
  <c r="AI2084" i="1"/>
  <c r="AI2326" i="1"/>
  <c r="AI2302" i="1"/>
  <c r="AI2609" i="1"/>
  <c r="AI2254" i="1"/>
  <c r="G1426" i="1"/>
  <c r="G1434" i="1"/>
  <c r="G1442" i="1"/>
  <c r="G1450" i="1"/>
  <c r="G1458" i="1"/>
  <c r="G1466" i="1"/>
  <c r="G1474" i="1"/>
  <c r="G1482" i="1"/>
  <c r="G1490" i="1"/>
  <c r="G1498" i="1"/>
  <c r="G1506" i="1"/>
  <c r="G1514" i="1"/>
  <c r="G1522" i="1"/>
  <c r="G1530" i="1"/>
  <c r="G1538" i="1"/>
  <c r="G1546" i="1"/>
  <c r="G1554" i="1"/>
  <c r="G1562" i="1"/>
  <c r="G1570" i="1"/>
  <c r="G1578" i="1"/>
  <c r="G1586" i="1"/>
  <c r="G1594" i="1"/>
  <c r="G1602" i="1"/>
  <c r="G1610" i="1"/>
  <c r="G1618" i="1"/>
  <c r="G1626" i="1"/>
  <c r="G1634" i="1"/>
  <c r="G1642" i="1"/>
  <c r="G1650" i="1"/>
  <c r="G1658" i="1"/>
  <c r="G1666" i="1"/>
  <c r="G1674" i="1"/>
  <c r="G1682" i="1"/>
  <c r="G1690" i="1"/>
  <c r="G1698" i="1"/>
  <c r="G1706" i="1"/>
  <c r="G1714" i="1"/>
  <c r="G1722" i="1"/>
  <c r="G1730" i="1"/>
  <c r="G1738" i="1"/>
  <c r="G1746" i="1"/>
  <c r="G1754" i="1"/>
  <c r="G1762" i="1"/>
  <c r="G1770" i="1"/>
  <c r="G1778" i="1"/>
  <c r="G1786" i="1"/>
  <c r="G1794" i="1"/>
  <c r="G1802" i="1"/>
  <c r="G1810" i="1"/>
  <c r="G1818" i="1"/>
  <c r="G1826" i="1"/>
  <c r="G1834" i="1"/>
  <c r="G1842" i="1"/>
  <c r="G1850" i="1"/>
  <c r="G1858" i="1"/>
  <c r="G1866" i="1"/>
  <c r="G1874" i="1"/>
  <c r="G1882" i="1"/>
  <c r="G1890" i="1"/>
  <c r="G1898" i="1"/>
  <c r="G1906" i="1"/>
  <c r="G1914" i="1"/>
  <c r="G1922" i="1"/>
  <c r="G1930" i="1"/>
  <c r="G1938" i="1"/>
  <c r="G1946" i="1"/>
  <c r="G1954" i="1"/>
  <c r="G1962" i="1"/>
  <c r="G1970" i="1"/>
  <c r="G1978" i="1"/>
  <c r="G1986" i="1"/>
  <c r="G1994" i="1"/>
  <c r="G2002" i="1"/>
  <c r="G2010" i="1"/>
  <c r="G2018" i="1"/>
  <c r="G2026" i="1"/>
  <c r="AK2270" i="1"/>
  <c r="AK2160" i="1"/>
  <c r="AI2760" i="1"/>
  <c r="AK2805" i="1"/>
  <c r="AK2821" i="1"/>
  <c r="AK2840" i="1"/>
  <c r="AK2403" i="1"/>
  <c r="AK2648" i="1"/>
  <c r="AI2376" i="1"/>
  <c r="G1429" i="1"/>
  <c r="G1437" i="1"/>
  <c r="G1445" i="1"/>
  <c r="G1453" i="1"/>
  <c r="G1461" i="1"/>
  <c r="G1469" i="1"/>
  <c r="G1477" i="1"/>
  <c r="G1485" i="1"/>
  <c r="G1493" i="1"/>
  <c r="G1501" i="1"/>
  <c r="G1509" i="1"/>
  <c r="G1517" i="1"/>
  <c r="G1525" i="1"/>
  <c r="G1533" i="1"/>
  <c r="G1541" i="1"/>
  <c r="G1549" i="1"/>
  <c r="G1557" i="1"/>
  <c r="G1565" i="1"/>
  <c r="G1573" i="1"/>
  <c r="G1581" i="1"/>
  <c r="G1589" i="1"/>
  <c r="G1597" i="1"/>
  <c r="G1605" i="1"/>
  <c r="G1613" i="1"/>
  <c r="G1621" i="1"/>
  <c r="G1629" i="1"/>
  <c r="G1637" i="1"/>
  <c r="G1645" i="1"/>
  <c r="G1653" i="1"/>
  <c r="G1661" i="1"/>
  <c r="G1669" i="1"/>
  <c r="G1677" i="1"/>
  <c r="G1685" i="1"/>
  <c r="G1693" i="1"/>
  <c r="G1701" i="1"/>
  <c r="G1709" i="1"/>
  <c r="G1717" i="1"/>
  <c r="G1725" i="1"/>
  <c r="G1733" i="1"/>
  <c r="G1741" i="1"/>
  <c r="G1749" i="1"/>
  <c r="G1757" i="1"/>
  <c r="G1765" i="1"/>
  <c r="G1773" i="1"/>
  <c r="G1781" i="1"/>
  <c r="G1789" i="1"/>
  <c r="G1797" i="1"/>
  <c r="G1805" i="1"/>
  <c r="G1813" i="1"/>
  <c r="G1821" i="1"/>
  <c r="G1829" i="1"/>
  <c r="G1837" i="1"/>
  <c r="G1845" i="1"/>
  <c r="G1853" i="1"/>
  <c r="G1861" i="1"/>
  <c r="G1869" i="1"/>
  <c r="G1877" i="1"/>
  <c r="G1885" i="1"/>
  <c r="G1893" i="1"/>
  <c r="G1901" i="1"/>
  <c r="G1909" i="1"/>
  <c r="G1917" i="1"/>
  <c r="G1925" i="1"/>
  <c r="G1933" i="1"/>
  <c r="G1941" i="1"/>
  <c r="G1949" i="1"/>
  <c r="G1957" i="1"/>
  <c r="G1965" i="1"/>
  <c r="G1973" i="1"/>
  <c r="G1981" i="1"/>
  <c r="G1989" i="1"/>
  <c r="G1997" i="1"/>
  <c r="G2005" i="1"/>
  <c r="G2013" i="1"/>
  <c r="G2021" i="1"/>
  <c r="G2029" i="1"/>
  <c r="H1474" i="1"/>
  <c r="H1482" i="1"/>
  <c r="H1490" i="1"/>
  <c r="H1498" i="1"/>
  <c r="H1506" i="1"/>
  <c r="H1514" i="1"/>
  <c r="H1522" i="1"/>
  <c r="H1530" i="1"/>
  <c r="H1538" i="1"/>
  <c r="H1546" i="1"/>
  <c r="H1554" i="1"/>
  <c r="H1562" i="1"/>
  <c r="H1570" i="1"/>
  <c r="H1578" i="1"/>
  <c r="H1586" i="1"/>
  <c r="H1594" i="1"/>
  <c r="H1602" i="1"/>
  <c r="H1610" i="1"/>
  <c r="H1618" i="1"/>
  <c r="H1626" i="1"/>
  <c r="AK2627" i="1"/>
  <c r="AK2665" i="1"/>
  <c r="AK2748" i="1"/>
  <c r="AK2654" i="1"/>
  <c r="AK2466" i="1"/>
  <c r="G1424" i="1"/>
  <c r="G1432" i="1"/>
  <c r="G1440" i="1"/>
  <c r="G1448" i="1"/>
  <c r="G1456" i="1"/>
  <c r="G1464" i="1"/>
  <c r="G1472" i="1"/>
  <c r="G1480" i="1"/>
  <c r="G1488" i="1"/>
  <c r="G1496" i="1"/>
  <c r="G1504" i="1"/>
  <c r="G1512" i="1"/>
  <c r="G1520" i="1"/>
  <c r="G1528" i="1"/>
  <c r="G1536" i="1"/>
  <c r="G1544" i="1"/>
  <c r="G1552" i="1"/>
  <c r="G1560" i="1"/>
  <c r="G1568" i="1"/>
  <c r="G1576" i="1"/>
  <c r="G1584" i="1"/>
  <c r="G1592" i="1"/>
  <c r="G1600" i="1"/>
  <c r="G1608" i="1"/>
  <c r="G1616" i="1"/>
  <c r="G1624" i="1"/>
  <c r="G1632" i="1"/>
  <c r="G1640" i="1"/>
  <c r="G1648" i="1"/>
  <c r="G1656" i="1"/>
  <c r="G1664" i="1"/>
  <c r="G1672" i="1"/>
  <c r="G1680" i="1"/>
  <c r="G1688" i="1"/>
  <c r="G1696" i="1"/>
  <c r="G1704" i="1"/>
  <c r="G1712" i="1"/>
  <c r="G1720" i="1"/>
  <c r="G1728" i="1"/>
  <c r="G1736" i="1"/>
  <c r="G1744" i="1"/>
  <c r="G1752" i="1"/>
  <c r="G1760" i="1"/>
  <c r="G1768" i="1"/>
  <c r="G1776" i="1"/>
  <c r="G1784" i="1"/>
  <c r="G1792" i="1"/>
  <c r="G1800" i="1"/>
  <c r="G1808" i="1"/>
  <c r="G1816" i="1"/>
  <c r="G1824" i="1"/>
  <c r="G1832" i="1"/>
  <c r="G1840" i="1"/>
  <c r="G1848" i="1"/>
  <c r="G1856" i="1"/>
  <c r="G1864" i="1"/>
  <c r="G1872" i="1"/>
  <c r="G1880" i="1"/>
  <c r="G1888" i="1"/>
  <c r="G1896" i="1"/>
  <c r="G1904" i="1"/>
  <c r="G1912" i="1"/>
  <c r="G1920" i="1"/>
  <c r="G1928" i="1"/>
  <c r="G1936" i="1"/>
  <c r="G1944" i="1"/>
  <c r="G1952" i="1"/>
  <c r="G1960" i="1"/>
  <c r="G1968" i="1"/>
  <c r="G1976" i="1"/>
  <c r="G1984" i="1"/>
  <c r="G1992" i="1"/>
  <c r="G2000" i="1"/>
  <c r="G2008" i="1"/>
  <c r="G2016" i="1"/>
  <c r="G2024" i="1"/>
  <c r="AK2125" i="1"/>
  <c r="AK2491" i="1"/>
  <c r="F2491" i="1" s="1"/>
  <c r="AK2739" i="1"/>
  <c r="AK2405" i="1"/>
  <c r="AK2234" i="1"/>
  <c r="H1501" i="1"/>
  <c r="H1509" i="1"/>
  <c r="H1517" i="1"/>
  <c r="H1525" i="1"/>
  <c r="H1533" i="1"/>
  <c r="H1541" i="1"/>
  <c r="H1549" i="1"/>
  <c r="H1557" i="1"/>
  <c r="H1565" i="1"/>
  <c r="H1573" i="1"/>
  <c r="H1581" i="1"/>
  <c r="H1589" i="1"/>
  <c r="H1597" i="1"/>
  <c r="H1605" i="1"/>
  <c r="H1613" i="1"/>
  <c r="H1621" i="1"/>
  <c r="H1629" i="1"/>
  <c r="H1637" i="1"/>
  <c r="H1645" i="1"/>
  <c r="H1653" i="1"/>
  <c r="H1661" i="1"/>
  <c r="H1669" i="1"/>
  <c r="H1677" i="1"/>
  <c r="H1685" i="1"/>
  <c r="H1693" i="1"/>
  <c r="H1701" i="1"/>
  <c r="H1709" i="1"/>
  <c r="H1717" i="1"/>
  <c r="H1725" i="1"/>
  <c r="H1733" i="1"/>
  <c r="H1741" i="1"/>
  <c r="H1749" i="1"/>
  <c r="H1757" i="1"/>
  <c r="H1765" i="1"/>
  <c r="H1773" i="1"/>
  <c r="H1781" i="1"/>
  <c r="H1789" i="1"/>
  <c r="H1797" i="1"/>
  <c r="H1805" i="1"/>
  <c r="H1813" i="1"/>
  <c r="H1821" i="1"/>
  <c r="H1829" i="1"/>
  <c r="H1837" i="1"/>
  <c r="H1845" i="1"/>
  <c r="H1853" i="1"/>
  <c r="H1861" i="1"/>
  <c r="H1869" i="1"/>
  <c r="H1877" i="1"/>
  <c r="H1885" i="1"/>
  <c r="H1893" i="1"/>
  <c r="H1901" i="1"/>
  <c r="H1909" i="1"/>
  <c r="H1917" i="1"/>
  <c r="H1925" i="1"/>
  <c r="H1933" i="1"/>
  <c r="H1941" i="1"/>
  <c r="H1949" i="1"/>
  <c r="H1957" i="1"/>
  <c r="H1965" i="1"/>
  <c r="H1973" i="1"/>
  <c r="H1981" i="1"/>
  <c r="H1989" i="1"/>
  <c r="H1997" i="1"/>
  <c r="H2005" i="1"/>
  <c r="H2013" i="1"/>
  <c r="H2021" i="1"/>
  <c r="H2029" i="1"/>
  <c r="AK2678" i="1"/>
  <c r="AK2596" i="1"/>
  <c r="F2596" i="1" s="1"/>
  <c r="AK2038" i="1"/>
  <c r="G1427" i="1"/>
  <c r="G1435" i="1"/>
  <c r="G1443" i="1"/>
  <c r="G1451" i="1"/>
  <c r="G1459" i="1"/>
  <c r="G1467" i="1"/>
  <c r="G1475" i="1"/>
  <c r="G1483" i="1"/>
  <c r="G1491" i="1"/>
  <c r="G1499" i="1"/>
  <c r="G1507" i="1"/>
  <c r="G1515" i="1"/>
  <c r="G1523" i="1"/>
  <c r="G1531" i="1"/>
  <c r="G1539" i="1"/>
  <c r="G1547" i="1"/>
  <c r="G1555" i="1"/>
  <c r="G1563" i="1"/>
  <c r="G1571" i="1"/>
  <c r="G1579" i="1"/>
  <c r="G1587" i="1"/>
  <c r="G1595" i="1"/>
  <c r="G1603" i="1"/>
  <c r="G1611" i="1"/>
  <c r="G1619" i="1"/>
  <c r="G1627" i="1"/>
  <c r="G1635" i="1"/>
  <c r="G1643" i="1"/>
  <c r="G1651" i="1"/>
  <c r="G1659" i="1"/>
  <c r="G1667" i="1"/>
  <c r="G1675" i="1"/>
  <c r="G1683" i="1"/>
  <c r="G1691" i="1"/>
  <c r="G1699" i="1"/>
  <c r="G1707" i="1"/>
  <c r="G1715" i="1"/>
  <c r="G1723" i="1"/>
  <c r="G1731" i="1"/>
  <c r="G1739" i="1"/>
  <c r="G1747" i="1"/>
  <c r="G1755" i="1"/>
  <c r="G1763" i="1"/>
  <c r="G1771" i="1"/>
  <c r="G1779" i="1"/>
  <c r="G1787" i="1"/>
  <c r="G1795" i="1"/>
  <c r="G1803" i="1"/>
  <c r="G1811" i="1"/>
  <c r="G1819" i="1"/>
  <c r="G1827" i="1"/>
  <c r="G1835" i="1"/>
  <c r="G1843" i="1"/>
  <c r="G1851" i="1"/>
  <c r="G1859" i="1"/>
  <c r="G1867" i="1"/>
  <c r="G1875" i="1"/>
  <c r="G1883" i="1"/>
  <c r="G1891" i="1"/>
  <c r="G1899" i="1"/>
  <c r="G1907" i="1"/>
  <c r="G1915" i="1"/>
  <c r="G1923" i="1"/>
  <c r="G1931" i="1"/>
  <c r="G1939" i="1"/>
  <c r="G1947" i="1"/>
  <c r="G1955" i="1"/>
  <c r="G1963" i="1"/>
  <c r="G1971" i="1"/>
  <c r="G1979" i="1"/>
  <c r="G1987" i="1"/>
  <c r="G1995" i="1"/>
  <c r="G2003" i="1"/>
  <c r="G2011" i="1"/>
  <c r="G2019" i="1"/>
  <c r="G2027" i="1"/>
  <c r="AI2787" i="1"/>
  <c r="F2787" i="1" s="1"/>
  <c r="AI2484" i="1"/>
  <c r="F2484" i="1" s="1"/>
  <c r="AK2472" i="1"/>
  <c r="F2472" i="1" s="1"/>
  <c r="AK2346" i="1"/>
  <c r="AK2100" i="1"/>
  <c r="AK2356" i="1"/>
  <c r="AK2158" i="1"/>
  <c r="AK2287" i="1"/>
  <c r="AK2366" i="1"/>
  <c r="AK2543" i="1"/>
  <c r="AK2175" i="1"/>
  <c r="G1430" i="1"/>
  <c r="G1438" i="1"/>
  <c r="G1446" i="1"/>
  <c r="G1454" i="1"/>
  <c r="G1462" i="1"/>
  <c r="G1470" i="1"/>
  <c r="G1478" i="1"/>
  <c r="G1486" i="1"/>
  <c r="G1494" i="1"/>
  <c r="G1502" i="1"/>
  <c r="G1510" i="1"/>
  <c r="G1518" i="1"/>
  <c r="G1526" i="1"/>
  <c r="G1534" i="1"/>
  <c r="G1542" i="1"/>
  <c r="G1550" i="1"/>
  <c r="G1558" i="1"/>
  <c r="G1566" i="1"/>
  <c r="G1574" i="1"/>
  <c r="G1582" i="1"/>
  <c r="G1590" i="1"/>
  <c r="G1598" i="1"/>
  <c r="G1606" i="1"/>
  <c r="G1614" i="1"/>
  <c r="G1622" i="1"/>
  <c r="G1630" i="1"/>
  <c r="G1638" i="1"/>
  <c r="G1646" i="1"/>
  <c r="G1654" i="1"/>
  <c r="G1662" i="1"/>
  <c r="G1670" i="1"/>
  <c r="G1678" i="1"/>
  <c r="G1686" i="1"/>
  <c r="G1694" i="1"/>
  <c r="G1702" i="1"/>
  <c r="G1710" i="1"/>
  <c r="G1718" i="1"/>
  <c r="G1726" i="1"/>
  <c r="G1734" i="1"/>
  <c r="G1742" i="1"/>
  <c r="G1750" i="1"/>
  <c r="G1758" i="1"/>
  <c r="G1766" i="1"/>
  <c r="G1774" i="1"/>
  <c r="G1782" i="1"/>
  <c r="G1790" i="1"/>
  <c r="G1798" i="1"/>
  <c r="G1806" i="1"/>
  <c r="G1814" i="1"/>
  <c r="G1822" i="1"/>
  <c r="G1830" i="1"/>
  <c r="G1838" i="1"/>
  <c r="G1846" i="1"/>
  <c r="G1854" i="1"/>
  <c r="G1862" i="1"/>
  <c r="G1870" i="1"/>
  <c r="G1878" i="1"/>
  <c r="G1886" i="1"/>
  <c r="G1894" i="1"/>
  <c r="G1902" i="1"/>
  <c r="G1910" i="1"/>
  <c r="G1918" i="1"/>
  <c r="G1926" i="1"/>
  <c r="G1934" i="1"/>
  <c r="G1942" i="1"/>
  <c r="G1950" i="1"/>
  <c r="G1958" i="1"/>
  <c r="G1966" i="1"/>
  <c r="G1974" i="1"/>
  <c r="G1982" i="1"/>
  <c r="G1990" i="1"/>
  <c r="G1998" i="1"/>
  <c r="G2006" i="1"/>
  <c r="G2014" i="1"/>
  <c r="G2022" i="1"/>
  <c r="AK2169" i="1"/>
  <c r="AK2532" i="1"/>
  <c r="AK2294" i="1"/>
  <c r="AK2626" i="1"/>
  <c r="G1425" i="1"/>
  <c r="G1433" i="1"/>
  <c r="G1441" i="1"/>
  <c r="G1449" i="1"/>
  <c r="G1457" i="1"/>
  <c r="G1465" i="1"/>
  <c r="G1473" i="1"/>
  <c r="G1481" i="1"/>
  <c r="G1489" i="1"/>
  <c r="G1497" i="1"/>
  <c r="G1505" i="1"/>
  <c r="G1513" i="1"/>
  <c r="G1521" i="1"/>
  <c r="G1529" i="1"/>
  <c r="G1537" i="1"/>
  <c r="G1545" i="1"/>
  <c r="G1553" i="1"/>
  <c r="G1561" i="1"/>
  <c r="G1569" i="1"/>
  <c r="G1577" i="1"/>
  <c r="G1585" i="1"/>
  <c r="G1593" i="1"/>
  <c r="G1601" i="1"/>
  <c r="G1609" i="1"/>
  <c r="G1617" i="1"/>
  <c r="G1625" i="1"/>
  <c r="G1633" i="1"/>
  <c r="G1641" i="1"/>
  <c r="G1649" i="1"/>
  <c r="G1657" i="1"/>
  <c r="G1665" i="1"/>
  <c r="G1673" i="1"/>
  <c r="G1681" i="1"/>
  <c r="G1689" i="1"/>
  <c r="G1697" i="1"/>
  <c r="G1705" i="1"/>
  <c r="G1713" i="1"/>
  <c r="G1721" i="1"/>
  <c r="G1729" i="1"/>
  <c r="G1737" i="1"/>
  <c r="G1745" i="1"/>
  <c r="G1753" i="1"/>
  <c r="G1761" i="1"/>
  <c r="G1769" i="1"/>
  <c r="G1777" i="1"/>
  <c r="G1785" i="1"/>
  <c r="G1793" i="1"/>
  <c r="G1801" i="1"/>
  <c r="G1809" i="1"/>
  <c r="G1817" i="1"/>
  <c r="G1825" i="1"/>
  <c r="G1833" i="1"/>
  <c r="G1841" i="1"/>
  <c r="G1849" i="1"/>
  <c r="G1857" i="1"/>
  <c r="G1865" i="1"/>
  <c r="G1873" i="1"/>
  <c r="G1881" i="1"/>
  <c r="G1889" i="1"/>
  <c r="G1897" i="1"/>
  <c r="G1905" i="1"/>
  <c r="G1913" i="1"/>
  <c r="G1921" i="1"/>
  <c r="G1929" i="1"/>
  <c r="G1937" i="1"/>
  <c r="G1945" i="1"/>
  <c r="G1953" i="1"/>
  <c r="G1961" i="1"/>
  <c r="G1969" i="1"/>
  <c r="G1977" i="1"/>
  <c r="G1985" i="1"/>
  <c r="G1993" i="1"/>
  <c r="G2001" i="1"/>
  <c r="G2009" i="1"/>
  <c r="G2017" i="1"/>
  <c r="G2025" i="1"/>
  <c r="AK2763" i="1"/>
  <c r="F2763" i="1" s="1"/>
  <c r="AK2656" i="1"/>
  <c r="H1430" i="1"/>
  <c r="H1438" i="1"/>
  <c r="H1446" i="1"/>
  <c r="H1454" i="1"/>
  <c r="H1462" i="1"/>
  <c r="H1470" i="1"/>
  <c r="H1478" i="1"/>
  <c r="H1486" i="1"/>
  <c r="H1494" i="1"/>
  <c r="H1502" i="1"/>
  <c r="H1510" i="1"/>
  <c r="H1518" i="1"/>
  <c r="H1526" i="1"/>
  <c r="H1534" i="1"/>
  <c r="H1542" i="1"/>
  <c r="H1550" i="1"/>
  <c r="H1558" i="1"/>
  <c r="H1566" i="1"/>
  <c r="H1574" i="1"/>
  <c r="H1582" i="1"/>
  <c r="H1590" i="1"/>
  <c r="H1598" i="1"/>
  <c r="H1606" i="1"/>
  <c r="H1614" i="1"/>
  <c r="H1622" i="1"/>
  <c r="H1630" i="1"/>
  <c r="H1638" i="1"/>
  <c r="H1646" i="1"/>
  <c r="H1654" i="1"/>
  <c r="H1662" i="1"/>
  <c r="H1670" i="1"/>
  <c r="H1678" i="1"/>
  <c r="H1686" i="1"/>
  <c r="H1694" i="1"/>
  <c r="H1702" i="1"/>
  <c r="H1710" i="1"/>
  <c r="H1718" i="1"/>
  <c r="H1726" i="1"/>
  <c r="H1734" i="1"/>
  <c r="H1742" i="1"/>
  <c r="H1750" i="1"/>
  <c r="H1758" i="1"/>
  <c r="H1766" i="1"/>
  <c r="H1774" i="1"/>
  <c r="H1782" i="1"/>
  <c r="H1790" i="1"/>
  <c r="H1798" i="1"/>
  <c r="H1806" i="1"/>
  <c r="H1814" i="1"/>
  <c r="H1822" i="1"/>
  <c r="H1830" i="1"/>
  <c r="H1838" i="1"/>
  <c r="H1846" i="1"/>
  <c r="H1854" i="1"/>
  <c r="H1862" i="1"/>
  <c r="H1870" i="1"/>
  <c r="H1878" i="1"/>
  <c r="H1886" i="1"/>
  <c r="H1894" i="1"/>
  <c r="H1902" i="1"/>
  <c r="H1910" i="1"/>
  <c r="H1918" i="1"/>
  <c r="H1926" i="1"/>
  <c r="H1934" i="1"/>
  <c r="H1942" i="1"/>
  <c r="H1950" i="1"/>
  <c r="H1958" i="1"/>
  <c r="H1966" i="1"/>
  <c r="H1974" i="1"/>
  <c r="H1982" i="1"/>
  <c r="H1990" i="1"/>
  <c r="H1998" i="1"/>
  <c r="H2006" i="1"/>
  <c r="H2014" i="1"/>
  <c r="H2022" i="1"/>
  <c r="AI2271" i="1"/>
  <c r="AK2191" i="1"/>
  <c r="AK2534" i="1"/>
  <c r="F2534" i="1" s="1"/>
  <c r="AK2785" i="1"/>
  <c r="AK2801" i="1"/>
  <c r="AK2817" i="1"/>
  <c r="AK2688" i="1"/>
  <c r="F2688" i="1" s="1"/>
  <c r="AK2580" i="1"/>
  <c r="AK2502" i="1"/>
  <c r="AK2299" i="1"/>
  <c r="AK2218" i="1"/>
  <c r="F2218" i="1" s="1"/>
  <c r="AK2552" i="1"/>
  <c r="AK2624" i="1"/>
  <c r="F2624" i="1" s="1"/>
  <c r="AK2429" i="1"/>
  <c r="AK2721" i="1"/>
  <c r="AK2328" i="1"/>
  <c r="AK2272" i="1"/>
  <c r="AK2363" i="1"/>
  <c r="AK2610" i="1"/>
  <c r="AK2791" i="1"/>
  <c r="AK2810" i="1"/>
  <c r="F2810" i="1" s="1"/>
  <c r="AK2813" i="1"/>
  <c r="AK2834" i="1"/>
  <c r="F2834" i="1" s="1"/>
  <c r="AK2842" i="1"/>
  <c r="AK2603" i="1"/>
  <c r="F2603" i="1" s="1"/>
  <c r="AK2702" i="1"/>
  <c r="AK2559" i="1"/>
  <c r="F2559" i="1" s="1"/>
  <c r="AK2666" i="1"/>
  <c r="F2666" i="1" s="1"/>
  <c r="AW1110" i="1"/>
  <c r="AW1118" i="1"/>
  <c r="AW1126" i="1"/>
  <c r="AW1134" i="1"/>
  <c r="AK2598" i="1"/>
  <c r="AK2788" i="1"/>
  <c r="AK2793" i="1"/>
  <c r="AK2796" i="1"/>
  <c r="AK2809" i="1"/>
  <c r="AK2820" i="1"/>
  <c r="AK2822" i="1"/>
  <c r="AK2830" i="1"/>
  <c r="F2830" i="1" s="1"/>
  <c r="AK2838" i="1"/>
  <c r="F2838" i="1" s="1"/>
  <c r="AK2841" i="1"/>
  <c r="AK2332" i="1"/>
  <c r="AI2336" i="1"/>
  <c r="F2336" i="1" s="1"/>
  <c r="AI2081" i="1"/>
  <c r="F2081" i="1" s="1"/>
  <c r="AK2375" i="1"/>
  <c r="AK2348" i="1"/>
  <c r="AK2140" i="1"/>
  <c r="AI2360" i="1"/>
  <c r="F2360" i="1" s="1"/>
  <c r="AK2720" i="1"/>
  <c r="AK2284" i="1"/>
  <c r="AK2703" i="1"/>
  <c r="AK2774" i="1"/>
  <c r="F2774" i="1" s="1"/>
  <c r="AK2667" i="1"/>
  <c r="F2667" i="1" s="1"/>
  <c r="AK2794" i="1"/>
  <c r="AK2818" i="1"/>
  <c r="AK2828" i="1"/>
  <c r="AK2844" i="1"/>
  <c r="AK2647" i="1"/>
  <c r="AK2072" i="1"/>
  <c r="AK2775" i="1"/>
  <c r="AI2712" i="1"/>
  <c r="AK2815" i="1"/>
  <c r="AK2572" i="1"/>
  <c r="F2572" i="1" s="1"/>
  <c r="AI2163" i="1"/>
  <c r="AK2326" i="1"/>
  <c r="F2326" i="1" s="1"/>
  <c r="AK2263" i="1"/>
  <c r="AK2101" i="1"/>
  <c r="AK2621" i="1"/>
  <c r="AK2106" i="1"/>
  <c r="F2106" i="1" s="1"/>
  <c r="AI2427" i="1"/>
  <c r="AI2632" i="1"/>
  <c r="F2632" i="1" s="1"/>
  <c r="AI2523" i="1"/>
  <c r="F2523" i="1" s="1"/>
  <c r="AI2383" i="1"/>
  <c r="AI2456" i="1"/>
  <c r="F2456" i="1" s="1"/>
  <c r="AI2223" i="1"/>
  <c r="AI2479" i="1"/>
  <c r="AI2814" i="1"/>
  <c r="AI2183" i="1"/>
  <c r="AI2800" i="1"/>
  <c r="F2800" i="1" s="1"/>
  <c r="AI2130" i="1"/>
  <c r="AI2047" i="1"/>
  <c r="F2047" i="1" s="1"/>
  <c r="AK2458" i="1"/>
  <c r="AK2194" i="1"/>
  <c r="AK2243" i="1"/>
  <c r="AK2264" i="1"/>
  <c r="AI2139" i="1"/>
  <c r="AK2773" i="1"/>
  <c r="F2773" i="1" s="1"/>
  <c r="AK2623" i="1"/>
  <c r="AK2569" i="1"/>
  <c r="F2569" i="1" s="1"/>
  <c r="AK2425" i="1"/>
  <c r="F2425" i="1" s="1"/>
  <c r="AK2136" i="1"/>
  <c r="AK2768" i="1"/>
  <c r="AK2398" i="1"/>
  <c r="AK2446" i="1"/>
  <c r="AK2453" i="1"/>
  <c r="AK2146" i="1"/>
  <c r="AK2485" i="1"/>
  <c r="AK2077" i="1"/>
  <c r="F2077" i="1" s="1"/>
  <c r="AK2686" i="1"/>
  <c r="AK2078" i="1"/>
  <c r="F2078" i="1" s="1"/>
  <c r="AK2220" i="1"/>
  <c r="AK2246" i="1"/>
  <c r="F2246" i="1" s="1"/>
  <c r="AK2095" i="1"/>
  <c r="F2095" i="1" s="1"/>
  <c r="AK2314" i="1"/>
  <c r="F2314" i="1" s="1"/>
  <c r="AK2536" i="1"/>
  <c r="AK2389" i="1"/>
  <c r="AK2076" i="1"/>
  <c r="F2076" i="1" s="1"/>
  <c r="AK2279" i="1"/>
  <c r="F2279" i="1" s="1"/>
  <c r="AK2551" i="1"/>
  <c r="AI2149" i="1"/>
  <c r="AI2591" i="1"/>
  <c r="F2591" i="1" s="1"/>
  <c r="AI2425" i="1"/>
  <c r="AI2242" i="1"/>
  <c r="AI2305" i="1"/>
  <c r="F2305" i="1" s="1"/>
  <c r="AI2579" i="1"/>
  <c r="AI2060" i="1"/>
  <c r="AI2413" i="1"/>
  <c r="AI2592" i="1"/>
  <c r="AI2155" i="1"/>
  <c r="AI2295" i="1"/>
  <c r="AK2765" i="1"/>
  <c r="AI2439" i="1"/>
  <c r="AI2187" i="1"/>
  <c r="AI2451" i="1"/>
  <c r="F2451" i="1" s="1"/>
  <c r="AI2548" i="1"/>
  <c r="AI2308" i="1"/>
  <c r="AI2179" i="1"/>
  <c r="AI2371" i="1"/>
  <c r="AI2236" i="1"/>
  <c r="AI2455" i="1"/>
  <c r="F2455" i="1" s="1"/>
  <c r="AI2267" i="1"/>
  <c r="AI2559" i="1"/>
  <c r="AI2255" i="1"/>
  <c r="AI2748" i="1"/>
  <c r="AI2347" i="1"/>
  <c r="AI2167" i="1"/>
  <c r="AI2311" i="1"/>
  <c r="AK2128" i="1"/>
  <c r="F2128" i="1" s="1"/>
  <c r="AK2189" i="1"/>
  <c r="AI2127" i="1"/>
  <c r="F2127" i="1" s="1"/>
  <c r="AI2078" i="1"/>
  <c r="AI2070" i="1"/>
  <c r="AI2561" i="1"/>
  <c r="AI2121" i="1"/>
  <c r="F2121" i="1" s="1"/>
  <c r="AI2318" i="1"/>
  <c r="AI2245" i="1"/>
  <c r="F2245" i="1" s="1"/>
  <c r="AI2441" i="1"/>
  <c r="AI2691" i="1"/>
  <c r="AI2545" i="1"/>
  <c r="F2545" i="1" s="1"/>
  <c r="AI2837" i="1"/>
  <c r="AI2720" i="1"/>
  <c r="F2720" i="1" s="1"/>
  <c r="AI2055" i="1"/>
  <c r="AI2252" i="1"/>
  <c r="AI2666" i="1"/>
  <c r="AI2745" i="1"/>
  <c r="AI2737" i="1"/>
  <c r="AI2178" i="1"/>
  <c r="AI2509" i="1"/>
  <c r="AX2289" i="1"/>
  <c r="AX2285" i="1"/>
  <c r="AX2461" i="1"/>
  <c r="AX2722" i="1"/>
  <c r="AX2962" i="1"/>
  <c r="AR2962" i="1" s="1"/>
  <c r="AX2382" i="1"/>
  <c r="AX2940" i="1"/>
  <c r="AR2940" i="1" s="1"/>
  <c r="AX2359" i="1"/>
  <c r="AX24" i="1"/>
  <c r="AX2031" i="1"/>
  <c r="AX2915" i="1"/>
  <c r="AR2915" i="1" s="1"/>
  <c r="AX2264" i="1"/>
  <c r="AX2830" i="1"/>
  <c r="AX2332" i="1"/>
  <c r="AX2706" i="1"/>
  <c r="AX2973" i="1"/>
  <c r="AR2973" i="1" s="1"/>
  <c r="AX330" i="1"/>
  <c r="AX2318" i="1"/>
  <c r="AX2393" i="1"/>
  <c r="AX210" i="1"/>
  <c r="AX2473" i="1"/>
  <c r="AX2869" i="1"/>
  <c r="AR2869" i="1" s="1"/>
  <c r="AX2311" i="1"/>
  <c r="AX2601" i="1"/>
  <c r="AX2891" i="1"/>
  <c r="AR2891" i="1" s="1"/>
  <c r="AX2412" i="1"/>
  <c r="AX2414" i="1"/>
  <c r="AX2330" i="1"/>
  <c r="AX2662" i="1"/>
  <c r="AX2041" i="1"/>
  <c r="AX2986" i="1"/>
  <c r="AR2986" i="1" s="1"/>
  <c r="AX2569" i="1"/>
  <c r="AW1115" i="1"/>
  <c r="AW1123" i="1"/>
  <c r="AW1131" i="1"/>
  <c r="AW1139" i="1"/>
  <c r="AW1147" i="1"/>
  <c r="AW1155" i="1"/>
  <c r="AW1163" i="1"/>
  <c r="AW1171" i="1"/>
  <c r="AW1179" i="1"/>
  <c r="AW1187" i="1"/>
  <c r="AW1195" i="1"/>
  <c r="AW1203" i="1"/>
  <c r="AW1211" i="1"/>
  <c r="AW1219" i="1"/>
  <c r="AW1227" i="1"/>
  <c r="AW1235" i="1"/>
  <c r="AW1243" i="1"/>
  <c r="AW1251" i="1"/>
  <c r="AW1259" i="1"/>
  <c r="AW1267" i="1"/>
  <c r="AW1275" i="1"/>
  <c r="AW1283" i="1"/>
  <c r="AW1291" i="1"/>
  <c r="AW1299" i="1"/>
  <c r="AW1307" i="1"/>
  <c r="AW1315" i="1"/>
  <c r="AW1323" i="1"/>
  <c r="AW1331" i="1"/>
  <c r="AW1339" i="1"/>
  <c r="AW1347" i="1"/>
  <c r="AW1355" i="1"/>
  <c r="AW1363" i="1"/>
  <c r="AW1371" i="1"/>
  <c r="AW1379" i="1"/>
  <c r="AW1387" i="1"/>
  <c r="AW1395" i="1"/>
  <c r="AW1403" i="1"/>
  <c r="AW1116" i="1"/>
  <c r="AW1124" i="1"/>
  <c r="AW1132" i="1"/>
  <c r="AW1140" i="1"/>
  <c r="AW1148" i="1"/>
  <c r="AW1156" i="1"/>
  <c r="AW1164" i="1"/>
  <c r="AW1172" i="1"/>
  <c r="AW1180" i="1"/>
  <c r="AW1188" i="1"/>
  <c r="AW1196" i="1"/>
  <c r="AW1204" i="1"/>
  <c r="AW1212" i="1"/>
  <c r="AW1220" i="1"/>
  <c r="AW1228" i="1"/>
  <c r="AW1236" i="1"/>
  <c r="AW1244" i="1"/>
  <c r="AW1252" i="1"/>
  <c r="AW1260" i="1"/>
  <c r="AW1268" i="1"/>
  <c r="AW1276" i="1"/>
  <c r="AK2275" i="1"/>
  <c r="AK2620" i="1"/>
  <c r="F2620" i="1" s="1"/>
  <c r="AK2407" i="1"/>
  <c r="AK2777" i="1"/>
  <c r="AK2632" i="1"/>
  <c r="AI2433" i="1"/>
  <c r="AI2417" i="1"/>
  <c r="AI2643" i="1"/>
  <c r="AI2499" i="1"/>
  <c r="F2499" i="1" s="1"/>
  <c r="AI2340" i="1"/>
  <c r="AI2674" i="1"/>
  <c r="AI2361" i="1"/>
  <c r="AI2123" i="1"/>
  <c r="AK2416" i="1"/>
  <c r="AK2752" i="1"/>
  <c r="AK2223" i="1"/>
  <c r="AK2676" i="1"/>
  <c r="AK2742" i="1"/>
  <c r="AK2668" i="1"/>
  <c r="AK2118" i="1"/>
  <c r="AK2707" i="1"/>
  <c r="AK2059" i="1"/>
  <c r="AK2557" i="1"/>
  <c r="AK2209" i="1"/>
  <c r="AK2508" i="1"/>
  <c r="AK2759" i="1"/>
  <c r="AK2213" i="1"/>
  <c r="F2213" i="1" s="1"/>
  <c r="AK2535" i="1"/>
  <c r="F2535" i="1" s="1"/>
  <c r="AK2641" i="1"/>
  <c r="AK2410" i="1"/>
  <c r="AK2043" i="1"/>
  <c r="F2043" i="1" s="1"/>
  <c r="AI2112" i="1"/>
  <c r="AI2631" i="1"/>
  <c r="F2631" i="1" s="1"/>
  <c r="AI2485" i="1"/>
  <c r="AI2633" i="1"/>
  <c r="AI2565" i="1"/>
  <c r="AI2542" i="1"/>
  <c r="AI2443" i="1"/>
  <c r="AI2049" i="1"/>
  <c r="F2049" i="1" s="1"/>
  <c r="AI2195" i="1"/>
  <c r="AK2515" i="1"/>
  <c r="AK2690" i="1"/>
  <c r="AK2770" i="1"/>
  <c r="AK2379" i="1"/>
  <c r="AK2251" i="1"/>
  <c r="AK2439" i="1"/>
  <c r="F2439" i="1" s="1"/>
  <c r="AK2343" i="1"/>
  <c r="AK2700" i="1"/>
  <c r="AK2478" i="1"/>
  <c r="AK2277" i="1"/>
  <c r="AK2628" i="1"/>
  <c r="F2628" i="1" s="1"/>
  <c r="AK2417" i="1"/>
  <c r="AK2046" i="1"/>
  <c r="AK2506" i="1"/>
  <c r="AK2524" i="1"/>
  <c r="AK2574" i="1"/>
  <c r="F2574" i="1" s="1"/>
  <c r="AK2308" i="1"/>
  <c r="F2308" i="1" s="1"/>
  <c r="AK2776" i="1"/>
  <c r="F2776" i="1" s="1"/>
  <c r="AK2384" i="1"/>
  <c r="F2384" i="1" s="1"/>
  <c r="AK2484" i="1"/>
  <c r="AK2091" i="1"/>
  <c r="AK2097" i="1"/>
  <c r="F2097" i="1" s="1"/>
  <c r="AK2476" i="1"/>
  <c r="AK2738" i="1"/>
  <c r="AK2454" i="1"/>
  <c r="AK2452" i="1"/>
  <c r="AK2119" i="1"/>
  <c r="AK2313" i="1"/>
  <c r="AK2604" i="1"/>
  <c r="F2604" i="1" s="1"/>
  <c r="AK2373" i="1"/>
  <c r="AK2089" i="1"/>
  <c r="AK2455" i="1"/>
  <c r="AK2673" i="1"/>
  <c r="AK2248" i="1"/>
  <c r="AK2210" i="1"/>
  <c r="F2210" i="1" s="1"/>
  <c r="AK2293" i="1"/>
  <c r="AK2237" i="1"/>
  <c r="AK2477" i="1"/>
  <c r="AK2188" i="1"/>
  <c r="AI2821" i="1"/>
  <c r="AK2685" i="1"/>
  <c r="AK2144" i="1"/>
  <c r="AK2291" i="1"/>
  <c r="AK2735" i="1"/>
  <c r="AK2486" i="1"/>
  <c r="AK2080" i="1"/>
  <c r="AK2107" i="1"/>
  <c r="AK2709" i="1"/>
  <c r="AK2631" i="1"/>
  <c r="AW1411" i="1"/>
  <c r="AW1419" i="1"/>
  <c r="AW1427" i="1"/>
  <c r="AX1427" i="1" s="1"/>
  <c r="AW1435" i="1"/>
  <c r="AW1443" i="1"/>
  <c r="AW1451" i="1"/>
  <c r="AW1459" i="1"/>
  <c r="AW1467" i="1"/>
  <c r="AW1475" i="1"/>
  <c r="AW1483" i="1"/>
  <c r="AW1491" i="1"/>
  <c r="AW1499" i="1"/>
  <c r="AW1507" i="1"/>
  <c r="AW1515" i="1"/>
  <c r="AW1523" i="1"/>
  <c r="AW1531" i="1"/>
  <c r="AW1539" i="1"/>
  <c r="AW1547" i="1"/>
  <c r="AW1555" i="1"/>
  <c r="AW1563" i="1"/>
  <c r="AW1571" i="1"/>
  <c r="AW1579" i="1"/>
  <c r="AW1587" i="1"/>
  <c r="AW1595" i="1"/>
  <c r="AW1603" i="1"/>
  <c r="AW1611" i="1"/>
  <c r="AW1619" i="1"/>
  <c r="AW1627" i="1"/>
  <c r="AW1635" i="1"/>
  <c r="AW1643" i="1"/>
  <c r="AW1651" i="1"/>
  <c r="AW1659" i="1"/>
  <c r="AW1667" i="1"/>
  <c r="AW1675" i="1"/>
  <c r="AW1683" i="1"/>
  <c r="AW1691" i="1"/>
  <c r="AW1699" i="1"/>
  <c r="AW1707" i="1"/>
  <c r="AW1715" i="1"/>
  <c r="AW1723" i="1"/>
  <c r="AW1731" i="1"/>
  <c r="AW1739" i="1"/>
  <c r="AW1747" i="1"/>
  <c r="AW1755" i="1"/>
  <c r="AX1755" i="1" s="1"/>
  <c r="AW1763" i="1"/>
  <c r="AW1771" i="1"/>
  <c r="AW1779" i="1"/>
  <c r="AW1787" i="1"/>
  <c r="AW1795" i="1"/>
  <c r="AW1803" i="1"/>
  <c r="AW1811" i="1"/>
  <c r="AX1811" i="1" s="1"/>
  <c r="AW1819" i="1"/>
  <c r="AX1819" i="1" s="1"/>
  <c r="AW1827" i="1"/>
  <c r="AW1835" i="1"/>
  <c r="AW1843" i="1"/>
  <c r="AW1851" i="1"/>
  <c r="AW1859" i="1"/>
  <c r="AW1867" i="1"/>
  <c r="AW1875" i="1"/>
  <c r="AW1883" i="1"/>
  <c r="AW1891" i="1"/>
  <c r="AW1899" i="1"/>
  <c r="AW1907" i="1"/>
  <c r="AW1915" i="1"/>
  <c r="AW1923" i="1"/>
  <c r="AW1931" i="1"/>
  <c r="AW1939" i="1"/>
  <c r="AW1947" i="1"/>
  <c r="AW1955" i="1"/>
  <c r="AW1963" i="1"/>
  <c r="AW1971" i="1"/>
  <c r="AW1979" i="1"/>
  <c r="AW1987" i="1"/>
  <c r="AW1995" i="1"/>
  <c r="AW2003" i="1"/>
  <c r="AW2011" i="1"/>
  <c r="AW2019" i="1"/>
  <c r="AW2027" i="1"/>
  <c r="AB2778" i="1"/>
  <c r="AI2778" i="1" s="1"/>
  <c r="AE2778" i="1"/>
  <c r="AD2778" i="1" s="1"/>
  <c r="AK2357" i="1"/>
  <c r="AK2344" i="1"/>
  <c r="AI2072" i="1"/>
  <c r="F2072" i="1" s="1"/>
  <c r="AI2266" i="1"/>
  <c r="AI2226" i="1"/>
  <c r="AI2320" i="1"/>
  <c r="AW698" i="1"/>
  <c r="AW706" i="1"/>
  <c r="AW714" i="1"/>
  <c r="AK2049" i="1"/>
  <c r="AW192" i="1"/>
  <c r="AW5" i="1"/>
  <c r="AW13" i="1"/>
  <c r="AW21" i="1"/>
  <c r="AW29" i="1"/>
  <c r="AW37" i="1"/>
  <c r="AW45" i="1"/>
  <c r="AW53" i="1"/>
  <c r="AW61" i="1"/>
  <c r="AW69" i="1"/>
  <c r="AX69" i="1" s="1"/>
  <c r="AW77" i="1"/>
  <c r="AW85" i="1"/>
  <c r="AW93" i="1"/>
  <c r="AX93" i="1" s="1"/>
  <c r="AW101" i="1"/>
  <c r="AW109" i="1"/>
  <c r="AW117" i="1"/>
  <c r="AW125" i="1"/>
  <c r="AW133" i="1"/>
  <c r="AW141" i="1"/>
  <c r="AX141" i="1" s="1"/>
  <c r="AW149" i="1"/>
  <c r="AW157" i="1"/>
  <c r="AW165" i="1"/>
  <c r="AX165" i="1" s="1"/>
  <c r="AW173" i="1"/>
  <c r="AW181" i="1"/>
  <c r="AW189" i="1"/>
  <c r="AW198" i="1"/>
  <c r="AW206" i="1"/>
  <c r="AW214" i="1"/>
  <c r="AW222" i="1"/>
  <c r="AW230" i="1"/>
  <c r="AW238" i="1"/>
  <c r="AW246" i="1"/>
  <c r="AX246" i="1" s="1"/>
  <c r="AW254" i="1"/>
  <c r="AX254" i="1" s="1"/>
  <c r="AW262" i="1"/>
  <c r="AW270" i="1"/>
  <c r="AW278" i="1"/>
  <c r="AW286" i="1"/>
  <c r="AW294" i="1"/>
  <c r="AW302" i="1"/>
  <c r="AW310" i="1"/>
  <c r="AW318" i="1"/>
  <c r="AW326" i="1"/>
  <c r="AW334" i="1"/>
  <c r="AW342" i="1"/>
  <c r="AW350" i="1"/>
  <c r="AW358" i="1"/>
  <c r="AW366" i="1"/>
  <c r="AW374" i="1"/>
  <c r="AW382" i="1"/>
  <c r="AW390" i="1"/>
  <c r="AW398" i="1"/>
  <c r="AW406" i="1"/>
  <c r="AW414" i="1"/>
  <c r="AW422" i="1"/>
  <c r="AW430" i="1"/>
  <c r="AW438" i="1"/>
  <c r="AW446" i="1"/>
  <c r="AW454" i="1"/>
  <c r="AK2545" i="1"/>
  <c r="AK2273" i="1"/>
  <c r="AK2749" i="1"/>
  <c r="AK2629" i="1"/>
  <c r="AW1577" i="1"/>
  <c r="AW1585" i="1"/>
  <c r="AW1593" i="1"/>
  <c r="AW1601" i="1"/>
  <c r="AW1609" i="1"/>
  <c r="AW1617" i="1"/>
  <c r="AW1625" i="1"/>
  <c r="AW1633" i="1"/>
  <c r="AW1641" i="1"/>
  <c r="AW1649" i="1"/>
  <c r="AW1657" i="1"/>
  <c r="AW1665" i="1"/>
  <c r="AW1673" i="1"/>
  <c r="AW1681" i="1"/>
  <c r="AW1689" i="1"/>
  <c r="AW1697" i="1"/>
  <c r="AW1705" i="1"/>
  <c r="AW1713" i="1"/>
  <c r="AW1721" i="1"/>
  <c r="AX1721" i="1" s="1"/>
  <c r="AW1729" i="1"/>
  <c r="AW1737" i="1"/>
  <c r="AW1745" i="1"/>
  <c r="AW1753" i="1"/>
  <c r="AW1761" i="1"/>
  <c r="AW1769" i="1"/>
  <c r="AW1777" i="1"/>
  <c r="AW1785" i="1"/>
  <c r="AW1793" i="1"/>
  <c r="AW1801" i="1"/>
  <c r="AW1809" i="1"/>
  <c r="AW1817" i="1"/>
  <c r="AW1825" i="1"/>
  <c r="AW1833" i="1"/>
  <c r="AW1841" i="1"/>
  <c r="AW1849" i="1"/>
  <c r="AW1857" i="1"/>
  <c r="AX1857" i="1" s="1"/>
  <c r="AW1865" i="1"/>
  <c r="AW1873" i="1"/>
  <c r="AW1881" i="1"/>
  <c r="AW1889" i="1"/>
  <c r="AW1897" i="1"/>
  <c r="AW1905" i="1"/>
  <c r="AW1913" i="1"/>
  <c r="AW1921" i="1"/>
  <c r="AW1929" i="1"/>
  <c r="AW1937" i="1"/>
  <c r="AW1945" i="1"/>
  <c r="AW1953" i="1"/>
  <c r="AW1961" i="1"/>
  <c r="AW1969" i="1"/>
  <c r="AW1977" i="1"/>
  <c r="AW1985" i="1"/>
  <c r="AW1993" i="1"/>
  <c r="AW2001" i="1"/>
  <c r="AW2009" i="1"/>
  <c r="AK2804" i="1"/>
  <c r="AK2812" i="1"/>
  <c r="AK2111" i="1"/>
  <c r="AK2579" i="1"/>
  <c r="AK2045" i="1"/>
  <c r="AK2069" i="1"/>
  <c r="AK2358" i="1"/>
  <c r="F2358" i="1" s="1"/>
  <c r="AK2401" i="1"/>
  <c r="AK2110" i="1"/>
  <c r="AI2330" i="1"/>
  <c r="F2330" i="1" s="1"/>
  <c r="AK2501" i="1"/>
  <c r="AK2554" i="1"/>
  <c r="F2554" i="1" s="1"/>
  <c r="AK2380" i="1"/>
  <c r="AK2071" i="1"/>
  <c r="AK2464" i="1"/>
  <c r="AK2155" i="1"/>
  <c r="AK2117" i="1"/>
  <c r="AI2203" i="1"/>
  <c r="AK2187" i="1"/>
  <c r="AK2152" i="1"/>
  <c r="AK2757" i="1"/>
  <c r="AK2322" i="1"/>
  <c r="AK2683" i="1"/>
  <c r="AK2060" i="1"/>
  <c r="AK2362" i="1"/>
  <c r="AK2057" i="1"/>
  <c r="AK2562" i="1"/>
  <c r="AK2556" i="1"/>
  <c r="AK2517" i="1"/>
  <c r="AK2675" i="1"/>
  <c r="AK2204" i="1"/>
  <c r="AK2614" i="1"/>
  <c r="AK2615" i="1"/>
  <c r="AK2394" i="1"/>
  <c r="F2394" i="1" s="1"/>
  <c r="AK2383" i="1"/>
  <c r="F2383" i="1" s="1"/>
  <c r="AK2772" i="1"/>
  <c r="AK2053" i="1"/>
  <c r="AK2500" i="1"/>
  <c r="AK2031" i="1"/>
  <c r="F2031" i="1" s="1"/>
  <c r="AK2205" i="1"/>
  <c r="AK2718" i="1"/>
  <c r="AK2400" i="1"/>
  <c r="AK2044" i="1"/>
  <c r="F2044" i="1" s="1"/>
  <c r="AK2315" i="1"/>
  <c r="AK2637" i="1"/>
  <c r="AK2399" i="1"/>
  <c r="AK2445" i="1"/>
  <c r="AK2419" i="1"/>
  <c r="AI2789" i="1"/>
  <c r="AK2845" i="1"/>
  <c r="AK2722" i="1"/>
  <c r="AK2520" i="1"/>
  <c r="AI2581" i="1"/>
  <c r="AK2408" i="1"/>
  <c r="AK2271" i="1"/>
  <c r="AK2124" i="1"/>
  <c r="AK2730" i="1"/>
  <c r="AK2368" i="1"/>
  <c r="F2368" i="1" s="1"/>
  <c r="AK2138" i="1"/>
  <c r="AK2753" i="1"/>
  <c r="AK2747" i="1"/>
  <c r="AK2560" i="1"/>
  <c r="AK2034" i="1"/>
  <c r="AK2364" i="1"/>
  <c r="AK2148" i="1"/>
  <c r="AK2286" i="1"/>
  <c r="AI2205" i="1"/>
  <c r="AK2214" i="1"/>
  <c r="AK2102" i="1"/>
  <c r="AK2327" i="1"/>
  <c r="AK2115" i="1"/>
  <c r="AK2461" i="1"/>
  <c r="AK2414" i="1"/>
  <c r="AK2435" i="1"/>
  <c r="AK2745" i="1"/>
  <c r="AK2217" i="1"/>
  <c r="AK2163" i="1"/>
  <c r="AK2649" i="1"/>
  <c r="AK2318" i="1"/>
  <c r="F2318" i="1" s="1"/>
  <c r="AK2460" i="1"/>
  <c r="F2460" i="1" s="1"/>
  <c r="AK2216" i="1"/>
  <c r="AW722" i="1"/>
  <c r="AW730" i="1"/>
  <c r="AW738" i="1"/>
  <c r="AW746" i="1"/>
  <c r="AW754" i="1"/>
  <c r="AW762" i="1"/>
  <c r="AW770" i="1"/>
  <c r="AW778" i="1"/>
  <c r="AW786" i="1"/>
  <c r="AW794" i="1"/>
  <c r="AW802" i="1"/>
  <c r="AW810" i="1"/>
  <c r="AW818" i="1"/>
  <c r="AW826" i="1"/>
  <c r="AW834" i="1"/>
  <c r="AW842" i="1"/>
  <c r="AW850" i="1"/>
  <c r="AW858" i="1"/>
  <c r="AW866" i="1"/>
  <c r="AW874" i="1"/>
  <c r="AW882" i="1"/>
  <c r="AW890" i="1"/>
  <c r="AW898" i="1"/>
  <c r="AW906" i="1"/>
  <c r="AW914" i="1"/>
  <c r="AW922" i="1"/>
  <c r="AW930" i="1"/>
  <c r="AW938" i="1"/>
  <c r="AW946" i="1"/>
  <c r="AW954" i="1"/>
  <c r="AW962" i="1"/>
  <c r="AW970" i="1"/>
  <c r="AW978" i="1"/>
  <c r="AW986" i="1"/>
  <c r="AW994" i="1"/>
  <c r="AW1002" i="1"/>
  <c r="AW1010" i="1"/>
  <c r="AW1018" i="1"/>
  <c r="AW1026" i="1"/>
  <c r="AW1034" i="1"/>
  <c r="AW1042" i="1"/>
  <c r="AW1050" i="1"/>
  <c r="AW1058" i="1"/>
  <c r="AW1066" i="1"/>
  <c r="AW1074" i="1"/>
  <c r="AW1082" i="1"/>
  <c r="AW1090" i="1"/>
  <c r="AW1098" i="1"/>
  <c r="AW1106" i="1"/>
  <c r="AW1114" i="1"/>
  <c r="AW1122" i="1"/>
  <c r="AW1130" i="1"/>
  <c r="AW1138" i="1"/>
  <c r="AW1146" i="1"/>
  <c r="AW1154" i="1"/>
  <c r="AW1162" i="1"/>
  <c r="AW1170" i="1"/>
  <c r="AW1178" i="1"/>
  <c r="AW1186" i="1"/>
  <c r="AW1194" i="1"/>
  <c r="AW1202" i="1"/>
  <c r="AW1210" i="1"/>
  <c r="AW1218" i="1"/>
  <c r="AW1226" i="1"/>
  <c r="AW1234" i="1"/>
  <c r="AW1242" i="1"/>
  <c r="AW1250" i="1"/>
  <c r="AW1258" i="1"/>
  <c r="AW1266" i="1"/>
  <c r="AW1274" i="1"/>
  <c r="AK2499" i="1"/>
  <c r="AK2423" i="1"/>
  <c r="AI2808" i="1"/>
  <c r="AI2553" i="1"/>
  <c r="F2553" i="1" s="1"/>
  <c r="AI2833" i="1"/>
  <c r="F2833" i="1" s="1"/>
  <c r="AI2819" i="1"/>
  <c r="AI2540" i="1"/>
  <c r="AI2795" i="1"/>
  <c r="AI2153" i="1"/>
  <c r="AI2414" i="1"/>
  <c r="F2414" i="1" s="1"/>
  <c r="AI2770" i="1"/>
  <c r="AI2665" i="1"/>
  <c r="F2665" i="1" s="1"/>
  <c r="AK2766" i="1"/>
  <c r="AK2261" i="1"/>
  <c r="F2261" i="1" s="1"/>
  <c r="AI2637" i="1"/>
  <c r="F2637" i="1" s="1"/>
  <c r="AI2519" i="1"/>
  <c r="F2519" i="1" s="1"/>
  <c r="AI2822" i="1"/>
  <c r="AI2162" i="1"/>
  <c r="AI2695" i="1"/>
  <c r="F2695" i="1" s="1"/>
  <c r="AI2517" i="1"/>
  <c r="F2517" i="1" s="1"/>
  <c r="AI2577" i="1"/>
  <c r="AI2076" i="1"/>
  <c r="AK2199" i="1"/>
  <c r="AK2331" i="1"/>
  <c r="F2331" i="1" s="1"/>
  <c r="AK2054" i="1"/>
  <c r="AB2132" i="1"/>
  <c r="AJ2132" i="1" s="1"/>
  <c r="AH2132" i="1" s="1"/>
  <c r="AB2035" i="1"/>
  <c r="AI2035" i="1" s="1"/>
  <c r="AB2554" i="1"/>
  <c r="AI2554" i="1" s="1"/>
  <c r="AB2394" i="1"/>
  <c r="AI2394" i="1" s="1"/>
  <c r="AE2394" i="1"/>
  <c r="AD2394" i="1" s="1"/>
  <c r="AB2516" i="1"/>
  <c r="AI2516" i="1" s="1"/>
  <c r="F2516" i="1" s="1"/>
  <c r="AB2675" i="1"/>
  <c r="AI2675" i="1" s="1"/>
  <c r="AB2333" i="1"/>
  <c r="AI2333" i="1" s="1"/>
  <c r="AB2334" i="1"/>
  <c r="AI2334" i="1" s="1"/>
  <c r="AB2532" i="1"/>
  <c r="AI2532" i="1" s="1"/>
  <c r="AB2569" i="1"/>
  <c r="AI2569" i="1" s="1"/>
  <c r="AW1142" i="1"/>
  <c r="AW1150" i="1"/>
  <c r="AW1158" i="1"/>
  <c r="AW1166" i="1"/>
  <c r="AW1174" i="1"/>
  <c r="AW1182" i="1"/>
  <c r="AW1190" i="1"/>
  <c r="AW1198" i="1"/>
  <c r="AW1206" i="1"/>
  <c r="AW1214" i="1"/>
  <c r="AW1222" i="1"/>
  <c r="AW1230" i="1"/>
  <c r="AW1238" i="1"/>
  <c r="AW1246" i="1"/>
  <c r="AW1254" i="1"/>
  <c r="AW1262" i="1"/>
  <c r="AW1270" i="1"/>
  <c r="AW1278" i="1"/>
  <c r="AW484" i="1"/>
  <c r="P490" i="1"/>
  <c r="AW492" i="1"/>
  <c r="P498" i="1"/>
  <c r="AW500" i="1"/>
  <c r="AW508" i="1"/>
  <c r="AK2538" i="1"/>
  <c r="AI2781" i="1"/>
  <c r="F2781" i="1" s="1"/>
  <c r="AK2705" i="1"/>
  <c r="AK2646" i="1"/>
  <c r="AW703" i="1"/>
  <c r="AW711" i="1"/>
  <c r="AW719" i="1"/>
  <c r="AW727" i="1"/>
  <c r="AW735" i="1"/>
  <c r="AW743" i="1"/>
  <c r="AW751" i="1"/>
  <c r="AW759" i="1"/>
  <c r="AW767" i="1"/>
  <c r="AW775" i="1"/>
  <c r="AW783" i="1"/>
  <c r="AW791" i="1"/>
  <c r="AW799" i="1"/>
  <c r="AW807" i="1"/>
  <c r="AW815" i="1"/>
  <c r="AW823" i="1"/>
  <c r="AW831" i="1"/>
  <c r="AW839" i="1"/>
  <c r="AW847" i="1"/>
  <c r="AW855" i="1"/>
  <c r="AW863" i="1"/>
  <c r="AW871" i="1"/>
  <c r="AW879" i="1"/>
  <c r="AW887" i="1"/>
  <c r="AW895" i="1"/>
  <c r="AW903" i="1"/>
  <c r="AW911" i="1"/>
  <c r="AW919" i="1"/>
  <c r="AW927" i="1"/>
  <c r="AX927" i="1" s="1"/>
  <c r="AW935" i="1"/>
  <c r="AW943" i="1"/>
  <c r="AW951" i="1"/>
  <c r="AW959" i="1"/>
  <c r="AW967" i="1"/>
  <c r="AW975" i="1"/>
  <c r="AW983" i="1"/>
  <c r="AW991" i="1"/>
  <c r="AW999" i="1"/>
  <c r="AW1007" i="1"/>
  <c r="AW1015" i="1"/>
  <c r="AW1023" i="1"/>
  <c r="AW1031" i="1"/>
  <c r="AW1039" i="1"/>
  <c r="AW1047" i="1"/>
  <c r="AW1055" i="1"/>
  <c r="AW1063" i="1"/>
  <c r="AW1071" i="1"/>
  <c r="AW1079" i="1"/>
  <c r="AW1087" i="1"/>
  <c r="AW1095" i="1"/>
  <c r="AW1103" i="1"/>
  <c r="AW1111" i="1"/>
  <c r="AW1119" i="1"/>
  <c r="AW1127" i="1"/>
  <c r="AW1135" i="1"/>
  <c r="AW1143" i="1"/>
  <c r="AW1151" i="1"/>
  <c r="AW1159" i="1"/>
  <c r="AW1167" i="1"/>
  <c r="AW1175" i="1"/>
  <c r="AW1183" i="1"/>
  <c r="AW1191" i="1"/>
  <c r="AW1199" i="1"/>
  <c r="AW1207" i="1"/>
  <c r="AW1215" i="1"/>
  <c r="AW1223" i="1"/>
  <c r="AW1231" i="1"/>
  <c r="AW1239" i="1"/>
  <c r="AW1247" i="1"/>
  <c r="AW1255" i="1"/>
  <c r="AW1263" i="1"/>
  <c r="AW1271" i="1"/>
  <c r="AW1279" i="1"/>
  <c r="AI2192" i="1"/>
  <c r="AK2074" i="1"/>
  <c r="F2074" i="1" s="1"/>
  <c r="AI2422" i="1"/>
  <c r="F2422" i="1" s="1"/>
  <c r="AK2041" i="1"/>
  <c r="AK2577" i="1"/>
  <c r="AK2141" i="1"/>
  <c r="AK2744" i="1"/>
  <c r="AK2090" i="1"/>
  <c r="AW1286" i="1"/>
  <c r="AW1294" i="1"/>
  <c r="AW1302" i="1"/>
  <c r="AW1310" i="1"/>
  <c r="AW1318" i="1"/>
  <c r="AW1326" i="1"/>
  <c r="AW1334" i="1"/>
  <c r="AW1342" i="1"/>
  <c r="AW1350" i="1"/>
  <c r="AW1358" i="1"/>
  <c r="AW1366" i="1"/>
  <c r="AW1374" i="1"/>
  <c r="AW1382" i="1"/>
  <c r="AW1390" i="1"/>
  <c r="AW1398" i="1"/>
  <c r="AW1406" i="1"/>
  <c r="AW1414" i="1"/>
  <c r="AW1422" i="1"/>
  <c r="AW1430" i="1"/>
  <c r="AW1438" i="1"/>
  <c r="AW1446" i="1"/>
  <c r="AW1454" i="1"/>
  <c r="AW1462" i="1"/>
  <c r="AW1470" i="1"/>
  <c r="AW1478" i="1"/>
  <c r="AK2391" i="1"/>
  <c r="AK2542" i="1"/>
  <c r="AK2338" i="1"/>
  <c r="AK2509" i="1"/>
  <c r="AK2523" i="1"/>
  <c r="AK2227" i="1"/>
  <c r="AK2669" i="1"/>
  <c r="F2669" i="1" s="1"/>
  <c r="AK2198" i="1"/>
  <c r="AK2457" i="1"/>
  <c r="F2457" i="1" s="1"/>
  <c r="AK2350" i="1"/>
  <c r="F2350" i="1" s="1"/>
  <c r="AK2588" i="1"/>
  <c r="AK2586" i="1"/>
  <c r="AK2409" i="1"/>
  <c r="F2409" i="1" s="1"/>
  <c r="AK2650" i="1"/>
  <c r="AK2370" i="1"/>
  <c r="AK2390" i="1"/>
  <c r="F2390" i="1" s="1"/>
  <c r="AK2652" i="1"/>
  <c r="F2652" i="1" s="1"/>
  <c r="AK2728" i="1"/>
  <c r="AK2470" i="1"/>
  <c r="AK2645" i="1"/>
  <c r="AK2593" i="1"/>
  <c r="AK2518" i="1"/>
  <c r="F2518" i="1" s="1"/>
  <c r="AK2698" i="1"/>
  <c r="AK2247" i="1"/>
  <c r="AK2583" i="1"/>
  <c r="AW1284" i="1"/>
  <c r="AW1292" i="1"/>
  <c r="AW1300" i="1"/>
  <c r="AW1308" i="1"/>
  <c r="AW1316" i="1"/>
  <c r="AW1324" i="1"/>
  <c r="AW1332" i="1"/>
  <c r="AW1340" i="1"/>
  <c r="AW1348" i="1"/>
  <c r="AW1356" i="1"/>
  <c r="AW1364" i="1"/>
  <c r="AW1372" i="1"/>
  <c r="AW1380" i="1"/>
  <c r="AW1388" i="1"/>
  <c r="AW1396" i="1"/>
  <c r="AW1404" i="1"/>
  <c r="AW1412" i="1"/>
  <c r="AW1420" i="1"/>
  <c r="AW1428" i="1"/>
  <c r="AW1436" i="1"/>
  <c r="AW1444" i="1"/>
  <c r="AW1452" i="1"/>
  <c r="AW1460" i="1"/>
  <c r="AW1468" i="1"/>
  <c r="AW1476" i="1"/>
  <c r="AW1484" i="1"/>
  <c r="AW1492" i="1"/>
  <c r="AW1500" i="1"/>
  <c r="AW1508" i="1"/>
  <c r="AW1516" i="1"/>
  <c r="AW1524" i="1"/>
  <c r="AW1532" i="1"/>
  <c r="AW1540" i="1"/>
  <c r="AW1548" i="1"/>
  <c r="AW1556" i="1"/>
  <c r="AW1564" i="1"/>
  <c r="AW1572" i="1"/>
  <c r="AW1580" i="1"/>
  <c r="AW1588" i="1"/>
  <c r="AW1596" i="1"/>
  <c r="AW1604" i="1"/>
  <c r="AW1612" i="1"/>
  <c r="AW1620" i="1"/>
  <c r="AW1628" i="1"/>
  <c r="AW1636" i="1"/>
  <c r="AW1644" i="1"/>
  <c r="AW1652" i="1"/>
  <c r="AW1660" i="1"/>
  <c r="AW1668" i="1"/>
  <c r="AW1676" i="1"/>
  <c r="AW1684" i="1"/>
  <c r="AW1692" i="1"/>
  <c r="AW1700" i="1"/>
  <c r="AW1708" i="1"/>
  <c r="AW1716" i="1"/>
  <c r="AW1724" i="1"/>
  <c r="AW1732" i="1"/>
  <c r="AW1740" i="1"/>
  <c r="AW1748" i="1"/>
  <c r="AW1756" i="1"/>
  <c r="AW1764" i="1"/>
  <c r="AW1772" i="1"/>
  <c r="AW1780" i="1"/>
  <c r="AW1788" i="1"/>
  <c r="AW1796" i="1"/>
  <c r="AW1804" i="1"/>
  <c r="AW1812" i="1"/>
  <c r="AW1820" i="1"/>
  <c r="AW1828" i="1"/>
  <c r="AW1836" i="1"/>
  <c r="AW1844" i="1"/>
  <c r="AW1852" i="1"/>
  <c r="AW1860" i="1"/>
  <c r="AW1868" i="1"/>
  <c r="AX1868" i="1" s="1"/>
  <c r="AW1876" i="1"/>
  <c r="AW1884" i="1"/>
  <c r="AW1892" i="1"/>
  <c r="AW1900" i="1"/>
  <c r="AW1908" i="1"/>
  <c r="AW1916" i="1"/>
  <c r="AW1924" i="1"/>
  <c r="AW1932" i="1"/>
  <c r="AW1940" i="1"/>
  <c r="AW1948" i="1"/>
  <c r="AW1956" i="1"/>
  <c r="AW1964" i="1"/>
  <c r="AX1964" i="1" s="1"/>
  <c r="AW1972" i="1"/>
  <c r="AW1980" i="1"/>
  <c r="AW1988" i="1"/>
  <c r="AW1996" i="1"/>
  <c r="AW2004" i="1"/>
  <c r="AW2012" i="1"/>
  <c r="AW2020" i="1"/>
  <c r="AW2028" i="1"/>
  <c r="AX2028" i="1" s="1"/>
  <c r="AK2565" i="1"/>
  <c r="AK2096" i="1"/>
  <c r="AK2432" i="1"/>
  <c r="AK2456" i="1"/>
  <c r="AK2208" i="1"/>
  <c r="AK2427" i="1"/>
  <c r="F2427" i="1" s="1"/>
  <c r="AK2561" i="1"/>
  <c r="AK2568" i="1"/>
  <c r="AK2657" i="1"/>
  <c r="AK2211" i="1"/>
  <c r="AK2222" i="1"/>
  <c r="AK2067" i="1"/>
  <c r="AK2202" i="1"/>
  <c r="AK2063" i="1"/>
  <c r="AK2104" i="1"/>
  <c r="F2104" i="1" s="1"/>
  <c r="AK2613" i="1"/>
  <c r="AK2262" i="1"/>
  <c r="AK2600" i="1"/>
  <c r="F2600" i="1" s="1"/>
  <c r="AK2441" i="1"/>
  <c r="AK2114" i="1"/>
  <c r="AK2360" i="1"/>
  <c r="AK2065" i="1"/>
  <c r="AK2266" i="1"/>
  <c r="AK2347" i="1"/>
  <c r="AW1287" i="1"/>
  <c r="AW1295" i="1"/>
  <c r="AW1303" i="1"/>
  <c r="AW1311" i="1"/>
  <c r="AW1319" i="1"/>
  <c r="AW1327" i="1"/>
  <c r="AW1335" i="1"/>
  <c r="AW1343" i="1"/>
  <c r="AW1351" i="1"/>
  <c r="AW1359" i="1"/>
  <c r="AW1367" i="1"/>
  <c r="AW1375" i="1"/>
  <c r="AW1383" i="1"/>
  <c r="AW1391" i="1"/>
  <c r="AW1399" i="1"/>
  <c r="AW1407" i="1"/>
  <c r="AW1415" i="1"/>
  <c r="AW1423" i="1"/>
  <c r="AW1431" i="1"/>
  <c r="AW1439" i="1"/>
  <c r="AW1447" i="1"/>
  <c r="AW1455" i="1"/>
  <c r="AX1455" i="1" s="1"/>
  <c r="AW1463" i="1"/>
  <c r="AW1471" i="1"/>
  <c r="AW1479" i="1"/>
  <c r="AW1487" i="1"/>
  <c r="AX1487" i="1" s="1"/>
  <c r="AW1495" i="1"/>
  <c r="AW1503" i="1"/>
  <c r="AW1511" i="1"/>
  <c r="AW1519" i="1"/>
  <c r="AW1527" i="1"/>
  <c r="AW1535" i="1"/>
  <c r="AW1543" i="1"/>
  <c r="AW1551" i="1"/>
  <c r="AW1559" i="1"/>
  <c r="AW1567" i="1"/>
  <c r="AW1575" i="1"/>
  <c r="AW1583" i="1"/>
  <c r="AW1591" i="1"/>
  <c r="AW1599" i="1"/>
  <c r="AW1607" i="1"/>
  <c r="AW1615" i="1"/>
  <c r="AW1623" i="1"/>
  <c r="AW1631" i="1"/>
  <c r="AW1639" i="1"/>
  <c r="AW1647" i="1"/>
  <c r="AW1655" i="1"/>
  <c r="AW1663" i="1"/>
  <c r="AW1671" i="1"/>
  <c r="AW1679" i="1"/>
  <c r="AW1687" i="1"/>
  <c r="AW1695" i="1"/>
  <c r="AW1703" i="1"/>
  <c r="AW1711" i="1"/>
  <c r="AW1719" i="1"/>
  <c r="AW1727" i="1"/>
  <c r="AW1735" i="1"/>
  <c r="AW1743" i="1"/>
  <c r="AW1751" i="1"/>
  <c r="AW1759" i="1"/>
  <c r="AW1767" i="1"/>
  <c r="AW1775" i="1"/>
  <c r="AW1783" i="1"/>
  <c r="AW1791" i="1"/>
  <c r="AW1799" i="1"/>
  <c r="AW1807" i="1"/>
  <c r="AW1815" i="1"/>
  <c r="AW1823" i="1"/>
  <c r="AW1831" i="1"/>
  <c r="AW1839" i="1"/>
  <c r="AX1839" i="1" s="1"/>
  <c r="AW1847" i="1"/>
  <c r="AW1855" i="1"/>
  <c r="AW1863" i="1"/>
  <c r="AW1871" i="1"/>
  <c r="AW1879" i="1"/>
  <c r="AW1887" i="1"/>
  <c r="AW1895" i="1"/>
  <c r="AW1903" i="1"/>
  <c r="AW1911" i="1"/>
  <c r="AW1919" i="1"/>
  <c r="AW1927" i="1"/>
  <c r="AW1935" i="1"/>
  <c r="AW1943" i="1"/>
  <c r="AW1951" i="1"/>
  <c r="AW1959" i="1"/>
  <c r="AX1959" i="1" s="1"/>
  <c r="AW1967" i="1"/>
  <c r="AW1975" i="1"/>
  <c r="AW1983" i="1"/>
  <c r="AW1991" i="1"/>
  <c r="AW1999" i="1"/>
  <c r="AW2007" i="1"/>
  <c r="AW2015" i="1"/>
  <c r="AW2023" i="1"/>
  <c r="AK2663" i="1"/>
  <c r="AK2662" i="1"/>
  <c r="F2662" i="1" s="1"/>
  <c r="AK2083" i="1"/>
  <c r="AK2599" i="1"/>
  <c r="F2599" i="1" s="1"/>
  <c r="AK2442" i="1"/>
  <c r="AK2402" i="1"/>
  <c r="AK2438" i="1"/>
  <c r="F2438" i="1" s="1"/>
  <c r="AK2511" i="1"/>
  <c r="AK2290" i="1"/>
  <c r="AK2633" i="1"/>
  <c r="F2633" i="1" s="1"/>
  <c r="AK2605" i="1"/>
  <c r="AK2340" i="1"/>
  <c r="F2340" i="1" s="1"/>
  <c r="AK2085" i="1"/>
  <c r="AK2528" i="1"/>
  <c r="AW1282" i="1"/>
  <c r="AW1290" i="1"/>
  <c r="AW1298" i="1"/>
  <c r="AW1306" i="1"/>
  <c r="AW1314" i="1"/>
  <c r="AW1322" i="1"/>
  <c r="AW1330" i="1"/>
  <c r="AW1338" i="1"/>
  <c r="AW1346" i="1"/>
  <c r="AW1354" i="1"/>
  <c r="AW1362" i="1"/>
  <c r="AW1370" i="1"/>
  <c r="AW1378" i="1"/>
  <c r="AW1386" i="1"/>
  <c r="AW1394" i="1"/>
  <c r="AW1402" i="1"/>
  <c r="AW1410" i="1"/>
  <c r="AW1418" i="1"/>
  <c r="AW1426" i="1"/>
  <c r="AW1434" i="1"/>
  <c r="AW1442" i="1"/>
  <c r="AW1450" i="1"/>
  <c r="AW1458" i="1"/>
  <c r="AW1466" i="1"/>
  <c r="AW1474" i="1"/>
  <c r="AW1482" i="1"/>
  <c r="AW1490" i="1"/>
  <c r="AW1498" i="1"/>
  <c r="AW1506" i="1"/>
  <c r="AW1514" i="1"/>
  <c r="AW1522" i="1"/>
  <c r="AW1530" i="1"/>
  <c r="AX1530" i="1" s="1"/>
  <c r="AW1538" i="1"/>
  <c r="AW1546" i="1"/>
  <c r="AW1554" i="1"/>
  <c r="AW1562" i="1"/>
  <c r="AW1570" i="1"/>
  <c r="AW1578" i="1"/>
  <c r="AW1586" i="1"/>
  <c r="AW1594" i="1"/>
  <c r="AW1602" i="1"/>
  <c r="AW1610" i="1"/>
  <c r="AW1618" i="1"/>
  <c r="AW1626" i="1"/>
  <c r="AW1634" i="1"/>
  <c r="AK2269" i="1"/>
  <c r="AK2337" i="1"/>
  <c r="AK2490" i="1"/>
  <c r="AK2324" i="1"/>
  <c r="F2324" i="1" s="1"/>
  <c r="AK2474" i="1"/>
  <c r="AK2655" i="1"/>
  <c r="F2655" i="1" s="1"/>
  <c r="AK2783" i="1"/>
  <c r="AK2786" i="1"/>
  <c r="AK2799" i="1"/>
  <c r="AK2802" i="1"/>
  <c r="AK2823" i="1"/>
  <c r="AK2839" i="1"/>
  <c r="AW1552" i="1"/>
  <c r="AW1560" i="1"/>
  <c r="AW1568" i="1"/>
  <c r="AW1576" i="1"/>
  <c r="AW1584" i="1"/>
  <c r="AW1592" i="1"/>
  <c r="AX1592" i="1" s="1"/>
  <c r="AW1600" i="1"/>
  <c r="AW1608" i="1"/>
  <c r="AW1616" i="1"/>
  <c r="AW1624" i="1"/>
  <c r="AW1632" i="1"/>
  <c r="AW1640" i="1"/>
  <c r="AW1648" i="1"/>
  <c r="AW1656" i="1"/>
  <c r="AW1664" i="1"/>
  <c r="AW1672" i="1"/>
  <c r="AW1680" i="1"/>
  <c r="AW1688" i="1"/>
  <c r="AW1696" i="1"/>
  <c r="AW1704" i="1"/>
  <c r="AW1712" i="1"/>
  <c r="AW1720" i="1"/>
  <c r="AW1728" i="1"/>
  <c r="AW1736" i="1"/>
  <c r="AW1744" i="1"/>
  <c r="AW1752" i="1"/>
  <c r="AW1760" i="1"/>
  <c r="AW1768" i="1"/>
  <c r="AX1768" i="1" s="1"/>
  <c r="AW1776" i="1"/>
  <c r="AX1776" i="1" s="1"/>
  <c r="AW1784" i="1"/>
  <c r="AW1792" i="1"/>
  <c r="AW1800" i="1"/>
  <c r="AW1808" i="1"/>
  <c r="AW1816" i="1"/>
  <c r="AX1816" i="1" s="1"/>
  <c r="AW1824" i="1"/>
  <c r="AW1832" i="1"/>
  <c r="AW1840" i="1"/>
  <c r="AW1848" i="1"/>
  <c r="AW1856" i="1"/>
  <c r="AW1864" i="1"/>
  <c r="AW1872" i="1"/>
  <c r="AW1880" i="1"/>
  <c r="AW1888" i="1"/>
  <c r="AW1896" i="1"/>
  <c r="AX1896" i="1" s="1"/>
  <c r="AW1904" i="1"/>
  <c r="AW1912" i="1"/>
  <c r="AK2547" i="1"/>
  <c r="AK2113" i="1"/>
  <c r="AK2319" i="1"/>
  <c r="AK2274" i="1"/>
  <c r="AK2412" i="1"/>
  <c r="AK2345" i="1"/>
  <c r="AK2462" i="1"/>
  <c r="AK2585" i="1"/>
  <c r="AI2378" i="1"/>
  <c r="AW702" i="1"/>
  <c r="AW710" i="1"/>
  <c r="AW718" i="1"/>
  <c r="AW726" i="1"/>
  <c r="AW734" i="1"/>
  <c r="AW742" i="1"/>
  <c r="AW750" i="1"/>
  <c r="AW758" i="1"/>
  <c r="AW766" i="1"/>
  <c r="AW774" i="1"/>
  <c r="AW782" i="1"/>
  <c r="AW790" i="1"/>
  <c r="AW798" i="1"/>
  <c r="AW806" i="1"/>
  <c r="AW814" i="1"/>
  <c r="AW822" i="1"/>
  <c r="AW830" i="1"/>
  <c r="AW838" i="1"/>
  <c r="AW846" i="1"/>
  <c r="AW854" i="1"/>
  <c r="AW862" i="1"/>
  <c r="AW870" i="1"/>
  <c r="AW878" i="1"/>
  <c r="AW886" i="1"/>
  <c r="AW894" i="1"/>
  <c r="AW902" i="1"/>
  <c r="AW910" i="1"/>
  <c r="AW918" i="1"/>
  <c r="AW926" i="1"/>
  <c r="AW934" i="1"/>
  <c r="AW942" i="1"/>
  <c r="AW950" i="1"/>
  <c r="AW958" i="1"/>
  <c r="AW966" i="1"/>
  <c r="AW974" i="1"/>
  <c r="AW982" i="1"/>
  <c r="AW990" i="1"/>
  <c r="AW998" i="1"/>
  <c r="AW1006" i="1"/>
  <c r="AW1014" i="1"/>
  <c r="AW1022" i="1"/>
  <c r="AW1030" i="1"/>
  <c r="AW1038" i="1"/>
  <c r="AW1046" i="1"/>
  <c r="AW1054" i="1"/>
  <c r="AW1062" i="1"/>
  <c r="AW1070" i="1"/>
  <c r="AW1078" i="1"/>
  <c r="AW1086" i="1"/>
  <c r="AW1094" i="1"/>
  <c r="AW1102" i="1"/>
  <c r="AW3" i="1"/>
  <c r="AW11" i="1"/>
  <c r="AX11" i="1" s="1"/>
  <c r="P17" i="1"/>
  <c r="AW19" i="1"/>
  <c r="AW27" i="1"/>
  <c r="P33" i="1"/>
  <c r="AW35" i="1"/>
  <c r="AW7" i="1"/>
  <c r="AW15" i="1"/>
  <c r="AW23" i="1"/>
  <c r="AX23" i="1" s="1"/>
  <c r="AW31" i="1"/>
  <c r="AK2576" i="1"/>
  <c r="P41" i="1"/>
  <c r="AW43" i="1"/>
  <c r="P49" i="1"/>
  <c r="AW51" i="1"/>
  <c r="AW59" i="1"/>
  <c r="P65" i="1"/>
  <c r="AW67" i="1"/>
  <c r="P73" i="1"/>
  <c r="AW75" i="1"/>
  <c r="P81" i="1"/>
  <c r="AW83" i="1"/>
  <c r="P89" i="1"/>
  <c r="AW91" i="1"/>
  <c r="P97" i="1"/>
  <c r="AW99" i="1"/>
  <c r="P105" i="1"/>
  <c r="AW107" i="1"/>
  <c r="AW115" i="1"/>
  <c r="P121" i="1"/>
  <c r="AW123" i="1"/>
  <c r="P129" i="1"/>
  <c r="AW131" i="1"/>
  <c r="AX131" i="1" s="1"/>
  <c r="P137" i="1"/>
  <c r="AW139" i="1"/>
  <c r="AX139" i="1" s="1"/>
  <c r="P145" i="1"/>
  <c r="AW147" i="1"/>
  <c r="P153" i="1"/>
  <c r="AW155" i="1"/>
  <c r="P161" i="1"/>
  <c r="AW163" i="1"/>
  <c r="P169" i="1"/>
  <c r="AW171" i="1"/>
  <c r="P177" i="1"/>
  <c r="AW179" i="1"/>
  <c r="P185" i="1"/>
  <c r="AW187" i="1"/>
  <c r="P194" i="1"/>
  <c r="AW196" i="1"/>
  <c r="P202" i="1"/>
  <c r="AW204" i="1"/>
  <c r="P210" i="1"/>
  <c r="AW212" i="1"/>
  <c r="P218" i="1"/>
  <c r="AW220" i="1"/>
  <c r="P226" i="1"/>
  <c r="AW228" i="1"/>
  <c r="P234" i="1"/>
  <c r="AW236" i="1"/>
  <c r="P242" i="1"/>
  <c r="AW244" i="1"/>
  <c r="P250" i="1"/>
  <c r="AW252" i="1"/>
  <c r="P258" i="1"/>
  <c r="AW260" i="1"/>
  <c r="P266" i="1"/>
  <c r="AW268" i="1"/>
  <c r="P274" i="1"/>
  <c r="AW276" i="1"/>
  <c r="P282" i="1"/>
  <c r="AW284" i="1"/>
  <c r="P290" i="1"/>
  <c r="AW292" i="1"/>
  <c r="P298" i="1"/>
  <c r="AW300" i="1"/>
  <c r="AW308" i="1"/>
  <c r="P314" i="1"/>
  <c r="AW316" i="1"/>
  <c r="P322" i="1"/>
  <c r="AW324" i="1"/>
  <c r="P330" i="1"/>
  <c r="AW332" i="1"/>
  <c r="AW340" i="1"/>
  <c r="P346" i="1"/>
  <c r="AW348" i="1"/>
  <c r="P354" i="1"/>
  <c r="AW356" i="1"/>
  <c r="P362" i="1"/>
  <c r="AW364" i="1"/>
  <c r="P370" i="1"/>
  <c r="AW372" i="1"/>
  <c r="P378" i="1"/>
  <c r="AW380" i="1"/>
  <c r="P386" i="1"/>
  <c r="AW388" i="1"/>
  <c r="P394" i="1"/>
  <c r="AW396" i="1"/>
  <c r="P402" i="1"/>
  <c r="AW404" i="1"/>
  <c r="P410" i="1"/>
  <c r="AW412" i="1"/>
  <c r="AW420" i="1"/>
  <c r="AW428" i="1"/>
  <c r="P434" i="1"/>
  <c r="AW436" i="1"/>
  <c r="P442" i="1"/>
  <c r="AW444" i="1"/>
  <c r="AW452" i="1"/>
  <c r="AW460" i="1"/>
  <c r="P466" i="1"/>
  <c r="AW468" i="1"/>
  <c r="AW476" i="1"/>
  <c r="P482" i="1"/>
  <c r="P514" i="1"/>
  <c r="AW516" i="1"/>
  <c r="P522" i="1"/>
  <c r="AW524" i="1"/>
  <c r="P530" i="1"/>
  <c r="AW532" i="1"/>
  <c r="P538" i="1"/>
  <c r="AW540" i="1"/>
  <c r="AX540" i="1" s="1"/>
  <c r="P546" i="1"/>
  <c r="AW548" i="1"/>
  <c r="P554" i="1"/>
  <c r="AW556" i="1"/>
  <c r="AW564" i="1"/>
  <c r="AW572" i="1"/>
  <c r="AW580" i="1"/>
  <c r="AW588" i="1"/>
  <c r="P594" i="1"/>
  <c r="AW596" i="1"/>
  <c r="P602" i="1"/>
  <c r="AW604" i="1"/>
  <c r="P610" i="1"/>
  <c r="AW612" i="1"/>
  <c r="P618" i="1"/>
  <c r="AW620" i="1"/>
  <c r="AW628" i="1"/>
  <c r="AX628" i="1" s="1"/>
  <c r="P634" i="1"/>
  <c r="AW636" i="1"/>
  <c r="P642" i="1"/>
  <c r="AW644" i="1"/>
  <c r="P650" i="1"/>
  <c r="AW652" i="1"/>
  <c r="P658" i="1"/>
  <c r="AW660" i="1"/>
  <c r="P666" i="1"/>
  <c r="AW668" i="1"/>
  <c r="P674" i="1"/>
  <c r="AW676" i="1"/>
  <c r="AW684" i="1"/>
  <c r="AW692" i="1"/>
  <c r="AW700" i="1"/>
  <c r="AW708" i="1"/>
  <c r="AW716" i="1"/>
  <c r="AW724" i="1"/>
  <c r="AW732" i="1"/>
  <c r="AW740" i="1"/>
  <c r="AW748" i="1"/>
  <c r="AW756" i="1"/>
  <c r="AW764" i="1"/>
  <c r="AW772" i="1"/>
  <c r="AW780" i="1"/>
  <c r="AW788" i="1"/>
  <c r="AX788" i="1" s="1"/>
  <c r="AW796" i="1"/>
  <c r="AW804" i="1"/>
  <c r="AW812" i="1"/>
  <c r="AW820" i="1"/>
  <c r="AW828" i="1"/>
  <c r="AW836" i="1"/>
  <c r="AW844" i="1"/>
  <c r="AW852" i="1"/>
  <c r="AW860" i="1"/>
  <c r="AW868" i="1"/>
  <c r="AW876" i="1"/>
  <c r="AW884" i="1"/>
  <c r="AW892" i="1"/>
  <c r="AW900" i="1"/>
  <c r="AW908" i="1"/>
  <c r="AW916" i="1"/>
  <c r="AW924" i="1"/>
  <c r="AW932" i="1"/>
  <c r="AW940" i="1"/>
  <c r="AW948" i="1"/>
  <c r="AW956" i="1"/>
  <c r="AW964" i="1"/>
  <c r="AW972" i="1"/>
  <c r="AW980" i="1"/>
  <c r="AW988" i="1"/>
  <c r="AW996" i="1"/>
  <c r="AW1004" i="1"/>
  <c r="AW1012" i="1"/>
  <c r="AW1020" i="1"/>
  <c r="AW1028" i="1"/>
  <c r="AW1036" i="1"/>
  <c r="AW1044" i="1"/>
  <c r="AW1052" i="1"/>
  <c r="AW1060" i="1"/>
  <c r="AW1068" i="1"/>
  <c r="AW1076" i="1"/>
  <c r="AW1084" i="1"/>
  <c r="AW1092" i="1"/>
  <c r="AW1100" i="1"/>
  <c r="AW1108" i="1"/>
  <c r="AK2242" i="1"/>
  <c r="AW39" i="1"/>
  <c r="AW47" i="1"/>
  <c r="AW55" i="1"/>
  <c r="AW63" i="1"/>
  <c r="AW71" i="1"/>
  <c r="AW79" i="1"/>
  <c r="AW87" i="1"/>
  <c r="AW95" i="1"/>
  <c r="AW103" i="1"/>
  <c r="AW111" i="1"/>
  <c r="AW119" i="1"/>
  <c r="AW127" i="1"/>
  <c r="AW135" i="1"/>
  <c r="AW143" i="1"/>
  <c r="AW151" i="1"/>
  <c r="AW159" i="1"/>
  <c r="AW167" i="1"/>
  <c r="AW175" i="1"/>
  <c r="AX175" i="1" s="1"/>
  <c r="AW183" i="1"/>
  <c r="AW191" i="1"/>
  <c r="AW200" i="1"/>
  <c r="AX200" i="1" s="1"/>
  <c r="AW208" i="1"/>
  <c r="AW216" i="1"/>
  <c r="AW224" i="1"/>
  <c r="AX224" i="1" s="1"/>
  <c r="AW232" i="1"/>
  <c r="AW240" i="1"/>
  <c r="AW248" i="1"/>
  <c r="AW256" i="1"/>
  <c r="AW264" i="1"/>
  <c r="AW272" i="1"/>
  <c r="AW280" i="1"/>
  <c r="AW288" i="1"/>
  <c r="AW296" i="1"/>
  <c r="AW304" i="1"/>
  <c r="AW312" i="1"/>
  <c r="AX312" i="1" s="1"/>
  <c r="AW320" i="1"/>
  <c r="AX320" i="1" s="1"/>
  <c r="AW328" i="1"/>
  <c r="AW336" i="1"/>
  <c r="AW344" i="1"/>
  <c r="AW352" i="1"/>
  <c r="AW360" i="1"/>
  <c r="AW368" i="1"/>
  <c r="AW376" i="1"/>
  <c r="AW384" i="1"/>
  <c r="AW392" i="1"/>
  <c r="AW400" i="1"/>
  <c r="AW408" i="1"/>
  <c r="AW416" i="1"/>
  <c r="AW424" i="1"/>
  <c r="AW432" i="1"/>
  <c r="AW440" i="1"/>
  <c r="AW448" i="1"/>
  <c r="AW456" i="1"/>
  <c r="AW464" i="1"/>
  <c r="AW472" i="1"/>
  <c r="AW480" i="1"/>
  <c r="AW488" i="1"/>
  <c r="AW496" i="1"/>
  <c r="AW504" i="1"/>
  <c r="AW512" i="1"/>
  <c r="AW520" i="1"/>
  <c r="AW528" i="1"/>
  <c r="AW536" i="1"/>
  <c r="AW544" i="1"/>
  <c r="AW552" i="1"/>
  <c r="AW560" i="1"/>
  <c r="AW568" i="1"/>
  <c r="AX568" i="1" s="1"/>
  <c r="AW576" i="1"/>
  <c r="AW584" i="1"/>
  <c r="AX584" i="1" s="1"/>
  <c r="AW592" i="1"/>
  <c r="AW600" i="1"/>
  <c r="AX600" i="1" s="1"/>
  <c r="AW608" i="1"/>
  <c r="AW616" i="1"/>
  <c r="AX616" i="1" s="1"/>
  <c r="AW624" i="1"/>
  <c r="AW632" i="1"/>
  <c r="AW640" i="1"/>
  <c r="AW648" i="1"/>
  <c r="AW656" i="1"/>
  <c r="AW664" i="1"/>
  <c r="AW672" i="1"/>
  <c r="AW680" i="1"/>
  <c r="AW688" i="1"/>
  <c r="AW696" i="1"/>
  <c r="AW704" i="1"/>
  <c r="AW712" i="1"/>
  <c r="AW720" i="1"/>
  <c r="AW728" i="1"/>
  <c r="AW736" i="1"/>
  <c r="AW744" i="1"/>
  <c r="AW752" i="1"/>
  <c r="AW760" i="1"/>
  <c r="AW768" i="1"/>
  <c r="AW776" i="1"/>
  <c r="AW784" i="1"/>
  <c r="AW792" i="1"/>
  <c r="AW800" i="1"/>
  <c r="AW808" i="1"/>
  <c r="AW816" i="1"/>
  <c r="AW824" i="1"/>
  <c r="AW832" i="1"/>
  <c r="AW840" i="1"/>
  <c r="AW848" i="1"/>
  <c r="AW856" i="1"/>
  <c r="AW864" i="1"/>
  <c r="AW872" i="1"/>
  <c r="AW880" i="1"/>
  <c r="AW888" i="1"/>
  <c r="AW896" i="1"/>
  <c r="AW904" i="1"/>
  <c r="AW912" i="1"/>
  <c r="AW920" i="1"/>
  <c r="AW928" i="1"/>
  <c r="AW936" i="1"/>
  <c r="AW944" i="1"/>
  <c r="AW952" i="1"/>
  <c r="AW960" i="1"/>
  <c r="AW968" i="1"/>
  <c r="AW976" i="1"/>
  <c r="AW984" i="1"/>
  <c r="AW992" i="1"/>
  <c r="AW1000" i="1"/>
  <c r="AW1008" i="1"/>
  <c r="AW1016" i="1"/>
  <c r="AW1024" i="1"/>
  <c r="AW1032" i="1"/>
  <c r="AW1040" i="1"/>
  <c r="AW1048" i="1"/>
  <c r="AW1056" i="1"/>
  <c r="AW1064" i="1"/>
  <c r="AW1072" i="1"/>
  <c r="AW1080" i="1"/>
  <c r="AW1088" i="1"/>
  <c r="AW1096" i="1"/>
  <c r="AW1104" i="1"/>
  <c r="AW699" i="1"/>
  <c r="AW707" i="1"/>
  <c r="AW715" i="1"/>
  <c r="AW723" i="1"/>
  <c r="AW731" i="1"/>
  <c r="AW739" i="1"/>
  <c r="AW747" i="1"/>
  <c r="AW755" i="1"/>
  <c r="AW763" i="1"/>
  <c r="AW771" i="1"/>
  <c r="AW779" i="1"/>
  <c r="AW787" i="1"/>
  <c r="AW795" i="1"/>
  <c r="AW803" i="1"/>
  <c r="AW811" i="1"/>
  <c r="AW819" i="1"/>
  <c r="AW827" i="1"/>
  <c r="AW835" i="1"/>
  <c r="AW843" i="1"/>
  <c r="AW851" i="1"/>
  <c r="AW859" i="1"/>
  <c r="AW867" i="1"/>
  <c r="AW875" i="1"/>
  <c r="AW883" i="1"/>
  <c r="AW891" i="1"/>
  <c r="AX891" i="1" s="1"/>
  <c r="AW899" i="1"/>
  <c r="AW907" i="1"/>
  <c r="AW915" i="1"/>
  <c r="AW923" i="1"/>
  <c r="AW931" i="1"/>
  <c r="AW939" i="1"/>
  <c r="AW947" i="1"/>
  <c r="AW955" i="1"/>
  <c r="AW963" i="1"/>
  <c r="AW971" i="1"/>
  <c r="AW979" i="1"/>
  <c r="AW987" i="1"/>
  <c r="AW995" i="1"/>
  <c r="AW1003" i="1"/>
  <c r="AW1011" i="1"/>
  <c r="AW1019" i="1"/>
  <c r="AX1019" i="1" s="1"/>
  <c r="AW1027" i="1"/>
  <c r="AW1035" i="1"/>
  <c r="AW1043" i="1"/>
  <c r="AW1051" i="1"/>
  <c r="AW1059" i="1"/>
  <c r="AW1067" i="1"/>
  <c r="AW1075" i="1"/>
  <c r="AW1083" i="1"/>
  <c r="AW1091" i="1"/>
  <c r="AW1099" i="1"/>
  <c r="AW1107" i="1"/>
  <c r="AW1642" i="1"/>
  <c r="AW1650" i="1"/>
  <c r="AW1658" i="1"/>
  <c r="AW1666" i="1"/>
  <c r="AW1674" i="1"/>
  <c r="AW1682" i="1"/>
  <c r="AW1690" i="1"/>
  <c r="AW1698" i="1"/>
  <c r="AW1706" i="1"/>
  <c r="AW1714" i="1"/>
  <c r="AW1722" i="1"/>
  <c r="AW1730" i="1"/>
  <c r="AW1922" i="1"/>
  <c r="AX1922" i="1" s="1"/>
  <c r="AW1930" i="1"/>
  <c r="AX1930" i="1" s="1"/>
  <c r="AW1938" i="1"/>
  <c r="AW1946" i="1"/>
  <c r="AW1954" i="1"/>
  <c r="AW1962" i="1"/>
  <c r="AW1970" i="1"/>
  <c r="AW1978" i="1"/>
  <c r="AW1986" i="1"/>
  <c r="AW1994" i="1"/>
  <c r="AX1994" i="1" s="1"/>
  <c r="AW2002" i="1"/>
  <c r="AW2010" i="1"/>
  <c r="AI2171" i="1"/>
  <c r="AI2702" i="1"/>
  <c r="AK2584" i="1"/>
  <c r="AK2548" i="1"/>
  <c r="AK2304" i="1"/>
  <c r="AI2452" i="1"/>
  <c r="F2452" i="1" s="1"/>
  <c r="AK2807" i="1"/>
  <c r="AI2328" i="1"/>
  <c r="AI2514" i="1"/>
  <c r="F2514" i="1" s="1"/>
  <c r="AI2501" i="1"/>
  <c r="F2501" i="1" s="1"/>
  <c r="AI2268" i="1"/>
  <c r="F2268" i="1" s="1"/>
  <c r="AW1112" i="1"/>
  <c r="AW1120" i="1"/>
  <c r="AW1128" i="1"/>
  <c r="AW1136" i="1"/>
  <c r="AW1144" i="1"/>
  <c r="AW1152" i="1"/>
  <c r="AW1160" i="1"/>
  <c r="AW1168" i="1"/>
  <c r="AW1176" i="1"/>
  <c r="AW1184" i="1"/>
  <c r="AW1192" i="1"/>
  <c r="AW1200" i="1"/>
  <c r="AW1208" i="1"/>
  <c r="AW1216" i="1"/>
  <c r="AW1224" i="1"/>
  <c r="AW1232" i="1"/>
  <c r="AW1240" i="1"/>
  <c r="AW1248" i="1"/>
  <c r="AW1256" i="1"/>
  <c r="AW1264" i="1"/>
  <c r="AW1272" i="1"/>
  <c r="AW1280" i="1"/>
  <c r="AW1288" i="1"/>
  <c r="AW1296" i="1"/>
  <c r="AW1304" i="1"/>
  <c r="AW1312" i="1"/>
  <c r="AW1320" i="1"/>
  <c r="AW1328" i="1"/>
  <c r="AW1336" i="1"/>
  <c r="AW1344" i="1"/>
  <c r="AW1352" i="1"/>
  <c r="AW1360" i="1"/>
  <c r="AW1368" i="1"/>
  <c r="AW1376" i="1"/>
  <c r="AW1384" i="1"/>
  <c r="AW1392" i="1"/>
  <c r="AW1400" i="1"/>
  <c r="AW1408" i="1"/>
  <c r="AW1416" i="1"/>
  <c r="AW1424" i="1"/>
  <c r="AW1432" i="1"/>
  <c r="AW1440" i="1"/>
  <c r="AW1448" i="1"/>
  <c r="AW1456" i="1"/>
  <c r="AW1464" i="1"/>
  <c r="AW1472" i="1"/>
  <c r="AW1480" i="1"/>
  <c r="AW1488" i="1"/>
  <c r="AW1496" i="1"/>
  <c r="AW1504" i="1"/>
  <c r="AW1512" i="1"/>
  <c r="AW1520" i="1"/>
  <c r="AW1528" i="1"/>
  <c r="AW1536" i="1"/>
  <c r="AW1544" i="1"/>
  <c r="AW1920" i="1"/>
  <c r="AW1928" i="1"/>
  <c r="AW1936" i="1"/>
  <c r="AW1944" i="1"/>
  <c r="AW1952" i="1"/>
  <c r="AW1960" i="1"/>
  <c r="AW1968" i="1"/>
  <c r="AW1976" i="1"/>
  <c r="AW1984" i="1"/>
  <c r="AW1992" i="1"/>
  <c r="AX1992" i="1" s="1"/>
  <c r="AW2000" i="1"/>
  <c r="AW2008" i="1"/>
  <c r="AW2016" i="1"/>
  <c r="AW2024" i="1"/>
  <c r="AI2210" i="1"/>
  <c r="AI2476" i="1"/>
  <c r="AI2044" i="1"/>
  <c r="AI2465" i="1"/>
  <c r="AI2820" i="1"/>
  <c r="AI2061" i="1"/>
  <c r="AI2160" i="1"/>
  <c r="AI2131" i="1"/>
  <c r="F2131" i="1" s="1"/>
  <c r="AI2582" i="1"/>
  <c r="AI2120" i="1"/>
  <c r="F2120" i="1" s="1"/>
  <c r="AI2761" i="1"/>
  <c r="F2761" i="1" s="1"/>
  <c r="AK2680" i="1"/>
  <c r="AK2619" i="1"/>
  <c r="AK2724" i="1"/>
  <c r="AK2219" i="1"/>
  <c r="AK2754" i="1"/>
  <c r="AK2558" i="1"/>
  <c r="AK2711" i="1"/>
  <c r="AK2301" i="1"/>
  <c r="AK2239" i="1"/>
  <c r="AK2713" i="1"/>
  <c r="F2713" i="1" s="1"/>
  <c r="AK2696" i="1"/>
  <c r="AK2406" i="1"/>
  <c r="AK2451" i="1"/>
  <c r="AI2459" i="1"/>
  <c r="AI2654" i="1"/>
  <c r="F2654" i="1" s="1"/>
  <c r="AI2174" i="1"/>
  <c r="AI2622" i="1"/>
  <c r="F2622" i="1" s="1"/>
  <c r="AI2526" i="1"/>
  <c r="AK2255" i="1"/>
  <c r="AI2119" i="1"/>
  <c r="AI2788" i="1"/>
  <c r="F2788" i="1" s="1"/>
  <c r="AI2137" i="1"/>
  <c r="AI2520" i="1"/>
  <c r="F2520" i="1" s="1"/>
  <c r="AI2143" i="1"/>
  <c r="F2143" i="1" s="1"/>
  <c r="AI2791" i="1"/>
  <c r="F2791" i="1" s="1"/>
  <c r="AK2479" i="1"/>
  <c r="AK2636" i="1"/>
  <c r="F2636" i="1" s="1"/>
  <c r="AK2369" i="1"/>
  <c r="F2369" i="1" s="1"/>
  <c r="AK2737" i="1"/>
  <c r="AK2056" i="1"/>
  <c r="AK2282" i="1"/>
  <c r="AK2717" i="1"/>
  <c r="F2717" i="1" s="1"/>
  <c r="AW2017" i="1"/>
  <c r="AW2025" i="1"/>
  <c r="AI2444" i="1"/>
  <c r="AI2629" i="1"/>
  <c r="F2629" i="1" s="1"/>
  <c r="AI2407" i="1"/>
  <c r="F2407" i="1" s="1"/>
  <c r="AI2617" i="1"/>
  <c r="F2617" i="1" s="1"/>
  <c r="AK2836" i="1"/>
  <c r="F2836" i="1" s="1"/>
  <c r="AI2050" i="1"/>
  <c r="AI2646" i="1"/>
  <c r="AI2426" i="1"/>
  <c r="F2426" i="1" s="1"/>
  <c r="AI2176" i="1"/>
  <c r="AI2030" i="1"/>
  <c r="F2030" i="1" s="1"/>
  <c r="AI2815" i="1"/>
  <c r="AZ2672" i="1"/>
  <c r="AV2672" i="1"/>
  <c r="AS2672" i="1" s="1"/>
  <c r="AZ2499" i="1"/>
  <c r="AV2499" i="1"/>
  <c r="AZ2308" i="1"/>
  <c r="AV2308" i="1"/>
  <c r="AS2308" i="1" s="1"/>
  <c r="AZ2204" i="1"/>
  <c r="AV2204" i="1"/>
  <c r="AV2530" i="1"/>
  <c r="AS2530" i="1" s="1"/>
  <c r="AZ2530" i="1"/>
  <c r="AZ2776" i="1"/>
  <c r="AV2776" i="1"/>
  <c r="AZ2445" i="1"/>
  <c r="AV2445" i="1"/>
  <c r="AS2445" i="1" s="1"/>
  <c r="AV2163" i="1"/>
  <c r="AS2163" i="1" s="1"/>
  <c r="AZ2163" i="1"/>
  <c r="AV2179" i="1"/>
  <c r="AS2179" i="1" s="1"/>
  <c r="AZ2179" i="1"/>
  <c r="AZ2582" i="1"/>
  <c r="AV2582" i="1"/>
  <c r="AS2582" i="1" s="1"/>
  <c r="AV2358" i="1"/>
  <c r="AS2358" i="1" s="1"/>
  <c r="AZ2358" i="1"/>
  <c r="AV2284" i="1"/>
  <c r="AS2284" i="1" s="1"/>
  <c r="AZ2284" i="1"/>
  <c r="AV2054" i="1"/>
  <c r="AS2054" i="1" s="1"/>
  <c r="AZ2054" i="1"/>
  <c r="AV2702" i="1"/>
  <c r="AS2702" i="1" s="1"/>
  <c r="AZ2702" i="1"/>
  <c r="AV2466" i="1"/>
  <c r="AS2466" i="1" s="1"/>
  <c r="AZ2466" i="1"/>
  <c r="AZ2349" i="1"/>
  <c r="AV2349" i="1"/>
  <c r="AS2349" i="1" s="1"/>
  <c r="AZ2162" i="1"/>
  <c r="AV2162" i="1"/>
  <c r="AS2162" i="1" s="1"/>
  <c r="AZ2088" i="1"/>
  <c r="AV2088" i="1"/>
  <c r="AZ2276" i="1"/>
  <c r="AV2276" i="1"/>
  <c r="AS2276" i="1" s="1"/>
  <c r="AZ2125" i="1"/>
  <c r="AV2125" i="1"/>
  <c r="AZ2715" i="1"/>
  <c r="AV2715" i="1"/>
  <c r="AS2715" i="1" s="1"/>
  <c r="AZ2371" i="1"/>
  <c r="AV2371" i="1"/>
  <c r="AZ2449" i="1"/>
  <c r="AV2449" i="1"/>
  <c r="AS2449" i="1" s="1"/>
  <c r="AV2767" i="1"/>
  <c r="AS2767" i="1" s="1"/>
  <c r="AZ2767" i="1"/>
  <c r="AI2698" i="1"/>
  <c r="F2698" i="1" s="1"/>
  <c r="AI2323" i="1"/>
  <c r="F2323" i="1" s="1"/>
  <c r="AZ2350" i="1"/>
  <c r="AV2350" i="1"/>
  <c r="AV2452" i="1"/>
  <c r="AS2452" i="1" s="1"/>
  <c r="AR2452" i="1" s="1"/>
  <c r="AZ2452" i="1"/>
  <c r="AV2492" i="1"/>
  <c r="AS2492" i="1" s="1"/>
  <c r="AZ2492" i="1"/>
  <c r="AZ2123" i="1"/>
  <c r="AV2123" i="1"/>
  <c r="AV2209" i="1"/>
  <c r="AS2209" i="1" s="1"/>
  <c r="AZ2209" i="1"/>
  <c r="AV2769" i="1"/>
  <c r="AS2769" i="1" s="1"/>
  <c r="AZ2769" i="1"/>
  <c r="AZ2478" i="1"/>
  <c r="AV2478" i="1"/>
  <c r="AS2478" i="1" s="1"/>
  <c r="AK2642" i="1"/>
  <c r="AZ2040" i="1"/>
  <c r="AV2040" i="1"/>
  <c r="AS2040" i="1" s="1"/>
  <c r="AV2115" i="1"/>
  <c r="AZ2115" i="1"/>
  <c r="AZ2461" i="1"/>
  <c r="AV2461" i="1"/>
  <c r="AS2461" i="1" s="1"/>
  <c r="AZ2709" i="1"/>
  <c r="AV2709" i="1"/>
  <c r="AS2709" i="1" s="1"/>
  <c r="AZ2443" i="1"/>
  <c r="AV2443" i="1"/>
  <c r="AS2443" i="1" s="1"/>
  <c r="AZ2414" i="1"/>
  <c r="AV2414" i="1"/>
  <c r="AS2414" i="1" s="1"/>
  <c r="AR2414" i="1" s="1"/>
  <c r="AZ2096" i="1"/>
  <c r="AV2096" i="1"/>
  <c r="AS2096" i="1" s="1"/>
  <c r="AV2705" i="1"/>
  <c r="AS2705" i="1" s="1"/>
  <c r="AZ2705" i="1"/>
  <c r="AV2678" i="1"/>
  <c r="AS2678" i="1" s="1"/>
  <c r="AZ2678" i="1"/>
  <c r="AZ2106" i="1"/>
  <c r="AV2106" i="1"/>
  <c r="AS2106" i="1" s="1"/>
  <c r="AR2106" i="1" s="1"/>
  <c r="AZ2122" i="1"/>
  <c r="AV2122" i="1"/>
  <c r="AS2122" i="1" s="1"/>
  <c r="AR2122" i="1" s="1"/>
  <c r="AZ2402" i="1"/>
  <c r="AV2402" i="1"/>
  <c r="AS2402" i="1" s="1"/>
  <c r="AV2321" i="1"/>
  <c r="AS2321" i="1" s="1"/>
  <c r="AZ2321" i="1"/>
  <c r="AZ2675" i="1"/>
  <c r="AV2675" i="1"/>
  <c r="AS2675" i="1" s="1"/>
  <c r="AV2446" i="1"/>
  <c r="AS2446" i="1" s="1"/>
  <c r="AZ2446" i="1"/>
  <c r="AZ2229" i="1"/>
  <c r="AV2229" i="1"/>
  <c r="AZ2476" i="1"/>
  <c r="AV2476" i="1"/>
  <c r="AS2476" i="1" s="1"/>
  <c r="AR2476" i="1" s="1"/>
  <c r="AZ2524" i="1"/>
  <c r="AV2524" i="1"/>
  <c r="AS2524" i="1" s="1"/>
  <c r="AV2147" i="1"/>
  <c r="AZ2147" i="1"/>
  <c r="AZ2278" i="1"/>
  <c r="AV2278" i="1"/>
  <c r="AS2278" i="1" s="1"/>
  <c r="AV2591" i="1"/>
  <c r="AS2591" i="1" s="1"/>
  <c r="AZ2591" i="1"/>
  <c r="AZ2051" i="1"/>
  <c r="AV2051" i="1"/>
  <c r="AS2051" i="1" s="1"/>
  <c r="AZ2068" i="1"/>
  <c r="AV2068" i="1"/>
  <c r="AS2068" i="1" s="1"/>
  <c r="AZ2556" i="1"/>
  <c r="AV2556" i="1"/>
  <c r="AS2556" i="1" s="1"/>
  <c r="AZ2743" i="1"/>
  <c r="AV2743" i="1"/>
  <c r="AS2743" i="1" s="1"/>
  <c r="AZ2668" i="1"/>
  <c r="AV2668" i="1"/>
  <c r="AV2630" i="1"/>
  <c r="AZ2630" i="1"/>
  <c r="AV2521" i="1"/>
  <c r="AS2521" i="1" s="1"/>
  <c r="AZ2521" i="1"/>
  <c r="AZ2309" i="1"/>
  <c r="AV2309" i="1"/>
  <c r="AS2309" i="1" s="1"/>
  <c r="AV2481" i="1"/>
  <c r="AS2481" i="1" s="1"/>
  <c r="AR2481" i="1" s="1"/>
  <c r="AZ2481" i="1"/>
  <c r="AZ2393" i="1"/>
  <c r="AV2393" i="1"/>
  <c r="AS2393" i="1" s="1"/>
  <c r="AZ2473" i="1"/>
  <c r="AV2473" i="1"/>
  <c r="AS2473" i="1" s="1"/>
  <c r="AZ2696" i="1"/>
  <c r="AV2696" i="1"/>
  <c r="AS2696" i="1" s="1"/>
  <c r="AV2367" i="1"/>
  <c r="AZ2367" i="1"/>
  <c r="AV2272" i="1"/>
  <c r="AS2272" i="1" s="1"/>
  <c r="AZ2272" i="1"/>
  <c r="AZ2239" i="1"/>
  <c r="AV2239" i="1"/>
  <c r="AS2239" i="1" s="1"/>
  <c r="AZ2368" i="1"/>
  <c r="AV2368" i="1"/>
  <c r="AS2368" i="1" s="1"/>
  <c r="AZ2291" i="1"/>
  <c r="AV2291" i="1"/>
  <c r="AS2291" i="1" s="1"/>
  <c r="AZ2674" i="1"/>
  <c r="AV2674" i="1"/>
  <c r="AS2674" i="1" s="1"/>
  <c r="AZ2328" i="1"/>
  <c r="AV2328" i="1"/>
  <c r="AS2328" i="1" s="1"/>
  <c r="AZ2493" i="1"/>
  <c r="AV2493" i="1"/>
  <c r="AS2493" i="1" s="1"/>
  <c r="AR2493" i="1" s="1"/>
  <c r="AV2771" i="1"/>
  <c r="AS2771" i="1" s="1"/>
  <c r="AZ2771" i="1"/>
  <c r="AV2753" i="1"/>
  <c r="AS2753" i="1" s="1"/>
  <c r="AZ2753" i="1"/>
  <c r="AV2219" i="1"/>
  <c r="AS2219" i="1" s="1"/>
  <c r="AZ2219" i="1"/>
  <c r="AW10" i="1"/>
  <c r="AW18" i="1"/>
  <c r="AW26" i="1"/>
  <c r="AW34" i="1"/>
  <c r="AW42" i="1"/>
  <c r="AW50" i="1"/>
  <c r="AW58" i="1"/>
  <c r="AW66" i="1"/>
  <c r="AW74" i="1"/>
  <c r="AW82" i="1"/>
  <c r="AW90" i="1"/>
  <c r="AW98" i="1"/>
  <c r="AW106" i="1"/>
  <c r="AW114" i="1"/>
  <c r="AW122" i="1"/>
  <c r="AW130" i="1"/>
  <c r="AX130" i="1" s="1"/>
  <c r="AW138" i="1"/>
  <c r="AW146" i="1"/>
  <c r="AW154" i="1"/>
  <c r="AX154" i="1" s="1"/>
  <c r="AW162" i="1"/>
  <c r="AW170" i="1"/>
  <c r="AX170" i="1" s="1"/>
  <c r="AW178" i="1"/>
  <c r="AW186" i="1"/>
  <c r="AW195" i="1"/>
  <c r="AW203" i="1"/>
  <c r="AW211" i="1"/>
  <c r="AW219" i="1"/>
  <c r="AW227" i="1"/>
  <c r="AW235" i="1"/>
  <c r="AW243" i="1"/>
  <c r="AW251" i="1"/>
  <c r="AW259" i="1"/>
  <c r="AW267" i="1"/>
  <c r="AW275" i="1"/>
  <c r="AW283" i="1"/>
  <c r="AW291" i="1"/>
  <c r="AW299" i="1"/>
  <c r="AW307" i="1"/>
  <c r="AW315" i="1"/>
  <c r="AW323" i="1"/>
  <c r="AW331" i="1"/>
  <c r="AW339" i="1"/>
  <c r="AW347" i="1"/>
  <c r="AW355" i="1"/>
  <c r="AW363" i="1"/>
  <c r="AW371" i="1"/>
  <c r="AW379" i="1"/>
  <c r="AW387" i="1"/>
  <c r="AW395" i="1"/>
  <c r="AW403" i="1"/>
  <c r="AW411" i="1"/>
  <c r="AX411" i="1" s="1"/>
  <c r="AW419" i="1"/>
  <c r="AW427" i="1"/>
  <c r="AW435" i="1"/>
  <c r="AW443" i="1"/>
  <c r="AW451" i="1"/>
  <c r="AX451" i="1" s="1"/>
  <c r="AW459" i="1"/>
  <c r="AW467" i="1"/>
  <c r="AW475" i="1"/>
  <c r="AW483" i="1"/>
  <c r="AW491" i="1"/>
  <c r="AW499" i="1"/>
  <c r="AW507" i="1"/>
  <c r="AW515" i="1"/>
  <c r="AW523" i="1"/>
  <c r="AW531" i="1"/>
  <c r="AX531" i="1" s="1"/>
  <c r="AW539" i="1"/>
  <c r="AW547" i="1"/>
  <c r="AW555" i="1"/>
  <c r="AW563" i="1"/>
  <c r="AW571" i="1"/>
  <c r="AW579" i="1"/>
  <c r="AW587" i="1"/>
  <c r="AW595" i="1"/>
  <c r="AW603" i="1"/>
  <c r="AW611" i="1"/>
  <c r="AW619" i="1"/>
  <c r="AW627" i="1"/>
  <c r="AW635" i="1"/>
  <c r="AW643" i="1"/>
  <c r="AW651" i="1"/>
  <c r="AW659" i="1"/>
  <c r="AW667" i="1"/>
  <c r="AW675" i="1"/>
  <c r="AW683" i="1"/>
  <c r="AW691" i="1"/>
  <c r="AI2241" i="1"/>
  <c r="AI2215" i="1"/>
  <c r="AV2194" i="1"/>
  <c r="AS2194" i="1" s="1"/>
  <c r="AZ2194" i="1"/>
  <c r="AZ2057" i="1"/>
  <c r="AV2057" i="1"/>
  <c r="AS2057" i="1" s="1"/>
  <c r="AZ2406" i="1"/>
  <c r="AV2406" i="1"/>
  <c r="AS2406" i="1" s="1"/>
  <c r="AZ2258" i="1"/>
  <c r="AV2258" i="1"/>
  <c r="AS2258" i="1" s="1"/>
  <c r="AV2717" i="1"/>
  <c r="AS2717" i="1" s="1"/>
  <c r="AZ2717" i="1"/>
  <c r="AV2348" i="1"/>
  <c r="AS2348" i="1" s="1"/>
  <c r="AZ2348" i="1"/>
  <c r="AZ2037" i="1"/>
  <c r="AV2037" i="1"/>
  <c r="AS2037" i="1" s="1"/>
  <c r="AV2665" i="1"/>
  <c r="AZ2665" i="1"/>
  <c r="AV2324" i="1"/>
  <c r="AZ2324" i="1"/>
  <c r="AZ2519" i="1"/>
  <c r="AV2519" i="1"/>
  <c r="AS2519" i="1" s="1"/>
  <c r="AV2577" i="1"/>
  <c r="AS2577" i="1" s="1"/>
  <c r="AZ2577" i="1"/>
  <c r="AZ2559" i="1"/>
  <c r="AV2559" i="1"/>
  <c r="AS2559" i="1" s="1"/>
  <c r="AZ2739" i="1"/>
  <c r="AV2739" i="1"/>
  <c r="AS2739" i="1" s="1"/>
  <c r="AZ2433" i="1"/>
  <c r="AV2433" i="1"/>
  <c r="AS2433" i="1" s="1"/>
  <c r="AZ2563" i="1"/>
  <c r="AV2563" i="1"/>
  <c r="AS2563" i="1" s="1"/>
  <c r="AZ2584" i="1"/>
  <c r="AV2584" i="1"/>
  <c r="AS2584" i="1" s="1"/>
  <c r="AZ2616" i="1"/>
  <c r="AV2616" i="1"/>
  <c r="AS2616" i="1" s="1"/>
  <c r="AZ2710" i="1"/>
  <c r="AV2710" i="1"/>
  <c r="AZ2684" i="1"/>
  <c r="AV2684" i="1"/>
  <c r="AS2684" i="1" s="1"/>
  <c r="AZ2531" i="1"/>
  <c r="AV2531" i="1"/>
  <c r="AS2531" i="1" s="1"/>
  <c r="AZ2036" i="1"/>
  <c r="AV2036" i="1"/>
  <c r="AS2036" i="1" s="1"/>
  <c r="AS2204" i="1"/>
  <c r="AZ2615" i="1"/>
  <c r="AV2615" i="1"/>
  <c r="AS2615" i="1" s="1"/>
  <c r="AV2394" i="1"/>
  <c r="AS2394" i="1" s="1"/>
  <c r="AZ2394" i="1"/>
  <c r="AV2383" i="1"/>
  <c r="AS2383" i="1" s="1"/>
  <c r="AZ2383" i="1"/>
  <c r="AZ2462" i="1"/>
  <c r="AV2462" i="1"/>
  <c r="AV2667" i="1"/>
  <c r="AS2667" i="1" s="1"/>
  <c r="AZ2667" i="1"/>
  <c r="AK2230" i="1"/>
  <c r="F2230" i="1" s="1"/>
  <c r="AV2095" i="1"/>
  <c r="AZ2095" i="1"/>
  <c r="AV2620" i="1"/>
  <c r="AS2620" i="1" s="1"/>
  <c r="AZ2620" i="1"/>
  <c r="AZ2536" i="1"/>
  <c r="AV2536" i="1"/>
  <c r="AS2536" i="1" s="1"/>
  <c r="AZ2080" i="1"/>
  <c r="AV2080" i="1"/>
  <c r="AV2673" i="1"/>
  <c r="AS2673" i="1" s="1"/>
  <c r="AZ2673" i="1"/>
  <c r="AZ2685" i="1"/>
  <c r="AV2685" i="1"/>
  <c r="AS2685" i="1" s="1"/>
  <c r="AR2685" i="1" s="1"/>
  <c r="AZ2404" i="1"/>
  <c r="AV2404" i="1"/>
  <c r="AS2404" i="1" s="1"/>
  <c r="AZ2477" i="1"/>
  <c r="AV2477" i="1"/>
  <c r="AS2477" i="1" s="1"/>
  <c r="AZ2407" i="1"/>
  <c r="AV2407" i="1"/>
  <c r="AS2407" i="1" s="1"/>
  <c r="AZ2306" i="1"/>
  <c r="AV2306" i="1"/>
  <c r="AS2306" i="1" s="1"/>
  <c r="AZ2275" i="1"/>
  <c r="AV2275" i="1"/>
  <c r="AZ2510" i="1"/>
  <c r="AV2510" i="1"/>
  <c r="AS2510" i="1" s="1"/>
  <c r="AV2126" i="1"/>
  <c r="AZ2126" i="1"/>
  <c r="AZ2722" i="1"/>
  <c r="AV2722" i="1"/>
  <c r="AS2722" i="1" s="1"/>
  <c r="AZ2141" i="1"/>
  <c r="AV2141" i="1"/>
  <c r="AS2141" i="1" s="1"/>
  <c r="AZ2133" i="1"/>
  <c r="AV2133" i="1"/>
  <c r="AS2133" i="1" s="1"/>
  <c r="AR2133" i="1" s="1"/>
  <c r="AV2145" i="1"/>
  <c r="AZ2145" i="1"/>
  <c r="AZ2132" i="1"/>
  <c r="AV2132" i="1"/>
  <c r="AS2132" i="1" s="1"/>
  <c r="AS2275" i="1"/>
  <c r="AI2573" i="1"/>
  <c r="F2573" i="1" s="1"/>
  <c r="AV2032" i="1"/>
  <c r="AS2032" i="1" s="1"/>
  <c r="AZ2032" i="1"/>
  <c r="AZ2736" i="1"/>
  <c r="AV2736" i="1"/>
  <c r="AS2736" i="1" s="1"/>
  <c r="AV2570" i="1"/>
  <c r="AS2570" i="1" s="1"/>
  <c r="AZ2570" i="1"/>
  <c r="AZ2197" i="1"/>
  <c r="AV2197" i="1"/>
  <c r="AZ2509" i="1"/>
  <c r="AV2509" i="1"/>
  <c r="AS2509" i="1" s="1"/>
  <c r="AV2614" i="1"/>
  <c r="AS2614" i="1" s="1"/>
  <c r="AZ2614" i="1"/>
  <c r="AZ2480" i="1"/>
  <c r="AV2480" i="1"/>
  <c r="AZ2236" i="1"/>
  <c r="AV2236" i="1"/>
  <c r="AZ2749" i="1"/>
  <c r="AV2749" i="1"/>
  <c r="AS2749" i="1" s="1"/>
  <c r="AZ2263" i="1"/>
  <c r="AV2263" i="1"/>
  <c r="AS2263" i="1" s="1"/>
  <c r="AZ2081" i="1"/>
  <c r="AV2081" i="1"/>
  <c r="AS2081" i="1" s="1"/>
  <c r="AZ2440" i="1"/>
  <c r="AV2440" i="1"/>
  <c r="AZ2465" i="1"/>
  <c r="AV2465" i="1"/>
  <c r="AS2465" i="1" s="1"/>
  <c r="AZ2695" i="1"/>
  <c r="AV2695" i="1"/>
  <c r="AZ2773" i="1"/>
  <c r="AV2773" i="1"/>
  <c r="AS2773" i="1" s="1"/>
  <c r="AV2755" i="1"/>
  <c r="AS2755" i="1" s="1"/>
  <c r="AZ2755" i="1"/>
  <c r="AV2687" i="1"/>
  <c r="AS2687" i="1" s="1"/>
  <c r="AZ2687" i="1"/>
  <c r="AV2460" i="1"/>
  <c r="AS2460" i="1" s="1"/>
  <c r="AZ2460" i="1"/>
  <c r="AZ2176" i="1"/>
  <c r="AV2176" i="1"/>
  <c r="AS2176" i="1" s="1"/>
  <c r="AV2538" i="1"/>
  <c r="AS2538" i="1" s="1"/>
  <c r="AZ2538" i="1"/>
  <c r="AZ2362" i="1"/>
  <c r="AV2362" i="1"/>
  <c r="AS2362" i="1" s="1"/>
  <c r="AR2362" i="1" s="1"/>
  <c r="AZ2491" i="1"/>
  <c r="AV2491" i="1"/>
  <c r="AS2491" i="1" s="1"/>
  <c r="AZ2412" i="1"/>
  <c r="AV2412" i="1"/>
  <c r="AS2412" i="1" s="1"/>
  <c r="AR2412" i="1" s="1"/>
  <c r="AZ2075" i="1"/>
  <c r="AV2075" i="1"/>
  <c r="AS2075" i="1" s="1"/>
  <c r="AR2075" i="1" s="1"/>
  <c r="AZ2144" i="1"/>
  <c r="AV2144" i="1"/>
  <c r="AS2144" i="1" s="1"/>
  <c r="AR2144" i="1" s="1"/>
  <c r="AZ2597" i="1"/>
  <c r="AV2597" i="1"/>
  <c r="AS2597" i="1" s="1"/>
  <c r="AZ2303" i="1"/>
  <c r="AV2303" i="1"/>
  <c r="AS2303" i="1" s="1"/>
  <c r="AZ2073" i="1"/>
  <c r="AV2073" i="1"/>
  <c r="AZ2159" i="1"/>
  <c r="AV2159" i="1"/>
  <c r="AS2159" i="1" s="1"/>
  <c r="AZ2228" i="1"/>
  <c r="AV2228" i="1"/>
  <c r="AS2228" i="1" s="1"/>
  <c r="AZ2693" i="1"/>
  <c r="AV2693" i="1"/>
  <c r="AZ2502" i="1"/>
  <c r="AV2502" i="1"/>
  <c r="AS2502" i="1" s="1"/>
  <c r="AR2502" i="1" s="1"/>
  <c r="AV2224" i="1"/>
  <c r="AZ2224" i="1"/>
  <c r="AZ2072" i="1"/>
  <c r="AV2072" i="1"/>
  <c r="AK2151" i="1"/>
  <c r="AZ2738" i="1"/>
  <c r="AV2738" i="1"/>
  <c r="AS2738" i="1" s="1"/>
  <c r="AV2357" i="1"/>
  <c r="AS2357" i="1" s="1"/>
  <c r="AZ2357" i="1"/>
  <c r="AZ2344" i="1"/>
  <c r="AV2344" i="1"/>
  <c r="AS2344" i="1" s="1"/>
  <c r="AZ2313" i="1"/>
  <c r="AV2313" i="1"/>
  <c r="AZ2352" i="1"/>
  <c r="AV2352" i="1"/>
  <c r="AZ2064" i="1"/>
  <c r="AV2064" i="1"/>
  <c r="AS2064" i="1" s="1"/>
  <c r="AZ2459" i="1"/>
  <c r="AV2459" i="1"/>
  <c r="AS2459" i="1" s="1"/>
  <c r="AZ2354" i="1"/>
  <c r="AV2354" i="1"/>
  <c r="AS2354" i="1" s="1"/>
  <c r="AV2694" i="1"/>
  <c r="AS2694" i="1" s="1"/>
  <c r="AZ2694" i="1"/>
  <c r="AZ2660" i="1"/>
  <c r="AV2660" i="1"/>
  <c r="AZ2157" i="1"/>
  <c r="AV2157" i="1"/>
  <c r="AV2758" i="1"/>
  <c r="AS2758" i="1" s="1"/>
  <c r="AR2758" i="1" s="1"/>
  <c r="AZ2758" i="1"/>
  <c r="AW462" i="1"/>
  <c r="AW470" i="1"/>
  <c r="AW478" i="1"/>
  <c r="AW486" i="1"/>
  <c r="AW494" i="1"/>
  <c r="AW502" i="1"/>
  <c r="AW510" i="1"/>
  <c r="AW518" i="1"/>
  <c r="AW526" i="1"/>
  <c r="AW534" i="1"/>
  <c r="AW542" i="1"/>
  <c r="AW550" i="1"/>
  <c r="AW558" i="1"/>
  <c r="AW566" i="1"/>
  <c r="AW574" i="1"/>
  <c r="AW582" i="1"/>
  <c r="AW590" i="1"/>
  <c r="AW598" i="1"/>
  <c r="AW606" i="1"/>
  <c r="AW614" i="1"/>
  <c r="AW622" i="1"/>
  <c r="AW630" i="1"/>
  <c r="AW638" i="1"/>
  <c r="AX638" i="1" s="1"/>
  <c r="AW646" i="1"/>
  <c r="AW654" i="1"/>
  <c r="AW662" i="1"/>
  <c r="AW670" i="1"/>
  <c r="AX670" i="1" s="1"/>
  <c r="AW678" i="1"/>
  <c r="AW686" i="1"/>
  <c r="AW694" i="1"/>
  <c r="AI2094" i="1"/>
  <c r="F2094" i="1" s="1"/>
  <c r="AI2673" i="1"/>
  <c r="F2673" i="1" s="1"/>
  <c r="AI2775" i="1"/>
  <c r="F2775" i="1" s="1"/>
  <c r="AZ2377" i="1"/>
  <c r="AV2377" i="1"/>
  <c r="AV2545" i="1"/>
  <c r="AZ2545" i="1"/>
  <c r="AV2337" i="1"/>
  <c r="AS2337" i="1" s="1"/>
  <c r="AR2337" i="1" s="1"/>
  <c r="AZ2337" i="1"/>
  <c r="AV2134" i="1"/>
  <c r="AS2134" i="1" s="1"/>
  <c r="AZ2134" i="1"/>
  <c r="AV2724" i="1"/>
  <c r="AZ2724" i="1"/>
  <c r="AS2665" i="1"/>
  <c r="AZ2763" i="1"/>
  <c r="AV2763" i="1"/>
  <c r="AS2763" i="1" s="1"/>
  <c r="AZ2770" i="1"/>
  <c r="AV2770" i="1"/>
  <c r="AZ2564" i="1"/>
  <c r="AV2564" i="1"/>
  <c r="AZ2727" i="1"/>
  <c r="AV2727" i="1"/>
  <c r="AZ2233" i="1"/>
  <c r="AV2233" i="1"/>
  <c r="AZ2170" i="1"/>
  <c r="AV2170" i="1"/>
  <c r="AS2170" i="1" s="1"/>
  <c r="AZ2195" i="1"/>
  <c r="AV2195" i="1"/>
  <c r="AZ2453" i="1"/>
  <c r="AV2453" i="1"/>
  <c r="AS2453" i="1" s="1"/>
  <c r="AZ2149" i="1"/>
  <c r="AV2149" i="1"/>
  <c r="AZ2495" i="1"/>
  <c r="AV2495" i="1"/>
  <c r="AS2495" i="1" s="1"/>
  <c r="AR2495" i="1" s="1"/>
  <c r="AV2385" i="1"/>
  <c r="AZ2385" i="1"/>
  <c r="AZ2417" i="1"/>
  <c r="AV2417" i="1"/>
  <c r="AS2417" i="1" s="1"/>
  <c r="AZ2557" i="1"/>
  <c r="AV2557" i="1"/>
  <c r="AZ2529" i="1"/>
  <c r="AV2529" i="1"/>
  <c r="AS2529" i="1" s="1"/>
  <c r="AZ2382" i="1"/>
  <c r="AV2382" i="1"/>
  <c r="AS2382" i="1" s="1"/>
  <c r="AV2625" i="1"/>
  <c r="AS2625" i="1" s="1"/>
  <c r="AZ2625" i="1"/>
  <c r="AV2256" i="1"/>
  <c r="AZ2256" i="1"/>
  <c r="AZ2336" i="1"/>
  <c r="AV2336" i="1"/>
  <c r="AS2336" i="1" s="1"/>
  <c r="AZ2058" i="1"/>
  <c r="AV2058" i="1"/>
  <c r="AS2058" i="1" s="1"/>
  <c r="AV2587" i="1"/>
  <c r="AS2587" i="1" s="1"/>
  <c r="AZ2587" i="1"/>
  <c r="AZ2311" i="1"/>
  <c r="AV2311" i="1"/>
  <c r="AS2311" i="1" s="1"/>
  <c r="AZ2606" i="1"/>
  <c r="AV2606" i="1"/>
  <c r="AS2606" i="1" s="1"/>
  <c r="AZ2679" i="1"/>
  <c r="AV2679" i="1"/>
  <c r="AS2679" i="1" s="1"/>
  <c r="AZ2732" i="1"/>
  <c r="AV2732" i="1"/>
  <c r="AS2732" i="1" s="1"/>
  <c r="AR2732" i="1" s="1"/>
  <c r="AZ2130" i="1"/>
  <c r="AV2130" i="1"/>
  <c r="AS2130" i="1" s="1"/>
  <c r="AZ2397" i="1"/>
  <c r="AV2397" i="1"/>
  <c r="AZ2119" i="1"/>
  <c r="AV2119" i="1"/>
  <c r="AS2119" i="1" s="1"/>
  <c r="AV2553" i="1"/>
  <c r="AS2553" i="1" s="1"/>
  <c r="AZ2553" i="1"/>
  <c r="AV2341" i="1"/>
  <c r="AS2341" i="1" s="1"/>
  <c r="AZ2341" i="1"/>
  <c r="AZ2470" i="1"/>
  <c r="AV2470" i="1"/>
  <c r="AS2470" i="1" s="1"/>
  <c r="AZ2084" i="1"/>
  <c r="AV2084" i="1"/>
  <c r="AS2084" i="1" s="1"/>
  <c r="AZ2645" i="1"/>
  <c r="AV2645" i="1"/>
  <c r="AV2593" i="1"/>
  <c r="AZ2593" i="1"/>
  <c r="AZ2518" i="1"/>
  <c r="AV2518" i="1"/>
  <c r="AS2518" i="1" s="1"/>
  <c r="AV2698" i="1"/>
  <c r="AS2698" i="1" s="1"/>
  <c r="AZ2698" i="1"/>
  <c r="AZ2247" i="1"/>
  <c r="AV2247" i="1"/>
  <c r="AS2247" i="1" s="1"/>
  <c r="AR2247" i="1" s="1"/>
  <c r="AZ2539" i="1"/>
  <c r="AV2539" i="1"/>
  <c r="AS2539" i="1" s="1"/>
  <c r="AZ2751" i="1"/>
  <c r="AV2751" i="1"/>
  <c r="AS2751" i="1" s="1"/>
  <c r="AV2104" i="1"/>
  <c r="AS2104" i="1" s="1"/>
  <c r="AZ2104" i="1"/>
  <c r="AZ2262" i="1"/>
  <c r="AV2262" i="1"/>
  <c r="AS2262" i="1" s="1"/>
  <c r="AZ2600" i="1"/>
  <c r="AV2600" i="1"/>
  <c r="AS2600" i="1" s="1"/>
  <c r="AZ2065" i="1"/>
  <c r="AV2065" i="1"/>
  <c r="AS2065" i="1" s="1"/>
  <c r="AR2065" i="1" s="1"/>
  <c r="AZ2266" i="1"/>
  <c r="AV2266" i="1"/>
  <c r="AV2347" i="1"/>
  <c r="AS2347" i="1" s="1"/>
  <c r="AZ2347" i="1"/>
  <c r="AZ2342" i="1"/>
  <c r="AV2342" i="1"/>
  <c r="AS2342" i="1" s="1"/>
  <c r="AV2505" i="1"/>
  <c r="AS2505" i="1" s="1"/>
  <c r="AZ2505" i="1"/>
  <c r="AW1486" i="1"/>
  <c r="AW1494" i="1"/>
  <c r="AW1502" i="1"/>
  <c r="AW1510" i="1"/>
  <c r="AW1518" i="1"/>
  <c r="AW1526" i="1"/>
  <c r="AW1534" i="1"/>
  <c r="AW1542" i="1"/>
  <c r="AW1550" i="1"/>
  <c r="AW1558" i="1"/>
  <c r="AW1566" i="1"/>
  <c r="AW1574" i="1"/>
  <c r="AW1582" i="1"/>
  <c r="AW1590" i="1"/>
  <c r="AW1598" i="1"/>
  <c r="AW1606" i="1"/>
  <c r="AW1614" i="1"/>
  <c r="AW1622" i="1"/>
  <c r="AW1630" i="1"/>
  <c r="AW1638" i="1"/>
  <c r="AW1646" i="1"/>
  <c r="AW1654" i="1"/>
  <c r="AW1662" i="1"/>
  <c r="AW1670" i="1"/>
  <c r="AW1678" i="1"/>
  <c r="AW1686" i="1"/>
  <c r="AW1694" i="1"/>
  <c r="AW1702" i="1"/>
  <c r="AW1710" i="1"/>
  <c r="AW1718" i="1"/>
  <c r="AW1726" i="1"/>
  <c r="AW1734" i="1"/>
  <c r="AW1742" i="1"/>
  <c r="AW1750" i="1"/>
  <c r="AW1758" i="1"/>
  <c r="AW1766" i="1"/>
  <c r="AW1774" i="1"/>
  <c r="AW1782" i="1"/>
  <c r="AW1790" i="1"/>
  <c r="AW1798" i="1"/>
  <c r="AX1798" i="1" s="1"/>
  <c r="AW1806" i="1"/>
  <c r="AW1814" i="1"/>
  <c r="AX1814" i="1" s="1"/>
  <c r="AW1822" i="1"/>
  <c r="AW1830" i="1"/>
  <c r="AW1838" i="1"/>
  <c r="AW1846" i="1"/>
  <c r="AW1854" i="1"/>
  <c r="AW1862" i="1"/>
  <c r="AW1870" i="1"/>
  <c r="AW1878" i="1"/>
  <c r="AW1886" i="1"/>
  <c r="AW1894" i="1"/>
  <c r="AW1902" i="1"/>
  <c r="AX1902" i="1" s="1"/>
  <c r="AW1910" i="1"/>
  <c r="AW1918" i="1"/>
  <c r="AW1926" i="1"/>
  <c r="AW1934" i="1"/>
  <c r="AX1934" i="1" s="1"/>
  <c r="AW1942" i="1"/>
  <c r="AW1950" i="1"/>
  <c r="AW1958" i="1"/>
  <c r="AW1966" i="1"/>
  <c r="AW1974" i="1"/>
  <c r="AW1982" i="1"/>
  <c r="AX1982" i="1" s="1"/>
  <c r="AW1990" i="1"/>
  <c r="AW1998" i="1"/>
  <c r="AW2006" i="1"/>
  <c r="AW2014" i="1"/>
  <c r="AI2558" i="1"/>
  <c r="F2558" i="1" s="1"/>
  <c r="AI2316" i="1"/>
  <c r="F2316" i="1" s="1"/>
  <c r="AV2565" i="1"/>
  <c r="AS2565" i="1" s="1"/>
  <c r="AZ2565" i="1"/>
  <c r="AZ2463" i="1"/>
  <c r="AV2463" i="1"/>
  <c r="AS2463" i="1" s="1"/>
  <c r="AV2314" i="1"/>
  <c r="AS2314" i="1" s="1"/>
  <c r="AZ2314" i="1"/>
  <c r="AZ2186" i="1"/>
  <c r="AV2186" i="1"/>
  <c r="AS2186" i="1" s="1"/>
  <c r="AZ2281" i="1"/>
  <c r="AV2281" i="1"/>
  <c r="AS2281" i="1" s="1"/>
  <c r="AZ2669" i="1"/>
  <c r="AV2669" i="1"/>
  <c r="AV2320" i="1"/>
  <c r="AS2320" i="1" s="1"/>
  <c r="AZ2320" i="1"/>
  <c r="AZ2403" i="1"/>
  <c r="AV2403" i="1"/>
  <c r="AS2403" i="1" s="1"/>
  <c r="AV2494" i="1"/>
  <c r="AS2494" i="1" s="1"/>
  <c r="AR2494" i="1" s="1"/>
  <c r="AZ2494" i="1"/>
  <c r="AV2681" i="1"/>
  <c r="AZ2681" i="1"/>
  <c r="AZ2138" i="1"/>
  <c r="AV2138" i="1"/>
  <c r="AS2138" i="1" s="1"/>
  <c r="AZ2602" i="1"/>
  <c r="AV2602" i="1"/>
  <c r="AS2602" i="1" s="1"/>
  <c r="AV2039" i="1"/>
  <c r="AS2039" i="1" s="1"/>
  <c r="AZ2039" i="1"/>
  <c r="AZ2552" i="1"/>
  <c r="AV2552" i="1"/>
  <c r="AV2226" i="1"/>
  <c r="AS2226" i="1" s="1"/>
  <c r="AZ2226" i="1"/>
  <c r="AV2405" i="1"/>
  <c r="AZ2405" i="1"/>
  <c r="AZ2300" i="1"/>
  <c r="AV2300" i="1"/>
  <c r="AS2300" i="1" s="1"/>
  <c r="AV2517" i="1"/>
  <c r="AZ2517" i="1"/>
  <c r="AV2047" i="1"/>
  <c r="AS2047" i="1" s="1"/>
  <c r="AZ2047" i="1"/>
  <c r="AZ2512" i="1"/>
  <c r="AV2512" i="1"/>
  <c r="AS2512" i="1" s="1"/>
  <c r="AV2592" i="1"/>
  <c r="AS2592" i="1" s="1"/>
  <c r="AZ2592" i="1"/>
  <c r="AZ2206" i="1"/>
  <c r="AV2206" i="1"/>
  <c r="AS2206" i="1" s="1"/>
  <c r="AV2516" i="1"/>
  <c r="AS2516" i="1" s="1"/>
  <c r="AZ2516" i="1"/>
  <c r="AV2137" i="1"/>
  <c r="AS2137" i="1" s="1"/>
  <c r="AZ2137" i="1"/>
  <c r="AV2651" i="1"/>
  <c r="AS2651" i="1" s="1"/>
  <c r="AZ2651" i="1"/>
  <c r="AZ2663" i="1"/>
  <c r="AV2663" i="1"/>
  <c r="AV2632" i="1"/>
  <c r="AS2632" i="1" s="1"/>
  <c r="AZ2632" i="1"/>
  <c r="AV2549" i="1"/>
  <c r="AS2549" i="1" s="1"/>
  <c r="AZ2549" i="1"/>
  <c r="AV2335" i="1"/>
  <c r="AS2335" i="1" s="1"/>
  <c r="AZ2335" i="1"/>
  <c r="AV2650" i="1"/>
  <c r="AS2650" i="1" s="1"/>
  <c r="AZ2650" i="1"/>
  <c r="AZ2297" i="1"/>
  <c r="AV2297" i="1"/>
  <c r="AV2103" i="1"/>
  <c r="AS2103" i="1" s="1"/>
  <c r="AZ2103" i="1"/>
  <c r="AV2603" i="1"/>
  <c r="AS2603" i="1" s="1"/>
  <c r="AZ2603" i="1"/>
  <c r="AV2356" i="1"/>
  <c r="AS2356" i="1" s="1"/>
  <c r="AZ2356" i="1"/>
  <c r="AK2257" i="1"/>
  <c r="AV2772" i="1"/>
  <c r="AZ2772" i="1"/>
  <c r="AZ2547" i="1"/>
  <c r="AV2547" i="1"/>
  <c r="AS2547" i="1" s="1"/>
  <c r="AV2098" i="1"/>
  <c r="AS2098" i="1" s="1"/>
  <c r="AZ2098" i="1"/>
  <c r="AV2500" i="1"/>
  <c r="AS2500" i="1" s="1"/>
  <c r="AZ2500" i="1"/>
  <c r="AV2031" i="1"/>
  <c r="AZ2031" i="1"/>
  <c r="AZ2778" i="1"/>
  <c r="AV2778" i="1"/>
  <c r="AS2778" i="1" s="1"/>
  <c r="AV2646" i="1"/>
  <c r="AZ2646" i="1"/>
  <c r="AZ2227" i="1"/>
  <c r="AV2227" i="1"/>
  <c r="AS2227" i="1" s="1"/>
  <c r="AV2338" i="1"/>
  <c r="AS2338" i="1" s="1"/>
  <c r="AZ2338" i="1"/>
  <c r="AV2431" i="1"/>
  <c r="AS2431" i="1" s="1"/>
  <c r="AZ2431" i="1"/>
  <c r="AZ2048" i="1"/>
  <c r="AV2048" i="1"/>
  <c r="AS2048" i="1" s="1"/>
  <c r="AZ2733" i="1"/>
  <c r="AV2733" i="1"/>
  <c r="AS2733" i="1" s="1"/>
  <c r="AZ2566" i="1"/>
  <c r="AV2566" i="1"/>
  <c r="AS2566" i="1" s="1"/>
  <c r="AI2202" i="1"/>
  <c r="AZ2327" i="1"/>
  <c r="AV2327" i="1"/>
  <c r="AS2327" i="1" s="1"/>
  <c r="AZ2627" i="1"/>
  <c r="AV2627" i="1"/>
  <c r="AS2627" i="1" s="1"/>
  <c r="AV2364" i="1"/>
  <c r="AS2364" i="1" s="1"/>
  <c r="AZ2364" i="1"/>
  <c r="AV2161" i="1"/>
  <c r="AS2161" i="1" s="1"/>
  <c r="AZ2161" i="1"/>
  <c r="AZ2034" i="1"/>
  <c r="AV2034" i="1"/>
  <c r="AZ2762" i="1"/>
  <c r="AV2762" i="1"/>
  <c r="AS2762" i="1" s="1"/>
  <c r="AZ2049" i="1"/>
  <c r="AV2049" i="1"/>
  <c r="AZ2135" i="1"/>
  <c r="AV2135" i="1"/>
  <c r="AS2135" i="1" s="1"/>
  <c r="AZ2214" i="1"/>
  <c r="AV2214" i="1"/>
  <c r="AS2214" i="1" s="1"/>
  <c r="AZ2107" i="1"/>
  <c r="AV2107" i="1"/>
  <c r="AS2107" i="1" s="1"/>
  <c r="AZ2317" i="1"/>
  <c r="AV2317" i="1"/>
  <c r="AS2317" i="1" s="1"/>
  <c r="AZ2153" i="1"/>
  <c r="AV2153" i="1"/>
  <c r="AZ2192" i="1"/>
  <c r="AV2192" i="1"/>
  <c r="AZ2752" i="1"/>
  <c r="AV2752" i="1"/>
  <c r="AS2752" i="1" s="1"/>
  <c r="AZ2723" i="1"/>
  <c r="AV2723" i="1"/>
  <c r="AS2723" i="1" s="1"/>
  <c r="AZ2196" i="1"/>
  <c r="AV2196" i="1"/>
  <c r="AV2076" i="1"/>
  <c r="AS2076" i="1" s="1"/>
  <c r="AZ2076" i="1"/>
  <c r="AV2662" i="1"/>
  <c r="AS2662" i="1" s="1"/>
  <c r="AZ2662" i="1"/>
  <c r="AV2184" i="1"/>
  <c r="AS2184" i="1" s="1"/>
  <c r="AZ2184" i="1"/>
  <c r="AZ2487" i="1"/>
  <c r="AV2487" i="1"/>
  <c r="AS2487" i="1" s="1"/>
  <c r="AV2203" i="1"/>
  <c r="AS2203" i="1" s="1"/>
  <c r="AZ2203" i="1"/>
  <c r="AV2670" i="1"/>
  <c r="AS2670" i="1" s="1"/>
  <c r="AZ2670" i="1"/>
  <c r="AZ2089" i="1"/>
  <c r="AV2089" i="1"/>
  <c r="AS2089" i="1" s="1"/>
  <c r="AV2290" i="1"/>
  <c r="AS2290" i="1" s="1"/>
  <c r="AZ2290" i="1"/>
  <c r="AV2124" i="1"/>
  <c r="AS2124" i="1" s="1"/>
  <c r="AZ2124" i="1"/>
  <c r="AZ2535" i="1"/>
  <c r="AV2535" i="1"/>
  <c r="AS2535" i="1" s="1"/>
  <c r="AV2097" i="1"/>
  <c r="AS2097" i="1" s="1"/>
  <c r="AZ2097" i="1"/>
  <c r="AS2350" i="1"/>
  <c r="AZ2588" i="1"/>
  <c r="AV2588" i="1"/>
  <c r="AS2588" i="1" s="1"/>
  <c r="AZ2586" i="1"/>
  <c r="AV2586" i="1"/>
  <c r="AZ2409" i="1"/>
  <c r="AV2409" i="1"/>
  <c r="AS2409" i="1" s="1"/>
  <c r="AV2370" i="1"/>
  <c r="AS2370" i="1" s="1"/>
  <c r="AZ2370" i="1"/>
  <c r="AZ2390" i="1"/>
  <c r="AV2390" i="1"/>
  <c r="AS2390" i="1" s="1"/>
  <c r="AZ2631" i="1"/>
  <c r="AV2631" i="1"/>
  <c r="AV2223" i="1"/>
  <c r="AS2223" i="1" s="1"/>
  <c r="AZ2223" i="1"/>
  <c r="AV2398" i="1"/>
  <c r="AS2398" i="1" s="1"/>
  <c r="AZ2398" i="1"/>
  <c r="AZ2105" i="1"/>
  <c r="AV2105" i="1"/>
  <c r="AS2105" i="1" s="1"/>
  <c r="AZ2154" i="1"/>
  <c r="AV2154" i="1"/>
  <c r="AS2154" i="1" s="1"/>
  <c r="AZ2146" i="1"/>
  <c r="AV2146" i="1"/>
  <c r="AS2146" i="1" s="1"/>
  <c r="AZ2485" i="1"/>
  <c r="AV2485" i="1"/>
  <c r="AS2485" i="1" s="1"/>
  <c r="AV2729" i="1"/>
  <c r="AS2729" i="1" s="1"/>
  <c r="AZ2729" i="1"/>
  <c r="AZ2053" i="1"/>
  <c r="AV2053" i="1"/>
  <c r="AS2053" i="1" s="1"/>
  <c r="AZ2392" i="1"/>
  <c r="AV2392" i="1"/>
  <c r="AS2392" i="1" s="1"/>
  <c r="AK2740" i="1"/>
  <c r="AZ2497" i="1"/>
  <c r="AV2497" i="1"/>
  <c r="AS2497" i="1" s="1"/>
  <c r="AV2235" i="1"/>
  <c r="AZ2235" i="1"/>
  <c r="AZ2677" i="1"/>
  <c r="AV2677" i="1"/>
  <c r="AS2677" i="1" s="1"/>
  <c r="AZ2094" i="1"/>
  <c r="AV2094" i="1"/>
  <c r="AS2094" i="1" s="1"/>
  <c r="AZ2635" i="1"/>
  <c r="AV2635" i="1"/>
  <c r="AS2635" i="1" s="1"/>
  <c r="AZ2185" i="1"/>
  <c r="AV2185" i="1"/>
  <c r="AS2185" i="1" s="1"/>
  <c r="AV2540" i="1"/>
  <c r="AS2540" i="1" s="1"/>
  <c r="AZ2540" i="1"/>
  <c r="AZ2424" i="1"/>
  <c r="AV2424" i="1"/>
  <c r="AS2424" i="1" s="1"/>
  <c r="AV2351" i="1"/>
  <c r="AS2351" i="1" s="1"/>
  <c r="AZ2351" i="1"/>
  <c r="AS2440" i="1"/>
  <c r="AV2726" i="1"/>
  <c r="AS2726" i="1" s="1"/>
  <c r="AZ2726" i="1"/>
  <c r="AZ2180" i="1"/>
  <c r="AV2180" i="1"/>
  <c r="AV2551" i="1"/>
  <c r="AS2551" i="1" s="1"/>
  <c r="AR2551" i="1" s="1"/>
  <c r="AZ2551" i="1"/>
  <c r="AZ2652" i="1"/>
  <c r="AV2652" i="1"/>
  <c r="AS2652" i="1" s="1"/>
  <c r="AR2652" i="1" s="1"/>
  <c r="AS2125" i="1"/>
  <c r="AW697" i="1"/>
  <c r="AW705" i="1"/>
  <c r="AW713" i="1"/>
  <c r="AW721" i="1"/>
  <c r="AW729" i="1"/>
  <c r="AX729" i="1" s="1"/>
  <c r="AW737" i="1"/>
  <c r="AW745" i="1"/>
  <c r="AW753" i="1"/>
  <c r="AW761" i="1"/>
  <c r="AW769" i="1"/>
  <c r="AW777" i="1"/>
  <c r="AW785" i="1"/>
  <c r="AW793" i="1"/>
  <c r="AW801" i="1"/>
  <c r="AW809" i="1"/>
  <c r="AW817" i="1"/>
  <c r="AW825" i="1"/>
  <c r="AW833" i="1"/>
  <c r="AW841" i="1"/>
  <c r="AW849" i="1"/>
  <c r="AW857" i="1"/>
  <c r="AW865" i="1"/>
  <c r="AW873" i="1"/>
  <c r="AW881" i="1"/>
  <c r="AX881" i="1" s="1"/>
  <c r="AW889" i="1"/>
  <c r="AW897" i="1"/>
  <c r="AW905" i="1"/>
  <c r="AX905" i="1" s="1"/>
  <c r="AW913" i="1"/>
  <c r="AW921" i="1"/>
  <c r="AW929" i="1"/>
  <c r="AW937" i="1"/>
  <c r="AW945" i="1"/>
  <c r="AW953" i="1"/>
  <c r="AW961" i="1"/>
  <c r="AW969" i="1"/>
  <c r="AW977" i="1"/>
  <c r="AW985" i="1"/>
  <c r="AW993" i="1"/>
  <c r="AW1001" i="1"/>
  <c r="AW1009" i="1"/>
  <c r="AW1017" i="1"/>
  <c r="AW1025" i="1"/>
  <c r="AW1033" i="1"/>
  <c r="AW1041" i="1"/>
  <c r="AW1049" i="1"/>
  <c r="AW1057" i="1"/>
  <c r="AW1065" i="1"/>
  <c r="AW1073" i="1"/>
  <c r="AW1081" i="1"/>
  <c r="AW1089" i="1"/>
  <c r="AW1097" i="1"/>
  <c r="AW1105" i="1"/>
  <c r="AW1113" i="1"/>
  <c r="AW1121" i="1"/>
  <c r="AW1129" i="1"/>
  <c r="AW1137" i="1"/>
  <c r="AW1145" i="1"/>
  <c r="AW1153" i="1"/>
  <c r="AW1161" i="1"/>
  <c r="AW1169" i="1"/>
  <c r="AW1177" i="1"/>
  <c r="AW1185" i="1"/>
  <c r="AW1193" i="1"/>
  <c r="AW1201" i="1"/>
  <c r="AW1209" i="1"/>
  <c r="AW1217" i="1"/>
  <c r="AW1225" i="1"/>
  <c r="AW1233" i="1"/>
  <c r="AW1241" i="1"/>
  <c r="AW1249" i="1"/>
  <c r="AW1257" i="1"/>
  <c r="AW1265" i="1"/>
  <c r="AW1273" i="1"/>
  <c r="AW1281" i="1"/>
  <c r="AW1289" i="1"/>
  <c r="AW1297" i="1"/>
  <c r="AW1305" i="1"/>
  <c r="AW1313" i="1"/>
  <c r="AW1321" i="1"/>
  <c r="AW1329" i="1"/>
  <c r="AW1337" i="1"/>
  <c r="AW1345" i="1"/>
  <c r="AW1353" i="1"/>
  <c r="AW1361" i="1"/>
  <c r="AW1369" i="1"/>
  <c r="AW1377" i="1"/>
  <c r="AW1385" i="1"/>
  <c r="AW1393" i="1"/>
  <c r="AW1401" i="1"/>
  <c r="AW1409" i="1"/>
  <c r="AW1417" i="1"/>
  <c r="AW1425" i="1"/>
  <c r="AW1433" i="1"/>
  <c r="AW1441" i="1"/>
  <c r="AW1449" i="1"/>
  <c r="AW1457" i="1"/>
  <c r="AW1465" i="1"/>
  <c r="AW1473" i="1"/>
  <c r="AW1481" i="1"/>
  <c r="AW1489" i="1"/>
  <c r="AW1497" i="1"/>
  <c r="AW1505" i="1"/>
  <c r="AW1513" i="1"/>
  <c r="AW1521" i="1"/>
  <c r="AW1529" i="1"/>
  <c r="AW1537" i="1"/>
  <c r="AW1545" i="1"/>
  <c r="AW1553" i="1"/>
  <c r="AW1561" i="1"/>
  <c r="AW1569" i="1"/>
  <c r="AI2544" i="1"/>
  <c r="AI2537" i="1"/>
  <c r="F2537" i="1" s="1"/>
  <c r="AI2185" i="1"/>
  <c r="AI2208" i="1"/>
  <c r="AV2490" i="1"/>
  <c r="AS2490" i="1" s="1"/>
  <c r="AZ2490" i="1"/>
  <c r="AS2192" i="1"/>
  <c r="AZ2052" i="1"/>
  <c r="AV2052" i="1"/>
  <c r="AS2052" i="1" s="1"/>
  <c r="AZ2730" i="1"/>
  <c r="AV2730" i="1"/>
  <c r="AS2730" i="1" s="1"/>
  <c r="AR2730" i="1" s="1"/>
  <c r="AZ2396" i="1"/>
  <c r="AV2396" i="1"/>
  <c r="AS2396" i="1" s="1"/>
  <c r="AZ2583" i="1"/>
  <c r="AV2583" i="1"/>
  <c r="AS2583" i="1" s="1"/>
  <c r="AZ2642" i="1"/>
  <c r="AV2642" i="1"/>
  <c r="AS2642" i="1" s="1"/>
  <c r="AV2777" i="1"/>
  <c r="AS2777" i="1" s="1"/>
  <c r="AZ2777" i="1"/>
  <c r="AV2734" i="1"/>
  <c r="AZ2734" i="1"/>
  <c r="AZ2199" i="1"/>
  <c r="AV2199" i="1"/>
  <c r="AS2199" i="1" s="1"/>
  <c r="AS2195" i="1"/>
  <c r="AZ2432" i="1"/>
  <c r="AV2432" i="1"/>
  <c r="AS2432" i="1" s="1"/>
  <c r="AZ2128" i="1"/>
  <c r="AV2128" i="1"/>
  <c r="AS2128" i="1" s="1"/>
  <c r="AZ2189" i="1"/>
  <c r="AV2189" i="1"/>
  <c r="AS2189" i="1" s="1"/>
  <c r="AZ2386" i="1"/>
  <c r="AV2386" i="1"/>
  <c r="AS2386" i="1" s="1"/>
  <c r="AZ2143" i="1"/>
  <c r="AV2143" i="1"/>
  <c r="AS2143" i="1" s="1"/>
  <c r="AZ2307" i="1"/>
  <c r="AV2307" i="1"/>
  <c r="AS2307" i="1" s="1"/>
  <c r="AV2441" i="1"/>
  <c r="AS2441" i="1" s="1"/>
  <c r="AZ2441" i="1"/>
  <c r="AV2541" i="1"/>
  <c r="AZ2541" i="1"/>
  <c r="AV2555" i="1"/>
  <c r="AS2555" i="1" s="1"/>
  <c r="AR2555" i="1" s="1"/>
  <c r="AZ2555" i="1"/>
  <c r="AZ2277" i="1"/>
  <c r="AV2277" i="1"/>
  <c r="AS2277" i="1" s="1"/>
  <c r="AV2225" i="1"/>
  <c r="AS2225" i="1" s="1"/>
  <c r="AZ2225" i="1"/>
  <c r="AZ2526" i="1"/>
  <c r="AV2526" i="1"/>
  <c r="AS2526" i="1" s="1"/>
  <c r="AS2695" i="1"/>
  <c r="AZ2359" i="1"/>
  <c r="AV2359" i="1"/>
  <c r="AS2359" i="1" s="1"/>
  <c r="AV2436" i="1"/>
  <c r="AS2436" i="1" s="1"/>
  <c r="AZ2436" i="1"/>
  <c r="AZ2127" i="1"/>
  <c r="AV2127" i="1"/>
  <c r="AS2127" i="1" s="1"/>
  <c r="AV2191" i="1"/>
  <c r="AZ2191" i="1"/>
  <c r="AV2601" i="1"/>
  <c r="AS2601" i="1" s="1"/>
  <c r="AZ2601" i="1"/>
  <c r="AV2708" i="1"/>
  <c r="AZ2708" i="1"/>
  <c r="AZ2720" i="1"/>
  <c r="AV2720" i="1"/>
  <c r="AS2720" i="1" s="1"/>
  <c r="AZ2111" i="1"/>
  <c r="AV2111" i="1"/>
  <c r="AZ2700" i="1"/>
  <c r="AV2700" i="1"/>
  <c r="AZ2085" i="1"/>
  <c r="AV2085" i="1"/>
  <c r="AZ2628" i="1"/>
  <c r="AV2628" i="1"/>
  <c r="AS2628" i="1" s="1"/>
  <c r="AZ2050" i="1"/>
  <c r="AV2050" i="1"/>
  <c r="AS2050" i="1" s="1"/>
  <c r="AZ2613" i="1"/>
  <c r="AV2613" i="1"/>
  <c r="AS2613" i="1" s="1"/>
  <c r="AV2654" i="1"/>
  <c r="AZ2654" i="1"/>
  <c r="AZ2504" i="1"/>
  <c r="AV2504" i="1"/>
  <c r="AS2504" i="1" s="1"/>
  <c r="AZ2082" i="1"/>
  <c r="AV2082" i="1"/>
  <c r="AS2082" i="1" s="1"/>
  <c r="AZ2100" i="1"/>
  <c r="AV2100" i="1"/>
  <c r="AS2100" i="1" s="1"/>
  <c r="AZ2114" i="1"/>
  <c r="AV2114" i="1"/>
  <c r="AS2114" i="1" s="1"/>
  <c r="AV2160" i="1"/>
  <c r="AS2160" i="1" s="1"/>
  <c r="AZ2160" i="1"/>
  <c r="AZ2365" i="1"/>
  <c r="AV2365" i="1"/>
  <c r="AS2365" i="1" s="1"/>
  <c r="AZ2528" i="1"/>
  <c r="AV2528" i="1"/>
  <c r="AS2528" i="1" s="1"/>
  <c r="AV2257" i="1"/>
  <c r="AS2257" i="1" s="1"/>
  <c r="AZ2257" i="1"/>
  <c r="AZ2456" i="1"/>
  <c r="AV2456" i="1"/>
  <c r="AV2561" i="1"/>
  <c r="AZ2561" i="1"/>
  <c r="AV2568" i="1"/>
  <c r="AZ2568" i="1"/>
  <c r="AZ2312" i="1"/>
  <c r="AV2312" i="1"/>
  <c r="AS2312" i="1" s="1"/>
  <c r="AV2222" i="1"/>
  <c r="AS2222" i="1" s="1"/>
  <c r="AZ2222" i="1"/>
  <c r="AZ2067" i="1"/>
  <c r="AV2067" i="1"/>
  <c r="AS2067" i="1" s="1"/>
  <c r="AZ2202" i="1"/>
  <c r="AV2202" i="1"/>
  <c r="AS2202" i="1" s="1"/>
  <c r="AV2063" i="1"/>
  <c r="AS2063" i="1" s="1"/>
  <c r="AZ2063" i="1"/>
  <c r="AR2642" i="1"/>
  <c r="AZ2520" i="1"/>
  <c r="AV2520" i="1"/>
  <c r="AS2520" i="1" s="1"/>
  <c r="AR2559" i="1"/>
  <c r="AS2115" i="1"/>
  <c r="AZ2271" i="1"/>
  <c r="AV2271" i="1"/>
  <c r="AS2271" i="1" s="1"/>
  <c r="AZ2343" i="1"/>
  <c r="AV2343" i="1"/>
  <c r="AS2343" i="1" s="1"/>
  <c r="AZ2780" i="1"/>
  <c r="AV2780" i="1"/>
  <c r="AS2780" i="1" s="1"/>
  <c r="AS2236" i="1"/>
  <c r="AV2740" i="1"/>
  <c r="AS2740" i="1" s="1"/>
  <c r="AZ2740" i="1"/>
  <c r="AZ2264" i="1"/>
  <c r="AV2264" i="1"/>
  <c r="AS2264" i="1" s="1"/>
  <c r="AR2264" i="1" s="1"/>
  <c r="AV2638" i="1"/>
  <c r="AS2638" i="1" s="1"/>
  <c r="AZ2638" i="1"/>
  <c r="AZ2486" i="1"/>
  <c r="AV2486" i="1"/>
  <c r="AS2486" i="1" s="1"/>
  <c r="AS2371" i="1"/>
  <c r="AZ2680" i="1"/>
  <c r="AV2680" i="1"/>
  <c r="AS2680" i="1" s="1"/>
  <c r="AZ2537" i="1"/>
  <c r="AV2537" i="1"/>
  <c r="AS2537" i="1" s="1"/>
  <c r="AZ2408" i="1"/>
  <c r="AV2408" i="1"/>
  <c r="AS2408" i="1" s="1"/>
  <c r="AZ2527" i="1"/>
  <c r="AV2527" i="1"/>
  <c r="AS2527" i="1" s="1"/>
  <c r="AZ2748" i="1"/>
  <c r="AV2748" i="1"/>
  <c r="AS2748" i="1" s="1"/>
  <c r="AZ2211" i="1"/>
  <c r="AV2211" i="1"/>
  <c r="AS2211" i="1" s="1"/>
  <c r="AZ2220" i="1"/>
  <c r="AV2220" i="1"/>
  <c r="AS2220" i="1" s="1"/>
  <c r="AZ2594" i="1"/>
  <c r="AV2594" i="1"/>
  <c r="AS2594" i="1" s="1"/>
  <c r="AZ2230" i="1"/>
  <c r="AV2230" i="1"/>
  <c r="AS2230" i="1" s="1"/>
  <c r="AS2770" i="1"/>
  <c r="AZ2688" i="1"/>
  <c r="AV2688" i="1"/>
  <c r="AS2688" i="1" s="1"/>
  <c r="AV2439" i="1"/>
  <c r="AS2439" i="1" s="1"/>
  <c r="AZ2439" i="1"/>
  <c r="AZ2719" i="1"/>
  <c r="AV2719" i="1"/>
  <c r="AS2719" i="1" s="1"/>
  <c r="AV2083" i="1"/>
  <c r="AZ2083" i="1"/>
  <c r="AZ2629" i="1"/>
  <c r="AV2629" i="1"/>
  <c r="AS2629" i="1" s="1"/>
  <c r="AZ2046" i="1"/>
  <c r="AV2046" i="1"/>
  <c r="AS2046" i="1" s="1"/>
  <c r="AZ2671" i="1"/>
  <c r="AV2671" i="1"/>
  <c r="AS2671" i="1" s="1"/>
  <c r="AZ2731" i="1"/>
  <c r="AV2731" i="1"/>
  <c r="AS2731" i="1" s="1"/>
  <c r="AS2377" i="1"/>
  <c r="AZ2167" i="1"/>
  <c r="AV2167" i="1"/>
  <c r="AS2167" i="1" s="1"/>
  <c r="AV2201" i="1"/>
  <c r="AS2201" i="1" s="1"/>
  <c r="AZ2201" i="1"/>
  <c r="AS2693" i="1"/>
  <c r="AZ2706" i="1"/>
  <c r="AV2706" i="1"/>
  <c r="AS2706" i="1" s="1"/>
  <c r="AV2078" i="1"/>
  <c r="AS2078" i="1" s="1"/>
  <c r="AZ2078" i="1"/>
  <c r="AZ2077" i="1"/>
  <c r="AV2077" i="1"/>
  <c r="AS2077" i="1" s="1"/>
  <c r="AR2077" i="1" s="1"/>
  <c r="AV2451" i="1"/>
  <c r="AS2451" i="1" s="1"/>
  <c r="AZ2451" i="1"/>
  <c r="AV2241" i="1"/>
  <c r="AZ2241" i="1"/>
  <c r="AZ2215" i="1"/>
  <c r="AV2215" i="1"/>
  <c r="AS2215" i="1" s="1"/>
  <c r="AV2150" i="1"/>
  <c r="AZ2150" i="1"/>
  <c r="AV2573" i="1"/>
  <c r="AS2573" i="1" s="1"/>
  <c r="AZ2573" i="1"/>
  <c r="AZ2173" i="1"/>
  <c r="AV2173" i="1"/>
  <c r="AS2173" i="1" s="1"/>
  <c r="AZ2237" i="1"/>
  <c r="AV2237" i="1"/>
  <c r="AS2237" i="1" s="1"/>
  <c r="AV2508" i="1"/>
  <c r="AS2508" i="1" s="1"/>
  <c r="AZ2508" i="1"/>
  <c r="AZ2647" i="1"/>
  <c r="AV2647" i="1"/>
  <c r="AS2647" i="1" s="1"/>
  <c r="AR2647" i="1" s="1"/>
  <c r="AV2522" i="1"/>
  <c r="AS2522" i="1" s="1"/>
  <c r="AZ2522" i="1"/>
  <c r="AZ2765" i="1"/>
  <c r="AV2765" i="1"/>
  <c r="AS2765" i="1" s="1"/>
  <c r="AR2765" i="1" s="1"/>
  <c r="AS2405" i="1"/>
  <c r="AZ2621" i="1"/>
  <c r="AV2621" i="1"/>
  <c r="AS2621" i="1" s="1"/>
  <c r="AV2234" i="1"/>
  <c r="AS2234" i="1" s="1"/>
  <c r="AZ2234" i="1"/>
  <c r="AV2273" i="1"/>
  <c r="AS2273" i="1" s="1"/>
  <c r="AZ2273" i="1"/>
  <c r="AZ2102" i="1"/>
  <c r="AV2102" i="1"/>
  <c r="AS2102" i="1" s="1"/>
  <c r="AZ2759" i="1"/>
  <c r="AV2759" i="1"/>
  <c r="AS2759" i="1" s="1"/>
  <c r="AR2759" i="1" s="1"/>
  <c r="AV2766" i="1"/>
  <c r="AS2766" i="1" s="1"/>
  <c r="AZ2766" i="1"/>
  <c r="AZ2575" i="1"/>
  <c r="AV2575" i="1"/>
  <c r="AS2575" i="1" s="1"/>
  <c r="AZ2213" i="1"/>
  <c r="AV2213" i="1"/>
  <c r="AS2213" i="1" s="1"/>
  <c r="AS2224" i="1"/>
  <c r="AI2536" i="1"/>
  <c r="AI2524" i="1"/>
  <c r="AZ2221" i="1"/>
  <c r="AV2221" i="1"/>
  <c r="AZ2515" i="1"/>
  <c r="AV2515" i="1"/>
  <c r="AS2515" i="1" s="1"/>
  <c r="AZ2375" i="1"/>
  <c r="AV2375" i="1"/>
  <c r="AS2375" i="1" s="1"/>
  <c r="AZ2691" i="1"/>
  <c r="AV2691" i="1"/>
  <c r="AS2691" i="1" s="1"/>
  <c r="AV2240" i="1"/>
  <c r="AS2240" i="1" s="1"/>
  <c r="AZ2240" i="1"/>
  <c r="AS2456" i="1"/>
  <c r="AZ2514" i="1"/>
  <c r="AV2514" i="1"/>
  <c r="AS2514" i="1" s="1"/>
  <c r="AZ2690" i="1"/>
  <c r="AV2690" i="1"/>
  <c r="AS2690" i="1" s="1"/>
  <c r="AZ2760" i="1"/>
  <c r="AV2760" i="1"/>
  <c r="AZ2435" i="1"/>
  <c r="AV2435" i="1"/>
  <c r="AS2435" i="1" s="1"/>
  <c r="AZ2174" i="1"/>
  <c r="AV2174" i="1"/>
  <c r="AS2174" i="1" s="1"/>
  <c r="AZ2108" i="1"/>
  <c r="AV2108" i="1"/>
  <c r="AS2108" i="1" s="1"/>
  <c r="AZ2285" i="1"/>
  <c r="AV2285" i="1"/>
  <c r="AS2285" i="1" s="1"/>
  <c r="AV2267" i="1"/>
  <c r="AS2267" i="1" s="1"/>
  <c r="AZ2267" i="1"/>
  <c r="AS2367" i="1"/>
  <c r="AZ2569" i="1"/>
  <c r="AV2569" i="1"/>
  <c r="AS2569" i="1" s="1"/>
  <c r="AR2569" i="1" s="1"/>
  <c r="AZ2656" i="1"/>
  <c r="AV2656" i="1"/>
  <c r="AZ2447" i="1"/>
  <c r="AV2447" i="1"/>
  <c r="AS2447" i="1" s="1"/>
  <c r="AS2630" i="1"/>
  <c r="AV2166" i="1"/>
  <c r="AS2166" i="1" s="1"/>
  <c r="AZ2166" i="1"/>
  <c r="AZ2329" i="1"/>
  <c r="AV2329" i="1"/>
  <c r="AZ2250" i="1"/>
  <c r="AV2250" i="1"/>
  <c r="AS2250" i="1" s="1"/>
  <c r="AV2756" i="1"/>
  <c r="AS2756" i="1" s="1"/>
  <c r="AZ2756" i="1"/>
  <c r="AZ2379" i="1"/>
  <c r="AV2379" i="1"/>
  <c r="AS2379" i="1" s="1"/>
  <c r="AZ2779" i="1"/>
  <c r="AV2779" i="1"/>
  <c r="AS2779" i="1" s="1"/>
  <c r="AV2251" i="1"/>
  <c r="AS2251" i="1" s="1"/>
  <c r="AZ2251" i="1"/>
  <c r="AV2045" i="1"/>
  <c r="AS2045" i="1" s="1"/>
  <c r="AZ2045" i="1"/>
  <c r="AS2663" i="1"/>
  <c r="AV2187" i="1"/>
  <c r="AS2187" i="1" s="1"/>
  <c r="AZ2187" i="1"/>
  <c r="AV2429" i="1"/>
  <c r="AS2429" i="1" s="1"/>
  <c r="AZ2429" i="1"/>
  <c r="AZ2152" i="1"/>
  <c r="AV2152" i="1"/>
  <c r="AS2152" i="1" s="1"/>
  <c r="AZ2757" i="1"/>
  <c r="AV2757" i="1"/>
  <c r="AS2757" i="1" s="1"/>
  <c r="AZ2378" i="1"/>
  <c r="AV2378" i="1"/>
  <c r="AS2378" i="1" s="1"/>
  <c r="AR2378" i="1" s="1"/>
  <c r="AV2112" i="1"/>
  <c r="AS2112" i="1" s="1"/>
  <c r="AZ2112" i="1"/>
  <c r="AV2322" i="1"/>
  <c r="AS2322" i="1" s="1"/>
  <c r="AZ2322" i="1"/>
  <c r="AS2660" i="1"/>
  <c r="AV2210" i="1"/>
  <c r="AS2210" i="1" s="1"/>
  <c r="AZ2210" i="1"/>
  <c r="AS2561" i="1"/>
  <c r="AV2641" i="1"/>
  <c r="AS2641" i="1" s="1"/>
  <c r="AZ2641" i="1"/>
  <c r="AV2121" i="1"/>
  <c r="AS2121" i="1" s="1"/>
  <c r="AZ2121" i="1"/>
  <c r="AV2410" i="1"/>
  <c r="AS2410" i="1" s="1"/>
  <c r="AZ2410" i="1"/>
  <c r="AV2419" i="1"/>
  <c r="AS2419" i="1" s="1"/>
  <c r="AZ2419" i="1"/>
  <c r="AV2061" i="1"/>
  <c r="AZ2061" i="1"/>
  <c r="AZ2581" i="1"/>
  <c r="AV2581" i="1"/>
  <c r="AS2581" i="1" s="1"/>
  <c r="AZ2411" i="1"/>
  <c r="AV2411" i="1"/>
  <c r="AS2411" i="1" s="1"/>
  <c r="AR2411" i="1" s="1"/>
  <c r="AZ2618" i="1"/>
  <c r="AV2618" i="1"/>
  <c r="AS2618" i="1" s="1"/>
  <c r="AZ2333" i="1"/>
  <c r="AV2333" i="1"/>
  <c r="AS2333" i="1" s="1"/>
  <c r="AZ2716" i="1"/>
  <c r="AV2716" i="1"/>
  <c r="AS2716" i="1" s="1"/>
  <c r="AR2716" i="1" s="1"/>
  <c r="AZ2269" i="1"/>
  <c r="AV2269" i="1"/>
  <c r="AS2269" i="1" s="1"/>
  <c r="AZ2712" i="1"/>
  <c r="AV2712" i="1"/>
  <c r="AS2712" i="1" s="1"/>
  <c r="AV2400" i="1"/>
  <c r="AS2400" i="1" s="1"/>
  <c r="AZ2400" i="1"/>
  <c r="AZ2139" i="1"/>
  <c r="AV2139" i="1"/>
  <c r="AS2139" i="1" s="1"/>
  <c r="AW6" i="1"/>
  <c r="AW14" i="1"/>
  <c r="AW22" i="1"/>
  <c r="AX22" i="1" s="1"/>
  <c r="AW30" i="1"/>
  <c r="AW38" i="1"/>
  <c r="AW46" i="1"/>
  <c r="AW54" i="1"/>
  <c r="AX54" i="1" s="1"/>
  <c r="AW62" i="1"/>
  <c r="AW70" i="1"/>
  <c r="AW78" i="1"/>
  <c r="AW86" i="1"/>
  <c r="AW94" i="1"/>
  <c r="AW102" i="1"/>
  <c r="AW110" i="1"/>
  <c r="AW118" i="1"/>
  <c r="AW126" i="1"/>
  <c r="AW134" i="1"/>
  <c r="AW142" i="1"/>
  <c r="AW150" i="1"/>
  <c r="AW158" i="1"/>
  <c r="AW166" i="1"/>
  <c r="AW174" i="1"/>
  <c r="AW182" i="1"/>
  <c r="AW190" i="1"/>
  <c r="AW199" i="1"/>
  <c r="AW207" i="1"/>
  <c r="AW215" i="1"/>
  <c r="AW223" i="1"/>
  <c r="AW231" i="1"/>
  <c r="AX231" i="1" s="1"/>
  <c r="AW239" i="1"/>
  <c r="AW247" i="1"/>
  <c r="AW255" i="1"/>
  <c r="AW263" i="1"/>
  <c r="AW271" i="1"/>
  <c r="AW279" i="1"/>
  <c r="AW287" i="1"/>
  <c r="AW295" i="1"/>
  <c r="AW303" i="1"/>
  <c r="AW311" i="1"/>
  <c r="AW319" i="1"/>
  <c r="AW327" i="1"/>
  <c r="AW335" i="1"/>
  <c r="AW343" i="1"/>
  <c r="AW351" i="1"/>
  <c r="AW359" i="1"/>
  <c r="AW367" i="1"/>
  <c r="AW375" i="1"/>
  <c r="AW383" i="1"/>
  <c r="AW391" i="1"/>
  <c r="AW399" i="1"/>
  <c r="AW407" i="1"/>
  <c r="AW415" i="1"/>
  <c r="AW423" i="1"/>
  <c r="AW431" i="1"/>
  <c r="AW439" i="1"/>
  <c r="AW447" i="1"/>
  <c r="AW455" i="1"/>
  <c r="AW463" i="1"/>
  <c r="AW471" i="1"/>
  <c r="AW479" i="1"/>
  <c r="AW487" i="1"/>
  <c r="AW495" i="1"/>
  <c r="AW503" i="1"/>
  <c r="AW511" i="1"/>
  <c r="AW519" i="1"/>
  <c r="AW527" i="1"/>
  <c r="AW535" i="1"/>
  <c r="AW543" i="1"/>
  <c r="AW551" i="1"/>
  <c r="AW559" i="1"/>
  <c r="AW567" i="1"/>
  <c r="AW575" i="1"/>
  <c r="AW583" i="1"/>
  <c r="AW591" i="1"/>
  <c r="AW599" i="1"/>
  <c r="AW607" i="1"/>
  <c r="AW615" i="1"/>
  <c r="AW623" i="1"/>
  <c r="AW631" i="1"/>
  <c r="AW639" i="1"/>
  <c r="AW647" i="1"/>
  <c r="AW655" i="1"/>
  <c r="AW663" i="1"/>
  <c r="AW671" i="1"/>
  <c r="AW679" i="1"/>
  <c r="AW687" i="1"/>
  <c r="AW695" i="1"/>
  <c r="AI2352" i="1"/>
  <c r="F2352" i="1" s="1"/>
  <c r="AZ2296" i="1"/>
  <c r="AV2296" i="1"/>
  <c r="AS2296" i="1" s="1"/>
  <c r="AZ2041" i="1"/>
  <c r="AV2041" i="1"/>
  <c r="AS2041" i="1" s="1"/>
  <c r="AR2041" i="1" s="1"/>
  <c r="AV2292" i="1"/>
  <c r="AS2292" i="1" s="1"/>
  <c r="AZ2292" i="1"/>
  <c r="AS2080" i="1"/>
  <c r="AZ2042" i="1"/>
  <c r="AV2042" i="1"/>
  <c r="AS2042" i="1" s="1"/>
  <c r="AZ2101" i="1"/>
  <c r="AV2101" i="1"/>
  <c r="AS2101" i="1" s="1"/>
  <c r="AR2101" i="1" s="1"/>
  <c r="AV2207" i="1"/>
  <c r="AS2207" i="1" s="1"/>
  <c r="AZ2207" i="1"/>
  <c r="AZ2268" i="1"/>
  <c r="AV2268" i="1"/>
  <c r="AS2268" i="1" s="1"/>
  <c r="AV2289" i="1"/>
  <c r="AS2289" i="1" s="1"/>
  <c r="AR2289" i="1" s="1"/>
  <c r="AZ2289" i="1"/>
  <c r="AS2564" i="1"/>
  <c r="AZ2562" i="1"/>
  <c r="AV2562" i="1"/>
  <c r="AS2562" i="1" s="1"/>
  <c r="AZ2454" i="1"/>
  <c r="AV2454" i="1"/>
  <c r="AS2454" i="1" s="1"/>
  <c r="AZ2416" i="1"/>
  <c r="AV2416" i="1"/>
  <c r="AS2416" i="1" s="1"/>
  <c r="AV2598" i="1"/>
  <c r="AS2598" i="1" s="1"/>
  <c r="AZ2598" i="1"/>
  <c r="AS2462" i="1"/>
  <c r="AS2191" i="1"/>
  <c r="AV2113" i="1"/>
  <c r="AS2113" i="1" s="1"/>
  <c r="AZ2113" i="1"/>
  <c r="AZ2070" i="1"/>
  <c r="AV2070" i="1"/>
  <c r="AS2070" i="1" s="1"/>
  <c r="AR2070" i="1" s="1"/>
  <c r="AZ2764" i="1"/>
  <c r="AV2764" i="1"/>
  <c r="AS2764" i="1" s="1"/>
  <c r="AZ2345" i="1"/>
  <c r="AV2345" i="1"/>
  <c r="AS2345" i="1" s="1"/>
  <c r="AZ2248" i="1"/>
  <c r="AV2248" i="1"/>
  <c r="AS2248" i="1" s="1"/>
  <c r="AV2401" i="1"/>
  <c r="AS2401" i="1" s="1"/>
  <c r="AZ2401" i="1"/>
  <c r="AV2110" i="1"/>
  <c r="AS2110" i="1" s="1"/>
  <c r="AZ2110" i="1"/>
  <c r="AS2072" i="1"/>
  <c r="AZ2060" i="1"/>
  <c r="AV2060" i="1"/>
  <c r="AS2060" i="1" s="1"/>
  <c r="AZ2293" i="1"/>
  <c r="AV2293" i="1"/>
  <c r="AS2293" i="1" s="1"/>
  <c r="AS2727" i="1"/>
  <c r="AS2235" i="1"/>
  <c r="AV2761" i="1"/>
  <c r="AZ2761" i="1"/>
  <c r="AV2718" i="1"/>
  <c r="AS2718" i="1" s="1"/>
  <c r="AZ2718" i="1"/>
  <c r="AV2468" i="1"/>
  <c r="AZ2468" i="1"/>
  <c r="AV2181" i="1"/>
  <c r="AS2181" i="1" s="1"/>
  <c r="AZ2181" i="1"/>
  <c r="AV2190" i="1"/>
  <c r="AS2190" i="1" s="1"/>
  <c r="AZ2190" i="1"/>
  <c r="AV2471" i="1"/>
  <c r="AS2471" i="1" s="1"/>
  <c r="AZ2471" i="1"/>
  <c r="AZ2279" i="1"/>
  <c r="AV2279" i="1"/>
  <c r="AS2279" i="1" s="1"/>
  <c r="AV2193" i="1"/>
  <c r="AS2193" i="1" s="1"/>
  <c r="AZ2193" i="1"/>
  <c r="AZ2330" i="1"/>
  <c r="AV2330" i="1"/>
  <c r="AS2330" i="1" s="1"/>
  <c r="AR2330" i="1" s="1"/>
  <c r="AZ2231" i="1"/>
  <c r="AV2231" i="1"/>
  <c r="AS2231" i="1" s="1"/>
  <c r="AZ2035" i="1"/>
  <c r="AV2035" i="1"/>
  <c r="AS2035" i="1" s="1"/>
  <c r="AV2200" i="1"/>
  <c r="AS2200" i="1" s="1"/>
  <c r="AZ2200" i="1"/>
  <c r="AZ2578" i="1"/>
  <c r="AV2578" i="1"/>
  <c r="AS2578" i="1" s="1"/>
  <c r="AZ2259" i="1"/>
  <c r="AV2259" i="1"/>
  <c r="AS2708" i="1"/>
  <c r="AZ2544" i="1"/>
  <c r="AV2544" i="1"/>
  <c r="AS2544" i="1" s="1"/>
  <c r="AV2177" i="1"/>
  <c r="AZ2177" i="1"/>
  <c r="AV2640" i="1"/>
  <c r="AS2640" i="1" s="1"/>
  <c r="AZ2640" i="1"/>
  <c r="AV2246" i="1"/>
  <c r="AS2246" i="1" s="1"/>
  <c r="AZ2246" i="1"/>
  <c r="AZ2339" i="1"/>
  <c r="AV2339" i="1"/>
  <c r="AS2339" i="1" s="1"/>
  <c r="AZ2260" i="1"/>
  <c r="AV2260" i="1"/>
  <c r="AS2260" i="1" s="1"/>
  <c r="AZ2093" i="1"/>
  <c r="AV2093" i="1"/>
  <c r="AS2093" i="1" s="1"/>
  <c r="AZ2448" i="1"/>
  <c r="AV2448" i="1"/>
  <c r="AS2448" i="1" s="1"/>
  <c r="AZ2639" i="1"/>
  <c r="AV2639" i="1"/>
  <c r="AS2639" i="1" s="1"/>
  <c r="AS2710" i="1"/>
  <c r="AV2469" i="1"/>
  <c r="AS2469" i="1" s="1"/>
  <c r="AZ2469" i="1"/>
  <c r="AZ2692" i="1"/>
  <c r="AV2692" i="1"/>
  <c r="AS2692" i="1" s="1"/>
  <c r="AZ2325" i="1"/>
  <c r="AV2325" i="1"/>
  <c r="AS2325" i="1" s="1"/>
  <c r="AZ2280" i="1"/>
  <c r="AV2280" i="1"/>
  <c r="AS2280" i="1" s="1"/>
  <c r="AV2622" i="1"/>
  <c r="AS2622" i="1" s="1"/>
  <c r="AZ2622" i="1"/>
  <c r="AZ2507" i="1"/>
  <c r="AV2507" i="1"/>
  <c r="AS2507" i="1" s="1"/>
  <c r="AZ2288" i="1"/>
  <c r="AV2288" i="1"/>
  <c r="AS2288" i="1" s="1"/>
  <c r="AR2288" i="1" s="1"/>
  <c r="AS2153" i="1"/>
  <c r="AS2126" i="1"/>
  <c r="AZ2610" i="1"/>
  <c r="AV2610" i="1"/>
  <c r="AS2610" i="1" s="1"/>
  <c r="AV2038" i="1"/>
  <c r="AS2038" i="1" s="1"/>
  <c r="AZ2038" i="1"/>
  <c r="AV2683" i="1"/>
  <c r="AS2683" i="1" s="1"/>
  <c r="AZ2683" i="1"/>
  <c r="AS2776" i="1"/>
  <c r="AI2405" i="1"/>
  <c r="AI2541" i="1"/>
  <c r="F2541" i="1" s="1"/>
  <c r="AV2298" i="1"/>
  <c r="AS2298" i="1" s="1"/>
  <c r="AZ2298" i="1"/>
  <c r="AS2111" i="1"/>
  <c r="AV2579" i="1"/>
  <c r="AS2579" i="1" s="1"/>
  <c r="AZ2579" i="1"/>
  <c r="AV2299" i="1"/>
  <c r="AS2299" i="1" s="1"/>
  <c r="AZ2299" i="1"/>
  <c r="AZ2533" i="1"/>
  <c r="AV2533" i="1"/>
  <c r="AS2533" i="1" s="1"/>
  <c r="AZ2059" i="1"/>
  <c r="AV2059" i="1"/>
  <c r="AS2059" i="1" s="1"/>
  <c r="AV2427" i="1"/>
  <c r="AS2427" i="1" s="1"/>
  <c r="AZ2427" i="1"/>
  <c r="AS2073" i="1"/>
  <c r="AZ2589" i="1"/>
  <c r="AV2589" i="1"/>
  <c r="AS2589" i="1" s="1"/>
  <c r="AV2567" i="1"/>
  <c r="AS2567" i="1" s="1"/>
  <c r="AZ2567" i="1"/>
  <c r="AV2713" i="1"/>
  <c r="AS2713" i="1" s="1"/>
  <c r="AZ2713" i="1"/>
  <c r="AZ2472" i="1"/>
  <c r="AV2472" i="1"/>
  <c r="AV2686" i="1"/>
  <c r="AZ2686" i="1"/>
  <c r="AV2636" i="1"/>
  <c r="AZ2636" i="1"/>
  <c r="AZ2346" i="1"/>
  <c r="AV2346" i="1"/>
  <c r="AS2346" i="1" s="1"/>
  <c r="AS2031" i="1"/>
  <c r="AZ2238" i="1"/>
  <c r="AV2238" i="1"/>
  <c r="AS2238" i="1" s="1"/>
  <c r="AZ2596" i="1"/>
  <c r="AV2596" i="1"/>
  <c r="AS2596" i="1" s="1"/>
  <c r="AZ2608" i="1"/>
  <c r="AV2608" i="1"/>
  <c r="AS2608" i="1" s="1"/>
  <c r="AV2428" i="1"/>
  <c r="AS2428" i="1" s="1"/>
  <c r="AZ2428" i="1"/>
  <c r="AZ2501" i="1"/>
  <c r="AV2501" i="1"/>
  <c r="AV2554" i="1"/>
  <c r="AS2554" i="1" s="1"/>
  <c r="AZ2554" i="1"/>
  <c r="AZ2775" i="1"/>
  <c r="AV2775" i="1"/>
  <c r="AS2775" i="1" s="1"/>
  <c r="AV2071" i="1"/>
  <c r="AS2071" i="1" s="1"/>
  <c r="AZ2071" i="1"/>
  <c r="AV2464" i="1"/>
  <c r="AS2464" i="1" s="1"/>
  <c r="AZ2464" i="1"/>
  <c r="AZ2117" i="1"/>
  <c r="AV2117" i="1"/>
  <c r="AS2117" i="1" s="1"/>
  <c r="AR2117" i="1" s="1"/>
  <c r="AS2149" i="1"/>
  <c r="AZ2488" i="1"/>
  <c r="AV2488" i="1"/>
  <c r="AS2488" i="1" s="1"/>
  <c r="AZ2611" i="1"/>
  <c r="AV2611" i="1"/>
  <c r="AS2611" i="1" s="1"/>
  <c r="AV2484" i="1"/>
  <c r="AS2484" i="1" s="1"/>
  <c r="AZ2484" i="1"/>
  <c r="AZ2523" i="1"/>
  <c r="AV2523" i="1"/>
  <c r="AS2523" i="1" s="1"/>
  <c r="AZ2612" i="1"/>
  <c r="AV2612" i="1"/>
  <c r="AZ2092" i="1"/>
  <c r="AV2092" i="1"/>
  <c r="AS2092" i="1" s="1"/>
  <c r="AV2305" i="1"/>
  <c r="AS2305" i="1" s="1"/>
  <c r="AZ2305" i="1"/>
  <c r="AS2221" i="1"/>
  <c r="AS2593" i="1"/>
  <c r="AZ2725" i="1"/>
  <c r="AV2725" i="1"/>
  <c r="AS2725" i="1" s="1"/>
  <c r="AR2725" i="1" s="1"/>
  <c r="AZ2434" i="1"/>
  <c r="AV2434" i="1"/>
  <c r="AS2434" i="1" s="1"/>
  <c r="AZ2437" i="1"/>
  <c r="AV2437" i="1"/>
  <c r="AS2437" i="1" s="1"/>
  <c r="AV2426" i="1"/>
  <c r="AS2426" i="1" s="1"/>
  <c r="AZ2426" i="1"/>
  <c r="AV2697" i="1"/>
  <c r="AS2697" i="1" s="1"/>
  <c r="AZ2697" i="1"/>
  <c r="AS2668" i="1"/>
  <c r="AV2283" i="1"/>
  <c r="AS2283" i="1" s="1"/>
  <c r="AZ2283" i="1"/>
  <c r="AS2557" i="1"/>
  <c r="AZ2423" i="1"/>
  <c r="AV2423" i="1"/>
  <c r="AS2423" i="1" s="1"/>
  <c r="AZ2703" i="1"/>
  <c r="AV2703" i="1"/>
  <c r="AS2703" i="1" s="1"/>
  <c r="AZ2099" i="1"/>
  <c r="AV2099" i="1"/>
  <c r="AS2099" i="1" s="1"/>
  <c r="AV2055" i="1"/>
  <c r="AS2055" i="1" s="1"/>
  <c r="AZ2055" i="1"/>
  <c r="AV2617" i="1"/>
  <c r="AS2617" i="1" s="1"/>
  <c r="AZ2617" i="1"/>
  <c r="AV2450" i="1"/>
  <c r="AS2450" i="1" s="1"/>
  <c r="AZ2450" i="1"/>
  <c r="AI2449" i="1"/>
  <c r="F2449" i="1" s="1"/>
  <c r="AI2191" i="1"/>
  <c r="AZ2747" i="1"/>
  <c r="AV2747" i="1"/>
  <c r="AS2747" i="1" s="1"/>
  <c r="AZ2086" i="1"/>
  <c r="AV2086" i="1"/>
  <c r="AZ2148" i="1"/>
  <c r="AV2148" i="1"/>
  <c r="AS2148" i="1" s="1"/>
  <c r="AZ2182" i="1"/>
  <c r="AV2182" i="1"/>
  <c r="AS2182" i="1" s="1"/>
  <c r="AZ2243" i="1"/>
  <c r="AV2243" i="1"/>
  <c r="AS2243" i="1" s="1"/>
  <c r="AV2372" i="1"/>
  <c r="AS2372" i="1" s="1"/>
  <c r="AZ2372" i="1"/>
  <c r="AZ2323" i="1"/>
  <c r="AV2323" i="1"/>
  <c r="AS2323" i="1" s="1"/>
  <c r="AZ2208" i="1"/>
  <c r="AV2208" i="1"/>
  <c r="AS2208" i="1" s="1"/>
  <c r="AV2609" i="1"/>
  <c r="AS2609" i="1" s="1"/>
  <c r="AZ2609" i="1"/>
  <c r="AV2380" i="1"/>
  <c r="AZ2380" i="1"/>
  <c r="AZ2274" i="1"/>
  <c r="AV2274" i="1"/>
  <c r="AS2274" i="1" s="1"/>
  <c r="AV2619" i="1"/>
  <c r="AZ2619" i="1"/>
  <c r="AZ2560" i="1"/>
  <c r="AV2560" i="1"/>
  <c r="AS2560" i="1" s="1"/>
  <c r="AZ2255" i="1"/>
  <c r="AV2255" i="1"/>
  <c r="AS2255" i="1" s="1"/>
  <c r="AV2506" i="1"/>
  <c r="AS2506" i="1" s="1"/>
  <c r="AZ2506" i="1"/>
  <c r="AZ2384" i="1"/>
  <c r="AV2384" i="1"/>
  <c r="AS2384" i="1" s="1"/>
  <c r="AR2384" i="1" s="1"/>
  <c r="AV2699" i="1"/>
  <c r="AS2699" i="1" s="1"/>
  <c r="AZ2699" i="1"/>
  <c r="AZ2118" i="1"/>
  <c r="AV2118" i="1"/>
  <c r="AV2657" i="1"/>
  <c r="AS2657" i="1" s="1"/>
  <c r="AZ2657" i="1"/>
  <c r="AV2369" i="1"/>
  <c r="AS2369" i="1" s="1"/>
  <c r="AZ2369" i="1"/>
  <c r="AZ2218" i="1"/>
  <c r="AV2218" i="1"/>
  <c r="AS2218" i="1" s="1"/>
  <c r="AV2270" i="1"/>
  <c r="AS2270" i="1" s="1"/>
  <c r="AR2270" i="1" s="1"/>
  <c r="AZ2270" i="1"/>
  <c r="AZ2676" i="1"/>
  <c r="AV2676" i="1"/>
  <c r="AS2676" i="1" s="1"/>
  <c r="AR2676" i="1" s="1"/>
  <c r="AV2745" i="1"/>
  <c r="AS2745" i="1" s="1"/>
  <c r="AZ2745" i="1"/>
  <c r="AV2217" i="1"/>
  <c r="AS2217" i="1" s="1"/>
  <c r="AZ2217" i="1"/>
  <c r="AZ2599" i="1"/>
  <c r="AV2599" i="1"/>
  <c r="AS2599" i="1" s="1"/>
  <c r="AV2649" i="1"/>
  <c r="AS2649" i="1" s="1"/>
  <c r="AZ2649" i="1"/>
  <c r="AV2318" i="1"/>
  <c r="AS2318" i="1" s="1"/>
  <c r="AZ2318" i="1"/>
  <c r="AS2631" i="1"/>
  <c r="AZ2216" i="1"/>
  <c r="AV2216" i="1"/>
  <c r="AS2216" i="1" s="1"/>
  <c r="AZ2376" i="1"/>
  <c r="AV2376" i="1"/>
  <c r="AS2376" i="1" s="1"/>
  <c r="AZ2332" i="1"/>
  <c r="AV2332" i="1"/>
  <c r="AS2332" i="1" s="1"/>
  <c r="AR2332" i="1" s="1"/>
  <c r="AZ2205" i="1"/>
  <c r="AV2205" i="1"/>
  <c r="AS2205" i="1" s="1"/>
  <c r="AS2150" i="1"/>
  <c r="AZ2294" i="1"/>
  <c r="AV2294" i="1"/>
  <c r="AS2294" i="1" s="1"/>
  <c r="AZ2626" i="1"/>
  <c r="AV2626" i="1"/>
  <c r="AS2626" i="1" s="1"/>
  <c r="AV2287" i="1"/>
  <c r="AS2287" i="1" s="1"/>
  <c r="AZ2287" i="1"/>
  <c r="AV2366" i="1"/>
  <c r="AS2366" i="1" s="1"/>
  <c r="AZ2366" i="1"/>
  <c r="AV2543" i="1"/>
  <c r="AS2543" i="1" s="1"/>
  <c r="AZ2543" i="1"/>
  <c r="AZ2175" i="1"/>
  <c r="AV2175" i="1"/>
  <c r="AS2175" i="1" s="1"/>
  <c r="AV2252" i="1"/>
  <c r="AS2252" i="1" s="1"/>
  <c r="AZ2252" i="1"/>
  <c r="AV2129" i="1"/>
  <c r="AS2129" i="1" s="1"/>
  <c r="AZ2129" i="1"/>
  <c r="AZ2741" i="1"/>
  <c r="AV2741" i="1"/>
  <c r="AS2741" i="1" s="1"/>
  <c r="AZ2604" i="1"/>
  <c r="AV2604" i="1"/>
  <c r="AS2604" i="1" s="1"/>
  <c r="AZ2169" i="1"/>
  <c r="AV2169" i="1"/>
  <c r="AS2169" i="1" s="1"/>
  <c r="AZ2503" i="1"/>
  <c r="AV2503" i="1"/>
  <c r="AS2503" i="1" s="1"/>
  <c r="AV2774" i="1"/>
  <c r="AS2774" i="1" s="1"/>
  <c r="AZ2774" i="1"/>
  <c r="AZ2704" i="1"/>
  <c r="AV2704" i="1"/>
  <c r="AS2704" i="1" s="1"/>
  <c r="AZ2178" i="1"/>
  <c r="AV2178" i="1"/>
  <c r="AS2178" i="1" s="1"/>
  <c r="AV2087" i="1"/>
  <c r="AS2087" i="1" s="1"/>
  <c r="AZ2087" i="1"/>
  <c r="AS2180" i="1"/>
  <c r="AW1738" i="1"/>
  <c r="AW1746" i="1"/>
  <c r="AW1754" i="1"/>
  <c r="AW1762" i="1"/>
  <c r="AW1770" i="1"/>
  <c r="AW1778" i="1"/>
  <c r="AW1786" i="1"/>
  <c r="AW1794" i="1"/>
  <c r="AW1802" i="1"/>
  <c r="AW1810" i="1"/>
  <c r="AW1818" i="1"/>
  <c r="AW1826" i="1"/>
  <c r="AW1834" i="1"/>
  <c r="AW1842" i="1"/>
  <c r="AW1850" i="1"/>
  <c r="AW1858" i="1"/>
  <c r="AW1866" i="1"/>
  <c r="AX1866" i="1" s="1"/>
  <c r="AW1874" i="1"/>
  <c r="AW1882" i="1"/>
  <c r="AW1890" i="1"/>
  <c r="AW1898" i="1"/>
  <c r="AX1898" i="1" s="1"/>
  <c r="AW1906" i="1"/>
  <c r="AW1914" i="1"/>
  <c r="AW2018" i="1"/>
  <c r="AW2026" i="1"/>
  <c r="AX2026" i="1" s="1"/>
  <c r="AI2344" i="1"/>
  <c r="F2344" i="1" s="1"/>
  <c r="AI2669" i="1"/>
  <c r="AI2648" i="1"/>
  <c r="AK2831" i="1"/>
  <c r="AZ2361" i="1"/>
  <c r="AV2361" i="1"/>
  <c r="AS2361" i="1" s="1"/>
  <c r="AZ2572" i="1"/>
  <c r="AV2572" i="1"/>
  <c r="AS2572" i="1" s="1"/>
  <c r="AZ2659" i="1"/>
  <c r="AV2659" i="1"/>
  <c r="AS2659" i="1" s="1"/>
  <c r="AZ2030" i="1"/>
  <c r="AV2030" i="1"/>
  <c r="AS2030" i="1" s="1"/>
  <c r="AZ2326" i="1"/>
  <c r="AV2326" i="1"/>
  <c r="AS2326" i="1" s="1"/>
  <c r="AV2120" i="1"/>
  <c r="AZ2120" i="1"/>
  <c r="AZ2155" i="1"/>
  <c r="AV2155" i="1"/>
  <c r="AS2155" i="1" s="1"/>
  <c r="AV2571" i="1"/>
  <c r="AS2571" i="1" s="1"/>
  <c r="AZ2571" i="1"/>
  <c r="AV2074" i="1"/>
  <c r="AS2074" i="1" s="1"/>
  <c r="AZ2074" i="1"/>
  <c r="AS2568" i="1"/>
  <c r="AZ2455" i="1"/>
  <c r="AV2455" i="1"/>
  <c r="AS2455" i="1" s="1"/>
  <c r="AZ2142" i="1"/>
  <c r="AV2142" i="1"/>
  <c r="AS2142" i="1" s="1"/>
  <c r="AZ2479" i="1"/>
  <c r="AV2479" i="1"/>
  <c r="AS2479" i="1" s="1"/>
  <c r="AZ2172" i="1"/>
  <c r="AV2172" i="1"/>
  <c r="AS2172" i="1" s="1"/>
  <c r="AS2049" i="1"/>
  <c r="AZ2648" i="1"/>
  <c r="AV2648" i="1"/>
  <c r="AS2648" i="1" s="1"/>
  <c r="AZ2658" i="1"/>
  <c r="AV2658" i="1"/>
  <c r="AZ2374" i="1"/>
  <c r="AV2374" i="1"/>
  <c r="AS2374" i="1" s="1"/>
  <c r="AV2467" i="1"/>
  <c r="AS2467" i="1" s="1"/>
  <c r="AZ2467" i="1"/>
  <c r="AZ2253" i="1"/>
  <c r="AV2253" i="1"/>
  <c r="AS2253" i="1" s="1"/>
  <c r="AZ2768" i="1"/>
  <c r="AV2768" i="1"/>
  <c r="AS2768" i="1" s="1"/>
  <c r="AZ2643" i="1"/>
  <c r="AV2643" i="1"/>
  <c r="AS2643" i="1" s="1"/>
  <c r="AZ2534" i="1"/>
  <c r="AV2534" i="1"/>
  <c r="AS2534" i="1" s="1"/>
  <c r="AR2534" i="1" s="1"/>
  <c r="AV2265" i="1"/>
  <c r="AS2265" i="1" s="1"/>
  <c r="AZ2265" i="1"/>
  <c r="AZ2331" i="1"/>
  <c r="AV2331" i="1"/>
  <c r="AS2331" i="1" s="1"/>
  <c r="AZ2381" i="1"/>
  <c r="AV2381" i="1"/>
  <c r="AS2381" i="1" s="1"/>
  <c r="AZ2422" i="1"/>
  <c r="AV2422" i="1"/>
  <c r="AS2422" i="1" s="1"/>
  <c r="AS2734" i="1"/>
  <c r="AZ2574" i="1"/>
  <c r="AV2574" i="1"/>
  <c r="AS2574" i="1" s="1"/>
  <c r="AV2389" i="1"/>
  <c r="AZ2389" i="1"/>
  <c r="AS2123" i="1"/>
  <c r="AS2145" i="1"/>
  <c r="AZ2653" i="1"/>
  <c r="AV2653" i="1"/>
  <c r="AS2653" i="1" s="1"/>
  <c r="AV2164" i="1"/>
  <c r="AS2164" i="1" s="1"/>
  <c r="AZ2164" i="1"/>
  <c r="AS2196" i="1"/>
  <c r="AZ2595" i="1"/>
  <c r="AV2595" i="1"/>
  <c r="AS2595" i="1" s="1"/>
  <c r="AZ2661" i="1"/>
  <c r="AV2661" i="1"/>
  <c r="AS2661" i="1" s="1"/>
  <c r="AV2242" i="1"/>
  <c r="AS2242" i="1" s="1"/>
  <c r="AZ2242" i="1"/>
  <c r="AZ2136" i="1"/>
  <c r="AV2136" i="1"/>
  <c r="AS2136" i="1" s="1"/>
  <c r="AV2548" i="1"/>
  <c r="AS2548" i="1" s="1"/>
  <c r="AZ2548" i="1"/>
  <c r="AS2669" i="1"/>
  <c r="AZ2056" i="1"/>
  <c r="AV2056" i="1"/>
  <c r="AV2198" i="1"/>
  <c r="AS2198" i="1" s="1"/>
  <c r="AZ2198" i="1"/>
  <c r="AK2055" i="1"/>
  <c r="AZ2232" i="1"/>
  <c r="AV2232" i="1"/>
  <c r="AS2232" i="1" s="1"/>
  <c r="AS2088" i="1"/>
  <c r="AV2387" i="1"/>
  <c r="AZ2387" i="1"/>
  <c r="AZ2498" i="1"/>
  <c r="AV2498" i="1"/>
  <c r="AS2498" i="1" s="1"/>
  <c r="AZ2496" i="1"/>
  <c r="AV2496" i="1"/>
  <c r="AS2496" i="1" s="1"/>
  <c r="AV2131" i="1"/>
  <c r="AS2131" i="1" s="1"/>
  <c r="AZ2131" i="1"/>
  <c r="AZ2334" i="1"/>
  <c r="AV2334" i="1"/>
  <c r="AS2334" i="1" s="1"/>
  <c r="AR2334" i="1" s="1"/>
  <c r="AV2109" i="1"/>
  <c r="AZ2109" i="1"/>
  <c r="AZ2388" i="1"/>
  <c r="AV2388" i="1"/>
  <c r="AS2388" i="1" s="1"/>
  <c r="AZ2165" i="1"/>
  <c r="AV2165" i="1"/>
  <c r="AS2165" i="1" s="1"/>
  <c r="AZ2664" i="1"/>
  <c r="AV2664" i="1"/>
  <c r="AS2664" i="1" s="1"/>
  <c r="AZ2580" i="1"/>
  <c r="AV2580" i="1"/>
  <c r="AS2580" i="1" s="1"/>
  <c r="AZ2254" i="1"/>
  <c r="AV2254" i="1"/>
  <c r="AS2254" i="1" s="1"/>
  <c r="AZ2363" i="1"/>
  <c r="AV2363" i="1"/>
  <c r="AS2363" i="1" s="1"/>
  <c r="AZ2091" i="1"/>
  <c r="AV2091" i="1"/>
  <c r="AS2091" i="1" s="1"/>
  <c r="AW4" i="1"/>
  <c r="AW12" i="1"/>
  <c r="AW20" i="1"/>
  <c r="AW28" i="1"/>
  <c r="AW36" i="1"/>
  <c r="AW44" i="1"/>
  <c r="AW52" i="1"/>
  <c r="AW60" i="1"/>
  <c r="AW68" i="1"/>
  <c r="AW76" i="1"/>
  <c r="AW84" i="1"/>
  <c r="AW92" i="1"/>
  <c r="AW100" i="1"/>
  <c r="AW108" i="1"/>
  <c r="AW116" i="1"/>
  <c r="AW124" i="1"/>
  <c r="AW132" i="1"/>
  <c r="AW140" i="1"/>
  <c r="AX140" i="1" s="1"/>
  <c r="AW148" i="1"/>
  <c r="AW156" i="1"/>
  <c r="AX156" i="1" s="1"/>
  <c r="AW164" i="1"/>
  <c r="AW172" i="1"/>
  <c r="AW180" i="1"/>
  <c r="AX180" i="1" s="1"/>
  <c r="AW188" i="1"/>
  <c r="AW197" i="1"/>
  <c r="AW205" i="1"/>
  <c r="AX205" i="1" s="1"/>
  <c r="AW213" i="1"/>
  <c r="AW221" i="1"/>
  <c r="AW229" i="1"/>
  <c r="AW237" i="1"/>
  <c r="AW245" i="1"/>
  <c r="AW253" i="1"/>
  <c r="AW261" i="1"/>
  <c r="AW269" i="1"/>
  <c r="AW277" i="1"/>
  <c r="AW285" i="1"/>
  <c r="AW293" i="1"/>
  <c r="AW301" i="1"/>
  <c r="AW309" i="1"/>
  <c r="P315" i="1"/>
  <c r="AW317" i="1"/>
  <c r="P323" i="1"/>
  <c r="AW325" i="1"/>
  <c r="AW333" i="1"/>
  <c r="P339" i="1"/>
  <c r="AW341" i="1"/>
  <c r="P347" i="1"/>
  <c r="AW349" i="1"/>
  <c r="P355" i="1"/>
  <c r="AW357" i="1"/>
  <c r="P363" i="1"/>
  <c r="AW365" i="1"/>
  <c r="P371" i="1"/>
  <c r="AW373" i="1"/>
  <c r="P379" i="1"/>
  <c r="AW381" i="1"/>
  <c r="P387" i="1"/>
  <c r="AW389" i="1"/>
  <c r="P395" i="1"/>
  <c r="AW397" i="1"/>
  <c r="P403" i="1"/>
  <c r="AW405" i="1"/>
  <c r="P411" i="1"/>
  <c r="AW413" i="1"/>
  <c r="P419" i="1"/>
  <c r="AW421" i="1"/>
  <c r="P427" i="1"/>
  <c r="AW429" i="1"/>
  <c r="P435" i="1"/>
  <c r="AW437" i="1"/>
  <c r="P443" i="1"/>
  <c r="AW445" i="1"/>
  <c r="P451" i="1"/>
  <c r="AW453" i="1"/>
  <c r="P459" i="1"/>
  <c r="AW461" i="1"/>
  <c r="P467" i="1"/>
  <c r="AW469" i="1"/>
  <c r="P475" i="1"/>
  <c r="AW477" i="1"/>
  <c r="P483" i="1"/>
  <c r="AW485" i="1"/>
  <c r="P491" i="1"/>
  <c r="AW493" i="1"/>
  <c r="P499" i="1"/>
  <c r="AW501" i="1"/>
  <c r="P507" i="1"/>
  <c r="AW509" i="1"/>
  <c r="P515" i="1"/>
  <c r="AW517" i="1"/>
  <c r="P523" i="1"/>
  <c r="AW525" i="1"/>
  <c r="P531" i="1"/>
  <c r="AW533" i="1"/>
  <c r="P539" i="1"/>
  <c r="AW541" i="1"/>
  <c r="P547" i="1"/>
  <c r="AW549" i="1"/>
  <c r="AX549" i="1" s="1"/>
  <c r="P555" i="1"/>
  <c r="AW557" i="1"/>
  <c r="P563" i="1"/>
  <c r="AW565" i="1"/>
  <c r="P571" i="1"/>
  <c r="AW573" i="1"/>
  <c r="AX573" i="1" s="1"/>
  <c r="P579" i="1"/>
  <c r="AW581" i="1"/>
  <c r="P587" i="1"/>
  <c r="AW589" i="1"/>
  <c r="AX589" i="1" s="1"/>
  <c r="P595" i="1"/>
  <c r="AW597" i="1"/>
  <c r="P603" i="1"/>
  <c r="AW605" i="1"/>
  <c r="AX605" i="1" s="1"/>
  <c r="P611" i="1"/>
  <c r="AW613" i="1"/>
  <c r="P619" i="1"/>
  <c r="AW621" i="1"/>
  <c r="AX621" i="1" s="1"/>
  <c r="P627" i="1"/>
  <c r="AW629" i="1"/>
  <c r="P635" i="1"/>
  <c r="AW637" i="1"/>
  <c r="P643" i="1"/>
  <c r="AW645" i="1"/>
  <c r="P651" i="1"/>
  <c r="AW653" i="1"/>
  <c r="P659" i="1"/>
  <c r="AW661" i="1"/>
  <c r="P667" i="1"/>
  <c r="AW669" i="1"/>
  <c r="P675" i="1"/>
  <c r="AW677" i="1"/>
  <c r="P683" i="1"/>
  <c r="AW685" i="1"/>
  <c r="P691" i="1"/>
  <c r="AW693" i="1"/>
  <c r="AZ2140" i="1"/>
  <c r="AV2140" i="1"/>
  <c r="AS2140" i="1" s="1"/>
  <c r="AV2158" i="1"/>
  <c r="AS2158" i="1" s="1"/>
  <c r="AZ2158" i="1"/>
  <c r="AS2772" i="1"/>
  <c r="AR2772" i="1" s="1"/>
  <c r="AZ2634" i="1"/>
  <c r="AV2634" i="1"/>
  <c r="AS2634" i="1" s="1"/>
  <c r="AZ2482" i="1"/>
  <c r="AV2482" i="1"/>
  <c r="AS2482" i="1" s="1"/>
  <c r="AZ2360" i="1"/>
  <c r="AV2360" i="1"/>
  <c r="AS2360" i="1" s="1"/>
  <c r="AZ2744" i="1"/>
  <c r="AV2744" i="1"/>
  <c r="AS2744" i="1" s="1"/>
  <c r="AS2501" i="1"/>
  <c r="AZ2244" i="1"/>
  <c r="AV2244" i="1"/>
  <c r="AS2244" i="1" s="1"/>
  <c r="AZ2666" i="1"/>
  <c r="AV2666" i="1"/>
  <c r="AS2666" i="1" s="1"/>
  <c r="AS2233" i="1"/>
  <c r="AZ2483" i="1"/>
  <c r="AV2483" i="1"/>
  <c r="AS2483" i="1" s="1"/>
  <c r="AZ2644" i="1"/>
  <c r="AV2644" i="1"/>
  <c r="AS2644" i="1" s="1"/>
  <c r="AS2645" i="1"/>
  <c r="AS2468" i="1"/>
  <c r="AR2468" i="1" s="1"/>
  <c r="AZ2373" i="1"/>
  <c r="AV2373" i="1"/>
  <c r="AS2373" i="1" s="1"/>
  <c r="AZ2062" i="1"/>
  <c r="AV2062" i="1"/>
  <c r="AS2062" i="1" s="1"/>
  <c r="AR2062" i="1" s="1"/>
  <c r="AV2475" i="1"/>
  <c r="AS2475" i="1" s="1"/>
  <c r="AZ2475" i="1"/>
  <c r="AV2682" i="1"/>
  <c r="AS2682" i="1" s="1"/>
  <c r="AZ2682" i="1"/>
  <c r="AZ2245" i="1"/>
  <c r="AV2245" i="1"/>
  <c r="AS2245" i="1" s="1"/>
  <c r="AZ2295" i="1"/>
  <c r="AV2295" i="1"/>
  <c r="AS2295" i="1" s="1"/>
  <c r="AZ2302" i="1"/>
  <c r="AV2302" i="1"/>
  <c r="AS2302" i="1" s="1"/>
  <c r="AS2472" i="1"/>
  <c r="AZ2355" i="1"/>
  <c r="AV2355" i="1"/>
  <c r="AS2355" i="1" s="1"/>
  <c r="AZ2310" i="1"/>
  <c r="AV2310" i="1"/>
  <c r="AS2310" i="1" s="1"/>
  <c r="AR2310" i="1" s="1"/>
  <c r="AZ2623" i="1"/>
  <c r="AV2623" i="1"/>
  <c r="AS2623" i="1" s="1"/>
  <c r="AK2145" i="1"/>
  <c r="AZ2043" i="1"/>
  <c r="AV2043" i="1"/>
  <c r="AS2043" i="1" s="1"/>
  <c r="AR2043" i="1" s="1"/>
  <c r="AZ2457" i="1"/>
  <c r="AV2457" i="1"/>
  <c r="AS2457" i="1" s="1"/>
  <c r="AZ2395" i="1"/>
  <c r="AV2395" i="1"/>
  <c r="AS2395" i="1" s="1"/>
  <c r="AR2395" i="1" s="1"/>
  <c r="AZ2079" i="1"/>
  <c r="AV2079" i="1"/>
  <c r="AS2079" i="1" s="1"/>
  <c r="AV2171" i="1"/>
  <c r="AS2171" i="1" s="1"/>
  <c r="AZ2171" i="1"/>
  <c r="AV2249" i="1"/>
  <c r="AS2249" i="1" s="1"/>
  <c r="AZ2249" i="1"/>
  <c r="AS2177" i="1"/>
  <c r="AZ2607" i="1"/>
  <c r="AV2607" i="1"/>
  <c r="AZ2421" i="1"/>
  <c r="AV2421" i="1"/>
  <c r="AS2421" i="1" s="1"/>
  <c r="AZ2546" i="1"/>
  <c r="AV2546" i="1"/>
  <c r="AR2546" i="1" s="1"/>
  <c r="AS2658" i="1"/>
  <c r="AZ2212" i="1"/>
  <c r="AV2212" i="1"/>
  <c r="AS2212" i="1" s="1"/>
  <c r="AV2420" i="1"/>
  <c r="AS2420" i="1" s="1"/>
  <c r="AZ2420" i="1"/>
  <c r="AV2750" i="1"/>
  <c r="AZ2750" i="1"/>
  <c r="AZ2707" i="1"/>
  <c r="AV2707" i="1"/>
  <c r="AS2707" i="1" s="1"/>
  <c r="AZ2525" i="1"/>
  <c r="AV2525" i="1"/>
  <c r="AS2525" i="1" s="1"/>
  <c r="AV2168" i="1"/>
  <c r="AS2168" i="1" s="1"/>
  <c r="AZ2168" i="1"/>
  <c r="AV2689" i="1"/>
  <c r="AS2689" i="1" s="1"/>
  <c r="AZ2689" i="1"/>
  <c r="AS2329" i="1"/>
  <c r="AV2444" i="1"/>
  <c r="AS2444" i="1" s="1"/>
  <c r="AZ2444" i="1"/>
  <c r="AZ2430" i="1"/>
  <c r="AV2430" i="1"/>
  <c r="AS2430" i="1" s="1"/>
  <c r="AV2742" i="1"/>
  <c r="AS2742" i="1" s="1"/>
  <c r="AZ2742" i="1"/>
  <c r="AV2090" i="1"/>
  <c r="AS2090" i="1" s="1"/>
  <c r="AZ2090" i="1"/>
  <c r="AV2156" i="1"/>
  <c r="AS2156" i="1" s="1"/>
  <c r="AZ2156" i="1"/>
  <c r="AZ2418" i="1"/>
  <c r="AV2418" i="1"/>
  <c r="AS2418" i="1" s="1"/>
  <c r="AZ2188" i="1"/>
  <c r="AV2188" i="1"/>
  <c r="AS2188" i="1" s="1"/>
  <c r="AZ2044" i="1"/>
  <c r="AV2044" i="1"/>
  <c r="AS2044" i="1" s="1"/>
  <c r="AZ2033" i="1"/>
  <c r="AV2033" i="1"/>
  <c r="AS2033" i="1" s="1"/>
  <c r="AZ2746" i="1"/>
  <c r="AV2746" i="1"/>
  <c r="AS2746" i="1" s="1"/>
  <c r="AZ2728" i="1"/>
  <c r="AV2728" i="1"/>
  <c r="AS2728" i="1" s="1"/>
  <c r="AZ2315" i="1"/>
  <c r="AV2315" i="1"/>
  <c r="AS2315" i="1" s="1"/>
  <c r="AZ2637" i="1"/>
  <c r="AV2637" i="1"/>
  <c r="AS2637" i="1" s="1"/>
  <c r="AZ2585" i="1"/>
  <c r="AV2585" i="1"/>
  <c r="AS2585" i="1" s="1"/>
  <c r="AV2399" i="1"/>
  <c r="AS2399" i="1" s="1"/>
  <c r="AZ2399" i="1"/>
  <c r="AS2034" i="1"/>
  <c r="AV2474" i="1"/>
  <c r="AS2474" i="1" s="1"/>
  <c r="AZ2474" i="1"/>
  <c r="AV2319" i="1"/>
  <c r="AS2319" i="1" s="1"/>
  <c r="AR2319" i="1" s="1"/>
  <c r="AZ2319" i="1"/>
  <c r="AZ2415" i="1"/>
  <c r="AV2415" i="1"/>
  <c r="AS2415" i="1" s="1"/>
  <c r="AR2415" i="1" s="1"/>
  <c r="AV2721" i="1"/>
  <c r="AS2721" i="1" s="1"/>
  <c r="AZ2721" i="1"/>
  <c r="AS2646" i="1"/>
  <c r="AV2735" i="1"/>
  <c r="AS2735" i="1" s="1"/>
  <c r="AZ2735" i="1"/>
  <c r="AZ2286" i="1"/>
  <c r="AV2286" i="1"/>
  <c r="AS2286" i="1" s="1"/>
  <c r="AV2353" i="1"/>
  <c r="AS2353" i="1" s="1"/>
  <c r="AZ2353" i="1"/>
  <c r="AZ2489" i="1"/>
  <c r="AV2489" i="1"/>
  <c r="AS2489" i="1" s="1"/>
  <c r="AS2385" i="1"/>
  <c r="AR2385" i="1" s="1"/>
  <c r="AW701" i="1"/>
  <c r="AW709" i="1"/>
  <c r="AW717" i="1"/>
  <c r="AX717" i="1" s="1"/>
  <c r="AW725" i="1"/>
  <c r="AW733" i="1"/>
  <c r="AW741" i="1"/>
  <c r="AW749" i="1"/>
  <c r="AW757" i="1"/>
  <c r="AW765" i="1"/>
  <c r="AW773" i="1"/>
  <c r="AW781" i="1"/>
  <c r="AW789" i="1"/>
  <c r="AW797" i="1"/>
  <c r="AX797" i="1" s="1"/>
  <c r="AW805" i="1"/>
  <c r="AW813" i="1"/>
  <c r="AW821" i="1"/>
  <c r="AW829" i="1"/>
  <c r="AW837" i="1"/>
  <c r="AW845" i="1"/>
  <c r="AW853" i="1"/>
  <c r="AW861" i="1"/>
  <c r="AW869" i="1"/>
  <c r="AX869" i="1" s="1"/>
  <c r="AW877" i="1"/>
  <c r="AW885" i="1"/>
  <c r="AW893" i="1"/>
  <c r="AW901" i="1"/>
  <c r="AW909" i="1"/>
  <c r="AW917" i="1"/>
  <c r="AW925" i="1"/>
  <c r="AW933" i="1"/>
  <c r="AW941" i="1"/>
  <c r="AW949" i="1"/>
  <c r="AX949" i="1" s="1"/>
  <c r="AW957" i="1"/>
  <c r="AW965" i="1"/>
  <c r="AW973" i="1"/>
  <c r="AW981" i="1"/>
  <c r="AW989" i="1"/>
  <c r="AW997" i="1"/>
  <c r="AW1005" i="1"/>
  <c r="AW1013" i="1"/>
  <c r="AX1013" i="1" s="1"/>
  <c r="AW1021" i="1"/>
  <c r="AW1029" i="1"/>
  <c r="AW1037" i="1"/>
  <c r="AW1045" i="1"/>
  <c r="AW1053" i="1"/>
  <c r="AW1061" i="1"/>
  <c r="AW1069" i="1"/>
  <c r="AW1077" i="1"/>
  <c r="AW1085" i="1"/>
  <c r="AW1093" i="1"/>
  <c r="AW1101" i="1"/>
  <c r="AW1109" i="1"/>
  <c r="AW1117" i="1"/>
  <c r="AW1125" i="1"/>
  <c r="AW1133" i="1"/>
  <c r="AW1141" i="1"/>
  <c r="AW1149" i="1"/>
  <c r="AW1157" i="1"/>
  <c r="AW1165" i="1"/>
  <c r="AW1173" i="1"/>
  <c r="AW1181" i="1"/>
  <c r="AW1189" i="1"/>
  <c r="AW1197" i="1"/>
  <c r="AW1205" i="1"/>
  <c r="AW1213" i="1"/>
  <c r="AW1221" i="1"/>
  <c r="AW1229" i="1"/>
  <c r="AW1237" i="1"/>
  <c r="AW1245" i="1"/>
  <c r="AW1253" i="1"/>
  <c r="AW1261" i="1"/>
  <c r="AW1269" i="1"/>
  <c r="AW1277" i="1"/>
  <c r="AW1285" i="1"/>
  <c r="AW1293" i="1"/>
  <c r="AW1301" i="1"/>
  <c r="AW1309" i="1"/>
  <c r="AW1317" i="1"/>
  <c r="AW1325" i="1"/>
  <c r="AW1333" i="1"/>
  <c r="AW1341" i="1"/>
  <c r="AW1349" i="1"/>
  <c r="AW1357" i="1"/>
  <c r="AW1365" i="1"/>
  <c r="AW1373" i="1"/>
  <c r="AW1381" i="1"/>
  <c r="AW1389" i="1"/>
  <c r="AW1397" i="1"/>
  <c r="AW1405" i="1"/>
  <c r="AW1413" i="1"/>
  <c r="AW1421" i="1"/>
  <c r="AW1429" i="1"/>
  <c r="AW1437" i="1"/>
  <c r="AW1445" i="1"/>
  <c r="AW1453" i="1"/>
  <c r="AW1461" i="1"/>
  <c r="AW1469" i="1"/>
  <c r="AW1477" i="1"/>
  <c r="AW1485" i="1"/>
  <c r="AX1485" i="1" s="1"/>
  <c r="AW1493" i="1"/>
  <c r="AW1501" i="1"/>
  <c r="AW1509" i="1"/>
  <c r="AW1517" i="1"/>
  <c r="AW1525" i="1"/>
  <c r="AW1533" i="1"/>
  <c r="AW1541" i="1"/>
  <c r="AW1549" i="1"/>
  <c r="AW1557" i="1"/>
  <c r="AW1565" i="1"/>
  <c r="AW1573" i="1"/>
  <c r="AW1581" i="1"/>
  <c r="AW1589" i="1"/>
  <c r="AW1597" i="1"/>
  <c r="AX1597" i="1" s="1"/>
  <c r="AW1605" i="1"/>
  <c r="AW1613" i="1"/>
  <c r="AW1621" i="1"/>
  <c r="AW1629" i="1"/>
  <c r="AW1637" i="1"/>
  <c r="AW1645" i="1"/>
  <c r="AW1653" i="1"/>
  <c r="AW1661" i="1"/>
  <c r="AW1669" i="1"/>
  <c r="AW1677" i="1"/>
  <c r="AW1685" i="1"/>
  <c r="AW1693" i="1"/>
  <c r="AW1701" i="1"/>
  <c r="AW1709" i="1"/>
  <c r="AW1717" i="1"/>
  <c r="AW1725" i="1"/>
  <c r="AW1733" i="1"/>
  <c r="AW1741" i="1"/>
  <c r="AW1749" i="1"/>
  <c r="AW1757" i="1"/>
  <c r="AW1765" i="1"/>
  <c r="AW1773" i="1"/>
  <c r="AW1781" i="1"/>
  <c r="AW1789" i="1"/>
  <c r="AW1797" i="1"/>
  <c r="AW1805" i="1"/>
  <c r="AW1813" i="1"/>
  <c r="AW1821" i="1"/>
  <c r="AW1829" i="1"/>
  <c r="AW1837" i="1"/>
  <c r="AX1837" i="1" s="1"/>
  <c r="AW1845" i="1"/>
  <c r="AW1853" i="1"/>
  <c r="AW1861" i="1"/>
  <c r="AW1869" i="1"/>
  <c r="AW1877" i="1"/>
  <c r="AW1885" i="1"/>
  <c r="AW1893" i="1"/>
  <c r="AW1901" i="1"/>
  <c r="AX1901" i="1" s="1"/>
  <c r="AW1909" i="1"/>
  <c r="AW1917" i="1"/>
  <c r="AW1925" i="1"/>
  <c r="AX1925" i="1" s="1"/>
  <c r="AW1933" i="1"/>
  <c r="AX1933" i="1" s="1"/>
  <c r="AW1941" i="1"/>
  <c r="AW1949" i="1"/>
  <c r="AW1957" i="1"/>
  <c r="AW1965" i="1"/>
  <c r="AW1973" i="1"/>
  <c r="AW1981" i="1"/>
  <c r="AW1989" i="1"/>
  <c r="AW1997" i="1"/>
  <c r="AX1997" i="1" s="1"/>
  <c r="AW2005" i="1"/>
  <c r="AW2013" i="1"/>
  <c r="AW2021" i="1"/>
  <c r="AW2029" i="1"/>
  <c r="AI2156" i="1"/>
  <c r="AI2170" i="1"/>
  <c r="AV2458" i="1"/>
  <c r="AS2458" i="1" s="1"/>
  <c r="AZ2458" i="1"/>
  <c r="AZ2413" i="1"/>
  <c r="AV2413" i="1"/>
  <c r="AS2147" i="1"/>
  <c r="AZ2183" i="1"/>
  <c r="AV2183" i="1"/>
  <c r="AZ2513" i="1"/>
  <c r="AV2513" i="1"/>
  <c r="AS2513" i="1" s="1"/>
  <c r="AZ2391" i="1"/>
  <c r="AV2391" i="1"/>
  <c r="AS2391" i="1" s="1"/>
  <c r="AS2197" i="1"/>
  <c r="AV2542" i="1"/>
  <c r="AS2542" i="1" s="1"/>
  <c r="AZ2542" i="1"/>
  <c r="AV2532" i="1"/>
  <c r="AS2532" i="1" s="1"/>
  <c r="AR2532" i="1" s="1"/>
  <c r="AZ2532" i="1"/>
  <c r="AS2061" i="1"/>
  <c r="AZ2316" i="1"/>
  <c r="AV2316" i="1"/>
  <c r="AS2316" i="1" s="1"/>
  <c r="AV2261" i="1"/>
  <c r="AS2261" i="1" s="1"/>
  <c r="AZ2261" i="1"/>
  <c r="AS2552" i="1"/>
  <c r="AS2387" i="1"/>
  <c r="AZ2069" i="1"/>
  <c r="AV2069" i="1"/>
  <c r="AS2069" i="1" s="1"/>
  <c r="AV2624" i="1"/>
  <c r="AS2624" i="1" s="1"/>
  <c r="AZ2624" i="1"/>
  <c r="AS2724" i="1"/>
  <c r="AZ2590" i="1"/>
  <c r="AV2590" i="1"/>
  <c r="AS2590" i="1" s="1"/>
  <c r="AZ2151" i="1"/>
  <c r="AV2151" i="1"/>
  <c r="AS2151" i="1" s="1"/>
  <c r="AZ2714" i="1"/>
  <c r="AV2714" i="1"/>
  <c r="AS2714" i="1" s="1"/>
  <c r="AS2324" i="1"/>
  <c r="AZ2655" i="1"/>
  <c r="AV2655" i="1"/>
  <c r="AS2655" i="1" s="1"/>
  <c r="AZ2701" i="1"/>
  <c r="AV2701" i="1"/>
  <c r="AS2701" i="1" s="1"/>
  <c r="AZ2066" i="1"/>
  <c r="AV2066" i="1"/>
  <c r="AS2066" i="1" s="1"/>
  <c r="AS2499" i="1"/>
  <c r="AS2636" i="1"/>
  <c r="AV2425" i="1"/>
  <c r="AS2425" i="1" s="1"/>
  <c r="AZ2425" i="1"/>
  <c r="AV2737" i="1"/>
  <c r="AZ2737" i="1"/>
  <c r="AS2056" i="1"/>
  <c r="AZ2282" i="1"/>
  <c r="AV2282" i="1"/>
  <c r="AS2282" i="1" s="1"/>
  <c r="AV2116" i="1"/>
  <c r="AS2116" i="1" s="1"/>
  <c r="AR2116" i="1" s="1"/>
  <c r="AZ2116" i="1"/>
  <c r="AZ2550" i="1"/>
  <c r="AV2550" i="1"/>
  <c r="AS2550" i="1" s="1"/>
  <c r="AV2304" i="1"/>
  <c r="AS2304" i="1" s="1"/>
  <c r="AZ2304" i="1"/>
  <c r="AV2442" i="1"/>
  <c r="AS2442" i="1" s="1"/>
  <c r="AZ2442" i="1"/>
  <c r="AZ2438" i="1"/>
  <c r="AV2438" i="1"/>
  <c r="AS2438" i="1" s="1"/>
  <c r="AV2511" i="1"/>
  <c r="AS2511" i="1" s="1"/>
  <c r="AZ2511" i="1"/>
  <c r="AV2633" i="1"/>
  <c r="AZ2633" i="1"/>
  <c r="AZ2605" i="1"/>
  <c r="AV2605" i="1"/>
  <c r="AV2340" i="1"/>
  <c r="AS2340" i="1" s="1"/>
  <c r="AZ2340" i="1"/>
  <c r="AS2085" i="1"/>
  <c r="AZ2576" i="1"/>
  <c r="AV2576" i="1"/>
  <c r="AS2576" i="1" s="1"/>
  <c r="AZ2754" i="1"/>
  <c r="AV2754" i="1"/>
  <c r="AS2754" i="1" s="1"/>
  <c r="AZ2558" i="1"/>
  <c r="AV2558" i="1"/>
  <c r="AS2558" i="1" s="1"/>
  <c r="AZ2711" i="1"/>
  <c r="AV2711" i="1"/>
  <c r="AZ2301" i="1"/>
  <c r="AV2301" i="1"/>
  <c r="AS2301" i="1" s="1"/>
  <c r="AZ2845" i="1"/>
  <c r="AV2845" i="1"/>
  <c r="AS2845" i="1" s="1"/>
  <c r="AZ2844" i="1"/>
  <c r="AV2844" i="1"/>
  <c r="AS2844" i="1" s="1"/>
  <c r="AZ2843" i="1"/>
  <c r="AV2843" i="1"/>
  <c r="AS2843" i="1" s="1"/>
  <c r="AV2842" i="1"/>
  <c r="AS2842" i="1" s="1"/>
  <c r="AZ2842" i="1"/>
  <c r="AV2841" i="1"/>
  <c r="AS2841" i="1" s="1"/>
  <c r="AZ2841" i="1"/>
  <c r="AZ2840" i="1"/>
  <c r="AV2840" i="1"/>
  <c r="AS2840" i="1" s="1"/>
  <c r="AZ2839" i="1"/>
  <c r="AV2839" i="1"/>
  <c r="AS2839" i="1" s="1"/>
  <c r="AR2839" i="1" s="1"/>
  <c r="AV2838" i="1"/>
  <c r="AS2838" i="1" s="1"/>
  <c r="AZ2838" i="1"/>
  <c r="AZ2837" i="1"/>
  <c r="AV2837" i="1"/>
  <c r="AS2837" i="1" s="1"/>
  <c r="AV2836" i="1"/>
  <c r="AS2836" i="1" s="1"/>
  <c r="AZ2836" i="1"/>
  <c r="AZ2835" i="1"/>
  <c r="AV2835" i="1"/>
  <c r="AS2835" i="1" s="1"/>
  <c r="AZ2834" i="1"/>
  <c r="AV2834" i="1"/>
  <c r="AS2834" i="1" s="1"/>
  <c r="AV2833" i="1"/>
  <c r="AZ2833" i="1"/>
  <c r="AZ2832" i="1"/>
  <c r="AV2832" i="1"/>
  <c r="AS2832" i="1" s="1"/>
  <c r="AV2831" i="1"/>
  <c r="AS2831" i="1" s="1"/>
  <c r="AZ2831" i="1"/>
  <c r="AV2830" i="1"/>
  <c r="AZ2830" i="1"/>
  <c r="AZ2829" i="1"/>
  <c r="AV2829" i="1"/>
  <c r="AS2829" i="1" s="1"/>
  <c r="AZ2828" i="1"/>
  <c r="AV2828" i="1"/>
  <c r="AS2828" i="1" s="1"/>
  <c r="AZ2827" i="1"/>
  <c r="AV2827" i="1"/>
  <c r="AS2827" i="1" s="1"/>
  <c r="AZ2826" i="1"/>
  <c r="AV2826" i="1"/>
  <c r="AS2826" i="1" s="1"/>
  <c r="AV2825" i="1"/>
  <c r="AS2825" i="1" s="1"/>
  <c r="AR2825" i="1" s="1"/>
  <c r="AZ2825" i="1"/>
  <c r="AZ2824" i="1"/>
  <c r="AV2824" i="1"/>
  <c r="AS2824" i="1" s="1"/>
  <c r="AZ2823" i="1"/>
  <c r="AV2823" i="1"/>
  <c r="AS2823" i="1" s="1"/>
  <c r="AV2822" i="1"/>
  <c r="AS2822" i="1" s="1"/>
  <c r="AZ2822" i="1"/>
  <c r="AZ2821" i="1"/>
  <c r="AV2821" i="1"/>
  <c r="AS2821" i="1" s="1"/>
  <c r="AV2820" i="1"/>
  <c r="AS2820" i="1" s="1"/>
  <c r="AZ2820" i="1"/>
  <c r="AZ2819" i="1"/>
  <c r="AV2819" i="1"/>
  <c r="AS2819" i="1" s="1"/>
  <c r="AZ2818" i="1"/>
  <c r="AV2818" i="1"/>
  <c r="AV2817" i="1"/>
  <c r="AZ2817" i="1"/>
  <c r="AZ2816" i="1"/>
  <c r="AV2816" i="1"/>
  <c r="AS2816" i="1" s="1"/>
  <c r="AZ2815" i="1"/>
  <c r="AV2815" i="1"/>
  <c r="AS2815" i="1" s="1"/>
  <c r="AV2814" i="1"/>
  <c r="AZ2814" i="1"/>
  <c r="AV2813" i="1"/>
  <c r="AS2813" i="1" s="1"/>
  <c r="AZ2813" i="1"/>
  <c r="AZ2812" i="1"/>
  <c r="AV2812" i="1"/>
  <c r="AS2812" i="1" s="1"/>
  <c r="AZ2811" i="1"/>
  <c r="AV2811" i="1"/>
  <c r="AS2811" i="1" s="1"/>
  <c r="AV2810" i="1"/>
  <c r="AS2810" i="1" s="1"/>
  <c r="AZ2810" i="1"/>
  <c r="AV2809" i="1"/>
  <c r="AS2809" i="1" s="1"/>
  <c r="AZ2809" i="1"/>
  <c r="AZ2808" i="1"/>
  <c r="AV2808" i="1"/>
  <c r="AS2808" i="1" s="1"/>
  <c r="AZ2807" i="1"/>
  <c r="AV2807" i="1"/>
  <c r="AS2807" i="1" s="1"/>
  <c r="AV2806" i="1"/>
  <c r="AS2806" i="1" s="1"/>
  <c r="AZ2806" i="1"/>
  <c r="AZ2805" i="1"/>
  <c r="AV2805" i="1"/>
  <c r="AS2805" i="1" s="1"/>
  <c r="AV2804" i="1"/>
  <c r="AS2804" i="1" s="1"/>
  <c r="AZ2804" i="1"/>
  <c r="AZ2803" i="1"/>
  <c r="AV2803" i="1"/>
  <c r="AS2803" i="1" s="1"/>
  <c r="AZ2802" i="1"/>
  <c r="AV2802" i="1"/>
  <c r="AS2802" i="1" s="1"/>
  <c r="AV2801" i="1"/>
  <c r="AS2801" i="1" s="1"/>
  <c r="AR2801" i="1" s="1"/>
  <c r="AZ2801" i="1"/>
  <c r="AZ2800" i="1"/>
  <c r="AV2800" i="1"/>
  <c r="AS2800" i="1" s="1"/>
  <c r="AZ2799" i="1"/>
  <c r="AV2799" i="1"/>
  <c r="AS2799" i="1" s="1"/>
  <c r="AV2798" i="1"/>
  <c r="AS2798" i="1" s="1"/>
  <c r="AZ2798" i="1"/>
  <c r="AZ2797" i="1"/>
  <c r="AV2797" i="1"/>
  <c r="AS2797" i="1" s="1"/>
  <c r="AZ2796" i="1"/>
  <c r="AV2796" i="1"/>
  <c r="AS2796" i="1" s="1"/>
  <c r="AZ2795" i="1"/>
  <c r="AV2795" i="1"/>
  <c r="AS2795" i="1" s="1"/>
  <c r="AZ2794" i="1"/>
  <c r="AV2794" i="1"/>
  <c r="AS2794" i="1" s="1"/>
  <c r="AR2794" i="1" s="1"/>
  <c r="AV2793" i="1"/>
  <c r="AS2793" i="1" s="1"/>
  <c r="AR2793" i="1" s="1"/>
  <c r="AZ2793" i="1"/>
  <c r="AZ2792" i="1"/>
  <c r="AV2792" i="1"/>
  <c r="AS2792" i="1" s="1"/>
  <c r="AZ2791" i="1"/>
  <c r="AV2791" i="1"/>
  <c r="AS2791" i="1" s="1"/>
  <c r="AV2790" i="1"/>
  <c r="AS2790" i="1" s="1"/>
  <c r="AZ2790" i="1"/>
  <c r="AZ2789" i="1"/>
  <c r="AV2789" i="1"/>
  <c r="AS2789" i="1" s="1"/>
  <c r="AV2788" i="1"/>
  <c r="AS2788" i="1" s="1"/>
  <c r="AZ2788" i="1"/>
  <c r="AV2787" i="1"/>
  <c r="AS2787" i="1" s="1"/>
  <c r="AZ2787" i="1"/>
  <c r="AZ2786" i="1"/>
  <c r="AV2786" i="1"/>
  <c r="AS2786" i="1" s="1"/>
  <c r="AV2785" i="1"/>
  <c r="AS2785" i="1" s="1"/>
  <c r="AZ2785" i="1"/>
  <c r="AZ2784" i="1"/>
  <c r="AV2784" i="1"/>
  <c r="AS2784" i="1" s="1"/>
  <c r="AZ2783" i="1"/>
  <c r="AV2783" i="1"/>
  <c r="AS2783" i="1" s="1"/>
  <c r="AR2783" i="1" s="1"/>
  <c r="AV2782" i="1"/>
  <c r="AS2782" i="1" s="1"/>
  <c r="AZ2782" i="1"/>
  <c r="AV2781" i="1"/>
  <c r="AZ2781" i="1"/>
  <c r="AJ2045" i="1"/>
  <c r="AH2045" i="1" s="1"/>
  <c r="AI2045" i="1"/>
  <c r="F2045" i="1" s="1"/>
  <c r="AJ2750" i="1"/>
  <c r="AH2750" i="1" s="1"/>
  <c r="AI2750" i="1"/>
  <c r="AJ2594" i="1"/>
  <c r="AH2594" i="1" s="1"/>
  <c r="AI2594" i="1"/>
  <c r="F2594" i="1" s="1"/>
  <c r="AJ2557" i="1"/>
  <c r="AH2557" i="1" s="1"/>
  <c r="AI2557" i="1"/>
  <c r="AJ2380" i="1"/>
  <c r="AH2380" i="1" s="1"/>
  <c r="AI2380" i="1"/>
  <c r="F2380" i="1" s="1"/>
  <c r="AJ2668" i="1"/>
  <c r="AH2668" i="1" s="1"/>
  <c r="AI2668" i="1"/>
  <c r="F2668" i="1" s="1"/>
  <c r="AJ2092" i="1"/>
  <c r="AH2092" i="1" s="1"/>
  <c r="AI2092" i="1"/>
  <c r="AJ2040" i="1"/>
  <c r="AH2040" i="1" s="1"/>
  <c r="AI2040" i="1"/>
  <c r="AJ2742" i="1"/>
  <c r="AH2742" i="1" s="1"/>
  <c r="AI2742" i="1"/>
  <c r="AJ2708" i="1"/>
  <c r="AH2708" i="1" s="1"/>
  <c r="F2708" i="1" s="1"/>
  <c r="AI2708" i="1"/>
  <c r="AJ2404" i="1"/>
  <c r="AH2404" i="1" s="1"/>
  <c r="AI2404" i="1"/>
  <c r="AJ2150" i="1"/>
  <c r="AH2150" i="1" s="1"/>
  <c r="AI2150" i="1"/>
  <c r="AJ2146" i="1"/>
  <c r="AH2146" i="1" s="1"/>
  <c r="AI2146" i="1"/>
  <c r="AJ2438" i="1"/>
  <c r="AH2438" i="1" s="1"/>
  <c r="AI2438" i="1"/>
  <c r="AJ2538" i="1"/>
  <c r="AH2538" i="1" s="1"/>
  <c r="F2538" i="1" s="1"/>
  <c r="AI2538" i="1"/>
  <c r="AJ2315" i="1"/>
  <c r="AH2315" i="1" s="1"/>
  <c r="AI2315" i="1"/>
  <c r="F2315" i="1" s="1"/>
  <c r="AJ2730" i="1"/>
  <c r="AH2730" i="1" s="1"/>
  <c r="AI2730" i="1"/>
  <c r="F2730" i="1" s="1"/>
  <c r="AJ2478" i="1"/>
  <c r="AH2478" i="1" s="1"/>
  <c r="AI2478" i="1"/>
  <c r="F2478" i="1" s="1"/>
  <c r="AJ2059" i="1"/>
  <c r="AH2059" i="1" s="1"/>
  <c r="AI2059" i="1"/>
  <c r="AJ2627" i="1"/>
  <c r="AH2627" i="1" s="1"/>
  <c r="AI2627" i="1"/>
  <c r="F2627" i="1" s="1"/>
  <c r="AJ2135" i="1"/>
  <c r="AH2135" i="1" s="1"/>
  <c r="AI2135" i="1"/>
  <c r="AJ2706" i="1"/>
  <c r="AH2706" i="1" s="1"/>
  <c r="AI2706" i="1"/>
  <c r="AJ2759" i="1"/>
  <c r="AH2759" i="1" s="1"/>
  <c r="F2759" i="1" s="1"/>
  <c r="AI2759" i="1"/>
  <c r="AJ2653" i="1"/>
  <c r="AH2653" i="1" s="1"/>
  <c r="AI2653" i="1"/>
  <c r="F2653" i="1" s="1"/>
  <c r="AJ2200" i="1"/>
  <c r="AH2200" i="1" s="1"/>
  <c r="AI2200" i="1"/>
  <c r="AJ2257" i="1"/>
  <c r="AH2257" i="1" s="1"/>
  <c r="AI2257" i="1"/>
  <c r="AJ2363" i="1"/>
  <c r="AH2363" i="1" s="1"/>
  <c r="AI2363" i="1"/>
  <c r="AJ2299" i="1"/>
  <c r="AH2299" i="1" s="1"/>
  <c r="AI2299" i="1"/>
  <c r="F2299" i="1" s="1"/>
  <c r="AJ2562" i="1"/>
  <c r="AH2562" i="1" s="1"/>
  <c r="AI2562" i="1"/>
  <c r="F2562" i="1" s="1"/>
  <c r="AJ2147" i="1"/>
  <c r="AH2147" i="1" s="1"/>
  <c r="AI2147" i="1"/>
  <c r="AJ2190" i="1"/>
  <c r="AH2190" i="1" s="1"/>
  <c r="AI2190" i="1"/>
  <c r="AJ2738" i="1"/>
  <c r="AH2738" i="1" s="1"/>
  <c r="AI2738" i="1"/>
  <c r="AJ2488" i="1"/>
  <c r="AH2488" i="1" s="1"/>
  <c r="F2488" i="1" s="1"/>
  <c r="AI2488" i="1"/>
  <c r="AJ2667" i="1"/>
  <c r="AH2667" i="1" s="1"/>
  <c r="AI2667" i="1"/>
  <c r="AJ2138" i="1"/>
  <c r="AH2138" i="1" s="1"/>
  <c r="AI2138" i="1"/>
  <c r="F2138" i="1" s="1"/>
  <c r="AJ2297" i="1"/>
  <c r="AH2297" i="1" s="1"/>
  <c r="F2297" i="1" s="1"/>
  <c r="AI2297" i="1"/>
  <c r="AJ2154" i="1"/>
  <c r="AH2154" i="1" s="1"/>
  <c r="F2154" i="1" s="1"/>
  <c r="AI2154" i="1"/>
  <c r="AJ2440" i="1"/>
  <c r="AH2440" i="1" s="1"/>
  <c r="AI2440" i="1"/>
  <c r="AJ2593" i="1"/>
  <c r="AH2593" i="1" s="1"/>
  <c r="AI2593" i="1"/>
  <c r="F2593" i="1" s="1"/>
  <c r="AJ2403" i="1"/>
  <c r="AH2403" i="1" s="1"/>
  <c r="AI2403" i="1"/>
  <c r="AJ2584" i="1"/>
  <c r="AH2584" i="1" s="1"/>
  <c r="AI2584" i="1"/>
  <c r="AJ2618" i="1"/>
  <c r="AH2618" i="1" s="1"/>
  <c r="AI2618" i="1"/>
  <c r="AJ2700" i="1"/>
  <c r="AH2700" i="1" s="1"/>
  <c r="AI2700" i="1"/>
  <c r="F2700" i="1" s="1"/>
  <c r="AJ2168" i="1"/>
  <c r="AH2168" i="1" s="1"/>
  <c r="AI2168" i="1"/>
  <c r="AJ2503" i="1"/>
  <c r="AH2503" i="1" s="1"/>
  <c r="AI2503" i="1"/>
  <c r="AJ2087" i="1"/>
  <c r="AH2087" i="1" s="1"/>
  <c r="AI2087" i="1"/>
  <c r="AJ2373" i="1"/>
  <c r="AH2373" i="1" s="1"/>
  <c r="AI2373" i="1"/>
  <c r="F2373" i="1" s="1"/>
  <c r="AJ2701" i="1"/>
  <c r="AH2701" i="1" s="1"/>
  <c r="AI2701" i="1"/>
  <c r="F2701" i="1" s="1"/>
  <c r="AJ2639" i="1"/>
  <c r="AH2639" i="1" s="1"/>
  <c r="AI2639" i="1"/>
  <c r="F2639" i="1" s="1"/>
  <c r="AJ2272" i="1"/>
  <c r="AH2272" i="1" s="1"/>
  <c r="AI2272" i="1"/>
  <c r="AJ2714" i="1"/>
  <c r="AH2714" i="1" s="1"/>
  <c r="F2714" i="1" s="1"/>
  <c r="AI2714" i="1"/>
  <c r="AJ2635" i="1"/>
  <c r="AH2635" i="1" s="1"/>
  <c r="AI2635" i="1"/>
  <c r="AJ2090" i="1"/>
  <c r="AH2090" i="1" s="1"/>
  <c r="AI2090" i="1"/>
  <c r="AJ2224" i="1"/>
  <c r="AH2224" i="1" s="1"/>
  <c r="AI2224" i="1"/>
  <c r="AJ2355" i="1"/>
  <c r="AH2355" i="1" s="1"/>
  <c r="AI2355" i="1"/>
  <c r="F2355" i="1" s="1"/>
  <c r="AJ2411" i="1"/>
  <c r="AH2411" i="1" s="1"/>
  <c r="F2411" i="1" s="1"/>
  <c r="AI2411" i="1"/>
  <c r="AJ2260" i="1"/>
  <c r="AH2260" i="1" s="1"/>
  <c r="AI2260" i="1"/>
  <c r="F2260" i="1" s="1"/>
  <c r="AJ2704" i="1"/>
  <c r="AH2704" i="1" s="1"/>
  <c r="AI2704" i="1"/>
  <c r="AJ2690" i="1"/>
  <c r="AH2690" i="1" s="1"/>
  <c r="AI2690" i="1"/>
  <c r="F2690" i="1" s="1"/>
  <c r="AJ2502" i="1"/>
  <c r="AH2502" i="1" s="1"/>
  <c r="AI2502" i="1"/>
  <c r="F2502" i="1" s="1"/>
  <c r="AJ2840" i="1"/>
  <c r="AH2840" i="1" s="1"/>
  <c r="AI2840" i="1"/>
  <c r="AJ2244" i="1"/>
  <c r="AH2244" i="1" s="1"/>
  <c r="AI2244" i="1"/>
  <c r="F2244" i="1" s="1"/>
  <c r="AJ2037" i="1"/>
  <c r="AH2037" i="1" s="1"/>
  <c r="AI2037" i="1"/>
  <c r="AJ2278" i="1"/>
  <c r="AH2278" i="1" s="1"/>
  <c r="AI2278" i="1"/>
  <c r="AJ2256" i="1"/>
  <c r="AH2256" i="1" s="1"/>
  <c r="AI2256" i="1"/>
  <c r="AJ2312" i="1"/>
  <c r="AH2312" i="1" s="1"/>
  <c r="AI2312" i="1"/>
  <c r="AJ2063" i="1"/>
  <c r="AH2063" i="1" s="1"/>
  <c r="AI2063" i="1"/>
  <c r="AJ2492" i="1"/>
  <c r="AH2492" i="1" s="1"/>
  <c r="AI2492" i="1"/>
  <c r="AJ2057" i="1"/>
  <c r="AH2057" i="1" s="1"/>
  <c r="AI2057" i="1"/>
  <c r="AJ2381" i="1"/>
  <c r="AH2381" i="1" s="1"/>
  <c r="AI2381" i="1"/>
  <c r="AJ2556" i="1"/>
  <c r="AH2556" i="1" s="1"/>
  <c r="AI2556" i="1"/>
  <c r="AJ2607" i="1"/>
  <c r="AH2607" i="1" s="1"/>
  <c r="AI2607" i="1"/>
  <c r="F2607" i="1" s="1"/>
  <c r="AJ2521" i="1"/>
  <c r="AH2521" i="1" s="1"/>
  <c r="AI2521" i="1"/>
  <c r="AJ2818" i="1"/>
  <c r="AH2818" i="1" s="1"/>
  <c r="AI2818" i="1"/>
  <c r="AJ2534" i="1"/>
  <c r="AH2534" i="1" s="1"/>
  <c r="AI2534" i="1"/>
  <c r="AJ2650" i="1"/>
  <c r="AH2650" i="1" s="1"/>
  <c r="AI2650" i="1"/>
  <c r="AJ2496" i="1"/>
  <c r="AH2496" i="1" s="1"/>
  <c r="AI2496" i="1"/>
  <c r="AJ2038" i="1"/>
  <c r="AH2038" i="1" s="1"/>
  <c r="AI2038" i="1"/>
  <c r="F2038" i="1" s="1"/>
  <c r="AJ2656" i="1"/>
  <c r="AH2656" i="1" s="1"/>
  <c r="AI2656" i="1"/>
  <c r="F2656" i="1" s="1"/>
  <c r="AJ2229" i="1"/>
  <c r="AH2229" i="1" s="1"/>
  <c r="AI2229" i="1"/>
  <c r="F2229" i="1" s="1"/>
  <c r="AJ2718" i="1"/>
  <c r="AH2718" i="1" s="1"/>
  <c r="AI2718" i="1"/>
  <c r="F2718" i="1" s="1"/>
  <c r="AJ2471" i="1"/>
  <c r="AH2471" i="1" s="1"/>
  <c r="AI2471" i="1"/>
  <c r="F2471" i="1" s="1"/>
  <c r="AJ2660" i="1"/>
  <c r="AH2660" i="1" s="1"/>
  <c r="AI2660" i="1"/>
  <c r="AJ2234" i="1"/>
  <c r="AH2234" i="1" s="1"/>
  <c r="AI2234" i="1"/>
  <c r="AJ2599" i="1"/>
  <c r="AH2599" i="1" s="1"/>
  <c r="AI2599" i="1"/>
  <c r="AJ2563" i="1"/>
  <c r="AH2563" i="1" s="1"/>
  <c r="AI2563" i="1"/>
  <c r="AJ2628" i="1"/>
  <c r="AH2628" i="1" s="1"/>
  <c r="AI2628" i="1"/>
  <c r="AJ2339" i="1"/>
  <c r="AH2339" i="1" s="1"/>
  <c r="AI2339" i="1"/>
  <c r="F2339" i="1" s="1"/>
  <c r="AJ2372" i="1"/>
  <c r="AH2372" i="1" s="1"/>
  <c r="AI2372" i="1"/>
  <c r="P18" i="1"/>
  <c r="P26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146" i="1"/>
  <c r="P154" i="1"/>
  <c r="P162" i="1"/>
  <c r="P170" i="1"/>
  <c r="P178" i="1"/>
  <c r="P186" i="1"/>
  <c r="P195" i="1"/>
  <c r="P203" i="1"/>
  <c r="P211" i="1"/>
  <c r="P219" i="1"/>
  <c r="P227" i="1"/>
  <c r="P235" i="1"/>
  <c r="P243" i="1"/>
  <c r="P251" i="1"/>
  <c r="P259" i="1"/>
  <c r="P267" i="1"/>
  <c r="P275" i="1"/>
  <c r="P283" i="1"/>
  <c r="P291" i="1"/>
  <c r="P299" i="1"/>
  <c r="P307" i="1"/>
  <c r="P331" i="1"/>
  <c r="P1685" i="1"/>
  <c r="P1693" i="1"/>
  <c r="K8" i="2"/>
  <c r="AJ2285" i="1"/>
  <c r="AH2285" i="1" s="1"/>
  <c r="P255" i="1"/>
  <c r="P271" i="1"/>
  <c r="P279" i="1"/>
  <c r="P287" i="1"/>
  <c r="P295" i="1"/>
  <c r="P343" i="1"/>
  <c r="P367" i="1"/>
  <c r="P439" i="1"/>
  <c r="P551" i="1"/>
  <c r="P57" i="1"/>
  <c r="P113" i="1"/>
  <c r="P306" i="1"/>
  <c r="P338" i="1"/>
  <c r="P418" i="1"/>
  <c r="P426" i="1"/>
  <c r="P450" i="1"/>
  <c r="P458" i="1"/>
  <c r="P474" i="1"/>
  <c r="P506" i="1"/>
  <c r="P704" i="1"/>
  <c r="P712" i="1"/>
  <c r="P720" i="1"/>
  <c r="P728" i="1"/>
  <c r="P736" i="1"/>
  <c r="P744" i="1"/>
  <c r="P752" i="1"/>
  <c r="P760" i="1"/>
  <c r="P768" i="1"/>
  <c r="P776" i="1"/>
  <c r="P784" i="1"/>
  <c r="P792" i="1"/>
  <c r="P800" i="1"/>
  <c r="P808" i="1"/>
  <c r="P816" i="1"/>
  <c r="P824" i="1"/>
  <c r="P832" i="1"/>
  <c r="P840" i="1"/>
  <c r="P848" i="1"/>
  <c r="P856" i="1"/>
  <c r="P864" i="1"/>
  <c r="P872" i="1"/>
  <c r="P880" i="1"/>
  <c r="P888" i="1"/>
  <c r="P896" i="1"/>
  <c r="P904" i="1"/>
  <c r="P912" i="1"/>
  <c r="P920" i="1"/>
  <c r="P928" i="1"/>
  <c r="P936" i="1"/>
  <c r="P944" i="1"/>
  <c r="P10" i="1"/>
  <c r="P34" i="1"/>
  <c r="P699" i="1"/>
  <c r="P707" i="1"/>
  <c r="P715" i="1"/>
  <c r="P723" i="1"/>
  <c r="P731" i="1"/>
  <c r="P739" i="1"/>
  <c r="P747" i="1"/>
  <c r="P755" i="1"/>
  <c r="P763" i="1"/>
  <c r="P771" i="1"/>
  <c r="P779" i="1"/>
  <c r="P787" i="1"/>
  <c r="P795" i="1"/>
  <c r="P803" i="1"/>
  <c r="P811" i="1"/>
  <c r="P819" i="1"/>
  <c r="P827" i="1"/>
  <c r="P835" i="1"/>
  <c r="P8" i="1"/>
  <c r="P16" i="1"/>
  <c r="P24" i="1"/>
  <c r="P32" i="1"/>
  <c r="P40" i="1"/>
  <c r="P48" i="1"/>
  <c r="P56" i="1"/>
  <c r="P64" i="1"/>
  <c r="P72" i="1"/>
  <c r="P80" i="1"/>
  <c r="P88" i="1"/>
  <c r="P96" i="1"/>
  <c r="P104" i="1"/>
  <c r="P112" i="1"/>
  <c r="P120" i="1"/>
  <c r="P128" i="1"/>
  <c r="P136" i="1"/>
  <c r="P152" i="1"/>
  <c r="P952" i="1"/>
  <c r="P960" i="1"/>
  <c r="P968" i="1"/>
  <c r="P992" i="1"/>
  <c r="P1000" i="1"/>
  <c r="P1016" i="1"/>
  <c r="P1024" i="1"/>
  <c r="P1032" i="1"/>
  <c r="P1040" i="1"/>
  <c r="P1048" i="1"/>
  <c r="P1064" i="1"/>
  <c r="P1072" i="1"/>
  <c r="P1080" i="1"/>
  <c r="P1088" i="1"/>
  <c r="P1112" i="1"/>
  <c r="P1120" i="1"/>
  <c r="P1128" i="1"/>
  <c r="P1136" i="1"/>
  <c r="P1144" i="1"/>
  <c r="P1152" i="1"/>
  <c r="P1160" i="1"/>
  <c r="P1168" i="1"/>
  <c r="P1176" i="1"/>
  <c r="P1184" i="1"/>
  <c r="P1192" i="1"/>
  <c r="P1200" i="1"/>
  <c r="P1208" i="1"/>
  <c r="P1216" i="1"/>
  <c r="P1232" i="1"/>
  <c r="P1248" i="1"/>
  <c r="P1256" i="1"/>
  <c r="P1264" i="1"/>
  <c r="P1280" i="1"/>
  <c r="P1288" i="1"/>
  <c r="P1296" i="1"/>
  <c r="P1312" i="1"/>
  <c r="P1328" i="1"/>
  <c r="P1336" i="1"/>
  <c r="P1344" i="1"/>
  <c r="P1352" i="1"/>
  <c r="P1360" i="1"/>
  <c r="P1368" i="1"/>
  <c r="P1376" i="1"/>
  <c r="P1384" i="1"/>
  <c r="P1392" i="1"/>
  <c r="P1400" i="1"/>
  <c r="P1408" i="1"/>
  <c r="P1416" i="1"/>
  <c r="P1424" i="1"/>
  <c r="P1432" i="1"/>
  <c r="P1440" i="1"/>
  <c r="P1448" i="1"/>
  <c r="P1456" i="1"/>
  <c r="P1464" i="1"/>
  <c r="P1472" i="1"/>
  <c r="P1480" i="1"/>
  <c r="P1488" i="1"/>
  <c r="P1496" i="1"/>
  <c r="P1504" i="1"/>
  <c r="P1512" i="1"/>
  <c r="P1520" i="1"/>
  <c r="P1528" i="1"/>
  <c r="P1536" i="1"/>
  <c r="P1544" i="1"/>
  <c r="P1552" i="1"/>
  <c r="P1560" i="1"/>
  <c r="P1568" i="1"/>
  <c r="P1576" i="1"/>
  <c r="P1584" i="1"/>
  <c r="P1592" i="1"/>
  <c r="P1600" i="1"/>
  <c r="P1608" i="1"/>
  <c r="P1616" i="1"/>
  <c r="P1624" i="1"/>
  <c r="P1632" i="1"/>
  <c r="P1640" i="1"/>
  <c r="P1648" i="1"/>
  <c r="P1656" i="1"/>
  <c r="P1664" i="1"/>
  <c r="P1672" i="1"/>
  <c r="P843" i="1"/>
  <c r="P851" i="1"/>
  <c r="P859" i="1"/>
  <c r="P867" i="1"/>
  <c r="P875" i="1"/>
  <c r="P883" i="1"/>
  <c r="P891" i="1"/>
  <c r="P899" i="1"/>
  <c r="P907" i="1"/>
  <c r="P1251" i="1"/>
  <c r="P1259" i="1"/>
  <c r="P1267" i="1"/>
  <c r="P1283" i="1"/>
  <c r="P1291" i="1"/>
  <c r="P1299" i="1"/>
  <c r="P1307" i="1"/>
  <c r="P1315" i="1"/>
  <c r="P1323" i="1"/>
  <c r="P1331" i="1"/>
  <c r="P1339" i="1"/>
  <c r="AJ2221" i="1"/>
  <c r="AH2221" i="1" s="1"/>
  <c r="AJ2322" i="1"/>
  <c r="AH2322" i="1" s="1"/>
  <c r="P7" i="1"/>
  <c r="P15" i="1"/>
  <c r="P23" i="1"/>
  <c r="P31" i="1"/>
  <c r="P39" i="1"/>
  <c r="P47" i="1"/>
  <c r="P55" i="1"/>
  <c r="P63" i="1"/>
  <c r="P71" i="1"/>
  <c r="AJ2715" i="1"/>
  <c r="AH2715" i="1" s="1"/>
  <c r="AJ2198" i="1"/>
  <c r="AH2198" i="1" s="1"/>
  <c r="P79" i="1"/>
  <c r="P87" i="1"/>
  <c r="P95" i="1"/>
  <c r="P103" i="1"/>
  <c r="P111" i="1"/>
  <c r="P119" i="1"/>
  <c r="P127" i="1"/>
  <c r="P135" i="1"/>
  <c r="P143" i="1"/>
  <c r="P151" i="1"/>
  <c r="P159" i="1"/>
  <c r="P167" i="1"/>
  <c r="P175" i="1"/>
  <c r="P183" i="1"/>
  <c r="P191" i="1"/>
  <c r="P200" i="1"/>
  <c r="P208" i="1"/>
  <c r="P216" i="1"/>
  <c r="P224" i="1"/>
  <c r="P232" i="1"/>
  <c r="P240" i="1"/>
  <c r="P248" i="1"/>
  <c r="P256" i="1"/>
  <c r="P264" i="1"/>
  <c r="P272" i="1"/>
  <c r="P280" i="1"/>
  <c r="P288" i="1"/>
  <c r="P296" i="1"/>
  <c r="P304" i="1"/>
  <c r="P312" i="1"/>
  <c r="AJ2443" i="1"/>
  <c r="AH2443" i="1" s="1"/>
  <c r="AJ2517" i="1"/>
  <c r="AH2517" i="1" s="1"/>
  <c r="AJ2035" i="1"/>
  <c r="AH2035" i="1" s="1"/>
  <c r="AJ2145" i="1"/>
  <c r="AH2145" i="1" s="1"/>
  <c r="P160" i="1"/>
  <c r="P168" i="1"/>
  <c r="P176" i="1"/>
  <c r="P193" i="1"/>
  <c r="P217" i="1"/>
  <c r="P225" i="1"/>
  <c r="P233" i="1"/>
  <c r="P241" i="1"/>
  <c r="P249" i="1"/>
  <c r="P257" i="1"/>
  <c r="P265" i="1"/>
  <c r="P273" i="1"/>
  <c r="P281" i="1"/>
  <c r="P289" i="1"/>
  <c r="P297" i="1"/>
  <c r="P305" i="1"/>
  <c r="P313" i="1"/>
  <c r="P321" i="1"/>
  <c r="P329" i="1"/>
  <c r="P337" i="1"/>
  <c r="P345" i="1"/>
  <c r="P353" i="1"/>
  <c r="P361" i="1"/>
  <c r="P369" i="1"/>
  <c r="P377" i="1"/>
  <c r="P385" i="1"/>
  <c r="P393" i="1"/>
  <c r="P401" i="1"/>
  <c r="P409" i="1"/>
  <c r="P417" i="1"/>
  <c r="P425" i="1"/>
  <c r="P433" i="1"/>
  <c r="P441" i="1"/>
  <c r="P449" i="1"/>
  <c r="P457" i="1"/>
  <c r="P465" i="1"/>
  <c r="P473" i="1"/>
  <c r="P489" i="1"/>
  <c r="P505" i="1"/>
  <c r="P513" i="1"/>
  <c r="P521" i="1"/>
  <c r="P529" i="1"/>
  <c r="P545" i="1"/>
  <c r="P553" i="1"/>
  <c r="P569" i="1"/>
  <c r="P577" i="1"/>
  <c r="P585" i="1"/>
  <c r="P593" i="1"/>
  <c r="P601" i="1"/>
  <c r="P609" i="1"/>
  <c r="P617" i="1"/>
  <c r="P625" i="1"/>
  <c r="P633" i="1"/>
  <c r="P641" i="1"/>
  <c r="P649" i="1"/>
  <c r="P657" i="1"/>
  <c r="P665" i="1"/>
  <c r="P673" i="1"/>
  <c r="P681" i="1"/>
  <c r="P689" i="1"/>
  <c r="AJ2610" i="1"/>
  <c r="AH2610" i="1" s="1"/>
  <c r="P11" i="1"/>
  <c r="P19" i="1"/>
  <c r="P27" i="1"/>
  <c r="P51" i="1"/>
  <c r="P75" i="1"/>
  <c r="P91" i="1"/>
  <c r="P99" i="1"/>
  <c r="P107" i="1"/>
  <c r="P115" i="1"/>
  <c r="P123" i="1"/>
  <c r="P131" i="1"/>
  <c r="P147" i="1"/>
  <c r="P155" i="1"/>
  <c r="P179" i="1"/>
  <c r="P187" i="1"/>
  <c r="P196" i="1"/>
  <c r="P204" i="1"/>
  <c r="P212" i="1"/>
  <c r="P220" i="1"/>
  <c r="P228" i="1"/>
  <c r="P236" i="1"/>
  <c r="P276" i="1"/>
  <c r="P284" i="1"/>
  <c r="P324" i="1"/>
  <c r="P340" i="1"/>
  <c r="P348" i="1"/>
  <c r="P356" i="1"/>
  <c r="P372" i="1"/>
  <c r="P380" i="1"/>
  <c r="P436" i="1"/>
  <c r="P452" i="1"/>
  <c r="P476" i="1"/>
  <c r="P492" i="1"/>
  <c r="P500" i="1"/>
  <c r="P508" i="1"/>
  <c r="P700" i="1"/>
  <c r="P708" i="1"/>
  <c r="P716" i="1"/>
  <c r="P724" i="1"/>
  <c r="P732" i="1"/>
  <c r="P740" i="1"/>
  <c r="P756" i="1"/>
  <c r="P764" i="1"/>
  <c r="P812" i="1"/>
  <c r="P836" i="1"/>
  <c r="P844" i="1"/>
  <c r="P860" i="1"/>
  <c r="P868" i="1"/>
  <c r="P876" i="1"/>
  <c r="P884" i="1"/>
  <c r="P900" i="1"/>
  <c r="P908" i="1"/>
  <c r="P916" i="1"/>
  <c r="P924" i="1"/>
  <c r="P932" i="1"/>
  <c r="P940" i="1"/>
  <c r="P948" i="1"/>
  <c r="P956" i="1"/>
  <c r="P964" i="1"/>
  <c r="P988" i="1"/>
  <c r="P996" i="1"/>
  <c r="P1020" i="1"/>
  <c r="P1028" i="1"/>
  <c r="P1036" i="1"/>
  <c r="P1044" i="1"/>
  <c r="P1060" i="1"/>
  <c r="P1076" i="1"/>
  <c r="P1084" i="1"/>
  <c r="P1092" i="1"/>
  <c r="P1684" i="1"/>
  <c r="P1692" i="1"/>
  <c r="P1700" i="1"/>
  <c r="P1708" i="1"/>
  <c r="P1716" i="1"/>
  <c r="P1724" i="1"/>
  <c r="P1732" i="1"/>
  <c r="P1740" i="1"/>
  <c r="P1748" i="1"/>
  <c r="P1756" i="1"/>
  <c r="P1764" i="1"/>
  <c r="P1772" i="1"/>
  <c r="P1780" i="1"/>
  <c r="P1788" i="1"/>
  <c r="P1796" i="1"/>
  <c r="P1804" i="1"/>
  <c r="P1812" i="1"/>
  <c r="P1820" i="1"/>
  <c r="P1828" i="1"/>
  <c r="P1836" i="1"/>
  <c r="P1844" i="1"/>
  <c r="P1852" i="1"/>
  <c r="P1860" i="1"/>
  <c r="P1868" i="1"/>
  <c r="P1876" i="1"/>
  <c r="P1884" i="1"/>
  <c r="P1892" i="1"/>
  <c r="P1900" i="1"/>
  <c r="P1908" i="1"/>
  <c r="P1916" i="1"/>
  <c r="P1924" i="1"/>
  <c r="P1932" i="1"/>
  <c r="P1940" i="1"/>
  <c r="P1948" i="1"/>
  <c r="P1956" i="1"/>
  <c r="P1964" i="1"/>
  <c r="P1972" i="1"/>
  <c r="P1980" i="1"/>
  <c r="P1988" i="1"/>
  <c r="P1996" i="1"/>
  <c r="P2004" i="1"/>
  <c r="P2012" i="1"/>
  <c r="P2020" i="1"/>
  <c r="P2028" i="1"/>
  <c r="P703" i="1"/>
  <c r="P711" i="1"/>
  <c r="P719" i="1"/>
  <c r="P727" i="1"/>
  <c r="P735" i="1"/>
  <c r="P743" i="1"/>
  <c r="P751" i="1"/>
  <c r="P783" i="1"/>
  <c r="P791" i="1"/>
  <c r="P807" i="1"/>
  <c r="P831" i="1"/>
  <c r="P839" i="1"/>
  <c r="P847" i="1"/>
  <c r="P855" i="1"/>
  <c r="P863" i="1"/>
  <c r="P871" i="1"/>
  <c r="P879" i="1"/>
  <c r="P887" i="1"/>
  <c r="P895" i="1"/>
  <c r="P935" i="1"/>
  <c r="P1119" i="1"/>
  <c r="P1159" i="1"/>
  <c r="P1191" i="1"/>
  <c r="P1199" i="1"/>
  <c r="P1207" i="1"/>
  <c r="P1215" i="1"/>
  <c r="P1231" i="1"/>
  <c r="P1239" i="1"/>
  <c r="P1247" i="1"/>
  <c r="P1255" i="1"/>
  <c r="P1303" i="1"/>
  <c r="P1319" i="1"/>
  <c r="P1327" i="1"/>
  <c r="AJ2481" i="1"/>
  <c r="AH2481" i="1" s="1"/>
  <c r="AJ2664" i="1"/>
  <c r="AH2664" i="1" s="1"/>
  <c r="AJ2537" i="1"/>
  <c r="AH2537" i="1" s="1"/>
  <c r="AJ2789" i="1"/>
  <c r="AH2789" i="1" s="1"/>
  <c r="AJ2447" i="1"/>
  <c r="AH2447" i="1" s="1"/>
  <c r="AJ2617" i="1"/>
  <c r="AH2617" i="1" s="1"/>
  <c r="AJ2561" i="1"/>
  <c r="AH2561" i="1" s="1"/>
  <c r="F2561" i="1" s="1"/>
  <c r="AJ2076" i="1"/>
  <c r="AH2076" i="1" s="1"/>
  <c r="AJ2383" i="1"/>
  <c r="AH2383" i="1" s="1"/>
  <c r="AJ2467" i="1"/>
  <c r="AH2467" i="1" s="1"/>
  <c r="AJ2129" i="1"/>
  <c r="AH2129" i="1" s="1"/>
  <c r="AJ2598" i="1"/>
  <c r="AH2598" i="1" s="1"/>
  <c r="AJ2095" i="1"/>
  <c r="AH2095" i="1" s="1"/>
  <c r="AJ2042" i="1"/>
  <c r="AH2042" i="1" s="1"/>
  <c r="AJ2157" i="1"/>
  <c r="AH2157" i="1" s="1"/>
  <c r="AJ2592" i="1"/>
  <c r="AH2592" i="1" s="1"/>
  <c r="AJ2328" i="1"/>
  <c r="AH2328" i="1" s="1"/>
  <c r="P976" i="1"/>
  <c r="P984" i="1"/>
  <c r="P1008" i="1"/>
  <c r="P1056" i="1"/>
  <c r="P1096" i="1"/>
  <c r="P1104" i="1"/>
  <c r="P1224" i="1"/>
  <c r="P1240" i="1"/>
  <c r="P1272" i="1"/>
  <c r="P1304" i="1"/>
  <c r="P1320" i="1"/>
  <c r="AJ2398" i="1"/>
  <c r="AH2398" i="1" s="1"/>
  <c r="AJ2444" i="1"/>
  <c r="AH2444" i="1" s="1"/>
  <c r="AJ2442" i="1"/>
  <c r="AH2442" i="1" s="1"/>
  <c r="AJ2089" i="1"/>
  <c r="AH2089" i="1" s="1"/>
  <c r="AJ2564" i="1"/>
  <c r="AH2564" i="1" s="1"/>
  <c r="AJ2374" i="1"/>
  <c r="AH2374" i="1" s="1"/>
  <c r="AJ2384" i="1"/>
  <c r="AH2384" i="1" s="1"/>
  <c r="AJ2340" i="1"/>
  <c r="AH2340" i="1" s="1"/>
  <c r="AJ2254" i="1"/>
  <c r="AH2254" i="1" s="1"/>
  <c r="AJ2792" i="1"/>
  <c r="AH2792" i="1" s="1"/>
  <c r="AJ2546" i="1"/>
  <c r="AH2546" i="1" s="1"/>
  <c r="AJ2586" i="1"/>
  <c r="AH2586" i="1" s="1"/>
  <c r="F2586" i="1" s="1"/>
  <c r="AJ2786" i="1"/>
  <c r="AH2786" i="1" s="1"/>
  <c r="AJ2528" i="1"/>
  <c r="AH2528" i="1" s="1"/>
  <c r="AJ2143" i="1"/>
  <c r="AH2143" i="1" s="1"/>
  <c r="AJ2558" i="1"/>
  <c r="AH2558" i="1" s="1"/>
  <c r="AJ2306" i="1"/>
  <c r="AH2306" i="1" s="1"/>
  <c r="AJ2491" i="1"/>
  <c r="AH2491" i="1" s="1"/>
  <c r="AJ2821" i="1"/>
  <c r="AH2821" i="1" s="1"/>
  <c r="AJ2161" i="1"/>
  <c r="AH2161" i="1" s="1"/>
  <c r="AJ2654" i="1"/>
  <c r="AH2654" i="1" s="1"/>
  <c r="AJ2239" i="1"/>
  <c r="AH2239" i="1" s="1"/>
  <c r="AJ2344" i="1"/>
  <c r="AH2344" i="1" s="1"/>
  <c r="AJ2575" i="1"/>
  <c r="AH2575" i="1" s="1"/>
  <c r="AJ2360" i="1"/>
  <c r="AH2360" i="1" s="1"/>
  <c r="AJ2326" i="1"/>
  <c r="AH2326" i="1" s="1"/>
  <c r="AJ2757" i="1"/>
  <c r="AH2757" i="1" s="1"/>
  <c r="AJ2210" i="1"/>
  <c r="AH2210" i="1" s="1"/>
  <c r="AJ2479" i="1"/>
  <c r="AH2479" i="1" s="1"/>
  <c r="AJ2237" i="1"/>
  <c r="AH2237" i="1" s="1"/>
  <c r="AJ2329" i="1"/>
  <c r="AH2329" i="1" s="1"/>
  <c r="AJ2536" i="1"/>
  <c r="AH2536" i="1" s="1"/>
  <c r="F2536" i="1" s="1"/>
  <c r="AJ2387" i="1"/>
  <c r="AH2387" i="1" s="1"/>
  <c r="AJ2109" i="1"/>
  <c r="AH2109" i="1" s="1"/>
  <c r="AJ2540" i="1"/>
  <c r="AH2540" i="1" s="1"/>
  <c r="F2540" i="1" s="1"/>
  <c r="AJ2509" i="1"/>
  <c r="AH2509" i="1" s="1"/>
  <c r="F2509" i="1" s="1"/>
  <c r="AJ2086" i="1"/>
  <c r="AH2086" i="1" s="1"/>
  <c r="AJ2060" i="1"/>
  <c r="AH2060" i="1" s="1"/>
  <c r="AJ2427" i="1"/>
  <c r="AH2427" i="1" s="1"/>
  <c r="AJ2591" i="1"/>
  <c r="AH2591" i="1" s="1"/>
  <c r="AJ2524" i="1"/>
  <c r="AH2524" i="1" s="1"/>
  <c r="AJ2251" i="1"/>
  <c r="AH2251" i="1" s="1"/>
  <c r="AJ2629" i="1"/>
  <c r="AH2629" i="1" s="1"/>
  <c r="AJ2141" i="1"/>
  <c r="AH2141" i="1" s="1"/>
  <c r="AJ2193" i="1"/>
  <c r="AH2193" i="1" s="1"/>
  <c r="P144" i="1"/>
  <c r="P184" i="1"/>
  <c r="P201" i="1"/>
  <c r="P209" i="1"/>
  <c r="P481" i="1"/>
  <c r="P497" i="1"/>
  <c r="P537" i="1"/>
  <c r="P561" i="1"/>
  <c r="AJ2413" i="1"/>
  <c r="AH2413" i="1" s="1"/>
  <c r="AJ2541" i="1"/>
  <c r="AH2541" i="1" s="1"/>
  <c r="AJ2465" i="1"/>
  <c r="AH2465" i="1" s="1"/>
  <c r="AJ2743" i="1"/>
  <c r="AH2743" i="1" s="1"/>
  <c r="AJ2250" i="1"/>
  <c r="AH2250" i="1" s="1"/>
  <c r="AJ2476" i="1"/>
  <c r="AH2476" i="1" s="1"/>
  <c r="F2476" i="1" s="1"/>
  <c r="AJ2451" i="1"/>
  <c r="AH2451" i="1" s="1"/>
  <c r="AJ2514" i="1"/>
  <c r="AH2514" i="1" s="1"/>
  <c r="AJ2452" i="1"/>
  <c r="AH2452" i="1" s="1"/>
  <c r="P404" i="1"/>
  <c r="P516" i="1"/>
  <c r="P524" i="1"/>
  <c r="P532" i="1"/>
  <c r="P540" i="1"/>
  <c r="P548" i="1"/>
  <c r="P556" i="1"/>
  <c r="AJ2711" i="1"/>
  <c r="AH2711" i="1" s="1"/>
  <c r="AJ2764" i="1"/>
  <c r="AH2764" i="1" s="1"/>
  <c r="AJ2576" i="1"/>
  <c r="AH2576" i="1" s="1"/>
  <c r="AJ2560" i="1"/>
  <c r="AH2560" i="1" s="1"/>
  <c r="AJ2208" i="1"/>
  <c r="AH2208" i="1" s="1"/>
  <c r="AJ2346" i="1"/>
  <c r="AH2346" i="1" s="1"/>
  <c r="AJ2085" i="1"/>
  <c r="AH2085" i="1" s="1"/>
  <c r="AJ2202" i="1"/>
  <c r="AH2202" i="1" s="1"/>
  <c r="P748" i="1"/>
  <c r="P772" i="1"/>
  <c r="P780" i="1"/>
  <c r="P788" i="1"/>
  <c r="P796" i="1"/>
  <c r="P820" i="1"/>
  <c r="P828" i="1"/>
  <c r="P852" i="1"/>
  <c r="P892" i="1"/>
  <c r="P972" i="1"/>
  <c r="P980" i="1"/>
  <c r="P1004" i="1"/>
  <c r="P1012" i="1"/>
  <c r="P1052" i="1"/>
  <c r="P1068" i="1"/>
  <c r="P1100" i="1"/>
  <c r="AJ2112" i="1"/>
  <c r="AH2112" i="1" s="1"/>
  <c r="AJ2568" i="1"/>
  <c r="AH2568" i="1" s="1"/>
  <c r="AJ2539" i="1"/>
  <c r="AH2539" i="1" s="1"/>
  <c r="AJ2123" i="1"/>
  <c r="AH2123" i="1" s="1"/>
  <c r="AJ2439" i="1"/>
  <c r="AH2439" i="1" s="1"/>
  <c r="AJ2468" i="1"/>
  <c r="AH2468" i="1" s="1"/>
  <c r="AJ2611" i="1"/>
  <c r="AH2611" i="1" s="1"/>
  <c r="AJ2191" i="1"/>
  <c r="AH2191" i="1" s="1"/>
  <c r="P663" i="1"/>
  <c r="AJ2205" i="1"/>
  <c r="AH2205" i="1" s="1"/>
  <c r="AJ2473" i="1"/>
  <c r="AH2473" i="1" s="1"/>
  <c r="AJ2455" i="1"/>
  <c r="AH2455" i="1" s="1"/>
  <c r="AJ2768" i="1"/>
  <c r="AH2768" i="1" s="1"/>
  <c r="F2768" i="1" s="1"/>
  <c r="AJ2520" i="1"/>
  <c r="AH2520" i="1" s="1"/>
  <c r="AJ2832" i="1"/>
  <c r="AH2832" i="1" s="1"/>
  <c r="AJ2649" i="1"/>
  <c r="AH2649" i="1" s="1"/>
  <c r="AJ2126" i="1"/>
  <c r="AH2126" i="1" s="1"/>
  <c r="AJ2472" i="1"/>
  <c r="AH2472" i="1" s="1"/>
  <c r="P815" i="1"/>
  <c r="P823" i="1"/>
  <c r="P903" i="1"/>
  <c r="P1127" i="1"/>
  <c r="P1143" i="1"/>
  <c r="P1151" i="1"/>
  <c r="P1223" i="1"/>
  <c r="AJ2119" i="1"/>
  <c r="AH2119" i="1" s="1"/>
  <c r="AJ2434" i="1"/>
  <c r="AH2434" i="1" s="1"/>
  <c r="AJ2698" i="1"/>
  <c r="AH2698" i="1" s="1"/>
  <c r="AJ2121" i="1"/>
  <c r="AH2121" i="1" s="1"/>
  <c r="AJ2518" i="1"/>
  <c r="AH2518" i="1" s="1"/>
  <c r="AJ2296" i="1"/>
  <c r="AH2296" i="1" s="1"/>
  <c r="AJ2158" i="1"/>
  <c r="AH2158" i="1" s="1"/>
  <c r="AJ2580" i="1"/>
  <c r="AH2580" i="1" s="1"/>
  <c r="AJ2417" i="1"/>
  <c r="AH2417" i="1" s="1"/>
  <c r="F2417" i="1" s="1"/>
  <c r="AJ2266" i="1"/>
  <c r="AH2266" i="1" s="1"/>
  <c r="AJ2543" i="1"/>
  <c r="AH2543" i="1" s="1"/>
  <c r="AJ2687" i="1"/>
  <c r="AH2687" i="1" s="1"/>
  <c r="AJ2182" i="1"/>
  <c r="AH2182" i="1" s="1"/>
  <c r="AJ2770" i="1"/>
  <c r="AH2770" i="1" s="1"/>
  <c r="F2770" i="1" s="1"/>
  <c r="AJ2176" i="1"/>
  <c r="AH2176" i="1" s="1"/>
  <c r="AJ2215" i="1"/>
  <c r="AH2215" i="1" s="1"/>
  <c r="AJ2030" i="1"/>
  <c r="AH2030" i="1" s="1"/>
  <c r="AJ2316" i="1"/>
  <c r="AH2316" i="1" s="1"/>
  <c r="AJ2151" i="1"/>
  <c r="AH2151" i="1" s="1"/>
  <c r="AJ2163" i="1"/>
  <c r="AH2163" i="1" s="1"/>
  <c r="AJ2347" i="1"/>
  <c r="AH2347" i="1" s="1"/>
  <c r="AJ2318" i="1"/>
  <c r="AH2318" i="1" s="1"/>
  <c r="P1701" i="1"/>
  <c r="P1709" i="1"/>
  <c r="P1717" i="1"/>
  <c r="P1725" i="1"/>
  <c r="P1733" i="1"/>
  <c r="P1741" i="1"/>
  <c r="P1749" i="1"/>
  <c r="P1757" i="1"/>
  <c r="P1765" i="1"/>
  <c r="P1773" i="1"/>
  <c r="P1781" i="1"/>
  <c r="P1789" i="1"/>
  <c r="P1797" i="1"/>
  <c r="P1805" i="1"/>
  <c r="P1813" i="1"/>
  <c r="P1821" i="1"/>
  <c r="P1829" i="1"/>
  <c r="P1837" i="1"/>
  <c r="P1845" i="1"/>
  <c r="P1853" i="1"/>
  <c r="P1861" i="1"/>
  <c r="P1869" i="1"/>
  <c r="P1877" i="1"/>
  <c r="P1885" i="1"/>
  <c r="P1893" i="1"/>
  <c r="P1901" i="1"/>
  <c r="P1909" i="1"/>
  <c r="P1917" i="1"/>
  <c r="P1925" i="1"/>
  <c r="P1933" i="1"/>
  <c r="P1941" i="1"/>
  <c r="P1949" i="1"/>
  <c r="P1957" i="1"/>
  <c r="P1965" i="1"/>
  <c r="P1973" i="1"/>
  <c r="P1981" i="1"/>
  <c r="P1989" i="1"/>
  <c r="P1997" i="1"/>
  <c r="P2005" i="1"/>
  <c r="P2013" i="1"/>
  <c r="P2021" i="1"/>
  <c r="P2029" i="1"/>
  <c r="AJ2720" i="1"/>
  <c r="AH2720" i="1" s="1"/>
  <c r="AJ2573" i="1"/>
  <c r="AH2573" i="1" s="1"/>
  <c r="AJ2103" i="1"/>
  <c r="AH2103" i="1" s="1"/>
  <c r="AJ2079" i="1"/>
  <c r="AH2079" i="1" s="1"/>
  <c r="AJ2529" i="1"/>
  <c r="AH2529" i="1" s="1"/>
  <c r="AJ2308" i="1"/>
  <c r="AH2308" i="1" s="1"/>
  <c r="AJ2582" i="1"/>
  <c r="AH2582" i="1" s="1"/>
  <c r="AJ2753" i="1"/>
  <c r="AH2753" i="1" s="1"/>
  <c r="AJ2485" i="1"/>
  <c r="AH2485" i="1" s="1"/>
  <c r="AJ2751" i="1"/>
  <c r="AH2751" i="1" s="1"/>
  <c r="AJ2197" i="1"/>
  <c r="AH2197" i="1" s="1"/>
  <c r="F2197" i="1" s="1"/>
  <c r="AJ2449" i="1"/>
  <c r="AH2449" i="1" s="1"/>
  <c r="AJ2192" i="1"/>
  <c r="AH2192" i="1" s="1"/>
  <c r="AJ2501" i="1"/>
  <c r="AH2501" i="1" s="1"/>
  <c r="AJ2323" i="1"/>
  <c r="AH2323" i="1" s="1"/>
  <c r="AJ2506" i="1"/>
  <c r="AH2506" i="1" s="1"/>
  <c r="AJ2177" i="1"/>
  <c r="AH2177" i="1" s="1"/>
  <c r="AJ2633" i="1"/>
  <c r="AH2633" i="1" s="1"/>
  <c r="AJ2817" i="1"/>
  <c r="AH2817" i="1" s="1"/>
  <c r="AJ2277" i="1"/>
  <c r="AH2277" i="1" s="1"/>
  <c r="AJ2295" i="1"/>
  <c r="AH2295" i="1" s="1"/>
  <c r="AJ2305" i="1"/>
  <c r="AH2305" i="1" s="1"/>
  <c r="AJ2271" i="1"/>
  <c r="AH2271" i="1" s="1"/>
  <c r="AJ2636" i="1"/>
  <c r="AH2636" i="1" s="1"/>
  <c r="AJ2356" i="1"/>
  <c r="AH2356" i="1" s="1"/>
  <c r="AJ2036" i="1"/>
  <c r="AH2036" i="1" s="1"/>
  <c r="AJ2437" i="1"/>
  <c r="AH2437" i="1" s="1"/>
  <c r="AJ2732" i="1"/>
  <c r="AH2732" i="1" s="1"/>
  <c r="AJ2788" i="1"/>
  <c r="AH2788" i="1" s="1"/>
  <c r="AJ2313" i="1"/>
  <c r="AH2313" i="1" s="1"/>
  <c r="AJ2754" i="1"/>
  <c r="AH2754" i="1" s="1"/>
  <c r="AJ2756" i="1"/>
  <c r="AH2756" i="1" s="1"/>
  <c r="AJ2044" i="1"/>
  <c r="AH2044" i="1" s="1"/>
  <c r="AJ2585" i="1"/>
  <c r="AH2585" i="1" s="1"/>
  <c r="AJ2774" i="1"/>
  <c r="AH2774" i="1" s="1"/>
  <c r="AJ2201" i="1"/>
  <c r="AH2201" i="1" s="1"/>
  <c r="AJ2415" i="1"/>
  <c r="AH2415" i="1" s="1"/>
  <c r="AJ2414" i="1"/>
  <c r="AH2414" i="1" s="1"/>
  <c r="AJ2263" i="1"/>
  <c r="AH2263" i="1" s="1"/>
  <c r="AJ2737" i="1"/>
  <c r="AH2737" i="1" s="1"/>
  <c r="AJ2545" i="1"/>
  <c r="AH2545" i="1" s="1"/>
  <c r="AJ2744" i="1"/>
  <c r="AH2744" i="1" s="1"/>
  <c r="AJ2137" i="1"/>
  <c r="AH2137" i="1" s="1"/>
  <c r="AJ2559" i="1"/>
  <c r="AH2559" i="1" s="1"/>
  <c r="AJ2124" i="1"/>
  <c r="AH2124" i="1" s="1"/>
  <c r="AJ2446" i="1"/>
  <c r="AH2446" i="1" s="1"/>
  <c r="AJ2405" i="1"/>
  <c r="AH2405" i="1" s="1"/>
  <c r="AJ2174" i="1"/>
  <c r="AH2174" i="1" s="1"/>
  <c r="AJ2120" i="1"/>
  <c r="AH2120" i="1" s="1"/>
  <c r="AJ2248" i="1"/>
  <c r="AH2248" i="1" s="1"/>
  <c r="AJ2390" i="1"/>
  <c r="AH2390" i="1" s="1"/>
  <c r="AJ2061" i="1"/>
  <c r="AH2061" i="1" s="1"/>
  <c r="AJ2241" i="1"/>
  <c r="AH2241" i="1" s="1"/>
  <c r="AJ2223" i="1"/>
  <c r="AH2223" i="1" s="1"/>
  <c r="AJ2084" i="1"/>
  <c r="AH2084" i="1" s="1"/>
  <c r="F2084" i="1" s="1"/>
  <c r="AJ2186" i="1"/>
  <c r="AH2186" i="1" s="1"/>
  <c r="F2186" i="1" s="1"/>
  <c r="AJ2106" i="1"/>
  <c r="AH2106" i="1" s="1"/>
  <c r="AJ2661" i="1"/>
  <c r="AH2661" i="1" s="1"/>
  <c r="AJ2634" i="1"/>
  <c r="AH2634" i="1" s="1"/>
  <c r="AJ2441" i="1"/>
  <c r="AH2441" i="1" s="1"/>
  <c r="F2441" i="1" s="1"/>
  <c r="AJ2482" i="1"/>
  <c r="AH2482" i="1" s="1"/>
  <c r="AJ2565" i="1"/>
  <c r="AH2565" i="1" s="1"/>
  <c r="F2565" i="1" s="1"/>
  <c r="AJ2666" i="1"/>
  <c r="AH2666" i="1" s="1"/>
  <c r="AJ2074" i="1"/>
  <c r="AH2074" i="1" s="1"/>
  <c r="AJ2195" i="1"/>
  <c r="AH2195" i="1" s="1"/>
  <c r="AJ2581" i="1"/>
  <c r="AH2581" i="1" s="1"/>
  <c r="AJ2099" i="1"/>
  <c r="AH2099" i="1" s="1"/>
  <c r="AJ2077" i="1"/>
  <c r="AH2077" i="1" s="1"/>
  <c r="AJ2067" i="1"/>
  <c r="AH2067" i="1" s="1"/>
  <c r="AJ2426" i="1"/>
  <c r="AH2426" i="1" s="1"/>
  <c r="AJ2674" i="1"/>
  <c r="AH2674" i="1" s="1"/>
  <c r="AJ2165" i="1"/>
  <c r="AH2165" i="1" s="1"/>
  <c r="AJ2616" i="1"/>
  <c r="AH2616" i="1" s="1"/>
  <c r="AJ2781" i="1"/>
  <c r="AH2781" i="1" s="1"/>
  <c r="AJ2134" i="1"/>
  <c r="AH2134" i="1" s="1"/>
  <c r="AJ2682" i="1"/>
  <c r="AH2682" i="1" s="1"/>
  <c r="AJ2658" i="1"/>
  <c r="AH2658" i="1" s="1"/>
  <c r="AJ2761" i="1"/>
  <c r="AH2761" i="1" s="1"/>
  <c r="AJ2578" i="1"/>
  <c r="AH2578" i="1" s="1"/>
  <c r="AJ2100" i="1"/>
  <c r="AH2100" i="1" s="1"/>
  <c r="F2100" i="1" s="1"/>
  <c r="AJ2519" i="1"/>
  <c r="AH2519" i="1" s="1"/>
  <c r="AJ2814" i="1"/>
  <c r="AH2814" i="1" s="1"/>
  <c r="AJ2728" i="1"/>
  <c r="AH2728" i="1" s="1"/>
  <c r="AJ2822" i="1"/>
  <c r="AH2822" i="1" s="1"/>
  <c r="AJ2659" i="1"/>
  <c r="AH2659" i="1" s="1"/>
  <c r="AJ2128" i="1"/>
  <c r="AH2128" i="1" s="1"/>
  <c r="AJ2577" i="1"/>
  <c r="AH2577" i="1" s="1"/>
  <c r="AJ2655" i="1"/>
  <c r="AH2655" i="1" s="1"/>
  <c r="AJ2386" i="1"/>
  <c r="AH2386" i="1" s="1"/>
  <c r="AJ2459" i="1"/>
  <c r="AH2459" i="1" s="1"/>
  <c r="AJ2816" i="1"/>
  <c r="AH2816" i="1" s="1"/>
  <c r="AJ2051" i="1"/>
  <c r="AH2051" i="1" s="1"/>
  <c r="AJ2544" i="1"/>
  <c r="AH2544" i="1" s="1"/>
  <c r="F2544" i="1" s="1"/>
  <c r="AJ2590" i="1"/>
  <c r="AH2590" i="1" s="1"/>
  <c r="AJ2407" i="1"/>
  <c r="AH2407" i="1" s="1"/>
  <c r="AJ2336" i="1"/>
  <c r="AH2336" i="1" s="1"/>
  <c r="AJ2740" i="1"/>
  <c r="AH2740" i="1" s="1"/>
  <c r="AJ2131" i="1"/>
  <c r="AH2131" i="1" s="1"/>
  <c r="AJ2064" i="1"/>
  <c r="AH2064" i="1" s="1"/>
  <c r="F2064" i="1" s="1"/>
  <c r="AJ2276" i="1"/>
  <c r="AH2276" i="1" s="1"/>
  <c r="AJ2823" i="1"/>
  <c r="AH2823" i="1" s="1"/>
  <c r="AJ2622" i="1"/>
  <c r="AH2622" i="1" s="1"/>
  <c r="AJ2155" i="1"/>
  <c r="AH2155" i="1" s="1"/>
  <c r="AJ2320" i="1"/>
  <c r="AH2320" i="1" s="1"/>
  <c r="AJ2052" i="1"/>
  <c r="AH2052" i="1" s="1"/>
  <c r="AJ2691" i="1"/>
  <c r="AH2691" i="1" s="1"/>
  <c r="AJ2118" i="1"/>
  <c r="AH2118" i="1" s="1"/>
  <c r="F2118" i="1" s="1"/>
  <c r="AJ2791" i="1"/>
  <c r="AH2791" i="1" s="1"/>
  <c r="AJ2058" i="1"/>
  <c r="AH2058" i="1" s="1"/>
  <c r="AJ2209" i="1"/>
  <c r="AH2209" i="1" s="1"/>
  <c r="AJ2723" i="1"/>
  <c r="AH2723" i="1" s="1"/>
  <c r="AJ2301" i="1"/>
  <c r="AH2301" i="1" s="1"/>
  <c r="F2301" i="1" s="1"/>
  <c r="AJ2523" i="1"/>
  <c r="AH2523" i="1" s="1"/>
  <c r="AJ2171" i="1"/>
  <c r="AH2171" i="1" s="1"/>
  <c r="AJ2808" i="1"/>
  <c r="AH2808" i="1" s="1"/>
  <c r="AJ2050" i="1"/>
  <c r="AH2050" i="1" s="1"/>
  <c r="F2050" i="1" s="1"/>
  <c r="AJ2156" i="1"/>
  <c r="AH2156" i="1" s="1"/>
  <c r="AJ2646" i="1"/>
  <c r="AH2646" i="1" s="1"/>
  <c r="AJ2694" i="1"/>
  <c r="AH2694" i="1" s="1"/>
  <c r="AJ2307" i="1"/>
  <c r="AH2307" i="1" s="1"/>
  <c r="AJ2838" i="1"/>
  <c r="AH2838" i="1" s="1"/>
  <c r="AJ2081" i="1"/>
  <c r="AH2081" i="1" s="1"/>
  <c r="AJ2140" i="1"/>
  <c r="AH2140" i="1" s="1"/>
  <c r="AJ2609" i="1"/>
  <c r="AH2609" i="1" s="1"/>
  <c r="AJ2153" i="1"/>
  <c r="AH2153" i="1" s="1"/>
  <c r="AJ2681" i="1"/>
  <c r="AH2681" i="1" s="1"/>
  <c r="AJ2784" i="1"/>
  <c r="AH2784" i="1" s="1"/>
  <c r="AJ2583" i="1"/>
  <c r="AH2583" i="1" s="1"/>
  <c r="AJ2091" i="1"/>
  <c r="AH2091" i="1" s="1"/>
  <c r="AJ2353" i="1"/>
  <c r="AH2353" i="1" s="1"/>
  <c r="AJ2673" i="1"/>
  <c r="AH2673" i="1" s="1"/>
  <c r="AJ2763" i="1"/>
  <c r="AH2763" i="1" s="1"/>
  <c r="AJ2760" i="1"/>
  <c r="AH2760" i="1" s="1"/>
  <c r="AJ2776" i="1"/>
  <c r="AH2776" i="1" s="1"/>
  <c r="AJ2183" i="1"/>
  <c r="AH2183" i="1" s="1"/>
  <c r="AJ2114" i="1"/>
  <c r="AH2114" i="1" s="1"/>
  <c r="AJ2766" i="1"/>
  <c r="AH2766" i="1" s="1"/>
  <c r="AJ2632" i="1"/>
  <c r="AH2632" i="1" s="1"/>
  <c r="AJ2830" i="1"/>
  <c r="AH2830" i="1" s="1"/>
  <c r="AJ2178" i="1"/>
  <c r="AH2178" i="1" s="1"/>
  <c r="AJ2236" i="1"/>
  <c r="AH2236" i="1" s="1"/>
  <c r="AJ2702" i="1"/>
  <c r="AH2702" i="1" s="1"/>
  <c r="AJ2162" i="1"/>
  <c r="AH2162" i="1" s="1"/>
  <c r="AJ2542" i="1"/>
  <c r="AH2542" i="1" s="1"/>
  <c r="F2542" i="1" s="1"/>
  <c r="AJ2187" i="1"/>
  <c r="AH2187" i="1" s="1"/>
  <c r="AJ2370" i="1"/>
  <c r="AH2370" i="1" s="1"/>
  <c r="AJ2255" i="1"/>
  <c r="AH2255" i="1" s="1"/>
  <c r="AJ2350" i="1"/>
  <c r="AH2350" i="1" s="1"/>
  <c r="AJ2699" i="1"/>
  <c r="AH2699" i="1" s="1"/>
  <c r="AJ2820" i="1"/>
  <c r="AH2820" i="1" s="1"/>
  <c r="AJ2612" i="1"/>
  <c r="AH2612" i="1" s="1"/>
  <c r="AJ2226" i="1"/>
  <c r="AH2226" i="1" s="1"/>
  <c r="AJ2787" i="1"/>
  <c r="AH2787" i="1" s="1"/>
  <c r="AJ2179" i="1"/>
  <c r="AH2179" i="1" s="1"/>
  <c r="AJ2185" i="1"/>
  <c r="AH2185" i="1" s="1"/>
  <c r="AJ2275" i="1"/>
  <c r="AH2275" i="1" s="1"/>
  <c r="F2275" i="1" s="1"/>
  <c r="AJ2526" i="1"/>
  <c r="AH2526" i="1" s="1"/>
  <c r="AJ2170" i="1"/>
  <c r="AH2170" i="1" s="1"/>
  <c r="AJ2167" i="1"/>
  <c r="AH2167" i="1" s="1"/>
  <c r="AJ2115" i="1"/>
  <c r="AH2115" i="1" s="1"/>
  <c r="AJ2302" i="1"/>
  <c r="AH2302" i="1" s="1"/>
  <c r="AJ2548" i="1"/>
  <c r="AH2548" i="1" s="1"/>
  <c r="F2548" i="1" s="1"/>
  <c r="AJ2206" i="1"/>
  <c r="AH2206" i="1" s="1"/>
  <c r="AJ2772" i="1"/>
  <c r="AH2772" i="1" s="1"/>
  <c r="F2772" i="1" s="1"/>
  <c r="AJ2689" i="1"/>
  <c r="AH2689" i="1" s="1"/>
  <c r="F2689" i="1" s="1"/>
  <c r="AJ2173" i="1"/>
  <c r="AH2173" i="1" s="1"/>
  <c r="AJ2368" i="1"/>
  <c r="AH2368" i="1" s="1"/>
  <c r="AJ2735" i="1"/>
  <c r="AH2735" i="1" s="1"/>
  <c r="F2735" i="1" s="1"/>
  <c r="AJ2819" i="1"/>
  <c r="AH2819" i="1" s="1"/>
  <c r="AJ2648" i="1"/>
  <c r="AH2648" i="1" s="1"/>
  <c r="AJ2034" i="1"/>
  <c r="AH2034" i="1" s="1"/>
  <c r="AJ2268" i="1"/>
  <c r="AH2268" i="1" s="1"/>
  <c r="AJ2300" i="1"/>
  <c r="AH2300" i="1" s="1"/>
  <c r="AJ2049" i="1"/>
  <c r="AH2049" i="1" s="1"/>
  <c r="AJ2623" i="1"/>
  <c r="AH2623" i="1" s="1"/>
  <c r="AJ2189" i="1"/>
  <c r="AH2189" i="1" s="1"/>
  <c r="AJ2422" i="1"/>
  <c r="AH2422" i="1" s="1"/>
  <c r="AJ2235" i="1"/>
  <c r="AH2235" i="1" s="1"/>
  <c r="AJ2304" i="1"/>
  <c r="AH2304" i="1" s="1"/>
  <c r="AJ2240" i="1"/>
  <c r="AH2240" i="1" s="1"/>
  <c r="AJ2746" i="1"/>
  <c r="AH2746" i="1" s="1"/>
  <c r="AJ2181" i="1"/>
  <c r="AH2181" i="1" s="1"/>
  <c r="AJ2078" i="1"/>
  <c r="AH2078" i="1" s="1"/>
  <c r="AJ2605" i="1"/>
  <c r="AH2605" i="1" s="1"/>
  <c r="AJ2311" i="1"/>
  <c r="AH2311" i="1" s="1"/>
  <c r="F2311" i="1" s="1"/>
  <c r="AJ2354" i="1"/>
  <c r="AH2354" i="1" s="1"/>
  <c r="AJ2331" i="1"/>
  <c r="AH2331" i="1" s="1"/>
  <c r="AJ2043" i="1"/>
  <c r="AH2043" i="1" s="1"/>
  <c r="AJ2399" i="1"/>
  <c r="AH2399" i="1" s="1"/>
  <c r="F2399" i="1" s="1"/>
  <c r="AJ2425" i="1"/>
  <c r="AH2425" i="1" s="1"/>
  <c r="AJ2480" i="1"/>
  <c r="AH2480" i="1" s="1"/>
  <c r="AJ2267" i="1"/>
  <c r="AH2267" i="1" s="1"/>
  <c r="F2267" i="1" s="1"/>
  <c r="AJ2683" i="1"/>
  <c r="AH2683" i="1" s="1"/>
  <c r="F2683" i="1" s="1"/>
  <c r="AJ2762" i="1"/>
  <c r="AH2762" i="1" s="1"/>
  <c r="AJ2495" i="1"/>
  <c r="AH2495" i="1" s="1"/>
  <c r="F2495" i="1" s="1"/>
  <c r="AJ2553" i="1"/>
  <c r="AH2553" i="1" s="1"/>
  <c r="AJ2083" i="1"/>
  <c r="AH2083" i="1" s="1"/>
  <c r="AJ2630" i="1"/>
  <c r="AH2630" i="1" s="1"/>
  <c r="AJ2378" i="1"/>
  <c r="AH2378" i="1" s="1"/>
  <c r="AJ2406" i="1"/>
  <c r="AH2406" i="1" s="1"/>
  <c r="F2406" i="1" s="1"/>
  <c r="AJ2055" i="1"/>
  <c r="AH2055" i="1" s="1"/>
  <c r="AJ2470" i="1"/>
  <c r="AH2470" i="1" s="1"/>
  <c r="F2470" i="1" s="1"/>
  <c r="AJ2669" i="1"/>
  <c r="AH2669" i="1" s="1"/>
  <c r="AJ2408" i="1"/>
  <c r="AH2408" i="1" s="1"/>
  <c r="AJ2815" i="1"/>
  <c r="AH2815" i="1" s="1"/>
  <c r="AJ2619" i="1"/>
  <c r="AH2619" i="1" s="1"/>
  <c r="AJ2745" i="1"/>
  <c r="AH2745" i="1" s="1"/>
  <c r="AJ2216" i="1"/>
  <c r="AH2216" i="1" s="1"/>
  <c r="AJ2149" i="1"/>
  <c r="AH2149" i="1" s="1"/>
  <c r="AJ2775" i="1"/>
  <c r="AH2775" i="1" s="1"/>
  <c r="AJ2695" i="1"/>
  <c r="AH2695" i="1" s="1"/>
  <c r="AJ2203" i="1"/>
  <c r="AH2203" i="1" s="1"/>
  <c r="AJ2433" i="1"/>
  <c r="AH2433" i="1" s="1"/>
  <c r="AJ2748" i="1"/>
  <c r="AH2748" i="1" s="1"/>
  <c r="AJ2330" i="1"/>
  <c r="AH2330" i="1" s="1"/>
  <c r="AJ2252" i="1"/>
  <c r="AH2252" i="1" s="1"/>
  <c r="AJ2072" i="1"/>
  <c r="AH2072" i="1" s="1"/>
  <c r="AJ2317" i="1"/>
  <c r="AH2317" i="1" s="1"/>
  <c r="AJ2800" i="1"/>
  <c r="AH2800" i="1" s="1"/>
  <c r="AJ2456" i="1"/>
  <c r="AH2456" i="1" s="1"/>
  <c r="AJ2130" i="1"/>
  <c r="AH2130" i="1" s="1"/>
  <c r="AJ2259" i="1"/>
  <c r="AH2259" i="1" s="1"/>
  <c r="AJ2098" i="1"/>
  <c r="AH2098" i="1" s="1"/>
  <c r="AJ2500" i="1"/>
  <c r="AH2500" i="1" s="1"/>
  <c r="AJ2160" i="1"/>
  <c r="AH2160" i="1" s="1"/>
  <c r="AJ2352" i="1"/>
  <c r="AH2352" i="1" s="1"/>
  <c r="AJ2640" i="1"/>
  <c r="AH2640" i="1" s="1"/>
  <c r="AJ2371" i="1"/>
  <c r="AH2371" i="1" s="1"/>
  <c r="AJ2726" i="1"/>
  <c r="AH2726" i="1" s="1"/>
  <c r="AJ2665" i="1"/>
  <c r="AH2665" i="1" s="1"/>
  <c r="AJ2113" i="1"/>
  <c r="AH2113" i="1" s="1"/>
  <c r="AJ2269" i="1"/>
  <c r="AH2269" i="1" s="1"/>
  <c r="AJ2127" i="1"/>
  <c r="AH2127" i="1" s="1"/>
  <c r="AJ2139" i="1"/>
  <c r="AH2139" i="1" s="1"/>
  <c r="AJ2712" i="1"/>
  <c r="AH2712" i="1" s="1"/>
  <c r="F2712" i="1" s="1"/>
  <c r="AJ2389" i="1"/>
  <c r="AH2389" i="1" s="1"/>
  <c r="AJ2608" i="1"/>
  <c r="AH2608" i="1" s="1"/>
  <c r="AJ2070" i="1"/>
  <c r="AH2070" i="1" s="1"/>
  <c r="AJ2833" i="1"/>
  <c r="AH2833" i="1" s="1"/>
  <c r="AJ2631" i="1"/>
  <c r="AH2631" i="1" s="1"/>
  <c r="AJ2484" i="1"/>
  <c r="AH2484" i="1" s="1"/>
  <c r="AJ2397" i="1"/>
  <c r="AH2397" i="1" s="1"/>
  <c r="AJ2499" i="1"/>
  <c r="AH2499" i="1" s="1"/>
  <c r="AJ2458" i="1"/>
  <c r="AH2458" i="1" s="1"/>
  <c r="F2458" i="1" s="1"/>
  <c r="AJ2637" i="1"/>
  <c r="AH2637" i="1" s="1"/>
  <c r="AJ2460" i="1"/>
  <c r="AH2460" i="1" s="1"/>
  <c r="AJ2645" i="1"/>
  <c r="AH2645" i="1" s="1"/>
  <c r="AJ2795" i="1"/>
  <c r="AH2795" i="1" s="1"/>
  <c r="AJ2736" i="1"/>
  <c r="AH2736" i="1" s="1"/>
  <c r="AJ2644" i="1"/>
  <c r="AH2644" i="1" s="1"/>
  <c r="AJ2142" i="1"/>
  <c r="AH2142" i="1" s="1"/>
  <c r="AJ2376" i="1"/>
  <c r="AH2376" i="1" s="1"/>
  <c r="AJ2686" i="1"/>
  <c r="AH2686" i="1" s="1"/>
  <c r="AJ2724" i="1"/>
  <c r="AH2724" i="1" s="1"/>
  <c r="AJ2688" i="1"/>
  <c r="AH2688" i="1" s="1"/>
  <c r="AJ2445" i="1"/>
  <c r="AH2445" i="1" s="1"/>
  <c r="AJ2409" i="1"/>
  <c r="AH2409" i="1" s="1"/>
  <c r="AJ2365" i="1"/>
  <c r="AH2365" i="1" s="1"/>
  <c r="AJ2547" i="1"/>
  <c r="AH2547" i="1" s="1"/>
  <c r="AJ2053" i="1"/>
  <c r="AH2053" i="1" s="1"/>
  <c r="AJ2125" i="1"/>
  <c r="AH2125" i="1" s="1"/>
  <c r="AJ2094" i="1"/>
  <c r="AH2094" i="1" s="1"/>
  <c r="AJ2335" i="1"/>
  <c r="AH2335" i="1" s="1"/>
  <c r="AJ2579" i="1"/>
  <c r="AH2579" i="1" s="1"/>
  <c r="AJ2136" i="1"/>
  <c r="AH2136" i="1" s="1"/>
  <c r="AJ2837" i="1"/>
  <c r="AH2837" i="1" s="1"/>
  <c r="AJ2361" i="1"/>
  <c r="AH2361" i="1" s="1"/>
  <c r="AJ2047" i="1"/>
  <c r="AH2047" i="1" s="1"/>
  <c r="AJ2245" i="1"/>
  <c r="AH2245" i="1" s="1"/>
  <c r="AJ2643" i="1"/>
  <c r="AH2643" i="1" s="1"/>
  <c r="AJ2242" i="1"/>
  <c r="AH2242" i="1" s="1"/>
  <c r="P782" i="1"/>
  <c r="P790" i="1"/>
  <c r="P798" i="1"/>
  <c r="P806" i="1"/>
  <c r="P814" i="1"/>
  <c r="P822" i="1"/>
  <c r="P830" i="1"/>
  <c r="P838" i="1"/>
  <c r="P846" i="1"/>
  <c r="P854" i="1"/>
  <c r="P862" i="1"/>
  <c r="P870" i="1"/>
  <c r="P878" i="1"/>
  <c r="P886" i="1"/>
  <c r="P894" i="1"/>
  <c r="P902" i="1"/>
  <c r="P910" i="1"/>
  <c r="P918" i="1"/>
  <c r="P926" i="1"/>
  <c r="P934" i="1"/>
  <c r="P942" i="1"/>
  <c r="P950" i="1"/>
  <c r="P958" i="1"/>
  <c r="P966" i="1"/>
  <c r="P974" i="1"/>
  <c r="P982" i="1"/>
  <c r="P990" i="1"/>
  <c r="P998" i="1"/>
  <c r="P1006" i="1"/>
  <c r="P1014" i="1"/>
  <c r="P1022" i="1"/>
  <c r="P1030" i="1"/>
  <c r="P1038" i="1"/>
  <c r="P1046" i="1"/>
  <c r="P1054" i="1"/>
  <c r="P1062" i="1"/>
  <c r="P1070" i="1"/>
  <c r="P1078" i="1"/>
  <c r="P1086" i="1"/>
  <c r="P1094" i="1"/>
  <c r="P1102" i="1"/>
  <c r="P1110" i="1"/>
  <c r="P1118" i="1"/>
  <c r="P1126" i="1"/>
  <c r="P1134" i="1"/>
  <c r="P1142" i="1"/>
  <c r="P1158" i="1"/>
  <c r="P1174" i="1"/>
  <c r="P1182" i="1"/>
  <c r="P1190" i="1"/>
  <c r="P1198" i="1"/>
  <c r="P1206" i="1"/>
  <c r="P1214" i="1"/>
  <c r="P1222" i="1"/>
  <c r="P1230" i="1"/>
  <c r="P1238" i="1"/>
  <c r="P1246" i="1"/>
  <c r="P1254" i="1"/>
  <c r="P1262" i="1"/>
  <c r="P1270" i="1"/>
  <c r="P1278" i="1"/>
  <c r="P1286" i="1"/>
  <c r="P1294" i="1"/>
  <c r="P1310" i="1"/>
  <c r="P1318" i="1"/>
  <c r="P1326" i="1"/>
  <c r="P1334" i="1"/>
  <c r="P1342" i="1"/>
  <c r="P1350" i="1"/>
  <c r="P1358" i="1"/>
  <c r="P1366" i="1"/>
  <c r="P1374" i="1"/>
  <c r="P1382" i="1"/>
  <c r="P1390" i="1"/>
  <c r="P1398" i="1"/>
  <c r="P1406" i="1"/>
  <c r="P1414" i="1"/>
  <c r="P1422" i="1"/>
  <c r="P1430" i="1"/>
  <c r="P1438" i="1"/>
  <c r="P1446" i="1"/>
  <c r="P1454" i="1"/>
  <c r="P1462" i="1"/>
  <c r="P1470" i="1"/>
  <c r="P1478" i="1"/>
  <c r="P1486" i="1"/>
  <c r="P1494" i="1"/>
  <c r="P1502" i="1"/>
  <c r="P1510" i="1"/>
  <c r="P1526" i="1"/>
  <c r="P1534" i="1"/>
  <c r="P1542" i="1"/>
  <c r="P1550" i="1"/>
  <c r="P1558" i="1"/>
  <c r="P1566" i="1"/>
  <c r="P1582" i="1"/>
  <c r="P1590" i="1"/>
  <c r="P1606" i="1"/>
  <c r="P1622" i="1"/>
  <c r="P1630" i="1"/>
  <c r="P1646" i="1"/>
  <c r="P1654" i="1"/>
  <c r="P1662" i="1"/>
  <c r="P1670" i="1"/>
  <c r="P1678" i="1"/>
  <c r="P1686" i="1"/>
  <c r="P1694" i="1"/>
  <c r="P1726" i="1"/>
  <c r="P1750" i="1"/>
  <c r="P1758" i="1"/>
  <c r="P1766" i="1"/>
  <c r="P1774" i="1"/>
  <c r="P1782" i="1"/>
  <c r="P1790" i="1"/>
  <c r="P1798" i="1"/>
  <c r="P697" i="1"/>
  <c r="P705" i="1"/>
  <c r="P713" i="1"/>
  <c r="P721" i="1"/>
  <c r="P729" i="1"/>
  <c r="P737" i="1"/>
  <c r="P745" i="1"/>
  <c r="P753" i="1"/>
  <c r="P761" i="1"/>
  <c r="P769" i="1"/>
  <c r="P961" i="1"/>
  <c r="P969" i="1"/>
  <c r="P977" i="1"/>
  <c r="P985" i="1"/>
  <c r="P993" i="1"/>
  <c r="P1001" i="1"/>
  <c r="P1009" i="1"/>
  <c r="P1017" i="1"/>
  <c r="P1025" i="1"/>
  <c r="P1033" i="1"/>
  <c r="P1041" i="1"/>
  <c r="P1049" i="1"/>
  <c r="P1057" i="1"/>
  <c r="P1065" i="1"/>
  <c r="P1073" i="1"/>
  <c r="P1081" i="1"/>
  <c r="P1089" i="1"/>
  <c r="P1097" i="1"/>
  <c r="P1145" i="1"/>
  <c r="P1233" i="1"/>
  <c r="P1265" i="1"/>
  <c r="P1281" i="1"/>
  <c r="P1289" i="1"/>
  <c r="P1297" i="1"/>
  <c r="P1329" i="1"/>
  <c r="P1409" i="1"/>
  <c r="P1457" i="1"/>
  <c r="P1481" i="1"/>
  <c r="P1505" i="1"/>
  <c r="P1521" i="1"/>
  <c r="P1529" i="1"/>
  <c r="P1537" i="1"/>
  <c r="P1553" i="1"/>
  <c r="P1601" i="1"/>
  <c r="P1609" i="1"/>
  <c r="P1625" i="1"/>
  <c r="P1633" i="1"/>
  <c r="P1641" i="1"/>
  <c r="P1649" i="1"/>
  <c r="P1657" i="1"/>
  <c r="P1665" i="1"/>
  <c r="P682" i="1"/>
  <c r="P698" i="1"/>
  <c r="P706" i="1"/>
  <c r="P714" i="1"/>
  <c r="P722" i="1"/>
  <c r="P730" i="1"/>
  <c r="P794" i="1"/>
  <c r="P802" i="1"/>
  <c r="P826" i="1"/>
  <c r="P834" i="1"/>
  <c r="P842" i="1"/>
  <c r="P858" i="1"/>
  <c r="P890" i="1"/>
  <c r="P898" i="1"/>
  <c r="P906" i="1"/>
  <c r="P914" i="1"/>
  <c r="P922" i="1"/>
  <c r="P930" i="1"/>
  <c r="P938" i="1"/>
  <c r="P954" i="1"/>
  <c r="P962" i="1"/>
  <c r="P970" i="1"/>
  <c r="P978" i="1"/>
  <c r="P986" i="1"/>
  <c r="P994" i="1"/>
  <c r="P1002" i="1"/>
  <c r="P1010" i="1"/>
  <c r="P1018" i="1"/>
  <c r="P1034" i="1"/>
  <c r="P1050" i="1"/>
  <c r="P1058" i="1"/>
  <c r="P1066" i="1"/>
  <c r="P1074" i="1"/>
  <c r="P1082" i="1"/>
  <c r="P1090" i="1"/>
  <c r="P1098" i="1"/>
  <c r="P1106" i="1"/>
  <c r="P1114" i="1"/>
  <c r="P1122" i="1"/>
  <c r="P1130" i="1"/>
  <c r="P1138" i="1"/>
  <c r="P1146" i="1"/>
  <c r="P1154" i="1"/>
  <c r="P1162" i="1"/>
  <c r="P1170" i="1"/>
  <c r="P1178" i="1"/>
  <c r="P1186" i="1"/>
  <c r="P1194" i="1"/>
  <c r="P1202" i="1"/>
  <c r="P1210" i="1"/>
  <c r="P1218" i="1"/>
  <c r="P1226" i="1"/>
  <c r="P1234" i="1"/>
  <c r="P1250" i="1"/>
  <c r="P1258" i="1"/>
  <c r="P597" i="1"/>
  <c r="P605" i="1"/>
  <c r="P613" i="1"/>
  <c r="P621" i="1"/>
  <c r="P629" i="1"/>
  <c r="P637" i="1"/>
  <c r="P645" i="1"/>
  <c r="P653" i="1"/>
  <c r="P661" i="1"/>
  <c r="P677" i="1"/>
  <c r="P685" i="1"/>
  <c r="P701" i="1"/>
  <c r="P709" i="1"/>
  <c r="P717" i="1"/>
  <c r="P725" i="1"/>
  <c r="P733" i="1"/>
  <c r="P741" i="1"/>
  <c r="P749" i="1"/>
  <c r="P765" i="1"/>
  <c r="P773" i="1"/>
  <c r="P320" i="1"/>
  <c r="P328" i="1"/>
  <c r="P336" i="1"/>
  <c r="P344" i="1"/>
  <c r="P352" i="1"/>
  <c r="P360" i="1"/>
  <c r="P368" i="1"/>
  <c r="P376" i="1"/>
  <c r="P384" i="1"/>
  <c r="P392" i="1"/>
  <c r="P400" i="1"/>
  <c r="P408" i="1"/>
  <c r="P416" i="1"/>
  <c r="P424" i="1"/>
  <c r="P432" i="1"/>
  <c r="P440" i="1"/>
  <c r="P448" i="1"/>
  <c r="P456" i="1"/>
  <c r="P464" i="1"/>
  <c r="P472" i="1"/>
  <c r="P480" i="1"/>
  <c r="P488" i="1"/>
  <c r="P496" i="1"/>
  <c r="P504" i="1"/>
  <c r="P512" i="1"/>
  <c r="P520" i="1"/>
  <c r="P528" i="1"/>
  <c r="P536" i="1"/>
  <c r="P544" i="1"/>
  <c r="P552" i="1"/>
  <c r="P560" i="1"/>
  <c r="P568" i="1"/>
  <c r="P576" i="1"/>
  <c r="P584" i="1"/>
  <c r="P592" i="1"/>
  <c r="P606" i="1"/>
  <c r="P614" i="1"/>
  <c r="P622" i="1"/>
  <c r="P630" i="1"/>
  <c r="P638" i="1"/>
  <c r="P646" i="1"/>
  <c r="P654" i="1"/>
  <c r="P662" i="1"/>
  <c r="P670" i="1"/>
  <c r="P678" i="1"/>
  <c r="P686" i="1"/>
  <c r="P694" i="1"/>
  <c r="P911" i="1"/>
  <c r="P919" i="1"/>
  <c r="P927" i="1"/>
  <c r="P943" i="1"/>
  <c r="P951" i="1"/>
  <c r="P959" i="1"/>
  <c r="P967" i="1"/>
  <c r="P975" i="1"/>
  <c r="P983" i="1"/>
  <c r="P991" i="1"/>
  <c r="P999" i="1"/>
  <c r="P1007" i="1"/>
  <c r="P1015" i="1"/>
  <c r="P1023" i="1"/>
  <c r="P1031" i="1"/>
  <c r="P1039" i="1"/>
  <c r="P1047" i="1"/>
  <c r="P1055" i="1"/>
  <c r="P1063" i="1"/>
  <c r="P1079" i="1"/>
  <c r="P1087" i="1"/>
  <c r="P1095" i="1"/>
  <c r="P1103" i="1"/>
  <c r="P1111" i="1"/>
  <c r="P1135" i="1"/>
  <c r="P1167" i="1"/>
  <c r="P1175" i="1"/>
  <c r="P1183" i="1"/>
  <c r="P1263" i="1"/>
  <c r="P1271" i="1"/>
  <c r="P1279" i="1"/>
  <c r="P1287" i="1"/>
  <c r="P1295" i="1"/>
  <c r="P1311" i="1"/>
  <c r="P1335" i="1"/>
  <c r="P1343" i="1"/>
  <c r="P1351" i="1"/>
  <c r="P1359" i="1"/>
  <c r="P1367" i="1"/>
  <c r="P1375" i="1"/>
  <c r="P1383" i="1"/>
  <c r="P1391" i="1"/>
  <c r="P1399" i="1"/>
  <c r="P1407" i="1"/>
  <c r="P1415" i="1"/>
  <c r="P1423" i="1"/>
  <c r="P1431" i="1"/>
  <c r="P1439" i="1"/>
  <c r="P1447" i="1"/>
  <c r="P1455" i="1"/>
  <c r="P1463" i="1"/>
  <c r="P1471" i="1"/>
  <c r="P1479" i="1"/>
  <c r="P1487" i="1"/>
  <c r="P1495" i="1"/>
  <c r="P1503" i="1"/>
  <c r="P1511" i="1"/>
  <c r="P1519" i="1"/>
  <c r="P1527" i="1"/>
  <c r="P1535" i="1"/>
  <c r="P1543" i="1"/>
  <c r="P1551" i="1"/>
  <c r="P1559" i="1"/>
  <c r="P1567" i="1"/>
  <c r="P1575" i="1"/>
  <c r="P1583" i="1"/>
  <c r="P1591" i="1"/>
  <c r="P1599" i="1"/>
  <c r="P1607" i="1"/>
  <c r="P1679" i="1"/>
  <c r="P1687" i="1"/>
  <c r="P1695" i="1"/>
  <c r="P1703" i="1"/>
  <c r="P1711" i="1"/>
  <c r="P1719" i="1"/>
  <c r="P1727" i="1"/>
  <c r="P1735" i="1"/>
  <c r="P1743" i="1"/>
  <c r="P1751" i="1"/>
  <c r="P1759" i="1"/>
  <c r="P1767" i="1"/>
  <c r="P1775" i="1"/>
  <c r="P1783" i="1"/>
  <c r="P1791" i="1"/>
  <c r="P1799" i="1"/>
  <c r="P1807" i="1"/>
  <c r="P1815" i="1"/>
  <c r="P1823" i="1"/>
  <c r="P1831" i="1"/>
  <c r="P1839" i="1"/>
  <c r="P1847" i="1"/>
  <c r="P1855" i="1"/>
  <c r="P1863" i="1"/>
  <c r="P1871" i="1"/>
  <c r="P1879" i="1"/>
  <c r="P1887" i="1"/>
  <c r="P1895" i="1"/>
  <c r="P1903" i="1"/>
  <c r="P1911" i="1"/>
  <c r="P1919" i="1"/>
  <c r="P1927" i="1"/>
  <c r="P1935" i="1"/>
  <c r="P1943" i="1"/>
  <c r="P1951" i="1"/>
  <c r="P1959" i="1"/>
  <c r="P1967" i="1"/>
  <c r="P1975" i="1"/>
  <c r="P1983" i="1"/>
  <c r="P1991" i="1"/>
  <c r="P1999" i="1"/>
  <c r="P2007" i="1"/>
  <c r="P2015" i="1"/>
  <c r="P2023" i="1"/>
  <c r="P1346" i="1"/>
  <c r="P1354" i="1"/>
  <c r="P1362" i="1"/>
  <c r="P1370" i="1"/>
  <c r="P1378" i="1"/>
  <c r="P1386" i="1"/>
  <c r="P1394" i="1"/>
  <c r="P1402" i="1"/>
  <c r="P1410" i="1"/>
  <c r="P1418" i="1"/>
  <c r="P1426" i="1"/>
  <c r="P1434" i="1"/>
  <c r="P1442" i="1"/>
  <c r="P1474" i="1"/>
  <c r="P1482" i="1"/>
  <c r="P1490" i="1"/>
  <c r="P1498" i="1"/>
  <c r="P1506" i="1"/>
  <c r="P1546" i="1"/>
  <c r="P1562" i="1"/>
  <c r="P1594" i="1"/>
  <c r="P1602" i="1"/>
  <c r="P1610" i="1"/>
  <c r="P1618" i="1"/>
  <c r="P1626" i="1"/>
  <c r="P1634" i="1"/>
  <c r="P1650" i="1"/>
  <c r="P1658" i="1"/>
  <c r="P1666" i="1"/>
  <c r="P1682" i="1"/>
  <c r="P1690" i="1"/>
  <c r="P1698" i="1"/>
  <c r="P915" i="1"/>
  <c r="P923" i="1"/>
  <c r="P931" i="1"/>
  <c r="P939" i="1"/>
  <c r="P947" i="1"/>
  <c r="P955" i="1"/>
  <c r="P963" i="1"/>
  <c r="P971" i="1"/>
  <c r="P979" i="1"/>
  <c r="P987" i="1"/>
  <c r="P995" i="1"/>
  <c r="P1003" i="1"/>
  <c r="P1011" i="1"/>
  <c r="P1019" i="1"/>
  <c r="P1027" i="1"/>
  <c r="P1035" i="1"/>
  <c r="P1043" i="1"/>
  <c r="P1051" i="1"/>
  <c r="P1059" i="1"/>
  <c r="P1067" i="1"/>
  <c r="P1075" i="1"/>
  <c r="P1083" i="1"/>
  <c r="P1091" i="1"/>
  <c r="P1099" i="1"/>
  <c r="P1107" i="1"/>
  <c r="P1115" i="1"/>
  <c r="P1123" i="1"/>
  <c r="P1131" i="1"/>
  <c r="P1139" i="1"/>
  <c r="P1147" i="1"/>
  <c r="P1155" i="1"/>
  <c r="P1163" i="1"/>
  <c r="P1171" i="1"/>
  <c r="P1179" i="1"/>
  <c r="P1187" i="1"/>
  <c r="P1195" i="1"/>
  <c r="P1203" i="1"/>
  <c r="P1211" i="1"/>
  <c r="P1219" i="1"/>
  <c r="P1227" i="1"/>
  <c r="P1235" i="1"/>
  <c r="P1243" i="1"/>
  <c r="P1275" i="1"/>
  <c r="P1347" i="1"/>
  <c r="P1355" i="1"/>
  <c r="P1363" i="1"/>
  <c r="P1371" i="1"/>
  <c r="P1379" i="1"/>
  <c r="P1387" i="1"/>
  <c r="P1395" i="1"/>
  <c r="P1403" i="1"/>
  <c r="P1411" i="1"/>
  <c r="P1419" i="1"/>
  <c r="P1427" i="1"/>
  <c r="P1435" i="1"/>
  <c r="P1443" i="1"/>
  <c r="P1451" i="1"/>
  <c r="P1459" i="1"/>
  <c r="P1467" i="1"/>
  <c r="P1475" i="1"/>
  <c r="P1483" i="1"/>
  <c r="P1491" i="1"/>
  <c r="P1499" i="1"/>
  <c r="P1507" i="1"/>
  <c r="P1515" i="1"/>
  <c r="P1523" i="1"/>
  <c r="P1531" i="1"/>
  <c r="P1539" i="1"/>
  <c r="P1547" i="1"/>
  <c r="P1555" i="1"/>
  <c r="P1563" i="1"/>
  <c r="P1571" i="1"/>
  <c r="P1579" i="1"/>
  <c r="P1587" i="1"/>
  <c r="P1595" i="1"/>
  <c r="P1603" i="1"/>
  <c r="P1611" i="1"/>
  <c r="P1619" i="1"/>
  <c r="P1627" i="1"/>
  <c r="P1635" i="1"/>
  <c r="P1643" i="1"/>
  <c r="P1651" i="1"/>
  <c r="P1659" i="1"/>
  <c r="P1667" i="1"/>
  <c r="P1675" i="1"/>
  <c r="P1683" i="1"/>
  <c r="P1691" i="1"/>
  <c r="P1699" i="1"/>
  <c r="P1707" i="1"/>
  <c r="P1715" i="1"/>
  <c r="P1723" i="1"/>
  <c r="P1731" i="1"/>
  <c r="P1739" i="1"/>
  <c r="P1747" i="1"/>
  <c r="P1755" i="1"/>
  <c r="P1763" i="1"/>
  <c r="P1771" i="1"/>
  <c r="P1779" i="1"/>
  <c r="P1787" i="1"/>
  <c r="P1795" i="1"/>
  <c r="P1803" i="1"/>
  <c r="P1811" i="1"/>
  <c r="P1819" i="1"/>
  <c r="P1827" i="1"/>
  <c r="P1835" i="1"/>
  <c r="P1843" i="1"/>
  <c r="P1851" i="1"/>
  <c r="P1859" i="1"/>
  <c r="P1867" i="1"/>
  <c r="P1875" i="1"/>
  <c r="P1883" i="1"/>
  <c r="P1891" i="1"/>
  <c r="P1899" i="1"/>
  <c r="P1907" i="1"/>
  <c r="P1915" i="1"/>
  <c r="P1923" i="1"/>
  <c r="P1931" i="1"/>
  <c r="P1939" i="1"/>
  <c r="P1947" i="1"/>
  <c r="P1955" i="1"/>
  <c r="P1963" i="1"/>
  <c r="P1971" i="1"/>
  <c r="P1979" i="1"/>
  <c r="P1987" i="1"/>
  <c r="P1995" i="1"/>
  <c r="P2003" i="1"/>
  <c r="P2011" i="1"/>
  <c r="P2019" i="1"/>
  <c r="P2027" i="1"/>
  <c r="O1677" i="1"/>
  <c r="O776" i="1"/>
  <c r="P5" i="1"/>
  <c r="P13" i="1"/>
  <c r="P21" i="1"/>
  <c r="P29" i="1"/>
  <c r="P37" i="1"/>
  <c r="P45" i="1"/>
  <c r="P53" i="1"/>
  <c r="P61" i="1"/>
  <c r="P69" i="1"/>
  <c r="P77" i="1"/>
  <c r="P85" i="1"/>
  <c r="P93" i="1"/>
  <c r="P101" i="1"/>
  <c r="P109" i="1"/>
  <c r="P117" i="1"/>
  <c r="P125" i="1"/>
  <c r="P133" i="1"/>
  <c r="P141" i="1"/>
  <c r="P149" i="1"/>
  <c r="P157" i="1"/>
  <c r="P165" i="1"/>
  <c r="P173" i="1"/>
  <c r="P181" i="1"/>
  <c r="P189" i="1"/>
  <c r="P198" i="1"/>
  <c r="P206" i="1"/>
  <c r="P214" i="1"/>
  <c r="P222" i="1"/>
  <c r="P230" i="1"/>
  <c r="P238" i="1"/>
  <c r="P246" i="1"/>
  <c r="P254" i="1"/>
  <c r="P262" i="1"/>
  <c r="P270" i="1"/>
  <c r="P278" i="1"/>
  <c r="P286" i="1"/>
  <c r="P294" i="1"/>
  <c r="P302" i="1"/>
  <c r="P310" i="1"/>
  <c r="P318" i="1"/>
  <c r="P326" i="1"/>
  <c r="P334" i="1"/>
  <c r="P342" i="1"/>
  <c r="P350" i="1"/>
  <c r="P358" i="1"/>
  <c r="P366" i="1"/>
  <c r="P374" i="1"/>
  <c r="P382" i="1"/>
  <c r="P390" i="1"/>
  <c r="P398" i="1"/>
  <c r="P406" i="1"/>
  <c r="P414" i="1"/>
  <c r="P422" i="1"/>
  <c r="P430" i="1"/>
  <c r="P438" i="1"/>
  <c r="P446" i="1"/>
  <c r="P454" i="1"/>
  <c r="P462" i="1"/>
  <c r="P470" i="1"/>
  <c r="P478" i="1"/>
  <c r="P486" i="1"/>
  <c r="P494" i="1"/>
  <c r="P502" i="1"/>
  <c r="P510" i="1"/>
  <c r="P518" i="1"/>
  <c r="P526" i="1"/>
  <c r="P534" i="1"/>
  <c r="P542" i="1"/>
  <c r="P550" i="1"/>
  <c r="P558" i="1"/>
  <c r="P566" i="1"/>
  <c r="P574" i="1"/>
  <c r="P582" i="1"/>
  <c r="P590" i="1"/>
  <c r="P3" i="1"/>
  <c r="P35" i="1"/>
  <c r="P43" i="1"/>
  <c r="P59" i="1"/>
  <c r="P67" i="1"/>
  <c r="P83" i="1"/>
  <c r="P139" i="1"/>
  <c r="P163" i="1"/>
  <c r="P171" i="1"/>
  <c r="P244" i="1"/>
  <c r="P252" i="1"/>
  <c r="P260" i="1"/>
  <c r="P268" i="1"/>
  <c r="P292" i="1"/>
  <c r="P300" i="1"/>
  <c r="P308" i="1"/>
  <c r="P316" i="1"/>
  <c r="P332" i="1"/>
  <c r="P364" i="1"/>
  <c r="P388" i="1"/>
  <c r="P396" i="1"/>
  <c r="P412" i="1"/>
  <c r="P420" i="1"/>
  <c r="P428" i="1"/>
  <c r="P444" i="1"/>
  <c r="P460" i="1"/>
  <c r="P468" i="1"/>
  <c r="P484" i="1"/>
  <c r="P564" i="1"/>
  <c r="P572" i="1"/>
  <c r="P580" i="1"/>
  <c r="P588" i="1"/>
  <c r="P192" i="1"/>
  <c r="O25" i="1"/>
  <c r="P25" i="1"/>
  <c r="P562" i="1"/>
  <c r="P570" i="1"/>
  <c r="P578" i="1"/>
  <c r="P586" i="1"/>
  <c r="O9" i="1"/>
  <c r="P9" i="1"/>
  <c r="P4" i="1"/>
  <c r="P12" i="1"/>
  <c r="P20" i="1"/>
  <c r="P28" i="1"/>
  <c r="P36" i="1"/>
  <c r="P44" i="1"/>
  <c r="P52" i="1"/>
  <c r="P60" i="1"/>
  <c r="P68" i="1"/>
  <c r="P76" i="1"/>
  <c r="P84" i="1"/>
  <c r="P92" i="1"/>
  <c r="P100" i="1"/>
  <c r="P108" i="1"/>
  <c r="P116" i="1"/>
  <c r="P124" i="1"/>
  <c r="P132" i="1"/>
  <c r="P140" i="1"/>
  <c r="P148" i="1"/>
  <c r="P156" i="1"/>
  <c r="P164" i="1"/>
  <c r="P172" i="1"/>
  <c r="P180" i="1"/>
  <c r="P188" i="1"/>
  <c r="P197" i="1"/>
  <c r="P205" i="1"/>
  <c r="P213" i="1"/>
  <c r="P221" i="1"/>
  <c r="P229" i="1"/>
  <c r="P237" i="1"/>
  <c r="P245" i="1"/>
  <c r="P253" i="1"/>
  <c r="P261" i="1"/>
  <c r="P269" i="1"/>
  <c r="P277" i="1"/>
  <c r="P285" i="1"/>
  <c r="P293" i="1"/>
  <c r="P301" i="1"/>
  <c r="P309" i="1"/>
  <c r="P317" i="1"/>
  <c r="P325" i="1"/>
  <c r="P333" i="1"/>
  <c r="P341" i="1"/>
  <c r="P349" i="1"/>
  <c r="P357" i="1"/>
  <c r="P365" i="1"/>
  <c r="P373" i="1"/>
  <c r="P381" i="1"/>
  <c r="P389" i="1"/>
  <c r="P397" i="1"/>
  <c r="P405" i="1"/>
  <c r="P413" i="1"/>
  <c r="P421" i="1"/>
  <c r="P429" i="1"/>
  <c r="P437" i="1"/>
  <c r="P445" i="1"/>
  <c r="P453" i="1"/>
  <c r="P461" i="1"/>
  <c r="P469" i="1"/>
  <c r="P477" i="1"/>
  <c r="P485" i="1"/>
  <c r="P493" i="1"/>
  <c r="P501" i="1"/>
  <c r="P509" i="1"/>
  <c r="P517" i="1"/>
  <c r="P525" i="1"/>
  <c r="P533" i="1"/>
  <c r="P541" i="1"/>
  <c r="P549" i="1"/>
  <c r="P557" i="1"/>
  <c r="P565" i="1"/>
  <c r="P573" i="1"/>
  <c r="P581" i="1"/>
  <c r="P589" i="1"/>
  <c r="P1680" i="1"/>
  <c r="P1688" i="1"/>
  <c r="P1696" i="1"/>
  <c r="P1704" i="1"/>
  <c r="P1712" i="1"/>
  <c r="P1720" i="1"/>
  <c r="P1728" i="1"/>
  <c r="P1736" i="1"/>
  <c r="P1744" i="1"/>
  <c r="P1752" i="1"/>
  <c r="P1760" i="1"/>
  <c r="P1768" i="1"/>
  <c r="P1776" i="1"/>
  <c r="P1784" i="1"/>
  <c r="P1792" i="1"/>
  <c r="P1800" i="1"/>
  <c r="P1808" i="1"/>
  <c r="P1816" i="1"/>
  <c r="P1824" i="1"/>
  <c r="P1832" i="1"/>
  <c r="P1840" i="1"/>
  <c r="P1848" i="1"/>
  <c r="P1856" i="1"/>
  <c r="P1864" i="1"/>
  <c r="P1872" i="1"/>
  <c r="P1880" i="1"/>
  <c r="P1888" i="1"/>
  <c r="P1896" i="1"/>
  <c r="P1904" i="1"/>
  <c r="P1912" i="1"/>
  <c r="P1920" i="1"/>
  <c r="P1928" i="1"/>
  <c r="P1936" i="1"/>
  <c r="P1944" i="1"/>
  <c r="P1952" i="1"/>
  <c r="P1960" i="1"/>
  <c r="P1968" i="1"/>
  <c r="P1976" i="1"/>
  <c r="P1984" i="1"/>
  <c r="P1992" i="1"/>
  <c r="P2000" i="1"/>
  <c r="P2008" i="1"/>
  <c r="P2016" i="1"/>
  <c r="P2024" i="1"/>
  <c r="P598" i="1"/>
  <c r="O1104" i="1"/>
  <c r="P702" i="1"/>
  <c r="P710" i="1"/>
  <c r="P718" i="1"/>
  <c r="P726" i="1"/>
  <c r="P734" i="1"/>
  <c r="P742" i="1"/>
  <c r="P750" i="1"/>
  <c r="P758" i="1"/>
  <c r="P766" i="1"/>
  <c r="P774" i="1"/>
  <c r="P1150" i="1"/>
  <c r="O1166" i="1"/>
  <c r="P1166" i="1"/>
  <c r="P1302" i="1"/>
  <c r="P1518" i="1"/>
  <c r="P1574" i="1"/>
  <c r="P1598" i="1"/>
  <c r="P1614" i="1"/>
  <c r="P1638" i="1"/>
  <c r="P1702" i="1"/>
  <c r="P1710" i="1"/>
  <c r="P1718" i="1"/>
  <c r="P1734" i="1"/>
  <c r="P1742" i="1"/>
  <c r="P1806" i="1"/>
  <c r="P1814" i="1"/>
  <c r="P1822" i="1"/>
  <c r="P1830" i="1"/>
  <c r="P1838" i="1"/>
  <c r="P1846" i="1"/>
  <c r="P1854" i="1"/>
  <c r="P1862" i="1"/>
  <c r="P1870" i="1"/>
  <c r="P1878" i="1"/>
  <c r="P1886" i="1"/>
  <c r="P1894" i="1"/>
  <c r="P1902" i="1"/>
  <c r="P1910" i="1"/>
  <c r="P1918" i="1"/>
  <c r="P1926" i="1"/>
  <c r="P1934" i="1"/>
  <c r="P1942" i="1"/>
  <c r="P1950" i="1"/>
  <c r="P1958" i="1"/>
  <c r="P1966" i="1"/>
  <c r="P1974" i="1"/>
  <c r="P1982" i="1"/>
  <c r="P1990" i="1"/>
  <c r="P1998" i="1"/>
  <c r="P2006" i="1"/>
  <c r="P2014" i="1"/>
  <c r="P2022" i="1"/>
  <c r="P596" i="1"/>
  <c r="P604" i="1"/>
  <c r="P612" i="1"/>
  <c r="P620" i="1"/>
  <c r="P628" i="1"/>
  <c r="P636" i="1"/>
  <c r="P644" i="1"/>
  <c r="P652" i="1"/>
  <c r="P660" i="1"/>
  <c r="P668" i="1"/>
  <c r="P676" i="1"/>
  <c r="P684" i="1"/>
  <c r="P692" i="1"/>
  <c r="P777" i="1"/>
  <c r="P785" i="1"/>
  <c r="P793" i="1"/>
  <c r="P801" i="1"/>
  <c r="P809" i="1"/>
  <c r="P817" i="1"/>
  <c r="P825" i="1"/>
  <c r="P833" i="1"/>
  <c r="P841" i="1"/>
  <c r="P849" i="1"/>
  <c r="P857" i="1"/>
  <c r="P865" i="1"/>
  <c r="P873" i="1"/>
  <c r="P881" i="1"/>
  <c r="P889" i="1"/>
  <c r="P897" i="1"/>
  <c r="P905" i="1"/>
  <c r="P913" i="1"/>
  <c r="P921" i="1"/>
  <c r="P929" i="1"/>
  <c r="P937" i="1"/>
  <c r="P945" i="1"/>
  <c r="P953" i="1"/>
  <c r="P1105" i="1"/>
  <c r="P1113" i="1"/>
  <c r="P1121" i="1"/>
  <c r="P1129" i="1"/>
  <c r="P1137" i="1"/>
  <c r="P1153" i="1"/>
  <c r="P1161" i="1"/>
  <c r="P1169" i="1"/>
  <c r="P1177" i="1"/>
  <c r="P1185" i="1"/>
  <c r="P1193" i="1"/>
  <c r="P1201" i="1"/>
  <c r="P1209" i="1"/>
  <c r="P1217" i="1"/>
  <c r="P1225" i="1"/>
  <c r="P1241" i="1"/>
  <c r="P1249" i="1"/>
  <c r="P1257" i="1"/>
  <c r="P1273" i="1"/>
  <c r="P1305" i="1"/>
  <c r="P1313" i="1"/>
  <c r="P1321" i="1"/>
  <c r="P1337" i="1"/>
  <c r="P1345" i="1"/>
  <c r="P1353" i="1"/>
  <c r="P1361" i="1"/>
  <c r="P1369" i="1"/>
  <c r="P1377" i="1"/>
  <c r="P1385" i="1"/>
  <c r="P1393" i="1"/>
  <c r="P1401" i="1"/>
  <c r="P1417" i="1"/>
  <c r="P1425" i="1"/>
  <c r="P1433" i="1"/>
  <c r="P1441" i="1"/>
  <c r="P1449" i="1"/>
  <c r="P1465" i="1"/>
  <c r="P1473" i="1"/>
  <c r="P1489" i="1"/>
  <c r="P1497" i="1"/>
  <c r="P1513" i="1"/>
  <c r="P1545" i="1"/>
  <c r="P1561" i="1"/>
  <c r="P1569" i="1"/>
  <c r="P1577" i="1"/>
  <c r="P1585" i="1"/>
  <c r="P1593" i="1"/>
  <c r="P1617" i="1"/>
  <c r="P1673" i="1"/>
  <c r="P1681" i="1"/>
  <c r="P1689" i="1"/>
  <c r="P1697" i="1"/>
  <c r="P1705" i="1"/>
  <c r="P1713" i="1"/>
  <c r="P1721" i="1"/>
  <c r="P1729" i="1"/>
  <c r="P1737" i="1"/>
  <c r="P1745" i="1"/>
  <c r="P1753" i="1"/>
  <c r="P1761" i="1"/>
  <c r="P1769" i="1"/>
  <c r="P1777" i="1"/>
  <c r="P1785" i="1"/>
  <c r="P1793" i="1"/>
  <c r="P1801" i="1"/>
  <c r="P1809" i="1"/>
  <c r="P1817" i="1"/>
  <c r="P1825" i="1"/>
  <c r="P1833" i="1"/>
  <c r="P1841" i="1"/>
  <c r="P1849" i="1"/>
  <c r="P1857" i="1"/>
  <c r="P1865" i="1"/>
  <c r="P1873" i="1"/>
  <c r="P1881" i="1"/>
  <c r="P1889" i="1"/>
  <c r="P1897" i="1"/>
  <c r="P1905" i="1"/>
  <c r="P1913" i="1"/>
  <c r="P1921" i="1"/>
  <c r="P1929" i="1"/>
  <c r="P1937" i="1"/>
  <c r="P1945" i="1"/>
  <c r="P1953" i="1"/>
  <c r="P1961" i="1"/>
  <c r="P1969" i="1"/>
  <c r="P1977" i="1"/>
  <c r="P1985" i="1"/>
  <c r="P1993" i="1"/>
  <c r="P2001" i="1"/>
  <c r="P2009" i="1"/>
  <c r="P2017" i="1"/>
  <c r="P2025" i="1"/>
  <c r="P639" i="1"/>
  <c r="P647" i="1"/>
  <c r="P655" i="1"/>
  <c r="P671" i="1"/>
  <c r="P679" i="1"/>
  <c r="P687" i="1"/>
  <c r="P695" i="1"/>
  <c r="P804" i="1"/>
  <c r="P1108" i="1"/>
  <c r="P1116" i="1"/>
  <c r="P1124" i="1"/>
  <c r="P1132" i="1"/>
  <c r="P1140" i="1"/>
  <c r="P1148" i="1"/>
  <c r="P1156" i="1"/>
  <c r="P1164" i="1"/>
  <c r="P1172" i="1"/>
  <c r="P1180" i="1"/>
  <c r="P1188" i="1"/>
  <c r="P1196" i="1"/>
  <c r="P1204" i="1"/>
  <c r="P1212" i="1"/>
  <c r="P1220" i="1"/>
  <c r="O1228" i="1"/>
  <c r="P1228" i="1"/>
  <c r="P1236" i="1"/>
  <c r="P1244" i="1"/>
  <c r="P1252" i="1"/>
  <c r="P1260" i="1"/>
  <c r="P1268" i="1"/>
  <c r="P1276" i="1"/>
  <c r="P1284" i="1"/>
  <c r="P1292" i="1"/>
  <c r="P1300" i="1"/>
  <c r="P1308" i="1"/>
  <c r="P1316" i="1"/>
  <c r="P1324" i="1"/>
  <c r="P1332" i="1"/>
  <c r="P1340" i="1"/>
  <c r="P1348" i="1"/>
  <c r="P1356" i="1"/>
  <c r="P1364" i="1"/>
  <c r="P1372" i="1"/>
  <c r="P1380" i="1"/>
  <c r="P1388" i="1"/>
  <c r="P1396" i="1"/>
  <c r="P1404" i="1"/>
  <c r="P1412" i="1"/>
  <c r="P1420" i="1"/>
  <c r="P1428" i="1"/>
  <c r="P1436" i="1"/>
  <c r="P1444" i="1"/>
  <c r="P1452" i="1"/>
  <c r="P1460" i="1"/>
  <c r="P1468" i="1"/>
  <c r="P1476" i="1"/>
  <c r="P1484" i="1"/>
  <c r="P1492" i="1"/>
  <c r="P1500" i="1"/>
  <c r="P1508" i="1"/>
  <c r="P1516" i="1"/>
  <c r="P1524" i="1"/>
  <c r="P1532" i="1"/>
  <c r="P1540" i="1"/>
  <c r="P1548" i="1"/>
  <c r="P1556" i="1"/>
  <c r="P1564" i="1"/>
  <c r="P1572" i="1"/>
  <c r="P1580" i="1"/>
  <c r="P1588" i="1"/>
  <c r="P1596" i="1"/>
  <c r="P1604" i="1"/>
  <c r="P1612" i="1"/>
  <c r="P1620" i="1"/>
  <c r="P1628" i="1"/>
  <c r="P1636" i="1"/>
  <c r="P1644" i="1"/>
  <c r="P1652" i="1"/>
  <c r="P1660" i="1"/>
  <c r="P1668" i="1"/>
  <c r="P1676" i="1"/>
  <c r="P759" i="1"/>
  <c r="P767" i="1"/>
  <c r="P775" i="1"/>
  <c r="P626" i="1"/>
  <c r="P690" i="1"/>
  <c r="O799" i="1"/>
  <c r="P799" i="1"/>
  <c r="O1071" i="1"/>
  <c r="P1071" i="1"/>
  <c r="P1615" i="1"/>
  <c r="P1623" i="1"/>
  <c r="P1631" i="1"/>
  <c r="P1639" i="1"/>
  <c r="P1647" i="1"/>
  <c r="P1655" i="1"/>
  <c r="P1663" i="1"/>
  <c r="P1671" i="1"/>
  <c r="P738" i="1"/>
  <c r="P746" i="1"/>
  <c r="P754" i="1"/>
  <c r="P762" i="1"/>
  <c r="P770" i="1"/>
  <c r="P669" i="1"/>
  <c r="P693" i="1"/>
  <c r="P778" i="1"/>
  <c r="P786" i="1"/>
  <c r="P810" i="1"/>
  <c r="P818" i="1"/>
  <c r="P850" i="1"/>
  <c r="P866" i="1"/>
  <c r="P874" i="1"/>
  <c r="P882" i="1"/>
  <c r="P946" i="1"/>
  <c r="P1026" i="1"/>
  <c r="P1042" i="1"/>
  <c r="O1242" i="1"/>
  <c r="P1242" i="1"/>
  <c r="P1266" i="1"/>
  <c r="P1274" i="1"/>
  <c r="O1282" i="1"/>
  <c r="P1282" i="1"/>
  <c r="P1290" i="1"/>
  <c r="O1298" i="1"/>
  <c r="P1298" i="1"/>
  <c r="P1306" i="1"/>
  <c r="P1314" i="1"/>
  <c r="P1322" i="1"/>
  <c r="P1330" i="1"/>
  <c r="P1338" i="1"/>
  <c r="P1450" i="1"/>
  <c r="P1458" i="1"/>
  <c r="P1466" i="1"/>
  <c r="P1514" i="1"/>
  <c r="P1522" i="1"/>
  <c r="P1530" i="1"/>
  <c r="P1538" i="1"/>
  <c r="P1554" i="1"/>
  <c r="P1570" i="1"/>
  <c r="P1578" i="1"/>
  <c r="P1586" i="1"/>
  <c r="P1642" i="1"/>
  <c r="P1674" i="1"/>
  <c r="P757" i="1"/>
  <c r="P1706" i="1"/>
  <c r="P1714" i="1"/>
  <c r="P1722" i="1"/>
  <c r="P1730" i="1"/>
  <c r="P1738" i="1"/>
  <c r="P1746" i="1"/>
  <c r="P1754" i="1"/>
  <c r="P1762" i="1"/>
  <c r="P1770" i="1"/>
  <c r="P1778" i="1"/>
  <c r="P1786" i="1"/>
  <c r="P1794" i="1"/>
  <c r="P1802" i="1"/>
  <c r="P1810" i="1"/>
  <c r="P1818" i="1"/>
  <c r="P1826" i="1"/>
  <c r="P1834" i="1"/>
  <c r="P1842" i="1"/>
  <c r="P1850" i="1"/>
  <c r="P1858" i="1"/>
  <c r="P1866" i="1"/>
  <c r="P1874" i="1"/>
  <c r="P1882" i="1"/>
  <c r="P1890" i="1"/>
  <c r="P1898" i="1"/>
  <c r="P1906" i="1"/>
  <c r="P1914" i="1"/>
  <c r="P1922" i="1"/>
  <c r="P1930" i="1"/>
  <c r="P1938" i="1"/>
  <c r="P1946" i="1"/>
  <c r="P1954" i="1"/>
  <c r="P1962" i="1"/>
  <c r="P1970" i="1"/>
  <c r="P1978" i="1"/>
  <c r="P1986" i="1"/>
  <c r="P1994" i="1"/>
  <c r="P2002" i="1"/>
  <c r="P2010" i="1"/>
  <c r="P2018" i="1"/>
  <c r="P2026" i="1"/>
  <c r="P600" i="1"/>
  <c r="P608" i="1"/>
  <c r="P616" i="1"/>
  <c r="P624" i="1"/>
  <c r="P632" i="1"/>
  <c r="P640" i="1"/>
  <c r="P648" i="1"/>
  <c r="P656" i="1"/>
  <c r="P664" i="1"/>
  <c r="P672" i="1"/>
  <c r="P680" i="1"/>
  <c r="P688" i="1"/>
  <c r="P696" i="1"/>
  <c r="P781" i="1"/>
  <c r="P789" i="1"/>
  <c r="P797" i="1"/>
  <c r="P805" i="1"/>
  <c r="P813" i="1"/>
  <c r="P821" i="1"/>
  <c r="P829" i="1"/>
  <c r="P837" i="1"/>
  <c r="P845" i="1"/>
  <c r="P853" i="1"/>
  <c r="P861" i="1"/>
  <c r="P869" i="1"/>
  <c r="P877" i="1"/>
  <c r="P885" i="1"/>
  <c r="P893" i="1"/>
  <c r="P901" i="1"/>
  <c r="P909" i="1"/>
  <c r="P917" i="1"/>
  <c r="P925" i="1"/>
  <c r="P933" i="1"/>
  <c r="P941" i="1"/>
  <c r="P949" i="1"/>
  <c r="P957" i="1"/>
  <c r="P965" i="1"/>
  <c r="P973" i="1"/>
  <c r="P981" i="1"/>
  <c r="P989" i="1"/>
  <c r="P997" i="1"/>
  <c r="P1005" i="1"/>
  <c r="P1013" i="1"/>
  <c r="P1021" i="1"/>
  <c r="P1029" i="1"/>
  <c r="P1037" i="1"/>
  <c r="P1045" i="1"/>
  <c r="P1053" i="1"/>
  <c r="P1061" i="1"/>
  <c r="P1069" i="1"/>
  <c r="P1077" i="1"/>
  <c r="P1085" i="1"/>
  <c r="P1093" i="1"/>
  <c r="P1101" i="1"/>
  <c r="P1109" i="1"/>
  <c r="P1117" i="1"/>
  <c r="P1125" i="1"/>
  <c r="P1133" i="1"/>
  <c r="P1141" i="1"/>
  <c r="P1149" i="1"/>
  <c r="P1157" i="1"/>
  <c r="P1165" i="1"/>
  <c r="P1173" i="1"/>
  <c r="P1181" i="1"/>
  <c r="P1189" i="1"/>
  <c r="P1197" i="1"/>
  <c r="P1205" i="1"/>
  <c r="P1213" i="1"/>
  <c r="P1221" i="1"/>
  <c r="P1229" i="1"/>
  <c r="P1237" i="1"/>
  <c r="P1245" i="1"/>
  <c r="P1253" i="1"/>
  <c r="P1261" i="1"/>
  <c r="P1269" i="1"/>
  <c r="P1277" i="1"/>
  <c r="P1285" i="1"/>
  <c r="P1293" i="1"/>
  <c r="P1301" i="1"/>
  <c r="P1309" i="1"/>
  <c r="P1317" i="1"/>
  <c r="P1325" i="1"/>
  <c r="P1333" i="1"/>
  <c r="P1341" i="1"/>
  <c r="P1349" i="1"/>
  <c r="P1357" i="1"/>
  <c r="P1365" i="1"/>
  <c r="P1373" i="1"/>
  <c r="P1381" i="1"/>
  <c r="P1389" i="1"/>
  <c r="P1397" i="1"/>
  <c r="P1405" i="1"/>
  <c r="P1413" i="1"/>
  <c r="P1421" i="1"/>
  <c r="P1429" i="1"/>
  <c r="O1437" i="1"/>
  <c r="P1437" i="1"/>
  <c r="P1445" i="1"/>
  <c r="P1453" i="1"/>
  <c r="P1461" i="1"/>
  <c r="P1469" i="1"/>
  <c r="P1477" i="1"/>
  <c r="P1485" i="1"/>
  <c r="P1493" i="1"/>
  <c r="P1501" i="1"/>
  <c r="P1509" i="1"/>
  <c r="P1517" i="1"/>
  <c r="P1525" i="1"/>
  <c r="P1533" i="1"/>
  <c r="P1541" i="1"/>
  <c r="P1549" i="1"/>
  <c r="P1557" i="1"/>
  <c r="P1565" i="1"/>
  <c r="P1573" i="1"/>
  <c r="P1581" i="1"/>
  <c r="P1589" i="1"/>
  <c r="P1597" i="1"/>
  <c r="P1605" i="1"/>
  <c r="P1613" i="1"/>
  <c r="P1621" i="1"/>
  <c r="P1629" i="1"/>
  <c r="P1637" i="1"/>
  <c r="P1645" i="1"/>
  <c r="P1653" i="1"/>
  <c r="P1661" i="1"/>
  <c r="P1669" i="1"/>
  <c r="P1677" i="1"/>
  <c r="O1723" i="1"/>
  <c r="O1865" i="1"/>
  <c r="O1913" i="1"/>
  <c r="O1428" i="1"/>
  <c r="O1636" i="1"/>
  <c r="O1125" i="1"/>
  <c r="O1221" i="1"/>
  <c r="W64" i="1"/>
  <c r="T64" i="1"/>
  <c r="AG64" i="1" s="1"/>
  <c r="S64" i="1"/>
  <c r="W104" i="1"/>
  <c r="T104" i="1"/>
  <c r="AG104" i="1" s="1"/>
  <c r="S104" i="1"/>
  <c r="Z149" i="1"/>
  <c r="AO149" i="1" s="1"/>
  <c r="Y149" i="1"/>
  <c r="AN149" i="1" s="1"/>
  <c r="S281" i="1"/>
  <c r="W281" i="1"/>
  <c r="T281" i="1"/>
  <c r="AG281" i="1" s="1"/>
  <c r="Z318" i="1"/>
  <c r="AO318" i="1" s="1"/>
  <c r="Y318" i="1"/>
  <c r="AN318" i="1" s="1"/>
  <c r="Z414" i="1"/>
  <c r="AO414" i="1" s="1"/>
  <c r="Y414" i="1"/>
  <c r="AN414" i="1" s="1"/>
  <c r="T505" i="1"/>
  <c r="AG505" i="1" s="1"/>
  <c r="S505" i="1"/>
  <c r="W505" i="1"/>
  <c r="T569" i="1"/>
  <c r="AG569" i="1" s="1"/>
  <c r="S569" i="1"/>
  <c r="W569" i="1"/>
  <c r="T601" i="1"/>
  <c r="AG601" i="1" s="1"/>
  <c r="S601" i="1"/>
  <c r="W601" i="1"/>
  <c r="T633" i="1"/>
  <c r="AG633" i="1" s="1"/>
  <c r="S633" i="1"/>
  <c r="W633" i="1"/>
  <c r="T665" i="1"/>
  <c r="AG665" i="1" s="1"/>
  <c r="S665" i="1"/>
  <c r="W665" i="1"/>
  <c r="Z694" i="1"/>
  <c r="AO694" i="1" s="1"/>
  <c r="Y694" i="1"/>
  <c r="AN694" i="1" s="1"/>
  <c r="R726" i="1"/>
  <c r="AC726" i="1" s="1"/>
  <c r="X726" i="1"/>
  <c r="R758" i="1"/>
  <c r="AC758" i="1" s="1"/>
  <c r="X758" i="1"/>
  <c r="Z819" i="1"/>
  <c r="AO819" i="1" s="1"/>
  <c r="Y819" i="1"/>
  <c r="AN819" i="1" s="1"/>
  <c r="V878" i="1"/>
  <c r="U878" i="1"/>
  <c r="R907" i="1"/>
  <c r="AC907" i="1" s="1"/>
  <c r="X907" i="1"/>
  <c r="R939" i="1"/>
  <c r="X939" i="1"/>
  <c r="R1035" i="1"/>
  <c r="X1035" i="1"/>
  <c r="R1067" i="1"/>
  <c r="AC1067" i="1" s="1"/>
  <c r="X1067" i="1"/>
  <c r="T1099" i="1"/>
  <c r="AG1099" i="1" s="1"/>
  <c r="S1099" i="1"/>
  <c r="W1099" i="1"/>
  <c r="U1131" i="1"/>
  <c r="V1131" i="1"/>
  <c r="Z1165" i="1"/>
  <c r="AO1165" i="1" s="1"/>
  <c r="Y1165" i="1"/>
  <c r="AN1165" i="1" s="1"/>
  <c r="S1192" i="1"/>
  <c r="W1192" i="1"/>
  <c r="T1192" i="1"/>
  <c r="AG1192" i="1" s="1"/>
  <c r="Z1221" i="1"/>
  <c r="AO1221" i="1" s="1"/>
  <c r="Y1221" i="1"/>
  <c r="AN1221" i="1" s="1"/>
  <c r="X1253" i="1"/>
  <c r="R1253" i="1"/>
  <c r="O1293" i="1"/>
  <c r="W1293" i="1"/>
  <c r="S1293" i="1"/>
  <c r="T1293" i="1"/>
  <c r="AG1293" i="1" s="1"/>
  <c r="Z1322" i="1"/>
  <c r="AO1322" i="1" s="1"/>
  <c r="Y1322" i="1"/>
  <c r="AN1322" i="1" s="1"/>
  <c r="Z1354" i="1"/>
  <c r="AO1354" i="1" s="1"/>
  <c r="Y1354" i="1"/>
  <c r="AN1354" i="1" s="1"/>
  <c r="R1386" i="1"/>
  <c r="AC1386" i="1" s="1"/>
  <c r="X1386" i="1"/>
  <c r="R1418" i="1"/>
  <c r="AC1418" i="1" s="1"/>
  <c r="X1418" i="1"/>
  <c r="S1450" i="1"/>
  <c r="W1450" i="1"/>
  <c r="T1450" i="1"/>
  <c r="AG1450" i="1" s="1"/>
  <c r="V1538" i="1"/>
  <c r="U1538" i="1"/>
  <c r="Y1726" i="1"/>
  <c r="AN1726" i="1" s="1"/>
  <c r="Z1726" i="1"/>
  <c r="AO1726" i="1" s="1"/>
  <c r="V1790" i="1"/>
  <c r="U1790" i="1"/>
  <c r="W1859" i="1"/>
  <c r="T1859" i="1"/>
  <c r="AG1859" i="1" s="1"/>
  <c r="S1859" i="1"/>
  <c r="Z1896" i="1"/>
  <c r="AO1896" i="1" s="1"/>
  <c r="Y1896" i="1"/>
  <c r="AN1896" i="1" s="1"/>
  <c r="V1931" i="1"/>
  <c r="U1931" i="1"/>
  <c r="V2016" i="1"/>
  <c r="U2016" i="1"/>
  <c r="R8" i="1"/>
  <c r="X8" i="1"/>
  <c r="X56" i="1"/>
  <c r="R56" i="1"/>
  <c r="O3" i="1"/>
  <c r="S3" i="1"/>
  <c r="T3" i="1"/>
  <c r="AG3" i="1" s="1"/>
  <c r="W3" i="1"/>
  <c r="Z104" i="1"/>
  <c r="AO104" i="1" s="1"/>
  <c r="Y104" i="1"/>
  <c r="AN104" i="1" s="1"/>
  <c r="Z193" i="1"/>
  <c r="AO193" i="1" s="1"/>
  <c r="Y193" i="1"/>
  <c r="AN193" i="1" s="1"/>
  <c r="R5" i="1"/>
  <c r="X5" i="1"/>
  <c r="U8" i="1"/>
  <c r="V8" i="1"/>
  <c r="R13" i="1"/>
  <c r="X13" i="1"/>
  <c r="U16" i="1"/>
  <c r="V16" i="1"/>
  <c r="R21" i="1"/>
  <c r="X21" i="1"/>
  <c r="V24" i="1"/>
  <c r="U24" i="1"/>
  <c r="R29" i="1"/>
  <c r="X29" i="1"/>
  <c r="U32" i="1"/>
  <c r="V32" i="1"/>
  <c r="R37" i="1"/>
  <c r="AC37" i="1" s="1"/>
  <c r="X37" i="1"/>
  <c r="U40" i="1"/>
  <c r="V40" i="1"/>
  <c r="R45" i="1"/>
  <c r="AC45" i="1" s="1"/>
  <c r="X45" i="1"/>
  <c r="U48" i="1"/>
  <c r="V48" i="1"/>
  <c r="X53" i="1"/>
  <c r="R53" i="1"/>
  <c r="AC53" i="1" s="1"/>
  <c r="V56" i="1"/>
  <c r="U56" i="1"/>
  <c r="X61" i="1"/>
  <c r="R61" i="1"/>
  <c r="AC61" i="1" s="1"/>
  <c r="V64" i="1"/>
  <c r="U64" i="1"/>
  <c r="X69" i="1"/>
  <c r="R69" i="1"/>
  <c r="V72" i="1"/>
  <c r="U72" i="1"/>
  <c r="X77" i="1"/>
  <c r="R77" i="1"/>
  <c r="V80" i="1"/>
  <c r="U80" i="1"/>
  <c r="X85" i="1"/>
  <c r="R85" i="1"/>
  <c r="V88" i="1"/>
  <c r="U88" i="1"/>
  <c r="X93" i="1"/>
  <c r="R93" i="1"/>
  <c r="V96" i="1"/>
  <c r="U96" i="1"/>
  <c r="X101" i="1"/>
  <c r="R101" i="1"/>
  <c r="V104" i="1"/>
  <c r="U104" i="1"/>
  <c r="X109" i="1"/>
  <c r="R109" i="1"/>
  <c r="AC109" i="1" s="1"/>
  <c r="V112" i="1"/>
  <c r="U112" i="1"/>
  <c r="X117" i="1"/>
  <c r="R117" i="1"/>
  <c r="V120" i="1"/>
  <c r="U120" i="1"/>
  <c r="X125" i="1"/>
  <c r="R125" i="1"/>
  <c r="AC125" i="1" s="1"/>
  <c r="V128" i="1"/>
  <c r="U128" i="1"/>
  <c r="X133" i="1"/>
  <c r="R133" i="1"/>
  <c r="V136" i="1"/>
  <c r="U136" i="1"/>
  <c r="X141" i="1"/>
  <c r="R141" i="1"/>
  <c r="V144" i="1"/>
  <c r="U144" i="1"/>
  <c r="X149" i="1"/>
  <c r="R149" i="1"/>
  <c r="V152" i="1"/>
  <c r="U152" i="1"/>
  <c r="X157" i="1"/>
  <c r="R157" i="1"/>
  <c r="V160" i="1"/>
  <c r="U160" i="1"/>
  <c r="X165" i="1"/>
  <c r="R165" i="1"/>
  <c r="V168" i="1"/>
  <c r="U168" i="1"/>
  <c r="X173" i="1"/>
  <c r="R173" i="1"/>
  <c r="V176" i="1"/>
  <c r="U176" i="1"/>
  <c r="X181" i="1"/>
  <c r="R181" i="1"/>
  <c r="AC181" i="1" s="1"/>
  <c r="V184" i="1"/>
  <c r="U184" i="1"/>
  <c r="X189" i="1"/>
  <c r="R189" i="1"/>
  <c r="AC189" i="1" s="1"/>
  <c r="V193" i="1"/>
  <c r="U193" i="1"/>
  <c r="X198" i="1"/>
  <c r="R198" i="1"/>
  <c r="AC198" i="1" s="1"/>
  <c r="V201" i="1"/>
  <c r="U201" i="1"/>
  <c r="X206" i="1"/>
  <c r="R206" i="1"/>
  <c r="AC206" i="1" s="1"/>
  <c r="V209" i="1"/>
  <c r="U209" i="1"/>
  <c r="X214" i="1"/>
  <c r="R214" i="1"/>
  <c r="V217" i="1"/>
  <c r="U217" i="1"/>
  <c r="X222" i="1"/>
  <c r="R222" i="1"/>
  <c r="V225" i="1"/>
  <c r="U225" i="1"/>
  <c r="X230" i="1"/>
  <c r="R230" i="1"/>
  <c r="V233" i="1"/>
  <c r="U233" i="1"/>
  <c r="X238" i="1"/>
  <c r="R238" i="1"/>
  <c r="V241" i="1"/>
  <c r="U241" i="1"/>
  <c r="X246" i="1"/>
  <c r="R246" i="1"/>
  <c r="V249" i="1"/>
  <c r="U249" i="1"/>
  <c r="X254" i="1"/>
  <c r="R254" i="1"/>
  <c r="V257" i="1"/>
  <c r="U257" i="1"/>
  <c r="X262" i="1"/>
  <c r="R262" i="1"/>
  <c r="V265" i="1"/>
  <c r="U265" i="1"/>
  <c r="X270" i="1"/>
  <c r="R270" i="1"/>
  <c r="V273" i="1"/>
  <c r="U273" i="1"/>
  <c r="X278" i="1"/>
  <c r="R278" i="1"/>
  <c r="V281" i="1"/>
  <c r="U281" i="1"/>
  <c r="X286" i="1"/>
  <c r="R286" i="1"/>
  <c r="V289" i="1"/>
  <c r="U289" i="1"/>
  <c r="X294" i="1"/>
  <c r="R294" i="1"/>
  <c r="V297" i="1"/>
  <c r="U297" i="1"/>
  <c r="X302" i="1"/>
  <c r="R302" i="1"/>
  <c r="V305" i="1"/>
  <c r="U305" i="1"/>
  <c r="X310" i="1"/>
  <c r="R310" i="1"/>
  <c r="AC310" i="1" s="1"/>
  <c r="V313" i="1"/>
  <c r="U313" i="1"/>
  <c r="X318" i="1"/>
  <c r="R318" i="1"/>
  <c r="AC318" i="1" s="1"/>
  <c r="V321" i="1"/>
  <c r="U321" i="1"/>
  <c r="X326" i="1"/>
  <c r="R326" i="1"/>
  <c r="V329" i="1"/>
  <c r="U329" i="1"/>
  <c r="X334" i="1"/>
  <c r="R334" i="1"/>
  <c r="V337" i="1"/>
  <c r="U337" i="1"/>
  <c r="X342" i="1"/>
  <c r="R342" i="1"/>
  <c r="AC342" i="1" s="1"/>
  <c r="V345" i="1"/>
  <c r="U345" i="1"/>
  <c r="X350" i="1"/>
  <c r="R350" i="1"/>
  <c r="V353" i="1"/>
  <c r="U353" i="1"/>
  <c r="X358" i="1"/>
  <c r="R358" i="1"/>
  <c r="V361" i="1"/>
  <c r="U361" i="1"/>
  <c r="X366" i="1"/>
  <c r="R366" i="1"/>
  <c r="AC366" i="1" s="1"/>
  <c r="V369" i="1"/>
  <c r="U369" i="1"/>
  <c r="X374" i="1"/>
  <c r="R374" i="1"/>
  <c r="V377" i="1"/>
  <c r="U377" i="1"/>
  <c r="R382" i="1"/>
  <c r="X382" i="1"/>
  <c r="V385" i="1"/>
  <c r="U385" i="1"/>
  <c r="R390" i="1"/>
  <c r="X390" i="1"/>
  <c r="V393" i="1"/>
  <c r="U393" i="1"/>
  <c r="R398" i="1"/>
  <c r="AC398" i="1" s="1"/>
  <c r="X398" i="1"/>
  <c r="V401" i="1"/>
  <c r="U401" i="1"/>
  <c r="R406" i="1"/>
  <c r="X406" i="1"/>
  <c r="V409" i="1"/>
  <c r="U409" i="1"/>
  <c r="R414" i="1"/>
  <c r="X414" i="1"/>
  <c r="V417" i="1"/>
  <c r="U417" i="1"/>
  <c r="R422" i="1"/>
  <c r="X422" i="1"/>
  <c r="U425" i="1"/>
  <c r="V425" i="1"/>
  <c r="R430" i="1"/>
  <c r="X430" i="1"/>
  <c r="U433" i="1"/>
  <c r="V433" i="1"/>
  <c r="R438" i="1"/>
  <c r="X438" i="1"/>
  <c r="V441" i="1"/>
  <c r="U441" i="1"/>
  <c r="R446" i="1"/>
  <c r="AC446" i="1" s="1"/>
  <c r="X446" i="1"/>
  <c r="V449" i="1"/>
  <c r="U449" i="1"/>
  <c r="R454" i="1"/>
  <c r="AC454" i="1" s="1"/>
  <c r="X454" i="1"/>
  <c r="V457" i="1"/>
  <c r="U457" i="1"/>
  <c r="R462" i="1"/>
  <c r="AC462" i="1" s="1"/>
  <c r="X462" i="1"/>
  <c r="U465" i="1"/>
  <c r="V465" i="1"/>
  <c r="R470" i="1"/>
  <c r="AC470" i="1" s="1"/>
  <c r="X470" i="1"/>
  <c r="V473" i="1"/>
  <c r="U473" i="1"/>
  <c r="R478" i="1"/>
  <c r="AC478" i="1" s="1"/>
  <c r="X478" i="1"/>
  <c r="V481" i="1"/>
  <c r="U481" i="1"/>
  <c r="R486" i="1"/>
  <c r="X486" i="1"/>
  <c r="V489" i="1"/>
  <c r="U489" i="1"/>
  <c r="R494" i="1"/>
  <c r="X494" i="1"/>
  <c r="V497" i="1"/>
  <c r="U497" i="1"/>
  <c r="R502" i="1"/>
  <c r="AC502" i="1" s="1"/>
  <c r="X502" i="1"/>
  <c r="V505" i="1"/>
  <c r="U505" i="1"/>
  <c r="R510" i="1"/>
  <c r="X510" i="1"/>
  <c r="V513" i="1"/>
  <c r="U513" i="1"/>
  <c r="R518" i="1"/>
  <c r="X518" i="1"/>
  <c r="V521" i="1"/>
  <c r="U521" i="1"/>
  <c r="R526" i="1"/>
  <c r="X526" i="1"/>
  <c r="V529" i="1"/>
  <c r="U529" i="1"/>
  <c r="R534" i="1"/>
  <c r="AC534" i="1" s="1"/>
  <c r="X534" i="1"/>
  <c r="V537" i="1"/>
  <c r="U537" i="1"/>
  <c r="R542" i="1"/>
  <c r="AC542" i="1" s="1"/>
  <c r="X542" i="1"/>
  <c r="V545" i="1"/>
  <c r="U545" i="1"/>
  <c r="R550" i="1"/>
  <c r="AC550" i="1" s="1"/>
  <c r="X550" i="1"/>
  <c r="V553" i="1"/>
  <c r="U553" i="1"/>
  <c r="R558" i="1"/>
  <c r="X558" i="1"/>
  <c r="V561" i="1"/>
  <c r="U561" i="1"/>
  <c r="R566" i="1"/>
  <c r="X566" i="1"/>
  <c r="V569" i="1"/>
  <c r="U569" i="1"/>
  <c r="R574" i="1"/>
  <c r="AC574" i="1" s="1"/>
  <c r="X574" i="1"/>
  <c r="V577" i="1"/>
  <c r="U577" i="1"/>
  <c r="R582" i="1"/>
  <c r="X582" i="1"/>
  <c r="V585" i="1"/>
  <c r="U585" i="1"/>
  <c r="R590" i="1"/>
  <c r="AC590" i="1" s="1"/>
  <c r="X590" i="1"/>
  <c r="V593" i="1"/>
  <c r="U593" i="1"/>
  <c r="R598" i="1"/>
  <c r="X598" i="1"/>
  <c r="V601" i="1"/>
  <c r="U601" i="1"/>
  <c r="R606" i="1"/>
  <c r="AC606" i="1" s="1"/>
  <c r="X606" i="1"/>
  <c r="V609" i="1"/>
  <c r="U609" i="1"/>
  <c r="R614" i="1"/>
  <c r="X614" i="1"/>
  <c r="V617" i="1"/>
  <c r="U617" i="1"/>
  <c r="R622" i="1"/>
  <c r="AC622" i="1" s="1"/>
  <c r="X622" i="1"/>
  <c r="V625" i="1"/>
  <c r="U625" i="1"/>
  <c r="R630" i="1"/>
  <c r="AC630" i="1" s="1"/>
  <c r="X630" i="1"/>
  <c r="V633" i="1"/>
  <c r="U633" i="1"/>
  <c r="R638" i="1"/>
  <c r="X638" i="1"/>
  <c r="V641" i="1"/>
  <c r="U641" i="1"/>
  <c r="R646" i="1"/>
  <c r="X646" i="1"/>
  <c r="V649" i="1"/>
  <c r="U649" i="1"/>
  <c r="R654" i="1"/>
  <c r="AC654" i="1" s="1"/>
  <c r="X654" i="1"/>
  <c r="V657" i="1"/>
  <c r="U657" i="1"/>
  <c r="R662" i="1"/>
  <c r="X662" i="1"/>
  <c r="V665" i="1"/>
  <c r="U665" i="1"/>
  <c r="R670" i="1"/>
  <c r="X670" i="1"/>
  <c r="V673" i="1"/>
  <c r="U673" i="1"/>
  <c r="R678" i="1"/>
  <c r="AC678" i="1" s="1"/>
  <c r="X678" i="1"/>
  <c r="V681" i="1"/>
  <c r="U681" i="1"/>
  <c r="R686" i="1"/>
  <c r="X686" i="1"/>
  <c r="V689" i="1"/>
  <c r="U689" i="1"/>
  <c r="R694" i="1"/>
  <c r="X694" i="1"/>
  <c r="Z699" i="1"/>
  <c r="AO699" i="1" s="1"/>
  <c r="Y699" i="1"/>
  <c r="AN699" i="1" s="1"/>
  <c r="W702" i="1"/>
  <c r="T702" i="1"/>
  <c r="AG702" i="1" s="1"/>
  <c r="S702" i="1"/>
  <c r="Z707" i="1"/>
  <c r="AO707" i="1" s="1"/>
  <c r="Y707" i="1"/>
  <c r="AN707" i="1" s="1"/>
  <c r="W710" i="1"/>
  <c r="T710" i="1"/>
  <c r="AG710" i="1" s="1"/>
  <c r="S710" i="1"/>
  <c r="Z715" i="1"/>
  <c r="AO715" i="1" s="1"/>
  <c r="Y715" i="1"/>
  <c r="AN715" i="1" s="1"/>
  <c r="O718" i="1"/>
  <c r="W718" i="1"/>
  <c r="T718" i="1"/>
  <c r="AG718" i="1" s="1"/>
  <c r="S718" i="1"/>
  <c r="Z723" i="1"/>
  <c r="AO723" i="1" s="1"/>
  <c r="Y723" i="1"/>
  <c r="AN723" i="1" s="1"/>
  <c r="W726" i="1"/>
  <c r="T726" i="1"/>
  <c r="AG726" i="1" s="1"/>
  <c r="S726" i="1"/>
  <c r="Z731" i="1"/>
  <c r="AO731" i="1" s="1"/>
  <c r="Y731" i="1"/>
  <c r="AN731" i="1" s="1"/>
  <c r="W734" i="1"/>
  <c r="T734" i="1"/>
  <c r="AG734" i="1" s="1"/>
  <c r="S734" i="1"/>
  <c r="Z739" i="1"/>
  <c r="AO739" i="1" s="1"/>
  <c r="Y739" i="1"/>
  <c r="AN739" i="1" s="1"/>
  <c r="O742" i="1"/>
  <c r="W742" i="1"/>
  <c r="T742" i="1"/>
  <c r="AG742" i="1" s="1"/>
  <c r="S742" i="1"/>
  <c r="Z747" i="1"/>
  <c r="AO747" i="1" s="1"/>
  <c r="Y747" i="1"/>
  <c r="AN747" i="1" s="1"/>
  <c r="W750" i="1"/>
  <c r="T750" i="1"/>
  <c r="AG750" i="1" s="1"/>
  <c r="S750" i="1"/>
  <c r="Z755" i="1"/>
  <c r="AO755" i="1" s="1"/>
  <c r="Y755" i="1"/>
  <c r="AN755" i="1" s="1"/>
  <c r="W758" i="1"/>
  <c r="T758" i="1"/>
  <c r="AG758" i="1" s="1"/>
  <c r="S758" i="1"/>
  <c r="Z763" i="1"/>
  <c r="AO763" i="1" s="1"/>
  <c r="Y763" i="1"/>
  <c r="AN763" i="1" s="1"/>
  <c r="W766" i="1"/>
  <c r="T766" i="1"/>
  <c r="AG766" i="1" s="1"/>
  <c r="S766" i="1"/>
  <c r="Z771" i="1"/>
  <c r="AO771" i="1" s="1"/>
  <c r="Y771" i="1"/>
  <c r="AN771" i="1" s="1"/>
  <c r="W774" i="1"/>
  <c r="T774" i="1"/>
  <c r="AG774" i="1" s="1"/>
  <c r="S774" i="1"/>
  <c r="X779" i="1"/>
  <c r="R779" i="1"/>
  <c r="AC779" i="1" s="1"/>
  <c r="V782" i="1"/>
  <c r="U782" i="1"/>
  <c r="X787" i="1"/>
  <c r="R787" i="1"/>
  <c r="V790" i="1"/>
  <c r="U790" i="1"/>
  <c r="X795" i="1"/>
  <c r="R795" i="1"/>
  <c r="V798" i="1"/>
  <c r="U798" i="1"/>
  <c r="X803" i="1"/>
  <c r="R803" i="1"/>
  <c r="AC803" i="1" s="1"/>
  <c r="V806" i="1"/>
  <c r="U806" i="1"/>
  <c r="X811" i="1"/>
  <c r="R811" i="1"/>
  <c r="AC811" i="1" s="1"/>
  <c r="V814" i="1"/>
  <c r="U814" i="1"/>
  <c r="X819" i="1"/>
  <c r="R819" i="1"/>
  <c r="AC819" i="1" s="1"/>
  <c r="V822" i="1"/>
  <c r="U822" i="1"/>
  <c r="X827" i="1"/>
  <c r="R827" i="1"/>
  <c r="V830" i="1"/>
  <c r="U830" i="1"/>
  <c r="R835" i="1"/>
  <c r="X835" i="1"/>
  <c r="V838" i="1"/>
  <c r="U838" i="1"/>
  <c r="W843" i="1"/>
  <c r="T843" i="1"/>
  <c r="AG843" i="1" s="1"/>
  <c r="S843" i="1"/>
  <c r="Z848" i="1"/>
  <c r="AO848" i="1" s="1"/>
  <c r="Y848" i="1"/>
  <c r="AN848" i="1" s="1"/>
  <c r="W851" i="1"/>
  <c r="T851" i="1"/>
  <c r="AG851" i="1" s="1"/>
  <c r="S851" i="1"/>
  <c r="Z856" i="1"/>
  <c r="AO856" i="1" s="1"/>
  <c r="Y856" i="1"/>
  <c r="AN856" i="1" s="1"/>
  <c r="W859" i="1"/>
  <c r="T859" i="1"/>
  <c r="AG859" i="1" s="1"/>
  <c r="S859" i="1"/>
  <c r="Z864" i="1"/>
  <c r="AO864" i="1" s="1"/>
  <c r="Y864" i="1"/>
  <c r="AN864" i="1" s="1"/>
  <c r="W867" i="1"/>
  <c r="T867" i="1"/>
  <c r="AG867" i="1" s="1"/>
  <c r="S867" i="1"/>
  <c r="Z872" i="1"/>
  <c r="AO872" i="1" s="1"/>
  <c r="Y872" i="1"/>
  <c r="AN872" i="1" s="1"/>
  <c r="W875" i="1"/>
  <c r="T875" i="1"/>
  <c r="AG875" i="1" s="1"/>
  <c r="S875" i="1"/>
  <c r="Z880" i="1"/>
  <c r="AO880" i="1" s="1"/>
  <c r="Y880" i="1"/>
  <c r="AN880" i="1" s="1"/>
  <c r="W883" i="1"/>
  <c r="T883" i="1"/>
  <c r="AG883" i="1" s="1"/>
  <c r="S883" i="1"/>
  <c r="Z888" i="1"/>
  <c r="AO888" i="1" s="1"/>
  <c r="Y888" i="1"/>
  <c r="AN888" i="1" s="1"/>
  <c r="W891" i="1"/>
  <c r="T891" i="1"/>
  <c r="AG891" i="1" s="1"/>
  <c r="S891" i="1"/>
  <c r="Z896" i="1"/>
  <c r="AO896" i="1" s="1"/>
  <c r="Y896" i="1"/>
  <c r="AN896" i="1" s="1"/>
  <c r="W899" i="1"/>
  <c r="T899" i="1"/>
  <c r="AG899" i="1" s="1"/>
  <c r="S899" i="1"/>
  <c r="Z904" i="1"/>
  <c r="AO904" i="1" s="1"/>
  <c r="Y904" i="1"/>
  <c r="AN904" i="1" s="1"/>
  <c r="W907" i="1"/>
  <c r="T907" i="1"/>
  <c r="AG907" i="1" s="1"/>
  <c r="S907" i="1"/>
  <c r="Z912" i="1"/>
  <c r="AO912" i="1" s="1"/>
  <c r="Y912" i="1"/>
  <c r="AN912" i="1" s="1"/>
  <c r="W915" i="1"/>
  <c r="T915" i="1"/>
  <c r="AG915" i="1" s="1"/>
  <c r="S915" i="1"/>
  <c r="Z920" i="1"/>
  <c r="AO920" i="1" s="1"/>
  <c r="Y920" i="1"/>
  <c r="AN920" i="1" s="1"/>
  <c r="W923" i="1"/>
  <c r="T923" i="1"/>
  <c r="AG923" i="1" s="1"/>
  <c r="S923" i="1"/>
  <c r="Z928" i="1"/>
  <c r="AO928" i="1" s="1"/>
  <c r="Y928" i="1"/>
  <c r="AN928" i="1" s="1"/>
  <c r="W931" i="1"/>
  <c r="T931" i="1"/>
  <c r="AG931" i="1" s="1"/>
  <c r="S931" i="1"/>
  <c r="Z936" i="1"/>
  <c r="AO936" i="1" s="1"/>
  <c r="Y936" i="1"/>
  <c r="AN936" i="1" s="1"/>
  <c r="W939" i="1"/>
  <c r="T939" i="1"/>
  <c r="AG939" i="1" s="1"/>
  <c r="S939" i="1"/>
  <c r="Z944" i="1"/>
  <c r="AO944" i="1" s="1"/>
  <c r="Y944" i="1"/>
  <c r="AN944" i="1" s="1"/>
  <c r="W947" i="1"/>
  <c r="T947" i="1"/>
  <c r="AG947" i="1" s="1"/>
  <c r="S947" i="1"/>
  <c r="Z952" i="1"/>
  <c r="AO952" i="1" s="1"/>
  <c r="Y952" i="1"/>
  <c r="AN952" i="1" s="1"/>
  <c r="W955" i="1"/>
  <c r="T955" i="1"/>
  <c r="AG955" i="1" s="1"/>
  <c r="S955" i="1"/>
  <c r="Z960" i="1"/>
  <c r="AO960" i="1" s="1"/>
  <c r="Y960" i="1"/>
  <c r="AN960" i="1" s="1"/>
  <c r="W963" i="1"/>
  <c r="T963" i="1"/>
  <c r="AG963" i="1" s="1"/>
  <c r="S963" i="1"/>
  <c r="Z968" i="1"/>
  <c r="AO968" i="1" s="1"/>
  <c r="Y968" i="1"/>
  <c r="AN968" i="1" s="1"/>
  <c r="W971" i="1"/>
  <c r="T971" i="1"/>
  <c r="AG971" i="1" s="1"/>
  <c r="S971" i="1"/>
  <c r="Z976" i="1"/>
  <c r="AO976" i="1" s="1"/>
  <c r="Y976" i="1"/>
  <c r="AN976" i="1" s="1"/>
  <c r="W979" i="1"/>
  <c r="T979" i="1"/>
  <c r="AG979" i="1" s="1"/>
  <c r="S979" i="1"/>
  <c r="Z984" i="1"/>
  <c r="AO984" i="1" s="1"/>
  <c r="Y984" i="1"/>
  <c r="AN984" i="1" s="1"/>
  <c r="W987" i="1"/>
  <c r="T987" i="1"/>
  <c r="AG987" i="1" s="1"/>
  <c r="S987" i="1"/>
  <c r="Z992" i="1"/>
  <c r="AO992" i="1" s="1"/>
  <c r="Y992" i="1"/>
  <c r="AN992" i="1" s="1"/>
  <c r="W995" i="1"/>
  <c r="T995" i="1"/>
  <c r="AG995" i="1" s="1"/>
  <c r="S995" i="1"/>
  <c r="Z1000" i="1"/>
  <c r="AO1000" i="1" s="1"/>
  <c r="Y1000" i="1"/>
  <c r="AN1000" i="1" s="1"/>
  <c r="W1003" i="1"/>
  <c r="T1003" i="1"/>
  <c r="AG1003" i="1" s="1"/>
  <c r="S1003" i="1"/>
  <c r="Z1008" i="1"/>
  <c r="AO1008" i="1" s="1"/>
  <c r="Y1008" i="1"/>
  <c r="AN1008" i="1" s="1"/>
  <c r="O1011" i="1"/>
  <c r="W1011" i="1"/>
  <c r="T1011" i="1"/>
  <c r="AG1011" i="1" s="1"/>
  <c r="S1011" i="1"/>
  <c r="Y1016" i="1"/>
  <c r="AN1016" i="1" s="1"/>
  <c r="Z1016" i="1"/>
  <c r="AO1016" i="1" s="1"/>
  <c r="O1019" i="1"/>
  <c r="T1019" i="1"/>
  <c r="AG1019" i="1" s="1"/>
  <c r="S1019" i="1"/>
  <c r="W1019" i="1"/>
  <c r="Y1024" i="1"/>
  <c r="AN1024" i="1" s="1"/>
  <c r="Z1024" i="1"/>
  <c r="AO1024" i="1" s="1"/>
  <c r="O1027" i="1"/>
  <c r="T1027" i="1"/>
  <c r="AG1027" i="1" s="1"/>
  <c r="S1027" i="1"/>
  <c r="W1027" i="1"/>
  <c r="Y1032" i="1"/>
  <c r="AN1032" i="1" s="1"/>
  <c r="Z1032" i="1"/>
  <c r="AO1032" i="1" s="1"/>
  <c r="T1035" i="1"/>
  <c r="AG1035" i="1" s="1"/>
  <c r="S1035" i="1"/>
  <c r="W1035" i="1"/>
  <c r="Y1040" i="1"/>
  <c r="AN1040" i="1" s="1"/>
  <c r="Z1040" i="1"/>
  <c r="AO1040" i="1" s="1"/>
  <c r="O1043" i="1"/>
  <c r="T1043" i="1"/>
  <c r="AG1043" i="1" s="1"/>
  <c r="S1043" i="1"/>
  <c r="W1043" i="1"/>
  <c r="Y1048" i="1"/>
  <c r="AN1048" i="1" s="1"/>
  <c r="Z1048" i="1"/>
  <c r="AO1048" i="1" s="1"/>
  <c r="O1051" i="1"/>
  <c r="T1051" i="1"/>
  <c r="AG1051" i="1" s="1"/>
  <c r="S1051" i="1"/>
  <c r="W1051" i="1"/>
  <c r="Y1056" i="1"/>
  <c r="AN1056" i="1" s="1"/>
  <c r="Z1056" i="1"/>
  <c r="AO1056" i="1" s="1"/>
  <c r="O1059" i="1"/>
  <c r="T1059" i="1"/>
  <c r="AG1059" i="1" s="1"/>
  <c r="S1059" i="1"/>
  <c r="W1059" i="1"/>
  <c r="Y1064" i="1"/>
  <c r="AN1064" i="1" s="1"/>
  <c r="Z1064" i="1"/>
  <c r="AO1064" i="1" s="1"/>
  <c r="T1067" i="1"/>
  <c r="AG1067" i="1" s="1"/>
  <c r="S1067" i="1"/>
  <c r="W1067" i="1"/>
  <c r="Y1072" i="1"/>
  <c r="AN1072" i="1" s="1"/>
  <c r="Z1072" i="1"/>
  <c r="AO1072" i="1" s="1"/>
  <c r="O1075" i="1"/>
  <c r="T1075" i="1"/>
  <c r="AG1075" i="1" s="1"/>
  <c r="S1075" i="1"/>
  <c r="W1075" i="1"/>
  <c r="R1080" i="1"/>
  <c r="X1080" i="1"/>
  <c r="U1083" i="1"/>
  <c r="V1083" i="1"/>
  <c r="R1088" i="1"/>
  <c r="X1088" i="1"/>
  <c r="U1091" i="1"/>
  <c r="V1091" i="1"/>
  <c r="R1096" i="1"/>
  <c r="X1096" i="1"/>
  <c r="U1099" i="1"/>
  <c r="V1099" i="1"/>
  <c r="R1104" i="1"/>
  <c r="X1104" i="1"/>
  <c r="Z1109" i="1"/>
  <c r="AO1109" i="1" s="1"/>
  <c r="Y1109" i="1"/>
  <c r="AN1109" i="1" s="1"/>
  <c r="S1112" i="1"/>
  <c r="W1112" i="1"/>
  <c r="T1112" i="1"/>
  <c r="AG1112" i="1" s="1"/>
  <c r="Z1117" i="1"/>
  <c r="AO1117" i="1" s="1"/>
  <c r="Y1117" i="1"/>
  <c r="AN1117" i="1" s="1"/>
  <c r="O1120" i="1"/>
  <c r="S1120" i="1"/>
  <c r="W1120" i="1"/>
  <c r="T1120" i="1"/>
  <c r="AG1120" i="1" s="1"/>
  <c r="Z1125" i="1"/>
  <c r="AO1125" i="1" s="1"/>
  <c r="Y1125" i="1"/>
  <c r="AN1125" i="1" s="1"/>
  <c r="O1128" i="1"/>
  <c r="S1128" i="1"/>
  <c r="W1128" i="1"/>
  <c r="T1128" i="1"/>
  <c r="AG1128" i="1" s="1"/>
  <c r="Z1133" i="1"/>
  <c r="AO1133" i="1" s="1"/>
  <c r="Y1133" i="1"/>
  <c r="AN1133" i="1" s="1"/>
  <c r="O1136" i="1"/>
  <c r="S1136" i="1"/>
  <c r="T1136" i="1"/>
  <c r="AG1136" i="1" s="1"/>
  <c r="W1136" i="1"/>
  <c r="Z1141" i="1"/>
  <c r="AO1141" i="1" s="1"/>
  <c r="Y1141" i="1"/>
  <c r="AN1141" i="1" s="1"/>
  <c r="O1144" i="1"/>
  <c r="S1144" i="1"/>
  <c r="W1144" i="1"/>
  <c r="T1144" i="1"/>
  <c r="AG1144" i="1" s="1"/>
  <c r="Z1149" i="1"/>
  <c r="AO1149" i="1" s="1"/>
  <c r="Y1149" i="1"/>
  <c r="AN1149" i="1" s="1"/>
  <c r="O1152" i="1"/>
  <c r="S1152" i="1"/>
  <c r="W1152" i="1"/>
  <c r="T1152" i="1"/>
  <c r="AG1152" i="1" s="1"/>
  <c r="X1157" i="1"/>
  <c r="R1157" i="1"/>
  <c r="AC1157" i="1" s="1"/>
  <c r="V1160" i="1"/>
  <c r="U1160" i="1"/>
  <c r="X1165" i="1"/>
  <c r="R1165" i="1"/>
  <c r="V1168" i="1"/>
  <c r="U1168" i="1"/>
  <c r="X1173" i="1"/>
  <c r="R1173" i="1"/>
  <c r="AC1173" i="1" s="1"/>
  <c r="V1176" i="1"/>
  <c r="U1176" i="1"/>
  <c r="X1181" i="1"/>
  <c r="R1181" i="1"/>
  <c r="V1184" i="1"/>
  <c r="U1184" i="1"/>
  <c r="X1189" i="1"/>
  <c r="R1189" i="1"/>
  <c r="AC1189" i="1" s="1"/>
  <c r="V1192" i="1"/>
  <c r="U1192" i="1"/>
  <c r="X1197" i="1"/>
  <c r="R1197" i="1"/>
  <c r="AC1197" i="1" s="1"/>
  <c r="V1200" i="1"/>
  <c r="U1200" i="1"/>
  <c r="X1205" i="1"/>
  <c r="R1205" i="1"/>
  <c r="V1208" i="1"/>
  <c r="U1208" i="1"/>
  <c r="X1213" i="1"/>
  <c r="R1213" i="1"/>
  <c r="V1216" i="1"/>
  <c r="U1216" i="1"/>
  <c r="X1221" i="1"/>
  <c r="R1221" i="1"/>
  <c r="V1224" i="1"/>
  <c r="U1224" i="1"/>
  <c r="W1229" i="1"/>
  <c r="T1229" i="1"/>
  <c r="AG1229" i="1" s="1"/>
  <c r="S1229" i="1"/>
  <c r="Z1234" i="1"/>
  <c r="AO1234" i="1" s="1"/>
  <c r="Y1234" i="1"/>
  <c r="AN1234" i="1" s="1"/>
  <c r="W1237" i="1"/>
  <c r="T1237" i="1"/>
  <c r="AG1237" i="1" s="1"/>
  <c r="S1237" i="1"/>
  <c r="Z1242" i="1"/>
  <c r="AO1242" i="1" s="1"/>
  <c r="Y1242" i="1"/>
  <c r="AN1242" i="1" s="1"/>
  <c r="W1245" i="1"/>
  <c r="T1245" i="1"/>
  <c r="AG1245" i="1" s="1"/>
  <c r="S1245" i="1"/>
  <c r="Z1250" i="1"/>
  <c r="AO1250" i="1" s="1"/>
  <c r="Y1250" i="1"/>
  <c r="AN1250" i="1" s="1"/>
  <c r="W1253" i="1"/>
  <c r="S1253" i="1"/>
  <c r="T1253" i="1"/>
  <c r="AG1253" i="1" s="1"/>
  <c r="X1258" i="1"/>
  <c r="R1258" i="1"/>
  <c r="V1261" i="1"/>
  <c r="U1261" i="1"/>
  <c r="X1266" i="1"/>
  <c r="R1266" i="1"/>
  <c r="V1269" i="1"/>
  <c r="U1269" i="1"/>
  <c r="X1274" i="1"/>
  <c r="R1274" i="1"/>
  <c r="V1277" i="1"/>
  <c r="U1277" i="1"/>
  <c r="X1282" i="1"/>
  <c r="R1282" i="1"/>
  <c r="V1285" i="1"/>
  <c r="U1285" i="1"/>
  <c r="X1290" i="1"/>
  <c r="R1290" i="1"/>
  <c r="AC1290" i="1" s="1"/>
  <c r="V1293" i="1"/>
  <c r="U1293" i="1"/>
  <c r="X1298" i="1"/>
  <c r="R1298" i="1"/>
  <c r="V1301" i="1"/>
  <c r="U1301" i="1"/>
  <c r="X1306" i="1"/>
  <c r="R1306" i="1"/>
  <c r="V1309" i="1"/>
  <c r="U1309" i="1"/>
  <c r="X1314" i="1"/>
  <c r="R1314" i="1"/>
  <c r="V1317" i="1"/>
  <c r="U1317" i="1"/>
  <c r="X1322" i="1"/>
  <c r="R1322" i="1"/>
  <c r="V1325" i="1"/>
  <c r="U1325" i="1"/>
  <c r="R1330" i="1"/>
  <c r="X1330" i="1"/>
  <c r="V1333" i="1"/>
  <c r="U1333" i="1"/>
  <c r="R1338" i="1"/>
  <c r="X1338" i="1"/>
  <c r="V1341" i="1"/>
  <c r="U1341" i="1"/>
  <c r="R1346" i="1"/>
  <c r="AC1346" i="1" s="1"/>
  <c r="X1346" i="1"/>
  <c r="V1349" i="1"/>
  <c r="U1349" i="1"/>
  <c r="R1354" i="1"/>
  <c r="X1354" i="1"/>
  <c r="V1357" i="1"/>
  <c r="U1357" i="1"/>
  <c r="R1362" i="1"/>
  <c r="AC1362" i="1" s="1"/>
  <c r="X1362" i="1"/>
  <c r="V1365" i="1"/>
  <c r="U1365" i="1"/>
  <c r="R1370" i="1"/>
  <c r="AC1370" i="1" s="1"/>
  <c r="X1370" i="1"/>
  <c r="U1373" i="1"/>
  <c r="V1373" i="1"/>
  <c r="Z1375" i="1"/>
  <c r="AO1375" i="1" s="1"/>
  <c r="Y1375" i="1"/>
  <c r="AN1375" i="1" s="1"/>
  <c r="T1378" i="1"/>
  <c r="AG1378" i="1" s="1"/>
  <c r="S1378" i="1"/>
  <c r="W1378" i="1"/>
  <c r="Z1383" i="1"/>
  <c r="AO1383" i="1" s="1"/>
  <c r="Y1383" i="1"/>
  <c r="AN1383" i="1" s="1"/>
  <c r="S1386" i="1"/>
  <c r="T1386" i="1"/>
  <c r="AG1386" i="1" s="1"/>
  <c r="W1386" i="1"/>
  <c r="Z1391" i="1"/>
  <c r="AO1391" i="1" s="1"/>
  <c r="Y1391" i="1"/>
  <c r="AN1391" i="1" s="1"/>
  <c r="T1394" i="1"/>
  <c r="AG1394" i="1" s="1"/>
  <c r="S1394" i="1"/>
  <c r="W1394" i="1"/>
  <c r="Z1399" i="1"/>
  <c r="AO1399" i="1" s="1"/>
  <c r="Y1399" i="1"/>
  <c r="AN1399" i="1" s="1"/>
  <c r="W1402" i="1"/>
  <c r="T1402" i="1"/>
  <c r="AG1402" i="1" s="1"/>
  <c r="S1402" i="1"/>
  <c r="Z1407" i="1"/>
  <c r="AO1407" i="1" s="1"/>
  <c r="Y1407" i="1"/>
  <c r="AN1407" i="1" s="1"/>
  <c r="W1410" i="1"/>
  <c r="T1410" i="1"/>
  <c r="AG1410" i="1" s="1"/>
  <c r="S1410" i="1"/>
  <c r="Z1415" i="1"/>
  <c r="AO1415" i="1" s="1"/>
  <c r="Y1415" i="1"/>
  <c r="AN1415" i="1" s="1"/>
  <c r="W1418" i="1"/>
  <c r="T1418" i="1"/>
  <c r="AG1418" i="1" s="1"/>
  <c r="S1418" i="1"/>
  <c r="Z1423" i="1"/>
  <c r="AO1423" i="1" s="1"/>
  <c r="Y1423" i="1"/>
  <c r="AN1423" i="1" s="1"/>
  <c r="O1426" i="1"/>
  <c r="W1426" i="1"/>
  <c r="S1426" i="1"/>
  <c r="T1426" i="1"/>
  <c r="AG1426" i="1" s="1"/>
  <c r="X1431" i="1"/>
  <c r="R1431" i="1"/>
  <c r="V1434" i="1"/>
  <c r="U1434" i="1"/>
  <c r="X1439" i="1"/>
  <c r="R1439" i="1"/>
  <c r="V1442" i="1"/>
  <c r="U1442" i="1"/>
  <c r="X1447" i="1"/>
  <c r="R1447" i="1"/>
  <c r="V1450" i="1"/>
  <c r="U1450" i="1"/>
  <c r="X1455" i="1"/>
  <c r="R1455" i="1"/>
  <c r="U1458" i="1"/>
  <c r="V1458" i="1"/>
  <c r="X1463" i="1"/>
  <c r="R1463" i="1"/>
  <c r="AC1463" i="1" s="1"/>
  <c r="V1466" i="1"/>
  <c r="U1466" i="1"/>
  <c r="X1471" i="1"/>
  <c r="R1471" i="1"/>
  <c r="AC1471" i="1" s="1"/>
  <c r="V1474" i="1"/>
  <c r="U1474" i="1"/>
  <c r="X1479" i="1"/>
  <c r="R1479" i="1"/>
  <c r="AC1479" i="1" s="1"/>
  <c r="V1482" i="1"/>
  <c r="U1482" i="1"/>
  <c r="X1487" i="1"/>
  <c r="R1487" i="1"/>
  <c r="V1490" i="1"/>
  <c r="U1490" i="1"/>
  <c r="X1495" i="1"/>
  <c r="R1495" i="1"/>
  <c r="V1498" i="1"/>
  <c r="U1498" i="1"/>
  <c r="X1503" i="1"/>
  <c r="R1503" i="1"/>
  <c r="AC1503" i="1" s="1"/>
  <c r="V1506" i="1"/>
  <c r="U1506" i="1"/>
  <c r="X1511" i="1"/>
  <c r="R1511" i="1"/>
  <c r="V1514" i="1"/>
  <c r="U1514" i="1"/>
  <c r="W1519" i="1"/>
  <c r="T1519" i="1"/>
  <c r="AG1519" i="1" s="1"/>
  <c r="S1519" i="1"/>
  <c r="Y1524" i="1"/>
  <c r="AN1524" i="1" s="1"/>
  <c r="Z1524" i="1"/>
  <c r="AO1524" i="1" s="1"/>
  <c r="W1527" i="1"/>
  <c r="T1527" i="1"/>
  <c r="AG1527" i="1" s="1"/>
  <c r="S1527" i="1"/>
  <c r="Y1532" i="1"/>
  <c r="AN1532" i="1" s="1"/>
  <c r="Z1532" i="1"/>
  <c r="AO1532" i="1" s="1"/>
  <c r="W1535" i="1"/>
  <c r="T1535" i="1"/>
  <c r="AG1535" i="1" s="1"/>
  <c r="S1535" i="1"/>
  <c r="Y1540" i="1"/>
  <c r="AN1540" i="1" s="1"/>
  <c r="Z1540" i="1"/>
  <c r="AO1540" i="1" s="1"/>
  <c r="W1543" i="1"/>
  <c r="T1543" i="1"/>
  <c r="AG1543" i="1" s="1"/>
  <c r="S1543" i="1"/>
  <c r="Y1548" i="1"/>
  <c r="AN1548" i="1" s="1"/>
  <c r="Z1548" i="1"/>
  <c r="AO1548" i="1" s="1"/>
  <c r="W1551" i="1"/>
  <c r="T1551" i="1"/>
  <c r="AG1551" i="1" s="1"/>
  <c r="S1551" i="1"/>
  <c r="Y1556" i="1"/>
  <c r="AN1556" i="1" s="1"/>
  <c r="Z1556" i="1"/>
  <c r="AO1556" i="1" s="1"/>
  <c r="W1559" i="1"/>
  <c r="T1559" i="1"/>
  <c r="AG1559" i="1" s="1"/>
  <c r="S1559" i="1"/>
  <c r="Y1564" i="1"/>
  <c r="AN1564" i="1" s="1"/>
  <c r="Z1564" i="1"/>
  <c r="AO1564" i="1" s="1"/>
  <c r="W1567" i="1"/>
  <c r="T1567" i="1"/>
  <c r="AG1567" i="1" s="1"/>
  <c r="S1567" i="1"/>
  <c r="Y1572" i="1"/>
  <c r="AN1572" i="1" s="1"/>
  <c r="Z1572" i="1"/>
  <c r="AO1572" i="1" s="1"/>
  <c r="W1575" i="1"/>
  <c r="T1575" i="1"/>
  <c r="AG1575" i="1" s="1"/>
  <c r="S1575" i="1"/>
  <c r="X1580" i="1"/>
  <c r="R1580" i="1"/>
  <c r="AC1580" i="1" s="1"/>
  <c r="V1583" i="1"/>
  <c r="U1583" i="1"/>
  <c r="X1588" i="1"/>
  <c r="R1588" i="1"/>
  <c r="V1591" i="1"/>
  <c r="U1591" i="1"/>
  <c r="X1596" i="1"/>
  <c r="R1596" i="1"/>
  <c r="V1599" i="1"/>
  <c r="U1599" i="1"/>
  <c r="Z1601" i="1"/>
  <c r="AO1601" i="1" s="1"/>
  <c r="Y1601" i="1"/>
  <c r="AN1601" i="1" s="1"/>
  <c r="W1604" i="1"/>
  <c r="T1604" i="1"/>
  <c r="AG1604" i="1" s="1"/>
  <c r="S1604" i="1"/>
  <c r="R1609" i="1"/>
  <c r="X1609" i="1"/>
  <c r="V1612" i="1"/>
  <c r="U1612" i="1"/>
  <c r="R1617" i="1"/>
  <c r="AC1617" i="1" s="1"/>
  <c r="X1617" i="1"/>
  <c r="V1620" i="1"/>
  <c r="U1620" i="1"/>
  <c r="R1625" i="1"/>
  <c r="AC1625" i="1" s="1"/>
  <c r="X1625" i="1"/>
  <c r="V1628" i="1"/>
  <c r="U1628" i="1"/>
  <c r="R1633" i="1"/>
  <c r="AC1633" i="1" s="1"/>
  <c r="X1633" i="1"/>
  <c r="V1636" i="1"/>
  <c r="U1636" i="1"/>
  <c r="Y1638" i="1"/>
  <c r="AN1638" i="1" s="1"/>
  <c r="Z1638" i="1"/>
  <c r="AO1638" i="1" s="1"/>
  <c r="W1641" i="1"/>
  <c r="T1641" i="1"/>
  <c r="AG1641" i="1" s="1"/>
  <c r="S1641" i="1"/>
  <c r="Z1646" i="1"/>
  <c r="AO1646" i="1" s="1"/>
  <c r="Y1646" i="1"/>
  <c r="AN1646" i="1" s="1"/>
  <c r="O1649" i="1"/>
  <c r="W1649" i="1"/>
  <c r="T1649" i="1"/>
  <c r="AG1649" i="1" s="1"/>
  <c r="S1649" i="1"/>
  <c r="Z1654" i="1"/>
  <c r="AO1654" i="1" s="1"/>
  <c r="Y1654" i="1"/>
  <c r="AN1654" i="1" s="1"/>
  <c r="O1657" i="1"/>
  <c r="W1657" i="1"/>
  <c r="T1657" i="1"/>
  <c r="AG1657" i="1" s="1"/>
  <c r="S1657" i="1"/>
  <c r="Z1662" i="1"/>
  <c r="AO1662" i="1" s="1"/>
  <c r="Y1662" i="1"/>
  <c r="AN1662" i="1" s="1"/>
  <c r="O1665" i="1"/>
  <c r="W1665" i="1"/>
  <c r="T1665" i="1"/>
  <c r="AG1665" i="1" s="1"/>
  <c r="S1665" i="1"/>
  <c r="Y1670" i="1"/>
  <c r="AN1670" i="1" s="1"/>
  <c r="Z1670" i="1"/>
  <c r="AO1670" i="1" s="1"/>
  <c r="W1673" i="1"/>
  <c r="T1673" i="1"/>
  <c r="AG1673" i="1" s="1"/>
  <c r="S1673" i="1"/>
  <c r="X1678" i="1"/>
  <c r="R1678" i="1"/>
  <c r="AC1678" i="1" s="1"/>
  <c r="V1681" i="1"/>
  <c r="U1681" i="1"/>
  <c r="X1686" i="1"/>
  <c r="R1686" i="1"/>
  <c r="AC1686" i="1" s="1"/>
  <c r="V1689" i="1"/>
  <c r="U1689" i="1"/>
  <c r="X1694" i="1"/>
  <c r="R1694" i="1"/>
  <c r="AC1694" i="1" s="1"/>
  <c r="V1697" i="1"/>
  <c r="U1697" i="1"/>
  <c r="X1702" i="1"/>
  <c r="R1702" i="1"/>
  <c r="AC1702" i="1" s="1"/>
  <c r="V1705" i="1"/>
  <c r="U1705" i="1"/>
  <c r="X1710" i="1"/>
  <c r="R1710" i="1"/>
  <c r="AC1710" i="1" s="1"/>
  <c r="V1713" i="1"/>
  <c r="U1713" i="1"/>
  <c r="X1718" i="1"/>
  <c r="R1718" i="1"/>
  <c r="AC1718" i="1" s="1"/>
  <c r="V1721" i="1"/>
  <c r="U1721" i="1"/>
  <c r="X1726" i="1"/>
  <c r="R1726" i="1"/>
  <c r="AC1726" i="1" s="1"/>
  <c r="V1729" i="1"/>
  <c r="U1729" i="1"/>
  <c r="X1734" i="1"/>
  <c r="R1734" i="1"/>
  <c r="V1737" i="1"/>
  <c r="U1737" i="1"/>
  <c r="X1742" i="1"/>
  <c r="R1742" i="1"/>
  <c r="AC1742" i="1" s="1"/>
  <c r="V1745" i="1"/>
  <c r="U1745" i="1"/>
  <c r="X1750" i="1"/>
  <c r="R1750" i="1"/>
  <c r="AC1750" i="1" s="1"/>
  <c r="Z1755" i="1"/>
  <c r="AO1755" i="1" s="1"/>
  <c r="Y1755" i="1"/>
  <c r="AN1755" i="1" s="1"/>
  <c r="W1758" i="1"/>
  <c r="T1758" i="1"/>
  <c r="AG1758" i="1" s="1"/>
  <c r="S1758" i="1"/>
  <c r="Z1763" i="1"/>
  <c r="AO1763" i="1" s="1"/>
  <c r="Y1763" i="1"/>
  <c r="AN1763" i="1" s="1"/>
  <c r="W1766" i="1"/>
  <c r="T1766" i="1"/>
  <c r="AG1766" i="1" s="1"/>
  <c r="S1766" i="1"/>
  <c r="R1771" i="1"/>
  <c r="AC1771" i="1" s="1"/>
  <c r="X1771" i="1"/>
  <c r="V1774" i="1"/>
  <c r="U1774" i="1"/>
  <c r="R1779" i="1"/>
  <c r="X1779" i="1"/>
  <c r="V1782" i="1"/>
  <c r="U1782" i="1"/>
  <c r="W1787" i="1"/>
  <c r="T1787" i="1"/>
  <c r="AG1787" i="1" s="1"/>
  <c r="S1787" i="1"/>
  <c r="Z1792" i="1"/>
  <c r="AO1792" i="1" s="1"/>
  <c r="Y1792" i="1"/>
  <c r="AN1792" i="1" s="1"/>
  <c r="W1795" i="1"/>
  <c r="T1795" i="1"/>
  <c r="AG1795" i="1" s="1"/>
  <c r="S1795" i="1"/>
  <c r="Z1800" i="1"/>
  <c r="AO1800" i="1" s="1"/>
  <c r="Y1800" i="1"/>
  <c r="AN1800" i="1" s="1"/>
  <c r="W1803" i="1"/>
  <c r="T1803" i="1"/>
  <c r="AG1803" i="1" s="1"/>
  <c r="S1803" i="1"/>
  <c r="Z1808" i="1"/>
  <c r="AO1808" i="1" s="1"/>
  <c r="Y1808" i="1"/>
  <c r="AN1808" i="1" s="1"/>
  <c r="W1811" i="1"/>
  <c r="T1811" i="1"/>
  <c r="AG1811" i="1" s="1"/>
  <c r="S1811" i="1"/>
  <c r="O1814" i="1"/>
  <c r="Z1816" i="1"/>
  <c r="AO1816" i="1" s="1"/>
  <c r="Y1816" i="1"/>
  <c r="AN1816" i="1" s="1"/>
  <c r="W1819" i="1"/>
  <c r="T1819" i="1"/>
  <c r="AG1819" i="1" s="1"/>
  <c r="S1819" i="1"/>
  <c r="Y1824" i="1"/>
  <c r="AN1824" i="1" s="1"/>
  <c r="Z1824" i="1"/>
  <c r="AO1824" i="1" s="1"/>
  <c r="O1827" i="1"/>
  <c r="W1827" i="1"/>
  <c r="T1827" i="1"/>
  <c r="AG1827" i="1" s="1"/>
  <c r="S1827" i="1"/>
  <c r="Z1832" i="1"/>
  <c r="AO1832" i="1" s="1"/>
  <c r="Y1832" i="1"/>
  <c r="AN1832" i="1" s="1"/>
  <c r="W1835" i="1"/>
  <c r="T1835" i="1"/>
  <c r="AG1835" i="1" s="1"/>
  <c r="S1835" i="1"/>
  <c r="Z1840" i="1"/>
  <c r="AO1840" i="1" s="1"/>
  <c r="Y1840" i="1"/>
  <c r="AN1840" i="1" s="1"/>
  <c r="W1843" i="1"/>
  <c r="T1843" i="1"/>
  <c r="AG1843" i="1" s="1"/>
  <c r="S1843" i="1"/>
  <c r="Z1848" i="1"/>
  <c r="AO1848" i="1" s="1"/>
  <c r="Y1848" i="1"/>
  <c r="AN1848" i="1" s="1"/>
  <c r="W1851" i="1"/>
  <c r="T1851" i="1"/>
  <c r="AG1851" i="1" s="1"/>
  <c r="S1851" i="1"/>
  <c r="Z1856" i="1"/>
  <c r="AO1856" i="1" s="1"/>
  <c r="Y1856" i="1"/>
  <c r="AN1856" i="1" s="1"/>
  <c r="V1859" i="1"/>
  <c r="U1859" i="1"/>
  <c r="R1864" i="1"/>
  <c r="X1864" i="1"/>
  <c r="V1867" i="1"/>
  <c r="U1867" i="1"/>
  <c r="R1872" i="1"/>
  <c r="X1872" i="1"/>
  <c r="V1875" i="1"/>
  <c r="U1875" i="1"/>
  <c r="R1880" i="1"/>
  <c r="AC1880" i="1" s="1"/>
  <c r="X1880" i="1"/>
  <c r="V1883" i="1"/>
  <c r="U1883" i="1"/>
  <c r="X1888" i="1"/>
  <c r="R1888" i="1"/>
  <c r="AC1888" i="1" s="1"/>
  <c r="V1891" i="1"/>
  <c r="U1891" i="1"/>
  <c r="X1896" i="1"/>
  <c r="R1896" i="1"/>
  <c r="V1899" i="1"/>
  <c r="U1899" i="1"/>
  <c r="X1904" i="1"/>
  <c r="R1904" i="1"/>
  <c r="V1907" i="1"/>
  <c r="U1907" i="1"/>
  <c r="X1912" i="1"/>
  <c r="R1912" i="1"/>
  <c r="V1915" i="1"/>
  <c r="U1915" i="1"/>
  <c r="W1920" i="1"/>
  <c r="T1920" i="1"/>
  <c r="AG1920" i="1" s="1"/>
  <c r="S1920" i="1"/>
  <c r="Z1925" i="1"/>
  <c r="AO1925" i="1" s="1"/>
  <c r="Y1925" i="1"/>
  <c r="AN1925" i="1" s="1"/>
  <c r="O1928" i="1"/>
  <c r="W1928" i="1"/>
  <c r="S1928" i="1"/>
  <c r="T1928" i="1"/>
  <c r="AG1928" i="1" s="1"/>
  <c r="O1931" i="1"/>
  <c r="Z1933" i="1"/>
  <c r="AO1933" i="1" s="1"/>
  <c r="Y1933" i="1"/>
  <c r="AN1933" i="1" s="1"/>
  <c r="V1936" i="1"/>
  <c r="U1936" i="1"/>
  <c r="W1941" i="1"/>
  <c r="T1941" i="1"/>
  <c r="AG1941" i="1" s="1"/>
  <c r="S1941" i="1"/>
  <c r="Z1946" i="1"/>
  <c r="AO1946" i="1" s="1"/>
  <c r="Y1946" i="1"/>
  <c r="AN1946" i="1" s="1"/>
  <c r="W1949" i="1"/>
  <c r="T1949" i="1"/>
  <c r="AG1949" i="1" s="1"/>
  <c r="S1949" i="1"/>
  <c r="Z1954" i="1"/>
  <c r="AO1954" i="1" s="1"/>
  <c r="Y1954" i="1"/>
  <c r="AN1954" i="1" s="1"/>
  <c r="W1957" i="1"/>
  <c r="T1957" i="1"/>
  <c r="AG1957" i="1" s="1"/>
  <c r="S1957" i="1"/>
  <c r="Z1962" i="1"/>
  <c r="AO1962" i="1" s="1"/>
  <c r="Y1962" i="1"/>
  <c r="AN1962" i="1" s="1"/>
  <c r="O1965" i="1"/>
  <c r="W1965" i="1"/>
  <c r="T1965" i="1"/>
  <c r="AG1965" i="1" s="1"/>
  <c r="S1965" i="1"/>
  <c r="Z1970" i="1"/>
  <c r="AO1970" i="1" s="1"/>
  <c r="Y1970" i="1"/>
  <c r="AN1970" i="1" s="1"/>
  <c r="W1973" i="1"/>
  <c r="T1973" i="1"/>
  <c r="AG1973" i="1" s="1"/>
  <c r="S1973" i="1"/>
  <c r="Z1978" i="1"/>
  <c r="AO1978" i="1" s="1"/>
  <c r="Y1978" i="1"/>
  <c r="AN1978" i="1" s="1"/>
  <c r="W1981" i="1"/>
  <c r="T1981" i="1"/>
  <c r="AG1981" i="1" s="1"/>
  <c r="S1981" i="1"/>
  <c r="Z1986" i="1"/>
  <c r="AO1986" i="1" s="1"/>
  <c r="Y1986" i="1"/>
  <c r="AN1986" i="1" s="1"/>
  <c r="W1989" i="1"/>
  <c r="T1989" i="1"/>
  <c r="AG1989" i="1" s="1"/>
  <c r="S1989" i="1"/>
  <c r="Z1994" i="1"/>
  <c r="AO1994" i="1" s="1"/>
  <c r="Y1994" i="1"/>
  <c r="AN1994" i="1" s="1"/>
  <c r="W1997" i="1"/>
  <c r="T1997" i="1"/>
  <c r="AG1997" i="1" s="1"/>
  <c r="S1997" i="1"/>
  <c r="Z2002" i="1"/>
  <c r="AO2002" i="1" s="1"/>
  <c r="Y2002" i="1"/>
  <c r="AN2002" i="1" s="1"/>
  <c r="W2005" i="1"/>
  <c r="T2005" i="1"/>
  <c r="AG2005" i="1" s="1"/>
  <c r="S2005" i="1"/>
  <c r="Z2010" i="1"/>
  <c r="AO2010" i="1" s="1"/>
  <c r="Y2010" i="1"/>
  <c r="AN2010" i="1" s="1"/>
  <c r="W2013" i="1"/>
  <c r="T2013" i="1"/>
  <c r="AG2013" i="1" s="1"/>
  <c r="S2013" i="1"/>
  <c r="Z2018" i="1"/>
  <c r="AO2018" i="1" s="1"/>
  <c r="Y2018" i="1"/>
  <c r="AN2018" i="1" s="1"/>
  <c r="W2021" i="1"/>
  <c r="T2021" i="1"/>
  <c r="AG2021" i="1" s="1"/>
  <c r="S2021" i="1"/>
  <c r="X2026" i="1"/>
  <c r="R2026" i="1"/>
  <c r="V2029" i="1"/>
  <c r="U2029" i="1"/>
  <c r="X96" i="1"/>
  <c r="R96" i="1"/>
  <c r="V99" i="1"/>
  <c r="U99" i="1"/>
  <c r="X104" i="1"/>
  <c r="R104" i="1"/>
  <c r="V107" i="1"/>
  <c r="U107" i="1"/>
  <c r="X112" i="1"/>
  <c r="R112" i="1"/>
  <c r="V115" i="1"/>
  <c r="U115" i="1"/>
  <c r="X120" i="1"/>
  <c r="R120" i="1"/>
  <c r="V123" i="1"/>
  <c r="U123" i="1"/>
  <c r="X128" i="1"/>
  <c r="R128" i="1"/>
  <c r="V131" i="1"/>
  <c r="U131" i="1"/>
  <c r="X136" i="1"/>
  <c r="R136" i="1"/>
  <c r="AC136" i="1" s="1"/>
  <c r="V139" i="1"/>
  <c r="U139" i="1"/>
  <c r="X144" i="1"/>
  <c r="R144" i="1"/>
  <c r="AC144" i="1" s="1"/>
  <c r="V147" i="1"/>
  <c r="U147" i="1"/>
  <c r="X152" i="1"/>
  <c r="R152" i="1"/>
  <c r="V155" i="1"/>
  <c r="U155" i="1"/>
  <c r="X160" i="1"/>
  <c r="R160" i="1"/>
  <c r="AC160" i="1" s="1"/>
  <c r="V163" i="1"/>
  <c r="U163" i="1"/>
  <c r="X168" i="1"/>
  <c r="R168" i="1"/>
  <c r="V171" i="1"/>
  <c r="U171" i="1"/>
  <c r="X176" i="1"/>
  <c r="R176" i="1"/>
  <c r="AC176" i="1" s="1"/>
  <c r="V179" i="1"/>
  <c r="U179" i="1"/>
  <c r="X184" i="1"/>
  <c r="R184" i="1"/>
  <c r="AC184" i="1" s="1"/>
  <c r="V187" i="1"/>
  <c r="U187" i="1"/>
  <c r="R193" i="1"/>
  <c r="AC193" i="1" s="1"/>
  <c r="X193" i="1"/>
  <c r="U196" i="1"/>
  <c r="V196" i="1"/>
  <c r="R201" i="1"/>
  <c r="AC201" i="1" s="1"/>
  <c r="X201" i="1"/>
  <c r="U204" i="1"/>
  <c r="V204" i="1"/>
  <c r="R209" i="1"/>
  <c r="X209" i="1"/>
  <c r="U212" i="1"/>
  <c r="V212" i="1"/>
  <c r="R217" i="1"/>
  <c r="X217" i="1"/>
  <c r="U220" i="1"/>
  <c r="V220" i="1"/>
  <c r="R225" i="1"/>
  <c r="AC225" i="1" s="1"/>
  <c r="X225" i="1"/>
  <c r="U228" i="1"/>
  <c r="V228" i="1"/>
  <c r="R233" i="1"/>
  <c r="AC233" i="1" s="1"/>
  <c r="X233" i="1"/>
  <c r="U236" i="1"/>
  <c r="V236" i="1"/>
  <c r="R241" i="1"/>
  <c r="AC241" i="1" s="1"/>
  <c r="X241" i="1"/>
  <c r="U244" i="1"/>
  <c r="V244" i="1"/>
  <c r="R249" i="1"/>
  <c r="AC249" i="1" s="1"/>
  <c r="X249" i="1"/>
  <c r="U252" i="1"/>
  <c r="V252" i="1"/>
  <c r="R257" i="1"/>
  <c r="X257" i="1"/>
  <c r="U260" i="1"/>
  <c r="V260" i="1"/>
  <c r="R265" i="1"/>
  <c r="AC265" i="1" s="1"/>
  <c r="X265" i="1"/>
  <c r="U268" i="1"/>
  <c r="V268" i="1"/>
  <c r="R273" i="1"/>
  <c r="X273" i="1"/>
  <c r="U276" i="1"/>
  <c r="V276" i="1"/>
  <c r="R281" i="1"/>
  <c r="X281" i="1"/>
  <c r="U284" i="1"/>
  <c r="V284" i="1"/>
  <c r="R289" i="1"/>
  <c r="AC289" i="1" s="1"/>
  <c r="X289" i="1"/>
  <c r="U292" i="1"/>
  <c r="V292" i="1"/>
  <c r="R297" i="1"/>
  <c r="X297" i="1"/>
  <c r="U300" i="1"/>
  <c r="V300" i="1"/>
  <c r="R305" i="1"/>
  <c r="X305" i="1"/>
  <c r="U308" i="1"/>
  <c r="V308" i="1"/>
  <c r="R313" i="1"/>
  <c r="AC313" i="1" s="1"/>
  <c r="X313" i="1"/>
  <c r="U316" i="1"/>
  <c r="V316" i="1"/>
  <c r="R321" i="1"/>
  <c r="AC321" i="1" s="1"/>
  <c r="X321" i="1"/>
  <c r="U324" i="1"/>
  <c r="V324" i="1"/>
  <c r="R329" i="1"/>
  <c r="X329" i="1"/>
  <c r="U332" i="1"/>
  <c r="V332" i="1"/>
  <c r="R337" i="1"/>
  <c r="X337" i="1"/>
  <c r="U340" i="1"/>
  <c r="V340" i="1"/>
  <c r="R345" i="1"/>
  <c r="X345" i="1"/>
  <c r="U348" i="1"/>
  <c r="V348" i="1"/>
  <c r="R353" i="1"/>
  <c r="AC353" i="1" s="1"/>
  <c r="X353" i="1"/>
  <c r="U356" i="1"/>
  <c r="V356" i="1"/>
  <c r="R361" i="1"/>
  <c r="X361" i="1"/>
  <c r="U364" i="1"/>
  <c r="V364" i="1"/>
  <c r="R369" i="1"/>
  <c r="X369" i="1"/>
  <c r="U372" i="1"/>
  <c r="V372" i="1"/>
  <c r="R377" i="1"/>
  <c r="AC377" i="1" s="1"/>
  <c r="X377" i="1"/>
  <c r="V380" i="1"/>
  <c r="U380" i="1"/>
  <c r="R385" i="1"/>
  <c r="X385" i="1"/>
  <c r="V388" i="1"/>
  <c r="U388" i="1"/>
  <c r="R393" i="1"/>
  <c r="X393" i="1"/>
  <c r="V396" i="1"/>
  <c r="U396" i="1"/>
  <c r="R401" i="1"/>
  <c r="X401" i="1"/>
  <c r="V404" i="1"/>
  <c r="U404" i="1"/>
  <c r="R409" i="1"/>
  <c r="AC409" i="1" s="1"/>
  <c r="X409" i="1"/>
  <c r="V412" i="1"/>
  <c r="U412" i="1"/>
  <c r="R417" i="1"/>
  <c r="AC417" i="1" s="1"/>
  <c r="X417" i="1"/>
  <c r="V420" i="1"/>
  <c r="U420" i="1"/>
  <c r="R425" i="1"/>
  <c r="X425" i="1"/>
  <c r="V428" i="1"/>
  <c r="U428" i="1"/>
  <c r="R433" i="1"/>
  <c r="AC433" i="1" s="1"/>
  <c r="X433" i="1"/>
  <c r="V436" i="1"/>
  <c r="U436" i="1"/>
  <c r="R441" i="1"/>
  <c r="AC441" i="1" s="1"/>
  <c r="X441" i="1"/>
  <c r="V444" i="1"/>
  <c r="U444" i="1"/>
  <c r="R449" i="1"/>
  <c r="X449" i="1"/>
  <c r="V452" i="1"/>
  <c r="U452" i="1"/>
  <c r="R457" i="1"/>
  <c r="X457" i="1"/>
  <c r="V460" i="1"/>
  <c r="U460" i="1"/>
  <c r="R465" i="1"/>
  <c r="X465" i="1"/>
  <c r="V468" i="1"/>
  <c r="U468" i="1"/>
  <c r="R473" i="1"/>
  <c r="AC473" i="1" s="1"/>
  <c r="X473" i="1"/>
  <c r="V476" i="1"/>
  <c r="U476" i="1"/>
  <c r="R481" i="1"/>
  <c r="AC481" i="1" s="1"/>
  <c r="X481" i="1"/>
  <c r="V484" i="1"/>
  <c r="U484" i="1"/>
  <c r="R489" i="1"/>
  <c r="AC489" i="1" s="1"/>
  <c r="X489" i="1"/>
  <c r="V492" i="1"/>
  <c r="U492" i="1"/>
  <c r="R497" i="1"/>
  <c r="X497" i="1"/>
  <c r="V500" i="1"/>
  <c r="U500" i="1"/>
  <c r="R505" i="1"/>
  <c r="AC505" i="1" s="1"/>
  <c r="X505" i="1"/>
  <c r="V508" i="1"/>
  <c r="U508" i="1"/>
  <c r="R513" i="1"/>
  <c r="AC513" i="1" s="1"/>
  <c r="X513" i="1"/>
  <c r="V516" i="1"/>
  <c r="U516" i="1"/>
  <c r="R521" i="1"/>
  <c r="X521" i="1"/>
  <c r="V524" i="1"/>
  <c r="U524" i="1"/>
  <c r="R529" i="1"/>
  <c r="X529" i="1"/>
  <c r="V532" i="1"/>
  <c r="U532" i="1"/>
  <c r="R537" i="1"/>
  <c r="AC537" i="1" s="1"/>
  <c r="X537" i="1"/>
  <c r="V540" i="1"/>
  <c r="U540" i="1"/>
  <c r="R545" i="1"/>
  <c r="AC545" i="1" s="1"/>
  <c r="X545" i="1"/>
  <c r="V548" i="1"/>
  <c r="U548" i="1"/>
  <c r="R553" i="1"/>
  <c r="X553" i="1"/>
  <c r="V556" i="1"/>
  <c r="U556" i="1"/>
  <c r="R561" i="1"/>
  <c r="X561" i="1"/>
  <c r="V564" i="1"/>
  <c r="U564" i="1"/>
  <c r="R569" i="1"/>
  <c r="AC569" i="1" s="1"/>
  <c r="X569" i="1"/>
  <c r="V572" i="1"/>
  <c r="U572" i="1"/>
  <c r="R577" i="1"/>
  <c r="X577" i="1"/>
  <c r="V580" i="1"/>
  <c r="U580" i="1"/>
  <c r="R585" i="1"/>
  <c r="AC585" i="1" s="1"/>
  <c r="X585" i="1"/>
  <c r="V588" i="1"/>
  <c r="U588" i="1"/>
  <c r="R593" i="1"/>
  <c r="X593" i="1"/>
  <c r="V596" i="1"/>
  <c r="U596" i="1"/>
  <c r="R601" i="1"/>
  <c r="AC601" i="1" s="1"/>
  <c r="X601" i="1"/>
  <c r="V604" i="1"/>
  <c r="U604" i="1"/>
  <c r="R609" i="1"/>
  <c r="X609" i="1"/>
  <c r="V612" i="1"/>
  <c r="U612" i="1"/>
  <c r="R617" i="1"/>
  <c r="AC617" i="1" s="1"/>
  <c r="X617" i="1"/>
  <c r="V620" i="1"/>
  <c r="U620" i="1"/>
  <c r="R625" i="1"/>
  <c r="X625" i="1"/>
  <c r="V628" i="1"/>
  <c r="U628" i="1"/>
  <c r="R633" i="1"/>
  <c r="X633" i="1"/>
  <c r="V636" i="1"/>
  <c r="U636" i="1"/>
  <c r="R641" i="1"/>
  <c r="AC641" i="1" s="1"/>
  <c r="X641" i="1"/>
  <c r="V644" i="1"/>
  <c r="U644" i="1"/>
  <c r="R649" i="1"/>
  <c r="X649" i="1"/>
  <c r="V652" i="1"/>
  <c r="U652" i="1"/>
  <c r="R657" i="1"/>
  <c r="X657" i="1"/>
  <c r="V660" i="1"/>
  <c r="U660" i="1"/>
  <c r="R665" i="1"/>
  <c r="AC665" i="1" s="1"/>
  <c r="X665" i="1"/>
  <c r="V668" i="1"/>
  <c r="U668" i="1"/>
  <c r="R673" i="1"/>
  <c r="AC673" i="1" s="1"/>
  <c r="X673" i="1"/>
  <c r="V676" i="1"/>
  <c r="U676" i="1"/>
  <c r="R681" i="1"/>
  <c r="X681" i="1"/>
  <c r="V684" i="1"/>
  <c r="U684" i="1"/>
  <c r="R689" i="1"/>
  <c r="X689" i="1"/>
  <c r="V692" i="1"/>
  <c r="U692" i="1"/>
  <c r="O697" i="1"/>
  <c r="T697" i="1"/>
  <c r="AG697" i="1" s="1"/>
  <c r="S697" i="1"/>
  <c r="W697" i="1"/>
  <c r="Z702" i="1"/>
  <c r="AO702" i="1" s="1"/>
  <c r="Y702" i="1"/>
  <c r="AN702" i="1" s="1"/>
  <c r="T705" i="1"/>
  <c r="AG705" i="1" s="1"/>
  <c r="S705" i="1"/>
  <c r="W705" i="1"/>
  <c r="Z710" i="1"/>
  <c r="AO710" i="1" s="1"/>
  <c r="Y710" i="1"/>
  <c r="AN710" i="1" s="1"/>
  <c r="T713" i="1"/>
  <c r="AG713" i="1" s="1"/>
  <c r="S713" i="1"/>
  <c r="W713" i="1"/>
  <c r="Z718" i="1"/>
  <c r="AO718" i="1" s="1"/>
  <c r="Y718" i="1"/>
  <c r="AN718" i="1" s="1"/>
  <c r="T721" i="1"/>
  <c r="AG721" i="1" s="1"/>
  <c r="S721" i="1"/>
  <c r="W721" i="1"/>
  <c r="Z726" i="1"/>
  <c r="AO726" i="1" s="1"/>
  <c r="Y726" i="1"/>
  <c r="AN726" i="1" s="1"/>
  <c r="T729" i="1"/>
  <c r="AG729" i="1" s="1"/>
  <c r="S729" i="1"/>
  <c r="W729" i="1"/>
  <c r="Z734" i="1"/>
  <c r="AO734" i="1" s="1"/>
  <c r="Y734" i="1"/>
  <c r="AN734" i="1" s="1"/>
  <c r="T737" i="1"/>
  <c r="AG737" i="1" s="1"/>
  <c r="S737" i="1"/>
  <c r="W737" i="1"/>
  <c r="Z742" i="1"/>
  <c r="AO742" i="1" s="1"/>
  <c r="Y742" i="1"/>
  <c r="AN742" i="1" s="1"/>
  <c r="O745" i="1"/>
  <c r="T745" i="1"/>
  <c r="AG745" i="1" s="1"/>
  <c r="S745" i="1"/>
  <c r="W745" i="1"/>
  <c r="Z750" i="1"/>
  <c r="AO750" i="1" s="1"/>
  <c r="Y750" i="1"/>
  <c r="AN750" i="1" s="1"/>
  <c r="T753" i="1"/>
  <c r="AG753" i="1" s="1"/>
  <c r="S753" i="1"/>
  <c r="W753" i="1"/>
  <c r="Z758" i="1"/>
  <c r="AO758" i="1" s="1"/>
  <c r="Y758" i="1"/>
  <c r="AN758" i="1" s="1"/>
  <c r="T761" i="1"/>
  <c r="AG761" i="1" s="1"/>
  <c r="S761" i="1"/>
  <c r="W761" i="1"/>
  <c r="Z766" i="1"/>
  <c r="AO766" i="1" s="1"/>
  <c r="Y766" i="1"/>
  <c r="AN766" i="1" s="1"/>
  <c r="T769" i="1"/>
  <c r="AG769" i="1" s="1"/>
  <c r="S769" i="1"/>
  <c r="W769" i="1"/>
  <c r="Z774" i="1"/>
  <c r="AO774" i="1" s="1"/>
  <c r="Y774" i="1"/>
  <c r="AN774" i="1" s="1"/>
  <c r="V777" i="1"/>
  <c r="U777" i="1"/>
  <c r="R782" i="1"/>
  <c r="X782" i="1"/>
  <c r="V785" i="1"/>
  <c r="U785" i="1"/>
  <c r="R790" i="1"/>
  <c r="AC790" i="1" s="1"/>
  <c r="X790" i="1"/>
  <c r="V793" i="1"/>
  <c r="U793" i="1"/>
  <c r="R798" i="1"/>
  <c r="X798" i="1"/>
  <c r="V801" i="1"/>
  <c r="U801" i="1"/>
  <c r="R806" i="1"/>
  <c r="X806" i="1"/>
  <c r="V809" i="1"/>
  <c r="U809" i="1"/>
  <c r="R814" i="1"/>
  <c r="X814" i="1"/>
  <c r="V817" i="1"/>
  <c r="U817" i="1"/>
  <c r="R822" i="1"/>
  <c r="AC822" i="1" s="1"/>
  <c r="X822" i="1"/>
  <c r="V825" i="1"/>
  <c r="U825" i="1"/>
  <c r="R830" i="1"/>
  <c r="X830" i="1"/>
  <c r="V833" i="1"/>
  <c r="U833" i="1"/>
  <c r="X838" i="1"/>
  <c r="R838" i="1"/>
  <c r="V841" i="1"/>
  <c r="U841" i="1"/>
  <c r="Z843" i="1"/>
  <c r="AO843" i="1" s="1"/>
  <c r="Y843" i="1"/>
  <c r="AN843" i="1" s="1"/>
  <c r="W846" i="1"/>
  <c r="T846" i="1"/>
  <c r="AG846" i="1" s="1"/>
  <c r="S846" i="1"/>
  <c r="Z851" i="1"/>
  <c r="AO851" i="1" s="1"/>
  <c r="Y851" i="1"/>
  <c r="AN851" i="1" s="1"/>
  <c r="W854" i="1"/>
  <c r="T854" i="1"/>
  <c r="AG854" i="1" s="1"/>
  <c r="S854" i="1"/>
  <c r="Z859" i="1"/>
  <c r="AO859" i="1" s="1"/>
  <c r="Y859" i="1"/>
  <c r="AN859" i="1" s="1"/>
  <c r="O862" i="1"/>
  <c r="W862" i="1"/>
  <c r="T862" i="1"/>
  <c r="AG862" i="1" s="1"/>
  <c r="S862" i="1"/>
  <c r="Z867" i="1"/>
  <c r="AO867" i="1" s="1"/>
  <c r="Y867" i="1"/>
  <c r="AN867" i="1" s="1"/>
  <c r="W870" i="1"/>
  <c r="T870" i="1"/>
  <c r="AG870" i="1" s="1"/>
  <c r="S870" i="1"/>
  <c r="Z875" i="1"/>
  <c r="AO875" i="1" s="1"/>
  <c r="Y875" i="1"/>
  <c r="AN875" i="1" s="1"/>
  <c r="W878" i="1"/>
  <c r="T878" i="1"/>
  <c r="AG878" i="1" s="1"/>
  <c r="S878" i="1"/>
  <c r="Z883" i="1"/>
  <c r="AO883" i="1" s="1"/>
  <c r="Y883" i="1"/>
  <c r="AN883" i="1" s="1"/>
  <c r="W886" i="1"/>
  <c r="T886" i="1"/>
  <c r="AG886" i="1" s="1"/>
  <c r="S886" i="1"/>
  <c r="Z891" i="1"/>
  <c r="AO891" i="1" s="1"/>
  <c r="Y891" i="1"/>
  <c r="AN891" i="1" s="1"/>
  <c r="W894" i="1"/>
  <c r="T894" i="1"/>
  <c r="AG894" i="1" s="1"/>
  <c r="S894" i="1"/>
  <c r="Z899" i="1"/>
  <c r="AO899" i="1" s="1"/>
  <c r="Y899" i="1"/>
  <c r="AN899" i="1" s="1"/>
  <c r="W902" i="1"/>
  <c r="T902" i="1"/>
  <c r="AG902" i="1" s="1"/>
  <c r="S902" i="1"/>
  <c r="Z907" i="1"/>
  <c r="AO907" i="1" s="1"/>
  <c r="Y907" i="1"/>
  <c r="AN907" i="1" s="1"/>
  <c r="W910" i="1"/>
  <c r="T910" i="1"/>
  <c r="AG910" i="1" s="1"/>
  <c r="S910" i="1"/>
  <c r="Z915" i="1"/>
  <c r="AO915" i="1" s="1"/>
  <c r="Y915" i="1"/>
  <c r="AN915" i="1" s="1"/>
  <c r="W918" i="1"/>
  <c r="T918" i="1"/>
  <c r="AG918" i="1" s="1"/>
  <c r="S918" i="1"/>
  <c r="Z923" i="1"/>
  <c r="AO923" i="1" s="1"/>
  <c r="Y923" i="1"/>
  <c r="AN923" i="1" s="1"/>
  <c r="W926" i="1"/>
  <c r="T926" i="1"/>
  <c r="AG926" i="1" s="1"/>
  <c r="S926" i="1"/>
  <c r="Z931" i="1"/>
  <c r="AO931" i="1" s="1"/>
  <c r="Y931" i="1"/>
  <c r="AN931" i="1" s="1"/>
  <c r="W934" i="1"/>
  <c r="T934" i="1"/>
  <c r="AG934" i="1" s="1"/>
  <c r="S934" i="1"/>
  <c r="Z939" i="1"/>
  <c r="AO939" i="1" s="1"/>
  <c r="Y939" i="1"/>
  <c r="AN939" i="1" s="1"/>
  <c r="W942" i="1"/>
  <c r="T942" i="1"/>
  <c r="AG942" i="1" s="1"/>
  <c r="S942" i="1"/>
  <c r="Z947" i="1"/>
  <c r="AO947" i="1" s="1"/>
  <c r="Y947" i="1"/>
  <c r="AN947" i="1" s="1"/>
  <c r="W950" i="1"/>
  <c r="T950" i="1"/>
  <c r="AG950" i="1" s="1"/>
  <c r="S950" i="1"/>
  <c r="Z955" i="1"/>
  <c r="AO955" i="1" s="1"/>
  <c r="Y955" i="1"/>
  <c r="AN955" i="1" s="1"/>
  <c r="O958" i="1"/>
  <c r="W958" i="1"/>
  <c r="T958" i="1"/>
  <c r="AG958" i="1" s="1"/>
  <c r="S958" i="1"/>
  <c r="Z963" i="1"/>
  <c r="AO963" i="1" s="1"/>
  <c r="Y963" i="1"/>
  <c r="AN963" i="1" s="1"/>
  <c r="W966" i="1"/>
  <c r="T966" i="1"/>
  <c r="AG966" i="1" s="1"/>
  <c r="S966" i="1"/>
  <c r="Z971" i="1"/>
  <c r="AO971" i="1" s="1"/>
  <c r="Y971" i="1"/>
  <c r="AN971" i="1" s="1"/>
  <c r="O974" i="1"/>
  <c r="W974" i="1"/>
  <c r="T974" i="1"/>
  <c r="AG974" i="1" s="1"/>
  <c r="S974" i="1"/>
  <c r="Z979" i="1"/>
  <c r="AO979" i="1" s="1"/>
  <c r="Y979" i="1"/>
  <c r="AN979" i="1" s="1"/>
  <c r="W982" i="1"/>
  <c r="T982" i="1"/>
  <c r="AG982" i="1" s="1"/>
  <c r="S982" i="1"/>
  <c r="Z987" i="1"/>
  <c r="AO987" i="1" s="1"/>
  <c r="Y987" i="1"/>
  <c r="AN987" i="1" s="1"/>
  <c r="W990" i="1"/>
  <c r="T990" i="1"/>
  <c r="AG990" i="1" s="1"/>
  <c r="S990" i="1"/>
  <c r="Z995" i="1"/>
  <c r="AO995" i="1" s="1"/>
  <c r="Y995" i="1"/>
  <c r="AN995" i="1" s="1"/>
  <c r="W998" i="1"/>
  <c r="T998" i="1"/>
  <c r="AG998" i="1" s="1"/>
  <c r="S998" i="1"/>
  <c r="Z1003" i="1"/>
  <c r="AO1003" i="1" s="1"/>
  <c r="Y1003" i="1"/>
  <c r="AN1003" i="1" s="1"/>
  <c r="O1006" i="1"/>
  <c r="W1006" i="1"/>
  <c r="T1006" i="1"/>
  <c r="AG1006" i="1" s="1"/>
  <c r="S1006" i="1"/>
  <c r="Z1011" i="1"/>
  <c r="AO1011" i="1" s="1"/>
  <c r="Y1011" i="1"/>
  <c r="AN1011" i="1" s="1"/>
  <c r="W1014" i="1"/>
  <c r="T1014" i="1"/>
  <c r="AG1014" i="1" s="1"/>
  <c r="S1014" i="1"/>
  <c r="Z1019" i="1"/>
  <c r="AO1019" i="1" s="1"/>
  <c r="Y1019" i="1"/>
  <c r="AN1019" i="1" s="1"/>
  <c r="W1022" i="1"/>
  <c r="T1022" i="1"/>
  <c r="AG1022" i="1" s="1"/>
  <c r="S1022" i="1"/>
  <c r="Z1027" i="1"/>
  <c r="AO1027" i="1" s="1"/>
  <c r="Y1027" i="1"/>
  <c r="AN1027" i="1" s="1"/>
  <c r="W1030" i="1"/>
  <c r="T1030" i="1"/>
  <c r="AG1030" i="1" s="1"/>
  <c r="S1030" i="1"/>
  <c r="Z1035" i="1"/>
  <c r="AO1035" i="1" s="1"/>
  <c r="Y1035" i="1"/>
  <c r="AN1035" i="1" s="1"/>
  <c r="W1038" i="1"/>
  <c r="T1038" i="1"/>
  <c r="AG1038" i="1" s="1"/>
  <c r="S1038" i="1"/>
  <c r="Y1043" i="1"/>
  <c r="AN1043" i="1" s="1"/>
  <c r="Z1043" i="1"/>
  <c r="AO1043" i="1" s="1"/>
  <c r="W1046" i="1"/>
  <c r="T1046" i="1"/>
  <c r="AG1046" i="1" s="1"/>
  <c r="S1046" i="1"/>
  <c r="Y1051" i="1"/>
  <c r="AN1051" i="1" s="1"/>
  <c r="Z1051" i="1"/>
  <c r="AO1051" i="1" s="1"/>
  <c r="W1054" i="1"/>
  <c r="T1054" i="1"/>
  <c r="AG1054" i="1" s="1"/>
  <c r="S1054" i="1"/>
  <c r="Z1059" i="1"/>
  <c r="AO1059" i="1" s="1"/>
  <c r="Y1059" i="1"/>
  <c r="AN1059" i="1" s="1"/>
  <c r="W1062" i="1"/>
  <c r="T1062" i="1"/>
  <c r="AG1062" i="1" s="1"/>
  <c r="S1062" i="1"/>
  <c r="Z1067" i="1"/>
  <c r="AO1067" i="1" s="1"/>
  <c r="Y1067" i="1"/>
  <c r="AN1067" i="1" s="1"/>
  <c r="W1070" i="1"/>
  <c r="T1070" i="1"/>
  <c r="AG1070" i="1" s="1"/>
  <c r="S1070" i="1"/>
  <c r="Z1075" i="1"/>
  <c r="AO1075" i="1" s="1"/>
  <c r="Y1075" i="1"/>
  <c r="AN1075" i="1" s="1"/>
  <c r="V1078" i="1"/>
  <c r="U1078" i="1"/>
  <c r="R1083" i="1"/>
  <c r="AC1083" i="1" s="1"/>
  <c r="X1083" i="1"/>
  <c r="V1086" i="1"/>
  <c r="U1086" i="1"/>
  <c r="R1091" i="1"/>
  <c r="X1091" i="1"/>
  <c r="V1094" i="1"/>
  <c r="U1094" i="1"/>
  <c r="R1099" i="1"/>
  <c r="AC1099" i="1" s="1"/>
  <c r="AB1099" i="1" s="1"/>
  <c r="X1099" i="1"/>
  <c r="V1102" i="1"/>
  <c r="U1102" i="1"/>
  <c r="O1107" i="1"/>
  <c r="T1107" i="1"/>
  <c r="AG1107" i="1" s="1"/>
  <c r="S1107" i="1"/>
  <c r="W1107" i="1"/>
  <c r="Z1112" i="1"/>
  <c r="AO1112" i="1" s="1"/>
  <c r="Y1112" i="1"/>
  <c r="AN1112" i="1" s="1"/>
  <c r="T1115" i="1"/>
  <c r="AG1115" i="1" s="1"/>
  <c r="S1115" i="1"/>
  <c r="W1115" i="1"/>
  <c r="Z1120" i="1"/>
  <c r="AO1120" i="1" s="1"/>
  <c r="Y1120" i="1"/>
  <c r="AN1120" i="1" s="1"/>
  <c r="O1123" i="1"/>
  <c r="T1123" i="1"/>
  <c r="AG1123" i="1" s="1"/>
  <c r="S1123" i="1"/>
  <c r="W1123" i="1"/>
  <c r="Z1128" i="1"/>
  <c r="AO1128" i="1" s="1"/>
  <c r="Y1128" i="1"/>
  <c r="AN1128" i="1" s="1"/>
  <c r="T1131" i="1"/>
  <c r="AG1131" i="1" s="1"/>
  <c r="S1131" i="1"/>
  <c r="W1131" i="1"/>
  <c r="Z1136" i="1"/>
  <c r="AO1136" i="1" s="1"/>
  <c r="Y1136" i="1"/>
  <c r="AN1136" i="1" s="1"/>
  <c r="T1139" i="1"/>
  <c r="AG1139" i="1" s="1"/>
  <c r="S1139" i="1"/>
  <c r="W1139" i="1"/>
  <c r="Z1144" i="1"/>
  <c r="AO1144" i="1" s="1"/>
  <c r="Y1144" i="1"/>
  <c r="AN1144" i="1" s="1"/>
  <c r="T1147" i="1"/>
  <c r="AG1147" i="1" s="1"/>
  <c r="S1147" i="1"/>
  <c r="W1147" i="1"/>
  <c r="Z1152" i="1"/>
  <c r="AO1152" i="1" s="1"/>
  <c r="Y1152" i="1"/>
  <c r="AN1152" i="1" s="1"/>
  <c r="T1155" i="1"/>
  <c r="AG1155" i="1" s="1"/>
  <c r="S1155" i="1"/>
  <c r="W1155" i="1"/>
  <c r="R1160" i="1"/>
  <c r="X1160" i="1"/>
  <c r="U1163" i="1"/>
  <c r="V1163" i="1"/>
  <c r="R1168" i="1"/>
  <c r="X1168" i="1"/>
  <c r="U1171" i="1"/>
  <c r="V1171" i="1"/>
  <c r="R1176" i="1"/>
  <c r="X1176" i="1"/>
  <c r="U1179" i="1"/>
  <c r="V1179" i="1"/>
  <c r="R1184" i="1"/>
  <c r="X1184" i="1"/>
  <c r="U1187" i="1"/>
  <c r="V1187" i="1"/>
  <c r="R1192" i="1"/>
  <c r="X1192" i="1"/>
  <c r="U1195" i="1"/>
  <c r="V1195" i="1"/>
  <c r="R1200" i="1"/>
  <c r="X1200" i="1"/>
  <c r="U1203" i="1"/>
  <c r="V1203" i="1"/>
  <c r="R1208" i="1"/>
  <c r="X1208" i="1"/>
  <c r="U1211" i="1"/>
  <c r="V1211" i="1"/>
  <c r="X1216" i="1"/>
  <c r="R1216" i="1"/>
  <c r="U1219" i="1"/>
  <c r="V1219" i="1"/>
  <c r="R1224" i="1"/>
  <c r="X1224" i="1"/>
  <c r="U1227" i="1"/>
  <c r="V1227" i="1"/>
  <c r="Z1229" i="1"/>
  <c r="AO1229" i="1" s="1"/>
  <c r="Y1229" i="1"/>
  <c r="AN1229" i="1" s="1"/>
  <c r="S1232" i="1"/>
  <c r="W1232" i="1"/>
  <c r="T1232" i="1"/>
  <c r="AG1232" i="1" s="1"/>
  <c r="Z1237" i="1"/>
  <c r="AO1237" i="1" s="1"/>
  <c r="Y1237" i="1"/>
  <c r="AN1237" i="1" s="1"/>
  <c r="S1240" i="1"/>
  <c r="T1240" i="1"/>
  <c r="AG1240" i="1" s="1"/>
  <c r="W1240" i="1"/>
  <c r="Z1245" i="1"/>
  <c r="AO1245" i="1" s="1"/>
  <c r="Y1245" i="1"/>
  <c r="AN1245" i="1" s="1"/>
  <c r="O1248" i="1"/>
  <c r="S1248" i="1"/>
  <c r="T1248" i="1"/>
  <c r="AG1248" i="1" s="1"/>
  <c r="W1248" i="1"/>
  <c r="Z1253" i="1"/>
  <c r="AO1253" i="1" s="1"/>
  <c r="Y1253" i="1"/>
  <c r="AN1253" i="1" s="1"/>
  <c r="V1256" i="1"/>
  <c r="U1256" i="1"/>
  <c r="X1261" i="1"/>
  <c r="R1261" i="1"/>
  <c r="AC1261" i="1" s="1"/>
  <c r="V1264" i="1"/>
  <c r="U1264" i="1"/>
  <c r="X1269" i="1"/>
  <c r="R1269" i="1"/>
  <c r="V1272" i="1"/>
  <c r="U1272" i="1"/>
  <c r="X1277" i="1"/>
  <c r="R1277" i="1"/>
  <c r="AC1277" i="1" s="1"/>
  <c r="V1280" i="1"/>
  <c r="U1280" i="1"/>
  <c r="X1285" i="1"/>
  <c r="R1285" i="1"/>
  <c r="V1288" i="1"/>
  <c r="U1288" i="1"/>
  <c r="X1293" i="1"/>
  <c r="R1293" i="1"/>
  <c r="V1296" i="1"/>
  <c r="U1296" i="1"/>
  <c r="X1301" i="1"/>
  <c r="R1301" i="1"/>
  <c r="AC1301" i="1" s="1"/>
  <c r="V1304" i="1"/>
  <c r="U1304" i="1"/>
  <c r="X1309" i="1"/>
  <c r="R1309" i="1"/>
  <c r="V1312" i="1"/>
  <c r="U1312" i="1"/>
  <c r="X1317" i="1"/>
  <c r="R1317" i="1"/>
  <c r="V1320" i="1"/>
  <c r="U1320" i="1"/>
  <c r="X1325" i="1"/>
  <c r="R1325" i="1"/>
  <c r="V1328" i="1"/>
  <c r="U1328" i="1"/>
  <c r="R1333" i="1"/>
  <c r="X1333" i="1"/>
  <c r="V1336" i="1"/>
  <c r="U1336" i="1"/>
  <c r="R1341" i="1"/>
  <c r="X1341" i="1"/>
  <c r="V1344" i="1"/>
  <c r="U1344" i="1"/>
  <c r="R1349" i="1"/>
  <c r="X1349" i="1"/>
  <c r="V1352" i="1"/>
  <c r="U1352" i="1"/>
  <c r="R1357" i="1"/>
  <c r="X1357" i="1"/>
  <c r="V1360" i="1"/>
  <c r="U1360" i="1"/>
  <c r="R1365" i="1"/>
  <c r="AC1365" i="1" s="1"/>
  <c r="X1365" i="1"/>
  <c r="V1368" i="1"/>
  <c r="U1368" i="1"/>
  <c r="R1373" i="1"/>
  <c r="X1373" i="1"/>
  <c r="Z1378" i="1"/>
  <c r="AO1378" i="1" s="1"/>
  <c r="Y1378" i="1"/>
  <c r="AN1378" i="1" s="1"/>
  <c r="O1381" i="1"/>
  <c r="T1381" i="1"/>
  <c r="AG1381" i="1" s="1"/>
  <c r="S1381" i="1"/>
  <c r="W1381" i="1"/>
  <c r="Z1386" i="1"/>
  <c r="AO1386" i="1" s="1"/>
  <c r="Y1386" i="1"/>
  <c r="AN1386" i="1" s="1"/>
  <c r="T1389" i="1"/>
  <c r="AG1389" i="1" s="1"/>
  <c r="S1389" i="1"/>
  <c r="W1389" i="1"/>
  <c r="Z1394" i="1"/>
  <c r="AO1394" i="1" s="1"/>
  <c r="Y1394" i="1"/>
  <c r="AN1394" i="1" s="1"/>
  <c r="T1397" i="1"/>
  <c r="AG1397" i="1" s="1"/>
  <c r="S1397" i="1"/>
  <c r="W1397" i="1"/>
  <c r="Z1402" i="1"/>
  <c r="AO1402" i="1" s="1"/>
  <c r="Y1402" i="1"/>
  <c r="AN1402" i="1" s="1"/>
  <c r="O1405" i="1"/>
  <c r="T1405" i="1"/>
  <c r="AG1405" i="1" s="1"/>
  <c r="S1405" i="1"/>
  <c r="W1405" i="1"/>
  <c r="Z1410" i="1"/>
  <c r="AO1410" i="1" s="1"/>
  <c r="Y1410" i="1"/>
  <c r="AN1410" i="1" s="1"/>
  <c r="T1413" i="1"/>
  <c r="AG1413" i="1" s="1"/>
  <c r="S1413" i="1"/>
  <c r="W1413" i="1"/>
  <c r="Z1418" i="1"/>
  <c r="AO1418" i="1" s="1"/>
  <c r="Y1418" i="1"/>
  <c r="AN1418" i="1" s="1"/>
  <c r="T1421" i="1"/>
  <c r="AG1421" i="1" s="1"/>
  <c r="S1421" i="1"/>
  <c r="W1421" i="1"/>
  <c r="Z1426" i="1"/>
  <c r="AO1426" i="1" s="1"/>
  <c r="Y1426" i="1"/>
  <c r="AN1426" i="1" s="1"/>
  <c r="V1429" i="1"/>
  <c r="U1429" i="1"/>
  <c r="R1434" i="1"/>
  <c r="AC1434" i="1" s="1"/>
  <c r="X1434" i="1"/>
  <c r="U1437" i="1"/>
  <c r="V1437" i="1"/>
  <c r="R1442" i="1"/>
  <c r="AC1442" i="1" s="1"/>
  <c r="X1442" i="1"/>
  <c r="V1445" i="1"/>
  <c r="U1445" i="1"/>
  <c r="R1450" i="1"/>
  <c r="AC1450" i="1" s="1"/>
  <c r="AB1450" i="1" s="1"/>
  <c r="X1450" i="1"/>
  <c r="V1453" i="1"/>
  <c r="U1453" i="1"/>
  <c r="R1458" i="1"/>
  <c r="X1458" i="1"/>
  <c r="V1461" i="1"/>
  <c r="U1461" i="1"/>
  <c r="R1466" i="1"/>
  <c r="X1466" i="1"/>
  <c r="V1469" i="1"/>
  <c r="U1469" i="1"/>
  <c r="R1474" i="1"/>
  <c r="X1474" i="1"/>
  <c r="V1477" i="1"/>
  <c r="U1477" i="1"/>
  <c r="R1482" i="1"/>
  <c r="X1482" i="1"/>
  <c r="V1485" i="1"/>
  <c r="U1485" i="1"/>
  <c r="R1490" i="1"/>
  <c r="X1490" i="1"/>
  <c r="V1493" i="1"/>
  <c r="U1493" i="1"/>
  <c r="R1498" i="1"/>
  <c r="AC1498" i="1" s="1"/>
  <c r="X1498" i="1"/>
  <c r="U1501" i="1"/>
  <c r="V1501" i="1"/>
  <c r="R1506" i="1"/>
  <c r="AC1506" i="1" s="1"/>
  <c r="X1506" i="1"/>
  <c r="V1509" i="1"/>
  <c r="U1509" i="1"/>
  <c r="X1514" i="1"/>
  <c r="R1514" i="1"/>
  <c r="V1517" i="1"/>
  <c r="U1517" i="1"/>
  <c r="Z1519" i="1"/>
  <c r="AO1519" i="1" s="1"/>
  <c r="Y1519" i="1"/>
  <c r="AN1519" i="1" s="1"/>
  <c r="O1522" i="1"/>
  <c r="T1522" i="1"/>
  <c r="AG1522" i="1" s="1"/>
  <c r="S1522" i="1"/>
  <c r="W1522" i="1"/>
  <c r="Z1527" i="1"/>
  <c r="AO1527" i="1" s="1"/>
  <c r="Y1527" i="1"/>
  <c r="AN1527" i="1" s="1"/>
  <c r="T1530" i="1"/>
  <c r="AG1530" i="1" s="1"/>
  <c r="S1530" i="1"/>
  <c r="W1530" i="1"/>
  <c r="Z1535" i="1"/>
  <c r="AO1535" i="1" s="1"/>
  <c r="Y1535" i="1"/>
  <c r="AN1535" i="1" s="1"/>
  <c r="T1538" i="1"/>
  <c r="AG1538" i="1" s="1"/>
  <c r="S1538" i="1"/>
  <c r="W1538" i="1"/>
  <c r="Z1543" i="1"/>
  <c r="AO1543" i="1" s="1"/>
  <c r="Y1543" i="1"/>
  <c r="AN1543" i="1" s="1"/>
  <c r="T1546" i="1"/>
  <c r="AG1546" i="1" s="1"/>
  <c r="S1546" i="1"/>
  <c r="W1546" i="1"/>
  <c r="O1549" i="1"/>
  <c r="Z1551" i="1"/>
  <c r="AO1551" i="1" s="1"/>
  <c r="Y1551" i="1"/>
  <c r="AN1551" i="1" s="1"/>
  <c r="T1554" i="1"/>
  <c r="AG1554" i="1" s="1"/>
  <c r="S1554" i="1"/>
  <c r="W1554" i="1"/>
  <c r="Z1559" i="1"/>
  <c r="AO1559" i="1" s="1"/>
  <c r="Y1559" i="1"/>
  <c r="AN1559" i="1" s="1"/>
  <c r="T1562" i="1"/>
  <c r="AG1562" i="1" s="1"/>
  <c r="S1562" i="1"/>
  <c r="W1562" i="1"/>
  <c r="Z1567" i="1"/>
  <c r="AO1567" i="1" s="1"/>
  <c r="Y1567" i="1"/>
  <c r="AN1567" i="1" s="1"/>
  <c r="T1570" i="1"/>
  <c r="AG1570" i="1" s="1"/>
  <c r="S1570" i="1"/>
  <c r="W1570" i="1"/>
  <c r="Z1575" i="1"/>
  <c r="AO1575" i="1" s="1"/>
  <c r="Y1575" i="1"/>
  <c r="AN1575" i="1" s="1"/>
  <c r="V1578" i="1"/>
  <c r="U1578" i="1"/>
  <c r="X1583" i="1"/>
  <c r="R1583" i="1"/>
  <c r="O1586" i="1"/>
  <c r="V1586" i="1"/>
  <c r="U1586" i="1"/>
  <c r="X1591" i="1"/>
  <c r="R1591" i="1"/>
  <c r="AC1591" i="1" s="1"/>
  <c r="V1594" i="1"/>
  <c r="U1594" i="1"/>
  <c r="X1599" i="1"/>
  <c r="R1599" i="1"/>
  <c r="AC1599" i="1" s="1"/>
  <c r="Y1604" i="1"/>
  <c r="AN1604" i="1" s="1"/>
  <c r="Z1604" i="1"/>
  <c r="AO1604" i="1" s="1"/>
  <c r="V1607" i="1"/>
  <c r="U1607" i="1"/>
  <c r="X1612" i="1"/>
  <c r="R1612" i="1"/>
  <c r="AC1612" i="1" s="1"/>
  <c r="V1615" i="1"/>
  <c r="U1615" i="1"/>
  <c r="X1620" i="1"/>
  <c r="R1620" i="1"/>
  <c r="AC1620" i="1" s="1"/>
  <c r="V1623" i="1"/>
  <c r="U1623" i="1"/>
  <c r="X1628" i="1"/>
  <c r="R1628" i="1"/>
  <c r="AC1628" i="1" s="1"/>
  <c r="V1631" i="1"/>
  <c r="U1631" i="1"/>
  <c r="X1636" i="1"/>
  <c r="R1636" i="1"/>
  <c r="AC1636" i="1" s="1"/>
  <c r="Z1641" i="1"/>
  <c r="AO1641" i="1" s="1"/>
  <c r="Y1641" i="1"/>
  <c r="AN1641" i="1" s="1"/>
  <c r="W1644" i="1"/>
  <c r="T1644" i="1"/>
  <c r="AG1644" i="1" s="1"/>
  <c r="S1644" i="1"/>
  <c r="Z1649" i="1"/>
  <c r="AO1649" i="1" s="1"/>
  <c r="Y1649" i="1"/>
  <c r="AN1649" i="1" s="1"/>
  <c r="O1652" i="1"/>
  <c r="W1652" i="1"/>
  <c r="T1652" i="1"/>
  <c r="AG1652" i="1" s="1"/>
  <c r="S1652" i="1"/>
  <c r="Z1657" i="1"/>
  <c r="AO1657" i="1" s="1"/>
  <c r="Y1657" i="1"/>
  <c r="AN1657" i="1" s="1"/>
  <c r="O1660" i="1"/>
  <c r="W1660" i="1"/>
  <c r="T1660" i="1"/>
  <c r="AG1660" i="1" s="1"/>
  <c r="S1660" i="1"/>
  <c r="Z1665" i="1"/>
  <c r="AO1665" i="1" s="1"/>
  <c r="Y1665" i="1"/>
  <c r="AN1665" i="1" s="1"/>
  <c r="O1668" i="1"/>
  <c r="T1668" i="1"/>
  <c r="AG1668" i="1" s="1"/>
  <c r="W1668" i="1"/>
  <c r="S1668" i="1"/>
  <c r="Z1673" i="1"/>
  <c r="AO1673" i="1" s="1"/>
  <c r="Y1673" i="1"/>
  <c r="AN1673" i="1" s="1"/>
  <c r="T1676" i="1"/>
  <c r="AG1676" i="1" s="1"/>
  <c r="W1676" i="1"/>
  <c r="S1676" i="1"/>
  <c r="X1681" i="1"/>
  <c r="R1681" i="1"/>
  <c r="AC1681" i="1" s="1"/>
  <c r="V1684" i="1"/>
  <c r="U1684" i="1"/>
  <c r="X1689" i="1"/>
  <c r="R1689" i="1"/>
  <c r="AC1689" i="1" s="1"/>
  <c r="V1692" i="1"/>
  <c r="U1692" i="1"/>
  <c r="X1697" i="1"/>
  <c r="R1697" i="1"/>
  <c r="AC1697" i="1" s="1"/>
  <c r="V1700" i="1"/>
  <c r="U1700" i="1"/>
  <c r="X1705" i="1"/>
  <c r="R1705" i="1"/>
  <c r="AC1705" i="1" s="1"/>
  <c r="V1708" i="1"/>
  <c r="U1708" i="1"/>
  <c r="X1713" i="1"/>
  <c r="R1713" i="1"/>
  <c r="AC1713" i="1" s="1"/>
  <c r="O1716" i="1"/>
  <c r="V1716" i="1"/>
  <c r="U1716" i="1"/>
  <c r="X1721" i="1"/>
  <c r="R1721" i="1"/>
  <c r="V1724" i="1"/>
  <c r="U1724" i="1"/>
  <c r="X1729" i="1"/>
  <c r="R1729" i="1"/>
  <c r="AC1729" i="1" s="1"/>
  <c r="V1732" i="1"/>
  <c r="U1732" i="1"/>
  <c r="X1737" i="1"/>
  <c r="R1737" i="1"/>
  <c r="V1740" i="1"/>
  <c r="U1740" i="1"/>
  <c r="X1745" i="1"/>
  <c r="R1745" i="1"/>
  <c r="AC1745" i="1" s="1"/>
  <c r="V1748" i="1"/>
  <c r="U1748" i="1"/>
  <c r="W1753" i="1"/>
  <c r="T1753" i="1"/>
  <c r="AG1753" i="1" s="1"/>
  <c r="S1753" i="1"/>
  <c r="Y1758" i="1"/>
  <c r="AN1758" i="1" s="1"/>
  <c r="Z1758" i="1"/>
  <c r="AO1758" i="1" s="1"/>
  <c r="O1761" i="1"/>
  <c r="W1761" i="1"/>
  <c r="T1761" i="1"/>
  <c r="AG1761" i="1" s="1"/>
  <c r="S1761" i="1"/>
  <c r="Y1766" i="1"/>
  <c r="AN1766" i="1" s="1"/>
  <c r="Z1766" i="1"/>
  <c r="AO1766" i="1" s="1"/>
  <c r="V1769" i="1"/>
  <c r="U1769" i="1"/>
  <c r="X1774" i="1"/>
  <c r="R1774" i="1"/>
  <c r="AC1774" i="1" s="1"/>
  <c r="V1777" i="1"/>
  <c r="U1777" i="1"/>
  <c r="X1782" i="1"/>
  <c r="R1782" i="1"/>
  <c r="AC1782" i="1" s="1"/>
  <c r="V1785" i="1"/>
  <c r="U1785" i="1"/>
  <c r="Z1787" i="1"/>
  <c r="AO1787" i="1" s="1"/>
  <c r="Y1787" i="1"/>
  <c r="AN1787" i="1" s="1"/>
  <c r="W1790" i="1"/>
  <c r="T1790" i="1"/>
  <c r="AG1790" i="1" s="1"/>
  <c r="S1790" i="1"/>
  <c r="Y1795" i="1"/>
  <c r="AN1795" i="1" s="1"/>
  <c r="Z1795" i="1"/>
  <c r="AO1795" i="1" s="1"/>
  <c r="W1798" i="1"/>
  <c r="T1798" i="1"/>
  <c r="AG1798" i="1" s="1"/>
  <c r="S1798" i="1"/>
  <c r="Z1803" i="1"/>
  <c r="AO1803" i="1" s="1"/>
  <c r="Y1803" i="1"/>
  <c r="AN1803" i="1" s="1"/>
  <c r="W1806" i="1"/>
  <c r="T1806" i="1"/>
  <c r="AG1806" i="1" s="1"/>
  <c r="S1806" i="1"/>
  <c r="Z1811" i="1"/>
  <c r="AO1811" i="1" s="1"/>
  <c r="Y1811" i="1"/>
  <c r="AN1811" i="1" s="1"/>
  <c r="W1814" i="1"/>
  <c r="T1814" i="1"/>
  <c r="AG1814" i="1" s="1"/>
  <c r="S1814" i="1"/>
  <c r="Z1819" i="1"/>
  <c r="AO1819" i="1" s="1"/>
  <c r="Y1819" i="1"/>
  <c r="AN1819" i="1" s="1"/>
  <c r="W1822" i="1"/>
  <c r="T1822" i="1"/>
  <c r="AG1822" i="1" s="1"/>
  <c r="S1822" i="1"/>
  <c r="Z1827" i="1"/>
  <c r="AO1827" i="1" s="1"/>
  <c r="Y1827" i="1"/>
  <c r="AN1827" i="1" s="1"/>
  <c r="O1830" i="1"/>
  <c r="W1830" i="1"/>
  <c r="T1830" i="1"/>
  <c r="AG1830" i="1" s="1"/>
  <c r="S1830" i="1"/>
  <c r="Y1835" i="1"/>
  <c r="AN1835" i="1" s="1"/>
  <c r="Z1835" i="1"/>
  <c r="AO1835" i="1" s="1"/>
  <c r="W1838" i="1"/>
  <c r="T1838" i="1"/>
  <c r="AG1838" i="1" s="1"/>
  <c r="S1838" i="1"/>
  <c r="Z1843" i="1"/>
  <c r="AO1843" i="1" s="1"/>
  <c r="Y1843" i="1"/>
  <c r="AN1843" i="1" s="1"/>
  <c r="W1846" i="1"/>
  <c r="T1846" i="1"/>
  <c r="AG1846" i="1" s="1"/>
  <c r="S1846" i="1"/>
  <c r="Z1851" i="1"/>
  <c r="AO1851" i="1" s="1"/>
  <c r="Y1851" i="1"/>
  <c r="AN1851" i="1" s="1"/>
  <c r="O1854" i="1"/>
  <c r="W1854" i="1"/>
  <c r="T1854" i="1"/>
  <c r="AG1854" i="1" s="1"/>
  <c r="S1854" i="1"/>
  <c r="R1859" i="1"/>
  <c r="X1859" i="1"/>
  <c r="V1862" i="1"/>
  <c r="U1862" i="1"/>
  <c r="R1867" i="1"/>
  <c r="AC1867" i="1" s="1"/>
  <c r="X1867" i="1"/>
  <c r="V1870" i="1"/>
  <c r="U1870" i="1"/>
  <c r="R1875" i="1"/>
  <c r="AC1875" i="1" s="1"/>
  <c r="X1875" i="1"/>
  <c r="V1878" i="1"/>
  <c r="U1878" i="1"/>
  <c r="R1883" i="1"/>
  <c r="X1883" i="1"/>
  <c r="V1886" i="1"/>
  <c r="U1886" i="1"/>
  <c r="R1891" i="1"/>
  <c r="X1891" i="1"/>
  <c r="U1894" i="1"/>
  <c r="V1894" i="1"/>
  <c r="R1899" i="1"/>
  <c r="AC1899" i="1" s="1"/>
  <c r="X1899" i="1"/>
  <c r="U1902" i="1"/>
  <c r="V1902" i="1"/>
  <c r="R1907" i="1"/>
  <c r="AC1907" i="1" s="1"/>
  <c r="X1907" i="1"/>
  <c r="U1910" i="1"/>
  <c r="V1910" i="1"/>
  <c r="R1915" i="1"/>
  <c r="AC1915" i="1" s="1"/>
  <c r="X1915" i="1"/>
  <c r="U1918" i="1"/>
  <c r="V1918" i="1"/>
  <c r="Z1920" i="1"/>
  <c r="AO1920" i="1" s="1"/>
  <c r="Y1920" i="1"/>
  <c r="AN1920" i="1" s="1"/>
  <c r="S1923" i="1"/>
  <c r="T1923" i="1"/>
  <c r="AG1923" i="1" s="1"/>
  <c r="W1923" i="1"/>
  <c r="Z1928" i="1"/>
  <c r="AO1928" i="1" s="1"/>
  <c r="Y1928" i="1"/>
  <c r="AN1928" i="1" s="1"/>
  <c r="S1931" i="1"/>
  <c r="W1931" i="1"/>
  <c r="T1931" i="1"/>
  <c r="AG1931" i="1" s="1"/>
  <c r="X1936" i="1"/>
  <c r="R1936" i="1"/>
  <c r="V1939" i="1"/>
  <c r="U1939" i="1"/>
  <c r="Z1941" i="1"/>
  <c r="AO1941" i="1" s="1"/>
  <c r="Y1941" i="1"/>
  <c r="AN1941" i="1" s="1"/>
  <c r="W1944" i="1"/>
  <c r="T1944" i="1"/>
  <c r="AG1944" i="1" s="1"/>
  <c r="S1944" i="1"/>
  <c r="Z1949" i="1"/>
  <c r="AO1949" i="1" s="1"/>
  <c r="Y1949" i="1"/>
  <c r="AN1949" i="1" s="1"/>
  <c r="W1952" i="1"/>
  <c r="S1952" i="1"/>
  <c r="T1952" i="1"/>
  <c r="AG1952" i="1" s="1"/>
  <c r="Z1957" i="1"/>
  <c r="AO1957" i="1" s="1"/>
  <c r="Y1957" i="1"/>
  <c r="AN1957" i="1" s="1"/>
  <c r="O1960" i="1"/>
  <c r="W1960" i="1"/>
  <c r="T1960" i="1"/>
  <c r="AG1960" i="1" s="1"/>
  <c r="S1960" i="1"/>
  <c r="Z1965" i="1"/>
  <c r="AO1965" i="1" s="1"/>
  <c r="Y1965" i="1"/>
  <c r="AN1965" i="1" s="1"/>
  <c r="W1968" i="1"/>
  <c r="S1968" i="1"/>
  <c r="T1968" i="1"/>
  <c r="AG1968" i="1" s="1"/>
  <c r="Z1973" i="1"/>
  <c r="AO1973" i="1" s="1"/>
  <c r="Y1973" i="1"/>
  <c r="AN1973" i="1" s="1"/>
  <c r="W1976" i="1"/>
  <c r="T1976" i="1"/>
  <c r="AG1976" i="1" s="1"/>
  <c r="S1976" i="1"/>
  <c r="Z1981" i="1"/>
  <c r="AO1981" i="1" s="1"/>
  <c r="Y1981" i="1"/>
  <c r="AN1981" i="1" s="1"/>
  <c r="W1984" i="1"/>
  <c r="T1984" i="1"/>
  <c r="AG1984" i="1" s="1"/>
  <c r="S1984" i="1"/>
  <c r="Z1989" i="1"/>
  <c r="AO1989" i="1" s="1"/>
  <c r="Y1989" i="1"/>
  <c r="AN1989" i="1" s="1"/>
  <c r="W1992" i="1"/>
  <c r="T1992" i="1"/>
  <c r="AG1992" i="1" s="1"/>
  <c r="S1992" i="1"/>
  <c r="Z1997" i="1"/>
  <c r="AO1997" i="1" s="1"/>
  <c r="Y1997" i="1"/>
  <c r="AN1997" i="1" s="1"/>
  <c r="W2000" i="1"/>
  <c r="S2000" i="1"/>
  <c r="T2000" i="1"/>
  <c r="AG2000" i="1" s="1"/>
  <c r="Z2005" i="1"/>
  <c r="AO2005" i="1" s="1"/>
  <c r="Y2005" i="1"/>
  <c r="AN2005" i="1" s="1"/>
  <c r="W2008" i="1"/>
  <c r="T2008" i="1"/>
  <c r="AG2008" i="1" s="1"/>
  <c r="S2008" i="1"/>
  <c r="Z2013" i="1"/>
  <c r="AO2013" i="1" s="1"/>
  <c r="Y2013" i="1"/>
  <c r="AN2013" i="1" s="1"/>
  <c r="W2016" i="1"/>
  <c r="T2016" i="1"/>
  <c r="AG2016" i="1" s="1"/>
  <c r="S2016" i="1"/>
  <c r="Z2021" i="1"/>
  <c r="AO2021" i="1" s="1"/>
  <c r="Y2021" i="1"/>
  <c r="AN2021" i="1" s="1"/>
  <c r="W2024" i="1"/>
  <c r="T2024" i="1"/>
  <c r="AG2024" i="1" s="1"/>
  <c r="S2024" i="1"/>
  <c r="X2029" i="1"/>
  <c r="R2029" i="1"/>
  <c r="Z53" i="1"/>
  <c r="AO53" i="1" s="1"/>
  <c r="Y53" i="1"/>
  <c r="AN53" i="1" s="1"/>
  <c r="Z101" i="1"/>
  <c r="AO101" i="1" s="1"/>
  <c r="Y101" i="1"/>
  <c r="AN101" i="1" s="1"/>
  <c r="Z189" i="1"/>
  <c r="AO189" i="1" s="1"/>
  <c r="Y189" i="1"/>
  <c r="AN189" i="1" s="1"/>
  <c r="Z238" i="1"/>
  <c r="AO238" i="1" s="1"/>
  <c r="Y238" i="1"/>
  <c r="AN238" i="1" s="1"/>
  <c r="Z342" i="1"/>
  <c r="AO342" i="1" s="1"/>
  <c r="Y342" i="1"/>
  <c r="AN342" i="1" s="1"/>
  <c r="Z382" i="1"/>
  <c r="AO382" i="1" s="1"/>
  <c r="Y382" i="1"/>
  <c r="AN382" i="1" s="1"/>
  <c r="T441" i="1"/>
  <c r="AG441" i="1" s="1"/>
  <c r="S441" i="1"/>
  <c r="W441" i="1"/>
  <c r="T473" i="1"/>
  <c r="AG473" i="1" s="1"/>
  <c r="S473" i="1"/>
  <c r="W473" i="1"/>
  <c r="Z542" i="1"/>
  <c r="AO542" i="1" s="1"/>
  <c r="Y542" i="1"/>
  <c r="AN542" i="1" s="1"/>
  <c r="V729" i="1"/>
  <c r="U729" i="1"/>
  <c r="V761" i="1"/>
  <c r="U761" i="1"/>
  <c r="Z795" i="1"/>
  <c r="AO795" i="1" s="1"/>
  <c r="Y795" i="1"/>
  <c r="AN795" i="1" s="1"/>
  <c r="W830" i="1"/>
  <c r="S830" i="1"/>
  <c r="T830" i="1"/>
  <c r="AG830" i="1" s="1"/>
  <c r="R859" i="1"/>
  <c r="X859" i="1"/>
  <c r="R947" i="1"/>
  <c r="X947" i="1"/>
  <c r="V974" i="1"/>
  <c r="U974" i="1"/>
  <c r="R1003" i="1"/>
  <c r="X1003" i="1"/>
  <c r="V1038" i="1"/>
  <c r="U1038" i="1"/>
  <c r="Z1104" i="1"/>
  <c r="AO1104" i="1" s="1"/>
  <c r="Y1104" i="1"/>
  <c r="AN1104" i="1" s="1"/>
  <c r="Z1282" i="1"/>
  <c r="AO1282" i="1" s="1"/>
  <c r="Y1282" i="1"/>
  <c r="AN1282" i="1" s="1"/>
  <c r="Z1346" i="1"/>
  <c r="AO1346" i="1" s="1"/>
  <c r="Y1346" i="1"/>
  <c r="AN1346" i="1" s="1"/>
  <c r="V1381" i="1"/>
  <c r="U1381" i="1"/>
  <c r="V1413" i="1"/>
  <c r="U1413" i="1"/>
  <c r="W1474" i="1"/>
  <c r="T1474" i="1"/>
  <c r="AG1474" i="1" s="1"/>
  <c r="S1474" i="1"/>
  <c r="S1506" i="1"/>
  <c r="T1506" i="1"/>
  <c r="AG1506" i="1" s="1"/>
  <c r="W1506" i="1"/>
  <c r="X1575" i="1"/>
  <c r="R1575" i="1"/>
  <c r="O1612" i="1"/>
  <c r="W1612" i="1"/>
  <c r="T1612" i="1"/>
  <c r="AG1612" i="1" s="1"/>
  <c r="S1612" i="1"/>
  <c r="V1644" i="1"/>
  <c r="U1644" i="1"/>
  <c r="V1676" i="1"/>
  <c r="U1676" i="1"/>
  <c r="R1787" i="1"/>
  <c r="AC1787" i="1" s="1"/>
  <c r="X1787" i="1"/>
  <c r="Y1880" i="1"/>
  <c r="AN1880" i="1" s="1"/>
  <c r="Z1880" i="1"/>
  <c r="AO1880" i="1" s="1"/>
  <c r="Z1904" i="1"/>
  <c r="AO1904" i="1" s="1"/>
  <c r="Y1904" i="1"/>
  <c r="AN1904" i="1" s="1"/>
  <c r="V1923" i="1"/>
  <c r="U1923" i="1"/>
  <c r="X1973" i="1"/>
  <c r="R1973" i="1"/>
  <c r="AC1973" i="1" s="1"/>
  <c r="AB1973" i="1" s="1"/>
  <c r="X1989" i="1"/>
  <c r="R1989" i="1"/>
  <c r="Z2026" i="1"/>
  <c r="AO2026" i="1" s="1"/>
  <c r="Y2026" i="1"/>
  <c r="AN2026" i="1" s="1"/>
  <c r="V27" i="1"/>
  <c r="U27" i="1"/>
  <c r="W67" i="1"/>
  <c r="T67" i="1"/>
  <c r="AG67" i="1" s="1"/>
  <c r="S67" i="1"/>
  <c r="W99" i="1"/>
  <c r="T99" i="1"/>
  <c r="AG99" i="1" s="1"/>
  <c r="S99" i="1"/>
  <c r="W139" i="1"/>
  <c r="T139" i="1"/>
  <c r="AG139" i="1" s="1"/>
  <c r="S139" i="1"/>
  <c r="Z176" i="1"/>
  <c r="AO176" i="1" s="1"/>
  <c r="Y176" i="1"/>
  <c r="AN176" i="1" s="1"/>
  <c r="Z217" i="1"/>
  <c r="AO217" i="1" s="1"/>
  <c r="Y217" i="1"/>
  <c r="AN217" i="1" s="1"/>
  <c r="Z281" i="1"/>
  <c r="AO281" i="1" s="1"/>
  <c r="Y281" i="1"/>
  <c r="AN281" i="1" s="1"/>
  <c r="Z321" i="1"/>
  <c r="AO321" i="1" s="1"/>
  <c r="Y321" i="1"/>
  <c r="AN321" i="1" s="1"/>
  <c r="Z409" i="1"/>
  <c r="AO409" i="1" s="1"/>
  <c r="Y409" i="1"/>
  <c r="AN409" i="1" s="1"/>
  <c r="Z457" i="1"/>
  <c r="AO457" i="1" s="1"/>
  <c r="Y457" i="1"/>
  <c r="AN457" i="1" s="1"/>
  <c r="Z497" i="1"/>
  <c r="AO497" i="1" s="1"/>
  <c r="Y497" i="1"/>
  <c r="AN497" i="1" s="1"/>
  <c r="T548" i="1"/>
  <c r="AG548" i="1" s="1"/>
  <c r="S548" i="1"/>
  <c r="W548" i="1"/>
  <c r="Z593" i="1"/>
  <c r="AO593" i="1" s="1"/>
  <c r="Y593" i="1"/>
  <c r="AN593" i="1" s="1"/>
  <c r="T684" i="1"/>
  <c r="AG684" i="1" s="1"/>
  <c r="S684" i="1"/>
  <c r="W684" i="1"/>
  <c r="V732" i="1"/>
  <c r="U732" i="1"/>
  <c r="Z782" i="1"/>
  <c r="AO782" i="1" s="1"/>
  <c r="Y782" i="1"/>
  <c r="AN782" i="1" s="1"/>
  <c r="O817" i="1"/>
  <c r="T817" i="1"/>
  <c r="AG817" i="1" s="1"/>
  <c r="S817" i="1"/>
  <c r="W817" i="1"/>
  <c r="X846" i="1"/>
  <c r="R846" i="1"/>
  <c r="AC846" i="1" s="1"/>
  <c r="AB846" i="1" s="1"/>
  <c r="V857" i="1"/>
  <c r="U857" i="1"/>
  <c r="R902" i="1"/>
  <c r="AC902" i="1" s="1"/>
  <c r="X902" i="1"/>
  <c r="V905" i="1"/>
  <c r="U905" i="1"/>
  <c r="X910" i="1"/>
  <c r="R910" i="1"/>
  <c r="V913" i="1"/>
  <c r="U913" i="1"/>
  <c r="X918" i="1"/>
  <c r="R918" i="1"/>
  <c r="AC918" i="1" s="1"/>
  <c r="AB918" i="1" s="1"/>
  <c r="V921" i="1"/>
  <c r="U921" i="1"/>
  <c r="X926" i="1"/>
  <c r="R926" i="1"/>
  <c r="V929" i="1"/>
  <c r="U929" i="1"/>
  <c r="X934" i="1"/>
  <c r="R934" i="1"/>
  <c r="V937" i="1"/>
  <c r="U937" i="1"/>
  <c r="X942" i="1"/>
  <c r="R942" i="1"/>
  <c r="V945" i="1"/>
  <c r="U945" i="1"/>
  <c r="X950" i="1"/>
  <c r="R950" i="1"/>
  <c r="V953" i="1"/>
  <c r="U953" i="1"/>
  <c r="X958" i="1"/>
  <c r="R958" i="1"/>
  <c r="AC958" i="1" s="1"/>
  <c r="AB958" i="1" s="1"/>
  <c r="V961" i="1"/>
  <c r="U961" i="1"/>
  <c r="X966" i="1"/>
  <c r="R966" i="1"/>
  <c r="V969" i="1"/>
  <c r="U969" i="1"/>
  <c r="X974" i="1"/>
  <c r="R974" i="1"/>
  <c r="V977" i="1"/>
  <c r="U977" i="1"/>
  <c r="X982" i="1"/>
  <c r="R982" i="1"/>
  <c r="AC982" i="1" s="1"/>
  <c r="AB982" i="1" s="1"/>
  <c r="V985" i="1"/>
  <c r="U985" i="1"/>
  <c r="X990" i="1"/>
  <c r="R990" i="1"/>
  <c r="AC990" i="1" s="1"/>
  <c r="AB990" i="1" s="1"/>
  <c r="V993" i="1"/>
  <c r="U993" i="1"/>
  <c r="X998" i="1"/>
  <c r="R998" i="1"/>
  <c r="V1001" i="1"/>
  <c r="U1001" i="1"/>
  <c r="X1006" i="1"/>
  <c r="R1006" i="1"/>
  <c r="AC1006" i="1" s="1"/>
  <c r="AB1006" i="1" s="1"/>
  <c r="V1009" i="1"/>
  <c r="U1009" i="1"/>
  <c r="R1014" i="1"/>
  <c r="X1014" i="1"/>
  <c r="V1017" i="1"/>
  <c r="U1017" i="1"/>
  <c r="R1054" i="1"/>
  <c r="AC1054" i="1" s="1"/>
  <c r="X1054" i="1"/>
  <c r="V1057" i="1"/>
  <c r="U1057" i="1"/>
  <c r="R1062" i="1"/>
  <c r="AC1062" i="1" s="1"/>
  <c r="X1062" i="1"/>
  <c r="V1065" i="1"/>
  <c r="U1065" i="1"/>
  <c r="R1070" i="1"/>
  <c r="X1070" i="1"/>
  <c r="V1073" i="1"/>
  <c r="U1073" i="1"/>
  <c r="W1078" i="1"/>
  <c r="T1078" i="1"/>
  <c r="AG1078" i="1" s="1"/>
  <c r="S1078" i="1"/>
  <c r="Z1083" i="1"/>
  <c r="AO1083" i="1" s="1"/>
  <c r="Y1083" i="1"/>
  <c r="AN1083" i="1" s="1"/>
  <c r="O1086" i="1"/>
  <c r="W1086" i="1"/>
  <c r="T1086" i="1"/>
  <c r="AG1086" i="1" s="1"/>
  <c r="S1086" i="1"/>
  <c r="Z1091" i="1"/>
  <c r="AO1091" i="1" s="1"/>
  <c r="Y1091" i="1"/>
  <c r="AN1091" i="1" s="1"/>
  <c r="W1094" i="1"/>
  <c r="T1094" i="1"/>
  <c r="AG1094" i="1" s="1"/>
  <c r="S1094" i="1"/>
  <c r="Y1099" i="1"/>
  <c r="AN1099" i="1" s="1"/>
  <c r="Z1099" i="1"/>
  <c r="AO1099" i="1" s="1"/>
  <c r="O1102" i="1"/>
  <c r="W1102" i="1"/>
  <c r="T1102" i="1"/>
  <c r="AG1102" i="1" s="1"/>
  <c r="S1102" i="1"/>
  <c r="R1107" i="1"/>
  <c r="AC1107" i="1" s="1"/>
  <c r="X1107" i="1"/>
  <c r="V1110" i="1"/>
  <c r="U1110" i="1"/>
  <c r="R1115" i="1"/>
  <c r="X1115" i="1"/>
  <c r="V1118" i="1"/>
  <c r="U1118" i="1"/>
  <c r="R1123" i="1"/>
  <c r="X1123" i="1"/>
  <c r="V1126" i="1"/>
  <c r="U1126" i="1"/>
  <c r="R1131" i="1"/>
  <c r="X1131" i="1"/>
  <c r="V1134" i="1"/>
  <c r="U1134" i="1"/>
  <c r="R1139" i="1"/>
  <c r="X1139" i="1"/>
  <c r="V1142" i="1"/>
  <c r="U1142" i="1"/>
  <c r="R1147" i="1"/>
  <c r="X1147" i="1"/>
  <c r="V1150" i="1"/>
  <c r="U1150" i="1"/>
  <c r="R1155" i="1"/>
  <c r="X1155" i="1"/>
  <c r="Z1160" i="1"/>
  <c r="AO1160" i="1" s="1"/>
  <c r="Y1160" i="1"/>
  <c r="AN1160" i="1" s="1"/>
  <c r="T1163" i="1"/>
  <c r="AG1163" i="1" s="1"/>
  <c r="S1163" i="1"/>
  <c r="W1163" i="1"/>
  <c r="Z1168" i="1"/>
  <c r="AO1168" i="1" s="1"/>
  <c r="Y1168" i="1"/>
  <c r="AN1168" i="1" s="1"/>
  <c r="T1171" i="1"/>
  <c r="AG1171" i="1" s="1"/>
  <c r="S1171" i="1"/>
  <c r="W1171" i="1"/>
  <c r="Z1176" i="1"/>
  <c r="AO1176" i="1" s="1"/>
  <c r="Y1176" i="1"/>
  <c r="AN1176" i="1" s="1"/>
  <c r="T1179" i="1"/>
  <c r="AG1179" i="1" s="1"/>
  <c r="S1179" i="1"/>
  <c r="W1179" i="1"/>
  <c r="Z1184" i="1"/>
  <c r="AO1184" i="1" s="1"/>
  <c r="Y1184" i="1"/>
  <c r="AN1184" i="1" s="1"/>
  <c r="T1187" i="1"/>
  <c r="AG1187" i="1" s="1"/>
  <c r="S1187" i="1"/>
  <c r="W1187" i="1"/>
  <c r="Z1192" i="1"/>
  <c r="AO1192" i="1" s="1"/>
  <c r="Y1192" i="1"/>
  <c r="AN1192" i="1" s="1"/>
  <c r="T1195" i="1"/>
  <c r="AG1195" i="1" s="1"/>
  <c r="S1195" i="1"/>
  <c r="W1195" i="1"/>
  <c r="Z1200" i="1"/>
  <c r="AO1200" i="1" s="1"/>
  <c r="Y1200" i="1"/>
  <c r="AN1200" i="1" s="1"/>
  <c r="T1203" i="1"/>
  <c r="AG1203" i="1" s="1"/>
  <c r="S1203" i="1"/>
  <c r="W1203" i="1"/>
  <c r="Z1208" i="1"/>
  <c r="AO1208" i="1" s="1"/>
  <c r="Y1208" i="1"/>
  <c r="AN1208" i="1" s="1"/>
  <c r="T1211" i="1"/>
  <c r="AG1211" i="1" s="1"/>
  <c r="S1211" i="1"/>
  <c r="W1211" i="1"/>
  <c r="Z1216" i="1"/>
  <c r="AO1216" i="1" s="1"/>
  <c r="Y1216" i="1"/>
  <c r="AN1216" i="1" s="1"/>
  <c r="W1219" i="1"/>
  <c r="T1219" i="1"/>
  <c r="AG1219" i="1" s="1"/>
  <c r="S1219" i="1"/>
  <c r="Z1224" i="1"/>
  <c r="AO1224" i="1" s="1"/>
  <c r="Y1224" i="1"/>
  <c r="AN1224" i="1" s="1"/>
  <c r="O1227" i="1"/>
  <c r="T1227" i="1"/>
  <c r="AG1227" i="1" s="1"/>
  <c r="S1227" i="1"/>
  <c r="W1227" i="1"/>
  <c r="X1232" i="1"/>
  <c r="R1232" i="1"/>
  <c r="AC1232" i="1" s="1"/>
  <c r="AB1232" i="1" s="1"/>
  <c r="U1235" i="1"/>
  <c r="V1235" i="1"/>
  <c r="X1240" i="1"/>
  <c r="R1240" i="1"/>
  <c r="U1243" i="1"/>
  <c r="V1243" i="1"/>
  <c r="X1248" i="1"/>
  <c r="R1248" i="1"/>
  <c r="AC1248" i="1" s="1"/>
  <c r="U1251" i="1"/>
  <c r="V1251" i="1"/>
  <c r="S1256" i="1"/>
  <c r="T1256" i="1"/>
  <c r="AG1256" i="1" s="1"/>
  <c r="W1256" i="1"/>
  <c r="Z1261" i="1"/>
  <c r="AO1261" i="1" s="1"/>
  <c r="Y1261" i="1"/>
  <c r="AN1261" i="1" s="1"/>
  <c r="S1264" i="1"/>
  <c r="W1264" i="1"/>
  <c r="T1264" i="1"/>
  <c r="AG1264" i="1" s="1"/>
  <c r="Z1269" i="1"/>
  <c r="AO1269" i="1" s="1"/>
  <c r="Y1269" i="1"/>
  <c r="AN1269" i="1" s="1"/>
  <c r="S1272" i="1"/>
  <c r="W1272" i="1"/>
  <c r="T1272" i="1"/>
  <c r="AG1272" i="1" s="1"/>
  <c r="Z1277" i="1"/>
  <c r="AO1277" i="1" s="1"/>
  <c r="Y1277" i="1"/>
  <c r="AN1277" i="1" s="1"/>
  <c r="S1280" i="1"/>
  <c r="W1280" i="1"/>
  <c r="T1280" i="1"/>
  <c r="AG1280" i="1" s="1"/>
  <c r="Z1285" i="1"/>
  <c r="AO1285" i="1" s="1"/>
  <c r="Y1285" i="1"/>
  <c r="AN1285" i="1" s="1"/>
  <c r="S1288" i="1"/>
  <c r="W1288" i="1"/>
  <c r="T1288" i="1"/>
  <c r="AG1288" i="1" s="1"/>
  <c r="Z1293" i="1"/>
  <c r="AO1293" i="1" s="1"/>
  <c r="Y1293" i="1"/>
  <c r="AN1293" i="1" s="1"/>
  <c r="S1296" i="1"/>
  <c r="W1296" i="1"/>
  <c r="T1296" i="1"/>
  <c r="AG1296" i="1" s="1"/>
  <c r="Z1301" i="1"/>
  <c r="AO1301" i="1" s="1"/>
  <c r="Y1301" i="1"/>
  <c r="AN1301" i="1" s="1"/>
  <c r="S1304" i="1"/>
  <c r="W1304" i="1"/>
  <c r="T1304" i="1"/>
  <c r="AG1304" i="1" s="1"/>
  <c r="Z1309" i="1"/>
  <c r="AO1309" i="1" s="1"/>
  <c r="Y1309" i="1"/>
  <c r="AN1309" i="1" s="1"/>
  <c r="S1312" i="1"/>
  <c r="T1312" i="1"/>
  <c r="AG1312" i="1" s="1"/>
  <c r="W1312" i="1"/>
  <c r="Z1317" i="1"/>
  <c r="AO1317" i="1" s="1"/>
  <c r="Y1317" i="1"/>
  <c r="AN1317" i="1" s="1"/>
  <c r="S1320" i="1"/>
  <c r="W1320" i="1"/>
  <c r="T1320" i="1"/>
  <c r="AG1320" i="1" s="1"/>
  <c r="Z1325" i="1"/>
  <c r="AO1325" i="1" s="1"/>
  <c r="Y1325" i="1"/>
  <c r="AN1325" i="1" s="1"/>
  <c r="T1328" i="1"/>
  <c r="AG1328" i="1" s="1"/>
  <c r="S1328" i="1"/>
  <c r="W1328" i="1"/>
  <c r="Z1333" i="1"/>
  <c r="AO1333" i="1" s="1"/>
  <c r="Y1333" i="1"/>
  <c r="AN1333" i="1" s="1"/>
  <c r="O1336" i="1"/>
  <c r="T1336" i="1"/>
  <c r="AG1336" i="1" s="1"/>
  <c r="S1336" i="1"/>
  <c r="W1336" i="1"/>
  <c r="Z1341" i="1"/>
  <c r="AO1341" i="1" s="1"/>
  <c r="Y1341" i="1"/>
  <c r="AN1341" i="1" s="1"/>
  <c r="O1344" i="1"/>
  <c r="T1344" i="1"/>
  <c r="AG1344" i="1" s="1"/>
  <c r="S1344" i="1"/>
  <c r="W1344" i="1"/>
  <c r="Z1349" i="1"/>
  <c r="AO1349" i="1" s="1"/>
  <c r="Y1349" i="1"/>
  <c r="AN1349" i="1" s="1"/>
  <c r="O1352" i="1"/>
  <c r="T1352" i="1"/>
  <c r="AG1352" i="1" s="1"/>
  <c r="S1352" i="1"/>
  <c r="W1352" i="1"/>
  <c r="Z1357" i="1"/>
  <c r="AO1357" i="1" s="1"/>
  <c r="Y1357" i="1"/>
  <c r="AN1357" i="1" s="1"/>
  <c r="T1360" i="1"/>
  <c r="AG1360" i="1" s="1"/>
  <c r="S1360" i="1"/>
  <c r="W1360" i="1"/>
  <c r="Z1365" i="1"/>
  <c r="AO1365" i="1" s="1"/>
  <c r="Y1365" i="1"/>
  <c r="AN1365" i="1" s="1"/>
  <c r="O1368" i="1"/>
  <c r="T1368" i="1"/>
  <c r="AG1368" i="1" s="1"/>
  <c r="S1368" i="1"/>
  <c r="W1368" i="1"/>
  <c r="Z1373" i="1"/>
  <c r="AO1373" i="1" s="1"/>
  <c r="Y1373" i="1"/>
  <c r="AN1373" i="1" s="1"/>
  <c r="V1376" i="1"/>
  <c r="U1376" i="1"/>
  <c r="R1381" i="1"/>
  <c r="X1381" i="1"/>
  <c r="V1384" i="1"/>
  <c r="U1384" i="1"/>
  <c r="R1389" i="1"/>
  <c r="X1389" i="1"/>
  <c r="V1392" i="1"/>
  <c r="U1392" i="1"/>
  <c r="R1397" i="1"/>
  <c r="X1397" i="1"/>
  <c r="V1400" i="1"/>
  <c r="U1400" i="1"/>
  <c r="R1405" i="1"/>
  <c r="AC1405" i="1" s="1"/>
  <c r="X1405" i="1"/>
  <c r="V1408" i="1"/>
  <c r="U1408" i="1"/>
  <c r="R1413" i="1"/>
  <c r="X1413" i="1"/>
  <c r="V1416" i="1"/>
  <c r="U1416" i="1"/>
  <c r="R1421" i="1"/>
  <c r="AC1421" i="1" s="1"/>
  <c r="X1421" i="1"/>
  <c r="V1424" i="1"/>
  <c r="U1424" i="1"/>
  <c r="T1429" i="1"/>
  <c r="AG1429" i="1" s="1"/>
  <c r="S1429" i="1"/>
  <c r="W1429" i="1"/>
  <c r="Z1434" i="1"/>
  <c r="AO1434" i="1" s="1"/>
  <c r="Y1434" i="1"/>
  <c r="AN1434" i="1" s="1"/>
  <c r="T1437" i="1"/>
  <c r="AG1437" i="1" s="1"/>
  <c r="S1437" i="1"/>
  <c r="W1437" i="1"/>
  <c r="Z1442" i="1"/>
  <c r="AO1442" i="1" s="1"/>
  <c r="Y1442" i="1"/>
  <c r="AN1442" i="1" s="1"/>
  <c r="T1445" i="1"/>
  <c r="AG1445" i="1" s="1"/>
  <c r="S1445" i="1"/>
  <c r="W1445" i="1"/>
  <c r="Z1450" i="1"/>
  <c r="AO1450" i="1" s="1"/>
  <c r="Y1450" i="1"/>
  <c r="AN1450" i="1" s="1"/>
  <c r="O1453" i="1"/>
  <c r="T1453" i="1"/>
  <c r="AG1453" i="1" s="1"/>
  <c r="S1453" i="1"/>
  <c r="W1453" i="1"/>
  <c r="Z1458" i="1"/>
  <c r="AO1458" i="1" s="1"/>
  <c r="Y1458" i="1"/>
  <c r="AN1458" i="1" s="1"/>
  <c r="T1461" i="1"/>
  <c r="AG1461" i="1" s="1"/>
  <c r="S1461" i="1"/>
  <c r="W1461" i="1"/>
  <c r="Z1466" i="1"/>
  <c r="AO1466" i="1" s="1"/>
  <c r="Y1466" i="1"/>
  <c r="AN1466" i="1" s="1"/>
  <c r="T1469" i="1"/>
  <c r="AG1469" i="1" s="1"/>
  <c r="S1469" i="1"/>
  <c r="W1469" i="1"/>
  <c r="Z1474" i="1"/>
  <c r="AO1474" i="1" s="1"/>
  <c r="Y1474" i="1"/>
  <c r="AN1474" i="1" s="1"/>
  <c r="T1477" i="1"/>
  <c r="AG1477" i="1" s="1"/>
  <c r="S1477" i="1"/>
  <c r="W1477" i="1"/>
  <c r="Z1482" i="1"/>
  <c r="AO1482" i="1" s="1"/>
  <c r="Y1482" i="1"/>
  <c r="AN1482" i="1" s="1"/>
  <c r="T1485" i="1"/>
  <c r="AG1485" i="1" s="1"/>
  <c r="S1485" i="1"/>
  <c r="W1485" i="1"/>
  <c r="Z1490" i="1"/>
  <c r="AO1490" i="1" s="1"/>
  <c r="Y1490" i="1"/>
  <c r="AN1490" i="1" s="1"/>
  <c r="T1493" i="1"/>
  <c r="AG1493" i="1" s="1"/>
  <c r="S1493" i="1"/>
  <c r="W1493" i="1"/>
  <c r="Z1498" i="1"/>
  <c r="AO1498" i="1" s="1"/>
  <c r="Y1498" i="1"/>
  <c r="AN1498" i="1" s="1"/>
  <c r="T1501" i="1"/>
  <c r="AG1501" i="1" s="1"/>
  <c r="S1501" i="1"/>
  <c r="W1501" i="1"/>
  <c r="Z1506" i="1"/>
  <c r="AO1506" i="1" s="1"/>
  <c r="Y1506" i="1"/>
  <c r="AN1506" i="1" s="1"/>
  <c r="T1509" i="1"/>
  <c r="AG1509" i="1" s="1"/>
  <c r="S1509" i="1"/>
  <c r="W1509" i="1"/>
  <c r="Z1514" i="1"/>
  <c r="AO1514" i="1" s="1"/>
  <c r="Y1514" i="1"/>
  <c r="AN1514" i="1" s="1"/>
  <c r="W1517" i="1"/>
  <c r="T1517" i="1"/>
  <c r="AG1517" i="1" s="1"/>
  <c r="S1517" i="1"/>
  <c r="X1522" i="1"/>
  <c r="R1522" i="1"/>
  <c r="V1525" i="1"/>
  <c r="U1525" i="1"/>
  <c r="X1530" i="1"/>
  <c r="R1530" i="1"/>
  <c r="V1533" i="1"/>
  <c r="U1533" i="1"/>
  <c r="X1538" i="1"/>
  <c r="R1538" i="1"/>
  <c r="V1541" i="1"/>
  <c r="U1541" i="1"/>
  <c r="X1546" i="1"/>
  <c r="R1546" i="1"/>
  <c r="V1549" i="1"/>
  <c r="U1549" i="1"/>
  <c r="X1554" i="1"/>
  <c r="R1554" i="1"/>
  <c r="V1557" i="1"/>
  <c r="U1557" i="1"/>
  <c r="X1562" i="1"/>
  <c r="R1562" i="1"/>
  <c r="V1565" i="1"/>
  <c r="U1565" i="1"/>
  <c r="X1570" i="1"/>
  <c r="R1570" i="1"/>
  <c r="V1573" i="1"/>
  <c r="U1573" i="1"/>
  <c r="O1578" i="1"/>
  <c r="T1578" i="1"/>
  <c r="AG1578" i="1" s="1"/>
  <c r="S1578" i="1"/>
  <c r="W1578" i="1"/>
  <c r="Z1583" i="1"/>
  <c r="AO1583" i="1" s="1"/>
  <c r="Y1583" i="1"/>
  <c r="AN1583" i="1" s="1"/>
  <c r="T1586" i="1"/>
  <c r="AG1586" i="1" s="1"/>
  <c r="S1586" i="1"/>
  <c r="W1586" i="1"/>
  <c r="Z1591" i="1"/>
  <c r="AO1591" i="1" s="1"/>
  <c r="Y1591" i="1"/>
  <c r="AN1591" i="1" s="1"/>
  <c r="T1594" i="1"/>
  <c r="AG1594" i="1" s="1"/>
  <c r="S1594" i="1"/>
  <c r="W1594" i="1"/>
  <c r="Z1599" i="1"/>
  <c r="AO1599" i="1" s="1"/>
  <c r="Y1599" i="1"/>
  <c r="AN1599" i="1" s="1"/>
  <c r="V1602" i="1"/>
  <c r="U1602" i="1"/>
  <c r="W1607" i="1"/>
  <c r="T1607" i="1"/>
  <c r="AG1607" i="1" s="1"/>
  <c r="S1607" i="1"/>
  <c r="Y1612" i="1"/>
  <c r="AN1612" i="1" s="1"/>
  <c r="Z1612" i="1"/>
  <c r="AO1612" i="1" s="1"/>
  <c r="W1615" i="1"/>
  <c r="T1615" i="1"/>
  <c r="AG1615" i="1" s="1"/>
  <c r="S1615" i="1"/>
  <c r="Y1620" i="1"/>
  <c r="AN1620" i="1" s="1"/>
  <c r="Z1620" i="1"/>
  <c r="AO1620" i="1" s="1"/>
  <c r="W1623" i="1"/>
  <c r="T1623" i="1"/>
  <c r="AG1623" i="1" s="1"/>
  <c r="S1623" i="1"/>
  <c r="Y1628" i="1"/>
  <c r="AN1628" i="1" s="1"/>
  <c r="Z1628" i="1"/>
  <c r="AO1628" i="1" s="1"/>
  <c r="O1631" i="1"/>
  <c r="W1631" i="1"/>
  <c r="T1631" i="1"/>
  <c r="AG1631" i="1" s="1"/>
  <c r="S1631" i="1"/>
  <c r="Y1636" i="1"/>
  <c r="AN1636" i="1" s="1"/>
  <c r="Z1636" i="1"/>
  <c r="AO1636" i="1" s="1"/>
  <c r="V1639" i="1"/>
  <c r="U1639" i="1"/>
  <c r="X1644" i="1"/>
  <c r="R1644" i="1"/>
  <c r="AC1644" i="1" s="1"/>
  <c r="V1647" i="1"/>
  <c r="U1647" i="1"/>
  <c r="X1652" i="1"/>
  <c r="R1652" i="1"/>
  <c r="V1655" i="1"/>
  <c r="U1655" i="1"/>
  <c r="X1660" i="1"/>
  <c r="R1660" i="1"/>
  <c r="V1663" i="1"/>
  <c r="U1663" i="1"/>
  <c r="X1668" i="1"/>
  <c r="R1668" i="1"/>
  <c r="V1671" i="1"/>
  <c r="U1671" i="1"/>
  <c r="X1676" i="1"/>
  <c r="R1676" i="1"/>
  <c r="AC1676" i="1" s="1"/>
  <c r="AB1676" i="1" s="1"/>
  <c r="Z1681" i="1"/>
  <c r="AO1681" i="1" s="1"/>
  <c r="Y1681" i="1"/>
  <c r="AN1681" i="1" s="1"/>
  <c r="T1684" i="1"/>
  <c r="AG1684" i="1" s="1"/>
  <c r="W1684" i="1"/>
  <c r="S1684" i="1"/>
  <c r="Z1689" i="1"/>
  <c r="AO1689" i="1" s="1"/>
  <c r="Y1689" i="1"/>
  <c r="AN1689" i="1" s="1"/>
  <c r="T1692" i="1"/>
  <c r="AG1692" i="1" s="1"/>
  <c r="W1692" i="1"/>
  <c r="S1692" i="1"/>
  <c r="Z1697" i="1"/>
  <c r="AO1697" i="1" s="1"/>
  <c r="Y1697" i="1"/>
  <c r="AN1697" i="1" s="1"/>
  <c r="T1700" i="1"/>
  <c r="AG1700" i="1" s="1"/>
  <c r="W1700" i="1"/>
  <c r="S1700" i="1"/>
  <c r="Z1705" i="1"/>
  <c r="AO1705" i="1" s="1"/>
  <c r="Y1705" i="1"/>
  <c r="AN1705" i="1" s="1"/>
  <c r="T1708" i="1"/>
  <c r="AG1708" i="1" s="1"/>
  <c r="W1708" i="1"/>
  <c r="S1708" i="1"/>
  <c r="Z1713" i="1"/>
  <c r="AO1713" i="1" s="1"/>
  <c r="Y1713" i="1"/>
  <c r="AN1713" i="1" s="1"/>
  <c r="T1716" i="1"/>
  <c r="AG1716" i="1" s="1"/>
  <c r="W1716" i="1"/>
  <c r="S1716" i="1"/>
  <c r="Z1721" i="1"/>
  <c r="AO1721" i="1" s="1"/>
  <c r="Y1721" i="1"/>
  <c r="AN1721" i="1" s="1"/>
  <c r="T1724" i="1"/>
  <c r="AG1724" i="1" s="1"/>
  <c r="S1724" i="1"/>
  <c r="W1724" i="1"/>
  <c r="Z1729" i="1"/>
  <c r="AO1729" i="1" s="1"/>
  <c r="Y1729" i="1"/>
  <c r="AN1729" i="1" s="1"/>
  <c r="O1732" i="1"/>
  <c r="T1732" i="1"/>
  <c r="AG1732" i="1" s="1"/>
  <c r="W1732" i="1"/>
  <c r="S1732" i="1"/>
  <c r="Z1737" i="1"/>
  <c r="AO1737" i="1" s="1"/>
  <c r="Y1737" i="1"/>
  <c r="AN1737" i="1" s="1"/>
  <c r="T1740" i="1"/>
  <c r="AG1740" i="1" s="1"/>
  <c r="S1740" i="1"/>
  <c r="W1740" i="1"/>
  <c r="Z1745" i="1"/>
  <c r="AO1745" i="1" s="1"/>
  <c r="Y1745" i="1"/>
  <c r="AN1745" i="1" s="1"/>
  <c r="T1748" i="1"/>
  <c r="AG1748" i="1" s="1"/>
  <c r="W1748" i="1"/>
  <c r="S1748" i="1"/>
  <c r="X1753" i="1"/>
  <c r="R1753" i="1"/>
  <c r="AC1753" i="1" s="1"/>
  <c r="AB1753" i="1" s="1"/>
  <c r="V1756" i="1"/>
  <c r="U1756" i="1"/>
  <c r="X1761" i="1"/>
  <c r="R1761" i="1"/>
  <c r="AC1761" i="1" s="1"/>
  <c r="V1764" i="1"/>
  <c r="U1764" i="1"/>
  <c r="W1769" i="1"/>
  <c r="T1769" i="1"/>
  <c r="AG1769" i="1" s="1"/>
  <c r="S1769" i="1"/>
  <c r="Y1774" i="1"/>
  <c r="AN1774" i="1" s="1"/>
  <c r="Z1774" i="1"/>
  <c r="AO1774" i="1" s="1"/>
  <c r="O1777" i="1"/>
  <c r="W1777" i="1"/>
  <c r="T1777" i="1"/>
  <c r="AG1777" i="1" s="1"/>
  <c r="S1777" i="1"/>
  <c r="Y1782" i="1"/>
  <c r="AN1782" i="1" s="1"/>
  <c r="Z1782" i="1"/>
  <c r="AO1782" i="1" s="1"/>
  <c r="W1785" i="1"/>
  <c r="T1785" i="1"/>
  <c r="AG1785" i="1" s="1"/>
  <c r="S1785" i="1"/>
  <c r="X1790" i="1"/>
  <c r="R1790" i="1"/>
  <c r="AC1790" i="1" s="1"/>
  <c r="V1793" i="1"/>
  <c r="U1793" i="1"/>
  <c r="X1798" i="1"/>
  <c r="R1798" i="1"/>
  <c r="V1801" i="1"/>
  <c r="U1801" i="1"/>
  <c r="X1806" i="1"/>
  <c r="R1806" i="1"/>
  <c r="AC1806" i="1" s="1"/>
  <c r="V1809" i="1"/>
  <c r="U1809" i="1"/>
  <c r="X1814" i="1"/>
  <c r="R1814" i="1"/>
  <c r="V1817" i="1"/>
  <c r="U1817" i="1"/>
  <c r="X1822" i="1"/>
  <c r="R1822" i="1"/>
  <c r="V1825" i="1"/>
  <c r="U1825" i="1"/>
  <c r="X1830" i="1"/>
  <c r="R1830" i="1"/>
  <c r="AC1830" i="1" s="1"/>
  <c r="V1833" i="1"/>
  <c r="U1833" i="1"/>
  <c r="X1838" i="1"/>
  <c r="R1838" i="1"/>
  <c r="AC1838" i="1" s="1"/>
  <c r="V1841" i="1"/>
  <c r="U1841" i="1"/>
  <c r="X1846" i="1"/>
  <c r="R1846" i="1"/>
  <c r="AC1846" i="1" s="1"/>
  <c r="V1849" i="1"/>
  <c r="U1849" i="1"/>
  <c r="X1854" i="1"/>
  <c r="R1854" i="1"/>
  <c r="AC1854" i="1" s="1"/>
  <c r="V1857" i="1"/>
  <c r="U1857" i="1"/>
  <c r="Z1859" i="1"/>
  <c r="AO1859" i="1" s="1"/>
  <c r="Y1859" i="1"/>
  <c r="AN1859" i="1" s="1"/>
  <c r="O1862" i="1"/>
  <c r="W1862" i="1"/>
  <c r="T1862" i="1"/>
  <c r="AG1862" i="1" s="1"/>
  <c r="S1862" i="1"/>
  <c r="Z1867" i="1"/>
  <c r="AO1867" i="1" s="1"/>
  <c r="Y1867" i="1"/>
  <c r="AN1867" i="1" s="1"/>
  <c r="W1870" i="1"/>
  <c r="T1870" i="1"/>
  <c r="AG1870" i="1" s="1"/>
  <c r="S1870" i="1"/>
  <c r="Z1875" i="1"/>
  <c r="AO1875" i="1" s="1"/>
  <c r="Y1875" i="1"/>
  <c r="AN1875" i="1" s="1"/>
  <c r="W1878" i="1"/>
  <c r="T1878" i="1"/>
  <c r="AG1878" i="1" s="1"/>
  <c r="S1878" i="1"/>
  <c r="Z1883" i="1"/>
  <c r="AO1883" i="1" s="1"/>
  <c r="Y1883" i="1"/>
  <c r="AN1883" i="1" s="1"/>
  <c r="W1886" i="1"/>
  <c r="T1886" i="1"/>
  <c r="AG1886" i="1" s="1"/>
  <c r="S1886" i="1"/>
  <c r="Z1891" i="1"/>
  <c r="AO1891" i="1" s="1"/>
  <c r="Y1891" i="1"/>
  <c r="AN1891" i="1" s="1"/>
  <c r="T1894" i="1"/>
  <c r="AG1894" i="1" s="1"/>
  <c r="S1894" i="1"/>
  <c r="W1894" i="1"/>
  <c r="Z1899" i="1"/>
  <c r="AO1899" i="1" s="1"/>
  <c r="Y1899" i="1"/>
  <c r="AN1899" i="1" s="1"/>
  <c r="T1902" i="1"/>
  <c r="AG1902" i="1" s="1"/>
  <c r="S1902" i="1"/>
  <c r="W1902" i="1"/>
  <c r="Z1907" i="1"/>
  <c r="AO1907" i="1" s="1"/>
  <c r="Y1907" i="1"/>
  <c r="AN1907" i="1" s="1"/>
  <c r="T1910" i="1"/>
  <c r="AG1910" i="1" s="1"/>
  <c r="S1910" i="1"/>
  <c r="W1910" i="1"/>
  <c r="Z1915" i="1"/>
  <c r="AO1915" i="1" s="1"/>
  <c r="Y1915" i="1"/>
  <c r="AN1915" i="1" s="1"/>
  <c r="T1918" i="1"/>
  <c r="AG1918" i="1" s="1"/>
  <c r="S1918" i="1"/>
  <c r="W1918" i="1"/>
  <c r="R1923" i="1"/>
  <c r="AC1923" i="1" s="1"/>
  <c r="X1923" i="1"/>
  <c r="U1926" i="1"/>
  <c r="V1926" i="1"/>
  <c r="R1931" i="1"/>
  <c r="AC1931" i="1" s="1"/>
  <c r="X1931" i="1"/>
  <c r="U1934" i="1"/>
  <c r="V1934" i="1"/>
  <c r="Z1936" i="1"/>
  <c r="AO1936" i="1" s="1"/>
  <c r="Y1936" i="1"/>
  <c r="AN1936" i="1" s="1"/>
  <c r="S1939" i="1"/>
  <c r="T1939" i="1"/>
  <c r="AG1939" i="1" s="1"/>
  <c r="W1939" i="1"/>
  <c r="X1944" i="1"/>
  <c r="R1944" i="1"/>
  <c r="V1947" i="1"/>
  <c r="U1947" i="1"/>
  <c r="X1952" i="1"/>
  <c r="R1952" i="1"/>
  <c r="U1955" i="1"/>
  <c r="V1955" i="1"/>
  <c r="X1960" i="1"/>
  <c r="R1960" i="1"/>
  <c r="AC1960" i="1" s="1"/>
  <c r="V1963" i="1"/>
  <c r="U1963" i="1"/>
  <c r="X1968" i="1"/>
  <c r="R1968" i="1"/>
  <c r="V1971" i="1"/>
  <c r="U1971" i="1"/>
  <c r="X1976" i="1"/>
  <c r="R1976" i="1"/>
  <c r="AC1976" i="1" s="1"/>
  <c r="V1979" i="1"/>
  <c r="U1979" i="1"/>
  <c r="X1984" i="1"/>
  <c r="R1984" i="1"/>
  <c r="U1987" i="1"/>
  <c r="V1987" i="1"/>
  <c r="X1992" i="1"/>
  <c r="R1992" i="1"/>
  <c r="U1995" i="1"/>
  <c r="V1995" i="1"/>
  <c r="X2000" i="1"/>
  <c r="R2000" i="1"/>
  <c r="V2003" i="1"/>
  <c r="U2003" i="1"/>
  <c r="X2008" i="1"/>
  <c r="R2008" i="1"/>
  <c r="AC2008" i="1" s="1"/>
  <c r="V2011" i="1"/>
  <c r="U2011" i="1"/>
  <c r="X2016" i="1"/>
  <c r="R2016" i="1"/>
  <c r="AC2016" i="1" s="1"/>
  <c r="AB2016" i="1" s="1"/>
  <c r="V2019" i="1"/>
  <c r="U2019" i="1"/>
  <c r="X2024" i="1"/>
  <c r="R2024" i="1"/>
  <c r="Z2029" i="1"/>
  <c r="AO2029" i="1" s="1"/>
  <c r="Y2029" i="1"/>
  <c r="AN2029" i="1" s="1"/>
  <c r="V43" i="1"/>
  <c r="U43" i="1"/>
  <c r="X80" i="1"/>
  <c r="R80" i="1"/>
  <c r="O27" i="1"/>
  <c r="T27" i="1"/>
  <c r="AG27" i="1" s="1"/>
  <c r="S27" i="1"/>
  <c r="W27" i="1"/>
  <c r="Z64" i="1"/>
  <c r="AO64" i="1" s="1"/>
  <c r="Y64" i="1"/>
  <c r="AN64" i="1" s="1"/>
  <c r="W131" i="1"/>
  <c r="T131" i="1"/>
  <c r="AG131" i="1" s="1"/>
  <c r="S131" i="1"/>
  <c r="W163" i="1"/>
  <c r="T163" i="1"/>
  <c r="AG163" i="1" s="1"/>
  <c r="S163" i="1"/>
  <c r="Z201" i="1"/>
  <c r="AO201" i="1" s="1"/>
  <c r="Y201" i="1"/>
  <c r="AN201" i="1" s="1"/>
  <c r="Z233" i="1"/>
  <c r="AO233" i="1" s="1"/>
  <c r="Y233" i="1"/>
  <c r="AN233" i="1" s="1"/>
  <c r="T268" i="1"/>
  <c r="AG268" i="1" s="1"/>
  <c r="S268" i="1"/>
  <c r="W268" i="1"/>
  <c r="T300" i="1"/>
  <c r="AG300" i="1" s="1"/>
  <c r="S300" i="1"/>
  <c r="W300" i="1"/>
  <c r="Z377" i="1"/>
  <c r="AO377" i="1" s="1"/>
  <c r="Y377" i="1"/>
  <c r="AN377" i="1" s="1"/>
  <c r="T436" i="1"/>
  <c r="AG436" i="1" s="1"/>
  <c r="S436" i="1"/>
  <c r="W436" i="1"/>
  <c r="Z465" i="1"/>
  <c r="AO465" i="1" s="1"/>
  <c r="Y465" i="1"/>
  <c r="AN465" i="1" s="1"/>
  <c r="Z561" i="1"/>
  <c r="AO561" i="1" s="1"/>
  <c r="Y561" i="1"/>
  <c r="AN561" i="1" s="1"/>
  <c r="T596" i="1"/>
  <c r="AG596" i="1" s="1"/>
  <c r="S596" i="1"/>
  <c r="W596" i="1"/>
  <c r="Z633" i="1"/>
  <c r="AO633" i="1" s="1"/>
  <c r="Y633" i="1"/>
  <c r="AN633" i="1" s="1"/>
  <c r="Z665" i="1"/>
  <c r="AO665" i="1" s="1"/>
  <c r="Y665" i="1"/>
  <c r="AN665" i="1" s="1"/>
  <c r="V700" i="1"/>
  <c r="U700" i="1"/>
  <c r="V724" i="1"/>
  <c r="U724" i="1"/>
  <c r="R753" i="1"/>
  <c r="X753" i="1"/>
  <c r="T785" i="1"/>
  <c r="AG785" i="1" s="1"/>
  <c r="S785" i="1"/>
  <c r="W785" i="1"/>
  <c r="V865" i="1"/>
  <c r="U865" i="1"/>
  <c r="R27" i="1"/>
  <c r="X27" i="1"/>
  <c r="V30" i="1"/>
  <c r="U30" i="1"/>
  <c r="X35" i="1"/>
  <c r="R35" i="1"/>
  <c r="U38" i="1"/>
  <c r="V38" i="1"/>
  <c r="R43" i="1"/>
  <c r="AC43" i="1" s="1"/>
  <c r="X43" i="1"/>
  <c r="V46" i="1"/>
  <c r="U46" i="1"/>
  <c r="X51" i="1"/>
  <c r="R51" i="1"/>
  <c r="AC51" i="1" s="1"/>
  <c r="U54" i="1"/>
  <c r="V54" i="1"/>
  <c r="X59" i="1"/>
  <c r="R59" i="1"/>
  <c r="V62" i="1"/>
  <c r="U62" i="1"/>
  <c r="X67" i="1"/>
  <c r="R67" i="1"/>
  <c r="U70" i="1"/>
  <c r="V70" i="1"/>
  <c r="X75" i="1"/>
  <c r="R75" i="1"/>
  <c r="U78" i="1"/>
  <c r="V78" i="1"/>
  <c r="X83" i="1"/>
  <c r="R83" i="1"/>
  <c r="V86" i="1"/>
  <c r="U86" i="1"/>
  <c r="X91" i="1"/>
  <c r="R91" i="1"/>
  <c r="V94" i="1"/>
  <c r="U94" i="1"/>
  <c r="X99" i="1"/>
  <c r="R99" i="1"/>
  <c r="V102" i="1"/>
  <c r="U102" i="1"/>
  <c r="X107" i="1"/>
  <c r="R107" i="1"/>
  <c r="V110" i="1"/>
  <c r="U110" i="1"/>
  <c r="X115" i="1"/>
  <c r="R115" i="1"/>
  <c r="V118" i="1"/>
  <c r="U118" i="1"/>
  <c r="X123" i="1"/>
  <c r="R123" i="1"/>
  <c r="V126" i="1"/>
  <c r="U126" i="1"/>
  <c r="X131" i="1"/>
  <c r="R131" i="1"/>
  <c r="U134" i="1"/>
  <c r="V134" i="1"/>
  <c r="X139" i="1"/>
  <c r="R139" i="1"/>
  <c r="V142" i="1"/>
  <c r="U142" i="1"/>
  <c r="X147" i="1"/>
  <c r="R147" i="1"/>
  <c r="V150" i="1"/>
  <c r="U150" i="1"/>
  <c r="X155" i="1"/>
  <c r="R155" i="1"/>
  <c r="V158" i="1"/>
  <c r="U158" i="1"/>
  <c r="X163" i="1"/>
  <c r="R163" i="1"/>
  <c r="U166" i="1"/>
  <c r="V166" i="1"/>
  <c r="X171" i="1"/>
  <c r="R171" i="1"/>
  <c r="AC171" i="1" s="1"/>
  <c r="V174" i="1"/>
  <c r="U174" i="1"/>
  <c r="X179" i="1"/>
  <c r="R179" i="1"/>
  <c r="U182" i="1"/>
  <c r="V182" i="1"/>
  <c r="X187" i="1"/>
  <c r="R187" i="1"/>
  <c r="V190" i="1"/>
  <c r="U190" i="1"/>
  <c r="R196" i="1"/>
  <c r="AC196" i="1" s="1"/>
  <c r="X196" i="1"/>
  <c r="V199" i="1"/>
  <c r="U199" i="1"/>
  <c r="R204" i="1"/>
  <c r="X204" i="1"/>
  <c r="V207" i="1"/>
  <c r="U207" i="1"/>
  <c r="R212" i="1"/>
  <c r="AC212" i="1" s="1"/>
  <c r="X212" i="1"/>
  <c r="V215" i="1"/>
  <c r="U215" i="1"/>
  <c r="R220" i="1"/>
  <c r="AC220" i="1" s="1"/>
  <c r="X220" i="1"/>
  <c r="V223" i="1"/>
  <c r="U223" i="1"/>
  <c r="R228" i="1"/>
  <c r="X228" i="1"/>
  <c r="V231" i="1"/>
  <c r="U231" i="1"/>
  <c r="R236" i="1"/>
  <c r="X236" i="1"/>
  <c r="V239" i="1"/>
  <c r="U239" i="1"/>
  <c r="R244" i="1"/>
  <c r="AC244" i="1" s="1"/>
  <c r="X244" i="1"/>
  <c r="V247" i="1"/>
  <c r="U247" i="1"/>
  <c r="R252" i="1"/>
  <c r="AC252" i="1" s="1"/>
  <c r="X252" i="1"/>
  <c r="V255" i="1"/>
  <c r="U255" i="1"/>
  <c r="R260" i="1"/>
  <c r="X260" i="1"/>
  <c r="V263" i="1"/>
  <c r="U263" i="1"/>
  <c r="R268" i="1"/>
  <c r="AC268" i="1" s="1"/>
  <c r="X268" i="1"/>
  <c r="V271" i="1"/>
  <c r="U271" i="1"/>
  <c r="R276" i="1"/>
  <c r="AC276" i="1" s="1"/>
  <c r="X276" i="1"/>
  <c r="V279" i="1"/>
  <c r="U279" i="1"/>
  <c r="R284" i="1"/>
  <c r="X284" i="1"/>
  <c r="V287" i="1"/>
  <c r="U287" i="1"/>
  <c r="R292" i="1"/>
  <c r="AC292" i="1" s="1"/>
  <c r="X292" i="1"/>
  <c r="V295" i="1"/>
  <c r="U295" i="1"/>
  <c r="R300" i="1"/>
  <c r="AC300" i="1" s="1"/>
  <c r="X300" i="1"/>
  <c r="V303" i="1"/>
  <c r="U303" i="1"/>
  <c r="R308" i="1"/>
  <c r="X308" i="1"/>
  <c r="V311" i="1"/>
  <c r="U311" i="1"/>
  <c r="R316" i="1"/>
  <c r="X316" i="1"/>
  <c r="V319" i="1"/>
  <c r="U319" i="1"/>
  <c r="R324" i="1"/>
  <c r="X324" i="1"/>
  <c r="V327" i="1"/>
  <c r="U327" i="1"/>
  <c r="R332" i="1"/>
  <c r="AC332" i="1" s="1"/>
  <c r="X332" i="1"/>
  <c r="V335" i="1"/>
  <c r="U335" i="1"/>
  <c r="R340" i="1"/>
  <c r="X340" i="1"/>
  <c r="V343" i="1"/>
  <c r="U343" i="1"/>
  <c r="R348" i="1"/>
  <c r="X348" i="1"/>
  <c r="V351" i="1"/>
  <c r="U351" i="1"/>
  <c r="R356" i="1"/>
  <c r="X356" i="1"/>
  <c r="V359" i="1"/>
  <c r="U359" i="1"/>
  <c r="R364" i="1"/>
  <c r="AC364" i="1" s="1"/>
  <c r="X364" i="1"/>
  <c r="V367" i="1"/>
  <c r="U367" i="1"/>
  <c r="R372" i="1"/>
  <c r="X372" i="1"/>
  <c r="V375" i="1"/>
  <c r="U375" i="1"/>
  <c r="R380" i="1"/>
  <c r="X380" i="1"/>
  <c r="V383" i="1"/>
  <c r="U383" i="1"/>
  <c r="X388" i="1"/>
  <c r="R388" i="1"/>
  <c r="AC388" i="1" s="1"/>
  <c r="V391" i="1"/>
  <c r="U391" i="1"/>
  <c r="X396" i="1"/>
  <c r="R396" i="1"/>
  <c r="V399" i="1"/>
  <c r="U399" i="1"/>
  <c r="X404" i="1"/>
  <c r="R404" i="1"/>
  <c r="V407" i="1"/>
  <c r="U407" i="1"/>
  <c r="X412" i="1"/>
  <c r="R412" i="1"/>
  <c r="V415" i="1"/>
  <c r="U415" i="1"/>
  <c r="X420" i="1"/>
  <c r="R420" i="1"/>
  <c r="AC420" i="1" s="1"/>
  <c r="V423" i="1"/>
  <c r="U423" i="1"/>
  <c r="X428" i="1"/>
  <c r="R428" i="1"/>
  <c r="AC428" i="1" s="1"/>
  <c r="V431" i="1"/>
  <c r="U431" i="1"/>
  <c r="X436" i="1"/>
  <c r="R436" i="1"/>
  <c r="V439" i="1"/>
  <c r="U439" i="1"/>
  <c r="X444" i="1"/>
  <c r="R444" i="1"/>
  <c r="AC444" i="1" s="1"/>
  <c r="V447" i="1"/>
  <c r="U447" i="1"/>
  <c r="X452" i="1"/>
  <c r="R452" i="1"/>
  <c r="AC452" i="1" s="1"/>
  <c r="V455" i="1"/>
  <c r="U455" i="1"/>
  <c r="R460" i="1"/>
  <c r="X460" i="1"/>
  <c r="V463" i="1"/>
  <c r="U463" i="1"/>
  <c r="R468" i="1"/>
  <c r="X468" i="1"/>
  <c r="V471" i="1"/>
  <c r="U471" i="1"/>
  <c r="R476" i="1"/>
  <c r="X476" i="1"/>
  <c r="V479" i="1"/>
  <c r="U479" i="1"/>
  <c r="R484" i="1"/>
  <c r="AC484" i="1" s="1"/>
  <c r="X484" i="1"/>
  <c r="V487" i="1"/>
  <c r="U487" i="1"/>
  <c r="R492" i="1"/>
  <c r="X492" i="1"/>
  <c r="V495" i="1"/>
  <c r="U495" i="1"/>
  <c r="R500" i="1"/>
  <c r="AC500" i="1" s="1"/>
  <c r="X500" i="1"/>
  <c r="V503" i="1"/>
  <c r="U503" i="1"/>
  <c r="R508" i="1"/>
  <c r="X508" i="1"/>
  <c r="V511" i="1"/>
  <c r="U511" i="1"/>
  <c r="R516" i="1"/>
  <c r="X516" i="1"/>
  <c r="V519" i="1"/>
  <c r="U519" i="1"/>
  <c r="R524" i="1"/>
  <c r="AC524" i="1" s="1"/>
  <c r="X524" i="1"/>
  <c r="V527" i="1"/>
  <c r="U527" i="1"/>
  <c r="R532" i="1"/>
  <c r="AC532" i="1" s="1"/>
  <c r="X532" i="1"/>
  <c r="V535" i="1"/>
  <c r="U535" i="1"/>
  <c r="R540" i="1"/>
  <c r="X540" i="1"/>
  <c r="V543" i="1"/>
  <c r="U543" i="1"/>
  <c r="R548" i="1"/>
  <c r="X548" i="1"/>
  <c r="V551" i="1"/>
  <c r="U551" i="1"/>
  <c r="R556" i="1"/>
  <c r="X556" i="1"/>
  <c r="V559" i="1"/>
  <c r="U559" i="1"/>
  <c r="R564" i="1"/>
  <c r="AC564" i="1" s="1"/>
  <c r="X564" i="1"/>
  <c r="V567" i="1"/>
  <c r="U567" i="1"/>
  <c r="R572" i="1"/>
  <c r="X572" i="1"/>
  <c r="V575" i="1"/>
  <c r="U575" i="1"/>
  <c r="R580" i="1"/>
  <c r="AC580" i="1" s="1"/>
  <c r="X580" i="1"/>
  <c r="V583" i="1"/>
  <c r="U583" i="1"/>
  <c r="R588" i="1"/>
  <c r="X588" i="1"/>
  <c r="V591" i="1"/>
  <c r="U591" i="1"/>
  <c r="R596" i="1"/>
  <c r="AC596" i="1" s="1"/>
  <c r="X596" i="1"/>
  <c r="V599" i="1"/>
  <c r="U599" i="1"/>
  <c r="R604" i="1"/>
  <c r="X604" i="1"/>
  <c r="V607" i="1"/>
  <c r="U607" i="1"/>
  <c r="R612" i="1"/>
  <c r="AC612" i="1" s="1"/>
  <c r="X612" i="1"/>
  <c r="V615" i="1"/>
  <c r="U615" i="1"/>
  <c r="R620" i="1"/>
  <c r="X620" i="1"/>
  <c r="V623" i="1"/>
  <c r="U623" i="1"/>
  <c r="R628" i="1"/>
  <c r="X628" i="1"/>
  <c r="V631" i="1"/>
  <c r="U631" i="1"/>
  <c r="R636" i="1"/>
  <c r="X636" i="1"/>
  <c r="V639" i="1"/>
  <c r="U639" i="1"/>
  <c r="R644" i="1"/>
  <c r="AC644" i="1" s="1"/>
  <c r="X644" i="1"/>
  <c r="V647" i="1"/>
  <c r="U647" i="1"/>
  <c r="R652" i="1"/>
  <c r="X652" i="1"/>
  <c r="V655" i="1"/>
  <c r="U655" i="1"/>
  <c r="R660" i="1"/>
  <c r="AC660" i="1" s="1"/>
  <c r="X660" i="1"/>
  <c r="V663" i="1"/>
  <c r="U663" i="1"/>
  <c r="R668" i="1"/>
  <c r="X668" i="1"/>
  <c r="V671" i="1"/>
  <c r="U671" i="1"/>
  <c r="R676" i="1"/>
  <c r="X676" i="1"/>
  <c r="V679" i="1"/>
  <c r="U679" i="1"/>
  <c r="R684" i="1"/>
  <c r="AC684" i="1" s="1"/>
  <c r="AB684" i="1" s="1"/>
  <c r="X684" i="1"/>
  <c r="V687" i="1"/>
  <c r="U687" i="1"/>
  <c r="R692" i="1"/>
  <c r="X692" i="1"/>
  <c r="V695" i="1"/>
  <c r="U695" i="1"/>
  <c r="Z697" i="1"/>
  <c r="AO697" i="1" s="1"/>
  <c r="Y697" i="1"/>
  <c r="AN697" i="1" s="1"/>
  <c r="O700" i="1"/>
  <c r="T700" i="1"/>
  <c r="AG700" i="1" s="1"/>
  <c r="S700" i="1"/>
  <c r="W700" i="1"/>
  <c r="Z705" i="1"/>
  <c r="AO705" i="1" s="1"/>
  <c r="Y705" i="1"/>
  <c r="AN705" i="1" s="1"/>
  <c r="T708" i="1"/>
  <c r="AG708" i="1" s="1"/>
  <c r="S708" i="1"/>
  <c r="W708" i="1"/>
  <c r="Z713" i="1"/>
  <c r="AO713" i="1" s="1"/>
  <c r="Y713" i="1"/>
  <c r="AN713" i="1" s="1"/>
  <c r="T716" i="1"/>
  <c r="AG716" i="1" s="1"/>
  <c r="S716" i="1"/>
  <c r="W716" i="1"/>
  <c r="Z721" i="1"/>
  <c r="AO721" i="1" s="1"/>
  <c r="Y721" i="1"/>
  <c r="AN721" i="1" s="1"/>
  <c r="T724" i="1"/>
  <c r="AG724" i="1" s="1"/>
  <c r="S724" i="1"/>
  <c r="W724" i="1"/>
  <c r="Z729" i="1"/>
  <c r="AO729" i="1" s="1"/>
  <c r="Y729" i="1"/>
  <c r="AN729" i="1" s="1"/>
  <c r="T732" i="1"/>
  <c r="AG732" i="1" s="1"/>
  <c r="S732" i="1"/>
  <c r="W732" i="1"/>
  <c r="Z737" i="1"/>
  <c r="AO737" i="1" s="1"/>
  <c r="Y737" i="1"/>
  <c r="AN737" i="1" s="1"/>
  <c r="T740" i="1"/>
  <c r="AG740" i="1" s="1"/>
  <c r="S740" i="1"/>
  <c r="W740" i="1"/>
  <c r="Z745" i="1"/>
  <c r="AO745" i="1" s="1"/>
  <c r="Y745" i="1"/>
  <c r="AN745" i="1" s="1"/>
  <c r="O748" i="1"/>
  <c r="T748" i="1"/>
  <c r="AG748" i="1" s="1"/>
  <c r="S748" i="1"/>
  <c r="W748" i="1"/>
  <c r="Z753" i="1"/>
  <c r="AO753" i="1" s="1"/>
  <c r="Y753" i="1"/>
  <c r="AN753" i="1" s="1"/>
  <c r="T756" i="1"/>
  <c r="AG756" i="1" s="1"/>
  <c r="S756" i="1"/>
  <c r="W756" i="1"/>
  <c r="Z761" i="1"/>
  <c r="AO761" i="1" s="1"/>
  <c r="Y761" i="1"/>
  <c r="AN761" i="1" s="1"/>
  <c r="T764" i="1"/>
  <c r="AG764" i="1" s="1"/>
  <c r="S764" i="1"/>
  <c r="W764" i="1"/>
  <c r="Z769" i="1"/>
  <c r="AO769" i="1" s="1"/>
  <c r="Y769" i="1"/>
  <c r="AN769" i="1" s="1"/>
  <c r="T772" i="1"/>
  <c r="AG772" i="1" s="1"/>
  <c r="S772" i="1"/>
  <c r="W772" i="1"/>
  <c r="R777" i="1"/>
  <c r="X777" i="1"/>
  <c r="V780" i="1"/>
  <c r="U780" i="1"/>
  <c r="R785" i="1"/>
  <c r="AC785" i="1" s="1"/>
  <c r="X785" i="1"/>
  <c r="V788" i="1"/>
  <c r="U788" i="1"/>
  <c r="R793" i="1"/>
  <c r="AC793" i="1" s="1"/>
  <c r="X793" i="1"/>
  <c r="V796" i="1"/>
  <c r="U796" i="1"/>
  <c r="R801" i="1"/>
  <c r="AC801" i="1" s="1"/>
  <c r="X801" i="1"/>
  <c r="V804" i="1"/>
  <c r="U804" i="1"/>
  <c r="R809" i="1"/>
  <c r="AC809" i="1" s="1"/>
  <c r="X809" i="1"/>
  <c r="V812" i="1"/>
  <c r="U812" i="1"/>
  <c r="R817" i="1"/>
  <c r="AC817" i="1" s="1"/>
  <c r="AB817" i="1" s="1"/>
  <c r="X817" i="1"/>
  <c r="V820" i="1"/>
  <c r="U820" i="1"/>
  <c r="R825" i="1"/>
  <c r="X825" i="1"/>
  <c r="V828" i="1"/>
  <c r="U828" i="1"/>
  <c r="R833" i="1"/>
  <c r="AC833" i="1" s="1"/>
  <c r="X833" i="1"/>
  <c r="U836" i="1"/>
  <c r="V836" i="1"/>
  <c r="R841" i="1"/>
  <c r="X841" i="1"/>
  <c r="Y846" i="1"/>
  <c r="AN846" i="1" s="1"/>
  <c r="Z846" i="1"/>
  <c r="AO846" i="1" s="1"/>
  <c r="O849" i="1"/>
  <c r="S849" i="1"/>
  <c r="W849" i="1"/>
  <c r="T849" i="1"/>
  <c r="AG849" i="1" s="1"/>
  <c r="Y854" i="1"/>
  <c r="AN854" i="1" s="1"/>
  <c r="Z854" i="1"/>
  <c r="AO854" i="1" s="1"/>
  <c r="S857" i="1"/>
  <c r="W857" i="1"/>
  <c r="T857" i="1"/>
  <c r="AG857" i="1" s="1"/>
  <c r="Y862" i="1"/>
  <c r="AN862" i="1" s="1"/>
  <c r="Z862" i="1"/>
  <c r="AO862" i="1" s="1"/>
  <c r="S865" i="1"/>
  <c r="W865" i="1"/>
  <c r="T865" i="1"/>
  <c r="AG865" i="1" s="1"/>
  <c r="Y870" i="1"/>
  <c r="AN870" i="1" s="1"/>
  <c r="Z870" i="1"/>
  <c r="AO870" i="1" s="1"/>
  <c r="S873" i="1"/>
  <c r="W873" i="1"/>
  <c r="T873" i="1"/>
  <c r="AG873" i="1" s="1"/>
  <c r="Y878" i="1"/>
  <c r="AN878" i="1" s="1"/>
  <c r="Z878" i="1"/>
  <c r="AO878" i="1" s="1"/>
  <c r="S881" i="1"/>
  <c r="W881" i="1"/>
  <c r="T881" i="1"/>
  <c r="AG881" i="1" s="1"/>
  <c r="Y886" i="1"/>
  <c r="AN886" i="1" s="1"/>
  <c r="Z886" i="1"/>
  <c r="AO886" i="1" s="1"/>
  <c r="S889" i="1"/>
  <c r="W889" i="1"/>
  <c r="T889" i="1"/>
  <c r="AG889" i="1" s="1"/>
  <c r="Y894" i="1"/>
  <c r="AN894" i="1" s="1"/>
  <c r="Z894" i="1"/>
  <c r="AO894" i="1" s="1"/>
  <c r="S897" i="1"/>
  <c r="W897" i="1"/>
  <c r="T897" i="1"/>
  <c r="AG897" i="1" s="1"/>
  <c r="Y902" i="1"/>
  <c r="AN902" i="1" s="1"/>
  <c r="Z902" i="1"/>
  <c r="AO902" i="1" s="1"/>
  <c r="S905" i="1"/>
  <c r="W905" i="1"/>
  <c r="T905" i="1"/>
  <c r="AG905" i="1" s="1"/>
  <c r="Y910" i="1"/>
  <c r="AN910" i="1" s="1"/>
  <c r="Z910" i="1"/>
  <c r="AO910" i="1" s="1"/>
  <c r="S913" i="1"/>
  <c r="W913" i="1"/>
  <c r="T913" i="1"/>
  <c r="AG913" i="1" s="1"/>
  <c r="Y918" i="1"/>
  <c r="AN918" i="1" s="1"/>
  <c r="Z918" i="1"/>
  <c r="AO918" i="1" s="1"/>
  <c r="S921" i="1"/>
  <c r="W921" i="1"/>
  <c r="T921" i="1"/>
  <c r="AG921" i="1" s="1"/>
  <c r="Y926" i="1"/>
  <c r="AN926" i="1" s="1"/>
  <c r="Z926" i="1"/>
  <c r="AO926" i="1" s="1"/>
  <c r="S929" i="1"/>
  <c r="W929" i="1"/>
  <c r="T929" i="1"/>
  <c r="AG929" i="1" s="1"/>
  <c r="Y934" i="1"/>
  <c r="AN934" i="1" s="1"/>
  <c r="Z934" i="1"/>
  <c r="AO934" i="1" s="1"/>
  <c r="S937" i="1"/>
  <c r="W937" i="1"/>
  <c r="T937" i="1"/>
  <c r="AG937" i="1" s="1"/>
  <c r="Y942" i="1"/>
  <c r="AN942" i="1" s="1"/>
  <c r="Z942" i="1"/>
  <c r="AO942" i="1" s="1"/>
  <c r="S945" i="1"/>
  <c r="W945" i="1"/>
  <c r="T945" i="1"/>
  <c r="AG945" i="1" s="1"/>
  <c r="Y950" i="1"/>
  <c r="AN950" i="1" s="1"/>
  <c r="Z950" i="1"/>
  <c r="AO950" i="1" s="1"/>
  <c r="S953" i="1"/>
  <c r="W953" i="1"/>
  <c r="T953" i="1"/>
  <c r="AG953" i="1" s="1"/>
  <c r="Y958" i="1"/>
  <c r="AN958" i="1" s="1"/>
  <c r="Z958" i="1"/>
  <c r="AO958" i="1" s="1"/>
  <c r="S961" i="1"/>
  <c r="W961" i="1"/>
  <c r="T961" i="1"/>
  <c r="AG961" i="1" s="1"/>
  <c r="Y966" i="1"/>
  <c r="AN966" i="1" s="1"/>
  <c r="Z966" i="1"/>
  <c r="AO966" i="1" s="1"/>
  <c r="S969" i="1"/>
  <c r="T969" i="1"/>
  <c r="AG969" i="1" s="1"/>
  <c r="W969" i="1"/>
  <c r="Y974" i="1"/>
  <c r="AN974" i="1" s="1"/>
  <c r="Z974" i="1"/>
  <c r="AO974" i="1" s="1"/>
  <c r="S977" i="1"/>
  <c r="W977" i="1"/>
  <c r="T977" i="1"/>
  <c r="AG977" i="1" s="1"/>
  <c r="Y982" i="1"/>
  <c r="AN982" i="1" s="1"/>
  <c r="Z982" i="1"/>
  <c r="AO982" i="1" s="1"/>
  <c r="O985" i="1"/>
  <c r="S985" i="1"/>
  <c r="W985" i="1"/>
  <c r="T985" i="1"/>
  <c r="AG985" i="1" s="1"/>
  <c r="Y990" i="1"/>
  <c r="AN990" i="1" s="1"/>
  <c r="Z990" i="1"/>
  <c r="AO990" i="1" s="1"/>
  <c r="S993" i="1"/>
  <c r="W993" i="1"/>
  <c r="T993" i="1"/>
  <c r="AG993" i="1" s="1"/>
  <c r="Y998" i="1"/>
  <c r="AN998" i="1" s="1"/>
  <c r="Z998" i="1"/>
  <c r="AO998" i="1" s="1"/>
  <c r="S1001" i="1"/>
  <c r="W1001" i="1"/>
  <c r="T1001" i="1"/>
  <c r="AG1001" i="1" s="1"/>
  <c r="Y1006" i="1"/>
  <c r="AN1006" i="1" s="1"/>
  <c r="Z1006" i="1"/>
  <c r="AO1006" i="1" s="1"/>
  <c r="S1009" i="1"/>
  <c r="W1009" i="1"/>
  <c r="T1009" i="1"/>
  <c r="AG1009" i="1" s="1"/>
  <c r="Z1014" i="1"/>
  <c r="AO1014" i="1" s="1"/>
  <c r="Y1014" i="1"/>
  <c r="AN1014" i="1" s="1"/>
  <c r="W1017" i="1"/>
  <c r="T1017" i="1"/>
  <c r="AG1017" i="1" s="1"/>
  <c r="S1017" i="1"/>
  <c r="Z1022" i="1"/>
  <c r="AO1022" i="1" s="1"/>
  <c r="Y1022" i="1"/>
  <c r="AN1022" i="1" s="1"/>
  <c r="W1025" i="1"/>
  <c r="T1025" i="1"/>
  <c r="AG1025" i="1" s="1"/>
  <c r="S1025" i="1"/>
  <c r="Z1030" i="1"/>
  <c r="AO1030" i="1" s="1"/>
  <c r="Y1030" i="1"/>
  <c r="AN1030" i="1" s="1"/>
  <c r="W1033" i="1"/>
  <c r="T1033" i="1"/>
  <c r="AG1033" i="1" s="1"/>
  <c r="S1033" i="1"/>
  <c r="Z1038" i="1"/>
  <c r="AO1038" i="1" s="1"/>
  <c r="Y1038" i="1"/>
  <c r="AN1038" i="1" s="1"/>
  <c r="W1041" i="1"/>
  <c r="T1041" i="1"/>
  <c r="AG1041" i="1" s="1"/>
  <c r="S1041" i="1"/>
  <c r="Z1046" i="1"/>
  <c r="AO1046" i="1" s="1"/>
  <c r="Y1046" i="1"/>
  <c r="AN1046" i="1" s="1"/>
  <c r="O1049" i="1"/>
  <c r="W1049" i="1"/>
  <c r="T1049" i="1"/>
  <c r="AG1049" i="1" s="1"/>
  <c r="S1049" i="1"/>
  <c r="O1052" i="1"/>
  <c r="Z1054" i="1"/>
  <c r="AO1054" i="1" s="1"/>
  <c r="Y1054" i="1"/>
  <c r="AN1054" i="1" s="1"/>
  <c r="O1057" i="1"/>
  <c r="W1057" i="1"/>
  <c r="T1057" i="1"/>
  <c r="AG1057" i="1" s="1"/>
  <c r="S1057" i="1"/>
  <c r="Z1062" i="1"/>
  <c r="AO1062" i="1" s="1"/>
  <c r="Y1062" i="1"/>
  <c r="AN1062" i="1" s="1"/>
  <c r="O1065" i="1"/>
  <c r="W1065" i="1"/>
  <c r="T1065" i="1"/>
  <c r="AG1065" i="1" s="1"/>
  <c r="S1065" i="1"/>
  <c r="Z1070" i="1"/>
  <c r="AO1070" i="1" s="1"/>
  <c r="Y1070" i="1"/>
  <c r="AN1070" i="1" s="1"/>
  <c r="W1073" i="1"/>
  <c r="T1073" i="1"/>
  <c r="AG1073" i="1" s="1"/>
  <c r="S1073" i="1"/>
  <c r="R1078" i="1"/>
  <c r="X1078" i="1"/>
  <c r="V1081" i="1"/>
  <c r="U1081" i="1"/>
  <c r="R1086" i="1"/>
  <c r="X1086" i="1"/>
  <c r="V1089" i="1"/>
  <c r="U1089" i="1"/>
  <c r="R1094" i="1"/>
  <c r="X1094" i="1"/>
  <c r="V1097" i="1"/>
  <c r="U1097" i="1"/>
  <c r="R1102" i="1"/>
  <c r="X1102" i="1"/>
  <c r="Z1107" i="1"/>
  <c r="AO1107" i="1" s="1"/>
  <c r="Y1107" i="1"/>
  <c r="AN1107" i="1" s="1"/>
  <c r="W1110" i="1"/>
  <c r="T1110" i="1"/>
  <c r="AG1110" i="1" s="1"/>
  <c r="S1110" i="1"/>
  <c r="Z1115" i="1"/>
  <c r="AO1115" i="1" s="1"/>
  <c r="Y1115" i="1"/>
  <c r="AN1115" i="1" s="1"/>
  <c r="O1118" i="1"/>
  <c r="W1118" i="1"/>
  <c r="T1118" i="1"/>
  <c r="AG1118" i="1" s="1"/>
  <c r="S1118" i="1"/>
  <c r="Z1123" i="1"/>
  <c r="AO1123" i="1" s="1"/>
  <c r="Y1123" i="1"/>
  <c r="AN1123" i="1" s="1"/>
  <c r="W1126" i="1"/>
  <c r="T1126" i="1"/>
  <c r="AG1126" i="1" s="1"/>
  <c r="S1126" i="1"/>
  <c r="Y1131" i="1"/>
  <c r="AN1131" i="1" s="1"/>
  <c r="Z1131" i="1"/>
  <c r="AO1131" i="1" s="1"/>
  <c r="O1134" i="1"/>
  <c r="W1134" i="1"/>
  <c r="T1134" i="1"/>
  <c r="AG1134" i="1" s="1"/>
  <c r="S1134" i="1"/>
  <c r="Z1139" i="1"/>
  <c r="AO1139" i="1" s="1"/>
  <c r="Y1139" i="1"/>
  <c r="AN1139" i="1" s="1"/>
  <c r="W1142" i="1"/>
  <c r="T1142" i="1"/>
  <c r="AG1142" i="1" s="1"/>
  <c r="S1142" i="1"/>
  <c r="Z1147" i="1"/>
  <c r="AO1147" i="1" s="1"/>
  <c r="Y1147" i="1"/>
  <c r="AN1147" i="1" s="1"/>
  <c r="W1150" i="1"/>
  <c r="T1150" i="1"/>
  <c r="AG1150" i="1" s="1"/>
  <c r="S1150" i="1"/>
  <c r="Z1155" i="1"/>
  <c r="AO1155" i="1" s="1"/>
  <c r="Y1155" i="1"/>
  <c r="AN1155" i="1" s="1"/>
  <c r="V1158" i="1"/>
  <c r="U1158" i="1"/>
  <c r="R1163" i="1"/>
  <c r="X1163" i="1"/>
  <c r="V1166" i="1"/>
  <c r="U1166" i="1"/>
  <c r="R1171" i="1"/>
  <c r="X1171" i="1"/>
  <c r="V1174" i="1"/>
  <c r="U1174" i="1"/>
  <c r="R1179" i="1"/>
  <c r="X1179" i="1"/>
  <c r="V1182" i="1"/>
  <c r="U1182" i="1"/>
  <c r="R1187" i="1"/>
  <c r="AC1187" i="1" s="1"/>
  <c r="X1187" i="1"/>
  <c r="V1190" i="1"/>
  <c r="U1190" i="1"/>
  <c r="R1195" i="1"/>
  <c r="X1195" i="1"/>
  <c r="V1198" i="1"/>
  <c r="U1198" i="1"/>
  <c r="R1203" i="1"/>
  <c r="AC1203" i="1" s="1"/>
  <c r="AB1203" i="1" s="1"/>
  <c r="X1203" i="1"/>
  <c r="V1206" i="1"/>
  <c r="U1206" i="1"/>
  <c r="R1211" i="1"/>
  <c r="X1211" i="1"/>
  <c r="V1214" i="1"/>
  <c r="U1214" i="1"/>
  <c r="R1219" i="1"/>
  <c r="AC1219" i="1" s="1"/>
  <c r="X1219" i="1"/>
  <c r="V1222" i="1"/>
  <c r="U1222" i="1"/>
  <c r="R1227" i="1"/>
  <c r="AC1227" i="1" s="1"/>
  <c r="AB1227" i="1" s="1"/>
  <c r="X1227" i="1"/>
  <c r="Z1232" i="1"/>
  <c r="AO1232" i="1" s="1"/>
  <c r="Y1232" i="1"/>
  <c r="AN1232" i="1" s="1"/>
  <c r="W1235" i="1"/>
  <c r="T1235" i="1"/>
  <c r="AG1235" i="1" s="1"/>
  <c r="S1235" i="1"/>
  <c r="Z1240" i="1"/>
  <c r="AO1240" i="1" s="1"/>
  <c r="Y1240" i="1"/>
  <c r="AN1240" i="1" s="1"/>
  <c r="W1243" i="1"/>
  <c r="T1243" i="1"/>
  <c r="AG1243" i="1" s="1"/>
  <c r="S1243" i="1"/>
  <c r="Z1248" i="1"/>
  <c r="AO1248" i="1" s="1"/>
  <c r="Y1248" i="1"/>
  <c r="AN1248" i="1" s="1"/>
  <c r="W1251" i="1"/>
  <c r="T1251" i="1"/>
  <c r="AG1251" i="1" s="1"/>
  <c r="S1251" i="1"/>
  <c r="X1256" i="1"/>
  <c r="R1256" i="1"/>
  <c r="U1259" i="1"/>
  <c r="V1259" i="1"/>
  <c r="X1264" i="1"/>
  <c r="R1264" i="1"/>
  <c r="U1267" i="1"/>
  <c r="V1267" i="1"/>
  <c r="X1272" i="1"/>
  <c r="R1272" i="1"/>
  <c r="U1275" i="1"/>
  <c r="V1275" i="1"/>
  <c r="AT1275" i="1" s="1"/>
  <c r="X1280" i="1"/>
  <c r="R1280" i="1"/>
  <c r="U1283" i="1"/>
  <c r="V1283" i="1"/>
  <c r="X1288" i="1"/>
  <c r="R1288" i="1"/>
  <c r="AC1288" i="1" s="1"/>
  <c r="U1291" i="1"/>
  <c r="V1291" i="1"/>
  <c r="X1296" i="1"/>
  <c r="R1296" i="1"/>
  <c r="U1299" i="1"/>
  <c r="V1299" i="1"/>
  <c r="X1304" i="1"/>
  <c r="R1304" i="1"/>
  <c r="AC1304" i="1" s="1"/>
  <c r="U1307" i="1"/>
  <c r="V1307" i="1"/>
  <c r="X1312" i="1"/>
  <c r="R1312" i="1"/>
  <c r="U1315" i="1"/>
  <c r="V1315" i="1"/>
  <c r="X1320" i="1"/>
  <c r="R1320" i="1"/>
  <c r="AC1320" i="1" s="1"/>
  <c r="U1323" i="1"/>
  <c r="V1323" i="1"/>
  <c r="R1328" i="1"/>
  <c r="X1328" i="1"/>
  <c r="V1331" i="1"/>
  <c r="U1331" i="1"/>
  <c r="R1336" i="1"/>
  <c r="AC1336" i="1" s="1"/>
  <c r="AB1336" i="1" s="1"/>
  <c r="X1336" i="1"/>
  <c r="V1339" i="1"/>
  <c r="U1339" i="1"/>
  <c r="R1344" i="1"/>
  <c r="X1344" i="1"/>
  <c r="V1347" i="1"/>
  <c r="U1347" i="1"/>
  <c r="R1352" i="1"/>
  <c r="AC1352" i="1" s="1"/>
  <c r="X1352" i="1"/>
  <c r="V1355" i="1"/>
  <c r="U1355" i="1"/>
  <c r="R1360" i="1"/>
  <c r="X1360" i="1"/>
  <c r="V1363" i="1"/>
  <c r="U1363" i="1"/>
  <c r="R1368" i="1"/>
  <c r="AC1368" i="1" s="1"/>
  <c r="X1368" i="1"/>
  <c r="V1371" i="1"/>
  <c r="U1371" i="1"/>
  <c r="T1376" i="1"/>
  <c r="AG1376" i="1" s="1"/>
  <c r="S1376" i="1"/>
  <c r="W1376" i="1"/>
  <c r="Z1381" i="1"/>
  <c r="AO1381" i="1" s="1"/>
  <c r="Y1381" i="1"/>
  <c r="AN1381" i="1" s="1"/>
  <c r="T1384" i="1"/>
  <c r="AG1384" i="1" s="1"/>
  <c r="S1384" i="1"/>
  <c r="W1384" i="1"/>
  <c r="Y1389" i="1"/>
  <c r="AN1389" i="1" s="1"/>
  <c r="Z1389" i="1"/>
  <c r="AO1389" i="1" s="1"/>
  <c r="T1392" i="1"/>
  <c r="AG1392" i="1" s="1"/>
  <c r="S1392" i="1"/>
  <c r="W1392" i="1"/>
  <c r="Z1397" i="1"/>
  <c r="AO1397" i="1" s="1"/>
  <c r="Y1397" i="1"/>
  <c r="AN1397" i="1" s="1"/>
  <c r="T1400" i="1"/>
  <c r="AG1400" i="1" s="1"/>
  <c r="S1400" i="1"/>
  <c r="W1400" i="1"/>
  <c r="Z1405" i="1"/>
  <c r="AO1405" i="1" s="1"/>
  <c r="Y1405" i="1"/>
  <c r="AN1405" i="1" s="1"/>
  <c r="T1408" i="1"/>
  <c r="AG1408" i="1" s="1"/>
  <c r="S1408" i="1"/>
  <c r="W1408" i="1"/>
  <c r="Z1413" i="1"/>
  <c r="AO1413" i="1" s="1"/>
  <c r="Y1413" i="1"/>
  <c r="AN1413" i="1" s="1"/>
  <c r="T1416" i="1"/>
  <c r="AG1416" i="1" s="1"/>
  <c r="S1416" i="1"/>
  <c r="W1416" i="1"/>
  <c r="O1419" i="1"/>
  <c r="Z1421" i="1"/>
  <c r="AO1421" i="1" s="1"/>
  <c r="Y1421" i="1"/>
  <c r="AN1421" i="1" s="1"/>
  <c r="T1424" i="1"/>
  <c r="AG1424" i="1" s="1"/>
  <c r="S1424" i="1"/>
  <c r="W1424" i="1"/>
  <c r="R1429" i="1"/>
  <c r="X1429" i="1"/>
  <c r="V1432" i="1"/>
  <c r="U1432" i="1"/>
  <c r="R1437" i="1"/>
  <c r="X1437" i="1"/>
  <c r="V1440" i="1"/>
  <c r="U1440" i="1"/>
  <c r="R1445" i="1"/>
  <c r="X1445" i="1"/>
  <c r="V1448" i="1"/>
  <c r="U1448" i="1"/>
  <c r="R1453" i="1"/>
  <c r="X1453" i="1"/>
  <c r="V1456" i="1"/>
  <c r="U1456" i="1"/>
  <c r="R1461" i="1"/>
  <c r="AC1461" i="1" s="1"/>
  <c r="X1461" i="1"/>
  <c r="V1464" i="1"/>
  <c r="U1464" i="1"/>
  <c r="R1469" i="1"/>
  <c r="X1469" i="1"/>
  <c r="V1472" i="1"/>
  <c r="U1472" i="1"/>
  <c r="R1477" i="1"/>
  <c r="X1477" i="1"/>
  <c r="V1480" i="1"/>
  <c r="U1480" i="1"/>
  <c r="R1485" i="1"/>
  <c r="X1485" i="1"/>
  <c r="V1488" i="1"/>
  <c r="U1488" i="1"/>
  <c r="R1493" i="1"/>
  <c r="X1493" i="1"/>
  <c r="V1496" i="1"/>
  <c r="U1496" i="1"/>
  <c r="R1501" i="1"/>
  <c r="X1501" i="1"/>
  <c r="V1504" i="1"/>
  <c r="U1504" i="1"/>
  <c r="R1509" i="1"/>
  <c r="AC1509" i="1" s="1"/>
  <c r="X1509" i="1"/>
  <c r="V1512" i="1"/>
  <c r="U1512" i="1"/>
  <c r="X1517" i="1"/>
  <c r="R1517" i="1"/>
  <c r="AC1517" i="1" s="1"/>
  <c r="Z1522" i="1"/>
  <c r="AO1522" i="1" s="1"/>
  <c r="Y1522" i="1"/>
  <c r="AN1522" i="1" s="1"/>
  <c r="T1525" i="1"/>
  <c r="AG1525" i="1" s="1"/>
  <c r="S1525" i="1"/>
  <c r="W1525" i="1"/>
  <c r="Z1530" i="1"/>
  <c r="AO1530" i="1" s="1"/>
  <c r="Y1530" i="1"/>
  <c r="AN1530" i="1" s="1"/>
  <c r="W1533" i="1"/>
  <c r="T1533" i="1"/>
  <c r="AG1533" i="1" s="1"/>
  <c r="S1533" i="1"/>
  <c r="Z1538" i="1"/>
  <c r="AO1538" i="1" s="1"/>
  <c r="Y1538" i="1"/>
  <c r="AN1538" i="1" s="1"/>
  <c r="W1541" i="1"/>
  <c r="S1541" i="1"/>
  <c r="T1541" i="1"/>
  <c r="AG1541" i="1" s="1"/>
  <c r="Z1546" i="1"/>
  <c r="AO1546" i="1" s="1"/>
  <c r="Y1546" i="1"/>
  <c r="AN1546" i="1" s="1"/>
  <c r="W1549" i="1"/>
  <c r="T1549" i="1"/>
  <c r="AG1549" i="1" s="1"/>
  <c r="S1549" i="1"/>
  <c r="Z1554" i="1"/>
  <c r="AO1554" i="1" s="1"/>
  <c r="Y1554" i="1"/>
  <c r="AN1554" i="1" s="1"/>
  <c r="W1557" i="1"/>
  <c r="T1557" i="1"/>
  <c r="AG1557" i="1" s="1"/>
  <c r="S1557" i="1"/>
  <c r="Z1562" i="1"/>
  <c r="AO1562" i="1" s="1"/>
  <c r="Y1562" i="1"/>
  <c r="AN1562" i="1" s="1"/>
  <c r="O1565" i="1"/>
  <c r="W1565" i="1"/>
  <c r="T1565" i="1"/>
  <c r="AG1565" i="1" s="1"/>
  <c r="S1565" i="1"/>
  <c r="Z1570" i="1"/>
  <c r="AO1570" i="1" s="1"/>
  <c r="Y1570" i="1"/>
  <c r="AN1570" i="1" s="1"/>
  <c r="W1573" i="1"/>
  <c r="T1573" i="1"/>
  <c r="AG1573" i="1" s="1"/>
  <c r="S1573" i="1"/>
  <c r="X1578" i="1"/>
  <c r="R1578" i="1"/>
  <c r="AC1578" i="1" s="1"/>
  <c r="V1581" i="1"/>
  <c r="U1581" i="1"/>
  <c r="X1586" i="1"/>
  <c r="R1586" i="1"/>
  <c r="V1589" i="1"/>
  <c r="U1589" i="1"/>
  <c r="X1594" i="1"/>
  <c r="R1594" i="1"/>
  <c r="AC1594" i="1" s="1"/>
  <c r="V1597" i="1"/>
  <c r="U1597" i="1"/>
  <c r="T1602" i="1"/>
  <c r="AG1602" i="1" s="1"/>
  <c r="S1602" i="1"/>
  <c r="W1602" i="1"/>
  <c r="O1604" i="1"/>
  <c r="X1607" i="1"/>
  <c r="R1607" i="1"/>
  <c r="V1610" i="1"/>
  <c r="U1610" i="1"/>
  <c r="X1615" i="1"/>
  <c r="R1615" i="1"/>
  <c r="AC1615" i="1" s="1"/>
  <c r="V1618" i="1"/>
  <c r="U1618" i="1"/>
  <c r="X1623" i="1"/>
  <c r="R1623" i="1"/>
  <c r="AC1623" i="1" s="1"/>
  <c r="V1626" i="1"/>
  <c r="U1626" i="1"/>
  <c r="X1631" i="1"/>
  <c r="R1631" i="1"/>
  <c r="AC1631" i="1" s="1"/>
  <c r="AB1631" i="1" s="1"/>
  <c r="V1634" i="1"/>
  <c r="U1634" i="1"/>
  <c r="W1639" i="1"/>
  <c r="T1639" i="1"/>
  <c r="AG1639" i="1" s="1"/>
  <c r="S1639" i="1"/>
  <c r="Y1644" i="1"/>
  <c r="AN1644" i="1" s="1"/>
  <c r="Z1644" i="1"/>
  <c r="AO1644" i="1" s="1"/>
  <c r="O1647" i="1"/>
  <c r="W1647" i="1"/>
  <c r="T1647" i="1"/>
  <c r="AG1647" i="1" s="1"/>
  <c r="S1647" i="1"/>
  <c r="Y1652" i="1"/>
  <c r="AN1652" i="1" s="1"/>
  <c r="Z1652" i="1"/>
  <c r="AO1652" i="1" s="1"/>
  <c r="W1655" i="1"/>
  <c r="T1655" i="1"/>
  <c r="AG1655" i="1" s="1"/>
  <c r="S1655" i="1"/>
  <c r="Y1660" i="1"/>
  <c r="AN1660" i="1" s="1"/>
  <c r="Z1660" i="1"/>
  <c r="AO1660" i="1" s="1"/>
  <c r="W1663" i="1"/>
  <c r="T1663" i="1"/>
  <c r="AG1663" i="1" s="1"/>
  <c r="S1663" i="1"/>
  <c r="Z1668" i="1"/>
  <c r="AO1668" i="1" s="1"/>
  <c r="Y1668" i="1"/>
  <c r="AN1668" i="1" s="1"/>
  <c r="W1671" i="1"/>
  <c r="S1671" i="1"/>
  <c r="T1671" i="1"/>
  <c r="AG1671" i="1" s="1"/>
  <c r="Z1676" i="1"/>
  <c r="AO1676" i="1" s="1"/>
  <c r="Y1676" i="1"/>
  <c r="AN1676" i="1" s="1"/>
  <c r="V1679" i="1"/>
  <c r="U1679" i="1"/>
  <c r="X1684" i="1"/>
  <c r="R1684" i="1"/>
  <c r="AC1684" i="1" s="1"/>
  <c r="V1687" i="1"/>
  <c r="U1687" i="1"/>
  <c r="X1692" i="1"/>
  <c r="R1692" i="1"/>
  <c r="AC1692" i="1" s="1"/>
  <c r="V1695" i="1"/>
  <c r="U1695" i="1"/>
  <c r="X1700" i="1"/>
  <c r="R1700" i="1"/>
  <c r="AC1700" i="1" s="1"/>
  <c r="V1703" i="1"/>
  <c r="U1703" i="1"/>
  <c r="X1708" i="1"/>
  <c r="R1708" i="1"/>
  <c r="V1711" i="1"/>
  <c r="U1711" i="1"/>
  <c r="X1716" i="1"/>
  <c r="R1716" i="1"/>
  <c r="V1719" i="1"/>
  <c r="U1719" i="1"/>
  <c r="X1724" i="1"/>
  <c r="R1724" i="1"/>
  <c r="AC1724" i="1" s="1"/>
  <c r="V1727" i="1"/>
  <c r="U1727" i="1"/>
  <c r="X1732" i="1"/>
  <c r="R1732" i="1"/>
  <c r="AC1732" i="1" s="1"/>
  <c r="V1735" i="1"/>
  <c r="U1735" i="1"/>
  <c r="X1740" i="1"/>
  <c r="R1740" i="1"/>
  <c r="AC1740" i="1" s="1"/>
  <c r="V1743" i="1"/>
  <c r="U1743" i="1"/>
  <c r="X1748" i="1"/>
  <c r="R1748" i="1"/>
  <c r="V1751" i="1"/>
  <c r="U1751" i="1"/>
  <c r="Z1753" i="1"/>
  <c r="AO1753" i="1" s="1"/>
  <c r="Y1753" i="1"/>
  <c r="AN1753" i="1" s="1"/>
  <c r="T1756" i="1"/>
  <c r="AG1756" i="1" s="1"/>
  <c r="W1756" i="1"/>
  <c r="S1756" i="1"/>
  <c r="Z1761" i="1"/>
  <c r="AO1761" i="1" s="1"/>
  <c r="Y1761" i="1"/>
  <c r="AN1761" i="1" s="1"/>
  <c r="T1764" i="1"/>
  <c r="AG1764" i="1" s="1"/>
  <c r="S1764" i="1"/>
  <c r="W1764" i="1"/>
  <c r="O1766" i="1"/>
  <c r="X1769" i="1"/>
  <c r="R1769" i="1"/>
  <c r="AC1769" i="1" s="1"/>
  <c r="AB1769" i="1" s="1"/>
  <c r="V1772" i="1"/>
  <c r="U1772" i="1"/>
  <c r="X1777" i="1"/>
  <c r="R1777" i="1"/>
  <c r="AC1777" i="1" s="1"/>
  <c r="V1780" i="1"/>
  <c r="U1780" i="1"/>
  <c r="X1785" i="1"/>
  <c r="R1785" i="1"/>
  <c r="AC1785" i="1" s="1"/>
  <c r="AB1785" i="1" s="1"/>
  <c r="Y1790" i="1"/>
  <c r="AN1790" i="1" s="1"/>
  <c r="Z1790" i="1"/>
  <c r="AO1790" i="1" s="1"/>
  <c r="W1793" i="1"/>
  <c r="T1793" i="1"/>
  <c r="AG1793" i="1" s="1"/>
  <c r="S1793" i="1"/>
  <c r="Y1798" i="1"/>
  <c r="AN1798" i="1" s="1"/>
  <c r="Z1798" i="1"/>
  <c r="AO1798" i="1" s="1"/>
  <c r="W1801" i="1"/>
  <c r="T1801" i="1"/>
  <c r="AG1801" i="1" s="1"/>
  <c r="S1801" i="1"/>
  <c r="Y1806" i="1"/>
  <c r="AN1806" i="1" s="1"/>
  <c r="Z1806" i="1"/>
  <c r="AO1806" i="1" s="1"/>
  <c r="O1809" i="1"/>
  <c r="W1809" i="1"/>
  <c r="T1809" i="1"/>
  <c r="AG1809" i="1" s="1"/>
  <c r="S1809" i="1"/>
  <c r="Y1814" i="1"/>
  <c r="AN1814" i="1" s="1"/>
  <c r="Z1814" i="1"/>
  <c r="AO1814" i="1" s="1"/>
  <c r="W1817" i="1"/>
  <c r="T1817" i="1"/>
  <c r="AG1817" i="1" s="1"/>
  <c r="S1817" i="1"/>
  <c r="Y1822" i="1"/>
  <c r="AN1822" i="1" s="1"/>
  <c r="Z1822" i="1"/>
  <c r="AO1822" i="1" s="1"/>
  <c r="W1825" i="1"/>
  <c r="T1825" i="1"/>
  <c r="AG1825" i="1" s="1"/>
  <c r="S1825" i="1"/>
  <c r="Y1830" i="1"/>
  <c r="AN1830" i="1" s="1"/>
  <c r="Z1830" i="1"/>
  <c r="AO1830" i="1" s="1"/>
  <c r="W1833" i="1"/>
  <c r="T1833" i="1"/>
  <c r="AG1833" i="1" s="1"/>
  <c r="S1833" i="1"/>
  <c r="Y1838" i="1"/>
  <c r="AN1838" i="1" s="1"/>
  <c r="Z1838" i="1"/>
  <c r="AO1838" i="1" s="1"/>
  <c r="O1841" i="1"/>
  <c r="W1841" i="1"/>
  <c r="T1841" i="1"/>
  <c r="AG1841" i="1" s="1"/>
  <c r="S1841" i="1"/>
  <c r="Y1846" i="1"/>
  <c r="AN1846" i="1" s="1"/>
  <c r="Z1846" i="1"/>
  <c r="AO1846" i="1" s="1"/>
  <c r="W1849" i="1"/>
  <c r="T1849" i="1"/>
  <c r="AG1849" i="1" s="1"/>
  <c r="S1849" i="1"/>
  <c r="Y1854" i="1"/>
  <c r="AN1854" i="1" s="1"/>
  <c r="Z1854" i="1"/>
  <c r="AO1854" i="1" s="1"/>
  <c r="W1857" i="1"/>
  <c r="T1857" i="1"/>
  <c r="AG1857" i="1" s="1"/>
  <c r="S1857" i="1"/>
  <c r="X1862" i="1"/>
  <c r="R1862" i="1"/>
  <c r="V1865" i="1"/>
  <c r="U1865" i="1"/>
  <c r="X1870" i="1"/>
  <c r="R1870" i="1"/>
  <c r="V1873" i="1"/>
  <c r="U1873" i="1"/>
  <c r="X1878" i="1"/>
  <c r="R1878" i="1"/>
  <c r="V1881" i="1"/>
  <c r="U1881" i="1"/>
  <c r="X1886" i="1"/>
  <c r="R1886" i="1"/>
  <c r="V1889" i="1"/>
  <c r="U1889" i="1"/>
  <c r="X1894" i="1"/>
  <c r="R1894" i="1"/>
  <c r="V1897" i="1"/>
  <c r="U1897" i="1"/>
  <c r="X1902" i="1"/>
  <c r="R1902" i="1"/>
  <c r="V1905" i="1"/>
  <c r="U1905" i="1"/>
  <c r="R1910" i="1"/>
  <c r="AC1910" i="1" s="1"/>
  <c r="X1910" i="1"/>
  <c r="V1913" i="1"/>
  <c r="U1913" i="1"/>
  <c r="R1918" i="1"/>
  <c r="AC1918" i="1" s="1"/>
  <c r="AB1918" i="1" s="1"/>
  <c r="X1918" i="1"/>
  <c r="Z1923" i="1"/>
  <c r="AO1923" i="1" s="1"/>
  <c r="Y1923" i="1"/>
  <c r="AN1923" i="1" s="1"/>
  <c r="O1926" i="1"/>
  <c r="T1926" i="1"/>
  <c r="AG1926" i="1" s="1"/>
  <c r="S1926" i="1"/>
  <c r="W1926" i="1"/>
  <c r="O1929" i="1"/>
  <c r="Z1931" i="1"/>
  <c r="AO1931" i="1" s="1"/>
  <c r="Y1931" i="1"/>
  <c r="AN1931" i="1" s="1"/>
  <c r="T1934" i="1"/>
  <c r="AG1934" i="1" s="1"/>
  <c r="S1934" i="1"/>
  <c r="W1934" i="1"/>
  <c r="R1939" i="1"/>
  <c r="AC1939" i="1" s="1"/>
  <c r="X1939" i="1"/>
  <c r="Z1944" i="1"/>
  <c r="AO1944" i="1" s="1"/>
  <c r="Y1944" i="1"/>
  <c r="AN1944" i="1" s="1"/>
  <c r="S1947" i="1"/>
  <c r="W1947" i="1"/>
  <c r="T1947" i="1"/>
  <c r="AG1947" i="1" s="1"/>
  <c r="Z1952" i="1"/>
  <c r="AO1952" i="1" s="1"/>
  <c r="Y1952" i="1"/>
  <c r="AN1952" i="1" s="1"/>
  <c r="S1955" i="1"/>
  <c r="W1955" i="1"/>
  <c r="T1955" i="1"/>
  <c r="AG1955" i="1" s="1"/>
  <c r="Z1960" i="1"/>
  <c r="AO1960" i="1" s="1"/>
  <c r="Y1960" i="1"/>
  <c r="AN1960" i="1" s="1"/>
  <c r="S1963" i="1"/>
  <c r="W1963" i="1"/>
  <c r="T1963" i="1"/>
  <c r="AG1963" i="1" s="1"/>
  <c r="Z1968" i="1"/>
  <c r="AO1968" i="1" s="1"/>
  <c r="Y1968" i="1"/>
  <c r="AN1968" i="1" s="1"/>
  <c r="S1971" i="1"/>
  <c r="T1971" i="1"/>
  <c r="AG1971" i="1" s="1"/>
  <c r="W1971" i="1"/>
  <c r="Z1976" i="1"/>
  <c r="AO1976" i="1" s="1"/>
  <c r="Y1976" i="1"/>
  <c r="AN1976" i="1" s="1"/>
  <c r="S1979" i="1"/>
  <c r="T1979" i="1"/>
  <c r="AG1979" i="1" s="1"/>
  <c r="W1979" i="1"/>
  <c r="Z1984" i="1"/>
  <c r="AO1984" i="1" s="1"/>
  <c r="Y1984" i="1"/>
  <c r="AN1984" i="1" s="1"/>
  <c r="S1987" i="1"/>
  <c r="T1987" i="1"/>
  <c r="AG1987" i="1" s="1"/>
  <c r="W1987" i="1"/>
  <c r="Z1992" i="1"/>
  <c r="AO1992" i="1" s="1"/>
  <c r="Y1992" i="1"/>
  <c r="AN1992" i="1" s="1"/>
  <c r="S1995" i="1"/>
  <c r="T1995" i="1"/>
  <c r="AG1995" i="1" s="1"/>
  <c r="W1995" i="1"/>
  <c r="Z2000" i="1"/>
  <c r="AO2000" i="1" s="1"/>
  <c r="Y2000" i="1"/>
  <c r="AN2000" i="1" s="1"/>
  <c r="S2003" i="1"/>
  <c r="T2003" i="1"/>
  <c r="AG2003" i="1" s="1"/>
  <c r="W2003" i="1"/>
  <c r="Z2008" i="1"/>
  <c r="AO2008" i="1" s="1"/>
  <c r="Y2008" i="1"/>
  <c r="AN2008" i="1" s="1"/>
  <c r="S2011" i="1"/>
  <c r="T2011" i="1"/>
  <c r="AG2011" i="1" s="1"/>
  <c r="W2011" i="1"/>
  <c r="Z2016" i="1"/>
  <c r="AO2016" i="1" s="1"/>
  <c r="Y2016" i="1"/>
  <c r="AN2016" i="1" s="1"/>
  <c r="S2019" i="1"/>
  <c r="T2019" i="1"/>
  <c r="AG2019" i="1" s="1"/>
  <c r="W2019" i="1"/>
  <c r="Z2024" i="1"/>
  <c r="AO2024" i="1" s="1"/>
  <c r="Y2024" i="1"/>
  <c r="AN2024" i="1" s="1"/>
  <c r="V2027" i="1"/>
  <c r="U2027" i="1"/>
  <c r="T8" i="1"/>
  <c r="AG8" i="1" s="1"/>
  <c r="S8" i="1"/>
  <c r="W8" i="1"/>
  <c r="W48" i="1"/>
  <c r="T48" i="1"/>
  <c r="AG48" i="1" s="1"/>
  <c r="S48" i="1"/>
  <c r="W88" i="1"/>
  <c r="T88" i="1"/>
  <c r="AG88" i="1" s="1"/>
  <c r="S88" i="1"/>
  <c r="W160" i="1"/>
  <c r="T160" i="1"/>
  <c r="AG160" i="1" s="1"/>
  <c r="S160" i="1"/>
  <c r="Z198" i="1"/>
  <c r="AO198" i="1" s="1"/>
  <c r="Y198" i="1"/>
  <c r="AN198" i="1" s="1"/>
  <c r="Z222" i="1"/>
  <c r="AO222" i="1" s="1"/>
  <c r="Y222" i="1"/>
  <c r="AN222" i="1" s="1"/>
  <c r="Z246" i="1"/>
  <c r="AO246" i="1" s="1"/>
  <c r="Y246" i="1"/>
  <c r="AN246" i="1" s="1"/>
  <c r="Z270" i="1"/>
  <c r="AO270" i="1" s="1"/>
  <c r="Y270" i="1"/>
  <c r="AN270" i="1" s="1"/>
  <c r="Z302" i="1"/>
  <c r="AO302" i="1" s="1"/>
  <c r="Y302" i="1"/>
  <c r="AN302" i="1" s="1"/>
  <c r="S369" i="1"/>
  <c r="W369" i="1"/>
  <c r="T369" i="1"/>
  <c r="AG369" i="1" s="1"/>
  <c r="Z406" i="1"/>
  <c r="AO406" i="1" s="1"/>
  <c r="Y406" i="1"/>
  <c r="AN406" i="1" s="1"/>
  <c r="Z446" i="1"/>
  <c r="AO446" i="1" s="1"/>
  <c r="Y446" i="1"/>
  <c r="AN446" i="1" s="1"/>
  <c r="T481" i="1"/>
  <c r="AG481" i="1" s="1"/>
  <c r="S481" i="1"/>
  <c r="W481" i="1"/>
  <c r="Z550" i="1"/>
  <c r="AO550" i="1" s="1"/>
  <c r="Y550" i="1"/>
  <c r="AN550" i="1" s="1"/>
  <c r="Z582" i="1"/>
  <c r="AO582" i="1" s="1"/>
  <c r="Y582" i="1"/>
  <c r="AN582" i="1" s="1"/>
  <c r="Z614" i="1"/>
  <c r="AO614" i="1" s="1"/>
  <c r="Y614" i="1"/>
  <c r="AN614" i="1" s="1"/>
  <c r="Z638" i="1"/>
  <c r="AO638" i="1" s="1"/>
  <c r="Y638" i="1"/>
  <c r="AN638" i="1" s="1"/>
  <c r="T673" i="1"/>
  <c r="AG673" i="1" s="1"/>
  <c r="S673" i="1"/>
  <c r="W673" i="1"/>
  <c r="R734" i="1"/>
  <c r="AC734" i="1" s="1"/>
  <c r="AB734" i="1" s="1"/>
  <c r="X734" i="1"/>
  <c r="Z827" i="1"/>
  <c r="AO827" i="1" s="1"/>
  <c r="Y827" i="1"/>
  <c r="AN827" i="1" s="1"/>
  <c r="R851" i="1"/>
  <c r="X851" i="1"/>
  <c r="R883" i="1"/>
  <c r="AC883" i="1" s="1"/>
  <c r="AB883" i="1" s="1"/>
  <c r="X883" i="1"/>
  <c r="V918" i="1"/>
  <c r="U918" i="1"/>
  <c r="R1075" i="1"/>
  <c r="X1075" i="1"/>
  <c r="U1107" i="1"/>
  <c r="V1107" i="1"/>
  <c r="R1136" i="1"/>
  <c r="X1136" i="1"/>
  <c r="O1168" i="1"/>
  <c r="S1168" i="1"/>
  <c r="T1168" i="1"/>
  <c r="AG1168" i="1" s="1"/>
  <c r="W1168" i="1"/>
  <c r="S1224" i="1"/>
  <c r="W1224" i="1"/>
  <c r="T1224" i="1"/>
  <c r="AG1224" i="1" s="1"/>
  <c r="Z1258" i="1"/>
  <c r="AO1258" i="1" s="1"/>
  <c r="Y1258" i="1"/>
  <c r="AN1258" i="1" s="1"/>
  <c r="Z1290" i="1"/>
  <c r="AO1290" i="1" s="1"/>
  <c r="Y1290" i="1"/>
  <c r="AN1290" i="1" s="1"/>
  <c r="T1373" i="1"/>
  <c r="AG1373" i="1" s="1"/>
  <c r="S1373" i="1"/>
  <c r="W1373" i="1"/>
  <c r="V1405" i="1"/>
  <c r="U1405" i="1"/>
  <c r="Z1439" i="1"/>
  <c r="AO1439" i="1" s="1"/>
  <c r="Y1439" i="1"/>
  <c r="AN1439" i="1" s="1"/>
  <c r="Z1471" i="1"/>
  <c r="AO1471" i="1" s="1"/>
  <c r="Y1471" i="1"/>
  <c r="AN1471" i="1" s="1"/>
  <c r="W1599" i="1"/>
  <c r="T1599" i="1"/>
  <c r="AG1599" i="1" s="1"/>
  <c r="S1599" i="1"/>
  <c r="V1660" i="1"/>
  <c r="U1660" i="1"/>
  <c r="W1689" i="1"/>
  <c r="T1689" i="1"/>
  <c r="AG1689" i="1" s="1"/>
  <c r="S1689" i="1"/>
  <c r="W1721" i="1"/>
  <c r="T1721" i="1"/>
  <c r="AG1721" i="1" s="1"/>
  <c r="S1721" i="1"/>
  <c r="Y1750" i="1"/>
  <c r="AN1750" i="1" s="1"/>
  <c r="Z1750" i="1"/>
  <c r="AO1750" i="1" s="1"/>
  <c r="R1811" i="1"/>
  <c r="X1811" i="1"/>
  <c r="R1843" i="1"/>
  <c r="X1843" i="1"/>
  <c r="W1875" i="1"/>
  <c r="T1875" i="1"/>
  <c r="AG1875" i="1" s="1"/>
  <c r="S1875" i="1"/>
  <c r="S1907" i="1"/>
  <c r="W1907" i="1"/>
  <c r="T1907" i="1"/>
  <c r="AG1907" i="1" s="1"/>
  <c r="X1928" i="1"/>
  <c r="R1928" i="1"/>
  <c r="X1949" i="1"/>
  <c r="R1949" i="1"/>
  <c r="V1976" i="1"/>
  <c r="U1976" i="1"/>
  <c r="V2008" i="1"/>
  <c r="U2008" i="1"/>
  <c r="R32" i="1"/>
  <c r="X32" i="1"/>
  <c r="V59" i="1"/>
  <c r="U59" i="1"/>
  <c r="O43" i="1"/>
  <c r="T43" i="1"/>
  <c r="AG43" i="1" s="1"/>
  <c r="S43" i="1"/>
  <c r="W43" i="1"/>
  <c r="Z80" i="1"/>
  <c r="AO80" i="1" s="1"/>
  <c r="Y80" i="1"/>
  <c r="AN80" i="1" s="1"/>
  <c r="Z120" i="1"/>
  <c r="AO120" i="1" s="1"/>
  <c r="Y120" i="1"/>
  <c r="AN120" i="1" s="1"/>
  <c r="W155" i="1"/>
  <c r="S155" i="1"/>
  <c r="T155" i="1"/>
  <c r="AG155" i="1" s="1"/>
  <c r="W187" i="1"/>
  <c r="T187" i="1"/>
  <c r="AG187" i="1" s="1"/>
  <c r="S187" i="1"/>
  <c r="Z225" i="1"/>
  <c r="AO225" i="1" s="1"/>
  <c r="Y225" i="1"/>
  <c r="AN225" i="1" s="1"/>
  <c r="Z265" i="1"/>
  <c r="AO265" i="1" s="1"/>
  <c r="Y265" i="1"/>
  <c r="AN265" i="1" s="1"/>
  <c r="Z297" i="1"/>
  <c r="AO297" i="1" s="1"/>
  <c r="Y297" i="1"/>
  <c r="AN297" i="1" s="1"/>
  <c r="Z329" i="1"/>
  <c r="AO329" i="1" s="1"/>
  <c r="Y329" i="1"/>
  <c r="AN329" i="1" s="1"/>
  <c r="Z361" i="1"/>
  <c r="AO361" i="1" s="1"/>
  <c r="Y361" i="1"/>
  <c r="AN361" i="1" s="1"/>
  <c r="Z393" i="1"/>
  <c r="AO393" i="1" s="1"/>
  <c r="Y393" i="1"/>
  <c r="AN393" i="1" s="1"/>
  <c r="Z425" i="1"/>
  <c r="AO425" i="1" s="1"/>
  <c r="Y425" i="1"/>
  <c r="AN425" i="1" s="1"/>
  <c r="Z449" i="1"/>
  <c r="AO449" i="1" s="1"/>
  <c r="Y449" i="1"/>
  <c r="AN449" i="1" s="1"/>
  <c r="Z513" i="1"/>
  <c r="AO513" i="1" s="1"/>
  <c r="Y513" i="1"/>
  <c r="AN513" i="1" s="1"/>
  <c r="Z537" i="1"/>
  <c r="AO537" i="1" s="1"/>
  <c r="Y537" i="1"/>
  <c r="AN537" i="1" s="1"/>
  <c r="Z625" i="1"/>
  <c r="AO625" i="1" s="1"/>
  <c r="Y625" i="1"/>
  <c r="AN625" i="1" s="1"/>
  <c r="T809" i="1"/>
  <c r="AG809" i="1" s="1"/>
  <c r="S809" i="1"/>
  <c r="W809" i="1"/>
  <c r="R862" i="1"/>
  <c r="AC862" i="1" s="1"/>
  <c r="X862" i="1"/>
  <c r="V897" i="1"/>
  <c r="U897" i="1"/>
  <c r="V1033" i="1"/>
  <c r="U1033" i="1"/>
  <c r="V6" i="1"/>
  <c r="U6" i="1"/>
  <c r="Y19" i="1"/>
  <c r="AN19" i="1" s="1"/>
  <c r="Z19" i="1"/>
  <c r="AO19" i="1" s="1"/>
  <c r="Y27" i="1"/>
  <c r="AN27" i="1" s="1"/>
  <c r="Z27" i="1"/>
  <c r="AO27" i="1" s="1"/>
  <c r="S30" i="1"/>
  <c r="W30" i="1"/>
  <c r="T30" i="1"/>
  <c r="AG30" i="1" s="1"/>
  <c r="Y35" i="1"/>
  <c r="AN35" i="1" s="1"/>
  <c r="Z35" i="1"/>
  <c r="AO35" i="1" s="1"/>
  <c r="T38" i="1"/>
  <c r="AG38" i="1" s="1"/>
  <c r="S38" i="1"/>
  <c r="W38" i="1"/>
  <c r="O41" i="1"/>
  <c r="Y43" i="1"/>
  <c r="AN43" i="1" s="1"/>
  <c r="Z43" i="1"/>
  <c r="AO43" i="1" s="1"/>
  <c r="S46" i="1"/>
  <c r="W46" i="1"/>
  <c r="T46" i="1"/>
  <c r="AG46" i="1" s="1"/>
  <c r="Y51" i="1"/>
  <c r="AN51" i="1" s="1"/>
  <c r="Z51" i="1"/>
  <c r="AO51" i="1" s="1"/>
  <c r="T54" i="1"/>
  <c r="AG54" i="1" s="1"/>
  <c r="W54" i="1"/>
  <c r="S54" i="1"/>
  <c r="O57" i="1"/>
  <c r="Z59" i="1"/>
  <c r="AO59" i="1" s="1"/>
  <c r="Y59" i="1"/>
  <c r="AN59" i="1" s="1"/>
  <c r="T62" i="1"/>
  <c r="AG62" i="1" s="1"/>
  <c r="S62" i="1"/>
  <c r="W62" i="1"/>
  <c r="Z67" i="1"/>
  <c r="AO67" i="1" s="1"/>
  <c r="Y67" i="1"/>
  <c r="AN67" i="1" s="1"/>
  <c r="T70" i="1"/>
  <c r="AG70" i="1" s="1"/>
  <c r="W70" i="1"/>
  <c r="S70" i="1"/>
  <c r="O73" i="1"/>
  <c r="Z75" i="1"/>
  <c r="AO75" i="1" s="1"/>
  <c r="Y75" i="1"/>
  <c r="AN75" i="1" s="1"/>
  <c r="T78" i="1"/>
  <c r="AG78" i="1" s="1"/>
  <c r="S78" i="1"/>
  <c r="W78" i="1"/>
  <c r="Z83" i="1"/>
  <c r="AO83" i="1" s="1"/>
  <c r="Y83" i="1"/>
  <c r="AN83" i="1" s="1"/>
  <c r="T86" i="1"/>
  <c r="AG86" i="1" s="1"/>
  <c r="W86" i="1"/>
  <c r="S86" i="1"/>
  <c r="O89" i="1"/>
  <c r="Z91" i="1"/>
  <c r="AO91" i="1" s="1"/>
  <c r="Y91" i="1"/>
  <c r="AN91" i="1" s="1"/>
  <c r="T94" i="1"/>
  <c r="AG94" i="1" s="1"/>
  <c r="W94" i="1"/>
  <c r="S94" i="1"/>
  <c r="Z99" i="1"/>
  <c r="AO99" i="1" s="1"/>
  <c r="Y99" i="1"/>
  <c r="AN99" i="1" s="1"/>
  <c r="T102" i="1"/>
  <c r="AG102" i="1" s="1"/>
  <c r="W102" i="1"/>
  <c r="S102" i="1"/>
  <c r="O105" i="1"/>
  <c r="Z107" i="1"/>
  <c r="AO107" i="1" s="1"/>
  <c r="Y107" i="1"/>
  <c r="AN107" i="1" s="1"/>
  <c r="T110" i="1"/>
  <c r="AG110" i="1" s="1"/>
  <c r="S110" i="1"/>
  <c r="W110" i="1"/>
  <c r="Z115" i="1"/>
  <c r="AO115" i="1" s="1"/>
  <c r="Y115" i="1"/>
  <c r="AN115" i="1" s="1"/>
  <c r="T118" i="1"/>
  <c r="AG118" i="1" s="1"/>
  <c r="W118" i="1"/>
  <c r="S118" i="1"/>
  <c r="O121" i="1"/>
  <c r="Z123" i="1"/>
  <c r="AO123" i="1" s="1"/>
  <c r="Y123" i="1"/>
  <c r="AN123" i="1" s="1"/>
  <c r="T126" i="1"/>
  <c r="AG126" i="1" s="1"/>
  <c r="W126" i="1"/>
  <c r="S126" i="1"/>
  <c r="Z131" i="1"/>
  <c r="AO131" i="1" s="1"/>
  <c r="Y131" i="1"/>
  <c r="AN131" i="1" s="1"/>
  <c r="T134" i="1"/>
  <c r="AG134" i="1" s="1"/>
  <c r="S134" i="1"/>
  <c r="W134" i="1"/>
  <c r="O137" i="1"/>
  <c r="Z139" i="1"/>
  <c r="AO139" i="1" s="1"/>
  <c r="Y139" i="1"/>
  <c r="AN139" i="1" s="1"/>
  <c r="T142" i="1"/>
  <c r="AG142" i="1" s="1"/>
  <c r="W142" i="1"/>
  <c r="S142" i="1"/>
  <c r="Z147" i="1"/>
  <c r="AO147" i="1" s="1"/>
  <c r="Y147" i="1"/>
  <c r="AN147" i="1" s="1"/>
  <c r="T150" i="1"/>
  <c r="AG150" i="1" s="1"/>
  <c r="W150" i="1"/>
  <c r="S150" i="1"/>
  <c r="O153" i="1"/>
  <c r="Z155" i="1"/>
  <c r="AO155" i="1" s="1"/>
  <c r="Y155" i="1"/>
  <c r="AN155" i="1" s="1"/>
  <c r="T158" i="1"/>
  <c r="AG158" i="1" s="1"/>
  <c r="W158" i="1"/>
  <c r="S158" i="1"/>
  <c r="Z163" i="1"/>
  <c r="AO163" i="1" s="1"/>
  <c r="Y163" i="1"/>
  <c r="AN163" i="1" s="1"/>
  <c r="T166" i="1"/>
  <c r="AG166" i="1" s="1"/>
  <c r="W166" i="1"/>
  <c r="S166" i="1"/>
  <c r="Z171" i="1"/>
  <c r="AO171" i="1" s="1"/>
  <c r="Y171" i="1"/>
  <c r="AN171" i="1" s="1"/>
  <c r="T174" i="1"/>
  <c r="AG174" i="1" s="1"/>
  <c r="W174" i="1"/>
  <c r="S174" i="1"/>
  <c r="Z179" i="1"/>
  <c r="AO179" i="1" s="1"/>
  <c r="Y179" i="1"/>
  <c r="AN179" i="1" s="1"/>
  <c r="T182" i="1"/>
  <c r="AG182" i="1" s="1"/>
  <c r="W182" i="1"/>
  <c r="S182" i="1"/>
  <c r="Z187" i="1"/>
  <c r="AO187" i="1" s="1"/>
  <c r="Y187" i="1"/>
  <c r="AN187" i="1" s="1"/>
  <c r="T190" i="1"/>
  <c r="AG190" i="1" s="1"/>
  <c r="S190" i="1"/>
  <c r="W190" i="1"/>
  <c r="Z196" i="1"/>
  <c r="AO196" i="1" s="1"/>
  <c r="Y196" i="1"/>
  <c r="AN196" i="1" s="1"/>
  <c r="W199" i="1"/>
  <c r="T199" i="1"/>
  <c r="AG199" i="1" s="1"/>
  <c r="S199" i="1"/>
  <c r="Z204" i="1"/>
  <c r="AO204" i="1" s="1"/>
  <c r="Y204" i="1"/>
  <c r="AN204" i="1" s="1"/>
  <c r="W207" i="1"/>
  <c r="T207" i="1"/>
  <c r="AG207" i="1" s="1"/>
  <c r="S207" i="1"/>
  <c r="Z212" i="1"/>
  <c r="AO212" i="1" s="1"/>
  <c r="Y212" i="1"/>
  <c r="AN212" i="1" s="1"/>
  <c r="W215" i="1"/>
  <c r="T215" i="1"/>
  <c r="AG215" i="1" s="1"/>
  <c r="S215" i="1"/>
  <c r="Z220" i="1"/>
  <c r="AO220" i="1" s="1"/>
  <c r="Y220" i="1"/>
  <c r="AN220" i="1" s="1"/>
  <c r="W223" i="1"/>
  <c r="T223" i="1"/>
  <c r="AG223" i="1" s="1"/>
  <c r="S223" i="1"/>
  <c r="Z228" i="1"/>
  <c r="AO228" i="1" s="1"/>
  <c r="Y228" i="1"/>
  <c r="AN228" i="1" s="1"/>
  <c r="W231" i="1"/>
  <c r="T231" i="1"/>
  <c r="AG231" i="1" s="1"/>
  <c r="S231" i="1"/>
  <c r="Y236" i="1"/>
  <c r="AN236" i="1" s="1"/>
  <c r="Z236" i="1"/>
  <c r="AO236" i="1" s="1"/>
  <c r="W239" i="1"/>
  <c r="T239" i="1"/>
  <c r="AG239" i="1" s="1"/>
  <c r="S239" i="1"/>
  <c r="Z244" i="1"/>
  <c r="AO244" i="1" s="1"/>
  <c r="Y244" i="1"/>
  <c r="AN244" i="1" s="1"/>
  <c r="W247" i="1"/>
  <c r="T247" i="1"/>
  <c r="AG247" i="1" s="1"/>
  <c r="S247" i="1"/>
  <c r="Z252" i="1"/>
  <c r="AO252" i="1" s="1"/>
  <c r="Y252" i="1"/>
  <c r="AN252" i="1" s="1"/>
  <c r="W255" i="1"/>
  <c r="T255" i="1"/>
  <c r="AG255" i="1" s="1"/>
  <c r="S255" i="1"/>
  <c r="Z260" i="1"/>
  <c r="AO260" i="1" s="1"/>
  <c r="Y260" i="1"/>
  <c r="AN260" i="1" s="1"/>
  <c r="W263" i="1"/>
  <c r="T263" i="1"/>
  <c r="AG263" i="1" s="1"/>
  <c r="S263" i="1"/>
  <c r="Y268" i="1"/>
  <c r="AN268" i="1" s="1"/>
  <c r="Z268" i="1"/>
  <c r="AO268" i="1" s="1"/>
  <c r="W271" i="1"/>
  <c r="T271" i="1"/>
  <c r="AG271" i="1" s="1"/>
  <c r="S271" i="1"/>
  <c r="Z276" i="1"/>
  <c r="AO276" i="1" s="1"/>
  <c r="Y276" i="1"/>
  <c r="AN276" i="1" s="1"/>
  <c r="W279" i="1"/>
  <c r="T279" i="1"/>
  <c r="AG279" i="1" s="1"/>
  <c r="S279" i="1"/>
  <c r="Y284" i="1"/>
  <c r="AN284" i="1" s="1"/>
  <c r="Z284" i="1"/>
  <c r="AO284" i="1" s="1"/>
  <c r="W287" i="1"/>
  <c r="T287" i="1"/>
  <c r="AG287" i="1" s="1"/>
  <c r="S287" i="1"/>
  <c r="Z292" i="1"/>
  <c r="AO292" i="1" s="1"/>
  <c r="Y292" i="1"/>
  <c r="AN292" i="1" s="1"/>
  <c r="W295" i="1"/>
  <c r="T295" i="1"/>
  <c r="AG295" i="1" s="1"/>
  <c r="S295" i="1"/>
  <c r="Z300" i="1"/>
  <c r="AO300" i="1" s="1"/>
  <c r="Y300" i="1"/>
  <c r="AN300" i="1" s="1"/>
  <c r="W303" i="1"/>
  <c r="T303" i="1"/>
  <c r="AG303" i="1" s="1"/>
  <c r="S303" i="1"/>
  <c r="Y308" i="1"/>
  <c r="AN308" i="1" s="1"/>
  <c r="Z308" i="1"/>
  <c r="AO308" i="1" s="1"/>
  <c r="W311" i="1"/>
  <c r="T311" i="1"/>
  <c r="AG311" i="1" s="1"/>
  <c r="S311" i="1"/>
  <c r="Z316" i="1"/>
  <c r="AO316" i="1" s="1"/>
  <c r="Y316" i="1"/>
  <c r="AN316" i="1" s="1"/>
  <c r="W319" i="1"/>
  <c r="T319" i="1"/>
  <c r="AG319" i="1" s="1"/>
  <c r="S319" i="1"/>
  <c r="Z324" i="1"/>
  <c r="AO324" i="1" s="1"/>
  <c r="Y324" i="1"/>
  <c r="AN324" i="1" s="1"/>
  <c r="W327" i="1"/>
  <c r="T327" i="1"/>
  <c r="AG327" i="1" s="1"/>
  <c r="S327" i="1"/>
  <c r="Z332" i="1"/>
  <c r="AO332" i="1" s="1"/>
  <c r="Y332" i="1"/>
  <c r="AN332" i="1" s="1"/>
  <c r="W335" i="1"/>
  <c r="T335" i="1"/>
  <c r="AG335" i="1" s="1"/>
  <c r="S335" i="1"/>
  <c r="Z340" i="1"/>
  <c r="AO340" i="1" s="1"/>
  <c r="Y340" i="1"/>
  <c r="AN340" i="1" s="1"/>
  <c r="W343" i="1"/>
  <c r="T343" i="1"/>
  <c r="AG343" i="1" s="1"/>
  <c r="S343" i="1"/>
  <c r="Z348" i="1"/>
  <c r="AO348" i="1" s="1"/>
  <c r="Y348" i="1"/>
  <c r="AN348" i="1" s="1"/>
  <c r="W351" i="1"/>
  <c r="T351" i="1"/>
  <c r="AG351" i="1" s="1"/>
  <c r="S351" i="1"/>
  <c r="Z356" i="1"/>
  <c r="AO356" i="1" s="1"/>
  <c r="Y356" i="1"/>
  <c r="AN356" i="1" s="1"/>
  <c r="W359" i="1"/>
  <c r="T359" i="1"/>
  <c r="AG359" i="1" s="1"/>
  <c r="S359" i="1"/>
  <c r="Y364" i="1"/>
  <c r="AN364" i="1" s="1"/>
  <c r="Z364" i="1"/>
  <c r="AO364" i="1" s="1"/>
  <c r="W367" i="1"/>
  <c r="T367" i="1"/>
  <c r="AG367" i="1" s="1"/>
  <c r="S367" i="1"/>
  <c r="Z372" i="1"/>
  <c r="AO372" i="1" s="1"/>
  <c r="Y372" i="1"/>
  <c r="AN372" i="1" s="1"/>
  <c r="W375" i="1"/>
  <c r="T375" i="1"/>
  <c r="AG375" i="1" s="1"/>
  <c r="S375" i="1"/>
  <c r="Z380" i="1"/>
  <c r="AO380" i="1" s="1"/>
  <c r="Y380" i="1"/>
  <c r="AN380" i="1" s="1"/>
  <c r="W383" i="1"/>
  <c r="T383" i="1"/>
  <c r="AG383" i="1" s="1"/>
  <c r="S383" i="1"/>
  <c r="Z388" i="1"/>
  <c r="AO388" i="1" s="1"/>
  <c r="Y388" i="1"/>
  <c r="AN388" i="1" s="1"/>
  <c r="W391" i="1"/>
  <c r="T391" i="1"/>
  <c r="AG391" i="1" s="1"/>
  <c r="S391" i="1"/>
  <c r="Z396" i="1"/>
  <c r="AO396" i="1" s="1"/>
  <c r="Y396" i="1"/>
  <c r="AN396" i="1" s="1"/>
  <c r="W399" i="1"/>
  <c r="T399" i="1"/>
  <c r="AG399" i="1" s="1"/>
  <c r="S399" i="1"/>
  <c r="Z404" i="1"/>
  <c r="AO404" i="1" s="1"/>
  <c r="Y404" i="1"/>
  <c r="AN404" i="1" s="1"/>
  <c r="W407" i="1"/>
  <c r="S407" i="1"/>
  <c r="T407" i="1"/>
  <c r="AG407" i="1" s="1"/>
  <c r="Z412" i="1"/>
  <c r="AO412" i="1" s="1"/>
  <c r="Y412" i="1"/>
  <c r="AN412" i="1" s="1"/>
  <c r="W415" i="1"/>
  <c r="T415" i="1"/>
  <c r="AG415" i="1" s="1"/>
  <c r="S415" i="1"/>
  <c r="Z420" i="1"/>
  <c r="AO420" i="1" s="1"/>
  <c r="Y420" i="1"/>
  <c r="AN420" i="1" s="1"/>
  <c r="W423" i="1"/>
  <c r="T423" i="1"/>
  <c r="AG423" i="1" s="1"/>
  <c r="S423" i="1"/>
  <c r="Z428" i="1"/>
  <c r="AO428" i="1" s="1"/>
  <c r="Y428" i="1"/>
  <c r="AN428" i="1" s="1"/>
  <c r="W431" i="1"/>
  <c r="S431" i="1"/>
  <c r="T431" i="1"/>
  <c r="AG431" i="1" s="1"/>
  <c r="Z436" i="1"/>
  <c r="AO436" i="1" s="1"/>
  <c r="Y436" i="1"/>
  <c r="AN436" i="1" s="1"/>
  <c r="W439" i="1"/>
  <c r="S439" i="1"/>
  <c r="T439" i="1"/>
  <c r="AG439" i="1" s="1"/>
  <c r="Z444" i="1"/>
  <c r="AO444" i="1" s="1"/>
  <c r="Y444" i="1"/>
  <c r="AN444" i="1" s="1"/>
  <c r="W447" i="1"/>
  <c r="S447" i="1"/>
  <c r="T447" i="1"/>
  <c r="AG447" i="1" s="1"/>
  <c r="Z452" i="1"/>
  <c r="AO452" i="1" s="1"/>
  <c r="Y452" i="1"/>
  <c r="AN452" i="1" s="1"/>
  <c r="W455" i="1"/>
  <c r="S455" i="1"/>
  <c r="T455" i="1"/>
  <c r="AG455" i="1" s="1"/>
  <c r="Z460" i="1"/>
  <c r="AO460" i="1" s="1"/>
  <c r="Y460" i="1"/>
  <c r="AN460" i="1" s="1"/>
  <c r="W463" i="1"/>
  <c r="T463" i="1"/>
  <c r="AG463" i="1" s="1"/>
  <c r="S463" i="1"/>
  <c r="Z468" i="1"/>
  <c r="AO468" i="1" s="1"/>
  <c r="Y468" i="1"/>
  <c r="AN468" i="1" s="1"/>
  <c r="W471" i="1"/>
  <c r="T471" i="1"/>
  <c r="AG471" i="1" s="1"/>
  <c r="S471" i="1"/>
  <c r="Z476" i="1"/>
  <c r="AO476" i="1" s="1"/>
  <c r="Y476" i="1"/>
  <c r="AN476" i="1" s="1"/>
  <c r="W479" i="1"/>
  <c r="T479" i="1"/>
  <c r="AG479" i="1" s="1"/>
  <c r="S479" i="1"/>
  <c r="Y484" i="1"/>
  <c r="AN484" i="1" s="1"/>
  <c r="Z484" i="1"/>
  <c r="AO484" i="1" s="1"/>
  <c r="W487" i="1"/>
  <c r="T487" i="1"/>
  <c r="AG487" i="1" s="1"/>
  <c r="S487" i="1"/>
  <c r="Z492" i="1"/>
  <c r="AO492" i="1" s="1"/>
  <c r="Y492" i="1"/>
  <c r="AN492" i="1" s="1"/>
  <c r="W495" i="1"/>
  <c r="T495" i="1"/>
  <c r="AG495" i="1" s="1"/>
  <c r="S495" i="1"/>
  <c r="Z500" i="1"/>
  <c r="AO500" i="1" s="1"/>
  <c r="Y500" i="1"/>
  <c r="AN500" i="1" s="1"/>
  <c r="W503" i="1"/>
  <c r="T503" i="1"/>
  <c r="AG503" i="1" s="1"/>
  <c r="S503" i="1"/>
  <c r="Z508" i="1"/>
  <c r="AO508" i="1" s="1"/>
  <c r="Y508" i="1"/>
  <c r="AN508" i="1" s="1"/>
  <c r="W511" i="1"/>
  <c r="T511" i="1"/>
  <c r="AG511" i="1" s="1"/>
  <c r="S511" i="1"/>
  <c r="Y516" i="1"/>
  <c r="AN516" i="1" s="1"/>
  <c r="Z516" i="1"/>
  <c r="AO516" i="1" s="1"/>
  <c r="W519" i="1"/>
  <c r="T519" i="1"/>
  <c r="AG519" i="1" s="1"/>
  <c r="S519" i="1"/>
  <c r="Z524" i="1"/>
  <c r="AO524" i="1" s="1"/>
  <c r="Y524" i="1"/>
  <c r="AN524" i="1" s="1"/>
  <c r="W527" i="1"/>
  <c r="T527" i="1"/>
  <c r="AG527" i="1" s="1"/>
  <c r="S527" i="1"/>
  <c r="Z532" i="1"/>
  <c r="AO532" i="1" s="1"/>
  <c r="Y532" i="1"/>
  <c r="AN532" i="1" s="1"/>
  <c r="W535" i="1"/>
  <c r="T535" i="1"/>
  <c r="AG535" i="1" s="1"/>
  <c r="S535" i="1"/>
  <c r="Z540" i="1"/>
  <c r="AO540" i="1" s="1"/>
  <c r="Y540" i="1"/>
  <c r="AN540" i="1" s="1"/>
  <c r="W543" i="1"/>
  <c r="T543" i="1"/>
  <c r="AG543" i="1" s="1"/>
  <c r="S543" i="1"/>
  <c r="Y548" i="1"/>
  <c r="AN548" i="1" s="1"/>
  <c r="Z548" i="1"/>
  <c r="AO548" i="1" s="1"/>
  <c r="W551" i="1"/>
  <c r="T551" i="1"/>
  <c r="AG551" i="1" s="1"/>
  <c r="S551" i="1"/>
  <c r="Y556" i="1"/>
  <c r="AN556" i="1" s="1"/>
  <c r="Z556" i="1"/>
  <c r="AO556" i="1" s="1"/>
  <c r="W559" i="1"/>
  <c r="T559" i="1"/>
  <c r="AG559" i="1" s="1"/>
  <c r="S559" i="1"/>
  <c r="Z564" i="1"/>
  <c r="AO564" i="1" s="1"/>
  <c r="Y564" i="1"/>
  <c r="AN564" i="1" s="1"/>
  <c r="W567" i="1"/>
  <c r="T567" i="1"/>
  <c r="AG567" i="1" s="1"/>
  <c r="S567" i="1"/>
  <c r="Z572" i="1"/>
  <c r="AO572" i="1" s="1"/>
  <c r="Y572" i="1"/>
  <c r="AN572" i="1" s="1"/>
  <c r="W575" i="1"/>
  <c r="T575" i="1"/>
  <c r="AG575" i="1" s="1"/>
  <c r="S575" i="1"/>
  <c r="Y580" i="1"/>
  <c r="AN580" i="1" s="1"/>
  <c r="Z580" i="1"/>
  <c r="AO580" i="1" s="1"/>
  <c r="W583" i="1"/>
  <c r="T583" i="1"/>
  <c r="AG583" i="1" s="1"/>
  <c r="S583" i="1"/>
  <c r="Z588" i="1"/>
  <c r="AO588" i="1" s="1"/>
  <c r="Y588" i="1"/>
  <c r="AN588" i="1" s="1"/>
  <c r="W591" i="1"/>
  <c r="T591" i="1"/>
  <c r="AG591" i="1" s="1"/>
  <c r="S591" i="1"/>
  <c r="Z596" i="1"/>
  <c r="AO596" i="1" s="1"/>
  <c r="Y596" i="1"/>
  <c r="AN596" i="1" s="1"/>
  <c r="W599" i="1"/>
  <c r="T599" i="1"/>
  <c r="AG599" i="1" s="1"/>
  <c r="S599" i="1"/>
  <c r="Z604" i="1"/>
  <c r="AO604" i="1" s="1"/>
  <c r="Y604" i="1"/>
  <c r="AN604" i="1" s="1"/>
  <c r="W607" i="1"/>
  <c r="T607" i="1"/>
  <c r="AG607" i="1" s="1"/>
  <c r="S607" i="1"/>
  <c r="Y612" i="1"/>
  <c r="AN612" i="1" s="1"/>
  <c r="Z612" i="1"/>
  <c r="AO612" i="1" s="1"/>
  <c r="W615" i="1"/>
  <c r="T615" i="1"/>
  <c r="AG615" i="1" s="1"/>
  <c r="S615" i="1"/>
  <c r="Z620" i="1"/>
  <c r="AO620" i="1" s="1"/>
  <c r="Y620" i="1"/>
  <c r="AN620" i="1" s="1"/>
  <c r="W623" i="1"/>
  <c r="T623" i="1"/>
  <c r="AG623" i="1" s="1"/>
  <c r="S623" i="1"/>
  <c r="Z628" i="1"/>
  <c r="AO628" i="1" s="1"/>
  <c r="Y628" i="1"/>
  <c r="AN628" i="1" s="1"/>
  <c r="W631" i="1"/>
  <c r="T631" i="1"/>
  <c r="AG631" i="1" s="1"/>
  <c r="S631" i="1"/>
  <c r="Z636" i="1"/>
  <c r="AO636" i="1" s="1"/>
  <c r="Y636" i="1"/>
  <c r="AN636" i="1" s="1"/>
  <c r="W639" i="1"/>
  <c r="T639" i="1"/>
  <c r="AG639" i="1" s="1"/>
  <c r="S639" i="1"/>
  <c r="Y644" i="1"/>
  <c r="AN644" i="1" s="1"/>
  <c r="Z644" i="1"/>
  <c r="AO644" i="1" s="1"/>
  <c r="W647" i="1"/>
  <c r="T647" i="1"/>
  <c r="AG647" i="1" s="1"/>
  <c r="S647" i="1"/>
  <c r="Z652" i="1"/>
  <c r="AO652" i="1" s="1"/>
  <c r="Y652" i="1"/>
  <c r="AN652" i="1" s="1"/>
  <c r="W655" i="1"/>
  <c r="T655" i="1"/>
  <c r="AG655" i="1" s="1"/>
  <c r="S655" i="1"/>
  <c r="Z660" i="1"/>
  <c r="AO660" i="1" s="1"/>
  <c r="Y660" i="1"/>
  <c r="AN660" i="1" s="1"/>
  <c r="W663" i="1"/>
  <c r="T663" i="1"/>
  <c r="AG663" i="1" s="1"/>
  <c r="S663" i="1"/>
  <c r="Z668" i="1"/>
  <c r="AO668" i="1" s="1"/>
  <c r="Y668" i="1"/>
  <c r="AN668" i="1" s="1"/>
  <c r="W671" i="1"/>
  <c r="T671" i="1"/>
  <c r="AG671" i="1" s="1"/>
  <c r="S671" i="1"/>
  <c r="Y676" i="1"/>
  <c r="AN676" i="1" s="1"/>
  <c r="Z676" i="1"/>
  <c r="AO676" i="1" s="1"/>
  <c r="W679" i="1"/>
  <c r="T679" i="1"/>
  <c r="AG679" i="1" s="1"/>
  <c r="S679" i="1"/>
  <c r="Z684" i="1"/>
  <c r="AO684" i="1" s="1"/>
  <c r="Y684" i="1"/>
  <c r="AN684" i="1" s="1"/>
  <c r="W687" i="1"/>
  <c r="T687" i="1"/>
  <c r="AG687" i="1" s="1"/>
  <c r="S687" i="1"/>
  <c r="Z692" i="1"/>
  <c r="AO692" i="1" s="1"/>
  <c r="Y692" i="1"/>
  <c r="AN692" i="1" s="1"/>
  <c r="W695" i="1"/>
  <c r="T695" i="1"/>
  <c r="AG695" i="1" s="1"/>
  <c r="S695" i="1"/>
  <c r="R700" i="1"/>
  <c r="X700" i="1"/>
  <c r="V703" i="1"/>
  <c r="U703" i="1"/>
  <c r="R708" i="1"/>
  <c r="AC708" i="1" s="1"/>
  <c r="AB708" i="1" s="1"/>
  <c r="X708" i="1"/>
  <c r="V711" i="1"/>
  <c r="U711" i="1"/>
  <c r="R716" i="1"/>
  <c r="X716" i="1"/>
  <c r="V719" i="1"/>
  <c r="U719" i="1"/>
  <c r="R724" i="1"/>
  <c r="X724" i="1"/>
  <c r="V727" i="1"/>
  <c r="U727" i="1"/>
  <c r="R732" i="1"/>
  <c r="AC732" i="1" s="1"/>
  <c r="AB732" i="1" s="1"/>
  <c r="X732" i="1"/>
  <c r="V735" i="1"/>
  <c r="U735" i="1"/>
  <c r="R740" i="1"/>
  <c r="X740" i="1"/>
  <c r="V743" i="1"/>
  <c r="U743" i="1"/>
  <c r="R748" i="1"/>
  <c r="X748" i="1"/>
  <c r="V751" i="1"/>
  <c r="U751" i="1"/>
  <c r="R756" i="1"/>
  <c r="AC756" i="1" s="1"/>
  <c r="X756" i="1"/>
  <c r="V759" i="1"/>
  <c r="U759" i="1"/>
  <c r="R764" i="1"/>
  <c r="X764" i="1"/>
  <c r="V767" i="1"/>
  <c r="U767" i="1"/>
  <c r="R772" i="1"/>
  <c r="X772" i="1"/>
  <c r="V775" i="1"/>
  <c r="U775" i="1"/>
  <c r="Z777" i="1"/>
  <c r="AO777" i="1" s="1"/>
  <c r="Y777" i="1"/>
  <c r="AN777" i="1" s="1"/>
  <c r="O780" i="1"/>
  <c r="T780" i="1"/>
  <c r="AG780" i="1" s="1"/>
  <c r="S780" i="1"/>
  <c r="W780" i="1"/>
  <c r="Z785" i="1"/>
  <c r="AO785" i="1" s="1"/>
  <c r="Y785" i="1"/>
  <c r="AN785" i="1" s="1"/>
  <c r="O788" i="1"/>
  <c r="T788" i="1"/>
  <c r="AG788" i="1" s="1"/>
  <c r="S788" i="1"/>
  <c r="W788" i="1"/>
  <c r="Z793" i="1"/>
  <c r="AO793" i="1" s="1"/>
  <c r="Y793" i="1"/>
  <c r="AN793" i="1" s="1"/>
  <c r="T796" i="1"/>
  <c r="AG796" i="1" s="1"/>
  <c r="S796" i="1"/>
  <c r="W796" i="1"/>
  <c r="Z801" i="1"/>
  <c r="AO801" i="1" s="1"/>
  <c r="Y801" i="1"/>
  <c r="AN801" i="1" s="1"/>
  <c r="O804" i="1"/>
  <c r="T804" i="1"/>
  <c r="AG804" i="1" s="1"/>
  <c r="S804" i="1"/>
  <c r="W804" i="1"/>
  <c r="Z809" i="1"/>
  <c r="AO809" i="1" s="1"/>
  <c r="Y809" i="1"/>
  <c r="AN809" i="1" s="1"/>
  <c r="O812" i="1"/>
  <c r="T812" i="1"/>
  <c r="AG812" i="1" s="1"/>
  <c r="S812" i="1"/>
  <c r="W812" i="1"/>
  <c r="Z817" i="1"/>
  <c r="AO817" i="1" s="1"/>
  <c r="Y817" i="1"/>
  <c r="AN817" i="1" s="1"/>
  <c r="T820" i="1"/>
  <c r="AG820" i="1" s="1"/>
  <c r="S820" i="1"/>
  <c r="W820" i="1"/>
  <c r="Z825" i="1"/>
  <c r="AO825" i="1" s="1"/>
  <c r="Y825" i="1"/>
  <c r="AN825" i="1" s="1"/>
  <c r="T828" i="1"/>
  <c r="AG828" i="1" s="1"/>
  <c r="S828" i="1"/>
  <c r="W828" i="1"/>
  <c r="Y833" i="1"/>
  <c r="AN833" i="1" s="1"/>
  <c r="Z833" i="1"/>
  <c r="AO833" i="1" s="1"/>
  <c r="T836" i="1"/>
  <c r="AG836" i="1" s="1"/>
  <c r="S836" i="1"/>
  <c r="W836" i="1"/>
  <c r="Y841" i="1"/>
  <c r="AN841" i="1" s="1"/>
  <c r="Z841" i="1"/>
  <c r="AO841" i="1" s="1"/>
  <c r="U844" i="1"/>
  <c r="V844" i="1"/>
  <c r="R849" i="1"/>
  <c r="X849" i="1"/>
  <c r="U852" i="1"/>
  <c r="V852" i="1"/>
  <c r="R857" i="1"/>
  <c r="AC857" i="1" s="1"/>
  <c r="X857" i="1"/>
  <c r="U860" i="1"/>
  <c r="V860" i="1"/>
  <c r="R865" i="1"/>
  <c r="AC865" i="1" s="1"/>
  <c r="X865" i="1"/>
  <c r="U868" i="1"/>
  <c r="V868" i="1"/>
  <c r="R873" i="1"/>
  <c r="AC873" i="1" s="1"/>
  <c r="X873" i="1"/>
  <c r="U876" i="1"/>
  <c r="V876" i="1"/>
  <c r="R881" i="1"/>
  <c r="X881" i="1"/>
  <c r="U884" i="1"/>
  <c r="V884" i="1"/>
  <c r="R889" i="1"/>
  <c r="X889" i="1"/>
  <c r="U892" i="1"/>
  <c r="V892" i="1"/>
  <c r="R897" i="1"/>
  <c r="AC897" i="1" s="1"/>
  <c r="X897" i="1"/>
  <c r="U900" i="1"/>
  <c r="V900" i="1"/>
  <c r="R905" i="1"/>
  <c r="X905" i="1"/>
  <c r="U908" i="1"/>
  <c r="V908" i="1"/>
  <c r="R913" i="1"/>
  <c r="X913" i="1"/>
  <c r="U916" i="1"/>
  <c r="V916" i="1"/>
  <c r="R921" i="1"/>
  <c r="X921" i="1"/>
  <c r="U924" i="1"/>
  <c r="V924" i="1"/>
  <c r="R929" i="1"/>
  <c r="AC929" i="1" s="1"/>
  <c r="X929" i="1"/>
  <c r="U932" i="1"/>
  <c r="V932" i="1"/>
  <c r="R937" i="1"/>
  <c r="AC937" i="1" s="1"/>
  <c r="X937" i="1"/>
  <c r="U940" i="1"/>
  <c r="V940" i="1"/>
  <c r="R945" i="1"/>
  <c r="AC945" i="1" s="1"/>
  <c r="X945" i="1"/>
  <c r="U948" i="1"/>
  <c r="V948" i="1"/>
  <c r="R953" i="1"/>
  <c r="AC953" i="1" s="1"/>
  <c r="X953" i="1"/>
  <c r="U956" i="1"/>
  <c r="V956" i="1"/>
  <c r="R961" i="1"/>
  <c r="X961" i="1"/>
  <c r="U964" i="1"/>
  <c r="V964" i="1"/>
  <c r="R969" i="1"/>
  <c r="X969" i="1"/>
  <c r="U972" i="1"/>
  <c r="V972" i="1"/>
  <c r="R977" i="1"/>
  <c r="X977" i="1"/>
  <c r="U980" i="1"/>
  <c r="V980" i="1"/>
  <c r="R985" i="1"/>
  <c r="X985" i="1"/>
  <c r="U988" i="1"/>
  <c r="V988" i="1"/>
  <c r="R993" i="1"/>
  <c r="X993" i="1"/>
  <c r="U996" i="1"/>
  <c r="V996" i="1"/>
  <c r="R1001" i="1"/>
  <c r="X1001" i="1"/>
  <c r="O1004" i="1"/>
  <c r="U1004" i="1"/>
  <c r="V1004" i="1"/>
  <c r="R1009" i="1"/>
  <c r="X1009" i="1"/>
  <c r="U1012" i="1"/>
  <c r="V1012" i="1"/>
  <c r="X1017" i="1"/>
  <c r="R1017" i="1"/>
  <c r="AC1017" i="1" s="1"/>
  <c r="V1020" i="1"/>
  <c r="U1020" i="1"/>
  <c r="X1025" i="1"/>
  <c r="R1025" i="1"/>
  <c r="V1028" i="1"/>
  <c r="U1028" i="1"/>
  <c r="X1033" i="1"/>
  <c r="R1033" i="1"/>
  <c r="V1036" i="1"/>
  <c r="U1036" i="1"/>
  <c r="X1041" i="1"/>
  <c r="R1041" i="1"/>
  <c r="V1044" i="1"/>
  <c r="U1044" i="1"/>
  <c r="X1049" i="1"/>
  <c r="R1049" i="1"/>
  <c r="V1052" i="1"/>
  <c r="U1052" i="1"/>
  <c r="X1057" i="1"/>
  <c r="R1057" i="1"/>
  <c r="V1060" i="1"/>
  <c r="U1060" i="1"/>
  <c r="X1065" i="1"/>
  <c r="R1065" i="1"/>
  <c r="V1068" i="1"/>
  <c r="U1068" i="1"/>
  <c r="X1073" i="1"/>
  <c r="R1073" i="1"/>
  <c r="V1076" i="1"/>
  <c r="U1076" i="1"/>
  <c r="Z1078" i="1"/>
  <c r="AO1078" i="1" s="1"/>
  <c r="Y1078" i="1"/>
  <c r="AN1078" i="1" s="1"/>
  <c r="W1081" i="1"/>
  <c r="T1081" i="1"/>
  <c r="AG1081" i="1" s="1"/>
  <c r="S1081" i="1"/>
  <c r="Z1086" i="1"/>
  <c r="AO1086" i="1" s="1"/>
  <c r="Y1086" i="1"/>
  <c r="AN1086" i="1" s="1"/>
  <c r="O1089" i="1"/>
  <c r="W1089" i="1"/>
  <c r="T1089" i="1"/>
  <c r="AG1089" i="1" s="1"/>
  <c r="S1089" i="1"/>
  <c r="Z1094" i="1"/>
  <c r="AO1094" i="1" s="1"/>
  <c r="Y1094" i="1"/>
  <c r="AN1094" i="1" s="1"/>
  <c r="O1097" i="1"/>
  <c r="W1097" i="1"/>
  <c r="T1097" i="1"/>
  <c r="AG1097" i="1" s="1"/>
  <c r="S1097" i="1"/>
  <c r="Z1102" i="1"/>
  <c r="AO1102" i="1" s="1"/>
  <c r="Y1102" i="1"/>
  <c r="AN1102" i="1" s="1"/>
  <c r="V1105" i="1"/>
  <c r="U1105" i="1"/>
  <c r="R1110" i="1"/>
  <c r="X1110" i="1"/>
  <c r="V1113" i="1"/>
  <c r="U1113" i="1"/>
  <c r="R1118" i="1"/>
  <c r="X1118" i="1"/>
  <c r="V1121" i="1"/>
  <c r="U1121" i="1"/>
  <c r="R1126" i="1"/>
  <c r="X1126" i="1"/>
  <c r="V1129" i="1"/>
  <c r="U1129" i="1"/>
  <c r="R1134" i="1"/>
  <c r="X1134" i="1"/>
  <c r="V1137" i="1"/>
  <c r="U1137" i="1"/>
  <c r="R1142" i="1"/>
  <c r="AC1142" i="1" s="1"/>
  <c r="X1142" i="1"/>
  <c r="V1145" i="1"/>
  <c r="U1145" i="1"/>
  <c r="R1150" i="1"/>
  <c r="X1150" i="1"/>
  <c r="V1153" i="1"/>
  <c r="U1153" i="1"/>
  <c r="W1158" i="1"/>
  <c r="T1158" i="1"/>
  <c r="AG1158" i="1" s="1"/>
  <c r="S1158" i="1"/>
  <c r="Y1163" i="1"/>
  <c r="AN1163" i="1" s="1"/>
  <c r="Z1163" i="1"/>
  <c r="AO1163" i="1" s="1"/>
  <c r="W1166" i="1"/>
  <c r="T1166" i="1"/>
  <c r="AG1166" i="1" s="1"/>
  <c r="S1166" i="1"/>
  <c r="Z1171" i="1"/>
  <c r="AO1171" i="1" s="1"/>
  <c r="Y1171" i="1"/>
  <c r="AN1171" i="1" s="1"/>
  <c r="W1174" i="1"/>
  <c r="T1174" i="1"/>
  <c r="AG1174" i="1" s="1"/>
  <c r="S1174" i="1"/>
  <c r="Z1179" i="1"/>
  <c r="AO1179" i="1" s="1"/>
  <c r="Y1179" i="1"/>
  <c r="AN1179" i="1" s="1"/>
  <c r="O1182" i="1"/>
  <c r="W1182" i="1"/>
  <c r="T1182" i="1"/>
  <c r="AG1182" i="1" s="1"/>
  <c r="S1182" i="1"/>
  <c r="Z1187" i="1"/>
  <c r="AO1187" i="1" s="1"/>
  <c r="Y1187" i="1"/>
  <c r="AN1187" i="1" s="1"/>
  <c r="W1190" i="1"/>
  <c r="T1190" i="1"/>
  <c r="AG1190" i="1" s="1"/>
  <c r="S1190" i="1"/>
  <c r="Z1195" i="1"/>
  <c r="AO1195" i="1" s="1"/>
  <c r="Y1195" i="1"/>
  <c r="AN1195" i="1" s="1"/>
  <c r="O1198" i="1"/>
  <c r="W1198" i="1"/>
  <c r="T1198" i="1"/>
  <c r="AG1198" i="1" s="1"/>
  <c r="S1198" i="1"/>
  <c r="Y1203" i="1"/>
  <c r="AN1203" i="1" s="1"/>
  <c r="Z1203" i="1"/>
  <c r="AO1203" i="1" s="1"/>
  <c r="W1206" i="1"/>
  <c r="T1206" i="1"/>
  <c r="AG1206" i="1" s="1"/>
  <c r="S1206" i="1"/>
  <c r="Z1211" i="1"/>
  <c r="AO1211" i="1" s="1"/>
  <c r="Y1211" i="1"/>
  <c r="AN1211" i="1" s="1"/>
  <c r="O1214" i="1"/>
  <c r="W1214" i="1"/>
  <c r="T1214" i="1"/>
  <c r="AG1214" i="1" s="1"/>
  <c r="S1214" i="1"/>
  <c r="Z1219" i="1"/>
  <c r="AO1219" i="1" s="1"/>
  <c r="Y1219" i="1"/>
  <c r="AN1219" i="1" s="1"/>
  <c r="T1222" i="1"/>
  <c r="AG1222" i="1" s="1"/>
  <c r="S1222" i="1"/>
  <c r="W1222" i="1"/>
  <c r="Z1227" i="1"/>
  <c r="AO1227" i="1" s="1"/>
  <c r="Y1227" i="1"/>
  <c r="AN1227" i="1" s="1"/>
  <c r="V1230" i="1"/>
  <c r="U1230" i="1"/>
  <c r="R1235" i="1"/>
  <c r="X1235" i="1"/>
  <c r="V1238" i="1"/>
  <c r="U1238" i="1"/>
  <c r="R1243" i="1"/>
  <c r="X1243" i="1"/>
  <c r="V1246" i="1"/>
  <c r="U1246" i="1"/>
  <c r="R1251" i="1"/>
  <c r="X1251" i="1"/>
  <c r="V1254" i="1"/>
  <c r="U1254" i="1"/>
  <c r="Z1256" i="1"/>
  <c r="AO1256" i="1" s="1"/>
  <c r="Y1256" i="1"/>
  <c r="AN1256" i="1" s="1"/>
  <c r="W1259" i="1"/>
  <c r="T1259" i="1"/>
  <c r="AG1259" i="1" s="1"/>
  <c r="S1259" i="1"/>
  <c r="Z1264" i="1"/>
  <c r="AO1264" i="1" s="1"/>
  <c r="Y1264" i="1"/>
  <c r="AN1264" i="1" s="1"/>
  <c r="W1267" i="1"/>
  <c r="T1267" i="1"/>
  <c r="AG1267" i="1" s="1"/>
  <c r="S1267" i="1"/>
  <c r="Z1272" i="1"/>
  <c r="AO1272" i="1" s="1"/>
  <c r="Y1272" i="1"/>
  <c r="AN1272" i="1" s="1"/>
  <c r="W1275" i="1"/>
  <c r="T1275" i="1"/>
  <c r="AG1275" i="1" s="1"/>
  <c r="S1275" i="1"/>
  <c r="Z1280" i="1"/>
  <c r="AO1280" i="1" s="1"/>
  <c r="Y1280" i="1"/>
  <c r="AN1280" i="1" s="1"/>
  <c r="T1283" i="1"/>
  <c r="AG1283" i="1" s="1"/>
  <c r="W1283" i="1"/>
  <c r="S1283" i="1"/>
  <c r="Z1288" i="1"/>
  <c r="AO1288" i="1" s="1"/>
  <c r="Y1288" i="1"/>
  <c r="AN1288" i="1" s="1"/>
  <c r="T1291" i="1"/>
  <c r="AG1291" i="1" s="1"/>
  <c r="W1291" i="1"/>
  <c r="S1291" i="1"/>
  <c r="Z1296" i="1"/>
  <c r="AO1296" i="1" s="1"/>
  <c r="Y1296" i="1"/>
  <c r="AN1296" i="1" s="1"/>
  <c r="T1299" i="1"/>
  <c r="AG1299" i="1" s="1"/>
  <c r="W1299" i="1"/>
  <c r="S1299" i="1"/>
  <c r="Z1304" i="1"/>
  <c r="AO1304" i="1" s="1"/>
  <c r="Y1304" i="1"/>
  <c r="AN1304" i="1" s="1"/>
  <c r="T1307" i="1"/>
  <c r="AG1307" i="1" s="1"/>
  <c r="W1307" i="1"/>
  <c r="S1307" i="1"/>
  <c r="Z1312" i="1"/>
  <c r="AO1312" i="1" s="1"/>
  <c r="Y1312" i="1"/>
  <c r="AN1312" i="1" s="1"/>
  <c r="T1315" i="1"/>
  <c r="AG1315" i="1" s="1"/>
  <c r="W1315" i="1"/>
  <c r="S1315" i="1"/>
  <c r="Z1320" i="1"/>
  <c r="AO1320" i="1" s="1"/>
  <c r="Y1320" i="1"/>
  <c r="AN1320" i="1" s="1"/>
  <c r="T1323" i="1"/>
  <c r="AG1323" i="1" s="1"/>
  <c r="S1323" i="1"/>
  <c r="W1323" i="1"/>
  <c r="Z1328" i="1"/>
  <c r="AO1328" i="1" s="1"/>
  <c r="Y1328" i="1"/>
  <c r="AN1328" i="1" s="1"/>
  <c r="W1331" i="1"/>
  <c r="T1331" i="1"/>
  <c r="AG1331" i="1" s="1"/>
  <c r="S1331" i="1"/>
  <c r="Z1336" i="1"/>
  <c r="AO1336" i="1" s="1"/>
  <c r="Y1336" i="1"/>
  <c r="AN1336" i="1" s="1"/>
  <c r="O1339" i="1"/>
  <c r="W1339" i="1"/>
  <c r="T1339" i="1"/>
  <c r="AG1339" i="1" s="1"/>
  <c r="S1339" i="1"/>
  <c r="Z1344" i="1"/>
  <c r="AO1344" i="1" s="1"/>
  <c r="Y1344" i="1"/>
  <c r="AN1344" i="1" s="1"/>
  <c r="W1347" i="1"/>
  <c r="T1347" i="1"/>
  <c r="AG1347" i="1" s="1"/>
  <c r="S1347" i="1"/>
  <c r="Z1352" i="1"/>
  <c r="AO1352" i="1" s="1"/>
  <c r="Y1352" i="1"/>
  <c r="AN1352" i="1" s="1"/>
  <c r="O1355" i="1"/>
  <c r="W1355" i="1"/>
  <c r="T1355" i="1"/>
  <c r="AG1355" i="1" s="1"/>
  <c r="S1355" i="1"/>
  <c r="Z1360" i="1"/>
  <c r="AO1360" i="1" s="1"/>
  <c r="Y1360" i="1"/>
  <c r="AN1360" i="1" s="1"/>
  <c r="W1363" i="1"/>
  <c r="T1363" i="1"/>
  <c r="AG1363" i="1" s="1"/>
  <c r="S1363" i="1"/>
  <c r="Y1368" i="1"/>
  <c r="AN1368" i="1" s="1"/>
  <c r="Z1368" i="1"/>
  <c r="AO1368" i="1" s="1"/>
  <c r="O1371" i="1"/>
  <c r="W1371" i="1"/>
  <c r="T1371" i="1"/>
  <c r="AG1371" i="1" s="1"/>
  <c r="S1371" i="1"/>
  <c r="O1373" i="1"/>
  <c r="R1376" i="1"/>
  <c r="X1376" i="1"/>
  <c r="V1379" i="1"/>
  <c r="U1379" i="1"/>
  <c r="R1384" i="1"/>
  <c r="X1384" i="1"/>
  <c r="V1387" i="1"/>
  <c r="U1387" i="1"/>
  <c r="R1392" i="1"/>
  <c r="X1392" i="1"/>
  <c r="V1395" i="1"/>
  <c r="U1395" i="1"/>
  <c r="R1400" i="1"/>
  <c r="X1400" i="1"/>
  <c r="O1403" i="1"/>
  <c r="V1403" i="1"/>
  <c r="U1403" i="1"/>
  <c r="R1408" i="1"/>
  <c r="X1408" i="1"/>
  <c r="V1411" i="1"/>
  <c r="U1411" i="1"/>
  <c r="R1416" i="1"/>
  <c r="AC1416" i="1" s="1"/>
  <c r="X1416" i="1"/>
  <c r="V1419" i="1"/>
  <c r="U1419" i="1"/>
  <c r="R1424" i="1"/>
  <c r="X1424" i="1"/>
  <c r="V1427" i="1"/>
  <c r="U1427" i="1"/>
  <c r="Z1429" i="1"/>
  <c r="AO1429" i="1" s="1"/>
  <c r="Y1429" i="1"/>
  <c r="AN1429" i="1" s="1"/>
  <c r="T1432" i="1"/>
  <c r="AG1432" i="1" s="1"/>
  <c r="S1432" i="1"/>
  <c r="W1432" i="1"/>
  <c r="Z1437" i="1"/>
  <c r="AO1437" i="1" s="1"/>
  <c r="Y1437" i="1"/>
  <c r="AN1437" i="1" s="1"/>
  <c r="T1440" i="1"/>
  <c r="AG1440" i="1" s="1"/>
  <c r="S1440" i="1"/>
  <c r="W1440" i="1"/>
  <c r="Z1445" i="1"/>
  <c r="AO1445" i="1" s="1"/>
  <c r="Y1445" i="1"/>
  <c r="AN1445" i="1" s="1"/>
  <c r="T1448" i="1"/>
  <c r="AG1448" i="1" s="1"/>
  <c r="S1448" i="1"/>
  <c r="W1448" i="1"/>
  <c r="Y1453" i="1"/>
  <c r="AN1453" i="1" s="1"/>
  <c r="Z1453" i="1"/>
  <c r="AO1453" i="1" s="1"/>
  <c r="O1456" i="1"/>
  <c r="T1456" i="1"/>
  <c r="AG1456" i="1" s="1"/>
  <c r="S1456" i="1"/>
  <c r="W1456" i="1"/>
  <c r="Z1461" i="1"/>
  <c r="AO1461" i="1" s="1"/>
  <c r="Y1461" i="1"/>
  <c r="AN1461" i="1" s="1"/>
  <c r="T1464" i="1"/>
  <c r="AG1464" i="1" s="1"/>
  <c r="S1464" i="1"/>
  <c r="W1464" i="1"/>
  <c r="Z1469" i="1"/>
  <c r="AO1469" i="1" s="1"/>
  <c r="Y1469" i="1"/>
  <c r="AN1469" i="1" s="1"/>
  <c r="O1472" i="1"/>
  <c r="T1472" i="1"/>
  <c r="AG1472" i="1" s="1"/>
  <c r="S1472" i="1"/>
  <c r="W1472" i="1"/>
  <c r="Z1477" i="1"/>
  <c r="AO1477" i="1" s="1"/>
  <c r="Y1477" i="1"/>
  <c r="AN1477" i="1" s="1"/>
  <c r="T1480" i="1"/>
  <c r="AG1480" i="1" s="1"/>
  <c r="S1480" i="1"/>
  <c r="W1480" i="1"/>
  <c r="Z1485" i="1"/>
  <c r="AO1485" i="1" s="1"/>
  <c r="Y1485" i="1"/>
  <c r="AN1485" i="1" s="1"/>
  <c r="T1488" i="1"/>
  <c r="AG1488" i="1" s="1"/>
  <c r="S1488" i="1"/>
  <c r="W1488" i="1"/>
  <c r="Y1493" i="1"/>
  <c r="AN1493" i="1" s="1"/>
  <c r="Z1493" i="1"/>
  <c r="AO1493" i="1" s="1"/>
  <c r="T1496" i="1"/>
  <c r="AG1496" i="1" s="1"/>
  <c r="S1496" i="1"/>
  <c r="W1496" i="1"/>
  <c r="Z1501" i="1"/>
  <c r="AO1501" i="1" s="1"/>
  <c r="Y1501" i="1"/>
  <c r="AN1501" i="1" s="1"/>
  <c r="T1504" i="1"/>
  <c r="AG1504" i="1" s="1"/>
  <c r="S1504" i="1"/>
  <c r="W1504" i="1"/>
  <c r="Z1509" i="1"/>
  <c r="AO1509" i="1" s="1"/>
  <c r="Y1509" i="1"/>
  <c r="AN1509" i="1" s="1"/>
  <c r="W1512" i="1"/>
  <c r="T1512" i="1"/>
  <c r="AG1512" i="1" s="1"/>
  <c r="S1512" i="1"/>
  <c r="Z1517" i="1"/>
  <c r="AO1517" i="1" s="1"/>
  <c r="Y1517" i="1"/>
  <c r="AN1517" i="1" s="1"/>
  <c r="V1520" i="1"/>
  <c r="U1520" i="1"/>
  <c r="X1525" i="1"/>
  <c r="R1525" i="1"/>
  <c r="AC1525" i="1" s="1"/>
  <c r="U1528" i="1"/>
  <c r="V1528" i="1"/>
  <c r="X1533" i="1"/>
  <c r="R1533" i="1"/>
  <c r="AC1533" i="1" s="1"/>
  <c r="U1536" i="1"/>
  <c r="V1536" i="1"/>
  <c r="X1541" i="1"/>
  <c r="R1541" i="1"/>
  <c r="V1544" i="1"/>
  <c r="U1544" i="1"/>
  <c r="X1549" i="1"/>
  <c r="R1549" i="1"/>
  <c r="AC1549" i="1" s="1"/>
  <c r="U1552" i="1"/>
  <c r="V1552" i="1"/>
  <c r="X1557" i="1"/>
  <c r="R1557" i="1"/>
  <c r="V1560" i="1"/>
  <c r="U1560" i="1"/>
  <c r="X1565" i="1"/>
  <c r="R1565" i="1"/>
  <c r="AC1565" i="1" s="1"/>
  <c r="AB1565" i="1" s="1"/>
  <c r="V1568" i="1"/>
  <c r="U1568" i="1"/>
  <c r="X1573" i="1"/>
  <c r="R1573" i="1"/>
  <c r="V1576" i="1"/>
  <c r="U1576" i="1"/>
  <c r="Z1578" i="1"/>
  <c r="AO1578" i="1" s="1"/>
  <c r="Y1578" i="1"/>
  <c r="AN1578" i="1" s="1"/>
  <c r="O1581" i="1"/>
  <c r="W1581" i="1"/>
  <c r="T1581" i="1"/>
  <c r="AG1581" i="1" s="1"/>
  <c r="S1581" i="1"/>
  <c r="Z1586" i="1"/>
  <c r="AO1586" i="1" s="1"/>
  <c r="Y1586" i="1"/>
  <c r="AN1586" i="1" s="1"/>
  <c r="O1589" i="1"/>
  <c r="W1589" i="1"/>
  <c r="T1589" i="1"/>
  <c r="AG1589" i="1" s="1"/>
  <c r="S1589" i="1"/>
  <c r="Z1594" i="1"/>
  <c r="AO1594" i="1" s="1"/>
  <c r="Y1594" i="1"/>
  <c r="AN1594" i="1" s="1"/>
  <c r="O1597" i="1"/>
  <c r="W1597" i="1"/>
  <c r="T1597" i="1"/>
  <c r="AG1597" i="1" s="1"/>
  <c r="S1597" i="1"/>
  <c r="O1599" i="1"/>
  <c r="X1602" i="1"/>
  <c r="R1602" i="1"/>
  <c r="Z1607" i="1"/>
  <c r="AO1607" i="1" s="1"/>
  <c r="Y1607" i="1"/>
  <c r="AN1607" i="1" s="1"/>
  <c r="T1610" i="1"/>
  <c r="AG1610" i="1" s="1"/>
  <c r="S1610" i="1"/>
  <c r="W1610" i="1"/>
  <c r="Z1615" i="1"/>
  <c r="AO1615" i="1" s="1"/>
  <c r="Y1615" i="1"/>
  <c r="AN1615" i="1" s="1"/>
  <c r="T1618" i="1"/>
  <c r="AG1618" i="1" s="1"/>
  <c r="S1618" i="1"/>
  <c r="W1618" i="1"/>
  <c r="Z1623" i="1"/>
  <c r="AO1623" i="1" s="1"/>
  <c r="Y1623" i="1"/>
  <c r="AN1623" i="1" s="1"/>
  <c r="O1626" i="1"/>
  <c r="T1626" i="1"/>
  <c r="AG1626" i="1" s="1"/>
  <c r="S1626" i="1"/>
  <c r="W1626" i="1"/>
  <c r="Z1631" i="1"/>
  <c r="AO1631" i="1" s="1"/>
  <c r="Y1631" i="1"/>
  <c r="AN1631" i="1" s="1"/>
  <c r="T1634" i="1"/>
  <c r="AG1634" i="1" s="1"/>
  <c r="S1634" i="1"/>
  <c r="W1634" i="1"/>
  <c r="X1639" i="1"/>
  <c r="R1639" i="1"/>
  <c r="V1642" i="1"/>
  <c r="U1642" i="1"/>
  <c r="X1647" i="1"/>
  <c r="R1647" i="1"/>
  <c r="V1650" i="1"/>
  <c r="U1650" i="1"/>
  <c r="X1655" i="1"/>
  <c r="R1655" i="1"/>
  <c r="AC1655" i="1" s="1"/>
  <c r="V1658" i="1"/>
  <c r="U1658" i="1"/>
  <c r="X1663" i="1"/>
  <c r="R1663" i="1"/>
  <c r="AC1663" i="1" s="1"/>
  <c r="U1666" i="1"/>
  <c r="V1666" i="1"/>
  <c r="X1671" i="1"/>
  <c r="R1671" i="1"/>
  <c r="AC1671" i="1" s="1"/>
  <c r="U1674" i="1"/>
  <c r="V1674" i="1"/>
  <c r="S1679" i="1"/>
  <c r="W1679" i="1"/>
  <c r="T1679" i="1"/>
  <c r="AG1679" i="1" s="1"/>
  <c r="Z1684" i="1"/>
  <c r="AO1684" i="1" s="1"/>
  <c r="Y1684" i="1"/>
  <c r="AN1684" i="1" s="1"/>
  <c r="W1687" i="1"/>
  <c r="S1687" i="1"/>
  <c r="T1687" i="1"/>
  <c r="AG1687" i="1" s="1"/>
  <c r="Z1692" i="1"/>
  <c r="AO1692" i="1" s="1"/>
  <c r="Y1692" i="1"/>
  <c r="AN1692" i="1" s="1"/>
  <c r="S1695" i="1"/>
  <c r="T1695" i="1"/>
  <c r="AG1695" i="1" s="1"/>
  <c r="W1695" i="1"/>
  <c r="Z1700" i="1"/>
  <c r="AO1700" i="1" s="1"/>
  <c r="Y1700" i="1"/>
  <c r="AN1700" i="1" s="1"/>
  <c r="W1703" i="1"/>
  <c r="S1703" i="1"/>
  <c r="T1703" i="1"/>
  <c r="AG1703" i="1" s="1"/>
  <c r="Z1708" i="1"/>
  <c r="AO1708" i="1" s="1"/>
  <c r="Y1708" i="1"/>
  <c r="AN1708" i="1" s="1"/>
  <c r="S1711" i="1"/>
  <c r="W1711" i="1"/>
  <c r="T1711" i="1"/>
  <c r="AG1711" i="1" s="1"/>
  <c r="Z1716" i="1"/>
  <c r="AO1716" i="1" s="1"/>
  <c r="Y1716" i="1"/>
  <c r="AN1716" i="1" s="1"/>
  <c r="O1719" i="1"/>
  <c r="W1719" i="1"/>
  <c r="S1719" i="1"/>
  <c r="T1719" i="1"/>
  <c r="AG1719" i="1" s="1"/>
  <c r="Z1724" i="1"/>
  <c r="AO1724" i="1" s="1"/>
  <c r="Y1724" i="1"/>
  <c r="AN1724" i="1" s="1"/>
  <c r="O1727" i="1"/>
  <c r="S1727" i="1"/>
  <c r="W1727" i="1"/>
  <c r="T1727" i="1"/>
  <c r="AG1727" i="1" s="1"/>
  <c r="Z1732" i="1"/>
  <c r="AO1732" i="1" s="1"/>
  <c r="Y1732" i="1"/>
  <c r="AN1732" i="1" s="1"/>
  <c r="W1735" i="1"/>
  <c r="S1735" i="1"/>
  <c r="T1735" i="1"/>
  <c r="AG1735" i="1" s="1"/>
  <c r="Z1740" i="1"/>
  <c r="AO1740" i="1" s="1"/>
  <c r="Y1740" i="1"/>
  <c r="AN1740" i="1" s="1"/>
  <c r="W1743" i="1"/>
  <c r="T1743" i="1"/>
  <c r="AG1743" i="1" s="1"/>
  <c r="S1743" i="1"/>
  <c r="Z1748" i="1"/>
  <c r="AO1748" i="1" s="1"/>
  <c r="Y1748" i="1"/>
  <c r="AN1748" i="1" s="1"/>
  <c r="W1751" i="1"/>
  <c r="T1751" i="1"/>
  <c r="AG1751" i="1" s="1"/>
  <c r="S1751" i="1"/>
  <c r="X1756" i="1"/>
  <c r="R1756" i="1"/>
  <c r="AC1756" i="1" s="1"/>
  <c r="AB1756" i="1" s="1"/>
  <c r="V1759" i="1"/>
  <c r="U1759" i="1"/>
  <c r="X1764" i="1"/>
  <c r="R1764" i="1"/>
  <c r="AC1764" i="1" s="1"/>
  <c r="Z1769" i="1"/>
  <c r="AO1769" i="1" s="1"/>
  <c r="Y1769" i="1"/>
  <c r="AN1769" i="1" s="1"/>
  <c r="T1772" i="1"/>
  <c r="AG1772" i="1" s="1"/>
  <c r="W1772" i="1"/>
  <c r="S1772" i="1"/>
  <c r="Z1777" i="1"/>
  <c r="AO1777" i="1" s="1"/>
  <c r="Y1777" i="1"/>
  <c r="AN1777" i="1" s="1"/>
  <c r="O1780" i="1"/>
  <c r="T1780" i="1"/>
  <c r="AG1780" i="1" s="1"/>
  <c r="W1780" i="1"/>
  <c r="S1780" i="1"/>
  <c r="Z1785" i="1"/>
  <c r="AO1785" i="1" s="1"/>
  <c r="Y1785" i="1"/>
  <c r="AN1785" i="1" s="1"/>
  <c r="V1788" i="1"/>
  <c r="U1788" i="1"/>
  <c r="X1793" i="1"/>
  <c r="R1793" i="1"/>
  <c r="AC1793" i="1" s="1"/>
  <c r="V1796" i="1"/>
  <c r="U1796" i="1"/>
  <c r="X1801" i="1"/>
  <c r="R1801" i="1"/>
  <c r="V1804" i="1"/>
  <c r="U1804" i="1"/>
  <c r="X1809" i="1"/>
  <c r="R1809" i="1"/>
  <c r="V1812" i="1"/>
  <c r="U1812" i="1"/>
  <c r="X1817" i="1"/>
  <c r="R1817" i="1"/>
  <c r="AC1817" i="1" s="1"/>
  <c r="V1820" i="1"/>
  <c r="U1820" i="1"/>
  <c r="X1825" i="1"/>
  <c r="R1825" i="1"/>
  <c r="AC1825" i="1" s="1"/>
  <c r="V1828" i="1"/>
  <c r="U1828" i="1"/>
  <c r="X1833" i="1"/>
  <c r="R1833" i="1"/>
  <c r="V1836" i="1"/>
  <c r="U1836" i="1"/>
  <c r="X1841" i="1"/>
  <c r="R1841" i="1"/>
  <c r="V1844" i="1"/>
  <c r="U1844" i="1"/>
  <c r="X1849" i="1"/>
  <c r="R1849" i="1"/>
  <c r="V1852" i="1"/>
  <c r="U1852" i="1"/>
  <c r="X1857" i="1"/>
  <c r="R1857" i="1"/>
  <c r="Y1862" i="1"/>
  <c r="AN1862" i="1" s="1"/>
  <c r="Z1862" i="1"/>
  <c r="AO1862" i="1" s="1"/>
  <c r="W1865" i="1"/>
  <c r="T1865" i="1"/>
  <c r="AG1865" i="1" s="1"/>
  <c r="S1865" i="1"/>
  <c r="Y1870" i="1"/>
  <c r="AN1870" i="1" s="1"/>
  <c r="Z1870" i="1"/>
  <c r="AO1870" i="1" s="1"/>
  <c r="W1873" i="1"/>
  <c r="T1873" i="1"/>
  <c r="AG1873" i="1" s="1"/>
  <c r="S1873" i="1"/>
  <c r="Y1878" i="1"/>
  <c r="AN1878" i="1" s="1"/>
  <c r="Z1878" i="1"/>
  <c r="AO1878" i="1" s="1"/>
  <c r="W1881" i="1"/>
  <c r="T1881" i="1"/>
  <c r="AG1881" i="1" s="1"/>
  <c r="S1881" i="1"/>
  <c r="Y1886" i="1"/>
  <c r="AN1886" i="1" s="1"/>
  <c r="Z1886" i="1"/>
  <c r="AO1886" i="1" s="1"/>
  <c r="W1889" i="1"/>
  <c r="S1889" i="1"/>
  <c r="T1889" i="1"/>
  <c r="AG1889" i="1" s="1"/>
  <c r="Z1894" i="1"/>
  <c r="AO1894" i="1" s="1"/>
  <c r="Y1894" i="1"/>
  <c r="AN1894" i="1" s="1"/>
  <c r="W1897" i="1"/>
  <c r="S1897" i="1"/>
  <c r="T1897" i="1"/>
  <c r="AG1897" i="1" s="1"/>
  <c r="Z1902" i="1"/>
  <c r="AO1902" i="1" s="1"/>
  <c r="Y1902" i="1"/>
  <c r="AN1902" i="1" s="1"/>
  <c r="W1905" i="1"/>
  <c r="S1905" i="1"/>
  <c r="T1905" i="1"/>
  <c r="AG1905" i="1" s="1"/>
  <c r="Z1910" i="1"/>
  <c r="AO1910" i="1" s="1"/>
  <c r="Y1910" i="1"/>
  <c r="AN1910" i="1" s="1"/>
  <c r="W1913" i="1"/>
  <c r="T1913" i="1"/>
  <c r="AG1913" i="1" s="1"/>
  <c r="S1913" i="1"/>
  <c r="Z1918" i="1"/>
  <c r="AO1918" i="1" s="1"/>
  <c r="Y1918" i="1"/>
  <c r="AN1918" i="1" s="1"/>
  <c r="V1921" i="1"/>
  <c r="U1921" i="1"/>
  <c r="R1926" i="1"/>
  <c r="AC1926" i="1" s="1"/>
  <c r="X1926" i="1"/>
  <c r="V1929" i="1"/>
  <c r="U1929" i="1"/>
  <c r="R1934" i="1"/>
  <c r="X1934" i="1"/>
  <c r="Z1939" i="1"/>
  <c r="AO1939" i="1" s="1"/>
  <c r="Y1939" i="1"/>
  <c r="AN1939" i="1" s="1"/>
  <c r="U1942" i="1"/>
  <c r="V1942" i="1"/>
  <c r="R1947" i="1"/>
  <c r="AC1947" i="1" s="1"/>
  <c r="X1947" i="1"/>
  <c r="U1950" i="1"/>
  <c r="V1950" i="1"/>
  <c r="R1955" i="1"/>
  <c r="X1955" i="1"/>
  <c r="U1958" i="1"/>
  <c r="V1958" i="1"/>
  <c r="R1963" i="1"/>
  <c r="AC1963" i="1" s="1"/>
  <c r="X1963" i="1"/>
  <c r="U1966" i="1"/>
  <c r="V1966" i="1"/>
  <c r="R1971" i="1"/>
  <c r="AC1971" i="1" s="1"/>
  <c r="X1971" i="1"/>
  <c r="U1974" i="1"/>
  <c r="V1974" i="1"/>
  <c r="R1979" i="1"/>
  <c r="AC1979" i="1" s="1"/>
  <c r="X1979" i="1"/>
  <c r="U1982" i="1"/>
  <c r="V1982" i="1"/>
  <c r="R1987" i="1"/>
  <c r="X1987" i="1"/>
  <c r="U1990" i="1"/>
  <c r="V1990" i="1"/>
  <c r="R1995" i="1"/>
  <c r="X1995" i="1"/>
  <c r="U1998" i="1"/>
  <c r="V1998" i="1"/>
  <c r="R2003" i="1"/>
  <c r="AC2003" i="1" s="1"/>
  <c r="X2003" i="1"/>
  <c r="U2006" i="1"/>
  <c r="V2006" i="1"/>
  <c r="R2011" i="1"/>
  <c r="AC2011" i="1" s="1"/>
  <c r="AB2011" i="1" s="1"/>
  <c r="X2011" i="1"/>
  <c r="U2014" i="1"/>
  <c r="V2014" i="1"/>
  <c r="R2019" i="1"/>
  <c r="AC2019" i="1" s="1"/>
  <c r="X2019" i="1"/>
  <c r="U2022" i="1"/>
  <c r="V2022" i="1"/>
  <c r="S2027" i="1"/>
  <c r="T2027" i="1"/>
  <c r="AG2027" i="1" s="1"/>
  <c r="W2027" i="1"/>
  <c r="Z37" i="1"/>
  <c r="AO37" i="1" s="1"/>
  <c r="Y37" i="1"/>
  <c r="AN37" i="1" s="1"/>
  <c r="Z85" i="1"/>
  <c r="AO85" i="1" s="1"/>
  <c r="Y85" i="1"/>
  <c r="AN85" i="1" s="1"/>
  <c r="Z181" i="1"/>
  <c r="AO181" i="1" s="1"/>
  <c r="Y181" i="1"/>
  <c r="AN181" i="1" s="1"/>
  <c r="Z230" i="1"/>
  <c r="AO230" i="1" s="1"/>
  <c r="Y230" i="1"/>
  <c r="AN230" i="1" s="1"/>
  <c r="S265" i="1"/>
  <c r="W265" i="1"/>
  <c r="T265" i="1"/>
  <c r="AG265" i="1" s="1"/>
  <c r="Z422" i="1"/>
  <c r="AO422" i="1" s="1"/>
  <c r="Y422" i="1"/>
  <c r="AN422" i="1" s="1"/>
  <c r="Z454" i="1"/>
  <c r="AO454" i="1" s="1"/>
  <c r="Y454" i="1"/>
  <c r="AN454" i="1" s="1"/>
  <c r="Z510" i="1"/>
  <c r="AO510" i="1" s="1"/>
  <c r="Y510" i="1"/>
  <c r="AN510" i="1" s="1"/>
  <c r="Z574" i="1"/>
  <c r="AO574" i="1" s="1"/>
  <c r="Y574" i="1"/>
  <c r="AN574" i="1" s="1"/>
  <c r="T609" i="1"/>
  <c r="AG609" i="1" s="1"/>
  <c r="S609" i="1"/>
  <c r="W609" i="1"/>
  <c r="Z670" i="1"/>
  <c r="AO670" i="1" s="1"/>
  <c r="Y670" i="1"/>
  <c r="AN670" i="1" s="1"/>
  <c r="R702" i="1"/>
  <c r="AC702" i="1" s="1"/>
  <c r="AB702" i="1" s="1"/>
  <c r="X702" i="1"/>
  <c r="R766" i="1"/>
  <c r="X766" i="1"/>
  <c r="V902" i="1"/>
  <c r="U902" i="1"/>
  <c r="V934" i="1"/>
  <c r="U934" i="1"/>
  <c r="R1027" i="1"/>
  <c r="X1027" i="1"/>
  <c r="R1059" i="1"/>
  <c r="X1059" i="1"/>
  <c r="T1091" i="1"/>
  <c r="AG1091" i="1" s="1"/>
  <c r="S1091" i="1"/>
  <c r="W1091" i="1"/>
  <c r="U1123" i="1"/>
  <c r="V1123" i="1"/>
  <c r="U1155" i="1"/>
  <c r="V1155" i="1"/>
  <c r="S1184" i="1"/>
  <c r="W1184" i="1"/>
  <c r="T1184" i="1"/>
  <c r="AG1184" i="1" s="1"/>
  <c r="Z1213" i="1"/>
  <c r="AO1213" i="1" s="1"/>
  <c r="Y1213" i="1"/>
  <c r="AN1213" i="1" s="1"/>
  <c r="O1240" i="1"/>
  <c r="V1240" i="1"/>
  <c r="U1240" i="1"/>
  <c r="Z1306" i="1"/>
  <c r="AO1306" i="1" s="1"/>
  <c r="Y1306" i="1"/>
  <c r="AN1306" i="1" s="1"/>
  <c r="Z1338" i="1"/>
  <c r="AO1338" i="1" s="1"/>
  <c r="Y1338" i="1"/>
  <c r="AN1338" i="1" s="1"/>
  <c r="Z1370" i="1"/>
  <c r="AO1370" i="1" s="1"/>
  <c r="Y1370" i="1"/>
  <c r="AN1370" i="1" s="1"/>
  <c r="R1402" i="1"/>
  <c r="X1402" i="1"/>
  <c r="Z1431" i="1"/>
  <c r="AO1431" i="1" s="1"/>
  <c r="Y1431" i="1"/>
  <c r="AN1431" i="1" s="1"/>
  <c r="Z1463" i="1"/>
  <c r="AO1463" i="1" s="1"/>
  <c r="Y1463" i="1"/>
  <c r="AN1463" i="1" s="1"/>
  <c r="Z1495" i="1"/>
  <c r="AO1495" i="1" s="1"/>
  <c r="Y1495" i="1"/>
  <c r="AN1495" i="1" s="1"/>
  <c r="X1527" i="1"/>
  <c r="R1527" i="1"/>
  <c r="AC1527" i="1" s="1"/>
  <c r="X1559" i="1"/>
  <c r="R1559" i="1"/>
  <c r="Y1588" i="1"/>
  <c r="AN1588" i="1" s="1"/>
  <c r="Z1588" i="1"/>
  <c r="AO1588" i="1" s="1"/>
  <c r="W1620" i="1"/>
  <c r="T1620" i="1"/>
  <c r="AG1620" i="1" s="1"/>
  <c r="S1620" i="1"/>
  <c r="Y1710" i="1"/>
  <c r="AN1710" i="1" s="1"/>
  <c r="Z1710" i="1"/>
  <c r="AO1710" i="1" s="1"/>
  <c r="V1806" i="1"/>
  <c r="U1806" i="1"/>
  <c r="W1883" i="1"/>
  <c r="T1883" i="1"/>
  <c r="AG1883" i="1" s="1"/>
  <c r="S1883" i="1"/>
  <c r="V1944" i="1"/>
  <c r="U1944" i="1"/>
  <c r="R16" i="1"/>
  <c r="X16" i="1"/>
  <c r="V51" i="1"/>
  <c r="U51" i="1"/>
  <c r="X64" i="1"/>
  <c r="R64" i="1"/>
  <c r="AC64" i="1" s="1"/>
  <c r="O11" i="1"/>
  <c r="T11" i="1"/>
  <c r="AG11" i="1" s="1"/>
  <c r="S11" i="1"/>
  <c r="W11" i="1"/>
  <c r="Y48" i="1"/>
  <c r="AN48" i="1" s="1"/>
  <c r="Z48" i="1"/>
  <c r="AO48" i="1" s="1"/>
  <c r="W83" i="1"/>
  <c r="S83" i="1"/>
  <c r="T83" i="1"/>
  <c r="AG83" i="1" s="1"/>
  <c r="Z112" i="1"/>
  <c r="AO112" i="1" s="1"/>
  <c r="Y112" i="1"/>
  <c r="AN112" i="1" s="1"/>
  <c r="Z209" i="1"/>
  <c r="AO209" i="1" s="1"/>
  <c r="Y209" i="1"/>
  <c r="AN209" i="1" s="1"/>
  <c r="Z249" i="1"/>
  <c r="AO249" i="1" s="1"/>
  <c r="Y249" i="1"/>
  <c r="AN249" i="1" s="1"/>
  <c r="Z313" i="1"/>
  <c r="AO313" i="1" s="1"/>
  <c r="Y313" i="1"/>
  <c r="AN313" i="1" s="1"/>
  <c r="Z337" i="1"/>
  <c r="AO337" i="1" s="1"/>
  <c r="Y337" i="1"/>
  <c r="AN337" i="1" s="1"/>
  <c r="Z369" i="1"/>
  <c r="AO369" i="1" s="1"/>
  <c r="Y369" i="1"/>
  <c r="AN369" i="1" s="1"/>
  <c r="Z489" i="1"/>
  <c r="AO489" i="1" s="1"/>
  <c r="Y489" i="1"/>
  <c r="AN489" i="1" s="1"/>
  <c r="Z553" i="1"/>
  <c r="AO553" i="1" s="1"/>
  <c r="Y553" i="1"/>
  <c r="AN553" i="1" s="1"/>
  <c r="T644" i="1"/>
  <c r="AG644" i="1" s="1"/>
  <c r="S644" i="1"/>
  <c r="W644" i="1"/>
  <c r="T676" i="1"/>
  <c r="AG676" i="1" s="1"/>
  <c r="S676" i="1"/>
  <c r="W676" i="1"/>
  <c r="V708" i="1"/>
  <c r="U708" i="1"/>
  <c r="R745" i="1"/>
  <c r="X745" i="1"/>
  <c r="V1041" i="1"/>
  <c r="U1041" i="1"/>
  <c r="X3" i="1"/>
  <c r="R3" i="1"/>
  <c r="Y11" i="1"/>
  <c r="AN11" i="1" s="1"/>
  <c r="Z11" i="1"/>
  <c r="AO11" i="1" s="1"/>
  <c r="R14" i="1"/>
  <c r="X14" i="1"/>
  <c r="V65" i="1"/>
  <c r="U65" i="1"/>
  <c r="X78" i="1"/>
  <c r="R78" i="1"/>
  <c r="V81" i="1"/>
  <c r="U81" i="1"/>
  <c r="X86" i="1"/>
  <c r="R86" i="1"/>
  <c r="V89" i="1"/>
  <c r="U89" i="1"/>
  <c r="X94" i="1"/>
  <c r="R94" i="1"/>
  <c r="V97" i="1"/>
  <c r="U97" i="1"/>
  <c r="X102" i="1"/>
  <c r="R102" i="1"/>
  <c r="V105" i="1"/>
  <c r="U105" i="1"/>
  <c r="X110" i="1"/>
  <c r="R110" i="1"/>
  <c r="AC110" i="1" s="1"/>
  <c r="V113" i="1"/>
  <c r="U113" i="1"/>
  <c r="X118" i="1"/>
  <c r="R118" i="1"/>
  <c r="V121" i="1"/>
  <c r="U121" i="1"/>
  <c r="X126" i="1"/>
  <c r="R126" i="1"/>
  <c r="V129" i="1"/>
  <c r="U129" i="1"/>
  <c r="X134" i="1"/>
  <c r="R134" i="1"/>
  <c r="AC134" i="1" s="1"/>
  <c r="V137" i="1"/>
  <c r="U137" i="1"/>
  <c r="X142" i="1"/>
  <c r="R142" i="1"/>
  <c r="AC142" i="1" s="1"/>
  <c r="AB142" i="1" s="1"/>
  <c r="V145" i="1"/>
  <c r="U145" i="1"/>
  <c r="X150" i="1"/>
  <c r="R150" i="1"/>
  <c r="V153" i="1"/>
  <c r="U153" i="1"/>
  <c r="X158" i="1"/>
  <c r="R158" i="1"/>
  <c r="V161" i="1"/>
  <c r="U161" i="1"/>
  <c r="X166" i="1"/>
  <c r="R166" i="1"/>
  <c r="AC166" i="1" s="1"/>
  <c r="V169" i="1"/>
  <c r="U169" i="1"/>
  <c r="X174" i="1"/>
  <c r="R174" i="1"/>
  <c r="V177" i="1"/>
  <c r="U177" i="1"/>
  <c r="X182" i="1"/>
  <c r="R182" i="1"/>
  <c r="AC182" i="1" s="1"/>
  <c r="V185" i="1"/>
  <c r="U185" i="1"/>
  <c r="X190" i="1"/>
  <c r="R190" i="1"/>
  <c r="AC190" i="1" s="1"/>
  <c r="AB190" i="1" s="1"/>
  <c r="V194" i="1"/>
  <c r="U194" i="1"/>
  <c r="R199" i="1"/>
  <c r="X199" i="1"/>
  <c r="V202" i="1"/>
  <c r="U202" i="1"/>
  <c r="R207" i="1"/>
  <c r="AC207" i="1" s="1"/>
  <c r="X207" i="1"/>
  <c r="V210" i="1"/>
  <c r="U210" i="1"/>
  <c r="R215" i="1"/>
  <c r="X215" i="1"/>
  <c r="V218" i="1"/>
  <c r="U218" i="1"/>
  <c r="R223" i="1"/>
  <c r="X223" i="1"/>
  <c r="V226" i="1"/>
  <c r="U226" i="1"/>
  <c r="R231" i="1"/>
  <c r="X231" i="1"/>
  <c r="V234" i="1"/>
  <c r="U234" i="1"/>
  <c r="R239" i="1"/>
  <c r="AC239" i="1" s="1"/>
  <c r="X239" i="1"/>
  <c r="V242" i="1"/>
  <c r="U242" i="1"/>
  <c r="R247" i="1"/>
  <c r="AC247" i="1" s="1"/>
  <c r="X247" i="1"/>
  <c r="V250" i="1"/>
  <c r="U250" i="1"/>
  <c r="R255" i="1"/>
  <c r="AC255" i="1" s="1"/>
  <c r="AB255" i="1" s="1"/>
  <c r="X255" i="1"/>
  <c r="V258" i="1"/>
  <c r="U258" i="1"/>
  <c r="R263" i="1"/>
  <c r="X263" i="1"/>
  <c r="V266" i="1"/>
  <c r="U266" i="1"/>
  <c r="R271" i="1"/>
  <c r="AC271" i="1" s="1"/>
  <c r="AB271" i="1" s="1"/>
  <c r="X271" i="1"/>
  <c r="V274" i="1"/>
  <c r="U274" i="1"/>
  <c r="R279" i="1"/>
  <c r="X279" i="1"/>
  <c r="V282" i="1"/>
  <c r="U282" i="1"/>
  <c r="R287" i="1"/>
  <c r="X287" i="1"/>
  <c r="V290" i="1"/>
  <c r="U290" i="1"/>
  <c r="R295" i="1"/>
  <c r="AC295" i="1" s="1"/>
  <c r="X295" i="1"/>
  <c r="V298" i="1"/>
  <c r="U298" i="1"/>
  <c r="R303" i="1"/>
  <c r="X303" i="1"/>
  <c r="V306" i="1"/>
  <c r="U306" i="1"/>
  <c r="R311" i="1"/>
  <c r="AC311" i="1" s="1"/>
  <c r="X311" i="1"/>
  <c r="V314" i="1"/>
  <c r="U314" i="1"/>
  <c r="R319" i="1"/>
  <c r="AC319" i="1" s="1"/>
  <c r="AB319" i="1" s="1"/>
  <c r="X319" i="1"/>
  <c r="V322" i="1"/>
  <c r="U322" i="1"/>
  <c r="R327" i="1"/>
  <c r="X327" i="1"/>
  <c r="V330" i="1"/>
  <c r="U330" i="1"/>
  <c r="R335" i="1"/>
  <c r="X335" i="1"/>
  <c r="V338" i="1"/>
  <c r="U338" i="1"/>
  <c r="R343" i="1"/>
  <c r="AC343" i="1" s="1"/>
  <c r="AB343" i="1" s="1"/>
  <c r="X343" i="1"/>
  <c r="V346" i="1"/>
  <c r="U346" i="1"/>
  <c r="R351" i="1"/>
  <c r="X351" i="1"/>
  <c r="V354" i="1"/>
  <c r="U354" i="1"/>
  <c r="R359" i="1"/>
  <c r="X359" i="1"/>
  <c r="V362" i="1"/>
  <c r="U362" i="1"/>
  <c r="R367" i="1"/>
  <c r="X367" i="1"/>
  <c r="V370" i="1"/>
  <c r="U370" i="1"/>
  <c r="R375" i="1"/>
  <c r="AC375" i="1" s="1"/>
  <c r="X375" i="1"/>
  <c r="V378" i="1"/>
  <c r="U378" i="1"/>
  <c r="X383" i="1"/>
  <c r="R383" i="1"/>
  <c r="V386" i="1"/>
  <c r="U386" i="1"/>
  <c r="X391" i="1"/>
  <c r="R391" i="1"/>
  <c r="V394" i="1"/>
  <c r="U394" i="1"/>
  <c r="X399" i="1"/>
  <c r="R399" i="1"/>
  <c r="AC399" i="1" s="1"/>
  <c r="U402" i="1"/>
  <c r="V402" i="1"/>
  <c r="X407" i="1"/>
  <c r="R407" i="1"/>
  <c r="U410" i="1"/>
  <c r="V410" i="1"/>
  <c r="X415" i="1"/>
  <c r="R415" i="1"/>
  <c r="V418" i="1"/>
  <c r="U418" i="1"/>
  <c r="X423" i="1"/>
  <c r="R423" i="1"/>
  <c r="U426" i="1"/>
  <c r="V426" i="1"/>
  <c r="X431" i="1"/>
  <c r="R431" i="1"/>
  <c r="U434" i="1"/>
  <c r="V434" i="1"/>
  <c r="X439" i="1"/>
  <c r="R439" i="1"/>
  <c r="AC439" i="1" s="1"/>
  <c r="U442" i="1"/>
  <c r="V442" i="1"/>
  <c r="X447" i="1"/>
  <c r="R447" i="1"/>
  <c r="AC447" i="1" s="1"/>
  <c r="AB447" i="1" s="1"/>
  <c r="U450" i="1"/>
  <c r="V450" i="1"/>
  <c r="X455" i="1"/>
  <c r="R455" i="1"/>
  <c r="V458" i="1"/>
  <c r="U458" i="1"/>
  <c r="X463" i="1"/>
  <c r="R463" i="1"/>
  <c r="AC463" i="1" s="1"/>
  <c r="V466" i="1"/>
  <c r="U466" i="1"/>
  <c r="X471" i="1"/>
  <c r="R471" i="1"/>
  <c r="AC471" i="1" s="1"/>
  <c r="AB471" i="1" s="1"/>
  <c r="V474" i="1"/>
  <c r="U474" i="1"/>
  <c r="X479" i="1"/>
  <c r="R479" i="1"/>
  <c r="AC479" i="1" s="1"/>
  <c r="V482" i="1"/>
  <c r="U482" i="1"/>
  <c r="X487" i="1"/>
  <c r="R487" i="1"/>
  <c r="AC487" i="1" s="1"/>
  <c r="V490" i="1"/>
  <c r="U490" i="1"/>
  <c r="X495" i="1"/>
  <c r="R495" i="1"/>
  <c r="AC495" i="1" s="1"/>
  <c r="V498" i="1"/>
  <c r="U498" i="1"/>
  <c r="X503" i="1"/>
  <c r="R503" i="1"/>
  <c r="V506" i="1"/>
  <c r="U506" i="1"/>
  <c r="X511" i="1"/>
  <c r="R511" i="1"/>
  <c r="AC511" i="1" s="1"/>
  <c r="V514" i="1"/>
  <c r="U514" i="1"/>
  <c r="X519" i="1"/>
  <c r="R519" i="1"/>
  <c r="AC519" i="1" s="1"/>
  <c r="V522" i="1"/>
  <c r="U522" i="1"/>
  <c r="X527" i="1"/>
  <c r="R527" i="1"/>
  <c r="AC527" i="1" s="1"/>
  <c r="V530" i="1"/>
  <c r="U530" i="1"/>
  <c r="X535" i="1"/>
  <c r="R535" i="1"/>
  <c r="V538" i="1"/>
  <c r="U538" i="1"/>
  <c r="X543" i="1"/>
  <c r="R543" i="1"/>
  <c r="AC543" i="1" s="1"/>
  <c r="V546" i="1"/>
  <c r="U546" i="1"/>
  <c r="X551" i="1"/>
  <c r="R551" i="1"/>
  <c r="AC551" i="1" s="1"/>
  <c r="V554" i="1"/>
  <c r="U554" i="1"/>
  <c r="X559" i="1"/>
  <c r="R559" i="1"/>
  <c r="AC559" i="1" s="1"/>
  <c r="V562" i="1"/>
  <c r="U562" i="1"/>
  <c r="X567" i="1"/>
  <c r="R567" i="1"/>
  <c r="V570" i="1"/>
  <c r="U570" i="1"/>
  <c r="X575" i="1"/>
  <c r="R575" i="1"/>
  <c r="AC575" i="1" s="1"/>
  <c r="AB575" i="1" s="1"/>
  <c r="V578" i="1"/>
  <c r="U578" i="1"/>
  <c r="X583" i="1"/>
  <c r="R583" i="1"/>
  <c r="V586" i="1"/>
  <c r="U586" i="1"/>
  <c r="X591" i="1"/>
  <c r="R591" i="1"/>
  <c r="AC591" i="1" s="1"/>
  <c r="V594" i="1"/>
  <c r="U594" i="1"/>
  <c r="X599" i="1"/>
  <c r="R599" i="1"/>
  <c r="V602" i="1"/>
  <c r="U602" i="1"/>
  <c r="X607" i="1"/>
  <c r="R607" i="1"/>
  <c r="AC607" i="1" s="1"/>
  <c r="V610" i="1"/>
  <c r="U610" i="1"/>
  <c r="X615" i="1"/>
  <c r="R615" i="1"/>
  <c r="V618" i="1"/>
  <c r="U618" i="1"/>
  <c r="X623" i="1"/>
  <c r="R623" i="1"/>
  <c r="AC623" i="1" s="1"/>
  <c r="V626" i="1"/>
  <c r="U626" i="1"/>
  <c r="X631" i="1"/>
  <c r="R631" i="1"/>
  <c r="AC631" i="1" s="1"/>
  <c r="V634" i="1"/>
  <c r="U634" i="1"/>
  <c r="X639" i="1"/>
  <c r="R639" i="1"/>
  <c r="V642" i="1"/>
  <c r="U642" i="1"/>
  <c r="X647" i="1"/>
  <c r="R647" i="1"/>
  <c r="V650" i="1"/>
  <c r="U650" i="1"/>
  <c r="X655" i="1"/>
  <c r="R655" i="1"/>
  <c r="AC655" i="1" s="1"/>
  <c r="V658" i="1"/>
  <c r="U658" i="1"/>
  <c r="X663" i="1"/>
  <c r="R663" i="1"/>
  <c r="V666" i="1"/>
  <c r="U666" i="1"/>
  <c r="X671" i="1"/>
  <c r="R671" i="1"/>
  <c r="V674" i="1"/>
  <c r="U674" i="1"/>
  <c r="X679" i="1"/>
  <c r="R679" i="1"/>
  <c r="AC679" i="1" s="1"/>
  <c r="V682" i="1"/>
  <c r="U682" i="1"/>
  <c r="X687" i="1"/>
  <c r="R687" i="1"/>
  <c r="V690" i="1"/>
  <c r="U690" i="1"/>
  <c r="X695" i="1"/>
  <c r="R695" i="1"/>
  <c r="Z700" i="1"/>
  <c r="AO700" i="1" s="1"/>
  <c r="Y700" i="1"/>
  <c r="AN700" i="1" s="1"/>
  <c r="W703" i="1"/>
  <c r="T703" i="1"/>
  <c r="AG703" i="1" s="1"/>
  <c r="S703" i="1"/>
  <c r="Y708" i="1"/>
  <c r="AN708" i="1" s="1"/>
  <c r="Z708" i="1"/>
  <c r="AO708" i="1" s="1"/>
  <c r="W711" i="1"/>
  <c r="T711" i="1"/>
  <c r="AG711" i="1" s="1"/>
  <c r="S711" i="1"/>
  <c r="Z716" i="1"/>
  <c r="AO716" i="1" s="1"/>
  <c r="Y716" i="1"/>
  <c r="AN716" i="1" s="1"/>
  <c r="W719" i="1"/>
  <c r="T719" i="1"/>
  <c r="AG719" i="1" s="1"/>
  <c r="S719" i="1"/>
  <c r="Z724" i="1"/>
  <c r="AO724" i="1" s="1"/>
  <c r="Y724" i="1"/>
  <c r="AN724" i="1" s="1"/>
  <c r="W727" i="1"/>
  <c r="T727" i="1"/>
  <c r="AG727" i="1" s="1"/>
  <c r="S727" i="1"/>
  <c r="Z732" i="1"/>
  <c r="AO732" i="1" s="1"/>
  <c r="Y732" i="1"/>
  <c r="AN732" i="1" s="1"/>
  <c r="W735" i="1"/>
  <c r="T735" i="1"/>
  <c r="AG735" i="1" s="1"/>
  <c r="S735" i="1"/>
  <c r="Y740" i="1"/>
  <c r="AN740" i="1" s="1"/>
  <c r="Z740" i="1"/>
  <c r="AO740" i="1" s="1"/>
  <c r="W743" i="1"/>
  <c r="T743" i="1"/>
  <c r="AG743" i="1" s="1"/>
  <c r="S743" i="1"/>
  <c r="Z748" i="1"/>
  <c r="AO748" i="1" s="1"/>
  <c r="Y748" i="1"/>
  <c r="AN748" i="1" s="1"/>
  <c r="W751" i="1"/>
  <c r="T751" i="1"/>
  <c r="AG751" i="1" s="1"/>
  <c r="S751" i="1"/>
  <c r="Z756" i="1"/>
  <c r="AO756" i="1" s="1"/>
  <c r="Y756" i="1"/>
  <c r="AN756" i="1" s="1"/>
  <c r="W759" i="1"/>
  <c r="T759" i="1"/>
  <c r="AG759" i="1" s="1"/>
  <c r="S759" i="1"/>
  <c r="Z764" i="1"/>
  <c r="AO764" i="1" s="1"/>
  <c r="Y764" i="1"/>
  <c r="AN764" i="1" s="1"/>
  <c r="W767" i="1"/>
  <c r="T767" i="1"/>
  <c r="AG767" i="1" s="1"/>
  <c r="S767" i="1"/>
  <c r="Y772" i="1"/>
  <c r="AN772" i="1" s="1"/>
  <c r="Z772" i="1"/>
  <c r="AO772" i="1" s="1"/>
  <c r="W775" i="1"/>
  <c r="T775" i="1"/>
  <c r="AG775" i="1" s="1"/>
  <c r="S775" i="1"/>
  <c r="R780" i="1"/>
  <c r="AC780" i="1" s="1"/>
  <c r="AB780" i="1" s="1"/>
  <c r="X780" i="1"/>
  <c r="V783" i="1"/>
  <c r="U783" i="1"/>
  <c r="R788" i="1"/>
  <c r="X788" i="1"/>
  <c r="V791" i="1"/>
  <c r="U791" i="1"/>
  <c r="R796" i="1"/>
  <c r="X796" i="1"/>
  <c r="V799" i="1"/>
  <c r="U799" i="1"/>
  <c r="R804" i="1"/>
  <c r="X804" i="1"/>
  <c r="V807" i="1"/>
  <c r="U807" i="1"/>
  <c r="R812" i="1"/>
  <c r="AC812" i="1" s="1"/>
  <c r="AB812" i="1" s="1"/>
  <c r="X812" i="1"/>
  <c r="V815" i="1"/>
  <c r="U815" i="1"/>
  <c r="R820" i="1"/>
  <c r="AC820" i="1" s="1"/>
  <c r="X820" i="1"/>
  <c r="V823" i="1"/>
  <c r="U823" i="1"/>
  <c r="R828" i="1"/>
  <c r="AC828" i="1" s="1"/>
  <c r="X828" i="1"/>
  <c r="V831" i="1"/>
  <c r="U831" i="1"/>
  <c r="R836" i="1"/>
  <c r="X836" i="1"/>
  <c r="V839" i="1"/>
  <c r="U839" i="1"/>
  <c r="T844" i="1"/>
  <c r="AG844" i="1" s="1"/>
  <c r="S844" i="1"/>
  <c r="W844" i="1"/>
  <c r="Y849" i="1"/>
  <c r="AN849" i="1" s="1"/>
  <c r="Z849" i="1"/>
  <c r="AO849" i="1" s="1"/>
  <c r="T852" i="1"/>
  <c r="AG852" i="1" s="1"/>
  <c r="S852" i="1"/>
  <c r="W852" i="1"/>
  <c r="Y857" i="1"/>
  <c r="AN857" i="1" s="1"/>
  <c r="Z857" i="1"/>
  <c r="AO857" i="1" s="1"/>
  <c r="O860" i="1"/>
  <c r="T860" i="1"/>
  <c r="AG860" i="1" s="1"/>
  <c r="S860" i="1"/>
  <c r="W860" i="1"/>
  <c r="O863" i="1"/>
  <c r="Y865" i="1"/>
  <c r="AN865" i="1" s="1"/>
  <c r="Z865" i="1"/>
  <c r="AO865" i="1" s="1"/>
  <c r="T868" i="1"/>
  <c r="AG868" i="1" s="1"/>
  <c r="S868" i="1"/>
  <c r="W868" i="1"/>
  <c r="Y873" i="1"/>
  <c r="AN873" i="1" s="1"/>
  <c r="Z873" i="1"/>
  <c r="AO873" i="1" s="1"/>
  <c r="T876" i="1"/>
  <c r="AG876" i="1" s="1"/>
  <c r="S876" i="1"/>
  <c r="W876" i="1"/>
  <c r="Y881" i="1"/>
  <c r="AN881" i="1" s="1"/>
  <c r="Z881" i="1"/>
  <c r="AO881" i="1" s="1"/>
  <c r="T884" i="1"/>
  <c r="AG884" i="1" s="1"/>
  <c r="S884" i="1"/>
  <c r="W884" i="1"/>
  <c r="Y889" i="1"/>
  <c r="AN889" i="1" s="1"/>
  <c r="Z889" i="1"/>
  <c r="AO889" i="1" s="1"/>
  <c r="T892" i="1"/>
  <c r="AG892" i="1" s="1"/>
  <c r="S892" i="1"/>
  <c r="W892" i="1"/>
  <c r="Y897" i="1"/>
  <c r="AN897" i="1" s="1"/>
  <c r="Z897" i="1"/>
  <c r="AO897" i="1" s="1"/>
  <c r="T900" i="1"/>
  <c r="AG900" i="1" s="1"/>
  <c r="S900" i="1"/>
  <c r="W900" i="1"/>
  <c r="Z905" i="1"/>
  <c r="AO905" i="1" s="1"/>
  <c r="Y905" i="1"/>
  <c r="AN905" i="1" s="1"/>
  <c r="T908" i="1"/>
  <c r="AG908" i="1" s="1"/>
  <c r="S908" i="1"/>
  <c r="W908" i="1"/>
  <c r="Z913" i="1"/>
  <c r="AO913" i="1" s="1"/>
  <c r="Y913" i="1"/>
  <c r="AN913" i="1" s="1"/>
  <c r="T916" i="1"/>
  <c r="AG916" i="1" s="1"/>
  <c r="S916" i="1"/>
  <c r="W916" i="1"/>
  <c r="Z921" i="1"/>
  <c r="AO921" i="1" s="1"/>
  <c r="Y921" i="1"/>
  <c r="AN921" i="1" s="1"/>
  <c r="T924" i="1"/>
  <c r="AG924" i="1" s="1"/>
  <c r="S924" i="1"/>
  <c r="W924" i="1"/>
  <c r="Z929" i="1"/>
  <c r="AO929" i="1" s="1"/>
  <c r="Y929" i="1"/>
  <c r="AN929" i="1" s="1"/>
  <c r="T932" i="1"/>
  <c r="AG932" i="1" s="1"/>
  <c r="S932" i="1"/>
  <c r="W932" i="1"/>
  <c r="Z937" i="1"/>
  <c r="AO937" i="1" s="1"/>
  <c r="Y937" i="1"/>
  <c r="AN937" i="1" s="1"/>
  <c r="T940" i="1"/>
  <c r="AG940" i="1" s="1"/>
  <c r="S940" i="1"/>
  <c r="W940" i="1"/>
  <c r="Z945" i="1"/>
  <c r="AO945" i="1" s="1"/>
  <c r="Y945" i="1"/>
  <c r="AN945" i="1" s="1"/>
  <c r="O948" i="1"/>
  <c r="T948" i="1"/>
  <c r="AG948" i="1" s="1"/>
  <c r="S948" i="1"/>
  <c r="W948" i="1"/>
  <c r="Z953" i="1"/>
  <c r="AO953" i="1" s="1"/>
  <c r="Y953" i="1"/>
  <c r="AN953" i="1" s="1"/>
  <c r="O956" i="1"/>
  <c r="T956" i="1"/>
  <c r="AG956" i="1" s="1"/>
  <c r="S956" i="1"/>
  <c r="W956" i="1"/>
  <c r="Z961" i="1"/>
  <c r="AO961" i="1" s="1"/>
  <c r="Y961" i="1"/>
  <c r="AN961" i="1" s="1"/>
  <c r="T964" i="1"/>
  <c r="AG964" i="1" s="1"/>
  <c r="S964" i="1"/>
  <c r="W964" i="1"/>
  <c r="Z969" i="1"/>
  <c r="AO969" i="1" s="1"/>
  <c r="Y969" i="1"/>
  <c r="AN969" i="1" s="1"/>
  <c r="T972" i="1"/>
  <c r="AG972" i="1" s="1"/>
  <c r="S972" i="1"/>
  <c r="W972" i="1"/>
  <c r="Z977" i="1"/>
  <c r="AO977" i="1" s="1"/>
  <c r="Y977" i="1"/>
  <c r="AN977" i="1" s="1"/>
  <c r="T980" i="1"/>
  <c r="AG980" i="1" s="1"/>
  <c r="S980" i="1"/>
  <c r="W980" i="1"/>
  <c r="Z985" i="1"/>
  <c r="AO985" i="1" s="1"/>
  <c r="Y985" i="1"/>
  <c r="AN985" i="1" s="1"/>
  <c r="T988" i="1"/>
  <c r="AG988" i="1" s="1"/>
  <c r="S988" i="1"/>
  <c r="W988" i="1"/>
  <c r="Z993" i="1"/>
  <c r="AO993" i="1" s="1"/>
  <c r="Y993" i="1"/>
  <c r="AN993" i="1" s="1"/>
  <c r="O996" i="1"/>
  <c r="T996" i="1"/>
  <c r="AG996" i="1" s="1"/>
  <c r="S996" i="1"/>
  <c r="W996" i="1"/>
  <c r="Z1001" i="1"/>
  <c r="AO1001" i="1" s="1"/>
  <c r="Y1001" i="1"/>
  <c r="AN1001" i="1" s="1"/>
  <c r="T1004" i="1"/>
  <c r="AG1004" i="1" s="1"/>
  <c r="S1004" i="1"/>
  <c r="W1004" i="1"/>
  <c r="Z1009" i="1"/>
  <c r="AO1009" i="1" s="1"/>
  <c r="Y1009" i="1"/>
  <c r="AN1009" i="1" s="1"/>
  <c r="T1012" i="1"/>
  <c r="AG1012" i="1" s="1"/>
  <c r="S1012" i="1"/>
  <c r="W1012" i="1"/>
  <c r="Y1017" i="1"/>
  <c r="AN1017" i="1" s="1"/>
  <c r="Z1017" i="1"/>
  <c r="AO1017" i="1" s="1"/>
  <c r="T1020" i="1"/>
  <c r="AG1020" i="1" s="1"/>
  <c r="W1020" i="1"/>
  <c r="S1020" i="1"/>
  <c r="Y1025" i="1"/>
  <c r="AN1025" i="1" s="1"/>
  <c r="Z1025" i="1"/>
  <c r="AO1025" i="1" s="1"/>
  <c r="T1028" i="1"/>
  <c r="AG1028" i="1" s="1"/>
  <c r="W1028" i="1"/>
  <c r="S1028" i="1"/>
  <c r="Y1033" i="1"/>
  <c r="AN1033" i="1" s="1"/>
  <c r="Z1033" i="1"/>
  <c r="AO1033" i="1" s="1"/>
  <c r="O1036" i="1"/>
  <c r="T1036" i="1"/>
  <c r="AG1036" i="1" s="1"/>
  <c r="S1036" i="1"/>
  <c r="W1036" i="1"/>
  <c r="Y1041" i="1"/>
  <c r="AN1041" i="1" s="1"/>
  <c r="Z1041" i="1"/>
  <c r="AO1041" i="1" s="1"/>
  <c r="T1044" i="1"/>
  <c r="AG1044" i="1" s="1"/>
  <c r="S1044" i="1"/>
  <c r="W1044" i="1"/>
  <c r="Y1049" i="1"/>
  <c r="AN1049" i="1" s="1"/>
  <c r="Z1049" i="1"/>
  <c r="AO1049" i="1" s="1"/>
  <c r="T1052" i="1"/>
  <c r="AG1052" i="1" s="1"/>
  <c r="W1052" i="1"/>
  <c r="S1052" i="1"/>
  <c r="Y1057" i="1"/>
  <c r="AN1057" i="1" s="1"/>
  <c r="Z1057" i="1"/>
  <c r="AO1057" i="1" s="1"/>
  <c r="T1060" i="1"/>
  <c r="AG1060" i="1" s="1"/>
  <c r="W1060" i="1"/>
  <c r="S1060" i="1"/>
  <c r="Y1065" i="1"/>
  <c r="AN1065" i="1" s="1"/>
  <c r="Z1065" i="1"/>
  <c r="AO1065" i="1" s="1"/>
  <c r="O1068" i="1"/>
  <c r="T1068" i="1"/>
  <c r="AG1068" i="1" s="1"/>
  <c r="W1068" i="1"/>
  <c r="S1068" i="1"/>
  <c r="Y1073" i="1"/>
  <c r="AN1073" i="1" s="1"/>
  <c r="Z1073" i="1"/>
  <c r="AO1073" i="1" s="1"/>
  <c r="T1076" i="1"/>
  <c r="AG1076" i="1" s="1"/>
  <c r="W1076" i="1"/>
  <c r="S1076" i="1"/>
  <c r="X1081" i="1"/>
  <c r="R1081" i="1"/>
  <c r="V1084" i="1"/>
  <c r="U1084" i="1"/>
  <c r="X1089" i="1"/>
  <c r="R1089" i="1"/>
  <c r="V1092" i="1"/>
  <c r="U1092" i="1"/>
  <c r="X1097" i="1"/>
  <c r="R1097" i="1"/>
  <c r="AC1097" i="1" s="1"/>
  <c r="V1100" i="1"/>
  <c r="U1100" i="1"/>
  <c r="W1105" i="1"/>
  <c r="T1105" i="1"/>
  <c r="AG1105" i="1" s="1"/>
  <c r="S1105" i="1"/>
  <c r="Z1110" i="1"/>
  <c r="AO1110" i="1" s="1"/>
  <c r="Y1110" i="1"/>
  <c r="AN1110" i="1" s="1"/>
  <c r="W1113" i="1"/>
  <c r="T1113" i="1"/>
  <c r="AG1113" i="1" s="1"/>
  <c r="S1113" i="1"/>
  <c r="Z1118" i="1"/>
  <c r="AO1118" i="1" s="1"/>
  <c r="Y1118" i="1"/>
  <c r="AN1118" i="1" s="1"/>
  <c r="W1121" i="1"/>
  <c r="T1121" i="1"/>
  <c r="AG1121" i="1" s="1"/>
  <c r="S1121" i="1"/>
  <c r="Z1126" i="1"/>
  <c r="AO1126" i="1" s="1"/>
  <c r="Y1126" i="1"/>
  <c r="AN1126" i="1" s="1"/>
  <c r="W1129" i="1"/>
  <c r="T1129" i="1"/>
  <c r="AG1129" i="1" s="1"/>
  <c r="S1129" i="1"/>
  <c r="Z1134" i="1"/>
  <c r="AO1134" i="1" s="1"/>
  <c r="Y1134" i="1"/>
  <c r="AN1134" i="1" s="1"/>
  <c r="W1137" i="1"/>
  <c r="T1137" i="1"/>
  <c r="AG1137" i="1" s="1"/>
  <c r="S1137" i="1"/>
  <c r="Z1142" i="1"/>
  <c r="AO1142" i="1" s="1"/>
  <c r="Y1142" i="1"/>
  <c r="AN1142" i="1" s="1"/>
  <c r="O1145" i="1"/>
  <c r="W1145" i="1"/>
  <c r="T1145" i="1"/>
  <c r="AG1145" i="1" s="1"/>
  <c r="S1145" i="1"/>
  <c r="Z1150" i="1"/>
  <c r="AO1150" i="1" s="1"/>
  <c r="Y1150" i="1"/>
  <c r="AN1150" i="1" s="1"/>
  <c r="W1153" i="1"/>
  <c r="T1153" i="1"/>
  <c r="AG1153" i="1" s="1"/>
  <c r="S1153" i="1"/>
  <c r="O1155" i="1"/>
  <c r="R1158" i="1"/>
  <c r="AC1158" i="1" s="1"/>
  <c r="X1158" i="1"/>
  <c r="V1161" i="1"/>
  <c r="U1161" i="1"/>
  <c r="R1166" i="1"/>
  <c r="X1166" i="1"/>
  <c r="V1169" i="1"/>
  <c r="U1169" i="1"/>
  <c r="R1174" i="1"/>
  <c r="AC1174" i="1" s="1"/>
  <c r="X1174" i="1"/>
  <c r="V1177" i="1"/>
  <c r="U1177" i="1"/>
  <c r="R1182" i="1"/>
  <c r="AC1182" i="1" s="1"/>
  <c r="X1182" i="1"/>
  <c r="V1185" i="1"/>
  <c r="U1185" i="1"/>
  <c r="R1190" i="1"/>
  <c r="X1190" i="1"/>
  <c r="V1193" i="1"/>
  <c r="U1193" i="1"/>
  <c r="R1198" i="1"/>
  <c r="X1198" i="1"/>
  <c r="V1201" i="1"/>
  <c r="U1201" i="1"/>
  <c r="R1206" i="1"/>
  <c r="X1206" i="1"/>
  <c r="V1209" i="1"/>
  <c r="U1209" i="1"/>
  <c r="R1214" i="1"/>
  <c r="X1214" i="1"/>
  <c r="V1217" i="1"/>
  <c r="U1217" i="1"/>
  <c r="R1222" i="1"/>
  <c r="X1222" i="1"/>
  <c r="V1225" i="1"/>
  <c r="U1225" i="1"/>
  <c r="O1230" i="1"/>
  <c r="T1230" i="1"/>
  <c r="AG1230" i="1" s="1"/>
  <c r="S1230" i="1"/>
  <c r="W1230" i="1"/>
  <c r="Z1235" i="1"/>
  <c r="AO1235" i="1" s="1"/>
  <c r="Y1235" i="1"/>
  <c r="AN1235" i="1" s="1"/>
  <c r="O1238" i="1"/>
  <c r="T1238" i="1"/>
  <c r="AG1238" i="1" s="1"/>
  <c r="S1238" i="1"/>
  <c r="W1238" i="1"/>
  <c r="Z1243" i="1"/>
  <c r="AO1243" i="1" s="1"/>
  <c r="Y1243" i="1"/>
  <c r="AN1243" i="1" s="1"/>
  <c r="T1246" i="1"/>
  <c r="AG1246" i="1" s="1"/>
  <c r="S1246" i="1"/>
  <c r="W1246" i="1"/>
  <c r="Z1251" i="1"/>
  <c r="AO1251" i="1" s="1"/>
  <c r="Y1251" i="1"/>
  <c r="AN1251" i="1" s="1"/>
  <c r="T1254" i="1"/>
  <c r="AG1254" i="1" s="1"/>
  <c r="S1254" i="1"/>
  <c r="W1254" i="1"/>
  <c r="R1259" i="1"/>
  <c r="X1259" i="1"/>
  <c r="U1262" i="1"/>
  <c r="V1262" i="1"/>
  <c r="R1267" i="1"/>
  <c r="X1267" i="1"/>
  <c r="V1270" i="1"/>
  <c r="U1270" i="1"/>
  <c r="R1275" i="1"/>
  <c r="X1275" i="1"/>
  <c r="AU1275" i="1" s="1"/>
  <c r="U1278" i="1"/>
  <c r="V1278" i="1"/>
  <c r="R1283" i="1"/>
  <c r="X1283" i="1"/>
  <c r="V1286" i="1"/>
  <c r="U1286" i="1"/>
  <c r="R1291" i="1"/>
  <c r="X1291" i="1"/>
  <c r="V1294" i="1"/>
  <c r="U1294" i="1"/>
  <c r="R1299" i="1"/>
  <c r="X1299" i="1"/>
  <c r="O1302" i="1"/>
  <c r="V1302" i="1"/>
  <c r="U1302" i="1"/>
  <c r="R1307" i="1"/>
  <c r="X1307" i="1"/>
  <c r="V1310" i="1"/>
  <c r="U1310" i="1"/>
  <c r="R1315" i="1"/>
  <c r="AC1315" i="1" s="1"/>
  <c r="X1315" i="1"/>
  <c r="V1318" i="1"/>
  <c r="U1318" i="1"/>
  <c r="R1323" i="1"/>
  <c r="X1323" i="1"/>
  <c r="U1326" i="1"/>
  <c r="V1326" i="1"/>
  <c r="X1331" i="1"/>
  <c r="R1331" i="1"/>
  <c r="AC1331" i="1" s="1"/>
  <c r="V1334" i="1"/>
  <c r="U1334" i="1"/>
  <c r="X1339" i="1"/>
  <c r="R1339" i="1"/>
  <c r="V1342" i="1"/>
  <c r="U1342" i="1"/>
  <c r="X1347" i="1"/>
  <c r="R1347" i="1"/>
  <c r="V1350" i="1"/>
  <c r="U1350" i="1"/>
  <c r="X1355" i="1"/>
  <c r="R1355" i="1"/>
  <c r="V1358" i="1"/>
  <c r="U1358" i="1"/>
  <c r="X1363" i="1"/>
  <c r="R1363" i="1"/>
  <c r="V1366" i="1"/>
  <c r="U1366" i="1"/>
  <c r="X1371" i="1"/>
  <c r="R1371" i="1"/>
  <c r="Z1376" i="1"/>
  <c r="AO1376" i="1" s="1"/>
  <c r="Y1376" i="1"/>
  <c r="AN1376" i="1" s="1"/>
  <c r="W1379" i="1"/>
  <c r="T1379" i="1"/>
  <c r="AG1379" i="1" s="1"/>
  <c r="S1379" i="1"/>
  <c r="Z1384" i="1"/>
  <c r="AO1384" i="1" s="1"/>
  <c r="Y1384" i="1"/>
  <c r="AN1384" i="1" s="1"/>
  <c r="W1387" i="1"/>
  <c r="T1387" i="1"/>
  <c r="AG1387" i="1" s="1"/>
  <c r="S1387" i="1"/>
  <c r="Z1392" i="1"/>
  <c r="AO1392" i="1" s="1"/>
  <c r="Y1392" i="1"/>
  <c r="AN1392" i="1" s="1"/>
  <c r="W1395" i="1"/>
  <c r="T1395" i="1"/>
  <c r="AG1395" i="1" s="1"/>
  <c r="S1395" i="1"/>
  <c r="Z1400" i="1"/>
  <c r="AO1400" i="1" s="1"/>
  <c r="Y1400" i="1"/>
  <c r="AN1400" i="1" s="1"/>
  <c r="W1403" i="1"/>
  <c r="T1403" i="1"/>
  <c r="AG1403" i="1" s="1"/>
  <c r="S1403" i="1"/>
  <c r="Z1408" i="1"/>
  <c r="AO1408" i="1" s="1"/>
  <c r="Y1408" i="1"/>
  <c r="AN1408" i="1" s="1"/>
  <c r="W1411" i="1"/>
  <c r="T1411" i="1"/>
  <c r="AG1411" i="1" s="1"/>
  <c r="S1411" i="1"/>
  <c r="Y1416" i="1"/>
  <c r="AN1416" i="1" s="1"/>
  <c r="Z1416" i="1"/>
  <c r="AO1416" i="1" s="1"/>
  <c r="W1419" i="1"/>
  <c r="T1419" i="1"/>
  <c r="AG1419" i="1" s="1"/>
  <c r="S1419" i="1"/>
  <c r="Z1424" i="1"/>
  <c r="AO1424" i="1" s="1"/>
  <c r="Y1424" i="1"/>
  <c r="AN1424" i="1" s="1"/>
  <c r="W1427" i="1"/>
  <c r="T1427" i="1"/>
  <c r="AG1427" i="1" s="1"/>
  <c r="S1427" i="1"/>
  <c r="R1432" i="1"/>
  <c r="X1432" i="1"/>
  <c r="V1435" i="1"/>
  <c r="U1435" i="1"/>
  <c r="R1440" i="1"/>
  <c r="AC1440" i="1" s="1"/>
  <c r="X1440" i="1"/>
  <c r="V1443" i="1"/>
  <c r="U1443" i="1"/>
  <c r="R1448" i="1"/>
  <c r="X1448" i="1"/>
  <c r="V1451" i="1"/>
  <c r="U1451" i="1"/>
  <c r="R1456" i="1"/>
  <c r="AC1456" i="1" s="1"/>
  <c r="X1456" i="1"/>
  <c r="V1459" i="1"/>
  <c r="U1459" i="1"/>
  <c r="R1464" i="1"/>
  <c r="X1464" i="1"/>
  <c r="V1467" i="1"/>
  <c r="U1467" i="1"/>
  <c r="R1472" i="1"/>
  <c r="X1472" i="1"/>
  <c r="V1475" i="1"/>
  <c r="U1475" i="1"/>
  <c r="R1480" i="1"/>
  <c r="AC1480" i="1" s="1"/>
  <c r="X1480" i="1"/>
  <c r="V1483" i="1"/>
  <c r="U1483" i="1"/>
  <c r="R1488" i="1"/>
  <c r="X1488" i="1"/>
  <c r="V1491" i="1"/>
  <c r="U1491" i="1"/>
  <c r="R1496" i="1"/>
  <c r="X1496" i="1"/>
  <c r="V1499" i="1"/>
  <c r="U1499" i="1"/>
  <c r="R1504" i="1"/>
  <c r="AC1504" i="1" s="1"/>
  <c r="X1504" i="1"/>
  <c r="V1507" i="1"/>
  <c r="U1507" i="1"/>
  <c r="X1512" i="1"/>
  <c r="R1512" i="1"/>
  <c r="AC1512" i="1" s="1"/>
  <c r="V1515" i="1"/>
  <c r="U1515" i="1"/>
  <c r="W1520" i="1"/>
  <c r="T1520" i="1"/>
  <c r="AG1520" i="1" s="1"/>
  <c r="S1520" i="1"/>
  <c r="Z1525" i="1"/>
  <c r="AO1525" i="1" s="1"/>
  <c r="Y1525" i="1"/>
  <c r="AN1525" i="1" s="1"/>
  <c r="W1528" i="1"/>
  <c r="T1528" i="1"/>
  <c r="AG1528" i="1" s="1"/>
  <c r="S1528" i="1"/>
  <c r="Z1533" i="1"/>
  <c r="AO1533" i="1" s="1"/>
  <c r="Y1533" i="1"/>
  <c r="AN1533" i="1" s="1"/>
  <c r="O1536" i="1"/>
  <c r="W1536" i="1"/>
  <c r="T1536" i="1"/>
  <c r="AG1536" i="1" s="1"/>
  <c r="S1536" i="1"/>
  <c r="Z1541" i="1"/>
  <c r="AO1541" i="1" s="1"/>
  <c r="Y1541" i="1"/>
  <c r="AN1541" i="1" s="1"/>
  <c r="O1544" i="1"/>
  <c r="W1544" i="1"/>
  <c r="T1544" i="1"/>
  <c r="AG1544" i="1" s="1"/>
  <c r="S1544" i="1"/>
  <c r="Z1549" i="1"/>
  <c r="AO1549" i="1" s="1"/>
  <c r="Y1549" i="1"/>
  <c r="AN1549" i="1" s="1"/>
  <c r="W1552" i="1"/>
  <c r="S1552" i="1"/>
  <c r="T1552" i="1"/>
  <c r="AG1552" i="1" s="1"/>
  <c r="Z1557" i="1"/>
  <c r="AO1557" i="1" s="1"/>
  <c r="Y1557" i="1"/>
  <c r="AN1557" i="1" s="1"/>
  <c r="W1560" i="1"/>
  <c r="T1560" i="1"/>
  <c r="AG1560" i="1" s="1"/>
  <c r="S1560" i="1"/>
  <c r="Z1565" i="1"/>
  <c r="AO1565" i="1" s="1"/>
  <c r="Y1565" i="1"/>
  <c r="AN1565" i="1" s="1"/>
  <c r="W1568" i="1"/>
  <c r="T1568" i="1"/>
  <c r="AG1568" i="1" s="1"/>
  <c r="S1568" i="1"/>
  <c r="Z1573" i="1"/>
  <c r="AO1573" i="1" s="1"/>
  <c r="Y1573" i="1"/>
  <c r="AN1573" i="1" s="1"/>
  <c r="W1576" i="1"/>
  <c r="T1576" i="1"/>
  <c r="AG1576" i="1" s="1"/>
  <c r="S1576" i="1"/>
  <c r="X1581" i="1"/>
  <c r="R1581" i="1"/>
  <c r="AC1581" i="1" s="1"/>
  <c r="V1584" i="1"/>
  <c r="U1584" i="1"/>
  <c r="X1589" i="1"/>
  <c r="R1589" i="1"/>
  <c r="U1592" i="1"/>
  <c r="V1592" i="1"/>
  <c r="X1597" i="1"/>
  <c r="R1597" i="1"/>
  <c r="Z1602" i="1"/>
  <c r="AO1602" i="1" s="1"/>
  <c r="Y1602" i="1"/>
  <c r="AN1602" i="1" s="1"/>
  <c r="V1605" i="1"/>
  <c r="U1605" i="1"/>
  <c r="X1610" i="1"/>
  <c r="R1610" i="1"/>
  <c r="AC1610" i="1" s="1"/>
  <c r="V1613" i="1"/>
  <c r="U1613" i="1"/>
  <c r="X1618" i="1"/>
  <c r="R1618" i="1"/>
  <c r="AC1618" i="1" s="1"/>
  <c r="V1621" i="1"/>
  <c r="U1621" i="1"/>
  <c r="X1626" i="1"/>
  <c r="R1626" i="1"/>
  <c r="AC1626" i="1" s="1"/>
  <c r="V1629" i="1"/>
  <c r="U1629" i="1"/>
  <c r="X1634" i="1"/>
  <c r="R1634" i="1"/>
  <c r="AC1634" i="1" s="1"/>
  <c r="Z1639" i="1"/>
  <c r="AO1639" i="1" s="1"/>
  <c r="Y1639" i="1"/>
  <c r="AN1639" i="1" s="1"/>
  <c r="O1642" i="1"/>
  <c r="T1642" i="1"/>
  <c r="AG1642" i="1" s="1"/>
  <c r="S1642" i="1"/>
  <c r="W1642" i="1"/>
  <c r="Z1647" i="1"/>
  <c r="AO1647" i="1" s="1"/>
  <c r="Y1647" i="1"/>
  <c r="AN1647" i="1" s="1"/>
  <c r="T1650" i="1"/>
  <c r="AG1650" i="1" s="1"/>
  <c r="S1650" i="1"/>
  <c r="W1650" i="1"/>
  <c r="Z1655" i="1"/>
  <c r="AO1655" i="1" s="1"/>
  <c r="Y1655" i="1"/>
  <c r="AN1655" i="1" s="1"/>
  <c r="T1658" i="1"/>
  <c r="AG1658" i="1" s="1"/>
  <c r="S1658" i="1"/>
  <c r="W1658" i="1"/>
  <c r="Z1663" i="1"/>
  <c r="AO1663" i="1" s="1"/>
  <c r="Y1663" i="1"/>
  <c r="AN1663" i="1" s="1"/>
  <c r="T1666" i="1"/>
  <c r="AG1666" i="1" s="1"/>
  <c r="S1666" i="1"/>
  <c r="W1666" i="1"/>
  <c r="Z1671" i="1"/>
  <c r="AO1671" i="1" s="1"/>
  <c r="Y1671" i="1"/>
  <c r="AN1671" i="1" s="1"/>
  <c r="W1674" i="1"/>
  <c r="T1674" i="1"/>
  <c r="AG1674" i="1" s="1"/>
  <c r="S1674" i="1"/>
  <c r="X1679" i="1"/>
  <c r="R1679" i="1"/>
  <c r="AC1679" i="1" s="1"/>
  <c r="U1682" i="1"/>
  <c r="V1682" i="1"/>
  <c r="X1687" i="1"/>
  <c r="R1687" i="1"/>
  <c r="AC1687" i="1" s="1"/>
  <c r="U1690" i="1"/>
  <c r="V1690" i="1"/>
  <c r="X1695" i="1"/>
  <c r="R1695" i="1"/>
  <c r="AC1695" i="1" s="1"/>
  <c r="U1698" i="1"/>
  <c r="V1698" i="1"/>
  <c r="X1703" i="1"/>
  <c r="R1703" i="1"/>
  <c r="AC1703" i="1" s="1"/>
  <c r="U1706" i="1"/>
  <c r="V1706" i="1"/>
  <c r="X1711" i="1"/>
  <c r="R1711" i="1"/>
  <c r="AC1711" i="1" s="1"/>
  <c r="U1714" i="1"/>
  <c r="V1714" i="1"/>
  <c r="X1719" i="1"/>
  <c r="R1719" i="1"/>
  <c r="U1722" i="1"/>
  <c r="V1722" i="1"/>
  <c r="X1727" i="1"/>
  <c r="R1727" i="1"/>
  <c r="U1730" i="1"/>
  <c r="V1730" i="1"/>
  <c r="X1735" i="1"/>
  <c r="R1735" i="1"/>
  <c r="V1738" i="1"/>
  <c r="U1738" i="1"/>
  <c r="X1743" i="1"/>
  <c r="R1743" i="1"/>
  <c r="V1746" i="1"/>
  <c r="U1746" i="1"/>
  <c r="X1751" i="1"/>
  <c r="R1751" i="1"/>
  <c r="AC1751" i="1" s="1"/>
  <c r="Z1756" i="1"/>
  <c r="AO1756" i="1" s="1"/>
  <c r="Y1756" i="1"/>
  <c r="AN1756" i="1" s="1"/>
  <c r="W1759" i="1"/>
  <c r="S1759" i="1"/>
  <c r="T1759" i="1"/>
  <c r="AG1759" i="1" s="1"/>
  <c r="Z1764" i="1"/>
  <c r="AO1764" i="1" s="1"/>
  <c r="Y1764" i="1"/>
  <c r="AN1764" i="1" s="1"/>
  <c r="V1767" i="1"/>
  <c r="U1767" i="1"/>
  <c r="X1772" i="1"/>
  <c r="R1772" i="1"/>
  <c r="AC1772" i="1" s="1"/>
  <c r="V1775" i="1"/>
  <c r="U1775" i="1"/>
  <c r="X1780" i="1"/>
  <c r="R1780" i="1"/>
  <c r="AC1780" i="1" s="1"/>
  <c r="AB1780" i="1" s="1"/>
  <c r="V1783" i="1"/>
  <c r="U1783" i="1"/>
  <c r="T1788" i="1"/>
  <c r="AG1788" i="1" s="1"/>
  <c r="W1788" i="1"/>
  <c r="S1788" i="1"/>
  <c r="Z1793" i="1"/>
  <c r="AO1793" i="1" s="1"/>
  <c r="Y1793" i="1"/>
  <c r="AN1793" i="1" s="1"/>
  <c r="O1796" i="1"/>
  <c r="T1796" i="1"/>
  <c r="AG1796" i="1" s="1"/>
  <c r="W1796" i="1"/>
  <c r="S1796" i="1"/>
  <c r="Z1801" i="1"/>
  <c r="AO1801" i="1" s="1"/>
  <c r="Y1801" i="1"/>
  <c r="AN1801" i="1" s="1"/>
  <c r="T1804" i="1"/>
  <c r="AG1804" i="1" s="1"/>
  <c r="W1804" i="1"/>
  <c r="S1804" i="1"/>
  <c r="Z1809" i="1"/>
  <c r="AO1809" i="1" s="1"/>
  <c r="Y1809" i="1"/>
  <c r="AN1809" i="1" s="1"/>
  <c r="T1812" i="1"/>
  <c r="AG1812" i="1" s="1"/>
  <c r="W1812" i="1"/>
  <c r="S1812" i="1"/>
  <c r="Z1817" i="1"/>
  <c r="AO1817" i="1" s="1"/>
  <c r="Y1817" i="1"/>
  <c r="AN1817" i="1" s="1"/>
  <c r="T1820" i="1"/>
  <c r="AG1820" i="1" s="1"/>
  <c r="W1820" i="1"/>
  <c r="S1820" i="1"/>
  <c r="Z1825" i="1"/>
  <c r="AO1825" i="1" s="1"/>
  <c r="Y1825" i="1"/>
  <c r="AN1825" i="1" s="1"/>
  <c r="O1828" i="1"/>
  <c r="T1828" i="1"/>
  <c r="AG1828" i="1" s="1"/>
  <c r="S1828" i="1"/>
  <c r="W1828" i="1"/>
  <c r="Z1833" i="1"/>
  <c r="AO1833" i="1" s="1"/>
  <c r="Y1833" i="1"/>
  <c r="AN1833" i="1" s="1"/>
  <c r="T1836" i="1"/>
  <c r="AG1836" i="1" s="1"/>
  <c r="W1836" i="1"/>
  <c r="S1836" i="1"/>
  <c r="Z1841" i="1"/>
  <c r="AO1841" i="1" s="1"/>
  <c r="Y1841" i="1"/>
  <c r="AN1841" i="1" s="1"/>
  <c r="O1844" i="1"/>
  <c r="T1844" i="1"/>
  <c r="AG1844" i="1" s="1"/>
  <c r="W1844" i="1"/>
  <c r="S1844" i="1"/>
  <c r="Z1849" i="1"/>
  <c r="AO1849" i="1" s="1"/>
  <c r="Y1849" i="1"/>
  <c r="AN1849" i="1" s="1"/>
  <c r="O1852" i="1"/>
  <c r="T1852" i="1"/>
  <c r="AG1852" i="1" s="1"/>
  <c r="W1852" i="1"/>
  <c r="S1852" i="1"/>
  <c r="Z1857" i="1"/>
  <c r="AO1857" i="1" s="1"/>
  <c r="Y1857" i="1"/>
  <c r="AN1857" i="1" s="1"/>
  <c r="V1860" i="1"/>
  <c r="U1860" i="1"/>
  <c r="X1865" i="1"/>
  <c r="R1865" i="1"/>
  <c r="AC1865" i="1" s="1"/>
  <c r="V1868" i="1"/>
  <c r="U1868" i="1"/>
  <c r="X1873" i="1"/>
  <c r="R1873" i="1"/>
  <c r="V1876" i="1"/>
  <c r="U1876" i="1"/>
  <c r="X1881" i="1"/>
  <c r="R1881" i="1"/>
  <c r="V1884" i="1"/>
  <c r="U1884" i="1"/>
  <c r="R1889" i="1"/>
  <c r="X1889" i="1"/>
  <c r="U1892" i="1"/>
  <c r="V1892" i="1"/>
  <c r="R1897" i="1"/>
  <c r="AC1897" i="1" s="1"/>
  <c r="X1897" i="1"/>
  <c r="U1900" i="1"/>
  <c r="V1900" i="1"/>
  <c r="R1905" i="1"/>
  <c r="AC1905" i="1" s="1"/>
  <c r="X1905" i="1"/>
  <c r="U1908" i="1"/>
  <c r="V1908" i="1"/>
  <c r="R1913" i="1"/>
  <c r="AC1913" i="1" s="1"/>
  <c r="X1913" i="1"/>
  <c r="V1916" i="1"/>
  <c r="U1916" i="1"/>
  <c r="W1921" i="1"/>
  <c r="T1921" i="1"/>
  <c r="AG1921" i="1" s="1"/>
  <c r="S1921" i="1"/>
  <c r="Z1926" i="1"/>
  <c r="AO1926" i="1" s="1"/>
  <c r="Y1926" i="1"/>
  <c r="AN1926" i="1" s="1"/>
  <c r="W1929" i="1"/>
  <c r="T1929" i="1"/>
  <c r="AG1929" i="1" s="1"/>
  <c r="S1929" i="1"/>
  <c r="Z1934" i="1"/>
  <c r="AO1934" i="1" s="1"/>
  <c r="Y1934" i="1"/>
  <c r="AN1934" i="1" s="1"/>
  <c r="V1937" i="1"/>
  <c r="U1937" i="1"/>
  <c r="O1942" i="1"/>
  <c r="T1942" i="1"/>
  <c r="AG1942" i="1" s="1"/>
  <c r="S1942" i="1"/>
  <c r="W1942" i="1"/>
  <c r="Z1947" i="1"/>
  <c r="AO1947" i="1" s="1"/>
  <c r="Y1947" i="1"/>
  <c r="AN1947" i="1" s="1"/>
  <c r="T1950" i="1"/>
  <c r="AG1950" i="1" s="1"/>
  <c r="S1950" i="1"/>
  <c r="W1950" i="1"/>
  <c r="Z1955" i="1"/>
  <c r="AO1955" i="1" s="1"/>
  <c r="Y1955" i="1"/>
  <c r="AN1955" i="1" s="1"/>
  <c r="O1958" i="1"/>
  <c r="T1958" i="1"/>
  <c r="AG1958" i="1" s="1"/>
  <c r="S1958" i="1"/>
  <c r="W1958" i="1"/>
  <c r="O1961" i="1"/>
  <c r="Z1963" i="1"/>
  <c r="AO1963" i="1" s="1"/>
  <c r="Y1963" i="1"/>
  <c r="AN1963" i="1" s="1"/>
  <c r="T1966" i="1"/>
  <c r="AG1966" i="1" s="1"/>
  <c r="S1966" i="1"/>
  <c r="W1966" i="1"/>
  <c r="Z1971" i="1"/>
  <c r="AO1971" i="1" s="1"/>
  <c r="Y1971" i="1"/>
  <c r="AN1971" i="1" s="1"/>
  <c r="T1974" i="1"/>
  <c r="AG1974" i="1" s="1"/>
  <c r="S1974" i="1"/>
  <c r="W1974" i="1"/>
  <c r="Z1979" i="1"/>
  <c r="AO1979" i="1" s="1"/>
  <c r="Y1979" i="1"/>
  <c r="AN1979" i="1" s="1"/>
  <c r="T1982" i="1"/>
  <c r="AG1982" i="1" s="1"/>
  <c r="S1982" i="1"/>
  <c r="W1982" i="1"/>
  <c r="Z1987" i="1"/>
  <c r="AO1987" i="1" s="1"/>
  <c r="Y1987" i="1"/>
  <c r="AN1987" i="1" s="1"/>
  <c r="T1990" i="1"/>
  <c r="AG1990" i="1" s="1"/>
  <c r="S1990" i="1"/>
  <c r="W1990" i="1"/>
  <c r="Z1995" i="1"/>
  <c r="AO1995" i="1" s="1"/>
  <c r="Y1995" i="1"/>
  <c r="AN1995" i="1" s="1"/>
  <c r="T1998" i="1"/>
  <c r="AG1998" i="1" s="1"/>
  <c r="S1998" i="1"/>
  <c r="W1998" i="1"/>
  <c r="Z2003" i="1"/>
  <c r="AO2003" i="1" s="1"/>
  <c r="Y2003" i="1"/>
  <c r="AN2003" i="1" s="1"/>
  <c r="O2006" i="1"/>
  <c r="T2006" i="1"/>
  <c r="AG2006" i="1" s="1"/>
  <c r="S2006" i="1"/>
  <c r="W2006" i="1"/>
  <c r="Z2011" i="1"/>
  <c r="AO2011" i="1" s="1"/>
  <c r="Y2011" i="1"/>
  <c r="AN2011" i="1" s="1"/>
  <c r="T2014" i="1"/>
  <c r="AG2014" i="1" s="1"/>
  <c r="S2014" i="1"/>
  <c r="W2014" i="1"/>
  <c r="Z2019" i="1"/>
  <c r="AO2019" i="1" s="1"/>
  <c r="Y2019" i="1"/>
  <c r="AN2019" i="1" s="1"/>
  <c r="T2022" i="1"/>
  <c r="AG2022" i="1" s="1"/>
  <c r="S2022" i="1"/>
  <c r="W2022" i="1"/>
  <c r="O2024" i="1"/>
  <c r="R2027" i="1"/>
  <c r="X2027" i="1"/>
  <c r="Y45" i="1"/>
  <c r="AN45" i="1" s="1"/>
  <c r="Z45" i="1"/>
  <c r="AO45" i="1" s="1"/>
  <c r="Z141" i="1"/>
  <c r="AO141" i="1" s="1"/>
  <c r="Y141" i="1"/>
  <c r="AN141" i="1" s="1"/>
  <c r="W184" i="1"/>
  <c r="T184" i="1"/>
  <c r="AG184" i="1" s="1"/>
  <c r="S184" i="1"/>
  <c r="Z254" i="1"/>
  <c r="AO254" i="1" s="1"/>
  <c r="Y254" i="1"/>
  <c r="AN254" i="1" s="1"/>
  <c r="Z286" i="1"/>
  <c r="AO286" i="1" s="1"/>
  <c r="Y286" i="1"/>
  <c r="AN286" i="1" s="1"/>
  <c r="O313" i="1"/>
  <c r="S313" i="1"/>
  <c r="W313" i="1"/>
  <c r="T313" i="1"/>
  <c r="AG313" i="1" s="1"/>
  <c r="Z502" i="1"/>
  <c r="AO502" i="1" s="1"/>
  <c r="Y502" i="1"/>
  <c r="AN502" i="1" s="1"/>
  <c r="T537" i="1"/>
  <c r="AG537" i="1" s="1"/>
  <c r="S537" i="1"/>
  <c r="W537" i="1"/>
  <c r="Z566" i="1"/>
  <c r="AO566" i="1" s="1"/>
  <c r="Y566" i="1"/>
  <c r="AN566" i="1" s="1"/>
  <c r="Z598" i="1"/>
  <c r="AO598" i="1" s="1"/>
  <c r="Y598" i="1"/>
  <c r="AN598" i="1" s="1"/>
  <c r="Z630" i="1"/>
  <c r="AO630" i="1" s="1"/>
  <c r="Y630" i="1"/>
  <c r="AN630" i="1" s="1"/>
  <c r="Z662" i="1"/>
  <c r="AO662" i="1" s="1"/>
  <c r="Y662" i="1"/>
  <c r="AN662" i="1" s="1"/>
  <c r="V721" i="1"/>
  <c r="U721" i="1"/>
  <c r="W790" i="1"/>
  <c r="T790" i="1"/>
  <c r="AG790" i="1" s="1"/>
  <c r="S790" i="1"/>
  <c r="W822" i="1"/>
  <c r="T822" i="1"/>
  <c r="AG822" i="1" s="1"/>
  <c r="S822" i="1"/>
  <c r="R963" i="1"/>
  <c r="X963" i="1"/>
  <c r="V990" i="1"/>
  <c r="U990" i="1"/>
  <c r="V1054" i="1"/>
  <c r="U1054" i="1"/>
  <c r="U1139" i="1"/>
  <c r="V1139" i="1"/>
  <c r="O1176" i="1"/>
  <c r="S1176" i="1"/>
  <c r="W1176" i="1"/>
  <c r="T1176" i="1"/>
  <c r="AG1176" i="1" s="1"/>
  <c r="S1208" i="1"/>
  <c r="W1208" i="1"/>
  <c r="T1208" i="1"/>
  <c r="AG1208" i="1" s="1"/>
  <c r="O1277" i="1"/>
  <c r="W1277" i="1"/>
  <c r="T1277" i="1"/>
  <c r="AG1277" i="1" s="1"/>
  <c r="S1277" i="1"/>
  <c r="W1309" i="1"/>
  <c r="T1309" i="1"/>
  <c r="AG1309" i="1" s="1"/>
  <c r="S1309" i="1"/>
  <c r="O1341" i="1"/>
  <c r="T1341" i="1"/>
  <c r="AG1341" i="1" s="1"/>
  <c r="S1341" i="1"/>
  <c r="W1341" i="1"/>
  <c r="R1394" i="1"/>
  <c r="X1394" i="1"/>
  <c r="Z1455" i="1"/>
  <c r="AO1455" i="1" s="1"/>
  <c r="Y1455" i="1"/>
  <c r="AN1455" i="1" s="1"/>
  <c r="V1522" i="1"/>
  <c r="U1522" i="1"/>
  <c r="W1591" i="1"/>
  <c r="T1591" i="1"/>
  <c r="AG1591" i="1" s="1"/>
  <c r="S1591" i="1"/>
  <c r="Z1625" i="1"/>
  <c r="AO1625" i="1" s="1"/>
  <c r="Y1625" i="1"/>
  <c r="AN1625" i="1" s="1"/>
  <c r="Y1694" i="1"/>
  <c r="AN1694" i="1" s="1"/>
  <c r="Z1694" i="1"/>
  <c r="AO1694" i="1" s="1"/>
  <c r="O1729" i="1"/>
  <c r="W1729" i="1"/>
  <c r="T1729" i="1"/>
  <c r="AG1729" i="1" s="1"/>
  <c r="S1729" i="1"/>
  <c r="X1758" i="1"/>
  <c r="R1758" i="1"/>
  <c r="R1819" i="1"/>
  <c r="X1819" i="1"/>
  <c r="R1851" i="1"/>
  <c r="AC1851" i="1" s="1"/>
  <c r="X1851" i="1"/>
  <c r="V35" i="1"/>
  <c r="U35" i="1"/>
  <c r="X72" i="1"/>
  <c r="R72" i="1"/>
  <c r="AC72" i="1" s="1"/>
  <c r="Y16" i="1"/>
  <c r="AN16" i="1" s="1"/>
  <c r="Z16" i="1"/>
  <c r="AO16" i="1" s="1"/>
  <c r="Z56" i="1"/>
  <c r="AO56" i="1" s="1"/>
  <c r="Y56" i="1"/>
  <c r="AN56" i="1" s="1"/>
  <c r="Z96" i="1"/>
  <c r="AO96" i="1" s="1"/>
  <c r="Y96" i="1"/>
  <c r="AN96" i="1" s="1"/>
  <c r="Z136" i="1"/>
  <c r="AO136" i="1" s="1"/>
  <c r="Y136" i="1"/>
  <c r="AN136" i="1" s="1"/>
  <c r="T252" i="1"/>
  <c r="AG252" i="1" s="1"/>
  <c r="S252" i="1"/>
  <c r="W252" i="1"/>
  <c r="T308" i="1"/>
  <c r="AG308" i="1" s="1"/>
  <c r="S308" i="1"/>
  <c r="W308" i="1"/>
  <c r="T404" i="1"/>
  <c r="AG404" i="1" s="1"/>
  <c r="S404" i="1"/>
  <c r="W404" i="1"/>
  <c r="Z601" i="1"/>
  <c r="AO601" i="1" s="1"/>
  <c r="Y601" i="1"/>
  <c r="AN601" i="1" s="1"/>
  <c r="R1030" i="1"/>
  <c r="X1030" i="1"/>
  <c r="V14" i="1"/>
  <c r="U14" i="1"/>
  <c r="S14" i="1"/>
  <c r="W14" i="1"/>
  <c r="T14" i="1"/>
  <c r="AG14" i="1" s="1"/>
  <c r="V9" i="1"/>
  <c r="U9" i="1"/>
  <c r="V33" i="1"/>
  <c r="U33" i="1"/>
  <c r="X62" i="1"/>
  <c r="R62" i="1"/>
  <c r="AC62" i="1" s="1"/>
  <c r="Y6" i="1"/>
  <c r="AN6" i="1" s="1"/>
  <c r="Z6" i="1"/>
  <c r="AO6" i="1" s="1"/>
  <c r="T9" i="1"/>
  <c r="AG9" i="1" s="1"/>
  <c r="S9" i="1"/>
  <c r="W9" i="1"/>
  <c r="Y14" i="1"/>
  <c r="AN14" i="1" s="1"/>
  <c r="Z14" i="1"/>
  <c r="AO14" i="1" s="1"/>
  <c r="W17" i="1"/>
  <c r="T17" i="1"/>
  <c r="AG17" i="1" s="1"/>
  <c r="S17" i="1"/>
  <c r="Y22" i="1"/>
  <c r="AN22" i="1" s="1"/>
  <c r="Z22" i="1"/>
  <c r="AO22" i="1" s="1"/>
  <c r="T25" i="1"/>
  <c r="AG25" i="1" s="1"/>
  <c r="S25" i="1"/>
  <c r="W25" i="1"/>
  <c r="Z30" i="1"/>
  <c r="AO30" i="1" s="1"/>
  <c r="Y30" i="1"/>
  <c r="AN30" i="1" s="1"/>
  <c r="W33" i="1"/>
  <c r="T33" i="1"/>
  <c r="AG33" i="1" s="1"/>
  <c r="S33" i="1"/>
  <c r="Y38" i="1"/>
  <c r="AN38" i="1" s="1"/>
  <c r="Z38" i="1"/>
  <c r="AO38" i="1" s="1"/>
  <c r="T41" i="1"/>
  <c r="AG41" i="1" s="1"/>
  <c r="S41" i="1"/>
  <c r="W41" i="1"/>
  <c r="Y46" i="1"/>
  <c r="AN46" i="1" s="1"/>
  <c r="Z46" i="1"/>
  <c r="AO46" i="1" s="1"/>
  <c r="W49" i="1"/>
  <c r="T49" i="1"/>
  <c r="AG49" i="1" s="1"/>
  <c r="S49" i="1"/>
  <c r="Z54" i="1"/>
  <c r="AO54" i="1" s="1"/>
  <c r="Y54" i="1"/>
  <c r="AN54" i="1" s="1"/>
  <c r="S57" i="1"/>
  <c r="W57" i="1"/>
  <c r="T57" i="1"/>
  <c r="AG57" i="1" s="1"/>
  <c r="Z62" i="1"/>
  <c r="AO62" i="1" s="1"/>
  <c r="Y62" i="1"/>
  <c r="AN62" i="1" s="1"/>
  <c r="S65" i="1"/>
  <c r="W65" i="1"/>
  <c r="T65" i="1"/>
  <c r="AG65" i="1" s="1"/>
  <c r="Z70" i="1"/>
  <c r="AO70" i="1" s="1"/>
  <c r="Y70" i="1"/>
  <c r="AN70" i="1" s="1"/>
  <c r="S73" i="1"/>
  <c r="T73" i="1"/>
  <c r="AG73" i="1" s="1"/>
  <c r="W73" i="1"/>
  <c r="Z78" i="1"/>
  <c r="AO78" i="1" s="1"/>
  <c r="Y78" i="1"/>
  <c r="AN78" i="1" s="1"/>
  <c r="S81" i="1"/>
  <c r="W81" i="1"/>
  <c r="T81" i="1"/>
  <c r="AG81" i="1" s="1"/>
  <c r="Z86" i="1"/>
  <c r="AO86" i="1" s="1"/>
  <c r="Y86" i="1"/>
  <c r="AN86" i="1" s="1"/>
  <c r="S89" i="1"/>
  <c r="W89" i="1"/>
  <c r="T89" i="1"/>
  <c r="AG89" i="1" s="1"/>
  <c r="Z94" i="1"/>
  <c r="AO94" i="1" s="1"/>
  <c r="Y94" i="1"/>
  <c r="AN94" i="1" s="1"/>
  <c r="S97" i="1"/>
  <c r="W97" i="1"/>
  <c r="T97" i="1"/>
  <c r="AG97" i="1" s="1"/>
  <c r="Z102" i="1"/>
  <c r="AO102" i="1" s="1"/>
  <c r="Y102" i="1"/>
  <c r="AN102" i="1" s="1"/>
  <c r="S105" i="1"/>
  <c r="T105" i="1"/>
  <c r="AG105" i="1" s="1"/>
  <c r="W105" i="1"/>
  <c r="Z110" i="1"/>
  <c r="AO110" i="1" s="1"/>
  <c r="Y110" i="1"/>
  <c r="AN110" i="1" s="1"/>
  <c r="S113" i="1"/>
  <c r="W113" i="1"/>
  <c r="T113" i="1"/>
  <c r="AG113" i="1" s="1"/>
  <c r="Z118" i="1"/>
  <c r="AO118" i="1" s="1"/>
  <c r="Y118" i="1"/>
  <c r="AN118" i="1" s="1"/>
  <c r="S121" i="1"/>
  <c r="T121" i="1"/>
  <c r="AG121" i="1" s="1"/>
  <c r="W121" i="1"/>
  <c r="Z126" i="1"/>
  <c r="AO126" i="1" s="1"/>
  <c r="Y126" i="1"/>
  <c r="AN126" i="1" s="1"/>
  <c r="S129" i="1"/>
  <c r="T129" i="1"/>
  <c r="AG129" i="1" s="1"/>
  <c r="W129" i="1"/>
  <c r="Z134" i="1"/>
  <c r="AO134" i="1" s="1"/>
  <c r="Y134" i="1"/>
  <c r="AN134" i="1" s="1"/>
  <c r="S137" i="1"/>
  <c r="W137" i="1"/>
  <c r="T137" i="1"/>
  <c r="AG137" i="1" s="1"/>
  <c r="Z142" i="1"/>
  <c r="AO142" i="1" s="1"/>
  <c r="Y142" i="1"/>
  <c r="AN142" i="1" s="1"/>
  <c r="S145" i="1"/>
  <c r="W145" i="1"/>
  <c r="T145" i="1"/>
  <c r="AG145" i="1" s="1"/>
  <c r="Z150" i="1"/>
  <c r="AO150" i="1" s="1"/>
  <c r="Y150" i="1"/>
  <c r="AN150" i="1" s="1"/>
  <c r="S153" i="1"/>
  <c r="W153" i="1"/>
  <c r="T153" i="1"/>
  <c r="AG153" i="1" s="1"/>
  <c r="Z158" i="1"/>
  <c r="AO158" i="1" s="1"/>
  <c r="Y158" i="1"/>
  <c r="AN158" i="1" s="1"/>
  <c r="S161" i="1"/>
  <c r="W161" i="1"/>
  <c r="T161" i="1"/>
  <c r="AG161" i="1" s="1"/>
  <c r="Z166" i="1"/>
  <c r="AO166" i="1" s="1"/>
  <c r="Y166" i="1"/>
  <c r="AN166" i="1" s="1"/>
  <c r="S169" i="1"/>
  <c r="W169" i="1"/>
  <c r="T169" i="1"/>
  <c r="AG169" i="1" s="1"/>
  <c r="Z174" i="1"/>
  <c r="AO174" i="1" s="1"/>
  <c r="Y174" i="1"/>
  <c r="AN174" i="1" s="1"/>
  <c r="S177" i="1"/>
  <c r="W177" i="1"/>
  <c r="T177" i="1"/>
  <c r="AG177" i="1" s="1"/>
  <c r="Z182" i="1"/>
  <c r="AO182" i="1" s="1"/>
  <c r="Y182" i="1"/>
  <c r="AN182" i="1" s="1"/>
  <c r="S185" i="1"/>
  <c r="W185" i="1"/>
  <c r="T185" i="1"/>
  <c r="AG185" i="1" s="1"/>
  <c r="Z190" i="1"/>
  <c r="AO190" i="1" s="1"/>
  <c r="Y190" i="1"/>
  <c r="AN190" i="1" s="1"/>
  <c r="W194" i="1"/>
  <c r="T194" i="1"/>
  <c r="AG194" i="1" s="1"/>
  <c r="S194" i="1"/>
  <c r="Z199" i="1"/>
  <c r="AO199" i="1" s="1"/>
  <c r="Y199" i="1"/>
  <c r="AN199" i="1" s="1"/>
  <c r="W202" i="1"/>
  <c r="T202" i="1"/>
  <c r="AG202" i="1" s="1"/>
  <c r="S202" i="1"/>
  <c r="Z207" i="1"/>
  <c r="AO207" i="1" s="1"/>
  <c r="Y207" i="1"/>
  <c r="AN207" i="1" s="1"/>
  <c r="W210" i="1"/>
  <c r="T210" i="1"/>
  <c r="AG210" i="1" s="1"/>
  <c r="S210" i="1"/>
  <c r="Z215" i="1"/>
  <c r="AO215" i="1" s="1"/>
  <c r="Y215" i="1"/>
  <c r="AN215" i="1" s="1"/>
  <c r="W218" i="1"/>
  <c r="T218" i="1"/>
  <c r="AG218" i="1" s="1"/>
  <c r="S218" i="1"/>
  <c r="Z223" i="1"/>
  <c r="AO223" i="1" s="1"/>
  <c r="Y223" i="1"/>
  <c r="AN223" i="1" s="1"/>
  <c r="W226" i="1"/>
  <c r="T226" i="1"/>
  <c r="AG226" i="1" s="1"/>
  <c r="S226" i="1"/>
  <c r="Z231" i="1"/>
  <c r="AO231" i="1" s="1"/>
  <c r="Y231" i="1"/>
  <c r="AN231" i="1" s="1"/>
  <c r="W234" i="1"/>
  <c r="T234" i="1"/>
  <c r="AG234" i="1" s="1"/>
  <c r="S234" i="1"/>
  <c r="Z239" i="1"/>
  <c r="AO239" i="1" s="1"/>
  <c r="Y239" i="1"/>
  <c r="AN239" i="1" s="1"/>
  <c r="W242" i="1"/>
  <c r="T242" i="1"/>
  <c r="AG242" i="1" s="1"/>
  <c r="S242" i="1"/>
  <c r="Z247" i="1"/>
  <c r="AO247" i="1" s="1"/>
  <c r="Y247" i="1"/>
  <c r="AN247" i="1" s="1"/>
  <c r="W250" i="1"/>
  <c r="T250" i="1"/>
  <c r="AG250" i="1" s="1"/>
  <c r="S250" i="1"/>
  <c r="Z255" i="1"/>
  <c r="AO255" i="1" s="1"/>
  <c r="Y255" i="1"/>
  <c r="AN255" i="1" s="1"/>
  <c r="W258" i="1"/>
  <c r="T258" i="1"/>
  <c r="AG258" i="1" s="1"/>
  <c r="S258" i="1"/>
  <c r="Z263" i="1"/>
  <c r="AO263" i="1" s="1"/>
  <c r="Y263" i="1"/>
  <c r="AN263" i="1" s="1"/>
  <c r="W266" i="1"/>
  <c r="T266" i="1"/>
  <c r="AG266" i="1" s="1"/>
  <c r="S266" i="1"/>
  <c r="Z271" i="1"/>
  <c r="AO271" i="1" s="1"/>
  <c r="Y271" i="1"/>
  <c r="AN271" i="1" s="1"/>
  <c r="W274" i="1"/>
  <c r="T274" i="1"/>
  <c r="AG274" i="1" s="1"/>
  <c r="S274" i="1"/>
  <c r="Z279" i="1"/>
  <c r="AO279" i="1" s="1"/>
  <c r="Y279" i="1"/>
  <c r="AN279" i="1" s="1"/>
  <c r="W282" i="1"/>
  <c r="T282" i="1"/>
  <c r="AG282" i="1" s="1"/>
  <c r="S282" i="1"/>
  <c r="Z287" i="1"/>
  <c r="AO287" i="1" s="1"/>
  <c r="Y287" i="1"/>
  <c r="AN287" i="1" s="1"/>
  <c r="W290" i="1"/>
  <c r="T290" i="1"/>
  <c r="AG290" i="1" s="1"/>
  <c r="S290" i="1"/>
  <c r="Z295" i="1"/>
  <c r="AO295" i="1" s="1"/>
  <c r="Y295" i="1"/>
  <c r="AN295" i="1" s="1"/>
  <c r="W298" i="1"/>
  <c r="T298" i="1"/>
  <c r="AG298" i="1" s="1"/>
  <c r="S298" i="1"/>
  <c r="Z303" i="1"/>
  <c r="AO303" i="1" s="1"/>
  <c r="Y303" i="1"/>
  <c r="AN303" i="1" s="1"/>
  <c r="W306" i="1"/>
  <c r="T306" i="1"/>
  <c r="AG306" i="1" s="1"/>
  <c r="S306" i="1"/>
  <c r="Z311" i="1"/>
  <c r="AO311" i="1" s="1"/>
  <c r="Y311" i="1"/>
  <c r="AN311" i="1" s="1"/>
  <c r="W314" i="1"/>
  <c r="T314" i="1"/>
  <c r="AG314" i="1" s="1"/>
  <c r="S314" i="1"/>
  <c r="Z319" i="1"/>
  <c r="AO319" i="1" s="1"/>
  <c r="Y319" i="1"/>
  <c r="AN319" i="1" s="1"/>
  <c r="W322" i="1"/>
  <c r="T322" i="1"/>
  <c r="AG322" i="1" s="1"/>
  <c r="S322" i="1"/>
  <c r="Z327" i="1"/>
  <c r="AO327" i="1" s="1"/>
  <c r="Y327" i="1"/>
  <c r="AN327" i="1" s="1"/>
  <c r="W330" i="1"/>
  <c r="T330" i="1"/>
  <c r="AG330" i="1" s="1"/>
  <c r="S330" i="1"/>
  <c r="Z335" i="1"/>
  <c r="AO335" i="1" s="1"/>
  <c r="Y335" i="1"/>
  <c r="AN335" i="1" s="1"/>
  <c r="W338" i="1"/>
  <c r="T338" i="1"/>
  <c r="AG338" i="1" s="1"/>
  <c r="S338" i="1"/>
  <c r="Z343" i="1"/>
  <c r="AO343" i="1" s="1"/>
  <c r="Y343" i="1"/>
  <c r="AN343" i="1" s="1"/>
  <c r="W346" i="1"/>
  <c r="T346" i="1"/>
  <c r="AG346" i="1" s="1"/>
  <c r="S346" i="1"/>
  <c r="Z351" i="1"/>
  <c r="AO351" i="1" s="1"/>
  <c r="Y351" i="1"/>
  <c r="AN351" i="1" s="1"/>
  <c r="W354" i="1"/>
  <c r="T354" i="1"/>
  <c r="AG354" i="1" s="1"/>
  <c r="S354" i="1"/>
  <c r="Z359" i="1"/>
  <c r="AO359" i="1" s="1"/>
  <c r="Y359" i="1"/>
  <c r="AN359" i="1" s="1"/>
  <c r="W362" i="1"/>
  <c r="T362" i="1"/>
  <c r="AG362" i="1" s="1"/>
  <c r="S362" i="1"/>
  <c r="Z367" i="1"/>
  <c r="AO367" i="1" s="1"/>
  <c r="Y367" i="1"/>
  <c r="AN367" i="1" s="1"/>
  <c r="W370" i="1"/>
  <c r="T370" i="1"/>
  <c r="AG370" i="1" s="1"/>
  <c r="S370" i="1"/>
  <c r="Z375" i="1"/>
  <c r="AO375" i="1" s="1"/>
  <c r="Y375" i="1"/>
  <c r="AN375" i="1" s="1"/>
  <c r="W378" i="1"/>
  <c r="T378" i="1"/>
  <c r="AG378" i="1" s="1"/>
  <c r="S378" i="1"/>
  <c r="Z383" i="1"/>
  <c r="AO383" i="1" s="1"/>
  <c r="Y383" i="1"/>
  <c r="AN383" i="1" s="1"/>
  <c r="W386" i="1"/>
  <c r="T386" i="1"/>
  <c r="AG386" i="1" s="1"/>
  <c r="S386" i="1"/>
  <c r="Z391" i="1"/>
  <c r="AO391" i="1" s="1"/>
  <c r="Y391" i="1"/>
  <c r="AN391" i="1" s="1"/>
  <c r="W394" i="1"/>
  <c r="T394" i="1"/>
  <c r="AG394" i="1" s="1"/>
  <c r="S394" i="1"/>
  <c r="Y399" i="1"/>
  <c r="AN399" i="1" s="1"/>
  <c r="Z399" i="1"/>
  <c r="AO399" i="1" s="1"/>
  <c r="W402" i="1"/>
  <c r="T402" i="1"/>
  <c r="AG402" i="1" s="1"/>
  <c r="S402" i="1"/>
  <c r="Z407" i="1"/>
  <c r="AO407" i="1" s="1"/>
  <c r="Y407" i="1"/>
  <c r="AN407" i="1" s="1"/>
  <c r="W410" i="1"/>
  <c r="T410" i="1"/>
  <c r="AG410" i="1" s="1"/>
  <c r="S410" i="1"/>
  <c r="Z415" i="1"/>
  <c r="AO415" i="1" s="1"/>
  <c r="Y415" i="1"/>
  <c r="AN415" i="1" s="1"/>
  <c r="W418" i="1"/>
  <c r="T418" i="1"/>
  <c r="AG418" i="1" s="1"/>
  <c r="S418" i="1"/>
  <c r="Z423" i="1"/>
  <c r="AO423" i="1" s="1"/>
  <c r="Y423" i="1"/>
  <c r="AN423" i="1" s="1"/>
  <c r="W426" i="1"/>
  <c r="T426" i="1"/>
  <c r="AG426" i="1" s="1"/>
  <c r="S426" i="1"/>
  <c r="Z431" i="1"/>
  <c r="AO431" i="1" s="1"/>
  <c r="Y431" i="1"/>
  <c r="AN431" i="1" s="1"/>
  <c r="W434" i="1"/>
  <c r="T434" i="1"/>
  <c r="AG434" i="1" s="1"/>
  <c r="S434" i="1"/>
  <c r="Z439" i="1"/>
  <c r="AO439" i="1" s="1"/>
  <c r="Y439" i="1"/>
  <c r="AN439" i="1" s="1"/>
  <c r="W442" i="1"/>
  <c r="T442" i="1"/>
  <c r="AG442" i="1" s="1"/>
  <c r="S442" i="1"/>
  <c r="Z447" i="1"/>
  <c r="AO447" i="1" s="1"/>
  <c r="Y447" i="1"/>
  <c r="AN447" i="1" s="1"/>
  <c r="W450" i="1"/>
  <c r="T450" i="1"/>
  <c r="AG450" i="1" s="1"/>
  <c r="S450" i="1"/>
  <c r="Z455" i="1"/>
  <c r="AO455" i="1" s="1"/>
  <c r="Y455" i="1"/>
  <c r="AN455" i="1" s="1"/>
  <c r="W458" i="1"/>
  <c r="T458" i="1"/>
  <c r="AG458" i="1" s="1"/>
  <c r="S458" i="1"/>
  <c r="Z463" i="1"/>
  <c r="AO463" i="1" s="1"/>
  <c r="Y463" i="1"/>
  <c r="AN463" i="1" s="1"/>
  <c r="W466" i="1"/>
  <c r="T466" i="1"/>
  <c r="AG466" i="1" s="1"/>
  <c r="S466" i="1"/>
  <c r="Z471" i="1"/>
  <c r="AO471" i="1" s="1"/>
  <c r="Y471" i="1"/>
  <c r="AN471" i="1" s="1"/>
  <c r="W474" i="1"/>
  <c r="T474" i="1"/>
  <c r="AG474" i="1" s="1"/>
  <c r="S474" i="1"/>
  <c r="Y479" i="1"/>
  <c r="AN479" i="1" s="1"/>
  <c r="Z479" i="1"/>
  <c r="AO479" i="1" s="1"/>
  <c r="W482" i="1"/>
  <c r="T482" i="1"/>
  <c r="AG482" i="1" s="1"/>
  <c r="S482" i="1"/>
  <c r="Z487" i="1"/>
  <c r="AO487" i="1" s="1"/>
  <c r="Y487" i="1"/>
  <c r="AN487" i="1" s="1"/>
  <c r="W490" i="1"/>
  <c r="T490" i="1"/>
  <c r="AG490" i="1" s="1"/>
  <c r="S490" i="1"/>
  <c r="Z495" i="1"/>
  <c r="AO495" i="1" s="1"/>
  <c r="Y495" i="1"/>
  <c r="AN495" i="1" s="1"/>
  <c r="W498" i="1"/>
  <c r="T498" i="1"/>
  <c r="AG498" i="1" s="1"/>
  <c r="S498" i="1"/>
  <c r="Z503" i="1"/>
  <c r="AO503" i="1" s="1"/>
  <c r="Y503" i="1"/>
  <c r="AN503" i="1" s="1"/>
  <c r="W506" i="1"/>
  <c r="T506" i="1"/>
  <c r="AG506" i="1" s="1"/>
  <c r="S506" i="1"/>
  <c r="Z511" i="1"/>
  <c r="AO511" i="1" s="1"/>
  <c r="Y511" i="1"/>
  <c r="AN511" i="1" s="1"/>
  <c r="W514" i="1"/>
  <c r="T514" i="1"/>
  <c r="AG514" i="1" s="1"/>
  <c r="S514" i="1"/>
  <c r="Z519" i="1"/>
  <c r="AO519" i="1" s="1"/>
  <c r="Y519" i="1"/>
  <c r="AN519" i="1" s="1"/>
  <c r="W522" i="1"/>
  <c r="T522" i="1"/>
  <c r="AG522" i="1" s="1"/>
  <c r="S522" i="1"/>
  <c r="Z527" i="1"/>
  <c r="AO527" i="1" s="1"/>
  <c r="Y527" i="1"/>
  <c r="AN527" i="1" s="1"/>
  <c r="W530" i="1"/>
  <c r="T530" i="1"/>
  <c r="AG530" i="1" s="1"/>
  <c r="S530" i="1"/>
  <c r="Z535" i="1"/>
  <c r="AO535" i="1" s="1"/>
  <c r="Y535" i="1"/>
  <c r="AN535" i="1" s="1"/>
  <c r="W538" i="1"/>
  <c r="T538" i="1"/>
  <c r="AG538" i="1" s="1"/>
  <c r="S538" i="1"/>
  <c r="Z543" i="1"/>
  <c r="AO543" i="1" s="1"/>
  <c r="Y543" i="1"/>
  <c r="AN543" i="1" s="1"/>
  <c r="W546" i="1"/>
  <c r="T546" i="1"/>
  <c r="AG546" i="1" s="1"/>
  <c r="S546" i="1"/>
  <c r="Z551" i="1"/>
  <c r="AO551" i="1" s="1"/>
  <c r="Y551" i="1"/>
  <c r="AN551" i="1" s="1"/>
  <c r="W554" i="1"/>
  <c r="T554" i="1"/>
  <c r="AG554" i="1" s="1"/>
  <c r="S554" i="1"/>
  <c r="Z559" i="1"/>
  <c r="AO559" i="1" s="1"/>
  <c r="Y559" i="1"/>
  <c r="AN559" i="1" s="1"/>
  <c r="W562" i="1"/>
  <c r="T562" i="1"/>
  <c r="AG562" i="1" s="1"/>
  <c r="S562" i="1"/>
  <c r="Z567" i="1"/>
  <c r="AO567" i="1" s="1"/>
  <c r="Y567" i="1"/>
  <c r="AN567" i="1" s="1"/>
  <c r="W570" i="1"/>
  <c r="T570" i="1"/>
  <c r="AG570" i="1" s="1"/>
  <c r="S570" i="1"/>
  <c r="Z575" i="1"/>
  <c r="AO575" i="1" s="1"/>
  <c r="Y575" i="1"/>
  <c r="AN575" i="1" s="1"/>
  <c r="W578" i="1"/>
  <c r="T578" i="1"/>
  <c r="AG578" i="1" s="1"/>
  <c r="S578" i="1"/>
  <c r="Z583" i="1"/>
  <c r="AO583" i="1" s="1"/>
  <c r="Y583" i="1"/>
  <c r="AN583" i="1" s="1"/>
  <c r="W586" i="1"/>
  <c r="T586" i="1"/>
  <c r="AG586" i="1" s="1"/>
  <c r="S586" i="1"/>
  <c r="Z591" i="1"/>
  <c r="AO591" i="1" s="1"/>
  <c r="Y591" i="1"/>
  <c r="AN591" i="1" s="1"/>
  <c r="W594" i="1"/>
  <c r="T594" i="1"/>
  <c r="AG594" i="1" s="1"/>
  <c r="S594" i="1"/>
  <c r="Z599" i="1"/>
  <c r="AO599" i="1" s="1"/>
  <c r="Y599" i="1"/>
  <c r="AN599" i="1" s="1"/>
  <c r="W602" i="1"/>
  <c r="T602" i="1"/>
  <c r="AG602" i="1" s="1"/>
  <c r="S602" i="1"/>
  <c r="Z607" i="1"/>
  <c r="AO607" i="1" s="1"/>
  <c r="Y607" i="1"/>
  <c r="AN607" i="1" s="1"/>
  <c r="W610" i="1"/>
  <c r="T610" i="1"/>
  <c r="AG610" i="1" s="1"/>
  <c r="S610" i="1"/>
  <c r="Z615" i="1"/>
  <c r="AO615" i="1" s="1"/>
  <c r="Y615" i="1"/>
  <c r="AN615" i="1" s="1"/>
  <c r="W618" i="1"/>
  <c r="T618" i="1"/>
  <c r="AG618" i="1" s="1"/>
  <c r="S618" i="1"/>
  <c r="Z623" i="1"/>
  <c r="AO623" i="1" s="1"/>
  <c r="Y623" i="1"/>
  <c r="AN623" i="1" s="1"/>
  <c r="W626" i="1"/>
  <c r="T626" i="1"/>
  <c r="AG626" i="1" s="1"/>
  <c r="S626" i="1"/>
  <c r="Z631" i="1"/>
  <c r="AO631" i="1" s="1"/>
  <c r="Y631" i="1"/>
  <c r="AN631" i="1" s="1"/>
  <c r="W634" i="1"/>
  <c r="T634" i="1"/>
  <c r="AG634" i="1" s="1"/>
  <c r="S634" i="1"/>
  <c r="Z639" i="1"/>
  <c r="AO639" i="1" s="1"/>
  <c r="Y639" i="1"/>
  <c r="AN639" i="1" s="1"/>
  <c r="W642" i="1"/>
  <c r="T642" i="1"/>
  <c r="AG642" i="1" s="1"/>
  <c r="S642" i="1"/>
  <c r="Z647" i="1"/>
  <c r="AO647" i="1" s="1"/>
  <c r="Y647" i="1"/>
  <c r="AN647" i="1" s="1"/>
  <c r="W650" i="1"/>
  <c r="T650" i="1"/>
  <c r="AG650" i="1" s="1"/>
  <c r="S650" i="1"/>
  <c r="Z655" i="1"/>
  <c r="AO655" i="1" s="1"/>
  <c r="Y655" i="1"/>
  <c r="AN655" i="1" s="1"/>
  <c r="W658" i="1"/>
  <c r="T658" i="1"/>
  <c r="AG658" i="1" s="1"/>
  <c r="S658" i="1"/>
  <c r="Z663" i="1"/>
  <c r="AO663" i="1" s="1"/>
  <c r="Y663" i="1"/>
  <c r="AN663" i="1" s="1"/>
  <c r="W666" i="1"/>
  <c r="T666" i="1"/>
  <c r="AG666" i="1" s="1"/>
  <c r="S666" i="1"/>
  <c r="Z671" i="1"/>
  <c r="AO671" i="1" s="1"/>
  <c r="Y671" i="1"/>
  <c r="AN671" i="1" s="1"/>
  <c r="W674" i="1"/>
  <c r="T674" i="1"/>
  <c r="AG674" i="1" s="1"/>
  <c r="S674" i="1"/>
  <c r="Z679" i="1"/>
  <c r="AO679" i="1" s="1"/>
  <c r="Y679" i="1"/>
  <c r="AN679" i="1" s="1"/>
  <c r="W682" i="1"/>
  <c r="T682" i="1"/>
  <c r="AG682" i="1" s="1"/>
  <c r="S682" i="1"/>
  <c r="Z687" i="1"/>
  <c r="AO687" i="1" s="1"/>
  <c r="Y687" i="1"/>
  <c r="AN687" i="1" s="1"/>
  <c r="W690" i="1"/>
  <c r="T690" i="1"/>
  <c r="AG690" i="1" s="1"/>
  <c r="S690" i="1"/>
  <c r="Z695" i="1"/>
  <c r="AO695" i="1" s="1"/>
  <c r="Y695" i="1"/>
  <c r="AN695" i="1" s="1"/>
  <c r="V698" i="1"/>
  <c r="U698" i="1"/>
  <c r="X703" i="1"/>
  <c r="R703" i="1"/>
  <c r="AC703" i="1" s="1"/>
  <c r="V706" i="1"/>
  <c r="U706" i="1"/>
  <c r="X711" i="1"/>
  <c r="R711" i="1"/>
  <c r="V714" i="1"/>
  <c r="U714" i="1"/>
  <c r="X719" i="1"/>
  <c r="R719" i="1"/>
  <c r="AC719" i="1" s="1"/>
  <c r="AB719" i="1" s="1"/>
  <c r="V722" i="1"/>
  <c r="U722" i="1"/>
  <c r="X727" i="1"/>
  <c r="R727" i="1"/>
  <c r="O730" i="1"/>
  <c r="V730" i="1"/>
  <c r="U730" i="1"/>
  <c r="X735" i="1"/>
  <c r="R735" i="1"/>
  <c r="O738" i="1"/>
  <c r="V738" i="1"/>
  <c r="U738" i="1"/>
  <c r="X743" i="1"/>
  <c r="R743" i="1"/>
  <c r="AC743" i="1" s="1"/>
  <c r="V746" i="1"/>
  <c r="U746" i="1"/>
  <c r="X751" i="1"/>
  <c r="R751" i="1"/>
  <c r="V754" i="1"/>
  <c r="U754" i="1"/>
  <c r="X759" i="1"/>
  <c r="R759" i="1"/>
  <c r="V762" i="1"/>
  <c r="U762" i="1"/>
  <c r="X767" i="1"/>
  <c r="R767" i="1"/>
  <c r="AC767" i="1" s="1"/>
  <c r="V770" i="1"/>
  <c r="U770" i="1"/>
  <c r="X775" i="1"/>
  <c r="R775" i="1"/>
  <c r="AC775" i="1" s="1"/>
  <c r="Z780" i="1"/>
  <c r="AO780" i="1" s="1"/>
  <c r="Y780" i="1"/>
  <c r="AN780" i="1" s="1"/>
  <c r="W783" i="1"/>
  <c r="T783" i="1"/>
  <c r="AG783" i="1" s="1"/>
  <c r="S783" i="1"/>
  <c r="Z788" i="1"/>
  <c r="AO788" i="1" s="1"/>
  <c r="Y788" i="1"/>
  <c r="AN788" i="1" s="1"/>
  <c r="W791" i="1"/>
  <c r="T791" i="1"/>
  <c r="AG791" i="1" s="1"/>
  <c r="S791" i="1"/>
  <c r="Z796" i="1"/>
  <c r="AO796" i="1" s="1"/>
  <c r="Y796" i="1"/>
  <c r="AN796" i="1" s="1"/>
  <c r="W799" i="1"/>
  <c r="T799" i="1"/>
  <c r="AG799" i="1" s="1"/>
  <c r="S799" i="1"/>
  <c r="Z804" i="1"/>
  <c r="AO804" i="1" s="1"/>
  <c r="Y804" i="1"/>
  <c r="AN804" i="1" s="1"/>
  <c r="W807" i="1"/>
  <c r="T807" i="1"/>
  <c r="AG807" i="1" s="1"/>
  <c r="S807" i="1"/>
  <c r="Z812" i="1"/>
  <c r="AO812" i="1" s="1"/>
  <c r="Y812" i="1"/>
  <c r="AN812" i="1" s="1"/>
  <c r="W815" i="1"/>
  <c r="T815" i="1"/>
  <c r="AG815" i="1" s="1"/>
  <c r="S815" i="1"/>
  <c r="Z820" i="1"/>
  <c r="AO820" i="1" s="1"/>
  <c r="Y820" i="1"/>
  <c r="AN820" i="1" s="1"/>
  <c r="W823" i="1"/>
  <c r="T823" i="1"/>
  <c r="AG823" i="1" s="1"/>
  <c r="S823" i="1"/>
  <c r="Z828" i="1"/>
  <c r="AO828" i="1" s="1"/>
  <c r="Y828" i="1"/>
  <c r="AN828" i="1" s="1"/>
  <c r="W831" i="1"/>
  <c r="T831" i="1"/>
  <c r="AG831" i="1" s="1"/>
  <c r="S831" i="1"/>
  <c r="Z836" i="1"/>
  <c r="AO836" i="1" s="1"/>
  <c r="Y836" i="1"/>
  <c r="AN836" i="1" s="1"/>
  <c r="W839" i="1"/>
  <c r="T839" i="1"/>
  <c r="AG839" i="1" s="1"/>
  <c r="S839" i="1"/>
  <c r="R844" i="1"/>
  <c r="AC844" i="1" s="1"/>
  <c r="X844" i="1"/>
  <c r="V847" i="1"/>
  <c r="U847" i="1"/>
  <c r="R852" i="1"/>
  <c r="AC852" i="1" s="1"/>
  <c r="X852" i="1"/>
  <c r="V855" i="1"/>
  <c r="U855" i="1"/>
  <c r="R860" i="1"/>
  <c r="X860" i="1"/>
  <c r="V863" i="1"/>
  <c r="U863" i="1"/>
  <c r="R868" i="1"/>
  <c r="AC868" i="1" s="1"/>
  <c r="X868" i="1"/>
  <c r="V871" i="1"/>
  <c r="U871" i="1"/>
  <c r="R876" i="1"/>
  <c r="AC876" i="1" s="1"/>
  <c r="X876" i="1"/>
  <c r="V879" i="1"/>
  <c r="U879" i="1"/>
  <c r="R884" i="1"/>
  <c r="AC884" i="1" s="1"/>
  <c r="X884" i="1"/>
  <c r="V887" i="1"/>
  <c r="U887" i="1"/>
  <c r="R892" i="1"/>
  <c r="AC892" i="1" s="1"/>
  <c r="X892" i="1"/>
  <c r="V895" i="1"/>
  <c r="U895" i="1"/>
  <c r="R900" i="1"/>
  <c r="X900" i="1"/>
  <c r="V903" i="1"/>
  <c r="U903" i="1"/>
  <c r="R908" i="1"/>
  <c r="X908" i="1"/>
  <c r="V911" i="1"/>
  <c r="U911" i="1"/>
  <c r="R916" i="1"/>
  <c r="AC916" i="1" s="1"/>
  <c r="X916" i="1"/>
  <c r="V919" i="1"/>
  <c r="U919" i="1"/>
  <c r="R924" i="1"/>
  <c r="AC924" i="1" s="1"/>
  <c r="X924" i="1"/>
  <c r="V927" i="1"/>
  <c r="U927" i="1"/>
  <c r="R932" i="1"/>
  <c r="X932" i="1"/>
  <c r="V935" i="1"/>
  <c r="U935" i="1"/>
  <c r="R940" i="1"/>
  <c r="AC940" i="1" s="1"/>
  <c r="X940" i="1"/>
  <c r="V943" i="1"/>
  <c r="U943" i="1"/>
  <c r="R948" i="1"/>
  <c r="X948" i="1"/>
  <c r="V951" i="1"/>
  <c r="U951" i="1"/>
  <c r="R956" i="1"/>
  <c r="X956" i="1"/>
  <c r="V959" i="1"/>
  <c r="U959" i="1"/>
  <c r="R964" i="1"/>
  <c r="X964" i="1"/>
  <c r="V967" i="1"/>
  <c r="U967" i="1"/>
  <c r="R972" i="1"/>
  <c r="X972" i="1"/>
  <c r="V975" i="1"/>
  <c r="U975" i="1"/>
  <c r="R980" i="1"/>
  <c r="AC980" i="1" s="1"/>
  <c r="X980" i="1"/>
  <c r="V983" i="1"/>
  <c r="U983" i="1"/>
  <c r="R988" i="1"/>
  <c r="X988" i="1"/>
  <c r="V991" i="1"/>
  <c r="U991" i="1"/>
  <c r="R996" i="1"/>
  <c r="X996" i="1"/>
  <c r="V999" i="1"/>
  <c r="U999" i="1"/>
  <c r="R1004" i="1"/>
  <c r="AC1004" i="1" s="1"/>
  <c r="X1004" i="1"/>
  <c r="V1007" i="1"/>
  <c r="U1007" i="1"/>
  <c r="R1012" i="1"/>
  <c r="X1012" i="1"/>
  <c r="V1015" i="1"/>
  <c r="U1015" i="1"/>
  <c r="X1020" i="1"/>
  <c r="R1020" i="1"/>
  <c r="V1023" i="1"/>
  <c r="U1023" i="1"/>
  <c r="X1028" i="1"/>
  <c r="R1028" i="1"/>
  <c r="V1031" i="1"/>
  <c r="U1031" i="1"/>
  <c r="X1036" i="1"/>
  <c r="R1036" i="1"/>
  <c r="V1039" i="1"/>
  <c r="U1039" i="1"/>
  <c r="X1044" i="1"/>
  <c r="R1044" i="1"/>
  <c r="V1047" i="1"/>
  <c r="U1047" i="1"/>
  <c r="X1052" i="1"/>
  <c r="R1052" i="1"/>
  <c r="AC1052" i="1" s="1"/>
  <c r="AB1052" i="1" s="1"/>
  <c r="V1055" i="1"/>
  <c r="U1055" i="1"/>
  <c r="X1060" i="1"/>
  <c r="R1060" i="1"/>
  <c r="V1063" i="1"/>
  <c r="U1063" i="1"/>
  <c r="X1068" i="1"/>
  <c r="R1068" i="1"/>
  <c r="AC1068" i="1" s="1"/>
  <c r="V1071" i="1"/>
  <c r="U1071" i="1"/>
  <c r="X1076" i="1"/>
  <c r="R1076" i="1"/>
  <c r="Y1081" i="1"/>
  <c r="AN1081" i="1" s="1"/>
  <c r="Z1081" i="1"/>
  <c r="AO1081" i="1" s="1"/>
  <c r="O1084" i="1"/>
  <c r="T1084" i="1"/>
  <c r="AG1084" i="1" s="1"/>
  <c r="W1084" i="1"/>
  <c r="S1084" i="1"/>
  <c r="Y1089" i="1"/>
  <c r="AN1089" i="1" s="1"/>
  <c r="Z1089" i="1"/>
  <c r="AO1089" i="1" s="1"/>
  <c r="T1092" i="1"/>
  <c r="AG1092" i="1" s="1"/>
  <c r="W1092" i="1"/>
  <c r="S1092" i="1"/>
  <c r="Y1097" i="1"/>
  <c r="AN1097" i="1" s="1"/>
  <c r="Z1097" i="1"/>
  <c r="AO1097" i="1" s="1"/>
  <c r="O1100" i="1"/>
  <c r="T1100" i="1"/>
  <c r="AG1100" i="1" s="1"/>
  <c r="W1100" i="1"/>
  <c r="S1100" i="1"/>
  <c r="X1105" i="1"/>
  <c r="R1105" i="1"/>
  <c r="V1108" i="1"/>
  <c r="U1108" i="1"/>
  <c r="X1113" i="1"/>
  <c r="R1113" i="1"/>
  <c r="AC1113" i="1" s="1"/>
  <c r="V1116" i="1"/>
  <c r="U1116" i="1"/>
  <c r="X1121" i="1"/>
  <c r="R1121" i="1"/>
  <c r="V1124" i="1"/>
  <c r="U1124" i="1"/>
  <c r="X1129" i="1"/>
  <c r="R1129" i="1"/>
  <c r="AC1129" i="1" s="1"/>
  <c r="V1132" i="1"/>
  <c r="U1132" i="1"/>
  <c r="X1137" i="1"/>
  <c r="R1137" i="1"/>
  <c r="AC1137" i="1" s="1"/>
  <c r="V1140" i="1"/>
  <c r="U1140" i="1"/>
  <c r="X1145" i="1"/>
  <c r="R1145" i="1"/>
  <c r="V1148" i="1"/>
  <c r="U1148" i="1"/>
  <c r="X1153" i="1"/>
  <c r="R1153" i="1"/>
  <c r="Z1158" i="1"/>
  <c r="AO1158" i="1" s="1"/>
  <c r="Y1158" i="1"/>
  <c r="AN1158" i="1" s="1"/>
  <c r="W1161" i="1"/>
  <c r="T1161" i="1"/>
  <c r="AG1161" i="1" s="1"/>
  <c r="S1161" i="1"/>
  <c r="Z1166" i="1"/>
  <c r="AO1166" i="1" s="1"/>
  <c r="Y1166" i="1"/>
  <c r="AN1166" i="1" s="1"/>
  <c r="W1169" i="1"/>
  <c r="T1169" i="1"/>
  <c r="AG1169" i="1" s="1"/>
  <c r="S1169" i="1"/>
  <c r="Z1174" i="1"/>
  <c r="AO1174" i="1" s="1"/>
  <c r="Y1174" i="1"/>
  <c r="AN1174" i="1" s="1"/>
  <c r="W1177" i="1"/>
  <c r="T1177" i="1"/>
  <c r="AG1177" i="1" s="1"/>
  <c r="S1177" i="1"/>
  <c r="Z1182" i="1"/>
  <c r="AO1182" i="1" s="1"/>
  <c r="Y1182" i="1"/>
  <c r="AN1182" i="1" s="1"/>
  <c r="W1185" i="1"/>
  <c r="T1185" i="1"/>
  <c r="AG1185" i="1" s="1"/>
  <c r="S1185" i="1"/>
  <c r="Z1190" i="1"/>
  <c r="AO1190" i="1" s="1"/>
  <c r="Y1190" i="1"/>
  <c r="AN1190" i="1" s="1"/>
  <c r="W1193" i="1"/>
  <c r="T1193" i="1"/>
  <c r="AG1193" i="1" s="1"/>
  <c r="S1193" i="1"/>
  <c r="Z1198" i="1"/>
  <c r="AO1198" i="1" s="1"/>
  <c r="Y1198" i="1"/>
  <c r="AN1198" i="1" s="1"/>
  <c r="W1201" i="1"/>
  <c r="T1201" i="1"/>
  <c r="AG1201" i="1" s="1"/>
  <c r="S1201" i="1"/>
  <c r="Z1206" i="1"/>
  <c r="AO1206" i="1" s="1"/>
  <c r="Y1206" i="1"/>
  <c r="AN1206" i="1" s="1"/>
  <c r="W1209" i="1"/>
  <c r="T1209" i="1"/>
  <c r="AG1209" i="1" s="1"/>
  <c r="S1209" i="1"/>
  <c r="Z1214" i="1"/>
  <c r="AO1214" i="1" s="1"/>
  <c r="Y1214" i="1"/>
  <c r="AN1214" i="1" s="1"/>
  <c r="O1217" i="1"/>
  <c r="T1217" i="1"/>
  <c r="AG1217" i="1" s="1"/>
  <c r="S1217" i="1"/>
  <c r="W1217" i="1"/>
  <c r="Z1222" i="1"/>
  <c r="AO1222" i="1" s="1"/>
  <c r="Y1222" i="1"/>
  <c r="AN1222" i="1" s="1"/>
  <c r="O1225" i="1"/>
  <c r="T1225" i="1"/>
  <c r="AG1225" i="1" s="1"/>
  <c r="S1225" i="1"/>
  <c r="W1225" i="1"/>
  <c r="R1230" i="1"/>
  <c r="X1230" i="1"/>
  <c r="V1233" i="1"/>
  <c r="U1233" i="1"/>
  <c r="R1238" i="1"/>
  <c r="X1238" i="1"/>
  <c r="V1241" i="1"/>
  <c r="U1241" i="1"/>
  <c r="R1246" i="1"/>
  <c r="X1246" i="1"/>
  <c r="V1249" i="1"/>
  <c r="U1249" i="1"/>
  <c r="R1254" i="1"/>
  <c r="X1254" i="1"/>
  <c r="Z1259" i="1"/>
  <c r="AO1259" i="1" s="1"/>
  <c r="Y1259" i="1"/>
  <c r="AN1259" i="1" s="1"/>
  <c r="O1262" i="1"/>
  <c r="T1262" i="1"/>
  <c r="AG1262" i="1" s="1"/>
  <c r="S1262" i="1"/>
  <c r="W1262" i="1"/>
  <c r="Z1267" i="1"/>
  <c r="AO1267" i="1" s="1"/>
  <c r="Y1267" i="1"/>
  <c r="AN1267" i="1" s="1"/>
  <c r="T1270" i="1"/>
  <c r="AG1270" i="1" s="1"/>
  <c r="S1270" i="1"/>
  <c r="W1270" i="1"/>
  <c r="Z1275" i="1"/>
  <c r="AO1275" i="1" s="1"/>
  <c r="Y1275" i="1"/>
  <c r="AN1275" i="1" s="1"/>
  <c r="T1278" i="1"/>
  <c r="AG1278" i="1" s="1"/>
  <c r="S1278" i="1"/>
  <c r="W1278" i="1"/>
  <c r="Z1283" i="1"/>
  <c r="AO1283" i="1" s="1"/>
  <c r="Y1283" i="1"/>
  <c r="AN1283" i="1" s="1"/>
  <c r="T1286" i="1"/>
  <c r="AG1286" i="1" s="1"/>
  <c r="S1286" i="1"/>
  <c r="W1286" i="1"/>
  <c r="Z1291" i="1"/>
  <c r="AO1291" i="1" s="1"/>
  <c r="Y1291" i="1"/>
  <c r="AN1291" i="1" s="1"/>
  <c r="T1294" i="1"/>
  <c r="AG1294" i="1" s="1"/>
  <c r="S1294" i="1"/>
  <c r="W1294" i="1"/>
  <c r="Z1299" i="1"/>
  <c r="AO1299" i="1" s="1"/>
  <c r="Y1299" i="1"/>
  <c r="AN1299" i="1" s="1"/>
  <c r="T1302" i="1"/>
  <c r="AG1302" i="1" s="1"/>
  <c r="S1302" i="1"/>
  <c r="W1302" i="1"/>
  <c r="Z1307" i="1"/>
  <c r="AO1307" i="1" s="1"/>
  <c r="Y1307" i="1"/>
  <c r="AN1307" i="1" s="1"/>
  <c r="T1310" i="1"/>
  <c r="AG1310" i="1" s="1"/>
  <c r="S1310" i="1"/>
  <c r="W1310" i="1"/>
  <c r="Z1315" i="1"/>
  <c r="AO1315" i="1" s="1"/>
  <c r="Y1315" i="1"/>
  <c r="AN1315" i="1" s="1"/>
  <c r="T1318" i="1"/>
  <c r="AG1318" i="1" s="1"/>
  <c r="S1318" i="1"/>
  <c r="W1318" i="1"/>
  <c r="Z1323" i="1"/>
  <c r="AO1323" i="1" s="1"/>
  <c r="Y1323" i="1"/>
  <c r="AN1323" i="1" s="1"/>
  <c r="W1326" i="1"/>
  <c r="S1326" i="1"/>
  <c r="T1326" i="1"/>
  <c r="AG1326" i="1" s="1"/>
  <c r="Y1331" i="1"/>
  <c r="AN1331" i="1" s="1"/>
  <c r="Z1331" i="1"/>
  <c r="AO1331" i="1" s="1"/>
  <c r="W1334" i="1"/>
  <c r="T1334" i="1"/>
  <c r="AG1334" i="1" s="1"/>
  <c r="S1334" i="1"/>
  <c r="Z1339" i="1"/>
  <c r="AO1339" i="1" s="1"/>
  <c r="Y1339" i="1"/>
  <c r="AN1339" i="1" s="1"/>
  <c r="W1342" i="1"/>
  <c r="T1342" i="1"/>
  <c r="AG1342" i="1" s="1"/>
  <c r="S1342" i="1"/>
  <c r="Y1347" i="1"/>
  <c r="AN1347" i="1" s="1"/>
  <c r="Z1347" i="1"/>
  <c r="AO1347" i="1" s="1"/>
  <c r="W1350" i="1"/>
  <c r="T1350" i="1"/>
  <c r="AG1350" i="1" s="1"/>
  <c r="S1350" i="1"/>
  <c r="Z1355" i="1"/>
  <c r="AO1355" i="1" s="1"/>
  <c r="Y1355" i="1"/>
  <c r="AN1355" i="1" s="1"/>
  <c r="W1358" i="1"/>
  <c r="T1358" i="1"/>
  <c r="AG1358" i="1" s="1"/>
  <c r="S1358" i="1"/>
  <c r="Z1363" i="1"/>
  <c r="AO1363" i="1" s="1"/>
  <c r="Y1363" i="1"/>
  <c r="AN1363" i="1" s="1"/>
  <c r="W1366" i="1"/>
  <c r="T1366" i="1"/>
  <c r="AG1366" i="1" s="1"/>
  <c r="S1366" i="1"/>
  <c r="Z1371" i="1"/>
  <c r="AO1371" i="1" s="1"/>
  <c r="Y1371" i="1"/>
  <c r="AN1371" i="1" s="1"/>
  <c r="V1374" i="1"/>
  <c r="U1374" i="1"/>
  <c r="X1379" i="1"/>
  <c r="R1379" i="1"/>
  <c r="V1382" i="1"/>
  <c r="U1382" i="1"/>
  <c r="X1387" i="1"/>
  <c r="R1387" i="1"/>
  <c r="AC1387" i="1" s="1"/>
  <c r="AB1387" i="1" s="1"/>
  <c r="V1390" i="1"/>
  <c r="U1390" i="1"/>
  <c r="X1395" i="1"/>
  <c r="R1395" i="1"/>
  <c r="V1398" i="1"/>
  <c r="U1398" i="1"/>
  <c r="X1403" i="1"/>
  <c r="R1403" i="1"/>
  <c r="V1406" i="1"/>
  <c r="U1406" i="1"/>
  <c r="X1411" i="1"/>
  <c r="R1411" i="1"/>
  <c r="V1414" i="1"/>
  <c r="U1414" i="1"/>
  <c r="X1419" i="1"/>
  <c r="R1419" i="1"/>
  <c r="AC1419" i="1" s="1"/>
  <c r="V1422" i="1"/>
  <c r="U1422" i="1"/>
  <c r="X1427" i="1"/>
  <c r="R1427" i="1"/>
  <c r="Y1432" i="1"/>
  <c r="AN1432" i="1" s="1"/>
  <c r="Z1432" i="1"/>
  <c r="AO1432" i="1" s="1"/>
  <c r="O1435" i="1"/>
  <c r="W1435" i="1"/>
  <c r="T1435" i="1"/>
  <c r="AG1435" i="1" s="1"/>
  <c r="S1435" i="1"/>
  <c r="Z1440" i="1"/>
  <c r="AO1440" i="1" s="1"/>
  <c r="Y1440" i="1"/>
  <c r="AN1440" i="1" s="1"/>
  <c r="W1443" i="1"/>
  <c r="T1443" i="1"/>
  <c r="AG1443" i="1" s="1"/>
  <c r="S1443" i="1"/>
  <c r="Z1448" i="1"/>
  <c r="AO1448" i="1" s="1"/>
  <c r="Y1448" i="1"/>
  <c r="AN1448" i="1" s="1"/>
  <c r="W1451" i="1"/>
  <c r="T1451" i="1"/>
  <c r="AG1451" i="1" s="1"/>
  <c r="S1451" i="1"/>
  <c r="Z1456" i="1"/>
  <c r="AO1456" i="1" s="1"/>
  <c r="Y1456" i="1"/>
  <c r="AN1456" i="1" s="1"/>
  <c r="W1459" i="1"/>
  <c r="T1459" i="1"/>
  <c r="AG1459" i="1" s="1"/>
  <c r="S1459" i="1"/>
  <c r="Z1464" i="1"/>
  <c r="AO1464" i="1" s="1"/>
  <c r="Y1464" i="1"/>
  <c r="AN1464" i="1" s="1"/>
  <c r="W1467" i="1"/>
  <c r="T1467" i="1"/>
  <c r="AG1467" i="1" s="1"/>
  <c r="S1467" i="1"/>
  <c r="Z1472" i="1"/>
  <c r="AO1472" i="1" s="1"/>
  <c r="Y1472" i="1"/>
  <c r="AN1472" i="1" s="1"/>
  <c r="W1475" i="1"/>
  <c r="T1475" i="1"/>
  <c r="AG1475" i="1" s="1"/>
  <c r="S1475" i="1"/>
  <c r="Z1480" i="1"/>
  <c r="AO1480" i="1" s="1"/>
  <c r="Y1480" i="1"/>
  <c r="AN1480" i="1" s="1"/>
  <c r="O1483" i="1"/>
  <c r="W1483" i="1"/>
  <c r="T1483" i="1"/>
  <c r="AG1483" i="1" s="1"/>
  <c r="S1483" i="1"/>
  <c r="Z1488" i="1"/>
  <c r="AO1488" i="1" s="1"/>
  <c r="Y1488" i="1"/>
  <c r="AN1488" i="1" s="1"/>
  <c r="W1491" i="1"/>
  <c r="T1491" i="1"/>
  <c r="AG1491" i="1" s="1"/>
  <c r="S1491" i="1"/>
  <c r="Y1496" i="1"/>
  <c r="AN1496" i="1" s="1"/>
  <c r="Z1496" i="1"/>
  <c r="AO1496" i="1" s="1"/>
  <c r="W1499" i="1"/>
  <c r="T1499" i="1"/>
  <c r="AG1499" i="1" s="1"/>
  <c r="S1499" i="1"/>
  <c r="Z1504" i="1"/>
  <c r="AO1504" i="1" s="1"/>
  <c r="Y1504" i="1"/>
  <c r="AN1504" i="1" s="1"/>
  <c r="W1507" i="1"/>
  <c r="T1507" i="1"/>
  <c r="AG1507" i="1" s="1"/>
  <c r="S1507" i="1"/>
  <c r="Z1512" i="1"/>
  <c r="AO1512" i="1" s="1"/>
  <c r="Y1512" i="1"/>
  <c r="AN1512" i="1" s="1"/>
  <c r="S1515" i="1"/>
  <c r="T1515" i="1"/>
  <c r="AG1515" i="1" s="1"/>
  <c r="W1515" i="1"/>
  <c r="O1517" i="1"/>
  <c r="X1520" i="1"/>
  <c r="R1520" i="1"/>
  <c r="V1523" i="1"/>
  <c r="U1523" i="1"/>
  <c r="X1528" i="1"/>
  <c r="R1528" i="1"/>
  <c r="V1531" i="1"/>
  <c r="U1531" i="1"/>
  <c r="X1536" i="1"/>
  <c r="R1536" i="1"/>
  <c r="V1539" i="1"/>
  <c r="U1539" i="1"/>
  <c r="X1544" i="1"/>
  <c r="R1544" i="1"/>
  <c r="V1547" i="1"/>
  <c r="U1547" i="1"/>
  <c r="X1552" i="1"/>
  <c r="R1552" i="1"/>
  <c r="V1555" i="1"/>
  <c r="U1555" i="1"/>
  <c r="X1560" i="1"/>
  <c r="R1560" i="1"/>
  <c r="AC1560" i="1" s="1"/>
  <c r="V1563" i="1"/>
  <c r="U1563" i="1"/>
  <c r="X1568" i="1"/>
  <c r="R1568" i="1"/>
  <c r="V1571" i="1"/>
  <c r="U1571" i="1"/>
  <c r="X1576" i="1"/>
  <c r="R1576" i="1"/>
  <c r="AC1576" i="1" s="1"/>
  <c r="Z1581" i="1"/>
  <c r="AO1581" i="1" s="1"/>
  <c r="Y1581" i="1"/>
  <c r="AN1581" i="1" s="1"/>
  <c r="W1584" i="1"/>
  <c r="S1584" i="1"/>
  <c r="T1584" i="1"/>
  <c r="AG1584" i="1" s="1"/>
  <c r="Z1589" i="1"/>
  <c r="AO1589" i="1" s="1"/>
  <c r="Y1589" i="1"/>
  <c r="AN1589" i="1" s="1"/>
  <c r="W1592" i="1"/>
  <c r="T1592" i="1"/>
  <c r="AG1592" i="1" s="1"/>
  <c r="S1592" i="1"/>
  <c r="Z1597" i="1"/>
  <c r="AO1597" i="1" s="1"/>
  <c r="Y1597" i="1"/>
  <c r="AN1597" i="1" s="1"/>
  <c r="V1600" i="1"/>
  <c r="U1600" i="1"/>
  <c r="W1605" i="1"/>
  <c r="T1605" i="1"/>
  <c r="AG1605" i="1" s="1"/>
  <c r="S1605" i="1"/>
  <c r="Z1610" i="1"/>
  <c r="AO1610" i="1" s="1"/>
  <c r="Y1610" i="1"/>
  <c r="AN1610" i="1" s="1"/>
  <c r="O1613" i="1"/>
  <c r="W1613" i="1"/>
  <c r="S1613" i="1"/>
  <c r="T1613" i="1"/>
  <c r="AG1613" i="1" s="1"/>
  <c r="Z1618" i="1"/>
  <c r="AO1618" i="1" s="1"/>
  <c r="Y1618" i="1"/>
  <c r="AN1618" i="1" s="1"/>
  <c r="W1621" i="1"/>
  <c r="T1621" i="1"/>
  <c r="AG1621" i="1" s="1"/>
  <c r="S1621" i="1"/>
  <c r="Z1626" i="1"/>
  <c r="AO1626" i="1" s="1"/>
  <c r="Y1626" i="1"/>
  <c r="AN1626" i="1" s="1"/>
  <c r="W1629" i="1"/>
  <c r="T1629" i="1"/>
  <c r="AG1629" i="1" s="1"/>
  <c r="S1629" i="1"/>
  <c r="Z1634" i="1"/>
  <c r="AO1634" i="1" s="1"/>
  <c r="Y1634" i="1"/>
  <c r="AN1634" i="1" s="1"/>
  <c r="V1637" i="1"/>
  <c r="U1637" i="1"/>
  <c r="X1642" i="1"/>
  <c r="R1642" i="1"/>
  <c r="AC1642" i="1" s="1"/>
  <c r="AB1642" i="1" s="1"/>
  <c r="V1645" i="1"/>
  <c r="U1645" i="1"/>
  <c r="X1650" i="1"/>
  <c r="R1650" i="1"/>
  <c r="V1653" i="1"/>
  <c r="U1653" i="1"/>
  <c r="X1658" i="1"/>
  <c r="R1658" i="1"/>
  <c r="AC1658" i="1" s="1"/>
  <c r="V1661" i="1"/>
  <c r="U1661" i="1"/>
  <c r="X1666" i="1"/>
  <c r="R1666" i="1"/>
  <c r="AC1666" i="1" s="1"/>
  <c r="V1669" i="1"/>
  <c r="U1669" i="1"/>
  <c r="X1674" i="1"/>
  <c r="R1674" i="1"/>
  <c r="AC1674" i="1" s="1"/>
  <c r="V1677" i="1"/>
  <c r="U1677" i="1"/>
  <c r="Z1679" i="1"/>
  <c r="AO1679" i="1" s="1"/>
  <c r="Y1679" i="1"/>
  <c r="AN1679" i="1" s="1"/>
  <c r="T1682" i="1"/>
  <c r="AG1682" i="1" s="1"/>
  <c r="S1682" i="1"/>
  <c r="W1682" i="1"/>
  <c r="Z1687" i="1"/>
  <c r="AO1687" i="1" s="1"/>
  <c r="Y1687" i="1"/>
  <c r="AN1687" i="1" s="1"/>
  <c r="W1690" i="1"/>
  <c r="T1690" i="1"/>
  <c r="AG1690" i="1" s="1"/>
  <c r="S1690" i="1"/>
  <c r="Z1695" i="1"/>
  <c r="AO1695" i="1" s="1"/>
  <c r="Y1695" i="1"/>
  <c r="AN1695" i="1" s="1"/>
  <c r="T1698" i="1"/>
  <c r="AG1698" i="1" s="1"/>
  <c r="S1698" i="1"/>
  <c r="W1698" i="1"/>
  <c r="Z1703" i="1"/>
  <c r="AO1703" i="1" s="1"/>
  <c r="Y1703" i="1"/>
  <c r="AN1703" i="1" s="1"/>
  <c r="W1706" i="1"/>
  <c r="T1706" i="1"/>
  <c r="AG1706" i="1" s="1"/>
  <c r="S1706" i="1"/>
  <c r="Z1711" i="1"/>
  <c r="AO1711" i="1" s="1"/>
  <c r="Y1711" i="1"/>
  <c r="AN1711" i="1" s="1"/>
  <c r="T1714" i="1"/>
  <c r="AG1714" i="1" s="1"/>
  <c r="S1714" i="1"/>
  <c r="W1714" i="1"/>
  <c r="Z1719" i="1"/>
  <c r="AO1719" i="1" s="1"/>
  <c r="Y1719" i="1"/>
  <c r="AN1719" i="1" s="1"/>
  <c r="W1722" i="1"/>
  <c r="T1722" i="1"/>
  <c r="AG1722" i="1" s="1"/>
  <c r="S1722" i="1"/>
  <c r="Z1727" i="1"/>
  <c r="AO1727" i="1" s="1"/>
  <c r="Y1727" i="1"/>
  <c r="AN1727" i="1" s="1"/>
  <c r="T1730" i="1"/>
  <c r="AG1730" i="1" s="1"/>
  <c r="S1730" i="1"/>
  <c r="W1730" i="1"/>
  <c r="Z1735" i="1"/>
  <c r="AO1735" i="1" s="1"/>
  <c r="Y1735" i="1"/>
  <c r="AN1735" i="1" s="1"/>
  <c r="W1738" i="1"/>
  <c r="T1738" i="1"/>
  <c r="AG1738" i="1" s="1"/>
  <c r="S1738" i="1"/>
  <c r="Z1743" i="1"/>
  <c r="AO1743" i="1" s="1"/>
  <c r="Y1743" i="1"/>
  <c r="AN1743" i="1" s="1"/>
  <c r="W1746" i="1"/>
  <c r="T1746" i="1"/>
  <c r="AG1746" i="1" s="1"/>
  <c r="S1746" i="1"/>
  <c r="Z1751" i="1"/>
  <c r="AO1751" i="1" s="1"/>
  <c r="Y1751" i="1"/>
  <c r="AN1751" i="1" s="1"/>
  <c r="V1754" i="1"/>
  <c r="U1754" i="1"/>
  <c r="X1759" i="1"/>
  <c r="R1759" i="1"/>
  <c r="AC1759" i="1" s="1"/>
  <c r="U1762" i="1"/>
  <c r="V1762" i="1"/>
  <c r="W1767" i="1"/>
  <c r="T1767" i="1"/>
  <c r="AG1767" i="1" s="1"/>
  <c r="S1767" i="1"/>
  <c r="Z1772" i="1"/>
  <c r="AO1772" i="1" s="1"/>
  <c r="Y1772" i="1"/>
  <c r="AN1772" i="1" s="1"/>
  <c r="W1775" i="1"/>
  <c r="T1775" i="1"/>
  <c r="AG1775" i="1" s="1"/>
  <c r="S1775" i="1"/>
  <c r="Z1780" i="1"/>
  <c r="AO1780" i="1" s="1"/>
  <c r="Y1780" i="1"/>
  <c r="AN1780" i="1" s="1"/>
  <c r="W1783" i="1"/>
  <c r="T1783" i="1"/>
  <c r="AG1783" i="1" s="1"/>
  <c r="S1783" i="1"/>
  <c r="X1788" i="1"/>
  <c r="R1788" i="1"/>
  <c r="AC1788" i="1" s="1"/>
  <c r="V1791" i="1"/>
  <c r="U1791" i="1"/>
  <c r="X1796" i="1"/>
  <c r="R1796" i="1"/>
  <c r="AC1796" i="1" s="1"/>
  <c r="V1799" i="1"/>
  <c r="U1799" i="1"/>
  <c r="X1804" i="1"/>
  <c r="R1804" i="1"/>
  <c r="AC1804" i="1" s="1"/>
  <c r="AB1804" i="1" s="1"/>
  <c r="V1807" i="1"/>
  <c r="U1807" i="1"/>
  <c r="X1812" i="1"/>
  <c r="R1812" i="1"/>
  <c r="AC1812" i="1" s="1"/>
  <c r="V1815" i="1"/>
  <c r="U1815" i="1"/>
  <c r="X1820" i="1"/>
  <c r="R1820" i="1"/>
  <c r="AC1820" i="1" s="1"/>
  <c r="V1823" i="1"/>
  <c r="U1823" i="1"/>
  <c r="X1828" i="1"/>
  <c r="R1828" i="1"/>
  <c r="AC1828" i="1" s="1"/>
  <c r="V1831" i="1"/>
  <c r="U1831" i="1"/>
  <c r="X1836" i="1"/>
  <c r="R1836" i="1"/>
  <c r="AC1836" i="1" s="1"/>
  <c r="V1839" i="1"/>
  <c r="U1839" i="1"/>
  <c r="X1844" i="1"/>
  <c r="R1844" i="1"/>
  <c r="V1847" i="1"/>
  <c r="U1847" i="1"/>
  <c r="X1852" i="1"/>
  <c r="R1852" i="1"/>
  <c r="AC1852" i="1" s="1"/>
  <c r="V1855" i="1"/>
  <c r="U1855" i="1"/>
  <c r="T1860" i="1"/>
  <c r="AG1860" i="1" s="1"/>
  <c r="W1860" i="1"/>
  <c r="S1860" i="1"/>
  <c r="Z1865" i="1"/>
  <c r="AO1865" i="1" s="1"/>
  <c r="Y1865" i="1"/>
  <c r="AN1865" i="1" s="1"/>
  <c r="T1868" i="1"/>
  <c r="AG1868" i="1" s="1"/>
  <c r="S1868" i="1"/>
  <c r="W1868" i="1"/>
  <c r="Z1873" i="1"/>
  <c r="AO1873" i="1" s="1"/>
  <c r="Y1873" i="1"/>
  <c r="AN1873" i="1" s="1"/>
  <c r="O1876" i="1"/>
  <c r="T1876" i="1"/>
  <c r="AG1876" i="1" s="1"/>
  <c r="W1876" i="1"/>
  <c r="S1876" i="1"/>
  <c r="Z1881" i="1"/>
  <c r="AO1881" i="1" s="1"/>
  <c r="Y1881" i="1"/>
  <c r="AN1881" i="1" s="1"/>
  <c r="O1884" i="1"/>
  <c r="T1884" i="1"/>
  <c r="AG1884" i="1" s="1"/>
  <c r="S1884" i="1"/>
  <c r="W1884" i="1"/>
  <c r="Z1889" i="1"/>
  <c r="AO1889" i="1" s="1"/>
  <c r="Y1889" i="1"/>
  <c r="AN1889" i="1" s="1"/>
  <c r="O1892" i="1"/>
  <c r="W1892" i="1"/>
  <c r="T1892" i="1"/>
  <c r="AG1892" i="1" s="1"/>
  <c r="S1892" i="1"/>
  <c r="Z1897" i="1"/>
  <c r="AO1897" i="1" s="1"/>
  <c r="Y1897" i="1"/>
  <c r="AN1897" i="1" s="1"/>
  <c r="W1900" i="1"/>
  <c r="T1900" i="1"/>
  <c r="AG1900" i="1" s="1"/>
  <c r="S1900" i="1"/>
  <c r="Z1905" i="1"/>
  <c r="AO1905" i="1" s="1"/>
  <c r="Y1905" i="1"/>
  <c r="AN1905" i="1" s="1"/>
  <c r="O1908" i="1"/>
  <c r="W1908" i="1"/>
  <c r="T1908" i="1"/>
  <c r="AG1908" i="1" s="1"/>
  <c r="S1908" i="1"/>
  <c r="Z1913" i="1"/>
  <c r="AO1913" i="1" s="1"/>
  <c r="Y1913" i="1"/>
  <c r="AN1913" i="1" s="1"/>
  <c r="W1916" i="1"/>
  <c r="T1916" i="1"/>
  <c r="AG1916" i="1" s="1"/>
  <c r="S1916" i="1"/>
  <c r="R1921" i="1"/>
  <c r="AC1921" i="1" s="1"/>
  <c r="X1921" i="1"/>
  <c r="O1924" i="1"/>
  <c r="V1924" i="1"/>
  <c r="U1924" i="1"/>
  <c r="R1929" i="1"/>
  <c r="AC1929" i="1" s="1"/>
  <c r="X1929" i="1"/>
  <c r="V1932" i="1"/>
  <c r="U1932" i="1"/>
  <c r="O1937" i="1"/>
  <c r="W1937" i="1"/>
  <c r="T1937" i="1"/>
  <c r="AG1937" i="1" s="1"/>
  <c r="S1937" i="1"/>
  <c r="R1942" i="1"/>
  <c r="AC1942" i="1" s="1"/>
  <c r="X1942" i="1"/>
  <c r="V1945" i="1"/>
  <c r="U1945" i="1"/>
  <c r="R1950" i="1"/>
  <c r="AC1950" i="1" s="1"/>
  <c r="X1950" i="1"/>
  <c r="V1953" i="1"/>
  <c r="U1953" i="1"/>
  <c r="R1958" i="1"/>
  <c r="X1958" i="1"/>
  <c r="V1961" i="1"/>
  <c r="U1961" i="1"/>
  <c r="R1966" i="1"/>
  <c r="X1966" i="1"/>
  <c r="V1969" i="1"/>
  <c r="U1969" i="1"/>
  <c r="R1974" i="1"/>
  <c r="X1974" i="1"/>
  <c r="V1977" i="1"/>
  <c r="U1977" i="1"/>
  <c r="R1982" i="1"/>
  <c r="X1982" i="1"/>
  <c r="V1985" i="1"/>
  <c r="U1985" i="1"/>
  <c r="R1990" i="1"/>
  <c r="X1990" i="1"/>
  <c r="V1993" i="1"/>
  <c r="U1993" i="1"/>
  <c r="R1998" i="1"/>
  <c r="AC1998" i="1" s="1"/>
  <c r="X1998" i="1"/>
  <c r="V2001" i="1"/>
  <c r="U2001" i="1"/>
  <c r="R2006" i="1"/>
  <c r="AC2006" i="1" s="1"/>
  <c r="X2006" i="1"/>
  <c r="V2009" i="1"/>
  <c r="U2009" i="1"/>
  <c r="R2014" i="1"/>
  <c r="AC2014" i="1" s="1"/>
  <c r="X2014" i="1"/>
  <c r="V2017" i="1"/>
  <c r="U2017" i="1"/>
  <c r="R2022" i="1"/>
  <c r="AC2022" i="1" s="1"/>
  <c r="X2022" i="1"/>
  <c r="Z2027" i="1"/>
  <c r="AO2027" i="1" s="1"/>
  <c r="Y2027" i="1"/>
  <c r="AN2027" i="1" s="1"/>
  <c r="W1867" i="1"/>
  <c r="T1867" i="1"/>
  <c r="AG1867" i="1" s="1"/>
  <c r="S1867" i="1"/>
  <c r="S1899" i="1"/>
  <c r="W1899" i="1"/>
  <c r="T1899" i="1"/>
  <c r="AG1899" i="1" s="1"/>
  <c r="V1968" i="1"/>
  <c r="U1968" i="1"/>
  <c r="X2005" i="1"/>
  <c r="R2005" i="1"/>
  <c r="X2021" i="1"/>
  <c r="R2021" i="1"/>
  <c r="V75" i="1"/>
  <c r="U75" i="1"/>
  <c r="O19" i="1"/>
  <c r="S19" i="1"/>
  <c r="T19" i="1"/>
  <c r="AG19" i="1" s="1"/>
  <c r="W19" i="1"/>
  <c r="S51" i="1"/>
  <c r="T51" i="1"/>
  <c r="AG51" i="1" s="1"/>
  <c r="W51" i="1"/>
  <c r="Z160" i="1"/>
  <c r="AO160" i="1" s="1"/>
  <c r="Y160" i="1"/>
  <c r="AN160" i="1" s="1"/>
  <c r="T196" i="1"/>
  <c r="AG196" i="1" s="1"/>
  <c r="S196" i="1"/>
  <c r="W196" i="1"/>
  <c r="Z257" i="1"/>
  <c r="AO257" i="1" s="1"/>
  <c r="Y257" i="1"/>
  <c r="AN257" i="1" s="1"/>
  <c r="Z289" i="1"/>
  <c r="AO289" i="1" s="1"/>
  <c r="Y289" i="1"/>
  <c r="AN289" i="1" s="1"/>
  <c r="Z353" i="1"/>
  <c r="AO353" i="1" s="1"/>
  <c r="Y353" i="1"/>
  <c r="AN353" i="1" s="1"/>
  <c r="T388" i="1"/>
  <c r="AG388" i="1" s="1"/>
  <c r="S388" i="1"/>
  <c r="W388" i="1"/>
  <c r="Z441" i="1"/>
  <c r="AO441" i="1" s="1"/>
  <c r="Y441" i="1"/>
  <c r="AN441" i="1" s="1"/>
  <c r="Z473" i="1"/>
  <c r="AO473" i="1" s="1"/>
  <c r="Y473" i="1"/>
  <c r="AN473" i="1" s="1"/>
  <c r="T532" i="1"/>
  <c r="AG532" i="1" s="1"/>
  <c r="S532" i="1"/>
  <c r="W532" i="1"/>
  <c r="T564" i="1"/>
  <c r="AG564" i="1" s="1"/>
  <c r="S564" i="1"/>
  <c r="W564" i="1"/>
  <c r="Z657" i="1"/>
  <c r="AO657" i="1" s="1"/>
  <c r="Y657" i="1"/>
  <c r="AN657" i="1" s="1"/>
  <c r="Z689" i="1"/>
  <c r="AO689" i="1" s="1"/>
  <c r="Y689" i="1"/>
  <c r="AN689" i="1" s="1"/>
  <c r="V716" i="1"/>
  <c r="U716" i="1"/>
  <c r="R737" i="1"/>
  <c r="AC737" i="1" s="1"/>
  <c r="AB737" i="1" s="1"/>
  <c r="X737" i="1"/>
  <c r="V764" i="1"/>
  <c r="U764" i="1"/>
  <c r="Z790" i="1"/>
  <c r="AO790" i="1" s="1"/>
  <c r="Y790" i="1"/>
  <c r="AN790" i="1" s="1"/>
  <c r="Z822" i="1"/>
  <c r="AO822" i="1" s="1"/>
  <c r="Y822" i="1"/>
  <c r="AN822" i="1" s="1"/>
  <c r="X894" i="1"/>
  <c r="R894" i="1"/>
  <c r="AC894" i="1" s="1"/>
  <c r="AB894" i="1" s="1"/>
  <c r="R1022" i="1"/>
  <c r="AC1022" i="1" s="1"/>
  <c r="X1022" i="1"/>
  <c r="U22" i="1"/>
  <c r="V22" i="1"/>
  <c r="R6" i="1"/>
  <c r="AC6" i="1" s="1"/>
  <c r="X6" i="1"/>
  <c r="R38" i="1"/>
  <c r="AC38" i="1" s="1"/>
  <c r="X38" i="1"/>
  <c r="X70" i="1"/>
  <c r="R70" i="1"/>
  <c r="AC70" i="1" s="1"/>
  <c r="AB70" i="1" s="1"/>
  <c r="V12" i="1"/>
  <c r="U12" i="1"/>
  <c r="X17" i="1"/>
  <c r="R17" i="1"/>
  <c r="V20" i="1"/>
  <c r="U20" i="1"/>
  <c r="X25" i="1"/>
  <c r="R25" i="1"/>
  <c r="U28" i="1"/>
  <c r="V28" i="1"/>
  <c r="X33" i="1"/>
  <c r="R33" i="1"/>
  <c r="V36" i="1"/>
  <c r="U36" i="1"/>
  <c r="X41" i="1"/>
  <c r="R41" i="1"/>
  <c r="AC41" i="1" s="1"/>
  <c r="V44" i="1"/>
  <c r="U44" i="1"/>
  <c r="X49" i="1"/>
  <c r="R49" i="1"/>
  <c r="AC49" i="1" s="1"/>
  <c r="V52" i="1"/>
  <c r="U52" i="1"/>
  <c r="R57" i="1"/>
  <c r="X57" i="1"/>
  <c r="U60" i="1"/>
  <c r="V60" i="1"/>
  <c r="R65" i="1"/>
  <c r="AC65" i="1" s="1"/>
  <c r="X65" i="1"/>
  <c r="U68" i="1"/>
  <c r="V68" i="1"/>
  <c r="R73" i="1"/>
  <c r="X73" i="1"/>
  <c r="U76" i="1"/>
  <c r="V76" i="1"/>
  <c r="R81" i="1"/>
  <c r="X81" i="1"/>
  <c r="U84" i="1"/>
  <c r="V84" i="1"/>
  <c r="R89" i="1"/>
  <c r="X89" i="1"/>
  <c r="U92" i="1"/>
  <c r="V92" i="1"/>
  <c r="R97" i="1"/>
  <c r="X97" i="1"/>
  <c r="U100" i="1"/>
  <c r="V100" i="1"/>
  <c r="R105" i="1"/>
  <c r="X105" i="1"/>
  <c r="U108" i="1"/>
  <c r="V108" i="1"/>
  <c r="R113" i="1"/>
  <c r="X113" i="1"/>
  <c r="U116" i="1"/>
  <c r="V116" i="1"/>
  <c r="R121" i="1"/>
  <c r="X121" i="1"/>
  <c r="U124" i="1"/>
  <c r="V124" i="1"/>
  <c r="R129" i="1"/>
  <c r="X129" i="1"/>
  <c r="U132" i="1"/>
  <c r="V132" i="1"/>
  <c r="R137" i="1"/>
  <c r="AC137" i="1" s="1"/>
  <c r="X137" i="1"/>
  <c r="U140" i="1"/>
  <c r="V140" i="1"/>
  <c r="R145" i="1"/>
  <c r="AC145" i="1" s="1"/>
  <c r="X145" i="1"/>
  <c r="U148" i="1"/>
  <c r="V148" i="1"/>
  <c r="R153" i="1"/>
  <c r="AC153" i="1" s="1"/>
  <c r="X153" i="1"/>
  <c r="U156" i="1"/>
  <c r="V156" i="1"/>
  <c r="R161" i="1"/>
  <c r="X161" i="1"/>
  <c r="U164" i="1"/>
  <c r="V164" i="1"/>
  <c r="R169" i="1"/>
  <c r="X169" i="1"/>
  <c r="U172" i="1"/>
  <c r="V172" i="1"/>
  <c r="R177" i="1"/>
  <c r="AC177" i="1" s="1"/>
  <c r="X177" i="1"/>
  <c r="U180" i="1"/>
  <c r="V180" i="1"/>
  <c r="R185" i="1"/>
  <c r="AC185" i="1" s="1"/>
  <c r="X185" i="1"/>
  <c r="U188" i="1"/>
  <c r="V188" i="1"/>
  <c r="X194" i="1"/>
  <c r="R194" i="1"/>
  <c r="AC194" i="1" s="1"/>
  <c r="V197" i="1"/>
  <c r="U197" i="1"/>
  <c r="X202" i="1"/>
  <c r="R202" i="1"/>
  <c r="AC202" i="1" s="1"/>
  <c r="V205" i="1"/>
  <c r="U205" i="1"/>
  <c r="X210" i="1"/>
  <c r="R210" i="1"/>
  <c r="V213" i="1"/>
  <c r="U213" i="1"/>
  <c r="X218" i="1"/>
  <c r="R218" i="1"/>
  <c r="AC218" i="1" s="1"/>
  <c r="V221" i="1"/>
  <c r="U221" i="1"/>
  <c r="X226" i="1"/>
  <c r="R226" i="1"/>
  <c r="AC226" i="1" s="1"/>
  <c r="V229" i="1"/>
  <c r="U229" i="1"/>
  <c r="X234" i="1"/>
  <c r="R234" i="1"/>
  <c r="AC234" i="1" s="1"/>
  <c r="V237" i="1"/>
  <c r="U237" i="1"/>
  <c r="X242" i="1"/>
  <c r="R242" i="1"/>
  <c r="V245" i="1"/>
  <c r="U245" i="1"/>
  <c r="X250" i="1"/>
  <c r="R250" i="1"/>
  <c r="V253" i="1"/>
  <c r="U253" i="1"/>
  <c r="X258" i="1"/>
  <c r="R258" i="1"/>
  <c r="V261" i="1"/>
  <c r="U261" i="1"/>
  <c r="X266" i="1"/>
  <c r="R266" i="1"/>
  <c r="V269" i="1"/>
  <c r="U269" i="1"/>
  <c r="X274" i="1"/>
  <c r="R274" i="1"/>
  <c r="V277" i="1"/>
  <c r="U277" i="1"/>
  <c r="X282" i="1"/>
  <c r="R282" i="1"/>
  <c r="V285" i="1"/>
  <c r="U285" i="1"/>
  <c r="X290" i="1"/>
  <c r="R290" i="1"/>
  <c r="V293" i="1"/>
  <c r="U293" i="1"/>
  <c r="X298" i="1"/>
  <c r="R298" i="1"/>
  <c r="V301" i="1"/>
  <c r="U301" i="1"/>
  <c r="X306" i="1"/>
  <c r="R306" i="1"/>
  <c r="AC306" i="1" s="1"/>
  <c r="V309" i="1"/>
  <c r="U309" i="1"/>
  <c r="X314" i="1"/>
  <c r="R314" i="1"/>
  <c r="AC314" i="1" s="1"/>
  <c r="V317" i="1"/>
  <c r="U317" i="1"/>
  <c r="X322" i="1"/>
  <c r="R322" i="1"/>
  <c r="AC322" i="1" s="1"/>
  <c r="V325" i="1"/>
  <c r="U325" i="1"/>
  <c r="X330" i="1"/>
  <c r="R330" i="1"/>
  <c r="V333" i="1"/>
  <c r="U333" i="1"/>
  <c r="X338" i="1"/>
  <c r="R338" i="1"/>
  <c r="V341" i="1"/>
  <c r="U341" i="1"/>
  <c r="X346" i="1"/>
  <c r="R346" i="1"/>
  <c r="V349" i="1"/>
  <c r="U349" i="1"/>
  <c r="X354" i="1"/>
  <c r="R354" i="1"/>
  <c r="AC354" i="1" s="1"/>
  <c r="V357" i="1"/>
  <c r="U357" i="1"/>
  <c r="X362" i="1"/>
  <c r="R362" i="1"/>
  <c r="V365" i="1"/>
  <c r="U365" i="1"/>
  <c r="X370" i="1"/>
  <c r="R370" i="1"/>
  <c r="V373" i="1"/>
  <c r="U373" i="1"/>
  <c r="X378" i="1"/>
  <c r="R378" i="1"/>
  <c r="V381" i="1"/>
  <c r="U381" i="1"/>
  <c r="X386" i="1"/>
  <c r="R386" i="1"/>
  <c r="AC386" i="1" s="1"/>
  <c r="V389" i="1"/>
  <c r="U389" i="1"/>
  <c r="X394" i="1"/>
  <c r="R394" i="1"/>
  <c r="V397" i="1"/>
  <c r="U397" i="1"/>
  <c r="X402" i="1"/>
  <c r="R402" i="1"/>
  <c r="V405" i="1"/>
  <c r="U405" i="1"/>
  <c r="X410" i="1"/>
  <c r="R410" i="1"/>
  <c r="V413" i="1"/>
  <c r="U413" i="1"/>
  <c r="X418" i="1"/>
  <c r="R418" i="1"/>
  <c r="AC418" i="1" s="1"/>
  <c r="V421" i="1"/>
  <c r="U421" i="1"/>
  <c r="X426" i="1"/>
  <c r="R426" i="1"/>
  <c r="AC426" i="1" s="1"/>
  <c r="V429" i="1"/>
  <c r="U429" i="1"/>
  <c r="X434" i="1"/>
  <c r="R434" i="1"/>
  <c r="AC434" i="1" s="1"/>
  <c r="V437" i="1"/>
  <c r="U437" i="1"/>
  <c r="X442" i="1"/>
  <c r="R442" i="1"/>
  <c r="V445" i="1"/>
  <c r="U445" i="1"/>
  <c r="X450" i="1"/>
  <c r="R450" i="1"/>
  <c r="AC450" i="1" s="1"/>
  <c r="V453" i="1"/>
  <c r="U453" i="1"/>
  <c r="X458" i="1"/>
  <c r="R458" i="1"/>
  <c r="V461" i="1"/>
  <c r="U461" i="1"/>
  <c r="X466" i="1"/>
  <c r="R466" i="1"/>
  <c r="V469" i="1"/>
  <c r="U469" i="1"/>
  <c r="X474" i="1"/>
  <c r="R474" i="1"/>
  <c r="V477" i="1"/>
  <c r="U477" i="1"/>
  <c r="X482" i="1"/>
  <c r="R482" i="1"/>
  <c r="V485" i="1"/>
  <c r="U485" i="1"/>
  <c r="X490" i="1"/>
  <c r="R490" i="1"/>
  <c r="V493" i="1"/>
  <c r="U493" i="1"/>
  <c r="X498" i="1"/>
  <c r="R498" i="1"/>
  <c r="V501" i="1"/>
  <c r="U501" i="1"/>
  <c r="X506" i="1"/>
  <c r="R506" i="1"/>
  <c r="V509" i="1"/>
  <c r="U509" i="1"/>
  <c r="X514" i="1"/>
  <c r="R514" i="1"/>
  <c r="V517" i="1"/>
  <c r="U517" i="1"/>
  <c r="X522" i="1"/>
  <c r="R522" i="1"/>
  <c r="V525" i="1"/>
  <c r="U525" i="1"/>
  <c r="X530" i="1"/>
  <c r="R530" i="1"/>
  <c r="V533" i="1"/>
  <c r="U533" i="1"/>
  <c r="X538" i="1"/>
  <c r="R538" i="1"/>
  <c r="V541" i="1"/>
  <c r="U541" i="1"/>
  <c r="X546" i="1"/>
  <c r="R546" i="1"/>
  <c r="AC546" i="1" s="1"/>
  <c r="V549" i="1"/>
  <c r="U549" i="1"/>
  <c r="X554" i="1"/>
  <c r="R554" i="1"/>
  <c r="AC554" i="1" s="1"/>
  <c r="V557" i="1"/>
  <c r="U557" i="1"/>
  <c r="X562" i="1"/>
  <c r="R562" i="1"/>
  <c r="V565" i="1"/>
  <c r="U565" i="1"/>
  <c r="X570" i="1"/>
  <c r="R570" i="1"/>
  <c r="V573" i="1"/>
  <c r="U573" i="1"/>
  <c r="X578" i="1"/>
  <c r="R578" i="1"/>
  <c r="V581" i="1"/>
  <c r="U581" i="1"/>
  <c r="X586" i="1"/>
  <c r="R586" i="1"/>
  <c r="V589" i="1"/>
  <c r="U589" i="1"/>
  <c r="X594" i="1"/>
  <c r="R594" i="1"/>
  <c r="V597" i="1"/>
  <c r="U597" i="1"/>
  <c r="X602" i="1"/>
  <c r="R602" i="1"/>
  <c r="V605" i="1"/>
  <c r="U605" i="1"/>
  <c r="X610" i="1"/>
  <c r="R610" i="1"/>
  <c r="V613" i="1"/>
  <c r="U613" i="1"/>
  <c r="X618" i="1"/>
  <c r="R618" i="1"/>
  <c r="V621" i="1"/>
  <c r="U621" i="1"/>
  <c r="X626" i="1"/>
  <c r="R626" i="1"/>
  <c r="AC626" i="1" s="1"/>
  <c r="V629" i="1"/>
  <c r="U629" i="1"/>
  <c r="X634" i="1"/>
  <c r="R634" i="1"/>
  <c r="AC634" i="1" s="1"/>
  <c r="V637" i="1"/>
  <c r="U637" i="1"/>
  <c r="X642" i="1"/>
  <c r="R642" i="1"/>
  <c r="V645" i="1"/>
  <c r="U645" i="1"/>
  <c r="X650" i="1"/>
  <c r="R650" i="1"/>
  <c r="AC650" i="1" s="1"/>
  <c r="V653" i="1"/>
  <c r="U653" i="1"/>
  <c r="X658" i="1"/>
  <c r="R658" i="1"/>
  <c r="V661" i="1"/>
  <c r="U661" i="1"/>
  <c r="X666" i="1"/>
  <c r="R666" i="1"/>
  <c r="AC666" i="1" s="1"/>
  <c r="V669" i="1"/>
  <c r="U669" i="1"/>
  <c r="X674" i="1"/>
  <c r="R674" i="1"/>
  <c r="V677" i="1"/>
  <c r="U677" i="1"/>
  <c r="X682" i="1"/>
  <c r="R682" i="1"/>
  <c r="V685" i="1"/>
  <c r="U685" i="1"/>
  <c r="X690" i="1"/>
  <c r="R690" i="1"/>
  <c r="AC690" i="1" s="1"/>
  <c r="V693" i="1"/>
  <c r="U693" i="1"/>
  <c r="O698" i="1"/>
  <c r="W698" i="1"/>
  <c r="T698" i="1"/>
  <c r="AG698" i="1" s="1"/>
  <c r="S698" i="1"/>
  <c r="Z703" i="1"/>
  <c r="AO703" i="1" s="1"/>
  <c r="Y703" i="1"/>
  <c r="AN703" i="1" s="1"/>
  <c r="W706" i="1"/>
  <c r="T706" i="1"/>
  <c r="AG706" i="1" s="1"/>
  <c r="S706" i="1"/>
  <c r="Z711" i="1"/>
  <c r="AO711" i="1" s="1"/>
  <c r="Y711" i="1"/>
  <c r="AN711" i="1" s="1"/>
  <c r="O714" i="1"/>
  <c r="W714" i="1"/>
  <c r="T714" i="1"/>
  <c r="AG714" i="1" s="1"/>
  <c r="S714" i="1"/>
  <c r="Z719" i="1"/>
  <c r="AO719" i="1" s="1"/>
  <c r="Y719" i="1"/>
  <c r="AN719" i="1" s="1"/>
  <c r="W722" i="1"/>
  <c r="T722" i="1"/>
  <c r="AG722" i="1" s="1"/>
  <c r="S722" i="1"/>
  <c r="Z727" i="1"/>
  <c r="AO727" i="1" s="1"/>
  <c r="Y727" i="1"/>
  <c r="AN727" i="1" s="1"/>
  <c r="W730" i="1"/>
  <c r="T730" i="1"/>
  <c r="AG730" i="1" s="1"/>
  <c r="S730" i="1"/>
  <c r="Z735" i="1"/>
  <c r="AO735" i="1" s="1"/>
  <c r="Y735" i="1"/>
  <c r="AN735" i="1" s="1"/>
  <c r="W738" i="1"/>
  <c r="T738" i="1"/>
  <c r="AG738" i="1" s="1"/>
  <c r="S738" i="1"/>
  <c r="Z743" i="1"/>
  <c r="AO743" i="1" s="1"/>
  <c r="Y743" i="1"/>
  <c r="AN743" i="1" s="1"/>
  <c r="W746" i="1"/>
  <c r="T746" i="1"/>
  <c r="AG746" i="1" s="1"/>
  <c r="S746" i="1"/>
  <c r="Z751" i="1"/>
  <c r="AO751" i="1" s="1"/>
  <c r="Y751" i="1"/>
  <c r="AN751" i="1" s="1"/>
  <c r="W754" i="1"/>
  <c r="T754" i="1"/>
  <c r="AG754" i="1" s="1"/>
  <c r="S754" i="1"/>
  <c r="Z759" i="1"/>
  <c r="AO759" i="1" s="1"/>
  <c r="Y759" i="1"/>
  <c r="AN759" i="1" s="1"/>
  <c r="W762" i="1"/>
  <c r="T762" i="1"/>
  <c r="AG762" i="1" s="1"/>
  <c r="S762" i="1"/>
  <c r="Z767" i="1"/>
  <c r="AO767" i="1" s="1"/>
  <c r="Y767" i="1"/>
  <c r="AN767" i="1" s="1"/>
  <c r="W770" i="1"/>
  <c r="T770" i="1"/>
  <c r="AG770" i="1" s="1"/>
  <c r="S770" i="1"/>
  <c r="Z775" i="1"/>
  <c r="AO775" i="1" s="1"/>
  <c r="Y775" i="1"/>
  <c r="AN775" i="1" s="1"/>
  <c r="V778" i="1"/>
  <c r="U778" i="1"/>
  <c r="X783" i="1"/>
  <c r="R783" i="1"/>
  <c r="V786" i="1"/>
  <c r="U786" i="1"/>
  <c r="X791" i="1"/>
  <c r="R791" i="1"/>
  <c r="AC791" i="1" s="1"/>
  <c r="V794" i="1"/>
  <c r="U794" i="1"/>
  <c r="X799" i="1"/>
  <c r="R799" i="1"/>
  <c r="AC799" i="1" s="1"/>
  <c r="V802" i="1"/>
  <c r="U802" i="1"/>
  <c r="X807" i="1"/>
  <c r="R807" i="1"/>
  <c r="V810" i="1"/>
  <c r="U810" i="1"/>
  <c r="X815" i="1"/>
  <c r="R815" i="1"/>
  <c r="V818" i="1"/>
  <c r="U818" i="1"/>
  <c r="X823" i="1"/>
  <c r="R823" i="1"/>
  <c r="V826" i="1"/>
  <c r="U826" i="1"/>
  <c r="X831" i="1"/>
  <c r="R831" i="1"/>
  <c r="AC831" i="1" s="1"/>
  <c r="V834" i="1"/>
  <c r="U834" i="1"/>
  <c r="R839" i="1"/>
  <c r="AC839" i="1" s="1"/>
  <c r="X839" i="1"/>
  <c r="V842" i="1"/>
  <c r="U842" i="1"/>
  <c r="Z844" i="1"/>
  <c r="AO844" i="1" s="1"/>
  <c r="Y844" i="1"/>
  <c r="AN844" i="1" s="1"/>
  <c r="W847" i="1"/>
  <c r="T847" i="1"/>
  <c r="AG847" i="1" s="1"/>
  <c r="S847" i="1"/>
  <c r="Z852" i="1"/>
  <c r="AO852" i="1" s="1"/>
  <c r="Y852" i="1"/>
  <c r="AN852" i="1" s="1"/>
  <c r="W855" i="1"/>
  <c r="T855" i="1"/>
  <c r="AG855" i="1" s="1"/>
  <c r="S855" i="1"/>
  <c r="Z860" i="1"/>
  <c r="AO860" i="1" s="1"/>
  <c r="Y860" i="1"/>
  <c r="AN860" i="1" s="1"/>
  <c r="W863" i="1"/>
  <c r="T863" i="1"/>
  <c r="AG863" i="1" s="1"/>
  <c r="S863" i="1"/>
  <c r="Z868" i="1"/>
  <c r="AO868" i="1" s="1"/>
  <c r="Y868" i="1"/>
  <c r="AN868" i="1" s="1"/>
  <c r="W871" i="1"/>
  <c r="T871" i="1"/>
  <c r="AG871" i="1" s="1"/>
  <c r="S871" i="1"/>
  <c r="Z876" i="1"/>
  <c r="AO876" i="1" s="1"/>
  <c r="Y876" i="1"/>
  <c r="AN876" i="1" s="1"/>
  <c r="W879" i="1"/>
  <c r="T879" i="1"/>
  <c r="AG879" i="1" s="1"/>
  <c r="S879" i="1"/>
  <c r="Z884" i="1"/>
  <c r="AO884" i="1" s="1"/>
  <c r="Y884" i="1"/>
  <c r="AN884" i="1" s="1"/>
  <c r="W887" i="1"/>
  <c r="T887" i="1"/>
  <c r="AG887" i="1" s="1"/>
  <c r="S887" i="1"/>
  <c r="Z892" i="1"/>
  <c r="AO892" i="1" s="1"/>
  <c r="Y892" i="1"/>
  <c r="AN892" i="1" s="1"/>
  <c r="W895" i="1"/>
  <c r="T895" i="1"/>
  <c r="AG895" i="1" s="1"/>
  <c r="S895" i="1"/>
  <c r="Z900" i="1"/>
  <c r="AO900" i="1" s="1"/>
  <c r="Y900" i="1"/>
  <c r="AN900" i="1" s="1"/>
  <c r="W903" i="1"/>
  <c r="T903" i="1"/>
  <c r="AG903" i="1" s="1"/>
  <c r="S903" i="1"/>
  <c r="Z908" i="1"/>
  <c r="AO908" i="1" s="1"/>
  <c r="Y908" i="1"/>
  <c r="AN908" i="1" s="1"/>
  <c r="W911" i="1"/>
  <c r="T911" i="1"/>
  <c r="AG911" i="1" s="1"/>
  <c r="S911" i="1"/>
  <c r="Z916" i="1"/>
  <c r="AO916" i="1" s="1"/>
  <c r="Y916" i="1"/>
  <c r="AN916" i="1" s="1"/>
  <c r="W919" i="1"/>
  <c r="T919" i="1"/>
  <c r="AG919" i="1" s="1"/>
  <c r="S919" i="1"/>
  <c r="Z924" i="1"/>
  <c r="AO924" i="1" s="1"/>
  <c r="Y924" i="1"/>
  <c r="AN924" i="1" s="1"/>
  <c r="W927" i="1"/>
  <c r="T927" i="1"/>
  <c r="AG927" i="1" s="1"/>
  <c r="S927" i="1"/>
  <c r="Z932" i="1"/>
  <c r="AO932" i="1" s="1"/>
  <c r="Y932" i="1"/>
  <c r="AN932" i="1" s="1"/>
  <c r="W935" i="1"/>
  <c r="T935" i="1"/>
  <c r="AG935" i="1" s="1"/>
  <c r="S935" i="1"/>
  <c r="Z940" i="1"/>
  <c r="AO940" i="1" s="1"/>
  <c r="Y940" i="1"/>
  <c r="AN940" i="1" s="1"/>
  <c r="W943" i="1"/>
  <c r="T943" i="1"/>
  <c r="AG943" i="1" s="1"/>
  <c r="S943" i="1"/>
  <c r="Z948" i="1"/>
  <c r="AO948" i="1" s="1"/>
  <c r="Y948" i="1"/>
  <c r="AN948" i="1" s="1"/>
  <c r="W951" i="1"/>
  <c r="T951" i="1"/>
  <c r="AG951" i="1" s="1"/>
  <c r="S951" i="1"/>
  <c r="Z956" i="1"/>
  <c r="AO956" i="1" s="1"/>
  <c r="Y956" i="1"/>
  <c r="AN956" i="1" s="1"/>
  <c r="O959" i="1"/>
  <c r="W959" i="1"/>
  <c r="T959" i="1"/>
  <c r="AG959" i="1" s="1"/>
  <c r="S959" i="1"/>
  <c r="Z964" i="1"/>
  <c r="AO964" i="1" s="1"/>
  <c r="Y964" i="1"/>
  <c r="AN964" i="1" s="1"/>
  <c r="O967" i="1"/>
  <c r="W967" i="1"/>
  <c r="T967" i="1"/>
  <c r="AG967" i="1" s="1"/>
  <c r="S967" i="1"/>
  <c r="Z972" i="1"/>
  <c r="AO972" i="1" s="1"/>
  <c r="Y972" i="1"/>
  <c r="AN972" i="1" s="1"/>
  <c r="O975" i="1"/>
  <c r="W975" i="1"/>
  <c r="T975" i="1"/>
  <c r="AG975" i="1" s="1"/>
  <c r="S975" i="1"/>
  <c r="Z980" i="1"/>
  <c r="AO980" i="1" s="1"/>
  <c r="Y980" i="1"/>
  <c r="AN980" i="1" s="1"/>
  <c r="W983" i="1"/>
  <c r="T983" i="1"/>
  <c r="AG983" i="1" s="1"/>
  <c r="S983" i="1"/>
  <c r="Z988" i="1"/>
  <c r="AO988" i="1" s="1"/>
  <c r="Y988" i="1"/>
  <c r="AN988" i="1" s="1"/>
  <c r="W991" i="1"/>
  <c r="T991" i="1"/>
  <c r="AG991" i="1" s="1"/>
  <c r="S991" i="1"/>
  <c r="Z996" i="1"/>
  <c r="AO996" i="1" s="1"/>
  <c r="Y996" i="1"/>
  <c r="AN996" i="1" s="1"/>
  <c r="W999" i="1"/>
  <c r="T999" i="1"/>
  <c r="AG999" i="1" s="1"/>
  <c r="S999" i="1"/>
  <c r="Z1004" i="1"/>
  <c r="AO1004" i="1" s="1"/>
  <c r="Y1004" i="1"/>
  <c r="AN1004" i="1" s="1"/>
  <c r="O1007" i="1"/>
  <c r="W1007" i="1"/>
  <c r="T1007" i="1"/>
  <c r="AG1007" i="1" s="1"/>
  <c r="S1007" i="1"/>
  <c r="Z1012" i="1"/>
  <c r="AO1012" i="1" s="1"/>
  <c r="Y1012" i="1"/>
  <c r="AN1012" i="1" s="1"/>
  <c r="O1015" i="1"/>
  <c r="W1015" i="1"/>
  <c r="S1015" i="1"/>
  <c r="T1015" i="1"/>
  <c r="AG1015" i="1" s="1"/>
  <c r="Z1020" i="1"/>
  <c r="AO1020" i="1" s="1"/>
  <c r="Y1020" i="1"/>
  <c r="AN1020" i="1" s="1"/>
  <c r="W1023" i="1"/>
  <c r="S1023" i="1"/>
  <c r="T1023" i="1"/>
  <c r="AG1023" i="1" s="1"/>
  <c r="Z1028" i="1"/>
  <c r="AO1028" i="1" s="1"/>
  <c r="Y1028" i="1"/>
  <c r="AN1028" i="1" s="1"/>
  <c r="W1031" i="1"/>
  <c r="S1031" i="1"/>
  <c r="T1031" i="1"/>
  <c r="AG1031" i="1" s="1"/>
  <c r="Z1036" i="1"/>
  <c r="AO1036" i="1" s="1"/>
  <c r="Y1036" i="1"/>
  <c r="AN1036" i="1" s="1"/>
  <c r="W1039" i="1"/>
  <c r="S1039" i="1"/>
  <c r="T1039" i="1"/>
  <c r="AG1039" i="1" s="1"/>
  <c r="Z1044" i="1"/>
  <c r="AO1044" i="1" s="1"/>
  <c r="Y1044" i="1"/>
  <c r="AN1044" i="1" s="1"/>
  <c r="O1047" i="1"/>
  <c r="W1047" i="1"/>
  <c r="S1047" i="1"/>
  <c r="T1047" i="1"/>
  <c r="AG1047" i="1" s="1"/>
  <c r="Z1052" i="1"/>
  <c r="AO1052" i="1" s="1"/>
  <c r="Y1052" i="1"/>
  <c r="AN1052" i="1" s="1"/>
  <c r="O1055" i="1"/>
  <c r="W1055" i="1"/>
  <c r="S1055" i="1"/>
  <c r="T1055" i="1"/>
  <c r="AG1055" i="1" s="1"/>
  <c r="Z1060" i="1"/>
  <c r="AO1060" i="1" s="1"/>
  <c r="Y1060" i="1"/>
  <c r="AN1060" i="1" s="1"/>
  <c r="W1063" i="1"/>
  <c r="S1063" i="1"/>
  <c r="T1063" i="1"/>
  <c r="AG1063" i="1" s="1"/>
  <c r="Z1068" i="1"/>
  <c r="AO1068" i="1" s="1"/>
  <c r="Y1068" i="1"/>
  <c r="AN1068" i="1" s="1"/>
  <c r="W1071" i="1"/>
  <c r="S1071" i="1"/>
  <c r="T1071" i="1"/>
  <c r="AG1071" i="1" s="1"/>
  <c r="Z1076" i="1"/>
  <c r="AO1076" i="1" s="1"/>
  <c r="Y1076" i="1"/>
  <c r="AN1076" i="1" s="1"/>
  <c r="V1079" i="1"/>
  <c r="U1079" i="1"/>
  <c r="X1084" i="1"/>
  <c r="R1084" i="1"/>
  <c r="AC1084" i="1" s="1"/>
  <c r="AB1084" i="1" s="1"/>
  <c r="V1087" i="1"/>
  <c r="U1087" i="1"/>
  <c r="X1092" i="1"/>
  <c r="R1092" i="1"/>
  <c r="AC1092" i="1" s="1"/>
  <c r="V1095" i="1"/>
  <c r="U1095" i="1"/>
  <c r="X1100" i="1"/>
  <c r="R1100" i="1"/>
  <c r="V1103" i="1"/>
  <c r="U1103" i="1"/>
  <c r="Y1105" i="1"/>
  <c r="AN1105" i="1" s="1"/>
  <c r="Z1105" i="1"/>
  <c r="AO1105" i="1" s="1"/>
  <c r="T1108" i="1"/>
  <c r="AG1108" i="1" s="1"/>
  <c r="S1108" i="1"/>
  <c r="W1108" i="1"/>
  <c r="Y1113" i="1"/>
  <c r="AN1113" i="1" s="1"/>
  <c r="Z1113" i="1"/>
  <c r="AO1113" i="1" s="1"/>
  <c r="T1116" i="1"/>
  <c r="AG1116" i="1" s="1"/>
  <c r="W1116" i="1"/>
  <c r="S1116" i="1"/>
  <c r="Y1121" i="1"/>
  <c r="AN1121" i="1" s="1"/>
  <c r="Z1121" i="1"/>
  <c r="AO1121" i="1" s="1"/>
  <c r="T1124" i="1"/>
  <c r="AG1124" i="1" s="1"/>
  <c r="W1124" i="1"/>
  <c r="S1124" i="1"/>
  <c r="Y1129" i="1"/>
  <c r="AN1129" i="1" s="1"/>
  <c r="Z1129" i="1"/>
  <c r="AO1129" i="1" s="1"/>
  <c r="T1132" i="1"/>
  <c r="AG1132" i="1" s="1"/>
  <c r="W1132" i="1"/>
  <c r="S1132" i="1"/>
  <c r="Y1137" i="1"/>
  <c r="AN1137" i="1" s="1"/>
  <c r="Z1137" i="1"/>
  <c r="AO1137" i="1" s="1"/>
  <c r="T1140" i="1"/>
  <c r="AG1140" i="1" s="1"/>
  <c r="S1140" i="1"/>
  <c r="W1140" i="1"/>
  <c r="Y1145" i="1"/>
  <c r="AN1145" i="1" s="1"/>
  <c r="Z1145" i="1"/>
  <c r="AO1145" i="1" s="1"/>
  <c r="T1148" i="1"/>
  <c r="AG1148" i="1" s="1"/>
  <c r="W1148" i="1"/>
  <c r="S1148" i="1"/>
  <c r="Y1153" i="1"/>
  <c r="AN1153" i="1" s="1"/>
  <c r="Z1153" i="1"/>
  <c r="AO1153" i="1" s="1"/>
  <c r="V1156" i="1"/>
  <c r="U1156" i="1"/>
  <c r="X1161" i="1"/>
  <c r="R1161" i="1"/>
  <c r="V1164" i="1"/>
  <c r="U1164" i="1"/>
  <c r="X1169" i="1"/>
  <c r="R1169" i="1"/>
  <c r="V1172" i="1"/>
  <c r="U1172" i="1"/>
  <c r="X1177" i="1"/>
  <c r="R1177" i="1"/>
  <c r="V1180" i="1"/>
  <c r="U1180" i="1"/>
  <c r="X1185" i="1"/>
  <c r="R1185" i="1"/>
  <c r="V1188" i="1"/>
  <c r="U1188" i="1"/>
  <c r="X1193" i="1"/>
  <c r="R1193" i="1"/>
  <c r="V1196" i="1"/>
  <c r="U1196" i="1"/>
  <c r="X1201" i="1"/>
  <c r="R1201" i="1"/>
  <c r="V1204" i="1"/>
  <c r="U1204" i="1"/>
  <c r="X1209" i="1"/>
  <c r="R1209" i="1"/>
  <c r="V1212" i="1"/>
  <c r="U1212" i="1"/>
  <c r="R1217" i="1"/>
  <c r="AC1217" i="1" s="1"/>
  <c r="X1217" i="1"/>
  <c r="V1220" i="1"/>
  <c r="U1220" i="1"/>
  <c r="R1225" i="1"/>
  <c r="X1225" i="1"/>
  <c r="V1228" i="1"/>
  <c r="U1228" i="1"/>
  <c r="Z1230" i="1"/>
  <c r="AO1230" i="1" s="1"/>
  <c r="Y1230" i="1"/>
  <c r="AN1230" i="1" s="1"/>
  <c r="T1233" i="1"/>
  <c r="AG1233" i="1" s="1"/>
  <c r="S1233" i="1"/>
  <c r="W1233" i="1"/>
  <c r="Z1238" i="1"/>
  <c r="AO1238" i="1" s="1"/>
  <c r="Y1238" i="1"/>
  <c r="AN1238" i="1" s="1"/>
  <c r="T1241" i="1"/>
  <c r="AG1241" i="1" s="1"/>
  <c r="S1241" i="1"/>
  <c r="W1241" i="1"/>
  <c r="Z1246" i="1"/>
  <c r="AO1246" i="1" s="1"/>
  <c r="Y1246" i="1"/>
  <c r="AN1246" i="1" s="1"/>
  <c r="O1249" i="1"/>
  <c r="T1249" i="1"/>
  <c r="AG1249" i="1" s="1"/>
  <c r="S1249" i="1"/>
  <c r="W1249" i="1"/>
  <c r="Z1254" i="1"/>
  <c r="AO1254" i="1" s="1"/>
  <c r="Y1254" i="1"/>
  <c r="AN1254" i="1" s="1"/>
  <c r="V1257" i="1"/>
  <c r="U1257" i="1"/>
  <c r="R1262" i="1"/>
  <c r="AC1262" i="1" s="1"/>
  <c r="AB1262" i="1" s="1"/>
  <c r="X1262" i="1"/>
  <c r="V1265" i="1"/>
  <c r="U1265" i="1"/>
  <c r="R1270" i="1"/>
  <c r="X1270" i="1"/>
  <c r="V1273" i="1"/>
  <c r="U1273" i="1"/>
  <c r="R1278" i="1"/>
  <c r="AC1278" i="1" s="1"/>
  <c r="X1278" i="1"/>
  <c r="V1281" i="1"/>
  <c r="U1281" i="1"/>
  <c r="R1286" i="1"/>
  <c r="X1286" i="1"/>
  <c r="V1289" i="1"/>
  <c r="U1289" i="1"/>
  <c r="R1294" i="1"/>
  <c r="X1294" i="1"/>
  <c r="V1297" i="1"/>
  <c r="U1297" i="1"/>
  <c r="R1302" i="1"/>
  <c r="AC1302" i="1" s="1"/>
  <c r="X1302" i="1"/>
  <c r="V1305" i="1"/>
  <c r="U1305" i="1"/>
  <c r="R1310" i="1"/>
  <c r="X1310" i="1"/>
  <c r="V1313" i="1"/>
  <c r="U1313" i="1"/>
  <c r="R1318" i="1"/>
  <c r="AC1318" i="1" s="1"/>
  <c r="X1318" i="1"/>
  <c r="V1321" i="1"/>
  <c r="U1321" i="1"/>
  <c r="R1326" i="1"/>
  <c r="X1326" i="1"/>
  <c r="O1329" i="1"/>
  <c r="V1329" i="1"/>
  <c r="U1329" i="1"/>
  <c r="X1334" i="1"/>
  <c r="R1334" i="1"/>
  <c r="AC1334" i="1" s="1"/>
  <c r="V1337" i="1"/>
  <c r="U1337" i="1"/>
  <c r="X1342" i="1"/>
  <c r="R1342" i="1"/>
  <c r="V1345" i="1"/>
  <c r="U1345" i="1"/>
  <c r="X1350" i="1"/>
  <c r="R1350" i="1"/>
  <c r="AC1350" i="1" s="1"/>
  <c r="V1353" i="1"/>
  <c r="U1353" i="1"/>
  <c r="X1358" i="1"/>
  <c r="R1358" i="1"/>
  <c r="V1361" i="1"/>
  <c r="U1361" i="1"/>
  <c r="X1366" i="1"/>
  <c r="R1366" i="1"/>
  <c r="V1369" i="1"/>
  <c r="U1369" i="1"/>
  <c r="W1374" i="1"/>
  <c r="T1374" i="1"/>
  <c r="AG1374" i="1" s="1"/>
  <c r="S1374" i="1"/>
  <c r="Z1379" i="1"/>
  <c r="AO1379" i="1" s="1"/>
  <c r="Y1379" i="1"/>
  <c r="AN1379" i="1" s="1"/>
  <c r="W1382" i="1"/>
  <c r="T1382" i="1"/>
  <c r="AG1382" i="1" s="1"/>
  <c r="S1382" i="1"/>
  <c r="Y1387" i="1"/>
  <c r="AN1387" i="1" s="1"/>
  <c r="Z1387" i="1"/>
  <c r="AO1387" i="1" s="1"/>
  <c r="W1390" i="1"/>
  <c r="T1390" i="1"/>
  <c r="AG1390" i="1" s="1"/>
  <c r="S1390" i="1"/>
  <c r="Z1395" i="1"/>
  <c r="AO1395" i="1" s="1"/>
  <c r="Y1395" i="1"/>
  <c r="AN1395" i="1" s="1"/>
  <c r="O1398" i="1"/>
  <c r="W1398" i="1"/>
  <c r="T1398" i="1"/>
  <c r="AG1398" i="1" s="1"/>
  <c r="S1398" i="1"/>
  <c r="Z1403" i="1"/>
  <c r="AO1403" i="1" s="1"/>
  <c r="Y1403" i="1"/>
  <c r="AN1403" i="1" s="1"/>
  <c r="W1406" i="1"/>
  <c r="T1406" i="1"/>
  <c r="AG1406" i="1" s="1"/>
  <c r="S1406" i="1"/>
  <c r="Y1411" i="1"/>
  <c r="AN1411" i="1" s="1"/>
  <c r="Z1411" i="1"/>
  <c r="AO1411" i="1" s="1"/>
  <c r="O1414" i="1"/>
  <c r="W1414" i="1"/>
  <c r="T1414" i="1"/>
  <c r="AG1414" i="1" s="1"/>
  <c r="S1414" i="1"/>
  <c r="Z1419" i="1"/>
  <c r="AO1419" i="1" s="1"/>
  <c r="Y1419" i="1"/>
  <c r="AN1419" i="1" s="1"/>
  <c r="W1422" i="1"/>
  <c r="T1422" i="1"/>
  <c r="AG1422" i="1" s="1"/>
  <c r="S1422" i="1"/>
  <c r="Z1427" i="1"/>
  <c r="AO1427" i="1" s="1"/>
  <c r="Y1427" i="1"/>
  <c r="AN1427" i="1" s="1"/>
  <c r="V1430" i="1"/>
  <c r="U1430" i="1"/>
  <c r="X1435" i="1"/>
  <c r="R1435" i="1"/>
  <c r="V1438" i="1"/>
  <c r="U1438" i="1"/>
  <c r="X1443" i="1"/>
  <c r="R1443" i="1"/>
  <c r="V1446" i="1"/>
  <c r="U1446" i="1"/>
  <c r="X1451" i="1"/>
  <c r="R1451" i="1"/>
  <c r="V1454" i="1"/>
  <c r="U1454" i="1"/>
  <c r="X1459" i="1"/>
  <c r="R1459" i="1"/>
  <c r="V1462" i="1"/>
  <c r="U1462" i="1"/>
  <c r="X1467" i="1"/>
  <c r="R1467" i="1"/>
  <c r="V1470" i="1"/>
  <c r="U1470" i="1"/>
  <c r="X1475" i="1"/>
  <c r="R1475" i="1"/>
  <c r="V1478" i="1"/>
  <c r="U1478" i="1"/>
  <c r="X1483" i="1"/>
  <c r="R1483" i="1"/>
  <c r="V1486" i="1"/>
  <c r="U1486" i="1"/>
  <c r="X1491" i="1"/>
  <c r="R1491" i="1"/>
  <c r="V1494" i="1"/>
  <c r="U1494" i="1"/>
  <c r="X1499" i="1"/>
  <c r="R1499" i="1"/>
  <c r="V1502" i="1"/>
  <c r="U1502" i="1"/>
  <c r="X1507" i="1"/>
  <c r="R1507" i="1"/>
  <c r="AC1507" i="1" s="1"/>
  <c r="V1510" i="1"/>
  <c r="U1510" i="1"/>
  <c r="R1515" i="1"/>
  <c r="X1515" i="1"/>
  <c r="Z1520" i="1"/>
  <c r="AO1520" i="1" s="1"/>
  <c r="Y1520" i="1"/>
  <c r="AN1520" i="1" s="1"/>
  <c r="S1523" i="1"/>
  <c r="T1523" i="1"/>
  <c r="AG1523" i="1" s="1"/>
  <c r="W1523" i="1"/>
  <c r="Z1528" i="1"/>
  <c r="AO1528" i="1" s="1"/>
  <c r="Y1528" i="1"/>
  <c r="AN1528" i="1" s="1"/>
  <c r="S1531" i="1"/>
  <c r="T1531" i="1"/>
  <c r="AG1531" i="1" s="1"/>
  <c r="W1531" i="1"/>
  <c r="Z1536" i="1"/>
  <c r="AO1536" i="1" s="1"/>
  <c r="Y1536" i="1"/>
  <c r="AN1536" i="1" s="1"/>
  <c r="S1539" i="1"/>
  <c r="T1539" i="1"/>
  <c r="AG1539" i="1" s="1"/>
  <c r="W1539" i="1"/>
  <c r="O1542" i="1"/>
  <c r="Z1544" i="1"/>
  <c r="AO1544" i="1" s="1"/>
  <c r="Y1544" i="1"/>
  <c r="AN1544" i="1" s="1"/>
  <c r="S1547" i="1"/>
  <c r="T1547" i="1"/>
  <c r="AG1547" i="1" s="1"/>
  <c r="W1547" i="1"/>
  <c r="Z1552" i="1"/>
  <c r="AO1552" i="1" s="1"/>
  <c r="Y1552" i="1"/>
  <c r="AN1552" i="1" s="1"/>
  <c r="S1555" i="1"/>
  <c r="T1555" i="1"/>
  <c r="AG1555" i="1" s="1"/>
  <c r="W1555" i="1"/>
  <c r="Z1560" i="1"/>
  <c r="AO1560" i="1" s="1"/>
  <c r="Y1560" i="1"/>
  <c r="AN1560" i="1" s="1"/>
  <c r="O1563" i="1"/>
  <c r="S1563" i="1"/>
  <c r="T1563" i="1"/>
  <c r="AG1563" i="1" s="1"/>
  <c r="W1563" i="1"/>
  <c r="Z1568" i="1"/>
  <c r="AO1568" i="1" s="1"/>
  <c r="Y1568" i="1"/>
  <c r="AN1568" i="1" s="1"/>
  <c r="S1571" i="1"/>
  <c r="T1571" i="1"/>
  <c r="AG1571" i="1" s="1"/>
  <c r="W1571" i="1"/>
  <c r="Z1576" i="1"/>
  <c r="AO1576" i="1" s="1"/>
  <c r="Y1576" i="1"/>
  <c r="AN1576" i="1" s="1"/>
  <c r="O1579" i="1"/>
  <c r="V1579" i="1"/>
  <c r="U1579" i="1"/>
  <c r="X1584" i="1"/>
  <c r="R1584" i="1"/>
  <c r="V1587" i="1"/>
  <c r="U1587" i="1"/>
  <c r="X1592" i="1"/>
  <c r="R1592" i="1"/>
  <c r="V1595" i="1"/>
  <c r="U1595" i="1"/>
  <c r="W1600" i="1"/>
  <c r="T1600" i="1"/>
  <c r="AG1600" i="1" s="1"/>
  <c r="S1600" i="1"/>
  <c r="X1605" i="1"/>
  <c r="R1605" i="1"/>
  <c r="V1608" i="1"/>
  <c r="U1608" i="1"/>
  <c r="X1613" i="1"/>
  <c r="R1613" i="1"/>
  <c r="AC1613" i="1" s="1"/>
  <c r="V1616" i="1"/>
  <c r="U1616" i="1"/>
  <c r="X1621" i="1"/>
  <c r="R1621" i="1"/>
  <c r="AC1621" i="1" s="1"/>
  <c r="V1624" i="1"/>
  <c r="U1624" i="1"/>
  <c r="X1629" i="1"/>
  <c r="R1629" i="1"/>
  <c r="V1632" i="1"/>
  <c r="U1632" i="1"/>
  <c r="W1637" i="1"/>
  <c r="T1637" i="1"/>
  <c r="AG1637" i="1" s="1"/>
  <c r="S1637" i="1"/>
  <c r="Z1642" i="1"/>
  <c r="AO1642" i="1" s="1"/>
  <c r="Y1642" i="1"/>
  <c r="AN1642" i="1" s="1"/>
  <c r="W1645" i="1"/>
  <c r="T1645" i="1"/>
  <c r="AG1645" i="1" s="1"/>
  <c r="S1645" i="1"/>
  <c r="Z1650" i="1"/>
  <c r="AO1650" i="1" s="1"/>
  <c r="Y1650" i="1"/>
  <c r="AN1650" i="1" s="1"/>
  <c r="W1653" i="1"/>
  <c r="T1653" i="1"/>
  <c r="AG1653" i="1" s="1"/>
  <c r="S1653" i="1"/>
  <c r="Z1658" i="1"/>
  <c r="AO1658" i="1" s="1"/>
  <c r="Y1658" i="1"/>
  <c r="AN1658" i="1" s="1"/>
  <c r="O1661" i="1"/>
  <c r="W1661" i="1"/>
  <c r="T1661" i="1"/>
  <c r="AG1661" i="1" s="1"/>
  <c r="S1661" i="1"/>
  <c r="Z1666" i="1"/>
  <c r="AO1666" i="1" s="1"/>
  <c r="Y1666" i="1"/>
  <c r="AN1666" i="1" s="1"/>
  <c r="S1669" i="1"/>
  <c r="T1669" i="1"/>
  <c r="AG1669" i="1" s="1"/>
  <c r="W1669" i="1"/>
  <c r="Z1674" i="1"/>
  <c r="AO1674" i="1" s="1"/>
  <c r="Y1674" i="1"/>
  <c r="AN1674" i="1" s="1"/>
  <c r="S1677" i="1"/>
  <c r="W1677" i="1"/>
  <c r="T1677" i="1"/>
  <c r="AG1677" i="1" s="1"/>
  <c r="X1682" i="1"/>
  <c r="R1682" i="1"/>
  <c r="AC1682" i="1" s="1"/>
  <c r="V1685" i="1"/>
  <c r="U1685" i="1"/>
  <c r="X1690" i="1"/>
  <c r="R1690" i="1"/>
  <c r="AC1690" i="1" s="1"/>
  <c r="V1693" i="1"/>
  <c r="U1693" i="1"/>
  <c r="X1698" i="1"/>
  <c r="R1698" i="1"/>
  <c r="V1701" i="1"/>
  <c r="U1701" i="1"/>
  <c r="X1706" i="1"/>
  <c r="R1706" i="1"/>
  <c r="V1709" i="1"/>
  <c r="U1709" i="1"/>
  <c r="X1714" i="1"/>
  <c r="R1714" i="1"/>
  <c r="V1717" i="1"/>
  <c r="U1717" i="1"/>
  <c r="X1722" i="1"/>
  <c r="R1722" i="1"/>
  <c r="AC1722" i="1" s="1"/>
  <c r="V1725" i="1"/>
  <c r="U1725" i="1"/>
  <c r="X1730" i="1"/>
  <c r="R1730" i="1"/>
  <c r="AC1730" i="1" s="1"/>
  <c r="V1733" i="1"/>
  <c r="U1733" i="1"/>
  <c r="X1738" i="1"/>
  <c r="R1738" i="1"/>
  <c r="AC1738" i="1" s="1"/>
  <c r="AB1738" i="1" s="1"/>
  <c r="V1741" i="1"/>
  <c r="U1741" i="1"/>
  <c r="X1746" i="1"/>
  <c r="R1746" i="1"/>
  <c r="V1749" i="1"/>
  <c r="U1749" i="1"/>
  <c r="W1754" i="1"/>
  <c r="T1754" i="1"/>
  <c r="AG1754" i="1" s="1"/>
  <c r="S1754" i="1"/>
  <c r="Z1759" i="1"/>
  <c r="AO1759" i="1" s="1"/>
  <c r="Y1759" i="1"/>
  <c r="AN1759" i="1" s="1"/>
  <c r="T1762" i="1"/>
  <c r="AG1762" i="1" s="1"/>
  <c r="S1762" i="1"/>
  <c r="W1762" i="1"/>
  <c r="X1767" i="1"/>
  <c r="R1767" i="1"/>
  <c r="AC1767" i="1" s="1"/>
  <c r="AB1767" i="1" s="1"/>
  <c r="U1770" i="1"/>
  <c r="V1770" i="1"/>
  <c r="X1775" i="1"/>
  <c r="R1775" i="1"/>
  <c r="V1778" i="1"/>
  <c r="U1778" i="1"/>
  <c r="X1783" i="1"/>
  <c r="R1783" i="1"/>
  <c r="AC1783" i="1" s="1"/>
  <c r="U1786" i="1"/>
  <c r="V1786" i="1"/>
  <c r="Z1788" i="1"/>
  <c r="AO1788" i="1" s="1"/>
  <c r="Y1788" i="1"/>
  <c r="AN1788" i="1" s="1"/>
  <c r="O1791" i="1"/>
  <c r="W1791" i="1"/>
  <c r="T1791" i="1"/>
  <c r="AG1791" i="1" s="1"/>
  <c r="S1791" i="1"/>
  <c r="Z1796" i="1"/>
  <c r="AO1796" i="1" s="1"/>
  <c r="Y1796" i="1"/>
  <c r="AN1796" i="1" s="1"/>
  <c r="W1799" i="1"/>
  <c r="S1799" i="1"/>
  <c r="T1799" i="1"/>
  <c r="AG1799" i="1" s="1"/>
  <c r="Z1804" i="1"/>
  <c r="AO1804" i="1" s="1"/>
  <c r="Y1804" i="1"/>
  <c r="AN1804" i="1" s="1"/>
  <c r="O1807" i="1"/>
  <c r="W1807" i="1"/>
  <c r="S1807" i="1"/>
  <c r="T1807" i="1"/>
  <c r="AG1807" i="1" s="1"/>
  <c r="Z1812" i="1"/>
  <c r="AO1812" i="1" s="1"/>
  <c r="Y1812" i="1"/>
  <c r="AN1812" i="1" s="1"/>
  <c r="W1815" i="1"/>
  <c r="T1815" i="1"/>
  <c r="AG1815" i="1" s="1"/>
  <c r="S1815" i="1"/>
  <c r="Z1820" i="1"/>
  <c r="AO1820" i="1" s="1"/>
  <c r="Y1820" i="1"/>
  <c r="AN1820" i="1" s="1"/>
  <c r="O1823" i="1"/>
  <c r="W1823" i="1"/>
  <c r="T1823" i="1"/>
  <c r="AG1823" i="1" s="1"/>
  <c r="S1823" i="1"/>
  <c r="Z1828" i="1"/>
  <c r="AO1828" i="1" s="1"/>
  <c r="Y1828" i="1"/>
  <c r="AN1828" i="1" s="1"/>
  <c r="W1831" i="1"/>
  <c r="T1831" i="1"/>
  <c r="AG1831" i="1" s="1"/>
  <c r="S1831" i="1"/>
  <c r="Z1836" i="1"/>
  <c r="AO1836" i="1" s="1"/>
  <c r="Y1836" i="1"/>
  <c r="AN1836" i="1" s="1"/>
  <c r="O1839" i="1"/>
  <c r="W1839" i="1"/>
  <c r="S1839" i="1"/>
  <c r="T1839" i="1"/>
  <c r="AG1839" i="1" s="1"/>
  <c r="Z1844" i="1"/>
  <c r="AO1844" i="1" s="1"/>
  <c r="Y1844" i="1"/>
  <c r="AN1844" i="1" s="1"/>
  <c r="W1847" i="1"/>
  <c r="T1847" i="1"/>
  <c r="AG1847" i="1" s="1"/>
  <c r="S1847" i="1"/>
  <c r="Z1852" i="1"/>
  <c r="AO1852" i="1" s="1"/>
  <c r="Y1852" i="1"/>
  <c r="AN1852" i="1" s="1"/>
  <c r="W1855" i="1"/>
  <c r="T1855" i="1"/>
  <c r="AG1855" i="1" s="1"/>
  <c r="S1855" i="1"/>
  <c r="O1857" i="1"/>
  <c r="X1860" i="1"/>
  <c r="R1860" i="1"/>
  <c r="AC1860" i="1" s="1"/>
  <c r="V1863" i="1"/>
  <c r="U1863" i="1"/>
  <c r="X1868" i="1"/>
  <c r="R1868" i="1"/>
  <c r="V1871" i="1"/>
  <c r="U1871" i="1"/>
  <c r="X1876" i="1"/>
  <c r="R1876" i="1"/>
  <c r="V1879" i="1"/>
  <c r="U1879" i="1"/>
  <c r="X1884" i="1"/>
  <c r="R1884" i="1"/>
  <c r="V1887" i="1"/>
  <c r="U1887" i="1"/>
  <c r="X1892" i="1"/>
  <c r="R1892" i="1"/>
  <c r="V1895" i="1"/>
  <c r="U1895" i="1"/>
  <c r="X1900" i="1"/>
  <c r="R1900" i="1"/>
  <c r="V1903" i="1"/>
  <c r="U1903" i="1"/>
  <c r="X1908" i="1"/>
  <c r="R1908" i="1"/>
  <c r="AC1908" i="1" s="1"/>
  <c r="V1911" i="1"/>
  <c r="U1911" i="1"/>
  <c r="X1916" i="1"/>
  <c r="R1916" i="1"/>
  <c r="AC1916" i="1" s="1"/>
  <c r="V1919" i="1"/>
  <c r="U1919" i="1"/>
  <c r="Z1921" i="1"/>
  <c r="AO1921" i="1" s="1"/>
  <c r="Y1921" i="1"/>
  <c r="AN1921" i="1" s="1"/>
  <c r="W1924" i="1"/>
  <c r="T1924" i="1"/>
  <c r="AG1924" i="1" s="1"/>
  <c r="S1924" i="1"/>
  <c r="Z1929" i="1"/>
  <c r="AO1929" i="1" s="1"/>
  <c r="Y1929" i="1"/>
  <c r="AN1929" i="1" s="1"/>
  <c r="W1932" i="1"/>
  <c r="T1932" i="1"/>
  <c r="AG1932" i="1" s="1"/>
  <c r="S1932" i="1"/>
  <c r="R1937" i="1"/>
  <c r="AC1937" i="1" s="1"/>
  <c r="X1937" i="1"/>
  <c r="V1940" i="1"/>
  <c r="U1940" i="1"/>
  <c r="Z1942" i="1"/>
  <c r="AO1942" i="1" s="1"/>
  <c r="Y1942" i="1"/>
  <c r="AN1942" i="1" s="1"/>
  <c r="W1945" i="1"/>
  <c r="T1945" i="1"/>
  <c r="AG1945" i="1" s="1"/>
  <c r="S1945" i="1"/>
  <c r="Z1950" i="1"/>
  <c r="AO1950" i="1" s="1"/>
  <c r="Y1950" i="1"/>
  <c r="AN1950" i="1" s="1"/>
  <c r="O1953" i="1"/>
  <c r="W1953" i="1"/>
  <c r="T1953" i="1"/>
  <c r="AG1953" i="1" s="1"/>
  <c r="S1953" i="1"/>
  <c r="O1956" i="1"/>
  <c r="Z1958" i="1"/>
  <c r="AO1958" i="1" s="1"/>
  <c r="Y1958" i="1"/>
  <c r="AN1958" i="1" s="1"/>
  <c r="W1961" i="1"/>
  <c r="T1961" i="1"/>
  <c r="AG1961" i="1" s="1"/>
  <c r="S1961" i="1"/>
  <c r="Z1966" i="1"/>
  <c r="AO1966" i="1" s="1"/>
  <c r="Y1966" i="1"/>
  <c r="AN1966" i="1" s="1"/>
  <c r="O1969" i="1"/>
  <c r="W1969" i="1"/>
  <c r="T1969" i="1"/>
  <c r="AG1969" i="1" s="1"/>
  <c r="S1969" i="1"/>
  <c r="O1972" i="1"/>
  <c r="Z1974" i="1"/>
  <c r="AO1974" i="1" s="1"/>
  <c r="Y1974" i="1"/>
  <c r="AN1974" i="1" s="1"/>
  <c r="W1977" i="1"/>
  <c r="T1977" i="1"/>
  <c r="AG1977" i="1" s="1"/>
  <c r="S1977" i="1"/>
  <c r="Z1982" i="1"/>
  <c r="AO1982" i="1" s="1"/>
  <c r="Y1982" i="1"/>
  <c r="AN1982" i="1" s="1"/>
  <c r="O1985" i="1"/>
  <c r="W1985" i="1"/>
  <c r="T1985" i="1"/>
  <c r="AG1985" i="1" s="1"/>
  <c r="S1985" i="1"/>
  <c r="Z1990" i="1"/>
  <c r="AO1990" i="1" s="1"/>
  <c r="Y1990" i="1"/>
  <c r="AN1990" i="1" s="1"/>
  <c r="W1993" i="1"/>
  <c r="T1993" i="1"/>
  <c r="AG1993" i="1" s="1"/>
  <c r="S1993" i="1"/>
  <c r="Z1998" i="1"/>
  <c r="AO1998" i="1" s="1"/>
  <c r="Y1998" i="1"/>
  <c r="AN1998" i="1" s="1"/>
  <c r="O2001" i="1"/>
  <c r="W2001" i="1"/>
  <c r="T2001" i="1"/>
  <c r="AG2001" i="1" s="1"/>
  <c r="S2001" i="1"/>
  <c r="Z2006" i="1"/>
  <c r="AO2006" i="1" s="1"/>
  <c r="Y2006" i="1"/>
  <c r="AN2006" i="1" s="1"/>
  <c r="W2009" i="1"/>
  <c r="T2009" i="1"/>
  <c r="AG2009" i="1" s="1"/>
  <c r="S2009" i="1"/>
  <c r="Z2014" i="1"/>
  <c r="AO2014" i="1" s="1"/>
  <c r="Y2014" i="1"/>
  <c r="AN2014" i="1" s="1"/>
  <c r="W2017" i="1"/>
  <c r="T2017" i="1"/>
  <c r="AG2017" i="1" s="1"/>
  <c r="S2017" i="1"/>
  <c r="O2020" i="1"/>
  <c r="Z2022" i="1"/>
  <c r="AO2022" i="1" s="1"/>
  <c r="Y2022" i="1"/>
  <c r="AN2022" i="1" s="1"/>
  <c r="V2025" i="1"/>
  <c r="U2025" i="1"/>
  <c r="Y5" i="1"/>
  <c r="AN5" i="1" s="1"/>
  <c r="Z5" i="1"/>
  <c r="AO5" i="1" s="1"/>
  <c r="Y13" i="1"/>
  <c r="AN13" i="1" s="1"/>
  <c r="Z13" i="1"/>
  <c r="AO13" i="1" s="1"/>
  <c r="Y21" i="1"/>
  <c r="AN21" i="1" s="1"/>
  <c r="Z21" i="1"/>
  <c r="AO21" i="1" s="1"/>
  <c r="W32" i="1"/>
  <c r="S32" i="1"/>
  <c r="T32" i="1"/>
  <c r="AG32" i="1" s="1"/>
  <c r="W80" i="1"/>
  <c r="T80" i="1"/>
  <c r="AG80" i="1" s="1"/>
  <c r="S80" i="1"/>
  <c r="W96" i="1"/>
  <c r="T96" i="1"/>
  <c r="AG96" i="1" s="1"/>
  <c r="S96" i="1"/>
  <c r="Z109" i="1"/>
  <c r="AO109" i="1" s="1"/>
  <c r="Y109" i="1"/>
  <c r="AN109" i="1" s="1"/>
  <c r="Z125" i="1"/>
  <c r="AO125" i="1" s="1"/>
  <c r="Y125" i="1"/>
  <c r="AN125" i="1" s="1"/>
  <c r="W152" i="1"/>
  <c r="T152" i="1"/>
  <c r="AG152" i="1" s="1"/>
  <c r="S152" i="1"/>
  <c r="Z165" i="1"/>
  <c r="AO165" i="1" s="1"/>
  <c r="Y165" i="1"/>
  <c r="AN165" i="1" s="1"/>
  <c r="S217" i="1"/>
  <c r="W217" i="1"/>
  <c r="T217" i="1"/>
  <c r="AG217" i="1" s="1"/>
  <c r="Z294" i="1"/>
  <c r="AO294" i="1" s="1"/>
  <c r="Y294" i="1"/>
  <c r="AN294" i="1" s="1"/>
  <c r="Z326" i="1"/>
  <c r="AO326" i="1" s="1"/>
  <c r="Y326" i="1"/>
  <c r="AN326" i="1" s="1"/>
  <c r="Z358" i="1"/>
  <c r="AO358" i="1" s="1"/>
  <c r="Y358" i="1"/>
  <c r="AN358" i="1" s="1"/>
  <c r="O393" i="1"/>
  <c r="T393" i="1"/>
  <c r="AG393" i="1" s="1"/>
  <c r="S393" i="1"/>
  <c r="W393" i="1"/>
  <c r="T497" i="1"/>
  <c r="AG497" i="1" s="1"/>
  <c r="S497" i="1"/>
  <c r="W497" i="1"/>
  <c r="Z534" i="1"/>
  <c r="AO534" i="1" s="1"/>
  <c r="Y534" i="1"/>
  <c r="AN534" i="1" s="1"/>
  <c r="V697" i="1"/>
  <c r="U697" i="1"/>
  <c r="V769" i="1"/>
  <c r="U769" i="1"/>
  <c r="W814" i="1"/>
  <c r="T814" i="1"/>
  <c r="AG814" i="1" s="1"/>
  <c r="S814" i="1"/>
  <c r="R931" i="1"/>
  <c r="AC931" i="1" s="1"/>
  <c r="X931" i="1"/>
  <c r="V966" i="1"/>
  <c r="U966" i="1"/>
  <c r="V998" i="1"/>
  <c r="U998" i="1"/>
  <c r="V1062" i="1"/>
  <c r="U1062" i="1"/>
  <c r="Z1096" i="1"/>
  <c r="AO1096" i="1" s="1"/>
  <c r="Y1096" i="1"/>
  <c r="AN1096" i="1" s="1"/>
  <c r="R1128" i="1"/>
  <c r="AC1128" i="1" s="1"/>
  <c r="AB1128" i="1" s="1"/>
  <c r="X1128" i="1"/>
  <c r="O1160" i="1"/>
  <c r="S1160" i="1"/>
  <c r="T1160" i="1"/>
  <c r="AG1160" i="1" s="1"/>
  <c r="W1160" i="1"/>
  <c r="Z1189" i="1"/>
  <c r="AO1189" i="1" s="1"/>
  <c r="Y1189" i="1"/>
  <c r="AN1189" i="1" s="1"/>
  <c r="V1248" i="1"/>
  <c r="U1248" i="1"/>
  <c r="Z1314" i="1"/>
  <c r="AO1314" i="1" s="1"/>
  <c r="Y1314" i="1"/>
  <c r="AN1314" i="1" s="1"/>
  <c r="T1349" i="1"/>
  <c r="AG1349" i="1" s="1"/>
  <c r="S1349" i="1"/>
  <c r="W1349" i="1"/>
  <c r="R1378" i="1"/>
  <c r="X1378" i="1"/>
  <c r="R1410" i="1"/>
  <c r="X1410" i="1"/>
  <c r="T1442" i="1"/>
  <c r="AG1442" i="1" s="1"/>
  <c r="S1442" i="1"/>
  <c r="W1442" i="1"/>
  <c r="Z1479" i="1"/>
  <c r="AO1479" i="1" s="1"/>
  <c r="Y1479" i="1"/>
  <c r="AN1479" i="1" s="1"/>
  <c r="X1519" i="1"/>
  <c r="R1519" i="1"/>
  <c r="X1551" i="1"/>
  <c r="R1551" i="1"/>
  <c r="Z1617" i="1"/>
  <c r="AO1617" i="1" s="1"/>
  <c r="Y1617" i="1"/>
  <c r="AN1617" i="1" s="1"/>
  <c r="R1649" i="1"/>
  <c r="AC1649" i="1" s="1"/>
  <c r="X1649" i="1"/>
  <c r="O1681" i="1"/>
  <c r="W1681" i="1"/>
  <c r="T1681" i="1"/>
  <c r="AG1681" i="1" s="1"/>
  <c r="S1681" i="1"/>
  <c r="O1713" i="1"/>
  <c r="W1713" i="1"/>
  <c r="T1713" i="1"/>
  <c r="AG1713" i="1" s="1"/>
  <c r="S1713" i="1"/>
  <c r="W1745" i="1"/>
  <c r="T1745" i="1"/>
  <c r="AG1745" i="1" s="1"/>
  <c r="S1745" i="1"/>
  <c r="O1782" i="1"/>
  <c r="W1782" i="1"/>
  <c r="T1782" i="1"/>
  <c r="AG1782" i="1" s="1"/>
  <c r="S1782" i="1"/>
  <c r="V1822" i="1"/>
  <c r="U1822" i="1"/>
  <c r="Z1864" i="1"/>
  <c r="AO1864" i="1" s="1"/>
  <c r="Y1864" i="1"/>
  <c r="AN1864" i="1" s="1"/>
  <c r="R40" i="1"/>
  <c r="AC40" i="1" s="1"/>
  <c r="X40" i="1"/>
  <c r="W171" i="1"/>
  <c r="T171" i="1"/>
  <c r="AG171" i="1" s="1"/>
  <c r="S171" i="1"/>
  <c r="T284" i="1"/>
  <c r="AG284" i="1" s="1"/>
  <c r="S284" i="1"/>
  <c r="W284" i="1"/>
  <c r="Z345" i="1"/>
  <c r="AO345" i="1" s="1"/>
  <c r="Y345" i="1"/>
  <c r="AN345" i="1" s="1"/>
  <c r="T428" i="1"/>
  <c r="AG428" i="1" s="1"/>
  <c r="S428" i="1"/>
  <c r="W428" i="1"/>
  <c r="T460" i="1"/>
  <c r="AG460" i="1" s="1"/>
  <c r="S460" i="1"/>
  <c r="W460" i="1"/>
  <c r="T492" i="1"/>
  <c r="AG492" i="1" s="1"/>
  <c r="S492" i="1"/>
  <c r="W492" i="1"/>
  <c r="T524" i="1"/>
  <c r="AG524" i="1" s="1"/>
  <c r="S524" i="1"/>
  <c r="W524" i="1"/>
  <c r="T580" i="1"/>
  <c r="AG580" i="1" s="1"/>
  <c r="S580" i="1"/>
  <c r="W580" i="1"/>
  <c r="T620" i="1"/>
  <c r="AG620" i="1" s="1"/>
  <c r="S620" i="1"/>
  <c r="W620" i="1"/>
  <c r="T652" i="1"/>
  <c r="AG652" i="1" s="1"/>
  <c r="S652" i="1"/>
  <c r="W652" i="1"/>
  <c r="Z681" i="1"/>
  <c r="AO681" i="1" s="1"/>
  <c r="Y681" i="1"/>
  <c r="AN681" i="1" s="1"/>
  <c r="R705" i="1"/>
  <c r="X705" i="1"/>
  <c r="R761" i="1"/>
  <c r="AC761" i="1" s="1"/>
  <c r="AB761" i="1" s="1"/>
  <c r="X761" i="1"/>
  <c r="T793" i="1"/>
  <c r="AG793" i="1" s="1"/>
  <c r="S793" i="1"/>
  <c r="W793" i="1"/>
  <c r="Z830" i="1"/>
  <c r="AO830" i="1" s="1"/>
  <c r="Y830" i="1"/>
  <c r="AN830" i="1" s="1"/>
  <c r="X870" i="1"/>
  <c r="R870" i="1"/>
  <c r="Z9" i="1"/>
  <c r="AO9" i="1" s="1"/>
  <c r="Y9" i="1"/>
  <c r="AN9" i="1" s="1"/>
  <c r="T12" i="1"/>
  <c r="AG12" i="1" s="1"/>
  <c r="S12" i="1"/>
  <c r="W12" i="1"/>
  <c r="Y17" i="1"/>
  <c r="AN17" i="1" s="1"/>
  <c r="Z17" i="1"/>
  <c r="AO17" i="1" s="1"/>
  <c r="S20" i="1"/>
  <c r="T20" i="1"/>
  <c r="AG20" i="1" s="1"/>
  <c r="W20" i="1"/>
  <c r="Z25" i="1"/>
  <c r="AO25" i="1" s="1"/>
  <c r="Y25" i="1"/>
  <c r="AN25" i="1" s="1"/>
  <c r="T28" i="1"/>
  <c r="AG28" i="1" s="1"/>
  <c r="S28" i="1"/>
  <c r="W28" i="1"/>
  <c r="Z33" i="1"/>
  <c r="AO33" i="1" s="1"/>
  <c r="Y33" i="1"/>
  <c r="AN33" i="1" s="1"/>
  <c r="T36" i="1"/>
  <c r="AG36" i="1" s="1"/>
  <c r="S36" i="1"/>
  <c r="W36" i="1"/>
  <c r="Z41" i="1"/>
  <c r="AO41" i="1" s="1"/>
  <c r="Y41" i="1"/>
  <c r="AN41" i="1" s="1"/>
  <c r="T44" i="1"/>
  <c r="AG44" i="1" s="1"/>
  <c r="S44" i="1"/>
  <c r="W44" i="1"/>
  <c r="Z49" i="1"/>
  <c r="AO49" i="1" s="1"/>
  <c r="Y49" i="1"/>
  <c r="AN49" i="1" s="1"/>
  <c r="T52" i="1"/>
  <c r="AG52" i="1" s="1"/>
  <c r="S52" i="1"/>
  <c r="W52" i="1"/>
  <c r="Z57" i="1"/>
  <c r="AO57" i="1" s="1"/>
  <c r="Y57" i="1"/>
  <c r="AN57" i="1" s="1"/>
  <c r="T60" i="1"/>
  <c r="AG60" i="1" s="1"/>
  <c r="S60" i="1"/>
  <c r="W60" i="1"/>
  <c r="Z65" i="1"/>
  <c r="AO65" i="1" s="1"/>
  <c r="Y65" i="1"/>
  <c r="AN65" i="1" s="1"/>
  <c r="T68" i="1"/>
  <c r="AG68" i="1" s="1"/>
  <c r="S68" i="1"/>
  <c r="W68" i="1"/>
  <c r="Z73" i="1"/>
  <c r="AO73" i="1" s="1"/>
  <c r="Y73" i="1"/>
  <c r="AN73" i="1" s="1"/>
  <c r="T76" i="1"/>
  <c r="AG76" i="1" s="1"/>
  <c r="S76" i="1"/>
  <c r="W76" i="1"/>
  <c r="Z81" i="1"/>
  <c r="AO81" i="1" s="1"/>
  <c r="Y81" i="1"/>
  <c r="AN81" i="1" s="1"/>
  <c r="T84" i="1"/>
  <c r="AG84" i="1" s="1"/>
  <c r="S84" i="1"/>
  <c r="W84" i="1"/>
  <c r="Z89" i="1"/>
  <c r="AO89" i="1" s="1"/>
  <c r="Y89" i="1"/>
  <c r="AN89" i="1" s="1"/>
  <c r="T92" i="1"/>
  <c r="AG92" i="1" s="1"/>
  <c r="S92" i="1"/>
  <c r="W92" i="1"/>
  <c r="Z97" i="1"/>
  <c r="AO97" i="1" s="1"/>
  <c r="Y97" i="1"/>
  <c r="AN97" i="1" s="1"/>
  <c r="T100" i="1"/>
  <c r="AG100" i="1" s="1"/>
  <c r="S100" i="1"/>
  <c r="W100" i="1"/>
  <c r="Z105" i="1"/>
  <c r="AO105" i="1" s="1"/>
  <c r="Y105" i="1"/>
  <c r="AN105" i="1" s="1"/>
  <c r="T108" i="1"/>
  <c r="AG108" i="1" s="1"/>
  <c r="S108" i="1"/>
  <c r="W108" i="1"/>
  <c r="Z113" i="1"/>
  <c r="AO113" i="1" s="1"/>
  <c r="Y113" i="1"/>
  <c r="AN113" i="1" s="1"/>
  <c r="T116" i="1"/>
  <c r="AG116" i="1" s="1"/>
  <c r="S116" i="1"/>
  <c r="W116" i="1"/>
  <c r="Z121" i="1"/>
  <c r="AO121" i="1" s="1"/>
  <c r="Y121" i="1"/>
  <c r="AN121" i="1" s="1"/>
  <c r="T124" i="1"/>
  <c r="AG124" i="1" s="1"/>
  <c r="S124" i="1"/>
  <c r="W124" i="1"/>
  <c r="Z129" i="1"/>
  <c r="AO129" i="1" s="1"/>
  <c r="Y129" i="1"/>
  <c r="AN129" i="1" s="1"/>
  <c r="T132" i="1"/>
  <c r="AG132" i="1" s="1"/>
  <c r="S132" i="1"/>
  <c r="W132" i="1"/>
  <c r="Z137" i="1"/>
  <c r="AO137" i="1" s="1"/>
  <c r="Y137" i="1"/>
  <c r="AN137" i="1" s="1"/>
  <c r="T140" i="1"/>
  <c r="AG140" i="1" s="1"/>
  <c r="S140" i="1"/>
  <c r="W140" i="1"/>
  <c r="Z145" i="1"/>
  <c r="AO145" i="1" s="1"/>
  <c r="Y145" i="1"/>
  <c r="AN145" i="1" s="1"/>
  <c r="T148" i="1"/>
  <c r="AG148" i="1" s="1"/>
  <c r="S148" i="1"/>
  <c r="W148" i="1"/>
  <c r="Z153" i="1"/>
  <c r="AO153" i="1" s="1"/>
  <c r="Y153" i="1"/>
  <c r="AN153" i="1" s="1"/>
  <c r="T156" i="1"/>
  <c r="AG156" i="1" s="1"/>
  <c r="S156" i="1"/>
  <c r="W156" i="1"/>
  <c r="Z161" i="1"/>
  <c r="AO161" i="1" s="1"/>
  <c r="Y161" i="1"/>
  <c r="AN161" i="1" s="1"/>
  <c r="T164" i="1"/>
  <c r="AG164" i="1" s="1"/>
  <c r="S164" i="1"/>
  <c r="W164" i="1"/>
  <c r="Z169" i="1"/>
  <c r="AO169" i="1" s="1"/>
  <c r="Y169" i="1"/>
  <c r="AN169" i="1" s="1"/>
  <c r="T172" i="1"/>
  <c r="AG172" i="1" s="1"/>
  <c r="S172" i="1"/>
  <c r="W172" i="1"/>
  <c r="Z177" i="1"/>
  <c r="AO177" i="1" s="1"/>
  <c r="Y177" i="1"/>
  <c r="AN177" i="1" s="1"/>
  <c r="T180" i="1"/>
  <c r="AG180" i="1" s="1"/>
  <c r="S180" i="1"/>
  <c r="W180" i="1"/>
  <c r="Z185" i="1"/>
  <c r="AO185" i="1" s="1"/>
  <c r="Y185" i="1"/>
  <c r="AN185" i="1" s="1"/>
  <c r="T188" i="1"/>
  <c r="AG188" i="1" s="1"/>
  <c r="S188" i="1"/>
  <c r="W188" i="1"/>
  <c r="Y194" i="1"/>
  <c r="AN194" i="1" s="1"/>
  <c r="Z194" i="1"/>
  <c r="AO194" i="1" s="1"/>
  <c r="W197" i="1"/>
  <c r="T197" i="1"/>
  <c r="AG197" i="1" s="1"/>
  <c r="S197" i="1"/>
  <c r="Y202" i="1"/>
  <c r="AN202" i="1" s="1"/>
  <c r="Z202" i="1"/>
  <c r="AO202" i="1" s="1"/>
  <c r="W205" i="1"/>
  <c r="T205" i="1"/>
  <c r="AG205" i="1" s="1"/>
  <c r="S205" i="1"/>
  <c r="Y210" i="1"/>
  <c r="AN210" i="1" s="1"/>
  <c r="Z210" i="1"/>
  <c r="AO210" i="1" s="1"/>
  <c r="W213" i="1"/>
  <c r="T213" i="1"/>
  <c r="AG213" i="1" s="1"/>
  <c r="S213" i="1"/>
  <c r="Y218" i="1"/>
  <c r="AN218" i="1" s="1"/>
  <c r="Z218" i="1"/>
  <c r="AO218" i="1" s="1"/>
  <c r="W221" i="1"/>
  <c r="T221" i="1"/>
  <c r="AG221" i="1" s="1"/>
  <c r="S221" i="1"/>
  <c r="Y226" i="1"/>
  <c r="AN226" i="1" s="1"/>
  <c r="Z226" i="1"/>
  <c r="AO226" i="1" s="1"/>
  <c r="W229" i="1"/>
  <c r="T229" i="1"/>
  <c r="AG229" i="1" s="1"/>
  <c r="S229" i="1"/>
  <c r="Y234" i="1"/>
  <c r="AN234" i="1" s="1"/>
  <c r="Z234" i="1"/>
  <c r="AO234" i="1" s="1"/>
  <c r="W237" i="1"/>
  <c r="T237" i="1"/>
  <c r="AG237" i="1" s="1"/>
  <c r="S237" i="1"/>
  <c r="Y242" i="1"/>
  <c r="AN242" i="1" s="1"/>
  <c r="Z242" i="1"/>
  <c r="AO242" i="1" s="1"/>
  <c r="W245" i="1"/>
  <c r="T245" i="1"/>
  <c r="AG245" i="1" s="1"/>
  <c r="S245" i="1"/>
  <c r="Y250" i="1"/>
  <c r="AN250" i="1" s="1"/>
  <c r="Z250" i="1"/>
  <c r="AO250" i="1" s="1"/>
  <c r="W253" i="1"/>
  <c r="T253" i="1"/>
  <c r="AG253" i="1" s="1"/>
  <c r="S253" i="1"/>
  <c r="Y258" i="1"/>
  <c r="AN258" i="1" s="1"/>
  <c r="Z258" i="1"/>
  <c r="AO258" i="1" s="1"/>
  <c r="W261" i="1"/>
  <c r="T261" i="1"/>
  <c r="AG261" i="1" s="1"/>
  <c r="S261" i="1"/>
  <c r="Y266" i="1"/>
  <c r="AN266" i="1" s="1"/>
  <c r="Z266" i="1"/>
  <c r="AO266" i="1" s="1"/>
  <c r="W269" i="1"/>
  <c r="T269" i="1"/>
  <c r="AG269" i="1" s="1"/>
  <c r="S269" i="1"/>
  <c r="Y274" i="1"/>
  <c r="AN274" i="1" s="1"/>
  <c r="Z274" i="1"/>
  <c r="AO274" i="1" s="1"/>
  <c r="W277" i="1"/>
  <c r="T277" i="1"/>
  <c r="AG277" i="1" s="1"/>
  <c r="S277" i="1"/>
  <c r="Y282" i="1"/>
  <c r="AN282" i="1" s="1"/>
  <c r="Z282" i="1"/>
  <c r="AO282" i="1" s="1"/>
  <c r="W285" i="1"/>
  <c r="T285" i="1"/>
  <c r="AG285" i="1" s="1"/>
  <c r="S285" i="1"/>
  <c r="Y290" i="1"/>
  <c r="AN290" i="1" s="1"/>
  <c r="Z290" i="1"/>
  <c r="AO290" i="1" s="1"/>
  <c r="W293" i="1"/>
  <c r="T293" i="1"/>
  <c r="AG293" i="1" s="1"/>
  <c r="S293" i="1"/>
  <c r="Y298" i="1"/>
  <c r="AN298" i="1" s="1"/>
  <c r="Z298" i="1"/>
  <c r="AO298" i="1" s="1"/>
  <c r="W301" i="1"/>
  <c r="T301" i="1"/>
  <c r="AG301" i="1" s="1"/>
  <c r="S301" i="1"/>
  <c r="Y306" i="1"/>
  <c r="AN306" i="1" s="1"/>
  <c r="Z306" i="1"/>
  <c r="AO306" i="1" s="1"/>
  <c r="W309" i="1"/>
  <c r="T309" i="1"/>
  <c r="AG309" i="1" s="1"/>
  <c r="S309" i="1"/>
  <c r="Y314" i="1"/>
  <c r="AN314" i="1" s="1"/>
  <c r="Z314" i="1"/>
  <c r="AO314" i="1" s="1"/>
  <c r="W317" i="1"/>
  <c r="T317" i="1"/>
  <c r="AG317" i="1" s="1"/>
  <c r="S317" i="1"/>
  <c r="Y322" i="1"/>
  <c r="AN322" i="1" s="1"/>
  <c r="Z322" i="1"/>
  <c r="AO322" i="1" s="1"/>
  <c r="W325" i="1"/>
  <c r="T325" i="1"/>
  <c r="AG325" i="1" s="1"/>
  <c r="S325" i="1"/>
  <c r="Y330" i="1"/>
  <c r="AN330" i="1" s="1"/>
  <c r="Z330" i="1"/>
  <c r="AO330" i="1" s="1"/>
  <c r="W333" i="1"/>
  <c r="T333" i="1"/>
  <c r="AG333" i="1" s="1"/>
  <c r="S333" i="1"/>
  <c r="Y338" i="1"/>
  <c r="AN338" i="1" s="1"/>
  <c r="Z338" i="1"/>
  <c r="AO338" i="1" s="1"/>
  <c r="W341" i="1"/>
  <c r="T341" i="1"/>
  <c r="AG341" i="1" s="1"/>
  <c r="S341" i="1"/>
  <c r="Y346" i="1"/>
  <c r="AN346" i="1" s="1"/>
  <c r="Z346" i="1"/>
  <c r="AO346" i="1" s="1"/>
  <c r="W349" i="1"/>
  <c r="T349" i="1"/>
  <c r="AG349" i="1" s="1"/>
  <c r="S349" i="1"/>
  <c r="Y354" i="1"/>
  <c r="AN354" i="1" s="1"/>
  <c r="Z354" i="1"/>
  <c r="AO354" i="1" s="1"/>
  <c r="W357" i="1"/>
  <c r="T357" i="1"/>
  <c r="AG357" i="1" s="1"/>
  <c r="S357" i="1"/>
  <c r="Y362" i="1"/>
  <c r="AN362" i="1" s="1"/>
  <c r="Z362" i="1"/>
  <c r="AO362" i="1" s="1"/>
  <c r="W365" i="1"/>
  <c r="T365" i="1"/>
  <c r="AG365" i="1" s="1"/>
  <c r="S365" i="1"/>
  <c r="Y370" i="1"/>
  <c r="AN370" i="1" s="1"/>
  <c r="Z370" i="1"/>
  <c r="AO370" i="1" s="1"/>
  <c r="W373" i="1"/>
  <c r="T373" i="1"/>
  <c r="AG373" i="1" s="1"/>
  <c r="S373" i="1"/>
  <c r="Z378" i="1"/>
  <c r="AO378" i="1" s="1"/>
  <c r="Y378" i="1"/>
  <c r="AN378" i="1" s="1"/>
  <c r="T381" i="1"/>
  <c r="AG381" i="1" s="1"/>
  <c r="S381" i="1"/>
  <c r="W381" i="1"/>
  <c r="Z386" i="1"/>
  <c r="AO386" i="1" s="1"/>
  <c r="Y386" i="1"/>
  <c r="AN386" i="1" s="1"/>
  <c r="T389" i="1"/>
  <c r="AG389" i="1" s="1"/>
  <c r="S389" i="1"/>
  <c r="W389" i="1"/>
  <c r="Z394" i="1"/>
  <c r="AO394" i="1" s="1"/>
  <c r="Y394" i="1"/>
  <c r="AN394" i="1" s="1"/>
  <c r="T397" i="1"/>
  <c r="AG397" i="1" s="1"/>
  <c r="S397" i="1"/>
  <c r="W397" i="1"/>
  <c r="Z402" i="1"/>
  <c r="AO402" i="1" s="1"/>
  <c r="Y402" i="1"/>
  <c r="AN402" i="1" s="1"/>
  <c r="T405" i="1"/>
  <c r="AG405" i="1" s="1"/>
  <c r="S405" i="1"/>
  <c r="W405" i="1"/>
  <c r="Z410" i="1"/>
  <c r="AO410" i="1" s="1"/>
  <c r="Y410" i="1"/>
  <c r="AN410" i="1" s="1"/>
  <c r="T413" i="1"/>
  <c r="AG413" i="1" s="1"/>
  <c r="S413" i="1"/>
  <c r="W413" i="1"/>
  <c r="Z418" i="1"/>
  <c r="AO418" i="1" s="1"/>
  <c r="Y418" i="1"/>
  <c r="AN418" i="1" s="1"/>
  <c r="T421" i="1"/>
  <c r="AG421" i="1" s="1"/>
  <c r="S421" i="1"/>
  <c r="W421" i="1"/>
  <c r="Z426" i="1"/>
  <c r="AO426" i="1" s="1"/>
  <c r="Y426" i="1"/>
  <c r="AN426" i="1" s="1"/>
  <c r="W429" i="1"/>
  <c r="T429" i="1"/>
  <c r="AG429" i="1" s="1"/>
  <c r="S429" i="1"/>
  <c r="Z434" i="1"/>
  <c r="AO434" i="1" s="1"/>
  <c r="Y434" i="1"/>
  <c r="AN434" i="1" s="1"/>
  <c r="W437" i="1"/>
  <c r="T437" i="1"/>
  <c r="AG437" i="1" s="1"/>
  <c r="S437" i="1"/>
  <c r="Z442" i="1"/>
  <c r="AO442" i="1" s="1"/>
  <c r="Y442" i="1"/>
  <c r="AN442" i="1" s="1"/>
  <c r="W445" i="1"/>
  <c r="T445" i="1"/>
  <c r="AG445" i="1" s="1"/>
  <c r="S445" i="1"/>
  <c r="Z450" i="1"/>
  <c r="AO450" i="1" s="1"/>
  <c r="Y450" i="1"/>
  <c r="AN450" i="1" s="1"/>
  <c r="W453" i="1"/>
  <c r="T453" i="1"/>
  <c r="AG453" i="1" s="1"/>
  <c r="S453" i="1"/>
  <c r="Z458" i="1"/>
  <c r="AO458" i="1" s="1"/>
  <c r="Y458" i="1"/>
  <c r="AN458" i="1" s="1"/>
  <c r="W461" i="1"/>
  <c r="T461" i="1"/>
  <c r="AG461" i="1" s="1"/>
  <c r="S461" i="1"/>
  <c r="Z466" i="1"/>
  <c r="AO466" i="1" s="1"/>
  <c r="Y466" i="1"/>
  <c r="AN466" i="1" s="1"/>
  <c r="W469" i="1"/>
  <c r="T469" i="1"/>
  <c r="AG469" i="1" s="1"/>
  <c r="S469" i="1"/>
  <c r="Z474" i="1"/>
  <c r="AO474" i="1" s="1"/>
  <c r="Y474" i="1"/>
  <c r="AN474" i="1" s="1"/>
  <c r="W477" i="1"/>
  <c r="T477" i="1"/>
  <c r="AG477" i="1" s="1"/>
  <c r="S477" i="1"/>
  <c r="Z482" i="1"/>
  <c r="AO482" i="1" s="1"/>
  <c r="Y482" i="1"/>
  <c r="AN482" i="1" s="1"/>
  <c r="W485" i="1"/>
  <c r="T485" i="1"/>
  <c r="AG485" i="1" s="1"/>
  <c r="S485" i="1"/>
  <c r="Z490" i="1"/>
  <c r="AO490" i="1" s="1"/>
  <c r="Y490" i="1"/>
  <c r="AN490" i="1" s="1"/>
  <c r="W493" i="1"/>
  <c r="T493" i="1"/>
  <c r="AG493" i="1" s="1"/>
  <c r="S493" i="1"/>
  <c r="Z498" i="1"/>
  <c r="AO498" i="1" s="1"/>
  <c r="Y498" i="1"/>
  <c r="AN498" i="1" s="1"/>
  <c r="W501" i="1"/>
  <c r="T501" i="1"/>
  <c r="AG501" i="1" s="1"/>
  <c r="S501" i="1"/>
  <c r="Z506" i="1"/>
  <c r="AO506" i="1" s="1"/>
  <c r="Y506" i="1"/>
  <c r="AN506" i="1" s="1"/>
  <c r="W509" i="1"/>
  <c r="T509" i="1"/>
  <c r="AG509" i="1" s="1"/>
  <c r="S509" i="1"/>
  <c r="Z514" i="1"/>
  <c r="AO514" i="1" s="1"/>
  <c r="Y514" i="1"/>
  <c r="AN514" i="1" s="1"/>
  <c r="W517" i="1"/>
  <c r="T517" i="1"/>
  <c r="AG517" i="1" s="1"/>
  <c r="S517" i="1"/>
  <c r="Z522" i="1"/>
  <c r="AO522" i="1" s="1"/>
  <c r="Y522" i="1"/>
  <c r="AN522" i="1" s="1"/>
  <c r="W525" i="1"/>
  <c r="T525" i="1"/>
  <c r="AG525" i="1" s="1"/>
  <c r="S525" i="1"/>
  <c r="Z530" i="1"/>
  <c r="AO530" i="1" s="1"/>
  <c r="Y530" i="1"/>
  <c r="AN530" i="1" s="1"/>
  <c r="W533" i="1"/>
  <c r="T533" i="1"/>
  <c r="AG533" i="1" s="1"/>
  <c r="S533" i="1"/>
  <c r="Z538" i="1"/>
  <c r="AO538" i="1" s="1"/>
  <c r="Y538" i="1"/>
  <c r="AN538" i="1" s="1"/>
  <c r="W541" i="1"/>
  <c r="T541" i="1"/>
  <c r="AG541" i="1" s="1"/>
  <c r="S541" i="1"/>
  <c r="Z546" i="1"/>
  <c r="AO546" i="1" s="1"/>
  <c r="Y546" i="1"/>
  <c r="AN546" i="1" s="1"/>
  <c r="W549" i="1"/>
  <c r="T549" i="1"/>
  <c r="AG549" i="1" s="1"/>
  <c r="S549" i="1"/>
  <c r="Z554" i="1"/>
  <c r="AO554" i="1" s="1"/>
  <c r="Y554" i="1"/>
  <c r="AN554" i="1" s="1"/>
  <c r="W557" i="1"/>
  <c r="T557" i="1"/>
  <c r="AG557" i="1" s="1"/>
  <c r="S557" i="1"/>
  <c r="Z562" i="1"/>
  <c r="AO562" i="1" s="1"/>
  <c r="Y562" i="1"/>
  <c r="AN562" i="1" s="1"/>
  <c r="W565" i="1"/>
  <c r="T565" i="1"/>
  <c r="AG565" i="1" s="1"/>
  <c r="S565" i="1"/>
  <c r="Z570" i="1"/>
  <c r="AO570" i="1" s="1"/>
  <c r="Y570" i="1"/>
  <c r="AN570" i="1" s="1"/>
  <c r="W573" i="1"/>
  <c r="T573" i="1"/>
  <c r="AG573" i="1" s="1"/>
  <c r="S573" i="1"/>
  <c r="Z578" i="1"/>
  <c r="AO578" i="1" s="1"/>
  <c r="Y578" i="1"/>
  <c r="AN578" i="1" s="1"/>
  <c r="W581" i="1"/>
  <c r="T581" i="1"/>
  <c r="AG581" i="1" s="1"/>
  <c r="S581" i="1"/>
  <c r="Z586" i="1"/>
  <c r="AO586" i="1" s="1"/>
  <c r="Y586" i="1"/>
  <c r="AN586" i="1" s="1"/>
  <c r="W589" i="1"/>
  <c r="T589" i="1"/>
  <c r="AG589" i="1" s="1"/>
  <c r="S589" i="1"/>
  <c r="Z594" i="1"/>
  <c r="AO594" i="1" s="1"/>
  <c r="Y594" i="1"/>
  <c r="AN594" i="1" s="1"/>
  <c r="W597" i="1"/>
  <c r="T597" i="1"/>
  <c r="AG597" i="1" s="1"/>
  <c r="S597" i="1"/>
  <c r="Z602" i="1"/>
  <c r="AO602" i="1" s="1"/>
  <c r="Y602" i="1"/>
  <c r="AN602" i="1" s="1"/>
  <c r="W605" i="1"/>
  <c r="T605" i="1"/>
  <c r="AG605" i="1" s="1"/>
  <c r="S605" i="1"/>
  <c r="Z610" i="1"/>
  <c r="AO610" i="1" s="1"/>
  <c r="Y610" i="1"/>
  <c r="AN610" i="1" s="1"/>
  <c r="W613" i="1"/>
  <c r="T613" i="1"/>
  <c r="AG613" i="1" s="1"/>
  <c r="S613" i="1"/>
  <c r="Z618" i="1"/>
  <c r="AO618" i="1" s="1"/>
  <c r="Y618" i="1"/>
  <c r="AN618" i="1" s="1"/>
  <c r="W621" i="1"/>
  <c r="T621" i="1"/>
  <c r="AG621" i="1" s="1"/>
  <c r="S621" i="1"/>
  <c r="Z626" i="1"/>
  <c r="AO626" i="1" s="1"/>
  <c r="Y626" i="1"/>
  <c r="AN626" i="1" s="1"/>
  <c r="W629" i="1"/>
  <c r="T629" i="1"/>
  <c r="AG629" i="1" s="1"/>
  <c r="S629" i="1"/>
  <c r="Z634" i="1"/>
  <c r="AO634" i="1" s="1"/>
  <c r="Y634" i="1"/>
  <c r="AN634" i="1" s="1"/>
  <c r="W637" i="1"/>
  <c r="T637" i="1"/>
  <c r="AG637" i="1" s="1"/>
  <c r="S637" i="1"/>
  <c r="Z642" i="1"/>
  <c r="AO642" i="1" s="1"/>
  <c r="Y642" i="1"/>
  <c r="AN642" i="1" s="1"/>
  <c r="W645" i="1"/>
  <c r="T645" i="1"/>
  <c r="AG645" i="1" s="1"/>
  <c r="S645" i="1"/>
  <c r="Z650" i="1"/>
  <c r="AO650" i="1" s="1"/>
  <c r="Y650" i="1"/>
  <c r="AN650" i="1" s="1"/>
  <c r="W653" i="1"/>
  <c r="T653" i="1"/>
  <c r="AG653" i="1" s="1"/>
  <c r="S653" i="1"/>
  <c r="Z658" i="1"/>
  <c r="AO658" i="1" s="1"/>
  <c r="Y658" i="1"/>
  <c r="AN658" i="1" s="1"/>
  <c r="W661" i="1"/>
  <c r="T661" i="1"/>
  <c r="AG661" i="1" s="1"/>
  <c r="S661" i="1"/>
  <c r="Z666" i="1"/>
  <c r="AO666" i="1" s="1"/>
  <c r="Y666" i="1"/>
  <c r="AN666" i="1" s="1"/>
  <c r="W669" i="1"/>
  <c r="T669" i="1"/>
  <c r="AG669" i="1" s="1"/>
  <c r="S669" i="1"/>
  <c r="Z674" i="1"/>
  <c r="AO674" i="1" s="1"/>
  <c r="Y674" i="1"/>
  <c r="AN674" i="1" s="1"/>
  <c r="W677" i="1"/>
  <c r="T677" i="1"/>
  <c r="AG677" i="1" s="1"/>
  <c r="S677" i="1"/>
  <c r="Z682" i="1"/>
  <c r="AO682" i="1" s="1"/>
  <c r="Y682" i="1"/>
  <c r="AN682" i="1" s="1"/>
  <c r="W685" i="1"/>
  <c r="T685" i="1"/>
  <c r="AG685" i="1" s="1"/>
  <c r="S685" i="1"/>
  <c r="Z690" i="1"/>
  <c r="AO690" i="1" s="1"/>
  <c r="Y690" i="1"/>
  <c r="AN690" i="1" s="1"/>
  <c r="W693" i="1"/>
  <c r="T693" i="1"/>
  <c r="AG693" i="1" s="1"/>
  <c r="S693" i="1"/>
  <c r="X698" i="1"/>
  <c r="R698" i="1"/>
  <c r="V701" i="1"/>
  <c r="U701" i="1"/>
  <c r="X706" i="1"/>
  <c r="R706" i="1"/>
  <c r="V709" i="1"/>
  <c r="U709" i="1"/>
  <c r="X714" i="1"/>
  <c r="R714" i="1"/>
  <c r="AC714" i="1" s="1"/>
  <c r="V717" i="1"/>
  <c r="U717" i="1"/>
  <c r="X722" i="1"/>
  <c r="R722" i="1"/>
  <c r="AC722" i="1" s="1"/>
  <c r="V725" i="1"/>
  <c r="U725" i="1"/>
  <c r="X730" i="1"/>
  <c r="R730" i="1"/>
  <c r="V733" i="1"/>
  <c r="U733" i="1"/>
  <c r="X738" i="1"/>
  <c r="R738" i="1"/>
  <c r="AC738" i="1" s="1"/>
  <c r="V741" i="1"/>
  <c r="U741" i="1"/>
  <c r="X746" i="1"/>
  <c r="R746" i="1"/>
  <c r="AC746" i="1" s="1"/>
  <c r="V749" i="1"/>
  <c r="U749" i="1"/>
  <c r="X754" i="1"/>
  <c r="R754" i="1"/>
  <c r="V757" i="1"/>
  <c r="U757" i="1"/>
  <c r="X762" i="1"/>
  <c r="R762" i="1"/>
  <c r="AC762" i="1" s="1"/>
  <c r="V765" i="1"/>
  <c r="U765" i="1"/>
  <c r="X770" i="1"/>
  <c r="R770" i="1"/>
  <c r="V773" i="1"/>
  <c r="U773" i="1"/>
  <c r="O778" i="1"/>
  <c r="W778" i="1"/>
  <c r="T778" i="1"/>
  <c r="AG778" i="1" s="1"/>
  <c r="S778" i="1"/>
  <c r="Z783" i="1"/>
  <c r="AO783" i="1" s="1"/>
  <c r="Y783" i="1"/>
  <c r="AN783" i="1" s="1"/>
  <c r="W786" i="1"/>
  <c r="T786" i="1"/>
  <c r="AG786" i="1" s="1"/>
  <c r="S786" i="1"/>
  <c r="Z791" i="1"/>
  <c r="AO791" i="1" s="1"/>
  <c r="Y791" i="1"/>
  <c r="AN791" i="1" s="1"/>
  <c r="W794" i="1"/>
  <c r="T794" i="1"/>
  <c r="AG794" i="1" s="1"/>
  <c r="S794" i="1"/>
  <c r="Z799" i="1"/>
  <c r="AO799" i="1" s="1"/>
  <c r="Y799" i="1"/>
  <c r="AN799" i="1" s="1"/>
  <c r="W802" i="1"/>
  <c r="T802" i="1"/>
  <c r="AG802" i="1" s="1"/>
  <c r="S802" i="1"/>
  <c r="Z807" i="1"/>
  <c r="AO807" i="1" s="1"/>
  <c r="Y807" i="1"/>
  <c r="AN807" i="1" s="1"/>
  <c r="O810" i="1"/>
  <c r="W810" i="1"/>
  <c r="T810" i="1"/>
  <c r="AG810" i="1" s="1"/>
  <c r="S810" i="1"/>
  <c r="Z815" i="1"/>
  <c r="AO815" i="1" s="1"/>
  <c r="Y815" i="1"/>
  <c r="AN815" i="1" s="1"/>
  <c r="W818" i="1"/>
  <c r="T818" i="1"/>
  <c r="AG818" i="1" s="1"/>
  <c r="S818" i="1"/>
  <c r="Z823" i="1"/>
  <c r="AO823" i="1" s="1"/>
  <c r="Y823" i="1"/>
  <c r="AN823" i="1" s="1"/>
  <c r="W826" i="1"/>
  <c r="T826" i="1"/>
  <c r="AG826" i="1" s="1"/>
  <c r="S826" i="1"/>
  <c r="Z831" i="1"/>
  <c r="AO831" i="1" s="1"/>
  <c r="Y831" i="1"/>
  <c r="AN831" i="1" s="1"/>
  <c r="W834" i="1"/>
  <c r="T834" i="1"/>
  <c r="AG834" i="1" s="1"/>
  <c r="S834" i="1"/>
  <c r="Z839" i="1"/>
  <c r="AO839" i="1" s="1"/>
  <c r="Y839" i="1"/>
  <c r="AN839" i="1" s="1"/>
  <c r="W842" i="1"/>
  <c r="T842" i="1"/>
  <c r="AG842" i="1" s="1"/>
  <c r="S842" i="1"/>
  <c r="R847" i="1"/>
  <c r="X847" i="1"/>
  <c r="O850" i="1"/>
  <c r="V850" i="1"/>
  <c r="U850" i="1"/>
  <c r="R855" i="1"/>
  <c r="AC855" i="1" s="1"/>
  <c r="X855" i="1"/>
  <c r="V858" i="1"/>
  <c r="U858" i="1"/>
  <c r="R863" i="1"/>
  <c r="AC863" i="1" s="1"/>
  <c r="X863" i="1"/>
  <c r="V866" i="1"/>
  <c r="U866" i="1"/>
  <c r="R871" i="1"/>
  <c r="X871" i="1"/>
  <c r="V874" i="1"/>
  <c r="U874" i="1"/>
  <c r="R879" i="1"/>
  <c r="AC879" i="1" s="1"/>
  <c r="X879" i="1"/>
  <c r="O882" i="1"/>
  <c r="V882" i="1"/>
  <c r="U882" i="1"/>
  <c r="R887" i="1"/>
  <c r="AC887" i="1" s="1"/>
  <c r="X887" i="1"/>
  <c r="V890" i="1"/>
  <c r="U890" i="1"/>
  <c r="R895" i="1"/>
  <c r="X895" i="1"/>
  <c r="V898" i="1"/>
  <c r="U898" i="1"/>
  <c r="R903" i="1"/>
  <c r="AC903" i="1" s="1"/>
  <c r="X903" i="1"/>
  <c r="V906" i="1"/>
  <c r="U906" i="1"/>
  <c r="R911" i="1"/>
  <c r="X911" i="1"/>
  <c r="V914" i="1"/>
  <c r="U914" i="1"/>
  <c r="R919" i="1"/>
  <c r="X919" i="1"/>
  <c r="V922" i="1"/>
  <c r="U922" i="1"/>
  <c r="R927" i="1"/>
  <c r="X927" i="1"/>
  <c r="V930" i="1"/>
  <c r="U930" i="1"/>
  <c r="R935" i="1"/>
  <c r="X935" i="1"/>
  <c r="V938" i="1"/>
  <c r="U938" i="1"/>
  <c r="R943" i="1"/>
  <c r="X943" i="1"/>
  <c r="V946" i="1"/>
  <c r="U946" i="1"/>
  <c r="R951" i="1"/>
  <c r="AC951" i="1" s="1"/>
  <c r="AB951" i="1" s="1"/>
  <c r="X951" i="1"/>
  <c r="V954" i="1"/>
  <c r="U954" i="1"/>
  <c r="R959" i="1"/>
  <c r="AC959" i="1" s="1"/>
  <c r="X959" i="1"/>
  <c r="V962" i="1"/>
  <c r="U962" i="1"/>
  <c r="R967" i="1"/>
  <c r="AC967" i="1" s="1"/>
  <c r="X967" i="1"/>
  <c r="V970" i="1"/>
  <c r="U970" i="1"/>
  <c r="R975" i="1"/>
  <c r="AC975" i="1" s="1"/>
  <c r="X975" i="1"/>
  <c r="V978" i="1"/>
  <c r="U978" i="1"/>
  <c r="R983" i="1"/>
  <c r="X983" i="1"/>
  <c r="V986" i="1"/>
  <c r="U986" i="1"/>
  <c r="R991" i="1"/>
  <c r="AC991" i="1" s="1"/>
  <c r="X991" i="1"/>
  <c r="V994" i="1"/>
  <c r="U994" i="1"/>
  <c r="R999" i="1"/>
  <c r="AC999" i="1" s="1"/>
  <c r="X999" i="1"/>
  <c r="V1002" i="1"/>
  <c r="U1002" i="1"/>
  <c r="R1007" i="1"/>
  <c r="X1007" i="1"/>
  <c r="V1010" i="1"/>
  <c r="U1010" i="1"/>
  <c r="X1015" i="1"/>
  <c r="R1015" i="1"/>
  <c r="U1018" i="1"/>
  <c r="V1018" i="1"/>
  <c r="X1023" i="1"/>
  <c r="R1023" i="1"/>
  <c r="AC1023" i="1" s="1"/>
  <c r="U1026" i="1"/>
  <c r="V1026" i="1"/>
  <c r="X1031" i="1"/>
  <c r="R1031" i="1"/>
  <c r="U1034" i="1"/>
  <c r="V1034" i="1"/>
  <c r="X1039" i="1"/>
  <c r="R1039" i="1"/>
  <c r="AC1039" i="1" s="1"/>
  <c r="U1042" i="1"/>
  <c r="V1042" i="1"/>
  <c r="X1047" i="1"/>
  <c r="R1047" i="1"/>
  <c r="AC1047" i="1" s="1"/>
  <c r="U1050" i="1"/>
  <c r="V1050" i="1"/>
  <c r="X1055" i="1"/>
  <c r="R1055" i="1"/>
  <c r="U1058" i="1"/>
  <c r="V1058" i="1"/>
  <c r="X1063" i="1"/>
  <c r="R1063" i="1"/>
  <c r="U1066" i="1"/>
  <c r="V1066" i="1"/>
  <c r="X1071" i="1"/>
  <c r="R1071" i="1"/>
  <c r="U1074" i="1"/>
  <c r="V1074" i="1"/>
  <c r="W1079" i="1"/>
  <c r="T1079" i="1"/>
  <c r="AG1079" i="1" s="1"/>
  <c r="S1079" i="1"/>
  <c r="Z1084" i="1"/>
  <c r="AO1084" i="1" s="1"/>
  <c r="Y1084" i="1"/>
  <c r="AN1084" i="1" s="1"/>
  <c r="W1087" i="1"/>
  <c r="T1087" i="1"/>
  <c r="AG1087" i="1" s="1"/>
  <c r="S1087" i="1"/>
  <c r="Z1092" i="1"/>
  <c r="AO1092" i="1" s="1"/>
  <c r="Y1092" i="1"/>
  <c r="AN1092" i="1" s="1"/>
  <c r="O1095" i="1"/>
  <c r="W1095" i="1"/>
  <c r="T1095" i="1"/>
  <c r="AG1095" i="1" s="1"/>
  <c r="S1095" i="1"/>
  <c r="Z1100" i="1"/>
  <c r="AO1100" i="1" s="1"/>
  <c r="Y1100" i="1"/>
  <c r="AN1100" i="1" s="1"/>
  <c r="W1103" i="1"/>
  <c r="T1103" i="1"/>
  <c r="AG1103" i="1" s="1"/>
  <c r="S1103" i="1"/>
  <c r="X1108" i="1"/>
  <c r="R1108" i="1"/>
  <c r="V1111" i="1"/>
  <c r="U1111" i="1"/>
  <c r="X1116" i="1"/>
  <c r="R1116" i="1"/>
  <c r="V1119" i="1"/>
  <c r="U1119" i="1"/>
  <c r="X1124" i="1"/>
  <c r="R1124" i="1"/>
  <c r="V1127" i="1"/>
  <c r="U1127" i="1"/>
  <c r="X1132" i="1"/>
  <c r="R1132" i="1"/>
  <c r="V1135" i="1"/>
  <c r="U1135" i="1"/>
  <c r="X1140" i="1"/>
  <c r="R1140" i="1"/>
  <c r="V1143" i="1"/>
  <c r="U1143" i="1"/>
  <c r="X1148" i="1"/>
  <c r="R1148" i="1"/>
  <c r="V1151" i="1"/>
  <c r="U1151" i="1"/>
  <c r="W1156" i="1"/>
  <c r="T1156" i="1"/>
  <c r="AG1156" i="1" s="1"/>
  <c r="S1156" i="1"/>
  <c r="Y1161" i="1"/>
  <c r="AN1161" i="1" s="1"/>
  <c r="Z1161" i="1"/>
  <c r="AO1161" i="1" s="1"/>
  <c r="W1164" i="1"/>
  <c r="T1164" i="1"/>
  <c r="AG1164" i="1" s="1"/>
  <c r="S1164" i="1"/>
  <c r="Y1169" i="1"/>
  <c r="AN1169" i="1" s="1"/>
  <c r="Z1169" i="1"/>
  <c r="AO1169" i="1" s="1"/>
  <c r="W1172" i="1"/>
  <c r="T1172" i="1"/>
  <c r="AG1172" i="1" s="1"/>
  <c r="S1172" i="1"/>
  <c r="Y1177" i="1"/>
  <c r="AN1177" i="1" s="1"/>
  <c r="Z1177" i="1"/>
  <c r="AO1177" i="1" s="1"/>
  <c r="O1180" i="1"/>
  <c r="W1180" i="1"/>
  <c r="T1180" i="1"/>
  <c r="AG1180" i="1" s="1"/>
  <c r="S1180" i="1"/>
  <c r="Y1185" i="1"/>
  <c r="AN1185" i="1" s="1"/>
  <c r="Z1185" i="1"/>
  <c r="AO1185" i="1" s="1"/>
  <c r="W1188" i="1"/>
  <c r="T1188" i="1"/>
  <c r="AG1188" i="1" s="1"/>
  <c r="S1188" i="1"/>
  <c r="Y1193" i="1"/>
  <c r="AN1193" i="1" s="1"/>
  <c r="Z1193" i="1"/>
  <c r="AO1193" i="1" s="1"/>
  <c r="O1196" i="1"/>
  <c r="W1196" i="1"/>
  <c r="T1196" i="1"/>
  <c r="AG1196" i="1" s="1"/>
  <c r="S1196" i="1"/>
  <c r="Y1201" i="1"/>
  <c r="AN1201" i="1" s="1"/>
  <c r="Z1201" i="1"/>
  <c r="AO1201" i="1" s="1"/>
  <c r="W1204" i="1"/>
  <c r="T1204" i="1"/>
  <c r="AG1204" i="1" s="1"/>
  <c r="S1204" i="1"/>
  <c r="Y1209" i="1"/>
  <c r="AN1209" i="1" s="1"/>
  <c r="Z1209" i="1"/>
  <c r="AO1209" i="1" s="1"/>
  <c r="W1212" i="1"/>
  <c r="T1212" i="1"/>
  <c r="AG1212" i="1" s="1"/>
  <c r="S1212" i="1"/>
  <c r="Y1217" i="1"/>
  <c r="AN1217" i="1" s="1"/>
  <c r="Z1217" i="1"/>
  <c r="AO1217" i="1" s="1"/>
  <c r="O1220" i="1"/>
  <c r="W1220" i="1"/>
  <c r="T1220" i="1"/>
  <c r="AG1220" i="1" s="1"/>
  <c r="S1220" i="1"/>
  <c r="Y1225" i="1"/>
  <c r="AN1225" i="1" s="1"/>
  <c r="Z1225" i="1"/>
  <c r="AO1225" i="1" s="1"/>
  <c r="W1228" i="1"/>
  <c r="T1228" i="1"/>
  <c r="AG1228" i="1" s="1"/>
  <c r="S1228" i="1"/>
  <c r="R1233" i="1"/>
  <c r="AC1233" i="1" s="1"/>
  <c r="X1233" i="1"/>
  <c r="V1236" i="1"/>
  <c r="U1236" i="1"/>
  <c r="R1241" i="1"/>
  <c r="X1241" i="1"/>
  <c r="V1244" i="1"/>
  <c r="U1244" i="1"/>
  <c r="R1249" i="1"/>
  <c r="AC1249" i="1" s="1"/>
  <c r="AB1249" i="1" s="1"/>
  <c r="X1249" i="1"/>
  <c r="V1252" i="1"/>
  <c r="U1252" i="1"/>
  <c r="T1257" i="1"/>
  <c r="AG1257" i="1" s="1"/>
  <c r="S1257" i="1"/>
  <c r="W1257" i="1"/>
  <c r="Z1262" i="1"/>
  <c r="AO1262" i="1" s="1"/>
  <c r="Y1262" i="1"/>
  <c r="AN1262" i="1" s="1"/>
  <c r="T1265" i="1"/>
  <c r="AG1265" i="1" s="1"/>
  <c r="S1265" i="1"/>
  <c r="W1265" i="1"/>
  <c r="Z1270" i="1"/>
  <c r="AO1270" i="1" s="1"/>
  <c r="Y1270" i="1"/>
  <c r="AN1270" i="1" s="1"/>
  <c r="T1273" i="1"/>
  <c r="AG1273" i="1" s="1"/>
  <c r="S1273" i="1"/>
  <c r="W1273" i="1"/>
  <c r="Y1278" i="1"/>
  <c r="AN1278" i="1" s="1"/>
  <c r="Z1278" i="1"/>
  <c r="AO1278" i="1" s="1"/>
  <c r="T1281" i="1"/>
  <c r="AG1281" i="1" s="1"/>
  <c r="S1281" i="1"/>
  <c r="W1281" i="1"/>
  <c r="Z1286" i="1"/>
  <c r="AO1286" i="1" s="1"/>
  <c r="Y1286" i="1"/>
  <c r="AN1286" i="1" s="1"/>
  <c r="T1289" i="1"/>
  <c r="AG1289" i="1" s="1"/>
  <c r="S1289" i="1"/>
  <c r="W1289" i="1"/>
  <c r="Z1294" i="1"/>
  <c r="AO1294" i="1" s="1"/>
  <c r="Y1294" i="1"/>
  <c r="AN1294" i="1" s="1"/>
  <c r="T1297" i="1"/>
  <c r="AG1297" i="1" s="1"/>
  <c r="S1297" i="1"/>
  <c r="W1297" i="1"/>
  <c r="Z1302" i="1"/>
  <c r="AO1302" i="1" s="1"/>
  <c r="Y1302" i="1"/>
  <c r="AN1302" i="1" s="1"/>
  <c r="T1305" i="1"/>
  <c r="AG1305" i="1" s="1"/>
  <c r="S1305" i="1"/>
  <c r="W1305" i="1"/>
  <c r="Z1310" i="1"/>
  <c r="AO1310" i="1" s="1"/>
  <c r="Y1310" i="1"/>
  <c r="AN1310" i="1" s="1"/>
  <c r="T1313" i="1"/>
  <c r="AG1313" i="1" s="1"/>
  <c r="S1313" i="1"/>
  <c r="W1313" i="1"/>
  <c r="O1316" i="1"/>
  <c r="Y1318" i="1"/>
  <c r="AN1318" i="1" s="1"/>
  <c r="Z1318" i="1"/>
  <c r="AO1318" i="1" s="1"/>
  <c r="T1321" i="1"/>
  <c r="AG1321" i="1" s="1"/>
  <c r="S1321" i="1"/>
  <c r="W1321" i="1"/>
  <c r="Z1326" i="1"/>
  <c r="AO1326" i="1" s="1"/>
  <c r="Y1326" i="1"/>
  <c r="AN1326" i="1" s="1"/>
  <c r="W1329" i="1"/>
  <c r="T1329" i="1"/>
  <c r="AG1329" i="1" s="1"/>
  <c r="S1329" i="1"/>
  <c r="Z1334" i="1"/>
  <c r="AO1334" i="1" s="1"/>
  <c r="Y1334" i="1"/>
  <c r="AN1334" i="1" s="1"/>
  <c r="W1337" i="1"/>
  <c r="T1337" i="1"/>
  <c r="AG1337" i="1" s="1"/>
  <c r="S1337" i="1"/>
  <c r="Z1342" i="1"/>
  <c r="AO1342" i="1" s="1"/>
  <c r="Y1342" i="1"/>
  <c r="AN1342" i="1" s="1"/>
  <c r="W1345" i="1"/>
  <c r="T1345" i="1"/>
  <c r="AG1345" i="1" s="1"/>
  <c r="S1345" i="1"/>
  <c r="Z1350" i="1"/>
  <c r="AO1350" i="1" s="1"/>
  <c r="Y1350" i="1"/>
  <c r="AN1350" i="1" s="1"/>
  <c r="W1353" i="1"/>
  <c r="T1353" i="1"/>
  <c r="AG1353" i="1" s="1"/>
  <c r="S1353" i="1"/>
  <c r="Z1358" i="1"/>
  <c r="AO1358" i="1" s="1"/>
  <c r="Y1358" i="1"/>
  <c r="AN1358" i="1" s="1"/>
  <c r="W1361" i="1"/>
  <c r="T1361" i="1"/>
  <c r="AG1361" i="1" s="1"/>
  <c r="S1361" i="1"/>
  <c r="Z1366" i="1"/>
  <c r="AO1366" i="1" s="1"/>
  <c r="Y1366" i="1"/>
  <c r="AN1366" i="1" s="1"/>
  <c r="W1369" i="1"/>
  <c r="T1369" i="1"/>
  <c r="AG1369" i="1" s="1"/>
  <c r="S1369" i="1"/>
  <c r="X1374" i="1"/>
  <c r="R1374" i="1"/>
  <c r="V1377" i="1"/>
  <c r="U1377" i="1"/>
  <c r="X1382" i="1"/>
  <c r="R1382" i="1"/>
  <c r="V1385" i="1"/>
  <c r="U1385" i="1"/>
  <c r="X1390" i="1"/>
  <c r="R1390" i="1"/>
  <c r="V1393" i="1"/>
  <c r="U1393" i="1"/>
  <c r="X1398" i="1"/>
  <c r="R1398" i="1"/>
  <c r="AC1398" i="1" s="1"/>
  <c r="V1401" i="1"/>
  <c r="U1401" i="1"/>
  <c r="X1406" i="1"/>
  <c r="R1406" i="1"/>
  <c r="AC1406" i="1" s="1"/>
  <c r="O1409" i="1"/>
  <c r="V1409" i="1"/>
  <c r="U1409" i="1"/>
  <c r="X1414" i="1"/>
  <c r="R1414" i="1"/>
  <c r="V1417" i="1"/>
  <c r="U1417" i="1"/>
  <c r="X1422" i="1"/>
  <c r="R1422" i="1"/>
  <c r="V1425" i="1"/>
  <c r="U1425" i="1"/>
  <c r="W1430" i="1"/>
  <c r="T1430" i="1"/>
  <c r="AG1430" i="1" s="1"/>
  <c r="S1430" i="1"/>
  <c r="Z1435" i="1"/>
  <c r="AO1435" i="1" s="1"/>
  <c r="Y1435" i="1"/>
  <c r="AN1435" i="1" s="1"/>
  <c r="W1438" i="1"/>
  <c r="T1438" i="1"/>
  <c r="AG1438" i="1" s="1"/>
  <c r="S1438" i="1"/>
  <c r="Z1443" i="1"/>
  <c r="AO1443" i="1" s="1"/>
  <c r="Y1443" i="1"/>
  <c r="AN1443" i="1" s="1"/>
  <c r="O1446" i="1"/>
  <c r="W1446" i="1"/>
  <c r="T1446" i="1"/>
  <c r="AG1446" i="1" s="1"/>
  <c r="S1446" i="1"/>
  <c r="Z1451" i="1"/>
  <c r="AO1451" i="1" s="1"/>
  <c r="Y1451" i="1"/>
  <c r="AN1451" i="1" s="1"/>
  <c r="W1454" i="1"/>
  <c r="T1454" i="1"/>
  <c r="AG1454" i="1" s="1"/>
  <c r="S1454" i="1"/>
  <c r="Z1459" i="1"/>
  <c r="AO1459" i="1" s="1"/>
  <c r="Y1459" i="1"/>
  <c r="AN1459" i="1" s="1"/>
  <c r="O1462" i="1"/>
  <c r="W1462" i="1"/>
  <c r="T1462" i="1"/>
  <c r="AG1462" i="1" s="1"/>
  <c r="S1462" i="1"/>
  <c r="Z1467" i="1"/>
  <c r="AO1467" i="1" s="1"/>
  <c r="Y1467" i="1"/>
  <c r="AN1467" i="1" s="1"/>
  <c r="W1470" i="1"/>
  <c r="T1470" i="1"/>
  <c r="AG1470" i="1" s="1"/>
  <c r="S1470" i="1"/>
  <c r="Y1475" i="1"/>
  <c r="AN1475" i="1" s="1"/>
  <c r="Z1475" i="1"/>
  <c r="AO1475" i="1" s="1"/>
  <c r="O1478" i="1"/>
  <c r="W1478" i="1"/>
  <c r="T1478" i="1"/>
  <c r="AG1478" i="1" s="1"/>
  <c r="S1478" i="1"/>
  <c r="Z1483" i="1"/>
  <c r="AO1483" i="1" s="1"/>
  <c r="Y1483" i="1"/>
  <c r="AN1483" i="1" s="1"/>
  <c r="W1486" i="1"/>
  <c r="T1486" i="1"/>
  <c r="AG1486" i="1" s="1"/>
  <c r="S1486" i="1"/>
  <c r="Z1491" i="1"/>
  <c r="AO1491" i="1" s="1"/>
  <c r="Y1491" i="1"/>
  <c r="AN1491" i="1" s="1"/>
  <c r="W1494" i="1"/>
  <c r="T1494" i="1"/>
  <c r="AG1494" i="1" s="1"/>
  <c r="S1494" i="1"/>
  <c r="Y1499" i="1"/>
  <c r="AN1499" i="1" s="1"/>
  <c r="Z1499" i="1"/>
  <c r="AO1499" i="1" s="1"/>
  <c r="W1502" i="1"/>
  <c r="T1502" i="1"/>
  <c r="AG1502" i="1" s="1"/>
  <c r="S1502" i="1"/>
  <c r="Y1507" i="1"/>
  <c r="AN1507" i="1" s="1"/>
  <c r="Z1507" i="1"/>
  <c r="AO1507" i="1" s="1"/>
  <c r="W1510" i="1"/>
  <c r="T1510" i="1"/>
  <c r="AG1510" i="1" s="1"/>
  <c r="S1510" i="1"/>
  <c r="Z1515" i="1"/>
  <c r="AO1515" i="1" s="1"/>
  <c r="Y1515" i="1"/>
  <c r="AN1515" i="1" s="1"/>
  <c r="U1518" i="1"/>
  <c r="V1518" i="1"/>
  <c r="R1523" i="1"/>
  <c r="X1523" i="1"/>
  <c r="U1526" i="1"/>
  <c r="V1526" i="1"/>
  <c r="R1531" i="1"/>
  <c r="AC1531" i="1" s="1"/>
  <c r="X1531" i="1"/>
  <c r="U1534" i="1"/>
  <c r="V1534" i="1"/>
  <c r="R1539" i="1"/>
  <c r="X1539" i="1"/>
  <c r="U1542" i="1"/>
  <c r="V1542" i="1"/>
  <c r="R1547" i="1"/>
  <c r="X1547" i="1"/>
  <c r="U1550" i="1"/>
  <c r="V1550" i="1"/>
  <c r="R1555" i="1"/>
  <c r="X1555" i="1"/>
  <c r="U1558" i="1"/>
  <c r="V1558" i="1"/>
  <c r="R1563" i="1"/>
  <c r="X1563" i="1"/>
  <c r="U1566" i="1"/>
  <c r="V1566" i="1"/>
  <c r="R1571" i="1"/>
  <c r="X1571" i="1"/>
  <c r="U1574" i="1"/>
  <c r="V1574" i="1"/>
  <c r="S1579" i="1"/>
  <c r="T1579" i="1"/>
  <c r="AG1579" i="1" s="1"/>
  <c r="W1579" i="1"/>
  <c r="Z1584" i="1"/>
  <c r="AO1584" i="1" s="1"/>
  <c r="Y1584" i="1"/>
  <c r="AN1584" i="1" s="1"/>
  <c r="S1587" i="1"/>
  <c r="T1587" i="1"/>
  <c r="AG1587" i="1" s="1"/>
  <c r="W1587" i="1"/>
  <c r="Z1592" i="1"/>
  <c r="AO1592" i="1" s="1"/>
  <c r="Y1592" i="1"/>
  <c r="AN1592" i="1" s="1"/>
  <c r="S1595" i="1"/>
  <c r="T1595" i="1"/>
  <c r="AG1595" i="1" s="1"/>
  <c r="W1595" i="1"/>
  <c r="X1600" i="1"/>
  <c r="R1600" i="1"/>
  <c r="U1603" i="1"/>
  <c r="V1603" i="1"/>
  <c r="Z1605" i="1"/>
  <c r="AO1605" i="1" s="1"/>
  <c r="Y1605" i="1"/>
  <c r="AN1605" i="1" s="1"/>
  <c r="O1608" i="1"/>
  <c r="W1608" i="1"/>
  <c r="S1608" i="1"/>
  <c r="T1608" i="1"/>
  <c r="AG1608" i="1" s="1"/>
  <c r="O1611" i="1"/>
  <c r="Z1613" i="1"/>
  <c r="AO1613" i="1" s="1"/>
  <c r="Y1613" i="1"/>
  <c r="AN1613" i="1" s="1"/>
  <c r="W1616" i="1"/>
  <c r="T1616" i="1"/>
  <c r="AG1616" i="1" s="1"/>
  <c r="S1616" i="1"/>
  <c r="Z1621" i="1"/>
  <c r="AO1621" i="1" s="1"/>
  <c r="Y1621" i="1"/>
  <c r="AN1621" i="1" s="1"/>
  <c r="W1624" i="1"/>
  <c r="T1624" i="1"/>
  <c r="AG1624" i="1" s="1"/>
  <c r="S1624" i="1"/>
  <c r="O1627" i="1"/>
  <c r="Z1629" i="1"/>
  <c r="AO1629" i="1" s="1"/>
  <c r="Y1629" i="1"/>
  <c r="AN1629" i="1" s="1"/>
  <c r="W1632" i="1"/>
  <c r="T1632" i="1"/>
  <c r="AG1632" i="1" s="1"/>
  <c r="S1632" i="1"/>
  <c r="X1637" i="1"/>
  <c r="R1637" i="1"/>
  <c r="V1640" i="1"/>
  <c r="U1640" i="1"/>
  <c r="X1645" i="1"/>
  <c r="R1645" i="1"/>
  <c r="V1648" i="1"/>
  <c r="U1648" i="1"/>
  <c r="X1653" i="1"/>
  <c r="R1653" i="1"/>
  <c r="AC1653" i="1" s="1"/>
  <c r="V1656" i="1"/>
  <c r="U1656" i="1"/>
  <c r="X1661" i="1"/>
  <c r="R1661" i="1"/>
  <c r="AC1661" i="1" s="1"/>
  <c r="U1664" i="1"/>
  <c r="V1664" i="1"/>
  <c r="R1669" i="1"/>
  <c r="AC1669" i="1" s="1"/>
  <c r="X1669" i="1"/>
  <c r="U1672" i="1"/>
  <c r="V1672" i="1"/>
  <c r="R1677" i="1"/>
  <c r="AC1677" i="1" s="1"/>
  <c r="AB1677" i="1" s="1"/>
  <c r="X1677" i="1"/>
  <c r="Z1682" i="1"/>
  <c r="AO1682" i="1" s="1"/>
  <c r="Y1682" i="1"/>
  <c r="AN1682" i="1" s="1"/>
  <c r="S1685" i="1"/>
  <c r="T1685" i="1"/>
  <c r="AG1685" i="1" s="1"/>
  <c r="W1685" i="1"/>
  <c r="Z1690" i="1"/>
  <c r="AO1690" i="1" s="1"/>
  <c r="Y1690" i="1"/>
  <c r="AN1690" i="1" s="1"/>
  <c r="O1693" i="1"/>
  <c r="S1693" i="1"/>
  <c r="W1693" i="1"/>
  <c r="T1693" i="1"/>
  <c r="AG1693" i="1" s="1"/>
  <c r="Z1698" i="1"/>
  <c r="AO1698" i="1" s="1"/>
  <c r="Y1698" i="1"/>
  <c r="AN1698" i="1" s="1"/>
  <c r="S1701" i="1"/>
  <c r="T1701" i="1"/>
  <c r="AG1701" i="1" s="1"/>
  <c r="W1701" i="1"/>
  <c r="Z1706" i="1"/>
  <c r="AO1706" i="1" s="1"/>
  <c r="Y1706" i="1"/>
  <c r="AN1706" i="1" s="1"/>
  <c r="S1709" i="1"/>
  <c r="W1709" i="1"/>
  <c r="T1709" i="1"/>
  <c r="AG1709" i="1" s="1"/>
  <c r="Z1714" i="1"/>
  <c r="AO1714" i="1" s="1"/>
  <c r="Y1714" i="1"/>
  <c r="AN1714" i="1" s="1"/>
  <c r="S1717" i="1"/>
  <c r="T1717" i="1"/>
  <c r="AG1717" i="1" s="1"/>
  <c r="W1717" i="1"/>
  <c r="Z1722" i="1"/>
  <c r="AO1722" i="1" s="1"/>
  <c r="Y1722" i="1"/>
  <c r="AN1722" i="1" s="1"/>
  <c r="S1725" i="1"/>
  <c r="W1725" i="1"/>
  <c r="T1725" i="1"/>
  <c r="AG1725" i="1" s="1"/>
  <c r="Z1730" i="1"/>
  <c r="AO1730" i="1" s="1"/>
  <c r="Y1730" i="1"/>
  <c r="AN1730" i="1" s="1"/>
  <c r="S1733" i="1"/>
  <c r="T1733" i="1"/>
  <c r="AG1733" i="1" s="1"/>
  <c r="W1733" i="1"/>
  <c r="O1736" i="1"/>
  <c r="Z1738" i="1"/>
  <c r="AO1738" i="1" s="1"/>
  <c r="Y1738" i="1"/>
  <c r="AN1738" i="1" s="1"/>
  <c r="S1741" i="1"/>
  <c r="W1741" i="1"/>
  <c r="T1741" i="1"/>
  <c r="AG1741" i="1" s="1"/>
  <c r="Z1746" i="1"/>
  <c r="AO1746" i="1" s="1"/>
  <c r="Y1746" i="1"/>
  <c r="AN1746" i="1" s="1"/>
  <c r="S1749" i="1"/>
  <c r="W1749" i="1"/>
  <c r="T1749" i="1"/>
  <c r="AG1749" i="1" s="1"/>
  <c r="X1754" i="1"/>
  <c r="R1754" i="1"/>
  <c r="O1757" i="1"/>
  <c r="U1757" i="1"/>
  <c r="V1757" i="1"/>
  <c r="X1762" i="1"/>
  <c r="R1762" i="1"/>
  <c r="AC1762" i="1" s="1"/>
  <c r="V1765" i="1"/>
  <c r="U1765" i="1"/>
  <c r="Z1767" i="1"/>
  <c r="AO1767" i="1" s="1"/>
  <c r="Y1767" i="1"/>
  <c r="AN1767" i="1" s="1"/>
  <c r="S1770" i="1"/>
  <c r="T1770" i="1"/>
  <c r="AG1770" i="1" s="1"/>
  <c r="W1770" i="1"/>
  <c r="Z1775" i="1"/>
  <c r="AO1775" i="1" s="1"/>
  <c r="Y1775" i="1"/>
  <c r="AN1775" i="1" s="1"/>
  <c r="W1778" i="1"/>
  <c r="T1778" i="1"/>
  <c r="AG1778" i="1" s="1"/>
  <c r="S1778" i="1"/>
  <c r="Z1783" i="1"/>
  <c r="AO1783" i="1" s="1"/>
  <c r="Y1783" i="1"/>
  <c r="AN1783" i="1" s="1"/>
  <c r="W1786" i="1"/>
  <c r="T1786" i="1"/>
  <c r="AG1786" i="1" s="1"/>
  <c r="S1786" i="1"/>
  <c r="X1791" i="1"/>
  <c r="R1791" i="1"/>
  <c r="AC1791" i="1" s="1"/>
  <c r="V1794" i="1"/>
  <c r="U1794" i="1"/>
  <c r="X1799" i="1"/>
  <c r="R1799" i="1"/>
  <c r="AC1799" i="1" s="1"/>
  <c r="V1802" i="1"/>
  <c r="U1802" i="1"/>
  <c r="X1807" i="1"/>
  <c r="R1807" i="1"/>
  <c r="AC1807" i="1" s="1"/>
  <c r="V1810" i="1"/>
  <c r="U1810" i="1"/>
  <c r="X1815" i="1"/>
  <c r="R1815" i="1"/>
  <c r="AC1815" i="1" s="1"/>
  <c r="V1818" i="1"/>
  <c r="U1818" i="1"/>
  <c r="X1823" i="1"/>
  <c r="R1823" i="1"/>
  <c r="AC1823" i="1" s="1"/>
  <c r="V1826" i="1"/>
  <c r="U1826" i="1"/>
  <c r="X1831" i="1"/>
  <c r="R1831" i="1"/>
  <c r="AC1831" i="1" s="1"/>
  <c r="V1834" i="1"/>
  <c r="U1834" i="1"/>
  <c r="X1839" i="1"/>
  <c r="R1839" i="1"/>
  <c r="V1842" i="1"/>
  <c r="U1842" i="1"/>
  <c r="X1847" i="1"/>
  <c r="R1847" i="1"/>
  <c r="U1850" i="1"/>
  <c r="V1850" i="1"/>
  <c r="X1855" i="1"/>
  <c r="R1855" i="1"/>
  <c r="Z1860" i="1"/>
  <c r="AO1860" i="1" s="1"/>
  <c r="Y1860" i="1"/>
  <c r="AN1860" i="1" s="1"/>
  <c r="W1863" i="1"/>
  <c r="S1863" i="1"/>
  <c r="T1863" i="1"/>
  <c r="AG1863" i="1" s="1"/>
  <c r="Z1868" i="1"/>
  <c r="AO1868" i="1" s="1"/>
  <c r="Y1868" i="1"/>
  <c r="AN1868" i="1" s="1"/>
  <c r="O1871" i="1"/>
  <c r="W1871" i="1"/>
  <c r="T1871" i="1"/>
  <c r="AG1871" i="1" s="1"/>
  <c r="S1871" i="1"/>
  <c r="Z1876" i="1"/>
  <c r="AO1876" i="1" s="1"/>
  <c r="Y1876" i="1"/>
  <c r="AN1876" i="1" s="1"/>
  <c r="W1879" i="1"/>
  <c r="T1879" i="1"/>
  <c r="AG1879" i="1" s="1"/>
  <c r="S1879" i="1"/>
  <c r="Z1884" i="1"/>
  <c r="AO1884" i="1" s="1"/>
  <c r="Y1884" i="1"/>
  <c r="AN1884" i="1" s="1"/>
  <c r="O1887" i="1"/>
  <c r="W1887" i="1"/>
  <c r="T1887" i="1"/>
  <c r="AG1887" i="1" s="1"/>
  <c r="S1887" i="1"/>
  <c r="Y1892" i="1"/>
  <c r="AN1892" i="1" s="1"/>
  <c r="Z1892" i="1"/>
  <c r="AO1892" i="1" s="1"/>
  <c r="W1895" i="1"/>
  <c r="T1895" i="1"/>
  <c r="AG1895" i="1" s="1"/>
  <c r="S1895" i="1"/>
  <c r="Y1900" i="1"/>
  <c r="AN1900" i="1" s="1"/>
  <c r="Z1900" i="1"/>
  <c r="AO1900" i="1" s="1"/>
  <c r="W1903" i="1"/>
  <c r="T1903" i="1"/>
  <c r="AG1903" i="1" s="1"/>
  <c r="S1903" i="1"/>
  <c r="Y1908" i="1"/>
  <c r="AN1908" i="1" s="1"/>
  <c r="Z1908" i="1"/>
  <c r="AO1908" i="1" s="1"/>
  <c r="W1911" i="1"/>
  <c r="T1911" i="1"/>
  <c r="AG1911" i="1" s="1"/>
  <c r="S1911" i="1"/>
  <c r="Y1916" i="1"/>
  <c r="AN1916" i="1" s="1"/>
  <c r="Z1916" i="1"/>
  <c r="AO1916" i="1" s="1"/>
  <c r="W1919" i="1"/>
  <c r="T1919" i="1"/>
  <c r="AG1919" i="1" s="1"/>
  <c r="S1919" i="1"/>
  <c r="X1924" i="1"/>
  <c r="R1924" i="1"/>
  <c r="V1927" i="1"/>
  <c r="U1927" i="1"/>
  <c r="X1932" i="1"/>
  <c r="R1932" i="1"/>
  <c r="V1935" i="1"/>
  <c r="U1935" i="1"/>
  <c r="Z1937" i="1"/>
  <c r="AO1937" i="1" s="1"/>
  <c r="Y1937" i="1"/>
  <c r="AN1937" i="1" s="1"/>
  <c r="W1940" i="1"/>
  <c r="T1940" i="1"/>
  <c r="AG1940" i="1" s="1"/>
  <c r="S1940" i="1"/>
  <c r="R1945" i="1"/>
  <c r="AC1945" i="1" s="1"/>
  <c r="AB1945" i="1" s="1"/>
  <c r="X1945" i="1"/>
  <c r="V1948" i="1"/>
  <c r="U1948" i="1"/>
  <c r="R1953" i="1"/>
  <c r="X1953" i="1"/>
  <c r="V1956" i="1"/>
  <c r="U1956" i="1"/>
  <c r="R1961" i="1"/>
  <c r="X1961" i="1"/>
  <c r="V1964" i="1"/>
  <c r="U1964" i="1"/>
  <c r="R1969" i="1"/>
  <c r="X1969" i="1"/>
  <c r="V1972" i="1"/>
  <c r="U1972" i="1"/>
  <c r="R1977" i="1"/>
  <c r="AC1977" i="1" s="1"/>
  <c r="X1977" i="1"/>
  <c r="V1980" i="1"/>
  <c r="U1980" i="1"/>
  <c r="R1985" i="1"/>
  <c r="AC1985" i="1" s="1"/>
  <c r="X1985" i="1"/>
  <c r="V1988" i="1"/>
  <c r="U1988" i="1"/>
  <c r="R1993" i="1"/>
  <c r="X1993" i="1"/>
  <c r="V1996" i="1"/>
  <c r="U1996" i="1"/>
  <c r="R2001" i="1"/>
  <c r="X2001" i="1"/>
  <c r="V2004" i="1"/>
  <c r="U2004" i="1"/>
  <c r="R2009" i="1"/>
  <c r="AC2009" i="1" s="1"/>
  <c r="X2009" i="1"/>
  <c r="V2012" i="1"/>
  <c r="U2012" i="1"/>
  <c r="R2017" i="1"/>
  <c r="AC2017" i="1" s="1"/>
  <c r="X2017" i="1"/>
  <c r="V2020" i="1"/>
  <c r="U2020" i="1"/>
  <c r="W2025" i="1"/>
  <c r="T2025" i="1"/>
  <c r="AG2025" i="1" s="1"/>
  <c r="S2025" i="1"/>
  <c r="T24" i="1"/>
  <c r="AG24" i="1" s="1"/>
  <c r="S24" i="1"/>
  <c r="W24" i="1"/>
  <c r="T40" i="1"/>
  <c r="AG40" i="1" s="1"/>
  <c r="W40" i="1"/>
  <c r="S40" i="1"/>
  <c r="W56" i="1"/>
  <c r="T56" i="1"/>
  <c r="AG56" i="1" s="1"/>
  <c r="S56" i="1"/>
  <c r="W72" i="1"/>
  <c r="T72" i="1"/>
  <c r="AG72" i="1" s="1"/>
  <c r="S72" i="1"/>
  <c r="Z93" i="1"/>
  <c r="AO93" i="1" s="1"/>
  <c r="Y93" i="1"/>
  <c r="AN93" i="1" s="1"/>
  <c r="W120" i="1"/>
  <c r="T120" i="1"/>
  <c r="AG120" i="1" s="1"/>
  <c r="S120" i="1"/>
  <c r="W136" i="1"/>
  <c r="T136" i="1"/>
  <c r="AG136" i="1" s="1"/>
  <c r="S136" i="1"/>
  <c r="W176" i="1"/>
  <c r="T176" i="1"/>
  <c r="AG176" i="1" s="1"/>
  <c r="S176" i="1"/>
  <c r="Z206" i="1"/>
  <c r="AO206" i="1" s="1"/>
  <c r="Y206" i="1"/>
  <c r="AN206" i="1" s="1"/>
  <c r="S233" i="1"/>
  <c r="W233" i="1"/>
  <c r="T233" i="1"/>
  <c r="AG233" i="1" s="1"/>
  <c r="O297" i="1"/>
  <c r="S297" i="1"/>
  <c r="W297" i="1"/>
  <c r="T297" i="1"/>
  <c r="AG297" i="1" s="1"/>
  <c r="O329" i="1"/>
  <c r="S329" i="1"/>
  <c r="T329" i="1"/>
  <c r="AG329" i="1" s="1"/>
  <c r="W329" i="1"/>
  <c r="O361" i="1"/>
  <c r="S361" i="1"/>
  <c r="T361" i="1"/>
  <c r="AG361" i="1" s="1"/>
  <c r="W361" i="1"/>
  <c r="T385" i="1"/>
  <c r="AG385" i="1" s="1"/>
  <c r="S385" i="1"/>
  <c r="W385" i="1"/>
  <c r="T417" i="1"/>
  <c r="AG417" i="1" s="1"/>
  <c r="S417" i="1"/>
  <c r="W417" i="1"/>
  <c r="T449" i="1"/>
  <c r="AG449" i="1" s="1"/>
  <c r="S449" i="1"/>
  <c r="W449" i="1"/>
  <c r="Z478" i="1"/>
  <c r="AO478" i="1" s="1"/>
  <c r="Y478" i="1"/>
  <c r="AN478" i="1" s="1"/>
  <c r="T513" i="1"/>
  <c r="AG513" i="1" s="1"/>
  <c r="S513" i="1"/>
  <c r="W513" i="1"/>
  <c r="T545" i="1"/>
  <c r="AG545" i="1" s="1"/>
  <c r="S545" i="1"/>
  <c r="W545" i="1"/>
  <c r="T577" i="1"/>
  <c r="AG577" i="1" s="1"/>
  <c r="S577" i="1"/>
  <c r="W577" i="1"/>
  <c r="Z606" i="1"/>
  <c r="AO606" i="1" s="1"/>
  <c r="Y606" i="1"/>
  <c r="AN606" i="1" s="1"/>
  <c r="T641" i="1"/>
  <c r="AG641" i="1" s="1"/>
  <c r="S641" i="1"/>
  <c r="W641" i="1"/>
  <c r="V713" i="1"/>
  <c r="U713" i="1"/>
  <c r="R750" i="1"/>
  <c r="AC750" i="1" s="1"/>
  <c r="AB750" i="1" s="1"/>
  <c r="X750" i="1"/>
  <c r="W782" i="1"/>
  <c r="T782" i="1"/>
  <c r="AG782" i="1" s="1"/>
  <c r="S782" i="1"/>
  <c r="Z811" i="1"/>
  <c r="AO811" i="1" s="1"/>
  <c r="Y811" i="1"/>
  <c r="AN811" i="1" s="1"/>
  <c r="R843" i="1"/>
  <c r="AC843" i="1" s="1"/>
  <c r="X843" i="1"/>
  <c r="R875" i="1"/>
  <c r="AC875" i="1" s="1"/>
  <c r="X875" i="1"/>
  <c r="V910" i="1"/>
  <c r="U910" i="1"/>
  <c r="R979" i="1"/>
  <c r="X979" i="1"/>
  <c r="R1011" i="1"/>
  <c r="X1011" i="1"/>
  <c r="R1043" i="1"/>
  <c r="X1043" i="1"/>
  <c r="Z1080" i="1"/>
  <c r="AO1080" i="1" s="1"/>
  <c r="Y1080" i="1"/>
  <c r="AN1080" i="1" s="1"/>
  <c r="R1120" i="1"/>
  <c r="X1120" i="1"/>
  <c r="Z1157" i="1"/>
  <c r="AO1157" i="1" s="1"/>
  <c r="Y1157" i="1"/>
  <c r="AN1157" i="1" s="1"/>
  <c r="Z1197" i="1"/>
  <c r="AO1197" i="1" s="1"/>
  <c r="Y1197" i="1"/>
  <c r="AN1197" i="1" s="1"/>
  <c r="V1232" i="1"/>
  <c r="U1232" i="1"/>
  <c r="Z1266" i="1"/>
  <c r="AO1266" i="1" s="1"/>
  <c r="Y1266" i="1"/>
  <c r="AN1266" i="1" s="1"/>
  <c r="W1301" i="1"/>
  <c r="T1301" i="1"/>
  <c r="AG1301" i="1" s="1"/>
  <c r="S1301" i="1"/>
  <c r="O1333" i="1"/>
  <c r="T1333" i="1"/>
  <c r="AG1333" i="1" s="1"/>
  <c r="S1333" i="1"/>
  <c r="W1333" i="1"/>
  <c r="T1365" i="1"/>
  <c r="AG1365" i="1" s="1"/>
  <c r="S1365" i="1"/>
  <c r="W1365" i="1"/>
  <c r="Z1503" i="1"/>
  <c r="AO1503" i="1" s="1"/>
  <c r="Y1503" i="1"/>
  <c r="AN1503" i="1" s="1"/>
  <c r="X1535" i="1"/>
  <c r="R1535" i="1"/>
  <c r="AC1535" i="1" s="1"/>
  <c r="X1567" i="1"/>
  <c r="R1567" i="1"/>
  <c r="V1652" i="1"/>
  <c r="U1652" i="1"/>
  <c r="V1753" i="1"/>
  <c r="U1753" i="1"/>
  <c r="R1795" i="1"/>
  <c r="X1795" i="1"/>
  <c r="V1830" i="1"/>
  <c r="U1830" i="1"/>
  <c r="Z1872" i="1"/>
  <c r="AO1872" i="1" s="1"/>
  <c r="Y1872" i="1"/>
  <c r="AN1872" i="1" s="1"/>
  <c r="Z1912" i="1"/>
  <c r="AO1912" i="1" s="1"/>
  <c r="Y1912" i="1"/>
  <c r="AN1912" i="1" s="1"/>
  <c r="X1957" i="1"/>
  <c r="R1957" i="1"/>
  <c r="AC1957" i="1" s="1"/>
  <c r="AB1957" i="1" s="1"/>
  <c r="V19" i="1"/>
  <c r="U19" i="1"/>
  <c r="W75" i="1"/>
  <c r="T75" i="1"/>
  <c r="AG75" i="1" s="1"/>
  <c r="S75" i="1"/>
  <c r="W115" i="1"/>
  <c r="S115" i="1"/>
  <c r="T115" i="1"/>
  <c r="AG115" i="1" s="1"/>
  <c r="Z152" i="1"/>
  <c r="AO152" i="1" s="1"/>
  <c r="Y152" i="1"/>
  <c r="AN152" i="1" s="1"/>
  <c r="T228" i="1"/>
  <c r="AG228" i="1" s="1"/>
  <c r="S228" i="1"/>
  <c r="W228" i="1"/>
  <c r="T324" i="1"/>
  <c r="AG324" i="1" s="1"/>
  <c r="S324" i="1"/>
  <c r="W324" i="1"/>
  <c r="T356" i="1"/>
  <c r="AG356" i="1" s="1"/>
  <c r="S356" i="1"/>
  <c r="W356" i="1"/>
  <c r="Z521" i="1"/>
  <c r="AO521" i="1" s="1"/>
  <c r="Y521" i="1"/>
  <c r="AN521" i="1" s="1"/>
  <c r="T556" i="1"/>
  <c r="AG556" i="1" s="1"/>
  <c r="S556" i="1"/>
  <c r="W556" i="1"/>
  <c r="T588" i="1"/>
  <c r="AG588" i="1" s="1"/>
  <c r="S588" i="1"/>
  <c r="W588" i="1"/>
  <c r="T628" i="1"/>
  <c r="AG628" i="1" s="1"/>
  <c r="S628" i="1"/>
  <c r="W628" i="1"/>
  <c r="T660" i="1"/>
  <c r="AG660" i="1" s="1"/>
  <c r="S660" i="1"/>
  <c r="W660" i="1"/>
  <c r="T692" i="1"/>
  <c r="AG692" i="1" s="1"/>
  <c r="S692" i="1"/>
  <c r="W692" i="1"/>
  <c r="O833" i="1"/>
  <c r="T833" i="1"/>
  <c r="AG833" i="1" s="1"/>
  <c r="S833" i="1"/>
  <c r="W833" i="1"/>
  <c r="V881" i="1"/>
  <c r="U881" i="1"/>
  <c r="S6" i="1"/>
  <c r="T6" i="1"/>
  <c r="AG6" i="1" s="1"/>
  <c r="W6" i="1"/>
  <c r="V7" i="1"/>
  <c r="U7" i="1"/>
  <c r="V23" i="1"/>
  <c r="U23" i="1"/>
  <c r="X28" i="1"/>
  <c r="R28" i="1"/>
  <c r="U31" i="1"/>
  <c r="V31" i="1"/>
  <c r="X36" i="1"/>
  <c r="R36" i="1"/>
  <c r="AC36" i="1" s="1"/>
  <c r="V39" i="1"/>
  <c r="U39" i="1"/>
  <c r="R44" i="1"/>
  <c r="AC44" i="1" s="1"/>
  <c r="X44" i="1"/>
  <c r="U47" i="1"/>
  <c r="V47" i="1"/>
  <c r="X52" i="1"/>
  <c r="R52" i="1"/>
  <c r="AC52" i="1" s="1"/>
  <c r="V55" i="1"/>
  <c r="U55" i="1"/>
  <c r="R60" i="1"/>
  <c r="AC60" i="1" s="1"/>
  <c r="X60" i="1"/>
  <c r="V63" i="1"/>
  <c r="U63" i="1"/>
  <c r="R68" i="1"/>
  <c r="X68" i="1"/>
  <c r="V71" i="1"/>
  <c r="U71" i="1"/>
  <c r="R76" i="1"/>
  <c r="X76" i="1"/>
  <c r="V79" i="1"/>
  <c r="U79" i="1"/>
  <c r="R84" i="1"/>
  <c r="X84" i="1"/>
  <c r="V87" i="1"/>
  <c r="U87" i="1"/>
  <c r="R92" i="1"/>
  <c r="X92" i="1"/>
  <c r="V95" i="1"/>
  <c r="U95" i="1"/>
  <c r="R100" i="1"/>
  <c r="X100" i="1"/>
  <c r="V103" i="1"/>
  <c r="U103" i="1"/>
  <c r="R108" i="1"/>
  <c r="X108" i="1"/>
  <c r="V111" i="1"/>
  <c r="U111" i="1"/>
  <c r="R116" i="1"/>
  <c r="X116" i="1"/>
  <c r="V119" i="1"/>
  <c r="U119" i="1"/>
  <c r="R124" i="1"/>
  <c r="AC124" i="1" s="1"/>
  <c r="X124" i="1"/>
  <c r="V127" i="1"/>
  <c r="U127" i="1"/>
  <c r="R132" i="1"/>
  <c r="X132" i="1"/>
  <c r="V135" i="1"/>
  <c r="U135" i="1"/>
  <c r="R140" i="1"/>
  <c r="X140" i="1"/>
  <c r="V143" i="1"/>
  <c r="U143" i="1"/>
  <c r="R148" i="1"/>
  <c r="X148" i="1"/>
  <c r="V151" i="1"/>
  <c r="U151" i="1"/>
  <c r="R156" i="1"/>
  <c r="X156" i="1"/>
  <c r="V159" i="1"/>
  <c r="U159" i="1"/>
  <c r="R164" i="1"/>
  <c r="X164" i="1"/>
  <c r="V167" i="1"/>
  <c r="U167" i="1"/>
  <c r="R172" i="1"/>
  <c r="AC172" i="1" s="1"/>
  <c r="X172" i="1"/>
  <c r="V175" i="1"/>
  <c r="U175" i="1"/>
  <c r="R180" i="1"/>
  <c r="X180" i="1"/>
  <c r="V183" i="1"/>
  <c r="U183" i="1"/>
  <c r="R188" i="1"/>
  <c r="AC188" i="1" s="1"/>
  <c r="X188" i="1"/>
  <c r="V191" i="1"/>
  <c r="U191" i="1"/>
  <c r="X197" i="1"/>
  <c r="R197" i="1"/>
  <c r="AC197" i="1" s="1"/>
  <c r="V200" i="1"/>
  <c r="U200" i="1"/>
  <c r="X205" i="1"/>
  <c r="R205" i="1"/>
  <c r="V208" i="1"/>
  <c r="U208" i="1"/>
  <c r="X213" i="1"/>
  <c r="R213" i="1"/>
  <c r="AC213" i="1" s="1"/>
  <c r="V216" i="1"/>
  <c r="U216" i="1"/>
  <c r="X221" i="1"/>
  <c r="R221" i="1"/>
  <c r="V224" i="1"/>
  <c r="U224" i="1"/>
  <c r="X229" i="1"/>
  <c r="R229" i="1"/>
  <c r="V232" i="1"/>
  <c r="U232" i="1"/>
  <c r="X237" i="1"/>
  <c r="R237" i="1"/>
  <c r="V240" i="1"/>
  <c r="U240" i="1"/>
  <c r="X245" i="1"/>
  <c r="R245" i="1"/>
  <c r="V248" i="1"/>
  <c r="U248" i="1"/>
  <c r="X253" i="1"/>
  <c r="R253" i="1"/>
  <c r="V256" i="1"/>
  <c r="U256" i="1"/>
  <c r="X261" i="1"/>
  <c r="R261" i="1"/>
  <c r="V264" i="1"/>
  <c r="U264" i="1"/>
  <c r="X269" i="1"/>
  <c r="R269" i="1"/>
  <c r="V272" i="1"/>
  <c r="U272" i="1"/>
  <c r="X277" i="1"/>
  <c r="R277" i="1"/>
  <c r="AC277" i="1" s="1"/>
  <c r="AB277" i="1" s="1"/>
  <c r="V280" i="1"/>
  <c r="U280" i="1"/>
  <c r="X285" i="1"/>
  <c r="R285" i="1"/>
  <c r="V288" i="1"/>
  <c r="U288" i="1"/>
  <c r="X293" i="1"/>
  <c r="R293" i="1"/>
  <c r="V296" i="1"/>
  <c r="U296" i="1"/>
  <c r="X301" i="1"/>
  <c r="R301" i="1"/>
  <c r="AC301" i="1" s="1"/>
  <c r="V304" i="1"/>
  <c r="U304" i="1"/>
  <c r="X309" i="1"/>
  <c r="R309" i="1"/>
  <c r="V312" i="1"/>
  <c r="U312" i="1"/>
  <c r="X317" i="1"/>
  <c r="R317" i="1"/>
  <c r="V320" i="1"/>
  <c r="U320" i="1"/>
  <c r="X325" i="1"/>
  <c r="R325" i="1"/>
  <c r="V328" i="1"/>
  <c r="U328" i="1"/>
  <c r="X333" i="1"/>
  <c r="R333" i="1"/>
  <c r="AC333" i="1" s="1"/>
  <c r="V336" i="1"/>
  <c r="U336" i="1"/>
  <c r="X341" i="1"/>
  <c r="R341" i="1"/>
  <c r="V344" i="1"/>
  <c r="U344" i="1"/>
  <c r="X349" i="1"/>
  <c r="R349" i="1"/>
  <c r="V352" i="1"/>
  <c r="U352" i="1"/>
  <c r="X357" i="1"/>
  <c r="R357" i="1"/>
  <c r="V360" i="1"/>
  <c r="U360" i="1"/>
  <c r="X365" i="1"/>
  <c r="R365" i="1"/>
  <c r="AC365" i="1" s="1"/>
  <c r="V368" i="1"/>
  <c r="U368" i="1"/>
  <c r="X373" i="1"/>
  <c r="R373" i="1"/>
  <c r="V376" i="1"/>
  <c r="U376" i="1"/>
  <c r="R381" i="1"/>
  <c r="X381" i="1"/>
  <c r="V384" i="1"/>
  <c r="U384" i="1"/>
  <c r="R389" i="1"/>
  <c r="X389" i="1"/>
  <c r="V392" i="1"/>
  <c r="U392" i="1"/>
  <c r="R397" i="1"/>
  <c r="AC397" i="1" s="1"/>
  <c r="X397" i="1"/>
  <c r="V400" i="1"/>
  <c r="U400" i="1"/>
  <c r="R405" i="1"/>
  <c r="X405" i="1"/>
  <c r="V408" i="1"/>
  <c r="U408" i="1"/>
  <c r="R413" i="1"/>
  <c r="AC413" i="1" s="1"/>
  <c r="AB413" i="1" s="1"/>
  <c r="X413" i="1"/>
  <c r="V416" i="1"/>
  <c r="U416" i="1"/>
  <c r="R421" i="1"/>
  <c r="X421" i="1"/>
  <c r="V424" i="1"/>
  <c r="U424" i="1"/>
  <c r="R429" i="1"/>
  <c r="X429" i="1"/>
  <c r="V432" i="1"/>
  <c r="U432" i="1"/>
  <c r="R437" i="1"/>
  <c r="AC437" i="1" s="1"/>
  <c r="AB437" i="1" s="1"/>
  <c r="X437" i="1"/>
  <c r="V440" i="1"/>
  <c r="U440" i="1"/>
  <c r="R445" i="1"/>
  <c r="X445" i="1"/>
  <c r="V448" i="1"/>
  <c r="U448" i="1"/>
  <c r="R453" i="1"/>
  <c r="AC453" i="1" s="1"/>
  <c r="X453" i="1"/>
  <c r="V456" i="1"/>
  <c r="U456" i="1"/>
  <c r="X461" i="1"/>
  <c r="R461" i="1"/>
  <c r="AC461" i="1" s="1"/>
  <c r="V464" i="1"/>
  <c r="U464" i="1"/>
  <c r="X469" i="1"/>
  <c r="R469" i="1"/>
  <c r="AC469" i="1" s="1"/>
  <c r="V472" i="1"/>
  <c r="U472" i="1"/>
  <c r="X477" i="1"/>
  <c r="R477" i="1"/>
  <c r="AC477" i="1" s="1"/>
  <c r="V480" i="1"/>
  <c r="U480" i="1"/>
  <c r="X485" i="1"/>
  <c r="R485" i="1"/>
  <c r="V488" i="1"/>
  <c r="U488" i="1"/>
  <c r="X493" i="1"/>
  <c r="R493" i="1"/>
  <c r="AC493" i="1" s="1"/>
  <c r="V496" i="1"/>
  <c r="U496" i="1"/>
  <c r="X501" i="1"/>
  <c r="R501" i="1"/>
  <c r="AC501" i="1" s="1"/>
  <c r="V504" i="1"/>
  <c r="U504" i="1"/>
  <c r="X509" i="1"/>
  <c r="R509" i="1"/>
  <c r="V512" i="1"/>
  <c r="U512" i="1"/>
  <c r="X517" i="1"/>
  <c r="R517" i="1"/>
  <c r="AC517" i="1" s="1"/>
  <c r="V520" i="1"/>
  <c r="U520" i="1"/>
  <c r="X525" i="1"/>
  <c r="R525" i="1"/>
  <c r="AC525" i="1" s="1"/>
  <c r="V528" i="1"/>
  <c r="U528" i="1"/>
  <c r="X533" i="1"/>
  <c r="R533" i="1"/>
  <c r="AC533" i="1" s="1"/>
  <c r="AB533" i="1" s="1"/>
  <c r="V536" i="1"/>
  <c r="U536" i="1"/>
  <c r="X541" i="1"/>
  <c r="R541" i="1"/>
  <c r="AC541" i="1" s="1"/>
  <c r="V544" i="1"/>
  <c r="U544" i="1"/>
  <c r="X549" i="1"/>
  <c r="R549" i="1"/>
  <c r="V552" i="1"/>
  <c r="U552" i="1"/>
  <c r="X557" i="1"/>
  <c r="R557" i="1"/>
  <c r="V560" i="1"/>
  <c r="U560" i="1"/>
  <c r="X565" i="1"/>
  <c r="R565" i="1"/>
  <c r="AC565" i="1" s="1"/>
  <c r="AB565" i="1" s="1"/>
  <c r="V568" i="1"/>
  <c r="U568" i="1"/>
  <c r="X573" i="1"/>
  <c r="R573" i="1"/>
  <c r="V576" i="1"/>
  <c r="U576" i="1"/>
  <c r="X581" i="1"/>
  <c r="R581" i="1"/>
  <c r="AC581" i="1" s="1"/>
  <c r="V584" i="1"/>
  <c r="U584" i="1"/>
  <c r="X589" i="1"/>
  <c r="R589" i="1"/>
  <c r="V592" i="1"/>
  <c r="U592" i="1"/>
  <c r="X597" i="1"/>
  <c r="R597" i="1"/>
  <c r="AC597" i="1" s="1"/>
  <c r="V600" i="1"/>
  <c r="U600" i="1"/>
  <c r="X605" i="1"/>
  <c r="R605" i="1"/>
  <c r="V608" i="1"/>
  <c r="U608" i="1"/>
  <c r="X613" i="1"/>
  <c r="R613" i="1"/>
  <c r="AC613" i="1" s="1"/>
  <c r="V616" i="1"/>
  <c r="U616" i="1"/>
  <c r="X621" i="1"/>
  <c r="R621" i="1"/>
  <c r="V624" i="1"/>
  <c r="U624" i="1"/>
  <c r="X629" i="1"/>
  <c r="R629" i="1"/>
  <c r="V632" i="1"/>
  <c r="U632" i="1"/>
  <c r="X637" i="1"/>
  <c r="R637" i="1"/>
  <c r="V640" i="1"/>
  <c r="U640" i="1"/>
  <c r="X645" i="1"/>
  <c r="R645" i="1"/>
  <c r="AC645" i="1" s="1"/>
  <c r="AB645" i="1" s="1"/>
  <c r="V648" i="1"/>
  <c r="U648" i="1"/>
  <c r="X653" i="1"/>
  <c r="R653" i="1"/>
  <c r="V656" i="1"/>
  <c r="U656" i="1"/>
  <c r="X661" i="1"/>
  <c r="R661" i="1"/>
  <c r="AC661" i="1" s="1"/>
  <c r="AB661" i="1" s="1"/>
  <c r="V664" i="1"/>
  <c r="U664" i="1"/>
  <c r="X669" i="1"/>
  <c r="R669" i="1"/>
  <c r="V672" i="1"/>
  <c r="U672" i="1"/>
  <c r="X677" i="1"/>
  <c r="R677" i="1"/>
  <c r="V680" i="1"/>
  <c r="U680" i="1"/>
  <c r="X685" i="1"/>
  <c r="R685" i="1"/>
  <c r="AC685" i="1" s="1"/>
  <c r="V688" i="1"/>
  <c r="U688" i="1"/>
  <c r="X693" i="1"/>
  <c r="R693" i="1"/>
  <c r="V696" i="1"/>
  <c r="U696" i="1"/>
  <c r="Z698" i="1"/>
  <c r="AO698" i="1" s="1"/>
  <c r="Y698" i="1"/>
  <c r="AN698" i="1" s="1"/>
  <c r="W701" i="1"/>
  <c r="T701" i="1"/>
  <c r="AG701" i="1" s="1"/>
  <c r="S701" i="1"/>
  <c r="Z706" i="1"/>
  <c r="AO706" i="1" s="1"/>
  <c r="Y706" i="1"/>
  <c r="AN706" i="1" s="1"/>
  <c r="W709" i="1"/>
  <c r="T709" i="1"/>
  <c r="AG709" i="1" s="1"/>
  <c r="S709" i="1"/>
  <c r="Z714" i="1"/>
  <c r="AO714" i="1" s="1"/>
  <c r="Y714" i="1"/>
  <c r="AN714" i="1" s="1"/>
  <c r="W717" i="1"/>
  <c r="T717" i="1"/>
  <c r="AG717" i="1" s="1"/>
  <c r="S717" i="1"/>
  <c r="Z722" i="1"/>
  <c r="AO722" i="1" s="1"/>
  <c r="Y722" i="1"/>
  <c r="AN722" i="1" s="1"/>
  <c r="O725" i="1"/>
  <c r="W725" i="1"/>
  <c r="T725" i="1"/>
  <c r="AG725" i="1" s="1"/>
  <c r="S725" i="1"/>
  <c r="O728" i="1"/>
  <c r="Z730" i="1"/>
  <c r="AO730" i="1" s="1"/>
  <c r="Y730" i="1"/>
  <c r="AN730" i="1" s="1"/>
  <c r="O733" i="1"/>
  <c r="W733" i="1"/>
  <c r="T733" i="1"/>
  <c r="AG733" i="1" s="1"/>
  <c r="S733" i="1"/>
  <c r="Z738" i="1"/>
  <c r="AO738" i="1" s="1"/>
  <c r="Y738" i="1"/>
  <c r="AN738" i="1" s="1"/>
  <c r="W741" i="1"/>
  <c r="T741" i="1"/>
  <c r="AG741" i="1" s="1"/>
  <c r="S741" i="1"/>
  <c r="Z746" i="1"/>
  <c r="AO746" i="1" s="1"/>
  <c r="Y746" i="1"/>
  <c r="AN746" i="1" s="1"/>
  <c r="W749" i="1"/>
  <c r="T749" i="1"/>
  <c r="AG749" i="1" s="1"/>
  <c r="S749" i="1"/>
  <c r="Z754" i="1"/>
  <c r="AO754" i="1" s="1"/>
  <c r="Y754" i="1"/>
  <c r="AN754" i="1" s="1"/>
  <c r="W757" i="1"/>
  <c r="T757" i="1"/>
  <c r="AG757" i="1" s="1"/>
  <c r="S757" i="1"/>
  <c r="Z762" i="1"/>
  <c r="AO762" i="1" s="1"/>
  <c r="Y762" i="1"/>
  <c r="AN762" i="1" s="1"/>
  <c r="O765" i="1"/>
  <c r="W765" i="1"/>
  <c r="T765" i="1"/>
  <c r="AG765" i="1" s="1"/>
  <c r="S765" i="1"/>
  <c r="Z770" i="1"/>
  <c r="AO770" i="1" s="1"/>
  <c r="Y770" i="1"/>
  <c r="AN770" i="1" s="1"/>
  <c r="O773" i="1"/>
  <c r="W773" i="1"/>
  <c r="T773" i="1"/>
  <c r="AG773" i="1" s="1"/>
  <c r="S773" i="1"/>
  <c r="X778" i="1"/>
  <c r="R778" i="1"/>
  <c r="V781" i="1"/>
  <c r="U781" i="1"/>
  <c r="X786" i="1"/>
  <c r="R786" i="1"/>
  <c r="AC786" i="1" s="1"/>
  <c r="V789" i="1"/>
  <c r="U789" i="1"/>
  <c r="X794" i="1"/>
  <c r="R794" i="1"/>
  <c r="AC794" i="1" s="1"/>
  <c r="V797" i="1"/>
  <c r="U797" i="1"/>
  <c r="X802" i="1"/>
  <c r="R802" i="1"/>
  <c r="AC802" i="1" s="1"/>
  <c r="V805" i="1"/>
  <c r="U805" i="1"/>
  <c r="X810" i="1"/>
  <c r="R810" i="1"/>
  <c r="AC810" i="1" s="1"/>
  <c r="V813" i="1"/>
  <c r="U813" i="1"/>
  <c r="X818" i="1"/>
  <c r="R818" i="1"/>
  <c r="AC818" i="1" s="1"/>
  <c r="V821" i="1"/>
  <c r="U821" i="1"/>
  <c r="X826" i="1"/>
  <c r="R826" i="1"/>
  <c r="AC826" i="1" s="1"/>
  <c r="V829" i="1"/>
  <c r="U829" i="1"/>
  <c r="X834" i="1"/>
  <c r="R834" i="1"/>
  <c r="V837" i="1"/>
  <c r="U837" i="1"/>
  <c r="X842" i="1"/>
  <c r="R842" i="1"/>
  <c r="AC842" i="1" s="1"/>
  <c r="Z847" i="1"/>
  <c r="AO847" i="1" s="1"/>
  <c r="Y847" i="1"/>
  <c r="AN847" i="1" s="1"/>
  <c r="W850" i="1"/>
  <c r="T850" i="1"/>
  <c r="AG850" i="1" s="1"/>
  <c r="S850" i="1"/>
  <c r="Z855" i="1"/>
  <c r="AO855" i="1" s="1"/>
  <c r="Y855" i="1"/>
  <c r="AN855" i="1" s="1"/>
  <c r="W858" i="1"/>
  <c r="T858" i="1"/>
  <c r="AG858" i="1" s="1"/>
  <c r="S858" i="1"/>
  <c r="Z863" i="1"/>
  <c r="AO863" i="1" s="1"/>
  <c r="Y863" i="1"/>
  <c r="AN863" i="1" s="1"/>
  <c r="W866" i="1"/>
  <c r="T866" i="1"/>
  <c r="AG866" i="1" s="1"/>
  <c r="S866" i="1"/>
  <c r="Z871" i="1"/>
  <c r="AO871" i="1" s="1"/>
  <c r="Y871" i="1"/>
  <c r="AN871" i="1" s="1"/>
  <c r="W874" i="1"/>
  <c r="T874" i="1"/>
  <c r="AG874" i="1" s="1"/>
  <c r="S874" i="1"/>
  <c r="Z879" i="1"/>
  <c r="AO879" i="1" s="1"/>
  <c r="Y879" i="1"/>
  <c r="AN879" i="1" s="1"/>
  <c r="W882" i="1"/>
  <c r="T882" i="1"/>
  <c r="AG882" i="1" s="1"/>
  <c r="S882" i="1"/>
  <c r="Z887" i="1"/>
  <c r="AO887" i="1" s="1"/>
  <c r="Y887" i="1"/>
  <c r="AN887" i="1" s="1"/>
  <c r="W890" i="1"/>
  <c r="T890" i="1"/>
  <c r="AG890" i="1" s="1"/>
  <c r="S890" i="1"/>
  <c r="Z895" i="1"/>
  <c r="AO895" i="1" s="1"/>
  <c r="Y895" i="1"/>
  <c r="AN895" i="1" s="1"/>
  <c r="W898" i="1"/>
  <c r="T898" i="1"/>
  <c r="AG898" i="1" s="1"/>
  <c r="S898" i="1"/>
  <c r="Z903" i="1"/>
  <c r="AO903" i="1" s="1"/>
  <c r="Y903" i="1"/>
  <c r="AN903" i="1" s="1"/>
  <c r="W906" i="1"/>
  <c r="T906" i="1"/>
  <c r="AG906" i="1" s="1"/>
  <c r="S906" i="1"/>
  <c r="Z911" i="1"/>
  <c r="AO911" i="1" s="1"/>
  <c r="Y911" i="1"/>
  <c r="AN911" i="1" s="1"/>
  <c r="W914" i="1"/>
  <c r="T914" i="1"/>
  <c r="AG914" i="1" s="1"/>
  <c r="S914" i="1"/>
  <c r="Z919" i="1"/>
  <c r="AO919" i="1" s="1"/>
  <c r="Y919" i="1"/>
  <c r="AN919" i="1" s="1"/>
  <c r="W922" i="1"/>
  <c r="T922" i="1"/>
  <c r="AG922" i="1" s="1"/>
  <c r="S922" i="1"/>
  <c r="Z927" i="1"/>
  <c r="AO927" i="1" s="1"/>
  <c r="Y927" i="1"/>
  <c r="AN927" i="1" s="1"/>
  <c r="W930" i="1"/>
  <c r="T930" i="1"/>
  <c r="AG930" i="1" s="1"/>
  <c r="S930" i="1"/>
  <c r="Z935" i="1"/>
  <c r="AO935" i="1" s="1"/>
  <c r="Y935" i="1"/>
  <c r="AN935" i="1" s="1"/>
  <c r="O938" i="1"/>
  <c r="W938" i="1"/>
  <c r="T938" i="1"/>
  <c r="AG938" i="1" s="1"/>
  <c r="S938" i="1"/>
  <c r="Z943" i="1"/>
  <c r="AO943" i="1" s="1"/>
  <c r="Y943" i="1"/>
  <c r="AN943" i="1" s="1"/>
  <c r="W946" i="1"/>
  <c r="T946" i="1"/>
  <c r="AG946" i="1" s="1"/>
  <c r="S946" i="1"/>
  <c r="Z951" i="1"/>
  <c r="AO951" i="1" s="1"/>
  <c r="Y951" i="1"/>
  <c r="AN951" i="1" s="1"/>
  <c r="W954" i="1"/>
  <c r="T954" i="1"/>
  <c r="AG954" i="1" s="1"/>
  <c r="S954" i="1"/>
  <c r="Z959" i="1"/>
  <c r="AO959" i="1" s="1"/>
  <c r="Y959" i="1"/>
  <c r="AN959" i="1" s="1"/>
  <c r="W962" i="1"/>
  <c r="T962" i="1"/>
  <c r="AG962" i="1" s="1"/>
  <c r="S962" i="1"/>
  <c r="Z967" i="1"/>
  <c r="AO967" i="1" s="1"/>
  <c r="Y967" i="1"/>
  <c r="AN967" i="1" s="1"/>
  <c r="W970" i="1"/>
  <c r="T970" i="1"/>
  <c r="AG970" i="1" s="1"/>
  <c r="S970" i="1"/>
  <c r="Z975" i="1"/>
  <c r="AO975" i="1" s="1"/>
  <c r="Y975" i="1"/>
  <c r="AN975" i="1" s="1"/>
  <c r="W978" i="1"/>
  <c r="T978" i="1"/>
  <c r="AG978" i="1" s="1"/>
  <c r="S978" i="1"/>
  <c r="Z983" i="1"/>
  <c r="AO983" i="1" s="1"/>
  <c r="Y983" i="1"/>
  <c r="AN983" i="1" s="1"/>
  <c r="W986" i="1"/>
  <c r="T986" i="1"/>
  <c r="AG986" i="1" s="1"/>
  <c r="S986" i="1"/>
  <c r="Z991" i="1"/>
  <c r="AO991" i="1" s="1"/>
  <c r="Y991" i="1"/>
  <c r="AN991" i="1" s="1"/>
  <c r="W994" i="1"/>
  <c r="T994" i="1"/>
  <c r="AG994" i="1" s="1"/>
  <c r="S994" i="1"/>
  <c r="Z999" i="1"/>
  <c r="AO999" i="1" s="1"/>
  <c r="Y999" i="1"/>
  <c r="AN999" i="1" s="1"/>
  <c r="W1002" i="1"/>
  <c r="T1002" i="1"/>
  <c r="AG1002" i="1" s="1"/>
  <c r="S1002" i="1"/>
  <c r="Z1007" i="1"/>
  <c r="AO1007" i="1" s="1"/>
  <c r="Y1007" i="1"/>
  <c r="AN1007" i="1" s="1"/>
  <c r="W1010" i="1"/>
  <c r="T1010" i="1"/>
  <c r="AG1010" i="1" s="1"/>
  <c r="S1010" i="1"/>
  <c r="O1013" i="1"/>
  <c r="Z1015" i="1"/>
  <c r="AO1015" i="1" s="1"/>
  <c r="Y1015" i="1"/>
  <c r="AN1015" i="1" s="1"/>
  <c r="S1018" i="1"/>
  <c r="W1018" i="1"/>
  <c r="T1018" i="1"/>
  <c r="AG1018" i="1" s="1"/>
  <c r="Z1023" i="1"/>
  <c r="AO1023" i="1" s="1"/>
  <c r="Y1023" i="1"/>
  <c r="AN1023" i="1" s="1"/>
  <c r="W1026" i="1"/>
  <c r="S1026" i="1"/>
  <c r="T1026" i="1"/>
  <c r="AG1026" i="1" s="1"/>
  <c r="Z1031" i="1"/>
  <c r="AO1031" i="1" s="1"/>
  <c r="Y1031" i="1"/>
  <c r="AN1031" i="1" s="1"/>
  <c r="T1034" i="1"/>
  <c r="AG1034" i="1" s="1"/>
  <c r="S1034" i="1"/>
  <c r="W1034" i="1"/>
  <c r="Z1039" i="1"/>
  <c r="AO1039" i="1" s="1"/>
  <c r="Y1039" i="1"/>
  <c r="AN1039" i="1" s="1"/>
  <c r="W1042" i="1"/>
  <c r="T1042" i="1"/>
  <c r="AG1042" i="1" s="1"/>
  <c r="S1042" i="1"/>
  <c r="Z1047" i="1"/>
  <c r="AO1047" i="1" s="1"/>
  <c r="Y1047" i="1"/>
  <c r="AN1047" i="1" s="1"/>
  <c r="W1050" i="1"/>
  <c r="T1050" i="1"/>
  <c r="AG1050" i="1" s="1"/>
  <c r="S1050" i="1"/>
  <c r="Z1055" i="1"/>
  <c r="AO1055" i="1" s="1"/>
  <c r="Y1055" i="1"/>
  <c r="AN1055" i="1" s="1"/>
  <c r="T1058" i="1"/>
  <c r="AG1058" i="1" s="1"/>
  <c r="S1058" i="1"/>
  <c r="W1058" i="1"/>
  <c r="O1061" i="1"/>
  <c r="Z1063" i="1"/>
  <c r="AO1063" i="1" s="1"/>
  <c r="Y1063" i="1"/>
  <c r="AN1063" i="1" s="1"/>
  <c r="W1066" i="1"/>
  <c r="T1066" i="1"/>
  <c r="AG1066" i="1" s="1"/>
  <c r="S1066" i="1"/>
  <c r="Z1071" i="1"/>
  <c r="AO1071" i="1" s="1"/>
  <c r="Y1071" i="1"/>
  <c r="AN1071" i="1" s="1"/>
  <c r="W1074" i="1"/>
  <c r="T1074" i="1"/>
  <c r="AG1074" i="1" s="1"/>
  <c r="S1074" i="1"/>
  <c r="O1076" i="1"/>
  <c r="X1079" i="1"/>
  <c r="R1079" i="1"/>
  <c r="V1082" i="1"/>
  <c r="U1082" i="1"/>
  <c r="X1087" i="1"/>
  <c r="R1087" i="1"/>
  <c r="V1090" i="1"/>
  <c r="U1090" i="1"/>
  <c r="X1095" i="1"/>
  <c r="R1095" i="1"/>
  <c r="V1098" i="1"/>
  <c r="U1098" i="1"/>
  <c r="X1103" i="1"/>
  <c r="R1103" i="1"/>
  <c r="Z1108" i="1"/>
  <c r="AO1108" i="1" s="1"/>
  <c r="Y1108" i="1"/>
  <c r="AN1108" i="1" s="1"/>
  <c r="W1111" i="1"/>
  <c r="T1111" i="1"/>
  <c r="AG1111" i="1" s="1"/>
  <c r="S1111" i="1"/>
  <c r="Z1116" i="1"/>
  <c r="AO1116" i="1" s="1"/>
  <c r="Y1116" i="1"/>
  <c r="AN1116" i="1" s="1"/>
  <c r="W1119" i="1"/>
  <c r="T1119" i="1"/>
  <c r="AG1119" i="1" s="1"/>
  <c r="S1119" i="1"/>
  <c r="Z1124" i="1"/>
  <c r="AO1124" i="1" s="1"/>
  <c r="Y1124" i="1"/>
  <c r="AN1124" i="1" s="1"/>
  <c r="O1127" i="1"/>
  <c r="W1127" i="1"/>
  <c r="T1127" i="1"/>
  <c r="AG1127" i="1" s="1"/>
  <c r="S1127" i="1"/>
  <c r="Z1132" i="1"/>
  <c r="AO1132" i="1" s="1"/>
  <c r="Y1132" i="1"/>
  <c r="AN1132" i="1" s="1"/>
  <c r="W1135" i="1"/>
  <c r="T1135" i="1"/>
  <c r="AG1135" i="1" s="1"/>
  <c r="S1135" i="1"/>
  <c r="Z1140" i="1"/>
  <c r="AO1140" i="1" s="1"/>
  <c r="Y1140" i="1"/>
  <c r="AN1140" i="1" s="1"/>
  <c r="W1143" i="1"/>
  <c r="T1143" i="1"/>
  <c r="AG1143" i="1" s="1"/>
  <c r="S1143" i="1"/>
  <c r="Z1148" i="1"/>
  <c r="AO1148" i="1" s="1"/>
  <c r="Y1148" i="1"/>
  <c r="AN1148" i="1" s="1"/>
  <c r="W1151" i="1"/>
  <c r="T1151" i="1"/>
  <c r="AG1151" i="1" s="1"/>
  <c r="S1151" i="1"/>
  <c r="X1156" i="1"/>
  <c r="R1156" i="1"/>
  <c r="V1159" i="1"/>
  <c r="U1159" i="1"/>
  <c r="X1164" i="1"/>
  <c r="R1164" i="1"/>
  <c r="V1167" i="1"/>
  <c r="U1167" i="1"/>
  <c r="X1172" i="1"/>
  <c r="R1172" i="1"/>
  <c r="AC1172" i="1" s="1"/>
  <c r="AB1172" i="1" s="1"/>
  <c r="V1175" i="1"/>
  <c r="U1175" i="1"/>
  <c r="X1180" i="1"/>
  <c r="R1180" i="1"/>
  <c r="V1183" i="1"/>
  <c r="U1183" i="1"/>
  <c r="X1188" i="1"/>
  <c r="R1188" i="1"/>
  <c r="AC1188" i="1" s="1"/>
  <c r="V1191" i="1"/>
  <c r="U1191" i="1"/>
  <c r="X1196" i="1"/>
  <c r="R1196" i="1"/>
  <c r="V1199" i="1"/>
  <c r="U1199" i="1"/>
  <c r="X1204" i="1"/>
  <c r="R1204" i="1"/>
  <c r="AC1204" i="1" s="1"/>
  <c r="V1207" i="1"/>
  <c r="U1207" i="1"/>
  <c r="X1212" i="1"/>
  <c r="R1212" i="1"/>
  <c r="AC1212" i="1" s="1"/>
  <c r="V1215" i="1"/>
  <c r="U1215" i="1"/>
  <c r="X1220" i="1"/>
  <c r="R1220" i="1"/>
  <c r="V1223" i="1"/>
  <c r="U1223" i="1"/>
  <c r="X1228" i="1"/>
  <c r="R1228" i="1"/>
  <c r="Y1233" i="1"/>
  <c r="AN1233" i="1" s="1"/>
  <c r="Z1233" i="1"/>
  <c r="AO1233" i="1" s="1"/>
  <c r="O1236" i="1"/>
  <c r="W1236" i="1"/>
  <c r="T1236" i="1"/>
  <c r="AG1236" i="1" s="1"/>
  <c r="S1236" i="1"/>
  <c r="Y1241" i="1"/>
  <c r="AN1241" i="1" s="1"/>
  <c r="Z1241" i="1"/>
  <c r="AO1241" i="1" s="1"/>
  <c r="O1244" i="1"/>
  <c r="W1244" i="1"/>
  <c r="T1244" i="1"/>
  <c r="AG1244" i="1" s="1"/>
  <c r="S1244" i="1"/>
  <c r="Y1249" i="1"/>
  <c r="AN1249" i="1" s="1"/>
  <c r="Z1249" i="1"/>
  <c r="AO1249" i="1" s="1"/>
  <c r="W1252" i="1"/>
  <c r="T1252" i="1"/>
  <c r="AG1252" i="1" s="1"/>
  <c r="S1252" i="1"/>
  <c r="O1254" i="1"/>
  <c r="R1257" i="1"/>
  <c r="AC1257" i="1" s="1"/>
  <c r="X1257" i="1"/>
  <c r="V1260" i="1"/>
  <c r="U1260" i="1"/>
  <c r="R1265" i="1"/>
  <c r="X1265" i="1"/>
  <c r="V1268" i="1"/>
  <c r="U1268" i="1"/>
  <c r="R1273" i="1"/>
  <c r="AC1273" i="1" s="1"/>
  <c r="X1273" i="1"/>
  <c r="V1276" i="1"/>
  <c r="U1276" i="1"/>
  <c r="R1281" i="1"/>
  <c r="X1281" i="1"/>
  <c r="V1284" i="1"/>
  <c r="U1284" i="1"/>
  <c r="R1289" i="1"/>
  <c r="AC1289" i="1" s="1"/>
  <c r="X1289" i="1"/>
  <c r="V1292" i="1"/>
  <c r="U1292" i="1"/>
  <c r="R1297" i="1"/>
  <c r="X1297" i="1"/>
  <c r="V1300" i="1"/>
  <c r="U1300" i="1"/>
  <c r="R1305" i="1"/>
  <c r="AC1305" i="1" s="1"/>
  <c r="X1305" i="1"/>
  <c r="V1308" i="1"/>
  <c r="U1308" i="1"/>
  <c r="R1313" i="1"/>
  <c r="X1313" i="1"/>
  <c r="V1316" i="1"/>
  <c r="U1316" i="1"/>
  <c r="R1321" i="1"/>
  <c r="AC1321" i="1" s="1"/>
  <c r="AB1321" i="1" s="1"/>
  <c r="X1321" i="1"/>
  <c r="V1324" i="1"/>
  <c r="U1324" i="1"/>
  <c r="X1329" i="1"/>
  <c r="R1329" i="1"/>
  <c r="V1332" i="1"/>
  <c r="U1332" i="1"/>
  <c r="X1337" i="1"/>
  <c r="R1337" i="1"/>
  <c r="V1340" i="1"/>
  <c r="U1340" i="1"/>
  <c r="X1345" i="1"/>
  <c r="R1345" i="1"/>
  <c r="V1348" i="1"/>
  <c r="U1348" i="1"/>
  <c r="X1353" i="1"/>
  <c r="R1353" i="1"/>
  <c r="V1356" i="1"/>
  <c r="U1356" i="1"/>
  <c r="X1361" i="1"/>
  <c r="R1361" i="1"/>
  <c r="V1364" i="1"/>
  <c r="U1364" i="1"/>
  <c r="X1369" i="1"/>
  <c r="R1369" i="1"/>
  <c r="AC1369" i="1" s="1"/>
  <c r="V1372" i="1"/>
  <c r="U1372" i="1"/>
  <c r="Z1374" i="1"/>
  <c r="AO1374" i="1" s="1"/>
  <c r="Y1374" i="1"/>
  <c r="AN1374" i="1" s="1"/>
  <c r="W1377" i="1"/>
  <c r="T1377" i="1"/>
  <c r="AG1377" i="1" s="1"/>
  <c r="S1377" i="1"/>
  <c r="Z1382" i="1"/>
  <c r="AO1382" i="1" s="1"/>
  <c r="Y1382" i="1"/>
  <c r="AN1382" i="1" s="1"/>
  <c r="W1385" i="1"/>
  <c r="T1385" i="1"/>
  <c r="AG1385" i="1" s="1"/>
  <c r="S1385" i="1"/>
  <c r="Z1390" i="1"/>
  <c r="AO1390" i="1" s="1"/>
  <c r="Y1390" i="1"/>
  <c r="AN1390" i="1" s="1"/>
  <c r="W1393" i="1"/>
  <c r="T1393" i="1"/>
  <c r="AG1393" i="1" s="1"/>
  <c r="S1393" i="1"/>
  <c r="Z1398" i="1"/>
  <c r="AO1398" i="1" s="1"/>
  <c r="Y1398" i="1"/>
  <c r="AN1398" i="1" s="1"/>
  <c r="W1401" i="1"/>
  <c r="T1401" i="1"/>
  <c r="AG1401" i="1" s="1"/>
  <c r="S1401" i="1"/>
  <c r="Z1406" i="1"/>
  <c r="AO1406" i="1" s="1"/>
  <c r="Y1406" i="1"/>
  <c r="AN1406" i="1" s="1"/>
  <c r="W1409" i="1"/>
  <c r="T1409" i="1"/>
  <c r="AG1409" i="1" s="1"/>
  <c r="S1409" i="1"/>
  <c r="Z1414" i="1"/>
  <c r="AO1414" i="1" s="1"/>
  <c r="Y1414" i="1"/>
  <c r="AN1414" i="1" s="1"/>
  <c r="O1417" i="1"/>
  <c r="W1417" i="1"/>
  <c r="T1417" i="1"/>
  <c r="AG1417" i="1" s="1"/>
  <c r="S1417" i="1"/>
  <c r="Z1422" i="1"/>
  <c r="AO1422" i="1" s="1"/>
  <c r="Y1422" i="1"/>
  <c r="AN1422" i="1" s="1"/>
  <c r="O1425" i="1"/>
  <c r="W1425" i="1"/>
  <c r="T1425" i="1"/>
  <c r="AG1425" i="1" s="1"/>
  <c r="S1425" i="1"/>
  <c r="X1430" i="1"/>
  <c r="R1430" i="1"/>
  <c r="V1433" i="1"/>
  <c r="U1433" i="1"/>
  <c r="X1438" i="1"/>
  <c r="R1438" i="1"/>
  <c r="AC1438" i="1" s="1"/>
  <c r="V1441" i="1"/>
  <c r="U1441" i="1"/>
  <c r="X1446" i="1"/>
  <c r="R1446" i="1"/>
  <c r="V1449" i="1"/>
  <c r="U1449" i="1"/>
  <c r="X1454" i="1"/>
  <c r="R1454" i="1"/>
  <c r="V1457" i="1"/>
  <c r="U1457" i="1"/>
  <c r="X1462" i="1"/>
  <c r="R1462" i="1"/>
  <c r="AC1462" i="1" s="1"/>
  <c r="V1465" i="1"/>
  <c r="U1465" i="1"/>
  <c r="X1470" i="1"/>
  <c r="R1470" i="1"/>
  <c r="V1473" i="1"/>
  <c r="U1473" i="1"/>
  <c r="X1478" i="1"/>
  <c r="R1478" i="1"/>
  <c r="V1481" i="1"/>
  <c r="U1481" i="1"/>
  <c r="X1486" i="1"/>
  <c r="R1486" i="1"/>
  <c r="V1489" i="1"/>
  <c r="U1489" i="1"/>
  <c r="X1494" i="1"/>
  <c r="R1494" i="1"/>
  <c r="V1497" i="1"/>
  <c r="U1497" i="1"/>
  <c r="X1502" i="1"/>
  <c r="R1502" i="1"/>
  <c r="V1505" i="1"/>
  <c r="U1505" i="1"/>
  <c r="X1510" i="1"/>
  <c r="R1510" i="1"/>
  <c r="V1513" i="1"/>
  <c r="U1513" i="1"/>
  <c r="T1518" i="1"/>
  <c r="AG1518" i="1" s="1"/>
  <c r="W1518" i="1"/>
  <c r="S1518" i="1"/>
  <c r="Z1523" i="1"/>
  <c r="AO1523" i="1" s="1"/>
  <c r="Y1523" i="1"/>
  <c r="AN1523" i="1" s="1"/>
  <c r="T1526" i="1"/>
  <c r="AG1526" i="1" s="1"/>
  <c r="W1526" i="1"/>
  <c r="S1526" i="1"/>
  <c r="Z1531" i="1"/>
  <c r="AO1531" i="1" s="1"/>
  <c r="Y1531" i="1"/>
  <c r="AN1531" i="1" s="1"/>
  <c r="T1534" i="1"/>
  <c r="AG1534" i="1" s="1"/>
  <c r="S1534" i="1"/>
  <c r="W1534" i="1"/>
  <c r="Z1539" i="1"/>
  <c r="AO1539" i="1" s="1"/>
  <c r="Y1539" i="1"/>
  <c r="AN1539" i="1" s="1"/>
  <c r="T1542" i="1"/>
  <c r="AG1542" i="1" s="1"/>
  <c r="S1542" i="1"/>
  <c r="W1542" i="1"/>
  <c r="Z1547" i="1"/>
  <c r="AO1547" i="1" s="1"/>
  <c r="Y1547" i="1"/>
  <c r="AN1547" i="1" s="1"/>
  <c r="T1550" i="1"/>
  <c r="AG1550" i="1" s="1"/>
  <c r="S1550" i="1"/>
  <c r="W1550" i="1"/>
  <c r="Z1555" i="1"/>
  <c r="AO1555" i="1" s="1"/>
  <c r="Y1555" i="1"/>
  <c r="AN1555" i="1" s="1"/>
  <c r="O1558" i="1"/>
  <c r="T1558" i="1"/>
  <c r="AG1558" i="1" s="1"/>
  <c r="S1558" i="1"/>
  <c r="W1558" i="1"/>
  <c r="Z1563" i="1"/>
  <c r="AO1563" i="1" s="1"/>
  <c r="Y1563" i="1"/>
  <c r="AN1563" i="1" s="1"/>
  <c r="T1566" i="1"/>
  <c r="AG1566" i="1" s="1"/>
  <c r="S1566" i="1"/>
  <c r="W1566" i="1"/>
  <c r="Z1571" i="1"/>
  <c r="AO1571" i="1" s="1"/>
  <c r="Y1571" i="1"/>
  <c r="AN1571" i="1" s="1"/>
  <c r="T1574" i="1"/>
  <c r="AG1574" i="1" s="1"/>
  <c r="S1574" i="1"/>
  <c r="W1574" i="1"/>
  <c r="O1576" i="1"/>
  <c r="R1579" i="1"/>
  <c r="X1579" i="1"/>
  <c r="U1582" i="1"/>
  <c r="V1582" i="1"/>
  <c r="R1587" i="1"/>
  <c r="X1587" i="1"/>
  <c r="U1590" i="1"/>
  <c r="V1590" i="1"/>
  <c r="R1595" i="1"/>
  <c r="AC1595" i="1" s="1"/>
  <c r="AB1595" i="1" s="1"/>
  <c r="X1595" i="1"/>
  <c r="U1598" i="1"/>
  <c r="V1598" i="1"/>
  <c r="Z1600" i="1"/>
  <c r="AO1600" i="1" s="1"/>
  <c r="Y1600" i="1"/>
  <c r="AN1600" i="1" s="1"/>
  <c r="S1603" i="1"/>
  <c r="T1603" i="1"/>
  <c r="AG1603" i="1" s="1"/>
  <c r="W1603" i="1"/>
  <c r="X1608" i="1"/>
  <c r="R1608" i="1"/>
  <c r="AC1608" i="1" s="1"/>
  <c r="V1611" i="1"/>
  <c r="U1611" i="1"/>
  <c r="X1616" i="1"/>
  <c r="R1616" i="1"/>
  <c r="V1619" i="1"/>
  <c r="U1619" i="1"/>
  <c r="X1624" i="1"/>
  <c r="R1624" i="1"/>
  <c r="V1627" i="1"/>
  <c r="U1627" i="1"/>
  <c r="X1632" i="1"/>
  <c r="R1632" i="1"/>
  <c r="AC1632" i="1" s="1"/>
  <c r="V1635" i="1"/>
  <c r="U1635" i="1"/>
  <c r="Z1637" i="1"/>
  <c r="AO1637" i="1" s="1"/>
  <c r="Y1637" i="1"/>
  <c r="AN1637" i="1" s="1"/>
  <c r="O1640" i="1"/>
  <c r="W1640" i="1"/>
  <c r="T1640" i="1"/>
  <c r="AG1640" i="1" s="1"/>
  <c r="S1640" i="1"/>
  <c r="O1643" i="1"/>
  <c r="Z1645" i="1"/>
  <c r="AO1645" i="1" s="1"/>
  <c r="Y1645" i="1"/>
  <c r="AN1645" i="1" s="1"/>
  <c r="W1648" i="1"/>
  <c r="T1648" i="1"/>
  <c r="AG1648" i="1" s="1"/>
  <c r="S1648" i="1"/>
  <c r="Z1653" i="1"/>
  <c r="AO1653" i="1" s="1"/>
  <c r="Y1653" i="1"/>
  <c r="AN1653" i="1" s="1"/>
  <c r="O1656" i="1"/>
  <c r="W1656" i="1"/>
  <c r="T1656" i="1"/>
  <c r="AG1656" i="1" s="1"/>
  <c r="S1656" i="1"/>
  <c r="Z1661" i="1"/>
  <c r="AO1661" i="1" s="1"/>
  <c r="Y1661" i="1"/>
  <c r="AN1661" i="1" s="1"/>
  <c r="W1664" i="1"/>
  <c r="T1664" i="1"/>
  <c r="AG1664" i="1" s="1"/>
  <c r="S1664" i="1"/>
  <c r="Z1669" i="1"/>
  <c r="AO1669" i="1" s="1"/>
  <c r="Y1669" i="1"/>
  <c r="AN1669" i="1" s="1"/>
  <c r="O1672" i="1"/>
  <c r="T1672" i="1"/>
  <c r="AG1672" i="1" s="1"/>
  <c r="S1672" i="1"/>
  <c r="W1672" i="1"/>
  <c r="Z1677" i="1"/>
  <c r="AO1677" i="1" s="1"/>
  <c r="Y1677" i="1"/>
  <c r="AN1677" i="1" s="1"/>
  <c r="U1680" i="1"/>
  <c r="V1680" i="1"/>
  <c r="R1685" i="1"/>
  <c r="X1685" i="1"/>
  <c r="U1688" i="1"/>
  <c r="V1688" i="1"/>
  <c r="R1693" i="1"/>
  <c r="X1693" i="1"/>
  <c r="U1696" i="1"/>
  <c r="V1696" i="1"/>
  <c r="R1701" i="1"/>
  <c r="AC1701" i="1" s="1"/>
  <c r="X1701" i="1"/>
  <c r="U1704" i="1"/>
  <c r="V1704" i="1"/>
  <c r="R1709" i="1"/>
  <c r="AC1709" i="1" s="1"/>
  <c r="AB1709" i="1" s="1"/>
  <c r="X1709" i="1"/>
  <c r="U1712" i="1"/>
  <c r="V1712" i="1"/>
  <c r="R1717" i="1"/>
  <c r="AC1717" i="1" s="1"/>
  <c r="X1717" i="1"/>
  <c r="U1720" i="1"/>
  <c r="V1720" i="1"/>
  <c r="R1725" i="1"/>
  <c r="AC1725" i="1" s="1"/>
  <c r="X1725" i="1"/>
  <c r="U1728" i="1"/>
  <c r="V1728" i="1"/>
  <c r="R1733" i="1"/>
  <c r="X1733" i="1"/>
  <c r="U1736" i="1"/>
  <c r="V1736" i="1"/>
  <c r="R1741" i="1"/>
  <c r="X1741" i="1"/>
  <c r="U1744" i="1"/>
  <c r="V1744" i="1"/>
  <c r="R1749" i="1"/>
  <c r="AC1749" i="1" s="1"/>
  <c r="X1749" i="1"/>
  <c r="U1752" i="1"/>
  <c r="V1752" i="1"/>
  <c r="Z1754" i="1"/>
  <c r="AO1754" i="1" s="1"/>
  <c r="Y1754" i="1"/>
  <c r="AN1754" i="1" s="1"/>
  <c r="S1757" i="1"/>
  <c r="W1757" i="1"/>
  <c r="T1757" i="1"/>
  <c r="AG1757" i="1" s="1"/>
  <c r="Z1762" i="1"/>
  <c r="AO1762" i="1" s="1"/>
  <c r="Y1762" i="1"/>
  <c r="AN1762" i="1" s="1"/>
  <c r="S1765" i="1"/>
  <c r="W1765" i="1"/>
  <c r="T1765" i="1"/>
  <c r="AG1765" i="1" s="1"/>
  <c r="X1770" i="1"/>
  <c r="R1770" i="1"/>
  <c r="AC1770" i="1" s="1"/>
  <c r="V1773" i="1"/>
  <c r="U1773" i="1"/>
  <c r="X1778" i="1"/>
  <c r="R1778" i="1"/>
  <c r="AC1778" i="1" s="1"/>
  <c r="V1781" i="1"/>
  <c r="U1781" i="1"/>
  <c r="X1786" i="1"/>
  <c r="R1786" i="1"/>
  <c r="Z1791" i="1"/>
  <c r="AO1791" i="1" s="1"/>
  <c r="Y1791" i="1"/>
  <c r="AN1791" i="1" s="1"/>
  <c r="W1794" i="1"/>
  <c r="T1794" i="1"/>
  <c r="AG1794" i="1" s="1"/>
  <c r="S1794" i="1"/>
  <c r="Z1799" i="1"/>
  <c r="AO1799" i="1" s="1"/>
  <c r="Y1799" i="1"/>
  <c r="AN1799" i="1" s="1"/>
  <c r="O1802" i="1"/>
  <c r="T1802" i="1"/>
  <c r="AG1802" i="1" s="1"/>
  <c r="S1802" i="1"/>
  <c r="W1802" i="1"/>
  <c r="Z1807" i="1"/>
  <c r="AO1807" i="1" s="1"/>
  <c r="Y1807" i="1"/>
  <c r="AN1807" i="1" s="1"/>
  <c r="S1810" i="1"/>
  <c r="T1810" i="1"/>
  <c r="AG1810" i="1" s="1"/>
  <c r="W1810" i="1"/>
  <c r="Z1815" i="1"/>
  <c r="AO1815" i="1" s="1"/>
  <c r="Y1815" i="1"/>
  <c r="AN1815" i="1" s="1"/>
  <c r="W1818" i="1"/>
  <c r="S1818" i="1"/>
  <c r="T1818" i="1"/>
  <c r="AG1818" i="1" s="1"/>
  <c r="Z1823" i="1"/>
  <c r="AO1823" i="1" s="1"/>
  <c r="Y1823" i="1"/>
  <c r="AN1823" i="1" s="1"/>
  <c r="T1826" i="1"/>
  <c r="AG1826" i="1" s="1"/>
  <c r="S1826" i="1"/>
  <c r="W1826" i="1"/>
  <c r="Z1831" i="1"/>
  <c r="AO1831" i="1" s="1"/>
  <c r="Y1831" i="1"/>
  <c r="AN1831" i="1" s="1"/>
  <c r="O1834" i="1"/>
  <c r="W1834" i="1"/>
  <c r="S1834" i="1"/>
  <c r="T1834" i="1"/>
  <c r="AG1834" i="1" s="1"/>
  <c r="Z1839" i="1"/>
  <c r="AO1839" i="1" s="1"/>
  <c r="Y1839" i="1"/>
  <c r="AN1839" i="1" s="1"/>
  <c r="W1842" i="1"/>
  <c r="T1842" i="1"/>
  <c r="AG1842" i="1" s="1"/>
  <c r="S1842" i="1"/>
  <c r="Z1847" i="1"/>
  <c r="AO1847" i="1" s="1"/>
  <c r="Y1847" i="1"/>
  <c r="AN1847" i="1" s="1"/>
  <c r="O1850" i="1"/>
  <c r="T1850" i="1"/>
  <c r="AG1850" i="1" s="1"/>
  <c r="S1850" i="1"/>
  <c r="W1850" i="1"/>
  <c r="Z1855" i="1"/>
  <c r="AO1855" i="1" s="1"/>
  <c r="Y1855" i="1"/>
  <c r="AN1855" i="1" s="1"/>
  <c r="V1858" i="1"/>
  <c r="U1858" i="1"/>
  <c r="X1863" i="1"/>
  <c r="R1863" i="1"/>
  <c r="AC1863" i="1" s="1"/>
  <c r="O1866" i="1"/>
  <c r="V1866" i="1"/>
  <c r="U1866" i="1"/>
  <c r="X1871" i="1"/>
  <c r="R1871" i="1"/>
  <c r="V1874" i="1"/>
  <c r="U1874" i="1"/>
  <c r="X1879" i="1"/>
  <c r="R1879" i="1"/>
  <c r="AC1879" i="1" s="1"/>
  <c r="V1882" i="1"/>
  <c r="U1882" i="1"/>
  <c r="X1887" i="1"/>
  <c r="R1887" i="1"/>
  <c r="AC1887" i="1" s="1"/>
  <c r="V1890" i="1"/>
  <c r="U1890" i="1"/>
  <c r="R1895" i="1"/>
  <c r="AC1895" i="1" s="1"/>
  <c r="X1895" i="1"/>
  <c r="V1898" i="1"/>
  <c r="U1898" i="1"/>
  <c r="R1903" i="1"/>
  <c r="AC1903" i="1" s="1"/>
  <c r="X1903" i="1"/>
  <c r="V1906" i="1"/>
  <c r="U1906" i="1"/>
  <c r="X1911" i="1"/>
  <c r="R1911" i="1"/>
  <c r="AC1911" i="1" s="1"/>
  <c r="V1914" i="1"/>
  <c r="U1914" i="1"/>
  <c r="X1919" i="1"/>
  <c r="R1919" i="1"/>
  <c r="AC1919" i="1" s="1"/>
  <c r="Y1924" i="1"/>
  <c r="AN1924" i="1" s="1"/>
  <c r="Z1924" i="1"/>
  <c r="AO1924" i="1" s="1"/>
  <c r="W1927" i="1"/>
  <c r="T1927" i="1"/>
  <c r="AG1927" i="1" s="1"/>
  <c r="S1927" i="1"/>
  <c r="Y1932" i="1"/>
  <c r="AN1932" i="1" s="1"/>
  <c r="Z1932" i="1"/>
  <c r="AO1932" i="1" s="1"/>
  <c r="W1935" i="1"/>
  <c r="T1935" i="1"/>
  <c r="AG1935" i="1" s="1"/>
  <c r="S1935" i="1"/>
  <c r="X1940" i="1"/>
  <c r="R1940" i="1"/>
  <c r="AC1940" i="1" s="1"/>
  <c r="Z1945" i="1"/>
  <c r="AO1945" i="1" s="1"/>
  <c r="Y1945" i="1"/>
  <c r="AN1945" i="1" s="1"/>
  <c r="W1948" i="1"/>
  <c r="T1948" i="1"/>
  <c r="AG1948" i="1" s="1"/>
  <c r="S1948" i="1"/>
  <c r="Z1953" i="1"/>
  <c r="AO1953" i="1" s="1"/>
  <c r="Y1953" i="1"/>
  <c r="AN1953" i="1" s="1"/>
  <c r="W1956" i="1"/>
  <c r="T1956" i="1"/>
  <c r="AG1956" i="1" s="1"/>
  <c r="S1956" i="1"/>
  <c r="Y1961" i="1"/>
  <c r="AN1961" i="1" s="1"/>
  <c r="Z1961" i="1"/>
  <c r="AO1961" i="1" s="1"/>
  <c r="W1964" i="1"/>
  <c r="T1964" i="1"/>
  <c r="AG1964" i="1" s="1"/>
  <c r="S1964" i="1"/>
  <c r="Z1969" i="1"/>
  <c r="AO1969" i="1" s="1"/>
  <c r="Y1969" i="1"/>
  <c r="AN1969" i="1" s="1"/>
  <c r="W1972" i="1"/>
  <c r="T1972" i="1"/>
  <c r="AG1972" i="1" s="1"/>
  <c r="S1972" i="1"/>
  <c r="Z1977" i="1"/>
  <c r="AO1977" i="1" s="1"/>
  <c r="Y1977" i="1"/>
  <c r="AN1977" i="1" s="1"/>
  <c r="W1980" i="1"/>
  <c r="T1980" i="1"/>
  <c r="AG1980" i="1" s="1"/>
  <c r="S1980" i="1"/>
  <c r="Z1985" i="1"/>
  <c r="AO1985" i="1" s="1"/>
  <c r="Y1985" i="1"/>
  <c r="AN1985" i="1" s="1"/>
  <c r="W1988" i="1"/>
  <c r="T1988" i="1"/>
  <c r="AG1988" i="1" s="1"/>
  <c r="S1988" i="1"/>
  <c r="Z1993" i="1"/>
  <c r="AO1993" i="1" s="1"/>
  <c r="Y1993" i="1"/>
  <c r="AN1993" i="1" s="1"/>
  <c r="W1996" i="1"/>
  <c r="T1996" i="1"/>
  <c r="AG1996" i="1" s="1"/>
  <c r="S1996" i="1"/>
  <c r="Z2001" i="1"/>
  <c r="AO2001" i="1" s="1"/>
  <c r="Y2001" i="1"/>
  <c r="AN2001" i="1" s="1"/>
  <c r="W2004" i="1"/>
  <c r="T2004" i="1"/>
  <c r="AG2004" i="1" s="1"/>
  <c r="S2004" i="1"/>
  <c r="Z2009" i="1"/>
  <c r="AO2009" i="1" s="1"/>
  <c r="Y2009" i="1"/>
  <c r="AN2009" i="1" s="1"/>
  <c r="W2012" i="1"/>
  <c r="T2012" i="1"/>
  <c r="AG2012" i="1" s="1"/>
  <c r="S2012" i="1"/>
  <c r="Z2017" i="1"/>
  <c r="AO2017" i="1" s="1"/>
  <c r="Y2017" i="1"/>
  <c r="AN2017" i="1" s="1"/>
  <c r="W2020" i="1"/>
  <c r="T2020" i="1"/>
  <c r="AG2020" i="1" s="1"/>
  <c r="S2020" i="1"/>
  <c r="R2025" i="1"/>
  <c r="X2025" i="1"/>
  <c r="V2028" i="1"/>
  <c r="U2028" i="1"/>
  <c r="Z69" i="1"/>
  <c r="AO69" i="1" s="1"/>
  <c r="Y69" i="1"/>
  <c r="AN69" i="1" s="1"/>
  <c r="Z117" i="1"/>
  <c r="AO117" i="1" s="1"/>
  <c r="Y117" i="1"/>
  <c r="AN117" i="1" s="1"/>
  <c r="S209" i="1"/>
  <c r="W209" i="1"/>
  <c r="T209" i="1"/>
  <c r="AG209" i="1" s="1"/>
  <c r="Z262" i="1"/>
  <c r="AO262" i="1" s="1"/>
  <c r="Y262" i="1"/>
  <c r="AN262" i="1" s="1"/>
  <c r="S305" i="1"/>
  <c r="W305" i="1"/>
  <c r="T305" i="1"/>
  <c r="AG305" i="1" s="1"/>
  <c r="S337" i="1"/>
  <c r="W337" i="1"/>
  <c r="T337" i="1"/>
  <c r="AG337" i="1" s="1"/>
  <c r="Z366" i="1"/>
  <c r="AO366" i="1" s="1"/>
  <c r="Y366" i="1"/>
  <c r="AN366" i="1" s="1"/>
  <c r="T425" i="1"/>
  <c r="AG425" i="1" s="1"/>
  <c r="S425" i="1"/>
  <c r="W425" i="1"/>
  <c r="O457" i="1"/>
  <c r="T457" i="1"/>
  <c r="AG457" i="1" s="1"/>
  <c r="S457" i="1"/>
  <c r="W457" i="1"/>
  <c r="T489" i="1"/>
  <c r="AG489" i="1" s="1"/>
  <c r="S489" i="1"/>
  <c r="W489" i="1"/>
  <c r="T521" i="1"/>
  <c r="AG521" i="1" s="1"/>
  <c r="S521" i="1"/>
  <c r="W521" i="1"/>
  <c r="Z646" i="1"/>
  <c r="AO646" i="1" s="1"/>
  <c r="Y646" i="1"/>
  <c r="AN646" i="1" s="1"/>
  <c r="T681" i="1"/>
  <c r="AG681" i="1" s="1"/>
  <c r="S681" i="1"/>
  <c r="W681" i="1"/>
  <c r="R742" i="1"/>
  <c r="X742" i="1"/>
  <c r="R774" i="1"/>
  <c r="AC774" i="1" s="1"/>
  <c r="X774" i="1"/>
  <c r="Z803" i="1"/>
  <c r="AO803" i="1" s="1"/>
  <c r="Y803" i="1"/>
  <c r="AN803" i="1" s="1"/>
  <c r="Z835" i="1"/>
  <c r="AO835" i="1" s="1"/>
  <c r="Y835" i="1"/>
  <c r="AN835" i="1" s="1"/>
  <c r="R867" i="1"/>
  <c r="X867" i="1"/>
  <c r="V886" i="1"/>
  <c r="U886" i="1"/>
  <c r="R915" i="1"/>
  <c r="AC915" i="1" s="1"/>
  <c r="X915" i="1"/>
  <c r="V942" i="1"/>
  <c r="U942" i="1"/>
  <c r="R971" i="1"/>
  <c r="X971" i="1"/>
  <c r="V1006" i="1"/>
  <c r="U1006" i="1"/>
  <c r="V1070" i="1"/>
  <c r="U1070" i="1"/>
  <c r="O1200" i="1"/>
  <c r="S1200" i="1"/>
  <c r="W1200" i="1"/>
  <c r="T1200" i="1"/>
  <c r="AG1200" i="1" s="1"/>
  <c r="W1261" i="1"/>
  <c r="T1261" i="1"/>
  <c r="AG1261" i="1" s="1"/>
  <c r="S1261" i="1"/>
  <c r="W1325" i="1"/>
  <c r="T1325" i="1"/>
  <c r="AG1325" i="1" s="1"/>
  <c r="S1325" i="1"/>
  <c r="O1357" i="1"/>
  <c r="T1357" i="1"/>
  <c r="AG1357" i="1" s="1"/>
  <c r="S1357" i="1"/>
  <c r="W1357" i="1"/>
  <c r="Z1447" i="1"/>
  <c r="AO1447" i="1" s="1"/>
  <c r="Y1447" i="1"/>
  <c r="AN1447" i="1" s="1"/>
  <c r="W1482" i="1"/>
  <c r="T1482" i="1"/>
  <c r="AG1482" i="1" s="1"/>
  <c r="S1482" i="1"/>
  <c r="T1514" i="1"/>
  <c r="AG1514" i="1" s="1"/>
  <c r="S1514" i="1"/>
  <c r="W1514" i="1"/>
  <c r="V1546" i="1"/>
  <c r="U1546" i="1"/>
  <c r="R1641" i="1"/>
  <c r="AC1641" i="1" s="1"/>
  <c r="X1641" i="1"/>
  <c r="X1673" i="1"/>
  <c r="R1673" i="1"/>
  <c r="O1705" i="1"/>
  <c r="W1705" i="1"/>
  <c r="T1705" i="1"/>
  <c r="AG1705" i="1" s="1"/>
  <c r="S1705" i="1"/>
  <c r="W1737" i="1"/>
  <c r="T1737" i="1"/>
  <c r="AG1737" i="1" s="1"/>
  <c r="S1737" i="1"/>
  <c r="X1766" i="1"/>
  <c r="R1766" i="1"/>
  <c r="V1798" i="1"/>
  <c r="U1798" i="1"/>
  <c r="R1835" i="1"/>
  <c r="AC1835" i="1" s="1"/>
  <c r="AB1835" i="1" s="1"/>
  <c r="X1835" i="1"/>
  <c r="V1992" i="1"/>
  <c r="U1992" i="1"/>
  <c r="V3" i="1"/>
  <c r="U3" i="1"/>
  <c r="R48" i="1"/>
  <c r="AC48" i="1" s="1"/>
  <c r="X48" i="1"/>
  <c r="V83" i="1"/>
  <c r="U83" i="1"/>
  <c r="Z88" i="1"/>
  <c r="AO88" i="1" s="1"/>
  <c r="Y88" i="1"/>
  <c r="AN88" i="1" s="1"/>
  <c r="W123" i="1"/>
  <c r="T123" i="1"/>
  <c r="AG123" i="1" s="1"/>
  <c r="S123" i="1"/>
  <c r="Z184" i="1"/>
  <c r="AO184" i="1" s="1"/>
  <c r="Y184" i="1"/>
  <c r="AN184" i="1" s="1"/>
  <c r="T220" i="1"/>
  <c r="AG220" i="1" s="1"/>
  <c r="S220" i="1"/>
  <c r="W220" i="1"/>
  <c r="T292" i="1"/>
  <c r="AG292" i="1" s="1"/>
  <c r="S292" i="1"/>
  <c r="W292" i="1"/>
  <c r="T332" i="1"/>
  <c r="AG332" i="1" s="1"/>
  <c r="S332" i="1"/>
  <c r="W332" i="1"/>
  <c r="T364" i="1"/>
  <c r="AG364" i="1" s="1"/>
  <c r="S364" i="1"/>
  <c r="W364" i="1"/>
  <c r="T396" i="1"/>
  <c r="AG396" i="1" s="1"/>
  <c r="S396" i="1"/>
  <c r="W396" i="1"/>
  <c r="Z433" i="1"/>
  <c r="AO433" i="1" s="1"/>
  <c r="Y433" i="1"/>
  <c r="AN433" i="1" s="1"/>
  <c r="T468" i="1"/>
  <c r="AG468" i="1" s="1"/>
  <c r="S468" i="1"/>
  <c r="W468" i="1"/>
  <c r="Z505" i="1"/>
  <c r="AO505" i="1" s="1"/>
  <c r="Y505" i="1"/>
  <c r="AN505" i="1" s="1"/>
  <c r="Z569" i="1"/>
  <c r="AO569" i="1" s="1"/>
  <c r="Y569" i="1"/>
  <c r="AN569" i="1" s="1"/>
  <c r="T604" i="1"/>
  <c r="AG604" i="1" s="1"/>
  <c r="S604" i="1"/>
  <c r="W604" i="1"/>
  <c r="T636" i="1"/>
  <c r="AG636" i="1" s="1"/>
  <c r="S636" i="1"/>
  <c r="W636" i="1"/>
  <c r="Z673" i="1"/>
  <c r="AO673" i="1" s="1"/>
  <c r="Y673" i="1"/>
  <c r="AN673" i="1" s="1"/>
  <c r="V748" i="1"/>
  <c r="U748" i="1"/>
  <c r="T777" i="1"/>
  <c r="AG777" i="1" s="1"/>
  <c r="S777" i="1"/>
  <c r="W777" i="1"/>
  <c r="Z814" i="1"/>
  <c r="AO814" i="1" s="1"/>
  <c r="Y814" i="1"/>
  <c r="AN814" i="1" s="1"/>
  <c r="V1025" i="1"/>
  <c r="U1025" i="1"/>
  <c r="X19" i="1"/>
  <c r="R19" i="1"/>
  <c r="V17" i="1"/>
  <c r="U17" i="1"/>
  <c r="V41" i="1"/>
  <c r="U41" i="1"/>
  <c r="V57" i="1"/>
  <c r="U57" i="1"/>
  <c r="X4" i="1"/>
  <c r="R4" i="1"/>
  <c r="AC4" i="1" s="1"/>
  <c r="R12" i="1"/>
  <c r="X12" i="1"/>
  <c r="X20" i="1"/>
  <c r="R20" i="1"/>
  <c r="Y4" i="1"/>
  <c r="AN4" i="1" s="1"/>
  <c r="Z4" i="1"/>
  <c r="AO4" i="1" s="1"/>
  <c r="T7" i="1"/>
  <c r="AG7" i="1" s="1"/>
  <c r="S7" i="1"/>
  <c r="W7" i="1"/>
  <c r="Y12" i="1"/>
  <c r="AN12" i="1" s="1"/>
  <c r="Z12" i="1"/>
  <c r="AO12" i="1" s="1"/>
  <c r="W15" i="1"/>
  <c r="T15" i="1"/>
  <c r="AG15" i="1" s="1"/>
  <c r="S15" i="1"/>
  <c r="Y20" i="1"/>
  <c r="AN20" i="1" s="1"/>
  <c r="Z20" i="1"/>
  <c r="AO20" i="1" s="1"/>
  <c r="T23" i="1"/>
  <c r="AG23" i="1" s="1"/>
  <c r="S23" i="1"/>
  <c r="W23" i="1"/>
  <c r="Y28" i="1"/>
  <c r="AN28" i="1" s="1"/>
  <c r="Z28" i="1"/>
  <c r="AO28" i="1" s="1"/>
  <c r="W31" i="1"/>
  <c r="T31" i="1"/>
  <c r="AG31" i="1" s="1"/>
  <c r="S31" i="1"/>
  <c r="Y36" i="1"/>
  <c r="AN36" i="1" s="1"/>
  <c r="Z36" i="1"/>
  <c r="AO36" i="1" s="1"/>
  <c r="T39" i="1"/>
  <c r="AG39" i="1" s="1"/>
  <c r="W39" i="1"/>
  <c r="S39" i="1"/>
  <c r="Y44" i="1"/>
  <c r="AN44" i="1" s="1"/>
  <c r="Z44" i="1"/>
  <c r="AO44" i="1" s="1"/>
  <c r="W47" i="1"/>
  <c r="T47" i="1"/>
  <c r="AG47" i="1" s="1"/>
  <c r="S47" i="1"/>
  <c r="Y52" i="1"/>
  <c r="AN52" i="1" s="1"/>
  <c r="Z52" i="1"/>
  <c r="AO52" i="1" s="1"/>
  <c r="W55" i="1"/>
  <c r="T55" i="1"/>
  <c r="AG55" i="1" s="1"/>
  <c r="S55" i="1"/>
  <c r="Z60" i="1"/>
  <c r="AO60" i="1" s="1"/>
  <c r="Y60" i="1"/>
  <c r="AN60" i="1" s="1"/>
  <c r="W63" i="1"/>
  <c r="T63" i="1"/>
  <c r="AG63" i="1" s="1"/>
  <c r="S63" i="1"/>
  <c r="Z68" i="1"/>
  <c r="AO68" i="1" s="1"/>
  <c r="Y68" i="1"/>
  <c r="AN68" i="1" s="1"/>
  <c r="W71" i="1"/>
  <c r="T71" i="1"/>
  <c r="AG71" i="1" s="1"/>
  <c r="S71" i="1"/>
  <c r="Z76" i="1"/>
  <c r="AO76" i="1" s="1"/>
  <c r="Y76" i="1"/>
  <c r="AN76" i="1" s="1"/>
  <c r="W79" i="1"/>
  <c r="T79" i="1"/>
  <c r="AG79" i="1" s="1"/>
  <c r="S79" i="1"/>
  <c r="Z84" i="1"/>
  <c r="AO84" i="1" s="1"/>
  <c r="Y84" i="1"/>
  <c r="AN84" i="1" s="1"/>
  <c r="W87" i="1"/>
  <c r="T87" i="1"/>
  <c r="AG87" i="1" s="1"/>
  <c r="S87" i="1"/>
  <c r="Z92" i="1"/>
  <c r="AO92" i="1" s="1"/>
  <c r="Y92" i="1"/>
  <c r="AN92" i="1" s="1"/>
  <c r="W95" i="1"/>
  <c r="T95" i="1"/>
  <c r="AG95" i="1" s="1"/>
  <c r="S95" i="1"/>
  <c r="Z100" i="1"/>
  <c r="AO100" i="1" s="1"/>
  <c r="Y100" i="1"/>
  <c r="AN100" i="1" s="1"/>
  <c r="W103" i="1"/>
  <c r="T103" i="1"/>
  <c r="AG103" i="1" s="1"/>
  <c r="S103" i="1"/>
  <c r="Y108" i="1"/>
  <c r="AN108" i="1" s="1"/>
  <c r="Z108" i="1"/>
  <c r="AO108" i="1" s="1"/>
  <c r="W111" i="1"/>
  <c r="T111" i="1"/>
  <c r="AG111" i="1" s="1"/>
  <c r="S111" i="1"/>
  <c r="Z116" i="1"/>
  <c r="AO116" i="1" s="1"/>
  <c r="Y116" i="1"/>
  <c r="AN116" i="1" s="1"/>
  <c r="W119" i="1"/>
  <c r="T119" i="1"/>
  <c r="AG119" i="1" s="1"/>
  <c r="S119" i="1"/>
  <c r="Z124" i="1"/>
  <c r="AO124" i="1" s="1"/>
  <c r="Y124" i="1"/>
  <c r="AN124" i="1" s="1"/>
  <c r="W127" i="1"/>
  <c r="T127" i="1"/>
  <c r="AG127" i="1" s="1"/>
  <c r="S127" i="1"/>
  <c r="Z132" i="1"/>
  <c r="AO132" i="1" s="1"/>
  <c r="Y132" i="1"/>
  <c r="AN132" i="1" s="1"/>
  <c r="W135" i="1"/>
  <c r="T135" i="1"/>
  <c r="AG135" i="1" s="1"/>
  <c r="S135" i="1"/>
  <c r="Y140" i="1"/>
  <c r="AN140" i="1" s="1"/>
  <c r="Z140" i="1"/>
  <c r="AO140" i="1" s="1"/>
  <c r="W143" i="1"/>
  <c r="T143" i="1"/>
  <c r="AG143" i="1" s="1"/>
  <c r="S143" i="1"/>
  <c r="Z148" i="1"/>
  <c r="AO148" i="1" s="1"/>
  <c r="Y148" i="1"/>
  <c r="AN148" i="1" s="1"/>
  <c r="W151" i="1"/>
  <c r="T151" i="1"/>
  <c r="AG151" i="1" s="1"/>
  <c r="S151" i="1"/>
  <c r="Y156" i="1"/>
  <c r="AN156" i="1" s="1"/>
  <c r="Z156" i="1"/>
  <c r="AO156" i="1" s="1"/>
  <c r="W159" i="1"/>
  <c r="T159" i="1"/>
  <c r="AG159" i="1" s="1"/>
  <c r="S159" i="1"/>
  <c r="Z164" i="1"/>
  <c r="AO164" i="1" s="1"/>
  <c r="Y164" i="1"/>
  <c r="AN164" i="1" s="1"/>
  <c r="W167" i="1"/>
  <c r="T167" i="1"/>
  <c r="AG167" i="1" s="1"/>
  <c r="S167" i="1"/>
  <c r="Z172" i="1"/>
  <c r="AO172" i="1" s="1"/>
  <c r="Y172" i="1"/>
  <c r="AN172" i="1" s="1"/>
  <c r="W175" i="1"/>
  <c r="T175" i="1"/>
  <c r="AG175" i="1" s="1"/>
  <c r="S175" i="1"/>
  <c r="Y180" i="1"/>
  <c r="AN180" i="1" s="1"/>
  <c r="Z180" i="1"/>
  <c r="AO180" i="1" s="1"/>
  <c r="W183" i="1"/>
  <c r="T183" i="1"/>
  <c r="AG183" i="1" s="1"/>
  <c r="S183" i="1"/>
  <c r="Z188" i="1"/>
  <c r="AO188" i="1" s="1"/>
  <c r="Y188" i="1"/>
  <c r="AN188" i="1" s="1"/>
  <c r="W191" i="1"/>
  <c r="T191" i="1"/>
  <c r="AG191" i="1" s="1"/>
  <c r="S191" i="1"/>
  <c r="Z197" i="1"/>
  <c r="AO197" i="1" s="1"/>
  <c r="Y197" i="1"/>
  <c r="AN197" i="1" s="1"/>
  <c r="W200" i="1"/>
  <c r="T200" i="1"/>
  <c r="AG200" i="1" s="1"/>
  <c r="S200" i="1"/>
  <c r="Z205" i="1"/>
  <c r="AO205" i="1" s="1"/>
  <c r="Y205" i="1"/>
  <c r="AN205" i="1" s="1"/>
  <c r="W208" i="1"/>
  <c r="T208" i="1"/>
  <c r="AG208" i="1" s="1"/>
  <c r="S208" i="1"/>
  <c r="Z213" i="1"/>
  <c r="AO213" i="1" s="1"/>
  <c r="Y213" i="1"/>
  <c r="AN213" i="1" s="1"/>
  <c r="W216" i="1"/>
  <c r="T216" i="1"/>
  <c r="AG216" i="1" s="1"/>
  <c r="S216" i="1"/>
  <c r="Z221" i="1"/>
  <c r="AO221" i="1" s="1"/>
  <c r="Y221" i="1"/>
  <c r="AN221" i="1" s="1"/>
  <c r="W224" i="1"/>
  <c r="T224" i="1"/>
  <c r="AG224" i="1" s="1"/>
  <c r="S224" i="1"/>
  <c r="Z229" i="1"/>
  <c r="AO229" i="1" s="1"/>
  <c r="Y229" i="1"/>
  <c r="AN229" i="1" s="1"/>
  <c r="W232" i="1"/>
  <c r="T232" i="1"/>
  <c r="AG232" i="1" s="1"/>
  <c r="S232" i="1"/>
  <c r="Z237" i="1"/>
  <c r="AO237" i="1" s="1"/>
  <c r="Y237" i="1"/>
  <c r="AN237" i="1" s="1"/>
  <c r="W240" i="1"/>
  <c r="T240" i="1"/>
  <c r="AG240" i="1" s="1"/>
  <c r="S240" i="1"/>
  <c r="Z245" i="1"/>
  <c r="AO245" i="1" s="1"/>
  <c r="Y245" i="1"/>
  <c r="AN245" i="1" s="1"/>
  <c r="W248" i="1"/>
  <c r="T248" i="1"/>
  <c r="AG248" i="1" s="1"/>
  <c r="S248" i="1"/>
  <c r="Z253" i="1"/>
  <c r="AO253" i="1" s="1"/>
  <c r="Y253" i="1"/>
  <c r="AN253" i="1" s="1"/>
  <c r="W256" i="1"/>
  <c r="T256" i="1"/>
  <c r="AG256" i="1" s="1"/>
  <c r="S256" i="1"/>
  <c r="Z261" i="1"/>
  <c r="AO261" i="1" s="1"/>
  <c r="Y261" i="1"/>
  <c r="AN261" i="1" s="1"/>
  <c r="W264" i="1"/>
  <c r="T264" i="1"/>
  <c r="AG264" i="1" s="1"/>
  <c r="S264" i="1"/>
  <c r="Z269" i="1"/>
  <c r="AO269" i="1" s="1"/>
  <c r="Y269" i="1"/>
  <c r="AN269" i="1" s="1"/>
  <c r="W272" i="1"/>
  <c r="T272" i="1"/>
  <c r="AG272" i="1" s="1"/>
  <c r="S272" i="1"/>
  <c r="Z277" i="1"/>
  <c r="AO277" i="1" s="1"/>
  <c r="Y277" i="1"/>
  <c r="AN277" i="1" s="1"/>
  <c r="W280" i="1"/>
  <c r="T280" i="1"/>
  <c r="AG280" i="1" s="1"/>
  <c r="S280" i="1"/>
  <c r="Z285" i="1"/>
  <c r="AO285" i="1" s="1"/>
  <c r="Y285" i="1"/>
  <c r="AN285" i="1" s="1"/>
  <c r="W288" i="1"/>
  <c r="T288" i="1"/>
  <c r="AG288" i="1" s="1"/>
  <c r="S288" i="1"/>
  <c r="Z293" i="1"/>
  <c r="AO293" i="1" s="1"/>
  <c r="Y293" i="1"/>
  <c r="AN293" i="1" s="1"/>
  <c r="W296" i="1"/>
  <c r="T296" i="1"/>
  <c r="AG296" i="1" s="1"/>
  <c r="S296" i="1"/>
  <c r="Z301" i="1"/>
  <c r="AO301" i="1" s="1"/>
  <c r="Y301" i="1"/>
  <c r="AN301" i="1" s="1"/>
  <c r="W304" i="1"/>
  <c r="T304" i="1"/>
  <c r="AG304" i="1" s="1"/>
  <c r="S304" i="1"/>
  <c r="Z309" i="1"/>
  <c r="AO309" i="1" s="1"/>
  <c r="Y309" i="1"/>
  <c r="AN309" i="1" s="1"/>
  <c r="W312" i="1"/>
  <c r="T312" i="1"/>
  <c r="AG312" i="1" s="1"/>
  <c r="S312" i="1"/>
  <c r="Z317" i="1"/>
  <c r="AO317" i="1" s="1"/>
  <c r="Y317" i="1"/>
  <c r="AN317" i="1" s="1"/>
  <c r="W320" i="1"/>
  <c r="T320" i="1"/>
  <c r="AG320" i="1" s="1"/>
  <c r="S320" i="1"/>
  <c r="Z325" i="1"/>
  <c r="AO325" i="1" s="1"/>
  <c r="Y325" i="1"/>
  <c r="AN325" i="1" s="1"/>
  <c r="W328" i="1"/>
  <c r="T328" i="1"/>
  <c r="AG328" i="1" s="1"/>
  <c r="S328" i="1"/>
  <c r="Z333" i="1"/>
  <c r="AO333" i="1" s="1"/>
  <c r="Y333" i="1"/>
  <c r="AN333" i="1" s="1"/>
  <c r="W336" i="1"/>
  <c r="T336" i="1"/>
  <c r="AG336" i="1" s="1"/>
  <c r="S336" i="1"/>
  <c r="Z341" i="1"/>
  <c r="AO341" i="1" s="1"/>
  <c r="Y341" i="1"/>
  <c r="AN341" i="1" s="1"/>
  <c r="W344" i="1"/>
  <c r="T344" i="1"/>
  <c r="AG344" i="1" s="1"/>
  <c r="S344" i="1"/>
  <c r="Z349" i="1"/>
  <c r="AO349" i="1" s="1"/>
  <c r="Y349" i="1"/>
  <c r="AN349" i="1" s="1"/>
  <c r="W352" i="1"/>
  <c r="T352" i="1"/>
  <c r="AG352" i="1" s="1"/>
  <c r="S352" i="1"/>
  <c r="Z357" i="1"/>
  <c r="AO357" i="1" s="1"/>
  <c r="Y357" i="1"/>
  <c r="AN357" i="1" s="1"/>
  <c r="W360" i="1"/>
  <c r="T360" i="1"/>
  <c r="AG360" i="1" s="1"/>
  <c r="S360" i="1"/>
  <c r="Z365" i="1"/>
  <c r="AO365" i="1" s="1"/>
  <c r="Y365" i="1"/>
  <c r="AN365" i="1" s="1"/>
  <c r="W368" i="1"/>
  <c r="T368" i="1"/>
  <c r="AG368" i="1" s="1"/>
  <c r="S368" i="1"/>
  <c r="Z373" i="1"/>
  <c r="AO373" i="1" s="1"/>
  <c r="Y373" i="1"/>
  <c r="AN373" i="1" s="1"/>
  <c r="W376" i="1"/>
  <c r="T376" i="1"/>
  <c r="AG376" i="1" s="1"/>
  <c r="S376" i="1"/>
  <c r="Z381" i="1"/>
  <c r="AO381" i="1" s="1"/>
  <c r="Y381" i="1"/>
  <c r="AN381" i="1" s="1"/>
  <c r="W384" i="1"/>
  <c r="T384" i="1"/>
  <c r="AG384" i="1" s="1"/>
  <c r="S384" i="1"/>
  <c r="Z389" i="1"/>
  <c r="AO389" i="1" s="1"/>
  <c r="Y389" i="1"/>
  <c r="AN389" i="1" s="1"/>
  <c r="W392" i="1"/>
  <c r="T392" i="1"/>
  <c r="AG392" i="1" s="1"/>
  <c r="S392" i="1"/>
  <c r="Z397" i="1"/>
  <c r="AO397" i="1" s="1"/>
  <c r="Y397" i="1"/>
  <c r="AN397" i="1" s="1"/>
  <c r="W400" i="1"/>
  <c r="T400" i="1"/>
  <c r="AG400" i="1" s="1"/>
  <c r="S400" i="1"/>
  <c r="Z405" i="1"/>
  <c r="AO405" i="1" s="1"/>
  <c r="Y405" i="1"/>
  <c r="AN405" i="1" s="1"/>
  <c r="W408" i="1"/>
  <c r="T408" i="1"/>
  <c r="AG408" i="1" s="1"/>
  <c r="S408" i="1"/>
  <c r="Z413" i="1"/>
  <c r="AO413" i="1" s="1"/>
  <c r="Y413" i="1"/>
  <c r="AN413" i="1" s="1"/>
  <c r="W416" i="1"/>
  <c r="T416" i="1"/>
  <c r="AG416" i="1" s="1"/>
  <c r="S416" i="1"/>
  <c r="Z421" i="1"/>
  <c r="AO421" i="1" s="1"/>
  <c r="Y421" i="1"/>
  <c r="AN421" i="1" s="1"/>
  <c r="W424" i="1"/>
  <c r="T424" i="1"/>
  <c r="AG424" i="1" s="1"/>
  <c r="S424" i="1"/>
  <c r="Z429" i="1"/>
  <c r="AO429" i="1" s="1"/>
  <c r="Y429" i="1"/>
  <c r="AN429" i="1" s="1"/>
  <c r="W432" i="1"/>
  <c r="T432" i="1"/>
  <c r="AG432" i="1" s="1"/>
  <c r="S432" i="1"/>
  <c r="Z437" i="1"/>
  <c r="AO437" i="1" s="1"/>
  <c r="Y437" i="1"/>
  <c r="AN437" i="1" s="1"/>
  <c r="W440" i="1"/>
  <c r="T440" i="1"/>
  <c r="AG440" i="1" s="1"/>
  <c r="S440" i="1"/>
  <c r="Z445" i="1"/>
  <c r="AO445" i="1" s="1"/>
  <c r="Y445" i="1"/>
  <c r="AN445" i="1" s="1"/>
  <c r="W448" i="1"/>
  <c r="T448" i="1"/>
  <c r="AG448" i="1" s="1"/>
  <c r="S448" i="1"/>
  <c r="Z453" i="1"/>
  <c r="AO453" i="1" s="1"/>
  <c r="Y453" i="1"/>
  <c r="AN453" i="1" s="1"/>
  <c r="W456" i="1"/>
  <c r="T456" i="1"/>
  <c r="AG456" i="1" s="1"/>
  <c r="S456" i="1"/>
  <c r="Z461" i="1"/>
  <c r="AO461" i="1" s="1"/>
  <c r="Y461" i="1"/>
  <c r="AN461" i="1" s="1"/>
  <c r="W464" i="1"/>
  <c r="T464" i="1"/>
  <c r="AG464" i="1" s="1"/>
  <c r="S464" i="1"/>
  <c r="Z469" i="1"/>
  <c r="AO469" i="1" s="1"/>
  <c r="Y469" i="1"/>
  <c r="AN469" i="1" s="1"/>
  <c r="W472" i="1"/>
  <c r="T472" i="1"/>
  <c r="AG472" i="1" s="1"/>
  <c r="S472" i="1"/>
  <c r="Z477" i="1"/>
  <c r="AO477" i="1" s="1"/>
  <c r="Y477" i="1"/>
  <c r="AN477" i="1" s="1"/>
  <c r="W480" i="1"/>
  <c r="T480" i="1"/>
  <c r="AG480" i="1" s="1"/>
  <c r="S480" i="1"/>
  <c r="Z485" i="1"/>
  <c r="AO485" i="1" s="1"/>
  <c r="Y485" i="1"/>
  <c r="AN485" i="1" s="1"/>
  <c r="W488" i="1"/>
  <c r="T488" i="1"/>
  <c r="AG488" i="1" s="1"/>
  <c r="S488" i="1"/>
  <c r="Z493" i="1"/>
  <c r="AO493" i="1" s="1"/>
  <c r="Y493" i="1"/>
  <c r="AN493" i="1" s="1"/>
  <c r="W496" i="1"/>
  <c r="T496" i="1"/>
  <c r="AG496" i="1" s="1"/>
  <c r="S496" i="1"/>
  <c r="Z501" i="1"/>
  <c r="AO501" i="1" s="1"/>
  <c r="Y501" i="1"/>
  <c r="AN501" i="1" s="1"/>
  <c r="W504" i="1"/>
  <c r="T504" i="1"/>
  <c r="AG504" i="1" s="1"/>
  <c r="S504" i="1"/>
  <c r="Z509" i="1"/>
  <c r="AO509" i="1" s="1"/>
  <c r="Y509" i="1"/>
  <c r="AN509" i="1" s="1"/>
  <c r="W512" i="1"/>
  <c r="T512" i="1"/>
  <c r="AG512" i="1" s="1"/>
  <c r="S512" i="1"/>
  <c r="Z517" i="1"/>
  <c r="AO517" i="1" s="1"/>
  <c r="Y517" i="1"/>
  <c r="AN517" i="1" s="1"/>
  <c r="W520" i="1"/>
  <c r="T520" i="1"/>
  <c r="AG520" i="1" s="1"/>
  <c r="S520" i="1"/>
  <c r="Z525" i="1"/>
  <c r="AO525" i="1" s="1"/>
  <c r="Y525" i="1"/>
  <c r="AN525" i="1" s="1"/>
  <c r="W528" i="1"/>
  <c r="T528" i="1"/>
  <c r="AG528" i="1" s="1"/>
  <c r="S528" i="1"/>
  <c r="Z533" i="1"/>
  <c r="AO533" i="1" s="1"/>
  <c r="Y533" i="1"/>
  <c r="AN533" i="1" s="1"/>
  <c r="W536" i="1"/>
  <c r="T536" i="1"/>
  <c r="AG536" i="1" s="1"/>
  <c r="S536" i="1"/>
  <c r="Z541" i="1"/>
  <c r="AO541" i="1" s="1"/>
  <c r="Y541" i="1"/>
  <c r="AN541" i="1" s="1"/>
  <c r="W544" i="1"/>
  <c r="T544" i="1"/>
  <c r="AG544" i="1" s="1"/>
  <c r="S544" i="1"/>
  <c r="Z549" i="1"/>
  <c r="AO549" i="1" s="1"/>
  <c r="Y549" i="1"/>
  <c r="AN549" i="1" s="1"/>
  <c r="W552" i="1"/>
  <c r="T552" i="1"/>
  <c r="AG552" i="1" s="1"/>
  <c r="S552" i="1"/>
  <c r="Z557" i="1"/>
  <c r="AO557" i="1" s="1"/>
  <c r="Y557" i="1"/>
  <c r="AN557" i="1" s="1"/>
  <c r="W560" i="1"/>
  <c r="T560" i="1"/>
  <c r="AG560" i="1" s="1"/>
  <c r="S560" i="1"/>
  <c r="Z565" i="1"/>
  <c r="AO565" i="1" s="1"/>
  <c r="Y565" i="1"/>
  <c r="AN565" i="1" s="1"/>
  <c r="W568" i="1"/>
  <c r="T568" i="1"/>
  <c r="AG568" i="1" s="1"/>
  <c r="S568" i="1"/>
  <c r="Z573" i="1"/>
  <c r="AO573" i="1" s="1"/>
  <c r="Y573" i="1"/>
  <c r="AN573" i="1" s="1"/>
  <c r="W576" i="1"/>
  <c r="T576" i="1"/>
  <c r="AG576" i="1" s="1"/>
  <c r="S576" i="1"/>
  <c r="Z581" i="1"/>
  <c r="AO581" i="1" s="1"/>
  <c r="Y581" i="1"/>
  <c r="AN581" i="1" s="1"/>
  <c r="W584" i="1"/>
  <c r="T584" i="1"/>
  <c r="AG584" i="1" s="1"/>
  <c r="S584" i="1"/>
  <c r="Z589" i="1"/>
  <c r="AO589" i="1" s="1"/>
  <c r="Y589" i="1"/>
  <c r="AN589" i="1" s="1"/>
  <c r="W592" i="1"/>
  <c r="T592" i="1"/>
  <c r="AG592" i="1" s="1"/>
  <c r="S592" i="1"/>
  <c r="Z597" i="1"/>
  <c r="AO597" i="1" s="1"/>
  <c r="Y597" i="1"/>
  <c r="AN597" i="1" s="1"/>
  <c r="W600" i="1"/>
  <c r="T600" i="1"/>
  <c r="AG600" i="1" s="1"/>
  <c r="S600" i="1"/>
  <c r="Z605" i="1"/>
  <c r="AO605" i="1" s="1"/>
  <c r="Y605" i="1"/>
  <c r="AN605" i="1" s="1"/>
  <c r="W608" i="1"/>
  <c r="T608" i="1"/>
  <c r="AG608" i="1" s="1"/>
  <c r="S608" i="1"/>
  <c r="Z613" i="1"/>
  <c r="AO613" i="1" s="1"/>
  <c r="Y613" i="1"/>
  <c r="AN613" i="1" s="1"/>
  <c r="W616" i="1"/>
  <c r="T616" i="1"/>
  <c r="AG616" i="1" s="1"/>
  <c r="S616" i="1"/>
  <c r="Z621" i="1"/>
  <c r="AO621" i="1" s="1"/>
  <c r="Y621" i="1"/>
  <c r="AN621" i="1" s="1"/>
  <c r="W624" i="1"/>
  <c r="T624" i="1"/>
  <c r="AG624" i="1" s="1"/>
  <c r="S624" i="1"/>
  <c r="Z629" i="1"/>
  <c r="AO629" i="1" s="1"/>
  <c r="Y629" i="1"/>
  <c r="AN629" i="1" s="1"/>
  <c r="W632" i="1"/>
  <c r="T632" i="1"/>
  <c r="AG632" i="1" s="1"/>
  <c r="S632" i="1"/>
  <c r="Z637" i="1"/>
  <c r="AO637" i="1" s="1"/>
  <c r="Y637" i="1"/>
  <c r="AN637" i="1" s="1"/>
  <c r="W640" i="1"/>
  <c r="T640" i="1"/>
  <c r="AG640" i="1" s="1"/>
  <c r="S640" i="1"/>
  <c r="Z645" i="1"/>
  <c r="AO645" i="1" s="1"/>
  <c r="Y645" i="1"/>
  <c r="AN645" i="1" s="1"/>
  <c r="W648" i="1"/>
  <c r="T648" i="1"/>
  <c r="AG648" i="1" s="1"/>
  <c r="S648" i="1"/>
  <c r="Z653" i="1"/>
  <c r="AO653" i="1" s="1"/>
  <c r="Y653" i="1"/>
  <c r="AN653" i="1" s="1"/>
  <c r="W656" i="1"/>
  <c r="T656" i="1"/>
  <c r="AG656" i="1" s="1"/>
  <c r="S656" i="1"/>
  <c r="Z661" i="1"/>
  <c r="AO661" i="1" s="1"/>
  <c r="Y661" i="1"/>
  <c r="AN661" i="1" s="1"/>
  <c r="W664" i="1"/>
  <c r="T664" i="1"/>
  <c r="AG664" i="1" s="1"/>
  <c r="S664" i="1"/>
  <c r="Z669" i="1"/>
  <c r="AO669" i="1" s="1"/>
  <c r="Y669" i="1"/>
  <c r="AN669" i="1" s="1"/>
  <c r="W672" i="1"/>
  <c r="T672" i="1"/>
  <c r="AG672" i="1" s="1"/>
  <c r="S672" i="1"/>
  <c r="Z677" i="1"/>
  <c r="AO677" i="1" s="1"/>
  <c r="Y677" i="1"/>
  <c r="AN677" i="1" s="1"/>
  <c r="W680" i="1"/>
  <c r="T680" i="1"/>
  <c r="AG680" i="1" s="1"/>
  <c r="S680" i="1"/>
  <c r="Z685" i="1"/>
  <c r="AO685" i="1" s="1"/>
  <c r="Y685" i="1"/>
  <c r="AN685" i="1" s="1"/>
  <c r="W688" i="1"/>
  <c r="T688" i="1"/>
  <c r="AG688" i="1" s="1"/>
  <c r="S688" i="1"/>
  <c r="Z693" i="1"/>
  <c r="AO693" i="1" s="1"/>
  <c r="Y693" i="1"/>
  <c r="AN693" i="1" s="1"/>
  <c r="W696" i="1"/>
  <c r="T696" i="1"/>
  <c r="AG696" i="1" s="1"/>
  <c r="S696" i="1"/>
  <c r="X701" i="1"/>
  <c r="R701" i="1"/>
  <c r="V704" i="1"/>
  <c r="U704" i="1"/>
  <c r="X709" i="1"/>
  <c r="R709" i="1"/>
  <c r="AC709" i="1" s="1"/>
  <c r="V712" i="1"/>
  <c r="U712" i="1"/>
  <c r="X717" i="1"/>
  <c r="R717" i="1"/>
  <c r="V720" i="1"/>
  <c r="U720" i="1"/>
  <c r="X725" i="1"/>
  <c r="R725" i="1"/>
  <c r="AC725" i="1" s="1"/>
  <c r="V728" i="1"/>
  <c r="U728" i="1"/>
  <c r="X733" i="1"/>
  <c r="R733" i="1"/>
  <c r="V736" i="1"/>
  <c r="U736" i="1"/>
  <c r="X741" i="1"/>
  <c r="R741" i="1"/>
  <c r="V744" i="1"/>
  <c r="U744" i="1"/>
  <c r="X749" i="1"/>
  <c r="R749" i="1"/>
  <c r="AC749" i="1" s="1"/>
  <c r="V752" i="1"/>
  <c r="U752" i="1"/>
  <c r="X757" i="1"/>
  <c r="R757" i="1"/>
  <c r="V760" i="1"/>
  <c r="U760" i="1"/>
  <c r="X765" i="1"/>
  <c r="R765" i="1"/>
  <c r="AC765" i="1" s="1"/>
  <c r="V768" i="1"/>
  <c r="U768" i="1"/>
  <c r="X773" i="1"/>
  <c r="R773" i="1"/>
  <c r="AC773" i="1" s="1"/>
  <c r="V776" i="1"/>
  <c r="U776" i="1"/>
  <c r="Z778" i="1"/>
  <c r="AO778" i="1" s="1"/>
  <c r="Y778" i="1"/>
  <c r="AN778" i="1" s="1"/>
  <c r="O781" i="1"/>
  <c r="W781" i="1"/>
  <c r="T781" i="1"/>
  <c r="AG781" i="1" s="1"/>
  <c r="S781" i="1"/>
  <c r="Z786" i="1"/>
  <c r="AO786" i="1" s="1"/>
  <c r="Y786" i="1"/>
  <c r="AN786" i="1" s="1"/>
  <c r="W789" i="1"/>
  <c r="T789" i="1"/>
  <c r="AG789" i="1" s="1"/>
  <c r="S789" i="1"/>
  <c r="Z794" i="1"/>
  <c r="AO794" i="1" s="1"/>
  <c r="Y794" i="1"/>
  <c r="AN794" i="1" s="1"/>
  <c r="O797" i="1"/>
  <c r="W797" i="1"/>
  <c r="T797" i="1"/>
  <c r="AG797" i="1" s="1"/>
  <c r="S797" i="1"/>
  <c r="Z802" i="1"/>
  <c r="AO802" i="1" s="1"/>
  <c r="Y802" i="1"/>
  <c r="AN802" i="1" s="1"/>
  <c r="W805" i="1"/>
  <c r="T805" i="1"/>
  <c r="AG805" i="1" s="1"/>
  <c r="S805" i="1"/>
  <c r="Z810" i="1"/>
  <c r="AO810" i="1" s="1"/>
  <c r="Y810" i="1"/>
  <c r="AN810" i="1" s="1"/>
  <c r="O813" i="1"/>
  <c r="W813" i="1"/>
  <c r="T813" i="1"/>
  <c r="AG813" i="1" s="1"/>
  <c r="S813" i="1"/>
  <c r="Z818" i="1"/>
  <c r="AO818" i="1" s="1"/>
  <c r="Y818" i="1"/>
  <c r="AN818" i="1" s="1"/>
  <c r="O821" i="1"/>
  <c r="W821" i="1"/>
  <c r="T821" i="1"/>
  <c r="AG821" i="1" s="1"/>
  <c r="S821" i="1"/>
  <c r="Z826" i="1"/>
  <c r="AO826" i="1" s="1"/>
  <c r="Y826" i="1"/>
  <c r="AN826" i="1" s="1"/>
  <c r="O829" i="1"/>
  <c r="W829" i="1"/>
  <c r="T829" i="1"/>
  <c r="AG829" i="1" s="1"/>
  <c r="S829" i="1"/>
  <c r="Y834" i="1"/>
  <c r="AN834" i="1" s="1"/>
  <c r="Z834" i="1"/>
  <c r="AO834" i="1" s="1"/>
  <c r="O837" i="1"/>
  <c r="S837" i="1"/>
  <c r="W837" i="1"/>
  <c r="T837" i="1"/>
  <c r="AG837" i="1" s="1"/>
  <c r="Y842" i="1"/>
  <c r="AN842" i="1" s="1"/>
  <c r="Z842" i="1"/>
  <c r="AO842" i="1" s="1"/>
  <c r="V845" i="1"/>
  <c r="U845" i="1"/>
  <c r="X850" i="1"/>
  <c r="R850" i="1"/>
  <c r="V853" i="1"/>
  <c r="U853" i="1"/>
  <c r="X858" i="1"/>
  <c r="R858" i="1"/>
  <c r="V861" i="1"/>
  <c r="U861" i="1"/>
  <c r="X866" i="1"/>
  <c r="R866" i="1"/>
  <c r="AC866" i="1" s="1"/>
  <c r="V869" i="1"/>
  <c r="U869" i="1"/>
  <c r="X874" i="1"/>
  <c r="R874" i="1"/>
  <c r="AC874" i="1" s="1"/>
  <c r="V877" i="1"/>
  <c r="U877" i="1"/>
  <c r="X882" i="1"/>
  <c r="R882" i="1"/>
  <c r="AC882" i="1" s="1"/>
  <c r="AB882" i="1" s="1"/>
  <c r="V885" i="1"/>
  <c r="U885" i="1"/>
  <c r="X890" i="1"/>
  <c r="R890" i="1"/>
  <c r="AC890" i="1" s="1"/>
  <c r="V893" i="1"/>
  <c r="U893" i="1"/>
  <c r="X898" i="1"/>
  <c r="R898" i="1"/>
  <c r="AC898" i="1" s="1"/>
  <c r="V901" i="1"/>
  <c r="U901" i="1"/>
  <c r="X906" i="1"/>
  <c r="R906" i="1"/>
  <c r="V909" i="1"/>
  <c r="U909" i="1"/>
  <c r="X914" i="1"/>
  <c r="R914" i="1"/>
  <c r="AC914" i="1" s="1"/>
  <c r="V917" i="1"/>
  <c r="U917" i="1"/>
  <c r="X922" i="1"/>
  <c r="R922" i="1"/>
  <c r="V925" i="1"/>
  <c r="U925" i="1"/>
  <c r="X930" i="1"/>
  <c r="R930" i="1"/>
  <c r="V933" i="1"/>
  <c r="U933" i="1"/>
  <c r="X938" i="1"/>
  <c r="R938" i="1"/>
  <c r="AC938" i="1" s="1"/>
  <c r="V941" i="1"/>
  <c r="U941" i="1"/>
  <c r="X946" i="1"/>
  <c r="R946" i="1"/>
  <c r="AC946" i="1" s="1"/>
  <c r="V949" i="1"/>
  <c r="U949" i="1"/>
  <c r="X954" i="1"/>
  <c r="R954" i="1"/>
  <c r="V957" i="1"/>
  <c r="U957" i="1"/>
  <c r="X962" i="1"/>
  <c r="R962" i="1"/>
  <c r="AC962" i="1" s="1"/>
  <c r="V965" i="1"/>
  <c r="U965" i="1"/>
  <c r="X970" i="1"/>
  <c r="R970" i="1"/>
  <c r="V973" i="1"/>
  <c r="U973" i="1"/>
  <c r="X978" i="1"/>
  <c r="R978" i="1"/>
  <c r="V981" i="1"/>
  <c r="U981" i="1"/>
  <c r="X986" i="1"/>
  <c r="R986" i="1"/>
  <c r="V989" i="1"/>
  <c r="U989" i="1"/>
  <c r="X994" i="1"/>
  <c r="R994" i="1"/>
  <c r="V997" i="1"/>
  <c r="U997" i="1"/>
  <c r="X1002" i="1"/>
  <c r="R1002" i="1"/>
  <c r="V1005" i="1"/>
  <c r="U1005" i="1"/>
  <c r="X1010" i="1"/>
  <c r="R1010" i="1"/>
  <c r="V1013" i="1"/>
  <c r="U1013" i="1"/>
  <c r="X1018" i="1"/>
  <c r="R1018" i="1"/>
  <c r="V1021" i="1"/>
  <c r="U1021" i="1"/>
  <c r="X1026" i="1"/>
  <c r="R1026" i="1"/>
  <c r="V1029" i="1"/>
  <c r="U1029" i="1"/>
  <c r="X1034" i="1"/>
  <c r="R1034" i="1"/>
  <c r="V1037" i="1"/>
  <c r="U1037" i="1"/>
  <c r="X1042" i="1"/>
  <c r="R1042" i="1"/>
  <c r="V1045" i="1"/>
  <c r="U1045" i="1"/>
  <c r="X1050" i="1"/>
  <c r="R1050" i="1"/>
  <c r="V1053" i="1"/>
  <c r="U1053" i="1"/>
  <c r="X1058" i="1"/>
  <c r="R1058" i="1"/>
  <c r="V1061" i="1"/>
  <c r="U1061" i="1"/>
  <c r="X1066" i="1"/>
  <c r="R1066" i="1"/>
  <c r="U1069" i="1"/>
  <c r="V1069" i="1"/>
  <c r="X1074" i="1"/>
  <c r="R1074" i="1"/>
  <c r="Z1079" i="1"/>
  <c r="AO1079" i="1" s="1"/>
  <c r="Y1079" i="1"/>
  <c r="AN1079" i="1" s="1"/>
  <c r="W1082" i="1"/>
  <c r="T1082" i="1"/>
  <c r="AG1082" i="1" s="1"/>
  <c r="S1082" i="1"/>
  <c r="Z1087" i="1"/>
  <c r="AO1087" i="1" s="1"/>
  <c r="Y1087" i="1"/>
  <c r="AN1087" i="1" s="1"/>
  <c r="W1090" i="1"/>
  <c r="T1090" i="1"/>
  <c r="AG1090" i="1" s="1"/>
  <c r="S1090" i="1"/>
  <c r="Z1095" i="1"/>
  <c r="AO1095" i="1" s="1"/>
  <c r="Y1095" i="1"/>
  <c r="AN1095" i="1" s="1"/>
  <c r="T1098" i="1"/>
  <c r="AG1098" i="1" s="1"/>
  <c r="W1098" i="1"/>
  <c r="S1098" i="1"/>
  <c r="Z1103" i="1"/>
  <c r="AO1103" i="1" s="1"/>
  <c r="Y1103" i="1"/>
  <c r="AN1103" i="1" s="1"/>
  <c r="V1106" i="1"/>
  <c r="U1106" i="1"/>
  <c r="X1111" i="1"/>
  <c r="R1111" i="1"/>
  <c r="V1114" i="1"/>
  <c r="U1114" i="1"/>
  <c r="X1119" i="1"/>
  <c r="R1119" i="1"/>
  <c r="V1122" i="1"/>
  <c r="U1122" i="1"/>
  <c r="X1127" i="1"/>
  <c r="R1127" i="1"/>
  <c r="AC1127" i="1" s="1"/>
  <c r="V1130" i="1"/>
  <c r="U1130" i="1"/>
  <c r="X1135" i="1"/>
  <c r="R1135" i="1"/>
  <c r="V1138" i="1"/>
  <c r="U1138" i="1"/>
  <c r="X1143" i="1"/>
  <c r="R1143" i="1"/>
  <c r="AC1143" i="1" s="1"/>
  <c r="V1146" i="1"/>
  <c r="U1146" i="1"/>
  <c r="X1151" i="1"/>
  <c r="R1151" i="1"/>
  <c r="V1154" i="1"/>
  <c r="U1154" i="1"/>
  <c r="Z1156" i="1"/>
  <c r="AO1156" i="1" s="1"/>
  <c r="Y1156" i="1"/>
  <c r="AN1156" i="1" s="1"/>
  <c r="O1159" i="1"/>
  <c r="W1159" i="1"/>
  <c r="T1159" i="1"/>
  <c r="AG1159" i="1" s="1"/>
  <c r="S1159" i="1"/>
  <c r="Z1164" i="1"/>
  <c r="AO1164" i="1" s="1"/>
  <c r="Y1164" i="1"/>
  <c r="AN1164" i="1" s="1"/>
  <c r="W1167" i="1"/>
  <c r="T1167" i="1"/>
  <c r="AG1167" i="1" s="1"/>
  <c r="S1167" i="1"/>
  <c r="Z1172" i="1"/>
  <c r="AO1172" i="1" s="1"/>
  <c r="Y1172" i="1"/>
  <c r="AN1172" i="1" s="1"/>
  <c r="O1175" i="1"/>
  <c r="W1175" i="1"/>
  <c r="T1175" i="1"/>
  <c r="AG1175" i="1" s="1"/>
  <c r="S1175" i="1"/>
  <c r="Z1180" i="1"/>
  <c r="AO1180" i="1" s="1"/>
  <c r="Y1180" i="1"/>
  <c r="AN1180" i="1" s="1"/>
  <c r="O1183" i="1"/>
  <c r="W1183" i="1"/>
  <c r="T1183" i="1"/>
  <c r="AG1183" i="1" s="1"/>
  <c r="S1183" i="1"/>
  <c r="Z1188" i="1"/>
  <c r="AO1188" i="1" s="1"/>
  <c r="Y1188" i="1"/>
  <c r="AN1188" i="1" s="1"/>
  <c r="O1191" i="1"/>
  <c r="W1191" i="1"/>
  <c r="T1191" i="1"/>
  <c r="AG1191" i="1" s="1"/>
  <c r="S1191" i="1"/>
  <c r="Z1196" i="1"/>
  <c r="AO1196" i="1" s="1"/>
  <c r="Y1196" i="1"/>
  <c r="AN1196" i="1" s="1"/>
  <c r="W1199" i="1"/>
  <c r="T1199" i="1"/>
  <c r="AG1199" i="1" s="1"/>
  <c r="S1199" i="1"/>
  <c r="Z1204" i="1"/>
  <c r="AO1204" i="1" s="1"/>
  <c r="Y1204" i="1"/>
  <c r="AN1204" i="1" s="1"/>
  <c r="O1207" i="1"/>
  <c r="W1207" i="1"/>
  <c r="T1207" i="1"/>
  <c r="AG1207" i="1" s="1"/>
  <c r="S1207" i="1"/>
  <c r="Z1212" i="1"/>
  <c r="AO1212" i="1" s="1"/>
  <c r="Y1212" i="1"/>
  <c r="AN1212" i="1" s="1"/>
  <c r="W1215" i="1"/>
  <c r="T1215" i="1"/>
  <c r="AG1215" i="1" s="1"/>
  <c r="S1215" i="1"/>
  <c r="Z1220" i="1"/>
  <c r="AO1220" i="1" s="1"/>
  <c r="Y1220" i="1"/>
  <c r="AN1220" i="1" s="1"/>
  <c r="W1223" i="1"/>
  <c r="T1223" i="1"/>
  <c r="AG1223" i="1" s="1"/>
  <c r="S1223" i="1"/>
  <c r="Z1228" i="1"/>
  <c r="AO1228" i="1" s="1"/>
  <c r="Y1228" i="1"/>
  <c r="AN1228" i="1" s="1"/>
  <c r="V1231" i="1"/>
  <c r="U1231" i="1"/>
  <c r="X1236" i="1"/>
  <c r="R1236" i="1"/>
  <c r="V1239" i="1"/>
  <c r="U1239" i="1"/>
  <c r="X1244" i="1"/>
  <c r="R1244" i="1"/>
  <c r="V1247" i="1"/>
  <c r="U1247" i="1"/>
  <c r="X1252" i="1"/>
  <c r="R1252" i="1"/>
  <c r="AC1252" i="1" s="1"/>
  <c r="AB1252" i="1" s="1"/>
  <c r="Y1257" i="1"/>
  <c r="AN1257" i="1" s="1"/>
  <c r="Z1257" i="1"/>
  <c r="AO1257" i="1" s="1"/>
  <c r="W1260" i="1"/>
  <c r="T1260" i="1"/>
  <c r="AG1260" i="1" s="1"/>
  <c r="S1260" i="1"/>
  <c r="Y1265" i="1"/>
  <c r="AN1265" i="1" s="1"/>
  <c r="Z1265" i="1"/>
  <c r="AO1265" i="1" s="1"/>
  <c r="O1268" i="1"/>
  <c r="W1268" i="1"/>
  <c r="T1268" i="1"/>
  <c r="AG1268" i="1" s="1"/>
  <c r="S1268" i="1"/>
  <c r="Y1273" i="1"/>
  <c r="AN1273" i="1" s="1"/>
  <c r="Z1273" i="1"/>
  <c r="AO1273" i="1" s="1"/>
  <c r="W1276" i="1"/>
  <c r="T1276" i="1"/>
  <c r="AG1276" i="1" s="1"/>
  <c r="S1276" i="1"/>
  <c r="Y1281" i="1"/>
  <c r="AN1281" i="1" s="1"/>
  <c r="Z1281" i="1"/>
  <c r="AO1281" i="1" s="1"/>
  <c r="W1284" i="1"/>
  <c r="T1284" i="1"/>
  <c r="AG1284" i="1" s="1"/>
  <c r="S1284" i="1"/>
  <c r="Y1289" i="1"/>
  <c r="AN1289" i="1" s="1"/>
  <c r="Z1289" i="1"/>
  <c r="AO1289" i="1" s="1"/>
  <c r="W1292" i="1"/>
  <c r="T1292" i="1"/>
  <c r="AG1292" i="1" s="1"/>
  <c r="S1292" i="1"/>
  <c r="Y1297" i="1"/>
  <c r="AN1297" i="1" s="1"/>
  <c r="Z1297" i="1"/>
  <c r="AO1297" i="1" s="1"/>
  <c r="W1300" i="1"/>
  <c r="T1300" i="1"/>
  <c r="AG1300" i="1" s="1"/>
  <c r="S1300" i="1"/>
  <c r="Y1305" i="1"/>
  <c r="AN1305" i="1" s="1"/>
  <c r="Z1305" i="1"/>
  <c r="AO1305" i="1" s="1"/>
  <c r="W1308" i="1"/>
  <c r="T1308" i="1"/>
  <c r="AG1308" i="1" s="1"/>
  <c r="S1308" i="1"/>
  <c r="Y1313" i="1"/>
  <c r="AN1313" i="1" s="1"/>
  <c r="Z1313" i="1"/>
  <c r="AO1313" i="1" s="1"/>
  <c r="W1316" i="1"/>
  <c r="T1316" i="1"/>
  <c r="AG1316" i="1" s="1"/>
  <c r="S1316" i="1"/>
  <c r="Y1321" i="1"/>
  <c r="AN1321" i="1" s="1"/>
  <c r="Z1321" i="1"/>
  <c r="AO1321" i="1" s="1"/>
  <c r="W1324" i="1"/>
  <c r="T1324" i="1"/>
  <c r="AG1324" i="1" s="1"/>
  <c r="S1324" i="1"/>
  <c r="Z1329" i="1"/>
  <c r="AO1329" i="1" s="1"/>
  <c r="Y1329" i="1"/>
  <c r="AN1329" i="1" s="1"/>
  <c r="O1332" i="1"/>
  <c r="W1332" i="1"/>
  <c r="T1332" i="1"/>
  <c r="AG1332" i="1" s="1"/>
  <c r="S1332" i="1"/>
  <c r="Z1337" i="1"/>
  <c r="AO1337" i="1" s="1"/>
  <c r="Y1337" i="1"/>
  <c r="AN1337" i="1" s="1"/>
  <c r="W1340" i="1"/>
  <c r="T1340" i="1"/>
  <c r="AG1340" i="1" s="1"/>
  <c r="S1340" i="1"/>
  <c r="Z1345" i="1"/>
  <c r="AO1345" i="1" s="1"/>
  <c r="Y1345" i="1"/>
  <c r="AN1345" i="1" s="1"/>
  <c r="W1348" i="1"/>
  <c r="T1348" i="1"/>
  <c r="AG1348" i="1" s="1"/>
  <c r="S1348" i="1"/>
  <c r="Z1353" i="1"/>
  <c r="AO1353" i="1" s="1"/>
  <c r="Y1353" i="1"/>
  <c r="AN1353" i="1" s="1"/>
  <c r="W1356" i="1"/>
  <c r="T1356" i="1"/>
  <c r="AG1356" i="1" s="1"/>
  <c r="S1356" i="1"/>
  <c r="Z1361" i="1"/>
  <c r="AO1361" i="1" s="1"/>
  <c r="Y1361" i="1"/>
  <c r="AN1361" i="1" s="1"/>
  <c r="W1364" i="1"/>
  <c r="S1364" i="1"/>
  <c r="T1364" i="1"/>
  <c r="AG1364" i="1" s="1"/>
  <c r="Z1369" i="1"/>
  <c r="AO1369" i="1" s="1"/>
  <c r="Y1369" i="1"/>
  <c r="AN1369" i="1" s="1"/>
  <c r="W1372" i="1"/>
  <c r="T1372" i="1"/>
  <c r="AG1372" i="1" s="1"/>
  <c r="S1372" i="1"/>
  <c r="X1377" i="1"/>
  <c r="R1377" i="1"/>
  <c r="V1380" i="1"/>
  <c r="U1380" i="1"/>
  <c r="X1385" i="1"/>
  <c r="R1385" i="1"/>
  <c r="V1388" i="1"/>
  <c r="U1388" i="1"/>
  <c r="X1393" i="1"/>
  <c r="R1393" i="1"/>
  <c r="V1396" i="1"/>
  <c r="U1396" i="1"/>
  <c r="X1401" i="1"/>
  <c r="R1401" i="1"/>
  <c r="V1404" i="1"/>
  <c r="U1404" i="1"/>
  <c r="X1409" i="1"/>
  <c r="R1409" i="1"/>
  <c r="V1412" i="1"/>
  <c r="U1412" i="1"/>
  <c r="X1417" i="1"/>
  <c r="R1417" i="1"/>
  <c r="V1420" i="1"/>
  <c r="U1420" i="1"/>
  <c r="X1425" i="1"/>
  <c r="R1425" i="1"/>
  <c r="V1428" i="1"/>
  <c r="U1428" i="1"/>
  <c r="Z1430" i="1"/>
  <c r="AO1430" i="1" s="1"/>
  <c r="Y1430" i="1"/>
  <c r="AN1430" i="1" s="1"/>
  <c r="O1433" i="1"/>
  <c r="W1433" i="1"/>
  <c r="T1433" i="1"/>
  <c r="AG1433" i="1" s="1"/>
  <c r="S1433" i="1"/>
  <c r="Z1438" i="1"/>
  <c r="AO1438" i="1" s="1"/>
  <c r="Y1438" i="1"/>
  <c r="AN1438" i="1" s="1"/>
  <c r="O1441" i="1"/>
  <c r="W1441" i="1"/>
  <c r="T1441" i="1"/>
  <c r="AG1441" i="1" s="1"/>
  <c r="S1441" i="1"/>
  <c r="Z1446" i="1"/>
  <c r="AO1446" i="1" s="1"/>
  <c r="Y1446" i="1"/>
  <c r="AN1446" i="1" s="1"/>
  <c r="O1449" i="1"/>
  <c r="W1449" i="1"/>
  <c r="T1449" i="1"/>
  <c r="AG1449" i="1" s="1"/>
  <c r="S1449" i="1"/>
  <c r="Z1454" i="1"/>
  <c r="AO1454" i="1" s="1"/>
  <c r="Y1454" i="1"/>
  <c r="AN1454" i="1" s="1"/>
  <c r="W1457" i="1"/>
  <c r="T1457" i="1"/>
  <c r="AG1457" i="1" s="1"/>
  <c r="S1457" i="1"/>
  <c r="Z1462" i="1"/>
  <c r="AO1462" i="1" s="1"/>
  <c r="Y1462" i="1"/>
  <c r="AN1462" i="1" s="1"/>
  <c r="W1465" i="1"/>
  <c r="T1465" i="1"/>
  <c r="AG1465" i="1" s="1"/>
  <c r="S1465" i="1"/>
  <c r="Z1470" i="1"/>
  <c r="AO1470" i="1" s="1"/>
  <c r="Y1470" i="1"/>
  <c r="AN1470" i="1" s="1"/>
  <c r="W1473" i="1"/>
  <c r="T1473" i="1"/>
  <c r="AG1473" i="1" s="1"/>
  <c r="S1473" i="1"/>
  <c r="Z1478" i="1"/>
  <c r="AO1478" i="1" s="1"/>
  <c r="Y1478" i="1"/>
  <c r="AN1478" i="1" s="1"/>
  <c r="W1481" i="1"/>
  <c r="T1481" i="1"/>
  <c r="AG1481" i="1" s="1"/>
  <c r="S1481" i="1"/>
  <c r="Z1486" i="1"/>
  <c r="AO1486" i="1" s="1"/>
  <c r="Y1486" i="1"/>
  <c r="AN1486" i="1" s="1"/>
  <c r="O1489" i="1"/>
  <c r="W1489" i="1"/>
  <c r="T1489" i="1"/>
  <c r="AG1489" i="1" s="1"/>
  <c r="S1489" i="1"/>
  <c r="Z1494" i="1"/>
  <c r="AO1494" i="1" s="1"/>
  <c r="Y1494" i="1"/>
  <c r="AN1494" i="1" s="1"/>
  <c r="W1497" i="1"/>
  <c r="T1497" i="1"/>
  <c r="AG1497" i="1" s="1"/>
  <c r="S1497" i="1"/>
  <c r="Z1502" i="1"/>
  <c r="AO1502" i="1" s="1"/>
  <c r="Y1502" i="1"/>
  <c r="AN1502" i="1" s="1"/>
  <c r="O1505" i="1"/>
  <c r="W1505" i="1"/>
  <c r="T1505" i="1"/>
  <c r="AG1505" i="1" s="1"/>
  <c r="S1505" i="1"/>
  <c r="Z1510" i="1"/>
  <c r="AO1510" i="1" s="1"/>
  <c r="Y1510" i="1"/>
  <c r="AN1510" i="1" s="1"/>
  <c r="W1513" i="1"/>
  <c r="T1513" i="1"/>
  <c r="AG1513" i="1" s="1"/>
  <c r="S1513" i="1"/>
  <c r="R1518" i="1"/>
  <c r="X1518" i="1"/>
  <c r="V1521" i="1"/>
  <c r="U1521" i="1"/>
  <c r="R1526" i="1"/>
  <c r="X1526" i="1"/>
  <c r="V1529" i="1"/>
  <c r="U1529" i="1"/>
  <c r="R1534" i="1"/>
  <c r="AC1534" i="1" s="1"/>
  <c r="X1534" i="1"/>
  <c r="V1537" i="1"/>
  <c r="U1537" i="1"/>
  <c r="R1542" i="1"/>
  <c r="X1542" i="1"/>
  <c r="V1545" i="1"/>
  <c r="U1545" i="1"/>
  <c r="R1550" i="1"/>
  <c r="AC1550" i="1" s="1"/>
  <c r="X1550" i="1"/>
  <c r="V1553" i="1"/>
  <c r="U1553" i="1"/>
  <c r="R1558" i="1"/>
  <c r="X1558" i="1"/>
  <c r="V1561" i="1"/>
  <c r="U1561" i="1"/>
  <c r="R1566" i="1"/>
  <c r="AC1566" i="1" s="1"/>
  <c r="X1566" i="1"/>
  <c r="V1569" i="1"/>
  <c r="U1569" i="1"/>
  <c r="R1574" i="1"/>
  <c r="X1574" i="1"/>
  <c r="Z1579" i="1"/>
  <c r="AO1579" i="1" s="1"/>
  <c r="Y1579" i="1"/>
  <c r="AN1579" i="1" s="1"/>
  <c r="T1582" i="1"/>
  <c r="AG1582" i="1" s="1"/>
  <c r="S1582" i="1"/>
  <c r="W1582" i="1"/>
  <c r="Z1587" i="1"/>
  <c r="AO1587" i="1" s="1"/>
  <c r="Y1587" i="1"/>
  <c r="AN1587" i="1" s="1"/>
  <c r="T1590" i="1"/>
  <c r="AG1590" i="1" s="1"/>
  <c r="S1590" i="1"/>
  <c r="W1590" i="1"/>
  <c r="Z1595" i="1"/>
  <c r="AO1595" i="1" s="1"/>
  <c r="Y1595" i="1"/>
  <c r="AN1595" i="1" s="1"/>
  <c r="T1598" i="1"/>
  <c r="AG1598" i="1" s="1"/>
  <c r="S1598" i="1"/>
  <c r="W1598" i="1"/>
  <c r="R1603" i="1"/>
  <c r="X1603" i="1"/>
  <c r="Z1608" i="1"/>
  <c r="AO1608" i="1" s="1"/>
  <c r="Y1608" i="1"/>
  <c r="AN1608" i="1" s="1"/>
  <c r="S1611" i="1"/>
  <c r="T1611" i="1"/>
  <c r="AG1611" i="1" s="1"/>
  <c r="W1611" i="1"/>
  <c r="Z1616" i="1"/>
  <c r="AO1616" i="1" s="1"/>
  <c r="Y1616" i="1"/>
  <c r="AN1616" i="1" s="1"/>
  <c r="S1619" i="1"/>
  <c r="T1619" i="1"/>
  <c r="AG1619" i="1" s="1"/>
  <c r="W1619" i="1"/>
  <c r="Z1624" i="1"/>
  <c r="AO1624" i="1" s="1"/>
  <c r="Y1624" i="1"/>
  <c r="AN1624" i="1" s="1"/>
  <c r="S1627" i="1"/>
  <c r="T1627" i="1"/>
  <c r="AG1627" i="1" s="1"/>
  <c r="W1627" i="1"/>
  <c r="Z1632" i="1"/>
  <c r="AO1632" i="1" s="1"/>
  <c r="Y1632" i="1"/>
  <c r="AN1632" i="1" s="1"/>
  <c r="S1635" i="1"/>
  <c r="T1635" i="1"/>
  <c r="AG1635" i="1" s="1"/>
  <c r="W1635" i="1"/>
  <c r="X1640" i="1"/>
  <c r="R1640" i="1"/>
  <c r="AC1640" i="1" s="1"/>
  <c r="V1643" i="1"/>
  <c r="U1643" i="1"/>
  <c r="X1648" i="1"/>
  <c r="R1648" i="1"/>
  <c r="AC1648" i="1" s="1"/>
  <c r="V1651" i="1"/>
  <c r="U1651" i="1"/>
  <c r="X1656" i="1"/>
  <c r="R1656" i="1"/>
  <c r="AC1656" i="1" s="1"/>
  <c r="AB1656" i="1" s="1"/>
  <c r="U1659" i="1"/>
  <c r="V1659" i="1"/>
  <c r="X1664" i="1"/>
  <c r="R1664" i="1"/>
  <c r="AC1664" i="1" s="1"/>
  <c r="V1667" i="1"/>
  <c r="U1667" i="1"/>
  <c r="R1672" i="1"/>
  <c r="AC1672" i="1" s="1"/>
  <c r="X1672" i="1"/>
  <c r="V1675" i="1"/>
  <c r="U1675" i="1"/>
  <c r="O1680" i="1"/>
  <c r="T1680" i="1"/>
  <c r="AG1680" i="1" s="1"/>
  <c r="S1680" i="1"/>
  <c r="W1680" i="1"/>
  <c r="Z1685" i="1"/>
  <c r="AO1685" i="1" s="1"/>
  <c r="Y1685" i="1"/>
  <c r="AN1685" i="1" s="1"/>
  <c r="O1688" i="1"/>
  <c r="T1688" i="1"/>
  <c r="AG1688" i="1" s="1"/>
  <c r="S1688" i="1"/>
  <c r="W1688" i="1"/>
  <c r="Z1693" i="1"/>
  <c r="AO1693" i="1" s="1"/>
  <c r="Y1693" i="1"/>
  <c r="AN1693" i="1" s="1"/>
  <c r="O1696" i="1"/>
  <c r="T1696" i="1"/>
  <c r="AG1696" i="1" s="1"/>
  <c r="S1696" i="1"/>
  <c r="W1696" i="1"/>
  <c r="Z1701" i="1"/>
  <c r="AO1701" i="1" s="1"/>
  <c r="Y1701" i="1"/>
  <c r="AN1701" i="1" s="1"/>
  <c r="O1704" i="1"/>
  <c r="T1704" i="1"/>
  <c r="AG1704" i="1" s="1"/>
  <c r="S1704" i="1"/>
  <c r="W1704" i="1"/>
  <c r="Z1709" i="1"/>
  <c r="AO1709" i="1" s="1"/>
  <c r="Y1709" i="1"/>
  <c r="AN1709" i="1" s="1"/>
  <c r="T1712" i="1"/>
  <c r="AG1712" i="1" s="1"/>
  <c r="S1712" i="1"/>
  <c r="W1712" i="1"/>
  <c r="Z1717" i="1"/>
  <c r="AO1717" i="1" s="1"/>
  <c r="Y1717" i="1"/>
  <c r="AN1717" i="1" s="1"/>
  <c r="O1720" i="1"/>
  <c r="T1720" i="1"/>
  <c r="AG1720" i="1" s="1"/>
  <c r="S1720" i="1"/>
  <c r="W1720" i="1"/>
  <c r="Z1725" i="1"/>
  <c r="AO1725" i="1" s="1"/>
  <c r="Y1725" i="1"/>
  <c r="AN1725" i="1" s="1"/>
  <c r="T1728" i="1"/>
  <c r="AG1728" i="1" s="1"/>
  <c r="S1728" i="1"/>
  <c r="W1728" i="1"/>
  <c r="Z1733" i="1"/>
  <c r="AO1733" i="1" s="1"/>
  <c r="Y1733" i="1"/>
  <c r="AN1733" i="1" s="1"/>
  <c r="T1736" i="1"/>
  <c r="AG1736" i="1" s="1"/>
  <c r="S1736" i="1"/>
  <c r="W1736" i="1"/>
  <c r="Z1741" i="1"/>
  <c r="AO1741" i="1" s="1"/>
  <c r="Y1741" i="1"/>
  <c r="AN1741" i="1" s="1"/>
  <c r="T1744" i="1"/>
  <c r="AG1744" i="1" s="1"/>
  <c r="S1744" i="1"/>
  <c r="W1744" i="1"/>
  <c r="Z1749" i="1"/>
  <c r="AO1749" i="1" s="1"/>
  <c r="Y1749" i="1"/>
  <c r="AN1749" i="1" s="1"/>
  <c r="T1752" i="1"/>
  <c r="AG1752" i="1" s="1"/>
  <c r="S1752" i="1"/>
  <c r="W1752" i="1"/>
  <c r="R1757" i="1"/>
  <c r="AC1757" i="1" s="1"/>
  <c r="X1757" i="1"/>
  <c r="U1760" i="1"/>
  <c r="V1760" i="1"/>
  <c r="R1765" i="1"/>
  <c r="AC1765" i="1" s="1"/>
  <c r="X1765" i="1"/>
  <c r="Z1770" i="1"/>
  <c r="AO1770" i="1" s="1"/>
  <c r="Y1770" i="1"/>
  <c r="AN1770" i="1" s="1"/>
  <c r="S1773" i="1"/>
  <c r="T1773" i="1"/>
  <c r="AG1773" i="1" s="1"/>
  <c r="W1773" i="1"/>
  <c r="Z1778" i="1"/>
  <c r="AO1778" i="1" s="1"/>
  <c r="Y1778" i="1"/>
  <c r="AN1778" i="1" s="1"/>
  <c r="S1781" i="1"/>
  <c r="T1781" i="1"/>
  <c r="AG1781" i="1" s="1"/>
  <c r="W1781" i="1"/>
  <c r="Z1786" i="1"/>
  <c r="AO1786" i="1" s="1"/>
  <c r="Y1786" i="1"/>
  <c r="AN1786" i="1" s="1"/>
  <c r="V1789" i="1"/>
  <c r="U1789" i="1"/>
  <c r="X1794" i="1"/>
  <c r="R1794" i="1"/>
  <c r="AC1794" i="1" s="1"/>
  <c r="V1797" i="1"/>
  <c r="U1797" i="1"/>
  <c r="X1802" i="1"/>
  <c r="R1802" i="1"/>
  <c r="AC1802" i="1" s="1"/>
  <c r="V1805" i="1"/>
  <c r="U1805" i="1"/>
  <c r="X1810" i="1"/>
  <c r="R1810" i="1"/>
  <c r="AC1810" i="1" s="1"/>
  <c r="V1813" i="1"/>
  <c r="U1813" i="1"/>
  <c r="X1818" i="1"/>
  <c r="R1818" i="1"/>
  <c r="AC1818" i="1" s="1"/>
  <c r="U1821" i="1"/>
  <c r="V1821" i="1"/>
  <c r="X1826" i="1"/>
  <c r="R1826" i="1"/>
  <c r="AC1826" i="1" s="1"/>
  <c r="AB1826" i="1" s="1"/>
  <c r="U1829" i="1"/>
  <c r="V1829" i="1"/>
  <c r="X1834" i="1"/>
  <c r="R1834" i="1"/>
  <c r="AC1834" i="1" s="1"/>
  <c r="V1837" i="1"/>
  <c r="U1837" i="1"/>
  <c r="X1842" i="1"/>
  <c r="R1842" i="1"/>
  <c r="V1845" i="1"/>
  <c r="U1845" i="1"/>
  <c r="X1850" i="1"/>
  <c r="R1850" i="1"/>
  <c r="AC1850" i="1" s="1"/>
  <c r="V1853" i="1"/>
  <c r="U1853" i="1"/>
  <c r="T1858" i="1"/>
  <c r="AG1858" i="1" s="1"/>
  <c r="W1858" i="1"/>
  <c r="S1858" i="1"/>
  <c r="Z1863" i="1"/>
  <c r="AO1863" i="1" s="1"/>
  <c r="Y1863" i="1"/>
  <c r="AN1863" i="1" s="1"/>
  <c r="T1866" i="1"/>
  <c r="AG1866" i="1" s="1"/>
  <c r="W1866" i="1"/>
  <c r="S1866" i="1"/>
  <c r="Z1871" i="1"/>
  <c r="AO1871" i="1" s="1"/>
  <c r="Y1871" i="1"/>
  <c r="AN1871" i="1" s="1"/>
  <c r="T1874" i="1"/>
  <c r="AG1874" i="1" s="1"/>
  <c r="W1874" i="1"/>
  <c r="S1874" i="1"/>
  <c r="Z1879" i="1"/>
  <c r="AO1879" i="1" s="1"/>
  <c r="Y1879" i="1"/>
  <c r="AN1879" i="1" s="1"/>
  <c r="O1882" i="1"/>
  <c r="T1882" i="1"/>
  <c r="AG1882" i="1" s="1"/>
  <c r="S1882" i="1"/>
  <c r="W1882" i="1"/>
  <c r="Z1887" i="1"/>
  <c r="AO1887" i="1" s="1"/>
  <c r="Y1887" i="1"/>
  <c r="AN1887" i="1" s="1"/>
  <c r="T1890" i="1"/>
  <c r="AG1890" i="1" s="1"/>
  <c r="W1890" i="1"/>
  <c r="S1890" i="1"/>
  <c r="Z1895" i="1"/>
  <c r="AO1895" i="1" s="1"/>
  <c r="Y1895" i="1"/>
  <c r="AN1895" i="1" s="1"/>
  <c r="O1898" i="1"/>
  <c r="T1898" i="1"/>
  <c r="AG1898" i="1" s="1"/>
  <c r="W1898" i="1"/>
  <c r="S1898" i="1"/>
  <c r="Z1903" i="1"/>
  <c r="AO1903" i="1" s="1"/>
  <c r="Y1903" i="1"/>
  <c r="AN1903" i="1" s="1"/>
  <c r="T1906" i="1"/>
  <c r="AG1906" i="1" s="1"/>
  <c r="S1906" i="1"/>
  <c r="W1906" i="1"/>
  <c r="Z1911" i="1"/>
  <c r="AO1911" i="1" s="1"/>
  <c r="Y1911" i="1"/>
  <c r="AN1911" i="1" s="1"/>
  <c r="O1914" i="1"/>
  <c r="T1914" i="1"/>
  <c r="AG1914" i="1" s="1"/>
  <c r="S1914" i="1"/>
  <c r="W1914" i="1"/>
  <c r="Z1919" i="1"/>
  <c r="AO1919" i="1" s="1"/>
  <c r="Y1919" i="1"/>
  <c r="AN1919" i="1" s="1"/>
  <c r="V1922" i="1"/>
  <c r="U1922" i="1"/>
  <c r="X1927" i="1"/>
  <c r="R1927" i="1"/>
  <c r="V1930" i="1"/>
  <c r="U1930" i="1"/>
  <c r="X1935" i="1"/>
  <c r="R1935" i="1"/>
  <c r="AC1935" i="1" s="1"/>
  <c r="Y1940" i="1"/>
  <c r="AN1940" i="1" s="1"/>
  <c r="Z1940" i="1"/>
  <c r="AO1940" i="1" s="1"/>
  <c r="V1943" i="1"/>
  <c r="U1943" i="1"/>
  <c r="X1948" i="1"/>
  <c r="R1948" i="1"/>
  <c r="AC1948" i="1" s="1"/>
  <c r="V1951" i="1"/>
  <c r="U1951" i="1"/>
  <c r="X1956" i="1"/>
  <c r="R1956" i="1"/>
  <c r="AC1956" i="1" s="1"/>
  <c r="AB1956" i="1" s="1"/>
  <c r="V1959" i="1"/>
  <c r="U1959" i="1"/>
  <c r="X1964" i="1"/>
  <c r="R1964" i="1"/>
  <c r="V1967" i="1"/>
  <c r="U1967" i="1"/>
  <c r="X1972" i="1"/>
  <c r="R1972" i="1"/>
  <c r="V1975" i="1"/>
  <c r="U1975" i="1"/>
  <c r="X1980" i="1"/>
  <c r="R1980" i="1"/>
  <c r="V1983" i="1"/>
  <c r="U1983" i="1"/>
  <c r="X1988" i="1"/>
  <c r="R1988" i="1"/>
  <c r="AC1988" i="1" s="1"/>
  <c r="V1991" i="1"/>
  <c r="U1991" i="1"/>
  <c r="X1996" i="1"/>
  <c r="R1996" i="1"/>
  <c r="V1999" i="1"/>
  <c r="U1999" i="1"/>
  <c r="X2004" i="1"/>
  <c r="R2004" i="1"/>
  <c r="AC2004" i="1" s="1"/>
  <c r="V2007" i="1"/>
  <c r="U2007" i="1"/>
  <c r="X2012" i="1"/>
  <c r="R2012" i="1"/>
  <c r="V2015" i="1"/>
  <c r="U2015" i="1"/>
  <c r="X2020" i="1"/>
  <c r="R2020" i="1"/>
  <c r="V2023" i="1"/>
  <c r="U2023" i="1"/>
  <c r="Z2025" i="1"/>
  <c r="AO2025" i="1" s="1"/>
  <c r="Y2025" i="1"/>
  <c r="AN2025" i="1" s="1"/>
  <c r="W2028" i="1"/>
  <c r="T2028" i="1"/>
  <c r="AG2028" i="1" s="1"/>
  <c r="S2028" i="1"/>
  <c r="Z77" i="1"/>
  <c r="AO77" i="1" s="1"/>
  <c r="Y77" i="1"/>
  <c r="AN77" i="1" s="1"/>
  <c r="W112" i="1"/>
  <c r="T112" i="1"/>
  <c r="AG112" i="1" s="1"/>
  <c r="S112" i="1"/>
  <c r="W144" i="1"/>
  <c r="T144" i="1"/>
  <c r="AG144" i="1" s="1"/>
  <c r="S144" i="1"/>
  <c r="W168" i="1"/>
  <c r="T168" i="1"/>
  <c r="AG168" i="1" s="1"/>
  <c r="S168" i="1"/>
  <c r="S193" i="1"/>
  <c r="W193" i="1"/>
  <c r="T193" i="1"/>
  <c r="AG193" i="1" s="1"/>
  <c r="S241" i="1"/>
  <c r="W241" i="1"/>
  <c r="T241" i="1"/>
  <c r="AG241" i="1" s="1"/>
  <c r="S273" i="1"/>
  <c r="W273" i="1"/>
  <c r="T273" i="1"/>
  <c r="AG273" i="1" s="1"/>
  <c r="Z334" i="1"/>
  <c r="AO334" i="1" s="1"/>
  <c r="Y334" i="1"/>
  <c r="AN334" i="1" s="1"/>
  <c r="Z398" i="1"/>
  <c r="AO398" i="1" s="1"/>
  <c r="Y398" i="1"/>
  <c r="AN398" i="1" s="1"/>
  <c r="Z430" i="1"/>
  <c r="AO430" i="1" s="1"/>
  <c r="Y430" i="1"/>
  <c r="AN430" i="1" s="1"/>
  <c r="Z462" i="1"/>
  <c r="AO462" i="1" s="1"/>
  <c r="Y462" i="1"/>
  <c r="AN462" i="1" s="1"/>
  <c r="Z590" i="1"/>
  <c r="AO590" i="1" s="1"/>
  <c r="Y590" i="1"/>
  <c r="AN590" i="1" s="1"/>
  <c r="T625" i="1"/>
  <c r="AG625" i="1" s="1"/>
  <c r="S625" i="1"/>
  <c r="W625" i="1"/>
  <c r="T657" i="1"/>
  <c r="AG657" i="1" s="1"/>
  <c r="S657" i="1"/>
  <c r="W657" i="1"/>
  <c r="R710" i="1"/>
  <c r="X710" i="1"/>
  <c r="V745" i="1"/>
  <c r="U745" i="1"/>
  <c r="Z779" i="1"/>
  <c r="AO779" i="1" s="1"/>
  <c r="Y779" i="1"/>
  <c r="AN779" i="1" s="1"/>
  <c r="V862" i="1"/>
  <c r="U862" i="1"/>
  <c r="V894" i="1"/>
  <c r="U894" i="1"/>
  <c r="V926" i="1"/>
  <c r="U926" i="1"/>
  <c r="V958" i="1"/>
  <c r="U958" i="1"/>
  <c r="R995" i="1"/>
  <c r="X995" i="1"/>
  <c r="V1030" i="1"/>
  <c r="U1030" i="1"/>
  <c r="R1152" i="1"/>
  <c r="AC1152" i="1" s="1"/>
  <c r="X1152" i="1"/>
  <c r="X1229" i="1"/>
  <c r="R1229" i="1"/>
  <c r="Z1330" i="1"/>
  <c r="AO1330" i="1" s="1"/>
  <c r="Y1330" i="1"/>
  <c r="AN1330" i="1" s="1"/>
  <c r="V1389" i="1"/>
  <c r="U1389" i="1"/>
  <c r="V1421" i="1"/>
  <c r="U1421" i="1"/>
  <c r="Z1487" i="1"/>
  <c r="AO1487" i="1" s="1"/>
  <c r="Y1487" i="1"/>
  <c r="AN1487" i="1" s="1"/>
  <c r="Z1511" i="1"/>
  <c r="AO1511" i="1" s="1"/>
  <c r="Y1511" i="1"/>
  <c r="AN1511" i="1" s="1"/>
  <c r="X1543" i="1"/>
  <c r="R1543" i="1"/>
  <c r="V1570" i="1"/>
  <c r="U1570" i="1"/>
  <c r="Y1596" i="1"/>
  <c r="AN1596" i="1" s="1"/>
  <c r="Z1596" i="1"/>
  <c r="AO1596" i="1" s="1"/>
  <c r="W1628" i="1"/>
  <c r="T1628" i="1"/>
  <c r="AG1628" i="1" s="1"/>
  <c r="S1628" i="1"/>
  <c r="V1668" i="1"/>
  <c r="U1668" i="1"/>
  <c r="O1697" i="1"/>
  <c r="W1697" i="1"/>
  <c r="T1697" i="1"/>
  <c r="AG1697" i="1" s="1"/>
  <c r="S1697" i="1"/>
  <c r="W1774" i="1"/>
  <c r="T1774" i="1"/>
  <c r="AG1774" i="1" s="1"/>
  <c r="S1774" i="1"/>
  <c r="R1803" i="1"/>
  <c r="X1803" i="1"/>
  <c r="X1920" i="1"/>
  <c r="R1920" i="1"/>
  <c r="V1960" i="1"/>
  <c r="U1960" i="1"/>
  <c r="Z8" i="1"/>
  <c r="AO8" i="1" s="1"/>
  <c r="Y8" i="1"/>
  <c r="AN8" i="1" s="1"/>
  <c r="Z40" i="1"/>
  <c r="AO40" i="1" s="1"/>
  <c r="Y40" i="1"/>
  <c r="AN40" i="1" s="1"/>
  <c r="W147" i="1"/>
  <c r="T147" i="1"/>
  <c r="AG147" i="1" s="1"/>
  <c r="S147" i="1"/>
  <c r="T244" i="1"/>
  <c r="AG244" i="1" s="1"/>
  <c r="S244" i="1"/>
  <c r="W244" i="1"/>
  <c r="T276" i="1"/>
  <c r="AG276" i="1" s="1"/>
  <c r="S276" i="1"/>
  <c r="W276" i="1"/>
  <c r="T348" i="1"/>
  <c r="AG348" i="1" s="1"/>
  <c r="S348" i="1"/>
  <c r="W348" i="1"/>
  <c r="Z385" i="1"/>
  <c r="AO385" i="1" s="1"/>
  <c r="Y385" i="1"/>
  <c r="AN385" i="1" s="1"/>
  <c r="Z417" i="1"/>
  <c r="AO417" i="1" s="1"/>
  <c r="Y417" i="1"/>
  <c r="AN417" i="1" s="1"/>
  <c r="T476" i="1"/>
  <c r="AG476" i="1" s="1"/>
  <c r="S476" i="1"/>
  <c r="W476" i="1"/>
  <c r="T508" i="1"/>
  <c r="AG508" i="1" s="1"/>
  <c r="S508" i="1"/>
  <c r="W508" i="1"/>
  <c r="T540" i="1"/>
  <c r="AG540" i="1" s="1"/>
  <c r="S540" i="1"/>
  <c r="W540" i="1"/>
  <c r="T572" i="1"/>
  <c r="AG572" i="1" s="1"/>
  <c r="S572" i="1"/>
  <c r="W572" i="1"/>
  <c r="Z641" i="1"/>
  <c r="AO641" i="1" s="1"/>
  <c r="Y641" i="1"/>
  <c r="AN641" i="1" s="1"/>
  <c r="T668" i="1"/>
  <c r="AG668" i="1" s="1"/>
  <c r="S668" i="1"/>
  <c r="W668" i="1"/>
  <c r="R721" i="1"/>
  <c r="X721" i="1"/>
  <c r="V756" i="1"/>
  <c r="U756" i="1"/>
  <c r="V849" i="1"/>
  <c r="U849" i="1"/>
  <c r="X886" i="1"/>
  <c r="R886" i="1"/>
  <c r="R1038" i="1"/>
  <c r="AC1038" i="1" s="1"/>
  <c r="AB1038" i="1" s="1"/>
  <c r="X1038" i="1"/>
  <c r="R11" i="1"/>
  <c r="X11" i="1"/>
  <c r="S22" i="1"/>
  <c r="T22" i="1"/>
  <c r="AG22" i="1" s="1"/>
  <c r="W22" i="1"/>
  <c r="R30" i="1"/>
  <c r="X30" i="1"/>
  <c r="S4" i="1"/>
  <c r="T4" i="1"/>
  <c r="AG4" i="1" s="1"/>
  <c r="W4" i="1"/>
  <c r="U15" i="1"/>
  <c r="V15" i="1"/>
  <c r="Z192" i="1"/>
  <c r="AO192" i="1" s="1"/>
  <c r="Y192" i="1"/>
  <c r="AN192" i="1" s="1"/>
  <c r="R7" i="1"/>
  <c r="AC7" i="1" s="1"/>
  <c r="X7" i="1"/>
  <c r="V10" i="1"/>
  <c r="U10" i="1"/>
  <c r="R15" i="1"/>
  <c r="X15" i="1"/>
  <c r="U18" i="1"/>
  <c r="V18" i="1"/>
  <c r="R23" i="1"/>
  <c r="X23" i="1"/>
  <c r="V26" i="1"/>
  <c r="U26" i="1"/>
  <c r="R31" i="1"/>
  <c r="X31" i="1"/>
  <c r="U34" i="1"/>
  <c r="V34" i="1"/>
  <c r="R39" i="1"/>
  <c r="AC39" i="1" s="1"/>
  <c r="X39" i="1"/>
  <c r="V42" i="1"/>
  <c r="U42" i="1"/>
  <c r="R47" i="1"/>
  <c r="AC47" i="1" s="1"/>
  <c r="X47" i="1"/>
  <c r="V50" i="1"/>
  <c r="U50" i="1"/>
  <c r="R55" i="1"/>
  <c r="X55" i="1"/>
  <c r="V58" i="1"/>
  <c r="U58" i="1"/>
  <c r="R63" i="1"/>
  <c r="AC63" i="1" s="1"/>
  <c r="X63" i="1"/>
  <c r="V66" i="1"/>
  <c r="U66" i="1"/>
  <c r="R71" i="1"/>
  <c r="X71" i="1"/>
  <c r="V74" i="1"/>
  <c r="U74" i="1"/>
  <c r="R79" i="1"/>
  <c r="X79" i="1"/>
  <c r="V82" i="1"/>
  <c r="U82" i="1"/>
  <c r="R87" i="1"/>
  <c r="AC87" i="1" s="1"/>
  <c r="X87" i="1"/>
  <c r="V90" i="1"/>
  <c r="U90" i="1"/>
  <c r="R95" i="1"/>
  <c r="X95" i="1"/>
  <c r="V98" i="1"/>
  <c r="U98" i="1"/>
  <c r="R103" i="1"/>
  <c r="X103" i="1"/>
  <c r="V106" i="1"/>
  <c r="U106" i="1"/>
  <c r="R111" i="1"/>
  <c r="AC111" i="1" s="1"/>
  <c r="X111" i="1"/>
  <c r="V114" i="1"/>
  <c r="U114" i="1"/>
  <c r="R119" i="1"/>
  <c r="X119" i="1"/>
  <c r="V122" i="1"/>
  <c r="U122" i="1"/>
  <c r="R127" i="1"/>
  <c r="X127" i="1"/>
  <c r="V130" i="1"/>
  <c r="U130" i="1"/>
  <c r="R135" i="1"/>
  <c r="AC135" i="1" s="1"/>
  <c r="X135" i="1"/>
  <c r="V138" i="1"/>
  <c r="U138" i="1"/>
  <c r="R143" i="1"/>
  <c r="X143" i="1"/>
  <c r="V146" i="1"/>
  <c r="U146" i="1"/>
  <c r="R151" i="1"/>
  <c r="X151" i="1"/>
  <c r="V154" i="1"/>
  <c r="U154" i="1"/>
  <c r="R159" i="1"/>
  <c r="X159" i="1"/>
  <c r="V162" i="1"/>
  <c r="U162" i="1"/>
  <c r="R167" i="1"/>
  <c r="AC167" i="1" s="1"/>
  <c r="X167" i="1"/>
  <c r="V170" i="1"/>
  <c r="U170" i="1"/>
  <c r="R175" i="1"/>
  <c r="X175" i="1"/>
  <c r="V178" i="1"/>
  <c r="U178" i="1"/>
  <c r="R183" i="1"/>
  <c r="AC183" i="1" s="1"/>
  <c r="X183" i="1"/>
  <c r="V186" i="1"/>
  <c r="U186" i="1"/>
  <c r="R191" i="1"/>
  <c r="X191" i="1"/>
  <c r="V195" i="1"/>
  <c r="U195" i="1"/>
  <c r="X200" i="1"/>
  <c r="R200" i="1"/>
  <c r="V203" i="1"/>
  <c r="U203" i="1"/>
  <c r="X208" i="1"/>
  <c r="R208" i="1"/>
  <c r="AC208" i="1" s="1"/>
  <c r="AB208" i="1" s="1"/>
  <c r="V211" i="1"/>
  <c r="U211" i="1"/>
  <c r="X216" i="1"/>
  <c r="R216" i="1"/>
  <c r="V219" i="1"/>
  <c r="U219" i="1"/>
  <c r="X224" i="1"/>
  <c r="R224" i="1"/>
  <c r="V227" i="1"/>
  <c r="U227" i="1"/>
  <c r="X232" i="1"/>
  <c r="R232" i="1"/>
  <c r="AC232" i="1" s="1"/>
  <c r="V235" i="1"/>
  <c r="U235" i="1"/>
  <c r="X240" i="1"/>
  <c r="R240" i="1"/>
  <c r="AC240" i="1" s="1"/>
  <c r="V243" i="1"/>
  <c r="U243" i="1"/>
  <c r="X248" i="1"/>
  <c r="R248" i="1"/>
  <c r="AC248" i="1" s="1"/>
  <c r="V251" i="1"/>
  <c r="U251" i="1"/>
  <c r="X256" i="1"/>
  <c r="R256" i="1"/>
  <c r="AC256" i="1" s="1"/>
  <c r="V259" i="1"/>
  <c r="U259" i="1"/>
  <c r="X264" i="1"/>
  <c r="R264" i="1"/>
  <c r="AC264" i="1" s="1"/>
  <c r="V267" i="1"/>
  <c r="U267" i="1"/>
  <c r="X272" i="1"/>
  <c r="R272" i="1"/>
  <c r="V275" i="1"/>
  <c r="U275" i="1"/>
  <c r="X280" i="1"/>
  <c r="R280" i="1"/>
  <c r="AC280" i="1" s="1"/>
  <c r="V283" i="1"/>
  <c r="U283" i="1"/>
  <c r="X288" i="1"/>
  <c r="R288" i="1"/>
  <c r="AC288" i="1" s="1"/>
  <c r="V291" i="1"/>
  <c r="U291" i="1"/>
  <c r="X296" i="1"/>
  <c r="R296" i="1"/>
  <c r="V299" i="1"/>
  <c r="U299" i="1"/>
  <c r="X304" i="1"/>
  <c r="R304" i="1"/>
  <c r="AC304" i="1" s="1"/>
  <c r="V307" i="1"/>
  <c r="U307" i="1"/>
  <c r="X312" i="1"/>
  <c r="R312" i="1"/>
  <c r="V315" i="1"/>
  <c r="U315" i="1"/>
  <c r="X320" i="1"/>
  <c r="R320" i="1"/>
  <c r="V323" i="1"/>
  <c r="U323" i="1"/>
  <c r="X328" i="1"/>
  <c r="R328" i="1"/>
  <c r="V331" i="1"/>
  <c r="U331" i="1"/>
  <c r="X336" i="1"/>
  <c r="R336" i="1"/>
  <c r="V339" i="1"/>
  <c r="U339" i="1"/>
  <c r="X344" i="1"/>
  <c r="R344" i="1"/>
  <c r="AC344" i="1" s="1"/>
  <c r="V347" i="1"/>
  <c r="U347" i="1"/>
  <c r="X352" i="1"/>
  <c r="R352" i="1"/>
  <c r="V355" i="1"/>
  <c r="U355" i="1"/>
  <c r="X360" i="1"/>
  <c r="R360" i="1"/>
  <c r="V363" i="1"/>
  <c r="U363" i="1"/>
  <c r="X368" i="1"/>
  <c r="R368" i="1"/>
  <c r="V371" i="1"/>
  <c r="U371" i="1"/>
  <c r="X376" i="1"/>
  <c r="R376" i="1"/>
  <c r="AC376" i="1" s="1"/>
  <c r="V379" i="1"/>
  <c r="U379" i="1"/>
  <c r="X384" i="1"/>
  <c r="R384" i="1"/>
  <c r="V387" i="1"/>
  <c r="U387" i="1"/>
  <c r="X392" i="1"/>
  <c r="R392" i="1"/>
  <c r="V395" i="1"/>
  <c r="U395" i="1"/>
  <c r="X400" i="1"/>
  <c r="R400" i="1"/>
  <c r="V403" i="1"/>
  <c r="U403" i="1"/>
  <c r="X408" i="1"/>
  <c r="R408" i="1"/>
  <c r="AC408" i="1" s="1"/>
  <c r="V411" i="1"/>
  <c r="U411" i="1"/>
  <c r="X416" i="1"/>
  <c r="R416" i="1"/>
  <c r="V419" i="1"/>
  <c r="U419" i="1"/>
  <c r="X424" i="1"/>
  <c r="R424" i="1"/>
  <c r="V427" i="1"/>
  <c r="U427" i="1"/>
  <c r="X432" i="1"/>
  <c r="R432" i="1"/>
  <c r="AC432" i="1" s="1"/>
  <c r="V435" i="1"/>
  <c r="U435" i="1"/>
  <c r="X440" i="1"/>
  <c r="R440" i="1"/>
  <c r="AC440" i="1" s="1"/>
  <c r="V443" i="1"/>
  <c r="U443" i="1"/>
  <c r="X448" i="1"/>
  <c r="R448" i="1"/>
  <c r="AC448" i="1" s="1"/>
  <c r="AB448" i="1" s="1"/>
  <c r="V451" i="1"/>
  <c r="U451" i="1"/>
  <c r="X456" i="1"/>
  <c r="R456" i="1"/>
  <c r="V459" i="1"/>
  <c r="U459" i="1"/>
  <c r="X464" i="1"/>
  <c r="R464" i="1"/>
  <c r="V467" i="1"/>
  <c r="U467" i="1"/>
  <c r="X472" i="1"/>
  <c r="R472" i="1"/>
  <c r="V475" i="1"/>
  <c r="U475" i="1"/>
  <c r="X480" i="1"/>
  <c r="R480" i="1"/>
  <c r="V483" i="1"/>
  <c r="U483" i="1"/>
  <c r="X488" i="1"/>
  <c r="R488" i="1"/>
  <c r="AC488" i="1" s="1"/>
  <c r="V491" i="1"/>
  <c r="U491" i="1"/>
  <c r="X496" i="1"/>
  <c r="R496" i="1"/>
  <c r="V499" i="1"/>
  <c r="U499" i="1"/>
  <c r="X504" i="1"/>
  <c r="R504" i="1"/>
  <c r="V507" i="1"/>
  <c r="U507" i="1"/>
  <c r="X512" i="1"/>
  <c r="R512" i="1"/>
  <c r="AC512" i="1" s="1"/>
  <c r="V515" i="1"/>
  <c r="U515" i="1"/>
  <c r="X520" i="1"/>
  <c r="R520" i="1"/>
  <c r="V523" i="1"/>
  <c r="U523" i="1"/>
  <c r="X528" i="1"/>
  <c r="R528" i="1"/>
  <c r="AC528" i="1" s="1"/>
  <c r="V531" i="1"/>
  <c r="U531" i="1"/>
  <c r="X536" i="1"/>
  <c r="R536" i="1"/>
  <c r="AC536" i="1" s="1"/>
  <c r="V539" i="1"/>
  <c r="U539" i="1"/>
  <c r="X544" i="1"/>
  <c r="R544" i="1"/>
  <c r="V547" i="1"/>
  <c r="U547" i="1"/>
  <c r="X552" i="1"/>
  <c r="R552" i="1"/>
  <c r="AC552" i="1" s="1"/>
  <c r="V555" i="1"/>
  <c r="U555" i="1"/>
  <c r="X560" i="1"/>
  <c r="R560" i="1"/>
  <c r="AC560" i="1" s="1"/>
  <c r="V563" i="1"/>
  <c r="U563" i="1"/>
  <c r="X568" i="1"/>
  <c r="R568" i="1"/>
  <c r="V571" i="1"/>
  <c r="U571" i="1"/>
  <c r="X576" i="1"/>
  <c r="R576" i="1"/>
  <c r="V579" i="1"/>
  <c r="U579" i="1"/>
  <c r="X584" i="1"/>
  <c r="R584" i="1"/>
  <c r="V587" i="1"/>
  <c r="U587" i="1"/>
  <c r="X592" i="1"/>
  <c r="R592" i="1"/>
  <c r="V595" i="1"/>
  <c r="U595" i="1"/>
  <c r="X600" i="1"/>
  <c r="R600" i="1"/>
  <c r="V603" i="1"/>
  <c r="U603" i="1"/>
  <c r="X608" i="1"/>
  <c r="R608" i="1"/>
  <c r="V611" i="1"/>
  <c r="U611" i="1"/>
  <c r="X616" i="1"/>
  <c r="R616" i="1"/>
  <c r="V619" i="1"/>
  <c r="U619" i="1"/>
  <c r="X624" i="1"/>
  <c r="R624" i="1"/>
  <c r="AC624" i="1" s="1"/>
  <c r="V627" i="1"/>
  <c r="U627" i="1"/>
  <c r="X632" i="1"/>
  <c r="R632" i="1"/>
  <c r="V635" i="1"/>
  <c r="U635" i="1"/>
  <c r="X640" i="1"/>
  <c r="R640" i="1"/>
  <c r="AC640" i="1" s="1"/>
  <c r="V643" i="1"/>
  <c r="U643" i="1"/>
  <c r="X648" i="1"/>
  <c r="R648" i="1"/>
  <c r="V651" i="1"/>
  <c r="U651" i="1"/>
  <c r="X656" i="1"/>
  <c r="R656" i="1"/>
  <c r="V659" i="1"/>
  <c r="U659" i="1"/>
  <c r="X664" i="1"/>
  <c r="R664" i="1"/>
  <c r="AC664" i="1" s="1"/>
  <c r="V667" i="1"/>
  <c r="U667" i="1"/>
  <c r="X672" i="1"/>
  <c r="R672" i="1"/>
  <c r="AC672" i="1" s="1"/>
  <c r="V675" i="1"/>
  <c r="U675" i="1"/>
  <c r="X680" i="1"/>
  <c r="R680" i="1"/>
  <c r="V683" i="1"/>
  <c r="U683" i="1"/>
  <c r="X688" i="1"/>
  <c r="R688" i="1"/>
  <c r="V691" i="1"/>
  <c r="U691" i="1"/>
  <c r="X696" i="1"/>
  <c r="R696" i="1"/>
  <c r="AC696" i="1" s="1"/>
  <c r="Z701" i="1"/>
  <c r="AO701" i="1" s="1"/>
  <c r="Y701" i="1"/>
  <c r="AN701" i="1" s="1"/>
  <c r="W704" i="1"/>
  <c r="T704" i="1"/>
  <c r="AG704" i="1" s="1"/>
  <c r="S704" i="1"/>
  <c r="Z709" i="1"/>
  <c r="AO709" i="1" s="1"/>
  <c r="Y709" i="1"/>
  <c r="AN709" i="1" s="1"/>
  <c r="W712" i="1"/>
  <c r="T712" i="1"/>
  <c r="AG712" i="1" s="1"/>
  <c r="S712" i="1"/>
  <c r="Z717" i="1"/>
  <c r="AO717" i="1" s="1"/>
  <c r="Y717" i="1"/>
  <c r="AN717" i="1" s="1"/>
  <c r="W720" i="1"/>
  <c r="T720" i="1"/>
  <c r="AG720" i="1" s="1"/>
  <c r="S720" i="1"/>
  <c r="Z725" i="1"/>
  <c r="AO725" i="1" s="1"/>
  <c r="Y725" i="1"/>
  <c r="AN725" i="1" s="1"/>
  <c r="W728" i="1"/>
  <c r="T728" i="1"/>
  <c r="AG728" i="1" s="1"/>
  <c r="S728" i="1"/>
  <c r="Z733" i="1"/>
  <c r="AO733" i="1" s="1"/>
  <c r="Y733" i="1"/>
  <c r="AN733" i="1" s="1"/>
  <c r="W736" i="1"/>
  <c r="T736" i="1"/>
  <c r="AG736" i="1" s="1"/>
  <c r="S736" i="1"/>
  <c r="Z741" i="1"/>
  <c r="AO741" i="1" s="1"/>
  <c r="Y741" i="1"/>
  <c r="AN741" i="1" s="1"/>
  <c r="W744" i="1"/>
  <c r="T744" i="1"/>
  <c r="AG744" i="1" s="1"/>
  <c r="S744" i="1"/>
  <c r="Z749" i="1"/>
  <c r="AO749" i="1" s="1"/>
  <c r="Y749" i="1"/>
  <c r="AN749" i="1" s="1"/>
  <c r="O752" i="1"/>
  <c r="W752" i="1"/>
  <c r="T752" i="1"/>
  <c r="AG752" i="1" s="1"/>
  <c r="S752" i="1"/>
  <c r="Z757" i="1"/>
  <c r="AO757" i="1" s="1"/>
  <c r="Y757" i="1"/>
  <c r="AN757" i="1" s="1"/>
  <c r="O760" i="1"/>
  <c r="W760" i="1"/>
  <c r="T760" i="1"/>
  <c r="AG760" i="1" s="1"/>
  <c r="S760" i="1"/>
  <c r="Z765" i="1"/>
  <c r="AO765" i="1" s="1"/>
  <c r="Y765" i="1"/>
  <c r="AN765" i="1" s="1"/>
  <c r="W768" i="1"/>
  <c r="T768" i="1"/>
  <c r="AG768" i="1" s="1"/>
  <c r="S768" i="1"/>
  <c r="Z773" i="1"/>
  <c r="AO773" i="1" s="1"/>
  <c r="Y773" i="1"/>
  <c r="AN773" i="1" s="1"/>
  <c r="W776" i="1"/>
  <c r="T776" i="1"/>
  <c r="AG776" i="1" s="1"/>
  <c r="S776" i="1"/>
  <c r="X781" i="1"/>
  <c r="R781" i="1"/>
  <c r="AC781" i="1" s="1"/>
  <c r="V784" i="1"/>
  <c r="U784" i="1"/>
  <c r="X789" i="1"/>
  <c r="R789" i="1"/>
  <c r="V792" i="1"/>
  <c r="U792" i="1"/>
  <c r="X797" i="1"/>
  <c r="R797" i="1"/>
  <c r="V800" i="1"/>
  <c r="U800" i="1"/>
  <c r="X805" i="1"/>
  <c r="R805" i="1"/>
  <c r="V808" i="1"/>
  <c r="U808" i="1"/>
  <c r="X813" i="1"/>
  <c r="R813" i="1"/>
  <c r="O816" i="1"/>
  <c r="V816" i="1"/>
  <c r="U816" i="1"/>
  <c r="X821" i="1"/>
  <c r="R821" i="1"/>
  <c r="AC821" i="1" s="1"/>
  <c r="V824" i="1"/>
  <c r="U824" i="1"/>
  <c r="X829" i="1"/>
  <c r="R829" i="1"/>
  <c r="AC829" i="1" s="1"/>
  <c r="V832" i="1"/>
  <c r="U832" i="1"/>
  <c r="X837" i="1"/>
  <c r="R837" i="1"/>
  <c r="AC837" i="1" s="1"/>
  <c r="U840" i="1"/>
  <c r="V840" i="1"/>
  <c r="S845" i="1"/>
  <c r="W845" i="1"/>
  <c r="T845" i="1"/>
  <c r="AG845" i="1" s="1"/>
  <c r="Y850" i="1"/>
  <c r="AN850" i="1" s="1"/>
  <c r="Z850" i="1"/>
  <c r="AO850" i="1" s="1"/>
  <c r="O853" i="1"/>
  <c r="S853" i="1"/>
  <c r="W853" i="1"/>
  <c r="T853" i="1"/>
  <c r="AG853" i="1" s="1"/>
  <c r="Y858" i="1"/>
  <c r="AN858" i="1" s="1"/>
  <c r="Z858" i="1"/>
  <c r="AO858" i="1" s="1"/>
  <c r="S861" i="1"/>
  <c r="W861" i="1"/>
  <c r="T861" i="1"/>
  <c r="AG861" i="1" s="1"/>
  <c r="Y866" i="1"/>
  <c r="AN866" i="1" s="1"/>
  <c r="Z866" i="1"/>
  <c r="AO866" i="1" s="1"/>
  <c r="S869" i="1"/>
  <c r="T869" i="1"/>
  <c r="AG869" i="1" s="1"/>
  <c r="W869" i="1"/>
  <c r="Y874" i="1"/>
  <c r="AN874" i="1" s="1"/>
  <c r="Z874" i="1"/>
  <c r="AO874" i="1" s="1"/>
  <c r="O877" i="1"/>
  <c r="S877" i="1"/>
  <c r="W877" i="1"/>
  <c r="T877" i="1"/>
  <c r="AG877" i="1" s="1"/>
  <c r="Y882" i="1"/>
  <c r="AN882" i="1" s="1"/>
  <c r="Z882" i="1"/>
  <c r="AO882" i="1" s="1"/>
  <c r="S885" i="1"/>
  <c r="W885" i="1"/>
  <c r="T885" i="1"/>
  <c r="AG885" i="1" s="1"/>
  <c r="Y890" i="1"/>
  <c r="AN890" i="1" s="1"/>
  <c r="Z890" i="1"/>
  <c r="AO890" i="1" s="1"/>
  <c r="S893" i="1"/>
  <c r="W893" i="1"/>
  <c r="T893" i="1"/>
  <c r="AG893" i="1" s="1"/>
  <c r="Y898" i="1"/>
  <c r="AN898" i="1" s="1"/>
  <c r="Z898" i="1"/>
  <c r="AO898" i="1" s="1"/>
  <c r="S901" i="1"/>
  <c r="W901" i="1"/>
  <c r="T901" i="1"/>
  <c r="AG901" i="1" s="1"/>
  <c r="Y906" i="1"/>
  <c r="AN906" i="1" s="1"/>
  <c r="Z906" i="1"/>
  <c r="AO906" i="1" s="1"/>
  <c r="S909" i="1"/>
  <c r="W909" i="1"/>
  <c r="T909" i="1"/>
  <c r="AG909" i="1" s="1"/>
  <c r="Y914" i="1"/>
  <c r="AN914" i="1" s="1"/>
  <c r="Z914" i="1"/>
  <c r="AO914" i="1" s="1"/>
  <c r="S917" i="1"/>
  <c r="W917" i="1"/>
  <c r="T917" i="1"/>
  <c r="AG917" i="1" s="1"/>
  <c r="Y922" i="1"/>
  <c r="AN922" i="1" s="1"/>
  <c r="Z922" i="1"/>
  <c r="AO922" i="1" s="1"/>
  <c r="S925" i="1"/>
  <c r="W925" i="1"/>
  <c r="T925" i="1"/>
  <c r="AG925" i="1" s="1"/>
  <c r="Y930" i="1"/>
  <c r="AN930" i="1" s="1"/>
  <c r="Z930" i="1"/>
  <c r="AO930" i="1" s="1"/>
  <c r="S933" i="1"/>
  <c r="W933" i="1"/>
  <c r="T933" i="1"/>
  <c r="AG933" i="1" s="1"/>
  <c r="Y938" i="1"/>
  <c r="AN938" i="1" s="1"/>
  <c r="Z938" i="1"/>
  <c r="AO938" i="1" s="1"/>
  <c r="S941" i="1"/>
  <c r="W941" i="1"/>
  <c r="T941" i="1"/>
  <c r="AG941" i="1" s="1"/>
  <c r="Y946" i="1"/>
  <c r="AN946" i="1" s="1"/>
  <c r="Z946" i="1"/>
  <c r="AO946" i="1" s="1"/>
  <c r="S949" i="1"/>
  <c r="T949" i="1"/>
  <c r="AG949" i="1" s="1"/>
  <c r="W949" i="1"/>
  <c r="Y954" i="1"/>
  <c r="AN954" i="1" s="1"/>
  <c r="Z954" i="1"/>
  <c r="AO954" i="1" s="1"/>
  <c r="W957" i="1"/>
  <c r="S957" i="1"/>
  <c r="T957" i="1"/>
  <c r="AG957" i="1" s="1"/>
  <c r="Y962" i="1"/>
  <c r="AN962" i="1" s="1"/>
  <c r="Z962" i="1"/>
  <c r="AO962" i="1" s="1"/>
  <c r="W965" i="1"/>
  <c r="S965" i="1"/>
  <c r="T965" i="1"/>
  <c r="AG965" i="1" s="1"/>
  <c r="Y970" i="1"/>
  <c r="AN970" i="1" s="1"/>
  <c r="Z970" i="1"/>
  <c r="AO970" i="1" s="1"/>
  <c r="W973" i="1"/>
  <c r="S973" i="1"/>
  <c r="T973" i="1"/>
  <c r="AG973" i="1" s="1"/>
  <c r="Y978" i="1"/>
  <c r="AN978" i="1" s="1"/>
  <c r="Z978" i="1"/>
  <c r="AO978" i="1" s="1"/>
  <c r="O981" i="1"/>
  <c r="W981" i="1"/>
  <c r="S981" i="1"/>
  <c r="T981" i="1"/>
  <c r="AG981" i="1" s="1"/>
  <c r="Y986" i="1"/>
  <c r="AN986" i="1" s="1"/>
  <c r="Z986" i="1"/>
  <c r="AO986" i="1" s="1"/>
  <c r="W989" i="1"/>
  <c r="S989" i="1"/>
  <c r="T989" i="1"/>
  <c r="AG989" i="1" s="1"/>
  <c r="Y994" i="1"/>
  <c r="AN994" i="1" s="1"/>
  <c r="Z994" i="1"/>
  <c r="AO994" i="1" s="1"/>
  <c r="W997" i="1"/>
  <c r="S997" i="1"/>
  <c r="T997" i="1"/>
  <c r="AG997" i="1" s="1"/>
  <c r="Y1002" i="1"/>
  <c r="AN1002" i="1" s="1"/>
  <c r="Z1002" i="1"/>
  <c r="AO1002" i="1" s="1"/>
  <c r="W1005" i="1"/>
  <c r="S1005" i="1"/>
  <c r="T1005" i="1"/>
  <c r="AG1005" i="1" s="1"/>
  <c r="Y1010" i="1"/>
  <c r="AN1010" i="1" s="1"/>
  <c r="Z1010" i="1"/>
  <c r="AO1010" i="1" s="1"/>
  <c r="W1013" i="1"/>
  <c r="S1013" i="1"/>
  <c r="T1013" i="1"/>
  <c r="AG1013" i="1" s="1"/>
  <c r="Z1018" i="1"/>
  <c r="AO1018" i="1" s="1"/>
  <c r="Y1018" i="1"/>
  <c r="AN1018" i="1" s="1"/>
  <c r="W1021" i="1"/>
  <c r="T1021" i="1"/>
  <c r="AG1021" i="1" s="1"/>
  <c r="S1021" i="1"/>
  <c r="Z1026" i="1"/>
  <c r="AO1026" i="1" s="1"/>
  <c r="Y1026" i="1"/>
  <c r="AN1026" i="1" s="1"/>
  <c r="W1029" i="1"/>
  <c r="T1029" i="1"/>
  <c r="AG1029" i="1" s="1"/>
  <c r="S1029" i="1"/>
  <c r="Z1034" i="1"/>
  <c r="AO1034" i="1" s="1"/>
  <c r="Y1034" i="1"/>
  <c r="AN1034" i="1" s="1"/>
  <c r="W1037" i="1"/>
  <c r="T1037" i="1"/>
  <c r="AG1037" i="1" s="1"/>
  <c r="S1037" i="1"/>
  <c r="Z1042" i="1"/>
  <c r="AO1042" i="1" s="1"/>
  <c r="Y1042" i="1"/>
  <c r="AN1042" i="1" s="1"/>
  <c r="W1045" i="1"/>
  <c r="T1045" i="1"/>
  <c r="AG1045" i="1" s="1"/>
  <c r="S1045" i="1"/>
  <c r="Z1050" i="1"/>
  <c r="AO1050" i="1" s="1"/>
  <c r="Y1050" i="1"/>
  <c r="AN1050" i="1" s="1"/>
  <c r="W1053" i="1"/>
  <c r="T1053" i="1"/>
  <c r="AG1053" i="1" s="1"/>
  <c r="S1053" i="1"/>
  <c r="Z1058" i="1"/>
  <c r="AO1058" i="1" s="1"/>
  <c r="Y1058" i="1"/>
  <c r="AN1058" i="1" s="1"/>
  <c r="W1061" i="1"/>
  <c r="T1061" i="1"/>
  <c r="AG1061" i="1" s="1"/>
  <c r="S1061" i="1"/>
  <c r="Z1066" i="1"/>
  <c r="AO1066" i="1" s="1"/>
  <c r="Y1066" i="1"/>
  <c r="AN1066" i="1" s="1"/>
  <c r="W1069" i="1"/>
  <c r="T1069" i="1"/>
  <c r="AG1069" i="1" s="1"/>
  <c r="S1069" i="1"/>
  <c r="Z1074" i="1"/>
  <c r="AO1074" i="1" s="1"/>
  <c r="Y1074" i="1"/>
  <c r="AN1074" i="1" s="1"/>
  <c r="U1077" i="1"/>
  <c r="V1077" i="1"/>
  <c r="X1082" i="1"/>
  <c r="R1082" i="1"/>
  <c r="AC1082" i="1" s="1"/>
  <c r="V1085" i="1"/>
  <c r="U1085" i="1"/>
  <c r="X1090" i="1"/>
  <c r="R1090" i="1"/>
  <c r="U1093" i="1"/>
  <c r="V1093" i="1"/>
  <c r="X1098" i="1"/>
  <c r="R1098" i="1"/>
  <c r="AC1098" i="1" s="1"/>
  <c r="V1101" i="1"/>
  <c r="U1101" i="1"/>
  <c r="O1106" i="1"/>
  <c r="S1106" i="1"/>
  <c r="W1106" i="1"/>
  <c r="T1106" i="1"/>
  <c r="AG1106" i="1" s="1"/>
  <c r="Z1111" i="1"/>
  <c r="AO1111" i="1" s="1"/>
  <c r="Y1111" i="1"/>
  <c r="AN1111" i="1" s="1"/>
  <c r="O1114" i="1"/>
  <c r="W1114" i="1"/>
  <c r="T1114" i="1"/>
  <c r="AG1114" i="1" s="1"/>
  <c r="S1114" i="1"/>
  <c r="Z1119" i="1"/>
  <c r="AO1119" i="1" s="1"/>
  <c r="Y1119" i="1"/>
  <c r="AN1119" i="1" s="1"/>
  <c r="W1122" i="1"/>
  <c r="T1122" i="1"/>
  <c r="AG1122" i="1" s="1"/>
  <c r="S1122" i="1"/>
  <c r="Z1127" i="1"/>
  <c r="AO1127" i="1" s="1"/>
  <c r="Y1127" i="1"/>
  <c r="AN1127" i="1" s="1"/>
  <c r="W1130" i="1"/>
  <c r="T1130" i="1"/>
  <c r="AG1130" i="1" s="1"/>
  <c r="S1130" i="1"/>
  <c r="Z1135" i="1"/>
  <c r="AO1135" i="1" s="1"/>
  <c r="Y1135" i="1"/>
  <c r="AN1135" i="1" s="1"/>
  <c r="W1138" i="1"/>
  <c r="S1138" i="1"/>
  <c r="T1138" i="1"/>
  <c r="AG1138" i="1" s="1"/>
  <c r="Z1143" i="1"/>
  <c r="AO1143" i="1" s="1"/>
  <c r="Y1143" i="1"/>
  <c r="AN1143" i="1" s="1"/>
  <c r="W1146" i="1"/>
  <c r="T1146" i="1"/>
  <c r="AG1146" i="1" s="1"/>
  <c r="S1146" i="1"/>
  <c r="Z1151" i="1"/>
  <c r="AO1151" i="1" s="1"/>
  <c r="Y1151" i="1"/>
  <c r="AN1151" i="1" s="1"/>
  <c r="W1154" i="1"/>
  <c r="T1154" i="1"/>
  <c r="AG1154" i="1" s="1"/>
  <c r="S1154" i="1"/>
  <c r="X1159" i="1"/>
  <c r="R1159" i="1"/>
  <c r="AC1159" i="1" s="1"/>
  <c r="V1162" i="1"/>
  <c r="U1162" i="1"/>
  <c r="X1167" i="1"/>
  <c r="R1167" i="1"/>
  <c r="AC1167" i="1" s="1"/>
  <c r="AB1167" i="1" s="1"/>
  <c r="V1170" i="1"/>
  <c r="U1170" i="1"/>
  <c r="X1175" i="1"/>
  <c r="R1175" i="1"/>
  <c r="V1178" i="1"/>
  <c r="U1178" i="1"/>
  <c r="X1183" i="1"/>
  <c r="R1183" i="1"/>
  <c r="V1186" i="1"/>
  <c r="U1186" i="1"/>
  <c r="X1191" i="1"/>
  <c r="R1191" i="1"/>
  <c r="V1194" i="1"/>
  <c r="U1194" i="1"/>
  <c r="X1199" i="1"/>
  <c r="R1199" i="1"/>
  <c r="V1202" i="1"/>
  <c r="U1202" i="1"/>
  <c r="X1207" i="1"/>
  <c r="R1207" i="1"/>
  <c r="V1210" i="1"/>
  <c r="U1210" i="1"/>
  <c r="X1215" i="1"/>
  <c r="R1215" i="1"/>
  <c r="V1218" i="1"/>
  <c r="U1218" i="1"/>
  <c r="X1223" i="1"/>
  <c r="R1223" i="1"/>
  <c r="V1226" i="1"/>
  <c r="U1226" i="1"/>
  <c r="W1231" i="1"/>
  <c r="T1231" i="1"/>
  <c r="AG1231" i="1" s="1"/>
  <c r="S1231" i="1"/>
  <c r="Z1236" i="1"/>
  <c r="AO1236" i="1" s="1"/>
  <c r="Y1236" i="1"/>
  <c r="AN1236" i="1" s="1"/>
  <c r="W1239" i="1"/>
  <c r="T1239" i="1"/>
  <c r="AG1239" i="1" s="1"/>
  <c r="S1239" i="1"/>
  <c r="Z1244" i="1"/>
  <c r="AO1244" i="1" s="1"/>
  <c r="Y1244" i="1"/>
  <c r="AN1244" i="1" s="1"/>
  <c r="W1247" i="1"/>
  <c r="T1247" i="1"/>
  <c r="AG1247" i="1" s="1"/>
  <c r="S1247" i="1"/>
  <c r="Y1252" i="1"/>
  <c r="AN1252" i="1" s="1"/>
  <c r="Z1252" i="1"/>
  <c r="AO1252" i="1" s="1"/>
  <c r="V1255" i="1"/>
  <c r="U1255" i="1"/>
  <c r="X1260" i="1"/>
  <c r="R1260" i="1"/>
  <c r="V1263" i="1"/>
  <c r="U1263" i="1"/>
  <c r="X1268" i="1"/>
  <c r="R1268" i="1"/>
  <c r="V1271" i="1"/>
  <c r="U1271" i="1"/>
  <c r="X1276" i="1"/>
  <c r="R1276" i="1"/>
  <c r="AC1276" i="1" s="1"/>
  <c r="V1279" i="1"/>
  <c r="U1279" i="1"/>
  <c r="X1284" i="1"/>
  <c r="R1284" i="1"/>
  <c r="V1287" i="1"/>
  <c r="U1287" i="1"/>
  <c r="X1292" i="1"/>
  <c r="R1292" i="1"/>
  <c r="V1295" i="1"/>
  <c r="U1295" i="1"/>
  <c r="X1300" i="1"/>
  <c r="R1300" i="1"/>
  <c r="AC1300" i="1" s="1"/>
  <c r="V1303" i="1"/>
  <c r="U1303" i="1"/>
  <c r="X1308" i="1"/>
  <c r="R1308" i="1"/>
  <c r="V1311" i="1"/>
  <c r="U1311" i="1"/>
  <c r="X1316" i="1"/>
  <c r="R1316" i="1"/>
  <c r="AC1316" i="1" s="1"/>
  <c r="V1319" i="1"/>
  <c r="U1319" i="1"/>
  <c r="X1324" i="1"/>
  <c r="R1324" i="1"/>
  <c r="V1327" i="1"/>
  <c r="U1327" i="1"/>
  <c r="X1332" i="1"/>
  <c r="R1332" i="1"/>
  <c r="AC1332" i="1" s="1"/>
  <c r="V1335" i="1"/>
  <c r="U1335" i="1"/>
  <c r="X1340" i="1"/>
  <c r="R1340" i="1"/>
  <c r="V1343" i="1"/>
  <c r="U1343" i="1"/>
  <c r="X1348" i="1"/>
  <c r="R1348" i="1"/>
  <c r="U1351" i="1"/>
  <c r="V1351" i="1"/>
  <c r="X1356" i="1"/>
  <c r="R1356" i="1"/>
  <c r="V1359" i="1"/>
  <c r="U1359" i="1"/>
  <c r="X1364" i="1"/>
  <c r="R1364" i="1"/>
  <c r="V1367" i="1"/>
  <c r="U1367" i="1"/>
  <c r="X1372" i="1"/>
  <c r="R1372" i="1"/>
  <c r="Z1377" i="1"/>
  <c r="AO1377" i="1" s="1"/>
  <c r="Y1377" i="1"/>
  <c r="AN1377" i="1" s="1"/>
  <c r="O1380" i="1"/>
  <c r="W1380" i="1"/>
  <c r="T1380" i="1"/>
  <c r="AG1380" i="1" s="1"/>
  <c r="S1380" i="1"/>
  <c r="Z1385" i="1"/>
  <c r="AO1385" i="1" s="1"/>
  <c r="Y1385" i="1"/>
  <c r="AN1385" i="1" s="1"/>
  <c r="W1388" i="1"/>
  <c r="T1388" i="1"/>
  <c r="AG1388" i="1" s="1"/>
  <c r="S1388" i="1"/>
  <c r="Z1393" i="1"/>
  <c r="AO1393" i="1" s="1"/>
  <c r="Y1393" i="1"/>
  <c r="AN1393" i="1" s="1"/>
  <c r="W1396" i="1"/>
  <c r="T1396" i="1"/>
  <c r="AG1396" i="1" s="1"/>
  <c r="S1396" i="1"/>
  <c r="Z1401" i="1"/>
  <c r="AO1401" i="1" s="1"/>
  <c r="Y1401" i="1"/>
  <c r="AN1401" i="1" s="1"/>
  <c r="O1404" i="1"/>
  <c r="W1404" i="1"/>
  <c r="T1404" i="1"/>
  <c r="AG1404" i="1" s="1"/>
  <c r="S1404" i="1"/>
  <c r="Z1409" i="1"/>
  <c r="AO1409" i="1" s="1"/>
  <c r="Y1409" i="1"/>
  <c r="AN1409" i="1" s="1"/>
  <c r="O1412" i="1"/>
  <c r="W1412" i="1"/>
  <c r="T1412" i="1"/>
  <c r="AG1412" i="1" s="1"/>
  <c r="S1412" i="1"/>
  <c r="Z1417" i="1"/>
  <c r="AO1417" i="1" s="1"/>
  <c r="Y1417" i="1"/>
  <c r="AN1417" i="1" s="1"/>
  <c r="O1420" i="1"/>
  <c r="W1420" i="1"/>
  <c r="T1420" i="1"/>
  <c r="AG1420" i="1" s="1"/>
  <c r="S1420" i="1"/>
  <c r="Z1425" i="1"/>
  <c r="AO1425" i="1" s="1"/>
  <c r="Y1425" i="1"/>
  <c r="AN1425" i="1" s="1"/>
  <c r="W1428" i="1"/>
  <c r="S1428" i="1"/>
  <c r="T1428" i="1"/>
  <c r="AG1428" i="1" s="1"/>
  <c r="X1433" i="1"/>
  <c r="R1433" i="1"/>
  <c r="V1436" i="1"/>
  <c r="U1436" i="1"/>
  <c r="X1441" i="1"/>
  <c r="R1441" i="1"/>
  <c r="AC1441" i="1" s="1"/>
  <c r="V1444" i="1"/>
  <c r="U1444" i="1"/>
  <c r="X1449" i="1"/>
  <c r="R1449" i="1"/>
  <c r="V1452" i="1"/>
  <c r="U1452" i="1"/>
  <c r="X1457" i="1"/>
  <c r="R1457" i="1"/>
  <c r="V1460" i="1"/>
  <c r="U1460" i="1"/>
  <c r="X1465" i="1"/>
  <c r="R1465" i="1"/>
  <c r="V1468" i="1"/>
  <c r="U1468" i="1"/>
  <c r="X1473" i="1"/>
  <c r="R1473" i="1"/>
  <c r="V1476" i="1"/>
  <c r="U1476" i="1"/>
  <c r="X1481" i="1"/>
  <c r="R1481" i="1"/>
  <c r="AC1481" i="1" s="1"/>
  <c r="V1484" i="1"/>
  <c r="U1484" i="1"/>
  <c r="X1489" i="1"/>
  <c r="R1489" i="1"/>
  <c r="V1492" i="1"/>
  <c r="U1492" i="1"/>
  <c r="X1497" i="1"/>
  <c r="R1497" i="1"/>
  <c r="V1500" i="1"/>
  <c r="U1500" i="1"/>
  <c r="X1505" i="1"/>
  <c r="R1505" i="1"/>
  <c r="V1508" i="1"/>
  <c r="U1508" i="1"/>
  <c r="R1513" i="1"/>
  <c r="X1513" i="1"/>
  <c r="V1516" i="1"/>
  <c r="U1516" i="1"/>
  <c r="Z1518" i="1"/>
  <c r="AO1518" i="1" s="1"/>
  <c r="Y1518" i="1"/>
  <c r="AN1518" i="1" s="1"/>
  <c r="W1521" i="1"/>
  <c r="T1521" i="1"/>
  <c r="AG1521" i="1" s="1"/>
  <c r="S1521" i="1"/>
  <c r="Z1526" i="1"/>
  <c r="AO1526" i="1" s="1"/>
  <c r="Y1526" i="1"/>
  <c r="AN1526" i="1" s="1"/>
  <c r="O1529" i="1"/>
  <c r="W1529" i="1"/>
  <c r="T1529" i="1"/>
  <c r="AG1529" i="1" s="1"/>
  <c r="S1529" i="1"/>
  <c r="Z1534" i="1"/>
  <c r="AO1534" i="1" s="1"/>
  <c r="Y1534" i="1"/>
  <c r="AN1534" i="1" s="1"/>
  <c r="W1537" i="1"/>
  <c r="T1537" i="1"/>
  <c r="AG1537" i="1" s="1"/>
  <c r="S1537" i="1"/>
  <c r="Z1542" i="1"/>
  <c r="AO1542" i="1" s="1"/>
  <c r="Y1542" i="1"/>
  <c r="AN1542" i="1" s="1"/>
  <c r="W1545" i="1"/>
  <c r="T1545" i="1"/>
  <c r="AG1545" i="1" s="1"/>
  <c r="S1545" i="1"/>
  <c r="Z1550" i="1"/>
  <c r="AO1550" i="1" s="1"/>
  <c r="Y1550" i="1"/>
  <c r="AN1550" i="1" s="1"/>
  <c r="W1553" i="1"/>
  <c r="T1553" i="1"/>
  <c r="AG1553" i="1" s="1"/>
  <c r="S1553" i="1"/>
  <c r="Z1558" i="1"/>
  <c r="AO1558" i="1" s="1"/>
  <c r="Y1558" i="1"/>
  <c r="AN1558" i="1" s="1"/>
  <c r="W1561" i="1"/>
  <c r="T1561" i="1"/>
  <c r="AG1561" i="1" s="1"/>
  <c r="S1561" i="1"/>
  <c r="Y1566" i="1"/>
  <c r="AN1566" i="1" s="1"/>
  <c r="Z1566" i="1"/>
  <c r="AO1566" i="1" s="1"/>
  <c r="W1569" i="1"/>
  <c r="T1569" i="1"/>
  <c r="AG1569" i="1" s="1"/>
  <c r="S1569" i="1"/>
  <c r="Z1574" i="1"/>
  <c r="AO1574" i="1" s="1"/>
  <c r="Y1574" i="1"/>
  <c r="AN1574" i="1" s="1"/>
  <c r="V1577" i="1"/>
  <c r="U1577" i="1"/>
  <c r="R1582" i="1"/>
  <c r="AC1582" i="1" s="1"/>
  <c r="X1582" i="1"/>
  <c r="V1585" i="1"/>
  <c r="U1585" i="1"/>
  <c r="R1590" i="1"/>
  <c r="X1590" i="1"/>
  <c r="V1593" i="1"/>
  <c r="U1593" i="1"/>
  <c r="R1598" i="1"/>
  <c r="X1598" i="1"/>
  <c r="Z1603" i="1"/>
  <c r="AO1603" i="1" s="1"/>
  <c r="Y1603" i="1"/>
  <c r="AN1603" i="1" s="1"/>
  <c r="U1606" i="1"/>
  <c r="V1606" i="1"/>
  <c r="R1611" i="1"/>
  <c r="AC1611" i="1" s="1"/>
  <c r="X1611" i="1"/>
  <c r="U1614" i="1"/>
  <c r="V1614" i="1"/>
  <c r="R1619" i="1"/>
  <c r="AC1619" i="1" s="1"/>
  <c r="X1619" i="1"/>
  <c r="U1622" i="1"/>
  <c r="V1622" i="1"/>
  <c r="R1627" i="1"/>
  <c r="X1627" i="1"/>
  <c r="U1630" i="1"/>
  <c r="V1630" i="1"/>
  <c r="R1635" i="1"/>
  <c r="AC1635" i="1" s="1"/>
  <c r="X1635" i="1"/>
  <c r="Z1640" i="1"/>
  <c r="AO1640" i="1" s="1"/>
  <c r="Y1640" i="1"/>
  <c r="AN1640" i="1" s="1"/>
  <c r="S1643" i="1"/>
  <c r="T1643" i="1"/>
  <c r="AG1643" i="1" s="1"/>
  <c r="W1643" i="1"/>
  <c r="Z1648" i="1"/>
  <c r="AO1648" i="1" s="1"/>
  <c r="Y1648" i="1"/>
  <c r="AN1648" i="1" s="1"/>
  <c r="O1651" i="1"/>
  <c r="S1651" i="1"/>
  <c r="T1651" i="1"/>
  <c r="AG1651" i="1" s="1"/>
  <c r="W1651" i="1"/>
  <c r="Z1656" i="1"/>
  <c r="AO1656" i="1" s="1"/>
  <c r="Y1656" i="1"/>
  <c r="AN1656" i="1" s="1"/>
  <c r="S1659" i="1"/>
  <c r="T1659" i="1"/>
  <c r="AG1659" i="1" s="1"/>
  <c r="W1659" i="1"/>
  <c r="Z1664" i="1"/>
  <c r="AO1664" i="1" s="1"/>
  <c r="Y1664" i="1"/>
  <c r="AN1664" i="1" s="1"/>
  <c r="W1667" i="1"/>
  <c r="T1667" i="1"/>
  <c r="AG1667" i="1" s="1"/>
  <c r="S1667" i="1"/>
  <c r="Y1672" i="1"/>
  <c r="AN1672" i="1" s="1"/>
  <c r="Z1672" i="1"/>
  <c r="AO1672" i="1" s="1"/>
  <c r="W1675" i="1"/>
  <c r="T1675" i="1"/>
  <c r="AG1675" i="1" s="1"/>
  <c r="S1675" i="1"/>
  <c r="R1680" i="1"/>
  <c r="AC1680" i="1" s="1"/>
  <c r="X1680" i="1"/>
  <c r="V1683" i="1"/>
  <c r="U1683" i="1"/>
  <c r="R1688" i="1"/>
  <c r="AC1688" i="1" s="1"/>
  <c r="X1688" i="1"/>
  <c r="V1691" i="1"/>
  <c r="U1691" i="1"/>
  <c r="R1696" i="1"/>
  <c r="X1696" i="1"/>
  <c r="V1699" i="1"/>
  <c r="U1699" i="1"/>
  <c r="R1704" i="1"/>
  <c r="AC1704" i="1" s="1"/>
  <c r="X1704" i="1"/>
  <c r="V1707" i="1"/>
  <c r="U1707" i="1"/>
  <c r="R1712" i="1"/>
  <c r="AC1712" i="1" s="1"/>
  <c r="X1712" i="1"/>
  <c r="V1715" i="1"/>
  <c r="U1715" i="1"/>
  <c r="R1720" i="1"/>
  <c r="AC1720" i="1" s="1"/>
  <c r="X1720" i="1"/>
  <c r="V1723" i="1"/>
  <c r="U1723" i="1"/>
  <c r="R1728" i="1"/>
  <c r="X1728" i="1"/>
  <c r="V1731" i="1"/>
  <c r="U1731" i="1"/>
  <c r="R1736" i="1"/>
  <c r="AC1736" i="1" s="1"/>
  <c r="X1736" i="1"/>
  <c r="V1739" i="1"/>
  <c r="U1739" i="1"/>
  <c r="R1744" i="1"/>
  <c r="AC1744" i="1" s="1"/>
  <c r="X1744" i="1"/>
  <c r="V1747" i="1"/>
  <c r="U1747" i="1"/>
  <c r="R1752" i="1"/>
  <c r="AC1752" i="1" s="1"/>
  <c r="X1752" i="1"/>
  <c r="Z1757" i="1"/>
  <c r="AO1757" i="1" s="1"/>
  <c r="Y1757" i="1"/>
  <c r="AN1757" i="1" s="1"/>
  <c r="T1760" i="1"/>
  <c r="AG1760" i="1" s="1"/>
  <c r="S1760" i="1"/>
  <c r="W1760" i="1"/>
  <c r="Z1765" i="1"/>
  <c r="AO1765" i="1" s="1"/>
  <c r="Y1765" i="1"/>
  <c r="AN1765" i="1" s="1"/>
  <c r="U1768" i="1"/>
  <c r="V1768" i="1"/>
  <c r="R1773" i="1"/>
  <c r="X1773" i="1"/>
  <c r="U1776" i="1"/>
  <c r="V1776" i="1"/>
  <c r="R1781" i="1"/>
  <c r="X1781" i="1"/>
  <c r="U1784" i="1"/>
  <c r="V1784" i="1"/>
  <c r="O1789" i="1"/>
  <c r="S1789" i="1"/>
  <c r="W1789" i="1"/>
  <c r="T1789" i="1"/>
  <c r="AG1789" i="1" s="1"/>
  <c r="Z1794" i="1"/>
  <c r="AO1794" i="1" s="1"/>
  <c r="Y1794" i="1"/>
  <c r="AN1794" i="1" s="1"/>
  <c r="S1797" i="1"/>
  <c r="T1797" i="1"/>
  <c r="AG1797" i="1" s="1"/>
  <c r="W1797" i="1"/>
  <c r="Z1802" i="1"/>
  <c r="AO1802" i="1" s="1"/>
  <c r="Y1802" i="1"/>
  <c r="AN1802" i="1" s="1"/>
  <c r="S1805" i="1"/>
  <c r="W1805" i="1"/>
  <c r="T1805" i="1"/>
  <c r="AG1805" i="1" s="1"/>
  <c r="Z1810" i="1"/>
  <c r="AO1810" i="1" s="1"/>
  <c r="Y1810" i="1"/>
  <c r="AN1810" i="1" s="1"/>
  <c r="S1813" i="1"/>
  <c r="W1813" i="1"/>
  <c r="T1813" i="1"/>
  <c r="AG1813" i="1" s="1"/>
  <c r="Z1818" i="1"/>
  <c r="AO1818" i="1" s="1"/>
  <c r="Y1818" i="1"/>
  <c r="AN1818" i="1" s="1"/>
  <c r="S1821" i="1"/>
  <c r="T1821" i="1"/>
  <c r="AG1821" i="1" s="1"/>
  <c r="W1821" i="1"/>
  <c r="Z1826" i="1"/>
  <c r="AO1826" i="1" s="1"/>
  <c r="Y1826" i="1"/>
  <c r="AN1826" i="1" s="1"/>
  <c r="S1829" i="1"/>
  <c r="W1829" i="1"/>
  <c r="T1829" i="1"/>
  <c r="AG1829" i="1" s="1"/>
  <c r="Z1834" i="1"/>
  <c r="AO1834" i="1" s="1"/>
  <c r="Y1834" i="1"/>
  <c r="AN1834" i="1" s="1"/>
  <c r="O1837" i="1"/>
  <c r="S1837" i="1"/>
  <c r="W1837" i="1"/>
  <c r="T1837" i="1"/>
  <c r="AG1837" i="1" s="1"/>
  <c r="Z1842" i="1"/>
  <c r="AO1842" i="1" s="1"/>
  <c r="Y1842" i="1"/>
  <c r="AN1842" i="1" s="1"/>
  <c r="S1845" i="1"/>
  <c r="W1845" i="1"/>
  <c r="T1845" i="1"/>
  <c r="AG1845" i="1" s="1"/>
  <c r="Z1850" i="1"/>
  <c r="AO1850" i="1" s="1"/>
  <c r="Y1850" i="1"/>
  <c r="AN1850" i="1" s="1"/>
  <c r="S1853" i="1"/>
  <c r="W1853" i="1"/>
  <c r="T1853" i="1"/>
  <c r="AG1853" i="1" s="1"/>
  <c r="X1858" i="1"/>
  <c r="R1858" i="1"/>
  <c r="AC1858" i="1" s="1"/>
  <c r="V1861" i="1"/>
  <c r="U1861" i="1"/>
  <c r="X1866" i="1"/>
  <c r="R1866" i="1"/>
  <c r="V1869" i="1"/>
  <c r="U1869" i="1"/>
  <c r="X1874" i="1"/>
  <c r="R1874" i="1"/>
  <c r="AC1874" i="1" s="1"/>
  <c r="V1877" i="1"/>
  <c r="U1877" i="1"/>
  <c r="X1882" i="1"/>
  <c r="R1882" i="1"/>
  <c r="AC1882" i="1" s="1"/>
  <c r="V1885" i="1"/>
  <c r="U1885" i="1"/>
  <c r="X1890" i="1"/>
  <c r="R1890" i="1"/>
  <c r="AC1890" i="1" s="1"/>
  <c r="V1893" i="1"/>
  <c r="U1893" i="1"/>
  <c r="X1898" i="1"/>
  <c r="R1898" i="1"/>
  <c r="V1901" i="1"/>
  <c r="U1901" i="1"/>
  <c r="X1906" i="1"/>
  <c r="R1906" i="1"/>
  <c r="AC1906" i="1" s="1"/>
  <c r="V1909" i="1"/>
  <c r="U1909" i="1"/>
  <c r="X1914" i="1"/>
  <c r="R1914" i="1"/>
  <c r="V1917" i="1"/>
  <c r="U1917" i="1"/>
  <c r="W1922" i="1"/>
  <c r="T1922" i="1"/>
  <c r="AG1922" i="1" s="1"/>
  <c r="S1922" i="1"/>
  <c r="Z1927" i="1"/>
  <c r="AO1927" i="1" s="1"/>
  <c r="Y1927" i="1"/>
  <c r="AN1927" i="1" s="1"/>
  <c r="O1930" i="1"/>
  <c r="W1930" i="1"/>
  <c r="T1930" i="1"/>
  <c r="AG1930" i="1" s="1"/>
  <c r="S1930" i="1"/>
  <c r="Z1935" i="1"/>
  <c r="AO1935" i="1" s="1"/>
  <c r="Y1935" i="1"/>
  <c r="AN1935" i="1" s="1"/>
  <c r="V1938" i="1"/>
  <c r="U1938" i="1"/>
  <c r="W1943" i="1"/>
  <c r="T1943" i="1"/>
  <c r="AG1943" i="1" s="1"/>
  <c r="S1943" i="1"/>
  <c r="Y1948" i="1"/>
  <c r="AN1948" i="1" s="1"/>
  <c r="Z1948" i="1"/>
  <c r="AO1948" i="1" s="1"/>
  <c r="W1951" i="1"/>
  <c r="T1951" i="1"/>
  <c r="AG1951" i="1" s="1"/>
  <c r="S1951" i="1"/>
  <c r="Y1956" i="1"/>
  <c r="AN1956" i="1" s="1"/>
  <c r="Z1956" i="1"/>
  <c r="AO1956" i="1" s="1"/>
  <c r="W1959" i="1"/>
  <c r="T1959" i="1"/>
  <c r="AG1959" i="1" s="1"/>
  <c r="S1959" i="1"/>
  <c r="Y1964" i="1"/>
  <c r="AN1964" i="1" s="1"/>
  <c r="Z1964" i="1"/>
  <c r="AO1964" i="1" s="1"/>
  <c r="O1967" i="1"/>
  <c r="W1967" i="1"/>
  <c r="T1967" i="1"/>
  <c r="AG1967" i="1" s="1"/>
  <c r="S1967" i="1"/>
  <c r="Y1972" i="1"/>
  <c r="AN1972" i="1" s="1"/>
  <c r="Z1972" i="1"/>
  <c r="AO1972" i="1" s="1"/>
  <c r="W1975" i="1"/>
  <c r="T1975" i="1"/>
  <c r="AG1975" i="1" s="1"/>
  <c r="S1975" i="1"/>
  <c r="Y1980" i="1"/>
  <c r="AN1980" i="1" s="1"/>
  <c r="Z1980" i="1"/>
  <c r="AO1980" i="1" s="1"/>
  <c r="O1983" i="1"/>
  <c r="W1983" i="1"/>
  <c r="T1983" i="1"/>
  <c r="AG1983" i="1" s="1"/>
  <c r="S1983" i="1"/>
  <c r="Y1988" i="1"/>
  <c r="AN1988" i="1" s="1"/>
  <c r="Z1988" i="1"/>
  <c r="AO1988" i="1" s="1"/>
  <c r="W1991" i="1"/>
  <c r="T1991" i="1"/>
  <c r="AG1991" i="1" s="1"/>
  <c r="S1991" i="1"/>
  <c r="Y1996" i="1"/>
  <c r="AN1996" i="1" s="1"/>
  <c r="Z1996" i="1"/>
  <c r="AO1996" i="1" s="1"/>
  <c r="W1999" i="1"/>
  <c r="T1999" i="1"/>
  <c r="AG1999" i="1" s="1"/>
  <c r="S1999" i="1"/>
  <c r="Y2004" i="1"/>
  <c r="AN2004" i="1" s="1"/>
  <c r="Z2004" i="1"/>
  <c r="AO2004" i="1" s="1"/>
  <c r="W2007" i="1"/>
  <c r="T2007" i="1"/>
  <c r="AG2007" i="1" s="1"/>
  <c r="S2007" i="1"/>
  <c r="Y2012" i="1"/>
  <c r="AN2012" i="1" s="1"/>
  <c r="Z2012" i="1"/>
  <c r="AO2012" i="1" s="1"/>
  <c r="W2015" i="1"/>
  <c r="T2015" i="1"/>
  <c r="AG2015" i="1" s="1"/>
  <c r="S2015" i="1"/>
  <c r="Y2020" i="1"/>
  <c r="AN2020" i="1" s="1"/>
  <c r="Z2020" i="1"/>
  <c r="AO2020" i="1" s="1"/>
  <c r="W2023" i="1"/>
  <c r="T2023" i="1"/>
  <c r="AG2023" i="1" s="1"/>
  <c r="S2023" i="1"/>
  <c r="X2028" i="1"/>
  <c r="R2028" i="1"/>
  <c r="W128" i="1"/>
  <c r="T128" i="1"/>
  <c r="AG128" i="1" s="1"/>
  <c r="S128" i="1"/>
  <c r="Z173" i="1"/>
  <c r="AO173" i="1" s="1"/>
  <c r="Y173" i="1"/>
  <c r="AN173" i="1" s="1"/>
  <c r="Z214" i="1"/>
  <c r="AO214" i="1" s="1"/>
  <c r="Y214" i="1"/>
  <c r="AN214" i="1" s="1"/>
  <c r="S257" i="1"/>
  <c r="T257" i="1"/>
  <c r="AG257" i="1" s="1"/>
  <c r="W257" i="1"/>
  <c r="O289" i="1"/>
  <c r="S289" i="1"/>
  <c r="W289" i="1"/>
  <c r="T289" i="1"/>
  <c r="AG289" i="1" s="1"/>
  <c r="S321" i="1"/>
  <c r="W321" i="1"/>
  <c r="T321" i="1"/>
  <c r="AG321" i="1" s="1"/>
  <c r="S353" i="1"/>
  <c r="W353" i="1"/>
  <c r="T353" i="1"/>
  <c r="AG353" i="1" s="1"/>
  <c r="Z390" i="1"/>
  <c r="AO390" i="1" s="1"/>
  <c r="Y390" i="1"/>
  <c r="AN390" i="1" s="1"/>
  <c r="Z486" i="1"/>
  <c r="AO486" i="1" s="1"/>
  <c r="Y486" i="1"/>
  <c r="AN486" i="1" s="1"/>
  <c r="Z518" i="1"/>
  <c r="AO518" i="1" s="1"/>
  <c r="Y518" i="1"/>
  <c r="AN518" i="1" s="1"/>
  <c r="T553" i="1"/>
  <c r="AG553" i="1" s="1"/>
  <c r="S553" i="1"/>
  <c r="W553" i="1"/>
  <c r="T585" i="1"/>
  <c r="AG585" i="1" s="1"/>
  <c r="S585" i="1"/>
  <c r="W585" i="1"/>
  <c r="T617" i="1"/>
  <c r="AG617" i="1" s="1"/>
  <c r="S617" i="1"/>
  <c r="W617" i="1"/>
  <c r="T649" i="1"/>
  <c r="AG649" i="1" s="1"/>
  <c r="S649" i="1"/>
  <c r="W649" i="1"/>
  <c r="Z686" i="1"/>
  <c r="AO686" i="1" s="1"/>
  <c r="Y686" i="1"/>
  <c r="AN686" i="1" s="1"/>
  <c r="V753" i="1"/>
  <c r="U753" i="1"/>
  <c r="Z787" i="1"/>
  <c r="AO787" i="1" s="1"/>
  <c r="Y787" i="1"/>
  <c r="AN787" i="1" s="1"/>
  <c r="V846" i="1"/>
  <c r="U846" i="1"/>
  <c r="V950" i="1"/>
  <c r="U950" i="1"/>
  <c r="O982" i="1"/>
  <c r="V982" i="1"/>
  <c r="U982" i="1"/>
  <c r="V1014" i="1"/>
  <c r="U1014" i="1"/>
  <c r="V1046" i="1"/>
  <c r="U1046" i="1"/>
  <c r="T1083" i="1"/>
  <c r="AG1083" i="1" s="1"/>
  <c r="S1083" i="1"/>
  <c r="W1083" i="1"/>
  <c r="R1112" i="1"/>
  <c r="AC1112" i="1" s="1"/>
  <c r="AB1112" i="1" s="1"/>
  <c r="X1112" i="1"/>
  <c r="U1147" i="1"/>
  <c r="V1147" i="1"/>
  <c r="Z1181" i="1"/>
  <c r="AO1181" i="1" s="1"/>
  <c r="Y1181" i="1"/>
  <c r="AN1181" i="1" s="1"/>
  <c r="S1216" i="1"/>
  <c r="W1216" i="1"/>
  <c r="T1216" i="1"/>
  <c r="AG1216" i="1" s="1"/>
  <c r="W1285" i="1"/>
  <c r="T1285" i="1"/>
  <c r="AG1285" i="1" s="1"/>
  <c r="S1285" i="1"/>
  <c r="W1317" i="1"/>
  <c r="T1317" i="1"/>
  <c r="AG1317" i="1" s="1"/>
  <c r="S1317" i="1"/>
  <c r="R1426" i="1"/>
  <c r="X1426" i="1"/>
  <c r="T1458" i="1"/>
  <c r="AG1458" i="1" s="1"/>
  <c r="S1458" i="1"/>
  <c r="W1458" i="1"/>
  <c r="W1490" i="1"/>
  <c r="T1490" i="1"/>
  <c r="AG1490" i="1" s="1"/>
  <c r="S1490" i="1"/>
  <c r="W1583" i="1"/>
  <c r="T1583" i="1"/>
  <c r="AG1583" i="1" s="1"/>
  <c r="S1583" i="1"/>
  <c r="Y1678" i="1"/>
  <c r="AN1678" i="1" s="1"/>
  <c r="Z1678" i="1"/>
  <c r="AO1678" i="1" s="1"/>
  <c r="Y1734" i="1"/>
  <c r="AN1734" i="1" s="1"/>
  <c r="Z1734" i="1"/>
  <c r="AO1734" i="1" s="1"/>
  <c r="V1761" i="1"/>
  <c r="U1761" i="1"/>
  <c r="V1814" i="1"/>
  <c r="U1814" i="1"/>
  <c r="O1846" i="1"/>
  <c r="V1846" i="1"/>
  <c r="U1846" i="1"/>
  <c r="S1915" i="1"/>
  <c r="W1915" i="1"/>
  <c r="T1915" i="1"/>
  <c r="AG1915" i="1" s="1"/>
  <c r="W1936" i="1"/>
  <c r="S1936" i="1"/>
  <c r="T1936" i="1"/>
  <c r="AG1936" i="1" s="1"/>
  <c r="X1965" i="1"/>
  <c r="R1965" i="1"/>
  <c r="AC1965" i="1" s="1"/>
  <c r="X1981" i="1"/>
  <c r="R1981" i="1"/>
  <c r="AC1981" i="1" s="1"/>
  <c r="AB1981" i="1" s="1"/>
  <c r="X1997" i="1"/>
  <c r="R1997" i="1"/>
  <c r="X2013" i="1"/>
  <c r="R2013" i="1"/>
  <c r="V2024" i="1"/>
  <c r="U2024" i="1"/>
  <c r="V91" i="1"/>
  <c r="U91" i="1"/>
  <c r="O35" i="1"/>
  <c r="S35" i="1"/>
  <c r="T35" i="1"/>
  <c r="AG35" i="1" s="1"/>
  <c r="W35" i="1"/>
  <c r="Z72" i="1"/>
  <c r="AO72" i="1" s="1"/>
  <c r="Y72" i="1"/>
  <c r="AN72" i="1" s="1"/>
  <c r="W107" i="1"/>
  <c r="T107" i="1"/>
  <c r="AG107" i="1" s="1"/>
  <c r="S107" i="1"/>
  <c r="Z144" i="1"/>
  <c r="AO144" i="1" s="1"/>
  <c r="Y144" i="1"/>
  <c r="AN144" i="1" s="1"/>
  <c r="W179" i="1"/>
  <c r="T179" i="1"/>
  <c r="AG179" i="1" s="1"/>
  <c r="S179" i="1"/>
  <c r="T212" i="1"/>
  <c r="AG212" i="1" s="1"/>
  <c r="S212" i="1"/>
  <c r="W212" i="1"/>
  <c r="Z241" i="1"/>
  <c r="AO241" i="1" s="1"/>
  <c r="Y241" i="1"/>
  <c r="AN241" i="1" s="1"/>
  <c r="Z305" i="1"/>
  <c r="AO305" i="1" s="1"/>
  <c r="Y305" i="1"/>
  <c r="AN305" i="1" s="1"/>
  <c r="T340" i="1"/>
  <c r="AG340" i="1" s="1"/>
  <c r="S340" i="1"/>
  <c r="W340" i="1"/>
  <c r="T372" i="1"/>
  <c r="AG372" i="1" s="1"/>
  <c r="S372" i="1"/>
  <c r="W372" i="1"/>
  <c r="Z401" i="1"/>
  <c r="AO401" i="1" s="1"/>
  <c r="Y401" i="1"/>
  <c r="AN401" i="1" s="1"/>
  <c r="T444" i="1"/>
  <c r="AG444" i="1" s="1"/>
  <c r="S444" i="1"/>
  <c r="W444" i="1"/>
  <c r="Z481" i="1"/>
  <c r="AO481" i="1" s="1"/>
  <c r="Y481" i="1"/>
  <c r="AN481" i="1" s="1"/>
  <c r="Z545" i="1"/>
  <c r="AO545" i="1" s="1"/>
  <c r="Y545" i="1"/>
  <c r="AN545" i="1" s="1"/>
  <c r="T612" i="1"/>
  <c r="AG612" i="1" s="1"/>
  <c r="S612" i="1"/>
  <c r="W612" i="1"/>
  <c r="V772" i="1"/>
  <c r="U772" i="1"/>
  <c r="Z806" i="1"/>
  <c r="AO806" i="1" s="1"/>
  <c r="Y806" i="1"/>
  <c r="AN806" i="1" s="1"/>
  <c r="O841" i="1"/>
  <c r="S841" i="1"/>
  <c r="W841" i="1"/>
  <c r="T841" i="1"/>
  <c r="AG841" i="1" s="1"/>
  <c r="V873" i="1"/>
  <c r="U873" i="1"/>
  <c r="V1049" i="1"/>
  <c r="U1049" i="1"/>
  <c r="R22" i="1"/>
  <c r="X22" i="1"/>
  <c r="Z47" i="1"/>
  <c r="AO47" i="1" s="1"/>
  <c r="Y47" i="1"/>
  <c r="AN47" i="1" s="1"/>
  <c r="W50" i="1"/>
  <c r="T50" i="1"/>
  <c r="AG50" i="1" s="1"/>
  <c r="S50" i="1"/>
  <c r="Z55" i="1"/>
  <c r="AO55" i="1" s="1"/>
  <c r="Y55" i="1"/>
  <c r="AN55" i="1" s="1"/>
  <c r="W58" i="1"/>
  <c r="T58" i="1"/>
  <c r="AG58" i="1" s="1"/>
  <c r="S58" i="1"/>
  <c r="Z63" i="1"/>
  <c r="AO63" i="1" s="1"/>
  <c r="Y63" i="1"/>
  <c r="AN63" i="1" s="1"/>
  <c r="W66" i="1"/>
  <c r="T66" i="1"/>
  <c r="AG66" i="1" s="1"/>
  <c r="S66" i="1"/>
  <c r="Z71" i="1"/>
  <c r="AO71" i="1" s="1"/>
  <c r="Y71" i="1"/>
  <c r="AN71" i="1" s="1"/>
  <c r="W74" i="1"/>
  <c r="T74" i="1"/>
  <c r="AG74" i="1" s="1"/>
  <c r="S74" i="1"/>
  <c r="Z79" i="1"/>
  <c r="AO79" i="1" s="1"/>
  <c r="Y79" i="1"/>
  <c r="AN79" i="1" s="1"/>
  <c r="W82" i="1"/>
  <c r="T82" i="1"/>
  <c r="AG82" i="1" s="1"/>
  <c r="S82" i="1"/>
  <c r="Z87" i="1"/>
  <c r="AO87" i="1" s="1"/>
  <c r="Y87" i="1"/>
  <c r="AN87" i="1" s="1"/>
  <c r="W90" i="1"/>
  <c r="T90" i="1"/>
  <c r="AG90" i="1" s="1"/>
  <c r="S90" i="1"/>
  <c r="Z95" i="1"/>
  <c r="AO95" i="1" s="1"/>
  <c r="Y95" i="1"/>
  <c r="AN95" i="1" s="1"/>
  <c r="W98" i="1"/>
  <c r="T98" i="1"/>
  <c r="AG98" i="1" s="1"/>
  <c r="S98" i="1"/>
  <c r="Z103" i="1"/>
  <c r="AO103" i="1" s="1"/>
  <c r="Y103" i="1"/>
  <c r="AN103" i="1" s="1"/>
  <c r="W106" i="1"/>
  <c r="T106" i="1"/>
  <c r="AG106" i="1" s="1"/>
  <c r="S106" i="1"/>
  <c r="Z111" i="1"/>
  <c r="AO111" i="1" s="1"/>
  <c r="Y111" i="1"/>
  <c r="AN111" i="1" s="1"/>
  <c r="W114" i="1"/>
  <c r="T114" i="1"/>
  <c r="AG114" i="1" s="1"/>
  <c r="S114" i="1"/>
  <c r="Z119" i="1"/>
  <c r="AO119" i="1" s="1"/>
  <c r="Y119" i="1"/>
  <c r="AN119" i="1" s="1"/>
  <c r="W122" i="1"/>
  <c r="T122" i="1"/>
  <c r="AG122" i="1" s="1"/>
  <c r="S122" i="1"/>
  <c r="Z127" i="1"/>
  <c r="AO127" i="1" s="1"/>
  <c r="Y127" i="1"/>
  <c r="AN127" i="1" s="1"/>
  <c r="W130" i="1"/>
  <c r="T130" i="1"/>
  <c r="AG130" i="1" s="1"/>
  <c r="S130" i="1"/>
  <c r="Z135" i="1"/>
  <c r="AO135" i="1" s="1"/>
  <c r="Y135" i="1"/>
  <c r="AN135" i="1" s="1"/>
  <c r="W138" i="1"/>
  <c r="T138" i="1"/>
  <c r="AG138" i="1" s="1"/>
  <c r="S138" i="1"/>
  <c r="Z143" i="1"/>
  <c r="AO143" i="1" s="1"/>
  <c r="Y143" i="1"/>
  <c r="AN143" i="1" s="1"/>
  <c r="W146" i="1"/>
  <c r="T146" i="1"/>
  <c r="AG146" i="1" s="1"/>
  <c r="S146" i="1"/>
  <c r="Z151" i="1"/>
  <c r="AO151" i="1" s="1"/>
  <c r="Y151" i="1"/>
  <c r="AN151" i="1" s="1"/>
  <c r="W154" i="1"/>
  <c r="T154" i="1"/>
  <c r="AG154" i="1" s="1"/>
  <c r="S154" i="1"/>
  <c r="Z159" i="1"/>
  <c r="AO159" i="1" s="1"/>
  <c r="Y159" i="1"/>
  <c r="AN159" i="1" s="1"/>
  <c r="W162" i="1"/>
  <c r="T162" i="1"/>
  <c r="AG162" i="1" s="1"/>
  <c r="S162" i="1"/>
  <c r="Z167" i="1"/>
  <c r="AO167" i="1" s="1"/>
  <c r="Y167" i="1"/>
  <c r="AN167" i="1" s="1"/>
  <c r="W170" i="1"/>
  <c r="T170" i="1"/>
  <c r="AG170" i="1" s="1"/>
  <c r="S170" i="1"/>
  <c r="Z175" i="1"/>
  <c r="AO175" i="1" s="1"/>
  <c r="Y175" i="1"/>
  <c r="AN175" i="1" s="1"/>
  <c r="W178" i="1"/>
  <c r="T178" i="1"/>
  <c r="AG178" i="1" s="1"/>
  <c r="S178" i="1"/>
  <c r="Z183" i="1"/>
  <c r="AO183" i="1" s="1"/>
  <c r="Y183" i="1"/>
  <c r="AN183" i="1" s="1"/>
  <c r="W186" i="1"/>
  <c r="T186" i="1"/>
  <c r="AG186" i="1" s="1"/>
  <c r="S186" i="1"/>
  <c r="Z191" i="1"/>
  <c r="AO191" i="1" s="1"/>
  <c r="Y191" i="1"/>
  <c r="AN191" i="1" s="1"/>
  <c r="W195" i="1"/>
  <c r="T195" i="1"/>
  <c r="AG195" i="1" s="1"/>
  <c r="S195" i="1"/>
  <c r="Z200" i="1"/>
  <c r="AO200" i="1" s="1"/>
  <c r="Y200" i="1"/>
  <c r="AN200" i="1" s="1"/>
  <c r="W203" i="1"/>
  <c r="T203" i="1"/>
  <c r="AG203" i="1" s="1"/>
  <c r="S203" i="1"/>
  <c r="Z208" i="1"/>
  <c r="AO208" i="1" s="1"/>
  <c r="Y208" i="1"/>
  <c r="AN208" i="1" s="1"/>
  <c r="W211" i="1"/>
  <c r="S211" i="1"/>
  <c r="T211" i="1"/>
  <c r="AG211" i="1" s="1"/>
  <c r="Z216" i="1"/>
  <c r="AO216" i="1" s="1"/>
  <c r="Y216" i="1"/>
  <c r="AN216" i="1" s="1"/>
  <c r="W219" i="1"/>
  <c r="T219" i="1"/>
  <c r="AG219" i="1" s="1"/>
  <c r="S219" i="1"/>
  <c r="Z224" i="1"/>
  <c r="AO224" i="1" s="1"/>
  <c r="Y224" i="1"/>
  <c r="AN224" i="1" s="1"/>
  <c r="W227" i="1"/>
  <c r="T227" i="1"/>
  <c r="AG227" i="1" s="1"/>
  <c r="S227" i="1"/>
  <c r="Z232" i="1"/>
  <c r="AO232" i="1" s="1"/>
  <c r="Y232" i="1"/>
  <c r="AN232" i="1" s="1"/>
  <c r="W235" i="1"/>
  <c r="T235" i="1"/>
  <c r="AG235" i="1" s="1"/>
  <c r="S235" i="1"/>
  <c r="Z240" i="1"/>
  <c r="AO240" i="1" s="1"/>
  <c r="Y240" i="1"/>
  <c r="AN240" i="1" s="1"/>
  <c r="W243" i="1"/>
  <c r="S243" i="1"/>
  <c r="T243" i="1"/>
  <c r="AG243" i="1" s="1"/>
  <c r="Z248" i="1"/>
  <c r="AO248" i="1" s="1"/>
  <c r="Y248" i="1"/>
  <c r="AN248" i="1" s="1"/>
  <c r="W251" i="1"/>
  <c r="T251" i="1"/>
  <c r="AG251" i="1" s="1"/>
  <c r="S251" i="1"/>
  <c r="Z256" i="1"/>
  <c r="AO256" i="1" s="1"/>
  <c r="Y256" i="1"/>
  <c r="AN256" i="1" s="1"/>
  <c r="W259" i="1"/>
  <c r="S259" i="1"/>
  <c r="T259" i="1"/>
  <c r="AG259" i="1" s="1"/>
  <c r="Z264" i="1"/>
  <c r="AO264" i="1" s="1"/>
  <c r="Y264" i="1"/>
  <c r="AN264" i="1" s="1"/>
  <c r="W267" i="1"/>
  <c r="T267" i="1"/>
  <c r="AG267" i="1" s="1"/>
  <c r="S267" i="1"/>
  <c r="Z272" i="1"/>
  <c r="AO272" i="1" s="1"/>
  <c r="Y272" i="1"/>
  <c r="AN272" i="1" s="1"/>
  <c r="W275" i="1"/>
  <c r="T275" i="1"/>
  <c r="AG275" i="1" s="1"/>
  <c r="S275" i="1"/>
  <c r="Z280" i="1"/>
  <c r="AO280" i="1" s="1"/>
  <c r="Y280" i="1"/>
  <c r="AN280" i="1" s="1"/>
  <c r="W283" i="1"/>
  <c r="S283" i="1"/>
  <c r="T283" i="1"/>
  <c r="AG283" i="1" s="1"/>
  <c r="Z288" i="1"/>
  <c r="AO288" i="1" s="1"/>
  <c r="Y288" i="1"/>
  <c r="AN288" i="1" s="1"/>
  <c r="W291" i="1"/>
  <c r="T291" i="1"/>
  <c r="AG291" i="1" s="1"/>
  <c r="S291" i="1"/>
  <c r="Z296" i="1"/>
  <c r="AO296" i="1" s="1"/>
  <c r="Y296" i="1"/>
  <c r="AN296" i="1" s="1"/>
  <c r="W299" i="1"/>
  <c r="T299" i="1"/>
  <c r="AG299" i="1" s="1"/>
  <c r="S299" i="1"/>
  <c r="Z304" i="1"/>
  <c r="AO304" i="1" s="1"/>
  <c r="Y304" i="1"/>
  <c r="AN304" i="1" s="1"/>
  <c r="W307" i="1"/>
  <c r="T307" i="1"/>
  <c r="AG307" i="1" s="1"/>
  <c r="S307" i="1"/>
  <c r="Z312" i="1"/>
  <c r="AO312" i="1" s="1"/>
  <c r="Y312" i="1"/>
  <c r="AN312" i="1" s="1"/>
  <c r="W315" i="1"/>
  <c r="T315" i="1"/>
  <c r="AG315" i="1" s="1"/>
  <c r="S315" i="1"/>
  <c r="Z320" i="1"/>
  <c r="AO320" i="1" s="1"/>
  <c r="Y320" i="1"/>
  <c r="AN320" i="1" s="1"/>
  <c r="W323" i="1"/>
  <c r="T323" i="1"/>
  <c r="AG323" i="1" s="1"/>
  <c r="S323" i="1"/>
  <c r="Z328" i="1"/>
  <c r="AO328" i="1" s="1"/>
  <c r="Y328" i="1"/>
  <c r="AN328" i="1" s="1"/>
  <c r="W331" i="1"/>
  <c r="T331" i="1"/>
  <c r="AG331" i="1" s="1"/>
  <c r="S331" i="1"/>
  <c r="Z336" i="1"/>
  <c r="AO336" i="1" s="1"/>
  <c r="Y336" i="1"/>
  <c r="AN336" i="1" s="1"/>
  <c r="W339" i="1"/>
  <c r="S339" i="1"/>
  <c r="T339" i="1"/>
  <c r="AG339" i="1" s="1"/>
  <c r="Z344" i="1"/>
  <c r="AO344" i="1" s="1"/>
  <c r="Y344" i="1"/>
  <c r="AN344" i="1" s="1"/>
  <c r="W347" i="1"/>
  <c r="T347" i="1"/>
  <c r="AG347" i="1" s="1"/>
  <c r="S347" i="1"/>
  <c r="Z352" i="1"/>
  <c r="AO352" i="1" s="1"/>
  <c r="Y352" i="1"/>
  <c r="AN352" i="1" s="1"/>
  <c r="W355" i="1"/>
  <c r="T355" i="1"/>
  <c r="AG355" i="1" s="1"/>
  <c r="S355" i="1"/>
  <c r="Z360" i="1"/>
  <c r="AO360" i="1" s="1"/>
  <c r="Y360" i="1"/>
  <c r="AN360" i="1" s="1"/>
  <c r="W363" i="1"/>
  <c r="T363" i="1"/>
  <c r="AG363" i="1" s="1"/>
  <c r="S363" i="1"/>
  <c r="Z368" i="1"/>
  <c r="AO368" i="1" s="1"/>
  <c r="Y368" i="1"/>
  <c r="AN368" i="1" s="1"/>
  <c r="W371" i="1"/>
  <c r="S371" i="1"/>
  <c r="T371" i="1"/>
  <c r="AG371" i="1" s="1"/>
  <c r="Z376" i="1"/>
  <c r="AO376" i="1" s="1"/>
  <c r="Y376" i="1"/>
  <c r="AN376" i="1" s="1"/>
  <c r="W379" i="1"/>
  <c r="T379" i="1"/>
  <c r="AG379" i="1" s="1"/>
  <c r="S379" i="1"/>
  <c r="Y384" i="1"/>
  <c r="AN384" i="1" s="1"/>
  <c r="Z384" i="1"/>
  <c r="AO384" i="1" s="1"/>
  <c r="W387" i="1"/>
  <c r="T387" i="1"/>
  <c r="AG387" i="1" s="1"/>
  <c r="S387" i="1"/>
  <c r="Z392" i="1"/>
  <c r="AO392" i="1" s="1"/>
  <c r="Y392" i="1"/>
  <c r="AN392" i="1" s="1"/>
  <c r="W395" i="1"/>
  <c r="T395" i="1"/>
  <c r="AG395" i="1" s="1"/>
  <c r="S395" i="1"/>
  <c r="Z400" i="1"/>
  <c r="AO400" i="1" s="1"/>
  <c r="Y400" i="1"/>
  <c r="AN400" i="1" s="1"/>
  <c r="W403" i="1"/>
  <c r="T403" i="1"/>
  <c r="AG403" i="1" s="1"/>
  <c r="S403" i="1"/>
  <c r="Z408" i="1"/>
  <c r="AO408" i="1" s="1"/>
  <c r="Y408" i="1"/>
  <c r="AN408" i="1" s="1"/>
  <c r="W411" i="1"/>
  <c r="T411" i="1"/>
  <c r="AG411" i="1" s="1"/>
  <c r="S411" i="1"/>
  <c r="Z416" i="1"/>
  <c r="AO416" i="1" s="1"/>
  <c r="Y416" i="1"/>
  <c r="AN416" i="1" s="1"/>
  <c r="W419" i="1"/>
  <c r="T419" i="1"/>
  <c r="AG419" i="1" s="1"/>
  <c r="S419" i="1"/>
  <c r="Y424" i="1"/>
  <c r="AN424" i="1" s="1"/>
  <c r="Z424" i="1"/>
  <c r="AO424" i="1" s="1"/>
  <c r="W427" i="1"/>
  <c r="T427" i="1"/>
  <c r="AG427" i="1" s="1"/>
  <c r="S427" i="1"/>
  <c r="Y432" i="1"/>
  <c r="AN432" i="1" s="1"/>
  <c r="Z432" i="1"/>
  <c r="AO432" i="1" s="1"/>
  <c r="W435" i="1"/>
  <c r="T435" i="1"/>
  <c r="AG435" i="1" s="1"/>
  <c r="S435" i="1"/>
  <c r="Y440" i="1"/>
  <c r="AN440" i="1" s="1"/>
  <c r="Z440" i="1"/>
  <c r="AO440" i="1" s="1"/>
  <c r="W443" i="1"/>
  <c r="T443" i="1"/>
  <c r="AG443" i="1" s="1"/>
  <c r="S443" i="1"/>
  <c r="Y448" i="1"/>
  <c r="AN448" i="1" s="1"/>
  <c r="Z448" i="1"/>
  <c r="AO448" i="1" s="1"/>
  <c r="W451" i="1"/>
  <c r="T451" i="1"/>
  <c r="AG451" i="1" s="1"/>
  <c r="S451" i="1"/>
  <c r="Z456" i="1"/>
  <c r="AO456" i="1" s="1"/>
  <c r="Y456" i="1"/>
  <c r="AN456" i="1" s="1"/>
  <c r="W459" i="1"/>
  <c r="T459" i="1"/>
  <c r="AG459" i="1" s="1"/>
  <c r="S459" i="1"/>
  <c r="Z464" i="1"/>
  <c r="AO464" i="1" s="1"/>
  <c r="Y464" i="1"/>
  <c r="AN464" i="1" s="1"/>
  <c r="W467" i="1"/>
  <c r="T467" i="1"/>
  <c r="AG467" i="1" s="1"/>
  <c r="S467" i="1"/>
  <c r="Z472" i="1"/>
  <c r="AO472" i="1" s="1"/>
  <c r="Y472" i="1"/>
  <c r="AN472" i="1" s="1"/>
  <c r="W475" i="1"/>
  <c r="S475" i="1"/>
  <c r="T475" i="1"/>
  <c r="AG475" i="1" s="1"/>
  <c r="Z480" i="1"/>
  <c r="AO480" i="1" s="1"/>
  <c r="Y480" i="1"/>
  <c r="AN480" i="1" s="1"/>
  <c r="W483" i="1"/>
  <c r="T483" i="1"/>
  <c r="AG483" i="1" s="1"/>
  <c r="S483" i="1"/>
  <c r="Z488" i="1"/>
  <c r="AO488" i="1" s="1"/>
  <c r="Y488" i="1"/>
  <c r="AN488" i="1" s="1"/>
  <c r="W491" i="1"/>
  <c r="S491" i="1"/>
  <c r="T491" i="1"/>
  <c r="AG491" i="1" s="1"/>
  <c r="Z496" i="1"/>
  <c r="AO496" i="1" s="1"/>
  <c r="Y496" i="1"/>
  <c r="AN496" i="1" s="1"/>
  <c r="W499" i="1"/>
  <c r="S499" i="1"/>
  <c r="T499" i="1"/>
  <c r="AG499" i="1" s="1"/>
  <c r="Z504" i="1"/>
  <c r="AO504" i="1" s="1"/>
  <c r="Y504" i="1"/>
  <c r="AN504" i="1" s="1"/>
  <c r="W507" i="1"/>
  <c r="T507" i="1"/>
  <c r="AG507" i="1" s="1"/>
  <c r="S507" i="1"/>
  <c r="Z512" i="1"/>
  <c r="AO512" i="1" s="1"/>
  <c r="Y512" i="1"/>
  <c r="AN512" i="1" s="1"/>
  <c r="W515" i="1"/>
  <c r="T515" i="1"/>
  <c r="AG515" i="1" s="1"/>
  <c r="S515" i="1"/>
  <c r="Z520" i="1"/>
  <c r="AO520" i="1" s="1"/>
  <c r="Y520" i="1"/>
  <c r="AN520" i="1" s="1"/>
  <c r="W523" i="1"/>
  <c r="S523" i="1"/>
  <c r="T523" i="1"/>
  <c r="AG523" i="1" s="1"/>
  <c r="Z528" i="1"/>
  <c r="AO528" i="1" s="1"/>
  <c r="Y528" i="1"/>
  <c r="AN528" i="1" s="1"/>
  <c r="W531" i="1"/>
  <c r="T531" i="1"/>
  <c r="AG531" i="1" s="1"/>
  <c r="S531" i="1"/>
  <c r="Z536" i="1"/>
  <c r="AO536" i="1" s="1"/>
  <c r="Y536" i="1"/>
  <c r="AN536" i="1" s="1"/>
  <c r="W539" i="1"/>
  <c r="T539" i="1"/>
  <c r="AG539" i="1" s="1"/>
  <c r="S539" i="1"/>
  <c r="Z544" i="1"/>
  <c r="AO544" i="1" s="1"/>
  <c r="Y544" i="1"/>
  <c r="AN544" i="1" s="1"/>
  <c r="W547" i="1"/>
  <c r="T547" i="1"/>
  <c r="AG547" i="1" s="1"/>
  <c r="S547" i="1"/>
  <c r="Z552" i="1"/>
  <c r="AO552" i="1" s="1"/>
  <c r="Y552" i="1"/>
  <c r="AN552" i="1" s="1"/>
  <c r="W555" i="1"/>
  <c r="S555" i="1"/>
  <c r="T555" i="1"/>
  <c r="AG555" i="1" s="1"/>
  <c r="Z560" i="1"/>
  <c r="AO560" i="1" s="1"/>
  <c r="Y560" i="1"/>
  <c r="AN560" i="1" s="1"/>
  <c r="W563" i="1"/>
  <c r="T563" i="1"/>
  <c r="AG563" i="1" s="1"/>
  <c r="S563" i="1"/>
  <c r="Z568" i="1"/>
  <c r="AO568" i="1" s="1"/>
  <c r="Y568" i="1"/>
  <c r="AN568" i="1" s="1"/>
  <c r="W571" i="1"/>
  <c r="T571" i="1"/>
  <c r="AG571" i="1" s="1"/>
  <c r="S571" i="1"/>
  <c r="Z576" i="1"/>
  <c r="AO576" i="1" s="1"/>
  <c r="Y576" i="1"/>
  <c r="AN576" i="1" s="1"/>
  <c r="W579" i="1"/>
  <c r="T579" i="1"/>
  <c r="AG579" i="1" s="1"/>
  <c r="S579" i="1"/>
  <c r="Z584" i="1"/>
  <c r="AO584" i="1" s="1"/>
  <c r="Y584" i="1"/>
  <c r="AN584" i="1" s="1"/>
  <c r="W587" i="1"/>
  <c r="S587" i="1"/>
  <c r="T587" i="1"/>
  <c r="AG587" i="1" s="1"/>
  <c r="Z592" i="1"/>
  <c r="AO592" i="1" s="1"/>
  <c r="Y592" i="1"/>
  <c r="AN592" i="1" s="1"/>
  <c r="W595" i="1"/>
  <c r="T595" i="1"/>
  <c r="AG595" i="1" s="1"/>
  <c r="S595" i="1"/>
  <c r="Z600" i="1"/>
  <c r="AO600" i="1" s="1"/>
  <c r="Y600" i="1"/>
  <c r="AN600" i="1" s="1"/>
  <c r="W603" i="1"/>
  <c r="T603" i="1"/>
  <c r="AG603" i="1" s="1"/>
  <c r="S603" i="1"/>
  <c r="Z608" i="1"/>
  <c r="AO608" i="1" s="1"/>
  <c r="Y608" i="1"/>
  <c r="AN608" i="1" s="1"/>
  <c r="W611" i="1"/>
  <c r="T611" i="1"/>
  <c r="AG611" i="1" s="1"/>
  <c r="S611" i="1"/>
  <c r="Z616" i="1"/>
  <c r="AO616" i="1" s="1"/>
  <c r="Y616" i="1"/>
  <c r="AN616" i="1" s="1"/>
  <c r="W619" i="1"/>
  <c r="S619" i="1"/>
  <c r="T619" i="1"/>
  <c r="AG619" i="1" s="1"/>
  <c r="Z624" i="1"/>
  <c r="AO624" i="1" s="1"/>
  <c r="Y624" i="1"/>
  <c r="AN624" i="1" s="1"/>
  <c r="W627" i="1"/>
  <c r="T627" i="1"/>
  <c r="AG627" i="1" s="1"/>
  <c r="S627" i="1"/>
  <c r="Z632" i="1"/>
  <c r="AO632" i="1" s="1"/>
  <c r="Y632" i="1"/>
  <c r="AN632" i="1" s="1"/>
  <c r="W635" i="1"/>
  <c r="T635" i="1"/>
  <c r="AG635" i="1" s="1"/>
  <c r="S635" i="1"/>
  <c r="Z640" i="1"/>
  <c r="AO640" i="1" s="1"/>
  <c r="Y640" i="1"/>
  <c r="AN640" i="1" s="1"/>
  <c r="W643" i="1"/>
  <c r="T643" i="1"/>
  <c r="AG643" i="1" s="1"/>
  <c r="S643" i="1"/>
  <c r="Z648" i="1"/>
  <c r="AO648" i="1" s="1"/>
  <c r="Y648" i="1"/>
  <c r="AN648" i="1" s="1"/>
  <c r="W651" i="1"/>
  <c r="S651" i="1"/>
  <c r="T651" i="1"/>
  <c r="AG651" i="1" s="1"/>
  <c r="Z656" i="1"/>
  <c r="AO656" i="1" s="1"/>
  <c r="Y656" i="1"/>
  <c r="AN656" i="1" s="1"/>
  <c r="W659" i="1"/>
  <c r="T659" i="1"/>
  <c r="AG659" i="1" s="1"/>
  <c r="S659" i="1"/>
  <c r="Z664" i="1"/>
  <c r="AO664" i="1" s="1"/>
  <c r="Y664" i="1"/>
  <c r="AN664" i="1" s="1"/>
  <c r="W667" i="1"/>
  <c r="T667" i="1"/>
  <c r="AG667" i="1" s="1"/>
  <c r="S667" i="1"/>
  <c r="Z672" i="1"/>
  <c r="AO672" i="1" s="1"/>
  <c r="Y672" i="1"/>
  <c r="AN672" i="1" s="1"/>
  <c r="W675" i="1"/>
  <c r="T675" i="1"/>
  <c r="AG675" i="1" s="1"/>
  <c r="S675" i="1"/>
  <c r="Z680" i="1"/>
  <c r="AO680" i="1" s="1"/>
  <c r="Y680" i="1"/>
  <c r="AN680" i="1" s="1"/>
  <c r="W683" i="1"/>
  <c r="S683" i="1"/>
  <c r="T683" i="1"/>
  <c r="AG683" i="1" s="1"/>
  <c r="Z688" i="1"/>
  <c r="AO688" i="1" s="1"/>
  <c r="Y688" i="1"/>
  <c r="AN688" i="1" s="1"/>
  <c r="W691" i="1"/>
  <c r="T691" i="1"/>
  <c r="AG691" i="1" s="1"/>
  <c r="S691" i="1"/>
  <c r="Z696" i="1"/>
  <c r="AO696" i="1" s="1"/>
  <c r="Y696" i="1"/>
  <c r="AN696" i="1" s="1"/>
  <c r="V699" i="1"/>
  <c r="U699" i="1"/>
  <c r="X704" i="1"/>
  <c r="R704" i="1"/>
  <c r="V707" i="1"/>
  <c r="U707" i="1"/>
  <c r="X712" i="1"/>
  <c r="R712" i="1"/>
  <c r="V715" i="1"/>
  <c r="U715" i="1"/>
  <c r="X720" i="1"/>
  <c r="R720" i="1"/>
  <c r="AC720" i="1" s="1"/>
  <c r="V723" i="1"/>
  <c r="U723" i="1"/>
  <c r="X728" i="1"/>
  <c r="R728" i="1"/>
  <c r="V731" i="1"/>
  <c r="U731" i="1"/>
  <c r="X736" i="1"/>
  <c r="R736" i="1"/>
  <c r="V739" i="1"/>
  <c r="U739" i="1"/>
  <c r="X744" i="1"/>
  <c r="R744" i="1"/>
  <c r="AC744" i="1" s="1"/>
  <c r="V747" i="1"/>
  <c r="U747" i="1"/>
  <c r="X752" i="1"/>
  <c r="R752" i="1"/>
  <c r="V755" i="1"/>
  <c r="U755" i="1"/>
  <c r="X760" i="1"/>
  <c r="R760" i="1"/>
  <c r="V763" i="1"/>
  <c r="U763" i="1"/>
  <c r="X768" i="1"/>
  <c r="R768" i="1"/>
  <c r="AC768" i="1" s="1"/>
  <c r="V771" i="1"/>
  <c r="U771" i="1"/>
  <c r="X776" i="1"/>
  <c r="R776" i="1"/>
  <c r="Z781" i="1"/>
  <c r="AO781" i="1" s="1"/>
  <c r="Y781" i="1"/>
  <c r="AN781" i="1" s="1"/>
  <c r="W784" i="1"/>
  <c r="T784" i="1"/>
  <c r="AG784" i="1" s="1"/>
  <c r="S784" i="1"/>
  <c r="Z789" i="1"/>
  <c r="AO789" i="1" s="1"/>
  <c r="Y789" i="1"/>
  <c r="AN789" i="1" s="1"/>
  <c r="W792" i="1"/>
  <c r="T792" i="1"/>
  <c r="AG792" i="1" s="1"/>
  <c r="S792" i="1"/>
  <c r="Z797" i="1"/>
  <c r="AO797" i="1" s="1"/>
  <c r="Y797" i="1"/>
  <c r="AN797" i="1" s="1"/>
  <c r="W800" i="1"/>
  <c r="T800" i="1"/>
  <c r="AG800" i="1" s="1"/>
  <c r="S800" i="1"/>
  <c r="Z805" i="1"/>
  <c r="AO805" i="1" s="1"/>
  <c r="Y805" i="1"/>
  <c r="AN805" i="1" s="1"/>
  <c r="W808" i="1"/>
  <c r="T808" i="1"/>
  <c r="AG808" i="1" s="1"/>
  <c r="S808" i="1"/>
  <c r="Z813" i="1"/>
  <c r="AO813" i="1" s="1"/>
  <c r="Y813" i="1"/>
  <c r="AN813" i="1" s="1"/>
  <c r="W816" i="1"/>
  <c r="T816" i="1"/>
  <c r="AG816" i="1" s="1"/>
  <c r="S816" i="1"/>
  <c r="Z821" i="1"/>
  <c r="AO821" i="1" s="1"/>
  <c r="Y821" i="1"/>
  <c r="AN821" i="1" s="1"/>
  <c r="O824" i="1"/>
  <c r="W824" i="1"/>
  <c r="T824" i="1"/>
  <c r="AG824" i="1" s="1"/>
  <c r="S824" i="1"/>
  <c r="Z829" i="1"/>
  <c r="AO829" i="1" s="1"/>
  <c r="Y829" i="1"/>
  <c r="AN829" i="1" s="1"/>
  <c r="W832" i="1"/>
  <c r="T832" i="1"/>
  <c r="AG832" i="1" s="1"/>
  <c r="S832" i="1"/>
  <c r="Z837" i="1"/>
  <c r="AO837" i="1" s="1"/>
  <c r="Y837" i="1"/>
  <c r="AN837" i="1" s="1"/>
  <c r="O840" i="1"/>
  <c r="S840" i="1"/>
  <c r="T840" i="1"/>
  <c r="AG840" i="1" s="1"/>
  <c r="W840" i="1"/>
  <c r="O842" i="1"/>
  <c r="X845" i="1"/>
  <c r="R845" i="1"/>
  <c r="AC845" i="1" s="1"/>
  <c r="AB845" i="1" s="1"/>
  <c r="U848" i="1"/>
  <c r="V848" i="1"/>
  <c r="X853" i="1"/>
  <c r="R853" i="1"/>
  <c r="AC853" i="1" s="1"/>
  <c r="U856" i="1"/>
  <c r="V856" i="1"/>
  <c r="X861" i="1"/>
  <c r="R861" i="1"/>
  <c r="U864" i="1"/>
  <c r="V864" i="1"/>
  <c r="X869" i="1"/>
  <c r="R869" i="1"/>
  <c r="U872" i="1"/>
  <c r="V872" i="1"/>
  <c r="X877" i="1"/>
  <c r="R877" i="1"/>
  <c r="AC877" i="1" s="1"/>
  <c r="U880" i="1"/>
  <c r="V880" i="1"/>
  <c r="X885" i="1"/>
  <c r="R885" i="1"/>
  <c r="U888" i="1"/>
  <c r="V888" i="1"/>
  <c r="X893" i="1"/>
  <c r="R893" i="1"/>
  <c r="AC893" i="1" s="1"/>
  <c r="U896" i="1"/>
  <c r="V896" i="1"/>
  <c r="X901" i="1"/>
  <c r="R901" i="1"/>
  <c r="AC901" i="1" s="1"/>
  <c r="U904" i="1"/>
  <c r="V904" i="1"/>
  <c r="X909" i="1"/>
  <c r="R909" i="1"/>
  <c r="AC909" i="1" s="1"/>
  <c r="U912" i="1"/>
  <c r="V912" i="1"/>
  <c r="X917" i="1"/>
  <c r="R917" i="1"/>
  <c r="U920" i="1"/>
  <c r="V920" i="1"/>
  <c r="X925" i="1"/>
  <c r="R925" i="1"/>
  <c r="U928" i="1"/>
  <c r="V928" i="1"/>
  <c r="X933" i="1"/>
  <c r="R933" i="1"/>
  <c r="U936" i="1"/>
  <c r="V936" i="1"/>
  <c r="X941" i="1"/>
  <c r="R941" i="1"/>
  <c r="U944" i="1"/>
  <c r="V944" i="1"/>
  <c r="X949" i="1"/>
  <c r="R949" i="1"/>
  <c r="U952" i="1"/>
  <c r="V952" i="1"/>
  <c r="X957" i="1"/>
  <c r="R957" i="1"/>
  <c r="U960" i="1"/>
  <c r="V960" i="1"/>
  <c r="X965" i="1"/>
  <c r="R965" i="1"/>
  <c r="U968" i="1"/>
  <c r="V968" i="1"/>
  <c r="X973" i="1"/>
  <c r="R973" i="1"/>
  <c r="AC973" i="1" s="1"/>
  <c r="U976" i="1"/>
  <c r="V976" i="1"/>
  <c r="X981" i="1"/>
  <c r="R981" i="1"/>
  <c r="AC981" i="1" s="1"/>
  <c r="U984" i="1"/>
  <c r="V984" i="1"/>
  <c r="X989" i="1"/>
  <c r="R989" i="1"/>
  <c r="AC989" i="1" s="1"/>
  <c r="U992" i="1"/>
  <c r="V992" i="1"/>
  <c r="X997" i="1"/>
  <c r="R997" i="1"/>
  <c r="U1000" i="1"/>
  <c r="V1000" i="1"/>
  <c r="X1005" i="1"/>
  <c r="R1005" i="1"/>
  <c r="AC1005" i="1" s="1"/>
  <c r="U1008" i="1"/>
  <c r="V1008" i="1"/>
  <c r="X1013" i="1"/>
  <c r="R1013" i="1"/>
  <c r="V1016" i="1"/>
  <c r="U1016" i="1"/>
  <c r="X1021" i="1"/>
  <c r="R1021" i="1"/>
  <c r="V1024" i="1"/>
  <c r="U1024" i="1"/>
  <c r="R1029" i="1"/>
  <c r="X1029" i="1"/>
  <c r="V1032" i="1"/>
  <c r="U1032" i="1"/>
  <c r="X1037" i="1"/>
  <c r="R1037" i="1"/>
  <c r="AC1037" i="1" s="1"/>
  <c r="AB1037" i="1" s="1"/>
  <c r="V1040" i="1"/>
  <c r="U1040" i="1"/>
  <c r="R1045" i="1"/>
  <c r="X1045" i="1"/>
  <c r="V1048" i="1"/>
  <c r="U1048" i="1"/>
  <c r="X1053" i="1"/>
  <c r="R1053" i="1"/>
  <c r="AC1053" i="1" s="1"/>
  <c r="AB1053" i="1" s="1"/>
  <c r="V1056" i="1"/>
  <c r="U1056" i="1"/>
  <c r="X1061" i="1"/>
  <c r="R1061" i="1"/>
  <c r="V1064" i="1"/>
  <c r="U1064" i="1"/>
  <c r="R1069" i="1"/>
  <c r="AC1069" i="1" s="1"/>
  <c r="X1069" i="1"/>
  <c r="V1072" i="1"/>
  <c r="U1072" i="1"/>
  <c r="O1077" i="1"/>
  <c r="W1077" i="1"/>
  <c r="T1077" i="1"/>
  <c r="AG1077" i="1" s="1"/>
  <c r="S1077" i="1"/>
  <c r="Z1082" i="1"/>
  <c r="AO1082" i="1" s="1"/>
  <c r="Y1082" i="1"/>
  <c r="AN1082" i="1" s="1"/>
  <c r="W1085" i="1"/>
  <c r="T1085" i="1"/>
  <c r="AG1085" i="1" s="1"/>
  <c r="S1085" i="1"/>
  <c r="Z1090" i="1"/>
  <c r="AO1090" i="1" s="1"/>
  <c r="Y1090" i="1"/>
  <c r="AN1090" i="1" s="1"/>
  <c r="W1093" i="1"/>
  <c r="T1093" i="1"/>
  <c r="AG1093" i="1" s="1"/>
  <c r="S1093" i="1"/>
  <c r="Z1098" i="1"/>
  <c r="AO1098" i="1" s="1"/>
  <c r="Y1098" i="1"/>
  <c r="AN1098" i="1" s="1"/>
  <c r="W1101" i="1"/>
  <c r="T1101" i="1"/>
  <c r="AG1101" i="1" s="1"/>
  <c r="S1101" i="1"/>
  <c r="X1106" i="1"/>
  <c r="R1106" i="1"/>
  <c r="V1109" i="1"/>
  <c r="U1109" i="1"/>
  <c r="X1114" i="1"/>
  <c r="R1114" i="1"/>
  <c r="AC1114" i="1" s="1"/>
  <c r="AB1114" i="1" s="1"/>
  <c r="V1117" i="1"/>
  <c r="U1117" i="1"/>
  <c r="X1122" i="1"/>
  <c r="R1122" i="1"/>
  <c r="AC1122" i="1" s="1"/>
  <c r="U1125" i="1"/>
  <c r="V1125" i="1"/>
  <c r="X1130" i="1"/>
  <c r="R1130" i="1"/>
  <c r="V1133" i="1"/>
  <c r="U1133" i="1"/>
  <c r="X1138" i="1"/>
  <c r="R1138" i="1"/>
  <c r="V1141" i="1"/>
  <c r="U1141" i="1"/>
  <c r="X1146" i="1"/>
  <c r="R1146" i="1"/>
  <c r="V1149" i="1"/>
  <c r="U1149" i="1"/>
  <c r="X1154" i="1"/>
  <c r="R1154" i="1"/>
  <c r="O1157" i="1"/>
  <c r="Z1159" i="1"/>
  <c r="AO1159" i="1" s="1"/>
  <c r="Y1159" i="1"/>
  <c r="AN1159" i="1" s="1"/>
  <c r="W1162" i="1"/>
  <c r="T1162" i="1"/>
  <c r="AG1162" i="1" s="1"/>
  <c r="S1162" i="1"/>
  <c r="Z1167" i="1"/>
  <c r="AO1167" i="1" s="1"/>
  <c r="Y1167" i="1"/>
  <c r="AN1167" i="1" s="1"/>
  <c r="O1170" i="1"/>
  <c r="T1170" i="1"/>
  <c r="AG1170" i="1" s="1"/>
  <c r="S1170" i="1"/>
  <c r="W1170" i="1"/>
  <c r="Z1175" i="1"/>
  <c r="AO1175" i="1" s="1"/>
  <c r="Y1175" i="1"/>
  <c r="AN1175" i="1" s="1"/>
  <c r="O1178" i="1"/>
  <c r="S1178" i="1"/>
  <c r="W1178" i="1"/>
  <c r="T1178" i="1"/>
  <c r="AG1178" i="1" s="1"/>
  <c r="Z1183" i="1"/>
  <c r="AO1183" i="1" s="1"/>
  <c r="Y1183" i="1"/>
  <c r="AN1183" i="1" s="1"/>
  <c r="W1186" i="1"/>
  <c r="T1186" i="1"/>
  <c r="AG1186" i="1" s="1"/>
  <c r="S1186" i="1"/>
  <c r="Z1191" i="1"/>
  <c r="AO1191" i="1" s="1"/>
  <c r="Y1191" i="1"/>
  <c r="AN1191" i="1" s="1"/>
  <c r="T1194" i="1"/>
  <c r="AG1194" i="1" s="1"/>
  <c r="W1194" i="1"/>
  <c r="S1194" i="1"/>
  <c r="Z1199" i="1"/>
  <c r="AO1199" i="1" s="1"/>
  <c r="Y1199" i="1"/>
  <c r="AN1199" i="1" s="1"/>
  <c r="W1202" i="1"/>
  <c r="T1202" i="1"/>
  <c r="AG1202" i="1" s="1"/>
  <c r="S1202" i="1"/>
  <c r="Z1207" i="1"/>
  <c r="AO1207" i="1" s="1"/>
  <c r="Y1207" i="1"/>
  <c r="AN1207" i="1" s="1"/>
  <c r="W1210" i="1"/>
  <c r="S1210" i="1"/>
  <c r="T1210" i="1"/>
  <c r="AG1210" i="1" s="1"/>
  <c r="Z1215" i="1"/>
  <c r="AO1215" i="1" s="1"/>
  <c r="Y1215" i="1"/>
  <c r="AN1215" i="1" s="1"/>
  <c r="O1218" i="1"/>
  <c r="W1218" i="1"/>
  <c r="S1218" i="1"/>
  <c r="T1218" i="1"/>
  <c r="AG1218" i="1" s="1"/>
  <c r="Z1223" i="1"/>
  <c r="AO1223" i="1" s="1"/>
  <c r="Y1223" i="1"/>
  <c r="AN1223" i="1" s="1"/>
  <c r="W1226" i="1"/>
  <c r="T1226" i="1"/>
  <c r="AG1226" i="1" s="1"/>
  <c r="S1226" i="1"/>
  <c r="X1231" i="1"/>
  <c r="R1231" i="1"/>
  <c r="O1234" i="1"/>
  <c r="V1234" i="1"/>
  <c r="U1234" i="1"/>
  <c r="X1239" i="1"/>
  <c r="R1239" i="1"/>
  <c r="V1242" i="1"/>
  <c r="U1242" i="1"/>
  <c r="X1247" i="1"/>
  <c r="R1247" i="1"/>
  <c r="AC1247" i="1" s="1"/>
  <c r="V1250" i="1"/>
  <c r="U1250" i="1"/>
  <c r="W1255" i="1"/>
  <c r="T1255" i="1"/>
  <c r="AG1255" i="1" s="1"/>
  <c r="S1255" i="1"/>
  <c r="Z1260" i="1"/>
  <c r="AO1260" i="1" s="1"/>
  <c r="Y1260" i="1"/>
  <c r="AN1260" i="1" s="1"/>
  <c r="W1263" i="1"/>
  <c r="T1263" i="1"/>
  <c r="AG1263" i="1" s="1"/>
  <c r="S1263" i="1"/>
  <c r="Z1268" i="1"/>
  <c r="AO1268" i="1" s="1"/>
  <c r="Y1268" i="1"/>
  <c r="AN1268" i="1" s="1"/>
  <c r="W1271" i="1"/>
  <c r="T1271" i="1"/>
  <c r="AG1271" i="1" s="1"/>
  <c r="S1271" i="1"/>
  <c r="Z1276" i="1"/>
  <c r="AO1276" i="1" s="1"/>
  <c r="Y1276" i="1"/>
  <c r="AN1276" i="1" s="1"/>
  <c r="O1279" i="1"/>
  <c r="W1279" i="1"/>
  <c r="T1279" i="1"/>
  <c r="AG1279" i="1" s="1"/>
  <c r="S1279" i="1"/>
  <c r="Z1284" i="1"/>
  <c r="AO1284" i="1" s="1"/>
  <c r="Y1284" i="1"/>
  <c r="AN1284" i="1" s="1"/>
  <c r="W1287" i="1"/>
  <c r="T1287" i="1"/>
  <c r="AG1287" i="1" s="1"/>
  <c r="S1287" i="1"/>
  <c r="Z1292" i="1"/>
  <c r="AO1292" i="1" s="1"/>
  <c r="Y1292" i="1"/>
  <c r="AN1292" i="1" s="1"/>
  <c r="O1295" i="1"/>
  <c r="W1295" i="1"/>
  <c r="T1295" i="1"/>
  <c r="AG1295" i="1" s="1"/>
  <c r="S1295" i="1"/>
  <c r="Z1300" i="1"/>
  <c r="AO1300" i="1" s="1"/>
  <c r="Y1300" i="1"/>
  <c r="AN1300" i="1" s="1"/>
  <c r="W1303" i="1"/>
  <c r="T1303" i="1"/>
  <c r="AG1303" i="1" s="1"/>
  <c r="S1303" i="1"/>
  <c r="Z1308" i="1"/>
  <c r="AO1308" i="1" s="1"/>
  <c r="Y1308" i="1"/>
  <c r="AN1308" i="1" s="1"/>
  <c r="O1311" i="1"/>
  <c r="W1311" i="1"/>
  <c r="T1311" i="1"/>
  <c r="AG1311" i="1" s="1"/>
  <c r="S1311" i="1"/>
  <c r="Z1316" i="1"/>
  <c r="AO1316" i="1" s="1"/>
  <c r="Y1316" i="1"/>
  <c r="AN1316" i="1" s="1"/>
  <c r="W1319" i="1"/>
  <c r="T1319" i="1"/>
  <c r="AG1319" i="1" s="1"/>
  <c r="S1319" i="1"/>
  <c r="Z1324" i="1"/>
  <c r="AO1324" i="1" s="1"/>
  <c r="Y1324" i="1"/>
  <c r="AN1324" i="1" s="1"/>
  <c r="O1327" i="1"/>
  <c r="W1327" i="1"/>
  <c r="T1327" i="1"/>
  <c r="AG1327" i="1" s="1"/>
  <c r="S1327" i="1"/>
  <c r="Z1332" i="1"/>
  <c r="AO1332" i="1" s="1"/>
  <c r="Y1332" i="1"/>
  <c r="AN1332" i="1" s="1"/>
  <c r="W1335" i="1"/>
  <c r="T1335" i="1"/>
  <c r="AG1335" i="1" s="1"/>
  <c r="S1335" i="1"/>
  <c r="Z1340" i="1"/>
  <c r="AO1340" i="1" s="1"/>
  <c r="Y1340" i="1"/>
  <c r="AN1340" i="1" s="1"/>
  <c r="W1343" i="1"/>
  <c r="S1343" i="1"/>
  <c r="T1343" i="1"/>
  <c r="AG1343" i="1" s="1"/>
  <c r="Z1348" i="1"/>
  <c r="AO1348" i="1" s="1"/>
  <c r="Y1348" i="1"/>
  <c r="AN1348" i="1" s="1"/>
  <c r="W1351" i="1"/>
  <c r="T1351" i="1"/>
  <c r="AG1351" i="1" s="1"/>
  <c r="S1351" i="1"/>
  <c r="Z1356" i="1"/>
  <c r="AO1356" i="1" s="1"/>
  <c r="Y1356" i="1"/>
  <c r="AN1356" i="1" s="1"/>
  <c r="W1359" i="1"/>
  <c r="T1359" i="1"/>
  <c r="AG1359" i="1" s="1"/>
  <c r="S1359" i="1"/>
  <c r="Z1364" i="1"/>
  <c r="AO1364" i="1" s="1"/>
  <c r="Y1364" i="1"/>
  <c r="AN1364" i="1" s="1"/>
  <c r="W1367" i="1"/>
  <c r="T1367" i="1"/>
  <c r="AG1367" i="1" s="1"/>
  <c r="S1367" i="1"/>
  <c r="Z1372" i="1"/>
  <c r="AO1372" i="1" s="1"/>
  <c r="Y1372" i="1"/>
  <c r="AN1372" i="1" s="1"/>
  <c r="V1375" i="1"/>
  <c r="U1375" i="1"/>
  <c r="X1380" i="1"/>
  <c r="R1380" i="1"/>
  <c r="AC1380" i="1" s="1"/>
  <c r="V1383" i="1"/>
  <c r="U1383" i="1"/>
  <c r="X1388" i="1"/>
  <c r="R1388" i="1"/>
  <c r="AC1388" i="1" s="1"/>
  <c r="V1391" i="1"/>
  <c r="U1391" i="1"/>
  <c r="X1396" i="1"/>
  <c r="R1396" i="1"/>
  <c r="U1399" i="1"/>
  <c r="V1399" i="1"/>
  <c r="X1404" i="1"/>
  <c r="R1404" i="1"/>
  <c r="AC1404" i="1" s="1"/>
  <c r="V1407" i="1"/>
  <c r="U1407" i="1"/>
  <c r="X1412" i="1"/>
  <c r="R1412" i="1"/>
  <c r="U1415" i="1"/>
  <c r="V1415" i="1"/>
  <c r="X1420" i="1"/>
  <c r="R1420" i="1"/>
  <c r="AC1420" i="1" s="1"/>
  <c r="V1423" i="1"/>
  <c r="U1423" i="1"/>
  <c r="X1428" i="1"/>
  <c r="R1428" i="1"/>
  <c r="Z1433" i="1"/>
  <c r="AO1433" i="1" s="1"/>
  <c r="Y1433" i="1"/>
  <c r="AN1433" i="1" s="1"/>
  <c r="W1436" i="1"/>
  <c r="T1436" i="1"/>
  <c r="AG1436" i="1" s="1"/>
  <c r="S1436" i="1"/>
  <c r="Z1441" i="1"/>
  <c r="AO1441" i="1" s="1"/>
  <c r="Y1441" i="1"/>
  <c r="AN1441" i="1" s="1"/>
  <c r="W1444" i="1"/>
  <c r="T1444" i="1"/>
  <c r="AG1444" i="1" s="1"/>
  <c r="S1444" i="1"/>
  <c r="Z1449" i="1"/>
  <c r="AO1449" i="1" s="1"/>
  <c r="Y1449" i="1"/>
  <c r="AN1449" i="1" s="1"/>
  <c r="W1452" i="1"/>
  <c r="T1452" i="1"/>
  <c r="AG1452" i="1" s="1"/>
  <c r="S1452" i="1"/>
  <c r="Z1457" i="1"/>
  <c r="AO1457" i="1" s="1"/>
  <c r="Y1457" i="1"/>
  <c r="AN1457" i="1" s="1"/>
  <c r="W1460" i="1"/>
  <c r="T1460" i="1"/>
  <c r="AG1460" i="1" s="1"/>
  <c r="S1460" i="1"/>
  <c r="Z1465" i="1"/>
  <c r="AO1465" i="1" s="1"/>
  <c r="Y1465" i="1"/>
  <c r="AN1465" i="1" s="1"/>
  <c r="W1468" i="1"/>
  <c r="T1468" i="1"/>
  <c r="AG1468" i="1" s="1"/>
  <c r="S1468" i="1"/>
  <c r="Z1473" i="1"/>
  <c r="AO1473" i="1" s="1"/>
  <c r="Y1473" i="1"/>
  <c r="AN1473" i="1" s="1"/>
  <c r="O1476" i="1"/>
  <c r="W1476" i="1"/>
  <c r="T1476" i="1"/>
  <c r="AG1476" i="1" s="1"/>
  <c r="S1476" i="1"/>
  <c r="Z1481" i="1"/>
  <c r="AO1481" i="1" s="1"/>
  <c r="Y1481" i="1"/>
  <c r="AN1481" i="1" s="1"/>
  <c r="W1484" i="1"/>
  <c r="T1484" i="1"/>
  <c r="AG1484" i="1" s="1"/>
  <c r="S1484" i="1"/>
  <c r="Z1489" i="1"/>
  <c r="AO1489" i="1" s="1"/>
  <c r="Y1489" i="1"/>
  <c r="AN1489" i="1" s="1"/>
  <c r="O1492" i="1"/>
  <c r="W1492" i="1"/>
  <c r="S1492" i="1"/>
  <c r="T1492" i="1"/>
  <c r="AG1492" i="1" s="1"/>
  <c r="Z1497" i="1"/>
  <c r="AO1497" i="1" s="1"/>
  <c r="Y1497" i="1"/>
  <c r="AN1497" i="1" s="1"/>
  <c r="W1500" i="1"/>
  <c r="T1500" i="1"/>
  <c r="AG1500" i="1" s="1"/>
  <c r="S1500" i="1"/>
  <c r="Z1505" i="1"/>
  <c r="AO1505" i="1" s="1"/>
  <c r="Y1505" i="1"/>
  <c r="AN1505" i="1" s="1"/>
  <c r="O1508" i="1"/>
  <c r="W1508" i="1"/>
  <c r="T1508" i="1"/>
  <c r="AG1508" i="1" s="1"/>
  <c r="S1508" i="1"/>
  <c r="Z1513" i="1"/>
  <c r="AO1513" i="1" s="1"/>
  <c r="Y1513" i="1"/>
  <c r="AN1513" i="1" s="1"/>
  <c r="O1516" i="1"/>
  <c r="T1516" i="1"/>
  <c r="AG1516" i="1" s="1"/>
  <c r="W1516" i="1"/>
  <c r="S1516" i="1"/>
  <c r="R1521" i="1"/>
  <c r="X1521" i="1"/>
  <c r="V1524" i="1"/>
  <c r="U1524" i="1"/>
  <c r="R1529" i="1"/>
  <c r="X1529" i="1"/>
  <c r="V1532" i="1"/>
  <c r="U1532" i="1"/>
  <c r="R1537" i="1"/>
  <c r="X1537" i="1"/>
  <c r="V1540" i="1"/>
  <c r="U1540" i="1"/>
  <c r="R1545" i="1"/>
  <c r="AC1545" i="1" s="1"/>
  <c r="X1545" i="1"/>
  <c r="V1548" i="1"/>
  <c r="U1548" i="1"/>
  <c r="R1553" i="1"/>
  <c r="X1553" i="1"/>
  <c r="V1556" i="1"/>
  <c r="U1556" i="1"/>
  <c r="R1561" i="1"/>
  <c r="X1561" i="1"/>
  <c r="V1564" i="1"/>
  <c r="U1564" i="1"/>
  <c r="R1569" i="1"/>
  <c r="X1569" i="1"/>
  <c r="V1572" i="1"/>
  <c r="U1572" i="1"/>
  <c r="W1577" i="1"/>
  <c r="T1577" i="1"/>
  <c r="AG1577" i="1" s="1"/>
  <c r="S1577" i="1"/>
  <c r="Z1582" i="1"/>
  <c r="AO1582" i="1" s="1"/>
  <c r="Y1582" i="1"/>
  <c r="AN1582" i="1" s="1"/>
  <c r="O1585" i="1"/>
  <c r="W1585" i="1"/>
  <c r="T1585" i="1"/>
  <c r="AG1585" i="1" s="1"/>
  <c r="S1585" i="1"/>
  <c r="Z1590" i="1"/>
  <c r="AO1590" i="1" s="1"/>
  <c r="Y1590" i="1"/>
  <c r="AN1590" i="1" s="1"/>
  <c r="W1593" i="1"/>
  <c r="T1593" i="1"/>
  <c r="AG1593" i="1" s="1"/>
  <c r="S1593" i="1"/>
  <c r="Z1598" i="1"/>
  <c r="AO1598" i="1" s="1"/>
  <c r="Y1598" i="1"/>
  <c r="AN1598" i="1" s="1"/>
  <c r="V1601" i="1"/>
  <c r="U1601" i="1"/>
  <c r="T1606" i="1"/>
  <c r="AG1606" i="1" s="1"/>
  <c r="S1606" i="1"/>
  <c r="W1606" i="1"/>
  <c r="Z1611" i="1"/>
  <c r="AO1611" i="1" s="1"/>
  <c r="Y1611" i="1"/>
  <c r="AN1611" i="1" s="1"/>
  <c r="T1614" i="1"/>
  <c r="AG1614" i="1" s="1"/>
  <c r="S1614" i="1"/>
  <c r="W1614" i="1"/>
  <c r="Z1619" i="1"/>
  <c r="AO1619" i="1" s="1"/>
  <c r="Y1619" i="1"/>
  <c r="AN1619" i="1" s="1"/>
  <c r="T1622" i="1"/>
  <c r="AG1622" i="1" s="1"/>
  <c r="S1622" i="1"/>
  <c r="W1622" i="1"/>
  <c r="Z1627" i="1"/>
  <c r="AO1627" i="1" s="1"/>
  <c r="Y1627" i="1"/>
  <c r="AN1627" i="1" s="1"/>
  <c r="T1630" i="1"/>
  <c r="AG1630" i="1" s="1"/>
  <c r="S1630" i="1"/>
  <c r="W1630" i="1"/>
  <c r="Z1635" i="1"/>
  <c r="AO1635" i="1" s="1"/>
  <c r="Y1635" i="1"/>
  <c r="AN1635" i="1" s="1"/>
  <c r="U1638" i="1"/>
  <c r="V1638" i="1"/>
  <c r="R1643" i="1"/>
  <c r="AC1643" i="1" s="1"/>
  <c r="X1643" i="1"/>
  <c r="U1646" i="1"/>
  <c r="V1646" i="1"/>
  <c r="R1651" i="1"/>
  <c r="AC1651" i="1" s="1"/>
  <c r="X1651" i="1"/>
  <c r="U1654" i="1"/>
  <c r="V1654" i="1"/>
  <c r="R1659" i="1"/>
  <c r="AC1659" i="1" s="1"/>
  <c r="X1659" i="1"/>
  <c r="U1662" i="1"/>
  <c r="V1662" i="1"/>
  <c r="R1667" i="1"/>
  <c r="AC1667" i="1" s="1"/>
  <c r="X1667" i="1"/>
  <c r="V1670" i="1"/>
  <c r="U1670" i="1"/>
  <c r="R1675" i="1"/>
  <c r="X1675" i="1"/>
  <c r="Y1680" i="1"/>
  <c r="AN1680" i="1" s="1"/>
  <c r="Z1680" i="1"/>
  <c r="AO1680" i="1" s="1"/>
  <c r="W1683" i="1"/>
  <c r="T1683" i="1"/>
  <c r="AG1683" i="1" s="1"/>
  <c r="S1683" i="1"/>
  <c r="Y1688" i="1"/>
  <c r="AN1688" i="1" s="1"/>
  <c r="Z1688" i="1"/>
  <c r="AO1688" i="1" s="1"/>
  <c r="W1691" i="1"/>
  <c r="T1691" i="1"/>
  <c r="AG1691" i="1" s="1"/>
  <c r="S1691" i="1"/>
  <c r="Y1696" i="1"/>
  <c r="AN1696" i="1" s="1"/>
  <c r="Z1696" i="1"/>
  <c r="AO1696" i="1" s="1"/>
  <c r="W1699" i="1"/>
  <c r="T1699" i="1"/>
  <c r="AG1699" i="1" s="1"/>
  <c r="S1699" i="1"/>
  <c r="Y1704" i="1"/>
  <c r="AN1704" i="1" s="1"/>
  <c r="Z1704" i="1"/>
  <c r="AO1704" i="1" s="1"/>
  <c r="W1707" i="1"/>
  <c r="T1707" i="1"/>
  <c r="AG1707" i="1" s="1"/>
  <c r="S1707" i="1"/>
  <c r="Y1712" i="1"/>
  <c r="AN1712" i="1" s="1"/>
  <c r="Z1712" i="1"/>
  <c r="AO1712" i="1" s="1"/>
  <c r="W1715" i="1"/>
  <c r="T1715" i="1"/>
  <c r="AG1715" i="1" s="1"/>
  <c r="S1715" i="1"/>
  <c r="Y1720" i="1"/>
  <c r="AN1720" i="1" s="1"/>
  <c r="Z1720" i="1"/>
  <c r="AO1720" i="1" s="1"/>
  <c r="W1723" i="1"/>
  <c r="T1723" i="1"/>
  <c r="AG1723" i="1" s="1"/>
  <c r="S1723" i="1"/>
  <c r="Y1728" i="1"/>
  <c r="AN1728" i="1" s="1"/>
  <c r="Z1728" i="1"/>
  <c r="AO1728" i="1" s="1"/>
  <c r="W1731" i="1"/>
  <c r="T1731" i="1"/>
  <c r="AG1731" i="1" s="1"/>
  <c r="S1731" i="1"/>
  <c r="Y1736" i="1"/>
  <c r="AN1736" i="1" s="1"/>
  <c r="Z1736" i="1"/>
  <c r="AO1736" i="1" s="1"/>
  <c r="W1739" i="1"/>
  <c r="T1739" i="1"/>
  <c r="AG1739" i="1" s="1"/>
  <c r="S1739" i="1"/>
  <c r="Z1744" i="1"/>
  <c r="AO1744" i="1" s="1"/>
  <c r="Y1744" i="1"/>
  <c r="AN1744" i="1" s="1"/>
  <c r="O1747" i="1"/>
  <c r="W1747" i="1"/>
  <c r="T1747" i="1"/>
  <c r="AG1747" i="1" s="1"/>
  <c r="S1747" i="1"/>
  <c r="Z1752" i="1"/>
  <c r="AO1752" i="1" s="1"/>
  <c r="Y1752" i="1"/>
  <c r="AN1752" i="1" s="1"/>
  <c r="V1755" i="1"/>
  <c r="U1755" i="1"/>
  <c r="R1760" i="1"/>
  <c r="X1760" i="1"/>
  <c r="V1763" i="1"/>
  <c r="U1763" i="1"/>
  <c r="O1768" i="1"/>
  <c r="T1768" i="1"/>
  <c r="AG1768" i="1" s="1"/>
  <c r="S1768" i="1"/>
  <c r="W1768" i="1"/>
  <c r="O1771" i="1"/>
  <c r="Z1773" i="1"/>
  <c r="AO1773" i="1" s="1"/>
  <c r="Y1773" i="1"/>
  <c r="AN1773" i="1" s="1"/>
  <c r="T1776" i="1"/>
  <c r="AG1776" i="1" s="1"/>
  <c r="S1776" i="1"/>
  <c r="W1776" i="1"/>
  <c r="Z1781" i="1"/>
  <c r="AO1781" i="1" s="1"/>
  <c r="Y1781" i="1"/>
  <c r="AN1781" i="1" s="1"/>
  <c r="O1784" i="1"/>
  <c r="T1784" i="1"/>
  <c r="AG1784" i="1" s="1"/>
  <c r="S1784" i="1"/>
  <c r="W1784" i="1"/>
  <c r="O1786" i="1"/>
  <c r="R1789" i="1"/>
  <c r="X1789" i="1"/>
  <c r="U1792" i="1"/>
  <c r="V1792" i="1"/>
  <c r="R1797" i="1"/>
  <c r="AC1797" i="1" s="1"/>
  <c r="X1797" i="1"/>
  <c r="U1800" i="1"/>
  <c r="V1800" i="1"/>
  <c r="R1805" i="1"/>
  <c r="AC1805" i="1" s="1"/>
  <c r="X1805" i="1"/>
  <c r="U1808" i="1"/>
  <c r="V1808" i="1"/>
  <c r="R1813" i="1"/>
  <c r="AC1813" i="1" s="1"/>
  <c r="X1813" i="1"/>
  <c r="U1816" i="1"/>
  <c r="V1816" i="1"/>
  <c r="R1821" i="1"/>
  <c r="AC1821" i="1" s="1"/>
  <c r="AB1821" i="1" s="1"/>
  <c r="X1821" i="1"/>
  <c r="U1824" i="1"/>
  <c r="V1824" i="1"/>
  <c r="R1829" i="1"/>
  <c r="X1829" i="1"/>
  <c r="U1832" i="1"/>
  <c r="V1832" i="1"/>
  <c r="R1837" i="1"/>
  <c r="X1837" i="1"/>
  <c r="U1840" i="1"/>
  <c r="V1840" i="1"/>
  <c r="R1845" i="1"/>
  <c r="AC1845" i="1" s="1"/>
  <c r="X1845" i="1"/>
  <c r="U1848" i="1"/>
  <c r="V1848" i="1"/>
  <c r="R1853" i="1"/>
  <c r="AC1853" i="1" s="1"/>
  <c r="X1853" i="1"/>
  <c r="U1856" i="1"/>
  <c r="V1856" i="1"/>
  <c r="Z1858" i="1"/>
  <c r="AO1858" i="1" s="1"/>
  <c r="Y1858" i="1"/>
  <c r="AN1858" i="1" s="1"/>
  <c r="S1861" i="1"/>
  <c r="T1861" i="1"/>
  <c r="AG1861" i="1" s="1"/>
  <c r="W1861" i="1"/>
  <c r="Z1866" i="1"/>
  <c r="AO1866" i="1" s="1"/>
  <c r="Y1866" i="1"/>
  <c r="AN1866" i="1" s="1"/>
  <c r="S1869" i="1"/>
  <c r="W1869" i="1"/>
  <c r="T1869" i="1"/>
  <c r="AG1869" i="1" s="1"/>
  <c r="Z1874" i="1"/>
  <c r="AO1874" i="1" s="1"/>
  <c r="Y1874" i="1"/>
  <c r="AN1874" i="1" s="1"/>
  <c r="S1877" i="1"/>
  <c r="W1877" i="1"/>
  <c r="T1877" i="1"/>
  <c r="AG1877" i="1" s="1"/>
  <c r="Z1882" i="1"/>
  <c r="AO1882" i="1" s="1"/>
  <c r="Y1882" i="1"/>
  <c r="AN1882" i="1" s="1"/>
  <c r="S1885" i="1"/>
  <c r="W1885" i="1"/>
  <c r="T1885" i="1"/>
  <c r="AG1885" i="1" s="1"/>
  <c r="Y1890" i="1"/>
  <c r="AN1890" i="1" s="1"/>
  <c r="Z1890" i="1"/>
  <c r="AO1890" i="1" s="1"/>
  <c r="T1893" i="1"/>
  <c r="AG1893" i="1" s="1"/>
  <c r="S1893" i="1"/>
  <c r="W1893" i="1"/>
  <c r="Y1898" i="1"/>
  <c r="AN1898" i="1" s="1"/>
  <c r="Z1898" i="1"/>
  <c r="AO1898" i="1" s="1"/>
  <c r="T1901" i="1"/>
  <c r="AG1901" i="1" s="1"/>
  <c r="S1901" i="1"/>
  <c r="W1901" i="1"/>
  <c r="Y1906" i="1"/>
  <c r="AN1906" i="1" s="1"/>
  <c r="Z1906" i="1"/>
  <c r="AO1906" i="1" s="1"/>
  <c r="T1909" i="1"/>
  <c r="AG1909" i="1" s="1"/>
  <c r="W1909" i="1"/>
  <c r="S1909" i="1"/>
  <c r="Z1914" i="1"/>
  <c r="AO1914" i="1" s="1"/>
  <c r="Y1914" i="1"/>
  <c r="AN1914" i="1" s="1"/>
  <c r="T1917" i="1"/>
  <c r="AG1917" i="1" s="1"/>
  <c r="W1917" i="1"/>
  <c r="S1917" i="1"/>
  <c r="O1919" i="1"/>
  <c r="X1922" i="1"/>
  <c r="R1922" i="1"/>
  <c r="V1925" i="1"/>
  <c r="U1925" i="1"/>
  <c r="X1930" i="1"/>
  <c r="R1930" i="1"/>
  <c r="V1933" i="1"/>
  <c r="U1933" i="1"/>
  <c r="W1938" i="1"/>
  <c r="T1938" i="1"/>
  <c r="AG1938" i="1" s="1"/>
  <c r="S1938" i="1"/>
  <c r="O1940" i="1"/>
  <c r="X1943" i="1"/>
  <c r="R1943" i="1"/>
  <c r="AC1943" i="1" s="1"/>
  <c r="V1946" i="1"/>
  <c r="U1946" i="1"/>
  <c r="X1951" i="1"/>
  <c r="R1951" i="1"/>
  <c r="V1954" i="1"/>
  <c r="U1954" i="1"/>
  <c r="X1959" i="1"/>
  <c r="R1959" i="1"/>
  <c r="V1962" i="1"/>
  <c r="U1962" i="1"/>
  <c r="X1967" i="1"/>
  <c r="R1967" i="1"/>
  <c r="V1970" i="1"/>
  <c r="U1970" i="1"/>
  <c r="X1975" i="1"/>
  <c r="R1975" i="1"/>
  <c r="AC1975" i="1" s="1"/>
  <c r="V1978" i="1"/>
  <c r="U1978" i="1"/>
  <c r="X1983" i="1"/>
  <c r="R1983" i="1"/>
  <c r="AC1983" i="1" s="1"/>
  <c r="V1986" i="1"/>
  <c r="U1986" i="1"/>
  <c r="X1991" i="1"/>
  <c r="R1991" i="1"/>
  <c r="V1994" i="1"/>
  <c r="U1994" i="1"/>
  <c r="X1999" i="1"/>
  <c r="R1999" i="1"/>
  <c r="V2002" i="1"/>
  <c r="U2002" i="1"/>
  <c r="X2007" i="1"/>
  <c r="R2007" i="1"/>
  <c r="V2010" i="1"/>
  <c r="U2010" i="1"/>
  <c r="X2015" i="1"/>
  <c r="R2015" i="1"/>
  <c r="V2018" i="1"/>
  <c r="U2018" i="1"/>
  <c r="X2023" i="1"/>
  <c r="R2023" i="1"/>
  <c r="Y2028" i="1"/>
  <c r="AN2028" i="1" s="1"/>
  <c r="Z2028" i="1"/>
  <c r="AO2028" i="1" s="1"/>
  <c r="Y29" i="1"/>
  <c r="AN29" i="1" s="1"/>
  <c r="Z29" i="1"/>
  <c r="AO29" i="1" s="1"/>
  <c r="Z157" i="1"/>
  <c r="AO157" i="1" s="1"/>
  <c r="Y157" i="1"/>
  <c r="AN157" i="1" s="1"/>
  <c r="S201" i="1"/>
  <c r="T201" i="1"/>
  <c r="AG201" i="1" s="1"/>
  <c r="W201" i="1"/>
  <c r="Z350" i="1"/>
  <c r="AO350" i="1" s="1"/>
  <c r="Y350" i="1"/>
  <c r="AN350" i="1" s="1"/>
  <c r="O377" i="1"/>
  <c r="S377" i="1"/>
  <c r="T377" i="1"/>
  <c r="AG377" i="1" s="1"/>
  <c r="W377" i="1"/>
  <c r="T409" i="1"/>
  <c r="AG409" i="1" s="1"/>
  <c r="S409" i="1"/>
  <c r="W409" i="1"/>
  <c r="Z438" i="1"/>
  <c r="AO438" i="1" s="1"/>
  <c r="Y438" i="1"/>
  <c r="AN438" i="1" s="1"/>
  <c r="Z470" i="1"/>
  <c r="AO470" i="1" s="1"/>
  <c r="Y470" i="1"/>
  <c r="AN470" i="1" s="1"/>
  <c r="T529" i="1"/>
  <c r="AG529" i="1" s="1"/>
  <c r="S529" i="1"/>
  <c r="W529" i="1"/>
  <c r="T561" i="1"/>
  <c r="AG561" i="1" s="1"/>
  <c r="S561" i="1"/>
  <c r="W561" i="1"/>
  <c r="T593" i="1"/>
  <c r="AG593" i="1" s="1"/>
  <c r="S593" i="1"/>
  <c r="W593" i="1"/>
  <c r="Z678" i="1"/>
  <c r="AO678" i="1" s="1"/>
  <c r="Y678" i="1"/>
  <c r="AN678" i="1" s="1"/>
  <c r="V705" i="1"/>
  <c r="U705" i="1"/>
  <c r="V737" i="1"/>
  <c r="U737" i="1"/>
  <c r="W798" i="1"/>
  <c r="T798" i="1"/>
  <c r="AG798" i="1" s="1"/>
  <c r="S798" i="1"/>
  <c r="V854" i="1"/>
  <c r="U854" i="1"/>
  <c r="R891" i="1"/>
  <c r="X891" i="1"/>
  <c r="R923" i="1"/>
  <c r="AC923" i="1" s="1"/>
  <c r="AB923" i="1" s="1"/>
  <c r="X923" i="1"/>
  <c r="V1022" i="1"/>
  <c r="U1022" i="1"/>
  <c r="Z1088" i="1"/>
  <c r="AO1088" i="1" s="1"/>
  <c r="Y1088" i="1"/>
  <c r="AN1088" i="1" s="1"/>
  <c r="U1115" i="1"/>
  <c r="V1115" i="1"/>
  <c r="R1144" i="1"/>
  <c r="AC1144" i="1" s="1"/>
  <c r="AB1144" i="1" s="1"/>
  <c r="X1144" i="1"/>
  <c r="Z1173" i="1"/>
  <c r="AO1173" i="1" s="1"/>
  <c r="Y1173" i="1"/>
  <c r="AN1173" i="1" s="1"/>
  <c r="Z1205" i="1"/>
  <c r="AO1205" i="1" s="1"/>
  <c r="Y1205" i="1"/>
  <c r="AN1205" i="1" s="1"/>
  <c r="X1237" i="1"/>
  <c r="R1237" i="1"/>
  <c r="W1269" i="1"/>
  <c r="T1269" i="1"/>
  <c r="AG1269" i="1" s="1"/>
  <c r="S1269" i="1"/>
  <c r="Z1298" i="1"/>
  <c r="AO1298" i="1" s="1"/>
  <c r="Y1298" i="1"/>
  <c r="AN1298" i="1" s="1"/>
  <c r="Z1362" i="1"/>
  <c r="AO1362" i="1" s="1"/>
  <c r="Y1362" i="1"/>
  <c r="AN1362" i="1" s="1"/>
  <c r="V1397" i="1"/>
  <c r="U1397" i="1"/>
  <c r="V1554" i="1"/>
  <c r="U1554" i="1"/>
  <c r="Y1580" i="1"/>
  <c r="AN1580" i="1" s="1"/>
  <c r="Z1580" i="1"/>
  <c r="AO1580" i="1" s="1"/>
  <c r="Z1609" i="1"/>
  <c r="AO1609" i="1" s="1"/>
  <c r="Y1609" i="1"/>
  <c r="AN1609" i="1" s="1"/>
  <c r="W1636" i="1"/>
  <c r="T1636" i="1"/>
  <c r="AG1636" i="1" s="1"/>
  <c r="S1636" i="1"/>
  <c r="R1657" i="1"/>
  <c r="AC1657" i="1" s="1"/>
  <c r="AB1657" i="1" s="1"/>
  <c r="X1657" i="1"/>
  <c r="Y1686" i="1"/>
  <c r="AN1686" i="1" s="1"/>
  <c r="Z1686" i="1"/>
  <c r="AO1686" i="1" s="1"/>
  <c r="Y1718" i="1"/>
  <c r="AN1718" i="1" s="1"/>
  <c r="Z1718" i="1"/>
  <c r="AO1718" i="1" s="1"/>
  <c r="Z1779" i="1"/>
  <c r="AO1779" i="1" s="1"/>
  <c r="Y1779" i="1"/>
  <c r="AN1779" i="1" s="1"/>
  <c r="V1838" i="1"/>
  <c r="U1838" i="1"/>
  <c r="S1891" i="1"/>
  <c r="W1891" i="1"/>
  <c r="T1891" i="1"/>
  <c r="AG1891" i="1" s="1"/>
  <c r="X1941" i="1"/>
  <c r="R1941" i="1"/>
  <c r="V2000" i="1"/>
  <c r="U2000" i="1"/>
  <c r="W2029" i="1"/>
  <c r="T2029" i="1"/>
  <c r="AG2029" i="1" s="1"/>
  <c r="S2029" i="1"/>
  <c r="V11" i="1"/>
  <c r="U11" i="1"/>
  <c r="V67" i="1"/>
  <c r="U67" i="1"/>
  <c r="Z24" i="1"/>
  <c r="AO24" i="1" s="1"/>
  <c r="Y24" i="1"/>
  <c r="AN24" i="1" s="1"/>
  <c r="W59" i="1"/>
  <c r="T59" i="1"/>
  <c r="AG59" i="1" s="1"/>
  <c r="S59" i="1"/>
  <c r="W91" i="1"/>
  <c r="T91" i="1"/>
  <c r="AG91" i="1" s="1"/>
  <c r="S91" i="1"/>
  <c r="Z128" i="1"/>
  <c r="AO128" i="1" s="1"/>
  <c r="Y128" i="1"/>
  <c r="AN128" i="1" s="1"/>
  <c r="T236" i="1"/>
  <c r="AG236" i="1" s="1"/>
  <c r="S236" i="1"/>
  <c r="W236" i="1"/>
  <c r="Z273" i="1"/>
  <c r="AO273" i="1" s="1"/>
  <c r="Y273" i="1"/>
  <c r="AN273" i="1" s="1"/>
  <c r="T380" i="1"/>
  <c r="AG380" i="1" s="1"/>
  <c r="S380" i="1"/>
  <c r="W380" i="1"/>
  <c r="T420" i="1"/>
  <c r="AG420" i="1" s="1"/>
  <c r="S420" i="1"/>
  <c r="W420" i="1"/>
  <c r="T452" i="1"/>
  <c r="AG452" i="1" s="1"/>
  <c r="S452" i="1"/>
  <c r="W452" i="1"/>
  <c r="T484" i="1"/>
  <c r="AG484" i="1" s="1"/>
  <c r="S484" i="1"/>
  <c r="W484" i="1"/>
  <c r="T516" i="1"/>
  <c r="AG516" i="1" s="1"/>
  <c r="S516" i="1"/>
  <c r="W516" i="1"/>
  <c r="Z577" i="1"/>
  <c r="AO577" i="1" s="1"/>
  <c r="Y577" i="1"/>
  <c r="AN577" i="1" s="1"/>
  <c r="Z609" i="1"/>
  <c r="AO609" i="1" s="1"/>
  <c r="Y609" i="1"/>
  <c r="AN609" i="1" s="1"/>
  <c r="R697" i="1"/>
  <c r="AC697" i="1" s="1"/>
  <c r="AB697" i="1" s="1"/>
  <c r="X697" i="1"/>
  <c r="R729" i="1"/>
  <c r="X729" i="1"/>
  <c r="T801" i="1"/>
  <c r="AG801" i="1" s="1"/>
  <c r="S801" i="1"/>
  <c r="W801" i="1"/>
  <c r="Y838" i="1"/>
  <c r="AN838" i="1" s="1"/>
  <c r="Z838" i="1"/>
  <c r="AO838" i="1" s="1"/>
  <c r="X878" i="1"/>
  <c r="R878" i="1"/>
  <c r="R1046" i="1"/>
  <c r="X1046" i="1"/>
  <c r="V25" i="1"/>
  <c r="U25" i="1"/>
  <c r="R46" i="1"/>
  <c r="AC46" i="1" s="1"/>
  <c r="X46" i="1"/>
  <c r="X54" i="1"/>
  <c r="R54" i="1"/>
  <c r="V4" i="1"/>
  <c r="U4" i="1"/>
  <c r="X192" i="1"/>
  <c r="R192" i="1"/>
  <c r="AC192" i="1" s="1"/>
  <c r="Z7" i="1"/>
  <c r="AO7" i="1" s="1"/>
  <c r="Y7" i="1"/>
  <c r="AN7" i="1" s="1"/>
  <c r="W18" i="1"/>
  <c r="T18" i="1"/>
  <c r="AG18" i="1" s="1"/>
  <c r="S18" i="1"/>
  <c r="Z23" i="1"/>
  <c r="AO23" i="1" s="1"/>
  <c r="Y23" i="1"/>
  <c r="AN23" i="1" s="1"/>
  <c r="Y31" i="1"/>
  <c r="AN31" i="1" s="1"/>
  <c r="Z31" i="1"/>
  <c r="AO31" i="1" s="1"/>
  <c r="W42" i="1"/>
  <c r="T42" i="1"/>
  <c r="AG42" i="1" s="1"/>
  <c r="S42" i="1"/>
  <c r="W192" i="1"/>
  <c r="T192" i="1"/>
  <c r="AG192" i="1" s="1"/>
  <c r="S192" i="1"/>
  <c r="U5" i="1"/>
  <c r="V5" i="1"/>
  <c r="X10" i="1"/>
  <c r="R10" i="1"/>
  <c r="V13" i="1"/>
  <c r="U13" i="1"/>
  <c r="X18" i="1"/>
  <c r="R18" i="1"/>
  <c r="U21" i="1"/>
  <c r="V21" i="1"/>
  <c r="X26" i="1"/>
  <c r="R26" i="1"/>
  <c r="V29" i="1"/>
  <c r="U29" i="1"/>
  <c r="X34" i="1"/>
  <c r="R34" i="1"/>
  <c r="U37" i="1"/>
  <c r="V37" i="1"/>
  <c r="R42" i="1"/>
  <c r="X42" i="1"/>
  <c r="V45" i="1"/>
  <c r="U45" i="1"/>
  <c r="X50" i="1"/>
  <c r="R50" i="1"/>
  <c r="AC50" i="1" s="1"/>
  <c r="AB50" i="1" s="1"/>
  <c r="V53" i="1"/>
  <c r="U53" i="1"/>
  <c r="X58" i="1"/>
  <c r="R58" i="1"/>
  <c r="V61" i="1"/>
  <c r="U61" i="1"/>
  <c r="X66" i="1"/>
  <c r="R66" i="1"/>
  <c r="AC66" i="1" s="1"/>
  <c r="V69" i="1"/>
  <c r="U69" i="1"/>
  <c r="X74" i="1"/>
  <c r="R74" i="1"/>
  <c r="V77" i="1"/>
  <c r="U77" i="1"/>
  <c r="X82" i="1"/>
  <c r="R82" i="1"/>
  <c r="V85" i="1"/>
  <c r="U85" i="1"/>
  <c r="X90" i="1"/>
  <c r="R90" i="1"/>
  <c r="AC90" i="1" s="1"/>
  <c r="V93" i="1"/>
  <c r="U93" i="1"/>
  <c r="X98" i="1"/>
  <c r="R98" i="1"/>
  <c r="V101" i="1"/>
  <c r="U101" i="1"/>
  <c r="X106" i="1"/>
  <c r="R106" i="1"/>
  <c r="V109" i="1"/>
  <c r="U109" i="1"/>
  <c r="X114" i="1"/>
  <c r="R114" i="1"/>
  <c r="V117" i="1"/>
  <c r="U117" i="1"/>
  <c r="X122" i="1"/>
  <c r="R122" i="1"/>
  <c r="V125" i="1"/>
  <c r="U125" i="1"/>
  <c r="X130" i="1"/>
  <c r="R130" i="1"/>
  <c r="V133" i="1"/>
  <c r="U133" i="1"/>
  <c r="X138" i="1"/>
  <c r="R138" i="1"/>
  <c r="AC138" i="1" s="1"/>
  <c r="V141" i="1"/>
  <c r="U141" i="1"/>
  <c r="X146" i="1"/>
  <c r="R146" i="1"/>
  <c r="V149" i="1"/>
  <c r="U149" i="1"/>
  <c r="X154" i="1"/>
  <c r="R154" i="1"/>
  <c r="V157" i="1"/>
  <c r="U157" i="1"/>
  <c r="X162" i="1"/>
  <c r="R162" i="1"/>
  <c r="AC162" i="1" s="1"/>
  <c r="V165" i="1"/>
  <c r="U165" i="1"/>
  <c r="X170" i="1"/>
  <c r="R170" i="1"/>
  <c r="V173" i="1"/>
  <c r="U173" i="1"/>
  <c r="X178" i="1"/>
  <c r="R178" i="1"/>
  <c r="V181" i="1"/>
  <c r="U181" i="1"/>
  <c r="X186" i="1"/>
  <c r="R186" i="1"/>
  <c r="AC186" i="1" s="1"/>
  <c r="AB186" i="1" s="1"/>
  <c r="V189" i="1"/>
  <c r="U189" i="1"/>
  <c r="X195" i="1"/>
  <c r="R195" i="1"/>
  <c r="AC195" i="1" s="1"/>
  <c r="V198" i="1"/>
  <c r="U198" i="1"/>
  <c r="X203" i="1"/>
  <c r="R203" i="1"/>
  <c r="AC203" i="1" s="1"/>
  <c r="U206" i="1"/>
  <c r="V206" i="1"/>
  <c r="X211" i="1"/>
  <c r="R211" i="1"/>
  <c r="AC211" i="1" s="1"/>
  <c r="AB211" i="1" s="1"/>
  <c r="V214" i="1"/>
  <c r="U214" i="1"/>
  <c r="X219" i="1"/>
  <c r="R219" i="1"/>
  <c r="AC219" i="1" s="1"/>
  <c r="V222" i="1"/>
  <c r="U222" i="1"/>
  <c r="X227" i="1"/>
  <c r="R227" i="1"/>
  <c r="AC227" i="1" s="1"/>
  <c r="V230" i="1"/>
  <c r="U230" i="1"/>
  <c r="X235" i="1"/>
  <c r="R235" i="1"/>
  <c r="V238" i="1"/>
  <c r="U238" i="1"/>
  <c r="X243" i="1"/>
  <c r="R243" i="1"/>
  <c r="V246" i="1"/>
  <c r="U246" i="1"/>
  <c r="X251" i="1"/>
  <c r="R251" i="1"/>
  <c r="V254" i="1"/>
  <c r="U254" i="1"/>
  <c r="X259" i="1"/>
  <c r="R259" i="1"/>
  <c r="AC259" i="1" s="1"/>
  <c r="U262" i="1"/>
  <c r="V262" i="1"/>
  <c r="X267" i="1"/>
  <c r="R267" i="1"/>
  <c r="V270" i="1"/>
  <c r="U270" i="1"/>
  <c r="X275" i="1"/>
  <c r="R275" i="1"/>
  <c r="V278" i="1"/>
  <c r="U278" i="1"/>
  <c r="X283" i="1"/>
  <c r="R283" i="1"/>
  <c r="AC283" i="1" s="1"/>
  <c r="V286" i="1"/>
  <c r="U286" i="1"/>
  <c r="X291" i="1"/>
  <c r="R291" i="1"/>
  <c r="U294" i="1"/>
  <c r="V294" i="1"/>
  <c r="X299" i="1"/>
  <c r="R299" i="1"/>
  <c r="V302" i="1"/>
  <c r="U302" i="1"/>
  <c r="X307" i="1"/>
  <c r="R307" i="1"/>
  <c r="U310" i="1"/>
  <c r="V310" i="1"/>
  <c r="X315" i="1"/>
  <c r="R315" i="1"/>
  <c r="V318" i="1"/>
  <c r="U318" i="1"/>
  <c r="X323" i="1"/>
  <c r="R323" i="1"/>
  <c r="V326" i="1"/>
  <c r="U326" i="1"/>
  <c r="X331" i="1"/>
  <c r="R331" i="1"/>
  <c r="AC331" i="1" s="1"/>
  <c r="U334" i="1"/>
  <c r="V334" i="1"/>
  <c r="X339" i="1"/>
  <c r="R339" i="1"/>
  <c r="V342" i="1"/>
  <c r="U342" i="1"/>
  <c r="X347" i="1"/>
  <c r="R347" i="1"/>
  <c r="V350" i="1"/>
  <c r="U350" i="1"/>
  <c r="X355" i="1"/>
  <c r="R355" i="1"/>
  <c r="AC355" i="1" s="1"/>
  <c r="V358" i="1"/>
  <c r="U358" i="1"/>
  <c r="X363" i="1"/>
  <c r="R363" i="1"/>
  <c r="V366" i="1"/>
  <c r="U366" i="1"/>
  <c r="X371" i="1"/>
  <c r="R371" i="1"/>
  <c r="V374" i="1"/>
  <c r="U374" i="1"/>
  <c r="X379" i="1"/>
  <c r="R379" i="1"/>
  <c r="V382" i="1"/>
  <c r="U382" i="1"/>
  <c r="X387" i="1"/>
  <c r="R387" i="1"/>
  <c r="AC387" i="1" s="1"/>
  <c r="V390" i="1"/>
  <c r="U390" i="1"/>
  <c r="X395" i="1"/>
  <c r="R395" i="1"/>
  <c r="V398" i="1"/>
  <c r="U398" i="1"/>
  <c r="X403" i="1"/>
  <c r="R403" i="1"/>
  <c r="V406" i="1"/>
  <c r="U406" i="1"/>
  <c r="X411" i="1"/>
  <c r="R411" i="1"/>
  <c r="V414" i="1"/>
  <c r="U414" i="1"/>
  <c r="X419" i="1"/>
  <c r="R419" i="1"/>
  <c r="AC419" i="1" s="1"/>
  <c r="V422" i="1"/>
  <c r="U422" i="1"/>
  <c r="X427" i="1"/>
  <c r="R427" i="1"/>
  <c r="AC427" i="1" s="1"/>
  <c r="V430" i="1"/>
  <c r="U430" i="1"/>
  <c r="X435" i="1"/>
  <c r="R435" i="1"/>
  <c r="V438" i="1"/>
  <c r="U438" i="1"/>
  <c r="X443" i="1"/>
  <c r="R443" i="1"/>
  <c r="U446" i="1"/>
  <c r="V446" i="1"/>
  <c r="X451" i="1"/>
  <c r="R451" i="1"/>
  <c r="V454" i="1"/>
  <c r="U454" i="1"/>
  <c r="X459" i="1"/>
  <c r="R459" i="1"/>
  <c r="AC459" i="1" s="1"/>
  <c r="V462" i="1"/>
  <c r="U462" i="1"/>
  <c r="X467" i="1"/>
  <c r="R467" i="1"/>
  <c r="V470" i="1"/>
  <c r="U470" i="1"/>
  <c r="X475" i="1"/>
  <c r="R475" i="1"/>
  <c r="V478" i="1"/>
  <c r="U478" i="1"/>
  <c r="X483" i="1"/>
  <c r="R483" i="1"/>
  <c r="V486" i="1"/>
  <c r="U486" i="1"/>
  <c r="X491" i="1"/>
  <c r="R491" i="1"/>
  <c r="V494" i="1"/>
  <c r="U494" i="1"/>
  <c r="X499" i="1"/>
  <c r="R499" i="1"/>
  <c r="AC499" i="1" s="1"/>
  <c r="V502" i="1"/>
  <c r="U502" i="1"/>
  <c r="X507" i="1"/>
  <c r="R507" i="1"/>
  <c r="AC507" i="1" s="1"/>
  <c r="U510" i="1"/>
  <c r="V510" i="1"/>
  <c r="X515" i="1"/>
  <c r="R515" i="1"/>
  <c r="V518" i="1"/>
  <c r="U518" i="1"/>
  <c r="X523" i="1"/>
  <c r="R523" i="1"/>
  <c r="AC523" i="1" s="1"/>
  <c r="V526" i="1"/>
  <c r="U526" i="1"/>
  <c r="X531" i="1"/>
  <c r="R531" i="1"/>
  <c r="V534" i="1"/>
  <c r="U534" i="1"/>
  <c r="X539" i="1"/>
  <c r="R539" i="1"/>
  <c r="U542" i="1"/>
  <c r="V542" i="1"/>
  <c r="X547" i="1"/>
  <c r="R547" i="1"/>
  <c r="V550" i="1"/>
  <c r="U550" i="1"/>
  <c r="X555" i="1"/>
  <c r="R555" i="1"/>
  <c r="AC555" i="1" s="1"/>
  <c r="V558" i="1"/>
  <c r="U558" i="1"/>
  <c r="X563" i="1"/>
  <c r="R563" i="1"/>
  <c r="V566" i="1"/>
  <c r="U566" i="1"/>
  <c r="X571" i="1"/>
  <c r="R571" i="1"/>
  <c r="AC571" i="1" s="1"/>
  <c r="AB571" i="1" s="1"/>
  <c r="U574" i="1"/>
  <c r="V574" i="1"/>
  <c r="X579" i="1"/>
  <c r="R579" i="1"/>
  <c r="V582" i="1"/>
  <c r="U582" i="1"/>
  <c r="X587" i="1"/>
  <c r="R587" i="1"/>
  <c r="AC587" i="1" s="1"/>
  <c r="V590" i="1"/>
  <c r="U590" i="1"/>
  <c r="X595" i="1"/>
  <c r="R595" i="1"/>
  <c r="V598" i="1"/>
  <c r="U598" i="1"/>
  <c r="X603" i="1"/>
  <c r="R603" i="1"/>
  <c r="AC603" i="1" s="1"/>
  <c r="U606" i="1"/>
  <c r="V606" i="1"/>
  <c r="X611" i="1"/>
  <c r="R611" i="1"/>
  <c r="V614" i="1"/>
  <c r="U614" i="1"/>
  <c r="X619" i="1"/>
  <c r="R619" i="1"/>
  <c r="AC619" i="1" s="1"/>
  <c r="V622" i="1"/>
  <c r="U622" i="1"/>
  <c r="X627" i="1"/>
  <c r="R627" i="1"/>
  <c r="V630" i="1"/>
  <c r="U630" i="1"/>
  <c r="X635" i="1"/>
  <c r="R635" i="1"/>
  <c r="AC635" i="1" s="1"/>
  <c r="U638" i="1"/>
  <c r="V638" i="1"/>
  <c r="X643" i="1"/>
  <c r="R643" i="1"/>
  <c r="V646" i="1"/>
  <c r="U646" i="1"/>
  <c r="X651" i="1"/>
  <c r="R651" i="1"/>
  <c r="AC651" i="1" s="1"/>
  <c r="V654" i="1"/>
  <c r="U654" i="1"/>
  <c r="X659" i="1"/>
  <c r="R659" i="1"/>
  <c r="V662" i="1"/>
  <c r="U662" i="1"/>
  <c r="X667" i="1"/>
  <c r="R667" i="1"/>
  <c r="U670" i="1"/>
  <c r="V670" i="1"/>
  <c r="X675" i="1"/>
  <c r="R675" i="1"/>
  <c r="V678" i="1"/>
  <c r="U678" i="1"/>
  <c r="X683" i="1"/>
  <c r="R683" i="1"/>
  <c r="V686" i="1"/>
  <c r="U686" i="1"/>
  <c r="X691" i="1"/>
  <c r="R691" i="1"/>
  <c r="AC691" i="1" s="1"/>
  <c r="AB691" i="1" s="1"/>
  <c r="V694" i="1"/>
  <c r="U694" i="1"/>
  <c r="W699" i="1"/>
  <c r="T699" i="1"/>
  <c r="AG699" i="1" s="1"/>
  <c r="S699" i="1"/>
  <c r="Z704" i="1"/>
  <c r="AO704" i="1" s="1"/>
  <c r="Y704" i="1"/>
  <c r="AN704" i="1" s="1"/>
  <c r="O707" i="1"/>
  <c r="W707" i="1"/>
  <c r="T707" i="1"/>
  <c r="AG707" i="1" s="1"/>
  <c r="S707" i="1"/>
  <c r="Z712" i="1"/>
  <c r="AO712" i="1" s="1"/>
  <c r="Y712" i="1"/>
  <c r="AN712" i="1" s="1"/>
  <c r="W715" i="1"/>
  <c r="S715" i="1"/>
  <c r="T715" i="1"/>
  <c r="AG715" i="1" s="1"/>
  <c r="Z720" i="1"/>
  <c r="AO720" i="1" s="1"/>
  <c r="Y720" i="1"/>
  <c r="AN720" i="1" s="1"/>
  <c r="W723" i="1"/>
  <c r="T723" i="1"/>
  <c r="AG723" i="1" s="1"/>
  <c r="S723" i="1"/>
  <c r="Z728" i="1"/>
  <c r="AO728" i="1" s="1"/>
  <c r="Y728" i="1"/>
  <c r="AN728" i="1" s="1"/>
  <c r="W731" i="1"/>
  <c r="T731" i="1"/>
  <c r="AG731" i="1" s="1"/>
  <c r="S731" i="1"/>
  <c r="Z736" i="1"/>
  <c r="AO736" i="1" s="1"/>
  <c r="Y736" i="1"/>
  <c r="AN736" i="1" s="1"/>
  <c r="W739" i="1"/>
  <c r="T739" i="1"/>
  <c r="AG739" i="1" s="1"/>
  <c r="S739" i="1"/>
  <c r="Z744" i="1"/>
  <c r="AO744" i="1" s="1"/>
  <c r="Y744" i="1"/>
  <c r="AN744" i="1" s="1"/>
  <c r="W747" i="1"/>
  <c r="S747" i="1"/>
  <c r="T747" i="1"/>
  <c r="AG747" i="1" s="1"/>
  <c r="Z752" i="1"/>
  <c r="AO752" i="1" s="1"/>
  <c r="Y752" i="1"/>
  <c r="AN752" i="1" s="1"/>
  <c r="W755" i="1"/>
  <c r="T755" i="1"/>
  <c r="AG755" i="1" s="1"/>
  <c r="S755" i="1"/>
  <c r="Z760" i="1"/>
  <c r="AO760" i="1" s="1"/>
  <c r="Y760" i="1"/>
  <c r="AN760" i="1" s="1"/>
  <c r="W763" i="1"/>
  <c r="T763" i="1"/>
  <c r="AG763" i="1" s="1"/>
  <c r="S763" i="1"/>
  <c r="Z768" i="1"/>
  <c r="AO768" i="1" s="1"/>
  <c r="Y768" i="1"/>
  <c r="AN768" i="1" s="1"/>
  <c r="W771" i="1"/>
  <c r="T771" i="1"/>
  <c r="AG771" i="1" s="1"/>
  <c r="S771" i="1"/>
  <c r="Z776" i="1"/>
  <c r="AO776" i="1" s="1"/>
  <c r="Y776" i="1"/>
  <c r="AN776" i="1" s="1"/>
  <c r="V779" i="1"/>
  <c r="U779" i="1"/>
  <c r="X784" i="1"/>
  <c r="R784" i="1"/>
  <c r="V787" i="1"/>
  <c r="U787" i="1"/>
  <c r="X792" i="1"/>
  <c r="R792" i="1"/>
  <c r="AC792" i="1" s="1"/>
  <c r="V795" i="1"/>
  <c r="U795" i="1"/>
  <c r="X800" i="1"/>
  <c r="R800" i="1"/>
  <c r="AC800" i="1" s="1"/>
  <c r="V803" i="1"/>
  <c r="U803" i="1"/>
  <c r="X808" i="1"/>
  <c r="R808" i="1"/>
  <c r="AC808" i="1" s="1"/>
  <c r="V811" i="1"/>
  <c r="U811" i="1"/>
  <c r="X816" i="1"/>
  <c r="R816" i="1"/>
  <c r="V819" i="1"/>
  <c r="U819" i="1"/>
  <c r="X824" i="1"/>
  <c r="R824" i="1"/>
  <c r="V827" i="1"/>
  <c r="U827" i="1"/>
  <c r="X832" i="1"/>
  <c r="R832" i="1"/>
  <c r="AC832" i="1" s="1"/>
  <c r="U835" i="1"/>
  <c r="V835" i="1"/>
  <c r="X840" i="1"/>
  <c r="R840" i="1"/>
  <c r="Z845" i="1"/>
  <c r="AO845" i="1" s="1"/>
  <c r="Y845" i="1"/>
  <c r="AN845" i="1" s="1"/>
  <c r="S848" i="1"/>
  <c r="W848" i="1"/>
  <c r="T848" i="1"/>
  <c r="AG848" i="1" s="1"/>
  <c r="Z853" i="1"/>
  <c r="AO853" i="1" s="1"/>
  <c r="Y853" i="1"/>
  <c r="AN853" i="1" s="1"/>
  <c r="S856" i="1"/>
  <c r="W856" i="1"/>
  <c r="T856" i="1"/>
  <c r="AG856" i="1" s="1"/>
  <c r="Z861" i="1"/>
  <c r="AO861" i="1" s="1"/>
  <c r="Y861" i="1"/>
  <c r="AN861" i="1" s="1"/>
  <c r="S864" i="1"/>
  <c r="W864" i="1"/>
  <c r="T864" i="1"/>
  <c r="AG864" i="1" s="1"/>
  <c r="Z869" i="1"/>
  <c r="AO869" i="1" s="1"/>
  <c r="Y869" i="1"/>
  <c r="AN869" i="1" s="1"/>
  <c r="S872" i="1"/>
  <c r="W872" i="1"/>
  <c r="T872" i="1"/>
  <c r="AG872" i="1" s="1"/>
  <c r="Z877" i="1"/>
  <c r="AO877" i="1" s="1"/>
  <c r="Y877" i="1"/>
  <c r="AN877" i="1" s="1"/>
  <c r="S880" i="1"/>
  <c r="T880" i="1"/>
  <c r="AG880" i="1" s="1"/>
  <c r="W880" i="1"/>
  <c r="Z885" i="1"/>
  <c r="AO885" i="1" s="1"/>
  <c r="Y885" i="1"/>
  <c r="AN885" i="1" s="1"/>
  <c r="S888" i="1"/>
  <c r="W888" i="1"/>
  <c r="T888" i="1"/>
  <c r="AG888" i="1" s="1"/>
  <c r="Z893" i="1"/>
  <c r="AO893" i="1" s="1"/>
  <c r="Y893" i="1"/>
  <c r="AN893" i="1" s="1"/>
  <c r="S896" i="1"/>
  <c r="W896" i="1"/>
  <c r="T896" i="1"/>
  <c r="AG896" i="1" s="1"/>
  <c r="Z901" i="1"/>
  <c r="AO901" i="1" s="1"/>
  <c r="Y901" i="1"/>
  <c r="AN901" i="1" s="1"/>
  <c r="T904" i="1"/>
  <c r="AG904" i="1" s="1"/>
  <c r="S904" i="1"/>
  <c r="W904" i="1"/>
  <c r="Z909" i="1"/>
  <c r="AO909" i="1" s="1"/>
  <c r="Y909" i="1"/>
  <c r="AN909" i="1" s="1"/>
  <c r="T912" i="1"/>
  <c r="AG912" i="1" s="1"/>
  <c r="S912" i="1"/>
  <c r="W912" i="1"/>
  <c r="Z917" i="1"/>
  <c r="AO917" i="1" s="1"/>
  <c r="Y917" i="1"/>
  <c r="AN917" i="1" s="1"/>
  <c r="O920" i="1"/>
  <c r="T920" i="1"/>
  <c r="AG920" i="1" s="1"/>
  <c r="S920" i="1"/>
  <c r="W920" i="1"/>
  <c r="Z925" i="1"/>
  <c r="AO925" i="1" s="1"/>
  <c r="Y925" i="1"/>
  <c r="AN925" i="1" s="1"/>
  <c r="T928" i="1"/>
  <c r="AG928" i="1" s="1"/>
  <c r="S928" i="1"/>
  <c r="W928" i="1"/>
  <c r="Z933" i="1"/>
  <c r="AO933" i="1" s="1"/>
  <c r="Y933" i="1"/>
  <c r="AN933" i="1" s="1"/>
  <c r="T936" i="1"/>
  <c r="AG936" i="1" s="1"/>
  <c r="S936" i="1"/>
  <c r="W936" i="1"/>
  <c r="Z941" i="1"/>
  <c r="AO941" i="1" s="1"/>
  <c r="Y941" i="1"/>
  <c r="AN941" i="1" s="1"/>
  <c r="T944" i="1"/>
  <c r="AG944" i="1" s="1"/>
  <c r="S944" i="1"/>
  <c r="W944" i="1"/>
  <c r="Z949" i="1"/>
  <c r="AO949" i="1" s="1"/>
  <c r="Y949" i="1"/>
  <c r="AN949" i="1" s="1"/>
  <c r="T952" i="1"/>
  <c r="AG952" i="1" s="1"/>
  <c r="S952" i="1"/>
  <c r="W952" i="1"/>
  <c r="Z957" i="1"/>
  <c r="AO957" i="1" s="1"/>
  <c r="Y957" i="1"/>
  <c r="AN957" i="1" s="1"/>
  <c r="T960" i="1"/>
  <c r="AG960" i="1" s="1"/>
  <c r="S960" i="1"/>
  <c r="W960" i="1"/>
  <c r="Z965" i="1"/>
  <c r="AO965" i="1" s="1"/>
  <c r="Y965" i="1"/>
  <c r="AN965" i="1" s="1"/>
  <c r="T968" i="1"/>
  <c r="AG968" i="1" s="1"/>
  <c r="S968" i="1"/>
  <c r="W968" i="1"/>
  <c r="Z973" i="1"/>
  <c r="AO973" i="1" s="1"/>
  <c r="Y973" i="1"/>
  <c r="AN973" i="1" s="1"/>
  <c r="T976" i="1"/>
  <c r="AG976" i="1" s="1"/>
  <c r="S976" i="1"/>
  <c r="W976" i="1"/>
  <c r="Z981" i="1"/>
  <c r="AO981" i="1" s="1"/>
  <c r="Y981" i="1"/>
  <c r="AN981" i="1" s="1"/>
  <c r="W984" i="1"/>
  <c r="T984" i="1"/>
  <c r="AG984" i="1" s="1"/>
  <c r="S984" i="1"/>
  <c r="Z989" i="1"/>
  <c r="AO989" i="1" s="1"/>
  <c r="Y989" i="1"/>
  <c r="AN989" i="1" s="1"/>
  <c r="W992" i="1"/>
  <c r="T992" i="1"/>
  <c r="AG992" i="1" s="1"/>
  <c r="S992" i="1"/>
  <c r="Z997" i="1"/>
  <c r="AO997" i="1" s="1"/>
  <c r="Y997" i="1"/>
  <c r="AN997" i="1" s="1"/>
  <c r="W1000" i="1"/>
  <c r="T1000" i="1"/>
  <c r="AG1000" i="1" s="1"/>
  <c r="S1000" i="1"/>
  <c r="Z1005" i="1"/>
  <c r="AO1005" i="1" s="1"/>
  <c r="Y1005" i="1"/>
  <c r="AN1005" i="1" s="1"/>
  <c r="W1008" i="1"/>
  <c r="T1008" i="1"/>
  <c r="AG1008" i="1" s="1"/>
  <c r="S1008" i="1"/>
  <c r="Z1013" i="1"/>
  <c r="AO1013" i="1" s="1"/>
  <c r="Y1013" i="1"/>
  <c r="AN1013" i="1" s="1"/>
  <c r="S1016" i="1"/>
  <c r="T1016" i="1"/>
  <c r="AG1016" i="1" s="1"/>
  <c r="W1016" i="1"/>
  <c r="Z1021" i="1"/>
  <c r="AO1021" i="1" s="1"/>
  <c r="Y1021" i="1"/>
  <c r="AN1021" i="1" s="1"/>
  <c r="S1024" i="1"/>
  <c r="W1024" i="1"/>
  <c r="T1024" i="1"/>
  <c r="AG1024" i="1" s="1"/>
  <c r="Z1029" i="1"/>
  <c r="AO1029" i="1" s="1"/>
  <c r="Y1029" i="1"/>
  <c r="AN1029" i="1" s="1"/>
  <c r="S1032" i="1"/>
  <c r="W1032" i="1"/>
  <c r="T1032" i="1"/>
  <c r="AG1032" i="1" s="1"/>
  <c r="Z1037" i="1"/>
  <c r="AO1037" i="1" s="1"/>
  <c r="Y1037" i="1"/>
  <c r="AN1037" i="1" s="1"/>
  <c r="S1040" i="1"/>
  <c r="T1040" i="1"/>
  <c r="AG1040" i="1" s="1"/>
  <c r="W1040" i="1"/>
  <c r="Z1045" i="1"/>
  <c r="AO1045" i="1" s="1"/>
  <c r="Y1045" i="1"/>
  <c r="AN1045" i="1" s="1"/>
  <c r="S1048" i="1"/>
  <c r="W1048" i="1"/>
  <c r="T1048" i="1"/>
  <c r="AG1048" i="1" s="1"/>
  <c r="Z1053" i="1"/>
  <c r="AO1053" i="1" s="1"/>
  <c r="Y1053" i="1"/>
  <c r="AN1053" i="1" s="1"/>
  <c r="S1056" i="1"/>
  <c r="W1056" i="1"/>
  <c r="T1056" i="1"/>
  <c r="AG1056" i="1" s="1"/>
  <c r="Z1061" i="1"/>
  <c r="AO1061" i="1" s="1"/>
  <c r="Y1061" i="1"/>
  <c r="AN1061" i="1" s="1"/>
  <c r="S1064" i="1"/>
  <c r="W1064" i="1"/>
  <c r="T1064" i="1"/>
  <c r="AG1064" i="1" s="1"/>
  <c r="Z1069" i="1"/>
  <c r="AO1069" i="1" s="1"/>
  <c r="Y1069" i="1"/>
  <c r="AN1069" i="1" s="1"/>
  <c r="S1072" i="1"/>
  <c r="W1072" i="1"/>
  <c r="T1072" i="1"/>
  <c r="AG1072" i="1" s="1"/>
  <c r="X1077" i="1"/>
  <c r="R1077" i="1"/>
  <c r="AC1077" i="1" s="1"/>
  <c r="V1080" i="1"/>
  <c r="U1080" i="1"/>
  <c r="X1085" i="1"/>
  <c r="R1085" i="1"/>
  <c r="V1088" i="1"/>
  <c r="U1088" i="1"/>
  <c r="X1093" i="1"/>
  <c r="R1093" i="1"/>
  <c r="V1096" i="1"/>
  <c r="U1096" i="1"/>
  <c r="X1101" i="1"/>
  <c r="R1101" i="1"/>
  <c r="V1104" i="1"/>
  <c r="U1104" i="1"/>
  <c r="Z1106" i="1"/>
  <c r="AO1106" i="1" s="1"/>
  <c r="Y1106" i="1"/>
  <c r="AN1106" i="1" s="1"/>
  <c r="W1109" i="1"/>
  <c r="T1109" i="1"/>
  <c r="AG1109" i="1" s="1"/>
  <c r="S1109" i="1"/>
  <c r="Z1114" i="1"/>
  <c r="AO1114" i="1" s="1"/>
  <c r="Y1114" i="1"/>
  <c r="AN1114" i="1" s="1"/>
  <c r="W1117" i="1"/>
  <c r="T1117" i="1"/>
  <c r="AG1117" i="1" s="1"/>
  <c r="S1117" i="1"/>
  <c r="Z1122" i="1"/>
  <c r="AO1122" i="1" s="1"/>
  <c r="Y1122" i="1"/>
  <c r="AN1122" i="1" s="1"/>
  <c r="W1125" i="1"/>
  <c r="T1125" i="1"/>
  <c r="AG1125" i="1" s="1"/>
  <c r="S1125" i="1"/>
  <c r="Z1130" i="1"/>
  <c r="AO1130" i="1" s="1"/>
  <c r="Y1130" i="1"/>
  <c r="AN1130" i="1" s="1"/>
  <c r="W1133" i="1"/>
  <c r="T1133" i="1"/>
  <c r="AG1133" i="1" s="1"/>
  <c r="S1133" i="1"/>
  <c r="Z1138" i="1"/>
  <c r="AO1138" i="1" s="1"/>
  <c r="Y1138" i="1"/>
  <c r="AN1138" i="1" s="1"/>
  <c r="W1141" i="1"/>
  <c r="T1141" i="1"/>
  <c r="AG1141" i="1" s="1"/>
  <c r="S1141" i="1"/>
  <c r="Z1146" i="1"/>
  <c r="AO1146" i="1" s="1"/>
  <c r="Y1146" i="1"/>
  <c r="AN1146" i="1" s="1"/>
  <c r="W1149" i="1"/>
  <c r="T1149" i="1"/>
  <c r="AG1149" i="1" s="1"/>
  <c r="S1149" i="1"/>
  <c r="Z1154" i="1"/>
  <c r="AO1154" i="1" s="1"/>
  <c r="Y1154" i="1"/>
  <c r="AN1154" i="1" s="1"/>
  <c r="V1157" i="1"/>
  <c r="U1157" i="1"/>
  <c r="X1162" i="1"/>
  <c r="R1162" i="1"/>
  <c r="U1165" i="1"/>
  <c r="V1165" i="1"/>
  <c r="X1170" i="1"/>
  <c r="R1170" i="1"/>
  <c r="V1173" i="1"/>
  <c r="U1173" i="1"/>
  <c r="X1178" i="1"/>
  <c r="R1178" i="1"/>
  <c r="V1181" i="1"/>
  <c r="U1181" i="1"/>
  <c r="X1186" i="1"/>
  <c r="R1186" i="1"/>
  <c r="U1189" i="1"/>
  <c r="V1189" i="1"/>
  <c r="X1194" i="1"/>
  <c r="R1194" i="1"/>
  <c r="V1197" i="1"/>
  <c r="U1197" i="1"/>
  <c r="X1202" i="1"/>
  <c r="R1202" i="1"/>
  <c r="AC1202" i="1" s="1"/>
  <c r="V1205" i="1"/>
  <c r="U1205" i="1"/>
  <c r="X1210" i="1"/>
  <c r="R1210" i="1"/>
  <c r="V1213" i="1"/>
  <c r="U1213" i="1"/>
  <c r="X1218" i="1"/>
  <c r="R1218" i="1"/>
  <c r="AC1218" i="1" s="1"/>
  <c r="V1221" i="1"/>
  <c r="U1221" i="1"/>
  <c r="X1226" i="1"/>
  <c r="R1226" i="1"/>
  <c r="Z1231" i="1"/>
  <c r="AO1231" i="1" s="1"/>
  <c r="Y1231" i="1"/>
  <c r="AN1231" i="1" s="1"/>
  <c r="W1234" i="1"/>
  <c r="T1234" i="1"/>
  <c r="AG1234" i="1" s="1"/>
  <c r="S1234" i="1"/>
  <c r="Z1239" i="1"/>
  <c r="AO1239" i="1" s="1"/>
  <c r="Y1239" i="1"/>
  <c r="AN1239" i="1" s="1"/>
  <c r="T1242" i="1"/>
  <c r="AG1242" i="1" s="1"/>
  <c r="W1242" i="1"/>
  <c r="S1242" i="1"/>
  <c r="Z1247" i="1"/>
  <c r="AO1247" i="1" s="1"/>
  <c r="Y1247" i="1"/>
  <c r="AN1247" i="1" s="1"/>
  <c r="W1250" i="1"/>
  <c r="T1250" i="1"/>
  <c r="AG1250" i="1" s="1"/>
  <c r="S1250" i="1"/>
  <c r="X1255" i="1"/>
  <c r="R1255" i="1"/>
  <c r="V1258" i="1"/>
  <c r="U1258" i="1"/>
  <c r="X1263" i="1"/>
  <c r="R1263" i="1"/>
  <c r="AC1263" i="1" s="1"/>
  <c r="V1266" i="1"/>
  <c r="U1266" i="1"/>
  <c r="X1271" i="1"/>
  <c r="R1271" i="1"/>
  <c r="AC1271" i="1" s="1"/>
  <c r="V1274" i="1"/>
  <c r="U1274" i="1"/>
  <c r="X1279" i="1"/>
  <c r="R1279" i="1"/>
  <c r="V1282" i="1"/>
  <c r="U1282" i="1"/>
  <c r="X1287" i="1"/>
  <c r="R1287" i="1"/>
  <c r="AC1287" i="1" s="1"/>
  <c r="AB1287" i="1" s="1"/>
  <c r="V1290" i="1"/>
  <c r="U1290" i="1"/>
  <c r="X1295" i="1"/>
  <c r="R1295" i="1"/>
  <c r="V1298" i="1"/>
  <c r="U1298" i="1"/>
  <c r="X1303" i="1"/>
  <c r="R1303" i="1"/>
  <c r="AC1303" i="1" s="1"/>
  <c r="V1306" i="1"/>
  <c r="U1306" i="1"/>
  <c r="X1311" i="1"/>
  <c r="R1311" i="1"/>
  <c r="V1314" i="1"/>
  <c r="U1314" i="1"/>
  <c r="X1319" i="1"/>
  <c r="R1319" i="1"/>
  <c r="AC1319" i="1" s="1"/>
  <c r="V1322" i="1"/>
  <c r="U1322" i="1"/>
  <c r="X1327" i="1"/>
  <c r="R1327" i="1"/>
  <c r="U1330" i="1"/>
  <c r="V1330" i="1"/>
  <c r="X1335" i="1"/>
  <c r="R1335" i="1"/>
  <c r="AC1335" i="1" s="1"/>
  <c r="V1338" i="1"/>
  <c r="U1338" i="1"/>
  <c r="X1343" i="1"/>
  <c r="R1343" i="1"/>
  <c r="V1346" i="1"/>
  <c r="U1346" i="1"/>
  <c r="X1351" i="1"/>
  <c r="R1351" i="1"/>
  <c r="AC1351" i="1" s="1"/>
  <c r="V1354" i="1"/>
  <c r="U1354" i="1"/>
  <c r="X1359" i="1"/>
  <c r="R1359" i="1"/>
  <c r="V1362" i="1"/>
  <c r="U1362" i="1"/>
  <c r="X1367" i="1"/>
  <c r="R1367" i="1"/>
  <c r="V1370" i="1"/>
  <c r="U1370" i="1"/>
  <c r="W1375" i="1"/>
  <c r="T1375" i="1"/>
  <c r="AG1375" i="1" s="1"/>
  <c r="S1375" i="1"/>
  <c r="Z1380" i="1"/>
  <c r="AO1380" i="1" s="1"/>
  <c r="Y1380" i="1"/>
  <c r="AN1380" i="1" s="1"/>
  <c r="W1383" i="1"/>
  <c r="T1383" i="1"/>
  <c r="AG1383" i="1" s="1"/>
  <c r="S1383" i="1"/>
  <c r="Z1388" i="1"/>
  <c r="AO1388" i="1" s="1"/>
  <c r="Y1388" i="1"/>
  <c r="AN1388" i="1" s="1"/>
  <c r="O1391" i="1"/>
  <c r="W1391" i="1"/>
  <c r="T1391" i="1"/>
  <c r="AG1391" i="1" s="1"/>
  <c r="S1391" i="1"/>
  <c r="Z1396" i="1"/>
  <c r="AO1396" i="1" s="1"/>
  <c r="Y1396" i="1"/>
  <c r="AN1396" i="1" s="1"/>
  <c r="W1399" i="1"/>
  <c r="T1399" i="1"/>
  <c r="AG1399" i="1" s="1"/>
  <c r="S1399" i="1"/>
  <c r="Z1404" i="1"/>
  <c r="AO1404" i="1" s="1"/>
  <c r="Y1404" i="1"/>
  <c r="AN1404" i="1" s="1"/>
  <c r="O1407" i="1"/>
  <c r="W1407" i="1"/>
  <c r="S1407" i="1"/>
  <c r="T1407" i="1"/>
  <c r="AG1407" i="1" s="1"/>
  <c r="Z1412" i="1"/>
  <c r="AO1412" i="1" s="1"/>
  <c r="Y1412" i="1"/>
  <c r="AN1412" i="1" s="1"/>
  <c r="W1415" i="1"/>
  <c r="T1415" i="1"/>
  <c r="AG1415" i="1" s="1"/>
  <c r="S1415" i="1"/>
  <c r="Z1420" i="1"/>
  <c r="AO1420" i="1" s="1"/>
  <c r="Y1420" i="1"/>
  <c r="AN1420" i="1" s="1"/>
  <c r="O1423" i="1"/>
  <c r="W1423" i="1"/>
  <c r="T1423" i="1"/>
  <c r="AG1423" i="1" s="1"/>
  <c r="S1423" i="1"/>
  <c r="Z1428" i="1"/>
  <c r="AO1428" i="1" s="1"/>
  <c r="Y1428" i="1"/>
  <c r="AN1428" i="1" s="1"/>
  <c r="V1431" i="1"/>
  <c r="U1431" i="1"/>
  <c r="X1436" i="1"/>
  <c r="R1436" i="1"/>
  <c r="V1439" i="1"/>
  <c r="U1439" i="1"/>
  <c r="X1444" i="1"/>
  <c r="R1444" i="1"/>
  <c r="V1447" i="1"/>
  <c r="U1447" i="1"/>
  <c r="X1452" i="1"/>
  <c r="R1452" i="1"/>
  <c r="U1455" i="1"/>
  <c r="V1455" i="1"/>
  <c r="X1460" i="1"/>
  <c r="R1460" i="1"/>
  <c r="V1463" i="1"/>
  <c r="U1463" i="1"/>
  <c r="X1468" i="1"/>
  <c r="R1468" i="1"/>
  <c r="V1471" i="1"/>
  <c r="U1471" i="1"/>
  <c r="X1476" i="1"/>
  <c r="R1476" i="1"/>
  <c r="U1479" i="1"/>
  <c r="V1479" i="1"/>
  <c r="X1484" i="1"/>
  <c r="R1484" i="1"/>
  <c r="V1487" i="1"/>
  <c r="U1487" i="1"/>
  <c r="X1492" i="1"/>
  <c r="R1492" i="1"/>
  <c r="V1495" i="1"/>
  <c r="U1495" i="1"/>
  <c r="X1500" i="1"/>
  <c r="R1500" i="1"/>
  <c r="V1503" i="1"/>
  <c r="U1503" i="1"/>
  <c r="X1508" i="1"/>
  <c r="R1508" i="1"/>
  <c r="V1511" i="1"/>
  <c r="U1511" i="1"/>
  <c r="X1516" i="1"/>
  <c r="R1516" i="1"/>
  <c r="Z1521" i="1"/>
  <c r="AO1521" i="1" s="1"/>
  <c r="Y1521" i="1"/>
  <c r="AN1521" i="1" s="1"/>
  <c r="T1524" i="1"/>
  <c r="AG1524" i="1" s="1"/>
  <c r="W1524" i="1"/>
  <c r="S1524" i="1"/>
  <c r="Z1529" i="1"/>
  <c r="AO1529" i="1" s="1"/>
  <c r="Y1529" i="1"/>
  <c r="AN1529" i="1" s="1"/>
  <c r="T1532" i="1"/>
  <c r="AG1532" i="1" s="1"/>
  <c r="W1532" i="1"/>
  <c r="S1532" i="1"/>
  <c r="Z1537" i="1"/>
  <c r="AO1537" i="1" s="1"/>
  <c r="Y1537" i="1"/>
  <c r="AN1537" i="1" s="1"/>
  <c r="O1540" i="1"/>
  <c r="W1540" i="1"/>
  <c r="T1540" i="1"/>
  <c r="AG1540" i="1" s="1"/>
  <c r="S1540" i="1"/>
  <c r="Z1545" i="1"/>
  <c r="AO1545" i="1" s="1"/>
  <c r="Y1545" i="1"/>
  <c r="AN1545" i="1" s="1"/>
  <c r="W1548" i="1"/>
  <c r="T1548" i="1"/>
  <c r="AG1548" i="1" s="1"/>
  <c r="S1548" i="1"/>
  <c r="Z1553" i="1"/>
  <c r="AO1553" i="1" s="1"/>
  <c r="Y1553" i="1"/>
  <c r="AN1553" i="1" s="1"/>
  <c r="W1556" i="1"/>
  <c r="T1556" i="1"/>
  <c r="AG1556" i="1" s="1"/>
  <c r="S1556" i="1"/>
  <c r="Z1561" i="1"/>
  <c r="AO1561" i="1" s="1"/>
  <c r="Y1561" i="1"/>
  <c r="AN1561" i="1" s="1"/>
  <c r="W1564" i="1"/>
  <c r="T1564" i="1"/>
  <c r="AG1564" i="1" s="1"/>
  <c r="S1564" i="1"/>
  <c r="Z1569" i="1"/>
  <c r="AO1569" i="1" s="1"/>
  <c r="Y1569" i="1"/>
  <c r="AN1569" i="1" s="1"/>
  <c r="O1572" i="1"/>
  <c r="W1572" i="1"/>
  <c r="T1572" i="1"/>
  <c r="AG1572" i="1" s="1"/>
  <c r="S1572" i="1"/>
  <c r="R1577" i="1"/>
  <c r="X1577" i="1"/>
  <c r="V1580" i="1"/>
  <c r="U1580" i="1"/>
  <c r="R1585" i="1"/>
  <c r="X1585" i="1"/>
  <c r="V1588" i="1"/>
  <c r="U1588" i="1"/>
  <c r="R1593" i="1"/>
  <c r="X1593" i="1"/>
  <c r="V1596" i="1"/>
  <c r="U1596" i="1"/>
  <c r="W1601" i="1"/>
  <c r="T1601" i="1"/>
  <c r="AG1601" i="1" s="1"/>
  <c r="S1601" i="1"/>
  <c r="R1606" i="1"/>
  <c r="X1606" i="1"/>
  <c r="V1609" i="1"/>
  <c r="U1609" i="1"/>
  <c r="R1614" i="1"/>
  <c r="X1614" i="1"/>
  <c r="V1617" i="1"/>
  <c r="U1617" i="1"/>
  <c r="R1622" i="1"/>
  <c r="X1622" i="1"/>
  <c r="V1625" i="1"/>
  <c r="U1625" i="1"/>
  <c r="R1630" i="1"/>
  <c r="AC1630" i="1" s="1"/>
  <c r="AB1630" i="1" s="1"/>
  <c r="X1630" i="1"/>
  <c r="V1633" i="1"/>
  <c r="U1633" i="1"/>
  <c r="T1638" i="1"/>
  <c r="AG1638" i="1" s="1"/>
  <c r="S1638" i="1"/>
  <c r="W1638" i="1"/>
  <c r="Z1643" i="1"/>
  <c r="AO1643" i="1" s="1"/>
  <c r="Y1643" i="1"/>
  <c r="AN1643" i="1" s="1"/>
  <c r="T1646" i="1"/>
  <c r="AG1646" i="1" s="1"/>
  <c r="S1646" i="1"/>
  <c r="W1646" i="1"/>
  <c r="Z1651" i="1"/>
  <c r="AO1651" i="1" s="1"/>
  <c r="Y1651" i="1"/>
  <c r="AN1651" i="1" s="1"/>
  <c r="T1654" i="1"/>
  <c r="AG1654" i="1" s="1"/>
  <c r="S1654" i="1"/>
  <c r="W1654" i="1"/>
  <c r="Z1659" i="1"/>
  <c r="AO1659" i="1" s="1"/>
  <c r="Y1659" i="1"/>
  <c r="AN1659" i="1" s="1"/>
  <c r="T1662" i="1"/>
  <c r="AG1662" i="1" s="1"/>
  <c r="S1662" i="1"/>
  <c r="W1662" i="1"/>
  <c r="Z1667" i="1"/>
  <c r="AO1667" i="1" s="1"/>
  <c r="Y1667" i="1"/>
  <c r="AN1667" i="1" s="1"/>
  <c r="O1670" i="1"/>
  <c r="W1670" i="1"/>
  <c r="T1670" i="1"/>
  <c r="AG1670" i="1" s="1"/>
  <c r="S1670" i="1"/>
  <c r="Z1675" i="1"/>
  <c r="AO1675" i="1" s="1"/>
  <c r="Y1675" i="1"/>
  <c r="AN1675" i="1" s="1"/>
  <c r="V1678" i="1"/>
  <c r="U1678" i="1"/>
  <c r="R1683" i="1"/>
  <c r="X1683" i="1"/>
  <c r="V1686" i="1"/>
  <c r="U1686" i="1"/>
  <c r="R1691" i="1"/>
  <c r="X1691" i="1"/>
  <c r="V1694" i="1"/>
  <c r="U1694" i="1"/>
  <c r="R1699" i="1"/>
  <c r="AC1699" i="1" s="1"/>
  <c r="X1699" i="1"/>
  <c r="V1702" i="1"/>
  <c r="U1702" i="1"/>
  <c r="R1707" i="1"/>
  <c r="AC1707" i="1" s="1"/>
  <c r="X1707" i="1"/>
  <c r="V1710" i="1"/>
  <c r="U1710" i="1"/>
  <c r="R1715" i="1"/>
  <c r="AC1715" i="1" s="1"/>
  <c r="AB1715" i="1" s="1"/>
  <c r="X1715" i="1"/>
  <c r="V1718" i="1"/>
  <c r="U1718" i="1"/>
  <c r="R1723" i="1"/>
  <c r="AC1723" i="1" s="1"/>
  <c r="X1723" i="1"/>
  <c r="V1726" i="1"/>
  <c r="U1726" i="1"/>
  <c r="R1731" i="1"/>
  <c r="X1731" i="1"/>
  <c r="V1734" i="1"/>
  <c r="U1734" i="1"/>
  <c r="R1739" i="1"/>
  <c r="AC1739" i="1" s="1"/>
  <c r="X1739" i="1"/>
  <c r="V1742" i="1"/>
  <c r="U1742" i="1"/>
  <c r="R1747" i="1"/>
  <c r="AC1747" i="1" s="1"/>
  <c r="X1747" i="1"/>
  <c r="V1750" i="1"/>
  <c r="U1750" i="1"/>
  <c r="W1755" i="1"/>
  <c r="T1755" i="1"/>
  <c r="AG1755" i="1" s="1"/>
  <c r="S1755" i="1"/>
  <c r="Y1760" i="1"/>
  <c r="AN1760" i="1" s="1"/>
  <c r="Z1760" i="1"/>
  <c r="AO1760" i="1" s="1"/>
  <c r="W1763" i="1"/>
  <c r="T1763" i="1"/>
  <c r="AG1763" i="1" s="1"/>
  <c r="S1763" i="1"/>
  <c r="R1768" i="1"/>
  <c r="X1768" i="1"/>
  <c r="V1771" i="1"/>
  <c r="U1771" i="1"/>
  <c r="R1776" i="1"/>
  <c r="X1776" i="1"/>
  <c r="V1779" i="1"/>
  <c r="U1779" i="1"/>
  <c r="R1784" i="1"/>
  <c r="X1784" i="1"/>
  <c r="Z1789" i="1"/>
  <c r="AO1789" i="1" s="1"/>
  <c r="Y1789" i="1"/>
  <c r="AN1789" i="1" s="1"/>
  <c r="T1792" i="1"/>
  <c r="AG1792" i="1" s="1"/>
  <c r="S1792" i="1"/>
  <c r="W1792" i="1"/>
  <c r="Z1797" i="1"/>
  <c r="AO1797" i="1" s="1"/>
  <c r="Y1797" i="1"/>
  <c r="AN1797" i="1" s="1"/>
  <c r="T1800" i="1"/>
  <c r="AG1800" i="1" s="1"/>
  <c r="S1800" i="1"/>
  <c r="W1800" i="1"/>
  <c r="Z1805" i="1"/>
  <c r="AO1805" i="1" s="1"/>
  <c r="Y1805" i="1"/>
  <c r="AN1805" i="1" s="1"/>
  <c r="T1808" i="1"/>
  <c r="AG1808" i="1" s="1"/>
  <c r="S1808" i="1"/>
  <c r="W1808" i="1"/>
  <c r="Z1813" i="1"/>
  <c r="AO1813" i="1" s="1"/>
  <c r="Y1813" i="1"/>
  <c r="AN1813" i="1" s="1"/>
  <c r="T1816" i="1"/>
  <c r="AG1816" i="1" s="1"/>
  <c r="S1816" i="1"/>
  <c r="W1816" i="1"/>
  <c r="O1819" i="1"/>
  <c r="Z1821" i="1"/>
  <c r="AO1821" i="1" s="1"/>
  <c r="Y1821" i="1"/>
  <c r="AN1821" i="1" s="1"/>
  <c r="T1824" i="1"/>
  <c r="AG1824" i="1" s="1"/>
  <c r="S1824" i="1"/>
  <c r="W1824" i="1"/>
  <c r="Z1829" i="1"/>
  <c r="AO1829" i="1" s="1"/>
  <c r="Y1829" i="1"/>
  <c r="AN1829" i="1" s="1"/>
  <c r="T1832" i="1"/>
  <c r="AG1832" i="1" s="1"/>
  <c r="S1832" i="1"/>
  <c r="W1832" i="1"/>
  <c r="O1835" i="1"/>
  <c r="Z1837" i="1"/>
  <c r="AO1837" i="1" s="1"/>
  <c r="Y1837" i="1"/>
  <c r="AN1837" i="1" s="1"/>
  <c r="T1840" i="1"/>
  <c r="AG1840" i="1" s="1"/>
  <c r="S1840" i="1"/>
  <c r="W1840" i="1"/>
  <c r="Z1845" i="1"/>
  <c r="AO1845" i="1" s="1"/>
  <c r="Y1845" i="1"/>
  <c r="AN1845" i="1" s="1"/>
  <c r="O1848" i="1"/>
  <c r="T1848" i="1"/>
  <c r="AG1848" i="1" s="1"/>
  <c r="S1848" i="1"/>
  <c r="W1848" i="1"/>
  <c r="Z1853" i="1"/>
  <c r="AO1853" i="1" s="1"/>
  <c r="Y1853" i="1"/>
  <c r="AN1853" i="1" s="1"/>
  <c r="T1856" i="1"/>
  <c r="AG1856" i="1" s="1"/>
  <c r="S1856" i="1"/>
  <c r="W1856" i="1"/>
  <c r="R1861" i="1"/>
  <c r="X1861" i="1"/>
  <c r="U1864" i="1"/>
  <c r="V1864" i="1"/>
  <c r="R1869" i="1"/>
  <c r="AC1869" i="1" s="1"/>
  <c r="X1869" i="1"/>
  <c r="U1872" i="1"/>
  <c r="V1872" i="1"/>
  <c r="R1877" i="1"/>
  <c r="AC1877" i="1" s="1"/>
  <c r="X1877" i="1"/>
  <c r="U1880" i="1"/>
  <c r="V1880" i="1"/>
  <c r="R1885" i="1"/>
  <c r="AC1885" i="1" s="1"/>
  <c r="X1885" i="1"/>
  <c r="V1888" i="1"/>
  <c r="U1888" i="1"/>
  <c r="X1893" i="1"/>
  <c r="R1893" i="1"/>
  <c r="AC1893" i="1" s="1"/>
  <c r="V1896" i="1"/>
  <c r="U1896" i="1"/>
  <c r="X1901" i="1"/>
  <c r="R1901" i="1"/>
  <c r="V1904" i="1"/>
  <c r="U1904" i="1"/>
  <c r="X1909" i="1"/>
  <c r="R1909" i="1"/>
  <c r="V1912" i="1"/>
  <c r="U1912" i="1"/>
  <c r="X1917" i="1"/>
  <c r="R1917" i="1"/>
  <c r="AC1917" i="1" s="1"/>
  <c r="AB1917" i="1" s="1"/>
  <c r="Z1922" i="1"/>
  <c r="AO1922" i="1" s="1"/>
  <c r="Y1922" i="1"/>
  <c r="AN1922" i="1" s="1"/>
  <c r="T1925" i="1"/>
  <c r="AG1925" i="1" s="1"/>
  <c r="W1925" i="1"/>
  <c r="S1925" i="1"/>
  <c r="Z1930" i="1"/>
  <c r="AO1930" i="1" s="1"/>
  <c r="Y1930" i="1"/>
  <c r="AN1930" i="1" s="1"/>
  <c r="W1933" i="1"/>
  <c r="T1933" i="1"/>
  <c r="AG1933" i="1" s="1"/>
  <c r="S1933" i="1"/>
  <c r="O1935" i="1"/>
  <c r="X1938" i="1"/>
  <c r="R1938" i="1"/>
  <c r="AC1938" i="1" s="1"/>
  <c r="Z1943" i="1"/>
  <c r="AO1943" i="1" s="1"/>
  <c r="Y1943" i="1"/>
  <c r="AN1943" i="1" s="1"/>
  <c r="W1946" i="1"/>
  <c r="T1946" i="1"/>
  <c r="AG1946" i="1" s="1"/>
  <c r="S1946" i="1"/>
  <c r="Z1951" i="1"/>
  <c r="AO1951" i="1" s="1"/>
  <c r="Y1951" i="1"/>
  <c r="AN1951" i="1" s="1"/>
  <c r="W1954" i="1"/>
  <c r="T1954" i="1"/>
  <c r="AG1954" i="1" s="1"/>
  <c r="S1954" i="1"/>
  <c r="Z1959" i="1"/>
  <c r="AO1959" i="1" s="1"/>
  <c r="Y1959" i="1"/>
  <c r="AN1959" i="1" s="1"/>
  <c r="W1962" i="1"/>
  <c r="T1962" i="1"/>
  <c r="AG1962" i="1" s="1"/>
  <c r="S1962" i="1"/>
  <c r="Z1967" i="1"/>
  <c r="AO1967" i="1" s="1"/>
  <c r="Y1967" i="1"/>
  <c r="AN1967" i="1" s="1"/>
  <c r="W1970" i="1"/>
  <c r="T1970" i="1"/>
  <c r="AG1970" i="1" s="1"/>
  <c r="S1970" i="1"/>
  <c r="Z1975" i="1"/>
  <c r="AO1975" i="1" s="1"/>
  <c r="Y1975" i="1"/>
  <c r="AN1975" i="1" s="1"/>
  <c r="W1978" i="1"/>
  <c r="T1978" i="1"/>
  <c r="AG1978" i="1" s="1"/>
  <c r="S1978" i="1"/>
  <c r="Z1983" i="1"/>
  <c r="AO1983" i="1" s="1"/>
  <c r="Y1983" i="1"/>
  <c r="AN1983" i="1" s="1"/>
  <c r="W1986" i="1"/>
  <c r="T1986" i="1"/>
  <c r="AG1986" i="1" s="1"/>
  <c r="S1986" i="1"/>
  <c r="Z1991" i="1"/>
  <c r="AO1991" i="1" s="1"/>
  <c r="Y1991" i="1"/>
  <c r="AN1991" i="1" s="1"/>
  <c r="W1994" i="1"/>
  <c r="T1994" i="1"/>
  <c r="AG1994" i="1" s="1"/>
  <c r="S1994" i="1"/>
  <c r="Z1999" i="1"/>
  <c r="AO1999" i="1" s="1"/>
  <c r="Y1999" i="1"/>
  <c r="AN1999" i="1" s="1"/>
  <c r="W2002" i="1"/>
  <c r="T2002" i="1"/>
  <c r="AG2002" i="1" s="1"/>
  <c r="S2002" i="1"/>
  <c r="Z2007" i="1"/>
  <c r="AO2007" i="1" s="1"/>
  <c r="Y2007" i="1"/>
  <c r="AN2007" i="1" s="1"/>
  <c r="W2010" i="1"/>
  <c r="T2010" i="1"/>
  <c r="AG2010" i="1" s="1"/>
  <c r="S2010" i="1"/>
  <c r="Z2015" i="1"/>
  <c r="AO2015" i="1" s="1"/>
  <c r="Y2015" i="1"/>
  <c r="AN2015" i="1" s="1"/>
  <c r="W2018" i="1"/>
  <c r="T2018" i="1"/>
  <c r="AG2018" i="1" s="1"/>
  <c r="S2018" i="1"/>
  <c r="Z2023" i="1"/>
  <c r="AO2023" i="1" s="1"/>
  <c r="Y2023" i="1"/>
  <c r="AN2023" i="1" s="1"/>
  <c r="V2026" i="1"/>
  <c r="U2026" i="1"/>
  <c r="W16" i="1"/>
  <c r="S16" i="1"/>
  <c r="T16" i="1"/>
  <c r="AG16" i="1" s="1"/>
  <c r="Z61" i="1"/>
  <c r="AO61" i="1" s="1"/>
  <c r="Y61" i="1"/>
  <c r="AN61" i="1" s="1"/>
  <c r="Z133" i="1"/>
  <c r="AO133" i="1" s="1"/>
  <c r="Y133" i="1"/>
  <c r="AN133" i="1" s="1"/>
  <c r="S225" i="1"/>
  <c r="W225" i="1"/>
  <c r="T225" i="1"/>
  <c r="AG225" i="1" s="1"/>
  <c r="S249" i="1"/>
  <c r="W249" i="1"/>
  <c r="T249" i="1"/>
  <c r="AG249" i="1" s="1"/>
  <c r="Z278" i="1"/>
  <c r="AO278" i="1" s="1"/>
  <c r="Y278" i="1"/>
  <c r="AN278" i="1" s="1"/>
  <c r="Z310" i="1"/>
  <c r="AO310" i="1" s="1"/>
  <c r="Y310" i="1"/>
  <c r="AN310" i="1" s="1"/>
  <c r="O345" i="1"/>
  <c r="S345" i="1"/>
  <c r="W345" i="1"/>
  <c r="T345" i="1"/>
  <c r="AG345" i="1" s="1"/>
  <c r="Z374" i="1"/>
  <c r="AO374" i="1" s="1"/>
  <c r="Y374" i="1"/>
  <c r="AN374" i="1" s="1"/>
  <c r="T401" i="1"/>
  <c r="AG401" i="1" s="1"/>
  <c r="S401" i="1"/>
  <c r="W401" i="1"/>
  <c r="T433" i="1"/>
  <c r="AG433" i="1" s="1"/>
  <c r="S433" i="1"/>
  <c r="W433" i="1"/>
  <c r="T465" i="1"/>
  <c r="AG465" i="1" s="1"/>
  <c r="S465" i="1"/>
  <c r="W465" i="1"/>
  <c r="Z494" i="1"/>
  <c r="AO494" i="1" s="1"/>
  <c r="Y494" i="1"/>
  <c r="AN494" i="1" s="1"/>
  <c r="Z526" i="1"/>
  <c r="AO526" i="1" s="1"/>
  <c r="Y526" i="1"/>
  <c r="AN526" i="1" s="1"/>
  <c r="Z558" i="1"/>
  <c r="AO558" i="1" s="1"/>
  <c r="Y558" i="1"/>
  <c r="AN558" i="1" s="1"/>
  <c r="Z622" i="1"/>
  <c r="AO622" i="1" s="1"/>
  <c r="Y622" i="1"/>
  <c r="AN622" i="1" s="1"/>
  <c r="Z654" i="1"/>
  <c r="AO654" i="1" s="1"/>
  <c r="Y654" i="1"/>
  <c r="AN654" i="1" s="1"/>
  <c r="T689" i="1"/>
  <c r="AG689" i="1" s="1"/>
  <c r="S689" i="1"/>
  <c r="W689" i="1"/>
  <c r="R718" i="1"/>
  <c r="X718" i="1"/>
  <c r="W806" i="1"/>
  <c r="T806" i="1"/>
  <c r="AG806" i="1" s="1"/>
  <c r="S806" i="1"/>
  <c r="W838" i="1"/>
  <c r="T838" i="1"/>
  <c r="AG838" i="1" s="1"/>
  <c r="S838" i="1"/>
  <c r="V870" i="1"/>
  <c r="U870" i="1"/>
  <c r="R899" i="1"/>
  <c r="AC899" i="1" s="1"/>
  <c r="AB899" i="1" s="1"/>
  <c r="X899" i="1"/>
  <c r="R955" i="1"/>
  <c r="X955" i="1"/>
  <c r="R987" i="1"/>
  <c r="X987" i="1"/>
  <c r="R1019" i="1"/>
  <c r="X1019" i="1"/>
  <c r="R1051" i="1"/>
  <c r="X1051" i="1"/>
  <c r="X1245" i="1"/>
  <c r="R1245" i="1"/>
  <c r="Z1274" i="1"/>
  <c r="AO1274" i="1" s="1"/>
  <c r="Y1274" i="1"/>
  <c r="AN1274" i="1" s="1"/>
  <c r="W1434" i="1"/>
  <c r="T1434" i="1"/>
  <c r="AG1434" i="1" s="1"/>
  <c r="S1434" i="1"/>
  <c r="W1466" i="1"/>
  <c r="T1466" i="1"/>
  <c r="AG1466" i="1" s="1"/>
  <c r="S1466" i="1"/>
  <c r="W1498" i="1"/>
  <c r="S1498" i="1"/>
  <c r="T1498" i="1"/>
  <c r="AG1498" i="1" s="1"/>
  <c r="V1530" i="1"/>
  <c r="U1530" i="1"/>
  <c r="V1562" i="1"/>
  <c r="U1562" i="1"/>
  <c r="X1604" i="1"/>
  <c r="R1604" i="1"/>
  <c r="Y1633" i="1"/>
  <c r="AN1633" i="1" s="1"/>
  <c r="Z1633" i="1"/>
  <c r="AO1633" i="1" s="1"/>
  <c r="R1665" i="1"/>
  <c r="AC1665" i="1" s="1"/>
  <c r="AB1665" i="1" s="1"/>
  <c r="X1665" i="1"/>
  <c r="Y1702" i="1"/>
  <c r="AN1702" i="1" s="1"/>
  <c r="Z1702" i="1"/>
  <c r="AO1702" i="1" s="1"/>
  <c r="Y1742" i="1"/>
  <c r="AN1742" i="1" s="1"/>
  <c r="Z1742" i="1"/>
  <c r="AO1742" i="1" s="1"/>
  <c r="Z1771" i="1"/>
  <c r="AO1771" i="1" s="1"/>
  <c r="Y1771" i="1"/>
  <c r="AN1771" i="1" s="1"/>
  <c r="R1827" i="1"/>
  <c r="X1827" i="1"/>
  <c r="V1854" i="1"/>
  <c r="U1854" i="1"/>
  <c r="Z1888" i="1"/>
  <c r="AO1888" i="1" s="1"/>
  <c r="Y1888" i="1"/>
  <c r="AN1888" i="1" s="1"/>
  <c r="V1952" i="1"/>
  <c r="U1952" i="1"/>
  <c r="V1984" i="1"/>
  <c r="U1984" i="1"/>
  <c r="R24" i="1"/>
  <c r="X24" i="1"/>
  <c r="X88" i="1"/>
  <c r="R88" i="1"/>
  <c r="Y32" i="1"/>
  <c r="AN32" i="1" s="1"/>
  <c r="Z32" i="1"/>
  <c r="AO32" i="1" s="1"/>
  <c r="Z168" i="1"/>
  <c r="AO168" i="1" s="1"/>
  <c r="Y168" i="1"/>
  <c r="AN168" i="1" s="1"/>
  <c r="T204" i="1"/>
  <c r="AG204" i="1" s="1"/>
  <c r="S204" i="1"/>
  <c r="W204" i="1"/>
  <c r="T260" i="1"/>
  <c r="AG260" i="1" s="1"/>
  <c r="S260" i="1"/>
  <c r="W260" i="1"/>
  <c r="T316" i="1"/>
  <c r="AG316" i="1" s="1"/>
  <c r="S316" i="1"/>
  <c r="W316" i="1"/>
  <c r="T412" i="1"/>
  <c r="AG412" i="1" s="1"/>
  <c r="S412" i="1"/>
  <c r="W412" i="1"/>
  <c r="T500" i="1"/>
  <c r="AG500" i="1" s="1"/>
  <c r="S500" i="1"/>
  <c r="W500" i="1"/>
  <c r="Z529" i="1"/>
  <c r="AO529" i="1" s="1"/>
  <c r="Y529" i="1"/>
  <c r="AN529" i="1" s="1"/>
  <c r="Z585" i="1"/>
  <c r="AO585" i="1" s="1"/>
  <c r="Y585" i="1"/>
  <c r="AN585" i="1" s="1"/>
  <c r="Z617" i="1"/>
  <c r="AO617" i="1" s="1"/>
  <c r="Y617" i="1"/>
  <c r="AN617" i="1" s="1"/>
  <c r="Z649" i="1"/>
  <c r="AO649" i="1" s="1"/>
  <c r="Y649" i="1"/>
  <c r="AN649" i="1" s="1"/>
  <c r="R713" i="1"/>
  <c r="X713" i="1"/>
  <c r="V740" i="1"/>
  <c r="U740" i="1"/>
  <c r="R769" i="1"/>
  <c r="AC769" i="1" s="1"/>
  <c r="AB769" i="1" s="1"/>
  <c r="X769" i="1"/>
  <c r="Z798" i="1"/>
  <c r="AO798" i="1" s="1"/>
  <c r="Y798" i="1"/>
  <c r="AN798" i="1" s="1"/>
  <c r="O825" i="1"/>
  <c r="T825" i="1"/>
  <c r="AG825" i="1" s="1"/>
  <c r="S825" i="1"/>
  <c r="W825" i="1"/>
  <c r="X854" i="1"/>
  <c r="R854" i="1"/>
  <c r="AC854" i="1" s="1"/>
  <c r="V889" i="1"/>
  <c r="U889" i="1"/>
  <c r="Y3" i="1"/>
  <c r="AN3" i="1" s="1"/>
  <c r="Z3" i="1"/>
  <c r="AO3" i="1" s="1"/>
  <c r="V49" i="1"/>
  <c r="U49" i="1"/>
  <c r="V73" i="1"/>
  <c r="U73" i="1"/>
  <c r="X9" i="1"/>
  <c r="R9" i="1"/>
  <c r="S10" i="1"/>
  <c r="T10" i="1"/>
  <c r="AG10" i="1" s="1"/>
  <c r="W10" i="1"/>
  <c r="Z15" i="1"/>
  <c r="AO15" i="1" s="1"/>
  <c r="Y15" i="1"/>
  <c r="AN15" i="1" s="1"/>
  <c r="T26" i="1"/>
  <c r="AG26" i="1" s="1"/>
  <c r="S26" i="1"/>
  <c r="W26" i="1"/>
  <c r="W34" i="1"/>
  <c r="T34" i="1"/>
  <c r="AG34" i="1" s="1"/>
  <c r="S34" i="1"/>
  <c r="Z39" i="1"/>
  <c r="AO39" i="1" s="1"/>
  <c r="Y39" i="1"/>
  <c r="AN39" i="1" s="1"/>
  <c r="V192" i="1"/>
  <c r="U192" i="1"/>
  <c r="O5" i="1"/>
  <c r="T5" i="1"/>
  <c r="AG5" i="1" s="1"/>
  <c r="S5" i="1"/>
  <c r="W5" i="1"/>
  <c r="Y10" i="1"/>
  <c r="AN10" i="1" s="1"/>
  <c r="Z10" i="1"/>
  <c r="AO10" i="1" s="1"/>
  <c r="O13" i="1"/>
  <c r="S13" i="1"/>
  <c r="W13" i="1"/>
  <c r="T13" i="1"/>
  <c r="AG13" i="1" s="1"/>
  <c r="Y18" i="1"/>
  <c r="AN18" i="1" s="1"/>
  <c r="Z18" i="1"/>
  <c r="AO18" i="1" s="1"/>
  <c r="O21" i="1"/>
  <c r="T21" i="1"/>
  <c r="AG21" i="1" s="1"/>
  <c r="S21" i="1"/>
  <c r="W21" i="1"/>
  <c r="Z26" i="1"/>
  <c r="AO26" i="1" s="1"/>
  <c r="Y26" i="1"/>
  <c r="AN26" i="1" s="1"/>
  <c r="O29" i="1"/>
  <c r="S29" i="1"/>
  <c r="W29" i="1"/>
  <c r="T29" i="1"/>
  <c r="AG29" i="1" s="1"/>
  <c r="Y34" i="1"/>
  <c r="AN34" i="1" s="1"/>
  <c r="Z34" i="1"/>
  <c r="AO34" i="1" s="1"/>
  <c r="O37" i="1"/>
  <c r="T37" i="1"/>
  <c r="AG37" i="1" s="1"/>
  <c r="S37" i="1"/>
  <c r="W37" i="1"/>
  <c r="Z42" i="1"/>
  <c r="AO42" i="1" s="1"/>
  <c r="Y42" i="1"/>
  <c r="AN42" i="1" s="1"/>
  <c r="O45" i="1"/>
  <c r="S45" i="1"/>
  <c r="W45" i="1"/>
  <c r="T45" i="1"/>
  <c r="AG45" i="1" s="1"/>
  <c r="Y50" i="1"/>
  <c r="AN50" i="1" s="1"/>
  <c r="Z50" i="1"/>
  <c r="AO50" i="1" s="1"/>
  <c r="O53" i="1"/>
  <c r="W53" i="1"/>
  <c r="T53" i="1"/>
  <c r="AG53" i="1" s="1"/>
  <c r="S53" i="1"/>
  <c r="Y58" i="1"/>
  <c r="AN58" i="1" s="1"/>
  <c r="Z58" i="1"/>
  <c r="AO58" i="1" s="1"/>
  <c r="O61" i="1"/>
  <c r="W61" i="1"/>
  <c r="T61" i="1"/>
  <c r="AG61" i="1" s="1"/>
  <c r="S61" i="1"/>
  <c r="Y66" i="1"/>
  <c r="AN66" i="1" s="1"/>
  <c r="Z66" i="1"/>
  <c r="AO66" i="1" s="1"/>
  <c r="O69" i="1"/>
  <c r="W69" i="1"/>
  <c r="T69" i="1"/>
  <c r="AG69" i="1" s="1"/>
  <c r="S69" i="1"/>
  <c r="Y74" i="1"/>
  <c r="AN74" i="1" s="1"/>
  <c r="Z74" i="1"/>
  <c r="AO74" i="1" s="1"/>
  <c r="O77" i="1"/>
  <c r="W77" i="1"/>
  <c r="T77" i="1"/>
  <c r="AG77" i="1" s="1"/>
  <c r="S77" i="1"/>
  <c r="Y82" i="1"/>
  <c r="AN82" i="1" s="1"/>
  <c r="Z82" i="1"/>
  <c r="AO82" i="1" s="1"/>
  <c r="O85" i="1"/>
  <c r="W85" i="1"/>
  <c r="T85" i="1"/>
  <c r="AG85" i="1" s="1"/>
  <c r="S85" i="1"/>
  <c r="Y90" i="1"/>
  <c r="AN90" i="1" s="1"/>
  <c r="Z90" i="1"/>
  <c r="AO90" i="1" s="1"/>
  <c r="O93" i="1"/>
  <c r="W93" i="1"/>
  <c r="T93" i="1"/>
  <c r="AG93" i="1" s="1"/>
  <c r="S93" i="1"/>
  <c r="Y98" i="1"/>
  <c r="AN98" i="1" s="1"/>
  <c r="Z98" i="1"/>
  <c r="AO98" i="1" s="1"/>
  <c r="O101" i="1"/>
  <c r="W101" i="1"/>
  <c r="T101" i="1"/>
  <c r="AG101" i="1" s="1"/>
  <c r="S101" i="1"/>
  <c r="Y106" i="1"/>
  <c r="AN106" i="1" s="1"/>
  <c r="Z106" i="1"/>
  <c r="AO106" i="1" s="1"/>
  <c r="O109" i="1"/>
  <c r="W109" i="1"/>
  <c r="T109" i="1"/>
  <c r="AG109" i="1" s="1"/>
  <c r="S109" i="1"/>
  <c r="Y114" i="1"/>
  <c r="AN114" i="1" s="1"/>
  <c r="Z114" i="1"/>
  <c r="AO114" i="1" s="1"/>
  <c r="O117" i="1"/>
  <c r="W117" i="1"/>
  <c r="T117" i="1"/>
  <c r="AG117" i="1" s="1"/>
  <c r="S117" i="1"/>
  <c r="Y122" i="1"/>
  <c r="AN122" i="1" s="1"/>
  <c r="Z122" i="1"/>
  <c r="AO122" i="1" s="1"/>
  <c r="O125" i="1"/>
  <c r="W125" i="1"/>
  <c r="T125" i="1"/>
  <c r="AG125" i="1" s="1"/>
  <c r="S125" i="1"/>
  <c r="Y130" i="1"/>
  <c r="AN130" i="1" s="1"/>
  <c r="Z130" i="1"/>
  <c r="AO130" i="1" s="1"/>
  <c r="O133" i="1"/>
  <c r="W133" i="1"/>
  <c r="T133" i="1"/>
  <c r="AG133" i="1" s="1"/>
  <c r="S133" i="1"/>
  <c r="Y138" i="1"/>
  <c r="AN138" i="1" s="1"/>
  <c r="Z138" i="1"/>
  <c r="AO138" i="1" s="1"/>
  <c r="O141" i="1"/>
  <c r="W141" i="1"/>
  <c r="T141" i="1"/>
  <c r="AG141" i="1" s="1"/>
  <c r="S141" i="1"/>
  <c r="Y146" i="1"/>
  <c r="AN146" i="1" s="1"/>
  <c r="Z146" i="1"/>
  <c r="AO146" i="1" s="1"/>
  <c r="O149" i="1"/>
  <c r="W149" i="1"/>
  <c r="T149" i="1"/>
  <c r="AG149" i="1" s="1"/>
  <c r="S149" i="1"/>
  <c r="Y154" i="1"/>
  <c r="AN154" i="1" s="1"/>
  <c r="Z154" i="1"/>
  <c r="AO154" i="1" s="1"/>
  <c r="O157" i="1"/>
  <c r="W157" i="1"/>
  <c r="T157" i="1"/>
  <c r="AG157" i="1" s="1"/>
  <c r="S157" i="1"/>
  <c r="Y162" i="1"/>
  <c r="AN162" i="1" s="1"/>
  <c r="Z162" i="1"/>
  <c r="AO162" i="1" s="1"/>
  <c r="O165" i="1"/>
  <c r="W165" i="1"/>
  <c r="T165" i="1"/>
  <c r="AG165" i="1" s="1"/>
  <c r="S165" i="1"/>
  <c r="Y170" i="1"/>
  <c r="AN170" i="1" s="1"/>
  <c r="Z170" i="1"/>
  <c r="AO170" i="1" s="1"/>
  <c r="O173" i="1"/>
  <c r="W173" i="1"/>
  <c r="T173" i="1"/>
  <c r="AG173" i="1" s="1"/>
  <c r="S173" i="1"/>
  <c r="Y178" i="1"/>
  <c r="AN178" i="1" s="1"/>
  <c r="Z178" i="1"/>
  <c r="AO178" i="1" s="1"/>
  <c r="O181" i="1"/>
  <c r="W181" i="1"/>
  <c r="T181" i="1"/>
  <c r="AG181" i="1" s="1"/>
  <c r="S181" i="1"/>
  <c r="Y186" i="1"/>
  <c r="AN186" i="1" s="1"/>
  <c r="Z186" i="1"/>
  <c r="AO186" i="1" s="1"/>
  <c r="O189" i="1"/>
  <c r="W189" i="1"/>
  <c r="T189" i="1"/>
  <c r="AG189" i="1" s="1"/>
  <c r="S189" i="1"/>
  <c r="Z195" i="1"/>
  <c r="AO195" i="1" s="1"/>
  <c r="Y195" i="1"/>
  <c r="AN195" i="1" s="1"/>
  <c r="O198" i="1"/>
  <c r="T198" i="1"/>
  <c r="AG198" i="1" s="1"/>
  <c r="W198" i="1"/>
  <c r="S198" i="1"/>
  <c r="Z203" i="1"/>
  <c r="AO203" i="1" s="1"/>
  <c r="Y203" i="1"/>
  <c r="AN203" i="1" s="1"/>
  <c r="O206" i="1"/>
  <c r="T206" i="1"/>
  <c r="AG206" i="1" s="1"/>
  <c r="S206" i="1"/>
  <c r="W206" i="1"/>
  <c r="Z211" i="1"/>
  <c r="AO211" i="1" s="1"/>
  <c r="Y211" i="1"/>
  <c r="AN211" i="1" s="1"/>
  <c r="O214" i="1"/>
  <c r="T214" i="1"/>
  <c r="AG214" i="1" s="1"/>
  <c r="W214" i="1"/>
  <c r="S214" i="1"/>
  <c r="Z219" i="1"/>
  <c r="AO219" i="1" s="1"/>
  <c r="Y219" i="1"/>
  <c r="AN219" i="1" s="1"/>
  <c r="O222" i="1"/>
  <c r="T222" i="1"/>
  <c r="AG222" i="1" s="1"/>
  <c r="W222" i="1"/>
  <c r="S222" i="1"/>
  <c r="Z227" i="1"/>
  <c r="AO227" i="1" s="1"/>
  <c r="Y227" i="1"/>
  <c r="AN227" i="1" s="1"/>
  <c r="O230" i="1"/>
  <c r="T230" i="1"/>
  <c r="AG230" i="1" s="1"/>
  <c r="W230" i="1"/>
  <c r="S230" i="1"/>
  <c r="Z235" i="1"/>
  <c r="AO235" i="1" s="1"/>
  <c r="Y235" i="1"/>
  <c r="AN235" i="1" s="1"/>
  <c r="O238" i="1"/>
  <c r="T238" i="1"/>
  <c r="AG238" i="1" s="1"/>
  <c r="S238" i="1"/>
  <c r="W238" i="1"/>
  <c r="Z243" i="1"/>
  <c r="AO243" i="1" s="1"/>
  <c r="Y243" i="1"/>
  <c r="AN243" i="1" s="1"/>
  <c r="O246" i="1"/>
  <c r="T246" i="1"/>
  <c r="AG246" i="1" s="1"/>
  <c r="W246" i="1"/>
  <c r="S246" i="1"/>
  <c r="Z251" i="1"/>
  <c r="AO251" i="1" s="1"/>
  <c r="Y251" i="1"/>
  <c r="AN251" i="1" s="1"/>
  <c r="O254" i="1"/>
  <c r="T254" i="1"/>
  <c r="AG254" i="1" s="1"/>
  <c r="S254" i="1"/>
  <c r="W254" i="1"/>
  <c r="Z259" i="1"/>
  <c r="AO259" i="1" s="1"/>
  <c r="Y259" i="1"/>
  <c r="AN259" i="1" s="1"/>
  <c r="T262" i="1"/>
  <c r="AG262" i="1" s="1"/>
  <c r="S262" i="1"/>
  <c r="W262" i="1"/>
  <c r="Z267" i="1"/>
  <c r="AO267" i="1" s="1"/>
  <c r="Y267" i="1"/>
  <c r="AN267" i="1" s="1"/>
  <c r="O270" i="1"/>
  <c r="T270" i="1"/>
  <c r="AG270" i="1" s="1"/>
  <c r="W270" i="1"/>
  <c r="S270" i="1"/>
  <c r="Z275" i="1"/>
  <c r="AO275" i="1" s="1"/>
  <c r="Y275" i="1"/>
  <c r="AN275" i="1" s="1"/>
  <c r="O278" i="1"/>
  <c r="T278" i="1"/>
  <c r="AG278" i="1" s="1"/>
  <c r="W278" i="1"/>
  <c r="S278" i="1"/>
  <c r="Z283" i="1"/>
  <c r="AO283" i="1" s="1"/>
  <c r="Y283" i="1"/>
  <c r="AN283" i="1" s="1"/>
  <c r="O286" i="1"/>
  <c r="T286" i="1"/>
  <c r="AG286" i="1" s="1"/>
  <c r="W286" i="1"/>
  <c r="S286" i="1"/>
  <c r="Z291" i="1"/>
  <c r="AO291" i="1" s="1"/>
  <c r="Y291" i="1"/>
  <c r="AN291" i="1" s="1"/>
  <c r="O294" i="1"/>
  <c r="T294" i="1"/>
  <c r="AG294" i="1" s="1"/>
  <c r="W294" i="1"/>
  <c r="S294" i="1"/>
  <c r="Z299" i="1"/>
  <c r="AO299" i="1" s="1"/>
  <c r="Y299" i="1"/>
  <c r="AN299" i="1" s="1"/>
  <c r="T302" i="1"/>
  <c r="AG302" i="1" s="1"/>
  <c r="W302" i="1"/>
  <c r="S302" i="1"/>
  <c r="Z307" i="1"/>
  <c r="AO307" i="1" s="1"/>
  <c r="Y307" i="1"/>
  <c r="AN307" i="1" s="1"/>
  <c r="O310" i="1"/>
  <c r="T310" i="1"/>
  <c r="AG310" i="1" s="1"/>
  <c r="W310" i="1"/>
  <c r="S310" i="1"/>
  <c r="Z315" i="1"/>
  <c r="AO315" i="1" s="1"/>
  <c r="Y315" i="1"/>
  <c r="AN315" i="1" s="1"/>
  <c r="O318" i="1"/>
  <c r="T318" i="1"/>
  <c r="AG318" i="1" s="1"/>
  <c r="S318" i="1"/>
  <c r="W318" i="1"/>
  <c r="Z323" i="1"/>
  <c r="AO323" i="1" s="1"/>
  <c r="Y323" i="1"/>
  <c r="AN323" i="1" s="1"/>
  <c r="O326" i="1"/>
  <c r="T326" i="1"/>
  <c r="AG326" i="1" s="1"/>
  <c r="W326" i="1"/>
  <c r="S326" i="1"/>
  <c r="Z331" i="1"/>
  <c r="AO331" i="1" s="1"/>
  <c r="Y331" i="1"/>
  <c r="AN331" i="1" s="1"/>
  <c r="T334" i="1"/>
  <c r="AG334" i="1" s="1"/>
  <c r="S334" i="1"/>
  <c r="W334" i="1"/>
  <c r="Z339" i="1"/>
  <c r="AO339" i="1" s="1"/>
  <c r="Y339" i="1"/>
  <c r="AN339" i="1" s="1"/>
  <c r="T342" i="1"/>
  <c r="AG342" i="1" s="1"/>
  <c r="W342" i="1"/>
  <c r="S342" i="1"/>
  <c r="Z347" i="1"/>
  <c r="AO347" i="1" s="1"/>
  <c r="Y347" i="1"/>
  <c r="AN347" i="1" s="1"/>
  <c r="T350" i="1"/>
  <c r="AG350" i="1" s="1"/>
  <c r="W350" i="1"/>
  <c r="S350" i="1"/>
  <c r="Z355" i="1"/>
  <c r="AO355" i="1" s="1"/>
  <c r="Y355" i="1"/>
  <c r="AN355" i="1" s="1"/>
  <c r="O358" i="1"/>
  <c r="T358" i="1"/>
  <c r="AG358" i="1" s="1"/>
  <c r="W358" i="1"/>
  <c r="S358" i="1"/>
  <c r="Z363" i="1"/>
  <c r="AO363" i="1" s="1"/>
  <c r="Y363" i="1"/>
  <c r="AN363" i="1" s="1"/>
  <c r="O366" i="1"/>
  <c r="T366" i="1"/>
  <c r="AG366" i="1" s="1"/>
  <c r="S366" i="1"/>
  <c r="W366" i="1"/>
  <c r="Z371" i="1"/>
  <c r="AO371" i="1" s="1"/>
  <c r="Y371" i="1"/>
  <c r="AN371" i="1" s="1"/>
  <c r="T374" i="1"/>
  <c r="AG374" i="1" s="1"/>
  <c r="W374" i="1"/>
  <c r="S374" i="1"/>
  <c r="Z379" i="1"/>
  <c r="AO379" i="1" s="1"/>
  <c r="Y379" i="1"/>
  <c r="AN379" i="1" s="1"/>
  <c r="W382" i="1"/>
  <c r="T382" i="1"/>
  <c r="AG382" i="1" s="1"/>
  <c r="S382" i="1"/>
  <c r="Z387" i="1"/>
  <c r="AO387" i="1" s="1"/>
  <c r="Y387" i="1"/>
  <c r="AN387" i="1" s="1"/>
  <c r="W390" i="1"/>
  <c r="T390" i="1"/>
  <c r="AG390" i="1" s="1"/>
  <c r="S390" i="1"/>
  <c r="Z395" i="1"/>
  <c r="AO395" i="1" s="1"/>
  <c r="Y395" i="1"/>
  <c r="AN395" i="1" s="1"/>
  <c r="T398" i="1"/>
  <c r="AG398" i="1" s="1"/>
  <c r="S398" i="1"/>
  <c r="W398" i="1"/>
  <c r="Z403" i="1"/>
  <c r="AO403" i="1" s="1"/>
  <c r="Y403" i="1"/>
  <c r="AN403" i="1" s="1"/>
  <c r="S406" i="1"/>
  <c r="W406" i="1"/>
  <c r="T406" i="1"/>
  <c r="AG406" i="1" s="1"/>
  <c r="Z411" i="1"/>
  <c r="AO411" i="1" s="1"/>
  <c r="Y411" i="1"/>
  <c r="AN411" i="1" s="1"/>
  <c r="W414" i="1"/>
  <c r="S414" i="1"/>
  <c r="T414" i="1"/>
  <c r="AG414" i="1" s="1"/>
  <c r="Z419" i="1"/>
  <c r="AO419" i="1" s="1"/>
  <c r="Y419" i="1"/>
  <c r="AN419" i="1" s="1"/>
  <c r="W422" i="1"/>
  <c r="T422" i="1"/>
  <c r="AG422" i="1" s="1"/>
  <c r="S422" i="1"/>
  <c r="Z427" i="1"/>
  <c r="AO427" i="1" s="1"/>
  <c r="Y427" i="1"/>
  <c r="AN427" i="1" s="1"/>
  <c r="W430" i="1"/>
  <c r="T430" i="1"/>
  <c r="AG430" i="1" s="1"/>
  <c r="S430" i="1"/>
  <c r="Z435" i="1"/>
  <c r="AO435" i="1" s="1"/>
  <c r="Y435" i="1"/>
  <c r="AN435" i="1" s="1"/>
  <c r="W438" i="1"/>
  <c r="S438" i="1"/>
  <c r="T438" i="1"/>
  <c r="AG438" i="1" s="1"/>
  <c r="Z443" i="1"/>
  <c r="AO443" i="1" s="1"/>
  <c r="Y443" i="1"/>
  <c r="AN443" i="1" s="1"/>
  <c r="S446" i="1"/>
  <c r="W446" i="1"/>
  <c r="T446" i="1"/>
  <c r="AG446" i="1" s="1"/>
  <c r="Z451" i="1"/>
  <c r="AO451" i="1" s="1"/>
  <c r="Y451" i="1"/>
  <c r="AN451" i="1" s="1"/>
  <c r="T454" i="1"/>
  <c r="AG454" i="1" s="1"/>
  <c r="S454" i="1"/>
  <c r="W454" i="1"/>
  <c r="Z459" i="1"/>
  <c r="AO459" i="1" s="1"/>
  <c r="Y459" i="1"/>
  <c r="AN459" i="1" s="1"/>
  <c r="W462" i="1"/>
  <c r="T462" i="1"/>
  <c r="AG462" i="1" s="1"/>
  <c r="S462" i="1"/>
  <c r="Z467" i="1"/>
  <c r="AO467" i="1" s="1"/>
  <c r="Y467" i="1"/>
  <c r="AN467" i="1" s="1"/>
  <c r="T470" i="1"/>
  <c r="AG470" i="1" s="1"/>
  <c r="W470" i="1"/>
  <c r="S470" i="1"/>
  <c r="Z475" i="1"/>
  <c r="AO475" i="1" s="1"/>
  <c r="Y475" i="1"/>
  <c r="AN475" i="1" s="1"/>
  <c r="W478" i="1"/>
  <c r="T478" i="1"/>
  <c r="AG478" i="1" s="1"/>
  <c r="S478" i="1"/>
  <c r="Z483" i="1"/>
  <c r="AO483" i="1" s="1"/>
  <c r="Y483" i="1"/>
  <c r="AN483" i="1" s="1"/>
  <c r="W486" i="1"/>
  <c r="T486" i="1"/>
  <c r="AG486" i="1" s="1"/>
  <c r="S486" i="1"/>
  <c r="Z491" i="1"/>
  <c r="AO491" i="1" s="1"/>
  <c r="Y491" i="1"/>
  <c r="AN491" i="1" s="1"/>
  <c r="W494" i="1"/>
  <c r="T494" i="1"/>
  <c r="AG494" i="1" s="1"/>
  <c r="S494" i="1"/>
  <c r="Z499" i="1"/>
  <c r="AO499" i="1" s="1"/>
  <c r="Y499" i="1"/>
  <c r="AN499" i="1" s="1"/>
  <c r="W502" i="1"/>
  <c r="T502" i="1"/>
  <c r="AG502" i="1" s="1"/>
  <c r="S502" i="1"/>
  <c r="Z507" i="1"/>
  <c r="AO507" i="1" s="1"/>
  <c r="Y507" i="1"/>
  <c r="AN507" i="1" s="1"/>
  <c r="W510" i="1"/>
  <c r="T510" i="1"/>
  <c r="AG510" i="1" s="1"/>
  <c r="S510" i="1"/>
  <c r="Z515" i="1"/>
  <c r="AO515" i="1" s="1"/>
  <c r="Y515" i="1"/>
  <c r="AN515" i="1" s="1"/>
  <c r="W518" i="1"/>
  <c r="T518" i="1"/>
  <c r="AG518" i="1" s="1"/>
  <c r="S518" i="1"/>
  <c r="Z523" i="1"/>
  <c r="AO523" i="1" s="1"/>
  <c r="Y523" i="1"/>
  <c r="AN523" i="1" s="1"/>
  <c r="W526" i="1"/>
  <c r="T526" i="1"/>
  <c r="AG526" i="1" s="1"/>
  <c r="S526" i="1"/>
  <c r="Z531" i="1"/>
  <c r="AO531" i="1" s="1"/>
  <c r="Y531" i="1"/>
  <c r="AN531" i="1" s="1"/>
  <c r="W534" i="1"/>
  <c r="T534" i="1"/>
  <c r="AG534" i="1" s="1"/>
  <c r="S534" i="1"/>
  <c r="Z539" i="1"/>
  <c r="AO539" i="1" s="1"/>
  <c r="Y539" i="1"/>
  <c r="AN539" i="1" s="1"/>
  <c r="W542" i="1"/>
  <c r="T542" i="1"/>
  <c r="AG542" i="1" s="1"/>
  <c r="S542" i="1"/>
  <c r="Z547" i="1"/>
  <c r="AO547" i="1" s="1"/>
  <c r="Y547" i="1"/>
  <c r="AN547" i="1" s="1"/>
  <c r="W550" i="1"/>
  <c r="T550" i="1"/>
  <c r="AG550" i="1" s="1"/>
  <c r="S550" i="1"/>
  <c r="Z555" i="1"/>
  <c r="AO555" i="1" s="1"/>
  <c r="Y555" i="1"/>
  <c r="AN555" i="1" s="1"/>
  <c r="W558" i="1"/>
  <c r="T558" i="1"/>
  <c r="AG558" i="1" s="1"/>
  <c r="S558" i="1"/>
  <c r="Z563" i="1"/>
  <c r="AO563" i="1" s="1"/>
  <c r="Y563" i="1"/>
  <c r="AN563" i="1" s="1"/>
  <c r="W566" i="1"/>
  <c r="T566" i="1"/>
  <c r="AG566" i="1" s="1"/>
  <c r="S566" i="1"/>
  <c r="Z571" i="1"/>
  <c r="AO571" i="1" s="1"/>
  <c r="Y571" i="1"/>
  <c r="AN571" i="1" s="1"/>
  <c r="W574" i="1"/>
  <c r="T574" i="1"/>
  <c r="AG574" i="1" s="1"/>
  <c r="S574" i="1"/>
  <c r="Z579" i="1"/>
  <c r="AO579" i="1" s="1"/>
  <c r="Y579" i="1"/>
  <c r="AN579" i="1" s="1"/>
  <c r="W582" i="1"/>
  <c r="T582" i="1"/>
  <c r="AG582" i="1" s="1"/>
  <c r="S582" i="1"/>
  <c r="Z587" i="1"/>
  <c r="AO587" i="1" s="1"/>
  <c r="Y587" i="1"/>
  <c r="AN587" i="1" s="1"/>
  <c r="W590" i="1"/>
  <c r="T590" i="1"/>
  <c r="AG590" i="1" s="1"/>
  <c r="S590" i="1"/>
  <c r="Z595" i="1"/>
  <c r="AO595" i="1" s="1"/>
  <c r="Y595" i="1"/>
  <c r="AN595" i="1" s="1"/>
  <c r="W598" i="1"/>
  <c r="T598" i="1"/>
  <c r="AG598" i="1" s="1"/>
  <c r="S598" i="1"/>
  <c r="Z603" i="1"/>
  <c r="AO603" i="1" s="1"/>
  <c r="Y603" i="1"/>
  <c r="AN603" i="1" s="1"/>
  <c r="W606" i="1"/>
  <c r="T606" i="1"/>
  <c r="AG606" i="1" s="1"/>
  <c r="S606" i="1"/>
  <c r="Z611" i="1"/>
  <c r="AO611" i="1" s="1"/>
  <c r="Y611" i="1"/>
  <c r="AN611" i="1" s="1"/>
  <c r="W614" i="1"/>
  <c r="T614" i="1"/>
  <c r="AG614" i="1" s="1"/>
  <c r="S614" i="1"/>
  <c r="Z619" i="1"/>
  <c r="AO619" i="1" s="1"/>
  <c r="Y619" i="1"/>
  <c r="AN619" i="1" s="1"/>
  <c r="W622" i="1"/>
  <c r="T622" i="1"/>
  <c r="AG622" i="1" s="1"/>
  <c r="S622" i="1"/>
  <c r="Z627" i="1"/>
  <c r="AO627" i="1" s="1"/>
  <c r="Y627" i="1"/>
  <c r="AN627" i="1" s="1"/>
  <c r="W630" i="1"/>
  <c r="T630" i="1"/>
  <c r="AG630" i="1" s="1"/>
  <c r="S630" i="1"/>
  <c r="Z635" i="1"/>
  <c r="AO635" i="1" s="1"/>
  <c r="Y635" i="1"/>
  <c r="AN635" i="1" s="1"/>
  <c r="W638" i="1"/>
  <c r="T638" i="1"/>
  <c r="AG638" i="1" s="1"/>
  <c r="S638" i="1"/>
  <c r="Z643" i="1"/>
  <c r="AO643" i="1" s="1"/>
  <c r="Y643" i="1"/>
  <c r="AN643" i="1" s="1"/>
  <c r="W646" i="1"/>
  <c r="T646" i="1"/>
  <c r="AG646" i="1" s="1"/>
  <c r="S646" i="1"/>
  <c r="Z651" i="1"/>
  <c r="AO651" i="1" s="1"/>
  <c r="Y651" i="1"/>
  <c r="AN651" i="1" s="1"/>
  <c r="W654" i="1"/>
  <c r="T654" i="1"/>
  <c r="AG654" i="1" s="1"/>
  <c r="S654" i="1"/>
  <c r="Z659" i="1"/>
  <c r="AO659" i="1" s="1"/>
  <c r="Y659" i="1"/>
  <c r="AN659" i="1" s="1"/>
  <c r="W662" i="1"/>
  <c r="T662" i="1"/>
  <c r="AG662" i="1" s="1"/>
  <c r="S662" i="1"/>
  <c r="Z667" i="1"/>
  <c r="AO667" i="1" s="1"/>
  <c r="Y667" i="1"/>
  <c r="AN667" i="1" s="1"/>
  <c r="W670" i="1"/>
  <c r="T670" i="1"/>
  <c r="AG670" i="1" s="1"/>
  <c r="S670" i="1"/>
  <c r="Z675" i="1"/>
  <c r="AO675" i="1" s="1"/>
  <c r="Y675" i="1"/>
  <c r="AN675" i="1" s="1"/>
  <c r="W678" i="1"/>
  <c r="T678" i="1"/>
  <c r="AG678" i="1" s="1"/>
  <c r="S678" i="1"/>
  <c r="Z683" i="1"/>
  <c r="AO683" i="1" s="1"/>
  <c r="Y683" i="1"/>
  <c r="AN683" i="1" s="1"/>
  <c r="W686" i="1"/>
  <c r="T686" i="1"/>
  <c r="AG686" i="1" s="1"/>
  <c r="S686" i="1"/>
  <c r="Z691" i="1"/>
  <c r="AO691" i="1" s="1"/>
  <c r="Y691" i="1"/>
  <c r="AN691" i="1" s="1"/>
  <c r="W694" i="1"/>
  <c r="T694" i="1"/>
  <c r="AG694" i="1" s="1"/>
  <c r="S694" i="1"/>
  <c r="X699" i="1"/>
  <c r="R699" i="1"/>
  <c r="U702" i="1"/>
  <c r="V702" i="1"/>
  <c r="X707" i="1"/>
  <c r="R707" i="1"/>
  <c r="V710" i="1"/>
  <c r="U710" i="1"/>
  <c r="X715" i="1"/>
  <c r="R715" i="1"/>
  <c r="AC715" i="1" s="1"/>
  <c r="V718" i="1"/>
  <c r="U718" i="1"/>
  <c r="X723" i="1"/>
  <c r="R723" i="1"/>
  <c r="V726" i="1"/>
  <c r="U726" i="1"/>
  <c r="X731" i="1"/>
  <c r="R731" i="1"/>
  <c r="AC731" i="1" s="1"/>
  <c r="U734" i="1"/>
  <c r="V734" i="1"/>
  <c r="X739" i="1"/>
  <c r="R739" i="1"/>
  <c r="V742" i="1"/>
  <c r="U742" i="1"/>
  <c r="X747" i="1"/>
  <c r="R747" i="1"/>
  <c r="V750" i="1"/>
  <c r="U750" i="1"/>
  <c r="X755" i="1"/>
  <c r="R755" i="1"/>
  <c r="AC755" i="1" s="1"/>
  <c r="V758" i="1"/>
  <c r="U758" i="1"/>
  <c r="X763" i="1"/>
  <c r="R763" i="1"/>
  <c r="AC763" i="1" s="1"/>
  <c r="U766" i="1"/>
  <c r="V766" i="1"/>
  <c r="X771" i="1"/>
  <c r="R771" i="1"/>
  <c r="V774" i="1"/>
  <c r="U774" i="1"/>
  <c r="W779" i="1"/>
  <c r="S779" i="1"/>
  <c r="T779" i="1"/>
  <c r="AG779" i="1" s="1"/>
  <c r="Z784" i="1"/>
  <c r="AO784" i="1" s="1"/>
  <c r="Y784" i="1"/>
  <c r="AN784" i="1" s="1"/>
  <c r="W787" i="1"/>
  <c r="T787" i="1"/>
  <c r="AG787" i="1" s="1"/>
  <c r="S787" i="1"/>
  <c r="Z792" i="1"/>
  <c r="AO792" i="1" s="1"/>
  <c r="Y792" i="1"/>
  <c r="AN792" i="1" s="1"/>
  <c r="W795" i="1"/>
  <c r="T795" i="1"/>
  <c r="AG795" i="1" s="1"/>
  <c r="S795" i="1"/>
  <c r="Z800" i="1"/>
  <c r="AO800" i="1" s="1"/>
  <c r="Y800" i="1"/>
  <c r="AN800" i="1" s="1"/>
  <c r="W803" i="1"/>
  <c r="T803" i="1"/>
  <c r="AG803" i="1" s="1"/>
  <c r="S803" i="1"/>
  <c r="Z808" i="1"/>
  <c r="AO808" i="1" s="1"/>
  <c r="Y808" i="1"/>
  <c r="AN808" i="1" s="1"/>
  <c r="W811" i="1"/>
  <c r="T811" i="1"/>
  <c r="AG811" i="1" s="1"/>
  <c r="S811" i="1"/>
  <c r="Z816" i="1"/>
  <c r="AO816" i="1" s="1"/>
  <c r="Y816" i="1"/>
  <c r="AN816" i="1" s="1"/>
  <c r="W819" i="1"/>
  <c r="T819" i="1"/>
  <c r="AG819" i="1" s="1"/>
  <c r="S819" i="1"/>
  <c r="Z824" i="1"/>
  <c r="AO824" i="1" s="1"/>
  <c r="Y824" i="1"/>
  <c r="AN824" i="1" s="1"/>
  <c r="W827" i="1"/>
  <c r="T827" i="1"/>
  <c r="AG827" i="1" s="1"/>
  <c r="S827" i="1"/>
  <c r="Z832" i="1"/>
  <c r="AO832" i="1" s="1"/>
  <c r="Y832" i="1"/>
  <c r="AN832" i="1" s="1"/>
  <c r="W835" i="1"/>
  <c r="T835" i="1"/>
  <c r="AG835" i="1" s="1"/>
  <c r="S835" i="1"/>
  <c r="Z840" i="1"/>
  <c r="AO840" i="1" s="1"/>
  <c r="Y840" i="1"/>
  <c r="AN840" i="1" s="1"/>
  <c r="U843" i="1"/>
  <c r="V843" i="1"/>
  <c r="X848" i="1"/>
  <c r="R848" i="1"/>
  <c r="U851" i="1"/>
  <c r="V851" i="1"/>
  <c r="X856" i="1"/>
  <c r="R856" i="1"/>
  <c r="AC856" i="1" s="1"/>
  <c r="AB856" i="1" s="1"/>
  <c r="U859" i="1"/>
  <c r="V859" i="1"/>
  <c r="X864" i="1"/>
  <c r="R864" i="1"/>
  <c r="AC864" i="1" s="1"/>
  <c r="U867" i="1"/>
  <c r="V867" i="1"/>
  <c r="X872" i="1"/>
  <c r="R872" i="1"/>
  <c r="U875" i="1"/>
  <c r="V875" i="1"/>
  <c r="X880" i="1"/>
  <c r="R880" i="1"/>
  <c r="AC880" i="1" s="1"/>
  <c r="U883" i="1"/>
  <c r="V883" i="1"/>
  <c r="X888" i="1"/>
  <c r="R888" i="1"/>
  <c r="AC888" i="1" s="1"/>
  <c r="U891" i="1"/>
  <c r="V891" i="1"/>
  <c r="X896" i="1"/>
  <c r="R896" i="1"/>
  <c r="U899" i="1"/>
  <c r="V899" i="1"/>
  <c r="X904" i="1"/>
  <c r="R904" i="1"/>
  <c r="V907" i="1"/>
  <c r="U907" i="1"/>
  <c r="X912" i="1"/>
  <c r="R912" i="1"/>
  <c r="V915" i="1"/>
  <c r="U915" i="1"/>
  <c r="X920" i="1"/>
  <c r="R920" i="1"/>
  <c r="V923" i="1"/>
  <c r="U923" i="1"/>
  <c r="X928" i="1"/>
  <c r="R928" i="1"/>
  <c r="V931" i="1"/>
  <c r="U931" i="1"/>
  <c r="X936" i="1"/>
  <c r="R936" i="1"/>
  <c r="AC936" i="1" s="1"/>
  <c r="V939" i="1"/>
  <c r="U939" i="1"/>
  <c r="X944" i="1"/>
  <c r="R944" i="1"/>
  <c r="V947" i="1"/>
  <c r="U947" i="1"/>
  <c r="X952" i="1"/>
  <c r="R952" i="1"/>
  <c r="V955" i="1"/>
  <c r="U955" i="1"/>
  <c r="X960" i="1"/>
  <c r="R960" i="1"/>
  <c r="AC960" i="1" s="1"/>
  <c r="V963" i="1"/>
  <c r="U963" i="1"/>
  <c r="X968" i="1"/>
  <c r="R968" i="1"/>
  <c r="AC968" i="1" s="1"/>
  <c r="AB968" i="1" s="1"/>
  <c r="V971" i="1"/>
  <c r="U971" i="1"/>
  <c r="X976" i="1"/>
  <c r="R976" i="1"/>
  <c r="V979" i="1"/>
  <c r="U979" i="1"/>
  <c r="X984" i="1"/>
  <c r="R984" i="1"/>
  <c r="AC984" i="1" s="1"/>
  <c r="V987" i="1"/>
  <c r="U987" i="1"/>
  <c r="X992" i="1"/>
  <c r="R992" i="1"/>
  <c r="V995" i="1"/>
  <c r="U995" i="1"/>
  <c r="X1000" i="1"/>
  <c r="R1000" i="1"/>
  <c r="V1003" i="1"/>
  <c r="U1003" i="1"/>
  <c r="X1008" i="1"/>
  <c r="R1008" i="1"/>
  <c r="V1011" i="1"/>
  <c r="U1011" i="1"/>
  <c r="R1016" i="1"/>
  <c r="X1016" i="1"/>
  <c r="U1019" i="1"/>
  <c r="V1019" i="1"/>
  <c r="R1024" i="1"/>
  <c r="AC1024" i="1" s="1"/>
  <c r="X1024" i="1"/>
  <c r="U1027" i="1"/>
  <c r="V1027" i="1"/>
  <c r="R1032" i="1"/>
  <c r="AC1032" i="1" s="1"/>
  <c r="X1032" i="1"/>
  <c r="U1035" i="1"/>
  <c r="V1035" i="1"/>
  <c r="R1040" i="1"/>
  <c r="X1040" i="1"/>
  <c r="U1043" i="1"/>
  <c r="V1043" i="1"/>
  <c r="R1048" i="1"/>
  <c r="X1048" i="1"/>
  <c r="U1051" i="1"/>
  <c r="V1051" i="1"/>
  <c r="R1056" i="1"/>
  <c r="X1056" i="1"/>
  <c r="U1059" i="1"/>
  <c r="V1059" i="1"/>
  <c r="R1064" i="1"/>
  <c r="X1064" i="1"/>
  <c r="U1067" i="1"/>
  <c r="V1067" i="1"/>
  <c r="R1072" i="1"/>
  <c r="X1072" i="1"/>
  <c r="U1075" i="1"/>
  <c r="V1075" i="1"/>
  <c r="Z1077" i="1"/>
  <c r="AO1077" i="1" s="1"/>
  <c r="Y1077" i="1"/>
  <c r="AN1077" i="1" s="1"/>
  <c r="O1080" i="1"/>
  <c r="S1080" i="1"/>
  <c r="W1080" i="1"/>
  <c r="T1080" i="1"/>
  <c r="AG1080" i="1" s="1"/>
  <c r="Z1085" i="1"/>
  <c r="AO1085" i="1" s="1"/>
  <c r="Y1085" i="1"/>
  <c r="AN1085" i="1" s="1"/>
  <c r="S1088" i="1"/>
  <c r="W1088" i="1"/>
  <c r="T1088" i="1"/>
  <c r="AG1088" i="1" s="1"/>
  <c r="O1091" i="1"/>
  <c r="Z1093" i="1"/>
  <c r="AO1093" i="1" s="1"/>
  <c r="Y1093" i="1"/>
  <c r="AN1093" i="1" s="1"/>
  <c r="S1096" i="1"/>
  <c r="W1096" i="1"/>
  <c r="T1096" i="1"/>
  <c r="AG1096" i="1" s="1"/>
  <c r="Z1101" i="1"/>
  <c r="AO1101" i="1" s="1"/>
  <c r="Y1101" i="1"/>
  <c r="AN1101" i="1" s="1"/>
  <c r="S1104" i="1"/>
  <c r="W1104" i="1"/>
  <c r="T1104" i="1"/>
  <c r="AG1104" i="1" s="1"/>
  <c r="X1109" i="1"/>
  <c r="R1109" i="1"/>
  <c r="V1112" i="1"/>
  <c r="U1112" i="1"/>
  <c r="X1117" i="1"/>
  <c r="R1117" i="1"/>
  <c r="V1120" i="1"/>
  <c r="U1120" i="1"/>
  <c r="X1125" i="1"/>
  <c r="R1125" i="1"/>
  <c r="V1128" i="1"/>
  <c r="U1128" i="1"/>
  <c r="X1133" i="1"/>
  <c r="R1133" i="1"/>
  <c r="V1136" i="1"/>
  <c r="U1136" i="1"/>
  <c r="X1141" i="1"/>
  <c r="R1141" i="1"/>
  <c r="V1144" i="1"/>
  <c r="U1144" i="1"/>
  <c r="X1149" i="1"/>
  <c r="R1149" i="1"/>
  <c r="V1152" i="1"/>
  <c r="U1152" i="1"/>
  <c r="W1157" i="1"/>
  <c r="T1157" i="1"/>
  <c r="AG1157" i="1" s="1"/>
  <c r="S1157" i="1"/>
  <c r="Z1162" i="1"/>
  <c r="AO1162" i="1" s="1"/>
  <c r="Y1162" i="1"/>
  <c r="AN1162" i="1" s="1"/>
  <c r="O1165" i="1"/>
  <c r="W1165" i="1"/>
  <c r="T1165" i="1"/>
  <c r="AG1165" i="1" s="1"/>
  <c r="S1165" i="1"/>
  <c r="Z1170" i="1"/>
  <c r="AO1170" i="1" s="1"/>
  <c r="Y1170" i="1"/>
  <c r="AN1170" i="1" s="1"/>
  <c r="W1173" i="1"/>
  <c r="T1173" i="1"/>
  <c r="AG1173" i="1" s="1"/>
  <c r="S1173" i="1"/>
  <c r="Z1178" i="1"/>
  <c r="AO1178" i="1" s="1"/>
  <c r="Y1178" i="1"/>
  <c r="AN1178" i="1" s="1"/>
  <c r="W1181" i="1"/>
  <c r="T1181" i="1"/>
  <c r="AG1181" i="1" s="1"/>
  <c r="S1181" i="1"/>
  <c r="Z1186" i="1"/>
  <c r="AO1186" i="1" s="1"/>
  <c r="Y1186" i="1"/>
  <c r="AN1186" i="1" s="1"/>
  <c r="W1189" i="1"/>
  <c r="T1189" i="1"/>
  <c r="AG1189" i="1" s="1"/>
  <c r="S1189" i="1"/>
  <c r="Z1194" i="1"/>
  <c r="AO1194" i="1" s="1"/>
  <c r="Y1194" i="1"/>
  <c r="AN1194" i="1" s="1"/>
  <c r="W1197" i="1"/>
  <c r="T1197" i="1"/>
  <c r="AG1197" i="1" s="1"/>
  <c r="S1197" i="1"/>
  <c r="Z1202" i="1"/>
  <c r="AO1202" i="1" s="1"/>
  <c r="Y1202" i="1"/>
  <c r="AN1202" i="1" s="1"/>
  <c r="W1205" i="1"/>
  <c r="T1205" i="1"/>
  <c r="AG1205" i="1" s="1"/>
  <c r="S1205" i="1"/>
  <c r="Z1210" i="1"/>
  <c r="AO1210" i="1" s="1"/>
  <c r="Y1210" i="1"/>
  <c r="AN1210" i="1" s="1"/>
  <c r="W1213" i="1"/>
  <c r="T1213" i="1"/>
  <c r="AG1213" i="1" s="1"/>
  <c r="S1213" i="1"/>
  <c r="O1216" i="1"/>
  <c r="Z1218" i="1"/>
  <c r="AO1218" i="1" s="1"/>
  <c r="Y1218" i="1"/>
  <c r="AN1218" i="1" s="1"/>
  <c r="W1221" i="1"/>
  <c r="T1221" i="1"/>
  <c r="AG1221" i="1" s="1"/>
  <c r="S1221" i="1"/>
  <c r="Z1226" i="1"/>
  <c r="AO1226" i="1" s="1"/>
  <c r="Y1226" i="1"/>
  <c r="AN1226" i="1" s="1"/>
  <c r="V1229" i="1"/>
  <c r="U1229" i="1"/>
  <c r="X1234" i="1"/>
  <c r="R1234" i="1"/>
  <c r="AC1234" i="1" s="1"/>
  <c r="V1237" i="1"/>
  <c r="U1237" i="1"/>
  <c r="X1242" i="1"/>
  <c r="R1242" i="1"/>
  <c r="AC1242" i="1" s="1"/>
  <c r="V1245" i="1"/>
  <c r="U1245" i="1"/>
  <c r="X1250" i="1"/>
  <c r="R1250" i="1"/>
  <c r="V1253" i="1"/>
  <c r="U1253" i="1"/>
  <c r="Z1255" i="1"/>
  <c r="AO1255" i="1" s="1"/>
  <c r="Y1255" i="1"/>
  <c r="AN1255" i="1" s="1"/>
  <c r="O1258" i="1"/>
  <c r="W1258" i="1"/>
  <c r="T1258" i="1"/>
  <c r="AG1258" i="1" s="1"/>
  <c r="S1258" i="1"/>
  <c r="Z1263" i="1"/>
  <c r="AO1263" i="1" s="1"/>
  <c r="Y1263" i="1"/>
  <c r="AN1263" i="1" s="1"/>
  <c r="W1266" i="1"/>
  <c r="T1266" i="1"/>
  <c r="AG1266" i="1" s="1"/>
  <c r="S1266" i="1"/>
  <c r="Z1271" i="1"/>
  <c r="AO1271" i="1" s="1"/>
  <c r="Y1271" i="1"/>
  <c r="AN1271" i="1" s="1"/>
  <c r="W1274" i="1"/>
  <c r="T1274" i="1"/>
  <c r="AG1274" i="1" s="1"/>
  <c r="S1274" i="1"/>
  <c r="Z1279" i="1"/>
  <c r="AO1279" i="1" s="1"/>
  <c r="Y1279" i="1"/>
  <c r="AN1279" i="1" s="1"/>
  <c r="W1282" i="1"/>
  <c r="T1282" i="1"/>
  <c r="AG1282" i="1" s="1"/>
  <c r="S1282" i="1"/>
  <c r="Z1287" i="1"/>
  <c r="AO1287" i="1" s="1"/>
  <c r="Y1287" i="1"/>
  <c r="AN1287" i="1" s="1"/>
  <c r="W1290" i="1"/>
  <c r="T1290" i="1"/>
  <c r="AG1290" i="1" s="1"/>
  <c r="S1290" i="1"/>
  <c r="Z1295" i="1"/>
  <c r="AO1295" i="1" s="1"/>
  <c r="Y1295" i="1"/>
  <c r="AN1295" i="1" s="1"/>
  <c r="W1298" i="1"/>
  <c r="T1298" i="1"/>
  <c r="AG1298" i="1" s="1"/>
  <c r="S1298" i="1"/>
  <c r="Z1303" i="1"/>
  <c r="AO1303" i="1" s="1"/>
  <c r="Y1303" i="1"/>
  <c r="AN1303" i="1" s="1"/>
  <c r="W1306" i="1"/>
  <c r="T1306" i="1"/>
  <c r="AG1306" i="1" s="1"/>
  <c r="S1306" i="1"/>
  <c r="Z1311" i="1"/>
  <c r="AO1311" i="1" s="1"/>
  <c r="Y1311" i="1"/>
  <c r="AN1311" i="1" s="1"/>
  <c r="W1314" i="1"/>
  <c r="T1314" i="1"/>
  <c r="AG1314" i="1" s="1"/>
  <c r="S1314" i="1"/>
  <c r="Z1319" i="1"/>
  <c r="AO1319" i="1" s="1"/>
  <c r="Y1319" i="1"/>
  <c r="AN1319" i="1" s="1"/>
  <c r="W1322" i="1"/>
  <c r="T1322" i="1"/>
  <c r="AG1322" i="1" s="1"/>
  <c r="S1322" i="1"/>
  <c r="Z1327" i="1"/>
  <c r="AO1327" i="1" s="1"/>
  <c r="Y1327" i="1"/>
  <c r="AN1327" i="1" s="1"/>
  <c r="T1330" i="1"/>
  <c r="AG1330" i="1" s="1"/>
  <c r="S1330" i="1"/>
  <c r="W1330" i="1"/>
  <c r="Z1335" i="1"/>
  <c r="AO1335" i="1" s="1"/>
  <c r="Y1335" i="1"/>
  <c r="AN1335" i="1" s="1"/>
  <c r="W1338" i="1"/>
  <c r="T1338" i="1"/>
  <c r="AG1338" i="1" s="1"/>
  <c r="S1338" i="1"/>
  <c r="Z1343" i="1"/>
  <c r="AO1343" i="1" s="1"/>
  <c r="Y1343" i="1"/>
  <c r="AN1343" i="1" s="1"/>
  <c r="W1346" i="1"/>
  <c r="T1346" i="1"/>
  <c r="AG1346" i="1" s="1"/>
  <c r="S1346" i="1"/>
  <c r="Z1351" i="1"/>
  <c r="AO1351" i="1" s="1"/>
  <c r="Y1351" i="1"/>
  <c r="AN1351" i="1" s="1"/>
  <c r="W1354" i="1"/>
  <c r="T1354" i="1"/>
  <c r="AG1354" i="1" s="1"/>
  <c r="S1354" i="1"/>
  <c r="Z1359" i="1"/>
  <c r="AO1359" i="1" s="1"/>
  <c r="Y1359" i="1"/>
  <c r="AN1359" i="1" s="1"/>
  <c r="W1362" i="1"/>
  <c r="T1362" i="1"/>
  <c r="AG1362" i="1" s="1"/>
  <c r="S1362" i="1"/>
  <c r="Z1367" i="1"/>
  <c r="AO1367" i="1" s="1"/>
  <c r="Y1367" i="1"/>
  <c r="AN1367" i="1" s="1"/>
  <c r="W1370" i="1"/>
  <c r="T1370" i="1"/>
  <c r="AG1370" i="1" s="1"/>
  <c r="S1370" i="1"/>
  <c r="X1375" i="1"/>
  <c r="R1375" i="1"/>
  <c r="V1378" i="1"/>
  <c r="U1378" i="1"/>
  <c r="X1383" i="1"/>
  <c r="R1383" i="1"/>
  <c r="V1386" i="1"/>
  <c r="U1386" i="1"/>
  <c r="X1391" i="1"/>
  <c r="R1391" i="1"/>
  <c r="U1394" i="1"/>
  <c r="V1394" i="1"/>
  <c r="X1399" i="1"/>
  <c r="R1399" i="1"/>
  <c r="V1402" i="1"/>
  <c r="U1402" i="1"/>
  <c r="X1407" i="1"/>
  <c r="R1407" i="1"/>
  <c r="V1410" i="1"/>
  <c r="U1410" i="1"/>
  <c r="X1415" i="1"/>
  <c r="R1415" i="1"/>
  <c r="V1418" i="1"/>
  <c r="U1418" i="1"/>
  <c r="X1423" i="1"/>
  <c r="R1423" i="1"/>
  <c r="V1426" i="1"/>
  <c r="U1426" i="1"/>
  <c r="W1431" i="1"/>
  <c r="T1431" i="1"/>
  <c r="AG1431" i="1" s="1"/>
  <c r="S1431" i="1"/>
  <c r="Z1436" i="1"/>
  <c r="AO1436" i="1" s="1"/>
  <c r="Y1436" i="1"/>
  <c r="AN1436" i="1" s="1"/>
  <c r="W1439" i="1"/>
  <c r="T1439" i="1"/>
  <c r="AG1439" i="1" s="1"/>
  <c r="S1439" i="1"/>
  <c r="Z1444" i="1"/>
  <c r="AO1444" i="1" s="1"/>
  <c r="Y1444" i="1"/>
  <c r="AN1444" i="1" s="1"/>
  <c r="W1447" i="1"/>
  <c r="T1447" i="1"/>
  <c r="AG1447" i="1" s="1"/>
  <c r="S1447" i="1"/>
  <c r="Z1452" i="1"/>
  <c r="AO1452" i="1" s="1"/>
  <c r="Y1452" i="1"/>
  <c r="AN1452" i="1" s="1"/>
  <c r="W1455" i="1"/>
  <c r="T1455" i="1"/>
  <c r="AG1455" i="1" s="1"/>
  <c r="S1455" i="1"/>
  <c r="Z1460" i="1"/>
  <c r="AO1460" i="1" s="1"/>
  <c r="Y1460" i="1"/>
  <c r="AN1460" i="1" s="1"/>
  <c r="W1463" i="1"/>
  <c r="T1463" i="1"/>
  <c r="AG1463" i="1" s="1"/>
  <c r="S1463" i="1"/>
  <c r="Z1468" i="1"/>
  <c r="AO1468" i="1" s="1"/>
  <c r="Y1468" i="1"/>
  <c r="AN1468" i="1" s="1"/>
  <c r="W1471" i="1"/>
  <c r="S1471" i="1"/>
  <c r="T1471" i="1"/>
  <c r="AG1471" i="1" s="1"/>
  <c r="Z1476" i="1"/>
  <c r="AO1476" i="1" s="1"/>
  <c r="Y1476" i="1"/>
  <c r="AN1476" i="1" s="1"/>
  <c r="W1479" i="1"/>
  <c r="T1479" i="1"/>
  <c r="AG1479" i="1" s="1"/>
  <c r="S1479" i="1"/>
  <c r="Z1484" i="1"/>
  <c r="AO1484" i="1" s="1"/>
  <c r="Y1484" i="1"/>
  <c r="AN1484" i="1" s="1"/>
  <c r="W1487" i="1"/>
  <c r="T1487" i="1"/>
  <c r="AG1487" i="1" s="1"/>
  <c r="S1487" i="1"/>
  <c r="O1490" i="1"/>
  <c r="Z1492" i="1"/>
  <c r="AO1492" i="1" s="1"/>
  <c r="Y1492" i="1"/>
  <c r="AN1492" i="1" s="1"/>
  <c r="W1495" i="1"/>
  <c r="T1495" i="1"/>
  <c r="AG1495" i="1" s="1"/>
  <c r="S1495" i="1"/>
  <c r="Z1500" i="1"/>
  <c r="AO1500" i="1" s="1"/>
  <c r="Y1500" i="1"/>
  <c r="AN1500" i="1" s="1"/>
  <c r="W1503" i="1"/>
  <c r="T1503" i="1"/>
  <c r="AG1503" i="1" s="1"/>
  <c r="S1503" i="1"/>
  <c r="Z1508" i="1"/>
  <c r="AO1508" i="1" s="1"/>
  <c r="Y1508" i="1"/>
  <c r="AN1508" i="1" s="1"/>
  <c r="W1511" i="1"/>
  <c r="T1511" i="1"/>
  <c r="AG1511" i="1" s="1"/>
  <c r="S1511" i="1"/>
  <c r="Y1516" i="1"/>
  <c r="AN1516" i="1" s="1"/>
  <c r="Z1516" i="1"/>
  <c r="AO1516" i="1" s="1"/>
  <c r="V1519" i="1"/>
  <c r="U1519" i="1"/>
  <c r="X1524" i="1"/>
  <c r="R1524" i="1"/>
  <c r="V1527" i="1"/>
  <c r="U1527" i="1"/>
  <c r="X1532" i="1"/>
  <c r="R1532" i="1"/>
  <c r="AC1532" i="1" s="1"/>
  <c r="V1535" i="1"/>
  <c r="U1535" i="1"/>
  <c r="X1540" i="1"/>
  <c r="R1540" i="1"/>
  <c r="V1543" i="1"/>
  <c r="U1543" i="1"/>
  <c r="X1548" i="1"/>
  <c r="R1548" i="1"/>
  <c r="AC1548" i="1" s="1"/>
  <c r="V1551" i="1"/>
  <c r="U1551" i="1"/>
  <c r="X1556" i="1"/>
  <c r="R1556" i="1"/>
  <c r="V1559" i="1"/>
  <c r="U1559" i="1"/>
  <c r="X1564" i="1"/>
  <c r="R1564" i="1"/>
  <c r="AC1564" i="1" s="1"/>
  <c r="V1567" i="1"/>
  <c r="U1567" i="1"/>
  <c r="X1572" i="1"/>
  <c r="R1572" i="1"/>
  <c r="V1575" i="1"/>
  <c r="U1575" i="1"/>
  <c r="Y1577" i="1"/>
  <c r="AN1577" i="1" s="1"/>
  <c r="Z1577" i="1"/>
  <c r="AO1577" i="1" s="1"/>
  <c r="O1580" i="1"/>
  <c r="W1580" i="1"/>
  <c r="T1580" i="1"/>
  <c r="AG1580" i="1" s="1"/>
  <c r="S1580" i="1"/>
  <c r="Z1585" i="1"/>
  <c r="AO1585" i="1" s="1"/>
  <c r="Y1585" i="1"/>
  <c r="AN1585" i="1" s="1"/>
  <c r="O1588" i="1"/>
  <c r="W1588" i="1"/>
  <c r="T1588" i="1"/>
  <c r="AG1588" i="1" s="1"/>
  <c r="S1588" i="1"/>
  <c r="Z1593" i="1"/>
  <c r="AO1593" i="1" s="1"/>
  <c r="Y1593" i="1"/>
  <c r="AN1593" i="1" s="1"/>
  <c r="W1596" i="1"/>
  <c r="T1596" i="1"/>
  <c r="AG1596" i="1" s="1"/>
  <c r="S1596" i="1"/>
  <c r="R1601" i="1"/>
  <c r="X1601" i="1"/>
  <c r="V1604" i="1"/>
  <c r="U1604" i="1"/>
  <c r="Z1606" i="1"/>
  <c r="AO1606" i="1" s="1"/>
  <c r="Y1606" i="1"/>
  <c r="AN1606" i="1" s="1"/>
  <c r="W1609" i="1"/>
  <c r="T1609" i="1"/>
  <c r="AG1609" i="1" s="1"/>
  <c r="S1609" i="1"/>
  <c r="Z1614" i="1"/>
  <c r="AO1614" i="1" s="1"/>
  <c r="Y1614" i="1"/>
  <c r="AN1614" i="1" s="1"/>
  <c r="W1617" i="1"/>
  <c r="T1617" i="1"/>
  <c r="AG1617" i="1" s="1"/>
  <c r="S1617" i="1"/>
  <c r="Z1622" i="1"/>
  <c r="AO1622" i="1" s="1"/>
  <c r="Y1622" i="1"/>
  <c r="AN1622" i="1" s="1"/>
  <c r="W1625" i="1"/>
  <c r="T1625" i="1"/>
  <c r="AG1625" i="1" s="1"/>
  <c r="S1625" i="1"/>
  <c r="Z1630" i="1"/>
  <c r="AO1630" i="1" s="1"/>
  <c r="Y1630" i="1"/>
  <c r="AN1630" i="1" s="1"/>
  <c r="O1633" i="1"/>
  <c r="W1633" i="1"/>
  <c r="T1633" i="1"/>
  <c r="AG1633" i="1" s="1"/>
  <c r="S1633" i="1"/>
  <c r="R1638" i="1"/>
  <c r="AC1638" i="1" s="1"/>
  <c r="X1638" i="1"/>
  <c r="V1641" i="1"/>
  <c r="U1641" i="1"/>
  <c r="R1646" i="1"/>
  <c r="AC1646" i="1" s="1"/>
  <c r="AB1646" i="1" s="1"/>
  <c r="X1646" i="1"/>
  <c r="V1649" i="1"/>
  <c r="U1649" i="1"/>
  <c r="R1654" i="1"/>
  <c r="AC1654" i="1" s="1"/>
  <c r="X1654" i="1"/>
  <c r="V1657" i="1"/>
  <c r="U1657" i="1"/>
  <c r="R1662" i="1"/>
  <c r="X1662" i="1"/>
  <c r="V1665" i="1"/>
  <c r="U1665" i="1"/>
  <c r="X1670" i="1"/>
  <c r="R1670" i="1"/>
  <c r="V1673" i="1"/>
  <c r="U1673" i="1"/>
  <c r="W1678" i="1"/>
  <c r="T1678" i="1"/>
  <c r="AG1678" i="1" s="1"/>
  <c r="S1678" i="1"/>
  <c r="Z1683" i="1"/>
  <c r="AO1683" i="1" s="1"/>
  <c r="Y1683" i="1"/>
  <c r="AN1683" i="1" s="1"/>
  <c r="W1686" i="1"/>
  <c r="T1686" i="1"/>
  <c r="AG1686" i="1" s="1"/>
  <c r="S1686" i="1"/>
  <c r="Z1691" i="1"/>
  <c r="AO1691" i="1" s="1"/>
  <c r="Y1691" i="1"/>
  <c r="AN1691" i="1" s="1"/>
  <c r="W1694" i="1"/>
  <c r="T1694" i="1"/>
  <c r="AG1694" i="1" s="1"/>
  <c r="S1694" i="1"/>
  <c r="Z1699" i="1"/>
  <c r="AO1699" i="1" s="1"/>
  <c r="Y1699" i="1"/>
  <c r="AN1699" i="1" s="1"/>
  <c r="O1702" i="1"/>
  <c r="W1702" i="1"/>
  <c r="T1702" i="1"/>
  <c r="AG1702" i="1" s="1"/>
  <c r="S1702" i="1"/>
  <c r="Z1707" i="1"/>
  <c r="AO1707" i="1" s="1"/>
  <c r="Y1707" i="1"/>
  <c r="AN1707" i="1" s="1"/>
  <c r="W1710" i="1"/>
  <c r="T1710" i="1"/>
  <c r="AG1710" i="1" s="1"/>
  <c r="S1710" i="1"/>
  <c r="Z1715" i="1"/>
  <c r="AO1715" i="1" s="1"/>
  <c r="Y1715" i="1"/>
  <c r="AN1715" i="1" s="1"/>
  <c r="O1718" i="1"/>
  <c r="W1718" i="1"/>
  <c r="T1718" i="1"/>
  <c r="AG1718" i="1" s="1"/>
  <c r="S1718" i="1"/>
  <c r="Z1723" i="1"/>
  <c r="AO1723" i="1" s="1"/>
  <c r="Y1723" i="1"/>
  <c r="AN1723" i="1" s="1"/>
  <c r="W1726" i="1"/>
  <c r="T1726" i="1"/>
  <c r="AG1726" i="1" s="1"/>
  <c r="S1726" i="1"/>
  <c r="Z1731" i="1"/>
  <c r="AO1731" i="1" s="1"/>
  <c r="Y1731" i="1"/>
  <c r="AN1731" i="1" s="1"/>
  <c r="O1734" i="1"/>
  <c r="W1734" i="1"/>
  <c r="T1734" i="1"/>
  <c r="AG1734" i="1" s="1"/>
  <c r="S1734" i="1"/>
  <c r="Z1739" i="1"/>
  <c r="AO1739" i="1" s="1"/>
  <c r="Y1739" i="1"/>
  <c r="AN1739" i="1" s="1"/>
  <c r="W1742" i="1"/>
  <c r="T1742" i="1"/>
  <c r="AG1742" i="1" s="1"/>
  <c r="S1742" i="1"/>
  <c r="Z1747" i="1"/>
  <c r="AO1747" i="1" s="1"/>
  <c r="Y1747" i="1"/>
  <c r="AN1747" i="1" s="1"/>
  <c r="O1750" i="1"/>
  <c r="W1750" i="1"/>
  <c r="T1750" i="1"/>
  <c r="AG1750" i="1" s="1"/>
  <c r="S1750" i="1"/>
  <c r="O1752" i="1"/>
  <c r="R1755" i="1"/>
  <c r="X1755" i="1"/>
  <c r="V1758" i="1"/>
  <c r="U1758" i="1"/>
  <c r="R1763" i="1"/>
  <c r="AC1763" i="1" s="1"/>
  <c r="X1763" i="1"/>
  <c r="V1766" i="1"/>
  <c r="U1766" i="1"/>
  <c r="Z1768" i="1"/>
  <c r="AO1768" i="1" s="1"/>
  <c r="Y1768" i="1"/>
  <c r="AN1768" i="1" s="1"/>
  <c r="W1771" i="1"/>
  <c r="T1771" i="1"/>
  <c r="AG1771" i="1" s="1"/>
  <c r="S1771" i="1"/>
  <c r="Z1776" i="1"/>
  <c r="AO1776" i="1" s="1"/>
  <c r="Y1776" i="1"/>
  <c r="AN1776" i="1" s="1"/>
  <c r="O1779" i="1"/>
  <c r="W1779" i="1"/>
  <c r="T1779" i="1"/>
  <c r="AG1779" i="1" s="1"/>
  <c r="S1779" i="1"/>
  <c r="Y1784" i="1"/>
  <c r="AN1784" i="1" s="1"/>
  <c r="Z1784" i="1"/>
  <c r="AO1784" i="1" s="1"/>
  <c r="V1787" i="1"/>
  <c r="U1787" i="1"/>
  <c r="R1792" i="1"/>
  <c r="AC1792" i="1" s="1"/>
  <c r="X1792" i="1"/>
  <c r="V1795" i="1"/>
  <c r="U1795" i="1"/>
  <c r="R1800" i="1"/>
  <c r="AC1800" i="1" s="1"/>
  <c r="X1800" i="1"/>
  <c r="V1803" i="1"/>
  <c r="U1803" i="1"/>
  <c r="R1808" i="1"/>
  <c r="AC1808" i="1" s="1"/>
  <c r="X1808" i="1"/>
  <c r="V1811" i="1"/>
  <c r="U1811" i="1"/>
  <c r="R1816" i="1"/>
  <c r="X1816" i="1"/>
  <c r="V1819" i="1"/>
  <c r="U1819" i="1"/>
  <c r="R1824" i="1"/>
  <c r="X1824" i="1"/>
  <c r="V1827" i="1"/>
  <c r="U1827" i="1"/>
  <c r="R1832" i="1"/>
  <c r="X1832" i="1"/>
  <c r="V1835" i="1"/>
  <c r="U1835" i="1"/>
  <c r="R1840" i="1"/>
  <c r="AC1840" i="1" s="1"/>
  <c r="X1840" i="1"/>
  <c r="V1843" i="1"/>
  <c r="U1843" i="1"/>
  <c r="R1848" i="1"/>
  <c r="AC1848" i="1" s="1"/>
  <c r="X1848" i="1"/>
  <c r="V1851" i="1"/>
  <c r="U1851" i="1"/>
  <c r="R1856" i="1"/>
  <c r="AC1856" i="1" s="1"/>
  <c r="X1856" i="1"/>
  <c r="Z1861" i="1"/>
  <c r="AO1861" i="1" s="1"/>
  <c r="Y1861" i="1"/>
  <c r="AN1861" i="1" s="1"/>
  <c r="O1864" i="1"/>
  <c r="T1864" i="1"/>
  <c r="AG1864" i="1" s="1"/>
  <c r="S1864" i="1"/>
  <c r="W1864" i="1"/>
  <c r="Z1869" i="1"/>
  <c r="AO1869" i="1" s="1"/>
  <c r="Y1869" i="1"/>
  <c r="AN1869" i="1" s="1"/>
  <c r="T1872" i="1"/>
  <c r="AG1872" i="1" s="1"/>
  <c r="S1872" i="1"/>
  <c r="W1872" i="1"/>
  <c r="Z1877" i="1"/>
  <c r="AO1877" i="1" s="1"/>
  <c r="Y1877" i="1"/>
  <c r="AN1877" i="1" s="1"/>
  <c r="O1880" i="1"/>
  <c r="T1880" i="1"/>
  <c r="AG1880" i="1" s="1"/>
  <c r="S1880" i="1"/>
  <c r="W1880" i="1"/>
  <c r="Z1885" i="1"/>
  <c r="AO1885" i="1" s="1"/>
  <c r="Y1885" i="1"/>
  <c r="AN1885" i="1" s="1"/>
  <c r="T1888" i="1"/>
  <c r="AG1888" i="1" s="1"/>
  <c r="S1888" i="1"/>
  <c r="W1888" i="1"/>
  <c r="Z1893" i="1"/>
  <c r="AO1893" i="1" s="1"/>
  <c r="Y1893" i="1"/>
  <c r="AN1893" i="1" s="1"/>
  <c r="O1896" i="1"/>
  <c r="W1896" i="1"/>
  <c r="T1896" i="1"/>
  <c r="AG1896" i="1" s="1"/>
  <c r="S1896" i="1"/>
  <c r="Z1901" i="1"/>
  <c r="AO1901" i="1" s="1"/>
  <c r="Y1901" i="1"/>
  <c r="AN1901" i="1" s="1"/>
  <c r="W1904" i="1"/>
  <c r="T1904" i="1"/>
  <c r="AG1904" i="1" s="1"/>
  <c r="S1904" i="1"/>
  <c r="Z1909" i="1"/>
  <c r="AO1909" i="1" s="1"/>
  <c r="Y1909" i="1"/>
  <c r="AN1909" i="1" s="1"/>
  <c r="O1912" i="1"/>
  <c r="W1912" i="1"/>
  <c r="T1912" i="1"/>
  <c r="AG1912" i="1" s="1"/>
  <c r="S1912" i="1"/>
  <c r="Z1917" i="1"/>
  <c r="AO1917" i="1" s="1"/>
  <c r="Y1917" i="1"/>
  <c r="AN1917" i="1" s="1"/>
  <c r="V1920" i="1"/>
  <c r="U1920" i="1"/>
  <c r="X1925" i="1"/>
  <c r="R1925" i="1"/>
  <c r="V1928" i="1"/>
  <c r="U1928" i="1"/>
  <c r="X1933" i="1"/>
  <c r="R1933" i="1"/>
  <c r="Z1938" i="1"/>
  <c r="AO1938" i="1" s="1"/>
  <c r="Y1938" i="1"/>
  <c r="AN1938" i="1" s="1"/>
  <c r="V1941" i="1"/>
  <c r="U1941" i="1"/>
  <c r="X1946" i="1"/>
  <c r="R1946" i="1"/>
  <c r="V1949" i="1"/>
  <c r="U1949" i="1"/>
  <c r="X1954" i="1"/>
  <c r="R1954" i="1"/>
  <c r="AC1954" i="1" s="1"/>
  <c r="V1957" i="1"/>
  <c r="U1957" i="1"/>
  <c r="X1962" i="1"/>
  <c r="R1962" i="1"/>
  <c r="V1965" i="1"/>
  <c r="U1965" i="1"/>
  <c r="X1970" i="1"/>
  <c r="R1970" i="1"/>
  <c r="AC1970" i="1" s="1"/>
  <c r="V1973" i="1"/>
  <c r="U1973" i="1"/>
  <c r="X1978" i="1"/>
  <c r="R1978" i="1"/>
  <c r="AC1978" i="1" s="1"/>
  <c r="V1981" i="1"/>
  <c r="U1981" i="1"/>
  <c r="X1986" i="1"/>
  <c r="R1986" i="1"/>
  <c r="V1989" i="1"/>
  <c r="U1989" i="1"/>
  <c r="X1994" i="1"/>
  <c r="R1994" i="1"/>
  <c r="V1997" i="1"/>
  <c r="U1997" i="1"/>
  <c r="X2002" i="1"/>
  <c r="R2002" i="1"/>
  <c r="V2005" i="1"/>
  <c r="U2005" i="1"/>
  <c r="X2010" i="1"/>
  <c r="R2010" i="1"/>
  <c r="V2013" i="1"/>
  <c r="U2013" i="1"/>
  <c r="X2018" i="1"/>
  <c r="R2018" i="1"/>
  <c r="V2021" i="1"/>
  <c r="U2021" i="1"/>
  <c r="W2026" i="1"/>
  <c r="T2026" i="1"/>
  <c r="AG2026" i="1" s="1"/>
  <c r="S2026" i="1"/>
  <c r="O2029" i="1"/>
  <c r="O2026" i="1"/>
  <c r="O2022" i="1"/>
  <c r="O2017" i="1"/>
  <c r="O2015" i="1"/>
  <c r="O2008" i="1"/>
  <c r="O2003" i="1"/>
  <c r="O1999" i="1"/>
  <c r="O1992" i="1"/>
  <c r="O1990" i="1"/>
  <c r="O1986" i="1"/>
  <c r="O1981" i="1"/>
  <c r="O1980" i="1"/>
  <c r="O1977" i="1"/>
  <c r="O1976" i="1"/>
  <c r="O1974" i="1"/>
  <c r="O1970" i="1"/>
  <c r="O1962" i="1"/>
  <c r="O1951" i="1"/>
  <c r="O1944" i="1"/>
  <c r="O1921" i="1"/>
  <c r="O1920" i="1"/>
  <c r="O1910" i="1"/>
  <c r="O1905" i="1"/>
  <c r="O1904" i="1"/>
  <c r="O1903" i="1"/>
  <c r="O1894" i="1"/>
  <c r="O1890" i="1"/>
  <c r="O1889" i="1"/>
  <c r="O1879" i="1"/>
  <c r="O1878" i="1"/>
  <c r="O1873" i="1"/>
  <c r="O1869" i="1"/>
  <c r="O1860" i="1"/>
  <c r="O1859" i="1"/>
  <c r="O1858" i="1"/>
  <c r="O1855" i="1"/>
  <c r="O1851" i="1"/>
  <c r="O1847" i="1"/>
  <c r="O1832" i="1"/>
  <c r="O1825" i="1"/>
  <c r="O1818" i="1"/>
  <c r="O1817" i="1"/>
  <c r="O1816" i="1"/>
  <c r="O1812" i="1"/>
  <c r="O1811" i="1"/>
  <c r="O1805" i="1"/>
  <c r="O1803" i="1"/>
  <c r="O1801" i="1"/>
  <c r="O1800" i="1"/>
  <c r="O1799" i="1"/>
  <c r="O1798" i="1"/>
  <c r="O1793" i="1"/>
  <c r="O1792" i="1"/>
  <c r="O1778" i="1"/>
  <c r="O1775" i="1"/>
  <c r="O1773" i="1"/>
  <c r="O1770" i="1"/>
  <c r="O1769" i="1"/>
  <c r="O1764" i="1"/>
  <c r="O1762" i="1"/>
  <c r="O1759" i="1"/>
  <c r="O1756" i="1"/>
  <c r="O1754" i="1"/>
  <c r="O1751" i="1"/>
  <c r="O1749" i="1"/>
  <c r="O1748" i="1"/>
  <c r="O1745" i="1"/>
  <c r="O1744" i="1"/>
  <c r="O1743" i="1"/>
  <c r="O1741" i="1"/>
  <c r="O1738" i="1"/>
  <c r="O1737" i="1"/>
  <c r="O1735" i="1"/>
  <c r="O1725" i="1"/>
  <c r="O1724" i="1"/>
  <c r="O1722" i="1"/>
  <c r="O1715" i="1"/>
  <c r="O1712" i="1"/>
  <c r="O1711" i="1"/>
  <c r="O1710" i="1"/>
  <c r="O1709" i="1"/>
  <c r="O70" i="1"/>
  <c r="O126" i="1"/>
  <c r="O199" i="1"/>
  <c r="O695" i="1"/>
  <c r="O997" i="1"/>
  <c r="O1150" i="1"/>
  <c r="O1760" i="1"/>
  <c r="O1900" i="1"/>
  <c r="O2012" i="1"/>
  <c r="O721" i="1"/>
  <c r="O904" i="1"/>
  <c r="O1350" i="1"/>
  <c r="O1442" i="1"/>
  <c r="O1532" i="1"/>
  <c r="O1943" i="1"/>
  <c r="O710" i="1"/>
  <c r="O763" i="1"/>
  <c r="O771" i="1"/>
  <c r="O784" i="1"/>
  <c r="O792" i="1"/>
  <c r="O808" i="1"/>
  <c r="O845" i="1"/>
  <c r="O954" i="1"/>
  <c r="O1031" i="1"/>
  <c r="O1063" i="1"/>
  <c r="O1087" i="1"/>
  <c r="O1275" i="1"/>
  <c r="O1291" i="1"/>
  <c r="O1323" i="1"/>
  <c r="O1376" i="1"/>
  <c r="O1460" i="1"/>
  <c r="O1463" i="1"/>
  <c r="O1521" i="1"/>
  <c r="O1592" i="1"/>
  <c r="O1595" i="1"/>
  <c r="O1634" i="1"/>
  <c r="O1689" i="1"/>
  <c r="O1730" i="1"/>
  <c r="O1755" i="1"/>
  <c r="O1915" i="1"/>
  <c r="O46" i="1"/>
  <c r="O1171" i="1"/>
  <c r="O1994" i="1"/>
  <c r="O1366" i="1"/>
  <c r="O1524" i="1"/>
  <c r="O2025" i="1"/>
  <c r="O708" i="1"/>
  <c r="O753" i="1"/>
  <c r="O769" i="1"/>
  <c r="O952" i="1"/>
  <c r="O960" i="1"/>
  <c r="O968" i="1"/>
  <c r="O1045" i="1"/>
  <c r="O1153" i="1"/>
  <c r="O1208" i="1"/>
  <c r="O1289" i="1"/>
  <c r="O1297" i="1"/>
  <c r="O1305" i="1"/>
  <c r="O1313" i="1"/>
  <c r="O1321" i="1"/>
  <c r="O1374" i="1"/>
  <c r="O1458" i="1"/>
  <c r="O1474" i="1"/>
  <c r="O1519" i="1"/>
  <c r="O1561" i="1"/>
  <c r="O1624" i="1"/>
  <c r="O1666" i="1"/>
  <c r="O1679" i="1"/>
  <c r="O1695" i="1"/>
  <c r="O1728" i="1"/>
  <c r="O1815" i="1"/>
  <c r="O1820" i="1"/>
  <c r="O1883" i="1"/>
  <c r="O1918" i="1"/>
  <c r="O1923" i="1"/>
  <c r="O1997" i="1"/>
  <c r="O2002" i="1"/>
  <c r="O150" i="1"/>
  <c r="O1553" i="1"/>
  <c r="O1938" i="1"/>
  <c r="O1650" i="1"/>
  <c r="O1840" i="1"/>
  <c r="O1933" i="1"/>
  <c r="O716" i="1"/>
  <c r="O724" i="1"/>
  <c r="O740" i="1"/>
  <c r="O851" i="1"/>
  <c r="O1000" i="1"/>
  <c r="O1111" i="1"/>
  <c r="O1132" i="1"/>
  <c r="O1140" i="1"/>
  <c r="O1187" i="1"/>
  <c r="O1224" i="1"/>
  <c r="O1255" i="1"/>
  <c r="O1260" i="1"/>
  <c r="O1345" i="1"/>
  <c r="O1353" i="1"/>
  <c r="O1382" i="1"/>
  <c r="O1445" i="1"/>
  <c r="O1506" i="1"/>
  <c r="O1535" i="1"/>
  <c r="O1556" i="1"/>
  <c r="O1645" i="1"/>
  <c r="O1658" i="1"/>
  <c r="O1674" i="1"/>
  <c r="O1682" i="1"/>
  <c r="O1753" i="1"/>
  <c r="O1763" i="1"/>
  <c r="O1888" i="1"/>
  <c r="O1684" i="1"/>
  <c r="O1870" i="1"/>
  <c r="O856" i="1"/>
  <c r="O1137" i="1"/>
  <c r="O703" i="1"/>
  <c r="O735" i="1"/>
  <c r="O767" i="1"/>
  <c r="O772" i="1"/>
  <c r="O785" i="1"/>
  <c r="O801" i="1"/>
  <c r="O923" i="1"/>
  <c r="O955" i="1"/>
  <c r="O963" i="1"/>
  <c r="O979" i="1"/>
  <c r="O1056" i="1"/>
  <c r="O1072" i="1"/>
  <c r="O1085" i="1"/>
  <c r="O1148" i="1"/>
  <c r="O1161" i="1"/>
  <c r="O1164" i="1"/>
  <c r="O1169" i="1"/>
  <c r="O1203" i="1"/>
  <c r="O1284" i="1"/>
  <c r="O1287" i="1"/>
  <c r="O1300" i="1"/>
  <c r="O1319" i="1"/>
  <c r="O1432" i="1"/>
  <c r="O1461" i="1"/>
  <c r="O1469" i="1"/>
  <c r="O1606" i="1"/>
  <c r="O1690" i="1"/>
  <c r="O1783" i="1"/>
  <c r="O1843" i="1"/>
  <c r="O1853" i="1"/>
  <c r="O1863" i="1"/>
  <c r="O1868" i="1"/>
  <c r="O1936" i="1"/>
  <c r="O1941" i="1"/>
  <c r="O1946" i="1"/>
  <c r="O1987" i="1"/>
  <c r="O2005" i="1"/>
  <c r="O2010" i="1"/>
  <c r="O102" i="1"/>
  <c r="O215" i="1"/>
  <c r="O1018" i="1"/>
  <c r="O1257" i="1"/>
  <c r="O1334" i="1"/>
  <c r="O1545" i="1"/>
  <c r="O737" i="1"/>
  <c r="O1252" i="1"/>
  <c r="O1503" i="1"/>
  <c r="O1785" i="1"/>
  <c r="O1984" i="1"/>
  <c r="O719" i="1"/>
  <c r="O759" i="1"/>
  <c r="O775" i="1"/>
  <c r="O966" i="1"/>
  <c r="O987" i="1"/>
  <c r="O990" i="1"/>
  <c r="O1143" i="1"/>
  <c r="O1177" i="1"/>
  <c r="O1219" i="1"/>
  <c r="O1250" i="1"/>
  <c r="O1263" i="1"/>
  <c r="O1335" i="1"/>
  <c r="O1340" i="1"/>
  <c r="O1348" i="1"/>
  <c r="O1351" i="1"/>
  <c r="O1356" i="1"/>
  <c r="O1364" i="1"/>
  <c r="O1385" i="1"/>
  <c r="O1393" i="1"/>
  <c r="O1448" i="1"/>
  <c r="O1485" i="1"/>
  <c r="O1493" i="1"/>
  <c r="O1501" i="1"/>
  <c r="O1509" i="1"/>
  <c r="O1538" i="1"/>
  <c r="O1706" i="1"/>
  <c r="O1721" i="1"/>
  <c r="O1731" i="1"/>
  <c r="O1746" i="1"/>
  <c r="O1808" i="1"/>
  <c r="O1833" i="1"/>
  <c r="O1881" i="1"/>
  <c r="O1906" i="1"/>
  <c r="O1959" i="1"/>
  <c r="O1995" i="1"/>
  <c r="O2000" i="1"/>
  <c r="O2023" i="1"/>
  <c r="O142" i="1"/>
  <c r="O207" i="1"/>
  <c r="O779" i="1"/>
  <c r="O1105" i="1"/>
  <c r="O1265" i="1"/>
  <c r="O1567" i="1"/>
  <c r="O1622" i="1"/>
  <c r="O1886" i="1"/>
  <c r="O1891" i="1"/>
  <c r="O1901" i="1"/>
  <c r="O1911" i="1"/>
  <c r="O1949" i="1"/>
  <c r="O1954" i="1"/>
  <c r="O2013" i="1"/>
  <c r="O2018" i="1"/>
  <c r="O1050" i="1"/>
  <c r="O1413" i="1"/>
  <c r="O1455" i="1"/>
  <c r="O1885" i="1"/>
  <c r="O1629" i="1"/>
  <c r="O709" i="1"/>
  <c r="O722" i="1"/>
  <c r="O754" i="1"/>
  <c r="O762" i="1"/>
  <c r="O807" i="1"/>
  <c r="O820" i="1"/>
  <c r="O828" i="1"/>
  <c r="O836" i="1"/>
  <c r="O1138" i="1"/>
  <c r="O1141" i="1"/>
  <c r="O1185" i="1"/>
  <c r="O1193" i="1"/>
  <c r="O1266" i="1"/>
  <c r="O1343" i="1"/>
  <c r="O1346" i="1"/>
  <c r="O1359" i="1"/>
  <c r="O1383" i="1"/>
  <c r="O1396" i="1"/>
  <c r="O1451" i="1"/>
  <c r="O1480" i="1"/>
  <c r="O1488" i="1"/>
  <c r="O1512" i="1"/>
  <c r="O1525" i="1"/>
  <c r="O1533" i="1"/>
  <c r="O1554" i="1"/>
  <c r="O1609" i="1"/>
  <c r="O1714" i="1"/>
  <c r="O1739" i="1"/>
  <c r="O1776" i="1"/>
  <c r="O1781" i="1"/>
  <c r="O1826" i="1"/>
  <c r="O1856" i="1"/>
  <c r="O1939" i="1"/>
  <c r="O78" i="1"/>
  <c r="O110" i="1"/>
  <c r="O166" i="1"/>
  <c r="O359" i="1"/>
  <c r="O713" i="1"/>
  <c r="O941" i="1"/>
  <c r="O1286" i="1"/>
  <c r="O1318" i="1"/>
  <c r="O872" i="1"/>
  <c r="O1421" i="1"/>
  <c r="O1795" i="1"/>
  <c r="O1979" i="1"/>
  <c r="O746" i="1"/>
  <c r="O921" i="1"/>
  <c r="O953" i="1"/>
  <c r="O1022" i="1"/>
  <c r="O1038" i="1"/>
  <c r="O1054" i="1"/>
  <c r="O1070" i="1"/>
  <c r="O1154" i="1"/>
  <c r="O1209" i="1"/>
  <c r="O1375" i="1"/>
  <c r="O1378" i="1"/>
  <c r="O1430" i="1"/>
  <c r="O1520" i="1"/>
  <c r="O1570" i="1"/>
  <c r="O1617" i="1"/>
  <c r="O1821" i="1"/>
  <c r="O1831" i="1"/>
  <c r="O1899" i="1"/>
  <c r="O1947" i="1"/>
  <c r="O1988" i="1"/>
  <c r="O1993" i="1"/>
  <c r="O182" i="1"/>
  <c r="O223" i="1"/>
  <c r="O1765" i="1"/>
  <c r="O1948" i="1"/>
  <c r="O729" i="1"/>
  <c r="O827" i="1"/>
  <c r="O1387" i="1"/>
  <c r="O1700" i="1"/>
  <c r="O1810" i="1"/>
  <c r="O786" i="1"/>
  <c r="O794" i="1"/>
  <c r="O1133" i="1"/>
  <c r="O1261" i="1"/>
  <c r="O1394" i="1"/>
  <c r="O1849" i="1"/>
  <c r="O1874" i="1"/>
  <c r="O1952" i="1"/>
  <c r="O1975" i="1"/>
  <c r="O2011" i="1"/>
  <c r="O2016" i="1"/>
  <c r="O54" i="1"/>
  <c r="O158" i="1"/>
  <c r="O239" i="1"/>
  <c r="O957" i="1"/>
  <c r="O1875" i="1"/>
  <c r="O1184" i="1"/>
  <c r="O1408" i="1"/>
  <c r="O1212" i="1"/>
  <c r="O1256" i="1"/>
  <c r="O1301" i="1"/>
  <c r="O1309" i="1"/>
  <c r="O1325" i="1"/>
  <c r="O1470" i="1"/>
  <c r="O1573" i="1"/>
  <c r="O1620" i="1"/>
  <c r="O1641" i="1"/>
  <c r="O1794" i="1"/>
  <c r="O62" i="1"/>
  <c r="O174" i="1"/>
  <c r="O705" i="1"/>
  <c r="O1278" i="1"/>
  <c r="O1971" i="1"/>
  <c r="O1116" i="1"/>
  <c r="O1174" i="1"/>
  <c r="O715" i="1"/>
  <c r="O736" i="1"/>
  <c r="O744" i="1"/>
  <c r="O1081" i="1"/>
  <c r="O1415" i="1"/>
  <c r="O1494" i="1"/>
  <c r="O1510" i="1"/>
  <c r="O1531" i="1"/>
  <c r="O1610" i="1"/>
  <c r="O1804" i="1"/>
  <c r="O1824" i="1"/>
  <c r="O1829" i="1"/>
  <c r="O1897" i="1"/>
  <c r="O1922" i="1"/>
  <c r="O1932" i="1"/>
  <c r="O94" i="1"/>
  <c r="O134" i="1"/>
  <c r="O231" i="1"/>
  <c r="O1026" i="1"/>
  <c r="O1113" i="1"/>
  <c r="O1213" i="1"/>
  <c r="O1895" i="1"/>
  <c r="O1129" i="1"/>
  <c r="O1044" i="1"/>
  <c r="O1173" i="1"/>
  <c r="O1296" i="1"/>
  <c r="O1304" i="1"/>
  <c r="O1307" i="1"/>
  <c r="O1320" i="1"/>
  <c r="O1547" i="1"/>
  <c r="O1615" i="1"/>
  <c r="O1787" i="1"/>
  <c r="O1867" i="1"/>
  <c r="O1907" i="1"/>
  <c r="O1917" i="1"/>
  <c r="O1927" i="1"/>
  <c r="O1945" i="1"/>
  <c r="O1955" i="1"/>
  <c r="O1973" i="1"/>
  <c r="O1978" i="1"/>
  <c r="O2004" i="1"/>
  <c r="O2009" i="1"/>
  <c r="O2019" i="1"/>
  <c r="O86" i="1"/>
  <c r="O118" i="1"/>
  <c r="O190" i="1"/>
  <c r="O811" i="1"/>
  <c r="O1079" i="1"/>
  <c r="O1663" i="1"/>
  <c r="O1845" i="1"/>
  <c r="O2007" i="1"/>
  <c r="O739" i="1"/>
  <c r="O832" i="1"/>
  <c r="O858" i="1"/>
  <c r="O999" i="1"/>
  <c r="O1139" i="1"/>
  <c r="O1186" i="1"/>
  <c r="O1194" i="1"/>
  <c r="O1223" i="1"/>
  <c r="O1389" i="1"/>
  <c r="O1444" i="1"/>
  <c r="O1513" i="1"/>
  <c r="O1526" i="1"/>
  <c r="O1767" i="1"/>
  <c r="O1842" i="1"/>
  <c r="O1872" i="1"/>
  <c r="O1877" i="1"/>
  <c r="O1963" i="1"/>
  <c r="O1968" i="1"/>
  <c r="O1991" i="1"/>
  <c r="O2027" i="1"/>
  <c r="O1707" i="1"/>
  <c r="O1703" i="1"/>
  <c r="O1701" i="1"/>
  <c r="O1699" i="1"/>
  <c r="O1698" i="1"/>
  <c r="O1691" i="1"/>
  <c r="O1687" i="1"/>
  <c r="O1686" i="1"/>
  <c r="O1685" i="1"/>
  <c r="O1683" i="1"/>
  <c r="O1675" i="1"/>
  <c r="O1673" i="1"/>
  <c r="O1667" i="1"/>
  <c r="O1664" i="1"/>
  <c r="O1659" i="1"/>
  <c r="O1654" i="1"/>
  <c r="O1648" i="1"/>
  <c r="O1638" i="1"/>
  <c r="O1635" i="1"/>
  <c r="O1628" i="1"/>
  <c r="O1625" i="1"/>
  <c r="O1618" i="1"/>
  <c r="O1616" i="1"/>
  <c r="O1605" i="1"/>
  <c r="O1603" i="1"/>
  <c r="O1602" i="1"/>
  <c r="O1601" i="1"/>
  <c r="O1598" i="1"/>
  <c r="O1594" i="1"/>
  <c r="O1593" i="1"/>
  <c r="O1590" i="1"/>
  <c r="O1583" i="1"/>
  <c r="O1574" i="1"/>
  <c r="O1571" i="1"/>
  <c r="O1569" i="1"/>
  <c r="O1568" i="1"/>
  <c r="O1564" i="1"/>
  <c r="O1560" i="1"/>
  <c r="O1557" i="1"/>
  <c r="O1552" i="1"/>
  <c r="O1551" i="1"/>
  <c r="O1541" i="1"/>
  <c r="O1537" i="1"/>
  <c r="O1528" i="1"/>
  <c r="O1523" i="1"/>
  <c r="O1515" i="1"/>
  <c r="O1504" i="1"/>
  <c r="O1499" i="1"/>
  <c r="O1497" i="1"/>
  <c r="O1496" i="1"/>
  <c r="O1487" i="1"/>
  <c r="O1486" i="1"/>
  <c r="O1482" i="1"/>
  <c r="O1481" i="1"/>
  <c r="O1479" i="1"/>
  <c r="O1477" i="1"/>
  <c r="O1471" i="1"/>
  <c r="O1468" i="1"/>
  <c r="O1467" i="1"/>
  <c r="O1465" i="1"/>
  <c r="O1464" i="1"/>
  <c r="O1457" i="1"/>
  <c r="O1447" i="1"/>
  <c r="O1440" i="1"/>
  <c r="O1439" i="1"/>
  <c r="O1434" i="1"/>
  <c r="O1431" i="1"/>
  <c r="O1429" i="1"/>
  <c r="O1424" i="1"/>
  <c r="O1416" i="1"/>
  <c r="O1410" i="1"/>
  <c r="O1401" i="1"/>
  <c r="O1400" i="1"/>
  <c r="O1399" i="1"/>
  <c r="O1397" i="1"/>
  <c r="O1392" i="1"/>
  <c r="O1388" i="1"/>
  <c r="O1384" i="1"/>
  <c r="O1377" i="1"/>
  <c r="O1369" i="1"/>
  <c r="O1367" i="1"/>
  <c r="O1365" i="1"/>
  <c r="O1362" i="1"/>
  <c r="O1361" i="1"/>
  <c r="O1360" i="1"/>
  <c r="O1349" i="1"/>
  <c r="O1337" i="1"/>
  <c r="O1330" i="1"/>
  <c r="O1328" i="1"/>
  <c r="O1322" i="1"/>
  <c r="O1314" i="1"/>
  <c r="O1312" i="1"/>
  <c r="O1303" i="1"/>
  <c r="O1292" i="1"/>
  <c r="O1288" i="1"/>
  <c r="O1280" i="1"/>
  <c r="O1274" i="1"/>
  <c r="O1271" i="1"/>
  <c r="O1270" i="1"/>
  <c r="O1264" i="1"/>
  <c r="O1259" i="1"/>
  <c r="O1253" i="1"/>
  <c r="O1245" i="1"/>
  <c r="O1243" i="1"/>
  <c r="O1241" i="1"/>
  <c r="O1226" i="1"/>
  <c r="O1210" i="1"/>
  <c r="O1206" i="1"/>
  <c r="O1205" i="1"/>
  <c r="O1202" i="1"/>
  <c r="O1201" i="1"/>
  <c r="O1192" i="1"/>
  <c r="O1189" i="1"/>
  <c r="O1172" i="1"/>
  <c r="O1162" i="1"/>
  <c r="O1151" i="1"/>
  <c r="O1147" i="1"/>
  <c r="O1146" i="1"/>
  <c r="O1142" i="1"/>
  <c r="O1131" i="1"/>
  <c r="O1130" i="1"/>
  <c r="O1122" i="1"/>
  <c r="O1121" i="1"/>
  <c r="O1112" i="1"/>
  <c r="O1109" i="1"/>
  <c r="O1108" i="1"/>
  <c r="O1103" i="1"/>
  <c r="O1098" i="1"/>
  <c r="O1096" i="1"/>
  <c r="O1094" i="1"/>
  <c r="O1093" i="1"/>
  <c r="O1088" i="1"/>
  <c r="O1082" i="1"/>
  <c r="O1078" i="1"/>
  <c r="O1073" i="1"/>
  <c r="O1067" i="1"/>
  <c r="O1064" i="1"/>
  <c r="O1062" i="1"/>
  <c r="O1060" i="1"/>
  <c r="O1053" i="1"/>
  <c r="O1048" i="1"/>
  <c r="O1040" i="1"/>
  <c r="O1039" i="1"/>
  <c r="O1037" i="1"/>
  <c r="O1035" i="1"/>
  <c r="O1033" i="1"/>
  <c r="O1030" i="1"/>
  <c r="O1029" i="1"/>
  <c r="O1025" i="1"/>
  <c r="O1023" i="1"/>
  <c r="O1020" i="1"/>
  <c r="O1017" i="1"/>
  <c r="O1014" i="1"/>
  <c r="O1003" i="1"/>
  <c r="O1001" i="1"/>
  <c r="O995" i="1"/>
  <c r="O994" i="1"/>
  <c r="O992" i="1"/>
  <c r="O991" i="1"/>
  <c r="O983" i="1"/>
  <c r="O978" i="1"/>
  <c r="O971" i="1"/>
  <c r="O970" i="1"/>
  <c r="O969" i="1"/>
  <c r="O965" i="1"/>
  <c r="O962" i="1"/>
  <c r="O961" i="1"/>
  <c r="O947" i="1"/>
  <c r="O950" i="1"/>
  <c r="O936" i="1"/>
  <c r="O907" i="1"/>
  <c r="O918" i="1"/>
  <c r="O929" i="1"/>
  <c r="O913" i="1"/>
  <c r="O937" i="1"/>
  <c r="O908" i="1"/>
  <c r="O911" i="1"/>
  <c r="O945" i="1"/>
  <c r="O932" i="1"/>
  <c r="O919" i="1"/>
  <c r="O922" i="1"/>
  <c r="O930" i="1"/>
  <c r="O912" i="1"/>
  <c r="O897" i="1"/>
  <c r="O895" i="1"/>
  <c r="O891" i="1"/>
  <c r="O883" i="1"/>
  <c r="O873" i="1"/>
  <c r="O865" i="1"/>
  <c r="O870" i="1"/>
  <c r="O886" i="1"/>
  <c r="O881" i="1"/>
  <c r="O889" i="1"/>
  <c r="O905" i="1"/>
  <c r="O892" i="1"/>
  <c r="O900" i="1"/>
  <c r="O874" i="1"/>
  <c r="O890" i="1"/>
  <c r="O869" i="1"/>
  <c r="O906" i="1"/>
  <c r="O896" i="1"/>
  <c r="O888" i="1"/>
  <c r="O931" i="1"/>
  <c r="O949" i="1"/>
  <c r="O916" i="1"/>
  <c r="O934" i="1"/>
  <c r="O939" i="1"/>
  <c r="O914" i="1"/>
  <c r="O924" i="1"/>
  <c r="O927" i="1"/>
  <c r="O909" i="1"/>
  <c r="O940" i="1"/>
  <c r="O943" i="1"/>
  <c r="O925" i="1"/>
  <c r="O928" i="1"/>
  <c r="O915" i="1"/>
  <c r="O933" i="1"/>
  <c r="O910" i="1"/>
  <c r="O946" i="1"/>
  <c r="O944" i="1"/>
  <c r="O903" i="1"/>
  <c r="O902" i="1"/>
  <c r="O899" i="1"/>
  <c r="O898" i="1"/>
  <c r="O893" i="1"/>
  <c r="O884" i="1"/>
  <c r="O880" i="1"/>
  <c r="O879" i="1"/>
  <c r="O876" i="1"/>
  <c r="O875" i="1"/>
  <c r="O868" i="1"/>
  <c r="O867" i="1"/>
  <c r="O866" i="1"/>
  <c r="O864" i="1"/>
  <c r="O861" i="1"/>
  <c r="O857" i="1"/>
  <c r="O852" i="1"/>
  <c r="O848" i="1"/>
  <c r="O847" i="1"/>
  <c r="O844" i="1"/>
  <c r="O843" i="1"/>
  <c r="O835" i="1"/>
  <c r="O834" i="1"/>
  <c r="O831" i="1"/>
  <c r="O826" i="1"/>
  <c r="O818" i="1"/>
  <c r="O815" i="1"/>
  <c r="O809" i="1"/>
  <c r="O805" i="1"/>
  <c r="O803" i="1"/>
  <c r="O802" i="1"/>
  <c r="O800" i="1"/>
  <c r="O795" i="1"/>
  <c r="O793" i="1"/>
  <c r="O789" i="1"/>
  <c r="O783" i="1"/>
  <c r="O777" i="1"/>
  <c r="O770" i="1"/>
  <c r="O768" i="1"/>
  <c r="O761" i="1"/>
  <c r="O757" i="1"/>
  <c r="O756" i="1"/>
  <c r="O751" i="1"/>
  <c r="O749" i="1"/>
  <c r="O747" i="1"/>
  <c r="O741" i="1"/>
  <c r="O720" i="1"/>
  <c r="O717" i="1"/>
  <c r="O712" i="1"/>
  <c r="O711" i="1"/>
  <c r="O706" i="1"/>
  <c r="O704" i="1"/>
  <c r="O702" i="1"/>
  <c r="O701" i="1"/>
  <c r="O699" i="1"/>
  <c r="O839" i="1"/>
  <c r="O855" i="1"/>
  <c r="O1012" i="1"/>
  <c r="O901" i="1"/>
  <c r="O766" i="1"/>
  <c r="O798" i="1"/>
  <c r="O887" i="1"/>
  <c r="O894" i="1"/>
  <c r="O988" i="1"/>
  <c r="O1010" i="1"/>
  <c r="O1028" i="1"/>
  <c r="O1379" i="1"/>
  <c r="O830" i="1"/>
  <c r="O1092" i="1"/>
  <c r="O743" i="1"/>
  <c r="O764" i="1"/>
  <c r="O796" i="1"/>
  <c r="O1115" i="1"/>
  <c r="O972" i="1"/>
  <c r="O787" i="1"/>
  <c r="O935" i="1"/>
  <c r="O980" i="1"/>
  <c r="O726" i="1"/>
  <c r="O758" i="1"/>
  <c r="O790" i="1"/>
  <c r="O822" i="1"/>
  <c r="O734" i="1"/>
  <c r="O964" i="1"/>
  <c r="O819" i="1"/>
  <c r="O942" i="1"/>
  <c r="O998" i="1"/>
  <c r="O846" i="1"/>
  <c r="O885" i="1"/>
  <c r="O926" i="1"/>
  <c r="O986" i="1"/>
  <c r="O1008" i="1"/>
  <c r="O727" i="1"/>
  <c r="O854" i="1"/>
  <c r="O871" i="1"/>
  <c r="O878" i="1"/>
  <c r="O976" i="1"/>
  <c r="O1083" i="1"/>
  <c r="O731" i="1"/>
  <c r="O838" i="1"/>
  <c r="O1222" i="1"/>
  <c r="O723" i="1"/>
  <c r="O750" i="1"/>
  <c r="O782" i="1"/>
  <c r="O814" i="1"/>
  <c r="O917" i="1"/>
  <c r="O951" i="1"/>
  <c r="O984" i="1"/>
  <c r="O1024" i="1"/>
  <c r="O1032" i="1"/>
  <c r="O1101" i="1"/>
  <c r="O732" i="1"/>
  <c r="O755" i="1"/>
  <c r="O859" i="1"/>
  <c r="O774" i="1"/>
  <c r="O791" i="1"/>
  <c r="O806" i="1"/>
  <c r="O823" i="1"/>
  <c r="O1562" i="1"/>
  <c r="O1653" i="1"/>
  <c r="O1002" i="1"/>
  <c r="O1016" i="1"/>
  <c r="O1090" i="1"/>
  <c r="O1099" i="1"/>
  <c r="O1229" i="1"/>
  <c r="O1283" i="1"/>
  <c r="O1215" i="1"/>
  <c r="O1066" i="1"/>
  <c r="O1190" i="1"/>
  <c r="O1199" i="1"/>
  <c r="O1251" i="1"/>
  <c r="O1281" i="1"/>
  <c r="O1550" i="1"/>
  <c r="O1041" i="1"/>
  <c r="O1197" i="1"/>
  <c r="O1204" i="1"/>
  <c r="O1211" i="1"/>
  <c r="O1276" i="1"/>
  <c r="O1158" i="1"/>
  <c r="O1167" i="1"/>
  <c r="O1181" i="1"/>
  <c r="O1188" i="1"/>
  <c r="O1195" i="1"/>
  <c r="O1239" i="1"/>
  <c r="O1475" i="1"/>
  <c r="O1543" i="1"/>
  <c r="O973" i="1"/>
  <c r="O977" i="1"/>
  <c r="O1021" i="1"/>
  <c r="O989" i="1"/>
  <c r="O993" i="1"/>
  <c r="O1009" i="1"/>
  <c r="O1058" i="1"/>
  <c r="O1149" i="1"/>
  <c r="O1156" i="1"/>
  <c r="O1179" i="1"/>
  <c r="O1005" i="1"/>
  <c r="O1069" i="1"/>
  <c r="O1126" i="1"/>
  <c r="O1135" i="1"/>
  <c r="O1163" i="1"/>
  <c r="O1235" i="1"/>
  <c r="O1473" i="1"/>
  <c r="O1042" i="1"/>
  <c r="O1046" i="1"/>
  <c r="O1110" i="1"/>
  <c r="O1119" i="1"/>
  <c r="O1233" i="1"/>
  <c r="O1247" i="1"/>
  <c r="O1272" i="1"/>
  <c r="O1386" i="1"/>
  <c r="O1034" i="1"/>
  <c r="O1074" i="1"/>
  <c r="O1117" i="1"/>
  <c r="O1124" i="1"/>
  <c r="O1372" i="1"/>
  <c r="O1454" i="1"/>
  <c r="O1548" i="1"/>
  <c r="O1555" i="1"/>
  <c r="O1621" i="1"/>
  <c r="O1231" i="1"/>
  <c r="O1237" i="1"/>
  <c r="O1285" i="1"/>
  <c r="O1358" i="1"/>
  <c r="O1370" i="1"/>
  <c r="O1466" i="1"/>
  <c r="O1527" i="1"/>
  <c r="O1534" i="1"/>
  <c r="O1646" i="1"/>
  <c r="O1363" i="1"/>
  <c r="O1452" i="1"/>
  <c r="O1459" i="1"/>
  <c r="O1546" i="1"/>
  <c r="O1294" i="1"/>
  <c r="O1438" i="1"/>
  <c r="O1539" i="1"/>
  <c r="O1584" i="1"/>
  <c r="O1614" i="1"/>
  <c r="O1290" i="1"/>
  <c r="O1342" i="1"/>
  <c r="O1347" i="1"/>
  <c r="O1354" i="1"/>
  <c r="O1450" i="1"/>
  <c r="O1511" i="1"/>
  <c r="O1518" i="1"/>
  <c r="O1639" i="1"/>
  <c r="O1934" i="1"/>
  <c r="O1299" i="1"/>
  <c r="O1422" i="1"/>
  <c r="O1436" i="1"/>
  <c r="O1443" i="1"/>
  <c r="O1530" i="1"/>
  <c r="O1577" i="1"/>
  <c r="O1758" i="1"/>
  <c r="O1310" i="1"/>
  <c r="O1326" i="1"/>
  <c r="O1338" i="1"/>
  <c r="O1427" i="1"/>
  <c r="O1495" i="1"/>
  <c r="O1502" i="1"/>
  <c r="O1582" i="1"/>
  <c r="O1246" i="1"/>
  <c r="O1273" i="1"/>
  <c r="O1315" i="1"/>
  <c r="O1317" i="1"/>
  <c r="O1331" i="1"/>
  <c r="O1406" i="1"/>
  <c r="O1411" i="1"/>
  <c r="O1418" i="1"/>
  <c r="O1514" i="1"/>
  <c r="O1632" i="1"/>
  <c r="O1232" i="1"/>
  <c r="O1306" i="1"/>
  <c r="O1308" i="1"/>
  <c r="O1324" i="1"/>
  <c r="O1500" i="1"/>
  <c r="O1507" i="1"/>
  <c r="O1390" i="1"/>
  <c r="O1402" i="1"/>
  <c r="O1498" i="1"/>
  <c r="O1559" i="1"/>
  <c r="O1566" i="1"/>
  <c r="O1813" i="1"/>
  <c r="O1267" i="1"/>
  <c r="O1269" i="1"/>
  <c r="O1395" i="1"/>
  <c r="O1484" i="1"/>
  <c r="O1491" i="1"/>
  <c r="O1623" i="1"/>
  <c r="O1630" i="1"/>
  <c r="O1637" i="1"/>
  <c r="O1644" i="1"/>
  <c r="O1708" i="1"/>
  <c r="O1806" i="1"/>
  <c r="O1893" i="1"/>
  <c r="O1966" i="1"/>
  <c r="O1998" i="1"/>
  <c r="O1619" i="1"/>
  <c r="O1575" i="1"/>
  <c r="O1797" i="1"/>
  <c r="O1964" i="1"/>
  <c r="O1996" i="1"/>
  <c r="O2028" i="1"/>
  <c r="O1694" i="1"/>
  <c r="O1742" i="1"/>
  <c r="O1838" i="1"/>
  <c r="O1925" i="1"/>
  <c r="O1591" i="1"/>
  <c r="O1790" i="1"/>
  <c r="O1957" i="1"/>
  <c r="O1989" i="1"/>
  <c r="O2021" i="1"/>
  <c r="O1692" i="1"/>
  <c r="O1740" i="1"/>
  <c r="O1587" i="1"/>
  <c r="O1733" i="1"/>
  <c r="O1788" i="1"/>
  <c r="O1836" i="1"/>
  <c r="O1950" i="1"/>
  <c r="O1982" i="1"/>
  <c r="O2014" i="1"/>
  <c r="O1726" i="1"/>
  <c r="O1916" i="1"/>
  <c r="O1600" i="1"/>
  <c r="O1671" i="1"/>
  <c r="O1678" i="1"/>
  <c r="O1774" i="1"/>
  <c r="O1822" i="1"/>
  <c r="O1909" i="1"/>
  <c r="O1596" i="1"/>
  <c r="O1607" i="1"/>
  <c r="O1655" i="1"/>
  <c r="O1662" i="1"/>
  <c r="O1669" i="1"/>
  <c r="O1676" i="1"/>
  <c r="O1717" i="1"/>
  <c r="O1772" i="1"/>
  <c r="O1861" i="1"/>
  <c r="O1902" i="1"/>
  <c r="O687" i="1"/>
  <c r="O679" i="1"/>
  <c r="O671" i="1"/>
  <c r="O663" i="1"/>
  <c r="O655" i="1"/>
  <c r="O647" i="1"/>
  <c r="O639" i="1"/>
  <c r="O631" i="1"/>
  <c r="O623" i="1"/>
  <c r="O615" i="1"/>
  <c r="O607" i="1"/>
  <c r="O599" i="1"/>
  <c r="O591" i="1"/>
  <c r="O583" i="1"/>
  <c r="O575" i="1"/>
  <c r="O567" i="1"/>
  <c r="O559" i="1"/>
  <c r="O551" i="1"/>
  <c r="O543" i="1"/>
  <c r="O535" i="1"/>
  <c r="O527" i="1"/>
  <c r="O519" i="1"/>
  <c r="O511" i="1"/>
  <c r="O503" i="1"/>
  <c r="O495" i="1"/>
  <c r="O487" i="1"/>
  <c r="O479" i="1"/>
  <c r="O473" i="1"/>
  <c r="O471" i="1"/>
  <c r="O463" i="1"/>
  <c r="O455" i="1"/>
  <c r="O447" i="1"/>
  <c r="O439" i="1"/>
  <c r="O36" i="1"/>
  <c r="O8" i="1"/>
  <c r="O16" i="1"/>
  <c r="O24" i="1"/>
  <c r="O32" i="1"/>
  <c r="O40" i="1"/>
  <c r="O48" i="1"/>
  <c r="O56" i="1"/>
  <c r="O64" i="1"/>
  <c r="O72" i="1"/>
  <c r="O80" i="1"/>
  <c r="O88" i="1"/>
  <c r="O96" i="1"/>
  <c r="O104" i="1"/>
  <c r="O112" i="1"/>
  <c r="O120" i="1"/>
  <c r="O128" i="1"/>
  <c r="O136" i="1"/>
  <c r="O144" i="1"/>
  <c r="O152" i="1"/>
  <c r="O160" i="1"/>
  <c r="O168" i="1"/>
  <c r="O176" i="1"/>
  <c r="O184" i="1"/>
  <c r="O193" i="1"/>
  <c r="O201" i="1"/>
  <c r="O209" i="1"/>
  <c r="O217" i="1"/>
  <c r="O233" i="1"/>
  <c r="O241" i="1"/>
  <c r="O249" i="1"/>
  <c r="O257" i="1"/>
  <c r="O265" i="1"/>
  <c r="O273" i="1"/>
  <c r="O281" i="1"/>
  <c r="O409" i="1"/>
  <c r="O425" i="1"/>
  <c r="O441" i="1"/>
  <c r="O489" i="1"/>
  <c r="O505" i="1"/>
  <c r="O521" i="1"/>
  <c r="O537" i="1"/>
  <c r="O553" i="1"/>
  <c r="O569" i="1"/>
  <c r="O585" i="1"/>
  <c r="O601" i="1"/>
  <c r="O617" i="1"/>
  <c r="O633" i="1"/>
  <c r="O649" i="1"/>
  <c r="O665" i="1"/>
  <c r="O681" i="1"/>
  <c r="O169" i="1"/>
  <c r="O185" i="1"/>
  <c r="O554" i="1"/>
  <c r="O28" i="1"/>
  <c r="O7" i="1"/>
  <c r="O15" i="1"/>
  <c r="O23" i="1"/>
  <c r="O31" i="1"/>
  <c r="O39" i="1"/>
  <c r="O47" i="1"/>
  <c r="O55" i="1"/>
  <c r="O63" i="1"/>
  <c r="O71" i="1"/>
  <c r="O79" i="1"/>
  <c r="O87" i="1"/>
  <c r="O95" i="1"/>
  <c r="O103" i="1"/>
  <c r="O111" i="1"/>
  <c r="O119" i="1"/>
  <c r="O127" i="1"/>
  <c r="O135" i="1"/>
  <c r="O143" i="1"/>
  <c r="O151" i="1"/>
  <c r="O159" i="1"/>
  <c r="O167" i="1"/>
  <c r="O175" i="1"/>
  <c r="O183" i="1"/>
  <c r="O191" i="1"/>
  <c r="O200" i="1"/>
  <c r="O208" i="1"/>
  <c r="O216" i="1"/>
  <c r="O224" i="1"/>
  <c r="O232" i="1"/>
  <c r="O240" i="1"/>
  <c r="O248" i="1"/>
  <c r="O264" i="1"/>
  <c r="O344" i="1"/>
  <c r="O352" i="1"/>
  <c r="O360" i="1"/>
  <c r="O392" i="1"/>
  <c r="O400" i="1"/>
  <c r="O416" i="1"/>
  <c r="O424" i="1"/>
  <c r="O432" i="1"/>
  <c r="O440" i="1"/>
  <c r="O448" i="1"/>
  <c r="O456" i="1"/>
  <c r="O464" i="1"/>
  <c r="O472" i="1"/>
  <c r="O480" i="1"/>
  <c r="O488" i="1"/>
  <c r="O496" i="1"/>
  <c r="O504" i="1"/>
  <c r="O512" i="1"/>
  <c r="O520" i="1"/>
  <c r="O528" i="1"/>
  <c r="O536" i="1"/>
  <c r="O544" i="1"/>
  <c r="O552" i="1"/>
  <c r="O560" i="1"/>
  <c r="O568" i="1"/>
  <c r="O576" i="1"/>
  <c r="O584" i="1"/>
  <c r="O592" i="1"/>
  <c r="O600" i="1"/>
  <c r="O608" i="1"/>
  <c r="O616" i="1"/>
  <c r="O624" i="1"/>
  <c r="O632" i="1"/>
  <c r="O640" i="1"/>
  <c r="O648" i="1"/>
  <c r="O656" i="1"/>
  <c r="O664" i="1"/>
  <c r="O672" i="1"/>
  <c r="O680" i="1"/>
  <c r="O688" i="1"/>
  <c r="O696" i="1"/>
  <c r="O4" i="1"/>
  <c r="O12" i="1"/>
  <c r="O20" i="1"/>
  <c r="O431" i="1"/>
  <c r="O423" i="1"/>
  <c r="O415" i="1"/>
  <c r="O408" i="1"/>
  <c r="O407" i="1"/>
  <c r="O399" i="1"/>
  <c r="O391" i="1"/>
  <c r="O384" i="1"/>
  <c r="O383" i="1"/>
  <c r="O376" i="1"/>
  <c r="O375" i="1"/>
  <c r="O374" i="1"/>
  <c r="O368" i="1"/>
  <c r="O367" i="1"/>
  <c r="O351" i="1"/>
  <c r="O350" i="1"/>
  <c r="O343" i="1"/>
  <c r="O342" i="1"/>
  <c r="O336" i="1"/>
  <c r="O335" i="1"/>
  <c r="O334" i="1"/>
  <c r="O328" i="1"/>
  <c r="O327" i="1"/>
  <c r="O320" i="1"/>
  <c r="O319" i="1"/>
  <c r="O312" i="1"/>
  <c r="O311" i="1"/>
  <c r="O304" i="1"/>
  <c r="O303" i="1"/>
  <c r="O302" i="1"/>
  <c r="O296" i="1"/>
  <c r="O295" i="1"/>
  <c r="O288" i="1"/>
  <c r="O287" i="1"/>
  <c r="O280" i="1"/>
  <c r="O279" i="1"/>
  <c r="O272" i="1"/>
  <c r="O271" i="1"/>
  <c r="O263" i="1"/>
  <c r="O262" i="1"/>
  <c r="O256" i="1"/>
  <c r="O255" i="1"/>
  <c r="O247" i="1"/>
  <c r="O17" i="1"/>
  <c r="O65" i="1"/>
  <c r="O97" i="1"/>
  <c r="O113" i="1"/>
  <c r="O145" i="1"/>
  <c r="O194" i="1"/>
  <c r="O210" i="1"/>
  <c r="O226" i="1"/>
  <c r="O242" i="1"/>
  <c r="O258" i="1"/>
  <c r="O33" i="1"/>
  <c r="O49" i="1"/>
  <c r="O81" i="1"/>
  <c r="O129" i="1"/>
  <c r="O161" i="1"/>
  <c r="O177" i="1"/>
  <c r="O38" i="1"/>
  <c r="O14" i="1"/>
  <c r="O22" i="1"/>
  <c r="O26" i="1"/>
  <c r="O50" i="1"/>
  <c r="O58" i="1"/>
  <c r="O74" i="1"/>
  <c r="O98" i="1"/>
  <c r="O106" i="1"/>
  <c r="O114" i="1"/>
  <c r="O138" i="1"/>
  <c r="O154" i="1"/>
  <c r="O162" i="1"/>
  <c r="O178" i="1"/>
  <c r="O186" i="1"/>
  <c r="O195" i="1"/>
  <c r="O203" i="1"/>
  <c r="O211" i="1"/>
  <c r="O219" i="1"/>
  <c r="O227" i="1"/>
  <c r="O235" i="1"/>
  <c r="O243" i="1"/>
  <c r="O251" i="1"/>
  <c r="O259" i="1"/>
  <c r="O267" i="1"/>
  <c r="O275" i="1"/>
  <c r="O283" i="1"/>
  <c r="O291" i="1"/>
  <c r="O299" i="1"/>
  <c r="O307" i="1"/>
  <c r="O315" i="1"/>
  <c r="O323" i="1"/>
  <c r="O331" i="1"/>
  <c r="O339" i="1"/>
  <c r="O347" i="1"/>
  <c r="O355" i="1"/>
  <c r="O363" i="1"/>
  <c r="O371" i="1"/>
  <c r="O379" i="1"/>
  <c r="O387" i="1"/>
  <c r="O395" i="1"/>
  <c r="O403" i="1"/>
  <c r="O411" i="1"/>
  <c r="O6" i="1"/>
  <c r="O10" i="1"/>
  <c r="O18" i="1"/>
  <c r="O34" i="1"/>
  <c r="O42" i="1"/>
  <c r="O66" i="1"/>
  <c r="O82" i="1"/>
  <c r="O90" i="1"/>
  <c r="O122" i="1"/>
  <c r="O130" i="1"/>
  <c r="O146" i="1"/>
  <c r="O170" i="1"/>
  <c r="O192" i="1"/>
  <c r="O30" i="1"/>
  <c r="O225" i="1"/>
  <c r="O419" i="1"/>
  <c r="O427" i="1"/>
  <c r="O435" i="1"/>
  <c r="O443" i="1"/>
  <c r="O451" i="1"/>
  <c r="O459" i="1"/>
  <c r="O467" i="1"/>
  <c r="O475" i="1"/>
  <c r="O483" i="1"/>
  <c r="O491" i="1"/>
  <c r="O499" i="1"/>
  <c r="O507" i="1"/>
  <c r="O515" i="1"/>
  <c r="O523" i="1"/>
  <c r="O531" i="1"/>
  <c r="O539" i="1"/>
  <c r="O547" i="1"/>
  <c r="O555" i="1"/>
  <c r="O563" i="1"/>
  <c r="O571" i="1"/>
  <c r="O579" i="1"/>
  <c r="O587" i="1"/>
  <c r="O595" i="1"/>
  <c r="O603" i="1"/>
  <c r="O611" i="1"/>
  <c r="O619" i="1"/>
  <c r="O627" i="1"/>
  <c r="O635" i="1"/>
  <c r="O643" i="1"/>
  <c r="O651" i="1"/>
  <c r="O659" i="1"/>
  <c r="O667" i="1"/>
  <c r="O675" i="1"/>
  <c r="O683" i="1"/>
  <c r="O691" i="1"/>
  <c r="O382" i="1"/>
  <c r="O390" i="1"/>
  <c r="O398" i="1"/>
  <c r="O406" i="1"/>
  <c r="O414" i="1"/>
  <c r="O422" i="1"/>
  <c r="O430" i="1"/>
  <c r="O438" i="1"/>
  <c r="O446" i="1"/>
  <c r="O454" i="1"/>
  <c r="O462" i="1"/>
  <c r="O470" i="1"/>
  <c r="O478" i="1"/>
  <c r="O486" i="1"/>
  <c r="O494" i="1"/>
  <c r="O502" i="1"/>
  <c r="O510" i="1"/>
  <c r="O518" i="1"/>
  <c r="O526" i="1"/>
  <c r="O534" i="1"/>
  <c r="O542" i="1"/>
  <c r="O550" i="1"/>
  <c r="O558" i="1"/>
  <c r="O566" i="1"/>
  <c r="O574" i="1"/>
  <c r="O582" i="1"/>
  <c r="O590" i="1"/>
  <c r="O598" i="1"/>
  <c r="O606" i="1"/>
  <c r="O614" i="1"/>
  <c r="O622" i="1"/>
  <c r="O630" i="1"/>
  <c r="O638" i="1"/>
  <c r="O646" i="1"/>
  <c r="O654" i="1"/>
  <c r="O662" i="1"/>
  <c r="O670" i="1"/>
  <c r="O678" i="1"/>
  <c r="O686" i="1"/>
  <c r="O694" i="1"/>
  <c r="O305" i="1"/>
  <c r="O321" i="1"/>
  <c r="O337" i="1"/>
  <c r="O353" i="1"/>
  <c r="O369" i="1"/>
  <c r="O385" i="1"/>
  <c r="O401" i="1"/>
  <c r="O417" i="1"/>
  <c r="O433" i="1"/>
  <c r="O449" i="1"/>
  <c r="O465" i="1"/>
  <c r="O481" i="1"/>
  <c r="O497" i="1"/>
  <c r="O513" i="1"/>
  <c r="O529" i="1"/>
  <c r="O545" i="1"/>
  <c r="O561" i="1"/>
  <c r="O577" i="1"/>
  <c r="O593" i="1"/>
  <c r="O609" i="1"/>
  <c r="O625" i="1"/>
  <c r="O641" i="1"/>
  <c r="O657" i="1"/>
  <c r="O673" i="1"/>
  <c r="O689" i="1"/>
  <c r="O51" i="1"/>
  <c r="O59" i="1"/>
  <c r="O67" i="1"/>
  <c r="O75" i="1"/>
  <c r="O83" i="1"/>
  <c r="O91" i="1"/>
  <c r="O99" i="1"/>
  <c r="O107" i="1"/>
  <c r="O115" i="1"/>
  <c r="O123" i="1"/>
  <c r="O131" i="1"/>
  <c r="O139" i="1"/>
  <c r="O147" i="1"/>
  <c r="O155" i="1"/>
  <c r="O163" i="1"/>
  <c r="O171" i="1"/>
  <c r="O179" i="1"/>
  <c r="O187" i="1"/>
  <c r="O196" i="1"/>
  <c r="O204" i="1"/>
  <c r="O212" i="1"/>
  <c r="O220" i="1"/>
  <c r="O228" i="1"/>
  <c r="O236" i="1"/>
  <c r="O244" i="1"/>
  <c r="O252" i="1"/>
  <c r="O260" i="1"/>
  <c r="O268" i="1"/>
  <c r="O276" i="1"/>
  <c r="O284" i="1"/>
  <c r="O292" i="1"/>
  <c r="O300" i="1"/>
  <c r="O308" i="1"/>
  <c r="O316" i="1"/>
  <c r="O324" i="1"/>
  <c r="O332" i="1"/>
  <c r="O340" i="1"/>
  <c r="O348" i="1"/>
  <c r="O356" i="1"/>
  <c r="O364" i="1"/>
  <c r="O372" i="1"/>
  <c r="O380" i="1"/>
  <c r="O388" i="1"/>
  <c r="O396" i="1"/>
  <c r="O404" i="1"/>
  <c r="O412" i="1"/>
  <c r="O420" i="1"/>
  <c r="O428" i="1"/>
  <c r="O436" i="1"/>
  <c r="O444" i="1"/>
  <c r="O452" i="1"/>
  <c r="O460" i="1"/>
  <c r="O468" i="1"/>
  <c r="O476" i="1"/>
  <c r="O484" i="1"/>
  <c r="O492" i="1"/>
  <c r="O500" i="1"/>
  <c r="O508" i="1"/>
  <c r="O516" i="1"/>
  <c r="O524" i="1"/>
  <c r="O532" i="1"/>
  <c r="O540" i="1"/>
  <c r="O548" i="1"/>
  <c r="O556" i="1"/>
  <c r="O564" i="1"/>
  <c r="O572" i="1"/>
  <c r="O580" i="1"/>
  <c r="O588" i="1"/>
  <c r="O596" i="1"/>
  <c r="O604" i="1"/>
  <c r="O612" i="1"/>
  <c r="O620" i="1"/>
  <c r="O628" i="1"/>
  <c r="O636" i="1"/>
  <c r="O644" i="1"/>
  <c r="O652" i="1"/>
  <c r="O660" i="1"/>
  <c r="O668" i="1"/>
  <c r="O676" i="1"/>
  <c r="O684" i="1"/>
  <c r="O692" i="1"/>
  <c r="O202" i="1"/>
  <c r="O218" i="1"/>
  <c r="O234" i="1"/>
  <c r="O250" i="1"/>
  <c r="O266" i="1"/>
  <c r="O282" i="1"/>
  <c r="O298" i="1"/>
  <c r="O314" i="1"/>
  <c r="O330" i="1"/>
  <c r="O346" i="1"/>
  <c r="O362" i="1"/>
  <c r="O378" i="1"/>
  <c r="O394" i="1"/>
  <c r="O410" i="1"/>
  <c r="O426" i="1"/>
  <c r="O442" i="1"/>
  <c r="O458" i="1"/>
  <c r="O474" i="1"/>
  <c r="O490" i="1"/>
  <c r="O506" i="1"/>
  <c r="O522" i="1"/>
  <c r="O538" i="1"/>
  <c r="O570" i="1"/>
  <c r="O586" i="1"/>
  <c r="O602" i="1"/>
  <c r="O618" i="1"/>
  <c r="O634" i="1"/>
  <c r="O650" i="1"/>
  <c r="O666" i="1"/>
  <c r="O682" i="1"/>
  <c r="O274" i="1"/>
  <c r="O290" i="1"/>
  <c r="O306" i="1"/>
  <c r="O322" i="1"/>
  <c r="O338" i="1"/>
  <c r="O354" i="1"/>
  <c r="O370" i="1"/>
  <c r="O386" i="1"/>
  <c r="O402" i="1"/>
  <c r="O418" i="1"/>
  <c r="O434" i="1"/>
  <c r="O450" i="1"/>
  <c r="O466" i="1"/>
  <c r="O482" i="1"/>
  <c r="O498" i="1"/>
  <c r="O514" i="1"/>
  <c r="O530" i="1"/>
  <c r="O546" i="1"/>
  <c r="O562" i="1"/>
  <c r="O578" i="1"/>
  <c r="O594" i="1"/>
  <c r="O610" i="1"/>
  <c r="O626" i="1"/>
  <c r="O642" i="1"/>
  <c r="O658" i="1"/>
  <c r="O674" i="1"/>
  <c r="O690" i="1"/>
  <c r="O44" i="1"/>
  <c r="O52" i="1"/>
  <c r="O60" i="1"/>
  <c r="O68" i="1"/>
  <c r="O76" i="1"/>
  <c r="O84" i="1"/>
  <c r="O92" i="1"/>
  <c r="O100" i="1"/>
  <c r="O108" i="1"/>
  <c r="O116" i="1"/>
  <c r="O124" i="1"/>
  <c r="O132" i="1"/>
  <c r="O140" i="1"/>
  <c r="O148" i="1"/>
  <c r="O156" i="1"/>
  <c r="O164" i="1"/>
  <c r="O172" i="1"/>
  <c r="O180" i="1"/>
  <c r="O188" i="1"/>
  <c r="O197" i="1"/>
  <c r="O205" i="1"/>
  <c r="O213" i="1"/>
  <c r="O221" i="1"/>
  <c r="O229" i="1"/>
  <c r="O237" i="1"/>
  <c r="O245" i="1"/>
  <c r="O253" i="1"/>
  <c r="O261" i="1"/>
  <c r="O269" i="1"/>
  <c r="O277" i="1"/>
  <c r="O285" i="1"/>
  <c r="O293" i="1"/>
  <c r="O301" i="1"/>
  <c r="O309" i="1"/>
  <c r="O317" i="1"/>
  <c r="O325" i="1"/>
  <c r="O333" i="1"/>
  <c r="O341" i="1"/>
  <c r="O349" i="1"/>
  <c r="O357" i="1"/>
  <c r="O365" i="1"/>
  <c r="O373" i="1"/>
  <c r="O381" i="1"/>
  <c r="O389" i="1"/>
  <c r="O397" i="1"/>
  <c r="O405" i="1"/>
  <c r="O413" i="1"/>
  <c r="O421" i="1"/>
  <c r="O429" i="1"/>
  <c r="O437" i="1"/>
  <c r="O445" i="1"/>
  <c r="O453" i="1"/>
  <c r="O461" i="1"/>
  <c r="O469" i="1"/>
  <c r="O477" i="1"/>
  <c r="O485" i="1"/>
  <c r="O493" i="1"/>
  <c r="O501" i="1"/>
  <c r="O509" i="1"/>
  <c r="O517" i="1"/>
  <c r="O525" i="1"/>
  <c r="O533" i="1"/>
  <c r="O541" i="1"/>
  <c r="O549" i="1"/>
  <c r="O557" i="1"/>
  <c r="O565" i="1"/>
  <c r="O573" i="1"/>
  <c r="O581" i="1"/>
  <c r="O589" i="1"/>
  <c r="O597" i="1"/>
  <c r="O605" i="1"/>
  <c r="O613" i="1"/>
  <c r="O621" i="1"/>
  <c r="O629" i="1"/>
  <c r="O637" i="1"/>
  <c r="O645" i="1"/>
  <c r="O653" i="1"/>
  <c r="O661" i="1"/>
  <c r="O669" i="1"/>
  <c r="O677" i="1"/>
  <c r="O685" i="1"/>
  <c r="O693" i="1"/>
  <c r="B116" i="1"/>
  <c r="B117" i="1" s="1"/>
  <c r="B118" i="1" s="1"/>
  <c r="B119" i="1" s="1"/>
  <c r="B122" i="1" s="1"/>
  <c r="B123" i="1" s="1"/>
  <c r="B124" i="1" s="1"/>
  <c r="B125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5" i="1" s="1"/>
  <c r="B156" i="1" s="1"/>
  <c r="B157" i="1" s="1"/>
  <c r="B158" i="1" s="1"/>
  <c r="B159" i="1" s="1"/>
  <c r="B160" i="1" s="1"/>
  <c r="B161" i="1" s="1"/>
  <c r="B162" i="1" s="1"/>
  <c r="B163" i="1" s="1"/>
  <c r="B165" i="1" s="1"/>
  <c r="B166" i="1" s="1"/>
  <c r="B167" i="1" s="1"/>
  <c r="B169" i="1" s="1"/>
  <c r="B170" i="1" s="1"/>
  <c r="B171" i="1" s="1"/>
  <c r="B172" i="1" s="1"/>
  <c r="B174" i="1" s="1"/>
  <c r="B175" i="1" s="1"/>
  <c r="B176" i="1" s="1"/>
  <c r="B177" i="1" s="1"/>
  <c r="B178" i="1" s="1"/>
  <c r="B179" i="1" s="1"/>
  <c r="B180" i="1" s="1"/>
  <c r="B181" i="1" s="1"/>
  <c r="B183" i="1" s="1"/>
  <c r="B184" i="1" s="1"/>
  <c r="B185" i="1" s="1"/>
  <c r="B187" i="1" s="1"/>
  <c r="B188" i="1" s="1"/>
  <c r="B189" i="1" s="1"/>
  <c r="B191" i="1" s="1"/>
  <c r="B192" i="1" s="1"/>
  <c r="B193" i="1" s="1"/>
  <c r="B195" i="1" s="1"/>
  <c r="B196" i="1" s="1"/>
  <c r="B197" i="1" s="1"/>
  <c r="B199" i="1" s="1"/>
  <c r="B200" i="1" s="1"/>
  <c r="B201" i="1" s="1"/>
  <c r="B202" i="1" s="1"/>
  <c r="B204" i="1" s="1"/>
  <c r="B205" i="1" s="1"/>
  <c r="B206" i="1" s="1"/>
  <c r="B207" i="1" s="1"/>
  <c r="B209" i="1" s="1"/>
  <c r="B210" i="1" s="1"/>
  <c r="B211" i="1" s="1"/>
  <c r="B212" i="1" s="1"/>
  <c r="B214" i="1" s="1"/>
  <c r="B215" i="1" s="1"/>
  <c r="B216" i="1" s="1"/>
  <c r="B217" i="1" s="1"/>
  <c r="B218" i="1" s="1"/>
  <c r="B219" i="1" s="1"/>
  <c r="B221" i="1" s="1"/>
  <c r="B222" i="1" s="1"/>
  <c r="B223" i="1" s="1"/>
  <c r="B224" i="1" s="1"/>
  <c r="B225" i="1" s="1"/>
  <c r="B226" i="1" s="1"/>
  <c r="B228" i="1" s="1"/>
  <c r="B229" i="1" s="1"/>
  <c r="B230" i="1" s="1"/>
  <c r="B231" i="1" s="1"/>
  <c r="B232" i="1" s="1"/>
  <c r="B233" i="1" s="1"/>
  <c r="B235" i="1" s="1"/>
  <c r="B236" i="1" s="1"/>
  <c r="B237" i="1" s="1"/>
  <c r="B238" i="1" s="1"/>
  <c r="B239" i="1" s="1"/>
  <c r="B240" i="1" s="1"/>
  <c r="B242" i="1" s="1"/>
  <c r="B243" i="1" s="1"/>
  <c r="B244" i="1" s="1"/>
  <c r="B245" i="1" s="1"/>
  <c r="B246" i="1" s="1"/>
  <c r="B247" i="1" s="1"/>
  <c r="B248" i="1" s="1"/>
  <c r="B250" i="1" s="1"/>
  <c r="B251" i="1" s="1"/>
  <c r="B252" i="1" s="1"/>
  <c r="B253" i="1" s="1"/>
  <c r="B254" i="1" s="1"/>
  <c r="B255" i="1" s="1"/>
  <c r="B256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6" i="1" s="1"/>
  <c r="B307" i="1" s="1"/>
  <c r="B308" i="1" s="1"/>
  <c r="B309" i="1" s="1"/>
  <c r="B310" i="1" s="1"/>
  <c r="B311" i="1" s="1"/>
  <c r="B312" i="1" s="1"/>
  <c r="B313" i="1" s="1"/>
  <c r="B315" i="1" s="1"/>
  <c r="B316" i="1" s="1"/>
  <c r="B317" i="1" s="1"/>
  <c r="B318" i="1" s="1"/>
  <c r="B319" i="1" s="1"/>
  <c r="B320" i="1" s="1"/>
  <c r="B321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9" i="1" s="1"/>
  <c r="B430" i="1" s="1"/>
  <c r="B431" i="1" s="1"/>
  <c r="B432" i="1" s="1"/>
  <c r="B433" i="1" s="1"/>
  <c r="B436" i="1" s="1"/>
  <c r="B437" i="1" s="1"/>
  <c r="B438" i="1" s="1"/>
  <c r="B439" i="1" s="1"/>
  <c r="B440" i="1" s="1"/>
  <c r="B442" i="1" s="1"/>
  <c r="B443" i="1" s="1"/>
  <c r="B444" i="1" s="1"/>
  <c r="B445" i="1" s="1"/>
  <c r="B446" i="1" s="1"/>
  <c r="B447" i="1" s="1"/>
  <c r="B449" i="1" s="1"/>
  <c r="B450" i="1" s="1"/>
  <c r="B451" i="1" s="1"/>
  <c r="B452" i="1" s="1"/>
  <c r="B453" i="1" s="1"/>
  <c r="B455" i="1" s="1"/>
  <c r="B456" i="1" s="1"/>
  <c r="B457" i="1" s="1"/>
  <c r="B458" i="1" s="1"/>
  <c r="B459" i="1" s="1"/>
  <c r="B460" i="1" s="1"/>
  <c r="B461" i="1" s="1"/>
  <c r="B462" i="1" s="1"/>
  <c r="B464" i="1" s="1"/>
  <c r="B465" i="1" s="1"/>
  <c r="B466" i="1" s="1"/>
  <c r="B467" i="1" s="1"/>
  <c r="B468" i="1" s="1"/>
  <c r="B469" i="1" s="1"/>
  <c r="B470" i="1" s="1"/>
  <c r="B472" i="1" s="1"/>
  <c r="B473" i="1" s="1"/>
  <c r="B474" i="1" s="1"/>
  <c r="B475" i="1" s="1"/>
  <c r="B476" i="1" s="1"/>
  <c r="B477" i="1" s="1"/>
  <c r="B478" i="1" s="1"/>
  <c r="B480" i="1" s="1"/>
  <c r="B481" i="1" s="1"/>
  <c r="B482" i="1" s="1"/>
  <c r="B483" i="1" s="1"/>
  <c r="B484" i="1" s="1"/>
  <c r="B485" i="1" s="1"/>
  <c r="B486" i="1" s="1"/>
  <c r="B487" i="1" s="1"/>
  <c r="B488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6" i="1" s="1"/>
  <c r="B527" i="1" s="1"/>
  <c r="B528" i="1" s="1"/>
  <c r="B529" i="1" s="1"/>
  <c r="B530" i="1" s="1"/>
  <c r="B531" i="1" s="1"/>
  <c r="B532" i="1" s="1"/>
  <c r="B533" i="1" s="1"/>
  <c r="B535" i="1" s="1"/>
  <c r="B536" i="1" s="1"/>
  <c r="B537" i="1" s="1"/>
  <c r="B538" i="1" s="1"/>
  <c r="B539" i="1" s="1"/>
  <c r="B540" i="1" s="1"/>
  <c r="B541" i="1" s="1"/>
  <c r="B542" i="1" s="1"/>
  <c r="B544" i="1" s="1"/>
  <c r="B545" i="1" s="1"/>
  <c r="B546" i="1" s="1"/>
  <c r="B547" i="1" s="1"/>
  <c r="B548" i="1" s="1"/>
  <c r="B549" i="1" s="1"/>
  <c r="B550" i="1" s="1"/>
  <c r="B551" i="1" s="1"/>
  <c r="B553" i="1" s="1"/>
  <c r="B554" i="1" s="1"/>
  <c r="B555" i="1" s="1"/>
  <c r="B556" i="1" s="1"/>
  <c r="B557" i="1" s="1"/>
  <c r="B558" i="1" s="1"/>
  <c r="B559" i="1" s="1"/>
  <c r="B560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5" i="1" s="1"/>
  <c r="B626" i="1" s="1"/>
  <c r="B628" i="1" s="1"/>
  <c r="B629" i="1" s="1"/>
  <c r="B630" i="1" s="1"/>
  <c r="B631" i="1" s="1"/>
  <c r="B632" i="1" s="1"/>
  <c r="B633" i="1" s="1"/>
  <c r="B634" i="1" s="1"/>
  <c r="B635" i="1" s="1"/>
  <c r="B637" i="1" s="1"/>
  <c r="B638" i="1" s="1"/>
  <c r="B639" i="1" s="1"/>
  <c r="B640" i="1" s="1"/>
  <c r="B641" i="1" s="1"/>
  <c r="B642" i="1" s="1"/>
  <c r="B643" i="1" s="1"/>
  <c r="B644" i="1" s="1"/>
  <c r="B645" i="1" s="1"/>
  <c r="B647" i="1" s="1"/>
  <c r="B648" i="1" s="1"/>
  <c r="B649" i="1" s="1"/>
  <c r="B650" i="1" s="1"/>
  <c r="B651" i="1" s="1"/>
  <c r="B652" i="1" s="1"/>
  <c r="B653" i="1" s="1"/>
  <c r="B654" i="1" s="1"/>
  <c r="B655" i="1" s="1"/>
  <c r="B657" i="1" s="1"/>
  <c r="B658" i="1" s="1"/>
  <c r="B659" i="1" s="1"/>
  <c r="B660" i="1" s="1"/>
  <c r="B661" i="1" s="1"/>
  <c r="B662" i="1" s="1"/>
  <c r="B663" i="1" s="1"/>
  <c r="B664" i="1" s="1"/>
  <c r="B665" i="1" s="1"/>
  <c r="B667" i="1" s="1"/>
  <c r="B668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4" i="1" s="1"/>
  <c r="B765" i="1" s="1"/>
  <c r="B766" i="1" s="1"/>
  <c r="B767" i="1" s="1"/>
  <c r="B768" i="1" s="1"/>
  <c r="B770" i="1" s="1"/>
  <c r="B771" i="1" s="1"/>
  <c r="B772" i="1" s="1"/>
  <c r="B773" i="1" s="1"/>
  <c r="B774" i="1" s="1"/>
  <c r="B776" i="1" s="1"/>
  <c r="B777" i="1" s="1"/>
  <c r="B778" i="1" s="1"/>
  <c r="B779" i="1" s="1"/>
  <c r="B780" i="1" s="1"/>
  <c r="B782" i="1" s="1"/>
  <c r="B783" i="1" s="1"/>
  <c r="B784" i="1" s="1"/>
  <c r="B785" i="1" s="1"/>
  <c r="B786" i="1" s="1"/>
  <c r="B788" i="1" s="1"/>
  <c r="B789" i="1" s="1"/>
  <c r="B790" i="1" s="1"/>
  <c r="B791" i="1" s="1"/>
  <c r="B792" i="1" s="1"/>
  <c r="B793" i="1" s="1"/>
  <c r="B794" i="1" s="1"/>
  <c r="B796" i="1" s="1"/>
  <c r="B797" i="1" s="1"/>
  <c r="B798" i="1" s="1"/>
  <c r="B799" i="1" s="1"/>
  <c r="B800" i="1" s="1"/>
  <c r="B801" i="1" s="1"/>
  <c r="B802" i="1" s="1"/>
  <c r="B803" i="1" s="1"/>
  <c r="B805" i="1" s="1"/>
  <c r="B806" i="1" s="1"/>
  <c r="B807" i="1" s="1"/>
  <c r="B808" i="1" s="1"/>
  <c r="B809" i="1" s="1"/>
  <c r="B810" i="1" s="1"/>
  <c r="B811" i="1" s="1"/>
  <c r="B812" i="1" s="1"/>
  <c r="B814" i="1" s="1"/>
  <c r="B815" i="1" s="1"/>
  <c r="B816" i="1" s="1"/>
  <c r="B817" i="1" s="1"/>
  <c r="B818" i="1" s="1"/>
  <c r="B819" i="1" s="1"/>
  <c r="B820" i="1" s="1"/>
  <c r="B821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5" i="1" s="1"/>
  <c r="B846" i="1" s="1"/>
  <c r="B847" i="1" s="1"/>
  <c r="B848" i="1" s="1"/>
  <c r="B849" i="1" s="1"/>
  <c r="B850" i="1" s="1"/>
  <c r="B851" i="1" s="1"/>
  <c r="B852" i="1" s="1"/>
  <c r="B853" i="1" s="1"/>
  <c r="B855" i="1" s="1"/>
  <c r="B856" i="1" s="1"/>
  <c r="B857" i="1" s="1"/>
  <c r="B858" i="1" s="1"/>
  <c r="B859" i="1" s="1"/>
  <c r="B860" i="1" s="1"/>
  <c r="B861" i="1" s="1"/>
  <c r="B862" i="1" s="1"/>
  <c r="B863" i="1" s="1"/>
  <c r="B865" i="1" s="1"/>
  <c r="B37" i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1" i="1" s="1"/>
  <c r="B52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8" i="1" s="1"/>
  <c r="B69" i="1" s="1"/>
  <c r="B70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4" i="1"/>
  <c r="B5" i="1" s="1"/>
  <c r="B6" i="1" s="1"/>
  <c r="B7" i="1" s="1"/>
  <c r="B8" i="1" s="1"/>
  <c r="B9" i="1" s="1"/>
  <c r="B10" i="1" s="1"/>
  <c r="B11" i="1" s="1"/>
  <c r="B13" i="1" s="1"/>
  <c r="B14" i="1" s="1"/>
  <c r="B15" i="1" s="1"/>
  <c r="B16" i="1" s="1"/>
  <c r="B17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C4" i="1"/>
  <c r="C5" i="1" s="1"/>
  <c r="C6" i="1" s="1"/>
  <c r="C7" i="1" s="1"/>
  <c r="C8" i="1" s="1"/>
  <c r="C9" i="1" s="1"/>
  <c r="C10" i="1" s="1"/>
  <c r="C11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AR2601" i="1" l="1"/>
  <c r="AR2359" i="1"/>
  <c r="AR2722" i="1"/>
  <c r="AB743" i="1"/>
  <c r="AB559" i="1"/>
  <c r="AB720" i="1"/>
  <c r="AB1369" i="1"/>
  <c r="AB855" i="1"/>
  <c r="AB1331" i="1"/>
  <c r="AB1187" i="1"/>
  <c r="AJ2554" i="1"/>
  <c r="AH2554" i="1" s="1"/>
  <c r="AB1725" i="1"/>
  <c r="AB980" i="1"/>
  <c r="AB884" i="1"/>
  <c r="AB984" i="1"/>
  <c r="AB1319" i="1"/>
  <c r="AB619" i="1"/>
  <c r="AB1744" i="1"/>
  <c r="AB111" i="1"/>
  <c r="AB1749" i="1"/>
  <c r="AB767" i="1"/>
  <c r="AB937" i="1"/>
  <c r="AB873" i="1"/>
  <c r="AB1740" i="1"/>
  <c r="AR2318" i="1"/>
  <c r="AR2461" i="1"/>
  <c r="AB981" i="1"/>
  <c r="AB461" i="1"/>
  <c r="AB333" i="1"/>
  <c r="AB843" i="1"/>
  <c r="AB975" i="1"/>
  <c r="AI975" i="1" s="1"/>
  <c r="AB1865" i="1"/>
  <c r="AI1865" i="1" s="1"/>
  <c r="F1865" i="1" s="1"/>
  <c r="AB1825" i="1"/>
  <c r="AB1234" i="1"/>
  <c r="AB1068" i="1"/>
  <c r="AI1068" i="1" s="1"/>
  <c r="AB1897" i="1"/>
  <c r="AB820" i="1"/>
  <c r="AB1764" i="1"/>
  <c r="AB1525" i="1"/>
  <c r="AB601" i="1"/>
  <c r="AB569" i="1"/>
  <c r="AB1978" i="1"/>
  <c r="AB264" i="1"/>
  <c r="AB738" i="1"/>
  <c r="AB1350" i="1"/>
  <c r="AB1004" i="1"/>
  <c r="AB387" i="1"/>
  <c r="AI387" i="1" s="1"/>
  <c r="AB259" i="1"/>
  <c r="AI259" i="1" s="1"/>
  <c r="AB1704" i="1"/>
  <c r="AB1619" i="1"/>
  <c r="AB749" i="1"/>
  <c r="AB1682" i="1"/>
  <c r="AB354" i="1"/>
  <c r="AB226" i="1"/>
  <c r="AB929" i="1"/>
  <c r="AB1700" i="1"/>
  <c r="AB1615" i="1"/>
  <c r="AB936" i="1"/>
  <c r="AB1218" i="1"/>
  <c r="AB1545" i="1"/>
  <c r="AB1380" i="1"/>
  <c r="AB909" i="1"/>
  <c r="AB1757" i="1"/>
  <c r="AI1757" i="1" s="1"/>
  <c r="AB613" i="1"/>
  <c r="AB903" i="1"/>
  <c r="AB1419" i="1"/>
  <c r="AB607" i="1"/>
  <c r="AI607" i="1" s="1"/>
  <c r="AB479" i="1"/>
  <c r="AB768" i="1"/>
  <c r="AB1549" i="1"/>
  <c r="AB87" i="1"/>
  <c r="AB1315" i="1"/>
  <c r="AB1923" i="1"/>
  <c r="AB1107" i="1"/>
  <c r="AB52" i="1"/>
  <c r="AB283" i="1"/>
  <c r="AB1810" i="1"/>
  <c r="AB1828" i="1"/>
  <c r="AB953" i="1"/>
  <c r="AI953" i="1" s="1"/>
  <c r="AB857" i="1"/>
  <c r="AI857" i="1" s="1"/>
  <c r="AB756" i="1"/>
  <c r="AB1692" i="1"/>
  <c r="AB1578" i="1"/>
  <c r="AI1578" i="1" s="1"/>
  <c r="F1578" i="1" s="1"/>
  <c r="AB1320" i="1"/>
  <c r="AB1288" i="1"/>
  <c r="AR2393" i="1"/>
  <c r="AB344" i="1"/>
  <c r="AB1640" i="1"/>
  <c r="AB960" i="1"/>
  <c r="AB864" i="1"/>
  <c r="AB1404" i="1"/>
  <c r="AB1948" i="1"/>
  <c r="AB1777" i="1"/>
  <c r="AB2008" i="1"/>
  <c r="AB543" i="1"/>
  <c r="AI543" i="1" s="1"/>
  <c r="AB1122" i="1"/>
  <c r="AB1300" i="1"/>
  <c r="AB938" i="1"/>
  <c r="AB1204" i="1"/>
  <c r="AB2009" i="1"/>
  <c r="AB1017" i="1"/>
  <c r="AB1271" i="1"/>
  <c r="AB634" i="1"/>
  <c r="AB1566" i="1"/>
  <c r="AB1461" i="1"/>
  <c r="AB1720" i="1"/>
  <c r="AB1834" i="1"/>
  <c r="AB626" i="1"/>
  <c r="AB945" i="1"/>
  <c r="AB1684" i="1"/>
  <c r="AR2285" i="1"/>
  <c r="AB888" i="1"/>
  <c r="AI888" i="1" s="1"/>
  <c r="AB1217" i="1"/>
  <c r="AB1188" i="1"/>
  <c r="AB1533" i="1"/>
  <c r="AI1533" i="1" s="1"/>
  <c r="AB1421" i="1"/>
  <c r="AB240" i="1"/>
  <c r="AB1661" i="1"/>
  <c r="AB714" i="1"/>
  <c r="AB852" i="1"/>
  <c r="AB946" i="1"/>
  <c r="AB1212" i="1"/>
  <c r="AB879" i="1"/>
  <c r="AB1142" i="1"/>
  <c r="AB488" i="1"/>
  <c r="AB232" i="1"/>
  <c r="AB2003" i="1"/>
  <c r="AI2003" i="1" s="1"/>
  <c r="AB902" i="1"/>
  <c r="AB731" i="1"/>
  <c r="AB1790" i="1"/>
  <c r="AB1736" i="1"/>
  <c r="AB450" i="1"/>
  <c r="AB386" i="1"/>
  <c r="AB322" i="1"/>
  <c r="AB194" i="1"/>
  <c r="AB1977" i="1"/>
  <c r="AB1405" i="1"/>
  <c r="AB640" i="1"/>
  <c r="AB512" i="1"/>
  <c r="AB256" i="1"/>
  <c r="AB709" i="1"/>
  <c r="AB1406" i="1"/>
  <c r="AB1137" i="1"/>
  <c r="AI1137" i="1" s="1"/>
  <c r="AB924" i="1"/>
  <c r="AB1635" i="1"/>
  <c r="AB1535" i="1"/>
  <c r="AB501" i="1"/>
  <c r="AI501" i="1" s="1"/>
  <c r="AB655" i="1"/>
  <c r="AB623" i="1"/>
  <c r="AB527" i="1"/>
  <c r="AB495" i="1"/>
  <c r="AB399" i="1"/>
  <c r="AB1910" i="1"/>
  <c r="AB596" i="1"/>
  <c r="AB239" i="1"/>
  <c r="AB1159" i="1"/>
  <c r="AB1935" i="1"/>
  <c r="AB1911" i="1"/>
  <c r="AB1712" i="1"/>
  <c r="AI1712" i="1" s="1"/>
  <c r="AB650" i="1"/>
  <c r="AI650" i="1" s="1"/>
  <c r="AB202" i="1"/>
  <c r="AJ2333" i="1"/>
  <c r="AH2333" i="1" s="1"/>
  <c r="AR2382" i="1"/>
  <c r="AR2662" i="1"/>
  <c r="AJ2334" i="1"/>
  <c r="AH2334" i="1" s="1"/>
  <c r="AR2706" i="1"/>
  <c r="AJ2569" i="1"/>
  <c r="AH2569" i="1" s="1"/>
  <c r="AI2132" i="1"/>
  <c r="F2132" i="1" s="1"/>
  <c r="AJ2778" i="1"/>
  <c r="AH2778" i="1" s="1"/>
  <c r="F2778" i="1" s="1"/>
  <c r="AJ2675" i="1"/>
  <c r="AH2675" i="1" s="1"/>
  <c r="AR2473" i="1"/>
  <c r="AJ2394" i="1"/>
  <c r="AH2394" i="1" s="1"/>
  <c r="AR2311" i="1"/>
  <c r="AR2031" i="1"/>
  <c r="AX2812" i="1"/>
  <c r="AR2812" i="1" s="1"/>
  <c r="AX602" i="1"/>
  <c r="AX2340" i="1"/>
  <c r="AR2340" i="1" s="1"/>
  <c r="AX2811" i="1"/>
  <c r="AR2811" i="1" s="1"/>
  <c r="AX1698" i="1"/>
  <c r="AX2409" i="1"/>
  <c r="AR2409" i="1" s="1"/>
  <c r="AX2108" i="1"/>
  <c r="AR2108" i="1" s="1"/>
  <c r="AX1652" i="1"/>
  <c r="AX2894" i="1"/>
  <c r="AR2894" i="1" s="1"/>
  <c r="AX1895" i="1"/>
  <c r="AX815" i="1"/>
  <c r="AX2714" i="1"/>
  <c r="AR2714" i="1" s="1"/>
  <c r="AX2012" i="1"/>
  <c r="AX2172" i="1"/>
  <c r="AR2172" i="1" s="1"/>
  <c r="AX586" i="1"/>
  <c r="AX94" i="1"/>
  <c r="AX610" i="1"/>
  <c r="AX648" i="1"/>
  <c r="AX2941" i="1"/>
  <c r="AR2941" i="1" s="1"/>
  <c r="AX2219" i="1"/>
  <c r="AR2219" i="1" s="1"/>
  <c r="AX1629" i="1"/>
  <c r="AX2204" i="1"/>
  <c r="AR2204" i="1" s="1"/>
  <c r="AX2838" i="1"/>
  <c r="AR2838" i="1" s="1"/>
  <c r="AX1786" i="1"/>
  <c r="AX570" i="1"/>
  <c r="AX741" i="1"/>
  <c r="AX2752" i="1"/>
  <c r="AR2752" i="1" s="1"/>
  <c r="AX2993" i="1"/>
  <c r="AR2993" i="1" s="1"/>
  <c r="AX2776" i="1"/>
  <c r="AR2776" i="1" s="1"/>
  <c r="AX971" i="1"/>
  <c r="AX2674" i="1"/>
  <c r="AR2674" i="1" s="1"/>
  <c r="AX2033" i="1"/>
  <c r="AR2033" i="1" s="1"/>
  <c r="AX2945" i="1"/>
  <c r="AR2945" i="1" s="1"/>
  <c r="AX2640" i="1"/>
  <c r="AR2640" i="1" s="1"/>
  <c r="AX422" i="1"/>
  <c r="AX423" i="1"/>
  <c r="AX658" i="1"/>
  <c r="AX806" i="1"/>
  <c r="AX1675" i="1"/>
  <c r="AX159" i="1"/>
  <c r="AX2764" i="1"/>
  <c r="AR2764" i="1" s="1"/>
  <c r="AX2688" i="1"/>
  <c r="AR2688" i="1" s="1"/>
  <c r="AX2602" i="1"/>
  <c r="AR2602" i="1" s="1"/>
  <c r="AX2996" i="1"/>
  <c r="AR2996" i="1" s="1"/>
  <c r="AX594" i="1"/>
  <c r="AX2992" i="1"/>
  <c r="AR2992" i="1" s="1"/>
  <c r="AX2308" i="1"/>
  <c r="AR2308" i="1" s="1"/>
  <c r="AX2848" i="1"/>
  <c r="AR2848" i="1" s="1"/>
  <c r="AX753" i="1"/>
  <c r="AX1748" i="1"/>
  <c r="AX157" i="1"/>
  <c r="AX1865" i="1"/>
  <c r="AX2705" i="1"/>
  <c r="AR2705" i="1" s="1"/>
  <c r="AX1883" i="1"/>
  <c r="AX694" i="1"/>
  <c r="AX2552" i="1"/>
  <c r="AR2552" i="1" s="1"/>
  <c r="AX618" i="1"/>
  <c r="AX706" i="1"/>
  <c r="AB1480" i="1"/>
  <c r="AB1723" i="1"/>
  <c r="AB1879" i="1"/>
  <c r="AB1717" i="1"/>
  <c r="AB1608" i="1"/>
  <c r="AB1783" i="1"/>
  <c r="AB203" i="1"/>
  <c r="AB853" i="1"/>
  <c r="AB685" i="1"/>
  <c r="AB301" i="1"/>
  <c r="AB679" i="1"/>
  <c r="AI679" i="1" s="1"/>
  <c r="AB551" i="1"/>
  <c r="AB166" i="1"/>
  <c r="AB744" i="1"/>
  <c r="AB2006" i="1"/>
  <c r="AB1674" i="1"/>
  <c r="AB1504" i="1"/>
  <c r="AB295" i="1"/>
  <c r="AB1808" i="1"/>
  <c r="AB763" i="1"/>
  <c r="AB1747" i="1"/>
  <c r="AB1077" i="1"/>
  <c r="AB774" i="1"/>
  <c r="AI774" i="1" s="1"/>
  <c r="AB876" i="1"/>
  <c r="AI876" i="1" s="1"/>
  <c r="AB1610" i="1"/>
  <c r="AB1062" i="1"/>
  <c r="AB459" i="1"/>
  <c r="AB355" i="1"/>
  <c r="AB227" i="1"/>
  <c r="AB1853" i="1"/>
  <c r="AB7" i="1"/>
  <c r="AB1850" i="1"/>
  <c r="AB1903" i="1"/>
  <c r="AB1174" i="1"/>
  <c r="AB1659" i="1"/>
  <c r="AB1005" i="1"/>
  <c r="AB877" i="1"/>
  <c r="AB781" i="1"/>
  <c r="AB1127" i="1"/>
  <c r="AI1127" i="1" s="1"/>
  <c r="AB4" i="1"/>
  <c r="AB581" i="1"/>
  <c r="AB197" i="1"/>
  <c r="AB809" i="1"/>
  <c r="AB1032" i="1"/>
  <c r="AB1582" i="1"/>
  <c r="AB874" i="1"/>
  <c r="AB802" i="1"/>
  <c r="AB453" i="1"/>
  <c r="AB1807" i="1"/>
  <c r="AB331" i="1"/>
  <c r="AB1970" i="1"/>
  <c r="AB808" i="1"/>
  <c r="AB1289" i="1"/>
  <c r="AB1634" i="1"/>
  <c r="AB1335" i="1"/>
  <c r="AB635" i="1"/>
  <c r="AB507" i="1"/>
  <c r="AB218" i="1"/>
  <c r="AB1534" i="1"/>
  <c r="AI1534" i="1" s="1"/>
  <c r="AB915" i="1"/>
  <c r="AB1621" i="1"/>
  <c r="AB631" i="1"/>
  <c r="AB1548" i="1"/>
  <c r="AB898" i="1"/>
  <c r="AB862" i="1"/>
  <c r="AB1856" i="1"/>
  <c r="AB1638" i="1"/>
  <c r="AB832" i="1"/>
  <c r="AB1858" i="1"/>
  <c r="AB696" i="1"/>
  <c r="AB440" i="1"/>
  <c r="AI440" i="1" s="1"/>
  <c r="AB587" i="1"/>
  <c r="AI587" i="1" s="1"/>
  <c r="F587" i="1" s="1"/>
  <c r="AB829" i="1"/>
  <c r="AB1802" i="1"/>
  <c r="AB1730" i="1"/>
  <c r="AI1730" i="1" s="1"/>
  <c r="AB1820" i="1"/>
  <c r="AB1654" i="1"/>
  <c r="AB192" i="1"/>
  <c r="AB1874" i="1"/>
  <c r="AB552" i="1"/>
  <c r="AB1653" i="1"/>
  <c r="AB940" i="1"/>
  <c r="AB844" i="1"/>
  <c r="AB1971" i="1"/>
  <c r="AB1854" i="1"/>
  <c r="AB1867" i="1"/>
  <c r="AB1705" i="1"/>
  <c r="AB1591" i="1"/>
  <c r="AI1591" i="1" s="1"/>
  <c r="AB1277" i="1"/>
  <c r="AB1083" i="1"/>
  <c r="AB1617" i="1"/>
  <c r="AI1617" i="1" s="1"/>
  <c r="AJ2532" i="1"/>
  <c r="AH2532" i="1" s="1"/>
  <c r="F2532" i="1" s="1"/>
  <c r="AB1732" i="1"/>
  <c r="AB1067" i="1"/>
  <c r="AB1462" i="1"/>
  <c r="AB1800" i="1"/>
  <c r="AB1707" i="1"/>
  <c r="AB541" i="1"/>
  <c r="AB959" i="1"/>
  <c r="AB1278" i="1"/>
  <c r="AB185" i="1"/>
  <c r="AB1022" i="1"/>
  <c r="AB439" i="1"/>
  <c r="AI439" i="1" s="1"/>
  <c r="AB182" i="1"/>
  <c r="AI182" i="1" s="1"/>
  <c r="AS2229" i="1"/>
  <c r="AB1242" i="1"/>
  <c r="AB1024" i="1"/>
  <c r="AI1024" i="1" s="1"/>
  <c r="AB1975" i="1"/>
  <c r="AB188" i="1"/>
  <c r="AB60" i="1"/>
  <c r="AB1799" i="1"/>
  <c r="AB863" i="1"/>
  <c r="AB311" i="1"/>
  <c r="AB1919" i="1"/>
  <c r="AB1887" i="1"/>
  <c r="AB892" i="1"/>
  <c r="AB1711" i="1"/>
  <c r="AR2563" i="1"/>
  <c r="AB1564" i="1"/>
  <c r="AI1564" i="1" s="1"/>
  <c r="AB499" i="1"/>
  <c r="AI499" i="1" s="1"/>
  <c r="AB1752" i="1"/>
  <c r="AB690" i="1"/>
  <c r="AB434" i="1"/>
  <c r="AI434" i="1" s="1"/>
  <c r="AB306" i="1"/>
  <c r="AB1852" i="1"/>
  <c r="AB775" i="1"/>
  <c r="AB1202" i="1"/>
  <c r="AB1643" i="1"/>
  <c r="AB989" i="1"/>
  <c r="AB893" i="1"/>
  <c r="AB2004" i="1"/>
  <c r="AB1143" i="1"/>
  <c r="AB1778" i="1"/>
  <c r="AB597" i="1"/>
  <c r="AB469" i="1"/>
  <c r="AI469" i="1" s="1"/>
  <c r="AB213" i="1"/>
  <c r="AI213" i="1" s="1"/>
  <c r="AB887" i="1"/>
  <c r="AB1512" i="1"/>
  <c r="AB591" i="1"/>
  <c r="AI591" i="1" s="1"/>
  <c r="AB463" i="1"/>
  <c r="AB110" i="1"/>
  <c r="AB1303" i="1"/>
  <c r="AB1763" i="1"/>
  <c r="AB890" i="1"/>
  <c r="AB786" i="1"/>
  <c r="AB1791" i="1"/>
  <c r="AB828" i="1"/>
  <c r="AR2594" i="1"/>
  <c r="AB1069" i="1"/>
  <c r="AB773" i="1"/>
  <c r="AB792" i="1"/>
  <c r="AB528" i="1"/>
  <c r="AB1305" i="1"/>
  <c r="AB875" i="1"/>
  <c r="AB746" i="1"/>
  <c r="AB1947" i="1"/>
  <c r="AB1351" i="1"/>
  <c r="AB651" i="1"/>
  <c r="AB523" i="1"/>
  <c r="AB1680" i="1"/>
  <c r="AB821" i="1"/>
  <c r="AB1794" i="1"/>
  <c r="AB725" i="1"/>
  <c r="AB234" i="1"/>
  <c r="AB1663" i="1"/>
  <c r="AB1623" i="1"/>
  <c r="AB1594" i="1"/>
  <c r="AI1594" i="1" s="1"/>
  <c r="AB1304" i="1"/>
  <c r="AI1304" i="1" s="1"/>
  <c r="AB1388" i="1"/>
  <c r="AB1481" i="1"/>
  <c r="AB1765" i="1"/>
  <c r="AB1438" i="1"/>
  <c r="AB487" i="1"/>
  <c r="AB1276" i="1"/>
  <c r="AB914" i="1"/>
  <c r="AB842" i="1"/>
  <c r="AB810" i="1"/>
  <c r="AB2017" i="1"/>
  <c r="AB1942" i="1"/>
  <c r="AB703" i="1"/>
  <c r="AB1440" i="1"/>
  <c r="AB1097" i="1"/>
  <c r="AB665" i="1"/>
  <c r="AI665" i="1" s="1"/>
  <c r="AF2023" i="1"/>
  <c r="AC2023" i="1"/>
  <c r="AB2023" i="1" s="1"/>
  <c r="AF1991" i="1"/>
  <c r="AB1991" i="1" s="1"/>
  <c r="AC1991" i="1"/>
  <c r="AF1959" i="1"/>
  <c r="AC1959" i="1"/>
  <c r="AF1930" i="1"/>
  <c r="AB1930" i="1" s="1"/>
  <c r="AC1930" i="1"/>
  <c r="AF1130" i="1"/>
  <c r="AC1130" i="1"/>
  <c r="AB1130" i="1" s="1"/>
  <c r="AF1045" i="1"/>
  <c r="AB1045" i="1" s="1"/>
  <c r="AC1045" i="1"/>
  <c r="AF776" i="1"/>
  <c r="AC776" i="1"/>
  <c r="AF712" i="1"/>
  <c r="AC712" i="1"/>
  <c r="AF22" i="1"/>
  <c r="AE22" i="1" s="1"/>
  <c r="AD22" i="1" s="1"/>
  <c r="AC22" i="1"/>
  <c r="AB22" i="1" s="1"/>
  <c r="AF1590" i="1"/>
  <c r="AC1590" i="1"/>
  <c r="AF1513" i="1"/>
  <c r="AC1513" i="1"/>
  <c r="AB1513" i="1" s="1"/>
  <c r="AF1372" i="1"/>
  <c r="AC1372" i="1"/>
  <c r="AB1372" i="1" s="1"/>
  <c r="AF1340" i="1"/>
  <c r="AC1340" i="1"/>
  <c r="AB1340" i="1" s="1"/>
  <c r="AF1308" i="1"/>
  <c r="AC1308" i="1"/>
  <c r="AB1308" i="1" s="1"/>
  <c r="AF11" i="1"/>
  <c r="AE11" i="1" s="1"/>
  <c r="AD11" i="1" s="1"/>
  <c r="AC11" i="1"/>
  <c r="AB11" i="1" s="1"/>
  <c r="AF1074" i="1"/>
  <c r="AC1074" i="1"/>
  <c r="AB1074" i="1" s="1"/>
  <c r="AF1042" i="1"/>
  <c r="AC1042" i="1"/>
  <c r="AF1010" i="1"/>
  <c r="AC1010" i="1"/>
  <c r="AB1010" i="1" s="1"/>
  <c r="AF978" i="1"/>
  <c r="AC978" i="1"/>
  <c r="AB978" i="1" s="1"/>
  <c r="AF850" i="1"/>
  <c r="AB850" i="1" s="1"/>
  <c r="AC850" i="1"/>
  <c r="AF1579" i="1"/>
  <c r="AC1579" i="1"/>
  <c r="AF1361" i="1"/>
  <c r="AC1361" i="1"/>
  <c r="AF1329" i="1"/>
  <c r="AB1329" i="1" s="1"/>
  <c r="AC1329" i="1"/>
  <c r="AF1180" i="1"/>
  <c r="AC1180" i="1"/>
  <c r="AF778" i="1"/>
  <c r="AB778" i="1" s="1"/>
  <c r="AC778" i="1"/>
  <c r="AF429" i="1"/>
  <c r="AC429" i="1"/>
  <c r="AB429" i="1" s="1"/>
  <c r="AI429" i="1" s="1"/>
  <c r="F429" i="1" s="1"/>
  <c r="AB397" i="1"/>
  <c r="AF140" i="1"/>
  <c r="AB140" i="1" s="1"/>
  <c r="AC140" i="1"/>
  <c r="AF108" i="1"/>
  <c r="AC108" i="1"/>
  <c r="AB108" i="1" s="1"/>
  <c r="AF76" i="1"/>
  <c r="AC76" i="1"/>
  <c r="AB76" i="1" s="1"/>
  <c r="AF1953" i="1"/>
  <c r="AC1953" i="1"/>
  <c r="AB1953" i="1" s="1"/>
  <c r="AF1924" i="1"/>
  <c r="AC1924" i="1"/>
  <c r="AB1924" i="1" s="1"/>
  <c r="AF1847" i="1"/>
  <c r="AC1847" i="1"/>
  <c r="AB1847" i="1" s="1"/>
  <c r="AF1876" i="1"/>
  <c r="AC1876" i="1"/>
  <c r="AB1876" i="1" s="1"/>
  <c r="AB1092" i="1"/>
  <c r="AI1092" i="1" s="1"/>
  <c r="AF815" i="1"/>
  <c r="AB815" i="1" s="1"/>
  <c r="AC815" i="1"/>
  <c r="AF783" i="1"/>
  <c r="AC783" i="1"/>
  <c r="AB783" i="1" s="1"/>
  <c r="AF1974" i="1"/>
  <c r="AC1974" i="1"/>
  <c r="AF1036" i="1"/>
  <c r="AC1036" i="1"/>
  <c r="AF1030" i="1"/>
  <c r="AB1030" i="1" s="1"/>
  <c r="AC1030" i="1"/>
  <c r="AF1472" i="1"/>
  <c r="AC1472" i="1"/>
  <c r="AB1472" i="1" s="1"/>
  <c r="AF1355" i="1"/>
  <c r="AC1355" i="1"/>
  <c r="AB1355" i="1" s="1"/>
  <c r="AF788" i="1"/>
  <c r="AB788" i="1" s="1"/>
  <c r="AC788" i="1"/>
  <c r="AF359" i="1"/>
  <c r="AC359" i="1"/>
  <c r="AB359" i="1" s="1"/>
  <c r="AF327" i="1"/>
  <c r="AC327" i="1"/>
  <c r="AB327" i="1" s="1"/>
  <c r="AF263" i="1"/>
  <c r="AC263" i="1"/>
  <c r="AF231" i="1"/>
  <c r="AB231" i="1" s="1"/>
  <c r="AC231" i="1"/>
  <c r="AF199" i="1"/>
  <c r="AC199" i="1"/>
  <c r="AF14" i="1"/>
  <c r="AE14" i="1" s="1"/>
  <c r="AD14" i="1" s="1"/>
  <c r="AC14" i="1"/>
  <c r="AB14" i="1" s="1"/>
  <c r="AF1059" i="1"/>
  <c r="AC1059" i="1"/>
  <c r="AB1059" i="1" s="1"/>
  <c r="AF1557" i="1"/>
  <c r="AC1557" i="1"/>
  <c r="AF1110" i="1"/>
  <c r="AB1110" i="1" s="1"/>
  <c r="AC1110" i="1"/>
  <c r="AF1057" i="1"/>
  <c r="AC1057" i="1"/>
  <c r="AB1057" i="1" s="1"/>
  <c r="AF1025" i="1"/>
  <c r="AC1025" i="1"/>
  <c r="AB1025" i="1" s="1"/>
  <c r="AF1211" i="1"/>
  <c r="AC1211" i="1"/>
  <c r="AB1211" i="1" s="1"/>
  <c r="AF1179" i="1"/>
  <c r="AC1179" i="1"/>
  <c r="AB1179" i="1" s="1"/>
  <c r="AF1546" i="1"/>
  <c r="AC1546" i="1"/>
  <c r="AF1413" i="1"/>
  <c r="AC1413" i="1"/>
  <c r="AB1413" i="1" s="1"/>
  <c r="AF1381" i="1"/>
  <c r="AC1381" i="1"/>
  <c r="AF998" i="1"/>
  <c r="AC998" i="1"/>
  <c r="AB998" i="1" s="1"/>
  <c r="AF966" i="1"/>
  <c r="AB966" i="1" s="1"/>
  <c r="AC966" i="1"/>
  <c r="AF934" i="1"/>
  <c r="AC934" i="1"/>
  <c r="AB934" i="1" s="1"/>
  <c r="AF859" i="1"/>
  <c r="AC859" i="1"/>
  <c r="AB859" i="1" s="1"/>
  <c r="AF1737" i="1"/>
  <c r="AB1737" i="1" s="1"/>
  <c r="AC1737" i="1"/>
  <c r="AF1490" i="1"/>
  <c r="AC1490" i="1"/>
  <c r="AB1490" i="1" s="1"/>
  <c r="AI1490" i="1" s="1"/>
  <c r="F1490" i="1" s="1"/>
  <c r="AF1458" i="1"/>
  <c r="AC1458" i="1"/>
  <c r="AB1458" i="1" s="1"/>
  <c r="AF633" i="1"/>
  <c r="AB633" i="1" s="1"/>
  <c r="AC633" i="1"/>
  <c r="AB537" i="1"/>
  <c r="AB441" i="1"/>
  <c r="AB409" i="1"/>
  <c r="AB377" i="1"/>
  <c r="AF345" i="1"/>
  <c r="AC345" i="1"/>
  <c r="AF281" i="1"/>
  <c r="AC281" i="1"/>
  <c r="AB249" i="1"/>
  <c r="AF217" i="1"/>
  <c r="AC217" i="1"/>
  <c r="AF1864" i="1"/>
  <c r="AC1864" i="1"/>
  <c r="AB1864" i="1" s="1"/>
  <c r="AI1864" i="1" s="1"/>
  <c r="F1864" i="1" s="1"/>
  <c r="AB1726" i="1"/>
  <c r="AB1694" i="1"/>
  <c r="AB1370" i="1"/>
  <c r="AF1338" i="1"/>
  <c r="AC1338" i="1"/>
  <c r="AB1338" i="1" s="1"/>
  <c r="AF694" i="1"/>
  <c r="AB694" i="1" s="1"/>
  <c r="AC694" i="1"/>
  <c r="AF662" i="1"/>
  <c r="AC662" i="1"/>
  <c r="AB662" i="1" s="1"/>
  <c r="AB630" i="1"/>
  <c r="AF598" i="1"/>
  <c r="AC598" i="1"/>
  <c r="AB598" i="1" s="1"/>
  <c r="AF566" i="1"/>
  <c r="AC566" i="1"/>
  <c r="AB566" i="1" s="1"/>
  <c r="AB534" i="1"/>
  <c r="AB470" i="1"/>
  <c r="AI470" i="1" s="1"/>
  <c r="AF438" i="1"/>
  <c r="AB438" i="1" s="1"/>
  <c r="AC438" i="1"/>
  <c r="AF406" i="1"/>
  <c r="AC406" i="1"/>
  <c r="AF21" i="1"/>
  <c r="AE21" i="1" s="1"/>
  <c r="AD21" i="1" s="1"/>
  <c r="AC21" i="1"/>
  <c r="AB21" i="1" s="1"/>
  <c r="AB726" i="1"/>
  <c r="AF816" i="1"/>
  <c r="AC816" i="1"/>
  <c r="AF1230" i="1"/>
  <c r="AB1230" i="1" s="1"/>
  <c r="AC1230" i="1"/>
  <c r="AF24" i="1"/>
  <c r="AE24" i="1" s="1"/>
  <c r="AD24" i="1" s="1"/>
  <c r="AC24" i="1"/>
  <c r="AB24" i="1" s="1"/>
  <c r="AF1909" i="1"/>
  <c r="AC1909" i="1"/>
  <c r="AB1909" i="1" s="1"/>
  <c r="AI1909" i="1" s="1"/>
  <c r="F1909" i="1" s="1"/>
  <c r="AF1516" i="1"/>
  <c r="AC1516" i="1"/>
  <c r="AB1516" i="1" s="1"/>
  <c r="AF1484" i="1"/>
  <c r="AB1484" i="1" s="1"/>
  <c r="AC1484" i="1"/>
  <c r="AF1452" i="1"/>
  <c r="AC1452" i="1"/>
  <c r="AB1452" i="1" s="1"/>
  <c r="AF1343" i="1"/>
  <c r="AC1343" i="1"/>
  <c r="AB1343" i="1" s="1"/>
  <c r="AF1311" i="1"/>
  <c r="AB1311" i="1" s="1"/>
  <c r="AC1311" i="1"/>
  <c r="AF1279" i="1"/>
  <c r="AC1279" i="1"/>
  <c r="AB1279" i="1" s="1"/>
  <c r="AF675" i="1"/>
  <c r="AB675" i="1" s="1"/>
  <c r="AC675" i="1"/>
  <c r="AF643" i="1"/>
  <c r="AC643" i="1"/>
  <c r="AF611" i="1"/>
  <c r="AC611" i="1"/>
  <c r="AF579" i="1"/>
  <c r="AC579" i="1"/>
  <c r="AF547" i="1"/>
  <c r="AC547" i="1"/>
  <c r="AB547" i="1" s="1"/>
  <c r="AF515" i="1"/>
  <c r="AB515" i="1" s="1"/>
  <c r="AC515" i="1"/>
  <c r="AF483" i="1"/>
  <c r="AC483" i="1"/>
  <c r="AB483" i="1" s="1"/>
  <c r="AF451" i="1"/>
  <c r="AB451" i="1" s="1"/>
  <c r="AC451" i="1"/>
  <c r="AF323" i="1"/>
  <c r="AC323" i="1"/>
  <c r="AF291" i="1"/>
  <c r="AC291" i="1"/>
  <c r="AF130" i="1"/>
  <c r="AB130" i="1" s="1"/>
  <c r="AC130" i="1"/>
  <c r="AF98" i="1"/>
  <c r="AC98" i="1"/>
  <c r="AB98" i="1" s="1"/>
  <c r="AF34" i="1"/>
  <c r="AE34" i="1" s="1"/>
  <c r="AD34" i="1" s="1"/>
  <c r="AC34" i="1"/>
  <c r="AB34" i="1" s="1"/>
  <c r="AF1789" i="1"/>
  <c r="AC1789" i="1"/>
  <c r="AF103" i="1"/>
  <c r="AE103" i="1" s="1"/>
  <c r="AD103" i="1" s="1"/>
  <c r="AC103" i="1"/>
  <c r="AB103" i="1" s="1"/>
  <c r="AF71" i="1"/>
  <c r="AC71" i="1"/>
  <c r="AF1920" i="1"/>
  <c r="AC1920" i="1"/>
  <c r="AB1920" i="1" s="1"/>
  <c r="AF1229" i="1"/>
  <c r="AC1229" i="1"/>
  <c r="AB1818" i="1"/>
  <c r="AI1818" i="1" s="1"/>
  <c r="F1818" i="1" s="1"/>
  <c r="AF1603" i="1"/>
  <c r="AB1603" i="1" s="1"/>
  <c r="AC1603" i="1"/>
  <c r="AF1417" i="1"/>
  <c r="AC1417" i="1"/>
  <c r="AF1385" i="1"/>
  <c r="AC1385" i="1"/>
  <c r="AF717" i="1"/>
  <c r="AB717" i="1" s="1"/>
  <c r="AC717" i="1"/>
  <c r="AF12" i="1"/>
  <c r="AE12" i="1" s="1"/>
  <c r="AD12" i="1" s="1"/>
  <c r="AC12" i="1"/>
  <c r="AB12" i="1" s="1"/>
  <c r="AF1673" i="1"/>
  <c r="AC1673" i="1"/>
  <c r="AB1673" i="1" s="1"/>
  <c r="AF1741" i="1"/>
  <c r="AC1741" i="1"/>
  <c r="AB1741" i="1" s="1"/>
  <c r="AF1547" i="1"/>
  <c r="AB1547" i="1" s="1"/>
  <c r="AC1547" i="1"/>
  <c r="AF1382" i="1"/>
  <c r="AC1382" i="1"/>
  <c r="AB1382" i="1" s="1"/>
  <c r="AF1063" i="1"/>
  <c r="AC1063" i="1"/>
  <c r="AB1063" i="1" s="1"/>
  <c r="AF1031" i="1"/>
  <c r="AC1031" i="1"/>
  <c r="AB1031" i="1" s="1"/>
  <c r="AF1410" i="1"/>
  <c r="AC1410" i="1"/>
  <c r="AB1410" i="1" s="1"/>
  <c r="AF1775" i="1"/>
  <c r="AC1775" i="1"/>
  <c r="AF1746" i="1"/>
  <c r="AC1746" i="1"/>
  <c r="AB1746" i="1" s="1"/>
  <c r="AF1714" i="1"/>
  <c r="AC1714" i="1"/>
  <c r="AB1714" i="1" s="1"/>
  <c r="AF1491" i="1"/>
  <c r="AB1491" i="1" s="1"/>
  <c r="AC1491" i="1"/>
  <c r="AF1459" i="1"/>
  <c r="AB1459" i="1" s="1"/>
  <c r="AC1459" i="1"/>
  <c r="AF1201" i="1"/>
  <c r="AC1201" i="1"/>
  <c r="AF1169" i="1"/>
  <c r="AB1169" i="1" s="1"/>
  <c r="AC1169" i="1"/>
  <c r="AF674" i="1"/>
  <c r="AC674" i="1"/>
  <c r="AB674" i="1" s="1"/>
  <c r="AF642" i="1"/>
  <c r="AC642" i="1"/>
  <c r="AB642" i="1" s="1"/>
  <c r="AF610" i="1"/>
  <c r="AB610" i="1" s="1"/>
  <c r="AC610" i="1"/>
  <c r="AF578" i="1"/>
  <c r="AB578" i="1" s="1"/>
  <c r="AC578" i="1"/>
  <c r="AB546" i="1"/>
  <c r="AI546" i="1" s="1"/>
  <c r="AF514" i="1"/>
  <c r="AC514" i="1"/>
  <c r="AB514" i="1" s="1"/>
  <c r="AF482" i="1"/>
  <c r="AC482" i="1"/>
  <c r="AB418" i="1"/>
  <c r="AF290" i="1"/>
  <c r="AC290" i="1"/>
  <c r="AB290" i="1" s="1"/>
  <c r="AF258" i="1"/>
  <c r="AC258" i="1"/>
  <c r="AF33" i="1"/>
  <c r="AE33" i="1" s="1"/>
  <c r="AD33" i="1" s="1"/>
  <c r="AC33" i="1"/>
  <c r="AB33" i="1" s="1"/>
  <c r="AF759" i="1"/>
  <c r="AC759" i="1"/>
  <c r="AF1291" i="1"/>
  <c r="AC1291" i="1"/>
  <c r="AB1291" i="1" s="1"/>
  <c r="AF1259" i="1"/>
  <c r="AC1259" i="1"/>
  <c r="AF1206" i="1"/>
  <c r="AB1206" i="1" s="1"/>
  <c r="AC1206" i="1"/>
  <c r="AF1027" i="1"/>
  <c r="AC1027" i="1"/>
  <c r="AF1424" i="1"/>
  <c r="AC1424" i="1"/>
  <c r="AB1424" i="1" s="1"/>
  <c r="AF1243" i="1"/>
  <c r="AC1243" i="1"/>
  <c r="AB1243" i="1" s="1"/>
  <c r="AF993" i="1"/>
  <c r="AB993" i="1" s="1"/>
  <c r="AC993" i="1"/>
  <c r="AF961" i="1"/>
  <c r="AC961" i="1"/>
  <c r="AB961" i="1" s="1"/>
  <c r="AB865" i="1"/>
  <c r="AF764" i="1"/>
  <c r="AC764" i="1"/>
  <c r="AF700" i="1"/>
  <c r="AC700" i="1"/>
  <c r="AF851" i="1"/>
  <c r="AB851" i="1" s="1"/>
  <c r="AC851" i="1"/>
  <c r="AF1894" i="1"/>
  <c r="AC1894" i="1"/>
  <c r="AB1894" i="1" s="1"/>
  <c r="AF1862" i="1"/>
  <c r="AB1862" i="1" s="1"/>
  <c r="AC1862" i="1"/>
  <c r="AF1586" i="1"/>
  <c r="AB1586" i="1" s="1"/>
  <c r="AC1586" i="1"/>
  <c r="AF1296" i="1"/>
  <c r="AB1296" i="1" s="1"/>
  <c r="AC1296" i="1"/>
  <c r="AF1264" i="1"/>
  <c r="AC1264" i="1"/>
  <c r="AB1264" i="1" s="1"/>
  <c r="AF1094" i="1"/>
  <c r="AC1094" i="1"/>
  <c r="AB452" i="1"/>
  <c r="AI452" i="1" s="1"/>
  <c r="AB388" i="1"/>
  <c r="AF163" i="1"/>
  <c r="AC163" i="1"/>
  <c r="AB163" i="1" s="1"/>
  <c r="AF131" i="1"/>
  <c r="AB131" i="1" s="1"/>
  <c r="AC131" i="1"/>
  <c r="AF99" i="1"/>
  <c r="AC99" i="1"/>
  <c r="AB99" i="1" s="1"/>
  <c r="AF67" i="1"/>
  <c r="AC67" i="1"/>
  <c r="AF35" i="1"/>
  <c r="AE35" i="1" s="1"/>
  <c r="AD35" i="1" s="1"/>
  <c r="AC35" i="1"/>
  <c r="AB35" i="1" s="1"/>
  <c r="AF1373" i="1"/>
  <c r="AC1373" i="1"/>
  <c r="AB1373" i="1" s="1"/>
  <c r="AF1341" i="1"/>
  <c r="AB1341" i="1" s="1"/>
  <c r="AC1341" i="1"/>
  <c r="AF1224" i="1"/>
  <c r="AC1224" i="1"/>
  <c r="AB1224" i="1" s="1"/>
  <c r="AF1192" i="1"/>
  <c r="AC1192" i="1"/>
  <c r="AB1192" i="1" s="1"/>
  <c r="AI1192" i="1" s="1"/>
  <c r="F1192" i="1" s="1"/>
  <c r="AF1160" i="1"/>
  <c r="AC1160" i="1"/>
  <c r="AB1160" i="1" s="1"/>
  <c r="AF830" i="1"/>
  <c r="AB830" i="1" s="1"/>
  <c r="AC830" i="1"/>
  <c r="AF798" i="1"/>
  <c r="AC798" i="1"/>
  <c r="AF1215" i="1"/>
  <c r="AB1215" i="1" s="1"/>
  <c r="AC1215" i="1"/>
  <c r="AF392" i="1"/>
  <c r="AB392" i="1" s="1"/>
  <c r="AC392" i="1"/>
  <c r="AF1414" i="1"/>
  <c r="AC1414" i="1"/>
  <c r="AF1000" i="1"/>
  <c r="AB1000" i="1" s="1"/>
  <c r="AC1000" i="1"/>
  <c r="AF904" i="1"/>
  <c r="AC904" i="1"/>
  <c r="AB904" i="1" s="1"/>
  <c r="AI904" i="1" s="1"/>
  <c r="F904" i="1" s="1"/>
  <c r="AF872" i="1"/>
  <c r="AC872" i="1"/>
  <c r="AF713" i="1"/>
  <c r="AB713" i="1" s="1"/>
  <c r="AC713" i="1"/>
  <c r="AB1877" i="1"/>
  <c r="AF1186" i="1"/>
  <c r="AC1186" i="1"/>
  <c r="AF1941" i="1"/>
  <c r="AC1941" i="1"/>
  <c r="AB1941" i="1" s="1"/>
  <c r="AF1412" i="1"/>
  <c r="AB1412" i="1" s="1"/>
  <c r="AC1412" i="1"/>
  <c r="AB973" i="1"/>
  <c r="AF941" i="1"/>
  <c r="AC941" i="1"/>
  <c r="AB941" i="1" s="1"/>
  <c r="AF1505" i="1"/>
  <c r="AC1505" i="1"/>
  <c r="AF1473" i="1"/>
  <c r="AC1473" i="1"/>
  <c r="AB1473" i="1" s="1"/>
  <c r="AB1441" i="1"/>
  <c r="AF813" i="1"/>
  <c r="AC813" i="1"/>
  <c r="AB813" i="1" s="1"/>
  <c r="AF886" i="1"/>
  <c r="AC886" i="1"/>
  <c r="AB886" i="1" s="1"/>
  <c r="AF2020" i="1"/>
  <c r="AC2020" i="1"/>
  <c r="AB2020" i="1" s="1"/>
  <c r="AF1574" i="1"/>
  <c r="AB1574" i="1" s="1"/>
  <c r="AC1574" i="1"/>
  <c r="AF1542" i="1"/>
  <c r="AC1542" i="1"/>
  <c r="AF971" i="1"/>
  <c r="AB971" i="1" s="1"/>
  <c r="AC971" i="1"/>
  <c r="AF742" i="1"/>
  <c r="AC742" i="1"/>
  <c r="AF1494" i="1"/>
  <c r="AC1494" i="1"/>
  <c r="AB1494" i="1" s="1"/>
  <c r="AF1430" i="1"/>
  <c r="AB1430" i="1" s="1"/>
  <c r="AC1430" i="1"/>
  <c r="AF677" i="1"/>
  <c r="AB677" i="1" s="1"/>
  <c r="AC677" i="1"/>
  <c r="AF549" i="1"/>
  <c r="AB549" i="1" s="1"/>
  <c r="AC549" i="1"/>
  <c r="AF485" i="1"/>
  <c r="AB485" i="1" s="1"/>
  <c r="AC485" i="1"/>
  <c r="AF357" i="1"/>
  <c r="AC357" i="1"/>
  <c r="AB357" i="1" s="1"/>
  <c r="AF325" i="1"/>
  <c r="AC325" i="1"/>
  <c r="AB325" i="1" s="1"/>
  <c r="AF293" i="1"/>
  <c r="AC293" i="1"/>
  <c r="AB293" i="1" s="1"/>
  <c r="AF261" i="1"/>
  <c r="AC261" i="1"/>
  <c r="AB261" i="1" s="1"/>
  <c r="AF229" i="1"/>
  <c r="AB229" i="1" s="1"/>
  <c r="AC229" i="1"/>
  <c r="AF1795" i="1"/>
  <c r="AC1795" i="1"/>
  <c r="AF1148" i="1"/>
  <c r="AC1148" i="1"/>
  <c r="AB1148" i="1" s="1"/>
  <c r="AF1116" i="1"/>
  <c r="AB1116" i="1" s="1"/>
  <c r="AC1116" i="1"/>
  <c r="AB999" i="1"/>
  <c r="AB967" i="1"/>
  <c r="AF935" i="1"/>
  <c r="AB935" i="1" s="1"/>
  <c r="AC935" i="1"/>
  <c r="AF1629" i="1"/>
  <c r="AC1629" i="1"/>
  <c r="AF1286" i="1"/>
  <c r="AB1286" i="1" s="1"/>
  <c r="AC1286" i="1"/>
  <c r="AF161" i="1"/>
  <c r="AC161" i="1"/>
  <c r="AF129" i="1"/>
  <c r="AB129" i="1" s="1"/>
  <c r="AC129" i="1"/>
  <c r="AF97" i="1"/>
  <c r="AC97" i="1"/>
  <c r="AB97" i="1" s="1"/>
  <c r="AB6" i="1"/>
  <c r="AF1552" i="1"/>
  <c r="AC1552" i="1"/>
  <c r="AB1552" i="1" s="1"/>
  <c r="AF1520" i="1"/>
  <c r="AC1520" i="1"/>
  <c r="AB1520" i="1" s="1"/>
  <c r="AF671" i="1"/>
  <c r="AC671" i="1"/>
  <c r="AF639" i="1"/>
  <c r="AC639" i="1"/>
  <c r="AB511" i="1"/>
  <c r="AF415" i="1"/>
  <c r="AB415" i="1" s="1"/>
  <c r="AC415" i="1"/>
  <c r="AF383" i="1"/>
  <c r="AB383" i="1" s="1"/>
  <c r="AC383" i="1"/>
  <c r="AF158" i="1"/>
  <c r="AC158" i="1"/>
  <c r="AB158" i="1" s="1"/>
  <c r="AF126" i="1"/>
  <c r="AB126" i="1" s="1"/>
  <c r="AC126" i="1"/>
  <c r="AF94" i="1"/>
  <c r="AC94" i="1"/>
  <c r="AB94" i="1" s="1"/>
  <c r="AI94" i="1" s="1"/>
  <c r="AF3" i="1"/>
  <c r="AC3" i="1"/>
  <c r="AF1934" i="1"/>
  <c r="AB1934" i="1" s="1"/>
  <c r="AC1934" i="1"/>
  <c r="AF1849" i="1"/>
  <c r="AC1849" i="1"/>
  <c r="AF1392" i="1"/>
  <c r="AC1392" i="1"/>
  <c r="AB1392" i="1" s="1"/>
  <c r="AF32" i="1"/>
  <c r="AE32" i="1" s="1"/>
  <c r="AD32" i="1" s="1"/>
  <c r="AC32" i="1"/>
  <c r="AB32" i="1" s="1"/>
  <c r="AF1843" i="1"/>
  <c r="AC1843" i="1"/>
  <c r="AB1843" i="1" s="1"/>
  <c r="AF1360" i="1"/>
  <c r="AB1360" i="1" s="1"/>
  <c r="AC1360" i="1"/>
  <c r="AF1328" i="1"/>
  <c r="AC1328" i="1"/>
  <c r="AB1328" i="1" s="1"/>
  <c r="AI1328" i="1" s="1"/>
  <c r="F1328" i="1" s="1"/>
  <c r="AF841" i="1"/>
  <c r="AB841" i="1" s="1"/>
  <c r="AC841" i="1"/>
  <c r="AF777" i="1"/>
  <c r="AC777" i="1"/>
  <c r="AB777" i="1" s="1"/>
  <c r="AF676" i="1"/>
  <c r="AC676" i="1"/>
  <c r="AB644" i="1"/>
  <c r="AB612" i="1"/>
  <c r="AB580" i="1"/>
  <c r="AF548" i="1"/>
  <c r="AC548" i="1"/>
  <c r="AF516" i="1"/>
  <c r="AC516" i="1"/>
  <c r="AB516" i="1" s="1"/>
  <c r="AB484" i="1"/>
  <c r="AF356" i="1"/>
  <c r="AC356" i="1"/>
  <c r="AF324" i="1"/>
  <c r="AC324" i="1"/>
  <c r="AB324" i="1" s="1"/>
  <c r="AF260" i="1"/>
  <c r="AC260" i="1"/>
  <c r="AB260" i="1" s="1"/>
  <c r="AF228" i="1"/>
  <c r="AC228" i="1"/>
  <c r="AB228" i="1" s="1"/>
  <c r="AB196" i="1"/>
  <c r="AF1984" i="1"/>
  <c r="AC1984" i="1"/>
  <c r="AB1984" i="1" s="1"/>
  <c r="AF1952" i="1"/>
  <c r="AC1952" i="1"/>
  <c r="AB1952" i="1" s="1"/>
  <c r="AB1761" i="1"/>
  <c r="AF1652" i="1"/>
  <c r="AC1652" i="1"/>
  <c r="AB1620" i="1"/>
  <c r="AI1620" i="1" s="1"/>
  <c r="AF1514" i="1"/>
  <c r="AB1514" i="1" s="1"/>
  <c r="AC1514" i="1"/>
  <c r="AB176" i="1"/>
  <c r="AF112" i="1"/>
  <c r="AC112" i="1"/>
  <c r="AB1888" i="1"/>
  <c r="AB1503" i="1"/>
  <c r="AB1471" i="1"/>
  <c r="AF1439" i="1"/>
  <c r="AC1439" i="1"/>
  <c r="AF1298" i="1"/>
  <c r="AB1298" i="1" s="1"/>
  <c r="AC1298" i="1"/>
  <c r="AF1266" i="1"/>
  <c r="AC1266" i="1"/>
  <c r="AB1266" i="1" s="1"/>
  <c r="AF1104" i="1"/>
  <c r="AC1104" i="1"/>
  <c r="AB1104" i="1" s="1"/>
  <c r="AI1104" i="1" s="1"/>
  <c r="F1104" i="1" s="1"/>
  <c r="AB366" i="1"/>
  <c r="AI366" i="1" s="1"/>
  <c r="AF334" i="1"/>
  <c r="AC334" i="1"/>
  <c r="AF302" i="1"/>
  <c r="AC302" i="1"/>
  <c r="AB302" i="1" s="1"/>
  <c r="AF270" i="1"/>
  <c r="AC270" i="1"/>
  <c r="AB270" i="1" s="1"/>
  <c r="AF238" i="1"/>
  <c r="AC238" i="1"/>
  <c r="AB206" i="1"/>
  <c r="AF173" i="1"/>
  <c r="AC173" i="1"/>
  <c r="AB173" i="1" s="1"/>
  <c r="AF141" i="1"/>
  <c r="AB141" i="1" s="1"/>
  <c r="AC141" i="1"/>
  <c r="AB109" i="1"/>
  <c r="AF77" i="1"/>
  <c r="AC77" i="1"/>
  <c r="AB77" i="1" s="1"/>
  <c r="AI77" i="1" s="1"/>
  <c r="AF1253" i="1"/>
  <c r="AC1253" i="1"/>
  <c r="AB1253" i="1" s="1"/>
  <c r="AF784" i="1"/>
  <c r="AB784" i="1" s="1"/>
  <c r="AC784" i="1"/>
  <c r="AF616" i="1"/>
  <c r="AC616" i="1"/>
  <c r="AF1407" i="1"/>
  <c r="AC1407" i="1"/>
  <c r="AB1407" i="1" s="1"/>
  <c r="AF1375" i="1"/>
  <c r="AB1375" i="1" s="1"/>
  <c r="AC1375" i="1"/>
  <c r="AF1064" i="1"/>
  <c r="AB1064" i="1" s="1"/>
  <c r="AC1064" i="1"/>
  <c r="AF1593" i="1"/>
  <c r="AB1593" i="1" s="1"/>
  <c r="AC1593" i="1"/>
  <c r="AF1237" i="1"/>
  <c r="AC1237" i="1"/>
  <c r="AB1237" i="1" s="1"/>
  <c r="AF2015" i="1"/>
  <c r="AC2015" i="1"/>
  <c r="AB1983" i="1"/>
  <c r="AF1951" i="1"/>
  <c r="AC1951" i="1"/>
  <c r="AF1922" i="1"/>
  <c r="AC1922" i="1"/>
  <c r="AF1154" i="1"/>
  <c r="AB1154" i="1" s="1"/>
  <c r="AC1154" i="1"/>
  <c r="AF736" i="1"/>
  <c r="AB736" i="1" s="1"/>
  <c r="AC736" i="1"/>
  <c r="AF704" i="1"/>
  <c r="AC704" i="1"/>
  <c r="AB704" i="1" s="1"/>
  <c r="AF1364" i="1"/>
  <c r="AC1364" i="1"/>
  <c r="AB1364" i="1" s="1"/>
  <c r="AF1268" i="1"/>
  <c r="AC1268" i="1"/>
  <c r="AB1268" i="1" s="1"/>
  <c r="AB1098" i="1"/>
  <c r="AF1066" i="1"/>
  <c r="AC1066" i="1"/>
  <c r="AF1034" i="1"/>
  <c r="AB1034" i="1" s="1"/>
  <c r="AC1034" i="1"/>
  <c r="AF1002" i="1"/>
  <c r="AB1002" i="1" s="1"/>
  <c r="AC1002" i="1"/>
  <c r="AF970" i="1"/>
  <c r="AC970" i="1"/>
  <c r="AB970" i="1" s="1"/>
  <c r="AF906" i="1"/>
  <c r="AC906" i="1"/>
  <c r="AF1353" i="1"/>
  <c r="AC1353" i="1"/>
  <c r="AB1353" i="1" s="1"/>
  <c r="AF834" i="1"/>
  <c r="AC834" i="1"/>
  <c r="AB834" i="1" s="1"/>
  <c r="AF421" i="1"/>
  <c r="AC421" i="1"/>
  <c r="AB421" i="1" s="1"/>
  <c r="AF389" i="1"/>
  <c r="AC389" i="1"/>
  <c r="AF164" i="1"/>
  <c r="AC164" i="1"/>
  <c r="AB164" i="1" s="1"/>
  <c r="AF132" i="1"/>
  <c r="AB132" i="1" s="1"/>
  <c r="AC132" i="1"/>
  <c r="AF100" i="1"/>
  <c r="AC100" i="1"/>
  <c r="AB100" i="1" s="1"/>
  <c r="AF68" i="1"/>
  <c r="AB68" i="1" s="1"/>
  <c r="AC68" i="1"/>
  <c r="AF1839" i="1"/>
  <c r="AB1839" i="1" s="1"/>
  <c r="AC1839" i="1"/>
  <c r="AF1754" i="1"/>
  <c r="AE1754" i="1" s="1"/>
  <c r="AD1754" i="1" s="1"/>
  <c r="AB1754" i="1" s="1"/>
  <c r="AC1754" i="1"/>
  <c r="AF1600" i="1"/>
  <c r="AC1600" i="1"/>
  <c r="AB1600" i="1" s="1"/>
  <c r="AF871" i="1"/>
  <c r="AB871" i="1" s="1"/>
  <c r="AI871" i="1" s="1"/>
  <c r="AC871" i="1"/>
  <c r="AF1378" i="1"/>
  <c r="AB1378" i="1" s="1"/>
  <c r="AC1378" i="1"/>
  <c r="AF1900" i="1"/>
  <c r="AC1900" i="1"/>
  <c r="AB1900" i="1" s="1"/>
  <c r="AF1868" i="1"/>
  <c r="AC1868" i="1"/>
  <c r="AF807" i="1"/>
  <c r="AC807" i="1"/>
  <c r="AF1966" i="1"/>
  <c r="AC1966" i="1"/>
  <c r="AB1666" i="1"/>
  <c r="AF1060" i="1"/>
  <c r="AB1060" i="1" s="1"/>
  <c r="AI1060" i="1" s="1"/>
  <c r="AC1060" i="1"/>
  <c r="AF1028" i="1"/>
  <c r="AC1028" i="1"/>
  <c r="AB1028" i="1" s="1"/>
  <c r="AI1028" i="1" s="1"/>
  <c r="AF727" i="1"/>
  <c r="AC727" i="1"/>
  <c r="AB727" i="1" s="1"/>
  <c r="AF1889" i="1"/>
  <c r="AC1889" i="1"/>
  <c r="AB1889" i="1" s="1"/>
  <c r="AF1496" i="1"/>
  <c r="AB1496" i="1" s="1"/>
  <c r="AC1496" i="1"/>
  <c r="AF1464" i="1"/>
  <c r="AC1464" i="1"/>
  <c r="AB1464" i="1" s="1"/>
  <c r="AF1432" i="1"/>
  <c r="AB1432" i="1" s="1"/>
  <c r="AC1432" i="1"/>
  <c r="AF1347" i="1"/>
  <c r="AC1347" i="1"/>
  <c r="AF1089" i="1"/>
  <c r="AC1089" i="1"/>
  <c r="AB1089" i="1" s="1"/>
  <c r="AF351" i="1"/>
  <c r="AB351" i="1" s="1"/>
  <c r="AC351" i="1"/>
  <c r="AF287" i="1"/>
  <c r="AC287" i="1"/>
  <c r="AF223" i="1"/>
  <c r="AC223" i="1"/>
  <c r="AF1134" i="1"/>
  <c r="AC1134" i="1"/>
  <c r="AB1134" i="1" s="1"/>
  <c r="AF1049" i="1"/>
  <c r="AB1049" i="1" s="1"/>
  <c r="AC1049" i="1"/>
  <c r="AF1171" i="1"/>
  <c r="AC1171" i="1"/>
  <c r="AF1570" i="1"/>
  <c r="AC1570" i="1"/>
  <c r="AF1538" i="1"/>
  <c r="AB1538" i="1" s="1"/>
  <c r="AI1538" i="1" s="1"/>
  <c r="AC1538" i="1"/>
  <c r="AB1248" i="1"/>
  <c r="AF926" i="1"/>
  <c r="AB926" i="1" s="1"/>
  <c r="AI926" i="1" s="1"/>
  <c r="AC926" i="1"/>
  <c r="AB1729" i="1"/>
  <c r="AF1482" i="1"/>
  <c r="AC1482" i="1"/>
  <c r="AB1482" i="1" s="1"/>
  <c r="AF689" i="1"/>
  <c r="AB689" i="1" s="1"/>
  <c r="AC689" i="1"/>
  <c r="AF657" i="1"/>
  <c r="AC657" i="1"/>
  <c r="AB657" i="1" s="1"/>
  <c r="AF625" i="1"/>
  <c r="AC625" i="1"/>
  <c r="AB625" i="1" s="1"/>
  <c r="AF593" i="1"/>
  <c r="AC593" i="1"/>
  <c r="AB593" i="1" s="1"/>
  <c r="AI593" i="1" s="1"/>
  <c r="F593" i="1" s="1"/>
  <c r="AF561" i="1"/>
  <c r="AC561" i="1"/>
  <c r="AB561" i="1" s="1"/>
  <c r="AF529" i="1"/>
  <c r="AC529" i="1"/>
  <c r="AB529" i="1" s="1"/>
  <c r="AI529" i="1" s="1"/>
  <c r="F529" i="1" s="1"/>
  <c r="AF497" i="1"/>
  <c r="AB497" i="1" s="1"/>
  <c r="AC497" i="1"/>
  <c r="AF465" i="1"/>
  <c r="AB465" i="1" s="1"/>
  <c r="AC465" i="1"/>
  <c r="AB433" i="1"/>
  <c r="AF401" i="1"/>
  <c r="AC401" i="1"/>
  <c r="AB401" i="1" s="1"/>
  <c r="AF369" i="1"/>
  <c r="AB369" i="1" s="1"/>
  <c r="AC369" i="1"/>
  <c r="AF337" i="1"/>
  <c r="AC337" i="1"/>
  <c r="AB337" i="1" s="1"/>
  <c r="AF305" i="1"/>
  <c r="AC305" i="1"/>
  <c r="AF273" i="1"/>
  <c r="AC273" i="1"/>
  <c r="AB273" i="1" s="1"/>
  <c r="AB241" i="1"/>
  <c r="AF209" i="1"/>
  <c r="AC209" i="1"/>
  <c r="AB1750" i="1"/>
  <c r="AB1686" i="1"/>
  <c r="AB1362" i="1"/>
  <c r="AF1330" i="1"/>
  <c r="AC1330" i="1"/>
  <c r="AF686" i="1"/>
  <c r="AC686" i="1"/>
  <c r="AB686" i="1" s="1"/>
  <c r="AB654" i="1"/>
  <c r="AB622" i="1"/>
  <c r="AB590" i="1"/>
  <c r="AF558" i="1"/>
  <c r="AB558" i="1" s="1"/>
  <c r="AC558" i="1"/>
  <c r="AF526" i="1"/>
  <c r="AC526" i="1"/>
  <c r="AF494" i="1"/>
  <c r="AC494" i="1"/>
  <c r="AB462" i="1"/>
  <c r="AF430" i="1"/>
  <c r="AB430" i="1" s="1"/>
  <c r="AC430" i="1"/>
  <c r="AB398" i="1"/>
  <c r="AF13" i="1"/>
  <c r="AE13" i="1" s="1"/>
  <c r="AD13" i="1" s="1"/>
  <c r="AC13" i="1"/>
  <c r="AB13" i="1" s="1"/>
  <c r="AF8" i="1"/>
  <c r="AE8" i="1" s="1"/>
  <c r="AD8" i="1" s="1"/>
  <c r="AC8" i="1"/>
  <c r="AB8" i="1" s="1"/>
  <c r="AF1035" i="1"/>
  <c r="AC1035" i="1"/>
  <c r="AF1755" i="1"/>
  <c r="AC1755" i="1"/>
  <c r="AF1683" i="1"/>
  <c r="AC1683" i="1"/>
  <c r="AB1683" i="1" s="1"/>
  <c r="AF847" i="1"/>
  <c r="AC847" i="1"/>
  <c r="AB847" i="1" s="1"/>
  <c r="AF1989" i="1"/>
  <c r="AC1989" i="1"/>
  <c r="AB1989" i="1" s="1"/>
  <c r="AF795" i="1"/>
  <c r="AC795" i="1"/>
  <c r="AB795" i="1" s="1"/>
  <c r="AF2002" i="1"/>
  <c r="AC2002" i="1"/>
  <c r="AF1832" i="1"/>
  <c r="AC1832" i="1"/>
  <c r="AB1832" i="1" s="1"/>
  <c r="AF1141" i="1"/>
  <c r="AC1141" i="1"/>
  <c r="AF1109" i="1"/>
  <c r="AB1109" i="1" s="1"/>
  <c r="AC1109" i="1"/>
  <c r="AB755" i="1"/>
  <c r="AF723" i="1"/>
  <c r="AC723" i="1"/>
  <c r="AF1768" i="1"/>
  <c r="AC1768" i="1"/>
  <c r="AB1739" i="1"/>
  <c r="AF1622" i="1"/>
  <c r="AC1622" i="1"/>
  <c r="AB1622" i="1" s="1"/>
  <c r="AF1101" i="1"/>
  <c r="AB1101" i="1" s="1"/>
  <c r="AC1101" i="1"/>
  <c r="AF840" i="1"/>
  <c r="AC840" i="1"/>
  <c r="AB840" i="1" s="1"/>
  <c r="AF54" i="1"/>
  <c r="AC54" i="1"/>
  <c r="AB54" i="1" s="1"/>
  <c r="AI54" i="1" s="1"/>
  <c r="AF729" i="1"/>
  <c r="AB729" i="1" s="1"/>
  <c r="AI729" i="1" s="1"/>
  <c r="AC729" i="1"/>
  <c r="AF891" i="1"/>
  <c r="AC891" i="1"/>
  <c r="AF2028" i="1"/>
  <c r="AB2028" i="1" s="1"/>
  <c r="AC2028" i="1"/>
  <c r="AF1898" i="1"/>
  <c r="AC1898" i="1"/>
  <c r="AF1866" i="1"/>
  <c r="AB1866" i="1" s="1"/>
  <c r="AC1866" i="1"/>
  <c r="AF1207" i="1"/>
  <c r="AC1207" i="1"/>
  <c r="AB1207" i="1" s="1"/>
  <c r="AF1175" i="1"/>
  <c r="AC1175" i="1"/>
  <c r="AB1175" i="1" s="1"/>
  <c r="AB672" i="1"/>
  <c r="AF608" i="1"/>
  <c r="AC608" i="1"/>
  <c r="AB608" i="1" s="1"/>
  <c r="AI608" i="1" s="1"/>
  <c r="F608" i="1" s="1"/>
  <c r="AF576" i="1"/>
  <c r="AC576" i="1"/>
  <c r="AB576" i="1" s="1"/>
  <c r="AF544" i="1"/>
  <c r="AC544" i="1"/>
  <c r="AB544" i="1" s="1"/>
  <c r="AF480" i="1"/>
  <c r="AC480" i="1"/>
  <c r="AB480" i="1" s="1"/>
  <c r="AF416" i="1"/>
  <c r="AC416" i="1"/>
  <c r="AF384" i="1"/>
  <c r="AC384" i="1"/>
  <c r="AF352" i="1"/>
  <c r="AC352" i="1"/>
  <c r="AF320" i="1"/>
  <c r="AB320" i="1" s="1"/>
  <c r="AC320" i="1"/>
  <c r="AB288" i="1"/>
  <c r="AF224" i="1"/>
  <c r="AB224" i="1" s="1"/>
  <c r="AI224" i="1" s="1"/>
  <c r="AC224" i="1"/>
  <c r="AF1803" i="1"/>
  <c r="AC1803" i="1"/>
  <c r="AB1152" i="1"/>
  <c r="AB1257" i="1"/>
  <c r="AF1087" i="1"/>
  <c r="AC1087" i="1"/>
  <c r="AB1087" i="1" s="1"/>
  <c r="AF1043" i="1"/>
  <c r="AC1043" i="1"/>
  <c r="AB1043" i="1" s="1"/>
  <c r="AF1645" i="1"/>
  <c r="AC1645" i="1"/>
  <c r="AB1645" i="1" s="1"/>
  <c r="AB762" i="1"/>
  <c r="AF730" i="1"/>
  <c r="AE730" i="1" s="1"/>
  <c r="AD730" i="1" s="1"/>
  <c r="AB730" i="1" s="1"/>
  <c r="AC730" i="1"/>
  <c r="AF698" i="1"/>
  <c r="AC698" i="1"/>
  <c r="AB698" i="1" s="1"/>
  <c r="AF870" i="1"/>
  <c r="AC870" i="1"/>
  <c r="AB870" i="1" s="1"/>
  <c r="AF1342" i="1"/>
  <c r="AB1342" i="1" s="1"/>
  <c r="AC1342" i="1"/>
  <c r="AB839" i="1"/>
  <c r="AF1254" i="1"/>
  <c r="AC1254" i="1"/>
  <c r="AB1254" i="1" s="1"/>
  <c r="AF1145" i="1"/>
  <c r="AC1145" i="1"/>
  <c r="AB1145" i="1" s="1"/>
  <c r="AB1113" i="1"/>
  <c r="AF996" i="1"/>
  <c r="AC996" i="1"/>
  <c r="AB996" i="1" s="1"/>
  <c r="AF964" i="1"/>
  <c r="AC964" i="1"/>
  <c r="AF932" i="1"/>
  <c r="AC932" i="1"/>
  <c r="AB932" i="1" s="1"/>
  <c r="AI932" i="1" s="1"/>
  <c r="AF900" i="1"/>
  <c r="AC900" i="1"/>
  <c r="AB900" i="1" s="1"/>
  <c r="AB868" i="1"/>
  <c r="AI868" i="1" s="1"/>
  <c r="AF1719" i="1"/>
  <c r="AC1719" i="1"/>
  <c r="AB1719" i="1" s="1"/>
  <c r="AF1995" i="1"/>
  <c r="AB1995" i="1" s="1"/>
  <c r="AC1995" i="1"/>
  <c r="AF1811" i="1"/>
  <c r="AC1811" i="1"/>
  <c r="AF1501" i="1"/>
  <c r="AB1501" i="1" s="1"/>
  <c r="AC1501" i="1"/>
  <c r="AF1469" i="1"/>
  <c r="AB1469" i="1" s="1"/>
  <c r="AC1469" i="1"/>
  <c r="AF1437" i="1"/>
  <c r="AC1437" i="1"/>
  <c r="AB1846" i="1"/>
  <c r="AI1846" i="1" s="1"/>
  <c r="AF1814" i="1"/>
  <c r="AC1814" i="1"/>
  <c r="AF1139" i="1"/>
  <c r="AB1139" i="1" s="1"/>
  <c r="AI1139" i="1" s="1"/>
  <c r="AC1139" i="1"/>
  <c r="AB1054" i="1"/>
  <c r="AF1575" i="1"/>
  <c r="AC1575" i="1"/>
  <c r="AF1891" i="1"/>
  <c r="AC1891" i="1"/>
  <c r="AB1891" i="1" s="1"/>
  <c r="AF1859" i="1"/>
  <c r="AC1859" i="1"/>
  <c r="AB1859" i="1" s="1"/>
  <c r="AB1697" i="1"/>
  <c r="AB1301" i="1"/>
  <c r="AF1269" i="1"/>
  <c r="AC1269" i="1"/>
  <c r="AF1216" i="1"/>
  <c r="AC1216" i="1"/>
  <c r="AF1779" i="1"/>
  <c r="AC1779" i="1"/>
  <c r="AB1779" i="1" s="1"/>
  <c r="AI1779" i="1" s="1"/>
  <c r="AF1609" i="1"/>
  <c r="AB1609" i="1" s="1"/>
  <c r="AC1609" i="1"/>
  <c r="AB1580" i="1"/>
  <c r="AF1205" i="1"/>
  <c r="AC1205" i="1"/>
  <c r="AB1205" i="1" s="1"/>
  <c r="AB1173" i="1"/>
  <c r="AB819" i="1"/>
  <c r="AF787" i="1"/>
  <c r="AC787" i="1"/>
  <c r="AB787" i="1" s="1"/>
  <c r="AJ2516" i="1"/>
  <c r="AH2516" i="1" s="1"/>
  <c r="AF1415" i="1"/>
  <c r="AC1415" i="1"/>
  <c r="AF1040" i="1"/>
  <c r="AC1040" i="1"/>
  <c r="AB1040" i="1" s="1"/>
  <c r="AF1231" i="1"/>
  <c r="AC1231" i="1"/>
  <c r="AF584" i="1"/>
  <c r="AC584" i="1"/>
  <c r="AF296" i="1"/>
  <c r="AC296" i="1"/>
  <c r="AB296" i="1" s="1"/>
  <c r="AF1095" i="1"/>
  <c r="AB1095" i="1" s="1"/>
  <c r="AC1095" i="1"/>
  <c r="AF770" i="1"/>
  <c r="AC770" i="1"/>
  <c r="AF1572" i="1"/>
  <c r="AC1572" i="1"/>
  <c r="AB1572" i="1" s="1"/>
  <c r="AF1540" i="1"/>
  <c r="AC1540" i="1"/>
  <c r="AB1540" i="1" s="1"/>
  <c r="AB854" i="1"/>
  <c r="AF1901" i="1"/>
  <c r="AC1901" i="1"/>
  <c r="AB1901" i="1" s="1"/>
  <c r="AF1508" i="1"/>
  <c r="AC1508" i="1"/>
  <c r="AF1476" i="1"/>
  <c r="AB1476" i="1" s="1"/>
  <c r="AC1476" i="1"/>
  <c r="AF1444" i="1"/>
  <c r="AC1444" i="1"/>
  <c r="AB1444" i="1" s="1"/>
  <c r="AF1367" i="1"/>
  <c r="AC1367" i="1"/>
  <c r="AF667" i="1"/>
  <c r="AC667" i="1"/>
  <c r="AB667" i="1" s="1"/>
  <c r="AB603" i="1"/>
  <c r="AF539" i="1"/>
  <c r="AC539" i="1"/>
  <c r="AF475" i="1"/>
  <c r="AC475" i="1"/>
  <c r="AF443" i="1"/>
  <c r="AB443" i="1" s="1"/>
  <c r="AC443" i="1"/>
  <c r="AF411" i="1"/>
  <c r="AC411" i="1"/>
  <c r="AF379" i="1"/>
  <c r="AC379" i="1"/>
  <c r="AB379" i="1" s="1"/>
  <c r="AF347" i="1"/>
  <c r="AC347" i="1"/>
  <c r="AB347" i="1" s="1"/>
  <c r="AF315" i="1"/>
  <c r="AB315" i="1" s="1"/>
  <c r="AC315" i="1"/>
  <c r="AF251" i="1"/>
  <c r="AB251" i="1" s="1"/>
  <c r="AC251" i="1"/>
  <c r="AB219" i="1"/>
  <c r="AF154" i="1"/>
  <c r="AE154" i="1" s="1"/>
  <c r="AD154" i="1" s="1"/>
  <c r="AB154" i="1" s="1"/>
  <c r="AC154" i="1"/>
  <c r="AF122" i="1"/>
  <c r="AC122" i="1"/>
  <c r="AB122" i="1" s="1"/>
  <c r="AF58" i="1"/>
  <c r="AC58" i="1"/>
  <c r="AB58" i="1" s="1"/>
  <c r="AF26" i="1"/>
  <c r="AE26" i="1" s="1"/>
  <c r="AD26" i="1" s="1"/>
  <c r="AC26" i="1"/>
  <c r="AB26" i="1" s="1"/>
  <c r="AB1845" i="1"/>
  <c r="AF1728" i="1"/>
  <c r="AC1728" i="1"/>
  <c r="AB1728" i="1" s="1"/>
  <c r="AF1696" i="1"/>
  <c r="AC1696" i="1"/>
  <c r="AB1696" i="1" s="1"/>
  <c r="AB1611" i="1"/>
  <c r="AF191" i="1"/>
  <c r="AB191" i="1" s="1"/>
  <c r="AC191" i="1"/>
  <c r="AF159" i="1"/>
  <c r="AB159" i="1" s="1"/>
  <c r="AI159" i="1" s="1"/>
  <c r="AC159" i="1"/>
  <c r="AF127" i="1"/>
  <c r="AB127" i="1" s="1"/>
  <c r="AC127" i="1"/>
  <c r="AF95" i="1"/>
  <c r="AC95" i="1"/>
  <c r="AB95" i="1" s="1"/>
  <c r="AF31" i="1"/>
  <c r="AB31" i="1" s="1"/>
  <c r="AC31" i="1"/>
  <c r="AF1543" i="1"/>
  <c r="AB1543" i="1" s="1"/>
  <c r="AC1543" i="1"/>
  <c r="AF1842" i="1"/>
  <c r="AC1842" i="1"/>
  <c r="AB1842" i="1" s="1"/>
  <c r="AF1409" i="1"/>
  <c r="AC1409" i="1"/>
  <c r="AB1409" i="1" s="1"/>
  <c r="AF1377" i="1"/>
  <c r="AC1377" i="1"/>
  <c r="AB1377" i="1" s="1"/>
  <c r="AF741" i="1"/>
  <c r="AB741" i="1" s="1"/>
  <c r="AC741" i="1"/>
  <c r="AB1895" i="1"/>
  <c r="AF1733" i="1"/>
  <c r="AC1733" i="1"/>
  <c r="AF1624" i="1"/>
  <c r="AC1624" i="1"/>
  <c r="AF1571" i="1"/>
  <c r="AC1571" i="1"/>
  <c r="AB1571" i="1" s="1"/>
  <c r="AF1539" i="1"/>
  <c r="AB1539" i="1" s="1"/>
  <c r="AC1539" i="1"/>
  <c r="AF1374" i="1"/>
  <c r="AC1374" i="1"/>
  <c r="AB1374" i="1" s="1"/>
  <c r="AF1055" i="1"/>
  <c r="AC1055" i="1"/>
  <c r="AB1055" i="1" s="1"/>
  <c r="AB1023" i="1"/>
  <c r="AF1706" i="1"/>
  <c r="AC1706" i="1"/>
  <c r="AB1706" i="1" s="1"/>
  <c r="AI1706" i="1" s="1"/>
  <c r="AF1592" i="1"/>
  <c r="AC1592" i="1"/>
  <c r="AB1592" i="1" s="1"/>
  <c r="AF1483" i="1"/>
  <c r="AC1483" i="1"/>
  <c r="AF1451" i="1"/>
  <c r="AC1451" i="1"/>
  <c r="AF1193" i="1"/>
  <c r="AC1193" i="1"/>
  <c r="AB1193" i="1" s="1"/>
  <c r="AF1161" i="1"/>
  <c r="AB1161" i="1" s="1"/>
  <c r="AC1161" i="1"/>
  <c r="AF602" i="1"/>
  <c r="AC602" i="1"/>
  <c r="AF570" i="1"/>
  <c r="AC570" i="1"/>
  <c r="AF538" i="1"/>
  <c r="AE538" i="1" s="1"/>
  <c r="AD538" i="1" s="1"/>
  <c r="AC538" i="1"/>
  <c r="AB538" i="1" s="1"/>
  <c r="AI538" i="1" s="1"/>
  <c r="F538" i="1" s="1"/>
  <c r="AF506" i="1"/>
  <c r="AC506" i="1"/>
  <c r="AF474" i="1"/>
  <c r="AE474" i="1" s="1"/>
  <c r="AD474" i="1" s="1"/>
  <c r="AC474" i="1"/>
  <c r="AB474" i="1" s="1"/>
  <c r="AF442" i="1"/>
  <c r="AC442" i="1"/>
  <c r="AB442" i="1" s="1"/>
  <c r="AF410" i="1"/>
  <c r="AE410" i="1" s="1"/>
  <c r="AD410" i="1" s="1"/>
  <c r="AC410" i="1"/>
  <c r="AB410" i="1" s="1"/>
  <c r="AF378" i="1"/>
  <c r="AC378" i="1"/>
  <c r="AF346" i="1"/>
  <c r="AE346" i="1" s="1"/>
  <c r="AD346" i="1" s="1"/>
  <c r="AC346" i="1"/>
  <c r="AB346" i="1" s="1"/>
  <c r="AB314" i="1"/>
  <c r="AF282" i="1"/>
  <c r="AE282" i="1" s="1"/>
  <c r="AD282" i="1" s="1"/>
  <c r="AC282" i="1"/>
  <c r="AB282" i="1" s="1"/>
  <c r="AF250" i="1"/>
  <c r="AC250" i="1"/>
  <c r="AB250" i="1" s="1"/>
  <c r="AF25" i="1"/>
  <c r="AE25" i="1" s="1"/>
  <c r="AD25" i="1" s="1"/>
  <c r="AC25" i="1"/>
  <c r="AB25" i="1" s="1"/>
  <c r="AI25" i="1" s="1"/>
  <c r="AF751" i="1"/>
  <c r="AC751" i="1"/>
  <c r="AB751" i="1" s="1"/>
  <c r="AF1283" i="1"/>
  <c r="AB1283" i="1" s="1"/>
  <c r="AC1283" i="1"/>
  <c r="AF1198" i="1"/>
  <c r="AC1198" i="1"/>
  <c r="AB1198" i="1" s="1"/>
  <c r="AF1166" i="1"/>
  <c r="AC1166" i="1"/>
  <c r="AB1166" i="1" s="1"/>
  <c r="AF1647" i="1"/>
  <c r="AC1647" i="1"/>
  <c r="AB1416" i="1"/>
  <c r="AF1235" i="1"/>
  <c r="AC1235" i="1"/>
  <c r="AB1235" i="1" s="1"/>
  <c r="AI1235" i="1" s="1"/>
  <c r="F1235" i="1" s="1"/>
  <c r="AF985" i="1"/>
  <c r="AC985" i="1"/>
  <c r="AB985" i="1" s="1"/>
  <c r="AF921" i="1"/>
  <c r="AC921" i="1"/>
  <c r="AB921" i="1" s="1"/>
  <c r="AF889" i="1"/>
  <c r="AC889" i="1"/>
  <c r="AB889" i="1" s="1"/>
  <c r="AF724" i="1"/>
  <c r="AB724" i="1" s="1"/>
  <c r="AC724" i="1"/>
  <c r="AF1886" i="1"/>
  <c r="AC1886" i="1"/>
  <c r="AF1607" i="1"/>
  <c r="AC1607" i="1"/>
  <c r="AF1256" i="1"/>
  <c r="AC1256" i="1"/>
  <c r="AB1256" i="1" s="1"/>
  <c r="AF1086" i="1"/>
  <c r="AB1086" i="1" s="1"/>
  <c r="AI1086" i="1" s="1"/>
  <c r="AC1086" i="1"/>
  <c r="AF412" i="1"/>
  <c r="AC412" i="1"/>
  <c r="AB412" i="1" s="1"/>
  <c r="AF187" i="1"/>
  <c r="AB187" i="1" s="1"/>
  <c r="AC187" i="1"/>
  <c r="AF155" i="1"/>
  <c r="AC155" i="1"/>
  <c r="AB155" i="1" s="1"/>
  <c r="AF123" i="1"/>
  <c r="AC123" i="1"/>
  <c r="AF91" i="1"/>
  <c r="AC91" i="1"/>
  <c r="AB91" i="1" s="1"/>
  <c r="AF59" i="1"/>
  <c r="AC59" i="1"/>
  <c r="AB59" i="1" s="1"/>
  <c r="AF1583" i="1"/>
  <c r="AC1583" i="1"/>
  <c r="AB1583" i="1" s="1"/>
  <c r="AB1365" i="1"/>
  <c r="AI1365" i="1" s="1"/>
  <c r="F1365" i="1" s="1"/>
  <c r="AF1333" i="1"/>
  <c r="AB1333" i="1" s="1"/>
  <c r="AC1333" i="1"/>
  <c r="AF1184" i="1"/>
  <c r="AB1184" i="1" s="1"/>
  <c r="AC1184" i="1"/>
  <c r="AB822" i="1"/>
  <c r="AB790" i="1"/>
  <c r="AF939" i="1"/>
  <c r="AC939" i="1"/>
  <c r="AB939" i="1" s="1"/>
  <c r="AF1117" i="1"/>
  <c r="AC1117" i="1"/>
  <c r="AB1117" i="1" s="1"/>
  <c r="AF955" i="1"/>
  <c r="AC955" i="1"/>
  <c r="AF520" i="1"/>
  <c r="AC520" i="1"/>
  <c r="AB520" i="1" s="1"/>
  <c r="AF706" i="1"/>
  <c r="AB706" i="1" s="1"/>
  <c r="AC706" i="1"/>
  <c r="AF908" i="1"/>
  <c r="AC908" i="1"/>
  <c r="AF1477" i="1"/>
  <c r="AB1477" i="1" s="1"/>
  <c r="AC1477" i="1"/>
  <c r="AF1933" i="1"/>
  <c r="AC1933" i="1"/>
  <c r="AB1933" i="1" s="1"/>
  <c r="AF992" i="1"/>
  <c r="AC992" i="1"/>
  <c r="AB992" i="1" s="1"/>
  <c r="AF928" i="1"/>
  <c r="AC928" i="1"/>
  <c r="AF896" i="1"/>
  <c r="AC896" i="1"/>
  <c r="AB896" i="1" s="1"/>
  <c r="AF1604" i="1"/>
  <c r="AC1604" i="1"/>
  <c r="AB1604" i="1" s="1"/>
  <c r="AF1210" i="1"/>
  <c r="AC1210" i="1"/>
  <c r="AF1178" i="1"/>
  <c r="AE1178" i="1" s="1"/>
  <c r="AD1178" i="1" s="1"/>
  <c r="AC1178" i="1"/>
  <c r="AB1178" i="1" s="1"/>
  <c r="AF1760" i="1"/>
  <c r="AC1760" i="1"/>
  <c r="AB1651" i="1"/>
  <c r="AF1569" i="1"/>
  <c r="AB1569" i="1" s="1"/>
  <c r="AC1569" i="1"/>
  <c r="AF1537" i="1"/>
  <c r="AC1537" i="1"/>
  <c r="AB1537" i="1" s="1"/>
  <c r="AF1061" i="1"/>
  <c r="AC1061" i="1"/>
  <c r="AB1061" i="1" s="1"/>
  <c r="AF997" i="1"/>
  <c r="AB997" i="1" s="1"/>
  <c r="AC997" i="1"/>
  <c r="AF965" i="1"/>
  <c r="AC965" i="1"/>
  <c r="AB965" i="1" s="1"/>
  <c r="AF933" i="1"/>
  <c r="AC933" i="1"/>
  <c r="AB901" i="1"/>
  <c r="AF869" i="1"/>
  <c r="AC869" i="1"/>
  <c r="AF1497" i="1"/>
  <c r="AC1497" i="1"/>
  <c r="AF1465" i="1"/>
  <c r="AC1465" i="1"/>
  <c r="AB1465" i="1" s="1"/>
  <c r="AF1433" i="1"/>
  <c r="AC1433" i="1"/>
  <c r="AF805" i="1"/>
  <c r="AC805" i="1"/>
  <c r="AB805" i="1" s="1"/>
  <c r="AF710" i="1"/>
  <c r="AC710" i="1"/>
  <c r="AB710" i="1" s="1"/>
  <c r="AF2012" i="1"/>
  <c r="AC2012" i="1"/>
  <c r="AF1980" i="1"/>
  <c r="AC1980" i="1"/>
  <c r="AB1980" i="1" s="1"/>
  <c r="AB1648" i="1"/>
  <c r="AF1151" i="1"/>
  <c r="AC1151" i="1"/>
  <c r="AB1151" i="1" s="1"/>
  <c r="AF1119" i="1"/>
  <c r="AC1119" i="1"/>
  <c r="AB1119" i="1" s="1"/>
  <c r="AF1786" i="1"/>
  <c r="AC1786" i="1"/>
  <c r="AF1486" i="1"/>
  <c r="AB1486" i="1" s="1"/>
  <c r="AC1486" i="1"/>
  <c r="AF1454" i="1"/>
  <c r="AC1454" i="1"/>
  <c r="AB1454" i="1" s="1"/>
  <c r="AF669" i="1"/>
  <c r="AC669" i="1"/>
  <c r="AB669" i="1" s="1"/>
  <c r="AF637" i="1"/>
  <c r="AB637" i="1" s="1"/>
  <c r="AC637" i="1"/>
  <c r="AF605" i="1"/>
  <c r="AC605" i="1"/>
  <c r="AF573" i="1"/>
  <c r="AC573" i="1"/>
  <c r="AF509" i="1"/>
  <c r="AB509" i="1" s="1"/>
  <c r="AC509" i="1"/>
  <c r="AB477" i="1"/>
  <c r="AF349" i="1"/>
  <c r="AC349" i="1"/>
  <c r="AB349" i="1" s="1"/>
  <c r="AF317" i="1"/>
  <c r="AC317" i="1"/>
  <c r="AF285" i="1"/>
  <c r="AB285" i="1" s="1"/>
  <c r="AC285" i="1"/>
  <c r="AF253" i="1"/>
  <c r="AC253" i="1"/>
  <c r="AF221" i="1"/>
  <c r="AC221" i="1"/>
  <c r="AB221" i="1" s="1"/>
  <c r="AF28" i="1"/>
  <c r="AE28" i="1" s="1"/>
  <c r="AD28" i="1" s="1"/>
  <c r="AC28" i="1"/>
  <c r="AB28" i="1" s="1"/>
  <c r="AI28" i="1" s="1"/>
  <c r="AF1011" i="1"/>
  <c r="AC1011" i="1"/>
  <c r="AB1011" i="1" s="1"/>
  <c r="AF1140" i="1"/>
  <c r="AB1140" i="1" s="1"/>
  <c r="AC1140" i="1"/>
  <c r="AF1108" i="1"/>
  <c r="AC1108" i="1"/>
  <c r="AB1108" i="1" s="1"/>
  <c r="AB991" i="1"/>
  <c r="AF927" i="1"/>
  <c r="AB927" i="1" s="1"/>
  <c r="AC927" i="1"/>
  <c r="AF895" i="1"/>
  <c r="AC895" i="1"/>
  <c r="AB895" i="1" s="1"/>
  <c r="AF1515" i="1"/>
  <c r="AC1515" i="1"/>
  <c r="AF1310" i="1"/>
  <c r="AB1310" i="1" s="1"/>
  <c r="AC1310" i="1"/>
  <c r="AF1225" i="1"/>
  <c r="AB1225" i="1" s="1"/>
  <c r="AI1225" i="1" s="1"/>
  <c r="AC1225" i="1"/>
  <c r="AF121" i="1"/>
  <c r="AC121" i="1"/>
  <c r="AB121" i="1" s="1"/>
  <c r="AF89" i="1"/>
  <c r="AC89" i="1"/>
  <c r="AB89" i="1" s="1"/>
  <c r="AF57" i="1"/>
  <c r="AC57" i="1"/>
  <c r="AB57" i="1" s="1"/>
  <c r="AB1576" i="1"/>
  <c r="AF1544" i="1"/>
  <c r="AC1544" i="1"/>
  <c r="AF1411" i="1"/>
  <c r="AC1411" i="1"/>
  <c r="AF1379" i="1"/>
  <c r="AC1379" i="1"/>
  <c r="AF1881" i="1"/>
  <c r="AC1881" i="1"/>
  <c r="AB1881" i="1" s="1"/>
  <c r="AI1881" i="1" s="1"/>
  <c r="AF1597" i="1"/>
  <c r="AB1597" i="1" s="1"/>
  <c r="AC1597" i="1"/>
  <c r="AF695" i="1"/>
  <c r="AC695" i="1"/>
  <c r="AF663" i="1"/>
  <c r="AB663" i="1" s="1"/>
  <c r="AC663" i="1"/>
  <c r="AF599" i="1"/>
  <c r="AB599" i="1" s="1"/>
  <c r="AC599" i="1"/>
  <c r="AF567" i="1"/>
  <c r="AB567" i="1" s="1"/>
  <c r="AC567" i="1"/>
  <c r="AF535" i="1"/>
  <c r="AC535" i="1"/>
  <c r="AB535" i="1" s="1"/>
  <c r="AI535" i="1" s="1"/>
  <c r="F535" i="1" s="1"/>
  <c r="AF503" i="1"/>
  <c r="AB503" i="1" s="1"/>
  <c r="AI503" i="1" s="1"/>
  <c r="AC503" i="1"/>
  <c r="AF407" i="1"/>
  <c r="AC407" i="1"/>
  <c r="AF150" i="1"/>
  <c r="AB150" i="1" s="1"/>
  <c r="AC150" i="1"/>
  <c r="AF118" i="1"/>
  <c r="AC118" i="1"/>
  <c r="AF86" i="1"/>
  <c r="AC86" i="1"/>
  <c r="AB86" i="1" s="1"/>
  <c r="AF1841" i="1"/>
  <c r="AC1841" i="1"/>
  <c r="AF1809" i="1"/>
  <c r="AC1809" i="1"/>
  <c r="AB1809" i="1" s="1"/>
  <c r="AF1384" i="1"/>
  <c r="AC1384" i="1"/>
  <c r="AB1384" i="1" s="1"/>
  <c r="AB1352" i="1"/>
  <c r="AI1352" i="1" s="1"/>
  <c r="AB833" i="1"/>
  <c r="AB801" i="1"/>
  <c r="AF668" i="1"/>
  <c r="AC668" i="1"/>
  <c r="AB668" i="1" s="1"/>
  <c r="AF636" i="1"/>
  <c r="AC636" i="1"/>
  <c r="AB636" i="1" s="1"/>
  <c r="AF604" i="1"/>
  <c r="AB604" i="1" s="1"/>
  <c r="AC604" i="1"/>
  <c r="AF572" i="1"/>
  <c r="AB572" i="1" s="1"/>
  <c r="AC572" i="1"/>
  <c r="AF540" i="1"/>
  <c r="AB540" i="1" s="1"/>
  <c r="AC540" i="1"/>
  <c r="AF508" i="1"/>
  <c r="AC508" i="1"/>
  <c r="AB508" i="1" s="1"/>
  <c r="AF476" i="1"/>
  <c r="AB476" i="1" s="1"/>
  <c r="AI476" i="1" s="1"/>
  <c r="AC476" i="1"/>
  <c r="AF380" i="1"/>
  <c r="AB380" i="1" s="1"/>
  <c r="AC380" i="1"/>
  <c r="AF348" i="1"/>
  <c r="AC348" i="1"/>
  <c r="AB348" i="1" s="1"/>
  <c r="AF316" i="1"/>
  <c r="AC316" i="1"/>
  <c r="AF284" i="1"/>
  <c r="AC284" i="1"/>
  <c r="AB284" i="1" s="1"/>
  <c r="AB220" i="1"/>
  <c r="AF27" i="1"/>
  <c r="AE27" i="1" s="1"/>
  <c r="AD27" i="1" s="1"/>
  <c r="AC27" i="1"/>
  <c r="AB27" i="1" s="1"/>
  <c r="AF1944" i="1"/>
  <c r="AC1944" i="1"/>
  <c r="AB1944" i="1" s="1"/>
  <c r="AB1644" i="1"/>
  <c r="AB1782" i="1"/>
  <c r="AI1782" i="1" s="1"/>
  <c r="AB1612" i="1"/>
  <c r="AF168" i="1"/>
  <c r="AC168" i="1"/>
  <c r="AB168" i="1" s="1"/>
  <c r="AF104" i="1"/>
  <c r="AC104" i="1"/>
  <c r="AB104" i="1" s="1"/>
  <c r="AF1912" i="1"/>
  <c r="AC1912" i="1"/>
  <c r="AB1912" i="1" s="1"/>
  <c r="AF1495" i="1"/>
  <c r="AC1495" i="1"/>
  <c r="AB1495" i="1" s="1"/>
  <c r="AB1463" i="1"/>
  <c r="AF1431" i="1"/>
  <c r="AC1431" i="1"/>
  <c r="AB1431" i="1" s="1"/>
  <c r="AF1322" i="1"/>
  <c r="AC1322" i="1"/>
  <c r="AB1322" i="1" s="1"/>
  <c r="AB1290" i="1"/>
  <c r="AF1258" i="1"/>
  <c r="AB1258" i="1" s="1"/>
  <c r="AI1258" i="1" s="1"/>
  <c r="AC1258" i="1"/>
  <c r="AF1096" i="1"/>
  <c r="AC1096" i="1"/>
  <c r="AF358" i="1"/>
  <c r="AC358" i="1"/>
  <c r="AB358" i="1" s="1"/>
  <c r="AF326" i="1"/>
  <c r="AC326" i="1"/>
  <c r="AB326" i="1" s="1"/>
  <c r="AF294" i="1"/>
  <c r="AC294" i="1"/>
  <c r="AB294" i="1" s="1"/>
  <c r="AF262" i="1"/>
  <c r="AB262" i="1" s="1"/>
  <c r="AC262" i="1"/>
  <c r="AF230" i="1"/>
  <c r="AB230" i="1" s="1"/>
  <c r="AC230" i="1"/>
  <c r="AB198" i="1"/>
  <c r="AF165" i="1"/>
  <c r="AC165" i="1"/>
  <c r="AF133" i="1"/>
  <c r="AB133" i="1" s="1"/>
  <c r="AI133" i="1" s="1"/>
  <c r="AC133" i="1"/>
  <c r="AF101" i="1"/>
  <c r="AC101" i="1"/>
  <c r="AB101" i="1" s="1"/>
  <c r="AI101" i="1" s="1"/>
  <c r="AF69" i="1"/>
  <c r="AC69" i="1"/>
  <c r="AB69" i="1" s="1"/>
  <c r="AF2010" i="1"/>
  <c r="AE2010" i="1" s="1"/>
  <c r="AD2010" i="1" s="1"/>
  <c r="AC2010" i="1"/>
  <c r="AB2010" i="1" s="1"/>
  <c r="AF424" i="1"/>
  <c r="AC424" i="1"/>
  <c r="AB424" i="1" s="1"/>
  <c r="AF1297" i="1"/>
  <c r="AC1297" i="1"/>
  <c r="AB1297" i="1" s="1"/>
  <c r="AF1120" i="1"/>
  <c r="AC1120" i="1"/>
  <c r="AF1601" i="1"/>
  <c r="AC1601" i="1"/>
  <c r="AB1601" i="1" s="1"/>
  <c r="AF1670" i="1"/>
  <c r="AC1670" i="1"/>
  <c r="AF1399" i="1"/>
  <c r="AC1399" i="1"/>
  <c r="AF1056" i="1"/>
  <c r="AB1056" i="1" s="1"/>
  <c r="AC1056" i="1"/>
  <c r="AF1245" i="1"/>
  <c r="AB1245" i="1" s="1"/>
  <c r="AC1245" i="1"/>
  <c r="AF1585" i="1"/>
  <c r="AB1585" i="1" s="1"/>
  <c r="AC1585" i="1"/>
  <c r="AF2007" i="1"/>
  <c r="AC2007" i="1"/>
  <c r="AB1943" i="1"/>
  <c r="AB1247" i="1"/>
  <c r="AF1146" i="1"/>
  <c r="AB1146" i="1" s="1"/>
  <c r="AC1146" i="1"/>
  <c r="AF1029" i="1"/>
  <c r="AC1029" i="1"/>
  <c r="AB1029" i="1" s="1"/>
  <c r="AF760" i="1"/>
  <c r="AB760" i="1" s="1"/>
  <c r="AC760" i="1"/>
  <c r="AF728" i="1"/>
  <c r="AB728" i="1" s="1"/>
  <c r="AC728" i="1"/>
  <c r="AF2013" i="1"/>
  <c r="AC2013" i="1"/>
  <c r="AB2013" i="1" s="1"/>
  <c r="AF1356" i="1"/>
  <c r="AC1356" i="1"/>
  <c r="AB1356" i="1" s="1"/>
  <c r="AF1324" i="1"/>
  <c r="AC1324" i="1"/>
  <c r="AB1324" i="1" s="1"/>
  <c r="AF1292" i="1"/>
  <c r="AC1292" i="1"/>
  <c r="AB1292" i="1" s="1"/>
  <c r="AF1260" i="1"/>
  <c r="AC1260" i="1"/>
  <c r="AF1090" i="1"/>
  <c r="AB1090" i="1" s="1"/>
  <c r="AC1090" i="1"/>
  <c r="AF1058" i="1"/>
  <c r="AC1058" i="1"/>
  <c r="AB1058" i="1" s="1"/>
  <c r="AI1058" i="1" s="1"/>
  <c r="AF1026" i="1"/>
  <c r="AB1026" i="1" s="1"/>
  <c r="AC1026" i="1"/>
  <c r="AF994" i="1"/>
  <c r="AC994" i="1"/>
  <c r="AB994" i="1" s="1"/>
  <c r="AB962" i="1"/>
  <c r="AF930" i="1"/>
  <c r="AC930" i="1"/>
  <c r="AB930" i="1" s="1"/>
  <c r="AB866" i="1"/>
  <c r="AF1345" i="1"/>
  <c r="AC1345" i="1"/>
  <c r="AF1228" i="1"/>
  <c r="AC1228" i="1"/>
  <c r="AB1228" i="1" s="1"/>
  <c r="AF1196" i="1"/>
  <c r="AC1196" i="1"/>
  <c r="AB1196" i="1" s="1"/>
  <c r="AF1164" i="1"/>
  <c r="AC1164" i="1"/>
  <c r="AB1164" i="1" s="1"/>
  <c r="AI1164" i="1" s="1"/>
  <c r="F1164" i="1" s="1"/>
  <c r="AB794" i="1"/>
  <c r="AF445" i="1"/>
  <c r="AB445" i="1" s="1"/>
  <c r="AC445" i="1"/>
  <c r="AF381" i="1"/>
  <c r="AB381" i="1" s="1"/>
  <c r="AC381" i="1"/>
  <c r="AF156" i="1"/>
  <c r="AB156" i="1" s="1"/>
  <c r="AC156" i="1"/>
  <c r="AB124" i="1"/>
  <c r="AF92" i="1"/>
  <c r="AC92" i="1"/>
  <c r="AF1567" i="1"/>
  <c r="AC1567" i="1"/>
  <c r="AB1567" i="1" s="1"/>
  <c r="AI1567" i="1" s="1"/>
  <c r="F1567" i="1" s="1"/>
  <c r="AF2001" i="1"/>
  <c r="AC2001" i="1"/>
  <c r="AB2001" i="1" s="1"/>
  <c r="AF1969" i="1"/>
  <c r="AC1969" i="1"/>
  <c r="AF1551" i="1"/>
  <c r="AC1551" i="1"/>
  <c r="AB1551" i="1" s="1"/>
  <c r="AF1892" i="1"/>
  <c r="AB1892" i="1" s="1"/>
  <c r="AC1892" i="1"/>
  <c r="AB831" i="1"/>
  <c r="AB799" i="1"/>
  <c r="AF1990" i="1"/>
  <c r="AC1990" i="1"/>
  <c r="AF1958" i="1"/>
  <c r="AC1958" i="1"/>
  <c r="AB1958" i="1" s="1"/>
  <c r="AB1658" i="1"/>
  <c r="AF1020" i="1"/>
  <c r="AC1020" i="1"/>
  <c r="AF963" i="1"/>
  <c r="AC963" i="1"/>
  <c r="AB963" i="1" s="1"/>
  <c r="AB1913" i="1"/>
  <c r="AI1913" i="1" s="1"/>
  <c r="AF1488" i="1"/>
  <c r="AB1488" i="1" s="1"/>
  <c r="AC1488" i="1"/>
  <c r="AF1371" i="1"/>
  <c r="AC1371" i="1"/>
  <c r="AB1371" i="1" s="1"/>
  <c r="AF1339" i="1"/>
  <c r="AC1339" i="1"/>
  <c r="AB1339" i="1" s="1"/>
  <c r="AF1081" i="1"/>
  <c r="AC1081" i="1"/>
  <c r="AF836" i="1"/>
  <c r="AC836" i="1"/>
  <c r="AB836" i="1" s="1"/>
  <c r="AF804" i="1"/>
  <c r="AC804" i="1"/>
  <c r="AB804" i="1" s="1"/>
  <c r="AI804" i="1" s="1"/>
  <c r="F804" i="1" s="1"/>
  <c r="AB375" i="1"/>
  <c r="AI375" i="1" s="1"/>
  <c r="AF279" i="1"/>
  <c r="AB279" i="1" s="1"/>
  <c r="AC279" i="1"/>
  <c r="AB247" i="1"/>
  <c r="AI247" i="1" s="1"/>
  <c r="AF215" i="1"/>
  <c r="AC215" i="1"/>
  <c r="AB215" i="1" s="1"/>
  <c r="AF745" i="1"/>
  <c r="AC745" i="1"/>
  <c r="AB745" i="1" s="1"/>
  <c r="AF766" i="1"/>
  <c r="AB766" i="1" s="1"/>
  <c r="AC766" i="1"/>
  <c r="AF1573" i="1"/>
  <c r="AC1573" i="1"/>
  <c r="AF1541" i="1"/>
  <c r="AC1541" i="1"/>
  <c r="AB1541" i="1" s="1"/>
  <c r="AF1126" i="1"/>
  <c r="AC1126" i="1"/>
  <c r="AF1073" i="1"/>
  <c r="AC1073" i="1"/>
  <c r="AB1073" i="1" s="1"/>
  <c r="AF1041" i="1"/>
  <c r="AB1041" i="1" s="1"/>
  <c r="AC1041" i="1"/>
  <c r="AF1949" i="1"/>
  <c r="AC1949" i="1"/>
  <c r="AB1949" i="1" s="1"/>
  <c r="AF1136" i="1"/>
  <c r="AC1136" i="1"/>
  <c r="AB1136" i="1" s="1"/>
  <c r="AF1195" i="1"/>
  <c r="AB1195" i="1" s="1"/>
  <c r="AC1195" i="1"/>
  <c r="AF1163" i="1"/>
  <c r="AC1163" i="1"/>
  <c r="AB1163" i="1" s="1"/>
  <c r="AF1562" i="1"/>
  <c r="AE1562" i="1" s="1"/>
  <c r="AD1562" i="1" s="1"/>
  <c r="AC1562" i="1"/>
  <c r="AB1562" i="1" s="1"/>
  <c r="AF1530" i="1"/>
  <c r="AC1530" i="1"/>
  <c r="AF1397" i="1"/>
  <c r="AC1397" i="1"/>
  <c r="AF1240" i="1"/>
  <c r="AB1240" i="1" s="1"/>
  <c r="AC1240" i="1"/>
  <c r="AF950" i="1"/>
  <c r="AC950" i="1"/>
  <c r="AF1721" i="1"/>
  <c r="AC1721" i="1"/>
  <c r="AF1474" i="1"/>
  <c r="AC1474" i="1"/>
  <c r="AB1474" i="1" s="1"/>
  <c r="AB1442" i="1"/>
  <c r="AF681" i="1"/>
  <c r="AB681" i="1" s="1"/>
  <c r="AC681" i="1"/>
  <c r="AF649" i="1"/>
  <c r="AC649" i="1"/>
  <c r="AB617" i="1"/>
  <c r="AI617" i="1" s="1"/>
  <c r="AB585" i="1"/>
  <c r="AF553" i="1"/>
  <c r="AC553" i="1"/>
  <c r="AB553" i="1" s="1"/>
  <c r="AF521" i="1"/>
  <c r="AB521" i="1" s="1"/>
  <c r="AC521" i="1"/>
  <c r="AB489" i="1"/>
  <c r="AF457" i="1"/>
  <c r="AB457" i="1" s="1"/>
  <c r="AC457" i="1"/>
  <c r="AF425" i="1"/>
  <c r="AC425" i="1"/>
  <c r="AF393" i="1"/>
  <c r="AB393" i="1" s="1"/>
  <c r="AC393" i="1"/>
  <c r="AF361" i="1"/>
  <c r="AC361" i="1"/>
  <c r="AB361" i="1" s="1"/>
  <c r="AF329" i="1"/>
  <c r="AB329" i="1" s="1"/>
  <c r="AC329" i="1"/>
  <c r="AF297" i="1"/>
  <c r="AB297" i="1" s="1"/>
  <c r="AC297" i="1"/>
  <c r="AB265" i="1"/>
  <c r="AB233" i="1"/>
  <c r="AB201" i="1"/>
  <c r="AB1880" i="1"/>
  <c r="AB1742" i="1"/>
  <c r="AF1354" i="1"/>
  <c r="AC1354" i="1"/>
  <c r="AB1354" i="1" s="1"/>
  <c r="AB678" i="1"/>
  <c r="AF646" i="1"/>
  <c r="AC646" i="1"/>
  <c r="AB646" i="1" s="1"/>
  <c r="AF614" i="1"/>
  <c r="AC614" i="1"/>
  <c r="AB614" i="1" s="1"/>
  <c r="AF582" i="1"/>
  <c r="AC582" i="1"/>
  <c r="AB582" i="1" s="1"/>
  <c r="AB550" i="1"/>
  <c r="AF518" i="1"/>
  <c r="AC518" i="1"/>
  <c r="AF486" i="1"/>
  <c r="AC486" i="1"/>
  <c r="AB454" i="1"/>
  <c r="AI454" i="1" s="1"/>
  <c r="AF422" i="1"/>
  <c r="AB422" i="1" s="1"/>
  <c r="AC422" i="1"/>
  <c r="AF390" i="1"/>
  <c r="AC390" i="1"/>
  <c r="AB390" i="1" s="1"/>
  <c r="AF5" i="1"/>
  <c r="AE5" i="1" s="1"/>
  <c r="AD5" i="1" s="1"/>
  <c r="AC5" i="1"/>
  <c r="AB5" i="1" s="1"/>
  <c r="AB907" i="1"/>
  <c r="AF972" i="1"/>
  <c r="AC972" i="1"/>
  <c r="AF1323" i="1"/>
  <c r="AC1323" i="1"/>
  <c r="AB1323" i="1" s="1"/>
  <c r="AI1323" i="1" s="1"/>
  <c r="AF1181" i="1"/>
  <c r="AC1181" i="1"/>
  <c r="AB1181" i="1" s="1"/>
  <c r="AF1250" i="1"/>
  <c r="AC1250" i="1"/>
  <c r="AB1250" i="1" s="1"/>
  <c r="AF1994" i="1"/>
  <c r="AB1994" i="1" s="1"/>
  <c r="AC1994" i="1"/>
  <c r="AF1962" i="1"/>
  <c r="AC1962" i="1"/>
  <c r="AF1824" i="1"/>
  <c r="AC1824" i="1"/>
  <c r="AF1133" i="1"/>
  <c r="AC1133" i="1"/>
  <c r="AB1133" i="1" s="1"/>
  <c r="AF747" i="1"/>
  <c r="AC747" i="1"/>
  <c r="AB715" i="1"/>
  <c r="AF1731" i="1"/>
  <c r="AC1731" i="1"/>
  <c r="AB1731" i="1" s="1"/>
  <c r="AB1699" i="1"/>
  <c r="AF1614" i="1"/>
  <c r="AC1614" i="1"/>
  <c r="AB1614" i="1" s="1"/>
  <c r="AF1093" i="1"/>
  <c r="AC1093" i="1"/>
  <c r="AB1093" i="1" s="1"/>
  <c r="AB800" i="1"/>
  <c r="AF1199" i="1"/>
  <c r="AB1199" i="1" s="1"/>
  <c r="AC1199" i="1"/>
  <c r="AB664" i="1"/>
  <c r="AF632" i="1"/>
  <c r="AC632" i="1"/>
  <c r="AB632" i="1" s="1"/>
  <c r="AF600" i="1"/>
  <c r="AC600" i="1"/>
  <c r="AF568" i="1"/>
  <c r="AC568" i="1"/>
  <c r="AB536" i="1"/>
  <c r="AF504" i="1"/>
  <c r="AC504" i="1"/>
  <c r="AB504" i="1" s="1"/>
  <c r="AI504" i="1" s="1"/>
  <c r="F504" i="1" s="1"/>
  <c r="AF472" i="1"/>
  <c r="AC472" i="1"/>
  <c r="AB472" i="1" s="1"/>
  <c r="AB408" i="1"/>
  <c r="AB376" i="1"/>
  <c r="AF312" i="1"/>
  <c r="AB312" i="1" s="1"/>
  <c r="AC312" i="1"/>
  <c r="AB248" i="1"/>
  <c r="AF216" i="1"/>
  <c r="AB216" i="1" s="1"/>
  <c r="AC216" i="1"/>
  <c r="AF995" i="1"/>
  <c r="AC995" i="1"/>
  <c r="AB995" i="1" s="1"/>
  <c r="AF1244" i="1"/>
  <c r="AB1244" i="1" s="1"/>
  <c r="AC1244" i="1"/>
  <c r="AF1766" i="1"/>
  <c r="AC1766" i="1"/>
  <c r="AB1766" i="1" s="1"/>
  <c r="AF1313" i="1"/>
  <c r="AB1313" i="1" s="1"/>
  <c r="AI1313" i="1" s="1"/>
  <c r="AC1313" i="1"/>
  <c r="AF1281" i="1"/>
  <c r="AC1281" i="1"/>
  <c r="AB1281" i="1" s="1"/>
  <c r="AF1079" i="1"/>
  <c r="AB1079" i="1" s="1"/>
  <c r="AC1079" i="1"/>
  <c r="AF979" i="1"/>
  <c r="AB979" i="1" s="1"/>
  <c r="AC979" i="1"/>
  <c r="AF1637" i="1"/>
  <c r="AC1637" i="1"/>
  <c r="AB1637" i="1" s="1"/>
  <c r="AF1241" i="1"/>
  <c r="AC1241" i="1"/>
  <c r="AB1241" i="1" s="1"/>
  <c r="AF754" i="1"/>
  <c r="AC754" i="1"/>
  <c r="AB722" i="1"/>
  <c r="AF1366" i="1"/>
  <c r="AB1366" i="1" s="1"/>
  <c r="AC1366" i="1"/>
  <c r="AB1334" i="1"/>
  <c r="AF2021" i="1"/>
  <c r="AB2021" i="1" s="1"/>
  <c r="AC2021" i="1"/>
  <c r="AF1246" i="1"/>
  <c r="AC1246" i="1"/>
  <c r="AF1105" i="1"/>
  <c r="AB1105" i="1" s="1"/>
  <c r="AC1105" i="1"/>
  <c r="AF988" i="1"/>
  <c r="AB988" i="1" s="1"/>
  <c r="AC988" i="1"/>
  <c r="AF956" i="1"/>
  <c r="AC956" i="1"/>
  <c r="AB956" i="1" s="1"/>
  <c r="AF860" i="1"/>
  <c r="AB860" i="1" s="1"/>
  <c r="AC860" i="1"/>
  <c r="AF1743" i="1"/>
  <c r="AC1743" i="1"/>
  <c r="AB1679" i="1"/>
  <c r="AI1679" i="1" s="1"/>
  <c r="AF1307" i="1"/>
  <c r="AC1307" i="1"/>
  <c r="AB1307" i="1" s="1"/>
  <c r="AF1402" i="1"/>
  <c r="AC1402" i="1"/>
  <c r="AB1402" i="1" s="1"/>
  <c r="AF1987" i="1"/>
  <c r="AB1987" i="1" s="1"/>
  <c r="AC1987" i="1"/>
  <c r="AF1955" i="1"/>
  <c r="AC1955" i="1"/>
  <c r="AF1009" i="1"/>
  <c r="AC1009" i="1"/>
  <c r="AB1009" i="1" s="1"/>
  <c r="AF1493" i="1"/>
  <c r="AC1493" i="1"/>
  <c r="AB1493" i="1" s="1"/>
  <c r="AF1429" i="1"/>
  <c r="AB1429" i="1" s="1"/>
  <c r="AI1429" i="1" s="1"/>
  <c r="AC1429" i="1"/>
  <c r="AF80" i="1"/>
  <c r="AC80" i="1"/>
  <c r="AB80" i="1" s="1"/>
  <c r="AI80" i="1" s="1"/>
  <c r="AB1806" i="1"/>
  <c r="AF1131" i="1"/>
  <c r="AB1131" i="1" s="1"/>
  <c r="AC1131" i="1"/>
  <c r="AF1014" i="1"/>
  <c r="AC1014" i="1"/>
  <c r="AB1014" i="1" s="1"/>
  <c r="AB1915" i="1"/>
  <c r="AF1883" i="1"/>
  <c r="AC1883" i="1"/>
  <c r="AB1689" i="1"/>
  <c r="AF1325" i="1"/>
  <c r="AC1325" i="1"/>
  <c r="AB1325" i="1" s="1"/>
  <c r="AF1293" i="1"/>
  <c r="AC1293" i="1"/>
  <c r="AB1293" i="1" s="1"/>
  <c r="AB1261" i="1"/>
  <c r="AB1633" i="1"/>
  <c r="AB1197" i="1"/>
  <c r="AF1165" i="1"/>
  <c r="AB1165" i="1" s="1"/>
  <c r="AC1165" i="1"/>
  <c r="AB811" i="1"/>
  <c r="AB779" i="1"/>
  <c r="AF1871" i="1"/>
  <c r="AC1871" i="1"/>
  <c r="AB1871" i="1" s="1"/>
  <c r="AF1500" i="1"/>
  <c r="AC1500" i="1"/>
  <c r="AF1468" i="1"/>
  <c r="AC1468" i="1"/>
  <c r="AB1468" i="1" s="1"/>
  <c r="AF1436" i="1"/>
  <c r="AC1436" i="1"/>
  <c r="AB1436" i="1" s="1"/>
  <c r="AF1359" i="1"/>
  <c r="AC1359" i="1"/>
  <c r="AB1359" i="1" s="1"/>
  <c r="AF1327" i="1"/>
  <c r="AB1327" i="1" s="1"/>
  <c r="AC1327" i="1"/>
  <c r="AF1295" i="1"/>
  <c r="AB1295" i="1" s="1"/>
  <c r="AC1295" i="1"/>
  <c r="AB1263" i="1"/>
  <c r="AF659" i="1"/>
  <c r="AC659" i="1"/>
  <c r="AF627" i="1"/>
  <c r="AC627" i="1"/>
  <c r="AB627" i="1" s="1"/>
  <c r="AF595" i="1"/>
  <c r="AC595" i="1"/>
  <c r="AF563" i="1"/>
  <c r="AC563" i="1"/>
  <c r="AF531" i="1"/>
  <c r="AB531" i="1" s="1"/>
  <c r="AC531" i="1"/>
  <c r="AF467" i="1"/>
  <c r="AC467" i="1"/>
  <c r="AB467" i="1" s="1"/>
  <c r="AF435" i="1"/>
  <c r="AC435" i="1"/>
  <c r="AB435" i="1" s="1"/>
  <c r="AF403" i="1"/>
  <c r="AB403" i="1" s="1"/>
  <c r="AC403" i="1"/>
  <c r="AF371" i="1"/>
  <c r="AB371" i="1" s="1"/>
  <c r="AC371" i="1"/>
  <c r="AF339" i="1"/>
  <c r="AC339" i="1"/>
  <c r="AB339" i="1" s="1"/>
  <c r="AF307" i="1"/>
  <c r="AC307" i="1"/>
  <c r="AB307" i="1" s="1"/>
  <c r="AF275" i="1"/>
  <c r="AC275" i="1"/>
  <c r="AF243" i="1"/>
  <c r="AC243" i="1"/>
  <c r="AB243" i="1" s="1"/>
  <c r="AI243" i="1" s="1"/>
  <c r="AF178" i="1"/>
  <c r="AC178" i="1"/>
  <c r="AB178" i="1" s="1"/>
  <c r="AF146" i="1"/>
  <c r="AB146" i="1" s="1"/>
  <c r="AI146" i="1" s="1"/>
  <c r="AC146" i="1"/>
  <c r="AF114" i="1"/>
  <c r="AB114" i="1" s="1"/>
  <c r="AC114" i="1"/>
  <c r="AF82" i="1"/>
  <c r="AC82" i="1"/>
  <c r="AB82" i="1" s="1"/>
  <c r="AF18" i="1"/>
  <c r="AE18" i="1" s="1"/>
  <c r="AD18" i="1" s="1"/>
  <c r="AC18" i="1"/>
  <c r="AB18" i="1" s="1"/>
  <c r="AF1837" i="1"/>
  <c r="AC1837" i="1"/>
  <c r="AF1997" i="1"/>
  <c r="AC1997" i="1"/>
  <c r="AB1688" i="1"/>
  <c r="AF151" i="1"/>
  <c r="AB151" i="1" s="1"/>
  <c r="AC151" i="1"/>
  <c r="AF119" i="1"/>
  <c r="AC119" i="1"/>
  <c r="AB119" i="1" s="1"/>
  <c r="AF55" i="1"/>
  <c r="AC55" i="1"/>
  <c r="AB55" i="1" s="1"/>
  <c r="AF23" i="1"/>
  <c r="AE23" i="1" s="1"/>
  <c r="AD23" i="1" s="1"/>
  <c r="AC23" i="1"/>
  <c r="AB23" i="1" s="1"/>
  <c r="AF721" i="1"/>
  <c r="AC721" i="1"/>
  <c r="AB721" i="1" s="1"/>
  <c r="AF1401" i="1"/>
  <c r="AB1401" i="1" s="1"/>
  <c r="AC1401" i="1"/>
  <c r="AF733" i="1"/>
  <c r="AC733" i="1"/>
  <c r="AB733" i="1" s="1"/>
  <c r="AF701" i="1"/>
  <c r="AB701" i="1" s="1"/>
  <c r="AC701" i="1"/>
  <c r="AF2025" i="1"/>
  <c r="AB2025" i="1" s="1"/>
  <c r="AI2025" i="1" s="1"/>
  <c r="AC2025" i="1"/>
  <c r="AF1693" i="1"/>
  <c r="AC1693" i="1"/>
  <c r="AF1616" i="1"/>
  <c r="AC1616" i="1"/>
  <c r="AB1669" i="1"/>
  <c r="AF1563" i="1"/>
  <c r="AB1563" i="1" s="1"/>
  <c r="AC1563" i="1"/>
  <c r="AB1398" i="1"/>
  <c r="AB1047" i="1"/>
  <c r="AF1015" i="1"/>
  <c r="AB1015" i="1" s="1"/>
  <c r="AC1015" i="1"/>
  <c r="AF1519" i="1"/>
  <c r="AB1519" i="1" s="1"/>
  <c r="AC1519" i="1"/>
  <c r="AF1698" i="1"/>
  <c r="AC1698" i="1"/>
  <c r="AF1584" i="1"/>
  <c r="AC1584" i="1"/>
  <c r="AB1584" i="1" s="1"/>
  <c r="AF1475" i="1"/>
  <c r="AB1475" i="1" s="1"/>
  <c r="AI1475" i="1" s="1"/>
  <c r="AC1475" i="1"/>
  <c r="AF1443" i="1"/>
  <c r="AC1443" i="1"/>
  <c r="AB1443" i="1" s="1"/>
  <c r="AF1185" i="1"/>
  <c r="AB1185" i="1" s="1"/>
  <c r="AC1185" i="1"/>
  <c r="AF658" i="1"/>
  <c r="AB658" i="1" s="1"/>
  <c r="AC658" i="1"/>
  <c r="AF594" i="1"/>
  <c r="AB594" i="1" s="1"/>
  <c r="AC594" i="1"/>
  <c r="AF562" i="1"/>
  <c r="AB562" i="1" s="1"/>
  <c r="AC562" i="1"/>
  <c r="AF530" i="1"/>
  <c r="AC530" i="1"/>
  <c r="AF498" i="1"/>
  <c r="AC498" i="1"/>
  <c r="AF466" i="1"/>
  <c r="AC466" i="1"/>
  <c r="AF402" i="1"/>
  <c r="AB402" i="1" s="1"/>
  <c r="AC402" i="1"/>
  <c r="AF370" i="1"/>
  <c r="AB370" i="1" s="1"/>
  <c r="AC370" i="1"/>
  <c r="AF338" i="1"/>
  <c r="AC338" i="1"/>
  <c r="AB338" i="1" s="1"/>
  <c r="AF274" i="1"/>
  <c r="AB274" i="1" s="1"/>
  <c r="AC274" i="1"/>
  <c r="AF242" i="1"/>
  <c r="AC242" i="1"/>
  <c r="AB242" i="1" s="1"/>
  <c r="AF210" i="1"/>
  <c r="AB210" i="1" s="1"/>
  <c r="AC210" i="1"/>
  <c r="AF17" i="1"/>
  <c r="AE17" i="1" s="1"/>
  <c r="AD17" i="1" s="1"/>
  <c r="AC17" i="1"/>
  <c r="AB17" i="1" s="1"/>
  <c r="AB1772" i="1"/>
  <c r="AI1772" i="1" s="1"/>
  <c r="F1772" i="1" s="1"/>
  <c r="AF1275" i="1"/>
  <c r="AC1275" i="1"/>
  <c r="AF1222" i="1"/>
  <c r="AC1222" i="1"/>
  <c r="AB1222" i="1" s="1"/>
  <c r="AF1190" i="1"/>
  <c r="AC1190" i="1"/>
  <c r="AB1190" i="1" s="1"/>
  <c r="AB1158" i="1"/>
  <c r="AB1671" i="1"/>
  <c r="AF1639" i="1"/>
  <c r="AC1639" i="1"/>
  <c r="AF1408" i="1"/>
  <c r="AC1408" i="1"/>
  <c r="AB1408" i="1" s="1"/>
  <c r="AF977" i="1"/>
  <c r="AC977" i="1"/>
  <c r="AF913" i="1"/>
  <c r="AB913" i="1" s="1"/>
  <c r="AC913" i="1"/>
  <c r="AF881" i="1"/>
  <c r="AC881" i="1"/>
  <c r="AF849" i="1"/>
  <c r="AC849" i="1"/>
  <c r="AB849" i="1" s="1"/>
  <c r="AF748" i="1"/>
  <c r="AB748" i="1" s="1"/>
  <c r="AC748" i="1"/>
  <c r="AF716" i="1"/>
  <c r="AC716" i="1"/>
  <c r="AB716" i="1" s="1"/>
  <c r="AF1928" i="1"/>
  <c r="AC1928" i="1"/>
  <c r="AF1878" i="1"/>
  <c r="AC1878" i="1"/>
  <c r="AF1748" i="1"/>
  <c r="AC1748" i="1"/>
  <c r="AF1716" i="1"/>
  <c r="AC1716" i="1"/>
  <c r="AF1312" i="1"/>
  <c r="AC1312" i="1"/>
  <c r="AB1312" i="1" s="1"/>
  <c r="AF1280" i="1"/>
  <c r="AC1280" i="1"/>
  <c r="AB1280" i="1" s="1"/>
  <c r="AF1078" i="1"/>
  <c r="AC1078" i="1"/>
  <c r="AB1078" i="1" s="1"/>
  <c r="AF436" i="1"/>
  <c r="AB436" i="1" s="1"/>
  <c r="AC436" i="1"/>
  <c r="AF404" i="1"/>
  <c r="AC404" i="1"/>
  <c r="AF179" i="1"/>
  <c r="AC179" i="1"/>
  <c r="AB179" i="1" s="1"/>
  <c r="AF147" i="1"/>
  <c r="AB147" i="1" s="1"/>
  <c r="AC147" i="1"/>
  <c r="AF115" i="1"/>
  <c r="AB115" i="1" s="1"/>
  <c r="AC115" i="1"/>
  <c r="AF83" i="1"/>
  <c r="AC83" i="1"/>
  <c r="AB83" i="1" s="1"/>
  <c r="AB51" i="1"/>
  <c r="AF1003" i="1"/>
  <c r="AC1003" i="1"/>
  <c r="AF1936" i="1"/>
  <c r="AC1936" i="1"/>
  <c r="AF1357" i="1"/>
  <c r="AB1357" i="1" s="1"/>
  <c r="AC1357" i="1"/>
  <c r="AF1208" i="1"/>
  <c r="AC1208" i="1"/>
  <c r="AB1208" i="1" s="1"/>
  <c r="AF1176" i="1"/>
  <c r="AB1176" i="1" s="1"/>
  <c r="AC1176" i="1"/>
  <c r="AF814" i="1"/>
  <c r="AC814" i="1"/>
  <c r="AB814" i="1" s="1"/>
  <c r="AF782" i="1"/>
  <c r="AC782" i="1"/>
  <c r="AB1386" i="1"/>
  <c r="AF1383" i="1"/>
  <c r="AB1383" i="1" s="1"/>
  <c r="AC1383" i="1"/>
  <c r="AF699" i="1"/>
  <c r="AB699" i="1" s="1"/>
  <c r="AC699" i="1"/>
  <c r="AF1776" i="1"/>
  <c r="AC1776" i="1"/>
  <c r="AF1183" i="1"/>
  <c r="AC1183" i="1"/>
  <c r="AB1183" i="1" s="1"/>
  <c r="AF648" i="1"/>
  <c r="AB648" i="1" s="1"/>
  <c r="AC648" i="1"/>
  <c r="AF200" i="1"/>
  <c r="AB200" i="1" s="1"/>
  <c r="AC200" i="1"/>
  <c r="AF1121" i="1"/>
  <c r="AC1121" i="1"/>
  <c r="AB1121" i="1" s="1"/>
  <c r="AI1121" i="1" s="1"/>
  <c r="AF1445" i="1"/>
  <c r="AC1445" i="1"/>
  <c r="AB1445" i="1" s="1"/>
  <c r="AF1309" i="1"/>
  <c r="AC1309" i="1"/>
  <c r="AB1309" i="1" s="1"/>
  <c r="AF1213" i="1"/>
  <c r="AC1213" i="1"/>
  <c r="AB1213" i="1" s="1"/>
  <c r="AF1925" i="1"/>
  <c r="AC1925" i="1"/>
  <c r="AF952" i="1"/>
  <c r="AC952" i="1"/>
  <c r="AB952" i="1" s="1"/>
  <c r="AF920" i="1"/>
  <c r="AC920" i="1"/>
  <c r="AF1051" i="1"/>
  <c r="AC1051" i="1"/>
  <c r="AF1861" i="1"/>
  <c r="AC1861" i="1"/>
  <c r="AB1861" i="1" s="1"/>
  <c r="AI1861" i="1" s="1"/>
  <c r="F1861" i="1" s="1"/>
  <c r="AF1170" i="1"/>
  <c r="AB1170" i="1" s="1"/>
  <c r="AC1170" i="1"/>
  <c r="AF1675" i="1"/>
  <c r="AC1675" i="1"/>
  <c r="AF1561" i="1"/>
  <c r="AC1561" i="1"/>
  <c r="AF1529" i="1"/>
  <c r="AC1529" i="1"/>
  <c r="AF1428" i="1"/>
  <c r="AC1428" i="1"/>
  <c r="AB1428" i="1" s="1"/>
  <c r="AF1396" i="1"/>
  <c r="AB1396" i="1" s="1"/>
  <c r="AC1396" i="1"/>
  <c r="AF1021" i="1"/>
  <c r="AC1021" i="1"/>
  <c r="AF957" i="1"/>
  <c r="AB957" i="1" s="1"/>
  <c r="AC957" i="1"/>
  <c r="AF925" i="1"/>
  <c r="AC925" i="1"/>
  <c r="AB925" i="1" s="1"/>
  <c r="AF861" i="1"/>
  <c r="AB861" i="1" s="1"/>
  <c r="AC861" i="1"/>
  <c r="AF1426" i="1"/>
  <c r="AC1426" i="1"/>
  <c r="AB1426" i="1" s="1"/>
  <c r="AF1781" i="1"/>
  <c r="AC1781" i="1"/>
  <c r="AF1489" i="1"/>
  <c r="AC1489" i="1"/>
  <c r="AF1457" i="1"/>
  <c r="AB1457" i="1" s="1"/>
  <c r="AC1457" i="1"/>
  <c r="AF797" i="1"/>
  <c r="AB797" i="1" s="1"/>
  <c r="AI797" i="1" s="1"/>
  <c r="AC797" i="1"/>
  <c r="AF30" i="1"/>
  <c r="AE30" i="1" s="1"/>
  <c r="AD30" i="1" s="1"/>
  <c r="AB30" i="1" s="1"/>
  <c r="AC30" i="1"/>
  <c r="AF1972" i="1"/>
  <c r="AC1972" i="1"/>
  <c r="AB1972" i="1" s="1"/>
  <c r="AF1558" i="1"/>
  <c r="AB1558" i="1" s="1"/>
  <c r="AC1558" i="1"/>
  <c r="AF1526" i="1"/>
  <c r="AC1526" i="1"/>
  <c r="AF1111" i="1"/>
  <c r="AC1111" i="1"/>
  <c r="AF19" i="1"/>
  <c r="AE19" i="1" s="1"/>
  <c r="AD19" i="1" s="1"/>
  <c r="AC19" i="1"/>
  <c r="AB19" i="1" s="1"/>
  <c r="AF867" i="1"/>
  <c r="AC867" i="1"/>
  <c r="AB867" i="1" s="1"/>
  <c r="AF1510" i="1"/>
  <c r="AC1510" i="1"/>
  <c r="AB1510" i="1" s="1"/>
  <c r="AF1478" i="1"/>
  <c r="AC1478" i="1"/>
  <c r="AF1446" i="1"/>
  <c r="AB1446" i="1" s="1"/>
  <c r="AC1446" i="1"/>
  <c r="AF693" i="1"/>
  <c r="AC693" i="1"/>
  <c r="AB693" i="1" s="1"/>
  <c r="AF629" i="1"/>
  <c r="AC629" i="1"/>
  <c r="AF373" i="1"/>
  <c r="AC373" i="1"/>
  <c r="AF341" i="1"/>
  <c r="AC341" i="1"/>
  <c r="AF309" i="1"/>
  <c r="AC309" i="1"/>
  <c r="AF245" i="1"/>
  <c r="AB245" i="1" s="1"/>
  <c r="AI245" i="1" s="1"/>
  <c r="AC245" i="1"/>
  <c r="AF1132" i="1"/>
  <c r="AC1132" i="1"/>
  <c r="AB1132" i="1" s="1"/>
  <c r="AF983" i="1"/>
  <c r="AC983" i="1"/>
  <c r="AB983" i="1" s="1"/>
  <c r="AF919" i="1"/>
  <c r="AC919" i="1"/>
  <c r="AB919" i="1" s="1"/>
  <c r="AB1613" i="1"/>
  <c r="AF1270" i="1"/>
  <c r="AC1270" i="1"/>
  <c r="AB1270" i="1" s="1"/>
  <c r="AF113" i="1"/>
  <c r="AC113" i="1"/>
  <c r="AF81" i="1"/>
  <c r="AC81" i="1"/>
  <c r="AB81" i="1" s="1"/>
  <c r="AF2005" i="1"/>
  <c r="AC2005" i="1"/>
  <c r="AB2005" i="1" s="1"/>
  <c r="AB1759" i="1"/>
  <c r="AF1568" i="1"/>
  <c r="AC1568" i="1"/>
  <c r="AB1568" i="1" s="1"/>
  <c r="AI1568" i="1" s="1"/>
  <c r="F1568" i="1" s="1"/>
  <c r="AF1536" i="1"/>
  <c r="AC1536" i="1"/>
  <c r="AB1536" i="1" s="1"/>
  <c r="AF1403" i="1"/>
  <c r="AC1403" i="1"/>
  <c r="AF1819" i="1"/>
  <c r="AC1819" i="1"/>
  <c r="AF1873" i="1"/>
  <c r="AC1873" i="1"/>
  <c r="AF1589" i="1"/>
  <c r="AC1589" i="1"/>
  <c r="AB1589" i="1" s="1"/>
  <c r="AF687" i="1"/>
  <c r="AB687" i="1" s="1"/>
  <c r="AC687" i="1"/>
  <c r="AF431" i="1"/>
  <c r="AB431" i="1" s="1"/>
  <c r="AC431" i="1"/>
  <c r="AF174" i="1"/>
  <c r="AC174" i="1"/>
  <c r="AB174" i="1" s="1"/>
  <c r="AF78" i="1"/>
  <c r="AC78" i="1"/>
  <c r="AB78" i="1" s="1"/>
  <c r="AF1833" i="1"/>
  <c r="AC1833" i="1"/>
  <c r="AF1801" i="1"/>
  <c r="AC1801" i="1"/>
  <c r="AB1801" i="1" s="1"/>
  <c r="AF1376" i="1"/>
  <c r="AB1376" i="1" s="1"/>
  <c r="AC1376" i="1"/>
  <c r="AF1344" i="1"/>
  <c r="AB1344" i="1" s="1"/>
  <c r="AC1344" i="1"/>
  <c r="AF825" i="1"/>
  <c r="AC825" i="1"/>
  <c r="AB825" i="1" s="1"/>
  <c r="AB793" i="1"/>
  <c r="AF692" i="1"/>
  <c r="AC692" i="1"/>
  <c r="AB692" i="1" s="1"/>
  <c r="AB660" i="1"/>
  <c r="AF628" i="1"/>
  <c r="AB628" i="1" s="1"/>
  <c r="AC628" i="1"/>
  <c r="AB564" i="1"/>
  <c r="AB532" i="1"/>
  <c r="AB500" i="1"/>
  <c r="AF468" i="1"/>
  <c r="AB468" i="1" s="1"/>
  <c r="AC468" i="1"/>
  <c r="AF372" i="1"/>
  <c r="AB372" i="1" s="1"/>
  <c r="AC372" i="1"/>
  <c r="AF340" i="1"/>
  <c r="AB340" i="1" s="1"/>
  <c r="AC340" i="1"/>
  <c r="AF308" i="1"/>
  <c r="AB308" i="1" s="1"/>
  <c r="AC308" i="1"/>
  <c r="AB276" i="1"/>
  <c r="AB212" i="1"/>
  <c r="AF2000" i="1"/>
  <c r="AC2000" i="1"/>
  <c r="AB2000" i="1" s="1"/>
  <c r="AF1968" i="1"/>
  <c r="AC1968" i="1"/>
  <c r="AB1968" i="1" s="1"/>
  <c r="AF1668" i="1"/>
  <c r="AC1668" i="1"/>
  <c r="AB1668" i="1" s="1"/>
  <c r="AB1636" i="1"/>
  <c r="AB160" i="1"/>
  <c r="AF128" i="1"/>
  <c r="AB128" i="1" s="1"/>
  <c r="AC128" i="1"/>
  <c r="AF96" i="1"/>
  <c r="AC96" i="1"/>
  <c r="AB96" i="1" s="1"/>
  <c r="AF1904" i="1"/>
  <c r="AC1904" i="1"/>
  <c r="AF1487" i="1"/>
  <c r="AB1487" i="1" s="1"/>
  <c r="AC1487" i="1"/>
  <c r="AF1455" i="1"/>
  <c r="AB1455" i="1" s="1"/>
  <c r="AI1455" i="1" s="1"/>
  <c r="AC1455" i="1"/>
  <c r="AF1314" i="1"/>
  <c r="AC1314" i="1"/>
  <c r="AF1282" i="1"/>
  <c r="AC1282" i="1"/>
  <c r="AB1282" i="1" s="1"/>
  <c r="AF1088" i="1"/>
  <c r="AC1088" i="1"/>
  <c r="AB1088" i="1" s="1"/>
  <c r="AF350" i="1"/>
  <c r="AC350" i="1"/>
  <c r="AB350" i="1" s="1"/>
  <c r="AB318" i="1"/>
  <c r="AF286" i="1"/>
  <c r="AC286" i="1"/>
  <c r="AF254" i="1"/>
  <c r="AB254" i="1" s="1"/>
  <c r="AI254" i="1" s="1"/>
  <c r="AC254" i="1"/>
  <c r="AF222" i="1"/>
  <c r="AC222" i="1"/>
  <c r="AB222" i="1" s="1"/>
  <c r="AI222" i="1" s="1"/>
  <c r="AB189" i="1"/>
  <c r="AF157" i="1"/>
  <c r="AC157" i="1"/>
  <c r="AB125" i="1"/>
  <c r="AF93" i="1"/>
  <c r="AC93" i="1"/>
  <c r="AB93" i="1" s="1"/>
  <c r="AF1588" i="1"/>
  <c r="AC1588" i="1"/>
  <c r="AB1588" i="1" s="1"/>
  <c r="AF1423" i="1"/>
  <c r="AC1423" i="1"/>
  <c r="AB1423" i="1" s="1"/>
  <c r="AF1391" i="1"/>
  <c r="AC1391" i="1"/>
  <c r="AB1391" i="1" s="1"/>
  <c r="AF1048" i="1"/>
  <c r="AC1048" i="1"/>
  <c r="AB1048" i="1" s="1"/>
  <c r="AF1016" i="1"/>
  <c r="AC1016" i="1"/>
  <c r="AB1016" i="1" s="1"/>
  <c r="AI1016" i="1" s="1"/>
  <c r="AF9" i="1"/>
  <c r="AE9" i="1" s="1"/>
  <c r="AD9" i="1" s="1"/>
  <c r="AB9" i="1" s="1"/>
  <c r="AC9" i="1"/>
  <c r="AF1827" i="1"/>
  <c r="AC1827" i="1"/>
  <c r="AB1827" i="1" s="1"/>
  <c r="AF1577" i="1"/>
  <c r="AB1577" i="1" s="1"/>
  <c r="AC1577" i="1"/>
  <c r="AF1046" i="1"/>
  <c r="AC1046" i="1"/>
  <c r="AB1046" i="1" s="1"/>
  <c r="AF1999" i="1"/>
  <c r="AC1999" i="1"/>
  <c r="AF1967" i="1"/>
  <c r="AC1967" i="1"/>
  <c r="AB1967" i="1" s="1"/>
  <c r="AF1239" i="1"/>
  <c r="AC1239" i="1"/>
  <c r="AB1239" i="1" s="1"/>
  <c r="AF1138" i="1"/>
  <c r="AC1138" i="1"/>
  <c r="AB1138" i="1" s="1"/>
  <c r="AF1106" i="1"/>
  <c r="AC1106" i="1"/>
  <c r="AB1106" i="1" s="1"/>
  <c r="AF752" i="1"/>
  <c r="AC752" i="1"/>
  <c r="AB752" i="1" s="1"/>
  <c r="AF1598" i="1"/>
  <c r="AC1598" i="1"/>
  <c r="AF1348" i="1"/>
  <c r="AC1348" i="1"/>
  <c r="AB1348" i="1" s="1"/>
  <c r="AF1284" i="1"/>
  <c r="AC1284" i="1"/>
  <c r="AB1082" i="1"/>
  <c r="AF1050" i="1"/>
  <c r="AB1050" i="1" s="1"/>
  <c r="AC1050" i="1"/>
  <c r="AF1018" i="1"/>
  <c r="AB1018" i="1" s="1"/>
  <c r="AC1018" i="1"/>
  <c r="AF986" i="1"/>
  <c r="AE986" i="1" s="1"/>
  <c r="AD986" i="1" s="1"/>
  <c r="AB986" i="1" s="1"/>
  <c r="AI986" i="1" s="1"/>
  <c r="AC986" i="1"/>
  <c r="AF954" i="1"/>
  <c r="AC954" i="1"/>
  <c r="AB954" i="1" s="1"/>
  <c r="AF922" i="1"/>
  <c r="AB922" i="1" s="1"/>
  <c r="AC922" i="1"/>
  <c r="AF858" i="1"/>
  <c r="AE858" i="1" s="1"/>
  <c r="AD858" i="1" s="1"/>
  <c r="AC858" i="1"/>
  <c r="AB858" i="1" s="1"/>
  <c r="AF1587" i="1"/>
  <c r="AC1587" i="1"/>
  <c r="AB1587" i="1" s="1"/>
  <c r="AF1337" i="1"/>
  <c r="AC1337" i="1"/>
  <c r="AB1337" i="1" s="1"/>
  <c r="AF1220" i="1"/>
  <c r="AC1220" i="1"/>
  <c r="AB1220" i="1" s="1"/>
  <c r="AI1220" i="1" s="1"/>
  <c r="F1220" i="1" s="1"/>
  <c r="AF1156" i="1"/>
  <c r="AC1156" i="1"/>
  <c r="AB818" i="1"/>
  <c r="AI818" i="1" s="1"/>
  <c r="AF405" i="1"/>
  <c r="AB405" i="1" s="1"/>
  <c r="AC405" i="1"/>
  <c r="AF180" i="1"/>
  <c r="AB180" i="1" s="1"/>
  <c r="AC180" i="1"/>
  <c r="AF148" i="1"/>
  <c r="AB148" i="1" s="1"/>
  <c r="AC148" i="1"/>
  <c r="AF116" i="1"/>
  <c r="AB116" i="1" s="1"/>
  <c r="AC116" i="1"/>
  <c r="AF84" i="1"/>
  <c r="AC84" i="1"/>
  <c r="AB84" i="1" s="1"/>
  <c r="AF1993" i="1"/>
  <c r="AB1993" i="1" s="1"/>
  <c r="AC1993" i="1"/>
  <c r="AF1961" i="1"/>
  <c r="AC1961" i="1"/>
  <c r="AB1961" i="1" s="1"/>
  <c r="AF1932" i="1"/>
  <c r="AC1932" i="1"/>
  <c r="AB1932" i="1" s="1"/>
  <c r="AI1932" i="1" s="1"/>
  <c r="F1932" i="1" s="1"/>
  <c r="AF1855" i="1"/>
  <c r="AC1855" i="1"/>
  <c r="AB1855" i="1" s="1"/>
  <c r="AB1823" i="1"/>
  <c r="AF1884" i="1"/>
  <c r="AC1884" i="1"/>
  <c r="AB1884" i="1" s="1"/>
  <c r="AF1100" i="1"/>
  <c r="AC1100" i="1"/>
  <c r="AB1100" i="1" s="1"/>
  <c r="AF823" i="1"/>
  <c r="AC823" i="1"/>
  <c r="AB823" i="1" s="1"/>
  <c r="AB791" i="1"/>
  <c r="AF1982" i="1"/>
  <c r="AC1982" i="1"/>
  <c r="AB1950" i="1"/>
  <c r="AI1950" i="1" s="1"/>
  <c r="AF1650" i="1"/>
  <c r="AC1650" i="1"/>
  <c r="AB1650" i="1" s="1"/>
  <c r="AF1076" i="1"/>
  <c r="AC1076" i="1"/>
  <c r="AB1076" i="1" s="1"/>
  <c r="AF1044" i="1"/>
  <c r="AC1044" i="1"/>
  <c r="AB1044" i="1" s="1"/>
  <c r="AF711" i="1"/>
  <c r="AB711" i="1" s="1"/>
  <c r="AC711" i="1"/>
  <c r="AF1758" i="1"/>
  <c r="AC1758" i="1"/>
  <c r="AB1758" i="1" s="1"/>
  <c r="AF1448" i="1"/>
  <c r="AB1448" i="1" s="1"/>
  <c r="AC1448" i="1"/>
  <c r="AF1363" i="1"/>
  <c r="AB1363" i="1" s="1"/>
  <c r="AC1363" i="1"/>
  <c r="AF796" i="1"/>
  <c r="AB796" i="1" s="1"/>
  <c r="AC796" i="1"/>
  <c r="AF367" i="1"/>
  <c r="AC367" i="1"/>
  <c r="AF335" i="1"/>
  <c r="AC335" i="1"/>
  <c r="AB335" i="1" s="1"/>
  <c r="AF303" i="1"/>
  <c r="AB303" i="1" s="1"/>
  <c r="AC303" i="1"/>
  <c r="AB207" i="1"/>
  <c r="AF1150" i="1"/>
  <c r="AB1150" i="1" s="1"/>
  <c r="AC1150" i="1"/>
  <c r="AF1118" i="1"/>
  <c r="AC1118" i="1"/>
  <c r="AB1118" i="1" s="1"/>
  <c r="AF1065" i="1"/>
  <c r="AC1065" i="1"/>
  <c r="AF1033" i="1"/>
  <c r="AC1033" i="1"/>
  <c r="AB1033" i="1" s="1"/>
  <c r="AF1075" i="1"/>
  <c r="AB1075" i="1" s="1"/>
  <c r="AC1075" i="1"/>
  <c r="AB1219" i="1"/>
  <c r="AF1554" i="1"/>
  <c r="AB1554" i="1" s="1"/>
  <c r="AC1554" i="1"/>
  <c r="AF1522" i="1"/>
  <c r="AC1522" i="1"/>
  <c r="AB1522" i="1" s="1"/>
  <c r="AF1389" i="1"/>
  <c r="AC1389" i="1"/>
  <c r="AB1389" i="1" s="1"/>
  <c r="AF974" i="1"/>
  <c r="AC974" i="1"/>
  <c r="AB974" i="1" s="1"/>
  <c r="AF942" i="1"/>
  <c r="AC942" i="1"/>
  <c r="AF910" i="1"/>
  <c r="AC910" i="1"/>
  <c r="AB910" i="1" s="1"/>
  <c r="AB1498" i="1"/>
  <c r="AF1466" i="1"/>
  <c r="AC1466" i="1"/>
  <c r="AB1466" i="1" s="1"/>
  <c r="AB1434" i="1"/>
  <c r="AB673" i="1"/>
  <c r="AI673" i="1" s="1"/>
  <c r="AB641" i="1"/>
  <c r="AF609" i="1"/>
  <c r="AC609" i="1"/>
  <c r="AB609" i="1" s="1"/>
  <c r="AF577" i="1"/>
  <c r="AB577" i="1" s="1"/>
  <c r="AC577" i="1"/>
  <c r="AB545" i="1"/>
  <c r="AB513" i="1"/>
  <c r="AF449" i="1"/>
  <c r="AC449" i="1"/>
  <c r="AB417" i="1"/>
  <c r="AF385" i="1"/>
  <c r="AC385" i="1"/>
  <c r="AB353" i="1"/>
  <c r="AB289" i="1"/>
  <c r="AF257" i="1"/>
  <c r="AC257" i="1"/>
  <c r="AB225" i="1"/>
  <c r="AB193" i="1"/>
  <c r="AF1872" i="1"/>
  <c r="AC1872" i="1"/>
  <c r="AB1872" i="1" s="1"/>
  <c r="AF1734" i="1"/>
  <c r="AC1734" i="1"/>
  <c r="AB1734" i="1" s="1"/>
  <c r="AB1702" i="1"/>
  <c r="AB1346" i="1"/>
  <c r="AF670" i="1"/>
  <c r="AC670" i="1"/>
  <c r="AF638" i="1"/>
  <c r="AB638" i="1" s="1"/>
  <c r="AC638" i="1"/>
  <c r="AB606" i="1"/>
  <c r="AB574" i="1"/>
  <c r="AB542" i="1"/>
  <c r="AF510" i="1"/>
  <c r="AC510" i="1"/>
  <c r="AB478" i="1"/>
  <c r="AB446" i="1"/>
  <c r="AF414" i="1"/>
  <c r="AC414" i="1"/>
  <c r="AB414" i="1" s="1"/>
  <c r="AF382" i="1"/>
  <c r="AB382" i="1" s="1"/>
  <c r="AC382" i="1"/>
  <c r="AF29" i="1"/>
  <c r="AE29" i="1" s="1"/>
  <c r="AD29" i="1" s="1"/>
  <c r="AC29" i="1"/>
  <c r="AB29" i="1" s="1"/>
  <c r="AF360" i="1"/>
  <c r="AC360" i="1"/>
  <c r="AB360" i="1" s="1"/>
  <c r="AF1153" i="1"/>
  <c r="AC1153" i="1"/>
  <c r="AB1153" i="1" s="1"/>
  <c r="AI1153" i="1" s="1"/>
  <c r="F1153" i="1" s="1"/>
  <c r="AF1115" i="1"/>
  <c r="AC1115" i="1"/>
  <c r="AB1115" i="1" s="1"/>
  <c r="AF2018" i="1"/>
  <c r="AC2018" i="1"/>
  <c r="AB2018" i="1" s="1"/>
  <c r="AF1986" i="1"/>
  <c r="AC1986" i="1"/>
  <c r="AB1986" i="1" s="1"/>
  <c r="AB1848" i="1"/>
  <c r="AF1816" i="1"/>
  <c r="AB1816" i="1" s="1"/>
  <c r="AC1816" i="1"/>
  <c r="AF1662" i="1"/>
  <c r="AC1662" i="1"/>
  <c r="AF1125" i="1"/>
  <c r="AC1125" i="1"/>
  <c r="AF771" i="1"/>
  <c r="AC771" i="1"/>
  <c r="AB771" i="1" s="1"/>
  <c r="AF739" i="1"/>
  <c r="AC739" i="1"/>
  <c r="AB739" i="1" s="1"/>
  <c r="AF707" i="1"/>
  <c r="AC707" i="1"/>
  <c r="AF1019" i="1"/>
  <c r="AB1019" i="1" s="1"/>
  <c r="AC1019" i="1"/>
  <c r="AF718" i="1"/>
  <c r="AC718" i="1"/>
  <c r="AF1784" i="1"/>
  <c r="AC1784" i="1"/>
  <c r="AB1784" i="1" s="1"/>
  <c r="AF1691" i="1"/>
  <c r="AC1691" i="1"/>
  <c r="AB1691" i="1" s="1"/>
  <c r="AF1606" i="1"/>
  <c r="AC1606" i="1"/>
  <c r="AB1606" i="1" s="1"/>
  <c r="AF1085" i="1"/>
  <c r="AC1085" i="1"/>
  <c r="AB1085" i="1" s="1"/>
  <c r="AF824" i="1"/>
  <c r="AB824" i="1" s="1"/>
  <c r="AI824" i="1" s="1"/>
  <c r="AC824" i="1"/>
  <c r="AF878" i="1"/>
  <c r="AC878" i="1"/>
  <c r="AB878" i="1" s="1"/>
  <c r="AI878" i="1" s="1"/>
  <c r="AF1914" i="1"/>
  <c r="AC1914" i="1"/>
  <c r="AB1882" i="1"/>
  <c r="AF1223" i="1"/>
  <c r="AC1223" i="1"/>
  <c r="AB1223" i="1" s="1"/>
  <c r="AF1191" i="1"/>
  <c r="AB1191" i="1" s="1"/>
  <c r="AC1191" i="1"/>
  <c r="AF688" i="1"/>
  <c r="AC688" i="1"/>
  <c r="AF656" i="1"/>
  <c r="AC656" i="1"/>
  <c r="AB656" i="1" s="1"/>
  <c r="AF592" i="1"/>
  <c r="AC592" i="1"/>
  <c r="AB592" i="1" s="1"/>
  <c r="AI592" i="1" s="1"/>
  <c r="F592" i="1" s="1"/>
  <c r="AB560" i="1"/>
  <c r="AF496" i="1"/>
  <c r="AC496" i="1"/>
  <c r="AB496" i="1" s="1"/>
  <c r="AI496" i="1" s="1"/>
  <c r="F496" i="1" s="1"/>
  <c r="AF464" i="1"/>
  <c r="AC464" i="1"/>
  <c r="AB464" i="1" s="1"/>
  <c r="AB432" i="1"/>
  <c r="AF400" i="1"/>
  <c r="AC400" i="1"/>
  <c r="AF368" i="1"/>
  <c r="AC368" i="1"/>
  <c r="AB368" i="1" s="1"/>
  <c r="AF336" i="1"/>
  <c r="AC336" i="1"/>
  <c r="AB336" i="1" s="1"/>
  <c r="AF272" i="1"/>
  <c r="AC272" i="1"/>
  <c r="AB272" i="1" s="1"/>
  <c r="AF1236" i="1"/>
  <c r="AB1236" i="1" s="1"/>
  <c r="AC1236" i="1"/>
  <c r="AF1103" i="1"/>
  <c r="AC1103" i="1"/>
  <c r="AB1103" i="1" s="1"/>
  <c r="AF1422" i="1"/>
  <c r="AC1422" i="1"/>
  <c r="AB1422" i="1" s="1"/>
  <c r="AB1233" i="1"/>
  <c r="AB931" i="1"/>
  <c r="AF1358" i="1"/>
  <c r="AB1358" i="1" s="1"/>
  <c r="AC1358" i="1"/>
  <c r="AB1921" i="1"/>
  <c r="AF1238" i="1"/>
  <c r="AC1238" i="1"/>
  <c r="AB1238" i="1" s="1"/>
  <c r="AB1129" i="1"/>
  <c r="AF1012" i="1"/>
  <c r="AB1012" i="1" s="1"/>
  <c r="AC1012" i="1"/>
  <c r="AF948" i="1"/>
  <c r="AC948" i="1"/>
  <c r="AB948" i="1" s="1"/>
  <c r="AI948" i="1" s="1"/>
  <c r="F948" i="1" s="1"/>
  <c r="AB916" i="1"/>
  <c r="AF1735" i="1"/>
  <c r="AC1735" i="1"/>
  <c r="AB1735" i="1" s="1"/>
  <c r="AB1703" i="1"/>
  <c r="AB1979" i="1"/>
  <c r="AF1485" i="1"/>
  <c r="AC1485" i="1"/>
  <c r="AF1453" i="1"/>
  <c r="AC1453" i="1"/>
  <c r="AB1453" i="1" s="1"/>
  <c r="AF1798" i="1"/>
  <c r="AC1798" i="1"/>
  <c r="AF1155" i="1"/>
  <c r="AC1155" i="1"/>
  <c r="AF1123" i="1"/>
  <c r="AC1123" i="1"/>
  <c r="AB1123" i="1" s="1"/>
  <c r="AF1070" i="1"/>
  <c r="AC1070" i="1"/>
  <c r="AB1070" i="1" s="1"/>
  <c r="AB1875" i="1"/>
  <c r="AB1713" i="1"/>
  <c r="AI1713" i="1" s="1"/>
  <c r="AB1681" i="1"/>
  <c r="AB1599" i="1"/>
  <c r="AF1317" i="1"/>
  <c r="AB1317" i="1" s="1"/>
  <c r="AC1317" i="1"/>
  <c r="AF1285" i="1"/>
  <c r="AC1285" i="1"/>
  <c r="AB1285" i="1" s="1"/>
  <c r="AF1091" i="1"/>
  <c r="AC1091" i="1"/>
  <c r="AB1091" i="1" s="1"/>
  <c r="AF838" i="1"/>
  <c r="AC838" i="1"/>
  <c r="AB838" i="1" s="1"/>
  <c r="AB1625" i="1"/>
  <c r="AF1596" i="1"/>
  <c r="AC1596" i="1"/>
  <c r="AB1596" i="1" s="1"/>
  <c r="AF1221" i="1"/>
  <c r="AB1221" i="1" s="1"/>
  <c r="AC1221" i="1"/>
  <c r="AB1189" i="1"/>
  <c r="AB1157" i="1"/>
  <c r="AB803" i="1"/>
  <c r="AF1946" i="1"/>
  <c r="AE1946" i="1" s="1"/>
  <c r="AD1946" i="1" s="1"/>
  <c r="AB1946" i="1" s="1"/>
  <c r="AC1946" i="1"/>
  <c r="AF680" i="1"/>
  <c r="AC680" i="1"/>
  <c r="AB680" i="1" s="1"/>
  <c r="AF456" i="1"/>
  <c r="AC456" i="1"/>
  <c r="AB456" i="1" s="1"/>
  <c r="AF1927" i="1"/>
  <c r="AC1927" i="1"/>
  <c r="AB1927" i="1" s="1"/>
  <c r="AF1147" i="1"/>
  <c r="AC1147" i="1"/>
  <c r="AB1147" i="1" s="1"/>
  <c r="AF1524" i="1"/>
  <c r="AC1524" i="1"/>
  <c r="AF1492" i="1"/>
  <c r="AB1492" i="1" s="1"/>
  <c r="AC1492" i="1"/>
  <c r="AF1460" i="1"/>
  <c r="AC1460" i="1"/>
  <c r="AF1255" i="1"/>
  <c r="AB1255" i="1" s="1"/>
  <c r="AC1255" i="1"/>
  <c r="AF683" i="1"/>
  <c r="AC683" i="1"/>
  <c r="AB555" i="1"/>
  <c r="AF491" i="1"/>
  <c r="AB491" i="1" s="1"/>
  <c r="AC491" i="1"/>
  <c r="AF395" i="1"/>
  <c r="AC395" i="1"/>
  <c r="AF363" i="1"/>
  <c r="AC363" i="1"/>
  <c r="AF299" i="1"/>
  <c r="AC299" i="1"/>
  <c r="AF267" i="1"/>
  <c r="AB267" i="1" s="1"/>
  <c r="AC267" i="1"/>
  <c r="AF235" i="1"/>
  <c r="AC235" i="1"/>
  <c r="AB235" i="1" s="1"/>
  <c r="AF170" i="1"/>
  <c r="AB170" i="1" s="1"/>
  <c r="AC170" i="1"/>
  <c r="AF106" i="1"/>
  <c r="AC106" i="1"/>
  <c r="AB106" i="1" s="1"/>
  <c r="AF74" i="1"/>
  <c r="AB74" i="1" s="1"/>
  <c r="AC74" i="1"/>
  <c r="AF10" i="1"/>
  <c r="AE10" i="1" s="1"/>
  <c r="AD10" i="1" s="1"/>
  <c r="AB10" i="1" s="1"/>
  <c r="AC10" i="1"/>
  <c r="AF1829" i="1"/>
  <c r="AC1829" i="1"/>
  <c r="AB1797" i="1"/>
  <c r="AF1627" i="1"/>
  <c r="AC1627" i="1"/>
  <c r="AB1627" i="1" s="1"/>
  <c r="AF175" i="1"/>
  <c r="AB175" i="1" s="1"/>
  <c r="AC175" i="1"/>
  <c r="AF143" i="1"/>
  <c r="AC143" i="1"/>
  <c r="AB143" i="1" s="1"/>
  <c r="AF79" i="1"/>
  <c r="AC79" i="1"/>
  <c r="AB79" i="1" s="1"/>
  <c r="AF15" i="1"/>
  <c r="AE15" i="1" s="1"/>
  <c r="AD15" i="1" s="1"/>
  <c r="AC15" i="1"/>
  <c r="AB15" i="1" s="1"/>
  <c r="AF1425" i="1"/>
  <c r="AC1425" i="1"/>
  <c r="AB1425" i="1" s="1"/>
  <c r="AF1393" i="1"/>
  <c r="AB1393" i="1" s="1"/>
  <c r="AC1393" i="1"/>
  <c r="AF757" i="1"/>
  <c r="AC757" i="1"/>
  <c r="AB757" i="1" s="1"/>
  <c r="AF1685" i="1"/>
  <c r="AC1685" i="1"/>
  <c r="AF1555" i="1"/>
  <c r="AC1555" i="1"/>
  <c r="AB1555" i="1" s="1"/>
  <c r="AF1523" i="1"/>
  <c r="AB1523" i="1" s="1"/>
  <c r="AC1523" i="1"/>
  <c r="AF1390" i="1"/>
  <c r="AC1390" i="1"/>
  <c r="AB1390" i="1" s="1"/>
  <c r="AF1071" i="1"/>
  <c r="AB1071" i="1" s="1"/>
  <c r="AC1071" i="1"/>
  <c r="AB1039" i="1"/>
  <c r="AB1722" i="1"/>
  <c r="AB1690" i="1"/>
  <c r="AF1499" i="1"/>
  <c r="AC1499" i="1"/>
  <c r="AF1467" i="1"/>
  <c r="AB1467" i="1" s="1"/>
  <c r="AC1467" i="1"/>
  <c r="AF1435" i="1"/>
  <c r="AC1435" i="1"/>
  <c r="AF1209" i="1"/>
  <c r="AC1209" i="1"/>
  <c r="AB1209" i="1" s="1"/>
  <c r="AF1177" i="1"/>
  <c r="AC1177" i="1"/>
  <c r="AB1177" i="1" s="1"/>
  <c r="AF682" i="1"/>
  <c r="AB682" i="1" s="1"/>
  <c r="AC682" i="1"/>
  <c r="AF618" i="1"/>
  <c r="AC618" i="1"/>
  <c r="AF586" i="1"/>
  <c r="AC586" i="1"/>
  <c r="AB554" i="1"/>
  <c r="AF522" i="1"/>
  <c r="AC522" i="1"/>
  <c r="AF490" i="1"/>
  <c r="AC490" i="1"/>
  <c r="AB490" i="1" s="1"/>
  <c r="AI490" i="1" s="1"/>
  <c r="F490" i="1" s="1"/>
  <c r="AF458" i="1"/>
  <c r="AC458" i="1"/>
  <c r="AF394" i="1"/>
  <c r="AB394" i="1" s="1"/>
  <c r="AC394" i="1"/>
  <c r="AF362" i="1"/>
  <c r="AB362" i="1" s="1"/>
  <c r="AC362" i="1"/>
  <c r="AF330" i="1"/>
  <c r="AB330" i="1" s="1"/>
  <c r="AC330" i="1"/>
  <c r="AF298" i="1"/>
  <c r="AC298" i="1"/>
  <c r="AF266" i="1"/>
  <c r="AC266" i="1"/>
  <c r="AB266" i="1" s="1"/>
  <c r="AF1844" i="1"/>
  <c r="AC1844" i="1"/>
  <c r="AB1812" i="1"/>
  <c r="AF1394" i="1"/>
  <c r="AB1394" i="1" s="1"/>
  <c r="AI1394" i="1" s="1"/>
  <c r="AC1394" i="1"/>
  <c r="AF2027" i="1"/>
  <c r="AB2027" i="1" s="1"/>
  <c r="AC2027" i="1"/>
  <c r="AF1299" i="1"/>
  <c r="AC1299" i="1"/>
  <c r="AF1267" i="1"/>
  <c r="AC1267" i="1"/>
  <c r="AB1267" i="1" s="1"/>
  <c r="AF1214" i="1"/>
  <c r="AB1214" i="1" s="1"/>
  <c r="AC1214" i="1"/>
  <c r="AB1182" i="1"/>
  <c r="AF1559" i="1"/>
  <c r="AC1559" i="1"/>
  <c r="AF1251" i="1"/>
  <c r="AB1251" i="1" s="1"/>
  <c r="AI1251" i="1" s="1"/>
  <c r="AC1251" i="1"/>
  <c r="AF1001" i="1"/>
  <c r="AC1001" i="1"/>
  <c r="AB1001" i="1" s="1"/>
  <c r="AF969" i="1"/>
  <c r="AC969" i="1"/>
  <c r="AB969" i="1" s="1"/>
  <c r="AF905" i="1"/>
  <c r="AB905" i="1" s="1"/>
  <c r="AC905" i="1"/>
  <c r="AF772" i="1"/>
  <c r="AB772" i="1" s="1"/>
  <c r="AC772" i="1"/>
  <c r="AF740" i="1"/>
  <c r="AC740" i="1"/>
  <c r="AB740" i="1" s="1"/>
  <c r="AF1902" i="1"/>
  <c r="AC1902" i="1"/>
  <c r="AF1870" i="1"/>
  <c r="AC1870" i="1"/>
  <c r="AF1708" i="1"/>
  <c r="AC1708" i="1"/>
  <c r="AF1272" i="1"/>
  <c r="AB1272" i="1" s="1"/>
  <c r="AC1272" i="1"/>
  <c r="AF1102" i="1"/>
  <c r="AC1102" i="1"/>
  <c r="AB1102" i="1" s="1"/>
  <c r="AB428" i="1"/>
  <c r="AF396" i="1"/>
  <c r="AC396" i="1"/>
  <c r="AB171" i="1"/>
  <c r="AF139" i="1"/>
  <c r="AB139" i="1" s="1"/>
  <c r="AC139" i="1"/>
  <c r="AF107" i="1"/>
  <c r="AC107" i="1"/>
  <c r="AB107" i="1" s="1"/>
  <c r="AF75" i="1"/>
  <c r="AC75" i="1"/>
  <c r="AB75" i="1" s="1"/>
  <c r="AF753" i="1"/>
  <c r="AB753" i="1" s="1"/>
  <c r="AC753" i="1"/>
  <c r="AF947" i="1"/>
  <c r="AC947" i="1"/>
  <c r="AB947" i="1" s="1"/>
  <c r="AF2029" i="1"/>
  <c r="AB2029" i="1" s="1"/>
  <c r="AC2029" i="1"/>
  <c r="AF1349" i="1"/>
  <c r="AB1349" i="1" s="1"/>
  <c r="AC1349" i="1"/>
  <c r="AF1200" i="1"/>
  <c r="AB1200" i="1" s="1"/>
  <c r="AC1200" i="1"/>
  <c r="AF1168" i="1"/>
  <c r="AC1168" i="1"/>
  <c r="AB1168" i="1" s="1"/>
  <c r="AF806" i="1"/>
  <c r="AC806" i="1"/>
  <c r="AF835" i="1"/>
  <c r="AB835" i="1" s="1"/>
  <c r="AC835" i="1"/>
  <c r="AB758" i="1"/>
  <c r="AF1072" i="1"/>
  <c r="AC1072" i="1"/>
  <c r="AB1072" i="1" s="1"/>
  <c r="AF1149" i="1"/>
  <c r="AC1149" i="1"/>
  <c r="AB1149" i="1" s="1"/>
  <c r="AF328" i="1"/>
  <c r="AC328" i="1"/>
  <c r="AB328" i="1" s="1"/>
  <c r="AF1265" i="1"/>
  <c r="AB1265" i="1" s="1"/>
  <c r="AC1265" i="1"/>
  <c r="AF1727" i="1"/>
  <c r="AC1727" i="1"/>
  <c r="AB1727" i="1" s="1"/>
  <c r="AF1602" i="1"/>
  <c r="AB1602" i="1" s="1"/>
  <c r="AC1602" i="1"/>
  <c r="AF1822" i="1"/>
  <c r="AC1822" i="1"/>
  <c r="AB1822" i="1" s="1"/>
  <c r="AF827" i="1"/>
  <c r="AC827" i="1"/>
  <c r="AB827" i="1" s="1"/>
  <c r="AF56" i="1"/>
  <c r="AC56" i="1"/>
  <c r="AB56" i="1" s="1"/>
  <c r="AF1556" i="1"/>
  <c r="AC1556" i="1"/>
  <c r="AB1556" i="1" s="1"/>
  <c r="AF1008" i="1"/>
  <c r="AB1008" i="1" s="1"/>
  <c r="AC1008" i="1"/>
  <c r="AF976" i="1"/>
  <c r="AC976" i="1"/>
  <c r="AB976" i="1" s="1"/>
  <c r="AF944" i="1"/>
  <c r="AB944" i="1" s="1"/>
  <c r="AC944" i="1"/>
  <c r="AF912" i="1"/>
  <c r="AC912" i="1"/>
  <c r="AB912" i="1" s="1"/>
  <c r="AB880" i="1"/>
  <c r="AF848" i="1"/>
  <c r="AC848" i="1"/>
  <c r="AB848" i="1" s="1"/>
  <c r="AF88" i="1"/>
  <c r="AC88" i="1"/>
  <c r="AB88" i="1" s="1"/>
  <c r="AF987" i="1"/>
  <c r="AC987" i="1"/>
  <c r="AB987" i="1" s="1"/>
  <c r="AF1226" i="1"/>
  <c r="AC1226" i="1"/>
  <c r="AB1226" i="1" s="1"/>
  <c r="AF1194" i="1"/>
  <c r="AC1194" i="1"/>
  <c r="AB1194" i="1" s="1"/>
  <c r="AF1162" i="1"/>
  <c r="AC1162" i="1"/>
  <c r="AB1162" i="1" s="1"/>
  <c r="AF42" i="1"/>
  <c r="AB42" i="1" s="1"/>
  <c r="AC42" i="1"/>
  <c r="AB1667" i="1"/>
  <c r="AF1553" i="1"/>
  <c r="AB1553" i="1" s="1"/>
  <c r="AC1553" i="1"/>
  <c r="AF1521" i="1"/>
  <c r="AC1521" i="1"/>
  <c r="AB1521" i="1" s="1"/>
  <c r="AI1521" i="1" s="1"/>
  <c r="AB1420" i="1"/>
  <c r="AF1013" i="1"/>
  <c r="AB1013" i="1" s="1"/>
  <c r="AC1013" i="1"/>
  <c r="AF949" i="1"/>
  <c r="AB949" i="1" s="1"/>
  <c r="AC949" i="1"/>
  <c r="AF917" i="1"/>
  <c r="AC917" i="1"/>
  <c r="AF885" i="1"/>
  <c r="AC885" i="1"/>
  <c r="AB885" i="1" s="1"/>
  <c r="AF1773" i="1"/>
  <c r="AC1773" i="1"/>
  <c r="AF1449" i="1"/>
  <c r="AC1449" i="1"/>
  <c r="AF789" i="1"/>
  <c r="AC789" i="1"/>
  <c r="AF1996" i="1"/>
  <c r="AB1996" i="1" s="1"/>
  <c r="AI1996" i="1" s="1"/>
  <c r="F1996" i="1" s="1"/>
  <c r="AC1996" i="1"/>
  <c r="AF1964" i="1"/>
  <c r="AB1964" i="1" s="1"/>
  <c r="AC1964" i="1"/>
  <c r="AB1550" i="1"/>
  <c r="AF1518" i="1"/>
  <c r="AC1518" i="1"/>
  <c r="AB1518" i="1" s="1"/>
  <c r="AF1135" i="1"/>
  <c r="AB1135" i="1" s="1"/>
  <c r="AC1135" i="1"/>
  <c r="AF20" i="1"/>
  <c r="AE20" i="1" s="1"/>
  <c r="AD20" i="1" s="1"/>
  <c r="AC20" i="1"/>
  <c r="AB20" i="1" s="1"/>
  <c r="AF1502" i="1"/>
  <c r="AC1502" i="1"/>
  <c r="AF1470" i="1"/>
  <c r="AC1470" i="1"/>
  <c r="AF653" i="1"/>
  <c r="AB653" i="1" s="1"/>
  <c r="AC653" i="1"/>
  <c r="AF621" i="1"/>
  <c r="AC621" i="1"/>
  <c r="AF589" i="1"/>
  <c r="AC589" i="1"/>
  <c r="AF557" i="1"/>
  <c r="AC557" i="1"/>
  <c r="AB525" i="1"/>
  <c r="AB365" i="1"/>
  <c r="AF269" i="1"/>
  <c r="AC269" i="1"/>
  <c r="AB269" i="1" s="1"/>
  <c r="AF237" i="1"/>
  <c r="AC237" i="1"/>
  <c r="AF205" i="1"/>
  <c r="AB205" i="1" s="1"/>
  <c r="AC205" i="1"/>
  <c r="AF1124" i="1"/>
  <c r="AB1124" i="1" s="1"/>
  <c r="AC1124" i="1"/>
  <c r="AF1007" i="1"/>
  <c r="AC1007" i="1"/>
  <c r="AB1007" i="1" s="1"/>
  <c r="AF943" i="1"/>
  <c r="AC943" i="1"/>
  <c r="AB943" i="1" s="1"/>
  <c r="AF911" i="1"/>
  <c r="AC911" i="1"/>
  <c r="AF705" i="1"/>
  <c r="AC705" i="1"/>
  <c r="AB705" i="1" s="1"/>
  <c r="AF1605" i="1"/>
  <c r="AC1605" i="1"/>
  <c r="AB1605" i="1" s="1"/>
  <c r="AF1326" i="1"/>
  <c r="AB1326" i="1" s="1"/>
  <c r="AC1326" i="1"/>
  <c r="AF1294" i="1"/>
  <c r="AC1294" i="1"/>
  <c r="AB1294" i="1" s="1"/>
  <c r="AF169" i="1"/>
  <c r="AC169" i="1"/>
  <c r="AB169" i="1" s="1"/>
  <c r="AI169" i="1" s="1"/>
  <c r="F169" i="1" s="1"/>
  <c r="AF105" i="1"/>
  <c r="AC105" i="1"/>
  <c r="AB105" i="1" s="1"/>
  <c r="AF73" i="1"/>
  <c r="AB73" i="1" s="1"/>
  <c r="AI73" i="1" s="1"/>
  <c r="AC73" i="1"/>
  <c r="AB1560" i="1"/>
  <c r="AF1528" i="1"/>
  <c r="AB1528" i="1" s="1"/>
  <c r="AC1528" i="1"/>
  <c r="AF1427" i="1"/>
  <c r="AB1427" i="1" s="1"/>
  <c r="AC1427" i="1"/>
  <c r="AF1395" i="1"/>
  <c r="AC1395" i="1"/>
  <c r="AB1395" i="1" s="1"/>
  <c r="AF735" i="1"/>
  <c r="AC735" i="1"/>
  <c r="AB1581" i="1"/>
  <c r="AF647" i="1"/>
  <c r="AC647" i="1"/>
  <c r="AB647" i="1" s="1"/>
  <c r="AI647" i="1" s="1"/>
  <c r="F647" i="1" s="1"/>
  <c r="AF615" i="1"/>
  <c r="AB615" i="1" s="1"/>
  <c r="AC615" i="1"/>
  <c r="AF583" i="1"/>
  <c r="AB583" i="1" s="1"/>
  <c r="AI583" i="1" s="1"/>
  <c r="AC583" i="1"/>
  <c r="AB519" i="1"/>
  <c r="AF455" i="1"/>
  <c r="AC455" i="1"/>
  <c r="AB455" i="1" s="1"/>
  <c r="AF423" i="1"/>
  <c r="AC423" i="1"/>
  <c r="AF391" i="1"/>
  <c r="AB391" i="1" s="1"/>
  <c r="AC391" i="1"/>
  <c r="AF102" i="1"/>
  <c r="AC102" i="1"/>
  <c r="AB102" i="1" s="1"/>
  <c r="AF16" i="1"/>
  <c r="AE16" i="1" s="1"/>
  <c r="AD16" i="1" s="1"/>
  <c r="AC16" i="1"/>
  <c r="AB16" i="1" s="1"/>
  <c r="AF1857" i="1"/>
  <c r="AC1857" i="1"/>
  <c r="AF1400" i="1"/>
  <c r="AC1400" i="1"/>
  <c r="AB1400" i="1" s="1"/>
  <c r="AB1368" i="1"/>
  <c r="AB785" i="1"/>
  <c r="AF652" i="1"/>
  <c r="AC652" i="1"/>
  <c r="AB652" i="1" s="1"/>
  <c r="AF620" i="1"/>
  <c r="AB620" i="1" s="1"/>
  <c r="AC620" i="1"/>
  <c r="AF588" i="1"/>
  <c r="AB588" i="1" s="1"/>
  <c r="AC588" i="1"/>
  <c r="AF556" i="1"/>
  <c r="AC556" i="1"/>
  <c r="AB556" i="1" s="1"/>
  <c r="AB524" i="1"/>
  <c r="AF492" i="1"/>
  <c r="AC492" i="1"/>
  <c r="AB492" i="1" s="1"/>
  <c r="AI492" i="1" s="1"/>
  <c r="F492" i="1" s="1"/>
  <c r="AF460" i="1"/>
  <c r="AB460" i="1" s="1"/>
  <c r="AC460" i="1"/>
  <c r="AB364" i="1"/>
  <c r="AB332" i="1"/>
  <c r="AB300" i="1"/>
  <c r="AF236" i="1"/>
  <c r="AB236" i="1" s="1"/>
  <c r="AC236" i="1"/>
  <c r="AF204" i="1"/>
  <c r="AB204" i="1" s="1"/>
  <c r="AC204" i="1"/>
  <c r="AF2024" i="1"/>
  <c r="AC2024" i="1"/>
  <c r="AF1992" i="1"/>
  <c r="AC1992" i="1"/>
  <c r="AF1660" i="1"/>
  <c r="AC1660" i="1"/>
  <c r="AB1660" i="1" s="1"/>
  <c r="AB1628" i="1"/>
  <c r="AB184" i="1"/>
  <c r="AF152" i="1"/>
  <c r="AB152" i="1" s="1"/>
  <c r="AC152" i="1"/>
  <c r="AF120" i="1"/>
  <c r="AC120" i="1"/>
  <c r="AB120" i="1" s="1"/>
  <c r="AF2026" i="1"/>
  <c r="AC2026" i="1"/>
  <c r="AF1896" i="1"/>
  <c r="AB1896" i="1" s="1"/>
  <c r="AC1896" i="1"/>
  <c r="AF1511" i="1"/>
  <c r="AC1511" i="1"/>
  <c r="AB1511" i="1" s="1"/>
  <c r="AB1479" i="1"/>
  <c r="AF1447" i="1"/>
  <c r="AC1447" i="1"/>
  <c r="AB1447" i="1" s="1"/>
  <c r="AF1306" i="1"/>
  <c r="AE1306" i="1" s="1"/>
  <c r="AD1306" i="1" s="1"/>
  <c r="AC1306" i="1"/>
  <c r="AB1306" i="1" s="1"/>
  <c r="AI1306" i="1" s="1"/>
  <c r="F1306" i="1" s="1"/>
  <c r="AF1274" i="1"/>
  <c r="AB1274" i="1" s="1"/>
  <c r="AC1274" i="1"/>
  <c r="AF1080" i="1"/>
  <c r="AB1080" i="1" s="1"/>
  <c r="AI1080" i="1" s="1"/>
  <c r="AC1080" i="1"/>
  <c r="AF374" i="1"/>
  <c r="AC374" i="1"/>
  <c r="AB342" i="1"/>
  <c r="AB310" i="1"/>
  <c r="AF278" i="1"/>
  <c r="AC278" i="1"/>
  <c r="AB278" i="1" s="1"/>
  <c r="AI278" i="1" s="1"/>
  <c r="F278" i="1" s="1"/>
  <c r="AF246" i="1"/>
  <c r="AB246" i="1" s="1"/>
  <c r="AC246" i="1"/>
  <c r="AF214" i="1"/>
  <c r="AC214" i="1"/>
  <c r="AB214" i="1" s="1"/>
  <c r="AB181" i="1"/>
  <c r="AF149" i="1"/>
  <c r="AB149" i="1" s="1"/>
  <c r="AI149" i="1" s="1"/>
  <c r="AC149" i="1"/>
  <c r="AF117" i="1"/>
  <c r="AB117" i="1" s="1"/>
  <c r="AC117" i="1"/>
  <c r="AF85" i="1"/>
  <c r="AC85" i="1"/>
  <c r="AB85" i="1" s="1"/>
  <c r="AB53" i="1"/>
  <c r="AX2039" i="1"/>
  <c r="AR2039" i="1" s="1"/>
  <c r="AE602" i="1"/>
  <c r="AD602" i="1" s="1"/>
  <c r="AB602" i="1" s="1"/>
  <c r="AS2586" i="1"/>
  <c r="AS2612" i="1"/>
  <c r="AS2313" i="1"/>
  <c r="AS2517" i="1"/>
  <c r="AS2619" i="1"/>
  <c r="AS2380" i="1"/>
  <c r="AR2267" i="1"/>
  <c r="AS2760" i="1"/>
  <c r="AS2605" i="1"/>
  <c r="AS2083" i="1"/>
  <c r="AS2389" i="1"/>
  <c r="AS2241" i="1"/>
  <c r="AS2818" i="1"/>
  <c r="AS2654" i="1"/>
  <c r="Q1402" i="1"/>
  <c r="AT1402" i="1"/>
  <c r="AM854" i="1"/>
  <c r="AU854" i="1"/>
  <c r="AL1792" i="1"/>
  <c r="AY1792" i="1"/>
  <c r="Q1617" i="1"/>
  <c r="AT1617" i="1"/>
  <c r="AM1444" i="1"/>
  <c r="AU1444" i="1"/>
  <c r="AM1303" i="1"/>
  <c r="AU1303" i="1"/>
  <c r="AL699" i="1"/>
  <c r="AY699" i="1"/>
  <c r="AM443" i="1"/>
  <c r="AU443" i="1"/>
  <c r="AM219" i="1"/>
  <c r="AU219" i="1"/>
  <c r="AL42" i="1"/>
  <c r="AY42" i="1"/>
  <c r="Q854" i="1"/>
  <c r="AT854" i="1"/>
  <c r="Q1359" i="1"/>
  <c r="AT1359" i="1"/>
  <c r="AM837" i="1"/>
  <c r="AU837" i="1"/>
  <c r="AM1409" i="1"/>
  <c r="AU1409" i="1"/>
  <c r="Q965" i="1"/>
  <c r="AI965" i="1" s="1"/>
  <c r="F965" i="1" s="1"/>
  <c r="AT965" i="1"/>
  <c r="AL15" i="1"/>
  <c r="AY15" i="1"/>
  <c r="Q1284" i="1"/>
  <c r="AT1284" i="1"/>
  <c r="AL1725" i="1"/>
  <c r="AY1725" i="1"/>
  <c r="Q1895" i="1"/>
  <c r="AT1895" i="1"/>
  <c r="AM1738" i="1"/>
  <c r="AU1738" i="1"/>
  <c r="AL1539" i="1"/>
  <c r="AY1539" i="1"/>
  <c r="AL1031" i="1"/>
  <c r="AY1031" i="1"/>
  <c r="AL746" i="1"/>
  <c r="AY746" i="1"/>
  <c r="AM538" i="1"/>
  <c r="AU538" i="1"/>
  <c r="AM314" i="1"/>
  <c r="AU314" i="1"/>
  <c r="Q1661" i="1"/>
  <c r="AT1661" i="1"/>
  <c r="Q1023" i="1"/>
  <c r="AT1023" i="1"/>
  <c r="Q895" i="1"/>
  <c r="AT895" i="1"/>
  <c r="AL177" i="1"/>
  <c r="AY177" i="1"/>
  <c r="AM1780" i="1"/>
  <c r="AU1780" i="1"/>
  <c r="AL884" i="1"/>
  <c r="AY884" i="1"/>
  <c r="AM343" i="1"/>
  <c r="AU343" i="1"/>
  <c r="Q1576" i="1"/>
  <c r="AT1576" i="1"/>
  <c r="Q980" i="1"/>
  <c r="AT980" i="1"/>
  <c r="Q1976" i="1"/>
  <c r="AT1976" i="1"/>
  <c r="AL1663" i="1"/>
  <c r="AY1663" i="1"/>
  <c r="AM1195" i="1"/>
  <c r="AU1195" i="1"/>
  <c r="AM155" i="1"/>
  <c r="AU155" i="1"/>
  <c r="AL2016" i="1"/>
  <c r="AY2016" i="1"/>
  <c r="AM1474" i="1"/>
  <c r="AU1474" i="1"/>
  <c r="AL1046" i="1"/>
  <c r="AY1046" i="1"/>
  <c r="AM585" i="1"/>
  <c r="AU585" i="1"/>
  <c r="AM1880" i="1"/>
  <c r="AU1880" i="1"/>
  <c r="AL1657" i="1"/>
  <c r="AY1657" i="1"/>
  <c r="AL710" i="1"/>
  <c r="AY710" i="1"/>
  <c r="AM518" i="1"/>
  <c r="AU518" i="1"/>
  <c r="AL82" i="1"/>
  <c r="AY82" i="1"/>
  <c r="AL289" i="1"/>
  <c r="AY289" i="1"/>
  <c r="AL1951" i="1"/>
  <c r="AY1951" i="1"/>
  <c r="Q1784" i="1"/>
  <c r="AT1784" i="1"/>
  <c r="AM1465" i="1"/>
  <c r="AU1465" i="1"/>
  <c r="Q539" i="1"/>
  <c r="AT539" i="1"/>
  <c r="Q379" i="1"/>
  <c r="AT379" i="1"/>
  <c r="Q219" i="1"/>
  <c r="AT219" i="1"/>
  <c r="Q58" i="1"/>
  <c r="AT58" i="1"/>
  <c r="AL1774" i="1"/>
  <c r="AY1774" i="1"/>
  <c r="AM1948" i="1"/>
  <c r="AU1948" i="1"/>
  <c r="Q1247" i="1"/>
  <c r="AT1247" i="1"/>
  <c r="AL552" i="1"/>
  <c r="AY552" i="1"/>
  <c r="Q41" i="1"/>
  <c r="AT41" i="1"/>
  <c r="AM1313" i="1"/>
  <c r="AU1313" i="1"/>
  <c r="AL858" i="1"/>
  <c r="AY858" i="1"/>
  <c r="AM637" i="1"/>
  <c r="AU637" i="1"/>
  <c r="AM541" i="1"/>
  <c r="AU541" i="1"/>
  <c r="AM477" i="1"/>
  <c r="AU477" i="1"/>
  <c r="AM317" i="1"/>
  <c r="AU317" i="1"/>
  <c r="AM253" i="1"/>
  <c r="AU253" i="1"/>
  <c r="AM979" i="1"/>
  <c r="AU979" i="1"/>
  <c r="AL1616" i="1"/>
  <c r="AY1616" i="1"/>
  <c r="AM1241" i="1"/>
  <c r="AU1241" i="1"/>
  <c r="AM1140" i="1"/>
  <c r="AU1140" i="1"/>
  <c r="AL76" i="1"/>
  <c r="AY76" i="1"/>
  <c r="AL1791" i="1"/>
  <c r="AY1791" i="1"/>
  <c r="Q1369" i="1"/>
  <c r="AT1369" i="1"/>
  <c r="AL770" i="1"/>
  <c r="AY770" i="1"/>
  <c r="Q148" i="1"/>
  <c r="AT148" i="1"/>
  <c r="AM1576" i="1"/>
  <c r="AU1576" i="1"/>
  <c r="Q1140" i="1"/>
  <c r="AT1140" i="1"/>
  <c r="AM988" i="1"/>
  <c r="AU988" i="1"/>
  <c r="AL434" i="1"/>
  <c r="AY434" i="1"/>
  <c r="AL306" i="1"/>
  <c r="AY306" i="1"/>
  <c r="Q1746" i="1"/>
  <c r="AT1746" i="1"/>
  <c r="AM1597" i="1"/>
  <c r="AU1597" i="1"/>
  <c r="AL1520" i="1"/>
  <c r="AY1520" i="1"/>
  <c r="AL1246" i="1"/>
  <c r="AY1246" i="1"/>
  <c r="Q1161" i="1"/>
  <c r="AT1161" i="1"/>
  <c r="AM695" i="1"/>
  <c r="AU695" i="1"/>
  <c r="AM663" i="1"/>
  <c r="AU663" i="1"/>
  <c r="AM599" i="1"/>
  <c r="AU599" i="1"/>
  <c r="AM567" i="1"/>
  <c r="AU567" i="1"/>
  <c r="AM503" i="1"/>
  <c r="AU503" i="1"/>
  <c r="AM439" i="1"/>
  <c r="AU439" i="1"/>
  <c r="AM407" i="1"/>
  <c r="AU407" i="1"/>
  <c r="AM150" i="1"/>
  <c r="AU150" i="1"/>
  <c r="Q1155" i="1"/>
  <c r="AT1155" i="1"/>
  <c r="AM1987" i="1"/>
  <c r="AU1987" i="1"/>
  <c r="AM1955" i="1"/>
  <c r="AU1955" i="1"/>
  <c r="AM1841" i="1"/>
  <c r="AU1841" i="1"/>
  <c r="AM1809" i="1"/>
  <c r="AU1809" i="1"/>
  <c r="AL1751" i="1"/>
  <c r="AY1751" i="1"/>
  <c r="AL1703" i="1"/>
  <c r="AY1703" i="1"/>
  <c r="AL1512" i="1"/>
  <c r="AY1512" i="1"/>
  <c r="Q1411" i="1"/>
  <c r="AT1411" i="1"/>
  <c r="AL1283" i="1"/>
  <c r="AY1283" i="1"/>
  <c r="Q1230" i="1"/>
  <c r="AT1230" i="1"/>
  <c r="AL1206" i="1"/>
  <c r="AY1206" i="1"/>
  <c r="AL1182" i="1"/>
  <c r="AY1182" i="1"/>
  <c r="Q751" i="1"/>
  <c r="AT751" i="1"/>
  <c r="Q719" i="1"/>
  <c r="AT719" i="1"/>
  <c r="AL639" i="1"/>
  <c r="AY639" i="1"/>
  <c r="AL511" i="1"/>
  <c r="AY511" i="1"/>
  <c r="AL255" i="1"/>
  <c r="AY255" i="1"/>
  <c r="AM1939" i="1"/>
  <c r="AU1939" i="1"/>
  <c r="AM1777" i="1"/>
  <c r="AU1777" i="1"/>
  <c r="AM1493" i="1"/>
  <c r="AU1493" i="1"/>
  <c r="Q1283" i="1"/>
  <c r="AT1283" i="1"/>
  <c r="Q1081" i="1"/>
  <c r="AT1081" i="1"/>
  <c r="AL1057" i="1"/>
  <c r="AY1057" i="1"/>
  <c r="AL1009" i="1"/>
  <c r="AY1009" i="1"/>
  <c r="AL857" i="1"/>
  <c r="AY857" i="1"/>
  <c r="Q182" i="1"/>
  <c r="AT182" i="1"/>
  <c r="Q54" i="1"/>
  <c r="AT54" i="1"/>
  <c r="AM1976" i="1"/>
  <c r="AU1976" i="1"/>
  <c r="Q1809" i="1"/>
  <c r="AT1809" i="1"/>
  <c r="AM1644" i="1"/>
  <c r="AU1644" i="1"/>
  <c r="Q1038" i="1"/>
  <c r="AT1038" i="1"/>
  <c r="AM1915" i="1"/>
  <c r="AU1915" i="1"/>
  <c r="AL1854" i="1"/>
  <c r="AY1854" i="1"/>
  <c r="AL1806" i="1"/>
  <c r="AY1806" i="1"/>
  <c r="Q1692" i="1"/>
  <c r="AT1692" i="1"/>
  <c r="AL1644" i="1"/>
  <c r="AY1644" i="1"/>
  <c r="Q1328" i="1"/>
  <c r="AT1328" i="1"/>
  <c r="Q1296" i="1"/>
  <c r="AT1296" i="1"/>
  <c r="AL1070" i="1"/>
  <c r="AY1070" i="1"/>
  <c r="AL870" i="1"/>
  <c r="AY870" i="1"/>
  <c r="Q817" i="1"/>
  <c r="AI817" i="1" s="1"/>
  <c r="AT817" i="1"/>
  <c r="AM168" i="1"/>
  <c r="AU168" i="1"/>
  <c r="AM136" i="1"/>
  <c r="AU136" i="1"/>
  <c r="AM104" i="1"/>
  <c r="AU104" i="1"/>
  <c r="AL2013" i="1"/>
  <c r="AY2013" i="1"/>
  <c r="Q1936" i="1"/>
  <c r="AT1936" i="1"/>
  <c r="AM1912" i="1"/>
  <c r="AU1912" i="1"/>
  <c r="AM1771" i="1"/>
  <c r="AU1771" i="1"/>
  <c r="AL1604" i="1"/>
  <c r="AY1604" i="1"/>
  <c r="AM1431" i="1"/>
  <c r="AU1431" i="1"/>
  <c r="AM1322" i="1"/>
  <c r="AU1322" i="1"/>
  <c r="Q1168" i="1"/>
  <c r="AT1168" i="1"/>
  <c r="AL1120" i="1"/>
  <c r="AY1120" i="1"/>
  <c r="Q782" i="1"/>
  <c r="AT782" i="1"/>
  <c r="AM358" i="1"/>
  <c r="AU358" i="1"/>
  <c r="AM294" i="1"/>
  <c r="AU294" i="1"/>
  <c r="AM230" i="1"/>
  <c r="AU230" i="1"/>
  <c r="AM165" i="1"/>
  <c r="AU165" i="1"/>
  <c r="AM133" i="1"/>
  <c r="AU133" i="1"/>
  <c r="AM101" i="1"/>
  <c r="AU101" i="1"/>
  <c r="AS2352" i="1"/>
  <c r="Q1673" i="1"/>
  <c r="AT1673" i="1"/>
  <c r="AL1346" i="1"/>
  <c r="AK1346" i="1" s="1"/>
  <c r="AY1346" i="1"/>
  <c r="AL345" i="1"/>
  <c r="AY345" i="1"/>
  <c r="Q1734" i="1"/>
  <c r="AT1734" i="1"/>
  <c r="AM1585" i="1"/>
  <c r="AU1585" i="1"/>
  <c r="AM1335" i="1"/>
  <c r="AU1335" i="1"/>
  <c r="AL1149" i="1"/>
  <c r="AY1149" i="1"/>
  <c r="AL1040" i="1"/>
  <c r="AY1040" i="1"/>
  <c r="AL723" i="1"/>
  <c r="AY723" i="1"/>
  <c r="AM571" i="1"/>
  <c r="AK571" i="1" s="1"/>
  <c r="AU571" i="1"/>
  <c r="AM379" i="1"/>
  <c r="AU379" i="1"/>
  <c r="AM186" i="1"/>
  <c r="AU186" i="1"/>
  <c r="AM58" i="1"/>
  <c r="AU58" i="1"/>
  <c r="AL59" i="1"/>
  <c r="AY59" i="1"/>
  <c r="AL201" i="1"/>
  <c r="AY201" i="1"/>
  <c r="Q1117" i="1"/>
  <c r="AT1117" i="1"/>
  <c r="AM1029" i="1"/>
  <c r="AU1029" i="1"/>
  <c r="AL58" i="1"/>
  <c r="AK58" i="1" s="1"/>
  <c r="AY58" i="1"/>
  <c r="AL1458" i="1"/>
  <c r="AY1458" i="1"/>
  <c r="Q1606" i="1"/>
  <c r="AT1606" i="1"/>
  <c r="AL1388" i="1"/>
  <c r="AY1388" i="1"/>
  <c r="AM1543" i="1"/>
  <c r="AU1543" i="1"/>
  <c r="AM1842" i="1"/>
  <c r="AU1842" i="1"/>
  <c r="AL1276" i="1"/>
  <c r="AY1276" i="1"/>
  <c r="Q1061" i="1"/>
  <c r="AT1061" i="1"/>
  <c r="AL837" i="1"/>
  <c r="AK837" i="1" s="1"/>
  <c r="AY837" i="1"/>
  <c r="AM709" i="1"/>
  <c r="AU709" i="1"/>
  <c r="AL396" i="1"/>
  <c r="AY396" i="1"/>
  <c r="Q1696" i="1"/>
  <c r="AT1696" i="1"/>
  <c r="AL1566" i="1"/>
  <c r="AY1566" i="1"/>
  <c r="AL1425" i="1"/>
  <c r="AY1425" i="1"/>
  <c r="Q1316" i="1"/>
  <c r="AT1316" i="1"/>
  <c r="Q1167" i="1"/>
  <c r="AT1167" i="1"/>
  <c r="AL986" i="1"/>
  <c r="AK986" i="1" s="1"/>
  <c r="AY986" i="1"/>
  <c r="AM156" i="1"/>
  <c r="AU156" i="1"/>
  <c r="AL356" i="1"/>
  <c r="AY356" i="1"/>
  <c r="AL1301" i="1"/>
  <c r="AY1301" i="1"/>
  <c r="AM2001" i="1"/>
  <c r="AU2001" i="1"/>
  <c r="AL52" i="1"/>
  <c r="AY52" i="1"/>
  <c r="AL1839" i="1"/>
  <c r="AY1839" i="1"/>
  <c r="AM1483" i="1"/>
  <c r="AU1483" i="1"/>
  <c r="AL1132" i="1"/>
  <c r="AK1132" i="1" s="1"/>
  <c r="AY1132" i="1"/>
  <c r="AM570" i="1"/>
  <c r="AU570" i="1"/>
  <c r="AM378" i="1"/>
  <c r="AU378" i="1"/>
  <c r="Q927" i="1"/>
  <c r="AT927" i="1"/>
  <c r="Q722" i="1"/>
  <c r="AT722" i="1"/>
  <c r="AL282" i="1"/>
  <c r="AY282" i="1"/>
  <c r="AM1488" i="1"/>
  <c r="AU1488" i="1"/>
  <c r="Q1310" i="1"/>
  <c r="AT1310" i="1"/>
  <c r="AM804" i="1"/>
  <c r="AK804" i="1" s="1"/>
  <c r="AU804" i="1"/>
  <c r="AM1647" i="1"/>
  <c r="AU1647" i="1"/>
  <c r="Q948" i="1"/>
  <c r="AT948" i="1"/>
  <c r="AL615" i="1"/>
  <c r="AY615" i="1"/>
  <c r="AL359" i="1"/>
  <c r="AY359" i="1"/>
  <c r="AL155" i="1"/>
  <c r="AY155" i="1"/>
  <c r="AM1136" i="1"/>
  <c r="AU1136" i="1"/>
  <c r="AM1692" i="1"/>
  <c r="AU1692" i="1"/>
  <c r="AM1578" i="1"/>
  <c r="AK1578" i="1" s="1"/>
  <c r="AU1578" i="1"/>
  <c r="Q1432" i="1"/>
  <c r="AT1432" i="1"/>
  <c r="AM1320" i="1"/>
  <c r="AU1320" i="1"/>
  <c r="AM1227" i="1"/>
  <c r="AU1227" i="1"/>
  <c r="AL961" i="1"/>
  <c r="AY961" i="1"/>
  <c r="AM187" i="1"/>
  <c r="AU187" i="1"/>
  <c r="AL596" i="1"/>
  <c r="AY596" i="1"/>
  <c r="Q1533" i="1"/>
  <c r="AT1533" i="1"/>
  <c r="AM1397" i="1"/>
  <c r="AK1397" i="1" s="1"/>
  <c r="F1397" i="1" s="1"/>
  <c r="AU1397" i="1"/>
  <c r="Q985" i="1"/>
  <c r="AT985" i="1"/>
  <c r="Q761" i="1"/>
  <c r="AT761" i="1"/>
  <c r="AL1123" i="1"/>
  <c r="AY1123" i="1"/>
  <c r="AM553" i="1"/>
  <c r="AU553" i="1"/>
  <c r="AM361" i="1"/>
  <c r="AU361" i="1"/>
  <c r="AM201" i="1"/>
  <c r="AU201" i="1"/>
  <c r="Q1774" i="1"/>
  <c r="AT1774" i="1"/>
  <c r="Q1636" i="1"/>
  <c r="AT1636" i="1"/>
  <c r="AL1527" i="1"/>
  <c r="AY1527" i="1"/>
  <c r="AM646" i="1"/>
  <c r="AU646" i="1"/>
  <c r="AM422" i="1"/>
  <c r="AU422" i="1"/>
  <c r="AM37" i="1"/>
  <c r="AU37" i="1"/>
  <c r="AL281" i="1"/>
  <c r="AY281" i="1"/>
  <c r="Q1136" i="1"/>
  <c r="AT1136" i="1"/>
  <c r="AM928" i="1"/>
  <c r="AU928" i="1"/>
  <c r="AL510" i="1"/>
  <c r="AK510" i="1" s="1"/>
  <c r="F510" i="1" s="1"/>
  <c r="AY510" i="1"/>
  <c r="AL838" i="1"/>
  <c r="AY838" i="1"/>
  <c r="AM1699" i="1"/>
  <c r="AU1699" i="1"/>
  <c r="AM1614" i="1"/>
  <c r="AU1614" i="1"/>
  <c r="Q1330" i="1"/>
  <c r="AT1330" i="1"/>
  <c r="AM1210" i="1"/>
  <c r="AU1210" i="1"/>
  <c r="Q1096" i="1"/>
  <c r="AT1096" i="1"/>
  <c r="Q635" i="1"/>
  <c r="AT635" i="1"/>
  <c r="AM221" i="1"/>
  <c r="AU221" i="1"/>
  <c r="AL32" i="1"/>
  <c r="AY32" i="1"/>
  <c r="AL184" i="1"/>
  <c r="AY184" i="1"/>
  <c r="AM1881" i="1"/>
  <c r="AU1881" i="1"/>
  <c r="Q1193" i="1"/>
  <c r="AT1193" i="1"/>
  <c r="AL1113" i="1"/>
  <c r="AY1113" i="1"/>
  <c r="AM631" i="1"/>
  <c r="AU631" i="1"/>
  <c r="AM471" i="1"/>
  <c r="AU471" i="1"/>
  <c r="AM182" i="1"/>
  <c r="AK182" i="1" s="1"/>
  <c r="AU182" i="1"/>
  <c r="AM118" i="1"/>
  <c r="AU118" i="1"/>
  <c r="AM86" i="1"/>
  <c r="AU86" i="1"/>
  <c r="AM1402" i="1"/>
  <c r="AU1402" i="1"/>
  <c r="AM2019" i="1"/>
  <c r="AU2019" i="1"/>
  <c r="AL1897" i="1"/>
  <c r="AY1897" i="1"/>
  <c r="AM1009" i="1"/>
  <c r="AU1009" i="1"/>
  <c r="AM1429" i="1"/>
  <c r="AU1429" i="1"/>
  <c r="AL716" i="1"/>
  <c r="AK716" i="1" s="1"/>
  <c r="AY716" i="1"/>
  <c r="AM2008" i="1"/>
  <c r="AU2008" i="1"/>
  <c r="Q1841" i="1"/>
  <c r="AT1841" i="1"/>
  <c r="AM1753" i="1"/>
  <c r="AU1753" i="1"/>
  <c r="AM1676" i="1"/>
  <c r="AU1676" i="1"/>
  <c r="AL1501" i="1"/>
  <c r="AY1501" i="1"/>
  <c r="AL1102" i="1"/>
  <c r="AY1102" i="1"/>
  <c r="AM1883" i="1"/>
  <c r="AU1883" i="1"/>
  <c r="AM1782" i="1"/>
  <c r="AU1782" i="1"/>
  <c r="Q1360" i="1"/>
  <c r="AT1360" i="1"/>
  <c r="Q1264" i="1"/>
  <c r="AT1264" i="1"/>
  <c r="AL1147" i="1"/>
  <c r="AY1147" i="1"/>
  <c r="AL846" i="1"/>
  <c r="AY846" i="1"/>
  <c r="Q785" i="1"/>
  <c r="AT785" i="1"/>
  <c r="AL705" i="1"/>
  <c r="AY705" i="1"/>
  <c r="AM1495" i="1"/>
  <c r="AU1495" i="1"/>
  <c r="AM1290" i="1"/>
  <c r="AU1290" i="1"/>
  <c r="Q1200" i="1"/>
  <c r="AT1200" i="1"/>
  <c r="Q1091" i="1"/>
  <c r="AT1091" i="1"/>
  <c r="AL1019" i="1"/>
  <c r="AY1019" i="1"/>
  <c r="AL923" i="1"/>
  <c r="AY923" i="1"/>
  <c r="Q814" i="1"/>
  <c r="AT814" i="1"/>
  <c r="AM262" i="1"/>
  <c r="AU262" i="1"/>
  <c r="AL1192" i="1"/>
  <c r="AY1192" i="1"/>
  <c r="AL1904" i="1"/>
  <c r="AK1904" i="1" s="1"/>
  <c r="AY1904" i="1"/>
  <c r="AM1670" i="1"/>
  <c r="AU1670" i="1"/>
  <c r="Q1567" i="1"/>
  <c r="AT1567" i="1"/>
  <c r="Q1535" i="1"/>
  <c r="AT1535" i="1"/>
  <c r="AL1431" i="1"/>
  <c r="AY1431" i="1"/>
  <c r="AM1399" i="1"/>
  <c r="AU1399" i="1"/>
  <c r="AL1266" i="1"/>
  <c r="AY1266" i="1"/>
  <c r="AM1242" i="1"/>
  <c r="AU1242" i="1"/>
  <c r="AL1189" i="1"/>
  <c r="AY1189" i="1"/>
  <c r="Q1051" i="1"/>
  <c r="AT1051" i="1"/>
  <c r="Q1019" i="1"/>
  <c r="AT1019" i="1"/>
  <c r="Q891" i="1"/>
  <c r="AT891" i="1"/>
  <c r="Q859" i="1"/>
  <c r="AT859" i="1"/>
  <c r="AL662" i="1"/>
  <c r="AY662" i="1"/>
  <c r="AL534" i="1"/>
  <c r="AY534" i="1"/>
  <c r="AL454" i="1"/>
  <c r="AY454" i="1"/>
  <c r="AL286" i="1"/>
  <c r="AY286" i="1"/>
  <c r="AL157" i="1"/>
  <c r="AY157" i="1"/>
  <c r="AL93" i="1"/>
  <c r="AY93" i="1"/>
  <c r="AL5" i="1"/>
  <c r="AY5" i="1"/>
  <c r="AL10" i="1"/>
  <c r="AY10" i="1"/>
  <c r="AM1245" i="1"/>
  <c r="AU1245" i="1"/>
  <c r="AL1954" i="1"/>
  <c r="AY1954" i="1"/>
  <c r="Q1896" i="1"/>
  <c r="AT1896" i="1"/>
  <c r="AL1532" i="1"/>
  <c r="AK1532" i="1" s="1"/>
  <c r="AY1532" i="1"/>
  <c r="Q1503" i="1"/>
  <c r="AT1503" i="1"/>
  <c r="Q1471" i="1"/>
  <c r="AT1471" i="1"/>
  <c r="Q1439" i="1"/>
  <c r="AT1439" i="1"/>
  <c r="Q1362" i="1"/>
  <c r="AT1362" i="1"/>
  <c r="Q1298" i="1"/>
  <c r="AT1298" i="1"/>
  <c r="Q1266" i="1"/>
  <c r="AT1266" i="1"/>
  <c r="AL1064" i="1"/>
  <c r="AY1064" i="1"/>
  <c r="AL960" i="1"/>
  <c r="AK960" i="1" s="1"/>
  <c r="AY960" i="1"/>
  <c r="AL771" i="1"/>
  <c r="AY771" i="1"/>
  <c r="Q694" i="1"/>
  <c r="AT694" i="1"/>
  <c r="Q662" i="1"/>
  <c r="AT662" i="1"/>
  <c r="Q630" i="1"/>
  <c r="AT630" i="1"/>
  <c r="Q598" i="1"/>
  <c r="AT598" i="1"/>
  <c r="Q566" i="1"/>
  <c r="AT566" i="1"/>
  <c r="Q534" i="1"/>
  <c r="AT534" i="1"/>
  <c r="Q502" i="1"/>
  <c r="AT502" i="1"/>
  <c r="Q470" i="1"/>
  <c r="AT470" i="1"/>
  <c r="Q438" i="1"/>
  <c r="AT438" i="1"/>
  <c r="Q406" i="1"/>
  <c r="AT406" i="1"/>
  <c r="Q374" i="1"/>
  <c r="AT374" i="1"/>
  <c r="Q342" i="1"/>
  <c r="AT342" i="1"/>
  <c r="Q278" i="1"/>
  <c r="AT278" i="1"/>
  <c r="Q246" i="1"/>
  <c r="AT246" i="1"/>
  <c r="Q214" i="1"/>
  <c r="AI214" i="1" s="1"/>
  <c r="AT214" i="1"/>
  <c r="Q181" i="1"/>
  <c r="AT181" i="1"/>
  <c r="Q149" i="1"/>
  <c r="AT149" i="1"/>
  <c r="Q117" i="1"/>
  <c r="AT117" i="1"/>
  <c r="Q85" i="1"/>
  <c r="AT85" i="1"/>
  <c r="Q53" i="1"/>
  <c r="AT53" i="1"/>
  <c r="Q1838" i="1"/>
  <c r="AT1838" i="1"/>
  <c r="AM2007" i="1"/>
  <c r="AU2007" i="1"/>
  <c r="AM1975" i="1"/>
  <c r="AK1975" i="1" s="1"/>
  <c r="AU1975" i="1"/>
  <c r="AM1943" i="1"/>
  <c r="AU1943" i="1"/>
  <c r="AM1837" i="1"/>
  <c r="AU1837" i="1"/>
  <c r="AM1805" i="1"/>
  <c r="AU1805" i="1"/>
  <c r="Q1755" i="1"/>
  <c r="AT1755" i="1"/>
  <c r="AL1731" i="1"/>
  <c r="AY1731" i="1"/>
  <c r="Q1564" i="1"/>
  <c r="AT1564" i="1"/>
  <c r="Q1532" i="1"/>
  <c r="AT1532" i="1"/>
  <c r="AL1484" i="1"/>
  <c r="AY1484" i="1"/>
  <c r="AL1460" i="1"/>
  <c r="AY1460" i="1"/>
  <c r="Q1399" i="1"/>
  <c r="AT1399" i="1"/>
  <c r="AM1247" i="1"/>
  <c r="AU1247" i="1"/>
  <c r="AL1194" i="1"/>
  <c r="AY1194" i="1"/>
  <c r="AM1146" i="1"/>
  <c r="AU1146" i="1"/>
  <c r="AM1114" i="1"/>
  <c r="AU1114" i="1"/>
  <c r="Q992" i="1"/>
  <c r="AT992" i="1"/>
  <c r="Q960" i="1"/>
  <c r="AI960" i="1" s="1"/>
  <c r="AT960" i="1"/>
  <c r="Q928" i="1"/>
  <c r="AT928" i="1"/>
  <c r="Q896" i="1"/>
  <c r="AT896" i="1"/>
  <c r="Q864" i="1"/>
  <c r="AT864" i="1"/>
  <c r="AL816" i="1"/>
  <c r="AY816" i="1"/>
  <c r="AM760" i="1"/>
  <c r="AU760" i="1"/>
  <c r="AM728" i="1"/>
  <c r="AU728" i="1"/>
  <c r="AL619" i="1"/>
  <c r="AY619" i="1"/>
  <c r="AL491" i="1"/>
  <c r="AK491" i="1" s="1"/>
  <c r="AY491" i="1"/>
  <c r="AL363" i="1"/>
  <c r="AY363" i="1"/>
  <c r="AL235" i="1"/>
  <c r="AY235" i="1"/>
  <c r="AL106" i="1"/>
  <c r="AY106" i="1"/>
  <c r="AL372" i="1"/>
  <c r="AY372" i="1"/>
  <c r="AM2013" i="1"/>
  <c r="AU2013" i="1"/>
  <c r="AM1112" i="1"/>
  <c r="AU1112" i="1"/>
  <c r="AL2023" i="1"/>
  <c r="AY2023" i="1"/>
  <c r="AM1752" i="1"/>
  <c r="AK1752" i="1" s="1"/>
  <c r="AU1752" i="1"/>
  <c r="AM1720" i="1"/>
  <c r="AU1720" i="1"/>
  <c r="AM1688" i="1"/>
  <c r="AU1688" i="1"/>
  <c r="AL1659" i="1"/>
  <c r="AY1659" i="1"/>
  <c r="AM1635" i="1"/>
  <c r="AU1635" i="1"/>
  <c r="AM1356" i="1"/>
  <c r="AU1356" i="1"/>
  <c r="AM1324" i="1"/>
  <c r="AU1324" i="1"/>
  <c r="AM1292" i="1"/>
  <c r="AU1292" i="1"/>
  <c r="AM1260" i="1"/>
  <c r="AK1260" i="1" s="1"/>
  <c r="F1260" i="1" s="1"/>
  <c r="AU1260" i="1"/>
  <c r="AM1090" i="1"/>
  <c r="AU1090" i="1"/>
  <c r="AL1061" i="1"/>
  <c r="AY1061" i="1"/>
  <c r="AL933" i="1"/>
  <c r="AY933" i="1"/>
  <c r="Q832" i="1"/>
  <c r="AT832" i="1"/>
  <c r="AM183" i="1"/>
  <c r="AU183" i="1"/>
  <c r="AM151" i="1"/>
  <c r="AU151" i="1"/>
  <c r="AM119" i="1"/>
  <c r="AU119" i="1"/>
  <c r="AM87" i="1"/>
  <c r="AK87" i="1" s="1"/>
  <c r="AU87" i="1"/>
  <c r="AM55" i="1"/>
  <c r="AU55" i="1"/>
  <c r="AM23" i="1"/>
  <c r="AU23" i="1"/>
  <c r="AM721" i="1"/>
  <c r="AU721" i="1"/>
  <c r="AL476" i="1"/>
  <c r="AY476" i="1"/>
  <c r="AL273" i="1"/>
  <c r="AY273" i="1"/>
  <c r="AL112" i="1"/>
  <c r="AY112" i="1"/>
  <c r="AL1890" i="1"/>
  <c r="AY1890" i="1"/>
  <c r="AL1866" i="1"/>
  <c r="AK1866" i="1" s="1"/>
  <c r="F1866" i="1" s="1"/>
  <c r="AY1866" i="1"/>
  <c r="Q1837" i="1"/>
  <c r="AT1837" i="1"/>
  <c r="Q1805" i="1"/>
  <c r="AT1805" i="1"/>
  <c r="AL1773" i="1"/>
  <c r="AY1773" i="1"/>
  <c r="AL1744" i="1"/>
  <c r="AY1744" i="1"/>
  <c r="AL1696" i="1"/>
  <c r="AY1696" i="1"/>
  <c r="Q1561" i="1"/>
  <c r="AT1561" i="1"/>
  <c r="Q1529" i="1"/>
  <c r="AT1529" i="1"/>
  <c r="Q1404" i="1"/>
  <c r="AI1404" i="1" s="1"/>
  <c r="AT1404" i="1"/>
  <c r="AL1348" i="1"/>
  <c r="AY1348" i="1"/>
  <c r="AL1324" i="1"/>
  <c r="AY1324" i="1"/>
  <c r="AM1058" i="1"/>
  <c r="AU1058" i="1"/>
  <c r="AM1026" i="1"/>
  <c r="AU1026" i="1"/>
  <c r="AM994" i="1"/>
  <c r="AU994" i="1"/>
  <c r="AM962" i="1"/>
  <c r="AU962" i="1"/>
  <c r="AM930" i="1"/>
  <c r="AU930" i="1"/>
  <c r="AM898" i="1"/>
  <c r="AK898" i="1" s="1"/>
  <c r="AU898" i="1"/>
  <c r="AM866" i="1"/>
  <c r="AU866" i="1"/>
  <c r="Q768" i="1"/>
  <c r="AT768" i="1"/>
  <c r="Q736" i="1"/>
  <c r="AT736" i="1"/>
  <c r="Q704" i="1"/>
  <c r="AT704" i="1"/>
  <c r="AL576" i="1"/>
  <c r="AY576" i="1"/>
  <c r="AL448" i="1"/>
  <c r="AY448" i="1"/>
  <c r="AL320" i="1"/>
  <c r="AY320" i="1"/>
  <c r="AL191" i="1"/>
  <c r="AY191" i="1"/>
  <c r="AL63" i="1"/>
  <c r="AY63" i="1"/>
  <c r="AL1261" i="1"/>
  <c r="AY1261" i="1"/>
  <c r="Q886" i="1"/>
  <c r="AT886" i="1"/>
  <c r="AL521" i="1"/>
  <c r="AY521" i="1"/>
  <c r="AL337" i="1"/>
  <c r="AY337" i="1"/>
  <c r="AM2025" i="1"/>
  <c r="AU2025" i="1"/>
  <c r="Q1858" i="1"/>
  <c r="AT1858" i="1"/>
  <c r="AL1834" i="1"/>
  <c r="AK1834" i="1" s="1"/>
  <c r="AY1834" i="1"/>
  <c r="AM1725" i="1"/>
  <c r="AU1725" i="1"/>
  <c r="AM1693" i="1"/>
  <c r="AU1693" i="1"/>
  <c r="Q1619" i="1"/>
  <c r="AT1619" i="1"/>
  <c r="Q1590" i="1"/>
  <c r="AT1590" i="1"/>
  <c r="AM1345" i="1"/>
  <c r="AU1345" i="1"/>
  <c r="AL1252" i="1"/>
  <c r="AY1252" i="1"/>
  <c r="AM1228" i="1"/>
  <c r="AU1228" i="1"/>
  <c r="AM1196" i="1"/>
  <c r="AU1196" i="1"/>
  <c r="AM1164" i="1"/>
  <c r="AU1164" i="1"/>
  <c r="AL882" i="1"/>
  <c r="AY882" i="1"/>
  <c r="AM826" i="1"/>
  <c r="AU826" i="1"/>
  <c r="AM794" i="1"/>
  <c r="AU794" i="1"/>
  <c r="AL660" i="1"/>
  <c r="AY660" i="1"/>
  <c r="Q19" i="1"/>
  <c r="AT19" i="1"/>
  <c r="AM1567" i="1"/>
  <c r="AU1567" i="1"/>
  <c r="AL641" i="1"/>
  <c r="AK641" i="1" s="1"/>
  <c r="AY641" i="1"/>
  <c r="AL449" i="1"/>
  <c r="AY449" i="1"/>
  <c r="AL1911" i="1"/>
  <c r="AY1911" i="1"/>
  <c r="AL1863" i="1"/>
  <c r="AY1863" i="1"/>
  <c r="AM1831" i="1"/>
  <c r="AU1831" i="1"/>
  <c r="AM1799" i="1"/>
  <c r="AU1799" i="1"/>
  <c r="AM1669" i="1"/>
  <c r="AU1669" i="1"/>
  <c r="AM1563" i="1"/>
  <c r="AU1563" i="1"/>
  <c r="AM1531" i="1"/>
  <c r="AK1531" i="1" s="1"/>
  <c r="AU1531" i="1"/>
  <c r="AL1478" i="1"/>
  <c r="AY1478" i="1"/>
  <c r="Q1401" i="1"/>
  <c r="AT1401" i="1"/>
  <c r="AL1345" i="1"/>
  <c r="AY1345" i="1"/>
  <c r="Q986" i="1"/>
  <c r="AT986" i="1"/>
  <c r="Q954" i="1"/>
  <c r="AT954" i="1"/>
  <c r="Q922" i="1"/>
  <c r="AT922" i="1"/>
  <c r="Q890" i="1"/>
  <c r="AT890" i="1"/>
  <c r="AL834" i="1"/>
  <c r="AY834" i="1"/>
  <c r="AL693" i="1"/>
  <c r="AY693" i="1"/>
  <c r="AL565" i="1"/>
  <c r="AY565" i="1"/>
  <c r="AL437" i="1"/>
  <c r="AY437" i="1"/>
  <c r="AL309" i="1"/>
  <c r="AY309" i="1"/>
  <c r="AL100" i="1"/>
  <c r="AY100" i="1"/>
  <c r="AL793" i="1"/>
  <c r="AY793" i="1"/>
  <c r="AL284" i="1"/>
  <c r="AY284" i="1"/>
  <c r="AM1551" i="1"/>
  <c r="AK1551" i="1" s="1"/>
  <c r="AU1551" i="1"/>
  <c r="Q998" i="1"/>
  <c r="AT998" i="1"/>
  <c r="AL1945" i="1"/>
  <c r="AY1945" i="1"/>
  <c r="AM1892" i="1"/>
  <c r="AU1892" i="1"/>
  <c r="AM1860" i="1"/>
  <c r="AU1860" i="1"/>
  <c r="Q1733" i="1"/>
  <c r="AT1733" i="1"/>
  <c r="Q1701" i="1"/>
  <c r="AT1701" i="1"/>
  <c r="AL1669" i="1"/>
  <c r="AY1669" i="1"/>
  <c r="Q1587" i="1"/>
  <c r="AI1587" i="1" s="1"/>
  <c r="F1587" i="1" s="1"/>
  <c r="AT1587" i="1"/>
  <c r="Q1510" i="1"/>
  <c r="AT1510" i="1"/>
  <c r="Q1478" i="1"/>
  <c r="AT1478" i="1"/>
  <c r="Q1446" i="1"/>
  <c r="AT1446" i="1"/>
  <c r="Q1305" i="1"/>
  <c r="AT1305" i="1"/>
  <c r="Q1273" i="1"/>
  <c r="AT1273" i="1"/>
  <c r="Q1220" i="1"/>
  <c r="AT1220" i="1"/>
  <c r="Q1188" i="1"/>
  <c r="AT1188" i="1"/>
  <c r="Q1156" i="1"/>
  <c r="AT1156" i="1"/>
  <c r="AM831" i="1"/>
  <c r="AU831" i="1"/>
  <c r="AM799" i="1"/>
  <c r="AU799" i="1"/>
  <c r="Q693" i="1"/>
  <c r="AT693" i="1"/>
  <c r="Q661" i="1"/>
  <c r="AT661" i="1"/>
  <c r="Q629" i="1"/>
  <c r="AT629" i="1"/>
  <c r="Q597" i="1"/>
  <c r="AT597" i="1"/>
  <c r="Q565" i="1"/>
  <c r="AT565" i="1"/>
  <c r="Q533" i="1"/>
  <c r="AI533" i="1" s="1"/>
  <c r="AT533" i="1"/>
  <c r="Q501" i="1"/>
  <c r="AT501" i="1"/>
  <c r="Q469" i="1"/>
  <c r="AT469" i="1"/>
  <c r="Q437" i="1"/>
  <c r="AT437" i="1"/>
  <c r="Q405" i="1"/>
  <c r="AT405" i="1"/>
  <c r="Q373" i="1"/>
  <c r="AT373" i="1"/>
  <c r="Q341" i="1"/>
  <c r="AT341" i="1"/>
  <c r="Q309" i="1"/>
  <c r="AT309" i="1"/>
  <c r="Q277" i="1"/>
  <c r="AI277" i="1" s="1"/>
  <c r="AT277" i="1"/>
  <c r="Q245" i="1"/>
  <c r="AT245" i="1"/>
  <c r="Q213" i="1"/>
  <c r="AT213" i="1"/>
  <c r="Q52" i="1"/>
  <c r="AT52" i="1"/>
  <c r="Q20" i="1"/>
  <c r="AT20" i="1"/>
  <c r="AM894" i="1"/>
  <c r="AU894" i="1"/>
  <c r="Q1855" i="1"/>
  <c r="AT1855" i="1"/>
  <c r="Q1823" i="1"/>
  <c r="AT1823" i="1"/>
  <c r="Q1791" i="1"/>
  <c r="AT1791" i="1"/>
  <c r="Q1762" i="1"/>
  <c r="AT1762" i="1"/>
  <c r="AL1682" i="1"/>
  <c r="AY1682" i="1"/>
  <c r="AM1658" i="1"/>
  <c r="AU1658" i="1"/>
  <c r="AL1350" i="1"/>
  <c r="AY1350" i="1"/>
  <c r="AL1270" i="1"/>
  <c r="AY1270" i="1"/>
  <c r="AL1169" i="1"/>
  <c r="AY1169" i="1"/>
  <c r="AM1052" i="1"/>
  <c r="AU1052" i="1"/>
  <c r="AM1020" i="1"/>
  <c r="AK1020" i="1" s="1"/>
  <c r="F1020" i="1" s="1"/>
  <c r="AU1020" i="1"/>
  <c r="AL831" i="1"/>
  <c r="AY831" i="1"/>
  <c r="Q746" i="1"/>
  <c r="AT746" i="1"/>
  <c r="AM719" i="1"/>
  <c r="AU719" i="1"/>
  <c r="AL586" i="1"/>
  <c r="AY586" i="1"/>
  <c r="AL458" i="1"/>
  <c r="AY458" i="1"/>
  <c r="AL330" i="1"/>
  <c r="AY330" i="1"/>
  <c r="AL202" i="1"/>
  <c r="AY202" i="1"/>
  <c r="AL121" i="1"/>
  <c r="AK121" i="1" s="1"/>
  <c r="AY121" i="1"/>
  <c r="AL97" i="1"/>
  <c r="AY97" i="1"/>
  <c r="Q9" i="1"/>
  <c r="AT9" i="1"/>
  <c r="AL252" i="1"/>
  <c r="AY252" i="1"/>
  <c r="AL537" i="1"/>
  <c r="AY537" i="1"/>
  <c r="Q1908" i="1"/>
  <c r="AT1908" i="1"/>
  <c r="Q1775" i="1"/>
  <c r="AT1775" i="1"/>
  <c r="Q1592" i="1"/>
  <c r="AT1592" i="1"/>
  <c r="AM1371" i="1"/>
  <c r="AU1371" i="1"/>
  <c r="AM1339" i="1"/>
  <c r="AU1339" i="1"/>
  <c r="AZ1275" i="1"/>
  <c r="AV1275" i="1"/>
  <c r="AM1222" i="1"/>
  <c r="AU1222" i="1"/>
  <c r="AM1190" i="1"/>
  <c r="AU1190" i="1"/>
  <c r="AM1158" i="1"/>
  <c r="AU1158" i="1"/>
  <c r="AL1137" i="1"/>
  <c r="AY1137" i="1"/>
  <c r="AM1081" i="1"/>
  <c r="AU1081" i="1"/>
  <c r="AL1004" i="1"/>
  <c r="AK1004" i="1" s="1"/>
  <c r="AY1004" i="1"/>
  <c r="AL980" i="1"/>
  <c r="AY980" i="1"/>
  <c r="AL932" i="1"/>
  <c r="AY932" i="1"/>
  <c r="Q434" i="1"/>
  <c r="AT434" i="1"/>
  <c r="Q402" i="1"/>
  <c r="AT402" i="1"/>
  <c r="AM702" i="1"/>
  <c r="AU702" i="1"/>
  <c r="AL265" i="1"/>
  <c r="AY265" i="1"/>
  <c r="Q1921" i="1"/>
  <c r="AT1921" i="1"/>
  <c r="Q1642" i="1"/>
  <c r="AT1642" i="1"/>
  <c r="AM1573" i="1"/>
  <c r="AU1573" i="1"/>
  <c r="AM1541" i="1"/>
  <c r="AU1541" i="1"/>
  <c r="AM1408" i="1"/>
  <c r="AU1408" i="1"/>
  <c r="Q1379" i="1"/>
  <c r="AT1379" i="1"/>
  <c r="AL1307" i="1"/>
  <c r="AY1307" i="1"/>
  <c r="AM1073" i="1"/>
  <c r="AU1073" i="1"/>
  <c r="AM1041" i="1"/>
  <c r="AU1041" i="1"/>
  <c r="AM977" i="1"/>
  <c r="AK977" i="1" s="1"/>
  <c r="AU977" i="1"/>
  <c r="AM945" i="1"/>
  <c r="AU945" i="1"/>
  <c r="AM913" i="1"/>
  <c r="AU913" i="1"/>
  <c r="AM881" i="1"/>
  <c r="AU881" i="1"/>
  <c r="AM849" i="1"/>
  <c r="AU849" i="1"/>
  <c r="AL820" i="1"/>
  <c r="AY820" i="1"/>
  <c r="AM748" i="1"/>
  <c r="AU748" i="1"/>
  <c r="AM716" i="1"/>
  <c r="AU716" i="1"/>
  <c r="AL663" i="1"/>
  <c r="AY663" i="1"/>
  <c r="AL535" i="1"/>
  <c r="AY535" i="1"/>
  <c r="AL407" i="1"/>
  <c r="AY407" i="1"/>
  <c r="AL279" i="1"/>
  <c r="AY279" i="1"/>
  <c r="AL174" i="1"/>
  <c r="AY174" i="1"/>
  <c r="AL150" i="1"/>
  <c r="AY150" i="1"/>
  <c r="AL126" i="1"/>
  <c r="AY126" i="1"/>
  <c r="AL78" i="1"/>
  <c r="AY78" i="1"/>
  <c r="AL809" i="1"/>
  <c r="AK809" i="1" s="1"/>
  <c r="AY809" i="1"/>
  <c r="AM1949" i="1"/>
  <c r="AU1949" i="1"/>
  <c r="AL1373" i="1"/>
  <c r="AY1373" i="1"/>
  <c r="Q1107" i="1"/>
  <c r="AT1107" i="1"/>
  <c r="Q1913" i="1"/>
  <c r="AT1913" i="1"/>
  <c r="Q1881" i="1"/>
  <c r="AT1881" i="1"/>
  <c r="Q1751" i="1"/>
  <c r="AT1751" i="1"/>
  <c r="Q1719" i="1"/>
  <c r="AT1719" i="1"/>
  <c r="Q1687" i="1"/>
  <c r="AT1687" i="1"/>
  <c r="Q1634" i="1"/>
  <c r="AT1634" i="1"/>
  <c r="AL1602" i="1"/>
  <c r="AY1602" i="1"/>
  <c r="AL1376" i="1"/>
  <c r="AY1376" i="1"/>
  <c r="Q1347" i="1"/>
  <c r="AT1347" i="1"/>
  <c r="AL1134" i="1"/>
  <c r="AY1134" i="1"/>
  <c r="AM1078" i="1"/>
  <c r="AU1078" i="1"/>
  <c r="AL881" i="1"/>
  <c r="AY881" i="1"/>
  <c r="Q828" i="1"/>
  <c r="AT828" i="1"/>
  <c r="Q796" i="1"/>
  <c r="AT796" i="1"/>
  <c r="AL764" i="1"/>
  <c r="AY764" i="1"/>
  <c r="AL740" i="1"/>
  <c r="AY740" i="1"/>
  <c r="Q695" i="1"/>
  <c r="AT695" i="1"/>
  <c r="Q663" i="1"/>
  <c r="AT663" i="1"/>
  <c r="Q631" i="1"/>
  <c r="AT631" i="1"/>
  <c r="Q599" i="1"/>
  <c r="AT599" i="1"/>
  <c r="Q567" i="1"/>
  <c r="AI567" i="1" s="1"/>
  <c r="AT567" i="1"/>
  <c r="Q535" i="1"/>
  <c r="AT535" i="1"/>
  <c r="Q503" i="1"/>
  <c r="AT503" i="1"/>
  <c r="Q471" i="1"/>
  <c r="AT471" i="1"/>
  <c r="Q439" i="1"/>
  <c r="AT439" i="1"/>
  <c r="Q407" i="1"/>
  <c r="AT407" i="1"/>
  <c r="Q375" i="1"/>
  <c r="AT375" i="1"/>
  <c r="Q343" i="1"/>
  <c r="AT343" i="1"/>
  <c r="Q311" i="1"/>
  <c r="AI311" i="1" s="1"/>
  <c r="AT311" i="1"/>
  <c r="Q279" i="1"/>
  <c r="AT279" i="1"/>
  <c r="Q247" i="1"/>
  <c r="AT247" i="1"/>
  <c r="Q215" i="1"/>
  <c r="AT215" i="1"/>
  <c r="Q150" i="1"/>
  <c r="AT150" i="1"/>
  <c r="Q118" i="1"/>
  <c r="AT118" i="1"/>
  <c r="Q86" i="1"/>
  <c r="AT86" i="1"/>
  <c r="Q865" i="1"/>
  <c r="AT865" i="1"/>
  <c r="AL1939" i="1"/>
  <c r="AK1939" i="1" s="1"/>
  <c r="F1939" i="1" s="1"/>
  <c r="AY1939" i="1"/>
  <c r="AL1724" i="1"/>
  <c r="AY1724" i="1"/>
  <c r="AL1700" i="1"/>
  <c r="AY1700" i="1"/>
  <c r="AL1586" i="1"/>
  <c r="AY1586" i="1"/>
  <c r="AM1562" i="1"/>
  <c r="AU1562" i="1"/>
  <c r="AM1530" i="1"/>
  <c r="AU1530" i="1"/>
  <c r="AM1240" i="1"/>
  <c r="AU1240" i="1"/>
  <c r="AL1211" i="1"/>
  <c r="AY1211" i="1"/>
  <c r="AL1078" i="1"/>
  <c r="AK1078" i="1" s="1"/>
  <c r="AY1078" i="1"/>
  <c r="AM982" i="1"/>
  <c r="AU982" i="1"/>
  <c r="AM950" i="1"/>
  <c r="AU950" i="1"/>
  <c r="AM918" i="1"/>
  <c r="AU918" i="1"/>
  <c r="AL99" i="1"/>
  <c r="AY99" i="1"/>
  <c r="AM1003" i="1"/>
  <c r="AU1003" i="1"/>
  <c r="Q729" i="1"/>
  <c r="AT729" i="1"/>
  <c r="Q1939" i="1"/>
  <c r="AT1939" i="1"/>
  <c r="AL1753" i="1"/>
  <c r="AK1753" i="1" s="1"/>
  <c r="AY1753" i="1"/>
  <c r="AM1721" i="1"/>
  <c r="AU1721" i="1"/>
  <c r="Q1578" i="1"/>
  <c r="AT1578" i="1"/>
  <c r="Q1501" i="1"/>
  <c r="AT1501" i="1"/>
  <c r="Q1437" i="1"/>
  <c r="AT1437" i="1"/>
  <c r="AM1357" i="1"/>
  <c r="AU1357" i="1"/>
  <c r="AM1208" i="1"/>
  <c r="AU1208" i="1"/>
  <c r="AM1176" i="1"/>
  <c r="AU1176" i="1"/>
  <c r="AL894" i="1"/>
  <c r="AK894" i="1" s="1"/>
  <c r="AY894" i="1"/>
  <c r="AM814" i="1"/>
  <c r="AU814" i="1"/>
  <c r="AM782" i="1"/>
  <c r="AU782" i="1"/>
  <c r="AL753" i="1"/>
  <c r="AY753" i="1"/>
  <c r="AL729" i="1"/>
  <c r="AY729" i="1"/>
  <c r="Q356" i="1"/>
  <c r="AT356" i="1"/>
  <c r="Q324" i="1"/>
  <c r="AT324" i="1"/>
  <c r="Q292" i="1"/>
  <c r="AT292" i="1"/>
  <c r="Q260" i="1"/>
  <c r="AT260" i="1"/>
  <c r="Q228" i="1"/>
  <c r="AT228" i="1"/>
  <c r="Q196" i="1"/>
  <c r="AT196" i="1"/>
  <c r="AM1742" i="1"/>
  <c r="AU1742" i="1"/>
  <c r="AM1710" i="1"/>
  <c r="AU1710" i="1"/>
  <c r="AM1678" i="1"/>
  <c r="AU1678" i="1"/>
  <c r="AL1575" i="1"/>
  <c r="AY1575" i="1"/>
  <c r="Q1458" i="1"/>
  <c r="AT1458" i="1"/>
  <c r="AL947" i="1"/>
  <c r="AY947" i="1"/>
  <c r="Q32" i="1"/>
  <c r="AT32" i="1"/>
  <c r="AM1386" i="1"/>
  <c r="AU1386" i="1"/>
  <c r="AL601" i="1"/>
  <c r="AY601" i="1"/>
  <c r="AS2817" i="1"/>
  <c r="AS2607" i="1"/>
  <c r="AS2397" i="1"/>
  <c r="AL1670" i="1"/>
  <c r="AY1670" i="1"/>
  <c r="AM1404" i="1"/>
  <c r="AU1404" i="1"/>
  <c r="AL1090" i="1"/>
  <c r="AY1090" i="1"/>
  <c r="AM1454" i="1"/>
  <c r="AU1454" i="1"/>
  <c r="AM605" i="1"/>
  <c r="AU605" i="1"/>
  <c r="AL1887" i="1"/>
  <c r="AY1887" i="1"/>
  <c r="AL786" i="1"/>
  <c r="AY786" i="1"/>
  <c r="AL580" i="1"/>
  <c r="AY580" i="1"/>
  <c r="AL935" i="1"/>
  <c r="AY935" i="1"/>
  <c r="AL383" i="1"/>
  <c r="AY383" i="1"/>
  <c r="Q1405" i="1"/>
  <c r="AT1405" i="1"/>
  <c r="AL160" i="1"/>
  <c r="AY160" i="1"/>
  <c r="AM1461" i="1"/>
  <c r="AU1461" i="1"/>
  <c r="Q1315" i="1"/>
  <c r="AI1315" i="1" s="1"/>
  <c r="AT1315" i="1"/>
  <c r="AM1944" i="1"/>
  <c r="AU1944" i="1"/>
  <c r="AL1320" i="1"/>
  <c r="AY1320" i="1"/>
  <c r="AL1187" i="1"/>
  <c r="AY1187" i="1"/>
  <c r="AM1131" i="1"/>
  <c r="AU1131" i="1"/>
  <c r="AM1014" i="1"/>
  <c r="AU1014" i="1"/>
  <c r="AL1830" i="1"/>
  <c r="AY1830" i="1"/>
  <c r="AM1612" i="1"/>
  <c r="AU1612" i="1"/>
  <c r="AM1099" i="1"/>
  <c r="AU1099" i="1"/>
  <c r="AM1633" i="1"/>
  <c r="AU1633" i="1"/>
  <c r="AL1551" i="1"/>
  <c r="AY1551" i="1"/>
  <c r="AM1463" i="1"/>
  <c r="AU1463" i="1"/>
  <c r="AL1378" i="1"/>
  <c r="AY1378" i="1"/>
  <c r="AM1258" i="1"/>
  <c r="AU1258" i="1"/>
  <c r="AM326" i="1"/>
  <c r="AU326" i="1"/>
  <c r="AM198" i="1"/>
  <c r="AU198" i="1"/>
  <c r="AM69" i="1"/>
  <c r="AU69" i="1"/>
  <c r="Q1931" i="1"/>
  <c r="AT1931" i="1"/>
  <c r="AL2026" i="1"/>
  <c r="AY2026" i="1"/>
  <c r="AM1994" i="1"/>
  <c r="AU1994" i="1"/>
  <c r="AM1962" i="1"/>
  <c r="AU1962" i="1"/>
  <c r="Q1928" i="1"/>
  <c r="AT1928" i="1"/>
  <c r="Q1766" i="1"/>
  <c r="AT1766" i="1"/>
  <c r="AL1742" i="1"/>
  <c r="AY1742" i="1"/>
  <c r="AL1718" i="1"/>
  <c r="AY1718" i="1"/>
  <c r="AL1588" i="1"/>
  <c r="AY1588" i="1"/>
  <c r="AL1455" i="1"/>
  <c r="AY1455" i="1"/>
  <c r="Q1394" i="1"/>
  <c r="AT1394" i="1"/>
  <c r="AL1290" i="1"/>
  <c r="AY1290" i="1"/>
  <c r="AL1213" i="1"/>
  <c r="AY1213" i="1"/>
  <c r="AM1133" i="1"/>
  <c r="AU1133" i="1"/>
  <c r="Q987" i="1"/>
  <c r="AT987" i="1"/>
  <c r="Q955" i="1"/>
  <c r="AT955" i="1"/>
  <c r="Q923" i="1"/>
  <c r="AT923" i="1"/>
  <c r="AL779" i="1"/>
  <c r="AY779" i="1"/>
  <c r="AM747" i="1"/>
  <c r="AU747" i="1"/>
  <c r="AM715" i="1"/>
  <c r="AU715" i="1"/>
  <c r="AL686" i="1"/>
  <c r="AY686" i="1"/>
  <c r="AL558" i="1"/>
  <c r="AY558" i="1"/>
  <c r="AL430" i="1"/>
  <c r="AY430" i="1"/>
  <c r="AL262" i="1"/>
  <c r="AY262" i="1"/>
  <c r="AL198" i="1"/>
  <c r="AY198" i="1"/>
  <c r="Q1854" i="1"/>
  <c r="AT1854" i="1"/>
  <c r="Q1562" i="1"/>
  <c r="AT1562" i="1"/>
  <c r="AM1051" i="1"/>
  <c r="AU1051" i="1"/>
  <c r="AL16" i="1"/>
  <c r="AY16" i="1"/>
  <c r="AL1978" i="1"/>
  <c r="AY1978" i="1"/>
  <c r="AL1925" i="1"/>
  <c r="AY1925" i="1"/>
  <c r="AM1861" i="1"/>
  <c r="AU1861" i="1"/>
  <c r="Q1580" i="1"/>
  <c r="AT1580" i="1"/>
  <c r="AL1556" i="1"/>
  <c r="AY1556" i="1"/>
  <c r="Q1205" i="1"/>
  <c r="AT1205" i="1"/>
  <c r="Q1173" i="1"/>
  <c r="AT1173" i="1"/>
  <c r="AM1093" i="1"/>
  <c r="AU1093" i="1"/>
  <c r="AM832" i="1"/>
  <c r="AU832" i="1"/>
  <c r="AM800" i="1"/>
  <c r="AU800" i="1"/>
  <c r="Q25" i="1"/>
  <c r="AT25" i="1"/>
  <c r="Q1554" i="1"/>
  <c r="AT1554" i="1"/>
  <c r="AM1144" i="1"/>
  <c r="AU1144" i="1"/>
  <c r="AL798" i="1"/>
  <c r="AY798" i="1"/>
  <c r="AL1861" i="1"/>
  <c r="AY1861" i="1"/>
  <c r="AL1776" i="1"/>
  <c r="AY1776" i="1"/>
  <c r="AM1675" i="1"/>
  <c r="AU1675" i="1"/>
  <c r="AM1643" i="1"/>
  <c r="AU1643" i="1"/>
  <c r="AL1614" i="1"/>
  <c r="AY1614" i="1"/>
  <c r="AM1561" i="1"/>
  <c r="AU1561" i="1"/>
  <c r="AM1529" i="1"/>
  <c r="AU1529" i="1"/>
  <c r="AL1343" i="1"/>
  <c r="AY1343" i="1"/>
  <c r="AL1319" i="1"/>
  <c r="AY1319" i="1"/>
  <c r="AL1295" i="1"/>
  <c r="AY1295" i="1"/>
  <c r="AL1218" i="1"/>
  <c r="AY1218" i="1"/>
  <c r="AL1085" i="1"/>
  <c r="AY1085" i="1"/>
  <c r="Q1056" i="1"/>
  <c r="AT1056" i="1"/>
  <c r="Q1024" i="1"/>
  <c r="AT1024" i="1"/>
  <c r="AL643" i="1"/>
  <c r="AY643" i="1"/>
  <c r="AL515" i="1"/>
  <c r="AY515" i="1"/>
  <c r="AL387" i="1"/>
  <c r="AY387" i="1"/>
  <c r="AL259" i="1"/>
  <c r="AY259" i="1"/>
  <c r="AL130" i="1"/>
  <c r="AY130" i="1"/>
  <c r="Q1814" i="1"/>
  <c r="AT1814" i="1"/>
  <c r="AM1426" i="1"/>
  <c r="AU1426" i="1"/>
  <c r="AL1922" i="1"/>
  <c r="AY1922" i="1"/>
  <c r="AM1890" i="1"/>
  <c r="AU1890" i="1"/>
  <c r="AM1858" i="1"/>
  <c r="AU1858" i="1"/>
  <c r="AM1781" i="1"/>
  <c r="AU1781" i="1"/>
  <c r="AL1545" i="1"/>
  <c r="AY1545" i="1"/>
  <c r="AL1521" i="1"/>
  <c r="AY1521" i="1"/>
  <c r="Q1492" i="1"/>
  <c r="AT1492" i="1"/>
  <c r="Q1460" i="1"/>
  <c r="AT1460" i="1"/>
  <c r="Q1351" i="1"/>
  <c r="AT1351" i="1"/>
  <c r="AL1231" i="1"/>
  <c r="AY1231" i="1"/>
  <c r="AM1199" i="1"/>
  <c r="AU1199" i="1"/>
  <c r="AM1167" i="1"/>
  <c r="AU1167" i="1"/>
  <c r="AL1114" i="1"/>
  <c r="AY1114" i="1"/>
  <c r="Q800" i="1"/>
  <c r="AT800" i="1"/>
  <c r="AM696" i="1"/>
  <c r="AU696" i="1"/>
  <c r="AM664" i="1"/>
  <c r="AU664" i="1"/>
  <c r="AM632" i="1"/>
  <c r="AU632" i="1"/>
  <c r="AM600" i="1"/>
  <c r="AU600" i="1"/>
  <c r="AM568" i="1"/>
  <c r="AU568" i="1"/>
  <c r="AM536" i="1"/>
  <c r="AU536" i="1"/>
  <c r="AM504" i="1"/>
  <c r="AU504" i="1"/>
  <c r="AM472" i="1"/>
  <c r="AU472" i="1"/>
  <c r="AM440" i="1"/>
  <c r="AU440" i="1"/>
  <c r="AM408" i="1"/>
  <c r="AU408" i="1"/>
  <c r="AM376" i="1"/>
  <c r="AU376" i="1"/>
  <c r="AM344" i="1"/>
  <c r="AU344" i="1"/>
  <c r="AM312" i="1"/>
  <c r="AU312" i="1"/>
  <c r="AM280" i="1"/>
  <c r="AU280" i="1"/>
  <c r="AM248" i="1"/>
  <c r="AU248" i="1"/>
  <c r="AM216" i="1"/>
  <c r="AU216" i="1"/>
  <c r="AM30" i="1"/>
  <c r="AU30" i="1"/>
  <c r="Q2007" i="1"/>
  <c r="AT2007" i="1"/>
  <c r="Q1975" i="1"/>
  <c r="AT1975" i="1"/>
  <c r="Q1943" i="1"/>
  <c r="AT1943" i="1"/>
  <c r="Q1675" i="1"/>
  <c r="AT1675" i="1"/>
  <c r="Q1643" i="1"/>
  <c r="AT1643" i="1"/>
  <c r="AM1558" i="1"/>
  <c r="AU1558" i="1"/>
  <c r="AM1526" i="1"/>
  <c r="AU1526" i="1"/>
  <c r="AL1372" i="1"/>
  <c r="AY1372" i="1"/>
  <c r="AM1244" i="1"/>
  <c r="AU1244" i="1"/>
  <c r="AL1215" i="1"/>
  <c r="AY1215" i="1"/>
  <c r="AL1191" i="1"/>
  <c r="AY1191" i="1"/>
  <c r="Q1146" i="1"/>
  <c r="AT1146" i="1"/>
  <c r="Q1114" i="1"/>
  <c r="AT1114" i="1"/>
  <c r="AL813" i="1"/>
  <c r="AY813" i="1"/>
  <c r="AL600" i="1"/>
  <c r="AY600" i="1"/>
  <c r="AL472" i="1"/>
  <c r="AK472" i="1" s="1"/>
  <c r="AY472" i="1"/>
  <c r="AL344" i="1"/>
  <c r="AK344" i="1" s="1"/>
  <c r="AY344" i="1"/>
  <c r="AL216" i="1"/>
  <c r="AY216" i="1"/>
  <c r="AL87" i="1"/>
  <c r="AY87" i="1"/>
  <c r="AL7" i="1"/>
  <c r="AY7" i="1"/>
  <c r="Q17" i="1"/>
  <c r="AT17" i="1"/>
  <c r="AL364" i="1"/>
  <c r="AY364" i="1"/>
  <c r="AL123" i="1"/>
  <c r="AY123" i="1"/>
  <c r="AM1766" i="1"/>
  <c r="AU1766" i="1"/>
  <c r="AM867" i="1"/>
  <c r="AU867" i="1"/>
  <c r="AL1948" i="1"/>
  <c r="AY1948" i="1"/>
  <c r="AM1919" i="1"/>
  <c r="AU1919" i="1"/>
  <c r="AM1887" i="1"/>
  <c r="AU1887" i="1"/>
  <c r="Q1781" i="1"/>
  <c r="AT1781" i="1"/>
  <c r="Q1513" i="1"/>
  <c r="AT1513" i="1"/>
  <c r="Q1481" i="1"/>
  <c r="AT1481" i="1"/>
  <c r="Q1449" i="1"/>
  <c r="AT1449" i="1"/>
  <c r="AL1135" i="1"/>
  <c r="AY1135" i="1"/>
  <c r="AL1111" i="1"/>
  <c r="AY1111" i="1"/>
  <c r="AM1079" i="1"/>
  <c r="AU1079" i="1"/>
  <c r="AL906" i="1"/>
  <c r="AY906" i="1"/>
  <c r="AL765" i="1"/>
  <c r="AY765" i="1"/>
  <c r="AL741" i="1"/>
  <c r="AY741" i="1"/>
  <c r="Q696" i="1"/>
  <c r="AT696" i="1"/>
  <c r="Q664" i="1"/>
  <c r="AT664" i="1"/>
  <c r="Q632" i="1"/>
  <c r="AT632" i="1"/>
  <c r="Q600" i="1"/>
  <c r="AT600" i="1"/>
  <c r="Q568" i="1"/>
  <c r="AT568" i="1"/>
  <c r="Q536" i="1"/>
  <c r="AT536" i="1"/>
  <c r="Q504" i="1"/>
  <c r="AT504" i="1"/>
  <c r="Q472" i="1"/>
  <c r="AT472" i="1"/>
  <c r="Q440" i="1"/>
  <c r="AT440" i="1"/>
  <c r="Q408" i="1"/>
  <c r="AT408" i="1"/>
  <c r="Q376" i="1"/>
  <c r="AT376" i="1"/>
  <c r="Q344" i="1"/>
  <c r="AT344" i="1"/>
  <c r="Q312" i="1"/>
  <c r="AT312" i="1"/>
  <c r="Q280" i="1"/>
  <c r="AT280" i="1"/>
  <c r="Q248" i="1"/>
  <c r="AT248" i="1"/>
  <c r="Q216" i="1"/>
  <c r="AT216" i="1"/>
  <c r="Q183" i="1"/>
  <c r="AT183" i="1"/>
  <c r="Q151" i="1"/>
  <c r="AT151" i="1"/>
  <c r="Q119" i="1"/>
  <c r="AT119" i="1"/>
  <c r="Q87" i="1"/>
  <c r="AT87" i="1"/>
  <c r="Q55" i="1"/>
  <c r="AT55" i="1"/>
  <c r="Q23" i="1"/>
  <c r="AT23" i="1"/>
  <c r="AL324" i="1"/>
  <c r="AY324" i="1"/>
  <c r="Q1996" i="1"/>
  <c r="AT1996" i="1"/>
  <c r="Q1964" i="1"/>
  <c r="AT1964" i="1"/>
  <c r="AM1637" i="1"/>
  <c r="AU1637" i="1"/>
  <c r="AL1502" i="1"/>
  <c r="AY1502" i="1"/>
  <c r="AL1454" i="1"/>
  <c r="AY1454" i="1"/>
  <c r="AL1430" i="1"/>
  <c r="AY1430" i="1"/>
  <c r="AL1369" i="1"/>
  <c r="AY1369" i="1"/>
  <c r="AL1265" i="1"/>
  <c r="AY1265" i="1"/>
  <c r="Q1135" i="1"/>
  <c r="AT1135" i="1"/>
  <c r="AM983" i="1"/>
  <c r="AU983" i="1"/>
  <c r="AM951" i="1"/>
  <c r="AU951" i="1"/>
  <c r="AM919" i="1"/>
  <c r="AU919" i="1"/>
  <c r="AM887" i="1"/>
  <c r="AU887" i="1"/>
  <c r="Q858" i="1"/>
  <c r="AT858" i="1"/>
  <c r="AM754" i="1"/>
  <c r="AU754" i="1"/>
  <c r="AM722" i="1"/>
  <c r="AU722" i="1"/>
  <c r="AL589" i="1"/>
  <c r="AY589" i="1"/>
  <c r="AL461" i="1"/>
  <c r="AY461" i="1"/>
  <c r="AL381" i="1"/>
  <c r="AY381" i="1"/>
  <c r="AL333" i="1"/>
  <c r="AY333" i="1"/>
  <c r="AL205" i="1"/>
  <c r="AY205" i="1"/>
  <c r="AL124" i="1"/>
  <c r="AY124" i="1"/>
  <c r="AL393" i="1"/>
  <c r="AY393" i="1"/>
  <c r="Q1616" i="1"/>
  <c r="AT1616" i="1"/>
  <c r="AM1366" i="1"/>
  <c r="AU1366" i="1"/>
  <c r="AM1334" i="1"/>
  <c r="AU1334" i="1"/>
  <c r="AM1302" i="1"/>
  <c r="AU1302" i="1"/>
  <c r="AM1270" i="1"/>
  <c r="AK1270" i="1" s="1"/>
  <c r="AU1270" i="1"/>
  <c r="AL1241" i="1"/>
  <c r="AY1241" i="1"/>
  <c r="AM1217" i="1"/>
  <c r="AU1217" i="1"/>
  <c r="AL855" i="1"/>
  <c r="AY855" i="1"/>
  <c r="AM177" i="1"/>
  <c r="AU177" i="1"/>
  <c r="AM145" i="1"/>
  <c r="AU145" i="1"/>
  <c r="AM113" i="1"/>
  <c r="AU113" i="1"/>
  <c r="AM81" i="1"/>
  <c r="AU81" i="1"/>
  <c r="AM2021" i="1"/>
  <c r="AU2021" i="1"/>
  <c r="Q2017" i="1"/>
  <c r="AT2017" i="1"/>
  <c r="Q1985" i="1"/>
  <c r="AT1985" i="1"/>
  <c r="Q1953" i="1"/>
  <c r="AT1953" i="1"/>
  <c r="Q1924" i="1"/>
  <c r="AT1924" i="1"/>
  <c r="Q1600" i="1"/>
  <c r="AT1600" i="1"/>
  <c r="Q1571" i="1"/>
  <c r="AT1571" i="1"/>
  <c r="Q1539" i="1"/>
  <c r="AT1539" i="1"/>
  <c r="Q1406" i="1"/>
  <c r="AI1406" i="1" s="1"/>
  <c r="AT1406" i="1"/>
  <c r="Q1374" i="1"/>
  <c r="AT1374" i="1"/>
  <c r="AL1294" i="1"/>
  <c r="AY1294" i="1"/>
  <c r="AL1193" i="1"/>
  <c r="AY1193" i="1"/>
  <c r="AM1137" i="1"/>
  <c r="AU1137" i="1"/>
  <c r="AM1105" i="1"/>
  <c r="AU1105" i="1"/>
  <c r="AL610" i="1"/>
  <c r="AY610" i="1"/>
  <c r="AL482" i="1"/>
  <c r="AY482" i="1"/>
  <c r="AL354" i="1"/>
  <c r="AY354" i="1"/>
  <c r="AL226" i="1"/>
  <c r="AY226" i="1"/>
  <c r="AM1819" i="1"/>
  <c r="AU1819" i="1"/>
  <c r="Q1522" i="1"/>
  <c r="AT1522" i="1"/>
  <c r="AL2006" i="1"/>
  <c r="AY2006" i="1"/>
  <c r="AL1982" i="1"/>
  <c r="AY1982" i="1"/>
  <c r="AL1958" i="1"/>
  <c r="AY1958" i="1"/>
  <c r="Q1937" i="1"/>
  <c r="AT1937" i="1"/>
  <c r="Q1876" i="1"/>
  <c r="AT1876" i="1"/>
  <c r="AM1743" i="1"/>
  <c r="AU1743" i="1"/>
  <c r="AM1711" i="1"/>
  <c r="AU1711" i="1"/>
  <c r="AM1679" i="1"/>
  <c r="AU1679" i="1"/>
  <c r="AL1650" i="1"/>
  <c r="AY1650" i="1"/>
  <c r="AM1626" i="1"/>
  <c r="AU1626" i="1"/>
  <c r="Q1515" i="1"/>
  <c r="AT1515" i="1"/>
  <c r="Q1483" i="1"/>
  <c r="AT1483" i="1"/>
  <c r="Q1451" i="1"/>
  <c r="AT1451" i="1"/>
  <c r="Q831" i="1"/>
  <c r="AT831" i="1"/>
  <c r="Q799" i="1"/>
  <c r="AT799" i="1"/>
  <c r="AL719" i="1"/>
  <c r="AY719" i="1"/>
  <c r="Q690" i="1"/>
  <c r="AT690" i="1"/>
  <c r="Q658" i="1"/>
  <c r="AT658" i="1"/>
  <c r="Q626" i="1"/>
  <c r="AT626" i="1"/>
  <c r="Q594" i="1"/>
  <c r="AT594" i="1"/>
  <c r="Q562" i="1"/>
  <c r="AT562" i="1"/>
  <c r="Q530" i="1"/>
  <c r="AT530" i="1"/>
  <c r="Q498" i="1"/>
  <c r="AT498" i="1"/>
  <c r="Q466" i="1"/>
  <c r="AT466" i="1"/>
  <c r="Q370" i="1"/>
  <c r="AT370" i="1"/>
  <c r="Q338" i="1"/>
  <c r="AT338" i="1"/>
  <c r="Q306" i="1"/>
  <c r="AT306" i="1"/>
  <c r="Q274" i="1"/>
  <c r="AT274" i="1"/>
  <c r="Q242" i="1"/>
  <c r="AI242" i="1" s="1"/>
  <c r="AT242" i="1"/>
  <c r="Q210" i="1"/>
  <c r="AT210" i="1"/>
  <c r="Q177" i="1"/>
  <c r="AT177" i="1"/>
  <c r="Q145" i="1"/>
  <c r="AT145" i="1"/>
  <c r="Q113" i="1"/>
  <c r="AT113" i="1"/>
  <c r="Q81" i="1"/>
  <c r="AT81" i="1"/>
  <c r="Q708" i="1"/>
  <c r="AT708" i="1"/>
  <c r="Q1123" i="1"/>
  <c r="AT1123" i="1"/>
  <c r="Q2014" i="1"/>
  <c r="AT2014" i="1"/>
  <c r="Q1982" i="1"/>
  <c r="AT1982" i="1"/>
  <c r="Q1950" i="1"/>
  <c r="AT1950" i="1"/>
  <c r="Q1836" i="1"/>
  <c r="AT1836" i="1"/>
  <c r="Q1804" i="1"/>
  <c r="AT1804" i="1"/>
  <c r="Q1536" i="1"/>
  <c r="AT1536" i="1"/>
  <c r="AL1480" i="1"/>
  <c r="AY1480" i="1"/>
  <c r="AL1456" i="1"/>
  <c r="AY1456" i="1"/>
  <c r="AL1432" i="1"/>
  <c r="AY1432" i="1"/>
  <c r="AM1376" i="1"/>
  <c r="AU1376" i="1"/>
  <c r="AL1355" i="1"/>
  <c r="AY1355" i="1"/>
  <c r="Q1153" i="1"/>
  <c r="AT1153" i="1"/>
  <c r="Q1121" i="1"/>
  <c r="AT1121" i="1"/>
  <c r="Q1004" i="1"/>
  <c r="AT1004" i="1"/>
  <c r="AL796" i="1"/>
  <c r="AY796" i="1"/>
  <c r="AL687" i="1"/>
  <c r="AY687" i="1"/>
  <c r="AL559" i="1"/>
  <c r="AY559" i="1"/>
  <c r="AL431" i="1"/>
  <c r="AY431" i="1"/>
  <c r="AL303" i="1"/>
  <c r="AY303" i="1"/>
  <c r="AL102" i="1"/>
  <c r="AY102" i="1"/>
  <c r="AL1721" i="1"/>
  <c r="AY1721" i="1"/>
  <c r="AL369" i="1"/>
  <c r="AY369" i="1"/>
  <c r="AL1987" i="1"/>
  <c r="AY1987" i="1"/>
  <c r="AL1963" i="1"/>
  <c r="AY1963" i="1"/>
  <c r="AL1934" i="1"/>
  <c r="AY1934" i="1"/>
  <c r="AM1910" i="1"/>
  <c r="AU1910" i="1"/>
  <c r="Q1772" i="1"/>
  <c r="AT1772" i="1"/>
  <c r="AL1573" i="1"/>
  <c r="AY1573" i="1"/>
  <c r="AL1549" i="1"/>
  <c r="AY1549" i="1"/>
  <c r="AL1424" i="1"/>
  <c r="AY1424" i="1"/>
  <c r="AL1400" i="1"/>
  <c r="AY1400" i="1"/>
  <c r="AM1344" i="1"/>
  <c r="AU1344" i="1"/>
  <c r="AL1251" i="1"/>
  <c r="AY1251" i="1"/>
  <c r="Q1222" i="1"/>
  <c r="AT1222" i="1"/>
  <c r="Q1190" i="1"/>
  <c r="AT1190" i="1"/>
  <c r="Q1158" i="1"/>
  <c r="AT1158" i="1"/>
  <c r="AL1110" i="1"/>
  <c r="AY1110" i="1"/>
  <c r="AL1033" i="1"/>
  <c r="AY1033" i="1"/>
  <c r="AL905" i="1"/>
  <c r="AY905" i="1"/>
  <c r="AM825" i="1"/>
  <c r="AU825" i="1"/>
  <c r="AM793" i="1"/>
  <c r="AU793" i="1"/>
  <c r="AM692" i="1"/>
  <c r="AU692" i="1"/>
  <c r="AM660" i="1"/>
  <c r="AU660" i="1"/>
  <c r="AM628" i="1"/>
  <c r="AU628" i="1"/>
  <c r="AM596" i="1"/>
  <c r="AU596" i="1"/>
  <c r="AM564" i="1"/>
  <c r="AU564" i="1"/>
  <c r="AM532" i="1"/>
  <c r="AU532" i="1"/>
  <c r="AM500" i="1"/>
  <c r="AU500" i="1"/>
  <c r="AM468" i="1"/>
  <c r="AU468" i="1"/>
  <c r="AM372" i="1"/>
  <c r="AU372" i="1"/>
  <c r="AM340" i="1"/>
  <c r="AU340" i="1"/>
  <c r="AM308" i="1"/>
  <c r="AU308" i="1"/>
  <c r="AM276" i="1"/>
  <c r="AU276" i="1"/>
  <c r="AM244" i="1"/>
  <c r="AU244" i="1"/>
  <c r="AM212" i="1"/>
  <c r="AU212" i="1"/>
  <c r="AL785" i="1"/>
  <c r="AY785" i="1"/>
  <c r="AM80" i="1"/>
  <c r="AU80" i="1"/>
  <c r="Q2003" i="1"/>
  <c r="AT2003" i="1"/>
  <c r="Q1971" i="1"/>
  <c r="AT1971" i="1"/>
  <c r="AM1838" i="1"/>
  <c r="AU1838" i="1"/>
  <c r="AM1806" i="1"/>
  <c r="AU1806" i="1"/>
  <c r="AL1777" i="1"/>
  <c r="AY1777" i="1"/>
  <c r="AL1748" i="1"/>
  <c r="AY1748" i="1"/>
  <c r="Q1671" i="1"/>
  <c r="AT1671" i="1"/>
  <c r="Q1639" i="1"/>
  <c r="AT1639" i="1"/>
  <c r="AL1615" i="1"/>
  <c r="AY1615" i="1"/>
  <c r="Q1424" i="1"/>
  <c r="AT1424" i="1"/>
  <c r="Q1392" i="1"/>
  <c r="AT1392" i="1"/>
  <c r="Q1235" i="1"/>
  <c r="AT1235" i="1"/>
  <c r="AL1960" i="1"/>
  <c r="AY1960" i="1"/>
  <c r="Q1910" i="1"/>
  <c r="AT1910" i="1"/>
  <c r="Q1777" i="1"/>
  <c r="AI1777" i="1" s="1"/>
  <c r="AT1777" i="1"/>
  <c r="AM1689" i="1"/>
  <c r="AU1689" i="1"/>
  <c r="Q1607" i="1"/>
  <c r="AT1607" i="1"/>
  <c r="Q1469" i="1"/>
  <c r="AT1469" i="1"/>
  <c r="AM1325" i="1"/>
  <c r="AU1325" i="1"/>
  <c r="AM1293" i="1"/>
  <c r="AU1293" i="1"/>
  <c r="AM1261" i="1"/>
  <c r="AU1261" i="1"/>
  <c r="AL918" i="1"/>
  <c r="AY918" i="1"/>
  <c r="Q676" i="1"/>
  <c r="AT676" i="1"/>
  <c r="Q644" i="1"/>
  <c r="AT644" i="1"/>
  <c r="Q612" i="1"/>
  <c r="AT612" i="1"/>
  <c r="Q580" i="1"/>
  <c r="AT580" i="1"/>
  <c r="Q548" i="1"/>
  <c r="AT548" i="1"/>
  <c r="Q516" i="1"/>
  <c r="AT516" i="1"/>
  <c r="Q484" i="1"/>
  <c r="AT484" i="1"/>
  <c r="Q452" i="1"/>
  <c r="AT452" i="1"/>
  <c r="Q420" i="1"/>
  <c r="AT420" i="1"/>
  <c r="Q388" i="1"/>
  <c r="AI388" i="1" s="1"/>
  <c r="AT388" i="1"/>
  <c r="Q163" i="1"/>
  <c r="AT163" i="1"/>
  <c r="Q131" i="1"/>
  <c r="AT131" i="1"/>
  <c r="Q99" i="1"/>
  <c r="AT99" i="1"/>
  <c r="Q1907" i="1"/>
  <c r="AT1907" i="1"/>
  <c r="Q1875" i="1"/>
  <c r="AT1875" i="1"/>
  <c r="Q1490" i="1"/>
  <c r="AT1490" i="1"/>
  <c r="Q1349" i="1"/>
  <c r="AT1349" i="1"/>
  <c r="Q1317" i="1"/>
  <c r="AT1317" i="1"/>
  <c r="Q1285" i="1"/>
  <c r="AT1285" i="1"/>
  <c r="AL1229" i="1"/>
  <c r="AY1229" i="1"/>
  <c r="AM1197" i="1"/>
  <c r="AU1197" i="1"/>
  <c r="AM1165" i="1"/>
  <c r="AU1165" i="1"/>
  <c r="AM1088" i="1"/>
  <c r="AU1088" i="1"/>
  <c r="AL971" i="1"/>
  <c r="AY971" i="1"/>
  <c r="AL843" i="1"/>
  <c r="AY843" i="1"/>
  <c r="AM811" i="1"/>
  <c r="AU811" i="1"/>
  <c r="AM779" i="1"/>
  <c r="AU779" i="1"/>
  <c r="Q673" i="1"/>
  <c r="AT673" i="1"/>
  <c r="Q641" i="1"/>
  <c r="AT641" i="1"/>
  <c r="Q609" i="1"/>
  <c r="AT609" i="1"/>
  <c r="Q577" i="1"/>
  <c r="AT577" i="1"/>
  <c r="Q545" i="1"/>
  <c r="AT545" i="1"/>
  <c r="Q513" i="1"/>
  <c r="AT513" i="1"/>
  <c r="Q481" i="1"/>
  <c r="AT481" i="1"/>
  <c r="Q449" i="1"/>
  <c r="AT449" i="1"/>
  <c r="Q417" i="1"/>
  <c r="AT417" i="1"/>
  <c r="Q385" i="1"/>
  <c r="AT385" i="1"/>
  <c r="Q353" i="1"/>
  <c r="AT353" i="1"/>
  <c r="Q321" i="1"/>
  <c r="AT321" i="1"/>
  <c r="Q289" i="1"/>
  <c r="AT289" i="1"/>
  <c r="Q257" i="1"/>
  <c r="AT257" i="1"/>
  <c r="Q225" i="1"/>
  <c r="AT225" i="1"/>
  <c r="Q193" i="1"/>
  <c r="AT193" i="1"/>
  <c r="Q160" i="1"/>
  <c r="AT160" i="1"/>
  <c r="Q128" i="1"/>
  <c r="AT128" i="1"/>
  <c r="Q96" i="1"/>
  <c r="AT96" i="1"/>
  <c r="Q64" i="1"/>
  <c r="AT64" i="1"/>
  <c r="Q878" i="1"/>
  <c r="AT878" i="1"/>
  <c r="AS2737" i="1"/>
  <c r="AS2259" i="1"/>
  <c r="AS2183" i="1"/>
  <c r="AR2623" i="1"/>
  <c r="AS2681" i="1"/>
  <c r="AM346" i="1"/>
  <c r="AU346" i="1"/>
  <c r="AM1048" i="1"/>
  <c r="AU1048" i="1"/>
  <c r="AL582" i="1"/>
  <c r="AY582" i="1"/>
  <c r="AL133" i="1"/>
  <c r="AY133" i="1"/>
  <c r="AL806" i="1"/>
  <c r="AY806" i="1"/>
  <c r="AL465" i="1"/>
  <c r="AY465" i="1"/>
  <c r="AL2002" i="1"/>
  <c r="AY2002" i="1"/>
  <c r="AM1893" i="1"/>
  <c r="AU1893" i="1"/>
  <c r="Q1726" i="1"/>
  <c r="AT1726" i="1"/>
  <c r="Q1694" i="1"/>
  <c r="AT1694" i="1"/>
  <c r="AL1638" i="1"/>
  <c r="AY1638" i="1"/>
  <c r="Q1609" i="1"/>
  <c r="AT1609" i="1"/>
  <c r="AM1577" i="1"/>
  <c r="AU1577" i="1"/>
  <c r="AM1500" i="1"/>
  <c r="AU1500" i="1"/>
  <c r="AM1468" i="1"/>
  <c r="AU1468" i="1"/>
  <c r="AM1436" i="1"/>
  <c r="AU1436" i="1"/>
  <c r="AM1359" i="1"/>
  <c r="AU1359" i="1"/>
  <c r="AM1327" i="1"/>
  <c r="AU1327" i="1"/>
  <c r="AM1295" i="1"/>
  <c r="AU1295" i="1"/>
  <c r="AM1263" i="1"/>
  <c r="AU1263" i="1"/>
  <c r="AL1117" i="1"/>
  <c r="AK1117" i="1" s="1"/>
  <c r="AY1117" i="1"/>
  <c r="AM691" i="1"/>
  <c r="AU691" i="1"/>
  <c r="AM659" i="1"/>
  <c r="AU659" i="1"/>
  <c r="AM627" i="1"/>
  <c r="AU627" i="1"/>
  <c r="AM595" i="1"/>
  <c r="AU595" i="1"/>
  <c r="AM563" i="1"/>
  <c r="AU563" i="1"/>
  <c r="AM531" i="1"/>
  <c r="AU531" i="1"/>
  <c r="AM499" i="1"/>
  <c r="AU499" i="1"/>
  <c r="AM467" i="1"/>
  <c r="AK467" i="1" s="1"/>
  <c r="AU467" i="1"/>
  <c r="AM435" i="1"/>
  <c r="AU435" i="1"/>
  <c r="AM403" i="1"/>
  <c r="AU403" i="1"/>
  <c r="AM371" i="1"/>
  <c r="AU371" i="1"/>
  <c r="AM339" i="1"/>
  <c r="AU339" i="1"/>
  <c r="AM307" i="1"/>
  <c r="AU307" i="1"/>
  <c r="AM275" i="1"/>
  <c r="AU275" i="1"/>
  <c r="AM243" i="1"/>
  <c r="AU243" i="1"/>
  <c r="AM211" i="1"/>
  <c r="AU211" i="1"/>
  <c r="AM178" i="1"/>
  <c r="AU178" i="1"/>
  <c r="AM146" i="1"/>
  <c r="AU146" i="1"/>
  <c r="AM114" i="1"/>
  <c r="AU114" i="1"/>
  <c r="AM82" i="1"/>
  <c r="AU82" i="1"/>
  <c r="AM50" i="1"/>
  <c r="AU50" i="1"/>
  <c r="AM18" i="1"/>
  <c r="AU18" i="1"/>
  <c r="AM1046" i="1"/>
  <c r="AU1046" i="1"/>
  <c r="Q67" i="1"/>
  <c r="AT67" i="1"/>
  <c r="Q2002" i="1"/>
  <c r="AT2002" i="1"/>
  <c r="Q1970" i="1"/>
  <c r="AT1970" i="1"/>
  <c r="Q1832" i="1"/>
  <c r="AT1832" i="1"/>
  <c r="Q1800" i="1"/>
  <c r="AT1800" i="1"/>
  <c r="AL1367" i="1"/>
  <c r="AY1367" i="1"/>
  <c r="AL1271" i="1"/>
  <c r="AY1271" i="1"/>
  <c r="Q1242" i="1"/>
  <c r="AT1242" i="1"/>
  <c r="Q1141" i="1"/>
  <c r="AT1141" i="1"/>
  <c r="Q1109" i="1"/>
  <c r="AT1109" i="1"/>
  <c r="Q755" i="1"/>
  <c r="AT755" i="1"/>
  <c r="Q723" i="1"/>
  <c r="AT723" i="1"/>
  <c r="AL667" i="1"/>
  <c r="AY667" i="1"/>
  <c r="AL539" i="1"/>
  <c r="AY539" i="1"/>
  <c r="AL411" i="1"/>
  <c r="AY411" i="1"/>
  <c r="AL283" i="1"/>
  <c r="AY283" i="1"/>
  <c r="AL154" i="1"/>
  <c r="AK154" i="1" s="1"/>
  <c r="AY154" i="1"/>
  <c r="AM1997" i="1"/>
  <c r="AU1997" i="1"/>
  <c r="AL1083" i="1"/>
  <c r="AY1083" i="1"/>
  <c r="AL257" i="1"/>
  <c r="AY257" i="1"/>
  <c r="AL1805" i="1"/>
  <c r="AY1805" i="1"/>
  <c r="Q1630" i="1"/>
  <c r="AT1630" i="1"/>
  <c r="AM1598" i="1"/>
  <c r="AU1598" i="1"/>
  <c r="AL1569" i="1"/>
  <c r="AY1569" i="1"/>
  <c r="AL1428" i="1"/>
  <c r="AK1428" i="1" s="1"/>
  <c r="AY1428" i="1"/>
  <c r="Q1319" i="1"/>
  <c r="AT1319" i="1"/>
  <c r="Q1287" i="1"/>
  <c r="AT1287" i="1"/>
  <c r="Q1255" i="1"/>
  <c r="AT1255" i="1"/>
  <c r="AL1138" i="1"/>
  <c r="AY1138" i="1"/>
  <c r="Q1085" i="1"/>
  <c r="AT1085" i="1"/>
  <c r="AL981" i="1"/>
  <c r="AY981" i="1"/>
  <c r="AL957" i="1"/>
  <c r="AY957" i="1"/>
  <c r="AM829" i="1"/>
  <c r="AK829" i="1" s="1"/>
  <c r="AU829" i="1"/>
  <c r="Q18" i="1"/>
  <c r="AT18" i="1"/>
  <c r="AL668" i="1"/>
  <c r="AY668" i="1"/>
  <c r="AL147" i="1"/>
  <c r="AY147" i="1"/>
  <c r="AL1697" i="1"/>
  <c r="AY1697" i="1"/>
  <c r="Q958" i="1"/>
  <c r="AT958" i="1"/>
  <c r="AL625" i="1"/>
  <c r="AY625" i="1"/>
  <c r="AM1834" i="1"/>
  <c r="AU1834" i="1"/>
  <c r="AM1802" i="1"/>
  <c r="AK1802" i="1" s="1"/>
  <c r="AU1802" i="1"/>
  <c r="AM1672" i="1"/>
  <c r="AU1672" i="1"/>
  <c r="AM1401" i="1"/>
  <c r="AU1401" i="1"/>
  <c r="Q1053" i="1"/>
  <c r="AT1053" i="1"/>
  <c r="Q1021" i="1"/>
  <c r="AT1021" i="1"/>
  <c r="Q989" i="1"/>
  <c r="AT989" i="1"/>
  <c r="Q957" i="1"/>
  <c r="AT957" i="1"/>
  <c r="Q925" i="1"/>
  <c r="AT925" i="1"/>
  <c r="Q893" i="1"/>
  <c r="AT893" i="1"/>
  <c r="Q861" i="1"/>
  <c r="AT861" i="1"/>
  <c r="AL789" i="1"/>
  <c r="AY789" i="1"/>
  <c r="AM765" i="1"/>
  <c r="AU765" i="1"/>
  <c r="AM733" i="1"/>
  <c r="AU733" i="1"/>
  <c r="AM701" i="1"/>
  <c r="AU701" i="1"/>
  <c r="AL624" i="1"/>
  <c r="AY624" i="1"/>
  <c r="AL496" i="1"/>
  <c r="AY496" i="1"/>
  <c r="AL368" i="1"/>
  <c r="AK368" i="1" s="1"/>
  <c r="AY368" i="1"/>
  <c r="AL240" i="1"/>
  <c r="AY240" i="1"/>
  <c r="AL111" i="1"/>
  <c r="AY111" i="1"/>
  <c r="AL604" i="1"/>
  <c r="AY604" i="1"/>
  <c r="AL1200" i="1"/>
  <c r="AY1200" i="1"/>
  <c r="AL1972" i="1"/>
  <c r="AY1972" i="1"/>
  <c r="Q1752" i="1"/>
  <c r="AT1752" i="1"/>
  <c r="Q1720" i="1"/>
  <c r="AT1720" i="1"/>
  <c r="Q1688" i="1"/>
  <c r="AT1688" i="1"/>
  <c r="AL1664" i="1"/>
  <c r="AY1664" i="1"/>
  <c r="AM1616" i="1"/>
  <c r="AU1616" i="1"/>
  <c r="AM1587" i="1"/>
  <c r="AU1587" i="1"/>
  <c r="Q1372" i="1"/>
  <c r="AT1372" i="1"/>
  <c r="Q1340" i="1"/>
  <c r="AT1340" i="1"/>
  <c r="Q1308" i="1"/>
  <c r="AT1308" i="1"/>
  <c r="Q1276" i="1"/>
  <c r="AT1276" i="1"/>
  <c r="Q1223" i="1"/>
  <c r="AI1223" i="1" s="1"/>
  <c r="AT1223" i="1"/>
  <c r="Q1191" i="1"/>
  <c r="AT1191" i="1"/>
  <c r="Q1159" i="1"/>
  <c r="AT1159" i="1"/>
  <c r="AL954" i="1"/>
  <c r="AY954" i="1"/>
  <c r="AL930" i="1"/>
  <c r="AY930" i="1"/>
  <c r="Q821" i="1"/>
  <c r="AT821" i="1"/>
  <c r="Q789" i="1"/>
  <c r="AT789" i="1"/>
  <c r="AM437" i="1"/>
  <c r="AU437" i="1"/>
  <c r="AM405" i="1"/>
  <c r="AK405" i="1" s="1"/>
  <c r="AU405" i="1"/>
  <c r="AM180" i="1"/>
  <c r="AU180" i="1"/>
  <c r="AM148" i="1"/>
  <c r="AU148" i="1"/>
  <c r="AM116" i="1"/>
  <c r="AU116" i="1"/>
  <c r="AM84" i="1"/>
  <c r="AU84" i="1"/>
  <c r="AM1957" i="1"/>
  <c r="AU1957" i="1"/>
  <c r="AM1535" i="1"/>
  <c r="AU1535" i="1"/>
  <c r="Q1232" i="1"/>
  <c r="AT1232" i="1"/>
  <c r="Q910" i="1"/>
  <c r="AT910" i="1"/>
  <c r="AL297" i="1"/>
  <c r="AY297" i="1"/>
  <c r="AL120" i="1"/>
  <c r="AY120" i="1"/>
  <c r="AM1993" i="1"/>
  <c r="AU1993" i="1"/>
  <c r="AM1961" i="1"/>
  <c r="AU1961" i="1"/>
  <c r="Q1935" i="1"/>
  <c r="AT1935" i="1"/>
  <c r="Q1826" i="1"/>
  <c r="AT1826" i="1"/>
  <c r="Q1794" i="1"/>
  <c r="AT1794" i="1"/>
  <c r="AL1717" i="1"/>
  <c r="AK1717" i="1" s="1"/>
  <c r="AY1717" i="1"/>
  <c r="AL1693" i="1"/>
  <c r="AY1693" i="1"/>
  <c r="Q1664" i="1"/>
  <c r="AT1664" i="1"/>
  <c r="AL1587" i="1"/>
  <c r="AY1587" i="1"/>
  <c r="Q1558" i="1"/>
  <c r="AT1558" i="1"/>
  <c r="Q1526" i="1"/>
  <c r="AT1526" i="1"/>
  <c r="AM1398" i="1"/>
  <c r="AU1398" i="1"/>
  <c r="AL1289" i="1"/>
  <c r="AY1289" i="1"/>
  <c r="Q1236" i="1"/>
  <c r="AT1236" i="1"/>
  <c r="AL1212" i="1"/>
  <c r="AY1212" i="1"/>
  <c r="AL1188" i="1"/>
  <c r="AY1188" i="1"/>
  <c r="AL1164" i="1"/>
  <c r="AY1164" i="1"/>
  <c r="AL1103" i="1"/>
  <c r="AY1103" i="1"/>
  <c r="AL1079" i="1"/>
  <c r="AY1079" i="1"/>
  <c r="AM1047" i="1"/>
  <c r="AU1047" i="1"/>
  <c r="AM1015" i="1"/>
  <c r="AU1015" i="1"/>
  <c r="AM855" i="1"/>
  <c r="AK855" i="1" s="1"/>
  <c r="AU855" i="1"/>
  <c r="AL613" i="1"/>
  <c r="AY613" i="1"/>
  <c r="AL485" i="1"/>
  <c r="AY485" i="1"/>
  <c r="AL405" i="1"/>
  <c r="AY405" i="1"/>
  <c r="AL357" i="1"/>
  <c r="AY357" i="1"/>
  <c r="AL229" i="1"/>
  <c r="AY229" i="1"/>
  <c r="AL148" i="1"/>
  <c r="AY148" i="1"/>
  <c r="AL20" i="1"/>
  <c r="AY20" i="1"/>
  <c r="AL524" i="1"/>
  <c r="AY524" i="1"/>
  <c r="AL1745" i="1"/>
  <c r="AY1745" i="1"/>
  <c r="AM1519" i="1"/>
  <c r="AU1519" i="1"/>
  <c r="Q1248" i="1"/>
  <c r="AT1248" i="1"/>
  <c r="Q966" i="1"/>
  <c r="AT966" i="1"/>
  <c r="AL152" i="1"/>
  <c r="AY152" i="1"/>
  <c r="AL2009" i="1"/>
  <c r="AY2009" i="1"/>
  <c r="AL1985" i="1"/>
  <c r="AY1985" i="1"/>
  <c r="Q1919" i="1"/>
  <c r="AT1919" i="1"/>
  <c r="Q1887" i="1"/>
  <c r="AT1887" i="1"/>
  <c r="AM1730" i="1"/>
  <c r="AU1730" i="1"/>
  <c r="AM1698" i="1"/>
  <c r="AU1698" i="1"/>
  <c r="AL1645" i="1"/>
  <c r="AY1645" i="1"/>
  <c r="AM1584" i="1"/>
  <c r="AU1584" i="1"/>
  <c r="AM1507" i="1"/>
  <c r="AU1507" i="1"/>
  <c r="AM1475" i="1"/>
  <c r="AU1475" i="1"/>
  <c r="AM1443" i="1"/>
  <c r="AU1443" i="1"/>
  <c r="AL1414" i="1"/>
  <c r="AY1414" i="1"/>
  <c r="AM1185" i="1"/>
  <c r="AU1185" i="1"/>
  <c r="Q1103" i="1"/>
  <c r="AT1103" i="1"/>
  <c r="AL879" i="1"/>
  <c r="AY879" i="1"/>
  <c r="Q826" i="1"/>
  <c r="AT826" i="1"/>
  <c r="Q794" i="1"/>
  <c r="AT794" i="1"/>
  <c r="AL714" i="1"/>
  <c r="AY714" i="1"/>
  <c r="AM690" i="1"/>
  <c r="AU690" i="1"/>
  <c r="AM658" i="1"/>
  <c r="AU658" i="1"/>
  <c r="AM626" i="1"/>
  <c r="AU626" i="1"/>
  <c r="AM594" i="1"/>
  <c r="AU594" i="1"/>
  <c r="AM562" i="1"/>
  <c r="AU562" i="1"/>
  <c r="AM530" i="1"/>
  <c r="AU530" i="1"/>
  <c r="AM498" i="1"/>
  <c r="AU498" i="1"/>
  <c r="AM466" i="1"/>
  <c r="AU466" i="1"/>
  <c r="AM434" i="1"/>
  <c r="AK434" i="1" s="1"/>
  <c r="AU434" i="1"/>
  <c r="AM402" i="1"/>
  <c r="AU402" i="1"/>
  <c r="AM370" i="1"/>
  <c r="AU370" i="1"/>
  <c r="AM338" i="1"/>
  <c r="AU338" i="1"/>
  <c r="AM306" i="1"/>
  <c r="AU306" i="1"/>
  <c r="AM274" i="1"/>
  <c r="AU274" i="1"/>
  <c r="AM242" i="1"/>
  <c r="AU242" i="1"/>
  <c r="AM210" i="1"/>
  <c r="AU210" i="1"/>
  <c r="AM49" i="1"/>
  <c r="AK49" i="1" s="1"/>
  <c r="AU49" i="1"/>
  <c r="AM17" i="1"/>
  <c r="AU17" i="1"/>
  <c r="AL532" i="1"/>
  <c r="AY532" i="1"/>
  <c r="AL196" i="1"/>
  <c r="AY196" i="1"/>
  <c r="AM2014" i="1"/>
  <c r="AU2014" i="1"/>
  <c r="AM1982" i="1"/>
  <c r="AU1982" i="1"/>
  <c r="AM1950" i="1"/>
  <c r="AU1950" i="1"/>
  <c r="AL1900" i="1"/>
  <c r="AY1900" i="1"/>
  <c r="AL1876" i="1"/>
  <c r="AY1876" i="1"/>
  <c r="AM1852" i="1"/>
  <c r="AU1852" i="1"/>
  <c r="AM1820" i="1"/>
  <c r="AU1820" i="1"/>
  <c r="AM1788" i="1"/>
  <c r="AU1788" i="1"/>
  <c r="AL1730" i="1"/>
  <c r="AY1730" i="1"/>
  <c r="Q1653" i="1"/>
  <c r="AT1653" i="1"/>
  <c r="AL1435" i="1"/>
  <c r="AY1435" i="1"/>
  <c r="AL1318" i="1"/>
  <c r="AY1318" i="1"/>
  <c r="Q1241" i="1"/>
  <c r="AI1241" i="1" s="1"/>
  <c r="AT1241" i="1"/>
  <c r="Q1047" i="1"/>
  <c r="AT1047" i="1"/>
  <c r="Q1015" i="1"/>
  <c r="AT1015" i="1"/>
  <c r="Q983" i="1"/>
  <c r="AT983" i="1"/>
  <c r="Q951" i="1"/>
  <c r="AT951" i="1"/>
  <c r="Q919" i="1"/>
  <c r="AT919" i="1"/>
  <c r="Q887" i="1"/>
  <c r="AT887" i="1"/>
  <c r="Q855" i="1"/>
  <c r="AT855" i="1"/>
  <c r="AM775" i="1"/>
  <c r="AK775" i="1" s="1"/>
  <c r="AU775" i="1"/>
  <c r="AM743" i="1"/>
  <c r="AU743" i="1"/>
  <c r="Q714" i="1"/>
  <c r="AT714" i="1"/>
  <c r="AL634" i="1"/>
  <c r="AY634" i="1"/>
  <c r="AL506" i="1"/>
  <c r="AY506" i="1"/>
  <c r="AL378" i="1"/>
  <c r="AY378" i="1"/>
  <c r="AL250" i="1"/>
  <c r="AY250" i="1"/>
  <c r="AL145" i="1"/>
  <c r="AY145" i="1"/>
  <c r="AL41" i="1"/>
  <c r="AK41" i="1" s="1"/>
  <c r="AY41" i="1"/>
  <c r="AL14" i="1"/>
  <c r="AY14" i="1"/>
  <c r="AL1208" i="1"/>
  <c r="AY1208" i="1"/>
  <c r="AL822" i="1"/>
  <c r="AY822" i="1"/>
  <c r="AM1905" i="1"/>
  <c r="AU1905" i="1"/>
  <c r="AM1772" i="1"/>
  <c r="AU1772" i="1"/>
  <c r="Q1706" i="1"/>
  <c r="AT1706" i="1"/>
  <c r="AM1480" i="1"/>
  <c r="AU1480" i="1"/>
  <c r="AM1448" i="1"/>
  <c r="AK1448" i="1" s="1"/>
  <c r="AU1448" i="1"/>
  <c r="AL1395" i="1"/>
  <c r="AY1395" i="1"/>
  <c r="Q1366" i="1"/>
  <c r="AT1366" i="1"/>
  <c r="Q1334" i="1"/>
  <c r="AT1334" i="1"/>
  <c r="Q1302" i="1"/>
  <c r="AT1302" i="1"/>
  <c r="AL1076" i="1"/>
  <c r="AY1076" i="1"/>
  <c r="AL1052" i="1"/>
  <c r="AY1052" i="1"/>
  <c r="AL1028" i="1"/>
  <c r="AY1028" i="1"/>
  <c r="AM828" i="1"/>
  <c r="AK828" i="1" s="1"/>
  <c r="AU828" i="1"/>
  <c r="AM796" i="1"/>
  <c r="AU796" i="1"/>
  <c r="AL743" i="1"/>
  <c r="AY743" i="1"/>
  <c r="AM367" i="1"/>
  <c r="AU367" i="1"/>
  <c r="AM335" i="1"/>
  <c r="AU335" i="1"/>
  <c r="AM303" i="1"/>
  <c r="AU303" i="1"/>
  <c r="AM271" i="1"/>
  <c r="AU271" i="1"/>
  <c r="AM239" i="1"/>
  <c r="AU239" i="1"/>
  <c r="AM207" i="1"/>
  <c r="AU207" i="1"/>
  <c r="AL676" i="1"/>
  <c r="AY676" i="1"/>
  <c r="AM64" i="1"/>
  <c r="AU64" i="1"/>
  <c r="AL1620" i="1"/>
  <c r="AY1620" i="1"/>
  <c r="AL1695" i="1"/>
  <c r="AY1695" i="1"/>
  <c r="AM1671" i="1"/>
  <c r="AU1671" i="1"/>
  <c r="AM1639" i="1"/>
  <c r="AU1639" i="1"/>
  <c r="Q1568" i="1"/>
  <c r="AT1568" i="1"/>
  <c r="AL1504" i="1"/>
  <c r="AK1504" i="1" s="1"/>
  <c r="AY1504" i="1"/>
  <c r="AL1331" i="1"/>
  <c r="AY1331" i="1"/>
  <c r="AL1222" i="1"/>
  <c r="AY1222" i="1"/>
  <c r="AM1150" i="1"/>
  <c r="AU1150" i="1"/>
  <c r="AM1118" i="1"/>
  <c r="AU1118" i="1"/>
  <c r="Q1068" i="1"/>
  <c r="AT1068" i="1"/>
  <c r="Q1036" i="1"/>
  <c r="AT1036" i="1"/>
  <c r="Q972" i="1"/>
  <c r="AT972" i="1"/>
  <c r="Q940" i="1"/>
  <c r="AT940" i="1"/>
  <c r="Q908" i="1"/>
  <c r="AT908" i="1"/>
  <c r="Q876" i="1"/>
  <c r="AT876" i="1"/>
  <c r="Q844" i="1"/>
  <c r="AT844" i="1"/>
  <c r="AL583" i="1"/>
  <c r="AY583" i="1"/>
  <c r="AL455" i="1"/>
  <c r="AY455" i="1"/>
  <c r="AL327" i="1"/>
  <c r="AY327" i="1"/>
  <c r="AL199" i="1"/>
  <c r="AY199" i="1"/>
  <c r="AL54" i="1"/>
  <c r="AY54" i="1"/>
  <c r="AL30" i="1"/>
  <c r="AY30" i="1"/>
  <c r="AM1928" i="1"/>
  <c r="AU1928" i="1"/>
  <c r="AM1075" i="1"/>
  <c r="AU1075" i="1"/>
  <c r="AL88" i="1"/>
  <c r="AY88" i="1"/>
  <c r="AL2011" i="1"/>
  <c r="AY2011" i="1"/>
  <c r="AM1878" i="1"/>
  <c r="AU1878" i="1"/>
  <c r="AL1849" i="1"/>
  <c r="AY1849" i="1"/>
  <c r="AL1825" i="1"/>
  <c r="AK1825" i="1" s="1"/>
  <c r="AY1825" i="1"/>
  <c r="AL1801" i="1"/>
  <c r="AY1801" i="1"/>
  <c r="AM1748" i="1"/>
  <c r="AU1748" i="1"/>
  <c r="AM1716" i="1"/>
  <c r="AU1716" i="1"/>
  <c r="AM1684" i="1"/>
  <c r="AU1684" i="1"/>
  <c r="AM1631" i="1"/>
  <c r="AU1631" i="1"/>
  <c r="Q1488" i="1"/>
  <c r="AT1488" i="1"/>
  <c r="Q1456" i="1"/>
  <c r="AT1456" i="1"/>
  <c r="AM1312" i="1"/>
  <c r="AU1312" i="1"/>
  <c r="AM1280" i="1"/>
  <c r="AU1280" i="1"/>
  <c r="AM1219" i="1"/>
  <c r="AU1219" i="1"/>
  <c r="AM1187" i="1"/>
  <c r="AU1187" i="1"/>
  <c r="AL929" i="1"/>
  <c r="AY929" i="1"/>
  <c r="AM436" i="1"/>
  <c r="AU436" i="1"/>
  <c r="AM404" i="1"/>
  <c r="AU404" i="1"/>
  <c r="AM179" i="1"/>
  <c r="AU179" i="1"/>
  <c r="AM147" i="1"/>
  <c r="AU147" i="1"/>
  <c r="AM115" i="1"/>
  <c r="AU115" i="1"/>
  <c r="AM83" i="1"/>
  <c r="AU83" i="1"/>
  <c r="AM51" i="1"/>
  <c r="AU51" i="1"/>
  <c r="AL1910" i="1"/>
  <c r="AY1910" i="1"/>
  <c r="AL1862" i="1"/>
  <c r="AY1862" i="1"/>
  <c r="Q1557" i="1"/>
  <c r="AT1557" i="1"/>
  <c r="Q1525" i="1"/>
  <c r="AT1525" i="1"/>
  <c r="AM1421" i="1"/>
  <c r="AK1421" i="1" s="1"/>
  <c r="AU1421" i="1"/>
  <c r="AM1389" i="1"/>
  <c r="AU1389" i="1"/>
  <c r="AL1360" i="1"/>
  <c r="AY1360" i="1"/>
  <c r="AL1264" i="1"/>
  <c r="AY1264" i="1"/>
  <c r="Q1126" i="1"/>
  <c r="AT1126" i="1"/>
  <c r="Q1073" i="1"/>
  <c r="AT1073" i="1"/>
  <c r="Q1009" i="1"/>
  <c r="AT1009" i="1"/>
  <c r="Q977" i="1"/>
  <c r="AT977" i="1"/>
  <c r="Q945" i="1"/>
  <c r="AI945" i="1" s="1"/>
  <c r="AT945" i="1"/>
  <c r="Q913" i="1"/>
  <c r="AT913" i="1"/>
  <c r="AM1787" i="1"/>
  <c r="AU1787" i="1"/>
  <c r="AL1984" i="1"/>
  <c r="AY1984" i="1"/>
  <c r="AM1936" i="1"/>
  <c r="AU1936" i="1"/>
  <c r="Q1878" i="1"/>
  <c r="AT1878" i="1"/>
  <c r="Q1748" i="1"/>
  <c r="AT1748" i="1"/>
  <c r="Q1716" i="1"/>
  <c r="AT1716" i="1"/>
  <c r="AL1522" i="1"/>
  <c r="AK1522" i="1" s="1"/>
  <c r="AY1522" i="1"/>
  <c r="AM1498" i="1"/>
  <c r="AU1498" i="1"/>
  <c r="AM1466" i="1"/>
  <c r="AU1466" i="1"/>
  <c r="AM1434" i="1"/>
  <c r="AU1434" i="1"/>
  <c r="AL1405" i="1"/>
  <c r="AY1405" i="1"/>
  <c r="AL1381" i="1"/>
  <c r="AY1381" i="1"/>
  <c r="AL1232" i="1"/>
  <c r="AY1232" i="1"/>
  <c r="Q1203" i="1"/>
  <c r="AT1203" i="1"/>
  <c r="Q1171" i="1"/>
  <c r="AT1171" i="1"/>
  <c r="Q1094" i="1"/>
  <c r="AT1094" i="1"/>
  <c r="AL1014" i="1"/>
  <c r="AY1014" i="1"/>
  <c r="AL990" i="1"/>
  <c r="AY990" i="1"/>
  <c r="AL966" i="1"/>
  <c r="AY966" i="1"/>
  <c r="AL942" i="1"/>
  <c r="AY942" i="1"/>
  <c r="AM673" i="1"/>
  <c r="AU673" i="1"/>
  <c r="AM641" i="1"/>
  <c r="AU641" i="1"/>
  <c r="AM609" i="1"/>
  <c r="AK609" i="1" s="1"/>
  <c r="AU609" i="1"/>
  <c r="AM577" i="1"/>
  <c r="AU577" i="1"/>
  <c r="AM545" i="1"/>
  <c r="AU545" i="1"/>
  <c r="AM513" i="1"/>
  <c r="AU513" i="1"/>
  <c r="AM481" i="1"/>
  <c r="AU481" i="1"/>
  <c r="AM449" i="1"/>
  <c r="AU449" i="1"/>
  <c r="AM417" i="1"/>
  <c r="AU417" i="1"/>
  <c r="AM385" i="1"/>
  <c r="AU385" i="1"/>
  <c r="AM353" i="1"/>
  <c r="AU353" i="1"/>
  <c r="AM321" i="1"/>
  <c r="AU321" i="1"/>
  <c r="AM289" i="1"/>
  <c r="AU289" i="1"/>
  <c r="AM257" i="1"/>
  <c r="AU257" i="1"/>
  <c r="AM225" i="1"/>
  <c r="AU225" i="1"/>
  <c r="AM193" i="1"/>
  <c r="AU193" i="1"/>
  <c r="AM1872" i="1"/>
  <c r="AU1872" i="1"/>
  <c r="Q1737" i="1"/>
  <c r="AT1737" i="1"/>
  <c r="Q1705" i="1"/>
  <c r="AT1705" i="1"/>
  <c r="Q1628" i="1"/>
  <c r="AT1628" i="1"/>
  <c r="AL1426" i="1"/>
  <c r="AY1426" i="1"/>
  <c r="AL1402" i="1"/>
  <c r="AY1402" i="1"/>
  <c r="AM1346" i="1"/>
  <c r="AU1346" i="1"/>
  <c r="AL1253" i="1"/>
  <c r="AY1253" i="1"/>
  <c r="AL1136" i="1"/>
  <c r="AY1136" i="1"/>
  <c r="AL1059" i="1"/>
  <c r="AY1059" i="1"/>
  <c r="AL995" i="1"/>
  <c r="AK995" i="1" s="1"/>
  <c r="AY995" i="1"/>
  <c r="AL867" i="1"/>
  <c r="AY867" i="1"/>
  <c r="AM670" i="1"/>
  <c r="AU670" i="1"/>
  <c r="AM638" i="1"/>
  <c r="AU638" i="1"/>
  <c r="AM606" i="1"/>
  <c r="AU606" i="1"/>
  <c r="AM574" i="1"/>
  <c r="AU574" i="1"/>
  <c r="AM542" i="1"/>
  <c r="AU542" i="1"/>
  <c r="AM510" i="1"/>
  <c r="AU510" i="1"/>
  <c r="AM478" i="1"/>
  <c r="AU478" i="1"/>
  <c r="AM446" i="1"/>
  <c r="AU446" i="1"/>
  <c r="AM414" i="1"/>
  <c r="AU414" i="1"/>
  <c r="AM382" i="1"/>
  <c r="AU382" i="1"/>
  <c r="AM29" i="1"/>
  <c r="AU29" i="1"/>
  <c r="AS2256" i="1"/>
  <c r="AS2413" i="1"/>
  <c r="Q1795" i="1"/>
  <c r="AT1795" i="1"/>
  <c r="Q1641" i="1"/>
  <c r="AT1641" i="1"/>
  <c r="AM1024" i="1"/>
  <c r="AK1024" i="1" s="1"/>
  <c r="AU1024" i="1"/>
  <c r="AL486" i="1"/>
  <c r="AY486" i="1"/>
  <c r="AL358" i="1"/>
  <c r="AY358" i="1"/>
  <c r="AL181" i="1"/>
  <c r="AY181" i="1"/>
  <c r="AL53" i="1"/>
  <c r="AY53" i="1"/>
  <c r="AM635" i="1"/>
  <c r="AU635" i="1"/>
  <c r="AM475" i="1"/>
  <c r="AU475" i="1"/>
  <c r="AM251" i="1"/>
  <c r="AU251" i="1"/>
  <c r="AM26" i="1"/>
  <c r="AU26" i="1"/>
  <c r="Q1978" i="1"/>
  <c r="AI1978" i="1" s="1"/>
  <c r="AT1978" i="1"/>
  <c r="Q1808" i="1"/>
  <c r="AT1808" i="1"/>
  <c r="Q1149" i="1"/>
  <c r="AT1149" i="1"/>
  <c r="Q699" i="1"/>
  <c r="AT699" i="1"/>
  <c r="AL571" i="1"/>
  <c r="AY571" i="1"/>
  <c r="Q2024" i="1"/>
  <c r="AT2024" i="1"/>
  <c r="Q1295" i="1"/>
  <c r="AT1295" i="1"/>
  <c r="AL885" i="1"/>
  <c r="AK885" i="1" s="1"/>
  <c r="AY885" i="1"/>
  <c r="AL776" i="1"/>
  <c r="AY776" i="1"/>
  <c r="AL1914" i="1"/>
  <c r="AY1914" i="1"/>
  <c r="AM1377" i="1"/>
  <c r="AU1377" i="1"/>
  <c r="Q901" i="1"/>
  <c r="AT901" i="1"/>
  <c r="AM741" i="1"/>
  <c r="AU741" i="1"/>
  <c r="AL39" i="1"/>
  <c r="AY39" i="1"/>
  <c r="AL1810" i="1"/>
  <c r="AY1810" i="1"/>
  <c r="AL1518" i="1"/>
  <c r="AY1518" i="1"/>
  <c r="AM445" i="1"/>
  <c r="AU445" i="1"/>
  <c r="AM92" i="1"/>
  <c r="AU92" i="1"/>
  <c r="AL75" i="1"/>
  <c r="AY75" i="1"/>
  <c r="AL1940" i="1"/>
  <c r="AY1940" i="1"/>
  <c r="Q1802" i="1"/>
  <c r="AT1802" i="1"/>
  <c r="Q1566" i="1"/>
  <c r="AT1566" i="1"/>
  <c r="AM1406" i="1"/>
  <c r="AU1406" i="1"/>
  <c r="AL261" i="1"/>
  <c r="AK261" i="1" s="1"/>
  <c r="AY261" i="1"/>
  <c r="Q1062" i="1"/>
  <c r="AT1062" i="1"/>
  <c r="AL1969" i="1"/>
  <c r="AY1969" i="1"/>
  <c r="AM506" i="1"/>
  <c r="AU506" i="1"/>
  <c r="AM282" i="1"/>
  <c r="AU282" i="1"/>
  <c r="AM25" i="1"/>
  <c r="AU25" i="1"/>
  <c r="AM1958" i="1"/>
  <c r="AU1958" i="1"/>
  <c r="Q1249" i="1"/>
  <c r="AT1249" i="1"/>
  <c r="Q1055" i="1"/>
  <c r="AI1055" i="1" s="1"/>
  <c r="F1055" i="1" s="1"/>
  <c r="AT1055" i="1"/>
  <c r="AL410" i="1"/>
  <c r="AY410" i="1"/>
  <c r="AL73" i="1"/>
  <c r="AY73" i="1"/>
  <c r="Q1714" i="1"/>
  <c r="AT1714" i="1"/>
  <c r="AL1544" i="1"/>
  <c r="AY1544" i="1"/>
  <c r="AL1427" i="1"/>
  <c r="AY1427" i="1"/>
  <c r="AL775" i="1"/>
  <c r="AY775" i="1"/>
  <c r="AM375" i="1"/>
  <c r="AU375" i="1"/>
  <c r="AM247" i="1"/>
  <c r="AK247" i="1" s="1"/>
  <c r="AU247" i="1"/>
  <c r="AM766" i="1"/>
  <c r="AU766" i="1"/>
  <c r="AM1126" i="1"/>
  <c r="AU1126" i="1"/>
  <c r="Q916" i="1"/>
  <c r="AT916" i="1"/>
  <c r="AL231" i="1"/>
  <c r="AY231" i="1"/>
  <c r="AL673" i="1"/>
  <c r="AY673" i="1"/>
  <c r="AM1724" i="1"/>
  <c r="AU1724" i="1"/>
  <c r="AL1525" i="1"/>
  <c r="AY1525" i="1"/>
  <c r="AM1163" i="1"/>
  <c r="AU1163" i="1"/>
  <c r="Q1017" i="1"/>
  <c r="AT1017" i="1"/>
  <c r="AL1506" i="1"/>
  <c r="AY1506" i="1"/>
  <c r="Q1724" i="1"/>
  <c r="AT1724" i="1"/>
  <c r="Q1102" i="1"/>
  <c r="AT1102" i="1"/>
  <c r="AM649" i="1"/>
  <c r="AU649" i="1"/>
  <c r="AM457" i="1"/>
  <c r="AU457" i="1"/>
  <c r="AM297" i="1"/>
  <c r="AU297" i="1"/>
  <c r="AL1803" i="1"/>
  <c r="AK1803" i="1" s="1"/>
  <c r="AY1803" i="1"/>
  <c r="AL1043" i="1"/>
  <c r="AY1043" i="1"/>
  <c r="AM678" i="1"/>
  <c r="AU678" i="1"/>
  <c r="AM907" i="1"/>
  <c r="AU907" i="1"/>
  <c r="Q1965" i="1"/>
  <c r="AT1965" i="1"/>
  <c r="AM1824" i="1"/>
  <c r="AU1824" i="1"/>
  <c r="AL1080" i="1"/>
  <c r="AY1080" i="1"/>
  <c r="AM896" i="1"/>
  <c r="AU896" i="1"/>
  <c r="Q750" i="1"/>
  <c r="AI750" i="1" s="1"/>
  <c r="AT750" i="1"/>
  <c r="AL310" i="1"/>
  <c r="AY310" i="1"/>
  <c r="AL29" i="1"/>
  <c r="AY29" i="1"/>
  <c r="AM1731" i="1"/>
  <c r="AU1731" i="1"/>
  <c r="AM933" i="1"/>
  <c r="AU933" i="1"/>
  <c r="AM1763" i="1"/>
  <c r="AU1763" i="1"/>
  <c r="Q2021" i="1"/>
  <c r="AT2021" i="1"/>
  <c r="Q1989" i="1"/>
  <c r="AT1989" i="1"/>
  <c r="Q1957" i="1"/>
  <c r="AI1957" i="1" s="1"/>
  <c r="AT1957" i="1"/>
  <c r="AM1925" i="1"/>
  <c r="AU1925" i="1"/>
  <c r="AM1848" i="1"/>
  <c r="AU1848" i="1"/>
  <c r="AM1816" i="1"/>
  <c r="AU1816" i="1"/>
  <c r="AM1662" i="1"/>
  <c r="AU1662" i="1"/>
  <c r="AL1633" i="1"/>
  <c r="AY1633" i="1"/>
  <c r="AL1609" i="1"/>
  <c r="AY1609" i="1"/>
  <c r="AL1338" i="1"/>
  <c r="AY1338" i="1"/>
  <c r="Q1128" i="1"/>
  <c r="AI1128" i="1" s="1"/>
  <c r="AT1128" i="1"/>
  <c r="AM984" i="1"/>
  <c r="AU984" i="1"/>
  <c r="AM952" i="1"/>
  <c r="AU952" i="1"/>
  <c r="AM920" i="1"/>
  <c r="AU920" i="1"/>
  <c r="AM888" i="1"/>
  <c r="AU888" i="1"/>
  <c r="AM856" i="1"/>
  <c r="AU856" i="1"/>
  <c r="AL827" i="1"/>
  <c r="AY827" i="1"/>
  <c r="Q774" i="1"/>
  <c r="AT774" i="1"/>
  <c r="Q742" i="1"/>
  <c r="AT742" i="1"/>
  <c r="Q710" i="1"/>
  <c r="AT710" i="1"/>
  <c r="AL606" i="1"/>
  <c r="AY606" i="1"/>
  <c r="AL478" i="1"/>
  <c r="AY478" i="1"/>
  <c r="AL398" i="1"/>
  <c r="AY398" i="1"/>
  <c r="AL374" i="1"/>
  <c r="AY374" i="1"/>
  <c r="AL326" i="1"/>
  <c r="AY326" i="1"/>
  <c r="AL45" i="1"/>
  <c r="AY45" i="1"/>
  <c r="AL500" i="1"/>
  <c r="AY500" i="1"/>
  <c r="Q1530" i="1"/>
  <c r="AT1530" i="1"/>
  <c r="AM1019" i="1"/>
  <c r="AU1019" i="1"/>
  <c r="AM718" i="1"/>
  <c r="AU718" i="1"/>
  <c r="Q2026" i="1"/>
  <c r="AT2026" i="1"/>
  <c r="AL1856" i="1"/>
  <c r="AY1856" i="1"/>
  <c r="AM1784" i="1"/>
  <c r="AU1784" i="1"/>
  <c r="AM1723" i="1"/>
  <c r="AU1723" i="1"/>
  <c r="AM1691" i="1"/>
  <c r="AU1691" i="1"/>
  <c r="AL1662" i="1"/>
  <c r="AY1662" i="1"/>
  <c r="AM1606" i="1"/>
  <c r="AU1606" i="1"/>
  <c r="AL1234" i="1"/>
  <c r="AY1234" i="1"/>
  <c r="AM1202" i="1"/>
  <c r="AU1202" i="1"/>
  <c r="AM1170" i="1"/>
  <c r="AU1170" i="1"/>
  <c r="AL1141" i="1"/>
  <c r="AY1141" i="1"/>
  <c r="Q1088" i="1"/>
  <c r="AT1088" i="1"/>
  <c r="AL984" i="1"/>
  <c r="AK984" i="1" s="1"/>
  <c r="AY984" i="1"/>
  <c r="AL880" i="1"/>
  <c r="AY880" i="1"/>
  <c r="AL856" i="1"/>
  <c r="AY856" i="1"/>
  <c r="Q827" i="1"/>
  <c r="AT827" i="1"/>
  <c r="Q795" i="1"/>
  <c r="AT795" i="1"/>
  <c r="AL715" i="1"/>
  <c r="AY715" i="1"/>
  <c r="Q334" i="1"/>
  <c r="AT334" i="1"/>
  <c r="Q206" i="1"/>
  <c r="AT206" i="1"/>
  <c r="AL516" i="1"/>
  <c r="AK516" i="1" s="1"/>
  <c r="AY516" i="1"/>
  <c r="Q1397" i="1"/>
  <c r="AT1397" i="1"/>
  <c r="Q1115" i="1"/>
  <c r="AT1115" i="1"/>
  <c r="Q737" i="1"/>
  <c r="AT737" i="1"/>
  <c r="AL1885" i="1"/>
  <c r="AY1885" i="1"/>
  <c r="Q1638" i="1"/>
  <c r="AT1638" i="1"/>
  <c r="AM1428" i="1"/>
  <c r="AU1428" i="1"/>
  <c r="AM1396" i="1"/>
  <c r="AU1396" i="1"/>
  <c r="AM1053" i="1"/>
  <c r="AK1053" i="1" s="1"/>
  <c r="AU1053" i="1"/>
  <c r="AM1021" i="1"/>
  <c r="AU1021" i="1"/>
  <c r="AM989" i="1"/>
  <c r="AU989" i="1"/>
  <c r="AM957" i="1"/>
  <c r="AK957" i="1" s="1"/>
  <c r="F957" i="1" s="1"/>
  <c r="AU957" i="1"/>
  <c r="AM925" i="1"/>
  <c r="AU925" i="1"/>
  <c r="AM893" i="1"/>
  <c r="AU893" i="1"/>
  <c r="AM861" i="1"/>
  <c r="AU861" i="1"/>
  <c r="AL691" i="1"/>
  <c r="AY691" i="1"/>
  <c r="AL563" i="1"/>
  <c r="AK563" i="1" s="1"/>
  <c r="AY563" i="1"/>
  <c r="AL435" i="1"/>
  <c r="AY435" i="1"/>
  <c r="AL307" i="1"/>
  <c r="AY307" i="1"/>
  <c r="AL178" i="1"/>
  <c r="AK178" i="1" s="1"/>
  <c r="AY178" i="1"/>
  <c r="AL50" i="1"/>
  <c r="AY50" i="1"/>
  <c r="Q772" i="1"/>
  <c r="AT772" i="1"/>
  <c r="AL340" i="1"/>
  <c r="AY340" i="1"/>
  <c r="Q1761" i="1"/>
  <c r="AT1761" i="1"/>
  <c r="Q753" i="1"/>
  <c r="AT753" i="1"/>
  <c r="Q1917" i="1"/>
  <c r="AI1917" i="1" s="1"/>
  <c r="AT1917" i="1"/>
  <c r="Q1885" i="1"/>
  <c r="AT1885" i="1"/>
  <c r="AL1853" i="1"/>
  <c r="AY1853" i="1"/>
  <c r="AL1829" i="1"/>
  <c r="AY1829" i="1"/>
  <c r="Q1776" i="1"/>
  <c r="AT1776" i="1"/>
  <c r="Q1747" i="1"/>
  <c r="AT1747" i="1"/>
  <c r="Q1715" i="1"/>
  <c r="AT1715" i="1"/>
  <c r="Q1683" i="1"/>
  <c r="AI1683" i="1" s="1"/>
  <c r="AT1683" i="1"/>
  <c r="AM1489" i="1"/>
  <c r="AU1489" i="1"/>
  <c r="AM1457" i="1"/>
  <c r="AU1457" i="1"/>
  <c r="AL1404" i="1"/>
  <c r="AY1404" i="1"/>
  <c r="AL1380" i="1"/>
  <c r="AY1380" i="1"/>
  <c r="Q1226" i="1"/>
  <c r="AT1226" i="1"/>
  <c r="Q1194" i="1"/>
  <c r="AT1194" i="1"/>
  <c r="Q1162" i="1"/>
  <c r="AT1162" i="1"/>
  <c r="AL1005" i="1"/>
  <c r="AY1005" i="1"/>
  <c r="AL877" i="1"/>
  <c r="AY877" i="1"/>
  <c r="AL853" i="1"/>
  <c r="AY853" i="1"/>
  <c r="AM797" i="1"/>
  <c r="AU797" i="1"/>
  <c r="AL768" i="1"/>
  <c r="AY768" i="1"/>
  <c r="AL720" i="1"/>
  <c r="AY720" i="1"/>
  <c r="Q691" i="1"/>
  <c r="AT691" i="1"/>
  <c r="Q659" i="1"/>
  <c r="AT659" i="1"/>
  <c r="Q627" i="1"/>
  <c r="AT627" i="1"/>
  <c r="Q595" i="1"/>
  <c r="AT595" i="1"/>
  <c r="Q563" i="1"/>
  <c r="AT563" i="1"/>
  <c r="Q531" i="1"/>
  <c r="AT531" i="1"/>
  <c r="Q499" i="1"/>
  <c r="AT499" i="1"/>
  <c r="Q467" i="1"/>
  <c r="AT467" i="1"/>
  <c r="Q435" i="1"/>
  <c r="AT435" i="1"/>
  <c r="Q403" i="1"/>
  <c r="AT403" i="1"/>
  <c r="Q371" i="1"/>
  <c r="AT371" i="1"/>
  <c r="Q339" i="1"/>
  <c r="AT339" i="1"/>
  <c r="Q307" i="1"/>
  <c r="AT307" i="1"/>
  <c r="Q275" i="1"/>
  <c r="AT275" i="1"/>
  <c r="Q243" i="1"/>
  <c r="AT243" i="1"/>
  <c r="Q211" i="1"/>
  <c r="AT211" i="1"/>
  <c r="Q178" i="1"/>
  <c r="AT178" i="1"/>
  <c r="Q146" i="1"/>
  <c r="AT146" i="1"/>
  <c r="Q114" i="1"/>
  <c r="AT114" i="1"/>
  <c r="Q82" i="1"/>
  <c r="AI82" i="1" s="1"/>
  <c r="AT82" i="1"/>
  <c r="Q50" i="1"/>
  <c r="AT50" i="1"/>
  <c r="AL22" i="1"/>
  <c r="AY22" i="1"/>
  <c r="AL241" i="1"/>
  <c r="AY241" i="1"/>
  <c r="AM2004" i="1"/>
  <c r="AU2004" i="1"/>
  <c r="AM1972" i="1"/>
  <c r="AU1972" i="1"/>
  <c r="Q1829" i="1"/>
  <c r="AT1829" i="1"/>
  <c r="AM1640" i="1"/>
  <c r="AK1640" i="1" s="1"/>
  <c r="AU1640" i="1"/>
  <c r="AL1611" i="1"/>
  <c r="AY1611" i="1"/>
  <c r="AL1449" i="1"/>
  <c r="AY1449" i="1"/>
  <c r="AL1268" i="1"/>
  <c r="AY1268" i="1"/>
  <c r="Q1239" i="1"/>
  <c r="AT1239" i="1"/>
  <c r="AL1167" i="1"/>
  <c r="AY1167" i="1"/>
  <c r="AM1143" i="1"/>
  <c r="AU1143" i="1"/>
  <c r="AM1111" i="1"/>
  <c r="AU1111" i="1"/>
  <c r="AL648" i="1"/>
  <c r="AK648" i="1" s="1"/>
  <c r="F648" i="1" s="1"/>
  <c r="AY648" i="1"/>
  <c r="AL520" i="1"/>
  <c r="AY520" i="1"/>
  <c r="AL392" i="1"/>
  <c r="AY392" i="1"/>
  <c r="AL264" i="1"/>
  <c r="AY264" i="1"/>
  <c r="AL135" i="1"/>
  <c r="AY135" i="1"/>
  <c r="AM19" i="1"/>
  <c r="AU19" i="1"/>
  <c r="AL489" i="1"/>
  <c r="AY489" i="1"/>
  <c r="AL305" i="1"/>
  <c r="AY305" i="1"/>
  <c r="AL1996" i="1"/>
  <c r="AK1996" i="1" s="1"/>
  <c r="AY1996" i="1"/>
  <c r="Q1914" i="1"/>
  <c r="AT1914" i="1"/>
  <c r="Q1882" i="1"/>
  <c r="AT1882" i="1"/>
  <c r="AL1850" i="1"/>
  <c r="AY1850" i="1"/>
  <c r="AL1802" i="1"/>
  <c r="AY1802" i="1"/>
  <c r="AM1778" i="1"/>
  <c r="AU1778" i="1"/>
  <c r="AL1640" i="1"/>
  <c r="AY1640" i="1"/>
  <c r="AL1558" i="1"/>
  <c r="AY1558" i="1"/>
  <c r="AL1534" i="1"/>
  <c r="AY1534" i="1"/>
  <c r="AM1510" i="1"/>
  <c r="AU1510" i="1"/>
  <c r="AM1478" i="1"/>
  <c r="AU1478" i="1"/>
  <c r="AM1446" i="1"/>
  <c r="AU1446" i="1"/>
  <c r="AM1305" i="1"/>
  <c r="AU1305" i="1"/>
  <c r="AM1273" i="1"/>
  <c r="AU1273" i="1"/>
  <c r="AL978" i="1"/>
  <c r="AY978" i="1"/>
  <c r="AL717" i="1"/>
  <c r="AY717" i="1"/>
  <c r="AM693" i="1"/>
  <c r="AK693" i="1" s="1"/>
  <c r="AU693" i="1"/>
  <c r="AM661" i="1"/>
  <c r="AU661" i="1"/>
  <c r="AM629" i="1"/>
  <c r="AU629" i="1"/>
  <c r="AM597" i="1"/>
  <c r="AU597" i="1"/>
  <c r="AM565" i="1"/>
  <c r="AU565" i="1"/>
  <c r="AM533" i="1"/>
  <c r="AU533" i="1"/>
  <c r="AM501" i="1"/>
  <c r="AU501" i="1"/>
  <c r="AM469" i="1"/>
  <c r="AU469" i="1"/>
  <c r="AM373" i="1"/>
  <c r="AU373" i="1"/>
  <c r="AM341" i="1"/>
  <c r="AU341" i="1"/>
  <c r="AM309" i="1"/>
  <c r="AU309" i="1"/>
  <c r="AM277" i="1"/>
  <c r="AU277" i="1"/>
  <c r="AM245" i="1"/>
  <c r="AU245" i="1"/>
  <c r="AM213" i="1"/>
  <c r="AU213" i="1"/>
  <c r="AM52" i="1"/>
  <c r="AU52" i="1"/>
  <c r="Q7" i="1"/>
  <c r="AT7" i="1"/>
  <c r="AL628" i="1"/>
  <c r="AK628" i="1" s="1"/>
  <c r="F628" i="1" s="1"/>
  <c r="AY628" i="1"/>
  <c r="AM875" i="1"/>
  <c r="AU875" i="1"/>
  <c r="AL417" i="1"/>
  <c r="AY417" i="1"/>
  <c r="AL2025" i="1"/>
  <c r="AK2025" i="1" s="1"/>
  <c r="F2025" i="1" s="1"/>
  <c r="AY2025" i="1"/>
  <c r="AL1741" i="1"/>
  <c r="AY1741" i="1"/>
  <c r="Q1425" i="1"/>
  <c r="AT1425" i="1"/>
  <c r="AL1313" i="1"/>
  <c r="AY1313" i="1"/>
  <c r="AM1233" i="1"/>
  <c r="AU1233" i="1"/>
  <c r="AM1132" i="1"/>
  <c r="AU1132" i="1"/>
  <c r="Q1074" i="1"/>
  <c r="AT1074" i="1"/>
  <c r="Q1042" i="1"/>
  <c r="AT1042" i="1"/>
  <c r="Q749" i="1"/>
  <c r="AT749" i="1"/>
  <c r="Q717" i="1"/>
  <c r="AT717" i="1"/>
  <c r="AL637" i="1"/>
  <c r="AY637" i="1"/>
  <c r="AL509" i="1"/>
  <c r="AY509" i="1"/>
  <c r="AL253" i="1"/>
  <c r="AY253" i="1"/>
  <c r="AL172" i="1"/>
  <c r="AK172" i="1" s="1"/>
  <c r="AY172" i="1"/>
  <c r="AL44" i="1"/>
  <c r="AY44" i="1"/>
  <c r="AM761" i="1"/>
  <c r="AU761" i="1"/>
  <c r="AM931" i="1"/>
  <c r="AU931" i="1"/>
  <c r="Q1786" i="1"/>
  <c r="AT1786" i="1"/>
  <c r="AM1613" i="1"/>
  <c r="AU1613" i="1"/>
  <c r="AL1555" i="1"/>
  <c r="AY1555" i="1"/>
  <c r="AL1531" i="1"/>
  <c r="AY1531" i="1"/>
  <c r="AL1390" i="1"/>
  <c r="AK1390" i="1" s="1"/>
  <c r="AY1390" i="1"/>
  <c r="Q1361" i="1"/>
  <c r="AT1361" i="1"/>
  <c r="Q1329" i="1"/>
  <c r="AT1329" i="1"/>
  <c r="AL1124" i="1"/>
  <c r="AY1124" i="1"/>
  <c r="AL1071" i="1"/>
  <c r="AY1071" i="1"/>
  <c r="AL1047" i="1"/>
  <c r="AY1047" i="1"/>
  <c r="AL1023" i="1"/>
  <c r="AY1023" i="1"/>
  <c r="AL975" i="1"/>
  <c r="AY975" i="1"/>
  <c r="AL903" i="1"/>
  <c r="AK903" i="1" s="1"/>
  <c r="AY903" i="1"/>
  <c r="AL738" i="1"/>
  <c r="AY738" i="1"/>
  <c r="Q172" i="1"/>
  <c r="AT172" i="1"/>
  <c r="Q140" i="1"/>
  <c r="AT140" i="1"/>
  <c r="Q108" i="1"/>
  <c r="AT108" i="1"/>
  <c r="Q76" i="1"/>
  <c r="AT76" i="1"/>
  <c r="AM2005" i="1"/>
  <c r="AU2005" i="1"/>
  <c r="AM1921" i="1"/>
  <c r="AU1921" i="1"/>
  <c r="AM1759" i="1"/>
  <c r="AK1759" i="1" s="1"/>
  <c r="AU1759" i="1"/>
  <c r="AL1706" i="1"/>
  <c r="AY1706" i="1"/>
  <c r="AM1568" i="1"/>
  <c r="AU1568" i="1"/>
  <c r="AM1536" i="1"/>
  <c r="AU1536" i="1"/>
  <c r="AL1483" i="1"/>
  <c r="AY1483" i="1"/>
  <c r="AL1459" i="1"/>
  <c r="AY1459" i="1"/>
  <c r="AM1403" i="1"/>
  <c r="AU1403" i="1"/>
  <c r="AM1238" i="1"/>
  <c r="AU1238" i="1"/>
  <c r="Q1132" i="1"/>
  <c r="AI1132" i="1" s="1"/>
  <c r="F1132" i="1" s="1"/>
  <c r="AT1132" i="1"/>
  <c r="AL1100" i="1"/>
  <c r="AY1100" i="1"/>
  <c r="AM1012" i="1"/>
  <c r="AU1012" i="1"/>
  <c r="AM980" i="1"/>
  <c r="AK980" i="1" s="1"/>
  <c r="AU980" i="1"/>
  <c r="AM948" i="1"/>
  <c r="AU948" i="1"/>
  <c r="AM916" i="1"/>
  <c r="AU916" i="1"/>
  <c r="AM884" i="1"/>
  <c r="AU884" i="1"/>
  <c r="AM852" i="1"/>
  <c r="AU852" i="1"/>
  <c r="AL658" i="1"/>
  <c r="AY658" i="1"/>
  <c r="AL530" i="1"/>
  <c r="AY530" i="1"/>
  <c r="AL402" i="1"/>
  <c r="AY402" i="1"/>
  <c r="AL274" i="1"/>
  <c r="AY274" i="1"/>
  <c r="AL169" i="1"/>
  <c r="AY169" i="1"/>
  <c r="AL17" i="1"/>
  <c r="AY17" i="1"/>
  <c r="AM1873" i="1"/>
  <c r="AU1873" i="1"/>
  <c r="AL1844" i="1"/>
  <c r="AY1844" i="1"/>
  <c r="AL1796" i="1"/>
  <c r="AK1796" i="1" s="1"/>
  <c r="AY1796" i="1"/>
  <c r="Q1738" i="1"/>
  <c r="AI1738" i="1" s="1"/>
  <c r="AT1738" i="1"/>
  <c r="Q1621" i="1"/>
  <c r="AT1621" i="1"/>
  <c r="AM1589" i="1"/>
  <c r="AU1589" i="1"/>
  <c r="AM1512" i="1"/>
  <c r="AU1512" i="1"/>
  <c r="AL1419" i="1"/>
  <c r="AY1419" i="1"/>
  <c r="Q1270" i="1"/>
  <c r="AT1270" i="1"/>
  <c r="Q1217" i="1"/>
  <c r="AT1217" i="1"/>
  <c r="Q1185" i="1"/>
  <c r="AT1185" i="1"/>
  <c r="AL876" i="1"/>
  <c r="AY876" i="1"/>
  <c r="AL767" i="1"/>
  <c r="AY767" i="1"/>
  <c r="AM687" i="1"/>
  <c r="AU687" i="1"/>
  <c r="AM655" i="1"/>
  <c r="AU655" i="1"/>
  <c r="AM623" i="1"/>
  <c r="AU623" i="1"/>
  <c r="AM591" i="1"/>
  <c r="AU591" i="1"/>
  <c r="AM559" i="1"/>
  <c r="AU559" i="1"/>
  <c r="AM527" i="1"/>
  <c r="AK527" i="1" s="1"/>
  <c r="AU527" i="1"/>
  <c r="AM495" i="1"/>
  <c r="AU495" i="1"/>
  <c r="AM463" i="1"/>
  <c r="AU463" i="1"/>
  <c r="AM431" i="1"/>
  <c r="AU431" i="1"/>
  <c r="AM399" i="1"/>
  <c r="AU399" i="1"/>
  <c r="AM174" i="1"/>
  <c r="AU174" i="1"/>
  <c r="AM142" i="1"/>
  <c r="AU142" i="1"/>
  <c r="AM110" i="1"/>
  <c r="AU110" i="1"/>
  <c r="AM78" i="1"/>
  <c r="AK78" i="1" s="1"/>
  <c r="AU78" i="1"/>
  <c r="AL1091" i="1"/>
  <c r="AY1091" i="1"/>
  <c r="AM2011" i="1"/>
  <c r="AU2011" i="1"/>
  <c r="AM1979" i="1"/>
  <c r="AU1979" i="1"/>
  <c r="AM1947" i="1"/>
  <c r="AU1947" i="1"/>
  <c r="AL1865" i="1"/>
  <c r="AY1865" i="1"/>
  <c r="AM1833" i="1"/>
  <c r="AU1833" i="1"/>
  <c r="AM1801" i="1"/>
  <c r="AU1801" i="1"/>
  <c r="AL1772" i="1"/>
  <c r="AK1772" i="1" s="1"/>
  <c r="AY1772" i="1"/>
  <c r="Q1666" i="1"/>
  <c r="AT1666" i="1"/>
  <c r="AL1634" i="1"/>
  <c r="AY1634" i="1"/>
  <c r="AL1610" i="1"/>
  <c r="AY1610" i="1"/>
  <c r="AL1589" i="1"/>
  <c r="AY1589" i="1"/>
  <c r="Q1403" i="1"/>
  <c r="AT1403" i="1"/>
  <c r="Q1254" i="1"/>
  <c r="AT1254" i="1"/>
  <c r="Q775" i="1"/>
  <c r="AT775" i="1"/>
  <c r="Q743" i="1"/>
  <c r="AI743" i="1" s="1"/>
  <c r="AT743" i="1"/>
  <c r="Q711" i="1"/>
  <c r="AT711" i="1"/>
  <c r="AL607" i="1"/>
  <c r="AY607" i="1"/>
  <c r="AL479" i="1"/>
  <c r="AY479" i="1"/>
  <c r="AL351" i="1"/>
  <c r="AY351" i="1"/>
  <c r="AL223" i="1"/>
  <c r="AY223" i="1"/>
  <c r="AL43" i="1"/>
  <c r="AY43" i="1"/>
  <c r="AM1769" i="1"/>
  <c r="AU1769" i="1"/>
  <c r="AL1655" i="1"/>
  <c r="AY1655" i="1"/>
  <c r="AM1485" i="1"/>
  <c r="AU1485" i="1"/>
  <c r="AM1453" i="1"/>
  <c r="AU1453" i="1"/>
  <c r="Q1307" i="1"/>
  <c r="AT1307" i="1"/>
  <c r="AL953" i="1"/>
  <c r="AY953" i="1"/>
  <c r="Q78" i="1"/>
  <c r="AT78" i="1"/>
  <c r="Q43" i="1"/>
  <c r="AT43" i="1"/>
  <c r="AM2000" i="1"/>
  <c r="AU2000" i="1"/>
  <c r="AM1968" i="1"/>
  <c r="AU1968" i="1"/>
  <c r="AL1886" i="1"/>
  <c r="AY1886" i="1"/>
  <c r="Q1833" i="1"/>
  <c r="AT1833" i="1"/>
  <c r="Q1801" i="1"/>
  <c r="AT1801" i="1"/>
  <c r="AM1668" i="1"/>
  <c r="AU1668" i="1"/>
  <c r="AL1469" i="1"/>
  <c r="AY1469" i="1"/>
  <c r="AL1445" i="1"/>
  <c r="AY1445" i="1"/>
  <c r="AL1336" i="1"/>
  <c r="AY1336" i="1"/>
  <c r="AL1312" i="1"/>
  <c r="AK1312" i="1" s="1"/>
  <c r="AY1312" i="1"/>
  <c r="AL1288" i="1"/>
  <c r="AY1288" i="1"/>
  <c r="AM1155" i="1"/>
  <c r="AU1155" i="1"/>
  <c r="AM1123" i="1"/>
  <c r="AK1123" i="1" s="1"/>
  <c r="AU1123" i="1"/>
  <c r="AM1070" i="1"/>
  <c r="AU1070" i="1"/>
  <c r="AL67" i="1"/>
  <c r="AY67" i="1"/>
  <c r="AL1474" i="1"/>
  <c r="AY1474" i="1"/>
  <c r="Q974" i="1"/>
  <c r="AT974" i="1"/>
  <c r="AL473" i="1"/>
  <c r="AY473" i="1"/>
  <c r="AL2008" i="1"/>
  <c r="AK2008" i="1" s="1"/>
  <c r="AY2008" i="1"/>
  <c r="AM1907" i="1"/>
  <c r="AU1907" i="1"/>
  <c r="AM1875" i="1"/>
  <c r="AU1875" i="1"/>
  <c r="AM1774" i="1"/>
  <c r="AU1774" i="1"/>
  <c r="Q1684" i="1"/>
  <c r="AT1684" i="1"/>
  <c r="AL1660" i="1"/>
  <c r="AY1660" i="1"/>
  <c r="AM1636" i="1"/>
  <c r="AU1636" i="1"/>
  <c r="AL1570" i="1"/>
  <c r="AY1570" i="1"/>
  <c r="AL1546" i="1"/>
  <c r="AY1546" i="1"/>
  <c r="Q1352" i="1"/>
  <c r="AT1352" i="1"/>
  <c r="Q1320" i="1"/>
  <c r="AT1320" i="1"/>
  <c r="Q1288" i="1"/>
  <c r="AT1288" i="1"/>
  <c r="Q1256" i="1"/>
  <c r="AT1256" i="1"/>
  <c r="AM1091" i="1"/>
  <c r="AU1091" i="1"/>
  <c r="AL1038" i="1"/>
  <c r="AY1038" i="1"/>
  <c r="Q841" i="1"/>
  <c r="AI841" i="1" s="1"/>
  <c r="AT841" i="1"/>
  <c r="Q809" i="1"/>
  <c r="AT809" i="1"/>
  <c r="Q777" i="1"/>
  <c r="AT777" i="1"/>
  <c r="AM160" i="1"/>
  <c r="AK160" i="1" s="1"/>
  <c r="AU160" i="1"/>
  <c r="AM128" i="1"/>
  <c r="AU128" i="1"/>
  <c r="AM96" i="1"/>
  <c r="AU96" i="1"/>
  <c r="AL1981" i="1"/>
  <c r="AY1981" i="1"/>
  <c r="AL1957" i="1"/>
  <c r="AY1957" i="1"/>
  <c r="AM1904" i="1"/>
  <c r="AU1904" i="1"/>
  <c r="AL1843" i="1"/>
  <c r="AY1843" i="1"/>
  <c r="AL1819" i="1"/>
  <c r="AY1819" i="1"/>
  <c r="AL1795" i="1"/>
  <c r="AY1795" i="1"/>
  <c r="AL1766" i="1"/>
  <c r="AY1766" i="1"/>
  <c r="AL1673" i="1"/>
  <c r="AY1673" i="1"/>
  <c r="AM1625" i="1"/>
  <c r="AU1625" i="1"/>
  <c r="Q1599" i="1"/>
  <c r="AT1599" i="1"/>
  <c r="AL1519" i="1"/>
  <c r="AK1519" i="1" s="1"/>
  <c r="AY1519" i="1"/>
  <c r="AM1487" i="1"/>
  <c r="AU1487" i="1"/>
  <c r="AM1455" i="1"/>
  <c r="AU1455" i="1"/>
  <c r="AM1314" i="1"/>
  <c r="AU1314" i="1"/>
  <c r="AM1282" i="1"/>
  <c r="AU1282" i="1"/>
  <c r="Q1224" i="1"/>
  <c r="AT1224" i="1"/>
  <c r="Q1192" i="1"/>
  <c r="AT1192" i="1"/>
  <c r="Q1160" i="1"/>
  <c r="AT1160" i="1"/>
  <c r="Q1083" i="1"/>
  <c r="AT1083" i="1"/>
  <c r="AL891" i="1"/>
  <c r="AY891" i="1"/>
  <c r="Q838" i="1"/>
  <c r="AT838" i="1"/>
  <c r="Q806" i="1"/>
  <c r="AT806" i="1"/>
  <c r="AL750" i="1"/>
  <c r="AY750" i="1"/>
  <c r="AL726" i="1"/>
  <c r="AY726" i="1"/>
  <c r="AL702" i="1"/>
  <c r="AY702" i="1"/>
  <c r="AM350" i="1"/>
  <c r="AU350" i="1"/>
  <c r="AM318" i="1"/>
  <c r="AU318" i="1"/>
  <c r="AM286" i="1"/>
  <c r="AU286" i="1"/>
  <c r="AM254" i="1"/>
  <c r="AU254" i="1"/>
  <c r="AM222" i="1"/>
  <c r="AU222" i="1"/>
  <c r="AM189" i="1"/>
  <c r="AU189" i="1"/>
  <c r="AM157" i="1"/>
  <c r="AK157" i="1" s="1"/>
  <c r="AU157" i="1"/>
  <c r="AM125" i="1"/>
  <c r="AU125" i="1"/>
  <c r="AM93" i="1"/>
  <c r="AU93" i="1"/>
  <c r="AM61" i="1"/>
  <c r="AK61" i="1" s="1"/>
  <c r="AU61" i="1"/>
  <c r="Q1131" i="1"/>
  <c r="AT1131" i="1"/>
  <c r="AL569" i="1"/>
  <c r="AY569" i="1"/>
  <c r="AL728" i="1"/>
  <c r="AY728" i="1"/>
  <c r="AM1856" i="1"/>
  <c r="AU1856" i="1"/>
  <c r="AM960" i="1"/>
  <c r="AU960" i="1"/>
  <c r="AM1178" i="1"/>
  <c r="AU1178" i="1"/>
  <c r="AL1593" i="1"/>
  <c r="AY1593" i="1"/>
  <c r="AL1170" i="1"/>
  <c r="AK1170" i="1" s="1"/>
  <c r="F1170" i="1" s="1"/>
  <c r="AY1170" i="1"/>
  <c r="Q1893" i="1"/>
  <c r="AT1893" i="1"/>
  <c r="Q1170" i="1"/>
  <c r="AT1170" i="1"/>
  <c r="Q443" i="1"/>
  <c r="AT443" i="1"/>
  <c r="AM2012" i="1"/>
  <c r="AU2012" i="1"/>
  <c r="AL167" i="1"/>
  <c r="AY167" i="1"/>
  <c r="Q1890" i="1"/>
  <c r="AT1890" i="1"/>
  <c r="AM1281" i="1"/>
  <c r="AU1281" i="1"/>
  <c r="AL810" i="1"/>
  <c r="AK810" i="1" s="1"/>
  <c r="AY810" i="1"/>
  <c r="AL1815" i="1"/>
  <c r="AY1815" i="1"/>
  <c r="Q1337" i="1"/>
  <c r="AT1337" i="1"/>
  <c r="Q180" i="1"/>
  <c r="AT180" i="1"/>
  <c r="Q84" i="1"/>
  <c r="AT84" i="1"/>
  <c r="AL1605" i="1"/>
  <c r="AY1605" i="1"/>
  <c r="AM1379" i="1"/>
  <c r="AU1379" i="1"/>
  <c r="AM1246" i="1"/>
  <c r="AU1246" i="1"/>
  <c r="AM924" i="1"/>
  <c r="AK924" i="1" s="1"/>
  <c r="AU924" i="1"/>
  <c r="AL807" i="1"/>
  <c r="AY807" i="1"/>
  <c r="AL49" i="1"/>
  <c r="AY49" i="1"/>
  <c r="AL1277" i="1"/>
  <c r="AY1277" i="1"/>
  <c r="AL1568" i="1"/>
  <c r="AY1568" i="1"/>
  <c r="AL956" i="1"/>
  <c r="AY956" i="1"/>
  <c r="AL1259" i="1"/>
  <c r="AY1259" i="1"/>
  <c r="AL1503" i="1"/>
  <c r="AY1503" i="1"/>
  <c r="AL1872" i="1"/>
  <c r="AK1872" i="1" s="1"/>
  <c r="AY1872" i="1"/>
  <c r="Q1559" i="1"/>
  <c r="AT1559" i="1"/>
  <c r="Q1527" i="1"/>
  <c r="AT1527" i="1"/>
  <c r="AM1423" i="1"/>
  <c r="AU1423" i="1"/>
  <c r="AM1391" i="1"/>
  <c r="AU1391" i="1"/>
  <c r="AL1362" i="1"/>
  <c r="AY1362" i="1"/>
  <c r="AM1234" i="1"/>
  <c r="AU1234" i="1"/>
  <c r="AL1096" i="1"/>
  <c r="AY1096" i="1"/>
  <c r="Q1075" i="1"/>
  <c r="AT1075" i="1"/>
  <c r="Q1043" i="1"/>
  <c r="AT1043" i="1"/>
  <c r="Q883" i="1"/>
  <c r="AT883" i="1"/>
  <c r="Q851" i="1"/>
  <c r="AT851" i="1"/>
  <c r="AL630" i="1"/>
  <c r="AY630" i="1"/>
  <c r="AL502" i="1"/>
  <c r="AY502" i="1"/>
  <c r="AL350" i="1"/>
  <c r="AY350" i="1"/>
  <c r="AL173" i="1"/>
  <c r="AY173" i="1"/>
  <c r="AL109" i="1"/>
  <c r="AY109" i="1"/>
  <c r="AL21" i="1"/>
  <c r="AY21" i="1"/>
  <c r="AM9" i="1"/>
  <c r="AU9" i="1"/>
  <c r="Q1888" i="1"/>
  <c r="AT1888" i="1"/>
  <c r="AL1832" i="1"/>
  <c r="AY1832" i="1"/>
  <c r="AL1808" i="1"/>
  <c r="AY1808" i="1"/>
  <c r="AL1755" i="1"/>
  <c r="AY1755" i="1"/>
  <c r="Q1495" i="1"/>
  <c r="AT1495" i="1"/>
  <c r="Q1463" i="1"/>
  <c r="AI1463" i="1" s="1"/>
  <c r="AT1463" i="1"/>
  <c r="Q1431" i="1"/>
  <c r="AT1431" i="1"/>
  <c r="AL1407" i="1"/>
  <c r="AY1407" i="1"/>
  <c r="Q1354" i="1"/>
  <c r="AT1354" i="1"/>
  <c r="Q1322" i="1"/>
  <c r="AT1322" i="1"/>
  <c r="Q1290" i="1"/>
  <c r="AT1290" i="1"/>
  <c r="Q1258" i="1"/>
  <c r="AT1258" i="1"/>
  <c r="Q1165" i="1"/>
  <c r="AT1165" i="1"/>
  <c r="AL1032" i="1"/>
  <c r="AY1032" i="1"/>
  <c r="AL1008" i="1"/>
  <c r="AY1008" i="1"/>
  <c r="AL928" i="1"/>
  <c r="AY928" i="1"/>
  <c r="AL904" i="1"/>
  <c r="AY904" i="1"/>
  <c r="AL739" i="1"/>
  <c r="AY739" i="1"/>
  <c r="Q686" i="1"/>
  <c r="AT686" i="1"/>
  <c r="Q654" i="1"/>
  <c r="AT654" i="1"/>
  <c r="Q622" i="1"/>
  <c r="AT622" i="1"/>
  <c r="Q590" i="1"/>
  <c r="AT590" i="1"/>
  <c r="Q558" i="1"/>
  <c r="AT558" i="1"/>
  <c r="Q526" i="1"/>
  <c r="AT526" i="1"/>
  <c r="Q494" i="1"/>
  <c r="AT494" i="1"/>
  <c r="Q462" i="1"/>
  <c r="AT462" i="1"/>
  <c r="Q430" i="1"/>
  <c r="AT430" i="1"/>
  <c r="Q398" i="1"/>
  <c r="AT398" i="1"/>
  <c r="Q366" i="1"/>
  <c r="AT366" i="1"/>
  <c r="Q302" i="1"/>
  <c r="AT302" i="1"/>
  <c r="Q270" i="1"/>
  <c r="AT270" i="1"/>
  <c r="Q238" i="1"/>
  <c r="AT238" i="1"/>
  <c r="Q173" i="1"/>
  <c r="AT173" i="1"/>
  <c r="Q141" i="1"/>
  <c r="AT141" i="1"/>
  <c r="Q109" i="1"/>
  <c r="AT109" i="1"/>
  <c r="Q77" i="1"/>
  <c r="AT77" i="1"/>
  <c r="Q45" i="1"/>
  <c r="AT45" i="1"/>
  <c r="Q13" i="1"/>
  <c r="AT13" i="1"/>
  <c r="AL236" i="1"/>
  <c r="AY236" i="1"/>
  <c r="Q11" i="1"/>
  <c r="AT11" i="1"/>
  <c r="AM1999" i="1"/>
  <c r="AU1999" i="1"/>
  <c r="AM1967" i="1"/>
  <c r="AU1967" i="1"/>
  <c r="AL1938" i="1"/>
  <c r="AY1938" i="1"/>
  <c r="AL1909" i="1"/>
  <c r="AY1909" i="1"/>
  <c r="AM1829" i="1"/>
  <c r="AU1829" i="1"/>
  <c r="AM1797" i="1"/>
  <c r="AK1797" i="1" s="1"/>
  <c r="AU1797" i="1"/>
  <c r="AL1699" i="1"/>
  <c r="AK1699" i="1" s="1"/>
  <c r="AY1699" i="1"/>
  <c r="Q1670" i="1"/>
  <c r="AT1670" i="1"/>
  <c r="AL1585" i="1"/>
  <c r="AY1585" i="1"/>
  <c r="Q1556" i="1"/>
  <c r="AT1556" i="1"/>
  <c r="Q1524" i="1"/>
  <c r="AT1524" i="1"/>
  <c r="AM1239" i="1"/>
  <c r="AU1239" i="1"/>
  <c r="AM1138" i="1"/>
  <c r="AU1138" i="1"/>
  <c r="AM1106" i="1"/>
  <c r="AK1106" i="1" s="1"/>
  <c r="AU1106" i="1"/>
  <c r="Q984" i="1"/>
  <c r="AT984" i="1"/>
  <c r="Q952" i="1"/>
  <c r="AT952" i="1"/>
  <c r="Q920" i="1"/>
  <c r="AT920" i="1"/>
  <c r="Q888" i="1"/>
  <c r="AT888" i="1"/>
  <c r="Q856" i="1"/>
  <c r="AI856" i="1" s="1"/>
  <c r="AT856" i="1"/>
  <c r="AL784" i="1"/>
  <c r="AY784" i="1"/>
  <c r="AM752" i="1"/>
  <c r="AU752" i="1"/>
  <c r="AM720" i="1"/>
  <c r="AK720" i="1" s="1"/>
  <c r="AU720" i="1"/>
  <c r="AL587" i="1"/>
  <c r="AY587" i="1"/>
  <c r="AL459" i="1"/>
  <c r="AY459" i="1"/>
  <c r="AL331" i="1"/>
  <c r="AY331" i="1"/>
  <c r="AL203" i="1"/>
  <c r="AY203" i="1"/>
  <c r="AL74" i="1"/>
  <c r="AY74" i="1"/>
  <c r="AL612" i="1"/>
  <c r="AY612" i="1"/>
  <c r="AL107" i="1"/>
  <c r="AY107" i="1"/>
  <c r="AM1981" i="1"/>
  <c r="AK1981" i="1" s="1"/>
  <c r="AU1981" i="1"/>
  <c r="AL1991" i="1"/>
  <c r="AY1991" i="1"/>
  <c r="AL1967" i="1"/>
  <c r="AY1967" i="1"/>
  <c r="AL1943" i="1"/>
  <c r="AY1943" i="1"/>
  <c r="AM1744" i="1"/>
  <c r="AU1744" i="1"/>
  <c r="AM1712" i="1"/>
  <c r="AU1712" i="1"/>
  <c r="AM1680" i="1"/>
  <c r="AU1680" i="1"/>
  <c r="AM1627" i="1"/>
  <c r="AU1627" i="1"/>
  <c r="AM1348" i="1"/>
  <c r="AK1348" i="1" s="1"/>
  <c r="AU1348" i="1"/>
  <c r="AM1316" i="1"/>
  <c r="AU1316" i="1"/>
  <c r="AM1284" i="1"/>
  <c r="AU1284" i="1"/>
  <c r="AM1082" i="1"/>
  <c r="AU1082" i="1"/>
  <c r="AL1029" i="1"/>
  <c r="AY1029" i="1"/>
  <c r="AL901" i="1"/>
  <c r="AY901" i="1"/>
  <c r="Q824" i="1"/>
  <c r="AT824" i="1"/>
  <c r="AL744" i="1"/>
  <c r="AY744" i="1"/>
  <c r="AM175" i="1"/>
  <c r="AU175" i="1"/>
  <c r="AM143" i="1"/>
  <c r="AU143" i="1"/>
  <c r="AM111" i="1"/>
  <c r="AU111" i="1"/>
  <c r="AM79" i="1"/>
  <c r="AU79" i="1"/>
  <c r="AM47" i="1"/>
  <c r="AU47" i="1"/>
  <c r="AM15" i="1"/>
  <c r="AU15" i="1"/>
  <c r="Q1421" i="1"/>
  <c r="AT1421" i="1"/>
  <c r="Q926" i="1"/>
  <c r="AT926" i="1"/>
  <c r="AL1906" i="1"/>
  <c r="AK1906" i="1" s="1"/>
  <c r="F1906" i="1" s="1"/>
  <c r="AY1906" i="1"/>
  <c r="AL1882" i="1"/>
  <c r="AY1882" i="1"/>
  <c r="Q1797" i="1"/>
  <c r="AT1797" i="1"/>
  <c r="AL1635" i="1"/>
  <c r="AY1635" i="1"/>
  <c r="AL1582" i="1"/>
  <c r="AY1582" i="1"/>
  <c r="Q1553" i="1"/>
  <c r="AI1553" i="1" s="1"/>
  <c r="AT1553" i="1"/>
  <c r="Q1521" i="1"/>
  <c r="AT1521" i="1"/>
  <c r="AL1497" i="1"/>
  <c r="AY1497" i="1"/>
  <c r="AL1473" i="1"/>
  <c r="AY1473" i="1"/>
  <c r="Q1428" i="1"/>
  <c r="AT1428" i="1"/>
  <c r="Q1396" i="1"/>
  <c r="AT1396" i="1"/>
  <c r="AL1292" i="1"/>
  <c r="AY1292" i="1"/>
  <c r="AL1082" i="1"/>
  <c r="AY1082" i="1"/>
  <c r="AM1050" i="1"/>
  <c r="AU1050" i="1"/>
  <c r="AM1018" i="1"/>
  <c r="AU1018" i="1"/>
  <c r="AM986" i="1"/>
  <c r="AU986" i="1"/>
  <c r="AM954" i="1"/>
  <c r="AU954" i="1"/>
  <c r="AM922" i="1"/>
  <c r="AU922" i="1"/>
  <c r="AM890" i="1"/>
  <c r="AU890" i="1"/>
  <c r="AM858" i="1"/>
  <c r="AU858" i="1"/>
  <c r="Q760" i="1"/>
  <c r="AT760" i="1"/>
  <c r="Q728" i="1"/>
  <c r="AT728" i="1"/>
  <c r="AL672" i="1"/>
  <c r="AY672" i="1"/>
  <c r="AL544" i="1"/>
  <c r="AY544" i="1"/>
  <c r="AL416" i="1"/>
  <c r="AK416" i="1" s="1"/>
  <c r="F416" i="1" s="1"/>
  <c r="AY416" i="1"/>
  <c r="AL288" i="1"/>
  <c r="AY288" i="1"/>
  <c r="AL159" i="1"/>
  <c r="AY159" i="1"/>
  <c r="AL31" i="1"/>
  <c r="AY31" i="1"/>
  <c r="AL332" i="1"/>
  <c r="AY332" i="1"/>
  <c r="AL1737" i="1"/>
  <c r="AY1737" i="1"/>
  <c r="AL1482" i="1"/>
  <c r="AY1482" i="1"/>
  <c r="AL2020" i="1"/>
  <c r="AY2020" i="1"/>
  <c r="AL1826" i="1"/>
  <c r="AK1826" i="1" s="1"/>
  <c r="AY1826" i="1"/>
  <c r="AM1749" i="1"/>
  <c r="AU1749" i="1"/>
  <c r="AM1717" i="1"/>
  <c r="AU1717" i="1"/>
  <c r="AM1685" i="1"/>
  <c r="AU1685" i="1"/>
  <c r="Q1611" i="1"/>
  <c r="AT1611" i="1"/>
  <c r="Q1582" i="1"/>
  <c r="AT1582" i="1"/>
  <c r="AL1417" i="1"/>
  <c r="AY1417" i="1"/>
  <c r="AL1393" i="1"/>
  <c r="AY1393" i="1"/>
  <c r="AM1369" i="1"/>
  <c r="AU1369" i="1"/>
  <c r="AM1337" i="1"/>
  <c r="AU1337" i="1"/>
  <c r="AM1220" i="1"/>
  <c r="AU1220" i="1"/>
  <c r="AM1188" i="1"/>
  <c r="AU1188" i="1"/>
  <c r="AM1156" i="1"/>
  <c r="AU1156" i="1"/>
  <c r="AL1026" i="1"/>
  <c r="AK1026" i="1" s="1"/>
  <c r="AY1026" i="1"/>
  <c r="AL1002" i="1"/>
  <c r="AY1002" i="1"/>
  <c r="AL850" i="1"/>
  <c r="AY850" i="1"/>
  <c r="AM818" i="1"/>
  <c r="AU818" i="1"/>
  <c r="AM786" i="1"/>
  <c r="AU786" i="1"/>
  <c r="Q47" i="1"/>
  <c r="AT47" i="1"/>
  <c r="AL6" i="1"/>
  <c r="AY6" i="1"/>
  <c r="AL228" i="1"/>
  <c r="AY228" i="1"/>
  <c r="AM1932" i="1"/>
  <c r="AU1932" i="1"/>
  <c r="AM1855" i="1"/>
  <c r="AU1855" i="1"/>
  <c r="AM1823" i="1"/>
  <c r="AU1823" i="1"/>
  <c r="AM1791" i="1"/>
  <c r="AK1791" i="1" s="1"/>
  <c r="AU1791" i="1"/>
  <c r="AL1632" i="1"/>
  <c r="AY1632" i="1"/>
  <c r="AM1555" i="1"/>
  <c r="AU1555" i="1"/>
  <c r="AM1523" i="1"/>
  <c r="AU1523" i="1"/>
  <c r="Q1393" i="1"/>
  <c r="AT1393" i="1"/>
  <c r="Q1010" i="1"/>
  <c r="AT1010" i="1"/>
  <c r="Q978" i="1"/>
  <c r="AT978" i="1"/>
  <c r="Q946" i="1"/>
  <c r="AT946" i="1"/>
  <c r="Q914" i="1"/>
  <c r="AT914" i="1"/>
  <c r="Q882" i="1"/>
  <c r="AT882" i="1"/>
  <c r="AL778" i="1"/>
  <c r="AY778" i="1"/>
  <c r="AL661" i="1"/>
  <c r="AY661" i="1"/>
  <c r="AL533" i="1"/>
  <c r="AY533" i="1"/>
  <c r="AL277" i="1"/>
  <c r="AY277" i="1"/>
  <c r="AL68" i="1"/>
  <c r="AY68" i="1"/>
  <c r="AL1961" i="1"/>
  <c r="AY1961" i="1"/>
  <c r="Q1940" i="1"/>
  <c r="AT1940" i="1"/>
  <c r="AM1916" i="1"/>
  <c r="AU1916" i="1"/>
  <c r="AM1884" i="1"/>
  <c r="AU1884" i="1"/>
  <c r="AL1855" i="1"/>
  <c r="AY1855" i="1"/>
  <c r="AL1831" i="1"/>
  <c r="AY1831" i="1"/>
  <c r="AL1807" i="1"/>
  <c r="AY1807" i="1"/>
  <c r="Q1725" i="1"/>
  <c r="AT1725" i="1"/>
  <c r="Q1693" i="1"/>
  <c r="AT1693" i="1"/>
  <c r="Q1579" i="1"/>
  <c r="AT1579" i="1"/>
  <c r="Q1502" i="1"/>
  <c r="AT1502" i="1"/>
  <c r="Q1470" i="1"/>
  <c r="AT1470" i="1"/>
  <c r="Q1438" i="1"/>
  <c r="AT1438" i="1"/>
  <c r="Q1297" i="1"/>
  <c r="AT1297" i="1"/>
  <c r="Q1265" i="1"/>
  <c r="AT1265" i="1"/>
  <c r="Q1212" i="1"/>
  <c r="AT1212" i="1"/>
  <c r="Q1180" i="1"/>
  <c r="AT1180" i="1"/>
  <c r="AL1148" i="1"/>
  <c r="AK1148" i="1" s="1"/>
  <c r="AY1148" i="1"/>
  <c r="AM1100" i="1"/>
  <c r="AU1100" i="1"/>
  <c r="AL999" i="1"/>
  <c r="AY999" i="1"/>
  <c r="AL927" i="1"/>
  <c r="AY927" i="1"/>
  <c r="AM823" i="1"/>
  <c r="AU823" i="1"/>
  <c r="AM791" i="1"/>
  <c r="AU791" i="1"/>
  <c r="AL762" i="1"/>
  <c r="AY762" i="1"/>
  <c r="Q685" i="1"/>
  <c r="AT685" i="1"/>
  <c r="Q653" i="1"/>
  <c r="AT653" i="1"/>
  <c r="Q621" i="1"/>
  <c r="AT621" i="1"/>
  <c r="Q589" i="1"/>
  <c r="AT589" i="1"/>
  <c r="Q557" i="1"/>
  <c r="AT557" i="1"/>
  <c r="Q525" i="1"/>
  <c r="AT525" i="1"/>
  <c r="Q493" i="1"/>
  <c r="AT493" i="1"/>
  <c r="Q461" i="1"/>
  <c r="AT461" i="1"/>
  <c r="Q429" i="1"/>
  <c r="AT429" i="1"/>
  <c r="Q397" i="1"/>
  <c r="AT397" i="1"/>
  <c r="Q365" i="1"/>
  <c r="AT365" i="1"/>
  <c r="Q333" i="1"/>
  <c r="AT333" i="1"/>
  <c r="Q301" i="1"/>
  <c r="AT301" i="1"/>
  <c r="Q269" i="1"/>
  <c r="AT269" i="1"/>
  <c r="Q237" i="1"/>
  <c r="AT237" i="1"/>
  <c r="Q205" i="1"/>
  <c r="AT205" i="1"/>
  <c r="Q44" i="1"/>
  <c r="AT44" i="1"/>
  <c r="Q12" i="1"/>
  <c r="AT12" i="1"/>
  <c r="Q1847" i="1"/>
  <c r="AT1847" i="1"/>
  <c r="Q1815" i="1"/>
  <c r="AT1815" i="1"/>
  <c r="AM1650" i="1"/>
  <c r="AU1650" i="1"/>
  <c r="AL1621" i="1"/>
  <c r="AY1621" i="1"/>
  <c r="AL1507" i="1"/>
  <c r="AK1507" i="1" s="1"/>
  <c r="AY1507" i="1"/>
  <c r="AM1076" i="1"/>
  <c r="AU1076" i="1"/>
  <c r="AM1044" i="1"/>
  <c r="AU1044" i="1"/>
  <c r="AL799" i="1"/>
  <c r="AK799" i="1" s="1"/>
  <c r="AY799" i="1"/>
  <c r="Q770" i="1"/>
  <c r="AT770" i="1"/>
  <c r="Q738" i="1"/>
  <c r="AT738" i="1"/>
  <c r="AM711" i="1"/>
  <c r="AU711" i="1"/>
  <c r="AL682" i="1"/>
  <c r="AY682" i="1"/>
  <c r="AL554" i="1"/>
  <c r="AY554" i="1"/>
  <c r="AL426" i="1"/>
  <c r="AY426" i="1"/>
  <c r="AL298" i="1"/>
  <c r="AY298" i="1"/>
  <c r="AL65" i="1"/>
  <c r="AY65" i="1"/>
  <c r="AM1758" i="1"/>
  <c r="AU1758" i="1"/>
  <c r="AM1394" i="1"/>
  <c r="AU1394" i="1"/>
  <c r="AM2027" i="1"/>
  <c r="AU2027" i="1"/>
  <c r="Q1900" i="1"/>
  <c r="AT1900" i="1"/>
  <c r="AL1820" i="1"/>
  <c r="AK1820" i="1" s="1"/>
  <c r="AY1820" i="1"/>
  <c r="Q1767" i="1"/>
  <c r="AT1767" i="1"/>
  <c r="AL1674" i="1"/>
  <c r="AY1674" i="1"/>
  <c r="AL1560" i="1"/>
  <c r="AY1560" i="1"/>
  <c r="AL1536" i="1"/>
  <c r="AY1536" i="1"/>
  <c r="AM1363" i="1"/>
  <c r="AU1363" i="1"/>
  <c r="AM1331" i="1"/>
  <c r="AU1331" i="1"/>
  <c r="AM1299" i="1"/>
  <c r="AU1299" i="1"/>
  <c r="AM1267" i="1"/>
  <c r="AU1267" i="1"/>
  <c r="AL1238" i="1"/>
  <c r="AY1238" i="1"/>
  <c r="AM1214" i="1"/>
  <c r="AU1214" i="1"/>
  <c r="AM1182" i="1"/>
  <c r="AU1182" i="1"/>
  <c r="AL1105" i="1"/>
  <c r="AY1105" i="1"/>
  <c r="AL900" i="1"/>
  <c r="AY900" i="1"/>
  <c r="AL852" i="1"/>
  <c r="AY852" i="1"/>
  <c r="Q426" i="1"/>
  <c r="AT426" i="1"/>
  <c r="Q51" i="1"/>
  <c r="AT51" i="1"/>
  <c r="AL609" i="1"/>
  <c r="AY609" i="1"/>
  <c r="AL1889" i="1"/>
  <c r="AY1889" i="1"/>
  <c r="AL1743" i="1"/>
  <c r="AK1743" i="1" s="1"/>
  <c r="AY1743" i="1"/>
  <c r="AL1719" i="1"/>
  <c r="AY1719" i="1"/>
  <c r="AM1565" i="1"/>
  <c r="AU1565" i="1"/>
  <c r="AM1533" i="1"/>
  <c r="AU1533" i="1"/>
  <c r="AM1251" i="1"/>
  <c r="AU1251" i="1"/>
  <c r="AL1198" i="1"/>
  <c r="AY1198" i="1"/>
  <c r="AL1089" i="1"/>
  <c r="AY1089" i="1"/>
  <c r="AM1065" i="1"/>
  <c r="AU1065" i="1"/>
  <c r="AM1033" i="1"/>
  <c r="AK1033" i="1" s="1"/>
  <c r="AU1033" i="1"/>
  <c r="AM1001" i="1"/>
  <c r="AU1001" i="1"/>
  <c r="AM969" i="1"/>
  <c r="AU969" i="1"/>
  <c r="AM937" i="1"/>
  <c r="AU937" i="1"/>
  <c r="AM905" i="1"/>
  <c r="AU905" i="1"/>
  <c r="AM873" i="1"/>
  <c r="AU873" i="1"/>
  <c r="AM772" i="1"/>
  <c r="AU772" i="1"/>
  <c r="AM740" i="1"/>
  <c r="AU740" i="1"/>
  <c r="AM708" i="1"/>
  <c r="AU708" i="1"/>
  <c r="AL631" i="1"/>
  <c r="AK631" i="1" s="1"/>
  <c r="AY631" i="1"/>
  <c r="AL503" i="1"/>
  <c r="AY503" i="1"/>
  <c r="AL375" i="1"/>
  <c r="AY375" i="1"/>
  <c r="AL247" i="1"/>
  <c r="AY247" i="1"/>
  <c r="AL1907" i="1"/>
  <c r="AK1907" i="1" s="1"/>
  <c r="F1907" i="1" s="1"/>
  <c r="AY1907" i="1"/>
  <c r="AL1689" i="1"/>
  <c r="AY1689" i="1"/>
  <c r="Q1905" i="1"/>
  <c r="AT1905" i="1"/>
  <c r="Q1873" i="1"/>
  <c r="AT1873" i="1"/>
  <c r="Q1743" i="1"/>
  <c r="AT1743" i="1"/>
  <c r="Q1711" i="1"/>
  <c r="AT1711" i="1"/>
  <c r="Q1679" i="1"/>
  <c r="AT1679" i="1"/>
  <c r="Q1626" i="1"/>
  <c r="AT1626" i="1"/>
  <c r="Q1597" i="1"/>
  <c r="AT1597" i="1"/>
  <c r="AM1517" i="1"/>
  <c r="AU1517" i="1"/>
  <c r="Q1371" i="1"/>
  <c r="AT1371" i="1"/>
  <c r="Q1339" i="1"/>
  <c r="AI1339" i="1" s="1"/>
  <c r="F1339" i="1" s="1"/>
  <c r="AT1339" i="1"/>
  <c r="AM1102" i="1"/>
  <c r="AK1102" i="1" s="1"/>
  <c r="AU1102" i="1"/>
  <c r="AL1073" i="1"/>
  <c r="AY1073" i="1"/>
  <c r="AL1001" i="1"/>
  <c r="AY1001" i="1"/>
  <c r="AL977" i="1"/>
  <c r="AY977" i="1"/>
  <c r="AL849" i="1"/>
  <c r="AK849" i="1" s="1"/>
  <c r="AY849" i="1"/>
  <c r="Q820" i="1"/>
  <c r="AT820" i="1"/>
  <c r="Q788" i="1"/>
  <c r="AT788" i="1"/>
  <c r="AL708" i="1"/>
  <c r="AK708" i="1" s="1"/>
  <c r="AY708" i="1"/>
  <c r="Q687" i="1"/>
  <c r="AT687" i="1"/>
  <c r="Q655" i="1"/>
  <c r="AT655" i="1"/>
  <c r="Q623" i="1"/>
  <c r="AT623" i="1"/>
  <c r="Q591" i="1"/>
  <c r="AT591" i="1"/>
  <c r="Q559" i="1"/>
  <c r="AI559" i="1" s="1"/>
  <c r="AT559" i="1"/>
  <c r="Q527" i="1"/>
  <c r="AT527" i="1"/>
  <c r="Q495" i="1"/>
  <c r="AT495" i="1"/>
  <c r="Q463" i="1"/>
  <c r="AT463" i="1"/>
  <c r="Q431" i="1"/>
  <c r="AT431" i="1"/>
  <c r="Q399" i="1"/>
  <c r="AT399" i="1"/>
  <c r="Q367" i="1"/>
  <c r="AT367" i="1"/>
  <c r="Q335" i="1"/>
  <c r="AT335" i="1"/>
  <c r="Q303" i="1"/>
  <c r="AT303" i="1"/>
  <c r="Q271" i="1"/>
  <c r="AT271" i="1"/>
  <c r="Q239" i="1"/>
  <c r="AT239" i="1"/>
  <c r="Q207" i="1"/>
  <c r="AT207" i="1"/>
  <c r="Q174" i="1"/>
  <c r="AT174" i="1"/>
  <c r="Q142" i="1"/>
  <c r="AT142" i="1"/>
  <c r="Q110" i="1"/>
  <c r="AT110" i="1"/>
  <c r="Q46" i="1"/>
  <c r="AT46" i="1"/>
  <c r="AM753" i="1"/>
  <c r="AK753" i="1" s="1"/>
  <c r="F753" i="1" s="1"/>
  <c r="AU753" i="1"/>
  <c r="Q1995" i="1"/>
  <c r="AT1995" i="1"/>
  <c r="AM1554" i="1"/>
  <c r="AU1554" i="1"/>
  <c r="AM1522" i="1"/>
  <c r="AU1522" i="1"/>
  <c r="AL1493" i="1"/>
  <c r="AK1493" i="1" s="1"/>
  <c r="AY1493" i="1"/>
  <c r="AM1232" i="1"/>
  <c r="AU1232" i="1"/>
  <c r="AL1179" i="1"/>
  <c r="AY1179" i="1"/>
  <c r="AM1006" i="1"/>
  <c r="AU1006" i="1"/>
  <c r="AM974" i="1"/>
  <c r="AU974" i="1"/>
  <c r="AM942" i="1"/>
  <c r="AU942" i="1"/>
  <c r="AM910" i="1"/>
  <c r="AU910" i="1"/>
  <c r="Q732" i="1"/>
  <c r="AI732" i="1" s="1"/>
  <c r="AT732" i="1"/>
  <c r="AM947" i="1"/>
  <c r="AU947" i="1"/>
  <c r="AL1931" i="1"/>
  <c r="AY1931" i="1"/>
  <c r="AL1798" i="1"/>
  <c r="AY1798" i="1"/>
  <c r="AM1745" i="1"/>
  <c r="AU1745" i="1"/>
  <c r="AM1349" i="1"/>
  <c r="AU1349" i="1"/>
  <c r="AM1200" i="1"/>
  <c r="AU1200" i="1"/>
  <c r="AM1168" i="1"/>
  <c r="AU1168" i="1"/>
  <c r="AL1139" i="1"/>
  <c r="AY1139" i="1"/>
  <c r="AL1115" i="1"/>
  <c r="AY1115" i="1"/>
  <c r="AL1062" i="1"/>
  <c r="AY1062" i="1"/>
  <c r="AL862" i="1"/>
  <c r="AY862" i="1"/>
  <c r="AM806" i="1"/>
  <c r="AU806" i="1"/>
  <c r="AL697" i="1"/>
  <c r="AY697" i="1"/>
  <c r="Q348" i="1"/>
  <c r="AT348" i="1"/>
  <c r="Q316" i="1"/>
  <c r="AT316" i="1"/>
  <c r="Q284" i="1"/>
  <c r="AI284" i="1" s="1"/>
  <c r="F284" i="1" s="1"/>
  <c r="AT284" i="1"/>
  <c r="Q252" i="1"/>
  <c r="AT252" i="1"/>
  <c r="Q220" i="1"/>
  <c r="AT220" i="1"/>
  <c r="AL2005" i="1"/>
  <c r="AY2005" i="1"/>
  <c r="AM1734" i="1"/>
  <c r="AU1734" i="1"/>
  <c r="AM1702" i="1"/>
  <c r="AU1702" i="1"/>
  <c r="AL1649" i="1"/>
  <c r="AY1649" i="1"/>
  <c r="AL1543" i="1"/>
  <c r="AY1543" i="1"/>
  <c r="Q1373" i="1"/>
  <c r="AT1373" i="1"/>
  <c r="AL1035" i="1"/>
  <c r="AY1035" i="1"/>
  <c r="AL915" i="1"/>
  <c r="AY915" i="1"/>
  <c r="AM835" i="1"/>
  <c r="AU835" i="1"/>
  <c r="AL774" i="1"/>
  <c r="AY774" i="1"/>
  <c r="AL1859" i="1"/>
  <c r="AY1859" i="1"/>
  <c r="AM758" i="1"/>
  <c r="AU758" i="1"/>
  <c r="AL104" i="1"/>
  <c r="AY104" i="1"/>
  <c r="AS2546" i="1"/>
  <c r="AS2266" i="1"/>
  <c r="AS2761" i="1"/>
  <c r="AS2656" i="1"/>
  <c r="Q1179" i="1"/>
  <c r="AT1179" i="1"/>
  <c r="AL638" i="1"/>
  <c r="AY638" i="1"/>
  <c r="AL1508" i="1"/>
  <c r="AY1508" i="1"/>
  <c r="AM1497" i="1"/>
  <c r="AK1497" i="1" s="1"/>
  <c r="F1497" i="1" s="1"/>
  <c r="AU1497" i="1"/>
  <c r="Q1202" i="1"/>
  <c r="AT1202" i="1"/>
  <c r="AM805" i="1"/>
  <c r="AU805" i="1"/>
  <c r="Q571" i="1"/>
  <c r="AT571" i="1"/>
  <c r="Q411" i="1"/>
  <c r="AT411" i="1"/>
  <c r="Q283" i="1"/>
  <c r="AT283" i="1"/>
  <c r="Q90" i="1"/>
  <c r="AT90" i="1"/>
  <c r="AM995" i="1"/>
  <c r="AU995" i="1"/>
  <c r="AM1980" i="1"/>
  <c r="AU1980" i="1"/>
  <c r="AM1648" i="1"/>
  <c r="AU1648" i="1"/>
  <c r="AM1119" i="1"/>
  <c r="AU1119" i="1"/>
  <c r="AL424" i="1"/>
  <c r="AY424" i="1"/>
  <c r="AL636" i="1"/>
  <c r="AY636" i="1"/>
  <c r="AL1514" i="1"/>
  <c r="AY1514" i="1"/>
  <c r="Q2028" i="1"/>
  <c r="AT2028" i="1"/>
  <c r="AM1486" i="1"/>
  <c r="AU1486" i="1"/>
  <c r="AM349" i="1"/>
  <c r="AU349" i="1"/>
  <c r="Q713" i="1"/>
  <c r="AT713" i="1"/>
  <c r="AL136" i="1"/>
  <c r="AY136" i="1"/>
  <c r="Q1050" i="1"/>
  <c r="AT1050" i="1"/>
  <c r="Q757" i="1"/>
  <c r="AT757" i="1"/>
  <c r="AL1738" i="1"/>
  <c r="AY1738" i="1"/>
  <c r="AM1544" i="1"/>
  <c r="AU1544" i="1"/>
  <c r="AM1411" i="1"/>
  <c r="AU1411" i="1"/>
  <c r="Q1108" i="1"/>
  <c r="AI1108" i="1" s="1"/>
  <c r="F1108" i="1" s="1"/>
  <c r="AT1108" i="1"/>
  <c r="AM956" i="1"/>
  <c r="AU956" i="1"/>
  <c r="AM860" i="1"/>
  <c r="AU860" i="1"/>
  <c r="AL690" i="1"/>
  <c r="AK690" i="1" s="1"/>
  <c r="AY690" i="1"/>
  <c r="AL562" i="1"/>
  <c r="AK562" i="1" s="1"/>
  <c r="F562" i="1" s="1"/>
  <c r="AY562" i="1"/>
  <c r="Q1629" i="1"/>
  <c r="AT1629" i="1"/>
  <c r="AM1307" i="1"/>
  <c r="AU1307" i="1"/>
  <c r="Q1225" i="1"/>
  <c r="AT1225" i="1"/>
  <c r="AL908" i="1"/>
  <c r="AY908" i="1"/>
  <c r="AM535" i="1"/>
  <c r="AU535" i="1"/>
  <c r="AM2018" i="1"/>
  <c r="AU2018" i="1"/>
  <c r="AM1986" i="1"/>
  <c r="AU1986" i="1"/>
  <c r="AM1954" i="1"/>
  <c r="AK1954" i="1" s="1"/>
  <c r="AU1954" i="1"/>
  <c r="Q1920" i="1"/>
  <c r="AT1920" i="1"/>
  <c r="AL1896" i="1"/>
  <c r="AY1896" i="1"/>
  <c r="Q1758" i="1"/>
  <c r="AT1758" i="1"/>
  <c r="AL1258" i="1"/>
  <c r="AK1258" i="1" s="1"/>
  <c r="AY1258" i="1"/>
  <c r="AL1181" i="1"/>
  <c r="AY1181" i="1"/>
  <c r="AL1157" i="1"/>
  <c r="AY1157" i="1"/>
  <c r="AM1125" i="1"/>
  <c r="AU1125" i="1"/>
  <c r="Q1011" i="1"/>
  <c r="AT1011" i="1"/>
  <c r="Q979" i="1"/>
  <c r="AT979" i="1"/>
  <c r="Q947" i="1"/>
  <c r="AT947" i="1"/>
  <c r="Q915" i="1"/>
  <c r="AT915" i="1"/>
  <c r="AM771" i="1"/>
  <c r="AK771" i="1" s="1"/>
  <c r="AU771" i="1"/>
  <c r="AM739" i="1"/>
  <c r="AU739" i="1"/>
  <c r="AM707" i="1"/>
  <c r="AU707" i="1"/>
  <c r="AL654" i="1"/>
  <c r="AY654" i="1"/>
  <c r="AL526" i="1"/>
  <c r="AY526" i="1"/>
  <c r="AL302" i="1"/>
  <c r="AY302" i="1"/>
  <c r="AL214" i="1"/>
  <c r="AY214" i="1"/>
  <c r="Q192" i="1"/>
  <c r="AT192" i="1"/>
  <c r="AM769" i="1"/>
  <c r="AU769" i="1"/>
  <c r="AM987" i="1"/>
  <c r="AU987" i="1"/>
  <c r="AL689" i="1"/>
  <c r="AY689" i="1"/>
  <c r="AL433" i="1"/>
  <c r="AY433" i="1"/>
  <c r="AL1946" i="1"/>
  <c r="AY1946" i="1"/>
  <c r="AM1885" i="1"/>
  <c r="AU1885" i="1"/>
  <c r="AL1524" i="1"/>
  <c r="AY1524" i="1"/>
  <c r="AL1383" i="1"/>
  <c r="AY1383" i="1"/>
  <c r="Q1197" i="1"/>
  <c r="AT1197" i="1"/>
  <c r="AM1085" i="1"/>
  <c r="AU1085" i="1"/>
  <c r="AL1056" i="1"/>
  <c r="AY1056" i="1"/>
  <c r="AL952" i="1"/>
  <c r="AK952" i="1" s="1"/>
  <c r="AY952" i="1"/>
  <c r="AM824" i="1"/>
  <c r="AU824" i="1"/>
  <c r="AM792" i="1"/>
  <c r="AU792" i="1"/>
  <c r="AL763" i="1"/>
  <c r="AY763" i="1"/>
  <c r="AM42" i="1"/>
  <c r="AU42" i="1"/>
  <c r="AL18" i="1"/>
  <c r="AK18" i="1" s="1"/>
  <c r="AY18" i="1"/>
  <c r="AM878" i="1"/>
  <c r="AU878" i="1"/>
  <c r="Q705" i="1"/>
  <c r="AT705" i="1"/>
  <c r="AL409" i="1"/>
  <c r="AY409" i="1"/>
  <c r="AL1747" i="1"/>
  <c r="AY1747" i="1"/>
  <c r="AL1723" i="1"/>
  <c r="AY1723" i="1"/>
  <c r="AM1667" i="1"/>
  <c r="AU1667" i="1"/>
  <c r="AM1553" i="1"/>
  <c r="AU1553" i="1"/>
  <c r="AM1521" i="1"/>
  <c r="AK1521" i="1" s="1"/>
  <c r="AU1521" i="1"/>
  <c r="AL1500" i="1"/>
  <c r="AY1500" i="1"/>
  <c r="AL1476" i="1"/>
  <c r="AY1476" i="1"/>
  <c r="AL1452" i="1"/>
  <c r="AY1452" i="1"/>
  <c r="Q1423" i="1"/>
  <c r="AT1423" i="1"/>
  <c r="Q1391" i="1"/>
  <c r="AT1391" i="1"/>
  <c r="Q1048" i="1"/>
  <c r="AT1048" i="1"/>
  <c r="Q1016" i="1"/>
  <c r="AT1016" i="1"/>
  <c r="AL832" i="1"/>
  <c r="AK832" i="1" s="1"/>
  <c r="AY832" i="1"/>
  <c r="AL808" i="1"/>
  <c r="AY808" i="1"/>
  <c r="AL611" i="1"/>
  <c r="AY611" i="1"/>
  <c r="AL483" i="1"/>
  <c r="AY483" i="1"/>
  <c r="AL355" i="1"/>
  <c r="AY355" i="1"/>
  <c r="AL227" i="1"/>
  <c r="AY227" i="1"/>
  <c r="AL98" i="1"/>
  <c r="AY98" i="1"/>
  <c r="AL1317" i="1"/>
  <c r="AY1317" i="1"/>
  <c r="AL2015" i="1"/>
  <c r="AY2015" i="1"/>
  <c r="AM1914" i="1"/>
  <c r="AU1914" i="1"/>
  <c r="AM1882" i="1"/>
  <c r="AU1882" i="1"/>
  <c r="AM1773" i="1"/>
  <c r="AK1773" i="1" s="1"/>
  <c r="F1773" i="1" s="1"/>
  <c r="AU1773" i="1"/>
  <c r="AL1651" i="1"/>
  <c r="AY1651" i="1"/>
  <c r="Q1593" i="1"/>
  <c r="AT1593" i="1"/>
  <c r="Q1516" i="1"/>
  <c r="AT1516" i="1"/>
  <c r="Q1484" i="1"/>
  <c r="AT1484" i="1"/>
  <c r="Q1452" i="1"/>
  <c r="AT1452" i="1"/>
  <c r="AM1223" i="1"/>
  <c r="AU1223" i="1"/>
  <c r="AM1191" i="1"/>
  <c r="AU1191" i="1"/>
  <c r="AM1159" i="1"/>
  <c r="AU1159" i="1"/>
  <c r="Q1077" i="1"/>
  <c r="AI1077" i="1" s="1"/>
  <c r="AT1077" i="1"/>
  <c r="AL1053" i="1"/>
  <c r="AY1053" i="1"/>
  <c r="AL949" i="1"/>
  <c r="AY949" i="1"/>
  <c r="AL925" i="1"/>
  <c r="AY925" i="1"/>
  <c r="Q792" i="1"/>
  <c r="AT792" i="1"/>
  <c r="AM688" i="1"/>
  <c r="AU688" i="1"/>
  <c r="AM656" i="1"/>
  <c r="AU656" i="1"/>
  <c r="AM624" i="1"/>
  <c r="AK624" i="1" s="1"/>
  <c r="AU624" i="1"/>
  <c r="AM592" i="1"/>
  <c r="AU592" i="1"/>
  <c r="AM560" i="1"/>
  <c r="AU560" i="1"/>
  <c r="AM528" i="1"/>
  <c r="AU528" i="1"/>
  <c r="AM496" i="1"/>
  <c r="AU496" i="1"/>
  <c r="AM464" i="1"/>
  <c r="AU464" i="1"/>
  <c r="AM432" i="1"/>
  <c r="AU432" i="1"/>
  <c r="AM400" i="1"/>
  <c r="AU400" i="1"/>
  <c r="AM368" i="1"/>
  <c r="AU368" i="1"/>
  <c r="AM336" i="1"/>
  <c r="AU336" i="1"/>
  <c r="AM304" i="1"/>
  <c r="AU304" i="1"/>
  <c r="AM272" i="1"/>
  <c r="AU272" i="1"/>
  <c r="AM240" i="1"/>
  <c r="AU240" i="1"/>
  <c r="AM208" i="1"/>
  <c r="AU208" i="1"/>
  <c r="Q1668" i="1"/>
  <c r="AT1668" i="1"/>
  <c r="AL2028" i="1"/>
  <c r="AY2028" i="1"/>
  <c r="Q1999" i="1"/>
  <c r="AT1999" i="1"/>
  <c r="Q1967" i="1"/>
  <c r="AT1967" i="1"/>
  <c r="AM1935" i="1"/>
  <c r="AU1935" i="1"/>
  <c r="AL1858" i="1"/>
  <c r="AY1858" i="1"/>
  <c r="AM1765" i="1"/>
  <c r="AU1765" i="1"/>
  <c r="AL1736" i="1"/>
  <c r="AY1736" i="1"/>
  <c r="AL1712" i="1"/>
  <c r="AY1712" i="1"/>
  <c r="Q1667" i="1"/>
  <c r="AT1667" i="1"/>
  <c r="AM1550" i="1"/>
  <c r="AK1550" i="1" s="1"/>
  <c r="AU1550" i="1"/>
  <c r="AM1518" i="1"/>
  <c r="AU1518" i="1"/>
  <c r="AL1340" i="1"/>
  <c r="AY1340" i="1"/>
  <c r="AL1316" i="1"/>
  <c r="AY1316" i="1"/>
  <c r="AM1236" i="1"/>
  <c r="AU1236" i="1"/>
  <c r="Q1138" i="1"/>
  <c r="AT1138" i="1"/>
  <c r="Q1106" i="1"/>
  <c r="AT1106" i="1"/>
  <c r="AL829" i="1"/>
  <c r="AY829" i="1"/>
  <c r="AL696" i="1"/>
  <c r="AY696" i="1"/>
  <c r="AL568" i="1"/>
  <c r="AK568" i="1" s="1"/>
  <c r="AY568" i="1"/>
  <c r="AL440" i="1"/>
  <c r="AY440" i="1"/>
  <c r="AL312" i="1"/>
  <c r="AY312" i="1"/>
  <c r="AL183" i="1"/>
  <c r="AY183" i="1"/>
  <c r="AL55" i="1"/>
  <c r="AK55" i="1" s="1"/>
  <c r="AY55" i="1"/>
  <c r="Q1025" i="1"/>
  <c r="AT1025" i="1"/>
  <c r="Q83" i="1"/>
  <c r="AT83" i="1"/>
  <c r="AM1940" i="1"/>
  <c r="AK1940" i="1" s="1"/>
  <c r="F1940" i="1" s="1"/>
  <c r="AU1940" i="1"/>
  <c r="AM1911" i="1"/>
  <c r="AK1911" i="1" s="1"/>
  <c r="AU1911" i="1"/>
  <c r="AM1879" i="1"/>
  <c r="AU1879" i="1"/>
  <c r="Q1773" i="1"/>
  <c r="AT1773" i="1"/>
  <c r="Q1505" i="1"/>
  <c r="AT1505" i="1"/>
  <c r="Q1473" i="1"/>
  <c r="AT1473" i="1"/>
  <c r="Q1441" i="1"/>
  <c r="AT1441" i="1"/>
  <c r="AL1244" i="1"/>
  <c r="AY1244" i="1"/>
  <c r="AM1103" i="1"/>
  <c r="AK1103" i="1" s="1"/>
  <c r="AU1103" i="1"/>
  <c r="AL1074" i="1"/>
  <c r="AY1074" i="1"/>
  <c r="AL1050" i="1"/>
  <c r="AY1050" i="1"/>
  <c r="AL874" i="1"/>
  <c r="AY874" i="1"/>
  <c r="Q688" i="1"/>
  <c r="AT688" i="1"/>
  <c r="Q656" i="1"/>
  <c r="AI656" i="1" s="1"/>
  <c r="F656" i="1" s="1"/>
  <c r="AT656" i="1"/>
  <c r="Q624" i="1"/>
  <c r="AT624" i="1"/>
  <c r="Q592" i="1"/>
  <c r="AT592" i="1"/>
  <c r="Q560" i="1"/>
  <c r="AT560" i="1"/>
  <c r="Q528" i="1"/>
  <c r="AT528" i="1"/>
  <c r="Q496" i="1"/>
  <c r="AT496" i="1"/>
  <c r="Q464" i="1"/>
  <c r="AT464" i="1"/>
  <c r="Q432" i="1"/>
  <c r="AT432" i="1"/>
  <c r="Q400" i="1"/>
  <c r="AT400" i="1"/>
  <c r="Q368" i="1"/>
  <c r="AT368" i="1"/>
  <c r="Q336" i="1"/>
  <c r="AT336" i="1"/>
  <c r="Q304" i="1"/>
  <c r="AT304" i="1"/>
  <c r="Q272" i="1"/>
  <c r="AI272" i="1" s="1"/>
  <c r="F272" i="1" s="1"/>
  <c r="AT272" i="1"/>
  <c r="Q240" i="1"/>
  <c r="AT240" i="1"/>
  <c r="Q208" i="1"/>
  <c r="AT208" i="1"/>
  <c r="Q175" i="1"/>
  <c r="AT175" i="1"/>
  <c r="Q143" i="1"/>
  <c r="AT143" i="1"/>
  <c r="Q111" i="1"/>
  <c r="AT111" i="1"/>
  <c r="Q79" i="1"/>
  <c r="AT79" i="1"/>
  <c r="AL1365" i="1"/>
  <c r="AY1365" i="1"/>
  <c r="AM843" i="1"/>
  <c r="AU843" i="1"/>
  <c r="AL577" i="1"/>
  <c r="AY577" i="1"/>
  <c r="Q2020" i="1"/>
  <c r="AT2020" i="1"/>
  <c r="Q1988" i="1"/>
  <c r="AT1988" i="1"/>
  <c r="Q1956" i="1"/>
  <c r="AI1956" i="1" s="1"/>
  <c r="AT1956" i="1"/>
  <c r="AL1903" i="1"/>
  <c r="AY1903" i="1"/>
  <c r="AL1879" i="1"/>
  <c r="AY1879" i="1"/>
  <c r="Q1850" i="1"/>
  <c r="AT1850" i="1"/>
  <c r="Q1765" i="1"/>
  <c r="AT1765" i="1"/>
  <c r="AM1661" i="1"/>
  <c r="AU1661" i="1"/>
  <c r="AL1608" i="1"/>
  <c r="AY1608" i="1"/>
  <c r="AM1422" i="1"/>
  <c r="AU1422" i="1"/>
  <c r="AL1337" i="1"/>
  <c r="AY1337" i="1"/>
  <c r="Q1127" i="1"/>
  <c r="AT1127" i="1"/>
  <c r="AM1007" i="1"/>
  <c r="AU1007" i="1"/>
  <c r="AM975" i="1"/>
  <c r="AK975" i="1" s="1"/>
  <c r="AU975" i="1"/>
  <c r="AM943" i="1"/>
  <c r="AU943" i="1"/>
  <c r="AM911" i="1"/>
  <c r="AU911" i="1"/>
  <c r="Q850" i="1"/>
  <c r="AT850" i="1"/>
  <c r="AL826" i="1"/>
  <c r="AY826" i="1"/>
  <c r="AL802" i="1"/>
  <c r="AY802" i="1"/>
  <c r="AM746" i="1"/>
  <c r="AU746" i="1"/>
  <c r="AM714" i="1"/>
  <c r="AU714" i="1"/>
  <c r="AL685" i="1"/>
  <c r="AK685" i="1" s="1"/>
  <c r="AY685" i="1"/>
  <c r="AL557" i="1"/>
  <c r="AY557" i="1"/>
  <c r="AL429" i="1"/>
  <c r="AY429" i="1"/>
  <c r="AL301" i="1"/>
  <c r="AY301" i="1"/>
  <c r="AL92" i="1"/>
  <c r="AY92" i="1"/>
  <c r="AM705" i="1"/>
  <c r="AK705" i="1" s="1"/>
  <c r="AU705" i="1"/>
  <c r="AL492" i="1"/>
  <c r="AY492" i="1"/>
  <c r="AL171" i="1"/>
  <c r="AY171" i="1"/>
  <c r="AL1713" i="1"/>
  <c r="AY1713" i="1"/>
  <c r="AL1442" i="1"/>
  <c r="AY1442" i="1"/>
  <c r="AL1160" i="1"/>
  <c r="AY1160" i="1"/>
  <c r="AM1937" i="1"/>
  <c r="AU1937" i="1"/>
  <c r="Q1608" i="1"/>
  <c r="AT1608" i="1"/>
  <c r="AM1358" i="1"/>
  <c r="AU1358" i="1"/>
  <c r="AM1326" i="1"/>
  <c r="AU1326" i="1"/>
  <c r="AM1294" i="1"/>
  <c r="AU1294" i="1"/>
  <c r="AM1262" i="1"/>
  <c r="AU1262" i="1"/>
  <c r="AL951" i="1"/>
  <c r="AK951" i="1" s="1"/>
  <c r="AY951" i="1"/>
  <c r="AM169" i="1"/>
  <c r="AU169" i="1"/>
  <c r="AM137" i="1"/>
  <c r="AU137" i="1"/>
  <c r="AM105" i="1"/>
  <c r="AU105" i="1"/>
  <c r="AM73" i="1"/>
  <c r="AK73" i="1" s="1"/>
  <c r="AU73" i="1"/>
  <c r="Q1968" i="1"/>
  <c r="AT1968" i="1"/>
  <c r="Q2009" i="1"/>
  <c r="AT2009" i="1"/>
  <c r="Q1977" i="1"/>
  <c r="AI1977" i="1" s="1"/>
  <c r="AT1977" i="1"/>
  <c r="Q1945" i="1"/>
  <c r="AI1945" i="1" s="1"/>
  <c r="AT1945" i="1"/>
  <c r="AL1783" i="1"/>
  <c r="AY1783" i="1"/>
  <c r="Q1754" i="1"/>
  <c r="AT1754" i="1"/>
  <c r="Q1563" i="1"/>
  <c r="AT1563" i="1"/>
  <c r="Q1531" i="1"/>
  <c r="AT1531" i="1"/>
  <c r="Q1398" i="1"/>
  <c r="AT1398" i="1"/>
  <c r="AL1342" i="1"/>
  <c r="AY1342" i="1"/>
  <c r="AL1262" i="1"/>
  <c r="AK1262" i="1" s="1"/>
  <c r="AY1262" i="1"/>
  <c r="AL1161" i="1"/>
  <c r="AY1161" i="1"/>
  <c r="AM1129" i="1"/>
  <c r="AU1129" i="1"/>
  <c r="AL823" i="1"/>
  <c r="AY823" i="1"/>
  <c r="AL578" i="1"/>
  <c r="AY578" i="1"/>
  <c r="AL450" i="1"/>
  <c r="AY450" i="1"/>
  <c r="AL322" i="1"/>
  <c r="AY322" i="1"/>
  <c r="AL194" i="1"/>
  <c r="AY194" i="1"/>
  <c r="AL89" i="1"/>
  <c r="AY89" i="1"/>
  <c r="Q14" i="1"/>
  <c r="AT14" i="1"/>
  <c r="AL1176" i="1"/>
  <c r="AY1176" i="1"/>
  <c r="AL790" i="1"/>
  <c r="AY790" i="1"/>
  <c r="Q1868" i="1"/>
  <c r="AT1868" i="1"/>
  <c r="AM1735" i="1"/>
  <c r="AU1735" i="1"/>
  <c r="AM1703" i="1"/>
  <c r="AU1703" i="1"/>
  <c r="AM1618" i="1"/>
  <c r="AU1618" i="1"/>
  <c r="Q1584" i="1"/>
  <c r="AT1584" i="1"/>
  <c r="Q1507" i="1"/>
  <c r="AT1507" i="1"/>
  <c r="Q1475" i="1"/>
  <c r="AT1475" i="1"/>
  <c r="Q1443" i="1"/>
  <c r="AT1443" i="1"/>
  <c r="Q1326" i="1"/>
  <c r="AT1326" i="1"/>
  <c r="AL1153" i="1"/>
  <c r="AY1153" i="1"/>
  <c r="AL1129" i="1"/>
  <c r="AY1129" i="1"/>
  <c r="AL996" i="1"/>
  <c r="AY996" i="1"/>
  <c r="AL972" i="1"/>
  <c r="AK972" i="1" s="1"/>
  <c r="AY972" i="1"/>
  <c r="AL948" i="1"/>
  <c r="AY948" i="1"/>
  <c r="AL924" i="1"/>
  <c r="AY924" i="1"/>
  <c r="Q823" i="1"/>
  <c r="AT823" i="1"/>
  <c r="Q791" i="1"/>
  <c r="AT791" i="1"/>
  <c r="Q682" i="1"/>
  <c r="AI682" i="1" s="1"/>
  <c r="AT682" i="1"/>
  <c r="Q650" i="1"/>
  <c r="AT650" i="1"/>
  <c r="Q618" i="1"/>
  <c r="AT618" i="1"/>
  <c r="Q586" i="1"/>
  <c r="AT586" i="1"/>
  <c r="Q554" i="1"/>
  <c r="AT554" i="1"/>
  <c r="Q522" i="1"/>
  <c r="AT522" i="1"/>
  <c r="Q490" i="1"/>
  <c r="AT490" i="1"/>
  <c r="Q458" i="1"/>
  <c r="AT458" i="1"/>
  <c r="Q394" i="1"/>
  <c r="AT394" i="1"/>
  <c r="Q362" i="1"/>
  <c r="AT362" i="1"/>
  <c r="Q330" i="1"/>
  <c r="AT330" i="1"/>
  <c r="Q298" i="1"/>
  <c r="AT298" i="1"/>
  <c r="Q266" i="1"/>
  <c r="AT266" i="1"/>
  <c r="Q234" i="1"/>
  <c r="AT234" i="1"/>
  <c r="Q202" i="1"/>
  <c r="AT202" i="1"/>
  <c r="Q169" i="1"/>
  <c r="AT169" i="1"/>
  <c r="Q137" i="1"/>
  <c r="AT137" i="1"/>
  <c r="Q105" i="1"/>
  <c r="AT105" i="1"/>
  <c r="Q65" i="1"/>
  <c r="AT65" i="1"/>
  <c r="AL644" i="1"/>
  <c r="AK644" i="1" s="1"/>
  <c r="AY644" i="1"/>
  <c r="AM16" i="1"/>
  <c r="AK16" i="1" s="1"/>
  <c r="AU16" i="1"/>
  <c r="Q2006" i="1"/>
  <c r="AT2006" i="1"/>
  <c r="Q1974" i="1"/>
  <c r="AT1974" i="1"/>
  <c r="Q1942" i="1"/>
  <c r="AT1942" i="1"/>
  <c r="AL1913" i="1"/>
  <c r="AY1913" i="1"/>
  <c r="Q1828" i="1"/>
  <c r="AT1828" i="1"/>
  <c r="Q1796" i="1"/>
  <c r="AT1796" i="1"/>
  <c r="Q1528" i="1"/>
  <c r="AT1528" i="1"/>
  <c r="AM1400" i="1"/>
  <c r="AK1400" i="1" s="1"/>
  <c r="AU1400" i="1"/>
  <c r="AL1323" i="1"/>
  <c r="AY1323" i="1"/>
  <c r="AL1299" i="1"/>
  <c r="AY1299" i="1"/>
  <c r="AL1275" i="1"/>
  <c r="AY1275" i="1"/>
  <c r="AL1174" i="1"/>
  <c r="AY1174" i="1"/>
  <c r="Q1145" i="1"/>
  <c r="AT1145" i="1"/>
  <c r="Q1113" i="1"/>
  <c r="AT1113" i="1"/>
  <c r="AL812" i="1"/>
  <c r="AY812" i="1"/>
  <c r="AL655" i="1"/>
  <c r="AY655" i="1"/>
  <c r="AL527" i="1"/>
  <c r="AY527" i="1"/>
  <c r="AL399" i="1"/>
  <c r="AY399" i="1"/>
  <c r="AL271" i="1"/>
  <c r="AY271" i="1"/>
  <c r="AL190" i="1"/>
  <c r="AY190" i="1"/>
  <c r="AL166" i="1"/>
  <c r="AY166" i="1"/>
  <c r="AL142" i="1"/>
  <c r="AY142" i="1"/>
  <c r="Q918" i="1"/>
  <c r="AI918" i="1" s="1"/>
  <c r="AT918" i="1"/>
  <c r="AL48" i="1"/>
  <c r="AY48" i="1"/>
  <c r="AL1764" i="1"/>
  <c r="AY1764" i="1"/>
  <c r="AM1368" i="1"/>
  <c r="AU1368" i="1"/>
  <c r="AM1336" i="1"/>
  <c r="AU1336" i="1"/>
  <c r="Q1214" i="1"/>
  <c r="AT1214" i="1"/>
  <c r="Q1182" i="1"/>
  <c r="AT1182" i="1"/>
  <c r="AL873" i="1"/>
  <c r="AY873" i="1"/>
  <c r="AM817" i="1"/>
  <c r="AU817" i="1"/>
  <c r="AM785" i="1"/>
  <c r="AU785" i="1"/>
  <c r="AL756" i="1"/>
  <c r="AY756" i="1"/>
  <c r="AL732" i="1"/>
  <c r="AY732" i="1"/>
  <c r="AM684" i="1"/>
  <c r="AU684" i="1"/>
  <c r="AM652" i="1"/>
  <c r="AU652" i="1"/>
  <c r="AM620" i="1"/>
  <c r="AU620" i="1"/>
  <c r="AM588" i="1"/>
  <c r="AU588" i="1"/>
  <c r="AM556" i="1"/>
  <c r="AU556" i="1"/>
  <c r="AM524" i="1"/>
  <c r="AU524" i="1"/>
  <c r="AM492" i="1"/>
  <c r="AU492" i="1"/>
  <c r="AM460" i="1"/>
  <c r="AU460" i="1"/>
  <c r="AM364" i="1"/>
  <c r="AU364" i="1"/>
  <c r="AM332" i="1"/>
  <c r="AU332" i="1"/>
  <c r="AM300" i="1"/>
  <c r="AU300" i="1"/>
  <c r="AM268" i="1"/>
  <c r="AU268" i="1"/>
  <c r="AM236" i="1"/>
  <c r="AU236" i="1"/>
  <c r="AM204" i="1"/>
  <c r="AU204" i="1"/>
  <c r="AM43" i="1"/>
  <c r="AU43" i="1"/>
  <c r="AL436" i="1"/>
  <c r="AY436" i="1"/>
  <c r="Q1963" i="1"/>
  <c r="AT1963" i="1"/>
  <c r="Q1934" i="1"/>
  <c r="AT1934" i="1"/>
  <c r="AM1830" i="1"/>
  <c r="AU1830" i="1"/>
  <c r="AM1798" i="1"/>
  <c r="AU1798" i="1"/>
  <c r="AL1740" i="1"/>
  <c r="AK1740" i="1" s="1"/>
  <c r="AY1740" i="1"/>
  <c r="AL1692" i="1"/>
  <c r="AK1692" i="1" s="1"/>
  <c r="AY1692" i="1"/>
  <c r="Q1663" i="1"/>
  <c r="AT1663" i="1"/>
  <c r="AL1578" i="1"/>
  <c r="AY1578" i="1"/>
  <c r="Q1416" i="1"/>
  <c r="AT1416" i="1"/>
  <c r="Q1384" i="1"/>
  <c r="AT1384" i="1"/>
  <c r="AL1227" i="1"/>
  <c r="AY1227" i="1"/>
  <c r="AL1203" i="1"/>
  <c r="AY1203" i="1"/>
  <c r="AL1094" i="1"/>
  <c r="AY1094" i="1"/>
  <c r="AL684" i="1"/>
  <c r="AY684" i="1"/>
  <c r="Q27" i="1"/>
  <c r="AT27" i="1"/>
  <c r="Q1676" i="1"/>
  <c r="AT1676" i="1"/>
  <c r="Q1413" i="1"/>
  <c r="AT1413" i="1"/>
  <c r="Q1902" i="1"/>
  <c r="AT1902" i="1"/>
  <c r="AL1846" i="1"/>
  <c r="AY1846" i="1"/>
  <c r="AL1822" i="1"/>
  <c r="AY1822" i="1"/>
  <c r="Q1769" i="1"/>
  <c r="AI1769" i="1" s="1"/>
  <c r="AT1769" i="1"/>
  <c r="AM1713" i="1"/>
  <c r="AU1713" i="1"/>
  <c r="AM1681" i="1"/>
  <c r="AU1681" i="1"/>
  <c r="Q1631" i="1"/>
  <c r="AT1631" i="1"/>
  <c r="AM1599" i="1"/>
  <c r="AU1599" i="1"/>
  <c r="Q1493" i="1"/>
  <c r="AT1493" i="1"/>
  <c r="Q1461" i="1"/>
  <c r="AT1461" i="1"/>
  <c r="Q1429" i="1"/>
  <c r="AT1429" i="1"/>
  <c r="AM1317" i="1"/>
  <c r="AU1317" i="1"/>
  <c r="AM1285" i="1"/>
  <c r="AU1285" i="1"/>
  <c r="AL886" i="1"/>
  <c r="AY886" i="1"/>
  <c r="AM838" i="1"/>
  <c r="AU838" i="1"/>
  <c r="AL745" i="1"/>
  <c r="AY745" i="1"/>
  <c r="AL721" i="1"/>
  <c r="AK721" i="1" s="1"/>
  <c r="AY721" i="1"/>
  <c r="Q668" i="1"/>
  <c r="AT668" i="1"/>
  <c r="Q636" i="1"/>
  <c r="AT636" i="1"/>
  <c r="Q604" i="1"/>
  <c r="AT604" i="1"/>
  <c r="Q572" i="1"/>
  <c r="AT572" i="1"/>
  <c r="Q540" i="1"/>
  <c r="AT540" i="1"/>
  <c r="Q508" i="1"/>
  <c r="AT508" i="1"/>
  <c r="Q476" i="1"/>
  <c r="AT476" i="1"/>
  <c r="Q444" i="1"/>
  <c r="AT444" i="1"/>
  <c r="Q412" i="1"/>
  <c r="AT412" i="1"/>
  <c r="Q380" i="1"/>
  <c r="AT380" i="1"/>
  <c r="Q187" i="1"/>
  <c r="AI187" i="1" s="1"/>
  <c r="AT187" i="1"/>
  <c r="Q155" i="1"/>
  <c r="AT155" i="1"/>
  <c r="Q123" i="1"/>
  <c r="AT123" i="1"/>
  <c r="Q2029" i="1"/>
  <c r="AT2029" i="1"/>
  <c r="AL1928" i="1"/>
  <c r="AY1928" i="1"/>
  <c r="Q1899" i="1"/>
  <c r="AT1899" i="1"/>
  <c r="Q1867" i="1"/>
  <c r="AT1867" i="1"/>
  <c r="AM1596" i="1"/>
  <c r="AU1596" i="1"/>
  <c r="AL1567" i="1"/>
  <c r="AK1567" i="1" s="1"/>
  <c r="AY1567" i="1"/>
  <c r="Q1514" i="1"/>
  <c r="AT1514" i="1"/>
  <c r="Q1482" i="1"/>
  <c r="AT1482" i="1"/>
  <c r="Q1450" i="1"/>
  <c r="AT1450" i="1"/>
  <c r="AL1394" i="1"/>
  <c r="AY1394" i="1"/>
  <c r="Q1341" i="1"/>
  <c r="AT1341" i="1"/>
  <c r="Q1309" i="1"/>
  <c r="AT1309" i="1"/>
  <c r="Q1277" i="1"/>
  <c r="AT1277" i="1"/>
  <c r="AM1221" i="1"/>
  <c r="AU1221" i="1"/>
  <c r="AM1189" i="1"/>
  <c r="AU1189" i="1"/>
  <c r="AM1157" i="1"/>
  <c r="AU1157" i="1"/>
  <c r="AL1112" i="1"/>
  <c r="AY1112" i="1"/>
  <c r="AM1080" i="1"/>
  <c r="AU1080" i="1"/>
  <c r="AL939" i="1"/>
  <c r="AY939" i="1"/>
  <c r="AM803" i="1"/>
  <c r="AU803" i="1"/>
  <c r="Q665" i="1"/>
  <c r="AT665" i="1"/>
  <c r="Q633" i="1"/>
  <c r="AT633" i="1"/>
  <c r="Q601" i="1"/>
  <c r="AI601" i="1" s="1"/>
  <c r="AT601" i="1"/>
  <c r="Q569" i="1"/>
  <c r="AT569" i="1"/>
  <c r="Q537" i="1"/>
  <c r="AT537" i="1"/>
  <c r="Q505" i="1"/>
  <c r="AT505" i="1"/>
  <c r="Q473" i="1"/>
  <c r="AT473" i="1"/>
  <c r="Q441" i="1"/>
  <c r="AT441" i="1"/>
  <c r="Q409" i="1"/>
  <c r="AT409" i="1"/>
  <c r="Q377" i="1"/>
  <c r="AT377" i="1"/>
  <c r="Q345" i="1"/>
  <c r="AT345" i="1"/>
  <c r="Q313" i="1"/>
  <c r="AT313" i="1"/>
  <c r="Q281" i="1"/>
  <c r="AT281" i="1"/>
  <c r="Q249" i="1"/>
  <c r="AT249" i="1"/>
  <c r="Q217" i="1"/>
  <c r="AT217" i="1"/>
  <c r="Q184" i="1"/>
  <c r="AT184" i="1"/>
  <c r="Q152" i="1"/>
  <c r="AT152" i="1"/>
  <c r="Q120" i="1"/>
  <c r="AT120" i="1"/>
  <c r="Q88" i="1"/>
  <c r="AT88" i="1"/>
  <c r="Q56" i="1"/>
  <c r="AT56" i="1"/>
  <c r="Q24" i="1"/>
  <c r="AT24" i="1"/>
  <c r="AL1099" i="1"/>
  <c r="AY1099" i="1"/>
  <c r="AS2120" i="1"/>
  <c r="AM1572" i="1"/>
  <c r="AU1572" i="1"/>
  <c r="AL117" i="1"/>
  <c r="AY117" i="1"/>
  <c r="AL1840" i="1"/>
  <c r="AY1840" i="1"/>
  <c r="AM1508" i="1"/>
  <c r="AU1508" i="1"/>
  <c r="AM1367" i="1"/>
  <c r="AU1367" i="1"/>
  <c r="AL992" i="1"/>
  <c r="AY992" i="1"/>
  <c r="AM539" i="1"/>
  <c r="AU539" i="1"/>
  <c r="AM283" i="1"/>
  <c r="AK283" i="1" s="1"/>
  <c r="AU283" i="1"/>
  <c r="AM122" i="1"/>
  <c r="AU122" i="1"/>
  <c r="AL529" i="1"/>
  <c r="AY529" i="1"/>
  <c r="Q763" i="1"/>
  <c r="AT763" i="1"/>
  <c r="AL443" i="1"/>
  <c r="AY443" i="1"/>
  <c r="Q1327" i="1"/>
  <c r="AT1327" i="1"/>
  <c r="Q1030" i="1"/>
  <c r="AI1030" i="1" s="1"/>
  <c r="AT1030" i="1"/>
  <c r="Q997" i="1"/>
  <c r="AT997" i="1"/>
  <c r="AL656" i="1"/>
  <c r="AY656" i="1"/>
  <c r="AL1542" i="1"/>
  <c r="AY1542" i="1"/>
  <c r="AL1377" i="1"/>
  <c r="AY1377" i="1"/>
  <c r="Q1199" i="1"/>
  <c r="AT1199" i="1"/>
  <c r="Q797" i="1"/>
  <c r="AT797" i="1"/>
  <c r="AM381" i="1"/>
  <c r="AU381" i="1"/>
  <c r="AM124" i="1"/>
  <c r="AU124" i="1"/>
  <c r="AL517" i="1"/>
  <c r="AY517" i="1"/>
  <c r="AL180" i="1"/>
  <c r="AK180" i="1" s="1"/>
  <c r="F180" i="1" s="1"/>
  <c r="AY180" i="1"/>
  <c r="AL497" i="1"/>
  <c r="AY497" i="1"/>
  <c r="AL1924" i="1"/>
  <c r="AY1924" i="1"/>
  <c r="AM1767" i="1"/>
  <c r="AU1767" i="1"/>
  <c r="Q1079" i="1"/>
  <c r="AT1079" i="1"/>
  <c r="AL983" i="1"/>
  <c r="AY983" i="1"/>
  <c r="Q802" i="1"/>
  <c r="AT802" i="1"/>
  <c r="AM634" i="1"/>
  <c r="AU634" i="1"/>
  <c r="AM410" i="1"/>
  <c r="AU410" i="1"/>
  <c r="AM1929" i="1"/>
  <c r="AU1929" i="1"/>
  <c r="AM1796" i="1"/>
  <c r="AU1796" i="1"/>
  <c r="AL1491" i="1"/>
  <c r="AY1491" i="1"/>
  <c r="Q991" i="1"/>
  <c r="AT991" i="1"/>
  <c r="AL666" i="1"/>
  <c r="AY666" i="1"/>
  <c r="AM1913" i="1"/>
  <c r="AU1913" i="1"/>
  <c r="AL860" i="1"/>
  <c r="AY860" i="1"/>
  <c r="Q852" i="1"/>
  <c r="AT852" i="1"/>
  <c r="AL487" i="1"/>
  <c r="AY487" i="1"/>
  <c r="AM1607" i="1"/>
  <c r="AU1607" i="1"/>
  <c r="AM59" i="1"/>
  <c r="AU59" i="1"/>
  <c r="AM1506" i="1"/>
  <c r="AU1506" i="1"/>
  <c r="AM489" i="1"/>
  <c r="AU489" i="1"/>
  <c r="AM614" i="1"/>
  <c r="AU614" i="1"/>
  <c r="AM486" i="1"/>
  <c r="AU486" i="1"/>
  <c r="AM390" i="1"/>
  <c r="AU390" i="1"/>
  <c r="AM5" i="1"/>
  <c r="AU5" i="1"/>
  <c r="AM992" i="1"/>
  <c r="AU992" i="1"/>
  <c r="Q718" i="1"/>
  <c r="AT718" i="1"/>
  <c r="AL1415" i="1"/>
  <c r="AY1415" i="1"/>
  <c r="AL912" i="1"/>
  <c r="AY912" i="1"/>
  <c r="AL553" i="1"/>
  <c r="AK553" i="1" s="1"/>
  <c r="AY553" i="1"/>
  <c r="AL1975" i="1"/>
  <c r="AY1975" i="1"/>
  <c r="AM1433" i="1"/>
  <c r="AU1433" i="1"/>
  <c r="AL1037" i="1"/>
  <c r="AY1037" i="1"/>
  <c r="Q667" i="1"/>
  <c r="AT667" i="1"/>
  <c r="Q507" i="1"/>
  <c r="AT507" i="1"/>
  <c r="Q347" i="1"/>
  <c r="AT347" i="1"/>
  <c r="Q154" i="1"/>
  <c r="AT154" i="1"/>
  <c r="AL1433" i="1"/>
  <c r="AY1433" i="1"/>
  <c r="AL1300" i="1"/>
  <c r="AY1300" i="1"/>
  <c r="Q1798" i="1"/>
  <c r="AT1798" i="1"/>
  <c r="AM1786" i="1"/>
  <c r="AU1786" i="1"/>
  <c r="AM669" i="1"/>
  <c r="AU669" i="1"/>
  <c r="AM285" i="1"/>
  <c r="AU285" i="1"/>
  <c r="Q1640" i="1"/>
  <c r="AT1640" i="1"/>
  <c r="Q1018" i="1"/>
  <c r="AT1018" i="1"/>
  <c r="Q725" i="1"/>
  <c r="AT725" i="1"/>
  <c r="AL541" i="1"/>
  <c r="AY541" i="1"/>
  <c r="AL285" i="1"/>
  <c r="AY285" i="1"/>
  <c r="AL1217" i="1"/>
  <c r="AY1217" i="1"/>
  <c r="AM1851" i="1"/>
  <c r="AU1851" i="1"/>
  <c r="Q1674" i="1"/>
  <c r="AT1674" i="1"/>
  <c r="Q1819" i="1"/>
  <c r="AT1819" i="1"/>
  <c r="AL1694" i="1"/>
  <c r="AY1694" i="1"/>
  <c r="Q1665" i="1"/>
  <c r="AI1665" i="1" s="1"/>
  <c r="AT1665" i="1"/>
  <c r="AM1564" i="1"/>
  <c r="AU1564" i="1"/>
  <c r="Q1237" i="1"/>
  <c r="AT1237" i="1"/>
  <c r="AM1016" i="1"/>
  <c r="AU1016" i="1"/>
  <c r="AL803" i="1"/>
  <c r="AY803" i="1"/>
  <c r="AM1827" i="1"/>
  <c r="AU1827" i="1"/>
  <c r="Q1843" i="1"/>
  <c r="AT1843" i="1"/>
  <c r="Q1811" i="1"/>
  <c r="AT1811" i="1"/>
  <c r="AM1755" i="1"/>
  <c r="AK1755" i="1" s="1"/>
  <c r="AU1755" i="1"/>
  <c r="AL1734" i="1"/>
  <c r="AY1734" i="1"/>
  <c r="Q1657" i="1"/>
  <c r="AT1657" i="1"/>
  <c r="AM1556" i="1"/>
  <c r="AU1556" i="1"/>
  <c r="AM1524" i="1"/>
  <c r="AU1524" i="1"/>
  <c r="AL1447" i="1"/>
  <c r="AY1447" i="1"/>
  <c r="Q1418" i="1"/>
  <c r="AT1418" i="1"/>
  <c r="Q1386" i="1"/>
  <c r="AT1386" i="1"/>
  <c r="AL1330" i="1"/>
  <c r="AY1330" i="1"/>
  <c r="AL1282" i="1"/>
  <c r="AY1282" i="1"/>
  <c r="Q1229" i="1"/>
  <c r="AT1229" i="1"/>
  <c r="AL1205" i="1"/>
  <c r="AY1205" i="1"/>
  <c r="AM1072" i="1"/>
  <c r="AU1072" i="1"/>
  <c r="AM1040" i="1"/>
  <c r="AU1040" i="1"/>
  <c r="Q766" i="1"/>
  <c r="AT766" i="1"/>
  <c r="Q734" i="1"/>
  <c r="AT734" i="1"/>
  <c r="Q702" i="1"/>
  <c r="AI702" i="1" s="1"/>
  <c r="AT702" i="1"/>
  <c r="AL678" i="1"/>
  <c r="AY678" i="1"/>
  <c r="AL550" i="1"/>
  <c r="AY550" i="1"/>
  <c r="AL446" i="1"/>
  <c r="AY446" i="1"/>
  <c r="AL422" i="1"/>
  <c r="AY422" i="1"/>
  <c r="AL278" i="1"/>
  <c r="AY278" i="1"/>
  <c r="AL254" i="1"/>
  <c r="AY254" i="1"/>
  <c r="AL149" i="1"/>
  <c r="AY149" i="1"/>
  <c r="AL85" i="1"/>
  <c r="AY85" i="1"/>
  <c r="Q73" i="1"/>
  <c r="AT73" i="1"/>
  <c r="AL412" i="1"/>
  <c r="AY412" i="1"/>
  <c r="AL1498" i="1"/>
  <c r="AY1498" i="1"/>
  <c r="AL249" i="1"/>
  <c r="AY249" i="1"/>
  <c r="AL1970" i="1"/>
  <c r="AY1970" i="1"/>
  <c r="AM1917" i="1"/>
  <c r="AU1917" i="1"/>
  <c r="Q1779" i="1"/>
  <c r="AT1779" i="1"/>
  <c r="Q1750" i="1"/>
  <c r="AT1750" i="1"/>
  <c r="Q1718" i="1"/>
  <c r="AT1718" i="1"/>
  <c r="Q1686" i="1"/>
  <c r="AT1686" i="1"/>
  <c r="Q1633" i="1"/>
  <c r="AT1633" i="1"/>
  <c r="AL1572" i="1"/>
  <c r="AY1572" i="1"/>
  <c r="AL1548" i="1"/>
  <c r="AY1548" i="1"/>
  <c r="AM1492" i="1"/>
  <c r="AU1492" i="1"/>
  <c r="AM1460" i="1"/>
  <c r="AU1460" i="1"/>
  <c r="AM1351" i="1"/>
  <c r="AU1351" i="1"/>
  <c r="AM1319" i="1"/>
  <c r="AU1319" i="1"/>
  <c r="AM1287" i="1"/>
  <c r="AU1287" i="1"/>
  <c r="AM1255" i="1"/>
  <c r="AU1255" i="1"/>
  <c r="AL976" i="1"/>
  <c r="AY976" i="1"/>
  <c r="AM683" i="1"/>
  <c r="AU683" i="1"/>
  <c r="AM651" i="1"/>
  <c r="AU651" i="1"/>
  <c r="AM619" i="1"/>
  <c r="AU619" i="1"/>
  <c r="AM587" i="1"/>
  <c r="AU587" i="1"/>
  <c r="AM555" i="1"/>
  <c r="AU555" i="1"/>
  <c r="AM523" i="1"/>
  <c r="AU523" i="1"/>
  <c r="AM491" i="1"/>
  <c r="AU491" i="1"/>
  <c r="AM459" i="1"/>
  <c r="AU459" i="1"/>
  <c r="AM427" i="1"/>
  <c r="AU427" i="1"/>
  <c r="AM395" i="1"/>
  <c r="AU395" i="1"/>
  <c r="AM363" i="1"/>
  <c r="AU363" i="1"/>
  <c r="AM331" i="1"/>
  <c r="AK331" i="1" s="1"/>
  <c r="AU331" i="1"/>
  <c r="AM299" i="1"/>
  <c r="AU299" i="1"/>
  <c r="AM267" i="1"/>
  <c r="AU267" i="1"/>
  <c r="AM235" i="1"/>
  <c r="AU235" i="1"/>
  <c r="AM203" i="1"/>
  <c r="AU203" i="1"/>
  <c r="AM170" i="1"/>
  <c r="AU170" i="1"/>
  <c r="AM138" i="1"/>
  <c r="AU138" i="1"/>
  <c r="AM106" i="1"/>
  <c r="AU106" i="1"/>
  <c r="AM74" i="1"/>
  <c r="AU74" i="1"/>
  <c r="AM10" i="1"/>
  <c r="AU10" i="1"/>
  <c r="AL484" i="1"/>
  <c r="AY484" i="1"/>
  <c r="Q1994" i="1"/>
  <c r="AT1994" i="1"/>
  <c r="Q1962" i="1"/>
  <c r="AT1962" i="1"/>
  <c r="Q1933" i="1"/>
  <c r="AT1933" i="1"/>
  <c r="Q1856" i="1"/>
  <c r="AT1856" i="1"/>
  <c r="Q1824" i="1"/>
  <c r="AT1824" i="1"/>
  <c r="Q1792" i="1"/>
  <c r="AT1792" i="1"/>
  <c r="AL1606" i="1"/>
  <c r="AY1606" i="1"/>
  <c r="AL1335" i="1"/>
  <c r="AK1335" i="1" s="1"/>
  <c r="AY1335" i="1"/>
  <c r="AL1311" i="1"/>
  <c r="AY1311" i="1"/>
  <c r="Q1234" i="1"/>
  <c r="AT1234" i="1"/>
  <c r="AL1186" i="1"/>
  <c r="AY1186" i="1"/>
  <c r="Q1133" i="1"/>
  <c r="AT1133" i="1"/>
  <c r="AL1077" i="1"/>
  <c r="AY1077" i="1"/>
  <c r="AM1045" i="1"/>
  <c r="AU1045" i="1"/>
  <c r="Q747" i="1"/>
  <c r="AT747" i="1"/>
  <c r="Q715" i="1"/>
  <c r="AT715" i="1"/>
  <c r="AL635" i="1"/>
  <c r="AY635" i="1"/>
  <c r="AL507" i="1"/>
  <c r="AY507" i="1"/>
  <c r="AL379" i="1"/>
  <c r="AY379" i="1"/>
  <c r="AL251" i="1"/>
  <c r="AY251" i="1"/>
  <c r="AL122" i="1"/>
  <c r="AY122" i="1"/>
  <c r="AM22" i="1"/>
  <c r="AU22" i="1"/>
  <c r="AM1965" i="1"/>
  <c r="AU1965" i="1"/>
  <c r="Q1046" i="1"/>
  <c r="AT1046" i="1"/>
  <c r="AL649" i="1"/>
  <c r="AY649" i="1"/>
  <c r="Q1938" i="1"/>
  <c r="AT1938" i="1"/>
  <c r="AL1797" i="1"/>
  <c r="AY1797" i="1"/>
  <c r="Q1622" i="1"/>
  <c r="AT1622" i="1"/>
  <c r="AM1590" i="1"/>
  <c r="AU1590" i="1"/>
  <c r="AL1537" i="1"/>
  <c r="AY1537" i="1"/>
  <c r="AM1513" i="1"/>
  <c r="AU1513" i="1"/>
  <c r="Q1343" i="1"/>
  <c r="AT1343" i="1"/>
  <c r="Q1311" i="1"/>
  <c r="AT1311" i="1"/>
  <c r="Q1279" i="1"/>
  <c r="AT1279" i="1"/>
  <c r="AL1106" i="1"/>
  <c r="AY1106" i="1"/>
  <c r="AM821" i="1"/>
  <c r="AU821" i="1"/>
  <c r="AM11" i="1"/>
  <c r="AU11" i="1"/>
  <c r="Q1389" i="1"/>
  <c r="AI1389" i="1" s="1"/>
  <c r="F1389" i="1" s="1"/>
  <c r="AT1389" i="1"/>
  <c r="Q894" i="1"/>
  <c r="AT894" i="1"/>
  <c r="AL193" i="1"/>
  <c r="AK193" i="1" s="1"/>
  <c r="AY193" i="1"/>
  <c r="AM1826" i="1"/>
  <c r="AU1826" i="1"/>
  <c r="AM1794" i="1"/>
  <c r="AU1794" i="1"/>
  <c r="AL1688" i="1"/>
  <c r="AY1688" i="1"/>
  <c r="AM1425" i="1"/>
  <c r="AU1425" i="1"/>
  <c r="AM1393" i="1"/>
  <c r="AU1393" i="1"/>
  <c r="AL1364" i="1"/>
  <c r="AY1364" i="1"/>
  <c r="AL1207" i="1"/>
  <c r="AY1207" i="1"/>
  <c r="Q1045" i="1"/>
  <c r="AT1045" i="1"/>
  <c r="Q1013" i="1"/>
  <c r="AT1013" i="1"/>
  <c r="Q981" i="1"/>
  <c r="AT981" i="1"/>
  <c r="Q949" i="1"/>
  <c r="AT949" i="1"/>
  <c r="Q917" i="1"/>
  <c r="AT917" i="1"/>
  <c r="Q885" i="1"/>
  <c r="AT885" i="1"/>
  <c r="Q853" i="1"/>
  <c r="AT853" i="1"/>
  <c r="AM757" i="1"/>
  <c r="AU757" i="1"/>
  <c r="AM725" i="1"/>
  <c r="AU725" i="1"/>
  <c r="AL592" i="1"/>
  <c r="AY592" i="1"/>
  <c r="AL464" i="1"/>
  <c r="AY464" i="1"/>
  <c r="AL336" i="1"/>
  <c r="AY336" i="1"/>
  <c r="AL208" i="1"/>
  <c r="AY208" i="1"/>
  <c r="AL79" i="1"/>
  <c r="AY79" i="1"/>
  <c r="AM48" i="1"/>
  <c r="AU48" i="1"/>
  <c r="Q1070" i="1"/>
  <c r="AT1070" i="1"/>
  <c r="AL457" i="1"/>
  <c r="AK457" i="1" s="1"/>
  <c r="AY457" i="1"/>
  <c r="Q1744" i="1"/>
  <c r="AT1744" i="1"/>
  <c r="Q1712" i="1"/>
  <c r="AT1712" i="1"/>
  <c r="Q1680" i="1"/>
  <c r="AT1680" i="1"/>
  <c r="AM1608" i="1"/>
  <c r="AU1608" i="1"/>
  <c r="AM1579" i="1"/>
  <c r="AU1579" i="1"/>
  <c r="Q1364" i="1"/>
  <c r="AT1364" i="1"/>
  <c r="Q1332" i="1"/>
  <c r="AT1332" i="1"/>
  <c r="Q1300" i="1"/>
  <c r="AT1300" i="1"/>
  <c r="Q1268" i="1"/>
  <c r="AT1268" i="1"/>
  <c r="Q1215" i="1"/>
  <c r="AT1215" i="1"/>
  <c r="Q1183" i="1"/>
  <c r="AT1183" i="1"/>
  <c r="AL1127" i="1"/>
  <c r="AY1127" i="1"/>
  <c r="AL898" i="1"/>
  <c r="AY898" i="1"/>
  <c r="Q813" i="1"/>
  <c r="AI813" i="1" s="1"/>
  <c r="F813" i="1" s="1"/>
  <c r="AT813" i="1"/>
  <c r="Q781" i="1"/>
  <c r="AT781" i="1"/>
  <c r="AL733" i="1"/>
  <c r="AK733" i="1" s="1"/>
  <c r="AY733" i="1"/>
  <c r="AM429" i="1"/>
  <c r="AU429" i="1"/>
  <c r="AM397" i="1"/>
  <c r="AU397" i="1"/>
  <c r="AM172" i="1"/>
  <c r="AU172" i="1"/>
  <c r="AM140" i="1"/>
  <c r="AU140" i="1"/>
  <c r="AM108" i="1"/>
  <c r="AU108" i="1"/>
  <c r="AM76" i="1"/>
  <c r="AU76" i="1"/>
  <c r="AM44" i="1"/>
  <c r="AU44" i="1"/>
  <c r="AL588" i="1"/>
  <c r="AY588" i="1"/>
  <c r="AL385" i="1"/>
  <c r="AY385" i="1"/>
  <c r="AL233" i="1"/>
  <c r="AY233" i="1"/>
  <c r="AM2017" i="1"/>
  <c r="AU2017" i="1"/>
  <c r="AM1985" i="1"/>
  <c r="AU1985" i="1"/>
  <c r="AM1953" i="1"/>
  <c r="AU1953" i="1"/>
  <c r="Q1927" i="1"/>
  <c r="AI1927" i="1" s="1"/>
  <c r="F1927" i="1" s="1"/>
  <c r="AT1927" i="1"/>
  <c r="Q1818" i="1"/>
  <c r="AT1818" i="1"/>
  <c r="Q1550" i="1"/>
  <c r="AT1550" i="1"/>
  <c r="Q1518" i="1"/>
  <c r="AT1518" i="1"/>
  <c r="AL1494" i="1"/>
  <c r="AY1494" i="1"/>
  <c r="AL1470" i="1"/>
  <c r="AY1470" i="1"/>
  <c r="AL1446" i="1"/>
  <c r="AY1446" i="1"/>
  <c r="AM1390" i="1"/>
  <c r="AU1390" i="1"/>
  <c r="AL1361" i="1"/>
  <c r="AY1361" i="1"/>
  <c r="AL1257" i="1"/>
  <c r="AY1257" i="1"/>
  <c r="AM1071" i="1"/>
  <c r="AK1071" i="1" s="1"/>
  <c r="AU1071" i="1"/>
  <c r="AM1039" i="1"/>
  <c r="AU1039" i="1"/>
  <c r="AM879" i="1"/>
  <c r="AU879" i="1"/>
  <c r="AL581" i="1"/>
  <c r="AY581" i="1"/>
  <c r="AL453" i="1"/>
  <c r="AY453" i="1"/>
  <c r="AL325" i="1"/>
  <c r="AY325" i="1"/>
  <c r="AL197" i="1"/>
  <c r="AY197" i="1"/>
  <c r="AL116" i="1"/>
  <c r="AY116" i="1"/>
  <c r="AM40" i="1"/>
  <c r="AU40" i="1"/>
  <c r="Q1911" i="1"/>
  <c r="AT1911" i="1"/>
  <c r="Q1879" i="1"/>
  <c r="AT1879" i="1"/>
  <c r="AM1783" i="1"/>
  <c r="AU1783" i="1"/>
  <c r="AL1754" i="1"/>
  <c r="AY1754" i="1"/>
  <c r="AM1722" i="1"/>
  <c r="AU1722" i="1"/>
  <c r="AM1690" i="1"/>
  <c r="AU1690" i="1"/>
  <c r="AM1499" i="1"/>
  <c r="AU1499" i="1"/>
  <c r="AM1467" i="1"/>
  <c r="AU1467" i="1"/>
  <c r="AM1435" i="1"/>
  <c r="AU1435" i="1"/>
  <c r="AL1233" i="1"/>
  <c r="AY1233" i="1"/>
  <c r="AM1209" i="1"/>
  <c r="AU1209" i="1"/>
  <c r="AM1177" i="1"/>
  <c r="AU1177" i="1"/>
  <c r="Q1095" i="1"/>
  <c r="AT1095" i="1"/>
  <c r="AL847" i="1"/>
  <c r="AY847" i="1"/>
  <c r="Q818" i="1"/>
  <c r="AT818" i="1"/>
  <c r="Q786" i="1"/>
  <c r="AI786" i="1" s="1"/>
  <c r="AT786" i="1"/>
  <c r="AM682" i="1"/>
  <c r="AU682" i="1"/>
  <c r="AM650" i="1"/>
  <c r="AU650" i="1"/>
  <c r="AM618" i="1"/>
  <c r="AU618" i="1"/>
  <c r="AM586" i="1"/>
  <c r="AU586" i="1"/>
  <c r="AM554" i="1"/>
  <c r="AU554" i="1"/>
  <c r="AM522" i="1"/>
  <c r="AU522" i="1"/>
  <c r="AM490" i="1"/>
  <c r="AU490" i="1"/>
  <c r="AM458" i="1"/>
  <c r="AK458" i="1" s="1"/>
  <c r="AU458" i="1"/>
  <c r="AM426" i="1"/>
  <c r="AU426" i="1"/>
  <c r="AM394" i="1"/>
  <c r="AU394" i="1"/>
  <c r="AM362" i="1"/>
  <c r="AU362" i="1"/>
  <c r="AM330" i="1"/>
  <c r="AU330" i="1"/>
  <c r="AM298" i="1"/>
  <c r="AU298" i="1"/>
  <c r="AM266" i="1"/>
  <c r="AU266" i="1"/>
  <c r="AM234" i="1"/>
  <c r="AU234" i="1"/>
  <c r="AM202" i="1"/>
  <c r="AK202" i="1" s="1"/>
  <c r="AU202" i="1"/>
  <c r="AM41" i="1"/>
  <c r="AU41" i="1"/>
  <c r="AM70" i="1"/>
  <c r="AU70" i="1"/>
  <c r="Q764" i="1"/>
  <c r="AT764" i="1"/>
  <c r="AM2006" i="1"/>
  <c r="AU2006" i="1"/>
  <c r="AM1974" i="1"/>
  <c r="AU1974" i="1"/>
  <c r="AM1942" i="1"/>
  <c r="AU1942" i="1"/>
  <c r="AM1844" i="1"/>
  <c r="AU1844" i="1"/>
  <c r="AM1812" i="1"/>
  <c r="AU1812" i="1"/>
  <c r="AL1698" i="1"/>
  <c r="AY1698" i="1"/>
  <c r="Q1677" i="1"/>
  <c r="AT1677" i="1"/>
  <c r="Q1645" i="1"/>
  <c r="AT1645" i="1"/>
  <c r="AL1592" i="1"/>
  <c r="AY1592" i="1"/>
  <c r="AL1366" i="1"/>
  <c r="AY1366" i="1"/>
  <c r="AL1286" i="1"/>
  <c r="AY1286" i="1"/>
  <c r="Q1233" i="1"/>
  <c r="AT1233" i="1"/>
  <c r="AL1185" i="1"/>
  <c r="AK1185" i="1" s="1"/>
  <c r="F1185" i="1" s="1"/>
  <c r="AY1185" i="1"/>
  <c r="Q1071" i="1"/>
  <c r="AT1071" i="1"/>
  <c r="Q1039" i="1"/>
  <c r="AT1039" i="1"/>
  <c r="Q1007" i="1"/>
  <c r="AT1007" i="1"/>
  <c r="Q975" i="1"/>
  <c r="AT975" i="1"/>
  <c r="Q943" i="1"/>
  <c r="AT943" i="1"/>
  <c r="Q911" i="1"/>
  <c r="AT911" i="1"/>
  <c r="Q879" i="1"/>
  <c r="AT879" i="1"/>
  <c r="Q847" i="1"/>
  <c r="AT847" i="1"/>
  <c r="AM767" i="1"/>
  <c r="AU767" i="1"/>
  <c r="Q706" i="1"/>
  <c r="AT706" i="1"/>
  <c r="AL602" i="1"/>
  <c r="AY602" i="1"/>
  <c r="AL474" i="1"/>
  <c r="AY474" i="1"/>
  <c r="AL346" i="1"/>
  <c r="AY346" i="1"/>
  <c r="AL218" i="1"/>
  <c r="AY218" i="1"/>
  <c r="AL113" i="1"/>
  <c r="AY113" i="1"/>
  <c r="AL9" i="1"/>
  <c r="AK9" i="1" s="1"/>
  <c r="AY9" i="1"/>
  <c r="AM1030" i="1"/>
  <c r="AU1030" i="1"/>
  <c r="AL1341" i="1"/>
  <c r="AY1341" i="1"/>
  <c r="AL313" i="1"/>
  <c r="AY313" i="1"/>
  <c r="AL1974" i="1"/>
  <c r="AY1974" i="1"/>
  <c r="AL1929" i="1"/>
  <c r="AY1929" i="1"/>
  <c r="AM1897" i="1"/>
  <c r="AK1897" i="1" s="1"/>
  <c r="AU1897" i="1"/>
  <c r="Q1730" i="1"/>
  <c r="AT1730" i="1"/>
  <c r="Q1698" i="1"/>
  <c r="AT1698" i="1"/>
  <c r="AL1642" i="1"/>
  <c r="AY1642" i="1"/>
  <c r="AM1504" i="1"/>
  <c r="AU1504" i="1"/>
  <c r="AM1472" i="1"/>
  <c r="AU1472" i="1"/>
  <c r="AM1440" i="1"/>
  <c r="AU1440" i="1"/>
  <c r="Q1358" i="1"/>
  <c r="AT1358" i="1"/>
  <c r="Q1262" i="1"/>
  <c r="AI1262" i="1" s="1"/>
  <c r="AT1262" i="1"/>
  <c r="Q1100" i="1"/>
  <c r="AT1100" i="1"/>
  <c r="AL1044" i="1"/>
  <c r="AY1044" i="1"/>
  <c r="AM820" i="1"/>
  <c r="AU820" i="1"/>
  <c r="AM788" i="1"/>
  <c r="AU788" i="1"/>
  <c r="AL711" i="1"/>
  <c r="AY711" i="1"/>
  <c r="AM359" i="1"/>
  <c r="AU359" i="1"/>
  <c r="AM327" i="1"/>
  <c r="AU327" i="1"/>
  <c r="AM295" i="1"/>
  <c r="AK295" i="1" s="1"/>
  <c r="AU295" i="1"/>
  <c r="AM263" i="1"/>
  <c r="AU263" i="1"/>
  <c r="AM231" i="1"/>
  <c r="AK231" i="1" s="1"/>
  <c r="F231" i="1" s="1"/>
  <c r="AU231" i="1"/>
  <c r="AM199" i="1"/>
  <c r="AU199" i="1"/>
  <c r="AM14" i="1"/>
  <c r="AU14" i="1"/>
  <c r="AM1559" i="1"/>
  <c r="AU1559" i="1"/>
  <c r="AM1059" i="1"/>
  <c r="AU1059" i="1"/>
  <c r="AM1663" i="1"/>
  <c r="AU1663" i="1"/>
  <c r="Q1560" i="1"/>
  <c r="AT1560" i="1"/>
  <c r="AL1472" i="1"/>
  <c r="AY1472" i="1"/>
  <c r="AL1371" i="1"/>
  <c r="AY1371" i="1"/>
  <c r="AM1142" i="1"/>
  <c r="AU1142" i="1"/>
  <c r="AM1110" i="1"/>
  <c r="AU1110" i="1"/>
  <c r="Q1060" i="1"/>
  <c r="AT1060" i="1"/>
  <c r="Q1028" i="1"/>
  <c r="AT1028" i="1"/>
  <c r="Q996" i="1"/>
  <c r="AT996" i="1"/>
  <c r="Q964" i="1"/>
  <c r="AT964" i="1"/>
  <c r="Q932" i="1"/>
  <c r="AT932" i="1"/>
  <c r="Q900" i="1"/>
  <c r="AT900" i="1"/>
  <c r="Q868" i="1"/>
  <c r="AT868" i="1"/>
  <c r="AL836" i="1"/>
  <c r="AY836" i="1"/>
  <c r="AL788" i="1"/>
  <c r="AY788" i="1"/>
  <c r="AL679" i="1"/>
  <c r="AY679" i="1"/>
  <c r="AL551" i="1"/>
  <c r="AY551" i="1"/>
  <c r="AL423" i="1"/>
  <c r="AY423" i="1"/>
  <c r="AL295" i="1"/>
  <c r="AY295" i="1"/>
  <c r="AL118" i="1"/>
  <c r="AK118" i="1" s="1"/>
  <c r="AY118" i="1"/>
  <c r="AL94" i="1"/>
  <c r="AY94" i="1"/>
  <c r="Q1660" i="1"/>
  <c r="AT1660" i="1"/>
  <c r="AM883" i="1"/>
  <c r="AU883" i="1"/>
  <c r="AL8" i="1"/>
  <c r="AY8" i="1"/>
  <c r="AL1979" i="1"/>
  <c r="AY1979" i="1"/>
  <c r="AL1955" i="1"/>
  <c r="AK1955" i="1" s="1"/>
  <c r="F1955" i="1" s="1"/>
  <c r="AY1955" i="1"/>
  <c r="AM1902" i="1"/>
  <c r="AU1902" i="1"/>
  <c r="AM1870" i="1"/>
  <c r="AU1870" i="1"/>
  <c r="AM1740" i="1"/>
  <c r="AU1740" i="1"/>
  <c r="AM1708" i="1"/>
  <c r="AU1708" i="1"/>
  <c r="AM1623" i="1"/>
  <c r="AU1623" i="1"/>
  <c r="AM1594" i="1"/>
  <c r="AU1594" i="1"/>
  <c r="AL1565" i="1"/>
  <c r="AY1565" i="1"/>
  <c r="AL1541" i="1"/>
  <c r="AK1541" i="1" s="1"/>
  <c r="AY1541" i="1"/>
  <c r="Q1512" i="1"/>
  <c r="AT1512" i="1"/>
  <c r="Q1480" i="1"/>
  <c r="AT1480" i="1"/>
  <c r="Q1448" i="1"/>
  <c r="AT1448" i="1"/>
  <c r="AL1392" i="1"/>
  <c r="AY1392" i="1"/>
  <c r="AM1304" i="1"/>
  <c r="AU1304" i="1"/>
  <c r="AM1272" i="1"/>
  <c r="AU1272" i="1"/>
  <c r="AL1243" i="1"/>
  <c r="AY1243" i="1"/>
  <c r="AM1211" i="1"/>
  <c r="AK1211" i="1" s="1"/>
  <c r="AU1211" i="1"/>
  <c r="AM1179" i="1"/>
  <c r="AU1179" i="1"/>
  <c r="AL1150" i="1"/>
  <c r="AK1150" i="1" s="1"/>
  <c r="AY1150" i="1"/>
  <c r="AL1126" i="1"/>
  <c r="AY1126" i="1"/>
  <c r="AL1049" i="1"/>
  <c r="AY1049" i="1"/>
  <c r="AL1025" i="1"/>
  <c r="AY1025" i="1"/>
  <c r="AL897" i="1"/>
  <c r="AY897" i="1"/>
  <c r="AM428" i="1"/>
  <c r="AU428" i="1"/>
  <c r="AM396" i="1"/>
  <c r="AK396" i="1" s="1"/>
  <c r="F396" i="1" s="1"/>
  <c r="AU396" i="1"/>
  <c r="AM171" i="1"/>
  <c r="AU171" i="1"/>
  <c r="AM139" i="1"/>
  <c r="AU139" i="1"/>
  <c r="AM107" i="1"/>
  <c r="AU107" i="1"/>
  <c r="AM75" i="1"/>
  <c r="AU75" i="1"/>
  <c r="AL163" i="1"/>
  <c r="AY163" i="1"/>
  <c r="AL1716" i="1"/>
  <c r="AY1716" i="1"/>
  <c r="AL1631" i="1"/>
  <c r="AY1631" i="1"/>
  <c r="AL1607" i="1"/>
  <c r="AK1607" i="1" s="1"/>
  <c r="F1607" i="1" s="1"/>
  <c r="AY1607" i="1"/>
  <c r="Q1549" i="1"/>
  <c r="AT1549" i="1"/>
  <c r="AM1413" i="1"/>
  <c r="AU1413" i="1"/>
  <c r="AM1381" i="1"/>
  <c r="AU1381" i="1"/>
  <c r="AL1256" i="1"/>
  <c r="AY1256" i="1"/>
  <c r="Q1150" i="1"/>
  <c r="AT1150" i="1"/>
  <c r="Q1118" i="1"/>
  <c r="AT1118" i="1"/>
  <c r="Q1065" i="1"/>
  <c r="AT1065" i="1"/>
  <c r="Q1001" i="1"/>
  <c r="AT1001" i="1"/>
  <c r="Q969" i="1"/>
  <c r="AT969" i="1"/>
  <c r="Q937" i="1"/>
  <c r="AT937" i="1"/>
  <c r="Q905" i="1"/>
  <c r="AT905" i="1"/>
  <c r="AM859" i="1"/>
  <c r="AU859" i="1"/>
  <c r="AL441" i="1"/>
  <c r="AY441" i="1"/>
  <c r="AM2029" i="1"/>
  <c r="AU2029" i="1"/>
  <c r="Q1870" i="1"/>
  <c r="AT1870" i="1"/>
  <c r="Q1740" i="1"/>
  <c r="AI1740" i="1" s="1"/>
  <c r="AT1740" i="1"/>
  <c r="AM1490" i="1"/>
  <c r="AU1490" i="1"/>
  <c r="AM1458" i="1"/>
  <c r="AU1458" i="1"/>
  <c r="AL1248" i="1"/>
  <c r="AY1248" i="1"/>
  <c r="Q1227" i="1"/>
  <c r="AT1227" i="1"/>
  <c r="Q1195" i="1"/>
  <c r="AT1195" i="1"/>
  <c r="Q1163" i="1"/>
  <c r="AT1163" i="1"/>
  <c r="Q1086" i="1"/>
  <c r="AT1086" i="1"/>
  <c r="AL910" i="1"/>
  <c r="AY910" i="1"/>
  <c r="AL769" i="1"/>
  <c r="AY769" i="1"/>
  <c r="AM665" i="1"/>
  <c r="AU665" i="1"/>
  <c r="AM633" i="1"/>
  <c r="AU633" i="1"/>
  <c r="AM601" i="1"/>
  <c r="AU601" i="1"/>
  <c r="AM569" i="1"/>
  <c r="AU569" i="1"/>
  <c r="AM537" i="1"/>
  <c r="AU537" i="1"/>
  <c r="AM505" i="1"/>
  <c r="AU505" i="1"/>
  <c r="AM473" i="1"/>
  <c r="AU473" i="1"/>
  <c r="AM441" i="1"/>
  <c r="AU441" i="1"/>
  <c r="AM409" i="1"/>
  <c r="AU409" i="1"/>
  <c r="AM377" i="1"/>
  <c r="AU377" i="1"/>
  <c r="AM345" i="1"/>
  <c r="AU345" i="1"/>
  <c r="AM313" i="1"/>
  <c r="AU313" i="1"/>
  <c r="AM281" i="1"/>
  <c r="AU281" i="1"/>
  <c r="AM249" i="1"/>
  <c r="AU249" i="1"/>
  <c r="AM217" i="1"/>
  <c r="AU217" i="1"/>
  <c r="AM1864" i="1"/>
  <c r="AU1864" i="1"/>
  <c r="Q1729" i="1"/>
  <c r="AT1729" i="1"/>
  <c r="Q1697" i="1"/>
  <c r="AT1697" i="1"/>
  <c r="Q1620" i="1"/>
  <c r="AT1620" i="1"/>
  <c r="AM1370" i="1"/>
  <c r="AU1370" i="1"/>
  <c r="AM1338" i="1"/>
  <c r="AU1338" i="1"/>
  <c r="AL963" i="1"/>
  <c r="AY963" i="1"/>
  <c r="AM694" i="1"/>
  <c r="AU694" i="1"/>
  <c r="AM662" i="1"/>
  <c r="AU662" i="1"/>
  <c r="AM630" i="1"/>
  <c r="AU630" i="1"/>
  <c r="AM598" i="1"/>
  <c r="AU598" i="1"/>
  <c r="AM566" i="1"/>
  <c r="AU566" i="1"/>
  <c r="AM534" i="1"/>
  <c r="AU534" i="1"/>
  <c r="AM502" i="1"/>
  <c r="AU502" i="1"/>
  <c r="AM470" i="1"/>
  <c r="AU470" i="1"/>
  <c r="AM438" i="1"/>
  <c r="AU438" i="1"/>
  <c r="AM406" i="1"/>
  <c r="AU406" i="1"/>
  <c r="AM21" i="1"/>
  <c r="AU21" i="1"/>
  <c r="Q1790" i="1"/>
  <c r="AT1790" i="1"/>
  <c r="AM726" i="1"/>
  <c r="AU726" i="1"/>
  <c r="AL505" i="1"/>
  <c r="AY505" i="1"/>
  <c r="AS2480" i="1"/>
  <c r="AS2700" i="1"/>
  <c r="AL1880" i="1"/>
  <c r="AY1880" i="1"/>
  <c r="AM1540" i="1"/>
  <c r="AU1540" i="1"/>
  <c r="Q1245" i="1"/>
  <c r="AT1245" i="1"/>
  <c r="AM1056" i="1"/>
  <c r="AK1056" i="1" s="1"/>
  <c r="AU1056" i="1"/>
  <c r="AL835" i="1"/>
  <c r="AK835" i="1" s="1"/>
  <c r="AY835" i="1"/>
  <c r="AM1901" i="1"/>
  <c r="AU1901" i="1"/>
  <c r="Q1702" i="1"/>
  <c r="AT1702" i="1"/>
  <c r="AM1476" i="1"/>
  <c r="AU1476" i="1"/>
  <c r="Q835" i="1"/>
  <c r="AT835" i="1"/>
  <c r="AM667" i="1"/>
  <c r="AK667" i="1" s="1"/>
  <c r="AU667" i="1"/>
  <c r="AM507" i="1"/>
  <c r="AU507" i="1"/>
  <c r="AM315" i="1"/>
  <c r="AK315" i="1" s="1"/>
  <c r="AU315" i="1"/>
  <c r="AM154" i="1"/>
  <c r="AU154" i="1"/>
  <c r="AM46" i="1"/>
  <c r="AU46" i="1"/>
  <c r="Q1946" i="1"/>
  <c r="AT1946" i="1"/>
  <c r="Q1250" i="1"/>
  <c r="AT1250" i="1"/>
  <c r="AL315" i="1"/>
  <c r="AY315" i="1"/>
  <c r="AL186" i="1"/>
  <c r="AK186" i="1" s="1"/>
  <c r="AY186" i="1"/>
  <c r="AL752" i="1"/>
  <c r="AY752" i="1"/>
  <c r="AL4" i="1"/>
  <c r="AY4" i="1"/>
  <c r="AM1810" i="1"/>
  <c r="AU1810" i="1"/>
  <c r="AL1619" i="1"/>
  <c r="AY1619" i="1"/>
  <c r="AL1457" i="1"/>
  <c r="AY1457" i="1"/>
  <c r="Q869" i="1"/>
  <c r="AT869" i="1"/>
  <c r="AL528" i="1"/>
  <c r="AY528" i="1"/>
  <c r="AL400" i="1"/>
  <c r="AY400" i="1"/>
  <c r="AL272" i="1"/>
  <c r="AY272" i="1"/>
  <c r="Q1546" i="1"/>
  <c r="AT1546" i="1"/>
  <c r="AL2004" i="1"/>
  <c r="AY2004" i="1"/>
  <c r="AM1863" i="1"/>
  <c r="AU1863" i="1"/>
  <c r="Q1728" i="1"/>
  <c r="AT1728" i="1"/>
  <c r="AM1595" i="1"/>
  <c r="AU1595" i="1"/>
  <c r="AL1058" i="1"/>
  <c r="AY1058" i="1"/>
  <c r="AM188" i="1"/>
  <c r="AU188" i="1"/>
  <c r="AM1969" i="1"/>
  <c r="AU1969" i="1"/>
  <c r="Q1834" i="1"/>
  <c r="AI1834" i="1" s="1"/>
  <c r="AT1834" i="1"/>
  <c r="Q1534" i="1"/>
  <c r="AT1534" i="1"/>
  <c r="AM1374" i="1"/>
  <c r="AU1374" i="1"/>
  <c r="AM1055" i="1"/>
  <c r="AU1055" i="1"/>
  <c r="AL645" i="1"/>
  <c r="AY645" i="1"/>
  <c r="AM1193" i="1"/>
  <c r="AU1193" i="1"/>
  <c r="AL1007" i="1"/>
  <c r="AY1007" i="1"/>
  <c r="Q834" i="1"/>
  <c r="AT834" i="1"/>
  <c r="AM666" i="1"/>
  <c r="AK666" i="1" s="1"/>
  <c r="AU666" i="1"/>
  <c r="AM442" i="1"/>
  <c r="AU442" i="1"/>
  <c r="AM1990" i="1"/>
  <c r="AU1990" i="1"/>
  <c r="AM1828" i="1"/>
  <c r="AU1828" i="1"/>
  <c r="Q959" i="1"/>
  <c r="AT959" i="1"/>
  <c r="AL783" i="1"/>
  <c r="AY783" i="1"/>
  <c r="Q35" i="1"/>
  <c r="AT35" i="1"/>
  <c r="Q1682" i="1"/>
  <c r="AT1682" i="1"/>
  <c r="Q1342" i="1"/>
  <c r="AT1342" i="1"/>
  <c r="AM836" i="1"/>
  <c r="AU836" i="1"/>
  <c r="AM311" i="1"/>
  <c r="AU311" i="1"/>
  <c r="AM215" i="1"/>
  <c r="AU215" i="1"/>
  <c r="AM745" i="1"/>
  <c r="AU745" i="1"/>
  <c r="AL1873" i="1"/>
  <c r="AY1873" i="1"/>
  <c r="Q1044" i="1"/>
  <c r="AT1044" i="1"/>
  <c r="AM1886" i="1"/>
  <c r="AU1886" i="1"/>
  <c r="AL1639" i="1"/>
  <c r="AK1639" i="1" s="1"/>
  <c r="AY1639" i="1"/>
  <c r="Q1464" i="1"/>
  <c r="AT1464" i="1"/>
  <c r="AM1288" i="1"/>
  <c r="AU1288" i="1"/>
  <c r="AL985" i="1"/>
  <c r="AY985" i="1"/>
  <c r="AM444" i="1"/>
  <c r="AU444" i="1"/>
  <c r="Q1565" i="1"/>
  <c r="AT1565" i="1"/>
  <c r="AL1163" i="1"/>
  <c r="AY1163" i="1"/>
  <c r="AM681" i="1"/>
  <c r="AU681" i="1"/>
  <c r="AM521" i="1"/>
  <c r="AK521" i="1" s="1"/>
  <c r="F521" i="1" s="1"/>
  <c r="AU521" i="1"/>
  <c r="AM329" i="1"/>
  <c r="AU329" i="1"/>
  <c r="AM265" i="1"/>
  <c r="AU265" i="1"/>
  <c r="AL1851" i="1"/>
  <c r="AK1851" i="1" s="1"/>
  <c r="AY1851" i="1"/>
  <c r="Q1713" i="1"/>
  <c r="AT1713" i="1"/>
  <c r="AL758" i="1"/>
  <c r="AY758" i="1"/>
  <c r="AM1418" i="1"/>
  <c r="AU1418" i="1"/>
  <c r="AM1638" i="1"/>
  <c r="AU1638" i="1"/>
  <c r="AL1370" i="1"/>
  <c r="AY1370" i="1"/>
  <c r="AL1165" i="1"/>
  <c r="AK1165" i="1" s="1"/>
  <c r="AY1165" i="1"/>
  <c r="AL406" i="1"/>
  <c r="AY406" i="1"/>
  <c r="AL382" i="1"/>
  <c r="AK382" i="1" s="1"/>
  <c r="AY382" i="1"/>
  <c r="AL204" i="1"/>
  <c r="AY204" i="1"/>
  <c r="Q1864" i="1"/>
  <c r="AT1864" i="1"/>
  <c r="AL1816" i="1"/>
  <c r="AY1816" i="1"/>
  <c r="AL1391" i="1"/>
  <c r="AY1391" i="1"/>
  <c r="AL888" i="1"/>
  <c r="AK888" i="1" s="1"/>
  <c r="AY888" i="1"/>
  <c r="Q803" i="1"/>
  <c r="AT803" i="1"/>
  <c r="AL747" i="1"/>
  <c r="AY747" i="1"/>
  <c r="Q310" i="1"/>
  <c r="AT310" i="1"/>
  <c r="AL380" i="1"/>
  <c r="AY380" i="1"/>
  <c r="AL1917" i="1"/>
  <c r="AY1917" i="1"/>
  <c r="AL1707" i="1"/>
  <c r="AY1707" i="1"/>
  <c r="AM1061" i="1"/>
  <c r="AU1061" i="1"/>
  <c r="AM997" i="1"/>
  <c r="AU997" i="1"/>
  <c r="AM965" i="1"/>
  <c r="AU965" i="1"/>
  <c r="AM901" i="1"/>
  <c r="AU901" i="1"/>
  <c r="AM869" i="1"/>
  <c r="AU869" i="1"/>
  <c r="AL792" i="1"/>
  <c r="AY792" i="1"/>
  <c r="AL909" i="1"/>
  <c r="AY909" i="1"/>
  <c r="Q251" i="1"/>
  <c r="AI251" i="1" s="1"/>
  <c r="AT251" i="1"/>
  <c r="AL680" i="1"/>
  <c r="AY680" i="1"/>
  <c r="AL1479" i="1"/>
  <c r="AY1479" i="1"/>
  <c r="Q2013" i="1"/>
  <c r="AT2013" i="1"/>
  <c r="Q1981" i="1"/>
  <c r="AT1981" i="1"/>
  <c r="Q1949" i="1"/>
  <c r="AT1949" i="1"/>
  <c r="AM1840" i="1"/>
  <c r="AU1840" i="1"/>
  <c r="AM1808" i="1"/>
  <c r="AU1808" i="1"/>
  <c r="AL1779" i="1"/>
  <c r="AY1779" i="1"/>
  <c r="AL1710" i="1"/>
  <c r="AY1710" i="1"/>
  <c r="AL1686" i="1"/>
  <c r="AY1686" i="1"/>
  <c r="AM1654" i="1"/>
  <c r="AU1654" i="1"/>
  <c r="Q1604" i="1"/>
  <c r="AT1604" i="1"/>
  <c r="AL1580" i="1"/>
  <c r="AY1580" i="1"/>
  <c r="AL1495" i="1"/>
  <c r="AY1495" i="1"/>
  <c r="AL1471" i="1"/>
  <c r="AY1471" i="1"/>
  <c r="AL1306" i="1"/>
  <c r="AY1306" i="1"/>
  <c r="Q1152" i="1"/>
  <c r="AT1152" i="1"/>
  <c r="Q1120" i="1"/>
  <c r="AT1120" i="1"/>
  <c r="AM1008" i="1"/>
  <c r="AU1008" i="1"/>
  <c r="AM976" i="1"/>
  <c r="AU976" i="1"/>
  <c r="AM944" i="1"/>
  <c r="AU944" i="1"/>
  <c r="AM912" i="1"/>
  <c r="AU912" i="1"/>
  <c r="AM880" i="1"/>
  <c r="AU880" i="1"/>
  <c r="AM848" i="1"/>
  <c r="AU848" i="1"/>
  <c r="AL795" i="1"/>
  <c r="AY795" i="1"/>
  <c r="AL574" i="1"/>
  <c r="AK574" i="1" s="1"/>
  <c r="AY574" i="1"/>
  <c r="AL470" i="1"/>
  <c r="AY470" i="1"/>
  <c r="AL366" i="1"/>
  <c r="AY366" i="1"/>
  <c r="AM88" i="1"/>
  <c r="AU88" i="1"/>
  <c r="AM955" i="1"/>
  <c r="AU955" i="1"/>
  <c r="AL1994" i="1"/>
  <c r="AY1994" i="1"/>
  <c r="Q1880" i="1"/>
  <c r="AT1880" i="1"/>
  <c r="AM1776" i="1"/>
  <c r="AU1776" i="1"/>
  <c r="AM1747" i="1"/>
  <c r="AU1747" i="1"/>
  <c r="AM1715" i="1"/>
  <c r="AU1715" i="1"/>
  <c r="AM1683" i="1"/>
  <c r="AU1683" i="1"/>
  <c r="AM1630" i="1"/>
  <c r="AK1630" i="1" s="1"/>
  <c r="AU1630" i="1"/>
  <c r="AL1601" i="1"/>
  <c r="AY1601" i="1"/>
  <c r="Q1455" i="1"/>
  <c r="AT1455" i="1"/>
  <c r="AM1226" i="1"/>
  <c r="AU1226" i="1"/>
  <c r="AM1194" i="1"/>
  <c r="AU1194" i="1"/>
  <c r="AM1162" i="1"/>
  <c r="AK1162" i="1" s="1"/>
  <c r="AU1162" i="1"/>
  <c r="AL1109" i="1"/>
  <c r="AY1109" i="1"/>
  <c r="Q1080" i="1"/>
  <c r="AT1080" i="1"/>
  <c r="Q819" i="1"/>
  <c r="AT819" i="1"/>
  <c r="Q787" i="1"/>
  <c r="AT787" i="1"/>
  <c r="Q294" i="1"/>
  <c r="AT294" i="1"/>
  <c r="Q262" i="1"/>
  <c r="AT262" i="1"/>
  <c r="Q37" i="1"/>
  <c r="AT37" i="1"/>
  <c r="Q5" i="1"/>
  <c r="AT5" i="1"/>
  <c r="AL2029" i="1"/>
  <c r="AY2029" i="1"/>
  <c r="AM1657" i="1"/>
  <c r="AU1657" i="1"/>
  <c r="AL1768" i="1"/>
  <c r="AY1768" i="1"/>
  <c r="Q1662" i="1"/>
  <c r="AT1662" i="1"/>
  <c r="AL1630" i="1"/>
  <c r="AY1630" i="1"/>
  <c r="AM1420" i="1"/>
  <c r="AU1420" i="1"/>
  <c r="AM1388" i="1"/>
  <c r="AU1388" i="1"/>
  <c r="AL1359" i="1"/>
  <c r="AK1359" i="1" s="1"/>
  <c r="AY1359" i="1"/>
  <c r="AL1287" i="1"/>
  <c r="AY1287" i="1"/>
  <c r="AL1263" i="1"/>
  <c r="AY1263" i="1"/>
  <c r="AL1210" i="1"/>
  <c r="AY1210" i="1"/>
  <c r="AL1162" i="1"/>
  <c r="AY1162" i="1"/>
  <c r="AL1101" i="1"/>
  <c r="AY1101" i="1"/>
  <c r="AM1013" i="1"/>
  <c r="AU1013" i="1"/>
  <c r="AM981" i="1"/>
  <c r="AU981" i="1"/>
  <c r="AM949" i="1"/>
  <c r="AK949" i="1" s="1"/>
  <c r="F949" i="1" s="1"/>
  <c r="AU949" i="1"/>
  <c r="AM917" i="1"/>
  <c r="AU917" i="1"/>
  <c r="AM885" i="1"/>
  <c r="AU885" i="1"/>
  <c r="AM853" i="1"/>
  <c r="AU853" i="1"/>
  <c r="AL659" i="1"/>
  <c r="AY659" i="1"/>
  <c r="AL531" i="1"/>
  <c r="AY531" i="1"/>
  <c r="AL403" i="1"/>
  <c r="AY403" i="1"/>
  <c r="AL275" i="1"/>
  <c r="AY275" i="1"/>
  <c r="AL146" i="1"/>
  <c r="AK146" i="1" s="1"/>
  <c r="AY146" i="1"/>
  <c r="AL35" i="1"/>
  <c r="AY35" i="1"/>
  <c r="Q1909" i="1"/>
  <c r="AT1909" i="1"/>
  <c r="Q1877" i="1"/>
  <c r="AT1877" i="1"/>
  <c r="AL1821" i="1"/>
  <c r="AY1821" i="1"/>
  <c r="Q1768" i="1"/>
  <c r="AT1768" i="1"/>
  <c r="Q1739" i="1"/>
  <c r="AT1739" i="1"/>
  <c r="Q1707" i="1"/>
  <c r="AT1707" i="1"/>
  <c r="AL1561" i="1"/>
  <c r="AK1561" i="1" s="1"/>
  <c r="AY1561" i="1"/>
  <c r="AM1481" i="1"/>
  <c r="AU1481" i="1"/>
  <c r="AM1449" i="1"/>
  <c r="AU1449" i="1"/>
  <c r="AL1420" i="1"/>
  <c r="AY1420" i="1"/>
  <c r="AL1247" i="1"/>
  <c r="AY1247" i="1"/>
  <c r="Q1218" i="1"/>
  <c r="AT1218" i="1"/>
  <c r="Q1186" i="1"/>
  <c r="AT1186" i="1"/>
  <c r="AL1130" i="1"/>
  <c r="AY1130" i="1"/>
  <c r="AM789" i="1"/>
  <c r="AK789" i="1" s="1"/>
  <c r="AU789" i="1"/>
  <c r="Q683" i="1"/>
  <c r="AT683" i="1"/>
  <c r="Q651" i="1"/>
  <c r="AT651" i="1"/>
  <c r="Q619" i="1"/>
  <c r="AT619" i="1"/>
  <c r="Q587" i="1"/>
  <c r="AT587" i="1"/>
  <c r="Q555" i="1"/>
  <c r="AT555" i="1"/>
  <c r="Q523" i="1"/>
  <c r="AT523" i="1"/>
  <c r="Q491" i="1"/>
  <c r="AT491" i="1"/>
  <c r="Q459" i="1"/>
  <c r="AT459" i="1"/>
  <c r="Q427" i="1"/>
  <c r="AT427" i="1"/>
  <c r="Q395" i="1"/>
  <c r="AT395" i="1"/>
  <c r="Q363" i="1"/>
  <c r="AT363" i="1"/>
  <c r="Q331" i="1"/>
  <c r="AT331" i="1"/>
  <c r="Q299" i="1"/>
  <c r="AT299" i="1"/>
  <c r="Q267" i="1"/>
  <c r="AT267" i="1"/>
  <c r="Q235" i="1"/>
  <c r="AT235" i="1"/>
  <c r="Q203" i="1"/>
  <c r="AT203" i="1"/>
  <c r="Q170" i="1"/>
  <c r="AT170" i="1"/>
  <c r="Q138" i="1"/>
  <c r="AT138" i="1"/>
  <c r="Q106" i="1"/>
  <c r="AT106" i="1"/>
  <c r="Q74" i="1"/>
  <c r="AT74" i="1"/>
  <c r="Q42" i="1"/>
  <c r="AT42" i="1"/>
  <c r="Q10" i="1"/>
  <c r="AT10" i="1"/>
  <c r="AL572" i="1"/>
  <c r="AY572" i="1"/>
  <c r="AL348" i="1"/>
  <c r="AY348" i="1"/>
  <c r="AM1996" i="1"/>
  <c r="AU1996" i="1"/>
  <c r="AM1964" i="1"/>
  <c r="AU1964" i="1"/>
  <c r="Q1930" i="1"/>
  <c r="AT1930" i="1"/>
  <c r="Q1821" i="1"/>
  <c r="AT1821" i="1"/>
  <c r="Q1760" i="1"/>
  <c r="AT1760" i="1"/>
  <c r="AM1664" i="1"/>
  <c r="AU1664" i="1"/>
  <c r="Q1231" i="1"/>
  <c r="AT1231" i="1"/>
  <c r="AL1183" i="1"/>
  <c r="AY1183" i="1"/>
  <c r="AM1135" i="1"/>
  <c r="AU1135" i="1"/>
  <c r="AL805" i="1"/>
  <c r="AY805" i="1"/>
  <c r="AL781" i="1"/>
  <c r="AY781" i="1"/>
  <c r="AL616" i="1"/>
  <c r="AY616" i="1"/>
  <c r="AL488" i="1"/>
  <c r="AY488" i="1"/>
  <c r="AL360" i="1"/>
  <c r="AY360" i="1"/>
  <c r="AL232" i="1"/>
  <c r="AY232" i="1"/>
  <c r="AL103" i="1"/>
  <c r="AY103" i="1"/>
  <c r="AL23" i="1"/>
  <c r="AY23" i="1"/>
  <c r="AM20" i="1"/>
  <c r="AU20" i="1"/>
  <c r="AL292" i="1"/>
  <c r="AY292" i="1"/>
  <c r="AL1705" i="1"/>
  <c r="AY1705" i="1"/>
  <c r="AL1357" i="1"/>
  <c r="AY1357" i="1"/>
  <c r="AM774" i="1"/>
  <c r="AK774" i="1" s="1"/>
  <c r="AU774" i="1"/>
  <c r="AL1964" i="1"/>
  <c r="AY1964" i="1"/>
  <c r="Q1906" i="1"/>
  <c r="AT1906" i="1"/>
  <c r="Q1874" i="1"/>
  <c r="AT1874" i="1"/>
  <c r="AM1770" i="1"/>
  <c r="AU1770" i="1"/>
  <c r="AL1656" i="1"/>
  <c r="AY1656" i="1"/>
  <c r="AL1603" i="1"/>
  <c r="AY1603" i="1"/>
  <c r="AM1502" i="1"/>
  <c r="AU1502" i="1"/>
  <c r="AM1470" i="1"/>
  <c r="AK1470" i="1" s="1"/>
  <c r="F1470" i="1" s="1"/>
  <c r="AU1470" i="1"/>
  <c r="AM1438" i="1"/>
  <c r="AU1438" i="1"/>
  <c r="AM1297" i="1"/>
  <c r="AU1297" i="1"/>
  <c r="AM1265" i="1"/>
  <c r="AU1265" i="1"/>
  <c r="AL1151" i="1"/>
  <c r="AY1151" i="1"/>
  <c r="Q1098" i="1"/>
  <c r="AT1098" i="1"/>
  <c r="AL946" i="1"/>
  <c r="AY946" i="1"/>
  <c r="AL922" i="1"/>
  <c r="AY922" i="1"/>
  <c r="AL757" i="1"/>
  <c r="AK757" i="1" s="1"/>
  <c r="AY757" i="1"/>
  <c r="AM685" i="1"/>
  <c r="AU685" i="1"/>
  <c r="AM653" i="1"/>
  <c r="AU653" i="1"/>
  <c r="AM621" i="1"/>
  <c r="AU621" i="1"/>
  <c r="AM589" i="1"/>
  <c r="AU589" i="1"/>
  <c r="AM557" i="1"/>
  <c r="AU557" i="1"/>
  <c r="AM525" i="1"/>
  <c r="AU525" i="1"/>
  <c r="AM493" i="1"/>
  <c r="AU493" i="1"/>
  <c r="AM461" i="1"/>
  <c r="AK461" i="1" s="1"/>
  <c r="AU461" i="1"/>
  <c r="AM365" i="1"/>
  <c r="AU365" i="1"/>
  <c r="AM333" i="1"/>
  <c r="AK333" i="1" s="1"/>
  <c r="AU333" i="1"/>
  <c r="AM301" i="1"/>
  <c r="AU301" i="1"/>
  <c r="AM269" i="1"/>
  <c r="AU269" i="1"/>
  <c r="AM237" i="1"/>
  <c r="AU237" i="1"/>
  <c r="AM205" i="1"/>
  <c r="AU205" i="1"/>
  <c r="AM1120" i="1"/>
  <c r="AU1120" i="1"/>
  <c r="AL72" i="1"/>
  <c r="AY72" i="1"/>
  <c r="AL1786" i="1"/>
  <c r="AY1786" i="1"/>
  <c r="AM1762" i="1"/>
  <c r="AU1762" i="1"/>
  <c r="AL1685" i="1"/>
  <c r="AY1685" i="1"/>
  <c r="Q1656" i="1"/>
  <c r="AT1656" i="1"/>
  <c r="AL1579" i="1"/>
  <c r="AK1579" i="1" s="1"/>
  <c r="F1579" i="1" s="1"/>
  <c r="AY1579" i="1"/>
  <c r="Q1417" i="1"/>
  <c r="AT1417" i="1"/>
  <c r="AL1281" i="1"/>
  <c r="AY1281" i="1"/>
  <c r="AL1228" i="1"/>
  <c r="AY1228" i="1"/>
  <c r="AL1204" i="1"/>
  <c r="AY1204" i="1"/>
  <c r="AL1180" i="1"/>
  <c r="AY1180" i="1"/>
  <c r="AL1156" i="1"/>
  <c r="AY1156" i="1"/>
  <c r="AM1124" i="1"/>
  <c r="AU1124" i="1"/>
  <c r="AL1095" i="1"/>
  <c r="AY1095" i="1"/>
  <c r="Q1066" i="1"/>
  <c r="AT1066" i="1"/>
  <c r="Q1034" i="1"/>
  <c r="AT1034" i="1"/>
  <c r="AM847" i="1"/>
  <c r="AU847" i="1"/>
  <c r="Q773" i="1"/>
  <c r="AT773" i="1"/>
  <c r="Q741" i="1"/>
  <c r="AT741" i="1"/>
  <c r="Q709" i="1"/>
  <c r="AT709" i="1"/>
  <c r="AL605" i="1"/>
  <c r="AY605" i="1"/>
  <c r="AL477" i="1"/>
  <c r="AY477" i="1"/>
  <c r="AL397" i="1"/>
  <c r="AY397" i="1"/>
  <c r="AL349" i="1"/>
  <c r="AY349" i="1"/>
  <c r="AL221" i="1"/>
  <c r="AY221" i="1"/>
  <c r="AL140" i="1"/>
  <c r="AY140" i="1"/>
  <c r="AL12" i="1"/>
  <c r="AY12" i="1"/>
  <c r="AL814" i="1"/>
  <c r="AY814" i="1"/>
  <c r="Q2025" i="1"/>
  <c r="AT2025" i="1"/>
  <c r="AL2001" i="1"/>
  <c r="AK2001" i="1" s="1"/>
  <c r="AY2001" i="1"/>
  <c r="AL1661" i="1"/>
  <c r="AY1661" i="1"/>
  <c r="AL1637" i="1"/>
  <c r="AY1637" i="1"/>
  <c r="AM1605" i="1"/>
  <c r="AK1605" i="1" s="1"/>
  <c r="AU1605" i="1"/>
  <c r="Q1353" i="1"/>
  <c r="AT1353" i="1"/>
  <c r="AL871" i="1"/>
  <c r="AY871" i="1"/>
  <c r="Q164" i="1"/>
  <c r="AT164" i="1"/>
  <c r="Q132" i="1"/>
  <c r="AT132" i="1"/>
  <c r="Q100" i="1"/>
  <c r="AT100" i="1"/>
  <c r="Q68" i="1"/>
  <c r="AT68" i="1"/>
  <c r="AM38" i="1"/>
  <c r="AU38" i="1"/>
  <c r="AM737" i="1"/>
  <c r="AU737" i="1"/>
  <c r="AL51" i="1"/>
  <c r="AK51" i="1" s="1"/>
  <c r="AY51" i="1"/>
  <c r="AL1899" i="1"/>
  <c r="AY1899" i="1"/>
  <c r="AL1916" i="1"/>
  <c r="AY1916" i="1"/>
  <c r="AL1892" i="1"/>
  <c r="AY1892" i="1"/>
  <c r="AL1868" i="1"/>
  <c r="AY1868" i="1"/>
  <c r="AM1560" i="1"/>
  <c r="AU1560" i="1"/>
  <c r="AM1528" i="1"/>
  <c r="AU1528" i="1"/>
  <c r="AM1427" i="1"/>
  <c r="AK1427" i="1" s="1"/>
  <c r="F1427" i="1" s="1"/>
  <c r="AU1427" i="1"/>
  <c r="AM1395" i="1"/>
  <c r="AU1395" i="1"/>
  <c r="AL1310" i="1"/>
  <c r="AY1310" i="1"/>
  <c r="AM1230" i="1"/>
  <c r="AU1230" i="1"/>
  <c r="AL1209" i="1"/>
  <c r="AY1209" i="1"/>
  <c r="Q1124" i="1"/>
  <c r="AT1124" i="1"/>
  <c r="AM1004" i="1"/>
  <c r="AU1004" i="1"/>
  <c r="AM972" i="1"/>
  <c r="AU972" i="1"/>
  <c r="AM940" i="1"/>
  <c r="AU940" i="1"/>
  <c r="AM908" i="1"/>
  <c r="AU908" i="1"/>
  <c r="AM876" i="1"/>
  <c r="AU876" i="1"/>
  <c r="AM844" i="1"/>
  <c r="AU844" i="1"/>
  <c r="AM735" i="1"/>
  <c r="AU735" i="1"/>
  <c r="AL626" i="1"/>
  <c r="AK626" i="1" s="1"/>
  <c r="AY626" i="1"/>
  <c r="AL498" i="1"/>
  <c r="AY498" i="1"/>
  <c r="AL370" i="1"/>
  <c r="AY370" i="1"/>
  <c r="AL242" i="1"/>
  <c r="AK242" i="1" s="1"/>
  <c r="F242" i="1" s="1"/>
  <c r="AY242" i="1"/>
  <c r="AL137" i="1"/>
  <c r="AY137" i="1"/>
  <c r="AL1729" i="1"/>
  <c r="AY1729" i="1"/>
  <c r="Q721" i="1"/>
  <c r="AT721" i="1"/>
  <c r="AL2022" i="1"/>
  <c r="AY2022" i="1"/>
  <c r="AL1998" i="1"/>
  <c r="AY1998" i="1"/>
  <c r="AL1950" i="1"/>
  <c r="AY1950" i="1"/>
  <c r="AM1865" i="1"/>
  <c r="AU1865" i="1"/>
  <c r="AL1666" i="1"/>
  <c r="AY1666" i="1"/>
  <c r="Q1613" i="1"/>
  <c r="AT1613" i="1"/>
  <c r="AM1581" i="1"/>
  <c r="AU1581" i="1"/>
  <c r="AL1387" i="1"/>
  <c r="AY1387" i="1"/>
  <c r="AM1323" i="1"/>
  <c r="AU1323" i="1"/>
  <c r="Q1294" i="1"/>
  <c r="AT1294" i="1"/>
  <c r="Q1209" i="1"/>
  <c r="AT1209" i="1"/>
  <c r="Q1177" i="1"/>
  <c r="AT1177" i="1"/>
  <c r="AL1068" i="1"/>
  <c r="AY1068" i="1"/>
  <c r="AL1020" i="1"/>
  <c r="AY1020" i="1"/>
  <c r="AL735" i="1"/>
  <c r="AK735" i="1" s="1"/>
  <c r="AY735" i="1"/>
  <c r="AM679" i="1"/>
  <c r="AU679" i="1"/>
  <c r="AM647" i="1"/>
  <c r="AU647" i="1"/>
  <c r="AM615" i="1"/>
  <c r="AK615" i="1" s="1"/>
  <c r="F615" i="1" s="1"/>
  <c r="AU615" i="1"/>
  <c r="AM583" i="1"/>
  <c r="AU583" i="1"/>
  <c r="AM551" i="1"/>
  <c r="AU551" i="1"/>
  <c r="AM519" i="1"/>
  <c r="AU519" i="1"/>
  <c r="AM487" i="1"/>
  <c r="AU487" i="1"/>
  <c r="AM455" i="1"/>
  <c r="AK455" i="1" s="1"/>
  <c r="F455" i="1" s="1"/>
  <c r="AU455" i="1"/>
  <c r="AM423" i="1"/>
  <c r="AU423" i="1"/>
  <c r="AM391" i="1"/>
  <c r="AU391" i="1"/>
  <c r="AM166" i="1"/>
  <c r="AU166" i="1"/>
  <c r="AM134" i="1"/>
  <c r="AU134" i="1"/>
  <c r="AM102" i="1"/>
  <c r="AU102" i="1"/>
  <c r="AM2003" i="1"/>
  <c r="AU2003" i="1"/>
  <c r="AM1971" i="1"/>
  <c r="AU1971" i="1"/>
  <c r="AM1857" i="1"/>
  <c r="AU1857" i="1"/>
  <c r="AM1825" i="1"/>
  <c r="AU1825" i="1"/>
  <c r="AM1793" i="1"/>
  <c r="AU1793" i="1"/>
  <c r="AL1496" i="1"/>
  <c r="AY1496" i="1"/>
  <c r="AL1448" i="1"/>
  <c r="AY1448" i="1"/>
  <c r="Q1427" i="1"/>
  <c r="AT1427" i="1"/>
  <c r="AL1347" i="1"/>
  <c r="AY1347" i="1"/>
  <c r="Q1246" i="1"/>
  <c r="AT1246" i="1"/>
  <c r="Q767" i="1"/>
  <c r="AI767" i="1" s="1"/>
  <c r="AT767" i="1"/>
  <c r="Q735" i="1"/>
  <c r="AT735" i="1"/>
  <c r="Q703" i="1"/>
  <c r="AT703" i="1"/>
  <c r="AL575" i="1"/>
  <c r="AY575" i="1"/>
  <c r="AL447" i="1"/>
  <c r="AY447" i="1"/>
  <c r="AL319" i="1"/>
  <c r="AY319" i="1"/>
  <c r="AL70" i="1"/>
  <c r="AK70" i="1" s="1"/>
  <c r="AY70" i="1"/>
  <c r="AL46" i="1"/>
  <c r="AY46" i="1"/>
  <c r="AL2003" i="1"/>
  <c r="AY2003" i="1"/>
  <c r="AL1926" i="1"/>
  <c r="AY1926" i="1"/>
  <c r="AL1841" i="1"/>
  <c r="AY1841" i="1"/>
  <c r="AL1817" i="1"/>
  <c r="AY1817" i="1"/>
  <c r="AL1793" i="1"/>
  <c r="AY1793" i="1"/>
  <c r="AM1509" i="1"/>
  <c r="AU1509" i="1"/>
  <c r="AM1477" i="1"/>
  <c r="AU1477" i="1"/>
  <c r="AM1445" i="1"/>
  <c r="AU1445" i="1"/>
  <c r="AL1416" i="1"/>
  <c r="AY1416" i="1"/>
  <c r="Q1299" i="1"/>
  <c r="AT1299" i="1"/>
  <c r="Q1267" i="1"/>
  <c r="AT1267" i="1"/>
  <c r="Q1097" i="1"/>
  <c r="AT1097" i="1"/>
  <c r="AL921" i="1"/>
  <c r="AY921" i="1"/>
  <c r="Q166" i="1"/>
  <c r="AT166" i="1"/>
  <c r="Q134" i="1"/>
  <c r="AT134" i="1"/>
  <c r="Q70" i="1"/>
  <c r="AT70" i="1"/>
  <c r="Q38" i="1"/>
  <c r="AT38" i="1"/>
  <c r="Q724" i="1"/>
  <c r="AT724" i="1"/>
  <c r="AM2024" i="1"/>
  <c r="AU2024" i="1"/>
  <c r="AM1992" i="1"/>
  <c r="AU1992" i="1"/>
  <c r="AM1960" i="1"/>
  <c r="AU1960" i="1"/>
  <c r="AM1931" i="1"/>
  <c r="AU1931" i="1"/>
  <c r="AL1902" i="1"/>
  <c r="AK1902" i="1" s="1"/>
  <c r="F1902" i="1" s="1"/>
  <c r="AY1902" i="1"/>
  <c r="Q1857" i="1"/>
  <c r="AT1857" i="1"/>
  <c r="Q1825" i="1"/>
  <c r="AI1825" i="1" s="1"/>
  <c r="AT1825" i="1"/>
  <c r="Q1793" i="1"/>
  <c r="AT1793" i="1"/>
  <c r="AL1769" i="1"/>
  <c r="AY1769" i="1"/>
  <c r="AM1660" i="1"/>
  <c r="AU1660" i="1"/>
  <c r="AL1517" i="1"/>
  <c r="AY1517" i="1"/>
  <c r="AL1352" i="1"/>
  <c r="AY1352" i="1"/>
  <c r="AM1147" i="1"/>
  <c r="AK1147" i="1" s="1"/>
  <c r="AU1147" i="1"/>
  <c r="AM1115" i="1"/>
  <c r="AU1115" i="1"/>
  <c r="AM1062" i="1"/>
  <c r="AK1062" i="1" s="1"/>
  <c r="AU1062" i="1"/>
  <c r="AM902" i="1"/>
  <c r="AU902" i="1"/>
  <c r="Q1644" i="1"/>
  <c r="AT1644" i="1"/>
  <c r="Q1381" i="1"/>
  <c r="AT1381" i="1"/>
  <c r="AL1976" i="1"/>
  <c r="AY1976" i="1"/>
  <c r="AL1952" i="1"/>
  <c r="AY1952" i="1"/>
  <c r="AM1899" i="1"/>
  <c r="AU1899" i="1"/>
  <c r="AM1867" i="1"/>
  <c r="AU1867" i="1"/>
  <c r="Q1708" i="1"/>
  <c r="AT1708" i="1"/>
  <c r="AL1676" i="1"/>
  <c r="AY1676" i="1"/>
  <c r="AM1628" i="1"/>
  <c r="AU1628" i="1"/>
  <c r="Q1594" i="1"/>
  <c r="AT1594" i="1"/>
  <c r="Q1344" i="1"/>
  <c r="AT1344" i="1"/>
  <c r="Q1312" i="1"/>
  <c r="AT1312" i="1"/>
  <c r="Q1280" i="1"/>
  <c r="AT1280" i="1"/>
  <c r="AM1083" i="1"/>
  <c r="AU1083" i="1"/>
  <c r="AL1006" i="1"/>
  <c r="AK1006" i="1" s="1"/>
  <c r="AY1006" i="1"/>
  <c r="AL982" i="1"/>
  <c r="AY982" i="1"/>
  <c r="AL958" i="1"/>
  <c r="AY958" i="1"/>
  <c r="AL934" i="1"/>
  <c r="AY934" i="1"/>
  <c r="Q833" i="1"/>
  <c r="AT833" i="1"/>
  <c r="Q801" i="1"/>
  <c r="AT801" i="1"/>
  <c r="AM184" i="1"/>
  <c r="AK184" i="1" s="1"/>
  <c r="AU184" i="1"/>
  <c r="AM152" i="1"/>
  <c r="AU152" i="1"/>
  <c r="AM120" i="1"/>
  <c r="AK120" i="1" s="1"/>
  <c r="AU120" i="1"/>
  <c r="AM2026" i="1"/>
  <c r="AU2026" i="1"/>
  <c r="AM1896" i="1"/>
  <c r="AU1896" i="1"/>
  <c r="AM1617" i="1"/>
  <c r="AU1617" i="1"/>
  <c r="Q1591" i="1"/>
  <c r="AT1591" i="1"/>
  <c r="AM1511" i="1"/>
  <c r="AU1511" i="1"/>
  <c r="AM1479" i="1"/>
  <c r="AU1479" i="1"/>
  <c r="AM1447" i="1"/>
  <c r="AU1447" i="1"/>
  <c r="AM1306" i="1"/>
  <c r="AU1306" i="1"/>
  <c r="AM1274" i="1"/>
  <c r="AU1274" i="1"/>
  <c r="AL1245" i="1"/>
  <c r="AY1245" i="1"/>
  <c r="Q1216" i="1"/>
  <c r="AT1216" i="1"/>
  <c r="Q1184" i="1"/>
  <c r="AT1184" i="1"/>
  <c r="AL1152" i="1"/>
  <c r="AY1152" i="1"/>
  <c r="AL1075" i="1"/>
  <c r="AK1075" i="1" s="1"/>
  <c r="AY1075" i="1"/>
  <c r="AL1011" i="1"/>
  <c r="AY1011" i="1"/>
  <c r="AL987" i="1"/>
  <c r="AK987" i="1" s="1"/>
  <c r="AY987" i="1"/>
  <c r="AL859" i="1"/>
  <c r="AY859" i="1"/>
  <c r="Q830" i="1"/>
  <c r="AT830" i="1"/>
  <c r="Q798" i="1"/>
  <c r="AT798" i="1"/>
  <c r="AM374" i="1"/>
  <c r="AU374" i="1"/>
  <c r="AM342" i="1"/>
  <c r="AU342" i="1"/>
  <c r="AM310" i="1"/>
  <c r="AU310" i="1"/>
  <c r="AM278" i="1"/>
  <c r="AU278" i="1"/>
  <c r="AM246" i="1"/>
  <c r="AU246" i="1"/>
  <c r="AM214" i="1"/>
  <c r="AU214" i="1"/>
  <c r="AM181" i="1"/>
  <c r="AU181" i="1"/>
  <c r="AM149" i="1"/>
  <c r="AK149" i="1" s="1"/>
  <c r="AU149" i="1"/>
  <c r="AM117" i="1"/>
  <c r="AU117" i="1"/>
  <c r="AM85" i="1"/>
  <c r="AU85" i="1"/>
  <c r="AM53" i="1"/>
  <c r="AU53" i="1"/>
  <c r="AL64" i="1"/>
  <c r="AY64" i="1"/>
  <c r="AS2157" i="1"/>
  <c r="AS2541" i="1"/>
  <c r="Q1827" i="1"/>
  <c r="AT1827" i="1"/>
  <c r="AL614" i="1"/>
  <c r="AY614" i="1"/>
  <c r="AL864" i="1"/>
  <c r="AY864" i="1"/>
  <c r="AM411" i="1"/>
  <c r="AU411" i="1"/>
  <c r="Q1147" i="1"/>
  <c r="AT1147" i="1"/>
  <c r="AL143" i="1"/>
  <c r="AY143" i="1"/>
  <c r="Q829" i="1"/>
  <c r="AT829" i="1"/>
  <c r="Q1672" i="1"/>
  <c r="AT1672" i="1"/>
  <c r="Q1244" i="1"/>
  <c r="AT1244" i="1"/>
  <c r="AM1161" i="1"/>
  <c r="AU1161" i="1"/>
  <c r="AL911" i="1"/>
  <c r="AK911" i="1" s="1"/>
  <c r="AY911" i="1"/>
  <c r="AM602" i="1"/>
  <c r="AU602" i="1"/>
  <c r="AM218" i="1"/>
  <c r="AU218" i="1"/>
  <c r="AM2022" i="1"/>
  <c r="AK2022" i="1" s="1"/>
  <c r="AU2022" i="1"/>
  <c r="AL1467" i="1"/>
  <c r="AY1467" i="1"/>
  <c r="AM751" i="1"/>
  <c r="AU751" i="1"/>
  <c r="Q33" i="1"/>
  <c r="AT33" i="1"/>
  <c r="AL1804" i="1"/>
  <c r="AY1804" i="1"/>
  <c r="AL1097" i="1"/>
  <c r="AY1097" i="1"/>
  <c r="AM412" i="1"/>
  <c r="AU412" i="1"/>
  <c r="AM91" i="1"/>
  <c r="AU91" i="1"/>
  <c r="Q953" i="1"/>
  <c r="AT953" i="1"/>
  <c r="AM425" i="1"/>
  <c r="AU425" i="1"/>
  <c r="AL1989" i="1"/>
  <c r="AY1989" i="1"/>
  <c r="Q1681" i="1"/>
  <c r="AT1681" i="1"/>
  <c r="AM1354" i="1"/>
  <c r="AU1354" i="1"/>
  <c r="AM550" i="1"/>
  <c r="AU550" i="1"/>
  <c r="AM1601" i="1"/>
  <c r="AU1601" i="1"/>
  <c r="Q1551" i="1"/>
  <c r="AT1551" i="1"/>
  <c r="Q1519" i="1"/>
  <c r="AI1519" i="1" s="1"/>
  <c r="AT1519" i="1"/>
  <c r="AM1415" i="1"/>
  <c r="AU1415" i="1"/>
  <c r="AM1383" i="1"/>
  <c r="AK1383" i="1" s="1"/>
  <c r="F1383" i="1" s="1"/>
  <c r="AU1383" i="1"/>
  <c r="Q1067" i="1"/>
  <c r="AT1067" i="1"/>
  <c r="Q1035" i="1"/>
  <c r="AT1035" i="1"/>
  <c r="Q875" i="1"/>
  <c r="AT875" i="1"/>
  <c r="Q843" i="1"/>
  <c r="AT843" i="1"/>
  <c r="AL819" i="1"/>
  <c r="AY819" i="1"/>
  <c r="AL598" i="1"/>
  <c r="AK598" i="1" s="1"/>
  <c r="AY598" i="1"/>
  <c r="AL318" i="1"/>
  <c r="AY318" i="1"/>
  <c r="AL189" i="1"/>
  <c r="AK189" i="1" s="1"/>
  <c r="AY189" i="1"/>
  <c r="AL125" i="1"/>
  <c r="AK125" i="1" s="1"/>
  <c r="AY125" i="1"/>
  <c r="AL61" i="1"/>
  <c r="AY61" i="1"/>
  <c r="AL37" i="1"/>
  <c r="AK37" i="1" s="1"/>
  <c r="AY37" i="1"/>
  <c r="Q49" i="1"/>
  <c r="AT49" i="1"/>
  <c r="Q740" i="1"/>
  <c r="AT740" i="1"/>
  <c r="AM24" i="1"/>
  <c r="AU24" i="1"/>
  <c r="AL401" i="1"/>
  <c r="AY401" i="1"/>
  <c r="AL2018" i="1"/>
  <c r="AY2018" i="1"/>
  <c r="Q1912" i="1"/>
  <c r="AT1912" i="1"/>
  <c r="AL1848" i="1"/>
  <c r="AY1848" i="1"/>
  <c r="AL1654" i="1"/>
  <c r="AK1654" i="1" s="1"/>
  <c r="AY1654" i="1"/>
  <c r="Q1487" i="1"/>
  <c r="AT1487" i="1"/>
  <c r="Q1346" i="1"/>
  <c r="AT1346" i="1"/>
  <c r="Q1314" i="1"/>
  <c r="AT1314" i="1"/>
  <c r="Q1282" i="1"/>
  <c r="AT1282" i="1"/>
  <c r="Q1189" i="1"/>
  <c r="AT1189" i="1"/>
  <c r="AL1133" i="1"/>
  <c r="AY1133" i="1"/>
  <c r="AL848" i="1"/>
  <c r="AY848" i="1"/>
  <c r="AL707" i="1"/>
  <c r="AK707" i="1" s="1"/>
  <c r="AY707" i="1"/>
  <c r="Q678" i="1"/>
  <c r="AT678" i="1"/>
  <c r="Q646" i="1"/>
  <c r="AT646" i="1"/>
  <c r="Q614" i="1"/>
  <c r="AI614" i="1" s="1"/>
  <c r="F614" i="1" s="1"/>
  <c r="AT614" i="1"/>
  <c r="Q582" i="1"/>
  <c r="AT582" i="1"/>
  <c r="Q550" i="1"/>
  <c r="AT550" i="1"/>
  <c r="Q518" i="1"/>
  <c r="AT518" i="1"/>
  <c r="Q486" i="1"/>
  <c r="AT486" i="1"/>
  <c r="Q454" i="1"/>
  <c r="AT454" i="1"/>
  <c r="Q422" i="1"/>
  <c r="AT422" i="1"/>
  <c r="Q390" i="1"/>
  <c r="AT390" i="1"/>
  <c r="Q358" i="1"/>
  <c r="AT358" i="1"/>
  <c r="Q326" i="1"/>
  <c r="AT326" i="1"/>
  <c r="Q230" i="1"/>
  <c r="AT230" i="1"/>
  <c r="Q198" i="1"/>
  <c r="AT198" i="1"/>
  <c r="Q165" i="1"/>
  <c r="AT165" i="1"/>
  <c r="Q133" i="1"/>
  <c r="AT133" i="1"/>
  <c r="Q101" i="1"/>
  <c r="AT101" i="1"/>
  <c r="Q69" i="1"/>
  <c r="AT69" i="1"/>
  <c r="AL801" i="1"/>
  <c r="AY801" i="1"/>
  <c r="Q1022" i="1"/>
  <c r="AT1022" i="1"/>
  <c r="AL593" i="1"/>
  <c r="AY593" i="1"/>
  <c r="AL377" i="1"/>
  <c r="AK377" i="1" s="1"/>
  <c r="AY377" i="1"/>
  <c r="AM2023" i="1"/>
  <c r="AU2023" i="1"/>
  <c r="AM1991" i="1"/>
  <c r="AU1991" i="1"/>
  <c r="AM1959" i="1"/>
  <c r="AU1959" i="1"/>
  <c r="AM1930" i="1"/>
  <c r="AU1930" i="1"/>
  <c r="AL1901" i="1"/>
  <c r="AY1901" i="1"/>
  <c r="AL1877" i="1"/>
  <c r="AY1877" i="1"/>
  <c r="AM1853" i="1"/>
  <c r="AU1853" i="1"/>
  <c r="AM1821" i="1"/>
  <c r="AU1821" i="1"/>
  <c r="AM1789" i="1"/>
  <c r="AU1789" i="1"/>
  <c r="Q1548" i="1"/>
  <c r="AT1548" i="1"/>
  <c r="AL1516" i="1"/>
  <c r="AY1516" i="1"/>
  <c r="Q1415" i="1"/>
  <c r="AT1415" i="1"/>
  <c r="AM1130" i="1"/>
  <c r="AK1130" i="1" s="1"/>
  <c r="AU1130" i="1"/>
  <c r="Q1008" i="1"/>
  <c r="AT1008" i="1"/>
  <c r="Q976" i="1"/>
  <c r="AI976" i="1" s="1"/>
  <c r="AT976" i="1"/>
  <c r="Q944" i="1"/>
  <c r="AT944" i="1"/>
  <c r="Q912" i="1"/>
  <c r="AT912" i="1"/>
  <c r="Q880" i="1"/>
  <c r="AT880" i="1"/>
  <c r="Q848" i="1"/>
  <c r="AT848" i="1"/>
  <c r="AM776" i="1"/>
  <c r="AU776" i="1"/>
  <c r="AM744" i="1"/>
  <c r="AK744" i="1" s="1"/>
  <c r="AU744" i="1"/>
  <c r="AM712" i="1"/>
  <c r="AU712" i="1"/>
  <c r="AL683" i="1"/>
  <c r="AK683" i="1" s="1"/>
  <c r="AY683" i="1"/>
  <c r="AL555" i="1"/>
  <c r="AY555" i="1"/>
  <c r="AL427" i="1"/>
  <c r="AY427" i="1"/>
  <c r="AL299" i="1"/>
  <c r="AY299" i="1"/>
  <c r="AL170" i="1"/>
  <c r="AY170" i="1"/>
  <c r="AL1285" i="1"/>
  <c r="AY1285" i="1"/>
  <c r="Q1014" i="1"/>
  <c r="AI1014" i="1" s="1"/>
  <c r="F1014" i="1" s="1"/>
  <c r="AT1014" i="1"/>
  <c r="AL1845" i="1"/>
  <c r="AY1845" i="1"/>
  <c r="AM1736" i="1"/>
  <c r="AU1736" i="1"/>
  <c r="AM1704" i="1"/>
  <c r="AU1704" i="1"/>
  <c r="AL1675" i="1"/>
  <c r="AY1675" i="1"/>
  <c r="AM1619" i="1"/>
  <c r="AK1619" i="1" s="1"/>
  <c r="AU1619" i="1"/>
  <c r="AM1372" i="1"/>
  <c r="AU1372" i="1"/>
  <c r="AM1340" i="1"/>
  <c r="AU1340" i="1"/>
  <c r="AM1308" i="1"/>
  <c r="AU1308" i="1"/>
  <c r="AM1276" i="1"/>
  <c r="AK1276" i="1" s="1"/>
  <c r="AU1276" i="1"/>
  <c r="AL1154" i="1"/>
  <c r="AY1154" i="1"/>
  <c r="AL997" i="1"/>
  <c r="AY997" i="1"/>
  <c r="AL973" i="1"/>
  <c r="AY973" i="1"/>
  <c r="AL869" i="1"/>
  <c r="AY869" i="1"/>
  <c r="Q816" i="1"/>
  <c r="AT816" i="1"/>
  <c r="AL760" i="1"/>
  <c r="AY760" i="1"/>
  <c r="AL712" i="1"/>
  <c r="AY712" i="1"/>
  <c r="AM167" i="1"/>
  <c r="AU167" i="1"/>
  <c r="AM135" i="1"/>
  <c r="AK135" i="1" s="1"/>
  <c r="AU135" i="1"/>
  <c r="AM103" i="1"/>
  <c r="AU103" i="1"/>
  <c r="AM71" i="1"/>
  <c r="AU71" i="1"/>
  <c r="AM39" i="1"/>
  <c r="AU39" i="1"/>
  <c r="AM7" i="1"/>
  <c r="AU7" i="1"/>
  <c r="AM1038" i="1"/>
  <c r="AU1038" i="1"/>
  <c r="Q1960" i="1"/>
  <c r="AT1960" i="1"/>
  <c r="AL1628" i="1"/>
  <c r="AK1628" i="1" s="1"/>
  <c r="AY1628" i="1"/>
  <c r="Q862" i="1"/>
  <c r="AI862" i="1" s="1"/>
  <c r="AT862" i="1"/>
  <c r="Q1853" i="1"/>
  <c r="AT1853" i="1"/>
  <c r="Q1789" i="1"/>
  <c r="AT1789" i="1"/>
  <c r="Q1659" i="1"/>
  <c r="AT1659" i="1"/>
  <c r="AM1603" i="1"/>
  <c r="AU1603" i="1"/>
  <c r="Q1545" i="1"/>
  <c r="AT1545" i="1"/>
  <c r="Q1420" i="1"/>
  <c r="AT1420" i="1"/>
  <c r="Q1388" i="1"/>
  <c r="AT1388" i="1"/>
  <c r="AL1159" i="1"/>
  <c r="AY1159" i="1"/>
  <c r="AM1074" i="1"/>
  <c r="AU1074" i="1"/>
  <c r="AM1042" i="1"/>
  <c r="AU1042" i="1"/>
  <c r="AM1010" i="1"/>
  <c r="AU1010" i="1"/>
  <c r="AM978" i="1"/>
  <c r="AU978" i="1"/>
  <c r="AM946" i="1"/>
  <c r="AU946" i="1"/>
  <c r="AM914" i="1"/>
  <c r="AU914" i="1"/>
  <c r="AM882" i="1"/>
  <c r="AK882" i="1" s="1"/>
  <c r="AU882" i="1"/>
  <c r="AM850" i="1"/>
  <c r="AK850" i="1" s="1"/>
  <c r="F850" i="1" s="1"/>
  <c r="AU850" i="1"/>
  <c r="Q752" i="1"/>
  <c r="AT752" i="1"/>
  <c r="Q720" i="1"/>
  <c r="AT720" i="1"/>
  <c r="AL640" i="1"/>
  <c r="AY640" i="1"/>
  <c r="AL512" i="1"/>
  <c r="AY512" i="1"/>
  <c r="AL384" i="1"/>
  <c r="AY384" i="1"/>
  <c r="AL256" i="1"/>
  <c r="AY256" i="1"/>
  <c r="AL127" i="1"/>
  <c r="AY127" i="1"/>
  <c r="AM12" i="1"/>
  <c r="AU12" i="1"/>
  <c r="AL777" i="1"/>
  <c r="AY777" i="1"/>
  <c r="Q1006" i="1"/>
  <c r="AT1006" i="1"/>
  <c r="AL209" i="1"/>
  <c r="AY209" i="1"/>
  <c r="AL1988" i="1"/>
  <c r="AY1988" i="1"/>
  <c r="AL1935" i="1"/>
  <c r="AY1935" i="1"/>
  <c r="AM1903" i="1"/>
  <c r="AK1903" i="1" s="1"/>
  <c r="AU1903" i="1"/>
  <c r="AM1741" i="1"/>
  <c r="AU1741" i="1"/>
  <c r="AM1709" i="1"/>
  <c r="AK1709" i="1" s="1"/>
  <c r="AU1709" i="1"/>
  <c r="Q1635" i="1"/>
  <c r="AT1635" i="1"/>
  <c r="AM1361" i="1"/>
  <c r="AU1361" i="1"/>
  <c r="AM1329" i="1"/>
  <c r="AU1329" i="1"/>
  <c r="AM1212" i="1"/>
  <c r="AU1212" i="1"/>
  <c r="AM1180" i="1"/>
  <c r="AU1180" i="1"/>
  <c r="AL1018" i="1"/>
  <c r="AY1018" i="1"/>
  <c r="AL970" i="1"/>
  <c r="AY970" i="1"/>
  <c r="AM842" i="1"/>
  <c r="AU842" i="1"/>
  <c r="AM810" i="1"/>
  <c r="AU810" i="1"/>
  <c r="AM778" i="1"/>
  <c r="AU778" i="1"/>
  <c r="AL709" i="1"/>
  <c r="AK709" i="1" s="1"/>
  <c r="AY709" i="1"/>
  <c r="Q881" i="1"/>
  <c r="AT881" i="1"/>
  <c r="Q1830" i="1"/>
  <c r="AT1830" i="1"/>
  <c r="AL1333" i="1"/>
  <c r="AY1333" i="1"/>
  <c r="AL545" i="1"/>
  <c r="AK545" i="1" s="1"/>
  <c r="AY545" i="1"/>
  <c r="AM1924" i="1"/>
  <c r="AK1924" i="1" s="1"/>
  <c r="AU1924" i="1"/>
  <c r="AM1847" i="1"/>
  <c r="AU1847" i="1"/>
  <c r="AM1815" i="1"/>
  <c r="AU1815" i="1"/>
  <c r="Q1757" i="1"/>
  <c r="AT1757" i="1"/>
  <c r="AL1733" i="1"/>
  <c r="AY1733" i="1"/>
  <c r="AL1709" i="1"/>
  <c r="AY1709" i="1"/>
  <c r="AM1547" i="1"/>
  <c r="AU1547" i="1"/>
  <c r="Q1385" i="1"/>
  <c r="AT1385" i="1"/>
  <c r="AL1305" i="1"/>
  <c r="AK1305" i="1" s="1"/>
  <c r="AY1305" i="1"/>
  <c r="Q1002" i="1"/>
  <c r="AT1002" i="1"/>
  <c r="Q970" i="1"/>
  <c r="AT970" i="1"/>
  <c r="Q938" i="1"/>
  <c r="AT938" i="1"/>
  <c r="Q906" i="1"/>
  <c r="AT906" i="1"/>
  <c r="AL629" i="1"/>
  <c r="AK629" i="1" s="1"/>
  <c r="AY629" i="1"/>
  <c r="AL501" i="1"/>
  <c r="AK501" i="1" s="1"/>
  <c r="AY501" i="1"/>
  <c r="AL421" i="1"/>
  <c r="AY421" i="1"/>
  <c r="AL373" i="1"/>
  <c r="AY373" i="1"/>
  <c r="AL245" i="1"/>
  <c r="AY245" i="1"/>
  <c r="AL164" i="1"/>
  <c r="AY164" i="1"/>
  <c r="AL36" i="1"/>
  <c r="AY36" i="1"/>
  <c r="AL460" i="1"/>
  <c r="AK460" i="1" s="1"/>
  <c r="F460" i="1" s="1"/>
  <c r="AY460" i="1"/>
  <c r="AM1410" i="1"/>
  <c r="AU1410" i="1"/>
  <c r="AL1977" i="1"/>
  <c r="AY1977" i="1"/>
  <c r="AM1908" i="1"/>
  <c r="AU1908" i="1"/>
  <c r="AM1876" i="1"/>
  <c r="AU1876" i="1"/>
  <c r="Q1778" i="1"/>
  <c r="AT1778" i="1"/>
  <c r="Q1749" i="1"/>
  <c r="AT1749" i="1"/>
  <c r="Q1717" i="1"/>
  <c r="AT1717" i="1"/>
  <c r="Q1685" i="1"/>
  <c r="AT1685" i="1"/>
  <c r="AL1571" i="1"/>
  <c r="AY1571" i="1"/>
  <c r="AL1547" i="1"/>
  <c r="AK1547" i="1" s="1"/>
  <c r="F1547" i="1" s="1"/>
  <c r="AY1547" i="1"/>
  <c r="AL1523" i="1"/>
  <c r="AK1523" i="1" s="1"/>
  <c r="AY1523" i="1"/>
  <c r="Q1494" i="1"/>
  <c r="AT1494" i="1"/>
  <c r="Q1462" i="1"/>
  <c r="AT1462" i="1"/>
  <c r="Q1430" i="1"/>
  <c r="AT1430" i="1"/>
  <c r="AL1406" i="1"/>
  <c r="AK1406" i="1" s="1"/>
  <c r="AY1406" i="1"/>
  <c r="AL1382" i="1"/>
  <c r="AY1382" i="1"/>
  <c r="Q1321" i="1"/>
  <c r="AT1321" i="1"/>
  <c r="Q1289" i="1"/>
  <c r="AI1289" i="1" s="1"/>
  <c r="AT1289" i="1"/>
  <c r="Q1257" i="1"/>
  <c r="AT1257" i="1"/>
  <c r="Q1204" i="1"/>
  <c r="AT1204" i="1"/>
  <c r="Q1172" i="1"/>
  <c r="AT1172" i="1"/>
  <c r="AL1140" i="1"/>
  <c r="AY1140" i="1"/>
  <c r="AL1116" i="1"/>
  <c r="AY1116" i="1"/>
  <c r="AM1092" i="1"/>
  <c r="AU1092" i="1"/>
  <c r="AL1063" i="1"/>
  <c r="AY1063" i="1"/>
  <c r="AL1015" i="1"/>
  <c r="AK1015" i="1" s="1"/>
  <c r="AY1015" i="1"/>
  <c r="AL895" i="1"/>
  <c r="AY895" i="1"/>
  <c r="AM815" i="1"/>
  <c r="AU815" i="1"/>
  <c r="AM783" i="1"/>
  <c r="AU783" i="1"/>
  <c r="AL730" i="1"/>
  <c r="AY730" i="1"/>
  <c r="AL706" i="1"/>
  <c r="AY706" i="1"/>
  <c r="Q677" i="1"/>
  <c r="AT677" i="1"/>
  <c r="Q645" i="1"/>
  <c r="AT645" i="1"/>
  <c r="Q613" i="1"/>
  <c r="AT613" i="1"/>
  <c r="Q581" i="1"/>
  <c r="AT581" i="1"/>
  <c r="Q549" i="1"/>
  <c r="AT549" i="1"/>
  <c r="Q517" i="1"/>
  <c r="AT517" i="1"/>
  <c r="Q485" i="1"/>
  <c r="AT485" i="1"/>
  <c r="Q453" i="1"/>
  <c r="AT453" i="1"/>
  <c r="Q421" i="1"/>
  <c r="AT421" i="1"/>
  <c r="Q389" i="1"/>
  <c r="AT389" i="1"/>
  <c r="Q357" i="1"/>
  <c r="AT357" i="1"/>
  <c r="Q325" i="1"/>
  <c r="AT325" i="1"/>
  <c r="Q293" i="1"/>
  <c r="AT293" i="1"/>
  <c r="Q261" i="1"/>
  <c r="AT261" i="1"/>
  <c r="Q229" i="1"/>
  <c r="AT229" i="1"/>
  <c r="Q197" i="1"/>
  <c r="AT197" i="1"/>
  <c r="Q36" i="1"/>
  <c r="AT36" i="1"/>
  <c r="Q1839" i="1"/>
  <c r="AT1839" i="1"/>
  <c r="Q1807" i="1"/>
  <c r="AI1807" i="1" s="1"/>
  <c r="AT1807" i="1"/>
  <c r="AM1674" i="1"/>
  <c r="AU1674" i="1"/>
  <c r="AM1642" i="1"/>
  <c r="AK1642" i="1" s="1"/>
  <c r="AU1642" i="1"/>
  <c r="AL1451" i="1"/>
  <c r="AY1451" i="1"/>
  <c r="AM1068" i="1"/>
  <c r="AU1068" i="1"/>
  <c r="AM1036" i="1"/>
  <c r="AU1036" i="1"/>
  <c r="Q762" i="1"/>
  <c r="AT762" i="1"/>
  <c r="AM703" i="1"/>
  <c r="AU703" i="1"/>
  <c r="AL650" i="1"/>
  <c r="AK650" i="1" s="1"/>
  <c r="AY650" i="1"/>
  <c r="AL522" i="1"/>
  <c r="AY522" i="1"/>
  <c r="AL394" i="1"/>
  <c r="AK394" i="1" s="1"/>
  <c r="AY394" i="1"/>
  <c r="AL266" i="1"/>
  <c r="AY266" i="1"/>
  <c r="AL161" i="1"/>
  <c r="AY161" i="1"/>
  <c r="Q1139" i="1"/>
  <c r="AT1139" i="1"/>
  <c r="Q1892" i="1"/>
  <c r="AT1892" i="1"/>
  <c r="AL1411" i="1"/>
  <c r="AY1411" i="1"/>
  <c r="AM1355" i="1"/>
  <c r="AK1355" i="1" s="1"/>
  <c r="AU1355" i="1"/>
  <c r="AM1291" i="1"/>
  <c r="AU1291" i="1"/>
  <c r="AM1259" i="1"/>
  <c r="AK1259" i="1" s="1"/>
  <c r="F1259" i="1" s="1"/>
  <c r="AU1259" i="1"/>
  <c r="AM1206" i="1"/>
  <c r="AU1206" i="1"/>
  <c r="AM1174" i="1"/>
  <c r="AU1174" i="1"/>
  <c r="AM1097" i="1"/>
  <c r="AK1097" i="1" s="1"/>
  <c r="AU1097" i="1"/>
  <c r="AL868" i="1"/>
  <c r="AY868" i="1"/>
  <c r="AL759" i="1"/>
  <c r="AY759" i="1"/>
  <c r="Q450" i="1"/>
  <c r="AI450" i="1" s="1"/>
  <c r="F450" i="1" s="1"/>
  <c r="AT450" i="1"/>
  <c r="Q1944" i="1"/>
  <c r="AT1944" i="1"/>
  <c r="AM1527" i="1"/>
  <c r="AK1527" i="1" s="1"/>
  <c r="AU1527" i="1"/>
  <c r="Q1240" i="1"/>
  <c r="AT1240" i="1"/>
  <c r="AM1027" i="1"/>
  <c r="AU1027" i="1"/>
  <c r="AM1764" i="1"/>
  <c r="AU1764" i="1"/>
  <c r="Q1658" i="1"/>
  <c r="AT1658" i="1"/>
  <c r="AL1626" i="1"/>
  <c r="AK1626" i="1" s="1"/>
  <c r="AY1626" i="1"/>
  <c r="AM1557" i="1"/>
  <c r="AU1557" i="1"/>
  <c r="AM1525" i="1"/>
  <c r="AU1525" i="1"/>
  <c r="AM1424" i="1"/>
  <c r="AK1424" i="1" s="1"/>
  <c r="AU1424" i="1"/>
  <c r="Q1395" i="1"/>
  <c r="AT1395" i="1"/>
  <c r="AM1243" i="1"/>
  <c r="AU1243" i="1"/>
  <c r="AM1057" i="1"/>
  <c r="AK1057" i="1" s="1"/>
  <c r="AU1057" i="1"/>
  <c r="AM1025" i="1"/>
  <c r="AU1025" i="1"/>
  <c r="AM993" i="1"/>
  <c r="AU993" i="1"/>
  <c r="AM961" i="1"/>
  <c r="AK961" i="1" s="1"/>
  <c r="AU961" i="1"/>
  <c r="AM929" i="1"/>
  <c r="AK929" i="1" s="1"/>
  <c r="AU929" i="1"/>
  <c r="AM897" i="1"/>
  <c r="AK897" i="1" s="1"/>
  <c r="AU897" i="1"/>
  <c r="AM865" i="1"/>
  <c r="AU865" i="1"/>
  <c r="AM764" i="1"/>
  <c r="AU764" i="1"/>
  <c r="AM732" i="1"/>
  <c r="AU732" i="1"/>
  <c r="AM700" i="1"/>
  <c r="AU700" i="1"/>
  <c r="AL599" i="1"/>
  <c r="AY599" i="1"/>
  <c r="AL471" i="1"/>
  <c r="AK471" i="1" s="1"/>
  <c r="AY471" i="1"/>
  <c r="AL343" i="1"/>
  <c r="AY343" i="1"/>
  <c r="AL215" i="1"/>
  <c r="AK215" i="1" s="1"/>
  <c r="AY215" i="1"/>
  <c r="Q59" i="1"/>
  <c r="AT59" i="1"/>
  <c r="AL1875" i="1"/>
  <c r="AY1875" i="1"/>
  <c r="AL1224" i="1"/>
  <c r="AY1224" i="1"/>
  <c r="AM851" i="1"/>
  <c r="AU851" i="1"/>
  <c r="Q1897" i="1"/>
  <c r="AT1897" i="1"/>
  <c r="Q1865" i="1"/>
  <c r="AT1865" i="1"/>
  <c r="Q1735" i="1"/>
  <c r="AT1735" i="1"/>
  <c r="Q1703" i="1"/>
  <c r="AT1703" i="1"/>
  <c r="AL1647" i="1"/>
  <c r="AY1647" i="1"/>
  <c r="Q1618" i="1"/>
  <c r="AT1618" i="1"/>
  <c r="Q1589" i="1"/>
  <c r="AT1589" i="1"/>
  <c r="Q1363" i="1"/>
  <c r="AT1363" i="1"/>
  <c r="Q1331" i="1"/>
  <c r="AT1331" i="1"/>
  <c r="AM1094" i="1"/>
  <c r="AU1094" i="1"/>
  <c r="AL969" i="1"/>
  <c r="AK969" i="1" s="1"/>
  <c r="AY969" i="1"/>
  <c r="AL945" i="1"/>
  <c r="AK945" i="1" s="1"/>
  <c r="AY945" i="1"/>
  <c r="Q812" i="1"/>
  <c r="AT812" i="1"/>
  <c r="Q780" i="1"/>
  <c r="AT780" i="1"/>
  <c r="Q679" i="1"/>
  <c r="AT679" i="1"/>
  <c r="Q647" i="1"/>
  <c r="AT647" i="1"/>
  <c r="Q615" i="1"/>
  <c r="AT615" i="1"/>
  <c r="Q583" i="1"/>
  <c r="AT583" i="1"/>
  <c r="Q551" i="1"/>
  <c r="AT551" i="1"/>
  <c r="Q519" i="1"/>
  <c r="AT519" i="1"/>
  <c r="Q487" i="1"/>
  <c r="AT487" i="1"/>
  <c r="Q455" i="1"/>
  <c r="AT455" i="1"/>
  <c r="Q423" i="1"/>
  <c r="AT423" i="1"/>
  <c r="Q391" i="1"/>
  <c r="AT391" i="1"/>
  <c r="Q359" i="1"/>
  <c r="AT359" i="1"/>
  <c r="Q327" i="1"/>
  <c r="AT327" i="1"/>
  <c r="Q295" i="1"/>
  <c r="AT295" i="1"/>
  <c r="Q263" i="1"/>
  <c r="AT263" i="1"/>
  <c r="Q231" i="1"/>
  <c r="AT231" i="1"/>
  <c r="Q199" i="1"/>
  <c r="AT199" i="1"/>
  <c r="Q102" i="1"/>
  <c r="AT102" i="1"/>
  <c r="Q1987" i="1"/>
  <c r="AT1987" i="1"/>
  <c r="Q1955" i="1"/>
  <c r="AT1955" i="1"/>
  <c r="AL1878" i="1"/>
  <c r="AK1878" i="1" s="1"/>
  <c r="AY1878" i="1"/>
  <c r="Q1602" i="1"/>
  <c r="AT1602" i="1"/>
  <c r="AM1546" i="1"/>
  <c r="AK1546" i="1" s="1"/>
  <c r="AU1546" i="1"/>
  <c r="AL1461" i="1"/>
  <c r="AY1461" i="1"/>
  <c r="AL1437" i="1"/>
  <c r="AY1437" i="1"/>
  <c r="AL1280" i="1"/>
  <c r="AK1280" i="1" s="1"/>
  <c r="AY1280" i="1"/>
  <c r="AM998" i="1"/>
  <c r="AU998" i="1"/>
  <c r="AM966" i="1"/>
  <c r="AU966" i="1"/>
  <c r="AM934" i="1"/>
  <c r="AU934" i="1"/>
  <c r="AL2000" i="1"/>
  <c r="AY2000" i="1"/>
  <c r="AL1923" i="1"/>
  <c r="AY1923" i="1"/>
  <c r="AM1737" i="1"/>
  <c r="AU1737" i="1"/>
  <c r="AL1562" i="1"/>
  <c r="AY1562" i="1"/>
  <c r="AL1538" i="1"/>
  <c r="AY1538" i="1"/>
  <c r="AL1421" i="1"/>
  <c r="AY1421" i="1"/>
  <c r="AL1397" i="1"/>
  <c r="AY1397" i="1"/>
  <c r="AM1373" i="1"/>
  <c r="AK1373" i="1" s="1"/>
  <c r="AU1373" i="1"/>
  <c r="AM1341" i="1"/>
  <c r="AU1341" i="1"/>
  <c r="AM1224" i="1"/>
  <c r="AU1224" i="1"/>
  <c r="AM1192" i="1"/>
  <c r="AU1192" i="1"/>
  <c r="AM1160" i="1"/>
  <c r="AU1160" i="1"/>
  <c r="AL1030" i="1"/>
  <c r="AK1030" i="1" s="1"/>
  <c r="AY1030" i="1"/>
  <c r="AM830" i="1"/>
  <c r="AU830" i="1"/>
  <c r="AM798" i="1"/>
  <c r="AU798" i="1"/>
  <c r="Q372" i="1"/>
  <c r="AT372" i="1"/>
  <c r="Q340" i="1"/>
  <c r="AT340" i="1"/>
  <c r="Q308" i="1"/>
  <c r="AT308" i="1"/>
  <c r="Q276" i="1"/>
  <c r="AT276" i="1"/>
  <c r="Q244" i="1"/>
  <c r="AT244" i="1"/>
  <c r="Q212" i="1"/>
  <c r="AT212" i="1"/>
  <c r="AL1973" i="1"/>
  <c r="AY1973" i="1"/>
  <c r="AL1949" i="1"/>
  <c r="AY1949" i="1"/>
  <c r="AL1835" i="1"/>
  <c r="AY1835" i="1"/>
  <c r="AL1787" i="1"/>
  <c r="AK1787" i="1" s="1"/>
  <c r="AY1787" i="1"/>
  <c r="AL1758" i="1"/>
  <c r="AY1758" i="1"/>
  <c r="AM1726" i="1"/>
  <c r="AU1726" i="1"/>
  <c r="AM1694" i="1"/>
  <c r="AU1694" i="1"/>
  <c r="AL1665" i="1"/>
  <c r="AY1665" i="1"/>
  <c r="AL1418" i="1"/>
  <c r="AY1418" i="1"/>
  <c r="AL1051" i="1"/>
  <c r="AY1051" i="1"/>
  <c r="AL883" i="1"/>
  <c r="AY883" i="1"/>
  <c r="AL742" i="1"/>
  <c r="AY742" i="1"/>
  <c r="AL718" i="1"/>
  <c r="AY718" i="1"/>
  <c r="Q465" i="1"/>
  <c r="AT465" i="1"/>
  <c r="Q433" i="1"/>
  <c r="AT433" i="1"/>
  <c r="Q48" i="1"/>
  <c r="AT48" i="1"/>
  <c r="Q16" i="1"/>
  <c r="AT16" i="1"/>
  <c r="AL1293" i="1"/>
  <c r="AY1293" i="1"/>
  <c r="AM1067" i="1"/>
  <c r="AU1067" i="1"/>
  <c r="AS2633" i="1"/>
  <c r="AS2545" i="1"/>
  <c r="AM1583" i="1"/>
  <c r="AU1583" i="1"/>
  <c r="AL69" i="1"/>
  <c r="AY69" i="1"/>
  <c r="AM2010" i="1"/>
  <c r="AU2010" i="1"/>
  <c r="AM1978" i="1"/>
  <c r="AU1978" i="1"/>
  <c r="AM1946" i="1"/>
  <c r="AU1946" i="1"/>
  <c r="AL1888" i="1"/>
  <c r="AY1888" i="1"/>
  <c r="AL1864" i="1"/>
  <c r="AK1864" i="1" s="1"/>
  <c r="AY1864" i="1"/>
  <c r="AL1625" i="1"/>
  <c r="AK1625" i="1" s="1"/>
  <c r="AY1625" i="1"/>
  <c r="AL1354" i="1"/>
  <c r="AY1354" i="1"/>
  <c r="AM1149" i="1"/>
  <c r="AU1149" i="1"/>
  <c r="AM1117" i="1"/>
  <c r="AU1117" i="1"/>
  <c r="Q1003" i="1"/>
  <c r="AT1003" i="1"/>
  <c r="Q971" i="1"/>
  <c r="AI971" i="1" s="1"/>
  <c r="AT971" i="1"/>
  <c r="Q939" i="1"/>
  <c r="AT939" i="1"/>
  <c r="Q907" i="1"/>
  <c r="AI907" i="1" s="1"/>
  <c r="AT907" i="1"/>
  <c r="AM763" i="1"/>
  <c r="AK763" i="1" s="1"/>
  <c r="AU763" i="1"/>
  <c r="AM731" i="1"/>
  <c r="AK731" i="1" s="1"/>
  <c r="AU731" i="1"/>
  <c r="AM699" i="1"/>
  <c r="AU699" i="1"/>
  <c r="AL622" i="1"/>
  <c r="AY622" i="1"/>
  <c r="AL494" i="1"/>
  <c r="AY494" i="1"/>
  <c r="AL342" i="1"/>
  <c r="AK342" i="1" s="1"/>
  <c r="AY342" i="1"/>
  <c r="AL230" i="1"/>
  <c r="AY230" i="1"/>
  <c r="AM713" i="1"/>
  <c r="AU713" i="1"/>
  <c r="AL316" i="1"/>
  <c r="AY316" i="1"/>
  <c r="AL1466" i="1"/>
  <c r="AK1466" i="1" s="1"/>
  <c r="AY1466" i="1"/>
  <c r="AM899" i="1"/>
  <c r="AU899" i="1"/>
  <c r="AL225" i="1"/>
  <c r="AY225" i="1"/>
  <c r="AM1938" i="1"/>
  <c r="AU1938" i="1"/>
  <c r="AM1877" i="1"/>
  <c r="AU1877" i="1"/>
  <c r="AL1824" i="1"/>
  <c r="AY1824" i="1"/>
  <c r="AL1800" i="1"/>
  <c r="AY1800" i="1"/>
  <c r="Q1596" i="1"/>
  <c r="AT1596" i="1"/>
  <c r="AL1423" i="1"/>
  <c r="AK1423" i="1" s="1"/>
  <c r="AY1423" i="1"/>
  <c r="AL1250" i="1"/>
  <c r="AY1250" i="1"/>
  <c r="Q1221" i="1"/>
  <c r="AT1221" i="1"/>
  <c r="Q1157" i="1"/>
  <c r="AT1157" i="1"/>
  <c r="AM1077" i="1"/>
  <c r="AK1077" i="1" s="1"/>
  <c r="AU1077" i="1"/>
  <c r="AL1024" i="1"/>
  <c r="AY1024" i="1"/>
  <c r="AL1000" i="1"/>
  <c r="AY1000" i="1"/>
  <c r="AL920" i="1"/>
  <c r="AK920" i="1" s="1"/>
  <c r="AY920" i="1"/>
  <c r="AL872" i="1"/>
  <c r="AY872" i="1"/>
  <c r="AM816" i="1"/>
  <c r="AU816" i="1"/>
  <c r="AM784" i="1"/>
  <c r="AU784" i="1"/>
  <c r="AL731" i="1"/>
  <c r="AY731" i="1"/>
  <c r="AM192" i="1"/>
  <c r="AU192" i="1"/>
  <c r="AL452" i="1"/>
  <c r="AY452" i="1"/>
  <c r="Q2000" i="1"/>
  <c r="AT2000" i="1"/>
  <c r="AM923" i="1"/>
  <c r="AK923" i="1" s="1"/>
  <c r="AU923" i="1"/>
  <c r="AL1691" i="1"/>
  <c r="AY1691" i="1"/>
  <c r="AM1659" i="1"/>
  <c r="AU1659" i="1"/>
  <c r="AM1545" i="1"/>
  <c r="AK1545" i="1" s="1"/>
  <c r="AU1545" i="1"/>
  <c r="Q1383" i="1"/>
  <c r="AT1383" i="1"/>
  <c r="AM1231" i="1"/>
  <c r="AU1231" i="1"/>
  <c r="Q1125" i="1"/>
  <c r="AT1125" i="1"/>
  <c r="Q1072" i="1"/>
  <c r="AT1072" i="1"/>
  <c r="Q1040" i="1"/>
  <c r="AT1040" i="1"/>
  <c r="AL579" i="1"/>
  <c r="AY579" i="1"/>
  <c r="AL451" i="1"/>
  <c r="AY451" i="1"/>
  <c r="AL323" i="1"/>
  <c r="AY323" i="1"/>
  <c r="AL195" i="1"/>
  <c r="AY195" i="1"/>
  <c r="AL66" i="1"/>
  <c r="AY66" i="1"/>
  <c r="Q1049" i="1"/>
  <c r="AT1049" i="1"/>
  <c r="AL1936" i="1"/>
  <c r="AK1936" i="1" s="1"/>
  <c r="AY1936" i="1"/>
  <c r="AL617" i="1"/>
  <c r="AY617" i="1"/>
  <c r="AL353" i="1"/>
  <c r="AY353" i="1"/>
  <c r="AL1983" i="1"/>
  <c r="AY1983" i="1"/>
  <c r="AM1906" i="1"/>
  <c r="AU1906" i="1"/>
  <c r="AM1874" i="1"/>
  <c r="AU1874" i="1"/>
  <c r="Q1585" i="1"/>
  <c r="AI1585" i="1" s="1"/>
  <c r="AT1585" i="1"/>
  <c r="Q1508" i="1"/>
  <c r="AT1508" i="1"/>
  <c r="Q1476" i="1"/>
  <c r="AT1476" i="1"/>
  <c r="Q1444" i="1"/>
  <c r="AT1444" i="1"/>
  <c r="AL1396" i="1"/>
  <c r="AK1396" i="1" s="1"/>
  <c r="AY1396" i="1"/>
  <c r="AM1215" i="1"/>
  <c r="AU1215" i="1"/>
  <c r="AM1183" i="1"/>
  <c r="AU1183" i="1"/>
  <c r="AL1021" i="1"/>
  <c r="AY1021" i="1"/>
  <c r="AL893" i="1"/>
  <c r="AY893" i="1"/>
  <c r="AL845" i="1"/>
  <c r="AY845" i="1"/>
  <c r="Q784" i="1"/>
  <c r="AT784" i="1"/>
  <c r="AL736" i="1"/>
  <c r="AY736" i="1"/>
  <c r="AM680" i="1"/>
  <c r="AK680" i="1" s="1"/>
  <c r="AU680" i="1"/>
  <c r="AM648" i="1"/>
  <c r="AU648" i="1"/>
  <c r="AM616" i="1"/>
  <c r="AK616" i="1" s="1"/>
  <c r="AU616" i="1"/>
  <c r="AM584" i="1"/>
  <c r="AU584" i="1"/>
  <c r="AM552" i="1"/>
  <c r="AU552" i="1"/>
  <c r="AM520" i="1"/>
  <c r="AU520" i="1"/>
  <c r="AM488" i="1"/>
  <c r="AK488" i="1" s="1"/>
  <c r="AU488" i="1"/>
  <c r="AM456" i="1"/>
  <c r="AU456" i="1"/>
  <c r="AM424" i="1"/>
  <c r="AU424" i="1"/>
  <c r="AM392" i="1"/>
  <c r="AU392" i="1"/>
  <c r="AM360" i="1"/>
  <c r="AU360" i="1"/>
  <c r="AM328" i="1"/>
  <c r="AU328" i="1"/>
  <c r="AM296" i="1"/>
  <c r="AU296" i="1"/>
  <c r="AM264" i="1"/>
  <c r="AU264" i="1"/>
  <c r="AM232" i="1"/>
  <c r="AK232" i="1" s="1"/>
  <c r="AU232" i="1"/>
  <c r="AM200" i="1"/>
  <c r="AU200" i="1"/>
  <c r="Q2023" i="1"/>
  <c r="AI2023" i="1" s="1"/>
  <c r="F2023" i="1" s="1"/>
  <c r="AT2023" i="1"/>
  <c r="Q1991" i="1"/>
  <c r="AT1991" i="1"/>
  <c r="Q1959" i="1"/>
  <c r="AT1959" i="1"/>
  <c r="AM1927" i="1"/>
  <c r="AU1927" i="1"/>
  <c r="AM1757" i="1"/>
  <c r="AU1757" i="1"/>
  <c r="AL1627" i="1"/>
  <c r="AY1627" i="1"/>
  <c r="AM1574" i="1"/>
  <c r="AU1574" i="1"/>
  <c r="AM1542" i="1"/>
  <c r="AK1542" i="1" s="1"/>
  <c r="F1542" i="1" s="1"/>
  <c r="AU1542" i="1"/>
  <c r="AL1513" i="1"/>
  <c r="AK1513" i="1" s="1"/>
  <c r="AY1513" i="1"/>
  <c r="AL1489" i="1"/>
  <c r="AY1489" i="1"/>
  <c r="AL1465" i="1"/>
  <c r="AY1465" i="1"/>
  <c r="AL1441" i="1"/>
  <c r="AY1441" i="1"/>
  <c r="AL1284" i="1"/>
  <c r="AK1284" i="1" s="1"/>
  <c r="AY1284" i="1"/>
  <c r="AL1260" i="1"/>
  <c r="AY1260" i="1"/>
  <c r="Q1130" i="1"/>
  <c r="AI1130" i="1" s="1"/>
  <c r="F1130" i="1" s="1"/>
  <c r="AT1130" i="1"/>
  <c r="AL1098" i="1"/>
  <c r="AY1098" i="1"/>
  <c r="Q1069" i="1"/>
  <c r="AT1069" i="1"/>
  <c r="AL664" i="1"/>
  <c r="AY664" i="1"/>
  <c r="AL536" i="1"/>
  <c r="AK536" i="1" s="1"/>
  <c r="AY536" i="1"/>
  <c r="AL408" i="1"/>
  <c r="AY408" i="1"/>
  <c r="AL280" i="1"/>
  <c r="AK280" i="1" s="1"/>
  <c r="AY280" i="1"/>
  <c r="AL151" i="1"/>
  <c r="AY151" i="1"/>
  <c r="AL468" i="1"/>
  <c r="AK468" i="1" s="1"/>
  <c r="F468" i="1" s="1"/>
  <c r="AY468" i="1"/>
  <c r="AM971" i="1"/>
  <c r="AK971" i="1" s="1"/>
  <c r="F971" i="1" s="1"/>
  <c r="AU971" i="1"/>
  <c r="AM742" i="1"/>
  <c r="AU742" i="1"/>
  <c r="AL2012" i="1"/>
  <c r="AY2012" i="1"/>
  <c r="AM1871" i="1"/>
  <c r="AU1871" i="1"/>
  <c r="AL1765" i="1"/>
  <c r="AY1765" i="1"/>
  <c r="AL1574" i="1"/>
  <c r="AY1574" i="1"/>
  <c r="AL1550" i="1"/>
  <c r="AY1550" i="1"/>
  <c r="AL1526" i="1"/>
  <c r="AK1526" i="1" s="1"/>
  <c r="AY1526" i="1"/>
  <c r="Q1497" i="1"/>
  <c r="AT1497" i="1"/>
  <c r="Q1465" i="1"/>
  <c r="AT1465" i="1"/>
  <c r="Q1433" i="1"/>
  <c r="AT1433" i="1"/>
  <c r="AL1385" i="1"/>
  <c r="AY1385" i="1"/>
  <c r="AM1095" i="1"/>
  <c r="AU1095" i="1"/>
  <c r="AL994" i="1"/>
  <c r="AY994" i="1"/>
  <c r="Q680" i="1"/>
  <c r="AT680" i="1"/>
  <c r="Q648" i="1"/>
  <c r="AI648" i="1" s="1"/>
  <c r="AT648" i="1"/>
  <c r="Q616" i="1"/>
  <c r="AT616" i="1"/>
  <c r="Q584" i="1"/>
  <c r="AT584" i="1"/>
  <c r="Q552" i="1"/>
  <c r="AT552" i="1"/>
  <c r="Q520" i="1"/>
  <c r="AT520" i="1"/>
  <c r="Q488" i="1"/>
  <c r="AT488" i="1"/>
  <c r="Q456" i="1"/>
  <c r="AT456" i="1"/>
  <c r="Q424" i="1"/>
  <c r="AT424" i="1"/>
  <c r="Q392" i="1"/>
  <c r="AT392" i="1"/>
  <c r="Q360" i="1"/>
  <c r="AT360" i="1"/>
  <c r="Q328" i="1"/>
  <c r="AT328" i="1"/>
  <c r="Q296" i="1"/>
  <c r="AT296" i="1"/>
  <c r="Q264" i="1"/>
  <c r="AT264" i="1"/>
  <c r="Q232" i="1"/>
  <c r="AT232" i="1"/>
  <c r="Q200" i="1"/>
  <c r="AT200" i="1"/>
  <c r="Q167" i="1"/>
  <c r="AT167" i="1"/>
  <c r="Q135" i="1"/>
  <c r="AT135" i="1"/>
  <c r="Q103" i="1"/>
  <c r="AT103" i="1"/>
  <c r="Q71" i="1"/>
  <c r="AT71" i="1"/>
  <c r="Q39" i="1"/>
  <c r="AT39" i="1"/>
  <c r="AL833" i="1"/>
  <c r="AY833" i="1"/>
  <c r="AL556" i="1"/>
  <c r="AY556" i="1"/>
  <c r="AM1795" i="1"/>
  <c r="AU1795" i="1"/>
  <c r="AL361" i="1"/>
  <c r="AY361" i="1"/>
  <c r="Q2012" i="1"/>
  <c r="AT2012" i="1"/>
  <c r="Q1980" i="1"/>
  <c r="AT1980" i="1"/>
  <c r="Q1948" i="1"/>
  <c r="AI1948" i="1" s="1"/>
  <c r="AT1948" i="1"/>
  <c r="AM1653" i="1"/>
  <c r="AU1653" i="1"/>
  <c r="Q1603" i="1"/>
  <c r="AT1603" i="1"/>
  <c r="AM1414" i="1"/>
  <c r="AU1414" i="1"/>
  <c r="Q1151" i="1"/>
  <c r="AT1151" i="1"/>
  <c r="Q1119" i="1"/>
  <c r="AT1119" i="1"/>
  <c r="AM999" i="1"/>
  <c r="AK999" i="1" s="1"/>
  <c r="AU999" i="1"/>
  <c r="AM967" i="1"/>
  <c r="AK967" i="1" s="1"/>
  <c r="AU967" i="1"/>
  <c r="AM935" i="1"/>
  <c r="AK935" i="1" s="1"/>
  <c r="F935" i="1" s="1"/>
  <c r="AU935" i="1"/>
  <c r="AM903" i="1"/>
  <c r="AU903" i="1"/>
  <c r="Q874" i="1"/>
  <c r="AT874" i="1"/>
  <c r="AM770" i="1"/>
  <c r="AU770" i="1"/>
  <c r="AM738" i="1"/>
  <c r="AU738" i="1"/>
  <c r="AM706" i="1"/>
  <c r="AU706" i="1"/>
  <c r="AL653" i="1"/>
  <c r="AY653" i="1"/>
  <c r="AL525" i="1"/>
  <c r="AK525" i="1" s="1"/>
  <c r="AY525" i="1"/>
  <c r="AL269" i="1"/>
  <c r="AK269" i="1" s="1"/>
  <c r="F269" i="1" s="1"/>
  <c r="AY269" i="1"/>
  <c r="AL188" i="1"/>
  <c r="AY188" i="1"/>
  <c r="AL60" i="1"/>
  <c r="AY60" i="1"/>
  <c r="AL652" i="1"/>
  <c r="AY652" i="1"/>
  <c r="AL1681" i="1"/>
  <c r="AK1681" i="1" s="1"/>
  <c r="AY1681" i="1"/>
  <c r="AM1128" i="1"/>
  <c r="AU1128" i="1"/>
  <c r="Q769" i="1"/>
  <c r="AT769" i="1"/>
  <c r="AL96" i="1"/>
  <c r="AY96" i="1"/>
  <c r="AL1932" i="1"/>
  <c r="AY1932" i="1"/>
  <c r="AL1847" i="1"/>
  <c r="AY1847" i="1"/>
  <c r="AL1823" i="1"/>
  <c r="AK1823" i="1" s="1"/>
  <c r="AY1823" i="1"/>
  <c r="Q1632" i="1"/>
  <c r="AT1632" i="1"/>
  <c r="AM1350" i="1"/>
  <c r="AK1350" i="1" s="1"/>
  <c r="AU1350" i="1"/>
  <c r="AM1318" i="1"/>
  <c r="AU1318" i="1"/>
  <c r="AM1286" i="1"/>
  <c r="AU1286" i="1"/>
  <c r="AL1039" i="1"/>
  <c r="AK1039" i="1" s="1"/>
  <c r="AY1039" i="1"/>
  <c r="AL991" i="1"/>
  <c r="AY991" i="1"/>
  <c r="AL967" i="1"/>
  <c r="AY967" i="1"/>
  <c r="AL919" i="1"/>
  <c r="AY919" i="1"/>
  <c r="AL754" i="1"/>
  <c r="AK754" i="1" s="1"/>
  <c r="AY754" i="1"/>
  <c r="AM161" i="1"/>
  <c r="AK161" i="1" s="1"/>
  <c r="AU161" i="1"/>
  <c r="AM129" i="1"/>
  <c r="AU129" i="1"/>
  <c r="AM97" i="1"/>
  <c r="AK97" i="1" s="1"/>
  <c r="AU97" i="1"/>
  <c r="AM65" i="1"/>
  <c r="AU65" i="1"/>
  <c r="AM6" i="1"/>
  <c r="AK6" i="1" s="1"/>
  <c r="AU6" i="1"/>
  <c r="AL388" i="1"/>
  <c r="AY388" i="1"/>
  <c r="Q2001" i="1"/>
  <c r="AT2001" i="1"/>
  <c r="Q1969" i="1"/>
  <c r="AT1969" i="1"/>
  <c r="AL1722" i="1"/>
  <c r="AK1722" i="1" s="1"/>
  <c r="AY1722" i="1"/>
  <c r="AL1613" i="1"/>
  <c r="AY1613" i="1"/>
  <c r="Q1555" i="1"/>
  <c r="AT1555" i="1"/>
  <c r="Q1523" i="1"/>
  <c r="AT1523" i="1"/>
  <c r="AL1499" i="1"/>
  <c r="AK1499" i="1" s="1"/>
  <c r="AY1499" i="1"/>
  <c r="AL1475" i="1"/>
  <c r="AY1475" i="1"/>
  <c r="Q1422" i="1"/>
  <c r="AT1422" i="1"/>
  <c r="Q1390" i="1"/>
  <c r="AT1390" i="1"/>
  <c r="AL1225" i="1"/>
  <c r="AY1225" i="1"/>
  <c r="AM1153" i="1"/>
  <c r="AU1153" i="1"/>
  <c r="AM1121" i="1"/>
  <c r="AU1121" i="1"/>
  <c r="AL1092" i="1"/>
  <c r="AK1092" i="1" s="1"/>
  <c r="AY1092" i="1"/>
  <c r="AL791" i="1"/>
  <c r="AY791" i="1"/>
  <c r="Q730" i="1"/>
  <c r="AT730" i="1"/>
  <c r="AL674" i="1"/>
  <c r="AY674" i="1"/>
  <c r="AL546" i="1"/>
  <c r="AY546" i="1"/>
  <c r="AL418" i="1"/>
  <c r="AY418" i="1"/>
  <c r="AL290" i="1"/>
  <c r="AY290" i="1"/>
  <c r="AL185" i="1"/>
  <c r="AY185" i="1"/>
  <c r="AL57" i="1"/>
  <c r="AY57" i="1"/>
  <c r="AL33" i="1"/>
  <c r="AY33" i="1"/>
  <c r="Q1860" i="1"/>
  <c r="AT1860" i="1"/>
  <c r="AL1836" i="1"/>
  <c r="AY1836" i="1"/>
  <c r="AL1812" i="1"/>
  <c r="AY1812" i="1"/>
  <c r="AL1788" i="1"/>
  <c r="AK1788" i="1" s="1"/>
  <c r="AY1788" i="1"/>
  <c r="AL1759" i="1"/>
  <c r="AY1759" i="1"/>
  <c r="AM1727" i="1"/>
  <c r="AU1727" i="1"/>
  <c r="AM1695" i="1"/>
  <c r="AK1695" i="1" s="1"/>
  <c r="AU1695" i="1"/>
  <c r="AM1610" i="1"/>
  <c r="AU1610" i="1"/>
  <c r="AL1552" i="1"/>
  <c r="AY1552" i="1"/>
  <c r="Q1499" i="1"/>
  <c r="AT1499" i="1"/>
  <c r="Q1467" i="1"/>
  <c r="AT1467" i="1"/>
  <c r="Q1435" i="1"/>
  <c r="AT1435" i="1"/>
  <c r="AL892" i="1"/>
  <c r="AY892" i="1"/>
  <c r="AL844" i="1"/>
  <c r="AK844" i="1" s="1"/>
  <c r="AY844" i="1"/>
  <c r="Q815" i="1"/>
  <c r="AT815" i="1"/>
  <c r="Q783" i="1"/>
  <c r="AT783" i="1"/>
  <c r="Q674" i="1"/>
  <c r="AT674" i="1"/>
  <c r="Q642" i="1"/>
  <c r="AT642" i="1"/>
  <c r="Q610" i="1"/>
  <c r="AT610" i="1"/>
  <c r="Q578" i="1"/>
  <c r="AI578" i="1" s="1"/>
  <c r="AT578" i="1"/>
  <c r="Q546" i="1"/>
  <c r="AT546" i="1"/>
  <c r="Q514" i="1"/>
  <c r="AI514" i="1" s="1"/>
  <c r="F514" i="1" s="1"/>
  <c r="AT514" i="1"/>
  <c r="Q482" i="1"/>
  <c r="AT482" i="1"/>
  <c r="Q418" i="1"/>
  <c r="AT418" i="1"/>
  <c r="Q386" i="1"/>
  <c r="AT386" i="1"/>
  <c r="Q354" i="1"/>
  <c r="AT354" i="1"/>
  <c r="Q322" i="1"/>
  <c r="AT322" i="1"/>
  <c r="Q290" i="1"/>
  <c r="AT290" i="1"/>
  <c r="Q258" i="1"/>
  <c r="AT258" i="1"/>
  <c r="Q226" i="1"/>
  <c r="AI226" i="1" s="1"/>
  <c r="AT226" i="1"/>
  <c r="Q194" i="1"/>
  <c r="AT194" i="1"/>
  <c r="Q161" i="1"/>
  <c r="AT161" i="1"/>
  <c r="Q129" i="1"/>
  <c r="AT129" i="1"/>
  <c r="Q97" i="1"/>
  <c r="AT97" i="1"/>
  <c r="Q1998" i="1"/>
  <c r="AT1998" i="1"/>
  <c r="Q1966" i="1"/>
  <c r="AT1966" i="1"/>
  <c r="AM1934" i="1"/>
  <c r="AU1934" i="1"/>
  <c r="AL1881" i="1"/>
  <c r="AY1881" i="1"/>
  <c r="Q1852" i="1"/>
  <c r="AT1852" i="1"/>
  <c r="Q1820" i="1"/>
  <c r="AT1820" i="1"/>
  <c r="Q1788" i="1"/>
  <c r="AT1788" i="1"/>
  <c r="AL1735" i="1"/>
  <c r="AY1735" i="1"/>
  <c r="AL1711" i="1"/>
  <c r="AY1711" i="1"/>
  <c r="AL1687" i="1"/>
  <c r="AY1687" i="1"/>
  <c r="AM1602" i="1"/>
  <c r="AU1602" i="1"/>
  <c r="AL1581" i="1"/>
  <c r="AY1581" i="1"/>
  <c r="Q1552" i="1"/>
  <c r="AT1552" i="1"/>
  <c r="AM1392" i="1"/>
  <c r="AK1392" i="1" s="1"/>
  <c r="AU1392" i="1"/>
  <c r="AL1214" i="1"/>
  <c r="AY1214" i="1"/>
  <c r="Q1137" i="1"/>
  <c r="AT1137" i="1"/>
  <c r="Q1105" i="1"/>
  <c r="AT1105" i="1"/>
  <c r="AL623" i="1"/>
  <c r="AY623" i="1"/>
  <c r="AL495" i="1"/>
  <c r="AY495" i="1"/>
  <c r="AL367" i="1"/>
  <c r="AK367" i="1" s="1"/>
  <c r="F367" i="1" s="1"/>
  <c r="AY367" i="1"/>
  <c r="AL239" i="1"/>
  <c r="AK239" i="1" s="1"/>
  <c r="AY239" i="1"/>
  <c r="Q6" i="1"/>
  <c r="AI6" i="1" s="1"/>
  <c r="AT6" i="1"/>
  <c r="AM32" i="1"/>
  <c r="AU32" i="1"/>
  <c r="AM1843" i="1"/>
  <c r="AU1843" i="1"/>
  <c r="AL1599" i="1"/>
  <c r="AY1599" i="1"/>
  <c r="AL481" i="1"/>
  <c r="AK481" i="1" s="1"/>
  <c r="AY481" i="1"/>
  <c r="AL1671" i="1"/>
  <c r="AY1671" i="1"/>
  <c r="AM1360" i="1"/>
  <c r="AK1360" i="1" s="1"/>
  <c r="AU1360" i="1"/>
  <c r="AM1328" i="1"/>
  <c r="AK1328" i="1" s="1"/>
  <c r="AU1328" i="1"/>
  <c r="Q1206" i="1"/>
  <c r="AI1206" i="1" s="1"/>
  <c r="AT1206" i="1"/>
  <c r="Q1174" i="1"/>
  <c r="AT1174" i="1"/>
  <c r="AL1065" i="1"/>
  <c r="AK1065" i="1" s="1"/>
  <c r="F1065" i="1" s="1"/>
  <c r="AY1065" i="1"/>
  <c r="AL993" i="1"/>
  <c r="AY993" i="1"/>
  <c r="AM841" i="1"/>
  <c r="AU841" i="1"/>
  <c r="AM809" i="1"/>
  <c r="AU809" i="1"/>
  <c r="AM777" i="1"/>
  <c r="AU777" i="1"/>
  <c r="AL700" i="1"/>
  <c r="AK700" i="1" s="1"/>
  <c r="AY700" i="1"/>
  <c r="AM676" i="1"/>
  <c r="AU676" i="1"/>
  <c r="AM644" i="1"/>
  <c r="AU644" i="1"/>
  <c r="AM612" i="1"/>
  <c r="AK612" i="1" s="1"/>
  <c r="AU612" i="1"/>
  <c r="AM580" i="1"/>
  <c r="AU580" i="1"/>
  <c r="AM548" i="1"/>
  <c r="AU548" i="1"/>
  <c r="AM516" i="1"/>
  <c r="AU516" i="1"/>
  <c r="AM484" i="1"/>
  <c r="AU484" i="1"/>
  <c r="AM356" i="1"/>
  <c r="AK356" i="1" s="1"/>
  <c r="F356" i="1" s="1"/>
  <c r="AU356" i="1"/>
  <c r="AM324" i="1"/>
  <c r="AK324" i="1" s="1"/>
  <c r="AU324" i="1"/>
  <c r="AM292" i="1"/>
  <c r="AU292" i="1"/>
  <c r="AM260" i="1"/>
  <c r="AU260" i="1"/>
  <c r="AM228" i="1"/>
  <c r="AU228" i="1"/>
  <c r="AM196" i="1"/>
  <c r="AK196" i="1" s="1"/>
  <c r="AU196" i="1"/>
  <c r="Q700" i="1"/>
  <c r="AT700" i="1"/>
  <c r="AL131" i="1"/>
  <c r="AY131" i="1"/>
  <c r="Q2019" i="1"/>
  <c r="AT2019" i="1"/>
  <c r="Q1926" i="1"/>
  <c r="AT1926" i="1"/>
  <c r="AM1854" i="1"/>
  <c r="AU1854" i="1"/>
  <c r="AM1822" i="1"/>
  <c r="AU1822" i="1"/>
  <c r="AM1790" i="1"/>
  <c r="AU1790" i="1"/>
  <c r="Q1764" i="1"/>
  <c r="AI1764" i="1" s="1"/>
  <c r="AT1764" i="1"/>
  <c r="Q1655" i="1"/>
  <c r="AT1655" i="1"/>
  <c r="AL1485" i="1"/>
  <c r="AY1485" i="1"/>
  <c r="Q1408" i="1"/>
  <c r="AT1408" i="1"/>
  <c r="Q1376" i="1"/>
  <c r="AT1376" i="1"/>
  <c r="AL1328" i="1"/>
  <c r="AY1328" i="1"/>
  <c r="AL1304" i="1"/>
  <c r="AK1304" i="1" s="1"/>
  <c r="AY1304" i="1"/>
  <c r="Q1251" i="1"/>
  <c r="AT1251" i="1"/>
  <c r="AL1171" i="1"/>
  <c r="AY1171" i="1"/>
  <c r="AM1989" i="1"/>
  <c r="AU1989" i="1"/>
  <c r="AL2024" i="1"/>
  <c r="AK2024" i="1" s="1"/>
  <c r="AY2024" i="1"/>
  <c r="Q1894" i="1"/>
  <c r="AT1894" i="1"/>
  <c r="AL1790" i="1"/>
  <c r="AY1790" i="1"/>
  <c r="AM1705" i="1"/>
  <c r="AU1705" i="1"/>
  <c r="AL1652" i="1"/>
  <c r="AY1652" i="1"/>
  <c r="Q1623" i="1"/>
  <c r="AT1623" i="1"/>
  <c r="AM1591" i="1"/>
  <c r="AU1591" i="1"/>
  <c r="Q1517" i="1"/>
  <c r="AT1517" i="1"/>
  <c r="Q1485" i="1"/>
  <c r="AT1485" i="1"/>
  <c r="Q1453" i="1"/>
  <c r="AT1453" i="1"/>
  <c r="AM1309" i="1"/>
  <c r="AU1309" i="1"/>
  <c r="AM1277" i="1"/>
  <c r="AU1277" i="1"/>
  <c r="AL1131" i="1"/>
  <c r="AY1131" i="1"/>
  <c r="AL1107" i="1"/>
  <c r="AY1107" i="1"/>
  <c r="AL1054" i="1"/>
  <c r="AY1054" i="1"/>
  <c r="Q692" i="1"/>
  <c r="AT692" i="1"/>
  <c r="Q660" i="1"/>
  <c r="AT660" i="1"/>
  <c r="Q628" i="1"/>
  <c r="AT628" i="1"/>
  <c r="Q596" i="1"/>
  <c r="AI596" i="1" s="1"/>
  <c r="AT596" i="1"/>
  <c r="Q564" i="1"/>
  <c r="AT564" i="1"/>
  <c r="Q532" i="1"/>
  <c r="AT532" i="1"/>
  <c r="Q500" i="1"/>
  <c r="AT500" i="1"/>
  <c r="Q468" i="1"/>
  <c r="AT468" i="1"/>
  <c r="Q436" i="1"/>
  <c r="AT436" i="1"/>
  <c r="Q404" i="1"/>
  <c r="AT404" i="1"/>
  <c r="Q179" i="1"/>
  <c r="AT179" i="1"/>
  <c r="Q147" i="1"/>
  <c r="AT147" i="1"/>
  <c r="Q115" i="1"/>
  <c r="AT115" i="1"/>
  <c r="AL1997" i="1"/>
  <c r="AY1997" i="1"/>
  <c r="Q1891" i="1"/>
  <c r="AT1891" i="1"/>
  <c r="Q1859" i="1"/>
  <c r="AT1859" i="1"/>
  <c r="AL1811" i="1"/>
  <c r="AY1811" i="1"/>
  <c r="AM1588" i="1"/>
  <c r="AU1588" i="1"/>
  <c r="AL1535" i="1"/>
  <c r="AK1535" i="1" s="1"/>
  <c r="AY1535" i="1"/>
  <c r="Q1506" i="1"/>
  <c r="AT1506" i="1"/>
  <c r="Q1474" i="1"/>
  <c r="AT1474" i="1"/>
  <c r="Q1442" i="1"/>
  <c r="AT1442" i="1"/>
  <c r="Q1365" i="1"/>
  <c r="AT1365" i="1"/>
  <c r="Q1333" i="1"/>
  <c r="AT1333" i="1"/>
  <c r="Q1301" i="1"/>
  <c r="AT1301" i="1"/>
  <c r="Q1269" i="1"/>
  <c r="AT1269" i="1"/>
  <c r="AM1213" i="1"/>
  <c r="AU1213" i="1"/>
  <c r="AM1181" i="1"/>
  <c r="AU1181" i="1"/>
  <c r="AL1128" i="1"/>
  <c r="AY1128" i="1"/>
  <c r="AM1104" i="1"/>
  <c r="AU1104" i="1"/>
  <c r="AL1027" i="1"/>
  <c r="AY1027" i="1"/>
  <c r="AL907" i="1"/>
  <c r="AK907" i="1" s="1"/>
  <c r="AY907" i="1"/>
  <c r="AM827" i="1"/>
  <c r="AU827" i="1"/>
  <c r="AM795" i="1"/>
  <c r="AU795" i="1"/>
  <c r="AL766" i="1"/>
  <c r="AY766" i="1"/>
  <c r="Q689" i="1"/>
  <c r="AI689" i="1" s="1"/>
  <c r="AT689" i="1"/>
  <c r="Q657" i="1"/>
  <c r="AT657" i="1"/>
  <c r="Q625" i="1"/>
  <c r="AT625" i="1"/>
  <c r="Q593" i="1"/>
  <c r="AT593" i="1"/>
  <c r="Q561" i="1"/>
  <c r="AI561" i="1" s="1"/>
  <c r="F561" i="1" s="1"/>
  <c r="AT561" i="1"/>
  <c r="Q529" i="1"/>
  <c r="AT529" i="1"/>
  <c r="Q497" i="1"/>
  <c r="AT497" i="1"/>
  <c r="Q401" i="1"/>
  <c r="AT401" i="1"/>
  <c r="Q369" i="1"/>
  <c r="AT369" i="1"/>
  <c r="Q337" i="1"/>
  <c r="AT337" i="1"/>
  <c r="Q305" i="1"/>
  <c r="AT305" i="1"/>
  <c r="Q273" i="1"/>
  <c r="AT273" i="1"/>
  <c r="Q241" i="1"/>
  <c r="AT241" i="1"/>
  <c r="Q209" i="1"/>
  <c r="AT209" i="1"/>
  <c r="Q176" i="1"/>
  <c r="AT176" i="1"/>
  <c r="Q144" i="1"/>
  <c r="AT144" i="1"/>
  <c r="Q112" i="1"/>
  <c r="AT112" i="1"/>
  <c r="Q80" i="1"/>
  <c r="AT80" i="1"/>
  <c r="AM56" i="1"/>
  <c r="AU56" i="1"/>
  <c r="AS2086" i="1"/>
  <c r="AS2686" i="1"/>
  <c r="AL825" i="1"/>
  <c r="AY825" i="1"/>
  <c r="Q26" i="1"/>
  <c r="AT26" i="1"/>
  <c r="Q1851" i="1"/>
  <c r="AT1851" i="1"/>
  <c r="AL1314" i="1"/>
  <c r="AK1314" i="1" s="1"/>
  <c r="F1314" i="1" s="1"/>
  <c r="AY1314" i="1"/>
  <c r="AL1912" i="1"/>
  <c r="AK1912" i="1" s="1"/>
  <c r="AY1912" i="1"/>
  <c r="Q1835" i="1"/>
  <c r="AT1835" i="1"/>
  <c r="Q1803" i="1"/>
  <c r="AT1803" i="1"/>
  <c r="Q1649" i="1"/>
  <c r="AT1649" i="1"/>
  <c r="AM1548" i="1"/>
  <c r="AU1548" i="1"/>
  <c r="Q1410" i="1"/>
  <c r="AT1410" i="1"/>
  <c r="Q1378" i="1"/>
  <c r="AT1378" i="1"/>
  <c r="Q1253" i="1"/>
  <c r="AT1253" i="1"/>
  <c r="AL1173" i="1"/>
  <c r="AY1173" i="1"/>
  <c r="AL1088" i="1"/>
  <c r="AK1088" i="1" s="1"/>
  <c r="AY1088" i="1"/>
  <c r="AM1064" i="1"/>
  <c r="AU1064" i="1"/>
  <c r="AM1032" i="1"/>
  <c r="AU1032" i="1"/>
  <c r="AL646" i="1"/>
  <c r="AK646" i="1" s="1"/>
  <c r="AY646" i="1"/>
  <c r="AL518" i="1"/>
  <c r="AK518" i="1" s="1"/>
  <c r="AY518" i="1"/>
  <c r="AL390" i="1"/>
  <c r="AY390" i="1"/>
  <c r="AL294" i="1"/>
  <c r="AY294" i="1"/>
  <c r="AL206" i="1"/>
  <c r="AY206" i="1"/>
  <c r="AL165" i="1"/>
  <c r="AY165" i="1"/>
  <c r="AL101" i="1"/>
  <c r="AY101" i="1"/>
  <c r="AL34" i="1"/>
  <c r="AY34" i="1"/>
  <c r="AM1665" i="1"/>
  <c r="AU1665" i="1"/>
  <c r="AM1909" i="1"/>
  <c r="AK1909" i="1" s="1"/>
  <c r="AU1909" i="1"/>
  <c r="Q1771" i="1"/>
  <c r="AT1771" i="1"/>
  <c r="Q1742" i="1"/>
  <c r="AT1742" i="1"/>
  <c r="Q1710" i="1"/>
  <c r="AT1710" i="1"/>
  <c r="Q1678" i="1"/>
  <c r="AT1678" i="1"/>
  <c r="Q1625" i="1"/>
  <c r="AT1625" i="1"/>
  <c r="AM1593" i="1"/>
  <c r="AU1593" i="1"/>
  <c r="AM1516" i="1"/>
  <c r="AK1516" i="1" s="1"/>
  <c r="AU1516" i="1"/>
  <c r="AM1484" i="1"/>
  <c r="AU1484" i="1"/>
  <c r="AM1452" i="1"/>
  <c r="AU1452" i="1"/>
  <c r="AL1399" i="1"/>
  <c r="AK1399" i="1" s="1"/>
  <c r="AY1399" i="1"/>
  <c r="AL1375" i="1"/>
  <c r="AY1375" i="1"/>
  <c r="AM1343" i="1"/>
  <c r="AK1343" i="1" s="1"/>
  <c r="AU1343" i="1"/>
  <c r="AM1311" i="1"/>
  <c r="AU1311" i="1"/>
  <c r="AM1279" i="1"/>
  <c r="AU1279" i="1"/>
  <c r="AL1048" i="1"/>
  <c r="AY1048" i="1"/>
  <c r="AL944" i="1"/>
  <c r="AY944" i="1"/>
  <c r="AL896" i="1"/>
  <c r="AK896" i="1" s="1"/>
  <c r="AY896" i="1"/>
  <c r="AL755" i="1"/>
  <c r="AY755" i="1"/>
  <c r="AM675" i="1"/>
  <c r="AU675" i="1"/>
  <c r="AM643" i="1"/>
  <c r="AU643" i="1"/>
  <c r="AM611" i="1"/>
  <c r="AU611" i="1"/>
  <c r="AM579" i="1"/>
  <c r="AU579" i="1"/>
  <c r="AM547" i="1"/>
  <c r="AU547" i="1"/>
  <c r="AM515" i="1"/>
  <c r="AK515" i="1" s="1"/>
  <c r="AU515" i="1"/>
  <c r="AM483" i="1"/>
  <c r="AU483" i="1"/>
  <c r="AM451" i="1"/>
  <c r="AK451" i="1" s="1"/>
  <c r="F451" i="1" s="1"/>
  <c r="AU451" i="1"/>
  <c r="AM419" i="1"/>
  <c r="AU419" i="1"/>
  <c r="AM387" i="1"/>
  <c r="AK387" i="1" s="1"/>
  <c r="AU387" i="1"/>
  <c r="AM355" i="1"/>
  <c r="AU355" i="1"/>
  <c r="AM323" i="1"/>
  <c r="AU323" i="1"/>
  <c r="AM291" i="1"/>
  <c r="AU291" i="1"/>
  <c r="AM259" i="1"/>
  <c r="AK259" i="1" s="1"/>
  <c r="AU259" i="1"/>
  <c r="AM227" i="1"/>
  <c r="AK227" i="1" s="1"/>
  <c r="AU227" i="1"/>
  <c r="AM195" i="1"/>
  <c r="AK195" i="1" s="1"/>
  <c r="AU195" i="1"/>
  <c r="AM162" i="1"/>
  <c r="AU162" i="1"/>
  <c r="AM130" i="1"/>
  <c r="AK130" i="1" s="1"/>
  <c r="AU130" i="1"/>
  <c r="AM98" i="1"/>
  <c r="AU98" i="1"/>
  <c r="AM66" i="1"/>
  <c r="AU66" i="1"/>
  <c r="AM34" i="1"/>
  <c r="AU34" i="1"/>
  <c r="AL1269" i="1"/>
  <c r="AY1269" i="1"/>
  <c r="Q2018" i="1"/>
  <c r="AT2018" i="1"/>
  <c r="Q1986" i="1"/>
  <c r="AT1986" i="1"/>
  <c r="Q1954" i="1"/>
  <c r="AT1954" i="1"/>
  <c r="Q1925" i="1"/>
  <c r="AT1925" i="1"/>
  <c r="Q1848" i="1"/>
  <c r="AT1848" i="1"/>
  <c r="Q1816" i="1"/>
  <c r="AI1816" i="1" s="1"/>
  <c r="AT1816" i="1"/>
  <c r="AL1715" i="1"/>
  <c r="AK1715" i="1" s="1"/>
  <c r="AY1715" i="1"/>
  <c r="Q1601" i="1"/>
  <c r="AT1601" i="1"/>
  <c r="AL1577" i="1"/>
  <c r="AY1577" i="1"/>
  <c r="AL1492" i="1"/>
  <c r="AK1492" i="1" s="1"/>
  <c r="AY1492" i="1"/>
  <c r="AL1444" i="1"/>
  <c r="AK1444" i="1" s="1"/>
  <c r="AY1444" i="1"/>
  <c r="AL1178" i="1"/>
  <c r="AK1178" i="1" s="1"/>
  <c r="AY1178" i="1"/>
  <c r="AM1069" i="1"/>
  <c r="AU1069" i="1"/>
  <c r="AL824" i="1"/>
  <c r="AK824" i="1" s="1"/>
  <c r="AY824" i="1"/>
  <c r="AL800" i="1"/>
  <c r="AY800" i="1"/>
  <c r="Q771" i="1"/>
  <c r="AT771" i="1"/>
  <c r="Q739" i="1"/>
  <c r="AT739" i="1"/>
  <c r="Q707" i="1"/>
  <c r="AT707" i="1"/>
  <c r="AL603" i="1"/>
  <c r="AY603" i="1"/>
  <c r="AL475" i="1"/>
  <c r="AY475" i="1"/>
  <c r="AL347" i="1"/>
  <c r="AY347" i="1"/>
  <c r="AL219" i="1"/>
  <c r="AK219" i="1" s="1"/>
  <c r="AY219" i="1"/>
  <c r="AL90" i="1"/>
  <c r="AY90" i="1"/>
  <c r="AL212" i="1"/>
  <c r="AK212" i="1" s="1"/>
  <c r="AY212" i="1"/>
  <c r="AL1583" i="1"/>
  <c r="AY1583" i="1"/>
  <c r="AL1216" i="1"/>
  <c r="AY1216" i="1"/>
  <c r="Q982" i="1"/>
  <c r="AI982" i="1" s="1"/>
  <c r="AT982" i="1"/>
  <c r="AL2007" i="1"/>
  <c r="AY2007" i="1"/>
  <c r="AL1959" i="1"/>
  <c r="AY1959" i="1"/>
  <c r="Q1614" i="1"/>
  <c r="AT1614" i="1"/>
  <c r="AM1582" i="1"/>
  <c r="AU1582" i="1"/>
  <c r="Q1367" i="1"/>
  <c r="AT1367" i="1"/>
  <c r="Q1335" i="1"/>
  <c r="AT1335" i="1"/>
  <c r="Q1303" i="1"/>
  <c r="AT1303" i="1"/>
  <c r="Q1271" i="1"/>
  <c r="AI1271" i="1" s="1"/>
  <c r="AT1271" i="1"/>
  <c r="Q1101" i="1"/>
  <c r="AT1101" i="1"/>
  <c r="AL1045" i="1"/>
  <c r="AY1045" i="1"/>
  <c r="AL917" i="1"/>
  <c r="AK917" i="1" s="1"/>
  <c r="F917" i="1" s="1"/>
  <c r="AY917" i="1"/>
  <c r="Q34" i="1"/>
  <c r="AT34" i="1"/>
  <c r="AL540" i="1"/>
  <c r="AY540" i="1"/>
  <c r="AL276" i="1"/>
  <c r="AK276" i="1" s="1"/>
  <c r="AY276" i="1"/>
  <c r="AM1920" i="1"/>
  <c r="AU1920" i="1"/>
  <c r="AM1229" i="1"/>
  <c r="AK1229" i="1" s="1"/>
  <c r="AU1229" i="1"/>
  <c r="AL168" i="1"/>
  <c r="AK168" i="1" s="1"/>
  <c r="AY168" i="1"/>
  <c r="AL1898" i="1"/>
  <c r="AY1898" i="1"/>
  <c r="AM1850" i="1"/>
  <c r="AU1850" i="1"/>
  <c r="AM1818" i="1"/>
  <c r="AU1818" i="1"/>
  <c r="AL1728" i="1"/>
  <c r="AY1728" i="1"/>
  <c r="AL1704" i="1"/>
  <c r="AK1704" i="1" s="1"/>
  <c r="AY1704" i="1"/>
  <c r="AL1598" i="1"/>
  <c r="AK1598" i="1" s="1"/>
  <c r="AY1598" i="1"/>
  <c r="AM1417" i="1"/>
  <c r="AK1417" i="1" s="1"/>
  <c r="AU1417" i="1"/>
  <c r="AM1385" i="1"/>
  <c r="AU1385" i="1"/>
  <c r="AL1332" i="1"/>
  <c r="AY1332" i="1"/>
  <c r="AL1308" i="1"/>
  <c r="AY1308" i="1"/>
  <c r="Q1037" i="1"/>
  <c r="AT1037" i="1"/>
  <c r="Q1005" i="1"/>
  <c r="AT1005" i="1"/>
  <c r="Q973" i="1"/>
  <c r="AT973" i="1"/>
  <c r="Q941" i="1"/>
  <c r="AI941" i="1" s="1"/>
  <c r="AT941" i="1"/>
  <c r="Q909" i="1"/>
  <c r="AI909" i="1" s="1"/>
  <c r="AT909" i="1"/>
  <c r="Q877" i="1"/>
  <c r="AT877" i="1"/>
  <c r="Q845" i="1"/>
  <c r="AT845" i="1"/>
  <c r="AM749" i="1"/>
  <c r="AU749" i="1"/>
  <c r="AM717" i="1"/>
  <c r="AU717" i="1"/>
  <c r="AL688" i="1"/>
  <c r="AY688" i="1"/>
  <c r="AL560" i="1"/>
  <c r="AK560" i="1" s="1"/>
  <c r="AY560" i="1"/>
  <c r="AL432" i="1"/>
  <c r="AK432" i="1" s="1"/>
  <c r="AY432" i="1"/>
  <c r="AL304" i="1"/>
  <c r="AK304" i="1" s="1"/>
  <c r="AY304" i="1"/>
  <c r="AL175" i="1"/>
  <c r="AY175" i="1"/>
  <c r="AL47" i="1"/>
  <c r="AY47" i="1"/>
  <c r="AL220" i="1"/>
  <c r="AY220" i="1"/>
  <c r="AM1673" i="1"/>
  <c r="AU1673" i="1"/>
  <c r="AL425" i="1"/>
  <c r="AY425" i="1"/>
  <c r="Q1736" i="1"/>
  <c r="AT1736" i="1"/>
  <c r="Q1704" i="1"/>
  <c r="AI1704" i="1" s="1"/>
  <c r="AT1704" i="1"/>
  <c r="AL1672" i="1"/>
  <c r="AY1672" i="1"/>
  <c r="AM1632" i="1"/>
  <c r="AU1632" i="1"/>
  <c r="AL1409" i="1"/>
  <c r="AY1409" i="1"/>
  <c r="Q1356" i="1"/>
  <c r="AT1356" i="1"/>
  <c r="Q1324" i="1"/>
  <c r="AT1324" i="1"/>
  <c r="Q1292" i="1"/>
  <c r="AT1292" i="1"/>
  <c r="Q1260" i="1"/>
  <c r="AT1260" i="1"/>
  <c r="Q1207" i="1"/>
  <c r="AT1207" i="1"/>
  <c r="Q1175" i="1"/>
  <c r="AI1175" i="1" s="1"/>
  <c r="F1175" i="1" s="1"/>
  <c r="AT1175" i="1"/>
  <c r="AL1066" i="1"/>
  <c r="AY1066" i="1"/>
  <c r="AL1042" i="1"/>
  <c r="AY1042" i="1"/>
  <c r="AL866" i="1"/>
  <c r="AK866" i="1" s="1"/>
  <c r="AY866" i="1"/>
  <c r="Q837" i="1"/>
  <c r="AT837" i="1"/>
  <c r="Q805" i="1"/>
  <c r="AT805" i="1"/>
  <c r="AM453" i="1"/>
  <c r="AK453" i="1" s="1"/>
  <c r="AU453" i="1"/>
  <c r="AM421" i="1"/>
  <c r="AU421" i="1"/>
  <c r="AM389" i="1"/>
  <c r="AU389" i="1"/>
  <c r="AM164" i="1"/>
  <c r="AK164" i="1" s="1"/>
  <c r="AU164" i="1"/>
  <c r="AM132" i="1"/>
  <c r="AU132" i="1"/>
  <c r="AM100" i="1"/>
  <c r="AU100" i="1"/>
  <c r="AM68" i="1"/>
  <c r="AK68" i="1" s="1"/>
  <c r="AU68" i="1"/>
  <c r="AL56" i="1"/>
  <c r="AY56" i="1"/>
  <c r="AM2009" i="1"/>
  <c r="AK2009" i="1" s="1"/>
  <c r="AU2009" i="1"/>
  <c r="AM1977" i="1"/>
  <c r="AU1977" i="1"/>
  <c r="AM1945" i="1"/>
  <c r="AK1945" i="1" s="1"/>
  <c r="AU1945" i="1"/>
  <c r="AL1895" i="1"/>
  <c r="AY1895" i="1"/>
  <c r="AL1871" i="1"/>
  <c r="AY1871" i="1"/>
  <c r="Q1842" i="1"/>
  <c r="AT1842" i="1"/>
  <c r="Q1810" i="1"/>
  <c r="AT1810" i="1"/>
  <c r="AL1624" i="1"/>
  <c r="AY1624" i="1"/>
  <c r="Q1574" i="1"/>
  <c r="AT1574" i="1"/>
  <c r="Q1542" i="1"/>
  <c r="AT1542" i="1"/>
  <c r="AM1382" i="1"/>
  <c r="AK1382" i="1" s="1"/>
  <c r="AU1382" i="1"/>
  <c r="AL1329" i="1"/>
  <c r="AK1329" i="1" s="1"/>
  <c r="AY1329" i="1"/>
  <c r="Q1252" i="1"/>
  <c r="AT1252" i="1"/>
  <c r="AM1063" i="1"/>
  <c r="AK1063" i="1" s="1"/>
  <c r="AU1063" i="1"/>
  <c r="AM1031" i="1"/>
  <c r="AK1031" i="1" s="1"/>
  <c r="AU1031" i="1"/>
  <c r="AM871" i="1"/>
  <c r="AU871" i="1"/>
  <c r="AL818" i="1"/>
  <c r="AY818" i="1"/>
  <c r="AL794" i="1"/>
  <c r="AK794" i="1" s="1"/>
  <c r="AY794" i="1"/>
  <c r="AL677" i="1"/>
  <c r="AY677" i="1"/>
  <c r="AL549" i="1"/>
  <c r="AY549" i="1"/>
  <c r="AL293" i="1"/>
  <c r="AY293" i="1"/>
  <c r="AL84" i="1"/>
  <c r="AK84" i="1" s="1"/>
  <c r="AY84" i="1"/>
  <c r="AM1378" i="1"/>
  <c r="AK1378" i="1" s="1"/>
  <c r="AU1378" i="1"/>
  <c r="AL1953" i="1"/>
  <c r="AY1953" i="1"/>
  <c r="Q1903" i="1"/>
  <c r="AI1903" i="1" s="1"/>
  <c r="F1903" i="1" s="1"/>
  <c r="AT1903" i="1"/>
  <c r="Q1871" i="1"/>
  <c r="AT1871" i="1"/>
  <c r="AL1799" i="1"/>
  <c r="AK1799" i="1" s="1"/>
  <c r="AY1799" i="1"/>
  <c r="AM1775" i="1"/>
  <c r="AU1775" i="1"/>
  <c r="AM1746" i="1"/>
  <c r="AU1746" i="1"/>
  <c r="AM1714" i="1"/>
  <c r="AU1714" i="1"/>
  <c r="AM1682" i="1"/>
  <c r="AK1682" i="1" s="1"/>
  <c r="AU1682" i="1"/>
  <c r="AL1600" i="1"/>
  <c r="AY1600" i="1"/>
  <c r="AM1491" i="1"/>
  <c r="AK1491" i="1" s="1"/>
  <c r="F1491" i="1" s="1"/>
  <c r="AU1491" i="1"/>
  <c r="AM1459" i="1"/>
  <c r="AK1459" i="1" s="1"/>
  <c r="F1459" i="1" s="1"/>
  <c r="AU1459" i="1"/>
  <c r="AM1201" i="1"/>
  <c r="AU1201" i="1"/>
  <c r="AM1169" i="1"/>
  <c r="AK1169" i="1" s="1"/>
  <c r="AU1169" i="1"/>
  <c r="Q1087" i="1"/>
  <c r="AT1087" i="1"/>
  <c r="AL943" i="1"/>
  <c r="AK943" i="1" s="1"/>
  <c r="AY943" i="1"/>
  <c r="Q842" i="1"/>
  <c r="AT842" i="1"/>
  <c r="Q810" i="1"/>
  <c r="AT810" i="1"/>
  <c r="Q778" i="1"/>
  <c r="AT778" i="1"/>
  <c r="AM674" i="1"/>
  <c r="AU674" i="1"/>
  <c r="AM642" i="1"/>
  <c r="AU642" i="1"/>
  <c r="AM610" i="1"/>
  <c r="AK610" i="1" s="1"/>
  <c r="F610" i="1" s="1"/>
  <c r="AU610" i="1"/>
  <c r="AM578" i="1"/>
  <c r="AU578" i="1"/>
  <c r="AM546" i="1"/>
  <c r="AU546" i="1"/>
  <c r="AM514" i="1"/>
  <c r="AU514" i="1"/>
  <c r="AM482" i="1"/>
  <c r="AU482" i="1"/>
  <c r="AM450" i="1"/>
  <c r="AU450" i="1"/>
  <c r="AM418" i="1"/>
  <c r="AU418" i="1"/>
  <c r="AM386" i="1"/>
  <c r="AU386" i="1"/>
  <c r="AM354" i="1"/>
  <c r="AU354" i="1"/>
  <c r="AM322" i="1"/>
  <c r="AU322" i="1"/>
  <c r="AM290" i="1"/>
  <c r="AU290" i="1"/>
  <c r="AM258" i="1"/>
  <c r="AU258" i="1"/>
  <c r="AM226" i="1"/>
  <c r="AK226" i="1" s="1"/>
  <c r="AU226" i="1"/>
  <c r="AM194" i="1"/>
  <c r="AK194" i="1" s="1"/>
  <c r="AU194" i="1"/>
  <c r="AM33" i="1"/>
  <c r="AU33" i="1"/>
  <c r="Q716" i="1"/>
  <c r="AT716" i="1"/>
  <c r="AL19" i="1"/>
  <c r="AY19" i="1"/>
  <c r="AM1998" i="1"/>
  <c r="AU1998" i="1"/>
  <c r="AM1966" i="1"/>
  <c r="AU1966" i="1"/>
  <c r="AL1937" i="1"/>
  <c r="AK1937" i="1" s="1"/>
  <c r="F1937" i="1" s="1"/>
  <c r="AY1937" i="1"/>
  <c r="AM1836" i="1"/>
  <c r="AU1836" i="1"/>
  <c r="AM1804" i="1"/>
  <c r="AK1804" i="1" s="1"/>
  <c r="AU1804" i="1"/>
  <c r="AL1775" i="1"/>
  <c r="AK1775" i="1" s="1"/>
  <c r="F1775" i="1" s="1"/>
  <c r="AY1775" i="1"/>
  <c r="AL1746" i="1"/>
  <c r="AK1746" i="1" s="1"/>
  <c r="AY1746" i="1"/>
  <c r="Q1669" i="1"/>
  <c r="AT1669" i="1"/>
  <c r="Q1637" i="1"/>
  <c r="AT1637" i="1"/>
  <c r="AL1334" i="1"/>
  <c r="AK1334" i="1" s="1"/>
  <c r="AY1334" i="1"/>
  <c r="Q1063" i="1"/>
  <c r="AT1063" i="1"/>
  <c r="Q1031" i="1"/>
  <c r="AT1031" i="1"/>
  <c r="Q999" i="1"/>
  <c r="AT999" i="1"/>
  <c r="Q967" i="1"/>
  <c r="AT967" i="1"/>
  <c r="Q935" i="1"/>
  <c r="AI935" i="1" s="1"/>
  <c r="AT935" i="1"/>
  <c r="Q903" i="1"/>
  <c r="AT903" i="1"/>
  <c r="Q871" i="1"/>
  <c r="AT871" i="1"/>
  <c r="AL815" i="1"/>
  <c r="AY815" i="1"/>
  <c r="AM759" i="1"/>
  <c r="AU759" i="1"/>
  <c r="Q698" i="1"/>
  <c r="AT698" i="1"/>
  <c r="AL570" i="1"/>
  <c r="AY570" i="1"/>
  <c r="AL442" i="1"/>
  <c r="AK442" i="1" s="1"/>
  <c r="AY442" i="1"/>
  <c r="AL314" i="1"/>
  <c r="AK314" i="1" s="1"/>
  <c r="AY314" i="1"/>
  <c r="AL105" i="1"/>
  <c r="AY105" i="1"/>
  <c r="AL81" i="1"/>
  <c r="AY81" i="1"/>
  <c r="AL404" i="1"/>
  <c r="AK404" i="1" s="1"/>
  <c r="AY404" i="1"/>
  <c r="AM1889" i="1"/>
  <c r="AU1889" i="1"/>
  <c r="Q1722" i="1"/>
  <c r="AT1722" i="1"/>
  <c r="Q1690" i="1"/>
  <c r="AI1690" i="1" s="1"/>
  <c r="AT1690" i="1"/>
  <c r="AL1576" i="1"/>
  <c r="AK1576" i="1" s="1"/>
  <c r="AY1576" i="1"/>
  <c r="AL1528" i="1"/>
  <c r="AK1528" i="1" s="1"/>
  <c r="F1528" i="1" s="1"/>
  <c r="AY1528" i="1"/>
  <c r="AM1496" i="1"/>
  <c r="AU1496" i="1"/>
  <c r="AM1464" i="1"/>
  <c r="AU1464" i="1"/>
  <c r="AM1432" i="1"/>
  <c r="AU1432" i="1"/>
  <c r="Q1350" i="1"/>
  <c r="AT1350" i="1"/>
  <c r="Q1318" i="1"/>
  <c r="AT1318" i="1"/>
  <c r="AL1254" i="1"/>
  <c r="AY1254" i="1"/>
  <c r="AL1230" i="1"/>
  <c r="AK1230" i="1" s="1"/>
  <c r="F1230" i="1" s="1"/>
  <c r="AY1230" i="1"/>
  <c r="AL1145" i="1"/>
  <c r="AY1145" i="1"/>
  <c r="AL1121" i="1"/>
  <c r="AY1121" i="1"/>
  <c r="Q1092" i="1"/>
  <c r="AT1092" i="1"/>
  <c r="AL964" i="1"/>
  <c r="AY964" i="1"/>
  <c r="AL916" i="1"/>
  <c r="AY916" i="1"/>
  <c r="AM812" i="1"/>
  <c r="AU812" i="1"/>
  <c r="AM780" i="1"/>
  <c r="AU780" i="1"/>
  <c r="AM351" i="1"/>
  <c r="AK351" i="1" s="1"/>
  <c r="AU351" i="1"/>
  <c r="AM319" i="1"/>
  <c r="AK319" i="1" s="1"/>
  <c r="AU319" i="1"/>
  <c r="AM287" i="1"/>
  <c r="AU287" i="1"/>
  <c r="AM255" i="1"/>
  <c r="AU255" i="1"/>
  <c r="AM223" i="1"/>
  <c r="AU223" i="1"/>
  <c r="AL83" i="1"/>
  <c r="AK83" i="1" s="1"/>
  <c r="AY83" i="1"/>
  <c r="AL2027" i="1"/>
  <c r="AK2027" i="1" s="1"/>
  <c r="F2027" i="1" s="1"/>
  <c r="AY2027" i="1"/>
  <c r="AL1905" i="1"/>
  <c r="AK1905" i="1" s="1"/>
  <c r="F1905" i="1" s="1"/>
  <c r="AY1905" i="1"/>
  <c r="Q1759" i="1"/>
  <c r="AT1759" i="1"/>
  <c r="AM1655" i="1"/>
  <c r="AU1655" i="1"/>
  <c r="Q1520" i="1"/>
  <c r="AT1520" i="1"/>
  <c r="AL1291" i="1"/>
  <c r="AY1291" i="1"/>
  <c r="AL1267" i="1"/>
  <c r="AY1267" i="1"/>
  <c r="AL1190" i="1"/>
  <c r="AK1190" i="1" s="1"/>
  <c r="AY1190" i="1"/>
  <c r="AL1166" i="1"/>
  <c r="AY1166" i="1"/>
  <c r="AM1134" i="1"/>
  <c r="AK1134" i="1" s="1"/>
  <c r="AU1134" i="1"/>
  <c r="AL1081" i="1"/>
  <c r="AK1081" i="1" s="1"/>
  <c r="F1081" i="1" s="1"/>
  <c r="AY1081" i="1"/>
  <c r="Q1052" i="1"/>
  <c r="AI1052" i="1" s="1"/>
  <c r="AT1052" i="1"/>
  <c r="Q1020" i="1"/>
  <c r="AT1020" i="1"/>
  <c r="Q988" i="1"/>
  <c r="AT988" i="1"/>
  <c r="Q956" i="1"/>
  <c r="AI956" i="1" s="1"/>
  <c r="F956" i="1" s="1"/>
  <c r="AT956" i="1"/>
  <c r="Q924" i="1"/>
  <c r="AT924" i="1"/>
  <c r="Q892" i="1"/>
  <c r="AT892" i="1"/>
  <c r="Q860" i="1"/>
  <c r="AT860" i="1"/>
  <c r="AL647" i="1"/>
  <c r="AK647" i="1" s="1"/>
  <c r="AY647" i="1"/>
  <c r="AL519" i="1"/>
  <c r="AK519" i="1" s="1"/>
  <c r="AY519" i="1"/>
  <c r="AL391" i="1"/>
  <c r="AK391" i="1" s="1"/>
  <c r="AY391" i="1"/>
  <c r="AL263" i="1"/>
  <c r="AY263" i="1"/>
  <c r="AL158" i="1"/>
  <c r="AY158" i="1"/>
  <c r="AL134" i="1"/>
  <c r="AK134" i="1" s="1"/>
  <c r="AY134" i="1"/>
  <c r="AL110" i="1"/>
  <c r="AY110" i="1"/>
  <c r="AL1168" i="1"/>
  <c r="AY1168" i="1"/>
  <c r="Q2027" i="1"/>
  <c r="AT2027" i="1"/>
  <c r="AM1894" i="1"/>
  <c r="AU1894" i="1"/>
  <c r="AM1862" i="1"/>
  <c r="AU1862" i="1"/>
  <c r="AM1732" i="1"/>
  <c r="AU1732" i="1"/>
  <c r="AM1700" i="1"/>
  <c r="AK1700" i="1" s="1"/>
  <c r="AU1700" i="1"/>
  <c r="AM1615" i="1"/>
  <c r="AK1615" i="1" s="1"/>
  <c r="AU1615" i="1"/>
  <c r="AM1586" i="1"/>
  <c r="AU1586" i="1"/>
  <c r="Q1504" i="1"/>
  <c r="AT1504" i="1"/>
  <c r="Q1472" i="1"/>
  <c r="AT1472" i="1"/>
  <c r="Q1440" i="1"/>
  <c r="AI1440" i="1" s="1"/>
  <c r="AT1440" i="1"/>
  <c r="AM1296" i="1"/>
  <c r="AU1296" i="1"/>
  <c r="AM1264" i="1"/>
  <c r="AU1264" i="1"/>
  <c r="AM1203" i="1"/>
  <c r="AU1203" i="1"/>
  <c r="AM1171" i="1"/>
  <c r="AU1171" i="1"/>
  <c r="AL865" i="1"/>
  <c r="AK865" i="1" s="1"/>
  <c r="AY865" i="1"/>
  <c r="AL748" i="1"/>
  <c r="AK748" i="1" s="1"/>
  <c r="F748" i="1" s="1"/>
  <c r="AY748" i="1"/>
  <c r="AL724" i="1"/>
  <c r="AY724" i="1"/>
  <c r="AM452" i="1"/>
  <c r="AU452" i="1"/>
  <c r="AM420" i="1"/>
  <c r="AU420" i="1"/>
  <c r="AM388" i="1"/>
  <c r="AU388" i="1"/>
  <c r="AM163" i="1"/>
  <c r="AU163" i="1"/>
  <c r="AM131" i="1"/>
  <c r="AU131" i="1"/>
  <c r="AM99" i="1"/>
  <c r="AK99" i="1" s="1"/>
  <c r="AU99" i="1"/>
  <c r="AM67" i="1"/>
  <c r="AK67" i="1" s="1"/>
  <c r="AU67" i="1"/>
  <c r="AM35" i="1"/>
  <c r="AU35" i="1"/>
  <c r="AL300" i="1"/>
  <c r="AK300" i="1" s="1"/>
  <c r="AY300" i="1"/>
  <c r="AL1684" i="1"/>
  <c r="AK1684" i="1" s="1"/>
  <c r="AY1684" i="1"/>
  <c r="Q1573" i="1"/>
  <c r="AT1573" i="1"/>
  <c r="Q1541" i="1"/>
  <c r="AI1541" i="1" s="1"/>
  <c r="AT1541" i="1"/>
  <c r="AL1509" i="1"/>
  <c r="AY1509" i="1"/>
  <c r="AM1405" i="1"/>
  <c r="AK1405" i="1" s="1"/>
  <c r="AU1405" i="1"/>
  <c r="AL1195" i="1"/>
  <c r="AK1195" i="1" s="1"/>
  <c r="AY1195" i="1"/>
  <c r="Q1142" i="1"/>
  <c r="AI1142" i="1" s="1"/>
  <c r="AT1142" i="1"/>
  <c r="Q1110" i="1"/>
  <c r="AT1110" i="1"/>
  <c r="AL1086" i="1"/>
  <c r="AY1086" i="1"/>
  <c r="Q1057" i="1"/>
  <c r="AT1057" i="1"/>
  <c r="Q993" i="1"/>
  <c r="AT993" i="1"/>
  <c r="Q961" i="1"/>
  <c r="AT961" i="1"/>
  <c r="Q929" i="1"/>
  <c r="AT929" i="1"/>
  <c r="Q857" i="1"/>
  <c r="AT857" i="1"/>
  <c r="AL548" i="1"/>
  <c r="AK548" i="1" s="1"/>
  <c r="AY548" i="1"/>
  <c r="AL1612" i="1"/>
  <c r="AY1612" i="1"/>
  <c r="AL830" i="1"/>
  <c r="AK830" i="1" s="1"/>
  <c r="F830" i="1" s="1"/>
  <c r="AY830" i="1"/>
  <c r="Q1862" i="1"/>
  <c r="AT1862" i="1"/>
  <c r="AL1838" i="1"/>
  <c r="AK1838" i="1" s="1"/>
  <c r="AY1838" i="1"/>
  <c r="AL1814" i="1"/>
  <c r="AY1814" i="1"/>
  <c r="AL1761" i="1"/>
  <c r="AY1761" i="1"/>
  <c r="Q1732" i="1"/>
  <c r="AI1732" i="1" s="1"/>
  <c r="AT1732" i="1"/>
  <c r="AM1482" i="1"/>
  <c r="AU1482" i="1"/>
  <c r="AM1450" i="1"/>
  <c r="AU1450" i="1"/>
  <c r="Q1219" i="1"/>
  <c r="AT1219" i="1"/>
  <c r="Q1187" i="1"/>
  <c r="AT1187" i="1"/>
  <c r="AL1155" i="1"/>
  <c r="AK1155" i="1" s="1"/>
  <c r="F1155" i="1" s="1"/>
  <c r="AY1155" i="1"/>
  <c r="Q1078" i="1"/>
  <c r="AT1078" i="1"/>
  <c r="AL878" i="1"/>
  <c r="AK878" i="1" s="1"/>
  <c r="AY878" i="1"/>
  <c r="AL854" i="1"/>
  <c r="AK854" i="1" s="1"/>
  <c r="AY854" i="1"/>
  <c r="AL713" i="1"/>
  <c r="AY713" i="1"/>
  <c r="AM689" i="1"/>
  <c r="AU689" i="1"/>
  <c r="AM657" i="1"/>
  <c r="AU657" i="1"/>
  <c r="AM625" i="1"/>
  <c r="AU625" i="1"/>
  <c r="AM593" i="1"/>
  <c r="AU593" i="1"/>
  <c r="AM561" i="1"/>
  <c r="AU561" i="1"/>
  <c r="AM529" i="1"/>
  <c r="AK529" i="1" s="1"/>
  <c r="AU529" i="1"/>
  <c r="AM497" i="1"/>
  <c r="AU497" i="1"/>
  <c r="AM465" i="1"/>
  <c r="AU465" i="1"/>
  <c r="AM433" i="1"/>
  <c r="AU433" i="1"/>
  <c r="AM401" i="1"/>
  <c r="AU401" i="1"/>
  <c r="AM369" i="1"/>
  <c r="AU369" i="1"/>
  <c r="AM337" i="1"/>
  <c r="AU337" i="1"/>
  <c r="AM305" i="1"/>
  <c r="AU305" i="1"/>
  <c r="AM273" i="1"/>
  <c r="AU273" i="1"/>
  <c r="AM241" i="1"/>
  <c r="AK241" i="1" s="1"/>
  <c r="AU241" i="1"/>
  <c r="AM209" i="1"/>
  <c r="AU209" i="1"/>
  <c r="AL2021" i="1"/>
  <c r="AK2021" i="1" s="1"/>
  <c r="F2021" i="1" s="1"/>
  <c r="AY2021" i="1"/>
  <c r="Q1782" i="1"/>
  <c r="AT1782" i="1"/>
  <c r="Q1721" i="1"/>
  <c r="AT1721" i="1"/>
  <c r="Q1689" i="1"/>
  <c r="AI1689" i="1" s="1"/>
  <c r="AT1689" i="1"/>
  <c r="AL1641" i="1"/>
  <c r="AY1641" i="1"/>
  <c r="Q1612" i="1"/>
  <c r="AT1612" i="1"/>
  <c r="AL1559" i="1"/>
  <c r="AY1559" i="1"/>
  <c r="AL1386" i="1"/>
  <c r="AK1386" i="1" s="1"/>
  <c r="AY1386" i="1"/>
  <c r="AM1362" i="1"/>
  <c r="AU1362" i="1"/>
  <c r="AM1330" i="1"/>
  <c r="AU1330" i="1"/>
  <c r="AL931" i="1"/>
  <c r="AY931" i="1"/>
  <c r="AM686" i="1"/>
  <c r="AU686" i="1"/>
  <c r="AM654" i="1"/>
  <c r="AU654" i="1"/>
  <c r="AM622" i="1"/>
  <c r="AU622" i="1"/>
  <c r="AM590" i="1"/>
  <c r="AU590" i="1"/>
  <c r="AM558" i="1"/>
  <c r="AU558" i="1"/>
  <c r="AM526" i="1"/>
  <c r="AU526" i="1"/>
  <c r="AM494" i="1"/>
  <c r="AU494" i="1"/>
  <c r="AM462" i="1"/>
  <c r="AU462" i="1"/>
  <c r="AM430" i="1"/>
  <c r="AU430" i="1"/>
  <c r="AM398" i="1"/>
  <c r="AU398" i="1"/>
  <c r="AM45" i="1"/>
  <c r="AU45" i="1"/>
  <c r="AM13" i="1"/>
  <c r="AU13" i="1"/>
  <c r="AM8" i="1"/>
  <c r="AK8" i="1" s="1"/>
  <c r="AU8" i="1"/>
  <c r="Q1538" i="1"/>
  <c r="AT1538" i="1"/>
  <c r="AM1035" i="1"/>
  <c r="AU1035" i="1"/>
  <c r="AL665" i="1"/>
  <c r="AY665" i="1"/>
  <c r="AS2814" i="1"/>
  <c r="AS2118" i="1"/>
  <c r="AL1617" i="1"/>
  <c r="AY1617" i="1"/>
  <c r="AM1271" i="1"/>
  <c r="AU1271" i="1"/>
  <c r="AM603" i="1"/>
  <c r="AU603" i="1"/>
  <c r="AM347" i="1"/>
  <c r="AK347" i="1" s="1"/>
  <c r="AU347" i="1"/>
  <c r="AM90" i="1"/>
  <c r="AK90" i="1" s="1"/>
  <c r="AU90" i="1"/>
  <c r="Q2010" i="1"/>
  <c r="AT2010" i="1"/>
  <c r="Q1840" i="1"/>
  <c r="AT1840" i="1"/>
  <c r="AL1683" i="1"/>
  <c r="AY1683" i="1"/>
  <c r="Q731" i="1"/>
  <c r="AT731" i="1"/>
  <c r="Q1846" i="1"/>
  <c r="AT1846" i="1"/>
  <c r="Q1263" i="1"/>
  <c r="AT1263" i="1"/>
  <c r="AL1013" i="1"/>
  <c r="AY1013" i="1"/>
  <c r="AL861" i="1"/>
  <c r="AK861" i="1" s="1"/>
  <c r="F861" i="1" s="1"/>
  <c r="AY861" i="1"/>
  <c r="AL1505" i="1"/>
  <c r="AY1505" i="1"/>
  <c r="Q933" i="1"/>
  <c r="AT933" i="1"/>
  <c r="AM773" i="1"/>
  <c r="AU773" i="1"/>
  <c r="AL1757" i="1"/>
  <c r="AY1757" i="1"/>
  <c r="AM1624" i="1"/>
  <c r="AU1624" i="1"/>
  <c r="Q1348" i="1"/>
  <c r="AT1348" i="1"/>
  <c r="AM413" i="1"/>
  <c r="AU413" i="1"/>
  <c r="AM60" i="1"/>
  <c r="AU60" i="1"/>
  <c r="Q1652" i="1"/>
  <c r="AT1652" i="1"/>
  <c r="AL24" i="1"/>
  <c r="AY24" i="1"/>
  <c r="AL1749" i="1"/>
  <c r="AY1749" i="1"/>
  <c r="AM1023" i="1"/>
  <c r="AU1023" i="1"/>
  <c r="AM863" i="1"/>
  <c r="AU863" i="1"/>
  <c r="AL1782" i="1"/>
  <c r="AY1782" i="1"/>
  <c r="Q1863" i="1"/>
  <c r="AT1863" i="1"/>
  <c r="AM1706" i="1"/>
  <c r="AU1706" i="1"/>
  <c r="AM1592" i="1"/>
  <c r="AK1592" i="1" s="1"/>
  <c r="AU1592" i="1"/>
  <c r="AM1451" i="1"/>
  <c r="AK1451" i="1" s="1"/>
  <c r="AU1451" i="1"/>
  <c r="AM474" i="1"/>
  <c r="AU474" i="1"/>
  <c r="AM250" i="1"/>
  <c r="AU250" i="1"/>
  <c r="AL1084" i="1"/>
  <c r="AY1084" i="1"/>
  <c r="Q863" i="1"/>
  <c r="AT863" i="1"/>
  <c r="AM963" i="1"/>
  <c r="AK963" i="1" s="1"/>
  <c r="AU963" i="1"/>
  <c r="AM1456" i="1"/>
  <c r="AU1456" i="1"/>
  <c r="Q1278" i="1"/>
  <c r="AI1278" i="1" s="1"/>
  <c r="AT1278" i="1"/>
  <c r="Q1084" i="1"/>
  <c r="AT1084" i="1"/>
  <c r="AM279" i="1"/>
  <c r="AU279" i="1"/>
  <c r="AL1618" i="1"/>
  <c r="AY1618" i="1"/>
  <c r="Q1544" i="1"/>
  <c r="AT1544" i="1"/>
  <c r="Q1076" i="1"/>
  <c r="AT1076" i="1"/>
  <c r="Q884" i="1"/>
  <c r="AI884" i="1" s="1"/>
  <c r="AT884" i="1"/>
  <c r="AM862" i="1"/>
  <c r="AK862" i="1" s="1"/>
  <c r="AU862" i="1"/>
  <c r="Q1496" i="1"/>
  <c r="AI1496" i="1" s="1"/>
  <c r="AT1496" i="1"/>
  <c r="AM1256" i="1"/>
  <c r="AK1256" i="1" s="1"/>
  <c r="AU1256" i="1"/>
  <c r="AM123" i="1"/>
  <c r="AU123" i="1"/>
  <c r="AL1477" i="1"/>
  <c r="AY1477" i="1"/>
  <c r="AL1296" i="1"/>
  <c r="AY1296" i="1"/>
  <c r="Q1134" i="1"/>
  <c r="AT1134" i="1"/>
  <c r="Q921" i="1"/>
  <c r="AT921" i="1"/>
  <c r="Q1886" i="1"/>
  <c r="AT1886" i="1"/>
  <c r="AM1442" i="1"/>
  <c r="AU1442" i="1"/>
  <c r="AM617" i="1"/>
  <c r="AU617" i="1"/>
  <c r="AM393" i="1"/>
  <c r="AU393" i="1"/>
  <c r="AM233" i="1"/>
  <c r="AU233" i="1"/>
  <c r="Q1745" i="1"/>
  <c r="AT1745" i="1"/>
  <c r="AL899" i="1"/>
  <c r="AK899" i="1" s="1"/>
  <c r="AY899" i="1"/>
  <c r="AL734" i="1"/>
  <c r="AY734" i="1"/>
  <c r="AM582" i="1"/>
  <c r="AK582" i="1" s="1"/>
  <c r="AU582" i="1"/>
  <c r="AM454" i="1"/>
  <c r="AK454" i="1" s="1"/>
  <c r="AU454" i="1"/>
  <c r="AM1933" i="1"/>
  <c r="AU1933" i="1"/>
  <c r="AM864" i="1"/>
  <c r="AU864" i="1"/>
  <c r="AL222" i="1"/>
  <c r="AY222" i="1"/>
  <c r="AM1604" i="1"/>
  <c r="AU1604" i="1"/>
  <c r="Q21" i="1"/>
  <c r="AT21" i="1"/>
  <c r="Q2005" i="1"/>
  <c r="AT2005" i="1"/>
  <c r="Q1973" i="1"/>
  <c r="AI1973" i="1" s="1"/>
  <c r="AT1973" i="1"/>
  <c r="Q1941" i="1"/>
  <c r="AI1941" i="1" s="1"/>
  <c r="F1941" i="1" s="1"/>
  <c r="AT1941" i="1"/>
  <c r="AM1832" i="1"/>
  <c r="AU1832" i="1"/>
  <c r="AM1800" i="1"/>
  <c r="AU1800" i="1"/>
  <c r="AL1750" i="1"/>
  <c r="AY1750" i="1"/>
  <c r="AM1646" i="1"/>
  <c r="AU1646" i="1"/>
  <c r="AL1439" i="1"/>
  <c r="AY1439" i="1"/>
  <c r="AL1274" i="1"/>
  <c r="AK1274" i="1" s="1"/>
  <c r="F1274" i="1" s="1"/>
  <c r="AY1274" i="1"/>
  <c r="AL1221" i="1"/>
  <c r="AY1221" i="1"/>
  <c r="AL1197" i="1"/>
  <c r="AK1197" i="1" s="1"/>
  <c r="AY1197" i="1"/>
  <c r="Q1144" i="1"/>
  <c r="AT1144" i="1"/>
  <c r="Q1112" i="1"/>
  <c r="AT1112" i="1"/>
  <c r="AM1000" i="1"/>
  <c r="AU1000" i="1"/>
  <c r="AM968" i="1"/>
  <c r="AU968" i="1"/>
  <c r="AM936" i="1"/>
  <c r="AU936" i="1"/>
  <c r="AM904" i="1"/>
  <c r="AK904" i="1" s="1"/>
  <c r="AU904" i="1"/>
  <c r="AM872" i="1"/>
  <c r="AU872" i="1"/>
  <c r="Q758" i="1"/>
  <c r="AT758" i="1"/>
  <c r="Q726" i="1"/>
  <c r="AT726" i="1"/>
  <c r="AL670" i="1"/>
  <c r="AK670" i="1" s="1"/>
  <c r="F670" i="1" s="1"/>
  <c r="AY670" i="1"/>
  <c r="AL542" i="1"/>
  <c r="AK542" i="1" s="1"/>
  <c r="AY542" i="1"/>
  <c r="AL414" i="1"/>
  <c r="AK414" i="1" s="1"/>
  <c r="AY414" i="1"/>
  <c r="AL13" i="1"/>
  <c r="AK13" i="1" s="1"/>
  <c r="AY13" i="1"/>
  <c r="AL26" i="1"/>
  <c r="AY26" i="1"/>
  <c r="Q1984" i="1"/>
  <c r="AI1984" i="1" s="1"/>
  <c r="AT1984" i="1"/>
  <c r="AL1962" i="1"/>
  <c r="AK1962" i="1" s="1"/>
  <c r="F1962" i="1" s="1"/>
  <c r="AY1962" i="1"/>
  <c r="Q1872" i="1"/>
  <c r="AT1872" i="1"/>
  <c r="AM1768" i="1"/>
  <c r="AU1768" i="1"/>
  <c r="AM1739" i="1"/>
  <c r="AU1739" i="1"/>
  <c r="AM1707" i="1"/>
  <c r="AU1707" i="1"/>
  <c r="AM1622" i="1"/>
  <c r="AU1622" i="1"/>
  <c r="AL1540" i="1"/>
  <c r="AY1540" i="1"/>
  <c r="Q1479" i="1"/>
  <c r="AT1479" i="1"/>
  <c r="AM1218" i="1"/>
  <c r="AK1218" i="1" s="1"/>
  <c r="AU1218" i="1"/>
  <c r="AM1186" i="1"/>
  <c r="AK1186" i="1" s="1"/>
  <c r="F1186" i="1" s="1"/>
  <c r="AU1186" i="1"/>
  <c r="Q1104" i="1"/>
  <c r="AT1104" i="1"/>
  <c r="AL1072" i="1"/>
  <c r="AY1072" i="1"/>
  <c r="AL968" i="1"/>
  <c r="AY968" i="1"/>
  <c r="Q811" i="1"/>
  <c r="AT811" i="1"/>
  <c r="Q779" i="1"/>
  <c r="AT779" i="1"/>
  <c r="Q670" i="1"/>
  <c r="AT670" i="1"/>
  <c r="Q638" i="1"/>
  <c r="AI638" i="1" s="1"/>
  <c r="AT638" i="1"/>
  <c r="Q606" i="1"/>
  <c r="AT606" i="1"/>
  <c r="Q574" i="1"/>
  <c r="AT574" i="1"/>
  <c r="Q542" i="1"/>
  <c r="AT542" i="1"/>
  <c r="Q510" i="1"/>
  <c r="AT510" i="1"/>
  <c r="Q446" i="1"/>
  <c r="AT446" i="1"/>
  <c r="AL192" i="1"/>
  <c r="AY192" i="1"/>
  <c r="Q4" i="1"/>
  <c r="AT4" i="1"/>
  <c r="AM729" i="1"/>
  <c r="AK729" i="1" s="1"/>
  <c r="F729" i="1" s="1"/>
  <c r="AU729" i="1"/>
  <c r="AL91" i="1"/>
  <c r="AY91" i="1"/>
  <c r="AM1941" i="1"/>
  <c r="AU1941" i="1"/>
  <c r="AL1636" i="1"/>
  <c r="AY1636" i="1"/>
  <c r="AM891" i="1"/>
  <c r="AU891" i="1"/>
  <c r="AL561" i="1"/>
  <c r="AY561" i="1"/>
  <c r="AL1784" i="1"/>
  <c r="AK1784" i="1" s="1"/>
  <c r="AY1784" i="1"/>
  <c r="AL1739" i="1"/>
  <c r="AK1739" i="1" s="1"/>
  <c r="AY1739" i="1"/>
  <c r="Q1654" i="1"/>
  <c r="AT1654" i="1"/>
  <c r="AL1468" i="1"/>
  <c r="AK1468" i="1" s="1"/>
  <c r="AY1468" i="1"/>
  <c r="AM1412" i="1"/>
  <c r="AU1412" i="1"/>
  <c r="AM1380" i="1"/>
  <c r="AU1380" i="1"/>
  <c r="AL1327" i="1"/>
  <c r="AY1327" i="1"/>
  <c r="AM1037" i="1"/>
  <c r="AK1037" i="1" s="1"/>
  <c r="AU1037" i="1"/>
  <c r="AM1005" i="1"/>
  <c r="AU1005" i="1"/>
  <c r="AM973" i="1"/>
  <c r="AK973" i="1" s="1"/>
  <c r="AU973" i="1"/>
  <c r="AM941" i="1"/>
  <c r="AK941" i="1" s="1"/>
  <c r="AU941" i="1"/>
  <c r="AM909" i="1"/>
  <c r="AU909" i="1"/>
  <c r="AM877" i="1"/>
  <c r="AU877" i="1"/>
  <c r="AM845" i="1"/>
  <c r="AU845" i="1"/>
  <c r="AL627" i="1"/>
  <c r="AY627" i="1"/>
  <c r="AL499" i="1"/>
  <c r="AK499" i="1" s="1"/>
  <c r="AY499" i="1"/>
  <c r="AL371" i="1"/>
  <c r="AK371" i="1" s="1"/>
  <c r="AY371" i="1"/>
  <c r="AL243" i="1"/>
  <c r="AK243" i="1" s="1"/>
  <c r="AY243" i="1"/>
  <c r="AL114" i="1"/>
  <c r="AY114" i="1"/>
  <c r="Q873" i="1"/>
  <c r="AT873" i="1"/>
  <c r="AL444" i="1"/>
  <c r="AY444" i="1"/>
  <c r="AL1915" i="1"/>
  <c r="AY1915" i="1"/>
  <c r="AL128" i="1"/>
  <c r="AY128" i="1"/>
  <c r="AL1930" i="1"/>
  <c r="AK1930" i="1" s="1"/>
  <c r="F1930" i="1" s="1"/>
  <c r="AY1930" i="1"/>
  <c r="Q1901" i="1"/>
  <c r="AT1901" i="1"/>
  <c r="Q1869" i="1"/>
  <c r="AT1869" i="1"/>
  <c r="AL1760" i="1"/>
  <c r="AY1760" i="1"/>
  <c r="Q1731" i="1"/>
  <c r="AT1731" i="1"/>
  <c r="Q1699" i="1"/>
  <c r="AT1699" i="1"/>
  <c r="AL1643" i="1"/>
  <c r="AY1643" i="1"/>
  <c r="AL1529" i="1"/>
  <c r="AY1529" i="1"/>
  <c r="AM1505" i="1"/>
  <c r="AU1505" i="1"/>
  <c r="AM1473" i="1"/>
  <c r="AU1473" i="1"/>
  <c r="AM1441" i="1"/>
  <c r="AU1441" i="1"/>
  <c r="Q1210" i="1"/>
  <c r="AT1210" i="1"/>
  <c r="Q1178" i="1"/>
  <c r="AT1178" i="1"/>
  <c r="AL1069" i="1"/>
  <c r="AY1069" i="1"/>
  <c r="AL941" i="1"/>
  <c r="AY941" i="1"/>
  <c r="Q840" i="1"/>
  <c r="AT840" i="1"/>
  <c r="AM813" i="1"/>
  <c r="AK813" i="1" s="1"/>
  <c r="AU813" i="1"/>
  <c r="AM781" i="1"/>
  <c r="AU781" i="1"/>
  <c r="Q675" i="1"/>
  <c r="AI675" i="1" s="1"/>
  <c r="AT675" i="1"/>
  <c r="Q643" i="1"/>
  <c r="AT643" i="1"/>
  <c r="Q611" i="1"/>
  <c r="AT611" i="1"/>
  <c r="Q579" i="1"/>
  <c r="AT579" i="1"/>
  <c r="Q547" i="1"/>
  <c r="AT547" i="1"/>
  <c r="Q515" i="1"/>
  <c r="AT515" i="1"/>
  <c r="Q483" i="1"/>
  <c r="AT483" i="1"/>
  <c r="Q451" i="1"/>
  <c r="AT451" i="1"/>
  <c r="Q419" i="1"/>
  <c r="AT419" i="1"/>
  <c r="Q387" i="1"/>
  <c r="AT387" i="1"/>
  <c r="Q355" i="1"/>
  <c r="AI355" i="1" s="1"/>
  <c r="AT355" i="1"/>
  <c r="Q323" i="1"/>
  <c r="AT323" i="1"/>
  <c r="Q291" i="1"/>
  <c r="AT291" i="1"/>
  <c r="Q259" i="1"/>
  <c r="AT259" i="1"/>
  <c r="Q227" i="1"/>
  <c r="AT227" i="1"/>
  <c r="Q195" i="1"/>
  <c r="AT195" i="1"/>
  <c r="Q162" i="1"/>
  <c r="AT162" i="1"/>
  <c r="Q130" i="1"/>
  <c r="AT130" i="1"/>
  <c r="Q98" i="1"/>
  <c r="AT98" i="1"/>
  <c r="Q66" i="1"/>
  <c r="AT66" i="1"/>
  <c r="AM886" i="1"/>
  <c r="AU886" i="1"/>
  <c r="AM1803" i="1"/>
  <c r="AU1803" i="1"/>
  <c r="AM1152" i="1"/>
  <c r="AK1152" i="1" s="1"/>
  <c r="AU1152" i="1"/>
  <c r="AM2020" i="1"/>
  <c r="AK2020" i="1" s="1"/>
  <c r="AU2020" i="1"/>
  <c r="AM1988" i="1"/>
  <c r="AK1988" i="1" s="1"/>
  <c r="AU1988" i="1"/>
  <c r="AM1956" i="1"/>
  <c r="AU1956" i="1"/>
  <c r="Q1922" i="1"/>
  <c r="AT1922" i="1"/>
  <c r="AL1874" i="1"/>
  <c r="AY1874" i="1"/>
  <c r="AL1781" i="1"/>
  <c r="AY1781" i="1"/>
  <c r="AL1752" i="1"/>
  <c r="AY1752" i="1"/>
  <c r="AM1656" i="1"/>
  <c r="AK1656" i="1" s="1"/>
  <c r="AU1656" i="1"/>
  <c r="AL1356" i="1"/>
  <c r="AK1356" i="1" s="1"/>
  <c r="AY1356" i="1"/>
  <c r="AM1127" i="1"/>
  <c r="AK1127" i="1" s="1"/>
  <c r="AU1127" i="1"/>
  <c r="AL821" i="1"/>
  <c r="AK821" i="1" s="1"/>
  <c r="AY821" i="1"/>
  <c r="AL584" i="1"/>
  <c r="AK584" i="1" s="1"/>
  <c r="AY584" i="1"/>
  <c r="AL456" i="1"/>
  <c r="AY456" i="1"/>
  <c r="AL328" i="1"/>
  <c r="AY328" i="1"/>
  <c r="AL200" i="1"/>
  <c r="AY200" i="1"/>
  <c r="AL71" i="1"/>
  <c r="AK71" i="1" s="1"/>
  <c r="AY71" i="1"/>
  <c r="AM4" i="1"/>
  <c r="AU4" i="1"/>
  <c r="Q1992" i="1"/>
  <c r="AT1992" i="1"/>
  <c r="AM1641" i="1"/>
  <c r="AU1641" i="1"/>
  <c r="AL681" i="1"/>
  <c r="AY681" i="1"/>
  <c r="Q1898" i="1"/>
  <c r="AT1898" i="1"/>
  <c r="Q1866" i="1"/>
  <c r="AT1866" i="1"/>
  <c r="AL1842" i="1"/>
  <c r="AY1842" i="1"/>
  <c r="AL1818" i="1"/>
  <c r="AY1818" i="1"/>
  <c r="AL1794" i="1"/>
  <c r="AK1794" i="1" s="1"/>
  <c r="AY1794" i="1"/>
  <c r="AM1494" i="1"/>
  <c r="AK1494" i="1" s="1"/>
  <c r="AU1494" i="1"/>
  <c r="AM1462" i="1"/>
  <c r="AU1462" i="1"/>
  <c r="AM1430" i="1"/>
  <c r="AU1430" i="1"/>
  <c r="AM1321" i="1"/>
  <c r="AU1321" i="1"/>
  <c r="AM1289" i="1"/>
  <c r="AU1289" i="1"/>
  <c r="AM1257" i="1"/>
  <c r="AU1257" i="1"/>
  <c r="AL1236" i="1"/>
  <c r="AK1236" i="1" s="1"/>
  <c r="AY1236" i="1"/>
  <c r="Q1090" i="1"/>
  <c r="AT1090" i="1"/>
  <c r="AL890" i="1"/>
  <c r="AK890" i="1" s="1"/>
  <c r="AY890" i="1"/>
  <c r="AL773" i="1"/>
  <c r="AY773" i="1"/>
  <c r="AM677" i="1"/>
  <c r="AU677" i="1"/>
  <c r="AM645" i="1"/>
  <c r="AU645" i="1"/>
  <c r="AM613" i="1"/>
  <c r="AU613" i="1"/>
  <c r="AM581" i="1"/>
  <c r="AU581" i="1"/>
  <c r="AM549" i="1"/>
  <c r="AU549" i="1"/>
  <c r="AM517" i="1"/>
  <c r="AK517" i="1" s="1"/>
  <c r="AU517" i="1"/>
  <c r="AM485" i="1"/>
  <c r="AK485" i="1" s="1"/>
  <c r="F485" i="1" s="1"/>
  <c r="AU485" i="1"/>
  <c r="AM357" i="1"/>
  <c r="AK357" i="1" s="1"/>
  <c r="AU357" i="1"/>
  <c r="AM325" i="1"/>
  <c r="AU325" i="1"/>
  <c r="AM293" i="1"/>
  <c r="AU293" i="1"/>
  <c r="AM261" i="1"/>
  <c r="AU261" i="1"/>
  <c r="AM229" i="1"/>
  <c r="AU229" i="1"/>
  <c r="AM197" i="1"/>
  <c r="AU197" i="1"/>
  <c r="AM36" i="1"/>
  <c r="AU36" i="1"/>
  <c r="AL115" i="1"/>
  <c r="AY115" i="1"/>
  <c r="AM1043" i="1"/>
  <c r="AU1043" i="1"/>
  <c r="AL782" i="1"/>
  <c r="AK782" i="1" s="1"/>
  <c r="AY782" i="1"/>
  <c r="AL513" i="1"/>
  <c r="AY513" i="1"/>
  <c r="AL1919" i="1"/>
  <c r="AY1919" i="1"/>
  <c r="Q1648" i="1"/>
  <c r="AT1648" i="1"/>
  <c r="AL1486" i="1"/>
  <c r="AK1486" i="1" s="1"/>
  <c r="F1486" i="1" s="1"/>
  <c r="AY1486" i="1"/>
  <c r="AL1462" i="1"/>
  <c r="AY1462" i="1"/>
  <c r="Q1409" i="1"/>
  <c r="AI1409" i="1" s="1"/>
  <c r="F1409" i="1" s="1"/>
  <c r="AT1409" i="1"/>
  <c r="AL1353" i="1"/>
  <c r="AY1353" i="1"/>
  <c r="AM1249" i="1"/>
  <c r="AU1249" i="1"/>
  <c r="AM1148" i="1"/>
  <c r="AU1148" i="1"/>
  <c r="AM1116" i="1"/>
  <c r="AU1116" i="1"/>
  <c r="Q1058" i="1"/>
  <c r="AT1058" i="1"/>
  <c r="Q1026" i="1"/>
  <c r="AT1026" i="1"/>
  <c r="AL842" i="1"/>
  <c r="AY842" i="1"/>
  <c r="Q765" i="1"/>
  <c r="AT765" i="1"/>
  <c r="Q733" i="1"/>
  <c r="AI733" i="1" s="1"/>
  <c r="F733" i="1" s="1"/>
  <c r="AT733" i="1"/>
  <c r="Q701" i="1"/>
  <c r="AI701" i="1" s="1"/>
  <c r="AT701" i="1"/>
  <c r="AL573" i="1"/>
  <c r="AY573" i="1"/>
  <c r="AL445" i="1"/>
  <c r="AY445" i="1"/>
  <c r="AL317" i="1"/>
  <c r="AY317" i="1"/>
  <c r="AL108" i="1"/>
  <c r="AK108" i="1" s="1"/>
  <c r="AY108" i="1"/>
  <c r="AL428" i="1"/>
  <c r="AY428" i="1"/>
  <c r="Q1822" i="1"/>
  <c r="AI1822" i="1" s="1"/>
  <c r="AT1822" i="1"/>
  <c r="AM1649" i="1"/>
  <c r="AK1649" i="1" s="1"/>
  <c r="AU1649" i="1"/>
  <c r="Q697" i="1"/>
  <c r="AI697" i="1" s="1"/>
  <c r="AT697" i="1"/>
  <c r="Q1770" i="1"/>
  <c r="AT1770" i="1"/>
  <c r="AM1629" i="1"/>
  <c r="AU1629" i="1"/>
  <c r="Q1345" i="1"/>
  <c r="AT1345" i="1"/>
  <c r="AL1249" i="1"/>
  <c r="AY1249" i="1"/>
  <c r="AM839" i="1"/>
  <c r="AU839" i="1"/>
  <c r="Q188" i="1"/>
  <c r="AT188" i="1"/>
  <c r="Q156" i="1"/>
  <c r="AT156" i="1"/>
  <c r="Q124" i="1"/>
  <c r="AT124" i="1"/>
  <c r="Q92" i="1"/>
  <c r="AT92" i="1"/>
  <c r="Q60" i="1"/>
  <c r="AT60" i="1"/>
  <c r="Q28" i="1"/>
  <c r="AT28" i="1"/>
  <c r="Q22" i="1"/>
  <c r="AT22" i="1"/>
  <c r="AL1867" i="1"/>
  <c r="AK1867" i="1" s="1"/>
  <c r="AY1867" i="1"/>
  <c r="AL1884" i="1"/>
  <c r="AK1884" i="1" s="1"/>
  <c r="AY1884" i="1"/>
  <c r="AL1584" i="1"/>
  <c r="AY1584" i="1"/>
  <c r="AM1552" i="1"/>
  <c r="AK1552" i="1" s="1"/>
  <c r="AU1552" i="1"/>
  <c r="AM1520" i="1"/>
  <c r="AU1520" i="1"/>
  <c r="AM1419" i="1"/>
  <c r="AU1419" i="1"/>
  <c r="AM1387" i="1"/>
  <c r="AU1387" i="1"/>
  <c r="AL1358" i="1"/>
  <c r="AK1358" i="1" s="1"/>
  <c r="AY1358" i="1"/>
  <c r="AL1278" i="1"/>
  <c r="AY1278" i="1"/>
  <c r="AM1254" i="1"/>
  <c r="AK1254" i="1" s="1"/>
  <c r="AU1254" i="1"/>
  <c r="AL1177" i="1"/>
  <c r="AY1177" i="1"/>
  <c r="Q1148" i="1"/>
  <c r="AI1148" i="1" s="1"/>
  <c r="AT1148" i="1"/>
  <c r="Q1116" i="1"/>
  <c r="AT1116" i="1"/>
  <c r="AM996" i="1"/>
  <c r="AU996" i="1"/>
  <c r="AM964" i="1"/>
  <c r="AU964" i="1"/>
  <c r="AM932" i="1"/>
  <c r="AK932" i="1" s="1"/>
  <c r="AU932" i="1"/>
  <c r="AM900" i="1"/>
  <c r="AK900" i="1" s="1"/>
  <c r="AU900" i="1"/>
  <c r="AM868" i="1"/>
  <c r="AK868" i="1" s="1"/>
  <c r="AU868" i="1"/>
  <c r="AL839" i="1"/>
  <c r="AY839" i="1"/>
  <c r="AL594" i="1"/>
  <c r="AK594" i="1" s="1"/>
  <c r="F594" i="1" s="1"/>
  <c r="AY594" i="1"/>
  <c r="AL466" i="1"/>
  <c r="AY466" i="1"/>
  <c r="AL338" i="1"/>
  <c r="AY338" i="1"/>
  <c r="AL210" i="1"/>
  <c r="AY210" i="1"/>
  <c r="AL129" i="1"/>
  <c r="AY129" i="1"/>
  <c r="Q1054" i="1"/>
  <c r="AT1054" i="1"/>
  <c r="AL1966" i="1"/>
  <c r="AY1966" i="1"/>
  <c r="AL1921" i="1"/>
  <c r="AK1921" i="1" s="1"/>
  <c r="AY1921" i="1"/>
  <c r="Q1605" i="1"/>
  <c r="AT1605" i="1"/>
  <c r="AM1315" i="1"/>
  <c r="AU1315" i="1"/>
  <c r="Q1286" i="1"/>
  <c r="AT1286" i="1"/>
  <c r="Q1201" i="1"/>
  <c r="AT1201" i="1"/>
  <c r="Q1169" i="1"/>
  <c r="AT1169" i="1"/>
  <c r="AL1036" i="1"/>
  <c r="AY1036" i="1"/>
  <c r="AL1012" i="1"/>
  <c r="AK1012" i="1" s="1"/>
  <c r="AY1012" i="1"/>
  <c r="AL988" i="1"/>
  <c r="AK988" i="1" s="1"/>
  <c r="F988" i="1" s="1"/>
  <c r="AY988" i="1"/>
  <c r="AL940" i="1"/>
  <c r="AY940" i="1"/>
  <c r="AL703" i="1"/>
  <c r="AY703" i="1"/>
  <c r="AM671" i="1"/>
  <c r="AU671" i="1"/>
  <c r="AM639" i="1"/>
  <c r="AU639" i="1"/>
  <c r="AM607" i="1"/>
  <c r="AK607" i="1" s="1"/>
  <c r="AU607" i="1"/>
  <c r="AM575" i="1"/>
  <c r="AK575" i="1" s="1"/>
  <c r="AU575" i="1"/>
  <c r="AM543" i="1"/>
  <c r="AU543" i="1"/>
  <c r="AM511" i="1"/>
  <c r="AU511" i="1"/>
  <c r="AM479" i="1"/>
  <c r="AU479" i="1"/>
  <c r="AM447" i="1"/>
  <c r="AK447" i="1" s="1"/>
  <c r="AU447" i="1"/>
  <c r="AM415" i="1"/>
  <c r="AU415" i="1"/>
  <c r="AM383" i="1"/>
  <c r="AU383" i="1"/>
  <c r="AM190" i="1"/>
  <c r="AU190" i="1"/>
  <c r="AM158" i="1"/>
  <c r="AU158" i="1"/>
  <c r="AM126" i="1"/>
  <c r="AK126" i="1" s="1"/>
  <c r="AU126" i="1"/>
  <c r="AM94" i="1"/>
  <c r="AK94" i="1" s="1"/>
  <c r="AU94" i="1"/>
  <c r="AL1883" i="1"/>
  <c r="AK1883" i="1" s="1"/>
  <c r="AY1883" i="1"/>
  <c r="Q934" i="1"/>
  <c r="AT934" i="1"/>
  <c r="AM1995" i="1"/>
  <c r="AU1995" i="1"/>
  <c r="AM1963" i="1"/>
  <c r="AU1963" i="1"/>
  <c r="AM1849" i="1"/>
  <c r="AK1849" i="1" s="1"/>
  <c r="AU1849" i="1"/>
  <c r="AM1817" i="1"/>
  <c r="AU1817" i="1"/>
  <c r="Q1419" i="1"/>
  <c r="AI1419" i="1" s="1"/>
  <c r="AT1419" i="1"/>
  <c r="AL1315" i="1"/>
  <c r="AY1315" i="1"/>
  <c r="Q1238" i="1"/>
  <c r="AT1238" i="1"/>
  <c r="AL828" i="1"/>
  <c r="AY828" i="1"/>
  <c r="AL804" i="1"/>
  <c r="AY804" i="1"/>
  <c r="Q759" i="1"/>
  <c r="AT759" i="1"/>
  <c r="Q727" i="1"/>
  <c r="AT727" i="1"/>
  <c r="AL671" i="1"/>
  <c r="AK671" i="1" s="1"/>
  <c r="AY671" i="1"/>
  <c r="AL543" i="1"/>
  <c r="AK543" i="1" s="1"/>
  <c r="AY543" i="1"/>
  <c r="AL415" i="1"/>
  <c r="AY415" i="1"/>
  <c r="AL287" i="1"/>
  <c r="AK287" i="1" s="1"/>
  <c r="F287" i="1" s="1"/>
  <c r="AY287" i="1"/>
  <c r="AL182" i="1"/>
  <c r="AY182" i="1"/>
  <c r="AL62" i="1"/>
  <c r="AY62" i="1"/>
  <c r="Q1033" i="1"/>
  <c r="AT1033" i="1"/>
  <c r="AL187" i="1"/>
  <c r="AK187" i="1" s="1"/>
  <c r="AY187" i="1"/>
  <c r="AM1811" i="1"/>
  <c r="AK1811" i="1" s="1"/>
  <c r="AU1811" i="1"/>
  <c r="AL1971" i="1"/>
  <c r="AK1971" i="1" s="1"/>
  <c r="AY1971" i="1"/>
  <c r="AL1947" i="1"/>
  <c r="AK1947" i="1" s="1"/>
  <c r="AY1947" i="1"/>
  <c r="AM1785" i="1"/>
  <c r="AU1785" i="1"/>
  <c r="AL1756" i="1"/>
  <c r="AY1756" i="1"/>
  <c r="AL1533" i="1"/>
  <c r="AY1533" i="1"/>
  <c r="AM1501" i="1"/>
  <c r="AU1501" i="1"/>
  <c r="AM1469" i="1"/>
  <c r="AK1469" i="1" s="1"/>
  <c r="AU1469" i="1"/>
  <c r="AM1437" i="1"/>
  <c r="AK1437" i="1" s="1"/>
  <c r="F1437" i="1" s="1"/>
  <c r="AU1437" i="1"/>
  <c r="AL1384" i="1"/>
  <c r="AY1384" i="1"/>
  <c r="Q1323" i="1"/>
  <c r="AT1323" i="1"/>
  <c r="Q1291" i="1"/>
  <c r="AT1291" i="1"/>
  <c r="Q1259" i="1"/>
  <c r="AT1259" i="1"/>
  <c r="AL1235" i="1"/>
  <c r="AY1235" i="1"/>
  <c r="AL1142" i="1"/>
  <c r="AY1142" i="1"/>
  <c r="AL1118" i="1"/>
  <c r="AK1118" i="1" s="1"/>
  <c r="AY1118" i="1"/>
  <c r="Q1089" i="1"/>
  <c r="AI1089" i="1" s="1"/>
  <c r="F1089" i="1" s="1"/>
  <c r="AT1089" i="1"/>
  <c r="AL1017" i="1"/>
  <c r="AY1017" i="1"/>
  <c r="AL889" i="1"/>
  <c r="AY889" i="1"/>
  <c r="Q836" i="1"/>
  <c r="AT836" i="1"/>
  <c r="AL772" i="1"/>
  <c r="AY772" i="1"/>
  <c r="AM2016" i="1"/>
  <c r="AU2016" i="1"/>
  <c r="AM1984" i="1"/>
  <c r="AU1984" i="1"/>
  <c r="AM1952" i="1"/>
  <c r="AK1952" i="1" s="1"/>
  <c r="AU1952" i="1"/>
  <c r="AM1923" i="1"/>
  <c r="AU1923" i="1"/>
  <c r="Q1849" i="1"/>
  <c r="AT1849" i="1"/>
  <c r="Q1817" i="1"/>
  <c r="AT1817" i="1"/>
  <c r="AM1761" i="1"/>
  <c r="AU1761" i="1"/>
  <c r="AL1732" i="1"/>
  <c r="AY1732" i="1"/>
  <c r="AL1708" i="1"/>
  <c r="AY1708" i="1"/>
  <c r="AM1652" i="1"/>
  <c r="AU1652" i="1"/>
  <c r="AL1594" i="1"/>
  <c r="AK1594" i="1" s="1"/>
  <c r="AY1594" i="1"/>
  <c r="AM1139" i="1"/>
  <c r="AU1139" i="1"/>
  <c r="AM1107" i="1"/>
  <c r="AU1107" i="1"/>
  <c r="AM1054" i="1"/>
  <c r="AU1054" i="1"/>
  <c r="AM1973" i="1"/>
  <c r="AK1973" i="1" s="1"/>
  <c r="AU1973" i="1"/>
  <c r="AM1891" i="1"/>
  <c r="AU1891" i="1"/>
  <c r="AM1859" i="1"/>
  <c r="AU1859" i="1"/>
  <c r="Q1700" i="1"/>
  <c r="AT1700" i="1"/>
  <c r="AM1620" i="1"/>
  <c r="AK1620" i="1" s="1"/>
  <c r="AU1620" i="1"/>
  <c r="Q1586" i="1"/>
  <c r="AI1586" i="1" s="1"/>
  <c r="AT1586" i="1"/>
  <c r="AM1514" i="1"/>
  <c r="AK1514" i="1" s="1"/>
  <c r="F1514" i="1" s="1"/>
  <c r="AU1514" i="1"/>
  <c r="Q1368" i="1"/>
  <c r="AT1368" i="1"/>
  <c r="Q1336" i="1"/>
  <c r="AT1336" i="1"/>
  <c r="Q1304" i="1"/>
  <c r="AT1304" i="1"/>
  <c r="Q1272" i="1"/>
  <c r="AT1272" i="1"/>
  <c r="AL902" i="1"/>
  <c r="AY902" i="1"/>
  <c r="Q825" i="1"/>
  <c r="AT825" i="1"/>
  <c r="Q793" i="1"/>
  <c r="AT793" i="1"/>
  <c r="AL761" i="1"/>
  <c r="AK761" i="1" s="1"/>
  <c r="AY761" i="1"/>
  <c r="AL737" i="1"/>
  <c r="AY737" i="1"/>
  <c r="AM176" i="1"/>
  <c r="AU176" i="1"/>
  <c r="AM144" i="1"/>
  <c r="AU144" i="1"/>
  <c r="AM112" i="1"/>
  <c r="AU112" i="1"/>
  <c r="AL1920" i="1"/>
  <c r="AY1920" i="1"/>
  <c r="AM1888" i="1"/>
  <c r="AU1888" i="1"/>
  <c r="AM1779" i="1"/>
  <c r="AU1779" i="1"/>
  <c r="AM1609" i="1"/>
  <c r="AU1609" i="1"/>
  <c r="Q1583" i="1"/>
  <c r="AT1583" i="1"/>
  <c r="AM1503" i="1"/>
  <c r="AU1503" i="1"/>
  <c r="AM1471" i="1"/>
  <c r="AU1471" i="1"/>
  <c r="AM1439" i="1"/>
  <c r="AU1439" i="1"/>
  <c r="AM1298" i="1"/>
  <c r="AU1298" i="1"/>
  <c r="AM1266" i="1"/>
  <c r="AU1266" i="1"/>
  <c r="Q1208" i="1"/>
  <c r="AI1208" i="1" s="1"/>
  <c r="AT1208" i="1"/>
  <c r="Q1176" i="1"/>
  <c r="AT1176" i="1"/>
  <c r="Q1099" i="1"/>
  <c r="AI1099" i="1" s="1"/>
  <c r="AT1099" i="1"/>
  <c r="AL955" i="1"/>
  <c r="AK955" i="1" s="1"/>
  <c r="AY955" i="1"/>
  <c r="Q822" i="1"/>
  <c r="AT822" i="1"/>
  <c r="Q790" i="1"/>
  <c r="AT790" i="1"/>
  <c r="AM366" i="1"/>
  <c r="AU366" i="1"/>
  <c r="AM334" i="1"/>
  <c r="AU334" i="1"/>
  <c r="AM302" i="1"/>
  <c r="AU302" i="1"/>
  <c r="AM270" i="1"/>
  <c r="AU270" i="1"/>
  <c r="AM238" i="1"/>
  <c r="AU238" i="1"/>
  <c r="AM206" i="1"/>
  <c r="AU206" i="1"/>
  <c r="AM173" i="1"/>
  <c r="AU173" i="1"/>
  <c r="AM141" i="1"/>
  <c r="AU141" i="1"/>
  <c r="AM109" i="1"/>
  <c r="AU109" i="1"/>
  <c r="AM77" i="1"/>
  <c r="AU77" i="1"/>
  <c r="AM1253" i="1"/>
  <c r="AK1253" i="1" s="1"/>
  <c r="AU1253" i="1"/>
  <c r="AS2109" i="1"/>
  <c r="AM1792" i="1"/>
  <c r="AU1792" i="1"/>
  <c r="AL1763" i="1"/>
  <c r="AY1763" i="1"/>
  <c r="AL936" i="1"/>
  <c r="AY936" i="1"/>
  <c r="AL1436" i="1"/>
  <c r="AK1436" i="1" s="1"/>
  <c r="AY1436" i="1"/>
  <c r="AL467" i="1"/>
  <c r="AY467" i="1"/>
  <c r="Q1723" i="1"/>
  <c r="AT1723" i="1"/>
  <c r="Q186" i="1"/>
  <c r="AT186" i="1"/>
  <c r="AL1720" i="1"/>
  <c r="AK1720" i="1" s="1"/>
  <c r="AY1720" i="1"/>
  <c r="AM1151" i="1"/>
  <c r="AK1151" i="1" s="1"/>
  <c r="AU1151" i="1"/>
  <c r="Q1082" i="1"/>
  <c r="AT1082" i="1"/>
  <c r="AM573" i="1"/>
  <c r="AU573" i="1"/>
  <c r="AM28" i="1"/>
  <c r="AU28" i="1"/>
  <c r="AL1770" i="1"/>
  <c r="AY1770" i="1"/>
  <c r="AL669" i="1"/>
  <c r="AY669" i="1"/>
  <c r="AL1762" i="1"/>
  <c r="AY1762" i="1"/>
  <c r="AM1621" i="1"/>
  <c r="AU1621" i="1"/>
  <c r="AL959" i="1"/>
  <c r="AY959" i="1"/>
  <c r="Q116" i="1"/>
  <c r="AT116" i="1"/>
  <c r="Q75" i="1"/>
  <c r="AT75" i="1"/>
  <c r="AL1767" i="1"/>
  <c r="AK1767" i="1" s="1"/>
  <c r="AY1767" i="1"/>
  <c r="AL1629" i="1"/>
  <c r="AY1629" i="1"/>
  <c r="AM892" i="1"/>
  <c r="AU892" i="1"/>
  <c r="AL1591" i="1"/>
  <c r="AY1591" i="1"/>
  <c r="AL1158" i="1"/>
  <c r="AK1158" i="1" s="1"/>
  <c r="AY1158" i="1"/>
  <c r="Q1787" i="1"/>
  <c r="AT1787" i="1"/>
  <c r="AM1532" i="1"/>
  <c r="AU1532" i="1"/>
  <c r="Q1426" i="1"/>
  <c r="AT1426" i="1"/>
  <c r="AL238" i="1"/>
  <c r="AY238" i="1"/>
  <c r="AL1726" i="1"/>
  <c r="AY1726" i="1"/>
  <c r="AL1702" i="1"/>
  <c r="AY1702" i="1"/>
  <c r="AL1678" i="1"/>
  <c r="AY1678" i="1"/>
  <c r="AL1596" i="1"/>
  <c r="AY1596" i="1"/>
  <c r="Q1575" i="1"/>
  <c r="AT1575" i="1"/>
  <c r="Q1543" i="1"/>
  <c r="AT1543" i="1"/>
  <c r="AL1463" i="1"/>
  <c r="AK1463" i="1" s="1"/>
  <c r="AY1463" i="1"/>
  <c r="AM1407" i="1"/>
  <c r="AK1407" i="1" s="1"/>
  <c r="AU1407" i="1"/>
  <c r="AM1375" i="1"/>
  <c r="AU1375" i="1"/>
  <c r="AL1298" i="1"/>
  <c r="AY1298" i="1"/>
  <c r="AM1250" i="1"/>
  <c r="AK1250" i="1" s="1"/>
  <c r="AU1250" i="1"/>
  <c r="Q1059" i="1"/>
  <c r="AT1059" i="1"/>
  <c r="Q1027" i="1"/>
  <c r="AT1027" i="1"/>
  <c r="Q899" i="1"/>
  <c r="AT899" i="1"/>
  <c r="Q867" i="1"/>
  <c r="AT867" i="1"/>
  <c r="AL787" i="1"/>
  <c r="AY787" i="1"/>
  <c r="AL694" i="1"/>
  <c r="AY694" i="1"/>
  <c r="AL566" i="1"/>
  <c r="AK566" i="1" s="1"/>
  <c r="AY566" i="1"/>
  <c r="AL438" i="1"/>
  <c r="AY438" i="1"/>
  <c r="AL270" i="1"/>
  <c r="AY270" i="1"/>
  <c r="AL141" i="1"/>
  <c r="AK141" i="1" s="1"/>
  <c r="AY141" i="1"/>
  <c r="AL77" i="1"/>
  <c r="AY77" i="1"/>
  <c r="Q889" i="1"/>
  <c r="AT889" i="1"/>
  <c r="AL260" i="1"/>
  <c r="AK260" i="1" s="1"/>
  <c r="AY260" i="1"/>
  <c r="AL1434" i="1"/>
  <c r="AK1434" i="1" s="1"/>
  <c r="AY1434" i="1"/>
  <c r="Q870" i="1"/>
  <c r="AT870" i="1"/>
  <c r="AL1986" i="1"/>
  <c r="AY1986" i="1"/>
  <c r="Q1904" i="1"/>
  <c r="AT1904" i="1"/>
  <c r="AL1564" i="1"/>
  <c r="AK1564" i="1" s="1"/>
  <c r="AY1564" i="1"/>
  <c r="Q1511" i="1"/>
  <c r="AT1511" i="1"/>
  <c r="Q1447" i="1"/>
  <c r="AI1447" i="1" s="1"/>
  <c r="F1447" i="1" s="1"/>
  <c r="AT1447" i="1"/>
  <c r="Q1370" i="1"/>
  <c r="AI1370" i="1" s="1"/>
  <c r="AT1370" i="1"/>
  <c r="Q1338" i="1"/>
  <c r="AT1338" i="1"/>
  <c r="Q1306" i="1"/>
  <c r="AT1306" i="1"/>
  <c r="Q1274" i="1"/>
  <c r="AT1274" i="1"/>
  <c r="Q478" i="1"/>
  <c r="AT478" i="1"/>
  <c r="Q414" i="1"/>
  <c r="AI414" i="1" s="1"/>
  <c r="AT414" i="1"/>
  <c r="Q382" i="1"/>
  <c r="AT382" i="1"/>
  <c r="Q350" i="1"/>
  <c r="AI350" i="1" s="1"/>
  <c r="AT350" i="1"/>
  <c r="Q318" i="1"/>
  <c r="AI318" i="1" s="1"/>
  <c r="AT318" i="1"/>
  <c r="Q286" i="1"/>
  <c r="AT286" i="1"/>
  <c r="Q254" i="1"/>
  <c r="AT254" i="1"/>
  <c r="Q222" i="1"/>
  <c r="AT222" i="1"/>
  <c r="Q189" i="1"/>
  <c r="AT189" i="1"/>
  <c r="Q157" i="1"/>
  <c r="AT157" i="1"/>
  <c r="Q125" i="1"/>
  <c r="AT125" i="1"/>
  <c r="Q93" i="1"/>
  <c r="AT93" i="1"/>
  <c r="Q61" i="1"/>
  <c r="AT61" i="1"/>
  <c r="Q29" i="1"/>
  <c r="AT29" i="1"/>
  <c r="AL420" i="1"/>
  <c r="AY420" i="1"/>
  <c r="AM1237" i="1"/>
  <c r="AU1237" i="1"/>
  <c r="AM2015" i="1"/>
  <c r="AU2015" i="1"/>
  <c r="AM1983" i="1"/>
  <c r="AK1983" i="1" s="1"/>
  <c r="AU1983" i="1"/>
  <c r="AM1951" i="1"/>
  <c r="AU1951" i="1"/>
  <c r="AM1922" i="1"/>
  <c r="AK1922" i="1" s="1"/>
  <c r="AU1922" i="1"/>
  <c r="AM1845" i="1"/>
  <c r="AU1845" i="1"/>
  <c r="AM1813" i="1"/>
  <c r="AU1813" i="1"/>
  <c r="Q1763" i="1"/>
  <c r="AT1763" i="1"/>
  <c r="AL1622" i="1"/>
  <c r="AY1622" i="1"/>
  <c r="Q1572" i="1"/>
  <c r="AT1572" i="1"/>
  <c r="Q1540" i="1"/>
  <c r="AT1540" i="1"/>
  <c r="AL1351" i="1"/>
  <c r="AY1351" i="1"/>
  <c r="AL1303" i="1"/>
  <c r="AK1303" i="1" s="1"/>
  <c r="AY1303" i="1"/>
  <c r="AL1279" i="1"/>
  <c r="AY1279" i="1"/>
  <c r="AL1255" i="1"/>
  <c r="AY1255" i="1"/>
  <c r="AL1226" i="1"/>
  <c r="AY1226" i="1"/>
  <c r="AL1202" i="1"/>
  <c r="AK1202" i="1" s="1"/>
  <c r="AY1202" i="1"/>
  <c r="AM1154" i="1"/>
  <c r="AU1154" i="1"/>
  <c r="AM1122" i="1"/>
  <c r="AK1122" i="1" s="1"/>
  <c r="AU1122" i="1"/>
  <c r="AL1093" i="1"/>
  <c r="AY1093" i="1"/>
  <c r="Q1000" i="1"/>
  <c r="AT1000" i="1"/>
  <c r="Q968" i="1"/>
  <c r="AI968" i="1" s="1"/>
  <c r="AT968" i="1"/>
  <c r="Q936" i="1"/>
  <c r="AT936" i="1"/>
  <c r="Q904" i="1"/>
  <c r="AT904" i="1"/>
  <c r="Q872" i="1"/>
  <c r="AT872" i="1"/>
  <c r="AM768" i="1"/>
  <c r="AK768" i="1" s="1"/>
  <c r="AU768" i="1"/>
  <c r="AM736" i="1"/>
  <c r="AU736" i="1"/>
  <c r="AM704" i="1"/>
  <c r="AU704" i="1"/>
  <c r="AL651" i="1"/>
  <c r="AK651" i="1" s="1"/>
  <c r="AY651" i="1"/>
  <c r="AL523" i="1"/>
  <c r="AY523" i="1"/>
  <c r="AL395" i="1"/>
  <c r="AY395" i="1"/>
  <c r="AL267" i="1"/>
  <c r="AY267" i="1"/>
  <c r="AL138" i="1"/>
  <c r="AK138" i="1" s="1"/>
  <c r="AY138" i="1"/>
  <c r="Q91" i="1"/>
  <c r="AT91" i="1"/>
  <c r="AL585" i="1"/>
  <c r="AY585" i="1"/>
  <c r="AL321" i="1"/>
  <c r="AY321" i="1"/>
  <c r="AL1789" i="1"/>
  <c r="AK1789" i="1" s="1"/>
  <c r="F1789" i="1" s="1"/>
  <c r="AY1789" i="1"/>
  <c r="AM1728" i="1"/>
  <c r="AU1728" i="1"/>
  <c r="AM1696" i="1"/>
  <c r="AU1696" i="1"/>
  <c r="AM1611" i="1"/>
  <c r="AU1611" i="1"/>
  <c r="AL1553" i="1"/>
  <c r="AK1553" i="1" s="1"/>
  <c r="F1553" i="1" s="1"/>
  <c r="AY1553" i="1"/>
  <c r="AM1364" i="1"/>
  <c r="AU1364" i="1"/>
  <c r="AM1332" i="1"/>
  <c r="AK1332" i="1" s="1"/>
  <c r="AU1332" i="1"/>
  <c r="AM1300" i="1"/>
  <c r="AU1300" i="1"/>
  <c r="AM1268" i="1"/>
  <c r="AU1268" i="1"/>
  <c r="AL1239" i="1"/>
  <c r="AK1239" i="1" s="1"/>
  <c r="AY1239" i="1"/>
  <c r="AL1122" i="1"/>
  <c r="AY1122" i="1"/>
  <c r="AM1098" i="1"/>
  <c r="AU1098" i="1"/>
  <c r="AM191" i="1"/>
  <c r="AU191" i="1"/>
  <c r="AM159" i="1"/>
  <c r="AK159" i="1" s="1"/>
  <c r="F159" i="1" s="1"/>
  <c r="AU159" i="1"/>
  <c r="AM127" i="1"/>
  <c r="AU127" i="1"/>
  <c r="AM95" i="1"/>
  <c r="AU95" i="1"/>
  <c r="AM63" i="1"/>
  <c r="AK63" i="1" s="1"/>
  <c r="AU63" i="1"/>
  <c r="AM31" i="1"/>
  <c r="AU31" i="1"/>
  <c r="Q15" i="1"/>
  <c r="AT15" i="1"/>
  <c r="Q1570" i="1"/>
  <c r="AT1570" i="1"/>
  <c r="Q745" i="1"/>
  <c r="AT745" i="1"/>
  <c r="Q1845" i="1"/>
  <c r="AT1845" i="1"/>
  <c r="Q1813" i="1"/>
  <c r="AT1813" i="1"/>
  <c r="AL1680" i="1"/>
  <c r="AY1680" i="1"/>
  <c r="Q1569" i="1"/>
  <c r="AT1569" i="1"/>
  <c r="Q1537" i="1"/>
  <c r="AI1537" i="1" s="1"/>
  <c r="F1537" i="1" s="1"/>
  <c r="AT1537" i="1"/>
  <c r="Q1412" i="1"/>
  <c r="AT1412" i="1"/>
  <c r="Q1380" i="1"/>
  <c r="AT1380" i="1"/>
  <c r="AL1223" i="1"/>
  <c r="AK1223" i="1" s="1"/>
  <c r="AY1223" i="1"/>
  <c r="AL1199" i="1"/>
  <c r="AK1199" i="1" s="1"/>
  <c r="AY1199" i="1"/>
  <c r="AM1066" i="1"/>
  <c r="AU1066" i="1"/>
  <c r="AM1034" i="1"/>
  <c r="AU1034" i="1"/>
  <c r="AM1002" i="1"/>
  <c r="AK1002" i="1" s="1"/>
  <c r="F1002" i="1" s="1"/>
  <c r="AU1002" i="1"/>
  <c r="AM970" i="1"/>
  <c r="AU970" i="1"/>
  <c r="AM938" i="1"/>
  <c r="AU938" i="1"/>
  <c r="AM906" i="1"/>
  <c r="AU906" i="1"/>
  <c r="AM874" i="1"/>
  <c r="AU874" i="1"/>
  <c r="AL797" i="1"/>
  <c r="AK797" i="1" s="1"/>
  <c r="F797" i="1" s="1"/>
  <c r="AY797" i="1"/>
  <c r="Q776" i="1"/>
  <c r="AT776" i="1"/>
  <c r="Q744" i="1"/>
  <c r="AT744" i="1"/>
  <c r="Q712" i="1"/>
  <c r="AT712" i="1"/>
  <c r="AL608" i="1"/>
  <c r="AY608" i="1"/>
  <c r="AL480" i="1"/>
  <c r="AY480" i="1"/>
  <c r="AL352" i="1"/>
  <c r="AY352" i="1"/>
  <c r="AL224" i="1"/>
  <c r="AY224" i="1"/>
  <c r="AL95" i="1"/>
  <c r="AK95" i="1" s="1"/>
  <c r="AY95" i="1"/>
  <c r="Q748" i="1"/>
  <c r="AI748" i="1" s="1"/>
  <c r="AT748" i="1"/>
  <c r="AM1835" i="1"/>
  <c r="AU1835" i="1"/>
  <c r="Q942" i="1"/>
  <c r="AT942" i="1"/>
  <c r="AL1956" i="1"/>
  <c r="AY1956" i="1"/>
  <c r="AM1895" i="1"/>
  <c r="AU1895" i="1"/>
  <c r="AM1733" i="1"/>
  <c r="AU1733" i="1"/>
  <c r="AM1701" i="1"/>
  <c r="AK1701" i="1" s="1"/>
  <c r="AU1701" i="1"/>
  <c r="Q1627" i="1"/>
  <c r="AT1627" i="1"/>
  <c r="Q1598" i="1"/>
  <c r="AT1598" i="1"/>
  <c r="AM1353" i="1"/>
  <c r="AU1353" i="1"/>
  <c r="AM1204" i="1"/>
  <c r="AU1204" i="1"/>
  <c r="AM1172" i="1"/>
  <c r="AU1172" i="1"/>
  <c r="AL1143" i="1"/>
  <c r="AY1143" i="1"/>
  <c r="AL1119" i="1"/>
  <c r="AY1119" i="1"/>
  <c r="AL938" i="1"/>
  <c r="AK938" i="1" s="1"/>
  <c r="AY938" i="1"/>
  <c r="AL914" i="1"/>
  <c r="AY914" i="1"/>
  <c r="AM834" i="1"/>
  <c r="AU834" i="1"/>
  <c r="AM802" i="1"/>
  <c r="AU802" i="1"/>
  <c r="AL749" i="1"/>
  <c r="AK749" i="1" s="1"/>
  <c r="AY749" i="1"/>
  <c r="Q31" i="1"/>
  <c r="AT31" i="1"/>
  <c r="Q1753" i="1"/>
  <c r="AT1753" i="1"/>
  <c r="AM750" i="1"/>
  <c r="AU750" i="1"/>
  <c r="AL176" i="1"/>
  <c r="AY176" i="1"/>
  <c r="AL40" i="1"/>
  <c r="AY40" i="1"/>
  <c r="AM1839" i="1"/>
  <c r="AK1839" i="1" s="1"/>
  <c r="F1839" i="1" s="1"/>
  <c r="AU1839" i="1"/>
  <c r="AM1807" i="1"/>
  <c r="AU1807" i="1"/>
  <c r="AL1778" i="1"/>
  <c r="AY1778" i="1"/>
  <c r="AM1754" i="1"/>
  <c r="AK1754" i="1" s="1"/>
  <c r="F1754" i="1" s="1"/>
  <c r="AU1754" i="1"/>
  <c r="AL1701" i="1"/>
  <c r="AY1701" i="1"/>
  <c r="AM1677" i="1"/>
  <c r="AU1677" i="1"/>
  <c r="AM1600" i="1"/>
  <c r="AU1600" i="1"/>
  <c r="AM1571" i="1"/>
  <c r="AU1571" i="1"/>
  <c r="AM1539" i="1"/>
  <c r="AK1539" i="1" s="1"/>
  <c r="AU1539" i="1"/>
  <c r="AL1510" i="1"/>
  <c r="AY1510" i="1"/>
  <c r="AL1438" i="1"/>
  <c r="AY1438" i="1"/>
  <c r="Q1377" i="1"/>
  <c r="AT1377" i="1"/>
  <c r="AL1273" i="1"/>
  <c r="AY1273" i="1"/>
  <c r="AL1220" i="1"/>
  <c r="AY1220" i="1"/>
  <c r="AL1196" i="1"/>
  <c r="AY1196" i="1"/>
  <c r="Q994" i="1"/>
  <c r="AT994" i="1"/>
  <c r="Q962" i="1"/>
  <c r="AI962" i="1" s="1"/>
  <c r="AT962" i="1"/>
  <c r="Q930" i="1"/>
  <c r="AT930" i="1"/>
  <c r="Q898" i="1"/>
  <c r="AI898" i="1" s="1"/>
  <c r="AT898" i="1"/>
  <c r="AL597" i="1"/>
  <c r="AY597" i="1"/>
  <c r="AL469" i="1"/>
  <c r="AY469" i="1"/>
  <c r="AL389" i="1"/>
  <c r="AY389" i="1"/>
  <c r="AL341" i="1"/>
  <c r="AY341" i="1"/>
  <c r="AL213" i="1"/>
  <c r="AK213" i="1" s="1"/>
  <c r="AY213" i="1"/>
  <c r="AL132" i="1"/>
  <c r="AK132" i="1" s="1"/>
  <c r="AY132" i="1"/>
  <c r="AL620" i="1"/>
  <c r="AK620" i="1" s="1"/>
  <c r="F620" i="1" s="1"/>
  <c r="AY620" i="1"/>
  <c r="AL1349" i="1"/>
  <c r="AY1349" i="1"/>
  <c r="AL217" i="1"/>
  <c r="AY217" i="1"/>
  <c r="AL80" i="1"/>
  <c r="AY80" i="1"/>
  <c r="AM1900" i="1"/>
  <c r="AU1900" i="1"/>
  <c r="AM1868" i="1"/>
  <c r="AU1868" i="1"/>
  <c r="Q1741" i="1"/>
  <c r="AT1741" i="1"/>
  <c r="Q1709" i="1"/>
  <c r="AI1709" i="1" s="1"/>
  <c r="AT1709" i="1"/>
  <c r="AL1677" i="1"/>
  <c r="AY1677" i="1"/>
  <c r="Q1595" i="1"/>
  <c r="AI1595" i="1" s="1"/>
  <c r="AT1595" i="1"/>
  <c r="Q1486" i="1"/>
  <c r="AI1486" i="1" s="1"/>
  <c r="AT1486" i="1"/>
  <c r="Q1454" i="1"/>
  <c r="AT1454" i="1"/>
  <c r="Q1313" i="1"/>
  <c r="AT1313" i="1"/>
  <c r="Q1281" i="1"/>
  <c r="AT1281" i="1"/>
  <c r="Q1228" i="1"/>
  <c r="AT1228" i="1"/>
  <c r="Q1196" i="1"/>
  <c r="AI1196" i="1" s="1"/>
  <c r="AT1196" i="1"/>
  <c r="Q1164" i="1"/>
  <c r="AT1164" i="1"/>
  <c r="AL1108" i="1"/>
  <c r="AY1108" i="1"/>
  <c r="AM1084" i="1"/>
  <c r="AK1084" i="1" s="1"/>
  <c r="AU1084" i="1"/>
  <c r="AL863" i="1"/>
  <c r="AY863" i="1"/>
  <c r="AM807" i="1"/>
  <c r="AU807" i="1"/>
  <c r="Q669" i="1"/>
  <c r="AT669" i="1"/>
  <c r="Q637" i="1"/>
  <c r="AT637" i="1"/>
  <c r="Q605" i="1"/>
  <c r="AT605" i="1"/>
  <c r="Q573" i="1"/>
  <c r="AT573" i="1"/>
  <c r="Q541" i="1"/>
  <c r="AT541" i="1"/>
  <c r="Q509" i="1"/>
  <c r="AT509" i="1"/>
  <c r="Q477" i="1"/>
  <c r="AT477" i="1"/>
  <c r="Q445" i="1"/>
  <c r="AT445" i="1"/>
  <c r="Q413" i="1"/>
  <c r="AT413" i="1"/>
  <c r="Q381" i="1"/>
  <c r="AT381" i="1"/>
  <c r="Q349" i="1"/>
  <c r="AT349" i="1"/>
  <c r="Q317" i="1"/>
  <c r="AT317" i="1"/>
  <c r="Q285" i="1"/>
  <c r="AI285" i="1" s="1"/>
  <c r="AT285" i="1"/>
  <c r="Q253" i="1"/>
  <c r="AT253" i="1"/>
  <c r="Q221" i="1"/>
  <c r="AT221" i="1"/>
  <c r="AL1908" i="1"/>
  <c r="AY1908" i="1"/>
  <c r="Q1831" i="1"/>
  <c r="AT1831" i="1"/>
  <c r="Q1799" i="1"/>
  <c r="AT1799" i="1"/>
  <c r="AL1714" i="1"/>
  <c r="AY1714" i="1"/>
  <c r="AM1666" i="1"/>
  <c r="AU1666" i="1"/>
  <c r="AL1302" i="1"/>
  <c r="AK1302" i="1" s="1"/>
  <c r="AY1302" i="1"/>
  <c r="AL1201" i="1"/>
  <c r="AY1201" i="1"/>
  <c r="AM1060" i="1"/>
  <c r="AU1060" i="1"/>
  <c r="AM1028" i="1"/>
  <c r="AU1028" i="1"/>
  <c r="Q754" i="1"/>
  <c r="AT754" i="1"/>
  <c r="AM727" i="1"/>
  <c r="AU727" i="1"/>
  <c r="AL618" i="1"/>
  <c r="AK618" i="1" s="1"/>
  <c r="AY618" i="1"/>
  <c r="AL490" i="1"/>
  <c r="AY490" i="1"/>
  <c r="AL362" i="1"/>
  <c r="AY362" i="1"/>
  <c r="AL234" i="1"/>
  <c r="AK234" i="1" s="1"/>
  <c r="AY234" i="1"/>
  <c r="AL25" i="1"/>
  <c r="AY25" i="1"/>
  <c r="AM62" i="1"/>
  <c r="AU62" i="1"/>
  <c r="AM72" i="1"/>
  <c r="AU72" i="1"/>
  <c r="AL1309" i="1"/>
  <c r="AY1309" i="1"/>
  <c r="AL2014" i="1"/>
  <c r="AK2014" i="1" s="1"/>
  <c r="AY2014" i="1"/>
  <c r="AL1990" i="1"/>
  <c r="AY1990" i="1"/>
  <c r="AL1942" i="1"/>
  <c r="AY1942" i="1"/>
  <c r="Q1783" i="1"/>
  <c r="AI1783" i="1" s="1"/>
  <c r="AT1783" i="1"/>
  <c r="AL1658" i="1"/>
  <c r="AY1658" i="1"/>
  <c r="AL1379" i="1"/>
  <c r="AY1379" i="1"/>
  <c r="AM1347" i="1"/>
  <c r="AU1347" i="1"/>
  <c r="AM1283" i="1"/>
  <c r="AU1283" i="1"/>
  <c r="AM1198" i="1"/>
  <c r="AU1198" i="1"/>
  <c r="AM1166" i="1"/>
  <c r="AU1166" i="1"/>
  <c r="AM1089" i="1"/>
  <c r="AU1089" i="1"/>
  <c r="AL727" i="1"/>
  <c r="AY727" i="1"/>
  <c r="Q442" i="1"/>
  <c r="AT442" i="1"/>
  <c r="Q410" i="1"/>
  <c r="AT410" i="1"/>
  <c r="Q1929" i="1"/>
  <c r="AT1929" i="1"/>
  <c r="AM1756" i="1"/>
  <c r="AU1756" i="1"/>
  <c r="Q1650" i="1"/>
  <c r="AT1650" i="1"/>
  <c r="AM1549" i="1"/>
  <c r="AU1549" i="1"/>
  <c r="AL1488" i="1"/>
  <c r="AK1488" i="1" s="1"/>
  <c r="F1488" i="1" s="1"/>
  <c r="AY1488" i="1"/>
  <c r="AL1464" i="1"/>
  <c r="AK1464" i="1" s="1"/>
  <c r="AY1464" i="1"/>
  <c r="AL1440" i="1"/>
  <c r="AY1440" i="1"/>
  <c r="AM1416" i="1"/>
  <c r="AU1416" i="1"/>
  <c r="Q1387" i="1"/>
  <c r="AT1387" i="1"/>
  <c r="AL1363" i="1"/>
  <c r="AK1363" i="1" s="1"/>
  <c r="AY1363" i="1"/>
  <c r="AL1339" i="1"/>
  <c r="AK1339" i="1" s="1"/>
  <c r="AY1339" i="1"/>
  <c r="AM1235" i="1"/>
  <c r="AU1235" i="1"/>
  <c r="AM1049" i="1"/>
  <c r="AK1049" i="1" s="1"/>
  <c r="AU1049" i="1"/>
  <c r="AM1017" i="1"/>
  <c r="AU1017" i="1"/>
  <c r="AM985" i="1"/>
  <c r="AU985" i="1"/>
  <c r="AM953" i="1"/>
  <c r="AU953" i="1"/>
  <c r="AM921" i="1"/>
  <c r="AK921" i="1" s="1"/>
  <c r="AU921" i="1"/>
  <c r="AM889" i="1"/>
  <c r="AU889" i="1"/>
  <c r="AM857" i="1"/>
  <c r="AK857" i="1" s="1"/>
  <c r="AU857" i="1"/>
  <c r="AL780" i="1"/>
  <c r="AY780" i="1"/>
  <c r="AM756" i="1"/>
  <c r="AK756" i="1" s="1"/>
  <c r="AU756" i="1"/>
  <c r="AM724" i="1"/>
  <c r="AU724" i="1"/>
  <c r="AL695" i="1"/>
  <c r="AY695" i="1"/>
  <c r="AL567" i="1"/>
  <c r="AY567" i="1"/>
  <c r="AL439" i="1"/>
  <c r="AK439" i="1" s="1"/>
  <c r="AY439" i="1"/>
  <c r="AL311" i="1"/>
  <c r="AK311" i="1" s="1"/>
  <c r="AY311" i="1"/>
  <c r="AL86" i="1"/>
  <c r="AK86" i="1" s="1"/>
  <c r="AY86" i="1"/>
  <c r="AL38" i="1"/>
  <c r="AY38" i="1"/>
  <c r="Q2008" i="1"/>
  <c r="AI2008" i="1" s="1"/>
  <c r="AT2008" i="1"/>
  <c r="AM734" i="1"/>
  <c r="AU734" i="1"/>
  <c r="AL1995" i="1"/>
  <c r="AY1995" i="1"/>
  <c r="Q1889" i="1"/>
  <c r="AT1889" i="1"/>
  <c r="AL1809" i="1"/>
  <c r="AY1809" i="1"/>
  <c r="Q1727" i="1"/>
  <c r="AT1727" i="1"/>
  <c r="Q1695" i="1"/>
  <c r="AT1695" i="1"/>
  <c r="Q1610" i="1"/>
  <c r="AT1610" i="1"/>
  <c r="Q1581" i="1"/>
  <c r="AI1581" i="1" s="1"/>
  <c r="AT1581" i="1"/>
  <c r="AL1557" i="1"/>
  <c r="AY1557" i="1"/>
  <c r="AL1408" i="1"/>
  <c r="AY1408" i="1"/>
  <c r="Q1355" i="1"/>
  <c r="AT1355" i="1"/>
  <c r="AM1086" i="1"/>
  <c r="AU1086" i="1"/>
  <c r="AL1041" i="1"/>
  <c r="AK1041" i="1" s="1"/>
  <c r="AY1041" i="1"/>
  <c r="AL913" i="1"/>
  <c r="AK913" i="1" s="1"/>
  <c r="F913" i="1" s="1"/>
  <c r="AY913" i="1"/>
  <c r="Q804" i="1"/>
  <c r="AT804" i="1"/>
  <c r="Q671" i="1"/>
  <c r="AT671" i="1"/>
  <c r="Q639" i="1"/>
  <c r="AT639" i="1"/>
  <c r="Q607" i="1"/>
  <c r="AT607" i="1"/>
  <c r="Q575" i="1"/>
  <c r="AT575" i="1"/>
  <c r="Q543" i="1"/>
  <c r="AT543" i="1"/>
  <c r="Q511" i="1"/>
  <c r="AT511" i="1"/>
  <c r="Q479" i="1"/>
  <c r="AI479" i="1" s="1"/>
  <c r="AT479" i="1"/>
  <c r="Q447" i="1"/>
  <c r="AT447" i="1"/>
  <c r="Q415" i="1"/>
  <c r="AT415" i="1"/>
  <c r="Q383" i="1"/>
  <c r="AI383" i="1" s="1"/>
  <c r="AT383" i="1"/>
  <c r="Q351" i="1"/>
  <c r="AT351" i="1"/>
  <c r="Q319" i="1"/>
  <c r="AT319" i="1"/>
  <c r="Q287" i="1"/>
  <c r="AT287" i="1"/>
  <c r="Q255" i="1"/>
  <c r="AT255" i="1"/>
  <c r="Q223" i="1"/>
  <c r="AT223" i="1"/>
  <c r="Q190" i="1"/>
  <c r="AT190" i="1"/>
  <c r="Q158" i="1"/>
  <c r="AI158" i="1" s="1"/>
  <c r="F158" i="1" s="1"/>
  <c r="AT158" i="1"/>
  <c r="Q126" i="1"/>
  <c r="AI126" i="1" s="1"/>
  <c r="AT126" i="1"/>
  <c r="Q94" i="1"/>
  <c r="AT94" i="1"/>
  <c r="Q62" i="1"/>
  <c r="AT62" i="1"/>
  <c r="Q30" i="1"/>
  <c r="AT30" i="1"/>
  <c r="AL27" i="1"/>
  <c r="AY27" i="1"/>
  <c r="AL1894" i="1"/>
  <c r="AY1894" i="1"/>
  <c r="AL1785" i="1"/>
  <c r="AY1785" i="1"/>
  <c r="AL1623" i="1"/>
  <c r="AY1623" i="1"/>
  <c r="AM1570" i="1"/>
  <c r="AK1570" i="1" s="1"/>
  <c r="AU1570" i="1"/>
  <c r="AM1538" i="1"/>
  <c r="AU1538" i="1"/>
  <c r="AL1368" i="1"/>
  <c r="AY1368" i="1"/>
  <c r="AM1248" i="1"/>
  <c r="AU1248" i="1"/>
  <c r="AM990" i="1"/>
  <c r="AU990" i="1"/>
  <c r="AM958" i="1"/>
  <c r="AK958" i="1" s="1"/>
  <c r="AU958" i="1"/>
  <c r="AM926" i="1"/>
  <c r="AU926" i="1"/>
  <c r="AM846" i="1"/>
  <c r="AK846" i="1" s="1"/>
  <c r="AU846" i="1"/>
  <c r="AL1968" i="1"/>
  <c r="AY1968" i="1"/>
  <c r="AL1944" i="1"/>
  <c r="AY1944" i="1"/>
  <c r="AM1729" i="1"/>
  <c r="AU1729" i="1"/>
  <c r="AL1668" i="1"/>
  <c r="AK1668" i="1" s="1"/>
  <c r="AY1668" i="1"/>
  <c r="AM1365" i="1"/>
  <c r="AU1365" i="1"/>
  <c r="AM1333" i="1"/>
  <c r="AK1333" i="1" s="1"/>
  <c r="AU1333" i="1"/>
  <c r="AL1240" i="1"/>
  <c r="AY1240" i="1"/>
  <c r="AM1184" i="1"/>
  <c r="AU1184" i="1"/>
  <c r="AL974" i="1"/>
  <c r="AY974" i="1"/>
  <c r="AL926" i="1"/>
  <c r="AY926" i="1"/>
  <c r="AM822" i="1"/>
  <c r="AU822" i="1"/>
  <c r="AM790" i="1"/>
  <c r="AK790" i="1" s="1"/>
  <c r="AU790" i="1"/>
  <c r="Q364" i="1"/>
  <c r="AT364" i="1"/>
  <c r="Q332" i="1"/>
  <c r="AT332" i="1"/>
  <c r="Q300" i="1"/>
  <c r="AT300" i="1"/>
  <c r="Q268" i="1"/>
  <c r="AT268" i="1"/>
  <c r="Q236" i="1"/>
  <c r="AT236" i="1"/>
  <c r="Q204" i="1"/>
  <c r="AT204" i="1"/>
  <c r="AM1750" i="1"/>
  <c r="AU1750" i="1"/>
  <c r="AM1718" i="1"/>
  <c r="AU1718" i="1"/>
  <c r="AM1686" i="1"/>
  <c r="AU1686" i="1"/>
  <c r="AL1237" i="1"/>
  <c r="AY1237" i="1"/>
  <c r="AL979" i="1"/>
  <c r="AY979" i="1"/>
  <c r="AL851" i="1"/>
  <c r="AK851" i="1" s="1"/>
  <c r="F851" i="1" s="1"/>
  <c r="AY851" i="1"/>
  <c r="Q425" i="1"/>
  <c r="AT425" i="1"/>
  <c r="Q40" i="1"/>
  <c r="AT40" i="1"/>
  <c r="Q8" i="1"/>
  <c r="AT8" i="1"/>
  <c r="AL1450" i="1"/>
  <c r="AY1450" i="1"/>
  <c r="AM939" i="1"/>
  <c r="AU939" i="1"/>
  <c r="AS2297" i="1"/>
  <c r="AS2711" i="1"/>
  <c r="Q1029" i="1"/>
  <c r="AT1029" i="1"/>
  <c r="AL538" i="1"/>
  <c r="AY538" i="1"/>
  <c r="Q1211" i="1"/>
  <c r="AT1211" i="1"/>
  <c r="Q1997" i="1"/>
  <c r="AT1997" i="1"/>
  <c r="AL1104" i="1"/>
  <c r="AY1104" i="1"/>
  <c r="Q1646" i="1"/>
  <c r="AT1646" i="1"/>
  <c r="AL595" i="1"/>
  <c r="AK595" i="1" s="1"/>
  <c r="AY595" i="1"/>
  <c r="AL339" i="1"/>
  <c r="AK339" i="1" s="1"/>
  <c r="AY339" i="1"/>
  <c r="AL211" i="1"/>
  <c r="AY211" i="1"/>
  <c r="AL179" i="1"/>
  <c r="AK179" i="1" s="1"/>
  <c r="AY179" i="1"/>
  <c r="Q846" i="1"/>
  <c r="AI846" i="1" s="1"/>
  <c r="AT846" i="1"/>
  <c r="AL1999" i="1"/>
  <c r="AK1999" i="1" s="1"/>
  <c r="F1999" i="1" s="1"/>
  <c r="AY1999" i="1"/>
  <c r="Q1861" i="1"/>
  <c r="AT1861" i="1"/>
  <c r="Q1691" i="1"/>
  <c r="AT1691" i="1"/>
  <c r="Q603" i="1"/>
  <c r="AT603" i="1"/>
  <c r="Q475" i="1"/>
  <c r="AT475" i="1"/>
  <c r="Q315" i="1"/>
  <c r="AT315" i="1"/>
  <c r="Q122" i="1"/>
  <c r="AT122" i="1"/>
  <c r="Q756" i="1"/>
  <c r="AI756" i="1" s="1"/>
  <c r="AT756" i="1"/>
  <c r="AL657" i="1"/>
  <c r="AY657" i="1"/>
  <c r="AL1590" i="1"/>
  <c r="AY1590" i="1"/>
  <c r="AL1481" i="1"/>
  <c r="AK1481" i="1" s="1"/>
  <c r="AY1481" i="1"/>
  <c r="AL296" i="1"/>
  <c r="AY296" i="1"/>
  <c r="AL1401" i="1"/>
  <c r="AK1401" i="1" s="1"/>
  <c r="F1401" i="1" s="1"/>
  <c r="AY1401" i="1"/>
  <c r="AL1010" i="1"/>
  <c r="AY1010" i="1"/>
  <c r="AM509" i="1"/>
  <c r="AK509" i="1" s="1"/>
  <c r="F509" i="1" s="1"/>
  <c r="AU509" i="1"/>
  <c r="AM1108" i="1"/>
  <c r="AU1108" i="1"/>
  <c r="AL564" i="1"/>
  <c r="AK564" i="1" s="1"/>
  <c r="AY564" i="1"/>
  <c r="AL1326" i="1"/>
  <c r="AY1326" i="1"/>
  <c r="AM2002" i="1"/>
  <c r="AK2002" i="1" s="1"/>
  <c r="AU2002" i="1"/>
  <c r="AM1970" i="1"/>
  <c r="AU1970" i="1"/>
  <c r="AL1771" i="1"/>
  <c r="AY1771" i="1"/>
  <c r="AL1511" i="1"/>
  <c r="AK1511" i="1" s="1"/>
  <c r="AY1511" i="1"/>
  <c r="AL1487" i="1"/>
  <c r="AK1487" i="1" s="1"/>
  <c r="F1487" i="1" s="1"/>
  <c r="AY1487" i="1"/>
  <c r="AL1322" i="1"/>
  <c r="AY1322" i="1"/>
  <c r="AM1141" i="1"/>
  <c r="AK1141" i="1" s="1"/>
  <c r="F1141" i="1" s="1"/>
  <c r="AU1141" i="1"/>
  <c r="AM1109" i="1"/>
  <c r="AU1109" i="1"/>
  <c r="Q995" i="1"/>
  <c r="AT995" i="1"/>
  <c r="Q963" i="1"/>
  <c r="AT963" i="1"/>
  <c r="Q931" i="1"/>
  <c r="AT931" i="1"/>
  <c r="AL811" i="1"/>
  <c r="AY811" i="1"/>
  <c r="AM755" i="1"/>
  <c r="AU755" i="1"/>
  <c r="AM723" i="1"/>
  <c r="AK723" i="1" s="1"/>
  <c r="AU723" i="1"/>
  <c r="AL590" i="1"/>
  <c r="AY590" i="1"/>
  <c r="AL462" i="1"/>
  <c r="AY462" i="1"/>
  <c r="AL334" i="1"/>
  <c r="AY334" i="1"/>
  <c r="AL246" i="1"/>
  <c r="AY246" i="1"/>
  <c r="Q1952" i="1"/>
  <c r="AT1952" i="1"/>
  <c r="AL2010" i="1"/>
  <c r="AY2010" i="1"/>
  <c r="AL1933" i="1"/>
  <c r="AY1933" i="1"/>
  <c r="AM1869" i="1"/>
  <c r="AU1869" i="1"/>
  <c r="AL1646" i="1"/>
  <c r="AK1646" i="1" s="1"/>
  <c r="AY1646" i="1"/>
  <c r="Q1588" i="1"/>
  <c r="AT1588" i="1"/>
  <c r="AL1242" i="1"/>
  <c r="AK1242" i="1" s="1"/>
  <c r="AY1242" i="1"/>
  <c r="Q1213" i="1"/>
  <c r="AT1213" i="1"/>
  <c r="Q1181" i="1"/>
  <c r="AT1181" i="1"/>
  <c r="AL1125" i="1"/>
  <c r="AY1125" i="1"/>
  <c r="AM1101" i="1"/>
  <c r="AK1101" i="1" s="1"/>
  <c r="AU1101" i="1"/>
  <c r="AL1016" i="1"/>
  <c r="AK1016" i="1" s="1"/>
  <c r="AY1016" i="1"/>
  <c r="AM840" i="1"/>
  <c r="AU840" i="1"/>
  <c r="AM808" i="1"/>
  <c r="AU808" i="1"/>
  <c r="AM54" i="1"/>
  <c r="AU54" i="1"/>
  <c r="AM697" i="1"/>
  <c r="AU697" i="1"/>
  <c r="AL1891" i="1"/>
  <c r="AY1891" i="1"/>
  <c r="AL1893" i="1"/>
  <c r="AK1893" i="1" s="1"/>
  <c r="AY1893" i="1"/>
  <c r="AL1869" i="1"/>
  <c r="AY1869" i="1"/>
  <c r="AM1760" i="1"/>
  <c r="AU1760" i="1"/>
  <c r="AM1651" i="1"/>
  <c r="AU1651" i="1"/>
  <c r="AM1569" i="1"/>
  <c r="AU1569" i="1"/>
  <c r="AM1537" i="1"/>
  <c r="AU1537" i="1"/>
  <c r="Q1407" i="1"/>
  <c r="AT1407" i="1"/>
  <c r="Q1375" i="1"/>
  <c r="AI1375" i="1" s="1"/>
  <c r="AT1375" i="1"/>
  <c r="Q1064" i="1"/>
  <c r="AT1064" i="1"/>
  <c r="Q1032" i="1"/>
  <c r="AT1032" i="1"/>
  <c r="AL840" i="1"/>
  <c r="AK840" i="1" s="1"/>
  <c r="AY840" i="1"/>
  <c r="AL675" i="1"/>
  <c r="AY675" i="1"/>
  <c r="AL547" i="1"/>
  <c r="AY547" i="1"/>
  <c r="AL419" i="1"/>
  <c r="AY419" i="1"/>
  <c r="AL291" i="1"/>
  <c r="AY291" i="1"/>
  <c r="AL162" i="1"/>
  <c r="AY162" i="1"/>
  <c r="AL841" i="1"/>
  <c r="AY841" i="1"/>
  <c r="AL1490" i="1"/>
  <c r="AK1490" i="1" s="1"/>
  <c r="AY1490" i="1"/>
  <c r="Q950" i="1"/>
  <c r="AT950" i="1"/>
  <c r="AM2028" i="1"/>
  <c r="AU2028" i="1"/>
  <c r="AM1898" i="1"/>
  <c r="AU1898" i="1"/>
  <c r="AM1866" i="1"/>
  <c r="AU1866" i="1"/>
  <c r="AL1837" i="1"/>
  <c r="AY1837" i="1"/>
  <c r="AL1813" i="1"/>
  <c r="AK1813" i="1" s="1"/>
  <c r="AY1813" i="1"/>
  <c r="AL1667" i="1"/>
  <c r="AK1667" i="1" s="1"/>
  <c r="AY1667" i="1"/>
  <c r="Q1577" i="1"/>
  <c r="AI1577" i="1" s="1"/>
  <c r="AT1577" i="1"/>
  <c r="Q1500" i="1"/>
  <c r="AT1500" i="1"/>
  <c r="Q1468" i="1"/>
  <c r="AT1468" i="1"/>
  <c r="Q1436" i="1"/>
  <c r="AT1436" i="1"/>
  <c r="AL1412" i="1"/>
  <c r="AK1412" i="1" s="1"/>
  <c r="AY1412" i="1"/>
  <c r="AM1207" i="1"/>
  <c r="AU1207" i="1"/>
  <c r="AM1175" i="1"/>
  <c r="AU1175" i="1"/>
  <c r="AL1146" i="1"/>
  <c r="AY1146" i="1"/>
  <c r="Q1093" i="1"/>
  <c r="AT1093" i="1"/>
  <c r="AL989" i="1"/>
  <c r="AK989" i="1" s="1"/>
  <c r="AY989" i="1"/>
  <c r="AL965" i="1"/>
  <c r="AK965" i="1" s="1"/>
  <c r="AY965" i="1"/>
  <c r="Q808" i="1"/>
  <c r="AT808" i="1"/>
  <c r="AL704" i="1"/>
  <c r="AY704" i="1"/>
  <c r="AM672" i="1"/>
  <c r="AU672" i="1"/>
  <c r="AM640" i="1"/>
  <c r="AK640" i="1" s="1"/>
  <c r="AU640" i="1"/>
  <c r="AM608" i="1"/>
  <c r="AU608" i="1"/>
  <c r="AM576" i="1"/>
  <c r="AU576" i="1"/>
  <c r="AM544" i="1"/>
  <c r="AK544" i="1" s="1"/>
  <c r="AU544" i="1"/>
  <c r="AM512" i="1"/>
  <c r="AU512" i="1"/>
  <c r="AM480" i="1"/>
  <c r="AU480" i="1"/>
  <c r="AM448" i="1"/>
  <c r="AK448" i="1" s="1"/>
  <c r="AU448" i="1"/>
  <c r="AM416" i="1"/>
  <c r="AU416" i="1"/>
  <c r="AM384" i="1"/>
  <c r="AU384" i="1"/>
  <c r="AM352" i="1"/>
  <c r="AK352" i="1" s="1"/>
  <c r="F352" i="1" s="1"/>
  <c r="AU352" i="1"/>
  <c r="AM320" i="1"/>
  <c r="AK320" i="1" s="1"/>
  <c r="F320" i="1" s="1"/>
  <c r="AU320" i="1"/>
  <c r="AM288" i="1"/>
  <c r="AU288" i="1"/>
  <c r="AM256" i="1"/>
  <c r="AU256" i="1"/>
  <c r="AM224" i="1"/>
  <c r="AU224" i="1"/>
  <c r="Q849" i="1"/>
  <c r="AT849" i="1"/>
  <c r="AL508" i="1"/>
  <c r="AY508" i="1"/>
  <c r="AL244" i="1"/>
  <c r="AK244" i="1" s="1"/>
  <c r="AY244" i="1"/>
  <c r="AM710" i="1"/>
  <c r="AK710" i="1" s="1"/>
  <c r="AU710" i="1"/>
  <c r="AL144" i="1"/>
  <c r="AK144" i="1" s="1"/>
  <c r="AY144" i="1"/>
  <c r="Q2015" i="1"/>
  <c r="AT2015" i="1"/>
  <c r="Q1983" i="1"/>
  <c r="AT1983" i="1"/>
  <c r="Q1951" i="1"/>
  <c r="AT1951" i="1"/>
  <c r="Q1651" i="1"/>
  <c r="AT1651" i="1"/>
  <c r="AM1566" i="1"/>
  <c r="AK1566" i="1" s="1"/>
  <c r="AU1566" i="1"/>
  <c r="AM1534" i="1"/>
  <c r="AU1534" i="1"/>
  <c r="AM1252" i="1"/>
  <c r="AK1252" i="1" s="1"/>
  <c r="F1252" i="1" s="1"/>
  <c r="AU1252" i="1"/>
  <c r="AL1175" i="1"/>
  <c r="AY1175" i="1"/>
  <c r="Q1154" i="1"/>
  <c r="AI1154" i="1" s="1"/>
  <c r="AT1154" i="1"/>
  <c r="Q1122" i="1"/>
  <c r="AT1122" i="1"/>
  <c r="AL632" i="1"/>
  <c r="AY632" i="1"/>
  <c r="AL504" i="1"/>
  <c r="AK504" i="1" s="1"/>
  <c r="AY504" i="1"/>
  <c r="AL376" i="1"/>
  <c r="AK376" i="1" s="1"/>
  <c r="AY376" i="1"/>
  <c r="AL248" i="1"/>
  <c r="AK248" i="1" s="1"/>
  <c r="AY248" i="1"/>
  <c r="AL119" i="1"/>
  <c r="AK119" i="1" s="1"/>
  <c r="AY119" i="1"/>
  <c r="Q57" i="1"/>
  <c r="AT57" i="1"/>
  <c r="AL1325" i="1"/>
  <c r="AK1325" i="1" s="1"/>
  <c r="AY1325" i="1"/>
  <c r="AM915" i="1"/>
  <c r="AK915" i="1" s="1"/>
  <c r="AU915" i="1"/>
  <c r="AL1980" i="1"/>
  <c r="AY1980" i="1"/>
  <c r="AL1927" i="1"/>
  <c r="AY1927" i="1"/>
  <c r="AL1648" i="1"/>
  <c r="AK1648" i="1" s="1"/>
  <c r="AY1648" i="1"/>
  <c r="Q1489" i="1"/>
  <c r="AT1489" i="1"/>
  <c r="Q1457" i="1"/>
  <c r="AT1457" i="1"/>
  <c r="AM1087" i="1"/>
  <c r="AU1087" i="1"/>
  <c r="AL1034" i="1"/>
  <c r="AK1034" i="1" s="1"/>
  <c r="AY1034" i="1"/>
  <c r="AL962" i="1"/>
  <c r="AK962" i="1" s="1"/>
  <c r="AY962" i="1"/>
  <c r="AL725" i="1"/>
  <c r="AY725" i="1"/>
  <c r="AL701" i="1"/>
  <c r="AY701" i="1"/>
  <c r="Q672" i="1"/>
  <c r="AT672" i="1"/>
  <c r="Q640" i="1"/>
  <c r="AI640" i="1" s="1"/>
  <c r="AT640" i="1"/>
  <c r="Q608" i="1"/>
  <c r="AT608" i="1"/>
  <c r="Q576" i="1"/>
  <c r="AT576" i="1"/>
  <c r="Q544" i="1"/>
  <c r="AT544" i="1"/>
  <c r="Q512" i="1"/>
  <c r="AT512" i="1"/>
  <c r="Q480" i="1"/>
  <c r="AT480" i="1"/>
  <c r="Q448" i="1"/>
  <c r="AT448" i="1"/>
  <c r="Q416" i="1"/>
  <c r="AT416" i="1"/>
  <c r="Q384" i="1"/>
  <c r="AT384" i="1"/>
  <c r="Q352" i="1"/>
  <c r="AT352" i="1"/>
  <c r="Q320" i="1"/>
  <c r="AI320" i="1" s="1"/>
  <c r="AT320" i="1"/>
  <c r="Q288" i="1"/>
  <c r="AT288" i="1"/>
  <c r="Q256" i="1"/>
  <c r="AT256" i="1"/>
  <c r="Q224" i="1"/>
  <c r="AT224" i="1"/>
  <c r="Q191" i="1"/>
  <c r="AT191" i="1"/>
  <c r="Q159" i="1"/>
  <c r="AT159" i="1"/>
  <c r="Q127" i="1"/>
  <c r="AI127" i="1" s="1"/>
  <c r="AT127" i="1"/>
  <c r="Q95" i="1"/>
  <c r="AT95" i="1"/>
  <c r="Q63" i="1"/>
  <c r="AT63" i="1"/>
  <c r="AL692" i="1"/>
  <c r="AK692" i="1" s="1"/>
  <c r="AY692" i="1"/>
  <c r="AM1011" i="1"/>
  <c r="AU1011" i="1"/>
  <c r="AL329" i="1"/>
  <c r="AK329" i="1" s="1"/>
  <c r="AY329" i="1"/>
  <c r="Q2004" i="1"/>
  <c r="AT2004" i="1"/>
  <c r="Q1972" i="1"/>
  <c r="AT1972" i="1"/>
  <c r="AM1645" i="1"/>
  <c r="AK1645" i="1" s="1"/>
  <c r="AU1645" i="1"/>
  <c r="AL1595" i="1"/>
  <c r="AK1595" i="1" s="1"/>
  <c r="AY1595" i="1"/>
  <c r="AL1321" i="1"/>
  <c r="AK1321" i="1" s="1"/>
  <c r="AY1321" i="1"/>
  <c r="AL1297" i="1"/>
  <c r="AY1297" i="1"/>
  <c r="AL1172" i="1"/>
  <c r="AY1172" i="1"/>
  <c r="Q1143" i="1"/>
  <c r="AT1143" i="1"/>
  <c r="Q1111" i="1"/>
  <c r="AT1111" i="1"/>
  <c r="AL1087" i="1"/>
  <c r="AY1087" i="1"/>
  <c r="AM991" i="1"/>
  <c r="AU991" i="1"/>
  <c r="AM959" i="1"/>
  <c r="AU959" i="1"/>
  <c r="AM927" i="1"/>
  <c r="AU927" i="1"/>
  <c r="AM895" i="1"/>
  <c r="AU895" i="1"/>
  <c r="Q866" i="1"/>
  <c r="AT866" i="1"/>
  <c r="AM762" i="1"/>
  <c r="AU762" i="1"/>
  <c r="AM730" i="1"/>
  <c r="AK730" i="1" s="1"/>
  <c r="AU730" i="1"/>
  <c r="AM698" i="1"/>
  <c r="AU698" i="1"/>
  <c r="AL621" i="1"/>
  <c r="AK621" i="1" s="1"/>
  <c r="F621" i="1" s="1"/>
  <c r="AY621" i="1"/>
  <c r="AL493" i="1"/>
  <c r="AK493" i="1" s="1"/>
  <c r="AY493" i="1"/>
  <c r="AL413" i="1"/>
  <c r="AY413" i="1"/>
  <c r="AL365" i="1"/>
  <c r="AK365" i="1" s="1"/>
  <c r="AY365" i="1"/>
  <c r="AL237" i="1"/>
  <c r="AY237" i="1"/>
  <c r="AL156" i="1"/>
  <c r="AY156" i="1"/>
  <c r="AL28" i="1"/>
  <c r="AY28" i="1"/>
  <c r="AM870" i="1"/>
  <c r="AU870" i="1"/>
  <c r="AL2017" i="1"/>
  <c r="AK2017" i="1" s="1"/>
  <c r="AY2017" i="1"/>
  <c r="AL1993" i="1"/>
  <c r="AK1993" i="1" s="1"/>
  <c r="F1993" i="1" s="1"/>
  <c r="AY1993" i="1"/>
  <c r="AL1653" i="1"/>
  <c r="AK1653" i="1" s="1"/>
  <c r="AY1653" i="1"/>
  <c r="Q1624" i="1"/>
  <c r="AT1624" i="1"/>
  <c r="AL1563" i="1"/>
  <c r="AK1563" i="1" s="1"/>
  <c r="F1563" i="1" s="1"/>
  <c r="AY1563" i="1"/>
  <c r="AM1515" i="1"/>
  <c r="AU1515" i="1"/>
  <c r="AL1422" i="1"/>
  <c r="AK1422" i="1" s="1"/>
  <c r="AY1422" i="1"/>
  <c r="AL1398" i="1"/>
  <c r="AK1398" i="1" s="1"/>
  <c r="AY1398" i="1"/>
  <c r="AL1374" i="1"/>
  <c r="AK1374" i="1" s="1"/>
  <c r="AY1374" i="1"/>
  <c r="AM1342" i="1"/>
  <c r="AU1342" i="1"/>
  <c r="AM1310" i="1"/>
  <c r="AU1310" i="1"/>
  <c r="AM1278" i="1"/>
  <c r="AU1278" i="1"/>
  <c r="AM1225" i="1"/>
  <c r="AU1225" i="1"/>
  <c r="AL1055" i="1"/>
  <c r="AY1055" i="1"/>
  <c r="AL887" i="1"/>
  <c r="AY887" i="1"/>
  <c r="AL722" i="1"/>
  <c r="AK722" i="1" s="1"/>
  <c r="AY722" i="1"/>
  <c r="AL698" i="1"/>
  <c r="AK698" i="1" s="1"/>
  <c r="AY698" i="1"/>
  <c r="AM185" i="1"/>
  <c r="AU185" i="1"/>
  <c r="AM153" i="1"/>
  <c r="AU153" i="1"/>
  <c r="AM121" i="1"/>
  <c r="AU121" i="1"/>
  <c r="AM89" i="1"/>
  <c r="AU89" i="1"/>
  <c r="AM57" i="1"/>
  <c r="AU57" i="1"/>
  <c r="AM1022" i="1"/>
  <c r="AU1022" i="1"/>
  <c r="Q1993" i="1"/>
  <c r="AT1993" i="1"/>
  <c r="Q1961" i="1"/>
  <c r="AI1961" i="1" s="1"/>
  <c r="F1961" i="1" s="1"/>
  <c r="AT1961" i="1"/>
  <c r="Q1932" i="1"/>
  <c r="AT1932" i="1"/>
  <c r="AL1860" i="1"/>
  <c r="AK1860" i="1" s="1"/>
  <c r="AY1860" i="1"/>
  <c r="AL1690" i="1"/>
  <c r="AY1690" i="1"/>
  <c r="Q1547" i="1"/>
  <c r="AT1547" i="1"/>
  <c r="AL1515" i="1"/>
  <c r="AY1515" i="1"/>
  <c r="AL1443" i="1"/>
  <c r="AY1443" i="1"/>
  <c r="Q1414" i="1"/>
  <c r="AT1414" i="1"/>
  <c r="Q1382" i="1"/>
  <c r="AT1382" i="1"/>
  <c r="AM1145" i="1"/>
  <c r="AU1145" i="1"/>
  <c r="AM1113" i="1"/>
  <c r="AU1113" i="1"/>
  <c r="AL642" i="1"/>
  <c r="AY642" i="1"/>
  <c r="AL514" i="1"/>
  <c r="AK514" i="1" s="1"/>
  <c r="AY514" i="1"/>
  <c r="AL386" i="1"/>
  <c r="AY386" i="1"/>
  <c r="AL258" i="1"/>
  <c r="AY258" i="1"/>
  <c r="AL153" i="1"/>
  <c r="AY153" i="1"/>
  <c r="AL308" i="1"/>
  <c r="AK308" i="1" s="1"/>
  <c r="AY308" i="1"/>
  <c r="Q990" i="1"/>
  <c r="AT990" i="1"/>
  <c r="Q1916" i="1"/>
  <c r="AT1916" i="1"/>
  <c r="Q1884" i="1"/>
  <c r="AI1884" i="1" s="1"/>
  <c r="F1884" i="1" s="1"/>
  <c r="AT1884" i="1"/>
  <c r="AL1852" i="1"/>
  <c r="AK1852" i="1" s="1"/>
  <c r="AY1852" i="1"/>
  <c r="AL1828" i="1"/>
  <c r="AY1828" i="1"/>
  <c r="AM1751" i="1"/>
  <c r="AU1751" i="1"/>
  <c r="AM1719" i="1"/>
  <c r="AU1719" i="1"/>
  <c r="AM1687" i="1"/>
  <c r="AU1687" i="1"/>
  <c r="AM1634" i="1"/>
  <c r="AK1634" i="1" s="1"/>
  <c r="AU1634" i="1"/>
  <c r="Q1491" i="1"/>
  <c r="AT1491" i="1"/>
  <c r="Q1459" i="1"/>
  <c r="AI1459" i="1" s="1"/>
  <c r="AT1459" i="1"/>
  <c r="AL1403" i="1"/>
  <c r="AK1403" i="1" s="1"/>
  <c r="F1403" i="1" s="1"/>
  <c r="AY1403" i="1"/>
  <c r="AL1060" i="1"/>
  <c r="AY1060" i="1"/>
  <c r="Q839" i="1"/>
  <c r="AT839" i="1"/>
  <c r="Q807" i="1"/>
  <c r="AT807" i="1"/>
  <c r="AL751" i="1"/>
  <c r="AY751" i="1"/>
  <c r="Q666" i="1"/>
  <c r="AT666" i="1"/>
  <c r="Q634" i="1"/>
  <c r="AI634" i="1" s="1"/>
  <c r="AT634" i="1"/>
  <c r="Q602" i="1"/>
  <c r="AI602" i="1" s="1"/>
  <c r="AT602" i="1"/>
  <c r="Q570" i="1"/>
  <c r="AT570" i="1"/>
  <c r="Q538" i="1"/>
  <c r="AT538" i="1"/>
  <c r="Q506" i="1"/>
  <c r="AT506" i="1"/>
  <c r="Q474" i="1"/>
  <c r="AT474" i="1"/>
  <c r="Q378" i="1"/>
  <c r="AT378" i="1"/>
  <c r="Q346" i="1"/>
  <c r="AT346" i="1"/>
  <c r="Q314" i="1"/>
  <c r="AI314" i="1" s="1"/>
  <c r="AT314" i="1"/>
  <c r="Q282" i="1"/>
  <c r="AT282" i="1"/>
  <c r="Q250" i="1"/>
  <c r="AT250" i="1"/>
  <c r="Q218" i="1"/>
  <c r="AT218" i="1"/>
  <c r="Q185" i="1"/>
  <c r="AI185" i="1" s="1"/>
  <c r="AT185" i="1"/>
  <c r="Q153" i="1"/>
  <c r="AT153" i="1"/>
  <c r="Q121" i="1"/>
  <c r="AT121" i="1"/>
  <c r="Q89" i="1"/>
  <c r="AT89" i="1"/>
  <c r="Q1041" i="1"/>
  <c r="AT1041" i="1"/>
  <c r="AL11" i="1"/>
  <c r="AK11" i="1" s="1"/>
  <c r="AY11" i="1"/>
  <c r="Q1806" i="1"/>
  <c r="AT1806" i="1"/>
  <c r="AL1184" i="1"/>
  <c r="AY1184" i="1"/>
  <c r="Q902" i="1"/>
  <c r="AT902" i="1"/>
  <c r="Q2022" i="1"/>
  <c r="AT2022" i="1"/>
  <c r="Q1990" i="1"/>
  <c r="AT1990" i="1"/>
  <c r="Q1958" i="1"/>
  <c r="AT1958" i="1"/>
  <c r="AM1926" i="1"/>
  <c r="AK1926" i="1" s="1"/>
  <c r="AU1926" i="1"/>
  <c r="Q1844" i="1"/>
  <c r="AT1844" i="1"/>
  <c r="Q1812" i="1"/>
  <c r="AT1812" i="1"/>
  <c r="AL1780" i="1"/>
  <c r="AY1780" i="1"/>
  <c r="AL1727" i="1"/>
  <c r="AY1727" i="1"/>
  <c r="AL1679" i="1"/>
  <c r="AK1679" i="1" s="1"/>
  <c r="AY1679" i="1"/>
  <c r="AL1597" i="1"/>
  <c r="AK1597" i="1" s="1"/>
  <c r="F1597" i="1" s="1"/>
  <c r="AY1597" i="1"/>
  <c r="AM1384" i="1"/>
  <c r="AU1384" i="1"/>
  <c r="Q1129" i="1"/>
  <c r="AI1129" i="1" s="1"/>
  <c r="AT1129" i="1"/>
  <c r="Q1012" i="1"/>
  <c r="AI1012" i="1" s="1"/>
  <c r="F1012" i="1" s="1"/>
  <c r="AT1012" i="1"/>
  <c r="AL591" i="1"/>
  <c r="AK591" i="1" s="1"/>
  <c r="AY591" i="1"/>
  <c r="AL463" i="1"/>
  <c r="AY463" i="1"/>
  <c r="AL335" i="1"/>
  <c r="AK335" i="1" s="1"/>
  <c r="AY335" i="1"/>
  <c r="AL207" i="1"/>
  <c r="AY207" i="1"/>
  <c r="Q897" i="1"/>
  <c r="AT897" i="1"/>
  <c r="AL2019" i="1"/>
  <c r="AK2019" i="1" s="1"/>
  <c r="AY2019" i="1"/>
  <c r="AM1918" i="1"/>
  <c r="AU1918" i="1"/>
  <c r="AL1857" i="1"/>
  <c r="AY1857" i="1"/>
  <c r="AL1833" i="1"/>
  <c r="AK1833" i="1" s="1"/>
  <c r="F1833" i="1" s="1"/>
  <c r="AY1833" i="1"/>
  <c r="Q1780" i="1"/>
  <c r="AT1780" i="1"/>
  <c r="AM1352" i="1"/>
  <c r="AK1352" i="1" s="1"/>
  <c r="AU1352" i="1"/>
  <c r="Q1198" i="1"/>
  <c r="AT1198" i="1"/>
  <c r="Q1166" i="1"/>
  <c r="AT1166" i="1"/>
  <c r="AL937" i="1"/>
  <c r="AK937" i="1" s="1"/>
  <c r="AY937" i="1"/>
  <c r="AM833" i="1"/>
  <c r="AU833" i="1"/>
  <c r="AM801" i="1"/>
  <c r="AU801" i="1"/>
  <c r="AM668" i="1"/>
  <c r="AU668" i="1"/>
  <c r="AM636" i="1"/>
  <c r="AU636" i="1"/>
  <c r="AM604" i="1"/>
  <c r="AU604" i="1"/>
  <c r="AM572" i="1"/>
  <c r="AK572" i="1" s="1"/>
  <c r="F572" i="1" s="1"/>
  <c r="AU572" i="1"/>
  <c r="AM540" i="1"/>
  <c r="AU540" i="1"/>
  <c r="AM508" i="1"/>
  <c r="AU508" i="1"/>
  <c r="AM476" i="1"/>
  <c r="AU476" i="1"/>
  <c r="AM380" i="1"/>
  <c r="AU380" i="1"/>
  <c r="AM348" i="1"/>
  <c r="AU348" i="1"/>
  <c r="AM316" i="1"/>
  <c r="AU316" i="1"/>
  <c r="AM284" i="1"/>
  <c r="AU284" i="1"/>
  <c r="AM252" i="1"/>
  <c r="AU252" i="1"/>
  <c r="AM220" i="1"/>
  <c r="AU220" i="1"/>
  <c r="AM27" i="1"/>
  <c r="AU27" i="1"/>
  <c r="AL268" i="1"/>
  <c r="AK268" i="1" s="1"/>
  <c r="AY268" i="1"/>
  <c r="Q2011" i="1"/>
  <c r="AI2011" i="1" s="1"/>
  <c r="AT2011" i="1"/>
  <c r="Q1979" i="1"/>
  <c r="AT1979" i="1"/>
  <c r="Q1947" i="1"/>
  <c r="AT1947" i="1"/>
  <c r="AL1918" i="1"/>
  <c r="AY1918" i="1"/>
  <c r="AL1870" i="1"/>
  <c r="AY1870" i="1"/>
  <c r="AM1846" i="1"/>
  <c r="AK1846" i="1" s="1"/>
  <c r="AU1846" i="1"/>
  <c r="AM1814" i="1"/>
  <c r="AU1814" i="1"/>
  <c r="Q1756" i="1"/>
  <c r="AI1756" i="1" s="1"/>
  <c r="AT1756" i="1"/>
  <c r="Q1647" i="1"/>
  <c r="AT1647" i="1"/>
  <c r="AL1453" i="1"/>
  <c r="AK1453" i="1" s="1"/>
  <c r="AY1453" i="1"/>
  <c r="AL1429" i="1"/>
  <c r="AY1429" i="1"/>
  <c r="Q1400" i="1"/>
  <c r="AT1400" i="1"/>
  <c r="AL1344" i="1"/>
  <c r="AY1344" i="1"/>
  <c r="AL1272" i="1"/>
  <c r="AK1272" i="1" s="1"/>
  <c r="AY1272" i="1"/>
  <c r="Q1243" i="1"/>
  <c r="AT1243" i="1"/>
  <c r="AL1219" i="1"/>
  <c r="AK1219" i="1" s="1"/>
  <c r="AY1219" i="1"/>
  <c r="AL817" i="1"/>
  <c r="AK817" i="1" s="1"/>
  <c r="AY817" i="1"/>
  <c r="AL139" i="1"/>
  <c r="AY139" i="1"/>
  <c r="Q1923" i="1"/>
  <c r="AT1923" i="1"/>
  <c r="AM1575" i="1"/>
  <c r="AK1575" i="1" s="1"/>
  <c r="F1575" i="1" s="1"/>
  <c r="AU1575" i="1"/>
  <c r="AL1992" i="1"/>
  <c r="AY1992" i="1"/>
  <c r="Q1918" i="1"/>
  <c r="AI1918" i="1" s="1"/>
  <c r="AT1918" i="1"/>
  <c r="Q1785" i="1"/>
  <c r="AT1785" i="1"/>
  <c r="AM1697" i="1"/>
  <c r="AU1697" i="1"/>
  <c r="Q1615" i="1"/>
  <c r="AI1615" i="1" s="1"/>
  <c r="AT1615" i="1"/>
  <c r="AL1554" i="1"/>
  <c r="AY1554" i="1"/>
  <c r="AL1530" i="1"/>
  <c r="AY1530" i="1"/>
  <c r="Q1509" i="1"/>
  <c r="AT1509" i="1"/>
  <c r="Q1477" i="1"/>
  <c r="AT1477" i="1"/>
  <c r="Q1445" i="1"/>
  <c r="AT1445" i="1"/>
  <c r="AL1413" i="1"/>
  <c r="AY1413" i="1"/>
  <c r="AL1389" i="1"/>
  <c r="AY1389" i="1"/>
  <c r="AM1301" i="1"/>
  <c r="AU1301" i="1"/>
  <c r="AM1269" i="1"/>
  <c r="AU1269" i="1"/>
  <c r="AM1216" i="1"/>
  <c r="AU1216" i="1"/>
  <c r="AL1022" i="1"/>
  <c r="AK1022" i="1" s="1"/>
  <c r="AY1022" i="1"/>
  <c r="AL998" i="1"/>
  <c r="AK998" i="1" s="1"/>
  <c r="AY998" i="1"/>
  <c r="AL950" i="1"/>
  <c r="AK950" i="1" s="1"/>
  <c r="AY950" i="1"/>
  <c r="Q684" i="1"/>
  <c r="AT684" i="1"/>
  <c r="Q652" i="1"/>
  <c r="AT652" i="1"/>
  <c r="Q620" i="1"/>
  <c r="AT620" i="1"/>
  <c r="Q588" i="1"/>
  <c r="AT588" i="1"/>
  <c r="Q556" i="1"/>
  <c r="AT556" i="1"/>
  <c r="Q524" i="1"/>
  <c r="AI524" i="1" s="1"/>
  <c r="AT524" i="1"/>
  <c r="Q492" i="1"/>
  <c r="AT492" i="1"/>
  <c r="Q460" i="1"/>
  <c r="AI460" i="1" s="1"/>
  <c r="AT460" i="1"/>
  <c r="Q428" i="1"/>
  <c r="AT428" i="1"/>
  <c r="Q396" i="1"/>
  <c r="AT396" i="1"/>
  <c r="Q171" i="1"/>
  <c r="AT171" i="1"/>
  <c r="Q139" i="1"/>
  <c r="AT139" i="1"/>
  <c r="Q107" i="1"/>
  <c r="AT107" i="1"/>
  <c r="AL1965" i="1"/>
  <c r="AK1965" i="1" s="1"/>
  <c r="AY1965" i="1"/>
  <c r="AL1941" i="1"/>
  <c r="AY1941" i="1"/>
  <c r="Q1915" i="1"/>
  <c r="AI1915" i="1" s="1"/>
  <c r="AT1915" i="1"/>
  <c r="Q1883" i="1"/>
  <c r="AT1883" i="1"/>
  <c r="AL1827" i="1"/>
  <c r="AK1827" i="1" s="1"/>
  <c r="AY1827" i="1"/>
  <c r="AM1580" i="1"/>
  <c r="AU1580" i="1"/>
  <c r="Q1498" i="1"/>
  <c r="AT1498" i="1"/>
  <c r="Q1466" i="1"/>
  <c r="AT1466" i="1"/>
  <c r="Q1434" i="1"/>
  <c r="AT1434" i="1"/>
  <c r="AL1410" i="1"/>
  <c r="AY1410" i="1"/>
  <c r="Q1357" i="1"/>
  <c r="AT1357" i="1"/>
  <c r="Q1325" i="1"/>
  <c r="AT1325" i="1"/>
  <c r="Q1293" i="1"/>
  <c r="AT1293" i="1"/>
  <c r="Q1261" i="1"/>
  <c r="AI1261" i="1" s="1"/>
  <c r="AT1261" i="1"/>
  <c r="AM1205" i="1"/>
  <c r="AU1205" i="1"/>
  <c r="AM1173" i="1"/>
  <c r="AU1173" i="1"/>
  <c r="AL1144" i="1"/>
  <c r="AY1144" i="1"/>
  <c r="AM1096" i="1"/>
  <c r="AU1096" i="1"/>
  <c r="AL1067" i="1"/>
  <c r="AK1067" i="1" s="1"/>
  <c r="AY1067" i="1"/>
  <c r="AL1003" i="1"/>
  <c r="AY1003" i="1"/>
  <c r="AL875" i="1"/>
  <c r="AK875" i="1" s="1"/>
  <c r="AY875" i="1"/>
  <c r="AM819" i="1"/>
  <c r="AU819" i="1"/>
  <c r="AM787" i="1"/>
  <c r="AU787" i="1"/>
  <c r="Q681" i="1"/>
  <c r="AT681" i="1"/>
  <c r="Q649" i="1"/>
  <c r="AT649" i="1"/>
  <c r="Q617" i="1"/>
  <c r="AT617" i="1"/>
  <c r="Q585" i="1"/>
  <c r="AT585" i="1"/>
  <c r="Q553" i="1"/>
  <c r="AT553" i="1"/>
  <c r="Q521" i="1"/>
  <c r="AT521" i="1"/>
  <c r="Q489" i="1"/>
  <c r="AT489" i="1"/>
  <c r="Q457" i="1"/>
  <c r="AT457" i="1"/>
  <c r="Q393" i="1"/>
  <c r="AT393" i="1"/>
  <c r="Q361" i="1"/>
  <c r="AI361" i="1" s="1"/>
  <c r="AT361" i="1"/>
  <c r="Q329" i="1"/>
  <c r="AT329" i="1"/>
  <c r="Q297" i="1"/>
  <c r="AT297" i="1"/>
  <c r="Q265" i="1"/>
  <c r="AT265" i="1"/>
  <c r="Q233" i="1"/>
  <c r="AT233" i="1"/>
  <c r="Q201" i="1"/>
  <c r="AT201" i="1"/>
  <c r="Q168" i="1"/>
  <c r="AT168" i="1"/>
  <c r="Q136" i="1"/>
  <c r="AT136" i="1"/>
  <c r="Q104" i="1"/>
  <c r="AT104" i="1"/>
  <c r="Q72" i="1"/>
  <c r="AT72" i="1"/>
  <c r="Q2016" i="1"/>
  <c r="AI2016" i="1" s="1"/>
  <c r="AT2016" i="1"/>
  <c r="AL633" i="1"/>
  <c r="AK633" i="1" s="1"/>
  <c r="F633" i="1" s="1"/>
  <c r="AY633" i="1"/>
  <c r="AS2750" i="1"/>
  <c r="AS2095" i="1"/>
  <c r="AS2833" i="1"/>
  <c r="AS2830" i="1"/>
  <c r="AR2830" i="1" s="1"/>
  <c r="AS2781" i="1"/>
  <c r="AK1848" i="1"/>
  <c r="AK1901" i="1"/>
  <c r="AK1675" i="1"/>
  <c r="AK869" i="1"/>
  <c r="AK512" i="1"/>
  <c r="AK1018" i="1"/>
  <c r="AK845" i="1"/>
  <c r="AK1627" i="1"/>
  <c r="AK151" i="1"/>
  <c r="AK1475" i="1"/>
  <c r="F1475" i="1" s="1"/>
  <c r="AK1881" i="1"/>
  <c r="AK1711" i="1"/>
  <c r="AK1214" i="1"/>
  <c r="AK245" i="1"/>
  <c r="AK1116" i="1"/>
  <c r="AK706" i="1"/>
  <c r="F706" i="1" s="1"/>
  <c r="AK1647" i="1"/>
  <c r="AK570" i="1"/>
  <c r="AK1726" i="1"/>
  <c r="AK1298" i="1"/>
  <c r="AK117" i="1"/>
  <c r="AK53" i="1"/>
  <c r="AK112" i="1"/>
  <c r="AK427" i="1"/>
  <c r="AK1083" i="1"/>
  <c r="AK1896" i="1"/>
  <c r="F1896" i="1" s="1"/>
  <c r="AK214" i="1"/>
  <c r="F214" i="1" s="1"/>
  <c r="AK1133" i="1"/>
  <c r="AK555" i="1"/>
  <c r="AK1495" i="1"/>
  <c r="AK605" i="1"/>
  <c r="F605" i="1" s="1"/>
  <c r="AK477" i="1"/>
  <c r="AK397" i="1"/>
  <c r="AK140" i="1"/>
  <c r="AK1950" i="1"/>
  <c r="AK1387" i="1"/>
  <c r="AK1769" i="1"/>
  <c r="AK1517" i="1"/>
  <c r="AK1676" i="1"/>
  <c r="AK475" i="1"/>
  <c r="AK2007" i="1"/>
  <c r="AK1898" i="1"/>
  <c r="F1898" i="1" s="1"/>
  <c r="AK47" i="1"/>
  <c r="AK1409" i="1"/>
  <c r="AK638" i="1"/>
  <c r="F638" i="1" s="1"/>
  <c r="AK29" i="1"/>
  <c r="AK93" i="1"/>
  <c r="AK1694" i="1"/>
  <c r="AK350" i="1"/>
  <c r="AK278" i="1"/>
  <c r="AK254" i="1"/>
  <c r="F254" i="1" s="1"/>
  <c r="AK599" i="1"/>
  <c r="F599" i="1" s="1"/>
  <c r="AK1710" i="1"/>
  <c r="AK1994" i="1"/>
  <c r="F1994" i="1" s="1"/>
  <c r="AK1601" i="1"/>
  <c r="AK1109" i="1"/>
  <c r="AK1263" i="1"/>
  <c r="AK659" i="1"/>
  <c r="AK531" i="1"/>
  <c r="F531" i="1" s="1"/>
  <c r="AK403" i="1"/>
  <c r="AK275" i="1"/>
  <c r="F275" i="1" s="1"/>
  <c r="AK1821" i="1"/>
  <c r="AK1247" i="1"/>
  <c r="AK23" i="1"/>
  <c r="AK1964" i="1"/>
  <c r="F1964" i="1" s="1"/>
  <c r="AK1603" i="1"/>
  <c r="AK946" i="1"/>
  <c r="AK1786" i="1"/>
  <c r="AK1685" i="1"/>
  <c r="AK1281" i="1"/>
  <c r="AK1228" i="1"/>
  <c r="AK1156" i="1"/>
  <c r="F1156" i="1" s="1"/>
  <c r="AK814" i="1"/>
  <c r="AK1661" i="1"/>
  <c r="AK1892" i="1"/>
  <c r="F1892" i="1" s="1"/>
  <c r="AK498" i="1"/>
  <c r="F498" i="1" s="1"/>
  <c r="AK370" i="1"/>
  <c r="AK137" i="1"/>
  <c r="AK46" i="1"/>
  <c r="AK1841" i="1"/>
  <c r="F1841" i="1" s="1"/>
  <c r="AK1793" i="1"/>
  <c r="AK982" i="1"/>
  <c r="AK859" i="1"/>
  <c r="AK64" i="1"/>
  <c r="AK1562" i="1"/>
  <c r="AK1949" i="1"/>
  <c r="AK1835" i="1"/>
  <c r="AK1051" i="1"/>
  <c r="F1051" i="1" s="1"/>
  <c r="AK1293" i="1"/>
  <c r="Q3" i="1"/>
  <c r="AT3" i="1"/>
  <c r="AK2012" i="1"/>
  <c r="AK1847" i="1"/>
  <c r="AK290" i="1"/>
  <c r="AK892" i="1"/>
  <c r="AK1131" i="1"/>
  <c r="AK1128" i="1"/>
  <c r="AK1733" i="1"/>
  <c r="AK1959" i="1"/>
  <c r="AK1042" i="1"/>
  <c r="F1042" i="1" s="1"/>
  <c r="AK293" i="1"/>
  <c r="F293" i="1" s="1"/>
  <c r="AK263" i="1"/>
  <c r="F263" i="1" s="1"/>
  <c r="AK1072" i="1"/>
  <c r="AK968" i="1"/>
  <c r="AK627" i="1"/>
  <c r="AK114" i="1"/>
  <c r="AK444" i="1"/>
  <c r="AK128" i="1"/>
  <c r="AK1069" i="1"/>
  <c r="AK1781" i="1"/>
  <c r="AK513" i="1"/>
  <c r="AK1919" i="1"/>
  <c r="AK317" i="1"/>
  <c r="F317" i="1" s="1"/>
  <c r="AK1177" i="1"/>
  <c r="AK466" i="1"/>
  <c r="AK338" i="1"/>
  <c r="AK210" i="1"/>
  <c r="F210" i="1" s="1"/>
  <c r="AK129" i="1"/>
  <c r="AK703" i="1"/>
  <c r="AM3" i="1"/>
  <c r="AU3" i="1"/>
  <c r="AK415" i="1"/>
  <c r="AK62" i="1"/>
  <c r="AK1533" i="1"/>
  <c r="AK1235" i="1"/>
  <c r="AK1142" i="1"/>
  <c r="AK772" i="1"/>
  <c r="F772" i="1" s="1"/>
  <c r="AK1732" i="1"/>
  <c r="AK1708" i="1"/>
  <c r="AK902" i="1"/>
  <c r="AK1255" i="1"/>
  <c r="AK395" i="1"/>
  <c r="AK1680" i="1"/>
  <c r="AK480" i="1"/>
  <c r="AK1143" i="1"/>
  <c r="AK1119" i="1"/>
  <c r="AK1273" i="1"/>
  <c r="F1273" i="1" s="1"/>
  <c r="AK1220" i="1"/>
  <c r="AK469" i="1"/>
  <c r="AK1677" i="1"/>
  <c r="AK863" i="1"/>
  <c r="AK490" i="1"/>
  <c r="AK25" i="1"/>
  <c r="AK1990" i="1"/>
  <c r="AK1658" i="1"/>
  <c r="AK1379" i="1"/>
  <c r="F1379" i="1" s="1"/>
  <c r="AK1440" i="1"/>
  <c r="AK695" i="1"/>
  <c r="AK567" i="1"/>
  <c r="F567" i="1" s="1"/>
  <c r="AK38" i="1"/>
  <c r="AK1995" i="1"/>
  <c r="F1995" i="1" s="1"/>
  <c r="AK1408" i="1"/>
  <c r="AK1368" i="1"/>
  <c r="AK1968" i="1"/>
  <c r="AK1944" i="1"/>
  <c r="AK1240" i="1"/>
  <c r="AK926" i="1"/>
  <c r="F926" i="1" s="1"/>
  <c r="AK979" i="1"/>
  <c r="F979" i="1" s="1"/>
  <c r="AK1935" i="1"/>
  <c r="AK462" i="1"/>
  <c r="AK1837" i="1"/>
  <c r="AK704" i="1"/>
  <c r="AK632" i="1"/>
  <c r="AK156" i="1"/>
  <c r="F156" i="1" s="1"/>
  <c r="AK887" i="1"/>
  <c r="AK1515" i="1"/>
  <c r="AK1060" i="1"/>
  <c r="AK1780" i="1"/>
  <c r="AK463" i="1"/>
  <c r="AK1429" i="1"/>
  <c r="F1429" i="1" s="1"/>
  <c r="AK1530" i="1"/>
  <c r="AK1941" i="1"/>
  <c r="AK1410" i="1"/>
  <c r="AK1880" i="1"/>
  <c r="AK358" i="1"/>
  <c r="AK1840" i="1"/>
  <c r="AK1149" i="1"/>
  <c r="AK1040" i="1"/>
  <c r="AK42" i="1"/>
  <c r="AK59" i="1"/>
  <c r="AK1683" i="1"/>
  <c r="AK1388" i="1"/>
  <c r="AK752" i="1"/>
  <c r="AK728" i="1"/>
  <c r="F728" i="1" s="1"/>
  <c r="AK1914" i="1"/>
  <c r="AK1457" i="1"/>
  <c r="F1457" i="1" s="1"/>
  <c r="AK528" i="1"/>
  <c r="AK400" i="1"/>
  <c r="F400" i="1" s="1"/>
  <c r="AK272" i="1"/>
  <c r="AK39" i="1"/>
  <c r="AK2004" i="1"/>
  <c r="AK1810" i="1"/>
  <c r="AK1425" i="1"/>
  <c r="AK1377" i="1"/>
  <c r="AK1058" i="1"/>
  <c r="AK1725" i="1"/>
  <c r="AK645" i="1"/>
  <c r="AK52" i="1"/>
  <c r="AK1969" i="1"/>
  <c r="AK1007" i="1"/>
  <c r="AK983" i="1"/>
  <c r="AK783" i="1"/>
  <c r="AK282" i="1"/>
  <c r="AK177" i="1"/>
  <c r="AK1544" i="1"/>
  <c r="F1544" i="1" s="1"/>
  <c r="AK860" i="1"/>
  <c r="F860" i="1" s="1"/>
  <c r="AK1873" i="1"/>
  <c r="AK1618" i="1"/>
  <c r="AK487" i="1"/>
  <c r="AK359" i="1"/>
  <c r="AK155" i="1"/>
  <c r="AK673" i="1"/>
  <c r="AK1663" i="1"/>
  <c r="AK985" i="1"/>
  <c r="AK596" i="1"/>
  <c r="AK1296" i="1"/>
  <c r="AK1506" i="1"/>
  <c r="AK1046" i="1"/>
  <c r="AK1657" i="1"/>
  <c r="AK758" i="1"/>
  <c r="AK281" i="1"/>
  <c r="F281" i="1" s="1"/>
  <c r="AK1080" i="1"/>
  <c r="F1080" i="1" s="1"/>
  <c r="AK838" i="1"/>
  <c r="AK1763" i="1"/>
  <c r="AK1670" i="1"/>
  <c r="AK1415" i="1"/>
  <c r="F1415" i="1" s="1"/>
  <c r="AK1391" i="1"/>
  <c r="AK912" i="1"/>
  <c r="AK747" i="1"/>
  <c r="AK1917" i="1"/>
  <c r="AK1593" i="1"/>
  <c r="F1593" i="1" s="1"/>
  <c r="AK1508" i="1"/>
  <c r="AK792" i="1"/>
  <c r="AK1951" i="1"/>
  <c r="AK1590" i="1"/>
  <c r="F1590" i="1" s="1"/>
  <c r="AK1300" i="1"/>
  <c r="AK1090" i="1"/>
  <c r="AK858" i="1"/>
  <c r="AK1770" i="1"/>
  <c r="AK1616" i="1"/>
  <c r="AK669" i="1"/>
  <c r="AK541" i="1"/>
  <c r="AK76" i="1"/>
  <c r="AK580" i="1"/>
  <c r="AK32" i="1"/>
  <c r="AK1738" i="1"/>
  <c r="AK1629" i="1"/>
  <c r="AK1326" i="1"/>
  <c r="F1326" i="1" s="1"/>
  <c r="AK1217" i="1"/>
  <c r="AK306" i="1"/>
  <c r="AK1568" i="1"/>
  <c r="AK1520" i="1"/>
  <c r="AK1246" i="1"/>
  <c r="F1246" i="1" s="1"/>
  <c r="AK956" i="1"/>
  <c r="AK1751" i="1"/>
  <c r="AK1703" i="1"/>
  <c r="AK1512" i="1"/>
  <c r="AK1206" i="1"/>
  <c r="AK639" i="1"/>
  <c r="AK383" i="1"/>
  <c r="AK255" i="1"/>
  <c r="AK1501" i="1"/>
  <c r="F1501" i="1" s="1"/>
  <c r="AK1320" i="1"/>
  <c r="AK1187" i="1"/>
  <c r="AK1854" i="1"/>
  <c r="AK1830" i="1"/>
  <c r="AK1806" i="1"/>
  <c r="AK1070" i="1"/>
  <c r="AK2013" i="1"/>
  <c r="AK1120" i="1"/>
  <c r="AK1019" i="1"/>
  <c r="AK1192" i="1"/>
  <c r="AK662" i="1"/>
  <c r="AK5" i="1"/>
  <c r="AK10" i="1"/>
  <c r="AK1064" i="1"/>
  <c r="AK1460" i="1"/>
  <c r="F1460" i="1" s="1"/>
  <c r="AK1194" i="1"/>
  <c r="AK816" i="1"/>
  <c r="AK619" i="1"/>
  <c r="AK363" i="1"/>
  <c r="F363" i="1" s="1"/>
  <c r="AK235" i="1"/>
  <c r="F235" i="1" s="1"/>
  <c r="AK106" i="1"/>
  <c r="AK2023" i="1"/>
  <c r="AK1659" i="1"/>
  <c r="AK1061" i="1"/>
  <c r="AK933" i="1"/>
  <c r="AK1890" i="1"/>
  <c r="AK1744" i="1"/>
  <c r="AK1696" i="1"/>
  <c r="AK1324" i="1"/>
  <c r="AK449" i="1"/>
  <c r="AK1863" i="1"/>
  <c r="AK1478" i="1"/>
  <c r="F1478" i="1" s="1"/>
  <c r="AK1345" i="1"/>
  <c r="F1345" i="1" s="1"/>
  <c r="AK565" i="1"/>
  <c r="AK437" i="1"/>
  <c r="AK309" i="1"/>
  <c r="F309" i="1" s="1"/>
  <c r="AK1669" i="1"/>
  <c r="AK831" i="1"/>
  <c r="AK586" i="1"/>
  <c r="AK330" i="1"/>
  <c r="F330" i="1" s="1"/>
  <c r="AM1275" i="1"/>
  <c r="AK1275" i="1" s="1"/>
  <c r="F1275" i="1" s="1"/>
  <c r="AK1137" i="1"/>
  <c r="AK1307" i="1"/>
  <c r="AK820" i="1"/>
  <c r="AK535" i="1"/>
  <c r="AK407" i="1"/>
  <c r="F407" i="1" s="1"/>
  <c r="AK279" i="1"/>
  <c r="F279" i="1" s="1"/>
  <c r="AK174" i="1"/>
  <c r="AK150" i="1"/>
  <c r="AK1602" i="1"/>
  <c r="F1602" i="1" s="1"/>
  <c r="AK1376" i="1"/>
  <c r="AK881" i="1"/>
  <c r="AK764" i="1"/>
  <c r="AK740" i="1"/>
  <c r="AK1724" i="1"/>
  <c r="AK1586" i="1"/>
  <c r="AK601" i="1"/>
  <c r="AK1455" i="1"/>
  <c r="F1455" i="1" s="1"/>
  <c r="AK779" i="1"/>
  <c r="AK262" i="1"/>
  <c r="AK1978" i="1"/>
  <c r="AK1556" i="1"/>
  <c r="AK798" i="1"/>
  <c r="AK1861" i="1"/>
  <c r="AK1776" i="1"/>
  <c r="AK1319" i="1"/>
  <c r="AK1295" i="1"/>
  <c r="F1295" i="1" s="1"/>
  <c r="AK1114" i="1"/>
  <c r="AK1215" i="1"/>
  <c r="F1215" i="1" s="1"/>
  <c r="AK1191" i="1"/>
  <c r="AK600" i="1"/>
  <c r="AK216" i="1"/>
  <c r="AK7" i="1"/>
  <c r="AK1948" i="1"/>
  <c r="AK1135" i="1"/>
  <c r="AK1111" i="1"/>
  <c r="F1111" i="1" s="1"/>
  <c r="AK906" i="1"/>
  <c r="AK765" i="1"/>
  <c r="F765" i="1" s="1"/>
  <c r="AK741" i="1"/>
  <c r="F741" i="1" s="1"/>
  <c r="AK1454" i="1"/>
  <c r="AK1369" i="1"/>
  <c r="AK1265" i="1"/>
  <c r="AK589" i="1"/>
  <c r="F589" i="1" s="1"/>
  <c r="AK205" i="1"/>
  <c r="F205" i="1" s="1"/>
  <c r="AK124" i="1"/>
  <c r="AK1241" i="1"/>
  <c r="AK1294" i="1"/>
  <c r="AK1193" i="1"/>
  <c r="AK2006" i="1"/>
  <c r="AK1982" i="1"/>
  <c r="AK1958" i="1"/>
  <c r="AK1650" i="1"/>
  <c r="AK719" i="1"/>
  <c r="AK1480" i="1"/>
  <c r="AK303" i="1"/>
  <c r="F303" i="1" s="1"/>
  <c r="AK102" i="1"/>
  <c r="AK1721" i="1"/>
  <c r="AK369" i="1"/>
  <c r="AK1573" i="1"/>
  <c r="F1573" i="1" s="1"/>
  <c r="AK1549" i="1"/>
  <c r="AK1251" i="1"/>
  <c r="AK1110" i="1"/>
  <c r="F1110" i="1" s="1"/>
  <c r="AK905" i="1"/>
  <c r="F905" i="1" s="1"/>
  <c r="AK1777" i="1"/>
  <c r="AK1748" i="1"/>
  <c r="AK1960" i="1"/>
  <c r="AK918" i="1"/>
  <c r="AK133" i="1"/>
  <c r="AK1638" i="1"/>
  <c r="AK1367" i="1"/>
  <c r="F1367" i="1" s="1"/>
  <c r="AK1271" i="1"/>
  <c r="AK539" i="1"/>
  <c r="AK411" i="1"/>
  <c r="AK1805" i="1"/>
  <c r="AK1569" i="1"/>
  <c r="F1569" i="1" s="1"/>
  <c r="AK1138" i="1"/>
  <c r="AK981" i="1"/>
  <c r="AK496" i="1"/>
  <c r="AK111" i="1"/>
  <c r="AK1200" i="1"/>
  <c r="F1200" i="1" s="1"/>
  <c r="AK1972" i="1"/>
  <c r="AK954" i="1"/>
  <c r="AK930" i="1"/>
  <c r="AK1693" i="1"/>
  <c r="AK1587" i="1"/>
  <c r="AK1289" i="1"/>
  <c r="AK1188" i="1"/>
  <c r="AK1164" i="1"/>
  <c r="AK1079" i="1"/>
  <c r="AK229" i="1"/>
  <c r="AK148" i="1"/>
  <c r="AK20" i="1"/>
  <c r="AK152" i="1"/>
  <c r="AK1985" i="1"/>
  <c r="AK879" i="1"/>
  <c r="AK714" i="1"/>
  <c r="AK1900" i="1"/>
  <c r="AK1730" i="1"/>
  <c r="AK1435" i="1"/>
  <c r="AK1318" i="1"/>
  <c r="AK634" i="1"/>
  <c r="AK378" i="1"/>
  <c r="F378" i="1" s="1"/>
  <c r="AK250" i="1"/>
  <c r="F250" i="1" s="1"/>
  <c r="AK145" i="1"/>
  <c r="AK822" i="1"/>
  <c r="AK1076" i="1"/>
  <c r="AK1052" i="1"/>
  <c r="AK1028" i="1"/>
  <c r="AK1222" i="1"/>
  <c r="AK583" i="1"/>
  <c r="F583" i="1" s="1"/>
  <c r="AK327" i="1"/>
  <c r="AK199" i="1"/>
  <c r="AK88" i="1"/>
  <c r="AK2011" i="1"/>
  <c r="AK1910" i="1"/>
  <c r="AK1862" i="1"/>
  <c r="F1862" i="1" s="1"/>
  <c r="AK1264" i="1"/>
  <c r="AK1984" i="1"/>
  <c r="AK1381" i="1"/>
  <c r="AK1232" i="1"/>
  <c r="AK1014" i="1"/>
  <c r="AK990" i="1"/>
  <c r="AK966" i="1"/>
  <c r="F966" i="1" s="1"/>
  <c r="AK942" i="1"/>
  <c r="AK1402" i="1"/>
  <c r="AK1136" i="1"/>
  <c r="AK1059" i="1"/>
  <c r="AK944" i="1"/>
  <c r="F944" i="1" s="1"/>
  <c r="AK374" i="1"/>
  <c r="F374" i="1" s="1"/>
  <c r="AK326" i="1"/>
  <c r="AK1856" i="1"/>
  <c r="AK1234" i="1"/>
  <c r="AK856" i="1"/>
  <c r="AK715" i="1"/>
  <c r="AK1885" i="1"/>
  <c r="AK307" i="1"/>
  <c r="AK50" i="1"/>
  <c r="AK1829" i="1"/>
  <c r="AK1404" i="1"/>
  <c r="AK1380" i="1"/>
  <c r="AK853" i="1"/>
  <c r="AK1611" i="1"/>
  <c r="AK1449" i="1"/>
  <c r="F1449" i="1" s="1"/>
  <c r="AK1167" i="1"/>
  <c r="AK392" i="1"/>
  <c r="AK264" i="1"/>
  <c r="AK1558" i="1"/>
  <c r="AK978" i="1"/>
  <c r="AK417" i="1"/>
  <c r="AK1313" i="1"/>
  <c r="AK637" i="1"/>
  <c r="F637" i="1" s="1"/>
  <c r="AK253" i="1"/>
  <c r="AK1555" i="1"/>
  <c r="AK1047" i="1"/>
  <c r="AK1023" i="1"/>
  <c r="AK1483" i="1"/>
  <c r="AK1100" i="1"/>
  <c r="AK658" i="1"/>
  <c r="F658" i="1" s="1"/>
  <c r="AK169" i="1"/>
  <c r="AK1844" i="1"/>
  <c r="AK1419" i="1"/>
  <c r="AK767" i="1"/>
  <c r="AK1865" i="1"/>
  <c r="AK1589" i="1"/>
  <c r="AK43" i="1"/>
  <c r="Q1275" i="1"/>
  <c r="AK953" i="1"/>
  <c r="AK1445" i="1"/>
  <c r="AK1336" i="1"/>
  <c r="AK1660" i="1"/>
  <c r="AK1038" i="1"/>
  <c r="AK1957" i="1"/>
  <c r="AK1819" i="1"/>
  <c r="AK750" i="1"/>
  <c r="AK726" i="1"/>
  <c r="AK702" i="1"/>
  <c r="AK569" i="1"/>
  <c r="AK173" i="1"/>
  <c r="AK1808" i="1"/>
  <c r="AK928" i="1"/>
  <c r="AK739" i="1"/>
  <c r="AK1585" i="1"/>
  <c r="F1585" i="1" s="1"/>
  <c r="AK784" i="1"/>
  <c r="F784" i="1" s="1"/>
  <c r="AK459" i="1"/>
  <c r="AK203" i="1"/>
  <c r="AK74" i="1"/>
  <c r="AK1967" i="1"/>
  <c r="AK1943" i="1"/>
  <c r="AK1029" i="1"/>
  <c r="AK1635" i="1"/>
  <c r="AK1582" i="1"/>
  <c r="AK1292" i="1"/>
  <c r="AK1082" i="1"/>
  <c r="AK672" i="1"/>
  <c r="AK31" i="1"/>
  <c r="AK1737" i="1"/>
  <c r="AK1393" i="1"/>
  <c r="F1393" i="1" s="1"/>
  <c r="AK778" i="1"/>
  <c r="F778" i="1" s="1"/>
  <c r="AK533" i="1"/>
  <c r="AK1961" i="1"/>
  <c r="AK1855" i="1"/>
  <c r="AK1831" i="1"/>
  <c r="AK927" i="1"/>
  <c r="F927" i="1" s="1"/>
  <c r="AK762" i="1"/>
  <c r="AK682" i="1"/>
  <c r="F682" i="1" s="1"/>
  <c r="AK426" i="1"/>
  <c r="AK298" i="1"/>
  <c r="AK1560" i="1"/>
  <c r="AK1238" i="1"/>
  <c r="AK852" i="1"/>
  <c r="AK1089" i="1"/>
  <c r="AK375" i="1"/>
  <c r="AK1073" i="1"/>
  <c r="AK1179" i="1"/>
  <c r="AK1931" i="1"/>
  <c r="AK1798" i="1"/>
  <c r="AK2005" i="1"/>
  <c r="AK1543" i="1"/>
  <c r="AL3" i="1"/>
  <c r="AK3" i="1" s="1"/>
  <c r="AY3" i="1"/>
  <c r="AK299" i="1"/>
  <c r="F299" i="1" s="1"/>
  <c r="AK1157" i="1"/>
  <c r="AK1524" i="1"/>
  <c r="F1524" i="1" s="1"/>
  <c r="AK1723" i="1"/>
  <c r="AK1476" i="1"/>
  <c r="F1476" i="1" s="1"/>
  <c r="AK808" i="1"/>
  <c r="AK611" i="1"/>
  <c r="AK98" i="1"/>
  <c r="AK925" i="1"/>
  <c r="AK2028" i="1"/>
  <c r="F2028" i="1" s="1"/>
  <c r="AK1858" i="1"/>
  <c r="AK1712" i="1"/>
  <c r="AK1340" i="1"/>
  <c r="AK312" i="1"/>
  <c r="F312" i="1" s="1"/>
  <c r="AK183" i="1"/>
  <c r="AK874" i="1"/>
  <c r="AK1879" i="1"/>
  <c r="AK1608" i="1"/>
  <c r="AK826" i="1"/>
  <c r="AK429" i="1"/>
  <c r="AK301" i="1"/>
  <c r="AK92" i="1"/>
  <c r="AK1783" i="1"/>
  <c r="AK823" i="1"/>
  <c r="AK578" i="1"/>
  <c r="F578" i="1" s="1"/>
  <c r="AK322" i="1"/>
  <c r="AK1176" i="1"/>
  <c r="AK1129" i="1"/>
  <c r="AK996" i="1"/>
  <c r="AK1913" i="1"/>
  <c r="AK1323" i="1"/>
  <c r="AK1299" i="1"/>
  <c r="F1299" i="1" s="1"/>
  <c r="AK399" i="1"/>
  <c r="AK271" i="1"/>
  <c r="AK166" i="1"/>
  <c r="AK142" i="1"/>
  <c r="AK1764" i="1"/>
  <c r="AK732" i="1"/>
  <c r="AK436" i="1"/>
  <c r="AK1227" i="1"/>
  <c r="AK1822" i="1"/>
  <c r="AK886" i="1"/>
  <c r="AK745" i="1"/>
  <c r="AK1928" i="1"/>
  <c r="F1928" i="1" s="1"/>
  <c r="AK1394" i="1"/>
  <c r="AK1112" i="1"/>
  <c r="AK225" i="1"/>
  <c r="AK165" i="1"/>
  <c r="F165" i="1" s="1"/>
  <c r="AK1447" i="1"/>
  <c r="AK1282" i="1"/>
  <c r="AK678" i="1"/>
  <c r="AK422" i="1"/>
  <c r="F422" i="1" s="1"/>
  <c r="AK1970" i="1"/>
  <c r="AK1572" i="1"/>
  <c r="AK976" i="1"/>
  <c r="AK1606" i="1"/>
  <c r="AK1311" i="1"/>
  <c r="AK635" i="1"/>
  <c r="AK507" i="1"/>
  <c r="AK379" i="1"/>
  <c r="AK251" i="1"/>
  <c r="AK122" i="1"/>
  <c r="AK649" i="1"/>
  <c r="AK1688" i="1"/>
  <c r="AK1207" i="1"/>
  <c r="AK79" i="1"/>
  <c r="AK385" i="1"/>
  <c r="F385" i="1" s="1"/>
  <c r="AK1446" i="1"/>
  <c r="AK1257" i="1"/>
  <c r="AK581" i="1"/>
  <c r="AK116" i="1"/>
  <c r="AK1233" i="1"/>
  <c r="AK1698" i="1"/>
  <c r="AK1366" i="1"/>
  <c r="F1366" i="1" s="1"/>
  <c r="AK602" i="1"/>
  <c r="AK474" i="1"/>
  <c r="AK346" i="1"/>
  <c r="AK113" i="1"/>
  <c r="AK1974" i="1"/>
  <c r="AK1929" i="1"/>
  <c r="AK711" i="1"/>
  <c r="AK1472" i="1"/>
  <c r="AK836" i="1"/>
  <c r="AK788" i="1"/>
  <c r="F788" i="1" s="1"/>
  <c r="AK679" i="1"/>
  <c r="AK551" i="1"/>
  <c r="AK1565" i="1"/>
  <c r="AK1243" i="1"/>
  <c r="AK1126" i="1"/>
  <c r="F1126" i="1" s="1"/>
  <c r="AK1025" i="1"/>
  <c r="AK1716" i="1"/>
  <c r="AK1631" i="1"/>
  <c r="AK441" i="1"/>
  <c r="AK1248" i="1"/>
  <c r="AK910" i="1"/>
  <c r="AK769" i="1"/>
  <c r="AK505" i="1"/>
  <c r="AK1093" i="1"/>
  <c r="K9" i="2"/>
  <c r="AF2311" i="1"/>
  <c r="AF1865" i="1"/>
  <c r="AF2602" i="1"/>
  <c r="AF1895" i="1"/>
  <c r="AI1634" i="1"/>
  <c r="AI1923" i="1"/>
  <c r="AI346" i="1"/>
  <c r="F346" i="1" s="1"/>
  <c r="AI1611" i="1"/>
  <c r="AI1161" i="1"/>
  <c r="AI1469" i="1"/>
  <c r="AI1193" i="1"/>
  <c r="AI1800" i="1"/>
  <c r="AI1252" i="1"/>
  <c r="AI1107" i="1"/>
  <c r="AI709" i="1"/>
  <c r="AI410" i="1"/>
  <c r="F410" i="1" s="1"/>
  <c r="AI448" i="1"/>
  <c r="AI186" i="1"/>
  <c r="AI1728" i="1"/>
  <c r="F1728" i="1" s="1"/>
  <c r="AI787" i="1"/>
  <c r="F787" i="1" s="1"/>
  <c r="AI571" i="1"/>
  <c r="F571" i="1" s="1"/>
  <c r="AI1832" i="1"/>
  <c r="AI1646" i="1"/>
  <c r="AI1707" i="1"/>
  <c r="AI996" i="1"/>
  <c r="F996" i="1" s="1"/>
  <c r="AI603" i="1"/>
  <c r="F603" i="1" s="1"/>
  <c r="AI283" i="1"/>
  <c r="AI1677" i="1"/>
  <c r="AI1767" i="1"/>
  <c r="AI1828" i="1"/>
  <c r="AI1780" i="1"/>
  <c r="AI1198" i="1"/>
  <c r="F1198" i="1" s="1"/>
  <c r="AI734" i="1"/>
  <c r="AI1288" i="1"/>
  <c r="AI59" i="1"/>
  <c r="AI1321" i="1"/>
  <c r="AI1301" i="1"/>
  <c r="AI1173" i="1"/>
  <c r="AI1145" i="1"/>
  <c r="F1145" i="1" s="1"/>
  <c r="AI1891" i="1"/>
  <c r="F1891" i="1" s="1"/>
  <c r="AI219" i="1"/>
  <c r="AI507" i="1"/>
  <c r="F507" i="1" s="1"/>
  <c r="AI1249" i="1"/>
  <c r="AI773" i="1"/>
  <c r="AI1622" i="1"/>
  <c r="AI256" i="1"/>
  <c r="AI1407" i="1"/>
  <c r="F1407" i="1" s="1"/>
  <c r="AI1593" i="1"/>
  <c r="AI1069" i="1"/>
  <c r="AI768" i="1"/>
  <c r="AI704" i="1"/>
  <c r="F704" i="1" s="1"/>
  <c r="AI1268" i="1"/>
  <c r="F1268" i="1" s="1"/>
  <c r="AI938" i="1"/>
  <c r="AI1172" i="1"/>
  <c r="AI453" i="1"/>
  <c r="AI2009" i="1"/>
  <c r="AI1839" i="1"/>
  <c r="AI1900" i="1"/>
  <c r="F1900" i="1" s="1"/>
  <c r="AI1432" i="1"/>
  <c r="AI812" i="1"/>
  <c r="AI780" i="1"/>
  <c r="AI319" i="1"/>
  <c r="AI864" i="1"/>
  <c r="AI1604" i="1"/>
  <c r="F1604" i="1" s="1"/>
  <c r="AI901" i="1"/>
  <c r="AI1566" i="1"/>
  <c r="AI191" i="1"/>
  <c r="AI1454" i="1"/>
  <c r="F1454" i="1" s="1"/>
  <c r="AI221" i="1"/>
  <c r="AI1247" i="1"/>
  <c r="AI1146" i="1"/>
  <c r="AI1114" i="1"/>
  <c r="AI1029" i="1"/>
  <c r="F1029" i="1" s="1"/>
  <c r="AI1866" i="1"/>
  <c r="AI930" i="1"/>
  <c r="F930" i="1" s="1"/>
  <c r="AI413" i="1"/>
  <c r="AI2001" i="1"/>
  <c r="F2001" i="1" s="1"/>
  <c r="AI832" i="1"/>
  <c r="AI667" i="1"/>
  <c r="F667" i="1" s="1"/>
  <c r="AI1858" i="1"/>
  <c r="AI1167" i="1"/>
  <c r="AI536" i="1"/>
  <c r="AI1697" i="1"/>
  <c r="AI995" i="1"/>
  <c r="AI722" i="1"/>
  <c r="AI1539" i="1"/>
  <c r="AI1359" i="1"/>
  <c r="F1359" i="1" s="1"/>
  <c r="AI211" i="1"/>
  <c r="AI50" i="1"/>
  <c r="AI1112" i="1"/>
  <c r="AI1752" i="1"/>
  <c r="AI1720" i="1"/>
  <c r="AI1635" i="1"/>
  <c r="AI829" i="1"/>
  <c r="F829" i="1" s="1"/>
  <c r="AI87" i="1"/>
  <c r="AI55" i="1"/>
  <c r="AI1725" i="1"/>
  <c r="AI1535" i="1"/>
  <c r="AI952" i="1"/>
  <c r="F952" i="1" s="1"/>
  <c r="AI1643" i="1"/>
  <c r="AI1053" i="1"/>
  <c r="AI989" i="1"/>
  <c r="AI1457" i="1"/>
  <c r="AI1640" i="1"/>
  <c r="AI1143" i="1"/>
  <c r="AI19" i="1"/>
  <c r="AI1778" i="1"/>
  <c r="AI1510" i="1"/>
  <c r="AI661" i="1"/>
  <c r="AI597" i="1"/>
  <c r="AI565" i="1"/>
  <c r="AI52" i="1"/>
  <c r="AI951" i="1"/>
  <c r="AI887" i="1"/>
  <c r="AI1234" i="1"/>
  <c r="AI1048" i="1"/>
  <c r="F1048" i="1" s="1"/>
  <c r="AI1239" i="1"/>
  <c r="F1239" i="1" s="1"/>
  <c r="AI808" i="1"/>
  <c r="AI720" i="1"/>
  <c r="AI1082" i="1"/>
  <c r="AI890" i="1"/>
  <c r="AI312" i="1"/>
  <c r="AI1369" i="1"/>
  <c r="AI1337" i="1"/>
  <c r="F1337" i="1" s="1"/>
  <c r="AI1188" i="1"/>
  <c r="AI437" i="1"/>
  <c r="AI148" i="1"/>
  <c r="AI84" i="1"/>
  <c r="AI1993" i="1"/>
  <c r="AI1823" i="1"/>
  <c r="AI855" i="1"/>
  <c r="AI739" i="1"/>
  <c r="F739" i="1" s="1"/>
  <c r="AI1723" i="1"/>
  <c r="AI1606" i="1"/>
  <c r="AI1159" i="1"/>
  <c r="AI240" i="1"/>
  <c r="AI208" i="1"/>
  <c r="AI1935" i="1"/>
  <c r="F1935" i="1" s="1"/>
  <c r="AI1911" i="1"/>
  <c r="AI1879" i="1"/>
  <c r="AI1305" i="1"/>
  <c r="AI1661" i="1"/>
  <c r="AI746" i="1"/>
  <c r="AI714" i="1"/>
  <c r="AI761" i="1"/>
  <c r="AI1287" i="1"/>
  <c r="AI619" i="1"/>
  <c r="F619" i="1" s="1"/>
  <c r="AI1797" i="1"/>
  <c r="F1797" i="1" s="1"/>
  <c r="AI1744" i="1"/>
  <c r="AI1680" i="1"/>
  <c r="AI821" i="1"/>
  <c r="AI111" i="1"/>
  <c r="AI1826" i="1"/>
  <c r="AI1425" i="1"/>
  <c r="F1425" i="1" s="1"/>
  <c r="AI1393" i="1"/>
  <c r="AI1749" i="1"/>
  <c r="AI1717" i="1"/>
  <c r="AI1608" i="1"/>
  <c r="AI1467" i="1"/>
  <c r="AI880" i="1"/>
  <c r="AI769" i="1"/>
  <c r="AI1667" i="1"/>
  <c r="AI1420" i="1"/>
  <c r="AI981" i="1"/>
  <c r="AI685" i="1"/>
  <c r="AI461" i="1"/>
  <c r="AI333" i="1"/>
  <c r="AI301" i="1"/>
  <c r="AI205" i="1"/>
  <c r="AI843" i="1"/>
  <c r="AI1294" i="1"/>
  <c r="F1294" i="1" s="1"/>
  <c r="AI22" i="1"/>
  <c r="AI1396" i="1"/>
  <c r="AI11" i="1"/>
  <c r="AI978" i="1"/>
  <c r="F978" i="1" s="1"/>
  <c r="AI946" i="1"/>
  <c r="AI1329" i="1"/>
  <c r="AI1212" i="1"/>
  <c r="AI108" i="1"/>
  <c r="AI76" i="1"/>
  <c r="AI1953" i="1"/>
  <c r="AI879" i="1"/>
  <c r="AI1117" i="1"/>
  <c r="F1117" i="1" s="1"/>
  <c r="AI763" i="1"/>
  <c r="AI731" i="1"/>
  <c r="AI699" i="1"/>
  <c r="AI1747" i="1"/>
  <c r="AI1715" i="1"/>
  <c r="AI1630" i="1"/>
  <c r="AI347" i="1"/>
  <c r="AI1183" i="1"/>
  <c r="F1183" i="1" s="1"/>
  <c r="AI552" i="1"/>
  <c r="AI520" i="1"/>
  <c r="F520" i="1" s="1"/>
  <c r="AI488" i="1"/>
  <c r="AI424" i="1"/>
  <c r="F424" i="1" s="1"/>
  <c r="AI392" i="1"/>
  <c r="AI264" i="1"/>
  <c r="AI232" i="1"/>
  <c r="AI1095" i="1"/>
  <c r="AI1653" i="1"/>
  <c r="AI738" i="1"/>
  <c r="AI24" i="1"/>
  <c r="AI1516" i="1"/>
  <c r="F1516" i="1" s="1"/>
  <c r="AI1311" i="1"/>
  <c r="AI1821" i="1"/>
  <c r="AI1619" i="1"/>
  <c r="AI1038" i="1"/>
  <c r="AI1920" i="1"/>
  <c r="AI1850" i="1"/>
  <c r="AI1673" i="1"/>
  <c r="AI1603" i="1"/>
  <c r="AI1018" i="1"/>
  <c r="F1018" i="1" s="1"/>
  <c r="AI1746" i="1"/>
  <c r="AI1682" i="1"/>
  <c r="AI936" i="1"/>
  <c r="AI899" i="1"/>
  <c r="AI1877" i="1"/>
  <c r="AI1218" i="1"/>
  <c r="AI923" i="1"/>
  <c r="AI1545" i="1"/>
  <c r="AI1412" i="1"/>
  <c r="AI1380" i="1"/>
  <c r="AI877" i="1"/>
  <c r="AI845" i="1"/>
  <c r="AI781" i="1"/>
  <c r="AI2020" i="1"/>
  <c r="F2020" i="1" s="1"/>
  <c r="AI1656" i="1"/>
  <c r="AI1574" i="1"/>
  <c r="AI1199" i="1"/>
  <c r="AI677" i="1"/>
  <c r="AI645" i="1"/>
  <c r="AI581" i="1"/>
  <c r="AI485" i="1"/>
  <c r="AI197" i="1"/>
  <c r="AI1116" i="1"/>
  <c r="AI903" i="1"/>
  <c r="AI1549" i="1"/>
  <c r="AI1017" i="1"/>
  <c r="AI1203" i="1"/>
  <c r="AI1405" i="1"/>
  <c r="AI990" i="1"/>
  <c r="AI1450" i="1"/>
  <c r="AI625" i="1"/>
  <c r="F625" i="1" s="1"/>
  <c r="AI433" i="1"/>
  <c r="AI1362" i="1"/>
  <c r="AI686" i="1"/>
  <c r="F686" i="1" s="1"/>
  <c r="AI622" i="1"/>
  <c r="AI398" i="1"/>
  <c r="AI8" i="1"/>
  <c r="AI89" i="1"/>
  <c r="AI663" i="1"/>
  <c r="AI471" i="1"/>
  <c r="AI86" i="1"/>
  <c r="AI1809" i="1"/>
  <c r="AI833" i="1"/>
  <c r="AI380" i="1"/>
  <c r="AI220" i="1"/>
  <c r="AI1753" i="1"/>
  <c r="AI1676" i="1"/>
  <c r="AI1495" i="1"/>
  <c r="F1495" i="1" s="1"/>
  <c r="AI1322" i="1"/>
  <c r="F1322" i="1" s="1"/>
  <c r="AI294" i="1"/>
  <c r="F294" i="1" s="1"/>
  <c r="AI262" i="1"/>
  <c r="AI198" i="1"/>
  <c r="AI831" i="1"/>
  <c r="AI799" i="1"/>
  <c r="AI894" i="1"/>
  <c r="AI1958" i="1"/>
  <c r="AI1658" i="1"/>
  <c r="AI719" i="1"/>
  <c r="AI963" i="1"/>
  <c r="AI343" i="1"/>
  <c r="AI279" i="1"/>
  <c r="AI1073" i="1"/>
  <c r="AI1227" i="1"/>
  <c r="AI1195" i="1"/>
  <c r="AI1562" i="1"/>
  <c r="F1562" i="1" s="1"/>
  <c r="AI1474" i="1"/>
  <c r="F1474" i="1" s="1"/>
  <c r="AI329" i="1"/>
  <c r="AI1354" i="1"/>
  <c r="AI678" i="1"/>
  <c r="AI390" i="1"/>
  <c r="F390" i="1" s="1"/>
  <c r="AI1105" i="1"/>
  <c r="AI892" i="1"/>
  <c r="AI1711" i="1"/>
  <c r="AI1009" i="1"/>
  <c r="F1009" i="1" s="1"/>
  <c r="AI1461" i="1"/>
  <c r="AI1325" i="1"/>
  <c r="F1325" i="1" s="1"/>
  <c r="AI705" i="1"/>
  <c r="F705" i="1" s="1"/>
  <c r="AI626" i="1"/>
  <c r="AI562" i="1"/>
  <c r="AI658" i="1"/>
  <c r="AI1684" i="1"/>
  <c r="AI1631" i="1"/>
  <c r="AI1217" i="1"/>
  <c r="AI762" i="1"/>
  <c r="AI81" i="1"/>
  <c r="AI1759" i="1"/>
  <c r="AI1589" i="1"/>
  <c r="AI655" i="1"/>
  <c r="AI623" i="1"/>
  <c r="AI527" i="1"/>
  <c r="AI495" i="1"/>
  <c r="F495" i="1" s="1"/>
  <c r="AI399" i="1"/>
  <c r="AI142" i="1"/>
  <c r="AI1910" i="1"/>
  <c r="AI500" i="1"/>
  <c r="AI276" i="1"/>
  <c r="AI1668" i="1"/>
  <c r="AI96" i="1"/>
  <c r="AI1487" i="1"/>
  <c r="AI1331" i="1"/>
  <c r="AI271" i="1"/>
  <c r="AI239" i="1"/>
  <c r="AI1565" i="1"/>
  <c r="AI1150" i="1"/>
  <c r="AI1987" i="1"/>
  <c r="AI1187" i="1"/>
  <c r="AI1421" i="1"/>
  <c r="AI1232" i="1"/>
  <c r="AI1006" i="1"/>
  <c r="AI1466" i="1"/>
  <c r="F1466" i="1" s="1"/>
  <c r="AI417" i="1"/>
  <c r="AI289" i="1"/>
  <c r="AI1734" i="1"/>
  <c r="F1734" i="1" s="1"/>
  <c r="AI574" i="1"/>
  <c r="AI1921" i="1"/>
  <c r="AI980" i="1"/>
  <c r="AI1070" i="1"/>
  <c r="F1070" i="1" s="1"/>
  <c r="AI838" i="1"/>
  <c r="F838" i="1" s="1"/>
  <c r="AI1625" i="1"/>
  <c r="AI1221" i="1"/>
  <c r="AI1177" i="1"/>
  <c r="F1177" i="1" s="1"/>
  <c r="AI234" i="1"/>
  <c r="AI202" i="1"/>
  <c r="AI70" i="1"/>
  <c r="AI1182" i="1"/>
  <c r="AI1663" i="1"/>
  <c r="AI772" i="1"/>
  <c r="AI708" i="1"/>
  <c r="AI1623" i="1"/>
  <c r="AI107" i="1"/>
  <c r="AI947" i="1"/>
  <c r="F947" i="1" s="1"/>
  <c r="AI1200" i="1"/>
  <c r="AI958" i="1"/>
  <c r="AI835" i="1"/>
  <c r="AI105" i="1"/>
  <c r="AI1427" i="1"/>
  <c r="AI615" i="1"/>
  <c r="AI102" i="1"/>
  <c r="AI684" i="1"/>
  <c r="AI620" i="1"/>
  <c r="AI556" i="1"/>
  <c r="F556" i="1" s="1"/>
  <c r="AI204" i="1"/>
  <c r="AI184" i="1"/>
  <c r="AI1896" i="1"/>
  <c r="AI1835" i="1"/>
  <c r="AI1274" i="1"/>
  <c r="AI310" i="1"/>
  <c r="AI1674" i="1"/>
  <c r="AI1642" i="1"/>
  <c r="AI703" i="1"/>
  <c r="AI1897" i="1"/>
  <c r="F1897" i="1" s="1"/>
  <c r="AI1504" i="1"/>
  <c r="AI1355" i="1"/>
  <c r="F1355" i="1" s="1"/>
  <c r="AI1097" i="1"/>
  <c r="AI820" i="1"/>
  <c r="AI1525" i="1"/>
  <c r="AI1025" i="1"/>
  <c r="F1025" i="1" s="1"/>
  <c r="AI883" i="1"/>
  <c r="AI1179" i="1"/>
  <c r="F1179" i="1" s="1"/>
  <c r="AI1413" i="1"/>
  <c r="F1413" i="1" s="1"/>
  <c r="AI934" i="1"/>
  <c r="F934" i="1" s="1"/>
  <c r="AI1737" i="1"/>
  <c r="AI1458" i="1"/>
  <c r="F1458" i="1" s="1"/>
  <c r="AI569" i="1"/>
  <c r="AI249" i="1"/>
  <c r="AI1726" i="1"/>
  <c r="AI766" i="1"/>
  <c r="AI662" i="1"/>
  <c r="F662" i="1" s="1"/>
  <c r="AI598" i="1"/>
  <c r="F598" i="1" s="1"/>
  <c r="AI438" i="1"/>
  <c r="AI1310" i="1"/>
  <c r="AI1004" i="1"/>
  <c r="AI1610" i="1"/>
  <c r="AI1971" i="1"/>
  <c r="AI1854" i="1"/>
  <c r="AI1790" i="1"/>
  <c r="AI1867" i="1"/>
  <c r="F1867" i="1" s="1"/>
  <c r="AI1277" i="1"/>
  <c r="AI795" i="1"/>
  <c r="F795" i="1" s="1"/>
  <c r="AI674" i="1"/>
  <c r="F674" i="1" s="1"/>
  <c r="AI386" i="1"/>
  <c r="AI354" i="1"/>
  <c r="AI322" i="1"/>
  <c r="AI1804" i="1"/>
  <c r="AI1243" i="1"/>
  <c r="F1243" i="1" s="1"/>
  <c r="AI961" i="1"/>
  <c r="F961" i="1" s="1"/>
  <c r="AI865" i="1"/>
  <c r="AI1700" i="1"/>
  <c r="AI1264" i="1"/>
  <c r="F1264" i="1" s="1"/>
  <c r="AI1373" i="1"/>
  <c r="F1373" i="1" s="1"/>
  <c r="AI1224" i="1"/>
  <c r="F1224" i="1" s="1"/>
  <c r="AI129" i="1"/>
  <c r="AI97" i="1"/>
  <c r="AI1520" i="1"/>
  <c r="F1520" i="1" s="1"/>
  <c r="AI1387" i="1"/>
  <c r="AI362" i="1"/>
  <c r="AI575" i="1"/>
  <c r="AI447" i="1"/>
  <c r="AI190" i="1"/>
  <c r="AI1392" i="1"/>
  <c r="F1392" i="1" s="1"/>
  <c r="AI1363" i="1"/>
  <c r="AI1843" i="1"/>
  <c r="F1843" i="1" s="1"/>
  <c r="AI1785" i="1"/>
  <c r="AI1360" i="1"/>
  <c r="AI612" i="1"/>
  <c r="AI580" i="1"/>
  <c r="AI1761" i="1"/>
  <c r="AI1888" i="1"/>
  <c r="AI1266" i="1"/>
  <c r="AI979" i="1"/>
  <c r="AI206" i="1"/>
  <c r="AI141" i="1"/>
  <c r="B866" i="1"/>
  <c r="B867" i="1" s="1"/>
  <c r="B868" i="1" s="1"/>
  <c r="B869" i="1" s="1"/>
  <c r="B870" i="1" s="1"/>
  <c r="B871" i="1" s="1"/>
  <c r="B872" i="1" s="1"/>
  <c r="B873" i="1" s="1"/>
  <c r="B874" i="1" s="1"/>
  <c r="B876" i="1" s="1"/>
  <c r="B877" i="1" s="1"/>
  <c r="B878" i="1" s="1"/>
  <c r="B879" i="1" s="1"/>
  <c r="B880" i="1" s="1"/>
  <c r="B881" i="1" s="1"/>
  <c r="B882" i="1" s="1"/>
  <c r="B883" i="1" s="1"/>
  <c r="B885" i="1" s="1"/>
  <c r="B886" i="1" s="1"/>
  <c r="B887" i="1" s="1"/>
  <c r="B888" i="1" s="1"/>
  <c r="B889" i="1" s="1"/>
  <c r="B890" i="1" s="1"/>
  <c r="B891" i="1" s="1"/>
  <c r="B892" i="1" s="1"/>
  <c r="B893" i="1" s="1"/>
  <c r="B895" i="1" s="1"/>
  <c r="B896" i="1" s="1"/>
  <c r="B897" i="1" s="1"/>
  <c r="B898" i="1" s="1"/>
  <c r="B899" i="1" s="1"/>
  <c r="B900" i="1" s="1"/>
  <c r="B901" i="1" s="1"/>
  <c r="B902" i="1" s="1"/>
  <c r="B903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7" i="1" s="1"/>
  <c r="B918" i="1" s="1"/>
  <c r="B919" i="1" s="1"/>
  <c r="B920" i="1" s="1"/>
  <c r="B921" i="1" s="1"/>
  <c r="B922" i="1" s="1"/>
  <c r="B923" i="1" s="1"/>
  <c r="B924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9" i="1" s="1"/>
  <c r="B940" i="1" s="1"/>
  <c r="B941" i="1" s="1"/>
  <c r="B942" i="1" s="1"/>
  <c r="B943" i="1" s="1"/>
  <c r="B944" i="1" s="1"/>
  <c r="B945" i="1" s="1"/>
  <c r="B946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1" i="1" s="1"/>
  <c r="B962" i="1" s="1"/>
  <c r="B963" i="1" s="1"/>
  <c r="B964" i="1" s="1"/>
  <c r="B965" i="1" s="1"/>
  <c r="B966" i="1" s="1"/>
  <c r="B967" i="1" s="1"/>
  <c r="B968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3" i="1" s="1"/>
  <c r="B984" i="1" s="1"/>
  <c r="B985" i="1" s="1"/>
  <c r="B986" i="1" s="1"/>
  <c r="B987" i="1" s="1"/>
  <c r="B988" i="1" s="1"/>
  <c r="B989" i="1" s="1"/>
  <c r="B990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66" i="1"/>
  <c r="C54" i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AI282" i="1" l="1"/>
  <c r="F282" i="1" s="1"/>
  <c r="AI288" i="1"/>
  <c r="AI1050" i="1"/>
  <c r="AI590" i="1"/>
  <c r="AI1705" i="1"/>
  <c r="AI1491" i="1"/>
  <c r="AI1540" i="1"/>
  <c r="F1540" i="1" s="1"/>
  <c r="AI1384" i="1"/>
  <c r="F1384" i="1" s="1"/>
  <c r="AI792" i="1"/>
  <c r="AI308" i="1"/>
  <c r="AI741" i="1"/>
  <c r="AI203" i="1"/>
  <c r="AI1472" i="1"/>
  <c r="F1472" i="1" s="1"/>
  <c r="AI999" i="1"/>
  <c r="AI973" i="1"/>
  <c r="AI1335" i="1"/>
  <c r="AI1364" i="1"/>
  <c r="F1364" i="1" s="1"/>
  <c r="AI14" i="1"/>
  <c r="AI1666" i="1"/>
  <c r="AI1074" i="1"/>
  <c r="F1074" i="1" s="1"/>
  <c r="AI1569" i="1"/>
  <c r="AE31" i="1"/>
  <c r="AD31" i="1" s="1"/>
  <c r="AI1293" i="1"/>
  <c r="F1293" i="1" s="1"/>
  <c r="AI1000" i="1"/>
  <c r="AI130" i="1"/>
  <c r="AI585" i="1"/>
  <c r="AI4" i="1"/>
  <c r="AI147" i="1"/>
  <c r="AI550" i="1"/>
  <c r="AI793" i="1"/>
  <c r="AI1090" i="1"/>
  <c r="AI2005" i="1"/>
  <c r="AI967" i="1"/>
  <c r="AI902" i="1"/>
  <c r="AI778" i="1"/>
  <c r="AI357" i="1"/>
  <c r="F357" i="1" s="1"/>
  <c r="AI613" i="1"/>
  <c r="AI853" i="1"/>
  <c r="AI1075" i="1"/>
  <c r="AI753" i="1"/>
  <c r="AI560" i="1"/>
  <c r="AI88" i="1"/>
  <c r="AI757" i="1"/>
  <c r="F757" i="1" s="1"/>
  <c r="AB258" i="1"/>
  <c r="AK1032" i="1"/>
  <c r="AK556" i="1"/>
  <c r="AI233" i="1"/>
  <c r="AI521" i="1"/>
  <c r="AK1869" i="1"/>
  <c r="AK608" i="1"/>
  <c r="AK1125" i="1"/>
  <c r="F1125" i="1" s="1"/>
  <c r="AK175" i="1"/>
  <c r="F175" i="1" s="1"/>
  <c r="AK1534" i="1"/>
  <c r="AK834" i="1"/>
  <c r="AI1934" i="1"/>
  <c r="AK190" i="1"/>
  <c r="AK1174" i="1"/>
  <c r="AK1153" i="1"/>
  <c r="AK450" i="1"/>
  <c r="AK802" i="1"/>
  <c r="AI1138" i="1"/>
  <c r="F1138" i="1" s="1"/>
  <c r="AK208" i="1"/>
  <c r="AK464" i="1"/>
  <c r="AK908" i="1"/>
  <c r="F908" i="1" s="1"/>
  <c r="AK349" i="1"/>
  <c r="AK1980" i="1"/>
  <c r="AK1859" i="1"/>
  <c r="AK1702" i="1"/>
  <c r="AK697" i="1"/>
  <c r="AK974" i="1"/>
  <c r="AK873" i="1"/>
  <c r="AK554" i="1"/>
  <c r="AK1807" i="1"/>
  <c r="AI1010" i="1"/>
  <c r="AK1050" i="1"/>
  <c r="F1050" i="1" s="1"/>
  <c r="AK901" i="1"/>
  <c r="AK1938" i="1"/>
  <c r="F1938" i="1" s="1"/>
  <c r="AK1017" i="1"/>
  <c r="AK1221" i="1"/>
  <c r="AK1655" i="1"/>
  <c r="AK386" i="1"/>
  <c r="AK642" i="1"/>
  <c r="AK1201" i="1"/>
  <c r="F1201" i="1" s="1"/>
  <c r="AK389" i="1"/>
  <c r="F389" i="1" s="1"/>
  <c r="AK1375" i="1"/>
  <c r="F1375" i="1" s="1"/>
  <c r="AK424" i="1"/>
  <c r="AK1691" i="1"/>
  <c r="AK1923" i="1"/>
  <c r="AI1204" i="1"/>
  <c r="AK1876" i="1"/>
  <c r="AK373" i="1"/>
  <c r="AK1159" i="1"/>
  <c r="AI1189" i="1"/>
  <c r="AK1989" i="1"/>
  <c r="AK246" i="1"/>
  <c r="F246" i="1" s="1"/>
  <c r="AK1416" i="1"/>
  <c r="AK1857" i="1"/>
  <c r="AK1180" i="1"/>
  <c r="AK1297" i="1"/>
  <c r="AK103" i="1"/>
  <c r="AI459" i="1"/>
  <c r="F459" i="1" s="1"/>
  <c r="AK997" i="1"/>
  <c r="AI1342" i="1"/>
  <c r="AK4" i="1"/>
  <c r="AK139" i="1"/>
  <c r="AK267" i="1"/>
  <c r="F267" i="1" s="1"/>
  <c r="AK340" i="1"/>
  <c r="AK2026" i="1"/>
  <c r="AK207" i="1"/>
  <c r="AK727" i="1"/>
  <c r="AK1139" i="1"/>
  <c r="AK1278" i="1"/>
  <c r="AK1473" i="1"/>
  <c r="AK1005" i="1"/>
  <c r="AK26" i="1"/>
  <c r="AK734" i="1"/>
  <c r="AK724" i="1"/>
  <c r="F724" i="1" s="1"/>
  <c r="AK1920" i="1"/>
  <c r="AK1216" i="1"/>
  <c r="F1216" i="1" s="1"/>
  <c r="AK65" i="1"/>
  <c r="AK1291" i="1"/>
  <c r="AK318" i="1"/>
  <c r="AI1400" i="1"/>
  <c r="F1400" i="1" s="1"/>
  <c r="AK1443" i="1"/>
  <c r="AK28" i="1"/>
  <c r="AK54" i="1"/>
  <c r="AK1196" i="1"/>
  <c r="AK191" i="1"/>
  <c r="AK1986" i="1"/>
  <c r="AI885" i="1"/>
  <c r="F885" i="1" s="1"/>
  <c r="AI1162" i="1"/>
  <c r="F1162" i="1" s="1"/>
  <c r="AI944" i="1"/>
  <c r="AI171" i="1"/>
  <c r="AI1390" i="1"/>
  <c r="AI79" i="1"/>
  <c r="AI680" i="1"/>
  <c r="F680" i="1" s="1"/>
  <c r="AI1285" i="1"/>
  <c r="F1285" i="1" s="1"/>
  <c r="AI1191" i="1"/>
  <c r="AI1784" i="1"/>
  <c r="AI382" i="1"/>
  <c r="AI545" i="1"/>
  <c r="AI1636" i="1"/>
  <c r="AI1213" i="1"/>
  <c r="F1213" i="1" s="1"/>
  <c r="AI1190" i="1"/>
  <c r="F1190" i="1" s="1"/>
  <c r="AI721" i="1"/>
  <c r="F721" i="1" s="1"/>
  <c r="AK780" i="1"/>
  <c r="AK818" i="1"/>
  <c r="AI1736" i="1"/>
  <c r="AK1577" i="1"/>
  <c r="AK483" i="1"/>
  <c r="AK1452" i="1"/>
  <c r="AI660" i="1"/>
  <c r="AI784" i="1"/>
  <c r="AK1000" i="1"/>
  <c r="AK1094" i="1"/>
  <c r="AK1557" i="1"/>
  <c r="F1557" i="1" s="1"/>
  <c r="AK801" i="1"/>
  <c r="AK1477" i="1"/>
  <c r="AK1068" i="1"/>
  <c r="AK221" i="1"/>
  <c r="F221" i="1" s="1"/>
  <c r="AI267" i="1"/>
  <c r="AK1226" i="1"/>
  <c r="AK848" i="1"/>
  <c r="AK1707" i="1"/>
  <c r="AK1418" i="1"/>
  <c r="AK1163" i="1"/>
  <c r="AK188" i="1"/>
  <c r="AK217" i="1"/>
  <c r="F217" i="1" s="1"/>
  <c r="AK473" i="1"/>
  <c r="AI1001" i="1"/>
  <c r="F1001" i="1" s="1"/>
  <c r="AK423" i="1"/>
  <c r="AK218" i="1"/>
  <c r="AK1286" i="1"/>
  <c r="AK266" i="1"/>
  <c r="AK847" i="1"/>
  <c r="AK1690" i="1"/>
  <c r="AK197" i="1"/>
  <c r="AK1361" i="1"/>
  <c r="F1361" i="1" s="1"/>
  <c r="AK1537" i="1"/>
  <c r="AK1045" i="1"/>
  <c r="AK1351" i="1"/>
  <c r="AK614" i="1"/>
  <c r="AK992" i="1"/>
  <c r="AK1689" i="1"/>
  <c r="AK1934" i="1"/>
  <c r="F1934" i="1" s="1"/>
  <c r="AK559" i="1"/>
  <c r="AK1502" i="1"/>
  <c r="F1502" i="1" s="1"/>
  <c r="AI119" i="1"/>
  <c r="AK1244" i="1"/>
  <c r="AK664" i="1"/>
  <c r="AK1426" i="1"/>
  <c r="AK1614" i="1"/>
  <c r="AK69" i="1"/>
  <c r="AK1099" i="1"/>
  <c r="AK1887" i="1"/>
  <c r="AK230" i="1"/>
  <c r="AK1604" i="1"/>
  <c r="AK1987" i="1"/>
  <c r="F1987" i="1" s="1"/>
  <c r="AK663" i="1"/>
  <c r="F663" i="1" s="1"/>
  <c r="AK1474" i="1"/>
  <c r="AK15" i="1"/>
  <c r="AK443" i="1"/>
  <c r="AK812" i="1"/>
  <c r="AI987" i="1"/>
  <c r="F987" i="1" s="1"/>
  <c r="AK1742" i="1"/>
  <c r="AK787" i="1"/>
  <c r="AK89" i="1"/>
  <c r="AK1172" i="1"/>
  <c r="AI1765" i="1"/>
  <c r="AI809" i="1"/>
  <c r="AK654" i="1"/>
  <c r="AI241" i="1"/>
  <c r="AI10" i="1"/>
  <c r="AK1613" i="1"/>
  <c r="AK19" i="1"/>
  <c r="AK1824" i="1"/>
  <c r="AK1671" i="1"/>
  <c r="AK1327" i="1"/>
  <c r="AK1048" i="1"/>
  <c r="AK1245" i="1"/>
  <c r="F1245" i="1" s="1"/>
  <c r="AK1842" i="1"/>
  <c r="AK1529" i="1"/>
  <c r="F1529" i="1" s="1"/>
  <c r="AK1932" i="1"/>
  <c r="AK1736" i="1"/>
  <c r="AK2003" i="1"/>
  <c r="AK1581" i="1"/>
  <c r="AK653" i="1"/>
  <c r="F653" i="1" s="1"/>
  <c r="AK1479" i="1"/>
  <c r="AK1433" i="1"/>
  <c r="F1433" i="1" s="1"/>
  <c r="AK1087" i="1"/>
  <c r="AK939" i="1"/>
  <c r="AK1283" i="1"/>
  <c r="F1283" i="1" s="1"/>
  <c r="AK914" i="1"/>
  <c r="AK1364" i="1"/>
  <c r="AK2015" i="1"/>
  <c r="F2015" i="1" s="1"/>
  <c r="AK1540" i="1"/>
  <c r="AK1013" i="1"/>
  <c r="AK713" i="1"/>
  <c r="F713" i="1" s="1"/>
  <c r="AI1871" i="1"/>
  <c r="F1871" i="1" s="1"/>
  <c r="AK1977" i="1"/>
  <c r="AK343" i="1"/>
  <c r="AK522" i="1"/>
  <c r="F522" i="1" s="1"/>
  <c r="AK791" i="1"/>
  <c r="AK1306" i="1"/>
  <c r="AK1727" i="1"/>
  <c r="AK334" i="1"/>
  <c r="F334" i="1" s="1"/>
  <c r="AK1347" i="1"/>
  <c r="AK72" i="1"/>
  <c r="AK1622" i="1"/>
  <c r="AK438" i="1"/>
  <c r="AK431" i="1"/>
  <c r="AK425" i="1"/>
  <c r="F425" i="1" s="1"/>
  <c r="AK85" i="1"/>
  <c r="AK1011" i="1"/>
  <c r="AK256" i="1"/>
  <c r="AK590" i="1"/>
  <c r="AK80" i="1"/>
  <c r="AK694" i="1"/>
  <c r="F694" i="1" s="1"/>
  <c r="AI572" i="1"/>
  <c r="AI1423" i="1"/>
  <c r="AI710" i="1"/>
  <c r="F710" i="1" s="1"/>
  <c r="AK867" i="1"/>
  <c r="AI1255" i="1"/>
  <c r="AK131" i="1"/>
  <c r="AI468" i="1"/>
  <c r="AK1574" i="1"/>
  <c r="AK1800" i="1"/>
  <c r="AI993" i="1"/>
  <c r="AK1432" i="1"/>
  <c r="AI1356" i="1"/>
  <c r="F1356" i="1" s="1"/>
  <c r="AK1308" i="1"/>
  <c r="AK408" i="1"/>
  <c r="AK1420" i="1"/>
  <c r="AK538" i="1"/>
  <c r="AK1184" i="1"/>
  <c r="AK1942" i="1"/>
  <c r="AK1108" i="1"/>
  <c r="AK1438" i="1"/>
  <c r="AK1204" i="1"/>
  <c r="AI93" i="1"/>
  <c r="AI1426" i="1"/>
  <c r="F1426" i="1" s="1"/>
  <c r="AK936" i="1"/>
  <c r="AK940" i="1"/>
  <c r="AK1249" i="1"/>
  <c r="AK681" i="1"/>
  <c r="F681" i="1" s="1"/>
  <c r="AK24" i="1"/>
  <c r="AK919" i="1"/>
  <c r="AK360" i="1"/>
  <c r="AK406" i="1"/>
  <c r="AK185" i="1"/>
  <c r="AK811" i="1"/>
  <c r="AK1666" i="1"/>
  <c r="AK737" i="1"/>
  <c r="AI156" i="1"/>
  <c r="AK1505" i="1"/>
  <c r="AK1330" i="1"/>
  <c r="F1330" i="1" s="1"/>
  <c r="AK1121" i="1"/>
  <c r="AK354" i="1"/>
  <c r="AI181" i="1"/>
  <c r="AI1660" i="1"/>
  <c r="AI16" i="1"/>
  <c r="AI1124" i="1"/>
  <c r="AI653" i="1"/>
  <c r="AI848" i="1"/>
  <c r="F848" i="1" s="1"/>
  <c r="AI1147" i="1"/>
  <c r="F1147" i="1" s="1"/>
  <c r="AI1236" i="1"/>
  <c r="AI1085" i="1"/>
  <c r="F1085" i="1" s="1"/>
  <c r="AI1033" i="1"/>
  <c r="F1033" i="1" s="1"/>
  <c r="AI796" i="1"/>
  <c r="AI1391" i="1"/>
  <c r="F1391" i="1" s="1"/>
  <c r="AI825" i="1"/>
  <c r="F825" i="1" s="1"/>
  <c r="AI1176" i="1"/>
  <c r="AI210" i="1"/>
  <c r="AI1688" i="1"/>
  <c r="AI1436" i="1"/>
  <c r="F1436" i="1" s="1"/>
  <c r="AI1493" i="1"/>
  <c r="F1493" i="1" s="1"/>
  <c r="AI860" i="1"/>
  <c r="AI1244" i="1"/>
  <c r="AI1754" i="1"/>
  <c r="AK1309" i="1"/>
  <c r="AK270" i="1"/>
  <c r="AK842" i="1"/>
  <c r="AK33" i="1"/>
  <c r="AK12" i="1"/>
  <c r="AK872" i="1"/>
  <c r="F872" i="1" s="1"/>
  <c r="AK96" i="1"/>
  <c r="AK1144" i="1"/>
  <c r="AK701" i="1"/>
  <c r="F701" i="1" s="1"/>
  <c r="AK419" i="1"/>
  <c r="AK1450" i="1"/>
  <c r="AK1678" i="1"/>
  <c r="AK167" i="1"/>
  <c r="AK603" i="1"/>
  <c r="AK1583" i="1"/>
  <c r="AK274" i="1"/>
  <c r="AK1731" i="1"/>
  <c r="AI246" i="1"/>
  <c r="AI1511" i="1"/>
  <c r="AI1395" i="1"/>
  <c r="F1395" i="1" s="1"/>
  <c r="AI1326" i="1"/>
  <c r="AI740" i="1"/>
  <c r="F740" i="1" s="1"/>
  <c r="AI1214" i="1"/>
  <c r="AI15" i="1"/>
  <c r="AI74" i="1"/>
  <c r="AI491" i="1"/>
  <c r="AI1091" i="1"/>
  <c r="AI1691" i="1"/>
  <c r="AI1346" i="1"/>
  <c r="AI1118" i="1"/>
  <c r="AI1448" i="1"/>
  <c r="AI1588" i="1"/>
  <c r="AI128" i="1"/>
  <c r="AI372" i="1"/>
  <c r="AI1357" i="1"/>
  <c r="AI716" i="1"/>
  <c r="F716" i="1" s="1"/>
  <c r="AI1015" i="1"/>
  <c r="AI988" i="1"/>
  <c r="AI216" i="1"/>
  <c r="AI5" i="1"/>
  <c r="AI646" i="1"/>
  <c r="F646" i="1" s="1"/>
  <c r="AI681" i="1"/>
  <c r="AI1163" i="1"/>
  <c r="AI866" i="1"/>
  <c r="AI1297" i="1"/>
  <c r="F1297" i="1" s="1"/>
  <c r="AI27" i="1"/>
  <c r="AI540" i="1"/>
  <c r="AI1576" i="1"/>
  <c r="AI927" i="1"/>
  <c r="AI997" i="1"/>
  <c r="AI896" i="1"/>
  <c r="AI1374" i="1"/>
  <c r="F1374" i="1" s="1"/>
  <c r="AI1696" i="1"/>
  <c r="AI1645" i="1"/>
  <c r="AI13" i="1"/>
  <c r="AI369" i="1"/>
  <c r="AI657" i="1"/>
  <c r="F657" i="1" s="1"/>
  <c r="AI1464" i="1"/>
  <c r="F1464" i="1" s="1"/>
  <c r="AI68" i="1"/>
  <c r="AI1064" i="1"/>
  <c r="AI173" i="1"/>
  <c r="F173" i="1" s="1"/>
  <c r="AI1952" i="1"/>
  <c r="F1952" i="1" s="1"/>
  <c r="AI35" i="1"/>
  <c r="AI610" i="1"/>
  <c r="AI1279" i="1"/>
  <c r="F1279" i="1" s="1"/>
  <c r="AI1211" i="1"/>
  <c r="AI1308" i="1"/>
  <c r="F1308" i="1" s="1"/>
  <c r="AI1942" i="1"/>
  <c r="AI725" i="1"/>
  <c r="AI828" i="1"/>
  <c r="AI2004" i="1"/>
  <c r="AI1887" i="1"/>
  <c r="AI959" i="1"/>
  <c r="AI844" i="1"/>
  <c r="AI1638" i="1"/>
  <c r="AI1970" i="1"/>
  <c r="AI1659" i="1"/>
  <c r="AI1808" i="1"/>
  <c r="AK273" i="1"/>
  <c r="AK361" i="1"/>
  <c r="AI391" i="1"/>
  <c r="AI269" i="1"/>
  <c r="AI20" i="1"/>
  <c r="AI42" i="1"/>
  <c r="AI1267" i="1"/>
  <c r="AI330" i="1"/>
  <c r="AI1071" i="1"/>
  <c r="AI106" i="1"/>
  <c r="AI555" i="1"/>
  <c r="AI368" i="1"/>
  <c r="F368" i="1" s="1"/>
  <c r="AI1702" i="1"/>
  <c r="AI974" i="1"/>
  <c r="F974" i="1" s="1"/>
  <c r="AI1758" i="1"/>
  <c r="AI116" i="1"/>
  <c r="AI858" i="1"/>
  <c r="F858" i="1" s="1"/>
  <c r="AI1088" i="1"/>
  <c r="AI160" i="1"/>
  <c r="AI1376" i="1"/>
  <c r="AI1270" i="1"/>
  <c r="AI436" i="1"/>
  <c r="AI1158" i="1"/>
  <c r="AI338" i="1"/>
  <c r="AI1047" i="1"/>
  <c r="AI1401" i="1"/>
  <c r="AI627" i="1"/>
  <c r="F627" i="1" s="1"/>
  <c r="AI248" i="1"/>
  <c r="AI393" i="1"/>
  <c r="AI1442" i="1"/>
  <c r="AI599" i="1"/>
  <c r="AI991" i="1"/>
  <c r="AI1061" i="1"/>
  <c r="AI315" i="1"/>
  <c r="AI819" i="1"/>
  <c r="AI1501" i="1"/>
  <c r="AI1113" i="1"/>
  <c r="AI1101" i="1"/>
  <c r="AI401" i="1"/>
  <c r="F401" i="1" s="1"/>
  <c r="AI1049" i="1"/>
  <c r="AI100" i="1"/>
  <c r="AI970" i="1"/>
  <c r="F970" i="1" s="1"/>
  <c r="AI736" i="1"/>
  <c r="AI1298" i="1"/>
  <c r="AI32" i="1"/>
  <c r="AI886" i="1"/>
  <c r="AI1215" i="1"/>
  <c r="AI1296" i="1"/>
  <c r="AI33" i="1"/>
  <c r="AI642" i="1"/>
  <c r="F642" i="1" s="1"/>
  <c r="AI12" i="1"/>
  <c r="AI1230" i="1"/>
  <c r="AI630" i="1"/>
  <c r="AI231" i="1"/>
  <c r="AI2017" i="1"/>
  <c r="AI1794" i="1"/>
  <c r="F1794" i="1" s="1"/>
  <c r="AI1791" i="1"/>
  <c r="AI893" i="1"/>
  <c r="AI1919" i="1"/>
  <c r="AI940" i="1"/>
  <c r="AI1856" i="1"/>
  <c r="AI331" i="1"/>
  <c r="AI1174" i="1"/>
  <c r="AK675" i="1"/>
  <c r="AK760" i="1"/>
  <c r="F760" i="1" s="1"/>
  <c r="AK1357" i="1"/>
  <c r="F1357" i="1" s="1"/>
  <c r="AI1123" i="1"/>
  <c r="F1123" i="1" s="1"/>
  <c r="AK916" i="1"/>
  <c r="AK1673" i="1"/>
  <c r="AI1333" i="1"/>
  <c r="AK623" i="1"/>
  <c r="AI200" i="1"/>
  <c r="AK994" i="1"/>
  <c r="AK893" i="1"/>
  <c r="AI1514" i="1"/>
  <c r="AK1713" i="1"/>
  <c r="AI266" i="1"/>
  <c r="F266" i="1" s="1"/>
  <c r="AI554" i="1"/>
  <c r="AI528" i="1"/>
  <c r="AK1518" i="1"/>
  <c r="AI1967" i="1"/>
  <c r="F1967" i="1" s="1"/>
  <c r="AK530" i="1"/>
  <c r="AK1322" i="1"/>
  <c r="AI342" i="1"/>
  <c r="AI455" i="1"/>
  <c r="AI525" i="1"/>
  <c r="AI1135" i="1"/>
  <c r="AI1194" i="1"/>
  <c r="F1194" i="1" s="1"/>
  <c r="AI1265" i="1"/>
  <c r="AI143" i="1"/>
  <c r="AI170" i="1"/>
  <c r="AI1358" i="1"/>
  <c r="AI1848" i="1"/>
  <c r="AI577" i="1"/>
  <c r="AI207" i="1"/>
  <c r="AI922" i="1"/>
  <c r="AI752" i="1"/>
  <c r="F752" i="1" s="1"/>
  <c r="AI1827" i="1"/>
  <c r="AI125" i="1"/>
  <c r="AI532" i="1"/>
  <c r="AI919" i="1"/>
  <c r="AI693" i="1"/>
  <c r="F693" i="1" s="1"/>
  <c r="AI1309" i="1"/>
  <c r="F1309" i="1" s="1"/>
  <c r="AI1280" i="1"/>
  <c r="AI849" i="1"/>
  <c r="F849" i="1" s="1"/>
  <c r="AI1222" i="1"/>
  <c r="F1222" i="1" s="1"/>
  <c r="AI370" i="1"/>
  <c r="AI1185" i="1"/>
  <c r="AI1563" i="1"/>
  <c r="AI23" i="1"/>
  <c r="AI371" i="1"/>
  <c r="AI779" i="1"/>
  <c r="AI1402" i="1"/>
  <c r="F1402" i="1" s="1"/>
  <c r="AI1079" i="1"/>
  <c r="AI376" i="1"/>
  <c r="AI800" i="1"/>
  <c r="AI1136" i="1"/>
  <c r="AI745" i="1"/>
  <c r="F745" i="1" s="1"/>
  <c r="AI1371" i="1"/>
  <c r="F1371" i="1" s="1"/>
  <c r="AI604" i="1"/>
  <c r="AI477" i="1"/>
  <c r="AI1465" i="1"/>
  <c r="AI992" i="1"/>
  <c r="F992" i="1" s="1"/>
  <c r="AI939" i="1"/>
  <c r="F939" i="1" s="1"/>
  <c r="AI724" i="1"/>
  <c r="AI1571" i="1"/>
  <c r="F1571" i="1" s="1"/>
  <c r="AI1543" i="1"/>
  <c r="AI379" i="1"/>
  <c r="F379" i="1" s="1"/>
  <c r="AI296" i="1"/>
  <c r="F296" i="1" s="1"/>
  <c r="AI1254" i="1"/>
  <c r="F1254" i="1" s="1"/>
  <c r="AI1087" i="1"/>
  <c r="F1087" i="1" s="1"/>
  <c r="AI1739" i="1"/>
  <c r="AI1989" i="1"/>
  <c r="F1989" i="1" s="1"/>
  <c r="AI430" i="1"/>
  <c r="AI1482" i="1"/>
  <c r="F1482" i="1" s="1"/>
  <c r="AI1889" i="1"/>
  <c r="AI132" i="1"/>
  <c r="AI1002" i="1"/>
  <c r="AI1471" i="1"/>
  <c r="AI196" i="1"/>
  <c r="AI644" i="1"/>
  <c r="AI229" i="1"/>
  <c r="AI1430" i="1"/>
  <c r="AI99" i="1"/>
  <c r="AI258" i="1"/>
  <c r="AI717" i="1"/>
  <c r="AI377" i="1"/>
  <c r="AI1057" i="1"/>
  <c r="F1057" i="1" s="1"/>
  <c r="AI327" i="1"/>
  <c r="AI783" i="1"/>
  <c r="F783" i="1" s="1"/>
  <c r="AI1372" i="1"/>
  <c r="AI914" i="1"/>
  <c r="AI523" i="1"/>
  <c r="AI1763" i="1"/>
  <c r="AI1202" i="1"/>
  <c r="AI1462" i="1"/>
  <c r="AI1874" i="1"/>
  <c r="AI1548" i="1"/>
  <c r="AI802" i="1"/>
  <c r="AI7" i="1"/>
  <c r="AI2006" i="1"/>
  <c r="AK1267" i="1"/>
  <c r="AK223" i="1"/>
  <c r="AK100" i="1"/>
  <c r="AK579" i="1"/>
  <c r="AK1790" i="1"/>
  <c r="AK652" i="1"/>
  <c r="AI53" i="1"/>
  <c r="AI236" i="1"/>
  <c r="AI1528" i="1"/>
  <c r="AI1518" i="1"/>
  <c r="F1518" i="1" s="1"/>
  <c r="AI328" i="1"/>
  <c r="AI428" i="1"/>
  <c r="AI905" i="1"/>
  <c r="AI394" i="1"/>
  <c r="AI1209" i="1"/>
  <c r="F1209" i="1" s="1"/>
  <c r="AI235" i="1"/>
  <c r="AI1946" i="1"/>
  <c r="AI1317" i="1"/>
  <c r="AI931" i="1"/>
  <c r="AI432" i="1"/>
  <c r="AI1882" i="1"/>
  <c r="AI446" i="1"/>
  <c r="AI609" i="1"/>
  <c r="F609" i="1" s="1"/>
  <c r="AI1522" i="1"/>
  <c r="F1522" i="1" s="1"/>
  <c r="AI1044" i="1"/>
  <c r="F1044" i="1" s="1"/>
  <c r="AI180" i="1"/>
  <c r="AI954" i="1"/>
  <c r="AI1968" i="1"/>
  <c r="F1968" i="1" s="1"/>
  <c r="AI564" i="1"/>
  <c r="AI1558" i="1"/>
  <c r="AI1383" i="1"/>
  <c r="AI51" i="1"/>
  <c r="AI1443" i="1"/>
  <c r="F1443" i="1" s="1"/>
  <c r="AI1669" i="1"/>
  <c r="AI811" i="1"/>
  <c r="AI1281" i="1"/>
  <c r="F1281" i="1" s="1"/>
  <c r="AI422" i="1"/>
  <c r="AI457" i="1"/>
  <c r="AI1245" i="1"/>
  <c r="AI1912" i="1"/>
  <c r="AI636" i="1"/>
  <c r="F636" i="1" s="1"/>
  <c r="AI1140" i="1"/>
  <c r="AI1119" i="1"/>
  <c r="F1119" i="1" s="1"/>
  <c r="AI1283" i="1"/>
  <c r="AI442" i="1"/>
  <c r="F442" i="1" s="1"/>
  <c r="AI1995" i="1"/>
  <c r="AI480" i="1"/>
  <c r="F480" i="1" s="1"/>
  <c r="AI462" i="1"/>
  <c r="AI1750" i="1"/>
  <c r="AI465" i="1"/>
  <c r="AI164" i="1"/>
  <c r="F164" i="1" s="1"/>
  <c r="AI1503" i="1"/>
  <c r="AI228" i="1"/>
  <c r="AI261" i="1"/>
  <c r="AI1441" i="1"/>
  <c r="AI713" i="1"/>
  <c r="AI830" i="1"/>
  <c r="AI1862" i="1"/>
  <c r="AI1424" i="1"/>
  <c r="F1424" i="1" s="1"/>
  <c r="AI515" i="1"/>
  <c r="AI21" i="1"/>
  <c r="AI694" i="1"/>
  <c r="AI409" i="1"/>
  <c r="AI966" i="1"/>
  <c r="AI850" i="1"/>
  <c r="AI1930" i="1"/>
  <c r="AI1276" i="1"/>
  <c r="AI651" i="1"/>
  <c r="AI775" i="1"/>
  <c r="AI60" i="1"/>
  <c r="AI1067" i="1"/>
  <c r="AI192" i="1"/>
  <c r="AI631" i="1"/>
  <c r="AI874" i="1"/>
  <c r="AI1853" i="1"/>
  <c r="AI744" i="1"/>
  <c r="AK1113" i="1"/>
  <c r="AK153" i="1"/>
  <c r="AK576" i="1"/>
  <c r="AK1349" i="1"/>
  <c r="F1349" i="1" s="1"/>
  <c r="AK1778" i="1"/>
  <c r="AI867" i="1"/>
  <c r="AI75" i="1"/>
  <c r="AK1210" i="1"/>
  <c r="AI85" i="1"/>
  <c r="AI120" i="1"/>
  <c r="AI300" i="1"/>
  <c r="AI785" i="1"/>
  <c r="AI1560" i="1"/>
  <c r="AI1226" i="1"/>
  <c r="AI1102" i="1"/>
  <c r="F1102" i="1" s="1"/>
  <c r="AI969" i="1"/>
  <c r="F969" i="1" s="1"/>
  <c r="AI1555" i="1"/>
  <c r="F1555" i="1" s="1"/>
  <c r="AI803" i="1"/>
  <c r="AI1599" i="1"/>
  <c r="AI1233" i="1"/>
  <c r="AI464" i="1"/>
  <c r="F464" i="1" s="1"/>
  <c r="AI193" i="1"/>
  <c r="AI303" i="1"/>
  <c r="AI1855" i="1"/>
  <c r="AI1106" i="1"/>
  <c r="AI78" i="1"/>
  <c r="AI1536" i="1"/>
  <c r="F1536" i="1" s="1"/>
  <c r="AI983" i="1"/>
  <c r="F983" i="1" s="1"/>
  <c r="AI1972" i="1"/>
  <c r="AI925" i="1"/>
  <c r="F925" i="1" s="1"/>
  <c r="AI1386" i="1"/>
  <c r="AI83" i="1"/>
  <c r="AI1312" i="1"/>
  <c r="F1312" i="1" s="1"/>
  <c r="AI402" i="1"/>
  <c r="AI114" i="1"/>
  <c r="AI403" i="1"/>
  <c r="AI2021" i="1"/>
  <c r="AI472" i="1"/>
  <c r="F472" i="1" s="1"/>
  <c r="AI1880" i="1"/>
  <c r="AI489" i="1"/>
  <c r="AI1949" i="1"/>
  <c r="AI215" i="1"/>
  <c r="AI1551" i="1"/>
  <c r="F1551" i="1" s="1"/>
  <c r="AI445" i="1"/>
  <c r="AI69" i="1"/>
  <c r="AI509" i="1"/>
  <c r="AI1933" i="1"/>
  <c r="F1933" i="1" s="1"/>
  <c r="AI790" i="1"/>
  <c r="AI751" i="1"/>
  <c r="F751" i="1" s="1"/>
  <c r="AI31" i="1"/>
  <c r="AI1476" i="1"/>
  <c r="AI1719" i="1"/>
  <c r="AI1257" i="1"/>
  <c r="AI1729" i="1"/>
  <c r="AI727" i="1"/>
  <c r="F727" i="1" s="1"/>
  <c r="AI1378" i="1"/>
  <c r="AI1034" i="1"/>
  <c r="AI1286" i="1"/>
  <c r="AI1473" i="1"/>
  <c r="F1473" i="1" s="1"/>
  <c r="AI1169" i="1"/>
  <c r="AI547" i="1"/>
  <c r="F547" i="1" s="1"/>
  <c r="AI1452" i="1"/>
  <c r="F1452" i="1" s="1"/>
  <c r="AI1338" i="1"/>
  <c r="AI441" i="1"/>
  <c r="AI998" i="1"/>
  <c r="AI359" i="1"/>
  <c r="AI1513" i="1"/>
  <c r="F1513" i="1" s="1"/>
  <c r="AI487" i="1"/>
  <c r="AI1351" i="1"/>
  <c r="AI110" i="1"/>
  <c r="AI188" i="1"/>
  <c r="AI1621" i="1"/>
  <c r="AI1582" i="1"/>
  <c r="AI227" i="1"/>
  <c r="AI166" i="1"/>
  <c r="AK206" i="1"/>
  <c r="AK677" i="1"/>
  <c r="F677" i="1" s="1"/>
  <c r="AK1430" i="1"/>
  <c r="AK1735" i="1"/>
  <c r="AI332" i="1"/>
  <c r="AI943" i="1"/>
  <c r="F943" i="1" s="1"/>
  <c r="AI949" i="1"/>
  <c r="AI1556" i="1"/>
  <c r="AI2029" i="1"/>
  <c r="AI175" i="1"/>
  <c r="AI1157" i="1"/>
  <c r="AI1422" i="1"/>
  <c r="F1422" i="1" s="1"/>
  <c r="AI1019" i="1"/>
  <c r="F1019" i="1" s="1"/>
  <c r="AI2018" i="1"/>
  <c r="AI225" i="1"/>
  <c r="AI641" i="1"/>
  <c r="AI335" i="1"/>
  <c r="F335" i="1" s="1"/>
  <c r="AI405" i="1"/>
  <c r="AI9" i="1"/>
  <c r="AI2000" i="1"/>
  <c r="F2000" i="1" s="1"/>
  <c r="AI1446" i="1"/>
  <c r="AI1170" i="1"/>
  <c r="AI435" i="1"/>
  <c r="F435" i="1" s="1"/>
  <c r="AI1295" i="1"/>
  <c r="AI1165" i="1"/>
  <c r="AI1334" i="1"/>
  <c r="AI1250" i="1"/>
  <c r="F1250" i="1" s="1"/>
  <c r="AI201" i="1"/>
  <c r="AI1488" i="1"/>
  <c r="AI794" i="1"/>
  <c r="AI1026" i="1"/>
  <c r="AI728" i="1"/>
  <c r="AI1056" i="1"/>
  <c r="AI358" i="1"/>
  <c r="AI348" i="1"/>
  <c r="AI668" i="1"/>
  <c r="AI150" i="1"/>
  <c r="AI1597" i="1"/>
  <c r="AI822" i="1"/>
  <c r="AI474" i="1"/>
  <c r="F474" i="1" s="1"/>
  <c r="AI95" i="1"/>
  <c r="AI1609" i="1"/>
  <c r="AI1152" i="1"/>
  <c r="AI544" i="1"/>
  <c r="F544" i="1" s="1"/>
  <c r="AI497" i="1"/>
  <c r="AI302" i="1"/>
  <c r="F302" i="1" s="1"/>
  <c r="AI260" i="1"/>
  <c r="F260" i="1" s="1"/>
  <c r="AI777" i="1"/>
  <c r="F777" i="1" s="1"/>
  <c r="AI131" i="1"/>
  <c r="AI418" i="1"/>
  <c r="AI537" i="1"/>
  <c r="AI1110" i="1"/>
  <c r="AI397" i="1"/>
  <c r="AI1438" i="1"/>
  <c r="F1438" i="1" s="1"/>
  <c r="AI1947" i="1"/>
  <c r="AI463" i="1"/>
  <c r="AI306" i="1"/>
  <c r="AI1975" i="1"/>
  <c r="AI915" i="1"/>
  <c r="AK1003" i="1"/>
  <c r="F1003" i="1" s="1"/>
  <c r="AK1384" i="1"/>
  <c r="AK1145" i="1"/>
  <c r="AK1146" i="1"/>
  <c r="AK1315" i="1"/>
  <c r="AK1584" i="1"/>
  <c r="AK1353" i="1"/>
  <c r="AK773" i="1"/>
  <c r="AI758" i="1"/>
  <c r="AI117" i="1"/>
  <c r="AI152" i="1"/>
  <c r="AI1007" i="1"/>
  <c r="F1007" i="1" s="1"/>
  <c r="AI1964" i="1"/>
  <c r="AI1013" i="1"/>
  <c r="F1013" i="1" s="1"/>
  <c r="AI56" i="1"/>
  <c r="AI1072" i="1"/>
  <c r="F1072" i="1" s="1"/>
  <c r="AI1272" i="1"/>
  <c r="AI1875" i="1"/>
  <c r="AI1103" i="1"/>
  <c r="AI1115" i="1"/>
  <c r="F1115" i="1" s="1"/>
  <c r="AI542" i="1"/>
  <c r="AI1219" i="1"/>
  <c r="AI1650" i="1"/>
  <c r="AI692" i="1"/>
  <c r="F692" i="1" s="1"/>
  <c r="AI30" i="1"/>
  <c r="AI957" i="1"/>
  <c r="AI814" i="1"/>
  <c r="F814" i="1" s="1"/>
  <c r="AI115" i="1"/>
  <c r="AI17" i="1"/>
  <c r="AI1584" i="1"/>
  <c r="F1584" i="1" s="1"/>
  <c r="AI178" i="1"/>
  <c r="F178" i="1" s="1"/>
  <c r="AI467" i="1"/>
  <c r="F467" i="1" s="1"/>
  <c r="AI1327" i="1"/>
  <c r="AI1633" i="1"/>
  <c r="AI1366" i="1"/>
  <c r="AI1766" i="1"/>
  <c r="AI1699" i="1"/>
  <c r="AI265" i="1"/>
  <c r="AI553" i="1"/>
  <c r="F553" i="1" s="1"/>
  <c r="AI1240" i="1"/>
  <c r="AI760" i="1"/>
  <c r="AI801" i="1"/>
  <c r="AI1648" i="1"/>
  <c r="AI1477" i="1"/>
  <c r="AI1184" i="1"/>
  <c r="AI412" i="1"/>
  <c r="F412" i="1" s="1"/>
  <c r="AI985" i="1"/>
  <c r="AI443" i="1"/>
  <c r="AI870" i="1"/>
  <c r="F870" i="1" s="1"/>
  <c r="AI755" i="1"/>
  <c r="AI273" i="1"/>
  <c r="AI1248" i="1"/>
  <c r="AI351" i="1"/>
  <c r="AI1600" i="1"/>
  <c r="F1600" i="1" s="1"/>
  <c r="AI421" i="1"/>
  <c r="F421" i="1" s="1"/>
  <c r="AI1098" i="1"/>
  <c r="AI176" i="1"/>
  <c r="AI324" i="1"/>
  <c r="F324" i="1" s="1"/>
  <c r="AI851" i="1"/>
  <c r="AI1484" i="1"/>
  <c r="AI1694" i="1"/>
  <c r="AI633" i="1"/>
  <c r="AI788" i="1"/>
  <c r="AI1876" i="1"/>
  <c r="AI1991" i="1"/>
  <c r="AI1481" i="1"/>
  <c r="AI875" i="1"/>
  <c r="AI1512" i="1"/>
  <c r="AI690" i="1"/>
  <c r="AI1242" i="1"/>
  <c r="AI1083" i="1"/>
  <c r="AI218" i="1"/>
  <c r="AI297" i="1"/>
  <c r="AK991" i="1"/>
  <c r="AK162" i="1"/>
  <c r="F162" i="1" s="1"/>
  <c r="AK1894" i="1"/>
  <c r="AK1198" i="1"/>
  <c r="AK585" i="1"/>
  <c r="AI1382" i="1"/>
  <c r="F1382" i="1" s="1"/>
  <c r="AI1181" i="1"/>
  <c r="AI900" i="1"/>
  <c r="AI1901" i="1"/>
  <c r="F1901" i="1" s="1"/>
  <c r="AI1253" i="1"/>
  <c r="AI1434" i="1"/>
  <c r="AI1062" i="1"/>
  <c r="AI1041" i="1"/>
  <c r="AI576" i="1"/>
  <c r="F576" i="1" s="1"/>
  <c r="AI122" i="1"/>
  <c r="F122" i="1" s="1"/>
  <c r="AI1032" i="1"/>
  <c r="AI1368" i="1"/>
  <c r="AI1703" i="1"/>
  <c r="AI293" i="1"/>
  <c r="AI921" i="1"/>
  <c r="F921" i="1" s="1"/>
  <c r="AI104" i="1"/>
  <c r="AI58" i="1"/>
  <c r="AI1151" i="1"/>
  <c r="AI1614" i="1"/>
  <c r="AI1654" i="1"/>
  <c r="AI1445" i="1"/>
  <c r="F1445" i="1" s="1"/>
  <c r="AI519" i="1"/>
  <c r="F519" i="1" s="1"/>
  <c r="AI1054" i="1"/>
  <c r="AI2027" i="1"/>
  <c r="AI839" i="1"/>
  <c r="AI1011" i="1"/>
  <c r="F1011" i="1" s="1"/>
  <c r="AI1131" i="1"/>
  <c r="AI652" i="1"/>
  <c r="F652" i="1" s="1"/>
  <c r="AI415" i="1"/>
  <c r="AI726" i="1"/>
  <c r="AI2010" i="1"/>
  <c r="AI513" i="1"/>
  <c r="AI664" i="1"/>
  <c r="AI339" i="1"/>
  <c r="AI1842" i="1"/>
  <c r="F1842" i="1" s="1"/>
  <c r="AI57" i="1"/>
  <c r="AI541" i="1"/>
  <c r="AI451" i="1"/>
  <c r="AI1671" i="1"/>
  <c r="AI274" i="1"/>
  <c r="AI594" i="1"/>
  <c r="AI1859" i="1"/>
  <c r="AI456" i="1"/>
  <c r="AI1166" i="1"/>
  <c r="AI549" i="1"/>
  <c r="AI230" i="1"/>
  <c r="AI1207" i="1"/>
  <c r="F1207" i="1" s="1"/>
  <c r="AX2093" i="1"/>
  <c r="AR2093" i="1" s="1"/>
  <c r="AX798" i="1"/>
  <c r="AX1903" i="1"/>
  <c r="AX2663" i="1"/>
  <c r="AR2663" i="1" s="1"/>
  <c r="AX639" i="1"/>
  <c r="AX2798" i="1"/>
  <c r="AR2798" i="1" s="1"/>
  <c r="AX2327" i="1"/>
  <c r="AR2327" i="1" s="1"/>
  <c r="AX2212" i="1"/>
  <c r="AR2212" i="1" s="1"/>
  <c r="AX2570" i="1"/>
  <c r="AR2570" i="1" s="1"/>
  <c r="AX95" i="1"/>
  <c r="AX2809" i="1"/>
  <c r="AR2809" i="1" s="1"/>
  <c r="AX789" i="1"/>
  <c r="AR789" i="1" s="1"/>
  <c r="AX2399" i="1"/>
  <c r="AR2399" i="1" s="1"/>
  <c r="AX2863" i="1"/>
  <c r="AR2863" i="1" s="1"/>
  <c r="AX2680" i="1"/>
  <c r="AR2680" i="1" s="1"/>
  <c r="AX2392" i="1"/>
  <c r="AR2392" i="1" s="1"/>
  <c r="AX807" i="1"/>
  <c r="AX1935" i="1"/>
  <c r="AX816" i="1"/>
  <c r="AX1829" i="1"/>
  <c r="AX1951" i="1"/>
  <c r="AX2292" i="1"/>
  <c r="AR2292" i="1" s="1"/>
  <c r="AI1303" i="1"/>
  <c r="AI1986" i="1"/>
  <c r="F1986" i="1" s="1"/>
  <c r="AI1742" i="1"/>
  <c r="AI1494" i="1"/>
  <c r="AI290" i="1"/>
  <c r="F290" i="1" s="1"/>
  <c r="AI155" i="1"/>
  <c r="F155" i="1" s="1"/>
  <c r="AI1349" i="1"/>
  <c r="AI408" i="1"/>
  <c r="AI1093" i="1"/>
  <c r="F1093" i="1" s="1"/>
  <c r="AI889" i="1"/>
  <c r="AI121" i="1"/>
  <c r="F121" i="1" s="1"/>
  <c r="AK1762" i="1"/>
  <c r="AK1741" i="1"/>
  <c r="AK1734" i="1"/>
  <c r="AE922" i="1"/>
  <c r="AD922" i="1" s="1"/>
  <c r="AK871" i="1"/>
  <c r="AK1411" i="1"/>
  <c r="F1411" i="1" s="1"/>
  <c r="AK1231" i="1"/>
  <c r="F1231" i="1" s="1"/>
  <c r="AK684" i="1"/>
  <c r="AK655" i="1"/>
  <c r="AK948" i="1"/>
  <c r="AI711" i="1"/>
  <c r="AK815" i="1"/>
  <c r="F815" i="1" s="1"/>
  <c r="AK1918" i="1"/>
  <c r="AK1310" i="1"/>
  <c r="F1310" i="1" s="1"/>
  <c r="AK413" i="1"/>
  <c r="AK755" i="1"/>
  <c r="AK573" i="1"/>
  <c r="F573" i="1" s="1"/>
  <c r="AK228" i="1"/>
  <c r="F228" i="1" s="1"/>
  <c r="AK1599" i="1"/>
  <c r="AK1765" i="1"/>
  <c r="AK1832" i="1"/>
  <c r="F1832" i="1" s="1"/>
  <c r="AK617" i="1"/>
  <c r="AK1224" i="1"/>
  <c r="AK1036" i="1"/>
  <c r="F1036" i="1" s="1"/>
  <c r="AK36" i="1"/>
  <c r="AK864" i="1"/>
  <c r="AK1617" i="1"/>
  <c r="AK934" i="1"/>
  <c r="AK1992" i="1"/>
  <c r="AK1817" i="1"/>
  <c r="AK1496" i="1"/>
  <c r="AK1998" i="1"/>
  <c r="AK237" i="1"/>
  <c r="AK292" i="1"/>
  <c r="AK781" i="1"/>
  <c r="AK1828" i="1"/>
  <c r="AK1055" i="1"/>
  <c r="AK1370" i="1"/>
  <c r="AK883" i="1"/>
  <c r="AK1559" i="1"/>
  <c r="F1559" i="1" s="1"/>
  <c r="AK1209" i="1"/>
  <c r="AK170" i="1"/>
  <c r="F170" i="1" s="1"/>
  <c r="AK1104" i="1"/>
  <c r="AK1652" i="1"/>
  <c r="AK674" i="1"/>
  <c r="AK60" i="1"/>
  <c r="AK1385" i="1"/>
  <c r="F1385" i="1" s="1"/>
  <c r="AK1871" i="1"/>
  <c r="AK1183" i="1"/>
  <c r="AK2018" i="1"/>
  <c r="AK136" i="1"/>
  <c r="AK805" i="1"/>
  <c r="AK839" i="1"/>
  <c r="AK1462" i="1"/>
  <c r="AK1956" i="1"/>
  <c r="AK1760" i="1"/>
  <c r="AK420" i="1"/>
  <c r="AK105" i="1"/>
  <c r="AK549" i="1"/>
  <c r="F549" i="1" s="1"/>
  <c r="AK1895" i="1"/>
  <c r="AK1066" i="1"/>
  <c r="F1066" i="1" s="1"/>
  <c r="AK643" i="1"/>
  <c r="F643" i="1" s="1"/>
  <c r="AK751" i="1"/>
  <c r="AK40" i="1"/>
  <c r="AK1154" i="1"/>
  <c r="AK1621" i="1"/>
  <c r="AK238" i="1"/>
  <c r="F238" i="1" s="1"/>
  <c r="AK305" i="1"/>
  <c r="F305" i="1" s="1"/>
  <c r="AK1889" i="1"/>
  <c r="AK717" i="1"/>
  <c r="F717" i="1" s="1"/>
  <c r="AK1548" i="1"/>
  <c r="AK1768" i="1"/>
  <c r="AK384" i="1"/>
  <c r="AK819" i="1"/>
  <c r="AK833" i="1"/>
  <c r="AK1175" i="1"/>
  <c r="AK1623" i="1"/>
  <c r="AK362" i="1"/>
  <c r="AK163" i="1"/>
  <c r="AK1203" i="1"/>
  <c r="AK158" i="1"/>
  <c r="AK964" i="1"/>
  <c r="AK1966" i="1"/>
  <c r="F1966" i="1" s="1"/>
  <c r="AK1714" i="1"/>
  <c r="AK323" i="1"/>
  <c r="F323" i="1" s="1"/>
  <c r="AK1279" i="1"/>
  <c r="AK1054" i="1"/>
  <c r="AK1687" i="1"/>
  <c r="AK418" i="1"/>
  <c r="AK1757" i="1"/>
  <c r="AK296" i="1"/>
  <c r="AK66" i="1"/>
  <c r="AK192" i="1"/>
  <c r="AK1189" i="1"/>
  <c r="AK524" i="1"/>
  <c r="AK48" i="1"/>
  <c r="AK1161" i="1"/>
  <c r="AK1442" i="1"/>
  <c r="AK557" i="1"/>
  <c r="AK1074" i="1"/>
  <c r="AK336" i="1"/>
  <c r="AE3" i="1"/>
  <c r="AD3" i="1" s="1"/>
  <c r="AB3" i="1"/>
  <c r="AI3" i="1" s="1"/>
  <c r="AK1342" i="1"/>
  <c r="AK959" i="1"/>
  <c r="AK2010" i="1"/>
  <c r="AK1010" i="1"/>
  <c r="AK211" i="1"/>
  <c r="AK1095" i="1"/>
  <c r="F1095" i="1" s="1"/>
  <c r="AK889" i="1"/>
  <c r="AK1596" i="1"/>
  <c r="AK2029" i="1"/>
  <c r="F2029" i="1" s="1"/>
  <c r="AK1086" i="1"/>
  <c r="AK1868" i="1"/>
  <c r="F1868" i="1" s="1"/>
  <c r="AK353" i="1"/>
  <c r="AK1782" i="1"/>
  <c r="AK1371" i="1"/>
  <c r="AK1044" i="1"/>
  <c r="AK588" i="1"/>
  <c r="F588" i="1" s="1"/>
  <c r="AK285" i="1"/>
  <c r="AK656" i="1"/>
  <c r="AK1168" i="1"/>
  <c r="AK2000" i="1"/>
  <c r="AK1525" i="1"/>
  <c r="AK1674" i="1"/>
  <c r="AK1554" i="1"/>
  <c r="AK657" i="1"/>
  <c r="AK110" i="1"/>
  <c r="AK1836" i="1"/>
  <c r="AK56" i="1"/>
  <c r="AK1484" i="1"/>
  <c r="F1484" i="1" s="1"/>
  <c r="AK1636" i="1"/>
  <c r="AK1633" i="1"/>
  <c r="AI1290" i="1"/>
  <c r="AI1644" i="1"/>
  <c r="AI508" i="1"/>
  <c r="F508" i="1" s="1"/>
  <c r="AI895" i="1"/>
  <c r="F895" i="1" s="1"/>
  <c r="AI669" i="1"/>
  <c r="F669" i="1" s="1"/>
  <c r="AI706" i="1"/>
  <c r="AI1583" i="1"/>
  <c r="F1583" i="1" s="1"/>
  <c r="AI1256" i="1"/>
  <c r="AI1416" i="1"/>
  <c r="AI1377" i="1"/>
  <c r="F1377" i="1" s="1"/>
  <c r="AE54" i="1"/>
  <c r="AD54" i="1" s="1"/>
  <c r="AI337" i="1"/>
  <c r="AI1353" i="1"/>
  <c r="F1353" i="1" s="1"/>
  <c r="AI484" i="1"/>
  <c r="F484" i="1" s="1"/>
  <c r="AI1341" i="1"/>
  <c r="AI566" i="1"/>
  <c r="F566" i="1" s="1"/>
  <c r="AI1924" i="1"/>
  <c r="AI1479" i="1"/>
  <c r="AI1039" i="1"/>
  <c r="AI336" i="1"/>
  <c r="AI29" i="1"/>
  <c r="AI823" i="1"/>
  <c r="F823" i="1" s="1"/>
  <c r="AI1344" i="1"/>
  <c r="AI307" i="1"/>
  <c r="AI1637" i="1"/>
  <c r="AI632" i="1"/>
  <c r="F632" i="1" s="1"/>
  <c r="AK1431" i="1"/>
  <c r="AE1050" i="1"/>
  <c r="AD1050" i="1" s="1"/>
  <c r="AK1208" i="1"/>
  <c r="AK592" i="1"/>
  <c r="AK355" i="1"/>
  <c r="AK1747" i="1"/>
  <c r="AK1946" i="1"/>
  <c r="AK1035" i="1"/>
  <c r="F1035" i="1" s="1"/>
  <c r="AK1115" i="1"/>
  <c r="AK947" i="1"/>
  <c r="AI431" i="1"/>
  <c r="AK1001" i="1"/>
  <c r="AK1719" i="1"/>
  <c r="AK1105" i="1"/>
  <c r="AK1536" i="1"/>
  <c r="AK1758" i="1"/>
  <c r="AK1916" i="1"/>
  <c r="AK1632" i="1"/>
  <c r="AK786" i="1"/>
  <c r="AK1337" i="1"/>
  <c r="AK1749" i="1"/>
  <c r="AK288" i="1"/>
  <c r="AK922" i="1"/>
  <c r="F922" i="1" s="1"/>
  <c r="AK1882" i="1"/>
  <c r="AK143" i="1"/>
  <c r="AK1316" i="1"/>
  <c r="F1316" i="1" s="1"/>
  <c r="AK1991" i="1"/>
  <c r="F1991" i="1" s="1"/>
  <c r="AK587" i="1"/>
  <c r="AK1008" i="1"/>
  <c r="AK807" i="1"/>
  <c r="AK1815" i="1"/>
  <c r="AK286" i="1"/>
  <c r="AK891" i="1"/>
  <c r="AK1843" i="1"/>
  <c r="AK1288" i="1"/>
  <c r="AK1886" i="1"/>
  <c r="F1886" i="1" s="1"/>
  <c r="AK1485" i="1"/>
  <c r="AK1091" i="1"/>
  <c r="AK495" i="1"/>
  <c r="AK876" i="1"/>
  <c r="AK1706" i="1"/>
  <c r="AK738" i="1"/>
  <c r="AK44" i="1"/>
  <c r="AK661" i="1"/>
  <c r="AK1510" i="1"/>
  <c r="AK520" i="1"/>
  <c r="AK877" i="1"/>
  <c r="AK1489" i="1"/>
  <c r="AK880" i="1"/>
  <c r="AK1662" i="1"/>
  <c r="AK310" i="1"/>
  <c r="AK1043" i="1"/>
  <c r="AK445" i="1"/>
  <c r="AK776" i="1"/>
  <c r="AK486" i="1"/>
  <c r="F486" i="1" s="1"/>
  <c r="AK843" i="1"/>
  <c r="AK785" i="1"/>
  <c r="AK1344" i="1"/>
  <c r="AK1963" i="1"/>
  <c r="AK1456" i="1"/>
  <c r="F1456" i="1" s="1"/>
  <c r="AK81" i="1"/>
  <c r="AK381" i="1"/>
  <c r="AK1637" i="1"/>
  <c r="AI151" i="1"/>
  <c r="AK1766" i="1"/>
  <c r="AK1372" i="1"/>
  <c r="AK440" i="1"/>
  <c r="AK696" i="1"/>
  <c r="AI1492" i="1"/>
  <c r="AK1085" i="1"/>
  <c r="AK1643" i="1"/>
  <c r="AK1925" i="1"/>
  <c r="AK430" i="1"/>
  <c r="AK198" i="1"/>
  <c r="AK1612" i="1"/>
  <c r="AK1461" i="1"/>
  <c r="AK294" i="1"/>
  <c r="AK1771" i="1"/>
  <c r="AK870" i="1"/>
  <c r="AK1009" i="1"/>
  <c r="AK511" i="1"/>
  <c r="AK1140" i="1"/>
  <c r="F1140" i="1" s="1"/>
  <c r="AK82" i="1"/>
  <c r="AK2016" i="1"/>
  <c r="AK884" i="1"/>
  <c r="AK746" i="1"/>
  <c r="AK699" i="1"/>
  <c r="AB1065" i="1"/>
  <c r="AI1065" i="1" s="1"/>
  <c r="AB1284" i="1"/>
  <c r="AI1284" i="1" s="1"/>
  <c r="AB404" i="1"/>
  <c r="AI404" i="1" s="1"/>
  <c r="AK841" i="1"/>
  <c r="F841" i="1" s="1"/>
  <c r="AB165" i="1"/>
  <c r="AI165" i="1" s="1"/>
  <c r="AB1210" i="1"/>
  <c r="AI1210" i="1" s="1"/>
  <c r="AB1229" i="1"/>
  <c r="AI1229" i="1" s="1"/>
  <c r="AB1120" i="1"/>
  <c r="AI1120" i="1" s="1"/>
  <c r="AB1269" i="1"/>
  <c r="AI1269" i="1" s="1"/>
  <c r="AB1035" i="1"/>
  <c r="AI1035" i="1" s="1"/>
  <c r="AB1094" i="1"/>
  <c r="AJ1094" i="1" s="1"/>
  <c r="AH1094" i="1" s="1"/>
  <c r="AB1180" i="1"/>
  <c r="AI1180" i="1" s="1"/>
  <c r="AB291" i="1"/>
  <c r="AI291" i="1" s="1"/>
  <c r="AB1437" i="1"/>
  <c r="AI1437" i="1" s="1"/>
  <c r="AB806" i="1"/>
  <c r="AJ806" i="1" s="1"/>
  <c r="AH806" i="1" s="1"/>
  <c r="AB670" i="1"/>
  <c r="AI670" i="1" s="1"/>
  <c r="AB1411" i="1"/>
  <c r="AI1411" i="1" s="1"/>
  <c r="AB1570" i="1"/>
  <c r="AI1570" i="1" s="1"/>
  <c r="AB1414" i="1"/>
  <c r="AI1414" i="1" s="1"/>
  <c r="AB643" i="1"/>
  <c r="AI643" i="1" s="1"/>
  <c r="AB1489" i="1"/>
  <c r="AI1489" i="1" s="1"/>
  <c r="F1489" i="1" s="1"/>
  <c r="AB1902" i="1"/>
  <c r="AI1902" i="1" s="1"/>
  <c r="AB1155" i="1"/>
  <c r="AI1155" i="1" s="1"/>
  <c r="AB1125" i="1"/>
  <c r="AI1125" i="1" s="1"/>
  <c r="AB92" i="1"/>
  <c r="AI92" i="1" s="1"/>
  <c r="C68" i="1"/>
  <c r="AE67" i="1"/>
  <c r="AD67" i="1" s="1"/>
  <c r="AB67" i="1" s="1"/>
  <c r="AI67" i="1" s="1"/>
  <c r="AK1285" i="1"/>
  <c r="AK532" i="1"/>
  <c r="AK1785" i="1"/>
  <c r="AK325" i="1"/>
  <c r="AK909" i="1"/>
  <c r="AK91" i="1"/>
  <c r="AK1933" i="1"/>
  <c r="AK204" i="1"/>
  <c r="AK446" i="1"/>
  <c r="AK577" i="1"/>
  <c r="F577" i="1" s="1"/>
  <c r="AK1389" i="1"/>
  <c r="AK115" i="1"/>
  <c r="AK1801" i="1"/>
  <c r="AK30" i="1"/>
  <c r="AK1331" i="1"/>
  <c r="AK676" i="1"/>
  <c r="AK796" i="1"/>
  <c r="F796" i="1" s="1"/>
  <c r="AK1395" i="1"/>
  <c r="AK14" i="1"/>
  <c r="AK743" i="1"/>
  <c r="AK17" i="1"/>
  <c r="AK402" i="1"/>
  <c r="AK1414" i="1"/>
  <c r="AK613" i="1"/>
  <c r="AK1212" i="1"/>
  <c r="AK1664" i="1"/>
  <c r="AK240" i="1"/>
  <c r="AK1672" i="1"/>
  <c r="AK1997" i="1"/>
  <c r="F1997" i="1" s="1"/>
  <c r="AK435" i="1"/>
  <c r="AK691" i="1"/>
  <c r="AK1500" i="1"/>
  <c r="AK993" i="1"/>
  <c r="AK1021" i="1"/>
  <c r="F1021" i="1" s="1"/>
  <c r="AK1665" i="1"/>
  <c r="AK1538" i="1"/>
  <c r="F1538" i="1" s="1"/>
  <c r="AE59" i="1"/>
  <c r="AD59" i="1" s="1"/>
  <c r="AK1891" i="1"/>
  <c r="AI730" i="1"/>
  <c r="AE57" i="1"/>
  <c r="AD57" i="1" s="1"/>
  <c r="AK27" i="1"/>
  <c r="AK1756" i="1"/>
  <c r="AK1571" i="1"/>
  <c r="AK1290" i="1"/>
  <c r="AK428" i="1"/>
  <c r="AK470" i="1"/>
  <c r="AK341" i="1"/>
  <c r="F341" i="1" s="1"/>
  <c r="AK224" i="1"/>
  <c r="F224" i="1" s="1"/>
  <c r="AK1237" i="1"/>
  <c r="AK1591" i="1"/>
  <c r="AK101" i="1"/>
  <c r="AK104" i="1"/>
  <c r="AK1644" i="1"/>
  <c r="AK1976" i="1"/>
  <c r="AK1182" i="1"/>
  <c r="AK503" i="1"/>
  <c r="AK770" i="1"/>
  <c r="AK552" i="1"/>
  <c r="AK1465" i="1"/>
  <c r="AK1792" i="1"/>
  <c r="AE42" i="1"/>
  <c r="AD42" i="1" s="1"/>
  <c r="AE55" i="1"/>
  <c r="AD55" i="1" s="1"/>
  <c r="AK665" i="1"/>
  <c r="AK1870" i="1"/>
  <c r="F1870" i="1" s="1"/>
  <c r="AK1467" i="1"/>
  <c r="AK725" i="1"/>
  <c r="AK484" i="1"/>
  <c r="AK523" i="1"/>
  <c r="AK1287" i="1"/>
  <c r="AK550" i="1"/>
  <c r="AK390" i="1"/>
  <c r="AK410" i="1"/>
  <c r="AK766" i="1"/>
  <c r="F766" i="1" s="1"/>
  <c r="AK57" i="1"/>
  <c r="AK1098" i="1"/>
  <c r="AK200" i="1"/>
  <c r="F200" i="1" s="1"/>
  <c r="AK456" i="1"/>
  <c r="AK736" i="1"/>
  <c r="F736" i="1" s="1"/>
  <c r="AK316" i="1"/>
  <c r="AK742" i="1"/>
  <c r="AE56" i="1"/>
  <c r="AD56" i="1" s="1"/>
  <c r="AE58" i="1"/>
  <c r="AD58" i="1" s="1"/>
  <c r="AK1225" i="1"/>
  <c r="AK1651" i="1"/>
  <c r="AK482" i="1"/>
  <c r="AK1953" i="1"/>
  <c r="F1953" i="1" s="1"/>
  <c r="AK222" i="1"/>
  <c r="AK1795" i="1"/>
  <c r="F1795" i="1" s="1"/>
  <c r="AK1875" i="1"/>
  <c r="AK479" i="1"/>
  <c r="AK1610" i="1"/>
  <c r="AK1979" i="1"/>
  <c r="AK687" i="1"/>
  <c r="AK1124" i="1"/>
  <c r="AK931" i="1"/>
  <c r="AK277" i="1"/>
  <c r="AK597" i="1"/>
  <c r="AK1850" i="1"/>
  <c r="AK1268" i="1"/>
  <c r="AK22" i="1"/>
  <c r="AK1853" i="1"/>
  <c r="AK718" i="1"/>
  <c r="AK478" i="1"/>
  <c r="AK1816" i="1"/>
  <c r="F1816" i="1" s="1"/>
  <c r="AK506" i="1"/>
  <c r="AK75" i="1"/>
  <c r="AK181" i="1"/>
  <c r="AK1915" i="1"/>
  <c r="AK1641" i="1"/>
  <c r="AK1509" i="1"/>
  <c r="AK1171" i="1"/>
  <c r="F1171" i="1" s="1"/>
  <c r="AK759" i="1"/>
  <c r="AK258" i="1"/>
  <c r="F258" i="1" s="1"/>
  <c r="AK1818" i="1"/>
  <c r="AK800" i="1"/>
  <c r="AK34" i="1"/>
  <c r="AK291" i="1"/>
  <c r="F291" i="1" s="1"/>
  <c r="AK547" i="1"/>
  <c r="AK825" i="1"/>
  <c r="AK606" i="1"/>
  <c r="AX2549" i="1"/>
  <c r="AR2549" i="1" s="1"/>
  <c r="AB2602" i="1"/>
  <c r="AI2602" i="1" s="1"/>
  <c r="AI1628" i="1"/>
  <c r="AI1336" i="1"/>
  <c r="AI937" i="1"/>
  <c r="AI1979" i="1"/>
  <c r="AI1238" i="1"/>
  <c r="AI512" i="1"/>
  <c r="AI1428" i="1"/>
  <c r="F1428" i="1" s="1"/>
  <c r="AI1178" i="1"/>
  <c r="AK1809" i="1"/>
  <c r="AK176" i="1"/>
  <c r="AI1894" i="1"/>
  <c r="F1894" i="1" s="1"/>
  <c r="AI1059" i="1"/>
  <c r="F1059" i="1" s="1"/>
  <c r="AI1408" i="1"/>
  <c r="AI924" i="1"/>
  <c r="AI34" i="1"/>
  <c r="AI847" i="1"/>
  <c r="AI381" i="1"/>
  <c r="AI1122" i="1"/>
  <c r="AI1895" i="1"/>
  <c r="F1895" i="1" s="1"/>
  <c r="AI364" i="1"/>
  <c r="AI836" i="1"/>
  <c r="F836" i="1" s="1"/>
  <c r="AI749" i="1"/>
  <c r="AI103" i="1"/>
  <c r="AI1343" i="1"/>
  <c r="F1343" i="1" s="1"/>
  <c r="AI140" i="1"/>
  <c r="AI984" i="1"/>
  <c r="AI994" i="1"/>
  <c r="F994" i="1" s="1"/>
  <c r="AI1812" i="1"/>
  <c r="AI168" i="1"/>
  <c r="F168" i="1" s="1"/>
  <c r="AI1547" i="1"/>
  <c r="AI98" i="1"/>
  <c r="AI1444" i="1"/>
  <c r="AI1023" i="1"/>
  <c r="AI1320" i="1"/>
  <c r="AI1686" i="1"/>
  <c r="AI1550" i="1"/>
  <c r="AI1799" i="1"/>
  <c r="AI1084" i="1"/>
  <c r="AI511" i="1"/>
  <c r="AI194" i="1"/>
  <c r="AI1872" i="1"/>
  <c r="F1872" i="1" s="1"/>
  <c r="AI1801" i="1"/>
  <c r="AI179" i="1"/>
  <c r="F179" i="1" s="1"/>
  <c r="AI1852" i="1"/>
  <c r="AI1307" i="1"/>
  <c r="AI1657" i="1"/>
  <c r="AI1605" i="1"/>
  <c r="AI1731" i="1"/>
  <c r="AK1413" i="1"/>
  <c r="AK1814" i="1"/>
  <c r="AK500" i="1"/>
  <c r="AI270" i="1"/>
  <c r="F270" i="1" s="1"/>
  <c r="AI1806" i="1"/>
  <c r="AI882" i="1"/>
  <c r="AI861" i="1"/>
  <c r="AI715" i="1"/>
  <c r="AK895" i="1"/>
  <c r="AK1908" i="1"/>
  <c r="F1908" i="1" s="1"/>
  <c r="AK421" i="1"/>
  <c r="AK970" i="1"/>
  <c r="AK127" i="1"/>
  <c r="AK1845" i="1"/>
  <c r="AK712" i="1"/>
  <c r="AK1877" i="1"/>
  <c r="AK401" i="1"/>
  <c r="AI1627" i="1"/>
  <c r="AI827" i="1"/>
  <c r="F827" i="1" s="1"/>
  <c r="AI139" i="1"/>
  <c r="AI1596" i="1"/>
  <c r="F1596" i="1" s="1"/>
  <c r="AI212" i="1"/>
  <c r="AI628" i="1"/>
  <c r="AI687" i="1"/>
  <c r="AI1714" i="1"/>
  <c r="AI1045" i="1"/>
  <c r="AI1523" i="1"/>
  <c r="AI1109" i="1"/>
  <c r="AI1046" i="1"/>
  <c r="AI1983" i="1"/>
  <c r="AI854" i="1"/>
  <c r="AK561" i="1"/>
  <c r="AK1027" i="1"/>
  <c r="F1027" i="1" s="1"/>
  <c r="AK1107" i="1"/>
  <c r="AK1812" i="1"/>
  <c r="AK546" i="1"/>
  <c r="AK1441" i="1"/>
  <c r="AK1927" i="1"/>
  <c r="AK328" i="1"/>
  <c r="AK1874" i="1"/>
  <c r="AK494" i="1"/>
  <c r="AI852" i="1"/>
  <c r="AI478" i="1"/>
  <c r="AI1480" i="1"/>
  <c r="AI1845" i="1"/>
  <c r="AI360" i="1"/>
  <c r="AI1144" i="1"/>
  <c r="AI18" i="1"/>
  <c r="AI1980" i="1"/>
  <c r="AI1572" i="1"/>
  <c r="AI1168" i="1"/>
  <c r="F1168" i="1" s="1"/>
  <c r="AI1078" i="1"/>
  <c r="F1078" i="1" s="1"/>
  <c r="AI1847" i="1"/>
  <c r="AI842" i="1"/>
  <c r="AI1300" i="1"/>
  <c r="AI1237" i="1"/>
  <c r="F1237" i="1" s="1"/>
  <c r="AI1727" i="1"/>
  <c r="F1727" i="1" s="1"/>
  <c r="AI815" i="1"/>
  <c r="AI916" i="1"/>
  <c r="AI1037" i="1"/>
  <c r="AI1040" i="1"/>
  <c r="F1040" i="1" s="1"/>
  <c r="AI365" i="1"/>
  <c r="AI1228" i="1"/>
  <c r="F1228" i="1" s="1"/>
  <c r="AI1324" i="1"/>
  <c r="F1324" i="1" s="1"/>
  <c r="AI1810" i="1"/>
  <c r="AK321" i="1"/>
  <c r="AI1063" i="1"/>
  <c r="F1063" i="1" s="1"/>
  <c r="AI1291" i="1"/>
  <c r="F1291" i="1" s="1"/>
  <c r="AI174" i="1"/>
  <c r="F174" i="1" s="1"/>
  <c r="AI1741" i="1"/>
  <c r="AI1350" i="1"/>
  <c r="AI1319" i="1"/>
  <c r="AI531" i="1"/>
  <c r="AI255" i="1"/>
  <c r="AI1043" i="1"/>
  <c r="AK803" i="1"/>
  <c r="AI737" i="1"/>
  <c r="AI1498" i="1"/>
  <c r="AI250" i="1"/>
  <c r="AI558" i="1"/>
  <c r="AI1468" i="1"/>
  <c r="F1468" i="1" s="1"/>
  <c r="AK1761" i="1"/>
  <c r="AK1166" i="1"/>
  <c r="AK1600" i="1"/>
  <c r="AK1624" i="1"/>
  <c r="AK688" i="1"/>
  <c r="AK1728" i="1"/>
  <c r="AK540" i="1"/>
  <c r="F540" i="1" s="1"/>
  <c r="AK1269" i="1"/>
  <c r="AI873" i="1"/>
  <c r="AI1453" i="1"/>
  <c r="F1453" i="1" s="1"/>
  <c r="AI606" i="1"/>
  <c r="AI913" i="1"/>
  <c r="AI1431" i="1"/>
  <c r="F1431" i="1" s="1"/>
  <c r="AI1149" i="1"/>
  <c r="F1149" i="1" s="1"/>
  <c r="AI637" i="1"/>
  <c r="AK1354" i="1"/>
  <c r="AK1498" i="1"/>
  <c r="AK366" i="1"/>
  <c r="AV444" i="1"/>
  <c r="AZ444" i="1"/>
  <c r="AZ745" i="1"/>
  <c r="AV745" i="1"/>
  <c r="AV1595" i="1"/>
  <c r="AS1595" i="1" s="1"/>
  <c r="AZ1595" i="1"/>
  <c r="AV1476" i="1"/>
  <c r="AZ1476" i="1"/>
  <c r="AK1341" i="1"/>
  <c r="F1341" i="1" s="1"/>
  <c r="AK233" i="1"/>
  <c r="AK249" i="1"/>
  <c r="AV1506" i="1"/>
  <c r="AS1506" i="1" s="1"/>
  <c r="AZ1506" i="1"/>
  <c r="AV1508" i="1"/>
  <c r="AS1508" i="1" s="1"/>
  <c r="AZ1508" i="1"/>
  <c r="AV332" i="1"/>
  <c r="AS332" i="1" s="1"/>
  <c r="AZ332" i="1"/>
  <c r="AV652" i="1"/>
  <c r="AS652" i="1" s="1"/>
  <c r="AZ652" i="1"/>
  <c r="AZ1735" i="1"/>
  <c r="AV1735" i="1"/>
  <c r="AS1735" i="1" s="1"/>
  <c r="AV73" i="1"/>
  <c r="AS73" i="1" s="1"/>
  <c r="AZ73" i="1"/>
  <c r="AZ1358" i="1"/>
  <c r="AV1358" i="1"/>
  <c r="AS1358" i="1" s="1"/>
  <c r="AZ705" i="1"/>
  <c r="AV705" i="1"/>
  <c r="AS705" i="1" s="1"/>
  <c r="AV208" i="1"/>
  <c r="AS208" i="1" s="1"/>
  <c r="AZ208" i="1"/>
  <c r="AZ464" i="1"/>
  <c r="AV464" i="1"/>
  <c r="AS464" i="1" s="1"/>
  <c r="AZ1521" i="1"/>
  <c r="AV1521" i="1"/>
  <c r="AS1521" i="1" s="1"/>
  <c r="AV769" i="1"/>
  <c r="AS769" i="1" s="1"/>
  <c r="AZ769" i="1"/>
  <c r="AV771" i="1"/>
  <c r="AZ771" i="1"/>
  <c r="AZ349" i="1"/>
  <c r="AV349" i="1"/>
  <c r="AS349" i="1" s="1"/>
  <c r="AV1980" i="1"/>
  <c r="AS1980" i="1" s="1"/>
  <c r="AZ1980" i="1"/>
  <c r="AV1497" i="1"/>
  <c r="AS1497" i="1" s="1"/>
  <c r="AZ1497" i="1"/>
  <c r="AZ1232" i="1"/>
  <c r="AV1232" i="1"/>
  <c r="AS1232" i="1" s="1"/>
  <c r="AZ969" i="1"/>
  <c r="AV969" i="1"/>
  <c r="AS969" i="1" s="1"/>
  <c r="AZ1565" i="1"/>
  <c r="AV1565" i="1"/>
  <c r="AS1565" i="1" s="1"/>
  <c r="AV1363" i="1"/>
  <c r="AS1363" i="1" s="1"/>
  <c r="AZ1363" i="1"/>
  <c r="AZ1394" i="1"/>
  <c r="AV1394" i="1"/>
  <c r="AS1394" i="1" s="1"/>
  <c r="AV1884" i="1"/>
  <c r="AZ1884" i="1"/>
  <c r="AZ1555" i="1"/>
  <c r="AV1555" i="1"/>
  <c r="AZ1220" i="1"/>
  <c r="AV1220" i="1"/>
  <c r="AS1220" i="1" s="1"/>
  <c r="AV1717" i="1"/>
  <c r="AS1717" i="1" s="1"/>
  <c r="AZ1717" i="1"/>
  <c r="AV890" i="1"/>
  <c r="AZ890" i="1"/>
  <c r="AZ111" i="1"/>
  <c r="AV111" i="1"/>
  <c r="AZ1284" i="1"/>
  <c r="AV1284" i="1"/>
  <c r="AS1284" i="1" s="1"/>
  <c r="AV9" i="1"/>
  <c r="AS9" i="1" s="1"/>
  <c r="AZ9" i="1"/>
  <c r="AZ61" i="1"/>
  <c r="AV61" i="1"/>
  <c r="AS61" i="1" s="1"/>
  <c r="AZ318" i="1"/>
  <c r="AV318" i="1"/>
  <c r="AZ1904" i="1"/>
  <c r="AV1904" i="1"/>
  <c r="AS1904" i="1" s="1"/>
  <c r="AZ1968" i="1"/>
  <c r="AV1968" i="1"/>
  <c r="AS1968" i="1" s="1"/>
  <c r="AZ78" i="1"/>
  <c r="AV78" i="1"/>
  <c r="AS78" i="1" s="1"/>
  <c r="AZ527" i="1"/>
  <c r="AV527" i="1"/>
  <c r="AS527" i="1" s="1"/>
  <c r="AZ1759" i="1"/>
  <c r="AV1759" i="1"/>
  <c r="AS1759" i="1" s="1"/>
  <c r="AZ1132" i="1"/>
  <c r="AV1132" i="1"/>
  <c r="AS1132" i="1" s="1"/>
  <c r="AZ373" i="1"/>
  <c r="AV373" i="1"/>
  <c r="AZ693" i="1"/>
  <c r="AV693" i="1"/>
  <c r="AV1640" i="1"/>
  <c r="AS1640" i="1" s="1"/>
  <c r="AZ1640" i="1"/>
  <c r="AZ1053" i="1"/>
  <c r="AV1053" i="1"/>
  <c r="AS1053" i="1" s="1"/>
  <c r="AV1691" i="1"/>
  <c r="AZ1691" i="1"/>
  <c r="AZ907" i="1"/>
  <c r="AV907" i="1"/>
  <c r="AS907" i="1" s="1"/>
  <c r="AZ506" i="1"/>
  <c r="AV506" i="1"/>
  <c r="AS506" i="1" s="1"/>
  <c r="AV1377" i="1"/>
  <c r="AZ1377" i="1"/>
  <c r="AK668" i="1"/>
  <c r="AZ340" i="1"/>
  <c r="AV340" i="1"/>
  <c r="AS340" i="1" s="1"/>
  <c r="AZ660" i="1"/>
  <c r="AV660" i="1"/>
  <c r="AS660" i="1" s="1"/>
  <c r="AZ1711" i="1"/>
  <c r="AV1711" i="1"/>
  <c r="AS1711" i="1" s="1"/>
  <c r="AZ1819" i="1"/>
  <c r="AV1819" i="1"/>
  <c r="AZ1217" i="1"/>
  <c r="AV1217" i="1"/>
  <c r="AS1217" i="1" s="1"/>
  <c r="AZ1079" i="1"/>
  <c r="AV1079" i="1"/>
  <c r="AS1079" i="1" s="1"/>
  <c r="AZ1919" i="1"/>
  <c r="AV1919" i="1"/>
  <c r="AZ344" i="1"/>
  <c r="AV344" i="1"/>
  <c r="AV600" i="1"/>
  <c r="AS600" i="1" s="1"/>
  <c r="AR600" i="1" s="1"/>
  <c r="AZ600" i="1"/>
  <c r="AZ1890" i="1"/>
  <c r="AV1890" i="1"/>
  <c r="AS1890" i="1" s="1"/>
  <c r="AV1529" i="1"/>
  <c r="AZ1529" i="1"/>
  <c r="AZ1144" i="1"/>
  <c r="AV1144" i="1"/>
  <c r="AS1144" i="1" s="1"/>
  <c r="AZ326" i="1"/>
  <c r="AV326" i="1"/>
  <c r="AS326" i="1" s="1"/>
  <c r="AZ1454" i="1"/>
  <c r="AV1454" i="1"/>
  <c r="AS1454" i="1" s="1"/>
  <c r="AV1742" i="1"/>
  <c r="AZ1742" i="1"/>
  <c r="AZ918" i="1"/>
  <c r="AV918" i="1"/>
  <c r="AS918" i="1" s="1"/>
  <c r="AZ881" i="1"/>
  <c r="AV881" i="1"/>
  <c r="AS881" i="1" s="1"/>
  <c r="AR881" i="1" s="1"/>
  <c r="AZ1408" i="1"/>
  <c r="AV1408" i="1"/>
  <c r="AZ1222" i="1"/>
  <c r="AV1222" i="1"/>
  <c r="AS1222" i="1" s="1"/>
  <c r="AZ719" i="1"/>
  <c r="AV719" i="1"/>
  <c r="AS719" i="1" s="1"/>
  <c r="AV1658" i="1"/>
  <c r="AS1658" i="1" s="1"/>
  <c r="AZ1658" i="1"/>
  <c r="AZ1892" i="1"/>
  <c r="AV1892" i="1"/>
  <c r="AS1892" i="1" s="1"/>
  <c r="AV826" i="1"/>
  <c r="AS826" i="1" s="1"/>
  <c r="AZ826" i="1"/>
  <c r="AZ1058" i="1"/>
  <c r="AV1058" i="1"/>
  <c r="AV721" i="1"/>
  <c r="AZ721" i="1"/>
  <c r="AV1247" i="1"/>
  <c r="AS1247" i="1" s="1"/>
  <c r="AZ1247" i="1"/>
  <c r="AZ1805" i="1"/>
  <c r="AV1805" i="1"/>
  <c r="AS1805" i="1" s="1"/>
  <c r="AZ262" i="1"/>
  <c r="AV262" i="1"/>
  <c r="AV1009" i="1"/>
  <c r="AS1009" i="1" s="1"/>
  <c r="AZ1009" i="1"/>
  <c r="AV631" i="1"/>
  <c r="AS631" i="1" s="1"/>
  <c r="AZ631" i="1"/>
  <c r="AK1458" i="1"/>
  <c r="AK345" i="1"/>
  <c r="F345" i="1" s="1"/>
  <c r="AV1474" i="1"/>
  <c r="AS1474" i="1" s="1"/>
  <c r="AZ1474" i="1"/>
  <c r="AZ343" i="1"/>
  <c r="AV343" i="1"/>
  <c r="AS343" i="1" s="1"/>
  <c r="AZ538" i="1"/>
  <c r="AV538" i="1"/>
  <c r="AZ443" i="1"/>
  <c r="AV443" i="1"/>
  <c r="AS443" i="1" s="1"/>
  <c r="AI1722" i="1"/>
  <c r="AI26" i="1"/>
  <c r="AZ863" i="1"/>
  <c r="AV863" i="1"/>
  <c r="AS863" i="1" s="1"/>
  <c r="AZ1624" i="1"/>
  <c r="AV1624" i="1"/>
  <c r="AS1624" i="1" s="1"/>
  <c r="AZ1271" i="1"/>
  <c r="AV1271" i="1"/>
  <c r="AS1271" i="1" s="1"/>
  <c r="AZ398" i="1"/>
  <c r="AV398" i="1"/>
  <c r="AZ654" i="1"/>
  <c r="AV654" i="1"/>
  <c r="AS654" i="1" s="1"/>
  <c r="AV305" i="1"/>
  <c r="AS305" i="1" s="1"/>
  <c r="AZ305" i="1"/>
  <c r="AZ561" i="1"/>
  <c r="AV561" i="1"/>
  <c r="AS561" i="1" s="1"/>
  <c r="AV131" i="1"/>
  <c r="AS131" i="1" s="1"/>
  <c r="AR131" i="1" s="1"/>
  <c r="AZ131" i="1"/>
  <c r="AV1171" i="1"/>
  <c r="AS1171" i="1" s="1"/>
  <c r="AZ1171" i="1"/>
  <c r="AZ1615" i="1"/>
  <c r="AV1615" i="1"/>
  <c r="AS1615" i="1" s="1"/>
  <c r="AZ1889" i="1"/>
  <c r="AV1889" i="1"/>
  <c r="AZ759" i="1"/>
  <c r="AV759" i="1"/>
  <c r="AS759" i="1" s="1"/>
  <c r="AZ258" i="1"/>
  <c r="AV258" i="1"/>
  <c r="AS258" i="1" s="1"/>
  <c r="AV514" i="1"/>
  <c r="AS514" i="1" s="1"/>
  <c r="AZ514" i="1"/>
  <c r="AZ1682" i="1"/>
  <c r="AV1682" i="1"/>
  <c r="AS1682" i="1" s="1"/>
  <c r="AV1378" i="1"/>
  <c r="AS1378" i="1" s="1"/>
  <c r="AZ1378" i="1"/>
  <c r="AZ1031" i="1"/>
  <c r="AV1031" i="1"/>
  <c r="AS1031" i="1" s="1"/>
  <c r="AZ68" i="1"/>
  <c r="AV68" i="1"/>
  <c r="AS68" i="1" s="1"/>
  <c r="AZ1673" i="1"/>
  <c r="AV1673" i="1"/>
  <c r="AS1673" i="1" s="1"/>
  <c r="AZ717" i="1"/>
  <c r="AV717" i="1"/>
  <c r="AS717" i="1" s="1"/>
  <c r="AR717" i="1" s="1"/>
  <c r="AV1818" i="1"/>
  <c r="AS1818" i="1" s="1"/>
  <c r="AZ1818" i="1"/>
  <c r="AZ1582" i="1"/>
  <c r="AV1582" i="1"/>
  <c r="AS1582" i="1" s="1"/>
  <c r="AV34" i="1"/>
  <c r="AZ34" i="1"/>
  <c r="AV291" i="1"/>
  <c r="AS291" i="1" s="1"/>
  <c r="AZ291" i="1"/>
  <c r="AZ547" i="1"/>
  <c r="AV547" i="1"/>
  <c r="AS547" i="1" s="1"/>
  <c r="AZ1516" i="1"/>
  <c r="AV1516" i="1"/>
  <c r="AS1516" i="1" s="1"/>
  <c r="AZ1665" i="1"/>
  <c r="AV1665" i="1"/>
  <c r="AV1548" i="1"/>
  <c r="AZ1548" i="1"/>
  <c r="AV1067" i="1"/>
  <c r="AS1067" i="1" s="1"/>
  <c r="AZ1067" i="1"/>
  <c r="AZ1373" i="1"/>
  <c r="AV1373" i="1"/>
  <c r="AS1373" i="1" s="1"/>
  <c r="AZ934" i="1"/>
  <c r="AV934" i="1"/>
  <c r="AS934" i="1" s="1"/>
  <c r="AV1094" i="1"/>
  <c r="AS1094" i="1" s="1"/>
  <c r="AZ1094" i="1"/>
  <c r="AZ961" i="1"/>
  <c r="AV961" i="1"/>
  <c r="AZ1557" i="1"/>
  <c r="AV1557" i="1"/>
  <c r="AV1355" i="1"/>
  <c r="AS1355" i="1" s="1"/>
  <c r="AZ1355" i="1"/>
  <c r="AV1547" i="1"/>
  <c r="AS1547" i="1" s="1"/>
  <c r="AZ1547" i="1"/>
  <c r="AZ1903" i="1"/>
  <c r="AV1903" i="1"/>
  <c r="AS1903" i="1" s="1"/>
  <c r="AV914" i="1"/>
  <c r="AS914" i="1" s="1"/>
  <c r="AZ914" i="1"/>
  <c r="AZ1308" i="1"/>
  <c r="AV1308" i="1"/>
  <c r="AS1308" i="1" s="1"/>
  <c r="AZ744" i="1"/>
  <c r="AV744" i="1"/>
  <c r="AS744" i="1" s="1"/>
  <c r="AZ1130" i="1"/>
  <c r="AV1130" i="1"/>
  <c r="AS1130" i="1" s="1"/>
  <c r="AZ24" i="1"/>
  <c r="AV24" i="1"/>
  <c r="AR24" i="1" s="1"/>
  <c r="AV425" i="1"/>
  <c r="AS425" i="1" s="1"/>
  <c r="AZ425" i="1"/>
  <c r="AZ214" i="1"/>
  <c r="AV214" i="1"/>
  <c r="AS214" i="1" s="1"/>
  <c r="AV1274" i="1"/>
  <c r="AS1274" i="1" s="1"/>
  <c r="AZ1274" i="1"/>
  <c r="AZ2026" i="1"/>
  <c r="AV2026" i="1"/>
  <c r="AS2026" i="1" s="1"/>
  <c r="AR2026" i="1" s="1"/>
  <c r="AZ902" i="1"/>
  <c r="AV902" i="1"/>
  <c r="AS902" i="1" s="1"/>
  <c r="AZ1825" i="1"/>
  <c r="AV1825" i="1"/>
  <c r="AS1825" i="1" s="1"/>
  <c r="AZ423" i="1"/>
  <c r="AV423" i="1"/>
  <c r="AS423" i="1" s="1"/>
  <c r="AR423" i="1" s="1"/>
  <c r="AZ679" i="1"/>
  <c r="AV679" i="1"/>
  <c r="AS679" i="1" s="1"/>
  <c r="AZ844" i="1"/>
  <c r="AV844" i="1"/>
  <c r="AZ1230" i="1"/>
  <c r="AV1230" i="1"/>
  <c r="AS1230" i="1" s="1"/>
  <c r="AZ301" i="1"/>
  <c r="AV301" i="1"/>
  <c r="AS301" i="1" s="1"/>
  <c r="AZ621" i="1"/>
  <c r="AV621" i="1"/>
  <c r="AS621" i="1" s="1"/>
  <c r="AR621" i="1" s="1"/>
  <c r="AZ1265" i="1"/>
  <c r="AV1265" i="1"/>
  <c r="AS1265" i="1" s="1"/>
  <c r="AZ1135" i="1"/>
  <c r="AV1135" i="1"/>
  <c r="AZ1996" i="1"/>
  <c r="AV1996" i="1"/>
  <c r="AS1996" i="1" s="1"/>
  <c r="AV1481" i="1"/>
  <c r="AS1481" i="1" s="1"/>
  <c r="AZ1481" i="1"/>
  <c r="AZ917" i="1"/>
  <c r="AV917" i="1"/>
  <c r="AS917" i="1" s="1"/>
  <c r="AV1715" i="1"/>
  <c r="AS1715" i="1" s="1"/>
  <c r="AZ1715" i="1"/>
  <c r="AZ1008" i="1"/>
  <c r="AV1008" i="1"/>
  <c r="AS1008" i="1" s="1"/>
  <c r="AZ1654" i="1"/>
  <c r="AV1654" i="1"/>
  <c r="AZ965" i="1"/>
  <c r="AV965" i="1"/>
  <c r="AZ598" i="1"/>
  <c r="AV598" i="1"/>
  <c r="AS598" i="1" s="1"/>
  <c r="AV377" i="1"/>
  <c r="AS377" i="1" s="1"/>
  <c r="AZ377" i="1"/>
  <c r="AV633" i="1"/>
  <c r="AZ633" i="1"/>
  <c r="AZ1381" i="1"/>
  <c r="AV1381" i="1"/>
  <c r="AS1381" i="1" s="1"/>
  <c r="AZ107" i="1"/>
  <c r="AV107" i="1"/>
  <c r="AZ1740" i="1"/>
  <c r="AV1740" i="1"/>
  <c r="AS1740" i="1" s="1"/>
  <c r="AV1142" i="1"/>
  <c r="AZ1142" i="1"/>
  <c r="AZ199" i="1"/>
  <c r="AV199" i="1"/>
  <c r="AS199" i="1" s="1"/>
  <c r="AZ820" i="1"/>
  <c r="AV820" i="1"/>
  <c r="AV1030" i="1"/>
  <c r="AS1030" i="1" s="1"/>
  <c r="AZ1030" i="1"/>
  <c r="AZ767" i="1"/>
  <c r="AV767" i="1"/>
  <c r="AS767" i="1" s="1"/>
  <c r="AV41" i="1"/>
  <c r="AS41" i="1" s="1"/>
  <c r="AZ41" i="1"/>
  <c r="AV426" i="1"/>
  <c r="AS426" i="1" s="1"/>
  <c r="AZ426" i="1"/>
  <c r="AZ682" i="1"/>
  <c r="AV682" i="1"/>
  <c r="AS682" i="1" s="1"/>
  <c r="AR682" i="1" s="1"/>
  <c r="AV1435" i="1"/>
  <c r="AS1435" i="1" s="1"/>
  <c r="AZ1435" i="1"/>
  <c r="AZ1039" i="1"/>
  <c r="AV1039" i="1"/>
  <c r="AS1039" i="1" s="1"/>
  <c r="AZ429" i="1"/>
  <c r="AV429" i="1"/>
  <c r="AZ1826" i="1"/>
  <c r="AV1826" i="1"/>
  <c r="AS1826" i="1" s="1"/>
  <c r="AZ235" i="1"/>
  <c r="AV235" i="1"/>
  <c r="AS235" i="1" s="1"/>
  <c r="AZ491" i="1"/>
  <c r="AV491" i="1"/>
  <c r="AS491" i="1" s="1"/>
  <c r="AZ1255" i="1"/>
  <c r="AV1255" i="1"/>
  <c r="AS1255" i="1" s="1"/>
  <c r="AZ1556" i="1"/>
  <c r="AV1556" i="1"/>
  <c r="AS1556" i="1" s="1"/>
  <c r="AZ1016" i="1"/>
  <c r="AV1016" i="1"/>
  <c r="AS1016" i="1" s="1"/>
  <c r="AZ1786" i="1"/>
  <c r="AV1786" i="1"/>
  <c r="AS1786" i="1" s="1"/>
  <c r="AR1786" i="1" s="1"/>
  <c r="AZ446" i="1"/>
  <c r="AV446" i="1"/>
  <c r="AS446" i="1" s="1"/>
  <c r="AV321" i="1"/>
  <c r="AS321" i="1" s="1"/>
  <c r="AZ321" i="1"/>
  <c r="AZ577" i="1"/>
  <c r="AV577" i="1"/>
  <c r="AS577" i="1" s="1"/>
  <c r="AZ1498" i="1"/>
  <c r="AV1498" i="1"/>
  <c r="AS1498" i="1" s="1"/>
  <c r="AV1389" i="1"/>
  <c r="AZ1389" i="1"/>
  <c r="AV115" i="1"/>
  <c r="AS115" i="1" s="1"/>
  <c r="AZ115" i="1"/>
  <c r="AV1280" i="1"/>
  <c r="AZ1280" i="1"/>
  <c r="AZ796" i="1"/>
  <c r="AV796" i="1"/>
  <c r="AS796" i="1" s="1"/>
  <c r="AZ743" i="1"/>
  <c r="AV743" i="1"/>
  <c r="AS743" i="1" s="1"/>
  <c r="AV1852" i="1"/>
  <c r="AS1852" i="1" s="1"/>
  <c r="AZ1852" i="1"/>
  <c r="AZ17" i="1"/>
  <c r="AV17" i="1"/>
  <c r="AS17" i="1" s="1"/>
  <c r="AZ402" i="1"/>
  <c r="AV402" i="1"/>
  <c r="AS402" i="1" s="1"/>
  <c r="AV658" i="1"/>
  <c r="AS658" i="1" s="1"/>
  <c r="AZ658" i="1"/>
  <c r="AR658" i="1" s="1"/>
  <c r="AZ180" i="1"/>
  <c r="AR180" i="1" s="1"/>
  <c r="AV180" i="1"/>
  <c r="AS180" i="1" s="1"/>
  <c r="AV1672" i="1"/>
  <c r="AS1672" i="1" s="1"/>
  <c r="AZ1672" i="1"/>
  <c r="AV1997" i="1"/>
  <c r="AS1997" i="1" s="1"/>
  <c r="AR1997" i="1" s="1"/>
  <c r="AZ1997" i="1"/>
  <c r="AV178" i="1"/>
  <c r="AS178" i="1" s="1"/>
  <c r="AZ178" i="1"/>
  <c r="AV435" i="1"/>
  <c r="AS435" i="1" s="1"/>
  <c r="AZ435" i="1"/>
  <c r="AV691" i="1"/>
  <c r="AS691" i="1" s="1"/>
  <c r="AZ691" i="1"/>
  <c r="AZ1500" i="1"/>
  <c r="AV1500" i="1"/>
  <c r="AS1500" i="1" s="1"/>
  <c r="AK252" i="1"/>
  <c r="AZ1397" i="1"/>
  <c r="AV1397" i="1"/>
  <c r="AS1397" i="1" s="1"/>
  <c r="AZ1578" i="1"/>
  <c r="AV1578" i="1"/>
  <c r="AS1578" i="1" s="1"/>
  <c r="AZ804" i="1"/>
  <c r="AV804" i="1"/>
  <c r="AZ571" i="1"/>
  <c r="AV571" i="1"/>
  <c r="AZ358" i="1"/>
  <c r="AV358" i="1"/>
  <c r="AS358" i="1" s="1"/>
  <c r="AZ1912" i="1"/>
  <c r="AV1912" i="1"/>
  <c r="AS1912" i="1" s="1"/>
  <c r="AZ150" i="1"/>
  <c r="AV150" i="1"/>
  <c r="AS150" i="1" s="1"/>
  <c r="AZ1241" i="1"/>
  <c r="AV1241" i="1"/>
  <c r="AS1241" i="1" s="1"/>
  <c r="AV1384" i="1"/>
  <c r="AZ1384" i="1"/>
  <c r="AZ959" i="1"/>
  <c r="AV959" i="1"/>
  <c r="AS959" i="1" s="1"/>
  <c r="AZ1718" i="1"/>
  <c r="AV1718" i="1"/>
  <c r="AS1718" i="1" s="1"/>
  <c r="AZ325" i="1"/>
  <c r="AV325" i="1"/>
  <c r="AI1602" i="1"/>
  <c r="AI551" i="1"/>
  <c r="AI805" i="1"/>
  <c r="F805" i="1" s="1"/>
  <c r="AZ1846" i="1"/>
  <c r="AV1846" i="1"/>
  <c r="AS1846" i="1" s="1"/>
  <c r="AZ220" i="1"/>
  <c r="AV220" i="1"/>
  <c r="AS220" i="1" s="1"/>
  <c r="AZ540" i="1"/>
  <c r="AV540" i="1"/>
  <c r="AS540" i="1" s="1"/>
  <c r="AZ1687" i="1"/>
  <c r="AV1687" i="1"/>
  <c r="AS1687" i="1" s="1"/>
  <c r="AZ991" i="1"/>
  <c r="AV991" i="1"/>
  <c r="AS991" i="1" s="1"/>
  <c r="AZ1645" i="1"/>
  <c r="AV1645" i="1"/>
  <c r="AS1645" i="1" s="1"/>
  <c r="AZ1534" i="1"/>
  <c r="AV1534" i="1"/>
  <c r="AS1534" i="1" s="1"/>
  <c r="AZ384" i="1"/>
  <c r="AV384" i="1"/>
  <c r="AS384" i="1" s="1"/>
  <c r="AV640" i="1"/>
  <c r="AZ640" i="1"/>
  <c r="AZ1175" i="1"/>
  <c r="AV1175" i="1"/>
  <c r="AS1175" i="1" s="1"/>
  <c r="AZ1750" i="1"/>
  <c r="AV1750" i="1"/>
  <c r="AS1750" i="1" s="1"/>
  <c r="AZ822" i="1"/>
  <c r="AV822" i="1"/>
  <c r="AS822" i="1" s="1"/>
  <c r="AZ1729" i="1"/>
  <c r="AV1729" i="1"/>
  <c r="AZ953" i="1"/>
  <c r="AV953" i="1"/>
  <c r="AS953" i="1" s="1"/>
  <c r="AZ1416" i="1"/>
  <c r="AV1416" i="1"/>
  <c r="AS1416" i="1" s="1"/>
  <c r="AZ62" i="1"/>
  <c r="AV62" i="1"/>
  <c r="AS62" i="1" s="1"/>
  <c r="AV1028" i="1"/>
  <c r="AS1028" i="1" s="1"/>
  <c r="AZ1028" i="1"/>
  <c r="AZ807" i="1"/>
  <c r="AV807" i="1"/>
  <c r="AS807" i="1" s="1"/>
  <c r="AV1900" i="1"/>
  <c r="AS1900" i="1" s="1"/>
  <c r="AZ1900" i="1"/>
  <c r="AZ1677" i="1"/>
  <c r="AV1677" i="1"/>
  <c r="AS1677" i="1" s="1"/>
  <c r="AZ750" i="1"/>
  <c r="AV750" i="1"/>
  <c r="AV1733" i="1"/>
  <c r="AS1733" i="1" s="1"/>
  <c r="AZ1733" i="1"/>
  <c r="AV906" i="1"/>
  <c r="AZ906" i="1"/>
  <c r="AZ1098" i="1"/>
  <c r="AV1098" i="1"/>
  <c r="AS1098" i="1" s="1"/>
  <c r="AZ1611" i="1"/>
  <c r="AV1611" i="1"/>
  <c r="AS1611" i="1" s="1"/>
  <c r="AZ892" i="1"/>
  <c r="AV892" i="1"/>
  <c r="AZ238" i="1"/>
  <c r="AV238" i="1"/>
  <c r="AS238" i="1" s="1"/>
  <c r="AZ1054" i="1"/>
  <c r="AV1054" i="1"/>
  <c r="AS1054" i="1" s="1"/>
  <c r="AZ94" i="1"/>
  <c r="AV94" i="1"/>
  <c r="AS94" i="1" s="1"/>
  <c r="AZ511" i="1"/>
  <c r="AV511" i="1"/>
  <c r="AS511" i="1" s="1"/>
  <c r="AZ1649" i="1"/>
  <c r="AV1649" i="1"/>
  <c r="AS1649" i="1" s="1"/>
  <c r="AZ1043" i="1"/>
  <c r="AV1043" i="1"/>
  <c r="AS1043" i="1" s="1"/>
  <c r="AZ357" i="1"/>
  <c r="AV357" i="1"/>
  <c r="AS357" i="1" s="1"/>
  <c r="AZ1462" i="1"/>
  <c r="AV1462" i="1"/>
  <c r="AS1462" i="1" s="1"/>
  <c r="AZ1641" i="1"/>
  <c r="AV1641" i="1"/>
  <c r="AS1641" i="1" s="1"/>
  <c r="AV1956" i="1"/>
  <c r="AS1956" i="1" s="1"/>
  <c r="AZ1956" i="1"/>
  <c r="AZ941" i="1"/>
  <c r="AV941" i="1"/>
  <c r="AZ729" i="1"/>
  <c r="AV729" i="1"/>
  <c r="AS729" i="1" s="1"/>
  <c r="AR729" i="1" s="1"/>
  <c r="AZ1218" i="1"/>
  <c r="AV1218" i="1"/>
  <c r="AS1218" i="1" s="1"/>
  <c r="AZ56" i="1"/>
  <c r="AV56" i="1"/>
  <c r="AZ1104" i="1"/>
  <c r="AV1104" i="1"/>
  <c r="AS1104" i="1" s="1"/>
  <c r="AV1822" i="1"/>
  <c r="AZ1822" i="1"/>
  <c r="AV260" i="1"/>
  <c r="AS260" i="1" s="1"/>
  <c r="AZ260" i="1"/>
  <c r="AZ612" i="1"/>
  <c r="AV612" i="1"/>
  <c r="AS612" i="1" s="1"/>
  <c r="AV1843" i="1"/>
  <c r="AS1843" i="1" s="1"/>
  <c r="AZ1843" i="1"/>
  <c r="AZ1871" i="1"/>
  <c r="AV1871" i="1"/>
  <c r="AS1871" i="1" s="1"/>
  <c r="AZ360" i="1"/>
  <c r="AV360" i="1"/>
  <c r="AS360" i="1" s="1"/>
  <c r="AV616" i="1"/>
  <c r="AS616" i="1" s="1"/>
  <c r="AR616" i="1" s="1"/>
  <c r="AZ616" i="1"/>
  <c r="AZ1183" i="1"/>
  <c r="AV1183" i="1"/>
  <c r="AS1183" i="1" s="1"/>
  <c r="AZ1906" i="1"/>
  <c r="AV1906" i="1"/>
  <c r="AV1545" i="1"/>
  <c r="AZ1545" i="1"/>
  <c r="AZ784" i="1"/>
  <c r="AV784" i="1"/>
  <c r="AS784" i="1" s="1"/>
  <c r="AV1117" i="1"/>
  <c r="AS1117" i="1" s="1"/>
  <c r="AZ1117" i="1"/>
  <c r="AZ2010" i="1"/>
  <c r="AV2010" i="1"/>
  <c r="AS2010" i="1" s="1"/>
  <c r="AK35" i="1"/>
  <c r="AZ215" i="1"/>
  <c r="AV215" i="1"/>
  <c r="AS215" i="1" s="1"/>
  <c r="AZ1828" i="1"/>
  <c r="AV1828" i="1"/>
  <c r="AS1828" i="1" s="1"/>
  <c r="AZ1055" i="1"/>
  <c r="AV1055" i="1"/>
  <c r="AK1205" i="1"/>
  <c r="AZ59" i="1"/>
  <c r="AV59" i="1"/>
  <c r="AZ1767" i="1"/>
  <c r="AV1767" i="1"/>
  <c r="AS1767" i="1" s="1"/>
  <c r="AZ1080" i="1"/>
  <c r="AV1080" i="1"/>
  <c r="AS1080" i="1" s="1"/>
  <c r="AS745" i="1"/>
  <c r="AZ1599" i="1"/>
  <c r="AV1599" i="1"/>
  <c r="AS1599" i="1" s="1"/>
  <c r="AZ364" i="1"/>
  <c r="AV364" i="1"/>
  <c r="AS364" i="1" s="1"/>
  <c r="AZ684" i="1"/>
  <c r="AV684" i="1"/>
  <c r="AS684" i="1" s="1"/>
  <c r="AV1336" i="1"/>
  <c r="AS1336" i="1" s="1"/>
  <c r="AZ1336" i="1"/>
  <c r="AV105" i="1"/>
  <c r="AS105" i="1" s="1"/>
  <c r="AZ105" i="1"/>
  <c r="AZ1422" i="1"/>
  <c r="AV1422" i="1"/>
  <c r="AZ1236" i="1"/>
  <c r="AV1236" i="1"/>
  <c r="AS1236" i="1" s="1"/>
  <c r="AV1765" i="1"/>
  <c r="AS1765" i="1" s="1"/>
  <c r="AZ1765" i="1"/>
  <c r="AV240" i="1"/>
  <c r="AS240" i="1" s="1"/>
  <c r="AZ240" i="1"/>
  <c r="AV496" i="1"/>
  <c r="AZ496" i="1"/>
  <c r="AZ1553" i="1"/>
  <c r="AV1553" i="1"/>
  <c r="AZ42" i="1"/>
  <c r="AV42" i="1"/>
  <c r="AS42" i="1" s="1"/>
  <c r="AZ1411" i="1"/>
  <c r="AV1411" i="1"/>
  <c r="AS1411" i="1" s="1"/>
  <c r="AZ1486" i="1"/>
  <c r="AV1486" i="1"/>
  <c r="AS1486" i="1" s="1"/>
  <c r="AZ995" i="1"/>
  <c r="AV995" i="1"/>
  <c r="AS995" i="1" s="1"/>
  <c r="AZ947" i="1"/>
  <c r="AV947" i="1"/>
  <c r="AS947" i="1" s="1"/>
  <c r="AZ1102" i="1"/>
  <c r="AV1102" i="1"/>
  <c r="AZ1001" i="1"/>
  <c r="AV1001" i="1"/>
  <c r="AS1001" i="1" s="1"/>
  <c r="AZ1758" i="1"/>
  <c r="AV1758" i="1"/>
  <c r="AZ1100" i="1"/>
  <c r="AV1100" i="1"/>
  <c r="AV1916" i="1"/>
  <c r="AS1916" i="1" s="1"/>
  <c r="AZ1916" i="1"/>
  <c r="AV786" i="1"/>
  <c r="AS786" i="1" s="1"/>
  <c r="AZ786" i="1"/>
  <c r="AZ1337" i="1"/>
  <c r="AV1337" i="1"/>
  <c r="AV1749" i="1"/>
  <c r="AS1749" i="1" s="1"/>
  <c r="AZ1749" i="1"/>
  <c r="AV922" i="1"/>
  <c r="AZ922" i="1"/>
  <c r="AZ143" i="1"/>
  <c r="AV143" i="1"/>
  <c r="AS143" i="1" s="1"/>
  <c r="AZ1316" i="1"/>
  <c r="AV1316" i="1"/>
  <c r="AS1316" i="1" s="1"/>
  <c r="AZ93" i="1"/>
  <c r="AV93" i="1"/>
  <c r="AS93" i="1" s="1"/>
  <c r="AZ350" i="1"/>
  <c r="AV350" i="1"/>
  <c r="AS350" i="1" s="1"/>
  <c r="AZ1636" i="1"/>
  <c r="AV1636" i="1"/>
  <c r="AS1636" i="1" s="1"/>
  <c r="AZ2000" i="1"/>
  <c r="AV2000" i="1"/>
  <c r="AV1769" i="1"/>
  <c r="AS1769" i="1" s="1"/>
  <c r="AZ1769" i="1"/>
  <c r="AZ1801" i="1"/>
  <c r="AV1801" i="1"/>
  <c r="AZ110" i="1"/>
  <c r="AV110" i="1"/>
  <c r="AS110" i="1" s="1"/>
  <c r="AZ559" i="1"/>
  <c r="AV559" i="1"/>
  <c r="AS559" i="1" s="1"/>
  <c r="AZ852" i="1"/>
  <c r="AV852" i="1"/>
  <c r="AS852" i="1" s="1"/>
  <c r="AZ1238" i="1"/>
  <c r="AV1238" i="1"/>
  <c r="AS1238" i="1" s="1"/>
  <c r="AZ1921" i="1"/>
  <c r="AV1921" i="1"/>
  <c r="AS1921" i="1" s="1"/>
  <c r="AV1233" i="1"/>
  <c r="AS1233" i="1" s="1"/>
  <c r="AZ1233" i="1"/>
  <c r="AZ469" i="1"/>
  <c r="AV469" i="1"/>
  <c r="AS469" i="1" s="1"/>
  <c r="AZ1111" i="1"/>
  <c r="AV1111" i="1"/>
  <c r="AS1111" i="1" s="1"/>
  <c r="AZ1396" i="1"/>
  <c r="AV1396" i="1"/>
  <c r="AS1396" i="1" s="1"/>
  <c r="AV1723" i="1"/>
  <c r="AS1723" i="1" s="1"/>
  <c r="AZ1723" i="1"/>
  <c r="AZ896" i="1"/>
  <c r="AV896" i="1"/>
  <c r="AS896" i="1" s="1"/>
  <c r="AZ678" i="1"/>
  <c r="AV678" i="1"/>
  <c r="AS678" i="1" s="1"/>
  <c r="AV1126" i="1"/>
  <c r="AS1126" i="1" s="1"/>
  <c r="AZ1126" i="1"/>
  <c r="AZ92" i="1"/>
  <c r="AV92" i="1"/>
  <c r="AS92" i="1" s="1"/>
  <c r="AK1745" i="1"/>
  <c r="AK297" i="1"/>
  <c r="AK465" i="1"/>
  <c r="AZ779" i="1"/>
  <c r="AV779" i="1"/>
  <c r="AS779" i="1" s="1"/>
  <c r="AZ372" i="1"/>
  <c r="AV372" i="1"/>
  <c r="AS372" i="1" s="1"/>
  <c r="AZ692" i="1"/>
  <c r="AV692" i="1"/>
  <c r="AS692" i="1" s="1"/>
  <c r="AZ1910" i="1"/>
  <c r="AV1910" i="1"/>
  <c r="AS1910" i="1" s="1"/>
  <c r="AZ1376" i="1"/>
  <c r="AV1376" i="1"/>
  <c r="AS1376" i="1" s="1"/>
  <c r="AZ1743" i="1"/>
  <c r="AV1743" i="1"/>
  <c r="AS1743" i="1" s="1"/>
  <c r="AZ887" i="1"/>
  <c r="AV887" i="1"/>
  <c r="AS887" i="1" s="1"/>
  <c r="AZ376" i="1"/>
  <c r="AV376" i="1"/>
  <c r="AS376" i="1" s="1"/>
  <c r="AV632" i="1"/>
  <c r="AS632" i="1" s="1"/>
  <c r="AZ632" i="1"/>
  <c r="AV1561" i="1"/>
  <c r="AS1561" i="1" s="1"/>
  <c r="AZ1561" i="1"/>
  <c r="AV1258" i="1"/>
  <c r="AS1258" i="1" s="1"/>
  <c r="AZ1258" i="1"/>
  <c r="AV1014" i="1"/>
  <c r="AS1014" i="1" s="1"/>
  <c r="AZ1014" i="1"/>
  <c r="AV1386" i="1"/>
  <c r="AS1386" i="1" s="1"/>
  <c r="AZ1386" i="1"/>
  <c r="AZ782" i="1"/>
  <c r="AV782" i="1"/>
  <c r="AS782" i="1" s="1"/>
  <c r="AZ950" i="1"/>
  <c r="AV950" i="1"/>
  <c r="AS950" i="1" s="1"/>
  <c r="AZ913" i="1"/>
  <c r="AV913" i="1"/>
  <c r="AZ1541" i="1"/>
  <c r="AV1541" i="1"/>
  <c r="AS1541" i="1" s="1"/>
  <c r="AS1275" i="1"/>
  <c r="AZ799" i="1"/>
  <c r="AV799" i="1"/>
  <c r="AS799" i="1" s="1"/>
  <c r="AZ1693" i="1"/>
  <c r="AV1693" i="1"/>
  <c r="AS1693" i="1" s="1"/>
  <c r="AV23" i="1"/>
  <c r="AS23" i="1" s="1"/>
  <c r="AZ23" i="1"/>
  <c r="AV1688" i="1"/>
  <c r="AS1688" i="1" s="1"/>
  <c r="AZ1688" i="1"/>
  <c r="AV1837" i="1"/>
  <c r="AS1837" i="1" s="1"/>
  <c r="AR1837" i="1" s="1"/>
  <c r="AZ1837" i="1"/>
  <c r="AV1210" i="1"/>
  <c r="AS1210" i="1" s="1"/>
  <c r="AZ1210" i="1"/>
  <c r="AV1347" i="1"/>
  <c r="AS1347" i="1" s="1"/>
  <c r="AZ1347" i="1"/>
  <c r="AV1868" i="1"/>
  <c r="AS1868" i="1" s="1"/>
  <c r="AR1868" i="1" s="1"/>
  <c r="AZ1868" i="1"/>
  <c r="AZ677" i="1"/>
  <c r="AV677" i="1"/>
  <c r="AS677" i="1" s="1"/>
  <c r="AZ909" i="1"/>
  <c r="AV909" i="1"/>
  <c r="AS909" i="1" s="1"/>
  <c r="AZ1095" i="1"/>
  <c r="AV1095" i="1"/>
  <c r="AS1095" i="1" s="1"/>
  <c r="AI1282" i="1"/>
  <c r="F1282" i="1" s="1"/>
  <c r="AI1388" i="1"/>
  <c r="AV233" i="1"/>
  <c r="AZ233" i="1"/>
  <c r="AZ250" i="1"/>
  <c r="AV250" i="1"/>
  <c r="AS250" i="1" s="1"/>
  <c r="AZ1023" i="1"/>
  <c r="AV1023" i="1"/>
  <c r="AS1023" i="1" s="1"/>
  <c r="AZ430" i="1"/>
  <c r="AV430" i="1"/>
  <c r="AS430" i="1" s="1"/>
  <c r="AZ686" i="1"/>
  <c r="AV686" i="1"/>
  <c r="AS686" i="1" s="1"/>
  <c r="AV337" i="1"/>
  <c r="AZ337" i="1"/>
  <c r="AV593" i="1"/>
  <c r="AZ593" i="1"/>
  <c r="AV163" i="1"/>
  <c r="AS163" i="1" s="1"/>
  <c r="AZ163" i="1"/>
  <c r="AZ1203" i="1"/>
  <c r="AV1203" i="1"/>
  <c r="AS1203" i="1" s="1"/>
  <c r="AZ1700" i="1"/>
  <c r="AV1700" i="1"/>
  <c r="AS1700" i="1" s="1"/>
  <c r="AZ223" i="1"/>
  <c r="AV223" i="1"/>
  <c r="AS223" i="1" s="1"/>
  <c r="AZ1432" i="1"/>
  <c r="AV1432" i="1"/>
  <c r="AS1432" i="1" s="1"/>
  <c r="AV1966" i="1"/>
  <c r="AS1966" i="1" s="1"/>
  <c r="AZ1966" i="1"/>
  <c r="AZ290" i="1"/>
  <c r="AV290" i="1"/>
  <c r="AS290" i="1" s="1"/>
  <c r="AV546" i="1"/>
  <c r="AS546" i="1" s="1"/>
  <c r="AZ546" i="1"/>
  <c r="AZ1714" i="1"/>
  <c r="AV1714" i="1"/>
  <c r="AZ1063" i="1"/>
  <c r="AV1063" i="1"/>
  <c r="AS1063" i="1" s="1"/>
  <c r="AZ100" i="1"/>
  <c r="AV100" i="1"/>
  <c r="AS100" i="1" s="1"/>
  <c r="AZ749" i="1"/>
  <c r="AV749" i="1"/>
  <c r="AS749" i="1" s="1"/>
  <c r="AZ1850" i="1"/>
  <c r="AV1850" i="1"/>
  <c r="AS1850" i="1" s="1"/>
  <c r="AV66" i="1"/>
  <c r="AS66" i="1" s="1"/>
  <c r="AZ66" i="1"/>
  <c r="AV323" i="1"/>
  <c r="AS323" i="1" s="1"/>
  <c r="AZ323" i="1"/>
  <c r="AZ579" i="1"/>
  <c r="AV579" i="1"/>
  <c r="AS579" i="1" s="1"/>
  <c r="AV1279" i="1"/>
  <c r="AS1279" i="1" s="1"/>
  <c r="AZ1279" i="1"/>
  <c r="AZ1593" i="1"/>
  <c r="AV1593" i="1"/>
  <c r="AS34" i="1"/>
  <c r="AV1032" i="1"/>
  <c r="AS1032" i="1" s="1"/>
  <c r="AZ1032" i="1"/>
  <c r="AK622" i="1"/>
  <c r="AZ798" i="1"/>
  <c r="AV798" i="1"/>
  <c r="AS798" i="1" s="1"/>
  <c r="AR798" i="1" s="1"/>
  <c r="AV966" i="1"/>
  <c r="AS966" i="1" s="1"/>
  <c r="AZ966" i="1"/>
  <c r="AZ993" i="1"/>
  <c r="AV993" i="1"/>
  <c r="AS993" i="1" s="1"/>
  <c r="AZ703" i="1"/>
  <c r="AV703" i="1"/>
  <c r="AS703" i="1" s="1"/>
  <c r="AV1410" i="1"/>
  <c r="AS1410" i="1" s="1"/>
  <c r="AZ1410" i="1"/>
  <c r="AV1180" i="1"/>
  <c r="AS1180" i="1" s="1"/>
  <c r="AZ1180" i="1"/>
  <c r="AZ946" i="1"/>
  <c r="AV946" i="1"/>
  <c r="AZ1038" i="1"/>
  <c r="AV1038" i="1"/>
  <c r="AS1038" i="1" s="1"/>
  <c r="AZ1340" i="1"/>
  <c r="AV1340" i="1"/>
  <c r="AS1340" i="1" s="1"/>
  <c r="AV776" i="1"/>
  <c r="AS776" i="1" s="1"/>
  <c r="AZ776" i="1"/>
  <c r="AZ1930" i="1"/>
  <c r="AV1930" i="1"/>
  <c r="AZ2022" i="1"/>
  <c r="AV2022" i="1"/>
  <c r="AS2022" i="1" s="1"/>
  <c r="AZ246" i="1"/>
  <c r="AV246" i="1"/>
  <c r="AS246" i="1" s="1"/>
  <c r="AR246" i="1" s="1"/>
  <c r="AV1306" i="1"/>
  <c r="AS1306" i="1" s="1"/>
  <c r="AZ1306" i="1"/>
  <c r="AZ120" i="1"/>
  <c r="AV120" i="1"/>
  <c r="AV1062" i="1"/>
  <c r="AS1062" i="1" s="1"/>
  <c r="AZ1062" i="1"/>
  <c r="AZ1857" i="1"/>
  <c r="AV1857" i="1"/>
  <c r="AS1857" i="1" s="1"/>
  <c r="AR1857" i="1" s="1"/>
  <c r="AZ455" i="1"/>
  <c r="AV455" i="1"/>
  <c r="AS455" i="1" s="1"/>
  <c r="AZ1581" i="1"/>
  <c r="AV1581" i="1"/>
  <c r="AS1581" i="1" s="1"/>
  <c r="AS1729" i="1"/>
  <c r="AZ876" i="1"/>
  <c r="AV876" i="1"/>
  <c r="AS876" i="1" s="1"/>
  <c r="AZ1762" i="1"/>
  <c r="AV1762" i="1"/>
  <c r="AS1762" i="1" s="1"/>
  <c r="AZ333" i="1"/>
  <c r="AV333" i="1"/>
  <c r="AS333" i="1" s="1"/>
  <c r="AZ653" i="1"/>
  <c r="AV653" i="1"/>
  <c r="AV1297" i="1"/>
  <c r="AS1297" i="1" s="1"/>
  <c r="AZ1297" i="1"/>
  <c r="AZ789" i="1"/>
  <c r="AV789" i="1"/>
  <c r="AS789" i="1" s="1"/>
  <c r="AZ949" i="1"/>
  <c r="AR949" i="1" s="1"/>
  <c r="AV949" i="1"/>
  <c r="AS949" i="1" s="1"/>
  <c r="AZ1162" i="1"/>
  <c r="AV1162" i="1"/>
  <c r="AS1162" i="1" s="1"/>
  <c r="AV1747" i="1"/>
  <c r="AS1747" i="1" s="1"/>
  <c r="AZ1747" i="1"/>
  <c r="AZ997" i="1"/>
  <c r="AV997" i="1"/>
  <c r="AZ21" i="1"/>
  <c r="AV21" i="1"/>
  <c r="AZ630" i="1"/>
  <c r="AV630" i="1"/>
  <c r="AS630" i="1" s="1"/>
  <c r="AV409" i="1"/>
  <c r="AS409" i="1" s="1"/>
  <c r="AZ409" i="1"/>
  <c r="AV665" i="1"/>
  <c r="AS665" i="1" s="1"/>
  <c r="AZ665" i="1"/>
  <c r="AV1458" i="1"/>
  <c r="AS1458" i="1" s="1"/>
  <c r="AZ1458" i="1"/>
  <c r="AZ1413" i="1"/>
  <c r="AV1413" i="1"/>
  <c r="AS1413" i="1" s="1"/>
  <c r="AZ139" i="1"/>
  <c r="AV139" i="1"/>
  <c r="AV1870" i="1"/>
  <c r="AS1870" i="1" s="1"/>
  <c r="AZ1870" i="1"/>
  <c r="AZ231" i="1"/>
  <c r="AV231" i="1"/>
  <c r="AS231" i="1" s="1"/>
  <c r="AZ1812" i="1"/>
  <c r="AV1812" i="1"/>
  <c r="AV202" i="1"/>
  <c r="AS202" i="1" s="1"/>
  <c r="AZ202" i="1"/>
  <c r="AV458" i="1"/>
  <c r="AZ458" i="1"/>
  <c r="AV1467" i="1"/>
  <c r="AS1467" i="1" s="1"/>
  <c r="AZ1467" i="1"/>
  <c r="AZ40" i="1"/>
  <c r="AV40" i="1"/>
  <c r="AS40" i="1" s="1"/>
  <c r="AZ1071" i="1"/>
  <c r="AV1071" i="1"/>
  <c r="AS1071" i="1" s="1"/>
  <c r="AZ725" i="1"/>
  <c r="AV725" i="1"/>
  <c r="AS725" i="1" s="1"/>
  <c r="AZ267" i="1"/>
  <c r="AV267" i="1"/>
  <c r="AS267" i="1" s="1"/>
  <c r="AZ523" i="1"/>
  <c r="AV523" i="1"/>
  <c r="AZ1287" i="1"/>
  <c r="AV1287" i="1"/>
  <c r="AS1287" i="1" s="1"/>
  <c r="AV1433" i="1"/>
  <c r="AS1433" i="1" s="1"/>
  <c r="AZ1433" i="1"/>
  <c r="AK1317" i="1"/>
  <c r="AK236" i="1"/>
  <c r="AK21" i="1"/>
  <c r="AK45" i="1"/>
  <c r="AK1338" i="1"/>
  <c r="AZ478" i="1"/>
  <c r="AV478" i="1"/>
  <c r="AV353" i="1"/>
  <c r="AZ353" i="1"/>
  <c r="AZ609" i="1"/>
  <c r="AV609" i="1"/>
  <c r="AS609" i="1" s="1"/>
  <c r="AZ1421" i="1"/>
  <c r="AV1421" i="1"/>
  <c r="AS1421" i="1" s="1"/>
  <c r="AV147" i="1"/>
  <c r="AS147" i="1" s="1"/>
  <c r="AZ147" i="1"/>
  <c r="AZ1312" i="1"/>
  <c r="AV1312" i="1"/>
  <c r="AS1312" i="1" s="1"/>
  <c r="AZ207" i="1"/>
  <c r="AV207" i="1"/>
  <c r="AS207" i="1" s="1"/>
  <c r="AZ828" i="1"/>
  <c r="AV828" i="1"/>
  <c r="AS828" i="1" s="1"/>
  <c r="AZ1448" i="1"/>
  <c r="AV1448" i="1"/>
  <c r="AS1448" i="1" s="1"/>
  <c r="AZ775" i="1"/>
  <c r="AV775" i="1"/>
  <c r="AS775" i="1" s="1"/>
  <c r="AZ49" i="1"/>
  <c r="AV49" i="1"/>
  <c r="AS49" i="1" s="1"/>
  <c r="AZ434" i="1"/>
  <c r="AV434" i="1"/>
  <c r="AS434" i="1" s="1"/>
  <c r="AV690" i="1"/>
  <c r="AS690" i="1" s="1"/>
  <c r="AZ690" i="1"/>
  <c r="AZ1443" i="1"/>
  <c r="AV1443" i="1"/>
  <c r="AS1443" i="1" s="1"/>
  <c r="AZ855" i="1"/>
  <c r="AV855" i="1"/>
  <c r="AS855" i="1" s="1"/>
  <c r="AZ405" i="1"/>
  <c r="AV405" i="1"/>
  <c r="AS405" i="1" s="1"/>
  <c r="AZ1802" i="1"/>
  <c r="AV1802" i="1"/>
  <c r="AZ829" i="1"/>
  <c r="AV829" i="1"/>
  <c r="AS829" i="1" s="1"/>
  <c r="AV211" i="1"/>
  <c r="AS211" i="1" s="1"/>
  <c r="AZ211" i="1"/>
  <c r="AV467" i="1"/>
  <c r="AZ467" i="1"/>
  <c r="AV1577" i="1"/>
  <c r="AS1577" i="1" s="1"/>
  <c r="AZ1577" i="1"/>
  <c r="AK1588" i="1"/>
  <c r="AK1261" i="1"/>
  <c r="AZ1692" i="1"/>
  <c r="AV1692" i="1"/>
  <c r="AS1692" i="1" s="1"/>
  <c r="AV1483" i="1"/>
  <c r="AS1483" i="1" s="1"/>
  <c r="AZ1483" i="1"/>
  <c r="AZ1029" i="1"/>
  <c r="AV1029" i="1"/>
  <c r="AZ1644" i="1"/>
  <c r="AV1644" i="1"/>
  <c r="AS1644" i="1" s="1"/>
  <c r="AZ407" i="1"/>
  <c r="AV407" i="1"/>
  <c r="AS407" i="1" s="1"/>
  <c r="AZ1576" i="1"/>
  <c r="AV1576" i="1"/>
  <c r="AS1576" i="1" s="1"/>
  <c r="AV1313" i="1"/>
  <c r="AS1313" i="1" s="1"/>
  <c r="AZ1313" i="1"/>
  <c r="AI1735" i="1"/>
  <c r="F1735" i="1" s="1"/>
  <c r="AI1612" i="1"/>
  <c r="AZ1096" i="1"/>
  <c r="AV1096" i="1"/>
  <c r="AS1096" i="1" s="1"/>
  <c r="AZ252" i="1"/>
  <c r="AV252" i="1"/>
  <c r="AS252" i="1" s="1"/>
  <c r="AZ572" i="1"/>
  <c r="AV572" i="1"/>
  <c r="AS572" i="1" s="1"/>
  <c r="AZ1719" i="1"/>
  <c r="AV1719" i="1"/>
  <c r="AS1719" i="1" s="1"/>
  <c r="AZ870" i="1"/>
  <c r="AV870" i="1"/>
  <c r="AS870" i="1" s="1"/>
  <c r="AZ698" i="1"/>
  <c r="AV698" i="1"/>
  <c r="AS698" i="1" s="1"/>
  <c r="AZ1566" i="1"/>
  <c r="AV1566" i="1"/>
  <c r="AS1566" i="1" s="1"/>
  <c r="AZ416" i="1"/>
  <c r="AV416" i="1"/>
  <c r="AS416" i="1" s="1"/>
  <c r="AZ672" i="1"/>
  <c r="AV672" i="1"/>
  <c r="AS672" i="1" s="1"/>
  <c r="AZ1207" i="1"/>
  <c r="AV1207" i="1"/>
  <c r="AS1207" i="1" s="1"/>
  <c r="AV697" i="1"/>
  <c r="AZ697" i="1"/>
  <c r="AZ1970" i="1"/>
  <c r="AV1970" i="1"/>
  <c r="AS1970" i="1" s="1"/>
  <c r="AV1538" i="1"/>
  <c r="AS1538" i="1" s="1"/>
  <c r="AZ1538" i="1"/>
  <c r="AS1408" i="1"/>
  <c r="AZ985" i="1"/>
  <c r="AV985" i="1"/>
  <c r="AV1060" i="1"/>
  <c r="AS1060" i="1" s="1"/>
  <c r="AZ1060" i="1"/>
  <c r="AV1895" i="1"/>
  <c r="AS1895" i="1" s="1"/>
  <c r="AZ1895" i="1"/>
  <c r="AV938" i="1"/>
  <c r="AZ938" i="1"/>
  <c r="AZ1696" i="1"/>
  <c r="AV1696" i="1"/>
  <c r="AZ1813" i="1"/>
  <c r="AV1813" i="1"/>
  <c r="AS1813" i="1" s="1"/>
  <c r="AZ1375" i="1"/>
  <c r="AV1375" i="1"/>
  <c r="AS1375" i="1" s="1"/>
  <c r="AZ270" i="1"/>
  <c r="AV270" i="1"/>
  <c r="AS270" i="1" s="1"/>
  <c r="AZ1609" i="1"/>
  <c r="AV1609" i="1"/>
  <c r="AS1609" i="1" s="1"/>
  <c r="AZ1514" i="1"/>
  <c r="AV1514" i="1"/>
  <c r="AS1514" i="1" s="1"/>
  <c r="AZ1107" i="1"/>
  <c r="AV1107" i="1"/>
  <c r="AS1107" i="1" s="1"/>
  <c r="AS1384" i="1"/>
  <c r="AZ126" i="1"/>
  <c r="AV126" i="1"/>
  <c r="AS126" i="1" s="1"/>
  <c r="AZ543" i="1"/>
  <c r="AV543" i="1"/>
  <c r="AS543" i="1" s="1"/>
  <c r="AZ868" i="1"/>
  <c r="AV868" i="1"/>
  <c r="AS868" i="1" s="1"/>
  <c r="AZ1254" i="1"/>
  <c r="AV1254" i="1"/>
  <c r="AS1254" i="1" s="1"/>
  <c r="AS1884" i="1"/>
  <c r="AZ485" i="1"/>
  <c r="AV485" i="1"/>
  <c r="AS485" i="1" s="1"/>
  <c r="AS890" i="1"/>
  <c r="AZ1494" i="1"/>
  <c r="AV1494" i="1"/>
  <c r="AS1494" i="1" s="1"/>
  <c r="AZ1127" i="1"/>
  <c r="AV1127" i="1"/>
  <c r="AS1127" i="1" s="1"/>
  <c r="AV1988" i="1"/>
  <c r="AS1988" i="1" s="1"/>
  <c r="AZ1988" i="1"/>
  <c r="AZ1441" i="1"/>
  <c r="AV1441" i="1"/>
  <c r="AS1441" i="1" s="1"/>
  <c r="AV973" i="1"/>
  <c r="AS973" i="1" s="1"/>
  <c r="AZ973" i="1"/>
  <c r="AV872" i="1"/>
  <c r="AZ872" i="1"/>
  <c r="AK220" i="1"/>
  <c r="AZ1277" i="1"/>
  <c r="AV1277" i="1"/>
  <c r="AS1277" i="1" s="1"/>
  <c r="AZ1705" i="1"/>
  <c r="AV1705" i="1"/>
  <c r="AS1705" i="1" s="1"/>
  <c r="AV1854" i="1"/>
  <c r="AS1854" i="1" s="1"/>
  <c r="AZ1854" i="1"/>
  <c r="AV292" i="1"/>
  <c r="AS292" i="1" s="1"/>
  <c r="AZ292" i="1"/>
  <c r="AZ644" i="1"/>
  <c r="AV644" i="1"/>
  <c r="AS644" i="1" s="1"/>
  <c r="AV32" i="1"/>
  <c r="AS32" i="1" s="1"/>
  <c r="AZ32" i="1"/>
  <c r="AZ903" i="1"/>
  <c r="AV903" i="1"/>
  <c r="AS903" i="1" s="1"/>
  <c r="AV1653" i="1"/>
  <c r="AS1653" i="1" s="1"/>
  <c r="AZ1653" i="1"/>
  <c r="AV392" i="1"/>
  <c r="AZ392" i="1"/>
  <c r="AV648" i="1"/>
  <c r="AS648" i="1" s="1"/>
  <c r="AZ648" i="1"/>
  <c r="AR648" i="1" s="1"/>
  <c r="AV1215" i="1"/>
  <c r="AS1215" i="1" s="1"/>
  <c r="AZ1215" i="1"/>
  <c r="AV1659" i="1"/>
  <c r="AS1659" i="1" s="1"/>
  <c r="AZ1659" i="1"/>
  <c r="AZ816" i="1"/>
  <c r="AV816" i="1"/>
  <c r="AS816" i="1" s="1"/>
  <c r="AR816" i="1" s="1"/>
  <c r="AZ899" i="1"/>
  <c r="AV899" i="1"/>
  <c r="AS899" i="1" s="1"/>
  <c r="AZ699" i="1"/>
  <c r="AV699" i="1"/>
  <c r="AS699" i="1" s="1"/>
  <c r="AV1149" i="1"/>
  <c r="AS1149" i="1" s="1"/>
  <c r="AZ1149" i="1"/>
  <c r="AK1729" i="1"/>
  <c r="AK1899" i="1"/>
  <c r="AK348" i="1"/>
  <c r="AK1686" i="1"/>
  <c r="AZ265" i="1"/>
  <c r="AV265" i="1"/>
  <c r="AS265" i="1" s="1"/>
  <c r="AV1288" i="1"/>
  <c r="AZ1288" i="1"/>
  <c r="AV311" i="1"/>
  <c r="AS311" i="1" s="1"/>
  <c r="AZ311" i="1"/>
  <c r="AZ1990" i="1"/>
  <c r="AV1990" i="1"/>
  <c r="AS1990" i="1" s="1"/>
  <c r="AZ1374" i="1"/>
  <c r="AV1374" i="1"/>
  <c r="AS1374" i="1" s="1"/>
  <c r="AZ1863" i="1"/>
  <c r="AV1863" i="1"/>
  <c r="AS1863" i="1" s="1"/>
  <c r="AZ46" i="1"/>
  <c r="AV46" i="1"/>
  <c r="AS46" i="1" s="1"/>
  <c r="AZ1901" i="1"/>
  <c r="AV1901" i="1"/>
  <c r="AS1901" i="1" s="1"/>
  <c r="AK412" i="1"/>
  <c r="AZ1607" i="1"/>
  <c r="AV1607" i="1"/>
  <c r="AS1607" i="1" s="1"/>
  <c r="AZ1796" i="1"/>
  <c r="AV1796" i="1"/>
  <c r="AS1796" i="1" s="1"/>
  <c r="AS1377" i="1"/>
  <c r="AZ838" i="1"/>
  <c r="AV838" i="1"/>
  <c r="AS838" i="1" s="1"/>
  <c r="AZ460" i="1"/>
  <c r="AV460" i="1"/>
  <c r="AV1368" i="1"/>
  <c r="AS1368" i="1" s="1"/>
  <c r="AZ1368" i="1"/>
  <c r="AV137" i="1"/>
  <c r="AS137" i="1" s="1"/>
  <c r="AZ137" i="1"/>
  <c r="AZ1937" i="1"/>
  <c r="AV1937" i="1"/>
  <c r="AS1937" i="1" s="1"/>
  <c r="AZ272" i="1"/>
  <c r="AV272" i="1"/>
  <c r="AV528" i="1"/>
  <c r="AZ528" i="1"/>
  <c r="AV1667" i="1"/>
  <c r="AZ1667" i="1"/>
  <c r="AZ1307" i="1"/>
  <c r="AV1307" i="1"/>
  <c r="AS1307" i="1" s="1"/>
  <c r="AZ1544" i="1"/>
  <c r="AV1544" i="1"/>
  <c r="AS1544" i="1" s="1"/>
  <c r="AV1522" i="1"/>
  <c r="AS1522" i="1" s="1"/>
  <c r="AZ1522" i="1"/>
  <c r="AZ708" i="1"/>
  <c r="AV708" i="1"/>
  <c r="AS708" i="1" s="1"/>
  <c r="AZ1033" i="1"/>
  <c r="AV1033" i="1"/>
  <c r="AS1033" i="1" s="1"/>
  <c r="AZ1182" i="1"/>
  <c r="AV1182" i="1"/>
  <c r="AS1182" i="1" s="1"/>
  <c r="AZ1791" i="1"/>
  <c r="AV1791" i="1"/>
  <c r="AZ818" i="1"/>
  <c r="AV818" i="1"/>
  <c r="AS818" i="1" s="1"/>
  <c r="AZ1369" i="1"/>
  <c r="AV1369" i="1"/>
  <c r="AS1369" i="1" s="1"/>
  <c r="AV954" i="1"/>
  <c r="AZ954" i="1"/>
  <c r="AS1906" i="1"/>
  <c r="AZ175" i="1"/>
  <c r="AR175" i="1" s="1"/>
  <c r="AV175" i="1"/>
  <c r="AS175" i="1" s="1"/>
  <c r="AZ1348" i="1"/>
  <c r="AV1348" i="1"/>
  <c r="AS1348" i="1" s="1"/>
  <c r="AV1981" i="1"/>
  <c r="AS1981" i="1" s="1"/>
  <c r="AZ1981" i="1"/>
  <c r="AZ720" i="1"/>
  <c r="AV720" i="1"/>
  <c r="AS720" i="1" s="1"/>
  <c r="AZ1106" i="1"/>
  <c r="AV1106" i="1"/>
  <c r="AS1106" i="1" s="1"/>
  <c r="AV1797" i="1"/>
  <c r="AS1797" i="1" s="1"/>
  <c r="AZ1797" i="1"/>
  <c r="AZ924" i="1"/>
  <c r="AV924" i="1"/>
  <c r="AS924" i="1" s="1"/>
  <c r="AZ125" i="1"/>
  <c r="AV125" i="1"/>
  <c r="AS125" i="1" s="1"/>
  <c r="AV1625" i="1"/>
  <c r="AS1625" i="1" s="1"/>
  <c r="AZ1625" i="1"/>
  <c r="AZ1091" i="1"/>
  <c r="AV1091" i="1"/>
  <c r="AS1091" i="1" s="1"/>
  <c r="AV1833" i="1"/>
  <c r="AS1833" i="1" s="1"/>
  <c r="AZ1833" i="1"/>
  <c r="AZ142" i="1"/>
  <c r="AV142" i="1"/>
  <c r="AS142" i="1" s="1"/>
  <c r="AZ591" i="1"/>
  <c r="AV591" i="1"/>
  <c r="AS591" i="1" s="1"/>
  <c r="AZ1873" i="1"/>
  <c r="AV1873" i="1"/>
  <c r="AS1873" i="1" s="1"/>
  <c r="AZ884" i="1"/>
  <c r="AV884" i="1"/>
  <c r="AS884" i="1" s="1"/>
  <c r="AV1403" i="1"/>
  <c r="AS1403" i="1" s="1"/>
  <c r="AZ1403" i="1"/>
  <c r="AZ2005" i="1"/>
  <c r="AV2005" i="1"/>
  <c r="AS2005" i="1" s="1"/>
  <c r="AS1555" i="1"/>
  <c r="AZ52" i="1"/>
  <c r="AV52" i="1"/>
  <c r="AS52" i="1" s="1"/>
  <c r="AZ501" i="1"/>
  <c r="AV501" i="1"/>
  <c r="AS501" i="1" s="1"/>
  <c r="AZ1143" i="1"/>
  <c r="AV1143" i="1"/>
  <c r="AS1143" i="1" s="1"/>
  <c r="AZ1972" i="1"/>
  <c r="AV1972" i="1"/>
  <c r="AZ861" i="1"/>
  <c r="AV861" i="1"/>
  <c r="AS861" i="1" s="1"/>
  <c r="AZ1428" i="1"/>
  <c r="AV1428" i="1"/>
  <c r="AS1428" i="1" s="1"/>
  <c r="AZ1784" i="1"/>
  <c r="AV1784" i="1"/>
  <c r="AS1784" i="1" s="1"/>
  <c r="AV766" i="1"/>
  <c r="AS766" i="1" s="1"/>
  <c r="AZ766" i="1"/>
  <c r="AZ445" i="1"/>
  <c r="AV445" i="1"/>
  <c r="AS445" i="1" s="1"/>
  <c r="AK806" i="1"/>
  <c r="F806" i="1" s="1"/>
  <c r="AZ811" i="1"/>
  <c r="AV811" i="1"/>
  <c r="AS811" i="1" s="1"/>
  <c r="AZ1689" i="1"/>
  <c r="AV1689" i="1"/>
  <c r="AS1689" i="1" s="1"/>
  <c r="AV80" i="1"/>
  <c r="AS80" i="1" s="1"/>
  <c r="AZ80" i="1"/>
  <c r="AZ468" i="1"/>
  <c r="AV468" i="1"/>
  <c r="AS468" i="1" s="1"/>
  <c r="AZ793" i="1"/>
  <c r="AV793" i="1"/>
  <c r="AS793" i="1" s="1"/>
  <c r="AZ2021" i="1"/>
  <c r="AV2021" i="1"/>
  <c r="AS2021" i="1" s="1"/>
  <c r="AZ1270" i="1"/>
  <c r="AV1270" i="1"/>
  <c r="AS1270" i="1" s="1"/>
  <c r="AZ919" i="1"/>
  <c r="AV919" i="1"/>
  <c r="AS919" i="1" s="1"/>
  <c r="AS1135" i="1"/>
  <c r="AZ867" i="1"/>
  <c r="AV867" i="1"/>
  <c r="AS867" i="1" s="1"/>
  <c r="AS344" i="1"/>
  <c r="AZ1244" i="1"/>
  <c r="AV1244" i="1"/>
  <c r="AZ408" i="1"/>
  <c r="AV408" i="1"/>
  <c r="AS408" i="1" s="1"/>
  <c r="AV664" i="1"/>
  <c r="AS664" i="1" s="1"/>
  <c r="AZ664" i="1"/>
  <c r="AV1426" i="1"/>
  <c r="AZ1426" i="1"/>
  <c r="AZ1861" i="1"/>
  <c r="AV1861" i="1"/>
  <c r="AS1861" i="1" s="1"/>
  <c r="AS262" i="1"/>
  <c r="AV1131" i="1"/>
  <c r="AS1131" i="1" s="1"/>
  <c r="AZ1131" i="1"/>
  <c r="AV1404" i="1"/>
  <c r="AZ1404" i="1"/>
  <c r="AZ814" i="1"/>
  <c r="AV814" i="1"/>
  <c r="AZ1721" i="1"/>
  <c r="AV1721" i="1"/>
  <c r="AS1721" i="1" s="1"/>
  <c r="AR1721" i="1" s="1"/>
  <c r="AV982" i="1"/>
  <c r="AS982" i="1" s="1"/>
  <c r="AZ982" i="1"/>
  <c r="AV1949" i="1"/>
  <c r="AS1949" i="1" s="1"/>
  <c r="AZ1949" i="1"/>
  <c r="AV945" i="1"/>
  <c r="AS945" i="1" s="1"/>
  <c r="AZ945" i="1"/>
  <c r="AZ1573" i="1"/>
  <c r="AV1573" i="1"/>
  <c r="AS1573" i="1" s="1"/>
  <c r="AZ1339" i="1"/>
  <c r="AV1339" i="1"/>
  <c r="AS1339" i="1" s="1"/>
  <c r="AZ831" i="1"/>
  <c r="AV831" i="1"/>
  <c r="AS831" i="1" s="1"/>
  <c r="AS693" i="1"/>
  <c r="AZ1164" i="1"/>
  <c r="AV1164" i="1"/>
  <c r="AZ1725" i="1"/>
  <c r="AV1725" i="1"/>
  <c r="AS1725" i="1" s="1"/>
  <c r="AV866" i="1"/>
  <c r="AS866" i="1" s="1"/>
  <c r="AZ866" i="1"/>
  <c r="AV55" i="1"/>
  <c r="AZ55" i="1"/>
  <c r="AZ1090" i="1"/>
  <c r="AV1090" i="1"/>
  <c r="AS1090" i="1" s="1"/>
  <c r="AV1720" i="1"/>
  <c r="AS1720" i="1" s="1"/>
  <c r="AZ1720" i="1"/>
  <c r="AV1943" i="1"/>
  <c r="AS1943" i="1" s="1"/>
  <c r="AZ1943" i="1"/>
  <c r="AZ1670" i="1"/>
  <c r="AV1670" i="1"/>
  <c r="AS1670" i="1" s="1"/>
  <c r="AZ1676" i="1"/>
  <c r="AV1676" i="1"/>
  <c r="AS1676" i="1" s="1"/>
  <c r="AZ2019" i="1"/>
  <c r="AV2019" i="1"/>
  <c r="AS2019" i="1" s="1"/>
  <c r="AZ518" i="1"/>
  <c r="AV518" i="1"/>
  <c r="AS518" i="1" s="1"/>
  <c r="AZ155" i="1"/>
  <c r="AV155" i="1"/>
  <c r="AS155" i="1" s="1"/>
  <c r="AV1780" i="1"/>
  <c r="AS1780" i="1" s="1"/>
  <c r="AZ1780" i="1"/>
  <c r="AZ1409" i="1"/>
  <c r="AV1409" i="1"/>
  <c r="AS1409" i="1" s="1"/>
  <c r="AZ1303" i="1"/>
  <c r="AV1303" i="1"/>
  <c r="AS1303" i="1" s="1"/>
  <c r="AZ352" i="1"/>
  <c r="AV352" i="1"/>
  <c r="AS352" i="1" s="1"/>
  <c r="AZ1237" i="1"/>
  <c r="AV1237" i="1"/>
  <c r="AI326" i="1"/>
  <c r="AI1022" i="1"/>
  <c r="AK508" i="1"/>
  <c r="AV393" i="1"/>
  <c r="AS393" i="1" s="1"/>
  <c r="AZ393" i="1"/>
  <c r="AV123" i="1"/>
  <c r="AS123" i="1" s="1"/>
  <c r="AZ123" i="1"/>
  <c r="AV279" i="1"/>
  <c r="AS279" i="1" s="1"/>
  <c r="AZ279" i="1"/>
  <c r="AV474" i="1"/>
  <c r="AS474" i="1" s="1"/>
  <c r="AZ474" i="1"/>
  <c r="AZ773" i="1"/>
  <c r="AV773" i="1"/>
  <c r="AS773" i="1" s="1"/>
  <c r="AZ462" i="1"/>
  <c r="AV462" i="1"/>
  <c r="AV369" i="1"/>
  <c r="AS369" i="1" s="1"/>
  <c r="AZ369" i="1"/>
  <c r="AZ625" i="1"/>
  <c r="AV625" i="1"/>
  <c r="AS625" i="1" s="1"/>
  <c r="AZ388" i="1"/>
  <c r="AV388" i="1"/>
  <c r="AS388" i="1" s="1"/>
  <c r="AZ1264" i="1"/>
  <c r="AV1264" i="1"/>
  <c r="AS1264" i="1" s="1"/>
  <c r="AZ1732" i="1"/>
  <c r="AV1732" i="1"/>
  <c r="AS1732" i="1" s="1"/>
  <c r="AZ255" i="1"/>
  <c r="AV255" i="1"/>
  <c r="AZ1464" i="1"/>
  <c r="AV1464" i="1"/>
  <c r="AS1464" i="1" s="1"/>
  <c r="AZ1998" i="1"/>
  <c r="AV1998" i="1"/>
  <c r="AZ322" i="1"/>
  <c r="AV322" i="1"/>
  <c r="AV578" i="1"/>
  <c r="AS578" i="1" s="1"/>
  <c r="AR578" i="1" s="1"/>
  <c r="AZ578" i="1"/>
  <c r="AZ1746" i="1"/>
  <c r="AV1746" i="1"/>
  <c r="AS1746" i="1" s="1"/>
  <c r="AZ132" i="1"/>
  <c r="AV132" i="1"/>
  <c r="AS132" i="1" s="1"/>
  <c r="AV1069" i="1"/>
  <c r="AS1069" i="1" s="1"/>
  <c r="AZ1069" i="1"/>
  <c r="AV98" i="1"/>
  <c r="AZ98" i="1"/>
  <c r="AV355" i="1"/>
  <c r="AS355" i="1" s="1"/>
  <c r="AZ355" i="1"/>
  <c r="AZ611" i="1"/>
  <c r="AV611" i="1"/>
  <c r="AS611" i="1" s="1"/>
  <c r="AV1311" i="1"/>
  <c r="AS1311" i="1" s="1"/>
  <c r="AZ1311" i="1"/>
  <c r="AZ1064" i="1"/>
  <c r="AV1064" i="1"/>
  <c r="AS1064" i="1" s="1"/>
  <c r="AK388" i="1"/>
  <c r="AZ830" i="1"/>
  <c r="AV830" i="1"/>
  <c r="AS830" i="1" s="1"/>
  <c r="AV998" i="1"/>
  <c r="AS998" i="1" s="1"/>
  <c r="AZ998" i="1"/>
  <c r="AV851" i="1"/>
  <c r="AZ851" i="1"/>
  <c r="AV700" i="1"/>
  <c r="AS700" i="1" s="1"/>
  <c r="AZ700" i="1"/>
  <c r="AZ1025" i="1"/>
  <c r="AV1025" i="1"/>
  <c r="AS1025" i="1" s="1"/>
  <c r="AV1092" i="1"/>
  <c r="AZ1092" i="1"/>
  <c r="AS460" i="1"/>
  <c r="AZ1212" i="1"/>
  <c r="AV1212" i="1"/>
  <c r="AZ978" i="1"/>
  <c r="AV978" i="1"/>
  <c r="AV1603" i="1"/>
  <c r="AS1603" i="1" s="1"/>
  <c r="AZ1603" i="1"/>
  <c r="AZ7" i="1"/>
  <c r="AV7" i="1"/>
  <c r="AS7" i="1" s="1"/>
  <c r="AZ1372" i="1"/>
  <c r="AV1372" i="1"/>
  <c r="AS1372" i="1" s="1"/>
  <c r="AZ1959" i="1"/>
  <c r="AV1959" i="1"/>
  <c r="AS1959" i="1" s="1"/>
  <c r="AR1959" i="1" s="1"/>
  <c r="AZ1601" i="1"/>
  <c r="AV1601" i="1"/>
  <c r="AS1601" i="1" s="1"/>
  <c r="AZ91" i="1"/>
  <c r="AV91" i="1"/>
  <c r="AV218" i="1"/>
  <c r="AS218" i="1" s="1"/>
  <c r="AZ218" i="1"/>
  <c r="AZ278" i="1"/>
  <c r="AV278" i="1"/>
  <c r="AS278" i="1" s="1"/>
  <c r="AZ1447" i="1"/>
  <c r="AV1447" i="1"/>
  <c r="AS1447" i="1" s="1"/>
  <c r="AZ152" i="1"/>
  <c r="AV152" i="1"/>
  <c r="AV1083" i="1"/>
  <c r="AZ1083" i="1"/>
  <c r="AV1867" i="1"/>
  <c r="AS1867" i="1" s="1"/>
  <c r="AZ1867" i="1"/>
  <c r="AV1115" i="1"/>
  <c r="AZ1115" i="1"/>
  <c r="AZ1445" i="1"/>
  <c r="AV1445" i="1"/>
  <c r="AZ1971" i="1"/>
  <c r="AV1971" i="1"/>
  <c r="AS1971" i="1" s="1"/>
  <c r="AZ487" i="1"/>
  <c r="AV487" i="1"/>
  <c r="AS487" i="1" s="1"/>
  <c r="AZ908" i="1"/>
  <c r="AV908" i="1"/>
  <c r="AS908" i="1" s="1"/>
  <c r="AV1395" i="1"/>
  <c r="AS1395" i="1" s="1"/>
  <c r="AZ1395" i="1"/>
  <c r="AZ365" i="1"/>
  <c r="AV365" i="1"/>
  <c r="AV685" i="1"/>
  <c r="AS685" i="1" s="1"/>
  <c r="AZ685" i="1"/>
  <c r="AZ1438" i="1"/>
  <c r="AV1438" i="1"/>
  <c r="AZ981" i="1"/>
  <c r="AV981" i="1"/>
  <c r="AS981" i="1" s="1"/>
  <c r="AZ1388" i="1"/>
  <c r="AV1388" i="1"/>
  <c r="AS1388" i="1" s="1"/>
  <c r="AV1194" i="1"/>
  <c r="AZ1194" i="1"/>
  <c r="AZ1776" i="1"/>
  <c r="AV1776" i="1"/>
  <c r="AS1776" i="1" s="1"/>
  <c r="AR1776" i="1" s="1"/>
  <c r="AZ1061" i="1"/>
  <c r="AV1061" i="1"/>
  <c r="AS1061" i="1" s="1"/>
  <c r="AZ1638" i="1"/>
  <c r="AV1638" i="1"/>
  <c r="AS1638" i="1" s="1"/>
  <c r="AZ406" i="1"/>
  <c r="AV406" i="1"/>
  <c r="AS406" i="1" s="1"/>
  <c r="AZ662" i="1"/>
  <c r="AV662" i="1"/>
  <c r="AS662" i="1" s="1"/>
  <c r="AZ1864" i="1"/>
  <c r="AV1864" i="1"/>
  <c r="AS1864" i="1" s="1"/>
  <c r="AV441" i="1"/>
  <c r="AS441" i="1" s="1"/>
  <c r="AZ441" i="1"/>
  <c r="AV1490" i="1"/>
  <c r="AS1490" i="1" s="1"/>
  <c r="AZ1490" i="1"/>
  <c r="AZ171" i="1"/>
  <c r="AV171" i="1"/>
  <c r="AS171" i="1" s="1"/>
  <c r="AV1179" i="1"/>
  <c r="AZ1179" i="1"/>
  <c r="AV1902" i="1"/>
  <c r="AS1902" i="1" s="1"/>
  <c r="AR1902" i="1" s="1"/>
  <c r="AZ1902" i="1"/>
  <c r="AV263" i="1"/>
  <c r="AS263" i="1" s="1"/>
  <c r="AZ263" i="1"/>
  <c r="AV1844" i="1"/>
  <c r="AS1844" i="1" s="1"/>
  <c r="AZ1844" i="1"/>
  <c r="AZ234" i="1"/>
  <c r="AV234" i="1"/>
  <c r="AS234" i="1" s="1"/>
  <c r="AV490" i="1"/>
  <c r="AS490" i="1" s="1"/>
  <c r="AZ490" i="1"/>
  <c r="AV1499" i="1"/>
  <c r="AS1499" i="1" s="1"/>
  <c r="AZ1499" i="1"/>
  <c r="AZ44" i="1"/>
  <c r="AV44" i="1"/>
  <c r="AS44" i="1" s="1"/>
  <c r="AZ757" i="1"/>
  <c r="AV757" i="1"/>
  <c r="AS757" i="1" s="1"/>
  <c r="AV1513" i="1"/>
  <c r="AS1513" i="1" s="1"/>
  <c r="AZ1513" i="1"/>
  <c r="AV1965" i="1"/>
  <c r="AS1965" i="1" s="1"/>
  <c r="AZ1965" i="1"/>
  <c r="AZ10" i="1"/>
  <c r="AV10" i="1"/>
  <c r="AS10" i="1" s="1"/>
  <c r="AZ299" i="1"/>
  <c r="AV299" i="1"/>
  <c r="AS299" i="1" s="1"/>
  <c r="AZ555" i="1"/>
  <c r="AV555" i="1"/>
  <c r="AS555" i="1" s="1"/>
  <c r="AZ1319" i="1"/>
  <c r="AV1319" i="1"/>
  <c r="AS1319" i="1" s="1"/>
  <c r="AZ1564" i="1"/>
  <c r="AV1564" i="1"/>
  <c r="AS1564" i="1" s="1"/>
  <c r="AK109" i="1"/>
  <c r="AK489" i="1"/>
  <c r="AK827" i="1"/>
  <c r="AK1609" i="1"/>
  <c r="F1609" i="1" s="1"/>
  <c r="AZ510" i="1"/>
  <c r="AV510" i="1"/>
  <c r="AS510" i="1" s="1"/>
  <c r="AV385" i="1"/>
  <c r="AS385" i="1" s="1"/>
  <c r="AZ385" i="1"/>
  <c r="AZ641" i="1"/>
  <c r="AV641" i="1"/>
  <c r="AS641" i="1" s="1"/>
  <c r="AV179" i="1"/>
  <c r="AS179" i="1" s="1"/>
  <c r="AZ179" i="1"/>
  <c r="AZ239" i="1"/>
  <c r="AV239" i="1"/>
  <c r="AS239" i="1" s="1"/>
  <c r="AZ1480" i="1"/>
  <c r="AV1480" i="1"/>
  <c r="AS1480" i="1" s="1"/>
  <c r="AV210" i="1"/>
  <c r="AZ210" i="1"/>
  <c r="AZ466" i="1"/>
  <c r="AV466" i="1"/>
  <c r="AS466" i="1" s="1"/>
  <c r="AZ1475" i="1"/>
  <c r="AV1475" i="1"/>
  <c r="AS1475" i="1" s="1"/>
  <c r="AZ1015" i="1"/>
  <c r="AV1015" i="1"/>
  <c r="AS1015" i="1" s="1"/>
  <c r="AZ437" i="1"/>
  <c r="AV437" i="1"/>
  <c r="AS437" i="1" s="1"/>
  <c r="AS496" i="1"/>
  <c r="AZ1834" i="1"/>
  <c r="AV1834" i="1"/>
  <c r="AS1834" i="1" s="1"/>
  <c r="AV1046" i="1"/>
  <c r="AS1046" i="1" s="1"/>
  <c r="AZ1046" i="1"/>
  <c r="AV243" i="1"/>
  <c r="AS243" i="1" s="1"/>
  <c r="AZ243" i="1"/>
  <c r="AZ499" i="1"/>
  <c r="AV499" i="1"/>
  <c r="AS499" i="1" s="1"/>
  <c r="AV1263" i="1"/>
  <c r="AZ1263" i="1"/>
  <c r="AK1718" i="1"/>
  <c r="AV201" i="1"/>
  <c r="AZ201" i="1"/>
  <c r="AZ1136" i="1"/>
  <c r="AV1136" i="1"/>
  <c r="AS1136" i="1" s="1"/>
  <c r="AV1488" i="1"/>
  <c r="AS1488" i="1" s="1"/>
  <c r="AZ1488" i="1"/>
  <c r="AV439" i="1"/>
  <c r="AS439" i="1" s="1"/>
  <c r="AZ439" i="1"/>
  <c r="AZ979" i="1"/>
  <c r="AV979" i="1"/>
  <c r="AS979" i="1" s="1"/>
  <c r="AV185" i="1"/>
  <c r="AZ185" i="1"/>
  <c r="AV1701" i="1"/>
  <c r="AS1701" i="1" s="1"/>
  <c r="AZ1701" i="1"/>
  <c r="AZ328" i="1"/>
  <c r="AV328" i="1"/>
  <c r="AI771" i="1"/>
  <c r="F771" i="1" s="1"/>
  <c r="AZ1575" i="1"/>
  <c r="AV1575" i="1"/>
  <c r="AS1575" i="1" s="1"/>
  <c r="AZ284" i="1"/>
  <c r="AV284" i="1"/>
  <c r="AS284" i="1" s="1"/>
  <c r="AZ604" i="1"/>
  <c r="AV604" i="1"/>
  <c r="AS604" i="1" s="1"/>
  <c r="AV1352" i="1"/>
  <c r="AS1352" i="1" s="1"/>
  <c r="AZ1352" i="1"/>
  <c r="AZ1751" i="1"/>
  <c r="AV1751" i="1"/>
  <c r="AS1751" i="1" s="1"/>
  <c r="AZ1022" i="1"/>
  <c r="AV1022" i="1"/>
  <c r="AS1022" i="1" s="1"/>
  <c r="AS1422" i="1"/>
  <c r="AV730" i="1"/>
  <c r="AS730" i="1" s="1"/>
  <c r="AZ730" i="1"/>
  <c r="AZ448" i="1"/>
  <c r="AV448" i="1"/>
  <c r="AS448" i="1" s="1"/>
  <c r="AZ1866" i="1"/>
  <c r="AV1866" i="1"/>
  <c r="AS1866" i="1" s="1"/>
  <c r="AR1866" i="1" s="1"/>
  <c r="AZ1537" i="1"/>
  <c r="AV1537" i="1"/>
  <c r="AZ54" i="1"/>
  <c r="AV54" i="1"/>
  <c r="AR54" i="1" s="1"/>
  <c r="AZ2002" i="1"/>
  <c r="AV2002" i="1"/>
  <c r="AS2002" i="1" s="1"/>
  <c r="AV1570" i="1"/>
  <c r="AS1570" i="1" s="1"/>
  <c r="AZ1570" i="1"/>
  <c r="AS1557" i="1"/>
  <c r="AZ734" i="1"/>
  <c r="AV734" i="1"/>
  <c r="AS734" i="1" s="1"/>
  <c r="AZ724" i="1"/>
  <c r="AV724" i="1"/>
  <c r="AS724" i="1" s="1"/>
  <c r="AZ1017" i="1"/>
  <c r="AV1017" i="1"/>
  <c r="AZ1084" i="1"/>
  <c r="AV1084" i="1"/>
  <c r="AS1084" i="1" s="1"/>
  <c r="AV1754" i="1"/>
  <c r="AS1754" i="1" s="1"/>
  <c r="AZ1754" i="1"/>
  <c r="AV1172" i="1"/>
  <c r="AZ1172" i="1"/>
  <c r="AV970" i="1"/>
  <c r="AS970" i="1" s="1"/>
  <c r="AZ970" i="1"/>
  <c r="AZ31" i="1"/>
  <c r="AV31" i="1"/>
  <c r="AS31" i="1" s="1"/>
  <c r="AZ1728" i="1"/>
  <c r="AV1728" i="1"/>
  <c r="AS1728" i="1" s="1"/>
  <c r="AS523" i="1"/>
  <c r="AV1845" i="1"/>
  <c r="AZ1845" i="1"/>
  <c r="AZ1407" i="1"/>
  <c r="AV1407" i="1"/>
  <c r="AS1407" i="1" s="1"/>
  <c r="AZ28" i="1"/>
  <c r="AV28" i="1"/>
  <c r="AS28" i="1" s="1"/>
  <c r="AZ1253" i="1"/>
  <c r="AV1253" i="1"/>
  <c r="AS1253" i="1" s="1"/>
  <c r="AZ302" i="1"/>
  <c r="AV302" i="1"/>
  <c r="AS302" i="1" s="1"/>
  <c r="AV1779" i="1"/>
  <c r="AS1779" i="1" s="1"/>
  <c r="AZ1779" i="1"/>
  <c r="AZ1139" i="1"/>
  <c r="AV1139" i="1"/>
  <c r="AS1139" i="1" s="1"/>
  <c r="AV1923" i="1"/>
  <c r="AS1923" i="1" s="1"/>
  <c r="AZ1923" i="1"/>
  <c r="AZ1437" i="1"/>
  <c r="AV1437" i="1"/>
  <c r="AS1437" i="1" s="1"/>
  <c r="AV1811" i="1"/>
  <c r="AS1811" i="1" s="1"/>
  <c r="AR1811" i="1" s="1"/>
  <c r="AZ1811" i="1"/>
  <c r="AZ1817" i="1"/>
  <c r="AV1817" i="1"/>
  <c r="AS1817" i="1" s="1"/>
  <c r="AZ158" i="1"/>
  <c r="AV158" i="1"/>
  <c r="AS158" i="1" s="1"/>
  <c r="AZ575" i="1"/>
  <c r="AV575" i="1"/>
  <c r="AS575" i="1" s="1"/>
  <c r="AZ900" i="1"/>
  <c r="AV900" i="1"/>
  <c r="AZ839" i="1"/>
  <c r="AV839" i="1"/>
  <c r="AS839" i="1" s="1"/>
  <c r="AZ36" i="1"/>
  <c r="AV36" i="1"/>
  <c r="AS36" i="1" s="1"/>
  <c r="AZ517" i="1"/>
  <c r="AV517" i="1"/>
  <c r="AS517" i="1" s="1"/>
  <c r="AV4" i="1"/>
  <c r="AZ4" i="1"/>
  <c r="AZ2020" i="1"/>
  <c r="AV2020" i="1"/>
  <c r="AS2020" i="1" s="1"/>
  <c r="AZ781" i="1"/>
  <c r="AV781" i="1"/>
  <c r="AS781" i="1" s="1"/>
  <c r="AZ1473" i="1"/>
  <c r="AV1473" i="1"/>
  <c r="AV1005" i="1"/>
  <c r="AS1005" i="1" s="1"/>
  <c r="AZ1005" i="1"/>
  <c r="AV904" i="1"/>
  <c r="AS904" i="1" s="1"/>
  <c r="AZ904" i="1"/>
  <c r="AV1181" i="1"/>
  <c r="AZ1181" i="1"/>
  <c r="AZ1309" i="1"/>
  <c r="AV1309" i="1"/>
  <c r="AZ324" i="1"/>
  <c r="AV324" i="1"/>
  <c r="AZ676" i="1"/>
  <c r="AV676" i="1"/>
  <c r="AS676" i="1" s="1"/>
  <c r="AZ1392" i="1"/>
  <c r="AV1392" i="1"/>
  <c r="AS1392" i="1" s="1"/>
  <c r="AZ1610" i="1"/>
  <c r="AV1610" i="1"/>
  <c r="AZ6" i="1"/>
  <c r="AV6" i="1"/>
  <c r="AS6" i="1" s="1"/>
  <c r="AZ935" i="1"/>
  <c r="AV935" i="1"/>
  <c r="AS935" i="1" s="1"/>
  <c r="AZ742" i="1"/>
  <c r="AV742" i="1"/>
  <c r="AS742" i="1" s="1"/>
  <c r="AZ424" i="1"/>
  <c r="AV424" i="1"/>
  <c r="AV680" i="1"/>
  <c r="AS680" i="1" s="1"/>
  <c r="AZ680" i="1"/>
  <c r="AS353" i="1"/>
  <c r="AS872" i="1"/>
  <c r="AZ731" i="1"/>
  <c r="AV731" i="1"/>
  <c r="AS731" i="1" s="1"/>
  <c r="AK795" i="1"/>
  <c r="AV329" i="1"/>
  <c r="AS329" i="1" s="1"/>
  <c r="AZ329" i="1"/>
  <c r="AZ836" i="1"/>
  <c r="AV836" i="1"/>
  <c r="AS836" i="1" s="1"/>
  <c r="AV442" i="1"/>
  <c r="AS442" i="1" s="1"/>
  <c r="AZ442" i="1"/>
  <c r="AZ1810" i="1"/>
  <c r="AV1810" i="1"/>
  <c r="AV154" i="1"/>
  <c r="AS154" i="1" s="1"/>
  <c r="AR154" i="1" s="1"/>
  <c r="AZ154" i="1"/>
  <c r="AV5" i="1"/>
  <c r="AS5" i="1" s="1"/>
  <c r="AZ5" i="1"/>
  <c r="AZ1929" i="1"/>
  <c r="AV1929" i="1"/>
  <c r="AS1929" i="1" s="1"/>
  <c r="AZ122" i="1"/>
  <c r="AV122" i="1"/>
  <c r="AS122" i="1" s="1"/>
  <c r="AZ1572" i="1"/>
  <c r="AV1572" i="1"/>
  <c r="AS1572" i="1" s="1"/>
  <c r="AV1157" i="1"/>
  <c r="AS1157" i="1" s="1"/>
  <c r="AZ1157" i="1"/>
  <c r="AZ1681" i="1"/>
  <c r="AV1681" i="1"/>
  <c r="AZ43" i="1"/>
  <c r="AV43" i="1"/>
  <c r="AS43" i="1" s="1"/>
  <c r="AZ492" i="1"/>
  <c r="AV492" i="1"/>
  <c r="AZ1129" i="1"/>
  <c r="AV1129" i="1"/>
  <c r="AS1129" i="1" s="1"/>
  <c r="AV169" i="1"/>
  <c r="AS169" i="1" s="1"/>
  <c r="AZ169" i="1"/>
  <c r="AS429" i="1"/>
  <c r="AZ911" i="1"/>
  <c r="AV911" i="1"/>
  <c r="AS911" i="1" s="1"/>
  <c r="AZ1661" i="1"/>
  <c r="AV1661" i="1"/>
  <c r="AS1661" i="1" s="1"/>
  <c r="AZ1879" i="1"/>
  <c r="AV1879" i="1"/>
  <c r="AZ1935" i="1"/>
  <c r="AV1935" i="1"/>
  <c r="AS1935" i="1" s="1"/>
  <c r="AZ304" i="1"/>
  <c r="AV304" i="1"/>
  <c r="AV560" i="1"/>
  <c r="AS560" i="1" s="1"/>
  <c r="AZ560" i="1"/>
  <c r="AV792" i="1"/>
  <c r="AS792" i="1" s="1"/>
  <c r="AZ792" i="1"/>
  <c r="AZ1885" i="1"/>
  <c r="AV1885" i="1"/>
  <c r="AS1885" i="1" s="1"/>
  <c r="AZ1168" i="1"/>
  <c r="AV1168" i="1"/>
  <c r="AV910" i="1"/>
  <c r="AS910" i="1" s="1"/>
  <c r="AZ910" i="1"/>
  <c r="AV1554" i="1"/>
  <c r="AS1554" i="1" s="1"/>
  <c r="AZ1554" i="1"/>
  <c r="AZ740" i="1"/>
  <c r="AV740" i="1"/>
  <c r="AZ1065" i="1"/>
  <c r="AV1065" i="1"/>
  <c r="AS1065" i="1" s="1"/>
  <c r="AS1889" i="1"/>
  <c r="AZ1214" i="1"/>
  <c r="AV1214" i="1"/>
  <c r="AS1214" i="1" s="1"/>
  <c r="AV1044" i="1"/>
  <c r="AS1044" i="1" s="1"/>
  <c r="AZ1044" i="1"/>
  <c r="AZ1823" i="1"/>
  <c r="AV1823" i="1"/>
  <c r="AS1823" i="1" s="1"/>
  <c r="AV986" i="1"/>
  <c r="AS986" i="1" s="1"/>
  <c r="AZ986" i="1"/>
  <c r="AZ1627" i="1"/>
  <c r="AV1627" i="1"/>
  <c r="AS107" i="1"/>
  <c r="AZ752" i="1"/>
  <c r="AV752" i="1"/>
  <c r="AS752" i="1" s="1"/>
  <c r="AZ1138" i="1"/>
  <c r="AV1138" i="1"/>
  <c r="AS1138" i="1" s="1"/>
  <c r="AV1829" i="1"/>
  <c r="AZ1829" i="1"/>
  <c r="AZ1246" i="1"/>
  <c r="AV1246" i="1"/>
  <c r="AS1246" i="1" s="1"/>
  <c r="AV1281" i="1"/>
  <c r="AS1281" i="1" s="1"/>
  <c r="AZ1281" i="1"/>
  <c r="AS1593" i="1"/>
  <c r="AZ157" i="1"/>
  <c r="AV157" i="1"/>
  <c r="AS157" i="1" s="1"/>
  <c r="AR157" i="1" s="1"/>
  <c r="AV96" i="1"/>
  <c r="AS96" i="1" s="1"/>
  <c r="AZ96" i="1"/>
  <c r="AZ174" i="1"/>
  <c r="AV174" i="1"/>
  <c r="AZ623" i="1"/>
  <c r="AV623" i="1"/>
  <c r="AS623" i="1" s="1"/>
  <c r="AZ916" i="1"/>
  <c r="AV916" i="1"/>
  <c r="AS916" i="1" s="1"/>
  <c r="AZ1613" i="1"/>
  <c r="AV1613" i="1"/>
  <c r="AS1613" i="1" s="1"/>
  <c r="AZ213" i="1"/>
  <c r="AV213" i="1"/>
  <c r="AS213" i="1" s="1"/>
  <c r="AZ533" i="1"/>
  <c r="AV533" i="1"/>
  <c r="AS533" i="1" s="1"/>
  <c r="AZ1273" i="1"/>
  <c r="AV1273" i="1"/>
  <c r="AS1273" i="1" s="1"/>
  <c r="AZ1778" i="1"/>
  <c r="AV1778" i="1"/>
  <c r="AS1778" i="1" s="1"/>
  <c r="AZ19" i="1"/>
  <c r="AV19" i="1"/>
  <c r="AS19" i="1" s="1"/>
  <c r="AZ2004" i="1"/>
  <c r="AV2004" i="1"/>
  <c r="AS2004" i="1" s="1"/>
  <c r="AZ893" i="1"/>
  <c r="AV893" i="1"/>
  <c r="AZ1170" i="1"/>
  <c r="AV1170" i="1"/>
  <c r="AS1170" i="1" s="1"/>
  <c r="AV856" i="1"/>
  <c r="AS856" i="1" s="1"/>
  <c r="AZ856" i="1"/>
  <c r="AV1763" i="1"/>
  <c r="AS1763" i="1" s="1"/>
  <c r="AZ1763" i="1"/>
  <c r="AZ1824" i="1"/>
  <c r="AV1824" i="1"/>
  <c r="AS1824" i="1" s="1"/>
  <c r="AV1163" i="1"/>
  <c r="AS1163" i="1" s="1"/>
  <c r="AZ1163" i="1"/>
  <c r="AZ247" i="1"/>
  <c r="AV247" i="1"/>
  <c r="AS247" i="1" s="1"/>
  <c r="AZ26" i="1"/>
  <c r="AV26" i="1"/>
  <c r="AS26" i="1" s="1"/>
  <c r="AZ1024" i="1"/>
  <c r="AV1024" i="1"/>
  <c r="AS1024" i="1" s="1"/>
  <c r="AZ500" i="1"/>
  <c r="AV500" i="1"/>
  <c r="AS500" i="1" s="1"/>
  <c r="AZ825" i="1"/>
  <c r="AV825" i="1"/>
  <c r="AS825" i="1" s="1"/>
  <c r="AZ1344" i="1"/>
  <c r="AV1344" i="1"/>
  <c r="AS1344" i="1" s="1"/>
  <c r="AZ81" i="1"/>
  <c r="AV81" i="1"/>
  <c r="AZ1302" i="1"/>
  <c r="AV1302" i="1"/>
  <c r="AS1302" i="1" s="1"/>
  <c r="AV951" i="1"/>
  <c r="AS951" i="1" s="1"/>
  <c r="AZ951" i="1"/>
  <c r="AV1637" i="1"/>
  <c r="AS1637" i="1" s="1"/>
  <c r="AZ1637" i="1"/>
  <c r="AV1766" i="1"/>
  <c r="AZ1766" i="1"/>
  <c r="AZ30" i="1"/>
  <c r="AV30" i="1"/>
  <c r="AS30" i="1" s="1"/>
  <c r="AZ440" i="1"/>
  <c r="AV440" i="1"/>
  <c r="AS440" i="1" s="1"/>
  <c r="AV696" i="1"/>
  <c r="AS696" i="1" s="1"/>
  <c r="AZ696" i="1"/>
  <c r="AV1643" i="1"/>
  <c r="AS1643" i="1" s="1"/>
  <c r="AZ1643" i="1"/>
  <c r="AZ800" i="1"/>
  <c r="AV800" i="1"/>
  <c r="AS800" i="1" s="1"/>
  <c r="AS1742" i="1"/>
  <c r="AZ1463" i="1"/>
  <c r="AV1463" i="1"/>
  <c r="AS1463" i="1" s="1"/>
  <c r="AZ977" i="1"/>
  <c r="AV977" i="1"/>
  <c r="AS977" i="1" s="1"/>
  <c r="AV1371" i="1"/>
  <c r="AS1371" i="1" s="1"/>
  <c r="AZ1371" i="1"/>
  <c r="AZ1020" i="1"/>
  <c r="AV1020" i="1"/>
  <c r="AS1020" i="1" s="1"/>
  <c r="AZ1551" i="1"/>
  <c r="AV1551" i="1"/>
  <c r="AS1551" i="1" s="1"/>
  <c r="AV1531" i="1"/>
  <c r="AS1531" i="1" s="1"/>
  <c r="AZ1531" i="1"/>
  <c r="AZ1196" i="1"/>
  <c r="AV1196" i="1"/>
  <c r="AZ898" i="1"/>
  <c r="AV898" i="1"/>
  <c r="AS898" i="1" s="1"/>
  <c r="AV87" i="1"/>
  <c r="AS87" i="1" s="1"/>
  <c r="AZ87" i="1"/>
  <c r="AZ1260" i="1"/>
  <c r="AV1260" i="1"/>
  <c r="AS1260" i="1" s="1"/>
  <c r="AV1752" i="1"/>
  <c r="AS1752" i="1" s="1"/>
  <c r="AZ1752" i="1"/>
  <c r="AV1975" i="1"/>
  <c r="AS1975" i="1" s="1"/>
  <c r="AZ1975" i="1"/>
  <c r="AZ1753" i="1"/>
  <c r="AV1753" i="1"/>
  <c r="AS1753" i="1" s="1"/>
  <c r="AV1402" i="1"/>
  <c r="AZ1402" i="1"/>
  <c r="AZ1881" i="1"/>
  <c r="AV1881" i="1"/>
  <c r="AS1881" i="1" s="1"/>
  <c r="AZ1614" i="1"/>
  <c r="AV1614" i="1"/>
  <c r="AS1614" i="1" s="1"/>
  <c r="AZ1195" i="1"/>
  <c r="AV1195" i="1"/>
  <c r="AS1195" i="1" s="1"/>
  <c r="AZ837" i="1"/>
  <c r="AV837" i="1"/>
  <c r="AS837" i="1" s="1"/>
  <c r="AZ1444" i="1"/>
  <c r="AV1444" i="1"/>
  <c r="AS1444" i="1" s="1"/>
  <c r="AV608" i="1"/>
  <c r="AS608" i="1" s="1"/>
  <c r="AZ608" i="1"/>
  <c r="AZ72" i="1"/>
  <c r="AV72" i="1"/>
  <c r="AS72" i="1" s="1"/>
  <c r="AS938" i="1"/>
  <c r="AZ1761" i="1"/>
  <c r="AV1761" i="1"/>
  <c r="AS1761" i="1" s="1"/>
  <c r="AZ770" i="1"/>
  <c r="AV770" i="1"/>
  <c r="AS770" i="1" s="1"/>
  <c r="AV584" i="1"/>
  <c r="AS584" i="1" s="1"/>
  <c r="AR584" i="1" s="1"/>
  <c r="AZ584" i="1"/>
  <c r="AV617" i="1"/>
  <c r="AZ617" i="1"/>
  <c r="AV1256" i="1"/>
  <c r="AZ1256" i="1"/>
  <c r="AV1451" i="1"/>
  <c r="AS1451" i="1" s="1"/>
  <c r="AZ1451" i="1"/>
  <c r="AV1035" i="1"/>
  <c r="AS1035" i="1" s="1"/>
  <c r="AZ1035" i="1"/>
  <c r="AZ494" i="1"/>
  <c r="AV494" i="1"/>
  <c r="AS494" i="1" s="1"/>
  <c r="AZ1330" i="1"/>
  <c r="AV1330" i="1"/>
  <c r="AS1330" i="1" s="1"/>
  <c r="AV401" i="1"/>
  <c r="AS401" i="1" s="1"/>
  <c r="AZ401" i="1"/>
  <c r="AZ657" i="1"/>
  <c r="AV657" i="1"/>
  <c r="AZ420" i="1"/>
  <c r="AV420" i="1"/>
  <c r="AS420" i="1" s="1"/>
  <c r="AZ1296" i="1"/>
  <c r="AV1296" i="1"/>
  <c r="AS1296" i="1" s="1"/>
  <c r="AV1862" i="1"/>
  <c r="AS1862" i="1" s="1"/>
  <c r="AZ1862" i="1"/>
  <c r="AZ287" i="1"/>
  <c r="AV287" i="1"/>
  <c r="AS287" i="1" s="1"/>
  <c r="AZ1496" i="1"/>
  <c r="AV1496" i="1"/>
  <c r="AZ354" i="1"/>
  <c r="AV354" i="1"/>
  <c r="AS354" i="1" s="1"/>
  <c r="AV610" i="1"/>
  <c r="AS610" i="1" s="1"/>
  <c r="AZ610" i="1"/>
  <c r="AR610" i="1" s="1"/>
  <c r="AZ1169" i="1"/>
  <c r="AV1169" i="1"/>
  <c r="AZ1775" i="1"/>
  <c r="AV1775" i="1"/>
  <c r="AS1775" i="1" s="1"/>
  <c r="AZ164" i="1"/>
  <c r="AV164" i="1"/>
  <c r="AS164" i="1" s="1"/>
  <c r="AV1632" i="1"/>
  <c r="AS1632" i="1" s="1"/>
  <c r="AZ1632" i="1"/>
  <c r="AZ1385" i="1"/>
  <c r="AV1385" i="1"/>
  <c r="AS1385" i="1" s="1"/>
  <c r="AV130" i="1"/>
  <c r="AS130" i="1" s="1"/>
  <c r="AR130" i="1" s="1"/>
  <c r="AZ130" i="1"/>
  <c r="AV387" i="1"/>
  <c r="AZ387" i="1"/>
  <c r="AZ643" i="1"/>
  <c r="AV643" i="1"/>
  <c r="AS643" i="1" s="1"/>
  <c r="AV1343" i="1"/>
  <c r="AS1343" i="1" s="1"/>
  <c r="AZ1343" i="1"/>
  <c r="AZ1583" i="1"/>
  <c r="AV1583" i="1"/>
  <c r="AS1583" i="1" s="1"/>
  <c r="AS1665" i="1"/>
  <c r="AS1280" i="1"/>
  <c r="AZ732" i="1"/>
  <c r="AV732" i="1"/>
  <c r="AS732" i="1" s="1"/>
  <c r="AV1057" i="1"/>
  <c r="AZ1057" i="1"/>
  <c r="AZ1764" i="1"/>
  <c r="AV1764" i="1"/>
  <c r="AS1764" i="1" s="1"/>
  <c r="AZ1097" i="1"/>
  <c r="AV1097" i="1"/>
  <c r="AS1097" i="1" s="1"/>
  <c r="AZ1036" i="1"/>
  <c r="AV1036" i="1"/>
  <c r="AS1036" i="1" s="1"/>
  <c r="AV1329" i="1"/>
  <c r="AS1329" i="1" s="1"/>
  <c r="AZ1329" i="1"/>
  <c r="AS640" i="1"/>
  <c r="AZ1010" i="1"/>
  <c r="AV1010" i="1"/>
  <c r="AS1010" i="1" s="1"/>
  <c r="AV39" i="1"/>
  <c r="AS39" i="1" s="1"/>
  <c r="AZ39" i="1"/>
  <c r="AV1619" i="1"/>
  <c r="AS1619" i="1" s="1"/>
  <c r="AZ1619" i="1"/>
  <c r="AV1991" i="1"/>
  <c r="AS1991" i="1" s="1"/>
  <c r="AZ1991" i="1"/>
  <c r="AS1654" i="1"/>
  <c r="AV412" i="1"/>
  <c r="AS412" i="1" s="1"/>
  <c r="AZ412" i="1"/>
  <c r="AZ602" i="1"/>
  <c r="AV602" i="1"/>
  <c r="AS602" i="1" s="1"/>
  <c r="AR602" i="1" s="1"/>
  <c r="AZ411" i="1"/>
  <c r="AV411" i="1"/>
  <c r="AS411" i="1" s="1"/>
  <c r="AR411" i="1" s="1"/>
  <c r="AZ53" i="1"/>
  <c r="AV53" i="1"/>
  <c r="AS53" i="1" s="1"/>
  <c r="AZ310" i="1"/>
  <c r="AV310" i="1"/>
  <c r="AS310" i="1" s="1"/>
  <c r="AZ1479" i="1"/>
  <c r="AV1479" i="1"/>
  <c r="AS1479" i="1" s="1"/>
  <c r="AZ184" i="1"/>
  <c r="AV184" i="1"/>
  <c r="AS184" i="1" s="1"/>
  <c r="AZ1899" i="1"/>
  <c r="AV1899" i="1"/>
  <c r="AS1899" i="1" s="1"/>
  <c r="AV1147" i="1"/>
  <c r="AZ1147" i="1"/>
  <c r="AZ1477" i="1"/>
  <c r="AV1477" i="1"/>
  <c r="AS1477" i="1" s="1"/>
  <c r="AZ2003" i="1"/>
  <c r="AV2003" i="1"/>
  <c r="AS2003" i="1" s="1"/>
  <c r="AV519" i="1"/>
  <c r="AS519" i="1" s="1"/>
  <c r="AZ519" i="1"/>
  <c r="AZ940" i="1"/>
  <c r="AV940" i="1"/>
  <c r="AS940" i="1" s="1"/>
  <c r="AZ1427" i="1"/>
  <c r="AV1427" i="1"/>
  <c r="AS1427" i="1" s="1"/>
  <c r="AR1427" i="1" s="1"/>
  <c r="AV737" i="1"/>
  <c r="AS737" i="1" s="1"/>
  <c r="AZ737" i="1"/>
  <c r="AV1605" i="1"/>
  <c r="AS1605" i="1" s="1"/>
  <c r="AZ1605" i="1"/>
  <c r="AZ847" i="1"/>
  <c r="AV847" i="1"/>
  <c r="AS847" i="1" s="1"/>
  <c r="AZ461" i="1"/>
  <c r="AV461" i="1"/>
  <c r="AS461" i="1" s="1"/>
  <c r="AZ1470" i="1"/>
  <c r="AV1470" i="1"/>
  <c r="AS1470" i="1" s="1"/>
  <c r="AZ774" i="1"/>
  <c r="AV774" i="1"/>
  <c r="AS774" i="1" s="1"/>
  <c r="AZ1664" i="1"/>
  <c r="AV1664" i="1"/>
  <c r="AS1664" i="1" s="1"/>
  <c r="AZ1013" i="1"/>
  <c r="AV1013" i="1"/>
  <c r="AS1013" i="1" s="1"/>
  <c r="AR1013" i="1" s="1"/>
  <c r="AZ1420" i="1"/>
  <c r="AV1420" i="1"/>
  <c r="AS1420" i="1" s="1"/>
  <c r="AV1226" i="1"/>
  <c r="AS1226" i="1" s="1"/>
  <c r="AZ1226" i="1"/>
  <c r="AZ848" i="1"/>
  <c r="AV848" i="1"/>
  <c r="AZ438" i="1"/>
  <c r="AV438" i="1"/>
  <c r="AS438" i="1" s="1"/>
  <c r="AZ694" i="1"/>
  <c r="AR694" i="1" s="1"/>
  <c r="AV694" i="1"/>
  <c r="AS694" i="1" s="1"/>
  <c r="AV217" i="1"/>
  <c r="AS217" i="1" s="1"/>
  <c r="AZ217" i="1"/>
  <c r="AV473" i="1"/>
  <c r="AS473" i="1" s="1"/>
  <c r="AZ473" i="1"/>
  <c r="AZ396" i="1"/>
  <c r="AV396" i="1"/>
  <c r="AS396" i="1" s="1"/>
  <c r="AZ1211" i="1"/>
  <c r="AV1211" i="1"/>
  <c r="AS1211" i="1" s="1"/>
  <c r="AV295" i="1"/>
  <c r="AS295" i="1" s="1"/>
  <c r="AZ295" i="1"/>
  <c r="AZ1897" i="1"/>
  <c r="AV1897" i="1"/>
  <c r="AS1897" i="1" s="1"/>
  <c r="AZ1942" i="1"/>
  <c r="AV1942" i="1"/>
  <c r="AS1942" i="1" s="1"/>
  <c r="AV266" i="1"/>
  <c r="AZ266" i="1"/>
  <c r="AZ522" i="1"/>
  <c r="AV522" i="1"/>
  <c r="AS522" i="1" s="1"/>
  <c r="AZ1690" i="1"/>
  <c r="AV1690" i="1"/>
  <c r="AS1690" i="1" s="1"/>
  <c r="AZ76" i="1"/>
  <c r="AV76" i="1"/>
  <c r="AV48" i="1"/>
  <c r="AS48" i="1" s="1"/>
  <c r="AZ48" i="1"/>
  <c r="AZ22" i="1"/>
  <c r="AV22" i="1"/>
  <c r="AR22" i="1" s="1"/>
  <c r="AZ1045" i="1"/>
  <c r="AV1045" i="1"/>
  <c r="AS1045" i="1" s="1"/>
  <c r="AZ74" i="1"/>
  <c r="AV74" i="1"/>
  <c r="AS74" i="1" s="1"/>
  <c r="AZ331" i="1"/>
  <c r="AV331" i="1"/>
  <c r="AS331" i="1" s="1"/>
  <c r="AZ587" i="1"/>
  <c r="AV587" i="1"/>
  <c r="AS587" i="1" s="1"/>
  <c r="AZ1351" i="1"/>
  <c r="AV1351" i="1"/>
  <c r="AS1351" i="1" s="1"/>
  <c r="AV1755" i="1"/>
  <c r="AS1755" i="1" s="1"/>
  <c r="AR1755" i="1" s="1"/>
  <c r="AZ1755" i="1"/>
  <c r="AK497" i="1"/>
  <c r="F497" i="1" s="1"/>
  <c r="AK1160" i="1"/>
  <c r="AK302" i="1"/>
  <c r="AK107" i="1"/>
  <c r="AK1096" i="1"/>
  <c r="F1096" i="1" s="1"/>
  <c r="AK1503" i="1"/>
  <c r="AZ542" i="1"/>
  <c r="AV542" i="1"/>
  <c r="AZ1872" i="1"/>
  <c r="AV1872" i="1"/>
  <c r="AS1872" i="1" s="1"/>
  <c r="AV417" i="1"/>
  <c r="AZ417" i="1"/>
  <c r="AV673" i="1"/>
  <c r="AS673" i="1" s="1"/>
  <c r="AZ673" i="1"/>
  <c r="AZ404" i="1"/>
  <c r="AV404" i="1"/>
  <c r="AS404" i="1" s="1"/>
  <c r="AV1878" i="1"/>
  <c r="AS1878" i="1" s="1"/>
  <c r="AZ1878" i="1"/>
  <c r="AZ1639" i="1"/>
  <c r="AV1639" i="1"/>
  <c r="AS1639" i="1" s="1"/>
  <c r="AZ271" i="1"/>
  <c r="AV271" i="1"/>
  <c r="AS271" i="1" s="1"/>
  <c r="AZ1950" i="1"/>
  <c r="AV1950" i="1"/>
  <c r="AS1950" i="1" s="1"/>
  <c r="AZ242" i="1"/>
  <c r="AV242" i="1"/>
  <c r="AS242" i="1" s="1"/>
  <c r="AV498" i="1"/>
  <c r="AS498" i="1" s="1"/>
  <c r="AZ498" i="1"/>
  <c r="AZ1507" i="1"/>
  <c r="AV1507" i="1"/>
  <c r="AS1507" i="1" s="1"/>
  <c r="AZ1047" i="1"/>
  <c r="AV1047" i="1"/>
  <c r="AV1398" i="1"/>
  <c r="AS1398" i="1" s="1"/>
  <c r="AZ1398" i="1"/>
  <c r="AZ1535" i="1"/>
  <c r="AV1535" i="1"/>
  <c r="AS1535" i="1" s="1"/>
  <c r="AZ1598" i="1"/>
  <c r="AV1598" i="1"/>
  <c r="AS1598" i="1" s="1"/>
  <c r="AV18" i="1"/>
  <c r="AS18" i="1" s="1"/>
  <c r="AZ18" i="1"/>
  <c r="AV275" i="1"/>
  <c r="AS275" i="1" s="1"/>
  <c r="AZ275" i="1"/>
  <c r="AZ531" i="1"/>
  <c r="AR531" i="1" s="1"/>
  <c r="AV531" i="1"/>
  <c r="AS531" i="1" s="1"/>
  <c r="AV1295" i="1"/>
  <c r="AS1295" i="1" s="1"/>
  <c r="AZ1295" i="1"/>
  <c r="AV361" i="1"/>
  <c r="AS361" i="1" s="1"/>
  <c r="AZ361" i="1"/>
  <c r="AZ187" i="1"/>
  <c r="AV187" i="1"/>
  <c r="AS187" i="1" s="1"/>
  <c r="AZ1842" i="1"/>
  <c r="AV1842" i="1"/>
  <c r="AS1842" i="1" s="1"/>
  <c r="AS201" i="1"/>
  <c r="AZ101" i="1"/>
  <c r="AV101" i="1"/>
  <c r="AS101" i="1" s="1"/>
  <c r="AZ104" i="1"/>
  <c r="AV104" i="1"/>
  <c r="AS104" i="1" s="1"/>
  <c r="AZ1976" i="1"/>
  <c r="AV1976" i="1"/>
  <c r="AS1976" i="1" s="1"/>
  <c r="AZ1493" i="1"/>
  <c r="AV1493" i="1"/>
  <c r="AS1493" i="1" s="1"/>
  <c r="AZ1809" i="1"/>
  <c r="AV1809" i="1"/>
  <c r="AS1809" i="1" s="1"/>
  <c r="AV503" i="1"/>
  <c r="AS503" i="1" s="1"/>
  <c r="AZ503" i="1"/>
  <c r="AV1597" i="1"/>
  <c r="AS1597" i="1" s="1"/>
  <c r="AR1597" i="1" s="1"/>
  <c r="AZ1597" i="1"/>
  <c r="AZ253" i="1"/>
  <c r="AV253" i="1"/>
  <c r="AS253" i="1" s="1"/>
  <c r="AV1465" i="1"/>
  <c r="AS1465" i="1" s="1"/>
  <c r="AZ1465" i="1"/>
  <c r="AV874" i="1"/>
  <c r="AS874" i="1" s="1"/>
  <c r="AZ874" i="1"/>
  <c r="AI582" i="1"/>
  <c r="F582" i="1" s="1"/>
  <c r="AV1173" i="1"/>
  <c r="AS1173" i="1" s="1"/>
  <c r="AZ1173" i="1"/>
  <c r="AZ1216" i="1"/>
  <c r="AV1216" i="1"/>
  <c r="AS1216" i="1" s="1"/>
  <c r="AZ316" i="1"/>
  <c r="AV316" i="1"/>
  <c r="AS316" i="1" s="1"/>
  <c r="AZ636" i="1"/>
  <c r="AV636" i="1"/>
  <c r="AS636" i="1" s="1"/>
  <c r="AV57" i="1"/>
  <c r="AS57" i="1" s="1"/>
  <c r="AZ57" i="1"/>
  <c r="AS1055" i="1"/>
  <c r="AV1515" i="1"/>
  <c r="AS1515" i="1" s="1"/>
  <c r="AZ1515" i="1"/>
  <c r="AV762" i="1"/>
  <c r="AS762" i="1" s="1"/>
  <c r="AZ762" i="1"/>
  <c r="AV224" i="1"/>
  <c r="AS224" i="1" s="1"/>
  <c r="AR224" i="1" s="1"/>
  <c r="AZ224" i="1"/>
  <c r="AZ480" i="1"/>
  <c r="AV480" i="1"/>
  <c r="AS480" i="1" s="1"/>
  <c r="AZ1898" i="1"/>
  <c r="AV1898" i="1"/>
  <c r="AS1898" i="1" s="1"/>
  <c r="AR1898" i="1" s="1"/>
  <c r="AZ1569" i="1"/>
  <c r="AV1569" i="1"/>
  <c r="AS1569" i="1" s="1"/>
  <c r="AV808" i="1"/>
  <c r="AS808" i="1" s="1"/>
  <c r="AZ808" i="1"/>
  <c r="AS462" i="1"/>
  <c r="AV1109" i="1"/>
  <c r="AS1109" i="1" s="1"/>
  <c r="AZ1109" i="1"/>
  <c r="AS851" i="1"/>
  <c r="AZ1184" i="1"/>
  <c r="AV1184" i="1"/>
  <c r="AS1184" i="1" s="1"/>
  <c r="AV846" i="1"/>
  <c r="AS846" i="1" s="1"/>
  <c r="AZ846" i="1"/>
  <c r="AZ756" i="1"/>
  <c r="AV756" i="1"/>
  <c r="AS756" i="1" s="1"/>
  <c r="AZ1049" i="1"/>
  <c r="AV1049" i="1"/>
  <c r="AZ1089" i="1"/>
  <c r="AV1089" i="1"/>
  <c r="AS1089" i="1" s="1"/>
  <c r="AS1438" i="1"/>
  <c r="AZ1204" i="1"/>
  <c r="AV1204" i="1"/>
  <c r="AS1204" i="1" s="1"/>
  <c r="AV1002" i="1"/>
  <c r="AS1002" i="1" s="1"/>
  <c r="AZ1002" i="1"/>
  <c r="AZ63" i="1"/>
  <c r="AV63" i="1"/>
  <c r="AS63" i="1" s="1"/>
  <c r="AZ1268" i="1"/>
  <c r="AV1268" i="1"/>
  <c r="AS1268" i="1" s="1"/>
  <c r="AZ1922" i="1"/>
  <c r="AV1922" i="1"/>
  <c r="AS1922" i="1" s="1"/>
  <c r="AR1922" i="1" s="1"/>
  <c r="AV573" i="1"/>
  <c r="AS573" i="1" s="1"/>
  <c r="AR573" i="1" s="1"/>
  <c r="AZ573" i="1"/>
  <c r="AZ77" i="1"/>
  <c r="AV77" i="1"/>
  <c r="AZ334" i="1"/>
  <c r="AV334" i="1"/>
  <c r="AS334" i="1" s="1"/>
  <c r="AZ1266" i="1"/>
  <c r="AV1266" i="1"/>
  <c r="AS1266" i="1" s="1"/>
  <c r="AV1888" i="1"/>
  <c r="AZ1888" i="1"/>
  <c r="AZ1620" i="1"/>
  <c r="AV1620" i="1"/>
  <c r="AS1620" i="1" s="1"/>
  <c r="AZ1952" i="1"/>
  <c r="AV1952" i="1"/>
  <c r="AS1952" i="1" s="1"/>
  <c r="AZ1469" i="1"/>
  <c r="AV1469" i="1"/>
  <c r="AS1469" i="1" s="1"/>
  <c r="AZ1849" i="1"/>
  <c r="AV1849" i="1"/>
  <c r="AS1849" i="1" s="1"/>
  <c r="AZ190" i="1"/>
  <c r="AV190" i="1"/>
  <c r="AS190" i="1" s="1"/>
  <c r="AZ607" i="1"/>
  <c r="AV607" i="1"/>
  <c r="AS607" i="1" s="1"/>
  <c r="AZ932" i="1"/>
  <c r="AV932" i="1"/>
  <c r="AS932" i="1" s="1"/>
  <c r="AZ197" i="1"/>
  <c r="AV197" i="1"/>
  <c r="AS197" i="1" s="1"/>
  <c r="AZ549" i="1"/>
  <c r="AR549" i="1" s="1"/>
  <c r="AV549" i="1"/>
  <c r="AS549" i="1" s="1"/>
  <c r="AV1656" i="1"/>
  <c r="AS1656" i="1" s="1"/>
  <c r="AZ1656" i="1"/>
  <c r="AZ1152" i="1"/>
  <c r="AV1152" i="1"/>
  <c r="AS1152" i="1" s="1"/>
  <c r="AZ813" i="1"/>
  <c r="AV813" i="1"/>
  <c r="AZ1505" i="1"/>
  <c r="AV1505" i="1"/>
  <c r="AS1505" i="1" s="1"/>
  <c r="AS1930" i="1"/>
  <c r="AR1930" i="1" s="1"/>
  <c r="AV1037" i="1"/>
  <c r="AS1037" i="1" s="1"/>
  <c r="AZ1037" i="1"/>
  <c r="AZ1622" i="1"/>
  <c r="AV1622" i="1"/>
  <c r="AS1622" i="1" s="1"/>
  <c r="AV936" i="1"/>
  <c r="AS936" i="1" s="1"/>
  <c r="AZ936" i="1"/>
  <c r="AZ1213" i="1"/>
  <c r="AV1213" i="1"/>
  <c r="AS1213" i="1" s="1"/>
  <c r="AZ356" i="1"/>
  <c r="AV356" i="1"/>
  <c r="AS356" i="1" s="1"/>
  <c r="AZ1328" i="1"/>
  <c r="AV1328" i="1"/>
  <c r="AS1328" i="1" s="1"/>
  <c r="AZ1695" i="1"/>
  <c r="AV1695" i="1"/>
  <c r="AS1695" i="1" s="1"/>
  <c r="AS1092" i="1"/>
  <c r="AZ65" i="1"/>
  <c r="AV65" i="1"/>
  <c r="AS65" i="1" s="1"/>
  <c r="AZ967" i="1"/>
  <c r="AV967" i="1"/>
  <c r="AS967" i="1" s="1"/>
  <c r="AV971" i="1"/>
  <c r="AS971" i="1" s="1"/>
  <c r="AZ971" i="1"/>
  <c r="AR971" i="1" s="1"/>
  <c r="AZ1542" i="1"/>
  <c r="AV1542" i="1"/>
  <c r="AS1542" i="1" s="1"/>
  <c r="AZ200" i="1"/>
  <c r="AV200" i="1"/>
  <c r="AS200" i="1" s="1"/>
  <c r="AR200" i="1" s="1"/>
  <c r="AZ456" i="1"/>
  <c r="AV456" i="1"/>
  <c r="AS617" i="1"/>
  <c r="AZ923" i="1"/>
  <c r="AV923" i="1"/>
  <c r="AS923" i="1" s="1"/>
  <c r="AZ763" i="1"/>
  <c r="AV763" i="1"/>
  <c r="AS763" i="1" s="1"/>
  <c r="AK209" i="1"/>
  <c r="AK1779" i="1"/>
  <c r="AV521" i="1"/>
  <c r="AZ521" i="1"/>
  <c r="AZ666" i="1"/>
  <c r="AV666" i="1"/>
  <c r="AS666" i="1" s="1"/>
  <c r="AS4" i="1"/>
  <c r="AZ315" i="1"/>
  <c r="AV315" i="1"/>
  <c r="AS315" i="1" s="1"/>
  <c r="AZ1056" i="1"/>
  <c r="AV1056" i="1"/>
  <c r="AS1056" i="1" s="1"/>
  <c r="AZ390" i="1"/>
  <c r="AV390" i="1"/>
  <c r="AS390" i="1" s="1"/>
  <c r="AV410" i="1"/>
  <c r="AS410" i="1" s="1"/>
  <c r="AZ410" i="1"/>
  <c r="AZ283" i="1"/>
  <c r="AV283" i="1"/>
  <c r="AS283" i="1" s="1"/>
  <c r="AZ1189" i="1"/>
  <c r="AV1189" i="1"/>
  <c r="AS1189" i="1" s="1"/>
  <c r="AZ1285" i="1"/>
  <c r="AV1285" i="1"/>
  <c r="AS1285" i="1" s="1"/>
  <c r="AZ1713" i="1"/>
  <c r="AV1713" i="1"/>
  <c r="AS1713" i="1" s="1"/>
  <c r="AZ204" i="1"/>
  <c r="AV204" i="1"/>
  <c r="AS204" i="1" s="1"/>
  <c r="AZ524" i="1"/>
  <c r="AV524" i="1"/>
  <c r="AS524" i="1" s="1"/>
  <c r="AV785" i="1"/>
  <c r="AS785" i="1" s="1"/>
  <c r="AZ785" i="1"/>
  <c r="AV1400" i="1"/>
  <c r="AS1400" i="1" s="1"/>
  <c r="AZ1400" i="1"/>
  <c r="AZ16" i="1"/>
  <c r="AV16" i="1"/>
  <c r="AZ943" i="1"/>
  <c r="AV943" i="1"/>
  <c r="AZ843" i="1"/>
  <c r="AV843" i="1"/>
  <c r="AS843" i="1" s="1"/>
  <c r="AZ1911" i="1"/>
  <c r="AV1911" i="1"/>
  <c r="AS1911" i="1" s="1"/>
  <c r="AZ1518" i="1"/>
  <c r="AV1518" i="1"/>
  <c r="AS1518" i="1" s="1"/>
  <c r="AZ336" i="1"/>
  <c r="AV336" i="1"/>
  <c r="AV592" i="1"/>
  <c r="AS592" i="1" s="1"/>
  <c r="AZ592" i="1"/>
  <c r="AV824" i="1"/>
  <c r="AS824" i="1" s="1"/>
  <c r="AZ824" i="1"/>
  <c r="AZ1954" i="1"/>
  <c r="AV1954" i="1"/>
  <c r="AS1954" i="1" s="1"/>
  <c r="AZ758" i="1"/>
  <c r="AV758" i="1"/>
  <c r="AS758" i="1" s="1"/>
  <c r="AZ1200" i="1"/>
  <c r="AV1200" i="1"/>
  <c r="AS1200" i="1" s="1"/>
  <c r="AZ942" i="1"/>
  <c r="AV942" i="1"/>
  <c r="AS942" i="1" s="1"/>
  <c r="AZ1517" i="1"/>
  <c r="AV1517" i="1"/>
  <c r="AS1517" i="1" s="1"/>
  <c r="AZ772" i="1"/>
  <c r="AV772" i="1"/>
  <c r="AS772" i="1" s="1"/>
  <c r="AV1076" i="1"/>
  <c r="AS1076" i="1" s="1"/>
  <c r="AZ1076" i="1"/>
  <c r="AZ1855" i="1"/>
  <c r="AV1855" i="1"/>
  <c r="AS1855" i="1" s="1"/>
  <c r="AV1018" i="1"/>
  <c r="AS1018" i="1" s="1"/>
  <c r="AZ1018" i="1"/>
  <c r="AZ1680" i="1"/>
  <c r="AV1680" i="1"/>
  <c r="AS1680" i="1" s="1"/>
  <c r="AZ1239" i="1"/>
  <c r="AV1239" i="1"/>
  <c r="AS1239" i="1" s="1"/>
  <c r="AZ1234" i="1"/>
  <c r="AV1234" i="1"/>
  <c r="AS1234" i="1" s="1"/>
  <c r="AV1379" i="1"/>
  <c r="AS1379" i="1" s="1"/>
  <c r="AZ1379" i="1"/>
  <c r="AZ1178" i="1"/>
  <c r="AV1178" i="1"/>
  <c r="AS1178" i="1" s="1"/>
  <c r="AZ189" i="1"/>
  <c r="AV189" i="1"/>
  <c r="AS189" i="1" s="1"/>
  <c r="AS750" i="1"/>
  <c r="AZ1282" i="1"/>
  <c r="AV1282" i="1"/>
  <c r="AS1282" i="1" s="1"/>
  <c r="AV128" i="1"/>
  <c r="AS128" i="1" s="1"/>
  <c r="AZ128" i="1"/>
  <c r="AV1774" i="1"/>
  <c r="AS1774" i="1" s="1"/>
  <c r="AZ1774" i="1"/>
  <c r="AZ1070" i="1"/>
  <c r="AV1070" i="1"/>
  <c r="AZ1668" i="1"/>
  <c r="AV1668" i="1"/>
  <c r="AZ1947" i="1"/>
  <c r="AV1947" i="1"/>
  <c r="AS1947" i="1" s="1"/>
  <c r="AZ399" i="1"/>
  <c r="AV399" i="1"/>
  <c r="AS399" i="1" s="1"/>
  <c r="AZ655" i="1"/>
  <c r="AV655" i="1"/>
  <c r="AS655" i="1" s="1"/>
  <c r="AZ1512" i="1"/>
  <c r="AV1512" i="1"/>
  <c r="AS1512" i="1" s="1"/>
  <c r="AZ948" i="1"/>
  <c r="AV948" i="1"/>
  <c r="AS948" i="1" s="1"/>
  <c r="AZ245" i="1"/>
  <c r="AV245" i="1"/>
  <c r="AS245" i="1" s="1"/>
  <c r="AZ565" i="1"/>
  <c r="AV565" i="1"/>
  <c r="AS565" i="1" s="1"/>
  <c r="AZ1305" i="1"/>
  <c r="AV1305" i="1"/>
  <c r="AS1305" i="1" s="1"/>
  <c r="AS1802" i="1"/>
  <c r="AS1829" i="1"/>
  <c r="AR1829" i="1" s="1"/>
  <c r="AV925" i="1"/>
  <c r="AS925" i="1" s="1"/>
  <c r="AZ925" i="1"/>
  <c r="AZ1202" i="1"/>
  <c r="AV1202" i="1"/>
  <c r="AS1202" i="1" s="1"/>
  <c r="AS398" i="1"/>
  <c r="AV888" i="1"/>
  <c r="AS888" i="1" s="1"/>
  <c r="AZ888" i="1"/>
  <c r="AZ1662" i="1"/>
  <c r="AV1662" i="1"/>
  <c r="AS1662" i="1" s="1"/>
  <c r="AZ933" i="1"/>
  <c r="AV933" i="1"/>
  <c r="AS933" i="1" s="1"/>
  <c r="AV297" i="1"/>
  <c r="AS297" i="1" s="1"/>
  <c r="AZ297" i="1"/>
  <c r="AZ375" i="1"/>
  <c r="AV375" i="1"/>
  <c r="AS375" i="1" s="1"/>
  <c r="AV1406" i="1"/>
  <c r="AS1406" i="1" s="1"/>
  <c r="AZ1406" i="1"/>
  <c r="AS1810" i="1"/>
  <c r="AZ251" i="1"/>
  <c r="AV251" i="1"/>
  <c r="AS251" i="1" s="1"/>
  <c r="AK625" i="1"/>
  <c r="AZ212" i="1"/>
  <c r="AV212" i="1"/>
  <c r="AS212" i="1" s="1"/>
  <c r="AZ532" i="1"/>
  <c r="AV532" i="1"/>
  <c r="AS532" i="1" s="1"/>
  <c r="AZ113" i="1"/>
  <c r="AV113" i="1"/>
  <c r="AS113" i="1" s="1"/>
  <c r="AZ1334" i="1"/>
  <c r="AV1334" i="1"/>
  <c r="AS1334" i="1" s="1"/>
  <c r="AZ983" i="1"/>
  <c r="AV983" i="1"/>
  <c r="AS983" i="1" s="1"/>
  <c r="AZ1526" i="1"/>
  <c r="AV1526" i="1"/>
  <c r="AS1526" i="1" s="1"/>
  <c r="AZ216" i="1"/>
  <c r="AV216" i="1"/>
  <c r="AS216" i="1" s="1"/>
  <c r="AZ472" i="1"/>
  <c r="AV472" i="1"/>
  <c r="AV1675" i="1"/>
  <c r="AS1675" i="1" s="1"/>
  <c r="AR1675" i="1" s="1"/>
  <c r="AZ1675" i="1"/>
  <c r="AZ832" i="1"/>
  <c r="AV832" i="1"/>
  <c r="AS832" i="1" s="1"/>
  <c r="AV1133" i="1"/>
  <c r="AS1133" i="1" s="1"/>
  <c r="AZ1133" i="1"/>
  <c r="AZ1176" i="1"/>
  <c r="AV1176" i="1"/>
  <c r="AS1176" i="1" s="1"/>
  <c r="AZ716" i="1"/>
  <c r="AV716" i="1"/>
  <c r="AZ1041" i="1"/>
  <c r="AV1041" i="1"/>
  <c r="AS1041" i="1" s="1"/>
  <c r="AZ1081" i="1"/>
  <c r="AV1081" i="1"/>
  <c r="AS1081" i="1" s="1"/>
  <c r="AZ1052" i="1"/>
  <c r="AV1052" i="1"/>
  <c r="AS1052" i="1" s="1"/>
  <c r="AV1563" i="1"/>
  <c r="AS1563" i="1" s="1"/>
  <c r="AZ1563" i="1"/>
  <c r="AZ1567" i="1"/>
  <c r="AV1567" i="1"/>
  <c r="AS1567" i="1" s="1"/>
  <c r="AZ1228" i="1"/>
  <c r="AV1228" i="1"/>
  <c r="AS1228" i="1" s="1"/>
  <c r="AZ930" i="1"/>
  <c r="AV930" i="1"/>
  <c r="AZ119" i="1"/>
  <c r="AV119" i="1"/>
  <c r="AS119" i="1" s="1"/>
  <c r="AZ1292" i="1"/>
  <c r="AV1292" i="1"/>
  <c r="AS1292" i="1" s="1"/>
  <c r="AZ2007" i="1"/>
  <c r="AV2007" i="1"/>
  <c r="AS2007" i="1" s="1"/>
  <c r="AV1242" i="1"/>
  <c r="AS1242" i="1" s="1"/>
  <c r="AZ1242" i="1"/>
  <c r="AV86" i="1"/>
  <c r="AS86" i="1" s="1"/>
  <c r="AZ86" i="1"/>
  <c r="AV1699" i="1"/>
  <c r="AS1699" i="1" s="1"/>
  <c r="AZ1699" i="1"/>
  <c r="AK201" i="1"/>
  <c r="AZ1738" i="1"/>
  <c r="AV1738" i="1"/>
  <c r="AS1738" i="1" s="1"/>
  <c r="AI295" i="1"/>
  <c r="AI1944" i="1"/>
  <c r="AI325" i="1"/>
  <c r="AI863" i="1"/>
  <c r="AK1439" i="1"/>
  <c r="F1439" i="1" s="1"/>
  <c r="AZ454" i="1"/>
  <c r="AV454" i="1"/>
  <c r="AS454" i="1" s="1"/>
  <c r="AV1442" i="1"/>
  <c r="AS1442" i="1" s="1"/>
  <c r="AZ1442" i="1"/>
  <c r="AZ1592" i="1"/>
  <c r="AV1592" i="1"/>
  <c r="AS1592" i="1" s="1"/>
  <c r="AZ526" i="1"/>
  <c r="AV526" i="1"/>
  <c r="AS526" i="1" s="1"/>
  <c r="AZ1362" i="1"/>
  <c r="AV1362" i="1"/>
  <c r="AS1362" i="1" s="1"/>
  <c r="AZ433" i="1"/>
  <c r="AV433" i="1"/>
  <c r="AS433" i="1" s="1"/>
  <c r="AZ689" i="1"/>
  <c r="AV689" i="1"/>
  <c r="AS689" i="1" s="1"/>
  <c r="AZ1450" i="1"/>
  <c r="AV1450" i="1"/>
  <c r="AS1450" i="1" s="1"/>
  <c r="AZ452" i="1"/>
  <c r="AV452" i="1"/>
  <c r="AS452" i="1" s="1"/>
  <c r="AZ1894" i="1"/>
  <c r="AV1894" i="1"/>
  <c r="AS1894" i="1" s="1"/>
  <c r="AZ1655" i="1"/>
  <c r="AV1655" i="1"/>
  <c r="AS1655" i="1" s="1"/>
  <c r="AZ319" i="1"/>
  <c r="AV319" i="1"/>
  <c r="AS319" i="1" s="1"/>
  <c r="AZ386" i="1"/>
  <c r="AV386" i="1"/>
  <c r="AS386" i="1" s="1"/>
  <c r="AV642" i="1"/>
  <c r="AZ642" i="1"/>
  <c r="AV1201" i="1"/>
  <c r="AS1201" i="1" s="1"/>
  <c r="AZ1201" i="1"/>
  <c r="AZ1382" i="1"/>
  <c r="AV1382" i="1"/>
  <c r="AZ1945" i="1"/>
  <c r="AV1945" i="1"/>
  <c r="AS1945" i="1" s="1"/>
  <c r="AZ389" i="1"/>
  <c r="AV389" i="1"/>
  <c r="AS389" i="1" s="1"/>
  <c r="AS304" i="1"/>
  <c r="AV1417" i="1"/>
  <c r="AS1417" i="1" s="1"/>
  <c r="AZ1417" i="1"/>
  <c r="AZ1229" i="1"/>
  <c r="AV1229" i="1"/>
  <c r="AS1229" i="1" s="1"/>
  <c r="AV162" i="1"/>
  <c r="AS162" i="1" s="1"/>
  <c r="AZ162" i="1"/>
  <c r="AV419" i="1"/>
  <c r="AS419" i="1" s="1"/>
  <c r="AZ419" i="1"/>
  <c r="AV675" i="1"/>
  <c r="AS675" i="1" s="1"/>
  <c r="AZ675" i="1"/>
  <c r="AZ1694" i="1"/>
  <c r="AV1694" i="1"/>
  <c r="AS1694" i="1" s="1"/>
  <c r="AZ1160" i="1"/>
  <c r="AV1160" i="1"/>
  <c r="AS1160" i="1" s="1"/>
  <c r="AZ764" i="1"/>
  <c r="AV764" i="1"/>
  <c r="AS764" i="1" s="1"/>
  <c r="AZ1243" i="1"/>
  <c r="AV1243" i="1"/>
  <c r="AS1243" i="1" s="1"/>
  <c r="AZ1027" i="1"/>
  <c r="AV1027" i="1"/>
  <c r="AS1027" i="1" s="1"/>
  <c r="AZ1174" i="1"/>
  <c r="AV1174" i="1"/>
  <c r="AS1174" i="1" s="1"/>
  <c r="AZ1068" i="1"/>
  <c r="AV1068" i="1"/>
  <c r="AS1068" i="1" s="1"/>
  <c r="AZ1815" i="1"/>
  <c r="AV1815" i="1"/>
  <c r="AS1815" i="1" s="1"/>
  <c r="AV778" i="1"/>
  <c r="AS778" i="1" s="1"/>
  <c r="AZ778" i="1"/>
  <c r="AV1361" i="1"/>
  <c r="AS1361" i="1" s="1"/>
  <c r="AZ1361" i="1"/>
  <c r="AZ1042" i="1"/>
  <c r="AV1042" i="1"/>
  <c r="AS1042" i="1" s="1"/>
  <c r="AZ71" i="1"/>
  <c r="AV71" i="1"/>
  <c r="AS71" i="1" s="1"/>
  <c r="AZ1789" i="1"/>
  <c r="AV1789" i="1"/>
  <c r="AS1789" i="1" s="1"/>
  <c r="AV2023" i="1"/>
  <c r="AS2023" i="1" s="1"/>
  <c r="AZ2023" i="1"/>
  <c r="AS848" i="1"/>
  <c r="AZ550" i="1"/>
  <c r="AV550" i="1"/>
  <c r="AS550" i="1" s="1"/>
  <c r="AZ85" i="1"/>
  <c r="AV85" i="1"/>
  <c r="AZ342" i="1"/>
  <c r="AV342" i="1"/>
  <c r="AS342" i="1" s="1"/>
  <c r="AZ1511" i="1"/>
  <c r="AV1511" i="1"/>
  <c r="AS1511" i="1" s="1"/>
  <c r="AZ1931" i="1"/>
  <c r="AV1931" i="1"/>
  <c r="AS1931" i="1" s="1"/>
  <c r="AZ1509" i="1"/>
  <c r="AV1509" i="1"/>
  <c r="AS1509" i="1" s="1"/>
  <c r="AZ102" i="1"/>
  <c r="AV102" i="1"/>
  <c r="AS102" i="1" s="1"/>
  <c r="AV551" i="1"/>
  <c r="AS551" i="1" s="1"/>
  <c r="AZ551" i="1"/>
  <c r="AV1865" i="1"/>
  <c r="AS1865" i="1" s="1"/>
  <c r="AZ1865" i="1"/>
  <c r="AZ972" i="1"/>
  <c r="AV972" i="1"/>
  <c r="AS972" i="1" s="1"/>
  <c r="AZ1528" i="1"/>
  <c r="AV1528" i="1"/>
  <c r="AS1528" i="1" s="1"/>
  <c r="AZ38" i="1"/>
  <c r="AV38" i="1"/>
  <c r="AS38" i="1" s="1"/>
  <c r="AZ1120" i="1"/>
  <c r="AV1120" i="1"/>
  <c r="AS1120" i="1" s="1"/>
  <c r="AZ493" i="1"/>
  <c r="AV493" i="1"/>
  <c r="AS493" i="1" s="1"/>
  <c r="AS922" i="1"/>
  <c r="AZ1502" i="1"/>
  <c r="AV1502" i="1"/>
  <c r="AS1502" i="1" s="1"/>
  <c r="AZ880" i="1"/>
  <c r="AV880" i="1"/>
  <c r="AS880" i="1" s="1"/>
  <c r="AZ1808" i="1"/>
  <c r="AV1808" i="1"/>
  <c r="AS1808" i="1" s="1"/>
  <c r="AZ470" i="1"/>
  <c r="AV470" i="1"/>
  <c r="AS470" i="1" s="1"/>
  <c r="AV249" i="1"/>
  <c r="AZ249" i="1"/>
  <c r="AV505" i="1"/>
  <c r="AS505" i="1" s="1"/>
  <c r="AZ505" i="1"/>
  <c r="AZ428" i="1"/>
  <c r="AV428" i="1"/>
  <c r="AS428" i="1" s="1"/>
  <c r="AZ1663" i="1"/>
  <c r="AV1663" i="1"/>
  <c r="AS1663" i="1" s="1"/>
  <c r="AV327" i="1"/>
  <c r="AS327" i="1" s="1"/>
  <c r="AZ327" i="1"/>
  <c r="AV1974" i="1"/>
  <c r="AS1974" i="1" s="1"/>
  <c r="AZ1974" i="1"/>
  <c r="AV298" i="1"/>
  <c r="AS298" i="1" s="1"/>
  <c r="AZ298" i="1"/>
  <c r="AZ554" i="1"/>
  <c r="AV554" i="1"/>
  <c r="AS554" i="1" s="1"/>
  <c r="AZ1722" i="1"/>
  <c r="AV1722" i="1"/>
  <c r="AS1722" i="1" s="1"/>
  <c r="AS325" i="1"/>
  <c r="AZ1390" i="1"/>
  <c r="AV1390" i="1"/>
  <c r="AS1390" i="1" s="1"/>
  <c r="AZ1953" i="1"/>
  <c r="AV1953" i="1"/>
  <c r="AS1953" i="1" s="1"/>
  <c r="AZ108" i="1"/>
  <c r="AV108" i="1"/>
  <c r="AV1579" i="1"/>
  <c r="AZ1579" i="1"/>
  <c r="AV1393" i="1"/>
  <c r="AS1393" i="1" s="1"/>
  <c r="AZ1393" i="1"/>
  <c r="AV11" i="1"/>
  <c r="AR11" i="1" s="1"/>
  <c r="AZ11" i="1"/>
  <c r="AZ1590" i="1"/>
  <c r="AV1590" i="1"/>
  <c r="AS1590" i="1" s="1"/>
  <c r="AZ106" i="1"/>
  <c r="AV106" i="1"/>
  <c r="AS106" i="1" s="1"/>
  <c r="AZ363" i="1"/>
  <c r="AV363" i="1"/>
  <c r="AS363" i="1" s="1"/>
  <c r="AZ619" i="1"/>
  <c r="AV619" i="1"/>
  <c r="AS619" i="1" s="1"/>
  <c r="AZ1460" i="1"/>
  <c r="AV1460" i="1"/>
  <c r="AS1460" i="1" s="1"/>
  <c r="AK526" i="1"/>
  <c r="F526" i="1" s="1"/>
  <c r="AK636" i="1"/>
  <c r="AK1482" i="1"/>
  <c r="AK398" i="1"/>
  <c r="AZ574" i="1"/>
  <c r="AV574" i="1"/>
  <c r="AS574" i="1" s="1"/>
  <c r="AZ193" i="1"/>
  <c r="AV193" i="1"/>
  <c r="AS193" i="1" s="1"/>
  <c r="AV449" i="1"/>
  <c r="AS449" i="1" s="1"/>
  <c r="AZ449" i="1"/>
  <c r="AZ436" i="1"/>
  <c r="AV436" i="1"/>
  <c r="AS436" i="1" s="1"/>
  <c r="AZ1631" i="1"/>
  <c r="AV1631" i="1"/>
  <c r="AS1631" i="1" s="1"/>
  <c r="AZ1671" i="1"/>
  <c r="AV1671" i="1"/>
  <c r="AS1671" i="1" s="1"/>
  <c r="AZ303" i="1"/>
  <c r="AV303" i="1"/>
  <c r="AS303" i="1" s="1"/>
  <c r="AV1772" i="1"/>
  <c r="AS1772" i="1" s="1"/>
  <c r="AZ1772" i="1"/>
  <c r="AV1982" i="1"/>
  <c r="AS1982" i="1" s="1"/>
  <c r="AR1982" i="1" s="1"/>
  <c r="AZ1982" i="1"/>
  <c r="AZ274" i="1"/>
  <c r="AV274" i="1"/>
  <c r="AS274" i="1" s="1"/>
  <c r="AV530" i="1"/>
  <c r="AS530" i="1" s="1"/>
  <c r="AZ530" i="1"/>
  <c r="AV1584" i="1"/>
  <c r="AS1584" i="1" s="1"/>
  <c r="AZ1584" i="1"/>
  <c r="AS152" i="1"/>
  <c r="AZ1957" i="1"/>
  <c r="AV1957" i="1"/>
  <c r="AS1957" i="1" s="1"/>
  <c r="AS1972" i="1"/>
  <c r="AZ701" i="1"/>
  <c r="AV701" i="1"/>
  <c r="AS701" i="1" s="1"/>
  <c r="AV50" i="1"/>
  <c r="AS50" i="1" s="1"/>
  <c r="AZ50" i="1"/>
  <c r="AV307" i="1"/>
  <c r="AS307" i="1" s="1"/>
  <c r="AZ307" i="1"/>
  <c r="AZ563" i="1"/>
  <c r="AV563" i="1"/>
  <c r="AS563" i="1" s="1"/>
  <c r="AZ1327" i="1"/>
  <c r="AV1327" i="1"/>
  <c r="AS1327" i="1" s="1"/>
  <c r="AZ1048" i="1"/>
  <c r="AV1048" i="1"/>
  <c r="AS1048" i="1" s="1"/>
  <c r="AK123" i="1"/>
  <c r="F123" i="1" s="1"/>
  <c r="AK558" i="1"/>
  <c r="F558" i="1" s="1"/>
  <c r="AK284" i="1"/>
  <c r="AZ37" i="1"/>
  <c r="AV37" i="1"/>
  <c r="AS37" i="1" s="1"/>
  <c r="AV553" i="1"/>
  <c r="AS553" i="1" s="1"/>
  <c r="AZ553" i="1"/>
  <c r="AZ2001" i="1"/>
  <c r="AV2001" i="1"/>
  <c r="AS2001" i="1" s="1"/>
  <c r="AZ1543" i="1"/>
  <c r="AV1543" i="1"/>
  <c r="AS1543" i="1" s="1"/>
  <c r="AS59" i="1"/>
  <c r="AZ1335" i="1"/>
  <c r="AV1335" i="1"/>
  <c r="AS1335" i="1" s="1"/>
  <c r="AZ133" i="1"/>
  <c r="AV133" i="1"/>
  <c r="AS133" i="1" s="1"/>
  <c r="AV1322" i="1"/>
  <c r="AZ1322" i="1"/>
  <c r="AZ136" i="1"/>
  <c r="AV136" i="1"/>
  <c r="AZ1777" i="1"/>
  <c r="AV1777" i="1"/>
  <c r="AS1777" i="1" s="1"/>
  <c r="AV1841" i="1"/>
  <c r="AS1841" i="1" s="1"/>
  <c r="AZ1841" i="1"/>
  <c r="AV567" i="1"/>
  <c r="AS567" i="1" s="1"/>
  <c r="AZ567" i="1"/>
  <c r="AZ317" i="1"/>
  <c r="AV317" i="1"/>
  <c r="AS317" i="1" s="1"/>
  <c r="AZ1342" i="1"/>
  <c r="AV1342" i="1"/>
  <c r="AS1667" i="1"/>
  <c r="AZ1503" i="1"/>
  <c r="AV1503" i="1"/>
  <c r="AS1503" i="1" s="1"/>
  <c r="AZ479" i="1"/>
  <c r="AV479" i="1"/>
  <c r="AS479" i="1" s="1"/>
  <c r="AI1005" i="1"/>
  <c r="AI698" i="1"/>
  <c r="F698" i="1" s="1"/>
  <c r="AV787" i="1"/>
  <c r="AS787" i="1" s="1"/>
  <c r="AZ787" i="1"/>
  <c r="AZ1205" i="1"/>
  <c r="AV1205" i="1"/>
  <c r="AZ1269" i="1"/>
  <c r="AV1269" i="1"/>
  <c r="AS139" i="1"/>
  <c r="AR139" i="1" s="1"/>
  <c r="AZ348" i="1"/>
  <c r="AV348" i="1"/>
  <c r="AS348" i="1" s="1"/>
  <c r="AZ668" i="1"/>
  <c r="AV668" i="1"/>
  <c r="AS668" i="1" s="1"/>
  <c r="AV89" i="1"/>
  <c r="AZ89" i="1"/>
  <c r="AZ1225" i="1"/>
  <c r="AV1225" i="1"/>
  <c r="AS1225" i="1" s="1"/>
  <c r="AS1172" i="1"/>
  <c r="AZ1011" i="1"/>
  <c r="AV1011" i="1"/>
  <c r="AZ915" i="1"/>
  <c r="AV915" i="1"/>
  <c r="AS915" i="1" s="1"/>
  <c r="AZ256" i="1"/>
  <c r="AV256" i="1"/>
  <c r="AS256" i="1" s="1"/>
  <c r="AV512" i="1"/>
  <c r="AS512" i="1" s="1"/>
  <c r="AZ512" i="1"/>
  <c r="AZ2028" i="1"/>
  <c r="AV2028" i="1"/>
  <c r="AS2028" i="1" s="1"/>
  <c r="AR2028" i="1" s="1"/>
  <c r="AV1651" i="1"/>
  <c r="AS1651" i="1" s="1"/>
  <c r="AZ1651" i="1"/>
  <c r="AV840" i="1"/>
  <c r="AS840" i="1" s="1"/>
  <c r="AZ840" i="1"/>
  <c r="AZ1141" i="1"/>
  <c r="AV1141" i="1"/>
  <c r="AS1141" i="1" s="1"/>
  <c r="AS657" i="1"/>
  <c r="AZ926" i="1"/>
  <c r="AV926" i="1"/>
  <c r="AS926" i="1" s="1"/>
  <c r="AZ1235" i="1"/>
  <c r="AV1235" i="1"/>
  <c r="AZ1549" i="1"/>
  <c r="AV1549" i="1"/>
  <c r="AS1549" i="1" s="1"/>
  <c r="AZ1166" i="1"/>
  <c r="AV1166" i="1"/>
  <c r="AZ1666" i="1"/>
  <c r="AV1666" i="1"/>
  <c r="AS1666" i="1" s="1"/>
  <c r="AZ1807" i="1"/>
  <c r="AV1807" i="1"/>
  <c r="AS1807" i="1" s="1"/>
  <c r="AZ802" i="1"/>
  <c r="AV802" i="1"/>
  <c r="AS802" i="1" s="1"/>
  <c r="AZ1353" i="1"/>
  <c r="AV1353" i="1"/>
  <c r="AV1835" i="1"/>
  <c r="AS1835" i="1" s="1"/>
  <c r="AZ1835" i="1"/>
  <c r="AV1034" i="1"/>
  <c r="AS1034" i="1" s="1"/>
  <c r="AZ1034" i="1"/>
  <c r="AZ95" i="1"/>
  <c r="AV95" i="1"/>
  <c r="AS95" i="1" s="1"/>
  <c r="AZ1300" i="1"/>
  <c r="AV1300" i="1"/>
  <c r="AS1300" i="1" s="1"/>
  <c r="AZ704" i="1"/>
  <c r="AV704" i="1"/>
  <c r="AS704" i="1" s="1"/>
  <c r="AV1951" i="1"/>
  <c r="AS1951" i="1" s="1"/>
  <c r="AR1951" i="1" s="1"/>
  <c r="AZ1951" i="1"/>
  <c r="AZ1532" i="1"/>
  <c r="AV1532" i="1"/>
  <c r="AS1532" i="1" s="1"/>
  <c r="AZ109" i="1"/>
  <c r="AV109" i="1"/>
  <c r="AS109" i="1" s="1"/>
  <c r="AZ366" i="1"/>
  <c r="AV366" i="1"/>
  <c r="AS366" i="1" s="1"/>
  <c r="AZ1298" i="1"/>
  <c r="AV1298" i="1"/>
  <c r="AS1298" i="1" s="1"/>
  <c r="AZ1652" i="1"/>
  <c r="AV1652" i="1"/>
  <c r="AS1652" i="1" s="1"/>
  <c r="AR1652" i="1" s="1"/>
  <c r="AZ1984" i="1"/>
  <c r="AV1984" i="1"/>
  <c r="AS1984" i="1" s="1"/>
  <c r="AS1142" i="1"/>
  <c r="AZ1501" i="1"/>
  <c r="AV1501" i="1"/>
  <c r="AS1501" i="1" s="1"/>
  <c r="AZ1963" i="1"/>
  <c r="AV1963" i="1"/>
  <c r="AS1963" i="1" s="1"/>
  <c r="AZ383" i="1"/>
  <c r="AV383" i="1"/>
  <c r="AS383" i="1" s="1"/>
  <c r="AZ639" i="1"/>
  <c r="AV639" i="1"/>
  <c r="AS639" i="1" s="1"/>
  <c r="AR639" i="1" s="1"/>
  <c r="AS210" i="1"/>
  <c r="AR210" i="1" s="1"/>
  <c r="AV964" i="1"/>
  <c r="AS964" i="1" s="1"/>
  <c r="AZ964" i="1"/>
  <c r="AV1387" i="1"/>
  <c r="AS1387" i="1" s="1"/>
  <c r="AZ1387" i="1"/>
  <c r="AZ229" i="1"/>
  <c r="AV229" i="1"/>
  <c r="AS229" i="1" s="1"/>
  <c r="AZ581" i="1"/>
  <c r="AV581" i="1"/>
  <c r="AZ1257" i="1"/>
  <c r="AV1257" i="1"/>
  <c r="AS1257" i="1" s="1"/>
  <c r="AV1803" i="1"/>
  <c r="AS1803" i="1" s="1"/>
  <c r="AZ1803" i="1"/>
  <c r="AS1529" i="1"/>
  <c r="AZ891" i="1"/>
  <c r="AV891" i="1"/>
  <c r="AS891" i="1" s="1"/>
  <c r="AR891" i="1" s="1"/>
  <c r="AV1707" i="1"/>
  <c r="AS1707" i="1" s="1"/>
  <c r="AZ1707" i="1"/>
  <c r="AV968" i="1"/>
  <c r="AS968" i="1" s="1"/>
  <c r="AZ968" i="1"/>
  <c r="AZ1646" i="1"/>
  <c r="AV1646" i="1"/>
  <c r="AS1646" i="1" s="1"/>
  <c r="AZ1604" i="1"/>
  <c r="AV1604" i="1"/>
  <c r="AK1173" i="1"/>
  <c r="AZ795" i="1"/>
  <c r="AV795" i="1"/>
  <c r="AS795" i="1" s="1"/>
  <c r="AZ1588" i="1"/>
  <c r="AV1588" i="1"/>
  <c r="AS1588" i="1" s="1"/>
  <c r="AZ484" i="1"/>
  <c r="AV484" i="1"/>
  <c r="AS484" i="1" s="1"/>
  <c r="AZ777" i="1"/>
  <c r="AV777" i="1"/>
  <c r="AS777" i="1" s="1"/>
  <c r="AZ1360" i="1"/>
  <c r="AV1360" i="1"/>
  <c r="AS1360" i="1" s="1"/>
  <c r="AS844" i="1"/>
  <c r="AZ1727" i="1"/>
  <c r="AV1727" i="1"/>
  <c r="AS1727" i="1" s="1"/>
  <c r="AS185" i="1"/>
  <c r="AZ1121" i="1"/>
  <c r="AV1121" i="1"/>
  <c r="AS1121" i="1" s="1"/>
  <c r="AZ97" i="1"/>
  <c r="AV97" i="1"/>
  <c r="AZ1286" i="1"/>
  <c r="AV1286" i="1"/>
  <c r="AS1286" i="1" s="1"/>
  <c r="AS653" i="1"/>
  <c r="AZ999" i="1"/>
  <c r="AV999" i="1"/>
  <c r="AS999" i="1" s="1"/>
  <c r="AZ1574" i="1"/>
  <c r="AV1574" i="1"/>
  <c r="AS1574" i="1" s="1"/>
  <c r="AZ232" i="1"/>
  <c r="AV232" i="1"/>
  <c r="AS232" i="1" s="1"/>
  <c r="AZ488" i="1"/>
  <c r="AV488" i="1"/>
  <c r="AS488" i="1" s="1"/>
  <c r="AZ713" i="1"/>
  <c r="AV713" i="1"/>
  <c r="AS713" i="1" s="1"/>
  <c r="AK1471" i="1"/>
  <c r="AV681" i="1"/>
  <c r="AS681" i="1" s="1"/>
  <c r="AZ681" i="1"/>
  <c r="AV1886" i="1"/>
  <c r="AZ1886" i="1"/>
  <c r="AZ1969" i="1"/>
  <c r="AV1969" i="1"/>
  <c r="AS1969" i="1" s="1"/>
  <c r="AS272" i="1"/>
  <c r="AZ507" i="1"/>
  <c r="AV507" i="1"/>
  <c r="AZ486" i="1"/>
  <c r="AV486" i="1"/>
  <c r="AS486" i="1" s="1"/>
  <c r="AZ634" i="1"/>
  <c r="AV634" i="1"/>
  <c r="AZ539" i="1"/>
  <c r="AV539" i="1"/>
  <c r="AS539" i="1" s="1"/>
  <c r="AZ1221" i="1"/>
  <c r="AV1221" i="1"/>
  <c r="AS1221" i="1" s="1"/>
  <c r="AZ1317" i="1"/>
  <c r="AV1317" i="1"/>
  <c r="AS1317" i="1" s="1"/>
  <c r="AZ236" i="1"/>
  <c r="AV236" i="1"/>
  <c r="AS236" i="1" s="1"/>
  <c r="AZ556" i="1"/>
  <c r="AV556" i="1"/>
  <c r="AS556" i="1" s="1"/>
  <c r="AV817" i="1"/>
  <c r="AS817" i="1" s="1"/>
  <c r="AZ817" i="1"/>
  <c r="AS89" i="1"/>
  <c r="AZ1262" i="1"/>
  <c r="AV1262" i="1"/>
  <c r="AS1262" i="1" s="1"/>
  <c r="AZ975" i="1"/>
  <c r="AV975" i="1"/>
  <c r="AS975" i="1" s="1"/>
  <c r="AZ1103" i="1"/>
  <c r="AV1103" i="1"/>
  <c r="AS1103" i="1" s="1"/>
  <c r="AZ1940" i="1"/>
  <c r="AV1940" i="1"/>
  <c r="AS1940" i="1" s="1"/>
  <c r="AZ1550" i="1"/>
  <c r="AV1550" i="1"/>
  <c r="AS1550" i="1" s="1"/>
  <c r="AZ368" i="1"/>
  <c r="AV368" i="1"/>
  <c r="AS368" i="1" s="1"/>
  <c r="AV624" i="1"/>
  <c r="AS624" i="1" s="1"/>
  <c r="AZ624" i="1"/>
  <c r="AZ1159" i="1"/>
  <c r="AV1159" i="1"/>
  <c r="AS1159" i="1" s="1"/>
  <c r="AV1773" i="1"/>
  <c r="AS1773" i="1" s="1"/>
  <c r="AZ1773" i="1"/>
  <c r="AV1125" i="1"/>
  <c r="AS1125" i="1" s="1"/>
  <c r="AZ1125" i="1"/>
  <c r="AZ1986" i="1"/>
  <c r="AV1986" i="1"/>
  <c r="AS1986" i="1" s="1"/>
  <c r="AS424" i="1"/>
  <c r="AZ1702" i="1"/>
  <c r="AV1702" i="1"/>
  <c r="AS1702" i="1" s="1"/>
  <c r="AS697" i="1"/>
  <c r="AZ1349" i="1"/>
  <c r="AV1349" i="1"/>
  <c r="AS1349" i="1" s="1"/>
  <c r="AZ974" i="1"/>
  <c r="AV974" i="1"/>
  <c r="AS974" i="1" s="1"/>
  <c r="AV753" i="1"/>
  <c r="AS753" i="1" s="1"/>
  <c r="AZ753" i="1"/>
  <c r="AR753" i="1" s="1"/>
  <c r="AZ873" i="1"/>
  <c r="AV873" i="1"/>
  <c r="AS873" i="1" s="1"/>
  <c r="AZ1267" i="1"/>
  <c r="AV1267" i="1"/>
  <c r="AS1267" i="1" s="1"/>
  <c r="AZ791" i="1"/>
  <c r="AV791" i="1"/>
  <c r="AS791" i="1" s="1"/>
  <c r="AV1932" i="1"/>
  <c r="AS1932" i="1" s="1"/>
  <c r="AZ1932" i="1"/>
  <c r="AV1050" i="1"/>
  <c r="AS1050" i="1" s="1"/>
  <c r="AZ1050" i="1"/>
  <c r="AZ15" i="1"/>
  <c r="AV15" i="1"/>
  <c r="AS15" i="1" s="1"/>
  <c r="AZ1712" i="1"/>
  <c r="AV1712" i="1"/>
  <c r="AS1712" i="1" s="1"/>
  <c r="AZ960" i="1"/>
  <c r="AV960" i="1"/>
  <c r="AS960" i="1" s="1"/>
  <c r="AZ222" i="1"/>
  <c r="AV222" i="1"/>
  <c r="AS222" i="1" s="1"/>
  <c r="AZ1314" i="1"/>
  <c r="AV1314" i="1"/>
  <c r="AS1314" i="1" s="1"/>
  <c r="AV160" i="1"/>
  <c r="AS160" i="1" s="1"/>
  <c r="AZ160" i="1"/>
  <c r="AV1875" i="1"/>
  <c r="AS1875" i="1" s="1"/>
  <c r="AZ1875" i="1"/>
  <c r="AZ1123" i="1"/>
  <c r="AV1123" i="1"/>
  <c r="AS1610" i="1"/>
  <c r="AZ1979" i="1"/>
  <c r="AV1979" i="1"/>
  <c r="AS1979" i="1" s="1"/>
  <c r="AZ431" i="1"/>
  <c r="AV431" i="1"/>
  <c r="AS431" i="1" s="1"/>
  <c r="AZ687" i="1"/>
  <c r="AV687" i="1"/>
  <c r="AS687" i="1" s="1"/>
  <c r="AZ1589" i="1"/>
  <c r="AV1589" i="1"/>
  <c r="AS1589" i="1" s="1"/>
  <c r="AV980" i="1"/>
  <c r="AS980" i="1" s="1"/>
  <c r="AZ980" i="1"/>
  <c r="AV1536" i="1"/>
  <c r="AS1536" i="1" s="1"/>
  <c r="AZ1536" i="1"/>
  <c r="AV931" i="1"/>
  <c r="AS931" i="1" s="1"/>
  <c r="AZ931" i="1"/>
  <c r="AZ277" i="1"/>
  <c r="AV277" i="1"/>
  <c r="AS277" i="1" s="1"/>
  <c r="AZ597" i="1"/>
  <c r="AV597" i="1"/>
  <c r="AS597" i="1" s="1"/>
  <c r="AZ1446" i="1"/>
  <c r="AV1446" i="1"/>
  <c r="AS1446" i="1" s="1"/>
  <c r="AZ797" i="1"/>
  <c r="AV797" i="1"/>
  <c r="AS797" i="1" s="1"/>
  <c r="AR797" i="1" s="1"/>
  <c r="AS1404" i="1"/>
  <c r="AZ957" i="1"/>
  <c r="AV957" i="1"/>
  <c r="AS957" i="1" s="1"/>
  <c r="AZ718" i="1"/>
  <c r="AV718" i="1"/>
  <c r="AS718" i="1" s="1"/>
  <c r="AS478" i="1"/>
  <c r="AV920" i="1"/>
  <c r="AS920" i="1" s="1"/>
  <c r="AZ920" i="1"/>
  <c r="AZ1816" i="1"/>
  <c r="AV1816" i="1"/>
  <c r="AS1816" i="1" s="1"/>
  <c r="AR1816" i="1" s="1"/>
  <c r="AV1731" i="1"/>
  <c r="AS1731" i="1" s="1"/>
  <c r="AZ1731" i="1"/>
  <c r="AV457" i="1"/>
  <c r="AS457" i="1" s="1"/>
  <c r="AZ457" i="1"/>
  <c r="AZ1724" i="1"/>
  <c r="AV1724" i="1"/>
  <c r="AS1724" i="1" s="1"/>
  <c r="AZ1958" i="1"/>
  <c r="AV1958" i="1"/>
  <c r="AS1958" i="1" s="1"/>
  <c r="AZ475" i="1"/>
  <c r="AV475" i="1"/>
  <c r="AS475" i="1" s="1"/>
  <c r="AZ1088" i="1"/>
  <c r="AV1088" i="1"/>
  <c r="AS1088" i="1" s="1"/>
  <c r="AZ1261" i="1"/>
  <c r="AV1261" i="1"/>
  <c r="AS1261" i="1" s="1"/>
  <c r="AZ244" i="1"/>
  <c r="AV244" i="1"/>
  <c r="AS244" i="1" s="1"/>
  <c r="AZ564" i="1"/>
  <c r="AV564" i="1"/>
  <c r="AS564" i="1" s="1"/>
  <c r="AZ1626" i="1"/>
  <c r="AV1626" i="1"/>
  <c r="AS1626" i="1" s="1"/>
  <c r="AZ1105" i="1"/>
  <c r="AV1105" i="1"/>
  <c r="AS1105" i="1" s="1"/>
  <c r="AZ145" i="1"/>
  <c r="AV145" i="1"/>
  <c r="AS145" i="1" s="1"/>
  <c r="AZ1366" i="1"/>
  <c r="AV1366" i="1"/>
  <c r="AS1366" i="1" s="1"/>
  <c r="AZ1558" i="1"/>
  <c r="AV1558" i="1"/>
  <c r="AS1558" i="1" s="1"/>
  <c r="AZ248" i="1"/>
  <c r="AV248" i="1"/>
  <c r="AS248" i="1" s="1"/>
  <c r="AV504" i="1"/>
  <c r="AZ504" i="1"/>
  <c r="AS1545" i="1"/>
  <c r="AV1093" i="1"/>
  <c r="AS1093" i="1" s="1"/>
  <c r="AZ1093" i="1"/>
  <c r="AS16" i="1"/>
  <c r="AZ1633" i="1"/>
  <c r="AV1633" i="1"/>
  <c r="AS1633" i="1" s="1"/>
  <c r="AZ1944" i="1"/>
  <c r="AV1944" i="1"/>
  <c r="AS1944" i="1" s="1"/>
  <c r="AV1208" i="1"/>
  <c r="AZ1208" i="1"/>
  <c r="AV1240" i="1"/>
  <c r="AS1240" i="1" s="1"/>
  <c r="AZ1240" i="1"/>
  <c r="AV1078" i="1"/>
  <c r="AS1078" i="1" s="1"/>
  <c r="AZ1078" i="1"/>
  <c r="AZ748" i="1"/>
  <c r="AV748" i="1"/>
  <c r="AS748" i="1" s="1"/>
  <c r="AZ1073" i="1"/>
  <c r="AV1073" i="1"/>
  <c r="AS1073" i="1" s="1"/>
  <c r="AS1169" i="1"/>
  <c r="AV1669" i="1"/>
  <c r="AS1669" i="1" s="1"/>
  <c r="AZ1669" i="1"/>
  <c r="AZ2025" i="1"/>
  <c r="AV2025" i="1"/>
  <c r="AS2025" i="1" s="1"/>
  <c r="AZ962" i="1"/>
  <c r="AV962" i="1"/>
  <c r="AS962" i="1" s="1"/>
  <c r="AZ151" i="1"/>
  <c r="AV151" i="1"/>
  <c r="AS151" i="1" s="1"/>
  <c r="AV1324" i="1"/>
  <c r="AS1324" i="1" s="1"/>
  <c r="AZ1324" i="1"/>
  <c r="AZ1112" i="1"/>
  <c r="AV1112" i="1"/>
  <c r="AS1112" i="1" s="1"/>
  <c r="AV728" i="1"/>
  <c r="AZ728" i="1"/>
  <c r="AZ1114" i="1"/>
  <c r="AV1114" i="1"/>
  <c r="AS1114" i="1" s="1"/>
  <c r="AZ2008" i="1"/>
  <c r="AV2008" i="1"/>
  <c r="AS2008" i="1" s="1"/>
  <c r="AZ118" i="1"/>
  <c r="AV118" i="1"/>
  <c r="AS118" i="1" s="1"/>
  <c r="AZ1880" i="1"/>
  <c r="AV1880" i="1"/>
  <c r="AZ508" i="1"/>
  <c r="AV508" i="1"/>
  <c r="AS508" i="1" s="1"/>
  <c r="AZ1145" i="1"/>
  <c r="AV1145" i="1"/>
  <c r="AZ1086" i="1"/>
  <c r="AV1086" i="1"/>
  <c r="AS1086" i="1" s="1"/>
  <c r="AV1600" i="1"/>
  <c r="AZ1600" i="1"/>
  <c r="AZ1250" i="1"/>
  <c r="AV1250" i="1"/>
  <c r="AZ206" i="1"/>
  <c r="AV206" i="1"/>
  <c r="AS206" i="1" s="1"/>
  <c r="AZ1785" i="1"/>
  <c r="AV1785" i="1"/>
  <c r="AS1785" i="1" s="1"/>
  <c r="AV1249" i="1"/>
  <c r="AS1249" i="1" s="1"/>
  <c r="AZ1249" i="1"/>
  <c r="AV1790" i="1"/>
  <c r="AS1790" i="1" s="1"/>
  <c r="AZ1790" i="1"/>
  <c r="AZ1414" i="1"/>
  <c r="AV1414" i="1"/>
  <c r="AS1414" i="1" s="1"/>
  <c r="AI929" i="1"/>
  <c r="AI1410" i="1"/>
  <c r="F1410" i="1" s="1"/>
  <c r="AI810" i="1"/>
  <c r="AI1008" i="1"/>
  <c r="AK77" i="1"/>
  <c r="AZ582" i="1"/>
  <c r="AV582" i="1"/>
  <c r="AS582" i="1" s="1"/>
  <c r="AZ862" i="1"/>
  <c r="AV862" i="1"/>
  <c r="AS862" i="1" s="1"/>
  <c r="AV1456" i="1"/>
  <c r="AS1456" i="1" s="1"/>
  <c r="AZ1456" i="1"/>
  <c r="AZ1706" i="1"/>
  <c r="AV1706" i="1"/>
  <c r="AS1706" i="1" s="1"/>
  <c r="AZ60" i="1"/>
  <c r="AV60" i="1"/>
  <c r="AS60" i="1" s="1"/>
  <c r="AZ90" i="1"/>
  <c r="AV90" i="1"/>
  <c r="AS90" i="1" s="1"/>
  <c r="AZ8" i="1"/>
  <c r="AV8" i="1"/>
  <c r="AS8" i="1" s="1"/>
  <c r="AZ558" i="1"/>
  <c r="AV558" i="1"/>
  <c r="AS558" i="1" s="1"/>
  <c r="AZ209" i="1"/>
  <c r="AV209" i="1"/>
  <c r="AS209" i="1" s="1"/>
  <c r="AZ465" i="1"/>
  <c r="AV465" i="1"/>
  <c r="AS465" i="1" s="1"/>
  <c r="AZ1482" i="1"/>
  <c r="AV1482" i="1"/>
  <c r="AZ35" i="1"/>
  <c r="AV35" i="1"/>
  <c r="AS35" i="1" s="1"/>
  <c r="AZ351" i="1"/>
  <c r="AV351" i="1"/>
  <c r="AS351" i="1" s="1"/>
  <c r="AZ33" i="1"/>
  <c r="AV33" i="1"/>
  <c r="AS33" i="1" s="1"/>
  <c r="AZ418" i="1"/>
  <c r="AV418" i="1"/>
  <c r="AS418" i="1" s="1"/>
  <c r="AV674" i="1"/>
  <c r="AZ674" i="1"/>
  <c r="AZ1459" i="1"/>
  <c r="AV1459" i="1"/>
  <c r="AS1459" i="1" s="1"/>
  <c r="AZ1977" i="1"/>
  <c r="AV1977" i="1"/>
  <c r="AS1977" i="1" s="1"/>
  <c r="AZ421" i="1"/>
  <c r="AV421" i="1"/>
  <c r="AS421" i="1" s="1"/>
  <c r="AZ1920" i="1"/>
  <c r="AV1920" i="1"/>
  <c r="AS1920" i="1" s="1"/>
  <c r="AV195" i="1"/>
  <c r="AS195" i="1" s="1"/>
  <c r="AZ195" i="1"/>
  <c r="AV451" i="1"/>
  <c r="AS451" i="1" s="1"/>
  <c r="AZ451" i="1"/>
  <c r="AR451" i="1" s="1"/>
  <c r="AZ1726" i="1"/>
  <c r="AV1726" i="1"/>
  <c r="AS1726" i="1" s="1"/>
  <c r="AV1192" i="1"/>
  <c r="AS1192" i="1" s="1"/>
  <c r="AZ1192" i="1"/>
  <c r="AZ1737" i="1"/>
  <c r="AV1737" i="1"/>
  <c r="AS1737" i="1" s="1"/>
  <c r="AV865" i="1"/>
  <c r="AS865" i="1" s="1"/>
  <c r="AZ865" i="1"/>
  <c r="AZ1206" i="1"/>
  <c r="AV1206" i="1"/>
  <c r="AS1206" i="1" s="1"/>
  <c r="AZ783" i="1"/>
  <c r="AV783" i="1"/>
  <c r="AS783" i="1" s="1"/>
  <c r="AV1847" i="1"/>
  <c r="AS1847" i="1" s="1"/>
  <c r="AZ1847" i="1"/>
  <c r="AV810" i="1"/>
  <c r="AS810" i="1" s="1"/>
  <c r="AZ810" i="1"/>
  <c r="AZ1074" i="1"/>
  <c r="AV1074" i="1"/>
  <c r="AZ103" i="1"/>
  <c r="AV103" i="1"/>
  <c r="AS103" i="1" s="1"/>
  <c r="AS997" i="1"/>
  <c r="AV1704" i="1"/>
  <c r="AS1704" i="1" s="1"/>
  <c r="AZ1704" i="1"/>
  <c r="AZ1821" i="1"/>
  <c r="AV1821" i="1"/>
  <c r="AS1821" i="1" s="1"/>
  <c r="AV1354" i="1"/>
  <c r="AS1354" i="1" s="1"/>
  <c r="AZ1354" i="1"/>
  <c r="AZ1161" i="1"/>
  <c r="AV1161" i="1"/>
  <c r="AS1161" i="1" s="1"/>
  <c r="AZ117" i="1"/>
  <c r="AV117" i="1"/>
  <c r="AS117" i="1" s="1"/>
  <c r="AZ374" i="1"/>
  <c r="AV374" i="1"/>
  <c r="AS374" i="1" s="1"/>
  <c r="AZ1960" i="1"/>
  <c r="AV1960" i="1"/>
  <c r="AS1960" i="1" s="1"/>
  <c r="AZ134" i="1"/>
  <c r="AV134" i="1"/>
  <c r="AS134" i="1" s="1"/>
  <c r="AV583" i="1"/>
  <c r="AS583" i="1" s="1"/>
  <c r="AZ583" i="1"/>
  <c r="AZ1004" i="1"/>
  <c r="AV1004" i="1"/>
  <c r="AS1004" i="1" s="1"/>
  <c r="AZ1560" i="1"/>
  <c r="AV1560" i="1"/>
  <c r="AS1560" i="1" s="1"/>
  <c r="AZ205" i="1"/>
  <c r="AV205" i="1"/>
  <c r="AS205" i="1" s="1"/>
  <c r="AR205" i="1" s="1"/>
  <c r="AV525" i="1"/>
  <c r="AS525" i="1" s="1"/>
  <c r="AZ525" i="1"/>
  <c r="AS946" i="1"/>
  <c r="AV955" i="1"/>
  <c r="AS955" i="1" s="1"/>
  <c r="AZ955" i="1"/>
  <c r="AZ912" i="1"/>
  <c r="AV912" i="1"/>
  <c r="AZ1840" i="1"/>
  <c r="AV1840" i="1"/>
  <c r="AS1840" i="1" s="1"/>
  <c r="AZ502" i="1"/>
  <c r="AV502" i="1"/>
  <c r="AS502" i="1" s="1"/>
  <c r="AV1338" i="1"/>
  <c r="AS1338" i="1" s="1"/>
  <c r="AZ1338" i="1"/>
  <c r="AV281" i="1"/>
  <c r="AS281" i="1" s="1"/>
  <c r="AZ281" i="1"/>
  <c r="AV537" i="1"/>
  <c r="AZ537" i="1"/>
  <c r="AV2029" i="1"/>
  <c r="AS2029" i="1" s="1"/>
  <c r="AZ2029" i="1"/>
  <c r="AV1272" i="1"/>
  <c r="AS1272" i="1" s="1"/>
  <c r="AZ1272" i="1"/>
  <c r="AZ1594" i="1"/>
  <c r="AV1594" i="1"/>
  <c r="AS1594" i="1" s="1"/>
  <c r="AZ1059" i="1"/>
  <c r="AV1059" i="1"/>
  <c r="AS1059" i="1" s="1"/>
  <c r="AZ359" i="1"/>
  <c r="AV359" i="1"/>
  <c r="AS359" i="1" s="1"/>
  <c r="AV1440" i="1"/>
  <c r="AS1440" i="1" s="1"/>
  <c r="AZ1440" i="1"/>
  <c r="AZ2006" i="1"/>
  <c r="AV2006" i="1"/>
  <c r="AS2006" i="1" s="1"/>
  <c r="AV330" i="1"/>
  <c r="AS330" i="1" s="1"/>
  <c r="AR330" i="1" s="1"/>
  <c r="AZ330" i="1"/>
  <c r="AZ586" i="1"/>
  <c r="AV586" i="1"/>
  <c r="AS586" i="1" s="1"/>
  <c r="AR586" i="1" s="1"/>
  <c r="AZ1177" i="1"/>
  <c r="AV1177" i="1"/>
  <c r="AS1177" i="1" s="1"/>
  <c r="AZ1985" i="1"/>
  <c r="AV1985" i="1"/>
  <c r="AS1985" i="1" s="1"/>
  <c r="AZ140" i="1"/>
  <c r="AV140" i="1"/>
  <c r="AS140" i="1" s="1"/>
  <c r="AR140" i="1" s="1"/>
  <c r="AZ1608" i="1"/>
  <c r="AV1608" i="1"/>
  <c r="AS1608" i="1" s="1"/>
  <c r="AZ1425" i="1"/>
  <c r="AV1425" i="1"/>
  <c r="AZ821" i="1"/>
  <c r="AV821" i="1"/>
  <c r="AS821" i="1" s="1"/>
  <c r="AV138" i="1"/>
  <c r="AS138" i="1" s="1"/>
  <c r="AZ138" i="1"/>
  <c r="AZ395" i="1"/>
  <c r="AV395" i="1"/>
  <c r="AS395" i="1" s="1"/>
  <c r="AZ651" i="1"/>
  <c r="AV651" i="1"/>
  <c r="AS651" i="1" s="1"/>
  <c r="AZ1492" i="1"/>
  <c r="AV1492" i="1"/>
  <c r="AS1492" i="1" s="1"/>
  <c r="AZ1917" i="1"/>
  <c r="AV1917" i="1"/>
  <c r="AS1917" i="1" s="1"/>
  <c r="AK1365" i="1"/>
  <c r="AK409" i="1"/>
  <c r="AK433" i="1"/>
  <c r="AK502" i="1"/>
  <c r="F502" i="1" s="1"/>
  <c r="AK1362" i="1"/>
  <c r="AZ29" i="1"/>
  <c r="AV29" i="1"/>
  <c r="AZ606" i="1"/>
  <c r="AV606" i="1"/>
  <c r="AS606" i="1" s="1"/>
  <c r="AZ1346" i="1"/>
  <c r="AV1346" i="1"/>
  <c r="AS1346" i="1" s="1"/>
  <c r="AZ225" i="1"/>
  <c r="AV225" i="1"/>
  <c r="AS225" i="1" s="1"/>
  <c r="AZ481" i="1"/>
  <c r="AV481" i="1"/>
  <c r="AS481" i="1" s="1"/>
  <c r="AZ1936" i="1"/>
  <c r="AV1936" i="1"/>
  <c r="AS1936" i="1" s="1"/>
  <c r="AZ1684" i="1"/>
  <c r="AV1684" i="1"/>
  <c r="AS1684" i="1" s="1"/>
  <c r="AZ1118" i="1"/>
  <c r="AV1118" i="1"/>
  <c r="AS1118" i="1" s="1"/>
  <c r="AZ335" i="1"/>
  <c r="AV335" i="1"/>
  <c r="AZ1905" i="1"/>
  <c r="AV1905" i="1"/>
  <c r="AS1905" i="1" s="1"/>
  <c r="AZ2014" i="1"/>
  <c r="AV2014" i="1"/>
  <c r="AS2014" i="1" s="1"/>
  <c r="AZ306" i="1"/>
  <c r="AV306" i="1"/>
  <c r="AS306" i="1" s="1"/>
  <c r="AV562" i="1"/>
  <c r="AS562" i="1" s="1"/>
  <c r="AR562" i="1" s="1"/>
  <c r="AZ562" i="1"/>
  <c r="AZ1961" i="1"/>
  <c r="AV1961" i="1"/>
  <c r="AS1961" i="1" s="1"/>
  <c r="AZ84" i="1"/>
  <c r="AV84" i="1"/>
  <c r="AS84" i="1" s="1"/>
  <c r="AS930" i="1"/>
  <c r="AZ733" i="1"/>
  <c r="AV733" i="1"/>
  <c r="AV82" i="1"/>
  <c r="AZ82" i="1"/>
  <c r="AV339" i="1"/>
  <c r="AS339" i="1" s="1"/>
  <c r="AZ339" i="1"/>
  <c r="AZ595" i="1"/>
  <c r="AV595" i="1"/>
  <c r="AS595" i="1" s="1"/>
  <c r="AZ1359" i="1"/>
  <c r="AV1359" i="1"/>
  <c r="AS1359" i="1" s="1"/>
  <c r="AV346" i="1"/>
  <c r="AZ346" i="1"/>
  <c r="AK364" i="1"/>
  <c r="AK686" i="1"/>
  <c r="AK1213" i="1"/>
  <c r="AK265" i="1"/>
  <c r="AK793" i="1"/>
  <c r="AK534" i="1"/>
  <c r="AK1266" i="1"/>
  <c r="F1266" i="1" s="1"/>
  <c r="AZ422" i="1"/>
  <c r="AR422" i="1" s="1"/>
  <c r="AV422" i="1"/>
  <c r="AS422" i="1" s="1"/>
  <c r="AS1123" i="1"/>
  <c r="AZ1227" i="1"/>
  <c r="AV1227" i="1"/>
  <c r="AS1227" i="1" s="1"/>
  <c r="AZ58" i="1"/>
  <c r="AV58" i="1"/>
  <c r="AS58" i="1" s="1"/>
  <c r="AZ1585" i="1"/>
  <c r="AV1585" i="1"/>
  <c r="AS1585" i="1" s="1"/>
  <c r="AZ165" i="1"/>
  <c r="AV165" i="1"/>
  <c r="AS165" i="1" s="1"/>
  <c r="AR165" i="1" s="1"/>
  <c r="AZ1431" i="1"/>
  <c r="AV1431" i="1"/>
  <c r="AS1431" i="1" s="1"/>
  <c r="AZ168" i="1"/>
  <c r="AV168" i="1"/>
  <c r="AS168" i="1" s="1"/>
  <c r="AV1939" i="1"/>
  <c r="AS1939" i="1" s="1"/>
  <c r="AZ1939" i="1"/>
  <c r="AZ1955" i="1"/>
  <c r="AV1955" i="1"/>
  <c r="AS1955" i="1" s="1"/>
  <c r="AV599" i="1"/>
  <c r="AS599" i="1" s="1"/>
  <c r="AZ599" i="1"/>
  <c r="AS1791" i="1"/>
  <c r="AZ477" i="1"/>
  <c r="AV477" i="1"/>
  <c r="AS477" i="1" s="1"/>
  <c r="AZ1948" i="1"/>
  <c r="AV1948" i="1"/>
  <c r="AS1948" i="1" s="1"/>
  <c r="AZ27" i="1"/>
  <c r="AV27" i="1"/>
  <c r="AS27" i="1" s="1"/>
  <c r="AZ1252" i="1"/>
  <c r="AV1252" i="1"/>
  <c r="AS1252" i="1" s="1"/>
  <c r="AZ790" i="1"/>
  <c r="AV790" i="1"/>
  <c r="AS790" i="1" s="1"/>
  <c r="AS1553" i="1"/>
  <c r="AZ1430" i="1"/>
  <c r="AV1430" i="1"/>
  <c r="AS1430" i="1" s="1"/>
  <c r="AS91" i="1"/>
  <c r="AZ1832" i="1"/>
  <c r="AV1832" i="1"/>
  <c r="AS1832" i="1" s="1"/>
  <c r="AZ1927" i="1"/>
  <c r="AV1927" i="1"/>
  <c r="AI1076" i="1"/>
  <c r="AI1601" i="1"/>
  <c r="F1601" i="1" s="1"/>
  <c r="AI1263" i="1"/>
  <c r="AV819" i="1"/>
  <c r="AS819" i="1" s="1"/>
  <c r="AZ819" i="1"/>
  <c r="AZ1580" i="1"/>
  <c r="AV1580" i="1"/>
  <c r="AS1580" i="1" s="1"/>
  <c r="AZ1301" i="1"/>
  <c r="AV1301" i="1"/>
  <c r="AS1301" i="1" s="1"/>
  <c r="AZ380" i="1"/>
  <c r="AV380" i="1"/>
  <c r="AS380" i="1" s="1"/>
  <c r="AV801" i="1"/>
  <c r="AS801" i="1" s="1"/>
  <c r="AZ801" i="1"/>
  <c r="AS642" i="1"/>
  <c r="AV121" i="1"/>
  <c r="AS121" i="1" s="1"/>
  <c r="AZ121" i="1"/>
  <c r="AZ1278" i="1"/>
  <c r="AV1278" i="1"/>
  <c r="AS1278" i="1" s="1"/>
  <c r="AS365" i="1"/>
  <c r="AZ895" i="1"/>
  <c r="AV895" i="1"/>
  <c r="AS895" i="1" s="1"/>
  <c r="AZ288" i="1"/>
  <c r="AV288" i="1"/>
  <c r="AS288" i="1" s="1"/>
  <c r="AV544" i="1"/>
  <c r="AS544" i="1" s="1"/>
  <c r="AZ544" i="1"/>
  <c r="AZ1760" i="1"/>
  <c r="AV1760" i="1"/>
  <c r="AS1760" i="1" s="1"/>
  <c r="AZ1869" i="1"/>
  <c r="AV1869" i="1"/>
  <c r="AS1869" i="1" s="1"/>
  <c r="AV723" i="1"/>
  <c r="AS723" i="1" s="1"/>
  <c r="AZ723" i="1"/>
  <c r="AV1108" i="1"/>
  <c r="AS1108" i="1" s="1"/>
  <c r="AZ1108" i="1"/>
  <c r="AS1237" i="1"/>
  <c r="AZ1333" i="1"/>
  <c r="AV1333" i="1"/>
  <c r="AS1333" i="1" s="1"/>
  <c r="AZ958" i="1"/>
  <c r="AV958" i="1"/>
  <c r="AS958" i="1" s="1"/>
  <c r="AS913" i="1"/>
  <c r="AZ857" i="1"/>
  <c r="AV857" i="1"/>
  <c r="AS857" i="1" s="1"/>
  <c r="AZ1198" i="1"/>
  <c r="AV1198" i="1"/>
  <c r="AS1198" i="1" s="1"/>
  <c r="AS1714" i="1"/>
  <c r="AZ1539" i="1"/>
  <c r="AV1539" i="1"/>
  <c r="AS1539" i="1" s="1"/>
  <c r="AZ1839" i="1"/>
  <c r="AV1839" i="1"/>
  <c r="AS1839" i="1" s="1"/>
  <c r="AR1839" i="1" s="1"/>
  <c r="AZ834" i="1"/>
  <c r="AV834" i="1"/>
  <c r="AS834" i="1" s="1"/>
  <c r="AZ1066" i="1"/>
  <c r="AV1066" i="1"/>
  <c r="AS1066" i="1" s="1"/>
  <c r="AZ127" i="1"/>
  <c r="AV127" i="1"/>
  <c r="AS127" i="1" s="1"/>
  <c r="AZ1332" i="1"/>
  <c r="AV1332" i="1"/>
  <c r="AS1332" i="1" s="1"/>
  <c r="AZ736" i="1"/>
  <c r="AV736" i="1"/>
  <c r="AS736" i="1" s="1"/>
  <c r="AZ1122" i="1"/>
  <c r="AV1122" i="1"/>
  <c r="AS1122" i="1" s="1"/>
  <c r="AV1983" i="1"/>
  <c r="AS1983" i="1" s="1"/>
  <c r="AZ1983" i="1"/>
  <c r="AZ1151" i="1"/>
  <c r="AV1151" i="1"/>
  <c r="AS1151" i="1" s="1"/>
  <c r="AV1792" i="1"/>
  <c r="AS1792" i="1" s="1"/>
  <c r="AZ1792" i="1"/>
  <c r="AZ141" i="1"/>
  <c r="AV141" i="1"/>
  <c r="AS141" i="1" s="1"/>
  <c r="AR141" i="1" s="1"/>
  <c r="AZ1439" i="1"/>
  <c r="AV1439" i="1"/>
  <c r="AS1439" i="1" s="1"/>
  <c r="AV112" i="1"/>
  <c r="AS112" i="1" s="1"/>
  <c r="AR112" i="1" s="1"/>
  <c r="AZ112" i="1"/>
  <c r="AV1859" i="1"/>
  <c r="AS1859" i="1" s="1"/>
  <c r="AZ1859" i="1"/>
  <c r="AZ2016" i="1"/>
  <c r="AV2016" i="1"/>
  <c r="AS2016" i="1" s="1"/>
  <c r="AS1235" i="1"/>
  <c r="AS804" i="1"/>
  <c r="AZ1995" i="1"/>
  <c r="AV1995" i="1"/>
  <c r="AS1995" i="1" s="1"/>
  <c r="AZ415" i="1"/>
  <c r="AV415" i="1"/>
  <c r="AS415" i="1" s="1"/>
  <c r="AZ671" i="1"/>
  <c r="AV671" i="1"/>
  <c r="AS671" i="1" s="1"/>
  <c r="AV996" i="1"/>
  <c r="AS996" i="1" s="1"/>
  <c r="AZ996" i="1"/>
  <c r="AV1419" i="1"/>
  <c r="AS1419" i="1" s="1"/>
  <c r="AZ1419" i="1"/>
  <c r="AV1629" i="1"/>
  <c r="AS1629" i="1" s="1"/>
  <c r="AR1629" i="1" s="1"/>
  <c r="AZ1629" i="1"/>
  <c r="AZ1116" i="1"/>
  <c r="AV1116" i="1"/>
  <c r="AS1116" i="1" s="1"/>
  <c r="AS1919" i="1"/>
  <c r="AZ261" i="1"/>
  <c r="AV261" i="1"/>
  <c r="AS261" i="1" s="1"/>
  <c r="AZ613" i="1"/>
  <c r="AV613" i="1"/>
  <c r="AS613" i="1" s="1"/>
  <c r="AZ1289" i="1"/>
  <c r="AV1289" i="1"/>
  <c r="AS1289" i="1" s="1"/>
  <c r="AS328" i="1"/>
  <c r="AZ886" i="1"/>
  <c r="AV886" i="1"/>
  <c r="AS886" i="1" s="1"/>
  <c r="AS941" i="1"/>
  <c r="AZ845" i="1"/>
  <c r="AV845" i="1"/>
  <c r="AS845" i="1" s="1"/>
  <c r="AZ1380" i="1"/>
  <c r="AV1380" i="1"/>
  <c r="AS1380" i="1" s="1"/>
  <c r="AV1739" i="1"/>
  <c r="AS1739" i="1" s="1"/>
  <c r="AZ1739" i="1"/>
  <c r="AS542" i="1"/>
  <c r="AV1000" i="1"/>
  <c r="AS1000" i="1" s="1"/>
  <c r="AZ1000" i="1"/>
  <c r="AZ827" i="1"/>
  <c r="AV827" i="1"/>
  <c r="AS827" i="1" s="1"/>
  <c r="AZ1989" i="1"/>
  <c r="AV1989" i="1"/>
  <c r="AS1989" i="1" s="1"/>
  <c r="AZ516" i="1"/>
  <c r="AV516" i="1"/>
  <c r="AS516" i="1" s="1"/>
  <c r="AZ809" i="1"/>
  <c r="AV809" i="1"/>
  <c r="AS809" i="1" s="1"/>
  <c r="AV1602" i="1"/>
  <c r="AS1602" i="1" s="1"/>
  <c r="AZ1602" i="1"/>
  <c r="AV1934" i="1"/>
  <c r="AS1934" i="1" s="1"/>
  <c r="AR1934" i="1" s="1"/>
  <c r="AZ1934" i="1"/>
  <c r="AS892" i="1"/>
  <c r="AZ1153" i="1"/>
  <c r="AV1153" i="1"/>
  <c r="AS1153" i="1" s="1"/>
  <c r="AZ129" i="1"/>
  <c r="AV129" i="1"/>
  <c r="AS129" i="1" s="1"/>
  <c r="AR129" i="1" s="1"/>
  <c r="AZ1318" i="1"/>
  <c r="AV1318" i="1"/>
  <c r="AS1318" i="1" s="1"/>
  <c r="AZ1128" i="1"/>
  <c r="AV1128" i="1"/>
  <c r="AS1128" i="1" s="1"/>
  <c r="AV706" i="1"/>
  <c r="AS706" i="1" s="1"/>
  <c r="AZ706" i="1"/>
  <c r="AR706" i="1" s="1"/>
  <c r="AS1627" i="1"/>
  <c r="AZ264" i="1"/>
  <c r="AV264" i="1"/>
  <c r="AS264" i="1" s="1"/>
  <c r="AV520" i="1"/>
  <c r="AS520" i="1" s="1"/>
  <c r="AZ520" i="1"/>
  <c r="AS1888" i="1"/>
  <c r="AK777" i="1"/>
  <c r="AK1705" i="1"/>
  <c r="AK380" i="1"/>
  <c r="AZ1418" i="1"/>
  <c r="AV1418" i="1"/>
  <c r="AS1418" i="1" s="1"/>
  <c r="AZ188" i="1"/>
  <c r="AV188" i="1"/>
  <c r="AS188" i="1" s="1"/>
  <c r="AZ667" i="1"/>
  <c r="AV667" i="1"/>
  <c r="AS667" i="1" s="1"/>
  <c r="AZ1540" i="1"/>
  <c r="AV1540" i="1"/>
  <c r="AS1540" i="1" s="1"/>
  <c r="AZ614" i="1"/>
  <c r="AV614" i="1"/>
  <c r="AS614" i="1" s="1"/>
  <c r="AV1913" i="1"/>
  <c r="AS1913" i="1" s="1"/>
  <c r="AZ1913" i="1"/>
  <c r="AZ124" i="1"/>
  <c r="AV124" i="1"/>
  <c r="AS124" i="1" s="1"/>
  <c r="AZ1596" i="1"/>
  <c r="AV1596" i="1"/>
  <c r="AS1596" i="1" s="1"/>
  <c r="AS1822" i="1"/>
  <c r="AZ1798" i="1"/>
  <c r="AV1798" i="1"/>
  <c r="AS1798" i="1" s="1"/>
  <c r="AR1798" i="1" s="1"/>
  <c r="AZ268" i="1"/>
  <c r="AV268" i="1"/>
  <c r="AS268" i="1" s="1"/>
  <c r="AZ588" i="1"/>
  <c r="AV588" i="1"/>
  <c r="AS588" i="1" s="1"/>
  <c r="AV1618" i="1"/>
  <c r="AS1618" i="1" s="1"/>
  <c r="AZ1618" i="1"/>
  <c r="AS1342" i="1"/>
  <c r="AZ1294" i="1"/>
  <c r="AV1294" i="1"/>
  <c r="AV714" i="1"/>
  <c r="AS714" i="1" s="1"/>
  <c r="AZ714" i="1"/>
  <c r="AZ1007" i="1"/>
  <c r="AV1007" i="1"/>
  <c r="AS1879" i="1"/>
  <c r="AS1244" i="1"/>
  <c r="AZ400" i="1"/>
  <c r="AV400" i="1"/>
  <c r="AS400" i="1" s="1"/>
  <c r="AZ656" i="1"/>
  <c r="AV656" i="1"/>
  <c r="AZ1191" i="1"/>
  <c r="AV1191" i="1"/>
  <c r="AS1191" i="1" s="1"/>
  <c r="AZ1882" i="1"/>
  <c r="AV1882" i="1"/>
  <c r="AS1882" i="1" s="1"/>
  <c r="AS1476" i="1"/>
  <c r="AZ707" i="1"/>
  <c r="AV707" i="1"/>
  <c r="AS707" i="1" s="1"/>
  <c r="AZ2018" i="1"/>
  <c r="AV2018" i="1"/>
  <c r="AS2018" i="1" s="1"/>
  <c r="AZ860" i="1"/>
  <c r="AV860" i="1"/>
  <c r="AS860" i="1" s="1"/>
  <c r="AS136" i="1"/>
  <c r="AZ1119" i="1"/>
  <c r="AV1119" i="1"/>
  <c r="AZ805" i="1"/>
  <c r="AV805" i="1"/>
  <c r="AZ1734" i="1"/>
  <c r="AV1734" i="1"/>
  <c r="AZ806" i="1"/>
  <c r="AR806" i="1" s="1"/>
  <c r="AV806" i="1"/>
  <c r="AS806" i="1" s="1"/>
  <c r="AZ1745" i="1"/>
  <c r="AV1745" i="1"/>
  <c r="AS1745" i="1" s="1"/>
  <c r="AZ1006" i="1"/>
  <c r="AV1006" i="1"/>
  <c r="AS1006" i="1" s="1"/>
  <c r="AZ905" i="1"/>
  <c r="AV905" i="1"/>
  <c r="AS905" i="1" s="1"/>
  <c r="AR905" i="1" s="1"/>
  <c r="AZ1251" i="1"/>
  <c r="AV1251" i="1"/>
  <c r="AS1251" i="1" s="1"/>
  <c r="AZ1299" i="1"/>
  <c r="AV1299" i="1"/>
  <c r="AS1299" i="1" s="1"/>
  <c r="AZ823" i="1"/>
  <c r="AV823" i="1"/>
  <c r="AS823" i="1" s="1"/>
  <c r="AV1156" i="1"/>
  <c r="AS1156" i="1" s="1"/>
  <c r="AZ1156" i="1"/>
  <c r="AZ47" i="1"/>
  <c r="AV47" i="1"/>
  <c r="AS47" i="1" s="1"/>
  <c r="AS1029" i="1"/>
  <c r="AZ1744" i="1"/>
  <c r="AV1744" i="1"/>
  <c r="AS1744" i="1" s="1"/>
  <c r="AV1967" i="1"/>
  <c r="AS1967" i="1" s="1"/>
  <c r="AZ1967" i="1"/>
  <c r="AZ1391" i="1"/>
  <c r="AV1391" i="1"/>
  <c r="AS1391" i="1" s="1"/>
  <c r="AZ2012" i="1"/>
  <c r="AV2012" i="1"/>
  <c r="AS2012" i="1" s="1"/>
  <c r="AR2012" i="1" s="1"/>
  <c r="AZ1856" i="1"/>
  <c r="AV1856" i="1"/>
  <c r="AS1856" i="1" s="1"/>
  <c r="AZ254" i="1"/>
  <c r="AV254" i="1"/>
  <c r="AS254" i="1" s="1"/>
  <c r="AR254" i="1" s="1"/>
  <c r="AZ1455" i="1"/>
  <c r="AV1455" i="1"/>
  <c r="AS1455" i="1" s="1"/>
  <c r="AR1455" i="1" s="1"/>
  <c r="AS1819" i="1"/>
  <c r="AR1819" i="1" s="1"/>
  <c r="AV1907" i="1"/>
  <c r="AS1907" i="1" s="1"/>
  <c r="AZ1907" i="1"/>
  <c r="AZ1155" i="1"/>
  <c r="AV1155" i="1"/>
  <c r="AS1155" i="1" s="1"/>
  <c r="AZ1453" i="1"/>
  <c r="AV1453" i="1"/>
  <c r="AS1453" i="1" s="1"/>
  <c r="AZ2011" i="1"/>
  <c r="AV2011" i="1"/>
  <c r="AS2011" i="1" s="1"/>
  <c r="AZ463" i="1"/>
  <c r="AV463" i="1"/>
  <c r="AS463" i="1" s="1"/>
  <c r="AV1012" i="1"/>
  <c r="AS1012" i="1" s="1"/>
  <c r="AZ1012" i="1"/>
  <c r="AV1568" i="1"/>
  <c r="AS1568" i="1" s="1"/>
  <c r="AZ1568" i="1"/>
  <c r="AZ761" i="1"/>
  <c r="AV761" i="1"/>
  <c r="AS761" i="1" s="1"/>
  <c r="AS417" i="1"/>
  <c r="AZ309" i="1"/>
  <c r="AV309" i="1"/>
  <c r="AZ629" i="1"/>
  <c r="AV629" i="1"/>
  <c r="AS629" i="1" s="1"/>
  <c r="AZ1478" i="1"/>
  <c r="AV1478" i="1"/>
  <c r="AS1478" i="1" s="1"/>
  <c r="AS392" i="1"/>
  <c r="AZ1457" i="1"/>
  <c r="AV1457" i="1"/>
  <c r="AS1457" i="1" s="1"/>
  <c r="AV989" i="1"/>
  <c r="AS989" i="1" s="1"/>
  <c r="AZ989" i="1"/>
  <c r="AZ1606" i="1"/>
  <c r="AV1606" i="1"/>
  <c r="AS1606" i="1" s="1"/>
  <c r="AV1019" i="1"/>
  <c r="AS1019" i="1" s="1"/>
  <c r="AR1019" i="1" s="1"/>
  <c r="AZ1019" i="1"/>
  <c r="AV952" i="1"/>
  <c r="AS952" i="1" s="1"/>
  <c r="AZ952" i="1"/>
  <c r="AZ1848" i="1"/>
  <c r="AV1848" i="1"/>
  <c r="AS1848" i="1" s="1"/>
  <c r="AS29" i="1"/>
  <c r="AV649" i="1"/>
  <c r="AS649" i="1" s="1"/>
  <c r="AZ649" i="1"/>
  <c r="AV25" i="1"/>
  <c r="AS25" i="1" s="1"/>
  <c r="AZ25" i="1"/>
  <c r="AZ741" i="1"/>
  <c r="AR741" i="1" s="1"/>
  <c r="AV741" i="1"/>
  <c r="AS741" i="1" s="1"/>
  <c r="AS571" i="1"/>
  <c r="AZ635" i="1"/>
  <c r="AV635" i="1"/>
  <c r="AS635" i="1" s="1"/>
  <c r="AK1697" i="1"/>
  <c r="AV1165" i="1"/>
  <c r="AS1165" i="1" s="1"/>
  <c r="AZ1165" i="1"/>
  <c r="AZ1293" i="1"/>
  <c r="AV1293" i="1"/>
  <c r="AS1293" i="1" s="1"/>
  <c r="AV1806" i="1"/>
  <c r="AS1806" i="1" s="1"/>
  <c r="AZ1806" i="1"/>
  <c r="AV276" i="1"/>
  <c r="AS276" i="1" s="1"/>
  <c r="AZ276" i="1"/>
  <c r="AZ596" i="1"/>
  <c r="AV596" i="1"/>
  <c r="AS596" i="1" s="1"/>
  <c r="AZ1137" i="1"/>
  <c r="AV1137" i="1"/>
  <c r="AS1137" i="1" s="1"/>
  <c r="AZ177" i="1"/>
  <c r="AV177" i="1"/>
  <c r="AS177" i="1" s="1"/>
  <c r="AZ722" i="1"/>
  <c r="AV722" i="1"/>
  <c r="AS722" i="1" s="1"/>
  <c r="AS324" i="1"/>
  <c r="AZ280" i="1"/>
  <c r="AV280" i="1"/>
  <c r="AS280" i="1" s="1"/>
  <c r="AV536" i="1"/>
  <c r="AS536" i="1" s="1"/>
  <c r="AZ536" i="1"/>
  <c r="AZ1167" i="1"/>
  <c r="AV1167" i="1"/>
  <c r="AZ1781" i="1"/>
  <c r="AV1781" i="1"/>
  <c r="AS1781" i="1" s="1"/>
  <c r="AS387" i="1"/>
  <c r="AZ1051" i="1"/>
  <c r="AV1051" i="1"/>
  <c r="AS1051" i="1" s="1"/>
  <c r="AZ715" i="1"/>
  <c r="AV715" i="1"/>
  <c r="AS715" i="1" s="1"/>
  <c r="AV1962" i="1"/>
  <c r="AS1962" i="1" s="1"/>
  <c r="AZ1962" i="1"/>
  <c r="AZ69" i="1"/>
  <c r="AV69" i="1"/>
  <c r="AS69" i="1" s="1"/>
  <c r="AR69" i="1" s="1"/>
  <c r="AV1099" i="1"/>
  <c r="AS1099" i="1" s="1"/>
  <c r="AZ1099" i="1"/>
  <c r="AV1678" i="1"/>
  <c r="AZ1678" i="1"/>
  <c r="AZ1357" i="1"/>
  <c r="AV1357" i="1"/>
  <c r="AS1357" i="1" s="1"/>
  <c r="AV1003" i="1"/>
  <c r="AS1003" i="1" s="1"/>
  <c r="AZ1003" i="1"/>
  <c r="AZ1530" i="1"/>
  <c r="AV1530" i="1"/>
  <c r="AS1530" i="1" s="1"/>
  <c r="AR1530" i="1" s="1"/>
  <c r="AS820" i="1"/>
  <c r="AZ702" i="1"/>
  <c r="AV702" i="1"/>
  <c r="AS702" i="1" s="1"/>
  <c r="AV1158" i="1"/>
  <c r="AS1158" i="1" s="1"/>
  <c r="AZ1158" i="1"/>
  <c r="AS458" i="1"/>
  <c r="AZ894" i="1"/>
  <c r="AV894" i="1"/>
  <c r="AS894" i="1" s="1"/>
  <c r="AZ1799" i="1"/>
  <c r="AV1799" i="1"/>
  <c r="AS1799" i="1" s="1"/>
  <c r="AV1345" i="1"/>
  <c r="AS1345" i="1" s="1"/>
  <c r="AZ1345" i="1"/>
  <c r="AS337" i="1"/>
  <c r="AZ994" i="1"/>
  <c r="AV994" i="1"/>
  <c r="AS994" i="1" s="1"/>
  <c r="AS1696" i="1"/>
  <c r="AZ183" i="1"/>
  <c r="AV183" i="1"/>
  <c r="AS183" i="1" s="1"/>
  <c r="AZ1356" i="1"/>
  <c r="AV1356" i="1"/>
  <c r="AS1356" i="1" s="1"/>
  <c r="AV2013" i="1"/>
  <c r="AS2013" i="1" s="1"/>
  <c r="AZ2013" i="1"/>
  <c r="AV760" i="1"/>
  <c r="AS760" i="1" s="1"/>
  <c r="AZ760" i="1"/>
  <c r="AZ1146" i="1"/>
  <c r="AV1146" i="1"/>
  <c r="AS1146" i="1" s="1"/>
  <c r="AZ1245" i="1"/>
  <c r="AV1245" i="1"/>
  <c r="AS1245" i="1" s="1"/>
  <c r="AZ1399" i="1"/>
  <c r="AV1399" i="1"/>
  <c r="AS1399" i="1" s="1"/>
  <c r="AV1290" i="1"/>
  <c r="AS1290" i="1" s="1"/>
  <c r="AZ1290" i="1"/>
  <c r="AV1782" i="1"/>
  <c r="AS1782" i="1" s="1"/>
  <c r="AZ1782" i="1"/>
  <c r="AS716" i="1"/>
  <c r="AZ182" i="1"/>
  <c r="AV182" i="1"/>
  <c r="AS182" i="1" s="1"/>
  <c r="AZ221" i="1"/>
  <c r="AV221" i="1"/>
  <c r="AS221" i="1" s="1"/>
  <c r="AK1301" i="1"/>
  <c r="AV585" i="1"/>
  <c r="AS585" i="1" s="1"/>
  <c r="AZ585" i="1"/>
  <c r="AZ854" i="1"/>
  <c r="AV854" i="1"/>
  <c r="AS854" i="1" s="1"/>
  <c r="AZ1814" i="1"/>
  <c r="AV1814" i="1"/>
  <c r="AS1814" i="1" s="1"/>
  <c r="AR1814" i="1" s="1"/>
  <c r="AZ1973" i="1"/>
  <c r="AV1973" i="1"/>
  <c r="AS1973" i="1" s="1"/>
  <c r="AS1812" i="1"/>
  <c r="AI1348" i="1"/>
  <c r="F1348" i="1" s="1"/>
  <c r="AK1750" i="1"/>
  <c r="AZ963" i="1"/>
  <c r="AV963" i="1"/>
  <c r="AS963" i="1" s="1"/>
  <c r="AZ413" i="1"/>
  <c r="AV413" i="1"/>
  <c r="AS413" i="1" s="1"/>
  <c r="AZ347" i="1"/>
  <c r="AV347" i="1"/>
  <c r="AS347" i="1" s="1"/>
  <c r="AZ13" i="1"/>
  <c r="AV13" i="1"/>
  <c r="AS13" i="1" s="1"/>
  <c r="AZ590" i="1"/>
  <c r="AV590" i="1"/>
  <c r="AS590" i="1" s="1"/>
  <c r="AZ241" i="1"/>
  <c r="AV241" i="1"/>
  <c r="AS241" i="1" s="1"/>
  <c r="AZ497" i="1"/>
  <c r="AV497" i="1"/>
  <c r="AS497" i="1" s="1"/>
  <c r="AZ67" i="1"/>
  <c r="AV67" i="1"/>
  <c r="AS67" i="1" s="1"/>
  <c r="AS1168" i="1"/>
  <c r="AZ1134" i="1"/>
  <c r="AV1134" i="1"/>
  <c r="AZ780" i="1"/>
  <c r="AV780" i="1"/>
  <c r="AS780" i="1" s="1"/>
  <c r="AZ1804" i="1"/>
  <c r="AV1804" i="1"/>
  <c r="AS1804" i="1" s="1"/>
  <c r="AV194" i="1"/>
  <c r="AS194" i="1" s="1"/>
  <c r="AZ194" i="1"/>
  <c r="AZ450" i="1"/>
  <c r="AV450" i="1"/>
  <c r="AZ1491" i="1"/>
  <c r="AV1491" i="1"/>
  <c r="AS1491" i="1" s="1"/>
  <c r="AZ2009" i="1"/>
  <c r="AV2009" i="1"/>
  <c r="AS2009" i="1" s="1"/>
  <c r="AZ453" i="1"/>
  <c r="AV453" i="1"/>
  <c r="AS453" i="1" s="1"/>
  <c r="AV227" i="1"/>
  <c r="AS227" i="1" s="1"/>
  <c r="AZ227" i="1"/>
  <c r="AV483" i="1"/>
  <c r="AS483" i="1" s="1"/>
  <c r="AZ483" i="1"/>
  <c r="AZ1452" i="1"/>
  <c r="AV1452" i="1"/>
  <c r="AS1452" i="1" s="1"/>
  <c r="AK452" i="1"/>
  <c r="AK1888" i="1"/>
  <c r="AS1758" i="1"/>
  <c r="AV1224" i="1"/>
  <c r="AS1224" i="1" s="1"/>
  <c r="AZ1224" i="1"/>
  <c r="AZ1546" i="1"/>
  <c r="AV1546" i="1"/>
  <c r="AS1546" i="1" s="1"/>
  <c r="AV897" i="1"/>
  <c r="AS897" i="1" s="1"/>
  <c r="AZ897" i="1"/>
  <c r="AV1424" i="1"/>
  <c r="AZ1424" i="1"/>
  <c r="AZ1527" i="1"/>
  <c r="AV1527" i="1"/>
  <c r="AS1527" i="1" s="1"/>
  <c r="AZ1259" i="1"/>
  <c r="AV1259" i="1"/>
  <c r="AS1259" i="1" s="1"/>
  <c r="AV1642" i="1"/>
  <c r="AS1642" i="1" s="1"/>
  <c r="AZ1642" i="1"/>
  <c r="AZ815" i="1"/>
  <c r="AR815" i="1" s="1"/>
  <c r="AV815" i="1"/>
  <c r="AS815" i="1" s="1"/>
  <c r="AZ1876" i="1"/>
  <c r="AV1876" i="1"/>
  <c r="AS1876" i="1" s="1"/>
  <c r="AS373" i="1"/>
  <c r="AZ1924" i="1"/>
  <c r="AV1924" i="1"/>
  <c r="AV842" i="1"/>
  <c r="AS842" i="1" s="1"/>
  <c r="AZ842" i="1"/>
  <c r="AZ1709" i="1"/>
  <c r="AV1709" i="1"/>
  <c r="AS1709" i="1" s="1"/>
  <c r="AZ12" i="1"/>
  <c r="AV12" i="1"/>
  <c r="AS12" i="1" s="1"/>
  <c r="AZ850" i="1"/>
  <c r="AV850" i="1"/>
  <c r="AS850" i="1" s="1"/>
  <c r="AZ135" i="1"/>
  <c r="AV135" i="1"/>
  <c r="AS135" i="1" s="1"/>
  <c r="AV1736" i="1"/>
  <c r="AS1736" i="1" s="1"/>
  <c r="AZ1736" i="1"/>
  <c r="AZ1853" i="1"/>
  <c r="AV1853" i="1"/>
  <c r="AS1853" i="1" s="1"/>
  <c r="AS593" i="1"/>
  <c r="AZ1383" i="1"/>
  <c r="AV1383" i="1"/>
  <c r="AS1383" i="1" s="1"/>
  <c r="AZ149" i="1"/>
  <c r="AV149" i="1"/>
  <c r="AS149" i="1" s="1"/>
  <c r="AZ1617" i="1"/>
  <c r="AV1617" i="1"/>
  <c r="AS1617" i="1" s="1"/>
  <c r="AZ1660" i="1"/>
  <c r="AV1660" i="1"/>
  <c r="AS1660" i="1" s="1"/>
  <c r="AZ1992" i="1"/>
  <c r="AV1992" i="1"/>
  <c r="AS1992" i="1" s="1"/>
  <c r="AR1992" i="1" s="1"/>
  <c r="AS1496" i="1"/>
  <c r="AZ166" i="1"/>
  <c r="AV166" i="1"/>
  <c r="AS166" i="1" s="1"/>
  <c r="AV615" i="1"/>
  <c r="AS615" i="1" s="1"/>
  <c r="AZ615" i="1"/>
  <c r="AS1998" i="1"/>
  <c r="AS1579" i="1"/>
  <c r="AZ237" i="1"/>
  <c r="AV237" i="1"/>
  <c r="AS237" i="1" s="1"/>
  <c r="AV557" i="1"/>
  <c r="AS557" i="1" s="1"/>
  <c r="AZ557" i="1"/>
  <c r="AZ853" i="1"/>
  <c r="AV853" i="1"/>
  <c r="AS853" i="1" s="1"/>
  <c r="AZ1630" i="1"/>
  <c r="AV1630" i="1"/>
  <c r="AS1630" i="1" s="1"/>
  <c r="AZ88" i="1"/>
  <c r="AV88" i="1"/>
  <c r="AS88" i="1" s="1"/>
  <c r="AZ944" i="1"/>
  <c r="AV944" i="1"/>
  <c r="AS944" i="1" s="1"/>
  <c r="AZ869" i="1"/>
  <c r="AV869" i="1"/>
  <c r="AS869" i="1" s="1"/>
  <c r="AR869" i="1" s="1"/>
  <c r="AZ534" i="1"/>
  <c r="AV534" i="1"/>
  <c r="AS534" i="1" s="1"/>
  <c r="AV1370" i="1"/>
  <c r="AS1370" i="1" s="1"/>
  <c r="AZ1370" i="1"/>
  <c r="AV313" i="1"/>
  <c r="AS313" i="1" s="1"/>
  <c r="AZ313" i="1"/>
  <c r="AV569" i="1"/>
  <c r="AS569" i="1" s="1"/>
  <c r="AZ569" i="1"/>
  <c r="AV1304" i="1"/>
  <c r="AS1304" i="1" s="1"/>
  <c r="AZ1304" i="1"/>
  <c r="AV1623" i="1"/>
  <c r="AS1623" i="1" s="1"/>
  <c r="AZ1623" i="1"/>
  <c r="AV883" i="1"/>
  <c r="AS883" i="1" s="1"/>
  <c r="AZ883" i="1"/>
  <c r="AZ1559" i="1"/>
  <c r="AV1559" i="1"/>
  <c r="AS1559" i="1" s="1"/>
  <c r="AV1472" i="1"/>
  <c r="AS1472" i="1" s="1"/>
  <c r="AZ1472" i="1"/>
  <c r="AV362" i="1"/>
  <c r="AS362" i="1" s="1"/>
  <c r="AZ362" i="1"/>
  <c r="AZ618" i="1"/>
  <c r="AV618" i="1"/>
  <c r="AS618" i="1" s="1"/>
  <c r="AR618" i="1" s="1"/>
  <c r="AZ1209" i="1"/>
  <c r="AV1209" i="1"/>
  <c r="AS1209" i="1" s="1"/>
  <c r="AZ1783" i="1"/>
  <c r="AV1783" i="1"/>
  <c r="AS1783" i="1" s="1"/>
  <c r="AS581" i="1"/>
  <c r="AZ2017" i="1"/>
  <c r="AV2017" i="1"/>
  <c r="AS2017" i="1" s="1"/>
  <c r="AZ172" i="1"/>
  <c r="AV172" i="1"/>
  <c r="AS172" i="1" s="1"/>
  <c r="AS336" i="1"/>
  <c r="AV170" i="1"/>
  <c r="AS170" i="1" s="1"/>
  <c r="AZ170" i="1"/>
  <c r="AR170" i="1" s="1"/>
  <c r="AZ427" i="1"/>
  <c r="AV427" i="1"/>
  <c r="AS427" i="1" s="1"/>
  <c r="AZ683" i="1"/>
  <c r="AV683" i="1"/>
  <c r="AS683" i="1" s="1"/>
  <c r="AS1548" i="1"/>
  <c r="AZ1040" i="1"/>
  <c r="AV1040" i="1"/>
  <c r="AS1040" i="1" s="1"/>
  <c r="AV1827" i="1"/>
  <c r="AS1827" i="1" s="1"/>
  <c r="AZ1827" i="1"/>
  <c r="AZ285" i="1"/>
  <c r="AV285" i="1"/>
  <c r="AS285" i="1" s="1"/>
  <c r="AK171" i="1"/>
  <c r="AK689" i="1"/>
  <c r="F689" i="1" s="1"/>
  <c r="AK332" i="1"/>
  <c r="AK630" i="1"/>
  <c r="AZ382" i="1"/>
  <c r="AV382" i="1"/>
  <c r="AS382" i="1" s="1"/>
  <c r="AZ638" i="1"/>
  <c r="AV638" i="1"/>
  <c r="AS638" i="1" s="1"/>
  <c r="AR638" i="1" s="1"/>
  <c r="AS1402" i="1"/>
  <c r="AZ257" i="1"/>
  <c r="AV257" i="1"/>
  <c r="AS257" i="1" s="1"/>
  <c r="AZ513" i="1"/>
  <c r="AV513" i="1"/>
  <c r="AZ1434" i="1"/>
  <c r="AV1434" i="1"/>
  <c r="AS1434" i="1" s="1"/>
  <c r="AZ51" i="1"/>
  <c r="AV51" i="1"/>
  <c r="AS51" i="1" s="1"/>
  <c r="AV1187" i="1"/>
  <c r="AS1187" i="1" s="1"/>
  <c r="AZ1187" i="1"/>
  <c r="AZ1716" i="1"/>
  <c r="AV1716" i="1"/>
  <c r="AS1716" i="1" s="1"/>
  <c r="AZ1075" i="1"/>
  <c r="AV1075" i="1"/>
  <c r="AS1075" i="1" s="1"/>
  <c r="AZ1150" i="1"/>
  <c r="AV1150" i="1"/>
  <c r="AS1150" i="1" s="1"/>
  <c r="AZ367" i="1"/>
  <c r="AV367" i="1"/>
  <c r="AS367" i="1" s="1"/>
  <c r="AS634" i="1"/>
  <c r="AV1788" i="1"/>
  <c r="AZ1788" i="1"/>
  <c r="AZ338" i="1"/>
  <c r="AV338" i="1"/>
  <c r="AS338" i="1" s="1"/>
  <c r="AV594" i="1"/>
  <c r="AS594" i="1" s="1"/>
  <c r="AZ594" i="1"/>
  <c r="AR594" i="1" s="1"/>
  <c r="AZ1698" i="1"/>
  <c r="AV1698" i="1"/>
  <c r="AS1698" i="1" s="1"/>
  <c r="AR1698" i="1" s="1"/>
  <c r="AS1164" i="1"/>
  <c r="AZ1993" i="1"/>
  <c r="AV1993" i="1"/>
  <c r="AS1993" i="1" s="1"/>
  <c r="AZ116" i="1"/>
  <c r="AV116" i="1"/>
  <c r="AS116" i="1" s="1"/>
  <c r="AS954" i="1"/>
  <c r="AZ1587" i="1"/>
  <c r="AV1587" i="1"/>
  <c r="AS1587" i="1" s="1"/>
  <c r="AZ765" i="1"/>
  <c r="AV765" i="1"/>
  <c r="AS765" i="1" s="1"/>
  <c r="AV114" i="1"/>
  <c r="AS114" i="1" s="1"/>
  <c r="AZ114" i="1"/>
  <c r="AV371" i="1"/>
  <c r="AS371" i="1" s="1"/>
  <c r="AZ371" i="1"/>
  <c r="AZ627" i="1"/>
  <c r="AV627" i="1"/>
  <c r="AZ1436" i="1"/>
  <c r="AV1436" i="1"/>
  <c r="AS1436" i="1" s="1"/>
  <c r="AV1893" i="1"/>
  <c r="AS1893" i="1" s="1"/>
  <c r="AZ1893" i="1"/>
  <c r="AK660" i="1"/>
  <c r="AK337" i="1"/>
  <c r="AZ646" i="1"/>
  <c r="AV646" i="1"/>
  <c r="AS646" i="1" s="1"/>
  <c r="AV1320" i="1"/>
  <c r="AS1320" i="1" s="1"/>
  <c r="AZ1320" i="1"/>
  <c r="AV378" i="1"/>
  <c r="AS378" i="1" s="1"/>
  <c r="AZ378" i="1"/>
  <c r="AV186" i="1"/>
  <c r="AS186" i="1" s="1"/>
  <c r="AZ186" i="1"/>
  <c r="AZ230" i="1"/>
  <c r="AV230" i="1"/>
  <c r="AS230" i="1" s="1"/>
  <c r="AS255" i="1"/>
  <c r="AZ1987" i="1"/>
  <c r="AV1987" i="1"/>
  <c r="AS1987" i="1" s="1"/>
  <c r="AV663" i="1"/>
  <c r="AS663" i="1" s="1"/>
  <c r="AZ663" i="1"/>
  <c r="AS76" i="1"/>
  <c r="AV541" i="1"/>
  <c r="AS541" i="1" s="1"/>
  <c r="AZ541" i="1"/>
  <c r="AS633" i="1"/>
  <c r="AZ710" i="1"/>
  <c r="AV710" i="1"/>
  <c r="AS710" i="1" s="1"/>
  <c r="AZ1248" i="1"/>
  <c r="AV1248" i="1"/>
  <c r="AS1248" i="1" s="1"/>
  <c r="AZ921" i="1"/>
  <c r="AV921" i="1"/>
  <c r="AS921" i="1" s="1"/>
  <c r="AZ191" i="1"/>
  <c r="AV191" i="1"/>
  <c r="AS191" i="1" s="1"/>
  <c r="AV1552" i="1"/>
  <c r="AZ1552" i="1"/>
  <c r="AV1933" i="1"/>
  <c r="AS1933" i="1" s="1"/>
  <c r="AZ1933" i="1"/>
  <c r="AZ580" i="1"/>
  <c r="AV580" i="1"/>
  <c r="AS580" i="1" s="1"/>
  <c r="AZ1874" i="1"/>
  <c r="AV1874" i="1"/>
  <c r="AS1874" i="1" s="1"/>
  <c r="AS1389" i="1"/>
  <c r="AZ1697" i="1"/>
  <c r="AV1697" i="1"/>
  <c r="AS1697" i="1" s="1"/>
  <c r="AZ476" i="1"/>
  <c r="AV476" i="1"/>
  <c r="AV833" i="1"/>
  <c r="AS833" i="1" s="1"/>
  <c r="AZ833" i="1"/>
  <c r="AV1918" i="1"/>
  <c r="AS1918" i="1" s="1"/>
  <c r="AZ1918" i="1"/>
  <c r="AV1926" i="1"/>
  <c r="AS1926" i="1" s="1"/>
  <c r="AZ1926" i="1"/>
  <c r="AZ1113" i="1"/>
  <c r="AV1113" i="1"/>
  <c r="AS1113" i="1" s="1"/>
  <c r="AV153" i="1"/>
  <c r="AS153" i="1" s="1"/>
  <c r="AZ153" i="1"/>
  <c r="AZ1310" i="1"/>
  <c r="AV1310" i="1"/>
  <c r="AS1310" i="1" s="1"/>
  <c r="AZ927" i="1"/>
  <c r="AV927" i="1"/>
  <c r="AS927" i="1" s="1"/>
  <c r="AR927" i="1" s="1"/>
  <c r="AZ1087" i="1"/>
  <c r="AV1087" i="1"/>
  <c r="AS1087" i="1" s="1"/>
  <c r="AZ320" i="1"/>
  <c r="AV320" i="1"/>
  <c r="AS320" i="1" s="1"/>
  <c r="AR320" i="1" s="1"/>
  <c r="AV576" i="1"/>
  <c r="AS576" i="1" s="1"/>
  <c r="AZ576" i="1"/>
  <c r="AV1101" i="1"/>
  <c r="AS1101" i="1" s="1"/>
  <c r="AZ1101" i="1"/>
  <c r="AV755" i="1"/>
  <c r="AS755" i="1" s="1"/>
  <c r="AZ755" i="1"/>
  <c r="AV509" i="1"/>
  <c r="AS509" i="1" s="1"/>
  <c r="AZ509" i="1"/>
  <c r="AV939" i="1"/>
  <c r="AS939" i="1" s="1"/>
  <c r="AZ939" i="1"/>
  <c r="AZ1686" i="1"/>
  <c r="AV1686" i="1"/>
  <c r="AS1686" i="1" s="1"/>
  <c r="AZ1365" i="1"/>
  <c r="AV1365" i="1"/>
  <c r="AS1365" i="1" s="1"/>
  <c r="AZ990" i="1"/>
  <c r="AV990" i="1"/>
  <c r="AS990" i="1" s="1"/>
  <c r="AZ889" i="1"/>
  <c r="AV889" i="1"/>
  <c r="AZ1756" i="1"/>
  <c r="AV1756" i="1"/>
  <c r="AS1756" i="1" s="1"/>
  <c r="AZ1283" i="1"/>
  <c r="AV1283" i="1"/>
  <c r="AS1283" i="1" s="1"/>
  <c r="AZ727" i="1"/>
  <c r="AV727" i="1"/>
  <c r="AZ1571" i="1"/>
  <c r="AV1571" i="1"/>
  <c r="AZ159" i="1"/>
  <c r="AV159" i="1"/>
  <c r="AS159" i="1" s="1"/>
  <c r="AR159" i="1" s="1"/>
  <c r="AZ1364" i="1"/>
  <c r="AV1364" i="1"/>
  <c r="AZ768" i="1"/>
  <c r="AV768" i="1"/>
  <c r="AS768" i="1" s="1"/>
  <c r="AZ1154" i="1"/>
  <c r="AV1154" i="1"/>
  <c r="AS1154" i="1" s="1"/>
  <c r="AV2015" i="1"/>
  <c r="AS2015" i="1" s="1"/>
  <c r="AZ2015" i="1"/>
  <c r="AZ1621" i="1"/>
  <c r="AV1621" i="1"/>
  <c r="AS1621" i="1" s="1"/>
  <c r="AZ173" i="1"/>
  <c r="AV173" i="1"/>
  <c r="AS173" i="1" s="1"/>
  <c r="AZ1471" i="1"/>
  <c r="AV1471" i="1"/>
  <c r="AS1471" i="1" s="1"/>
  <c r="AV144" i="1"/>
  <c r="AS144" i="1" s="1"/>
  <c r="AZ144" i="1"/>
  <c r="AV1891" i="1"/>
  <c r="AS1891" i="1" s="1"/>
  <c r="AZ1891" i="1"/>
  <c r="AZ447" i="1"/>
  <c r="AV447" i="1"/>
  <c r="AS447" i="1" s="1"/>
  <c r="AZ1315" i="1"/>
  <c r="AV1315" i="1"/>
  <c r="AS1315" i="1" s="1"/>
  <c r="AV1520" i="1"/>
  <c r="AS1520" i="1" s="1"/>
  <c r="AZ1520" i="1"/>
  <c r="AZ1148" i="1"/>
  <c r="AV1148" i="1"/>
  <c r="AS1148" i="1" s="1"/>
  <c r="AS513" i="1"/>
  <c r="AZ293" i="1"/>
  <c r="AV293" i="1"/>
  <c r="AS293" i="1" s="1"/>
  <c r="AZ645" i="1"/>
  <c r="AV645" i="1"/>
  <c r="AS645" i="1" s="1"/>
  <c r="AZ1321" i="1"/>
  <c r="AV1321" i="1"/>
  <c r="AS1321" i="1" s="1"/>
  <c r="AS456" i="1"/>
  <c r="AS444" i="1"/>
  <c r="AV877" i="1"/>
  <c r="AZ877" i="1"/>
  <c r="AZ1412" i="1"/>
  <c r="AV1412" i="1"/>
  <c r="AS1412" i="1" s="1"/>
  <c r="AZ1941" i="1"/>
  <c r="AV1941" i="1"/>
  <c r="AS1941" i="1" s="1"/>
  <c r="AV1768" i="1"/>
  <c r="AS1768" i="1" s="1"/>
  <c r="AR1768" i="1" s="1"/>
  <c r="AZ1768" i="1"/>
  <c r="AZ1800" i="1"/>
  <c r="AV1800" i="1"/>
  <c r="AS1800" i="1" s="1"/>
  <c r="AZ864" i="1"/>
  <c r="AV864" i="1"/>
  <c r="AS864" i="1" s="1"/>
  <c r="AZ1591" i="1"/>
  <c r="AV1591" i="1"/>
  <c r="AS1591" i="1" s="1"/>
  <c r="AZ196" i="1"/>
  <c r="AV196" i="1"/>
  <c r="AS196" i="1" s="1"/>
  <c r="AZ548" i="1"/>
  <c r="AV548" i="1"/>
  <c r="AS548" i="1" s="1"/>
  <c r="AZ841" i="1"/>
  <c r="AV841" i="1"/>
  <c r="AS841" i="1" s="1"/>
  <c r="AS1788" i="1"/>
  <c r="AZ161" i="1"/>
  <c r="AV161" i="1"/>
  <c r="AS161" i="1" s="1"/>
  <c r="AR161" i="1" s="1"/>
  <c r="AZ1350" i="1"/>
  <c r="AV1350" i="1"/>
  <c r="AS1350" i="1" s="1"/>
  <c r="AS1681" i="1"/>
  <c r="AZ738" i="1"/>
  <c r="AV738" i="1"/>
  <c r="AS738" i="1" s="1"/>
  <c r="AV1795" i="1"/>
  <c r="AS1795" i="1" s="1"/>
  <c r="AZ1795" i="1"/>
  <c r="AZ1757" i="1"/>
  <c r="AV1757" i="1"/>
  <c r="AS1757" i="1" s="1"/>
  <c r="AZ296" i="1"/>
  <c r="AV296" i="1"/>
  <c r="AS296" i="1" s="1"/>
  <c r="AV552" i="1"/>
  <c r="AS552" i="1" s="1"/>
  <c r="AZ552" i="1"/>
  <c r="AS893" i="1"/>
  <c r="AZ1231" i="1"/>
  <c r="AV1231" i="1"/>
  <c r="AS1231" i="1" s="1"/>
  <c r="AV192" i="1"/>
  <c r="AS192" i="1" s="1"/>
  <c r="AZ192" i="1"/>
  <c r="AZ1077" i="1"/>
  <c r="AV1077" i="1"/>
  <c r="AS1077" i="1" s="1"/>
  <c r="AZ1877" i="1"/>
  <c r="AV1877" i="1"/>
  <c r="AS1877" i="1" s="1"/>
  <c r="AZ1946" i="1"/>
  <c r="AV1946" i="1"/>
  <c r="AS1946" i="1" s="1"/>
  <c r="AK593" i="1"/>
  <c r="AK1580" i="1"/>
  <c r="AZ1193" i="1"/>
  <c r="AV1193" i="1"/>
  <c r="AS1193" i="1" s="1"/>
  <c r="AS1058" i="1"/>
  <c r="AS528" i="1"/>
  <c r="AS1880" i="1"/>
  <c r="AK313" i="1"/>
  <c r="AV489" i="1"/>
  <c r="AS489" i="1" s="1"/>
  <c r="AZ489" i="1"/>
  <c r="AZ381" i="1"/>
  <c r="AV381" i="1"/>
  <c r="AS381" i="1" s="1"/>
  <c r="AZ1367" i="1"/>
  <c r="AV1367" i="1"/>
  <c r="AS1367" i="1" s="1"/>
  <c r="AV803" i="1"/>
  <c r="AS803" i="1" s="1"/>
  <c r="AZ803" i="1"/>
  <c r="AZ1830" i="1"/>
  <c r="AV1830" i="1"/>
  <c r="AS1830" i="1" s="1"/>
  <c r="AZ300" i="1"/>
  <c r="AV300" i="1"/>
  <c r="AS300" i="1" s="1"/>
  <c r="AZ620" i="1"/>
  <c r="AV620" i="1"/>
  <c r="AS620" i="1" s="1"/>
  <c r="AZ1703" i="1"/>
  <c r="AV1703" i="1"/>
  <c r="AS1703" i="1" s="1"/>
  <c r="AS322" i="1"/>
  <c r="AZ1326" i="1"/>
  <c r="AV1326" i="1"/>
  <c r="AS1326" i="1" s="1"/>
  <c r="AS492" i="1"/>
  <c r="AV746" i="1"/>
  <c r="AS746" i="1" s="1"/>
  <c r="AZ746" i="1"/>
  <c r="AZ432" i="1"/>
  <c r="AV432" i="1"/>
  <c r="AS432" i="1" s="1"/>
  <c r="AZ688" i="1"/>
  <c r="AV688" i="1"/>
  <c r="AS688" i="1" s="1"/>
  <c r="AZ1223" i="1"/>
  <c r="AV1223" i="1"/>
  <c r="AS1223" i="1" s="1"/>
  <c r="AZ1914" i="1"/>
  <c r="AV1914" i="1"/>
  <c r="AS1914" i="1" s="1"/>
  <c r="AZ878" i="1"/>
  <c r="AV878" i="1"/>
  <c r="AS878" i="1" s="1"/>
  <c r="AV1085" i="1"/>
  <c r="AZ1085" i="1"/>
  <c r="AV987" i="1"/>
  <c r="AS987" i="1" s="1"/>
  <c r="AZ987" i="1"/>
  <c r="AV739" i="1"/>
  <c r="AS739" i="1" s="1"/>
  <c r="AZ739" i="1"/>
  <c r="AS1181" i="1"/>
  <c r="AV535" i="1"/>
  <c r="AZ535" i="1"/>
  <c r="AZ956" i="1"/>
  <c r="AV956" i="1"/>
  <c r="AS956" i="1" s="1"/>
  <c r="AZ1648" i="1"/>
  <c r="AV1648" i="1"/>
  <c r="AS1648" i="1" s="1"/>
  <c r="AV835" i="1"/>
  <c r="AS835" i="1" s="1"/>
  <c r="AZ835" i="1"/>
  <c r="AV937" i="1"/>
  <c r="AS937" i="1" s="1"/>
  <c r="AZ937" i="1"/>
  <c r="AZ1533" i="1"/>
  <c r="AV1533" i="1"/>
  <c r="AS1533" i="1" s="1"/>
  <c r="AZ1331" i="1"/>
  <c r="AV1331" i="1"/>
  <c r="AS1331" i="1" s="1"/>
  <c r="AZ2027" i="1"/>
  <c r="AV2027" i="1"/>
  <c r="AS2027" i="1" s="1"/>
  <c r="AV711" i="1"/>
  <c r="AS711" i="1" s="1"/>
  <c r="AZ711" i="1"/>
  <c r="AZ1650" i="1"/>
  <c r="AV1650" i="1"/>
  <c r="AS1650" i="1" s="1"/>
  <c r="AZ1523" i="1"/>
  <c r="AV1523" i="1"/>
  <c r="AS1523" i="1" s="1"/>
  <c r="AZ1188" i="1"/>
  <c r="AV1188" i="1"/>
  <c r="AS1188" i="1" s="1"/>
  <c r="AV1685" i="1"/>
  <c r="AS1685" i="1" s="1"/>
  <c r="AZ1685" i="1"/>
  <c r="AV858" i="1"/>
  <c r="AS858" i="1" s="1"/>
  <c r="AZ858" i="1"/>
  <c r="AZ79" i="1"/>
  <c r="AV79" i="1"/>
  <c r="AS79" i="1" s="1"/>
  <c r="AZ1082" i="1"/>
  <c r="AV1082" i="1"/>
  <c r="AS1082" i="1" s="1"/>
  <c r="AV1999" i="1"/>
  <c r="AS1999" i="1" s="1"/>
  <c r="AZ1999" i="1"/>
  <c r="AZ1423" i="1"/>
  <c r="AV1423" i="1"/>
  <c r="AS1423" i="1" s="1"/>
  <c r="AS728" i="1"/>
  <c r="AZ286" i="1"/>
  <c r="AV286" i="1"/>
  <c r="AS286" i="1" s="1"/>
  <c r="AZ1487" i="1"/>
  <c r="AV1487" i="1"/>
  <c r="AS1487" i="1" s="1"/>
  <c r="AR1487" i="1" s="1"/>
  <c r="AS1288" i="1"/>
  <c r="AS1886" i="1"/>
  <c r="AZ1485" i="1"/>
  <c r="AV1485" i="1"/>
  <c r="AS1485" i="1" s="1"/>
  <c r="AR1485" i="1" s="1"/>
  <c r="AZ495" i="1"/>
  <c r="AV495" i="1"/>
  <c r="AS495" i="1" s="1"/>
  <c r="AS1100" i="1"/>
  <c r="AZ875" i="1"/>
  <c r="AV875" i="1"/>
  <c r="AS875" i="1" s="1"/>
  <c r="AZ341" i="1"/>
  <c r="AV341" i="1"/>
  <c r="AS341" i="1" s="1"/>
  <c r="AZ661" i="1"/>
  <c r="AV661" i="1"/>
  <c r="AS661" i="1" s="1"/>
  <c r="AZ1510" i="1"/>
  <c r="AV1510" i="1"/>
  <c r="AS1510" i="1" s="1"/>
  <c r="AS877" i="1"/>
  <c r="AZ1489" i="1"/>
  <c r="AV1489" i="1"/>
  <c r="AS1489" i="1" s="1"/>
  <c r="AV1021" i="1"/>
  <c r="AS1021" i="1" s="1"/>
  <c r="AZ1021" i="1"/>
  <c r="AZ984" i="1"/>
  <c r="AV984" i="1"/>
  <c r="AS984" i="1" s="1"/>
  <c r="AZ1925" i="1"/>
  <c r="AV1925" i="1"/>
  <c r="AS1925" i="1" s="1"/>
  <c r="AR1925" i="1" s="1"/>
  <c r="AR231" i="1"/>
  <c r="AV282" i="1"/>
  <c r="AS282" i="1" s="1"/>
  <c r="AZ282" i="1"/>
  <c r="AK604" i="1"/>
  <c r="F604" i="1" s="1"/>
  <c r="AK147" i="1"/>
  <c r="AK257" i="1"/>
  <c r="F257" i="1" s="1"/>
  <c r="AZ1197" i="1"/>
  <c r="AV1197" i="1"/>
  <c r="AZ1325" i="1"/>
  <c r="AV1325" i="1"/>
  <c r="AV1838" i="1"/>
  <c r="AS1838" i="1" s="1"/>
  <c r="AZ1838" i="1"/>
  <c r="AZ308" i="1"/>
  <c r="AV308" i="1"/>
  <c r="AS308" i="1" s="1"/>
  <c r="AZ628" i="1"/>
  <c r="AV628" i="1"/>
  <c r="AS628" i="1" s="1"/>
  <c r="AR628" i="1" s="1"/>
  <c r="AZ1679" i="1"/>
  <c r="AV1679" i="1"/>
  <c r="AS1679" i="1" s="1"/>
  <c r="AZ754" i="1"/>
  <c r="AV754" i="1"/>
  <c r="AS754" i="1" s="1"/>
  <c r="AS906" i="1"/>
  <c r="AZ1887" i="1"/>
  <c r="AV1887" i="1"/>
  <c r="AS1887" i="1" s="1"/>
  <c r="AZ312" i="1"/>
  <c r="AV312" i="1"/>
  <c r="AS312" i="1" s="1"/>
  <c r="AR312" i="1" s="1"/>
  <c r="AV568" i="1"/>
  <c r="AS568" i="1" s="1"/>
  <c r="AR568" i="1" s="1"/>
  <c r="AZ568" i="1"/>
  <c r="AV1199" i="1"/>
  <c r="AS1199" i="1" s="1"/>
  <c r="AZ1199" i="1"/>
  <c r="AZ1858" i="1"/>
  <c r="AV1858" i="1"/>
  <c r="AS1858" i="1" s="1"/>
  <c r="AZ747" i="1"/>
  <c r="AV747" i="1"/>
  <c r="AS747" i="1" s="1"/>
  <c r="AV1994" i="1"/>
  <c r="AS1994" i="1" s="1"/>
  <c r="AR1994" i="1" s="1"/>
  <c r="AZ1994" i="1"/>
  <c r="AZ198" i="1"/>
  <c r="AV198" i="1"/>
  <c r="AS198" i="1" s="1"/>
  <c r="AZ1612" i="1"/>
  <c r="AV1612" i="1"/>
  <c r="AS1612" i="1" s="1"/>
  <c r="AZ1461" i="1"/>
  <c r="AV1461" i="1"/>
  <c r="AS1461" i="1" s="1"/>
  <c r="AV605" i="1"/>
  <c r="AS605" i="1" s="1"/>
  <c r="AR605" i="1" s="1"/>
  <c r="AZ605" i="1"/>
  <c r="AZ1710" i="1"/>
  <c r="AV1710" i="1"/>
  <c r="AS1710" i="1" s="1"/>
  <c r="AZ1562" i="1"/>
  <c r="AV1562" i="1"/>
  <c r="AS1562" i="1" s="1"/>
  <c r="AS174" i="1"/>
  <c r="AV849" i="1"/>
  <c r="AS849" i="1" s="1"/>
  <c r="AZ849" i="1"/>
  <c r="AZ1190" i="1"/>
  <c r="AV1190" i="1"/>
  <c r="AS1190" i="1" s="1"/>
  <c r="AS537" i="1"/>
  <c r="AZ1860" i="1"/>
  <c r="AV1860" i="1"/>
  <c r="AS1860" i="1" s="1"/>
  <c r="AS309" i="1"/>
  <c r="AV1831" i="1"/>
  <c r="AS1831" i="1" s="1"/>
  <c r="AZ1831" i="1"/>
  <c r="AV794" i="1"/>
  <c r="AS794" i="1" s="1"/>
  <c r="AZ794" i="1"/>
  <c r="AS521" i="1"/>
  <c r="AZ1026" i="1"/>
  <c r="AV1026" i="1"/>
  <c r="AS1026" i="1" s="1"/>
  <c r="AS476" i="1"/>
  <c r="AV1635" i="1"/>
  <c r="AS1635" i="1" s="1"/>
  <c r="AZ1635" i="1"/>
  <c r="AS1194" i="1"/>
  <c r="AZ1495" i="1"/>
  <c r="AV1495" i="1"/>
  <c r="AV1883" i="1"/>
  <c r="AS1883" i="1" s="1"/>
  <c r="AR1883" i="1" s="1"/>
  <c r="AZ1883" i="1"/>
  <c r="AZ1429" i="1"/>
  <c r="AV1429" i="1"/>
  <c r="AS1429" i="1" s="1"/>
  <c r="AZ471" i="1"/>
  <c r="AV471" i="1"/>
  <c r="AS471" i="1" s="1"/>
  <c r="AZ928" i="1"/>
  <c r="AV928" i="1"/>
  <c r="AS928" i="1" s="1"/>
  <c r="AK1774" i="1"/>
  <c r="AK289" i="1"/>
  <c r="AV314" i="1"/>
  <c r="AS314" i="1" s="1"/>
  <c r="AZ314" i="1"/>
  <c r="AZ219" i="1"/>
  <c r="AV219" i="1"/>
  <c r="AS219" i="1" s="1"/>
  <c r="AZ1634" i="1"/>
  <c r="AV1634" i="1"/>
  <c r="AS1634" i="1" s="1"/>
  <c r="AS1668" i="1"/>
  <c r="AS1196" i="1"/>
  <c r="AS1678" i="1"/>
  <c r="AV176" i="1"/>
  <c r="AS176" i="1" s="1"/>
  <c r="AZ176" i="1"/>
  <c r="AZ1186" i="1"/>
  <c r="AV1186" i="1"/>
  <c r="AS1186" i="1" s="1"/>
  <c r="AZ228" i="1"/>
  <c r="AV228" i="1"/>
  <c r="AS228" i="1" s="1"/>
  <c r="AV1938" i="1"/>
  <c r="AS1938" i="1" s="1"/>
  <c r="AZ1938" i="1"/>
  <c r="AZ1978" i="1"/>
  <c r="AV1978" i="1"/>
  <c r="AS1978" i="1" s="1"/>
  <c r="AI1134" i="1"/>
  <c r="F1134" i="1" s="1"/>
  <c r="AI1031" i="1"/>
  <c r="AI1292" i="1"/>
  <c r="AZ603" i="1"/>
  <c r="AV603" i="1"/>
  <c r="AS603" i="1" s="1"/>
  <c r="AZ45" i="1"/>
  <c r="AV45" i="1"/>
  <c r="AS45" i="1" s="1"/>
  <c r="AZ622" i="1"/>
  <c r="AV622" i="1"/>
  <c r="AS622" i="1" s="1"/>
  <c r="AV273" i="1"/>
  <c r="AS273" i="1" s="1"/>
  <c r="AZ273" i="1"/>
  <c r="AZ529" i="1"/>
  <c r="AV529" i="1"/>
  <c r="AV1405" i="1"/>
  <c r="AS1405" i="1" s="1"/>
  <c r="AZ1405" i="1"/>
  <c r="AV99" i="1"/>
  <c r="AS99" i="1" s="1"/>
  <c r="AZ99" i="1"/>
  <c r="AV1586" i="1"/>
  <c r="AS1586" i="1" s="1"/>
  <c r="AZ1586" i="1"/>
  <c r="AS1166" i="1"/>
  <c r="AZ812" i="1"/>
  <c r="AV812" i="1"/>
  <c r="AS812" i="1" s="1"/>
  <c r="AV1836" i="1"/>
  <c r="AS1836" i="1" s="1"/>
  <c r="AZ1836" i="1"/>
  <c r="AV226" i="1"/>
  <c r="AS226" i="1" s="1"/>
  <c r="AZ226" i="1"/>
  <c r="AZ482" i="1"/>
  <c r="AV482" i="1"/>
  <c r="AS482" i="1" s="1"/>
  <c r="AS1600" i="1"/>
  <c r="AZ871" i="1"/>
  <c r="AV871" i="1"/>
  <c r="AS871" i="1" s="1"/>
  <c r="AS56" i="1"/>
  <c r="AR540" i="1"/>
  <c r="AS1269" i="1"/>
  <c r="AV259" i="1"/>
  <c r="AS259" i="1" s="1"/>
  <c r="AZ259" i="1"/>
  <c r="AZ515" i="1"/>
  <c r="AV515" i="1"/>
  <c r="AS515" i="1" s="1"/>
  <c r="AZ1484" i="1"/>
  <c r="AV1484" i="1"/>
  <c r="AS1484" i="1" s="1"/>
  <c r="AZ1909" i="1"/>
  <c r="AV1909" i="1"/>
  <c r="AS1909" i="1" s="1"/>
  <c r="AZ1341" i="1"/>
  <c r="AV1341" i="1"/>
  <c r="AS1341" i="1" s="1"/>
  <c r="AS2000" i="1"/>
  <c r="AZ929" i="1"/>
  <c r="AV929" i="1"/>
  <c r="AS929" i="1" s="1"/>
  <c r="AZ1525" i="1"/>
  <c r="AV1525" i="1"/>
  <c r="AS1525" i="1" s="1"/>
  <c r="AZ1291" i="1"/>
  <c r="AV1291" i="1"/>
  <c r="AS1291" i="1" s="1"/>
  <c r="AZ1674" i="1"/>
  <c r="AV1674" i="1"/>
  <c r="AS1674" i="1" s="1"/>
  <c r="AZ1908" i="1"/>
  <c r="AV1908" i="1"/>
  <c r="AS1908" i="1" s="1"/>
  <c r="AZ1741" i="1"/>
  <c r="AV1741" i="1"/>
  <c r="AS1741" i="1" s="1"/>
  <c r="AZ882" i="1"/>
  <c r="AV882" i="1"/>
  <c r="AS882" i="1" s="1"/>
  <c r="AZ167" i="1"/>
  <c r="AV167" i="1"/>
  <c r="AS167" i="1" s="1"/>
  <c r="AZ1276" i="1"/>
  <c r="AV1276" i="1"/>
  <c r="AS1276" i="1" s="1"/>
  <c r="AS1845" i="1"/>
  <c r="AV712" i="1"/>
  <c r="AS712" i="1" s="1"/>
  <c r="AZ712" i="1"/>
  <c r="AS318" i="1"/>
  <c r="AZ1415" i="1"/>
  <c r="AV1415" i="1"/>
  <c r="AS1415" i="1" s="1"/>
  <c r="AZ751" i="1"/>
  <c r="AV751" i="1"/>
  <c r="AZ181" i="1"/>
  <c r="AV181" i="1"/>
  <c r="AS181" i="1" s="1"/>
  <c r="AZ1896" i="1"/>
  <c r="AV1896" i="1"/>
  <c r="AS1896" i="1" s="1"/>
  <c r="AR1896" i="1" s="1"/>
  <c r="AZ1628" i="1"/>
  <c r="AV1628" i="1"/>
  <c r="AS1628" i="1" s="1"/>
  <c r="AZ2024" i="1"/>
  <c r="AV2024" i="1"/>
  <c r="AS2024" i="1" s="1"/>
  <c r="AZ1793" i="1"/>
  <c r="AV1793" i="1"/>
  <c r="AS1793" i="1" s="1"/>
  <c r="AZ391" i="1"/>
  <c r="AV391" i="1"/>
  <c r="AS391" i="1" s="1"/>
  <c r="AV647" i="1"/>
  <c r="AZ647" i="1"/>
  <c r="AV1323" i="1"/>
  <c r="AS1323" i="1" s="1"/>
  <c r="AZ1323" i="1"/>
  <c r="AZ735" i="1"/>
  <c r="AV735" i="1"/>
  <c r="AS735" i="1" s="1"/>
  <c r="AV1124" i="1"/>
  <c r="AS1124" i="1" s="1"/>
  <c r="AZ1124" i="1"/>
  <c r="AV269" i="1"/>
  <c r="AS269" i="1" s="1"/>
  <c r="AZ269" i="1"/>
  <c r="AV589" i="1"/>
  <c r="AS589" i="1" s="1"/>
  <c r="AR589" i="1" s="1"/>
  <c r="AZ589" i="1"/>
  <c r="AZ1770" i="1"/>
  <c r="AV1770" i="1"/>
  <c r="AS1770" i="1" s="1"/>
  <c r="AZ20" i="1"/>
  <c r="AV20" i="1"/>
  <c r="AS805" i="1"/>
  <c r="AV1964" i="1"/>
  <c r="AS1964" i="1" s="1"/>
  <c r="AR1964" i="1" s="1"/>
  <c r="AZ1964" i="1"/>
  <c r="AV1449" i="1"/>
  <c r="AS1449" i="1" s="1"/>
  <c r="AZ1449" i="1"/>
  <c r="AZ885" i="1"/>
  <c r="AV885" i="1"/>
  <c r="AS1263" i="1"/>
  <c r="AV1657" i="1"/>
  <c r="AS1657" i="1" s="1"/>
  <c r="AZ1657" i="1"/>
  <c r="AV1683" i="1"/>
  <c r="AS1683" i="1" s="1"/>
  <c r="AZ1683" i="1"/>
  <c r="AZ976" i="1"/>
  <c r="AV976" i="1"/>
  <c r="AS976" i="1" s="1"/>
  <c r="AZ901" i="1"/>
  <c r="AV901" i="1"/>
  <c r="AS901" i="1" s="1"/>
  <c r="AZ726" i="1"/>
  <c r="AV726" i="1"/>
  <c r="AS726" i="1" s="1"/>
  <c r="AZ566" i="1"/>
  <c r="AV566" i="1"/>
  <c r="AV345" i="1"/>
  <c r="AS345" i="1" s="1"/>
  <c r="AZ345" i="1"/>
  <c r="AV601" i="1"/>
  <c r="AS601" i="1" s="1"/>
  <c r="AZ601" i="1"/>
  <c r="AZ859" i="1"/>
  <c r="AV859" i="1"/>
  <c r="AS859" i="1" s="1"/>
  <c r="AS1256" i="1"/>
  <c r="AZ75" i="1"/>
  <c r="AV75" i="1"/>
  <c r="AS75" i="1" s="1"/>
  <c r="AS1049" i="1"/>
  <c r="AV1708" i="1"/>
  <c r="AS1708" i="1" s="1"/>
  <c r="AZ1708" i="1"/>
  <c r="AV1110" i="1"/>
  <c r="AS1110" i="1" s="1"/>
  <c r="AZ1110" i="1"/>
  <c r="AZ14" i="1"/>
  <c r="AV14" i="1"/>
  <c r="AS14" i="1" s="1"/>
  <c r="AZ788" i="1"/>
  <c r="AV788" i="1"/>
  <c r="AS788" i="1" s="1"/>
  <c r="AR788" i="1" s="1"/>
  <c r="AV1504" i="1"/>
  <c r="AS1504" i="1" s="1"/>
  <c r="AZ1504" i="1"/>
  <c r="AZ70" i="1"/>
  <c r="AV70" i="1"/>
  <c r="AS70" i="1" s="1"/>
  <c r="AV394" i="1"/>
  <c r="AS394" i="1" s="1"/>
  <c r="AZ394" i="1"/>
  <c r="AZ650" i="1"/>
  <c r="AV650" i="1"/>
  <c r="AS650" i="1" s="1"/>
  <c r="AZ879" i="1"/>
  <c r="AV879" i="1"/>
  <c r="AS233" i="1"/>
  <c r="AV397" i="1"/>
  <c r="AS397" i="1" s="1"/>
  <c r="AZ397" i="1"/>
  <c r="AV1794" i="1"/>
  <c r="AS1794" i="1" s="1"/>
  <c r="AZ1794" i="1"/>
  <c r="AZ203" i="1"/>
  <c r="AV203" i="1"/>
  <c r="AS203" i="1" s="1"/>
  <c r="AZ459" i="1"/>
  <c r="AV459" i="1"/>
  <c r="AS249" i="1"/>
  <c r="AZ1072" i="1"/>
  <c r="AV1072" i="1"/>
  <c r="AS1072" i="1" s="1"/>
  <c r="AZ1524" i="1"/>
  <c r="AV1524" i="1"/>
  <c r="AS1524" i="1" s="1"/>
  <c r="AZ1851" i="1"/>
  <c r="AV1851" i="1"/>
  <c r="AS1851" i="1" s="1"/>
  <c r="AZ669" i="1"/>
  <c r="AV669" i="1"/>
  <c r="AS669" i="1" s="1"/>
  <c r="AZ992" i="1"/>
  <c r="AV992" i="1"/>
  <c r="AK492" i="1"/>
  <c r="AK1181" i="1"/>
  <c r="AK1277" i="1"/>
  <c r="AZ414" i="1"/>
  <c r="AV414" i="1"/>
  <c r="AS414" i="1" s="1"/>
  <c r="AZ670" i="1"/>
  <c r="AV670" i="1"/>
  <c r="AS670" i="1" s="1"/>
  <c r="AR670" i="1" s="1"/>
  <c r="AS1426" i="1"/>
  <c r="AV289" i="1"/>
  <c r="AS289" i="1" s="1"/>
  <c r="AZ289" i="1"/>
  <c r="AZ545" i="1"/>
  <c r="AV545" i="1"/>
  <c r="AS545" i="1" s="1"/>
  <c r="AZ1466" i="1"/>
  <c r="AV1466" i="1"/>
  <c r="AS1466" i="1" s="1"/>
  <c r="AV1787" i="1"/>
  <c r="AS1787" i="1" s="1"/>
  <c r="AZ1787" i="1"/>
  <c r="AZ83" i="1"/>
  <c r="AV83" i="1"/>
  <c r="AS83" i="1" s="1"/>
  <c r="AZ1219" i="1"/>
  <c r="AV1219" i="1"/>
  <c r="AS1219" i="1" s="1"/>
  <c r="AV1748" i="1"/>
  <c r="AS1748" i="1" s="1"/>
  <c r="AR1748" i="1" s="1"/>
  <c r="AZ1748" i="1"/>
  <c r="AZ1928" i="1"/>
  <c r="AV1928" i="1"/>
  <c r="AS1928" i="1" s="1"/>
  <c r="AV64" i="1"/>
  <c r="AS64" i="1" s="1"/>
  <c r="AZ64" i="1"/>
  <c r="AS1208" i="1"/>
  <c r="AV1820" i="1"/>
  <c r="AS1820" i="1" s="1"/>
  <c r="AZ1820" i="1"/>
  <c r="AZ370" i="1"/>
  <c r="AV370" i="1"/>
  <c r="AS370" i="1" s="1"/>
  <c r="AV626" i="1"/>
  <c r="AS626" i="1" s="1"/>
  <c r="AZ626" i="1"/>
  <c r="AZ1185" i="1"/>
  <c r="AV1185" i="1"/>
  <c r="AS1185" i="1" s="1"/>
  <c r="AZ1730" i="1"/>
  <c r="AV1730" i="1"/>
  <c r="AS1730" i="1" s="1"/>
  <c r="AZ1519" i="1"/>
  <c r="AV1519" i="1"/>
  <c r="AS1519" i="1" s="1"/>
  <c r="AS120" i="1"/>
  <c r="AZ148" i="1"/>
  <c r="AV148" i="1"/>
  <c r="AS148" i="1" s="1"/>
  <c r="AV1616" i="1"/>
  <c r="AS1616" i="1" s="1"/>
  <c r="AZ1616" i="1"/>
  <c r="AS111" i="1"/>
  <c r="AZ1401" i="1"/>
  <c r="AV1401" i="1"/>
  <c r="AS1401" i="1" s="1"/>
  <c r="AS1083" i="1"/>
  <c r="AV146" i="1"/>
  <c r="AS146" i="1" s="1"/>
  <c r="AZ146" i="1"/>
  <c r="AV403" i="1"/>
  <c r="AS403" i="1" s="1"/>
  <c r="AZ403" i="1"/>
  <c r="AZ659" i="1"/>
  <c r="AV659" i="1"/>
  <c r="AS659" i="1" s="1"/>
  <c r="AZ1468" i="1"/>
  <c r="AV1468" i="1"/>
  <c r="AS1468" i="1" s="1"/>
  <c r="AK393" i="1"/>
  <c r="AK537" i="1"/>
  <c r="AK476" i="1"/>
  <c r="F476" i="1" s="1"/>
  <c r="AK372" i="1"/>
  <c r="AZ1647" i="1"/>
  <c r="AV1647" i="1"/>
  <c r="AS1647" i="1" s="1"/>
  <c r="AZ570" i="1"/>
  <c r="AV570" i="1"/>
  <c r="AS570" i="1" s="1"/>
  <c r="AR570" i="1" s="1"/>
  <c r="AZ156" i="1"/>
  <c r="AV156" i="1"/>
  <c r="AS156" i="1" s="1"/>
  <c r="AR156" i="1" s="1"/>
  <c r="AZ709" i="1"/>
  <c r="AV709" i="1"/>
  <c r="AS709" i="1" s="1"/>
  <c r="AZ379" i="1"/>
  <c r="AV379" i="1"/>
  <c r="AZ294" i="1"/>
  <c r="AV294" i="1"/>
  <c r="AS294" i="1" s="1"/>
  <c r="AV1771" i="1"/>
  <c r="AS1771" i="1" s="1"/>
  <c r="AZ1771" i="1"/>
  <c r="AZ1915" i="1"/>
  <c r="AV1915" i="1"/>
  <c r="AS1915" i="1" s="1"/>
  <c r="AV695" i="1"/>
  <c r="AS695" i="1" s="1"/>
  <c r="AZ695" i="1"/>
  <c r="AZ988" i="1"/>
  <c r="AV988" i="1"/>
  <c r="AS988" i="1" s="1"/>
  <c r="AV1140" i="1"/>
  <c r="AS1140" i="1" s="1"/>
  <c r="AZ1140" i="1"/>
  <c r="AZ637" i="1"/>
  <c r="AV637" i="1"/>
  <c r="AS637" i="1" s="1"/>
  <c r="AS82" i="1"/>
  <c r="AJ163" i="1"/>
  <c r="AH163" i="1" s="1"/>
  <c r="AI163" i="1"/>
  <c r="F163" i="1" s="1"/>
  <c r="AJ910" i="1"/>
  <c r="AH910" i="1" s="1"/>
  <c r="AI910" i="1"/>
  <c r="AJ654" i="1"/>
  <c r="AH654" i="1" s="1"/>
  <c r="F654" i="1" s="1"/>
  <c r="AI654" i="1"/>
  <c r="AJ1133" i="1"/>
  <c r="AH1133" i="1" s="1"/>
  <c r="AI1133" i="1"/>
  <c r="AJ1580" i="1"/>
  <c r="AH1580" i="1" s="1"/>
  <c r="AI1580" i="1"/>
  <c r="AJ344" i="1"/>
  <c r="AH344" i="1" s="1"/>
  <c r="AI344" i="1"/>
  <c r="AJ1981" i="1"/>
  <c r="AH1981" i="1" s="1"/>
  <c r="AI1981" i="1"/>
  <c r="AJ834" i="1"/>
  <c r="AH834" i="1" s="1"/>
  <c r="AI834" i="1"/>
  <c r="F834" i="1" s="1"/>
  <c r="AJ672" i="1"/>
  <c r="AH672" i="1" s="1"/>
  <c r="F672" i="1" s="1"/>
  <c r="AI672" i="1"/>
  <c r="AJ791" i="1"/>
  <c r="AH791" i="1" s="1"/>
  <c r="AI791" i="1"/>
  <c r="AJ154" i="1"/>
  <c r="AH154" i="1" s="1"/>
  <c r="F154" i="1" s="1"/>
  <c r="AI154" i="1"/>
  <c r="AJ124" i="1"/>
  <c r="AH124" i="1" s="1"/>
  <c r="F124" i="1" s="1"/>
  <c r="AI124" i="1"/>
  <c r="AJ2013" i="1"/>
  <c r="AH2013" i="1" s="1"/>
  <c r="AI2013" i="1"/>
  <c r="F2013" i="1" s="1"/>
  <c r="AJ1651" i="1"/>
  <c r="AH1651" i="1" s="1"/>
  <c r="AI1651" i="1"/>
  <c r="AJ1205" i="1"/>
  <c r="AH1205" i="1" s="1"/>
  <c r="AI1205" i="1"/>
  <c r="F1205" i="1" s="1"/>
  <c r="AJ1100" i="1"/>
  <c r="AH1100" i="1" s="1"/>
  <c r="AI1100" i="1"/>
  <c r="F1100" i="1" s="1"/>
  <c r="AJ1820" i="1"/>
  <c r="AH1820" i="1" s="1"/>
  <c r="F1820" i="1" s="1"/>
  <c r="AI1820" i="1"/>
  <c r="AJ534" i="1"/>
  <c r="AH534" i="1" s="1"/>
  <c r="AI534" i="1"/>
  <c r="AJ1892" i="1"/>
  <c r="AH1892" i="1" s="1"/>
  <c r="AI1892" i="1"/>
  <c r="AJ1197" i="1"/>
  <c r="AH1197" i="1" s="1"/>
  <c r="AI1197" i="1"/>
  <c r="AJ483" i="1"/>
  <c r="AH483" i="1" s="1"/>
  <c r="AI483" i="1"/>
  <c r="F483" i="1" s="1"/>
  <c r="AJ912" i="1"/>
  <c r="AH912" i="1" s="1"/>
  <c r="AI912" i="1"/>
  <c r="F912" i="1" s="1"/>
  <c r="AJ1398" i="1"/>
  <c r="AH1398" i="1" s="1"/>
  <c r="AI1398" i="1"/>
  <c r="AJ1592" i="1"/>
  <c r="AH1592" i="1" s="1"/>
  <c r="AI1592" i="1"/>
  <c r="F1592" i="1" s="1"/>
  <c r="AJ91" i="1"/>
  <c r="AH91" i="1" s="1"/>
  <c r="AI91" i="1"/>
  <c r="AJ1160" i="1"/>
  <c r="AH1160" i="1" s="1"/>
  <c r="AI1160" i="1"/>
  <c r="F1160" i="1" s="1"/>
  <c r="AJ588" i="1"/>
  <c r="AH588" i="1" s="1"/>
  <c r="AI588" i="1"/>
  <c r="AJ1340" i="1"/>
  <c r="AH1340" i="1" s="1"/>
  <c r="AI1340" i="1"/>
  <c r="F1340" i="1" s="1"/>
  <c r="AJ516" i="1"/>
  <c r="AH516" i="1" s="1"/>
  <c r="AI516" i="1"/>
  <c r="F516" i="1" s="1"/>
  <c r="AJ1554" i="1"/>
  <c r="AH1554" i="1" s="1"/>
  <c r="AI1554" i="1"/>
  <c r="AJ1994" i="1"/>
  <c r="AH1994" i="1" s="1"/>
  <c r="AI1994" i="1"/>
  <c r="AJ1613" i="1"/>
  <c r="AH1613" i="1" s="1"/>
  <c r="AI1613" i="1"/>
  <c r="AJ1802" i="1"/>
  <c r="AH1802" i="1" s="1"/>
  <c r="AI1802" i="1"/>
  <c r="AJ691" i="1"/>
  <c r="AH691" i="1" s="1"/>
  <c r="AI691" i="1"/>
  <c r="AJ635" i="1"/>
  <c r="AH635" i="1" s="1"/>
  <c r="AI635" i="1"/>
  <c r="AJ1552" i="1"/>
  <c r="AH1552" i="1" s="1"/>
  <c r="AI1552" i="1"/>
  <c r="F1552" i="1" s="1"/>
  <c r="AJ109" i="1"/>
  <c r="AH109" i="1" s="1"/>
  <c r="AI109" i="1"/>
  <c r="AJ859" i="1"/>
  <c r="AH859" i="1" s="1"/>
  <c r="AI859" i="1"/>
  <c r="F859" i="1" s="1"/>
  <c r="AJ189" i="1"/>
  <c r="AH189" i="1" s="1"/>
  <c r="AI189" i="1"/>
  <c r="AJ349" i="1"/>
  <c r="AH349" i="1" s="1"/>
  <c r="AI349" i="1"/>
  <c r="AJ353" i="1"/>
  <c r="AH353" i="1" s="1"/>
  <c r="AI353" i="1"/>
  <c r="AJ1943" i="1"/>
  <c r="AH1943" i="1" s="1"/>
  <c r="AI1943" i="1"/>
  <c r="AJ340" i="1"/>
  <c r="AH340" i="1" s="1"/>
  <c r="AI340" i="1"/>
  <c r="AJ696" i="1"/>
  <c r="AH696" i="1" s="1"/>
  <c r="F696" i="1" s="1"/>
  <c r="AI696" i="1"/>
  <c r="AJ840" i="1"/>
  <c r="AH840" i="1" s="1"/>
  <c r="AI840" i="1"/>
  <c r="F840" i="1" s="1"/>
  <c r="AJ2028" i="1"/>
  <c r="AH2028" i="1" s="1"/>
  <c r="AI2028" i="1"/>
  <c r="AJ1692" i="1"/>
  <c r="AH1692" i="1" s="1"/>
  <c r="AI1692" i="1"/>
  <c r="AJ1681" i="1"/>
  <c r="AH1681" i="1" s="1"/>
  <c r="F1681" i="1" s="1"/>
  <c r="AI1681" i="1"/>
  <c r="AZ3" i="1"/>
  <c r="AV3" i="1"/>
  <c r="AS3" i="1" s="1"/>
  <c r="K10" i="2"/>
  <c r="AF1903" i="1"/>
  <c r="AF1935" i="1"/>
  <c r="AJ1454" i="1"/>
  <c r="AH1454" i="1" s="1"/>
  <c r="AJ1250" i="1"/>
  <c r="AH1250" i="1" s="1"/>
  <c r="AJ158" i="1"/>
  <c r="AH158" i="1" s="1"/>
  <c r="AJ740" i="1"/>
  <c r="AH740" i="1" s="1"/>
  <c r="AJ1078" i="1"/>
  <c r="AH1078" i="1" s="1"/>
  <c r="AJ22" i="1"/>
  <c r="AH22" i="1" s="1"/>
  <c r="AJ332" i="1"/>
  <c r="AH332" i="1" s="1"/>
  <c r="AJ1565" i="1"/>
  <c r="AH1565" i="1" s="1"/>
  <c r="AJ1597" i="1"/>
  <c r="AH1597" i="1" s="1"/>
  <c r="AJ1746" i="1"/>
  <c r="AH1746" i="1" s="1"/>
  <c r="AJ103" i="1"/>
  <c r="AH103" i="1" s="1"/>
  <c r="AJ488" i="1"/>
  <c r="AH488" i="1" s="1"/>
  <c r="F488" i="1" s="1"/>
  <c r="AJ1226" i="1"/>
  <c r="AH1226" i="1" s="1"/>
  <c r="F1226" i="1" s="1"/>
  <c r="AJ1234" i="1"/>
  <c r="AH1234" i="1" s="1"/>
  <c r="AJ190" i="1"/>
  <c r="AH190" i="1" s="1"/>
  <c r="AJ166" i="1"/>
  <c r="AH166" i="1" s="1"/>
  <c r="AJ1968" i="1"/>
  <c r="AH1968" i="1" s="1"/>
  <c r="AJ174" i="1"/>
  <c r="AH174" i="1" s="1"/>
  <c r="AJ550" i="1"/>
  <c r="AH550" i="1" s="1"/>
  <c r="F550" i="1" s="1"/>
  <c r="AJ1371" i="1"/>
  <c r="AH1371" i="1" s="1"/>
  <c r="AJ1871" i="1"/>
  <c r="AH1871" i="1" s="1"/>
  <c r="AJ1717" i="1"/>
  <c r="AH1717" i="1" s="1"/>
  <c r="AJ1291" i="1"/>
  <c r="AH1291" i="1" s="1"/>
  <c r="AJ1822" i="1"/>
  <c r="AH1822" i="1" s="1"/>
  <c r="AJ684" i="1"/>
  <c r="AH684" i="1" s="1"/>
  <c r="F684" i="1" s="1"/>
  <c r="AJ796" i="1"/>
  <c r="AH796" i="1" s="1"/>
  <c r="AJ593" i="1"/>
  <c r="AH593" i="1" s="1"/>
  <c r="AJ1826" i="1"/>
  <c r="AH1826" i="1" s="1"/>
  <c r="AJ169" i="1"/>
  <c r="AH169" i="1" s="1"/>
  <c r="AJ1209" i="1"/>
  <c r="AH1209" i="1" s="1"/>
  <c r="AJ96" i="1"/>
  <c r="AH96" i="1" s="1"/>
  <c r="AJ1227" i="1"/>
  <c r="AH1227" i="1" s="1"/>
  <c r="AJ1777" i="1"/>
  <c r="AH1777" i="1" s="1"/>
  <c r="F1777" i="1" s="1"/>
  <c r="AJ1382" i="1"/>
  <c r="AH1382" i="1" s="1"/>
  <c r="AJ731" i="1"/>
  <c r="AH731" i="1" s="1"/>
  <c r="F731" i="1" s="1"/>
  <c r="AJ1946" i="1"/>
  <c r="AH1946" i="1" s="1"/>
  <c r="F1946" i="1" s="1"/>
  <c r="AJ391" i="1"/>
  <c r="AH391" i="1" s="1"/>
  <c r="AJ767" i="1"/>
  <c r="AH767" i="1" s="1"/>
  <c r="AJ2011" i="1"/>
  <c r="AH2011" i="1" s="1"/>
  <c r="AJ1495" i="1"/>
  <c r="AH1495" i="1" s="1"/>
  <c r="AJ831" i="1"/>
  <c r="AH831" i="1" s="1"/>
  <c r="AJ35" i="1"/>
  <c r="AH35" i="1" s="1"/>
  <c r="AJ569" i="1"/>
  <c r="AH569" i="1" s="1"/>
  <c r="F569" i="1" s="1"/>
  <c r="AJ207" i="1"/>
  <c r="AH207" i="1" s="1"/>
  <c r="AJ763" i="1"/>
  <c r="AH763" i="1" s="1"/>
  <c r="AJ1286" i="1"/>
  <c r="AH1286" i="1" s="1"/>
  <c r="AJ905" i="1"/>
  <c r="AH905" i="1" s="1"/>
  <c r="AJ1344" i="1"/>
  <c r="AH1344" i="1" s="1"/>
  <c r="AJ431" i="1"/>
  <c r="AH431" i="1" s="1"/>
  <c r="AJ1877" i="1"/>
  <c r="AH1877" i="1" s="1"/>
  <c r="AJ1255" i="1"/>
  <c r="AH1255" i="1" s="1"/>
  <c r="AJ1825" i="1"/>
  <c r="AH1825" i="1" s="1"/>
  <c r="AJ823" i="1"/>
  <c r="AH823" i="1" s="1"/>
  <c r="AJ973" i="1"/>
  <c r="AH973" i="1" s="1"/>
  <c r="AJ757" i="1"/>
  <c r="AH757" i="1" s="1"/>
  <c r="AJ1287" i="1"/>
  <c r="AH1287" i="1" s="1"/>
  <c r="F1287" i="1" s="1"/>
  <c r="AJ788" i="1"/>
  <c r="AH788" i="1" s="1"/>
  <c r="AJ1493" i="1"/>
  <c r="AH1493" i="1" s="1"/>
  <c r="AJ1723" i="1"/>
  <c r="AH1723" i="1" s="1"/>
  <c r="AJ820" i="1"/>
  <c r="AH820" i="1" s="1"/>
  <c r="F820" i="1" s="1"/>
  <c r="AJ1453" i="1"/>
  <c r="AH1453" i="1" s="1"/>
  <c r="AJ1187" i="1"/>
  <c r="AH1187" i="1" s="1"/>
  <c r="AJ596" i="1"/>
  <c r="AH596" i="1" s="1"/>
  <c r="F596" i="1" s="1"/>
  <c r="AJ1225" i="1"/>
  <c r="AH1225" i="1" s="1"/>
  <c r="AJ269" i="1"/>
  <c r="AH269" i="1" s="1"/>
  <c r="AJ1712" i="1"/>
  <c r="AH1712" i="1" s="1"/>
  <c r="AJ923" i="1"/>
  <c r="AH923" i="1" s="1"/>
  <c r="AJ429" i="1"/>
  <c r="AH429" i="1" s="1"/>
  <c r="AJ1513" i="1"/>
  <c r="AH1513" i="1" s="1"/>
  <c r="AJ1360" i="1"/>
  <c r="AH1360" i="1" s="1"/>
  <c r="AJ3" i="1"/>
  <c r="AH3" i="1" s="1"/>
  <c r="F3" i="1" s="1"/>
  <c r="AJ934" i="1"/>
  <c r="AH934" i="1" s="1"/>
  <c r="AJ94" i="1"/>
  <c r="AH94" i="1" s="1"/>
  <c r="AJ1581" i="1"/>
  <c r="AH1581" i="1" s="1"/>
  <c r="AJ1560" i="1"/>
  <c r="AH1560" i="1" s="1"/>
  <c r="AJ1130" i="1"/>
  <c r="AH1130" i="1" s="1"/>
  <c r="AJ301" i="1"/>
  <c r="AH301" i="1" s="1"/>
  <c r="AJ131" i="1"/>
  <c r="AH131" i="1" s="1"/>
  <c r="AJ974" i="1"/>
  <c r="AH974" i="1" s="1"/>
  <c r="AJ1174" i="1"/>
  <c r="AH1174" i="1" s="1"/>
  <c r="AJ290" i="1"/>
  <c r="AH290" i="1" s="1"/>
  <c r="AJ546" i="1"/>
  <c r="AH546" i="1" s="1"/>
  <c r="AJ303" i="1"/>
  <c r="AH303" i="1" s="1"/>
  <c r="AJ370" i="1"/>
  <c r="AH370" i="1" s="1"/>
  <c r="AJ663" i="1"/>
  <c r="AH663" i="1" s="1"/>
  <c r="AJ1162" i="1"/>
  <c r="AH1162" i="1" s="1"/>
  <c r="AJ1879" i="1"/>
  <c r="AH1879" i="1" s="1"/>
  <c r="AJ853" i="1"/>
  <c r="AH853" i="1" s="1"/>
  <c r="AJ225" i="1"/>
  <c r="AH225" i="1" s="1"/>
  <c r="AJ743" i="1"/>
  <c r="AH743" i="1" s="1"/>
  <c r="F743" i="1" s="1"/>
  <c r="AJ17" i="1"/>
  <c r="AH17" i="1" s="1"/>
  <c r="AJ168" i="1"/>
  <c r="AH168" i="1" s="1"/>
  <c r="AJ34" i="1"/>
  <c r="AH34" i="1" s="1"/>
  <c r="AJ528" i="1"/>
  <c r="AH528" i="1" s="1"/>
  <c r="AJ116" i="1"/>
  <c r="AH116" i="1" s="1"/>
  <c r="AJ945" i="1"/>
  <c r="AH945" i="1" s="1"/>
  <c r="AJ1666" i="1"/>
  <c r="AH1666" i="1" s="1"/>
  <c r="AJ300" i="1"/>
  <c r="AH300" i="1" s="1"/>
  <c r="AJ382" i="1"/>
  <c r="AH382" i="1" s="1"/>
  <c r="AJ1462" i="1"/>
  <c r="AH1462" i="1" s="1"/>
  <c r="AJ1107" i="1"/>
  <c r="AH1107" i="1" s="1"/>
  <c r="AJ1732" i="1"/>
  <c r="AH1732" i="1" s="1"/>
  <c r="AJ644" i="1"/>
  <c r="AH644" i="1" s="1"/>
  <c r="F644" i="1" s="1"/>
  <c r="AJ1339" i="1"/>
  <c r="AH1339" i="1" s="1"/>
  <c r="AJ126" i="1"/>
  <c r="AH126" i="1" s="1"/>
  <c r="AJ362" i="1"/>
  <c r="AH362" i="1" s="1"/>
  <c r="AJ1421" i="1"/>
  <c r="AH1421" i="1" s="1"/>
  <c r="AJ1296" i="1"/>
  <c r="AH1296" i="1" s="1"/>
  <c r="AJ1224" i="1"/>
  <c r="AH1224" i="1" s="1"/>
  <c r="AJ961" i="1"/>
  <c r="AH961" i="1" s="1"/>
  <c r="AJ83" i="1"/>
  <c r="AH83" i="1" s="1"/>
  <c r="AJ594" i="1"/>
  <c r="AH594" i="1" s="1"/>
  <c r="AJ1588" i="1"/>
  <c r="AH1588" i="1" s="1"/>
  <c r="AJ1086" i="1"/>
  <c r="AH1086" i="1" s="1"/>
  <c r="AJ921" i="1"/>
  <c r="AH921" i="1" s="1"/>
  <c r="AJ1448" i="1"/>
  <c r="AH1448" i="1" s="1"/>
  <c r="AJ726" i="1"/>
  <c r="AH726" i="1" s="1"/>
  <c r="AJ1694" i="1"/>
  <c r="AH1694" i="1" s="1"/>
  <c r="AJ601" i="1"/>
  <c r="AH601" i="1" s="1"/>
  <c r="F601" i="1" s="1"/>
  <c r="AJ836" i="1"/>
  <c r="AH836" i="1" s="1"/>
  <c r="AJ327" i="1"/>
  <c r="AH327" i="1" s="1"/>
  <c r="AJ1504" i="1"/>
  <c r="AH1504" i="1" s="1"/>
  <c r="AJ1068" i="1"/>
  <c r="AH1068" i="1" s="1"/>
  <c r="AJ1394" i="1"/>
  <c r="AH1394" i="1" s="1"/>
  <c r="AJ120" i="1"/>
  <c r="AH120" i="1" s="1"/>
  <c r="AJ16" i="1"/>
  <c r="AH16" i="1" s="1"/>
  <c r="AJ1411" i="1"/>
  <c r="AH1411" i="1" s="1"/>
  <c r="AJ1168" i="1"/>
  <c r="AH1168" i="1" s="1"/>
  <c r="AJ753" i="1"/>
  <c r="AH753" i="1" s="1"/>
  <c r="AJ1182" i="1"/>
  <c r="AH1182" i="1" s="1"/>
  <c r="AJ626" i="1"/>
  <c r="AH626" i="1" s="1"/>
  <c r="AJ1713" i="1"/>
  <c r="AH1713" i="1" s="1"/>
  <c r="AJ1631" i="1"/>
  <c r="AH1631" i="1" s="1"/>
  <c r="AJ980" i="1"/>
  <c r="AH980" i="1" s="1"/>
  <c r="AJ1434" i="1"/>
  <c r="AH1434" i="1" s="1"/>
  <c r="AJ1910" i="1"/>
  <c r="AH1910" i="1" s="1"/>
  <c r="F1910" i="1" s="1"/>
  <c r="AJ1076" i="1"/>
  <c r="AH1076" i="1" s="1"/>
  <c r="F1076" i="1" s="1"/>
  <c r="AJ1282" i="1"/>
  <c r="AH1282" i="1" s="1"/>
  <c r="AJ128" i="1"/>
  <c r="AH128" i="1" s="1"/>
  <c r="AJ212" i="1"/>
  <c r="AH212" i="1" s="1"/>
  <c r="AJ532" i="1"/>
  <c r="AH532" i="1" s="1"/>
  <c r="F532" i="1" s="1"/>
  <c r="AJ81" i="1"/>
  <c r="AH81" i="1" s="1"/>
  <c r="AJ1241" i="1"/>
  <c r="AH1241" i="1" s="1"/>
  <c r="F1241" i="1" s="1"/>
  <c r="AJ814" i="1"/>
  <c r="AH814" i="1" s="1"/>
  <c r="AJ913" i="1"/>
  <c r="AH913" i="1" s="1"/>
  <c r="AJ932" i="1"/>
  <c r="AH932" i="1" s="1"/>
  <c r="AJ995" i="1"/>
  <c r="AH995" i="1" s="1"/>
  <c r="AJ1402" i="1"/>
  <c r="AH1402" i="1" s="1"/>
  <c r="AJ1742" i="1"/>
  <c r="AH1742" i="1" s="1"/>
  <c r="AJ1195" i="1"/>
  <c r="AH1195" i="1" s="1"/>
  <c r="AJ1073" i="1"/>
  <c r="AH1073" i="1" s="1"/>
  <c r="AJ262" i="1"/>
  <c r="AH262" i="1" s="1"/>
  <c r="AJ1431" i="1"/>
  <c r="AH1431" i="1" s="1"/>
  <c r="AJ380" i="1"/>
  <c r="AH380" i="1" s="1"/>
  <c r="AJ197" i="1"/>
  <c r="AH197" i="1" s="1"/>
  <c r="AJ1430" i="1"/>
  <c r="AH1430" i="1" s="1"/>
  <c r="AJ224" i="1"/>
  <c r="AH224" i="1" s="1"/>
  <c r="AJ1239" i="1"/>
  <c r="AH1239" i="1" s="1"/>
  <c r="AJ909" i="1"/>
  <c r="AH909" i="1" s="1"/>
  <c r="F909" i="1" s="1"/>
  <c r="AJ1351" i="1"/>
  <c r="AH1351" i="1" s="1"/>
  <c r="AJ1218" i="1"/>
  <c r="AH1218" i="1" s="1"/>
  <c r="AJ1236" i="1"/>
  <c r="AH1236" i="1" s="1"/>
  <c r="AJ114" i="1"/>
  <c r="AH114" i="1" s="1"/>
  <c r="AJ192" i="1"/>
  <c r="AH192" i="1" s="1"/>
  <c r="AJ515" i="1"/>
  <c r="AH515" i="1" s="1"/>
  <c r="AJ1343" i="1"/>
  <c r="AH1343" i="1" s="1"/>
  <c r="AJ1601" i="1"/>
  <c r="AH1601" i="1" s="1"/>
  <c r="AJ1281" i="1"/>
  <c r="AH1281" i="1" s="1"/>
  <c r="AJ1583" i="1"/>
  <c r="AH1583" i="1" s="1"/>
  <c r="AJ755" i="1"/>
  <c r="AH755" i="1" s="1"/>
  <c r="F755" i="1" s="1"/>
  <c r="AJ1149" i="1"/>
  <c r="AH1149" i="1" s="1"/>
  <c r="AJ1924" i="1"/>
  <c r="AH1924" i="1" s="1"/>
  <c r="F1924" i="1" s="1"/>
  <c r="AJ850" i="1"/>
  <c r="AH850" i="1" s="1"/>
  <c r="AJ1420" i="1"/>
  <c r="AH1420" i="1" s="1"/>
  <c r="AJ1637" i="1"/>
  <c r="AH1637" i="1" s="1"/>
  <c r="AJ1071" i="1"/>
  <c r="AH1071" i="1" s="1"/>
  <c r="AJ1608" i="1"/>
  <c r="AH1608" i="1" s="1"/>
  <c r="AJ805" i="1"/>
  <c r="AH805" i="1" s="1"/>
  <c r="AJ79" i="1"/>
  <c r="AH79" i="1" s="1"/>
  <c r="AJ1680" i="1"/>
  <c r="AH1680" i="1" s="1"/>
  <c r="AJ235" i="1"/>
  <c r="AH235" i="1" s="1"/>
  <c r="AJ746" i="1"/>
  <c r="AH746" i="1" s="1"/>
  <c r="AJ898" i="1"/>
  <c r="AH898" i="1" s="1"/>
  <c r="F898" i="1" s="1"/>
  <c r="AJ592" i="1"/>
  <c r="AH592" i="1" s="1"/>
  <c r="AJ1882" i="1"/>
  <c r="AH1882" i="1" s="1"/>
  <c r="AJ1085" i="1"/>
  <c r="AH1085" i="1" s="1"/>
  <c r="AJ440" i="1"/>
  <c r="AH440" i="1" s="1"/>
  <c r="F440" i="1" s="1"/>
  <c r="AJ1050" i="1"/>
  <c r="AH1050" i="1" s="1"/>
  <c r="AJ288" i="1"/>
  <c r="AH288" i="1" s="1"/>
  <c r="AJ2004" i="1"/>
  <c r="AH2004" i="1" s="1"/>
  <c r="AJ1492" i="1"/>
  <c r="AH1492" i="1" s="1"/>
  <c r="AJ409" i="1"/>
  <c r="AH409" i="1" s="1"/>
  <c r="AJ1416" i="1"/>
  <c r="AH1416" i="1" s="1"/>
  <c r="AJ75" i="1"/>
  <c r="AH75" i="1" s="1"/>
  <c r="AJ1876" i="1"/>
  <c r="AH1876" i="1" s="1"/>
  <c r="AJ294" i="1"/>
  <c r="AH294" i="1" s="1"/>
  <c r="AJ1380" i="1"/>
  <c r="AH1380" i="1" s="1"/>
  <c r="AJ97" i="1"/>
  <c r="AH97" i="1" s="1"/>
  <c r="AJ1562" i="1"/>
  <c r="AH1562" i="1" s="1"/>
  <c r="AJ868" i="1"/>
  <c r="AH868" i="1" s="1"/>
  <c r="F868" i="1" s="1"/>
  <c r="AJ258" i="1"/>
  <c r="AH258" i="1" s="1"/>
  <c r="AJ56" i="1"/>
  <c r="AH56" i="1" s="1"/>
  <c r="AJ1617" i="1"/>
  <c r="AH1617" i="1" s="1"/>
  <c r="AJ1445" i="1"/>
  <c r="AH1445" i="1" s="1"/>
  <c r="AJ876" i="1"/>
  <c r="AH876" i="1" s="1"/>
  <c r="F876" i="1" s="1"/>
  <c r="AJ1230" i="1"/>
  <c r="AH1230" i="1" s="1"/>
  <c r="AJ1293" i="1"/>
  <c r="AH1293" i="1" s="1"/>
  <c r="AJ1726" i="1"/>
  <c r="AH1726" i="1" s="1"/>
  <c r="AJ377" i="1"/>
  <c r="AH377" i="1" s="1"/>
  <c r="AJ1179" i="1"/>
  <c r="AH1179" i="1" s="1"/>
  <c r="AJ1059" i="1"/>
  <c r="AH1059" i="1" s="1"/>
  <c r="AJ359" i="1"/>
  <c r="AH359" i="1" s="1"/>
  <c r="AJ1897" i="1"/>
  <c r="AH1897" i="1" s="1"/>
  <c r="AJ783" i="1"/>
  <c r="AH783" i="1" s="1"/>
  <c r="AJ620" i="1"/>
  <c r="AH620" i="1" s="1"/>
  <c r="AJ102" i="1"/>
  <c r="AH102" i="1" s="1"/>
  <c r="AJ1272" i="1"/>
  <c r="AH1272" i="1" s="1"/>
  <c r="AJ266" i="1"/>
  <c r="AH266" i="1" s="1"/>
  <c r="AJ838" i="1"/>
  <c r="AH838" i="1" s="1"/>
  <c r="AJ414" i="1"/>
  <c r="AH414" i="1" s="1"/>
  <c r="AJ513" i="1"/>
  <c r="AH513" i="1" s="1"/>
  <c r="AJ1466" i="1"/>
  <c r="AH1466" i="1" s="1"/>
  <c r="AJ271" i="1"/>
  <c r="AH271" i="1" s="1"/>
  <c r="AJ1161" i="1"/>
  <c r="AH1161" i="1" s="1"/>
  <c r="AJ222" i="1"/>
  <c r="AH222" i="1" s="1"/>
  <c r="AJ564" i="1"/>
  <c r="AH564" i="1" s="1"/>
  <c r="F564" i="1" s="1"/>
  <c r="AJ1432" i="1"/>
  <c r="AH1432" i="1" s="1"/>
  <c r="AJ121" i="1"/>
  <c r="AH121" i="1" s="1"/>
  <c r="AJ1038" i="1"/>
  <c r="AH1038" i="1" s="1"/>
  <c r="AJ1052" i="1"/>
  <c r="AH1052" i="1" s="1"/>
  <c r="AJ1261" i="1"/>
  <c r="AH1261" i="1" s="1"/>
  <c r="AJ1131" i="1"/>
  <c r="AH1131" i="1" s="1"/>
  <c r="AJ1880" i="1"/>
  <c r="AH1880" i="1" s="1"/>
  <c r="AJ1658" i="1"/>
  <c r="AH1658" i="1" s="1"/>
  <c r="F1658" i="1" s="1"/>
  <c r="AJ855" i="1"/>
  <c r="AH855" i="1" s="1"/>
  <c r="F855" i="1" s="1"/>
  <c r="AJ1463" i="1"/>
  <c r="AH1463" i="1" s="1"/>
  <c r="AJ1782" i="1"/>
  <c r="AH1782" i="1" s="1"/>
  <c r="AJ476" i="1"/>
  <c r="AH476" i="1" s="1"/>
  <c r="AJ1278" i="1"/>
  <c r="AH1278" i="1" s="1"/>
  <c r="AJ689" i="1"/>
  <c r="AH689" i="1" s="1"/>
  <c r="AJ86" i="1"/>
  <c r="AH86" i="1" s="1"/>
  <c r="AJ581" i="1"/>
  <c r="AH581" i="1" s="1"/>
  <c r="AJ480" i="1"/>
  <c r="AH480" i="1" s="1"/>
  <c r="AJ941" i="1"/>
  <c r="AH941" i="1" s="1"/>
  <c r="AJ1564" i="1"/>
  <c r="AH1564" i="1" s="1"/>
  <c r="AJ1305" i="1"/>
  <c r="AH1305" i="1" s="1"/>
  <c r="AJ456" i="1"/>
  <c r="AH456" i="1" s="1"/>
  <c r="AJ1850" i="1"/>
  <c r="AH1850" i="1" s="1"/>
  <c r="AJ627" i="1"/>
  <c r="AH627" i="1" s="1"/>
  <c r="AJ291" i="1"/>
  <c r="AH291" i="1" s="1"/>
  <c r="AJ1452" i="1"/>
  <c r="AH1452" i="1" s="1"/>
  <c r="AJ1297" i="1"/>
  <c r="AH1297" i="1" s="1"/>
  <c r="AJ424" i="1"/>
  <c r="AH424" i="1" s="1"/>
  <c r="AJ680" i="1"/>
  <c r="AH680" i="1" s="1"/>
  <c r="AJ219" i="1"/>
  <c r="AH219" i="1" s="1"/>
  <c r="AJ784" i="1"/>
  <c r="AH784" i="1" s="1"/>
  <c r="AJ1173" i="1"/>
  <c r="AH1173" i="1" s="1"/>
  <c r="AJ1932" i="1"/>
  <c r="AH1932" i="1" s="1"/>
  <c r="AJ1953" i="1"/>
  <c r="AH1953" i="1" s="1"/>
  <c r="AJ744" i="1"/>
  <c r="AH744" i="1" s="1"/>
  <c r="AJ2023" i="1"/>
  <c r="AH2023" i="1" s="1"/>
  <c r="AJ245" i="1"/>
  <c r="AH245" i="1" s="1"/>
  <c r="AJ970" i="1"/>
  <c r="AH970" i="1" s="1"/>
  <c r="AJ640" i="1"/>
  <c r="AH640" i="1" s="1"/>
  <c r="F640" i="1" s="1"/>
  <c r="AJ1521" i="1"/>
  <c r="AH1521" i="1" s="1"/>
  <c r="AJ1690" i="1"/>
  <c r="AH1690" i="1" s="1"/>
  <c r="AJ111" i="1"/>
  <c r="AH111" i="1" s="1"/>
  <c r="AJ523" i="1"/>
  <c r="AH523" i="1" s="1"/>
  <c r="F523" i="1" s="1"/>
  <c r="AJ1572" i="1"/>
  <c r="AH1572" i="1" s="1"/>
  <c r="AJ1188" i="1"/>
  <c r="AH1188" i="1" s="1"/>
  <c r="AJ829" i="1"/>
  <c r="AH829" i="1" s="1"/>
  <c r="AJ720" i="1"/>
  <c r="AH720" i="1" s="1"/>
  <c r="AJ1861" i="1"/>
  <c r="AH1861" i="1" s="1"/>
  <c r="AJ1363" i="1"/>
  <c r="AH1363" i="1" s="1"/>
  <c r="AJ703" i="1"/>
  <c r="AH703" i="1" s="1"/>
  <c r="AJ393" i="1"/>
  <c r="AH393" i="1" s="1"/>
  <c r="AJ1747" i="1"/>
  <c r="AH1747" i="1" s="1"/>
  <c r="AJ77" i="1"/>
  <c r="AH77" i="1" s="1"/>
  <c r="AJ1620" i="1"/>
  <c r="AH1620" i="1" s="1"/>
  <c r="AJ1785" i="1"/>
  <c r="AH1785" i="1" s="1"/>
  <c r="AJ607" i="1"/>
  <c r="AH607" i="1" s="1"/>
  <c r="AJ830" i="1"/>
  <c r="AH830" i="1" s="1"/>
  <c r="AJ1280" i="1"/>
  <c r="AH1280" i="1" s="1"/>
  <c r="AJ1586" i="1"/>
  <c r="AH1586" i="1" s="1"/>
  <c r="AJ839" i="1"/>
  <c r="AH839" i="1" s="1"/>
  <c r="AJ1147" i="1"/>
  <c r="AH1147" i="1" s="1"/>
  <c r="AJ1602" i="1"/>
  <c r="AH1602" i="1" s="1"/>
  <c r="AJ1310" i="1"/>
  <c r="AH1310" i="1" s="1"/>
  <c r="AJ21" i="1"/>
  <c r="AH21" i="1" s="1"/>
  <c r="AJ630" i="1"/>
  <c r="AH630" i="1" s="1"/>
  <c r="F630" i="1" s="1"/>
  <c r="AJ633" i="1"/>
  <c r="AH633" i="1" s="1"/>
  <c r="AJ1057" i="1"/>
  <c r="AH1057" i="1" s="1"/>
  <c r="AJ1475" i="1"/>
  <c r="AH1475" i="1" s="1"/>
  <c r="AJ85" i="1"/>
  <c r="AH85" i="1" s="1"/>
  <c r="AJ342" i="1"/>
  <c r="AH342" i="1" s="1"/>
  <c r="AJ1479" i="1"/>
  <c r="AH1479" i="1" s="1"/>
  <c r="AJ152" i="1"/>
  <c r="AH152" i="1" s="1"/>
  <c r="AJ652" i="1"/>
  <c r="AH652" i="1" s="1"/>
  <c r="AJ215" i="1"/>
  <c r="AH215" i="1" s="1"/>
  <c r="AJ1865" i="1"/>
  <c r="AH1865" i="1" s="1"/>
  <c r="AJ1200" i="1"/>
  <c r="AH1200" i="1" s="1"/>
  <c r="AJ107" i="1"/>
  <c r="AH107" i="1" s="1"/>
  <c r="AJ1634" i="1"/>
  <c r="AH1634" i="1" s="1"/>
  <c r="AJ1012" i="1"/>
  <c r="AH1012" i="1" s="1"/>
  <c r="AJ1219" i="1"/>
  <c r="AH1219" i="1" s="1"/>
  <c r="AJ951" i="1"/>
  <c r="AH951" i="1" s="1"/>
  <c r="AJ862" i="1"/>
  <c r="AH862" i="1" s="1"/>
  <c r="AJ687" i="1"/>
  <c r="AH687" i="1" s="1"/>
  <c r="AJ1294" i="1"/>
  <c r="AH1294" i="1" s="1"/>
  <c r="AJ702" i="1"/>
  <c r="AH702" i="1" s="1"/>
  <c r="F702" i="1" s="1"/>
  <c r="AJ54" i="1"/>
  <c r="AH54" i="1" s="1"/>
  <c r="AJ1158" i="1"/>
  <c r="AH1158" i="1" s="1"/>
  <c r="AJ390" i="1"/>
  <c r="AH390" i="1" s="1"/>
  <c r="AJ646" i="1"/>
  <c r="AH646" i="1" s="1"/>
  <c r="AJ681" i="1"/>
  <c r="AH681" i="1" s="1"/>
  <c r="AJ1240" i="1"/>
  <c r="AH1240" i="1" s="1"/>
  <c r="AJ1549" i="1"/>
  <c r="AH1549" i="1" s="1"/>
  <c r="AJ69" i="1"/>
  <c r="AH69" i="1" s="1"/>
  <c r="AJ326" i="1"/>
  <c r="AH326" i="1" s="1"/>
  <c r="AJ27" i="1"/>
  <c r="AH27" i="1" s="1"/>
  <c r="AJ508" i="1"/>
  <c r="AH508" i="1" s="1"/>
  <c r="AJ1134" i="1"/>
  <c r="AH1134" i="1" s="1"/>
  <c r="AJ713" i="1"/>
  <c r="AH713" i="1" s="1"/>
  <c r="AJ229" i="1"/>
  <c r="AH229" i="1" s="1"/>
  <c r="AJ1494" i="1"/>
  <c r="AH1494" i="1" s="1"/>
  <c r="AJ608" i="1"/>
  <c r="AH608" i="1" s="1"/>
  <c r="AJ1473" i="1"/>
  <c r="AH1473" i="1" s="1"/>
  <c r="AJ1800" i="1"/>
  <c r="AH1800" i="1" s="1"/>
  <c r="AJ936" i="1"/>
  <c r="AH936" i="1" s="1"/>
  <c r="AJ1353" i="1"/>
  <c r="AH1353" i="1" s="1"/>
  <c r="AJ1327" i="1"/>
  <c r="AH1327" i="1" s="1"/>
  <c r="AJ347" i="1"/>
  <c r="AH347" i="1" s="1"/>
  <c r="AJ1654" i="1"/>
  <c r="AH1654" i="1" s="1"/>
  <c r="AJ1372" i="1"/>
  <c r="AH1372" i="1" s="1"/>
  <c r="AJ1438" i="1"/>
  <c r="AH1438" i="1" s="1"/>
  <c r="AJ1996" i="1"/>
  <c r="AH1996" i="1" s="1"/>
  <c r="AJ885" i="1"/>
  <c r="AH885" i="1" s="1"/>
  <c r="AJ1393" i="1"/>
  <c r="AH1393" i="1" s="1"/>
  <c r="AJ1556" i="1"/>
  <c r="AH1556" i="1" s="1"/>
  <c r="AJ656" i="1"/>
  <c r="AH656" i="1" s="1"/>
  <c r="AJ1807" i="1"/>
  <c r="AH1807" i="1" s="1"/>
  <c r="AJ148" i="1"/>
  <c r="AH148" i="1" s="1"/>
  <c r="AJ858" i="1"/>
  <c r="AH858" i="1" s="1"/>
  <c r="AJ1053" i="1"/>
  <c r="AH1053" i="1" s="1"/>
  <c r="AJ1967" i="1"/>
  <c r="AH1967" i="1" s="1"/>
  <c r="AJ1016" i="1"/>
  <c r="AH1016" i="1" s="1"/>
  <c r="F1016" i="1" s="1"/>
  <c r="AJ52" i="1"/>
  <c r="AH52" i="1" s="1"/>
  <c r="AJ87" i="1"/>
  <c r="AH87" i="1" s="1"/>
  <c r="AJ307" i="1"/>
  <c r="AH307" i="1" s="1"/>
  <c r="AJ1566" i="1"/>
  <c r="AH1566" i="1" s="1"/>
  <c r="AJ982" i="1"/>
  <c r="AH982" i="1" s="1"/>
  <c r="AJ490" i="1"/>
  <c r="AH490" i="1" s="1"/>
  <c r="AJ598" i="1"/>
  <c r="AH598" i="1" s="1"/>
  <c r="AJ758" i="1"/>
  <c r="AH758" i="1" s="1"/>
  <c r="AJ1392" i="1"/>
  <c r="AH1392" i="1" s="1"/>
  <c r="AJ795" i="1"/>
  <c r="AH795" i="1" s="1"/>
  <c r="AJ1727" i="1"/>
  <c r="AH1727" i="1" s="1"/>
  <c r="AJ1334" i="1"/>
  <c r="AH1334" i="1" s="1"/>
  <c r="AJ665" i="1"/>
  <c r="AH665" i="1" s="1"/>
  <c r="AJ1211" i="1"/>
  <c r="AH1211" i="1" s="1"/>
  <c r="F1211" i="1" s="1"/>
  <c r="AJ184" i="1"/>
  <c r="AH184" i="1" s="1"/>
  <c r="AJ343" i="1"/>
  <c r="AH343" i="1" s="1"/>
  <c r="AJ73" i="1"/>
  <c r="AH73" i="1" s="1"/>
  <c r="AJ835" i="1"/>
  <c r="AH835" i="1" s="1"/>
  <c r="AJ554" i="1"/>
  <c r="AH554" i="1" s="1"/>
  <c r="F554" i="1" s="1"/>
  <c r="AJ803" i="1"/>
  <c r="AH803" i="1" s="1"/>
  <c r="AJ218" i="1"/>
  <c r="AH218" i="1" s="1"/>
  <c r="AJ1129" i="1"/>
  <c r="AH1129" i="1" s="1"/>
  <c r="AJ939" i="1"/>
  <c r="AH939" i="1" s="1"/>
  <c r="AJ289" i="1"/>
  <c r="AH289" i="1" s="1"/>
  <c r="AJ545" i="1"/>
  <c r="AH545" i="1" s="1"/>
  <c r="F545" i="1" s="1"/>
  <c r="AJ1498" i="1"/>
  <c r="AH1498" i="1" s="1"/>
  <c r="AJ1480" i="1"/>
  <c r="AH1480" i="1" s="1"/>
  <c r="AJ1342" i="1"/>
  <c r="AH1342" i="1" s="1"/>
  <c r="AJ1636" i="1"/>
  <c r="AH1636" i="1" s="1"/>
  <c r="AJ276" i="1"/>
  <c r="AH276" i="1" s="1"/>
  <c r="AJ1801" i="1"/>
  <c r="AH1801" i="1" s="1"/>
  <c r="AJ463" i="1"/>
  <c r="AH463" i="1" s="1"/>
  <c r="AJ1105" i="1"/>
  <c r="AH1105" i="1" s="1"/>
  <c r="AJ750" i="1"/>
  <c r="AH750" i="1" s="1"/>
  <c r="AJ1176" i="1"/>
  <c r="AH1176" i="1" s="1"/>
  <c r="AJ775" i="1"/>
  <c r="AH775" i="1" s="1"/>
  <c r="AJ434" i="1"/>
  <c r="AH434" i="1" s="1"/>
  <c r="AJ690" i="1"/>
  <c r="AH690" i="1" s="1"/>
  <c r="F690" i="1" s="1"/>
  <c r="AJ1165" i="1"/>
  <c r="AH1165" i="1" s="1"/>
  <c r="AJ1320" i="1"/>
  <c r="AH1320" i="1" s="1"/>
  <c r="AJ1307" i="1"/>
  <c r="AH1307" i="1" s="1"/>
  <c r="AJ634" i="1"/>
  <c r="AH634" i="1" s="1"/>
  <c r="F634" i="1" s="1"/>
  <c r="AJ201" i="1"/>
  <c r="AH201" i="1" s="1"/>
  <c r="AJ1442" i="1"/>
  <c r="AH1442" i="1" s="1"/>
  <c r="AJ1136" i="1"/>
  <c r="AH1136" i="1" s="1"/>
  <c r="F1136" i="1" s="1"/>
  <c r="AJ1022" i="1"/>
  <c r="AH1022" i="1" s="1"/>
  <c r="AJ430" i="1"/>
  <c r="AH430" i="1" s="1"/>
  <c r="AJ465" i="1"/>
  <c r="AH465" i="1" s="1"/>
  <c r="AJ261" i="1"/>
  <c r="AH261" i="1" s="1"/>
  <c r="AJ613" i="1"/>
  <c r="AH613" i="1" s="1"/>
  <c r="F613" i="1" s="1"/>
  <c r="AJ797" i="1"/>
  <c r="AH797" i="1" s="1"/>
  <c r="AJ1412" i="1"/>
  <c r="AH1412" i="1" s="1"/>
  <c r="AJ1709" i="1"/>
  <c r="AH1709" i="1" s="1"/>
  <c r="AJ1468" i="1"/>
  <c r="AH1468" i="1" s="1"/>
  <c r="AJ1600" i="1"/>
  <c r="AH1600" i="1" s="1"/>
  <c r="AJ1409" i="1"/>
  <c r="AH1409" i="1" s="1"/>
  <c r="AJ1045" i="1"/>
  <c r="AH1045" i="1" s="1"/>
  <c r="AJ603" i="1"/>
  <c r="AH603" i="1" s="1"/>
  <c r="AJ1688" i="1"/>
  <c r="AH1688" i="1" s="1"/>
  <c r="AJ501" i="1"/>
  <c r="AH501" i="1" s="1"/>
  <c r="AJ1365" i="1"/>
  <c r="AH1365" i="1" s="1"/>
  <c r="AJ1135" i="1"/>
  <c r="AH1135" i="1" s="1"/>
  <c r="AJ760" i="1"/>
  <c r="AH760" i="1" s="1"/>
  <c r="AJ944" i="1"/>
  <c r="AH944" i="1" s="1"/>
  <c r="AJ1228" i="1"/>
  <c r="AH1228" i="1" s="1"/>
  <c r="AJ1425" i="1"/>
  <c r="AH1425" i="1" s="1"/>
  <c r="AJ143" i="1"/>
  <c r="AH143" i="1" s="1"/>
  <c r="AJ1744" i="1"/>
  <c r="AH1744" i="1" s="1"/>
  <c r="AJ1319" i="1"/>
  <c r="AH1319" i="1" s="1"/>
  <c r="AJ1313" i="1"/>
  <c r="AH1313" i="1" s="1"/>
  <c r="AJ1858" i="1"/>
  <c r="AH1858" i="1" s="1"/>
  <c r="AJ122" i="1"/>
  <c r="AH122" i="1" s="1"/>
  <c r="AJ1884" i="1"/>
  <c r="AH1884" i="1" s="1"/>
  <c r="AJ1082" i="1"/>
  <c r="AH1082" i="1" s="1"/>
  <c r="AJ752" i="1"/>
  <c r="AH752" i="1" s="1"/>
  <c r="AJ1443" i="1"/>
  <c r="AH1443" i="1" s="1"/>
  <c r="AJ509" i="1"/>
  <c r="AH509" i="1" s="1"/>
  <c r="AJ1167" i="1"/>
  <c r="AH1167" i="1" s="1"/>
  <c r="AJ28" i="1"/>
  <c r="AH28" i="1" s="1"/>
  <c r="AJ704" i="1"/>
  <c r="AH704" i="1" s="1"/>
  <c r="AJ443" i="1"/>
  <c r="AH443" i="1" s="1"/>
  <c r="AJ1054" i="1"/>
  <c r="AH1054" i="1" s="1"/>
  <c r="AJ631" i="1"/>
  <c r="AH631" i="1" s="1"/>
  <c r="AJ302" i="1"/>
  <c r="AH302" i="1" s="1"/>
  <c r="AJ53" i="1"/>
  <c r="AH53" i="1" s="1"/>
  <c r="AJ551" i="1"/>
  <c r="AH551" i="1" s="1"/>
  <c r="F551" i="1" s="1"/>
  <c r="AJ1019" i="1"/>
  <c r="AH1019" i="1" s="1"/>
  <c r="AJ250" i="1"/>
  <c r="AH250" i="1" s="1"/>
  <c r="AJ439" i="1"/>
  <c r="AH439" i="1" s="1"/>
  <c r="F439" i="1" s="1"/>
  <c r="AJ1956" i="1"/>
  <c r="AH1956" i="1" s="1"/>
  <c r="AJ1991" i="1"/>
  <c r="AH1991" i="1" s="1"/>
  <c r="AJ1964" i="1"/>
  <c r="AH1964" i="1" s="1"/>
  <c r="AJ1207" i="1"/>
  <c r="AH1207" i="1" s="1"/>
  <c r="AJ1503" i="1"/>
  <c r="AH1503" i="1" s="1"/>
  <c r="AJ777" i="1"/>
  <c r="AH777" i="1" s="1"/>
  <c r="AJ1809" i="1"/>
  <c r="AH1809" i="1" s="1"/>
  <c r="AJ129" i="1"/>
  <c r="AH129" i="1" s="1"/>
  <c r="AJ1461" i="1"/>
  <c r="AH1461" i="1" s="1"/>
  <c r="AJ452" i="1"/>
  <c r="AH452" i="1" s="1"/>
  <c r="AJ1358" i="1"/>
  <c r="AH1358" i="1" s="1"/>
  <c r="AJ322" i="1"/>
  <c r="AH322" i="1" s="1"/>
  <c r="AJ2021" i="1"/>
  <c r="AH2021" i="1" s="1"/>
  <c r="AJ1867" i="1"/>
  <c r="AH1867" i="1" s="1"/>
  <c r="AJ1256" i="1"/>
  <c r="AH1256" i="1" s="1"/>
  <c r="F1256" i="1" s="1"/>
  <c r="AJ1477" i="1"/>
  <c r="AH1477" i="1" s="1"/>
  <c r="AJ1735" i="1"/>
  <c r="AH1735" i="1" s="1"/>
  <c r="AJ662" i="1"/>
  <c r="AH662" i="1" s="1"/>
  <c r="AJ1864" i="1"/>
  <c r="AH1864" i="1" s="1"/>
  <c r="AJ1642" i="1"/>
  <c r="AH1642" i="1" s="1"/>
  <c r="AJ815" i="1"/>
  <c r="AH815" i="1" s="1"/>
  <c r="AJ1511" i="1"/>
  <c r="AH1511" i="1" s="1"/>
  <c r="AJ364" i="1"/>
  <c r="AH364" i="1" s="1"/>
  <c r="AJ471" i="1"/>
  <c r="AH471" i="1" s="1"/>
  <c r="AJ583" i="1"/>
  <c r="AH583" i="1" s="1"/>
  <c r="AJ89" i="1"/>
  <c r="AH89" i="1" s="1"/>
  <c r="AJ105" i="1"/>
  <c r="AH105" i="1" s="1"/>
  <c r="AJ987" i="1"/>
  <c r="AH987" i="1" s="1"/>
  <c r="AJ1349" i="1"/>
  <c r="AH1349" i="1" s="1"/>
  <c r="AJ1001" i="1"/>
  <c r="AH1001" i="1" s="1"/>
  <c r="AJ1267" i="1"/>
  <c r="AH1267" i="1" s="1"/>
  <c r="AJ1091" i="1"/>
  <c r="AH1091" i="1" s="1"/>
  <c r="F1091" i="1" s="1"/>
  <c r="AJ1947" i="1"/>
  <c r="AH1947" i="1" s="1"/>
  <c r="AJ346" i="1"/>
  <c r="AH346" i="1" s="1"/>
  <c r="AJ1346" i="1"/>
  <c r="AH1346" i="1" s="1"/>
  <c r="AJ1232" i="1"/>
  <c r="AH1232" i="1" s="1"/>
  <c r="AJ1150" i="1"/>
  <c r="AH1150" i="1" s="1"/>
  <c r="AJ1650" i="1"/>
  <c r="AH1650" i="1" s="1"/>
  <c r="AJ254" i="1"/>
  <c r="AH254" i="1" s="1"/>
  <c r="AJ1455" i="1"/>
  <c r="AH1455" i="1" s="1"/>
  <c r="AJ1512" i="1"/>
  <c r="AH1512" i="1" s="1"/>
  <c r="AJ1208" i="1"/>
  <c r="AH1208" i="1" s="1"/>
  <c r="AJ115" i="1"/>
  <c r="AH115" i="1" s="1"/>
  <c r="AJ351" i="1"/>
  <c r="AH351" i="1" s="1"/>
  <c r="AJ1408" i="1"/>
  <c r="AH1408" i="1" s="1"/>
  <c r="AJ1501" i="1"/>
  <c r="AH1501" i="1" s="1"/>
  <c r="AJ678" i="1"/>
  <c r="AH678" i="1" s="1"/>
  <c r="F678" i="1" s="1"/>
  <c r="AJ457" i="1"/>
  <c r="AH457" i="1" s="1"/>
  <c r="AJ101" i="1"/>
  <c r="AH101" i="1" s="1"/>
  <c r="AJ358" i="1"/>
  <c r="AH358" i="1" s="1"/>
  <c r="AJ220" i="1"/>
  <c r="AH220" i="1" s="1"/>
  <c r="AJ1184" i="1"/>
  <c r="AH1184" i="1" s="1"/>
  <c r="AJ462" i="1"/>
  <c r="AH462" i="1" s="1"/>
  <c r="AJ875" i="1"/>
  <c r="AH875" i="1" s="1"/>
  <c r="AJ241" i="1"/>
  <c r="AH241" i="1" s="1"/>
  <c r="AJ1550" i="1"/>
  <c r="AH1550" i="1" s="1"/>
  <c r="AJ1127" i="1"/>
  <c r="AH1127" i="1" s="1"/>
  <c r="AJ2020" i="1"/>
  <c r="AH2020" i="1" s="1"/>
  <c r="AJ1545" i="1"/>
  <c r="AH1545" i="1" s="1"/>
  <c r="AJ968" i="1"/>
  <c r="AH968" i="1" s="1"/>
  <c r="AJ1799" i="1"/>
  <c r="AH1799" i="1" s="1"/>
  <c r="F1799" i="1" s="1"/>
  <c r="AJ717" i="1"/>
  <c r="AH717" i="1" s="1"/>
  <c r="AJ98" i="1"/>
  <c r="AH98" i="1" s="1"/>
  <c r="AJ355" i="1"/>
  <c r="AH355" i="1" s="1"/>
  <c r="AJ1484" i="1"/>
  <c r="AH1484" i="1" s="1"/>
  <c r="AJ397" i="1"/>
  <c r="AH397" i="1" s="1"/>
  <c r="AJ1653" i="1"/>
  <c r="AH1653" i="1" s="1"/>
  <c r="AJ200" i="1"/>
  <c r="AH200" i="1" s="1"/>
  <c r="AJ1183" i="1"/>
  <c r="AH1183" i="1" s="1"/>
  <c r="AJ800" i="1"/>
  <c r="AH800" i="1" s="1"/>
  <c r="AJ1077" i="1"/>
  <c r="AH1077" i="1" s="1"/>
  <c r="AJ1808" i="1"/>
  <c r="AH1808" i="1" s="1"/>
  <c r="AJ946" i="1"/>
  <c r="AH946" i="1" s="1"/>
  <c r="AJ1396" i="1"/>
  <c r="AH1396" i="1" s="1"/>
  <c r="AJ976" i="1"/>
  <c r="AH976" i="1" s="1"/>
  <c r="AJ1159" i="1"/>
  <c r="AH1159" i="1" s="1"/>
  <c r="AJ2018" i="1"/>
  <c r="AH2018" i="1" s="1"/>
  <c r="F2018" i="1" s="1"/>
  <c r="AJ1390" i="1"/>
  <c r="AH1390" i="1" s="1"/>
  <c r="AJ10" i="1"/>
  <c r="AH10" i="1" s="1"/>
  <c r="AJ1779" i="1"/>
  <c r="AH1779" i="1" s="1"/>
  <c r="AJ251" i="1"/>
  <c r="AH251" i="1" s="1"/>
  <c r="AJ739" i="1"/>
  <c r="AH739" i="1" s="1"/>
  <c r="AJ1855" i="1"/>
  <c r="AH1855" i="1" s="1"/>
  <c r="AJ180" i="1"/>
  <c r="AH180" i="1" s="1"/>
  <c r="AJ1048" i="1"/>
  <c r="AH1048" i="1" s="1"/>
  <c r="AJ1669" i="1"/>
  <c r="AH1669" i="1" s="1"/>
  <c r="AJ637" i="1"/>
  <c r="AH637" i="1" s="1"/>
  <c r="AJ790" i="1"/>
  <c r="AH790" i="1" s="1"/>
  <c r="F790" i="1" s="1"/>
  <c r="AJ993" i="1"/>
  <c r="AH993" i="1" s="1"/>
  <c r="AJ1758" i="1"/>
  <c r="AH1758" i="1" s="1"/>
  <c r="AJ1764" i="1"/>
  <c r="AH1764" i="1" s="1"/>
  <c r="AJ160" i="1"/>
  <c r="AH160" i="1" s="1"/>
  <c r="AJ2008" i="1"/>
  <c r="AH2008" i="1" s="1"/>
  <c r="AJ549" i="1"/>
  <c r="AH549" i="1" s="1"/>
  <c r="AJ648" i="1"/>
  <c r="AH648" i="1" s="1"/>
  <c r="AJ368" i="1"/>
  <c r="AH368" i="1" s="1"/>
  <c r="AJ686" i="1"/>
  <c r="AH686" i="1" s="1"/>
  <c r="AJ1711" i="1"/>
  <c r="AH1711" i="1" s="1"/>
  <c r="AJ1888" i="1"/>
  <c r="AH1888" i="1" s="1"/>
  <c r="AJ484" i="1"/>
  <c r="AH484" i="1" s="1"/>
  <c r="AJ383" i="1"/>
  <c r="AH383" i="1" s="1"/>
  <c r="AJ1419" i="1"/>
  <c r="AH1419" i="1" s="1"/>
  <c r="AJ1684" i="1"/>
  <c r="AH1684" i="1" s="1"/>
  <c r="AJ1700" i="1"/>
  <c r="AH1700" i="1" s="1"/>
  <c r="AJ732" i="1"/>
  <c r="AH732" i="1" s="1"/>
  <c r="AJ1206" i="1"/>
  <c r="AH1206" i="1" s="1"/>
  <c r="AJ1804" i="1"/>
  <c r="AH1804" i="1" s="1"/>
  <c r="AJ578" i="1"/>
  <c r="AH578" i="1" s="1"/>
  <c r="AJ827" i="1"/>
  <c r="AH827" i="1" s="1"/>
  <c r="AJ854" i="1"/>
  <c r="AH854" i="1" s="1"/>
  <c r="AJ1352" i="1"/>
  <c r="AH1352" i="1" s="1"/>
  <c r="AJ1971" i="1"/>
  <c r="AH1971" i="1" s="1"/>
  <c r="AJ1759" i="1"/>
  <c r="AH1759" i="1" s="1"/>
  <c r="AJ940" i="1"/>
  <c r="AH940" i="1" s="1"/>
  <c r="F940" i="1" s="1"/>
  <c r="AJ769" i="1"/>
  <c r="AH769" i="1" s="1"/>
  <c r="AJ1110" i="1"/>
  <c r="AH1110" i="1" s="1"/>
  <c r="AJ117" i="1"/>
  <c r="AH117" i="1" s="1"/>
  <c r="AJ721" i="1"/>
  <c r="AH721" i="1" s="1"/>
  <c r="AJ599" i="1"/>
  <c r="AH599" i="1" s="1"/>
  <c r="AJ394" i="1"/>
  <c r="AH394" i="1" s="1"/>
  <c r="AJ1011" i="1"/>
  <c r="AH1011" i="1" s="1"/>
  <c r="AJ139" i="1"/>
  <c r="AH139" i="1" s="1"/>
  <c r="AJ1594" i="1"/>
  <c r="AH1594" i="1" s="1"/>
  <c r="AJ319" i="1"/>
  <c r="AH319" i="1" s="1"/>
  <c r="AJ963" i="1"/>
  <c r="AH963" i="1" s="1"/>
  <c r="AJ953" i="1"/>
  <c r="AH953" i="1" s="1"/>
  <c r="F953" i="1" s="1"/>
  <c r="AJ474" i="1"/>
  <c r="AH474" i="1" s="1"/>
  <c r="AJ1185" i="1"/>
  <c r="AH1185" i="1" s="1"/>
  <c r="AJ478" i="1"/>
  <c r="AH478" i="1" s="1"/>
  <c r="F478" i="1" s="1"/>
  <c r="AJ1522" i="1"/>
  <c r="AH1522" i="1" s="1"/>
  <c r="AJ335" i="1"/>
  <c r="AH335" i="1" s="1"/>
  <c r="AJ104" i="1"/>
  <c r="AH104" i="1" s="1"/>
  <c r="AJ1426" i="1"/>
  <c r="AH1426" i="1" s="1"/>
  <c r="AJ716" i="1"/>
  <c r="AH716" i="1" s="1"/>
  <c r="AJ738" i="1"/>
  <c r="AH738" i="1" s="1"/>
  <c r="AJ1325" i="1"/>
  <c r="AH1325" i="1" s="1"/>
  <c r="AJ88" i="1"/>
  <c r="AH88" i="1" s="1"/>
  <c r="AJ860" i="1"/>
  <c r="AH860" i="1" s="1"/>
  <c r="AJ1900" i="1"/>
  <c r="AH1900" i="1" s="1"/>
  <c r="AJ422" i="1"/>
  <c r="AH422" i="1" s="1"/>
  <c r="AJ233" i="1"/>
  <c r="AH233" i="1" s="1"/>
  <c r="AJ489" i="1"/>
  <c r="AH489" i="1" s="1"/>
  <c r="AJ375" i="1"/>
  <c r="AH375" i="1" s="1"/>
  <c r="AJ1488" i="1"/>
  <c r="AH1488" i="1" s="1"/>
  <c r="AJ540" i="1"/>
  <c r="AH540" i="1" s="1"/>
  <c r="AJ11" i="1"/>
  <c r="AH11" i="1" s="1"/>
  <c r="AJ1450" i="1"/>
  <c r="AH1450" i="1" s="1"/>
  <c r="AJ497" i="1"/>
  <c r="AH497" i="1" s="1"/>
  <c r="AJ60" i="1"/>
  <c r="AH60" i="1" s="1"/>
  <c r="AJ1148" i="1"/>
  <c r="AH1148" i="1" s="1"/>
  <c r="AJ293" i="1"/>
  <c r="AH293" i="1" s="1"/>
  <c r="AJ645" i="1"/>
  <c r="AH645" i="1" s="1"/>
  <c r="AJ1574" i="1"/>
  <c r="AH1574" i="1" s="1"/>
  <c r="AJ1005" i="1"/>
  <c r="AH1005" i="1" s="1"/>
  <c r="AJ1486" i="1"/>
  <c r="AH1486" i="1" s="1"/>
  <c r="AJ1741" i="1"/>
  <c r="AH1741" i="1" s="1"/>
  <c r="AJ1739" i="1"/>
  <c r="AH1739" i="1" s="1"/>
  <c r="AJ1516" i="1"/>
  <c r="AH1516" i="1" s="1"/>
  <c r="AJ232" i="1"/>
  <c r="AH232" i="1" s="1"/>
  <c r="AJ824" i="1"/>
  <c r="AH824" i="1" s="1"/>
  <c r="AJ2017" i="1"/>
  <c r="AH2017" i="1" s="1"/>
  <c r="AJ205" i="1"/>
  <c r="AH205" i="1" s="1"/>
  <c r="AJ1518" i="1"/>
  <c r="AH1518" i="1" s="1"/>
  <c r="AJ1667" i="1"/>
  <c r="AH1667" i="1" s="1"/>
  <c r="AJ1749" i="1"/>
  <c r="AH1749" i="1" s="1"/>
  <c r="AJ1582" i="1"/>
  <c r="AH1582" i="1" s="1"/>
  <c r="AJ331" i="1"/>
  <c r="AH331" i="1" s="1"/>
  <c r="AJ587" i="1"/>
  <c r="AH587" i="1" s="1"/>
  <c r="AJ1422" i="1"/>
  <c r="AH1422" i="1" s="1"/>
  <c r="AJ379" i="1"/>
  <c r="AH379" i="1" s="1"/>
  <c r="AJ1244" i="1"/>
  <c r="AH1244" i="1" s="1"/>
  <c r="AJ808" i="1"/>
  <c r="AH808" i="1" s="1"/>
  <c r="F808" i="1" s="1"/>
  <c r="AJ1029" i="1"/>
  <c r="AH1029" i="1" s="1"/>
  <c r="AJ1585" i="1"/>
  <c r="AH1585" i="1" s="1"/>
  <c r="AJ1752" i="1"/>
  <c r="AH1752" i="1" s="1"/>
  <c r="AJ1595" i="1"/>
  <c r="AH1595" i="1" s="1"/>
  <c r="AJ1238" i="1"/>
  <c r="AH1238" i="1" s="1"/>
  <c r="AJ575" i="1"/>
  <c r="AH575" i="1" s="1"/>
  <c r="AJ1533" i="1"/>
  <c r="AH1533" i="1" s="1"/>
  <c r="AJ1496" i="1"/>
  <c r="AH1496" i="1" s="1"/>
  <c r="AJ441" i="1"/>
  <c r="AH441" i="1" s="1"/>
  <c r="AJ547" i="1"/>
  <c r="AH547" i="1" s="1"/>
  <c r="AJ1661" i="1"/>
  <c r="AH1661" i="1" s="1"/>
  <c r="AJ1387" i="1"/>
  <c r="AH1387" i="1" s="1"/>
  <c r="AJ902" i="1"/>
  <c r="AH902" i="1" s="1"/>
  <c r="AJ366" i="1"/>
  <c r="AH366" i="1" s="1"/>
  <c r="AJ1923" i="1"/>
  <c r="AH1923" i="1" s="1"/>
  <c r="AJ1944" i="1"/>
  <c r="AH1944" i="1" s="1"/>
  <c r="AJ1984" i="1"/>
  <c r="AH1984" i="1" s="1"/>
  <c r="F1984" i="1" s="1"/>
  <c r="AJ979" i="1"/>
  <c r="AH979" i="1" s="1"/>
  <c r="AJ1973" i="1"/>
  <c r="AH1973" i="1" s="1"/>
  <c r="AJ809" i="1"/>
  <c r="AH809" i="1" s="1"/>
  <c r="AJ1843" i="1"/>
  <c r="AH1843" i="1" s="1"/>
  <c r="AJ1192" i="1"/>
  <c r="AH1192" i="1" s="1"/>
  <c r="AJ1424" i="1"/>
  <c r="AH1424" i="1" s="1"/>
  <c r="AJ354" i="1"/>
  <c r="AH354" i="1" s="1"/>
  <c r="AJ878" i="1"/>
  <c r="AH878" i="1" s="1"/>
  <c r="AJ1790" i="1"/>
  <c r="AH1790" i="1" s="1"/>
  <c r="AJ966" i="1"/>
  <c r="AH966" i="1" s="1"/>
  <c r="AJ8" i="1"/>
  <c r="AH8" i="1" s="1"/>
  <c r="F8" i="1" s="1"/>
  <c r="AJ1142" i="1"/>
  <c r="AH1142" i="1" s="1"/>
  <c r="AJ1030" i="1"/>
  <c r="AH1030" i="1" s="1"/>
  <c r="AJ1674" i="1"/>
  <c r="AH1674" i="1" s="1"/>
  <c r="AJ967" i="1"/>
  <c r="AH967" i="1" s="1"/>
  <c r="AJ1665" i="1"/>
  <c r="AH1665" i="1" s="1"/>
  <c r="AJ745" i="1"/>
  <c r="AH745" i="1" s="1"/>
  <c r="AJ756" i="1"/>
  <c r="AH756" i="1" s="1"/>
  <c r="F756" i="1" s="1"/>
  <c r="AJ812" i="1"/>
  <c r="AH812" i="1" s="1"/>
  <c r="AJ615" i="1"/>
  <c r="AH615" i="1" s="1"/>
  <c r="AJ650" i="1"/>
  <c r="AH650" i="1" s="1"/>
  <c r="F650" i="1" s="1"/>
  <c r="AJ708" i="1"/>
  <c r="AH708" i="1" s="1"/>
  <c r="F708" i="1" s="1"/>
  <c r="AJ330" i="1"/>
  <c r="AH330" i="1" s="1"/>
  <c r="AJ1157" i="1"/>
  <c r="AH1157" i="1" s="1"/>
  <c r="AJ1285" i="1"/>
  <c r="AH1285" i="1" s="1"/>
  <c r="AJ1070" i="1"/>
  <c r="AH1070" i="1" s="1"/>
  <c r="AJ1049" i="1"/>
  <c r="AH1049" i="1" s="1"/>
  <c r="AJ602" i="1"/>
  <c r="AH602" i="1" s="1"/>
  <c r="F602" i="1" s="1"/>
  <c r="AJ1567" i="1"/>
  <c r="AH1567" i="1" s="1"/>
  <c r="AJ577" i="1"/>
  <c r="AH577" i="1" s="1"/>
  <c r="AJ1987" i="1"/>
  <c r="AH1987" i="1" s="1"/>
  <c r="AJ1730" i="1"/>
  <c r="AH1730" i="1" s="1"/>
  <c r="AJ1859" i="1"/>
  <c r="AH1859" i="1" s="1"/>
  <c r="F1859" i="1" s="1"/>
  <c r="AJ1487" i="1"/>
  <c r="AH1487" i="1" s="1"/>
  <c r="AJ308" i="1"/>
  <c r="AH308" i="1" s="1"/>
  <c r="AJ628" i="1"/>
  <c r="AH628" i="1" s="1"/>
  <c r="AJ1536" i="1"/>
  <c r="AH1536" i="1" s="1"/>
  <c r="AJ1519" i="1"/>
  <c r="AH1519" i="1" s="1"/>
  <c r="AJ147" i="1"/>
  <c r="AH147" i="1" s="1"/>
  <c r="AJ1222" i="1"/>
  <c r="AH1222" i="1" s="1"/>
  <c r="AJ1459" i="1"/>
  <c r="AH1459" i="1" s="1"/>
  <c r="AJ903" i="1"/>
  <c r="AH903" i="1" s="1"/>
  <c r="AJ1378" i="1"/>
  <c r="AH1378" i="1" s="1"/>
  <c r="AJ1806" i="1"/>
  <c r="AH1806" i="1" s="1"/>
  <c r="AJ454" i="1"/>
  <c r="AH454" i="1" s="1"/>
  <c r="AJ843" i="1"/>
  <c r="AH843" i="1" s="1"/>
  <c r="AJ1912" i="1"/>
  <c r="AH1912" i="1" s="1"/>
  <c r="AJ1644" i="1"/>
  <c r="AH1644" i="1" s="1"/>
  <c r="AJ535" i="1"/>
  <c r="AH535" i="1" s="1"/>
  <c r="AJ273" i="1"/>
  <c r="AH273" i="1" s="1"/>
  <c r="AJ529" i="1"/>
  <c r="AH529" i="1" s="1"/>
  <c r="AJ1482" i="1"/>
  <c r="AH1482" i="1" s="1"/>
  <c r="AJ188" i="1"/>
  <c r="AH188" i="1" s="1"/>
  <c r="AJ1765" i="1"/>
  <c r="AH1765" i="1" s="1"/>
  <c r="AJ1199" i="1"/>
  <c r="AH1199" i="1" s="1"/>
  <c r="AJ1553" i="1"/>
  <c r="AH1553" i="1" s="1"/>
  <c r="AJ1659" i="1"/>
  <c r="AH1659" i="1" s="1"/>
  <c r="AJ1986" i="1"/>
  <c r="AH1986" i="1" s="1"/>
  <c r="AJ1619" i="1"/>
  <c r="AH1619" i="1" s="1"/>
  <c r="AJ387" i="1"/>
  <c r="AH387" i="1" s="1"/>
  <c r="AJ1375" i="1"/>
  <c r="AH1375" i="1" s="1"/>
  <c r="AJ778" i="1"/>
  <c r="AH778" i="1" s="1"/>
  <c r="AJ978" i="1"/>
  <c r="AH978" i="1" s="1"/>
  <c r="AJ736" i="1"/>
  <c r="AH736" i="1" s="1"/>
  <c r="AJ1423" i="1"/>
  <c r="AH1423" i="1" s="1"/>
  <c r="AJ1326" i="1"/>
  <c r="AH1326" i="1" s="1"/>
  <c r="AJ1154" i="1"/>
  <c r="AH1154" i="1" s="1"/>
  <c r="AJ74" i="1"/>
  <c r="AH74" i="1" s="1"/>
  <c r="AJ1534" i="1"/>
  <c r="AH1534" i="1" s="1"/>
  <c r="AJ208" i="1"/>
  <c r="AH208" i="1" s="1"/>
  <c r="AJ464" i="1"/>
  <c r="AH464" i="1" s="1"/>
  <c r="AJ507" i="1"/>
  <c r="AH507" i="1" s="1"/>
  <c r="AJ771" i="1"/>
  <c r="AH771" i="1" s="1"/>
  <c r="AJ1337" i="1"/>
  <c r="AH1337" i="1" s="1"/>
  <c r="AJ832" i="1"/>
  <c r="AH832" i="1" s="1"/>
  <c r="AJ1046" i="1"/>
  <c r="AH1046" i="1" s="1"/>
  <c r="F1046" i="1" s="1"/>
  <c r="AJ565" i="1"/>
  <c r="AH565" i="1" s="1"/>
  <c r="AJ1292" i="1"/>
  <c r="AH1292" i="1" s="1"/>
  <c r="AJ957" i="1"/>
  <c r="AH957" i="1" s="1"/>
  <c r="AJ1614" i="1"/>
  <c r="AH1614" i="1" s="1"/>
  <c r="AJ1728" i="1"/>
  <c r="AH1728" i="1" s="1"/>
  <c r="AJ1881" i="1"/>
  <c r="AH1881" i="1" s="1"/>
  <c r="AJ436" i="1"/>
  <c r="AH436" i="1" s="1"/>
  <c r="AJ1927" i="1"/>
  <c r="AH1927" i="1" s="1"/>
  <c r="AJ1756" i="1"/>
  <c r="AH1756" i="1" s="1"/>
  <c r="F1756" i="1" s="1"/>
  <c r="AJ2016" i="1"/>
  <c r="AH2016" i="1" s="1"/>
  <c r="AJ415" i="1"/>
  <c r="AH415" i="1" s="1"/>
  <c r="AJ1520" i="1"/>
  <c r="AH1520" i="1" s="1"/>
  <c r="AJ863" i="1"/>
  <c r="AH863" i="1" s="1"/>
  <c r="AJ1017" i="1"/>
  <c r="AH1017" i="1" s="1"/>
  <c r="AJ610" i="1"/>
  <c r="AH610" i="1" s="1"/>
  <c r="AJ931" i="1"/>
  <c r="AH931" i="1" s="1"/>
  <c r="F931" i="1" s="1"/>
  <c r="AJ1083" i="1"/>
  <c r="AH1083" i="1" s="1"/>
  <c r="AJ2003" i="1"/>
  <c r="AH2003" i="1" s="1"/>
  <c r="F2003" i="1" s="1"/>
  <c r="AJ1812" i="1"/>
  <c r="AH1812" i="1" s="1"/>
  <c r="AJ438" i="1"/>
  <c r="AH438" i="1" s="1"/>
  <c r="AJ694" i="1"/>
  <c r="AH694" i="1" s="1"/>
  <c r="AJ1458" i="1"/>
  <c r="AH1458" i="1" s="1"/>
  <c r="AJ998" i="1"/>
  <c r="AH998" i="1" s="1"/>
  <c r="F998" i="1" s="1"/>
  <c r="AJ883" i="1"/>
  <c r="AH883" i="1" s="1"/>
  <c r="AJ1097" i="1"/>
  <c r="AH1097" i="1" s="1"/>
  <c r="AJ9" i="1"/>
  <c r="AH9" i="1" s="1"/>
  <c r="AJ991" i="1"/>
  <c r="AH991" i="1" s="1"/>
  <c r="AJ149" i="1"/>
  <c r="AH149" i="1" s="1"/>
  <c r="AJ1628" i="1"/>
  <c r="AH1628" i="1" s="1"/>
  <c r="AJ460" i="1"/>
  <c r="AH460" i="1" s="1"/>
  <c r="AJ785" i="1"/>
  <c r="AH785" i="1" s="1"/>
  <c r="AJ1400" i="1"/>
  <c r="AH1400" i="1" s="1"/>
  <c r="AJ1245" i="1"/>
  <c r="AH1245" i="1" s="1"/>
  <c r="AJ2029" i="1"/>
  <c r="AH2029" i="1" s="1"/>
  <c r="AJ1623" i="1"/>
  <c r="AH1623" i="1" s="1"/>
  <c r="AJ1251" i="1"/>
  <c r="AH1251" i="1" s="1"/>
  <c r="AJ852" i="1"/>
  <c r="AH852" i="1" s="1"/>
  <c r="AJ1702" i="1"/>
  <c r="AH1702" i="1" s="1"/>
  <c r="AJ609" i="1"/>
  <c r="AH609" i="1" s="1"/>
  <c r="AJ1389" i="1"/>
  <c r="AH1389" i="1" s="1"/>
  <c r="AJ1783" i="1"/>
  <c r="AH1783" i="1" s="1"/>
  <c r="AJ318" i="1"/>
  <c r="AH318" i="1" s="1"/>
  <c r="AJ1543" i="1"/>
  <c r="AH1543" i="1" s="1"/>
  <c r="AJ660" i="1"/>
  <c r="AH660" i="1" s="1"/>
  <c r="F660" i="1" s="1"/>
  <c r="AJ369" i="1"/>
  <c r="AH369" i="1" s="1"/>
  <c r="AJ78" i="1"/>
  <c r="AH78" i="1" s="1"/>
  <c r="AJ527" i="1"/>
  <c r="AH527" i="1" s="1"/>
  <c r="F527" i="1" s="1"/>
  <c r="AJ1589" i="1"/>
  <c r="AH1589" i="1" s="1"/>
  <c r="AJ762" i="1"/>
  <c r="AH762" i="1" s="1"/>
  <c r="AJ1673" i="1"/>
  <c r="AH1673" i="1" s="1"/>
  <c r="AJ1357" i="1"/>
  <c r="AH1357" i="1" s="1"/>
  <c r="AJ179" i="1"/>
  <c r="AH179" i="1" s="1"/>
  <c r="AJ242" i="1"/>
  <c r="AH242" i="1" s="1"/>
  <c r="AJ975" i="1"/>
  <c r="AH975" i="1" s="1"/>
  <c r="F975" i="1" s="1"/>
  <c r="AJ1633" i="1"/>
  <c r="AH1633" i="1" s="1"/>
  <c r="AJ1009" i="1"/>
  <c r="AH1009" i="1" s="1"/>
  <c r="AJ1679" i="1"/>
  <c r="AH1679" i="1" s="1"/>
  <c r="AJ971" i="1"/>
  <c r="AH971" i="1" s="1"/>
  <c r="AJ265" i="1"/>
  <c r="AH265" i="1" s="1"/>
  <c r="AJ719" i="1"/>
  <c r="AH719" i="1" s="1"/>
  <c r="F719" i="1" s="1"/>
  <c r="AJ133" i="1"/>
  <c r="AH133" i="1" s="1"/>
  <c r="AJ572" i="1"/>
  <c r="AH572" i="1" s="1"/>
  <c r="AJ1918" i="1"/>
  <c r="AH1918" i="1" s="1"/>
  <c r="AJ1551" i="1"/>
  <c r="AH1551" i="1" s="1"/>
  <c r="AJ1362" i="1"/>
  <c r="AH1362" i="1" s="1"/>
  <c r="AJ213" i="1"/>
  <c r="AH213" i="1" s="1"/>
  <c r="AJ1196" i="1"/>
  <c r="AH1196" i="1" s="1"/>
  <c r="F1196" i="1" s="1"/>
  <c r="AJ325" i="1"/>
  <c r="AH325" i="1" s="1"/>
  <c r="AJ1818" i="1"/>
  <c r="AH1818" i="1" s="1"/>
  <c r="AJ1223" i="1"/>
  <c r="AH1223" i="1" s="1"/>
  <c r="AJ243" i="1"/>
  <c r="AH243" i="1" s="1"/>
  <c r="AJ1037" i="1"/>
  <c r="AH1037" i="1" s="1"/>
  <c r="AJ1000" i="1"/>
  <c r="AH1000" i="1" s="1"/>
  <c r="AJ164" i="1"/>
  <c r="AH164" i="1" s="1"/>
  <c r="AJ1547" i="1"/>
  <c r="AH1547" i="1" s="1"/>
  <c r="AJ1794" i="1"/>
  <c r="AH1794" i="1" s="1"/>
  <c r="AJ821" i="1"/>
  <c r="AH821" i="1" s="1"/>
  <c r="AJ130" i="1"/>
  <c r="AH130" i="1" s="1"/>
  <c r="AJ1540" i="1"/>
  <c r="AH1540" i="1" s="1"/>
  <c r="AJ1895" i="1"/>
  <c r="AH1895" i="1" s="1"/>
  <c r="AJ264" i="1"/>
  <c r="AH264" i="1" s="1"/>
  <c r="AJ520" i="1"/>
  <c r="AH520" i="1" s="1"/>
  <c r="AJ1215" i="1"/>
  <c r="AH1215" i="1" s="1"/>
  <c r="AJ525" i="1"/>
  <c r="AH525" i="1" s="1"/>
  <c r="AJ810" i="1"/>
  <c r="AH810" i="1" s="1"/>
  <c r="F810" i="1" s="1"/>
  <c r="AJ949" i="1"/>
  <c r="AH949" i="1" s="1"/>
  <c r="AJ412" i="1"/>
  <c r="AH412" i="1" s="1"/>
  <c r="AJ1008" i="1"/>
  <c r="AH1008" i="1" s="1"/>
  <c r="AJ2001" i="1"/>
  <c r="AH2001" i="1" s="1"/>
  <c r="AJ1523" i="1"/>
  <c r="AH1523" i="1" s="1"/>
  <c r="AJ146" i="1"/>
  <c r="AH146" i="1" s="1"/>
  <c r="AJ106" i="1"/>
  <c r="AH106" i="1" s="1"/>
  <c r="AJ619" i="1"/>
  <c r="AH619" i="1" s="1"/>
  <c r="AJ1754" i="1"/>
  <c r="AH1754" i="1" s="1"/>
  <c r="AJ1446" i="1"/>
  <c r="AH1446" i="1" s="1"/>
  <c r="AJ1558" i="1"/>
  <c r="AH1558" i="1" s="1"/>
  <c r="AJ1335" i="1"/>
  <c r="AH1335" i="1" s="1"/>
  <c r="AJ437" i="1"/>
  <c r="AH437" i="1" s="1"/>
  <c r="AJ661" i="1"/>
  <c r="AH661" i="1" s="1"/>
  <c r="F661" i="1" s="1"/>
  <c r="AJ1778" i="1"/>
  <c r="AH1778" i="1" s="1"/>
  <c r="AJ1457" i="1"/>
  <c r="AH1457" i="1" s="1"/>
  <c r="AJ989" i="1"/>
  <c r="AH989" i="1" s="1"/>
  <c r="AJ1643" i="1"/>
  <c r="AH1643" i="1" s="1"/>
  <c r="AJ1087" i="1"/>
  <c r="AH1087" i="1" s="1"/>
  <c r="AJ1341" i="1"/>
  <c r="AH1341" i="1" s="1"/>
  <c r="AJ1875" i="1"/>
  <c r="AH1875" i="1" s="1"/>
  <c r="AJ1270" i="1"/>
  <c r="AH1270" i="1" s="1"/>
  <c r="F1270" i="1" s="1"/>
  <c r="AJ1761" i="1"/>
  <c r="AH1761" i="1" s="1"/>
  <c r="AJ1115" i="1"/>
  <c r="AH1115" i="1" s="1"/>
  <c r="AJ1065" i="1"/>
  <c r="AH1065" i="1" s="1"/>
  <c r="AJ433" i="1"/>
  <c r="AH433" i="1" s="1"/>
  <c r="F433" i="1" s="1"/>
  <c r="AJ1265" i="1"/>
  <c r="AH1265" i="1" s="1"/>
  <c r="AJ324" i="1"/>
  <c r="AH324" i="1" s="1"/>
  <c r="AJ642" i="1"/>
  <c r="AH642" i="1" s="1"/>
  <c r="AJ1612" i="1"/>
  <c r="AH1612" i="1" s="1"/>
  <c r="F1612" i="1" s="1"/>
  <c r="AJ1979" i="1"/>
  <c r="AH1979" i="1" s="1"/>
  <c r="AJ1950" i="1"/>
  <c r="AH1950" i="1" s="1"/>
  <c r="AJ470" i="1"/>
  <c r="AH470" i="1" s="1"/>
  <c r="F470" i="1" s="1"/>
  <c r="AJ766" i="1"/>
  <c r="AH766" i="1" s="1"/>
  <c r="AJ1214" i="1"/>
  <c r="AH1214" i="1" s="1"/>
  <c r="AJ1015" i="1"/>
  <c r="AH1015" i="1" s="1"/>
  <c r="AJ181" i="1"/>
  <c r="AH181" i="1" s="1"/>
  <c r="F181" i="1" s="1"/>
  <c r="AJ697" i="1"/>
  <c r="AH697" i="1" s="1"/>
  <c r="AJ947" i="1"/>
  <c r="AH947" i="1" s="1"/>
  <c r="AJ1189" i="1"/>
  <c r="AH1189" i="1" s="1"/>
  <c r="AJ1123" i="1"/>
  <c r="AH1123" i="1" s="1"/>
  <c r="AJ1366" i="1"/>
  <c r="AH1366" i="1" s="1"/>
  <c r="AJ1668" i="1"/>
  <c r="AH1668" i="1" s="1"/>
  <c r="AJ1689" i="1"/>
  <c r="AH1689" i="1" s="1"/>
  <c r="AJ1568" i="1"/>
  <c r="AH1568" i="1" s="1"/>
  <c r="AJ927" i="1"/>
  <c r="AH927" i="1" s="1"/>
  <c r="AJ1766" i="1"/>
  <c r="AH1766" i="1" s="1"/>
  <c r="AJ748" i="1"/>
  <c r="AH748" i="1" s="1"/>
  <c r="AJ1671" i="1"/>
  <c r="AH1671" i="1" s="1"/>
  <c r="AJ1682" i="1"/>
  <c r="AH1682" i="1" s="1"/>
  <c r="AJ714" i="1"/>
  <c r="AH714" i="1" s="1"/>
  <c r="F714" i="1" s="1"/>
  <c r="AJ1043" i="1"/>
  <c r="AH1043" i="1" s="1"/>
  <c r="AJ521" i="1"/>
  <c r="AH521" i="1" s="1"/>
  <c r="AJ804" i="1"/>
  <c r="AH804" i="1" s="1"/>
  <c r="AJ1144" i="1"/>
  <c r="AH1144" i="1" s="1"/>
  <c r="AJ284" i="1"/>
  <c r="AH284" i="1" s="1"/>
  <c r="AJ561" i="1"/>
  <c r="AH561" i="1" s="1"/>
  <c r="AJ1220" i="1"/>
  <c r="AH1220" i="1" s="1"/>
  <c r="AJ677" i="1"/>
  <c r="AH677" i="1" s="1"/>
  <c r="AJ781" i="1"/>
  <c r="AH781" i="1" s="1"/>
  <c r="AJ267" i="1"/>
  <c r="AH267" i="1" s="1"/>
  <c r="AJ899" i="1"/>
  <c r="AH899" i="1" s="1"/>
  <c r="F899" i="1" s="1"/>
  <c r="AJ1842" i="1"/>
  <c r="AH1842" i="1" s="1"/>
  <c r="AJ1356" i="1"/>
  <c r="AH1356" i="1" s="1"/>
  <c r="AJ1704" i="1"/>
  <c r="AH1704" i="1" s="1"/>
  <c r="F1704" i="1" s="1"/>
  <c r="AJ1821" i="1"/>
  <c r="AH1821" i="1" s="1"/>
  <c r="AJ1848" i="1"/>
  <c r="AH1848" i="1" s="1"/>
  <c r="AJ1797" i="1"/>
  <c r="AH1797" i="1" s="1"/>
  <c r="AJ1444" i="1"/>
  <c r="AH1444" i="1" s="1"/>
  <c r="AJ1630" i="1"/>
  <c r="AH1630" i="1" s="1"/>
  <c r="AJ699" i="1"/>
  <c r="AH699" i="1" s="1"/>
  <c r="AJ1010" i="1"/>
  <c r="AH1010" i="1" s="1"/>
  <c r="AJ1040" i="1"/>
  <c r="AH1040" i="1" s="1"/>
  <c r="AJ1406" i="1"/>
  <c r="AH1406" i="1" s="1"/>
  <c r="AJ981" i="1"/>
  <c r="AH981" i="1" s="1"/>
  <c r="AJ42" i="1"/>
  <c r="AH42" i="1" s="1"/>
  <c r="AJ68" i="1"/>
  <c r="AH68" i="1" s="1"/>
  <c r="AJ1555" i="1"/>
  <c r="AH1555" i="1" s="1"/>
  <c r="AJ403" i="1"/>
  <c r="AH403" i="1" s="1"/>
  <c r="AJ1587" i="1"/>
  <c r="AH1587" i="1" s="1"/>
  <c r="AJ240" i="1"/>
  <c r="AH240" i="1" s="1"/>
  <c r="AJ496" i="1"/>
  <c r="AH496" i="1" s="1"/>
  <c r="AJ405" i="1"/>
  <c r="AH405" i="1" s="1"/>
  <c r="AJ1369" i="1"/>
  <c r="AH1369" i="1" s="1"/>
  <c r="AJ954" i="1"/>
  <c r="AH954" i="1" s="1"/>
  <c r="AJ1391" i="1"/>
  <c r="AH1391" i="1" s="1"/>
  <c r="AJ887" i="1"/>
  <c r="AH887" i="1" s="1"/>
  <c r="F887" i="1" s="1"/>
  <c r="AJ277" i="1"/>
  <c r="AH277" i="1" s="1"/>
  <c r="AJ1436" i="1"/>
  <c r="AH1436" i="1" s="1"/>
  <c r="AJ1323" i="1"/>
  <c r="AH1323" i="1" s="1"/>
  <c r="AJ1204" i="1"/>
  <c r="AH1204" i="1" s="1"/>
  <c r="AJ514" i="1"/>
  <c r="AH514" i="1" s="1"/>
  <c r="AJ1025" i="1"/>
  <c r="AH1025" i="1" s="1"/>
  <c r="AJ638" i="1"/>
  <c r="AH638" i="1" s="1"/>
  <c r="AJ398" i="1"/>
  <c r="AH398" i="1" s="1"/>
  <c r="AJ1827" i="1"/>
  <c r="AH1827" i="1" s="1"/>
  <c r="AJ1571" i="1"/>
  <c r="AH1571" i="1" s="1"/>
  <c r="AJ904" i="1"/>
  <c r="AH904" i="1" s="1"/>
  <c r="AJ392" i="1"/>
  <c r="AH392" i="1" s="1"/>
  <c r="AJ1791" i="1"/>
  <c r="AH1791" i="1" s="1"/>
  <c r="AJ1132" i="1"/>
  <c r="AH1132" i="1" s="1"/>
  <c r="AJ1952" i="1"/>
  <c r="AH1952" i="1" s="1"/>
  <c r="AJ1243" i="1"/>
  <c r="AH1243" i="1" s="1"/>
  <c r="AJ1104" i="1"/>
  <c r="AH1104" i="1" s="1"/>
  <c r="AJ386" i="1"/>
  <c r="AH386" i="1" s="1"/>
  <c r="AJ1075" i="1"/>
  <c r="AH1075" i="1" s="1"/>
  <c r="AJ1128" i="1"/>
  <c r="AH1128" i="1" s="1"/>
  <c r="AJ1304" i="1"/>
  <c r="AH1304" i="1" s="1"/>
  <c r="AJ196" i="1"/>
  <c r="AH196" i="1" s="1"/>
  <c r="AJ841" i="1"/>
  <c r="AH841" i="1" s="1"/>
  <c r="AJ1934" i="1"/>
  <c r="AH1934" i="1" s="1"/>
  <c r="AJ844" i="1"/>
  <c r="AH844" i="1" s="1"/>
  <c r="AJ865" i="1"/>
  <c r="AH865" i="1" s="1"/>
  <c r="F865" i="1" s="1"/>
  <c r="AJ51" i="1"/>
  <c r="AH51" i="1" s="1"/>
  <c r="AJ1152" i="1"/>
  <c r="AH1152" i="1" s="1"/>
  <c r="AJ1248" i="1"/>
  <c r="AH1248" i="1" s="1"/>
  <c r="AJ1989" i="1"/>
  <c r="AH1989" i="1" s="1"/>
  <c r="AJ1145" i="1"/>
  <c r="AH1145" i="1" s="1"/>
  <c r="AJ1004" i="1"/>
  <c r="AH1004" i="1" s="1"/>
  <c r="AJ737" i="1"/>
  <c r="AH737" i="1" s="1"/>
  <c r="F737" i="1" s="1"/>
  <c r="AJ907" i="1"/>
  <c r="AH907" i="1" s="1"/>
  <c r="AJ249" i="1"/>
  <c r="AH249" i="1" s="1"/>
  <c r="AJ1490" i="1"/>
  <c r="AH1490" i="1" s="1"/>
  <c r="AJ1599" i="1"/>
  <c r="AH1599" i="1" s="1"/>
  <c r="AJ1525" i="1"/>
  <c r="AH1525" i="1" s="1"/>
  <c r="AJ1355" i="1"/>
  <c r="AH1355" i="1" s="1"/>
  <c r="AJ1722" i="1"/>
  <c r="AH1722" i="1" s="1"/>
  <c r="AJ1063" i="1"/>
  <c r="AH1063" i="1" s="1"/>
  <c r="AJ1080" i="1"/>
  <c r="AH1080" i="1" s="1"/>
  <c r="AJ1835" i="1"/>
  <c r="AH1835" i="1" s="1"/>
  <c r="AJ1676" i="1"/>
  <c r="AH1676" i="1" s="1"/>
  <c r="AJ817" i="1"/>
  <c r="AH817" i="1" s="1"/>
  <c r="F817" i="1" s="1"/>
  <c r="AJ679" i="1"/>
  <c r="AH679" i="1" s="1"/>
  <c r="AJ1395" i="1"/>
  <c r="AH1395" i="1" s="1"/>
  <c r="AJ1663" i="1"/>
  <c r="AH1663" i="1" s="1"/>
  <c r="AJ2027" i="1"/>
  <c r="AH2027" i="1" s="1"/>
  <c r="AJ70" i="1"/>
  <c r="AH70" i="1" s="1"/>
  <c r="AJ1317" i="1"/>
  <c r="AH1317" i="1" s="1"/>
  <c r="AJ884" i="1"/>
  <c r="AH884" i="1" s="1"/>
  <c r="AJ542" i="1"/>
  <c r="AH542" i="1" s="1"/>
  <c r="F542" i="1" s="1"/>
  <c r="AJ1734" i="1"/>
  <c r="AH1734" i="1" s="1"/>
  <c r="AJ641" i="1"/>
  <c r="AH641" i="1" s="1"/>
  <c r="AJ1846" i="1"/>
  <c r="AH1846" i="1" s="1"/>
  <c r="AJ93" i="1"/>
  <c r="AH93" i="1" s="1"/>
  <c r="AJ350" i="1"/>
  <c r="AH350" i="1" s="1"/>
  <c r="AJ692" i="1"/>
  <c r="AH692" i="1" s="1"/>
  <c r="AJ247" i="1"/>
  <c r="AH247" i="1" s="1"/>
  <c r="AJ110" i="1"/>
  <c r="AH110" i="1" s="1"/>
  <c r="AJ559" i="1"/>
  <c r="AH559" i="1" s="1"/>
  <c r="F559" i="1" s="1"/>
  <c r="AJ999" i="1"/>
  <c r="AH999" i="1" s="1"/>
  <c r="AJ1706" i="1"/>
  <c r="AH1706" i="1" s="1"/>
  <c r="AJ879" i="1"/>
  <c r="AH879" i="1" s="1"/>
  <c r="AJ1354" i="1"/>
  <c r="AH1354" i="1" s="1"/>
  <c r="AJ553" i="1"/>
  <c r="AH553" i="1" s="1"/>
  <c r="AJ150" i="1"/>
  <c r="AH150" i="1" s="1"/>
  <c r="AJ604" i="1"/>
  <c r="AH604" i="1" s="1"/>
  <c r="AJ1995" i="1"/>
  <c r="AH1995" i="1" s="1"/>
  <c r="AJ1410" i="1"/>
  <c r="AH1410" i="1" s="1"/>
  <c r="AJ469" i="1"/>
  <c r="AH469" i="1" s="1"/>
  <c r="F469" i="1" s="1"/>
  <c r="AJ1510" i="1"/>
  <c r="AH1510" i="1" s="1"/>
  <c r="AJ357" i="1"/>
  <c r="AH357" i="1" s="1"/>
  <c r="AJ749" i="1"/>
  <c r="AH749" i="1" s="1"/>
  <c r="F749" i="1" s="1"/>
  <c r="AJ371" i="1"/>
  <c r="AH371" i="1" s="1"/>
  <c r="AJ1093" i="1"/>
  <c r="AH1093" i="1" s="1"/>
  <c r="AJ421" i="1"/>
  <c r="AH421" i="1" s="1"/>
  <c r="AJ1903" i="1"/>
  <c r="AH1903" i="1" s="1"/>
  <c r="AJ675" i="1"/>
  <c r="AH675" i="1" s="1"/>
  <c r="AJ1909" i="1"/>
  <c r="AH1909" i="1" s="1"/>
  <c r="AJ296" i="1"/>
  <c r="AH296" i="1" s="1"/>
  <c r="AJ552" i="1"/>
  <c r="AH552" i="1" s="1"/>
  <c r="AJ1874" i="1"/>
  <c r="AH1874" i="1" s="1"/>
  <c r="F1874" i="1" s="1"/>
  <c r="AJ1577" i="1"/>
  <c r="AH1577" i="1" s="1"/>
  <c r="AJ76" i="1"/>
  <c r="AH76" i="1" s="1"/>
  <c r="AJ151" i="1"/>
  <c r="AH151" i="1" s="1"/>
  <c r="AJ997" i="1"/>
  <c r="AH997" i="1" s="1"/>
  <c r="AJ1983" i="1"/>
  <c r="AH1983" i="1" s="1"/>
  <c r="AJ1606" i="1"/>
  <c r="AH1606" i="1" s="1"/>
  <c r="AJ1605" i="1"/>
  <c r="AH1605" i="1" s="1"/>
  <c r="AJ1635" i="1"/>
  <c r="AH1635" i="1" s="1"/>
  <c r="F1635" i="1" s="1"/>
  <c r="AJ1481" i="1"/>
  <c r="AH1481" i="1" s="1"/>
  <c r="AJ221" i="1"/>
  <c r="AH221" i="1" s="1"/>
  <c r="AJ901" i="1"/>
  <c r="AH901" i="1" s="1"/>
  <c r="F901" i="1" s="1"/>
  <c r="AJ651" i="1"/>
  <c r="AH651" i="1" s="1"/>
  <c r="AJ1784" i="1"/>
  <c r="AH1784" i="1" s="1"/>
  <c r="AJ1961" i="1"/>
  <c r="AH1961" i="1" s="1"/>
  <c r="AJ786" i="1"/>
  <c r="AH786" i="1" s="1"/>
  <c r="AJ1348" i="1"/>
  <c r="AH1348" i="1" s="1"/>
  <c r="AJ1138" i="1"/>
  <c r="AH1138" i="1" s="1"/>
  <c r="AJ1407" i="1"/>
  <c r="AH1407" i="1" s="1"/>
  <c r="AJ1945" i="1"/>
  <c r="AH1945" i="1" s="1"/>
  <c r="AJ919" i="1"/>
  <c r="AH919" i="1" s="1"/>
  <c r="AJ1656" i="1"/>
  <c r="AH1656" i="1" s="1"/>
  <c r="AJ446" i="1"/>
  <c r="AH446" i="1" s="1"/>
  <c r="F446" i="1" s="1"/>
  <c r="AJ14" i="1"/>
  <c r="AH14" i="1" s="1"/>
  <c r="AJ1705" i="1"/>
  <c r="AH1705" i="1" s="1"/>
  <c r="AJ310" i="1"/>
  <c r="AH310" i="1" s="1"/>
  <c r="AJ1386" i="1"/>
  <c r="AH1386" i="1" s="1"/>
  <c r="AJ1137" i="1"/>
  <c r="AH1137" i="1" s="1"/>
  <c r="AJ279" i="1"/>
  <c r="AH279" i="1" s="1"/>
  <c r="AJ461" i="1"/>
  <c r="AH461" i="1" s="1"/>
  <c r="AJ491" i="1"/>
  <c r="AH491" i="1" s="1"/>
  <c r="AJ1146" i="1"/>
  <c r="AH1146" i="1" s="1"/>
  <c r="AJ1471" i="1"/>
  <c r="AH1471" i="1" s="1"/>
  <c r="AJ1437" i="1"/>
  <c r="AH1437" i="1" s="1"/>
  <c r="AJ141" i="1"/>
  <c r="AH141" i="1" s="1"/>
  <c r="AJ32" i="1"/>
  <c r="AH32" i="1" s="1"/>
  <c r="AJ727" i="1"/>
  <c r="AH727" i="1" s="1"/>
  <c r="AJ206" i="1"/>
  <c r="AH206" i="1" s="1"/>
  <c r="AJ1237" i="1"/>
  <c r="AH1237" i="1" s="1"/>
  <c r="AJ1328" i="1"/>
  <c r="AH1328" i="1" s="1"/>
  <c r="AJ969" i="1"/>
  <c r="AH969" i="1" s="1"/>
  <c r="AJ182" i="1"/>
  <c r="AH182" i="1" s="1"/>
  <c r="AJ479" i="1"/>
  <c r="AH479" i="1" s="1"/>
  <c r="AJ892" i="1"/>
  <c r="AH892" i="1" s="1"/>
  <c r="AJ1067" i="1"/>
  <c r="AH1067" i="1" s="1"/>
  <c r="AJ99" i="1"/>
  <c r="AH99" i="1" s="1"/>
  <c r="AJ1118" i="1"/>
  <c r="AH1118" i="1" s="1"/>
  <c r="AJ1862" i="1"/>
  <c r="AH1862" i="1" s="1"/>
  <c r="AJ1921" i="1"/>
  <c r="AH1921" i="1" s="1"/>
  <c r="AJ33" i="1"/>
  <c r="AH33" i="1" s="1"/>
  <c r="AJ418" i="1"/>
  <c r="AH418" i="1" s="1"/>
  <c r="AJ674" i="1"/>
  <c r="AH674" i="1" s="1"/>
  <c r="AJ1181" i="1"/>
  <c r="AH1181" i="1" s="1"/>
  <c r="F1181" i="1" s="1"/>
  <c r="AJ1277" i="1"/>
  <c r="AH1277" i="1" s="1"/>
  <c r="AJ1854" i="1"/>
  <c r="AH1854" i="1" s="1"/>
  <c r="AJ1338" i="1"/>
  <c r="AH1338" i="1" s="1"/>
  <c r="AJ239" i="1"/>
  <c r="AH239" i="1" s="1"/>
  <c r="AJ231" i="1"/>
  <c r="AH231" i="1" s="1"/>
  <c r="AJ1942" i="1"/>
  <c r="AH1942" i="1" s="1"/>
  <c r="F1942" i="1" s="1"/>
  <c r="AJ214" i="1"/>
  <c r="AH214" i="1" s="1"/>
  <c r="AJ524" i="1"/>
  <c r="AH524" i="1" s="1"/>
  <c r="F524" i="1" s="1"/>
  <c r="AJ706" i="1"/>
  <c r="AH706" i="1" s="1"/>
  <c r="AJ1312" i="1"/>
  <c r="AH1312" i="1" s="1"/>
  <c r="AJ428" i="1"/>
  <c r="AH428" i="1" s="1"/>
  <c r="AJ711" i="1"/>
  <c r="AH711" i="1" s="1"/>
  <c r="AJ30" i="1"/>
  <c r="AH30" i="1" s="1"/>
  <c r="AJ1719" i="1"/>
  <c r="AH1719" i="1" s="1"/>
  <c r="AJ372" i="1"/>
  <c r="AH372" i="1" s="1"/>
  <c r="AJ503" i="1"/>
  <c r="AH503" i="1" s="1"/>
  <c r="AJ1621" i="1"/>
  <c r="AH1621" i="1" s="1"/>
  <c r="AJ1023" i="1"/>
  <c r="AH1023" i="1" s="1"/>
  <c r="AJ1957" i="1"/>
  <c r="AH1957" i="1" s="1"/>
  <c r="AJ1772" i="1"/>
  <c r="AH1772" i="1" s="1"/>
  <c r="AJ274" i="1"/>
  <c r="AH274" i="1" s="1"/>
  <c r="AJ779" i="1"/>
  <c r="AH779" i="1" s="1"/>
  <c r="AJ80" i="1"/>
  <c r="AH80" i="1" s="1"/>
  <c r="AJ956" i="1"/>
  <c r="AH956" i="1" s="1"/>
  <c r="AJ297" i="1"/>
  <c r="AH297" i="1" s="1"/>
  <c r="AJ198" i="1"/>
  <c r="AH198" i="1" s="1"/>
  <c r="AJ1258" i="1"/>
  <c r="AH1258" i="1" s="1"/>
  <c r="AJ1753" i="1"/>
  <c r="AH1753" i="1" s="1"/>
  <c r="AJ636" i="1"/>
  <c r="AH636" i="1" s="1"/>
  <c r="AJ1350" i="1"/>
  <c r="AH1350" i="1" s="1"/>
  <c r="AJ1686" i="1"/>
  <c r="AH1686" i="1" s="1"/>
  <c r="AJ337" i="1"/>
  <c r="AH337" i="1" s="1"/>
  <c r="AJ597" i="1"/>
  <c r="AH597" i="1" s="1"/>
  <c r="AJ914" i="1"/>
  <c r="AH914" i="1" s="1"/>
  <c r="AJ813" i="1"/>
  <c r="AH813" i="1" s="1"/>
  <c r="AJ499" i="1"/>
  <c r="AH499" i="1" s="1"/>
  <c r="F499" i="1" s="1"/>
  <c r="AJ1202" i="1"/>
  <c r="AH1202" i="1" s="1"/>
  <c r="AJ1941" i="1"/>
  <c r="AH1941" i="1" s="1"/>
  <c r="AJ445" i="1"/>
  <c r="AH445" i="1" s="1"/>
  <c r="AJ1919" i="1"/>
  <c r="AH1919" i="1" s="1"/>
  <c r="AJ7" i="1"/>
  <c r="AH7" i="1" s="1"/>
  <c r="F7" i="1" s="1"/>
  <c r="AJ1736" i="1"/>
  <c r="AH1736" i="1" s="1"/>
  <c r="AJ1853" i="1"/>
  <c r="AH1853" i="1" s="1"/>
  <c r="AJ848" i="1"/>
  <c r="AH848" i="1" s="1"/>
  <c r="AJ866" i="1"/>
  <c r="AH866" i="1" s="1"/>
  <c r="F866" i="1" s="1"/>
  <c r="AJ175" i="1"/>
  <c r="AH175" i="1" s="1"/>
  <c r="AJ1683" i="1"/>
  <c r="AH1683" i="1" s="1"/>
  <c r="AJ1978" i="1"/>
  <c r="AH1978" i="1" s="1"/>
  <c r="AJ1257" i="1"/>
  <c r="AH1257" i="1" s="1"/>
  <c r="AJ1691" i="1"/>
  <c r="AH1691" i="1" s="1"/>
  <c r="AJ1072" i="1"/>
  <c r="AH1072" i="1" s="1"/>
  <c r="AJ1935" i="1"/>
  <c r="AH1935" i="1" s="1"/>
  <c r="AJ952" i="1"/>
  <c r="AH952" i="1" s="1"/>
  <c r="AJ477" i="1"/>
  <c r="AH477" i="1" s="1"/>
  <c r="F477" i="1" s="1"/>
  <c r="AJ1101" i="1"/>
  <c r="AH1101" i="1" s="1"/>
  <c r="AJ761" i="1"/>
  <c r="AH761" i="1" s="1"/>
  <c r="F761" i="1" s="1"/>
  <c r="AJ272" i="1"/>
  <c r="AH272" i="1" s="1"/>
  <c r="AJ1191" i="1"/>
  <c r="AH1191" i="1" s="1"/>
  <c r="AJ792" i="1"/>
  <c r="AH792" i="1" s="1"/>
  <c r="F792" i="1" s="1"/>
  <c r="AJ802" i="1"/>
  <c r="AH802" i="1" s="1"/>
  <c r="F802" i="1" s="1"/>
  <c r="AJ1249" i="1"/>
  <c r="AH1249" i="1" s="1"/>
  <c r="AJ1112" i="1"/>
  <c r="AH1112" i="1" s="1"/>
  <c r="AJ388" i="1"/>
  <c r="AH388" i="1" s="1"/>
  <c r="AJ937" i="1"/>
  <c r="AH937" i="1" s="1"/>
  <c r="AJ1441" i="1"/>
  <c r="AH1441" i="1" s="1"/>
  <c r="AJ1603" i="1"/>
  <c r="AH1603" i="1" s="1"/>
  <c r="AJ1329" i="1"/>
  <c r="AH1329" i="1" s="1"/>
  <c r="AJ1364" i="1"/>
  <c r="AH1364" i="1" s="1"/>
  <c r="AJ780" i="1"/>
  <c r="AH780" i="1" s="1"/>
  <c r="AJ173" i="1"/>
  <c r="AH173" i="1" s="1"/>
  <c r="AJ580" i="1"/>
  <c r="AH580" i="1" s="1"/>
  <c r="F580" i="1" s="1"/>
  <c r="AJ519" i="1"/>
  <c r="AH519" i="1" s="1"/>
  <c r="AJ1092" i="1"/>
  <c r="AH1092" i="1" s="1"/>
  <c r="AJ537" i="1"/>
  <c r="AH537" i="1" s="1"/>
  <c r="AJ1413" i="1"/>
  <c r="AH1413" i="1" s="1"/>
  <c r="AJ1440" i="1"/>
  <c r="AH1440" i="1" s="1"/>
  <c r="AJ1896" i="1"/>
  <c r="AH1896" i="1" s="1"/>
  <c r="AJ1203" i="1"/>
  <c r="AH1203" i="1" s="1"/>
  <c r="AJ204" i="1"/>
  <c r="AH204" i="1" s="1"/>
  <c r="AJ1336" i="1"/>
  <c r="AH1336" i="1" s="1"/>
  <c r="AJ455" i="1"/>
  <c r="AH455" i="1" s="1"/>
  <c r="AJ924" i="1"/>
  <c r="AH924" i="1" s="1"/>
  <c r="AJ730" i="1"/>
  <c r="AH730" i="1" s="1"/>
  <c r="F730" i="1" s="1"/>
  <c r="AJ1740" i="1"/>
  <c r="AH1740" i="1" s="1"/>
  <c r="AJ772" i="1"/>
  <c r="AH772" i="1" s="1"/>
  <c r="AJ1221" i="1"/>
  <c r="AH1221" i="1" s="1"/>
  <c r="AJ916" i="1"/>
  <c r="AH916" i="1" s="1"/>
  <c r="AJ574" i="1"/>
  <c r="AH574" i="1" s="1"/>
  <c r="F574" i="1" s="1"/>
  <c r="AJ1872" i="1"/>
  <c r="AH1872" i="1" s="1"/>
  <c r="AJ417" i="1"/>
  <c r="AH417" i="1" s="1"/>
  <c r="AJ673" i="1"/>
  <c r="AH673" i="1" s="1"/>
  <c r="AJ399" i="1"/>
  <c r="AH399" i="1" s="1"/>
  <c r="AJ1889" i="1"/>
  <c r="AH1889" i="1" s="1"/>
  <c r="F1889" i="1" s="1"/>
  <c r="AJ828" i="1"/>
  <c r="AH828" i="1" s="1"/>
  <c r="AJ125" i="1"/>
  <c r="AH125" i="1" s="1"/>
  <c r="F125" i="1" s="1"/>
  <c r="AJ774" i="1"/>
  <c r="AH774" i="1" s="1"/>
  <c r="AJ2005" i="1"/>
  <c r="AH2005" i="1" s="1"/>
  <c r="AJ793" i="1"/>
  <c r="AH793" i="1" s="1"/>
  <c r="F793" i="1" s="1"/>
  <c r="AJ591" i="1"/>
  <c r="AH591" i="1" s="1"/>
  <c r="AJ1047" i="1"/>
  <c r="AH1047" i="1" s="1"/>
  <c r="AJ306" i="1"/>
  <c r="AH306" i="1" s="1"/>
  <c r="F306" i="1" s="1"/>
  <c r="AJ705" i="1"/>
  <c r="AH705" i="1" s="1"/>
  <c r="AJ1915" i="1"/>
  <c r="AH1915" i="1" s="1"/>
  <c r="AJ585" i="1"/>
  <c r="AH585" i="1" s="1"/>
  <c r="F585" i="1" s="1"/>
  <c r="AJ918" i="1"/>
  <c r="AH918" i="1" s="1"/>
  <c r="F918" i="1" s="1"/>
  <c r="AJ985" i="1"/>
  <c r="AH985" i="1" s="1"/>
  <c r="AJ1290" i="1"/>
  <c r="AH1290" i="1" s="1"/>
  <c r="AJ1283" i="1"/>
  <c r="AH1283" i="1" s="1"/>
  <c r="AJ558" i="1"/>
  <c r="AH558" i="1" s="1"/>
  <c r="AJ846" i="1"/>
  <c r="AH846" i="1" s="1"/>
  <c r="F846" i="1" s="1"/>
  <c r="AJ724" i="1"/>
  <c r="AH724" i="1" s="1"/>
  <c r="AJ938" i="1"/>
  <c r="AH938" i="1" s="1"/>
  <c r="AJ845" i="1"/>
  <c r="AH845" i="1" s="1"/>
  <c r="F845" i="1" s="1"/>
  <c r="AJ1491" i="1"/>
  <c r="AH1491" i="1" s="1"/>
  <c r="AJ1333" i="1"/>
  <c r="AH1333" i="1" s="1"/>
  <c r="AJ451" i="1"/>
  <c r="AH451" i="1" s="1"/>
  <c r="AJ24" i="1"/>
  <c r="AH24" i="1" s="1"/>
  <c r="AJ794" i="1"/>
  <c r="AH794" i="1" s="1"/>
  <c r="AJ1657" i="1"/>
  <c r="AH1657" i="1" s="1"/>
  <c r="AJ108" i="1"/>
  <c r="AH108" i="1" s="1"/>
  <c r="AJ994" i="1"/>
  <c r="AH994" i="1" s="1"/>
  <c r="AJ408" i="1"/>
  <c r="AH408" i="1" s="1"/>
  <c r="AJ1106" i="1"/>
  <c r="AH1106" i="1" s="1"/>
  <c r="F1106" i="1" s="1"/>
  <c r="AJ1007" i="1"/>
  <c r="AH1007" i="1" s="1"/>
  <c r="AJ20" i="1"/>
  <c r="AH20" i="1" s="1"/>
  <c r="AJ1013" i="1"/>
  <c r="AH1013" i="1" s="1"/>
  <c r="AJ1056" i="1"/>
  <c r="AH1056" i="1" s="1"/>
  <c r="AJ819" i="1"/>
  <c r="AH819" i="1" s="1"/>
  <c r="F819" i="1" s="1"/>
  <c r="AJ1467" i="1"/>
  <c r="AH1467" i="1" s="1"/>
  <c r="AJ725" i="1"/>
  <c r="AH725" i="1" s="1"/>
  <c r="F725" i="1" s="1"/>
  <c r="AJ15" i="1"/>
  <c r="AH15" i="1" s="1"/>
  <c r="AJ1247" i="1"/>
  <c r="AH1247" i="1" s="1"/>
  <c r="AJ1832" i="1"/>
  <c r="AH1832" i="1" s="1"/>
  <c r="AJ1911" i="1"/>
  <c r="AH1911" i="1" s="1"/>
  <c r="AJ1856" i="1"/>
  <c r="AH1856" i="1" s="1"/>
  <c r="AJ986" i="1"/>
  <c r="AH986" i="1" s="1"/>
  <c r="AJ1640" i="1"/>
  <c r="AH1640" i="1" s="1"/>
  <c r="AJ1699" i="1"/>
  <c r="AH1699" i="1" s="1"/>
  <c r="AJ216" i="1"/>
  <c r="AH216" i="1" s="1"/>
  <c r="AJ576" i="1"/>
  <c r="AH576" i="1" s="1"/>
  <c r="AJ896" i="1"/>
  <c r="AH896" i="1" s="1"/>
  <c r="AJ1060" i="1"/>
  <c r="AH1060" i="1" s="1"/>
  <c r="AJ492" i="1"/>
  <c r="AH492" i="1" s="1"/>
  <c r="AJ1541" i="1"/>
  <c r="AH1541" i="1" s="1"/>
  <c r="AJ1253" i="1"/>
  <c r="AH1253" i="1" s="1"/>
  <c r="AJ1538" i="1"/>
  <c r="AH1538" i="1" s="1"/>
  <c r="AJ1447" i="1"/>
  <c r="AH1447" i="1" s="1"/>
  <c r="AJ1028" i="1"/>
  <c r="AH1028" i="1" s="1"/>
  <c r="AJ882" i="1"/>
  <c r="AH882" i="1" s="1"/>
  <c r="AJ544" i="1"/>
  <c r="AH544" i="1" s="1"/>
  <c r="AJ1615" i="1"/>
  <c r="AH1615" i="1" s="1"/>
  <c r="AJ1266" i="1"/>
  <c r="AH1266" i="1" s="1"/>
  <c r="AJ228" i="1"/>
  <c r="AH228" i="1" s="1"/>
  <c r="AJ1235" i="1"/>
  <c r="AH1235" i="1" s="1"/>
  <c r="AJ1894" i="1"/>
  <c r="AH1894" i="1" s="1"/>
  <c r="AJ1041" i="1"/>
  <c r="AH1041" i="1" s="1"/>
  <c r="AJ567" i="1"/>
  <c r="AH567" i="1" s="1"/>
  <c r="AJ511" i="1"/>
  <c r="AH511" i="1" s="1"/>
  <c r="F511" i="1" s="1"/>
  <c r="AJ57" i="1"/>
  <c r="AH57" i="1" s="1"/>
  <c r="AJ1373" i="1"/>
  <c r="AH1373" i="1" s="1"/>
  <c r="AJ1264" i="1"/>
  <c r="AH1264" i="1" s="1"/>
  <c r="AJ210" i="1"/>
  <c r="AH210" i="1" s="1"/>
  <c r="AJ194" i="1"/>
  <c r="AH194" i="1" s="1"/>
  <c r="AJ450" i="1"/>
  <c r="AH450" i="1" s="1"/>
  <c r="AJ1140" i="1"/>
  <c r="AH1140" i="1" s="1"/>
  <c r="AJ1213" i="1"/>
  <c r="AH1213" i="1" s="1"/>
  <c r="AJ1309" i="1"/>
  <c r="AH1309" i="1" s="1"/>
  <c r="AJ647" i="1"/>
  <c r="AH647" i="1" s="1"/>
  <c r="AJ1528" i="1"/>
  <c r="AH1528" i="1" s="1"/>
  <c r="AJ314" i="1"/>
  <c r="AH314" i="1" s="1"/>
  <c r="F314" i="1" s="1"/>
  <c r="AJ1121" i="1"/>
  <c r="AH1121" i="1" s="1"/>
  <c r="F1121" i="1" s="1"/>
  <c r="AJ1370" i="1"/>
  <c r="AH1370" i="1" s="1"/>
  <c r="AJ495" i="1"/>
  <c r="AH495" i="1" s="1"/>
  <c r="AJ1116" i="1"/>
  <c r="AH1116" i="1" s="1"/>
  <c r="AJ1274" i="1"/>
  <c r="AH1274" i="1" s="1"/>
  <c r="AJ1949" i="1"/>
  <c r="AH1949" i="1" s="1"/>
  <c r="AJ556" i="1"/>
  <c r="AH556" i="1" s="1"/>
  <c r="AJ1427" i="1"/>
  <c r="AH1427" i="1" s="1"/>
  <c r="AJ895" i="1"/>
  <c r="AH895" i="1" s="1"/>
  <c r="AJ958" i="1"/>
  <c r="AH958" i="1" s="1"/>
  <c r="AJ849" i="1"/>
  <c r="AH849" i="1" s="1"/>
  <c r="AJ873" i="1"/>
  <c r="AH873" i="1" s="1"/>
  <c r="AJ1729" i="1"/>
  <c r="AH1729" i="1" s="1"/>
  <c r="F1729" i="1" s="1"/>
  <c r="AJ682" i="1"/>
  <c r="AH682" i="1" s="1"/>
  <c r="AJ1596" i="1"/>
  <c r="AH1596" i="1" s="1"/>
  <c r="AJ1288" i="1"/>
  <c r="AH1288" i="1" s="1"/>
  <c r="AJ847" i="1"/>
  <c r="AH847" i="1" s="1"/>
  <c r="AJ655" i="1"/>
  <c r="AH655" i="1" s="1"/>
  <c r="AJ1913" i="1"/>
  <c r="AH1913" i="1" s="1"/>
  <c r="AJ915" i="1"/>
  <c r="AH915" i="1" s="1"/>
  <c r="AJ468" i="1"/>
  <c r="AH468" i="1" s="1"/>
  <c r="AJ1124" i="1"/>
  <c r="AH1124" i="1" s="1"/>
  <c r="AJ729" i="1"/>
  <c r="AH729" i="1" s="1"/>
  <c r="AJ1474" i="1"/>
  <c r="AH1474" i="1" s="1"/>
  <c r="AJ562" i="1"/>
  <c r="AH562" i="1" s="1"/>
  <c r="AJ811" i="1"/>
  <c r="AH811" i="1" s="1"/>
  <c r="F811" i="1" s="1"/>
  <c r="AJ329" i="1"/>
  <c r="AH329" i="1" s="1"/>
  <c r="AJ1163" i="1"/>
  <c r="AH1163" i="1" s="1"/>
  <c r="AJ348" i="1"/>
  <c r="AH348" i="1" s="1"/>
  <c r="AJ668" i="1"/>
  <c r="AH668" i="1" s="1"/>
  <c r="F668" i="1" s="1"/>
  <c r="AJ1384" i="1"/>
  <c r="AH1384" i="1" s="1"/>
  <c r="AJ13" i="1"/>
  <c r="AH13" i="1" s="1"/>
  <c r="AJ590" i="1"/>
  <c r="AH590" i="1" s="1"/>
  <c r="F590" i="1" s="1"/>
  <c r="AJ625" i="1"/>
  <c r="AH625" i="1" s="1"/>
  <c r="AJ485" i="1"/>
  <c r="AH485" i="1" s="1"/>
  <c r="AJ1119" i="1"/>
  <c r="AH1119" i="1" s="1"/>
  <c r="AJ4" i="1"/>
  <c r="AH4" i="1" s="1"/>
  <c r="AJ842" i="1"/>
  <c r="AH842" i="1" s="1"/>
  <c r="AJ773" i="1"/>
  <c r="AH773" i="1" s="1"/>
  <c r="AJ1845" i="1"/>
  <c r="AH1845" i="1" s="1"/>
  <c r="F1845" i="1" s="1"/>
  <c r="AJ227" i="1"/>
  <c r="AH227" i="1" s="1"/>
  <c r="AJ818" i="1"/>
  <c r="AH818" i="1" s="1"/>
  <c r="F818" i="1" s="1"/>
  <c r="AJ432" i="1"/>
  <c r="AH432" i="1" s="1"/>
  <c r="F432" i="1" s="1"/>
  <c r="AJ1715" i="1"/>
  <c r="AH1715" i="1" s="1"/>
  <c r="AJ1823" i="1"/>
  <c r="AH1823" i="1" s="1"/>
  <c r="AJ536" i="1"/>
  <c r="AH536" i="1" s="1"/>
  <c r="F536" i="1" s="1"/>
  <c r="AJ1074" i="1"/>
  <c r="AH1074" i="1" s="1"/>
  <c r="AJ1276" i="1"/>
  <c r="AH1276" i="1" s="1"/>
  <c r="AJ555" i="1"/>
  <c r="AH555" i="1" s="1"/>
  <c r="AJ333" i="1"/>
  <c r="AH333" i="1" s="1"/>
  <c r="AJ1263" i="1"/>
  <c r="AH1263" i="1" s="1"/>
  <c r="AJ1917" i="1"/>
  <c r="AH1917" i="1" s="1"/>
  <c r="AJ453" i="1"/>
  <c r="AH453" i="1" s="1"/>
  <c r="AJ1970" i="1"/>
  <c r="AH1970" i="1" s="1"/>
  <c r="F1970" i="1" s="1"/>
  <c r="AJ1993" i="1"/>
  <c r="AH1993" i="1" s="1"/>
  <c r="AJ55" i="1"/>
  <c r="AH55" i="1" s="1"/>
  <c r="AJ1638" i="1"/>
  <c r="AH1638" i="1" s="1"/>
  <c r="AJ1763" i="1"/>
  <c r="AH1763" i="1" s="1"/>
  <c r="AJ2025" i="1"/>
  <c r="AH2025" i="1" s="1"/>
  <c r="AJ709" i="1"/>
  <c r="AH709" i="1" s="1"/>
  <c r="F709" i="1" s="1"/>
  <c r="AJ1153" i="1"/>
  <c r="AH1153" i="1" s="1"/>
  <c r="AJ926" i="1"/>
  <c r="AH926" i="1" s="1"/>
  <c r="AJ260" i="1"/>
  <c r="AH260" i="1" s="1"/>
  <c r="AJ185" i="1"/>
  <c r="AH185" i="1" s="1"/>
  <c r="AJ6" i="1"/>
  <c r="AH6" i="1" s="1"/>
  <c r="F6" i="1" s="1"/>
  <c r="AJ929" i="1"/>
  <c r="AH929" i="1" s="1"/>
  <c r="AJ338" i="1"/>
  <c r="AH338" i="1" s="1"/>
  <c r="AJ1062" i="1"/>
  <c r="AH1062" i="1" s="1"/>
  <c r="AJ1166" i="1"/>
  <c r="AH1166" i="1" s="1"/>
  <c r="F1166" i="1" s="1"/>
  <c r="AJ1576" i="1"/>
  <c r="AH1576" i="1" s="1"/>
  <c r="AJ442" i="1"/>
  <c r="AH442" i="1" s="1"/>
  <c r="AJ943" i="1"/>
  <c r="AH943" i="1" s="1"/>
  <c r="AJ1737" i="1"/>
  <c r="AH1737" i="1" s="1"/>
  <c r="AJ623" i="1"/>
  <c r="AH623" i="1" s="1"/>
  <c r="AJ295" i="1"/>
  <c r="AH295" i="1" s="1"/>
  <c r="AJ1472" i="1"/>
  <c r="AH1472" i="1" s="1"/>
  <c r="AJ1233" i="1"/>
  <c r="AH1233" i="1" s="1"/>
  <c r="AJ246" i="1"/>
  <c r="AH246" i="1" s="1"/>
  <c r="AJ1306" i="1"/>
  <c r="AH1306" i="1" s="1"/>
  <c r="AJ1578" i="1"/>
  <c r="AH1578" i="1" s="1"/>
  <c r="AJ236" i="1"/>
  <c r="AH236" i="1" s="1"/>
  <c r="AJ1368" i="1"/>
  <c r="AH1368" i="1" s="1"/>
  <c r="AJ487" i="1"/>
  <c r="AH487" i="1" s="1"/>
  <c r="F487" i="1" s="1"/>
  <c r="AJ996" i="1"/>
  <c r="AH996" i="1" s="1"/>
  <c r="AJ1262" i="1"/>
  <c r="AH1262" i="1" s="1"/>
  <c r="AJ1006" i="1"/>
  <c r="AH1006" i="1" s="1"/>
  <c r="AJ1769" i="1"/>
  <c r="AH1769" i="1" s="1"/>
  <c r="AJ202" i="1"/>
  <c r="AH202" i="1" s="1"/>
  <c r="AJ871" i="1"/>
  <c r="AH871" i="1" s="1"/>
  <c r="AJ1469" i="1"/>
  <c r="AH1469" i="1" s="1"/>
  <c r="AJ1703" i="1"/>
  <c r="AH1703" i="1" s="1"/>
  <c r="AJ948" i="1"/>
  <c r="AH948" i="1" s="1"/>
  <c r="AJ29" i="1"/>
  <c r="AH29" i="1" s="1"/>
  <c r="AJ606" i="1"/>
  <c r="AH606" i="1" s="1"/>
  <c r="F606" i="1" s="1"/>
  <c r="AJ193" i="1"/>
  <c r="AH193" i="1" s="1"/>
  <c r="AJ886" i="1"/>
  <c r="AH886" i="1" s="1"/>
  <c r="AJ1033" i="1"/>
  <c r="AH1033" i="1" s="1"/>
  <c r="AJ1331" i="1"/>
  <c r="AH1331" i="1" s="1"/>
  <c r="AJ1044" i="1"/>
  <c r="AH1044" i="1" s="1"/>
  <c r="AJ1088" i="1"/>
  <c r="AH1088" i="1" s="1"/>
  <c r="AJ500" i="1"/>
  <c r="AH500" i="1" s="1"/>
  <c r="F500" i="1" s="1"/>
  <c r="AJ825" i="1"/>
  <c r="AH825" i="1" s="1"/>
  <c r="AJ1089" i="1"/>
  <c r="AH1089" i="1" s="1"/>
  <c r="AJ1958" i="1"/>
  <c r="AH1958" i="1" s="1"/>
  <c r="F1958" i="1" s="1"/>
  <c r="AJ1217" i="1"/>
  <c r="AH1217" i="1" s="1"/>
  <c r="AJ990" i="1"/>
  <c r="AH990" i="1" s="1"/>
  <c r="AJ1429" i="1"/>
  <c r="AH1429" i="1" s="1"/>
  <c r="AJ822" i="1"/>
  <c r="AH822" i="1" s="1"/>
  <c r="AJ988" i="1"/>
  <c r="AH988" i="1" s="1"/>
  <c r="AJ361" i="1"/>
  <c r="AH361" i="1" s="1"/>
  <c r="AJ617" i="1"/>
  <c r="AH617" i="1" s="1"/>
  <c r="F617" i="1" s="1"/>
  <c r="AJ799" i="1"/>
  <c r="AH799" i="1" s="1"/>
  <c r="F799" i="1" s="1"/>
  <c r="AJ230" i="1"/>
  <c r="AH230" i="1" s="1"/>
  <c r="AJ1322" i="1"/>
  <c r="AH1322" i="1" s="1"/>
  <c r="AJ1143" i="1"/>
  <c r="AH1143" i="1" s="1"/>
  <c r="AJ893" i="1"/>
  <c r="AH893" i="1" s="1"/>
  <c r="AJ877" i="1"/>
  <c r="AH877" i="1" s="1"/>
  <c r="F877" i="1" s="1"/>
  <c r="AJ1279" i="1"/>
  <c r="AH1279" i="1" s="1"/>
  <c r="AJ787" i="1"/>
  <c r="AH787" i="1" s="1"/>
  <c r="AJ1031" i="1"/>
  <c r="AH1031" i="1" s="1"/>
  <c r="F1031" i="1" s="1"/>
  <c r="AJ890" i="1"/>
  <c r="AH890" i="1" s="1"/>
  <c r="F890" i="1" s="1"/>
  <c r="AJ12" i="1"/>
  <c r="AH12" i="1" s="1"/>
  <c r="AJ1930" i="1"/>
  <c r="AH1930" i="1" s="1"/>
  <c r="AJ1548" i="1"/>
  <c r="AH1548" i="1" s="1"/>
  <c r="AJ560" i="1"/>
  <c r="AH560" i="1" s="1"/>
  <c r="F560" i="1" s="1"/>
  <c r="AJ360" i="1"/>
  <c r="AH360" i="1" s="1"/>
  <c r="AJ1117" i="1"/>
  <c r="AH1117" i="1" s="1"/>
  <c r="AJ1847" i="1"/>
  <c r="AH1847" i="1" s="1"/>
  <c r="AJ664" i="1"/>
  <c r="AH664" i="1" s="1"/>
  <c r="F664" i="1" s="1"/>
  <c r="AJ1977" i="1"/>
  <c r="AH1977" i="1" s="1"/>
  <c r="AJ653" i="1"/>
  <c r="AH653" i="1" s="1"/>
  <c r="AJ127" i="1"/>
  <c r="AH127" i="1" s="1"/>
  <c r="AJ1388" i="1"/>
  <c r="AH1388" i="1" s="1"/>
  <c r="AJ922" i="1"/>
  <c r="AH922" i="1" s="1"/>
  <c r="AJ1627" i="1"/>
  <c r="AH1627" i="1" s="1"/>
  <c r="AJ203" i="1"/>
  <c r="AH203" i="1" s="1"/>
  <c r="AJ459" i="1"/>
  <c r="AH459" i="1" s="1"/>
  <c r="AJ1537" i="1"/>
  <c r="AH1537" i="1" s="1"/>
  <c r="AJ1816" i="1"/>
  <c r="AH1816" i="1" s="1"/>
  <c r="AJ84" i="1"/>
  <c r="AH84" i="1" s="1"/>
  <c r="AJ874" i="1"/>
  <c r="AH874" i="1" s="1"/>
  <c r="AJ1476" i="1"/>
  <c r="AH1476" i="1" s="1"/>
  <c r="AJ31" i="1"/>
  <c r="AH31" i="1" s="1"/>
  <c r="AJ1972" i="1"/>
  <c r="AH1972" i="1" s="1"/>
  <c r="AJ512" i="1"/>
  <c r="AH512" i="1" s="1"/>
  <c r="F512" i="1" s="1"/>
  <c r="AJ187" i="1"/>
  <c r="AH187" i="1" s="1"/>
  <c r="AJ1376" i="1"/>
  <c r="AH1376" i="1" s="1"/>
  <c r="AJ658" i="1"/>
  <c r="AH658" i="1" s="1"/>
  <c r="AJ614" i="1"/>
  <c r="AH614" i="1" s="1"/>
  <c r="AJ833" i="1"/>
  <c r="AH833" i="1" s="1"/>
  <c r="AJ328" i="1"/>
  <c r="AH328" i="1" s="1"/>
  <c r="AJ1465" i="1"/>
  <c r="AH1465" i="1" s="1"/>
  <c r="AJ1103" i="1"/>
  <c r="AH1103" i="1" s="1"/>
  <c r="AJ1514" i="1"/>
  <c r="AH1514" i="1" s="1"/>
  <c r="AJ1177" i="1"/>
  <c r="AH1177" i="1" s="1"/>
  <c r="AJ447" i="1"/>
  <c r="AH447" i="1" s="1"/>
  <c r="F447" i="1" s="1"/>
  <c r="AJ176" i="1"/>
  <c r="AH176" i="1" s="1"/>
  <c r="AJ311" i="1"/>
  <c r="AH311" i="1" s="1"/>
  <c r="AJ1584" i="1"/>
  <c r="AH1584" i="1" s="1"/>
  <c r="AJ612" i="1"/>
  <c r="AH612" i="1" s="1"/>
  <c r="F612" i="1" s="1"/>
  <c r="AJ270" i="1"/>
  <c r="AH270" i="1" s="1"/>
  <c r="AJ1298" i="1"/>
  <c r="AH1298" i="1" s="1"/>
  <c r="AJ1315" i="1"/>
  <c r="AH1315" i="1" s="1"/>
  <c r="AJ543" i="1"/>
  <c r="AH543" i="1" s="1"/>
  <c r="AJ234" i="1"/>
  <c r="AH234" i="1" s="1"/>
  <c r="AJ1920" i="1"/>
  <c r="AH1920" i="1" s="1"/>
  <c r="AJ851" i="1"/>
  <c r="AH851" i="1" s="1"/>
  <c r="AJ226" i="1"/>
  <c r="AH226" i="1" s="1"/>
  <c r="AJ1169" i="1"/>
  <c r="AH1169" i="1" s="1"/>
  <c r="AJ1591" i="1"/>
  <c r="AH1591" i="1" s="1"/>
  <c r="AJ1190" i="1"/>
  <c r="AH1190" i="1" s="1"/>
  <c r="AJ1610" i="1"/>
  <c r="AH1610" i="1" s="1"/>
  <c r="AJ1039" i="1"/>
  <c r="AH1039" i="1" s="1"/>
  <c r="AJ566" i="1"/>
  <c r="AH566" i="1" s="1"/>
  <c r="AJ1535" i="1"/>
  <c r="AH1535" i="1" s="1"/>
  <c r="AJ2000" i="1"/>
  <c r="AH2000" i="1" s="1"/>
  <c r="AJ2006" i="1"/>
  <c r="AH2006" i="1" s="1"/>
  <c r="AJ1099" i="1"/>
  <c r="AH1099" i="1" s="1"/>
  <c r="AJ278" i="1"/>
  <c r="AH278" i="1" s="1"/>
  <c r="AJ1660" i="1"/>
  <c r="AH1660" i="1" s="1"/>
  <c r="AJ1139" i="1"/>
  <c r="AH1139" i="1" s="1"/>
  <c r="AJ1102" i="1"/>
  <c r="AH1102" i="1" s="1"/>
  <c r="AJ900" i="1"/>
  <c r="AH900" i="1" s="1"/>
  <c r="AJ1625" i="1"/>
  <c r="AH1625" i="1" s="1"/>
  <c r="AJ142" i="1"/>
  <c r="AH142" i="1" s="1"/>
  <c r="AJ1405" i="1"/>
  <c r="AH1405" i="1" s="1"/>
  <c r="AJ1198" i="1"/>
  <c r="AH1198" i="1" s="1"/>
  <c r="AJ402" i="1"/>
  <c r="AH402" i="1" s="1"/>
  <c r="AJ1852" i="1"/>
  <c r="AH1852" i="1" s="1"/>
  <c r="AJ867" i="1"/>
  <c r="AH867" i="1" s="1"/>
  <c r="AJ1014" i="1"/>
  <c r="AH1014" i="1" s="1"/>
  <c r="AJ5" i="1"/>
  <c r="AH5" i="1" s="1"/>
  <c r="F5" i="1" s="1"/>
  <c r="AJ582" i="1"/>
  <c r="AH582" i="1" s="1"/>
  <c r="AJ894" i="1"/>
  <c r="AH894" i="1" s="1"/>
  <c r="AJ801" i="1"/>
  <c r="AH801" i="1" s="1"/>
  <c r="F801" i="1" s="1"/>
  <c r="AJ622" i="1"/>
  <c r="AH622" i="1" s="1"/>
  <c r="F622" i="1" s="1"/>
  <c r="AJ1750" i="1"/>
  <c r="AH1750" i="1" s="1"/>
  <c r="AJ401" i="1"/>
  <c r="AH401" i="1" s="1"/>
  <c r="AJ657" i="1"/>
  <c r="AH657" i="1" s="1"/>
  <c r="AJ935" i="1"/>
  <c r="AH935" i="1" s="1"/>
  <c r="AJ95" i="1"/>
  <c r="AH95" i="1" s="1"/>
  <c r="AJ1757" i="1"/>
  <c r="AH1757" i="1" s="1"/>
  <c r="AJ1122" i="1"/>
  <c r="AH1122" i="1" s="1"/>
  <c r="AJ1303" i="1"/>
  <c r="AH1303" i="1" s="1"/>
  <c r="AJ1714" i="1"/>
  <c r="AH1714" i="1" s="1"/>
  <c r="AJ1018" i="1"/>
  <c r="AH1018" i="1" s="1"/>
  <c r="AJ259" i="1"/>
  <c r="AH259" i="1" s="1"/>
  <c r="AJ1311" i="1"/>
  <c r="AH1311" i="1" s="1"/>
  <c r="AJ1095" i="1"/>
  <c r="AH1095" i="1" s="1"/>
  <c r="AJ1308" i="1"/>
  <c r="AH1308" i="1" s="1"/>
  <c r="AJ140" i="1"/>
  <c r="AH140" i="1" s="1"/>
  <c r="AJ1212" i="1"/>
  <c r="AH1212" i="1" s="1"/>
  <c r="AJ1383" i="1"/>
  <c r="AH1383" i="1" s="1"/>
  <c r="AJ365" i="1"/>
  <c r="AH365" i="1" s="1"/>
  <c r="AJ685" i="1"/>
  <c r="AH685" i="1" s="1"/>
  <c r="AJ256" i="1"/>
  <c r="AH256" i="1" s="1"/>
  <c r="AJ170" i="1"/>
  <c r="AH170" i="1" s="1"/>
  <c r="AJ1194" i="1"/>
  <c r="AH1194" i="1" s="1"/>
  <c r="AJ880" i="1"/>
  <c r="AH880" i="1" s="1"/>
  <c r="F880" i="1" s="1"/>
  <c r="AJ1151" i="1"/>
  <c r="AH1151" i="1" s="1"/>
  <c r="F1151" i="1" s="1"/>
  <c r="AJ1359" i="1"/>
  <c r="AH1359" i="1" s="1"/>
  <c r="AJ1109" i="1"/>
  <c r="AH1109" i="1" s="1"/>
  <c r="AJ733" i="1"/>
  <c r="AH733" i="1" s="1"/>
  <c r="AJ336" i="1"/>
  <c r="AH336" i="1" s="1"/>
  <c r="AJ856" i="1"/>
  <c r="AH856" i="1" s="1"/>
  <c r="F856" i="1" s="1"/>
  <c r="AJ1289" i="1"/>
  <c r="AH1289" i="1" s="1"/>
  <c r="AJ1026" i="1"/>
  <c r="AH1026" i="1" s="1"/>
  <c r="AJ312" i="1"/>
  <c r="AH312" i="1" s="1"/>
  <c r="AJ983" i="1"/>
  <c r="AH983" i="1" s="1"/>
  <c r="AJ693" i="1"/>
  <c r="AH693" i="1" s="1"/>
  <c r="AJ1563" i="1"/>
  <c r="AH1563" i="1" s="1"/>
  <c r="AJ701" i="1"/>
  <c r="AH701" i="1" s="1"/>
  <c r="AJ2010" i="1"/>
  <c r="AH2010" i="1" s="1"/>
  <c r="AJ171" i="1"/>
  <c r="AH171" i="1" s="1"/>
  <c r="AJ472" i="1"/>
  <c r="AH472" i="1" s="1"/>
  <c r="AJ669" i="1"/>
  <c r="AH669" i="1" s="1"/>
  <c r="AJ448" i="1"/>
  <c r="AH448" i="1" s="1"/>
  <c r="AJ1839" i="1"/>
  <c r="AH1839" i="1" s="1"/>
  <c r="AJ1175" i="1"/>
  <c r="AH1175" i="1" s="1"/>
  <c r="AJ1901" i="1"/>
  <c r="AH1901" i="1" s="1"/>
  <c r="AJ715" i="1"/>
  <c r="AH715" i="1" s="1"/>
  <c r="AJ248" i="1"/>
  <c r="AH248" i="1" s="1"/>
  <c r="AJ504" i="1"/>
  <c r="AH504" i="1" s="1"/>
  <c r="AJ741" i="1"/>
  <c r="AH741" i="1" s="1"/>
  <c r="AJ1321" i="1"/>
  <c r="AH1321" i="1" s="1"/>
  <c r="AJ710" i="1"/>
  <c r="AH710" i="1" s="1"/>
  <c r="AJ1464" i="1"/>
  <c r="AH1464" i="1" s="1"/>
  <c r="AJ1738" i="1"/>
  <c r="AH1738" i="1" s="1"/>
  <c r="AJ1677" i="1"/>
  <c r="AH1677" i="1" s="1"/>
  <c r="AJ1058" i="1"/>
  <c r="AH1058" i="1" s="1"/>
  <c r="AJ1720" i="1"/>
  <c r="AH1720" i="1" s="1"/>
  <c r="AJ1079" i="1"/>
  <c r="AH1079" i="1" s="1"/>
  <c r="AJ1887" i="1"/>
  <c r="AH1887" i="1" s="1"/>
  <c r="AJ1948" i="1"/>
  <c r="AH1948" i="1" s="1"/>
  <c r="AJ1034" i="1"/>
  <c r="AH1034" i="1" s="1"/>
  <c r="AJ965" i="1"/>
  <c r="AH965" i="1" s="1"/>
  <c r="AJ1891" i="1"/>
  <c r="AH1891" i="1" s="1"/>
  <c r="AJ282" i="1"/>
  <c r="AH282" i="1" s="1"/>
  <c r="AJ59" i="1"/>
  <c r="AH59" i="1" s="1"/>
  <c r="AJ1268" i="1"/>
  <c r="AH1268" i="1" s="1"/>
  <c r="AJ119" i="1"/>
  <c r="AH119" i="1" s="1"/>
  <c r="AJ50" i="1"/>
  <c r="AH50" i="1" s="1"/>
  <c r="AJ1569" i="1"/>
  <c r="AH1569" i="1" s="1"/>
  <c r="AJ1866" i="1"/>
  <c r="AH1866" i="1" s="1"/>
  <c r="AJ1252" i="1"/>
  <c r="AH1252" i="1" s="1"/>
  <c r="AJ1098" i="1"/>
  <c r="AH1098" i="1" s="1"/>
  <c r="AJ889" i="1"/>
  <c r="AH889" i="1" s="1"/>
  <c r="AJ538" i="1"/>
  <c r="AH538" i="1" s="1"/>
  <c r="AJ531" i="1"/>
  <c r="AH531" i="1" s="1"/>
  <c r="AJ1828" i="1"/>
  <c r="AH1828" i="1" s="1"/>
  <c r="AJ1295" i="1"/>
  <c r="AH1295" i="1" s="1"/>
  <c r="AJ751" i="1"/>
  <c r="AH751" i="1" s="1"/>
  <c r="AJ1780" i="1"/>
  <c r="AH1780" i="1" s="1"/>
  <c r="AJ1113" i="1"/>
  <c r="AH1113" i="1" s="1"/>
  <c r="AJ1193" i="1"/>
  <c r="AH1193" i="1" s="1"/>
  <c r="AJ19" i="1"/>
  <c r="AH19" i="1" s="1"/>
  <c r="AJ1401" i="1"/>
  <c r="AH1401" i="1" s="1"/>
  <c r="AJ82" i="1"/>
  <c r="AH82" i="1" s="1"/>
  <c r="AJ339" i="1"/>
  <c r="AH339" i="1" s="1"/>
  <c r="AJ1609" i="1"/>
  <c r="AH1609" i="1" s="1"/>
  <c r="AJ1975" i="1"/>
  <c r="AH1975" i="1" s="1"/>
  <c r="AJ1242" i="1"/>
  <c r="AH1242" i="1" s="1"/>
  <c r="AJ1178" i="1"/>
  <c r="AH1178" i="1" s="1"/>
  <c r="AJ1055" i="1"/>
  <c r="AH1055" i="1" s="1"/>
  <c r="AJ888" i="1"/>
  <c r="AH888" i="1" s="1"/>
  <c r="F888" i="1" s="1"/>
  <c r="AJ1696" i="1"/>
  <c r="AH1696" i="1" s="1"/>
  <c r="AJ1090" i="1"/>
  <c r="AH1090" i="1" s="1"/>
  <c r="AJ1061" i="1"/>
  <c r="AH1061" i="1" s="1"/>
  <c r="F1061" i="1" s="1"/>
  <c r="AJ992" i="1"/>
  <c r="AH992" i="1" s="1"/>
  <c r="AJ1069" i="1"/>
  <c r="AH1069" i="1" s="1"/>
  <c r="AJ155" i="1"/>
  <c r="AH155" i="1" s="1"/>
  <c r="AJ1164" i="1"/>
  <c r="AH1164" i="1" s="1"/>
  <c r="AJ1114" i="1"/>
  <c r="AH1114" i="1" s="1"/>
  <c r="AJ728" i="1"/>
  <c r="AH728" i="1" s="1"/>
  <c r="AJ541" i="1"/>
  <c r="AH541" i="1" s="1"/>
  <c r="F541" i="1" s="1"/>
  <c r="AJ698" i="1"/>
  <c r="AH698" i="1" s="1"/>
  <c r="AJ1172" i="1"/>
  <c r="AH1172" i="1" s="1"/>
  <c r="AJ1300" i="1"/>
  <c r="AH1300" i="1" s="1"/>
  <c r="AJ1593" i="1"/>
  <c r="AH1593" i="1" s="1"/>
  <c r="AJ1301" i="1"/>
  <c r="AH1301" i="1" s="1"/>
  <c r="AJ410" i="1"/>
  <c r="AH410" i="1" s="1"/>
  <c r="AJ857" i="1"/>
  <c r="AH857" i="1" s="1"/>
  <c r="AJ159" i="1"/>
  <c r="AH159" i="1" s="1"/>
  <c r="AJ1725" i="1"/>
  <c r="AH1725" i="1" s="1"/>
  <c r="AJ156" i="1"/>
  <c r="AH156" i="1" s="1"/>
  <c r="AJ1933" i="1"/>
  <c r="AH1933" i="1" s="1"/>
  <c r="AJ186" i="1"/>
  <c r="AH186" i="1" s="1"/>
  <c r="AJ315" i="1"/>
  <c r="AH315" i="1" s="1"/>
  <c r="AJ571" i="1"/>
  <c r="AH571" i="1" s="1"/>
  <c r="AJ925" i="1"/>
  <c r="AH925" i="1" s="1"/>
  <c r="AJ1834" i="1"/>
  <c r="AH1834" i="1" s="1"/>
  <c r="AJ768" i="1"/>
  <c r="AH768" i="1" s="1"/>
  <c r="AJ930" i="1"/>
  <c r="AH930" i="1" s="1"/>
  <c r="AJ376" i="1"/>
  <c r="AH376" i="1" s="1"/>
  <c r="AJ632" i="1"/>
  <c r="AH632" i="1" s="1"/>
  <c r="AJ1731" i="1"/>
  <c r="AH1731" i="1" s="1"/>
  <c r="AJ959" i="1"/>
  <c r="AH959" i="1" s="1"/>
  <c r="AJ1648" i="1"/>
  <c r="AH1648" i="1" s="1"/>
  <c r="AJ1646" i="1"/>
  <c r="AH1646" i="1" s="1"/>
  <c r="AJ1622" i="1"/>
  <c r="AH1622" i="1" s="1"/>
  <c r="AJ26" i="1"/>
  <c r="AH26" i="1" s="1"/>
  <c r="AJ18" i="1"/>
  <c r="AH18" i="1" s="1"/>
  <c r="AJ1767" i="1"/>
  <c r="AH1767" i="1" s="1"/>
  <c r="AJ1002" i="1"/>
  <c r="AH1002" i="1" s="1"/>
  <c r="AJ283" i="1"/>
  <c r="AH283" i="1" s="1"/>
  <c r="AJ1084" i="1"/>
  <c r="AH1084" i="1" s="1"/>
  <c r="AJ870" i="1"/>
  <c r="AH870" i="1" s="1"/>
  <c r="AJ1611" i="1"/>
  <c r="AH1611" i="1" s="1"/>
  <c r="AJ1810" i="1"/>
  <c r="AH1810" i="1" s="1"/>
  <c r="AJ1428" i="1"/>
  <c r="AH1428" i="1" s="1"/>
  <c r="AJ178" i="1"/>
  <c r="AH178" i="1" s="1"/>
  <c r="AJ435" i="1"/>
  <c r="AH435" i="1" s="1"/>
  <c r="AJ1539" i="1"/>
  <c r="AH1539" i="1" s="1"/>
  <c r="AJ667" i="1"/>
  <c r="AH667" i="1" s="1"/>
  <c r="AJ962" i="1"/>
  <c r="AH962" i="1" s="1"/>
  <c r="F962" i="1" s="1"/>
  <c r="AJ864" i="1"/>
  <c r="AH864" i="1" s="1"/>
  <c r="AJ1032" i="1"/>
  <c r="AH1032" i="1" s="1"/>
  <c r="AJ1377" i="1"/>
  <c r="AH1377" i="1" s="1"/>
  <c r="AJ25" i="1"/>
  <c r="AH25" i="1" s="1"/>
  <c r="AJ1707" i="1"/>
  <c r="AH1707" i="1" s="1"/>
  <c r="AJ861" i="1"/>
  <c r="AH861" i="1" s="1"/>
  <c r="AJ984" i="1"/>
  <c r="AH984" i="1" s="1"/>
  <c r="F984" i="1" s="1"/>
  <c r="AJ1645" i="1"/>
  <c r="AH1645" i="1" s="1"/>
  <c r="AJ1271" i="1"/>
  <c r="AH1271" i="1" s="1"/>
  <c r="AJ381" i="1"/>
  <c r="AH381" i="1" s="1"/>
  <c r="AJ1604" i="1"/>
  <c r="AH1604" i="1" s="1"/>
  <c r="AJ255" i="1"/>
  <c r="AH255" i="1" s="1"/>
  <c r="AJ1254" i="1"/>
  <c r="AH1254" i="1" s="1"/>
  <c r="AJ1374" i="1"/>
  <c r="AH1374" i="1" s="1"/>
  <c r="AJ132" i="1"/>
  <c r="AH132" i="1" s="1"/>
  <c r="AJ1170" i="1"/>
  <c r="AH1170" i="1" s="1"/>
  <c r="AJ23" i="1"/>
  <c r="AH23" i="1" s="1"/>
  <c r="AJ1404" i="1"/>
  <c r="AH1404" i="1" s="1"/>
  <c r="AJ211" i="1"/>
  <c r="AH211" i="1" s="1"/>
  <c r="AJ467" i="1"/>
  <c r="AH467" i="1" s="1"/>
  <c r="AJ960" i="1"/>
  <c r="AH960" i="1" s="1"/>
  <c r="AJ2009" i="1"/>
  <c r="AH2009" i="1" s="1"/>
  <c r="AJ1697" i="1"/>
  <c r="AH1697" i="1" s="1"/>
  <c r="AJ413" i="1"/>
  <c r="AH413" i="1" s="1"/>
  <c r="AJ1324" i="1"/>
  <c r="AH1324" i="1" s="1"/>
  <c r="AJ1108" i="1"/>
  <c r="AH1108" i="1" s="1"/>
  <c r="AJ191" i="1"/>
  <c r="AH191" i="1" s="1"/>
  <c r="AJ1980" i="1"/>
  <c r="AH1980" i="1" s="1"/>
  <c r="AJ734" i="1"/>
  <c r="AH734" i="1" s="1"/>
  <c r="AJ58" i="1"/>
  <c r="AH58" i="1" s="1"/>
  <c r="AJ1024" i="1"/>
  <c r="AH1024" i="1" s="1"/>
  <c r="AJ533" i="1"/>
  <c r="AH533" i="1" s="1"/>
  <c r="F533" i="1" s="1"/>
  <c r="AJ100" i="1"/>
  <c r="AH100" i="1" s="1"/>
  <c r="AJ1064" i="1"/>
  <c r="AH1064" i="1" s="1"/>
  <c r="AJ722" i="1"/>
  <c r="AH722" i="1" s="1"/>
  <c r="AJ285" i="1"/>
  <c r="AH285" i="1" s="1"/>
  <c r="AJ320" i="1"/>
  <c r="AH320" i="1" s="1"/>
  <c r="B1115" i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50" i="1" s="1"/>
  <c r="B1251" i="1" s="1"/>
  <c r="B1252" i="1" s="1"/>
  <c r="B1253" i="1" s="1"/>
  <c r="B1254" i="1" s="1"/>
  <c r="B1255" i="1" s="1"/>
  <c r="B1256" i="1" s="1"/>
  <c r="B1257" i="1" s="1"/>
  <c r="B1259" i="1" s="1"/>
  <c r="B1260" i="1" s="1"/>
  <c r="B1261" i="1" s="1"/>
  <c r="B1262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7" i="1" s="1"/>
  <c r="B1508" i="1" s="1"/>
  <c r="B1509" i="1" s="1"/>
  <c r="B1510" i="1" s="1"/>
  <c r="B1511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3" i="1" s="1"/>
  <c r="B1614" i="1" s="1"/>
  <c r="B1615" i="1" s="1"/>
  <c r="B1616" i="1" s="1"/>
  <c r="B1618" i="1" s="1"/>
  <c r="B1619" i="1" s="1"/>
  <c r="B1621" i="1" s="1"/>
  <c r="B1622" i="1" s="1"/>
  <c r="B1623" i="1" s="1"/>
  <c r="B1624" i="1" s="1"/>
  <c r="B1626" i="1" s="1"/>
  <c r="B1627" i="1" s="1"/>
  <c r="B1628" i="1" s="1"/>
  <c r="B1629" i="1" s="1"/>
  <c r="B1631" i="1" s="1"/>
  <c r="B1632" i="1" s="1"/>
  <c r="B1633" i="1" s="1"/>
  <c r="B1634" i="1" s="1"/>
  <c r="B1636" i="1" s="1"/>
  <c r="B1637" i="1" s="1"/>
  <c r="B1638" i="1" s="1"/>
  <c r="B1639" i="1" s="1"/>
  <c r="B1641" i="1" s="1"/>
  <c r="B1642" i="1" s="1"/>
  <c r="B1644" i="1" s="1"/>
  <c r="B1645" i="1" s="1"/>
  <c r="B1646" i="1" s="1"/>
  <c r="B1647" i="1" s="1"/>
  <c r="B1649" i="1" s="1"/>
  <c r="B1650" i="1" s="1"/>
  <c r="B1651" i="1" s="1"/>
  <c r="B1652" i="1" s="1"/>
  <c r="B1654" i="1" s="1"/>
  <c r="B1655" i="1" s="1"/>
  <c r="B1656" i="1" s="1"/>
  <c r="B1657" i="1" s="1"/>
  <c r="B1659" i="1" s="1"/>
  <c r="B1660" i="1" s="1"/>
  <c r="B1661" i="1" s="1"/>
  <c r="B1662" i="1" s="1"/>
  <c r="B1664" i="1" s="1"/>
  <c r="B1665" i="1" s="1"/>
  <c r="B1667" i="1" s="1"/>
  <c r="B1668" i="1" s="1"/>
  <c r="B1669" i="1" s="1"/>
  <c r="B1670" i="1" s="1"/>
  <c r="B1672" i="1" s="1"/>
  <c r="B1673" i="1" s="1"/>
  <c r="B1674" i="1" s="1"/>
  <c r="B1675" i="1" s="1"/>
  <c r="B1677" i="1" s="1"/>
  <c r="B1678" i="1" s="1"/>
  <c r="B1679" i="1" s="1"/>
  <c r="B1680" i="1" s="1"/>
  <c r="B1682" i="1" s="1"/>
  <c r="B1683" i="1" s="1"/>
  <c r="B1684" i="1" s="1"/>
  <c r="B1685" i="1" s="1"/>
  <c r="B1687" i="1" s="1"/>
  <c r="B1688" i="1" s="1"/>
  <c r="B1690" i="1" s="1"/>
  <c r="B1691" i="1" s="1"/>
  <c r="B1692" i="1" s="1"/>
  <c r="B1693" i="1" s="1"/>
  <c r="B1695" i="1" s="1"/>
  <c r="B1696" i="1" s="1"/>
  <c r="B1697" i="1" s="1"/>
  <c r="B1698" i="1" s="1"/>
  <c r="B1700" i="1" s="1"/>
  <c r="B1701" i="1" s="1"/>
  <c r="B1702" i="1" s="1"/>
  <c r="B1703" i="1" s="1"/>
  <c r="B1705" i="1" s="1"/>
  <c r="B1706" i="1" s="1"/>
  <c r="B1707" i="1" s="1"/>
  <c r="B1708" i="1" s="1"/>
  <c r="B1710" i="1" s="1"/>
  <c r="B1711" i="1" s="1"/>
  <c r="B1713" i="1" s="1"/>
  <c r="B1714" i="1" s="1"/>
  <c r="B1715" i="1" s="1"/>
  <c r="B1716" i="1" s="1"/>
  <c r="B1718" i="1" s="1"/>
  <c r="B1719" i="1" s="1"/>
  <c r="B1720" i="1" s="1"/>
  <c r="B1721" i="1" s="1"/>
  <c r="B1723" i="1" s="1"/>
  <c r="B1724" i="1" s="1"/>
  <c r="B1725" i="1" s="1"/>
  <c r="B1726" i="1" s="1"/>
  <c r="B1728" i="1" s="1"/>
  <c r="B1729" i="1" s="1"/>
  <c r="B1730" i="1" s="1"/>
  <c r="B1731" i="1" s="1"/>
  <c r="B1732" i="1" s="1"/>
  <c r="B1733" i="1" s="1"/>
  <c r="B1735" i="1" s="1"/>
  <c r="B1736" i="1" s="1"/>
  <c r="B1737" i="1" s="1"/>
  <c r="B1738" i="1" s="1"/>
  <c r="B1740" i="1" s="1"/>
  <c r="B1741" i="1" s="1"/>
  <c r="B1742" i="1" s="1"/>
  <c r="B1743" i="1" s="1"/>
  <c r="B1745" i="1" s="1"/>
  <c r="B1746" i="1" s="1"/>
  <c r="B1747" i="1" s="1"/>
  <c r="B1748" i="1" s="1"/>
  <c r="B1750" i="1" s="1"/>
  <c r="B1751" i="1" s="1"/>
  <c r="B1752" i="1" s="1"/>
  <c r="B1753" i="1" s="1"/>
  <c r="B1755" i="1" s="1"/>
  <c r="B1756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113" i="1"/>
  <c r="AJ1902" i="1" l="1"/>
  <c r="AH1902" i="1" s="1"/>
  <c r="AJ1155" i="1"/>
  <c r="AH1155" i="1" s="1"/>
  <c r="AJ1229" i="1"/>
  <c r="AH1229" i="1" s="1"/>
  <c r="AS11" i="1"/>
  <c r="AR1895" i="1"/>
  <c r="AS24" i="1"/>
  <c r="AJ1035" i="1"/>
  <c r="AH1035" i="1" s="1"/>
  <c r="AR95" i="1"/>
  <c r="AR807" i="1"/>
  <c r="AJ404" i="1"/>
  <c r="AH404" i="1" s="1"/>
  <c r="AI1094" i="1"/>
  <c r="AJ1180" i="1"/>
  <c r="AH1180" i="1" s="1"/>
  <c r="AJ1570" i="1"/>
  <c r="AH1570" i="1" s="1"/>
  <c r="AJ670" i="1"/>
  <c r="AH670" i="1" s="1"/>
  <c r="AJ1284" i="1"/>
  <c r="AH1284" i="1" s="1"/>
  <c r="AJ165" i="1"/>
  <c r="AH165" i="1" s="1"/>
  <c r="AJ1489" i="1"/>
  <c r="AH1489" i="1" s="1"/>
  <c r="AJ2602" i="1"/>
  <c r="AH2602" i="1" s="1"/>
  <c r="AJ1120" i="1"/>
  <c r="AH1120" i="1" s="1"/>
  <c r="AJ1125" i="1"/>
  <c r="AH1125" i="1" s="1"/>
  <c r="AX2276" i="1"/>
  <c r="AR2276" i="1" s="1"/>
  <c r="AX1772" i="1"/>
  <c r="AR1772" i="1" s="1"/>
  <c r="AX2489" i="1"/>
  <c r="AR2489" i="1" s="1"/>
  <c r="AX649" i="1"/>
  <c r="AR649" i="1" s="1"/>
  <c r="AX5" i="1"/>
  <c r="AR5" i="1" s="1"/>
  <c r="AX2379" i="1"/>
  <c r="AR2379" i="1" s="1"/>
  <c r="AX2490" i="1"/>
  <c r="AR2490" i="1" s="1"/>
  <c r="AX1794" i="1"/>
  <c r="AR1794" i="1" s="1"/>
  <c r="AX2641" i="1"/>
  <c r="AR2641" i="1" s="1"/>
  <c r="AX1818" i="1"/>
  <c r="AR1818" i="1" s="1"/>
  <c r="AX2550" i="1"/>
  <c r="AR2550" i="1" s="1"/>
  <c r="AX1867" i="1"/>
  <c r="AR1867" i="1" s="1"/>
  <c r="AX55" i="1"/>
  <c r="AR55" i="1" s="1"/>
  <c r="AX2942" i="1"/>
  <c r="AR2942" i="1" s="1"/>
  <c r="AX2229" i="1"/>
  <c r="AR2229" i="1" s="1"/>
  <c r="AX629" i="1"/>
  <c r="AR629" i="1" s="1"/>
  <c r="AX659" i="1"/>
  <c r="AR659" i="1" s="1"/>
  <c r="AX1797" i="1"/>
  <c r="AR1797" i="1" s="1"/>
  <c r="AX1505" i="1"/>
  <c r="AR1505" i="1" s="1"/>
  <c r="AX2221" i="1"/>
  <c r="AR2221" i="1" s="1"/>
  <c r="AR1933" i="1"/>
  <c r="AJ1269" i="1"/>
  <c r="AH1269" i="1" s="1"/>
  <c r="AJ92" i="1"/>
  <c r="AH92" i="1" s="1"/>
  <c r="AJ67" i="1"/>
  <c r="AH67" i="1" s="1"/>
  <c r="AJ643" i="1"/>
  <c r="AH643" i="1" s="1"/>
  <c r="AR1903" i="1"/>
  <c r="AJ1414" i="1"/>
  <c r="AH1414" i="1" s="1"/>
  <c r="AI806" i="1"/>
  <c r="C69" i="1"/>
  <c r="AE68" i="1"/>
  <c r="AD68" i="1" s="1"/>
  <c r="AJ1210" i="1"/>
  <c r="AH1210" i="1" s="1"/>
  <c r="AR1592" i="1"/>
  <c r="AS467" i="1"/>
  <c r="AS1007" i="1"/>
  <c r="AS1309" i="1"/>
  <c r="AS266" i="1"/>
  <c r="AS656" i="1"/>
  <c r="AS20" i="1"/>
  <c r="AS1017" i="1"/>
  <c r="AS21" i="1"/>
  <c r="AS647" i="1"/>
  <c r="AS507" i="1"/>
  <c r="AS538" i="1"/>
  <c r="AS1424" i="1"/>
  <c r="AS1537" i="1"/>
  <c r="AS1691" i="1"/>
  <c r="AS1604" i="1"/>
  <c r="AS1145" i="1"/>
  <c r="AS740" i="1"/>
  <c r="AS813" i="1"/>
  <c r="AS1337" i="1"/>
  <c r="AS77" i="1"/>
  <c r="AS346" i="1"/>
  <c r="AS889" i="1"/>
  <c r="AR94" i="1"/>
  <c r="AS1322" i="1"/>
  <c r="AR93" i="1"/>
  <c r="AF2276" i="1"/>
  <c r="AF1797" i="1"/>
  <c r="AS379" i="1"/>
  <c r="AS961" i="1"/>
  <c r="AS108" i="1"/>
  <c r="AS1167" i="1"/>
  <c r="AS1047" i="1"/>
  <c r="AS1382" i="1"/>
  <c r="AS529" i="1"/>
  <c r="AS733" i="1"/>
  <c r="AS1801" i="1"/>
  <c r="AS1325" i="1"/>
  <c r="AS1011" i="1"/>
  <c r="AS98" i="1"/>
  <c r="AS1353" i="1"/>
  <c r="AS1364" i="1"/>
  <c r="AS1085" i="1"/>
  <c r="AS1445" i="1"/>
  <c r="AR80" i="1"/>
  <c r="AS943" i="1"/>
  <c r="AS814" i="1"/>
  <c r="AS912" i="1"/>
  <c r="AS727" i="1"/>
  <c r="AS97" i="1"/>
  <c r="AS1473" i="1"/>
  <c r="AS1924" i="1"/>
  <c r="AS751" i="1"/>
  <c r="AS1057" i="1"/>
  <c r="AS1134" i="1"/>
  <c r="AS992" i="1"/>
  <c r="AS85" i="1"/>
  <c r="AS1147" i="1"/>
  <c r="AS1734" i="1"/>
  <c r="AS1250" i="1"/>
  <c r="AR1901" i="1"/>
  <c r="AS1179" i="1"/>
  <c r="AS627" i="1"/>
  <c r="AS1425" i="1"/>
  <c r="AS81" i="1"/>
  <c r="AS674" i="1"/>
  <c r="AS1070" i="1"/>
  <c r="AS1102" i="1"/>
  <c r="AS1294" i="1"/>
  <c r="AS721" i="1"/>
  <c r="AS965" i="1"/>
  <c r="AR1935" i="1"/>
  <c r="AS985" i="1"/>
  <c r="AR23" i="1"/>
  <c r="AS900" i="1"/>
  <c r="AS504" i="1"/>
  <c r="AS771" i="1"/>
  <c r="AS450" i="1"/>
  <c r="AS1482" i="1"/>
  <c r="AS978" i="1"/>
  <c r="AS1119" i="1"/>
  <c r="AS1495" i="1"/>
  <c r="AS22" i="1"/>
  <c r="AS1927" i="1"/>
  <c r="AS1552" i="1"/>
  <c r="AS1115" i="1"/>
  <c r="AS566" i="1"/>
  <c r="AS1205" i="1"/>
  <c r="AS1074" i="1"/>
  <c r="AS885" i="1"/>
  <c r="AR1865" i="1"/>
  <c r="AS54" i="1"/>
  <c r="AS459" i="1"/>
  <c r="AS535" i="1"/>
  <c r="AS1197" i="1"/>
  <c r="AS55" i="1"/>
  <c r="AS879" i="1"/>
  <c r="AS472" i="1"/>
  <c r="AS335" i="1"/>
  <c r="AS1571" i="1"/>
  <c r="AS1212" i="1"/>
  <c r="AS1766" i="1"/>
  <c r="K11" i="2"/>
  <c r="AF1794" i="1"/>
  <c r="AF2587" i="1"/>
  <c r="AF1772" i="1"/>
  <c r="AF2613" i="1"/>
  <c r="AF1818" i="1"/>
  <c r="AE1818" i="1" s="1"/>
  <c r="AD1818" i="1" s="1"/>
  <c r="AF2229" i="1"/>
  <c r="AF2586" i="1"/>
  <c r="AE2586" i="1" s="1"/>
  <c r="AD2586" i="1" s="1"/>
  <c r="AF2221" i="1"/>
  <c r="AF1867" i="1"/>
  <c r="B1770" i="1"/>
  <c r="B1771" i="1" s="1"/>
  <c r="B1772" i="1" s="1"/>
  <c r="B1776" i="1"/>
  <c r="B1777" i="1" s="1"/>
  <c r="C70" i="1" l="1"/>
  <c r="C71" i="1" s="1"/>
  <c r="AE69" i="1"/>
  <c r="AD69" i="1" s="1"/>
  <c r="AB2613" i="1"/>
  <c r="AI2613" i="1" s="1"/>
  <c r="AB2587" i="1"/>
  <c r="AI2587" i="1" s="1"/>
  <c r="AF1897" i="1"/>
  <c r="K12" i="2"/>
  <c r="AF70" i="1"/>
  <c r="AE70" i="1" s="1"/>
  <c r="AD70" i="1" s="1"/>
  <c r="AF2612" i="1"/>
  <c r="B1773" i="1"/>
  <c r="B1774" i="1" s="1"/>
  <c r="B1779" i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2" i="1" s="1"/>
  <c r="B1793" i="1" s="1"/>
  <c r="B1794" i="1" s="1"/>
  <c r="B1795" i="1" s="1"/>
  <c r="B1796" i="1" s="1"/>
  <c r="B1798" i="1" s="1"/>
  <c r="B1799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9" i="1" s="1"/>
  <c r="B1820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5" i="1" s="1"/>
  <c r="B1926" i="1" s="1"/>
  <c r="B1927" i="1" s="1"/>
  <c r="B1928" i="1" s="1"/>
  <c r="B1929" i="1" s="1"/>
  <c r="B1930" i="1" s="1"/>
  <c r="B1931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9" i="1" s="1"/>
  <c r="B1960" i="1" s="1"/>
  <c r="B1961" i="1" s="1"/>
  <c r="B1962" i="1" s="1"/>
  <c r="B1963" i="1" s="1"/>
  <c r="B1964" i="1" s="1"/>
  <c r="B1965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5" i="1" s="1"/>
  <c r="B2036" i="1" s="1"/>
  <c r="B2037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5" i="1" s="1"/>
  <c r="B2066" i="1" s="1"/>
  <c r="B2067" i="1" s="1"/>
  <c r="B2068" i="1" s="1"/>
  <c r="B2069" i="1" s="1"/>
  <c r="B2070" i="1" s="1"/>
  <c r="B2071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1" i="1" s="1"/>
  <c r="B2102" i="1" s="1"/>
  <c r="B2103" i="1" s="1"/>
  <c r="B2104" i="1" s="1"/>
  <c r="B2105" i="1" s="1"/>
  <c r="B2106" i="1" s="1"/>
  <c r="B2107" i="1" s="1"/>
  <c r="B2108" i="1" s="1"/>
  <c r="B2110" i="1" s="1"/>
  <c r="B2111" i="1" s="1"/>
  <c r="B2112" i="1" s="1"/>
  <c r="B2114" i="1" s="1"/>
  <c r="B2115" i="1" s="1"/>
  <c r="B2116" i="1" s="1"/>
  <c r="B2117" i="1" s="1"/>
  <c r="B2118" i="1" s="1"/>
  <c r="B2119" i="1" s="1"/>
  <c r="B2121" i="1" s="1"/>
  <c r="B2122" i="1" s="1"/>
  <c r="B2123" i="1" s="1"/>
  <c r="B2125" i="1" s="1"/>
  <c r="B2126" i="1" s="1"/>
  <c r="B2127" i="1" s="1"/>
  <c r="B2128" i="1" s="1"/>
  <c r="B2129" i="1" s="1"/>
  <c r="B2130" i="1" s="1"/>
  <c r="B2132" i="1" s="1"/>
  <c r="B2133" i="1" s="1"/>
  <c r="B2134" i="1" s="1"/>
  <c r="B2136" i="1" s="1"/>
  <c r="B2137" i="1" s="1"/>
  <c r="B2138" i="1" s="1"/>
  <c r="B2139" i="1" s="1"/>
  <c r="B2140" i="1" s="1"/>
  <c r="B2141" i="1" s="1"/>
  <c r="B2143" i="1" s="1"/>
  <c r="B2144" i="1" s="1"/>
  <c r="B2145" i="1" s="1"/>
  <c r="B2147" i="1" s="1"/>
  <c r="B2148" i="1" s="1"/>
  <c r="B2149" i="1" s="1"/>
  <c r="B2151" i="1" s="1"/>
  <c r="B2152" i="1" s="1"/>
  <c r="B2153" i="1" s="1"/>
  <c r="B2156" i="1" s="1"/>
  <c r="B2157" i="1" s="1"/>
  <c r="B2158" i="1" s="1"/>
  <c r="B2159" i="1" s="1"/>
  <c r="B2161" i="1" s="1"/>
  <c r="B2162" i="1" s="1"/>
  <c r="B2163" i="1" s="1"/>
  <c r="B2164" i="1" s="1"/>
  <c r="B2166" i="1" s="1"/>
  <c r="B2167" i="1" s="1"/>
  <c r="B2169" i="1" s="1"/>
  <c r="B2170" i="1" s="1"/>
  <c r="B2171" i="1" s="1"/>
  <c r="B2172" i="1" s="1"/>
  <c r="B2174" i="1" s="1"/>
  <c r="B2175" i="1" s="1"/>
  <c r="B2176" i="1" s="1"/>
  <c r="B2177" i="1" s="1"/>
  <c r="B2179" i="1" s="1"/>
  <c r="B2180" i="1" s="1"/>
  <c r="B2181" i="1" s="1"/>
  <c r="B2183" i="1" s="1"/>
  <c r="B2184" i="1" s="1"/>
  <c r="B2185" i="1" s="1"/>
  <c r="B2188" i="1" s="1"/>
  <c r="B2189" i="1" s="1"/>
  <c r="B2191" i="1" s="1"/>
  <c r="B2192" i="1" s="1"/>
  <c r="B2193" i="1" s="1"/>
  <c r="B2194" i="1" s="1"/>
  <c r="B2196" i="1" s="1"/>
  <c r="B2197" i="1" s="1"/>
  <c r="B2198" i="1" s="1"/>
  <c r="B2199" i="1" s="1"/>
  <c r="B2201" i="1" s="1"/>
  <c r="B2202" i="1" s="1"/>
  <c r="B2203" i="1" s="1"/>
  <c r="B2204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9" i="1" s="1"/>
  <c r="B2220" i="1" s="1"/>
  <c r="B2221" i="1" s="1"/>
  <c r="B2222" i="1" s="1"/>
  <c r="B2223" i="1" s="1"/>
  <c r="B2224" i="1" s="1"/>
  <c r="B2225" i="1" s="1"/>
  <c r="B2226" i="1" s="1"/>
  <c r="B2228" i="1" s="1"/>
  <c r="B2229" i="1" s="1"/>
  <c r="B2230" i="1" s="1"/>
  <c r="B2231" i="1" s="1"/>
  <c r="B2232" i="1" s="1"/>
  <c r="B2233" i="1" s="1"/>
  <c r="B2235" i="1" s="1"/>
  <c r="B2236" i="1" s="1"/>
  <c r="B2237" i="1" s="1"/>
  <c r="B2238" i="1" s="1"/>
  <c r="B2240" i="1" s="1"/>
  <c r="B2241" i="1" s="1"/>
  <c r="B2242" i="1" s="1"/>
  <c r="B2243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7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5" i="1" s="1"/>
  <c r="B2536" i="1" s="1"/>
  <c r="B2538" i="1" s="1"/>
  <c r="B2540" i="1" s="1"/>
  <c r="B2542" i="1" s="1"/>
  <c r="B2544" i="1" s="1"/>
  <c r="B2546" i="1" s="1"/>
  <c r="B2547" i="1" s="1"/>
  <c r="B2548" i="1" s="1"/>
  <c r="B2550" i="1" s="1"/>
  <c r="B2551" i="1" s="1"/>
  <c r="B2552" i="1" s="1"/>
  <c r="B2553" i="1" s="1"/>
  <c r="B2554" i="1" s="1"/>
  <c r="B2555" i="1" s="1"/>
  <c r="B2556" i="1" s="1"/>
  <c r="B2557" i="1" s="1"/>
  <c r="B2559" i="1" s="1"/>
  <c r="B2560" i="1" s="1"/>
  <c r="B2561" i="1" s="1"/>
  <c r="B2563" i="1" s="1"/>
  <c r="B2564" i="1" s="1"/>
  <c r="B2565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7" i="1" s="1"/>
  <c r="B2608" i="1" s="1"/>
  <c r="B2609" i="1" s="1"/>
  <c r="B2610" i="1" s="1"/>
  <c r="B2611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40" i="1" s="1"/>
  <c r="B2641" i="1" s="1"/>
  <c r="B2642" i="1" s="1"/>
  <c r="B2643" i="1" s="1"/>
  <c r="B2645" i="1" s="1"/>
  <c r="B2646" i="1" s="1"/>
  <c r="B2647" i="1" s="1"/>
  <c r="B2649" i="1" s="1"/>
  <c r="B2650" i="1" s="1"/>
  <c r="B2651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9" i="1" s="1"/>
  <c r="B2681" i="1" s="1"/>
  <c r="B2682" i="1" s="1"/>
  <c r="B2683" i="1" s="1"/>
  <c r="B2684" i="1" s="1"/>
  <c r="B2685" i="1" s="1"/>
  <c r="B2686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8" i="1" s="1"/>
  <c r="B2729" i="1" s="1"/>
  <c r="B2730" i="1" s="1"/>
  <c r="B2731" i="1" s="1"/>
  <c r="B2732" i="1" s="1"/>
  <c r="B2733" i="1" s="1"/>
  <c r="B2734" i="1" s="1"/>
  <c r="B2736" i="1" s="1"/>
  <c r="B2737" i="1" s="1"/>
  <c r="B2738" i="1" s="1"/>
  <c r="B2739" i="1" s="1"/>
  <c r="B2741" i="1" s="1"/>
  <c r="B2742" i="1" s="1"/>
  <c r="B2744" i="1" s="1"/>
  <c r="B2745" i="1" s="1"/>
  <c r="B2746" i="1" s="1"/>
  <c r="B2747" i="1" s="1"/>
  <c r="B2749" i="1" s="1"/>
  <c r="B2750" i="1" s="1"/>
  <c r="B2751" i="1" s="1"/>
  <c r="B2752" i="1" s="1"/>
  <c r="B2754" i="1" s="1"/>
  <c r="B2755" i="1" s="1"/>
  <c r="B2756" i="1" s="1"/>
  <c r="B2757" i="1" s="1"/>
  <c r="B2759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2" i="1" s="1"/>
  <c r="B2774" i="1" s="1"/>
  <c r="B2775" i="1" s="1"/>
  <c r="B2776" i="1" s="1"/>
  <c r="B2777" i="1" s="1"/>
  <c r="B2778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7" i="1" s="1"/>
  <c r="B2798" i="1" s="1"/>
  <c r="B2800" i="1" s="1"/>
  <c r="B2801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5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6" i="1" s="1"/>
  <c r="B3047" i="1" s="1"/>
  <c r="B3048" i="1" s="1"/>
  <c r="B3049" i="1" s="1"/>
  <c r="B3050" i="1" s="1"/>
  <c r="B3051" i="1" s="1"/>
  <c r="B3052" i="1" s="1"/>
  <c r="B3053" i="1" s="1"/>
  <c r="B3055" i="1" s="1"/>
  <c r="B3056" i="1" s="1"/>
  <c r="B3057" i="1" s="1"/>
  <c r="B3058" i="1" s="1"/>
  <c r="B3059" i="1" s="1"/>
  <c r="B3061" i="1" s="1"/>
  <c r="B3062" i="1" s="1"/>
  <c r="B3063" i="1" s="1"/>
  <c r="B3064" i="1" s="1"/>
  <c r="B3065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8" i="1" s="1"/>
  <c r="B3089" i="1" s="1"/>
  <c r="B3090" i="1" s="1"/>
  <c r="B3091" i="1" s="1"/>
  <c r="B3092" i="1" s="1"/>
  <c r="B3093" i="1" s="1"/>
  <c r="B3095" i="1" s="1"/>
  <c r="B3096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4" i="1" s="1"/>
  <c r="B3125" i="1" s="1"/>
  <c r="B3126" i="1" s="1"/>
  <c r="B3127" i="1" s="1"/>
  <c r="B3128" i="1" s="1"/>
  <c r="B3129" i="1" s="1"/>
  <c r="B3130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5" i="1" s="1"/>
  <c r="B3196" i="1" s="1"/>
  <c r="B3197" i="1" s="1"/>
  <c r="B3198" i="1" s="1"/>
  <c r="B3199" i="1" s="1"/>
  <c r="B3200" i="1" s="1"/>
  <c r="B3202" i="1" s="1"/>
  <c r="B3203" i="1" s="1"/>
  <c r="B3204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6" i="1" s="1"/>
  <c r="B3217" i="1" s="1"/>
  <c r="B3218" i="1" s="1"/>
  <c r="B3220" i="1" s="1"/>
  <c r="B3221" i="1" s="1"/>
  <c r="B3222" i="1" s="1"/>
  <c r="B3224" i="1" s="1"/>
  <c r="B3225" i="1" s="1"/>
  <c r="B3226" i="1" s="1"/>
  <c r="B3228" i="1" s="1"/>
  <c r="B3229" i="1" s="1"/>
  <c r="B3230" i="1" s="1"/>
  <c r="B3231" i="1" s="1"/>
  <c r="B3233" i="1" s="1"/>
  <c r="B3234" i="1" s="1"/>
  <c r="B3235" i="1" s="1"/>
  <c r="B3236" i="1" s="1"/>
  <c r="B3237" i="1" s="1"/>
  <c r="B3238" i="1" s="1"/>
  <c r="B3239" i="1" s="1"/>
  <c r="B3240" i="1" s="1"/>
  <c r="B3242" i="1" s="1"/>
  <c r="B3243" i="1" s="1"/>
  <c r="B3244" i="1" s="1"/>
  <c r="B3245" i="1" s="1"/>
  <c r="B3246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7" i="1" s="1"/>
  <c r="B3268" i="1" s="1"/>
  <c r="B3269" i="1" s="1"/>
  <c r="B3270" i="1" s="1"/>
  <c r="B3272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AX3187" i="1" l="1"/>
  <c r="AR3187" i="1" s="1"/>
  <c r="AX3031" i="1"/>
  <c r="AR3031" i="1" s="1"/>
  <c r="AX1568" i="1"/>
  <c r="AR1568" i="1" s="1"/>
  <c r="AX2042" i="1"/>
  <c r="AR2042" i="1" s="1"/>
  <c r="AX1550" i="1"/>
  <c r="AR1550" i="1" s="1"/>
  <c r="AX1529" i="1"/>
  <c r="AR1529" i="1" s="1"/>
  <c r="AX2760" i="1"/>
  <c r="AR2760" i="1" s="1"/>
  <c r="AX1226" i="1"/>
  <c r="AR1226" i="1" s="1"/>
  <c r="AX2072" i="1"/>
  <c r="AR2072" i="1" s="1"/>
  <c r="AX1278" i="1"/>
  <c r="AR1278" i="1" s="1"/>
  <c r="AX888" i="1"/>
  <c r="AR888" i="1" s="1"/>
  <c r="AX1417" i="1"/>
  <c r="AR1417" i="1" s="1"/>
  <c r="F1417" i="1" s="1"/>
  <c r="AX972" i="1"/>
  <c r="AR972" i="1" s="1"/>
  <c r="AX1779" i="1"/>
  <c r="AR1779" i="1" s="1"/>
  <c r="AX301" i="1"/>
  <c r="AR301" i="1" s="1"/>
  <c r="AX2373" i="1"/>
  <c r="AR2373" i="1" s="1"/>
  <c r="AX201" i="1"/>
  <c r="AR201" i="1" s="1"/>
  <c r="AX3095" i="1"/>
  <c r="AR3095" i="1" s="1"/>
  <c r="AX2655" i="1"/>
  <c r="AR2655" i="1" s="1"/>
  <c r="AX635" i="1"/>
  <c r="AR635" i="1" s="1"/>
  <c r="AX953" i="1"/>
  <c r="AR953" i="1" s="1"/>
  <c r="AX2696" i="1"/>
  <c r="AR2696" i="1" s="1"/>
  <c r="F2696" i="1" s="1"/>
  <c r="AX3235" i="1"/>
  <c r="AR3235" i="1" s="1"/>
  <c r="AX294" i="1"/>
  <c r="AR294" i="1" s="1"/>
  <c r="AX1562" i="1"/>
  <c r="AR1562" i="1" s="1"/>
  <c r="AX2022" i="1"/>
  <c r="AR2022" i="1" s="1"/>
  <c r="AX3065" i="1"/>
  <c r="AR3065" i="1" s="1"/>
  <c r="AX1459" i="1"/>
  <c r="AR1459" i="1" s="1"/>
  <c r="AX404" i="1"/>
  <c r="AR404" i="1" s="1"/>
  <c r="F404" i="1" s="1"/>
  <c r="AX862" i="1"/>
  <c r="AR862" i="1" s="1"/>
  <c r="AX1489" i="1"/>
  <c r="AR1489" i="1" s="1"/>
  <c r="AX592" i="1"/>
  <c r="AR592" i="1" s="1"/>
  <c r="AX1406" i="1"/>
  <c r="AR1406" i="1" s="1"/>
  <c r="AX190" i="1"/>
  <c r="AR190" i="1" s="1"/>
  <c r="AX1667" i="1"/>
  <c r="AR1667" i="1" s="1"/>
  <c r="AX1350" i="1"/>
  <c r="AR1350" i="1" s="1"/>
  <c r="AX2932" i="1"/>
  <c r="AR2932" i="1" s="1"/>
  <c r="AX1439" i="1"/>
  <c r="AR1439" i="1" s="1"/>
  <c r="AX3033" i="1"/>
  <c r="AR3033" i="1" s="1"/>
  <c r="AX216" i="1"/>
  <c r="AR216" i="1" s="1"/>
  <c r="F216" i="1" s="1"/>
  <c r="AX611" i="1"/>
  <c r="AR611" i="1" s="1"/>
  <c r="AX136" i="1"/>
  <c r="AR136" i="1" s="1"/>
  <c r="AX2048" i="1"/>
  <c r="AR2048" i="1" s="1"/>
  <c r="AX299" i="1"/>
  <c r="AR299" i="1" s="1"/>
  <c r="AX3108" i="1"/>
  <c r="AR3108" i="1" s="1"/>
  <c r="AX1668" i="1"/>
  <c r="AR1668" i="1" s="1"/>
  <c r="AX193" i="1"/>
  <c r="AR193" i="1" s="1"/>
  <c r="AX2657" i="1"/>
  <c r="AR2657" i="1" s="1"/>
  <c r="AX1140" i="1"/>
  <c r="AR1140" i="1" s="1"/>
  <c r="AX1123" i="1"/>
  <c r="AR1123" i="1" s="1"/>
  <c r="AX1458" i="1"/>
  <c r="AR1458" i="1" s="1"/>
  <c r="AX1774" i="1"/>
  <c r="AR1774" i="1" s="1"/>
  <c r="AX444" i="1"/>
  <c r="AR444" i="1" s="1"/>
  <c r="AX1815" i="1"/>
  <c r="AR1815" i="1" s="1"/>
  <c r="AX2307" i="1"/>
  <c r="AR2307" i="1" s="1"/>
  <c r="AX3347" i="1"/>
  <c r="AR3347" i="1" s="1"/>
  <c r="AX1212" i="1"/>
  <c r="AR1212" i="1" s="1"/>
  <c r="F1212" i="1" s="1"/>
  <c r="AX380" i="1"/>
  <c r="AR380" i="1" s="1"/>
  <c r="F380" i="1" s="1"/>
  <c r="AX283" i="1"/>
  <c r="AR283" i="1" s="1"/>
  <c r="AX3247" i="1"/>
  <c r="AR3247" i="1" s="1"/>
  <c r="AX1540" i="1"/>
  <c r="AR1540" i="1" s="1"/>
  <c r="AX2656" i="1"/>
  <c r="AR2656" i="1" s="1"/>
  <c r="AX1722" i="1"/>
  <c r="AR1722" i="1" s="1"/>
  <c r="AX1250" i="1"/>
  <c r="AR1250" i="1" s="1"/>
  <c r="AX2463" i="1"/>
  <c r="AR2463" i="1" s="1"/>
  <c r="AX2364" i="1"/>
  <c r="AR2364" i="1" s="1"/>
  <c r="AX3320" i="1"/>
  <c r="AR3320" i="1" s="1"/>
  <c r="AX3353" i="1"/>
  <c r="AR3353" i="1" s="1"/>
  <c r="AX295" i="1"/>
  <c r="AR295" i="1" s="1"/>
  <c r="AX117" i="1"/>
  <c r="AR117" i="1" s="1"/>
  <c r="AX761" i="1"/>
  <c r="AR761" i="1" s="1"/>
  <c r="AX1491" i="1"/>
  <c r="AR1491" i="1" s="1"/>
  <c r="AX2928" i="1"/>
  <c r="AR2928" i="1" s="1"/>
  <c r="AX3071" i="1"/>
  <c r="AR3071" i="1" s="1"/>
  <c r="AX3170" i="1"/>
  <c r="AR3170" i="1" s="1"/>
  <c r="AX2616" i="1"/>
  <c r="AR2616" i="1" s="1"/>
  <c r="F2616" i="1" s="1"/>
  <c r="AX2045" i="1"/>
  <c r="AR2045" i="1" s="1"/>
  <c r="AX2231" i="1"/>
  <c r="AR2231" i="1" s="1"/>
  <c r="AX2726" i="1"/>
  <c r="AR2726" i="1" s="1"/>
  <c r="AX1172" i="1"/>
  <c r="AR1172" i="1" s="1"/>
  <c r="AX868" i="1"/>
  <c r="AR868" i="1" s="1"/>
  <c r="AX3391" i="1"/>
  <c r="AR3391" i="1" s="1"/>
  <c r="AX1110" i="1"/>
  <c r="AR1110" i="1" s="1"/>
  <c r="AX3336" i="1"/>
  <c r="AR3336" i="1" s="1"/>
  <c r="AX804" i="1"/>
  <c r="AR804" i="1" s="1"/>
  <c r="AX3324" i="1"/>
  <c r="AR3324" i="1" s="1"/>
  <c r="AX3062" i="1"/>
  <c r="AR3062" i="1" s="1"/>
  <c r="AX1127" i="1"/>
  <c r="AR1127" i="1" s="1"/>
  <c r="AX1126" i="1"/>
  <c r="AR1126" i="1" s="1"/>
  <c r="AX1061" i="1"/>
  <c r="AR1061" i="1" s="1"/>
  <c r="AX1968" i="1"/>
  <c r="AR1968" i="1" s="1"/>
  <c r="AX52" i="1"/>
  <c r="AR52" i="1" s="1"/>
  <c r="AX942" i="1"/>
  <c r="AR942" i="1" s="1"/>
  <c r="F942" i="1" s="1"/>
  <c r="AX1653" i="1"/>
  <c r="AR1653" i="1" s="1"/>
  <c r="AX1566" i="1"/>
  <c r="AR1566" i="1" s="1"/>
  <c r="AX859" i="1"/>
  <c r="AR859" i="1" s="1"/>
  <c r="AX2314" i="1"/>
  <c r="AR2314" i="1" s="1"/>
  <c r="AX2524" i="1"/>
  <c r="AR2524" i="1" s="1"/>
  <c r="AX1281" i="1"/>
  <c r="AR1281" i="1" s="1"/>
  <c r="AX1381" i="1"/>
  <c r="AR1381" i="1" s="1"/>
  <c r="F1381" i="1" s="1"/>
  <c r="AX1584" i="1"/>
  <c r="AR1584" i="1" s="1"/>
  <c r="AX1070" i="1"/>
  <c r="AR1070" i="1" s="1"/>
  <c r="AX2173" i="1"/>
  <c r="AR2173" i="1" s="1"/>
  <c r="AX1538" i="1"/>
  <c r="AR1538" i="1" s="1"/>
  <c r="AX1555" i="1"/>
  <c r="AR1555" i="1" s="1"/>
  <c r="AX1173" i="1"/>
  <c r="AR1173" i="1" s="1"/>
  <c r="AX1413" i="1"/>
  <c r="AR1413" i="1" s="1"/>
  <c r="AX1426" i="1"/>
  <c r="AR1426" i="1" s="1"/>
  <c r="AX2326" i="1"/>
  <c r="AR2326" i="1" s="1"/>
  <c r="AX2246" i="1"/>
  <c r="AR2246" i="1" s="1"/>
  <c r="AX1069" i="1"/>
  <c r="AR1069" i="1" s="1"/>
  <c r="AX1206" i="1"/>
  <c r="AR1206" i="1" s="1"/>
  <c r="F1206" i="1" s="1"/>
  <c r="AX203" i="1"/>
  <c r="AR203" i="1" s="1"/>
  <c r="AX1330" i="1"/>
  <c r="AR1330" i="1" s="1"/>
  <c r="AX2440" i="1"/>
  <c r="AR2440" i="1" s="1"/>
  <c r="AX2091" i="1"/>
  <c r="AR2091" i="1" s="1"/>
  <c r="AX2826" i="1"/>
  <c r="AR2826" i="1" s="1"/>
  <c r="AX1234" i="1"/>
  <c r="AR1234" i="1" s="1"/>
  <c r="AX2908" i="1"/>
  <c r="AR2908" i="1" s="1"/>
  <c r="AX2589" i="1"/>
  <c r="AR2589" i="1" s="1"/>
  <c r="AX2297" i="1"/>
  <c r="AR2297" i="1" s="1"/>
  <c r="AX2111" i="1"/>
  <c r="AR2111" i="1" s="1"/>
  <c r="AX740" i="1"/>
  <c r="AR740" i="1" s="1"/>
  <c r="AX1280" i="1"/>
  <c r="AR1280" i="1" s="1"/>
  <c r="F1280" i="1" s="1"/>
  <c r="AX1717" i="1"/>
  <c r="AR1717" i="1" s="1"/>
  <c r="AX1114" i="1"/>
  <c r="AR1114" i="1" s="1"/>
  <c r="AX731" i="1"/>
  <c r="AR731" i="1" s="1"/>
  <c r="AX1024" i="1"/>
  <c r="AR1024" i="1" s="1"/>
  <c r="AX1108" i="1"/>
  <c r="AR1108" i="1" s="1"/>
  <c r="AX2741" i="1"/>
  <c r="AR2741" i="1" s="1"/>
  <c r="AX2650" i="1"/>
  <c r="AR2650" i="1" s="1"/>
  <c r="AX1841" i="1"/>
  <c r="AR1841" i="1" s="1"/>
  <c r="AX766" i="1"/>
  <c r="AR766" i="1" s="1"/>
  <c r="AX829" i="1"/>
  <c r="AR829" i="1" s="1"/>
  <c r="AX421" i="1"/>
  <c r="AR421" i="1" s="1"/>
  <c r="AX3365" i="1"/>
  <c r="AR3365" i="1" s="1"/>
  <c r="AX1526" i="1"/>
  <c r="AR1526" i="1" s="1"/>
  <c r="F1526" i="1" s="1"/>
  <c r="AX3145" i="1"/>
  <c r="AR3145" i="1" s="1"/>
  <c r="AX2742" i="1"/>
  <c r="AR2742" i="1" s="1"/>
  <c r="AX2103" i="1"/>
  <c r="AR2103" i="1" s="1"/>
  <c r="AX3084" i="1"/>
  <c r="AR3084" i="1" s="1"/>
  <c r="AX1225" i="1"/>
  <c r="AR1225" i="1" s="1"/>
  <c r="F1225" i="1" s="1"/>
  <c r="AX2523" i="1"/>
  <c r="AR2523" i="1" s="1"/>
  <c r="AX2036" i="1"/>
  <c r="AR2036" i="1" s="1"/>
  <c r="AX1730" i="1"/>
  <c r="AR1730" i="1" s="1"/>
  <c r="AX3368" i="1"/>
  <c r="AR3368" i="1" s="1"/>
  <c r="AX2704" i="1"/>
  <c r="AR2704" i="1" s="1"/>
  <c r="AX2156" i="1"/>
  <c r="AR2156" i="1" s="1"/>
  <c r="AX198" i="1"/>
  <c r="AR198" i="1" s="1"/>
  <c r="AX3167" i="1"/>
  <c r="AR3167" i="1" s="1"/>
  <c r="AX1843" i="1"/>
  <c r="AR1843" i="1" s="1"/>
  <c r="AX3133" i="1"/>
  <c r="AR3133" i="1" s="1"/>
  <c r="AX2109" i="1"/>
  <c r="AR2109" i="1" s="1"/>
  <c r="AX1446" i="1"/>
  <c r="AR1446" i="1" s="1"/>
  <c r="F1446" i="1" s="1"/>
  <c r="AX99" i="1"/>
  <c r="AR99" i="1" s="1"/>
  <c r="AX414" i="1"/>
  <c r="AR414" i="1" s="1"/>
  <c r="F414" i="1" s="1"/>
  <c r="AX1425" i="1"/>
  <c r="AR1425" i="1" s="1"/>
  <c r="AX752" i="1"/>
  <c r="AR752" i="1" s="1"/>
  <c r="AX2460" i="1"/>
  <c r="AR2460" i="1" s="1"/>
  <c r="AX1048" i="1"/>
  <c r="AR1048" i="1" s="1"/>
  <c r="AX211" i="1"/>
  <c r="AR211" i="1" s="1"/>
  <c r="AX732" i="1"/>
  <c r="AR732" i="1" s="1"/>
  <c r="AX1174" i="1"/>
  <c r="AR1174" i="1" s="1"/>
  <c r="AX2153" i="1"/>
  <c r="AR2153" i="1" s="1"/>
  <c r="AX852" i="1"/>
  <c r="AR852" i="1" s="1"/>
  <c r="AX2840" i="1"/>
  <c r="AR2840" i="1" s="1"/>
  <c r="F2840" i="1" s="1"/>
  <c r="AX2632" i="1"/>
  <c r="AR2632" i="1" s="1"/>
  <c r="AX1513" i="1"/>
  <c r="AR1513" i="1" s="1"/>
  <c r="AX2595" i="1"/>
  <c r="AR2595" i="1" s="1"/>
  <c r="AX1442" i="1"/>
  <c r="AR1442" i="1" s="1"/>
  <c r="AX877" i="1"/>
  <c r="AR877" i="1" s="1"/>
  <c r="AX3178" i="1"/>
  <c r="AR3178" i="1" s="1"/>
  <c r="AX526" i="1"/>
  <c r="AR526" i="1" s="1"/>
  <c r="AX564" i="1"/>
  <c r="AR564" i="1" s="1"/>
  <c r="AX2001" i="1"/>
  <c r="AR2001" i="1" s="1"/>
  <c r="AX2618" i="1"/>
  <c r="AR2618" i="1" s="1"/>
  <c r="AX1537" i="1"/>
  <c r="AR1537" i="1" s="1"/>
  <c r="AX218" i="1"/>
  <c r="AR218" i="1" s="1"/>
  <c r="AX1325" i="1"/>
  <c r="AR1325" i="1" s="1"/>
  <c r="AX3198" i="1"/>
  <c r="AR3198" i="1" s="1"/>
  <c r="F3198" i="1" s="1"/>
  <c r="AX1256" i="1"/>
  <c r="AR1256" i="1" s="1"/>
  <c r="AX2508" i="1"/>
  <c r="AR2508" i="1" s="1"/>
  <c r="AX2113" i="1"/>
  <c r="AR2113" i="1" s="1"/>
  <c r="AX802" i="1"/>
  <c r="AR802" i="1" s="1"/>
  <c r="AX939" i="1"/>
  <c r="AR939" i="1" s="1"/>
  <c r="AX1184" i="1"/>
  <c r="AR1184" i="1" s="1"/>
  <c r="F1184" i="1" s="1"/>
  <c r="AX2217" i="1"/>
  <c r="AR2217" i="1" s="1"/>
  <c r="AX2398" i="1"/>
  <c r="AR2398" i="1" s="1"/>
  <c r="AX967" i="1"/>
  <c r="AR967" i="1" s="1"/>
  <c r="AX520" i="1"/>
  <c r="AR520" i="1" s="1"/>
  <c r="AX998" i="1"/>
  <c r="AR998" i="1" s="1"/>
  <c r="AX2690" i="1"/>
  <c r="AR2690" i="1" s="1"/>
  <c r="AX1178" i="1"/>
  <c r="AR1178" i="1" s="1"/>
  <c r="F1178" i="1" s="1"/>
  <c r="AX2170" i="1"/>
  <c r="AR2170" i="1" s="1"/>
  <c r="AX228" i="1"/>
  <c r="AR228" i="1" s="1"/>
  <c r="AX2787" i="1"/>
  <c r="AR2787" i="1" s="1"/>
  <c r="AX318" i="1"/>
  <c r="AR318" i="1" s="1"/>
  <c r="AX2709" i="1"/>
  <c r="AR2709" i="1" s="1"/>
  <c r="AX2785" i="1"/>
  <c r="AR2785" i="1" s="1"/>
  <c r="AX2261" i="1"/>
  <c r="AR2261" i="1" s="1"/>
  <c r="AX460" i="1"/>
  <c r="AR460" i="1" s="1"/>
  <c r="AX2160" i="1"/>
  <c r="AR2160" i="1" s="1"/>
  <c r="AX744" i="1"/>
  <c r="AR744" i="1" s="1"/>
  <c r="AX2995" i="1"/>
  <c r="AR2995" i="1" s="1"/>
  <c r="AX2882" i="1"/>
  <c r="AR2882" i="1" s="1"/>
  <c r="AX2796" i="1"/>
  <c r="AR2796" i="1" s="1"/>
  <c r="AX346" i="1"/>
  <c r="AR346" i="1" s="1"/>
  <c r="AX2731" i="1"/>
  <c r="AR2731" i="1" s="1"/>
  <c r="AX1277" i="1"/>
  <c r="AR1277" i="1" s="1"/>
  <c r="AX2390" i="1"/>
  <c r="AR2390" i="1" s="1"/>
  <c r="AX2807" i="1"/>
  <c r="AR2807" i="1" s="1"/>
  <c r="AX1037" i="1"/>
  <c r="AR1037" i="1" s="1"/>
  <c r="AX1645" i="1"/>
  <c r="AR1645" i="1" s="1"/>
  <c r="AX1262" i="1"/>
  <c r="AR1262" i="1" s="1"/>
  <c r="AX2347" i="1"/>
  <c r="AR2347" i="1" s="1"/>
  <c r="AX770" i="1"/>
  <c r="AR770" i="1" s="1"/>
  <c r="F770" i="1" s="1"/>
  <c r="AX2413" i="1"/>
  <c r="AR2413" i="1" s="1"/>
  <c r="F2413" i="1" s="1"/>
  <c r="AX873" i="1"/>
  <c r="AR873" i="1" s="1"/>
  <c r="AX1921" i="1"/>
  <c r="AR1921" i="1" s="1"/>
  <c r="AX3079" i="1"/>
  <c r="AR3079" i="1" s="1"/>
  <c r="AX3239" i="1"/>
  <c r="AR3239" i="1" s="1"/>
  <c r="AX1420" i="1"/>
  <c r="AR1420" i="1" s="1"/>
  <c r="AX3104" i="1"/>
  <c r="AR3104" i="1" s="1"/>
  <c r="AX324" i="1"/>
  <c r="AR324" i="1" s="1"/>
  <c r="AX2469" i="1"/>
  <c r="AR2469" i="1" s="1"/>
  <c r="AX2121" i="1"/>
  <c r="AR2121" i="1" s="1"/>
  <c r="AX1619" i="1"/>
  <c r="AR1619" i="1" s="1"/>
  <c r="AX3363" i="1"/>
  <c r="AR3363" i="1" s="1"/>
  <c r="AX2004" i="1"/>
  <c r="AR2004" i="1" s="1"/>
  <c r="AX760" i="1"/>
  <c r="AR760" i="1" s="1"/>
  <c r="AX1289" i="1"/>
  <c r="AR1289" i="1" s="1"/>
  <c r="AX767" i="1"/>
  <c r="AR767" i="1" s="1"/>
  <c r="AX2189" i="1"/>
  <c r="AR2189" i="1" s="1"/>
  <c r="AX1670" i="1"/>
  <c r="AR1670" i="1" s="1"/>
  <c r="AX2363" i="1"/>
  <c r="AR2363" i="1" s="1"/>
  <c r="AX1606" i="1"/>
  <c r="AR1606" i="1" s="1"/>
  <c r="F1606" i="1" s="1"/>
  <c r="AX2361" i="1"/>
  <c r="AR2361" i="1" s="1"/>
  <c r="AX1394" i="1"/>
  <c r="AR1394" i="1" s="1"/>
  <c r="F1394" i="1" s="1"/>
  <c r="AX1594" i="1"/>
  <c r="AR1594" i="1" s="1"/>
  <c r="AX1531" i="1"/>
  <c r="AR1531" i="1" s="1"/>
  <c r="AX692" i="1"/>
  <c r="AR692" i="1" s="1"/>
  <c r="AX974" i="1"/>
  <c r="AR974" i="1" s="1"/>
  <c r="AX898" i="1"/>
  <c r="AR898" i="1" s="1"/>
  <c r="AX1160" i="1"/>
  <c r="AR1160" i="1" s="1"/>
  <c r="AX2580" i="1"/>
  <c r="AR2580" i="1" s="1"/>
  <c r="AX2105" i="1"/>
  <c r="AR2105" i="1" s="1"/>
  <c r="AX1348" i="1"/>
  <c r="AR1348" i="1" s="1"/>
  <c r="AX1304" i="1"/>
  <c r="AR1304" i="1" s="1"/>
  <c r="AX1044" i="1"/>
  <c r="AR1044" i="1" s="1"/>
  <c r="AX1488" i="1"/>
  <c r="AR1488" i="1" s="1"/>
  <c r="AX2404" i="1"/>
  <c r="AR2404" i="1" s="1"/>
  <c r="AX997" i="1"/>
  <c r="AR997" i="1" s="1"/>
  <c r="F997" i="1" s="1"/>
  <c r="AX443" i="1"/>
  <c r="AR443" i="1" s="1"/>
  <c r="F443" i="1" s="1"/>
  <c r="AX1364" i="1"/>
  <c r="AR1364" i="1" s="1"/>
  <c r="AX1498" i="1"/>
  <c r="AR1498" i="1" s="1"/>
  <c r="AX1255" i="1"/>
  <c r="AR1255" i="1" s="1"/>
  <c r="F1255" i="1" s="1"/>
  <c r="AX2198" i="1"/>
  <c r="AR2198" i="1" s="1"/>
  <c r="AX2278" i="1"/>
  <c r="AR2278" i="1" s="1"/>
  <c r="AX351" i="1"/>
  <c r="AR351" i="1" s="1"/>
  <c r="F351" i="1" s="1"/>
  <c r="AX1191" i="1"/>
  <c r="AR1191" i="1" s="1"/>
  <c r="F1191" i="1" s="1"/>
  <c r="AX2488" i="1"/>
  <c r="AR2488" i="1" s="1"/>
  <c r="AX1608" i="1"/>
  <c r="AR1608" i="1" s="1"/>
  <c r="AX1740" i="1"/>
  <c r="AR1740" i="1" s="1"/>
  <c r="AX3242" i="1"/>
  <c r="AR3242" i="1" s="1"/>
  <c r="AX208" i="1"/>
  <c r="AR208" i="1" s="1"/>
  <c r="AX1405" i="1"/>
  <c r="AR1405" i="1" s="1"/>
  <c r="AX2779" i="1"/>
  <c r="AR2779" i="1" s="1"/>
  <c r="AX495" i="1"/>
  <c r="AR495" i="1" s="1"/>
  <c r="AX1559" i="1"/>
  <c r="AR1559" i="1" s="1"/>
  <c r="AX458" i="1"/>
  <c r="AR458" i="1" s="1"/>
  <c r="F458" i="1" s="1"/>
  <c r="AX2010" i="1"/>
  <c r="AR2010" i="1" s="1"/>
  <c r="AX298" i="1"/>
  <c r="AR298" i="1" s="1"/>
  <c r="F298" i="1" s="1"/>
  <c r="AX3082" i="1"/>
  <c r="AR3082" i="1" s="1"/>
  <c r="AX794" i="1"/>
  <c r="AR794" i="1" s="1"/>
  <c r="AX174" i="1"/>
  <c r="AR174" i="1" s="1"/>
  <c r="AX3142" i="1"/>
  <c r="AR3142" i="1" s="1"/>
  <c r="AX3166" i="1"/>
  <c r="AR3166" i="1" s="1"/>
  <c r="AX202" i="1"/>
  <c r="AR202" i="1" s="1"/>
  <c r="AX62" i="1"/>
  <c r="AR62" i="1" s="1"/>
  <c r="AX591" i="1"/>
  <c r="AR591" i="1" s="1"/>
  <c r="AX2464" i="1"/>
  <c r="AR2464" i="1" s="1"/>
  <c r="AX3340" i="1"/>
  <c r="AR3340" i="1" s="1"/>
  <c r="AX842" i="1"/>
  <c r="AR842" i="1" s="1"/>
  <c r="AX2147" i="1"/>
  <c r="AR2147" i="1" s="1"/>
  <c r="AX1294" i="1"/>
  <c r="AR1294" i="1" s="1"/>
  <c r="AX617" i="1"/>
  <c r="AR617" i="1" s="1"/>
  <c r="AX1876" i="1"/>
  <c r="AR1876" i="1" s="1"/>
  <c r="AX1715" i="1"/>
  <c r="AR1715" i="1" s="1"/>
  <c r="AX2707" i="1"/>
  <c r="AR2707" i="1" s="1"/>
  <c r="AX2755" i="1"/>
  <c r="AR2755" i="1" s="1"/>
  <c r="AX1705" i="1"/>
  <c r="AR1705" i="1" s="1"/>
  <c r="AX2006" i="1"/>
  <c r="AR2006" i="1" s="1"/>
  <c r="AX2615" i="1"/>
  <c r="AR2615" i="1" s="1"/>
  <c r="F2615" i="1" s="1"/>
  <c r="AX492" i="1"/>
  <c r="AR492" i="1" s="1"/>
  <c r="AX392" i="1"/>
  <c r="AR392" i="1" s="1"/>
  <c r="F392" i="1" s="1"/>
  <c r="AX2182" i="1"/>
  <c r="AR2182" i="1" s="1"/>
  <c r="AX913" i="1"/>
  <c r="AR913" i="1" s="1"/>
  <c r="AX307" i="1"/>
  <c r="AR307" i="1" s="1"/>
  <c r="F307" i="1" s="1"/>
  <c r="AX3202" i="1"/>
  <c r="AR3202" i="1" s="1"/>
  <c r="AX2834" i="1"/>
  <c r="AR2834" i="1" s="1"/>
  <c r="AX1571" i="1"/>
  <c r="AR1571" i="1" s="1"/>
  <c r="AX2014" i="1"/>
  <c r="AR2014" i="1" s="1"/>
  <c r="AX2236" i="1"/>
  <c r="AR2236" i="1" s="1"/>
  <c r="AX603" i="1"/>
  <c r="AR603" i="1" s="1"/>
  <c r="AX2608" i="1"/>
  <c r="AR2608" i="1" s="1"/>
  <c r="AX479" i="1"/>
  <c r="AR479" i="1" s="1"/>
  <c r="AX1353" i="1"/>
  <c r="AR1353" i="1" s="1"/>
  <c r="AX1064" i="1"/>
  <c r="AR1064" i="1" s="1"/>
  <c r="F1064" i="1" s="1"/>
  <c r="AX528" i="1"/>
  <c r="AR528" i="1" s="1"/>
  <c r="F528" i="1" s="1"/>
  <c r="AX3168" i="1"/>
  <c r="AR3168" i="1" s="1"/>
  <c r="AX288" i="1"/>
  <c r="AR288" i="1" s="1"/>
  <c r="AX240" i="1"/>
  <c r="AR240" i="1" s="1"/>
  <c r="AX2234" i="1"/>
  <c r="AR2234" i="1" s="1"/>
  <c r="AX870" i="1"/>
  <c r="AR870" i="1" s="1"/>
  <c r="AX1457" i="1"/>
  <c r="AR1457" i="1" s="1"/>
  <c r="AX569" i="1"/>
  <c r="AR569" i="1" s="1"/>
  <c r="AX1231" i="1"/>
  <c r="AR1231" i="1" s="1"/>
  <c r="AX885" i="1"/>
  <c r="AR885" i="1" s="1"/>
  <c r="AX3017" i="1"/>
  <c r="AR3017" i="1" s="1"/>
  <c r="AX2865" i="1"/>
  <c r="AR2865" i="1" s="1"/>
  <c r="AX601" i="1"/>
  <c r="AR601" i="1" s="1"/>
  <c r="AX3182" i="1"/>
  <c r="AR3182" i="1" s="1"/>
  <c r="F3182" i="1" s="1"/>
  <c r="AX1636" i="1"/>
  <c r="AR1636" i="1" s="1"/>
  <c r="AX2564" i="1"/>
  <c r="AR2564" i="1" s="1"/>
  <c r="AX1314" i="1"/>
  <c r="AR1314" i="1" s="1"/>
  <c r="AX2238" i="1"/>
  <c r="AR2238" i="1" s="1"/>
  <c r="AX363" i="1"/>
  <c r="AR363" i="1" s="1"/>
  <c r="AX238" i="1"/>
  <c r="AR238" i="1" s="1"/>
  <c r="AX2293" i="1"/>
  <c r="AR2293" i="1" s="1"/>
  <c r="AX598" i="1"/>
  <c r="AR598" i="1" s="1"/>
  <c r="AX493" i="1"/>
  <c r="AR493" i="1" s="1"/>
  <c r="F493" i="1" s="1"/>
  <c r="AX3302" i="1"/>
  <c r="AR3302" i="1" s="1"/>
  <c r="AX151" i="1"/>
  <c r="AR151" i="1" s="1"/>
  <c r="AX1710" i="1"/>
  <c r="AR1710" i="1" s="1"/>
  <c r="AX51" i="1"/>
  <c r="AR51" i="1" s="1"/>
  <c r="AX2083" i="1"/>
  <c r="AR2083" i="1" s="1"/>
  <c r="AX108" i="1"/>
  <c r="AR108" i="1" s="1"/>
  <c r="AX901" i="1"/>
  <c r="AR901" i="1" s="1"/>
  <c r="AX2912" i="1"/>
  <c r="AR2912" i="1" s="1"/>
  <c r="AX2017" i="1"/>
  <c r="AR2017" i="1" s="1"/>
  <c r="AX3359" i="1"/>
  <c r="AR3359" i="1" s="1"/>
  <c r="AX1433" i="1"/>
  <c r="AR1433" i="1" s="1"/>
  <c r="AX2810" i="1"/>
  <c r="AR2810" i="1" s="1"/>
  <c r="AX1648" i="1"/>
  <c r="AR1648" i="1" s="1"/>
  <c r="AX894" i="1"/>
  <c r="AR894" i="1" s="1"/>
  <c r="AX2086" i="1"/>
  <c r="AR2086" i="1" s="1"/>
  <c r="AX933" i="1"/>
  <c r="AR933" i="1" s="1"/>
  <c r="F933" i="1" s="1"/>
  <c r="AX1644" i="1"/>
  <c r="AR1644" i="1" s="1"/>
  <c r="AX2175" i="1"/>
  <c r="AR2175" i="1" s="1"/>
  <c r="AX1561" i="1"/>
  <c r="AR1561" i="1" s="1"/>
  <c r="F1561" i="1" s="1"/>
  <c r="AX2428" i="1"/>
  <c r="AR2428" i="1" s="1"/>
  <c r="AX2917" i="1"/>
  <c r="AR2917" i="1" s="1"/>
  <c r="AX276" i="1"/>
  <c r="AR276" i="1" s="1"/>
  <c r="AX1086" i="1"/>
  <c r="AR1086" i="1" s="1"/>
  <c r="F1086" i="1" s="1"/>
  <c r="AX373" i="1"/>
  <c r="AR373" i="1" s="1"/>
  <c r="F373" i="1" s="1"/>
  <c r="AX153" i="1"/>
  <c r="AR153" i="1" s="1"/>
  <c r="AX2990" i="1"/>
  <c r="AR2990" i="1" s="1"/>
  <c r="AX1198" i="1"/>
  <c r="AR1198" i="1" s="1"/>
  <c r="AX1729" i="1"/>
  <c r="AR1729" i="1" s="1"/>
  <c r="AX803" i="1"/>
  <c r="AR803" i="1" s="1"/>
  <c r="AX2368" i="1"/>
  <c r="AR2368" i="1" s="1"/>
  <c r="AX1369" i="1"/>
  <c r="AR1369" i="1" s="1"/>
  <c r="AX1007" i="1"/>
  <c r="AR1007" i="1" s="1"/>
  <c r="AX2625" i="1"/>
  <c r="AR2625" i="1" s="1"/>
  <c r="AX1467" i="1"/>
  <c r="AR1467" i="1" s="1"/>
  <c r="F1467" i="1" s="1"/>
  <c r="AX1414" i="1"/>
  <c r="AR1414" i="1" s="1"/>
  <c r="F1414" i="1" s="1"/>
  <c r="AX2572" i="1"/>
  <c r="AR2572" i="1" s="1"/>
  <c r="AX1754" i="1"/>
  <c r="AR1754" i="1" s="1"/>
  <c r="AX2938" i="1"/>
  <c r="AR2938" i="1" s="1"/>
  <c r="AX223" i="1"/>
  <c r="AR223" i="1" s="1"/>
  <c r="F223" i="1" s="1"/>
  <c r="AX3044" i="1"/>
  <c r="AR3044" i="1" s="1"/>
  <c r="AX1770" i="1"/>
  <c r="AR1770" i="1" s="1"/>
  <c r="AX1445" i="1"/>
  <c r="AR1445" i="1" s="1"/>
  <c r="AX352" i="1"/>
  <c r="AR352" i="1" s="1"/>
  <c r="AX3123" i="1"/>
  <c r="AR3123" i="1" s="1"/>
  <c r="AX3038" i="1"/>
  <c r="AR3038" i="1" s="1"/>
  <c r="AX555" i="1"/>
  <c r="AR555" i="1" s="1"/>
  <c r="F555" i="1" s="1"/>
  <c r="AX987" i="1"/>
  <c r="AR987" i="1" s="1"/>
  <c r="AX3218" i="1"/>
  <c r="AR3218" i="1" s="1"/>
  <c r="AX1421" i="1"/>
  <c r="AR1421" i="1" s="1"/>
  <c r="AX1769" i="1"/>
  <c r="AR1769" i="1" s="1"/>
  <c r="AX1580" i="1"/>
  <c r="AR1580" i="1" s="1"/>
  <c r="AX1765" i="1"/>
  <c r="AR1765" i="1" s="1"/>
  <c r="AX2927" i="1"/>
  <c r="AR2927" i="1" s="1"/>
  <c r="AX554" i="1"/>
  <c r="AR554" i="1" s="1"/>
  <c r="AX277" i="1"/>
  <c r="AR277" i="1" s="1"/>
  <c r="AX3163" i="1"/>
  <c r="AR3163" i="1" s="1"/>
  <c r="AX2573" i="1"/>
  <c r="AR2573" i="1" s="1"/>
  <c r="AX574" i="1"/>
  <c r="AR574" i="1" s="1"/>
  <c r="AX2617" i="1"/>
  <c r="AR2617" i="1" s="1"/>
  <c r="AX167" i="1"/>
  <c r="AR167" i="1" s="1"/>
  <c r="AX2918" i="1"/>
  <c r="AR2918" i="1" s="1"/>
  <c r="AX1673" i="1"/>
  <c r="AR1673" i="1" s="1"/>
  <c r="AX2926" i="1"/>
  <c r="AR2926" i="1" s="1"/>
  <c r="AX2000" i="1"/>
  <c r="AR2000" i="1" s="1"/>
  <c r="AX3035" i="1"/>
  <c r="AR3035" i="1" s="1"/>
  <c r="AX104" i="1"/>
  <c r="AR104" i="1" s="1"/>
  <c r="AX2291" i="1"/>
  <c r="AR2291" i="1" s="1"/>
  <c r="AX2884" i="1"/>
  <c r="AR2884" i="1" s="1"/>
  <c r="AX1438" i="1"/>
  <c r="AR1438" i="1" s="1"/>
  <c r="AX1855" i="1"/>
  <c r="AR1855" i="1" s="1"/>
  <c r="AX2771" i="1"/>
  <c r="AR2771" i="1" s="1"/>
  <c r="F2771" i="1" s="1"/>
  <c r="AX2879" i="1"/>
  <c r="AR2879" i="1" s="1"/>
  <c r="AX31" i="1"/>
  <c r="AR31" i="1" s="1"/>
  <c r="AX430" i="1"/>
  <c r="AR430" i="1" s="1"/>
  <c r="F430" i="1" s="1"/>
  <c r="AX2088" i="1"/>
  <c r="AR2088" i="1" s="1"/>
  <c r="AX2648" i="1"/>
  <c r="AR2648" i="1" s="1"/>
  <c r="AX2128" i="1"/>
  <c r="AR2128" i="1" s="1"/>
  <c r="AX1848" i="1"/>
  <c r="AR1848" i="1" s="1"/>
  <c r="AX184" i="1"/>
  <c r="AR184" i="1" s="1"/>
  <c r="AX1908" i="1"/>
  <c r="AR1908" i="1" s="1"/>
  <c r="AX1532" i="1"/>
  <c r="AR1532" i="1" s="1"/>
  <c r="AX1977" i="1"/>
  <c r="AR1977" i="1" s="1"/>
  <c r="AX882" i="1"/>
  <c r="AR882" i="1" s="1"/>
  <c r="AX71" i="1"/>
  <c r="AR71" i="1" s="1"/>
  <c r="AX186" i="1"/>
  <c r="AR186" i="1" s="1"/>
  <c r="AX487" i="1"/>
  <c r="AR487" i="1" s="1"/>
  <c r="AX1745" i="1"/>
  <c r="AR1745" i="1" s="1"/>
  <c r="AX251" i="1"/>
  <c r="AR251" i="1" s="1"/>
  <c r="F251" i="1" s="1"/>
  <c r="AX1838" i="1"/>
  <c r="AR1838" i="1" s="1"/>
  <c r="AX1803" i="1"/>
  <c r="AR1803" i="1" s="1"/>
  <c r="AX1777" i="1"/>
  <c r="AR1777" i="1" s="1"/>
  <c r="AX532" i="1"/>
  <c r="AR532" i="1" s="1"/>
  <c r="AX1782" i="1"/>
  <c r="AR1782" i="1" s="1"/>
  <c r="AX737" i="1"/>
  <c r="AR737" i="1" s="1"/>
  <c r="AX824" i="1"/>
  <c r="AR824" i="1" s="1"/>
  <c r="F824" i="1" s="1"/>
  <c r="AX837" i="1"/>
  <c r="AR837" i="1" s="1"/>
  <c r="F837" i="1" s="1"/>
  <c r="AX1783" i="1"/>
  <c r="AR1783" i="1" s="1"/>
  <c r="AX783" i="1"/>
  <c r="AR783" i="1" s="1"/>
  <c r="AX1051" i="1"/>
  <c r="AR1051" i="1" s="1"/>
  <c r="AX1349" i="1"/>
  <c r="AR1349" i="1" s="1"/>
  <c r="AX1337" i="1"/>
  <c r="AR1337" i="1" s="1"/>
  <c r="AX782" i="1"/>
  <c r="AR782" i="1" s="1"/>
  <c r="F782" i="1" s="1"/>
  <c r="AX2453" i="1"/>
  <c r="AR2453" i="1" s="1"/>
  <c r="AX1700" i="1"/>
  <c r="AR1700" i="1" s="1"/>
  <c r="AX2677" i="1"/>
  <c r="AR2677" i="1" s="1"/>
  <c r="AX1989" i="1"/>
  <c r="AR1989" i="1" s="1"/>
  <c r="AX2030" i="1"/>
  <c r="AR2030" i="1" s="1"/>
  <c r="AX2585" i="1"/>
  <c r="AR2585" i="1" s="1"/>
  <c r="AX2480" i="1"/>
  <c r="AR2480" i="1" s="1"/>
  <c r="AX1040" i="1"/>
  <c r="AR1040" i="1" s="1"/>
  <c r="AX708" i="1"/>
  <c r="AR708" i="1" s="1"/>
  <c r="AX1393" i="1"/>
  <c r="AR1393" i="1" s="1"/>
  <c r="AX3259" i="1"/>
  <c r="AR3259" i="1" s="1"/>
  <c r="AX1298" i="1"/>
  <c r="AR1298" i="1" s="1"/>
  <c r="F1298" i="1" s="1"/>
  <c r="AX38" i="1"/>
  <c r="AR38" i="1" s="1"/>
  <c r="AX2989" i="1"/>
  <c r="AR2989" i="1" s="1"/>
  <c r="AX375" i="1"/>
  <c r="AR375" i="1" s="1"/>
  <c r="AX2717" i="1"/>
  <c r="AR2717" i="1" s="1"/>
  <c r="AX2130" i="1"/>
  <c r="AR2130" i="1" s="1"/>
  <c r="AX2140" i="1"/>
  <c r="AR2140" i="1" s="1"/>
  <c r="AX2354" i="1"/>
  <c r="AR2354" i="1" s="1"/>
  <c r="F2354" i="1" s="1"/>
  <c r="AX1163" i="1"/>
  <c r="AR1163" i="1" s="1"/>
  <c r="F1163" i="1" s="1"/>
  <c r="AX2437" i="1"/>
  <c r="AR2437" i="1" s="1"/>
  <c r="AX313" i="1"/>
  <c r="AR313" i="1" s="1"/>
  <c r="AX2679" i="1"/>
  <c r="AR2679" i="1" s="1"/>
  <c r="AX3393" i="1"/>
  <c r="AR3393" i="1" s="1"/>
  <c r="AX25" i="1"/>
  <c r="AR25" i="1" s="1"/>
  <c r="AX3332" i="1"/>
  <c r="AR3332" i="1" s="1"/>
  <c r="AX654" i="1"/>
  <c r="AR654" i="1" s="1"/>
  <c r="AX1063" i="1"/>
  <c r="AR1063" i="1" s="1"/>
  <c r="AX382" i="1"/>
  <c r="AR382" i="1" s="1"/>
  <c r="F382" i="1" s="1"/>
  <c r="AX1388" i="1"/>
  <c r="AR1388" i="1" s="1"/>
  <c r="AX3250" i="1"/>
  <c r="AR3250" i="1" s="1"/>
  <c r="AX2788" i="1"/>
  <c r="AR2788" i="1" s="1"/>
  <c r="AX3007" i="1"/>
  <c r="AR3007" i="1" s="1"/>
  <c r="AX1937" i="1"/>
  <c r="AR1937" i="1" s="1"/>
  <c r="AX1630" i="1"/>
  <c r="AR1630" i="1" s="1"/>
  <c r="AX1167" i="1"/>
  <c r="AR1167" i="1" s="1"/>
  <c r="F1167" i="1" s="1"/>
  <c r="AX1368" i="1"/>
  <c r="AR1368" i="1" s="1"/>
  <c r="AX2953" i="1"/>
  <c r="AR2953" i="1" s="1"/>
  <c r="AX811" i="1"/>
  <c r="AR811" i="1" s="1"/>
  <c r="AX1775" i="1"/>
  <c r="AR1775" i="1" s="1"/>
  <c r="AX1854" i="1"/>
  <c r="AR1854" i="1" s="1"/>
  <c r="AX844" i="1"/>
  <c r="AR844" i="1" s="1"/>
  <c r="AX379" i="1"/>
  <c r="AR379" i="1" s="1"/>
  <c r="AX1833" i="1"/>
  <c r="AR1833" i="1" s="1"/>
  <c r="AX3311" i="1"/>
  <c r="AR3311" i="1" s="1"/>
  <c r="AX1249" i="1"/>
  <c r="AR1249" i="1" s="1"/>
  <c r="AX504" i="1"/>
  <c r="AR504" i="1" s="1"/>
  <c r="AX2533" i="1"/>
  <c r="AR2533" i="1" s="1"/>
  <c r="AX1889" i="1"/>
  <c r="AR1889" i="1" s="1"/>
  <c r="AX2627" i="1"/>
  <c r="AR2627" i="1" s="1"/>
  <c r="AX1197" i="1"/>
  <c r="AR1197" i="1" s="1"/>
  <c r="F1197" i="1" s="1"/>
  <c r="AX74" i="1"/>
  <c r="AR74" i="1" s="1"/>
  <c r="AX2110" i="1"/>
  <c r="AR2110" i="1" s="1"/>
  <c r="AX2082" i="1"/>
  <c r="AR2082" i="1" s="1"/>
  <c r="AX2682" i="1"/>
  <c r="AR2682" i="1" s="1"/>
  <c r="AX1151" i="1"/>
  <c r="AR1151" i="1" s="1"/>
  <c r="AX964" i="1"/>
  <c r="AR964" i="1" s="1"/>
  <c r="F964" i="1" s="1"/>
  <c r="AX735" i="1"/>
  <c r="AR735" i="1" s="1"/>
  <c r="F735" i="1" s="1"/>
  <c r="AX2325" i="1"/>
  <c r="AR2325" i="1" s="1"/>
  <c r="AX331" i="1"/>
  <c r="AR331" i="1" s="1"/>
  <c r="AX743" i="1"/>
  <c r="AR743" i="1" s="1"/>
  <c r="AX1322" i="1"/>
  <c r="AR1322" i="1" s="1"/>
  <c r="AX2667" i="1"/>
  <c r="AR2667" i="1" s="1"/>
  <c r="AX2323" i="1"/>
  <c r="AR2323" i="1" s="1"/>
  <c r="AX787" i="1"/>
  <c r="AR787" i="1" s="1"/>
  <c r="AX1327" i="1"/>
  <c r="AR1327" i="1" s="1"/>
  <c r="F1327" i="1" s="1"/>
  <c r="AX1419" i="1"/>
  <c r="AR1419" i="1" s="1"/>
  <c r="AX2150" i="1"/>
  <c r="AR2150" i="1" s="1"/>
  <c r="AX980" i="1"/>
  <c r="AR980" i="1" s="1"/>
  <c r="AX3345" i="1"/>
  <c r="AR3345" i="1" s="1"/>
  <c r="AX3027" i="1"/>
  <c r="AR3027" i="1" s="1"/>
  <c r="AX2266" i="1"/>
  <c r="AR2266" i="1" s="1"/>
  <c r="AX2769" i="1"/>
  <c r="AR2769" i="1" s="1"/>
  <c r="AX484" i="1"/>
  <c r="AR484" i="1" s="1"/>
  <c r="AX1897" i="1"/>
  <c r="AR1897" i="1" s="1"/>
  <c r="AX1060" i="1"/>
  <c r="AR1060" i="1" s="1"/>
  <c r="F1060" i="1" s="1"/>
  <c r="AX1947" i="1"/>
  <c r="AR1947" i="1" s="1"/>
  <c r="AX609" i="1"/>
  <c r="AR609" i="1" s="1"/>
  <c r="AX993" i="1"/>
  <c r="AR993" i="1" s="1"/>
  <c r="F993" i="1" s="1"/>
  <c r="AX2352" i="1"/>
  <c r="AR2352" i="1" s="1"/>
  <c r="AX2531" i="1"/>
  <c r="AR2531" i="1" s="1"/>
  <c r="AX3105" i="1"/>
  <c r="AR3105" i="1" s="1"/>
  <c r="AX334" i="1"/>
  <c r="AR334" i="1" s="1"/>
  <c r="AX2487" i="1"/>
  <c r="AR2487" i="1" s="1"/>
  <c r="AX627" i="1"/>
  <c r="AR627" i="1" s="1"/>
  <c r="AX2015" i="1"/>
  <c r="AR2015" i="1" s="1"/>
  <c r="AX1161" i="1"/>
  <c r="AR1161" i="1" s="1"/>
  <c r="F1161" i="1" s="1"/>
  <c r="AX345" i="1"/>
  <c r="AR345" i="1" s="1"/>
  <c r="AX3008" i="1"/>
  <c r="AR3008" i="1" s="1"/>
  <c r="AX2988" i="1"/>
  <c r="AR2988" i="1" s="1"/>
  <c r="AX3312" i="1"/>
  <c r="AR3312" i="1" s="1"/>
  <c r="AX1677" i="1"/>
  <c r="AR1677" i="1" s="1"/>
  <c r="AX704" i="1"/>
  <c r="AR704" i="1" s="1"/>
  <c r="AX2937" i="1"/>
  <c r="AR2937" i="1" s="1"/>
  <c r="AX3238" i="1"/>
  <c r="AR3238" i="1" s="1"/>
  <c r="AX919" i="1"/>
  <c r="AR919" i="1" s="1"/>
  <c r="AX3153" i="1"/>
  <c r="AR3153" i="1" s="1"/>
  <c r="AX2214" i="1"/>
  <c r="AR2214" i="1" s="1"/>
  <c r="AX3275" i="1"/>
  <c r="AR3275" i="1" s="1"/>
  <c r="AX2710" i="1"/>
  <c r="AR2710" i="1" s="1"/>
  <c r="F2710" i="1" s="1"/>
  <c r="AX3392" i="1"/>
  <c r="AR3392" i="1" s="1"/>
  <c r="AX795" i="1"/>
  <c r="AR795" i="1" s="1"/>
  <c r="AX1701" i="1"/>
  <c r="AR1701" i="1" s="1"/>
  <c r="AX1382" i="1"/>
  <c r="AR1382" i="1" s="1"/>
  <c r="AX3204" i="1"/>
  <c r="AR3204" i="1" s="1"/>
  <c r="AX3266" i="1"/>
  <c r="AR3266" i="1" s="1"/>
  <c r="AX1025" i="1"/>
  <c r="AR1025" i="1" s="1"/>
  <c r="AX832" i="1"/>
  <c r="AR832" i="1" s="1"/>
  <c r="AX1076" i="1"/>
  <c r="AR1076" i="1" s="1"/>
  <c r="AX2638" i="1"/>
  <c r="AR2638" i="1" s="1"/>
  <c r="AX705" i="1"/>
  <c r="AR705" i="1" s="1"/>
  <c r="AX3251" i="1"/>
  <c r="AR3251" i="1" s="1"/>
  <c r="AX2749" i="1"/>
  <c r="AR2749" i="1" s="1"/>
  <c r="AX3210" i="1"/>
  <c r="AR3210" i="1" s="1"/>
  <c r="AX2312" i="1"/>
  <c r="AR2312" i="1" s="1"/>
  <c r="AX2478" i="1"/>
  <c r="AR2478" i="1" s="1"/>
  <c r="AX2813" i="1"/>
  <c r="AR2813" i="1" s="1"/>
  <c r="AX2304" i="1"/>
  <c r="AR2304" i="1" s="1"/>
  <c r="AX1395" i="1"/>
  <c r="AR1395" i="1" s="1"/>
  <c r="AX2351" i="1"/>
  <c r="AR2351" i="1" s="1"/>
  <c r="F2351" i="1" s="1"/>
  <c r="AX2692" i="1"/>
  <c r="AR2692" i="1" s="1"/>
  <c r="AX853" i="1"/>
  <c r="AR853" i="1" s="1"/>
  <c r="AX342" i="1"/>
  <c r="AR342" i="1" s="1"/>
  <c r="AX643" i="1"/>
  <c r="AR643" i="1" s="1"/>
  <c r="AX1461" i="1"/>
  <c r="AR1461" i="1" s="1"/>
  <c r="AX1120" i="1"/>
  <c r="AR1120" i="1" s="1"/>
  <c r="F1120" i="1" s="1"/>
  <c r="AX1853" i="1"/>
  <c r="AR1853" i="1" s="1"/>
  <c r="AX840" i="1"/>
  <c r="AR840" i="1" s="1"/>
  <c r="AX1659" i="1"/>
  <c r="AR1659" i="1" s="1"/>
  <c r="AX675" i="1"/>
  <c r="AR675" i="1" s="1"/>
  <c r="F675" i="1" s="1"/>
  <c r="AX3367" i="1"/>
  <c r="AR3367" i="1" s="1"/>
  <c r="AX1032" i="1"/>
  <c r="AR1032" i="1" s="1"/>
  <c r="F1032" i="1" s="1"/>
  <c r="AX3184" i="1"/>
  <c r="AR3184" i="1" s="1"/>
  <c r="F3184" i="1" s="1"/>
  <c r="AX3164" i="1"/>
  <c r="AR3164" i="1" s="1"/>
  <c r="AX1732" i="1"/>
  <c r="AR1732" i="1" s="1"/>
  <c r="AX1845" i="1"/>
  <c r="AR1845" i="1" s="1"/>
  <c r="AX2087" i="1"/>
  <c r="AR2087" i="1" s="1"/>
  <c r="AX1220" i="1"/>
  <c r="AR1220" i="1" s="1"/>
  <c r="AX1612" i="1"/>
  <c r="AR1612" i="1" s="1"/>
  <c r="AX1952" i="1"/>
  <c r="AR1952" i="1" s="1"/>
  <c r="AX2737" i="1"/>
  <c r="AR2737" i="1" s="1"/>
  <c r="AX3246" i="1"/>
  <c r="AR3246" i="1" s="1"/>
  <c r="AX239" i="1"/>
  <c r="AR239" i="1" s="1"/>
  <c r="AX2610" i="1"/>
  <c r="AR2610" i="1" s="1"/>
  <c r="AX1699" i="1"/>
  <c r="AR1699" i="1" s="1"/>
  <c r="AX187" i="1"/>
  <c r="AR187" i="1" s="1"/>
  <c r="F187" i="1" s="1"/>
  <c r="AX1512" i="1"/>
  <c r="AR1512" i="1" s="1"/>
  <c r="AX116" i="1"/>
  <c r="AR116" i="1" s="1"/>
  <c r="AX3201" i="1"/>
  <c r="AR3201" i="1" s="1"/>
  <c r="AX1859" i="1"/>
  <c r="AR1859" i="1" s="1"/>
  <c r="AX1157" i="1"/>
  <c r="AR1157" i="1" s="1"/>
  <c r="AX1481" i="1"/>
  <c r="AR1481" i="1" s="1"/>
  <c r="AX1495" i="1"/>
  <c r="AR1495" i="1" s="1"/>
  <c r="AX1734" i="1"/>
  <c r="AR1734" i="1" s="1"/>
  <c r="AX2482" i="1"/>
  <c r="AR2482" i="1" s="1"/>
  <c r="AX1282" i="1"/>
  <c r="AR1282" i="1" s="1"/>
  <c r="AX1303" i="1"/>
  <c r="AR1303" i="1" s="1"/>
  <c r="AX2653" i="1"/>
  <c r="AR2653" i="1" s="1"/>
  <c r="AX3116" i="1"/>
  <c r="AR3116" i="1" s="1"/>
  <c r="AX1218" i="1"/>
  <c r="AR1218" i="1" s="1"/>
  <c r="AX1089" i="1"/>
  <c r="AR1089" i="1" s="1"/>
  <c r="AX2964" i="1"/>
  <c r="AR2964" i="1" s="1"/>
  <c r="AX325" i="1"/>
  <c r="AR325" i="1" s="1"/>
  <c r="F325" i="1" s="1"/>
  <c r="AX2425" i="1"/>
  <c r="AR2425" i="1" s="1"/>
  <c r="AX1620" i="1"/>
  <c r="AR1620" i="1" s="1"/>
  <c r="AX3206" i="1"/>
  <c r="AR3206" i="1" s="1"/>
  <c r="AX1050" i="1"/>
  <c r="AR1050" i="1" s="1"/>
  <c r="AX3291" i="1"/>
  <c r="AR3291" i="1" s="1"/>
  <c r="AX2475" i="1"/>
  <c r="AR2475" i="1" s="1"/>
  <c r="AX727" i="1"/>
  <c r="AR727" i="1" s="1"/>
  <c r="AX3130" i="1"/>
  <c r="AR3130" i="1" s="1"/>
  <c r="AX2678" i="1"/>
  <c r="AR2678" i="1" s="1"/>
  <c r="AX3068" i="1"/>
  <c r="AR3068" i="1" s="1"/>
  <c r="AX1954" i="1"/>
  <c r="AR1954" i="1" s="1"/>
  <c r="AX1002" i="1"/>
  <c r="AR1002" i="1" s="1"/>
  <c r="AX3387" i="1"/>
  <c r="AR3387" i="1" s="1"/>
  <c r="AX3261" i="1"/>
  <c r="AR3261" i="1" s="1"/>
  <c r="F3261" i="1" s="1"/>
  <c r="AX2637" i="1"/>
  <c r="AR2637" i="1" s="1"/>
  <c r="AX1766" i="1"/>
  <c r="AR1766" i="1" s="1"/>
  <c r="AX3358" i="1"/>
  <c r="AR3358" i="1" s="1"/>
  <c r="AX2343" i="1"/>
  <c r="AR2343" i="1" s="1"/>
  <c r="F2343" i="1" s="1"/>
  <c r="AX2349" i="1"/>
  <c r="AR2349" i="1" s="1"/>
  <c r="AX426" i="1"/>
  <c r="AR426" i="1" s="1"/>
  <c r="AX678" i="1"/>
  <c r="AR678" i="1" s="1"/>
  <c r="AX1490" i="1"/>
  <c r="AR1490" i="1" s="1"/>
  <c r="AX2562" i="1"/>
  <c r="AR2562" i="1" s="1"/>
  <c r="AX700" i="1"/>
  <c r="AR700" i="1" s="1"/>
  <c r="F700" i="1" s="1"/>
  <c r="AX3148" i="1"/>
  <c r="AR3148" i="1" s="1"/>
  <c r="AX2528" i="1"/>
  <c r="AR2528" i="1" s="1"/>
  <c r="AX177" i="1"/>
  <c r="AR177" i="1" s="1"/>
  <c r="AX14" i="1"/>
  <c r="AR14" i="1" s="1"/>
  <c r="AX441" i="1"/>
  <c r="AR441" i="1" s="1"/>
  <c r="AX3093" i="1"/>
  <c r="AR3093" i="1" s="1"/>
  <c r="AX1737" i="1"/>
  <c r="AR1737" i="1" s="1"/>
  <c r="AX2019" i="1"/>
  <c r="AR2019" i="1" s="1"/>
  <c r="AX1585" i="1"/>
  <c r="AR1585" i="1" s="1"/>
  <c r="AX3257" i="1"/>
  <c r="AR3257" i="1" s="1"/>
  <c r="AX1284" i="1"/>
  <c r="AR1284" i="1" s="1"/>
  <c r="F1284" i="1" s="1"/>
  <c r="AX2164" i="1"/>
  <c r="AR2164" i="1" s="1"/>
  <c r="AX2374" i="1"/>
  <c r="AR2374" i="1" s="1"/>
  <c r="AX1241" i="1"/>
  <c r="AR1241" i="1" s="1"/>
  <c r="AX56" i="1"/>
  <c r="AR56" i="1" s="1"/>
  <c r="AX739" i="1"/>
  <c r="AR739" i="1" s="1"/>
  <c r="AX3086" i="1"/>
  <c r="AR3086" i="1" s="1"/>
  <c r="AX2530" i="1"/>
  <c r="AR2530" i="1" s="1"/>
  <c r="AX1563" i="1"/>
  <c r="AR1563" i="1" s="1"/>
  <c r="AX822" i="1"/>
  <c r="AR822" i="1" s="1"/>
  <c r="AX1090" i="1"/>
  <c r="AR1090" i="1" s="1"/>
  <c r="F1090" i="1" s="1"/>
  <c r="AX1926" i="1"/>
  <c r="AR1926" i="1" s="1"/>
  <c r="AX1534" i="1"/>
  <c r="AR1534" i="1" s="1"/>
  <c r="AX2338" i="1"/>
  <c r="AR2338" i="1" s="1"/>
  <c r="AX1856" i="1"/>
  <c r="AR1856" i="1" s="1"/>
  <c r="AX1302" i="1"/>
  <c r="AR1302" i="1" s="1"/>
  <c r="F1302" i="1" s="1"/>
  <c r="AX1054" i="1"/>
  <c r="AR1054" i="1" s="1"/>
  <c r="AX2287" i="1"/>
  <c r="AR2287" i="1" s="1"/>
  <c r="AX2596" i="1"/>
  <c r="AR2596" i="1" s="1"/>
  <c r="AX2372" i="1"/>
  <c r="AR2372" i="1" s="1"/>
  <c r="F2372" i="1" s="1"/>
  <c r="AX3115" i="1"/>
  <c r="AR3115" i="1" s="1"/>
  <c r="AX2396" i="1"/>
  <c r="AR2396" i="1" s="1"/>
  <c r="AX666" i="1"/>
  <c r="AR666" i="1" s="1"/>
  <c r="AX1185" i="1"/>
  <c r="AR1185" i="1" s="1"/>
  <c r="AX926" i="1"/>
  <c r="AR926" i="1" s="1"/>
  <c r="AX818" i="1"/>
  <c r="AR818" i="1" s="1"/>
  <c r="AX2665" i="1"/>
  <c r="AR2665" i="1" s="1"/>
  <c r="AX1551" i="1"/>
  <c r="AR1551" i="1" s="1"/>
  <c r="AX2901" i="1"/>
  <c r="AR2901" i="1" s="1"/>
  <c r="AX100" i="1"/>
  <c r="AR100" i="1" s="1"/>
  <c r="AX2115" i="1"/>
  <c r="AR2115" i="1" s="1"/>
  <c r="AX593" i="1"/>
  <c r="AR593" i="1" s="1"/>
  <c r="AX923" i="1"/>
  <c r="AR923" i="1" s="1"/>
  <c r="AX1517" i="1"/>
  <c r="AR1517" i="1" s="1"/>
  <c r="AX1502" i="1"/>
  <c r="AR1502" i="1" s="1"/>
  <c r="AX991" i="1"/>
  <c r="AR991" i="1" s="1"/>
  <c r="AX2418" i="1"/>
  <c r="AR2418" i="1" s="1"/>
  <c r="AX1723" i="1"/>
  <c r="AR1723" i="1" s="1"/>
  <c r="AX3161" i="1"/>
  <c r="AR3161" i="1" s="1"/>
  <c r="AX1987" i="1"/>
  <c r="AR1987" i="1" s="1"/>
  <c r="AX3039" i="1"/>
  <c r="AR3039" i="1" s="1"/>
  <c r="AX2200" i="1"/>
  <c r="AR2200" i="1" s="1"/>
  <c r="AX847" i="1"/>
  <c r="AR847" i="1" s="1"/>
  <c r="AX2619" i="1"/>
  <c r="AR2619" i="1" s="1"/>
  <c r="AX3290" i="1"/>
  <c r="AR3290" i="1" s="1"/>
  <c r="AX3402" i="1"/>
  <c r="AR3402" i="1" s="1"/>
  <c r="AX3089" i="1"/>
  <c r="AR3089" i="1" s="1"/>
  <c r="AX1398" i="1"/>
  <c r="AR1398" i="1" s="1"/>
  <c r="AX2358" i="1"/>
  <c r="AR2358" i="1" s="1"/>
  <c r="AX730" i="1"/>
  <c r="AR730" i="1" s="1"/>
  <c r="AX2768" i="1"/>
  <c r="AR2768" i="1" s="1"/>
  <c r="AX3147" i="1"/>
  <c r="AR3147" i="1" s="1"/>
  <c r="AX3255" i="1"/>
  <c r="AR3255" i="1" s="1"/>
  <c r="AX3207" i="1"/>
  <c r="AR3207" i="1" s="1"/>
  <c r="AX2402" i="1"/>
  <c r="AR2402" i="1" s="1"/>
  <c r="AX1956" i="1"/>
  <c r="AR1956" i="1" s="1"/>
  <c r="AX3269" i="1"/>
  <c r="AR3269" i="1" s="1"/>
  <c r="F3269" i="1" s="1"/>
  <c r="AX2911" i="1"/>
  <c r="AR2911" i="1" s="1"/>
  <c r="AX3203" i="1"/>
  <c r="AR3203" i="1" s="1"/>
  <c r="AX2420" i="1"/>
  <c r="AR2420" i="1" s="1"/>
  <c r="AX2400" i="1"/>
  <c r="AR2400" i="1" s="1"/>
  <c r="AX587" i="1"/>
  <c r="AR587" i="1" s="1"/>
  <c r="AX3036" i="1"/>
  <c r="AR3036" i="1" s="1"/>
  <c r="AX168" i="1"/>
  <c r="AR168" i="1" s="1"/>
  <c r="AX938" i="1"/>
  <c r="AR938" i="1" s="1"/>
  <c r="AX1731" i="1"/>
  <c r="AR1731" i="1" s="1"/>
  <c r="AX1043" i="1"/>
  <c r="AR1043" i="1" s="1"/>
  <c r="F1043" i="1" s="1"/>
  <c r="AX1572" i="1"/>
  <c r="AR1572" i="1" s="1"/>
  <c r="F1572" i="1" s="1"/>
  <c r="AX148" i="1"/>
  <c r="AR148" i="1" s="1"/>
  <c r="AX191" i="1"/>
  <c r="AR191" i="1" s="1"/>
  <c r="F191" i="1" s="1"/>
  <c r="AX1344" i="1"/>
  <c r="AR1344" i="1" s="1"/>
  <c r="F1344" i="1" s="1"/>
  <c r="AX407" i="1"/>
  <c r="AR407" i="1" s="1"/>
  <c r="AX2299" i="1"/>
  <c r="AR2299" i="1" s="1"/>
  <c r="AX2544" i="1"/>
  <c r="AR2544" i="1" s="1"/>
  <c r="AX1546" i="1"/>
  <c r="AR1546" i="1" s="1"/>
  <c r="F1546" i="1" s="1"/>
  <c r="AX1299" i="1"/>
  <c r="AR1299" i="1" s="1"/>
  <c r="AX1410" i="1"/>
  <c r="AR1410" i="1" s="1"/>
  <c r="AX2897" i="1"/>
  <c r="AR2897" i="1" s="1"/>
  <c r="AX1984" i="1"/>
  <c r="AR1984" i="1" s="1"/>
  <c r="AX2269" i="1"/>
  <c r="AR2269" i="1" s="1"/>
  <c r="AX292" i="1"/>
  <c r="AR292" i="1" s="1"/>
  <c r="AX353" i="1"/>
  <c r="AR353" i="1" s="1"/>
  <c r="AX1342" i="1"/>
  <c r="AR1342" i="1" s="1"/>
  <c r="F1342" i="1" s="1"/>
  <c r="AX1335" i="1"/>
  <c r="AR1335" i="1" s="1"/>
  <c r="AX2245" i="1"/>
  <c r="AR2245" i="1" s="1"/>
  <c r="AX1703" i="1"/>
  <c r="AR1703" i="1" s="1"/>
  <c r="AX1515" i="1"/>
  <c r="AR1515" i="1" s="1"/>
  <c r="AX1430" i="1"/>
  <c r="AR1430" i="1" s="1"/>
  <c r="F1430" i="1" s="1"/>
  <c r="AX2446" i="1"/>
  <c r="AR2446" i="1" s="1"/>
  <c r="AX1549" i="1"/>
  <c r="AR1549" i="1" s="1"/>
  <c r="AX500" i="1"/>
  <c r="AR500" i="1" s="1"/>
  <c r="AX857" i="1"/>
  <c r="AR857" i="1" s="1"/>
  <c r="AX2626" i="1"/>
  <c r="AR2626" i="1" s="1"/>
  <c r="AX1243" i="1"/>
  <c r="AR1243" i="1" s="1"/>
  <c r="AX1565" i="1"/>
  <c r="AR1565" i="1" s="1"/>
  <c r="AX1801" i="1"/>
  <c r="AR1801" i="1" s="1"/>
  <c r="AX1945" i="1"/>
  <c r="AR1945" i="1" s="1"/>
  <c r="AX1520" i="1"/>
  <c r="AR1520" i="1" s="1"/>
  <c r="AX595" i="1"/>
  <c r="AR595" i="1" s="1"/>
  <c r="AX1186" i="1"/>
  <c r="AR1186" i="1" s="1"/>
  <c r="AX950" i="1"/>
  <c r="AR950" i="1" s="1"/>
  <c r="AX1523" i="1"/>
  <c r="AR1523" i="1" s="1"/>
  <c r="F1523" i="1" s="1"/>
  <c r="AX691" i="1"/>
  <c r="AR691" i="1" s="1"/>
  <c r="AX308" i="1"/>
  <c r="AR308" i="1" s="1"/>
  <c r="F308" i="1" s="1"/>
  <c r="AX2511" i="1"/>
  <c r="AR2511" i="1" s="1"/>
  <c r="AX3405" i="1"/>
  <c r="AR3405" i="1" s="1"/>
  <c r="AX3186" i="1"/>
  <c r="AR3186" i="1" s="1"/>
  <c r="AX287" i="1"/>
  <c r="AR287" i="1" s="1"/>
  <c r="AX3047" i="1"/>
  <c r="AR3047" i="1" s="1"/>
  <c r="AX945" i="1"/>
  <c r="AR945" i="1" s="1"/>
  <c r="AX1820" i="1"/>
  <c r="AR1820" i="1" s="1"/>
  <c r="AX8" i="1"/>
  <c r="AR8" i="1" s="1"/>
  <c r="AX2183" i="1"/>
  <c r="AR2183" i="1" s="1"/>
  <c r="AX1750" i="1"/>
  <c r="AR1750" i="1" s="1"/>
  <c r="AX1583" i="1"/>
  <c r="AR1583" i="1" s="1"/>
  <c r="AX356" i="1"/>
  <c r="AR356" i="1" s="1"/>
  <c r="AX1418" i="1"/>
  <c r="AR1418" i="1" s="1"/>
  <c r="F1418" i="1" s="1"/>
  <c r="AX2507" i="1"/>
  <c r="AR2507" i="1" s="1"/>
  <c r="AX1624" i="1"/>
  <c r="AR1624" i="1" s="1"/>
  <c r="AX548" i="1"/>
  <c r="AR548" i="1" s="1"/>
  <c r="F548" i="1" s="1"/>
  <c r="AX1923" i="1"/>
  <c r="AR1923" i="1" s="1"/>
  <c r="AX1840" i="1"/>
  <c r="AR1840" i="1" s="1"/>
  <c r="AX1098" i="1"/>
  <c r="AR1098" i="1" s="1"/>
  <c r="AX3224" i="1"/>
  <c r="AR3224" i="1" s="1"/>
  <c r="AX1190" i="1"/>
  <c r="AR1190" i="1" s="1"/>
  <c r="AX1781" i="1"/>
  <c r="AR1781" i="1" s="1"/>
  <c r="AX1180" i="1"/>
  <c r="AR1180" i="1" s="1"/>
  <c r="F1180" i="1" s="1"/>
  <c r="AX2456" i="1"/>
  <c r="AR2456" i="1" s="1"/>
  <c r="AX285" i="1"/>
  <c r="AR285" i="1" s="1"/>
  <c r="F285" i="1" s="1"/>
  <c r="AX3307" i="1"/>
  <c r="AR3307" i="1" s="1"/>
  <c r="AX406" i="1"/>
  <c r="AR406" i="1" s="1"/>
  <c r="F406" i="1" s="1"/>
  <c r="AX376" i="1"/>
  <c r="AR376" i="1" s="1"/>
  <c r="AX2633" i="1"/>
  <c r="AR2633" i="1" s="1"/>
  <c r="AX449" i="1"/>
  <c r="AR449" i="1" s="1"/>
  <c r="F449" i="1" s="1"/>
  <c r="AX438" i="1"/>
  <c r="AR438" i="1" s="1"/>
  <c r="F438" i="1" s="1"/>
  <c r="AX1522" i="1"/>
  <c r="AR1522" i="1" s="1"/>
  <c r="AX2553" i="1"/>
  <c r="AR2553" i="1" s="1"/>
  <c r="AX3220" i="1"/>
  <c r="AR3220" i="1" s="1"/>
  <c r="AX3160" i="1"/>
  <c r="AR3160" i="1" s="1"/>
  <c r="AX2079" i="1"/>
  <c r="AR2079" i="1" s="1"/>
  <c r="AX673" i="1"/>
  <c r="AR673" i="1" s="1"/>
  <c r="AX2590" i="1"/>
  <c r="AR2590" i="1" s="1"/>
  <c r="F2590" i="1" s="1"/>
  <c r="AX2890" i="1"/>
  <c r="AR2890" i="1" s="1"/>
  <c r="AX2944" i="1"/>
  <c r="AR2944" i="1" s="1"/>
  <c r="AX2913" i="1"/>
  <c r="AR2913" i="1" s="1"/>
  <c r="AX2613" i="1"/>
  <c r="AR2613" i="1" s="1"/>
  <c r="F2613" i="1" s="1"/>
  <c r="AX2664" i="1"/>
  <c r="AR2664" i="1" s="1"/>
  <c r="AX1542" i="1"/>
  <c r="AR1542" i="1" s="1"/>
  <c r="AX2827" i="1"/>
  <c r="AR2827" i="1" s="1"/>
  <c r="AX958" i="1"/>
  <c r="AR958" i="1" s="1"/>
  <c r="AX2505" i="1"/>
  <c r="AR2505" i="1" s="1"/>
  <c r="AX1428" i="1"/>
  <c r="AR1428" i="1" s="1"/>
  <c r="AX1613" i="1"/>
  <c r="AR1613" i="1" s="1"/>
  <c r="AX2972" i="1"/>
  <c r="AR2972" i="1" s="1"/>
  <c r="AX2700" i="1"/>
  <c r="AR2700" i="1" s="1"/>
  <c r="AX542" i="1"/>
  <c r="AR542" i="1" s="1"/>
  <c r="AX2817" i="1"/>
  <c r="AR2817" i="1" s="1"/>
  <c r="AX432" i="1"/>
  <c r="AR432" i="1" s="1"/>
  <c r="AX1095" i="1"/>
  <c r="AR1095" i="1" s="1"/>
  <c r="AX2997" i="1"/>
  <c r="AR2997" i="1" s="1"/>
  <c r="AX250" i="1"/>
  <c r="AR250" i="1" s="1"/>
  <c r="AX1767" i="1"/>
  <c r="AR1767" i="1" s="1"/>
  <c r="AX1654" i="1"/>
  <c r="AR1654" i="1" s="1"/>
  <c r="AX897" i="1"/>
  <c r="AR897" i="1" s="1"/>
  <c r="AX845" i="1"/>
  <c r="AR845" i="1" s="1"/>
  <c r="AX2300" i="1"/>
  <c r="AR2300" i="1" s="1"/>
  <c r="AX340" i="1"/>
  <c r="AR340" i="1" s="1"/>
  <c r="F340" i="1" s="1"/>
  <c r="AX1577" i="1"/>
  <c r="AR1577" i="1" s="1"/>
  <c r="F1577" i="1" s="1"/>
  <c r="AX2851" i="1"/>
  <c r="AR2851" i="1" s="1"/>
  <c r="AX3024" i="1"/>
  <c r="AR3024" i="1" s="1"/>
  <c r="AX968" i="1"/>
  <c r="AR968" i="1" s="1"/>
  <c r="AX790" i="1"/>
  <c r="AR790" i="1" s="1"/>
  <c r="AX78" i="1"/>
  <c r="AR78" i="1" s="1"/>
  <c r="AX748" i="1"/>
  <c r="AR748" i="1" s="1"/>
  <c r="AX2883" i="1"/>
  <c r="AR2883" i="1" s="1"/>
  <c r="AX1113" i="1"/>
  <c r="AR1113" i="1" s="1"/>
  <c r="AX2118" i="1"/>
  <c r="AR2118" i="1" s="1"/>
  <c r="AX1363" i="1"/>
  <c r="AR1363" i="1" s="1"/>
  <c r="F1363" i="1" s="1"/>
  <c r="AX1695" i="1"/>
  <c r="AR1695" i="1" s="1"/>
  <c r="AX244" i="1"/>
  <c r="AR244" i="1" s="1"/>
  <c r="AX2803" i="1"/>
  <c r="AR2803" i="1" s="1"/>
  <c r="AX3165" i="1"/>
  <c r="AR3165" i="1" s="1"/>
  <c r="AX2163" i="1"/>
  <c r="AR2163" i="1" s="1"/>
  <c r="AX3020" i="1"/>
  <c r="AR3020" i="1" s="1"/>
  <c r="AX667" i="1"/>
  <c r="AR667" i="1" s="1"/>
  <c r="AX2071" i="1"/>
  <c r="AR2071" i="1" s="1"/>
  <c r="AX2526" i="1"/>
  <c r="AR2526" i="1" s="1"/>
  <c r="AX90" i="1"/>
  <c r="AR90" i="1" s="1"/>
  <c r="AX1971" i="1"/>
  <c r="AR1971" i="1" s="1"/>
  <c r="AX890" i="1"/>
  <c r="AR890" i="1" s="1"/>
  <c r="AX2525" i="1"/>
  <c r="AR2525" i="1" s="1"/>
  <c r="AX874" i="1"/>
  <c r="AR874" i="1" s="1"/>
  <c r="AX1000" i="1"/>
  <c r="AR1000" i="1" s="1"/>
  <c r="F1000" i="1" s="1"/>
  <c r="AX1547" i="1"/>
  <c r="AR1547" i="1" s="1"/>
  <c r="AX501" i="1"/>
  <c r="AR501" i="1" s="1"/>
  <c r="AX2424" i="1"/>
  <c r="AR2424" i="1" s="1"/>
  <c r="AX915" i="1"/>
  <c r="AR915" i="1" s="1"/>
  <c r="AX445" i="1"/>
  <c r="AR445" i="1" s="1"/>
  <c r="F445" i="1" s="1"/>
  <c r="AX861" i="1"/>
  <c r="AR861" i="1" s="1"/>
  <c r="AX1435" i="1"/>
  <c r="AR1435" i="1" s="1"/>
  <c r="F1435" i="1" s="1"/>
  <c r="AX3406" i="1"/>
  <c r="AR3406" i="1" s="1"/>
  <c r="AX1107" i="1"/>
  <c r="AR1107" i="1" s="1"/>
  <c r="F1107" i="1" s="1"/>
  <c r="AX2254" i="1"/>
  <c r="AR2254" i="1" s="1"/>
  <c r="AX480" i="1"/>
  <c r="AR480" i="1" s="1"/>
  <c r="AX258" i="1"/>
  <c r="AR258" i="1" s="1"/>
  <c r="AX3051" i="1"/>
  <c r="AR3051" i="1" s="1"/>
  <c r="AX981" i="1"/>
  <c r="AR981" i="1" s="1"/>
  <c r="AX3369" i="1"/>
  <c r="AR3369" i="1" s="1"/>
  <c r="AX98" i="1"/>
  <c r="AR98" i="1" s="1"/>
  <c r="AX912" i="1"/>
  <c r="AR912" i="1" s="1"/>
  <c r="AX3248" i="1"/>
  <c r="AR3248" i="1" s="1"/>
  <c r="AX1719" i="1"/>
  <c r="AR1719" i="1" s="1"/>
  <c r="AX2687" i="1"/>
  <c r="AR2687" i="1" s="1"/>
  <c r="AX3003" i="1"/>
  <c r="AR3003" i="1" s="1"/>
  <c r="AX1556" i="1"/>
  <c r="AR1556" i="1" s="1"/>
  <c r="F1556" i="1" s="1"/>
  <c r="AX608" i="1"/>
  <c r="AR608" i="1" s="1"/>
  <c r="AX3273" i="1"/>
  <c r="AR3273" i="1" s="1"/>
  <c r="F3273" i="1" s="1"/>
  <c r="AX3288" i="1"/>
  <c r="AR3288" i="1" s="1"/>
  <c r="AX1632" i="1"/>
  <c r="AR1632" i="1" s="1"/>
  <c r="AX2146" i="1"/>
  <c r="AR2146" i="1" s="1"/>
  <c r="AX2417" i="1"/>
  <c r="AR2417" i="1" s="1"/>
  <c r="AX1631" i="1"/>
  <c r="AR1631" i="1" s="1"/>
  <c r="AX902" i="1"/>
  <c r="AR902" i="1" s="1"/>
  <c r="AX1621" i="1"/>
  <c r="AR1621" i="1" s="1"/>
  <c r="AX303" i="1"/>
  <c r="AR303" i="1" s="1"/>
  <c r="AX1154" i="1"/>
  <c r="AR1154" i="1" s="1"/>
  <c r="F1154" i="1" s="1"/>
  <c r="AX2923" i="1"/>
  <c r="AR2923" i="1" s="1"/>
  <c r="AX2645" i="1"/>
  <c r="AR2645" i="1" s="1"/>
  <c r="AX3124" i="1"/>
  <c r="AR3124" i="1" s="1"/>
  <c r="AX1272" i="1"/>
  <c r="AR1272" i="1" s="1"/>
  <c r="F1272" i="1" s="1"/>
  <c r="AX1039" i="1"/>
  <c r="AR1039" i="1" s="1"/>
  <c r="AX813" i="1"/>
  <c r="AR813" i="1" s="1"/>
  <c r="AX2063" i="1"/>
  <c r="AR2063" i="1" s="1"/>
  <c r="AX1928" i="1"/>
  <c r="AR1928" i="1" s="1"/>
  <c r="AX367" i="1"/>
  <c r="AR367" i="1" s="1"/>
  <c r="AX579" i="1"/>
  <c r="AR579" i="1" s="1"/>
  <c r="AX1694" i="1"/>
  <c r="AR1694" i="1" s="1"/>
  <c r="AX2230" i="1"/>
  <c r="AR2230" i="1" s="1"/>
  <c r="AX2306" i="1"/>
  <c r="AR2306" i="1" s="1"/>
  <c r="AX394" i="1"/>
  <c r="AR394" i="1" s="1"/>
  <c r="F394" i="1" s="1"/>
  <c r="AX1031" i="1"/>
  <c r="AR1031" i="1" s="1"/>
  <c r="AX871" i="1"/>
  <c r="AR871" i="1" s="1"/>
  <c r="AX1408" i="1"/>
  <c r="AR1408" i="1" s="1"/>
  <c r="F1408" i="1" s="1"/>
  <c r="AX1079" i="1"/>
  <c r="AR1079" i="1" s="1"/>
  <c r="F1079" i="1" s="1"/>
  <c r="AX3262" i="1"/>
  <c r="AR3262" i="1" s="1"/>
  <c r="AX3152" i="1"/>
  <c r="AR3152" i="1" s="1"/>
  <c r="AX2416" i="1"/>
  <c r="AR2416" i="1" s="1"/>
  <c r="AX1245" i="1"/>
  <c r="AR1245" i="1" s="1"/>
  <c r="AX2235" i="1"/>
  <c r="AR2235" i="1" s="1"/>
  <c r="AX1119" i="1"/>
  <c r="AR1119" i="1" s="1"/>
  <c r="AX2746" i="1"/>
  <c r="AR2746" i="1" s="1"/>
  <c r="AX676" i="1"/>
  <c r="AR676" i="1" s="1"/>
  <c r="F676" i="1" s="1"/>
  <c r="AX2496" i="1"/>
  <c r="AR2496" i="1" s="1"/>
  <c r="AX2466" i="1"/>
  <c r="AR2466" i="1" s="1"/>
  <c r="AX456" i="1"/>
  <c r="AR456" i="1" s="1"/>
  <c r="F456" i="1" s="1"/>
  <c r="AX1899" i="1"/>
  <c r="AR1899" i="1" s="1"/>
  <c r="AX1616" i="1"/>
  <c r="AR1616" i="1" s="1"/>
  <c r="AX2777" i="1"/>
  <c r="AR2777" i="1" s="1"/>
  <c r="AX626" i="1"/>
  <c r="AR626" i="1" s="1"/>
  <c r="AX3244" i="1"/>
  <c r="AR3244" i="1" s="1"/>
  <c r="AX3326" i="1"/>
  <c r="AR3326" i="1" s="1"/>
  <c r="AX3253" i="1"/>
  <c r="AR3253" i="1" s="1"/>
  <c r="AX529" i="1"/>
  <c r="AR529" i="1" s="1"/>
  <c r="AX1891" i="1"/>
  <c r="AR1891" i="1" s="1"/>
  <c r="AX1047" i="1"/>
  <c r="AR1047" i="1" s="1"/>
  <c r="F1047" i="1" s="1"/>
  <c r="AX1587" i="1"/>
  <c r="AR1587" i="1" s="1"/>
  <c r="AX2320" i="1"/>
  <c r="AR2320" i="1" s="1"/>
  <c r="AX541" i="1"/>
  <c r="AR541" i="1" s="1"/>
  <c r="AX624" i="1"/>
  <c r="AR624" i="1" s="1"/>
  <c r="AX3137" i="1"/>
  <c r="AR3137" i="1" s="1"/>
  <c r="AX2034" i="1"/>
  <c r="AR2034" i="1" s="1"/>
  <c r="AX1096" i="1"/>
  <c r="AR1096" i="1" s="1"/>
  <c r="AX2816" i="1"/>
  <c r="AR2816" i="1" s="1"/>
  <c r="AX402" i="1"/>
  <c r="AR402" i="1" s="1"/>
  <c r="F402" i="1" s="1"/>
  <c r="AX309" i="1"/>
  <c r="AR309" i="1" s="1"/>
  <c r="AX2443" i="1"/>
  <c r="AR2443" i="1" s="1"/>
  <c r="AX1334" i="1"/>
  <c r="AR1334" i="1" s="1"/>
  <c r="AX2577" i="1"/>
  <c r="AR2577" i="1" s="1"/>
  <c r="AX106" i="1"/>
  <c r="AR106" i="1" s="1"/>
  <c r="AX20" i="1"/>
  <c r="AR20" i="1" s="1"/>
  <c r="AX344" i="1"/>
  <c r="AR344" i="1" s="1"/>
  <c r="AX2930" i="1"/>
  <c r="AR2930" i="1" s="1"/>
  <c r="AX1320" i="1"/>
  <c r="AR1320" i="1" s="1"/>
  <c r="AX2605" i="1"/>
  <c r="AR2605" i="1" s="1"/>
  <c r="AX457" i="1"/>
  <c r="AR457" i="1" s="1"/>
  <c r="F457" i="1" s="1"/>
  <c r="AX612" i="1"/>
  <c r="AR612" i="1" s="1"/>
  <c r="AX1053" i="1"/>
  <c r="AR1053" i="1" s="1"/>
  <c r="AX1453" i="1"/>
  <c r="AR1453" i="1" s="1"/>
  <c r="AX2855" i="1"/>
  <c r="AR2855" i="1" s="1"/>
  <c r="AX1258" i="1"/>
  <c r="AR1258" i="1" s="1"/>
  <c r="F1258" i="1" s="1"/>
  <c r="AX543" i="1"/>
  <c r="AR543" i="1" s="1"/>
  <c r="AX2432" i="1"/>
  <c r="AR2432" i="1" s="1"/>
  <c r="AX930" i="1"/>
  <c r="AR930" i="1" s="1"/>
  <c r="AX3121" i="1"/>
  <c r="AR3121" i="1" s="1"/>
  <c r="AX1017" i="1"/>
  <c r="AR1017" i="1" s="1"/>
  <c r="F1017" i="1" s="1"/>
  <c r="AX946" i="1"/>
  <c r="AR946" i="1" s="1"/>
  <c r="AX1121" i="1"/>
  <c r="AR1121" i="1" s="1"/>
  <c r="AX1591" i="1"/>
  <c r="AR1591" i="1" s="1"/>
  <c r="AX931" i="1"/>
  <c r="AR931" i="1" s="1"/>
  <c r="AX1973" i="1"/>
  <c r="AR1973" i="1" s="1"/>
  <c r="AX1244" i="1"/>
  <c r="AR1244" i="1" s="1"/>
  <c r="F1244" i="1" s="1"/>
  <c r="AX854" i="1"/>
  <c r="AR854" i="1" s="1"/>
  <c r="AX1688" i="1"/>
  <c r="AR1688" i="1" s="1"/>
  <c r="AX1470" i="1"/>
  <c r="AR1470" i="1" s="1"/>
  <c r="AX1208" i="1"/>
  <c r="AR1208" i="1" s="1"/>
  <c r="F1208" i="1" s="1"/>
  <c r="AX2074" i="1"/>
  <c r="AR2074" i="1" s="1"/>
  <c r="AX1375" i="1"/>
  <c r="AR1375" i="1" s="1"/>
  <c r="AX2186" i="1"/>
  <c r="AR2186" i="1" s="1"/>
  <c r="AX1092" i="1"/>
  <c r="AR1092" i="1" s="1"/>
  <c r="F1092" i="1" s="1"/>
  <c r="AX1802" i="1"/>
  <c r="AR1802" i="1" s="1"/>
  <c r="AX1084" i="1"/>
  <c r="AR1084" i="1" s="1"/>
  <c r="AX707" i="1"/>
  <c r="AR707" i="1" s="1"/>
  <c r="AX395" i="1"/>
  <c r="AR395" i="1" s="1"/>
  <c r="F395" i="1" s="1"/>
  <c r="AX908" i="1"/>
  <c r="AR908" i="1" s="1"/>
  <c r="AX1221" i="1"/>
  <c r="AR1221" i="1" s="1"/>
  <c r="F1221" i="1" s="1"/>
  <c r="AX1493" i="1"/>
  <c r="AR1493" i="1" s="1"/>
  <c r="AX2708" i="1"/>
  <c r="AR2708" i="1" s="1"/>
  <c r="AX1078" i="1"/>
  <c r="AR1078" i="1" s="1"/>
  <c r="AX2471" i="1"/>
  <c r="AR2471" i="1" s="1"/>
  <c r="AX1963" i="1"/>
  <c r="AR1963" i="1" s="1"/>
  <c r="AX2060" i="1"/>
  <c r="AR2060" i="1" s="1"/>
  <c r="AX275" i="1"/>
  <c r="AR275" i="1" s="1"/>
  <c r="AX125" i="1"/>
  <c r="AR125" i="1" s="1"/>
  <c r="AX1401" i="1"/>
  <c r="AR1401" i="1" s="1"/>
  <c r="AX2720" i="1"/>
  <c r="AR2720" i="1" s="1"/>
  <c r="AX387" i="1"/>
  <c r="AR387" i="1" s="1"/>
  <c r="AX388" i="1"/>
  <c r="AR388" i="1" s="1"/>
  <c r="AX2588" i="1"/>
  <c r="AR2588" i="1" s="1"/>
  <c r="AX1462" i="1"/>
  <c r="AR1462" i="1" s="1"/>
  <c r="AX510" i="1"/>
  <c r="AR510" i="1" s="1"/>
  <c r="AX1599" i="1"/>
  <c r="AR1599" i="1" s="1"/>
  <c r="AX1240" i="1"/>
  <c r="AR1240" i="1" s="1"/>
  <c r="F1240" i="1" s="1"/>
  <c r="AX1541" i="1"/>
  <c r="AR1541" i="1" s="1"/>
  <c r="F1541" i="1" s="1"/>
  <c r="AX1911" i="1"/>
  <c r="AR1911" i="1" s="1"/>
  <c r="AX1637" i="1"/>
  <c r="AR1637" i="1" s="1"/>
  <c r="AX679" i="1"/>
  <c r="AR679" i="1" s="1"/>
  <c r="AX42" i="1"/>
  <c r="AR42" i="1" s="1"/>
  <c r="AX1188" i="1"/>
  <c r="AR1188" i="1" s="1"/>
  <c r="AX1674" i="1"/>
  <c r="AR1674" i="1" s="1"/>
  <c r="AX1027" i="1"/>
  <c r="AR1027" i="1" s="1"/>
  <c r="AX3213" i="1"/>
  <c r="AR3213" i="1" s="1"/>
  <c r="AX3317" i="1"/>
  <c r="AR3317" i="1" s="1"/>
  <c r="AX478" i="1"/>
  <c r="AR478" i="1" s="1"/>
  <c r="AX2016" i="1"/>
  <c r="AR2016" i="1" s="1"/>
  <c r="AX1242" i="1"/>
  <c r="AR1242" i="1" s="1"/>
  <c r="F1242" i="1" s="1"/>
  <c r="AX3021" i="1"/>
  <c r="AR3021" i="1" s="1"/>
  <c r="AX750" i="1"/>
  <c r="AR750" i="1" s="1"/>
  <c r="AX1454" i="1"/>
  <c r="AR1454" i="1" s="1"/>
  <c r="AX1658" i="1"/>
  <c r="AR1658" i="1" s="1"/>
  <c r="AX2774" i="1"/>
  <c r="AR2774" i="1" s="1"/>
  <c r="AX721" i="1"/>
  <c r="AR721" i="1" s="1"/>
  <c r="AX348" i="1"/>
  <c r="AR348" i="1" s="1"/>
  <c r="F348" i="1" s="1"/>
  <c r="AX866" i="1"/>
  <c r="AR866" i="1" s="1"/>
  <c r="AX1128" i="1"/>
  <c r="AR1128" i="1" s="1"/>
  <c r="AX1826" i="1"/>
  <c r="AR1826" i="1" s="1"/>
  <c r="AX1595" i="1"/>
  <c r="AR1595" i="1" s="1"/>
  <c r="AX1315" i="1"/>
  <c r="AR1315" i="1" s="1"/>
  <c r="AX1932" i="1"/>
  <c r="AR1932" i="1" s="1"/>
  <c r="AX1724" i="1"/>
  <c r="AR1724" i="1" s="1"/>
  <c r="AX3091" i="1"/>
  <c r="AR3091" i="1" s="1"/>
  <c r="AX1527" i="1"/>
  <c r="AR1527" i="1" s="1"/>
  <c r="AX234" i="1"/>
  <c r="AR234" i="1" s="1"/>
  <c r="AX89" i="1"/>
  <c r="AR89" i="1" s="1"/>
  <c r="AX2405" i="1"/>
  <c r="AR2405" i="1" s="1"/>
  <c r="AX3054" i="1"/>
  <c r="AR3054" i="1" s="1"/>
  <c r="AX1292" i="1"/>
  <c r="AR1292" i="1" s="1"/>
  <c r="F1292" i="1" s="1"/>
  <c r="AX956" i="1"/>
  <c r="AR956" i="1" s="1"/>
  <c r="AX3219" i="1"/>
  <c r="AR3219" i="1" s="1"/>
  <c r="AX463" i="1"/>
  <c r="AR463" i="1" s="1"/>
  <c r="AX1371" i="1"/>
  <c r="AR1371" i="1" s="1"/>
  <c r="AX3282" i="1"/>
  <c r="AR3282" i="1" s="1"/>
  <c r="AX1227" i="1"/>
  <c r="AR1227" i="1" s="1"/>
  <c r="F1227" i="1" s="1"/>
  <c r="AX1164" i="1"/>
  <c r="AR1164" i="1" s="1"/>
  <c r="AX1892" i="1"/>
  <c r="AR1892" i="1" s="1"/>
  <c r="AX660" i="1"/>
  <c r="AR660" i="1" s="1"/>
  <c r="AX2053" i="1"/>
  <c r="AR2053" i="1" s="1"/>
  <c r="AX3131" i="1"/>
  <c r="AR3131" i="1" s="1"/>
  <c r="AX1372" i="1"/>
  <c r="AR1372" i="1" s="1"/>
  <c r="F1372" i="1" s="1"/>
  <c r="AX860" i="1"/>
  <c r="AR860" i="1" s="1"/>
  <c r="AX2797" i="1"/>
  <c r="AR2797" i="1" s="1"/>
  <c r="AX736" i="1"/>
  <c r="AR736" i="1" s="1"/>
  <c r="AX1476" i="1"/>
  <c r="AR1476" i="1" s="1"/>
  <c r="AX1543" i="1"/>
  <c r="AR1543" i="1" s="1"/>
  <c r="F1543" i="1" s="1"/>
  <c r="AX3049" i="1"/>
  <c r="AR3049" i="1" s="1"/>
  <c r="AX1805" i="1"/>
  <c r="AR1805" i="1" s="1"/>
  <c r="AX1365" i="1"/>
  <c r="AR1365" i="1" s="1"/>
  <c r="AX785" i="1"/>
  <c r="AR785" i="1" s="1"/>
  <c r="AX1689" i="1"/>
  <c r="AR1689" i="1" s="1"/>
  <c r="AX2339" i="1"/>
  <c r="AR2339" i="1" s="1"/>
  <c r="AX2159" i="1"/>
  <c r="AR2159" i="1" s="1"/>
  <c r="AX2668" i="1"/>
  <c r="AR2668" i="1" s="1"/>
  <c r="AX851" i="1"/>
  <c r="AR851" i="1" s="1"/>
  <c r="AX2786" i="1"/>
  <c r="AR2786" i="1" s="1"/>
  <c r="F2786" i="1" s="1"/>
  <c r="AX799" i="1"/>
  <c r="AR799" i="1" s="1"/>
  <c r="AX3120" i="1"/>
  <c r="AR3120" i="1" s="1"/>
  <c r="AX979" i="1"/>
  <c r="AR979" i="1" s="1"/>
  <c r="AX3176" i="1"/>
  <c r="AR3176" i="1" s="1"/>
  <c r="AX1516" i="1"/>
  <c r="AR1516" i="1" s="1"/>
  <c r="AX162" i="1"/>
  <c r="AR162" i="1" s="1"/>
  <c r="AX1415" i="1"/>
  <c r="AR1415" i="1" s="1"/>
  <c r="AX1885" i="1"/>
  <c r="AR1885" i="1" s="1"/>
  <c r="AX2484" i="1"/>
  <c r="AR2484" i="1" s="1"/>
  <c r="AX1306" i="1"/>
  <c r="AR1306" i="1" s="1"/>
  <c r="AX2960" i="1"/>
  <c r="AR2960" i="1" s="1"/>
  <c r="AX2125" i="1"/>
  <c r="AR2125" i="1" s="1"/>
  <c r="AX657" i="1"/>
  <c r="AR657" i="1" s="1"/>
  <c r="AX1974" i="1"/>
  <c r="AR1974" i="1" s="1"/>
  <c r="AX192" i="1"/>
  <c r="AR192" i="1" s="1"/>
  <c r="AX922" i="1"/>
  <c r="AR922" i="1" s="1"/>
  <c r="AX1494" i="1"/>
  <c r="AR1494" i="1" s="1"/>
  <c r="F1494" i="1" s="1"/>
  <c r="AX114" i="1"/>
  <c r="AR114" i="1" s="1"/>
  <c r="AX226" i="1"/>
  <c r="AR226" i="1" s="1"/>
  <c r="AX887" i="1"/>
  <c r="AR887" i="1" s="1"/>
  <c r="AX1909" i="1"/>
  <c r="AR1909" i="1" s="1"/>
  <c r="AX3401" i="1"/>
  <c r="AR3401" i="1" s="1"/>
  <c r="AX9" i="1"/>
  <c r="AR9" i="1" s="1"/>
  <c r="AX585" i="1"/>
  <c r="AR585" i="1" s="1"/>
  <c r="AX349" i="1"/>
  <c r="AR349" i="1" s="1"/>
  <c r="F349" i="1" s="1"/>
  <c r="AX1412" i="1"/>
  <c r="AR1412" i="1" s="1"/>
  <c r="F1412" i="1" s="1"/>
  <c r="AX3132" i="1"/>
  <c r="AR3132" i="1" s="1"/>
  <c r="AX2215" i="1"/>
  <c r="AR2215" i="1" s="1"/>
  <c r="AX2715" i="1"/>
  <c r="AR2715" i="1" s="1"/>
  <c r="AX2448" i="1"/>
  <c r="AR2448" i="1" s="1"/>
  <c r="AX1057" i="1"/>
  <c r="AR1057" i="1" s="1"/>
  <c r="AX2401" i="1"/>
  <c r="AR2401" i="1" s="1"/>
  <c r="AX2670" i="1"/>
  <c r="AR2670" i="1" s="1"/>
  <c r="AX408" i="1"/>
  <c r="AR408" i="1" s="1"/>
  <c r="AX515" i="1"/>
  <c r="AR515" i="1" s="1"/>
  <c r="F515" i="1" s="1"/>
  <c r="AX1288" i="1"/>
  <c r="AR1288" i="1" s="1"/>
  <c r="AX416" i="1"/>
  <c r="AR416" i="1" s="1"/>
  <c r="AX2005" i="1"/>
  <c r="AR2005" i="1" s="1"/>
  <c r="AX370" i="1"/>
  <c r="AR370" i="1" s="1"/>
  <c r="F370" i="1" s="1"/>
  <c r="AX1285" i="1"/>
  <c r="AR1285" i="1" s="1"/>
  <c r="AX588" i="1"/>
  <c r="AR588" i="1" s="1"/>
  <c r="AX362" i="1"/>
  <c r="AR362" i="1" s="1"/>
  <c r="F362" i="1" s="1"/>
  <c r="AX1144" i="1"/>
  <c r="AR1144" i="1" s="1"/>
  <c r="AX1067" i="1"/>
  <c r="AR1067" i="1" s="1"/>
  <c r="AX1099" i="1"/>
  <c r="AR1099" i="1" s="1"/>
  <c r="AX1861" i="1"/>
  <c r="AR1861" i="1" s="1"/>
  <c r="AX417" i="1"/>
  <c r="AR417" i="1" s="1"/>
  <c r="AX1397" i="1"/>
  <c r="AR1397" i="1" s="1"/>
  <c r="AX596" i="1"/>
  <c r="AR596" i="1" s="1"/>
  <c r="AX272" i="1"/>
  <c r="AR272" i="1" s="1"/>
  <c r="AX513" i="1"/>
  <c r="AR513" i="1" s="1"/>
  <c r="AX1159" i="1"/>
  <c r="AR1159" i="1" s="1"/>
  <c r="AX1519" i="1"/>
  <c r="AR1519" i="1" s="1"/>
  <c r="F1519" i="1" s="1"/>
  <c r="AX633" i="1"/>
  <c r="AR633" i="1" s="1"/>
  <c r="AX3195" i="1"/>
  <c r="AR3195" i="1" s="1"/>
  <c r="AX1290" i="1"/>
  <c r="AR1290" i="1" s="1"/>
  <c r="AX2119" i="1"/>
  <c r="AR2119" i="1" s="1"/>
  <c r="AX2491" i="1"/>
  <c r="AR2491" i="1" s="1"/>
  <c r="AX1224" i="1"/>
  <c r="AR1224" i="1" s="1"/>
  <c r="AX2451" i="1"/>
  <c r="AR2451" i="1" s="1"/>
  <c r="AX1093" i="1"/>
  <c r="AR1093" i="1" s="1"/>
  <c r="AX892" i="1"/>
  <c r="AR892" i="1" s="1"/>
  <c r="AX1465" i="1"/>
  <c r="AR1465" i="1" s="1"/>
  <c r="F1465" i="1" s="1"/>
  <c r="AX1735" i="1"/>
  <c r="AR1735" i="1" s="1"/>
  <c r="AX424" i="1"/>
  <c r="AR424" i="1" s="1"/>
  <c r="AX4" i="1"/>
  <c r="AR4" i="1" s="1"/>
  <c r="AX1913" i="1"/>
  <c r="AR1913" i="1" s="1"/>
  <c r="AX2548" i="1"/>
  <c r="AR2548" i="1" s="1"/>
  <c r="AX2222" i="1"/>
  <c r="AR2222" i="1" s="1"/>
  <c r="AX3331" i="1"/>
  <c r="AR3331" i="1" s="1"/>
  <c r="AX1609" i="1"/>
  <c r="AR1609" i="1" s="1"/>
  <c r="AX507" i="1"/>
  <c r="AR507" i="1" s="1"/>
  <c r="AX2457" i="1"/>
  <c r="AR2457" i="1" s="1"/>
  <c r="AX1576" i="1"/>
  <c r="AR1576" i="1" s="1"/>
  <c r="AX1347" i="1"/>
  <c r="AR1347" i="1" s="1"/>
  <c r="F1347" i="1" s="1"/>
  <c r="AX786" i="1"/>
  <c r="AR786" i="1" s="1"/>
  <c r="AX552" i="1"/>
  <c r="AR552" i="1" s="1"/>
  <c r="AX3274" i="1"/>
  <c r="AR3274" i="1" s="1"/>
  <c r="F3274" i="1" s="1"/>
  <c r="AX3151" i="1"/>
  <c r="AR3151" i="1" s="1"/>
  <c r="AX450" i="1"/>
  <c r="AR450" i="1" s="1"/>
  <c r="AX489" i="1"/>
  <c r="AR489" i="1" s="1"/>
  <c r="AX1671" i="1"/>
  <c r="AR1671" i="1" s="1"/>
  <c r="AX21" i="1"/>
  <c r="AR21" i="1" s="1"/>
  <c r="AX1295" i="1"/>
  <c r="AR1295" i="1" s="1"/>
  <c r="AX503" i="1"/>
  <c r="AR503" i="1" s="1"/>
  <c r="F503" i="1" s="1"/>
  <c r="AX3268" i="1"/>
  <c r="AR3268" i="1" s="1"/>
  <c r="AX2635" i="1"/>
  <c r="AR2635" i="1" s="1"/>
  <c r="AX2080" i="1"/>
  <c r="AR2080" i="1" s="1"/>
  <c r="AX3016" i="1"/>
  <c r="AR3016" i="1" s="1"/>
  <c r="AX1849" i="1"/>
  <c r="AR1849" i="1" s="1"/>
  <c r="AX1539" i="1"/>
  <c r="AR1539" i="1" s="1"/>
  <c r="F1539" i="1" s="1"/>
  <c r="AX6" i="1"/>
  <c r="AR6" i="1" s="1"/>
  <c r="AX709" i="1"/>
  <c r="AR709" i="1" s="1"/>
  <c r="AX2975" i="1"/>
  <c r="AR2975" i="1" s="1"/>
  <c r="AX3333" i="1"/>
  <c r="AR3333" i="1" s="1"/>
  <c r="AX2271" i="1"/>
  <c r="AR2271" i="1" s="1"/>
  <c r="AX2948" i="1"/>
  <c r="AR2948" i="1" s="1"/>
  <c r="AX2377" i="1"/>
  <c r="AR2377" i="1" s="1"/>
  <c r="AX954" i="1"/>
  <c r="AR954" i="1" s="1"/>
  <c r="AX2252" i="1"/>
  <c r="AR2252" i="1" s="1"/>
  <c r="AX1378" i="1"/>
  <c r="AR1378" i="1" s="1"/>
  <c r="F1378" i="1" s="1"/>
  <c r="AX2905" i="1"/>
  <c r="AR2905" i="1" s="1"/>
  <c r="AX909" i="1"/>
  <c r="AR909" i="1" s="1"/>
  <c r="AX1778" i="1"/>
  <c r="AR1778" i="1" s="1"/>
  <c r="AX848" i="1"/>
  <c r="AR848" i="1" s="1"/>
  <c r="AX3306" i="1"/>
  <c r="AR3306" i="1" s="1"/>
  <c r="AX128" i="1"/>
  <c r="AR128" i="1" s="1"/>
  <c r="AX689" i="1"/>
  <c r="AR689" i="1" s="1"/>
  <c r="AX778" i="1"/>
  <c r="AR778" i="1" s="1"/>
  <c r="AX2934" i="1"/>
  <c r="AR2934" i="1" s="1"/>
  <c r="AX257" i="1"/>
  <c r="AR257" i="1" s="1"/>
  <c r="AX1094" i="1"/>
  <c r="AR1094" i="1" s="1"/>
  <c r="F1094" i="1" s="1"/>
  <c r="AX32" i="1"/>
  <c r="AR32" i="1" s="1"/>
  <c r="AX2169" i="1"/>
  <c r="AR2169" i="1" s="1"/>
  <c r="AX3042" i="1"/>
  <c r="AR3042" i="1" s="1"/>
  <c r="AX3378" i="1"/>
  <c r="AR3378" i="1" s="1"/>
  <c r="AX710" i="1"/>
  <c r="AR710" i="1" s="1"/>
  <c r="AX75" i="1"/>
  <c r="AR75" i="1" s="1"/>
  <c r="AX2094" i="1"/>
  <c r="AR2094" i="1" s="1"/>
  <c r="AX447" i="1"/>
  <c r="AR447" i="1" s="1"/>
  <c r="AX3081" i="1"/>
  <c r="AR3081" i="1" s="1"/>
  <c r="AX2820" i="1"/>
  <c r="AR2820" i="1" s="1"/>
  <c r="AX1431" i="1"/>
  <c r="AR1431" i="1" s="1"/>
  <c r="AX2607" i="1"/>
  <c r="AR2607" i="1" s="1"/>
  <c r="AX2445" i="1"/>
  <c r="AR2445" i="1" s="1"/>
  <c r="AX1332" i="1"/>
  <c r="AR1332" i="1" s="1"/>
  <c r="F1332" i="1" s="1"/>
  <c r="AX2968" i="1"/>
  <c r="AR2968" i="1" s="1"/>
  <c r="AX2738" i="1"/>
  <c r="AR2738" i="1" s="1"/>
  <c r="AX1642" i="1"/>
  <c r="AR1642" i="1" s="1"/>
  <c r="AX2689" i="1"/>
  <c r="AR2689" i="1" s="1"/>
  <c r="AX2955" i="1"/>
  <c r="AR2955" i="1" s="1"/>
  <c r="AX858" i="1"/>
  <c r="AR858" i="1" s="1"/>
  <c r="AX2856" i="1"/>
  <c r="AR2856" i="1" s="1"/>
  <c r="AX1890" i="1"/>
  <c r="AR1890" i="1" s="1"/>
  <c r="AX2199" i="1"/>
  <c r="AR2199" i="1" s="1"/>
  <c r="AX2020" i="1"/>
  <c r="AR2020" i="1" s="1"/>
  <c r="AX1773" i="1"/>
  <c r="AR1773" i="1" s="1"/>
  <c r="AX33" i="1"/>
  <c r="AR33" i="1" s="1"/>
  <c r="AX2216" i="1"/>
  <c r="AR2216" i="1" s="1"/>
  <c r="AX3362" i="1"/>
  <c r="AR3362" i="1" s="1"/>
  <c r="AX2011" i="1"/>
  <c r="AR2011" i="1" s="1"/>
  <c r="AX1880" i="1"/>
  <c r="AR1880" i="1" s="1"/>
  <c r="AX2898" i="1"/>
  <c r="AR2898" i="1" s="1"/>
  <c r="AX3315" i="1"/>
  <c r="AR3315" i="1" s="1"/>
  <c r="AX1246" i="1"/>
  <c r="AR1246" i="1" s="1"/>
  <c r="AX2066" i="1"/>
  <c r="AR2066" i="1" s="1"/>
  <c r="AX1183" i="1"/>
  <c r="AR1183" i="1" s="1"/>
  <c r="AX2757" i="1"/>
  <c r="AR2757" i="1" s="1"/>
  <c r="AX1790" i="1"/>
  <c r="AR1790" i="1" s="1"/>
  <c r="AX561" i="1"/>
  <c r="AR561" i="1" s="1"/>
  <c r="AX2924" i="1"/>
  <c r="AR2924" i="1" s="1"/>
  <c r="AX502" i="1"/>
  <c r="AR502" i="1" s="1"/>
  <c r="AX1195" i="1"/>
  <c r="AR1195" i="1" s="1"/>
  <c r="F1195" i="1" s="1"/>
  <c r="AX2513" i="1"/>
  <c r="AR2513" i="1" s="1"/>
  <c r="AX2896" i="1"/>
  <c r="AR2896" i="1" s="1"/>
  <c r="AX2324" i="1"/>
  <c r="AR2324" i="1" s="1"/>
  <c r="AX1917" i="1"/>
  <c r="AR1917" i="1" s="1"/>
  <c r="AX2919" i="1"/>
  <c r="AR2919" i="1" s="1"/>
  <c r="AX1944" i="1"/>
  <c r="AR1944" i="1" s="1"/>
  <c r="AX3103" i="1"/>
  <c r="AR3103" i="1" s="1"/>
  <c r="F3103" i="1" s="1"/>
  <c r="AX3293" i="1"/>
  <c r="AR3293" i="1" s="1"/>
  <c r="AX3295" i="1"/>
  <c r="AR3295" i="1" s="1"/>
  <c r="AX2748" i="1"/>
  <c r="AR2748" i="1" s="1"/>
  <c r="AX2360" i="1"/>
  <c r="AR2360" i="1" s="1"/>
  <c r="AX2724" i="1"/>
  <c r="AR2724" i="1" s="1"/>
  <c r="AX115" i="1"/>
  <c r="AR115" i="1" s="1"/>
  <c r="AX884" i="1"/>
  <c r="AR884" i="1" s="1"/>
  <c r="AX3234" i="1"/>
  <c r="AR3234" i="1" s="1"/>
  <c r="AX1806" i="1"/>
  <c r="AR1806" i="1" s="1"/>
  <c r="AX36" i="1"/>
  <c r="AR36" i="1" s="1"/>
  <c r="AX1072" i="1"/>
  <c r="AR1072" i="1" s="1"/>
  <c r="AX2985" i="1"/>
  <c r="AR2985" i="1" s="1"/>
  <c r="AX316" i="1"/>
  <c r="AR316" i="1" s="1"/>
  <c r="F316" i="1" s="1"/>
  <c r="AX2622" i="1"/>
  <c r="AR2622" i="1" s="1"/>
  <c r="AX2061" i="1"/>
  <c r="AR2061" i="1" s="1"/>
  <c r="AX553" i="1"/>
  <c r="AR553" i="1" s="1"/>
  <c r="AX2557" i="1"/>
  <c r="AR2557" i="1" s="1"/>
  <c r="AX3119" i="1"/>
  <c r="AR3119" i="1" s="1"/>
  <c r="AX693" i="1"/>
  <c r="AR693" i="1" s="1"/>
  <c r="AX1796" i="1"/>
  <c r="AR1796" i="1" s="1"/>
  <c r="AX3159" i="1"/>
  <c r="AR3159" i="1" s="1"/>
  <c r="AX3284" i="1"/>
  <c r="AR3284" i="1" s="1"/>
  <c r="AX2051" i="1"/>
  <c r="AR2051" i="1" s="1"/>
  <c r="AX867" i="1"/>
  <c r="AR867" i="1" s="1"/>
  <c r="AX1385" i="1"/>
  <c r="AR1385" i="1" s="1"/>
  <c r="AX957" i="1"/>
  <c r="AR957" i="1" s="1"/>
  <c r="AX1787" i="1"/>
  <c r="AR1787" i="1" s="1"/>
  <c r="AX522" i="1"/>
  <c r="AR522" i="1" s="1"/>
  <c r="AX1978" i="1"/>
  <c r="AR1978" i="1" s="1"/>
  <c r="AX3004" i="1"/>
  <c r="AR3004" i="1" s="1"/>
  <c r="AX769" i="1"/>
  <c r="AR769" i="1" s="1"/>
  <c r="AX2210" i="1"/>
  <c r="AR2210" i="1" s="1"/>
  <c r="AX215" i="1"/>
  <c r="AR215" i="1" s="1"/>
  <c r="F215" i="1" s="1"/>
  <c r="AX2178" i="1"/>
  <c r="AR2178" i="1" s="1"/>
  <c r="AX137" i="1"/>
  <c r="AR137" i="1" s="1"/>
  <c r="AX3113" i="1"/>
  <c r="AR3113" i="1" s="1"/>
  <c r="AX1066" i="1"/>
  <c r="AR1066" i="1" s="1"/>
  <c r="AX3272" i="1"/>
  <c r="AR3272" i="1" s="1"/>
  <c r="F3272" i="1" s="1"/>
  <c r="AX1301" i="1"/>
  <c r="AR1301" i="1" s="1"/>
  <c r="F1301" i="1" s="1"/>
  <c r="AX1228" i="1"/>
  <c r="AR1228" i="1" s="1"/>
  <c r="AX505" i="1"/>
  <c r="AR505" i="1" s="1"/>
  <c r="F505" i="1" s="1"/>
  <c r="AX3243" i="1"/>
  <c r="AR3243" i="1" s="1"/>
  <c r="AX13" i="1"/>
  <c r="AR13" i="1" s="1"/>
  <c r="AX3046" i="1"/>
  <c r="AR3046" i="1" s="1"/>
  <c r="AX960" i="1"/>
  <c r="AR960" i="1" s="1"/>
  <c r="AX3361" i="1"/>
  <c r="AR3361" i="1" s="1"/>
  <c r="AX72" i="1"/>
  <c r="AR72" i="1" s="1"/>
  <c r="AX2007" i="1"/>
  <c r="AR2007" i="1" s="1"/>
  <c r="AX3162" i="1"/>
  <c r="AR3162" i="1" s="1"/>
  <c r="AX343" i="1"/>
  <c r="AR343" i="1" s="1"/>
  <c r="AX1943" i="1"/>
  <c r="AR1943" i="1" s="1"/>
  <c r="AX525" i="1"/>
  <c r="AR525" i="1" s="1"/>
  <c r="AX3177" i="1"/>
  <c r="AR3177" i="1" s="1"/>
  <c r="AX836" i="1"/>
  <c r="AR836" i="1" s="1"/>
  <c r="AX1142" i="1"/>
  <c r="AR1142" i="1" s="1"/>
  <c r="AX477" i="1"/>
  <c r="AR477" i="1" s="1"/>
  <c r="AX2920" i="1"/>
  <c r="AR2920" i="1" s="1"/>
  <c r="AX1985" i="1"/>
  <c r="AR1985" i="1" s="1"/>
  <c r="AX2188" i="1"/>
  <c r="AR2188" i="1" s="1"/>
  <c r="AX1604" i="1"/>
  <c r="AR1604" i="1" s="1"/>
  <c r="AX2958" i="1"/>
  <c r="AR2958" i="1" s="1"/>
  <c r="AX544" i="1"/>
  <c r="AR544" i="1" s="1"/>
  <c r="AX984" i="1"/>
  <c r="AR984" i="1" s="1"/>
  <c r="AX3245" i="1"/>
  <c r="AR3245" i="1" s="1"/>
  <c r="AX896" i="1"/>
  <c r="AR896" i="1" s="1"/>
  <c r="AX1570" i="1"/>
  <c r="AR1570" i="1" s="1"/>
  <c r="F1570" i="1" s="1"/>
  <c r="AX2806" i="1"/>
  <c r="AR2806" i="1" s="1"/>
  <c r="AX3335" i="1"/>
  <c r="AR3335" i="1" s="1"/>
  <c r="AX2295" i="1"/>
  <c r="AR2295" i="1" s="1"/>
  <c r="AX2408" i="1"/>
  <c r="AR2408" i="1" s="1"/>
  <c r="AX970" i="1"/>
  <c r="AR970" i="1" s="1"/>
  <c r="AX834" i="1"/>
  <c r="AR834" i="1" s="1"/>
  <c r="AX2177" i="1"/>
  <c r="AR2177" i="1" s="1"/>
  <c r="AX2804" i="1"/>
  <c r="AR2804" i="1" s="1"/>
  <c r="AX2054" i="1"/>
  <c r="AR2054" i="1" s="1"/>
  <c r="AX1399" i="1"/>
  <c r="AR1399" i="1" s="1"/>
  <c r="F1399" i="1" s="1"/>
  <c r="AX355" i="1"/>
  <c r="AR355" i="1" s="1"/>
  <c r="AX322" i="1"/>
  <c r="AR322" i="1" s="1"/>
  <c r="AX2536" i="1"/>
  <c r="AR2536" i="1" s="1"/>
  <c r="AX2223" i="1"/>
  <c r="AR2223" i="1" s="1"/>
  <c r="AX1650" i="1"/>
  <c r="AR1650" i="1" s="1"/>
  <c r="AX1259" i="1"/>
  <c r="AR1259" i="1" s="1"/>
  <c r="AX2345" i="1"/>
  <c r="AR2345" i="1" s="1"/>
  <c r="F2345" i="1" s="1"/>
  <c r="AX1904" i="1"/>
  <c r="AR1904" i="1" s="1"/>
  <c r="AX690" i="1"/>
  <c r="AR690" i="1" s="1"/>
  <c r="AX2197" i="1"/>
  <c r="AR2197" i="1" s="1"/>
  <c r="AX556" i="1"/>
  <c r="AR556" i="1" s="1"/>
  <c r="AX3140" i="1"/>
  <c r="AR3140" i="1" s="1"/>
  <c r="AX3337" i="1"/>
  <c r="AR3337" i="1" s="1"/>
  <c r="AX2841" i="1"/>
  <c r="AR2841" i="1" s="1"/>
  <c r="AX3050" i="1"/>
  <c r="AR3050" i="1" s="1"/>
  <c r="AX1091" i="1"/>
  <c r="AR1091" i="1" s="1"/>
  <c r="AX3316" i="1"/>
  <c r="AR3316" i="1" s="1"/>
  <c r="AX2780" i="1"/>
  <c r="AR2780" i="1" s="1"/>
  <c r="AX1116" i="1"/>
  <c r="AR1116" i="1" s="1"/>
  <c r="F1116" i="1" s="1"/>
  <c r="AX2584" i="1"/>
  <c r="AR2584" i="1" s="1"/>
  <c r="AX2290" i="1"/>
  <c r="AR2290" i="1" s="1"/>
  <c r="AX920" i="1"/>
  <c r="AR920" i="1" s="1"/>
  <c r="F920" i="1" s="1"/>
  <c r="AX3296" i="1"/>
  <c r="AR3296" i="1" s="1"/>
  <c r="AX1728" i="1"/>
  <c r="AR1728" i="1" s="1"/>
  <c r="AX2485" i="1"/>
  <c r="AR2485" i="1" s="1"/>
  <c r="F2485" i="1" s="1"/>
  <c r="AX1065" i="1"/>
  <c r="AR1065" i="1" s="1"/>
  <c r="AX1216" i="1"/>
  <c r="AR1216" i="1" s="1"/>
  <c r="AX1062" i="1"/>
  <c r="AR1062" i="1" s="1"/>
  <c r="F1062" i="1" s="1"/>
  <c r="AX2056" i="1"/>
  <c r="AR2056" i="1" s="1"/>
  <c r="AX1510" i="1"/>
  <c r="AR1510" i="1" s="1"/>
  <c r="AX2265" i="1"/>
  <c r="AR2265" i="1" s="1"/>
  <c r="AX1651" i="1"/>
  <c r="AR1651" i="1" s="1"/>
  <c r="AX481" i="1"/>
  <c r="AR481" i="1" s="1"/>
  <c r="F481" i="1" s="1"/>
  <c r="AX3029" i="1"/>
  <c r="AR3029" i="1" s="1"/>
  <c r="AX1038" i="1"/>
  <c r="AR1038" i="1" s="1"/>
  <c r="AX1456" i="1"/>
  <c r="AR1456" i="1" s="1"/>
  <c r="AX3328" i="1"/>
  <c r="AR3328" i="1" s="1"/>
  <c r="AX284" i="1"/>
  <c r="AR284" i="1" s="1"/>
  <c r="AX2025" i="1"/>
  <c r="AR2025" i="1" s="1"/>
  <c r="AX1601" i="1"/>
  <c r="AR1601" i="1" s="1"/>
  <c r="AX442" i="1"/>
  <c r="AR442" i="1" s="1"/>
  <c r="AX1477" i="1"/>
  <c r="AR1477" i="1" s="1"/>
  <c r="F1477" i="1" s="1"/>
  <c r="AX1683" i="1"/>
  <c r="AR1683" i="1" s="1"/>
  <c r="AX1596" i="1"/>
  <c r="AR1596" i="1" s="1"/>
  <c r="AX462" i="1"/>
  <c r="AR462" i="1" s="1"/>
  <c r="AX841" i="1"/>
  <c r="AR841" i="1" s="1"/>
  <c r="AX976" i="1"/>
  <c r="AR976" i="1" s="1"/>
  <c r="AX1492" i="1"/>
  <c r="AR1492" i="1" s="1"/>
  <c r="F1492" i="1" s="1"/>
  <c r="AX895" i="1"/>
  <c r="AR895" i="1" s="1"/>
  <c r="AX213" i="1"/>
  <c r="AR213" i="1" s="1"/>
  <c r="AX2878" i="1"/>
  <c r="AR2878" i="1" s="1"/>
  <c r="AX1573" i="1"/>
  <c r="AR1573" i="1" s="1"/>
  <c r="AX2073" i="1"/>
  <c r="AR2073" i="1" s="1"/>
  <c r="AX1187" i="1"/>
  <c r="AR1187" i="1" s="1"/>
  <c r="AX771" i="1"/>
  <c r="AR771" i="1" s="1"/>
  <c r="AX1103" i="1"/>
  <c r="AR1103" i="1" s="1"/>
  <c r="F1103" i="1" s="1"/>
  <c r="AX2974" i="1"/>
  <c r="AR2974" i="1" s="1"/>
  <c r="AX207" i="1"/>
  <c r="AR207" i="1" s="1"/>
  <c r="AX3209" i="1"/>
  <c r="AR3209" i="1" s="1"/>
  <c r="AX665" i="1"/>
  <c r="AR665" i="1" s="1"/>
  <c r="AX975" i="1"/>
  <c r="AR975" i="1" s="1"/>
  <c r="AX924" i="1"/>
  <c r="AR924" i="1" s="1"/>
  <c r="AX1860" i="1"/>
  <c r="AR1860" i="1" s="1"/>
  <c r="AX1308" i="1"/>
  <c r="AR1308" i="1" s="1"/>
  <c r="AX329" i="1"/>
  <c r="AR329" i="1" s="1"/>
  <c r="F329" i="1" s="1"/>
  <c r="AX1751" i="1"/>
  <c r="AR1751" i="1" s="1"/>
  <c r="AX3360" i="1"/>
  <c r="AR3360" i="1" s="1"/>
  <c r="AX483" i="1"/>
  <c r="AR483" i="1" s="1"/>
  <c r="AX2658" i="1"/>
  <c r="AR2658" i="1" s="1"/>
  <c r="AX1692" i="1"/>
  <c r="AR1692" i="1" s="1"/>
  <c r="AX2185" i="1"/>
  <c r="AR2185" i="1" s="1"/>
  <c r="AX3199" i="1"/>
  <c r="AR3199" i="1" s="1"/>
  <c r="AX2829" i="1"/>
  <c r="AR2829" i="1" s="1"/>
  <c r="AX3386" i="1"/>
  <c r="AR3386" i="1" s="1"/>
  <c r="AX534" i="1"/>
  <c r="AR534" i="1" s="1"/>
  <c r="AX124" i="1"/>
  <c r="AR124" i="1" s="1"/>
  <c r="AX1362" i="1"/>
  <c r="AR1362" i="1" s="1"/>
  <c r="AX1248" i="1"/>
  <c r="AR1248" i="1" s="1"/>
  <c r="AX1452" i="1"/>
  <c r="AR1452" i="1" s="1"/>
  <c r="AX37" i="1"/>
  <c r="AR37" i="1" s="1"/>
  <c r="AX1170" i="1"/>
  <c r="AR1170" i="1" s="1"/>
  <c r="AX374" i="1"/>
  <c r="AR374" i="1" s="1"/>
  <c r="AX2076" i="1"/>
  <c r="AR2076" i="1" s="1"/>
  <c r="AX3175" i="1"/>
  <c r="AR3175" i="1" s="1"/>
  <c r="AX1257" i="1"/>
  <c r="AR1257" i="1" s="1"/>
  <c r="F1257" i="1" s="1"/>
  <c r="AX2639" i="1"/>
  <c r="AR2639" i="1" s="1"/>
  <c r="AX776" i="1"/>
  <c r="AR776" i="1" s="1"/>
  <c r="F776" i="1" s="1"/>
  <c r="AX1863" i="1"/>
  <c r="AR1863" i="1" s="1"/>
  <c r="AX2646" i="1"/>
  <c r="AR2646" i="1" s="1"/>
  <c r="AX1567" i="1"/>
  <c r="AR1567" i="1" s="1"/>
  <c r="AX2394" i="1"/>
  <c r="AR2394" i="1" s="1"/>
  <c r="AX2556" i="1"/>
  <c r="AR2556" i="1" s="1"/>
  <c r="AX2728" i="1"/>
  <c r="AR2728" i="1" s="1"/>
  <c r="AX3278" i="1"/>
  <c r="AR3278" i="1" s="1"/>
  <c r="AX2733" i="1"/>
  <c r="AR2733" i="1" s="1"/>
  <c r="AX3321" i="1"/>
  <c r="AR3321" i="1" s="1"/>
  <c r="AX3032" i="1"/>
  <c r="AR3032" i="1" s="1"/>
  <c r="AX1230" i="1"/>
  <c r="AR1230" i="1" s="1"/>
  <c r="AX3286" i="1"/>
  <c r="AR3286" i="1" s="1"/>
  <c r="AX1809" i="1"/>
  <c r="AR1809" i="1" s="1"/>
  <c r="AX3344" i="1"/>
  <c r="AR3344" i="1" s="1"/>
  <c r="AX2929" i="1"/>
  <c r="AR2929" i="1" s="1"/>
  <c r="AX59" i="1"/>
  <c r="AR59" i="1" s="1"/>
  <c r="AX3048" i="1"/>
  <c r="AR3048" i="1" s="1"/>
  <c r="AX79" i="1"/>
  <c r="AR79" i="1" s="1"/>
  <c r="AX3309" i="1"/>
  <c r="AR3309" i="1" s="1"/>
  <c r="AX2421" i="1"/>
  <c r="AR2421" i="1" s="1"/>
  <c r="AX2630" i="1"/>
  <c r="AR2630" i="1" s="1"/>
  <c r="AX3341" i="1"/>
  <c r="AR3341" i="1" s="1"/>
  <c r="AX2433" i="1"/>
  <c r="AR2433" i="1" s="1"/>
  <c r="AX2135" i="1"/>
  <c r="AR2135" i="1" s="1"/>
  <c r="AX415" i="1"/>
  <c r="AR415" i="1" s="1"/>
  <c r="F415" i="1" s="1"/>
  <c r="AX1016" i="1"/>
  <c r="AR1016" i="1" s="1"/>
  <c r="AX1104" i="1"/>
  <c r="AR1104" i="1" s="1"/>
  <c r="AX999" i="1"/>
  <c r="AR999" i="1" s="1"/>
  <c r="F999" i="1" s="1"/>
  <c r="AX3212" i="1"/>
  <c r="AR3212" i="1" s="1"/>
  <c r="AX2587" i="1"/>
  <c r="AR2587" i="1" s="1"/>
  <c r="F2587" i="1" s="1"/>
  <c r="AX1469" i="1"/>
  <c r="AR1469" i="1" s="1"/>
  <c r="F1469" i="1" s="1"/>
  <c r="AX3355" i="1"/>
  <c r="AR3355" i="1" s="1"/>
  <c r="AX2376" i="1"/>
  <c r="AR2376" i="1" s="1"/>
  <c r="AX2888" i="1"/>
  <c r="AR2888" i="1" s="1"/>
  <c r="AX1558" i="1"/>
  <c r="AR1558" i="1" s="1"/>
  <c r="F1558" i="1" s="1"/>
  <c r="AX1213" i="1"/>
  <c r="AR1213" i="1" s="1"/>
  <c r="AX3366" i="1"/>
  <c r="AR3366" i="1" s="1"/>
  <c r="AX1352" i="1"/>
  <c r="AR1352" i="1" s="1"/>
  <c r="AX2837" i="1"/>
  <c r="AR2837" i="1" s="1"/>
  <c r="AX3028" i="1"/>
  <c r="AR3028" i="1" s="1"/>
  <c r="AX3281" i="1"/>
  <c r="AR3281" i="1" s="1"/>
  <c r="AX2815" i="1"/>
  <c r="AR2815" i="1" s="1"/>
  <c r="AX1712" i="1"/>
  <c r="AR1712" i="1" s="1"/>
  <c r="AX1686" i="1"/>
  <c r="AR1686" i="1" s="1"/>
  <c r="AX1812" i="1"/>
  <c r="AR1812" i="1" s="1"/>
  <c r="AX1852" i="1"/>
  <c r="AR1852" i="1" s="1"/>
  <c r="AX1882" i="1"/>
  <c r="AR1882" i="1" s="1"/>
  <c r="AX3305" i="1"/>
  <c r="AR3305" i="1" s="1"/>
  <c r="AX1976" i="1"/>
  <c r="AR1976" i="1" s="1"/>
  <c r="AX1370" i="1"/>
  <c r="AR1370" i="1" s="1"/>
  <c r="AX2666" i="1"/>
  <c r="AR2666" i="1" s="1"/>
  <c r="AX1130" i="1"/>
  <c r="AR1130" i="1" s="1"/>
  <c r="AX3073" i="1"/>
  <c r="AR3073" i="1" s="1"/>
  <c r="AX2767" i="1"/>
  <c r="AR2767" i="1" s="1"/>
  <c r="AX1800" i="1"/>
  <c r="AR1800" i="1" s="1"/>
  <c r="AX1983" i="1"/>
  <c r="AR1983" i="1" s="1"/>
  <c r="AX2250" i="1"/>
  <c r="AR2250" i="1" s="1"/>
  <c r="AX2998" i="1"/>
  <c r="AR2998" i="1" s="1"/>
  <c r="AX3034" i="1"/>
  <c r="AR3034" i="1" s="1"/>
  <c r="AX733" i="1"/>
  <c r="AR733" i="1" s="1"/>
  <c r="AX2581" i="1"/>
  <c r="AR2581" i="1" s="1"/>
  <c r="AX1690" i="1"/>
  <c r="AR1690" i="1" s="1"/>
  <c r="AX886" i="1"/>
  <c r="AR886" i="1" s="1"/>
  <c r="AX3102" i="1"/>
  <c r="AR3102" i="1" s="1"/>
  <c r="AX3303" i="1"/>
  <c r="AR3303" i="1" s="1"/>
  <c r="AX645" i="1"/>
  <c r="AR645" i="1" s="1"/>
  <c r="AX1177" i="1"/>
  <c r="AR1177" i="1" s="1"/>
  <c r="AX1813" i="1"/>
  <c r="AR1813" i="1" s="1"/>
  <c r="AX1821" i="1"/>
  <c r="AR1821" i="1" s="1"/>
  <c r="AX2436" i="1"/>
  <c r="AR2436" i="1" s="1"/>
  <c r="AX1553" i="1"/>
  <c r="AR1553" i="1" s="1"/>
  <c r="AX1265" i="1"/>
  <c r="AR1265" i="1" s="1"/>
  <c r="F1265" i="1" s="1"/>
  <c r="AX2013" i="1"/>
  <c r="AR2013" i="1" s="1"/>
  <c r="AX2671" i="1"/>
  <c r="AR2671" i="1" s="1"/>
  <c r="AX2381" i="1"/>
  <c r="AR2381" i="1" s="1"/>
  <c r="AX1270" i="1"/>
  <c r="AR1270" i="1" s="1"/>
  <c r="AX446" i="1"/>
  <c r="AR446" i="1" s="1"/>
  <c r="AX233" i="1"/>
  <c r="AR233" i="1" s="1"/>
  <c r="AX1753" i="1"/>
  <c r="AR1753" i="1" s="1"/>
  <c r="AX1223" i="1"/>
  <c r="AR1223" i="1" s="1"/>
  <c r="F1223" i="1" s="1"/>
  <c r="AX485" i="1"/>
  <c r="AR485" i="1" s="1"/>
  <c r="AX1434" i="1"/>
  <c r="AR1434" i="1" s="1"/>
  <c r="AX2875" i="1"/>
  <c r="AR2875" i="1" s="1"/>
  <c r="AX304" i="1"/>
  <c r="AR304" i="1" s="1"/>
  <c r="AX2044" i="1"/>
  <c r="AR2044" i="1" s="1"/>
  <c r="AX3294" i="1"/>
  <c r="AR3294" i="1" s="1"/>
  <c r="AX3343" i="1"/>
  <c r="AR3343" i="1" s="1"/>
  <c r="AX2527" i="1"/>
  <c r="AR2527" i="1" s="1"/>
  <c r="AX476" i="1"/>
  <c r="AR476" i="1" s="1"/>
  <c r="AX3015" i="1"/>
  <c r="AR3015" i="1" s="1"/>
  <c r="AX1030" i="1"/>
  <c r="AR1030" i="1" s="1"/>
  <c r="F1030" i="1" s="1"/>
  <c r="AX266" i="1"/>
  <c r="AR266" i="1" s="1"/>
  <c r="AX2762" i="1"/>
  <c r="AR2762" i="1" s="1"/>
  <c r="F2762" i="1" s="1"/>
  <c r="AX2628" i="1"/>
  <c r="AR2628" i="1" s="1"/>
  <c r="AX2067" i="1"/>
  <c r="AR2067" i="1" s="1"/>
  <c r="AX2388" i="1"/>
  <c r="AR2388" i="1" s="1"/>
  <c r="AX176" i="1"/>
  <c r="AR176" i="1" s="1"/>
  <c r="AX1593" i="1"/>
  <c r="AR1593" i="1" s="1"/>
  <c r="AX3254" i="1"/>
  <c r="AR3254" i="1" s="1"/>
  <c r="AX3006" i="1"/>
  <c r="AR3006" i="1" s="1"/>
  <c r="AX3019" i="1"/>
  <c r="AR3019" i="1" s="1"/>
  <c r="AX3030" i="1"/>
  <c r="AR3030" i="1" s="1"/>
  <c r="AX516" i="1"/>
  <c r="AR516" i="1" s="1"/>
  <c r="AX1761" i="1"/>
  <c r="AR1761" i="1" s="1"/>
  <c r="AX2366" i="1"/>
  <c r="AR2366" i="1" s="1"/>
  <c r="AX206" i="1"/>
  <c r="AR206" i="1" s="1"/>
  <c r="AX3100" i="1"/>
  <c r="AR3100" i="1" s="1"/>
  <c r="AX547" i="1"/>
  <c r="AR547" i="1" s="1"/>
  <c r="AX1137" i="1"/>
  <c r="AR1137" i="1" s="1"/>
  <c r="F1137" i="1" s="1"/>
  <c r="AX1269" i="1"/>
  <c r="AR1269" i="1" s="1"/>
  <c r="F1269" i="1" s="1"/>
  <c r="AX1018" i="1"/>
  <c r="AR1018" i="1" s="1"/>
  <c r="AX3298" i="1"/>
  <c r="AR3298" i="1" s="1"/>
  <c r="AX698" i="1"/>
  <c r="AR698" i="1" s="1"/>
  <c r="AX2542" i="1"/>
  <c r="AR2542" i="1" s="1"/>
  <c r="AX745" i="1"/>
  <c r="AR745" i="1" s="1"/>
  <c r="AX1830" i="1"/>
  <c r="AR1830" i="1" s="1"/>
  <c r="AX2681" i="1"/>
  <c r="AR2681" i="1" s="1"/>
  <c r="AX1214" i="1"/>
  <c r="AR1214" i="1" s="1"/>
  <c r="F1214" i="1" s="1"/>
  <c r="AX1846" i="1"/>
  <c r="AR1846" i="1" s="1"/>
  <c r="AX2603" i="1"/>
  <c r="AR2603" i="1" s="1"/>
  <c r="AX3277" i="1"/>
  <c r="AR3277" i="1" s="1"/>
  <c r="AX3390" i="1"/>
  <c r="AR3390" i="1" s="1"/>
  <c r="AX2138" i="1"/>
  <c r="AR2138" i="1" s="1"/>
  <c r="AX384" i="1"/>
  <c r="AR384" i="1" s="1"/>
  <c r="F384" i="1" s="1"/>
  <c r="AX718" i="1"/>
  <c r="AR718" i="1" s="1"/>
  <c r="AX2167" i="1"/>
  <c r="AR2167" i="1" s="1"/>
  <c r="AX1328" i="1"/>
  <c r="AR1328" i="1" s="1"/>
  <c r="AX2344" i="1"/>
  <c r="AR2344" i="1" s="1"/>
  <c r="AX1006" i="1"/>
  <c r="AR1006" i="1" s="1"/>
  <c r="AX2232" i="1"/>
  <c r="AR2232" i="1" s="1"/>
  <c r="AX1742" i="1"/>
  <c r="AR1742" i="1" s="1"/>
  <c r="AX1169" i="1"/>
  <c r="AR1169" i="1" s="1"/>
  <c r="F1169" i="1" s="1"/>
  <c r="AX3408" i="1"/>
  <c r="AR3408" i="1" s="1"/>
  <c r="AX2519" i="1"/>
  <c r="AR2519" i="1" s="1"/>
  <c r="AX801" i="1"/>
  <c r="AR801" i="1" s="1"/>
  <c r="AX1083" i="1"/>
  <c r="AR1083" i="1" s="1"/>
  <c r="AX1706" i="1"/>
  <c r="AR1706" i="1" s="1"/>
  <c r="AX1744" i="1"/>
  <c r="AR1744" i="1" s="1"/>
  <c r="AX1232" i="1"/>
  <c r="AR1232" i="1" s="1"/>
  <c r="AX1914" i="1"/>
  <c r="AR1914" i="1" s="1"/>
  <c r="AX651" i="1"/>
  <c r="AR651" i="1" s="1"/>
  <c r="AX2467" i="1"/>
  <c r="AR2467" i="1" s="1"/>
  <c r="AX2407" i="1"/>
  <c r="AR2407" i="1" s="1"/>
  <c r="AX2867" i="1"/>
  <c r="AR2867" i="1" s="1"/>
  <c r="AX1326" i="1"/>
  <c r="AR1326" i="1" s="1"/>
  <c r="AX256" i="1"/>
  <c r="AR256" i="1" s="1"/>
  <c r="AX3228" i="1"/>
  <c r="AR3228" i="1" s="1"/>
  <c r="AX2131" i="1"/>
  <c r="AR2131" i="1" s="1"/>
  <c r="AX2058" i="1"/>
  <c r="AR2058" i="1" s="1"/>
  <c r="AX164" i="1"/>
  <c r="AR164" i="1" s="1"/>
  <c r="AX1359" i="1"/>
  <c r="AR1359" i="1" s="1"/>
  <c r="AX1995" i="1"/>
  <c r="AR1995" i="1" s="1"/>
  <c r="AX2819" i="1"/>
  <c r="AR2819" i="1" s="1"/>
  <c r="AX2275" i="1"/>
  <c r="AR2275" i="1" s="1"/>
  <c r="AX3339" i="1"/>
  <c r="AR3339" i="1" s="1"/>
  <c r="AX3200" i="1"/>
  <c r="AR3200" i="1" s="1"/>
  <c r="AX973" i="1"/>
  <c r="AR973" i="1" s="1"/>
  <c r="AX3346" i="1"/>
  <c r="AR3346" i="1" s="1"/>
  <c r="AX1501" i="1"/>
  <c r="AR1501" i="1" s="1"/>
  <c r="AX2336" i="1"/>
  <c r="AR2336" i="1" s="1"/>
  <c r="AX506" i="1"/>
  <c r="AR506" i="1" s="1"/>
  <c r="F506" i="1" s="1"/>
  <c r="AX1858" i="1"/>
  <c r="AR1858" i="1" s="1"/>
  <c r="AX2486" i="1"/>
  <c r="AR2486" i="1" s="1"/>
  <c r="AX490" i="1"/>
  <c r="AR490" i="1" s="1"/>
  <c r="AX2660" i="1"/>
  <c r="AR2660" i="1" s="1"/>
  <c r="AX545" i="1"/>
  <c r="AR545" i="1" s="1"/>
  <c r="AX1996" i="1"/>
  <c r="AR1996" i="1" s="1"/>
  <c r="AX2098" i="1"/>
  <c r="AR2098" i="1" s="1"/>
  <c r="AX1134" i="1"/>
  <c r="AR1134" i="1" s="1"/>
  <c r="AX2213" i="1"/>
  <c r="AR2213" i="1" s="1"/>
  <c r="AX1023" i="1"/>
  <c r="AR1023" i="1" s="1"/>
  <c r="AX499" i="1"/>
  <c r="AR499" i="1" s="1"/>
  <c r="AX43" i="1"/>
  <c r="AR43" i="1" s="1"/>
  <c r="AX2040" i="1"/>
  <c r="AR2040" i="1" s="1"/>
  <c r="AX268" i="1"/>
  <c r="AR268" i="1" s="1"/>
  <c r="AX2380" i="1"/>
  <c r="AR2380" i="1" s="1"/>
  <c r="AX427" i="1"/>
  <c r="AR427" i="1" s="1"/>
  <c r="AX1574" i="1"/>
  <c r="AR1574" i="1" s="1"/>
  <c r="F1574" i="1" s="1"/>
  <c r="AX995" i="1"/>
  <c r="AR995" i="1" s="1"/>
  <c r="F995" i="1" s="1"/>
  <c r="AX1404" i="1"/>
  <c r="AR1404" i="1" s="1"/>
  <c r="AX1665" i="1"/>
  <c r="AR1665" i="1" s="1"/>
  <c r="AX1678" i="1"/>
  <c r="AR1678" i="1" s="1"/>
  <c r="AX271" i="1"/>
  <c r="AR271" i="1" s="1"/>
  <c r="AX751" i="1"/>
  <c r="AR751" i="1" s="1"/>
  <c r="AX1432" i="1"/>
  <c r="AR1432" i="1" s="1"/>
  <c r="F1432" i="1" s="1"/>
  <c r="AX1511" i="1"/>
  <c r="AR1511" i="1" s="1"/>
  <c r="AX558" i="1"/>
  <c r="AR558" i="1" s="1"/>
  <c r="AX2644" i="1"/>
  <c r="AR2644" i="1" s="1"/>
  <c r="AX1068" i="1"/>
  <c r="AR1068" i="1" s="1"/>
  <c r="AX1521" i="1"/>
  <c r="AR1521" i="1" s="1"/>
  <c r="F1521" i="1" s="1"/>
  <c r="AX1825" i="1"/>
  <c r="AR1825" i="1" s="1"/>
  <c r="AX2081" i="1"/>
  <c r="AR2081" i="1" s="1"/>
  <c r="AX590" i="1"/>
  <c r="AR590" i="1" s="1"/>
  <c r="AX2282" i="1"/>
  <c r="AR2282" i="1" s="1"/>
  <c r="AX2302" i="1"/>
  <c r="AR2302" i="1" s="1"/>
  <c r="AX1312" i="1"/>
  <c r="AR1312" i="1" s="1"/>
  <c r="AX2629" i="1"/>
  <c r="AR2629" i="1" s="1"/>
  <c r="AX2369" i="1"/>
  <c r="AR2369" i="1" s="1"/>
  <c r="AX607" i="1"/>
  <c r="AR607" i="1" s="1"/>
  <c r="AX2099" i="1"/>
  <c r="AR2099" i="1" s="1"/>
  <c r="AX183" i="1"/>
  <c r="AR183" i="1" s="1"/>
  <c r="F183" i="1" s="1"/>
  <c r="AX2935" i="1"/>
  <c r="AR2935" i="1" s="1"/>
  <c r="AX3354" i="1"/>
  <c r="AR3354" i="1" s="1"/>
  <c r="AX3013" i="1"/>
  <c r="AR3013" i="1" s="1"/>
  <c r="AX2571" i="1"/>
  <c r="AR2571" i="1" s="1"/>
  <c r="AX2179" i="1"/>
  <c r="AR2179" i="1" s="1"/>
  <c r="AX403" i="1"/>
  <c r="AR403" i="1" s="1"/>
  <c r="F403" i="1" s="1"/>
  <c r="AX1020" i="1"/>
  <c r="AR1020" i="1" s="1"/>
  <c r="AX1266" i="1"/>
  <c r="AR1266" i="1" s="1"/>
  <c r="AX2567" i="1"/>
  <c r="AR2567" i="1" s="1"/>
  <c r="AX1014" i="1"/>
  <c r="AR1014" i="1" s="1"/>
  <c r="AX1739" i="1"/>
  <c r="AR1739" i="1" s="1"/>
  <c r="AX2686" i="1"/>
  <c r="AR2686" i="1" s="1"/>
  <c r="AX498" i="1"/>
  <c r="AR498" i="1" s="1"/>
  <c r="AX2922" i="1"/>
  <c r="AR2922" i="1" s="1"/>
  <c r="AX1948" i="1"/>
  <c r="AR1948" i="1" s="1"/>
  <c r="AX1009" i="1"/>
  <c r="AR1009" i="1" s="1"/>
  <c r="AX1795" i="1"/>
  <c r="AR1795" i="1" s="1"/>
  <c r="AX1235" i="1"/>
  <c r="AR1235" i="1" s="1"/>
  <c r="AX1764" i="1"/>
  <c r="AR1764" i="1" s="1"/>
  <c r="AX2824" i="1"/>
  <c r="AR2824" i="1" s="1"/>
  <c r="AX2211" i="1"/>
  <c r="AR2211" i="1" s="1"/>
  <c r="AX883" i="1"/>
  <c r="AR883" i="1" s="1"/>
  <c r="AX3241" i="1"/>
  <c r="AR3241" i="1" s="1"/>
  <c r="AX3139" i="1"/>
  <c r="AR3139" i="1" s="1"/>
  <c r="AX530" i="1"/>
  <c r="AR530" i="1" s="1"/>
  <c r="F530" i="1" s="1"/>
  <c r="AX3099" i="1"/>
  <c r="AR3099" i="1" s="1"/>
  <c r="AX3260" i="1"/>
  <c r="AR3260" i="1" s="1"/>
  <c r="F3260" i="1" s="1"/>
  <c r="AX2669" i="1"/>
  <c r="AR2669" i="1" s="1"/>
  <c r="AX2057" i="1"/>
  <c r="AR2057" i="1" s="1"/>
  <c r="AX2458" i="1"/>
  <c r="AR2458" i="1" s="1"/>
  <c r="AX3096" i="1"/>
  <c r="AR3096" i="1" s="1"/>
  <c r="AX1586" i="1"/>
  <c r="AR1586" i="1" s="1"/>
  <c r="F1586" i="1" s="1"/>
  <c r="AX1614" i="1"/>
  <c r="AR1614" i="1" s="1"/>
  <c r="AX1807" i="1"/>
  <c r="AR1807" i="1" s="1"/>
  <c r="AX3074" i="1"/>
  <c r="AR3074" i="1" s="1"/>
  <c r="AX3127" i="1"/>
  <c r="AR3127" i="1" s="1"/>
  <c r="AX2243" i="1"/>
  <c r="AR2243" i="1" s="1"/>
  <c r="AX2047" i="1"/>
  <c r="AR2047" i="1" s="1"/>
  <c r="AX2582" i="1"/>
  <c r="AR2582" i="1" s="1"/>
  <c r="AX3063" i="1"/>
  <c r="AR3063" i="1" s="1"/>
  <c r="AX2191" i="1"/>
  <c r="AR2191" i="1" s="1"/>
  <c r="AX3258" i="1"/>
  <c r="AR3258" i="1" s="1"/>
  <c r="AX1791" i="1"/>
  <c r="AR1791" i="1" s="1"/>
  <c r="AX2541" i="1"/>
  <c r="AR2541" i="1" s="1"/>
  <c r="AX3059" i="1"/>
  <c r="AR3059" i="1" s="1"/>
  <c r="AX3379" i="1"/>
  <c r="AR3379" i="1" s="1"/>
  <c r="AX1615" i="1"/>
  <c r="AR1615" i="1" s="1"/>
  <c r="AX3400" i="1"/>
  <c r="AR3400" i="1" s="1"/>
  <c r="AX1118" i="1"/>
  <c r="AR1118" i="1" s="1"/>
  <c r="F1118" i="1" s="1"/>
  <c r="AX2743" i="1"/>
  <c r="AR2743" i="1" s="1"/>
  <c r="AX875" i="1"/>
  <c r="AR875" i="1" s="1"/>
  <c r="AX2403" i="1"/>
  <c r="AR2403" i="1" s="1"/>
  <c r="AX1253" i="1"/>
  <c r="AR1253" i="1" s="1"/>
  <c r="F1253" i="1" s="1"/>
  <c r="AX3064" i="1"/>
  <c r="AR3064" i="1" s="1"/>
  <c r="AX1582" i="1"/>
  <c r="AR1582" i="1" s="1"/>
  <c r="AX2192" i="1"/>
  <c r="AR2192" i="1" s="1"/>
  <c r="AX2112" i="1"/>
  <c r="AR2112" i="1" s="1"/>
  <c r="AX2880" i="1"/>
  <c r="AR2880" i="1" s="1"/>
  <c r="AX742" i="1"/>
  <c r="AR742" i="1" s="1"/>
  <c r="AX1482" i="1"/>
  <c r="AR1482" i="1" s="1"/>
  <c r="AX50" i="1"/>
  <c r="AR50" i="1" s="1"/>
  <c r="AX538" i="1"/>
  <c r="AR538" i="1" s="1"/>
  <c r="AX1676" i="1"/>
  <c r="AR1676" i="1" s="1"/>
  <c r="AX527" i="1"/>
  <c r="AR527" i="1" s="1"/>
  <c r="AX18" i="1"/>
  <c r="AR18" i="1" s="1"/>
  <c r="AX2843" i="1"/>
  <c r="AR2843" i="1" s="1"/>
  <c r="AX2966" i="1"/>
  <c r="AR2966" i="1" s="1"/>
  <c r="AX3373" i="1"/>
  <c r="AR3373" i="1" s="1"/>
  <c r="AX2244" i="1"/>
  <c r="AR2244" i="1" s="1"/>
  <c r="AX3323" i="1"/>
  <c r="AR3323" i="1" s="1"/>
  <c r="AX3222" i="1"/>
  <c r="AR3222" i="1" s="1"/>
  <c r="AX1588" i="1"/>
  <c r="AR1588" i="1" s="1"/>
  <c r="F1588" i="1" s="1"/>
  <c r="AX2225" i="1"/>
  <c r="AR2225" i="1" s="1"/>
  <c r="AX1311" i="1"/>
  <c r="AR1311" i="1" s="1"/>
  <c r="F1311" i="1" s="1"/>
  <c r="AX3143" i="1"/>
  <c r="AR3143" i="1" s="1"/>
  <c r="F3143" i="1" s="1"/>
  <c r="AX152" i="1"/>
  <c r="AR152" i="1" s="1"/>
  <c r="AX1707" i="1"/>
  <c r="AR1707" i="1" s="1"/>
  <c r="AX1864" i="1"/>
  <c r="AR1864" i="1" s="1"/>
  <c r="AX1153" i="1"/>
  <c r="AR1153" i="1" s="1"/>
  <c r="AX3221" i="1"/>
  <c r="AR3221" i="1" s="1"/>
  <c r="AX1082" i="1"/>
  <c r="AR1082" i="1" s="1"/>
  <c r="AX512" i="1"/>
  <c r="AR512" i="1" s="1"/>
  <c r="AX3134" i="1"/>
  <c r="AR3134" i="1" s="1"/>
  <c r="AX2037" i="1"/>
  <c r="AR2037" i="1" s="1"/>
  <c r="AX1035" i="1"/>
  <c r="AR1035" i="1" s="1"/>
  <c r="AX1029" i="1"/>
  <c r="AR1029" i="1" s="1"/>
  <c r="AX2868" i="1"/>
  <c r="AR2868" i="1" s="1"/>
  <c r="AX2893" i="1"/>
  <c r="AR2893" i="1" s="1"/>
  <c r="AX2316" i="1"/>
  <c r="AR2316" i="1" s="1"/>
  <c r="AX2611" i="1"/>
  <c r="AR2611" i="1" s="1"/>
  <c r="AX1136" i="1"/>
  <c r="AR1136" i="1" s="1"/>
  <c r="AX2251" i="1"/>
  <c r="AR2251" i="1" s="1"/>
  <c r="AX2881" i="1"/>
  <c r="AR2881" i="1" s="1"/>
  <c r="AX2387" i="1"/>
  <c r="AR2387" i="1" s="1"/>
  <c r="AX2946" i="1"/>
  <c r="AR2946" i="1" s="1"/>
  <c r="AX1965" i="1"/>
  <c r="AR1965" i="1" s="1"/>
  <c r="AX2296" i="1"/>
  <c r="AR2296" i="1" s="1"/>
  <c r="AX724" i="1"/>
  <c r="AR724" i="1" s="1"/>
  <c r="AX1279" i="1"/>
  <c r="AR1279" i="1" s="1"/>
  <c r="AX910" i="1"/>
  <c r="AR910" i="1" s="1"/>
  <c r="AX2021" i="1"/>
  <c r="AR2021" i="1" s="1"/>
  <c r="AX929" i="1"/>
  <c r="AR929" i="1" s="1"/>
  <c r="AX642" i="1"/>
  <c r="AR642" i="1" s="1"/>
  <c r="AX2301" i="1"/>
  <c r="AR2301" i="1" s="1"/>
  <c r="AX1628" i="1"/>
  <c r="AR1628" i="1" s="1"/>
  <c r="AX212" i="1"/>
  <c r="AR212" i="1" s="1"/>
  <c r="AX3231" i="1"/>
  <c r="AR3231" i="1" s="1"/>
  <c r="AX377" i="1"/>
  <c r="AR377" i="1" s="1"/>
  <c r="AX921" i="1"/>
  <c r="AR921" i="1" s="1"/>
  <c r="AX1041" i="1"/>
  <c r="AR1041" i="1" s="1"/>
  <c r="F1041" i="1" s="1"/>
  <c r="AX688" i="1"/>
  <c r="AR688" i="1" s="1"/>
  <c r="F688" i="1" s="1"/>
  <c r="AX1881" i="1"/>
  <c r="AR1881" i="1" s="1"/>
  <c r="AX2784" i="1"/>
  <c r="AR2784" i="1" s="1"/>
  <c r="AX3077" i="1"/>
  <c r="AR3077" i="1" s="1"/>
  <c r="AX1486" i="1"/>
  <c r="AR1486" i="1" s="1"/>
  <c r="AX2095" i="1"/>
  <c r="AR2095" i="1" s="1"/>
  <c r="AX1725" i="1"/>
  <c r="AR1725" i="1" s="1"/>
  <c r="AX2711" i="1"/>
  <c r="AR2711" i="1" s="1"/>
  <c r="AX992" i="1"/>
  <c r="AR992" i="1" s="1"/>
  <c r="AX2256" i="1"/>
  <c r="AR2256" i="1" s="1"/>
  <c r="AX2284" i="1"/>
  <c r="AR2284" i="1" s="1"/>
  <c r="AX3318" i="1"/>
  <c r="AR3318" i="1" s="1"/>
  <c r="AX716" i="1"/>
  <c r="AR716" i="1" s="1"/>
  <c r="AX2341" i="1"/>
  <c r="AR2341" i="1" s="1"/>
  <c r="AX2575" i="1"/>
  <c r="AR2575" i="1" s="1"/>
  <c r="AX2504" i="1"/>
  <c r="AR2504" i="1" s="1"/>
  <c r="F2504" i="1" s="1"/>
  <c r="AX2699" i="1"/>
  <c r="AR2699" i="1" s="1"/>
  <c r="AX1264" i="1"/>
  <c r="AR1264" i="1" s="1"/>
  <c r="AX936" i="1"/>
  <c r="AR936" i="1" s="1"/>
  <c r="AX1008" i="1"/>
  <c r="AR1008" i="1" s="1"/>
  <c r="F1008" i="1" s="1"/>
  <c r="AX2861" i="1"/>
  <c r="AR2861" i="1" s="1"/>
  <c r="AX3398" i="1"/>
  <c r="AR3398" i="1" s="1"/>
  <c r="AX3399" i="1"/>
  <c r="AR3399" i="1" s="1"/>
  <c r="AX2084" i="1"/>
  <c r="AR2084" i="1" s="1"/>
  <c r="AX2522" i="1"/>
  <c r="AR2522" i="1" s="1"/>
  <c r="F2522" i="1" s="1"/>
  <c r="AX1200" i="1"/>
  <c r="AR1200" i="1" s="1"/>
  <c r="AX2621" i="1"/>
  <c r="AR2621" i="1" s="1"/>
  <c r="AX726" i="1"/>
  <c r="AR726" i="1" s="1"/>
  <c r="AX2263" i="1"/>
  <c r="AR2263" i="1" s="1"/>
  <c r="AX1460" i="1"/>
  <c r="AR1460" i="1" s="1"/>
  <c r="AX2365" i="1"/>
  <c r="AR2365" i="1" s="1"/>
  <c r="AX472" i="1"/>
  <c r="AR472" i="1" s="1"/>
  <c r="AX2703" i="1"/>
  <c r="AR2703" i="1" s="1"/>
  <c r="F2703" i="1" s="1"/>
  <c r="AX2723" i="1"/>
  <c r="AR2723" i="1" s="1"/>
  <c r="AX1331" i="1"/>
  <c r="AR1331" i="1" s="1"/>
  <c r="AX2370" i="1"/>
  <c r="AR2370" i="1" s="1"/>
  <c r="F2370" i="1" s="1"/>
  <c r="AX1323" i="1"/>
  <c r="AR1323" i="1" s="1"/>
  <c r="F1323" i="1" s="1"/>
  <c r="AX1263" i="1"/>
  <c r="AR1263" i="1" s="1"/>
  <c r="AX2967" i="1"/>
  <c r="AR2967" i="1" s="1"/>
  <c r="AX3395" i="1"/>
  <c r="AR3395" i="1" s="1"/>
  <c r="AX2174" i="1"/>
  <c r="AR2174" i="1" s="1"/>
  <c r="AX1193" i="1"/>
  <c r="AR1193" i="1" s="1"/>
  <c r="F1193" i="1" s="1"/>
  <c r="AX3056" i="1"/>
  <c r="AR3056" i="1" s="1"/>
  <c r="AX777" i="1"/>
  <c r="AR777" i="1" s="1"/>
  <c r="AX1387" i="1"/>
  <c r="AR1387" i="1" s="1"/>
  <c r="AX2279" i="1"/>
  <c r="AR2279" i="1" s="1"/>
  <c r="AX1168" i="1"/>
  <c r="AR1168" i="1" s="1"/>
  <c r="AX1478" i="1"/>
  <c r="AR1478" i="1" s="1"/>
  <c r="AX1366" i="1"/>
  <c r="AR1366" i="1" s="1"/>
  <c r="AX2673" i="1"/>
  <c r="AR2673" i="1" s="1"/>
  <c r="AX1726" i="1"/>
  <c r="AR1726" i="1" s="1"/>
  <c r="AX1504" i="1"/>
  <c r="AR1504" i="1" s="1"/>
  <c r="AX2773" i="1"/>
  <c r="AR2773" i="1" s="1"/>
  <c r="AX3011" i="1"/>
  <c r="AR3011" i="1" s="1"/>
  <c r="F3011" i="1" s="1"/>
  <c r="AX1757" i="1"/>
  <c r="AR1757" i="1" s="1"/>
  <c r="AX2698" i="1"/>
  <c r="AR2698" i="1" s="1"/>
  <c r="AX1390" i="1"/>
  <c r="AR1390" i="1" s="1"/>
  <c r="F1390" i="1" s="1"/>
  <c r="AX619" i="1"/>
  <c r="AR619" i="1" s="1"/>
  <c r="AX2754" i="1"/>
  <c r="AR2754" i="1" s="1"/>
  <c r="AX773" i="1"/>
  <c r="AR773" i="1" s="1"/>
  <c r="AX2727" i="1"/>
  <c r="AR2727" i="1" s="1"/>
  <c r="AX2205" i="1"/>
  <c r="AR2205" i="1" s="1"/>
  <c r="AX2180" i="1"/>
  <c r="AR2180" i="1" s="1"/>
  <c r="AX3385" i="1"/>
  <c r="AR3385" i="1" s="1"/>
  <c r="AX2701" i="1"/>
  <c r="AR2701" i="1" s="1"/>
  <c r="AX84" i="1"/>
  <c r="AR84" i="1" s="1"/>
  <c r="AX102" i="1"/>
  <c r="AR102" i="1" s="1"/>
  <c r="AX3376" i="1"/>
  <c r="AR3376" i="1" s="1"/>
  <c r="AX2329" i="1"/>
  <c r="AR2329" i="1" s="1"/>
  <c r="AX3310" i="1"/>
  <c r="AR3310" i="1" s="1"/>
  <c r="AX1373" i="1"/>
  <c r="AR1373" i="1" s="1"/>
  <c r="AX2828" i="1"/>
  <c r="AR2828" i="1" s="1"/>
  <c r="AX2253" i="1"/>
  <c r="AR2253" i="1" s="1"/>
  <c r="AX625" i="1"/>
  <c r="AR625" i="1" s="1"/>
  <c r="AX1762" i="1"/>
  <c r="AR1762" i="1" s="1"/>
  <c r="AX1131" i="1"/>
  <c r="AR1131" i="1" s="1"/>
  <c r="F1131" i="1" s="1"/>
  <c r="AX1869" i="1"/>
  <c r="AR1869" i="1" s="1"/>
  <c r="AX3010" i="1"/>
  <c r="AR3010" i="1" s="1"/>
  <c r="AX1480" i="1"/>
  <c r="AR1480" i="1" s="1"/>
  <c r="AX255" i="1"/>
  <c r="AR255" i="1" s="1"/>
  <c r="AX300" i="1"/>
  <c r="AR300" i="1" s="1"/>
  <c r="AX3150" i="1"/>
  <c r="AR3150" i="1" s="1"/>
  <c r="AX1879" i="1"/>
  <c r="AR1879" i="1" s="1"/>
  <c r="AX636" i="1"/>
  <c r="AR636" i="1" s="1"/>
  <c r="AX433" i="1"/>
  <c r="AR433" i="1" s="1"/>
  <c r="AX464" i="1"/>
  <c r="AR464" i="1" s="1"/>
  <c r="AX1377" i="1"/>
  <c r="AR1377" i="1" s="1"/>
  <c r="AX1124" i="1"/>
  <c r="AR1124" i="1" s="1"/>
  <c r="F1124" i="1" s="1"/>
  <c r="AX1260" i="1"/>
  <c r="AR1260" i="1" s="1"/>
  <c r="AX2659" i="1"/>
  <c r="AR2659" i="1" s="1"/>
  <c r="AX1579" i="1"/>
  <c r="AR1579" i="1" s="1"/>
  <c r="AX3342" i="1"/>
  <c r="AR3342" i="1" s="1"/>
  <c r="AX2835" i="1"/>
  <c r="AR2835" i="1" s="1"/>
  <c r="AX702" i="1"/>
  <c r="AR702" i="1" s="1"/>
  <c r="AX1760" i="1"/>
  <c r="AR1760" i="1" s="1"/>
  <c r="AX2427" i="1"/>
  <c r="AR2427" i="1" s="1"/>
  <c r="AX2375" i="1"/>
  <c r="AR2375" i="1" s="1"/>
  <c r="F2375" i="1" s="1"/>
  <c r="AX2529" i="1"/>
  <c r="AR2529" i="1" s="1"/>
  <c r="AX1823" i="1"/>
  <c r="AR1823" i="1" s="1"/>
  <c r="AX1317" i="1"/>
  <c r="AR1317" i="1" s="1"/>
  <c r="F1317" i="1" s="1"/>
  <c r="AX2479" i="1"/>
  <c r="AR2479" i="1" s="1"/>
  <c r="F2479" i="1" s="1"/>
  <c r="AX764" i="1"/>
  <c r="AR764" i="1" s="1"/>
  <c r="F764" i="1" s="1"/>
  <c r="AX3092" i="1"/>
  <c r="AR3092" i="1" s="1"/>
  <c r="AX1910" i="1"/>
  <c r="AR1910" i="1" s="1"/>
  <c r="AX1175" i="1"/>
  <c r="AR1175" i="1" s="1"/>
  <c r="AX833" i="1"/>
  <c r="AR833" i="1" s="1"/>
  <c r="AX623" i="1"/>
  <c r="AR623" i="1" s="1"/>
  <c r="AX1074" i="1"/>
  <c r="AR1074" i="1" s="1"/>
  <c r="AX703" i="1"/>
  <c r="AR703" i="1" s="1"/>
  <c r="AX386" i="1"/>
  <c r="AR386" i="1" s="1"/>
  <c r="AX3098" i="1"/>
  <c r="AR3098" i="1" s="1"/>
  <c r="AX1720" i="1"/>
  <c r="AR1720" i="1" s="1"/>
  <c r="AX823" i="1"/>
  <c r="AR823" i="1" s="1"/>
  <c r="AX2193" i="1"/>
  <c r="AR2193" i="1" s="1"/>
  <c r="AX1508" i="1"/>
  <c r="AR1508" i="1" s="1"/>
  <c r="AX2800" i="1"/>
  <c r="AR2800" i="1" s="1"/>
  <c r="AX144" i="1"/>
  <c r="AR144" i="1" s="1"/>
  <c r="AX1545" i="1"/>
  <c r="AR1545" i="1" s="1"/>
  <c r="AX2591" i="1"/>
  <c r="AR2591" i="1" s="1"/>
  <c r="AX2790" i="1"/>
  <c r="AR2790" i="1" s="1"/>
  <c r="F2790" i="1" s="1"/>
  <c r="AX2887" i="1"/>
  <c r="AR2887" i="1" s="1"/>
  <c r="AX2342" i="1"/>
  <c r="AR2342" i="1" s="1"/>
  <c r="AX44" i="1"/>
  <c r="AR44" i="1" s="1"/>
  <c r="AX3283" i="1"/>
  <c r="AR3283" i="1" s="1"/>
  <c r="AX1874" i="1"/>
  <c r="AR1874" i="1" s="1"/>
  <c r="AX2959" i="1"/>
  <c r="AR2959" i="1" s="1"/>
  <c r="AX606" i="1"/>
  <c r="AR606" i="1" s="1"/>
  <c r="AX900" i="1"/>
  <c r="AR900" i="1" s="1"/>
  <c r="AX1656" i="1"/>
  <c r="AR1656" i="1" s="1"/>
  <c r="AX3338" i="1"/>
  <c r="AR3338" i="1" s="1"/>
  <c r="AX1894" i="1"/>
  <c r="AR1894" i="1" s="1"/>
  <c r="AX2554" i="1"/>
  <c r="AR2554" i="1" s="1"/>
  <c r="AX3128" i="1"/>
  <c r="AR3128" i="1" s="1"/>
  <c r="AX2161" i="1"/>
  <c r="AR2161" i="1" s="1"/>
  <c r="AX171" i="1"/>
  <c r="AR171" i="1" s="1"/>
  <c r="AX2789" i="1"/>
  <c r="AR2789" i="1" s="1"/>
  <c r="AX2744" i="1"/>
  <c r="AR2744" i="1" s="1"/>
  <c r="AX1535" i="1"/>
  <c r="AR1535" i="1" s="1"/>
  <c r="AX2597" i="1"/>
  <c r="AR2597" i="1" s="1"/>
  <c r="AX2510" i="1"/>
  <c r="AR2510" i="1" s="1"/>
  <c r="AX3270" i="1"/>
  <c r="AR3270" i="1" s="1"/>
  <c r="AX2543" i="1"/>
  <c r="AR2543" i="1" s="1"/>
  <c r="AX3045" i="1"/>
  <c r="AR3045" i="1" s="1"/>
  <c r="AX1679" i="1"/>
  <c r="AR1679" i="1" s="1"/>
  <c r="AX996" i="1"/>
  <c r="AR996" i="1" s="1"/>
  <c r="AX3256" i="1"/>
  <c r="AR3256" i="1" s="1"/>
  <c r="AX2240" i="1"/>
  <c r="AR2240" i="1" s="1"/>
  <c r="AX249" i="1"/>
  <c r="AR249" i="1" s="1"/>
  <c r="AX2268" i="1"/>
  <c r="AR2268" i="1" s="1"/>
  <c r="AX2694" i="1"/>
  <c r="AR2694" i="1" s="1"/>
  <c r="F2694" i="1" s="1"/>
  <c r="AX1533" i="1"/>
  <c r="AR1533" i="1" s="1"/>
  <c r="AX1872" i="1"/>
  <c r="AR1872" i="1" s="1"/>
  <c r="AX3322" i="1"/>
  <c r="AR3322" i="1" s="1"/>
  <c r="AX955" i="1"/>
  <c r="AR955" i="1" s="1"/>
  <c r="F955" i="1" s="1"/>
  <c r="AX916" i="1"/>
  <c r="AR916" i="1" s="1"/>
  <c r="AX2814" i="1"/>
  <c r="AR2814" i="1" s="1"/>
  <c r="AX3397" i="1"/>
  <c r="AR3397" i="1" s="1"/>
  <c r="AX2561" i="1"/>
  <c r="AR2561" i="1" s="1"/>
  <c r="AX2294" i="1"/>
  <c r="AR2294" i="1" s="1"/>
  <c r="AX1824" i="1"/>
  <c r="AR1824" i="1" s="1"/>
  <c r="AX1662" i="1"/>
  <c r="AR1662" i="1" s="1"/>
  <c r="AX1927" i="1"/>
  <c r="AR1927" i="1" s="1"/>
  <c r="AX1554" i="1"/>
  <c r="AR1554" i="1" s="1"/>
  <c r="F1554" i="1" s="1"/>
  <c r="AX2950" i="1"/>
  <c r="AR2950" i="1" s="1"/>
  <c r="AX3090" i="1"/>
  <c r="AR3090" i="1" s="1"/>
  <c r="AX2114" i="1"/>
  <c r="AR2114" i="1" s="1"/>
  <c r="AX2712" i="1"/>
  <c r="AR2712" i="1" s="1"/>
  <c r="AX2237" i="1"/>
  <c r="AR2237" i="1" s="1"/>
  <c r="AX1318" i="1"/>
  <c r="AR1318" i="1" s="1"/>
  <c r="F1318" i="1" s="1"/>
  <c r="AX2501" i="1"/>
  <c r="AR2501" i="1" s="1"/>
  <c r="AX2799" i="1"/>
  <c r="AR2799" i="1" s="1"/>
  <c r="AX3348" i="1"/>
  <c r="AR3348" i="1" s="1"/>
  <c r="AX3136" i="1"/>
  <c r="AR3136" i="1" s="1"/>
  <c r="AX655" i="1"/>
  <c r="AR655" i="1" s="1"/>
  <c r="AX647" i="1"/>
  <c r="AR647" i="1" s="1"/>
  <c r="AX169" i="1"/>
  <c r="AR169" i="1" s="1"/>
  <c r="AX49" i="1"/>
  <c r="AR49" i="1" s="1"/>
  <c r="AX1622" i="1"/>
  <c r="AR1622" i="1" s="1"/>
  <c r="AX2059" i="1"/>
  <c r="AR2059" i="1" s="1"/>
  <c r="AX1979" i="1"/>
  <c r="AR1979" i="1" s="1"/>
  <c r="AX1617" i="1"/>
  <c r="AR1617" i="1" s="1"/>
  <c r="AX1386" i="1"/>
  <c r="AR1386" i="1" s="1"/>
  <c r="AX1148" i="1"/>
  <c r="AR1148" i="1" s="1"/>
  <c r="F1148" i="1" s="1"/>
  <c r="AX132" i="1"/>
  <c r="AR132" i="1" s="1"/>
  <c r="AX755" i="1"/>
  <c r="AR755" i="1" s="1"/>
  <c r="AX310" i="1"/>
  <c r="AR310" i="1" s="1"/>
  <c r="AX1367" i="1"/>
  <c r="AR1367" i="1" s="1"/>
  <c r="AX2921" i="1"/>
  <c r="AR2921" i="1" s="1"/>
  <c r="AX989" i="1"/>
  <c r="AR989" i="1" s="1"/>
  <c r="AX756" i="1"/>
  <c r="AR756" i="1" s="1"/>
  <c r="AX1873" i="1"/>
  <c r="AR1873" i="1" s="1"/>
  <c r="AX1626" i="1"/>
  <c r="AR1626" i="1" s="1"/>
  <c r="AX3396" i="1"/>
  <c r="AR3396" i="1" s="1"/>
  <c r="AX580" i="1"/>
  <c r="AR580" i="1" s="1"/>
  <c r="AX1447" i="1"/>
  <c r="AR1447" i="1" s="1"/>
  <c r="AX983" i="1"/>
  <c r="AR983" i="1" s="1"/>
  <c r="AX58" i="1"/>
  <c r="AR58" i="1" s="1"/>
  <c r="AX699" i="1"/>
  <c r="AR699" i="1" s="1"/>
  <c r="F699" i="1" s="1"/>
  <c r="AX952" i="1"/>
  <c r="AR952" i="1" s="1"/>
  <c r="AX1980" i="1"/>
  <c r="AR1980" i="1" s="1"/>
  <c r="AX947" i="1"/>
  <c r="AR947" i="1" s="1"/>
  <c r="AX1036" i="1"/>
  <c r="AR1036" i="1" s="1"/>
  <c r="AX2136" i="1"/>
  <c r="AR2136" i="1" s="1"/>
  <c r="AX2477" i="1"/>
  <c r="AR2477" i="1" s="1"/>
  <c r="AX3043" i="1"/>
  <c r="AR3043" i="1" s="1"/>
  <c r="AX2100" i="1"/>
  <c r="AR2100" i="1" s="1"/>
  <c r="AX641" i="1"/>
  <c r="AR641" i="1" s="1"/>
  <c r="AX1625" i="1"/>
  <c r="AR1625" i="1" s="1"/>
  <c r="AX400" i="1"/>
  <c r="AR400" i="1" s="1"/>
  <c r="AX465" i="1"/>
  <c r="AR465" i="1" s="1"/>
  <c r="F465" i="1" s="1"/>
  <c r="AX2194" i="1"/>
  <c r="AR2194" i="1" s="1"/>
  <c r="AX2721" i="1"/>
  <c r="AR2721" i="1" s="1"/>
  <c r="F2721" i="1" s="1"/>
  <c r="AX2262" i="1"/>
  <c r="AR2262" i="1" s="1"/>
  <c r="AX73" i="1"/>
  <c r="AR73" i="1" s="1"/>
  <c r="AX1155" i="1"/>
  <c r="AR1155" i="1" s="1"/>
  <c r="AX563" i="1"/>
  <c r="AR563" i="1" s="1"/>
  <c r="AX793" i="1"/>
  <c r="AR793" i="1" s="1"/>
  <c r="AX3138" i="1"/>
  <c r="AR3138" i="1" s="1"/>
  <c r="AX3088" i="1"/>
  <c r="AR3088" i="1" s="1"/>
  <c r="AX1238" i="1"/>
  <c r="AR1238" i="1" s="1"/>
  <c r="F1238" i="1" s="1"/>
  <c r="AX1075" i="1"/>
  <c r="AR1075" i="1" s="1"/>
  <c r="F1075" i="1" s="1"/>
  <c r="AX3265" i="1"/>
  <c r="AR3265" i="1" s="1"/>
  <c r="F3265" i="1" s="1"/>
  <c r="AX2029" i="1"/>
  <c r="AR2029" i="1" s="1"/>
  <c r="AX2277" i="1"/>
  <c r="AR2277" i="1" s="1"/>
  <c r="AX3109" i="1"/>
  <c r="AR3109" i="1" s="1"/>
  <c r="AX383" i="1"/>
  <c r="AR383" i="1" s="1"/>
  <c r="F383" i="1" s="1"/>
  <c r="AX855" i="1"/>
  <c r="AR855" i="1" s="1"/>
  <c r="AX2474" i="1"/>
  <c r="AR2474" i="1" s="1"/>
  <c r="AX2583" i="1"/>
  <c r="AR2583" i="1" s="1"/>
  <c r="AX2781" i="1"/>
  <c r="AR2781" i="1" s="1"/>
  <c r="AX3299" i="1"/>
  <c r="AR3299" i="1" s="1"/>
  <c r="AX1716" i="1"/>
  <c r="AR1716" i="1" s="1"/>
  <c r="AX1641" i="1"/>
  <c r="AR1641" i="1" s="1"/>
  <c r="AX2795" i="1"/>
  <c r="AR2795" i="1" s="1"/>
  <c r="AX1360" i="1"/>
  <c r="AR1360" i="1" s="1"/>
  <c r="F1360" i="1" s="1"/>
  <c r="AX1850" i="1"/>
  <c r="AR1850" i="1" s="1"/>
  <c r="AX599" i="1"/>
  <c r="AR599" i="1" s="1"/>
  <c r="AX1993" i="1"/>
  <c r="AR1993" i="1" s="1"/>
  <c r="AX2963" i="1"/>
  <c r="AR2963" i="1" s="1"/>
  <c r="AX1998" i="1"/>
  <c r="AR1998" i="1" s="1"/>
  <c r="AX2778" i="1"/>
  <c r="AR2778" i="1" s="1"/>
  <c r="AX3383" i="1"/>
  <c r="AR3383" i="1" s="1"/>
  <c r="AX1138" i="1"/>
  <c r="AR1138" i="1" s="1"/>
  <c r="AX3252" i="1"/>
  <c r="AR3252" i="1" s="1"/>
  <c r="AX821" i="1"/>
  <c r="AR821" i="1" s="1"/>
  <c r="AX3191" i="1"/>
  <c r="AR3191" i="1" s="1"/>
  <c r="AX2695" i="1"/>
  <c r="AR2695" i="1" s="1"/>
  <c r="AX339" i="1"/>
  <c r="AR339" i="1" s="1"/>
  <c r="F339" i="1" s="1"/>
  <c r="AX3407" i="1"/>
  <c r="AR3407" i="1" s="1"/>
  <c r="AX2241" i="1"/>
  <c r="AR2241" i="1" s="1"/>
  <c r="AX3193" i="1"/>
  <c r="AR3193" i="1" s="1"/>
  <c r="AX1708" i="1"/>
  <c r="AR1708" i="1" s="1"/>
  <c r="AX2260" i="1"/>
  <c r="AR2260" i="1" s="1"/>
  <c r="AX2303" i="1"/>
  <c r="AR2303" i="1" s="1"/>
  <c r="AX680" i="1"/>
  <c r="AR680" i="1" s="1"/>
  <c r="AX3194" i="1"/>
  <c r="AR3194" i="1" s="1"/>
  <c r="AX3180" i="1"/>
  <c r="AR3180" i="1" s="1"/>
  <c r="AX2593" i="1"/>
  <c r="AR2593" i="1" s="1"/>
  <c r="AX2933" i="1"/>
  <c r="AR2933" i="1" s="1"/>
  <c r="AX2983" i="1"/>
  <c r="AR2983" i="1" s="1"/>
  <c r="F2983" i="1" s="1"/>
  <c r="AX2979" i="1"/>
  <c r="AR2979" i="1" s="1"/>
  <c r="AX1961" i="1"/>
  <c r="AR1961" i="1" s="1"/>
  <c r="AX3107" i="1"/>
  <c r="AR3107" i="1" s="1"/>
  <c r="AX2397" i="1"/>
  <c r="AR2397" i="1" s="1"/>
  <c r="AX3058" i="1"/>
  <c r="AR3058" i="1" s="1"/>
  <c r="AX1697" i="1"/>
  <c r="AR1697" i="1" s="1"/>
  <c r="AX3023" i="1"/>
  <c r="AR3023" i="1" s="1"/>
  <c r="AX575" i="1"/>
  <c r="AR575" i="1" s="1"/>
  <c r="AX3394" i="1"/>
  <c r="AR3394" i="1" s="1"/>
  <c r="AX1204" i="1"/>
  <c r="AR1204" i="1" s="1"/>
  <c r="AX3230" i="1"/>
  <c r="AR3230" i="1" s="1"/>
  <c r="AX337" i="1"/>
  <c r="AR337" i="1" s="1"/>
  <c r="F337" i="1" s="1"/>
  <c r="AX1660" i="1"/>
  <c r="AR1660" i="1" s="1"/>
  <c r="AX2447" i="1"/>
  <c r="AR2447" i="1" s="1"/>
  <c r="AX1293" i="1"/>
  <c r="AR1293" i="1" s="1"/>
  <c r="AX3285" i="1"/>
  <c r="AR3285" i="1" s="1"/>
  <c r="AX273" i="1"/>
  <c r="AR273" i="1" s="1"/>
  <c r="F273" i="1" s="1"/>
  <c r="AX1832" i="1"/>
  <c r="AR1832" i="1" s="1"/>
  <c r="AX3135" i="1"/>
  <c r="AR3135" i="1" s="1"/>
  <c r="AX2419" i="1"/>
  <c r="AR2419" i="1" s="1"/>
  <c r="AX2226" i="1"/>
  <c r="AR2226" i="1" s="1"/>
  <c r="AX1499" i="1"/>
  <c r="AR1499" i="1" s="1"/>
  <c r="F1499" i="1" s="1"/>
  <c r="AX3350" i="1"/>
  <c r="AR3350" i="1" s="1"/>
  <c r="AX1749" i="1"/>
  <c r="AR1749" i="1" s="1"/>
  <c r="AX3129" i="1"/>
  <c r="AR3129" i="1" s="1"/>
  <c r="AX3330" i="1"/>
  <c r="AR3330" i="1" s="1"/>
  <c r="AX1033" i="1"/>
  <c r="AR1033" i="1" s="1"/>
  <c r="AX1664" i="1"/>
  <c r="AR1664" i="1" s="1"/>
  <c r="AX1003" i="1"/>
  <c r="AR1003" i="1" s="1"/>
  <c r="AX473" i="1"/>
  <c r="AR473" i="1" s="1"/>
  <c r="F473" i="1" s="1"/>
  <c r="AX2497" i="1"/>
  <c r="AR2497" i="1" s="1"/>
  <c r="F2497" i="1" s="1"/>
  <c r="AX1106" i="1"/>
  <c r="AR1106" i="1" s="1"/>
  <c r="AX3106" i="1"/>
  <c r="AR3106" i="1" s="1"/>
  <c r="AX2145" i="1"/>
  <c r="AR2145" i="1" s="1"/>
  <c r="AX1026" i="1"/>
  <c r="AR1026" i="1" s="1"/>
  <c r="F1026" i="1" s="1"/>
  <c r="AX1005" i="1"/>
  <c r="AR1005" i="1" s="1"/>
  <c r="AX1672" i="1"/>
  <c r="AR1672" i="1" s="1"/>
  <c r="AX2435" i="1"/>
  <c r="AR2435" i="1" s="1"/>
  <c r="AX2598" i="1"/>
  <c r="AR2598" i="1" s="1"/>
  <c r="AX378" i="1"/>
  <c r="AR378" i="1" s="1"/>
  <c r="AX1810" i="1"/>
  <c r="AR1810" i="1" s="1"/>
  <c r="AX1117" i="1"/>
  <c r="AR1117" i="1" s="1"/>
  <c r="AX1215" i="1"/>
  <c r="AR1215" i="1" s="1"/>
  <c r="AX420" i="1"/>
  <c r="AR420" i="1" s="1"/>
  <c r="AX3025" i="1"/>
  <c r="AR3025" i="1" s="1"/>
  <c r="AX1321" i="1"/>
  <c r="AR1321" i="1" s="1"/>
  <c r="AX264" i="1"/>
  <c r="AR264" i="1" s="1"/>
  <c r="AX681" i="1"/>
  <c r="AR681" i="1" s="1"/>
  <c r="AX1969" i="1"/>
  <c r="AR1969" i="1" s="1"/>
  <c r="AX1233" i="1"/>
  <c r="AR1233" i="1" s="1"/>
  <c r="AX762" i="1"/>
  <c r="AR762" i="1" s="1"/>
  <c r="AX2521" i="1"/>
  <c r="AR2521" i="1" s="1"/>
  <c r="AX3292" i="1"/>
  <c r="AR3292" i="1" s="1"/>
  <c r="AX3078" i="1"/>
  <c r="AR3078" i="1" s="1"/>
  <c r="AX1236" i="1"/>
  <c r="AR1236" i="1" s="1"/>
  <c r="F1236" i="1" s="1"/>
  <c r="AX2747" i="1"/>
  <c r="AR2747" i="1" s="1"/>
  <c r="AX2371" i="1"/>
  <c r="AR2371" i="1" s="1"/>
  <c r="F2371" i="1" s="1"/>
  <c r="AX1464" i="1"/>
  <c r="AR1464" i="1" s="1"/>
  <c r="AX182" i="1"/>
  <c r="AR182" i="1" s="1"/>
  <c r="AX2218" i="1"/>
  <c r="AR2218" i="1" s="1"/>
  <c r="AX83" i="1"/>
  <c r="AR83" i="1" s="1"/>
  <c r="AX1146" i="1"/>
  <c r="AR1146" i="1" s="1"/>
  <c r="F1146" i="1" s="1"/>
  <c r="AX1564" i="1"/>
  <c r="AR1564" i="1" s="1"/>
  <c r="AX413" i="1"/>
  <c r="AR413" i="1" s="1"/>
  <c r="AX2808" i="1"/>
  <c r="AR2808" i="1" s="1"/>
  <c r="AX160" i="1"/>
  <c r="AR160" i="1" s="1"/>
  <c r="AX1746" i="1"/>
  <c r="AR1746" i="1" s="1"/>
  <c r="AX2821" i="1"/>
  <c r="AR2821" i="1" s="1"/>
  <c r="AX2870" i="1"/>
  <c r="AR2870" i="1" s="1"/>
  <c r="AX2683" i="1"/>
  <c r="AR2683" i="1" s="1"/>
  <c r="AX1544" i="1"/>
  <c r="AR1544" i="1" s="1"/>
  <c r="AX1931" i="1"/>
  <c r="AR1931" i="1" s="1"/>
  <c r="AX1468" i="1"/>
  <c r="AR1468" i="1" s="1"/>
  <c r="AX1900" i="1"/>
  <c r="AR1900" i="1" s="1"/>
  <c r="AX3057" i="1"/>
  <c r="AR3057" i="1" s="1"/>
  <c r="AX2982" i="1"/>
  <c r="AR2982" i="1" s="1"/>
  <c r="F2982" i="1" s="1"/>
  <c r="AX3125" i="1"/>
  <c r="AR3125" i="1" s="1"/>
  <c r="AX2852" i="1"/>
  <c r="AR2852" i="1" s="1"/>
  <c r="AX1329" i="1"/>
  <c r="AR1329" i="1" s="1"/>
  <c r="F1329" i="1" s="1"/>
  <c r="AX358" i="1"/>
  <c r="AR358" i="1" s="1"/>
  <c r="F358" i="1" s="1"/>
  <c r="AX2127" i="1"/>
  <c r="AR2127" i="1" s="1"/>
  <c r="AX2791" i="1"/>
  <c r="AR2791" i="1" s="1"/>
  <c r="AX1685" i="1"/>
  <c r="AR1685" i="1" s="1"/>
  <c r="AX1384" i="1"/>
  <c r="AR1384" i="1" s="1"/>
  <c r="AX604" i="1"/>
  <c r="AR604" i="1" s="1"/>
  <c r="AX1942" i="1"/>
  <c r="AR1942" i="1" s="1"/>
  <c r="AX1918" i="1"/>
  <c r="AR1918" i="1" s="1"/>
  <c r="AX2239" i="1"/>
  <c r="AR2239" i="1" s="1"/>
  <c r="AX2775" i="1"/>
  <c r="AR2775" i="1" s="1"/>
  <c r="AX2925" i="1"/>
  <c r="AR2925" i="1" s="1"/>
  <c r="AX3287" i="1"/>
  <c r="AR3287" i="1" s="1"/>
  <c r="AX2515" i="1"/>
  <c r="AR2515" i="1" s="1"/>
  <c r="F2515" i="1" s="1"/>
  <c r="AX1655" i="1"/>
  <c r="AR1655" i="1" s="1"/>
  <c r="AX321" i="1"/>
  <c r="AR321" i="1" s="1"/>
  <c r="AX1361" i="1"/>
  <c r="AR1361" i="1" s="1"/>
  <c r="AX2517" i="1"/>
  <c r="AR2517" i="1" s="1"/>
  <c r="AX2892" i="1"/>
  <c r="AR2892" i="1" s="1"/>
  <c r="AX2283" i="1"/>
  <c r="AR2283" i="1" s="1"/>
  <c r="AX1389" i="1"/>
  <c r="AR1389" i="1" s="1"/>
  <c r="AX3233" i="1"/>
  <c r="AR3233" i="1" s="1"/>
  <c r="AX2885" i="1"/>
  <c r="AR2885" i="1" s="1"/>
  <c r="AX1071" i="1"/>
  <c r="AR1071" i="1" s="1"/>
  <c r="F1071" i="1" s="1"/>
  <c r="AX2719" i="1"/>
  <c r="AR2719" i="1" s="1"/>
  <c r="F2719" i="1" s="1"/>
  <c r="AX1358" i="1"/>
  <c r="AR1358" i="1" s="1"/>
  <c r="F1358" i="1" s="1"/>
  <c r="AX2876" i="1"/>
  <c r="AR2876" i="1" s="1"/>
  <c r="AX1842" i="1"/>
  <c r="AR1842" i="1" s="1"/>
  <c r="AX2845" i="1"/>
  <c r="AR2845" i="1" s="1"/>
  <c r="AX1752" i="1"/>
  <c r="AR1752" i="1" s="1"/>
  <c r="AX2333" i="1"/>
  <c r="AR2333" i="1" s="1"/>
  <c r="AX1046" i="1"/>
  <c r="AR1046" i="1" s="1"/>
  <c r="AX2600" i="1"/>
  <c r="AR2600" i="1" s="1"/>
  <c r="AX2367" i="1"/>
  <c r="AR2367" i="1" s="1"/>
  <c r="AX1336" i="1"/>
  <c r="AR1336" i="1" s="1"/>
  <c r="AX1946" i="1"/>
  <c r="AR1946" i="1" s="1"/>
  <c r="AX2936" i="1"/>
  <c r="AR2936" i="1" s="1"/>
  <c r="AX2842" i="1"/>
  <c r="AR2842" i="1" s="1"/>
  <c r="AX2916" i="1"/>
  <c r="AR2916" i="1" s="1"/>
  <c r="AX2444" i="1"/>
  <c r="AR2444" i="1" s="1"/>
  <c r="AX3083" i="1"/>
  <c r="AR3083" i="1" s="1"/>
  <c r="AX536" i="1"/>
  <c r="AR536" i="1" s="1"/>
  <c r="AX3279" i="1"/>
  <c r="AR3279" i="1" s="1"/>
  <c r="AX1203" i="1"/>
  <c r="AR1203" i="1" s="1"/>
  <c r="AX259" i="1"/>
  <c r="AR259" i="1" s="1"/>
  <c r="AX1102" i="1"/>
  <c r="AR1102" i="1" s="1"/>
  <c r="AX2661" i="1"/>
  <c r="AR2661" i="1" s="1"/>
  <c r="AX948" i="1"/>
  <c r="AR948" i="1" s="1"/>
  <c r="AX2328" i="1"/>
  <c r="AR2328" i="1" s="1"/>
  <c r="AX2545" i="1"/>
  <c r="AR2545" i="1" s="1"/>
  <c r="AX2866" i="1"/>
  <c r="AR2866" i="1" s="1"/>
  <c r="AX3072" i="1"/>
  <c r="AR3072" i="1" s="1"/>
  <c r="AX3076" i="1"/>
  <c r="AR3076" i="1" s="1"/>
  <c r="AX1758" i="1"/>
  <c r="AR1758" i="1" s="1"/>
  <c r="AX1870" i="1"/>
  <c r="AR1870" i="1" s="1"/>
  <c r="AX940" i="1"/>
  <c r="AR940" i="1" s="1"/>
  <c r="AX2090" i="1"/>
  <c r="AR2090" i="1" s="1"/>
  <c r="AX1743" i="1"/>
  <c r="AR1743" i="1" s="1"/>
  <c r="AX2430" i="1"/>
  <c r="AR2430" i="1" s="1"/>
  <c r="AX686" i="1"/>
  <c r="AR686" i="1" s="1"/>
  <c r="AX2155" i="1"/>
  <c r="AR2155" i="1" s="1"/>
  <c r="AX820" i="1"/>
  <c r="AR820" i="1" s="1"/>
  <c r="AX932" i="1"/>
  <c r="AR932" i="1" s="1"/>
  <c r="AX969" i="1"/>
  <c r="AR969" i="1" s="1"/>
  <c r="AX850" i="1"/>
  <c r="AR850" i="1" s="1"/>
  <c r="AX2220" i="1"/>
  <c r="AR2220" i="1" s="1"/>
  <c r="AX1808" i="1"/>
  <c r="AR1808" i="1" s="1"/>
  <c r="AX2860" i="1"/>
  <c r="AR2860" i="1" s="1"/>
  <c r="AX1804" i="1"/>
  <c r="AR1804" i="1" s="1"/>
  <c r="AX1345" i="1"/>
  <c r="AR1345" i="1" s="1"/>
  <c r="AX511" i="1"/>
  <c r="AR511" i="1" s="1"/>
  <c r="AX1590" i="1"/>
  <c r="AR1590" i="1" s="1"/>
  <c r="AX1450" i="1"/>
  <c r="AR1450" i="1" s="1"/>
  <c r="AX560" i="1"/>
  <c r="AR560" i="1" s="1"/>
  <c r="AX1635" i="1"/>
  <c r="AR1635" i="1" s="1"/>
  <c r="AX155" i="1"/>
  <c r="AR155" i="1" s="1"/>
  <c r="AX401" i="1"/>
  <c r="AR401" i="1" s="1"/>
  <c r="AX133" i="1"/>
  <c r="AR133" i="1" s="1"/>
  <c r="AX1990" i="1"/>
  <c r="AR1990" i="1" s="1"/>
  <c r="AX1661" i="1"/>
  <c r="AR1661" i="1" s="1"/>
  <c r="AX2151" i="1"/>
  <c r="AR2151" i="1" s="1"/>
  <c r="AX2176" i="1"/>
  <c r="AR2176" i="1" s="1"/>
  <c r="AX1484" i="1"/>
  <c r="AR1484" i="1" s="1"/>
  <c r="AX830" i="1"/>
  <c r="AR830" i="1" s="1"/>
  <c r="AX138" i="1"/>
  <c r="AR138" i="1" s="1"/>
  <c r="AX2143" i="1"/>
  <c r="AR2143" i="1" s="1"/>
  <c r="AX1209" i="1"/>
  <c r="AR1209" i="1" s="1"/>
  <c r="AX2805" i="1"/>
  <c r="AR2805" i="1" s="1"/>
  <c r="AX3144" i="1"/>
  <c r="AR3144" i="1" s="1"/>
  <c r="AX1929" i="1"/>
  <c r="AR1929" i="1" s="1"/>
  <c r="AX3" i="1"/>
  <c r="AR3" i="1" s="1"/>
  <c r="AX3364" i="1"/>
  <c r="AR3364" i="1" s="1"/>
  <c r="AX265" i="1"/>
  <c r="AR265" i="1" s="1"/>
  <c r="AX1021" i="1"/>
  <c r="AR1021" i="1" s="1"/>
  <c r="AX3249" i="1"/>
  <c r="AR3249" i="1" s="1"/>
  <c r="AX3211" i="1"/>
  <c r="AR3211" i="1" s="1"/>
  <c r="AX412" i="1"/>
  <c r="AR412" i="1" s="1"/>
  <c r="AX3271" i="1"/>
  <c r="AR3271" i="1" s="1"/>
  <c r="F3271" i="1" s="1"/>
  <c r="AX280" i="1"/>
  <c r="AR280" i="1" s="1"/>
  <c r="AX1087" i="1"/>
  <c r="AR1087" i="1" s="1"/>
  <c r="AX1844" i="1"/>
  <c r="AR1844" i="1" s="1"/>
  <c r="AX2500" i="1"/>
  <c r="AR2500" i="1" s="1"/>
  <c r="AX2770" i="1"/>
  <c r="AR2770" i="1" s="1"/>
  <c r="AX1924" i="1"/>
  <c r="AR1924" i="1" s="1"/>
  <c r="AX1525" i="1"/>
  <c r="AR1525" i="1" s="1"/>
  <c r="AX1475" i="1"/>
  <c r="AR1475" i="1" s="1"/>
  <c r="AX1878" i="1"/>
  <c r="AR1878" i="1" s="1"/>
  <c r="AX1166" i="1"/>
  <c r="AR1166" i="1" s="1"/>
  <c r="AX1181" i="1"/>
  <c r="AR1181" i="1" s="1"/>
  <c r="AX3327" i="1"/>
  <c r="AR3327" i="1" s="1"/>
  <c r="AX2518" i="1"/>
  <c r="AR2518" i="1" s="1"/>
  <c r="AX232" i="1"/>
  <c r="AR232" i="1" s="1"/>
  <c r="AX1152" i="1"/>
  <c r="AR1152" i="1" s="1"/>
  <c r="F1152" i="1" s="1"/>
  <c r="AX2438" i="1"/>
  <c r="AR2438" i="1" s="1"/>
  <c r="AX3329" i="1"/>
  <c r="AR3329" i="1" s="1"/>
  <c r="AX1518" i="1"/>
  <c r="AR1518" i="1" s="1"/>
  <c r="AX1449" i="1"/>
  <c r="AR1449" i="1" s="1"/>
  <c r="AX1920" i="1"/>
  <c r="AR1920" i="1" s="1"/>
  <c r="AX539" i="1"/>
  <c r="AR539" i="1" s="1"/>
  <c r="F539" i="1" s="1"/>
  <c r="AX2939" i="1"/>
  <c r="AR2939" i="1" s="1"/>
  <c r="AX2224" i="1"/>
  <c r="AR2224" i="1" s="1"/>
  <c r="AX2123" i="1"/>
  <c r="AR2123" i="1" s="1"/>
  <c r="AX1141" i="1"/>
  <c r="AR1141" i="1" s="1"/>
  <c r="AX263" i="1"/>
  <c r="AR263" i="1" s="1"/>
  <c r="AX2202" i="1"/>
  <c r="AR2202" i="1" s="1"/>
  <c r="AX1919" i="1"/>
  <c r="AR1919" i="1" s="1"/>
  <c r="AX2836" i="1"/>
  <c r="AR2836" i="1" s="1"/>
  <c r="AX3313" i="1"/>
  <c r="AR3313" i="1" s="1"/>
  <c r="AX1077" i="1"/>
  <c r="AR1077" i="1" s="1"/>
  <c r="F1077" i="1" s="1"/>
  <c r="AX2857" i="1"/>
  <c r="AR2857" i="1" s="1"/>
  <c r="AX3087" i="1"/>
  <c r="AR3087" i="1" s="1"/>
  <c r="AX2740" i="1"/>
  <c r="AR2740" i="1" s="1"/>
  <c r="AX2675" i="1"/>
  <c r="AR2675" i="1" s="1"/>
  <c r="AX2951" i="1"/>
  <c r="AR2951" i="1" s="1"/>
  <c r="AX2092" i="1"/>
  <c r="AR2092" i="1" s="1"/>
  <c r="AX3154" i="1"/>
  <c r="AR3154" i="1" s="1"/>
  <c r="AX683" i="1"/>
  <c r="AR683" i="1" s="1"/>
  <c r="AX2947" i="1"/>
  <c r="AR2947" i="1" s="1"/>
  <c r="F2947" i="1" s="1"/>
  <c r="AX1055" i="1"/>
  <c r="AR1055" i="1" s="1"/>
  <c r="AX2165" i="1"/>
  <c r="AR2165" i="1" s="1"/>
  <c r="AX2994" i="1"/>
  <c r="AR2994" i="1" s="1"/>
  <c r="AX2651" i="1"/>
  <c r="AR2651" i="1" s="1"/>
  <c r="AX2606" i="1"/>
  <c r="AR2606" i="1" s="1"/>
  <c r="AX3403" i="1"/>
  <c r="AR3403" i="1" s="1"/>
  <c r="AX2097" i="1"/>
  <c r="AR2097" i="1" s="1"/>
  <c r="AX1012" i="1"/>
  <c r="AR1012" i="1" s="1"/>
  <c r="AX1975" i="1"/>
  <c r="AR1975" i="1" s="1"/>
  <c r="AX637" i="1"/>
  <c r="AR637" i="1" s="1"/>
  <c r="AX397" i="1"/>
  <c r="AR397" i="1" s="1"/>
  <c r="AX1771" i="1"/>
  <c r="AR1771" i="1" s="1"/>
  <c r="AX1376" i="1"/>
  <c r="AR1376" i="1" s="1"/>
  <c r="F1376" i="1" s="1"/>
  <c r="AX1733" i="1"/>
  <c r="AR1733" i="1" s="1"/>
  <c r="AX768" i="1"/>
  <c r="AR768" i="1" s="1"/>
  <c r="AX1310" i="1"/>
  <c r="AR1310" i="1" s="1"/>
  <c r="AX935" i="1"/>
  <c r="AR935" i="1" s="1"/>
  <c r="AX1605" i="1"/>
  <c r="AR1605" i="1" s="1"/>
  <c r="F1605" i="1" s="1"/>
  <c r="AX1638" i="1"/>
  <c r="AR1638" i="1" s="1"/>
  <c r="AX1691" i="1"/>
  <c r="AR1691" i="1" s="1"/>
  <c r="AX864" i="1"/>
  <c r="AR864" i="1" s="1"/>
  <c r="AX728" i="1"/>
  <c r="AR728" i="1" s="1"/>
  <c r="AX943" i="1"/>
  <c r="AR943" i="1" s="1"/>
  <c r="AX2969" i="1"/>
  <c r="AR2969" i="1" s="1"/>
  <c r="AX3157" i="1"/>
  <c r="AR3157" i="1" s="1"/>
  <c r="AX1407" i="1"/>
  <c r="AR1407" i="1" s="1"/>
  <c r="AX1307" i="1"/>
  <c r="AR1307" i="1" s="1"/>
  <c r="F1307" i="1" s="1"/>
  <c r="AX2120" i="1"/>
  <c r="AR2120" i="1" s="1"/>
  <c r="AX1194" i="1"/>
  <c r="AR1194" i="1" s="1"/>
  <c r="AX372" i="1"/>
  <c r="AR372" i="1" s="1"/>
  <c r="F372" i="1" s="1"/>
  <c r="AX2008" i="1"/>
  <c r="AR2008" i="1" s="1"/>
  <c r="AX2386" i="1"/>
  <c r="AR2386" i="1" s="1"/>
  <c r="AX3214" i="1"/>
  <c r="AR3214" i="1" s="1"/>
  <c r="AX2313" i="1"/>
  <c r="AR2313" i="1" s="1"/>
  <c r="AX1058" i="1"/>
  <c r="AR1058" i="1" s="1"/>
  <c r="F1058" i="1" s="1"/>
  <c r="AX1560" i="1"/>
  <c r="AR1560" i="1" s="1"/>
  <c r="AX1165" i="1"/>
  <c r="AR1165" i="1" s="1"/>
  <c r="F1165" i="1" s="1"/>
  <c r="AX3314" i="1"/>
  <c r="AR3314" i="1" s="1"/>
  <c r="AX3169" i="1"/>
  <c r="AR3169" i="1" s="1"/>
  <c r="AX3352" i="1"/>
  <c r="AR3352" i="1" s="1"/>
  <c r="AX1324" i="1"/>
  <c r="AR1324" i="1" s="1"/>
  <c r="AX2957" i="1"/>
  <c r="AR2957" i="1" s="1"/>
  <c r="AX1718" i="1"/>
  <c r="AR1718" i="1" s="1"/>
  <c r="AX2149" i="1"/>
  <c r="AR2149" i="1" s="1"/>
  <c r="AX701" i="1"/>
  <c r="AR701" i="1" s="1"/>
  <c r="AX381" i="1"/>
  <c r="AR381" i="1" s="1"/>
  <c r="F381" i="1" s="1"/>
  <c r="AX196" i="1"/>
  <c r="AR196" i="1" s="1"/>
  <c r="AX1199" i="1"/>
  <c r="AR1199" i="1" s="1"/>
  <c r="F1199" i="1" s="1"/>
  <c r="AX2763" i="1"/>
  <c r="AR2763" i="1" s="1"/>
  <c r="AX2904" i="1"/>
  <c r="AR2904" i="1" s="1"/>
  <c r="AX644" i="1"/>
  <c r="AR644" i="1" s="1"/>
  <c r="AX1598" i="1"/>
  <c r="AR1598" i="1" s="1"/>
  <c r="AX1088" i="1"/>
  <c r="AR1088" i="1" s="1"/>
  <c r="F1088" i="1" s="1"/>
  <c r="AX409" i="1"/>
  <c r="AR409" i="1" s="1"/>
  <c r="AX235" i="1"/>
  <c r="AR235" i="1" s="1"/>
  <c r="AX2614" i="1"/>
  <c r="AR2614" i="1" s="1"/>
  <c r="AX3215" i="1"/>
  <c r="AR3215" i="1" s="1"/>
  <c r="AX2089" i="1"/>
  <c r="AR2089" i="1" s="1"/>
  <c r="AX2560" i="1"/>
  <c r="AR2560" i="1" s="1"/>
  <c r="AX2643" i="1"/>
  <c r="AR2643" i="1" s="1"/>
  <c r="AX474" i="1"/>
  <c r="AR474" i="1" s="1"/>
  <c r="AX2139" i="1"/>
  <c r="AR2139" i="1" s="1"/>
  <c r="AX1396" i="1"/>
  <c r="AR1396" i="1" s="1"/>
  <c r="F1396" i="1" s="1"/>
  <c r="AX2872" i="1"/>
  <c r="AR2872" i="1" s="1"/>
  <c r="AX2576" i="1"/>
  <c r="AR2576" i="1" s="1"/>
  <c r="AX2280" i="1"/>
  <c r="AR2280" i="1" s="1"/>
  <c r="AX630" i="1"/>
  <c r="AR630" i="1" s="1"/>
  <c r="AX2434" i="1"/>
  <c r="AR2434" i="1" s="1"/>
  <c r="AX2459" i="1"/>
  <c r="AR2459" i="1" s="1"/>
  <c r="AX2258" i="1"/>
  <c r="AR2258" i="1" s="1"/>
  <c r="AX3240" i="1"/>
  <c r="AR3240" i="1" s="1"/>
  <c r="AX1847" i="1"/>
  <c r="AR1847" i="1" s="1"/>
  <c r="AX3156" i="1"/>
  <c r="AR3156" i="1" s="1"/>
  <c r="AX1451" i="1"/>
  <c r="AR1451" i="1" s="1"/>
  <c r="F1451" i="1" s="1"/>
  <c r="AX1448" i="1"/>
  <c r="AR1448" i="1" s="1"/>
  <c r="F1448" i="1" s="1"/>
  <c r="AX1437" i="1"/>
  <c r="AR1437" i="1" s="1"/>
  <c r="AX879" i="1"/>
  <c r="AR879" i="1" s="1"/>
  <c r="F879" i="1" s="1"/>
  <c r="AX282" i="1"/>
  <c r="AR282" i="1" s="1"/>
  <c r="AX1714" i="1"/>
  <c r="AR1714" i="1" s="1"/>
  <c r="AX2209" i="1"/>
  <c r="AR2209" i="1" s="1"/>
  <c r="AX1888" i="1"/>
  <c r="AR1888" i="1" s="1"/>
  <c r="AX2952" i="1"/>
  <c r="AR2952" i="1" s="1"/>
  <c r="AX459" i="1"/>
  <c r="AR459" i="1" s="1"/>
  <c r="AX1835" i="1"/>
  <c r="AR1835" i="1" s="1"/>
  <c r="AX2431" i="1"/>
  <c r="AR2431" i="1" s="1"/>
  <c r="AX2833" i="1"/>
  <c r="AR2833" i="1" s="1"/>
  <c r="AX63" i="1"/>
  <c r="AR63" i="1" s="1"/>
  <c r="AX3389" i="1"/>
  <c r="AR3389" i="1" s="1"/>
  <c r="AX2736" i="1"/>
  <c r="AR2736" i="1" s="1"/>
  <c r="AX1610" i="1"/>
  <c r="AR1610" i="1" s="1"/>
  <c r="AX1001" i="1"/>
  <c r="AR1001" i="1" s="1"/>
  <c r="AX1112" i="1"/>
  <c r="AR1112" i="1" s="1"/>
  <c r="AX2206" i="1"/>
  <c r="AR2206" i="1" s="1"/>
  <c r="AX1792" i="1"/>
  <c r="AR1792" i="1" s="1"/>
  <c r="AX1528" i="1"/>
  <c r="AR1528" i="1" s="1"/>
  <c r="AX2877" i="1"/>
  <c r="AR2877" i="1" s="1"/>
  <c r="AX1693" i="1"/>
  <c r="AR1693" i="1" s="1"/>
  <c r="AX3371" i="1"/>
  <c r="AR3371" i="1" s="1"/>
  <c r="AX2272" i="1"/>
  <c r="AR2272" i="1" s="1"/>
  <c r="AX959" i="1"/>
  <c r="AR959" i="1" s="1"/>
  <c r="AX2978" i="1"/>
  <c r="AR2978" i="1" s="1"/>
  <c r="AX2509" i="1"/>
  <c r="AR2509" i="1" s="1"/>
  <c r="AX1343" i="1"/>
  <c r="AR1343" i="1" s="1"/>
  <c r="AX1506" i="1"/>
  <c r="AR1506" i="1" s="1"/>
  <c r="AX1988" i="1"/>
  <c r="AR1988" i="1" s="1"/>
  <c r="AX3122" i="1"/>
  <c r="AR3122" i="1" s="1"/>
  <c r="AX3002" i="1"/>
  <c r="AR3002" i="1" s="1"/>
  <c r="AX3158" i="1"/>
  <c r="AR3158" i="1" s="1"/>
  <c r="AX3297" i="1"/>
  <c r="AR3297" i="1" s="1"/>
  <c r="AX2859" i="1"/>
  <c r="AR2859" i="1" s="1"/>
  <c r="AX1950" i="1"/>
  <c r="AR1950" i="1" s="1"/>
  <c r="AX3014" i="1"/>
  <c r="AR3014" i="1" s="1"/>
  <c r="AX2846" i="1"/>
  <c r="AR2846" i="1" s="1"/>
  <c r="AX2756" i="1"/>
  <c r="AR2756" i="1" s="1"/>
  <c r="AX3319" i="1"/>
  <c r="AR3319" i="1" s="1"/>
  <c r="AX792" i="1"/>
  <c r="AR792" i="1" s="1"/>
  <c r="AX1422" i="1"/>
  <c r="AR1422" i="1" s="1"/>
  <c r="AX1649" i="1"/>
  <c r="AR1649" i="1" s="1"/>
  <c r="AX1115" i="1"/>
  <c r="AR1115" i="1" s="1"/>
  <c r="AX497" i="1"/>
  <c r="AR497" i="1" s="1"/>
  <c r="AX2171" i="1"/>
  <c r="AR2171" i="1" s="1"/>
  <c r="AX243" i="1"/>
  <c r="AR243" i="1" s="1"/>
  <c r="F243" i="1" s="1"/>
  <c r="AX488" i="1"/>
  <c r="AR488" i="1" s="1"/>
  <c r="AX747" i="1"/>
  <c r="AR747" i="1" s="1"/>
  <c r="F747" i="1" s="1"/>
  <c r="AX1291" i="1"/>
  <c r="AR1291" i="1" s="1"/>
  <c r="AX1380" i="1"/>
  <c r="AR1380" i="1" s="1"/>
  <c r="AX418" i="1"/>
  <c r="AR418" i="1" s="1"/>
  <c r="AX1938" i="1"/>
  <c r="AR1938" i="1" s="1"/>
  <c r="AX2823" i="1"/>
  <c r="AR2823" i="1" s="1"/>
  <c r="AX1871" i="1"/>
  <c r="AR1871" i="1" s="1"/>
  <c r="AX369" i="1"/>
  <c r="AR369" i="1" s="1"/>
  <c r="F369" i="1" s="1"/>
  <c r="AX2750" i="1"/>
  <c r="AR2750" i="1" s="1"/>
  <c r="AX2454" i="1"/>
  <c r="AR2454" i="1" s="1"/>
  <c r="AX2406" i="1"/>
  <c r="AR2406" i="1" s="1"/>
  <c r="AX1789" i="1"/>
  <c r="AR1789" i="1" s="1"/>
  <c r="AX1045" i="1"/>
  <c r="AR1045" i="1" s="1"/>
  <c r="F1045" i="1" s="1"/>
  <c r="AX2818" i="1"/>
  <c r="AR2818" i="1" s="1"/>
  <c r="AX2201" i="1"/>
  <c r="AR2201" i="1" s="1"/>
  <c r="AX146" i="1"/>
  <c r="AR146" i="1" s="1"/>
  <c r="AX2335" i="1"/>
  <c r="AR2335" i="1" s="1"/>
  <c r="AX719" i="1"/>
  <c r="AR719" i="1" s="1"/>
  <c r="AX1109" i="1"/>
  <c r="AR1109" i="1" s="1"/>
  <c r="F1109" i="1" s="1"/>
  <c r="AX2540" i="1"/>
  <c r="AR2540" i="1" s="1"/>
  <c r="AX2739" i="1"/>
  <c r="AR2739" i="1" s="1"/>
  <c r="AX3061" i="1"/>
  <c r="AR3061" i="1" s="1"/>
  <c r="AX1073" i="1"/>
  <c r="AR1073" i="1" s="1"/>
  <c r="F1073" i="1" s="1"/>
  <c r="AX3114" i="1"/>
  <c r="AR3114" i="1" s="1"/>
  <c r="AX19" i="1"/>
  <c r="AR19" i="1" s="1"/>
  <c r="AX2181" i="1"/>
  <c r="AR2181" i="1" s="1"/>
  <c r="AX523" i="1"/>
  <c r="AR523" i="1" s="1"/>
  <c r="AX3236" i="1"/>
  <c r="AR3236" i="1" s="1"/>
  <c r="AX2166" i="1"/>
  <c r="AR2166" i="1" s="1"/>
  <c r="AX1286" i="1"/>
  <c r="AR1286" i="1" s="1"/>
  <c r="F1286" i="1" s="1"/>
  <c r="AX1589" i="1"/>
  <c r="AR1589" i="1" s="1"/>
  <c r="F1589" i="1" s="1"/>
  <c r="AX2965" i="1"/>
  <c r="AR2965" i="1" s="1"/>
  <c r="AX319" i="1"/>
  <c r="AR319" i="1" s="1"/>
  <c r="AX467" i="1"/>
  <c r="AR467" i="1" s="1"/>
  <c r="AX389" i="1"/>
  <c r="AR389" i="1" s="1"/>
  <c r="AX1702" i="1"/>
  <c r="AR1702" i="1" s="1"/>
  <c r="AX1747" i="1"/>
  <c r="AR1747" i="1" s="1"/>
  <c r="AX3173" i="1"/>
  <c r="AR3173" i="1" s="1"/>
  <c r="AX1704" i="1"/>
  <c r="AR1704" i="1" s="1"/>
  <c r="AX1986" i="1"/>
  <c r="AR1986" i="1" s="1"/>
  <c r="AX40" i="1"/>
  <c r="AR40" i="1" s="1"/>
  <c r="AX2168" i="1"/>
  <c r="AR2168" i="1" s="1"/>
  <c r="AX3370" i="1"/>
  <c r="AR3370" i="1" s="1"/>
  <c r="AX3181" i="1"/>
  <c r="AR3181" i="1" s="1"/>
  <c r="F3181" i="1" s="1"/>
  <c r="AX1884" i="1"/>
  <c r="AR1884" i="1" s="1"/>
  <c r="AX3067" i="1"/>
  <c r="AR3067" i="1" s="1"/>
  <c r="AX2802" i="1"/>
  <c r="AR2802" i="1" s="1"/>
  <c r="AX2027" i="1"/>
  <c r="AR2027" i="1" s="1"/>
  <c r="AX2208" i="1"/>
  <c r="AR2208" i="1" s="1"/>
  <c r="AX1618" i="1"/>
  <c r="AR1618" i="1" s="1"/>
  <c r="AX1392" i="1"/>
  <c r="AR1392" i="1" s="1"/>
  <c r="AX800" i="1"/>
  <c r="AR800" i="1" s="1"/>
  <c r="AX41" i="1"/>
  <c r="AR41" i="1" s="1"/>
  <c r="AX486" i="1"/>
  <c r="AR486" i="1" s="1"/>
  <c r="AX2697" i="1"/>
  <c r="AR2697" i="1" s="1"/>
  <c r="AX839" i="1"/>
  <c r="AR839" i="1" s="1"/>
  <c r="AX3349" i="1"/>
  <c r="AR3349" i="1" s="1"/>
  <c r="AX3185" i="1"/>
  <c r="AR3185" i="1" s="1"/>
  <c r="AX3118" i="1"/>
  <c r="AR3118" i="1" s="1"/>
  <c r="AX385" i="1"/>
  <c r="AR385" i="1" s="1"/>
  <c r="AX3216" i="1"/>
  <c r="AR3216" i="1" s="1"/>
  <c r="AX1941" i="1"/>
  <c r="AR1941" i="1" s="1"/>
  <c r="AX2624" i="1"/>
  <c r="AR2624" i="1" s="1"/>
  <c r="AX1229" i="1"/>
  <c r="AR1229" i="1" s="1"/>
  <c r="F1229" i="1" s="1"/>
  <c r="AX1799" i="1"/>
  <c r="AR1799" i="1" s="1"/>
  <c r="AX1912" i="1"/>
  <c r="AR1912" i="1" s="1"/>
  <c r="AX1646" i="1"/>
  <c r="AR1646" i="1" s="1"/>
  <c r="AX209" i="1"/>
  <c r="AR209" i="1" s="1"/>
  <c r="F209" i="1" s="1"/>
  <c r="AX1817" i="1"/>
  <c r="AR1817" i="1" s="1"/>
  <c r="AX2273" i="1"/>
  <c r="AR2273" i="1" s="1"/>
  <c r="AX2441" i="1"/>
  <c r="AR2441" i="1" s="1"/>
  <c r="AX70" i="1"/>
  <c r="AR70" i="1" s="1"/>
  <c r="AX2910" i="1"/>
  <c r="AR2910" i="1" s="1"/>
  <c r="AX2249" i="1"/>
  <c r="AR2249" i="1" s="1"/>
  <c r="AX880" i="1"/>
  <c r="AR880" i="1" s="1"/>
  <c r="AX1524" i="1"/>
  <c r="AR1524" i="1" s="1"/>
  <c r="AX3179" i="1"/>
  <c r="AR3179" i="1" s="1"/>
  <c r="F3179" i="1" s="1"/>
  <c r="AX2187" i="1"/>
  <c r="AR2187" i="1" s="1"/>
  <c r="AX2604" i="1"/>
  <c r="AR2604" i="1" s="1"/>
  <c r="AX2162" i="1"/>
  <c r="AR2162" i="1" s="1"/>
  <c r="AX1473" i="1"/>
  <c r="AR1473" i="1" s="1"/>
  <c r="AX1440" i="1"/>
  <c r="AR1440" i="1" s="1"/>
  <c r="AX3101" i="1"/>
  <c r="AR3101" i="1" s="1"/>
  <c r="F3101" i="1" s="1"/>
  <c r="AX2321" i="1"/>
  <c r="AR2321" i="1" s="1"/>
  <c r="AX262" i="1"/>
  <c r="AR262" i="1" s="1"/>
  <c r="F262" i="1" s="1"/>
  <c r="AX121" i="1"/>
  <c r="AR121" i="1" s="1"/>
  <c r="AX1176" i="1"/>
  <c r="AR1176" i="1" s="1"/>
  <c r="F1176" i="1" s="1"/>
  <c r="AX1247" i="1"/>
  <c r="AR1247" i="1" s="1"/>
  <c r="AX2729" i="1"/>
  <c r="AR2729" i="1" s="1"/>
  <c r="AX1780" i="1"/>
  <c r="AR1780" i="1" s="1"/>
  <c r="AX2693" i="1"/>
  <c r="AR2693" i="1" s="1"/>
  <c r="AX1133" i="1"/>
  <c r="AR1133" i="1" s="1"/>
  <c r="F1133" i="1" s="1"/>
  <c r="AX1210" i="1"/>
  <c r="AR1210" i="1" s="1"/>
  <c r="F1210" i="1" s="1"/>
  <c r="AX1514" i="1"/>
  <c r="AR1514" i="1" s="1"/>
  <c r="AX3022" i="1"/>
  <c r="AR3022" i="1" s="1"/>
  <c r="AX3196" i="1"/>
  <c r="AR3196" i="1" s="1"/>
  <c r="AX3052" i="1"/>
  <c r="AR3052" i="1" s="1"/>
  <c r="AX1999" i="1"/>
  <c r="AR1999" i="1" s="1"/>
  <c r="AX68" i="1"/>
  <c r="AR68" i="1" s="1"/>
  <c r="AX1219" i="1"/>
  <c r="AR1219" i="1" s="1"/>
  <c r="AX3075" i="1"/>
  <c r="AR3075" i="1" s="1"/>
  <c r="AX267" i="1"/>
  <c r="AR267" i="1" s="1"/>
  <c r="AX2255" i="1"/>
  <c r="AR2255" i="1" s="1"/>
  <c r="AX1217" i="1"/>
  <c r="AR1217" i="1" s="1"/>
  <c r="AX3300" i="1"/>
  <c r="AR3300" i="1" s="1"/>
  <c r="AX101" i="1"/>
  <c r="AR101" i="1" s="1"/>
  <c r="AX2126" i="1"/>
  <c r="AR2126" i="1" s="1"/>
  <c r="AX338" i="1"/>
  <c r="AR338" i="1" s="1"/>
  <c r="F338" i="1" s="1"/>
  <c r="AX2322" i="1"/>
  <c r="AR2322" i="1" s="1"/>
  <c r="AX1886" i="1"/>
  <c r="AR1886" i="1" s="1"/>
  <c r="AX2023" i="1"/>
  <c r="AR2023" i="1" s="1"/>
  <c r="AX1500" i="1"/>
  <c r="AR1500" i="1" s="1"/>
  <c r="AX918" i="1"/>
  <c r="AR918" i="1" s="1"/>
  <c r="AX1059" i="1"/>
  <c r="AR1059" i="1" s="1"/>
  <c r="AX3055" i="1"/>
  <c r="AR3055" i="1" s="1"/>
  <c r="AX1831" i="1"/>
  <c r="AR1831" i="1" s="1"/>
  <c r="AX899" i="1"/>
  <c r="AR899" i="1" s="1"/>
  <c r="AX765" i="1"/>
  <c r="AR765" i="1" s="1"/>
  <c r="AX2465" i="1"/>
  <c r="AR2465" i="1" s="1"/>
  <c r="AX1472" i="1"/>
  <c r="AR1472" i="1" s="1"/>
  <c r="AX1156" i="1"/>
  <c r="AR1156" i="1" s="1"/>
  <c r="AX3289" i="1"/>
  <c r="AR3289" i="1" s="1"/>
  <c r="AX1145" i="1"/>
  <c r="AR1145" i="1" s="1"/>
  <c r="AX2429" i="1"/>
  <c r="AR2429" i="1" s="1"/>
  <c r="AX2539" i="1"/>
  <c r="AR2539" i="1" s="1"/>
  <c r="AX759" i="1"/>
  <c r="AR759" i="1" s="1"/>
  <c r="F759" i="1" s="1"/>
  <c r="AX3197" i="1"/>
  <c r="AR3197" i="1" s="1"/>
  <c r="F3197" i="1" s="1"/>
  <c r="AX1711" i="1"/>
  <c r="AR1711" i="1" s="1"/>
  <c r="AX2535" i="1"/>
  <c r="AR2535" i="1" s="1"/>
  <c r="AX906" i="1"/>
  <c r="AR906" i="1" s="1"/>
  <c r="AX714" i="1"/>
  <c r="AR714" i="1" s="1"/>
  <c r="AX361" i="1"/>
  <c r="AR361" i="1" s="1"/>
  <c r="F361" i="1" s="1"/>
  <c r="AX2599" i="1"/>
  <c r="AR2599" i="1" s="1"/>
  <c r="AX2636" i="1"/>
  <c r="AR2636" i="1" s="1"/>
  <c r="AX2391" i="1"/>
  <c r="AR2391" i="1" s="1"/>
  <c r="AX1097" i="1"/>
  <c r="AR1097" i="1" s="1"/>
  <c r="AX425" i="1"/>
  <c r="AR425" i="1" s="1"/>
  <c r="AX3172" i="1"/>
  <c r="AR3172" i="1" s="1"/>
  <c r="AX622" i="1"/>
  <c r="AR622" i="1" s="1"/>
  <c r="AX1552" i="1"/>
  <c r="AR1552" i="1" s="1"/>
  <c r="AX2018" i="1"/>
  <c r="AR2018" i="1" s="1"/>
  <c r="AX677" i="1"/>
  <c r="AR677" i="1" s="1"/>
  <c r="AX571" i="1"/>
  <c r="AR571" i="1" s="1"/>
  <c r="AX2634" i="1"/>
  <c r="AR2634" i="1" s="1"/>
  <c r="AX452" i="1"/>
  <c r="AR452" i="1" s="1"/>
  <c r="AX1966" i="1"/>
  <c r="AR1966" i="1" s="1"/>
  <c r="AX85" i="1"/>
  <c r="AR85" i="1" s="1"/>
  <c r="AX1875" i="1"/>
  <c r="AR1875" i="1" s="1"/>
  <c r="AX2426" i="1"/>
  <c r="AR2426" i="1" s="1"/>
  <c r="AX57" i="1"/>
  <c r="AR57" i="1" s="1"/>
  <c r="AX3174" i="1"/>
  <c r="AR3174" i="1" s="1"/>
  <c r="AX2439" i="1"/>
  <c r="AR2439" i="1" s="1"/>
  <c r="AX1316" i="1"/>
  <c r="AR1316" i="1" s="1"/>
  <c r="AX2195" i="1"/>
  <c r="AR2195" i="1" s="1"/>
  <c r="AX2745" i="1"/>
  <c r="AR2745" i="1" s="1"/>
  <c r="AX2107" i="1"/>
  <c r="AR2107" i="1" s="1"/>
  <c r="AX2124" i="1"/>
  <c r="AR2124" i="1" s="1"/>
  <c r="AX508" i="1"/>
  <c r="AR508" i="1" s="1"/>
  <c r="AX2565" i="1"/>
  <c r="AR2565" i="1" s="1"/>
  <c r="AX1135" i="1"/>
  <c r="AR1135" i="1" s="1"/>
  <c r="F1135" i="1" s="1"/>
  <c r="AX3381" i="1"/>
  <c r="AR3381" i="1" s="1"/>
  <c r="AX2129" i="1"/>
  <c r="AR2129" i="1" s="1"/>
  <c r="AX1960" i="1"/>
  <c r="AR1960" i="1" s="1"/>
  <c r="AX3232" i="1"/>
  <c r="AR3232" i="1" s="1"/>
  <c r="AX365" i="1"/>
  <c r="AR365" i="1" s="1"/>
  <c r="AX1967" i="1"/>
  <c r="AR1967" i="1" s="1"/>
  <c r="AX1271" i="1"/>
  <c r="AR1271" i="1" s="1"/>
  <c r="F1271" i="1" s="1"/>
  <c r="AX2248" i="1"/>
  <c r="AR2248" i="1" s="1"/>
  <c r="AX1150" i="1"/>
  <c r="AR1150" i="1" s="1"/>
  <c r="F1150" i="1" s="1"/>
  <c r="AX3304" i="1"/>
  <c r="AR3304" i="1" s="1"/>
  <c r="AX3380" i="1"/>
  <c r="AR3380" i="1" s="1"/>
  <c r="AX1607" i="1"/>
  <c r="AR1607" i="1" s="1"/>
  <c r="AX3053" i="1"/>
  <c r="AR3053" i="1" s="1"/>
  <c r="AX2713" i="1"/>
  <c r="AR2713" i="1" s="1"/>
  <c r="AX2977" i="1"/>
  <c r="AR2977" i="1" s="1"/>
  <c r="AX2483" i="1"/>
  <c r="AR2483" i="1" s="1"/>
  <c r="F2483" i="1" s="1"/>
  <c r="AX3225" i="1"/>
  <c r="AR3225" i="1" s="1"/>
  <c r="AX2227" i="1"/>
  <c r="AR2227" i="1" s="1"/>
  <c r="AX2137" i="1"/>
  <c r="AR2137" i="1" s="1"/>
  <c r="AX3190" i="1"/>
  <c r="AR3190" i="1" s="1"/>
  <c r="F3190" i="1" s="1"/>
  <c r="AX2078" i="1"/>
  <c r="AR2078" i="1" s="1"/>
  <c r="AX3357" i="1"/>
  <c r="AR3357" i="1" s="1"/>
  <c r="AX3229" i="1"/>
  <c r="AR3229" i="1" s="1"/>
  <c r="AX1536" i="1"/>
  <c r="AR1536" i="1" s="1"/>
  <c r="AX1254" i="1"/>
  <c r="AR1254" i="1" s="1"/>
  <c r="AX2909" i="1"/>
  <c r="AR2909" i="1" s="1"/>
  <c r="AX1940" i="1"/>
  <c r="AR1940" i="1" s="1"/>
  <c r="AX2331" i="1"/>
  <c r="AR2331" i="1" s="1"/>
  <c r="AX1793" i="1"/>
  <c r="AR1793" i="1" s="1"/>
  <c r="AX2356" i="1"/>
  <c r="AR2356" i="1" s="1"/>
  <c r="AX82" i="1"/>
  <c r="AR82" i="1" s="1"/>
  <c r="AX2873" i="1"/>
  <c r="AR2873" i="1" s="1"/>
  <c r="AX1666" i="1"/>
  <c r="AR1666" i="1" s="1"/>
  <c r="AX3171" i="1"/>
  <c r="AR3171" i="1" s="1"/>
  <c r="AX2512" i="1"/>
  <c r="AR2512" i="1" s="1"/>
  <c r="AX2492" i="1"/>
  <c r="AR2492" i="1" s="1"/>
  <c r="AX3223" i="1"/>
  <c r="AR3223" i="1" s="1"/>
  <c r="AX1738" i="1"/>
  <c r="AR1738" i="1" s="1"/>
  <c r="AX1049" i="1"/>
  <c r="AR1049" i="1" s="1"/>
  <c r="F1049" i="1" s="1"/>
  <c r="AX2568" i="1"/>
  <c r="AR2568" i="1" s="1"/>
  <c r="AX1341" i="1"/>
  <c r="AR1341" i="1" s="1"/>
  <c r="AX3141" i="1"/>
  <c r="AR3141" i="1" s="1"/>
  <c r="AX3374" i="1"/>
  <c r="AR3374" i="1" s="1"/>
  <c r="AX1682" i="1"/>
  <c r="AR1682" i="1" s="1"/>
  <c r="AX2574" i="1"/>
  <c r="AR2574" i="1" s="1"/>
  <c r="AX1182" i="1"/>
  <c r="AR1182" i="1" s="1"/>
  <c r="F1182" i="1" s="1"/>
  <c r="AX1877" i="1"/>
  <c r="AR1877" i="1" s="1"/>
  <c r="AX2981" i="1"/>
  <c r="AR2981" i="1" s="1"/>
  <c r="AX2157" i="1"/>
  <c r="AR2157" i="1" s="1"/>
  <c r="AX3375" i="1"/>
  <c r="AR3375" i="1" s="1"/>
  <c r="AX2423" i="1"/>
  <c r="AR2423" i="1" s="1"/>
  <c r="AX1251" i="1"/>
  <c r="AR1251" i="1" s="1"/>
  <c r="F1251" i="1" s="1"/>
  <c r="AX2954" i="1"/>
  <c r="AR2954" i="1" s="1"/>
  <c r="AX242" i="1"/>
  <c r="AR242" i="1" s="1"/>
  <c r="AX3001" i="1"/>
  <c r="AR3001" i="1" s="1"/>
  <c r="AX2069" i="1"/>
  <c r="AR2069" i="1" s="1"/>
  <c r="AX687" i="1"/>
  <c r="AR687" i="1" s="1"/>
  <c r="F687" i="1" s="1"/>
  <c r="AX2357" i="1"/>
  <c r="AR2357" i="1" s="1"/>
  <c r="F2357" i="1" s="1"/>
  <c r="AX835" i="1"/>
  <c r="AR835" i="1" s="1"/>
  <c r="F835" i="1" s="1"/>
  <c r="AX3226" i="1"/>
  <c r="AR3226" i="1" s="1"/>
  <c r="AX1463" i="1"/>
  <c r="AR1463" i="1" s="1"/>
  <c r="AX634" i="1"/>
  <c r="AR634" i="1" s="1"/>
  <c r="AX107" i="1"/>
  <c r="AR107" i="1" s="1"/>
  <c r="AX1416" i="1"/>
  <c r="AR1416" i="1" s="1"/>
  <c r="AX1179" i="1"/>
  <c r="AR1179" i="1" s="1"/>
  <c r="AX2516" i="1"/>
  <c r="AR2516" i="1" s="1"/>
  <c r="AX3097" i="1"/>
  <c r="AR3097" i="1" s="1"/>
  <c r="AX410" i="1"/>
  <c r="AR410" i="1" s="1"/>
  <c r="AX1391" i="1"/>
  <c r="AR1391" i="1" s="1"/>
  <c r="AX1192" i="1"/>
  <c r="AR1192" i="1" s="1"/>
  <c r="AX393" i="1"/>
  <c r="AR393" i="1" s="1"/>
  <c r="F393" i="1" s="1"/>
  <c r="AX1436" i="1"/>
  <c r="AR1436" i="1" s="1"/>
  <c r="AX2987" i="1"/>
  <c r="AR2987" i="1" s="1"/>
  <c r="AX1333" i="1"/>
  <c r="AR1333" i="1" s="1"/>
  <c r="F1333" i="1" s="1"/>
  <c r="AX2558" i="1"/>
  <c r="AR2558" i="1" s="1"/>
  <c r="AX2141" i="1"/>
  <c r="AR2141" i="1" s="1"/>
  <c r="AX494" i="1"/>
  <c r="AR494" i="1" s="1"/>
  <c r="F494" i="1" s="1"/>
  <c r="AX1611" i="1"/>
  <c r="AR1611" i="1" s="1"/>
  <c r="AX3146" i="1"/>
  <c r="AR3146" i="1" s="1"/>
  <c r="AX2032" i="1"/>
  <c r="AR2032" i="1" s="1"/>
  <c r="AX2980" i="1"/>
  <c r="AR2980" i="1" s="1"/>
  <c r="AX145" i="1"/>
  <c r="AR145" i="1" s="1"/>
  <c r="AX1827" i="1"/>
  <c r="AR1827" i="1" s="1"/>
  <c r="AX454" i="1"/>
  <c r="AR454" i="1" s="1"/>
  <c r="AX323" i="1"/>
  <c r="AR323" i="1" s="1"/>
  <c r="AX1955" i="1"/>
  <c r="AR1955" i="1" s="1"/>
  <c r="AX1602" i="1"/>
  <c r="AR1602" i="1" s="1"/>
  <c r="AX838" i="1"/>
  <c r="AR838" i="1" s="1"/>
  <c r="AX1828" i="1"/>
  <c r="AR1828" i="1" s="1"/>
  <c r="AX3070" i="1"/>
  <c r="AR3070" i="1" s="1"/>
  <c r="AX2046" i="1"/>
  <c r="AR2046" i="1" s="1"/>
  <c r="AX2190" i="1"/>
  <c r="AR2190" i="1" s="1"/>
  <c r="AX780" i="1"/>
  <c r="AR780" i="1" s="1"/>
  <c r="AX2766" i="1"/>
  <c r="AR2766" i="1" s="1"/>
  <c r="F2766" i="1" s="1"/>
  <c r="AX1105" i="1"/>
  <c r="AR1105" i="1" s="1"/>
  <c r="F1105" i="1" s="1"/>
  <c r="AX2389" i="1"/>
  <c r="AR2389" i="1" s="1"/>
  <c r="AX1357" i="1"/>
  <c r="AR1357" i="1" s="1"/>
  <c r="AX1267" i="1"/>
  <c r="AR1267" i="1" s="1"/>
  <c r="F1267" i="1" s="1"/>
  <c r="AX366" i="1"/>
  <c r="AR366" i="1" s="1"/>
  <c r="AX3372" i="1"/>
  <c r="AR3372" i="1" s="1"/>
  <c r="AX1578" i="1"/>
  <c r="AR1578" i="1" s="1"/>
  <c r="AX1139" i="1"/>
  <c r="AR1139" i="1" s="1"/>
  <c r="F1139" i="1" s="1"/>
  <c r="AX2355" i="1"/>
  <c r="AR2355" i="1" s="1"/>
  <c r="AX3183" i="1"/>
  <c r="AR3183" i="1" s="1"/>
  <c r="AX1893" i="1"/>
  <c r="AR1893" i="1" s="1"/>
  <c r="AX1339" i="1"/>
  <c r="AR1339" i="1" s="1"/>
  <c r="AX2609" i="1"/>
  <c r="AR2609" i="1" s="1"/>
  <c r="AX2734" i="1"/>
  <c r="AR2734" i="1" s="1"/>
  <c r="AX3012" i="1"/>
  <c r="AR3012" i="1" s="1"/>
  <c r="AX3112" i="1"/>
  <c r="AR3112" i="1" s="1"/>
  <c r="AX2874" i="1"/>
  <c r="AR2874" i="1" s="1"/>
  <c r="AX856" i="1"/>
  <c r="AR856" i="1" s="1"/>
  <c r="AX3189" i="1"/>
  <c r="AR3189" i="1" s="1"/>
  <c r="F3189" i="1" s="1"/>
  <c r="AX535" i="1"/>
  <c r="AR535" i="1" s="1"/>
  <c r="AX3026" i="1"/>
  <c r="AR3026" i="1" s="1"/>
  <c r="AX1374" i="1"/>
  <c r="AR1374" i="1" s="1"/>
  <c r="AX1503" i="1"/>
  <c r="AR1503" i="1" s="1"/>
  <c r="AX1639" i="1"/>
  <c r="AR1639" i="1" s="1"/>
  <c r="AX2298" i="1"/>
  <c r="AR2298" i="1" s="1"/>
  <c r="AX810" i="1"/>
  <c r="AR810" i="1" s="1"/>
  <c r="AX2949" i="1"/>
  <c r="AR2949" i="1" s="1"/>
  <c r="AX712" i="1"/>
  <c r="AR712" i="1" s="1"/>
  <c r="F712" i="1" s="1"/>
  <c r="AX2132" i="1"/>
  <c r="AR2132" i="1" s="1"/>
  <c r="AX672" i="1"/>
  <c r="AR672" i="1" s="1"/>
  <c r="AX2684" i="1"/>
  <c r="AR2684" i="1" s="1"/>
  <c r="AX911" i="1"/>
  <c r="AR911" i="1" s="1"/>
  <c r="F911" i="1" s="1"/>
  <c r="AX3018" i="1"/>
  <c r="AR3018" i="1" s="1"/>
  <c r="AX3334" i="1"/>
  <c r="AR3334" i="1" s="1"/>
  <c r="AX471" i="1"/>
  <c r="AR471" i="1" s="1"/>
  <c r="AX620" i="1"/>
  <c r="AR620" i="1" s="1"/>
  <c r="AX1958" i="1"/>
  <c r="AR1958" i="1" s="1"/>
  <c r="AX2286" i="1"/>
  <c r="AR2286" i="1" s="1"/>
  <c r="AX2889" i="1"/>
  <c r="AR2889" i="1" s="1"/>
  <c r="AX2991" i="1"/>
  <c r="AR2991" i="1" s="1"/>
  <c r="AX2956" i="1"/>
  <c r="AR2956" i="1" s="1"/>
  <c r="AX3276" i="1"/>
  <c r="AR3276" i="1" s="1"/>
  <c r="AX3384" i="1"/>
  <c r="AR3384" i="1" s="1"/>
  <c r="AX2782" i="1"/>
  <c r="AR2782" i="1" s="1"/>
  <c r="AX2242" i="1"/>
  <c r="AR2242" i="1" s="1"/>
  <c r="AX696" i="1"/>
  <c r="AR696" i="1" s="1"/>
  <c r="AX3205" i="1"/>
  <c r="AR3205" i="1" s="1"/>
  <c r="AX3085" i="1"/>
  <c r="AR3085" i="1" s="1"/>
  <c r="AX1275" i="1"/>
  <c r="AR1275" i="1" s="1"/>
  <c r="AX435" i="1"/>
  <c r="AR435" i="1" s="1"/>
  <c r="AX2547" i="1"/>
  <c r="AR2547" i="1" s="1"/>
  <c r="AX3409" i="1"/>
  <c r="AR3409" i="1" s="1"/>
  <c r="AX1196" i="1"/>
  <c r="AR1196" i="1" s="1"/>
  <c r="AX2566" i="1"/>
  <c r="AR2566" i="1" s="1"/>
  <c r="AX3009" i="1"/>
  <c r="AR3009" i="1" s="1"/>
  <c r="F3009" i="1" s="1"/>
  <c r="AX2257" i="1"/>
  <c r="AR2257" i="1" s="1"/>
  <c r="AX2850" i="1"/>
  <c r="AR2850" i="1" s="1"/>
  <c r="F2850" i="1" s="1"/>
  <c r="AX1351" i="1"/>
  <c r="AR1351" i="1" s="1"/>
  <c r="AX437" i="1"/>
  <c r="AR437" i="1" s="1"/>
  <c r="F437" i="1" s="1"/>
  <c r="AX1273" i="1"/>
  <c r="AR1273" i="1" s="1"/>
  <c r="AX1237" i="1"/>
  <c r="AR1237" i="1" s="1"/>
  <c r="AX2233" i="1"/>
  <c r="AR2233" i="1" s="1"/>
  <c r="AX928" i="1"/>
  <c r="AR928" i="1" s="1"/>
  <c r="AX3388" i="1"/>
  <c r="AR3388" i="1" s="1"/>
  <c r="AX2654" i="1"/>
  <c r="AR2654" i="1" s="1"/>
  <c r="AX2353" i="1"/>
  <c r="AR2353" i="1" s="1"/>
  <c r="F2353" i="1" s="1"/>
  <c r="AX831" i="1"/>
  <c r="AR831" i="1" s="1"/>
  <c r="AX1158" i="1"/>
  <c r="AR1158" i="1" s="1"/>
  <c r="AX347" i="1"/>
  <c r="AR347" i="1" s="1"/>
  <c r="F347" i="1" s="1"/>
  <c r="AX1736" i="1"/>
  <c r="AR1736" i="1" s="1"/>
  <c r="AX2854" i="1"/>
  <c r="AR2854" i="1" s="1"/>
  <c r="AX260" i="1"/>
  <c r="AR260" i="1" s="1"/>
  <c r="AX1836" i="1"/>
  <c r="AR1836" i="1" s="1"/>
  <c r="AX1548" i="1"/>
  <c r="AR1548" i="1" s="1"/>
  <c r="AX1466" i="1"/>
  <c r="AR1466" i="1" s="1"/>
  <c r="AX3264" i="1"/>
  <c r="AR3264" i="1" s="1"/>
  <c r="AX2506" i="1"/>
  <c r="AR2506" i="1" s="1"/>
  <c r="F2506" i="1" s="1"/>
  <c r="AX1680" i="1"/>
  <c r="AR1680" i="1" s="1"/>
  <c r="AX2702" i="1"/>
  <c r="AR2702" i="1" s="1"/>
  <c r="F2702" i="1" s="1"/>
  <c r="AX846" i="1"/>
  <c r="AR846" i="1" s="1"/>
  <c r="AX572" i="1"/>
  <c r="AR572" i="1" s="1"/>
  <c r="AX91" i="1"/>
  <c r="AR91" i="1" s="1"/>
  <c r="AX1022" i="1"/>
  <c r="AR1022" i="1" s="1"/>
  <c r="AX1763" i="1"/>
  <c r="AR1763" i="1" s="1"/>
  <c r="AX863" i="1"/>
  <c r="AR863" i="1" s="1"/>
  <c r="AX217" i="1"/>
  <c r="AR217" i="1" s="1"/>
  <c r="AX2672" i="1"/>
  <c r="AR2672" i="1" s="1"/>
  <c r="AX1756" i="1"/>
  <c r="AR1756" i="1" s="1"/>
  <c r="AX2503" i="1"/>
  <c r="AR2503" i="1" s="1"/>
  <c r="AX550" i="1"/>
  <c r="AR550" i="1" s="1"/>
  <c r="AX2462" i="1"/>
  <c r="AR2462" i="1" s="1"/>
  <c r="AX917" i="1"/>
  <c r="AR917" i="1" s="1"/>
  <c r="AX2207" i="1"/>
  <c r="AR2207" i="1" s="1"/>
  <c r="AX399" i="1"/>
  <c r="AR399" i="1" s="1"/>
  <c r="AX1261" i="1"/>
  <c r="AR1261" i="1" s="1"/>
  <c r="AX1569" i="1"/>
  <c r="AR1569" i="1" s="1"/>
  <c r="AX1916" i="1"/>
  <c r="AR1916" i="1" s="1"/>
  <c r="AX1143" i="1"/>
  <c r="AR1143" i="1" s="1"/>
  <c r="AX2832" i="1"/>
  <c r="AR2832" i="1" s="1"/>
  <c r="AX781" i="1"/>
  <c r="AR781" i="1" s="1"/>
  <c r="AX521" i="1"/>
  <c r="AR521" i="1" s="1"/>
  <c r="AX1905" i="1"/>
  <c r="AR1905" i="1" s="1"/>
  <c r="AX1647" i="1"/>
  <c r="AR1647" i="1" s="1"/>
  <c r="AX3192" i="1"/>
  <c r="AR3192" i="1" s="1"/>
  <c r="AX199" i="1"/>
  <c r="AR199" i="1" s="1"/>
  <c r="F199" i="1" s="1"/>
  <c r="AX2259" i="1"/>
  <c r="AR2259" i="1" s="1"/>
  <c r="AX2052" i="1"/>
  <c r="AR2052" i="1" s="1"/>
  <c r="AX734" i="1"/>
  <c r="AR734" i="1" s="1"/>
  <c r="F734" i="1" s="1"/>
  <c r="AX2422" i="1"/>
  <c r="AR2422" i="1" s="1"/>
  <c r="AX715" i="1"/>
  <c r="AR715" i="1" s="1"/>
  <c r="AX2096" i="1"/>
  <c r="AR2096" i="1" s="1"/>
  <c r="AX664" i="1"/>
  <c r="AR664" i="1" s="1"/>
  <c r="AX2158" i="1"/>
  <c r="AR2158" i="1" s="1"/>
  <c r="AX2631" i="1"/>
  <c r="AR2631" i="1" s="1"/>
  <c r="AX656" i="1"/>
  <c r="AR656" i="1" s="1"/>
  <c r="AX2410" i="1"/>
  <c r="AR2410" i="1" s="1"/>
  <c r="AX519" i="1"/>
  <c r="AR519" i="1" s="1"/>
  <c r="AX3227" i="1"/>
  <c r="AR3227" i="1" s="1"/>
  <c r="AX290" i="1"/>
  <c r="AR290" i="1" s="1"/>
  <c r="AX1759" i="1"/>
  <c r="AR1759" i="1" s="1"/>
  <c r="AX2317" i="1"/>
  <c r="AR2317" i="1" s="1"/>
  <c r="AX2002" i="1"/>
  <c r="AR2002" i="1" s="1"/>
  <c r="AX1125" i="1"/>
  <c r="AR1125" i="1" s="1"/>
  <c r="AX2102" i="1"/>
  <c r="AR2102" i="1" s="1"/>
  <c r="AX3126" i="1"/>
  <c r="AR3126" i="1" s="1"/>
  <c r="AX1657" i="1"/>
  <c r="AR1657" i="1" s="1"/>
  <c r="AX784" i="1"/>
  <c r="AR784" i="1" s="1"/>
  <c r="AX3280" i="1"/>
  <c r="AR3280" i="1" s="1"/>
  <c r="AX1784" i="1"/>
  <c r="AR1784" i="1" s="1"/>
  <c r="AX3149" i="1"/>
  <c r="AR3149" i="1" s="1"/>
  <c r="AX944" i="1"/>
  <c r="AR944" i="1" s="1"/>
  <c r="AX2849" i="1"/>
  <c r="AR2849" i="1" s="1"/>
  <c r="AX576" i="1"/>
  <c r="AR576" i="1" s="1"/>
  <c r="AX2831" i="1"/>
  <c r="AR2831" i="1" s="1"/>
  <c r="AX965" i="1"/>
  <c r="AR965" i="1" s="1"/>
  <c r="AX3110" i="1"/>
  <c r="AR3110" i="1" s="1"/>
  <c r="AX3060" i="1"/>
  <c r="AR3060" i="1" s="1"/>
  <c r="AX3404" i="1"/>
  <c r="AR3404" i="1" s="1"/>
  <c r="AX2064" i="1"/>
  <c r="AR2064" i="1" s="1"/>
  <c r="AX2346" i="1"/>
  <c r="AR2346" i="1" s="1"/>
  <c r="AX1239" i="1"/>
  <c r="AR1239" i="1" s="1"/>
  <c r="AX230" i="1"/>
  <c r="AR230" i="1" s="1"/>
  <c r="F230" i="1" s="1"/>
  <c r="AX1309" i="1"/>
  <c r="AR1309" i="1" s="1"/>
  <c r="AX2903" i="1"/>
  <c r="AR2903" i="1" s="1"/>
  <c r="AX2735" i="1"/>
  <c r="AR2735" i="1" s="1"/>
  <c r="AX2049" i="1"/>
  <c r="AR2049" i="1" s="1"/>
  <c r="AX3382" i="1"/>
  <c r="AR3382" i="1" s="1"/>
  <c r="AX3263" i="1"/>
  <c r="AR3263" i="1" s="1"/>
  <c r="AX2203" i="1"/>
  <c r="AR2203" i="1" s="1"/>
  <c r="AX2751" i="1"/>
  <c r="AR2751" i="1" s="1"/>
  <c r="AX2931" i="1"/>
  <c r="AR2931" i="1" s="1"/>
  <c r="AX3217" i="1"/>
  <c r="AR3217" i="1" s="1"/>
  <c r="AX1497" i="1"/>
  <c r="AR1497" i="1" s="1"/>
  <c r="AX3111" i="1"/>
  <c r="AR3111" i="1" s="1"/>
  <c r="AX2900" i="1"/>
  <c r="AR2900" i="1" s="1"/>
  <c r="AX1383" i="1"/>
  <c r="AR1383" i="1" s="1"/>
  <c r="AX368" i="1"/>
  <c r="AR368" i="1" s="1"/>
  <c r="AX1834" i="1"/>
  <c r="AR1834" i="1" s="1"/>
  <c r="AX2899" i="1"/>
  <c r="AR2899" i="1" s="1"/>
  <c r="AX2691" i="1"/>
  <c r="AR2691" i="1" s="1"/>
  <c r="AX1972" i="1"/>
  <c r="AR1972" i="1" s="1"/>
  <c r="AX2844" i="1"/>
  <c r="AR2844" i="1" s="1"/>
  <c r="AX2718" i="1"/>
  <c r="AR2718" i="1" s="1"/>
  <c r="AX3237" i="1"/>
  <c r="AR3237" i="1" s="1"/>
  <c r="AX3155" i="1"/>
  <c r="AR3155" i="1" s="1"/>
  <c r="AX2761" i="1"/>
  <c r="AR2761" i="1" s="1"/>
  <c r="AX2847" i="1"/>
  <c r="AR2847" i="1" s="1"/>
  <c r="AX876" i="1"/>
  <c r="AR876" i="1" s="1"/>
  <c r="AX2906" i="1"/>
  <c r="AR2906" i="1" s="1"/>
  <c r="AX2520" i="1"/>
  <c r="AR2520" i="1" s="1"/>
  <c r="AX1727" i="1"/>
  <c r="AR1727" i="1" s="1"/>
  <c r="AX3041" i="1"/>
  <c r="AR3041" i="1" s="1"/>
  <c r="AX225" i="1"/>
  <c r="AR225" i="1" s="1"/>
  <c r="AX2472" i="1"/>
  <c r="AR2472" i="1" s="1"/>
  <c r="AX1970" i="1"/>
  <c r="AR1970" i="1" s="1"/>
  <c r="AX1663" i="1"/>
  <c r="AR1663" i="1" s="1"/>
  <c r="AX1205" i="1"/>
  <c r="AR1205" i="1" s="1"/>
  <c r="AX1471" i="1"/>
  <c r="AR1471" i="1" s="1"/>
  <c r="AX1936" i="1"/>
  <c r="AR1936" i="1" s="1"/>
  <c r="AX1340" i="1"/>
  <c r="AR1340" i="1" s="1"/>
  <c r="AX2649" i="1"/>
  <c r="AR2649" i="1" s="1"/>
  <c r="AX122" i="1"/>
  <c r="AR122" i="1" s="1"/>
  <c r="AX2309" i="1"/>
  <c r="AR2309" i="1" s="1"/>
  <c r="AX2499" i="1"/>
  <c r="AR2499" i="1" s="1"/>
  <c r="AX336" i="1"/>
  <c r="AR336" i="1" s="1"/>
  <c r="F336" i="1" s="1"/>
  <c r="AX1643" i="1"/>
  <c r="AR1643" i="1" s="1"/>
  <c r="AX2442" i="1"/>
  <c r="AR2442" i="1" s="1"/>
  <c r="AX2514" i="1"/>
  <c r="AR2514" i="1" s="1"/>
  <c r="AX1201" i="1"/>
  <c r="AR1201" i="1" s="1"/>
  <c r="AX3188" i="1"/>
  <c r="AR3188" i="1" s="1"/>
  <c r="AX2134" i="1"/>
  <c r="AR2134" i="1" s="1"/>
  <c r="AX2142" i="1"/>
  <c r="AR2142" i="1" s="1"/>
  <c r="AX2579" i="1"/>
  <c r="AR2579" i="1" s="1"/>
  <c r="AX1709" i="1"/>
  <c r="AR1709" i="1" s="1"/>
  <c r="AX2858" i="1"/>
  <c r="AR2858" i="1" s="1"/>
  <c r="AX123" i="1"/>
  <c r="AR123" i="1" s="1"/>
  <c r="AX219" i="1"/>
  <c r="AR219" i="1" s="1"/>
  <c r="AX2348" i="1"/>
  <c r="AR2348" i="1" s="1"/>
  <c r="AX3267" i="1"/>
  <c r="AR3267" i="1" s="1"/>
  <c r="AX2068" i="1"/>
  <c r="AR2068" i="1" s="1"/>
  <c r="AX1474" i="1"/>
  <c r="AR1474" i="1" s="1"/>
  <c r="AX2612" i="1"/>
  <c r="AR2612" i="1" s="1"/>
  <c r="F2612" i="1" s="1"/>
  <c r="AX3301" i="1"/>
  <c r="AR3301" i="1" s="1"/>
  <c r="AX772" i="1"/>
  <c r="AR772" i="1" s="1"/>
  <c r="AX3208" i="1"/>
  <c r="AR3208" i="1" s="1"/>
  <c r="AX270" i="1"/>
  <c r="AR270" i="1" s="1"/>
  <c r="AX1915" i="1"/>
  <c r="AR1915" i="1" s="1"/>
  <c r="AX720" i="1"/>
  <c r="AR720" i="1" s="1"/>
  <c r="AX661" i="1"/>
  <c r="AR661" i="1" s="1"/>
  <c r="AX1741" i="1"/>
  <c r="AR1741" i="1" s="1"/>
  <c r="AX3040" i="1"/>
  <c r="AR3040" i="1" s="1"/>
  <c r="AX2792" i="1"/>
  <c r="AR2792" i="1" s="1"/>
  <c r="AX350" i="1"/>
  <c r="AR350" i="1" s="1"/>
  <c r="F350" i="1" s="1"/>
  <c r="AX3066" i="1"/>
  <c r="AR3066" i="1" s="1"/>
  <c r="AX650" i="1"/>
  <c r="AR650" i="1" s="1"/>
  <c r="AX189" i="1"/>
  <c r="AR189" i="1" s="1"/>
  <c r="AX889" i="1"/>
  <c r="AR889" i="1" s="1"/>
  <c r="AX1906" i="1"/>
  <c r="AR1906" i="1" s="1"/>
  <c r="AX2350" i="1"/>
  <c r="AR2350" i="1" s="1"/>
  <c r="AX653" i="1"/>
  <c r="AR653" i="1" s="1"/>
  <c r="AX2620" i="1"/>
  <c r="AR2620" i="1" s="1"/>
  <c r="AX1822" i="1"/>
  <c r="AR1822" i="1" s="1"/>
  <c r="AX1640" i="1"/>
  <c r="AR1640" i="1" s="1"/>
  <c r="AX934" i="1"/>
  <c r="AR934" i="1" s="1"/>
  <c r="AX3325" i="1"/>
  <c r="AR3325" i="1" s="1"/>
  <c r="AX1696" i="1"/>
  <c r="AR1696" i="1" s="1"/>
  <c r="AX3377" i="1"/>
  <c r="AR3377" i="1" s="1"/>
  <c r="AX1600" i="1"/>
  <c r="AR1600" i="1" s="1"/>
  <c r="AX577" i="1"/>
  <c r="AR577" i="1" s="1"/>
  <c r="AX360" i="1"/>
  <c r="AR360" i="1" s="1"/>
  <c r="F360" i="1" s="1"/>
  <c r="AX1669" i="1"/>
  <c r="AR1669" i="1" s="1"/>
  <c r="AX2470" i="1"/>
  <c r="AR2470" i="1" s="1"/>
  <c r="AX1411" i="1"/>
  <c r="AR1411" i="1" s="1"/>
  <c r="AX2538" i="1"/>
  <c r="AR2538" i="1" s="1"/>
  <c r="AX2038" i="1"/>
  <c r="AR2038" i="1" s="1"/>
  <c r="AX45" i="1"/>
  <c r="AR45" i="1" s="1"/>
  <c r="AX1991" i="1"/>
  <c r="AR1991" i="1" s="1"/>
  <c r="AX2315" i="1"/>
  <c r="AR2315" i="1" s="1"/>
  <c r="AX3351" i="1"/>
  <c r="AR3351" i="1" s="1"/>
  <c r="AX1429" i="1"/>
  <c r="AR1429" i="1" s="1"/>
  <c r="AX3356" i="1"/>
  <c r="AR3356" i="1" s="1"/>
  <c r="AX1085" i="1"/>
  <c r="AR1085" i="1" s="1"/>
  <c r="AX3094" i="1"/>
  <c r="AR3094" i="1" s="1"/>
  <c r="AX1441" i="1"/>
  <c r="AR1441" i="1" s="1"/>
  <c r="AX1011" i="1"/>
  <c r="AR1011" i="1" s="1"/>
  <c r="AX1424" i="1"/>
  <c r="AR1424" i="1" s="1"/>
  <c r="AX2592" i="1"/>
  <c r="AR2592" i="1" s="1"/>
  <c r="AX2085" i="1"/>
  <c r="AR2085" i="1" s="1"/>
  <c r="AX2274" i="1"/>
  <c r="AR2274" i="1" s="1"/>
  <c r="AX1305" i="1"/>
  <c r="AR1305" i="1" s="1"/>
  <c r="AX985" i="1"/>
  <c r="AR985" i="1" s="1"/>
  <c r="AX1211" i="1"/>
  <c r="AR1211" i="1" s="1"/>
  <c r="AX2154" i="1"/>
  <c r="AR2154" i="1" s="1"/>
  <c r="AX2578" i="1"/>
  <c r="AR2578" i="1" s="1"/>
  <c r="AX1507" i="1"/>
  <c r="AR1507" i="1" s="1"/>
  <c r="AX3117" i="1"/>
  <c r="AR3117" i="1" s="1"/>
  <c r="AX581" i="1"/>
  <c r="AR581" i="1" s="1"/>
  <c r="AX814" i="1"/>
  <c r="AR814" i="1" s="1"/>
  <c r="AX1252" i="1"/>
  <c r="AR1252" i="1" s="1"/>
  <c r="AX1129" i="1"/>
  <c r="AR1129" i="1" s="1"/>
  <c r="AX1296" i="1"/>
  <c r="AR1296" i="1" s="1"/>
  <c r="F1296" i="1" s="1"/>
  <c r="AX2050" i="1"/>
  <c r="AR2050" i="1" s="1"/>
  <c r="AX2961" i="1"/>
  <c r="AR2961" i="1" s="1"/>
  <c r="AX2449" i="1"/>
  <c r="AR2449" i="1" s="1"/>
  <c r="AX3080" i="1"/>
  <c r="AR3080" i="1" s="1"/>
  <c r="AX1423" i="1"/>
  <c r="AR1423" i="1" s="1"/>
  <c r="F1423" i="1" s="1"/>
  <c r="AX1355" i="1"/>
  <c r="AR1355" i="1" s="1"/>
  <c r="AX1713" i="1"/>
  <c r="AR1713" i="1" s="1"/>
  <c r="AX1400" i="1"/>
  <c r="AR1400" i="1" s="1"/>
  <c r="AX1887" i="1"/>
  <c r="AR1887" i="1" s="1"/>
  <c r="AX1056" i="1"/>
  <c r="AR1056" i="1" s="1"/>
  <c r="F1056" i="1" s="1"/>
  <c r="AX2822" i="1"/>
  <c r="AR2822" i="1" s="1"/>
  <c r="AX2281" i="1"/>
  <c r="AR2281" i="1" s="1"/>
  <c r="AX1149" i="1"/>
  <c r="AR1149" i="1" s="1"/>
  <c r="AX3037" i="1"/>
  <c r="AR3037" i="1" s="1"/>
  <c r="AX2498" i="1"/>
  <c r="AR2498" i="1" s="1"/>
  <c r="AX2383" i="1"/>
  <c r="AR2383" i="1" s="1"/>
  <c r="AX812" i="1"/>
  <c r="AR812" i="1" s="1"/>
  <c r="AX1207" i="1"/>
  <c r="AR1207" i="1" s="1"/>
  <c r="AX3069" i="1"/>
  <c r="AR3069" i="1" s="1"/>
  <c r="AX103" i="1"/>
  <c r="AR103" i="1" s="1"/>
  <c r="AX671" i="1"/>
  <c r="AR671" i="1" s="1"/>
  <c r="AX1319" i="1"/>
  <c r="AR1319" i="1" s="1"/>
  <c r="AX1687" i="1"/>
  <c r="AR1687" i="1" s="1"/>
  <c r="AX105" i="1"/>
  <c r="AR105" i="1" s="1"/>
  <c r="AX937" i="1"/>
  <c r="AR937" i="1" s="1"/>
  <c r="AX2537" i="1"/>
  <c r="AR2537" i="1" s="1"/>
  <c r="AX990" i="1"/>
  <c r="AR990" i="1" s="1"/>
  <c r="AX828" i="1"/>
  <c r="AR828" i="1" s="1"/>
  <c r="AX1171" i="1"/>
  <c r="AR1171" i="1" s="1"/>
  <c r="AX1081" i="1"/>
  <c r="AR1081" i="1" s="1"/>
  <c r="AX872" i="1"/>
  <c r="AR872" i="1" s="1"/>
  <c r="AX2055" i="1"/>
  <c r="AR2055" i="1" s="1"/>
  <c r="AX2871" i="1"/>
  <c r="AR2871" i="1" s="1"/>
  <c r="AX1575" i="1"/>
  <c r="AR1575" i="1" s="1"/>
  <c r="AX2104" i="1"/>
  <c r="AR2104" i="1" s="1"/>
  <c r="AX1403" i="1"/>
  <c r="AR1403" i="1" s="1"/>
  <c r="AX2753" i="1"/>
  <c r="AR2753" i="1" s="1"/>
  <c r="AX2586" i="1"/>
  <c r="AR2586" i="1" s="1"/>
  <c r="AX3308" i="1"/>
  <c r="AR3308" i="1" s="1"/>
  <c r="AX723" i="1"/>
  <c r="AR723" i="1" s="1"/>
  <c r="F723" i="1" s="1"/>
  <c r="AX1147" i="1"/>
  <c r="AR1147" i="1" s="1"/>
  <c r="AX1557" i="1"/>
  <c r="AR1557" i="1" s="1"/>
  <c r="AX466" i="1"/>
  <c r="AR466" i="1" s="1"/>
  <c r="F466" i="1" s="1"/>
  <c r="AX253" i="1"/>
  <c r="AR253" i="1" s="1"/>
  <c r="F253" i="1" s="1"/>
  <c r="AX966" i="1"/>
  <c r="AR966" i="1" s="1"/>
  <c r="AX241" i="1"/>
  <c r="AR241" i="1" s="1"/>
  <c r="AX1042" i="1"/>
  <c r="AR1042" i="1" s="1"/>
  <c r="AX434" i="1"/>
  <c r="AR434" i="1" s="1"/>
  <c r="AX405" i="1"/>
  <c r="AR405" i="1" s="1"/>
  <c r="F405" i="1" s="1"/>
  <c r="AX746" i="1"/>
  <c r="AR746" i="1" s="1"/>
  <c r="F746" i="1" s="1"/>
  <c r="AX17" i="1"/>
  <c r="AR17" i="1" s="1"/>
  <c r="AX286" i="1"/>
  <c r="AR286" i="1" s="1"/>
  <c r="F286" i="1" s="1"/>
  <c r="AX119" i="1"/>
  <c r="AR119" i="1" s="1"/>
  <c r="AX805" i="1"/>
  <c r="AR805" i="1" s="1"/>
  <c r="AX247" i="1"/>
  <c r="AR247" i="1" s="1"/>
  <c r="AX204" i="1"/>
  <c r="AR204" i="1" s="1"/>
  <c r="F204" i="1" s="1"/>
  <c r="AX48" i="1"/>
  <c r="AR48" i="1" s="1"/>
  <c r="AX470" i="1"/>
  <c r="AR470" i="1" s="1"/>
  <c r="AX697" i="1"/>
  <c r="AR697" i="1" s="1"/>
  <c r="AX2455" i="1"/>
  <c r="AR2455" i="1" s="1"/>
  <c r="AX904" i="1"/>
  <c r="AR904" i="1" s="1"/>
  <c r="AX725" i="1"/>
  <c r="AR725" i="1" s="1"/>
  <c r="AX1957" i="1"/>
  <c r="AR1957" i="1" s="1"/>
  <c r="AX951" i="1"/>
  <c r="AR951" i="1" s="1"/>
  <c r="AX359" i="1"/>
  <c r="AR359" i="1" s="1"/>
  <c r="F359" i="1" s="1"/>
  <c r="AX7" i="1"/>
  <c r="AR7" i="1" s="1"/>
  <c r="AX1627" i="1"/>
  <c r="AR1627" i="1" s="1"/>
  <c r="AX774" i="1"/>
  <c r="AR774" i="1" s="1"/>
  <c r="AX46" i="1"/>
  <c r="AR46" i="1" s="1"/>
  <c r="AX220" i="1"/>
  <c r="AR220" i="1" s="1"/>
  <c r="AX978" i="1"/>
  <c r="AR978" i="1" s="1"/>
  <c r="AX559" i="1"/>
  <c r="AR559" i="1" s="1"/>
  <c r="AX1634" i="1"/>
  <c r="AR1634" i="1" s="1"/>
  <c r="AX67" i="1"/>
  <c r="AR67" i="1" s="1"/>
  <c r="AX289" i="1"/>
  <c r="AR289" i="1" s="1"/>
  <c r="AX371" i="1"/>
  <c r="AR371" i="1" s="1"/>
  <c r="F371" i="1" s="1"/>
  <c r="AX311" i="1"/>
  <c r="AR311" i="1" s="1"/>
  <c r="AX229" i="1"/>
  <c r="AR229" i="1" s="1"/>
  <c r="F229" i="1" s="1"/>
  <c r="AX482" i="1"/>
  <c r="AR482" i="1" s="1"/>
  <c r="F482" i="1" s="1"/>
  <c r="AX825" i="1"/>
  <c r="AR825" i="1" s="1"/>
  <c r="AX436" i="1"/>
  <c r="AR436" i="1" s="1"/>
  <c r="F436" i="1" s="1"/>
  <c r="AX695" i="1"/>
  <c r="AR695" i="1" s="1"/>
  <c r="AX518" i="1"/>
  <c r="AR518" i="1" s="1"/>
  <c r="F518" i="1" s="1"/>
  <c r="AX754" i="1"/>
  <c r="AR754" i="1" s="1"/>
  <c r="AX281" i="1"/>
  <c r="AR281" i="1" s="1"/>
  <c r="AX327" i="1"/>
  <c r="AR327" i="1" s="1"/>
  <c r="F327" i="1" s="1"/>
  <c r="AX977" i="1"/>
  <c r="AR977" i="1" s="1"/>
  <c r="F977" i="1" s="1"/>
  <c r="AX1274" i="1"/>
  <c r="AR1274" i="1" s="1"/>
  <c r="AX1953" i="1"/>
  <c r="AR1953" i="1" s="1"/>
  <c r="AX1949" i="1"/>
  <c r="AR1949" i="1" s="1"/>
  <c r="AX779" i="1"/>
  <c r="AR779" i="1" s="1"/>
  <c r="AX961" i="1"/>
  <c r="AR961" i="1" s="1"/>
  <c r="AX994" i="1"/>
  <c r="AR994" i="1" s="1"/>
  <c r="AX941" i="1"/>
  <c r="AR941" i="1" s="1"/>
  <c r="AX428" i="1"/>
  <c r="AR428" i="1" s="1"/>
  <c r="AX1509" i="1"/>
  <c r="AR1509" i="1" s="1"/>
  <c r="AX2024" i="1"/>
  <c r="AR2024" i="1" s="1"/>
  <c r="AX517" i="1"/>
  <c r="AR517" i="1" s="1"/>
  <c r="F517" i="1" s="1"/>
  <c r="AX274" i="1"/>
  <c r="AR274" i="1" s="1"/>
  <c r="F274" i="1" s="1"/>
  <c r="AX158" i="1"/>
  <c r="AR158" i="1" s="1"/>
  <c r="AX120" i="1"/>
  <c r="AR120" i="1" s="1"/>
  <c r="AX440" i="1"/>
  <c r="AR440" i="1" s="1"/>
  <c r="AX1907" i="1"/>
  <c r="AR1907" i="1" s="1"/>
  <c r="AX1268" i="1"/>
  <c r="AR1268" i="1" s="1"/>
  <c r="AX77" i="1"/>
  <c r="AR77" i="1" s="1"/>
  <c r="AX1010" i="1"/>
  <c r="AR1010" i="1" s="1"/>
  <c r="F1010" i="1" s="1"/>
  <c r="AX291" i="1"/>
  <c r="AR291" i="1" s="1"/>
  <c r="AX34" i="1"/>
  <c r="AR34" i="1" s="1"/>
  <c r="AX496" i="1"/>
  <c r="AR496" i="1" s="1"/>
  <c r="AX1633" i="1"/>
  <c r="AR1633" i="1" s="1"/>
  <c r="AX278" i="1"/>
  <c r="AR278" i="1" s="1"/>
  <c r="AX173" i="1"/>
  <c r="AR173" i="1" s="1"/>
  <c r="AX81" i="1"/>
  <c r="AR81" i="1" s="1"/>
  <c r="AX893" i="1"/>
  <c r="AR893" i="1" s="1"/>
  <c r="AX431" i="1"/>
  <c r="AR431" i="1" s="1"/>
  <c r="F431" i="1" s="1"/>
  <c r="AX583" i="1"/>
  <c r="AR583" i="1" s="1"/>
  <c r="AX61" i="1"/>
  <c r="AR61" i="1" s="1"/>
  <c r="AX775" i="1"/>
  <c r="AR775" i="1" s="1"/>
  <c r="AX248" i="1"/>
  <c r="AR248" i="1" s="1"/>
  <c r="AX1338" i="1"/>
  <c r="AR1338" i="1" s="1"/>
  <c r="F1338" i="1" s="1"/>
  <c r="AX172" i="1"/>
  <c r="AR172" i="1" s="1"/>
  <c r="AX1004" i="1"/>
  <c r="AR1004" i="1" s="1"/>
  <c r="AX1981" i="1"/>
  <c r="AR1981" i="1" s="1"/>
  <c r="AX1015" i="1"/>
  <c r="AR1015" i="1" s="1"/>
  <c r="F1015" i="1" s="1"/>
  <c r="AX524" i="1"/>
  <c r="AR524" i="1" s="1"/>
  <c r="AX1297" i="1"/>
  <c r="AR1297" i="1" s="1"/>
  <c r="AX134" i="1"/>
  <c r="AR134" i="1" s="1"/>
  <c r="AX16" i="1"/>
  <c r="AR16" i="1" s="1"/>
  <c r="AX111" i="1"/>
  <c r="AR111" i="1" s="1"/>
  <c r="AX222" i="1"/>
  <c r="AR222" i="1" s="1"/>
  <c r="F222" i="1" s="1"/>
  <c r="AX1581" i="1"/>
  <c r="AR1581" i="1" s="1"/>
  <c r="AX439" i="1"/>
  <c r="AR439" i="1" s="1"/>
  <c r="AX669" i="1"/>
  <c r="AR669" i="1" s="1"/>
  <c r="AX1356" i="1"/>
  <c r="AR1356" i="1" s="1"/>
  <c r="AX614" i="1"/>
  <c r="AR614" i="1" s="1"/>
  <c r="AX419" i="1"/>
  <c r="AR419" i="1" s="1"/>
  <c r="AX757" i="1"/>
  <c r="AR757" i="1" s="1"/>
  <c r="AX88" i="1"/>
  <c r="AR88" i="1" s="1"/>
  <c r="AX1132" i="1"/>
  <c r="AR1132" i="1" s="1"/>
  <c r="AX237" i="1"/>
  <c r="AR237" i="1" s="1"/>
  <c r="F237" i="1" s="1"/>
  <c r="AX2009" i="1"/>
  <c r="AR2009" i="1" s="1"/>
  <c r="AX1111" i="1"/>
  <c r="AR1111" i="1" s="1"/>
  <c r="AX1939" i="1"/>
  <c r="AR1939" i="1" s="1"/>
  <c r="AX429" i="1"/>
  <c r="AR429" i="1" s="1"/>
  <c r="AX1483" i="1"/>
  <c r="AR1483" i="1" s="1"/>
  <c r="AX738" i="1"/>
  <c r="AR738" i="1" s="1"/>
  <c r="AX28" i="1"/>
  <c r="AR28" i="1" s="1"/>
  <c r="AX2184" i="1"/>
  <c r="AR2184" i="1" s="1"/>
  <c r="AX179" i="1"/>
  <c r="AR179" i="1" s="1"/>
  <c r="AX455" i="1"/>
  <c r="AR455" i="1" s="1"/>
  <c r="AX469" i="1"/>
  <c r="AR469" i="1" s="1"/>
  <c r="AX163" i="1"/>
  <c r="AR163" i="1" s="1"/>
  <c r="AX135" i="1"/>
  <c r="AR135" i="1" s="1"/>
  <c r="AX808" i="1"/>
  <c r="AR808" i="1" s="1"/>
  <c r="AX1443" i="1"/>
  <c r="AR1443" i="1" s="1"/>
  <c r="AX181" i="1"/>
  <c r="AR181" i="1" s="1"/>
  <c r="AX10" i="1"/>
  <c r="AR10" i="1" s="1"/>
  <c r="AX178" i="1"/>
  <c r="AR178" i="1" s="1"/>
  <c r="AX221" i="1"/>
  <c r="AR221" i="1" s="1"/>
  <c r="AX475" i="1"/>
  <c r="AR475" i="1" s="1"/>
  <c r="F475" i="1" s="1"/>
  <c r="AX1222" i="1"/>
  <c r="AR1222" i="1" s="1"/>
  <c r="AX551" i="1"/>
  <c r="AR551" i="1" s="1"/>
  <c r="AX1681" i="1"/>
  <c r="AR1681" i="1" s="1"/>
  <c r="AX1603" i="1"/>
  <c r="AR1603" i="1" s="1"/>
  <c r="F1603" i="1" s="1"/>
  <c r="AX188" i="1"/>
  <c r="AR188" i="1" s="1"/>
  <c r="AX1684" i="1"/>
  <c r="AR1684" i="1" s="1"/>
  <c r="AX269" i="1"/>
  <c r="AR269" i="1" s="1"/>
  <c r="AX849" i="1"/>
  <c r="AR849" i="1" s="1"/>
  <c r="AX1300" i="1"/>
  <c r="AR1300" i="1" s="1"/>
  <c r="AX227" i="1"/>
  <c r="AR227" i="1" s="1"/>
  <c r="AX1100" i="1"/>
  <c r="AR1100" i="1" s="1"/>
  <c r="AX982" i="1"/>
  <c r="AR982" i="1" s="1"/>
  <c r="AX1313" i="1"/>
  <c r="AR1313" i="1" s="1"/>
  <c r="F1313" i="1" s="1"/>
  <c r="AX907" i="1"/>
  <c r="AR907" i="1" s="1"/>
  <c r="AX47" i="1"/>
  <c r="AR47" i="1" s="1"/>
  <c r="AX1788" i="1"/>
  <c r="AR1788" i="1" s="1"/>
  <c r="AX143" i="1"/>
  <c r="AR143" i="1" s="1"/>
  <c r="AX1080" i="1"/>
  <c r="AR1080" i="1" s="1"/>
  <c r="AX293" i="1"/>
  <c r="AR293" i="1" s="1"/>
  <c r="AX126" i="1"/>
  <c r="AR126" i="1" s="1"/>
  <c r="AX302" i="1"/>
  <c r="AR302" i="1" s="1"/>
  <c r="AX252" i="1"/>
  <c r="AR252" i="1" s="1"/>
  <c r="AX2305" i="1"/>
  <c r="AR2305" i="1" s="1"/>
  <c r="AX354" i="1"/>
  <c r="AR354" i="1" s="1"/>
  <c r="AX962" i="1"/>
  <c r="AR962" i="1" s="1"/>
  <c r="AX652" i="1"/>
  <c r="AR652" i="1" s="1"/>
  <c r="AX1785" i="1"/>
  <c r="AR1785" i="1" s="1"/>
  <c r="AX1202" i="1"/>
  <c r="AR1202" i="1" s="1"/>
  <c r="AX113" i="1"/>
  <c r="AR113" i="1" s="1"/>
  <c r="AX722" i="1"/>
  <c r="AR722" i="1" s="1"/>
  <c r="F722" i="1" s="1"/>
  <c r="AX357" i="1"/>
  <c r="AR357" i="1" s="1"/>
  <c r="AX1962" i="1"/>
  <c r="AR1962" i="1" s="1"/>
  <c r="AX317" i="1"/>
  <c r="AR317" i="1" s="1"/>
  <c r="AX963" i="1"/>
  <c r="AR963" i="1" s="1"/>
  <c r="AX1276" i="1"/>
  <c r="AR1276" i="1" s="1"/>
  <c r="AX53" i="1"/>
  <c r="AR53" i="1" s="1"/>
  <c r="AX64" i="1"/>
  <c r="AR64" i="1" s="1"/>
  <c r="AX914" i="1"/>
  <c r="AR914" i="1" s="1"/>
  <c r="AX632" i="1"/>
  <c r="AR632" i="1" s="1"/>
  <c r="AX763" i="1"/>
  <c r="AR763" i="1" s="1"/>
  <c r="AX668" i="1"/>
  <c r="AR668" i="1" s="1"/>
  <c r="AX711" i="1"/>
  <c r="AR711" i="1" s="1"/>
  <c r="F711" i="1" s="1"/>
  <c r="AX87" i="1"/>
  <c r="AR87" i="1" s="1"/>
  <c r="AX2228" i="1"/>
  <c r="AR2228" i="1" s="1"/>
  <c r="AX557" i="1"/>
  <c r="AR557" i="1" s="1"/>
  <c r="F557" i="1" s="1"/>
  <c r="AX566" i="1"/>
  <c r="AR566" i="1" s="1"/>
  <c r="AX903" i="1"/>
  <c r="AR903" i="1" s="1"/>
  <c r="AX597" i="1"/>
  <c r="AR597" i="1" s="1"/>
  <c r="AX364" i="1"/>
  <c r="AR364" i="1" s="1"/>
  <c r="AX66" i="1"/>
  <c r="AR66" i="1" s="1"/>
  <c r="AX582" i="1"/>
  <c r="AR582" i="1" s="1"/>
  <c r="AX127" i="1"/>
  <c r="AR127" i="1" s="1"/>
  <c r="AX1862" i="1"/>
  <c r="AR1862" i="1" s="1"/>
  <c r="AX110" i="1"/>
  <c r="AR110" i="1" s="1"/>
  <c r="AX514" i="1"/>
  <c r="AR514" i="1" s="1"/>
  <c r="AX546" i="1"/>
  <c r="AR546" i="1" s="1"/>
  <c r="F546" i="1" s="1"/>
  <c r="AX509" i="1"/>
  <c r="AR509" i="1" s="1"/>
  <c r="AX29" i="1"/>
  <c r="AR29" i="1" s="1"/>
  <c r="AX613" i="1"/>
  <c r="AR613" i="1" s="1"/>
  <c r="AX809" i="1"/>
  <c r="AR809" i="1" s="1"/>
  <c r="AX27" i="1"/>
  <c r="AR27" i="1" s="1"/>
  <c r="AX631" i="1"/>
  <c r="AR631" i="1" s="1"/>
  <c r="AX817" i="1"/>
  <c r="AR817" i="1" s="1"/>
  <c r="AX35" i="1"/>
  <c r="AR35" i="1" s="1"/>
  <c r="AX332" i="1"/>
  <c r="AR332" i="1" s="1"/>
  <c r="AX341" i="1"/>
  <c r="AR341" i="1" s="1"/>
  <c r="AX615" i="1"/>
  <c r="AR615" i="1" s="1"/>
  <c r="AX749" i="1"/>
  <c r="AR749" i="1" s="1"/>
  <c r="AX1287" i="1"/>
  <c r="AR1287" i="1" s="1"/>
  <c r="AX245" i="1"/>
  <c r="AR245" i="1" s="1"/>
  <c r="F245" i="1" s="1"/>
  <c r="AX758" i="1"/>
  <c r="AR758" i="1" s="1"/>
  <c r="F758" i="1" s="1"/>
  <c r="AX96" i="1"/>
  <c r="AR96" i="1" s="1"/>
  <c r="AX398" i="1"/>
  <c r="AR398" i="1" s="1"/>
  <c r="AX109" i="1"/>
  <c r="AR109" i="1" s="1"/>
  <c r="AX142" i="1"/>
  <c r="AR142" i="1" s="1"/>
  <c r="AX1409" i="1"/>
  <c r="AR1409" i="1" s="1"/>
  <c r="AX12" i="1"/>
  <c r="AR12" i="1" s="1"/>
  <c r="AX2035" i="1"/>
  <c r="AR2035" i="1" s="1"/>
  <c r="AX118" i="1"/>
  <c r="AR118" i="1" s="1"/>
  <c r="AX166" i="1"/>
  <c r="AR166" i="1" s="1"/>
  <c r="AX214" i="1"/>
  <c r="AR214" i="1" s="1"/>
  <c r="AX328" i="1"/>
  <c r="AR328" i="1" s="1"/>
  <c r="F328" i="1" s="1"/>
  <c r="AX39" i="1"/>
  <c r="AR39" i="1" s="1"/>
  <c r="AX533" i="1"/>
  <c r="AR533" i="1" s="1"/>
  <c r="AX315" i="1"/>
  <c r="AR315" i="1" s="1"/>
  <c r="F315" i="1" s="1"/>
  <c r="AX60" i="1"/>
  <c r="AR60" i="1" s="1"/>
  <c r="AX713" i="1"/>
  <c r="AR713" i="1" s="1"/>
  <c r="AX76" i="1"/>
  <c r="AR76" i="1" s="1"/>
  <c r="AX674" i="1"/>
  <c r="AR674" i="1" s="1"/>
  <c r="AX2148" i="1"/>
  <c r="AR2148" i="1" s="1"/>
  <c r="AX185" i="1"/>
  <c r="AR185" i="1" s="1"/>
  <c r="AX448" i="1"/>
  <c r="AR448" i="1" s="1"/>
  <c r="AX1162" i="1"/>
  <c r="AR1162" i="1" s="1"/>
  <c r="AX684" i="1"/>
  <c r="AR684" i="1" s="1"/>
  <c r="AX685" i="1"/>
  <c r="AR685" i="1" s="1"/>
  <c r="AX1034" i="1"/>
  <c r="AR1034" i="1" s="1"/>
  <c r="F1034" i="1" s="1"/>
  <c r="AX2152" i="1"/>
  <c r="AR2152" i="1" s="1"/>
  <c r="AX2196" i="1"/>
  <c r="AR2196" i="1" s="1"/>
  <c r="AX2003" i="1"/>
  <c r="AR2003" i="1" s="1"/>
  <c r="AX335" i="1"/>
  <c r="AR335" i="1" s="1"/>
  <c r="AX1283" i="1"/>
  <c r="AR1283" i="1" s="1"/>
  <c r="AX1122" i="1"/>
  <c r="AR1122" i="1" s="1"/>
  <c r="F1122" i="1" s="1"/>
  <c r="AX567" i="1"/>
  <c r="AR567" i="1" s="1"/>
  <c r="AX819" i="1"/>
  <c r="AR819" i="1" s="1"/>
  <c r="AX194" i="1"/>
  <c r="AR194" i="1" s="1"/>
  <c r="AX1479" i="1"/>
  <c r="AR1479" i="1" s="1"/>
  <c r="AX1379" i="1"/>
  <c r="AR1379" i="1" s="1"/>
  <c r="AX197" i="1"/>
  <c r="AR197" i="1" s="1"/>
  <c r="AX391" i="1"/>
  <c r="AR391" i="1" s="1"/>
  <c r="F391" i="1" s="1"/>
  <c r="AX1028" i="1"/>
  <c r="AR1028" i="1" s="1"/>
  <c r="F1028" i="1" s="1"/>
  <c r="AX1444" i="1"/>
  <c r="AR1444" i="1" s="1"/>
  <c r="F1444" i="1" s="1"/>
  <c r="AX843" i="1"/>
  <c r="AR843" i="1" s="1"/>
  <c r="AX640" i="1"/>
  <c r="AR640" i="1" s="1"/>
  <c r="AX791" i="1"/>
  <c r="AR791" i="1" s="1"/>
  <c r="AX565" i="1"/>
  <c r="AR565" i="1" s="1"/>
  <c r="AX986" i="1"/>
  <c r="AR986" i="1" s="1"/>
  <c r="F986" i="1" s="1"/>
  <c r="AX297" i="1"/>
  <c r="AR297" i="1" s="1"/>
  <c r="F297" i="1" s="1"/>
  <c r="AX1851" i="1"/>
  <c r="AR1851" i="1" s="1"/>
  <c r="AX149" i="1"/>
  <c r="AR149" i="1" s="1"/>
  <c r="AX86" i="1"/>
  <c r="AR86" i="1" s="1"/>
  <c r="AX305" i="1"/>
  <c r="AR305" i="1" s="1"/>
  <c r="AX296" i="1"/>
  <c r="AR296" i="1" s="1"/>
  <c r="AX1189" i="1"/>
  <c r="AR1189" i="1" s="1"/>
  <c r="AX1346" i="1"/>
  <c r="AR1346" i="1" s="1"/>
  <c r="AX1402" i="1"/>
  <c r="AR1402" i="1" s="1"/>
  <c r="AX865" i="1"/>
  <c r="AR865" i="1" s="1"/>
  <c r="AX26" i="1"/>
  <c r="AR26" i="1" s="1"/>
  <c r="AX461" i="1"/>
  <c r="AR461" i="1" s="1"/>
  <c r="AX663" i="1"/>
  <c r="AR663" i="1" s="1"/>
  <c r="AX537" i="1"/>
  <c r="AR537" i="1" s="1"/>
  <c r="F537" i="1" s="1"/>
  <c r="AX1354" i="1"/>
  <c r="AR1354" i="1" s="1"/>
  <c r="F1354" i="1" s="1"/>
  <c r="AX333" i="1"/>
  <c r="AR333" i="1" s="1"/>
  <c r="AX988" i="1"/>
  <c r="AR988" i="1" s="1"/>
  <c r="AX468" i="1"/>
  <c r="AR468" i="1" s="1"/>
  <c r="AX1623" i="1"/>
  <c r="AR1623" i="1" s="1"/>
  <c r="AX827" i="1"/>
  <c r="AR827" i="1" s="1"/>
  <c r="AX306" i="1"/>
  <c r="AR306" i="1" s="1"/>
  <c r="AX15" i="1"/>
  <c r="AR15" i="1" s="1"/>
  <c r="AX30" i="1"/>
  <c r="AR30" i="1" s="1"/>
  <c r="AX279" i="1"/>
  <c r="AR279" i="1" s="1"/>
  <c r="AX326" i="1"/>
  <c r="AR326" i="1" s="1"/>
  <c r="F326" i="1" s="1"/>
  <c r="AX491" i="1"/>
  <c r="AR491" i="1" s="1"/>
  <c r="F491" i="1" s="1"/>
  <c r="AX796" i="1"/>
  <c r="AR796" i="1" s="1"/>
  <c r="AX97" i="1"/>
  <c r="AR97" i="1" s="1"/>
  <c r="AX261" i="1"/>
  <c r="AR261" i="1" s="1"/>
  <c r="F261" i="1" s="1"/>
  <c r="AX2450" i="1"/>
  <c r="AR2450" i="1" s="1"/>
  <c r="AX1101" i="1"/>
  <c r="AR1101" i="1" s="1"/>
  <c r="F1101" i="1" s="1"/>
  <c r="AX92" i="1"/>
  <c r="AR92" i="1" s="1"/>
  <c r="AX878" i="1"/>
  <c r="AR878" i="1" s="1"/>
  <c r="AX314" i="1"/>
  <c r="AR314" i="1" s="1"/>
  <c r="AX1052" i="1"/>
  <c r="AR1052" i="1" s="1"/>
  <c r="AX826" i="1"/>
  <c r="AR826" i="1" s="1"/>
  <c r="F826" i="1" s="1"/>
  <c r="AX390" i="1"/>
  <c r="AR390" i="1" s="1"/>
  <c r="AX150" i="1"/>
  <c r="AR150" i="1" s="1"/>
  <c r="AX65" i="1"/>
  <c r="AR65" i="1" s="1"/>
  <c r="AX453" i="1"/>
  <c r="AR453" i="1" s="1"/>
  <c r="AX646" i="1"/>
  <c r="AR646" i="1" s="1"/>
  <c r="AX236" i="1"/>
  <c r="AR236" i="1" s="1"/>
  <c r="F236" i="1" s="1"/>
  <c r="AX195" i="1"/>
  <c r="AR195" i="1" s="1"/>
  <c r="F195" i="1" s="1"/>
  <c r="AX925" i="1"/>
  <c r="AR925" i="1" s="1"/>
  <c r="AX662" i="1"/>
  <c r="AR662" i="1" s="1"/>
  <c r="AX396" i="1"/>
  <c r="AR396" i="1" s="1"/>
  <c r="AX1496" i="1"/>
  <c r="AR1496" i="1" s="1"/>
  <c r="F1496" i="1" s="1"/>
  <c r="AX147" i="1"/>
  <c r="AR147" i="1" s="1"/>
  <c r="C72" i="1"/>
  <c r="C73" i="1" s="1"/>
  <c r="AE71" i="1"/>
  <c r="AD71" i="1" s="1"/>
  <c r="AB71" i="1" s="1"/>
  <c r="AJ2587" i="1"/>
  <c r="AH2587" i="1" s="1"/>
  <c r="AJ2613" i="1"/>
  <c r="AH2613" i="1" s="1"/>
  <c r="K13" i="2"/>
  <c r="AF1506" i="1"/>
  <c r="AF1365" i="1"/>
  <c r="AI71" i="1" l="1"/>
  <c r="AJ71" i="1"/>
  <c r="AH71" i="1" s="1"/>
  <c r="C74" i="1"/>
  <c r="AE73" i="1"/>
  <c r="AD73" i="1" s="1"/>
  <c r="AB1506" i="1"/>
  <c r="AI1506" i="1" s="1"/>
  <c r="K14" i="2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AF2017" i="1"/>
  <c r="AF2176" i="1"/>
  <c r="AF511" i="1"/>
  <c r="AF1633" i="1"/>
  <c r="AF1729" i="1"/>
  <c r="AF1441" i="1"/>
  <c r="AF2145" i="1"/>
  <c r="AF959" i="1"/>
  <c r="AF1167" i="1"/>
  <c r="AF641" i="1"/>
  <c r="AF2736" i="1"/>
  <c r="AF991" i="1"/>
  <c r="AF799" i="1"/>
  <c r="AF2016" i="1"/>
  <c r="AF1615" i="1"/>
  <c r="AF2209" i="1"/>
  <c r="AF2081" i="1"/>
  <c r="AF767" i="1"/>
  <c r="AF256" i="1"/>
  <c r="AF1793" i="1"/>
  <c r="AF160" i="1"/>
  <c r="AF1695" i="1"/>
  <c r="AF2753" i="1"/>
  <c r="AF1888" i="1"/>
  <c r="AF1456" i="1"/>
  <c r="AF768" i="1"/>
  <c r="AF1023" i="1"/>
  <c r="AF1713" i="1"/>
  <c r="AF2497" i="1"/>
  <c r="AF1664" i="1"/>
  <c r="AF2768" i="1"/>
  <c r="AF801" i="1"/>
  <c r="AF1248" i="1"/>
  <c r="AF353" i="1"/>
  <c r="AF2577" i="1"/>
  <c r="AF1937" i="1"/>
  <c r="AF1681" i="1"/>
  <c r="AF1985" i="1"/>
  <c r="AF769" i="1"/>
  <c r="AF1663" i="1"/>
  <c r="AF321" i="1"/>
  <c r="AF607" i="1"/>
  <c r="AF1823" i="1"/>
  <c r="AF2160" i="1"/>
  <c r="AF2193" i="1"/>
  <c r="AF2208" i="1"/>
  <c r="AF417" i="1"/>
  <c r="AF481" i="1"/>
  <c r="AF1744" i="1"/>
  <c r="AF2177" i="1"/>
  <c r="AF240" i="1"/>
  <c r="AF1137" i="1"/>
  <c r="AF1535" i="1"/>
  <c r="AF399" i="1"/>
  <c r="AF2751" i="1"/>
  <c r="AF800" i="1"/>
  <c r="AF2512" i="1"/>
  <c r="AF207" i="1"/>
  <c r="AF65" i="1"/>
  <c r="AF1759" i="1"/>
  <c r="AF1263" i="1"/>
  <c r="AF1617" i="1"/>
  <c r="AF864" i="1"/>
  <c r="AF1761" i="1"/>
  <c r="AF879" i="1"/>
  <c r="AF720" i="1"/>
  <c r="AF1712" i="1"/>
  <c r="AF1152" i="1"/>
  <c r="AF2191" i="1"/>
  <c r="AF1711" i="1"/>
  <c r="AF1807" i="1"/>
  <c r="AF673" i="1"/>
  <c r="AF2271" i="1"/>
  <c r="AF463" i="1"/>
  <c r="AF1921" i="1"/>
  <c r="AF1039" i="1"/>
  <c r="AF1905" i="1"/>
  <c r="AF1665" i="1"/>
  <c r="AF2255" i="1"/>
  <c r="AF1825" i="1"/>
  <c r="AF448" i="1"/>
  <c r="AF1631" i="1"/>
  <c r="AF817" i="1"/>
  <c r="AF2449" i="1"/>
  <c r="AF897" i="1"/>
  <c r="AF1777" i="1"/>
  <c r="AF655" i="1"/>
  <c r="AF1887" i="1"/>
  <c r="AF1697" i="1"/>
  <c r="AF833" i="1"/>
  <c r="AF1471" i="1"/>
  <c r="AF640" i="1"/>
  <c r="AF144" i="1"/>
  <c r="AF623" i="1"/>
  <c r="AF319" i="1"/>
  <c r="AF2720" i="1"/>
  <c r="AF432" i="1"/>
  <c r="AF1983" i="1"/>
  <c r="AF1599" i="1"/>
  <c r="AF1249" i="1"/>
  <c r="AF2513" i="1"/>
  <c r="AF241" i="1"/>
  <c r="AF111" i="1"/>
  <c r="AF447" i="1"/>
  <c r="AF1840" i="1"/>
  <c r="AF591" i="1"/>
  <c r="AF2400" i="1"/>
  <c r="AF2129" i="1"/>
  <c r="AF863" i="1"/>
  <c r="AF288" i="1"/>
  <c r="AF2113" i="1"/>
  <c r="AF176" i="1"/>
  <c r="AF2321" i="1"/>
  <c r="AF545" i="1"/>
  <c r="AF1792" i="1"/>
  <c r="AF527" i="1"/>
  <c r="AF1232" i="1"/>
  <c r="AF1791" i="1"/>
  <c r="AF2608" i="1"/>
  <c r="AF1024" i="1"/>
  <c r="AF1680" i="1"/>
  <c r="AF2351" i="1"/>
  <c r="AF255" i="1"/>
  <c r="AF880" i="1"/>
  <c r="AF1233" i="1"/>
  <c r="AF703" i="1"/>
  <c r="AF1247" i="1"/>
  <c r="AF2416" i="1"/>
  <c r="AF2527" i="1"/>
  <c r="AF528" i="1"/>
  <c r="AF945" i="1"/>
  <c r="AF2032" i="1"/>
  <c r="AF2223" i="1"/>
  <c r="C75" i="1" l="1"/>
  <c r="AE74" i="1"/>
  <c r="AD74" i="1" s="1"/>
  <c r="AE65" i="1"/>
  <c r="AD65" i="1" s="1"/>
  <c r="AB65" i="1"/>
  <c r="AI65" i="1" s="1"/>
  <c r="AB1456" i="1"/>
  <c r="AI1456" i="1" s="1"/>
  <c r="AB1937" i="1"/>
  <c r="AI1937" i="1" s="1"/>
  <c r="AB481" i="1"/>
  <c r="AI481" i="1" s="1"/>
  <c r="AB2416" i="1"/>
  <c r="AI2416" i="1" s="1"/>
  <c r="F2416" i="1" s="1"/>
  <c r="AB1664" i="1"/>
  <c r="AI1664" i="1" s="1"/>
  <c r="AB2351" i="1"/>
  <c r="AI2351" i="1" s="1"/>
  <c r="AB144" i="1"/>
  <c r="AI144" i="1" s="1"/>
  <c r="AB1905" i="1"/>
  <c r="AI1905" i="1" s="1"/>
  <c r="AB2497" i="1"/>
  <c r="AI2497" i="1" s="1"/>
  <c r="AJ1506" i="1"/>
  <c r="AH1506" i="1" s="1"/>
  <c r="AF48" i="1"/>
  <c r="AF2239" i="1"/>
  <c r="AF1808" i="1"/>
  <c r="AF479" i="1"/>
  <c r="AF2735" i="1"/>
  <c r="AF2859" i="1"/>
  <c r="AF2847" i="1"/>
  <c r="AF2868" i="1"/>
  <c r="AF2873" i="1"/>
  <c r="AF2849" i="1"/>
  <c r="AF2855" i="1"/>
  <c r="AF2782" i="1"/>
  <c r="AB2782" i="1" s="1"/>
  <c r="AF2867" i="1"/>
  <c r="AF2871" i="1"/>
  <c r="AF2846" i="1"/>
  <c r="AF2857" i="1"/>
  <c r="AF2884" i="1"/>
  <c r="AB2884" i="1" s="1"/>
  <c r="AF2882" i="1"/>
  <c r="AB2882" i="1" s="1"/>
  <c r="AF2875" i="1"/>
  <c r="AF2872" i="1"/>
  <c r="AF2893" i="1"/>
  <c r="AF2836" i="1"/>
  <c r="AB2836" i="1" s="1"/>
  <c r="AF2842" i="1"/>
  <c r="AF2834" i="1"/>
  <c r="AB2834" i="1" s="1"/>
  <c r="AF2827" i="1"/>
  <c r="AF2887" i="1"/>
  <c r="AF2843" i="1"/>
  <c r="AF2804" i="1"/>
  <c r="AF2826" i="1"/>
  <c r="AF2790" i="1"/>
  <c r="AB2790" i="1" s="1"/>
  <c r="AF2845" i="1"/>
  <c r="AF2824" i="1"/>
  <c r="AF2833" i="1"/>
  <c r="AF2877" i="1"/>
  <c r="AF2829" i="1"/>
  <c r="AF2841" i="1"/>
  <c r="AF2856" i="1"/>
  <c r="AF2828" i="1"/>
  <c r="AF2785" i="1"/>
  <c r="AF2792" i="1"/>
  <c r="AF2835" i="1"/>
  <c r="AB2835" i="1" s="1"/>
  <c r="AF2240" i="1"/>
  <c r="AF304" i="1"/>
  <c r="AF1745" i="1"/>
  <c r="AF63" i="1"/>
  <c r="AF64" i="1"/>
  <c r="AF208" i="1"/>
  <c r="AF719" i="1"/>
  <c r="AF975" i="1"/>
  <c r="AF49" i="1"/>
  <c r="AF2511" i="1"/>
  <c r="AF1649" i="1"/>
  <c r="AF960" i="1"/>
  <c r="AF660" i="1"/>
  <c r="AF2614" i="1"/>
  <c r="AF418" i="1"/>
  <c r="AF354" i="1"/>
  <c r="AF46" i="1"/>
  <c r="AF532" i="1"/>
  <c r="AF958" i="1"/>
  <c r="AF437" i="1"/>
  <c r="AF866" i="1"/>
  <c r="AF1765" i="1"/>
  <c r="AF678" i="1"/>
  <c r="AF2356" i="1"/>
  <c r="AF1507" i="1"/>
  <c r="AF2738" i="1"/>
  <c r="AF644" i="1"/>
  <c r="AF1300" i="1"/>
  <c r="AF2014" i="1"/>
  <c r="AF2672" i="1"/>
  <c r="AF454" i="1"/>
  <c r="AF1667" i="1"/>
  <c r="AF882" i="1"/>
  <c r="AF1854" i="1"/>
  <c r="AF2749" i="1"/>
  <c r="AF2740" i="1"/>
  <c r="AF1634" i="1"/>
  <c r="AF1252" i="1"/>
  <c r="AF982" i="1"/>
  <c r="AF1262" i="1"/>
  <c r="AF2034" i="1"/>
  <c r="AF2019" i="1"/>
  <c r="AF419" i="1"/>
  <c r="AF1812" i="1"/>
  <c r="AF2006" i="1"/>
  <c r="AF1790" i="1"/>
  <c r="AF398" i="1"/>
  <c r="AF2228" i="1"/>
  <c r="AF197" i="1"/>
  <c r="AF2509" i="1"/>
  <c r="AF87" i="1"/>
  <c r="AF1973" i="1"/>
  <c r="AF1646" i="1"/>
  <c r="AF734" i="1"/>
  <c r="AF899" i="1"/>
  <c r="AF1203" i="1"/>
  <c r="AF1350" i="1"/>
  <c r="AF803" i="1"/>
  <c r="AF2227" i="1"/>
  <c r="AF626" i="1"/>
  <c r="AF1525" i="1"/>
  <c r="AF1780" i="1"/>
  <c r="AF2693" i="1"/>
  <c r="AF837" i="1"/>
  <c r="AF2291" i="1"/>
  <c r="AF2118" i="1"/>
  <c r="AF1218" i="1"/>
  <c r="AF2386" i="1"/>
  <c r="AF1174" i="1"/>
  <c r="AF542" i="1"/>
  <c r="AF1669" i="1"/>
  <c r="AF546" i="1"/>
  <c r="AF2102" i="1"/>
  <c r="AF1638" i="1"/>
  <c r="AF2188" i="1"/>
  <c r="AF1334" i="1"/>
  <c r="AF1682" i="1"/>
  <c r="AF166" i="1"/>
  <c r="AF1219" i="1"/>
  <c r="AF2644" i="1"/>
  <c r="AF980" i="1"/>
  <c r="AF1732" i="1"/>
  <c r="AF709" i="1"/>
  <c r="AF259" i="1"/>
  <c r="AF2274" i="1"/>
  <c r="AF722" i="1"/>
  <c r="AF725" i="1"/>
  <c r="AF821" i="1"/>
  <c r="AF1910" i="1"/>
  <c r="AF534" i="1"/>
  <c r="AF1122" i="1"/>
  <c r="AF914" i="1"/>
  <c r="AF1398" i="1"/>
  <c r="AF1462" i="1"/>
  <c r="AF2051" i="1"/>
  <c r="AF1750" i="1"/>
  <c r="AF1062" i="1"/>
  <c r="AF66" i="1"/>
  <c r="AF1764" i="1"/>
  <c r="AF2004" i="1"/>
  <c r="AF2190" i="1"/>
  <c r="AF135" i="1"/>
  <c r="AF1908" i="1"/>
  <c r="AF1940" i="1"/>
  <c r="AF1442" i="1"/>
  <c r="AF501" i="1"/>
  <c r="AF2374" i="1"/>
  <c r="AF2098" i="1"/>
  <c r="AF2483" i="1"/>
  <c r="AF1534" i="1"/>
  <c r="AF1684" i="1"/>
  <c r="AF2707" i="1"/>
  <c r="AF743" i="1"/>
  <c r="AF1406" i="1"/>
  <c r="AF2530" i="1"/>
  <c r="AF844" i="1"/>
  <c r="AF181" i="1"/>
  <c r="AF2146" i="1"/>
  <c r="AF1666" i="1"/>
  <c r="AF2358" i="1"/>
  <c r="AF1362" i="1"/>
  <c r="AF1644" i="1"/>
  <c r="AF1699" i="1"/>
  <c r="AF580" i="1"/>
  <c r="AF446" i="1"/>
  <c r="AF1939" i="1"/>
  <c r="AF2003" i="1"/>
  <c r="AF2510" i="1"/>
  <c r="AF2757" i="1"/>
  <c r="AF1032" i="1"/>
  <c r="AF1890" i="1"/>
  <c r="AF2150" i="1"/>
  <c r="AF1315" i="1"/>
  <c r="AF2462" i="1"/>
  <c r="AF852" i="1"/>
  <c r="AF1826" i="1"/>
  <c r="AF883" i="1"/>
  <c r="AF203" i="1"/>
  <c r="AF2063" i="1"/>
  <c r="AF2125" i="1"/>
  <c r="AF2053" i="1"/>
  <c r="AF62" i="1"/>
  <c r="AF1006" i="1"/>
  <c r="AF289" i="1"/>
  <c r="AF198" i="1"/>
  <c r="AF937" i="1"/>
  <c r="AF940" i="1"/>
  <c r="AF1858" i="1"/>
  <c r="AF2275" i="1"/>
  <c r="AF790" i="1"/>
  <c r="AF500" i="1"/>
  <c r="AF2649" i="1"/>
  <c r="AF306" i="1"/>
  <c r="AF2055" i="1"/>
  <c r="AF894" i="1"/>
  <c r="AF195" i="1"/>
  <c r="AF2328" i="1"/>
  <c r="AF322" i="1"/>
  <c r="AF1077" i="1"/>
  <c r="AF1981" i="1"/>
  <c r="AF1774" i="1"/>
  <c r="AF1107" i="1"/>
  <c r="AF2515" i="1"/>
  <c r="AF1820" i="1"/>
  <c r="AF2742" i="1"/>
  <c r="AF1749" i="1"/>
  <c r="AF1635" i="1"/>
  <c r="AF1503" i="1"/>
  <c r="AF1450" i="1"/>
  <c r="AF581" i="1"/>
  <c r="AF142" i="1"/>
  <c r="AF167" i="1"/>
  <c r="AF1956" i="1"/>
  <c r="AF1621" i="1"/>
  <c r="AF190" i="1"/>
  <c r="AF484" i="1"/>
  <c r="AF211" i="1"/>
  <c r="AF1582" i="1"/>
  <c r="AF227" i="1"/>
  <c r="AF212" i="1"/>
  <c r="AF277" i="1"/>
  <c r="AF819" i="1"/>
  <c r="AF2721" i="1"/>
  <c r="AF1461" i="1"/>
  <c r="AF1971" i="1"/>
  <c r="AF196" i="1"/>
  <c r="AF1740" i="1"/>
  <c r="AF1821" i="1"/>
  <c r="AF793" i="1"/>
  <c r="AF1769" i="1"/>
  <c r="AF1227" i="1"/>
  <c r="AF984" i="1"/>
  <c r="AF1613" i="1"/>
  <c r="AF1278" i="1"/>
  <c r="AF1517" i="1"/>
  <c r="AF537" i="1"/>
  <c r="AF1653" i="1"/>
  <c r="AF2178" i="1"/>
  <c r="AF873" i="1"/>
  <c r="AF1877" i="1"/>
  <c r="AF1651" i="1"/>
  <c r="AF2134" i="1"/>
  <c r="AF2531" i="1"/>
  <c r="AF355" i="1"/>
  <c r="AF1271" i="1"/>
  <c r="AF219" i="1"/>
  <c r="AF519" i="1"/>
  <c r="AF2387" i="1"/>
  <c r="AF2696" i="1"/>
  <c r="AF1771" i="1"/>
  <c r="AF1817" i="1"/>
  <c r="AF1976" i="1"/>
  <c r="AF968" i="1"/>
  <c r="AF502" i="1"/>
  <c r="AF818" i="1"/>
  <c r="AF1157" i="1"/>
  <c r="AF1380" i="1"/>
  <c r="AF206" i="1"/>
  <c r="AF2292" i="1"/>
  <c r="AF1654" i="1"/>
  <c r="AF462" i="1"/>
  <c r="AF1782" i="1"/>
  <c r="AF53" i="1"/>
  <c r="AE53" i="1" s="1"/>
  <c r="AD53" i="1" s="1"/>
  <c r="AF1182" i="1"/>
  <c r="AF738" i="1"/>
  <c r="AF915" i="1"/>
  <c r="AF1810" i="1"/>
  <c r="AF575" i="1"/>
  <c r="AF2248" i="1"/>
  <c r="AF550" i="1"/>
  <c r="AF679" i="1"/>
  <c r="AF38" i="1"/>
  <c r="AF1836" i="1"/>
  <c r="AF564" i="1"/>
  <c r="AF2755" i="1"/>
  <c r="AF202" i="1"/>
  <c r="AF645" i="1"/>
  <c r="AF826" i="1"/>
  <c r="AF2404" i="1"/>
  <c r="AF2180" i="1"/>
  <c r="AF1069" i="1"/>
  <c r="AF1785" i="1"/>
  <c r="AF247" i="1"/>
  <c r="AF1802" i="1"/>
  <c r="AF301" i="1"/>
  <c r="AF1419" i="1"/>
  <c r="AF342" i="1"/>
  <c r="AF1626" i="1"/>
  <c r="AE1626" i="1" s="1"/>
  <c r="AD1626" i="1" s="1"/>
  <c r="AB1626" i="1" s="1"/>
  <c r="AF420" i="1"/>
  <c r="AF2265" i="1"/>
  <c r="AF2581" i="1"/>
  <c r="AF1688" i="1"/>
  <c r="AF1346" i="1"/>
  <c r="AF2165" i="1"/>
  <c r="AF276" i="1"/>
  <c r="AF2195" i="1"/>
  <c r="AF1918" i="1"/>
  <c r="AF1187" i="1"/>
  <c r="AF52" i="1"/>
  <c r="AE52" i="1" s="1"/>
  <c r="AD52" i="1" s="1"/>
  <c r="AF1234" i="1"/>
  <c r="AF1092" i="1"/>
  <c r="AF845" i="1"/>
  <c r="AF1420" i="1"/>
  <c r="AF2272" i="1"/>
  <c r="AF1965" i="1"/>
  <c r="AF314" i="1"/>
  <c r="AF2158" i="1"/>
  <c r="AF2085" i="1"/>
  <c r="AF2296" i="1"/>
  <c r="AF1906" i="1"/>
  <c r="AF134" i="1"/>
  <c r="AF1742" i="1"/>
  <c r="AF774" i="1"/>
  <c r="AF2163" i="1"/>
  <c r="AF1694" i="1"/>
  <c r="AF1630" i="1"/>
  <c r="AF1112" i="1"/>
  <c r="AF634" i="1"/>
  <c r="AF1963" i="1"/>
  <c r="AF1331" i="1"/>
  <c r="AF1838" i="1"/>
  <c r="AF884" i="1"/>
  <c r="AF758" i="1"/>
  <c r="AF2402" i="1"/>
  <c r="AF2533" i="1"/>
  <c r="AF1806" i="1"/>
  <c r="AF2242" i="1"/>
  <c r="AF110" i="1"/>
  <c r="AF1718" i="1"/>
  <c r="AF2126" i="1"/>
  <c r="AF1301" i="1"/>
  <c r="AF2748" i="1"/>
  <c r="AF622" i="1"/>
  <c r="AF234" i="1"/>
  <c r="AF162" i="1"/>
  <c r="AF2638" i="1"/>
  <c r="AF981" i="1"/>
  <c r="AF186" i="1"/>
  <c r="AF2066" i="1"/>
  <c r="AF365" i="1"/>
  <c r="AF487" i="1"/>
  <c r="AF47" i="1"/>
  <c r="AF495" i="1"/>
  <c r="AF651" i="1"/>
  <c r="AF916" i="1"/>
  <c r="AF50" i="1"/>
  <c r="AE50" i="1" s="1"/>
  <c r="AD50" i="1" s="1"/>
  <c r="AF1142" i="1"/>
  <c r="AF1172" i="1"/>
  <c r="AF2579" i="1"/>
  <c r="AF2611" i="1"/>
  <c r="AF756" i="1"/>
  <c r="AF1874" i="1"/>
  <c r="AF755" i="1"/>
  <c r="AF2298" i="1"/>
  <c r="AF1189" i="1"/>
  <c r="AF702" i="1"/>
  <c r="AF2050" i="1"/>
  <c r="AF517" i="1"/>
  <c r="AF1618" i="1"/>
  <c r="AF1747" i="1"/>
  <c r="AF213" i="1"/>
  <c r="AF2578" i="1"/>
  <c r="AF690" i="1"/>
  <c r="AF654" i="1"/>
  <c r="AF822" i="1"/>
  <c r="AF606" i="1"/>
  <c r="AF862" i="1"/>
  <c r="AF1975" i="1"/>
  <c r="AF1852" i="1"/>
  <c r="AF1416" i="1"/>
  <c r="AF1565" i="1"/>
  <c r="AF1320" i="1"/>
  <c r="AF1318" i="1"/>
  <c r="AF2167" i="1"/>
  <c r="AF773" i="1"/>
  <c r="AF2717" i="1"/>
  <c r="AF1438" i="1"/>
  <c r="AF2370" i="1"/>
  <c r="AF2290" i="1"/>
  <c r="AF331" i="1"/>
  <c r="AF1796" i="1"/>
  <c r="AF387" i="1"/>
  <c r="AF1923" i="1"/>
  <c r="AF1054" i="1"/>
  <c r="AF1762" i="1"/>
  <c r="AF2069" i="1"/>
  <c r="AF1202" i="1"/>
  <c r="AF45" i="1"/>
  <c r="AF1945" i="1"/>
  <c r="AF780" i="1"/>
  <c r="AF471" i="1"/>
  <c r="AF565" i="1"/>
  <c r="AF1907" i="1"/>
  <c r="AF1067" i="1"/>
  <c r="AF1938" i="1"/>
  <c r="AF1830" i="1"/>
  <c r="AF2576" i="1"/>
  <c r="AF2071" i="1"/>
  <c r="AF2198" i="1"/>
  <c r="AF612" i="1"/>
  <c r="AF1628" i="1"/>
  <c r="AF478" i="1"/>
  <c r="AF1509" i="1"/>
  <c r="AF183" i="1"/>
  <c r="AF2692" i="1"/>
  <c r="AF2152" i="1"/>
  <c r="AF585" i="1"/>
  <c r="AF672" i="1"/>
  <c r="AF569" i="1"/>
  <c r="AF1659" i="1"/>
  <c r="AF2281" i="1"/>
  <c r="AF1204" i="1"/>
  <c r="AF1560" i="1"/>
  <c r="AF344" i="1"/>
  <c r="AF1434" i="1"/>
  <c r="AE1434" i="1" s="1"/>
  <c r="AD1434" i="1" s="1"/>
  <c r="AF450" i="1"/>
  <c r="AF218" i="1"/>
  <c r="AE218" i="1" s="1"/>
  <c r="AD218" i="1" s="1"/>
  <c r="AF408" i="1"/>
  <c r="AF737" i="1"/>
  <c r="AF426" i="1"/>
  <c r="AF1566" i="1"/>
  <c r="AF560" i="1"/>
  <c r="AF2741" i="1"/>
  <c r="AF2166" i="1"/>
  <c r="AF1655" i="1"/>
  <c r="AF613" i="1"/>
  <c r="AF2280" i="1"/>
  <c r="AF2059" i="1"/>
  <c r="AF441" i="1"/>
  <c r="AF2600" i="1"/>
  <c r="AF2119" i="1"/>
  <c r="AF1083" i="1"/>
  <c r="AF750" i="1"/>
  <c r="AF2215" i="1"/>
  <c r="AF1722" i="1"/>
  <c r="AF857" i="1"/>
  <c r="AF1915" i="1"/>
  <c r="AF1316" i="1"/>
  <c r="AF2413" i="1"/>
  <c r="AF2396" i="1"/>
  <c r="AF829" i="1"/>
  <c r="AF1787" i="1"/>
  <c r="AF903" i="1"/>
  <c r="AF1642" i="1"/>
  <c r="AF1261" i="1"/>
  <c r="AF831" i="1"/>
  <c r="AF1114" i="1"/>
  <c r="AE1114" i="1" s="1"/>
  <c r="AD1114" i="1" s="1"/>
  <c r="AF2234" i="1"/>
  <c r="AF2107" i="1"/>
  <c r="AF434" i="1"/>
  <c r="AF1835" i="1"/>
  <c r="AF1620" i="1"/>
  <c r="AF856" i="1"/>
  <c r="AF453" i="1"/>
  <c r="AF226" i="1"/>
  <c r="AF2282" i="1"/>
  <c r="AF433" i="1"/>
  <c r="AF1678" i="1"/>
  <c r="AF696" i="1"/>
  <c r="AF1288" i="1"/>
  <c r="AF1707" i="1"/>
  <c r="AF488" i="1"/>
  <c r="AF2090" i="1"/>
  <c r="AF664" i="1"/>
  <c r="AF2141" i="1"/>
  <c r="AF931" i="1"/>
  <c r="AF1661" i="1"/>
  <c r="AF1856" i="1"/>
  <c r="AF1705" i="1"/>
  <c r="AF469" i="1"/>
  <c r="AF125" i="1"/>
  <c r="AF2114" i="1"/>
  <c r="AF2522" i="1"/>
  <c r="AF1098" i="1"/>
  <c r="AF1197" i="1"/>
  <c r="AF1005" i="1"/>
  <c r="AF775" i="1"/>
  <c r="AF685" i="1"/>
  <c r="AF1863" i="1"/>
  <c r="AF1608" i="1"/>
  <c r="AF946" i="1"/>
  <c r="AF2588" i="1"/>
  <c r="AF1851" i="1"/>
  <c r="AF512" i="1"/>
  <c r="AF189" i="1"/>
  <c r="AF1576" i="1"/>
  <c r="AF2008" i="1"/>
  <c r="AF1113" i="1"/>
  <c r="AF310" i="1"/>
  <c r="AF543" i="1"/>
  <c r="AF1703" i="1"/>
  <c r="AF232" i="1"/>
  <c r="AF536" i="1"/>
  <c r="AF1022" i="1"/>
  <c r="AF1704" i="1"/>
  <c r="AF1648" i="1"/>
  <c r="AF2309" i="1"/>
  <c r="AF6" i="1"/>
  <c r="AE6" i="1" s="1"/>
  <c r="AD6" i="1" s="1"/>
  <c r="AF1948" i="1"/>
  <c r="AF2136" i="1"/>
  <c r="AF2582" i="1"/>
  <c r="AF2168" i="1"/>
  <c r="AF1701" i="1"/>
  <c r="AF1242" i="1"/>
  <c r="AE1242" i="1" s="1"/>
  <c r="AD1242" i="1" s="1"/>
  <c r="AF2297" i="1"/>
  <c r="AF853" i="1"/>
  <c r="AF785" i="1"/>
  <c r="AF732" i="1"/>
  <c r="AF2206" i="1"/>
  <c r="AF1676" i="1"/>
  <c r="AF1143" i="1"/>
  <c r="AF1612" i="1"/>
  <c r="AF444" i="1"/>
  <c r="AF1672" i="1"/>
  <c r="AF1831" i="1"/>
  <c r="AF2058" i="1"/>
  <c r="AF967" i="1"/>
  <c r="AF376" i="1"/>
  <c r="AF1929" i="1"/>
  <c r="AF2507" i="1"/>
  <c r="AF1739" i="1"/>
  <c r="AF794" i="1"/>
  <c r="AE794" i="1" s="1"/>
  <c r="AD794" i="1" s="1"/>
  <c r="AF1943" i="1"/>
  <c r="AF2084" i="1"/>
  <c r="AF1656" i="1"/>
  <c r="AF413" i="1"/>
  <c r="AF2082" i="1"/>
  <c r="AF951" i="1"/>
  <c r="AF1709" i="1"/>
  <c r="AF749" i="1"/>
  <c r="AF630" i="1"/>
  <c r="AF2189" i="1"/>
  <c r="AF1332" i="1"/>
  <c r="AF439" i="1"/>
  <c r="AF1368" i="1"/>
  <c r="AF2697" i="1"/>
  <c r="AF1799" i="1"/>
  <c r="AF1756" i="1"/>
  <c r="AF1004" i="1"/>
  <c r="AF2405" i="1"/>
  <c r="AF877" i="1"/>
  <c r="AF1783" i="1"/>
  <c r="AF909" i="1"/>
  <c r="AF124" i="1"/>
  <c r="AF2583" i="1"/>
  <c r="AF1159" i="1"/>
  <c r="AF1753" i="1"/>
  <c r="AF533" i="1"/>
  <c r="AF1979" i="1"/>
  <c r="AF551" i="1"/>
  <c r="AF2257" i="1"/>
  <c r="AF665" i="1"/>
  <c r="AF2679" i="1"/>
  <c r="AF1880" i="1"/>
  <c r="AF201" i="1"/>
  <c r="AF2186" i="1"/>
  <c r="AF1657" i="1"/>
  <c r="AF311" i="1"/>
  <c r="AF731" i="1"/>
  <c r="AF1643" i="1"/>
  <c r="AF1931" i="1"/>
  <c r="AF2293" i="1"/>
  <c r="AF887" i="1"/>
  <c r="AF1421" i="1"/>
  <c r="AF2225" i="1"/>
  <c r="AF2744" i="1"/>
  <c r="AF989" i="1"/>
  <c r="AF265" i="1"/>
  <c r="AF268" i="1"/>
  <c r="AF1533" i="1"/>
  <c r="AF2528" i="1"/>
  <c r="AF2498" i="1"/>
  <c r="AF375" i="1"/>
  <c r="AF1512" i="1"/>
  <c r="AF43" i="1"/>
  <c r="AF2169" i="1"/>
  <c r="AF846" i="1"/>
  <c r="AF855" i="1"/>
  <c r="AF962" i="1"/>
  <c r="AF39" i="1"/>
  <c r="AF2009" i="1"/>
  <c r="AF318" i="1"/>
  <c r="AF1321" i="1"/>
  <c r="AF781" i="1"/>
  <c r="AF1099" i="1"/>
  <c r="AF2580" i="1"/>
  <c r="AF470" i="1"/>
  <c r="AF36" i="1"/>
  <c r="AF1303" i="1"/>
  <c r="AF2237" i="1"/>
  <c r="AF2756" i="1"/>
  <c r="AF1960" i="1"/>
  <c r="AF1954" i="1"/>
  <c r="AF1767" i="1"/>
  <c r="AF1720" i="1"/>
  <c r="AF746" i="1"/>
  <c r="AF1158" i="1"/>
  <c r="AF2363" i="1"/>
  <c r="AF2724" i="1"/>
  <c r="AF1947" i="1"/>
  <c r="AE1947" i="1" s="1"/>
  <c r="AD1947" i="1" s="1"/>
  <c r="AF1916" i="1"/>
  <c r="AF1640" i="1"/>
  <c r="AF1480" i="1"/>
  <c r="AF924" i="1"/>
  <c r="AF2089" i="1"/>
  <c r="AF2436" i="1"/>
  <c r="AF1369" i="1"/>
  <c r="AF2155" i="1"/>
  <c r="AF1387" i="1"/>
  <c r="AF1388" i="1"/>
  <c r="AF461" i="1"/>
  <c r="AF2087" i="1"/>
  <c r="AF192" i="1"/>
  <c r="AF364" i="1"/>
  <c r="AF525" i="1"/>
  <c r="AF1893" i="1"/>
  <c r="AF1998" i="1"/>
  <c r="AF1128" i="1"/>
  <c r="AF2057" i="1"/>
  <c r="AF811" i="1"/>
  <c r="AF842" i="1"/>
  <c r="AF2754" i="1"/>
  <c r="AF1853" i="1"/>
  <c r="AF1418" i="1"/>
  <c r="AF832" i="1"/>
  <c r="AF1527" i="1"/>
  <c r="AF923" i="1"/>
  <c r="AF271" i="1"/>
  <c r="AF2056" i="1"/>
  <c r="AF1879" i="1"/>
  <c r="AF1305" i="1"/>
  <c r="AF1778" i="1"/>
  <c r="AF666" i="1"/>
  <c r="AE666" i="1" s="1"/>
  <c r="AD666" i="1" s="1"/>
  <c r="AB666" i="1" s="1"/>
  <c r="AF477" i="1"/>
  <c r="AF1710" i="1"/>
  <c r="AF650" i="1"/>
  <c r="AF843" i="1"/>
  <c r="AF865" i="1"/>
  <c r="AF313" i="1"/>
  <c r="AF2156" i="1"/>
  <c r="AF300" i="1"/>
  <c r="AF2011" i="1"/>
  <c r="AF90" i="1"/>
  <c r="AF786" i="1"/>
  <c r="AF1860" i="1"/>
  <c r="AF1440" i="1"/>
  <c r="AF2135" i="1"/>
  <c r="AF1815" i="1"/>
  <c r="AF1498" i="1"/>
  <c r="AE1498" i="1" s="1"/>
  <c r="AD1498" i="1" s="1"/>
  <c r="AF505" i="1"/>
  <c r="AF239" i="1"/>
  <c r="AF888" i="1"/>
  <c r="AF1370" i="1"/>
  <c r="AE1370" i="1" s="1"/>
  <c r="AD1370" i="1" s="1"/>
  <c r="AF763" i="1"/>
  <c r="AF137" i="1"/>
  <c r="AF2171" i="1"/>
  <c r="AF661" i="1"/>
  <c r="AF1689" i="1"/>
  <c r="AF280" i="1"/>
  <c r="AF828" i="1"/>
  <c r="AF1738" i="1"/>
  <c r="AF2709" i="1"/>
  <c r="AF902" i="1"/>
  <c r="AF2124" i="1"/>
  <c r="AF427" i="1"/>
  <c r="AF1636" i="1"/>
  <c r="AF893" i="1"/>
  <c r="AF1757" i="1"/>
  <c r="AF2571" i="1"/>
  <c r="AF153" i="1"/>
  <c r="AF2174" i="1"/>
  <c r="AF1726" i="1"/>
  <c r="AF1404" i="1"/>
  <c r="AF2273" i="1"/>
  <c r="AF1725" i="1"/>
  <c r="AF1917" i="1"/>
  <c r="AF875" i="1"/>
  <c r="AF617" i="1"/>
  <c r="AF2700" i="1"/>
  <c r="AF555" i="1"/>
  <c r="AF2173" i="1"/>
  <c r="AF892" i="1"/>
  <c r="AF61" i="1"/>
  <c r="AE61" i="1" s="1"/>
  <c r="AD61" i="1" s="1"/>
  <c r="AB61" i="1" s="1"/>
  <c r="AF2684" i="1"/>
  <c r="AF177" i="1"/>
  <c r="AF1850" i="1"/>
  <c r="AF1144" i="1"/>
  <c r="AF1129" i="1"/>
  <c r="AF1846" i="1"/>
  <c r="AF2047" i="1"/>
  <c r="AF1687" i="1"/>
  <c r="AF631" i="1"/>
  <c r="AF2137" i="1"/>
  <c r="AF2345" i="1"/>
  <c r="AF2584" i="1"/>
  <c r="AF2647" i="1"/>
  <c r="AF2203" i="1"/>
  <c r="AF1549" i="1"/>
  <c r="AF524" i="1"/>
  <c r="AF1625" i="1"/>
  <c r="AF1641" i="1"/>
  <c r="AF252" i="1"/>
  <c r="AF990" i="1"/>
  <c r="AF1690" i="1"/>
  <c r="AE1690" i="1" s="1"/>
  <c r="AD1690" i="1" s="1"/>
  <c r="AF1978" i="1"/>
  <c r="AF1942" i="1"/>
  <c r="AF2109" i="1"/>
  <c r="AF697" i="1"/>
  <c r="AF1319" i="1"/>
  <c r="AF1702" i="1"/>
  <c r="AF60" i="1"/>
  <c r="AE60" i="1" s="1"/>
  <c r="AD60" i="1" s="1"/>
  <c r="AF1127" i="1"/>
  <c r="AF188" i="1"/>
  <c r="AF901" i="1"/>
  <c r="AF2148" i="1"/>
  <c r="AF1082" i="1"/>
  <c r="AF1911" i="1"/>
  <c r="AF2061" i="1"/>
  <c r="AF2092" i="1"/>
  <c r="AF1405" i="1"/>
  <c r="AF2604" i="1"/>
  <c r="AF343" i="1"/>
  <c r="AF172" i="1"/>
  <c r="AF225" i="1"/>
  <c r="AF499" i="1"/>
  <c r="AF428" i="1"/>
  <c r="AF684" i="1"/>
  <c r="AF332" i="1"/>
  <c r="AF596" i="1"/>
  <c r="AF1658" i="1"/>
  <c r="AF765" i="1"/>
  <c r="AF2048" i="1"/>
  <c r="AF1052" i="1"/>
  <c r="AF1276" i="1"/>
  <c r="AF590" i="1"/>
  <c r="AF2175" i="1"/>
  <c r="AF1950" i="1"/>
  <c r="AF761" i="1"/>
  <c r="AF1548" i="1"/>
  <c r="AF1988" i="1"/>
  <c r="AF37" i="1"/>
  <c r="AF808" i="1"/>
  <c r="AF1623" i="1"/>
  <c r="AF1037" i="1"/>
  <c r="AF1581" i="1"/>
  <c r="AF4" i="1"/>
  <c r="AE4" i="1" s="1"/>
  <c r="AD4" i="1" s="1"/>
  <c r="AF248" i="1"/>
  <c r="AF1875" i="1"/>
  <c r="AF791" i="1"/>
  <c r="AF1899" i="1"/>
  <c r="AF366" i="1"/>
  <c r="AF1723" i="1"/>
  <c r="AF554" i="1"/>
  <c r="AF40" i="1"/>
  <c r="AF744" i="1"/>
  <c r="AF635" i="1"/>
  <c r="AF936" i="1"/>
  <c r="AF1017" i="1"/>
  <c r="AF1752" i="1"/>
  <c r="AF1885" i="1"/>
  <c r="AF715" i="1"/>
  <c r="AF1595" i="1"/>
  <c r="AF1531" i="1"/>
  <c r="AF929" i="1"/>
  <c r="AF2140" i="1"/>
  <c r="AF1724" i="1"/>
  <c r="AF2295" i="1"/>
  <c r="AF2650" i="1"/>
  <c r="AE2650" i="1" s="1"/>
  <c r="AD2650" i="1" s="1"/>
  <c r="AF2467" i="1"/>
  <c r="AF44" i="1"/>
  <c r="AE44" i="1" s="1"/>
  <c r="AD44" i="1" s="1"/>
  <c r="AB44" i="1" s="1"/>
  <c r="AF51" i="1"/>
  <c r="AE51" i="1" s="1"/>
  <c r="AD51" i="1" s="1"/>
  <c r="AF2524" i="1"/>
  <c r="AF1504" i="1"/>
  <c r="AF1084" i="1"/>
  <c r="AF1594" i="1"/>
  <c r="AF264" i="1"/>
  <c r="AF1828" i="1"/>
  <c r="AF2235" i="1"/>
  <c r="AF2474" i="1"/>
  <c r="AF1481" i="1"/>
  <c r="AF820" i="1"/>
  <c r="AF1751" i="1"/>
  <c r="AF1788" i="1"/>
  <c r="AF2184" i="1"/>
  <c r="AF1845" i="1"/>
  <c r="AF907" i="1"/>
  <c r="AF182" i="1"/>
  <c r="AF2196" i="1"/>
  <c r="AF2130" i="1"/>
  <c r="AF233" i="1"/>
  <c r="AF1068" i="1"/>
  <c r="AF1335" i="1"/>
  <c r="AF292" i="1"/>
  <c r="AF587" i="1"/>
  <c r="AF386" i="1"/>
  <c r="AF41" i="1"/>
  <c r="AF571" i="1"/>
  <c r="AF2347" i="1"/>
  <c r="AF762" i="1"/>
  <c r="AF2406" i="1"/>
  <c r="AF898" i="1"/>
  <c r="AF193" i="1"/>
  <c r="AF1212" i="1"/>
  <c r="AF973" i="1"/>
  <c r="AF2645" i="1"/>
  <c r="AF1188" i="1"/>
  <c r="AF184" i="1"/>
  <c r="AF1834" i="1"/>
  <c r="AF1550" i="1"/>
  <c r="AF409" i="1"/>
  <c r="AF283" i="1"/>
  <c r="AF714" i="1"/>
  <c r="AF1532" i="1"/>
  <c r="AF1700" i="1"/>
  <c r="AF1097" i="1"/>
  <c r="AF1217" i="1"/>
  <c r="AF1957" i="1"/>
  <c r="AF1173" i="1"/>
  <c r="AF2207" i="1"/>
  <c r="AF2777" i="1"/>
  <c r="AF1869" i="1"/>
  <c r="AF2231" i="1"/>
  <c r="AF2283" i="1"/>
  <c r="AF1302" i="1"/>
  <c r="AF473" i="1"/>
  <c r="AF1053" i="1"/>
  <c r="AF541" i="1"/>
  <c r="AF619" i="1"/>
  <c r="AF1805" i="1"/>
  <c r="AF1290" i="1"/>
  <c r="AF574" i="1"/>
  <c r="AF440" i="1"/>
  <c r="AF138" i="1"/>
  <c r="AF603" i="1"/>
  <c r="AF2609" i="1"/>
  <c r="AF999" i="1"/>
  <c r="AF136" i="1"/>
  <c r="AF1813" i="1"/>
  <c r="AF2651" i="1"/>
  <c r="AF1800" i="1"/>
  <c r="AF397" i="1"/>
  <c r="AF1038" i="1"/>
  <c r="AF72" i="1"/>
  <c r="AF1591" i="1"/>
  <c r="AF1336" i="1"/>
  <c r="AF2161" i="1"/>
  <c r="AF890" i="1"/>
  <c r="AF1715" i="1"/>
  <c r="AF2508" i="1"/>
  <c r="AF1763" i="1"/>
  <c r="AF1770" i="1"/>
  <c r="AF220" i="1"/>
  <c r="AF2648" i="1"/>
  <c r="AF601" i="1"/>
  <c r="AF1351" i="1"/>
  <c r="AF2743" i="1"/>
  <c r="AF1632" i="1"/>
  <c r="AF1679" i="1"/>
  <c r="AF507" i="1"/>
  <c r="AF2105" i="1"/>
  <c r="AF388" i="1"/>
  <c r="AF1277" i="1"/>
  <c r="AF2182" i="1"/>
  <c r="AF597" i="1"/>
  <c r="AF1580" i="1"/>
  <c r="AF2200" i="1"/>
  <c r="AF1479" i="1"/>
  <c r="AF109" i="1"/>
  <c r="AF295" i="1"/>
  <c r="AF194" i="1"/>
  <c r="AF779" i="1"/>
  <c r="AF2254" i="1"/>
  <c r="AF552" i="1"/>
  <c r="AF2504" i="1"/>
  <c r="AF1047" i="1"/>
  <c r="AF452" i="1"/>
  <c r="AF1804" i="1"/>
  <c r="AF2263" i="1"/>
  <c r="AF792" i="1"/>
  <c r="AF1619" i="1"/>
  <c r="AF2187" i="1"/>
  <c r="AF1463" i="1"/>
  <c r="AF1848" i="1"/>
  <c r="AF1674" i="1"/>
  <c r="AF171" i="1"/>
  <c r="AF2123" i="1"/>
  <c r="AF810" i="1"/>
  <c r="AF513" i="1"/>
  <c r="AF1289" i="1"/>
  <c r="AF1611" i="1"/>
  <c r="AF1287" i="1"/>
  <c r="AF868" i="1"/>
  <c r="AF7" i="1"/>
  <c r="AE7" i="1" s="1"/>
  <c r="AD7" i="1" s="1"/>
  <c r="AF2099" i="1"/>
  <c r="AF918" i="1"/>
  <c r="AF493" i="1"/>
  <c r="AF1730" i="1"/>
  <c r="AF1564" i="1"/>
  <c r="AF839" i="1"/>
  <c r="AF2343" i="1"/>
  <c r="AF1304" i="1"/>
  <c r="AF2488" i="1"/>
  <c r="AF2252" i="1"/>
  <c r="AF876" i="1"/>
  <c r="AF1386" i="1"/>
  <c r="AF812" i="1"/>
  <c r="AF459" i="1"/>
  <c r="AF249" i="1"/>
  <c r="AF2154" i="1"/>
  <c r="AF1273" i="1"/>
  <c r="AF809" i="1"/>
  <c r="AF854" i="1"/>
  <c r="AF1913" i="1"/>
  <c r="AF333" i="1"/>
  <c r="AF1926" i="1"/>
  <c r="AF938" i="1"/>
  <c r="AF1545" i="1"/>
  <c r="AF1610" i="1"/>
  <c r="AF1736" i="1"/>
  <c r="AF1677" i="1"/>
  <c r="AF1671" i="1"/>
  <c r="AF2250" i="1"/>
  <c r="AF691" i="1"/>
  <c r="AF953" i="1"/>
  <c r="AF1717" i="1"/>
  <c r="AF2646" i="1"/>
  <c r="AF1977" i="1"/>
  <c r="AF489" i="1"/>
  <c r="AF708" i="1"/>
  <c r="AF1686" i="1"/>
  <c r="AF2115" i="1"/>
  <c r="AF802" i="1"/>
  <c r="AF1578" i="1"/>
  <c r="AF1257" i="1"/>
  <c r="AF1692" i="1"/>
  <c r="AF559" i="1"/>
  <c r="AF2610" i="1"/>
  <c r="AF2585" i="1"/>
  <c r="AF2201" i="1"/>
  <c r="AF1882" i="1"/>
  <c r="AE1882" i="1" s="1"/>
  <c r="AD1882" i="1" s="1"/>
  <c r="AF1970" i="1"/>
  <c r="AF2603" i="1"/>
  <c r="AF2022" i="1"/>
  <c r="AF377" i="1"/>
  <c r="AF1352" i="1"/>
  <c r="AF244" i="1"/>
  <c r="AF185" i="1"/>
  <c r="AF523" i="1"/>
  <c r="AF2746" i="1"/>
  <c r="AF2205" i="1"/>
  <c r="AF726" i="1"/>
  <c r="AF145" i="1"/>
  <c r="AF874" i="1"/>
  <c r="AF2096" i="1"/>
  <c r="AJ1664" i="1"/>
  <c r="AH1664" i="1" s="1"/>
  <c r="F1664" i="1" s="1"/>
  <c r="AJ65" i="1"/>
  <c r="AH65" i="1" s="1"/>
  <c r="AF2767" i="1"/>
  <c r="AF2719" i="1"/>
  <c r="AF1919" i="1"/>
  <c r="AF624" i="1"/>
  <c r="AJ481" i="1" l="1"/>
  <c r="AH481" i="1" s="1"/>
  <c r="AJ1456" i="1"/>
  <c r="AH1456" i="1" s="1"/>
  <c r="AJ2416" i="1"/>
  <c r="AH2416" i="1" s="1"/>
  <c r="C76" i="1"/>
  <c r="AE75" i="1"/>
  <c r="AD75" i="1" s="1"/>
  <c r="AJ144" i="1"/>
  <c r="AH144" i="1" s="1"/>
  <c r="AJ2351" i="1"/>
  <c r="AH2351" i="1" s="1"/>
  <c r="AB145" i="1"/>
  <c r="AB136" i="1"/>
  <c r="AI136" i="1" s="1"/>
  <c r="AE37" i="1"/>
  <c r="AD37" i="1" s="1"/>
  <c r="AB37" i="1"/>
  <c r="AJ37" i="1" s="1"/>
  <c r="AH37" i="1" s="1"/>
  <c r="AB2056" i="1"/>
  <c r="AB2225" i="1"/>
  <c r="AJ2225" i="1" s="1"/>
  <c r="AH2225" i="1" s="1"/>
  <c r="AB1332" i="1"/>
  <c r="AI1332" i="1" s="1"/>
  <c r="AB2692" i="1"/>
  <c r="AI2692" i="1" s="1"/>
  <c r="AB1318" i="1"/>
  <c r="AI1318" i="1" s="1"/>
  <c r="AB2533" i="1"/>
  <c r="AJ2533" i="1" s="1"/>
  <c r="AH2533" i="1" s="1"/>
  <c r="AB2483" i="1"/>
  <c r="AI2483" i="1" s="1"/>
  <c r="AE63" i="1"/>
  <c r="AD63" i="1" s="1"/>
  <c r="AB63" i="1"/>
  <c r="AB2343" i="1"/>
  <c r="AJ2343" i="1" s="1"/>
  <c r="AH2343" i="1" s="1"/>
  <c r="AE39" i="1"/>
  <c r="AD39" i="1" s="1"/>
  <c r="AB39" i="1"/>
  <c r="AB183" i="1"/>
  <c r="AE45" i="1"/>
  <c r="AD45" i="1" s="1"/>
  <c r="AB45" i="1"/>
  <c r="AI45" i="1" s="1"/>
  <c r="AB2402" i="1"/>
  <c r="AJ2402" i="1" s="1"/>
  <c r="AH2402" i="1" s="1"/>
  <c r="F2402" i="1" s="1"/>
  <c r="AB195" i="1"/>
  <c r="AB1687" i="1"/>
  <c r="AJ1687" i="1" s="1"/>
  <c r="AH1687" i="1" s="1"/>
  <c r="F1687" i="1" s="1"/>
  <c r="AB90" i="1"/>
  <c r="AI90" i="1" s="1"/>
  <c r="AB1851" i="1"/>
  <c r="AJ1851" i="1" s="1"/>
  <c r="AH1851" i="1" s="1"/>
  <c r="AB1509" i="1"/>
  <c r="AI1509" i="1" s="1"/>
  <c r="AB2188" i="1"/>
  <c r="AJ2188" i="1" s="1"/>
  <c r="AH2188" i="1" s="1"/>
  <c r="AE40" i="1"/>
  <c r="AD40" i="1" s="1"/>
  <c r="AB40" i="1"/>
  <c r="AJ40" i="1" s="1"/>
  <c r="AH40" i="1" s="1"/>
  <c r="AE48" i="1"/>
  <c r="AD48" i="1" s="1"/>
  <c r="AB48" i="1"/>
  <c r="AJ48" i="1" s="1"/>
  <c r="AH48" i="1" s="1"/>
  <c r="AB138" i="1"/>
  <c r="AI138" i="1" s="1"/>
  <c r="AB2604" i="1"/>
  <c r="AI2604" i="1" s="1"/>
  <c r="AB1762" i="1"/>
  <c r="AB493" i="1"/>
  <c r="AI493" i="1" s="1"/>
  <c r="AB2184" i="1"/>
  <c r="AJ2184" i="1" s="1"/>
  <c r="AH2184" i="1" s="1"/>
  <c r="AB1418" i="1"/>
  <c r="AE38" i="1"/>
  <c r="AD38" i="1" s="1"/>
  <c r="AB38" i="1"/>
  <c r="AJ38" i="1" s="1"/>
  <c r="AH38" i="1" s="1"/>
  <c r="AB2358" i="1"/>
  <c r="AJ2358" i="1" s="1"/>
  <c r="AH2358" i="1" s="1"/>
  <c r="AB1940" i="1"/>
  <c r="AJ1940" i="1" s="1"/>
  <c r="AH1940" i="1" s="1"/>
  <c r="AE49" i="1"/>
  <c r="AD49" i="1" s="1"/>
  <c r="AB49" i="1"/>
  <c r="AJ49" i="1" s="1"/>
  <c r="AH49" i="1" s="1"/>
  <c r="AB137" i="1"/>
  <c r="AJ137" i="1" s="1"/>
  <c r="AH137" i="1" s="1"/>
  <c r="AE43" i="1"/>
  <c r="AD43" i="1" s="1"/>
  <c r="AB43" i="1"/>
  <c r="AI43" i="1" s="1"/>
  <c r="AB2082" i="1"/>
  <c r="AJ2082" i="1" s="1"/>
  <c r="AH2082" i="1" s="1"/>
  <c r="AB2721" i="1"/>
  <c r="AI2721" i="1" s="1"/>
  <c r="AB1908" i="1"/>
  <c r="AI1908" i="1" s="1"/>
  <c r="AB153" i="1"/>
  <c r="AJ153" i="1" s="1"/>
  <c r="AH153" i="1" s="1"/>
  <c r="AB2600" i="1"/>
  <c r="AI2600" i="1" s="1"/>
  <c r="AB135" i="1"/>
  <c r="AI135" i="1" s="1"/>
  <c r="AB2603" i="1"/>
  <c r="AB1805" i="1"/>
  <c r="AJ1805" i="1" s="1"/>
  <c r="AH1805" i="1" s="1"/>
  <c r="AB1641" i="1"/>
  <c r="AI1641" i="1" s="1"/>
  <c r="AB2719" i="1"/>
  <c r="AI2719" i="1" s="1"/>
  <c r="AE41" i="1"/>
  <c r="AD41" i="1" s="1"/>
  <c r="AB41" i="1"/>
  <c r="AJ41" i="1" s="1"/>
  <c r="AH41" i="1" s="1"/>
  <c r="AB2048" i="1"/>
  <c r="AI2048" i="1" s="1"/>
  <c r="AE36" i="1"/>
  <c r="AD36" i="1" s="1"/>
  <c r="AB36" i="1"/>
  <c r="AI36" i="1" s="1"/>
  <c r="AB1976" i="1"/>
  <c r="AJ1976" i="1" s="1"/>
  <c r="AH1976" i="1" s="1"/>
  <c r="AE72" i="1"/>
  <c r="AD72" i="1" s="1"/>
  <c r="AB72" i="1"/>
  <c r="AJ72" i="1" s="1"/>
  <c r="AH72" i="1" s="1"/>
  <c r="AB2148" i="1"/>
  <c r="AB1710" i="1"/>
  <c r="AI1710" i="1" s="1"/>
  <c r="AB1938" i="1"/>
  <c r="AI1938" i="1" s="1"/>
  <c r="AB2515" i="1"/>
  <c r="AJ2515" i="1" s="1"/>
  <c r="AH2515" i="1" s="1"/>
  <c r="AB2504" i="1"/>
  <c r="AJ2504" i="1" s="1"/>
  <c r="AH2504" i="1" s="1"/>
  <c r="AB505" i="1"/>
  <c r="AI505" i="1" s="1"/>
  <c r="AE66" i="1"/>
  <c r="AD66" i="1" s="1"/>
  <c r="AB66" i="1"/>
  <c r="AI66" i="1" s="1"/>
  <c r="AE64" i="1"/>
  <c r="AD64" i="1" s="1"/>
  <c r="AB64" i="1"/>
  <c r="AJ64" i="1" s="1"/>
  <c r="AH64" i="1" s="1"/>
  <c r="AB473" i="1"/>
  <c r="AI473" i="1" s="1"/>
  <c r="AB1916" i="1"/>
  <c r="AI1916" i="1" s="1"/>
  <c r="AB2679" i="1"/>
  <c r="AI2679" i="1" s="1"/>
  <c r="AE2522" i="1"/>
  <c r="AD2522" i="1" s="1"/>
  <c r="AB2522" i="1"/>
  <c r="AI2522" i="1" s="1"/>
  <c r="AB1907" i="1"/>
  <c r="AJ1907" i="1" s="1"/>
  <c r="AH1907" i="1" s="1"/>
  <c r="AB2696" i="1"/>
  <c r="AI2696" i="1" s="1"/>
  <c r="AE46" i="1"/>
  <c r="AD46" i="1" s="1"/>
  <c r="AB46" i="1"/>
  <c r="AJ46" i="1" s="1"/>
  <c r="AH46" i="1" s="1"/>
  <c r="AB1302" i="1"/>
  <c r="AJ1302" i="1" s="1"/>
  <c r="AH1302" i="1" s="1"/>
  <c r="AB2166" i="1"/>
  <c r="AI2166" i="1" s="1"/>
  <c r="AB2180" i="1"/>
  <c r="AI2180" i="1" s="1"/>
  <c r="AB837" i="1"/>
  <c r="AI837" i="1" s="1"/>
  <c r="AB2741" i="1"/>
  <c r="AI2741" i="1" s="1"/>
  <c r="AB1618" i="1"/>
  <c r="AJ1618" i="1" s="1"/>
  <c r="AH1618" i="1" s="1"/>
  <c r="F1618" i="1" s="1"/>
  <c r="AB134" i="1"/>
  <c r="AJ134" i="1" s="1"/>
  <c r="AH134" i="1" s="1"/>
  <c r="AB2345" i="1"/>
  <c r="AJ2345" i="1" s="1"/>
  <c r="AH2345" i="1" s="1"/>
  <c r="AB2152" i="1"/>
  <c r="AJ2152" i="1" s="1"/>
  <c r="AH2152" i="1" s="1"/>
  <c r="AB517" i="1"/>
  <c r="AI517" i="1" s="1"/>
  <c r="AE47" i="1"/>
  <c r="AD47" i="1" s="1"/>
  <c r="AB47" i="1"/>
  <c r="AI47" i="1" s="1"/>
  <c r="AB1906" i="1"/>
  <c r="AI1906" i="1" s="1"/>
  <c r="AB826" i="1"/>
  <c r="AJ826" i="1" s="1"/>
  <c r="AH826" i="1" s="1"/>
  <c r="AE62" i="1"/>
  <c r="AD62" i="1" s="1"/>
  <c r="AB62" i="1"/>
  <c r="AJ62" i="1" s="1"/>
  <c r="AH62" i="1" s="1"/>
  <c r="AB1939" i="1"/>
  <c r="AI1939" i="1" s="1"/>
  <c r="AJ1905" i="1"/>
  <c r="AH1905" i="1" s="1"/>
  <c r="AJ2497" i="1"/>
  <c r="AH2497" i="1" s="1"/>
  <c r="AE2842" i="1"/>
  <c r="AD2842" i="1" s="1"/>
  <c r="AB2842" i="1" s="1"/>
  <c r="AI2842" i="1" s="1"/>
  <c r="AI2836" i="1"/>
  <c r="AJ1937" i="1"/>
  <c r="AH1937" i="1" s="1"/>
  <c r="AI2603" i="1"/>
  <c r="AI2148" i="1"/>
  <c r="AI61" i="1"/>
  <c r="AJ666" i="1"/>
  <c r="AH666" i="1" s="1"/>
  <c r="AI145" i="1"/>
  <c r="AI37" i="1"/>
  <c r="AI2056" i="1"/>
  <c r="AI39" i="1"/>
  <c r="AI183" i="1"/>
  <c r="AI195" i="1"/>
  <c r="AI63" i="1"/>
  <c r="AI44" i="1"/>
  <c r="AI1762" i="1"/>
  <c r="AI1418" i="1"/>
  <c r="AI1626" i="1"/>
  <c r="AI2790" i="1"/>
  <c r="AJ2790" i="1"/>
  <c r="AH2790" i="1" s="1"/>
  <c r="AI2782" i="1"/>
  <c r="AJ2782" i="1"/>
  <c r="AH2782" i="1" s="1"/>
  <c r="AI2835" i="1"/>
  <c r="AJ2835" i="1"/>
  <c r="AH2835" i="1" s="1"/>
  <c r="AI2834" i="1"/>
  <c r="AJ2834" i="1"/>
  <c r="AH2834" i="1" s="1"/>
  <c r="AJ2882" i="1"/>
  <c r="AH2882" i="1" s="1"/>
  <c r="AI2882" i="1"/>
  <c r="AI2884" i="1"/>
  <c r="AJ2884" i="1"/>
  <c r="AH2884" i="1" s="1"/>
  <c r="AJ183" i="1"/>
  <c r="AH183" i="1" s="1"/>
  <c r="AJ195" i="1"/>
  <c r="AH195" i="1" s="1"/>
  <c r="AJ90" i="1"/>
  <c r="AH90" i="1" s="1"/>
  <c r="AJ1626" i="1"/>
  <c r="AH1626" i="1" s="1"/>
  <c r="AJ493" i="1"/>
  <c r="AH493" i="1" s="1"/>
  <c r="AJ136" i="1"/>
  <c r="AH136" i="1" s="1"/>
  <c r="AJ2148" i="1"/>
  <c r="AH2148" i="1" s="1"/>
  <c r="AJ61" i="1"/>
  <c r="AH61" i="1" s="1"/>
  <c r="AJ1710" i="1"/>
  <c r="AH1710" i="1" s="1"/>
  <c r="AJ2056" i="1"/>
  <c r="AH2056" i="1" s="1"/>
  <c r="AJ39" i="1"/>
  <c r="AH39" i="1" s="1"/>
  <c r="AJ1418" i="1"/>
  <c r="AH1418" i="1" s="1"/>
  <c r="AJ63" i="1"/>
  <c r="AH63" i="1" s="1"/>
  <c r="AJ2603" i="1"/>
  <c r="AH2603" i="1" s="1"/>
  <c r="AJ145" i="1"/>
  <c r="AH145" i="1" s="1"/>
  <c r="AI2225" i="1" l="1"/>
  <c r="AJ1332" i="1"/>
  <c r="AH1332" i="1" s="1"/>
  <c r="AJ2719" i="1"/>
  <c r="AH2719" i="1" s="1"/>
  <c r="AJ1641" i="1"/>
  <c r="AH1641" i="1" s="1"/>
  <c r="AJ2696" i="1"/>
  <c r="AH2696" i="1" s="1"/>
  <c r="AI72" i="1"/>
  <c r="AI1851" i="1"/>
  <c r="AJ138" i="1"/>
  <c r="AH138" i="1" s="1"/>
  <c r="AJ2166" i="1"/>
  <c r="AH2166" i="1" s="1"/>
  <c r="AI2188" i="1"/>
  <c r="AJ2180" i="1"/>
  <c r="AH2180" i="1" s="1"/>
  <c r="AJ135" i="1"/>
  <c r="AH135" i="1" s="1"/>
  <c r="AI1940" i="1"/>
  <c r="AJ2721" i="1"/>
  <c r="AH2721" i="1" s="1"/>
  <c r="AI2343" i="1"/>
  <c r="AJ473" i="1"/>
  <c r="AH473" i="1" s="1"/>
  <c r="AJ505" i="1"/>
  <c r="AH505" i="1" s="1"/>
  <c r="AJ1938" i="1"/>
  <c r="AH1938" i="1" s="1"/>
  <c r="AJ43" i="1"/>
  <c r="AH43" i="1" s="1"/>
  <c r="AJ1939" i="1"/>
  <c r="AH1939" i="1" s="1"/>
  <c r="AJ1906" i="1"/>
  <c r="AH1906" i="1" s="1"/>
  <c r="AI2152" i="1"/>
  <c r="AI1805" i="1"/>
  <c r="AI2184" i="1"/>
  <c r="AJ1916" i="1"/>
  <c r="AH1916" i="1" s="1"/>
  <c r="AI1302" i="1"/>
  <c r="AJ2600" i="1"/>
  <c r="AH2600" i="1" s="1"/>
  <c r="AI46" i="1"/>
  <c r="AI134" i="1"/>
  <c r="AI64" i="1"/>
  <c r="AJ1509" i="1"/>
  <c r="AH1509" i="1" s="1"/>
  <c r="AJ36" i="1"/>
  <c r="AH36" i="1" s="1"/>
  <c r="AJ2679" i="1"/>
  <c r="AH2679" i="1" s="1"/>
  <c r="F2679" i="1" s="1"/>
  <c r="AJ47" i="1"/>
  <c r="AH47" i="1" s="1"/>
  <c r="AI2082" i="1"/>
  <c r="AI137" i="1"/>
  <c r="AI2533" i="1"/>
  <c r="AJ837" i="1"/>
  <c r="AH837" i="1" s="1"/>
  <c r="AJ517" i="1"/>
  <c r="AH517" i="1" s="1"/>
  <c r="AJ2842" i="1"/>
  <c r="AH2842" i="1" s="1"/>
  <c r="AI1976" i="1"/>
  <c r="AI49" i="1"/>
  <c r="AI1687" i="1"/>
  <c r="AI2345" i="1"/>
  <c r="C77" i="1"/>
  <c r="AE76" i="1"/>
  <c r="AD76" i="1" s="1"/>
  <c r="AJ2604" i="1"/>
  <c r="AH2604" i="1" s="1"/>
  <c r="AJ66" i="1"/>
  <c r="AH66" i="1" s="1"/>
  <c r="AI41" i="1"/>
  <c r="AJ2692" i="1"/>
  <c r="AH2692" i="1" s="1"/>
  <c r="AI38" i="1"/>
  <c r="AJ1908" i="1"/>
  <c r="AH1908" i="1" s="1"/>
  <c r="AI826" i="1"/>
  <c r="AI40" i="1"/>
  <c r="AJ2522" i="1"/>
  <c r="AH2522" i="1" s="1"/>
  <c r="AJ45" i="1"/>
  <c r="AH45" i="1" s="1"/>
  <c r="AJ2741" i="1"/>
  <c r="AH2741" i="1" s="1"/>
  <c r="AI2515" i="1"/>
  <c r="AJ2048" i="1"/>
  <c r="AH2048" i="1" s="1"/>
  <c r="AI2402" i="1"/>
  <c r="AI1907" i="1"/>
  <c r="AJ1318" i="1"/>
  <c r="AH1318" i="1" s="1"/>
  <c r="AI2358" i="1"/>
  <c r="AI2504" i="1"/>
  <c r="AI153" i="1"/>
  <c r="AI1618" i="1"/>
  <c r="AI62" i="1"/>
  <c r="AJ44" i="1"/>
  <c r="AH44" i="1" s="1"/>
  <c r="AJ2483" i="1"/>
  <c r="AH2483" i="1" s="1"/>
  <c r="AJ1762" i="1"/>
  <c r="AH1762" i="1" s="1"/>
  <c r="AI666" i="1"/>
  <c r="AJ2836" i="1"/>
  <c r="AH2836" i="1" s="1"/>
  <c r="AI48" i="1"/>
  <c r="C78" i="1" l="1"/>
  <c r="AE77" i="1"/>
  <c r="AD77" i="1" s="1"/>
  <c r="C79" i="1" l="1"/>
  <c r="AE78" i="1"/>
  <c r="AD78" i="1" s="1"/>
  <c r="C80" i="1" l="1"/>
  <c r="AE79" i="1"/>
  <c r="AD79" i="1" s="1"/>
  <c r="C81" i="1" l="1"/>
  <c r="AE80" i="1"/>
  <c r="AD80" i="1" s="1"/>
  <c r="C82" i="1" l="1"/>
  <c r="AE81" i="1"/>
  <c r="AD81" i="1" s="1"/>
  <c r="C83" i="1" l="1"/>
  <c r="AE82" i="1"/>
  <c r="AD82" i="1" s="1"/>
  <c r="C84" i="1" l="1"/>
  <c r="AE83" i="1"/>
  <c r="AD83" i="1" s="1"/>
  <c r="C85" i="1" l="1"/>
  <c r="AE84" i="1"/>
  <c r="AD84" i="1" s="1"/>
  <c r="C86" i="1" l="1"/>
  <c r="AE85" i="1"/>
  <c r="AD85" i="1" s="1"/>
  <c r="C87" i="1" l="1"/>
  <c r="AE86" i="1"/>
  <c r="AD86" i="1" s="1"/>
  <c r="C88" i="1" l="1"/>
  <c r="AE87" i="1"/>
  <c r="AD87" i="1" s="1"/>
  <c r="C89" i="1" l="1"/>
  <c r="AE88" i="1"/>
  <c r="AD88" i="1" s="1"/>
  <c r="C90" i="1" l="1"/>
  <c r="AE89" i="1"/>
  <c r="AD89" i="1" s="1"/>
  <c r="C91" i="1" l="1"/>
  <c r="AE90" i="1"/>
  <c r="AD90" i="1" s="1"/>
  <c r="C92" i="1" l="1"/>
  <c r="AE91" i="1"/>
  <c r="AD91" i="1" s="1"/>
  <c r="C93" i="1" l="1"/>
  <c r="AE92" i="1"/>
  <c r="AD92" i="1" s="1"/>
  <c r="C94" i="1" l="1"/>
  <c r="AE93" i="1"/>
  <c r="AD93" i="1" s="1"/>
  <c r="C95" i="1" l="1"/>
  <c r="AE94" i="1"/>
  <c r="AD94" i="1" s="1"/>
  <c r="C96" i="1" l="1"/>
  <c r="AE95" i="1"/>
  <c r="AD95" i="1" s="1"/>
  <c r="C97" i="1" l="1"/>
  <c r="AE96" i="1"/>
  <c r="AD96" i="1" s="1"/>
  <c r="C98" i="1" l="1"/>
  <c r="AE97" i="1"/>
  <c r="AD97" i="1" s="1"/>
  <c r="C99" i="1" l="1"/>
  <c r="AE98" i="1"/>
  <c r="AD98" i="1" s="1"/>
  <c r="C100" i="1" l="1"/>
  <c r="AE99" i="1"/>
  <c r="AD99" i="1" s="1"/>
  <c r="C101" i="1" l="1"/>
  <c r="AE100" i="1"/>
  <c r="AD100" i="1" s="1"/>
  <c r="C102" i="1" l="1"/>
  <c r="AE101" i="1"/>
  <c r="AD101" i="1" s="1"/>
  <c r="C104" i="1" l="1"/>
  <c r="AE102" i="1"/>
  <c r="AD102" i="1" s="1"/>
  <c r="C105" i="1" l="1"/>
  <c r="AE104" i="1"/>
  <c r="AD104" i="1" s="1"/>
  <c r="C106" i="1" l="1"/>
  <c r="AE105" i="1"/>
  <c r="AD105" i="1" s="1"/>
  <c r="C107" i="1" l="1"/>
  <c r="AE106" i="1"/>
  <c r="AD106" i="1" s="1"/>
  <c r="C108" i="1" l="1"/>
  <c r="AE107" i="1"/>
  <c r="AD107" i="1" s="1"/>
  <c r="C109" i="1" l="1"/>
  <c r="AE108" i="1"/>
  <c r="AD108" i="1" s="1"/>
  <c r="C110" i="1" l="1"/>
  <c r="AE109" i="1"/>
  <c r="AD109" i="1" s="1"/>
  <c r="C111" i="1" l="1"/>
  <c r="AE110" i="1"/>
  <c r="AD110" i="1" s="1"/>
  <c r="C112" i="1" l="1"/>
  <c r="AE111" i="1"/>
  <c r="AD111" i="1" s="1"/>
  <c r="C113" i="1" l="1"/>
  <c r="AE112" i="1"/>
  <c r="AD112" i="1" s="1"/>
  <c r="AB112" i="1" s="1"/>
  <c r="AI112" i="1" l="1"/>
  <c r="AJ112" i="1"/>
  <c r="AH112" i="1" s="1"/>
  <c r="C114" i="1"/>
  <c r="AE113" i="1"/>
  <c r="AD113" i="1" s="1"/>
  <c r="AB113" i="1" s="1"/>
  <c r="AI113" i="1" l="1"/>
  <c r="AJ113" i="1"/>
  <c r="AH113" i="1" s="1"/>
  <c r="C115" i="1"/>
  <c r="AE114" i="1"/>
  <c r="AD114" i="1" s="1"/>
  <c r="C116" i="1" l="1"/>
  <c r="AE115" i="1"/>
  <c r="AD115" i="1" s="1"/>
  <c r="C117" i="1" l="1"/>
  <c r="AE116" i="1"/>
  <c r="AD116" i="1" s="1"/>
  <c r="C118" i="1" l="1"/>
  <c r="AE117" i="1"/>
  <c r="AD117" i="1" s="1"/>
  <c r="C119" i="1" l="1"/>
  <c r="AE118" i="1"/>
  <c r="AD118" i="1" s="1"/>
  <c r="AB118" i="1" s="1"/>
  <c r="AI118" i="1" l="1"/>
  <c r="AJ118" i="1"/>
  <c r="AH118" i="1" s="1"/>
  <c r="C120" i="1"/>
  <c r="AE119" i="1"/>
  <c r="AD119" i="1" s="1"/>
  <c r="C121" i="1" l="1"/>
  <c r="AE120" i="1"/>
  <c r="AD120" i="1" s="1"/>
  <c r="C122" i="1" l="1"/>
  <c r="AE121" i="1"/>
  <c r="AD121" i="1" s="1"/>
  <c r="C123" i="1" l="1"/>
  <c r="AE122" i="1"/>
  <c r="AD122" i="1" s="1"/>
  <c r="C124" i="1" l="1"/>
  <c r="AE123" i="1"/>
  <c r="AD123" i="1" s="1"/>
  <c r="AB123" i="1" s="1"/>
  <c r="AI123" i="1" l="1"/>
  <c r="AJ123" i="1"/>
  <c r="AH123" i="1" s="1"/>
  <c r="C125" i="1"/>
  <c r="AE124" i="1"/>
  <c r="AD124" i="1" s="1"/>
  <c r="C126" i="1" l="1"/>
  <c r="AE125" i="1"/>
  <c r="AD125" i="1" s="1"/>
  <c r="C127" i="1" l="1"/>
  <c r="AE126" i="1"/>
  <c r="AD126" i="1" s="1"/>
  <c r="C128" i="1" l="1"/>
  <c r="AE127" i="1"/>
  <c r="AD127" i="1" s="1"/>
  <c r="C129" i="1" l="1"/>
  <c r="AE128" i="1"/>
  <c r="AD128" i="1" s="1"/>
  <c r="C130" i="1" l="1"/>
  <c r="AE129" i="1"/>
  <c r="AD129" i="1" s="1"/>
  <c r="C131" i="1" l="1"/>
  <c r="AE130" i="1"/>
  <c r="AD130" i="1" s="1"/>
  <c r="C132" i="1" l="1"/>
  <c r="AE131" i="1"/>
  <c r="AD131" i="1" s="1"/>
  <c r="C133" i="1" l="1"/>
  <c r="AE132" i="1"/>
  <c r="AD132" i="1" s="1"/>
  <c r="C134" i="1" l="1"/>
  <c r="AE133" i="1"/>
  <c r="AD133" i="1" s="1"/>
  <c r="C135" i="1" l="1"/>
  <c r="AE134" i="1"/>
  <c r="AD134" i="1" s="1"/>
  <c r="C136" i="1" l="1"/>
  <c r="AE135" i="1"/>
  <c r="AD135" i="1" s="1"/>
  <c r="C137" i="1" l="1"/>
  <c r="AE136" i="1"/>
  <c r="AD136" i="1" s="1"/>
  <c r="C138" i="1" l="1"/>
  <c r="AE137" i="1"/>
  <c r="AD137" i="1" s="1"/>
  <c r="C139" i="1" l="1"/>
  <c r="AE138" i="1"/>
  <c r="AD138" i="1" s="1"/>
  <c r="C140" i="1" l="1"/>
  <c r="AE139" i="1"/>
  <c r="AD139" i="1" s="1"/>
  <c r="C141" i="1" l="1"/>
  <c r="AE140" i="1"/>
  <c r="AD140" i="1" s="1"/>
  <c r="C142" i="1" l="1"/>
  <c r="AE141" i="1"/>
  <c r="AD141" i="1" s="1"/>
  <c r="C143" i="1" l="1"/>
  <c r="AE142" i="1"/>
  <c r="AD142" i="1" s="1"/>
  <c r="C2971" i="1"/>
  <c r="AE2970" i="1"/>
  <c r="AD2970" i="1" s="1"/>
  <c r="C144" i="1" l="1"/>
  <c r="AE143" i="1"/>
  <c r="AD143" i="1" s="1"/>
  <c r="C2972" i="1"/>
  <c r="AE2971" i="1"/>
  <c r="AD2971" i="1" s="1"/>
  <c r="C145" i="1" l="1"/>
  <c r="AE144" i="1"/>
  <c r="AD144" i="1" s="1"/>
  <c r="C2973" i="1"/>
  <c r="AE2972" i="1"/>
  <c r="AD2972" i="1" s="1"/>
  <c r="C146" i="1" l="1"/>
  <c r="AE145" i="1"/>
  <c r="AD145" i="1" s="1"/>
  <c r="C2974" i="1"/>
  <c r="AE2973" i="1"/>
  <c r="AD2973" i="1" s="1"/>
  <c r="C147" i="1" l="1"/>
  <c r="AE146" i="1"/>
  <c r="AD146" i="1" s="1"/>
  <c r="C2975" i="1"/>
  <c r="AE2974" i="1"/>
  <c r="AD2974" i="1" s="1"/>
  <c r="AB2974" i="1" s="1"/>
  <c r="C148" i="1" l="1"/>
  <c r="AE147" i="1"/>
  <c r="AD147" i="1" s="1"/>
  <c r="AJ2974" i="1"/>
  <c r="AH2974" i="1" s="1"/>
  <c r="F2974" i="1" s="1"/>
  <c r="AI2974" i="1"/>
  <c r="C2976" i="1"/>
  <c r="AE2975" i="1"/>
  <c r="AD2975" i="1" s="1"/>
  <c r="C149" i="1" l="1"/>
  <c r="AE148" i="1"/>
  <c r="AD148" i="1" s="1"/>
  <c r="C2977" i="1"/>
  <c r="AE2976" i="1"/>
  <c r="AD2976" i="1" s="1"/>
  <c r="AB2976" i="1" s="1"/>
  <c r="C150" i="1" l="1"/>
  <c r="AE149" i="1"/>
  <c r="AD149" i="1" s="1"/>
  <c r="AJ2976" i="1"/>
  <c r="AH2976" i="1" s="1"/>
  <c r="F2976" i="1" s="1"/>
  <c r="AI2976" i="1"/>
  <c r="C2978" i="1"/>
  <c r="AE2977" i="1"/>
  <c r="AD2977" i="1" s="1"/>
  <c r="C151" i="1" l="1"/>
  <c r="AE150" i="1"/>
  <c r="AD150" i="1" s="1"/>
  <c r="C2979" i="1"/>
  <c r="AE2978" i="1"/>
  <c r="AD2978" i="1" s="1"/>
  <c r="C152" i="1" l="1"/>
  <c r="AE151" i="1"/>
  <c r="AD151" i="1" s="1"/>
  <c r="C2980" i="1"/>
  <c r="AE2979" i="1"/>
  <c r="AD2979" i="1" s="1"/>
  <c r="C153" i="1" l="1"/>
  <c r="AE152" i="1"/>
  <c r="AD152" i="1" s="1"/>
  <c r="C2981" i="1"/>
  <c r="AE2980" i="1"/>
  <c r="AD2980" i="1" s="1"/>
  <c r="C155" i="1" l="1"/>
  <c r="AE153" i="1"/>
  <c r="AD153" i="1" s="1"/>
  <c r="C2982" i="1"/>
  <c r="AE2981" i="1"/>
  <c r="AD2981" i="1" s="1"/>
  <c r="C156" i="1" l="1"/>
  <c r="AE155" i="1"/>
  <c r="AD155" i="1" s="1"/>
  <c r="C2983" i="1"/>
  <c r="AE2982" i="1"/>
  <c r="AD2982" i="1" s="1"/>
  <c r="C157" i="1" l="1"/>
  <c r="AE156" i="1"/>
  <c r="AD156" i="1" s="1"/>
  <c r="C2984" i="1"/>
  <c r="AE2983" i="1"/>
  <c r="AD2983" i="1" s="1"/>
  <c r="AB2983" i="1" s="1"/>
  <c r="C158" i="1" l="1"/>
  <c r="AE157" i="1"/>
  <c r="AD157" i="1" s="1"/>
  <c r="AB157" i="1" s="1"/>
  <c r="AI2983" i="1"/>
  <c r="AJ2983" i="1"/>
  <c r="AH2983" i="1" s="1"/>
  <c r="C2985" i="1"/>
  <c r="AE2984" i="1"/>
  <c r="AD2984" i="1" s="1"/>
  <c r="AI157" i="1" l="1"/>
  <c r="AJ157" i="1"/>
  <c r="AH157" i="1" s="1"/>
  <c r="F157" i="1" s="1"/>
  <c r="C159" i="1"/>
  <c r="AE158" i="1"/>
  <c r="AD158" i="1" s="1"/>
  <c r="C2986" i="1"/>
  <c r="AE2985" i="1"/>
  <c r="AD2985" i="1" s="1"/>
  <c r="C160" i="1" l="1"/>
  <c r="AE159" i="1"/>
  <c r="AD159" i="1" s="1"/>
  <c r="C2987" i="1"/>
  <c r="AE2986" i="1"/>
  <c r="AD2986" i="1" s="1"/>
  <c r="C161" i="1" l="1"/>
  <c r="AE160" i="1"/>
  <c r="AD160" i="1" s="1"/>
  <c r="C2988" i="1"/>
  <c r="AE2987" i="1"/>
  <c r="AD2987" i="1" s="1"/>
  <c r="AB2987" i="1" s="1"/>
  <c r="C162" i="1" l="1"/>
  <c r="AE161" i="1"/>
  <c r="AD161" i="1" s="1"/>
  <c r="AB161" i="1" s="1"/>
  <c r="AJ2987" i="1"/>
  <c r="AH2987" i="1" s="1"/>
  <c r="F2987" i="1" s="1"/>
  <c r="AI2987" i="1"/>
  <c r="C2989" i="1"/>
  <c r="AE2988" i="1"/>
  <c r="AD2988" i="1" s="1"/>
  <c r="AI161" i="1" l="1"/>
  <c r="AJ161" i="1"/>
  <c r="AH161" i="1" s="1"/>
  <c r="F161" i="1" s="1"/>
  <c r="C163" i="1"/>
  <c r="AE162" i="1"/>
  <c r="AD162" i="1" s="1"/>
  <c r="AB162" i="1" s="1"/>
  <c r="C2990" i="1"/>
  <c r="AE2989" i="1"/>
  <c r="AD2989" i="1" s="1"/>
  <c r="AB2989" i="1" s="1"/>
  <c r="C164" i="1" l="1"/>
  <c r="AE163" i="1"/>
  <c r="AD163" i="1" s="1"/>
  <c r="AI162" i="1"/>
  <c r="AJ162" i="1"/>
  <c r="AH162" i="1" s="1"/>
  <c r="AJ2989" i="1"/>
  <c r="AH2989" i="1" s="1"/>
  <c r="F2989" i="1" s="1"/>
  <c r="AI2989" i="1"/>
  <c r="C2991" i="1"/>
  <c r="AE2990" i="1"/>
  <c r="AD2990" i="1" s="1"/>
  <c r="C165" i="1" l="1"/>
  <c r="AE164" i="1"/>
  <c r="AD164" i="1" s="1"/>
  <c r="C2992" i="1"/>
  <c r="AE2991" i="1"/>
  <c r="AD2991" i="1" s="1"/>
  <c r="AB2991" i="1" s="1"/>
  <c r="C166" i="1" l="1"/>
  <c r="AE165" i="1"/>
  <c r="AD165" i="1" s="1"/>
  <c r="AJ2991" i="1"/>
  <c r="AH2991" i="1" s="1"/>
  <c r="AI2991" i="1"/>
  <c r="F2991" i="1" s="1"/>
  <c r="C2993" i="1"/>
  <c r="AE2992" i="1"/>
  <c r="AD2992" i="1" s="1"/>
  <c r="AB2992" i="1" s="1"/>
  <c r="C167" i="1" l="1"/>
  <c r="AE166" i="1"/>
  <c r="AD166" i="1" s="1"/>
  <c r="AJ2992" i="1"/>
  <c r="AH2992" i="1" s="1"/>
  <c r="AI2992" i="1"/>
  <c r="F2992" i="1" s="1"/>
  <c r="C2994" i="1"/>
  <c r="AE2993" i="1"/>
  <c r="AD2993" i="1" s="1"/>
  <c r="AB2993" i="1" s="1"/>
  <c r="C168" i="1" l="1"/>
  <c r="AE167" i="1"/>
  <c r="AD167" i="1" s="1"/>
  <c r="AB167" i="1" s="1"/>
  <c r="AJ2993" i="1"/>
  <c r="AH2993" i="1" s="1"/>
  <c r="AI2993" i="1"/>
  <c r="F2993" i="1" s="1"/>
  <c r="C2995" i="1"/>
  <c r="AE2994" i="1"/>
  <c r="AD2994" i="1" s="1"/>
  <c r="AB2994" i="1" s="1"/>
  <c r="AI167" i="1" l="1"/>
  <c r="AJ167" i="1"/>
  <c r="AH167" i="1" s="1"/>
  <c r="C169" i="1"/>
  <c r="AE168" i="1"/>
  <c r="AD168" i="1" s="1"/>
  <c r="AJ2994" i="1"/>
  <c r="AH2994" i="1" s="1"/>
  <c r="F2994" i="1" s="1"/>
  <c r="AI2994" i="1"/>
  <c r="C2996" i="1"/>
  <c r="AE2995" i="1"/>
  <c r="AD2995" i="1" s="1"/>
  <c r="C170" i="1" l="1"/>
  <c r="AE169" i="1"/>
  <c r="AD169" i="1" s="1"/>
  <c r="C2997" i="1"/>
  <c r="AE2996" i="1"/>
  <c r="C171" i="1" l="1"/>
  <c r="AE170" i="1"/>
  <c r="AD170" i="1" s="1"/>
  <c r="AD2996" i="1"/>
  <c r="AB2996" i="1" s="1"/>
  <c r="C2998" i="1"/>
  <c r="AE2997" i="1"/>
  <c r="AD2997" i="1" s="1"/>
  <c r="C172" i="1" l="1"/>
  <c r="AE171" i="1"/>
  <c r="AD171" i="1" s="1"/>
  <c r="AJ2996" i="1"/>
  <c r="AH2996" i="1" s="1"/>
  <c r="AI2996" i="1"/>
  <c r="F2996" i="1" s="1"/>
  <c r="C2999" i="1"/>
  <c r="AE2998" i="1"/>
  <c r="AD2998" i="1" s="1"/>
  <c r="C173" i="1" l="1"/>
  <c r="AE172" i="1"/>
  <c r="AD172" i="1" s="1"/>
  <c r="AB172" i="1" s="1"/>
  <c r="C3000" i="1"/>
  <c r="AE2999" i="1"/>
  <c r="AD2999" i="1" s="1"/>
  <c r="AI172" i="1" l="1"/>
  <c r="AJ172" i="1"/>
  <c r="AH172" i="1" s="1"/>
  <c r="C174" i="1"/>
  <c r="AE173" i="1"/>
  <c r="AD173" i="1" s="1"/>
  <c r="C3001" i="1"/>
  <c r="AE3000" i="1"/>
  <c r="AD3000" i="1" s="1"/>
  <c r="C175" i="1" l="1"/>
  <c r="AE174" i="1"/>
  <c r="AD174" i="1" s="1"/>
  <c r="C3002" i="1"/>
  <c r="AE3001" i="1"/>
  <c r="AD3001" i="1" s="1"/>
  <c r="C176" i="1" l="1"/>
  <c r="AE175" i="1"/>
  <c r="AD175" i="1" s="1"/>
  <c r="C3003" i="1"/>
  <c r="AE3002" i="1"/>
  <c r="AD3002" i="1" s="1"/>
  <c r="C177" i="1" l="1"/>
  <c r="AE176" i="1"/>
  <c r="AD176" i="1" s="1"/>
  <c r="C3004" i="1"/>
  <c r="AE3003" i="1"/>
  <c r="AD3003" i="1" s="1"/>
  <c r="AB3003" i="1" s="1"/>
  <c r="C178" i="1" l="1"/>
  <c r="AE177" i="1"/>
  <c r="AD177" i="1" s="1"/>
  <c r="AB177" i="1" s="1"/>
  <c r="AJ3003" i="1"/>
  <c r="AH3003" i="1" s="1"/>
  <c r="F3003" i="1" s="1"/>
  <c r="AI3003" i="1"/>
  <c r="C3005" i="1"/>
  <c r="AE3004" i="1"/>
  <c r="AD3004" i="1" s="1"/>
  <c r="AB3004" i="1" s="1"/>
  <c r="AJ177" i="1" l="1"/>
  <c r="AH177" i="1" s="1"/>
  <c r="AI177" i="1"/>
  <c r="C179" i="1"/>
  <c r="AE178" i="1"/>
  <c r="AD178" i="1" s="1"/>
  <c r="AJ3004" i="1"/>
  <c r="AH3004" i="1" s="1"/>
  <c r="F3004" i="1" s="1"/>
  <c r="AI3004" i="1"/>
  <c r="C3006" i="1"/>
  <c r="AE3005" i="1"/>
  <c r="AD3005" i="1" s="1"/>
  <c r="AB3005" i="1" s="1"/>
  <c r="C180" i="1" l="1"/>
  <c r="AE179" i="1"/>
  <c r="AD179" i="1" s="1"/>
  <c r="AI3005" i="1"/>
  <c r="AJ3005" i="1"/>
  <c r="AH3005" i="1" s="1"/>
  <c r="F3005" i="1" s="1"/>
  <c r="C3007" i="1"/>
  <c r="AE3006" i="1"/>
  <c r="AD3006" i="1" s="1"/>
  <c r="AB3006" i="1" s="1"/>
  <c r="C181" i="1" l="1"/>
  <c r="AE180" i="1"/>
  <c r="AD180" i="1" s="1"/>
  <c r="AJ3006" i="1"/>
  <c r="AH3006" i="1" s="1"/>
  <c r="F3006" i="1" s="1"/>
  <c r="AI3006" i="1"/>
  <c r="C3008" i="1"/>
  <c r="AE3007" i="1"/>
  <c r="AD3007" i="1" s="1"/>
  <c r="AB3007" i="1" s="1"/>
  <c r="C182" i="1" l="1"/>
  <c r="AE181" i="1"/>
  <c r="AD181" i="1" s="1"/>
  <c r="AJ3007" i="1"/>
  <c r="AH3007" i="1" s="1"/>
  <c r="AI3007" i="1"/>
  <c r="F3007" i="1" s="1"/>
  <c r="C3009" i="1"/>
  <c r="AE3008" i="1"/>
  <c r="AD3008" i="1" s="1"/>
  <c r="AB3008" i="1" s="1"/>
  <c r="C183" i="1" l="1"/>
  <c r="AE182" i="1"/>
  <c r="AD182" i="1" s="1"/>
  <c r="AJ3008" i="1"/>
  <c r="AH3008" i="1" s="1"/>
  <c r="AI3008" i="1"/>
  <c r="F3008" i="1" s="1"/>
  <c r="C3010" i="1"/>
  <c r="AE3009" i="1"/>
  <c r="AD3009" i="1" s="1"/>
  <c r="C184" i="1" l="1"/>
  <c r="AE183" i="1"/>
  <c r="AD183" i="1" s="1"/>
  <c r="C3011" i="1"/>
  <c r="AE3010" i="1"/>
  <c r="AD3010" i="1" s="1"/>
  <c r="AB3010" i="1" s="1"/>
  <c r="AJ3010" i="1" l="1"/>
  <c r="AH3010" i="1" s="1"/>
  <c r="F3010" i="1" s="1"/>
  <c r="AI3010" i="1"/>
  <c r="C185" i="1"/>
  <c r="AE184" i="1"/>
  <c r="AD184" i="1" s="1"/>
  <c r="C3012" i="1"/>
  <c r="AE3011" i="1"/>
  <c r="AD3011" i="1" s="1"/>
  <c r="C186" i="1" l="1"/>
  <c r="AE185" i="1"/>
  <c r="AD185" i="1" s="1"/>
  <c r="C3013" i="1"/>
  <c r="AE3012" i="1"/>
  <c r="AD3012" i="1" s="1"/>
  <c r="AB3012" i="1" s="1"/>
  <c r="AJ3012" i="1" l="1"/>
  <c r="AH3012" i="1" s="1"/>
  <c r="F3012" i="1" s="1"/>
  <c r="AI3012" i="1"/>
  <c r="C187" i="1"/>
  <c r="AE186" i="1"/>
  <c r="AD186" i="1" s="1"/>
  <c r="C3014" i="1"/>
  <c r="AE3013" i="1"/>
  <c r="AD3013" i="1" s="1"/>
  <c r="AB3013" i="1" s="1"/>
  <c r="AJ3013" i="1" l="1"/>
  <c r="AH3013" i="1" s="1"/>
  <c r="AI3013" i="1"/>
  <c r="C188" i="1"/>
  <c r="AE187" i="1"/>
  <c r="AD187" i="1" s="1"/>
  <c r="C3015" i="1"/>
  <c r="AE3014" i="1"/>
  <c r="AD3014" i="1" s="1"/>
  <c r="AB3014" i="1" s="1"/>
  <c r="AI3014" i="1" l="1"/>
  <c r="F3014" i="1" s="1"/>
  <c r="AJ3014" i="1"/>
  <c r="AH3014" i="1" s="1"/>
  <c r="C189" i="1"/>
  <c r="AE188" i="1"/>
  <c r="AD188" i="1" s="1"/>
  <c r="C3016" i="1"/>
  <c r="AE3015" i="1"/>
  <c r="AD3015" i="1" s="1"/>
  <c r="AB3015" i="1" s="1"/>
  <c r="AJ3015" i="1" l="1"/>
  <c r="AH3015" i="1" s="1"/>
  <c r="AI3015" i="1"/>
  <c r="F3015" i="1" s="1"/>
  <c r="C190" i="1"/>
  <c r="AE189" i="1"/>
  <c r="AD189" i="1" s="1"/>
  <c r="C3017" i="1"/>
  <c r="AE3016" i="1"/>
  <c r="AD3016" i="1" s="1"/>
  <c r="AB3016" i="1" s="1"/>
  <c r="AI3016" i="1" l="1"/>
  <c r="F3016" i="1" s="1"/>
  <c r="AJ3016" i="1"/>
  <c r="AH3016" i="1" s="1"/>
  <c r="C191" i="1"/>
  <c r="AE190" i="1"/>
  <c r="AD190" i="1" s="1"/>
  <c r="C3018" i="1"/>
  <c r="AE3017" i="1"/>
  <c r="AD3017" i="1" s="1"/>
  <c r="AB3017" i="1" s="1"/>
  <c r="AJ3017" i="1" l="1"/>
  <c r="AH3017" i="1" s="1"/>
  <c r="F3017" i="1" s="1"/>
  <c r="AI3017" i="1"/>
  <c r="C192" i="1"/>
  <c r="AE191" i="1"/>
  <c r="AD191" i="1" s="1"/>
  <c r="C3019" i="1"/>
  <c r="AE3018" i="1"/>
  <c r="AD3018" i="1" s="1"/>
  <c r="AB3018" i="1" s="1"/>
  <c r="AJ3018" i="1" l="1"/>
  <c r="AH3018" i="1" s="1"/>
  <c r="AI3018" i="1"/>
  <c r="F3018" i="1" s="1"/>
  <c r="C193" i="1"/>
  <c r="AE192" i="1"/>
  <c r="AD192" i="1" s="1"/>
  <c r="C3020" i="1"/>
  <c r="AE3019" i="1"/>
  <c r="AD3019" i="1" s="1"/>
  <c r="AB3019" i="1" s="1"/>
  <c r="AJ3019" i="1" l="1"/>
  <c r="AH3019" i="1" s="1"/>
  <c r="AI3019" i="1"/>
  <c r="F3019" i="1" s="1"/>
  <c r="C194" i="1"/>
  <c r="AE193" i="1"/>
  <c r="AD193" i="1" s="1"/>
  <c r="C3021" i="1"/>
  <c r="AE3020" i="1"/>
  <c r="AD3020" i="1" s="1"/>
  <c r="AB3020" i="1" s="1"/>
  <c r="AI3020" i="1" l="1"/>
  <c r="AJ3020" i="1"/>
  <c r="AH3020" i="1" s="1"/>
  <c r="C195" i="1"/>
  <c r="AE194" i="1"/>
  <c r="AD194" i="1" s="1"/>
  <c r="C3022" i="1"/>
  <c r="AE3021" i="1"/>
  <c r="AD3021" i="1" s="1"/>
  <c r="AB3021" i="1" s="1"/>
  <c r="AJ3021" i="1" l="1"/>
  <c r="AH3021" i="1" s="1"/>
  <c r="AI3021" i="1"/>
  <c r="F3021" i="1" s="1"/>
  <c r="C196" i="1"/>
  <c r="AE195" i="1"/>
  <c r="AD195" i="1" s="1"/>
  <c r="C3023" i="1"/>
  <c r="AE3022" i="1"/>
  <c r="AD3022" i="1" s="1"/>
  <c r="AB3022" i="1" s="1"/>
  <c r="AI3022" i="1" l="1"/>
  <c r="F3022" i="1" s="1"/>
  <c r="AJ3022" i="1"/>
  <c r="AH3022" i="1" s="1"/>
  <c r="C197" i="1"/>
  <c r="AE196" i="1"/>
  <c r="AD196" i="1" s="1"/>
  <c r="C3024" i="1"/>
  <c r="AE3023" i="1"/>
  <c r="AD3023" i="1" s="1"/>
  <c r="AB3023" i="1" s="1"/>
  <c r="AJ3023" i="1" l="1"/>
  <c r="AH3023" i="1" s="1"/>
  <c r="AI3023" i="1"/>
  <c r="F3023" i="1" s="1"/>
  <c r="C198" i="1"/>
  <c r="AE197" i="1"/>
  <c r="AD197" i="1" s="1"/>
  <c r="C3025" i="1"/>
  <c r="AE3024" i="1"/>
  <c r="AD3024" i="1" s="1"/>
  <c r="AB3024" i="1" s="1"/>
  <c r="AI3024" i="1" l="1"/>
  <c r="F3024" i="1" s="1"/>
  <c r="AJ3024" i="1"/>
  <c r="AH3024" i="1" s="1"/>
  <c r="C199" i="1"/>
  <c r="AE198" i="1"/>
  <c r="AD198" i="1" s="1"/>
  <c r="C3026" i="1"/>
  <c r="AE3025" i="1"/>
  <c r="AD3025" i="1" s="1"/>
  <c r="C200" i="1" l="1"/>
  <c r="AE199" i="1"/>
  <c r="AD199" i="1" s="1"/>
  <c r="AB199" i="1" s="1"/>
  <c r="C3027" i="1"/>
  <c r="AE3026" i="1"/>
  <c r="AD3026" i="1" s="1"/>
  <c r="AB3026" i="1" s="1"/>
  <c r="AJ3026" i="1" l="1"/>
  <c r="AH3026" i="1" s="1"/>
  <c r="F3026" i="1" s="1"/>
  <c r="AI3026" i="1"/>
  <c r="AI199" i="1"/>
  <c r="AJ199" i="1"/>
  <c r="AH199" i="1" s="1"/>
  <c r="C201" i="1"/>
  <c r="AE200" i="1"/>
  <c r="AD200" i="1" s="1"/>
  <c r="C3028" i="1"/>
  <c r="AE3027" i="1"/>
  <c r="AD3027" i="1" s="1"/>
  <c r="AB3027" i="1" s="1"/>
  <c r="AJ3027" i="1" l="1"/>
  <c r="AH3027" i="1" s="1"/>
  <c r="AI3027" i="1"/>
  <c r="F3027" i="1" s="1"/>
  <c r="C202" i="1"/>
  <c r="AE201" i="1"/>
  <c r="AD201" i="1" s="1"/>
  <c r="C3029" i="1"/>
  <c r="AE3028" i="1"/>
  <c r="AD3028" i="1" s="1"/>
  <c r="C203" i="1" l="1"/>
  <c r="AE202" i="1"/>
  <c r="AD202" i="1" s="1"/>
  <c r="C3030" i="1"/>
  <c r="AE3029" i="1"/>
  <c r="AD3029" i="1" s="1"/>
  <c r="AB3029" i="1" s="1"/>
  <c r="AJ3029" i="1" l="1"/>
  <c r="AH3029" i="1" s="1"/>
  <c r="F3029" i="1" s="1"/>
  <c r="AI3029" i="1"/>
  <c r="C204" i="1"/>
  <c r="AE203" i="1"/>
  <c r="AD203" i="1" s="1"/>
  <c r="C3031" i="1"/>
  <c r="AE3030" i="1"/>
  <c r="AD3030" i="1" s="1"/>
  <c r="AB3030" i="1" s="1"/>
  <c r="AJ3030" i="1" l="1"/>
  <c r="AH3030" i="1" s="1"/>
  <c r="AI3030" i="1"/>
  <c r="F3030" i="1" s="1"/>
  <c r="C205" i="1"/>
  <c r="AE204" i="1"/>
  <c r="AD204" i="1" s="1"/>
  <c r="C3032" i="1"/>
  <c r="AE3031" i="1"/>
  <c r="AD3031" i="1" s="1"/>
  <c r="AB3031" i="1" s="1"/>
  <c r="AI3031" i="1" l="1"/>
  <c r="AJ3031" i="1"/>
  <c r="AH3031" i="1" s="1"/>
  <c r="C206" i="1"/>
  <c r="AE205" i="1"/>
  <c r="AD205" i="1" s="1"/>
  <c r="C3033" i="1"/>
  <c r="AE3032" i="1"/>
  <c r="AD3032" i="1" s="1"/>
  <c r="AB3032" i="1" s="1"/>
  <c r="AI3032" i="1" l="1"/>
  <c r="AJ3032" i="1"/>
  <c r="AH3032" i="1" s="1"/>
  <c r="C207" i="1"/>
  <c r="AE206" i="1"/>
  <c r="AD206" i="1" s="1"/>
  <c r="AE3033" i="1"/>
  <c r="AD3033" i="1" s="1"/>
  <c r="AB3033" i="1" s="1"/>
  <c r="AJ3033" i="1" l="1"/>
  <c r="AH3033" i="1" s="1"/>
  <c r="F3033" i="1" s="1"/>
  <c r="AI3033" i="1"/>
  <c r="C208" i="1"/>
  <c r="AE207" i="1"/>
  <c r="AD207" i="1" s="1"/>
  <c r="C3035" i="1"/>
  <c r="AE3034" i="1"/>
  <c r="AD3034" i="1" s="1"/>
  <c r="AB3034" i="1" s="1"/>
  <c r="AJ3034" i="1" l="1"/>
  <c r="AH3034" i="1" s="1"/>
  <c r="AI3034" i="1"/>
  <c r="C209" i="1"/>
  <c r="AE208" i="1"/>
  <c r="AD208" i="1" s="1"/>
  <c r="C3036" i="1"/>
  <c r="AE3035" i="1"/>
  <c r="AD3035" i="1" s="1"/>
  <c r="AB3035" i="1" s="1"/>
  <c r="AJ3035" i="1" l="1"/>
  <c r="AH3035" i="1" s="1"/>
  <c r="AI3035" i="1"/>
  <c r="F3035" i="1" s="1"/>
  <c r="C210" i="1"/>
  <c r="AE209" i="1"/>
  <c r="AD209" i="1" s="1"/>
  <c r="AB209" i="1" s="1"/>
  <c r="C3037" i="1"/>
  <c r="AE3036" i="1"/>
  <c r="AD3036" i="1" s="1"/>
  <c r="AI209" i="1" l="1"/>
  <c r="AJ209" i="1"/>
  <c r="AH209" i="1" s="1"/>
  <c r="C211" i="1"/>
  <c r="AE210" i="1"/>
  <c r="AD210" i="1" s="1"/>
  <c r="C3038" i="1"/>
  <c r="AE3037" i="1"/>
  <c r="AD3037" i="1" s="1"/>
  <c r="AB3037" i="1" s="1"/>
  <c r="AJ3037" i="1" l="1"/>
  <c r="AH3037" i="1" s="1"/>
  <c r="F3037" i="1" s="1"/>
  <c r="AI3037" i="1"/>
  <c r="C212" i="1"/>
  <c r="AE211" i="1"/>
  <c r="AD211" i="1" s="1"/>
  <c r="C3039" i="1"/>
  <c r="AE3038" i="1"/>
  <c r="AD3038" i="1" s="1"/>
  <c r="C213" i="1" l="1"/>
  <c r="AE212" i="1"/>
  <c r="AD212" i="1" s="1"/>
  <c r="C3040" i="1"/>
  <c r="AE3039" i="1"/>
  <c r="AD3039" i="1" s="1"/>
  <c r="AB3039" i="1" s="1"/>
  <c r="AI3039" i="1" l="1"/>
  <c r="F3039" i="1" s="1"/>
  <c r="AJ3039" i="1"/>
  <c r="AH3039" i="1" s="1"/>
  <c r="C214" i="1"/>
  <c r="AE213" i="1"/>
  <c r="AD213" i="1" s="1"/>
  <c r="C3041" i="1"/>
  <c r="AE3040" i="1"/>
  <c r="AD3040" i="1" s="1"/>
  <c r="AB3040" i="1" s="1"/>
  <c r="AJ3040" i="1" l="1"/>
  <c r="AH3040" i="1" s="1"/>
  <c r="AI3040" i="1"/>
  <c r="F3040" i="1" s="1"/>
  <c r="C215" i="1"/>
  <c r="AE214" i="1"/>
  <c r="AD214" i="1" s="1"/>
  <c r="C3042" i="1"/>
  <c r="AE3041" i="1"/>
  <c r="AD3041" i="1" s="1"/>
  <c r="C216" i="1" l="1"/>
  <c r="AE215" i="1"/>
  <c r="AD215" i="1" s="1"/>
  <c r="C3043" i="1"/>
  <c r="AE3042" i="1"/>
  <c r="AD3042" i="1" s="1"/>
  <c r="C217" i="1" l="1"/>
  <c r="AE216" i="1"/>
  <c r="AD216" i="1" s="1"/>
  <c r="C3044" i="1"/>
  <c r="AE3043" i="1"/>
  <c r="AD3043" i="1" s="1"/>
  <c r="AB3043" i="1" s="1"/>
  <c r="AJ3043" i="1" l="1"/>
  <c r="AH3043" i="1" s="1"/>
  <c r="F3043" i="1" s="1"/>
  <c r="AI3043" i="1"/>
  <c r="C219" i="1"/>
  <c r="AE217" i="1"/>
  <c r="AD217" i="1" s="1"/>
  <c r="AB217" i="1" s="1"/>
  <c r="C3045" i="1"/>
  <c r="AE3044" i="1"/>
  <c r="AD3044" i="1" s="1"/>
  <c r="AB3044" i="1" s="1"/>
  <c r="AJ3044" i="1" l="1"/>
  <c r="AH3044" i="1" s="1"/>
  <c r="F3044" i="1" s="1"/>
  <c r="AI3044" i="1"/>
  <c r="AI217" i="1"/>
  <c r="AJ217" i="1"/>
  <c r="AH217" i="1" s="1"/>
  <c r="C220" i="1"/>
  <c r="AE219" i="1"/>
  <c r="AD219" i="1" s="1"/>
  <c r="C3046" i="1"/>
  <c r="AE3045" i="1"/>
  <c r="AD3045" i="1" s="1"/>
  <c r="AB3045" i="1" s="1"/>
  <c r="AJ3045" i="1" l="1"/>
  <c r="AH3045" i="1" s="1"/>
  <c r="AI3045" i="1"/>
  <c r="F3045" i="1" s="1"/>
  <c r="C221" i="1"/>
  <c r="AE220" i="1"/>
  <c r="AD220" i="1" s="1"/>
  <c r="C3047" i="1"/>
  <c r="AE3046" i="1"/>
  <c r="AD3046" i="1" s="1"/>
  <c r="C222" i="1" l="1"/>
  <c r="AE221" i="1"/>
  <c r="AD221" i="1" s="1"/>
  <c r="C3048" i="1"/>
  <c r="AE3047" i="1"/>
  <c r="AD3047" i="1" s="1"/>
  <c r="C223" i="1" l="1"/>
  <c r="AE222" i="1"/>
  <c r="AD222" i="1" s="1"/>
  <c r="C3049" i="1"/>
  <c r="AE3048" i="1"/>
  <c r="AD3048" i="1" s="1"/>
  <c r="C224" i="1" l="1"/>
  <c r="AE223" i="1"/>
  <c r="AD223" i="1" s="1"/>
  <c r="AB223" i="1" s="1"/>
  <c r="C3050" i="1"/>
  <c r="AE3049" i="1"/>
  <c r="AD3049" i="1" s="1"/>
  <c r="AI223" i="1" l="1"/>
  <c r="AJ223" i="1"/>
  <c r="AH223" i="1" s="1"/>
  <c r="C225" i="1"/>
  <c r="AE224" i="1"/>
  <c r="AD224" i="1" s="1"/>
  <c r="C3051" i="1"/>
  <c r="AE3050" i="1"/>
  <c r="AD3050" i="1" s="1"/>
  <c r="C226" i="1" l="1"/>
  <c r="AE225" i="1"/>
  <c r="AD225" i="1" s="1"/>
  <c r="C3052" i="1"/>
  <c r="AE3051" i="1"/>
  <c r="AD3051" i="1" s="1"/>
  <c r="C227" i="1" l="1"/>
  <c r="AE226" i="1"/>
  <c r="AD226" i="1" s="1"/>
  <c r="C3053" i="1"/>
  <c r="AE3052" i="1"/>
  <c r="AD3052" i="1" s="1"/>
  <c r="C228" i="1" l="1"/>
  <c r="AE227" i="1"/>
  <c r="AD227" i="1" s="1"/>
  <c r="C3054" i="1"/>
  <c r="AE3053" i="1"/>
  <c r="AD3053" i="1" s="1"/>
  <c r="AB3053" i="1" s="1"/>
  <c r="AI3053" i="1" l="1"/>
  <c r="F3053" i="1" s="1"/>
  <c r="AJ3053" i="1"/>
  <c r="AH3053" i="1" s="1"/>
  <c r="C229" i="1"/>
  <c r="AE228" i="1"/>
  <c r="AD228" i="1" s="1"/>
  <c r="C3055" i="1"/>
  <c r="AE3054" i="1"/>
  <c r="AD3054" i="1" s="1"/>
  <c r="C230" i="1" l="1"/>
  <c r="AE229" i="1"/>
  <c r="AD229" i="1" s="1"/>
  <c r="C3056" i="1"/>
  <c r="AE3055" i="1"/>
  <c r="AD3055" i="1" s="1"/>
  <c r="C231" i="1" l="1"/>
  <c r="AE230" i="1"/>
  <c r="AD230" i="1" s="1"/>
  <c r="C3057" i="1"/>
  <c r="AE3056" i="1"/>
  <c r="AD3056" i="1" s="1"/>
  <c r="C232" i="1" l="1"/>
  <c r="AE231" i="1"/>
  <c r="AD231" i="1" s="1"/>
  <c r="C3058" i="1"/>
  <c r="AE3057" i="1"/>
  <c r="AD3057" i="1" s="1"/>
  <c r="C233" i="1" l="1"/>
  <c r="AE232" i="1"/>
  <c r="AD232" i="1" s="1"/>
  <c r="C3059" i="1"/>
  <c r="AE3058" i="1"/>
  <c r="AD3058" i="1" s="1"/>
  <c r="C234" i="1" l="1"/>
  <c r="AE233" i="1"/>
  <c r="AD233" i="1" s="1"/>
  <c r="C3060" i="1"/>
  <c r="AE3059" i="1"/>
  <c r="AD3059" i="1" s="1"/>
  <c r="C235" i="1" l="1"/>
  <c r="AE234" i="1"/>
  <c r="AD234" i="1" s="1"/>
  <c r="C3061" i="1"/>
  <c r="AE3060" i="1"/>
  <c r="AD3060" i="1" s="1"/>
  <c r="C236" i="1" l="1"/>
  <c r="AE235" i="1"/>
  <c r="AD235" i="1" s="1"/>
  <c r="C3062" i="1"/>
  <c r="AE3061" i="1"/>
  <c r="AD3061" i="1" s="1"/>
  <c r="C237" i="1" l="1"/>
  <c r="AE236" i="1"/>
  <c r="AD236" i="1" s="1"/>
  <c r="C3063" i="1"/>
  <c r="AE3062" i="1"/>
  <c r="AD3062" i="1" s="1"/>
  <c r="C238" i="1" l="1"/>
  <c r="AE237" i="1"/>
  <c r="AD237" i="1" s="1"/>
  <c r="AB237" i="1" s="1"/>
  <c r="C3064" i="1"/>
  <c r="AE3063" i="1"/>
  <c r="AD3063" i="1" s="1"/>
  <c r="AI237" i="1" l="1"/>
  <c r="AJ237" i="1"/>
  <c r="AH237" i="1" s="1"/>
  <c r="C239" i="1"/>
  <c r="AE238" i="1"/>
  <c r="AD238" i="1" s="1"/>
  <c r="AB238" i="1" s="1"/>
  <c r="C3065" i="1"/>
  <c r="AE3064" i="1"/>
  <c r="AD3064" i="1" s="1"/>
  <c r="C240" i="1" l="1"/>
  <c r="AE239" i="1"/>
  <c r="AD239" i="1" s="1"/>
  <c r="AI238" i="1"/>
  <c r="AJ238" i="1"/>
  <c r="AH238" i="1" s="1"/>
  <c r="C3066" i="1"/>
  <c r="AE3065" i="1"/>
  <c r="AD3065" i="1" s="1"/>
  <c r="C241" i="1" l="1"/>
  <c r="AE240" i="1"/>
  <c r="AD240" i="1" s="1"/>
  <c r="C3067" i="1"/>
  <c r="AE3066" i="1"/>
  <c r="AD3066" i="1" s="1"/>
  <c r="AB3066" i="1" s="1"/>
  <c r="AJ3066" i="1" l="1"/>
  <c r="AH3066" i="1" s="1"/>
  <c r="AI3066" i="1"/>
  <c r="F3066" i="1" s="1"/>
  <c r="C242" i="1"/>
  <c r="AE241" i="1"/>
  <c r="AD241" i="1" s="1"/>
  <c r="C3068" i="1"/>
  <c r="AE3067" i="1"/>
  <c r="AD3067" i="1" s="1"/>
  <c r="C243" i="1" l="1"/>
  <c r="AE242" i="1"/>
  <c r="AD242" i="1" s="1"/>
  <c r="C3069" i="1"/>
  <c r="AE3068" i="1"/>
  <c r="AD3068" i="1" s="1"/>
  <c r="C244" i="1" l="1"/>
  <c r="AE243" i="1"/>
  <c r="AD243" i="1" s="1"/>
  <c r="C3070" i="1"/>
  <c r="AE3069" i="1"/>
  <c r="AD3069" i="1" s="1"/>
  <c r="C245" i="1" l="1"/>
  <c r="AE244" i="1"/>
  <c r="AD244" i="1" s="1"/>
  <c r="AB244" i="1" s="1"/>
  <c r="C3071" i="1"/>
  <c r="AE3070" i="1"/>
  <c r="AD3070" i="1" s="1"/>
  <c r="AI244" i="1" l="1"/>
  <c r="AJ244" i="1"/>
  <c r="AH244" i="1" s="1"/>
  <c r="C246" i="1"/>
  <c r="AE245" i="1"/>
  <c r="AD245" i="1" s="1"/>
  <c r="C3072" i="1"/>
  <c r="AE3071" i="1"/>
  <c r="AD3071" i="1" s="1"/>
  <c r="AB3071" i="1" s="1"/>
  <c r="AJ3071" i="1" l="1"/>
  <c r="AH3071" i="1" s="1"/>
  <c r="F3071" i="1" s="1"/>
  <c r="AI3071" i="1"/>
  <c r="C247" i="1"/>
  <c r="AE246" i="1"/>
  <c r="AD246" i="1" s="1"/>
  <c r="C3073" i="1"/>
  <c r="AE3072" i="1"/>
  <c r="AD3072" i="1" s="1"/>
  <c r="C248" i="1" l="1"/>
  <c r="AE247" i="1"/>
  <c r="AD247" i="1" s="1"/>
  <c r="C3074" i="1"/>
  <c r="AE3073" i="1"/>
  <c r="AD3073" i="1" s="1"/>
  <c r="C249" i="1" l="1"/>
  <c r="AE248" i="1"/>
  <c r="AD248" i="1" s="1"/>
  <c r="C3075" i="1"/>
  <c r="AE3074" i="1"/>
  <c r="AD3074" i="1" s="1"/>
  <c r="AB3074" i="1" s="1"/>
  <c r="AJ3074" i="1" l="1"/>
  <c r="AH3074" i="1" s="1"/>
  <c r="AI3074" i="1"/>
  <c r="F3074" i="1" s="1"/>
  <c r="C250" i="1"/>
  <c r="AE249" i="1"/>
  <c r="AD249" i="1" s="1"/>
  <c r="C3076" i="1"/>
  <c r="AE3075" i="1"/>
  <c r="AD3075" i="1" s="1"/>
  <c r="AB3075" i="1" s="1"/>
  <c r="AJ3075" i="1" l="1"/>
  <c r="AH3075" i="1" s="1"/>
  <c r="AI3075" i="1"/>
  <c r="C251" i="1"/>
  <c r="AE250" i="1"/>
  <c r="AD250" i="1" s="1"/>
  <c r="C3077" i="1"/>
  <c r="AE3076" i="1"/>
  <c r="AD3076" i="1" s="1"/>
  <c r="AB3076" i="1" s="1"/>
  <c r="AJ3076" i="1" l="1"/>
  <c r="AH3076" i="1" s="1"/>
  <c r="F3076" i="1" s="1"/>
  <c r="AI3076" i="1"/>
  <c r="C252" i="1"/>
  <c r="AE251" i="1"/>
  <c r="AD251" i="1" s="1"/>
  <c r="C3078" i="1"/>
  <c r="AE3077" i="1"/>
  <c r="AD3077" i="1" s="1"/>
  <c r="AB3077" i="1" s="1"/>
  <c r="AJ3077" i="1" l="1"/>
  <c r="AH3077" i="1" s="1"/>
  <c r="F3077" i="1" s="1"/>
  <c r="AI3077" i="1"/>
  <c r="C253" i="1"/>
  <c r="AE252" i="1"/>
  <c r="AD252" i="1" s="1"/>
  <c r="AB252" i="1" s="1"/>
  <c r="C3079" i="1"/>
  <c r="AE3078" i="1"/>
  <c r="AD3078" i="1" s="1"/>
  <c r="AB3078" i="1" s="1"/>
  <c r="AJ3078" i="1" l="1"/>
  <c r="AH3078" i="1" s="1"/>
  <c r="F3078" i="1" s="1"/>
  <c r="AI3078" i="1"/>
  <c r="AI252" i="1"/>
  <c r="AJ252" i="1"/>
  <c r="AH252" i="1" s="1"/>
  <c r="C254" i="1"/>
  <c r="AE253" i="1"/>
  <c r="AD253" i="1" s="1"/>
  <c r="AB253" i="1" s="1"/>
  <c r="C3080" i="1"/>
  <c r="AE3079" i="1"/>
  <c r="AD3079" i="1" s="1"/>
  <c r="AB3079" i="1" s="1"/>
  <c r="AJ3079" i="1" l="1"/>
  <c r="AH3079" i="1" s="1"/>
  <c r="AI3079" i="1"/>
  <c r="F3079" i="1" s="1"/>
  <c r="AI253" i="1"/>
  <c r="AJ253" i="1"/>
  <c r="AH253" i="1" s="1"/>
  <c r="C255" i="1"/>
  <c r="AE254" i="1"/>
  <c r="AD254" i="1" s="1"/>
  <c r="C3081" i="1"/>
  <c r="AE3080" i="1"/>
  <c r="AD3080" i="1" s="1"/>
  <c r="AB3080" i="1" s="1"/>
  <c r="AJ3080" i="1" l="1"/>
  <c r="AH3080" i="1" s="1"/>
  <c r="F3080" i="1" s="1"/>
  <c r="AI3080" i="1"/>
  <c r="C256" i="1"/>
  <c r="AE255" i="1"/>
  <c r="AD255" i="1" s="1"/>
  <c r="C3082" i="1"/>
  <c r="AE3081" i="1"/>
  <c r="AD3081" i="1" s="1"/>
  <c r="AB3081" i="1" s="1"/>
  <c r="AJ3081" i="1" l="1"/>
  <c r="AH3081" i="1" s="1"/>
  <c r="AI3081" i="1"/>
  <c r="F3081" i="1" s="1"/>
  <c r="C257" i="1"/>
  <c r="AE256" i="1"/>
  <c r="AD256" i="1" s="1"/>
  <c r="C3083" i="1"/>
  <c r="AE3082" i="1"/>
  <c r="AD3082" i="1" s="1"/>
  <c r="AB3082" i="1" s="1"/>
  <c r="AJ3082" i="1" l="1"/>
  <c r="AH3082" i="1" s="1"/>
  <c r="AI3082" i="1"/>
  <c r="C258" i="1"/>
  <c r="AE257" i="1"/>
  <c r="AD257" i="1" s="1"/>
  <c r="AB257" i="1" s="1"/>
  <c r="C3084" i="1"/>
  <c r="AE3083" i="1"/>
  <c r="AD3083" i="1" s="1"/>
  <c r="F3082" i="1" l="1"/>
  <c r="AI257" i="1"/>
  <c r="AJ257" i="1"/>
  <c r="AH257" i="1" s="1"/>
  <c r="C259" i="1"/>
  <c r="AE258" i="1"/>
  <c r="AD258" i="1" s="1"/>
  <c r="C3085" i="1"/>
  <c r="AE3084" i="1"/>
  <c r="AD3084" i="1" s="1"/>
  <c r="AB3084" i="1" s="1"/>
  <c r="AJ3084" i="1" l="1"/>
  <c r="AH3084" i="1" s="1"/>
  <c r="F3084" i="1" s="1"/>
  <c r="AI3084" i="1"/>
  <c r="C260" i="1"/>
  <c r="AE259" i="1"/>
  <c r="AD259" i="1" s="1"/>
  <c r="C3086" i="1"/>
  <c r="AE3085" i="1"/>
  <c r="AD3085" i="1" s="1"/>
  <c r="AB3085" i="1" s="1"/>
  <c r="AJ3085" i="1" l="1"/>
  <c r="AH3085" i="1" s="1"/>
  <c r="AI3085" i="1"/>
  <c r="F3085" i="1" s="1"/>
  <c r="C261" i="1"/>
  <c r="AE260" i="1"/>
  <c r="AD260" i="1" s="1"/>
  <c r="C3087" i="1"/>
  <c r="AE3086" i="1"/>
  <c r="AD3086" i="1" s="1"/>
  <c r="AB3086" i="1" s="1"/>
  <c r="AI3086" i="1" l="1"/>
  <c r="AJ3086" i="1"/>
  <c r="AH3086" i="1" s="1"/>
  <c r="F3086" i="1" s="1"/>
  <c r="C262" i="1"/>
  <c r="AE261" i="1"/>
  <c r="AD261" i="1" s="1"/>
  <c r="C3088" i="1"/>
  <c r="AE3087" i="1"/>
  <c r="AD3087" i="1" s="1"/>
  <c r="AB3087" i="1" s="1"/>
  <c r="AI3087" i="1" l="1"/>
  <c r="F3087" i="1" s="1"/>
  <c r="AJ3087" i="1"/>
  <c r="AH3087" i="1" s="1"/>
  <c r="C263" i="1"/>
  <c r="AE262" i="1"/>
  <c r="AD262" i="1" s="1"/>
  <c r="C3089" i="1"/>
  <c r="AE3088" i="1"/>
  <c r="AD3088" i="1" s="1"/>
  <c r="AB3088" i="1" s="1"/>
  <c r="AJ3088" i="1" l="1"/>
  <c r="AH3088" i="1" s="1"/>
  <c r="AI3088" i="1"/>
  <c r="F3088" i="1" s="1"/>
  <c r="C264" i="1"/>
  <c r="AE263" i="1"/>
  <c r="AD263" i="1" s="1"/>
  <c r="AB263" i="1" s="1"/>
  <c r="C3090" i="1"/>
  <c r="AE3089" i="1"/>
  <c r="AD3089" i="1" s="1"/>
  <c r="AB3089" i="1" s="1"/>
  <c r="AJ3089" i="1" l="1"/>
  <c r="AH3089" i="1" s="1"/>
  <c r="AI3089" i="1"/>
  <c r="F3089" i="1" s="1"/>
  <c r="AI263" i="1"/>
  <c r="AJ263" i="1"/>
  <c r="AH263" i="1" s="1"/>
  <c r="C265" i="1"/>
  <c r="AE264" i="1"/>
  <c r="AD264" i="1" s="1"/>
  <c r="C3091" i="1"/>
  <c r="AE3090" i="1"/>
  <c r="AD3090" i="1" s="1"/>
  <c r="AB3090" i="1" s="1"/>
  <c r="AJ3090" i="1" l="1"/>
  <c r="AH3090" i="1" s="1"/>
  <c r="AI3090" i="1"/>
  <c r="F3090" i="1" s="1"/>
  <c r="C266" i="1"/>
  <c r="AE265" i="1"/>
  <c r="AD265" i="1" s="1"/>
  <c r="C3092" i="1"/>
  <c r="AE3091" i="1"/>
  <c r="AD3091" i="1" s="1"/>
  <c r="AB3091" i="1" s="1"/>
  <c r="AJ3091" i="1" l="1"/>
  <c r="AH3091" i="1" s="1"/>
  <c r="F3091" i="1" s="1"/>
  <c r="AI3091" i="1"/>
  <c r="C267" i="1"/>
  <c r="AE266" i="1"/>
  <c r="AD266" i="1" s="1"/>
  <c r="C3093" i="1"/>
  <c r="AE3092" i="1"/>
  <c r="AD3092" i="1" s="1"/>
  <c r="AB3092" i="1" s="1"/>
  <c r="AJ3092" i="1" l="1"/>
  <c r="AH3092" i="1" s="1"/>
  <c r="AI3092" i="1"/>
  <c r="F3092" i="1" s="1"/>
  <c r="C268" i="1"/>
  <c r="AE267" i="1"/>
  <c r="AD267" i="1" s="1"/>
  <c r="C3094" i="1"/>
  <c r="AE3093" i="1"/>
  <c r="AD3093" i="1" s="1"/>
  <c r="AB3093" i="1" s="1"/>
  <c r="AJ3093" i="1" l="1"/>
  <c r="AH3093" i="1" s="1"/>
  <c r="F3093" i="1" s="1"/>
  <c r="AI3093" i="1"/>
  <c r="C269" i="1"/>
  <c r="AE268" i="1"/>
  <c r="AD268" i="1" s="1"/>
  <c r="AB268" i="1" s="1"/>
  <c r="C3095" i="1"/>
  <c r="AE3094" i="1"/>
  <c r="AD3094" i="1" s="1"/>
  <c r="AI268" i="1" l="1"/>
  <c r="AJ268" i="1"/>
  <c r="AH268" i="1" s="1"/>
  <c r="F268" i="1" s="1"/>
  <c r="C270" i="1"/>
  <c r="AE269" i="1"/>
  <c r="AD269" i="1" s="1"/>
  <c r="C3096" i="1"/>
  <c r="AE3095" i="1"/>
  <c r="AD3095" i="1" s="1"/>
  <c r="C271" i="1" l="1"/>
  <c r="AE270" i="1"/>
  <c r="AD270" i="1" s="1"/>
  <c r="C3097" i="1"/>
  <c r="AE3096" i="1"/>
  <c r="AD3096" i="1" s="1"/>
  <c r="C272" i="1" l="1"/>
  <c r="AE271" i="1"/>
  <c r="AD271" i="1" s="1"/>
  <c r="AE3097" i="1"/>
  <c r="AD3097" i="1" s="1"/>
  <c r="AB3097" i="1" s="1"/>
  <c r="AJ3097" i="1" l="1"/>
  <c r="AH3097" i="1" s="1"/>
  <c r="AI3097" i="1"/>
  <c r="F3097" i="1" s="1"/>
  <c r="C273" i="1"/>
  <c r="AE272" i="1"/>
  <c r="AD272" i="1" s="1"/>
  <c r="C3099" i="1"/>
  <c r="AE3098" i="1"/>
  <c r="AD3098" i="1" s="1"/>
  <c r="AB3098" i="1" s="1"/>
  <c r="AI3098" i="1" l="1"/>
  <c r="AJ3098" i="1"/>
  <c r="AH3098" i="1" s="1"/>
  <c r="C274" i="1"/>
  <c r="AE273" i="1"/>
  <c r="AD273" i="1" s="1"/>
  <c r="C3100" i="1"/>
  <c r="AE3099" i="1"/>
  <c r="AD3099" i="1" s="1"/>
  <c r="C275" i="1" l="1"/>
  <c r="AE274" i="1"/>
  <c r="AD274" i="1" s="1"/>
  <c r="C3101" i="1"/>
  <c r="AE3100" i="1"/>
  <c r="AD3100" i="1" s="1"/>
  <c r="AB3100" i="1" s="1"/>
  <c r="AJ3100" i="1" l="1"/>
  <c r="AH3100" i="1" s="1"/>
  <c r="F3100" i="1" s="1"/>
  <c r="AI3100" i="1"/>
  <c r="C276" i="1"/>
  <c r="AE275" i="1"/>
  <c r="AD275" i="1" s="1"/>
  <c r="AB275" i="1" s="1"/>
  <c r="C3102" i="1"/>
  <c r="AE3101" i="1"/>
  <c r="AD3101" i="1" s="1"/>
  <c r="AI275" i="1" l="1"/>
  <c r="AJ275" i="1"/>
  <c r="AH275" i="1" s="1"/>
  <c r="C277" i="1"/>
  <c r="AE276" i="1"/>
  <c r="AD276" i="1" s="1"/>
  <c r="C3103" i="1"/>
  <c r="AE3102" i="1"/>
  <c r="AD3102" i="1" s="1"/>
  <c r="AB3102" i="1" s="1"/>
  <c r="AJ3102" i="1" l="1"/>
  <c r="AH3102" i="1" s="1"/>
  <c r="F3102" i="1" s="1"/>
  <c r="AI3102" i="1"/>
  <c r="C278" i="1"/>
  <c r="AE277" i="1"/>
  <c r="AD277" i="1" s="1"/>
  <c r="C3104" i="1"/>
  <c r="AE3103" i="1"/>
  <c r="AD3103" i="1" s="1"/>
  <c r="C279" i="1" l="1"/>
  <c r="AE278" i="1"/>
  <c r="AD278" i="1" s="1"/>
  <c r="C3105" i="1"/>
  <c r="AE3104" i="1"/>
  <c r="AD3104" i="1" s="1"/>
  <c r="AB3104" i="1" s="1"/>
  <c r="AJ3104" i="1" l="1"/>
  <c r="AH3104" i="1" s="1"/>
  <c r="AI3104" i="1"/>
  <c r="F3104" i="1" s="1"/>
  <c r="C280" i="1"/>
  <c r="AE279" i="1"/>
  <c r="AD279" i="1" s="1"/>
  <c r="C3106" i="1"/>
  <c r="AE3105" i="1"/>
  <c r="AD3105" i="1" s="1"/>
  <c r="C281" i="1" l="1"/>
  <c r="AE280" i="1"/>
  <c r="AD280" i="1" s="1"/>
  <c r="AB280" i="1" s="1"/>
  <c r="C3107" i="1"/>
  <c r="AE3106" i="1"/>
  <c r="AD3106" i="1" s="1"/>
  <c r="AJ280" i="1" l="1"/>
  <c r="AH280" i="1" s="1"/>
  <c r="F280" i="1" s="1"/>
  <c r="AI280" i="1"/>
  <c r="C283" i="1"/>
  <c r="AE281" i="1"/>
  <c r="AD281" i="1" s="1"/>
  <c r="AB281" i="1" s="1"/>
  <c r="C3108" i="1"/>
  <c r="AE3107" i="1"/>
  <c r="AD3107" i="1" s="1"/>
  <c r="AI281" i="1" l="1"/>
  <c r="AJ281" i="1"/>
  <c r="AH281" i="1" s="1"/>
  <c r="C284" i="1"/>
  <c r="AE283" i="1"/>
  <c r="AD283" i="1" s="1"/>
  <c r="C3109" i="1"/>
  <c r="AE3108" i="1"/>
  <c r="AD3108" i="1" s="1"/>
  <c r="AB3108" i="1" s="1"/>
  <c r="AI3108" i="1" l="1"/>
  <c r="F3108" i="1" s="1"/>
  <c r="AJ3108" i="1"/>
  <c r="AH3108" i="1" s="1"/>
  <c r="C285" i="1"/>
  <c r="AE284" i="1"/>
  <c r="AD284" i="1" s="1"/>
  <c r="C3110" i="1"/>
  <c r="AE3109" i="1"/>
  <c r="AD3109" i="1" s="1"/>
  <c r="AB3109" i="1" s="1"/>
  <c r="AI3109" i="1" l="1"/>
  <c r="AJ3109" i="1"/>
  <c r="AH3109" i="1" s="1"/>
  <c r="C286" i="1"/>
  <c r="AE285" i="1"/>
  <c r="AD285" i="1" s="1"/>
  <c r="C3111" i="1"/>
  <c r="AE3110" i="1"/>
  <c r="AD3110" i="1" s="1"/>
  <c r="AB3110" i="1" s="1"/>
  <c r="AJ3110" i="1" l="1"/>
  <c r="AH3110" i="1" s="1"/>
  <c r="F3110" i="1" s="1"/>
  <c r="AI3110" i="1"/>
  <c r="C287" i="1"/>
  <c r="AE286" i="1"/>
  <c r="AD286" i="1" s="1"/>
  <c r="AB286" i="1" s="1"/>
  <c r="C3112" i="1"/>
  <c r="AE3111" i="1"/>
  <c r="AD3111" i="1" s="1"/>
  <c r="AB3111" i="1" s="1"/>
  <c r="AI3111" i="1" l="1"/>
  <c r="F3111" i="1" s="1"/>
  <c r="AJ3111" i="1"/>
  <c r="AH3111" i="1" s="1"/>
  <c r="AI286" i="1"/>
  <c r="AJ286" i="1"/>
  <c r="AH286" i="1" s="1"/>
  <c r="C288" i="1"/>
  <c r="AE287" i="1"/>
  <c r="AD287" i="1" s="1"/>
  <c r="AB287" i="1" s="1"/>
  <c r="C3113" i="1"/>
  <c r="AE3112" i="1"/>
  <c r="AD3112" i="1" s="1"/>
  <c r="AB3112" i="1" s="1"/>
  <c r="AJ3112" i="1" l="1"/>
  <c r="AH3112" i="1" s="1"/>
  <c r="AI3112" i="1"/>
  <c r="C289" i="1"/>
  <c r="AE288" i="1"/>
  <c r="AD288" i="1" s="1"/>
  <c r="AI287" i="1"/>
  <c r="AJ287" i="1"/>
  <c r="AH287" i="1" s="1"/>
  <c r="C3114" i="1"/>
  <c r="AE3113" i="1"/>
  <c r="AD3113" i="1" s="1"/>
  <c r="AB3113" i="1" s="1"/>
  <c r="AJ3113" i="1" l="1"/>
  <c r="AH3113" i="1" s="1"/>
  <c r="AI3113" i="1"/>
  <c r="F3113" i="1" s="1"/>
  <c r="C290" i="1"/>
  <c r="AE289" i="1"/>
  <c r="AD289" i="1" s="1"/>
  <c r="C3115" i="1"/>
  <c r="AE3114" i="1"/>
  <c r="AD3114" i="1" s="1"/>
  <c r="AB3114" i="1" s="1"/>
  <c r="AJ3114" i="1" l="1"/>
  <c r="AH3114" i="1" s="1"/>
  <c r="F3114" i="1" s="1"/>
  <c r="AI3114" i="1"/>
  <c r="C291" i="1"/>
  <c r="AE290" i="1"/>
  <c r="AD290" i="1" s="1"/>
  <c r="C3116" i="1"/>
  <c r="AE3115" i="1"/>
  <c r="AD3115" i="1" s="1"/>
  <c r="C292" i="1" l="1"/>
  <c r="AE291" i="1"/>
  <c r="AD291" i="1" s="1"/>
  <c r="C3117" i="1"/>
  <c r="AE3116" i="1"/>
  <c r="AD3116" i="1" s="1"/>
  <c r="C293" i="1" l="1"/>
  <c r="AE292" i="1"/>
  <c r="AD292" i="1" s="1"/>
  <c r="AB292" i="1" s="1"/>
  <c r="C3118" i="1"/>
  <c r="AE3117" i="1"/>
  <c r="AD3117" i="1" s="1"/>
  <c r="AI292" i="1" l="1"/>
  <c r="AJ292" i="1"/>
  <c r="AH292" i="1" s="1"/>
  <c r="F292" i="1" s="1"/>
  <c r="C294" i="1"/>
  <c r="AE293" i="1"/>
  <c r="AD293" i="1" s="1"/>
  <c r="C3119" i="1"/>
  <c r="AE3118" i="1"/>
  <c r="AD3118" i="1" s="1"/>
  <c r="C295" i="1" l="1"/>
  <c r="AE294" i="1"/>
  <c r="AD294" i="1" s="1"/>
  <c r="C3120" i="1"/>
  <c r="AE3119" i="1"/>
  <c r="AD3119" i="1" s="1"/>
  <c r="C296" i="1" l="1"/>
  <c r="AE295" i="1"/>
  <c r="AD295" i="1" s="1"/>
  <c r="C3121" i="1"/>
  <c r="AE3120" i="1"/>
  <c r="AD3120" i="1" s="1"/>
  <c r="C297" i="1" l="1"/>
  <c r="AE296" i="1"/>
  <c r="AD296" i="1" s="1"/>
  <c r="C3122" i="1"/>
  <c r="AE3121" i="1"/>
  <c r="AD3121" i="1" s="1"/>
  <c r="C298" i="1" l="1"/>
  <c r="AE297" i="1"/>
  <c r="AD297" i="1" s="1"/>
  <c r="C3123" i="1"/>
  <c r="AE3122" i="1"/>
  <c r="AD3122" i="1" s="1"/>
  <c r="C299" i="1" l="1"/>
  <c r="AE298" i="1"/>
  <c r="AD298" i="1" s="1"/>
  <c r="AB298" i="1" s="1"/>
  <c r="C3124" i="1"/>
  <c r="AE3123" i="1"/>
  <c r="AD3123" i="1" s="1"/>
  <c r="AB3123" i="1" s="1"/>
  <c r="AI3123" i="1" l="1"/>
  <c r="F3123" i="1" s="1"/>
  <c r="AJ3123" i="1"/>
  <c r="AH3123" i="1" s="1"/>
  <c r="AI298" i="1"/>
  <c r="AJ298" i="1"/>
  <c r="AH298" i="1" s="1"/>
  <c r="C300" i="1"/>
  <c r="AE299" i="1"/>
  <c r="AD299" i="1" s="1"/>
  <c r="AB299" i="1" s="1"/>
  <c r="C3125" i="1"/>
  <c r="AE3124" i="1"/>
  <c r="AD3124" i="1" s="1"/>
  <c r="AB3124" i="1" s="1"/>
  <c r="AJ3124" i="1" l="1"/>
  <c r="AH3124" i="1" s="1"/>
  <c r="F3124" i="1" s="1"/>
  <c r="AI3124" i="1"/>
  <c r="AI299" i="1"/>
  <c r="AJ299" i="1"/>
  <c r="AH299" i="1" s="1"/>
  <c r="C301" i="1"/>
  <c r="AE300" i="1"/>
  <c r="AD300" i="1" s="1"/>
  <c r="C3126" i="1"/>
  <c r="AE3125" i="1"/>
  <c r="AD3125" i="1" s="1"/>
  <c r="AB3125" i="1" s="1"/>
  <c r="AI3125" i="1" l="1"/>
  <c r="AJ3125" i="1"/>
  <c r="AH3125" i="1" s="1"/>
  <c r="F3125" i="1" s="1"/>
  <c r="C302" i="1"/>
  <c r="AE301" i="1"/>
  <c r="AD301" i="1" s="1"/>
  <c r="C3127" i="1"/>
  <c r="AE3126" i="1"/>
  <c r="AD3126" i="1" s="1"/>
  <c r="AB3126" i="1" s="1"/>
  <c r="AJ3126" i="1" l="1"/>
  <c r="AH3126" i="1" s="1"/>
  <c r="AI3126" i="1"/>
  <c r="F3126" i="1" s="1"/>
  <c r="C303" i="1"/>
  <c r="AE302" i="1"/>
  <c r="AD302" i="1" s="1"/>
  <c r="C3128" i="1"/>
  <c r="AE3127" i="1"/>
  <c r="AD3127" i="1" s="1"/>
  <c r="AB3127" i="1" s="1"/>
  <c r="AJ3127" i="1" l="1"/>
  <c r="AH3127" i="1" s="1"/>
  <c r="AI3127" i="1"/>
  <c r="F3127" i="1" s="1"/>
  <c r="C304" i="1"/>
  <c r="AE303" i="1"/>
  <c r="AD303" i="1" s="1"/>
  <c r="C3129" i="1"/>
  <c r="AE3128" i="1"/>
  <c r="AD3128" i="1" s="1"/>
  <c r="C305" i="1" l="1"/>
  <c r="AE304" i="1"/>
  <c r="AD304" i="1" s="1"/>
  <c r="AB304" i="1" s="1"/>
  <c r="C3130" i="1"/>
  <c r="AE3129" i="1"/>
  <c r="AD3129" i="1" s="1"/>
  <c r="AB3129" i="1" s="1"/>
  <c r="AJ3129" i="1" l="1"/>
  <c r="AH3129" i="1" s="1"/>
  <c r="AI3129" i="1"/>
  <c r="AI304" i="1"/>
  <c r="AJ304" i="1"/>
  <c r="AH304" i="1" s="1"/>
  <c r="F304" i="1" s="1"/>
  <c r="C306" i="1"/>
  <c r="AE305" i="1"/>
  <c r="AD305" i="1" s="1"/>
  <c r="AB305" i="1" s="1"/>
  <c r="C3131" i="1"/>
  <c r="AE3130" i="1"/>
  <c r="AD3130" i="1" s="1"/>
  <c r="AB3130" i="1" s="1"/>
  <c r="AJ3130" i="1" l="1"/>
  <c r="AH3130" i="1" s="1"/>
  <c r="F3130" i="1" s="1"/>
  <c r="AI3130" i="1"/>
  <c r="C307" i="1"/>
  <c r="AE306" i="1"/>
  <c r="AD306" i="1" s="1"/>
  <c r="AI305" i="1"/>
  <c r="AJ305" i="1"/>
  <c r="AH305" i="1" s="1"/>
  <c r="C3132" i="1"/>
  <c r="AE3131" i="1"/>
  <c r="AD3131" i="1" s="1"/>
  <c r="C308" i="1" l="1"/>
  <c r="AE307" i="1"/>
  <c r="AD307" i="1" s="1"/>
  <c r="C3133" i="1"/>
  <c r="AE3132" i="1"/>
  <c r="AD3132" i="1" s="1"/>
  <c r="AB3132" i="1" s="1"/>
  <c r="AJ3132" i="1" l="1"/>
  <c r="AH3132" i="1" s="1"/>
  <c r="AI3132" i="1"/>
  <c r="C309" i="1"/>
  <c r="AE308" i="1"/>
  <c r="AD308" i="1" s="1"/>
  <c r="C3134" i="1"/>
  <c r="AE3133" i="1"/>
  <c r="AD3133" i="1" s="1"/>
  <c r="AB3133" i="1" s="1"/>
  <c r="AI3133" i="1" l="1"/>
  <c r="F3133" i="1" s="1"/>
  <c r="AJ3133" i="1"/>
  <c r="AH3133" i="1" s="1"/>
  <c r="C310" i="1"/>
  <c r="AE309" i="1"/>
  <c r="AD309" i="1" s="1"/>
  <c r="AB309" i="1" s="1"/>
  <c r="C3135" i="1"/>
  <c r="AE3134" i="1"/>
  <c r="AD3134" i="1" s="1"/>
  <c r="AB3134" i="1" s="1"/>
  <c r="AJ3134" i="1" l="1"/>
  <c r="AH3134" i="1" s="1"/>
  <c r="AI3134" i="1"/>
  <c r="F3134" i="1" s="1"/>
  <c r="AI309" i="1"/>
  <c r="AJ309" i="1"/>
  <c r="AH309" i="1" s="1"/>
  <c r="C311" i="1"/>
  <c r="AE310" i="1"/>
  <c r="AD310" i="1" s="1"/>
  <c r="C3136" i="1"/>
  <c r="AE3135" i="1"/>
  <c r="AD3135" i="1" s="1"/>
  <c r="AB3135" i="1" s="1"/>
  <c r="AI3135" i="1" l="1"/>
  <c r="F3135" i="1" s="1"/>
  <c r="AJ3135" i="1"/>
  <c r="AH3135" i="1" s="1"/>
  <c r="C312" i="1"/>
  <c r="AE311" i="1"/>
  <c r="AD311" i="1" s="1"/>
  <c r="C3137" i="1"/>
  <c r="AE3136" i="1"/>
  <c r="AD3136" i="1" s="1"/>
  <c r="C313" i="1" l="1"/>
  <c r="AE312" i="1"/>
  <c r="AD312" i="1" s="1"/>
  <c r="C3138" i="1"/>
  <c r="AE3137" i="1"/>
  <c r="AD3137" i="1" s="1"/>
  <c r="AB3137" i="1" s="1"/>
  <c r="AI3137" i="1" l="1"/>
  <c r="AJ3137" i="1"/>
  <c r="AH3137" i="1" s="1"/>
  <c r="C314" i="1"/>
  <c r="AE313" i="1"/>
  <c r="AD313" i="1" s="1"/>
  <c r="AB313" i="1" s="1"/>
  <c r="C3139" i="1"/>
  <c r="AE3138" i="1"/>
  <c r="AD3138" i="1" s="1"/>
  <c r="AB3138" i="1" s="1"/>
  <c r="AJ3138" i="1" l="1"/>
  <c r="AH3138" i="1" s="1"/>
  <c r="AI3138" i="1"/>
  <c r="F3138" i="1" s="1"/>
  <c r="AI313" i="1"/>
  <c r="AJ313" i="1"/>
  <c r="AH313" i="1" s="1"/>
  <c r="F313" i="1" s="1"/>
  <c r="C315" i="1"/>
  <c r="AE314" i="1"/>
  <c r="AD314" i="1" s="1"/>
  <c r="C3140" i="1"/>
  <c r="AE3139" i="1"/>
  <c r="AD3139" i="1" s="1"/>
  <c r="AB3139" i="1" s="1"/>
  <c r="AJ3139" i="1" l="1"/>
  <c r="AH3139" i="1" s="1"/>
  <c r="AI3139" i="1"/>
  <c r="F3139" i="1" s="1"/>
  <c r="C316" i="1"/>
  <c r="AE315" i="1"/>
  <c r="AD315" i="1" s="1"/>
  <c r="C3141" i="1"/>
  <c r="AE3140" i="1"/>
  <c r="AD3140" i="1" s="1"/>
  <c r="AB3140" i="1" s="1"/>
  <c r="AJ3140" i="1" l="1"/>
  <c r="AH3140" i="1" s="1"/>
  <c r="AI3140" i="1"/>
  <c r="F3140" i="1" s="1"/>
  <c r="C317" i="1"/>
  <c r="AE316" i="1"/>
  <c r="AD316" i="1" s="1"/>
  <c r="AB316" i="1" s="1"/>
  <c r="C3142" i="1"/>
  <c r="AE3141" i="1"/>
  <c r="AD3141" i="1" s="1"/>
  <c r="AB3141" i="1" s="1"/>
  <c r="AJ3141" i="1" l="1"/>
  <c r="AH3141" i="1" s="1"/>
  <c r="F3141" i="1" s="1"/>
  <c r="AI3141" i="1"/>
  <c r="AI316" i="1"/>
  <c r="AJ316" i="1"/>
  <c r="AH316" i="1" s="1"/>
  <c r="C318" i="1"/>
  <c r="AE317" i="1"/>
  <c r="AD317" i="1" s="1"/>
  <c r="AB317" i="1" s="1"/>
  <c r="C3143" i="1"/>
  <c r="AE3142" i="1"/>
  <c r="AD3142" i="1" s="1"/>
  <c r="AB3142" i="1" s="1"/>
  <c r="AJ3142" i="1" l="1"/>
  <c r="AH3142" i="1" s="1"/>
  <c r="AI3142" i="1"/>
  <c r="F3142" i="1" s="1"/>
  <c r="C319" i="1"/>
  <c r="AE318" i="1"/>
  <c r="AD318" i="1" s="1"/>
  <c r="AI317" i="1"/>
  <c r="AJ317" i="1"/>
  <c r="AH317" i="1" s="1"/>
  <c r="C3144" i="1"/>
  <c r="AE3143" i="1"/>
  <c r="AD3143" i="1" s="1"/>
  <c r="C320" i="1" l="1"/>
  <c r="AE319" i="1"/>
  <c r="AD319" i="1" s="1"/>
  <c r="C3145" i="1"/>
  <c r="AE3144" i="1"/>
  <c r="AD3144" i="1" s="1"/>
  <c r="AB3144" i="1" s="1"/>
  <c r="AJ3144" i="1" l="1"/>
  <c r="AH3144" i="1" s="1"/>
  <c r="F3144" i="1" s="1"/>
  <c r="AI3144" i="1"/>
  <c r="C321" i="1"/>
  <c r="AE320" i="1"/>
  <c r="AD320" i="1" s="1"/>
  <c r="C3146" i="1"/>
  <c r="AE3145" i="1"/>
  <c r="AD3145" i="1" s="1"/>
  <c r="AB3145" i="1" s="1"/>
  <c r="AJ3145" i="1" l="1"/>
  <c r="AH3145" i="1" s="1"/>
  <c r="F3145" i="1" s="1"/>
  <c r="AI3145" i="1"/>
  <c r="C322" i="1"/>
  <c r="AE321" i="1"/>
  <c r="AD321" i="1" s="1"/>
  <c r="AB321" i="1" s="1"/>
  <c r="C3147" i="1"/>
  <c r="AE3146" i="1"/>
  <c r="AD3146" i="1" s="1"/>
  <c r="AB3146" i="1" s="1"/>
  <c r="AJ3146" i="1" l="1"/>
  <c r="AH3146" i="1" s="1"/>
  <c r="F3146" i="1" s="1"/>
  <c r="AI3146" i="1"/>
  <c r="AI321" i="1"/>
  <c r="AJ321" i="1"/>
  <c r="AH321" i="1" s="1"/>
  <c r="F321" i="1" s="1"/>
  <c r="C323" i="1"/>
  <c r="AE322" i="1"/>
  <c r="AD322" i="1" s="1"/>
  <c r="C3148" i="1"/>
  <c r="AE3147" i="1"/>
  <c r="AD3147" i="1" s="1"/>
  <c r="AB3147" i="1" s="1"/>
  <c r="AJ3147" i="1" l="1"/>
  <c r="AH3147" i="1" s="1"/>
  <c r="AI3147" i="1"/>
  <c r="F3147" i="1" s="1"/>
  <c r="C324" i="1"/>
  <c r="AE323" i="1"/>
  <c r="AD323" i="1" s="1"/>
  <c r="AB323" i="1" s="1"/>
  <c r="C3149" i="1"/>
  <c r="AE3148" i="1"/>
  <c r="AD3148" i="1" s="1"/>
  <c r="AB3148" i="1" s="1"/>
  <c r="AJ3148" i="1" l="1"/>
  <c r="AH3148" i="1" s="1"/>
  <c r="AI3148" i="1"/>
  <c r="AI323" i="1"/>
  <c r="AJ323" i="1"/>
  <c r="AH323" i="1" s="1"/>
  <c r="C325" i="1"/>
  <c r="AE324" i="1"/>
  <c r="AD324" i="1" s="1"/>
  <c r="C3150" i="1"/>
  <c r="AE3149" i="1"/>
  <c r="AD3149" i="1" s="1"/>
  <c r="C326" i="1" l="1"/>
  <c r="AE325" i="1"/>
  <c r="AD325" i="1" s="1"/>
  <c r="C3151" i="1"/>
  <c r="AE3150" i="1"/>
  <c r="AD3150" i="1" s="1"/>
  <c r="AB3150" i="1" s="1"/>
  <c r="AI3150" i="1" l="1"/>
  <c r="AJ3150" i="1"/>
  <c r="AH3150" i="1" s="1"/>
  <c r="F3150" i="1" s="1"/>
  <c r="C327" i="1"/>
  <c r="AE326" i="1"/>
  <c r="AD326" i="1" s="1"/>
  <c r="C3152" i="1"/>
  <c r="AE3151" i="1"/>
  <c r="AD3151" i="1" s="1"/>
  <c r="AB3151" i="1" s="1"/>
  <c r="AI3151" i="1" l="1"/>
  <c r="F3151" i="1" s="1"/>
  <c r="AJ3151" i="1"/>
  <c r="AH3151" i="1" s="1"/>
  <c r="C328" i="1"/>
  <c r="AE327" i="1"/>
  <c r="AD327" i="1" s="1"/>
  <c r="C3153" i="1"/>
  <c r="AE3152" i="1"/>
  <c r="AD3152" i="1" s="1"/>
  <c r="C329" i="1" l="1"/>
  <c r="AE328" i="1"/>
  <c r="AD328" i="1" s="1"/>
  <c r="C3154" i="1"/>
  <c r="AE3153" i="1"/>
  <c r="AD3153" i="1" s="1"/>
  <c r="AB3153" i="1" s="1"/>
  <c r="AJ3153" i="1" l="1"/>
  <c r="AH3153" i="1" s="1"/>
  <c r="F3153" i="1" s="1"/>
  <c r="AI3153" i="1"/>
  <c r="C330" i="1"/>
  <c r="AE329" i="1"/>
  <c r="AD329" i="1" s="1"/>
  <c r="C3155" i="1"/>
  <c r="AE3154" i="1"/>
  <c r="AD3154" i="1" s="1"/>
  <c r="AB3154" i="1" s="1"/>
  <c r="AJ3154" i="1" l="1"/>
  <c r="AH3154" i="1" s="1"/>
  <c r="AI3154" i="1"/>
  <c r="C331" i="1"/>
  <c r="AE330" i="1"/>
  <c r="AD330" i="1" s="1"/>
  <c r="C3156" i="1"/>
  <c r="AE3155" i="1"/>
  <c r="AD3155" i="1" s="1"/>
  <c r="AB3155" i="1" s="1"/>
  <c r="AJ3155" i="1" l="1"/>
  <c r="AH3155" i="1" s="1"/>
  <c r="F3155" i="1" s="1"/>
  <c r="AI3155" i="1"/>
  <c r="C332" i="1"/>
  <c r="AE331" i="1"/>
  <c r="AD331" i="1" s="1"/>
  <c r="C3157" i="1"/>
  <c r="AE3156" i="1"/>
  <c r="AD3156" i="1" s="1"/>
  <c r="AB3156" i="1" s="1"/>
  <c r="AI3156" i="1" l="1"/>
  <c r="F3156" i="1" s="1"/>
  <c r="AJ3156" i="1"/>
  <c r="AH3156" i="1" s="1"/>
  <c r="C333" i="1"/>
  <c r="AE332" i="1"/>
  <c r="AD332" i="1" s="1"/>
  <c r="C3158" i="1"/>
  <c r="AE3157" i="1"/>
  <c r="AD3157" i="1" s="1"/>
  <c r="C334" i="1" l="1"/>
  <c r="AE333" i="1"/>
  <c r="AD333" i="1" s="1"/>
  <c r="C3159" i="1"/>
  <c r="AE3158" i="1"/>
  <c r="AD3158" i="1" s="1"/>
  <c r="AB3158" i="1" s="1"/>
  <c r="AJ3158" i="1" l="1"/>
  <c r="AH3158" i="1" s="1"/>
  <c r="AI3158" i="1"/>
  <c r="F3158" i="1" s="1"/>
  <c r="C335" i="1"/>
  <c r="AE334" i="1"/>
  <c r="AD334" i="1" s="1"/>
  <c r="AB334" i="1" s="1"/>
  <c r="C3160" i="1"/>
  <c r="AE3159" i="1"/>
  <c r="AD3159" i="1" s="1"/>
  <c r="AB3159" i="1" s="1"/>
  <c r="AJ3159" i="1" l="1"/>
  <c r="AH3159" i="1" s="1"/>
  <c r="F3159" i="1" s="1"/>
  <c r="AI3159" i="1"/>
  <c r="AI334" i="1"/>
  <c r="AJ334" i="1"/>
  <c r="AH334" i="1" s="1"/>
  <c r="C336" i="1"/>
  <c r="AE335" i="1"/>
  <c r="AD335" i="1" s="1"/>
  <c r="C3161" i="1"/>
  <c r="AE3160" i="1"/>
  <c r="AD3160" i="1" s="1"/>
  <c r="AB3160" i="1" s="1"/>
  <c r="AJ3160" i="1" l="1"/>
  <c r="AH3160" i="1" s="1"/>
  <c r="AI3160" i="1"/>
  <c r="C337" i="1"/>
  <c r="AE336" i="1"/>
  <c r="AD336" i="1" s="1"/>
  <c r="AE3161" i="1"/>
  <c r="AD3161" i="1" s="1"/>
  <c r="AB3161" i="1" s="1"/>
  <c r="AJ3161" i="1" l="1"/>
  <c r="AH3161" i="1" s="1"/>
  <c r="F3161" i="1" s="1"/>
  <c r="AI3161" i="1"/>
  <c r="C338" i="1"/>
  <c r="AE337" i="1"/>
  <c r="AD337" i="1" s="1"/>
  <c r="C3163" i="1"/>
  <c r="AE3162" i="1"/>
  <c r="AD3162" i="1" s="1"/>
  <c r="AB3162" i="1" s="1"/>
  <c r="AJ3162" i="1" l="1"/>
  <c r="AH3162" i="1" s="1"/>
  <c r="AI3162" i="1"/>
  <c r="F3162" i="1" s="1"/>
  <c r="C339" i="1"/>
  <c r="AE338" i="1"/>
  <c r="AD338" i="1" s="1"/>
  <c r="C3164" i="1"/>
  <c r="AE3163" i="1"/>
  <c r="AD3163" i="1" s="1"/>
  <c r="C340" i="1" l="1"/>
  <c r="AE339" i="1"/>
  <c r="AD339" i="1" s="1"/>
  <c r="C3165" i="1"/>
  <c r="AE3164" i="1"/>
  <c r="AD3164" i="1" s="1"/>
  <c r="AB3164" i="1" s="1"/>
  <c r="AJ3164" i="1" l="1"/>
  <c r="AH3164" i="1" s="1"/>
  <c r="AI3164" i="1"/>
  <c r="C341" i="1"/>
  <c r="AE340" i="1"/>
  <c r="AD340" i="1" s="1"/>
  <c r="C3166" i="1"/>
  <c r="AE3165" i="1"/>
  <c r="AD3165" i="1" s="1"/>
  <c r="AB3165" i="1" s="1"/>
  <c r="AJ3165" i="1" l="1"/>
  <c r="AH3165" i="1" s="1"/>
  <c r="F3165" i="1" s="1"/>
  <c r="AI3165" i="1"/>
  <c r="C342" i="1"/>
  <c r="AE341" i="1"/>
  <c r="AD341" i="1" s="1"/>
  <c r="AB341" i="1" s="1"/>
  <c r="C3167" i="1"/>
  <c r="AE3166" i="1"/>
  <c r="AD3166" i="1" s="1"/>
  <c r="AB3166" i="1" s="1"/>
  <c r="AJ3166" i="1" l="1"/>
  <c r="AH3166" i="1" s="1"/>
  <c r="F3166" i="1" s="1"/>
  <c r="AI3166" i="1"/>
  <c r="AI341" i="1"/>
  <c r="AJ341" i="1"/>
  <c r="AH341" i="1" s="1"/>
  <c r="C343" i="1"/>
  <c r="AE342" i="1"/>
  <c r="AD342" i="1" s="1"/>
  <c r="C3168" i="1"/>
  <c r="AE3167" i="1"/>
  <c r="AD3167" i="1" s="1"/>
  <c r="AB3167" i="1" s="1"/>
  <c r="AI3167" i="1" l="1"/>
  <c r="F3167" i="1" s="1"/>
  <c r="AJ3167" i="1"/>
  <c r="AH3167" i="1" s="1"/>
  <c r="C344" i="1"/>
  <c r="AE343" i="1"/>
  <c r="AD343" i="1" s="1"/>
  <c r="C3169" i="1"/>
  <c r="AE3168" i="1"/>
  <c r="AD3168" i="1" s="1"/>
  <c r="C345" i="1" l="1"/>
  <c r="AE344" i="1"/>
  <c r="AD344" i="1" s="1"/>
  <c r="C3170" i="1"/>
  <c r="AE3169" i="1"/>
  <c r="AD3169" i="1" s="1"/>
  <c r="C347" i="1" l="1"/>
  <c r="AE345" i="1"/>
  <c r="AD345" i="1" s="1"/>
  <c r="AB345" i="1" s="1"/>
  <c r="C3171" i="1"/>
  <c r="AE3170" i="1"/>
  <c r="AD3170" i="1" s="1"/>
  <c r="AJ345" i="1" l="1"/>
  <c r="AH345" i="1" s="1"/>
  <c r="AI345" i="1"/>
  <c r="C348" i="1"/>
  <c r="AE347" i="1"/>
  <c r="AD347" i="1" s="1"/>
  <c r="C3172" i="1"/>
  <c r="AE3171" i="1"/>
  <c r="AD3171" i="1" s="1"/>
  <c r="C349" i="1" l="1"/>
  <c r="AE348" i="1"/>
  <c r="AD348" i="1" s="1"/>
  <c r="C3173" i="1"/>
  <c r="AE3172" i="1"/>
  <c r="AD3172" i="1" s="1"/>
  <c r="C350" i="1" l="1"/>
  <c r="AE349" i="1"/>
  <c r="AD349" i="1" s="1"/>
  <c r="C3174" i="1"/>
  <c r="AE3173" i="1"/>
  <c r="AD3173" i="1" s="1"/>
  <c r="C351" i="1" l="1"/>
  <c r="AE350" i="1"/>
  <c r="AD350" i="1" s="1"/>
  <c r="C3175" i="1"/>
  <c r="AE3174" i="1"/>
  <c r="AD3174" i="1" s="1"/>
  <c r="C352" i="1" l="1"/>
  <c r="AE351" i="1"/>
  <c r="AD351" i="1" s="1"/>
  <c r="C3176" i="1"/>
  <c r="AE3175" i="1"/>
  <c r="AD3175" i="1" s="1"/>
  <c r="AB3175" i="1" s="1"/>
  <c r="AJ3175" i="1" l="1"/>
  <c r="AH3175" i="1" s="1"/>
  <c r="F3175" i="1" s="1"/>
  <c r="AI3175" i="1"/>
  <c r="C353" i="1"/>
  <c r="AE352" i="1"/>
  <c r="AD352" i="1" s="1"/>
  <c r="AB352" i="1" s="1"/>
  <c r="C3177" i="1"/>
  <c r="AE3176" i="1"/>
  <c r="AD3176" i="1" s="1"/>
  <c r="AI352" i="1" l="1"/>
  <c r="AJ352" i="1"/>
  <c r="AH352" i="1" s="1"/>
  <c r="C354" i="1"/>
  <c r="AE353" i="1"/>
  <c r="AD353" i="1" s="1"/>
  <c r="C3178" i="1"/>
  <c r="AE3177" i="1"/>
  <c r="AD3177" i="1" s="1"/>
  <c r="C355" i="1" l="1"/>
  <c r="AE354" i="1"/>
  <c r="AD354" i="1" s="1"/>
  <c r="C3179" i="1"/>
  <c r="AE3178" i="1"/>
  <c r="AD3178" i="1" s="1"/>
  <c r="AB3178" i="1" s="1"/>
  <c r="AJ3178" i="1" l="1"/>
  <c r="AH3178" i="1" s="1"/>
  <c r="AI3178" i="1"/>
  <c r="F3178" i="1" s="1"/>
  <c r="C356" i="1"/>
  <c r="AE355" i="1"/>
  <c r="AD355" i="1" s="1"/>
  <c r="C3180" i="1"/>
  <c r="AE3179" i="1"/>
  <c r="AD3179" i="1" s="1"/>
  <c r="C357" i="1" l="1"/>
  <c r="AE356" i="1"/>
  <c r="AD356" i="1" s="1"/>
  <c r="AB356" i="1" s="1"/>
  <c r="C3181" i="1"/>
  <c r="AE3180" i="1"/>
  <c r="AD3180" i="1" s="1"/>
  <c r="AB3180" i="1" s="1"/>
  <c r="AJ3180" i="1" l="1"/>
  <c r="AH3180" i="1" s="1"/>
  <c r="F3180" i="1" s="1"/>
  <c r="AI3180" i="1"/>
  <c r="AI356" i="1"/>
  <c r="AJ356" i="1"/>
  <c r="AH356" i="1" s="1"/>
  <c r="C358" i="1"/>
  <c r="AE357" i="1"/>
  <c r="AD357" i="1" s="1"/>
  <c r="C3182" i="1"/>
  <c r="AE3181" i="1"/>
  <c r="AD3181" i="1" s="1"/>
  <c r="C359" i="1" l="1"/>
  <c r="AE358" i="1"/>
  <c r="AD358" i="1" s="1"/>
  <c r="C3183" i="1"/>
  <c r="AE3182" i="1"/>
  <c r="AD3182" i="1" s="1"/>
  <c r="C360" i="1" l="1"/>
  <c r="AE359" i="1"/>
  <c r="AD359" i="1" s="1"/>
  <c r="C3184" i="1"/>
  <c r="AE3183" i="1"/>
  <c r="AD3183" i="1" s="1"/>
  <c r="AB3183" i="1" s="1"/>
  <c r="AJ3183" i="1" l="1"/>
  <c r="AH3183" i="1" s="1"/>
  <c r="F3183" i="1" s="1"/>
  <c r="AI3183" i="1"/>
  <c r="C361" i="1"/>
  <c r="AE360" i="1"/>
  <c r="AD360" i="1" s="1"/>
  <c r="C3185" i="1"/>
  <c r="AE3184" i="1"/>
  <c r="AD3184" i="1" s="1"/>
  <c r="C362" i="1" l="1"/>
  <c r="AE361" i="1"/>
  <c r="AD361" i="1" s="1"/>
  <c r="C3186" i="1"/>
  <c r="AE3185" i="1"/>
  <c r="AD3185" i="1" s="1"/>
  <c r="AB3185" i="1" s="1"/>
  <c r="AJ3185" i="1" l="1"/>
  <c r="AH3185" i="1" s="1"/>
  <c r="F3185" i="1" s="1"/>
  <c r="AI3185" i="1"/>
  <c r="C363" i="1"/>
  <c r="AE362" i="1"/>
  <c r="AD362" i="1" s="1"/>
  <c r="C3187" i="1"/>
  <c r="AE3186" i="1"/>
  <c r="AD3186" i="1" s="1"/>
  <c r="AB3186" i="1" s="1"/>
  <c r="AJ3186" i="1" l="1"/>
  <c r="AH3186" i="1" s="1"/>
  <c r="F3186" i="1" s="1"/>
  <c r="AI3186" i="1"/>
  <c r="C364" i="1"/>
  <c r="AE363" i="1"/>
  <c r="AD363" i="1" s="1"/>
  <c r="AB363" i="1" s="1"/>
  <c r="C3188" i="1"/>
  <c r="AE3187" i="1"/>
  <c r="AD3187" i="1" s="1"/>
  <c r="AB3187" i="1" s="1"/>
  <c r="AJ3187" i="1" l="1"/>
  <c r="AH3187" i="1" s="1"/>
  <c r="AI3187" i="1"/>
  <c r="AI363" i="1"/>
  <c r="AJ363" i="1"/>
  <c r="AH363" i="1" s="1"/>
  <c r="C365" i="1"/>
  <c r="AE364" i="1"/>
  <c r="AD364" i="1" s="1"/>
  <c r="C3189" i="1"/>
  <c r="AE3188" i="1"/>
  <c r="AD3188" i="1" s="1"/>
  <c r="AB3188" i="1" s="1"/>
  <c r="AJ3188" i="1" l="1"/>
  <c r="AH3188" i="1" s="1"/>
  <c r="F3188" i="1" s="1"/>
  <c r="AI3188" i="1"/>
  <c r="C366" i="1"/>
  <c r="AE365" i="1"/>
  <c r="AD365" i="1" s="1"/>
  <c r="C3190" i="1"/>
  <c r="AE3189" i="1"/>
  <c r="AD3189" i="1" s="1"/>
  <c r="C367" i="1" l="1"/>
  <c r="AE366" i="1"/>
  <c r="AD366" i="1" s="1"/>
  <c r="C3191" i="1"/>
  <c r="AE3190" i="1"/>
  <c r="AD3190" i="1" s="1"/>
  <c r="C368" i="1" l="1"/>
  <c r="AE367" i="1"/>
  <c r="AD367" i="1" s="1"/>
  <c r="AB367" i="1" s="1"/>
  <c r="C3192" i="1"/>
  <c r="AE3191" i="1"/>
  <c r="AD3191" i="1" s="1"/>
  <c r="AB3191" i="1" s="1"/>
  <c r="AJ3191" i="1" l="1"/>
  <c r="AH3191" i="1" s="1"/>
  <c r="F3191" i="1" s="1"/>
  <c r="AI3191" i="1"/>
  <c r="AI367" i="1"/>
  <c r="AJ367" i="1"/>
  <c r="AH367" i="1" s="1"/>
  <c r="C369" i="1"/>
  <c r="AE368" i="1"/>
  <c r="AD368" i="1" s="1"/>
  <c r="C3193" i="1"/>
  <c r="C3194" i="1" s="1"/>
  <c r="AE3192" i="1"/>
  <c r="AD3192" i="1" s="1"/>
  <c r="AB3192" i="1" s="1"/>
  <c r="AJ3192" i="1" l="1"/>
  <c r="AH3192" i="1" s="1"/>
  <c r="AI3192" i="1"/>
  <c r="C370" i="1"/>
  <c r="AE369" i="1"/>
  <c r="AD369" i="1" s="1"/>
  <c r="AE3193" i="1"/>
  <c r="AD3193" i="1" s="1"/>
  <c r="F3192" i="1" l="1"/>
  <c r="C371" i="1"/>
  <c r="AE370" i="1"/>
  <c r="AD370" i="1" s="1"/>
  <c r="C3195" i="1"/>
  <c r="AE3194" i="1"/>
  <c r="AD3194" i="1" s="1"/>
  <c r="AB3194" i="1" s="1"/>
  <c r="AI3194" i="1" l="1"/>
  <c r="AJ3194" i="1"/>
  <c r="AH3194" i="1" s="1"/>
  <c r="C372" i="1"/>
  <c r="AE371" i="1"/>
  <c r="AD371" i="1" s="1"/>
  <c r="C3196" i="1"/>
  <c r="AE3195" i="1"/>
  <c r="AD3195" i="1" s="1"/>
  <c r="AB3195" i="1" s="1"/>
  <c r="AJ3195" i="1" l="1"/>
  <c r="AH3195" i="1" s="1"/>
  <c r="AI3195" i="1"/>
  <c r="C373" i="1"/>
  <c r="AE372" i="1"/>
  <c r="AD372" i="1" s="1"/>
  <c r="C3197" i="1"/>
  <c r="AE3196" i="1"/>
  <c r="AD3196" i="1" s="1"/>
  <c r="AB3196" i="1" s="1"/>
  <c r="AJ3196" i="1" l="1"/>
  <c r="AH3196" i="1" s="1"/>
  <c r="F3196" i="1" s="1"/>
  <c r="AI3196" i="1"/>
  <c r="C374" i="1"/>
  <c r="AE373" i="1"/>
  <c r="AD373" i="1" s="1"/>
  <c r="AB373" i="1" s="1"/>
  <c r="C3198" i="1"/>
  <c r="AE3197" i="1"/>
  <c r="AD3197" i="1" s="1"/>
  <c r="AI373" i="1" l="1"/>
  <c r="AJ373" i="1"/>
  <c r="AH373" i="1" s="1"/>
  <c r="C375" i="1"/>
  <c r="AE374" i="1"/>
  <c r="AD374" i="1" s="1"/>
  <c r="AB374" i="1" s="1"/>
  <c r="C3199" i="1"/>
  <c r="AE3198" i="1"/>
  <c r="AD3198" i="1" s="1"/>
  <c r="C376" i="1" l="1"/>
  <c r="AE375" i="1"/>
  <c r="AD375" i="1" s="1"/>
  <c r="AI374" i="1"/>
  <c r="AJ374" i="1"/>
  <c r="AH374" i="1" s="1"/>
  <c r="C3200" i="1"/>
  <c r="AE3199" i="1"/>
  <c r="AD3199" i="1" s="1"/>
  <c r="AB3199" i="1" s="1"/>
  <c r="AJ3199" i="1" l="1"/>
  <c r="AH3199" i="1" s="1"/>
  <c r="F3199" i="1" s="1"/>
  <c r="AI3199" i="1"/>
  <c r="C377" i="1"/>
  <c r="AE376" i="1"/>
  <c r="AD376" i="1" s="1"/>
  <c r="C3201" i="1"/>
  <c r="AE3200" i="1"/>
  <c r="AD3200" i="1" s="1"/>
  <c r="AB3200" i="1" s="1"/>
  <c r="AI3200" i="1" l="1"/>
  <c r="AJ3200" i="1"/>
  <c r="AH3200" i="1" s="1"/>
  <c r="C378" i="1"/>
  <c r="AE377" i="1"/>
  <c r="AD377" i="1" s="1"/>
  <c r="C3202" i="1"/>
  <c r="AE3201" i="1"/>
  <c r="AD3201" i="1" s="1"/>
  <c r="AB3201" i="1" s="1"/>
  <c r="AJ3201" i="1" l="1"/>
  <c r="AH3201" i="1" s="1"/>
  <c r="F3201" i="1" s="1"/>
  <c r="AI3201" i="1"/>
  <c r="C379" i="1"/>
  <c r="AE378" i="1"/>
  <c r="AD378" i="1" s="1"/>
  <c r="AB378" i="1" s="1"/>
  <c r="C3203" i="1"/>
  <c r="AE3202" i="1"/>
  <c r="AD3202" i="1" s="1"/>
  <c r="AB3202" i="1" s="1"/>
  <c r="AJ3202" i="1" l="1"/>
  <c r="AH3202" i="1" s="1"/>
  <c r="F3202" i="1" s="1"/>
  <c r="AI3202" i="1"/>
  <c r="AI378" i="1"/>
  <c r="AJ378" i="1"/>
  <c r="AH378" i="1" s="1"/>
  <c r="C380" i="1"/>
  <c r="AE379" i="1"/>
  <c r="AD379" i="1" s="1"/>
  <c r="C3204" i="1"/>
  <c r="AE3203" i="1"/>
  <c r="AD3203" i="1" s="1"/>
  <c r="AB3203" i="1" s="1"/>
  <c r="AJ3203" i="1" l="1"/>
  <c r="AH3203" i="1" s="1"/>
  <c r="AI3203" i="1"/>
  <c r="F3203" i="1" s="1"/>
  <c r="C381" i="1"/>
  <c r="AE380" i="1"/>
  <c r="AD380" i="1" s="1"/>
  <c r="C3205" i="1"/>
  <c r="AE3204" i="1"/>
  <c r="AD3204" i="1" s="1"/>
  <c r="AB3204" i="1" s="1"/>
  <c r="AJ3204" i="1" l="1"/>
  <c r="AH3204" i="1" s="1"/>
  <c r="AI3204" i="1"/>
  <c r="F3204" i="1" s="1"/>
  <c r="C382" i="1"/>
  <c r="AE381" i="1"/>
  <c r="AD381" i="1" s="1"/>
  <c r="C3206" i="1"/>
  <c r="AE3205" i="1"/>
  <c r="AD3205" i="1" s="1"/>
  <c r="C383" i="1" l="1"/>
  <c r="AE382" i="1"/>
  <c r="AD382" i="1" s="1"/>
  <c r="C3207" i="1"/>
  <c r="AE3206" i="1"/>
  <c r="AD3206" i="1" s="1"/>
  <c r="AB3206" i="1" s="1"/>
  <c r="AJ3206" i="1" l="1"/>
  <c r="AH3206" i="1" s="1"/>
  <c r="AI3206" i="1"/>
  <c r="F3206" i="1" s="1"/>
  <c r="C384" i="1"/>
  <c r="AE383" i="1"/>
  <c r="AD383" i="1" s="1"/>
  <c r="C3208" i="1"/>
  <c r="AE3207" i="1"/>
  <c r="AD3207" i="1" s="1"/>
  <c r="AB3207" i="1" s="1"/>
  <c r="AJ3207" i="1" l="1"/>
  <c r="AH3207" i="1" s="1"/>
  <c r="AI3207" i="1"/>
  <c r="C385" i="1"/>
  <c r="AE384" i="1"/>
  <c r="AD384" i="1" s="1"/>
  <c r="AB384" i="1" s="1"/>
  <c r="C3209" i="1"/>
  <c r="AE3208" i="1"/>
  <c r="AD3208" i="1" s="1"/>
  <c r="AB3208" i="1" s="1"/>
  <c r="AJ3208" i="1" l="1"/>
  <c r="AH3208" i="1" s="1"/>
  <c r="F3208" i="1" s="1"/>
  <c r="AI3208" i="1"/>
  <c r="AI384" i="1"/>
  <c r="AJ384" i="1"/>
  <c r="AH384" i="1" s="1"/>
  <c r="C386" i="1"/>
  <c r="AE385" i="1"/>
  <c r="AD385" i="1" s="1"/>
  <c r="AB385" i="1" s="1"/>
  <c r="C3210" i="1"/>
  <c r="AE3209" i="1"/>
  <c r="AD3209" i="1" s="1"/>
  <c r="AI385" i="1" l="1"/>
  <c r="AJ385" i="1"/>
  <c r="AH385" i="1" s="1"/>
  <c r="C387" i="1"/>
  <c r="AE386" i="1"/>
  <c r="AD386" i="1" s="1"/>
  <c r="C3211" i="1"/>
  <c r="AE3210" i="1"/>
  <c r="AD3210" i="1" s="1"/>
  <c r="C388" i="1" l="1"/>
  <c r="AE387" i="1"/>
  <c r="AD387" i="1" s="1"/>
  <c r="C3212" i="1"/>
  <c r="AE3211" i="1"/>
  <c r="AD3211" i="1" s="1"/>
  <c r="AB3211" i="1" s="1"/>
  <c r="AJ3211" i="1" l="1"/>
  <c r="AH3211" i="1" s="1"/>
  <c r="AI3211" i="1"/>
  <c r="F3211" i="1" s="1"/>
  <c r="C389" i="1"/>
  <c r="AE388" i="1"/>
  <c r="AD388" i="1" s="1"/>
  <c r="C3213" i="1"/>
  <c r="AE3212" i="1"/>
  <c r="AD3212" i="1" s="1"/>
  <c r="AB3212" i="1" s="1"/>
  <c r="AJ3212" i="1" l="1"/>
  <c r="AH3212" i="1" s="1"/>
  <c r="AI3212" i="1"/>
  <c r="F3212" i="1" s="1"/>
  <c r="C390" i="1"/>
  <c r="AE389" i="1"/>
  <c r="AD389" i="1" s="1"/>
  <c r="AB389" i="1" s="1"/>
  <c r="C3214" i="1"/>
  <c r="AE3213" i="1"/>
  <c r="AD3213" i="1" s="1"/>
  <c r="AI389" i="1" l="1"/>
  <c r="AJ389" i="1"/>
  <c r="AH389" i="1" s="1"/>
  <c r="C391" i="1"/>
  <c r="AE390" i="1"/>
  <c r="AD390" i="1" s="1"/>
  <c r="C3215" i="1"/>
  <c r="AE3214" i="1"/>
  <c r="AD3214" i="1" s="1"/>
  <c r="C392" i="1" l="1"/>
  <c r="AE391" i="1"/>
  <c r="AD391" i="1" s="1"/>
  <c r="C3216" i="1"/>
  <c r="AE3215" i="1"/>
  <c r="AD3215" i="1" s="1"/>
  <c r="AB3215" i="1" s="1"/>
  <c r="AJ3215" i="1" l="1"/>
  <c r="AH3215" i="1" s="1"/>
  <c r="AI3215" i="1"/>
  <c r="C393" i="1"/>
  <c r="AE392" i="1"/>
  <c r="AD392" i="1" s="1"/>
  <c r="C3217" i="1"/>
  <c r="AE3216" i="1"/>
  <c r="AD3216" i="1" s="1"/>
  <c r="AB3216" i="1" s="1"/>
  <c r="AJ3216" i="1" l="1"/>
  <c r="AH3216" i="1" s="1"/>
  <c r="F3216" i="1" s="1"/>
  <c r="AI3216" i="1"/>
  <c r="C394" i="1"/>
  <c r="AE393" i="1"/>
  <c r="AD393" i="1" s="1"/>
  <c r="C3218" i="1"/>
  <c r="AE3217" i="1"/>
  <c r="AD3217" i="1" s="1"/>
  <c r="AB3217" i="1" s="1"/>
  <c r="AJ3217" i="1" l="1"/>
  <c r="AH3217" i="1" s="1"/>
  <c r="AI3217" i="1"/>
  <c r="F3217" i="1" s="1"/>
  <c r="C395" i="1"/>
  <c r="AE394" i="1"/>
  <c r="AD394" i="1" s="1"/>
  <c r="C3219" i="1"/>
  <c r="AE3218" i="1"/>
  <c r="AD3218" i="1" s="1"/>
  <c r="AB3218" i="1" s="1"/>
  <c r="AJ3218" i="1" l="1"/>
  <c r="AH3218" i="1" s="1"/>
  <c r="AI3218" i="1"/>
  <c r="F3218" i="1" s="1"/>
  <c r="C396" i="1"/>
  <c r="AE395" i="1"/>
  <c r="AD395" i="1" s="1"/>
  <c r="AB395" i="1" s="1"/>
  <c r="C3220" i="1"/>
  <c r="AE3219" i="1"/>
  <c r="AD3219" i="1" s="1"/>
  <c r="AB3219" i="1" s="1"/>
  <c r="AJ3219" i="1" l="1"/>
  <c r="AH3219" i="1" s="1"/>
  <c r="AI3219" i="1"/>
  <c r="F3219" i="1" s="1"/>
  <c r="AI395" i="1"/>
  <c r="AJ395" i="1"/>
  <c r="AH395" i="1" s="1"/>
  <c r="C397" i="1"/>
  <c r="AE396" i="1"/>
  <c r="AD396" i="1" s="1"/>
  <c r="AB396" i="1" s="1"/>
  <c r="C3221" i="1"/>
  <c r="AE3220" i="1"/>
  <c r="AD3220" i="1" s="1"/>
  <c r="AB3220" i="1" s="1"/>
  <c r="AJ3220" i="1" l="1"/>
  <c r="AH3220" i="1" s="1"/>
  <c r="F3220" i="1" s="1"/>
  <c r="AI3220" i="1"/>
  <c r="C398" i="1"/>
  <c r="AE397" i="1"/>
  <c r="AD397" i="1" s="1"/>
  <c r="AI396" i="1"/>
  <c r="AJ396" i="1"/>
  <c r="AH396" i="1" s="1"/>
  <c r="C3222" i="1"/>
  <c r="AE3221" i="1"/>
  <c r="AD3221" i="1" s="1"/>
  <c r="AB3221" i="1" s="1"/>
  <c r="AJ3221" i="1" l="1"/>
  <c r="AH3221" i="1" s="1"/>
  <c r="AI3221" i="1"/>
  <c r="F3221" i="1" s="1"/>
  <c r="C399" i="1"/>
  <c r="AE398" i="1"/>
  <c r="AD398" i="1" s="1"/>
  <c r="C3223" i="1"/>
  <c r="AE3222" i="1"/>
  <c r="AD3222" i="1" s="1"/>
  <c r="AB3222" i="1" s="1"/>
  <c r="AJ3222" i="1" l="1"/>
  <c r="AH3222" i="1" s="1"/>
  <c r="AI3222" i="1"/>
  <c r="F3222" i="1" s="1"/>
  <c r="C400" i="1"/>
  <c r="AE399" i="1"/>
  <c r="AD399" i="1" s="1"/>
  <c r="C3224" i="1"/>
  <c r="AE3223" i="1"/>
  <c r="AD3223" i="1" s="1"/>
  <c r="AB3223" i="1" s="1"/>
  <c r="AJ3223" i="1" l="1"/>
  <c r="AH3223" i="1" s="1"/>
  <c r="AI3223" i="1"/>
  <c r="F3223" i="1" s="1"/>
  <c r="C401" i="1"/>
  <c r="AE400" i="1"/>
  <c r="AD400" i="1" s="1"/>
  <c r="AB400" i="1" s="1"/>
  <c r="C3225" i="1"/>
  <c r="AE3224" i="1"/>
  <c r="AD3224" i="1" s="1"/>
  <c r="AB3224" i="1" s="1"/>
  <c r="AI3224" i="1" l="1"/>
  <c r="F3224" i="1" s="1"/>
  <c r="AJ3224" i="1"/>
  <c r="AH3224" i="1" s="1"/>
  <c r="AI400" i="1"/>
  <c r="AJ400" i="1"/>
  <c r="AH400" i="1" s="1"/>
  <c r="C402" i="1"/>
  <c r="AE401" i="1"/>
  <c r="AD401" i="1" s="1"/>
  <c r="AE3225" i="1"/>
  <c r="AD3225" i="1" s="1"/>
  <c r="AB3225" i="1" s="1"/>
  <c r="AI3225" i="1" l="1"/>
  <c r="AJ3225" i="1"/>
  <c r="AH3225" i="1" s="1"/>
  <c r="F3225" i="1" s="1"/>
  <c r="C403" i="1"/>
  <c r="AE402" i="1"/>
  <c r="AD402" i="1" s="1"/>
  <c r="C3227" i="1"/>
  <c r="AE3226" i="1"/>
  <c r="AD3226" i="1" s="1"/>
  <c r="AB3226" i="1" s="1"/>
  <c r="AJ3226" i="1" l="1"/>
  <c r="AH3226" i="1" s="1"/>
  <c r="AI3226" i="1"/>
  <c r="F3226" i="1" s="1"/>
  <c r="C404" i="1"/>
  <c r="AE403" i="1"/>
  <c r="AD403" i="1" s="1"/>
  <c r="C3228" i="1"/>
  <c r="AE3227" i="1"/>
  <c r="AD3227" i="1" s="1"/>
  <c r="C405" i="1" l="1"/>
  <c r="AE404" i="1"/>
  <c r="AD404" i="1" s="1"/>
  <c r="C3229" i="1"/>
  <c r="AE3228" i="1"/>
  <c r="AD3228" i="1" s="1"/>
  <c r="C406" i="1" l="1"/>
  <c r="AE405" i="1"/>
  <c r="AD405" i="1" s="1"/>
  <c r="C3230" i="1"/>
  <c r="AE3229" i="1"/>
  <c r="AD3229" i="1" s="1"/>
  <c r="C407" i="1" l="1"/>
  <c r="AE406" i="1"/>
  <c r="AD406" i="1" s="1"/>
  <c r="AB406" i="1" s="1"/>
  <c r="C3231" i="1"/>
  <c r="AE3230" i="1"/>
  <c r="AD3230" i="1" s="1"/>
  <c r="AB3230" i="1" s="1"/>
  <c r="AJ3230" i="1" l="1"/>
  <c r="AH3230" i="1" s="1"/>
  <c r="AI3230" i="1"/>
  <c r="AI406" i="1"/>
  <c r="AJ406" i="1"/>
  <c r="AH406" i="1" s="1"/>
  <c r="C408" i="1"/>
  <c r="AE407" i="1"/>
  <c r="AD407" i="1" s="1"/>
  <c r="AB407" i="1" s="1"/>
  <c r="C3232" i="1"/>
  <c r="AE3231" i="1"/>
  <c r="AD3231" i="1" s="1"/>
  <c r="AB3231" i="1" s="1"/>
  <c r="AJ3231" i="1" l="1"/>
  <c r="AH3231" i="1" s="1"/>
  <c r="F3231" i="1" s="1"/>
  <c r="AI3231" i="1"/>
  <c r="AI407" i="1"/>
  <c r="AJ407" i="1"/>
  <c r="AH407" i="1" s="1"/>
  <c r="C409" i="1"/>
  <c r="AE408" i="1"/>
  <c r="AD408" i="1" s="1"/>
  <c r="C3233" i="1"/>
  <c r="AE3232" i="1"/>
  <c r="AD3232" i="1" s="1"/>
  <c r="C411" i="1" l="1"/>
  <c r="AE409" i="1"/>
  <c r="AD409" i="1" s="1"/>
  <c r="C3234" i="1"/>
  <c r="AE3233" i="1"/>
  <c r="AD3233" i="1" s="1"/>
  <c r="AB3233" i="1" s="1"/>
  <c r="AJ3233" i="1" l="1"/>
  <c r="AH3233" i="1" s="1"/>
  <c r="AI3233" i="1"/>
  <c r="F3233" i="1" s="1"/>
  <c r="C412" i="1"/>
  <c r="AE411" i="1"/>
  <c r="AD411" i="1" s="1"/>
  <c r="AB411" i="1" s="1"/>
  <c r="C3235" i="1"/>
  <c r="AE3234" i="1"/>
  <c r="AD3234" i="1" s="1"/>
  <c r="AJ411" i="1" l="1"/>
  <c r="AH411" i="1" s="1"/>
  <c r="AI411" i="1"/>
  <c r="F411" i="1" s="1"/>
  <c r="C413" i="1"/>
  <c r="AE412" i="1"/>
  <c r="AD412" i="1" s="1"/>
  <c r="C3236" i="1"/>
  <c r="AE3235" i="1"/>
  <c r="AD3235" i="1" s="1"/>
  <c r="AB3235" i="1" s="1"/>
  <c r="AI3235" i="1" l="1"/>
  <c r="AJ3235" i="1"/>
  <c r="AH3235" i="1" s="1"/>
  <c r="C414" i="1"/>
  <c r="AE413" i="1"/>
  <c r="AD413" i="1" s="1"/>
  <c r="C3237" i="1"/>
  <c r="AE3236" i="1"/>
  <c r="AD3236" i="1" s="1"/>
  <c r="AB3236" i="1" s="1"/>
  <c r="AJ3236" i="1" l="1"/>
  <c r="AH3236" i="1" s="1"/>
  <c r="F3236" i="1" s="1"/>
  <c r="AI3236" i="1"/>
  <c r="C415" i="1"/>
  <c r="AE414" i="1"/>
  <c r="AD414" i="1" s="1"/>
  <c r="C3238" i="1"/>
  <c r="AE3237" i="1"/>
  <c r="AD3237" i="1" s="1"/>
  <c r="C416" i="1" l="1"/>
  <c r="AE415" i="1"/>
  <c r="AD415" i="1" s="1"/>
  <c r="C3239" i="1"/>
  <c r="AE3238" i="1"/>
  <c r="AD3238" i="1" s="1"/>
  <c r="AB3238" i="1" s="1"/>
  <c r="AI3238" i="1" l="1"/>
  <c r="F3238" i="1" s="1"/>
  <c r="AJ3238" i="1"/>
  <c r="AH3238" i="1" s="1"/>
  <c r="C417" i="1"/>
  <c r="AE416" i="1"/>
  <c r="AD416" i="1" s="1"/>
  <c r="AB416" i="1" s="1"/>
  <c r="C3240" i="1"/>
  <c r="AE3239" i="1"/>
  <c r="AD3239" i="1" s="1"/>
  <c r="AB3239" i="1" s="1"/>
  <c r="AJ3239" i="1" l="1"/>
  <c r="AH3239" i="1" s="1"/>
  <c r="AI3239" i="1"/>
  <c r="F3239" i="1" s="1"/>
  <c r="AI416" i="1"/>
  <c r="AJ416" i="1"/>
  <c r="AH416" i="1" s="1"/>
  <c r="C418" i="1"/>
  <c r="AE417" i="1"/>
  <c r="AD417" i="1" s="1"/>
  <c r="C3241" i="1"/>
  <c r="AE3240" i="1"/>
  <c r="AD3240" i="1" s="1"/>
  <c r="AB3240" i="1" s="1"/>
  <c r="AJ3240" i="1" l="1"/>
  <c r="AH3240" i="1" s="1"/>
  <c r="F3240" i="1" s="1"/>
  <c r="AI3240" i="1"/>
  <c r="C419" i="1"/>
  <c r="AE418" i="1"/>
  <c r="AD418" i="1" s="1"/>
  <c r="C3242" i="1"/>
  <c r="AE3241" i="1"/>
  <c r="AD3241" i="1" s="1"/>
  <c r="AB3241" i="1" s="1"/>
  <c r="AJ3241" i="1" l="1"/>
  <c r="AH3241" i="1" s="1"/>
  <c r="AI3241" i="1"/>
  <c r="F3241" i="1" s="1"/>
  <c r="C420" i="1"/>
  <c r="AE419" i="1"/>
  <c r="AD419" i="1" s="1"/>
  <c r="AB419" i="1" s="1"/>
  <c r="C3243" i="1"/>
  <c r="AE3242" i="1"/>
  <c r="AD3242" i="1" s="1"/>
  <c r="AB3242" i="1" s="1"/>
  <c r="AJ3242" i="1" l="1"/>
  <c r="AH3242" i="1" s="1"/>
  <c r="F3242" i="1" s="1"/>
  <c r="AI3242" i="1"/>
  <c r="AI419" i="1"/>
  <c r="AJ419" i="1"/>
  <c r="AH419" i="1" s="1"/>
  <c r="F419" i="1" s="1"/>
  <c r="C421" i="1"/>
  <c r="AE420" i="1"/>
  <c r="AD420" i="1" s="1"/>
  <c r="AB420" i="1" s="1"/>
  <c r="C3244" i="1"/>
  <c r="AE3243" i="1"/>
  <c r="AD3243" i="1" s="1"/>
  <c r="AB3243" i="1" s="1"/>
  <c r="AJ3243" i="1" l="1"/>
  <c r="AH3243" i="1" s="1"/>
  <c r="AI3243" i="1"/>
  <c r="F3243" i="1" s="1"/>
  <c r="AJ420" i="1"/>
  <c r="AH420" i="1" s="1"/>
  <c r="AI420" i="1"/>
  <c r="F420" i="1" s="1"/>
  <c r="C422" i="1"/>
  <c r="AE421" i="1"/>
  <c r="AD421" i="1" s="1"/>
  <c r="C3245" i="1"/>
  <c r="AE3244" i="1"/>
  <c r="AD3244" i="1" s="1"/>
  <c r="C423" i="1" l="1"/>
  <c r="AE422" i="1"/>
  <c r="AD422" i="1" s="1"/>
  <c r="C3246" i="1"/>
  <c r="AE3245" i="1"/>
  <c r="AD3245" i="1" s="1"/>
  <c r="AB3245" i="1" s="1"/>
  <c r="AJ3245" i="1" l="1"/>
  <c r="AH3245" i="1" s="1"/>
  <c r="AI3245" i="1"/>
  <c r="F3245" i="1" s="1"/>
  <c r="C424" i="1"/>
  <c r="AE423" i="1"/>
  <c r="AD423" i="1" s="1"/>
  <c r="AB423" i="1" s="1"/>
  <c r="C3247" i="1"/>
  <c r="AE3246" i="1"/>
  <c r="AD3246" i="1" s="1"/>
  <c r="AB3246" i="1" s="1"/>
  <c r="AJ3246" i="1" l="1"/>
  <c r="AH3246" i="1" s="1"/>
  <c r="F3246" i="1" s="1"/>
  <c r="AI3246" i="1"/>
  <c r="AJ423" i="1"/>
  <c r="AH423" i="1" s="1"/>
  <c r="F423" i="1" s="1"/>
  <c r="AI423" i="1"/>
  <c r="C425" i="1"/>
  <c r="AE424" i="1"/>
  <c r="AD424" i="1" s="1"/>
  <c r="C3248" i="1"/>
  <c r="AE3247" i="1"/>
  <c r="AD3247" i="1" s="1"/>
  <c r="AB3247" i="1" s="1"/>
  <c r="AJ3247" i="1" l="1"/>
  <c r="AH3247" i="1" s="1"/>
  <c r="AI3247" i="1"/>
  <c r="C426" i="1"/>
  <c r="AE425" i="1"/>
  <c r="AD425" i="1" s="1"/>
  <c r="AB425" i="1" s="1"/>
  <c r="C3249" i="1"/>
  <c r="AE3248" i="1"/>
  <c r="AD3248" i="1" s="1"/>
  <c r="AB3248" i="1" s="1"/>
  <c r="AJ3248" i="1" l="1"/>
  <c r="AH3248" i="1" s="1"/>
  <c r="AI3248" i="1"/>
  <c r="F3247" i="1"/>
  <c r="AI425" i="1"/>
  <c r="AJ425" i="1"/>
  <c r="AH425" i="1" s="1"/>
  <c r="C427" i="1"/>
  <c r="AE426" i="1"/>
  <c r="AD426" i="1" s="1"/>
  <c r="AB426" i="1" s="1"/>
  <c r="C3250" i="1"/>
  <c r="AE3249" i="1"/>
  <c r="AD3249" i="1" s="1"/>
  <c r="AB3249" i="1" s="1"/>
  <c r="AJ3249" i="1" l="1"/>
  <c r="AH3249" i="1" s="1"/>
  <c r="AI3249" i="1"/>
  <c r="F3249" i="1" s="1"/>
  <c r="F3248" i="1"/>
  <c r="AI426" i="1"/>
  <c r="AJ426" i="1"/>
  <c r="AH426" i="1" s="1"/>
  <c r="F426" i="1" s="1"/>
  <c r="C428" i="1"/>
  <c r="AE427" i="1"/>
  <c r="AD427" i="1" s="1"/>
  <c r="AB427" i="1" s="1"/>
  <c r="C3251" i="1"/>
  <c r="AE3250" i="1"/>
  <c r="AD3250" i="1" s="1"/>
  <c r="AI427" i="1" l="1"/>
  <c r="AJ427" i="1"/>
  <c r="AH427" i="1" s="1"/>
  <c r="F427" i="1" s="1"/>
  <c r="C429" i="1"/>
  <c r="AE428" i="1"/>
  <c r="AD428" i="1" s="1"/>
  <c r="C3252" i="1"/>
  <c r="AE3251" i="1"/>
  <c r="AD3251" i="1" s="1"/>
  <c r="C430" i="1" l="1"/>
  <c r="AE429" i="1"/>
  <c r="AD429" i="1" s="1"/>
  <c r="C3253" i="1"/>
  <c r="AE3252" i="1"/>
  <c r="AD3252" i="1" s="1"/>
  <c r="AB3252" i="1" s="1"/>
  <c r="AJ3252" i="1" l="1"/>
  <c r="AH3252" i="1" s="1"/>
  <c r="AI3252" i="1"/>
  <c r="F3252" i="1" s="1"/>
  <c r="C431" i="1"/>
  <c r="AE430" i="1"/>
  <c r="AD430" i="1" s="1"/>
  <c r="C3254" i="1"/>
  <c r="AE3253" i="1"/>
  <c r="AD3253" i="1" s="1"/>
  <c r="AB3253" i="1" s="1"/>
  <c r="AJ3253" i="1" l="1"/>
  <c r="AH3253" i="1" s="1"/>
  <c r="AI3253" i="1"/>
  <c r="F3253" i="1" s="1"/>
  <c r="C432" i="1"/>
  <c r="AE431" i="1"/>
  <c r="AD431" i="1" s="1"/>
  <c r="C3255" i="1"/>
  <c r="AE3254" i="1"/>
  <c r="AD3254" i="1" s="1"/>
  <c r="AB3254" i="1" s="1"/>
  <c r="AJ3254" i="1" l="1"/>
  <c r="AH3254" i="1" s="1"/>
  <c r="AI3254" i="1"/>
  <c r="F3254" i="1" s="1"/>
  <c r="C433" i="1"/>
  <c r="AE432" i="1"/>
  <c r="AD432" i="1" s="1"/>
  <c r="C3256" i="1"/>
  <c r="AE3255" i="1"/>
  <c r="AD3255" i="1" s="1"/>
  <c r="C434" i="1" l="1"/>
  <c r="AE433" i="1"/>
  <c r="AD433" i="1" s="1"/>
  <c r="C3257" i="1"/>
  <c r="AE3256" i="1"/>
  <c r="AD3256" i="1" s="1"/>
  <c r="AB3256" i="1" s="1"/>
  <c r="AJ3256" i="1" l="1"/>
  <c r="AH3256" i="1" s="1"/>
  <c r="AI3256" i="1"/>
  <c r="F3256" i="1" s="1"/>
  <c r="C435" i="1"/>
  <c r="AE434" i="1"/>
  <c r="AD434" i="1" s="1"/>
  <c r="C3258" i="1"/>
  <c r="AE3257" i="1"/>
  <c r="AD3257" i="1" s="1"/>
  <c r="AB3257" i="1" s="1"/>
  <c r="AI3257" i="1" l="1"/>
  <c r="F3257" i="1" s="1"/>
  <c r="AJ3257" i="1"/>
  <c r="AH3257" i="1" s="1"/>
  <c r="C436" i="1"/>
  <c r="AE435" i="1"/>
  <c r="AD435" i="1" s="1"/>
  <c r="C3259" i="1"/>
  <c r="AE3258" i="1"/>
  <c r="AD3258" i="1" s="1"/>
  <c r="AB3258" i="1" s="1"/>
  <c r="AJ3258" i="1" l="1"/>
  <c r="AH3258" i="1" s="1"/>
  <c r="AI3258" i="1"/>
  <c r="C437" i="1"/>
  <c r="AE436" i="1"/>
  <c r="AD436" i="1" s="1"/>
  <c r="C3260" i="1"/>
  <c r="AE3259" i="1"/>
  <c r="AD3259" i="1" s="1"/>
  <c r="AB3259" i="1" s="1"/>
  <c r="AI3259" i="1" l="1"/>
  <c r="AJ3259" i="1"/>
  <c r="AH3259" i="1" s="1"/>
  <c r="C438" i="1"/>
  <c r="AE437" i="1"/>
  <c r="AD437" i="1" s="1"/>
  <c r="C3261" i="1"/>
  <c r="AE3260" i="1"/>
  <c r="AD3260" i="1" s="1"/>
  <c r="C439" i="1" l="1"/>
  <c r="AE438" i="1"/>
  <c r="AD438" i="1" s="1"/>
  <c r="C3262" i="1"/>
  <c r="AE3261" i="1"/>
  <c r="AD3261" i="1" s="1"/>
  <c r="C440" i="1" l="1"/>
  <c r="AE439" i="1"/>
  <c r="AD439" i="1" s="1"/>
  <c r="C3263" i="1"/>
  <c r="AE3262" i="1"/>
  <c r="AD3262" i="1" s="1"/>
  <c r="AB3262" i="1" s="1"/>
  <c r="AJ3262" i="1" l="1"/>
  <c r="AH3262" i="1" s="1"/>
  <c r="F3262" i="1" s="1"/>
  <c r="AI3262" i="1"/>
  <c r="C441" i="1"/>
  <c r="AE440" i="1"/>
  <c r="AD440" i="1" s="1"/>
  <c r="C3264" i="1"/>
  <c r="AE3263" i="1"/>
  <c r="AD3263" i="1" s="1"/>
  <c r="C442" i="1" l="1"/>
  <c r="AE441" i="1"/>
  <c r="AD441" i="1" s="1"/>
  <c r="C3265" i="1"/>
  <c r="AE3264" i="1"/>
  <c r="AD3264" i="1" s="1"/>
  <c r="AB3264" i="1" s="1"/>
  <c r="AJ3264" i="1" l="1"/>
  <c r="AH3264" i="1" s="1"/>
  <c r="F3264" i="1" s="1"/>
  <c r="AI3264" i="1"/>
  <c r="C443" i="1"/>
  <c r="AE442" i="1"/>
  <c r="AD442" i="1" s="1"/>
  <c r="C3266" i="1"/>
  <c r="AE3265" i="1"/>
  <c r="AD3265" i="1" s="1"/>
  <c r="C444" i="1" l="1"/>
  <c r="AE443" i="1"/>
  <c r="AD443" i="1" s="1"/>
  <c r="C3267" i="1"/>
  <c r="AE3266" i="1"/>
  <c r="AD3266" i="1" s="1"/>
  <c r="C445" i="1" l="1"/>
  <c r="AE444" i="1"/>
  <c r="AD444" i="1" s="1"/>
  <c r="AB444" i="1" s="1"/>
  <c r="C3268" i="1"/>
  <c r="AE3267" i="1"/>
  <c r="AD3267" i="1" s="1"/>
  <c r="AJ444" i="1" l="1"/>
  <c r="AH444" i="1" s="1"/>
  <c r="AI444" i="1"/>
  <c r="C446" i="1"/>
  <c r="AE445" i="1"/>
  <c r="AD445" i="1" s="1"/>
  <c r="C3269" i="1"/>
  <c r="AE3268" i="1"/>
  <c r="AD3268" i="1" s="1"/>
  <c r="AB3268" i="1" s="1"/>
  <c r="AJ3268" i="1" l="1"/>
  <c r="AH3268" i="1" s="1"/>
  <c r="F3268" i="1" s="1"/>
  <c r="AI3268" i="1"/>
  <c r="C447" i="1"/>
  <c r="AE446" i="1"/>
  <c r="AD446" i="1" s="1"/>
  <c r="C3270" i="1"/>
  <c r="AE3269" i="1"/>
  <c r="AD3269" i="1" s="1"/>
  <c r="C448" i="1" l="1"/>
  <c r="AE447" i="1"/>
  <c r="AD447" i="1" s="1"/>
  <c r="C3271" i="1"/>
  <c r="AE3270" i="1"/>
  <c r="AD3270" i="1" s="1"/>
  <c r="AB3270" i="1" s="1"/>
  <c r="AJ3270" i="1" l="1"/>
  <c r="AH3270" i="1" s="1"/>
  <c r="F3270" i="1" s="1"/>
  <c r="AI3270" i="1"/>
  <c r="C449" i="1"/>
  <c r="AE448" i="1"/>
  <c r="AD448" i="1" s="1"/>
  <c r="C3272" i="1"/>
  <c r="AE3271" i="1"/>
  <c r="AD3271" i="1" s="1"/>
  <c r="C450" i="1" l="1"/>
  <c r="AE449" i="1"/>
  <c r="AD449" i="1" s="1"/>
  <c r="AB449" i="1" s="1"/>
  <c r="C3273" i="1"/>
  <c r="AE3272" i="1"/>
  <c r="AD3272" i="1" s="1"/>
  <c r="AI449" i="1" l="1"/>
  <c r="AJ449" i="1"/>
  <c r="AH449" i="1" s="1"/>
  <c r="C451" i="1"/>
  <c r="AE450" i="1"/>
  <c r="AD450" i="1" s="1"/>
  <c r="C3274" i="1"/>
  <c r="AE3273" i="1"/>
  <c r="AD3273" i="1" s="1"/>
  <c r="C452" i="1" l="1"/>
  <c r="AE451" i="1"/>
  <c r="AD451" i="1" s="1"/>
  <c r="C3275" i="1"/>
  <c r="AE3274" i="1"/>
  <c r="AD3274" i="1" s="1"/>
  <c r="AB3274" i="1" s="1"/>
  <c r="AJ3274" i="1" l="1"/>
  <c r="AH3274" i="1" s="1"/>
  <c r="AI3274" i="1"/>
  <c r="C453" i="1"/>
  <c r="AE452" i="1"/>
  <c r="AD452" i="1" s="1"/>
  <c r="C3276" i="1"/>
  <c r="AE3275" i="1"/>
  <c r="AD3275" i="1" s="1"/>
  <c r="C454" i="1" l="1"/>
  <c r="AE453" i="1"/>
  <c r="AD453" i="1" s="1"/>
  <c r="C3277" i="1"/>
  <c r="AE3276" i="1"/>
  <c r="AD3276" i="1" s="1"/>
  <c r="C455" i="1" l="1"/>
  <c r="AE454" i="1"/>
  <c r="AD454" i="1" s="1"/>
  <c r="C3278" i="1"/>
  <c r="AE3277" i="1"/>
  <c r="AD3277" i="1" s="1"/>
  <c r="C456" i="1" l="1"/>
  <c r="AE455" i="1"/>
  <c r="AD455" i="1" s="1"/>
  <c r="C3279" i="1"/>
  <c r="AE3278" i="1"/>
  <c r="AD3278" i="1" s="1"/>
  <c r="AB3278" i="1" s="1"/>
  <c r="AJ3278" i="1" l="1"/>
  <c r="AH3278" i="1" s="1"/>
  <c r="F3278" i="1" s="1"/>
  <c r="AI3278" i="1"/>
  <c r="C457" i="1"/>
  <c r="AE456" i="1"/>
  <c r="AD456" i="1" s="1"/>
  <c r="C3280" i="1"/>
  <c r="AE3279" i="1"/>
  <c r="AD3279" i="1" s="1"/>
  <c r="C458" i="1" l="1"/>
  <c r="AE457" i="1"/>
  <c r="AD457" i="1" s="1"/>
  <c r="C3281" i="1"/>
  <c r="AE3280" i="1"/>
  <c r="AD3280" i="1" s="1"/>
  <c r="AB3280" i="1" s="1"/>
  <c r="AJ3280" i="1" l="1"/>
  <c r="AH3280" i="1" s="1"/>
  <c r="AI3280" i="1"/>
  <c r="C459" i="1"/>
  <c r="AE458" i="1"/>
  <c r="AD458" i="1" s="1"/>
  <c r="AB458" i="1" s="1"/>
  <c r="C3282" i="1"/>
  <c r="AE3281" i="1"/>
  <c r="AD3281" i="1" s="1"/>
  <c r="AB3281" i="1" s="1"/>
  <c r="AJ3281" i="1" l="1"/>
  <c r="AH3281" i="1" s="1"/>
  <c r="AI3281" i="1"/>
  <c r="F3281" i="1" s="1"/>
  <c r="AI458" i="1"/>
  <c r="AJ458" i="1"/>
  <c r="AH458" i="1" s="1"/>
  <c r="C460" i="1"/>
  <c r="AE459" i="1"/>
  <c r="AD459" i="1" s="1"/>
  <c r="C3283" i="1"/>
  <c r="AE3282" i="1"/>
  <c r="AD3282" i="1" s="1"/>
  <c r="AB3282" i="1" s="1"/>
  <c r="AJ3282" i="1" l="1"/>
  <c r="AH3282" i="1" s="1"/>
  <c r="AI3282" i="1"/>
  <c r="F3282" i="1" s="1"/>
  <c r="C461" i="1"/>
  <c r="AE460" i="1"/>
  <c r="AD460" i="1" s="1"/>
  <c r="C3284" i="1"/>
  <c r="AE3283" i="1"/>
  <c r="AD3283" i="1" s="1"/>
  <c r="AB3283" i="1" s="1"/>
  <c r="AJ3283" i="1" l="1"/>
  <c r="AH3283" i="1" s="1"/>
  <c r="AI3283" i="1"/>
  <c r="F3283" i="1" s="1"/>
  <c r="C462" i="1"/>
  <c r="AE461" i="1"/>
  <c r="AD461" i="1" s="1"/>
  <c r="C3285" i="1"/>
  <c r="AE3284" i="1"/>
  <c r="AD3284" i="1" s="1"/>
  <c r="C463" i="1" l="1"/>
  <c r="AE462" i="1"/>
  <c r="AD462" i="1" s="1"/>
  <c r="C3286" i="1"/>
  <c r="AE3285" i="1"/>
  <c r="AD3285" i="1" s="1"/>
  <c r="C464" i="1" l="1"/>
  <c r="AE463" i="1"/>
  <c r="AD463" i="1" s="1"/>
  <c r="C3287" i="1"/>
  <c r="AE3286" i="1"/>
  <c r="AD3286" i="1" s="1"/>
  <c r="C465" i="1" l="1"/>
  <c r="AE464" i="1"/>
  <c r="AD464" i="1" s="1"/>
  <c r="C3288" i="1"/>
  <c r="AE3287" i="1"/>
  <c r="AD3287" i="1" s="1"/>
  <c r="C466" i="1" l="1"/>
  <c r="AE465" i="1"/>
  <c r="AD465" i="1" s="1"/>
  <c r="C3289" i="1"/>
  <c r="AE3288" i="1"/>
  <c r="AD3288" i="1" s="1"/>
  <c r="C467" i="1" l="1"/>
  <c r="AE466" i="1"/>
  <c r="AD466" i="1" s="1"/>
  <c r="AB466" i="1" s="1"/>
  <c r="AE3289" i="1"/>
  <c r="AD3289" i="1" s="1"/>
  <c r="AI466" i="1" l="1"/>
  <c r="AJ466" i="1"/>
  <c r="AH466" i="1" s="1"/>
  <c r="C468" i="1"/>
  <c r="AE467" i="1"/>
  <c r="AD467" i="1" s="1"/>
  <c r="C3291" i="1"/>
  <c r="AE3290" i="1"/>
  <c r="AD3290" i="1" s="1"/>
  <c r="C469" i="1" l="1"/>
  <c r="AE468" i="1"/>
  <c r="AD468" i="1" s="1"/>
  <c r="C3292" i="1"/>
  <c r="AE3291" i="1"/>
  <c r="AD3291" i="1" s="1"/>
  <c r="C470" i="1" l="1"/>
  <c r="AE469" i="1"/>
  <c r="AD469" i="1" s="1"/>
  <c r="C3293" i="1"/>
  <c r="AE3292" i="1"/>
  <c r="AD3292" i="1" s="1"/>
  <c r="C471" i="1" l="1"/>
  <c r="AE470" i="1"/>
  <c r="AD470" i="1" s="1"/>
  <c r="C3294" i="1"/>
  <c r="AE3293" i="1"/>
  <c r="AD3293" i="1" s="1"/>
  <c r="C472" i="1" l="1"/>
  <c r="AE471" i="1"/>
  <c r="AD471" i="1" s="1"/>
  <c r="C3295" i="1"/>
  <c r="AE3294" i="1"/>
  <c r="AD3294" i="1" s="1"/>
  <c r="C473" i="1" l="1"/>
  <c r="AE472" i="1"/>
  <c r="AD472" i="1" s="1"/>
  <c r="C3296" i="1"/>
  <c r="AE3295" i="1"/>
  <c r="AD3295" i="1" s="1"/>
  <c r="C475" i="1" l="1"/>
  <c r="AE473" i="1"/>
  <c r="AD473" i="1" s="1"/>
  <c r="C3297" i="1"/>
  <c r="AE3296" i="1"/>
  <c r="AD3296" i="1" s="1"/>
  <c r="C476" i="1" l="1"/>
  <c r="AE475" i="1"/>
  <c r="AD475" i="1" s="1"/>
  <c r="AB475" i="1" s="1"/>
  <c r="C3298" i="1"/>
  <c r="AE3297" i="1"/>
  <c r="AD3297" i="1" s="1"/>
  <c r="AI475" i="1" l="1"/>
  <c r="AJ475" i="1"/>
  <c r="AH475" i="1" s="1"/>
  <c r="C477" i="1"/>
  <c r="AE476" i="1"/>
  <c r="AD476" i="1" s="1"/>
  <c r="C3299" i="1"/>
  <c r="AE3298" i="1"/>
  <c r="AD3298" i="1" s="1"/>
  <c r="C478" i="1" l="1"/>
  <c r="AE477" i="1"/>
  <c r="AD477" i="1" s="1"/>
  <c r="C3300" i="1"/>
  <c r="AE3299" i="1"/>
  <c r="AD3299" i="1" s="1"/>
  <c r="C479" i="1" l="1"/>
  <c r="AE478" i="1"/>
  <c r="AD478" i="1" s="1"/>
  <c r="C3301" i="1"/>
  <c r="AE3300" i="1"/>
  <c r="AD3300" i="1" s="1"/>
  <c r="C480" i="1" l="1"/>
  <c r="AE479" i="1"/>
  <c r="AD479" i="1" s="1"/>
  <c r="C3302" i="1"/>
  <c r="AE3301" i="1"/>
  <c r="AD3301" i="1" s="1"/>
  <c r="C481" i="1" l="1"/>
  <c r="AE480" i="1"/>
  <c r="AD480" i="1" s="1"/>
  <c r="C3303" i="1"/>
  <c r="AE3302" i="1"/>
  <c r="AD3302" i="1" s="1"/>
  <c r="AB3302" i="1" s="1"/>
  <c r="AJ3302" i="1" l="1"/>
  <c r="AH3302" i="1" s="1"/>
  <c r="AI3302" i="1"/>
  <c r="C482" i="1"/>
  <c r="AE481" i="1"/>
  <c r="AD481" i="1" s="1"/>
  <c r="C3304" i="1"/>
  <c r="AE3303" i="1"/>
  <c r="AD3303" i="1" s="1"/>
  <c r="C483" i="1" l="1"/>
  <c r="AE482" i="1"/>
  <c r="AD482" i="1" s="1"/>
  <c r="AB482" i="1" s="1"/>
  <c r="C3305" i="1"/>
  <c r="AE3304" i="1"/>
  <c r="AD3304" i="1" s="1"/>
  <c r="AB3304" i="1" s="1"/>
  <c r="AJ3304" i="1" l="1"/>
  <c r="AH3304" i="1" s="1"/>
  <c r="AI3304" i="1"/>
  <c r="AI482" i="1"/>
  <c r="AJ482" i="1"/>
  <c r="AH482" i="1" s="1"/>
  <c r="C484" i="1"/>
  <c r="AE483" i="1"/>
  <c r="AD483" i="1" s="1"/>
  <c r="C3306" i="1"/>
  <c r="AE3305" i="1"/>
  <c r="AD3305" i="1" s="1"/>
  <c r="AB3305" i="1" s="1"/>
  <c r="AJ3305" i="1" l="1"/>
  <c r="AH3305" i="1" s="1"/>
  <c r="AI3305" i="1"/>
  <c r="C485" i="1"/>
  <c r="AE484" i="1"/>
  <c r="AD484" i="1" s="1"/>
  <c r="C3307" i="1"/>
  <c r="AE3306" i="1"/>
  <c r="AD3306" i="1" s="1"/>
  <c r="C486" i="1" l="1"/>
  <c r="AE485" i="1"/>
  <c r="AD485" i="1" s="1"/>
  <c r="C3308" i="1"/>
  <c r="AE3307" i="1"/>
  <c r="AD3307" i="1" s="1"/>
  <c r="C487" i="1" l="1"/>
  <c r="AE486" i="1"/>
  <c r="AD486" i="1" s="1"/>
  <c r="AB486" i="1" s="1"/>
  <c r="AE3308" i="1"/>
  <c r="AD3308" i="1" s="1"/>
  <c r="AI486" i="1" l="1"/>
  <c r="AJ486" i="1"/>
  <c r="AH486" i="1" s="1"/>
  <c r="C488" i="1"/>
  <c r="AE487" i="1"/>
  <c r="AD487" i="1" s="1"/>
  <c r="C3310" i="1"/>
  <c r="AE3309" i="1"/>
  <c r="AD3309" i="1" s="1"/>
  <c r="AB3309" i="1" s="1"/>
  <c r="AI3309" i="1" l="1"/>
  <c r="AJ3309" i="1"/>
  <c r="AH3309" i="1" s="1"/>
  <c r="C489" i="1"/>
  <c r="AE488" i="1"/>
  <c r="AD488" i="1" s="1"/>
  <c r="C3311" i="1"/>
  <c r="AE3310" i="1"/>
  <c r="AD3310" i="1" s="1"/>
  <c r="AB3310" i="1" s="1"/>
  <c r="AI3310" i="1" l="1"/>
  <c r="AJ3310" i="1"/>
  <c r="AH3310" i="1" s="1"/>
  <c r="C490" i="1"/>
  <c r="AE489" i="1"/>
  <c r="AD489" i="1" s="1"/>
  <c r="C3312" i="1"/>
  <c r="AE3311" i="1"/>
  <c r="AD3311" i="1" s="1"/>
  <c r="C491" i="1" l="1"/>
  <c r="AE490" i="1"/>
  <c r="AD490" i="1" s="1"/>
  <c r="C3313" i="1"/>
  <c r="AE3312" i="1"/>
  <c r="AD3312" i="1" s="1"/>
  <c r="C492" i="1" l="1"/>
  <c r="AE491" i="1"/>
  <c r="AD491" i="1" s="1"/>
  <c r="C3314" i="1"/>
  <c r="AE3313" i="1"/>
  <c r="AD3313" i="1" s="1"/>
  <c r="C493" i="1" l="1"/>
  <c r="AE492" i="1"/>
  <c r="AD492" i="1" s="1"/>
  <c r="C3315" i="1"/>
  <c r="AE3314" i="1"/>
  <c r="AD3314" i="1" s="1"/>
  <c r="C494" i="1" l="1"/>
  <c r="AE493" i="1"/>
  <c r="AD493" i="1" s="1"/>
  <c r="C3316" i="1"/>
  <c r="AE3315" i="1"/>
  <c r="AD3315" i="1" s="1"/>
  <c r="C495" i="1" l="1"/>
  <c r="AE494" i="1"/>
  <c r="AD494" i="1" s="1"/>
  <c r="AB494" i="1" s="1"/>
  <c r="C3317" i="1"/>
  <c r="AE3316" i="1"/>
  <c r="AD3316" i="1" s="1"/>
  <c r="AI494" i="1" l="1"/>
  <c r="AJ494" i="1"/>
  <c r="AH494" i="1" s="1"/>
  <c r="C496" i="1"/>
  <c r="AE495" i="1"/>
  <c r="AD495" i="1" s="1"/>
  <c r="C3318" i="1"/>
  <c r="AE3317" i="1"/>
  <c r="AD3317" i="1" s="1"/>
  <c r="C497" i="1" l="1"/>
  <c r="AE496" i="1"/>
  <c r="AD496" i="1" s="1"/>
  <c r="C3319" i="1"/>
  <c r="AE3318" i="1"/>
  <c r="AD3318" i="1" s="1"/>
  <c r="AB3318" i="1" s="1"/>
  <c r="AJ3318" i="1" l="1"/>
  <c r="AH3318" i="1" s="1"/>
  <c r="AI3318" i="1"/>
  <c r="C498" i="1"/>
  <c r="AE497" i="1"/>
  <c r="AD497" i="1" s="1"/>
  <c r="C3320" i="1"/>
  <c r="AE3319" i="1"/>
  <c r="AD3319" i="1" s="1"/>
  <c r="C499" i="1" l="1"/>
  <c r="AE498" i="1"/>
  <c r="AD498" i="1" s="1"/>
  <c r="AB498" i="1" s="1"/>
  <c r="C3321" i="1"/>
  <c r="AE3320" i="1"/>
  <c r="AD3320" i="1" s="1"/>
  <c r="AB3320" i="1" s="1"/>
  <c r="AJ3320" i="1" l="1"/>
  <c r="AH3320" i="1" s="1"/>
  <c r="AI3320" i="1"/>
  <c r="AI498" i="1"/>
  <c r="AJ498" i="1"/>
  <c r="AH498" i="1" s="1"/>
  <c r="C500" i="1"/>
  <c r="AE499" i="1"/>
  <c r="AD499" i="1" s="1"/>
  <c r="AE3321" i="1"/>
  <c r="AD3321" i="1" s="1"/>
  <c r="C501" i="1" l="1"/>
  <c r="AE500" i="1"/>
  <c r="AD500" i="1" s="1"/>
  <c r="C3323" i="1"/>
  <c r="AE3322" i="1"/>
  <c r="AD3322" i="1" s="1"/>
  <c r="C502" i="1" l="1"/>
  <c r="AE501" i="1"/>
  <c r="AD501" i="1" s="1"/>
  <c r="C3324" i="1"/>
  <c r="AE3323" i="1"/>
  <c r="AD3323" i="1" s="1"/>
  <c r="AB3323" i="1" s="1"/>
  <c r="AJ3323" i="1" l="1"/>
  <c r="AH3323" i="1" s="1"/>
  <c r="AI3323" i="1"/>
  <c r="C503" i="1"/>
  <c r="AE502" i="1"/>
  <c r="AD502" i="1" s="1"/>
  <c r="AB502" i="1" s="1"/>
  <c r="C3325" i="1"/>
  <c r="AE3324" i="1"/>
  <c r="AD3324" i="1" s="1"/>
  <c r="AI502" i="1" l="1"/>
  <c r="AJ502" i="1"/>
  <c r="AH502" i="1" s="1"/>
  <c r="C504" i="1"/>
  <c r="AE503" i="1"/>
  <c r="AD503" i="1" s="1"/>
  <c r="C3326" i="1"/>
  <c r="AE3325" i="1"/>
  <c r="AD3325" i="1" s="1"/>
  <c r="AB3325" i="1" s="1"/>
  <c r="AJ3325" i="1" l="1"/>
  <c r="AH3325" i="1" s="1"/>
  <c r="AI3325" i="1"/>
  <c r="C505" i="1"/>
  <c r="AE504" i="1"/>
  <c r="AD504" i="1" s="1"/>
  <c r="C3327" i="1"/>
  <c r="AE3326" i="1"/>
  <c r="AD3326" i="1" s="1"/>
  <c r="C506" i="1" l="1"/>
  <c r="AE505" i="1"/>
  <c r="AD505" i="1" s="1"/>
  <c r="C3328" i="1"/>
  <c r="AE3327" i="1"/>
  <c r="AD3327" i="1" s="1"/>
  <c r="C507" i="1" l="1"/>
  <c r="AE506" i="1"/>
  <c r="AD506" i="1" s="1"/>
  <c r="AB506" i="1" s="1"/>
  <c r="C3329" i="1"/>
  <c r="AE3328" i="1"/>
  <c r="AD3328" i="1" s="1"/>
  <c r="AI506" i="1" l="1"/>
  <c r="AJ506" i="1"/>
  <c r="AH506" i="1" s="1"/>
  <c r="C508" i="1"/>
  <c r="AE507" i="1"/>
  <c r="AD507" i="1" s="1"/>
  <c r="C3330" i="1"/>
  <c r="AE3329" i="1"/>
  <c r="AD3329" i="1" s="1"/>
  <c r="AB3329" i="1" s="1"/>
  <c r="AJ3329" i="1" l="1"/>
  <c r="AH3329" i="1" s="1"/>
  <c r="AI3329" i="1"/>
  <c r="C509" i="1"/>
  <c r="AE508" i="1"/>
  <c r="AD508" i="1" s="1"/>
  <c r="C3331" i="1"/>
  <c r="AE3330" i="1"/>
  <c r="AD3330" i="1" s="1"/>
  <c r="C510" i="1" l="1"/>
  <c r="AE509" i="1"/>
  <c r="AD509" i="1" s="1"/>
  <c r="C3332" i="1"/>
  <c r="AE3331" i="1"/>
  <c r="AD3331" i="1" s="1"/>
  <c r="C511" i="1" l="1"/>
  <c r="AE510" i="1"/>
  <c r="AD510" i="1" s="1"/>
  <c r="AB510" i="1" s="1"/>
  <c r="C3333" i="1"/>
  <c r="AE3332" i="1"/>
  <c r="AD3332" i="1" s="1"/>
  <c r="AI510" i="1" l="1"/>
  <c r="AJ510" i="1"/>
  <c r="AH510" i="1" s="1"/>
  <c r="C512" i="1"/>
  <c r="AE511" i="1"/>
  <c r="AD511" i="1" s="1"/>
  <c r="C3334" i="1"/>
  <c r="AE3333" i="1"/>
  <c r="AD3333" i="1" s="1"/>
  <c r="C513" i="1" l="1"/>
  <c r="AE512" i="1"/>
  <c r="AD512" i="1" s="1"/>
  <c r="C3335" i="1"/>
  <c r="AE3334" i="1"/>
  <c r="AD3334" i="1" s="1"/>
  <c r="C514" i="1" l="1"/>
  <c r="AE513" i="1"/>
  <c r="AD513" i="1" s="1"/>
  <c r="C3336" i="1"/>
  <c r="AE3335" i="1"/>
  <c r="AD3335" i="1" s="1"/>
  <c r="C515" i="1" l="1"/>
  <c r="AE514" i="1"/>
  <c r="AD514" i="1" s="1"/>
  <c r="C3337" i="1"/>
  <c r="AE3336" i="1"/>
  <c r="AD3336" i="1" s="1"/>
  <c r="C516" i="1" l="1"/>
  <c r="AE515" i="1"/>
  <c r="AD515" i="1" s="1"/>
  <c r="C3338" i="1"/>
  <c r="AE3337" i="1"/>
  <c r="AD3337" i="1" s="1"/>
  <c r="C517" i="1" l="1"/>
  <c r="AE516" i="1"/>
  <c r="AD516" i="1" s="1"/>
  <c r="C3339" i="1"/>
  <c r="AE3338" i="1"/>
  <c r="AD3338" i="1" s="1"/>
  <c r="C518" i="1" l="1"/>
  <c r="AE517" i="1"/>
  <c r="AD517" i="1" s="1"/>
  <c r="C3340" i="1"/>
  <c r="AE3339" i="1"/>
  <c r="AD3339" i="1" s="1"/>
  <c r="AB3339" i="1" s="1"/>
  <c r="AJ3339" i="1" l="1"/>
  <c r="AH3339" i="1" s="1"/>
  <c r="AI3339" i="1"/>
  <c r="C519" i="1"/>
  <c r="AE518" i="1"/>
  <c r="AD518" i="1" s="1"/>
  <c r="AB518" i="1" s="1"/>
  <c r="C3341" i="1"/>
  <c r="AE3340" i="1"/>
  <c r="AD3340" i="1" s="1"/>
  <c r="AI518" i="1" l="1"/>
  <c r="AJ518" i="1"/>
  <c r="AH518" i="1" s="1"/>
  <c r="C520" i="1"/>
  <c r="AE519" i="1"/>
  <c r="AD519" i="1" s="1"/>
  <c r="C3342" i="1"/>
  <c r="AE3341" i="1"/>
  <c r="AD3341" i="1" s="1"/>
  <c r="C521" i="1" l="1"/>
  <c r="AE520" i="1"/>
  <c r="AD520" i="1" s="1"/>
  <c r="C3343" i="1"/>
  <c r="AE3342" i="1"/>
  <c r="AD3342" i="1" s="1"/>
  <c r="C522" i="1" l="1"/>
  <c r="AE521" i="1"/>
  <c r="AD521" i="1" s="1"/>
  <c r="C3344" i="1"/>
  <c r="AE3343" i="1"/>
  <c r="AD3343" i="1" s="1"/>
  <c r="AB3343" i="1" s="1"/>
  <c r="AJ3343" i="1" l="1"/>
  <c r="AH3343" i="1" s="1"/>
  <c r="AI3343" i="1"/>
  <c r="C523" i="1"/>
  <c r="AE522" i="1"/>
  <c r="AD522" i="1" s="1"/>
  <c r="AB522" i="1" s="1"/>
  <c r="C3345" i="1"/>
  <c r="AE3344" i="1"/>
  <c r="AD3344" i="1" s="1"/>
  <c r="AI522" i="1" l="1"/>
  <c r="AJ522" i="1"/>
  <c r="AH522" i="1" s="1"/>
  <c r="C524" i="1"/>
  <c r="AE523" i="1"/>
  <c r="AD523" i="1" s="1"/>
  <c r="C3346" i="1"/>
  <c r="AE3345" i="1"/>
  <c r="AD3345" i="1" s="1"/>
  <c r="C525" i="1" l="1"/>
  <c r="AE524" i="1"/>
  <c r="AD524" i="1" s="1"/>
  <c r="C3347" i="1"/>
  <c r="AE3346" i="1"/>
  <c r="AD3346" i="1" s="1"/>
  <c r="C526" i="1" l="1"/>
  <c r="AE525" i="1"/>
  <c r="AD525" i="1" s="1"/>
  <c r="C3348" i="1"/>
  <c r="AE3347" i="1"/>
  <c r="AD3347" i="1" s="1"/>
  <c r="C527" i="1" l="1"/>
  <c r="AE526" i="1"/>
  <c r="AD526" i="1" s="1"/>
  <c r="AB526" i="1" s="1"/>
  <c r="C3349" i="1"/>
  <c r="AE3348" i="1"/>
  <c r="AD3348" i="1" s="1"/>
  <c r="AB3348" i="1" s="1"/>
  <c r="AJ3348" i="1" l="1"/>
  <c r="AH3348" i="1" s="1"/>
  <c r="AI3348" i="1"/>
  <c r="AI526" i="1"/>
  <c r="AJ526" i="1"/>
  <c r="AH526" i="1" s="1"/>
  <c r="C528" i="1"/>
  <c r="AE527" i="1"/>
  <c r="AD527" i="1" s="1"/>
  <c r="C3350" i="1"/>
  <c r="AE3349" i="1"/>
  <c r="AD3349" i="1" s="1"/>
  <c r="AB3349" i="1" s="1"/>
  <c r="AI3349" i="1" l="1"/>
  <c r="AJ3349" i="1"/>
  <c r="AH3349" i="1" s="1"/>
  <c r="C529" i="1"/>
  <c r="AE528" i="1"/>
  <c r="AD528" i="1" s="1"/>
  <c r="C3351" i="1"/>
  <c r="AE3350" i="1"/>
  <c r="AD3350" i="1" s="1"/>
  <c r="C530" i="1" l="1"/>
  <c r="AE529" i="1"/>
  <c r="AD529" i="1" s="1"/>
  <c r="C3352" i="1"/>
  <c r="AE3351" i="1"/>
  <c r="AD3351" i="1" s="1"/>
  <c r="AB3351" i="1" s="1"/>
  <c r="AJ3351" i="1" l="1"/>
  <c r="AH3351" i="1" s="1"/>
  <c r="AI3351" i="1"/>
  <c r="C531" i="1"/>
  <c r="AE530" i="1"/>
  <c r="AD530" i="1" s="1"/>
  <c r="AB530" i="1" s="1"/>
  <c r="C3353" i="1"/>
  <c r="C3354" i="1" s="1"/>
  <c r="C3355" i="1" s="1"/>
  <c r="AE3352" i="1"/>
  <c r="AD3352" i="1" s="1"/>
  <c r="AB3352" i="1" s="1"/>
  <c r="AJ3352" i="1" l="1"/>
  <c r="AH3352" i="1" s="1"/>
  <c r="AI3352" i="1"/>
  <c r="AI530" i="1"/>
  <c r="AJ530" i="1"/>
  <c r="AH530" i="1" s="1"/>
  <c r="C532" i="1"/>
  <c r="AE531" i="1"/>
  <c r="AD531" i="1" s="1"/>
  <c r="AE3353" i="1"/>
  <c r="AD3353" i="1" s="1"/>
  <c r="AB3353" i="1" s="1"/>
  <c r="AJ3353" i="1" l="1"/>
  <c r="AH3353" i="1" s="1"/>
  <c r="AI3353" i="1"/>
  <c r="C533" i="1"/>
  <c r="AE532" i="1"/>
  <c r="AD532" i="1" s="1"/>
  <c r="AE3354" i="1"/>
  <c r="AD3354" i="1" s="1"/>
  <c r="AB3354" i="1" s="1"/>
  <c r="AJ3354" i="1" l="1"/>
  <c r="AH3354" i="1" s="1"/>
  <c r="AI3354" i="1"/>
  <c r="C534" i="1"/>
  <c r="AE533" i="1"/>
  <c r="AD533" i="1" s="1"/>
  <c r="C3356" i="1"/>
  <c r="AE3355" i="1"/>
  <c r="AD3355" i="1" s="1"/>
  <c r="C535" i="1" l="1"/>
  <c r="AE534" i="1"/>
  <c r="AD534" i="1" s="1"/>
  <c r="C3357" i="1"/>
  <c r="AE3356" i="1"/>
  <c r="AD3356" i="1" s="1"/>
  <c r="AB3356" i="1" s="1"/>
  <c r="AJ3356" i="1" l="1"/>
  <c r="AH3356" i="1" s="1"/>
  <c r="AI3356" i="1"/>
  <c r="C536" i="1"/>
  <c r="AE535" i="1"/>
  <c r="AD535" i="1" s="1"/>
  <c r="C3358" i="1"/>
  <c r="AE3357" i="1"/>
  <c r="AD3357" i="1" s="1"/>
  <c r="C537" i="1" l="1"/>
  <c r="AE536" i="1"/>
  <c r="AD536" i="1" s="1"/>
  <c r="C3359" i="1"/>
  <c r="AE3358" i="1"/>
  <c r="AD3358" i="1" s="1"/>
  <c r="C539" i="1" l="1"/>
  <c r="AE537" i="1"/>
  <c r="AD537" i="1" s="1"/>
  <c r="C3360" i="1"/>
  <c r="AE3359" i="1"/>
  <c r="AD3359" i="1" s="1"/>
  <c r="C540" i="1" l="1"/>
  <c r="AE539" i="1"/>
  <c r="AD539" i="1" s="1"/>
  <c r="AB539" i="1" s="1"/>
  <c r="C3361" i="1"/>
  <c r="AE3360" i="1"/>
  <c r="AD3360" i="1" s="1"/>
  <c r="AI539" i="1" l="1"/>
  <c r="AJ539" i="1"/>
  <c r="AH539" i="1" s="1"/>
  <c r="C541" i="1"/>
  <c r="AE540" i="1"/>
  <c r="AD540" i="1" s="1"/>
  <c r="C3362" i="1"/>
  <c r="AE3361" i="1"/>
  <c r="AD3361" i="1" s="1"/>
  <c r="C542" i="1" l="1"/>
  <c r="AE541" i="1"/>
  <c r="AD541" i="1" s="1"/>
  <c r="C3363" i="1"/>
  <c r="AE3362" i="1"/>
  <c r="AD3362" i="1" s="1"/>
  <c r="C543" i="1" l="1"/>
  <c r="AE542" i="1"/>
  <c r="AD542" i="1" s="1"/>
  <c r="C3364" i="1"/>
  <c r="AE3363" i="1"/>
  <c r="AD3363" i="1" s="1"/>
  <c r="C544" i="1" l="1"/>
  <c r="AE543" i="1"/>
  <c r="AD543" i="1" s="1"/>
  <c r="C3365" i="1"/>
  <c r="AE3364" i="1"/>
  <c r="AD3364" i="1" s="1"/>
  <c r="C545" i="1" l="1"/>
  <c r="AE544" i="1"/>
  <c r="AD544" i="1" s="1"/>
  <c r="C3366" i="1"/>
  <c r="AE3365" i="1"/>
  <c r="AD3365" i="1" s="1"/>
  <c r="C546" i="1" l="1"/>
  <c r="AE545" i="1"/>
  <c r="AD545" i="1" s="1"/>
  <c r="C3367" i="1"/>
  <c r="AE3366" i="1"/>
  <c r="AD3366" i="1" s="1"/>
  <c r="C547" i="1" l="1"/>
  <c r="AE546" i="1"/>
  <c r="AD546" i="1" s="1"/>
  <c r="C3368" i="1"/>
  <c r="AE3367" i="1"/>
  <c r="AD3367" i="1" s="1"/>
  <c r="AB3367" i="1" s="1"/>
  <c r="AJ3367" i="1" l="1"/>
  <c r="AH3367" i="1" s="1"/>
  <c r="AI3367" i="1"/>
  <c r="C548" i="1"/>
  <c r="AE547" i="1"/>
  <c r="AD547" i="1" s="1"/>
  <c r="C3369" i="1"/>
  <c r="AE3368" i="1"/>
  <c r="AD3368" i="1" s="1"/>
  <c r="C549" i="1" l="1"/>
  <c r="AE548" i="1"/>
  <c r="AD548" i="1" s="1"/>
  <c r="AB548" i="1" s="1"/>
  <c r="C3370" i="1"/>
  <c r="AE3369" i="1"/>
  <c r="AD3369" i="1" s="1"/>
  <c r="AI548" i="1" l="1"/>
  <c r="AJ548" i="1"/>
  <c r="AH548" i="1" s="1"/>
  <c r="C550" i="1"/>
  <c r="AE549" i="1"/>
  <c r="AD549" i="1" s="1"/>
  <c r="C3371" i="1"/>
  <c r="AE3370" i="1"/>
  <c r="AD3370" i="1" s="1"/>
  <c r="C551" i="1" l="1"/>
  <c r="AE550" i="1"/>
  <c r="AD550" i="1" s="1"/>
  <c r="C3372" i="1"/>
  <c r="AE3371" i="1"/>
  <c r="AD3371" i="1" s="1"/>
  <c r="AB3371" i="1" s="1"/>
  <c r="AJ3371" i="1" l="1"/>
  <c r="AH3371" i="1" s="1"/>
  <c r="AI3371" i="1"/>
  <c r="C552" i="1"/>
  <c r="AE551" i="1"/>
  <c r="AD551" i="1" s="1"/>
  <c r="C3373" i="1"/>
  <c r="AE3372" i="1"/>
  <c r="AD3372" i="1" s="1"/>
  <c r="AB3372" i="1" s="1"/>
  <c r="AJ3372" i="1" l="1"/>
  <c r="AH3372" i="1" s="1"/>
  <c r="AI3372" i="1"/>
  <c r="C553" i="1"/>
  <c r="AE552" i="1"/>
  <c r="AD552" i="1" s="1"/>
  <c r="C3374" i="1"/>
  <c r="AE3373" i="1"/>
  <c r="AD3373" i="1" s="1"/>
  <c r="C554" i="1" l="1"/>
  <c r="AE553" i="1"/>
  <c r="AD553" i="1" s="1"/>
  <c r="C3375" i="1"/>
  <c r="AE3374" i="1"/>
  <c r="AD3374" i="1" s="1"/>
  <c r="C555" i="1" l="1"/>
  <c r="AE554" i="1"/>
  <c r="AD554" i="1" s="1"/>
  <c r="C3376" i="1"/>
  <c r="AE3375" i="1"/>
  <c r="AD3375" i="1" s="1"/>
  <c r="C556" i="1" l="1"/>
  <c r="AE555" i="1"/>
  <c r="AD555" i="1" s="1"/>
  <c r="C3377" i="1"/>
  <c r="AE3376" i="1"/>
  <c r="AD3376" i="1" s="1"/>
  <c r="C557" i="1" l="1"/>
  <c r="AE556" i="1"/>
  <c r="AD556" i="1" s="1"/>
  <c r="C3378" i="1"/>
  <c r="AE3377" i="1"/>
  <c r="AD3377" i="1" s="1"/>
  <c r="C558" i="1" l="1"/>
  <c r="AE557" i="1"/>
  <c r="AD557" i="1" s="1"/>
  <c r="AB557" i="1" s="1"/>
  <c r="C3379" i="1"/>
  <c r="AE3378" i="1"/>
  <c r="AD3378" i="1" s="1"/>
  <c r="AI557" i="1" l="1"/>
  <c r="AJ557" i="1"/>
  <c r="AH557" i="1" s="1"/>
  <c r="C559" i="1"/>
  <c r="AE558" i="1"/>
  <c r="AD558" i="1" s="1"/>
  <c r="C3380" i="1"/>
  <c r="AE3379" i="1"/>
  <c r="AD3379" i="1" s="1"/>
  <c r="AB3379" i="1" s="1"/>
  <c r="AJ3379" i="1" l="1"/>
  <c r="AH3379" i="1" s="1"/>
  <c r="AI3379" i="1"/>
  <c r="C560" i="1"/>
  <c r="AE559" i="1"/>
  <c r="AD559" i="1" s="1"/>
  <c r="C3381" i="1"/>
  <c r="AE3380" i="1"/>
  <c r="AD3380" i="1" s="1"/>
  <c r="AB3380" i="1" s="1"/>
  <c r="AJ3380" i="1" l="1"/>
  <c r="AH3380" i="1" s="1"/>
  <c r="AI3380" i="1"/>
  <c r="C561" i="1"/>
  <c r="AE560" i="1"/>
  <c r="AD560" i="1" s="1"/>
  <c r="C3382" i="1"/>
  <c r="AE3381" i="1"/>
  <c r="AD3381" i="1" s="1"/>
  <c r="C562" i="1" l="1"/>
  <c r="AE561" i="1"/>
  <c r="AD561" i="1" s="1"/>
  <c r="C3383" i="1"/>
  <c r="AE3382" i="1"/>
  <c r="AD3382" i="1" s="1"/>
  <c r="C563" i="1" l="1"/>
  <c r="AE562" i="1"/>
  <c r="AD562" i="1" s="1"/>
  <c r="C3384" i="1"/>
  <c r="AE3383" i="1"/>
  <c r="AD3383" i="1" s="1"/>
  <c r="C564" i="1" l="1"/>
  <c r="AE563" i="1"/>
  <c r="AD563" i="1" s="1"/>
  <c r="AB563" i="1" s="1"/>
  <c r="C3385" i="1"/>
  <c r="AE3384" i="1"/>
  <c r="AD3384" i="1" s="1"/>
  <c r="AJ563" i="1" l="1"/>
  <c r="AH563" i="1" s="1"/>
  <c r="F563" i="1" s="1"/>
  <c r="AI563" i="1"/>
  <c r="C565" i="1"/>
  <c r="AE564" i="1"/>
  <c r="AD564" i="1" s="1"/>
  <c r="AE3385" i="1"/>
  <c r="AD3385" i="1" s="1"/>
  <c r="AB3385" i="1" s="1"/>
  <c r="AJ3385" i="1" l="1"/>
  <c r="AH3385" i="1" s="1"/>
  <c r="AI3385" i="1"/>
  <c r="C566" i="1"/>
  <c r="AE565" i="1"/>
  <c r="AD565" i="1" s="1"/>
  <c r="C3387" i="1"/>
  <c r="AE3386" i="1"/>
  <c r="AD3386" i="1" s="1"/>
  <c r="C567" i="1" l="1"/>
  <c r="AE566" i="1"/>
  <c r="AD566" i="1" s="1"/>
  <c r="C3388" i="1"/>
  <c r="AE3387" i="1"/>
  <c r="AD3387" i="1" s="1"/>
  <c r="C568" i="1" l="1"/>
  <c r="AE567" i="1"/>
  <c r="AD567" i="1" s="1"/>
  <c r="C3389" i="1"/>
  <c r="AE3388" i="1"/>
  <c r="AD3388" i="1" s="1"/>
  <c r="C569" i="1" l="1"/>
  <c r="AE568" i="1"/>
  <c r="AD568" i="1" s="1"/>
  <c r="AB568" i="1" s="1"/>
  <c r="C3390" i="1"/>
  <c r="AE3389" i="1"/>
  <c r="AD3389" i="1" s="1"/>
  <c r="AI568" i="1" l="1"/>
  <c r="AJ568" i="1"/>
  <c r="AH568" i="1" s="1"/>
  <c r="F568" i="1" s="1"/>
  <c r="C570" i="1"/>
  <c r="AE569" i="1"/>
  <c r="AD569" i="1" s="1"/>
  <c r="C3391" i="1"/>
  <c r="AE3390" i="1"/>
  <c r="AD3390" i="1" s="1"/>
  <c r="C571" i="1" l="1"/>
  <c r="AE570" i="1"/>
  <c r="AD570" i="1" s="1"/>
  <c r="AB570" i="1" s="1"/>
  <c r="C3392" i="1"/>
  <c r="AE3391" i="1"/>
  <c r="AD3391" i="1" s="1"/>
  <c r="AB3391" i="1" s="1"/>
  <c r="AJ3391" i="1" l="1"/>
  <c r="AH3391" i="1" s="1"/>
  <c r="AI3391" i="1"/>
  <c r="AI570" i="1"/>
  <c r="AJ570" i="1"/>
  <c r="AH570" i="1" s="1"/>
  <c r="F570" i="1" s="1"/>
  <c r="C572" i="1"/>
  <c r="AE571" i="1"/>
  <c r="AD571" i="1" s="1"/>
  <c r="C3393" i="1"/>
  <c r="AE3392" i="1"/>
  <c r="AD3392" i="1" s="1"/>
  <c r="AB3392" i="1" s="1"/>
  <c r="AJ3392" i="1" l="1"/>
  <c r="AH3392" i="1" s="1"/>
  <c r="AI3392" i="1"/>
  <c r="C573" i="1"/>
  <c r="AE572" i="1"/>
  <c r="AD572" i="1" s="1"/>
  <c r="C3394" i="1"/>
  <c r="AE3393" i="1"/>
  <c r="AD3393" i="1" s="1"/>
  <c r="C574" i="1" l="1"/>
  <c r="AE573" i="1"/>
  <c r="AD573" i="1" s="1"/>
  <c r="AB573" i="1" s="1"/>
  <c r="C3395" i="1"/>
  <c r="AE3394" i="1"/>
  <c r="AD3394" i="1" s="1"/>
  <c r="AI573" i="1" l="1"/>
  <c r="AJ573" i="1"/>
  <c r="AH573" i="1" s="1"/>
  <c r="C575" i="1"/>
  <c r="AE574" i="1"/>
  <c r="AD574" i="1" s="1"/>
  <c r="AE3395" i="1"/>
  <c r="AD3395" i="1" s="1"/>
  <c r="C576" i="1" l="1"/>
  <c r="AE575" i="1"/>
  <c r="AD575" i="1" s="1"/>
  <c r="C3397" i="1"/>
  <c r="AE3396" i="1"/>
  <c r="AD3396" i="1" s="1"/>
  <c r="C577" i="1" l="1"/>
  <c r="AE576" i="1"/>
  <c r="AD576" i="1" s="1"/>
  <c r="C3398" i="1"/>
  <c r="AE3397" i="1"/>
  <c r="AD3397" i="1" s="1"/>
  <c r="C578" i="1" l="1"/>
  <c r="AE577" i="1"/>
  <c r="AD577" i="1" s="1"/>
  <c r="C3399" i="1"/>
  <c r="AE3398" i="1"/>
  <c r="AD3398" i="1" s="1"/>
  <c r="AB3398" i="1" s="1"/>
  <c r="AJ3398" i="1" l="1"/>
  <c r="AH3398" i="1" s="1"/>
  <c r="AI3398" i="1"/>
  <c r="C579" i="1"/>
  <c r="AE578" i="1"/>
  <c r="AD578" i="1" s="1"/>
  <c r="C3400" i="1"/>
  <c r="AE3399" i="1"/>
  <c r="AD3399" i="1" s="1"/>
  <c r="C580" i="1" l="1"/>
  <c r="AE579" i="1"/>
  <c r="AD579" i="1" s="1"/>
  <c r="AB579" i="1" s="1"/>
  <c r="C3401" i="1"/>
  <c r="AE3400" i="1"/>
  <c r="AD3400" i="1" s="1"/>
  <c r="AI579" i="1" l="1"/>
  <c r="AJ579" i="1"/>
  <c r="AH579" i="1" s="1"/>
  <c r="F579" i="1" s="1"/>
  <c r="C581" i="1"/>
  <c r="AE580" i="1"/>
  <c r="AD580" i="1" s="1"/>
  <c r="C3402" i="1"/>
  <c r="AE3401" i="1"/>
  <c r="AD3401" i="1" s="1"/>
  <c r="C582" i="1" l="1"/>
  <c r="AE581" i="1"/>
  <c r="AD581" i="1" s="1"/>
  <c r="C3403" i="1"/>
  <c r="AE3402" i="1"/>
  <c r="AD3402" i="1" s="1"/>
  <c r="C583" i="1" l="1"/>
  <c r="AE582" i="1"/>
  <c r="AD582" i="1" s="1"/>
  <c r="C3404" i="1"/>
  <c r="AE3403" i="1"/>
  <c r="AD3403" i="1" s="1"/>
  <c r="C584" i="1" l="1"/>
  <c r="AE583" i="1"/>
  <c r="AD583" i="1" s="1"/>
  <c r="C3405" i="1"/>
  <c r="AE3404" i="1"/>
  <c r="AD3404" i="1" s="1"/>
  <c r="C585" i="1" l="1"/>
  <c r="AE584" i="1"/>
  <c r="AD584" i="1" s="1"/>
  <c r="AB584" i="1" s="1"/>
  <c r="C3406" i="1"/>
  <c r="AE3405" i="1"/>
  <c r="AD3405" i="1" s="1"/>
  <c r="AI584" i="1" l="1"/>
  <c r="AJ584" i="1"/>
  <c r="AH584" i="1" s="1"/>
  <c r="F584" i="1" s="1"/>
  <c r="C586" i="1"/>
  <c r="AE585" i="1"/>
  <c r="AD585" i="1" s="1"/>
  <c r="C3407" i="1"/>
  <c r="AE3406" i="1"/>
  <c r="AD3406" i="1" s="1"/>
  <c r="C587" i="1" l="1"/>
  <c r="AE586" i="1"/>
  <c r="AD586" i="1" s="1"/>
  <c r="AB586" i="1" s="1"/>
  <c r="C3408" i="1"/>
  <c r="AE3407" i="1"/>
  <c r="AD3407" i="1" s="1"/>
  <c r="AI586" i="1" l="1"/>
  <c r="AJ586" i="1"/>
  <c r="AH586" i="1" s="1"/>
  <c r="F586" i="1" s="1"/>
  <c r="C588" i="1"/>
  <c r="AE587" i="1"/>
  <c r="AD587" i="1" s="1"/>
  <c r="C3409" i="1"/>
  <c r="AE3408" i="1"/>
  <c r="AD3408" i="1" s="1"/>
  <c r="C589" i="1" l="1"/>
  <c r="AE588" i="1"/>
  <c r="AD588" i="1" s="1"/>
  <c r="AE3409" i="1"/>
  <c r="AD3409" i="1" s="1"/>
  <c r="C590" i="1" l="1"/>
  <c r="AE589" i="1"/>
  <c r="AD589" i="1" s="1"/>
  <c r="AB589" i="1" s="1"/>
  <c r="AI589" i="1" l="1"/>
  <c r="AJ589" i="1"/>
  <c r="AH589" i="1" s="1"/>
  <c r="C591" i="1"/>
  <c r="AE590" i="1"/>
  <c r="AD590" i="1" s="1"/>
  <c r="C592" i="1" l="1"/>
  <c r="AE591" i="1"/>
  <c r="AD591" i="1" s="1"/>
  <c r="C593" i="1" l="1"/>
  <c r="AE592" i="1"/>
  <c r="AD592" i="1" s="1"/>
  <c r="C594" i="1" l="1"/>
  <c r="AE593" i="1"/>
  <c r="AD593" i="1" s="1"/>
  <c r="C595" i="1" l="1"/>
  <c r="AE594" i="1"/>
  <c r="AD594" i="1" s="1"/>
  <c r="C596" i="1" l="1"/>
  <c r="AE595" i="1"/>
  <c r="AD595" i="1" s="1"/>
  <c r="AB595" i="1" s="1"/>
  <c r="AI595" i="1" l="1"/>
  <c r="AJ595" i="1"/>
  <c r="AH595" i="1" s="1"/>
  <c r="F595" i="1" s="1"/>
  <c r="C597" i="1"/>
  <c r="AE596" i="1"/>
  <c r="AD596" i="1" s="1"/>
  <c r="C598" i="1" l="1"/>
  <c r="AE597" i="1"/>
  <c r="AD597" i="1" s="1"/>
  <c r="C599" i="1" l="1"/>
  <c r="AE598" i="1"/>
  <c r="AD598" i="1" s="1"/>
  <c r="C600" i="1" l="1"/>
  <c r="AE599" i="1"/>
  <c r="AD599" i="1" s="1"/>
  <c r="C601" i="1" l="1"/>
  <c r="AE600" i="1"/>
  <c r="AD600" i="1" s="1"/>
  <c r="AB600" i="1" s="1"/>
  <c r="AI600" i="1" l="1"/>
  <c r="AJ600" i="1"/>
  <c r="AH600" i="1" s="1"/>
  <c r="F600" i="1" s="1"/>
  <c r="C603" i="1"/>
  <c r="AE601" i="1"/>
  <c r="AD601" i="1" s="1"/>
  <c r="C604" i="1" l="1"/>
  <c r="AE603" i="1"/>
  <c r="AD603" i="1" s="1"/>
  <c r="C605" i="1" l="1"/>
  <c r="AE604" i="1"/>
  <c r="AD604" i="1" s="1"/>
  <c r="C606" i="1" l="1"/>
  <c r="AE605" i="1"/>
  <c r="AD605" i="1" s="1"/>
  <c r="AB605" i="1" s="1"/>
  <c r="AI605" i="1" l="1"/>
  <c r="AJ605" i="1"/>
  <c r="AH605" i="1" s="1"/>
  <c r="C607" i="1"/>
  <c r="AE606" i="1"/>
  <c r="AD606" i="1" s="1"/>
  <c r="C608" i="1" l="1"/>
  <c r="AE607" i="1"/>
  <c r="AD607" i="1" s="1"/>
  <c r="C609" i="1" l="1"/>
  <c r="AE608" i="1"/>
  <c r="AD608" i="1" s="1"/>
  <c r="C610" i="1" l="1"/>
  <c r="AE609" i="1"/>
  <c r="AD609" i="1" s="1"/>
  <c r="C611" i="1" l="1"/>
  <c r="AE610" i="1"/>
  <c r="AD610" i="1" s="1"/>
  <c r="C612" i="1" l="1"/>
  <c r="AE611" i="1"/>
  <c r="AD611" i="1" s="1"/>
  <c r="AB611" i="1" s="1"/>
  <c r="AI611" i="1" l="1"/>
  <c r="AJ611" i="1"/>
  <c r="AH611" i="1" s="1"/>
  <c r="F611" i="1" s="1"/>
  <c r="C613" i="1"/>
  <c r="AE612" i="1"/>
  <c r="AD612" i="1" s="1"/>
  <c r="C614" i="1" l="1"/>
  <c r="AE613" i="1"/>
  <c r="AD613" i="1" s="1"/>
  <c r="C615" i="1" l="1"/>
  <c r="AE614" i="1"/>
  <c r="AD614" i="1" s="1"/>
  <c r="C616" i="1" l="1"/>
  <c r="AE615" i="1"/>
  <c r="AD615" i="1" s="1"/>
  <c r="C617" i="1" l="1"/>
  <c r="AE616" i="1"/>
  <c r="AD616" i="1" s="1"/>
  <c r="AB616" i="1" s="1"/>
  <c r="AJ616" i="1" l="1"/>
  <c r="AH616" i="1" s="1"/>
  <c r="F616" i="1" s="1"/>
  <c r="AI616" i="1"/>
  <c r="C618" i="1"/>
  <c r="AE617" i="1"/>
  <c r="AD617" i="1" s="1"/>
  <c r="C619" i="1" l="1"/>
  <c r="AE618" i="1"/>
  <c r="AD618" i="1" s="1"/>
  <c r="AB618" i="1" s="1"/>
  <c r="AI618" i="1" l="1"/>
  <c r="AJ618" i="1"/>
  <c r="AH618" i="1" s="1"/>
  <c r="F618" i="1" s="1"/>
  <c r="C620" i="1"/>
  <c r="AE619" i="1"/>
  <c r="AD619" i="1" s="1"/>
  <c r="C621" i="1" l="1"/>
  <c r="AE620" i="1"/>
  <c r="AD620" i="1" s="1"/>
  <c r="C622" i="1" l="1"/>
  <c r="AE621" i="1"/>
  <c r="AD621" i="1" s="1"/>
  <c r="AB621" i="1" s="1"/>
  <c r="AI621" i="1" l="1"/>
  <c r="AJ621" i="1"/>
  <c r="AH621" i="1" s="1"/>
  <c r="C623" i="1"/>
  <c r="AE622" i="1"/>
  <c r="AD622" i="1" s="1"/>
  <c r="C624" i="1" l="1"/>
  <c r="AE623" i="1"/>
  <c r="AD623" i="1" s="1"/>
  <c r="C625" i="1" l="1"/>
  <c r="AE624" i="1"/>
  <c r="AD624" i="1" s="1"/>
  <c r="AB624" i="1" s="1"/>
  <c r="AJ624" i="1" l="1"/>
  <c r="AH624" i="1" s="1"/>
  <c r="AI624" i="1"/>
  <c r="C626" i="1"/>
  <c r="AE625" i="1"/>
  <c r="AD625" i="1" s="1"/>
  <c r="C627" i="1" l="1"/>
  <c r="AE626" i="1"/>
  <c r="AD626" i="1" s="1"/>
  <c r="C628" i="1" l="1"/>
  <c r="AE627" i="1"/>
  <c r="AD627" i="1" s="1"/>
  <c r="C629" i="1" l="1"/>
  <c r="AE628" i="1"/>
  <c r="AD628" i="1" s="1"/>
  <c r="C630" i="1" l="1"/>
  <c r="AE629" i="1"/>
  <c r="AD629" i="1" s="1"/>
  <c r="AB629" i="1" s="1"/>
  <c r="AI629" i="1" l="1"/>
  <c r="AJ629" i="1"/>
  <c r="AH629" i="1" s="1"/>
  <c r="F629" i="1" s="1"/>
  <c r="C631" i="1"/>
  <c r="AE630" i="1"/>
  <c r="AD630" i="1" s="1"/>
  <c r="C632" i="1" l="1"/>
  <c r="AE631" i="1"/>
  <c r="AD631" i="1" s="1"/>
  <c r="C633" i="1" l="1"/>
  <c r="AE632" i="1"/>
  <c r="AD632" i="1" s="1"/>
  <c r="C634" i="1" l="1"/>
  <c r="AE633" i="1"/>
  <c r="AD633" i="1" s="1"/>
  <c r="C635" i="1" l="1"/>
  <c r="AE634" i="1"/>
  <c r="AD634" i="1" s="1"/>
  <c r="C636" i="1" l="1"/>
  <c r="AE635" i="1"/>
  <c r="AD635" i="1" s="1"/>
  <c r="C637" i="1" l="1"/>
  <c r="AE636" i="1"/>
  <c r="AD636" i="1" s="1"/>
  <c r="C638" i="1" l="1"/>
  <c r="AE637" i="1"/>
  <c r="AD637" i="1" s="1"/>
  <c r="C639" i="1" l="1"/>
  <c r="AE638" i="1"/>
  <c r="AD638" i="1" s="1"/>
  <c r="C640" i="1" l="1"/>
  <c r="AE639" i="1"/>
  <c r="AD639" i="1" s="1"/>
  <c r="AB639" i="1" s="1"/>
  <c r="AI639" i="1" l="1"/>
  <c r="AJ639" i="1"/>
  <c r="AH639" i="1" s="1"/>
  <c r="F639" i="1" s="1"/>
  <c r="C641" i="1"/>
  <c r="AE640" i="1"/>
  <c r="AD640" i="1" s="1"/>
  <c r="C642" i="1" l="1"/>
  <c r="AE641" i="1"/>
  <c r="AD641" i="1" s="1"/>
  <c r="C643" i="1" l="1"/>
  <c r="AE642" i="1"/>
  <c r="AD642" i="1" s="1"/>
  <c r="C644" i="1" l="1"/>
  <c r="AE643" i="1"/>
  <c r="AD643" i="1" s="1"/>
  <c r="C645" i="1" l="1"/>
  <c r="AE644" i="1"/>
  <c r="AD644" i="1" s="1"/>
  <c r="C646" i="1" l="1"/>
  <c r="AE645" i="1"/>
  <c r="AD645" i="1" s="1"/>
  <c r="C647" i="1" l="1"/>
  <c r="AE646" i="1"/>
  <c r="AD646" i="1" s="1"/>
  <c r="C648" i="1" l="1"/>
  <c r="AE647" i="1"/>
  <c r="AD647" i="1" s="1"/>
  <c r="C649" i="1" l="1"/>
  <c r="AE648" i="1"/>
  <c r="AD648" i="1" s="1"/>
  <c r="C650" i="1" l="1"/>
  <c r="AE649" i="1"/>
  <c r="AD649" i="1" s="1"/>
  <c r="AB649" i="1" s="1"/>
  <c r="AI649" i="1" l="1"/>
  <c r="AJ649" i="1"/>
  <c r="AH649" i="1" s="1"/>
  <c r="F649" i="1" s="1"/>
  <c r="C651" i="1"/>
  <c r="AE650" i="1"/>
  <c r="AD650" i="1" s="1"/>
  <c r="C652" i="1" l="1"/>
  <c r="AE651" i="1"/>
  <c r="AD651" i="1" s="1"/>
  <c r="C653" i="1" l="1"/>
  <c r="AE652" i="1"/>
  <c r="AD652" i="1" s="1"/>
  <c r="C654" i="1" l="1"/>
  <c r="AE653" i="1"/>
  <c r="AD653" i="1" s="1"/>
  <c r="C655" i="1" l="1"/>
  <c r="AE654" i="1"/>
  <c r="AD654" i="1" s="1"/>
  <c r="C656" i="1" l="1"/>
  <c r="AE655" i="1"/>
  <c r="AD655" i="1" s="1"/>
  <c r="C657" i="1" l="1"/>
  <c r="AE656" i="1"/>
  <c r="AD656" i="1" s="1"/>
  <c r="C658" i="1" l="1"/>
  <c r="AE657" i="1"/>
  <c r="AD657" i="1" s="1"/>
  <c r="C659" i="1" l="1"/>
  <c r="AE658" i="1"/>
  <c r="AD658" i="1" s="1"/>
  <c r="C660" i="1" l="1"/>
  <c r="AE659" i="1"/>
  <c r="AD659" i="1" s="1"/>
  <c r="AB659" i="1" s="1"/>
  <c r="AI659" i="1" l="1"/>
  <c r="AJ659" i="1"/>
  <c r="AH659" i="1" s="1"/>
  <c r="F659" i="1" s="1"/>
  <c r="C661" i="1"/>
  <c r="AE660" i="1"/>
  <c r="AD660" i="1" s="1"/>
  <c r="C662" i="1" l="1"/>
  <c r="AE661" i="1"/>
  <c r="AD661" i="1" s="1"/>
  <c r="C663" i="1" l="1"/>
  <c r="AE662" i="1"/>
  <c r="AD662" i="1" s="1"/>
  <c r="C664" i="1" l="1"/>
  <c r="AE663" i="1"/>
  <c r="AD663" i="1" s="1"/>
  <c r="C665" i="1" l="1"/>
  <c r="AE664" i="1"/>
  <c r="AD664" i="1" s="1"/>
  <c r="C667" i="1" l="1"/>
  <c r="AE665" i="1"/>
  <c r="AD665" i="1" s="1"/>
  <c r="C668" i="1" l="1"/>
  <c r="AE667" i="1"/>
  <c r="AD667" i="1" s="1"/>
  <c r="C669" i="1" l="1"/>
  <c r="AE668" i="1"/>
  <c r="AD668" i="1" s="1"/>
  <c r="C670" i="1" l="1"/>
  <c r="AE669" i="1"/>
  <c r="AD669" i="1" s="1"/>
  <c r="C671" i="1" l="1"/>
  <c r="AE670" i="1"/>
  <c r="AD670" i="1" s="1"/>
  <c r="C672" i="1" l="1"/>
  <c r="AE671" i="1"/>
  <c r="AD671" i="1" s="1"/>
  <c r="AB671" i="1" s="1"/>
  <c r="AI671" i="1" l="1"/>
  <c r="AJ671" i="1"/>
  <c r="AH671" i="1" s="1"/>
  <c r="F671" i="1" s="1"/>
  <c r="C673" i="1"/>
  <c r="AE672" i="1"/>
  <c r="AD672" i="1" s="1"/>
  <c r="C674" i="1" l="1"/>
  <c r="AE673" i="1"/>
  <c r="AD673" i="1" s="1"/>
  <c r="C675" i="1" l="1"/>
  <c r="AE674" i="1"/>
  <c r="AD674" i="1" s="1"/>
  <c r="C676" i="1" l="1"/>
  <c r="AE675" i="1"/>
  <c r="AD675" i="1" s="1"/>
  <c r="C677" i="1" l="1"/>
  <c r="AE676" i="1"/>
  <c r="AD676" i="1" s="1"/>
  <c r="AB676" i="1" s="1"/>
  <c r="AJ676" i="1" l="1"/>
  <c r="AH676" i="1" s="1"/>
  <c r="AI676" i="1"/>
  <c r="C678" i="1"/>
  <c r="AE677" i="1"/>
  <c r="AD677" i="1" s="1"/>
  <c r="C679" i="1" l="1"/>
  <c r="AE678" i="1"/>
  <c r="AD678" i="1" s="1"/>
  <c r="C680" i="1" l="1"/>
  <c r="AE679" i="1"/>
  <c r="AD679" i="1" s="1"/>
  <c r="C681" i="1" l="1"/>
  <c r="AE680" i="1"/>
  <c r="AD680" i="1" s="1"/>
  <c r="C682" i="1" l="1"/>
  <c r="AE681" i="1"/>
  <c r="AD681" i="1" s="1"/>
  <c r="C683" i="1" l="1"/>
  <c r="AE682" i="1"/>
  <c r="AD682" i="1" s="1"/>
  <c r="C684" i="1" l="1"/>
  <c r="AE683" i="1"/>
  <c r="AD683" i="1" s="1"/>
  <c r="AB683" i="1" s="1"/>
  <c r="AI683" i="1" l="1"/>
  <c r="AJ683" i="1"/>
  <c r="AH683" i="1" s="1"/>
  <c r="F683" i="1" s="1"/>
  <c r="C685" i="1"/>
  <c r="AE684" i="1"/>
  <c r="AD684" i="1" s="1"/>
  <c r="C686" i="1" l="1"/>
  <c r="AE685" i="1"/>
  <c r="AD685" i="1" s="1"/>
  <c r="C687" i="1" l="1"/>
  <c r="AE686" i="1"/>
  <c r="AD686" i="1" s="1"/>
  <c r="C688" i="1" l="1"/>
  <c r="AE687" i="1"/>
  <c r="AD687" i="1" s="1"/>
  <c r="C689" i="1" l="1"/>
  <c r="AE688" i="1"/>
  <c r="AD688" i="1" s="1"/>
  <c r="AB688" i="1" s="1"/>
  <c r="AI688" i="1" l="1"/>
  <c r="AJ688" i="1"/>
  <c r="AH688" i="1" s="1"/>
  <c r="C690" i="1"/>
  <c r="AE689" i="1"/>
  <c r="AD689" i="1" s="1"/>
  <c r="C691" i="1" l="1"/>
  <c r="AE690" i="1"/>
  <c r="AD690" i="1" s="1"/>
  <c r="C692" i="1" l="1"/>
  <c r="AE691" i="1"/>
  <c r="AD691" i="1" s="1"/>
  <c r="C693" i="1" l="1"/>
  <c r="AE692" i="1"/>
  <c r="AD692" i="1" s="1"/>
  <c r="C694" i="1" l="1"/>
  <c r="AE693" i="1"/>
  <c r="AD693" i="1" s="1"/>
  <c r="C695" i="1" l="1"/>
  <c r="AE694" i="1"/>
  <c r="AD694" i="1" s="1"/>
  <c r="C696" i="1" l="1"/>
  <c r="AE695" i="1"/>
  <c r="AD695" i="1" s="1"/>
  <c r="AB695" i="1" s="1"/>
  <c r="AI695" i="1" l="1"/>
  <c r="AJ695" i="1"/>
  <c r="AH695" i="1" s="1"/>
  <c r="F695" i="1" s="1"/>
  <c r="C697" i="1"/>
  <c r="AE696" i="1"/>
  <c r="AD696" i="1" s="1"/>
  <c r="C698" i="1" l="1"/>
  <c r="AE697" i="1"/>
  <c r="AD697" i="1" s="1"/>
  <c r="C699" i="1" l="1"/>
  <c r="AE698" i="1"/>
  <c r="AD698" i="1" s="1"/>
  <c r="C700" i="1" l="1"/>
  <c r="AE699" i="1"/>
  <c r="AD699" i="1" s="1"/>
  <c r="C701" i="1" l="1"/>
  <c r="AE700" i="1"/>
  <c r="AD700" i="1" s="1"/>
  <c r="AB700" i="1" s="1"/>
  <c r="AI700" i="1" l="1"/>
  <c r="AJ700" i="1"/>
  <c r="AH700" i="1" s="1"/>
  <c r="C702" i="1"/>
  <c r="AE701" i="1"/>
  <c r="AD701" i="1" s="1"/>
  <c r="C703" i="1" l="1"/>
  <c r="AE702" i="1"/>
  <c r="AD702" i="1" s="1"/>
  <c r="C704" i="1" l="1"/>
  <c r="AE703" i="1"/>
  <c r="AD703" i="1" s="1"/>
  <c r="C705" i="1" l="1"/>
  <c r="AE704" i="1"/>
  <c r="AD704" i="1" s="1"/>
  <c r="C706" i="1" l="1"/>
  <c r="AE705" i="1"/>
  <c r="AD705" i="1" s="1"/>
  <c r="C707" i="1" l="1"/>
  <c r="AE706" i="1"/>
  <c r="AD706" i="1" s="1"/>
  <c r="C708" i="1" l="1"/>
  <c r="AE707" i="1"/>
  <c r="AD707" i="1" s="1"/>
  <c r="AB707" i="1" s="1"/>
  <c r="AI707" i="1" l="1"/>
  <c r="AJ707" i="1"/>
  <c r="AH707" i="1" s="1"/>
  <c r="F707" i="1" s="1"/>
  <c r="C709" i="1"/>
  <c r="AE708" i="1"/>
  <c r="AD708" i="1" s="1"/>
  <c r="C710" i="1" l="1"/>
  <c r="AE709" i="1"/>
  <c r="AD709" i="1" s="1"/>
  <c r="C711" i="1" l="1"/>
  <c r="AE710" i="1"/>
  <c r="AD710" i="1" s="1"/>
  <c r="C712" i="1" l="1"/>
  <c r="AE711" i="1"/>
  <c r="AD711" i="1" s="1"/>
  <c r="C713" i="1" l="1"/>
  <c r="AE712" i="1"/>
  <c r="AD712" i="1" s="1"/>
  <c r="AB712" i="1" s="1"/>
  <c r="AI712" i="1" l="1"/>
  <c r="AJ712" i="1"/>
  <c r="AH712" i="1" s="1"/>
  <c r="C714" i="1"/>
  <c r="AE713" i="1"/>
  <c r="AD713" i="1" s="1"/>
  <c r="C715" i="1" l="1"/>
  <c r="AE714" i="1"/>
  <c r="AD714" i="1" s="1"/>
  <c r="C716" i="1" l="1"/>
  <c r="AE715" i="1"/>
  <c r="AD715" i="1" s="1"/>
  <c r="C717" i="1" l="1"/>
  <c r="AE716" i="1"/>
  <c r="AD716" i="1" s="1"/>
  <c r="C718" i="1" l="1"/>
  <c r="AE717" i="1"/>
  <c r="AD717" i="1" s="1"/>
  <c r="C719" i="1" l="1"/>
  <c r="AE718" i="1"/>
  <c r="AD718" i="1" s="1"/>
  <c r="AB718" i="1" s="1"/>
  <c r="AI718" i="1" l="1"/>
  <c r="AJ718" i="1"/>
  <c r="AH718" i="1" s="1"/>
  <c r="F718" i="1" s="1"/>
  <c r="C720" i="1"/>
  <c r="AE719" i="1"/>
  <c r="AD719" i="1" s="1"/>
  <c r="C721" i="1" l="1"/>
  <c r="AE720" i="1"/>
  <c r="AD720" i="1" s="1"/>
  <c r="C722" i="1" l="1"/>
  <c r="AE721" i="1"/>
  <c r="AD721" i="1" s="1"/>
  <c r="C723" i="1" l="1"/>
  <c r="AE722" i="1"/>
  <c r="AD722" i="1" s="1"/>
  <c r="C724" i="1" l="1"/>
  <c r="AE723" i="1"/>
  <c r="AD723" i="1" s="1"/>
  <c r="AB723" i="1" s="1"/>
  <c r="AI723" i="1" l="1"/>
  <c r="AJ723" i="1"/>
  <c r="AH723" i="1" s="1"/>
  <c r="C725" i="1"/>
  <c r="AE724" i="1"/>
  <c r="AD724" i="1" s="1"/>
  <c r="C726" i="1" l="1"/>
  <c r="AE725" i="1"/>
  <c r="AD725" i="1" s="1"/>
  <c r="C727" i="1" l="1"/>
  <c r="AE726" i="1"/>
  <c r="AD726" i="1" s="1"/>
  <c r="C728" i="1" l="1"/>
  <c r="AE727" i="1"/>
  <c r="AD727" i="1" s="1"/>
  <c r="C729" i="1" l="1"/>
  <c r="AE728" i="1"/>
  <c r="AD728" i="1" s="1"/>
  <c r="C731" i="1" l="1"/>
  <c r="AE729" i="1"/>
  <c r="AD729" i="1" s="1"/>
  <c r="C732" i="1" l="1"/>
  <c r="AE731" i="1"/>
  <c r="AD731" i="1" s="1"/>
  <c r="C733" i="1" l="1"/>
  <c r="AE732" i="1"/>
  <c r="AD732" i="1" s="1"/>
  <c r="C734" i="1" l="1"/>
  <c r="AE733" i="1"/>
  <c r="AD733" i="1" s="1"/>
  <c r="C735" i="1" l="1"/>
  <c r="AE734" i="1"/>
  <c r="AD734" i="1" s="1"/>
  <c r="C736" i="1" l="1"/>
  <c r="AE735" i="1"/>
  <c r="AD735" i="1" s="1"/>
  <c r="AB735" i="1" s="1"/>
  <c r="AI735" i="1" l="1"/>
  <c r="AJ735" i="1"/>
  <c r="AH735" i="1" s="1"/>
  <c r="C737" i="1"/>
  <c r="AE736" i="1"/>
  <c r="AD736" i="1" s="1"/>
  <c r="C738" i="1" l="1"/>
  <c r="AE737" i="1"/>
  <c r="AD737" i="1" s="1"/>
  <c r="C739" i="1" l="1"/>
  <c r="AE738" i="1"/>
  <c r="AD738" i="1" s="1"/>
  <c r="C740" i="1" l="1"/>
  <c r="AE739" i="1"/>
  <c r="AD739" i="1" s="1"/>
  <c r="C741" i="1" l="1"/>
  <c r="AE740" i="1"/>
  <c r="AD740" i="1" s="1"/>
  <c r="C742" i="1" l="1"/>
  <c r="AE741" i="1"/>
  <c r="AD741" i="1" s="1"/>
  <c r="C743" i="1" l="1"/>
  <c r="AE742" i="1"/>
  <c r="AD742" i="1" s="1"/>
  <c r="AB742" i="1" s="1"/>
  <c r="AI742" i="1" l="1"/>
  <c r="AJ742" i="1"/>
  <c r="AH742" i="1" s="1"/>
  <c r="F742" i="1" s="1"/>
  <c r="C744" i="1"/>
  <c r="AE743" i="1"/>
  <c r="AD743" i="1" s="1"/>
  <c r="C745" i="1" l="1"/>
  <c r="AE744" i="1"/>
  <c r="AD744" i="1" s="1"/>
  <c r="C746" i="1" l="1"/>
  <c r="AE745" i="1"/>
  <c r="AD745" i="1" s="1"/>
  <c r="C747" i="1" l="1"/>
  <c r="AE746" i="1"/>
  <c r="AD746" i="1" s="1"/>
  <c r="C748" i="1" l="1"/>
  <c r="AE747" i="1"/>
  <c r="AD747" i="1" s="1"/>
  <c r="AB747" i="1" s="1"/>
  <c r="AI747" i="1" l="1"/>
  <c r="AJ747" i="1"/>
  <c r="AH747" i="1" s="1"/>
  <c r="C749" i="1"/>
  <c r="AE748" i="1"/>
  <c r="AD748" i="1" s="1"/>
  <c r="C750" i="1" l="1"/>
  <c r="AE749" i="1"/>
  <c r="AD749" i="1" s="1"/>
  <c r="C751" i="1" l="1"/>
  <c r="AE750" i="1"/>
  <c r="AD750" i="1" s="1"/>
  <c r="C752" i="1" l="1"/>
  <c r="AE751" i="1"/>
  <c r="AD751" i="1" s="1"/>
  <c r="C753" i="1" l="1"/>
  <c r="AE752" i="1"/>
  <c r="AD752" i="1" s="1"/>
  <c r="C754" i="1" l="1"/>
  <c r="AE753" i="1"/>
  <c r="AD753" i="1" s="1"/>
  <c r="C755" i="1" l="1"/>
  <c r="AE754" i="1"/>
  <c r="AD754" i="1" s="1"/>
  <c r="AB754" i="1" s="1"/>
  <c r="AI754" i="1" l="1"/>
  <c r="AJ754" i="1"/>
  <c r="AH754" i="1" s="1"/>
  <c r="F754" i="1" s="1"/>
  <c r="C756" i="1"/>
  <c r="AE755" i="1"/>
  <c r="AD755" i="1" s="1"/>
  <c r="C757" i="1" l="1"/>
  <c r="AE756" i="1"/>
  <c r="AD756" i="1" s="1"/>
  <c r="C758" i="1" l="1"/>
  <c r="AE757" i="1"/>
  <c r="AD757" i="1" s="1"/>
  <c r="C759" i="1" l="1"/>
  <c r="AE758" i="1"/>
  <c r="AD758" i="1" s="1"/>
  <c r="C760" i="1" l="1"/>
  <c r="AE759" i="1"/>
  <c r="AD759" i="1" s="1"/>
  <c r="AB759" i="1" s="1"/>
  <c r="AI759" i="1" l="1"/>
  <c r="AJ759" i="1"/>
  <c r="AH759" i="1" s="1"/>
  <c r="C761" i="1"/>
  <c r="AE760" i="1"/>
  <c r="AD760" i="1" s="1"/>
  <c r="C762" i="1" l="1"/>
  <c r="AE761" i="1"/>
  <c r="AD761" i="1" s="1"/>
  <c r="C763" i="1" l="1"/>
  <c r="AE762" i="1"/>
  <c r="AD762" i="1" s="1"/>
  <c r="C764" i="1" l="1"/>
  <c r="AE763" i="1"/>
  <c r="AD763" i="1" s="1"/>
  <c r="C765" i="1" l="1"/>
  <c r="AE764" i="1"/>
  <c r="AD764" i="1" s="1"/>
  <c r="AB764" i="1" s="1"/>
  <c r="AI764" i="1" l="1"/>
  <c r="AJ764" i="1"/>
  <c r="AH764" i="1" s="1"/>
  <c r="C766" i="1"/>
  <c r="AE765" i="1"/>
  <c r="AD765" i="1" s="1"/>
  <c r="AB765" i="1" s="1"/>
  <c r="AI765" i="1" l="1"/>
  <c r="AJ765" i="1"/>
  <c r="AH765" i="1" s="1"/>
  <c r="C767" i="1"/>
  <c r="AE766" i="1"/>
  <c r="AD766" i="1" s="1"/>
  <c r="C768" i="1" l="1"/>
  <c r="AE767" i="1"/>
  <c r="AD767" i="1" s="1"/>
  <c r="C769" i="1" l="1"/>
  <c r="AE768" i="1"/>
  <c r="AD768" i="1" s="1"/>
  <c r="C770" i="1" l="1"/>
  <c r="AE769" i="1"/>
  <c r="AD769" i="1" s="1"/>
  <c r="C771" i="1" l="1"/>
  <c r="AE770" i="1"/>
  <c r="AD770" i="1" s="1"/>
  <c r="AB770" i="1" s="1"/>
  <c r="AI770" i="1" l="1"/>
  <c r="AJ770" i="1"/>
  <c r="AH770" i="1" s="1"/>
  <c r="C772" i="1"/>
  <c r="AE771" i="1"/>
  <c r="AD771" i="1" s="1"/>
  <c r="C773" i="1" l="1"/>
  <c r="AE772" i="1"/>
  <c r="AD772" i="1" s="1"/>
  <c r="C774" i="1" l="1"/>
  <c r="AE773" i="1"/>
  <c r="AD773" i="1" s="1"/>
  <c r="C775" i="1" l="1"/>
  <c r="AE774" i="1"/>
  <c r="AD774" i="1" s="1"/>
  <c r="C776" i="1" l="1"/>
  <c r="AE775" i="1"/>
  <c r="AD775" i="1" s="1"/>
  <c r="C777" i="1" l="1"/>
  <c r="AE776" i="1"/>
  <c r="AD776" i="1" s="1"/>
  <c r="AB776" i="1" s="1"/>
  <c r="AI776" i="1" l="1"/>
  <c r="AJ776" i="1"/>
  <c r="AH776" i="1" s="1"/>
  <c r="C778" i="1"/>
  <c r="AE777" i="1"/>
  <c r="AD777" i="1" s="1"/>
  <c r="C779" i="1" l="1"/>
  <c r="AE778" i="1"/>
  <c r="AD778" i="1" s="1"/>
  <c r="C780" i="1" l="1"/>
  <c r="AE779" i="1"/>
  <c r="AD779" i="1" s="1"/>
  <c r="C781" i="1" l="1"/>
  <c r="AE780" i="1"/>
  <c r="AD780" i="1" s="1"/>
  <c r="C782" i="1" l="1"/>
  <c r="AE781" i="1"/>
  <c r="AD781" i="1" s="1"/>
  <c r="C783" i="1" l="1"/>
  <c r="AE782" i="1"/>
  <c r="AD782" i="1" s="1"/>
  <c r="AB782" i="1" s="1"/>
  <c r="AI782" i="1" l="1"/>
  <c r="AJ782" i="1"/>
  <c r="AH782" i="1" s="1"/>
  <c r="C784" i="1"/>
  <c r="AE783" i="1"/>
  <c r="AD783" i="1" s="1"/>
  <c r="C785" i="1" l="1"/>
  <c r="AE784" i="1"/>
  <c r="AD784" i="1" s="1"/>
  <c r="C786" i="1" l="1"/>
  <c r="AE785" i="1"/>
  <c r="AD785" i="1" s="1"/>
  <c r="C787" i="1" l="1"/>
  <c r="AE786" i="1"/>
  <c r="AD786" i="1" s="1"/>
  <c r="C788" i="1" l="1"/>
  <c r="AE787" i="1"/>
  <c r="AD787" i="1" s="1"/>
  <c r="C789" i="1" l="1"/>
  <c r="AE788" i="1"/>
  <c r="AD788" i="1" s="1"/>
  <c r="C790" i="1" l="1"/>
  <c r="AE789" i="1"/>
  <c r="AD789" i="1" s="1"/>
  <c r="AB789" i="1" s="1"/>
  <c r="AI789" i="1" l="1"/>
  <c r="AJ789" i="1"/>
  <c r="AH789" i="1" s="1"/>
  <c r="F789" i="1" s="1"/>
  <c r="C791" i="1"/>
  <c r="AE790" i="1"/>
  <c r="AD790" i="1" s="1"/>
  <c r="C792" i="1" l="1"/>
  <c r="AE791" i="1"/>
  <c r="AD791" i="1" s="1"/>
  <c r="C793" i="1" l="1"/>
  <c r="AE792" i="1"/>
  <c r="AD792" i="1" s="1"/>
  <c r="C795" i="1" l="1"/>
  <c r="AE793" i="1"/>
  <c r="AD793" i="1" s="1"/>
  <c r="C796" i="1" l="1"/>
  <c r="AE795" i="1"/>
  <c r="AD795" i="1" s="1"/>
  <c r="C797" i="1" l="1"/>
  <c r="AE796" i="1"/>
  <c r="AD796" i="1" s="1"/>
  <c r="C798" i="1" l="1"/>
  <c r="AE797" i="1"/>
  <c r="AD797" i="1" s="1"/>
  <c r="C799" i="1" l="1"/>
  <c r="AE798" i="1"/>
  <c r="AD798" i="1" s="1"/>
  <c r="AB798" i="1" s="1"/>
  <c r="AI798" i="1" l="1"/>
  <c r="AJ798" i="1"/>
  <c r="AH798" i="1" s="1"/>
  <c r="F798" i="1" s="1"/>
  <c r="C800" i="1"/>
  <c r="AE799" i="1"/>
  <c r="AD799" i="1" s="1"/>
  <c r="C801" i="1" l="1"/>
  <c r="AE800" i="1"/>
  <c r="AD800" i="1" s="1"/>
  <c r="C802" i="1" l="1"/>
  <c r="AE801" i="1"/>
  <c r="AD801" i="1" s="1"/>
  <c r="C803" i="1" l="1"/>
  <c r="AE802" i="1"/>
  <c r="AD802" i="1" s="1"/>
  <c r="C804" i="1" l="1"/>
  <c r="AE803" i="1"/>
  <c r="AD803" i="1" s="1"/>
  <c r="C805" i="1" l="1"/>
  <c r="AE804" i="1"/>
  <c r="AD804" i="1" s="1"/>
  <c r="C806" i="1" l="1"/>
  <c r="AE805" i="1"/>
  <c r="AD805" i="1" s="1"/>
  <c r="C807" i="1" l="1"/>
  <c r="AE806" i="1"/>
  <c r="AD806" i="1" s="1"/>
  <c r="C808" i="1" l="1"/>
  <c r="AE807" i="1"/>
  <c r="AD807" i="1" s="1"/>
  <c r="AB807" i="1" s="1"/>
  <c r="AI807" i="1" l="1"/>
  <c r="AJ807" i="1"/>
  <c r="AH807" i="1" s="1"/>
  <c r="F807" i="1" s="1"/>
  <c r="C809" i="1"/>
  <c r="AE808" i="1"/>
  <c r="AD808" i="1" s="1"/>
  <c r="C810" i="1" l="1"/>
  <c r="AE809" i="1"/>
  <c r="AD809" i="1" s="1"/>
  <c r="C811" i="1" l="1"/>
  <c r="AE810" i="1"/>
  <c r="AD810" i="1" s="1"/>
  <c r="C812" i="1" l="1"/>
  <c r="AE811" i="1"/>
  <c r="AD811" i="1" s="1"/>
  <c r="C813" i="1" l="1"/>
  <c r="AE812" i="1"/>
  <c r="AD812" i="1" s="1"/>
  <c r="C814" i="1" l="1"/>
  <c r="AE813" i="1"/>
  <c r="AD813" i="1" s="1"/>
  <c r="C815" i="1" l="1"/>
  <c r="AE814" i="1"/>
  <c r="AD814" i="1" s="1"/>
  <c r="C816" i="1" l="1"/>
  <c r="AE815" i="1"/>
  <c r="AD815" i="1" s="1"/>
  <c r="C817" i="1" l="1"/>
  <c r="AE816" i="1"/>
  <c r="AD816" i="1" s="1"/>
  <c r="AB816" i="1" s="1"/>
  <c r="AI816" i="1" l="1"/>
  <c r="AJ816" i="1"/>
  <c r="AH816" i="1" s="1"/>
  <c r="F816" i="1" s="1"/>
  <c r="C818" i="1"/>
  <c r="AE817" i="1"/>
  <c r="AD817" i="1" s="1"/>
  <c r="C819" i="1" l="1"/>
  <c r="AE818" i="1"/>
  <c r="AD818" i="1" s="1"/>
  <c r="C820" i="1" l="1"/>
  <c r="AE819" i="1"/>
  <c r="AD819" i="1" s="1"/>
  <c r="C821" i="1" l="1"/>
  <c r="AE820" i="1"/>
  <c r="AD820" i="1" s="1"/>
  <c r="C822" i="1" l="1"/>
  <c r="AE821" i="1"/>
  <c r="AD821" i="1" s="1"/>
  <c r="C823" i="1" l="1"/>
  <c r="AE822" i="1"/>
  <c r="AD822" i="1" s="1"/>
  <c r="C824" i="1" l="1"/>
  <c r="AE823" i="1"/>
  <c r="AD823" i="1" s="1"/>
  <c r="C825" i="1" l="1"/>
  <c r="AE824" i="1"/>
  <c r="AD824" i="1" s="1"/>
  <c r="C826" i="1" l="1"/>
  <c r="AE825" i="1"/>
  <c r="AD825" i="1" s="1"/>
  <c r="C827" i="1" l="1"/>
  <c r="AE826" i="1"/>
  <c r="AD826" i="1" s="1"/>
  <c r="C828" i="1" l="1"/>
  <c r="AE827" i="1"/>
  <c r="AD827" i="1" s="1"/>
  <c r="C829" i="1" l="1"/>
  <c r="AE828" i="1"/>
  <c r="AD828" i="1" s="1"/>
  <c r="C830" i="1" l="1"/>
  <c r="AE829" i="1"/>
  <c r="AD829" i="1" s="1"/>
  <c r="C831" i="1" l="1"/>
  <c r="AE830" i="1"/>
  <c r="AD830" i="1" s="1"/>
  <c r="C832" i="1" l="1"/>
  <c r="AE831" i="1"/>
  <c r="AD831" i="1" s="1"/>
  <c r="C833" i="1" l="1"/>
  <c r="AE832" i="1"/>
  <c r="AD832" i="1" s="1"/>
  <c r="C834" i="1" l="1"/>
  <c r="AE833" i="1"/>
  <c r="AD833" i="1" s="1"/>
  <c r="C835" i="1" l="1"/>
  <c r="AE834" i="1"/>
  <c r="AD834" i="1" s="1"/>
  <c r="C836" i="1" l="1"/>
  <c r="AE835" i="1"/>
  <c r="AD835" i="1" s="1"/>
  <c r="C837" i="1" l="1"/>
  <c r="AE836" i="1"/>
  <c r="AD836" i="1" s="1"/>
  <c r="C838" i="1" l="1"/>
  <c r="AE837" i="1"/>
  <c r="AD837" i="1" s="1"/>
  <c r="C839" i="1" l="1"/>
  <c r="AE838" i="1"/>
  <c r="AD838" i="1" s="1"/>
  <c r="C840" i="1" l="1"/>
  <c r="AE839" i="1"/>
  <c r="AD839" i="1" s="1"/>
  <c r="C841" i="1" l="1"/>
  <c r="AE840" i="1"/>
  <c r="AD840" i="1" s="1"/>
  <c r="C842" i="1" l="1"/>
  <c r="AE841" i="1"/>
  <c r="AD841" i="1" s="1"/>
  <c r="C843" i="1" l="1"/>
  <c r="AE842" i="1"/>
  <c r="AD842" i="1" s="1"/>
  <c r="C844" i="1" l="1"/>
  <c r="AE843" i="1"/>
  <c r="AD843" i="1" s="1"/>
  <c r="C845" i="1" l="1"/>
  <c r="AE844" i="1"/>
  <c r="AD844" i="1" s="1"/>
  <c r="C846" i="1" l="1"/>
  <c r="AE845" i="1"/>
  <c r="AD845" i="1" s="1"/>
  <c r="C847" i="1" l="1"/>
  <c r="AE846" i="1"/>
  <c r="AD846" i="1" s="1"/>
  <c r="C848" i="1" l="1"/>
  <c r="AE847" i="1"/>
  <c r="AD847" i="1" s="1"/>
  <c r="C849" i="1" l="1"/>
  <c r="AE848" i="1"/>
  <c r="AD848" i="1" s="1"/>
  <c r="C850" i="1" l="1"/>
  <c r="AE849" i="1"/>
  <c r="AD849" i="1" s="1"/>
  <c r="C851" i="1" l="1"/>
  <c r="AE850" i="1"/>
  <c r="AD850" i="1" s="1"/>
  <c r="C852" i="1" l="1"/>
  <c r="AE851" i="1"/>
  <c r="AD851" i="1" s="1"/>
  <c r="C853" i="1" l="1"/>
  <c r="AE852" i="1"/>
  <c r="AD852" i="1" s="1"/>
  <c r="C854" i="1" l="1"/>
  <c r="AE853" i="1"/>
  <c r="AD853" i="1" s="1"/>
  <c r="C855" i="1" l="1"/>
  <c r="AE854" i="1"/>
  <c r="AD854" i="1" s="1"/>
  <c r="C856" i="1" l="1"/>
  <c r="AE855" i="1"/>
  <c r="AD855" i="1" s="1"/>
  <c r="C857" i="1" l="1"/>
  <c r="AE856" i="1"/>
  <c r="AD856" i="1" s="1"/>
  <c r="C859" i="1" l="1"/>
  <c r="AE857" i="1"/>
  <c r="AD857" i="1" s="1"/>
  <c r="C860" i="1" l="1"/>
  <c r="AE859" i="1"/>
  <c r="AD859" i="1" s="1"/>
  <c r="C861" i="1" l="1"/>
  <c r="AE860" i="1"/>
  <c r="AD860" i="1" s="1"/>
  <c r="C862" i="1" l="1"/>
  <c r="AE861" i="1"/>
  <c r="AD861" i="1" s="1"/>
  <c r="C863" i="1" l="1"/>
  <c r="AE862" i="1"/>
  <c r="AD862" i="1" s="1"/>
  <c r="C864" i="1" l="1"/>
  <c r="AE863" i="1"/>
  <c r="AD863" i="1" s="1"/>
  <c r="C865" i="1" l="1"/>
  <c r="AE864" i="1"/>
  <c r="AD864" i="1" s="1"/>
  <c r="C866" i="1" l="1"/>
  <c r="AE865" i="1"/>
  <c r="AD865" i="1" s="1"/>
  <c r="C867" i="1" l="1"/>
  <c r="AE866" i="1"/>
  <c r="AD866" i="1" s="1"/>
  <c r="C868" i="1" l="1"/>
  <c r="AE867" i="1"/>
  <c r="AD867" i="1" s="1"/>
  <c r="C869" i="1" l="1"/>
  <c r="AE868" i="1"/>
  <c r="AD868" i="1" s="1"/>
  <c r="C870" i="1" l="1"/>
  <c r="AE869" i="1"/>
  <c r="AD869" i="1" s="1"/>
  <c r="AB869" i="1" s="1"/>
  <c r="AI869" i="1" l="1"/>
  <c r="AJ869" i="1"/>
  <c r="AH869" i="1" s="1"/>
  <c r="F869" i="1" s="1"/>
  <c r="C871" i="1"/>
  <c r="AE870" i="1"/>
  <c r="AD870" i="1" s="1"/>
  <c r="C872" i="1" l="1"/>
  <c r="AE871" i="1"/>
  <c r="AD871" i="1" s="1"/>
  <c r="C873" i="1" l="1"/>
  <c r="AE872" i="1"/>
  <c r="AD872" i="1" s="1"/>
  <c r="AB872" i="1" s="1"/>
  <c r="AI872" i="1" l="1"/>
  <c r="AJ872" i="1"/>
  <c r="AH872" i="1" s="1"/>
  <c r="C874" i="1"/>
  <c r="AE873" i="1"/>
  <c r="AD873" i="1" s="1"/>
  <c r="C875" i="1" l="1"/>
  <c r="AE874" i="1"/>
  <c r="AD874" i="1" s="1"/>
  <c r="C876" i="1" l="1"/>
  <c r="AE875" i="1"/>
  <c r="AD875" i="1" s="1"/>
  <c r="C877" i="1" l="1"/>
  <c r="AE876" i="1"/>
  <c r="AD876" i="1" s="1"/>
  <c r="C878" i="1" l="1"/>
  <c r="AE877" i="1"/>
  <c r="AD877" i="1" s="1"/>
  <c r="C879" i="1" l="1"/>
  <c r="AE878" i="1"/>
  <c r="AD878" i="1" s="1"/>
  <c r="C880" i="1" l="1"/>
  <c r="AE879" i="1"/>
  <c r="AD879" i="1" s="1"/>
  <c r="C881" i="1" l="1"/>
  <c r="AE880" i="1"/>
  <c r="AD880" i="1" s="1"/>
  <c r="C882" i="1" l="1"/>
  <c r="AE881" i="1"/>
  <c r="AD881" i="1" s="1"/>
  <c r="AB881" i="1" s="1"/>
  <c r="AI881" i="1" l="1"/>
  <c r="AJ881" i="1"/>
  <c r="AH881" i="1" s="1"/>
  <c r="F881" i="1" s="1"/>
  <c r="C883" i="1"/>
  <c r="AE882" i="1"/>
  <c r="AD882" i="1" s="1"/>
  <c r="C884" i="1" l="1"/>
  <c r="AE883" i="1"/>
  <c r="AD883" i="1" s="1"/>
  <c r="C885" i="1" l="1"/>
  <c r="AE884" i="1"/>
  <c r="AD884" i="1" s="1"/>
  <c r="C886" i="1" l="1"/>
  <c r="AE885" i="1"/>
  <c r="AD885" i="1" s="1"/>
  <c r="C887" i="1" l="1"/>
  <c r="AE886" i="1"/>
  <c r="AD886" i="1" s="1"/>
  <c r="C888" i="1" l="1"/>
  <c r="AE887" i="1"/>
  <c r="AD887" i="1" s="1"/>
  <c r="C889" i="1" l="1"/>
  <c r="AE888" i="1"/>
  <c r="AD888" i="1" s="1"/>
  <c r="C890" i="1" l="1"/>
  <c r="AE889" i="1"/>
  <c r="AD889" i="1" s="1"/>
  <c r="C891" i="1" l="1"/>
  <c r="AE890" i="1"/>
  <c r="AD890" i="1" s="1"/>
  <c r="C892" i="1" l="1"/>
  <c r="AE891" i="1"/>
  <c r="AD891" i="1" s="1"/>
  <c r="AB891" i="1" s="1"/>
  <c r="AI891" i="1" l="1"/>
  <c r="AJ891" i="1"/>
  <c r="AH891" i="1" s="1"/>
  <c r="F891" i="1" s="1"/>
  <c r="C893" i="1"/>
  <c r="AE892" i="1"/>
  <c r="AD892" i="1" s="1"/>
  <c r="C894" i="1" l="1"/>
  <c r="AE893" i="1"/>
  <c r="AD893" i="1" s="1"/>
  <c r="C895" i="1" l="1"/>
  <c r="AE894" i="1"/>
  <c r="AD894" i="1" s="1"/>
  <c r="C896" i="1" l="1"/>
  <c r="AE895" i="1"/>
  <c r="AD895" i="1" s="1"/>
  <c r="C897" i="1" l="1"/>
  <c r="AE896" i="1"/>
  <c r="AD896" i="1" s="1"/>
  <c r="C898" i="1" l="1"/>
  <c r="AE897" i="1"/>
  <c r="AD897" i="1" s="1"/>
  <c r="AB897" i="1" s="1"/>
  <c r="AI897" i="1" l="1"/>
  <c r="AJ897" i="1"/>
  <c r="AH897" i="1" s="1"/>
  <c r="C899" i="1"/>
  <c r="AE898" i="1"/>
  <c r="AD898" i="1" s="1"/>
  <c r="C900" i="1" l="1"/>
  <c r="AE899" i="1"/>
  <c r="AD899" i="1" s="1"/>
  <c r="C901" i="1" l="1"/>
  <c r="AE900" i="1"/>
  <c r="AD900" i="1" s="1"/>
  <c r="C902" i="1" l="1"/>
  <c r="AE901" i="1"/>
  <c r="AD901" i="1" s="1"/>
  <c r="C903" i="1" l="1"/>
  <c r="AE902" i="1"/>
  <c r="AD902" i="1" s="1"/>
  <c r="C904" i="1" l="1"/>
  <c r="AE903" i="1"/>
  <c r="AD903" i="1" s="1"/>
  <c r="C905" i="1" l="1"/>
  <c r="AE904" i="1"/>
  <c r="AD904" i="1" s="1"/>
  <c r="C906" i="1" l="1"/>
  <c r="AE905" i="1"/>
  <c r="AD905" i="1" s="1"/>
  <c r="C907" i="1" l="1"/>
  <c r="AE906" i="1"/>
  <c r="AD906" i="1" s="1"/>
  <c r="AB906" i="1" s="1"/>
  <c r="AI906" i="1" l="1"/>
  <c r="AJ906" i="1"/>
  <c r="AH906" i="1" s="1"/>
  <c r="F906" i="1" s="1"/>
  <c r="C908" i="1"/>
  <c r="AE907" i="1"/>
  <c r="AD907" i="1" s="1"/>
  <c r="C909" i="1" l="1"/>
  <c r="AE908" i="1"/>
  <c r="AD908" i="1" s="1"/>
  <c r="AB908" i="1" s="1"/>
  <c r="AJ908" i="1" l="1"/>
  <c r="AH908" i="1" s="1"/>
  <c r="AI908" i="1"/>
  <c r="C910" i="1"/>
  <c r="AE909" i="1"/>
  <c r="AD909" i="1" s="1"/>
  <c r="C911" i="1" l="1"/>
  <c r="AE910" i="1"/>
  <c r="AD910" i="1" s="1"/>
  <c r="C912" i="1" l="1"/>
  <c r="AE911" i="1"/>
  <c r="AD911" i="1" s="1"/>
  <c r="AB911" i="1" s="1"/>
  <c r="AI911" i="1" l="1"/>
  <c r="AJ911" i="1"/>
  <c r="AH911" i="1" s="1"/>
  <c r="C913" i="1"/>
  <c r="AE912" i="1"/>
  <c r="AD912" i="1" s="1"/>
  <c r="C914" i="1" l="1"/>
  <c r="AE913" i="1"/>
  <c r="AD913" i="1" s="1"/>
  <c r="C915" i="1" l="1"/>
  <c r="AE914" i="1"/>
  <c r="AD914" i="1" s="1"/>
  <c r="C916" i="1" l="1"/>
  <c r="AE915" i="1"/>
  <c r="AD915" i="1" s="1"/>
  <c r="C917" i="1" l="1"/>
  <c r="AE916" i="1"/>
  <c r="AD916" i="1" s="1"/>
  <c r="C918" i="1" l="1"/>
  <c r="AE917" i="1"/>
  <c r="AD917" i="1" s="1"/>
  <c r="AB917" i="1" s="1"/>
  <c r="AI917" i="1" l="1"/>
  <c r="AJ917" i="1"/>
  <c r="AH917" i="1" s="1"/>
  <c r="C919" i="1"/>
  <c r="AE918" i="1"/>
  <c r="AD918" i="1" s="1"/>
  <c r="C920" i="1" l="1"/>
  <c r="AE919" i="1"/>
  <c r="AD919" i="1" s="1"/>
  <c r="C921" i="1" l="1"/>
  <c r="AE920" i="1"/>
  <c r="AD920" i="1" s="1"/>
  <c r="AB920" i="1" s="1"/>
  <c r="AI920" i="1" l="1"/>
  <c r="AJ920" i="1"/>
  <c r="AH920" i="1" s="1"/>
  <c r="C923" i="1"/>
  <c r="AE921" i="1"/>
  <c r="AD921" i="1" s="1"/>
  <c r="C924" i="1" l="1"/>
  <c r="AE923" i="1"/>
  <c r="AD923" i="1" s="1"/>
  <c r="C925" i="1" l="1"/>
  <c r="AE924" i="1"/>
  <c r="AD924" i="1" s="1"/>
  <c r="C926" i="1" l="1"/>
  <c r="AE925" i="1"/>
  <c r="AD925" i="1" s="1"/>
  <c r="C927" i="1" l="1"/>
  <c r="AE926" i="1"/>
  <c r="AD926" i="1" s="1"/>
  <c r="C928" i="1" l="1"/>
  <c r="AE927" i="1"/>
  <c r="AD927" i="1" s="1"/>
  <c r="C929" i="1" l="1"/>
  <c r="AE928" i="1"/>
  <c r="AD928" i="1" s="1"/>
  <c r="AB928" i="1" s="1"/>
  <c r="AI928" i="1" l="1"/>
  <c r="AJ928" i="1"/>
  <c r="AH928" i="1" s="1"/>
  <c r="F928" i="1" s="1"/>
  <c r="C930" i="1"/>
  <c r="AE929" i="1"/>
  <c r="AD929" i="1" s="1"/>
  <c r="C931" i="1" l="1"/>
  <c r="AE930" i="1"/>
  <c r="AD930" i="1" s="1"/>
  <c r="C932" i="1" l="1"/>
  <c r="AE931" i="1"/>
  <c r="AD931" i="1" s="1"/>
  <c r="C933" i="1" l="1"/>
  <c r="AE932" i="1"/>
  <c r="AD932" i="1" s="1"/>
  <c r="C934" i="1" l="1"/>
  <c r="AE933" i="1"/>
  <c r="AD933" i="1" s="1"/>
  <c r="AB933" i="1" s="1"/>
  <c r="AI933" i="1" l="1"/>
  <c r="AJ933" i="1"/>
  <c r="AH933" i="1" s="1"/>
  <c r="C935" i="1"/>
  <c r="AE934" i="1"/>
  <c r="AD934" i="1" s="1"/>
  <c r="C936" i="1" l="1"/>
  <c r="AE935" i="1"/>
  <c r="AD935" i="1" s="1"/>
  <c r="C937" i="1" l="1"/>
  <c r="AE936" i="1"/>
  <c r="AD936" i="1" s="1"/>
  <c r="C938" i="1" l="1"/>
  <c r="AE937" i="1"/>
  <c r="AD937" i="1" s="1"/>
  <c r="C939" i="1" l="1"/>
  <c r="AE938" i="1"/>
  <c r="AD938" i="1" s="1"/>
  <c r="C940" i="1" l="1"/>
  <c r="AE939" i="1"/>
  <c r="AD939" i="1" s="1"/>
  <c r="C941" i="1" l="1"/>
  <c r="AE940" i="1"/>
  <c r="AD940" i="1" s="1"/>
  <c r="C942" i="1" l="1"/>
  <c r="AE941" i="1"/>
  <c r="AD941" i="1" s="1"/>
  <c r="C943" i="1" l="1"/>
  <c r="AE942" i="1"/>
  <c r="AD942" i="1" s="1"/>
  <c r="AB942" i="1" s="1"/>
  <c r="AJ942" i="1" l="1"/>
  <c r="AH942" i="1" s="1"/>
  <c r="AI942" i="1"/>
  <c r="C944" i="1"/>
  <c r="AE943" i="1"/>
  <c r="AD943" i="1" s="1"/>
  <c r="C945" i="1" l="1"/>
  <c r="AE944" i="1"/>
  <c r="AD944" i="1" s="1"/>
  <c r="C946" i="1" l="1"/>
  <c r="AE945" i="1"/>
  <c r="AD945" i="1" s="1"/>
  <c r="C947" i="1" l="1"/>
  <c r="AE946" i="1"/>
  <c r="AD946" i="1" s="1"/>
  <c r="C948" i="1" l="1"/>
  <c r="AE947" i="1"/>
  <c r="AD947" i="1" s="1"/>
  <c r="C949" i="1" l="1"/>
  <c r="AE948" i="1"/>
  <c r="AD948" i="1" s="1"/>
  <c r="C950" i="1" l="1"/>
  <c r="AE949" i="1"/>
  <c r="AD949" i="1" s="1"/>
  <c r="C951" i="1" l="1"/>
  <c r="AE950" i="1"/>
  <c r="AD950" i="1" s="1"/>
  <c r="AB950" i="1" s="1"/>
  <c r="AI950" i="1" l="1"/>
  <c r="AJ950" i="1"/>
  <c r="AH950" i="1" s="1"/>
  <c r="F950" i="1" s="1"/>
  <c r="C952" i="1"/>
  <c r="AE951" i="1"/>
  <c r="AD951" i="1" s="1"/>
  <c r="C953" i="1" l="1"/>
  <c r="AE952" i="1"/>
  <c r="AD952" i="1" s="1"/>
  <c r="C954" i="1" l="1"/>
  <c r="AE953" i="1"/>
  <c r="AD953" i="1" s="1"/>
  <c r="C955" i="1" l="1"/>
  <c r="AE954" i="1"/>
  <c r="AD954" i="1" s="1"/>
  <c r="C956" i="1" l="1"/>
  <c r="AE955" i="1"/>
  <c r="AD955" i="1" s="1"/>
  <c r="AB955" i="1" s="1"/>
  <c r="AI955" i="1" l="1"/>
  <c r="AJ955" i="1"/>
  <c r="AH955" i="1" s="1"/>
  <c r="C957" i="1"/>
  <c r="AE956" i="1"/>
  <c r="AD956" i="1" s="1"/>
  <c r="C958" i="1" l="1"/>
  <c r="AE957" i="1"/>
  <c r="AD957" i="1" s="1"/>
  <c r="C959" i="1" l="1"/>
  <c r="AE958" i="1"/>
  <c r="AD958" i="1" s="1"/>
  <c r="C960" i="1" l="1"/>
  <c r="AE959" i="1"/>
  <c r="AD959" i="1" s="1"/>
  <c r="C961" i="1" l="1"/>
  <c r="AE960" i="1"/>
  <c r="AD960" i="1" s="1"/>
  <c r="C962" i="1" l="1"/>
  <c r="AE961" i="1"/>
  <c r="AD961" i="1" s="1"/>
  <c r="C963" i="1" l="1"/>
  <c r="AE962" i="1"/>
  <c r="AD962" i="1" s="1"/>
  <c r="C964" i="1" l="1"/>
  <c r="AE963" i="1"/>
  <c r="AD963" i="1" s="1"/>
  <c r="C965" i="1" l="1"/>
  <c r="AE964" i="1"/>
  <c r="AD964" i="1" s="1"/>
  <c r="AB964" i="1" s="1"/>
  <c r="AI964" i="1" l="1"/>
  <c r="AJ964" i="1"/>
  <c r="AH964" i="1" s="1"/>
  <c r="C966" i="1"/>
  <c r="AE965" i="1"/>
  <c r="AD965" i="1" s="1"/>
  <c r="C967" i="1" l="1"/>
  <c r="AE966" i="1"/>
  <c r="AD966" i="1" s="1"/>
  <c r="C968" i="1" l="1"/>
  <c r="AE967" i="1"/>
  <c r="AD967" i="1" s="1"/>
  <c r="C969" i="1" l="1"/>
  <c r="AE968" i="1"/>
  <c r="AD968" i="1" s="1"/>
  <c r="C970" i="1" l="1"/>
  <c r="AE969" i="1"/>
  <c r="AD969" i="1" s="1"/>
  <c r="C971" i="1" l="1"/>
  <c r="AE970" i="1"/>
  <c r="AD970" i="1" s="1"/>
  <c r="C972" i="1" l="1"/>
  <c r="AE971" i="1"/>
  <c r="AD971" i="1" s="1"/>
  <c r="C973" i="1" l="1"/>
  <c r="AE972" i="1"/>
  <c r="AD972" i="1" s="1"/>
  <c r="AB972" i="1" s="1"/>
  <c r="AI972" i="1" l="1"/>
  <c r="AJ972" i="1"/>
  <c r="AH972" i="1" s="1"/>
  <c r="F972" i="1" s="1"/>
  <c r="C974" i="1"/>
  <c r="AE973" i="1"/>
  <c r="AD973" i="1" s="1"/>
  <c r="C975" i="1" l="1"/>
  <c r="AE974" i="1"/>
  <c r="AD974" i="1" s="1"/>
  <c r="C976" i="1" l="1"/>
  <c r="AE975" i="1"/>
  <c r="AD975" i="1" s="1"/>
  <c r="C977" i="1" l="1"/>
  <c r="AE976" i="1"/>
  <c r="AD976" i="1" s="1"/>
  <c r="C978" i="1" l="1"/>
  <c r="AE977" i="1"/>
  <c r="AD977" i="1" s="1"/>
  <c r="AB977" i="1" s="1"/>
  <c r="AI977" i="1" l="1"/>
  <c r="AJ977" i="1"/>
  <c r="AH977" i="1" s="1"/>
  <c r="C979" i="1"/>
  <c r="AE978" i="1"/>
  <c r="AD978" i="1" s="1"/>
  <c r="C980" i="1" l="1"/>
  <c r="AE979" i="1"/>
  <c r="AD979" i="1" s="1"/>
  <c r="C981" i="1" l="1"/>
  <c r="AE980" i="1"/>
  <c r="AD980" i="1" s="1"/>
  <c r="C982" i="1" l="1"/>
  <c r="AE981" i="1"/>
  <c r="AD981" i="1" s="1"/>
  <c r="C983" i="1" l="1"/>
  <c r="AE982" i="1"/>
  <c r="AD982" i="1" s="1"/>
  <c r="C984" i="1" l="1"/>
  <c r="AE983" i="1"/>
  <c r="AD983" i="1" s="1"/>
  <c r="C985" i="1" l="1"/>
  <c r="AE984" i="1"/>
  <c r="AD984" i="1" s="1"/>
  <c r="C987" i="1" l="1"/>
  <c r="AE985" i="1"/>
  <c r="AD985" i="1" s="1"/>
  <c r="C988" i="1" l="1"/>
  <c r="AE987" i="1"/>
  <c r="AD987" i="1" s="1"/>
  <c r="C989" i="1" l="1"/>
  <c r="AE988" i="1"/>
  <c r="AD988" i="1" s="1"/>
  <c r="C990" i="1" l="1"/>
  <c r="AE989" i="1"/>
  <c r="AD989" i="1" s="1"/>
  <c r="C991" i="1" l="1"/>
  <c r="AE990" i="1"/>
  <c r="AD990" i="1" s="1"/>
  <c r="C992" i="1" l="1"/>
  <c r="AE991" i="1"/>
  <c r="AD991" i="1" s="1"/>
  <c r="C993" i="1" l="1"/>
  <c r="AE992" i="1"/>
  <c r="AD992" i="1" s="1"/>
  <c r="C994" i="1" l="1"/>
  <c r="AE993" i="1"/>
  <c r="AD993" i="1" s="1"/>
  <c r="C995" i="1" l="1"/>
  <c r="AE994" i="1"/>
  <c r="AD994" i="1" s="1"/>
  <c r="C996" i="1" l="1"/>
  <c r="AE995" i="1"/>
  <c r="AD995" i="1" s="1"/>
  <c r="C997" i="1" l="1"/>
  <c r="AE996" i="1"/>
  <c r="AD996" i="1" s="1"/>
  <c r="C998" i="1" l="1"/>
  <c r="AE997" i="1"/>
  <c r="AD997" i="1" s="1"/>
  <c r="C999" i="1" l="1"/>
  <c r="AE998" i="1"/>
  <c r="AD998" i="1" s="1"/>
  <c r="C1000" i="1" l="1"/>
  <c r="AE999" i="1"/>
  <c r="AD999" i="1" s="1"/>
  <c r="C1001" i="1" l="1"/>
  <c r="AE1000" i="1"/>
  <c r="AD1000" i="1" s="1"/>
  <c r="C1002" i="1" l="1"/>
  <c r="AE1001" i="1"/>
  <c r="AD1001" i="1" s="1"/>
  <c r="C1003" i="1" l="1"/>
  <c r="AE1002" i="1"/>
  <c r="AD1002" i="1" s="1"/>
  <c r="C1004" i="1" l="1"/>
  <c r="AE1003" i="1"/>
  <c r="AD1003" i="1" s="1"/>
  <c r="AB1003" i="1" s="1"/>
  <c r="AI1003" i="1" l="1"/>
  <c r="AJ1003" i="1"/>
  <c r="AH1003" i="1" s="1"/>
  <c r="C1005" i="1"/>
  <c r="AE1004" i="1"/>
  <c r="AD1004" i="1" s="1"/>
  <c r="C1006" i="1" l="1"/>
  <c r="AE1005" i="1"/>
  <c r="AD1005" i="1" s="1"/>
  <c r="C1007" i="1" l="1"/>
  <c r="AE1006" i="1"/>
  <c r="AD1006" i="1" s="1"/>
  <c r="C1008" i="1" l="1"/>
  <c r="AE1007" i="1"/>
  <c r="AD1007" i="1" s="1"/>
  <c r="C1009" i="1" l="1"/>
  <c r="AE1008" i="1"/>
  <c r="AD1008" i="1" s="1"/>
  <c r="C1010" i="1" l="1"/>
  <c r="AE1009" i="1"/>
  <c r="AD1009" i="1" s="1"/>
  <c r="C1011" i="1" l="1"/>
  <c r="AE1010" i="1"/>
  <c r="AD1010" i="1" s="1"/>
  <c r="C1012" i="1" l="1"/>
  <c r="AE1011" i="1"/>
  <c r="AD1011" i="1" s="1"/>
  <c r="C1013" i="1" l="1"/>
  <c r="AE1012" i="1"/>
  <c r="AD1012" i="1" s="1"/>
  <c r="C1014" i="1" l="1"/>
  <c r="AE1013" i="1"/>
  <c r="AD1013" i="1" s="1"/>
  <c r="C1015" i="1" l="1"/>
  <c r="AE1014" i="1"/>
  <c r="AD1014" i="1" s="1"/>
  <c r="C1016" i="1" l="1"/>
  <c r="AE1015" i="1"/>
  <c r="AD1015" i="1" s="1"/>
  <c r="C1017" i="1" l="1"/>
  <c r="AE1016" i="1"/>
  <c r="AD1016" i="1" s="1"/>
  <c r="C1018" i="1" l="1"/>
  <c r="AE1017" i="1"/>
  <c r="AD1017" i="1" s="1"/>
  <c r="C1019" i="1" l="1"/>
  <c r="AE1018" i="1"/>
  <c r="AD1018" i="1" s="1"/>
  <c r="C1020" i="1" l="1"/>
  <c r="AE1019" i="1"/>
  <c r="AD1019" i="1" s="1"/>
  <c r="C1021" i="1" l="1"/>
  <c r="AE1020" i="1"/>
  <c r="AD1020" i="1" s="1"/>
  <c r="AB1020" i="1" s="1"/>
  <c r="AI1020" i="1" l="1"/>
  <c r="AJ1020" i="1"/>
  <c r="AH1020" i="1" s="1"/>
  <c r="C1022" i="1"/>
  <c r="AE1021" i="1"/>
  <c r="AD1021" i="1" s="1"/>
  <c r="AB1021" i="1" s="1"/>
  <c r="AI1021" i="1" l="1"/>
  <c r="AJ1021" i="1"/>
  <c r="AH1021" i="1" s="1"/>
  <c r="C1023" i="1"/>
  <c r="AE1022" i="1"/>
  <c r="AD1022" i="1" s="1"/>
  <c r="C1024" i="1" l="1"/>
  <c r="AE1023" i="1"/>
  <c r="AD1023" i="1" s="1"/>
  <c r="C1025" i="1" l="1"/>
  <c r="AE1024" i="1"/>
  <c r="AD1024" i="1" s="1"/>
  <c r="C1026" i="1" l="1"/>
  <c r="AE1025" i="1"/>
  <c r="AD1025" i="1" s="1"/>
  <c r="C1027" i="1" l="1"/>
  <c r="AE1026" i="1"/>
  <c r="AD1026" i="1" s="1"/>
  <c r="C1028" i="1" l="1"/>
  <c r="AE1027" i="1"/>
  <c r="AD1027" i="1" s="1"/>
  <c r="AB1027" i="1" s="1"/>
  <c r="AI1027" i="1" l="1"/>
  <c r="AJ1027" i="1"/>
  <c r="AH1027" i="1" s="1"/>
  <c r="C1029" i="1"/>
  <c r="AE1028" i="1"/>
  <c r="AD1028" i="1" s="1"/>
  <c r="C1030" i="1" l="1"/>
  <c r="AE1029" i="1"/>
  <c r="AD1029" i="1" s="1"/>
  <c r="C1031" i="1" l="1"/>
  <c r="AE1030" i="1"/>
  <c r="AD1030" i="1" s="1"/>
  <c r="C1032" i="1" l="1"/>
  <c r="AE1031" i="1"/>
  <c r="AD1031" i="1" s="1"/>
  <c r="C1033" i="1" l="1"/>
  <c r="AE1032" i="1"/>
  <c r="AD1032" i="1" s="1"/>
  <c r="C1034" i="1" l="1"/>
  <c r="AE1033" i="1"/>
  <c r="AD1033" i="1" s="1"/>
  <c r="C1035" i="1" l="1"/>
  <c r="AE1034" i="1"/>
  <c r="AD1034" i="1" s="1"/>
  <c r="C1036" i="1" l="1"/>
  <c r="AE1035" i="1"/>
  <c r="AD1035" i="1" s="1"/>
  <c r="C1037" i="1" l="1"/>
  <c r="AE1036" i="1"/>
  <c r="AD1036" i="1" s="1"/>
  <c r="AB1036" i="1" s="1"/>
  <c r="AI1036" i="1" l="1"/>
  <c r="AJ1036" i="1"/>
  <c r="AH1036" i="1" s="1"/>
  <c r="C1038" i="1"/>
  <c r="AE1037" i="1"/>
  <c r="AD1037" i="1" s="1"/>
  <c r="C1039" i="1" l="1"/>
  <c r="AE1038" i="1"/>
  <c r="AD1038" i="1" s="1"/>
  <c r="C1040" i="1" l="1"/>
  <c r="AE1039" i="1"/>
  <c r="AD1039" i="1" s="1"/>
  <c r="C1041" i="1" l="1"/>
  <c r="AE1040" i="1"/>
  <c r="AD1040" i="1" s="1"/>
  <c r="C1042" i="1" l="1"/>
  <c r="AE1041" i="1"/>
  <c r="AD1041" i="1" s="1"/>
  <c r="C1043" i="1" l="1"/>
  <c r="AE1042" i="1"/>
  <c r="AD1042" i="1" s="1"/>
  <c r="AB1042" i="1" s="1"/>
  <c r="AI1042" i="1" l="1"/>
  <c r="AJ1042" i="1"/>
  <c r="AH1042" i="1" s="1"/>
  <c r="C1044" i="1"/>
  <c r="AE1043" i="1"/>
  <c r="AD1043" i="1" s="1"/>
  <c r="C1045" i="1" l="1"/>
  <c r="AE1044" i="1"/>
  <c r="AD1044" i="1" s="1"/>
  <c r="C1046" i="1" l="1"/>
  <c r="AE1045" i="1"/>
  <c r="AD1045" i="1" s="1"/>
  <c r="C1047" i="1" l="1"/>
  <c r="AE1046" i="1"/>
  <c r="AD1046" i="1" s="1"/>
  <c r="C1048" i="1" l="1"/>
  <c r="AE1047" i="1"/>
  <c r="AD1047" i="1" s="1"/>
  <c r="C1049" i="1" l="1"/>
  <c r="AE1048" i="1"/>
  <c r="AD1048" i="1" s="1"/>
  <c r="C1051" i="1" l="1"/>
  <c r="AE1049" i="1"/>
  <c r="AD1049" i="1" s="1"/>
  <c r="C1052" i="1" l="1"/>
  <c r="AE1051" i="1"/>
  <c r="AD1051" i="1" s="1"/>
  <c r="AB1051" i="1" s="1"/>
  <c r="AI1051" i="1" l="1"/>
  <c r="AJ1051" i="1"/>
  <c r="AH1051" i="1" s="1"/>
  <c r="C1053" i="1"/>
  <c r="AE1052" i="1"/>
  <c r="AD1052" i="1" s="1"/>
  <c r="C1054" i="1" l="1"/>
  <c r="AE1053" i="1"/>
  <c r="AD1053" i="1" s="1"/>
  <c r="C1055" i="1" l="1"/>
  <c r="AE1054" i="1"/>
  <c r="AD1054" i="1" s="1"/>
  <c r="C1056" i="1" l="1"/>
  <c r="AE1055" i="1"/>
  <c r="AD1055" i="1" s="1"/>
  <c r="C1057" i="1" l="1"/>
  <c r="AE1056" i="1"/>
  <c r="AD1056" i="1" s="1"/>
  <c r="C1058" i="1" l="1"/>
  <c r="AE1057" i="1"/>
  <c r="AD1057" i="1" s="1"/>
  <c r="C1059" i="1" l="1"/>
  <c r="AE1058" i="1"/>
  <c r="AD1058" i="1" s="1"/>
  <c r="C1060" i="1" l="1"/>
  <c r="AE1059" i="1"/>
  <c r="AD1059" i="1" s="1"/>
  <c r="C1061" i="1" l="1"/>
  <c r="AE1060" i="1"/>
  <c r="AD1060" i="1" s="1"/>
  <c r="C1062" i="1" l="1"/>
  <c r="AE1061" i="1"/>
  <c r="AD1061" i="1" s="1"/>
  <c r="C1063" i="1" l="1"/>
  <c r="AE1062" i="1"/>
  <c r="AD1062" i="1" s="1"/>
  <c r="C1064" i="1" l="1"/>
  <c r="AE1063" i="1"/>
  <c r="AD1063" i="1" s="1"/>
  <c r="C1065" i="1" l="1"/>
  <c r="AE1064" i="1"/>
  <c r="AD1064" i="1" s="1"/>
  <c r="C1066" i="1" l="1"/>
  <c r="AE1065" i="1"/>
  <c r="AD1065" i="1" s="1"/>
  <c r="C1067" i="1" l="1"/>
  <c r="AE1066" i="1"/>
  <c r="AD1066" i="1" s="1"/>
  <c r="AB1066" i="1" s="1"/>
  <c r="AI1066" i="1" l="1"/>
  <c r="AJ1066" i="1"/>
  <c r="AH1066" i="1" s="1"/>
  <c r="C1068" i="1"/>
  <c r="AE1067" i="1"/>
  <c r="AD1067" i="1" s="1"/>
  <c r="C1069" i="1" l="1"/>
  <c r="AE1068" i="1"/>
  <c r="AD1068" i="1" s="1"/>
  <c r="C1070" i="1" l="1"/>
  <c r="AE1069" i="1"/>
  <c r="AD1069" i="1" s="1"/>
  <c r="C1071" i="1" l="1"/>
  <c r="AE1070" i="1"/>
  <c r="AD1070" i="1" s="1"/>
  <c r="C1072" i="1" l="1"/>
  <c r="AE1071" i="1"/>
  <c r="AD1071" i="1" s="1"/>
  <c r="C1073" i="1" l="1"/>
  <c r="AE1072" i="1"/>
  <c r="AD1072" i="1" s="1"/>
  <c r="C1074" i="1" l="1"/>
  <c r="AE1073" i="1"/>
  <c r="AD1073" i="1" s="1"/>
  <c r="C1075" i="1" l="1"/>
  <c r="AE1074" i="1"/>
  <c r="AD1074" i="1" s="1"/>
  <c r="C1076" i="1" l="1"/>
  <c r="AE1075" i="1"/>
  <c r="AD1075" i="1" s="1"/>
  <c r="C1077" i="1" l="1"/>
  <c r="AE1076" i="1"/>
  <c r="AD1076" i="1" s="1"/>
  <c r="C1078" i="1" l="1"/>
  <c r="AE1077" i="1"/>
  <c r="AD1077" i="1" s="1"/>
  <c r="C1079" i="1" l="1"/>
  <c r="AE1078" i="1"/>
  <c r="AD1078" i="1" s="1"/>
  <c r="C1080" i="1" l="1"/>
  <c r="AE1079" i="1"/>
  <c r="AD1079" i="1" s="1"/>
  <c r="C1081" i="1" l="1"/>
  <c r="AE1080" i="1"/>
  <c r="AD1080" i="1" s="1"/>
  <c r="C1082" i="1" l="1"/>
  <c r="AE1081" i="1"/>
  <c r="AD1081" i="1" s="1"/>
  <c r="AB1081" i="1" s="1"/>
  <c r="AI1081" i="1" l="1"/>
  <c r="AJ1081" i="1"/>
  <c r="AH1081" i="1" s="1"/>
  <c r="C1083" i="1"/>
  <c r="AE1082" i="1"/>
  <c r="AD1082" i="1" s="1"/>
  <c r="C1084" i="1" l="1"/>
  <c r="AE1083" i="1"/>
  <c r="AD1083" i="1" s="1"/>
  <c r="C1085" i="1" l="1"/>
  <c r="AE1084" i="1"/>
  <c r="AD1084" i="1" s="1"/>
  <c r="C1086" i="1" l="1"/>
  <c r="AE1085" i="1"/>
  <c r="AD1085" i="1" s="1"/>
  <c r="C1087" i="1" l="1"/>
  <c r="AE1086" i="1"/>
  <c r="AD1086" i="1" s="1"/>
  <c r="C1088" i="1" l="1"/>
  <c r="AE1087" i="1"/>
  <c r="AD1087" i="1" s="1"/>
  <c r="C1089" i="1" l="1"/>
  <c r="AE1088" i="1"/>
  <c r="AD1088" i="1" s="1"/>
  <c r="C1090" i="1" l="1"/>
  <c r="AE1089" i="1"/>
  <c r="AD1089" i="1" s="1"/>
  <c r="C1091" i="1" l="1"/>
  <c r="AE1090" i="1"/>
  <c r="AD1090" i="1" s="1"/>
  <c r="C1092" i="1" l="1"/>
  <c r="AE1091" i="1"/>
  <c r="AD1091" i="1" s="1"/>
  <c r="C1093" i="1" l="1"/>
  <c r="AE1092" i="1"/>
  <c r="AD1092" i="1" s="1"/>
  <c r="C1094" i="1" l="1"/>
  <c r="AE1093" i="1"/>
  <c r="AD1093" i="1" s="1"/>
  <c r="C1095" i="1" l="1"/>
  <c r="AE1094" i="1"/>
  <c r="AD1094" i="1" s="1"/>
  <c r="C1096" i="1" l="1"/>
  <c r="AE1095" i="1"/>
  <c r="AD1095" i="1" s="1"/>
  <c r="C1097" i="1" l="1"/>
  <c r="AE1096" i="1"/>
  <c r="AD1096" i="1" s="1"/>
  <c r="AB1096" i="1" s="1"/>
  <c r="AI1096" i="1" l="1"/>
  <c r="AJ1096" i="1"/>
  <c r="AH1096" i="1" s="1"/>
  <c r="C1098" i="1"/>
  <c r="AE1097" i="1"/>
  <c r="AD1097" i="1" s="1"/>
  <c r="C1099" i="1" l="1"/>
  <c r="AE1098" i="1"/>
  <c r="AD1098" i="1" s="1"/>
  <c r="C1100" i="1" l="1"/>
  <c r="AE1099" i="1"/>
  <c r="AD1099" i="1" s="1"/>
  <c r="C1101" i="1" l="1"/>
  <c r="AE1100" i="1"/>
  <c r="AD1100" i="1" s="1"/>
  <c r="C1102" i="1" l="1"/>
  <c r="AE1101" i="1"/>
  <c r="AD1101" i="1" s="1"/>
  <c r="C1103" i="1" l="1"/>
  <c r="AE1102" i="1"/>
  <c r="AD1102" i="1" s="1"/>
  <c r="C1104" i="1" l="1"/>
  <c r="AE1103" i="1"/>
  <c r="AD1103" i="1" s="1"/>
  <c r="C1105" i="1" l="1"/>
  <c r="AE1104" i="1"/>
  <c r="AD1104" i="1" s="1"/>
  <c r="C1106" i="1" l="1"/>
  <c r="AE1105" i="1"/>
  <c r="AD1105" i="1" s="1"/>
  <c r="C1107" i="1" l="1"/>
  <c r="AE1106" i="1"/>
  <c r="AD1106" i="1" s="1"/>
  <c r="C1108" i="1" l="1"/>
  <c r="AE1107" i="1"/>
  <c r="AD1107" i="1" s="1"/>
  <c r="C1109" i="1" l="1"/>
  <c r="AE1108" i="1"/>
  <c r="AD1108" i="1" s="1"/>
  <c r="C1110" i="1" l="1"/>
  <c r="AE1109" i="1"/>
  <c r="AD1109" i="1" s="1"/>
  <c r="C1111" i="1" l="1"/>
  <c r="AE1110" i="1"/>
  <c r="AD1110" i="1" s="1"/>
  <c r="C1112" i="1" l="1"/>
  <c r="AE1111" i="1"/>
  <c r="AD1111" i="1" s="1"/>
  <c r="AB1111" i="1" s="1"/>
  <c r="AI1111" i="1" l="1"/>
  <c r="AJ1111" i="1"/>
  <c r="AH1111" i="1" s="1"/>
  <c r="C1113" i="1"/>
  <c r="AE1112" i="1"/>
  <c r="AD1112" i="1" s="1"/>
  <c r="C1115" i="1" l="1"/>
  <c r="AE1113" i="1"/>
  <c r="AD1113" i="1" s="1"/>
  <c r="C1116" i="1" l="1"/>
  <c r="AE1115" i="1"/>
  <c r="AD1115" i="1" s="1"/>
  <c r="C1117" i="1" l="1"/>
  <c r="AE1116" i="1"/>
  <c r="AD1116" i="1" s="1"/>
  <c r="C1118" i="1" l="1"/>
  <c r="AE1117" i="1"/>
  <c r="AD1117" i="1" s="1"/>
  <c r="C1119" i="1" l="1"/>
  <c r="AE1118" i="1"/>
  <c r="AD1118" i="1" s="1"/>
  <c r="C1120" i="1" l="1"/>
  <c r="AE1119" i="1"/>
  <c r="AD1119" i="1" s="1"/>
  <c r="C1121" i="1" l="1"/>
  <c r="AE1120" i="1"/>
  <c r="AD1120" i="1" s="1"/>
  <c r="C1122" i="1" l="1"/>
  <c r="AE1121" i="1"/>
  <c r="AD1121" i="1" s="1"/>
  <c r="C1123" i="1" l="1"/>
  <c r="AE1122" i="1"/>
  <c r="AD1122" i="1" s="1"/>
  <c r="C1124" i="1" l="1"/>
  <c r="AE1123" i="1"/>
  <c r="AD1123" i="1" s="1"/>
  <c r="C1125" i="1" l="1"/>
  <c r="AE1124" i="1"/>
  <c r="AD1124" i="1" s="1"/>
  <c r="C1126" i="1" l="1"/>
  <c r="AE1125" i="1"/>
  <c r="AD1125" i="1" s="1"/>
  <c r="C1127" i="1" l="1"/>
  <c r="AE1126" i="1"/>
  <c r="AD1126" i="1" s="1"/>
  <c r="AB1126" i="1" s="1"/>
  <c r="AI1126" i="1" l="1"/>
  <c r="AJ1126" i="1"/>
  <c r="AH1126" i="1" s="1"/>
  <c r="C1128" i="1"/>
  <c r="AE1127" i="1"/>
  <c r="AD1127" i="1" s="1"/>
  <c r="C1129" i="1" l="1"/>
  <c r="AE1128" i="1"/>
  <c r="AD1128" i="1" s="1"/>
  <c r="C1130" i="1" l="1"/>
  <c r="AE1129" i="1"/>
  <c r="AD1129" i="1" s="1"/>
  <c r="C1131" i="1" l="1"/>
  <c r="AE1130" i="1"/>
  <c r="AD1130" i="1" s="1"/>
  <c r="C1132" i="1" l="1"/>
  <c r="AE1131" i="1"/>
  <c r="AD1131" i="1" s="1"/>
  <c r="C1133" i="1" l="1"/>
  <c r="AE1132" i="1"/>
  <c r="AD1132" i="1" s="1"/>
  <c r="C1134" i="1" l="1"/>
  <c r="AE1133" i="1"/>
  <c r="AD1133" i="1" s="1"/>
  <c r="C1135" i="1" l="1"/>
  <c r="AE1134" i="1"/>
  <c r="AD1134" i="1" s="1"/>
  <c r="C1136" i="1" l="1"/>
  <c r="AE1135" i="1"/>
  <c r="AD1135" i="1" s="1"/>
  <c r="C1137" i="1" l="1"/>
  <c r="AE1136" i="1"/>
  <c r="AD1136" i="1" s="1"/>
  <c r="C1138" i="1" l="1"/>
  <c r="AE1137" i="1"/>
  <c r="AD1137" i="1" s="1"/>
  <c r="C1139" i="1" l="1"/>
  <c r="AE1138" i="1"/>
  <c r="AD1138" i="1" s="1"/>
  <c r="C1140" i="1" l="1"/>
  <c r="AE1139" i="1"/>
  <c r="AD1139" i="1" s="1"/>
  <c r="C1141" i="1" l="1"/>
  <c r="AE1140" i="1"/>
  <c r="AD1140" i="1" s="1"/>
  <c r="C1142" i="1" l="1"/>
  <c r="AE1141" i="1"/>
  <c r="AD1141" i="1" s="1"/>
  <c r="AB1141" i="1" s="1"/>
  <c r="AI1141" i="1" l="1"/>
  <c r="AJ1141" i="1"/>
  <c r="AH1141" i="1" s="1"/>
  <c r="C1143" i="1"/>
  <c r="AE1142" i="1"/>
  <c r="AD1142" i="1" s="1"/>
  <c r="C1144" i="1" l="1"/>
  <c r="AE1143" i="1"/>
  <c r="AD1143" i="1" s="1"/>
  <c r="C1145" i="1" l="1"/>
  <c r="AE1144" i="1"/>
  <c r="AD1144" i="1" s="1"/>
  <c r="C1146" i="1" l="1"/>
  <c r="AE1145" i="1"/>
  <c r="AD1145" i="1" s="1"/>
  <c r="C1147" i="1" l="1"/>
  <c r="AE1146" i="1"/>
  <c r="AD1146" i="1" s="1"/>
  <c r="C1148" i="1" l="1"/>
  <c r="AE1147" i="1"/>
  <c r="AD1147" i="1" s="1"/>
  <c r="C1149" i="1" l="1"/>
  <c r="AE1148" i="1"/>
  <c r="AD1148" i="1" s="1"/>
  <c r="C1150" i="1" l="1"/>
  <c r="AE1149" i="1"/>
  <c r="AD1149" i="1" s="1"/>
  <c r="C1151" i="1" l="1"/>
  <c r="AE1150" i="1"/>
  <c r="AD1150" i="1" s="1"/>
  <c r="C1152" i="1" l="1"/>
  <c r="AE1151" i="1"/>
  <c r="AD1151" i="1" s="1"/>
  <c r="C1153" i="1" l="1"/>
  <c r="AE1152" i="1"/>
  <c r="AD1152" i="1" s="1"/>
  <c r="C1154" i="1" l="1"/>
  <c r="AE1153" i="1"/>
  <c r="AD1153" i="1" s="1"/>
  <c r="C1155" i="1" l="1"/>
  <c r="AE1154" i="1"/>
  <c r="AD1154" i="1" s="1"/>
  <c r="C1156" i="1" l="1"/>
  <c r="AE1155" i="1"/>
  <c r="AD1155" i="1" s="1"/>
  <c r="C1157" i="1" l="1"/>
  <c r="AE1156" i="1"/>
  <c r="AD1156" i="1" s="1"/>
  <c r="AB1156" i="1" s="1"/>
  <c r="AI1156" i="1" l="1"/>
  <c r="AJ1156" i="1"/>
  <c r="AH1156" i="1" s="1"/>
  <c r="C1158" i="1"/>
  <c r="AE1157" i="1"/>
  <c r="AD1157" i="1" s="1"/>
  <c r="C1159" i="1" l="1"/>
  <c r="AE1158" i="1"/>
  <c r="AD1158" i="1" s="1"/>
  <c r="C1160" i="1" l="1"/>
  <c r="AE1159" i="1"/>
  <c r="AD1159" i="1" s="1"/>
  <c r="C1161" i="1" l="1"/>
  <c r="AE1160" i="1"/>
  <c r="AD1160" i="1" s="1"/>
  <c r="C1162" i="1" l="1"/>
  <c r="AE1161" i="1"/>
  <c r="AD1161" i="1" s="1"/>
  <c r="C1163" i="1" l="1"/>
  <c r="AE1162" i="1"/>
  <c r="AD1162" i="1" s="1"/>
  <c r="C1164" i="1" l="1"/>
  <c r="AE1163" i="1"/>
  <c r="AD1163" i="1" s="1"/>
  <c r="C1165" i="1" l="1"/>
  <c r="AE1164" i="1"/>
  <c r="AD1164" i="1" s="1"/>
  <c r="C1166" i="1" l="1"/>
  <c r="AE1165" i="1"/>
  <c r="AD1165" i="1" s="1"/>
  <c r="C1167" i="1" l="1"/>
  <c r="AE1166" i="1"/>
  <c r="AD1166" i="1" s="1"/>
  <c r="C1168" i="1" l="1"/>
  <c r="AE1167" i="1"/>
  <c r="AD1167" i="1" s="1"/>
  <c r="C1169" i="1" l="1"/>
  <c r="AE1168" i="1"/>
  <c r="AD1168" i="1" s="1"/>
  <c r="C1170" i="1" l="1"/>
  <c r="AE1169" i="1"/>
  <c r="AD1169" i="1" s="1"/>
  <c r="C1171" i="1" l="1"/>
  <c r="AE1170" i="1"/>
  <c r="AD1170" i="1" s="1"/>
  <c r="C1172" i="1" l="1"/>
  <c r="AE1171" i="1"/>
  <c r="AD1171" i="1" s="1"/>
  <c r="AB1171" i="1" s="1"/>
  <c r="AI1171" i="1" l="1"/>
  <c r="AJ1171" i="1"/>
  <c r="AH1171" i="1" s="1"/>
  <c r="C1173" i="1"/>
  <c r="AE1172" i="1"/>
  <c r="AD1172" i="1" s="1"/>
  <c r="C1174" i="1" l="1"/>
  <c r="AE1173" i="1"/>
  <c r="AD1173" i="1" s="1"/>
  <c r="C1175" i="1" l="1"/>
  <c r="AE1174" i="1"/>
  <c r="AD1174" i="1" s="1"/>
  <c r="C1176" i="1" l="1"/>
  <c r="AE1175" i="1"/>
  <c r="AD1175" i="1" s="1"/>
  <c r="C1177" i="1" l="1"/>
  <c r="AE1176" i="1"/>
  <c r="AD1176" i="1" s="1"/>
  <c r="C1179" i="1" l="1"/>
  <c r="AE1177" i="1"/>
  <c r="AD1177" i="1" s="1"/>
  <c r="C1180" i="1" l="1"/>
  <c r="AE1179" i="1"/>
  <c r="AD1179" i="1" s="1"/>
  <c r="C1181" i="1" l="1"/>
  <c r="AE1180" i="1"/>
  <c r="AD1180" i="1" s="1"/>
  <c r="C1182" i="1" l="1"/>
  <c r="AE1181" i="1"/>
  <c r="AD1181" i="1" s="1"/>
  <c r="C1183" i="1" l="1"/>
  <c r="AE1182" i="1"/>
  <c r="AD1182" i="1" s="1"/>
  <c r="C1184" i="1" l="1"/>
  <c r="AE1183" i="1"/>
  <c r="AD1183" i="1" s="1"/>
  <c r="C1185" i="1" l="1"/>
  <c r="AE1184" i="1"/>
  <c r="AD1184" i="1" s="1"/>
  <c r="C1186" i="1" l="1"/>
  <c r="AE1185" i="1"/>
  <c r="AD1185" i="1" s="1"/>
  <c r="C1187" i="1" l="1"/>
  <c r="AE1186" i="1"/>
  <c r="AD1186" i="1" s="1"/>
  <c r="AB1186" i="1" s="1"/>
  <c r="AI1186" i="1" l="1"/>
  <c r="AJ1186" i="1"/>
  <c r="AH1186" i="1" s="1"/>
  <c r="C1188" i="1"/>
  <c r="AE1187" i="1"/>
  <c r="AD1187" i="1" s="1"/>
  <c r="C1189" i="1" l="1"/>
  <c r="AE1188" i="1"/>
  <c r="AD1188" i="1" s="1"/>
  <c r="C1190" i="1" l="1"/>
  <c r="AE1189" i="1"/>
  <c r="AD1189" i="1" s="1"/>
  <c r="C1191" i="1" l="1"/>
  <c r="AE1190" i="1"/>
  <c r="AD1190" i="1" s="1"/>
  <c r="C1192" i="1" l="1"/>
  <c r="AE1191" i="1"/>
  <c r="AD1191" i="1" s="1"/>
  <c r="C1193" i="1" l="1"/>
  <c r="AE1192" i="1"/>
  <c r="AD1192" i="1" s="1"/>
  <c r="C1194" i="1" l="1"/>
  <c r="AE1193" i="1"/>
  <c r="AD1193" i="1" s="1"/>
  <c r="C1195" i="1" l="1"/>
  <c r="AE1194" i="1"/>
  <c r="AD1194" i="1" s="1"/>
  <c r="C1196" i="1" l="1"/>
  <c r="AE1195" i="1"/>
  <c r="AD1195" i="1" s="1"/>
  <c r="C1197" i="1" l="1"/>
  <c r="AE1196" i="1"/>
  <c r="AD1196" i="1" s="1"/>
  <c r="C1198" i="1" l="1"/>
  <c r="AE1197" i="1"/>
  <c r="AD1197" i="1" s="1"/>
  <c r="C1199" i="1" l="1"/>
  <c r="AE1198" i="1"/>
  <c r="AD1198" i="1" s="1"/>
  <c r="C1200" i="1" l="1"/>
  <c r="AE1199" i="1"/>
  <c r="AD1199" i="1" s="1"/>
  <c r="C1201" i="1" l="1"/>
  <c r="AE1200" i="1"/>
  <c r="AD1200" i="1" s="1"/>
  <c r="C1202" i="1" l="1"/>
  <c r="AE1201" i="1"/>
  <c r="AD1201" i="1" s="1"/>
  <c r="AB1201" i="1" s="1"/>
  <c r="AI1201" i="1" l="1"/>
  <c r="AJ1201" i="1"/>
  <c r="AH1201" i="1" s="1"/>
  <c r="C1203" i="1"/>
  <c r="AE1202" i="1"/>
  <c r="AD1202" i="1" s="1"/>
  <c r="C1204" i="1" l="1"/>
  <c r="AE1203" i="1"/>
  <c r="AD1203" i="1" s="1"/>
  <c r="C1205" i="1" l="1"/>
  <c r="AE1204" i="1"/>
  <c r="AD1204" i="1" s="1"/>
  <c r="C1206" i="1" l="1"/>
  <c r="AE1205" i="1"/>
  <c r="AD1205" i="1" s="1"/>
  <c r="C1207" i="1" l="1"/>
  <c r="AE1206" i="1"/>
  <c r="AD1206" i="1" s="1"/>
  <c r="C1208" i="1" l="1"/>
  <c r="AE1207" i="1"/>
  <c r="AD1207" i="1" s="1"/>
  <c r="C1209" i="1" l="1"/>
  <c r="AE1208" i="1"/>
  <c r="AD1208" i="1" s="1"/>
  <c r="C1210" i="1" l="1"/>
  <c r="AE1209" i="1"/>
  <c r="AD1209" i="1" s="1"/>
  <c r="C1211" i="1" l="1"/>
  <c r="AE1210" i="1"/>
  <c r="AD1210" i="1" s="1"/>
  <c r="C1212" i="1" l="1"/>
  <c r="AE1211" i="1"/>
  <c r="AD1211" i="1" s="1"/>
  <c r="C1213" i="1" l="1"/>
  <c r="AE1212" i="1"/>
  <c r="AD1212" i="1" s="1"/>
  <c r="C1214" i="1" l="1"/>
  <c r="AE1213" i="1"/>
  <c r="AD1213" i="1" s="1"/>
  <c r="C1215" i="1" l="1"/>
  <c r="AE1214" i="1"/>
  <c r="AD1214" i="1" s="1"/>
  <c r="C1216" i="1" l="1"/>
  <c r="AE1215" i="1"/>
  <c r="AD1215" i="1" s="1"/>
  <c r="C1217" i="1" l="1"/>
  <c r="AE1216" i="1"/>
  <c r="AD1216" i="1" s="1"/>
  <c r="AB1216" i="1" s="1"/>
  <c r="AI1216" i="1" l="1"/>
  <c r="AJ1216" i="1"/>
  <c r="AH1216" i="1" s="1"/>
  <c r="C1218" i="1"/>
  <c r="AE1217" i="1"/>
  <c r="AD1217" i="1" s="1"/>
  <c r="C1219" i="1" l="1"/>
  <c r="AE1218" i="1"/>
  <c r="AD1218" i="1" s="1"/>
  <c r="C1220" i="1" l="1"/>
  <c r="AE1219" i="1"/>
  <c r="AD1219" i="1" s="1"/>
  <c r="C1221" i="1" l="1"/>
  <c r="AE1220" i="1"/>
  <c r="AD1220" i="1" s="1"/>
  <c r="C1222" i="1" l="1"/>
  <c r="AE1221" i="1"/>
  <c r="AD1221" i="1" s="1"/>
  <c r="C1223" i="1" l="1"/>
  <c r="AE1222" i="1"/>
  <c r="AD1222" i="1" s="1"/>
  <c r="C1224" i="1" l="1"/>
  <c r="AE1223" i="1"/>
  <c r="AD1223" i="1" s="1"/>
  <c r="C1225" i="1" l="1"/>
  <c r="AE1224" i="1"/>
  <c r="AD1224" i="1" s="1"/>
  <c r="C1226" i="1" l="1"/>
  <c r="AE1225" i="1"/>
  <c r="AD1225" i="1" s="1"/>
  <c r="C1227" i="1" l="1"/>
  <c r="AE1226" i="1"/>
  <c r="AD1226" i="1" s="1"/>
  <c r="C1228" i="1" l="1"/>
  <c r="AE1227" i="1"/>
  <c r="AD1227" i="1" s="1"/>
  <c r="C1229" i="1" l="1"/>
  <c r="AE1228" i="1"/>
  <c r="AD1228" i="1" s="1"/>
  <c r="C1230" i="1" l="1"/>
  <c r="AE1229" i="1"/>
  <c r="AD1229" i="1" s="1"/>
  <c r="C1231" i="1" l="1"/>
  <c r="AE1230" i="1"/>
  <c r="AD1230" i="1" s="1"/>
  <c r="C1232" i="1" l="1"/>
  <c r="AE1231" i="1"/>
  <c r="AD1231" i="1" s="1"/>
  <c r="AB1231" i="1" s="1"/>
  <c r="AI1231" i="1" l="1"/>
  <c r="AJ1231" i="1"/>
  <c r="AH1231" i="1" s="1"/>
  <c r="C1233" i="1"/>
  <c r="AE1232" i="1"/>
  <c r="AD1232" i="1" s="1"/>
  <c r="C1234" i="1" l="1"/>
  <c r="AE1233" i="1"/>
  <c r="AD1233" i="1" s="1"/>
  <c r="C1235" i="1" l="1"/>
  <c r="AE1234" i="1"/>
  <c r="AD1234" i="1" s="1"/>
  <c r="C1236" i="1" l="1"/>
  <c r="AE1235" i="1"/>
  <c r="AD1235" i="1" s="1"/>
  <c r="C1237" i="1" l="1"/>
  <c r="AE1236" i="1"/>
  <c r="AD1236" i="1" s="1"/>
  <c r="C1238" i="1" l="1"/>
  <c r="AE1237" i="1"/>
  <c r="AD1237" i="1" s="1"/>
  <c r="C1239" i="1" l="1"/>
  <c r="AE1238" i="1"/>
  <c r="AD1238" i="1" s="1"/>
  <c r="C1240" i="1" l="1"/>
  <c r="AE1239" i="1"/>
  <c r="AD1239" i="1" s="1"/>
  <c r="C1241" i="1" l="1"/>
  <c r="AE1240" i="1"/>
  <c r="AD1240" i="1" s="1"/>
  <c r="C1243" i="1" l="1"/>
  <c r="AE1241" i="1"/>
  <c r="AD1241" i="1" s="1"/>
  <c r="C1244" i="1" l="1"/>
  <c r="AE1243" i="1"/>
  <c r="AD1243" i="1" s="1"/>
  <c r="C1245" i="1" l="1"/>
  <c r="AE1244" i="1"/>
  <c r="AD1244" i="1" s="1"/>
  <c r="C1246" i="1" l="1"/>
  <c r="AE1245" i="1"/>
  <c r="AD1245" i="1" s="1"/>
  <c r="C1247" i="1" l="1"/>
  <c r="AE1246" i="1"/>
  <c r="AD1246" i="1" s="1"/>
  <c r="AB1246" i="1" s="1"/>
  <c r="AI1246" i="1" l="1"/>
  <c r="AJ1246" i="1"/>
  <c r="AH1246" i="1" s="1"/>
  <c r="C1248" i="1"/>
  <c r="AE1247" i="1"/>
  <c r="AD1247" i="1" s="1"/>
  <c r="C1249" i="1" l="1"/>
  <c r="AE1248" i="1"/>
  <c r="AD1248" i="1" s="1"/>
  <c r="C1250" i="1" l="1"/>
  <c r="AE1249" i="1"/>
  <c r="AD1249" i="1" s="1"/>
  <c r="C1251" i="1" l="1"/>
  <c r="AE1250" i="1"/>
  <c r="AD1250" i="1" s="1"/>
  <c r="C1252" i="1" l="1"/>
  <c r="AE1251" i="1"/>
  <c r="AD1251" i="1" s="1"/>
  <c r="C1253" i="1" l="1"/>
  <c r="AE1252" i="1"/>
  <c r="AD1252" i="1" s="1"/>
  <c r="C1254" i="1" l="1"/>
  <c r="AE1253" i="1"/>
  <c r="AD1253" i="1" s="1"/>
  <c r="C1255" i="1" l="1"/>
  <c r="AE1254" i="1"/>
  <c r="AD1254" i="1" s="1"/>
  <c r="C1256" i="1" l="1"/>
  <c r="AE1255" i="1"/>
  <c r="AD1255" i="1" s="1"/>
  <c r="C1257" i="1" l="1"/>
  <c r="AE1256" i="1"/>
  <c r="AD1256" i="1" s="1"/>
  <c r="C1258" i="1" l="1"/>
  <c r="AE1257" i="1"/>
  <c r="AD1257" i="1" s="1"/>
  <c r="C1259" i="1" l="1"/>
  <c r="AE1258" i="1"/>
  <c r="AD1258" i="1" s="1"/>
  <c r="C1260" i="1" l="1"/>
  <c r="AE1259" i="1"/>
  <c r="AD1259" i="1" s="1"/>
  <c r="AB1259" i="1" s="1"/>
  <c r="AI1259" i="1" l="1"/>
  <c r="AJ1259" i="1"/>
  <c r="AH1259" i="1" s="1"/>
  <c r="C1261" i="1"/>
  <c r="AE1260" i="1"/>
  <c r="AD1260" i="1" s="1"/>
  <c r="AB1260" i="1" s="1"/>
  <c r="AI1260" i="1" l="1"/>
  <c r="AJ1260" i="1"/>
  <c r="AH1260" i="1" s="1"/>
  <c r="C1262" i="1"/>
  <c r="AE1261" i="1"/>
  <c r="AD1261" i="1" s="1"/>
  <c r="C1263" i="1" l="1"/>
  <c r="AE1262" i="1"/>
  <c r="AD1262" i="1" s="1"/>
  <c r="C1264" i="1" l="1"/>
  <c r="AE1263" i="1"/>
  <c r="AD1263" i="1" s="1"/>
  <c r="C1265" i="1" l="1"/>
  <c r="AE1264" i="1"/>
  <c r="AD1264" i="1" s="1"/>
  <c r="C1266" i="1" l="1"/>
  <c r="AE1265" i="1"/>
  <c r="AD1265" i="1" s="1"/>
  <c r="C1267" i="1" l="1"/>
  <c r="AE1266" i="1"/>
  <c r="AD1266" i="1" s="1"/>
  <c r="C1268" i="1" l="1"/>
  <c r="AE1267" i="1"/>
  <c r="AD1267" i="1" s="1"/>
  <c r="C1269" i="1" l="1"/>
  <c r="AE1268" i="1"/>
  <c r="AD1268" i="1" s="1"/>
  <c r="C1270" i="1" l="1"/>
  <c r="AE1269" i="1"/>
  <c r="AD1269" i="1" s="1"/>
  <c r="C1271" i="1" l="1"/>
  <c r="AE1270" i="1"/>
  <c r="AD1270" i="1" s="1"/>
  <c r="C1272" i="1" l="1"/>
  <c r="AE1271" i="1"/>
  <c r="AD1271" i="1" s="1"/>
  <c r="C1273" i="1" l="1"/>
  <c r="AE1272" i="1"/>
  <c r="AD1272" i="1" s="1"/>
  <c r="C1274" i="1" l="1"/>
  <c r="AE1273" i="1"/>
  <c r="AD1273" i="1" s="1"/>
  <c r="AB1273" i="1" s="1"/>
  <c r="C1275" i="1" l="1"/>
  <c r="AE1274" i="1"/>
  <c r="AD1274" i="1" s="1"/>
  <c r="AI1273" i="1"/>
  <c r="AJ1273" i="1"/>
  <c r="AH1273" i="1" s="1"/>
  <c r="C1276" i="1" l="1"/>
  <c r="AE1275" i="1"/>
  <c r="AD1275" i="1" s="1"/>
  <c r="AB1275" i="1" s="1"/>
  <c r="AI1275" i="1" l="1"/>
  <c r="AJ1275" i="1"/>
  <c r="AH1275" i="1" s="1"/>
  <c r="C1277" i="1"/>
  <c r="AE1276" i="1"/>
  <c r="AD1276" i="1" s="1"/>
  <c r="C1278" i="1" l="1"/>
  <c r="AE1277" i="1"/>
  <c r="AD1277" i="1" s="1"/>
  <c r="C1279" i="1" l="1"/>
  <c r="AE1278" i="1"/>
  <c r="AD1278" i="1" s="1"/>
  <c r="C1280" i="1" l="1"/>
  <c r="AE1279" i="1"/>
  <c r="AD1279" i="1" s="1"/>
  <c r="C1281" i="1" l="1"/>
  <c r="AE1280" i="1"/>
  <c r="AD1280" i="1" s="1"/>
  <c r="C1282" i="1" l="1"/>
  <c r="AE1281" i="1"/>
  <c r="AD1281" i="1" s="1"/>
  <c r="C1283" i="1" l="1"/>
  <c r="AE1282" i="1"/>
  <c r="AD1282" i="1" s="1"/>
  <c r="C1284" i="1" l="1"/>
  <c r="AE1283" i="1"/>
  <c r="AD1283" i="1" s="1"/>
  <c r="C1285" i="1" l="1"/>
  <c r="AE1284" i="1"/>
  <c r="AD1284" i="1" s="1"/>
  <c r="C1286" i="1" l="1"/>
  <c r="AE1285" i="1"/>
  <c r="AD1285" i="1" s="1"/>
  <c r="C1287" i="1" l="1"/>
  <c r="AE1286" i="1"/>
  <c r="AD1286" i="1" s="1"/>
  <c r="C1288" i="1" l="1"/>
  <c r="AE1287" i="1"/>
  <c r="AD1287" i="1" s="1"/>
  <c r="C1289" i="1" l="1"/>
  <c r="AE1288" i="1"/>
  <c r="AD1288" i="1" s="1"/>
  <c r="C1290" i="1" l="1"/>
  <c r="AE1289" i="1"/>
  <c r="AD1289" i="1" s="1"/>
  <c r="C1291" i="1" l="1"/>
  <c r="AE1290" i="1"/>
  <c r="AD1290" i="1" s="1"/>
  <c r="C1292" i="1" l="1"/>
  <c r="AE1291" i="1"/>
  <c r="AD1291" i="1" s="1"/>
  <c r="C1293" i="1" l="1"/>
  <c r="AE1292" i="1"/>
  <c r="AD1292" i="1" s="1"/>
  <c r="C1294" i="1" l="1"/>
  <c r="AE1293" i="1"/>
  <c r="AD1293" i="1" s="1"/>
  <c r="C1295" i="1" l="1"/>
  <c r="AE1294" i="1"/>
  <c r="AD1294" i="1" s="1"/>
  <c r="C1296" i="1" l="1"/>
  <c r="AE1295" i="1"/>
  <c r="AD1295" i="1" s="1"/>
  <c r="C1297" i="1" l="1"/>
  <c r="AE1296" i="1"/>
  <c r="AD1296" i="1" s="1"/>
  <c r="C1298" i="1" l="1"/>
  <c r="AE1297" i="1"/>
  <c r="AD1297" i="1" s="1"/>
  <c r="C1299" i="1" l="1"/>
  <c r="AE1298" i="1"/>
  <c r="AD1298" i="1" s="1"/>
  <c r="C1300" i="1" l="1"/>
  <c r="AE1299" i="1"/>
  <c r="AD1299" i="1" s="1"/>
  <c r="AB1299" i="1" s="1"/>
  <c r="AI1299" i="1" l="1"/>
  <c r="AJ1299" i="1"/>
  <c r="AH1299" i="1" s="1"/>
  <c r="C1301" i="1"/>
  <c r="AE1300" i="1"/>
  <c r="AD1300" i="1" s="1"/>
  <c r="C1302" i="1" l="1"/>
  <c r="AE1301" i="1"/>
  <c r="AD1301" i="1" s="1"/>
  <c r="C1303" i="1" l="1"/>
  <c r="AE1302" i="1"/>
  <c r="AD1302" i="1" s="1"/>
  <c r="C1304" i="1" l="1"/>
  <c r="AE1303" i="1"/>
  <c r="AD1303" i="1" s="1"/>
  <c r="C1305" i="1" l="1"/>
  <c r="AE1304" i="1"/>
  <c r="AD1304" i="1" s="1"/>
  <c r="C1307" i="1" l="1"/>
  <c r="AE1305" i="1"/>
  <c r="AD1305" i="1" s="1"/>
  <c r="C1308" i="1" l="1"/>
  <c r="AE1307" i="1"/>
  <c r="AD1307" i="1" s="1"/>
  <c r="C1309" i="1" l="1"/>
  <c r="AE1308" i="1"/>
  <c r="AD1308" i="1" s="1"/>
  <c r="C1310" i="1" l="1"/>
  <c r="AE1309" i="1"/>
  <c r="AD1309" i="1" s="1"/>
  <c r="C1311" i="1" l="1"/>
  <c r="AE1310" i="1"/>
  <c r="AD1310" i="1" s="1"/>
  <c r="C1312" i="1" l="1"/>
  <c r="AE1311" i="1"/>
  <c r="AD1311" i="1" s="1"/>
  <c r="C1313" i="1" l="1"/>
  <c r="AE1312" i="1"/>
  <c r="AD1312" i="1" s="1"/>
  <c r="C1314" i="1" l="1"/>
  <c r="AE1313" i="1"/>
  <c r="AD1313" i="1" s="1"/>
  <c r="C1315" i="1" l="1"/>
  <c r="AE1314" i="1"/>
  <c r="AD1314" i="1" s="1"/>
  <c r="AB1314" i="1" s="1"/>
  <c r="AI1314" i="1" l="1"/>
  <c r="AJ1314" i="1"/>
  <c r="AH1314" i="1" s="1"/>
  <c r="C1316" i="1"/>
  <c r="AE1315" i="1"/>
  <c r="AD1315" i="1" s="1"/>
  <c r="C1317" i="1" l="1"/>
  <c r="AE1316" i="1"/>
  <c r="AD1316" i="1" s="1"/>
  <c r="AB1316" i="1" s="1"/>
  <c r="AJ1316" i="1" l="1"/>
  <c r="AH1316" i="1" s="1"/>
  <c r="AI1316" i="1"/>
  <c r="C1318" i="1"/>
  <c r="AE1317" i="1"/>
  <c r="AD1317" i="1" s="1"/>
  <c r="C1319" i="1" l="1"/>
  <c r="AE1318" i="1"/>
  <c r="AD1318" i="1" s="1"/>
  <c r="C1320" i="1" l="1"/>
  <c r="AE1319" i="1"/>
  <c r="AD1319" i="1" s="1"/>
  <c r="C1321" i="1" l="1"/>
  <c r="AE1320" i="1"/>
  <c r="AD1320" i="1" s="1"/>
  <c r="C1322" i="1" l="1"/>
  <c r="AE1321" i="1"/>
  <c r="AD1321" i="1" s="1"/>
  <c r="C1323" i="1" l="1"/>
  <c r="AE1322" i="1"/>
  <c r="AD1322" i="1" s="1"/>
  <c r="C1324" i="1" l="1"/>
  <c r="AE1323" i="1"/>
  <c r="AD1323" i="1" s="1"/>
  <c r="C1325" i="1" l="1"/>
  <c r="AE1324" i="1"/>
  <c r="AD1324" i="1" s="1"/>
  <c r="C1326" i="1" l="1"/>
  <c r="AE1325" i="1"/>
  <c r="AD1325" i="1" s="1"/>
  <c r="C1327" i="1" l="1"/>
  <c r="AE1326" i="1"/>
  <c r="AD1326" i="1" s="1"/>
  <c r="C1328" i="1" l="1"/>
  <c r="AE1327" i="1"/>
  <c r="AD1327" i="1" s="1"/>
  <c r="C1329" i="1" l="1"/>
  <c r="AE1328" i="1"/>
  <c r="AD1328" i="1" s="1"/>
  <c r="C1330" i="1" l="1"/>
  <c r="AE1329" i="1"/>
  <c r="AD1329" i="1" s="1"/>
  <c r="C1331" i="1" l="1"/>
  <c r="AE1330" i="1"/>
  <c r="AD1330" i="1" s="1"/>
  <c r="AB1330" i="1" s="1"/>
  <c r="AI1330" i="1" l="1"/>
  <c r="AJ1330" i="1"/>
  <c r="AH1330" i="1" s="1"/>
  <c r="C1332" i="1"/>
  <c r="AE1331" i="1"/>
  <c r="AD1331" i="1" s="1"/>
  <c r="C1333" i="1" l="1"/>
  <c r="AE1332" i="1"/>
  <c r="AD1332" i="1" s="1"/>
  <c r="C1334" i="1" l="1"/>
  <c r="AE1333" i="1"/>
  <c r="AD1333" i="1" s="1"/>
  <c r="C1335" i="1" l="1"/>
  <c r="AE1334" i="1"/>
  <c r="AD1334" i="1" s="1"/>
  <c r="C1336" i="1" l="1"/>
  <c r="AE1335" i="1"/>
  <c r="AD1335" i="1" s="1"/>
  <c r="C1337" i="1" l="1"/>
  <c r="AE1336" i="1"/>
  <c r="AD1336" i="1" s="1"/>
  <c r="C1338" i="1" l="1"/>
  <c r="AE1337" i="1"/>
  <c r="AD1337" i="1" s="1"/>
  <c r="C1339" i="1" l="1"/>
  <c r="AE1338" i="1"/>
  <c r="AD1338" i="1" s="1"/>
  <c r="C1340" i="1" l="1"/>
  <c r="AE1339" i="1"/>
  <c r="AD1339" i="1" s="1"/>
  <c r="C1341" i="1" l="1"/>
  <c r="AE1340" i="1"/>
  <c r="AD1340" i="1" s="1"/>
  <c r="C1342" i="1" l="1"/>
  <c r="AE1341" i="1"/>
  <c r="AD1341" i="1" s="1"/>
  <c r="C1343" i="1" l="1"/>
  <c r="AE1342" i="1"/>
  <c r="AD1342" i="1" s="1"/>
  <c r="C1344" i="1" l="1"/>
  <c r="AE1343" i="1"/>
  <c r="AD1343" i="1" s="1"/>
  <c r="C1345" i="1" l="1"/>
  <c r="AE1344" i="1"/>
  <c r="AD1344" i="1" s="1"/>
  <c r="C1346" i="1" l="1"/>
  <c r="AE1345" i="1"/>
  <c r="AD1345" i="1" s="1"/>
  <c r="AB1345" i="1" s="1"/>
  <c r="AI1345" i="1" l="1"/>
  <c r="AJ1345" i="1"/>
  <c r="AH1345" i="1" s="1"/>
  <c r="C1347" i="1"/>
  <c r="AE1346" i="1"/>
  <c r="AD1346" i="1" s="1"/>
  <c r="C1348" i="1" l="1"/>
  <c r="AE1347" i="1"/>
  <c r="AD1347" i="1" s="1"/>
  <c r="AB1347" i="1" s="1"/>
  <c r="AI1347" i="1" l="1"/>
  <c r="AJ1347" i="1"/>
  <c r="AH1347" i="1" s="1"/>
  <c r="C1349" i="1"/>
  <c r="AE1348" i="1"/>
  <c r="AD1348" i="1" s="1"/>
  <c r="C1350" i="1" l="1"/>
  <c r="AE1349" i="1"/>
  <c r="AD1349" i="1" s="1"/>
  <c r="C1351" i="1" l="1"/>
  <c r="AE1350" i="1"/>
  <c r="AD1350" i="1" s="1"/>
  <c r="C1352" i="1" l="1"/>
  <c r="AE1351" i="1"/>
  <c r="AD1351" i="1" s="1"/>
  <c r="C1353" i="1" l="1"/>
  <c r="AE1352" i="1"/>
  <c r="AD1352" i="1" s="1"/>
  <c r="C1354" i="1" l="1"/>
  <c r="AE1353" i="1"/>
  <c r="AD1353" i="1" s="1"/>
  <c r="C1355" i="1" l="1"/>
  <c r="AE1354" i="1"/>
  <c r="AD1354" i="1" s="1"/>
  <c r="C1356" i="1" l="1"/>
  <c r="AE1355" i="1"/>
  <c r="AD1355" i="1" s="1"/>
  <c r="C1357" i="1" l="1"/>
  <c r="AE1356" i="1"/>
  <c r="AD1356" i="1" s="1"/>
  <c r="C1358" i="1" l="1"/>
  <c r="AE1357" i="1"/>
  <c r="AD1357" i="1" s="1"/>
  <c r="C1359" i="1" l="1"/>
  <c r="AE1358" i="1"/>
  <c r="AD1358" i="1" s="1"/>
  <c r="C1360" i="1" l="1"/>
  <c r="AE1359" i="1"/>
  <c r="AD1359" i="1" s="1"/>
  <c r="C1361" i="1" l="1"/>
  <c r="AE1360" i="1"/>
  <c r="AD1360" i="1" s="1"/>
  <c r="C1362" i="1" l="1"/>
  <c r="AE1361" i="1"/>
  <c r="AD1361" i="1" s="1"/>
  <c r="AB1361" i="1" s="1"/>
  <c r="AI1361" i="1" l="1"/>
  <c r="AJ1361" i="1"/>
  <c r="AH1361" i="1" s="1"/>
  <c r="C1363" i="1"/>
  <c r="AE1362" i="1"/>
  <c r="AD1362" i="1" s="1"/>
  <c r="C1364" i="1" l="1"/>
  <c r="AE1363" i="1"/>
  <c r="AD1363" i="1" s="1"/>
  <c r="C1365" i="1" l="1"/>
  <c r="AE1364" i="1"/>
  <c r="AD1364" i="1" s="1"/>
  <c r="C1366" i="1" l="1"/>
  <c r="AE1365" i="1"/>
  <c r="AD1365" i="1" s="1"/>
  <c r="C1367" i="1" l="1"/>
  <c r="AE1366" i="1"/>
  <c r="AD1366" i="1" s="1"/>
  <c r="C1368" i="1" l="1"/>
  <c r="AE1367" i="1"/>
  <c r="AD1367" i="1" s="1"/>
  <c r="AB1367" i="1" s="1"/>
  <c r="AJ1367" i="1" l="1"/>
  <c r="AH1367" i="1" s="1"/>
  <c r="AI1367" i="1"/>
  <c r="C1369" i="1"/>
  <c r="AE1368" i="1"/>
  <c r="AD1368" i="1" s="1"/>
  <c r="C1371" i="1" l="1"/>
  <c r="AE1369" i="1"/>
  <c r="AD1369" i="1" s="1"/>
  <c r="C1372" i="1" l="1"/>
  <c r="AE1371" i="1"/>
  <c r="AD1371" i="1" s="1"/>
  <c r="C1373" i="1" l="1"/>
  <c r="AE1372" i="1"/>
  <c r="AD1372" i="1" s="1"/>
  <c r="C1374" i="1" l="1"/>
  <c r="AE1373" i="1"/>
  <c r="AD1373" i="1" s="1"/>
  <c r="C1375" i="1" l="1"/>
  <c r="AE1374" i="1"/>
  <c r="AD1374" i="1" s="1"/>
  <c r="C1376" i="1" l="1"/>
  <c r="AE1375" i="1"/>
  <c r="AD1375" i="1" s="1"/>
  <c r="C1377" i="1" l="1"/>
  <c r="AE1376" i="1"/>
  <c r="AD1376" i="1" s="1"/>
  <c r="C1378" i="1" l="1"/>
  <c r="AE1377" i="1"/>
  <c r="AD1377" i="1" s="1"/>
  <c r="C1379" i="1" l="1"/>
  <c r="AE1378" i="1"/>
  <c r="AD1378" i="1" s="1"/>
  <c r="C1380" i="1" l="1"/>
  <c r="AE1379" i="1"/>
  <c r="AD1379" i="1" s="1"/>
  <c r="AB1379" i="1" s="1"/>
  <c r="AI1379" i="1" l="1"/>
  <c r="AJ1379" i="1"/>
  <c r="AH1379" i="1" s="1"/>
  <c r="C1381" i="1"/>
  <c r="AE1380" i="1"/>
  <c r="AD1380" i="1" s="1"/>
  <c r="C1382" i="1" l="1"/>
  <c r="AE1381" i="1"/>
  <c r="AD1381" i="1" s="1"/>
  <c r="AB1381" i="1" s="1"/>
  <c r="AI1381" i="1" l="1"/>
  <c r="AJ1381" i="1"/>
  <c r="AH1381" i="1" s="1"/>
  <c r="C1383" i="1"/>
  <c r="AE1382" i="1"/>
  <c r="AD1382" i="1" s="1"/>
  <c r="C1384" i="1" l="1"/>
  <c r="AE1383" i="1"/>
  <c r="AD1383" i="1" s="1"/>
  <c r="C1385" i="1" l="1"/>
  <c r="AE1384" i="1"/>
  <c r="AD1384" i="1" s="1"/>
  <c r="C1386" i="1" l="1"/>
  <c r="AE1385" i="1"/>
  <c r="AD1385" i="1" s="1"/>
  <c r="AB1385" i="1" s="1"/>
  <c r="AI1385" i="1" l="1"/>
  <c r="AJ1385" i="1"/>
  <c r="AH1385" i="1" s="1"/>
  <c r="C1387" i="1"/>
  <c r="AE1386" i="1"/>
  <c r="AD1386" i="1" s="1"/>
  <c r="C1388" i="1" l="1"/>
  <c r="AE1387" i="1"/>
  <c r="AD1387" i="1" s="1"/>
  <c r="C1389" i="1" l="1"/>
  <c r="AE1388" i="1"/>
  <c r="AD1388" i="1" s="1"/>
  <c r="C1390" i="1" l="1"/>
  <c r="AE1389" i="1"/>
  <c r="AD1389" i="1" s="1"/>
  <c r="C1391" i="1" l="1"/>
  <c r="AE1390" i="1"/>
  <c r="AD1390" i="1" s="1"/>
  <c r="C1392" i="1" l="1"/>
  <c r="AE1391" i="1"/>
  <c r="AD1391" i="1" s="1"/>
  <c r="C1393" i="1" l="1"/>
  <c r="AE1392" i="1"/>
  <c r="AD1392" i="1" s="1"/>
  <c r="C1394" i="1" l="1"/>
  <c r="AE1393" i="1"/>
  <c r="AD1393" i="1" s="1"/>
  <c r="C1395" i="1" l="1"/>
  <c r="AE1394" i="1"/>
  <c r="AD1394" i="1" s="1"/>
  <c r="C1396" i="1" l="1"/>
  <c r="AE1395" i="1"/>
  <c r="AD1395" i="1" s="1"/>
  <c r="C1397" i="1" l="1"/>
  <c r="AE1396" i="1"/>
  <c r="AD1396" i="1" s="1"/>
  <c r="C1398" i="1" l="1"/>
  <c r="AE1397" i="1"/>
  <c r="AD1397" i="1" s="1"/>
  <c r="AB1397" i="1" s="1"/>
  <c r="AJ1397" i="1" l="1"/>
  <c r="AH1397" i="1" s="1"/>
  <c r="AI1397" i="1"/>
  <c r="C1399" i="1"/>
  <c r="AE1398" i="1"/>
  <c r="AD1398" i="1" s="1"/>
  <c r="C1400" i="1" l="1"/>
  <c r="AE1399" i="1"/>
  <c r="AD1399" i="1" s="1"/>
  <c r="AB1399" i="1" s="1"/>
  <c r="AI1399" i="1" l="1"/>
  <c r="AJ1399" i="1"/>
  <c r="AH1399" i="1" s="1"/>
  <c r="C1401" i="1"/>
  <c r="AE1400" i="1"/>
  <c r="AD1400" i="1" s="1"/>
  <c r="C1402" i="1" l="1"/>
  <c r="AE1401" i="1"/>
  <c r="AD1401" i="1" s="1"/>
  <c r="C1403" i="1" l="1"/>
  <c r="AE1402" i="1"/>
  <c r="AD1402" i="1" s="1"/>
  <c r="C1404" i="1" l="1"/>
  <c r="AE1403" i="1"/>
  <c r="AD1403" i="1" s="1"/>
  <c r="AB1403" i="1" s="1"/>
  <c r="AI1403" i="1" l="1"/>
  <c r="AJ1403" i="1"/>
  <c r="AH1403" i="1" s="1"/>
  <c r="C1405" i="1"/>
  <c r="AE1404" i="1"/>
  <c r="AD1404" i="1" s="1"/>
  <c r="C1406" i="1" l="1"/>
  <c r="AE1405" i="1"/>
  <c r="AD1405" i="1" s="1"/>
  <c r="C1407" i="1" l="1"/>
  <c r="AE1406" i="1"/>
  <c r="AD1406" i="1" s="1"/>
  <c r="C1408" i="1" l="1"/>
  <c r="AE1407" i="1"/>
  <c r="AD1407" i="1" s="1"/>
  <c r="C1409" i="1" l="1"/>
  <c r="AE1408" i="1"/>
  <c r="AD1408" i="1" s="1"/>
  <c r="C1410" i="1" l="1"/>
  <c r="AE1409" i="1"/>
  <c r="AD1409" i="1" s="1"/>
  <c r="C1411" i="1" l="1"/>
  <c r="AE1410" i="1"/>
  <c r="AD1410" i="1" s="1"/>
  <c r="C1412" i="1" l="1"/>
  <c r="AE1411" i="1"/>
  <c r="AD1411" i="1" s="1"/>
  <c r="C1413" i="1" l="1"/>
  <c r="AE1412" i="1"/>
  <c r="AD1412" i="1" s="1"/>
  <c r="C1414" i="1" l="1"/>
  <c r="AE1413" i="1"/>
  <c r="AD1413" i="1" s="1"/>
  <c r="C1415" i="1" l="1"/>
  <c r="AE1414" i="1"/>
  <c r="AD1414" i="1" s="1"/>
  <c r="C1416" i="1" l="1"/>
  <c r="AE1415" i="1"/>
  <c r="AD1415" i="1" s="1"/>
  <c r="AB1415" i="1" s="1"/>
  <c r="AI1415" i="1" l="1"/>
  <c r="AJ1415" i="1"/>
  <c r="AH1415" i="1" s="1"/>
  <c r="C1417" i="1"/>
  <c r="AE1416" i="1"/>
  <c r="AD1416" i="1" s="1"/>
  <c r="C1418" i="1" l="1"/>
  <c r="AE1417" i="1"/>
  <c r="AD1417" i="1" s="1"/>
  <c r="AB1417" i="1" s="1"/>
  <c r="C1419" i="1" l="1"/>
  <c r="AE1418" i="1"/>
  <c r="AD1418" i="1" s="1"/>
  <c r="AI1417" i="1"/>
  <c r="AJ1417" i="1"/>
  <c r="AH1417" i="1" s="1"/>
  <c r="C1420" i="1" l="1"/>
  <c r="AE1419" i="1"/>
  <c r="AD1419" i="1" s="1"/>
  <c r="C1421" i="1" l="1"/>
  <c r="AE1420" i="1"/>
  <c r="AD1420" i="1" s="1"/>
  <c r="C1422" i="1" l="1"/>
  <c r="AE1421" i="1"/>
  <c r="AD1421" i="1" s="1"/>
  <c r="C1423" i="1" l="1"/>
  <c r="AE1422" i="1"/>
  <c r="AD1422" i="1" s="1"/>
  <c r="C1424" i="1" l="1"/>
  <c r="AE1423" i="1"/>
  <c r="AD1423" i="1" s="1"/>
  <c r="C1425" i="1" l="1"/>
  <c r="AE1424" i="1"/>
  <c r="AD1424" i="1" s="1"/>
  <c r="C1426" i="1" l="1"/>
  <c r="AE1425" i="1"/>
  <c r="AD1425" i="1" s="1"/>
  <c r="C1427" i="1" l="1"/>
  <c r="AE1426" i="1"/>
  <c r="AD1426" i="1" s="1"/>
  <c r="C1428" i="1" l="1"/>
  <c r="AE1427" i="1"/>
  <c r="AD1427" i="1" s="1"/>
  <c r="C1429" i="1" l="1"/>
  <c r="AE1428" i="1"/>
  <c r="AD1428" i="1" s="1"/>
  <c r="C1430" i="1" l="1"/>
  <c r="AE1429" i="1"/>
  <c r="AD1429" i="1" s="1"/>
  <c r="C1431" i="1" l="1"/>
  <c r="AE1430" i="1"/>
  <c r="AD1430" i="1" s="1"/>
  <c r="C1432" i="1" l="1"/>
  <c r="AE1431" i="1"/>
  <c r="AD1431" i="1" s="1"/>
  <c r="C1433" i="1" l="1"/>
  <c r="AE1432" i="1"/>
  <c r="AD1432" i="1" s="1"/>
  <c r="C1435" i="1" l="1"/>
  <c r="AE1433" i="1"/>
  <c r="AD1433" i="1" s="1"/>
  <c r="AB1433" i="1" s="1"/>
  <c r="AJ1433" i="1" l="1"/>
  <c r="AH1433" i="1" s="1"/>
  <c r="AI1433" i="1"/>
  <c r="C1436" i="1"/>
  <c r="AE1435" i="1"/>
  <c r="AD1435" i="1" s="1"/>
  <c r="AB1435" i="1" s="1"/>
  <c r="AI1435" i="1" l="1"/>
  <c r="AJ1435" i="1"/>
  <c r="AH1435" i="1" s="1"/>
  <c r="C1437" i="1"/>
  <c r="AE1436" i="1"/>
  <c r="AD1436" i="1" s="1"/>
  <c r="C1438" i="1" l="1"/>
  <c r="AE1437" i="1"/>
  <c r="AD1437" i="1" s="1"/>
  <c r="C1439" i="1" l="1"/>
  <c r="AE1438" i="1"/>
  <c r="AD1438" i="1" s="1"/>
  <c r="C1440" i="1" l="1"/>
  <c r="AE1439" i="1"/>
  <c r="AD1439" i="1" s="1"/>
  <c r="AB1439" i="1" s="1"/>
  <c r="AI1439" i="1" l="1"/>
  <c r="AJ1439" i="1"/>
  <c r="AH1439" i="1" s="1"/>
  <c r="C1441" i="1"/>
  <c r="AE1440" i="1"/>
  <c r="AD1440" i="1" s="1"/>
  <c r="C1442" i="1" l="1"/>
  <c r="AE1441" i="1"/>
  <c r="AD1441" i="1" s="1"/>
  <c r="C1443" i="1" l="1"/>
  <c r="AE1442" i="1"/>
  <c r="AD1442" i="1" s="1"/>
  <c r="C1444" i="1" l="1"/>
  <c r="AE1443" i="1"/>
  <c r="AD1443" i="1" s="1"/>
  <c r="C1445" i="1" l="1"/>
  <c r="AE1444" i="1"/>
  <c r="AD1444" i="1" s="1"/>
  <c r="C1446" i="1" l="1"/>
  <c r="AE1445" i="1"/>
  <c r="AD1445" i="1" s="1"/>
  <c r="C1447" i="1" l="1"/>
  <c r="AE1446" i="1"/>
  <c r="AD1446" i="1" s="1"/>
  <c r="C1448" i="1" l="1"/>
  <c r="AE1447" i="1"/>
  <c r="AD1447" i="1" s="1"/>
  <c r="C1449" i="1" l="1"/>
  <c r="AE1448" i="1"/>
  <c r="AD1448" i="1" s="1"/>
  <c r="C1450" i="1" l="1"/>
  <c r="AE1449" i="1"/>
  <c r="AD1449" i="1" s="1"/>
  <c r="AB1449" i="1" s="1"/>
  <c r="AI1449" i="1" l="1"/>
  <c r="AJ1449" i="1"/>
  <c r="AH1449" i="1" s="1"/>
  <c r="C1451" i="1"/>
  <c r="AE1450" i="1"/>
  <c r="AD1450" i="1" s="1"/>
  <c r="C1452" i="1" l="1"/>
  <c r="AE1451" i="1"/>
  <c r="AD1451" i="1" s="1"/>
  <c r="AB1451" i="1" s="1"/>
  <c r="AI1451" i="1" l="1"/>
  <c r="AJ1451" i="1"/>
  <c r="AH1451" i="1" s="1"/>
  <c r="C1453" i="1"/>
  <c r="AE1452" i="1"/>
  <c r="AD1452" i="1" s="1"/>
  <c r="C1454" i="1" l="1"/>
  <c r="AE1453" i="1"/>
  <c r="AD1453" i="1" s="1"/>
  <c r="C1455" i="1" l="1"/>
  <c r="AE1454" i="1"/>
  <c r="AD1454" i="1" s="1"/>
  <c r="C1456" i="1" l="1"/>
  <c r="AE1455" i="1"/>
  <c r="AD1455" i="1" s="1"/>
  <c r="C1457" i="1" l="1"/>
  <c r="AE1456" i="1"/>
  <c r="AD1456" i="1" s="1"/>
  <c r="C1458" i="1" l="1"/>
  <c r="AE1457" i="1"/>
  <c r="AD1457" i="1" s="1"/>
  <c r="C1459" i="1" l="1"/>
  <c r="AE1458" i="1"/>
  <c r="AD1458" i="1" s="1"/>
  <c r="C1460" i="1" l="1"/>
  <c r="AE1459" i="1"/>
  <c r="AD1459" i="1" s="1"/>
  <c r="C1461" i="1" l="1"/>
  <c r="AE1460" i="1"/>
  <c r="AD1460" i="1" s="1"/>
  <c r="AB1460" i="1" s="1"/>
  <c r="AI1460" i="1" l="1"/>
  <c r="AJ1460" i="1"/>
  <c r="AH1460" i="1" s="1"/>
  <c r="C1462" i="1"/>
  <c r="AE1461" i="1"/>
  <c r="AD1461" i="1" s="1"/>
  <c r="C1463" i="1" l="1"/>
  <c r="AE1462" i="1"/>
  <c r="AD1462" i="1" s="1"/>
  <c r="C1464" i="1" l="1"/>
  <c r="AE1463" i="1"/>
  <c r="AD1463" i="1" s="1"/>
  <c r="C1465" i="1" l="1"/>
  <c r="AE1464" i="1"/>
  <c r="AD1464" i="1" s="1"/>
  <c r="C1466" i="1" l="1"/>
  <c r="AE1465" i="1"/>
  <c r="AD1465" i="1" s="1"/>
  <c r="C1467" i="1" l="1"/>
  <c r="AE1466" i="1"/>
  <c r="AD1466" i="1" s="1"/>
  <c r="C1468" i="1" l="1"/>
  <c r="AE1467" i="1"/>
  <c r="AD1467" i="1" s="1"/>
  <c r="C1469" i="1" l="1"/>
  <c r="AE1468" i="1"/>
  <c r="AD1468" i="1" s="1"/>
  <c r="C1470" i="1" l="1"/>
  <c r="AE1469" i="1"/>
  <c r="AD1469" i="1" s="1"/>
  <c r="C1471" i="1" l="1"/>
  <c r="AE1470" i="1"/>
  <c r="AD1470" i="1" s="1"/>
  <c r="AB1470" i="1" s="1"/>
  <c r="AJ1470" i="1" l="1"/>
  <c r="AH1470" i="1" s="1"/>
  <c r="AI1470" i="1"/>
  <c r="C1472" i="1"/>
  <c r="AE1471" i="1"/>
  <c r="AD1471" i="1" s="1"/>
  <c r="C1473" i="1" l="1"/>
  <c r="AE1472" i="1"/>
  <c r="AD1472" i="1" s="1"/>
  <c r="C1474" i="1" l="1"/>
  <c r="AE1473" i="1"/>
  <c r="AD1473" i="1" s="1"/>
  <c r="C1475" i="1" l="1"/>
  <c r="AE1474" i="1"/>
  <c r="AD1474" i="1" s="1"/>
  <c r="C1476" i="1" l="1"/>
  <c r="AE1475" i="1"/>
  <c r="AD1475" i="1" s="1"/>
  <c r="C1477" i="1" l="1"/>
  <c r="AE1476" i="1"/>
  <c r="AD1476" i="1" s="1"/>
  <c r="C1478" i="1" l="1"/>
  <c r="AE1477" i="1"/>
  <c r="AD1477" i="1" s="1"/>
  <c r="C1479" i="1" l="1"/>
  <c r="AE1478" i="1"/>
  <c r="AD1478" i="1" s="1"/>
  <c r="AB1478" i="1" s="1"/>
  <c r="AI1478" i="1" l="1"/>
  <c r="AJ1478" i="1"/>
  <c r="AH1478" i="1" s="1"/>
  <c r="C1480" i="1"/>
  <c r="AE1479" i="1"/>
  <c r="AD1479" i="1" s="1"/>
  <c r="C1481" i="1" l="1"/>
  <c r="AE1480" i="1"/>
  <c r="AD1480" i="1" s="1"/>
  <c r="C1482" i="1" l="1"/>
  <c r="AE1481" i="1"/>
  <c r="AD1481" i="1" s="1"/>
  <c r="C1483" i="1" l="1"/>
  <c r="AE1482" i="1"/>
  <c r="AD1482" i="1" s="1"/>
  <c r="C1484" i="1" l="1"/>
  <c r="AE1483" i="1"/>
  <c r="AD1483" i="1" s="1"/>
  <c r="AB1483" i="1" s="1"/>
  <c r="AI1483" i="1" l="1"/>
  <c r="F1483" i="1" s="1"/>
  <c r="AJ1483" i="1"/>
  <c r="AH1483" i="1" s="1"/>
  <c r="C1485" i="1"/>
  <c r="AE1484" i="1"/>
  <c r="AD1484" i="1" s="1"/>
  <c r="C1486" i="1" l="1"/>
  <c r="AE1485" i="1"/>
  <c r="AD1485" i="1" s="1"/>
  <c r="AB1485" i="1" s="1"/>
  <c r="AI1485" i="1" l="1"/>
  <c r="AJ1485" i="1"/>
  <c r="AH1485" i="1" s="1"/>
  <c r="F1485" i="1" s="1"/>
  <c r="C1487" i="1"/>
  <c r="AE1486" i="1"/>
  <c r="AD1486" i="1" s="1"/>
  <c r="C1488" i="1" l="1"/>
  <c r="AE1487" i="1"/>
  <c r="AD1487" i="1" s="1"/>
  <c r="C1489" i="1" l="1"/>
  <c r="AE1488" i="1"/>
  <c r="AD1488" i="1" s="1"/>
  <c r="C1490" i="1" l="1"/>
  <c r="AE1489" i="1"/>
  <c r="AD1489" i="1" s="1"/>
  <c r="C1491" i="1" l="1"/>
  <c r="AE1490" i="1"/>
  <c r="AD1490" i="1" s="1"/>
  <c r="C1492" i="1" l="1"/>
  <c r="AE1491" i="1"/>
  <c r="AD1491" i="1" s="1"/>
  <c r="C1493" i="1" l="1"/>
  <c r="AE1492" i="1"/>
  <c r="AD1492" i="1" s="1"/>
  <c r="C1494" i="1" l="1"/>
  <c r="AE1493" i="1"/>
  <c r="AD1493" i="1" s="1"/>
  <c r="C1495" i="1" l="1"/>
  <c r="AE1494" i="1"/>
  <c r="AD1494" i="1" s="1"/>
  <c r="C1496" i="1" l="1"/>
  <c r="AE1495" i="1"/>
  <c r="AD1495" i="1" s="1"/>
  <c r="C1497" i="1" l="1"/>
  <c r="AE1496" i="1"/>
  <c r="AD1496" i="1" s="1"/>
  <c r="C1499" i="1" l="1"/>
  <c r="AE1497" i="1"/>
  <c r="AD1497" i="1" s="1"/>
  <c r="AB1497" i="1" s="1"/>
  <c r="AJ1497" i="1" l="1"/>
  <c r="AH1497" i="1" s="1"/>
  <c r="AI1497" i="1"/>
  <c r="C1500" i="1"/>
  <c r="AE1499" i="1"/>
  <c r="AD1499" i="1" s="1"/>
  <c r="AB1499" i="1" s="1"/>
  <c r="AI1499" i="1" l="1"/>
  <c r="AJ1499" i="1"/>
  <c r="AH1499" i="1" s="1"/>
  <c r="C1501" i="1"/>
  <c r="AE1500" i="1"/>
  <c r="AD1500" i="1" s="1"/>
  <c r="AB1500" i="1" s="1"/>
  <c r="AI1500" i="1" l="1"/>
  <c r="F1500" i="1" s="1"/>
  <c r="AJ1500" i="1"/>
  <c r="AH1500" i="1" s="1"/>
  <c r="C1502" i="1"/>
  <c r="AE1501" i="1"/>
  <c r="AD1501" i="1" s="1"/>
  <c r="C1503" i="1" l="1"/>
  <c r="AE1502" i="1"/>
  <c r="AD1502" i="1" s="1"/>
  <c r="AB1502" i="1" s="1"/>
  <c r="AJ1502" i="1" l="1"/>
  <c r="AH1502" i="1" s="1"/>
  <c r="AI1502" i="1"/>
  <c r="C1504" i="1"/>
  <c r="AE1503" i="1"/>
  <c r="AD1503" i="1" s="1"/>
  <c r="C1505" i="1" l="1"/>
  <c r="AE1504" i="1"/>
  <c r="AD1504" i="1" s="1"/>
  <c r="C1506" i="1" l="1"/>
  <c r="AE1505" i="1"/>
  <c r="AD1505" i="1" s="1"/>
  <c r="AB1505" i="1" s="1"/>
  <c r="AI1505" i="1" l="1"/>
  <c r="AJ1505" i="1"/>
  <c r="AH1505" i="1" s="1"/>
  <c r="F1505" i="1" s="1"/>
  <c r="C1507" i="1"/>
  <c r="AE1506" i="1"/>
  <c r="AD1506" i="1" s="1"/>
  <c r="C1508" i="1" l="1"/>
  <c r="AE1507" i="1"/>
  <c r="AD1507" i="1" s="1"/>
  <c r="AB1507" i="1" s="1"/>
  <c r="AJ1507" i="1" l="1"/>
  <c r="AH1507" i="1" s="1"/>
  <c r="AI1507" i="1"/>
  <c r="C1509" i="1"/>
  <c r="AE1508" i="1"/>
  <c r="AD1508" i="1" s="1"/>
  <c r="AB1508" i="1" s="1"/>
  <c r="AI1508" i="1" l="1"/>
  <c r="AJ1508" i="1"/>
  <c r="AH1508" i="1" s="1"/>
  <c r="C1510" i="1"/>
  <c r="AE1509" i="1"/>
  <c r="AD1509" i="1" s="1"/>
  <c r="C1511" i="1" l="1"/>
  <c r="AE1510" i="1"/>
  <c r="AD1510" i="1" s="1"/>
  <c r="C1512" i="1" l="1"/>
  <c r="AE1511" i="1"/>
  <c r="AD1511" i="1" s="1"/>
  <c r="C1513" i="1" l="1"/>
  <c r="AE1512" i="1"/>
  <c r="AD1512" i="1" s="1"/>
  <c r="C1514" i="1" l="1"/>
  <c r="AE1513" i="1"/>
  <c r="AD1513" i="1" s="1"/>
  <c r="C1515" i="1" l="1"/>
  <c r="AE1514" i="1"/>
  <c r="AD1514" i="1" s="1"/>
  <c r="C1516" i="1" l="1"/>
  <c r="AE1515" i="1"/>
  <c r="AD1515" i="1" s="1"/>
  <c r="AB1515" i="1" s="1"/>
  <c r="AI1515" i="1" l="1"/>
  <c r="AJ1515" i="1"/>
  <c r="AH1515" i="1" s="1"/>
  <c r="F1515" i="1" s="1"/>
  <c r="C1517" i="1"/>
  <c r="AE1516" i="1"/>
  <c r="AD1516" i="1" s="1"/>
  <c r="C1518" i="1" l="1"/>
  <c r="AE1517" i="1"/>
  <c r="AD1517" i="1" s="1"/>
  <c r="AB1517" i="1" s="1"/>
  <c r="AI1517" i="1" l="1"/>
  <c r="F1517" i="1" s="1"/>
  <c r="AJ1517" i="1"/>
  <c r="AH1517" i="1" s="1"/>
  <c r="C1519" i="1"/>
  <c r="AE1518" i="1"/>
  <c r="AD1518" i="1" s="1"/>
  <c r="C1520" i="1" l="1"/>
  <c r="AE1519" i="1"/>
  <c r="AD1519" i="1" s="1"/>
  <c r="C1521" i="1" l="1"/>
  <c r="AE1520" i="1"/>
  <c r="AD1520" i="1" s="1"/>
  <c r="C1522" i="1" l="1"/>
  <c r="AE1521" i="1"/>
  <c r="AD1521" i="1" s="1"/>
  <c r="C1523" i="1" l="1"/>
  <c r="AE1522" i="1"/>
  <c r="AD1522" i="1" s="1"/>
  <c r="C1524" i="1" l="1"/>
  <c r="AE1523" i="1"/>
  <c r="AD1523" i="1" s="1"/>
  <c r="C1525" i="1" l="1"/>
  <c r="AE1524" i="1"/>
  <c r="AD1524" i="1" s="1"/>
  <c r="AB1524" i="1" s="1"/>
  <c r="AI1524" i="1" l="1"/>
  <c r="AJ1524" i="1"/>
  <c r="AH1524" i="1" s="1"/>
  <c r="C1526" i="1"/>
  <c r="AE1525" i="1"/>
  <c r="AD1525" i="1" s="1"/>
  <c r="C1527" i="1" l="1"/>
  <c r="AE1526" i="1"/>
  <c r="AD1526" i="1" s="1"/>
  <c r="AB1526" i="1" s="1"/>
  <c r="AI1526" i="1" l="1"/>
  <c r="AJ1526" i="1"/>
  <c r="AH1526" i="1" s="1"/>
  <c r="C1528" i="1"/>
  <c r="AE1527" i="1"/>
  <c r="AD1527" i="1" s="1"/>
  <c r="AB1527" i="1" s="1"/>
  <c r="AJ1527" i="1" l="1"/>
  <c r="AH1527" i="1" s="1"/>
  <c r="AI1527" i="1"/>
  <c r="F1527" i="1" s="1"/>
  <c r="C1529" i="1"/>
  <c r="AE1528" i="1"/>
  <c r="AD1528" i="1" s="1"/>
  <c r="C1530" i="1" l="1"/>
  <c r="AE1529" i="1"/>
  <c r="AD1529" i="1" s="1"/>
  <c r="AB1529" i="1" s="1"/>
  <c r="AI1529" i="1" l="1"/>
  <c r="AJ1529" i="1"/>
  <c r="AH1529" i="1" s="1"/>
  <c r="C1531" i="1"/>
  <c r="AE1530" i="1"/>
  <c r="AD1530" i="1" s="1"/>
  <c r="AB1530" i="1" s="1"/>
  <c r="AI1530" i="1" l="1"/>
  <c r="AJ1530" i="1"/>
  <c r="AH1530" i="1" s="1"/>
  <c r="F1530" i="1" s="1"/>
  <c r="C1532" i="1"/>
  <c r="AE1531" i="1"/>
  <c r="AD1531" i="1" s="1"/>
  <c r="AB1531" i="1" s="1"/>
  <c r="C1533" i="1" l="1"/>
  <c r="AE1532" i="1"/>
  <c r="AD1532" i="1" s="1"/>
  <c r="AB1532" i="1" s="1"/>
  <c r="AI1531" i="1"/>
  <c r="AJ1531" i="1"/>
  <c r="AH1531" i="1" s="1"/>
  <c r="F1531" i="1" s="1"/>
  <c r="AI1532" i="1" l="1"/>
  <c r="AJ1532" i="1"/>
  <c r="AH1532" i="1" s="1"/>
  <c r="F1532" i="1" s="1"/>
  <c r="C1534" i="1"/>
  <c r="AE1533" i="1"/>
  <c r="AD1533" i="1" s="1"/>
  <c r="C1535" i="1" l="1"/>
  <c r="AE1534" i="1"/>
  <c r="AD1534" i="1" s="1"/>
  <c r="C1536" i="1" l="1"/>
  <c r="AE1535" i="1"/>
  <c r="AD1535" i="1" s="1"/>
  <c r="C1537" i="1" l="1"/>
  <c r="AE1536" i="1"/>
  <c r="AD1536" i="1" s="1"/>
  <c r="C1538" i="1" l="1"/>
  <c r="AE1537" i="1"/>
  <c r="AD1537" i="1" s="1"/>
  <c r="C1539" i="1" l="1"/>
  <c r="AE1538" i="1"/>
  <c r="AD1538" i="1" s="1"/>
  <c r="C1540" i="1" l="1"/>
  <c r="AE1539" i="1"/>
  <c r="AD1539" i="1" s="1"/>
  <c r="C1541" i="1" l="1"/>
  <c r="AE1540" i="1"/>
  <c r="AD1540" i="1" s="1"/>
  <c r="C1542" i="1" l="1"/>
  <c r="AE1541" i="1"/>
  <c r="AD1541" i="1" s="1"/>
  <c r="C1543" i="1" l="1"/>
  <c r="AE1542" i="1"/>
  <c r="AD1542" i="1" s="1"/>
  <c r="AB1542" i="1" s="1"/>
  <c r="AI1542" i="1" l="1"/>
  <c r="AJ1542" i="1"/>
  <c r="AH1542" i="1" s="1"/>
  <c r="C1544" i="1"/>
  <c r="AE1543" i="1"/>
  <c r="AD1543" i="1" s="1"/>
  <c r="C1545" i="1" l="1"/>
  <c r="AE1544" i="1"/>
  <c r="AD1544" i="1" s="1"/>
  <c r="AB1544" i="1" s="1"/>
  <c r="AI1544" i="1" l="1"/>
  <c r="AJ1544" i="1"/>
  <c r="AH1544" i="1" s="1"/>
  <c r="C1546" i="1"/>
  <c r="AE1545" i="1"/>
  <c r="AD1545" i="1" s="1"/>
  <c r="C1547" i="1" l="1"/>
  <c r="AE1546" i="1"/>
  <c r="AD1546" i="1" s="1"/>
  <c r="AB1546" i="1" s="1"/>
  <c r="AI1546" i="1" l="1"/>
  <c r="AJ1546" i="1"/>
  <c r="AH1546" i="1" s="1"/>
  <c r="C1548" i="1"/>
  <c r="AE1547" i="1"/>
  <c r="AD1547" i="1" s="1"/>
  <c r="C1549" i="1" l="1"/>
  <c r="AE1548" i="1"/>
  <c r="AD1548" i="1" s="1"/>
  <c r="C1550" i="1" l="1"/>
  <c r="AE1549" i="1"/>
  <c r="AD1549" i="1" s="1"/>
  <c r="C1551" i="1" l="1"/>
  <c r="AE1550" i="1"/>
  <c r="AD1550" i="1" s="1"/>
  <c r="C1552" i="1" l="1"/>
  <c r="AE1551" i="1"/>
  <c r="AD1551" i="1" s="1"/>
  <c r="C1553" i="1" l="1"/>
  <c r="AE1552" i="1"/>
  <c r="AD1552" i="1" s="1"/>
  <c r="C1554" i="1" l="1"/>
  <c r="AE1553" i="1"/>
  <c r="AD1553" i="1" s="1"/>
  <c r="C1555" i="1" l="1"/>
  <c r="AE1554" i="1"/>
  <c r="AD1554" i="1" s="1"/>
  <c r="C1556" i="1" l="1"/>
  <c r="AE1555" i="1"/>
  <c r="AD1555" i="1" s="1"/>
  <c r="C1557" i="1" l="1"/>
  <c r="AE1556" i="1"/>
  <c r="AD1556" i="1" s="1"/>
  <c r="C1558" i="1" l="1"/>
  <c r="AE1557" i="1"/>
  <c r="AD1557" i="1" s="1"/>
  <c r="AB1557" i="1" s="1"/>
  <c r="AI1557" i="1" l="1"/>
  <c r="AJ1557" i="1"/>
  <c r="AH1557" i="1" s="1"/>
  <c r="C1559" i="1"/>
  <c r="AE1558" i="1"/>
  <c r="AD1558" i="1" s="1"/>
  <c r="C1560" i="1" l="1"/>
  <c r="AE1559" i="1"/>
  <c r="AD1559" i="1" s="1"/>
  <c r="AB1559" i="1" s="1"/>
  <c r="AI1559" i="1" l="1"/>
  <c r="AJ1559" i="1"/>
  <c r="AH1559" i="1" s="1"/>
  <c r="C1561" i="1"/>
  <c r="AE1560" i="1"/>
  <c r="AD1560" i="1" s="1"/>
  <c r="C1563" i="1" l="1"/>
  <c r="AE1561" i="1"/>
  <c r="AD1561" i="1" s="1"/>
  <c r="AB1561" i="1" s="1"/>
  <c r="AI1561" i="1" l="1"/>
  <c r="AJ1561" i="1"/>
  <c r="AH1561" i="1" s="1"/>
  <c r="C1564" i="1"/>
  <c r="AE1563" i="1"/>
  <c r="AD1563" i="1" s="1"/>
  <c r="C1565" i="1" l="1"/>
  <c r="AE1564" i="1"/>
  <c r="AD1564" i="1" s="1"/>
  <c r="C1566" i="1" l="1"/>
  <c r="AE1565" i="1"/>
  <c r="AD1565" i="1" s="1"/>
  <c r="C1567" i="1" l="1"/>
  <c r="AE1566" i="1"/>
  <c r="AD1566" i="1" s="1"/>
  <c r="C1568" i="1" l="1"/>
  <c r="AE1567" i="1"/>
  <c r="AD1567" i="1" s="1"/>
  <c r="C1569" i="1" l="1"/>
  <c r="AE1568" i="1"/>
  <c r="AD1568" i="1" s="1"/>
  <c r="C1570" i="1" l="1"/>
  <c r="AE1569" i="1"/>
  <c r="AD1569" i="1" s="1"/>
  <c r="C1571" i="1" l="1"/>
  <c r="AE1570" i="1"/>
  <c r="AD1570" i="1" s="1"/>
  <c r="C1572" i="1" l="1"/>
  <c r="AE1571" i="1"/>
  <c r="AD1571" i="1" s="1"/>
  <c r="C1573" i="1" l="1"/>
  <c r="AE1572" i="1"/>
  <c r="AD1572" i="1" s="1"/>
  <c r="C1574" i="1" l="1"/>
  <c r="AE1573" i="1"/>
  <c r="AD1573" i="1" s="1"/>
  <c r="AB1573" i="1" s="1"/>
  <c r="AI1573" i="1" l="1"/>
  <c r="AJ1573" i="1"/>
  <c r="AH1573" i="1" s="1"/>
  <c r="C1575" i="1"/>
  <c r="AE1574" i="1"/>
  <c r="AD1574" i="1" s="1"/>
  <c r="C1576" i="1" l="1"/>
  <c r="AE1575" i="1"/>
  <c r="AD1575" i="1" s="1"/>
  <c r="AB1575" i="1" s="1"/>
  <c r="AI1575" i="1" l="1"/>
  <c r="AJ1575" i="1"/>
  <c r="AH1575" i="1" s="1"/>
  <c r="C1577" i="1"/>
  <c r="AE1576" i="1"/>
  <c r="AD1576" i="1" s="1"/>
  <c r="C1578" i="1" l="1"/>
  <c r="AE1577" i="1"/>
  <c r="AD1577" i="1" s="1"/>
  <c r="C1579" i="1" l="1"/>
  <c r="AE1578" i="1"/>
  <c r="AD1578" i="1" s="1"/>
  <c r="C1580" i="1" l="1"/>
  <c r="AE1579" i="1"/>
  <c r="AD1579" i="1" s="1"/>
  <c r="AB1579" i="1" s="1"/>
  <c r="AI1579" i="1" l="1"/>
  <c r="AJ1579" i="1"/>
  <c r="AH1579" i="1" s="1"/>
  <c r="C1581" i="1"/>
  <c r="AE1580" i="1"/>
  <c r="AD1580" i="1" s="1"/>
  <c r="C1582" i="1" l="1"/>
  <c r="AE1581" i="1"/>
  <c r="AD1581" i="1" s="1"/>
  <c r="C1583" i="1" l="1"/>
  <c r="AE1582" i="1"/>
  <c r="AD1582" i="1" s="1"/>
  <c r="C1584" i="1" l="1"/>
  <c r="AE1583" i="1"/>
  <c r="AD1583" i="1" s="1"/>
  <c r="C1585" i="1" l="1"/>
  <c r="AE1584" i="1"/>
  <c r="AD1584" i="1" s="1"/>
  <c r="C1586" i="1" l="1"/>
  <c r="AE1585" i="1"/>
  <c r="AD1585" i="1" s="1"/>
  <c r="C1587" i="1" l="1"/>
  <c r="AE1586" i="1"/>
  <c r="AD1586" i="1" s="1"/>
  <c r="C1588" i="1" l="1"/>
  <c r="AE1587" i="1"/>
  <c r="AD1587" i="1" s="1"/>
  <c r="C1589" i="1" l="1"/>
  <c r="AE1588" i="1"/>
  <c r="AD1588" i="1" s="1"/>
  <c r="C1590" i="1" l="1"/>
  <c r="AE1589" i="1"/>
  <c r="AD1589" i="1" s="1"/>
  <c r="C1591" i="1" l="1"/>
  <c r="AE1590" i="1"/>
  <c r="AD1590" i="1" s="1"/>
  <c r="AB1590" i="1" s="1"/>
  <c r="AI1590" i="1" l="1"/>
  <c r="AJ1590" i="1"/>
  <c r="AH1590" i="1" s="1"/>
  <c r="C1592" i="1"/>
  <c r="AE1591" i="1"/>
  <c r="AD1591" i="1" s="1"/>
  <c r="C1593" i="1" l="1"/>
  <c r="AE1592" i="1"/>
  <c r="AD1592" i="1" s="1"/>
  <c r="C1594" i="1" l="1"/>
  <c r="AE1593" i="1"/>
  <c r="AD1593" i="1" s="1"/>
  <c r="C1595" i="1" l="1"/>
  <c r="AE1594" i="1"/>
  <c r="AD1594" i="1" s="1"/>
  <c r="C1596" i="1" l="1"/>
  <c r="AE1595" i="1"/>
  <c r="AD1595" i="1" s="1"/>
  <c r="C1597" i="1" l="1"/>
  <c r="AE1596" i="1"/>
  <c r="AD1596" i="1" s="1"/>
  <c r="C1598" i="1" l="1"/>
  <c r="AE1597" i="1"/>
  <c r="AD1597" i="1" s="1"/>
  <c r="C1599" i="1" l="1"/>
  <c r="AE1598" i="1"/>
  <c r="AD1598" i="1" s="1"/>
  <c r="AB1598" i="1" s="1"/>
  <c r="AI1598" i="1" l="1"/>
  <c r="AJ1598" i="1"/>
  <c r="AH1598" i="1" s="1"/>
  <c r="F1598" i="1" s="1"/>
  <c r="C1600" i="1"/>
  <c r="AE1599" i="1"/>
  <c r="AD1599" i="1" s="1"/>
  <c r="C1601" i="1" l="1"/>
  <c r="AE1600" i="1"/>
  <c r="AD1600" i="1" s="1"/>
  <c r="C1602" i="1" l="1"/>
  <c r="AE1601" i="1"/>
  <c r="AD1601" i="1" s="1"/>
  <c r="C1603" i="1" l="1"/>
  <c r="AE1602" i="1"/>
  <c r="AD1602" i="1" s="1"/>
  <c r="C1604" i="1" l="1"/>
  <c r="AE1603" i="1"/>
  <c r="AD1603" i="1" s="1"/>
  <c r="C1605" i="1" l="1"/>
  <c r="AE1604" i="1"/>
  <c r="AD1604" i="1" s="1"/>
  <c r="C1606" i="1" l="1"/>
  <c r="AE1605" i="1"/>
  <c r="AD1605" i="1" s="1"/>
  <c r="C1607" i="1" l="1"/>
  <c r="AE1606" i="1"/>
  <c r="AD1606" i="1" s="1"/>
  <c r="C1608" i="1" l="1"/>
  <c r="AE1607" i="1"/>
  <c r="AD1607" i="1" s="1"/>
  <c r="AB1607" i="1" s="1"/>
  <c r="AI1607" i="1" l="1"/>
  <c r="AJ1607" i="1"/>
  <c r="AH1607" i="1" s="1"/>
  <c r="C1609" i="1"/>
  <c r="AE1608" i="1"/>
  <c r="AD1608" i="1" s="1"/>
  <c r="C1610" i="1" l="1"/>
  <c r="AE1609" i="1"/>
  <c r="AD1609" i="1" s="1"/>
  <c r="C1611" i="1" l="1"/>
  <c r="AE1610" i="1"/>
  <c r="AD1610" i="1" s="1"/>
  <c r="C1612" i="1" l="1"/>
  <c r="AE1611" i="1"/>
  <c r="AD1611" i="1" s="1"/>
  <c r="C1613" i="1" l="1"/>
  <c r="AE1612" i="1"/>
  <c r="AD1612" i="1" s="1"/>
  <c r="C1614" i="1" l="1"/>
  <c r="AE1613" i="1"/>
  <c r="AD1613" i="1" s="1"/>
  <c r="C1615" i="1" l="1"/>
  <c r="AE1614" i="1"/>
  <c r="AD1614" i="1" s="1"/>
  <c r="C1616" i="1" l="1"/>
  <c r="AE1615" i="1"/>
  <c r="AD1615" i="1" s="1"/>
  <c r="C1617" i="1" l="1"/>
  <c r="AE1616" i="1"/>
  <c r="AD1616" i="1" s="1"/>
  <c r="AB1616" i="1" s="1"/>
  <c r="AI1616" i="1" l="1"/>
  <c r="AJ1616" i="1"/>
  <c r="AH1616" i="1" s="1"/>
  <c r="F1616" i="1" s="1"/>
  <c r="C1618" i="1"/>
  <c r="AE1617" i="1"/>
  <c r="AD1617" i="1" s="1"/>
  <c r="C1619" i="1" l="1"/>
  <c r="AE1618" i="1"/>
  <c r="AD1618" i="1" s="1"/>
  <c r="C1620" i="1" l="1"/>
  <c r="AE1619" i="1"/>
  <c r="AD1619" i="1" s="1"/>
  <c r="C1621" i="1" l="1"/>
  <c r="AE1620" i="1"/>
  <c r="AD1620" i="1" s="1"/>
  <c r="C1622" i="1" l="1"/>
  <c r="AE1621" i="1"/>
  <c r="AD1621" i="1" s="1"/>
  <c r="C1623" i="1" l="1"/>
  <c r="AE1622" i="1"/>
  <c r="AD1622" i="1" s="1"/>
  <c r="C1624" i="1" l="1"/>
  <c r="AE1623" i="1"/>
  <c r="AD1623" i="1" s="1"/>
  <c r="C1625" i="1" l="1"/>
  <c r="AE1624" i="1"/>
  <c r="AD1624" i="1" s="1"/>
  <c r="AB1624" i="1" s="1"/>
  <c r="AI1624" i="1" l="1"/>
  <c r="AJ1624" i="1"/>
  <c r="AH1624" i="1" s="1"/>
  <c r="F1624" i="1" s="1"/>
  <c r="C1627" i="1"/>
  <c r="AE1625" i="1"/>
  <c r="AD1625" i="1" s="1"/>
  <c r="C1628" i="1" l="1"/>
  <c r="AE1627" i="1"/>
  <c r="AD1627" i="1" s="1"/>
  <c r="C1629" i="1" l="1"/>
  <c r="AE1628" i="1"/>
  <c r="AD1628" i="1" s="1"/>
  <c r="C1630" i="1" l="1"/>
  <c r="AE1629" i="1"/>
  <c r="AD1629" i="1" s="1"/>
  <c r="AB1629" i="1" s="1"/>
  <c r="AI1629" i="1" l="1"/>
  <c r="AJ1629" i="1"/>
  <c r="AH1629" i="1" s="1"/>
  <c r="F1629" i="1" s="1"/>
  <c r="C1631" i="1"/>
  <c r="AE1630" i="1"/>
  <c r="AD1630" i="1" s="1"/>
  <c r="C1632" i="1" l="1"/>
  <c r="AE1631" i="1"/>
  <c r="AD1631" i="1" s="1"/>
  <c r="C1633" i="1" l="1"/>
  <c r="AE1632" i="1"/>
  <c r="AD1632" i="1" s="1"/>
  <c r="AB1632" i="1" s="1"/>
  <c r="AJ1632" i="1" l="1"/>
  <c r="AH1632" i="1" s="1"/>
  <c r="AI1632" i="1"/>
  <c r="C1634" i="1"/>
  <c r="AE1633" i="1"/>
  <c r="AD1633" i="1" s="1"/>
  <c r="C1635" i="1" l="1"/>
  <c r="AE1634" i="1"/>
  <c r="AD1634" i="1" s="1"/>
  <c r="C1636" i="1" l="1"/>
  <c r="AE1635" i="1"/>
  <c r="AD1635" i="1" s="1"/>
  <c r="C1637" i="1" l="1"/>
  <c r="AE1636" i="1"/>
  <c r="AD1636" i="1" s="1"/>
  <c r="C1638" i="1" l="1"/>
  <c r="AE1637" i="1"/>
  <c r="AD1637" i="1" s="1"/>
  <c r="C1639" i="1" l="1"/>
  <c r="AE1638" i="1"/>
  <c r="AD1638" i="1" s="1"/>
  <c r="C1640" i="1" l="1"/>
  <c r="AE1639" i="1"/>
  <c r="AD1639" i="1" s="1"/>
  <c r="AB1639" i="1" s="1"/>
  <c r="AI1639" i="1" l="1"/>
  <c r="AJ1639" i="1"/>
  <c r="AH1639" i="1" s="1"/>
  <c r="F1639" i="1" s="1"/>
  <c r="C1641" i="1"/>
  <c r="AE1640" i="1"/>
  <c r="AD1640" i="1" s="1"/>
  <c r="C1642" i="1" l="1"/>
  <c r="AE1641" i="1"/>
  <c r="AD1641" i="1" s="1"/>
  <c r="C1643" i="1" l="1"/>
  <c r="AE1642" i="1"/>
  <c r="AD1642" i="1" s="1"/>
  <c r="C1644" i="1" l="1"/>
  <c r="AE1643" i="1"/>
  <c r="AD1643" i="1" s="1"/>
  <c r="C1645" i="1" l="1"/>
  <c r="AE1644" i="1"/>
  <c r="AD1644" i="1" s="1"/>
  <c r="C1646" i="1" l="1"/>
  <c r="AE1645" i="1"/>
  <c r="AD1645" i="1" s="1"/>
  <c r="C1647" i="1" l="1"/>
  <c r="AE1646" i="1"/>
  <c r="AD1646" i="1" s="1"/>
  <c r="C1648" i="1" l="1"/>
  <c r="AE1647" i="1"/>
  <c r="AD1647" i="1" s="1"/>
  <c r="AB1647" i="1" s="1"/>
  <c r="AI1647" i="1" l="1"/>
  <c r="AJ1647" i="1"/>
  <c r="AH1647" i="1" s="1"/>
  <c r="F1647" i="1" s="1"/>
  <c r="C1649" i="1"/>
  <c r="AE1648" i="1"/>
  <c r="AD1648" i="1" s="1"/>
  <c r="C1650" i="1" l="1"/>
  <c r="AE1649" i="1"/>
  <c r="AD1649" i="1" s="1"/>
  <c r="AB1649" i="1" s="1"/>
  <c r="AI1649" i="1" l="1"/>
  <c r="AJ1649" i="1"/>
  <c r="AH1649" i="1" s="1"/>
  <c r="C1651" i="1"/>
  <c r="AE1650" i="1"/>
  <c r="AD1650" i="1" s="1"/>
  <c r="C1652" i="1" l="1"/>
  <c r="AE1651" i="1"/>
  <c r="AD1651" i="1" s="1"/>
  <c r="C1653" i="1" l="1"/>
  <c r="AE1652" i="1"/>
  <c r="AD1652" i="1" s="1"/>
  <c r="AB1652" i="1" s="1"/>
  <c r="AI1652" i="1" l="1"/>
  <c r="AJ1652" i="1"/>
  <c r="AH1652" i="1" s="1"/>
  <c r="F1652" i="1" s="1"/>
  <c r="C1654" i="1"/>
  <c r="AE1653" i="1"/>
  <c r="AD1653" i="1" s="1"/>
  <c r="C1655" i="1" l="1"/>
  <c r="AE1654" i="1"/>
  <c r="AD1654" i="1" s="1"/>
  <c r="C1656" i="1" l="1"/>
  <c r="AE1655" i="1"/>
  <c r="AD1655" i="1" s="1"/>
  <c r="AB1655" i="1" s="1"/>
  <c r="AJ1655" i="1" l="1"/>
  <c r="AH1655" i="1" s="1"/>
  <c r="AI1655" i="1"/>
  <c r="C1657" i="1"/>
  <c r="AE1656" i="1"/>
  <c r="AD1656" i="1" s="1"/>
  <c r="C1658" i="1" l="1"/>
  <c r="AE1657" i="1"/>
  <c r="AD1657" i="1" s="1"/>
  <c r="C1659" i="1" l="1"/>
  <c r="AE1658" i="1"/>
  <c r="AD1658" i="1" s="1"/>
  <c r="C1660" i="1" l="1"/>
  <c r="AE1659" i="1"/>
  <c r="AD1659" i="1" s="1"/>
  <c r="C1661" i="1" l="1"/>
  <c r="AE1660" i="1"/>
  <c r="AD1660" i="1" s="1"/>
  <c r="C1662" i="1" l="1"/>
  <c r="AE1661" i="1"/>
  <c r="AD1661" i="1" s="1"/>
  <c r="C1663" i="1" l="1"/>
  <c r="AE1662" i="1"/>
  <c r="AD1662" i="1" s="1"/>
  <c r="AB1662" i="1" s="1"/>
  <c r="AI1662" i="1" l="1"/>
  <c r="AJ1662" i="1"/>
  <c r="AH1662" i="1" s="1"/>
  <c r="F1662" i="1" s="1"/>
  <c r="C1664" i="1"/>
  <c r="AE1663" i="1"/>
  <c r="AD1663" i="1" s="1"/>
  <c r="C1665" i="1" l="1"/>
  <c r="AE1664" i="1"/>
  <c r="AD1664" i="1" s="1"/>
  <c r="C1666" i="1" l="1"/>
  <c r="AE1665" i="1"/>
  <c r="AD1665" i="1" s="1"/>
  <c r="C1667" i="1" l="1"/>
  <c r="AE1666" i="1"/>
  <c r="AD1666" i="1" s="1"/>
  <c r="C1668" i="1" l="1"/>
  <c r="AE1667" i="1"/>
  <c r="AD1667" i="1" s="1"/>
  <c r="C1669" i="1" l="1"/>
  <c r="AE1668" i="1"/>
  <c r="AD1668" i="1" s="1"/>
  <c r="C1670" i="1" l="1"/>
  <c r="AE1669" i="1"/>
  <c r="AD1669" i="1" s="1"/>
  <c r="C1671" i="1" l="1"/>
  <c r="AE1670" i="1"/>
  <c r="AD1670" i="1" s="1"/>
  <c r="AB1670" i="1" s="1"/>
  <c r="AI1670" i="1" l="1"/>
  <c r="AJ1670" i="1"/>
  <c r="AH1670" i="1" s="1"/>
  <c r="F1670" i="1" s="1"/>
  <c r="C1672" i="1"/>
  <c r="AE1671" i="1"/>
  <c r="AD1671" i="1" s="1"/>
  <c r="C1673" i="1" l="1"/>
  <c r="AE1672" i="1"/>
  <c r="AD1672" i="1" s="1"/>
  <c r="AB1672" i="1" s="1"/>
  <c r="AI1672" i="1" l="1"/>
  <c r="AJ1672" i="1"/>
  <c r="AH1672" i="1" s="1"/>
  <c r="C1674" i="1"/>
  <c r="AE1673" i="1"/>
  <c r="AD1673" i="1" s="1"/>
  <c r="C1675" i="1" l="1"/>
  <c r="AE1674" i="1"/>
  <c r="AD1674" i="1" s="1"/>
  <c r="C1676" i="1" l="1"/>
  <c r="AE1675" i="1"/>
  <c r="AD1675" i="1" s="1"/>
  <c r="AB1675" i="1" s="1"/>
  <c r="AI1675" i="1" l="1"/>
  <c r="AJ1675" i="1"/>
  <c r="AH1675" i="1" s="1"/>
  <c r="F1675" i="1" s="1"/>
  <c r="C1677" i="1"/>
  <c r="AE1676" i="1"/>
  <c r="AD1676" i="1" s="1"/>
  <c r="C1678" i="1" l="1"/>
  <c r="AE1677" i="1"/>
  <c r="AD1677" i="1" s="1"/>
  <c r="C1679" i="1" l="1"/>
  <c r="AE1678" i="1"/>
  <c r="AD1678" i="1" s="1"/>
  <c r="AB1678" i="1" s="1"/>
  <c r="AI1678" i="1" l="1"/>
  <c r="AJ1678" i="1"/>
  <c r="AH1678" i="1" s="1"/>
  <c r="C1680" i="1"/>
  <c r="AE1679" i="1"/>
  <c r="AD1679" i="1" s="1"/>
  <c r="C1681" i="1" l="1"/>
  <c r="AE1680" i="1"/>
  <c r="AD1680" i="1" s="1"/>
  <c r="C1682" i="1" l="1"/>
  <c r="AE1681" i="1"/>
  <c r="AD1681" i="1" s="1"/>
  <c r="C1683" i="1" l="1"/>
  <c r="AE1682" i="1"/>
  <c r="AD1682" i="1" s="1"/>
  <c r="C1684" i="1" l="1"/>
  <c r="AE1683" i="1"/>
  <c r="AD1683" i="1" s="1"/>
  <c r="C1685" i="1" l="1"/>
  <c r="AE1684" i="1"/>
  <c r="AD1684" i="1" s="1"/>
  <c r="C1686" i="1" l="1"/>
  <c r="AE1685" i="1"/>
  <c r="AD1685" i="1" s="1"/>
  <c r="AB1685" i="1" s="1"/>
  <c r="AI1685" i="1" l="1"/>
  <c r="AJ1685" i="1"/>
  <c r="AH1685" i="1" s="1"/>
  <c r="F1685" i="1" s="1"/>
  <c r="C1687" i="1"/>
  <c r="AE1686" i="1"/>
  <c r="AD1686" i="1" s="1"/>
  <c r="C1688" i="1" l="1"/>
  <c r="AE1687" i="1"/>
  <c r="AD1687" i="1" s="1"/>
  <c r="C1689" i="1" l="1"/>
  <c r="AE1688" i="1"/>
  <c r="AD1688" i="1" s="1"/>
  <c r="C1691" i="1" l="1"/>
  <c r="AE1689" i="1"/>
  <c r="AD1689" i="1" s="1"/>
  <c r="C1692" i="1" l="1"/>
  <c r="AE1691" i="1"/>
  <c r="AD1691" i="1" s="1"/>
  <c r="C1693" i="1" l="1"/>
  <c r="AE1692" i="1"/>
  <c r="AD1692" i="1" s="1"/>
  <c r="AE1693" i="1" l="1"/>
  <c r="AD1693" i="1" s="1"/>
  <c r="AB1693" i="1" s="1"/>
  <c r="C1694" i="1"/>
  <c r="AI1693" i="1" l="1"/>
  <c r="AJ1693" i="1"/>
  <c r="AH1693" i="1" s="1"/>
  <c r="F1693" i="1" s="1"/>
  <c r="C1695" i="1"/>
  <c r="AE1694" i="1"/>
  <c r="AD1694" i="1" s="1"/>
  <c r="C1696" i="1" l="1"/>
  <c r="AE1695" i="1"/>
  <c r="AD1695" i="1" s="1"/>
  <c r="AB1695" i="1" s="1"/>
  <c r="AJ1695" i="1" l="1"/>
  <c r="AH1695" i="1" s="1"/>
  <c r="AI1695" i="1"/>
  <c r="C1697" i="1"/>
  <c r="AE1696" i="1"/>
  <c r="AD1696" i="1" s="1"/>
  <c r="C1698" i="1" l="1"/>
  <c r="AE1697" i="1"/>
  <c r="AD1697" i="1" s="1"/>
  <c r="C1699" i="1" l="1"/>
  <c r="AE1698" i="1"/>
  <c r="AD1698" i="1" s="1"/>
  <c r="AB1698" i="1" s="1"/>
  <c r="AI1698" i="1" l="1"/>
  <c r="AJ1698" i="1"/>
  <c r="AH1698" i="1" s="1"/>
  <c r="F1698" i="1" s="1"/>
  <c r="C1700" i="1"/>
  <c r="AE1699" i="1"/>
  <c r="AD1699" i="1" s="1"/>
  <c r="C1701" i="1" l="1"/>
  <c r="AE1700" i="1"/>
  <c r="AD1700" i="1" s="1"/>
  <c r="C1702" i="1" l="1"/>
  <c r="AE1701" i="1"/>
  <c r="AD1701" i="1" s="1"/>
  <c r="AB1701" i="1" s="1"/>
  <c r="C1703" i="1" l="1"/>
  <c r="AE1702" i="1"/>
  <c r="AD1702" i="1" s="1"/>
  <c r="AI1701" i="1"/>
  <c r="AJ1701" i="1"/>
  <c r="AH1701" i="1" s="1"/>
  <c r="C1704" i="1" l="1"/>
  <c r="AE1703" i="1"/>
  <c r="AD1703" i="1" s="1"/>
  <c r="C1705" i="1" l="1"/>
  <c r="AE1704" i="1"/>
  <c r="AD1704" i="1" s="1"/>
  <c r="C1706" i="1" l="1"/>
  <c r="AE1705" i="1"/>
  <c r="AD1705" i="1" s="1"/>
  <c r="C1707" i="1" l="1"/>
  <c r="AE1706" i="1"/>
  <c r="AD1706" i="1" s="1"/>
  <c r="C1708" i="1" l="1"/>
  <c r="AE1707" i="1"/>
  <c r="AD1707" i="1" s="1"/>
  <c r="C1709" i="1" l="1"/>
  <c r="AE1708" i="1"/>
  <c r="AD1708" i="1" s="1"/>
  <c r="AB1708" i="1" s="1"/>
  <c r="AI1708" i="1" l="1"/>
  <c r="AJ1708" i="1"/>
  <c r="AH1708" i="1" s="1"/>
  <c r="F1708" i="1" s="1"/>
  <c r="C1710" i="1"/>
  <c r="AE1709" i="1"/>
  <c r="AD1709" i="1" s="1"/>
  <c r="C1711" i="1" l="1"/>
  <c r="AE1710" i="1"/>
  <c r="AD1710" i="1" s="1"/>
  <c r="C1712" i="1" l="1"/>
  <c r="AE1711" i="1"/>
  <c r="AD1711" i="1" s="1"/>
  <c r="C1713" i="1" l="1"/>
  <c r="AE1712" i="1"/>
  <c r="AD1712" i="1" s="1"/>
  <c r="C1714" i="1" l="1"/>
  <c r="AE1713" i="1"/>
  <c r="AD1713" i="1" s="1"/>
  <c r="C1715" i="1" l="1"/>
  <c r="AE1714" i="1"/>
  <c r="AD1714" i="1" s="1"/>
  <c r="C1716" i="1" l="1"/>
  <c r="AE1715" i="1"/>
  <c r="AD1715" i="1" s="1"/>
  <c r="C1717" i="1" l="1"/>
  <c r="AE1716" i="1"/>
  <c r="AD1716" i="1" s="1"/>
  <c r="AB1716" i="1" s="1"/>
  <c r="AI1716" i="1" l="1"/>
  <c r="AJ1716" i="1"/>
  <c r="AH1716" i="1" s="1"/>
  <c r="F1716" i="1" s="1"/>
  <c r="C1718" i="1"/>
  <c r="AE1717" i="1"/>
  <c r="AD1717" i="1" s="1"/>
  <c r="C1719" i="1" l="1"/>
  <c r="AE1718" i="1"/>
  <c r="AD1718" i="1" s="1"/>
  <c r="AB1718" i="1" s="1"/>
  <c r="AJ1718" i="1" l="1"/>
  <c r="AH1718" i="1" s="1"/>
  <c r="AI1718" i="1"/>
  <c r="C1720" i="1"/>
  <c r="AE1719" i="1"/>
  <c r="AD1719" i="1" s="1"/>
  <c r="C1721" i="1" l="1"/>
  <c r="AE1720" i="1"/>
  <c r="AD1720" i="1" s="1"/>
  <c r="C1722" i="1" l="1"/>
  <c r="AE1721" i="1"/>
  <c r="AD1721" i="1" s="1"/>
  <c r="AB1721" i="1" s="1"/>
  <c r="AI1721" i="1" l="1"/>
  <c r="AJ1721" i="1"/>
  <c r="AH1721" i="1" s="1"/>
  <c r="F1721" i="1" s="1"/>
  <c r="C1723" i="1"/>
  <c r="AE1722" i="1"/>
  <c r="AD1722" i="1" s="1"/>
  <c r="C1724" i="1" l="1"/>
  <c r="AE1723" i="1"/>
  <c r="AD1723" i="1" s="1"/>
  <c r="C1725" i="1" l="1"/>
  <c r="AE1724" i="1"/>
  <c r="AD1724" i="1" s="1"/>
  <c r="AB1724" i="1" s="1"/>
  <c r="AI1724" i="1" l="1"/>
  <c r="AJ1724" i="1"/>
  <c r="AH1724" i="1" s="1"/>
  <c r="C1726" i="1"/>
  <c r="AE1725" i="1"/>
  <c r="AD1725" i="1" s="1"/>
  <c r="C1727" i="1" l="1"/>
  <c r="AE1726" i="1"/>
  <c r="AD1726" i="1" s="1"/>
  <c r="C1728" i="1" l="1"/>
  <c r="AE1727" i="1"/>
  <c r="AD1727" i="1" s="1"/>
  <c r="C1729" i="1" l="1"/>
  <c r="AE1728" i="1"/>
  <c r="AD1728" i="1" s="1"/>
  <c r="C1730" i="1" l="1"/>
  <c r="AE1729" i="1"/>
  <c r="AD1729" i="1" s="1"/>
  <c r="C1731" i="1" l="1"/>
  <c r="AE1730" i="1"/>
  <c r="AD1730" i="1" s="1"/>
  <c r="C1732" i="1" l="1"/>
  <c r="AE1731" i="1"/>
  <c r="AD1731" i="1" s="1"/>
  <c r="C1733" i="1" l="1"/>
  <c r="AE1732" i="1"/>
  <c r="AD1732" i="1" s="1"/>
  <c r="C1734" i="1" l="1"/>
  <c r="AE1733" i="1"/>
  <c r="AD1733" i="1" s="1"/>
  <c r="AB1733" i="1" s="1"/>
  <c r="AI1733" i="1" l="1"/>
  <c r="AJ1733" i="1"/>
  <c r="AH1733" i="1" s="1"/>
  <c r="F1733" i="1" s="1"/>
  <c r="C1735" i="1"/>
  <c r="AE1734" i="1"/>
  <c r="AD1734" i="1" s="1"/>
  <c r="C1736" i="1" l="1"/>
  <c r="AE1735" i="1"/>
  <c r="AD1735" i="1" s="1"/>
  <c r="C1737" i="1" l="1"/>
  <c r="AE1736" i="1"/>
  <c r="AD1736" i="1" s="1"/>
  <c r="C1738" i="1" l="1"/>
  <c r="AE1737" i="1"/>
  <c r="AD1737" i="1" s="1"/>
  <c r="C1739" i="1" l="1"/>
  <c r="AE1738" i="1"/>
  <c r="AD1738" i="1" s="1"/>
  <c r="C1740" i="1" l="1"/>
  <c r="AE1739" i="1"/>
  <c r="AD1739" i="1" s="1"/>
  <c r="C1741" i="1" l="1"/>
  <c r="AE1740" i="1"/>
  <c r="AD1740" i="1" s="1"/>
  <c r="C1742" i="1" l="1"/>
  <c r="AE1741" i="1"/>
  <c r="AD1741" i="1" s="1"/>
  <c r="C1743" i="1" l="1"/>
  <c r="AE1742" i="1"/>
  <c r="AD1742" i="1" s="1"/>
  <c r="C1744" i="1" l="1"/>
  <c r="AE1743" i="1"/>
  <c r="AD1743" i="1" s="1"/>
  <c r="AB1743" i="1" s="1"/>
  <c r="AI1743" i="1" l="1"/>
  <c r="AJ1743" i="1"/>
  <c r="AH1743" i="1" s="1"/>
  <c r="F1743" i="1" s="1"/>
  <c r="C1745" i="1"/>
  <c r="AE1744" i="1"/>
  <c r="AD1744" i="1" s="1"/>
  <c r="C1746" i="1" l="1"/>
  <c r="AE1745" i="1"/>
  <c r="AD1745" i="1" s="1"/>
  <c r="AB1745" i="1" s="1"/>
  <c r="AI1745" i="1" l="1"/>
  <c r="AJ1745" i="1"/>
  <c r="AH1745" i="1" s="1"/>
  <c r="C1747" i="1"/>
  <c r="AE1746" i="1"/>
  <c r="AD1746" i="1" s="1"/>
  <c r="C1748" i="1" l="1"/>
  <c r="AE1747" i="1"/>
  <c r="AD1747" i="1" s="1"/>
  <c r="C1749" i="1" l="1"/>
  <c r="AE1748" i="1"/>
  <c r="AD1748" i="1" s="1"/>
  <c r="AB1748" i="1" s="1"/>
  <c r="AI1748" i="1" l="1"/>
  <c r="AJ1748" i="1"/>
  <c r="AH1748" i="1" s="1"/>
  <c r="F1748" i="1" s="1"/>
  <c r="C1750" i="1"/>
  <c r="AE1749" i="1"/>
  <c r="AD1749" i="1" s="1"/>
  <c r="C1751" i="1" l="1"/>
  <c r="AE1750" i="1"/>
  <c r="AD1750" i="1" s="1"/>
  <c r="C1752" i="1" l="1"/>
  <c r="AE1751" i="1"/>
  <c r="AD1751" i="1" s="1"/>
  <c r="AB1751" i="1" s="1"/>
  <c r="AI1751" i="1" l="1"/>
  <c r="AJ1751" i="1"/>
  <c r="AH1751" i="1" s="1"/>
  <c r="C1753" i="1"/>
  <c r="AE1752" i="1"/>
  <c r="AD1752" i="1" s="1"/>
  <c r="C1755" i="1" l="1"/>
  <c r="AE1753" i="1"/>
  <c r="AD1753" i="1" s="1"/>
  <c r="C1756" i="1" l="1"/>
  <c r="AE1755" i="1"/>
  <c r="AD1755" i="1" s="1"/>
  <c r="AB1755" i="1" s="1"/>
  <c r="AI1755" i="1" l="1"/>
  <c r="F1755" i="1" s="1"/>
  <c r="AJ1755" i="1"/>
  <c r="AH1755" i="1" s="1"/>
  <c r="C1757" i="1"/>
  <c r="AE1756" i="1"/>
  <c r="AD1756" i="1" s="1"/>
  <c r="C1758" i="1" l="1"/>
  <c r="AE1757" i="1"/>
  <c r="AD1757" i="1" s="1"/>
  <c r="C1759" i="1" l="1"/>
  <c r="AE1758" i="1"/>
  <c r="AD1758" i="1" s="1"/>
  <c r="C1760" i="1" l="1"/>
  <c r="AE1759" i="1"/>
  <c r="AD1759" i="1" s="1"/>
  <c r="C1761" i="1" l="1"/>
  <c r="AE1760" i="1"/>
  <c r="AD1760" i="1" s="1"/>
  <c r="AB1760" i="1" s="1"/>
  <c r="AI1760" i="1" l="1"/>
  <c r="AJ1760" i="1"/>
  <c r="AH1760" i="1" s="1"/>
  <c r="F1760" i="1" s="1"/>
  <c r="C1762" i="1"/>
  <c r="AE1761" i="1"/>
  <c r="AD1761" i="1" s="1"/>
  <c r="C1763" i="1" l="1"/>
  <c r="AE1762" i="1"/>
  <c r="AD1762" i="1" s="1"/>
  <c r="C1764" i="1" l="1"/>
  <c r="AE1763" i="1"/>
  <c r="AD1763" i="1" s="1"/>
  <c r="C1765" i="1" l="1"/>
  <c r="AE1764" i="1"/>
  <c r="AD1764" i="1" s="1"/>
  <c r="C1766" i="1" l="1"/>
  <c r="AE1765" i="1"/>
  <c r="AD1765" i="1" s="1"/>
  <c r="C1767" i="1" l="1"/>
  <c r="AE1766" i="1"/>
  <c r="AD1766" i="1" s="1"/>
  <c r="C1768" i="1" l="1"/>
  <c r="AE1767" i="1"/>
  <c r="AD1767" i="1" s="1"/>
  <c r="C1769" i="1" l="1"/>
  <c r="AE1768" i="1"/>
  <c r="AD1768" i="1" s="1"/>
  <c r="AB1768" i="1" s="1"/>
  <c r="AI1768" i="1" l="1"/>
  <c r="AJ1768" i="1"/>
  <c r="AH1768" i="1" s="1"/>
  <c r="F1768" i="1" s="1"/>
  <c r="C1770" i="1"/>
  <c r="AE1769" i="1"/>
  <c r="AD1769" i="1" s="1"/>
  <c r="C1771" i="1" l="1"/>
  <c r="AE1770" i="1"/>
  <c r="AD1770" i="1" s="1"/>
  <c r="AB1770" i="1" s="1"/>
  <c r="AJ1770" i="1" l="1"/>
  <c r="AH1770" i="1" s="1"/>
  <c r="F1770" i="1" s="1"/>
  <c r="AI1770" i="1"/>
  <c r="C1772" i="1"/>
  <c r="AE1771" i="1"/>
  <c r="AD1771" i="1" s="1"/>
  <c r="AB1771" i="1" s="1"/>
  <c r="AI1771" i="1" l="1"/>
  <c r="F1771" i="1" s="1"/>
  <c r="AJ1771" i="1"/>
  <c r="AH1771" i="1" s="1"/>
  <c r="C1773" i="1"/>
  <c r="AE1772" i="1"/>
  <c r="AD1772" i="1" s="1"/>
  <c r="C1774" i="1" l="1"/>
  <c r="AE1773" i="1"/>
  <c r="AD1773" i="1" s="1"/>
  <c r="AB1773" i="1" s="1"/>
  <c r="AI1773" i="1" l="1"/>
  <c r="AJ1773" i="1"/>
  <c r="AH1773" i="1" s="1"/>
  <c r="C1775" i="1"/>
  <c r="AE1774" i="1"/>
  <c r="AD1774" i="1" s="1"/>
  <c r="AB1774" i="1" s="1"/>
  <c r="AJ1774" i="1" l="1"/>
  <c r="AH1774" i="1" s="1"/>
  <c r="F1774" i="1" s="1"/>
  <c r="AI1774" i="1"/>
  <c r="C1776" i="1"/>
  <c r="AE1775" i="1"/>
  <c r="AD1775" i="1" s="1"/>
  <c r="AB1775" i="1" s="1"/>
  <c r="C1777" i="1" l="1"/>
  <c r="AE1776" i="1"/>
  <c r="AD1776" i="1" s="1"/>
  <c r="AB1776" i="1" s="1"/>
  <c r="AI1775" i="1"/>
  <c r="AJ1775" i="1"/>
  <c r="AH1775" i="1" s="1"/>
  <c r="AI1776" i="1" l="1"/>
  <c r="F1776" i="1" s="1"/>
  <c r="AJ1776" i="1"/>
  <c r="AH1776" i="1" s="1"/>
  <c r="C1778" i="1"/>
  <c r="AE1777" i="1"/>
  <c r="AD1777" i="1" s="1"/>
  <c r="C1779" i="1" l="1"/>
  <c r="AE1778" i="1"/>
  <c r="AD1778" i="1" s="1"/>
  <c r="C1780" i="1" l="1"/>
  <c r="AE1779" i="1"/>
  <c r="AD1779" i="1" s="1"/>
  <c r="C1781" i="1" l="1"/>
  <c r="AE1780" i="1"/>
  <c r="AD1780" i="1" s="1"/>
  <c r="C1782" i="1" l="1"/>
  <c r="AE1781" i="1"/>
  <c r="AD1781" i="1" s="1"/>
  <c r="AB1781" i="1" s="1"/>
  <c r="AI1781" i="1" l="1"/>
  <c r="AJ1781" i="1"/>
  <c r="AH1781" i="1" s="1"/>
  <c r="F1781" i="1" s="1"/>
  <c r="C1783" i="1"/>
  <c r="AE1782" i="1"/>
  <c r="AD1782" i="1" s="1"/>
  <c r="C1784" i="1" l="1"/>
  <c r="AE1783" i="1"/>
  <c r="AD1783" i="1" s="1"/>
  <c r="C1785" i="1" l="1"/>
  <c r="AE1784" i="1"/>
  <c r="AD1784" i="1" s="1"/>
  <c r="C1786" i="1" l="1"/>
  <c r="AE1785" i="1"/>
  <c r="AD1785" i="1" s="1"/>
  <c r="C1787" i="1" l="1"/>
  <c r="AE1786" i="1"/>
  <c r="AD1786" i="1" s="1"/>
  <c r="AB1786" i="1" s="1"/>
  <c r="AI1786" i="1" l="1"/>
  <c r="AJ1786" i="1"/>
  <c r="AH1786" i="1" s="1"/>
  <c r="F1786" i="1" s="1"/>
  <c r="C1788" i="1"/>
  <c r="AE1787" i="1"/>
  <c r="AD1787" i="1" s="1"/>
  <c r="AB1787" i="1" s="1"/>
  <c r="C1789" i="1" l="1"/>
  <c r="AE1788" i="1"/>
  <c r="AD1788" i="1" s="1"/>
  <c r="AB1788" i="1" s="1"/>
  <c r="AJ1787" i="1"/>
  <c r="AH1787" i="1" s="1"/>
  <c r="AI1787" i="1"/>
  <c r="F1787" i="1" s="1"/>
  <c r="AI1788" i="1" l="1"/>
  <c r="F1788" i="1" s="1"/>
  <c r="AJ1788" i="1"/>
  <c r="AH1788" i="1" s="1"/>
  <c r="C1790" i="1"/>
  <c r="AE1789" i="1"/>
  <c r="AD1789" i="1" s="1"/>
  <c r="AB1789" i="1" s="1"/>
  <c r="AI1789" i="1" l="1"/>
  <c r="AJ1789" i="1"/>
  <c r="AH1789" i="1" s="1"/>
  <c r="C1791" i="1"/>
  <c r="AE1790" i="1"/>
  <c r="AD1790" i="1" s="1"/>
  <c r="C1792" i="1" l="1"/>
  <c r="AE1791" i="1"/>
  <c r="AD1791" i="1" s="1"/>
  <c r="C1793" i="1" l="1"/>
  <c r="AE1792" i="1"/>
  <c r="AD1792" i="1" s="1"/>
  <c r="AB1792" i="1" s="1"/>
  <c r="AI1792" i="1" l="1"/>
  <c r="AJ1792" i="1"/>
  <c r="AH1792" i="1" s="1"/>
  <c r="F1792" i="1" s="1"/>
  <c r="C1794" i="1"/>
  <c r="AE1793" i="1"/>
  <c r="AD1793" i="1" s="1"/>
  <c r="AB1793" i="1" s="1"/>
  <c r="AI1793" i="1" l="1"/>
  <c r="F1793" i="1" s="1"/>
  <c r="AJ1793" i="1"/>
  <c r="AH1793" i="1" s="1"/>
  <c r="C1795" i="1"/>
  <c r="AE1794" i="1"/>
  <c r="AD1794" i="1" s="1"/>
  <c r="C1796" i="1" l="1"/>
  <c r="AE1795" i="1"/>
  <c r="AD1795" i="1" s="1"/>
  <c r="AB1795" i="1" s="1"/>
  <c r="AI1795" i="1" l="1"/>
  <c r="AJ1795" i="1"/>
  <c r="AH1795" i="1" s="1"/>
  <c r="C1797" i="1"/>
  <c r="AE1796" i="1"/>
  <c r="AD1796" i="1" s="1"/>
  <c r="AB1796" i="1" s="1"/>
  <c r="AI1796" i="1" l="1"/>
  <c r="AJ1796" i="1"/>
  <c r="AH1796" i="1" s="1"/>
  <c r="F1796" i="1" s="1"/>
  <c r="C1798" i="1"/>
  <c r="AE1797" i="1"/>
  <c r="AD1797" i="1" s="1"/>
  <c r="C1799" i="1" l="1"/>
  <c r="AE1798" i="1"/>
  <c r="AD1798" i="1" s="1"/>
  <c r="AB1798" i="1" s="1"/>
  <c r="C1800" i="1" l="1"/>
  <c r="AE1799" i="1"/>
  <c r="AD1799" i="1" s="1"/>
  <c r="AJ1798" i="1"/>
  <c r="AH1798" i="1" s="1"/>
  <c r="AI1798" i="1"/>
  <c r="F1798" i="1" s="1"/>
  <c r="C1801" i="1" l="1"/>
  <c r="AE1800" i="1"/>
  <c r="AD1800" i="1" s="1"/>
  <c r="C1802" i="1" l="1"/>
  <c r="AE1801" i="1"/>
  <c r="AD1801" i="1" s="1"/>
  <c r="C1803" i="1" l="1"/>
  <c r="AE1802" i="1"/>
  <c r="AD1802" i="1" s="1"/>
  <c r="C1804" i="1" l="1"/>
  <c r="AE1803" i="1"/>
  <c r="AD1803" i="1" s="1"/>
  <c r="AB1803" i="1" s="1"/>
  <c r="AI1803" i="1" l="1"/>
  <c r="AJ1803" i="1"/>
  <c r="AH1803" i="1" s="1"/>
  <c r="F1803" i="1" s="1"/>
  <c r="C1805" i="1"/>
  <c r="AE1804" i="1"/>
  <c r="AD1804" i="1" s="1"/>
  <c r="C1806" i="1" l="1"/>
  <c r="AE1805" i="1"/>
  <c r="AD1805" i="1" s="1"/>
  <c r="C1807" i="1" l="1"/>
  <c r="AE1806" i="1"/>
  <c r="AD1806" i="1" s="1"/>
  <c r="C1808" i="1" l="1"/>
  <c r="AE1807" i="1"/>
  <c r="AD1807" i="1" s="1"/>
  <c r="C1809" i="1" l="1"/>
  <c r="AE1808" i="1"/>
  <c r="AD1808" i="1" s="1"/>
  <c r="C1810" i="1" l="1"/>
  <c r="AE1809" i="1"/>
  <c r="AD1809" i="1" s="1"/>
  <c r="C1811" i="1" l="1"/>
  <c r="AE1810" i="1"/>
  <c r="AD1810" i="1" s="1"/>
  <c r="C1812" i="1" l="1"/>
  <c r="AE1811" i="1"/>
  <c r="AD1811" i="1" s="1"/>
  <c r="AB1811" i="1" s="1"/>
  <c r="AI1811" i="1" l="1"/>
  <c r="AJ1811" i="1"/>
  <c r="AH1811" i="1" s="1"/>
  <c r="F1811" i="1" s="1"/>
  <c r="C1813" i="1"/>
  <c r="AE1812" i="1"/>
  <c r="AD1812" i="1" s="1"/>
  <c r="C1814" i="1" l="1"/>
  <c r="AE1813" i="1"/>
  <c r="AD1813" i="1" s="1"/>
  <c r="AB1813" i="1" s="1"/>
  <c r="AJ1813" i="1" l="1"/>
  <c r="AH1813" i="1" s="1"/>
  <c r="F1813" i="1" s="1"/>
  <c r="AI1813" i="1"/>
  <c r="C1815" i="1"/>
  <c r="AE1814" i="1"/>
  <c r="AD1814" i="1" s="1"/>
  <c r="AB1814" i="1" s="1"/>
  <c r="AJ1814" i="1" l="1"/>
  <c r="AH1814" i="1" s="1"/>
  <c r="F1814" i="1" s="1"/>
  <c r="AI1814" i="1"/>
  <c r="C1816" i="1"/>
  <c r="AE1815" i="1"/>
  <c r="AD1815" i="1" s="1"/>
  <c r="AB1815" i="1" s="1"/>
  <c r="AI1815" i="1" l="1"/>
  <c r="F1815" i="1" s="1"/>
  <c r="AJ1815" i="1"/>
  <c r="AH1815" i="1" s="1"/>
  <c r="C1817" i="1"/>
  <c r="AE1816" i="1"/>
  <c r="AD1816" i="1" s="1"/>
  <c r="C1819" i="1" l="1"/>
  <c r="AE1817" i="1"/>
  <c r="AD1817" i="1" s="1"/>
  <c r="AB1817" i="1" s="1"/>
  <c r="AJ1817" i="1" l="1"/>
  <c r="AH1817" i="1" s="1"/>
  <c r="F1817" i="1" s="1"/>
  <c r="AI1817" i="1"/>
  <c r="C1820" i="1"/>
  <c r="AE1819" i="1"/>
  <c r="AD1819" i="1" s="1"/>
  <c r="AB1819" i="1" s="1"/>
  <c r="AI1819" i="1" l="1"/>
  <c r="F1819" i="1" s="1"/>
  <c r="AJ1819" i="1"/>
  <c r="AH1819" i="1" s="1"/>
  <c r="C1821" i="1"/>
  <c r="AE1820" i="1"/>
  <c r="AD1820" i="1" s="1"/>
  <c r="C1822" i="1" l="1"/>
  <c r="AE1821" i="1"/>
  <c r="AD1821" i="1" s="1"/>
  <c r="C1823" i="1" l="1"/>
  <c r="AE1822" i="1"/>
  <c r="AD1822" i="1" s="1"/>
  <c r="C1824" i="1" l="1"/>
  <c r="AE1823" i="1"/>
  <c r="AD1823" i="1" s="1"/>
  <c r="C1825" i="1" l="1"/>
  <c r="AE1824" i="1"/>
  <c r="AD1824" i="1" s="1"/>
  <c r="AB1824" i="1" s="1"/>
  <c r="AI1824" i="1" l="1"/>
  <c r="AJ1824" i="1"/>
  <c r="AH1824" i="1" s="1"/>
  <c r="F1824" i="1" s="1"/>
  <c r="C1826" i="1"/>
  <c r="AE1825" i="1"/>
  <c r="AD1825" i="1" s="1"/>
  <c r="C1827" i="1" l="1"/>
  <c r="AE1826" i="1"/>
  <c r="AD1826" i="1" s="1"/>
  <c r="C1828" i="1" l="1"/>
  <c r="AE1827" i="1"/>
  <c r="AD1827" i="1" s="1"/>
  <c r="C1829" i="1" l="1"/>
  <c r="AE1828" i="1"/>
  <c r="AD1828" i="1" s="1"/>
  <c r="C1830" i="1" l="1"/>
  <c r="AE1829" i="1"/>
  <c r="AD1829" i="1" s="1"/>
  <c r="AB1829" i="1" s="1"/>
  <c r="AI1829" i="1" l="1"/>
  <c r="AJ1829" i="1"/>
  <c r="AH1829" i="1" s="1"/>
  <c r="F1829" i="1" s="1"/>
  <c r="C1831" i="1"/>
  <c r="AE1830" i="1"/>
  <c r="AD1830" i="1" s="1"/>
  <c r="AB1830" i="1" s="1"/>
  <c r="AJ1830" i="1" l="1"/>
  <c r="AH1830" i="1" s="1"/>
  <c r="AI1830" i="1"/>
  <c r="F1830" i="1" s="1"/>
  <c r="C1832" i="1"/>
  <c r="AE1831" i="1"/>
  <c r="AD1831" i="1" s="1"/>
  <c r="AB1831" i="1" s="1"/>
  <c r="AI1831" i="1" l="1"/>
  <c r="F1831" i="1" s="1"/>
  <c r="AJ1831" i="1"/>
  <c r="AH1831" i="1" s="1"/>
  <c r="C1833" i="1"/>
  <c r="AE1832" i="1"/>
  <c r="AD1832" i="1" s="1"/>
  <c r="C1834" i="1" l="1"/>
  <c r="AE1833" i="1"/>
  <c r="AD1833" i="1" s="1"/>
  <c r="AB1833" i="1" s="1"/>
  <c r="AI1833" i="1" l="1"/>
  <c r="AJ1833" i="1"/>
  <c r="AH1833" i="1" s="1"/>
  <c r="C1835" i="1"/>
  <c r="AE1834" i="1"/>
  <c r="AD1834" i="1" s="1"/>
  <c r="C1836" i="1" l="1"/>
  <c r="AE1835" i="1"/>
  <c r="AD1835" i="1" s="1"/>
  <c r="C1837" i="1" l="1"/>
  <c r="AE1836" i="1"/>
  <c r="AD1836" i="1" s="1"/>
  <c r="AB1836" i="1" s="1"/>
  <c r="AJ1836" i="1" l="1"/>
  <c r="AH1836" i="1" s="1"/>
  <c r="F1836" i="1" s="1"/>
  <c r="AI1836" i="1"/>
  <c r="C1838" i="1"/>
  <c r="AE1837" i="1"/>
  <c r="AD1837" i="1" s="1"/>
  <c r="AB1837" i="1" s="1"/>
  <c r="AI1837" i="1" l="1"/>
  <c r="AJ1837" i="1"/>
  <c r="AH1837" i="1" s="1"/>
  <c r="F1837" i="1" s="1"/>
  <c r="C1839" i="1"/>
  <c r="AE1838" i="1"/>
  <c r="AD1838" i="1" s="1"/>
  <c r="AB1838" i="1" s="1"/>
  <c r="C1840" i="1" l="1"/>
  <c r="AE1839" i="1"/>
  <c r="AD1839" i="1" s="1"/>
  <c r="AI1838" i="1"/>
  <c r="F1838" i="1" s="1"/>
  <c r="AJ1838" i="1"/>
  <c r="AH1838" i="1" s="1"/>
  <c r="C1841" i="1" l="1"/>
  <c r="AE1840" i="1"/>
  <c r="AD1840" i="1" s="1"/>
  <c r="AB1840" i="1" s="1"/>
  <c r="AJ1840" i="1" l="1"/>
  <c r="AH1840" i="1" s="1"/>
  <c r="F1840" i="1" s="1"/>
  <c r="AI1840" i="1"/>
  <c r="C1842" i="1"/>
  <c r="AE1841" i="1"/>
  <c r="AD1841" i="1" s="1"/>
  <c r="AB1841" i="1" s="1"/>
  <c r="AI1841" i="1" l="1"/>
  <c r="AJ1841" i="1"/>
  <c r="AH1841" i="1" s="1"/>
  <c r="C1843" i="1"/>
  <c r="AE1842" i="1"/>
  <c r="AD1842" i="1" s="1"/>
  <c r="C1844" i="1" l="1"/>
  <c r="AE1843" i="1"/>
  <c r="AD1843" i="1" s="1"/>
  <c r="C1845" i="1" l="1"/>
  <c r="AE1844" i="1"/>
  <c r="AD1844" i="1" s="1"/>
  <c r="AB1844" i="1" s="1"/>
  <c r="AI1844" i="1" l="1"/>
  <c r="F1844" i="1" s="1"/>
  <c r="AJ1844" i="1"/>
  <c r="AH1844" i="1" s="1"/>
  <c r="C1846" i="1"/>
  <c r="AE1845" i="1"/>
  <c r="AD1845" i="1" s="1"/>
  <c r="C1847" i="1" l="1"/>
  <c r="AE1846" i="1"/>
  <c r="AD1846" i="1" s="1"/>
  <c r="C1848" i="1" l="1"/>
  <c r="AE1847" i="1"/>
  <c r="AD1847" i="1" s="1"/>
  <c r="C1849" i="1" l="1"/>
  <c r="AE1848" i="1"/>
  <c r="AD1848" i="1" s="1"/>
  <c r="C1850" i="1" l="1"/>
  <c r="AE1849" i="1"/>
  <c r="AD1849" i="1" s="1"/>
  <c r="AB1849" i="1" s="1"/>
  <c r="AI1849" i="1" l="1"/>
  <c r="AJ1849" i="1"/>
  <c r="AH1849" i="1" s="1"/>
  <c r="F1849" i="1" s="1"/>
  <c r="C1851" i="1"/>
  <c r="AE1850" i="1"/>
  <c r="AD1850" i="1" s="1"/>
  <c r="C1852" i="1" l="1"/>
  <c r="AE1851" i="1"/>
  <c r="AD1851" i="1" s="1"/>
  <c r="C1853" i="1" l="1"/>
  <c r="AE1852" i="1"/>
  <c r="AD1852" i="1" s="1"/>
  <c r="C1854" i="1" l="1"/>
  <c r="AE1853" i="1"/>
  <c r="AD1853" i="1" s="1"/>
  <c r="C1855" i="1" l="1"/>
  <c r="AE1854" i="1"/>
  <c r="AD1854" i="1" s="1"/>
  <c r="C1856" i="1" l="1"/>
  <c r="AE1855" i="1"/>
  <c r="AD1855" i="1" s="1"/>
  <c r="C1857" i="1" l="1"/>
  <c r="AE1856" i="1"/>
  <c r="AD1856" i="1" s="1"/>
  <c r="C1858" i="1" l="1"/>
  <c r="AE1857" i="1"/>
  <c r="AD1857" i="1" s="1"/>
  <c r="AB1857" i="1" s="1"/>
  <c r="AI1857" i="1" l="1"/>
  <c r="AJ1857" i="1"/>
  <c r="AH1857" i="1" s="1"/>
  <c r="F1857" i="1" s="1"/>
  <c r="C1859" i="1"/>
  <c r="AE1858" i="1"/>
  <c r="AD1858" i="1" s="1"/>
  <c r="C1860" i="1" l="1"/>
  <c r="AE1859" i="1"/>
  <c r="AD1859" i="1" s="1"/>
  <c r="C1861" i="1" l="1"/>
  <c r="AE1860" i="1"/>
  <c r="AD1860" i="1" s="1"/>
  <c r="AB1860" i="1" s="1"/>
  <c r="AJ1860" i="1" l="1"/>
  <c r="AH1860" i="1" s="1"/>
  <c r="AI1860" i="1"/>
  <c r="F1860" i="1" s="1"/>
  <c r="C1862" i="1"/>
  <c r="AE1861" i="1"/>
  <c r="AD1861" i="1" s="1"/>
  <c r="C1863" i="1" l="1"/>
  <c r="AE1862" i="1"/>
  <c r="AD1862" i="1" s="1"/>
  <c r="C1864" i="1" l="1"/>
  <c r="AE1863" i="1"/>
  <c r="AD1863" i="1" s="1"/>
  <c r="AB1863" i="1" s="1"/>
  <c r="AI1863" i="1" l="1"/>
  <c r="F1863" i="1" s="1"/>
  <c r="AJ1863" i="1"/>
  <c r="AH1863" i="1" s="1"/>
  <c r="C1865" i="1"/>
  <c r="AE1864" i="1"/>
  <c r="AD1864" i="1" s="1"/>
  <c r="C1866" i="1" l="1"/>
  <c r="AE1865" i="1"/>
  <c r="AD1865" i="1" s="1"/>
  <c r="C1867" i="1" l="1"/>
  <c r="AE1866" i="1"/>
  <c r="AD1866" i="1" s="1"/>
  <c r="C1868" i="1" l="1"/>
  <c r="AE1867" i="1"/>
  <c r="AD1867" i="1" s="1"/>
  <c r="C1869" i="1" l="1"/>
  <c r="AE1868" i="1"/>
  <c r="AD1868" i="1" s="1"/>
  <c r="AB1868" i="1" s="1"/>
  <c r="AI1868" i="1" l="1"/>
  <c r="AJ1868" i="1"/>
  <c r="AH1868" i="1" s="1"/>
  <c r="C1870" i="1"/>
  <c r="AE1869" i="1"/>
  <c r="AD1869" i="1" s="1"/>
  <c r="AB1869" i="1" s="1"/>
  <c r="C1871" i="1" l="1"/>
  <c r="AE1870" i="1"/>
  <c r="AD1870" i="1" s="1"/>
  <c r="AB1870" i="1" s="1"/>
  <c r="AI1869" i="1"/>
  <c r="AJ1869" i="1"/>
  <c r="AH1869" i="1" s="1"/>
  <c r="F1869" i="1" s="1"/>
  <c r="AI1870" i="1" l="1"/>
  <c r="AJ1870" i="1"/>
  <c r="AH1870" i="1" s="1"/>
  <c r="C1872" i="1"/>
  <c r="AE1871" i="1"/>
  <c r="AD1871" i="1" s="1"/>
  <c r="C1873" i="1" l="1"/>
  <c r="AE1872" i="1"/>
  <c r="AD1872" i="1" s="1"/>
  <c r="C1874" i="1" l="1"/>
  <c r="AE1873" i="1"/>
  <c r="AD1873" i="1" s="1"/>
  <c r="AB1873" i="1" s="1"/>
  <c r="AI1873" i="1" l="1"/>
  <c r="F1873" i="1" s="1"/>
  <c r="AJ1873" i="1"/>
  <c r="AH1873" i="1" s="1"/>
  <c r="C1875" i="1"/>
  <c r="AE1874" i="1"/>
  <c r="AD1874" i="1" s="1"/>
  <c r="C1876" i="1" l="1"/>
  <c r="AE1875" i="1"/>
  <c r="AD1875" i="1" s="1"/>
  <c r="C1877" i="1" l="1"/>
  <c r="AE1876" i="1"/>
  <c r="AD1876" i="1" s="1"/>
  <c r="C1878" i="1" l="1"/>
  <c r="AE1877" i="1"/>
  <c r="AD1877" i="1" s="1"/>
  <c r="C1879" i="1" l="1"/>
  <c r="AE1878" i="1"/>
  <c r="AD1878" i="1" s="1"/>
  <c r="AB1878" i="1" s="1"/>
  <c r="AI1878" i="1" l="1"/>
  <c r="AJ1878" i="1"/>
  <c r="AH1878" i="1" s="1"/>
  <c r="F1878" i="1" s="1"/>
  <c r="C1880" i="1"/>
  <c r="AE1879" i="1"/>
  <c r="AD1879" i="1" s="1"/>
  <c r="C1881" i="1" l="1"/>
  <c r="AE1880" i="1"/>
  <c r="AD1880" i="1" s="1"/>
  <c r="C1883" i="1" l="1"/>
  <c r="AE1881" i="1"/>
  <c r="AD1881" i="1" s="1"/>
  <c r="C1884" i="1" l="1"/>
  <c r="AE1883" i="1"/>
  <c r="AD1883" i="1" s="1"/>
  <c r="AB1883" i="1" s="1"/>
  <c r="AI1883" i="1" l="1"/>
  <c r="AJ1883" i="1"/>
  <c r="AH1883" i="1" s="1"/>
  <c r="F1883" i="1" s="1"/>
  <c r="C1885" i="1"/>
  <c r="AE1884" i="1"/>
  <c r="AD1884" i="1" s="1"/>
  <c r="C1886" i="1" l="1"/>
  <c r="AE1885" i="1"/>
  <c r="AD1885" i="1" s="1"/>
  <c r="AB1885" i="1" s="1"/>
  <c r="AI1885" i="1" l="1"/>
  <c r="F1885" i="1" s="1"/>
  <c r="AJ1885" i="1"/>
  <c r="AH1885" i="1" s="1"/>
  <c r="C1887" i="1"/>
  <c r="AE1886" i="1"/>
  <c r="AD1886" i="1" s="1"/>
  <c r="AB1886" i="1" s="1"/>
  <c r="C1888" i="1" l="1"/>
  <c r="AE1887" i="1"/>
  <c r="AD1887" i="1" s="1"/>
  <c r="AI1886" i="1"/>
  <c r="AJ1886" i="1"/>
  <c r="AH1886" i="1" s="1"/>
  <c r="C1889" i="1" l="1"/>
  <c r="AE1888" i="1"/>
  <c r="AD1888" i="1" s="1"/>
  <c r="C1890" i="1" l="1"/>
  <c r="AE1889" i="1"/>
  <c r="AD1889" i="1" s="1"/>
  <c r="C1891" i="1" l="1"/>
  <c r="AE1890" i="1"/>
  <c r="AD1890" i="1" s="1"/>
  <c r="AB1890" i="1" s="1"/>
  <c r="AJ1890" i="1" l="1"/>
  <c r="AH1890" i="1" s="1"/>
  <c r="AI1890" i="1"/>
  <c r="F1890" i="1" s="1"/>
  <c r="C1892" i="1"/>
  <c r="AE1891" i="1"/>
  <c r="AD1891" i="1" s="1"/>
  <c r="C1893" i="1" l="1"/>
  <c r="AE1892" i="1"/>
  <c r="AD1892" i="1" s="1"/>
  <c r="C1894" i="1" l="1"/>
  <c r="AE1893" i="1"/>
  <c r="AD1893" i="1" s="1"/>
  <c r="AB1893" i="1" s="1"/>
  <c r="AI1893" i="1" l="1"/>
  <c r="F1893" i="1" s="1"/>
  <c r="AJ1893" i="1"/>
  <c r="AH1893" i="1" s="1"/>
  <c r="C1895" i="1"/>
  <c r="AE1894" i="1"/>
  <c r="AD1894" i="1" s="1"/>
  <c r="C1896" i="1" l="1"/>
  <c r="AE1895" i="1"/>
  <c r="AD1895" i="1" s="1"/>
  <c r="C1897" i="1" l="1"/>
  <c r="AE1896" i="1"/>
  <c r="AD1896" i="1" s="1"/>
  <c r="C1898" i="1" l="1"/>
  <c r="AE1897" i="1"/>
  <c r="AD1897" i="1" s="1"/>
  <c r="C1899" i="1" l="1"/>
  <c r="AE1898" i="1"/>
  <c r="AD1898" i="1" s="1"/>
  <c r="AB1898" i="1" s="1"/>
  <c r="AI1898" i="1" l="1"/>
  <c r="AJ1898" i="1"/>
  <c r="AH1898" i="1" s="1"/>
  <c r="C1900" i="1"/>
  <c r="AE1899" i="1"/>
  <c r="AD1899" i="1" s="1"/>
  <c r="AB1899" i="1" s="1"/>
  <c r="C1901" i="1" l="1"/>
  <c r="AE1900" i="1"/>
  <c r="AD1900" i="1" s="1"/>
  <c r="AJ1899" i="1"/>
  <c r="AH1899" i="1" s="1"/>
  <c r="F1899" i="1" s="1"/>
  <c r="AI1899" i="1"/>
  <c r="C1902" i="1" l="1"/>
  <c r="AE1901" i="1"/>
  <c r="AD1901" i="1" s="1"/>
  <c r="C1903" i="1" l="1"/>
  <c r="AE1902" i="1"/>
  <c r="AD1902" i="1" s="1"/>
  <c r="C1904" i="1" l="1"/>
  <c r="AE1903" i="1"/>
  <c r="AD1903" i="1" s="1"/>
  <c r="C1905" i="1" l="1"/>
  <c r="AE1904" i="1"/>
  <c r="AD1904" i="1" s="1"/>
  <c r="AB1904" i="1" s="1"/>
  <c r="AJ1904" i="1" l="1"/>
  <c r="AH1904" i="1" s="1"/>
  <c r="AI1904" i="1"/>
  <c r="F1904" i="1" s="1"/>
  <c r="C1906" i="1"/>
  <c r="AE1905" i="1"/>
  <c r="AD1905" i="1" s="1"/>
  <c r="C1907" i="1" l="1"/>
  <c r="AE1906" i="1"/>
  <c r="AD1906" i="1" s="1"/>
  <c r="C1908" i="1" l="1"/>
  <c r="AE1907" i="1"/>
  <c r="AD1907" i="1" s="1"/>
  <c r="C1909" i="1" l="1"/>
  <c r="AE1908" i="1"/>
  <c r="AD1908" i="1" s="1"/>
  <c r="C1910" i="1" l="1"/>
  <c r="AE1909" i="1"/>
  <c r="AD1909" i="1" s="1"/>
  <c r="C1911" i="1" l="1"/>
  <c r="AE1910" i="1"/>
  <c r="AD1910" i="1" s="1"/>
  <c r="C1912" i="1" l="1"/>
  <c r="AE1911" i="1"/>
  <c r="AD1911" i="1" s="1"/>
  <c r="C1913" i="1" l="1"/>
  <c r="AE1912" i="1"/>
  <c r="AD1912" i="1" s="1"/>
  <c r="C1914" i="1" l="1"/>
  <c r="AE1913" i="1"/>
  <c r="AD1913" i="1" s="1"/>
  <c r="C1915" i="1" l="1"/>
  <c r="AE1914" i="1"/>
  <c r="AD1914" i="1" s="1"/>
  <c r="AB1914" i="1" s="1"/>
  <c r="AI1914" i="1" l="1"/>
  <c r="AJ1914" i="1"/>
  <c r="AH1914" i="1" s="1"/>
  <c r="F1914" i="1" s="1"/>
  <c r="C1916" i="1"/>
  <c r="AE1915" i="1"/>
  <c r="AD1915" i="1" s="1"/>
  <c r="C1917" i="1" l="1"/>
  <c r="AE1916" i="1"/>
  <c r="AD1916" i="1" s="1"/>
  <c r="C1918" i="1" l="1"/>
  <c r="AE1917" i="1"/>
  <c r="AD1917" i="1" s="1"/>
  <c r="C1919" i="1" l="1"/>
  <c r="AE1918" i="1"/>
  <c r="AD1918" i="1" s="1"/>
  <c r="C1920" i="1" l="1"/>
  <c r="AE1919" i="1"/>
  <c r="AD1919" i="1" s="1"/>
  <c r="C1921" i="1" l="1"/>
  <c r="AE1920" i="1"/>
  <c r="AD1920" i="1" s="1"/>
  <c r="C1922" i="1" l="1"/>
  <c r="AE1921" i="1"/>
  <c r="AD1921" i="1" s="1"/>
  <c r="C1923" i="1" l="1"/>
  <c r="AE1922" i="1"/>
  <c r="AD1922" i="1" s="1"/>
  <c r="AB1922" i="1" s="1"/>
  <c r="AJ1922" i="1" l="1"/>
  <c r="AH1922" i="1" s="1"/>
  <c r="F1922" i="1" s="1"/>
  <c r="AI1922" i="1"/>
  <c r="C1924" i="1"/>
  <c r="AE1923" i="1"/>
  <c r="AD1923" i="1" s="1"/>
  <c r="C1925" i="1" l="1"/>
  <c r="AE1924" i="1"/>
  <c r="AD1924" i="1" s="1"/>
  <c r="C1926" i="1" l="1"/>
  <c r="AE1925" i="1"/>
  <c r="AD1925" i="1" s="1"/>
  <c r="AB1925" i="1" s="1"/>
  <c r="AI1925" i="1" l="1"/>
  <c r="AJ1925" i="1"/>
  <c r="AH1925" i="1" s="1"/>
  <c r="F1925" i="1" s="1"/>
  <c r="C1927" i="1"/>
  <c r="AE1926" i="1"/>
  <c r="AD1926" i="1" s="1"/>
  <c r="AB1926" i="1" s="1"/>
  <c r="AJ1926" i="1" l="1"/>
  <c r="AH1926" i="1" s="1"/>
  <c r="AI1926" i="1"/>
  <c r="F1926" i="1" s="1"/>
  <c r="C1928" i="1"/>
  <c r="AE1927" i="1"/>
  <c r="AD1927" i="1" s="1"/>
  <c r="C1929" i="1" l="1"/>
  <c r="AE1928" i="1"/>
  <c r="AD1928" i="1" s="1"/>
  <c r="AB1928" i="1" s="1"/>
  <c r="AI1928" i="1" l="1"/>
  <c r="AJ1928" i="1"/>
  <c r="AH1928" i="1" s="1"/>
  <c r="C1930" i="1"/>
  <c r="AE1929" i="1"/>
  <c r="AD1929" i="1" s="1"/>
  <c r="AB1929" i="1" s="1"/>
  <c r="AI1929" i="1" l="1"/>
  <c r="F1929" i="1" s="1"/>
  <c r="AJ1929" i="1"/>
  <c r="AH1929" i="1" s="1"/>
  <c r="C1931" i="1"/>
  <c r="AE1930" i="1"/>
  <c r="AD1930" i="1" s="1"/>
  <c r="C1932" i="1" l="1"/>
  <c r="AE1931" i="1"/>
  <c r="AD1931" i="1" s="1"/>
  <c r="AB1931" i="1" s="1"/>
  <c r="AI1931" i="1" l="1"/>
  <c r="AJ1931" i="1"/>
  <c r="AH1931" i="1" s="1"/>
  <c r="F1931" i="1" s="1"/>
  <c r="C1933" i="1"/>
  <c r="AE1932" i="1"/>
  <c r="AD1932" i="1" s="1"/>
  <c r="C1934" i="1" l="1"/>
  <c r="AE1933" i="1"/>
  <c r="AD1933" i="1" s="1"/>
  <c r="C1935" i="1" l="1"/>
  <c r="AE1934" i="1"/>
  <c r="AD1934" i="1" s="1"/>
  <c r="C1936" i="1" l="1"/>
  <c r="AE1935" i="1"/>
  <c r="AD1935" i="1" s="1"/>
  <c r="C1937" i="1" l="1"/>
  <c r="AE1936" i="1"/>
  <c r="AD1936" i="1" s="1"/>
  <c r="AB1936" i="1" s="1"/>
  <c r="AI1936" i="1" l="1"/>
  <c r="F1936" i="1" s="1"/>
  <c r="AJ1936" i="1"/>
  <c r="AH1936" i="1" s="1"/>
  <c r="C1938" i="1"/>
  <c r="AE1937" i="1"/>
  <c r="AD1937" i="1" s="1"/>
  <c r="C1939" i="1" l="1"/>
  <c r="AE1938" i="1"/>
  <c r="AD1938" i="1" s="1"/>
  <c r="C1940" i="1" l="1"/>
  <c r="AE1939" i="1"/>
  <c r="AD1939" i="1" s="1"/>
  <c r="C1941" i="1" l="1"/>
  <c r="AE1940" i="1"/>
  <c r="AD1940" i="1" s="1"/>
  <c r="C1942" i="1" l="1"/>
  <c r="AE1941" i="1"/>
  <c r="AD1941" i="1" s="1"/>
  <c r="C1943" i="1" l="1"/>
  <c r="AE1942" i="1"/>
  <c r="AD1942" i="1" s="1"/>
  <c r="C1944" i="1" l="1"/>
  <c r="AE1943" i="1"/>
  <c r="AD1943" i="1" s="1"/>
  <c r="C1945" i="1" l="1"/>
  <c r="AE1944" i="1"/>
  <c r="AD1944" i="1" s="1"/>
  <c r="C1948" i="1" l="1"/>
  <c r="AE1945" i="1"/>
  <c r="AD1945" i="1" s="1"/>
  <c r="C1949" i="1" l="1"/>
  <c r="AE1948" i="1"/>
  <c r="AD1948" i="1" s="1"/>
  <c r="C1950" i="1" l="1"/>
  <c r="AE1949" i="1"/>
  <c r="AD1949" i="1" s="1"/>
  <c r="C1951" i="1" l="1"/>
  <c r="AE1950" i="1"/>
  <c r="AD1950" i="1" s="1"/>
  <c r="C1952" i="1" l="1"/>
  <c r="AE1951" i="1"/>
  <c r="AD1951" i="1" s="1"/>
  <c r="AB1951" i="1" s="1"/>
  <c r="AI1951" i="1" l="1"/>
  <c r="AJ1951" i="1"/>
  <c r="AH1951" i="1" s="1"/>
  <c r="F1951" i="1" s="1"/>
  <c r="C1953" i="1"/>
  <c r="AE1952" i="1"/>
  <c r="AD1952" i="1" s="1"/>
  <c r="C1954" i="1" l="1"/>
  <c r="AE1953" i="1"/>
  <c r="AD1953" i="1" s="1"/>
  <c r="C1955" i="1" l="1"/>
  <c r="AE1954" i="1"/>
  <c r="AD1954" i="1" s="1"/>
  <c r="AB1954" i="1" s="1"/>
  <c r="AI1954" i="1" l="1"/>
  <c r="F1954" i="1" s="1"/>
  <c r="AJ1954" i="1"/>
  <c r="AH1954" i="1" s="1"/>
  <c r="C1956" i="1"/>
  <c r="AE1955" i="1"/>
  <c r="AD1955" i="1" s="1"/>
  <c r="AB1955" i="1" s="1"/>
  <c r="AI1955" i="1" l="1"/>
  <c r="AJ1955" i="1"/>
  <c r="AH1955" i="1" s="1"/>
  <c r="C1957" i="1"/>
  <c r="AE1956" i="1"/>
  <c r="AD1956" i="1" s="1"/>
  <c r="C1958" i="1" l="1"/>
  <c r="AE1957" i="1"/>
  <c r="AD1957" i="1" s="1"/>
  <c r="C1959" i="1" l="1"/>
  <c r="AE1958" i="1"/>
  <c r="AD1958" i="1" s="1"/>
  <c r="C1960" i="1" l="1"/>
  <c r="AE1959" i="1"/>
  <c r="AD1959" i="1" s="1"/>
  <c r="AB1959" i="1" s="1"/>
  <c r="AI1959" i="1" l="1"/>
  <c r="AJ1959" i="1"/>
  <c r="AH1959" i="1" s="1"/>
  <c r="F1959" i="1" s="1"/>
  <c r="C1961" i="1"/>
  <c r="AE1960" i="1"/>
  <c r="AD1960" i="1" s="1"/>
  <c r="AB1960" i="1" s="1"/>
  <c r="AJ1960" i="1" l="1"/>
  <c r="AH1960" i="1" s="1"/>
  <c r="AI1960" i="1"/>
  <c r="F1960" i="1" s="1"/>
  <c r="C1962" i="1"/>
  <c r="AE1961" i="1"/>
  <c r="AD1961" i="1" s="1"/>
  <c r="C1963" i="1" l="1"/>
  <c r="AE1962" i="1"/>
  <c r="AD1962" i="1" s="1"/>
  <c r="AB1962" i="1" s="1"/>
  <c r="AI1962" i="1" l="1"/>
  <c r="AJ1962" i="1"/>
  <c r="AH1962" i="1" s="1"/>
  <c r="C1964" i="1"/>
  <c r="AE1963" i="1"/>
  <c r="AD1963" i="1" s="1"/>
  <c r="AB1963" i="1" s="1"/>
  <c r="AI1963" i="1" l="1"/>
  <c r="F1963" i="1" s="1"/>
  <c r="AJ1963" i="1"/>
  <c r="AH1963" i="1" s="1"/>
  <c r="C1965" i="1"/>
  <c r="AE1964" i="1"/>
  <c r="AD1964" i="1" s="1"/>
  <c r="C1966" i="1" l="1"/>
  <c r="AE1965" i="1"/>
  <c r="AD1965" i="1" s="1"/>
  <c r="AB1965" i="1" s="1"/>
  <c r="AJ1965" i="1" l="1"/>
  <c r="AH1965" i="1" s="1"/>
  <c r="F1965" i="1" s="1"/>
  <c r="AI1965" i="1"/>
  <c r="C1967" i="1"/>
  <c r="AE1966" i="1"/>
  <c r="AD1966" i="1" s="1"/>
  <c r="AB1966" i="1" s="1"/>
  <c r="AJ1966" i="1" l="1"/>
  <c r="AH1966" i="1" s="1"/>
  <c r="AI1966" i="1"/>
  <c r="C1968" i="1"/>
  <c r="AE1967" i="1"/>
  <c r="AD1967" i="1" s="1"/>
  <c r="C1969" i="1" l="1"/>
  <c r="AE1968" i="1"/>
  <c r="AD1968" i="1" s="1"/>
  <c r="C1970" i="1" l="1"/>
  <c r="AE1969" i="1"/>
  <c r="AD1969" i="1" s="1"/>
  <c r="AB1969" i="1" s="1"/>
  <c r="AI1969" i="1" l="1"/>
  <c r="F1969" i="1" s="1"/>
  <c r="AJ1969" i="1"/>
  <c r="AH1969" i="1" s="1"/>
  <c r="C1971" i="1"/>
  <c r="AE1970" i="1"/>
  <c r="AD1970" i="1" s="1"/>
  <c r="C1972" i="1" l="1"/>
  <c r="AE1971" i="1"/>
  <c r="AD1971" i="1" s="1"/>
  <c r="C1973" i="1" l="1"/>
  <c r="AE1972" i="1"/>
  <c r="AD1972" i="1" s="1"/>
  <c r="C1974" i="1" l="1"/>
  <c r="AE1973" i="1"/>
  <c r="AD1973" i="1" s="1"/>
  <c r="C1975" i="1" l="1"/>
  <c r="AE1974" i="1"/>
  <c r="AD1974" i="1" s="1"/>
  <c r="AB1974" i="1" s="1"/>
  <c r="AI1974" i="1" l="1"/>
  <c r="AJ1974" i="1"/>
  <c r="AH1974" i="1" s="1"/>
  <c r="F1974" i="1" s="1"/>
  <c r="C1976" i="1"/>
  <c r="AE1975" i="1"/>
  <c r="AD1975" i="1" s="1"/>
  <c r="C1977" i="1" l="1"/>
  <c r="AE1976" i="1"/>
  <c r="AD1976" i="1" s="1"/>
  <c r="C1978" i="1" l="1"/>
  <c r="AE1977" i="1"/>
  <c r="AD1977" i="1" s="1"/>
  <c r="C1979" i="1" l="1"/>
  <c r="AE1978" i="1"/>
  <c r="AD1978" i="1" s="1"/>
  <c r="C1980" i="1" l="1"/>
  <c r="AE1979" i="1"/>
  <c r="AD1979" i="1" s="1"/>
  <c r="C1981" i="1" l="1"/>
  <c r="AE1980" i="1"/>
  <c r="AD1980" i="1" s="1"/>
  <c r="C1982" i="1" l="1"/>
  <c r="AE1981" i="1"/>
  <c r="AD1981" i="1" s="1"/>
  <c r="C1983" i="1" l="1"/>
  <c r="AE1982" i="1"/>
  <c r="AD1982" i="1" s="1"/>
  <c r="AB1982" i="1" s="1"/>
  <c r="AI1982" i="1" l="1"/>
  <c r="AJ1982" i="1"/>
  <c r="AH1982" i="1" s="1"/>
  <c r="F1982" i="1" s="1"/>
  <c r="C1984" i="1"/>
  <c r="AE1983" i="1"/>
  <c r="AD1983" i="1" s="1"/>
  <c r="C1985" i="1" l="1"/>
  <c r="AE1984" i="1"/>
  <c r="AD1984" i="1" s="1"/>
  <c r="C1986" i="1" l="1"/>
  <c r="AE1985" i="1"/>
  <c r="AD1985" i="1" s="1"/>
  <c r="AB1985" i="1" s="1"/>
  <c r="AI1985" i="1" l="1"/>
  <c r="F1985" i="1" s="1"/>
  <c r="AJ1985" i="1"/>
  <c r="AH1985" i="1" s="1"/>
  <c r="C1987" i="1"/>
  <c r="AE1986" i="1"/>
  <c r="AD1986" i="1" s="1"/>
  <c r="C1988" i="1" l="1"/>
  <c r="AE1987" i="1"/>
  <c r="AD1987" i="1" s="1"/>
  <c r="C1989" i="1" l="1"/>
  <c r="AE1988" i="1"/>
  <c r="AD1988" i="1" s="1"/>
  <c r="AB1988" i="1" s="1"/>
  <c r="AJ1988" i="1" l="1"/>
  <c r="AH1988" i="1" s="1"/>
  <c r="AI1988" i="1"/>
  <c r="F1988" i="1" s="1"/>
  <c r="C1990" i="1"/>
  <c r="AE1989" i="1"/>
  <c r="AD1989" i="1" s="1"/>
  <c r="C1991" i="1" l="1"/>
  <c r="AE1990" i="1"/>
  <c r="AD1990" i="1" s="1"/>
  <c r="AB1990" i="1" s="1"/>
  <c r="AI1990" i="1" l="1"/>
  <c r="F1990" i="1" s="1"/>
  <c r="AJ1990" i="1"/>
  <c r="AH1990" i="1" s="1"/>
  <c r="C1992" i="1"/>
  <c r="AE1991" i="1"/>
  <c r="AD1991" i="1" s="1"/>
  <c r="C1993" i="1" l="1"/>
  <c r="AE1992" i="1"/>
  <c r="AD1992" i="1" s="1"/>
  <c r="AB1992" i="1" s="1"/>
  <c r="AI1992" i="1" l="1"/>
  <c r="AJ1992" i="1"/>
  <c r="AH1992" i="1" s="1"/>
  <c r="F1992" i="1" s="1"/>
  <c r="C1994" i="1"/>
  <c r="AE1993" i="1"/>
  <c r="AD1993" i="1" s="1"/>
  <c r="C1995" i="1" l="1"/>
  <c r="AE1994" i="1"/>
  <c r="AD1994" i="1" s="1"/>
  <c r="C1996" i="1" l="1"/>
  <c r="AE1995" i="1"/>
  <c r="AD1995" i="1" s="1"/>
  <c r="C1997" i="1" l="1"/>
  <c r="AE1996" i="1"/>
  <c r="AD1996" i="1" s="1"/>
  <c r="C1998" i="1" l="1"/>
  <c r="AE1997" i="1"/>
  <c r="AD1997" i="1" s="1"/>
  <c r="AB1997" i="1" s="1"/>
  <c r="AI1997" i="1" l="1"/>
  <c r="AJ1997" i="1"/>
  <c r="AH1997" i="1" s="1"/>
  <c r="C1999" i="1"/>
  <c r="AE1998" i="1"/>
  <c r="AD1998" i="1" s="1"/>
  <c r="AB1998" i="1" s="1"/>
  <c r="C2000" i="1" l="1"/>
  <c r="AE1999" i="1"/>
  <c r="AD1999" i="1" s="1"/>
  <c r="AB1999" i="1" s="1"/>
  <c r="AI1998" i="1"/>
  <c r="AJ1998" i="1"/>
  <c r="AH1998" i="1" s="1"/>
  <c r="F1998" i="1" s="1"/>
  <c r="AI1999" i="1" l="1"/>
  <c r="AJ1999" i="1"/>
  <c r="AH1999" i="1" s="1"/>
  <c r="C2001" i="1"/>
  <c r="AE2000" i="1"/>
  <c r="AD2000" i="1" s="1"/>
  <c r="C2002" i="1" l="1"/>
  <c r="AE2001" i="1"/>
  <c r="AD2001" i="1" s="1"/>
  <c r="C2003" i="1" l="1"/>
  <c r="AE2002" i="1"/>
  <c r="AD2002" i="1" s="1"/>
  <c r="AB2002" i="1" s="1"/>
  <c r="AI2002" i="1" l="1"/>
  <c r="F2002" i="1" s="1"/>
  <c r="AJ2002" i="1"/>
  <c r="AH2002" i="1" s="1"/>
  <c r="C2004" i="1"/>
  <c r="AE2003" i="1"/>
  <c r="AD2003" i="1" s="1"/>
  <c r="C2005" i="1" l="1"/>
  <c r="AE2004" i="1"/>
  <c r="AD2004" i="1" s="1"/>
  <c r="C2006" i="1" l="1"/>
  <c r="AE2005" i="1"/>
  <c r="AD2005" i="1" s="1"/>
  <c r="C2007" i="1" l="1"/>
  <c r="AE2006" i="1"/>
  <c r="AD2006" i="1" s="1"/>
  <c r="C2008" i="1" l="1"/>
  <c r="AE2007" i="1"/>
  <c r="AD2007" i="1" s="1"/>
  <c r="AB2007" i="1" s="1"/>
  <c r="AI2007" i="1" l="1"/>
  <c r="AJ2007" i="1"/>
  <c r="AH2007" i="1" s="1"/>
  <c r="F2007" i="1" s="1"/>
  <c r="C2009" i="1"/>
  <c r="AE2008" i="1"/>
  <c r="AD2008" i="1" s="1"/>
  <c r="C2011" i="1" l="1"/>
  <c r="AE2009" i="1"/>
  <c r="AD2009" i="1" s="1"/>
  <c r="C2012" i="1" l="1"/>
  <c r="AE2011" i="1"/>
  <c r="AD2011" i="1" s="1"/>
  <c r="C2013" i="1" l="1"/>
  <c r="AE2012" i="1"/>
  <c r="AD2012" i="1" s="1"/>
  <c r="AB2012" i="1" s="1"/>
  <c r="AI2012" i="1" l="1"/>
  <c r="AJ2012" i="1"/>
  <c r="AH2012" i="1" s="1"/>
  <c r="F2012" i="1" s="1"/>
  <c r="C2014" i="1"/>
  <c r="AE2013" i="1"/>
  <c r="AD2013" i="1" s="1"/>
  <c r="C2015" i="1" l="1"/>
  <c r="AE2014" i="1"/>
  <c r="AD2014" i="1" s="1"/>
  <c r="AB2014" i="1" s="1"/>
  <c r="AI2014" i="1" l="1"/>
  <c r="F2014" i="1" s="1"/>
  <c r="AJ2014" i="1"/>
  <c r="AH2014" i="1" s="1"/>
  <c r="C2016" i="1"/>
  <c r="AE2015" i="1"/>
  <c r="AD2015" i="1" s="1"/>
  <c r="AB2015" i="1" s="1"/>
  <c r="AI2015" i="1" l="1"/>
  <c r="AJ2015" i="1"/>
  <c r="AH2015" i="1" s="1"/>
  <c r="C2017" i="1"/>
  <c r="AE2016" i="1"/>
  <c r="AD2016" i="1" s="1"/>
  <c r="C2018" i="1" l="1"/>
  <c r="AE2017" i="1"/>
  <c r="AD2017" i="1" s="1"/>
  <c r="C2019" i="1" l="1"/>
  <c r="AE2018" i="1"/>
  <c r="AD2018" i="1" s="1"/>
  <c r="C2020" i="1" l="1"/>
  <c r="AE2019" i="1"/>
  <c r="AD2019" i="1" s="1"/>
  <c r="AB2019" i="1" s="1"/>
  <c r="AJ2019" i="1" l="1"/>
  <c r="AH2019" i="1" s="1"/>
  <c r="AI2019" i="1"/>
  <c r="F2019" i="1" s="1"/>
  <c r="C2021" i="1"/>
  <c r="AE2020" i="1"/>
  <c r="AD2020" i="1" s="1"/>
  <c r="C2022" i="1" l="1"/>
  <c r="AE2021" i="1"/>
  <c r="AD2021" i="1" s="1"/>
  <c r="C2023" i="1" l="1"/>
  <c r="AE2022" i="1"/>
  <c r="AD2022" i="1" s="1"/>
  <c r="AB2022" i="1" s="1"/>
  <c r="AJ2022" i="1" l="1"/>
  <c r="AH2022" i="1" s="1"/>
  <c r="AI2022" i="1"/>
  <c r="F2022" i="1" s="1"/>
  <c r="C2024" i="1"/>
  <c r="AE2023" i="1"/>
  <c r="AD2023" i="1" s="1"/>
  <c r="C2025" i="1" l="1"/>
  <c r="AE2024" i="1"/>
  <c r="AD2024" i="1" s="1"/>
  <c r="AB2024" i="1" s="1"/>
  <c r="AI2024" i="1" l="1"/>
  <c r="F2024" i="1" s="1"/>
  <c r="AJ2024" i="1"/>
  <c r="AH2024" i="1" s="1"/>
  <c r="C2026" i="1"/>
  <c r="AE2025" i="1"/>
  <c r="AD2025" i="1" s="1"/>
  <c r="C2027" i="1" l="1"/>
  <c r="AE2026" i="1"/>
  <c r="AD2026" i="1" s="1"/>
  <c r="AB2026" i="1" s="1"/>
  <c r="AI2026" i="1" l="1"/>
  <c r="AJ2026" i="1"/>
  <c r="AH2026" i="1" s="1"/>
  <c r="F2026" i="1" s="1"/>
  <c r="C2028" i="1"/>
  <c r="AE2027" i="1"/>
  <c r="AD2027" i="1" s="1"/>
  <c r="C2029" i="1" l="1"/>
  <c r="AE2028" i="1"/>
  <c r="AD2028" i="1" s="1"/>
  <c r="C2030" i="1" l="1"/>
  <c r="AE2029" i="1"/>
  <c r="AD2029" i="1" s="1"/>
  <c r="C2031" i="1" l="1"/>
  <c r="AE2030" i="1"/>
  <c r="AD2030" i="1" s="1"/>
  <c r="C2032" i="1" l="1"/>
  <c r="AE2031" i="1"/>
  <c r="AD2031" i="1" s="1"/>
  <c r="AB2031" i="1" s="1"/>
  <c r="AI2031" i="1" l="1"/>
  <c r="AJ2031" i="1"/>
  <c r="AH2031" i="1" s="1"/>
  <c r="C2033" i="1"/>
  <c r="AE2032" i="1"/>
  <c r="AD2032" i="1" s="1"/>
  <c r="AB2032" i="1" s="1"/>
  <c r="AI2032" i="1" l="1"/>
  <c r="AJ2032" i="1"/>
  <c r="AH2032" i="1" s="1"/>
  <c r="F2032" i="1" s="1"/>
  <c r="C2034" i="1"/>
  <c r="AE2033" i="1"/>
  <c r="AD2033" i="1" s="1"/>
  <c r="AB2033" i="1" s="1"/>
  <c r="AJ2033" i="1" l="1"/>
  <c r="AH2033" i="1" s="1"/>
  <c r="F2033" i="1" s="1"/>
  <c r="AI2033" i="1"/>
  <c r="C2035" i="1"/>
  <c r="AE2034" i="1"/>
  <c r="AD2034" i="1" s="1"/>
  <c r="C2036" i="1" l="1"/>
  <c r="AE2035" i="1"/>
  <c r="AD2035" i="1" s="1"/>
  <c r="C2037" i="1" l="1"/>
  <c r="AE2036" i="1"/>
  <c r="AD2036" i="1" s="1"/>
  <c r="C2038" i="1" l="1"/>
  <c r="AE2037" i="1"/>
  <c r="AD2037" i="1" s="1"/>
  <c r="C2039" i="1" l="1"/>
  <c r="AE2038" i="1"/>
  <c r="AD2038" i="1" s="1"/>
  <c r="C2040" i="1" l="1"/>
  <c r="AE2039" i="1"/>
  <c r="AD2039" i="1" s="1"/>
  <c r="AB2039" i="1" s="1"/>
  <c r="AI2039" i="1" l="1"/>
  <c r="F2039" i="1" s="1"/>
  <c r="AJ2039" i="1"/>
  <c r="AH2039" i="1" s="1"/>
  <c r="C2041" i="1"/>
  <c r="AE2040" i="1"/>
  <c r="AD2040" i="1" s="1"/>
  <c r="C2042" i="1" l="1"/>
  <c r="AE2041" i="1"/>
  <c r="AD2041" i="1" s="1"/>
  <c r="AB2041" i="1" s="1"/>
  <c r="AI2041" i="1" l="1"/>
  <c r="AJ2041" i="1"/>
  <c r="AH2041" i="1" s="1"/>
  <c r="F2041" i="1" s="1"/>
  <c r="C2043" i="1"/>
  <c r="AE2042" i="1"/>
  <c r="AD2042" i="1" s="1"/>
  <c r="C2044" i="1" l="1"/>
  <c r="AE2043" i="1"/>
  <c r="AD2043" i="1" s="1"/>
  <c r="C2045" i="1" l="1"/>
  <c r="AE2044" i="1"/>
  <c r="AD2044" i="1" s="1"/>
  <c r="C2046" i="1" l="1"/>
  <c r="AE2045" i="1"/>
  <c r="AD2045" i="1" s="1"/>
  <c r="C2047" i="1" l="1"/>
  <c r="AE2046" i="1"/>
  <c r="AD2046" i="1" s="1"/>
  <c r="AB2046" i="1" s="1"/>
  <c r="AI2046" i="1" l="1"/>
  <c r="F2046" i="1" s="1"/>
  <c r="AJ2046" i="1"/>
  <c r="AH2046" i="1" s="1"/>
  <c r="C2048" i="1"/>
  <c r="AE2047" i="1"/>
  <c r="AD2047" i="1" s="1"/>
  <c r="C2049" i="1" l="1"/>
  <c r="AE2048" i="1"/>
  <c r="AD2048" i="1" s="1"/>
  <c r="C2050" i="1" l="1"/>
  <c r="AE2049" i="1"/>
  <c r="AD2049" i="1" s="1"/>
  <c r="C2051" i="1" l="1"/>
  <c r="AE2050" i="1"/>
  <c r="AD2050" i="1" s="1"/>
  <c r="C2052" i="1" l="1"/>
  <c r="AE2051" i="1"/>
  <c r="AD2051" i="1" s="1"/>
  <c r="C2053" i="1" l="1"/>
  <c r="AE2052" i="1"/>
  <c r="AD2052" i="1" s="1"/>
  <c r="C2054" i="1" l="1"/>
  <c r="AE2053" i="1"/>
  <c r="AD2053" i="1" s="1"/>
  <c r="C2055" i="1" l="1"/>
  <c r="AE2054" i="1"/>
  <c r="AD2054" i="1" s="1"/>
  <c r="AB2054" i="1" s="1"/>
  <c r="AI2054" i="1" l="1"/>
  <c r="AJ2054" i="1"/>
  <c r="AH2054" i="1" s="1"/>
  <c r="F2054" i="1" s="1"/>
  <c r="C2056" i="1"/>
  <c r="AE2055" i="1"/>
  <c r="AD2055" i="1" s="1"/>
  <c r="C2057" i="1" l="1"/>
  <c r="AE2056" i="1"/>
  <c r="AD2056" i="1" s="1"/>
  <c r="C2058" i="1" l="1"/>
  <c r="AE2057" i="1"/>
  <c r="AD2057" i="1" s="1"/>
  <c r="C2059" i="1" l="1"/>
  <c r="AE2058" i="1"/>
  <c r="AD2058" i="1" s="1"/>
  <c r="C2060" i="1" l="1"/>
  <c r="AE2059" i="1"/>
  <c r="AD2059" i="1" s="1"/>
  <c r="C2061" i="1" l="1"/>
  <c r="AE2060" i="1"/>
  <c r="AD2060" i="1" s="1"/>
  <c r="C2062" i="1" l="1"/>
  <c r="AE2061" i="1"/>
  <c r="AD2061" i="1" s="1"/>
  <c r="C2063" i="1" l="1"/>
  <c r="AE2062" i="1"/>
  <c r="AD2062" i="1" s="1"/>
  <c r="AB2062" i="1" s="1"/>
  <c r="AJ2062" i="1" l="1"/>
  <c r="AH2062" i="1" s="1"/>
  <c r="F2062" i="1" s="1"/>
  <c r="AI2062" i="1"/>
  <c r="C2064" i="1"/>
  <c r="AE2063" i="1"/>
  <c r="AD2063" i="1" s="1"/>
  <c r="C2065" i="1" l="1"/>
  <c r="AE2064" i="1"/>
  <c r="AD2064" i="1" s="1"/>
  <c r="C2066" i="1" l="1"/>
  <c r="AE2065" i="1"/>
  <c r="AD2065" i="1" s="1"/>
  <c r="AB2065" i="1" s="1"/>
  <c r="AI2065" i="1" l="1"/>
  <c r="AJ2065" i="1"/>
  <c r="AH2065" i="1" s="1"/>
  <c r="F2065" i="1" s="1"/>
  <c r="C2067" i="1"/>
  <c r="AE2066" i="1"/>
  <c r="AD2066" i="1" s="1"/>
  <c r="AB2066" i="1" s="1"/>
  <c r="AJ2066" i="1" l="1"/>
  <c r="AH2066" i="1" s="1"/>
  <c r="AI2066" i="1"/>
  <c r="F2066" i="1" s="1"/>
  <c r="C2068" i="1"/>
  <c r="AE2067" i="1"/>
  <c r="AD2067" i="1" s="1"/>
  <c r="C2069" i="1" l="1"/>
  <c r="AE2068" i="1"/>
  <c r="AD2068" i="1" s="1"/>
  <c r="AB2068" i="1" s="1"/>
  <c r="AI2068" i="1" l="1"/>
  <c r="AJ2068" i="1"/>
  <c r="AH2068" i="1" s="1"/>
  <c r="C2070" i="1"/>
  <c r="AE2069" i="1"/>
  <c r="AD2069" i="1" s="1"/>
  <c r="AB2069" i="1" s="1"/>
  <c r="AI2069" i="1" l="1"/>
  <c r="F2069" i="1" s="1"/>
  <c r="AJ2069" i="1"/>
  <c r="AH2069" i="1" s="1"/>
  <c r="C2071" i="1"/>
  <c r="AE2070" i="1"/>
  <c r="AD2070" i="1" s="1"/>
  <c r="C2072" i="1" l="1"/>
  <c r="AE2071" i="1"/>
  <c r="AD2071" i="1" s="1"/>
  <c r="AB2071" i="1" s="1"/>
  <c r="AI2071" i="1" l="1"/>
  <c r="AJ2071" i="1"/>
  <c r="AH2071" i="1" s="1"/>
  <c r="F2071" i="1" s="1"/>
  <c r="C2073" i="1"/>
  <c r="AE2072" i="1"/>
  <c r="AD2072" i="1" s="1"/>
  <c r="C2075" i="1" l="1"/>
  <c r="AE2073" i="1"/>
  <c r="AD2073" i="1" s="1"/>
  <c r="AB2073" i="1" s="1"/>
  <c r="AJ2073" i="1" l="1"/>
  <c r="AH2073" i="1" s="1"/>
  <c r="AI2073" i="1"/>
  <c r="F2073" i="1" s="1"/>
  <c r="C2076" i="1"/>
  <c r="AE2075" i="1"/>
  <c r="AD2075" i="1" s="1"/>
  <c r="AB2075" i="1" s="1"/>
  <c r="AI2075" i="1" l="1"/>
  <c r="AJ2075" i="1"/>
  <c r="AH2075" i="1" s="1"/>
  <c r="F2075" i="1" s="1"/>
  <c r="C2077" i="1"/>
  <c r="AE2076" i="1"/>
  <c r="AD2076" i="1" s="1"/>
  <c r="C2078" i="1" l="1"/>
  <c r="AE2077" i="1"/>
  <c r="AD2077" i="1" s="1"/>
  <c r="C2079" i="1" l="1"/>
  <c r="AE2078" i="1"/>
  <c r="AD2078" i="1" s="1"/>
  <c r="C2080" i="1" l="1"/>
  <c r="AE2079" i="1"/>
  <c r="AD2079" i="1" s="1"/>
  <c r="C2081" i="1" l="1"/>
  <c r="AE2080" i="1"/>
  <c r="AD2080" i="1" s="1"/>
  <c r="AB2080" i="1" s="1"/>
  <c r="AI2080" i="1" l="1"/>
  <c r="F2080" i="1" s="1"/>
  <c r="AJ2080" i="1"/>
  <c r="AH2080" i="1" s="1"/>
  <c r="C2082" i="1"/>
  <c r="AE2081" i="1"/>
  <c r="AD2081" i="1" s="1"/>
  <c r="C2083" i="1" l="1"/>
  <c r="AE2082" i="1"/>
  <c r="AD2082" i="1" s="1"/>
  <c r="C2084" i="1" l="1"/>
  <c r="AE2083" i="1"/>
  <c r="AD2083" i="1" s="1"/>
  <c r="C2085" i="1" l="1"/>
  <c r="AE2084" i="1"/>
  <c r="AD2084" i="1" s="1"/>
  <c r="C2086" i="1" l="1"/>
  <c r="AE2085" i="1"/>
  <c r="AD2085" i="1" s="1"/>
  <c r="C2087" i="1" l="1"/>
  <c r="AE2086" i="1"/>
  <c r="AD2086" i="1" s="1"/>
  <c r="C2088" i="1" l="1"/>
  <c r="AE2087" i="1"/>
  <c r="AD2087" i="1" s="1"/>
  <c r="C2089" i="1" l="1"/>
  <c r="AE2088" i="1"/>
  <c r="AD2088" i="1" s="1"/>
  <c r="AB2088" i="1" s="1"/>
  <c r="AI2088" i="1" l="1"/>
  <c r="AJ2088" i="1"/>
  <c r="AH2088" i="1" s="1"/>
  <c r="F2088" i="1" s="1"/>
  <c r="C2090" i="1"/>
  <c r="AE2089" i="1"/>
  <c r="AD2089" i="1" s="1"/>
  <c r="C2091" i="1" l="1"/>
  <c r="AE2090" i="1"/>
  <c r="AD2090" i="1" s="1"/>
  <c r="C2092" i="1" l="1"/>
  <c r="AE2091" i="1"/>
  <c r="AD2091" i="1" s="1"/>
  <c r="C2093" i="1" l="1"/>
  <c r="AE2092" i="1"/>
  <c r="AD2092" i="1" s="1"/>
  <c r="C2094" i="1" l="1"/>
  <c r="AE2093" i="1"/>
  <c r="AD2093" i="1" s="1"/>
  <c r="AB2093" i="1" s="1"/>
  <c r="AI2093" i="1" l="1"/>
  <c r="AJ2093" i="1"/>
  <c r="AH2093" i="1" s="1"/>
  <c r="F2093" i="1" s="1"/>
  <c r="C2095" i="1"/>
  <c r="AE2094" i="1"/>
  <c r="AD2094" i="1" s="1"/>
  <c r="C2096" i="1" l="1"/>
  <c r="AE2095" i="1"/>
  <c r="AD2095" i="1" s="1"/>
  <c r="C2097" i="1" l="1"/>
  <c r="AE2096" i="1"/>
  <c r="AD2096" i="1" s="1"/>
  <c r="AB2096" i="1" s="1"/>
  <c r="AJ2096" i="1" l="1"/>
  <c r="AH2096" i="1" s="1"/>
  <c r="AI2096" i="1"/>
  <c r="F2096" i="1" s="1"/>
  <c r="C2098" i="1"/>
  <c r="AE2097" i="1"/>
  <c r="AD2097" i="1" s="1"/>
  <c r="AB2097" i="1" s="1"/>
  <c r="AJ2097" i="1" l="1"/>
  <c r="AH2097" i="1" s="1"/>
  <c r="AI2097" i="1"/>
  <c r="C2099" i="1"/>
  <c r="AE2098" i="1"/>
  <c r="AD2098" i="1" s="1"/>
  <c r="C2100" i="1" l="1"/>
  <c r="AE2099" i="1"/>
  <c r="AD2099" i="1" s="1"/>
  <c r="C2101" i="1" l="1"/>
  <c r="AE2100" i="1"/>
  <c r="AD2100" i="1" s="1"/>
  <c r="C2102" i="1" l="1"/>
  <c r="AE2101" i="1"/>
  <c r="AD2101" i="1" s="1"/>
  <c r="AB2101" i="1" s="1"/>
  <c r="AI2101" i="1" l="1"/>
  <c r="AJ2101" i="1"/>
  <c r="AH2101" i="1" s="1"/>
  <c r="F2101" i="1" s="1"/>
  <c r="C2103" i="1"/>
  <c r="AE2102" i="1"/>
  <c r="AD2102" i="1" s="1"/>
  <c r="AB2102" i="1" s="1"/>
  <c r="AI2102" i="1" l="1"/>
  <c r="F2102" i="1" s="1"/>
  <c r="AJ2102" i="1"/>
  <c r="AH2102" i="1" s="1"/>
  <c r="C2104" i="1"/>
  <c r="AE2103" i="1"/>
  <c r="AD2103" i="1" s="1"/>
  <c r="C2105" i="1" l="1"/>
  <c r="AE2104" i="1"/>
  <c r="AD2104" i="1" s="1"/>
  <c r="AB2104" i="1" s="1"/>
  <c r="AI2104" i="1" l="1"/>
  <c r="AJ2104" i="1"/>
  <c r="AH2104" i="1" s="1"/>
  <c r="C2106" i="1"/>
  <c r="AE2105" i="1"/>
  <c r="AD2105" i="1" s="1"/>
  <c r="AB2105" i="1" s="1"/>
  <c r="AI2105" i="1" l="1"/>
  <c r="F2105" i="1" s="1"/>
  <c r="AJ2105" i="1"/>
  <c r="AH2105" i="1" s="1"/>
  <c r="C2107" i="1"/>
  <c r="AE2106" i="1"/>
  <c r="AD2106" i="1" s="1"/>
  <c r="C2108" i="1" l="1"/>
  <c r="AE2107" i="1"/>
  <c r="AD2107" i="1" s="1"/>
  <c r="AB2107" i="1" s="1"/>
  <c r="AJ2107" i="1" l="1"/>
  <c r="AH2107" i="1" s="1"/>
  <c r="F2107" i="1" s="1"/>
  <c r="AI2107" i="1"/>
  <c r="C2109" i="1"/>
  <c r="AE2108" i="1"/>
  <c r="AD2108" i="1" s="1"/>
  <c r="AB2108" i="1" s="1"/>
  <c r="AI2108" i="1" l="1"/>
  <c r="AJ2108" i="1"/>
  <c r="AH2108" i="1" s="1"/>
  <c r="F2108" i="1" s="1"/>
  <c r="C2110" i="1"/>
  <c r="AE2109" i="1"/>
  <c r="AD2109" i="1" s="1"/>
  <c r="C2111" i="1" l="1"/>
  <c r="AE2110" i="1"/>
  <c r="AD2110" i="1" s="1"/>
  <c r="AB2110" i="1" s="1"/>
  <c r="AI2110" i="1" l="1"/>
  <c r="AJ2110" i="1"/>
  <c r="AH2110" i="1" s="1"/>
  <c r="C2112" i="1"/>
  <c r="AE2111" i="1"/>
  <c r="AD2111" i="1" s="1"/>
  <c r="AB2111" i="1" s="1"/>
  <c r="AJ2111" i="1" l="1"/>
  <c r="AH2111" i="1" s="1"/>
  <c r="AI2111" i="1"/>
  <c r="C2113" i="1"/>
  <c r="AE2112" i="1"/>
  <c r="AD2112" i="1" s="1"/>
  <c r="C2114" i="1" l="1"/>
  <c r="AE2113" i="1"/>
  <c r="AD2113" i="1" s="1"/>
  <c r="C2115" i="1" l="1"/>
  <c r="AE2114" i="1"/>
  <c r="AD2114" i="1" s="1"/>
  <c r="C2116" i="1" l="1"/>
  <c r="AE2115" i="1"/>
  <c r="AD2115" i="1" s="1"/>
  <c r="C2117" i="1" l="1"/>
  <c r="AE2116" i="1"/>
  <c r="AD2116" i="1" s="1"/>
  <c r="AB2116" i="1" s="1"/>
  <c r="AI2116" i="1" l="1"/>
  <c r="AJ2116" i="1"/>
  <c r="AH2116" i="1" s="1"/>
  <c r="C2118" i="1"/>
  <c r="AE2117" i="1"/>
  <c r="AD2117" i="1" s="1"/>
  <c r="AB2117" i="1" s="1"/>
  <c r="AI2117" i="1" l="1"/>
  <c r="AJ2117" i="1"/>
  <c r="AH2117" i="1" s="1"/>
  <c r="F2117" i="1" s="1"/>
  <c r="C2119" i="1"/>
  <c r="AE2118" i="1"/>
  <c r="AD2118" i="1" s="1"/>
  <c r="C2120" i="1" l="1"/>
  <c r="AE2119" i="1"/>
  <c r="AD2119" i="1" s="1"/>
  <c r="C2121" i="1" l="1"/>
  <c r="AE2120" i="1"/>
  <c r="AD2120" i="1" s="1"/>
  <c r="C2122" i="1" l="1"/>
  <c r="AE2121" i="1"/>
  <c r="AD2121" i="1" s="1"/>
  <c r="C2123" i="1" l="1"/>
  <c r="AE2122" i="1"/>
  <c r="AD2122" i="1" s="1"/>
  <c r="AB2122" i="1" s="1"/>
  <c r="AI2122" i="1" l="1"/>
  <c r="F2122" i="1" s="1"/>
  <c r="AJ2122" i="1"/>
  <c r="AH2122" i="1" s="1"/>
  <c r="C2124" i="1"/>
  <c r="AE2123" i="1"/>
  <c r="AD2123" i="1" s="1"/>
  <c r="C2125" i="1" l="1"/>
  <c r="AE2124" i="1"/>
  <c r="AD2124" i="1" s="1"/>
  <c r="C2126" i="1" l="1"/>
  <c r="AE2125" i="1"/>
  <c r="AD2125" i="1" s="1"/>
  <c r="C2127" i="1" l="1"/>
  <c r="AE2126" i="1"/>
  <c r="AD2126" i="1" s="1"/>
  <c r="C2128" i="1" l="1"/>
  <c r="AE2127" i="1"/>
  <c r="AD2127" i="1" s="1"/>
  <c r="C2129" i="1" l="1"/>
  <c r="AE2128" i="1"/>
  <c r="AD2128" i="1" s="1"/>
  <c r="C2130" i="1" l="1"/>
  <c r="AE2129" i="1"/>
  <c r="AD2129" i="1" s="1"/>
  <c r="C2131" i="1" l="1"/>
  <c r="AE2130" i="1"/>
  <c r="AD2130" i="1" s="1"/>
  <c r="C2132" i="1" l="1"/>
  <c r="AE2131" i="1"/>
  <c r="AD2131" i="1" s="1"/>
  <c r="C2133" i="1" l="1"/>
  <c r="AE2132" i="1"/>
  <c r="AD2132" i="1" s="1"/>
  <c r="C2134" i="1" l="1"/>
  <c r="AE2133" i="1"/>
  <c r="AD2133" i="1" s="1"/>
  <c r="AB2133" i="1" s="1"/>
  <c r="AI2133" i="1" l="1"/>
  <c r="F2133" i="1" s="1"/>
  <c r="AJ2133" i="1"/>
  <c r="AH2133" i="1" s="1"/>
  <c r="C2135" i="1"/>
  <c r="AE2134" i="1"/>
  <c r="AD2134" i="1" s="1"/>
  <c r="C2136" i="1" l="1"/>
  <c r="AE2135" i="1"/>
  <c r="AD2135" i="1" s="1"/>
  <c r="C2137" i="1" l="1"/>
  <c r="AE2136" i="1"/>
  <c r="AD2136" i="1" s="1"/>
  <c r="C2139" i="1" l="1"/>
  <c r="AE2137" i="1"/>
  <c r="AD2137" i="1" s="1"/>
  <c r="C2140" i="1" l="1"/>
  <c r="AE2139" i="1"/>
  <c r="AD2139" i="1" s="1"/>
  <c r="C2141" i="1" l="1"/>
  <c r="AE2140" i="1"/>
  <c r="AD2140" i="1" s="1"/>
  <c r="C2142" i="1" l="1"/>
  <c r="AE2141" i="1"/>
  <c r="AD2141" i="1" s="1"/>
  <c r="C2143" i="1" l="1"/>
  <c r="AE2142" i="1"/>
  <c r="AD2142" i="1" s="1"/>
  <c r="C2144" i="1" l="1"/>
  <c r="AE2143" i="1"/>
  <c r="AD2143" i="1" s="1"/>
  <c r="C2145" i="1" l="1"/>
  <c r="AE2144" i="1"/>
  <c r="AD2144" i="1" s="1"/>
  <c r="AB2144" i="1" s="1"/>
  <c r="AI2144" i="1" l="1"/>
  <c r="F2144" i="1" s="1"/>
  <c r="AJ2144" i="1"/>
  <c r="AH2144" i="1" s="1"/>
  <c r="C2146" i="1"/>
  <c r="AE2145" i="1"/>
  <c r="AD2145" i="1" s="1"/>
  <c r="C2147" i="1" l="1"/>
  <c r="AE2146" i="1"/>
  <c r="AD2146" i="1" s="1"/>
  <c r="C2148" i="1" l="1"/>
  <c r="AE2147" i="1"/>
  <c r="AD2147" i="1" s="1"/>
  <c r="C2149" i="1" l="1"/>
  <c r="AE2148" i="1"/>
  <c r="AD2148" i="1" s="1"/>
  <c r="C2150" i="1" l="1"/>
  <c r="AE2149" i="1"/>
  <c r="AD2149" i="1" s="1"/>
  <c r="C2151" i="1" l="1"/>
  <c r="AE2150" i="1"/>
  <c r="AD2150" i="1" s="1"/>
  <c r="C2152" i="1" l="1"/>
  <c r="AE2151" i="1"/>
  <c r="AD2151" i="1" s="1"/>
  <c r="C2153" i="1" l="1"/>
  <c r="AE2152" i="1"/>
  <c r="AD2152" i="1" s="1"/>
  <c r="C2154" i="1" l="1"/>
  <c r="AE2153" i="1"/>
  <c r="AD2153" i="1" s="1"/>
  <c r="C2155" i="1" l="1"/>
  <c r="AE2154" i="1"/>
  <c r="AD2154" i="1" s="1"/>
  <c r="C2156" i="1" l="1"/>
  <c r="AE2155" i="1"/>
  <c r="AD2155" i="1" s="1"/>
  <c r="C2157" i="1" l="1"/>
  <c r="AE2156" i="1"/>
  <c r="AD2156" i="1" s="1"/>
  <c r="C2158" i="1" l="1"/>
  <c r="AE2157" i="1"/>
  <c r="AD2157" i="1" s="1"/>
  <c r="C2159" i="1" l="1"/>
  <c r="AE2158" i="1"/>
  <c r="AD2158" i="1" s="1"/>
  <c r="C2160" i="1" l="1"/>
  <c r="AE2159" i="1"/>
  <c r="AD2159" i="1" s="1"/>
  <c r="AB2159" i="1" s="1"/>
  <c r="AI2159" i="1" l="1"/>
  <c r="AJ2159" i="1"/>
  <c r="AH2159" i="1" s="1"/>
  <c r="F2159" i="1" s="1"/>
  <c r="C2161" i="1"/>
  <c r="AE2160" i="1"/>
  <c r="AD2160" i="1" s="1"/>
  <c r="C2162" i="1" l="1"/>
  <c r="AE2161" i="1"/>
  <c r="AD2161" i="1" s="1"/>
  <c r="C2163" i="1" l="1"/>
  <c r="AE2162" i="1"/>
  <c r="AD2162" i="1" s="1"/>
  <c r="C2164" i="1" l="1"/>
  <c r="AE2163" i="1"/>
  <c r="AD2163" i="1" s="1"/>
  <c r="C2165" i="1" l="1"/>
  <c r="AE2164" i="1"/>
  <c r="AD2164" i="1" s="1"/>
  <c r="AB2164" i="1" s="1"/>
  <c r="AI2164" i="1" l="1"/>
  <c r="AJ2164" i="1"/>
  <c r="AH2164" i="1" s="1"/>
  <c r="F2164" i="1" s="1"/>
  <c r="C2166" i="1"/>
  <c r="AE2165" i="1"/>
  <c r="AD2165" i="1" s="1"/>
  <c r="C2167" i="1" l="1"/>
  <c r="AE2166" i="1"/>
  <c r="AD2166" i="1" s="1"/>
  <c r="C2168" i="1" l="1"/>
  <c r="AE2167" i="1"/>
  <c r="AD2167" i="1" s="1"/>
  <c r="C2169" i="1" l="1"/>
  <c r="AE2168" i="1"/>
  <c r="AD2168" i="1" s="1"/>
  <c r="C2170" i="1" l="1"/>
  <c r="AE2169" i="1"/>
  <c r="AD2169" i="1" s="1"/>
  <c r="AB2169" i="1" s="1"/>
  <c r="AI2169" i="1" l="1"/>
  <c r="AJ2169" i="1"/>
  <c r="AH2169" i="1" s="1"/>
  <c r="C2171" i="1"/>
  <c r="AE2170" i="1"/>
  <c r="AD2170" i="1" s="1"/>
  <c r="C2172" i="1" l="1"/>
  <c r="AE2171" i="1"/>
  <c r="AD2171" i="1" s="1"/>
  <c r="C2173" i="1" l="1"/>
  <c r="AE2172" i="1"/>
  <c r="AD2172" i="1" s="1"/>
  <c r="AB2172" i="1" s="1"/>
  <c r="AI2172" i="1" l="1"/>
  <c r="AJ2172" i="1"/>
  <c r="AH2172" i="1" s="1"/>
  <c r="F2172" i="1" s="1"/>
  <c r="C2174" i="1"/>
  <c r="AE2173" i="1"/>
  <c r="AD2173" i="1" s="1"/>
  <c r="C2175" i="1" l="1"/>
  <c r="AE2174" i="1"/>
  <c r="AD2174" i="1" s="1"/>
  <c r="C2176" i="1" l="1"/>
  <c r="AE2175" i="1"/>
  <c r="AD2175" i="1" s="1"/>
  <c r="AB2175" i="1" s="1"/>
  <c r="AI2175" i="1" l="1"/>
  <c r="AJ2175" i="1"/>
  <c r="AH2175" i="1" s="1"/>
  <c r="C2177" i="1"/>
  <c r="AE2176" i="1"/>
  <c r="AD2176" i="1" s="1"/>
  <c r="C2178" i="1" l="1"/>
  <c r="AE2177" i="1"/>
  <c r="AD2177" i="1" s="1"/>
  <c r="C2179" i="1" l="1"/>
  <c r="AE2178" i="1"/>
  <c r="AD2178" i="1" s="1"/>
  <c r="C2180" i="1" l="1"/>
  <c r="AE2179" i="1"/>
  <c r="AD2179" i="1" s="1"/>
  <c r="C2181" i="1" l="1"/>
  <c r="AE2180" i="1"/>
  <c r="AD2180" i="1" s="1"/>
  <c r="C2182" i="1" l="1"/>
  <c r="AE2181" i="1"/>
  <c r="AD2181" i="1" s="1"/>
  <c r="C2183" i="1" l="1"/>
  <c r="AE2182" i="1"/>
  <c r="AD2182" i="1" s="1"/>
  <c r="C2184" i="1" l="1"/>
  <c r="AE2183" i="1"/>
  <c r="AD2183" i="1" s="1"/>
  <c r="C2185" i="1" l="1"/>
  <c r="AE2184" i="1"/>
  <c r="AD2184" i="1" s="1"/>
  <c r="AE2185" i="1" l="1"/>
  <c r="AD2185" i="1" s="1"/>
  <c r="C2186" i="1"/>
  <c r="C2187" i="1" l="1"/>
  <c r="AE2186" i="1"/>
  <c r="AD2186" i="1" s="1"/>
  <c r="C2188" i="1" l="1"/>
  <c r="AE2187" i="1"/>
  <c r="AD2187" i="1" s="1"/>
  <c r="C2189" i="1" l="1"/>
  <c r="AE2188" i="1"/>
  <c r="AD2188" i="1" s="1"/>
  <c r="C2190" i="1" l="1"/>
  <c r="AE2189" i="1"/>
  <c r="AD2189" i="1" s="1"/>
  <c r="C2191" i="1" l="1"/>
  <c r="AE2190" i="1"/>
  <c r="AD2190" i="1" s="1"/>
  <c r="C2192" i="1" l="1"/>
  <c r="AE2191" i="1"/>
  <c r="AD2191" i="1" s="1"/>
  <c r="C2193" i="1" l="1"/>
  <c r="AE2192" i="1"/>
  <c r="AD2192" i="1" s="1"/>
  <c r="C2194" i="1" l="1"/>
  <c r="AE2193" i="1"/>
  <c r="AD2193" i="1" s="1"/>
  <c r="C2195" i="1" l="1"/>
  <c r="AE2194" i="1"/>
  <c r="AD2194" i="1" s="1"/>
  <c r="AB2194" i="1" s="1"/>
  <c r="AJ2194" i="1" l="1"/>
  <c r="AH2194" i="1" s="1"/>
  <c r="F2194" i="1" s="1"/>
  <c r="AI2194" i="1"/>
  <c r="C2196" i="1"/>
  <c r="AE2195" i="1"/>
  <c r="AD2195" i="1" s="1"/>
  <c r="C2197" i="1" l="1"/>
  <c r="AE2196" i="1"/>
  <c r="AD2196" i="1" s="1"/>
  <c r="AB2196" i="1" s="1"/>
  <c r="AJ2196" i="1" l="1"/>
  <c r="AH2196" i="1" s="1"/>
  <c r="AI2196" i="1"/>
  <c r="C2198" i="1"/>
  <c r="AE2197" i="1"/>
  <c r="AD2197" i="1" s="1"/>
  <c r="C2199" i="1" l="1"/>
  <c r="AE2198" i="1"/>
  <c r="AD2198" i="1" s="1"/>
  <c r="C2200" i="1" l="1"/>
  <c r="AE2199" i="1"/>
  <c r="AD2199" i="1" s="1"/>
  <c r="AB2199" i="1" s="1"/>
  <c r="AJ2199" i="1" l="1"/>
  <c r="AH2199" i="1" s="1"/>
  <c r="F2199" i="1" s="1"/>
  <c r="AI2199" i="1"/>
  <c r="C2201" i="1"/>
  <c r="AE2200" i="1"/>
  <c r="AD2200" i="1" s="1"/>
  <c r="C2203" i="1" l="1"/>
  <c r="AE2201" i="1"/>
  <c r="AD2201" i="1" s="1"/>
  <c r="C2204" i="1" l="1"/>
  <c r="AE2203" i="1"/>
  <c r="AD2203" i="1" s="1"/>
  <c r="C2205" i="1" l="1"/>
  <c r="AE2204" i="1"/>
  <c r="AD2204" i="1" s="1"/>
  <c r="AB2204" i="1" s="1"/>
  <c r="AJ2204" i="1" l="1"/>
  <c r="AH2204" i="1" s="1"/>
  <c r="F2204" i="1" s="1"/>
  <c r="AI2204" i="1"/>
  <c r="C2206" i="1"/>
  <c r="AE2205" i="1"/>
  <c r="AD2205" i="1" s="1"/>
  <c r="C2207" i="1" l="1"/>
  <c r="AE2206" i="1"/>
  <c r="AD2206" i="1" s="1"/>
  <c r="C2208" i="1" l="1"/>
  <c r="AE2207" i="1"/>
  <c r="AD2207" i="1" s="1"/>
  <c r="AB2207" i="1" s="1"/>
  <c r="AJ2207" i="1" l="1"/>
  <c r="AH2207" i="1" s="1"/>
  <c r="AI2207" i="1"/>
  <c r="C2209" i="1"/>
  <c r="AE2208" i="1"/>
  <c r="AD2208" i="1" s="1"/>
  <c r="C2210" i="1" l="1"/>
  <c r="AE2209" i="1"/>
  <c r="AD2209" i="1" s="1"/>
  <c r="C2211" i="1" l="1"/>
  <c r="AE2210" i="1"/>
  <c r="AD2210" i="1" s="1"/>
  <c r="C2212" i="1" l="1"/>
  <c r="AE2211" i="1"/>
  <c r="AD2211" i="1" s="1"/>
  <c r="AB2211" i="1" s="1"/>
  <c r="AI2211" i="1" l="1"/>
  <c r="F2211" i="1" s="1"/>
  <c r="AJ2211" i="1"/>
  <c r="AH2211" i="1" s="1"/>
  <c r="C2213" i="1"/>
  <c r="AE2212" i="1"/>
  <c r="AD2212" i="1" s="1"/>
  <c r="AB2212" i="1" s="1"/>
  <c r="C2214" i="1" l="1"/>
  <c r="AE2213" i="1"/>
  <c r="AD2213" i="1" s="1"/>
  <c r="AB2213" i="1" s="1"/>
  <c r="AI2212" i="1"/>
  <c r="AJ2212" i="1"/>
  <c r="AH2212" i="1" s="1"/>
  <c r="F2212" i="1" s="1"/>
  <c r="AI2213" i="1" l="1"/>
  <c r="AJ2213" i="1"/>
  <c r="AH2213" i="1" s="1"/>
  <c r="C2215" i="1"/>
  <c r="AE2214" i="1"/>
  <c r="AD2214" i="1" s="1"/>
  <c r="AB2214" i="1" s="1"/>
  <c r="C2216" i="1" l="1"/>
  <c r="AE2215" i="1"/>
  <c r="AD2215" i="1" s="1"/>
  <c r="AI2214" i="1"/>
  <c r="F2214" i="1" s="1"/>
  <c r="AJ2214" i="1"/>
  <c r="AH2214" i="1" s="1"/>
  <c r="C2217" i="1" l="1"/>
  <c r="AE2216" i="1"/>
  <c r="AD2216" i="1" s="1"/>
  <c r="C2218" i="1" l="1"/>
  <c r="AE2217" i="1"/>
  <c r="AD2217" i="1" s="1"/>
  <c r="AB2217" i="1" s="1"/>
  <c r="AJ2217" i="1" l="1"/>
  <c r="AH2217" i="1" s="1"/>
  <c r="AI2217" i="1"/>
  <c r="F2217" i="1" s="1"/>
  <c r="C2219" i="1"/>
  <c r="AE2218" i="1"/>
  <c r="AD2218" i="1" s="1"/>
  <c r="AB2218" i="1" s="1"/>
  <c r="AJ2218" i="1" l="1"/>
  <c r="AH2218" i="1" s="1"/>
  <c r="AI2218" i="1"/>
  <c r="C2220" i="1"/>
  <c r="AE2219" i="1"/>
  <c r="AD2219" i="1" s="1"/>
  <c r="AB2219" i="1" s="1"/>
  <c r="AI2219" i="1" l="1"/>
  <c r="F2219" i="1" s="1"/>
  <c r="AJ2219" i="1"/>
  <c r="AH2219" i="1" s="1"/>
  <c r="C2221" i="1"/>
  <c r="AE2220" i="1"/>
  <c r="AD2220" i="1" s="1"/>
  <c r="AB2220" i="1" s="1"/>
  <c r="AI2220" i="1" l="1"/>
  <c r="F2220" i="1" s="1"/>
  <c r="AJ2220" i="1"/>
  <c r="AH2220" i="1" s="1"/>
  <c r="C2222" i="1"/>
  <c r="AE2221" i="1"/>
  <c r="AD2221" i="1" s="1"/>
  <c r="C2223" i="1" l="1"/>
  <c r="AE2222" i="1"/>
  <c r="AD2222" i="1" s="1"/>
  <c r="AB2222" i="1" s="1"/>
  <c r="AI2222" i="1" l="1"/>
  <c r="F2222" i="1" s="1"/>
  <c r="AJ2222" i="1"/>
  <c r="AH2222" i="1" s="1"/>
  <c r="C2224" i="1"/>
  <c r="AE2223" i="1"/>
  <c r="AD2223" i="1" s="1"/>
  <c r="C2225" i="1" l="1"/>
  <c r="AE2224" i="1"/>
  <c r="AD2224" i="1" s="1"/>
  <c r="C2226" i="1" l="1"/>
  <c r="AE2225" i="1"/>
  <c r="AD2225" i="1" s="1"/>
  <c r="C2227" i="1" l="1"/>
  <c r="AE2226" i="1"/>
  <c r="AD2226" i="1" s="1"/>
  <c r="C2228" i="1" l="1"/>
  <c r="AE2227" i="1"/>
  <c r="AD2227" i="1" s="1"/>
  <c r="AB2227" i="1" s="1"/>
  <c r="AJ2227" i="1" l="1"/>
  <c r="AH2227" i="1" s="1"/>
  <c r="F2227" i="1" s="1"/>
  <c r="AI2227" i="1"/>
  <c r="C2229" i="1"/>
  <c r="AE2228" i="1"/>
  <c r="AD2228" i="1" s="1"/>
  <c r="AB2228" i="1" s="1"/>
  <c r="C2230" i="1" l="1"/>
  <c r="AE2229" i="1"/>
  <c r="AD2229" i="1" s="1"/>
  <c r="AJ2228" i="1"/>
  <c r="AH2228" i="1" s="1"/>
  <c r="AI2228" i="1"/>
  <c r="F2228" i="1" s="1"/>
  <c r="C2231" i="1" l="1"/>
  <c r="AE2230" i="1"/>
  <c r="AD2230" i="1" s="1"/>
  <c r="AB2230" i="1" s="1"/>
  <c r="AI2230" i="1" l="1"/>
  <c r="AJ2230" i="1"/>
  <c r="AH2230" i="1" s="1"/>
  <c r="C2232" i="1"/>
  <c r="AE2231" i="1"/>
  <c r="AD2231" i="1" s="1"/>
  <c r="AB2231" i="1" s="1"/>
  <c r="AJ2231" i="1" l="1"/>
  <c r="AH2231" i="1" s="1"/>
  <c r="F2231" i="1" s="1"/>
  <c r="AI2231" i="1"/>
  <c r="C2233" i="1"/>
  <c r="AE2232" i="1"/>
  <c r="AD2232" i="1" s="1"/>
  <c r="AB2232" i="1" s="1"/>
  <c r="AI2232" i="1" l="1"/>
  <c r="F2232" i="1" s="1"/>
  <c r="AJ2232" i="1"/>
  <c r="AH2232" i="1" s="1"/>
  <c r="C2234" i="1"/>
  <c r="AE2233" i="1"/>
  <c r="AD2233" i="1" s="1"/>
  <c r="AB2233" i="1" s="1"/>
  <c r="AJ2233" i="1" l="1"/>
  <c r="AH2233" i="1" s="1"/>
  <c r="AI2233" i="1"/>
  <c r="F2233" i="1" s="1"/>
  <c r="C2235" i="1"/>
  <c r="AE2234" i="1"/>
  <c r="AD2234" i="1" s="1"/>
  <c r="C2236" i="1" l="1"/>
  <c r="AE2235" i="1"/>
  <c r="AD2235" i="1" s="1"/>
  <c r="C2237" i="1" l="1"/>
  <c r="AE2236" i="1"/>
  <c r="AD2236" i="1" s="1"/>
  <c r="C2238" i="1" l="1"/>
  <c r="AE2237" i="1"/>
  <c r="AD2237" i="1" s="1"/>
  <c r="C2239" i="1" l="1"/>
  <c r="AE2238" i="1"/>
  <c r="AD2238" i="1" s="1"/>
  <c r="AB2238" i="1" s="1"/>
  <c r="AI2238" i="1" l="1"/>
  <c r="AJ2238" i="1"/>
  <c r="AH2238" i="1" s="1"/>
  <c r="F2238" i="1" s="1"/>
  <c r="C2240" i="1"/>
  <c r="AE2239" i="1"/>
  <c r="AD2239" i="1" s="1"/>
  <c r="C2241" i="1" l="1"/>
  <c r="AE2240" i="1"/>
  <c r="AD2240" i="1" s="1"/>
  <c r="C2242" i="1" l="1"/>
  <c r="AE2241" i="1"/>
  <c r="AD2241" i="1" s="1"/>
  <c r="C2243" i="1" l="1"/>
  <c r="AE2242" i="1"/>
  <c r="AD2242" i="1" s="1"/>
  <c r="C2244" i="1" l="1"/>
  <c r="AE2243" i="1"/>
  <c r="AD2243" i="1" s="1"/>
  <c r="AB2243" i="1" s="1"/>
  <c r="AI2243" i="1" l="1"/>
  <c r="AJ2243" i="1"/>
  <c r="AH2243" i="1" s="1"/>
  <c r="F2243" i="1" s="1"/>
  <c r="C2245" i="1"/>
  <c r="AE2244" i="1"/>
  <c r="AD2244" i="1" s="1"/>
  <c r="C2246" i="1" l="1"/>
  <c r="AE2245" i="1"/>
  <c r="AD2245" i="1" s="1"/>
  <c r="C2247" i="1" l="1"/>
  <c r="AE2246" i="1"/>
  <c r="AD2246" i="1" s="1"/>
  <c r="AB2246" i="1" s="1"/>
  <c r="C2248" i="1" l="1"/>
  <c r="AE2247" i="1"/>
  <c r="AD2247" i="1" s="1"/>
  <c r="AB2247" i="1" s="1"/>
  <c r="AI2246" i="1"/>
  <c r="AJ2246" i="1"/>
  <c r="AH2246" i="1" s="1"/>
  <c r="AI2247" i="1" l="1"/>
  <c r="AJ2247" i="1"/>
  <c r="AH2247" i="1" s="1"/>
  <c r="F2247" i="1" s="1"/>
  <c r="C2249" i="1"/>
  <c r="AE2248" i="1"/>
  <c r="AD2248" i="1" s="1"/>
  <c r="C2250" i="1" l="1"/>
  <c r="AE2249" i="1"/>
  <c r="AD2249" i="1" s="1"/>
  <c r="AB2249" i="1" s="1"/>
  <c r="AI2249" i="1" l="1"/>
  <c r="AJ2249" i="1"/>
  <c r="AH2249" i="1" s="1"/>
  <c r="F2249" i="1" s="1"/>
  <c r="C2251" i="1"/>
  <c r="AE2250" i="1"/>
  <c r="AD2250" i="1" s="1"/>
  <c r="C2252" i="1" l="1"/>
  <c r="AE2251" i="1"/>
  <c r="AD2251" i="1" s="1"/>
  <c r="C2253" i="1" l="1"/>
  <c r="AE2252" i="1"/>
  <c r="AD2252" i="1" s="1"/>
  <c r="C2254" i="1" l="1"/>
  <c r="AE2253" i="1"/>
  <c r="AD2253" i="1" s="1"/>
  <c r="AB2253" i="1" s="1"/>
  <c r="AJ2253" i="1" l="1"/>
  <c r="AH2253" i="1" s="1"/>
  <c r="F2253" i="1" s="1"/>
  <c r="AI2253" i="1"/>
  <c r="C2255" i="1"/>
  <c r="AE2254" i="1"/>
  <c r="AD2254" i="1" s="1"/>
  <c r="C2256" i="1" l="1"/>
  <c r="AE2255" i="1"/>
  <c r="AD2255" i="1" s="1"/>
  <c r="C2257" i="1" l="1"/>
  <c r="AE2256" i="1"/>
  <c r="AD2256" i="1" s="1"/>
  <c r="C2258" i="1" l="1"/>
  <c r="AE2257" i="1"/>
  <c r="AD2257" i="1" s="1"/>
  <c r="C2259" i="1" l="1"/>
  <c r="AE2258" i="1"/>
  <c r="AD2258" i="1" s="1"/>
  <c r="AB2258" i="1" s="1"/>
  <c r="C2260" i="1" l="1"/>
  <c r="AE2259" i="1"/>
  <c r="AD2259" i="1" s="1"/>
  <c r="AI2258" i="1"/>
  <c r="AJ2258" i="1"/>
  <c r="AH2258" i="1" s="1"/>
  <c r="F2258" i="1" s="1"/>
  <c r="C2261" i="1" l="1"/>
  <c r="AE2260" i="1"/>
  <c r="AD2260" i="1" s="1"/>
  <c r="C2262" i="1" l="1"/>
  <c r="AE2261" i="1"/>
  <c r="AD2261" i="1" s="1"/>
  <c r="AB2261" i="1" s="1"/>
  <c r="AI2261" i="1" l="1"/>
  <c r="AJ2261" i="1"/>
  <c r="AH2261" i="1" s="1"/>
  <c r="C2263" i="1"/>
  <c r="AE2262" i="1"/>
  <c r="AD2262" i="1" s="1"/>
  <c r="AB2262" i="1" s="1"/>
  <c r="AI2262" i="1" l="1"/>
  <c r="AJ2262" i="1"/>
  <c r="AH2262" i="1" s="1"/>
  <c r="F2262" i="1" s="1"/>
  <c r="C2264" i="1"/>
  <c r="AE2263" i="1"/>
  <c r="AD2263" i="1" s="1"/>
  <c r="C2265" i="1" l="1"/>
  <c r="AE2264" i="1"/>
  <c r="AD2264" i="1" s="1"/>
  <c r="AB2264" i="1" s="1"/>
  <c r="AI2264" i="1" l="1"/>
  <c r="AJ2264" i="1"/>
  <c r="AH2264" i="1" s="1"/>
  <c r="F2264" i="1" s="1"/>
  <c r="C2267" i="1"/>
  <c r="AE2265" i="1"/>
  <c r="AD2265" i="1" s="1"/>
  <c r="AB2265" i="1" s="1"/>
  <c r="AI2265" i="1" l="1"/>
  <c r="AJ2265" i="1"/>
  <c r="AH2265" i="1" s="1"/>
  <c r="F2265" i="1" s="1"/>
  <c r="C2268" i="1"/>
  <c r="AE2267" i="1"/>
  <c r="AD2267" i="1" s="1"/>
  <c r="C2269" i="1" l="1"/>
  <c r="AE2268" i="1"/>
  <c r="AD2268" i="1" s="1"/>
  <c r="C2270" i="1" l="1"/>
  <c r="AE2269" i="1"/>
  <c r="AD2269" i="1" s="1"/>
  <c r="C2271" i="1" l="1"/>
  <c r="AE2270" i="1"/>
  <c r="AD2270" i="1" s="1"/>
  <c r="AB2270" i="1" s="1"/>
  <c r="AI2270" i="1" l="1"/>
  <c r="F2270" i="1" s="1"/>
  <c r="AJ2270" i="1"/>
  <c r="AH2270" i="1" s="1"/>
  <c r="C2272" i="1"/>
  <c r="AE2271" i="1"/>
  <c r="AD2271" i="1" s="1"/>
  <c r="C2273" i="1" l="1"/>
  <c r="AE2272" i="1"/>
  <c r="AD2272" i="1" s="1"/>
  <c r="C2274" i="1" l="1"/>
  <c r="AE2273" i="1"/>
  <c r="AD2273" i="1" s="1"/>
  <c r="AB2273" i="1" s="1"/>
  <c r="AI2273" i="1" l="1"/>
  <c r="F2273" i="1" s="1"/>
  <c r="AJ2273" i="1"/>
  <c r="AH2273" i="1" s="1"/>
  <c r="C2275" i="1"/>
  <c r="AE2274" i="1"/>
  <c r="AD2274" i="1" s="1"/>
  <c r="AB2274" i="1" s="1"/>
  <c r="AI2274" i="1" l="1"/>
  <c r="F2274" i="1" s="1"/>
  <c r="AJ2274" i="1"/>
  <c r="AH2274" i="1" s="1"/>
  <c r="C2276" i="1"/>
  <c r="AE2275" i="1"/>
  <c r="AD2275" i="1" s="1"/>
  <c r="C2277" i="1" l="1"/>
  <c r="AE2276" i="1"/>
  <c r="AD2276" i="1" s="1"/>
  <c r="C2278" i="1" l="1"/>
  <c r="AE2277" i="1"/>
  <c r="AD2277" i="1" s="1"/>
  <c r="C2279" i="1" l="1"/>
  <c r="AE2278" i="1"/>
  <c r="AD2278" i="1" s="1"/>
  <c r="C2280" i="1" l="1"/>
  <c r="AE2279" i="1"/>
  <c r="AD2279" i="1" s="1"/>
  <c r="AB2279" i="1" s="1"/>
  <c r="AI2279" i="1" l="1"/>
  <c r="AJ2279" i="1"/>
  <c r="AH2279" i="1" s="1"/>
  <c r="C2281" i="1"/>
  <c r="AE2280" i="1"/>
  <c r="AD2280" i="1" s="1"/>
  <c r="AB2280" i="1" s="1"/>
  <c r="AI2280" i="1" l="1"/>
  <c r="AJ2280" i="1"/>
  <c r="AH2280" i="1" s="1"/>
  <c r="F2280" i="1" s="1"/>
  <c r="C2282" i="1"/>
  <c r="AE2281" i="1"/>
  <c r="AD2281" i="1" s="1"/>
  <c r="AB2281" i="1" s="1"/>
  <c r="AI2281" i="1" l="1"/>
  <c r="F2281" i="1" s="1"/>
  <c r="AJ2281" i="1"/>
  <c r="AH2281" i="1" s="1"/>
  <c r="C2283" i="1"/>
  <c r="AE2282" i="1"/>
  <c r="AD2282" i="1" s="1"/>
  <c r="AB2282" i="1" s="1"/>
  <c r="AJ2282" i="1" l="1"/>
  <c r="AH2282" i="1" s="1"/>
  <c r="F2282" i="1" s="1"/>
  <c r="AI2282" i="1"/>
  <c r="C2284" i="1"/>
  <c r="AE2283" i="1"/>
  <c r="AD2283" i="1" s="1"/>
  <c r="AB2283" i="1" s="1"/>
  <c r="C2285" i="1" l="1"/>
  <c r="AE2284" i="1"/>
  <c r="AD2284" i="1" s="1"/>
  <c r="AB2284" i="1" s="1"/>
  <c r="AI2283" i="1"/>
  <c r="AJ2283" i="1"/>
  <c r="AH2283" i="1" s="1"/>
  <c r="F2283" i="1" s="1"/>
  <c r="AJ2284" i="1" l="1"/>
  <c r="AH2284" i="1" s="1"/>
  <c r="AI2284" i="1"/>
  <c r="F2284" i="1" s="1"/>
  <c r="C2286" i="1"/>
  <c r="AE2285" i="1"/>
  <c r="AD2285" i="1" s="1"/>
  <c r="C2287" i="1" l="1"/>
  <c r="AE2286" i="1"/>
  <c r="AD2286" i="1" s="1"/>
  <c r="AB2286" i="1" s="1"/>
  <c r="AI2286" i="1" l="1"/>
  <c r="AJ2286" i="1"/>
  <c r="AH2286" i="1" s="1"/>
  <c r="F2286" i="1" s="1"/>
  <c r="C2288" i="1"/>
  <c r="AE2287" i="1"/>
  <c r="AD2287" i="1" s="1"/>
  <c r="AB2287" i="1" s="1"/>
  <c r="AJ2287" i="1" l="1"/>
  <c r="AH2287" i="1" s="1"/>
  <c r="F2287" i="1" s="1"/>
  <c r="AI2287" i="1"/>
  <c r="C2289" i="1"/>
  <c r="AE2288" i="1"/>
  <c r="AD2288" i="1" s="1"/>
  <c r="AB2288" i="1" s="1"/>
  <c r="AI2288" i="1" l="1"/>
  <c r="AJ2288" i="1"/>
  <c r="AH2288" i="1" s="1"/>
  <c r="F2288" i="1" s="1"/>
  <c r="C2290" i="1"/>
  <c r="AE2289" i="1"/>
  <c r="AD2289" i="1" s="1"/>
  <c r="AB2289" i="1" s="1"/>
  <c r="AI2289" i="1" l="1"/>
  <c r="AJ2289" i="1"/>
  <c r="AH2289" i="1" s="1"/>
  <c r="F2289" i="1" s="1"/>
  <c r="C2291" i="1"/>
  <c r="AE2290" i="1"/>
  <c r="AD2290" i="1" s="1"/>
  <c r="AB2290" i="1" s="1"/>
  <c r="AJ2290" i="1" l="1"/>
  <c r="AH2290" i="1" s="1"/>
  <c r="AI2290" i="1"/>
  <c r="F2290" i="1" s="1"/>
  <c r="C2292" i="1"/>
  <c r="AE2291" i="1"/>
  <c r="AD2291" i="1" s="1"/>
  <c r="AB2291" i="1" s="1"/>
  <c r="AJ2291" i="1" l="1"/>
  <c r="AH2291" i="1" s="1"/>
  <c r="AI2291" i="1"/>
  <c r="F2291" i="1" s="1"/>
  <c r="C2293" i="1"/>
  <c r="AE2292" i="1"/>
  <c r="AD2292" i="1" s="1"/>
  <c r="AB2292" i="1" s="1"/>
  <c r="AJ2292" i="1" l="1"/>
  <c r="AH2292" i="1" s="1"/>
  <c r="F2292" i="1" s="1"/>
  <c r="AI2292" i="1"/>
  <c r="C2294" i="1"/>
  <c r="AE2293" i="1"/>
  <c r="AD2293" i="1" s="1"/>
  <c r="AB2293" i="1" s="1"/>
  <c r="AI2293" i="1" l="1"/>
  <c r="F2293" i="1" s="1"/>
  <c r="AJ2293" i="1"/>
  <c r="AH2293" i="1" s="1"/>
  <c r="C2295" i="1"/>
  <c r="AE2294" i="1"/>
  <c r="AD2294" i="1" s="1"/>
  <c r="AB2294" i="1" s="1"/>
  <c r="C2296" i="1" l="1"/>
  <c r="AE2295" i="1"/>
  <c r="AD2295" i="1" s="1"/>
  <c r="AI2294" i="1"/>
  <c r="F2294" i="1" s="1"/>
  <c r="AJ2294" i="1"/>
  <c r="AH2294" i="1" s="1"/>
  <c r="C2297" i="1" l="1"/>
  <c r="AE2296" i="1"/>
  <c r="AD2296" i="1" s="1"/>
  <c r="C2298" i="1" l="1"/>
  <c r="AE2297" i="1"/>
  <c r="AD2297" i="1" s="1"/>
  <c r="C2299" i="1" l="1"/>
  <c r="AE2298" i="1"/>
  <c r="AD2298" i="1" s="1"/>
  <c r="AB2298" i="1" s="1"/>
  <c r="AI2298" i="1" l="1"/>
  <c r="AJ2298" i="1"/>
  <c r="AH2298" i="1" s="1"/>
  <c r="F2298" i="1" s="1"/>
  <c r="C2300" i="1"/>
  <c r="AE2299" i="1"/>
  <c r="AD2299" i="1" s="1"/>
  <c r="C2301" i="1" l="1"/>
  <c r="AE2300" i="1"/>
  <c r="AD2300" i="1" s="1"/>
  <c r="C2302" i="1" l="1"/>
  <c r="AE2301" i="1"/>
  <c r="AD2301" i="1" s="1"/>
  <c r="C2303" i="1" l="1"/>
  <c r="AE2302" i="1"/>
  <c r="AD2302" i="1" s="1"/>
  <c r="C2304" i="1" l="1"/>
  <c r="AE2303" i="1"/>
  <c r="AD2303" i="1" s="1"/>
  <c r="AB2303" i="1" s="1"/>
  <c r="AI2303" i="1" l="1"/>
  <c r="AJ2303" i="1"/>
  <c r="AH2303" i="1" s="1"/>
  <c r="F2303" i="1" s="1"/>
  <c r="C2305" i="1"/>
  <c r="AE2304" i="1"/>
  <c r="AD2304" i="1" s="1"/>
  <c r="C2306" i="1" l="1"/>
  <c r="AE2305" i="1"/>
  <c r="AD2305" i="1" s="1"/>
  <c r="C2307" i="1" l="1"/>
  <c r="AE2306" i="1"/>
  <c r="AD2306" i="1" s="1"/>
  <c r="C2308" i="1" l="1"/>
  <c r="AE2307" i="1"/>
  <c r="AD2307" i="1" s="1"/>
  <c r="C2309" i="1" l="1"/>
  <c r="AE2308" i="1"/>
  <c r="AD2308" i="1" s="1"/>
  <c r="C2310" i="1" l="1"/>
  <c r="AE2309" i="1"/>
  <c r="AD2309" i="1" s="1"/>
  <c r="AB2309" i="1" s="1"/>
  <c r="AI2309" i="1" l="1"/>
  <c r="AJ2309" i="1"/>
  <c r="AH2309" i="1" s="1"/>
  <c r="F2309" i="1" s="1"/>
  <c r="C2311" i="1"/>
  <c r="AE2310" i="1"/>
  <c r="AD2310" i="1" s="1"/>
  <c r="AB2310" i="1" s="1"/>
  <c r="AJ2310" i="1" l="1"/>
  <c r="AH2310" i="1" s="1"/>
  <c r="F2310" i="1" s="1"/>
  <c r="AI2310" i="1"/>
  <c r="C2312" i="1"/>
  <c r="AE2311" i="1"/>
  <c r="AD2311" i="1" s="1"/>
  <c r="C2313" i="1" l="1"/>
  <c r="AE2312" i="1"/>
  <c r="AD2312" i="1" s="1"/>
  <c r="C2314" i="1" l="1"/>
  <c r="AE2313" i="1"/>
  <c r="AD2313" i="1" s="1"/>
  <c r="C2315" i="1" l="1"/>
  <c r="AE2314" i="1"/>
  <c r="AD2314" i="1" s="1"/>
  <c r="AB2314" i="1" s="1"/>
  <c r="AI2314" i="1" l="1"/>
  <c r="AJ2314" i="1"/>
  <c r="AH2314" i="1" s="1"/>
  <c r="C2316" i="1"/>
  <c r="AE2315" i="1"/>
  <c r="AD2315" i="1" s="1"/>
  <c r="C2317" i="1" l="1"/>
  <c r="AE2316" i="1"/>
  <c r="AD2316" i="1" s="1"/>
  <c r="C2318" i="1" l="1"/>
  <c r="AE2317" i="1"/>
  <c r="AD2317" i="1" s="1"/>
  <c r="C2319" i="1" l="1"/>
  <c r="AE2318" i="1"/>
  <c r="AD2318" i="1" s="1"/>
  <c r="C2320" i="1" l="1"/>
  <c r="AE2319" i="1"/>
  <c r="AD2319" i="1" s="1"/>
  <c r="AB2319" i="1" s="1"/>
  <c r="AI2319" i="1" l="1"/>
  <c r="AJ2319" i="1"/>
  <c r="AH2319" i="1" s="1"/>
  <c r="F2319" i="1" s="1"/>
  <c r="C2321" i="1"/>
  <c r="AE2320" i="1"/>
  <c r="AD2320" i="1" s="1"/>
  <c r="C2322" i="1" l="1"/>
  <c r="AE2321" i="1"/>
  <c r="AD2321" i="1" s="1"/>
  <c r="AB2321" i="1" s="1"/>
  <c r="AJ2321" i="1" l="1"/>
  <c r="AH2321" i="1" s="1"/>
  <c r="F2321" i="1" s="1"/>
  <c r="AI2321" i="1"/>
  <c r="C2323" i="1"/>
  <c r="AE2322" i="1"/>
  <c r="AD2322" i="1" s="1"/>
  <c r="C2324" i="1" l="1"/>
  <c r="AE2323" i="1"/>
  <c r="AD2323" i="1" s="1"/>
  <c r="C2325" i="1" l="1"/>
  <c r="AE2324" i="1"/>
  <c r="AD2324" i="1" s="1"/>
  <c r="AB2324" i="1" s="1"/>
  <c r="AI2324" i="1" l="1"/>
  <c r="AJ2324" i="1"/>
  <c r="AH2324" i="1" s="1"/>
  <c r="C2326" i="1"/>
  <c r="AE2325" i="1"/>
  <c r="AD2325" i="1" s="1"/>
  <c r="AB2325" i="1" s="1"/>
  <c r="AI2325" i="1" l="1"/>
  <c r="F2325" i="1" s="1"/>
  <c r="AJ2325" i="1"/>
  <c r="AH2325" i="1" s="1"/>
  <c r="C2327" i="1"/>
  <c r="AE2326" i="1"/>
  <c r="AD2326" i="1" s="1"/>
  <c r="C2328" i="1" l="1"/>
  <c r="AE2327" i="1"/>
  <c r="AD2327" i="1" s="1"/>
  <c r="AB2327" i="1" s="1"/>
  <c r="AI2327" i="1" l="1"/>
  <c r="F2327" i="1" s="1"/>
  <c r="AJ2327" i="1"/>
  <c r="AH2327" i="1" s="1"/>
  <c r="C2329" i="1"/>
  <c r="AE2328" i="1"/>
  <c r="AD2328" i="1" s="1"/>
  <c r="C2331" i="1" l="1"/>
  <c r="AE2329" i="1"/>
  <c r="AD2329" i="1" s="1"/>
  <c r="C2332" i="1" l="1"/>
  <c r="AE2331" i="1"/>
  <c r="AD2331" i="1" s="1"/>
  <c r="C2333" i="1" l="1"/>
  <c r="AE2332" i="1"/>
  <c r="AD2332" i="1" s="1"/>
  <c r="AB2332" i="1" s="1"/>
  <c r="AI2332" i="1" l="1"/>
  <c r="AJ2332" i="1"/>
  <c r="AH2332" i="1" s="1"/>
  <c r="F2332" i="1" s="1"/>
  <c r="C2334" i="1"/>
  <c r="AE2333" i="1"/>
  <c r="AD2333" i="1" s="1"/>
  <c r="C2335" i="1" l="1"/>
  <c r="AE2334" i="1"/>
  <c r="AD2334" i="1" s="1"/>
  <c r="C2336" i="1" l="1"/>
  <c r="AE2335" i="1"/>
  <c r="AD2335" i="1" s="1"/>
  <c r="C2337" i="1" l="1"/>
  <c r="AE2336" i="1"/>
  <c r="AD2336" i="1" s="1"/>
  <c r="C2338" i="1" l="1"/>
  <c r="AE2337" i="1"/>
  <c r="AD2337" i="1" s="1"/>
  <c r="AB2337" i="1" s="1"/>
  <c r="AJ2337" i="1" l="1"/>
  <c r="AH2337" i="1" s="1"/>
  <c r="AI2337" i="1"/>
  <c r="F2337" i="1" s="1"/>
  <c r="C2339" i="1"/>
  <c r="AE2338" i="1"/>
  <c r="AD2338" i="1" s="1"/>
  <c r="AB2338" i="1" s="1"/>
  <c r="AI2338" i="1" l="1"/>
  <c r="F2338" i="1" s="1"/>
  <c r="AJ2338" i="1"/>
  <c r="AH2338" i="1" s="1"/>
  <c r="C2340" i="1"/>
  <c r="AE2339" i="1"/>
  <c r="AD2339" i="1" s="1"/>
  <c r="C2341" i="1" l="1"/>
  <c r="AE2340" i="1"/>
  <c r="AD2340" i="1" s="1"/>
  <c r="C2342" i="1" l="1"/>
  <c r="AE2341" i="1"/>
  <c r="AD2341" i="1" s="1"/>
  <c r="AB2341" i="1" s="1"/>
  <c r="AI2341" i="1" l="1"/>
  <c r="AJ2341" i="1"/>
  <c r="AH2341" i="1" s="1"/>
  <c r="F2341" i="1" s="1"/>
  <c r="C2343" i="1"/>
  <c r="AE2342" i="1"/>
  <c r="AD2342" i="1" s="1"/>
  <c r="AB2342" i="1" s="1"/>
  <c r="AI2342" i="1" l="1"/>
  <c r="F2342" i="1" s="1"/>
  <c r="AJ2342" i="1"/>
  <c r="AH2342" i="1" s="1"/>
  <c r="C2344" i="1"/>
  <c r="AE2343" i="1"/>
  <c r="AD2343" i="1" s="1"/>
  <c r="C2345" i="1" l="1"/>
  <c r="AE2344" i="1"/>
  <c r="AD2344" i="1" s="1"/>
  <c r="C2346" i="1" l="1"/>
  <c r="AE2345" i="1"/>
  <c r="AD2345" i="1" s="1"/>
  <c r="C2347" i="1" l="1"/>
  <c r="AE2346" i="1"/>
  <c r="AD2346" i="1" s="1"/>
  <c r="C2348" i="1" l="1"/>
  <c r="AE2347" i="1"/>
  <c r="AD2347" i="1" s="1"/>
  <c r="C2349" i="1" l="1"/>
  <c r="AE2348" i="1"/>
  <c r="AD2348" i="1" s="1"/>
  <c r="AB2348" i="1" s="1"/>
  <c r="AI2348" i="1" l="1"/>
  <c r="F2348" i="1" s="1"/>
  <c r="AJ2348" i="1"/>
  <c r="AH2348" i="1" s="1"/>
  <c r="C2350" i="1"/>
  <c r="AE2349" i="1"/>
  <c r="AD2349" i="1" s="1"/>
  <c r="AB2349" i="1" s="1"/>
  <c r="C2351" i="1" l="1"/>
  <c r="AE2350" i="1"/>
  <c r="AD2350" i="1" s="1"/>
  <c r="AI2349" i="1"/>
  <c r="F2349" i="1" s="1"/>
  <c r="AJ2349" i="1"/>
  <c r="AH2349" i="1" s="1"/>
  <c r="C2352" i="1" l="1"/>
  <c r="AE2351" i="1"/>
  <c r="AD2351" i="1" s="1"/>
  <c r="C2353" i="1" l="1"/>
  <c r="AE2352" i="1"/>
  <c r="AD2352" i="1" s="1"/>
  <c r="C2354" i="1" l="1"/>
  <c r="AE2353" i="1"/>
  <c r="AD2353" i="1" s="1"/>
  <c r="C2355" i="1" l="1"/>
  <c r="AE2354" i="1"/>
  <c r="AD2354" i="1" s="1"/>
  <c r="C2356" i="1" l="1"/>
  <c r="AE2355" i="1"/>
  <c r="AD2355" i="1" s="1"/>
  <c r="C2357" i="1" l="1"/>
  <c r="AE2356" i="1"/>
  <c r="AD2356" i="1" s="1"/>
  <c r="C2358" i="1" l="1"/>
  <c r="AE2357" i="1"/>
  <c r="AD2357" i="1" s="1"/>
  <c r="AB2357" i="1" s="1"/>
  <c r="AI2357" i="1" l="1"/>
  <c r="AJ2357" i="1"/>
  <c r="AH2357" i="1" s="1"/>
  <c r="C2359" i="1"/>
  <c r="AE2358" i="1"/>
  <c r="AD2358" i="1" s="1"/>
  <c r="C2360" i="1" l="1"/>
  <c r="AE2359" i="1"/>
  <c r="AD2359" i="1" s="1"/>
  <c r="AB2359" i="1" s="1"/>
  <c r="AI2359" i="1" l="1"/>
  <c r="AJ2359" i="1"/>
  <c r="AH2359" i="1" s="1"/>
  <c r="F2359" i="1" s="1"/>
  <c r="C2361" i="1"/>
  <c r="AE2360" i="1"/>
  <c r="AD2360" i="1" s="1"/>
  <c r="C2362" i="1" l="1"/>
  <c r="AE2361" i="1"/>
  <c r="AD2361" i="1" s="1"/>
  <c r="C2363" i="1" l="1"/>
  <c r="AE2362" i="1"/>
  <c r="AD2362" i="1" s="1"/>
  <c r="AB2362" i="1" s="1"/>
  <c r="AI2362" i="1" l="1"/>
  <c r="AJ2362" i="1"/>
  <c r="AH2362" i="1" s="1"/>
  <c r="F2362" i="1" s="1"/>
  <c r="C2364" i="1"/>
  <c r="AE2363" i="1"/>
  <c r="AD2363" i="1" s="1"/>
  <c r="AE2364" i="1" l="1"/>
  <c r="AD2364" i="1" s="1"/>
  <c r="AB2364" i="1" s="1"/>
  <c r="C2365" i="1"/>
  <c r="C2366" i="1" l="1"/>
  <c r="AE2365" i="1"/>
  <c r="AD2365" i="1" s="1"/>
  <c r="AJ2364" i="1"/>
  <c r="AH2364" i="1" s="1"/>
  <c r="F2364" i="1" s="1"/>
  <c r="AI2364" i="1"/>
  <c r="C2367" i="1" l="1"/>
  <c r="AE2366" i="1"/>
  <c r="AD2366" i="1" s="1"/>
  <c r="AB2366" i="1" s="1"/>
  <c r="AI2366" i="1" l="1"/>
  <c r="F2366" i="1" s="1"/>
  <c r="AJ2366" i="1"/>
  <c r="AH2366" i="1" s="1"/>
  <c r="C2368" i="1"/>
  <c r="AE2367" i="1"/>
  <c r="AD2367" i="1" s="1"/>
  <c r="AB2367" i="1" s="1"/>
  <c r="C2369" i="1" l="1"/>
  <c r="AE2368" i="1"/>
  <c r="AD2368" i="1" s="1"/>
  <c r="AI2367" i="1"/>
  <c r="F2367" i="1" s="1"/>
  <c r="AJ2367" i="1"/>
  <c r="AH2367" i="1" s="1"/>
  <c r="C2370" i="1" l="1"/>
  <c r="AE2369" i="1"/>
  <c r="AD2369" i="1" s="1"/>
  <c r="AB2369" i="1" s="1"/>
  <c r="AJ2369" i="1" l="1"/>
  <c r="AH2369" i="1" s="1"/>
  <c r="AI2369" i="1"/>
  <c r="C2371" i="1"/>
  <c r="AE2370" i="1"/>
  <c r="AD2370" i="1" s="1"/>
  <c r="C2372" i="1" l="1"/>
  <c r="AE2371" i="1"/>
  <c r="AD2371" i="1" s="1"/>
  <c r="C2373" i="1" l="1"/>
  <c r="AE2372" i="1"/>
  <c r="AD2372" i="1" s="1"/>
  <c r="C2374" i="1" l="1"/>
  <c r="AE2373" i="1"/>
  <c r="AD2373" i="1" s="1"/>
  <c r="C2375" i="1" l="1"/>
  <c r="AE2374" i="1"/>
  <c r="AD2374" i="1" s="1"/>
  <c r="C2376" i="1" l="1"/>
  <c r="AE2375" i="1"/>
  <c r="AD2375" i="1" s="1"/>
  <c r="AB2375" i="1" s="1"/>
  <c r="AJ2375" i="1" l="1"/>
  <c r="AH2375" i="1" s="1"/>
  <c r="AI2375" i="1"/>
  <c r="C2377" i="1"/>
  <c r="AE2376" i="1"/>
  <c r="AD2376" i="1" s="1"/>
  <c r="C2378" i="1" l="1"/>
  <c r="AE2377" i="1"/>
  <c r="AD2377" i="1" s="1"/>
  <c r="AB2377" i="1" s="1"/>
  <c r="AI2377" i="1" l="1"/>
  <c r="AJ2377" i="1"/>
  <c r="AH2377" i="1" s="1"/>
  <c r="F2377" i="1" s="1"/>
  <c r="C2379" i="1"/>
  <c r="AE2378" i="1"/>
  <c r="AD2378" i="1" s="1"/>
  <c r="C2380" i="1" l="1"/>
  <c r="AE2379" i="1"/>
  <c r="AD2379" i="1" s="1"/>
  <c r="AB2379" i="1" s="1"/>
  <c r="AI2379" i="1" l="1"/>
  <c r="AJ2379" i="1"/>
  <c r="AH2379" i="1" s="1"/>
  <c r="F2379" i="1" s="1"/>
  <c r="C2381" i="1"/>
  <c r="AE2380" i="1"/>
  <c r="AD2380" i="1" s="1"/>
  <c r="C2382" i="1" l="1"/>
  <c r="AE2381" i="1"/>
  <c r="AD2381" i="1" s="1"/>
  <c r="C2383" i="1" l="1"/>
  <c r="AE2382" i="1"/>
  <c r="AD2382" i="1" s="1"/>
  <c r="AB2382" i="1" s="1"/>
  <c r="AI2382" i="1" l="1"/>
  <c r="AJ2382" i="1"/>
  <c r="AH2382" i="1" s="1"/>
  <c r="F2382" i="1" s="1"/>
  <c r="C2384" i="1"/>
  <c r="AE2383" i="1"/>
  <c r="AD2383" i="1" s="1"/>
  <c r="C2385" i="1" l="1"/>
  <c r="AE2384" i="1"/>
  <c r="AD2384" i="1" s="1"/>
  <c r="C2386" i="1" l="1"/>
  <c r="AE2385" i="1"/>
  <c r="AD2385" i="1" s="1"/>
  <c r="AB2385" i="1" s="1"/>
  <c r="AI2385" i="1" l="1"/>
  <c r="AJ2385" i="1"/>
  <c r="AH2385" i="1" s="1"/>
  <c r="F2385" i="1" s="1"/>
  <c r="C2387" i="1"/>
  <c r="AE2386" i="1"/>
  <c r="AD2386" i="1" s="1"/>
  <c r="C2388" i="1" l="1"/>
  <c r="AE2387" i="1"/>
  <c r="AD2387" i="1" s="1"/>
  <c r="C2389" i="1" l="1"/>
  <c r="AE2388" i="1"/>
  <c r="AD2388" i="1" s="1"/>
  <c r="AB2388" i="1" s="1"/>
  <c r="AI2388" i="1" l="1"/>
  <c r="F2388" i="1" s="1"/>
  <c r="AJ2388" i="1"/>
  <c r="AH2388" i="1" s="1"/>
  <c r="C2390" i="1"/>
  <c r="AE2389" i="1"/>
  <c r="AD2389" i="1" s="1"/>
  <c r="C2391" i="1" l="1"/>
  <c r="AE2390" i="1"/>
  <c r="AD2390" i="1" s="1"/>
  <c r="C2392" i="1" l="1"/>
  <c r="AE2391" i="1"/>
  <c r="AD2391" i="1" s="1"/>
  <c r="AB2391" i="1" s="1"/>
  <c r="AI2391" i="1" l="1"/>
  <c r="AJ2391" i="1"/>
  <c r="AH2391" i="1" s="1"/>
  <c r="F2391" i="1" s="1"/>
  <c r="C2393" i="1"/>
  <c r="AE2392" i="1"/>
  <c r="AD2392" i="1" s="1"/>
  <c r="AB2392" i="1" s="1"/>
  <c r="AI2392" i="1" l="1"/>
  <c r="F2392" i="1" s="1"/>
  <c r="AJ2392" i="1"/>
  <c r="AH2392" i="1" s="1"/>
  <c r="C2395" i="1"/>
  <c r="AE2393" i="1"/>
  <c r="AD2393" i="1" s="1"/>
  <c r="AB2393" i="1" s="1"/>
  <c r="C2396" i="1" l="1"/>
  <c r="AE2395" i="1"/>
  <c r="AD2395" i="1" s="1"/>
  <c r="AB2395" i="1" s="1"/>
  <c r="AJ2393" i="1"/>
  <c r="AH2393" i="1" s="1"/>
  <c r="AI2393" i="1"/>
  <c r="F2393" i="1" s="1"/>
  <c r="AI2395" i="1" l="1"/>
  <c r="F2395" i="1" s="1"/>
  <c r="AJ2395" i="1"/>
  <c r="AH2395" i="1" s="1"/>
  <c r="C2397" i="1"/>
  <c r="AE2396" i="1"/>
  <c r="AD2396" i="1" s="1"/>
  <c r="AB2396" i="1" s="1"/>
  <c r="AJ2396" i="1" l="1"/>
  <c r="AH2396" i="1" s="1"/>
  <c r="F2396" i="1" s="1"/>
  <c r="AI2396" i="1"/>
  <c r="C2398" i="1"/>
  <c r="AE2397" i="1"/>
  <c r="AD2397" i="1" s="1"/>
  <c r="C2399" i="1" l="1"/>
  <c r="AE2398" i="1"/>
  <c r="AD2398" i="1" s="1"/>
  <c r="C2400" i="1" l="1"/>
  <c r="AE2399" i="1"/>
  <c r="AD2399" i="1" s="1"/>
  <c r="C2401" i="1" l="1"/>
  <c r="AE2400" i="1"/>
  <c r="AD2400" i="1" s="1"/>
  <c r="AB2400" i="1" s="1"/>
  <c r="AI2400" i="1" l="1"/>
  <c r="AJ2400" i="1"/>
  <c r="AH2400" i="1" s="1"/>
  <c r="F2400" i="1" s="1"/>
  <c r="C2402" i="1"/>
  <c r="AE2401" i="1"/>
  <c r="AD2401" i="1" s="1"/>
  <c r="AB2401" i="1" s="1"/>
  <c r="AI2401" i="1" l="1"/>
  <c r="AJ2401" i="1"/>
  <c r="AH2401" i="1" s="1"/>
  <c r="F2401" i="1" s="1"/>
  <c r="C2403" i="1"/>
  <c r="AE2402" i="1"/>
  <c r="AD2402" i="1" s="1"/>
  <c r="C2404" i="1" l="1"/>
  <c r="AE2403" i="1"/>
  <c r="AD2403" i="1" s="1"/>
  <c r="C2405" i="1" l="1"/>
  <c r="AE2404" i="1"/>
  <c r="AD2404" i="1" s="1"/>
  <c r="C2406" i="1" l="1"/>
  <c r="AE2405" i="1"/>
  <c r="AD2405" i="1" s="1"/>
  <c r="C2407" i="1" l="1"/>
  <c r="AE2406" i="1"/>
  <c r="AD2406" i="1" s="1"/>
  <c r="C2408" i="1" l="1"/>
  <c r="AE2407" i="1"/>
  <c r="AD2407" i="1" s="1"/>
  <c r="C2409" i="1" l="1"/>
  <c r="AE2408" i="1"/>
  <c r="AD2408" i="1" s="1"/>
  <c r="C2410" i="1" l="1"/>
  <c r="AE2409" i="1"/>
  <c r="AD2409" i="1" s="1"/>
  <c r="C2411" i="1" l="1"/>
  <c r="AE2410" i="1"/>
  <c r="AD2410" i="1" s="1"/>
  <c r="AB2410" i="1" s="1"/>
  <c r="AI2410" i="1" l="1"/>
  <c r="AJ2410" i="1"/>
  <c r="AH2410" i="1" s="1"/>
  <c r="F2410" i="1" s="1"/>
  <c r="C2412" i="1"/>
  <c r="AE2411" i="1"/>
  <c r="AD2411" i="1" s="1"/>
  <c r="C2413" i="1" l="1"/>
  <c r="AE2412" i="1"/>
  <c r="AD2412" i="1" s="1"/>
  <c r="AB2412" i="1" s="1"/>
  <c r="AI2412" i="1" l="1"/>
  <c r="AJ2412" i="1"/>
  <c r="AH2412" i="1" s="1"/>
  <c r="F2412" i="1" s="1"/>
  <c r="C2414" i="1"/>
  <c r="AE2413" i="1"/>
  <c r="AD2413" i="1" s="1"/>
  <c r="C2415" i="1" l="1"/>
  <c r="AE2414" i="1"/>
  <c r="AD2414" i="1" s="1"/>
  <c r="C2416" i="1" l="1"/>
  <c r="AE2415" i="1"/>
  <c r="AD2415" i="1" s="1"/>
  <c r="C2417" i="1" l="1"/>
  <c r="AE2416" i="1"/>
  <c r="AD2416" i="1" s="1"/>
  <c r="C2418" i="1" l="1"/>
  <c r="AE2417" i="1"/>
  <c r="AD2417" i="1" s="1"/>
  <c r="C2419" i="1" l="1"/>
  <c r="AE2418" i="1"/>
  <c r="AD2418" i="1" s="1"/>
  <c r="AB2418" i="1" s="1"/>
  <c r="AI2418" i="1" l="1"/>
  <c r="AJ2418" i="1"/>
  <c r="AH2418" i="1" s="1"/>
  <c r="F2418" i="1" s="1"/>
  <c r="C2420" i="1"/>
  <c r="AE2419" i="1"/>
  <c r="AD2419" i="1" s="1"/>
  <c r="AB2419" i="1" s="1"/>
  <c r="AI2419" i="1" l="1"/>
  <c r="F2419" i="1" s="1"/>
  <c r="AJ2419" i="1"/>
  <c r="AH2419" i="1" s="1"/>
  <c r="C2421" i="1"/>
  <c r="AE2420" i="1"/>
  <c r="AD2420" i="1" s="1"/>
  <c r="AB2420" i="1" s="1"/>
  <c r="AI2420" i="1" l="1"/>
  <c r="F2420" i="1" s="1"/>
  <c r="AJ2420" i="1"/>
  <c r="AH2420" i="1" s="1"/>
  <c r="C2422" i="1"/>
  <c r="AE2421" i="1"/>
  <c r="AD2421" i="1" s="1"/>
  <c r="AB2421" i="1" s="1"/>
  <c r="AI2421" i="1" l="1"/>
  <c r="F2421" i="1" s="1"/>
  <c r="AJ2421" i="1"/>
  <c r="AH2421" i="1" s="1"/>
  <c r="C2423" i="1"/>
  <c r="AE2422" i="1"/>
  <c r="AD2422" i="1" s="1"/>
  <c r="C2424" i="1" l="1"/>
  <c r="AE2423" i="1"/>
  <c r="AD2423" i="1" s="1"/>
  <c r="AB2423" i="1" s="1"/>
  <c r="AI2423" i="1" l="1"/>
  <c r="AJ2423" i="1"/>
  <c r="AH2423" i="1" s="1"/>
  <c r="F2423" i="1" s="1"/>
  <c r="C2425" i="1"/>
  <c r="AE2424" i="1"/>
  <c r="AD2424" i="1" s="1"/>
  <c r="AB2424" i="1" s="1"/>
  <c r="AI2424" i="1" l="1"/>
  <c r="F2424" i="1" s="1"/>
  <c r="AJ2424" i="1"/>
  <c r="AH2424" i="1" s="1"/>
  <c r="C2426" i="1"/>
  <c r="AE2425" i="1"/>
  <c r="AD2425" i="1" s="1"/>
  <c r="C2427" i="1" l="1"/>
  <c r="AE2426" i="1"/>
  <c r="AD2426" i="1" s="1"/>
  <c r="C2428" i="1" l="1"/>
  <c r="AE2427" i="1"/>
  <c r="AD2427" i="1" s="1"/>
  <c r="C2429" i="1" l="1"/>
  <c r="AE2428" i="1"/>
  <c r="AD2428" i="1" s="1"/>
  <c r="AB2428" i="1" s="1"/>
  <c r="AJ2428" i="1" l="1"/>
  <c r="AH2428" i="1" s="1"/>
  <c r="AI2428" i="1"/>
  <c r="F2428" i="1" s="1"/>
  <c r="C2430" i="1"/>
  <c r="AE2429" i="1"/>
  <c r="AD2429" i="1" s="1"/>
  <c r="AB2429" i="1" s="1"/>
  <c r="AI2429" i="1" l="1"/>
  <c r="F2429" i="1" s="1"/>
  <c r="AJ2429" i="1"/>
  <c r="AH2429" i="1" s="1"/>
  <c r="C2431" i="1"/>
  <c r="AE2430" i="1"/>
  <c r="AD2430" i="1" s="1"/>
  <c r="AB2430" i="1" s="1"/>
  <c r="AI2430" i="1" l="1"/>
  <c r="AJ2430" i="1"/>
  <c r="AH2430" i="1" s="1"/>
  <c r="F2430" i="1" s="1"/>
  <c r="C2432" i="1"/>
  <c r="AE2431" i="1"/>
  <c r="AD2431" i="1" s="1"/>
  <c r="AB2431" i="1" s="1"/>
  <c r="AJ2431" i="1" l="1"/>
  <c r="AH2431" i="1" s="1"/>
  <c r="AI2431" i="1"/>
  <c r="F2431" i="1" s="1"/>
  <c r="C2433" i="1"/>
  <c r="AE2432" i="1"/>
  <c r="AD2432" i="1" s="1"/>
  <c r="AB2432" i="1" s="1"/>
  <c r="C2434" i="1" l="1"/>
  <c r="AE2433" i="1"/>
  <c r="AD2433" i="1" s="1"/>
  <c r="AI2432" i="1"/>
  <c r="F2432" i="1" s="1"/>
  <c r="AJ2432" i="1"/>
  <c r="AH2432" i="1" s="1"/>
  <c r="C2435" i="1" l="1"/>
  <c r="AE2434" i="1"/>
  <c r="AD2434" i="1" s="1"/>
  <c r="C2436" i="1" l="1"/>
  <c r="AE2435" i="1"/>
  <c r="AD2435" i="1" s="1"/>
  <c r="AB2435" i="1" s="1"/>
  <c r="AJ2435" i="1" l="1"/>
  <c r="AH2435" i="1" s="1"/>
  <c r="F2435" i="1" s="1"/>
  <c r="AI2435" i="1"/>
  <c r="C2437" i="1"/>
  <c r="AE2436" i="1"/>
  <c r="AD2436" i="1" s="1"/>
  <c r="AB2436" i="1" s="1"/>
  <c r="C2438" i="1" l="1"/>
  <c r="AE2437" i="1"/>
  <c r="AD2437" i="1" s="1"/>
  <c r="AI2436" i="1"/>
  <c r="AJ2436" i="1"/>
  <c r="AH2436" i="1" s="1"/>
  <c r="F2436" i="1" s="1"/>
  <c r="C2439" i="1" l="1"/>
  <c r="AE2438" i="1"/>
  <c r="AD2438" i="1" s="1"/>
  <c r="C2440" i="1" l="1"/>
  <c r="AE2439" i="1"/>
  <c r="AD2439" i="1" s="1"/>
  <c r="C2441" i="1" l="1"/>
  <c r="AE2440" i="1"/>
  <c r="AD2440" i="1" s="1"/>
  <c r="C2442" i="1" l="1"/>
  <c r="AE2441" i="1"/>
  <c r="AD2441" i="1" s="1"/>
  <c r="C2443" i="1" l="1"/>
  <c r="AE2442" i="1"/>
  <c r="AD2442" i="1" s="1"/>
  <c r="C2444" i="1" l="1"/>
  <c r="AE2443" i="1"/>
  <c r="AD2443" i="1" s="1"/>
  <c r="C2445" i="1" l="1"/>
  <c r="AE2444" i="1"/>
  <c r="AD2444" i="1" s="1"/>
  <c r="C2446" i="1" l="1"/>
  <c r="AE2445" i="1"/>
  <c r="AD2445" i="1" s="1"/>
  <c r="C2447" i="1" l="1"/>
  <c r="AE2446" i="1"/>
  <c r="AD2446" i="1" s="1"/>
  <c r="C2448" i="1" l="1"/>
  <c r="AE2447" i="1"/>
  <c r="AD2447" i="1" s="1"/>
  <c r="C2449" i="1" l="1"/>
  <c r="AE2448" i="1"/>
  <c r="AD2448" i="1" s="1"/>
  <c r="AB2448" i="1" s="1"/>
  <c r="AI2448" i="1" l="1"/>
  <c r="F2448" i="1" s="1"/>
  <c r="AJ2448" i="1"/>
  <c r="AH2448" i="1" s="1"/>
  <c r="C2450" i="1"/>
  <c r="AE2449" i="1"/>
  <c r="AD2449" i="1" s="1"/>
  <c r="C2451" i="1" l="1"/>
  <c r="AE2450" i="1"/>
  <c r="AD2450" i="1" s="1"/>
  <c r="AB2450" i="1" s="1"/>
  <c r="AI2450" i="1" l="1"/>
  <c r="F2450" i="1" s="1"/>
  <c r="AJ2450" i="1"/>
  <c r="AH2450" i="1" s="1"/>
  <c r="C2452" i="1"/>
  <c r="AE2451" i="1"/>
  <c r="AD2451" i="1" s="1"/>
  <c r="C2453" i="1" l="1"/>
  <c r="AE2452" i="1"/>
  <c r="AD2452" i="1" s="1"/>
  <c r="C2454" i="1" l="1"/>
  <c r="AE2453" i="1"/>
  <c r="AD2453" i="1" s="1"/>
  <c r="AB2453" i="1" s="1"/>
  <c r="AI2453" i="1" l="1"/>
  <c r="AJ2453" i="1"/>
  <c r="AH2453" i="1" s="1"/>
  <c r="F2453" i="1" s="1"/>
  <c r="C2455" i="1"/>
  <c r="AE2454" i="1"/>
  <c r="AD2454" i="1" s="1"/>
  <c r="AB2454" i="1" s="1"/>
  <c r="AI2454" i="1" l="1"/>
  <c r="AJ2454" i="1"/>
  <c r="AH2454" i="1" s="1"/>
  <c r="F2454" i="1" s="1"/>
  <c r="C2456" i="1"/>
  <c r="AE2455" i="1"/>
  <c r="AD2455" i="1" s="1"/>
  <c r="C2457" i="1" l="1"/>
  <c r="AE2456" i="1"/>
  <c r="AD2456" i="1" s="1"/>
  <c r="C2459" i="1" l="1"/>
  <c r="AE2457" i="1"/>
  <c r="AD2457" i="1" s="1"/>
  <c r="AB2457" i="1" s="1"/>
  <c r="AI2457" i="1" l="1"/>
  <c r="AJ2457" i="1"/>
  <c r="AH2457" i="1" s="1"/>
  <c r="C2460" i="1"/>
  <c r="AE2459" i="1"/>
  <c r="AD2459" i="1" s="1"/>
  <c r="C2461" i="1" l="1"/>
  <c r="AE2460" i="1"/>
  <c r="AD2460" i="1" s="1"/>
  <c r="C2462" i="1" l="1"/>
  <c r="AE2461" i="1"/>
  <c r="AD2461" i="1" s="1"/>
  <c r="AB2461" i="1" s="1"/>
  <c r="AI2461" i="1" l="1"/>
  <c r="AJ2461" i="1"/>
  <c r="AH2461" i="1" s="1"/>
  <c r="F2461" i="1" s="1"/>
  <c r="C2463" i="1"/>
  <c r="AE2462" i="1"/>
  <c r="AD2462" i="1" s="1"/>
  <c r="AB2462" i="1" s="1"/>
  <c r="AI2462" i="1" l="1"/>
  <c r="AJ2462" i="1"/>
  <c r="AH2462" i="1" s="1"/>
  <c r="F2462" i="1" s="1"/>
  <c r="C2464" i="1"/>
  <c r="AE2463" i="1"/>
  <c r="AD2463" i="1" s="1"/>
  <c r="AB2463" i="1" s="1"/>
  <c r="C2465" i="1" l="1"/>
  <c r="AE2464" i="1"/>
  <c r="AD2464" i="1" s="1"/>
  <c r="AB2464" i="1" s="1"/>
  <c r="AJ2463" i="1"/>
  <c r="AH2463" i="1" s="1"/>
  <c r="F2463" i="1" s="1"/>
  <c r="AI2463" i="1"/>
  <c r="AI2464" i="1" l="1"/>
  <c r="AJ2464" i="1"/>
  <c r="AH2464" i="1" s="1"/>
  <c r="F2464" i="1" s="1"/>
  <c r="C2466" i="1"/>
  <c r="AE2465" i="1"/>
  <c r="AD2465" i="1" s="1"/>
  <c r="C2467" i="1" l="1"/>
  <c r="AE2466" i="1"/>
  <c r="AD2466" i="1" s="1"/>
  <c r="AB2466" i="1" s="1"/>
  <c r="AJ2466" i="1" l="1"/>
  <c r="AH2466" i="1" s="1"/>
  <c r="AI2466" i="1"/>
  <c r="F2466" i="1" s="1"/>
  <c r="C2468" i="1"/>
  <c r="AE2467" i="1"/>
  <c r="AD2467" i="1" s="1"/>
  <c r="C2469" i="1" l="1"/>
  <c r="AE2468" i="1"/>
  <c r="AD2468" i="1" s="1"/>
  <c r="C2470" i="1" l="1"/>
  <c r="AE2469" i="1"/>
  <c r="AD2469" i="1" s="1"/>
  <c r="AB2469" i="1" s="1"/>
  <c r="AI2469" i="1" l="1"/>
  <c r="F2469" i="1" s="1"/>
  <c r="AJ2469" i="1"/>
  <c r="AH2469" i="1" s="1"/>
  <c r="C2471" i="1"/>
  <c r="AE2470" i="1"/>
  <c r="AD2470" i="1" s="1"/>
  <c r="C2472" i="1" l="1"/>
  <c r="AE2471" i="1"/>
  <c r="AD2471" i="1" s="1"/>
  <c r="C2473" i="1" l="1"/>
  <c r="AE2472" i="1"/>
  <c r="AD2472" i="1" s="1"/>
  <c r="C2474" i="1" l="1"/>
  <c r="AE2473" i="1"/>
  <c r="AD2473" i="1" s="1"/>
  <c r="C2475" i="1" l="1"/>
  <c r="AE2474" i="1"/>
  <c r="AD2474" i="1" s="1"/>
  <c r="AB2474" i="1" s="1"/>
  <c r="AJ2474" i="1" l="1"/>
  <c r="AH2474" i="1" s="1"/>
  <c r="F2474" i="1" s="1"/>
  <c r="AI2474" i="1"/>
  <c r="C2476" i="1"/>
  <c r="AE2475" i="1"/>
  <c r="AD2475" i="1" s="1"/>
  <c r="AB2475" i="1" s="1"/>
  <c r="C2477" i="1" l="1"/>
  <c r="AE2476" i="1"/>
  <c r="AD2476" i="1" s="1"/>
  <c r="AJ2475" i="1"/>
  <c r="AH2475" i="1" s="1"/>
  <c r="AI2475" i="1"/>
  <c r="F2475" i="1" s="1"/>
  <c r="C2478" i="1" l="1"/>
  <c r="AE2477" i="1"/>
  <c r="AD2477" i="1" s="1"/>
  <c r="AB2477" i="1" s="1"/>
  <c r="AI2477" i="1" l="1"/>
  <c r="F2477" i="1" s="1"/>
  <c r="AJ2477" i="1"/>
  <c r="AH2477" i="1" s="1"/>
  <c r="C2479" i="1"/>
  <c r="AE2478" i="1"/>
  <c r="AD2478" i="1" s="1"/>
  <c r="C2480" i="1" l="1"/>
  <c r="AE2479" i="1"/>
  <c r="AD2479" i="1" s="1"/>
  <c r="C2481" i="1" l="1"/>
  <c r="AE2480" i="1"/>
  <c r="AD2480" i="1" s="1"/>
  <c r="C2482" i="1" l="1"/>
  <c r="AE2481" i="1"/>
  <c r="AD2481" i="1" s="1"/>
  <c r="C2483" i="1" l="1"/>
  <c r="AE2482" i="1"/>
  <c r="AD2482" i="1" s="1"/>
  <c r="C2484" i="1" l="1"/>
  <c r="AE2483" i="1"/>
  <c r="AD2483" i="1" s="1"/>
  <c r="C2485" i="1" l="1"/>
  <c r="AE2484" i="1"/>
  <c r="AD2484" i="1" s="1"/>
  <c r="C2486" i="1" l="1"/>
  <c r="AE2485" i="1"/>
  <c r="AD2485" i="1" s="1"/>
  <c r="C2487" i="1" l="1"/>
  <c r="AE2486" i="1"/>
  <c r="AD2486" i="1" s="1"/>
  <c r="AB2486" i="1" s="1"/>
  <c r="AI2486" i="1" l="1"/>
  <c r="AJ2486" i="1"/>
  <c r="AH2486" i="1" s="1"/>
  <c r="F2486" i="1" s="1"/>
  <c r="C2488" i="1"/>
  <c r="AE2487" i="1"/>
  <c r="AD2487" i="1" s="1"/>
  <c r="AB2487" i="1" s="1"/>
  <c r="C2489" i="1" l="1"/>
  <c r="AE2488" i="1"/>
  <c r="AD2488" i="1" s="1"/>
  <c r="AI2487" i="1"/>
  <c r="AJ2487" i="1"/>
  <c r="AH2487" i="1" s="1"/>
  <c r="F2487" i="1" s="1"/>
  <c r="C2490" i="1" l="1"/>
  <c r="AE2489" i="1"/>
  <c r="AD2489" i="1" s="1"/>
  <c r="AB2489" i="1" s="1"/>
  <c r="AJ2489" i="1" l="1"/>
  <c r="AH2489" i="1" s="1"/>
  <c r="F2489" i="1" s="1"/>
  <c r="AI2489" i="1"/>
  <c r="C2491" i="1"/>
  <c r="AE2490" i="1"/>
  <c r="AD2490" i="1" s="1"/>
  <c r="AB2490" i="1" s="1"/>
  <c r="AI2490" i="1" l="1"/>
  <c r="F2490" i="1" s="1"/>
  <c r="AJ2490" i="1"/>
  <c r="AH2490" i="1" s="1"/>
  <c r="C2492" i="1"/>
  <c r="AE2491" i="1"/>
  <c r="AD2491" i="1" s="1"/>
  <c r="C2493" i="1" l="1"/>
  <c r="AE2492" i="1"/>
  <c r="AD2492" i="1" s="1"/>
  <c r="C2494" i="1" l="1"/>
  <c r="AE2493" i="1"/>
  <c r="AD2493" i="1" s="1"/>
  <c r="AB2493" i="1" s="1"/>
  <c r="AJ2493" i="1" l="1"/>
  <c r="AH2493" i="1" s="1"/>
  <c r="F2493" i="1" s="1"/>
  <c r="AI2493" i="1"/>
  <c r="C2495" i="1"/>
  <c r="AE2494" i="1"/>
  <c r="AD2494" i="1" s="1"/>
  <c r="AB2494" i="1" s="1"/>
  <c r="AJ2494" i="1" l="1"/>
  <c r="AH2494" i="1" s="1"/>
  <c r="AI2494" i="1"/>
  <c r="F2494" i="1" s="1"/>
  <c r="C2496" i="1"/>
  <c r="AE2495" i="1"/>
  <c r="AD2495" i="1" s="1"/>
  <c r="C2497" i="1" l="1"/>
  <c r="AE2496" i="1"/>
  <c r="AD2496" i="1" s="1"/>
  <c r="C2498" i="1" l="1"/>
  <c r="AE2497" i="1"/>
  <c r="AD2497" i="1" s="1"/>
  <c r="C2499" i="1" l="1"/>
  <c r="AE2498" i="1"/>
  <c r="AD2498" i="1" s="1"/>
  <c r="AB2498" i="1" s="1"/>
  <c r="AJ2498" i="1" l="1"/>
  <c r="AH2498" i="1" s="1"/>
  <c r="AI2498" i="1"/>
  <c r="F2498" i="1" s="1"/>
  <c r="C2500" i="1"/>
  <c r="AE2499" i="1"/>
  <c r="AD2499" i="1" s="1"/>
  <c r="C2501" i="1" l="1"/>
  <c r="AE2500" i="1"/>
  <c r="AD2500" i="1" s="1"/>
  <c r="C2502" i="1" l="1"/>
  <c r="AE2501" i="1"/>
  <c r="AD2501" i="1" s="1"/>
  <c r="C2503" i="1" l="1"/>
  <c r="AE2502" i="1"/>
  <c r="AD2502" i="1" s="1"/>
  <c r="C2504" i="1" l="1"/>
  <c r="AE2503" i="1"/>
  <c r="AD2503" i="1" s="1"/>
  <c r="C2505" i="1" l="1"/>
  <c r="AE2504" i="1"/>
  <c r="AD2504" i="1" s="1"/>
  <c r="C2506" i="1" l="1"/>
  <c r="AE2505" i="1"/>
  <c r="AD2505" i="1" s="1"/>
  <c r="AB2505" i="1" s="1"/>
  <c r="AI2505" i="1" l="1"/>
  <c r="AJ2505" i="1"/>
  <c r="AH2505" i="1" s="1"/>
  <c r="C2507" i="1"/>
  <c r="AE2506" i="1"/>
  <c r="AD2506" i="1" s="1"/>
  <c r="C2508" i="1" l="1"/>
  <c r="AE2507" i="1"/>
  <c r="AD2507" i="1" s="1"/>
  <c r="AB2507" i="1" s="1"/>
  <c r="AI2507" i="1" l="1"/>
  <c r="AJ2507" i="1"/>
  <c r="AH2507" i="1" s="1"/>
  <c r="F2507" i="1" s="1"/>
  <c r="C2509" i="1"/>
  <c r="AE2508" i="1"/>
  <c r="AD2508" i="1" s="1"/>
  <c r="AB2508" i="1" s="1"/>
  <c r="AJ2508" i="1" l="1"/>
  <c r="AH2508" i="1" s="1"/>
  <c r="F2508" i="1" s="1"/>
  <c r="AI2508" i="1"/>
  <c r="C2510" i="1"/>
  <c r="AE2509" i="1"/>
  <c r="AD2509" i="1" s="1"/>
  <c r="C2511" i="1" l="1"/>
  <c r="AE2510" i="1"/>
  <c r="AD2510" i="1" s="1"/>
  <c r="AB2510" i="1" s="1"/>
  <c r="AJ2510" i="1" l="1"/>
  <c r="AH2510" i="1" s="1"/>
  <c r="F2510" i="1" s="1"/>
  <c r="AI2510" i="1"/>
  <c r="C2512" i="1"/>
  <c r="AE2511" i="1"/>
  <c r="AD2511" i="1" s="1"/>
  <c r="AB2511" i="1" s="1"/>
  <c r="AI2511" i="1" l="1"/>
  <c r="AJ2511" i="1"/>
  <c r="AH2511" i="1" s="1"/>
  <c r="F2511" i="1" s="1"/>
  <c r="C2513" i="1"/>
  <c r="AE2512" i="1"/>
  <c r="AD2512" i="1" s="1"/>
  <c r="AB2512" i="1" s="1"/>
  <c r="AI2512" i="1" l="1"/>
  <c r="F2512" i="1" s="1"/>
  <c r="AJ2512" i="1"/>
  <c r="AH2512" i="1" s="1"/>
  <c r="C2514" i="1"/>
  <c r="AE2513" i="1"/>
  <c r="AD2513" i="1" s="1"/>
  <c r="AB2513" i="1" s="1"/>
  <c r="AJ2513" i="1" l="1"/>
  <c r="AH2513" i="1" s="1"/>
  <c r="F2513" i="1" s="1"/>
  <c r="AI2513" i="1"/>
  <c r="C2515" i="1"/>
  <c r="AE2514" i="1"/>
  <c r="AD2514" i="1" s="1"/>
  <c r="C2516" i="1" l="1"/>
  <c r="AE2515" i="1"/>
  <c r="AD2515" i="1" s="1"/>
  <c r="C2517" i="1" l="1"/>
  <c r="AE2516" i="1"/>
  <c r="AD2516" i="1" s="1"/>
  <c r="C2518" i="1" l="1"/>
  <c r="AE2517" i="1"/>
  <c r="AD2517" i="1" s="1"/>
  <c r="C2519" i="1" l="1"/>
  <c r="AE2518" i="1"/>
  <c r="AD2518" i="1" s="1"/>
  <c r="C2520" i="1" l="1"/>
  <c r="AE2519" i="1"/>
  <c r="AD2519" i="1" s="1"/>
  <c r="C2521" i="1" l="1"/>
  <c r="AE2520" i="1"/>
  <c r="AD2520" i="1" s="1"/>
  <c r="C2523" i="1" l="1"/>
  <c r="AE2521" i="1"/>
  <c r="AD2521" i="1" s="1"/>
  <c r="C2524" i="1" l="1"/>
  <c r="AE2523" i="1"/>
  <c r="AD2523" i="1" s="1"/>
  <c r="C2525" i="1" l="1"/>
  <c r="AE2524" i="1"/>
  <c r="AD2524" i="1" s="1"/>
  <c r="C2526" i="1" l="1"/>
  <c r="AE2525" i="1"/>
  <c r="AD2525" i="1" s="1"/>
  <c r="AB2525" i="1" s="1"/>
  <c r="AI2525" i="1" l="1"/>
  <c r="F2525" i="1" s="1"/>
  <c r="AJ2525" i="1"/>
  <c r="AH2525" i="1" s="1"/>
  <c r="C2527" i="1"/>
  <c r="AE2526" i="1"/>
  <c r="AD2526" i="1" s="1"/>
  <c r="C2528" i="1" l="1"/>
  <c r="AE2527" i="1"/>
  <c r="AD2527" i="1" s="1"/>
  <c r="AB2527" i="1" s="1"/>
  <c r="AJ2527" i="1" l="1"/>
  <c r="AH2527" i="1" s="1"/>
  <c r="F2527" i="1" s="1"/>
  <c r="AI2527" i="1"/>
  <c r="C2529" i="1"/>
  <c r="AE2528" i="1"/>
  <c r="AD2528" i="1" s="1"/>
  <c r="C2530" i="1" l="1"/>
  <c r="AE2529" i="1"/>
  <c r="AD2529" i="1" s="1"/>
  <c r="C2531" i="1" l="1"/>
  <c r="AE2530" i="1"/>
  <c r="AD2530" i="1" s="1"/>
  <c r="AB2530" i="1" s="1"/>
  <c r="AJ2530" i="1" l="1"/>
  <c r="AH2530" i="1" s="1"/>
  <c r="F2530" i="1" s="1"/>
  <c r="AI2530" i="1"/>
  <c r="C2532" i="1"/>
  <c r="AE2531" i="1"/>
  <c r="AD2531" i="1" s="1"/>
  <c r="AB2531" i="1" s="1"/>
  <c r="C2533" i="1" l="1"/>
  <c r="AE2532" i="1"/>
  <c r="AD2532" i="1" s="1"/>
  <c r="AI2531" i="1"/>
  <c r="F2531" i="1" s="1"/>
  <c r="AJ2531" i="1"/>
  <c r="AH2531" i="1" s="1"/>
  <c r="C2534" i="1" l="1"/>
  <c r="AE2533" i="1"/>
  <c r="AD2533" i="1" s="1"/>
  <c r="C2535" i="1" l="1"/>
  <c r="AE2534" i="1"/>
  <c r="AD2534" i="1" s="1"/>
  <c r="C2536" i="1" l="1"/>
  <c r="AE2535" i="1"/>
  <c r="AD2535" i="1" s="1"/>
  <c r="AB2535" i="1" s="1"/>
  <c r="AI2535" i="1" l="1"/>
  <c r="AJ2535" i="1"/>
  <c r="AH2535" i="1" s="1"/>
  <c r="C2537" i="1"/>
  <c r="AE2536" i="1"/>
  <c r="AD2536" i="1" s="1"/>
  <c r="C2538" i="1" l="1"/>
  <c r="AE2537" i="1"/>
  <c r="AD2537" i="1" s="1"/>
  <c r="C2539" i="1" l="1"/>
  <c r="AE2538" i="1"/>
  <c r="AD2538" i="1" s="1"/>
  <c r="C2540" i="1" l="1"/>
  <c r="AE2539" i="1"/>
  <c r="AD2539" i="1" s="1"/>
  <c r="C2541" i="1" l="1"/>
  <c r="AE2540" i="1"/>
  <c r="AD2540" i="1" s="1"/>
  <c r="C2542" i="1" l="1"/>
  <c r="AE2541" i="1"/>
  <c r="AD2541" i="1" s="1"/>
  <c r="C2543" i="1" l="1"/>
  <c r="AE2542" i="1"/>
  <c r="AD2542" i="1" s="1"/>
  <c r="C2544" i="1" l="1"/>
  <c r="AE2543" i="1"/>
  <c r="AD2543" i="1" s="1"/>
  <c r="C2545" i="1" l="1"/>
  <c r="AE2544" i="1"/>
  <c r="AD2544" i="1" s="1"/>
  <c r="C2546" i="1" l="1"/>
  <c r="AE2545" i="1"/>
  <c r="AD2545" i="1" s="1"/>
  <c r="C2547" i="1" l="1"/>
  <c r="AE2546" i="1"/>
  <c r="AD2546" i="1" s="1"/>
  <c r="C2548" i="1" l="1"/>
  <c r="AE2547" i="1"/>
  <c r="AD2547" i="1" s="1"/>
  <c r="C2549" i="1" l="1"/>
  <c r="AE2548" i="1"/>
  <c r="AD2548" i="1" s="1"/>
  <c r="C2550" i="1" l="1"/>
  <c r="AE2549" i="1"/>
  <c r="AD2549" i="1" s="1"/>
  <c r="AB2549" i="1" s="1"/>
  <c r="AI2549" i="1" l="1"/>
  <c r="F2549" i="1" s="1"/>
  <c r="AJ2549" i="1"/>
  <c r="AH2549" i="1" s="1"/>
  <c r="C2551" i="1"/>
  <c r="AE2550" i="1"/>
  <c r="AD2550" i="1" s="1"/>
  <c r="AB2550" i="1" s="1"/>
  <c r="AI2550" i="1" l="1"/>
  <c r="AJ2550" i="1"/>
  <c r="AH2550" i="1" s="1"/>
  <c r="F2550" i="1" s="1"/>
  <c r="C2552" i="1"/>
  <c r="AE2551" i="1"/>
  <c r="AD2551" i="1" s="1"/>
  <c r="AB2551" i="1" s="1"/>
  <c r="AI2551" i="1" l="1"/>
  <c r="AJ2551" i="1"/>
  <c r="AH2551" i="1" s="1"/>
  <c r="F2551" i="1" s="1"/>
  <c r="C2553" i="1"/>
  <c r="AE2552" i="1"/>
  <c r="AD2552" i="1" s="1"/>
  <c r="AB2552" i="1" s="1"/>
  <c r="C2554" i="1" l="1"/>
  <c r="AE2553" i="1"/>
  <c r="AD2553" i="1" s="1"/>
  <c r="AI2552" i="1"/>
  <c r="F2552" i="1" s="1"/>
  <c r="AJ2552" i="1"/>
  <c r="AH2552" i="1" s="1"/>
  <c r="C2555" i="1" l="1"/>
  <c r="AE2554" i="1"/>
  <c r="AD2554" i="1" s="1"/>
  <c r="C2556" i="1" l="1"/>
  <c r="AE2555" i="1"/>
  <c r="AD2555" i="1" s="1"/>
  <c r="AB2555" i="1" s="1"/>
  <c r="AI2555" i="1" l="1"/>
  <c r="AJ2555" i="1"/>
  <c r="AH2555" i="1" s="1"/>
  <c r="F2555" i="1" s="1"/>
  <c r="C2557" i="1"/>
  <c r="AE2556" i="1"/>
  <c r="AD2556" i="1" s="1"/>
  <c r="C2558" i="1" l="1"/>
  <c r="AE2557" i="1"/>
  <c r="AD2557" i="1" s="1"/>
  <c r="C2559" i="1" l="1"/>
  <c r="AE2558" i="1"/>
  <c r="AD2558" i="1" s="1"/>
  <c r="C2560" i="1" l="1"/>
  <c r="AE2559" i="1"/>
  <c r="AD2559" i="1" s="1"/>
  <c r="C2561" i="1" l="1"/>
  <c r="AE2560" i="1"/>
  <c r="AD2560" i="1" s="1"/>
  <c r="C2562" i="1" l="1"/>
  <c r="AE2561" i="1"/>
  <c r="AD2561" i="1" s="1"/>
  <c r="C2563" i="1" l="1"/>
  <c r="AE2562" i="1"/>
  <c r="AD2562" i="1" s="1"/>
  <c r="C2564" i="1" l="1"/>
  <c r="AE2563" i="1"/>
  <c r="AD2563" i="1" s="1"/>
  <c r="C2565" i="1" l="1"/>
  <c r="AE2564" i="1"/>
  <c r="AD2564" i="1" s="1"/>
  <c r="C2566" i="1" l="1"/>
  <c r="AE2565" i="1"/>
  <c r="AD2565" i="1" s="1"/>
  <c r="C2567" i="1" l="1"/>
  <c r="AE2566" i="1"/>
  <c r="AD2566" i="1" s="1"/>
  <c r="AB2566" i="1" s="1"/>
  <c r="AI2566" i="1" l="1"/>
  <c r="AJ2566" i="1"/>
  <c r="AH2566" i="1" s="1"/>
  <c r="F2566" i="1" s="1"/>
  <c r="C2568" i="1"/>
  <c r="AE2567" i="1"/>
  <c r="AD2567" i="1" s="1"/>
  <c r="AB2567" i="1" s="1"/>
  <c r="C2569" i="1" l="1"/>
  <c r="AE2568" i="1"/>
  <c r="AD2568" i="1" s="1"/>
  <c r="AI2567" i="1"/>
  <c r="F2567" i="1" s="1"/>
  <c r="AJ2567" i="1"/>
  <c r="AH2567" i="1" s="1"/>
  <c r="C2570" i="1" l="1"/>
  <c r="AE2569" i="1"/>
  <c r="AD2569" i="1" s="1"/>
  <c r="C2571" i="1" l="1"/>
  <c r="AE2570" i="1"/>
  <c r="AD2570" i="1" s="1"/>
  <c r="AB2570" i="1" s="1"/>
  <c r="AI2570" i="1" l="1"/>
  <c r="AJ2570" i="1"/>
  <c r="AH2570" i="1" s="1"/>
  <c r="F2570" i="1" s="1"/>
  <c r="C2572" i="1"/>
  <c r="AE2571" i="1"/>
  <c r="AD2571" i="1" s="1"/>
  <c r="AB2571" i="1" s="1"/>
  <c r="C2573" i="1" l="1"/>
  <c r="AE2572" i="1"/>
  <c r="AD2572" i="1" s="1"/>
  <c r="AB2572" i="1" s="1"/>
  <c r="AI2571" i="1"/>
  <c r="AJ2571" i="1"/>
  <c r="AH2571" i="1" s="1"/>
  <c r="F2571" i="1" s="1"/>
  <c r="AI2572" i="1" l="1"/>
  <c r="AJ2572" i="1"/>
  <c r="AH2572" i="1" s="1"/>
  <c r="C2574" i="1"/>
  <c r="AE2573" i="1"/>
  <c r="AD2573" i="1" s="1"/>
  <c r="C2575" i="1" l="1"/>
  <c r="AE2574" i="1"/>
  <c r="AD2574" i="1" s="1"/>
  <c r="AB2574" i="1" s="1"/>
  <c r="AI2574" i="1" l="1"/>
  <c r="AJ2574" i="1"/>
  <c r="AH2574" i="1" s="1"/>
  <c r="C2576" i="1"/>
  <c r="AE2575" i="1"/>
  <c r="AD2575" i="1" s="1"/>
  <c r="C2577" i="1" l="1"/>
  <c r="AE2576" i="1"/>
  <c r="AD2576" i="1" s="1"/>
  <c r="C2578" i="1" l="1"/>
  <c r="AE2577" i="1"/>
  <c r="AD2577" i="1" s="1"/>
  <c r="C2579" i="1" l="1"/>
  <c r="AE2578" i="1"/>
  <c r="AD2578" i="1" s="1"/>
  <c r="C2580" i="1" l="1"/>
  <c r="AE2579" i="1"/>
  <c r="AD2579" i="1" s="1"/>
  <c r="C2581" i="1" l="1"/>
  <c r="AE2580" i="1"/>
  <c r="AD2580" i="1" s="1"/>
  <c r="C2582" i="1" l="1"/>
  <c r="AE2581" i="1"/>
  <c r="AD2581" i="1" s="1"/>
  <c r="C2583" i="1" l="1"/>
  <c r="AE2582" i="1"/>
  <c r="AD2582" i="1" s="1"/>
  <c r="C2584" i="1" l="1"/>
  <c r="AE2583" i="1"/>
  <c r="AD2583" i="1" s="1"/>
  <c r="C2585" i="1" l="1"/>
  <c r="AE2584" i="1"/>
  <c r="AD2584" i="1" s="1"/>
  <c r="C2587" i="1" l="1"/>
  <c r="AE2585" i="1"/>
  <c r="AD2585" i="1" s="1"/>
  <c r="C2588" i="1" l="1"/>
  <c r="AE2587" i="1"/>
  <c r="AD2587" i="1" s="1"/>
  <c r="C2589" i="1" l="1"/>
  <c r="AE2588" i="1"/>
  <c r="AD2588" i="1" s="1"/>
  <c r="AB2588" i="1" s="1"/>
  <c r="AI2588" i="1" l="1"/>
  <c r="AJ2588" i="1"/>
  <c r="AH2588" i="1" s="1"/>
  <c r="F2588" i="1" s="1"/>
  <c r="C2590" i="1"/>
  <c r="AE2589" i="1"/>
  <c r="AD2589" i="1" s="1"/>
  <c r="AB2589" i="1" s="1"/>
  <c r="C2591" i="1" l="1"/>
  <c r="AE2590" i="1"/>
  <c r="AD2590" i="1" s="1"/>
  <c r="AI2589" i="1"/>
  <c r="AJ2589" i="1"/>
  <c r="AH2589" i="1" s="1"/>
  <c r="F2589" i="1" s="1"/>
  <c r="C2592" i="1" l="1"/>
  <c r="AE2591" i="1"/>
  <c r="AD2591" i="1" s="1"/>
  <c r="C2593" i="1" l="1"/>
  <c r="AE2592" i="1"/>
  <c r="AD2592" i="1" s="1"/>
  <c r="C2594" i="1" l="1"/>
  <c r="AE2593" i="1"/>
  <c r="AD2593" i="1" s="1"/>
  <c r="C2595" i="1" l="1"/>
  <c r="AE2594" i="1"/>
  <c r="AD2594" i="1" s="1"/>
  <c r="C2596" i="1" l="1"/>
  <c r="AE2595" i="1"/>
  <c r="AD2595" i="1" s="1"/>
  <c r="AB2595" i="1" s="1"/>
  <c r="AJ2595" i="1" l="1"/>
  <c r="AH2595" i="1" s="1"/>
  <c r="AI2595" i="1"/>
  <c r="C2597" i="1"/>
  <c r="AE2596" i="1"/>
  <c r="AD2596" i="1" s="1"/>
  <c r="AB2596" i="1" s="1"/>
  <c r="AI2596" i="1" l="1"/>
  <c r="AJ2596" i="1"/>
  <c r="AH2596" i="1" s="1"/>
  <c r="C2598" i="1"/>
  <c r="AE2597" i="1"/>
  <c r="AD2597" i="1" s="1"/>
  <c r="AB2597" i="1" s="1"/>
  <c r="AI2597" i="1" l="1"/>
  <c r="AJ2597" i="1"/>
  <c r="AH2597" i="1" s="1"/>
  <c r="F2597" i="1" s="1"/>
  <c r="C2599" i="1"/>
  <c r="AE2598" i="1"/>
  <c r="AD2598" i="1" s="1"/>
  <c r="C2600" i="1" l="1"/>
  <c r="AE2599" i="1"/>
  <c r="AD2599" i="1" s="1"/>
  <c r="C2601" i="1" l="1"/>
  <c r="AE2600" i="1"/>
  <c r="AD2600" i="1" s="1"/>
  <c r="C2602" i="1" l="1"/>
  <c r="AE2601" i="1"/>
  <c r="AD2601" i="1" s="1"/>
  <c r="AB2601" i="1" s="1"/>
  <c r="AI2601" i="1" l="1"/>
  <c r="AJ2601" i="1"/>
  <c r="AH2601" i="1" s="1"/>
  <c r="F2601" i="1" s="1"/>
  <c r="C2603" i="1"/>
  <c r="AE2602" i="1"/>
  <c r="AD2602" i="1" s="1"/>
  <c r="C2604" i="1" l="1"/>
  <c r="AE2603" i="1"/>
  <c r="AD2603" i="1" s="1"/>
  <c r="C2605" i="1" l="1"/>
  <c r="AE2604" i="1"/>
  <c r="AD2604" i="1" s="1"/>
  <c r="C2606" i="1" l="1"/>
  <c r="AE2605" i="1"/>
  <c r="AD2605" i="1" s="1"/>
  <c r="C2607" i="1" l="1"/>
  <c r="AE2606" i="1"/>
  <c r="AD2606" i="1" s="1"/>
  <c r="AB2606" i="1" s="1"/>
  <c r="AI2606" i="1" l="1"/>
  <c r="AJ2606" i="1"/>
  <c r="AH2606" i="1" s="1"/>
  <c r="C2608" i="1"/>
  <c r="AE2607" i="1"/>
  <c r="AD2607" i="1" s="1"/>
  <c r="C2609" i="1" l="1"/>
  <c r="AE2608" i="1"/>
  <c r="AD2608" i="1" s="1"/>
  <c r="C2610" i="1" l="1"/>
  <c r="AE2609" i="1"/>
  <c r="AD2609" i="1" s="1"/>
  <c r="C2611" i="1" l="1"/>
  <c r="AE2610" i="1"/>
  <c r="AD2610" i="1" s="1"/>
  <c r="C2612" i="1" l="1"/>
  <c r="AE2611" i="1"/>
  <c r="AD2611" i="1" s="1"/>
  <c r="C2613" i="1" l="1"/>
  <c r="AE2612" i="1"/>
  <c r="AD2612" i="1" s="1"/>
  <c r="C2614" i="1" l="1"/>
  <c r="AE2613" i="1"/>
  <c r="AD2613" i="1" s="1"/>
  <c r="C2615" i="1" l="1"/>
  <c r="AE2614" i="1"/>
  <c r="AD2614" i="1" s="1"/>
  <c r="AB2614" i="1" s="1"/>
  <c r="AI2614" i="1" l="1"/>
  <c r="AJ2614" i="1"/>
  <c r="AH2614" i="1" s="1"/>
  <c r="F2614" i="1" s="1"/>
  <c r="C2616" i="1"/>
  <c r="AE2615" i="1"/>
  <c r="AD2615" i="1" s="1"/>
  <c r="AB2615" i="1" s="1"/>
  <c r="AI2615" i="1" l="1"/>
  <c r="AJ2615" i="1"/>
  <c r="AH2615" i="1" s="1"/>
  <c r="C2617" i="1"/>
  <c r="AE2616" i="1"/>
  <c r="AD2616" i="1" s="1"/>
  <c r="C2618" i="1" l="1"/>
  <c r="AE2617" i="1"/>
  <c r="AD2617" i="1" s="1"/>
  <c r="C2619" i="1" l="1"/>
  <c r="AE2618" i="1"/>
  <c r="AD2618" i="1" s="1"/>
  <c r="C2620" i="1" l="1"/>
  <c r="AE2619" i="1"/>
  <c r="AD2619" i="1" s="1"/>
  <c r="C2621" i="1" l="1"/>
  <c r="AE2620" i="1"/>
  <c r="AD2620" i="1" s="1"/>
  <c r="AB2620" i="1" s="1"/>
  <c r="AI2620" i="1" l="1"/>
  <c r="AJ2620" i="1"/>
  <c r="AH2620" i="1" s="1"/>
  <c r="C2622" i="1"/>
  <c r="AE2621" i="1"/>
  <c r="AD2621" i="1" s="1"/>
  <c r="AB2621" i="1" s="1"/>
  <c r="C2623" i="1" l="1"/>
  <c r="AE2622" i="1"/>
  <c r="AD2622" i="1" s="1"/>
  <c r="AI2621" i="1"/>
  <c r="AJ2621" i="1"/>
  <c r="AH2621" i="1" s="1"/>
  <c r="F2621" i="1" s="1"/>
  <c r="C2624" i="1" l="1"/>
  <c r="AE2623" i="1"/>
  <c r="AD2623" i="1" s="1"/>
  <c r="C2625" i="1" l="1"/>
  <c r="AE2624" i="1"/>
  <c r="AD2624" i="1" s="1"/>
  <c r="AB2624" i="1" s="1"/>
  <c r="AI2624" i="1" l="1"/>
  <c r="AJ2624" i="1"/>
  <c r="AH2624" i="1" s="1"/>
  <c r="C2626" i="1"/>
  <c r="AE2625" i="1"/>
  <c r="AD2625" i="1" s="1"/>
  <c r="AB2625" i="1" s="1"/>
  <c r="C2627" i="1" l="1"/>
  <c r="AE2626" i="1"/>
  <c r="AD2626" i="1" s="1"/>
  <c r="AB2626" i="1" s="1"/>
  <c r="AI2625" i="1"/>
  <c r="AJ2625" i="1"/>
  <c r="AH2625" i="1" s="1"/>
  <c r="AI2626" i="1" l="1"/>
  <c r="AJ2626" i="1"/>
  <c r="AH2626" i="1" s="1"/>
  <c r="F2626" i="1" s="1"/>
  <c r="C2628" i="1"/>
  <c r="AE2627" i="1"/>
  <c r="AD2627" i="1" s="1"/>
  <c r="C2629" i="1" l="1"/>
  <c r="AE2628" i="1"/>
  <c r="AD2628" i="1" s="1"/>
  <c r="C2630" i="1" l="1"/>
  <c r="AE2629" i="1"/>
  <c r="AD2629" i="1" s="1"/>
  <c r="C2631" i="1" l="1"/>
  <c r="AE2630" i="1"/>
  <c r="AD2630" i="1" s="1"/>
  <c r="C2632" i="1" l="1"/>
  <c r="AE2631" i="1"/>
  <c r="AD2631" i="1" s="1"/>
  <c r="C2633" i="1" l="1"/>
  <c r="AE2632" i="1"/>
  <c r="AD2632" i="1" s="1"/>
  <c r="C2634" i="1" l="1"/>
  <c r="AE2633" i="1"/>
  <c r="AD2633" i="1" s="1"/>
  <c r="C2635" i="1" l="1"/>
  <c r="AE2634" i="1"/>
  <c r="AD2634" i="1" s="1"/>
  <c r="C2636" i="1" l="1"/>
  <c r="AE2635" i="1"/>
  <c r="AD2635" i="1" s="1"/>
  <c r="C2637" i="1" l="1"/>
  <c r="AE2636" i="1"/>
  <c r="AD2636" i="1" s="1"/>
  <c r="C2638" i="1" l="1"/>
  <c r="AE2637" i="1"/>
  <c r="AD2637" i="1" s="1"/>
  <c r="C2639" i="1" l="1"/>
  <c r="AE2638" i="1"/>
  <c r="AD2638" i="1" s="1"/>
  <c r="AB2638" i="1" s="1"/>
  <c r="AJ2638" i="1" l="1"/>
  <c r="AH2638" i="1" s="1"/>
  <c r="F2638" i="1" s="1"/>
  <c r="AI2638" i="1"/>
  <c r="C2640" i="1"/>
  <c r="AE2639" i="1"/>
  <c r="AD2639" i="1" s="1"/>
  <c r="C2641" i="1" l="1"/>
  <c r="AE2640" i="1"/>
  <c r="AD2640" i="1" s="1"/>
  <c r="C2642" i="1" l="1"/>
  <c r="AE2641" i="1"/>
  <c r="AD2641" i="1" s="1"/>
  <c r="AB2641" i="1" s="1"/>
  <c r="AI2641" i="1" l="1"/>
  <c r="AJ2641" i="1"/>
  <c r="AH2641" i="1" s="1"/>
  <c r="F2641" i="1" s="1"/>
  <c r="C2643" i="1"/>
  <c r="AE2642" i="1"/>
  <c r="AD2642" i="1" s="1"/>
  <c r="AB2642" i="1" s="1"/>
  <c r="AI2642" i="1" l="1"/>
  <c r="AJ2642" i="1"/>
  <c r="AH2642" i="1" s="1"/>
  <c r="F2642" i="1" s="1"/>
  <c r="C2644" i="1"/>
  <c r="AE2643" i="1"/>
  <c r="AD2643" i="1" s="1"/>
  <c r="C2645" i="1" l="1"/>
  <c r="AE2644" i="1"/>
  <c r="AD2644" i="1" s="1"/>
  <c r="C2646" i="1" l="1"/>
  <c r="AE2645" i="1"/>
  <c r="AD2645" i="1" s="1"/>
  <c r="C2647" i="1" l="1"/>
  <c r="AE2646" i="1"/>
  <c r="AD2646" i="1" s="1"/>
  <c r="C2648" i="1" l="1"/>
  <c r="AE2647" i="1"/>
  <c r="AD2647" i="1" s="1"/>
  <c r="AB2647" i="1" s="1"/>
  <c r="AI2647" i="1" l="1"/>
  <c r="AJ2647" i="1"/>
  <c r="AH2647" i="1" s="1"/>
  <c r="F2647" i="1" s="1"/>
  <c r="C2649" i="1"/>
  <c r="AE2648" i="1"/>
  <c r="AD2648" i="1" s="1"/>
  <c r="C2651" i="1" l="1"/>
  <c r="AE2649" i="1"/>
  <c r="AD2649" i="1" s="1"/>
  <c r="C2652" i="1" l="1"/>
  <c r="AE2651" i="1"/>
  <c r="AD2651" i="1" s="1"/>
  <c r="AB2651" i="1" s="1"/>
  <c r="AI2651" i="1" l="1"/>
  <c r="AJ2651" i="1"/>
  <c r="AH2651" i="1" s="1"/>
  <c r="F2651" i="1" s="1"/>
  <c r="C2653" i="1"/>
  <c r="AE2652" i="1"/>
  <c r="AD2652" i="1" s="1"/>
  <c r="AB2652" i="1" s="1"/>
  <c r="AI2652" i="1" l="1"/>
  <c r="AJ2652" i="1"/>
  <c r="AH2652" i="1" s="1"/>
  <c r="C2654" i="1"/>
  <c r="AE2653" i="1"/>
  <c r="AD2653" i="1" s="1"/>
  <c r="C2655" i="1" l="1"/>
  <c r="AE2654" i="1"/>
  <c r="AD2654" i="1" s="1"/>
  <c r="C2656" i="1" l="1"/>
  <c r="AE2655" i="1"/>
  <c r="AD2655" i="1" s="1"/>
  <c r="C2657" i="1" l="1"/>
  <c r="AE2656" i="1"/>
  <c r="AD2656" i="1" s="1"/>
  <c r="C2658" i="1" l="1"/>
  <c r="AE2657" i="1"/>
  <c r="AD2657" i="1" s="1"/>
  <c r="AB2657" i="1" s="1"/>
  <c r="AJ2657" i="1" l="1"/>
  <c r="AH2657" i="1" s="1"/>
  <c r="AI2657" i="1"/>
  <c r="F2657" i="1" s="1"/>
  <c r="C2659" i="1"/>
  <c r="AE2658" i="1"/>
  <c r="AD2658" i="1" s="1"/>
  <c r="C2660" i="1" l="1"/>
  <c r="AE2659" i="1"/>
  <c r="AD2659" i="1" s="1"/>
  <c r="C2661" i="1" l="1"/>
  <c r="AE2660" i="1"/>
  <c r="AD2660" i="1" s="1"/>
  <c r="C2662" i="1" l="1"/>
  <c r="AE2661" i="1"/>
  <c r="AD2661" i="1" s="1"/>
  <c r="C2663" i="1" l="1"/>
  <c r="AE2662" i="1"/>
  <c r="AD2662" i="1" s="1"/>
  <c r="AB2662" i="1" s="1"/>
  <c r="AI2662" i="1" l="1"/>
  <c r="AJ2662" i="1"/>
  <c r="AH2662" i="1" s="1"/>
  <c r="C2664" i="1"/>
  <c r="AE2663" i="1"/>
  <c r="AD2663" i="1" s="1"/>
  <c r="AB2663" i="1" s="1"/>
  <c r="AI2663" i="1" l="1"/>
  <c r="AJ2663" i="1"/>
  <c r="AH2663" i="1" s="1"/>
  <c r="F2663" i="1" s="1"/>
  <c r="C2665" i="1"/>
  <c r="AE2664" i="1"/>
  <c r="AD2664" i="1" s="1"/>
  <c r="C2666" i="1" l="1"/>
  <c r="AE2665" i="1"/>
  <c r="AD2665" i="1" s="1"/>
  <c r="C2667" i="1" l="1"/>
  <c r="AE2666" i="1"/>
  <c r="AD2666" i="1" s="1"/>
  <c r="C2668" i="1" l="1"/>
  <c r="AE2667" i="1"/>
  <c r="AD2667" i="1" s="1"/>
  <c r="C2669" i="1" l="1"/>
  <c r="AE2668" i="1"/>
  <c r="AD2668" i="1" s="1"/>
  <c r="C2670" i="1" l="1"/>
  <c r="AE2669" i="1"/>
  <c r="AD2669" i="1" s="1"/>
  <c r="C2671" i="1" l="1"/>
  <c r="AE2670" i="1"/>
  <c r="AD2670" i="1" s="1"/>
  <c r="AB2670" i="1" s="1"/>
  <c r="AJ2670" i="1" l="1"/>
  <c r="AH2670" i="1" s="1"/>
  <c r="AI2670" i="1"/>
  <c r="F2670" i="1" s="1"/>
  <c r="C2672" i="1"/>
  <c r="AE2671" i="1"/>
  <c r="AD2671" i="1" s="1"/>
  <c r="AB2671" i="1" s="1"/>
  <c r="AI2671" i="1" l="1"/>
  <c r="AJ2671" i="1"/>
  <c r="AH2671" i="1" s="1"/>
  <c r="C2673" i="1"/>
  <c r="AE2672" i="1"/>
  <c r="AD2672" i="1" s="1"/>
  <c r="AB2672" i="1" s="1"/>
  <c r="AI2672" i="1" l="1"/>
  <c r="AJ2672" i="1"/>
  <c r="AH2672" i="1" s="1"/>
  <c r="F2672" i="1" s="1"/>
  <c r="C2674" i="1"/>
  <c r="AE2673" i="1"/>
  <c r="AD2673" i="1" s="1"/>
  <c r="C2675" i="1" l="1"/>
  <c r="AE2674" i="1"/>
  <c r="AD2674" i="1" s="1"/>
  <c r="C2676" i="1" l="1"/>
  <c r="AE2675" i="1"/>
  <c r="AD2675" i="1" s="1"/>
  <c r="C2677" i="1" l="1"/>
  <c r="AE2676" i="1"/>
  <c r="AD2676" i="1" s="1"/>
  <c r="AB2676" i="1" s="1"/>
  <c r="AI2676" i="1" l="1"/>
  <c r="AJ2676" i="1"/>
  <c r="AH2676" i="1" s="1"/>
  <c r="F2676" i="1" s="1"/>
  <c r="C2678" i="1"/>
  <c r="AE2677" i="1"/>
  <c r="AD2677" i="1" s="1"/>
  <c r="AB2677" i="1" s="1"/>
  <c r="AI2677" i="1" l="1"/>
  <c r="AJ2677" i="1"/>
  <c r="AH2677" i="1" s="1"/>
  <c r="F2677" i="1" s="1"/>
  <c r="C2679" i="1"/>
  <c r="AE2678" i="1"/>
  <c r="AD2678" i="1" s="1"/>
  <c r="AB2678" i="1" s="1"/>
  <c r="C2680" i="1" l="1"/>
  <c r="AE2679" i="1"/>
  <c r="AD2679" i="1" s="1"/>
  <c r="AI2678" i="1"/>
  <c r="AJ2678" i="1"/>
  <c r="AH2678" i="1" s="1"/>
  <c r="F2678" i="1" s="1"/>
  <c r="C2681" i="1" l="1"/>
  <c r="AE2680" i="1"/>
  <c r="AD2680" i="1" s="1"/>
  <c r="AB2680" i="1" s="1"/>
  <c r="AI2680" i="1" l="1"/>
  <c r="F2680" i="1" s="1"/>
  <c r="AJ2680" i="1"/>
  <c r="AH2680" i="1" s="1"/>
  <c r="C2682" i="1"/>
  <c r="AE2681" i="1"/>
  <c r="AD2681" i="1" s="1"/>
  <c r="C2683" i="1" l="1"/>
  <c r="AE2682" i="1"/>
  <c r="AD2682" i="1" s="1"/>
  <c r="C2684" i="1" l="1"/>
  <c r="AE2683" i="1"/>
  <c r="AD2683" i="1" s="1"/>
  <c r="C2685" i="1" l="1"/>
  <c r="AE2684" i="1"/>
  <c r="AD2684" i="1" s="1"/>
  <c r="AB2684" i="1" s="1"/>
  <c r="AJ2684" i="1" l="1"/>
  <c r="AH2684" i="1" s="1"/>
  <c r="F2684" i="1" s="1"/>
  <c r="AI2684" i="1"/>
  <c r="C2686" i="1"/>
  <c r="AE2685" i="1"/>
  <c r="AD2685" i="1" s="1"/>
  <c r="AB2685" i="1" s="1"/>
  <c r="AJ2685" i="1" l="1"/>
  <c r="AH2685" i="1" s="1"/>
  <c r="F2685" i="1" s="1"/>
  <c r="AI2685" i="1"/>
  <c r="AE2686" i="1"/>
  <c r="AD2686" i="1" s="1"/>
  <c r="C2687" i="1"/>
  <c r="C2688" i="1" l="1"/>
  <c r="AE2687" i="1"/>
  <c r="AD2687" i="1" s="1"/>
  <c r="C2689" i="1" l="1"/>
  <c r="AE2688" i="1"/>
  <c r="AD2688" i="1" s="1"/>
  <c r="C2690" i="1" l="1"/>
  <c r="AE2689" i="1"/>
  <c r="AD2689" i="1" s="1"/>
  <c r="C2691" i="1" l="1"/>
  <c r="AE2690" i="1"/>
  <c r="AD2690" i="1" s="1"/>
  <c r="C2692" i="1" l="1"/>
  <c r="AE2691" i="1"/>
  <c r="AD2691" i="1" s="1"/>
  <c r="C2693" i="1" l="1"/>
  <c r="AE2692" i="1"/>
  <c r="AD2692" i="1" s="1"/>
  <c r="C2694" i="1" l="1"/>
  <c r="AE2693" i="1"/>
  <c r="AD2693" i="1" s="1"/>
  <c r="AB2693" i="1" s="1"/>
  <c r="AI2693" i="1" l="1"/>
  <c r="AJ2693" i="1"/>
  <c r="AH2693" i="1" s="1"/>
  <c r="F2693" i="1" s="1"/>
  <c r="C2695" i="1"/>
  <c r="AE2694" i="1"/>
  <c r="AD2694" i="1" s="1"/>
  <c r="C2696" i="1" l="1"/>
  <c r="AE2695" i="1"/>
  <c r="AD2695" i="1" s="1"/>
  <c r="C2697" i="1" l="1"/>
  <c r="AE2696" i="1"/>
  <c r="AD2696" i="1" s="1"/>
  <c r="C2698" i="1" l="1"/>
  <c r="AE2697" i="1"/>
  <c r="AD2697" i="1" s="1"/>
  <c r="AB2697" i="1" s="1"/>
  <c r="AJ2697" i="1" l="1"/>
  <c r="AH2697" i="1" s="1"/>
  <c r="F2697" i="1" s="1"/>
  <c r="AI2697" i="1"/>
  <c r="C2699" i="1"/>
  <c r="AE2698" i="1"/>
  <c r="AD2698" i="1" s="1"/>
  <c r="C2700" i="1" l="1"/>
  <c r="AE2699" i="1"/>
  <c r="AD2699" i="1" s="1"/>
  <c r="C2701" i="1" l="1"/>
  <c r="AE2700" i="1"/>
  <c r="AD2700" i="1" s="1"/>
  <c r="C2702" i="1" l="1"/>
  <c r="AE2701" i="1"/>
  <c r="AD2701" i="1" s="1"/>
  <c r="C2703" i="1" l="1"/>
  <c r="AE2702" i="1"/>
  <c r="AD2702" i="1" s="1"/>
  <c r="C2704" i="1" l="1"/>
  <c r="AE2703" i="1"/>
  <c r="AD2703" i="1" s="1"/>
  <c r="AB2703" i="1" s="1"/>
  <c r="AJ2703" i="1" l="1"/>
  <c r="AH2703" i="1" s="1"/>
  <c r="AI2703" i="1"/>
  <c r="C2705" i="1"/>
  <c r="AE2704" i="1"/>
  <c r="AD2704" i="1" s="1"/>
  <c r="C2706" i="1" l="1"/>
  <c r="AE2705" i="1"/>
  <c r="AD2705" i="1" s="1"/>
  <c r="AB2705" i="1" s="1"/>
  <c r="C2707" i="1" l="1"/>
  <c r="AE2706" i="1"/>
  <c r="AD2706" i="1" s="1"/>
  <c r="AI2705" i="1"/>
  <c r="AJ2705" i="1"/>
  <c r="AH2705" i="1" s="1"/>
  <c r="F2705" i="1" s="1"/>
  <c r="C2708" i="1" l="1"/>
  <c r="AE2707" i="1"/>
  <c r="AD2707" i="1" s="1"/>
  <c r="AB2707" i="1" s="1"/>
  <c r="AJ2707" i="1" l="1"/>
  <c r="AH2707" i="1" s="1"/>
  <c r="F2707" i="1" s="1"/>
  <c r="AI2707" i="1"/>
  <c r="C2709" i="1"/>
  <c r="AE2708" i="1"/>
  <c r="AD2708" i="1" s="1"/>
  <c r="C2710" i="1" l="1"/>
  <c r="AE2709" i="1"/>
  <c r="AD2709" i="1" s="1"/>
  <c r="AB2709" i="1" s="1"/>
  <c r="AJ2709" i="1" l="1"/>
  <c r="AH2709" i="1" s="1"/>
  <c r="F2709" i="1" s="1"/>
  <c r="AI2709" i="1"/>
  <c r="C2711" i="1"/>
  <c r="AE2710" i="1"/>
  <c r="AD2710" i="1" s="1"/>
  <c r="AB2710" i="1" s="1"/>
  <c r="AJ2710" i="1" l="1"/>
  <c r="AH2710" i="1" s="1"/>
  <c r="AI2710" i="1"/>
  <c r="C2712" i="1"/>
  <c r="AE2711" i="1"/>
  <c r="AD2711" i="1" s="1"/>
  <c r="C2713" i="1" l="1"/>
  <c r="AE2712" i="1"/>
  <c r="AD2712" i="1" s="1"/>
  <c r="C2715" i="1" l="1"/>
  <c r="AE2713" i="1"/>
  <c r="AD2713" i="1" s="1"/>
  <c r="AB2713" i="1" s="1"/>
  <c r="AI2713" i="1" l="1"/>
  <c r="AJ2713" i="1"/>
  <c r="AH2713" i="1" s="1"/>
  <c r="C2716" i="1"/>
  <c r="AE2715" i="1"/>
  <c r="AD2715" i="1" s="1"/>
  <c r="C2717" i="1" l="1"/>
  <c r="AE2716" i="1"/>
  <c r="AD2716" i="1" s="1"/>
  <c r="AB2716" i="1" s="1"/>
  <c r="AI2716" i="1" l="1"/>
  <c r="AJ2716" i="1"/>
  <c r="AH2716" i="1" s="1"/>
  <c r="F2716" i="1" s="1"/>
  <c r="C2718" i="1"/>
  <c r="AE2717" i="1"/>
  <c r="AD2717" i="1" s="1"/>
  <c r="AB2717" i="1" s="1"/>
  <c r="AJ2717" i="1" l="1"/>
  <c r="AH2717" i="1" s="1"/>
  <c r="AI2717" i="1"/>
  <c r="C2719" i="1"/>
  <c r="AE2718" i="1"/>
  <c r="AD2718" i="1" s="1"/>
  <c r="C2720" i="1" l="1"/>
  <c r="AE2719" i="1"/>
  <c r="AD2719" i="1" s="1"/>
  <c r="C2721" i="1" l="1"/>
  <c r="AE2720" i="1"/>
  <c r="AD2720" i="1" s="1"/>
  <c r="C2722" i="1" l="1"/>
  <c r="AE2721" i="1"/>
  <c r="AD2721" i="1" s="1"/>
  <c r="C2723" i="1" l="1"/>
  <c r="AE2722" i="1"/>
  <c r="AD2722" i="1" s="1"/>
  <c r="AB2722" i="1" s="1"/>
  <c r="AI2722" i="1" l="1"/>
  <c r="F2722" i="1" s="1"/>
  <c r="AJ2722" i="1"/>
  <c r="AH2722" i="1" s="1"/>
  <c r="C2724" i="1"/>
  <c r="AE2723" i="1"/>
  <c r="AD2723" i="1" s="1"/>
  <c r="C2725" i="1" l="1"/>
  <c r="AE2724" i="1"/>
  <c r="AD2724" i="1" s="1"/>
  <c r="C2726" i="1" l="1"/>
  <c r="AE2725" i="1"/>
  <c r="AD2725" i="1" s="1"/>
  <c r="AB2725" i="1" s="1"/>
  <c r="AI2725" i="1" l="1"/>
  <c r="AJ2725" i="1"/>
  <c r="AH2725" i="1" s="1"/>
  <c r="F2725" i="1" s="1"/>
  <c r="AE2726" i="1"/>
  <c r="AD2726" i="1" s="1"/>
  <c r="C2727" i="1"/>
  <c r="C2728" i="1" l="1"/>
  <c r="AE2727" i="1"/>
  <c r="AD2727" i="1" s="1"/>
  <c r="AB2727" i="1" s="1"/>
  <c r="AJ2727" i="1" l="1"/>
  <c r="AH2727" i="1" s="1"/>
  <c r="AI2727" i="1"/>
  <c r="F2727" i="1" s="1"/>
  <c r="C2729" i="1"/>
  <c r="AE2728" i="1"/>
  <c r="AD2728" i="1" s="1"/>
  <c r="C2730" i="1" l="1"/>
  <c r="AE2729" i="1"/>
  <c r="AD2729" i="1" s="1"/>
  <c r="AB2729" i="1" s="1"/>
  <c r="C2731" i="1" l="1"/>
  <c r="AE2730" i="1"/>
  <c r="AD2730" i="1" s="1"/>
  <c r="AI2729" i="1"/>
  <c r="F2729" i="1" s="1"/>
  <c r="AJ2729" i="1"/>
  <c r="AH2729" i="1" s="1"/>
  <c r="C2732" i="1" l="1"/>
  <c r="AE2731" i="1"/>
  <c r="AD2731" i="1" s="1"/>
  <c r="AB2731" i="1" s="1"/>
  <c r="AI2731" i="1" l="1"/>
  <c r="F2731" i="1" s="1"/>
  <c r="AJ2731" i="1"/>
  <c r="AH2731" i="1" s="1"/>
  <c r="C2733" i="1"/>
  <c r="AE2732" i="1"/>
  <c r="AD2732" i="1" s="1"/>
  <c r="C2734" i="1" l="1"/>
  <c r="AE2733" i="1"/>
  <c r="AD2733" i="1" s="1"/>
  <c r="AB2733" i="1" s="1"/>
  <c r="AI2733" i="1" l="1"/>
  <c r="F2733" i="1" s="1"/>
  <c r="AJ2733" i="1"/>
  <c r="AH2733" i="1" s="1"/>
  <c r="C2735" i="1"/>
  <c r="AE2734" i="1"/>
  <c r="AD2734" i="1" s="1"/>
  <c r="AB2734" i="1" s="1"/>
  <c r="AJ2734" i="1" l="1"/>
  <c r="AH2734" i="1" s="1"/>
  <c r="AI2734" i="1"/>
  <c r="F2734" i="1" s="1"/>
  <c r="C2736" i="1"/>
  <c r="AE2735" i="1"/>
  <c r="AD2735" i="1" s="1"/>
  <c r="C2737" i="1" l="1"/>
  <c r="AE2736" i="1"/>
  <c r="AD2736" i="1" s="1"/>
  <c r="C2738" i="1" l="1"/>
  <c r="AE2737" i="1"/>
  <c r="AD2737" i="1" s="1"/>
  <c r="C2739" i="1" l="1"/>
  <c r="AE2738" i="1"/>
  <c r="AD2738" i="1" s="1"/>
  <c r="C2740" i="1" l="1"/>
  <c r="AE2739" i="1"/>
  <c r="AD2739" i="1" s="1"/>
  <c r="AB2739" i="1" s="1"/>
  <c r="AI2739" i="1" l="1"/>
  <c r="AJ2739" i="1"/>
  <c r="AH2739" i="1" s="1"/>
  <c r="F2739" i="1" s="1"/>
  <c r="C2741" i="1"/>
  <c r="AE2740" i="1"/>
  <c r="AD2740" i="1" s="1"/>
  <c r="C2742" i="1" l="1"/>
  <c r="AE2741" i="1"/>
  <c r="AD2741" i="1" s="1"/>
  <c r="C2743" i="1" l="1"/>
  <c r="AE2742" i="1"/>
  <c r="AD2742" i="1" s="1"/>
  <c r="C2744" i="1" l="1"/>
  <c r="AE2743" i="1"/>
  <c r="AD2743" i="1" s="1"/>
  <c r="C2745" i="1" l="1"/>
  <c r="AE2744" i="1"/>
  <c r="AD2744" i="1" s="1"/>
  <c r="C2746" i="1" l="1"/>
  <c r="AE2745" i="1"/>
  <c r="AD2745" i="1" s="1"/>
  <c r="C2747" i="1" l="1"/>
  <c r="AE2746" i="1"/>
  <c r="AD2746" i="1" s="1"/>
  <c r="C2748" i="1" l="1"/>
  <c r="AE2747" i="1"/>
  <c r="AD2747" i="1" s="1"/>
  <c r="AB2747" i="1" s="1"/>
  <c r="AI2747" i="1" l="1"/>
  <c r="AJ2747" i="1"/>
  <c r="AH2747" i="1" s="1"/>
  <c r="F2747" i="1" s="1"/>
  <c r="C2749" i="1"/>
  <c r="AE2748" i="1"/>
  <c r="AD2748" i="1" s="1"/>
  <c r="C2750" i="1" l="1"/>
  <c r="AE2749" i="1"/>
  <c r="AD2749" i="1" s="1"/>
  <c r="AB2749" i="1" s="1"/>
  <c r="AJ2749" i="1" l="1"/>
  <c r="AH2749" i="1" s="1"/>
  <c r="AI2749" i="1"/>
  <c r="C2751" i="1"/>
  <c r="AE2750" i="1"/>
  <c r="AD2750" i="1" s="1"/>
  <c r="C2752" i="1" l="1"/>
  <c r="AE2751" i="1"/>
  <c r="AD2751" i="1" s="1"/>
  <c r="C2753" i="1" l="1"/>
  <c r="AE2752" i="1"/>
  <c r="AD2752" i="1" s="1"/>
  <c r="AB2752" i="1" s="1"/>
  <c r="AI2752" i="1" l="1"/>
  <c r="AJ2752" i="1"/>
  <c r="AH2752" i="1" s="1"/>
  <c r="F2752" i="1" s="1"/>
  <c r="C2754" i="1"/>
  <c r="AE2753" i="1"/>
  <c r="AD2753" i="1" s="1"/>
  <c r="C2755" i="1" l="1"/>
  <c r="AE2754" i="1"/>
  <c r="AD2754" i="1" s="1"/>
  <c r="C2756" i="1" l="1"/>
  <c r="AE2755" i="1"/>
  <c r="AD2755" i="1" s="1"/>
  <c r="AB2755" i="1" s="1"/>
  <c r="AI2755" i="1" l="1"/>
  <c r="AJ2755" i="1"/>
  <c r="AH2755" i="1" s="1"/>
  <c r="C2757" i="1"/>
  <c r="AE2756" i="1"/>
  <c r="AD2756" i="1" s="1"/>
  <c r="C2758" i="1" l="1"/>
  <c r="AE2757" i="1"/>
  <c r="AD2757" i="1" s="1"/>
  <c r="C2759" i="1" l="1"/>
  <c r="AE2758" i="1"/>
  <c r="AD2758" i="1" s="1"/>
  <c r="AB2758" i="1" s="1"/>
  <c r="AI2758" i="1" l="1"/>
  <c r="F2758" i="1" s="1"/>
  <c r="AJ2758" i="1"/>
  <c r="AH2758" i="1" s="1"/>
  <c r="C2760" i="1"/>
  <c r="AE2759" i="1"/>
  <c r="AD2759" i="1" s="1"/>
  <c r="C2761" i="1" l="1"/>
  <c r="AE2760" i="1"/>
  <c r="AD2760" i="1" s="1"/>
  <c r="C2762" i="1" l="1"/>
  <c r="AE2761" i="1"/>
  <c r="AD2761" i="1" s="1"/>
  <c r="C2763" i="1" l="1"/>
  <c r="AE2762" i="1"/>
  <c r="AD2762" i="1" s="1"/>
  <c r="C2764" i="1" l="1"/>
  <c r="AE2763" i="1"/>
  <c r="AD2763" i="1" s="1"/>
  <c r="C2765" i="1" l="1"/>
  <c r="AE2764" i="1"/>
  <c r="AD2764" i="1" s="1"/>
  <c r="C2766" i="1" l="1"/>
  <c r="AE2765" i="1"/>
  <c r="AD2765" i="1" s="1"/>
  <c r="AB2765" i="1" s="1"/>
  <c r="AJ2765" i="1" l="1"/>
  <c r="AH2765" i="1" s="1"/>
  <c r="F2765" i="1" s="1"/>
  <c r="AI2765" i="1"/>
  <c r="C2767" i="1"/>
  <c r="AE2766" i="1"/>
  <c r="AD2766" i="1" s="1"/>
  <c r="C2768" i="1" l="1"/>
  <c r="AE2767" i="1"/>
  <c r="AD2767" i="1" s="1"/>
  <c r="AB2767" i="1" s="1"/>
  <c r="AI2767" i="1" l="1"/>
  <c r="AJ2767" i="1"/>
  <c r="AH2767" i="1" s="1"/>
  <c r="F2767" i="1" s="1"/>
  <c r="C2769" i="1"/>
  <c r="AE2768" i="1"/>
  <c r="AD2768" i="1" s="1"/>
  <c r="C2770" i="1" l="1"/>
  <c r="AE2769" i="1"/>
  <c r="AD2769" i="1" s="1"/>
  <c r="AB2769" i="1" s="1"/>
  <c r="AI2769" i="1" l="1"/>
  <c r="AJ2769" i="1"/>
  <c r="AH2769" i="1" s="1"/>
  <c r="F2769" i="1" s="1"/>
  <c r="C2771" i="1"/>
  <c r="AE2770" i="1"/>
  <c r="AD2770" i="1" s="1"/>
  <c r="C2772" i="1" l="1"/>
  <c r="AE2771" i="1"/>
  <c r="AD2771" i="1" s="1"/>
  <c r="AB2771" i="1" s="1"/>
  <c r="AJ2771" i="1" l="1"/>
  <c r="AH2771" i="1" s="1"/>
  <c r="AI2771" i="1"/>
  <c r="C2773" i="1"/>
  <c r="AE2772" i="1"/>
  <c r="AD2772" i="1" s="1"/>
  <c r="C2774" i="1" l="1"/>
  <c r="AE2773" i="1"/>
  <c r="AD2773" i="1" s="1"/>
  <c r="AB2773" i="1" s="1"/>
  <c r="AI2773" i="1" l="1"/>
  <c r="AJ2773" i="1"/>
  <c r="AH2773" i="1" s="1"/>
  <c r="C2775" i="1"/>
  <c r="AE2774" i="1"/>
  <c r="AD2774" i="1" s="1"/>
  <c r="C2776" i="1" l="1"/>
  <c r="AE2775" i="1"/>
  <c r="AD2775" i="1" s="1"/>
  <c r="C2777" i="1" l="1"/>
  <c r="AE2776" i="1"/>
  <c r="AD2776" i="1" s="1"/>
  <c r="C2779" i="1" l="1"/>
  <c r="AE2777" i="1"/>
  <c r="AD2777" i="1" s="1"/>
  <c r="AB2777" i="1" s="1"/>
  <c r="C2780" i="1" l="1"/>
  <c r="AE2779" i="1"/>
  <c r="AD2779" i="1" s="1"/>
  <c r="AB2779" i="1" s="1"/>
  <c r="AI2777" i="1"/>
  <c r="AJ2777" i="1"/>
  <c r="AH2777" i="1" s="1"/>
  <c r="F2777" i="1" s="1"/>
  <c r="AI2779" i="1" l="1"/>
  <c r="F2779" i="1" s="1"/>
  <c r="AJ2779" i="1"/>
  <c r="AH2779" i="1" s="1"/>
  <c r="C2781" i="1"/>
  <c r="AE2780" i="1"/>
  <c r="AD2780" i="1" s="1"/>
  <c r="AB2780" i="1" s="1"/>
  <c r="AJ2780" i="1" l="1"/>
  <c r="AH2780" i="1" s="1"/>
  <c r="AI2780" i="1"/>
  <c r="C2782" i="1"/>
  <c r="AE2781" i="1"/>
  <c r="AD2781" i="1" s="1"/>
  <c r="C2783" i="1" l="1"/>
  <c r="AE2782" i="1"/>
  <c r="AD2782" i="1" s="1"/>
  <c r="C2784" i="1" l="1"/>
  <c r="AE2783" i="1"/>
  <c r="AD2783" i="1" s="1"/>
  <c r="AB2783" i="1" s="1"/>
  <c r="AI2783" i="1" l="1"/>
  <c r="AJ2783" i="1"/>
  <c r="AH2783" i="1" s="1"/>
  <c r="F2783" i="1" s="1"/>
  <c r="C2785" i="1"/>
  <c r="AE2784" i="1"/>
  <c r="AD2784" i="1" s="1"/>
  <c r="C2786" i="1" l="1"/>
  <c r="AE2785" i="1"/>
  <c r="AD2785" i="1" s="1"/>
  <c r="AB2785" i="1" s="1"/>
  <c r="AI2785" i="1" l="1"/>
  <c r="AJ2785" i="1"/>
  <c r="AH2785" i="1" s="1"/>
  <c r="F2785" i="1" s="1"/>
  <c r="C2787" i="1"/>
  <c r="AE2786" i="1"/>
  <c r="AD2786" i="1" s="1"/>
  <c r="C2788" i="1" l="1"/>
  <c r="AE2787" i="1"/>
  <c r="AD2787" i="1" s="1"/>
  <c r="C2789" i="1" l="1"/>
  <c r="AE2788" i="1"/>
  <c r="AD2788" i="1" s="1"/>
  <c r="C2790" i="1" l="1"/>
  <c r="AE2789" i="1"/>
  <c r="AD2789" i="1" s="1"/>
  <c r="C2791" i="1" l="1"/>
  <c r="AE2790" i="1"/>
  <c r="AD2790" i="1" s="1"/>
  <c r="C2792" i="1" l="1"/>
  <c r="AE2791" i="1"/>
  <c r="AD2791" i="1" s="1"/>
  <c r="C2793" i="1" l="1"/>
  <c r="AE2792" i="1"/>
  <c r="AD2792" i="1" s="1"/>
  <c r="C2794" i="1" l="1"/>
  <c r="AE2793" i="1"/>
  <c r="AD2793" i="1" s="1"/>
  <c r="AB2793" i="1" s="1"/>
  <c r="AI2793" i="1" l="1"/>
  <c r="AJ2793" i="1"/>
  <c r="AH2793" i="1" s="1"/>
  <c r="F2793" i="1" s="1"/>
  <c r="C2795" i="1"/>
  <c r="AE2794" i="1"/>
  <c r="AD2794" i="1" s="1"/>
  <c r="AB2794" i="1" s="1"/>
  <c r="C2796" i="1" l="1"/>
  <c r="AE2795" i="1"/>
  <c r="AD2795" i="1" s="1"/>
  <c r="AJ2794" i="1"/>
  <c r="AH2794" i="1" s="1"/>
  <c r="F2794" i="1" s="1"/>
  <c r="AI2794" i="1"/>
  <c r="C2797" i="1" l="1"/>
  <c r="AE2796" i="1"/>
  <c r="AD2796" i="1" s="1"/>
  <c r="AB2796" i="1" s="1"/>
  <c r="C2798" i="1" l="1"/>
  <c r="AE2797" i="1"/>
  <c r="AD2797" i="1" s="1"/>
  <c r="AB2797" i="1" s="1"/>
  <c r="AI2796" i="1"/>
  <c r="F2796" i="1" s="1"/>
  <c r="AJ2796" i="1"/>
  <c r="AH2796" i="1" s="1"/>
  <c r="C2799" i="1" l="1"/>
  <c r="AE2798" i="1"/>
  <c r="AD2798" i="1" s="1"/>
  <c r="AB2798" i="1" s="1"/>
  <c r="AJ2797" i="1"/>
  <c r="AH2797" i="1" s="1"/>
  <c r="AI2797" i="1"/>
  <c r="AI2798" i="1" l="1"/>
  <c r="AJ2798" i="1"/>
  <c r="AH2798" i="1" s="1"/>
  <c r="F2798" i="1" s="1"/>
  <c r="C2800" i="1"/>
  <c r="AE2799" i="1"/>
  <c r="AD2799" i="1" s="1"/>
  <c r="AB2799" i="1" s="1"/>
  <c r="AI2799" i="1" l="1"/>
  <c r="F2799" i="1" s="1"/>
  <c r="AJ2799" i="1"/>
  <c r="AH2799" i="1" s="1"/>
  <c r="C2801" i="1"/>
  <c r="AE2800" i="1"/>
  <c r="AD2800" i="1" s="1"/>
  <c r="C2802" i="1" l="1"/>
  <c r="AE2801" i="1"/>
  <c r="AD2801" i="1" s="1"/>
  <c r="AB2801" i="1" s="1"/>
  <c r="AI2801" i="1" l="1"/>
  <c r="AJ2801" i="1"/>
  <c r="AH2801" i="1" s="1"/>
  <c r="F2801" i="1" s="1"/>
  <c r="C2803" i="1"/>
  <c r="AE2802" i="1"/>
  <c r="AD2802" i="1" s="1"/>
  <c r="AB2802" i="1" s="1"/>
  <c r="AI2802" i="1" l="1"/>
  <c r="F2802" i="1" s="1"/>
  <c r="AJ2802" i="1"/>
  <c r="AH2802" i="1" s="1"/>
  <c r="C2804" i="1"/>
  <c r="AE2803" i="1"/>
  <c r="AD2803" i="1" s="1"/>
  <c r="AB2803" i="1" s="1"/>
  <c r="AI2803" i="1" l="1"/>
  <c r="F2803" i="1" s="1"/>
  <c r="AJ2803" i="1"/>
  <c r="AH2803" i="1" s="1"/>
  <c r="C2805" i="1"/>
  <c r="AE2804" i="1"/>
  <c r="AD2804" i="1" s="1"/>
  <c r="AB2804" i="1" s="1"/>
  <c r="AI2804" i="1" l="1"/>
  <c r="AJ2804" i="1"/>
  <c r="AH2804" i="1" s="1"/>
  <c r="C2806" i="1"/>
  <c r="AE2805" i="1"/>
  <c r="AD2805" i="1" s="1"/>
  <c r="AB2805" i="1" s="1"/>
  <c r="AJ2805" i="1" l="1"/>
  <c r="AH2805" i="1" s="1"/>
  <c r="AI2805" i="1"/>
  <c r="F2805" i="1" s="1"/>
  <c r="C2807" i="1"/>
  <c r="AE2806" i="1"/>
  <c r="AD2806" i="1" s="1"/>
  <c r="AB2806" i="1" s="1"/>
  <c r="AI2806" i="1" l="1"/>
  <c r="F2806" i="1" s="1"/>
  <c r="AJ2806" i="1"/>
  <c r="AH2806" i="1" s="1"/>
  <c r="C2808" i="1"/>
  <c r="AE2807" i="1"/>
  <c r="AD2807" i="1" s="1"/>
  <c r="AB2807" i="1" s="1"/>
  <c r="AI2807" i="1" l="1"/>
  <c r="F2807" i="1" s="1"/>
  <c r="AJ2807" i="1"/>
  <c r="AH2807" i="1" s="1"/>
  <c r="C2809" i="1"/>
  <c r="AE2808" i="1"/>
  <c r="AD2808" i="1" s="1"/>
  <c r="C2810" i="1" l="1"/>
  <c r="AE2809" i="1"/>
  <c r="AD2809" i="1" s="1"/>
  <c r="AB2809" i="1" s="1"/>
  <c r="C2811" i="1" l="1"/>
  <c r="AE2810" i="1"/>
  <c r="AD2810" i="1" s="1"/>
  <c r="AB2810" i="1" s="1"/>
  <c r="AI2809" i="1"/>
  <c r="F2809" i="1" s="1"/>
  <c r="AJ2809" i="1"/>
  <c r="AH2809" i="1" s="1"/>
  <c r="AI2810" i="1" l="1"/>
  <c r="AJ2810" i="1"/>
  <c r="AH2810" i="1" s="1"/>
  <c r="C2812" i="1"/>
  <c r="AE2811" i="1"/>
  <c r="AD2811" i="1" s="1"/>
  <c r="AB2811" i="1" s="1"/>
  <c r="C2813" i="1" l="1"/>
  <c r="AE2812" i="1"/>
  <c r="AD2812" i="1" s="1"/>
  <c r="AB2812" i="1" s="1"/>
  <c r="AI2811" i="1"/>
  <c r="F2811" i="1" s="1"/>
  <c r="AJ2811" i="1"/>
  <c r="AH2811" i="1" s="1"/>
  <c r="AI2812" i="1" l="1"/>
  <c r="F2812" i="1" s="1"/>
  <c r="AJ2812" i="1"/>
  <c r="AH2812" i="1" s="1"/>
  <c r="C2814" i="1"/>
  <c r="AE2813" i="1"/>
  <c r="AD2813" i="1" s="1"/>
  <c r="AB2813" i="1" s="1"/>
  <c r="C2815" i="1" l="1"/>
  <c r="AE2814" i="1"/>
  <c r="AD2814" i="1" s="1"/>
  <c r="AI2813" i="1"/>
  <c r="AJ2813" i="1"/>
  <c r="AH2813" i="1" s="1"/>
  <c r="F2813" i="1" s="1"/>
  <c r="C2816" i="1" l="1"/>
  <c r="AE2815" i="1"/>
  <c r="AD2815" i="1" s="1"/>
  <c r="C2817" i="1" l="1"/>
  <c r="AE2816" i="1"/>
  <c r="AD2816" i="1" s="1"/>
  <c r="C2818" i="1" l="1"/>
  <c r="AE2817" i="1"/>
  <c r="AD2817" i="1" s="1"/>
  <c r="C2819" i="1" l="1"/>
  <c r="AE2818" i="1"/>
  <c r="AD2818" i="1" s="1"/>
  <c r="C2820" i="1" l="1"/>
  <c r="AE2819" i="1"/>
  <c r="AD2819" i="1" s="1"/>
  <c r="C2821" i="1" l="1"/>
  <c r="AE2820" i="1"/>
  <c r="AD2820" i="1" s="1"/>
  <c r="C2822" i="1" l="1"/>
  <c r="AE2821" i="1"/>
  <c r="AD2821" i="1" s="1"/>
  <c r="C2823" i="1" l="1"/>
  <c r="AE2822" i="1"/>
  <c r="AD2822" i="1" s="1"/>
  <c r="C2824" i="1" l="1"/>
  <c r="AE2823" i="1"/>
  <c r="AD2823" i="1" s="1"/>
  <c r="C2825" i="1" l="1"/>
  <c r="AE2824" i="1"/>
  <c r="AD2824" i="1" s="1"/>
  <c r="AB2824" i="1" s="1"/>
  <c r="AI2824" i="1" l="1"/>
  <c r="F2824" i="1" s="1"/>
  <c r="AJ2824" i="1"/>
  <c r="AH2824" i="1" s="1"/>
  <c r="C2826" i="1"/>
  <c r="AE2825" i="1"/>
  <c r="AD2825" i="1" s="1"/>
  <c r="AB2825" i="1" s="1"/>
  <c r="AI2825" i="1" l="1"/>
  <c r="AJ2825" i="1"/>
  <c r="AH2825" i="1" s="1"/>
  <c r="C2827" i="1"/>
  <c r="AE2826" i="1"/>
  <c r="AD2826" i="1" s="1"/>
  <c r="AB2826" i="1" s="1"/>
  <c r="AI2826" i="1" l="1"/>
  <c r="F2826" i="1" s="1"/>
  <c r="AJ2826" i="1"/>
  <c r="AH2826" i="1" s="1"/>
  <c r="C2828" i="1"/>
  <c r="AE2827" i="1"/>
  <c r="AD2827" i="1" s="1"/>
  <c r="AB2827" i="1" s="1"/>
  <c r="C2829" i="1" l="1"/>
  <c r="AE2828" i="1"/>
  <c r="AD2828" i="1" s="1"/>
  <c r="AB2828" i="1" s="1"/>
  <c r="AI2827" i="1"/>
  <c r="F2827" i="1" s="1"/>
  <c r="AJ2827" i="1"/>
  <c r="AH2827" i="1" s="1"/>
  <c r="AJ2828" i="1" l="1"/>
  <c r="AH2828" i="1" s="1"/>
  <c r="AI2828" i="1"/>
  <c r="F2828" i="1" s="1"/>
  <c r="C2830" i="1"/>
  <c r="AE2829" i="1"/>
  <c r="AD2829" i="1" s="1"/>
  <c r="AB2829" i="1" s="1"/>
  <c r="AJ2829" i="1" l="1"/>
  <c r="AH2829" i="1" s="1"/>
  <c r="AI2829" i="1"/>
  <c r="F2829" i="1" s="1"/>
  <c r="C2831" i="1"/>
  <c r="AE2830" i="1"/>
  <c r="AD2830" i="1" s="1"/>
  <c r="C2832" i="1" l="1"/>
  <c r="AE2831" i="1"/>
  <c r="AD2831" i="1" s="1"/>
  <c r="AB2831" i="1" s="1"/>
  <c r="AI2831" i="1" l="1"/>
  <c r="AJ2831" i="1"/>
  <c r="AH2831" i="1" s="1"/>
  <c r="F2831" i="1" s="1"/>
  <c r="C2833" i="1"/>
  <c r="AE2832" i="1"/>
  <c r="AD2832" i="1" s="1"/>
  <c r="C2834" i="1" l="1"/>
  <c r="AE2833" i="1"/>
  <c r="AD2833" i="1" s="1"/>
  <c r="C2835" i="1" l="1"/>
  <c r="AE2834" i="1"/>
  <c r="AD2834" i="1" s="1"/>
  <c r="C2836" i="1" l="1"/>
  <c r="AE2835" i="1"/>
  <c r="AD2835" i="1" s="1"/>
  <c r="C2837" i="1" l="1"/>
  <c r="AE2836" i="1"/>
  <c r="AD2836" i="1" s="1"/>
  <c r="C2838" i="1" l="1"/>
  <c r="AE2837" i="1"/>
  <c r="AD2837" i="1" s="1"/>
  <c r="C2839" i="1" l="1"/>
  <c r="AE2838" i="1"/>
  <c r="AD2838" i="1" s="1"/>
  <c r="C2840" i="1" l="1"/>
  <c r="AE2839" i="1"/>
  <c r="AD2839" i="1" s="1"/>
  <c r="AB2839" i="1" s="1"/>
  <c r="AI2839" i="1" l="1"/>
  <c r="AJ2839" i="1"/>
  <c r="AH2839" i="1" s="1"/>
  <c r="F2839" i="1" s="1"/>
  <c r="C2841" i="1"/>
  <c r="AE2840" i="1"/>
  <c r="AD2840" i="1" s="1"/>
  <c r="C2843" i="1" l="1"/>
  <c r="AE2841" i="1"/>
  <c r="AD2841" i="1" s="1"/>
  <c r="AB2841" i="1" s="1"/>
  <c r="AJ2841" i="1" l="1"/>
  <c r="AH2841" i="1" s="1"/>
  <c r="F2841" i="1" s="1"/>
  <c r="AI2841" i="1"/>
  <c r="C2844" i="1"/>
  <c r="AE2843" i="1"/>
  <c r="AD2843" i="1" s="1"/>
  <c r="AB2843" i="1" s="1"/>
  <c r="C2845" i="1" l="1"/>
  <c r="AE2844" i="1"/>
  <c r="AD2844" i="1" s="1"/>
  <c r="AB2844" i="1" s="1"/>
  <c r="AI2843" i="1"/>
  <c r="AJ2843" i="1"/>
  <c r="AH2843" i="1" s="1"/>
  <c r="F2843" i="1" s="1"/>
  <c r="AI2844" i="1" l="1"/>
  <c r="AJ2844" i="1"/>
  <c r="AH2844" i="1" s="1"/>
  <c r="F2844" i="1" s="1"/>
  <c r="C2846" i="1"/>
  <c r="AE2845" i="1"/>
  <c r="AD2845" i="1" s="1"/>
  <c r="AB2845" i="1" s="1"/>
  <c r="AJ2845" i="1" l="1"/>
  <c r="AH2845" i="1" s="1"/>
  <c r="AI2845" i="1"/>
  <c r="F2845" i="1" s="1"/>
  <c r="C2847" i="1"/>
  <c r="AE2846" i="1"/>
  <c r="AD2846" i="1" s="1"/>
  <c r="AB2846" i="1" s="1"/>
  <c r="AJ2846" i="1" l="1"/>
  <c r="AH2846" i="1" s="1"/>
  <c r="AI2846" i="1"/>
  <c r="F2846" i="1" s="1"/>
  <c r="C2848" i="1"/>
  <c r="AE2847" i="1"/>
  <c r="AD2847" i="1" s="1"/>
  <c r="AB2847" i="1" s="1"/>
  <c r="C2849" i="1" l="1"/>
  <c r="AE2848" i="1"/>
  <c r="AD2848" i="1" s="1"/>
  <c r="AI2847" i="1"/>
  <c r="F2847" i="1" s="1"/>
  <c r="AJ2847" i="1"/>
  <c r="AH2847" i="1" s="1"/>
  <c r="C2850" i="1" l="1"/>
  <c r="AE2849" i="1"/>
  <c r="AD2849" i="1" s="1"/>
  <c r="AB2849" i="1" s="1"/>
  <c r="AJ2849" i="1" l="1"/>
  <c r="AH2849" i="1" s="1"/>
  <c r="F2849" i="1" s="1"/>
  <c r="AI2849" i="1"/>
  <c r="C2851" i="1"/>
  <c r="AE2850" i="1"/>
  <c r="AD2850" i="1" s="1"/>
  <c r="AB2850" i="1" s="1"/>
  <c r="AJ2850" i="1" l="1"/>
  <c r="AH2850" i="1" s="1"/>
  <c r="AI2850" i="1"/>
  <c r="C2852" i="1"/>
  <c r="AE2851" i="1"/>
  <c r="AD2851" i="1" s="1"/>
  <c r="C2853" i="1" l="1"/>
  <c r="AE2852" i="1"/>
  <c r="AD2852" i="1" s="1"/>
  <c r="C2854" i="1" l="1"/>
  <c r="AE2853" i="1"/>
  <c r="AD2853" i="1" s="1"/>
  <c r="C2855" i="1" l="1"/>
  <c r="AE2854" i="1"/>
  <c r="AD2854" i="1" s="1"/>
  <c r="AB2854" i="1" s="1"/>
  <c r="AJ2854" i="1" l="1"/>
  <c r="AH2854" i="1" s="1"/>
  <c r="F2854" i="1" s="1"/>
  <c r="AI2854" i="1"/>
  <c r="C2856" i="1"/>
  <c r="AE2855" i="1"/>
  <c r="AD2855" i="1" s="1"/>
  <c r="C2857" i="1" l="1"/>
  <c r="AE2856" i="1"/>
  <c r="AD2856" i="1" s="1"/>
  <c r="AB2856" i="1" s="1"/>
  <c r="AI2856" i="1" l="1"/>
  <c r="F2856" i="1" s="1"/>
  <c r="AJ2856" i="1"/>
  <c r="AH2856" i="1" s="1"/>
  <c r="C2858" i="1"/>
  <c r="AE2857" i="1"/>
  <c r="AD2857" i="1" s="1"/>
  <c r="AB2857" i="1" s="1"/>
  <c r="AJ2857" i="1" l="1"/>
  <c r="AH2857" i="1" s="1"/>
  <c r="AI2857" i="1"/>
  <c r="F2857" i="1" s="1"/>
  <c r="C2859" i="1"/>
  <c r="AE2858" i="1"/>
  <c r="AD2858" i="1" s="1"/>
  <c r="AB2858" i="1" s="1"/>
  <c r="AJ2858" i="1" l="1"/>
  <c r="AH2858" i="1" s="1"/>
  <c r="F2858" i="1" s="1"/>
  <c r="AI2858" i="1"/>
  <c r="C2860" i="1"/>
  <c r="AE2859" i="1"/>
  <c r="AD2859" i="1" s="1"/>
  <c r="AB2859" i="1" s="1"/>
  <c r="AJ2859" i="1" l="1"/>
  <c r="AH2859" i="1" s="1"/>
  <c r="AI2859" i="1"/>
  <c r="F2859" i="1" s="1"/>
  <c r="C2861" i="1"/>
  <c r="AE2860" i="1"/>
  <c r="AD2860" i="1" s="1"/>
  <c r="AB2860" i="1" s="1"/>
  <c r="AJ2860" i="1" l="1"/>
  <c r="AH2860" i="1" s="1"/>
  <c r="F2860" i="1" s="1"/>
  <c r="AI2860" i="1"/>
  <c r="AE2861" i="1"/>
  <c r="AD2861" i="1" s="1"/>
  <c r="AB2861" i="1" s="1"/>
  <c r="C2862" i="1"/>
  <c r="C2863" i="1" l="1"/>
  <c r="AE2862" i="1"/>
  <c r="AD2862" i="1" s="1"/>
  <c r="AB2862" i="1" s="1"/>
  <c r="AJ2861" i="1"/>
  <c r="AH2861" i="1" s="1"/>
  <c r="F2861" i="1" s="1"/>
  <c r="AI2861" i="1"/>
  <c r="AI2862" i="1" l="1"/>
  <c r="F2862" i="1" s="1"/>
  <c r="AJ2862" i="1"/>
  <c r="AH2862" i="1" s="1"/>
  <c r="C2864" i="1"/>
  <c r="AE2863" i="1"/>
  <c r="AD2863" i="1" s="1"/>
  <c r="AB2863" i="1" s="1"/>
  <c r="C2865" i="1" l="1"/>
  <c r="AE2864" i="1"/>
  <c r="AD2864" i="1" s="1"/>
  <c r="AB2864" i="1" s="1"/>
  <c r="AJ2863" i="1"/>
  <c r="AH2863" i="1" s="1"/>
  <c r="F2863" i="1" s="1"/>
  <c r="AI2863" i="1"/>
  <c r="AJ2864" i="1" l="1"/>
  <c r="AH2864" i="1" s="1"/>
  <c r="F2864" i="1" s="1"/>
  <c r="AI2864" i="1"/>
  <c r="C2866" i="1"/>
  <c r="AE2865" i="1"/>
  <c r="AD2865" i="1" s="1"/>
  <c r="C2867" i="1" l="1"/>
  <c r="AE2866" i="1"/>
  <c r="AD2866" i="1" s="1"/>
  <c r="AB2866" i="1" s="1"/>
  <c r="AJ2866" i="1" l="1"/>
  <c r="AH2866" i="1" s="1"/>
  <c r="AI2866" i="1"/>
  <c r="C2868" i="1"/>
  <c r="AE2867" i="1"/>
  <c r="AD2867" i="1" s="1"/>
  <c r="AB2867" i="1" s="1"/>
  <c r="AI2867" i="1" l="1"/>
  <c r="F2867" i="1" s="1"/>
  <c r="AJ2867" i="1"/>
  <c r="AH2867" i="1" s="1"/>
  <c r="C2869" i="1"/>
  <c r="AE2868" i="1"/>
  <c r="AD2868" i="1" s="1"/>
  <c r="AB2868" i="1" s="1"/>
  <c r="C2870" i="1" l="1"/>
  <c r="AE2869" i="1"/>
  <c r="AD2869" i="1" s="1"/>
  <c r="AI2868" i="1"/>
  <c r="F2868" i="1" s="1"/>
  <c r="AJ2868" i="1"/>
  <c r="AH2868" i="1" s="1"/>
  <c r="C2871" i="1" l="1"/>
  <c r="AE2870" i="1"/>
  <c r="AD2870" i="1" s="1"/>
  <c r="AB2870" i="1" s="1"/>
  <c r="AJ2870" i="1" l="1"/>
  <c r="AH2870" i="1" s="1"/>
  <c r="F2870" i="1" s="1"/>
  <c r="AI2870" i="1"/>
  <c r="C2872" i="1"/>
  <c r="AE2871" i="1"/>
  <c r="AD2871" i="1" s="1"/>
  <c r="AB2871" i="1" s="1"/>
  <c r="AJ2871" i="1" l="1"/>
  <c r="AH2871" i="1" s="1"/>
  <c r="AI2871" i="1"/>
  <c r="F2871" i="1" s="1"/>
  <c r="C2873" i="1"/>
  <c r="AE2872" i="1"/>
  <c r="AD2872" i="1" s="1"/>
  <c r="AB2872" i="1" s="1"/>
  <c r="AJ2872" i="1" l="1"/>
  <c r="AH2872" i="1" s="1"/>
  <c r="AI2872" i="1"/>
  <c r="F2872" i="1" s="1"/>
  <c r="C2874" i="1"/>
  <c r="AE2873" i="1"/>
  <c r="AD2873" i="1" s="1"/>
  <c r="AB2873" i="1" s="1"/>
  <c r="C2875" i="1" l="1"/>
  <c r="AE2874" i="1"/>
  <c r="AD2874" i="1" s="1"/>
  <c r="AI2873" i="1"/>
  <c r="F2873" i="1" s="1"/>
  <c r="AJ2873" i="1"/>
  <c r="AH2873" i="1" s="1"/>
  <c r="C2876" i="1" l="1"/>
  <c r="AE2875" i="1"/>
  <c r="AD2875" i="1" s="1"/>
  <c r="AB2875" i="1" s="1"/>
  <c r="AJ2875" i="1" l="1"/>
  <c r="AH2875" i="1" s="1"/>
  <c r="F2875" i="1" s="1"/>
  <c r="AI2875" i="1"/>
  <c r="C2877" i="1"/>
  <c r="AE2876" i="1"/>
  <c r="AD2876" i="1" s="1"/>
  <c r="C2878" i="1" l="1"/>
  <c r="AE2877" i="1"/>
  <c r="AD2877" i="1" s="1"/>
  <c r="AB2877" i="1" s="1"/>
  <c r="AI2877" i="1" l="1"/>
  <c r="AJ2877" i="1"/>
  <c r="AH2877" i="1" s="1"/>
  <c r="F2877" i="1" s="1"/>
  <c r="C2879" i="1"/>
  <c r="AE2878" i="1"/>
  <c r="AD2878" i="1" s="1"/>
  <c r="AB2878" i="1" s="1"/>
  <c r="AI2878" i="1" l="1"/>
  <c r="AJ2878" i="1"/>
  <c r="AH2878" i="1" s="1"/>
  <c r="C2880" i="1"/>
  <c r="AE2879" i="1"/>
  <c r="AD2879" i="1" s="1"/>
  <c r="C2881" i="1" l="1"/>
  <c r="AE2880" i="1"/>
  <c r="AD2880" i="1" s="1"/>
  <c r="C2882" i="1" l="1"/>
  <c r="AE2881" i="1"/>
  <c r="AD2881" i="1" s="1"/>
  <c r="AB2881" i="1" s="1"/>
  <c r="AJ2881" i="1" l="1"/>
  <c r="AH2881" i="1" s="1"/>
  <c r="F2881" i="1" s="1"/>
  <c r="AI2881" i="1"/>
  <c r="C2883" i="1"/>
  <c r="AE2882" i="1"/>
  <c r="AD2882" i="1" s="1"/>
  <c r="C2884" i="1" l="1"/>
  <c r="AE2883" i="1"/>
  <c r="AD2883" i="1" s="1"/>
  <c r="C2885" i="1" l="1"/>
  <c r="AE2884" i="1"/>
  <c r="AD2884" i="1" s="1"/>
  <c r="C2886" i="1" l="1"/>
  <c r="AE2885" i="1"/>
  <c r="AD2885" i="1" s="1"/>
  <c r="C2887" i="1" l="1"/>
  <c r="AE2886" i="1"/>
  <c r="AD2886" i="1" s="1"/>
  <c r="AB2886" i="1" s="1"/>
  <c r="AJ2886" i="1" l="1"/>
  <c r="AH2886" i="1" s="1"/>
  <c r="AI2886" i="1"/>
  <c r="F2886" i="1" s="1"/>
  <c r="C2888" i="1"/>
  <c r="AE2887" i="1"/>
  <c r="AD2887" i="1" s="1"/>
  <c r="C2889" i="1" l="1"/>
  <c r="AE2888" i="1"/>
  <c r="AD2888" i="1" s="1"/>
  <c r="AB2888" i="1" s="1"/>
  <c r="AJ2888" i="1" l="1"/>
  <c r="AH2888" i="1" s="1"/>
  <c r="F2888" i="1" s="1"/>
  <c r="AI2888" i="1"/>
  <c r="C2890" i="1"/>
  <c r="AE2889" i="1"/>
  <c r="AD2889" i="1" s="1"/>
  <c r="AB2889" i="1" s="1"/>
  <c r="C2891" i="1" l="1"/>
  <c r="AE2890" i="1"/>
  <c r="AD2890" i="1" s="1"/>
  <c r="AJ2889" i="1"/>
  <c r="AH2889" i="1" s="1"/>
  <c r="AI2889" i="1"/>
  <c r="C2892" i="1" l="1"/>
  <c r="AE2891" i="1"/>
  <c r="AD2891" i="1" s="1"/>
  <c r="C2893" i="1" l="1"/>
  <c r="AE2892" i="1"/>
  <c r="AD2892" i="1" s="1"/>
  <c r="AB2892" i="1" s="1"/>
  <c r="AJ2892" i="1" l="1"/>
  <c r="AH2892" i="1" s="1"/>
  <c r="F2892" i="1" s="1"/>
  <c r="AI2892" i="1"/>
  <c r="C2894" i="1"/>
  <c r="AE2893" i="1"/>
  <c r="AD2893" i="1" s="1"/>
  <c r="AB2893" i="1" s="1"/>
  <c r="AI2893" i="1" l="1"/>
  <c r="F2893" i="1" s="1"/>
  <c r="AJ2893" i="1"/>
  <c r="AH2893" i="1" s="1"/>
  <c r="C2895" i="1"/>
  <c r="AE2894" i="1"/>
  <c r="AD2894" i="1" s="1"/>
  <c r="C2896" i="1" l="1"/>
  <c r="AE2895" i="1"/>
  <c r="AD2895" i="1" s="1"/>
  <c r="AB2895" i="1" s="1"/>
  <c r="AJ2895" i="1" l="1"/>
  <c r="AH2895" i="1" s="1"/>
  <c r="F2895" i="1" s="1"/>
  <c r="AI2895" i="1"/>
  <c r="C2897" i="1"/>
  <c r="AE2896" i="1"/>
  <c r="AD2896" i="1" s="1"/>
  <c r="AB2896" i="1" s="1"/>
  <c r="AI2896" i="1" l="1"/>
  <c r="AJ2896" i="1"/>
  <c r="AH2896" i="1" s="1"/>
  <c r="F2896" i="1" s="1"/>
  <c r="C2898" i="1"/>
  <c r="AE2897" i="1"/>
  <c r="AD2897" i="1" s="1"/>
  <c r="AB2897" i="1" s="1"/>
  <c r="AJ2897" i="1" l="1"/>
  <c r="AH2897" i="1" s="1"/>
  <c r="F2897" i="1" s="1"/>
  <c r="AI2897" i="1"/>
  <c r="C2899" i="1"/>
  <c r="AE2898" i="1"/>
  <c r="AD2898" i="1" s="1"/>
  <c r="AB2898" i="1" s="1"/>
  <c r="AJ2898" i="1" l="1"/>
  <c r="AH2898" i="1" s="1"/>
  <c r="AI2898" i="1"/>
  <c r="C2900" i="1"/>
  <c r="AE2899" i="1"/>
  <c r="AD2899" i="1" s="1"/>
  <c r="AB2899" i="1" s="1"/>
  <c r="AJ2899" i="1" l="1"/>
  <c r="AH2899" i="1" s="1"/>
  <c r="F2899" i="1" s="1"/>
  <c r="AI2899" i="1"/>
  <c r="C2901" i="1"/>
  <c r="AE2900" i="1"/>
  <c r="AD2900" i="1" s="1"/>
  <c r="AB2900" i="1" s="1"/>
  <c r="AI2900" i="1" l="1"/>
  <c r="F2900" i="1" s="1"/>
  <c r="AJ2900" i="1"/>
  <c r="AH2900" i="1" s="1"/>
  <c r="C2902" i="1"/>
  <c r="AE2901" i="1"/>
  <c r="AD2901" i="1" s="1"/>
  <c r="AB2901" i="1" s="1"/>
  <c r="AJ2901" i="1" l="1"/>
  <c r="AH2901" i="1" s="1"/>
  <c r="AI2901" i="1"/>
  <c r="C2903" i="1"/>
  <c r="AE2902" i="1"/>
  <c r="AD2902" i="1" s="1"/>
  <c r="AB2902" i="1" s="1"/>
  <c r="AJ2902" i="1" l="1"/>
  <c r="AH2902" i="1" s="1"/>
  <c r="F2902" i="1" s="1"/>
  <c r="AI2902" i="1"/>
  <c r="C2904" i="1"/>
  <c r="AE2903" i="1"/>
  <c r="AD2903" i="1" s="1"/>
  <c r="AB2903" i="1" s="1"/>
  <c r="C2905" i="1" l="1"/>
  <c r="AE2904" i="1"/>
  <c r="AD2904" i="1" s="1"/>
  <c r="AB2904" i="1" s="1"/>
  <c r="AJ2903" i="1"/>
  <c r="AH2903" i="1" s="1"/>
  <c r="AI2903" i="1"/>
  <c r="F2903" i="1" s="1"/>
  <c r="AJ2904" i="1" l="1"/>
  <c r="AH2904" i="1" s="1"/>
  <c r="AI2904" i="1"/>
  <c r="C2907" i="1"/>
  <c r="AE2905" i="1"/>
  <c r="AD2905" i="1" s="1"/>
  <c r="AB2905" i="1" s="1"/>
  <c r="AI2905" i="1" l="1"/>
  <c r="F2905" i="1" s="1"/>
  <c r="AJ2905" i="1"/>
  <c r="AH2905" i="1" s="1"/>
  <c r="C2908" i="1"/>
  <c r="AE2907" i="1"/>
  <c r="AD2907" i="1" s="1"/>
  <c r="C2909" i="1" l="1"/>
  <c r="AE2908" i="1"/>
  <c r="AD2908" i="1" s="1"/>
  <c r="AB2908" i="1" s="1"/>
  <c r="AJ2908" i="1" l="1"/>
  <c r="AH2908" i="1" s="1"/>
  <c r="F2908" i="1" s="1"/>
  <c r="AI2908" i="1"/>
  <c r="C2910" i="1"/>
  <c r="AE2909" i="1"/>
  <c r="AD2909" i="1" s="1"/>
  <c r="AB2909" i="1" s="1"/>
  <c r="AI2909" i="1" l="1"/>
  <c r="F2909" i="1" s="1"/>
  <c r="AJ2909" i="1"/>
  <c r="AH2909" i="1" s="1"/>
  <c r="C2911" i="1"/>
  <c r="AE2910" i="1"/>
  <c r="AD2910" i="1" s="1"/>
  <c r="AB2910" i="1" s="1"/>
  <c r="AE2911" i="1" l="1"/>
  <c r="AD2911" i="1" s="1"/>
  <c r="AB2911" i="1" s="1"/>
  <c r="C2912" i="1"/>
  <c r="AJ2910" i="1"/>
  <c r="AH2910" i="1" s="1"/>
  <c r="F2910" i="1" s="1"/>
  <c r="AI2910" i="1"/>
  <c r="C2913" i="1" l="1"/>
  <c r="AE2912" i="1"/>
  <c r="AD2912" i="1" s="1"/>
  <c r="AB2912" i="1" s="1"/>
  <c r="AJ2911" i="1"/>
  <c r="AH2911" i="1" s="1"/>
  <c r="AI2911" i="1"/>
  <c r="F2911" i="1" s="1"/>
  <c r="AJ2912" i="1" l="1"/>
  <c r="AH2912" i="1" s="1"/>
  <c r="AI2912" i="1"/>
  <c r="AE2913" i="1"/>
  <c r="AD2913" i="1" s="1"/>
  <c r="C2914" i="1"/>
  <c r="C2915" i="1" l="1"/>
  <c r="AE2914" i="1"/>
  <c r="AD2914" i="1" s="1"/>
  <c r="AB2914" i="1" s="1"/>
  <c r="AJ2914" i="1" l="1"/>
  <c r="AH2914" i="1" s="1"/>
  <c r="F2914" i="1" s="1"/>
  <c r="AI2914" i="1"/>
  <c r="C2916" i="1"/>
  <c r="AE2915" i="1"/>
  <c r="AD2915" i="1" s="1"/>
  <c r="AB2915" i="1" s="1"/>
  <c r="C2917" i="1" l="1"/>
  <c r="AE2916" i="1"/>
  <c r="AD2916" i="1" s="1"/>
  <c r="AB2916" i="1" s="1"/>
  <c r="AI2915" i="1"/>
  <c r="AJ2915" i="1"/>
  <c r="AH2915" i="1" s="1"/>
  <c r="F2915" i="1" s="1"/>
  <c r="AJ2916" i="1" l="1"/>
  <c r="AH2916" i="1" s="1"/>
  <c r="F2916" i="1" s="1"/>
  <c r="AI2916" i="1"/>
  <c r="AE2917" i="1"/>
  <c r="AD2917" i="1" s="1"/>
  <c r="AB2917" i="1" s="1"/>
  <c r="C2918" i="1"/>
  <c r="AJ2917" i="1" l="1"/>
  <c r="AH2917" i="1" s="1"/>
  <c r="F2917" i="1" s="1"/>
  <c r="AI2917" i="1"/>
  <c r="C2919" i="1"/>
  <c r="AE2918" i="1"/>
  <c r="AD2918" i="1" s="1"/>
  <c r="AB2918" i="1" s="1"/>
  <c r="AJ2918" i="1" l="1"/>
  <c r="AH2918" i="1" s="1"/>
  <c r="F2918" i="1" s="1"/>
  <c r="AI2918" i="1"/>
  <c r="C2920" i="1"/>
  <c r="AE2919" i="1"/>
  <c r="AD2919" i="1" s="1"/>
  <c r="AB2919" i="1" s="1"/>
  <c r="AJ2919" i="1" l="1"/>
  <c r="AH2919" i="1" s="1"/>
  <c r="AI2919" i="1"/>
  <c r="F2919" i="1" s="1"/>
  <c r="C2921" i="1"/>
  <c r="AE2920" i="1"/>
  <c r="AD2920" i="1" s="1"/>
  <c r="AB2920" i="1" s="1"/>
  <c r="AJ2920" i="1" l="1"/>
  <c r="AH2920" i="1" s="1"/>
  <c r="AI2920" i="1"/>
  <c r="F2920" i="1" s="1"/>
  <c r="C2922" i="1"/>
  <c r="AE2921" i="1"/>
  <c r="AD2921" i="1" s="1"/>
  <c r="AB2921" i="1" s="1"/>
  <c r="AI2921" i="1" l="1"/>
  <c r="F2921" i="1" s="1"/>
  <c r="AJ2921" i="1"/>
  <c r="AH2921" i="1" s="1"/>
  <c r="AE2922" i="1"/>
  <c r="AD2922" i="1" s="1"/>
  <c r="C2923" i="1"/>
  <c r="C2924" i="1" l="1"/>
  <c r="AE2923" i="1"/>
  <c r="AD2923" i="1" s="1"/>
  <c r="C2925" i="1" l="1"/>
  <c r="AE2924" i="1"/>
  <c r="AD2924" i="1" s="1"/>
  <c r="C2926" i="1" l="1"/>
  <c r="AE2925" i="1"/>
  <c r="AD2925" i="1" s="1"/>
  <c r="AB2925" i="1" s="1"/>
  <c r="AI2925" i="1" l="1"/>
  <c r="F2925" i="1" s="1"/>
  <c r="AJ2925" i="1"/>
  <c r="AH2925" i="1" s="1"/>
  <c r="AE2926" i="1"/>
  <c r="AD2926" i="1" s="1"/>
  <c r="AB2926" i="1" s="1"/>
  <c r="C2927" i="1"/>
  <c r="AJ2926" i="1" l="1"/>
  <c r="AH2926" i="1" s="1"/>
  <c r="AI2926" i="1"/>
  <c r="F2926" i="1" s="1"/>
  <c r="AE2927" i="1"/>
  <c r="AD2927" i="1" s="1"/>
  <c r="C2928" i="1"/>
  <c r="C2929" i="1" l="1"/>
  <c r="AE2928" i="1"/>
  <c r="AD2928" i="1" s="1"/>
  <c r="C2930" i="1" l="1"/>
  <c r="AE2929" i="1"/>
  <c r="AD2929" i="1" s="1"/>
  <c r="AB2929" i="1" s="1"/>
  <c r="AJ2929" i="1" l="1"/>
  <c r="AH2929" i="1" s="1"/>
  <c r="F2929" i="1" s="1"/>
  <c r="AI2929" i="1"/>
  <c r="C2931" i="1"/>
  <c r="AE2930" i="1"/>
  <c r="AD2930" i="1" s="1"/>
  <c r="AB2930" i="1" s="1"/>
  <c r="C2932" i="1" l="1"/>
  <c r="AE2931" i="1"/>
  <c r="AD2931" i="1" s="1"/>
  <c r="AB2931" i="1" s="1"/>
  <c r="AJ2930" i="1"/>
  <c r="AH2930" i="1" s="1"/>
  <c r="AI2930" i="1"/>
  <c r="F2930" i="1" s="1"/>
  <c r="AJ2931" i="1" l="1"/>
  <c r="AH2931" i="1" s="1"/>
  <c r="AI2931" i="1"/>
  <c r="F2931" i="1" s="1"/>
  <c r="AE2932" i="1"/>
  <c r="AD2932" i="1" s="1"/>
  <c r="AB2932" i="1" s="1"/>
  <c r="C2933" i="1"/>
  <c r="C2934" i="1" l="1"/>
  <c r="AE2933" i="1"/>
  <c r="AD2933" i="1" s="1"/>
  <c r="AJ2932" i="1"/>
  <c r="AH2932" i="1" s="1"/>
  <c r="F2932" i="1" s="1"/>
  <c r="AI2932" i="1"/>
  <c r="C2935" i="1" l="1"/>
  <c r="AE2934" i="1"/>
  <c r="AD2934" i="1" s="1"/>
  <c r="C2936" i="1" l="1"/>
  <c r="AE2935" i="1"/>
  <c r="AD2935" i="1" s="1"/>
  <c r="C2937" i="1" l="1"/>
  <c r="AE2936" i="1"/>
  <c r="AD2936" i="1" s="1"/>
  <c r="C2938" i="1" l="1"/>
  <c r="AE2937" i="1"/>
  <c r="AD2937" i="1" s="1"/>
  <c r="AB2937" i="1" s="1"/>
  <c r="AJ2937" i="1" l="1"/>
  <c r="AH2937" i="1" s="1"/>
  <c r="AI2937" i="1"/>
  <c r="F2937" i="1" s="1"/>
  <c r="AE2938" i="1"/>
  <c r="AD2938" i="1" s="1"/>
  <c r="AB2938" i="1" s="1"/>
  <c r="C2939" i="1"/>
  <c r="AJ2938" i="1" l="1"/>
  <c r="AH2938" i="1" s="1"/>
  <c r="AI2938" i="1"/>
  <c r="F2938" i="1" s="1"/>
  <c r="C2940" i="1"/>
  <c r="AE2939" i="1"/>
  <c r="AD2939" i="1" s="1"/>
  <c r="C2941" i="1" l="1"/>
  <c r="AE2940" i="1"/>
  <c r="AD2940" i="1" s="1"/>
  <c r="AE2941" i="1" l="1"/>
  <c r="AD2941" i="1" s="1"/>
  <c r="AB2941" i="1" s="1"/>
  <c r="C2942" i="1"/>
  <c r="C2943" i="1" l="1"/>
  <c r="AE2942" i="1"/>
  <c r="AD2942" i="1" s="1"/>
  <c r="AB2942" i="1" s="1"/>
  <c r="AJ2941" i="1"/>
  <c r="AH2941" i="1" s="1"/>
  <c r="F2941" i="1" s="1"/>
  <c r="AI2941" i="1"/>
  <c r="AJ2942" i="1" l="1"/>
  <c r="AH2942" i="1" s="1"/>
  <c r="AI2942" i="1"/>
  <c r="F2942" i="1" s="1"/>
  <c r="C2944" i="1"/>
  <c r="AE2943" i="1"/>
  <c r="AD2943" i="1" s="1"/>
  <c r="AB2943" i="1" s="1"/>
  <c r="AJ2943" i="1" l="1"/>
  <c r="AH2943" i="1" s="1"/>
  <c r="AI2943" i="1"/>
  <c r="F2943" i="1" s="1"/>
  <c r="AE2944" i="1"/>
  <c r="AD2944" i="1" s="1"/>
  <c r="C2945" i="1"/>
  <c r="C2946" i="1" l="1"/>
  <c r="AE2945" i="1"/>
  <c r="AD2945" i="1" s="1"/>
  <c r="AB2945" i="1" s="1"/>
  <c r="AJ2945" i="1" l="1"/>
  <c r="AH2945" i="1" s="1"/>
  <c r="F2945" i="1" s="1"/>
  <c r="AI2945" i="1"/>
  <c r="C2947" i="1"/>
  <c r="AE2946" i="1"/>
  <c r="AD2946" i="1" s="1"/>
  <c r="AB2946" i="1" s="1"/>
  <c r="AJ2946" i="1" l="1"/>
  <c r="AH2946" i="1" s="1"/>
  <c r="F2946" i="1" s="1"/>
  <c r="AI2946" i="1"/>
  <c r="C2948" i="1"/>
  <c r="AE2947" i="1"/>
  <c r="AD2947" i="1" s="1"/>
  <c r="C2949" i="1" l="1"/>
  <c r="AE2948" i="1"/>
  <c r="AD2948" i="1" s="1"/>
  <c r="C2950" i="1" l="1"/>
  <c r="AE2949" i="1"/>
  <c r="AD2949" i="1" s="1"/>
  <c r="C2951" i="1" l="1"/>
  <c r="AE2950" i="1"/>
  <c r="AD2950" i="1" s="1"/>
  <c r="C2952" i="1" l="1"/>
  <c r="AE2951" i="1"/>
  <c r="AD2951" i="1" s="1"/>
  <c r="AB2951" i="1" s="1"/>
  <c r="AJ2951" i="1" l="1"/>
  <c r="AH2951" i="1" s="1"/>
  <c r="AI2951" i="1"/>
  <c r="AE2952" i="1"/>
  <c r="AD2952" i="1" s="1"/>
  <c r="AB2952" i="1" s="1"/>
  <c r="C2953" i="1"/>
  <c r="AJ2952" i="1" l="1"/>
  <c r="AH2952" i="1" s="1"/>
  <c r="AI2952" i="1"/>
  <c r="F2952" i="1" s="1"/>
  <c r="C2954" i="1"/>
  <c r="AE2953" i="1"/>
  <c r="AD2953" i="1" s="1"/>
  <c r="AB2953" i="1" s="1"/>
  <c r="AJ2953" i="1" l="1"/>
  <c r="AH2953" i="1" s="1"/>
  <c r="AI2953" i="1"/>
  <c r="C2955" i="1"/>
  <c r="AE2954" i="1"/>
  <c r="AD2954" i="1" s="1"/>
  <c r="AB2954" i="1" s="1"/>
  <c r="AJ2954" i="1" l="1"/>
  <c r="AH2954" i="1" s="1"/>
  <c r="F2954" i="1" s="1"/>
  <c r="AI2954" i="1"/>
  <c r="AE2955" i="1"/>
  <c r="AD2955" i="1" s="1"/>
  <c r="AB2955" i="1" s="1"/>
  <c r="C2956" i="1"/>
  <c r="AJ2955" i="1" l="1"/>
  <c r="AH2955" i="1" s="1"/>
  <c r="AI2955" i="1"/>
  <c r="F2955" i="1" s="1"/>
  <c r="C2957" i="1"/>
  <c r="AE2956" i="1"/>
  <c r="AD2956" i="1" s="1"/>
  <c r="AB2956" i="1" s="1"/>
  <c r="AJ2956" i="1" l="1"/>
  <c r="AH2956" i="1" s="1"/>
  <c r="AI2956" i="1"/>
  <c r="F2956" i="1" s="1"/>
  <c r="C2958" i="1"/>
  <c r="AE2957" i="1"/>
  <c r="AD2957" i="1" s="1"/>
  <c r="AE2958" i="1" l="1"/>
  <c r="AD2958" i="1" s="1"/>
  <c r="C2959" i="1"/>
  <c r="AE2959" i="1" l="1"/>
  <c r="AD2959" i="1" s="1"/>
  <c r="AB2959" i="1" s="1"/>
  <c r="C2960" i="1"/>
  <c r="C2961" i="1" l="1"/>
  <c r="AE2960" i="1"/>
  <c r="AD2960" i="1" s="1"/>
  <c r="AB2960" i="1" s="1"/>
  <c r="AJ2959" i="1"/>
  <c r="AH2959" i="1" s="1"/>
  <c r="AI2959" i="1"/>
  <c r="AJ2960" i="1" l="1"/>
  <c r="AH2960" i="1" s="1"/>
  <c r="AI2960" i="1"/>
  <c r="AE2961" i="1"/>
  <c r="AD2961" i="1" s="1"/>
  <c r="C2962" i="1"/>
  <c r="C2963" i="1" l="1"/>
  <c r="AE2962" i="1"/>
  <c r="AD2962" i="1" s="1"/>
  <c r="AE2963" i="1" l="1"/>
  <c r="AD2963" i="1" s="1"/>
  <c r="AB2963" i="1" s="1"/>
  <c r="C2964" i="1"/>
  <c r="C2965" i="1" l="1"/>
  <c r="AE2964" i="1"/>
  <c r="AD2964" i="1" s="1"/>
  <c r="AB2964" i="1" s="1"/>
  <c r="AJ2963" i="1"/>
  <c r="AH2963" i="1" s="1"/>
  <c r="F2963" i="1" s="1"/>
  <c r="AI2963" i="1"/>
  <c r="AJ2964" i="1" l="1"/>
  <c r="AH2964" i="1" s="1"/>
  <c r="AI2964" i="1"/>
  <c r="C2966" i="1"/>
  <c r="AE2965" i="1"/>
  <c r="AD2965" i="1" s="1"/>
  <c r="AB2965" i="1" s="1"/>
  <c r="C2967" i="1" l="1"/>
  <c r="AE2966" i="1"/>
  <c r="AD2966" i="1" s="1"/>
  <c r="AB2966" i="1" s="1"/>
  <c r="AI2965" i="1"/>
  <c r="AJ2965" i="1"/>
  <c r="AH2965" i="1" s="1"/>
  <c r="AJ2966" i="1" l="1"/>
  <c r="AH2966" i="1" s="1"/>
  <c r="F2966" i="1" s="1"/>
  <c r="AI2966" i="1"/>
  <c r="C2968" i="1"/>
  <c r="AE2967" i="1"/>
  <c r="AD2967" i="1" s="1"/>
  <c r="AB2967" i="1" s="1"/>
  <c r="AJ2967" i="1" l="1"/>
  <c r="AH2967" i="1" s="1"/>
  <c r="AI2967" i="1"/>
  <c r="AE2968" i="1"/>
  <c r="AD2968" i="1" s="1"/>
  <c r="AB2968" i="1" s="1"/>
  <c r="C2969" i="1"/>
  <c r="AE2969" i="1" s="1"/>
  <c r="AD2969" i="1" s="1"/>
  <c r="AB2969" i="1" s="1"/>
  <c r="AI2969" i="1" l="1"/>
  <c r="F2969" i="1" s="1"/>
  <c r="AJ2969" i="1"/>
  <c r="AH2969" i="1" s="1"/>
  <c r="AJ2968" i="1"/>
  <c r="AH2968" i="1" s="1"/>
  <c r="AI2968" i="1"/>
  <c r="F2968" i="1" s="1"/>
</calcChain>
</file>

<file path=xl/sharedStrings.xml><?xml version="1.0" encoding="utf-8"?>
<sst xmlns="http://schemas.openxmlformats.org/spreadsheetml/2006/main" count="935" uniqueCount="775">
  <si>
    <t>Line</t>
  </si>
  <si>
    <t>Addr</t>
  </si>
  <si>
    <t>Data</t>
  </si>
  <si>
    <t>Page</t>
  </si>
  <si>
    <t>6R</t>
  </si>
  <si>
    <t>7R</t>
  </si>
  <si>
    <t>7L</t>
  </si>
  <si>
    <t>8L</t>
  </si>
  <si>
    <t>8R</t>
  </si>
  <si>
    <t>9L</t>
  </si>
  <si>
    <t>9R</t>
  </si>
  <si>
    <t>10L</t>
  </si>
  <si>
    <t>Instruction table</t>
  </si>
  <si>
    <t>LDA 0,</t>
  </si>
  <si>
    <t>LDA 1,</t>
  </si>
  <si>
    <t>LDA 2,</t>
  </si>
  <si>
    <t>LDA 3,</t>
  </si>
  <si>
    <t>STA 0,</t>
  </si>
  <si>
    <t>STA 1,</t>
  </si>
  <si>
    <t>STA 2,</t>
  </si>
  <si>
    <t>STA 3,</t>
  </si>
  <si>
    <t>ISZ</t>
  </si>
  <si>
    <t>DSZ</t>
  </si>
  <si>
    <t>JMP</t>
  </si>
  <si>
    <t>JSR</t>
  </si>
  <si>
    <t>ARITH,LOGICAL</t>
  </si>
  <si>
    <t>I/O</t>
  </si>
  <si>
    <t>10R</t>
  </si>
  <si>
    <t>11L</t>
  </si>
  <si>
    <t>11R</t>
  </si>
  <si>
    <t>12L</t>
  </si>
  <si>
    <t>13L</t>
  </si>
  <si>
    <t>12R</t>
  </si>
  <si>
    <t>13R</t>
  </si>
  <si>
    <t>14L</t>
  </si>
  <si>
    <t>14R</t>
  </si>
  <si>
    <t>15L</t>
  </si>
  <si>
    <t>15R</t>
  </si>
  <si>
    <t>16L</t>
  </si>
  <si>
    <t>17L</t>
  </si>
  <si>
    <t>17R</t>
  </si>
  <si>
    <t>18L</t>
  </si>
  <si>
    <t>18R</t>
  </si>
  <si>
    <t>19L</t>
  </si>
  <si>
    <t>19R</t>
  </si>
  <si>
    <t>20L</t>
  </si>
  <si>
    <t>20R</t>
  </si>
  <si>
    <t>21L</t>
  </si>
  <si>
    <t>21R</t>
  </si>
  <si>
    <t>22L</t>
  </si>
  <si>
    <t>22R</t>
  </si>
  <si>
    <t>23L</t>
  </si>
  <si>
    <t>23R</t>
  </si>
  <si>
    <t>24L</t>
  </si>
  <si>
    <t>24R</t>
  </si>
  <si>
    <t>25L</t>
  </si>
  <si>
    <t>25R</t>
  </si>
  <si>
    <t>26L</t>
  </si>
  <si>
    <t>26R</t>
  </si>
  <si>
    <t>27L</t>
  </si>
  <si>
    <t>instruction lookup</t>
  </si>
  <si>
    <t>EHALT</t>
  </si>
  <si>
    <t>LOOP</t>
  </si>
  <si>
    <t>WAIT</t>
  </si>
  <si>
    <t>SETP1</t>
  </si>
  <si>
    <t>READ</t>
  </si>
  <si>
    <t>WRITE</t>
  </si>
  <si>
    <t>PRGEND</t>
  </si>
  <si>
    <t>PRGEND+400</t>
  </si>
  <si>
    <t>CHECK</t>
  </si>
  <si>
    <t>DOSEK</t>
  </si>
  <si>
    <t>GENDAT</t>
  </si>
  <si>
    <t>ONES</t>
  </si>
  <si>
    <t>27R</t>
  </si>
  <si>
    <t>17  ;HEAD=0, SECT=0,1 SECTOR</t>
  </si>
  <si>
    <t>28L</t>
  </si>
  <si>
    <t>ALT0</t>
  </si>
  <si>
    <t>28R</t>
  </si>
  <si>
    <t>RAN</t>
  </si>
  <si>
    <t>29R</t>
  </si>
  <si>
    <t>30L</t>
  </si>
  <si>
    <t>CYLN</t>
  </si>
  <si>
    <t>CYLNO</t>
  </si>
  <si>
    <t>30R</t>
  </si>
  <si>
    <t>SECTN</t>
  </si>
  <si>
    <t>31L</t>
  </si>
  <si>
    <t>31R</t>
  </si>
  <si>
    <t>SETNC</t>
  </si>
  <si>
    <t>32L</t>
  </si>
  <si>
    <t>33L</t>
  </si>
  <si>
    <t>HDN</t>
  </si>
  <si>
    <t>33R</t>
  </si>
  <si>
    <t>34L</t>
  </si>
  <si>
    <t>34R</t>
  </si>
  <si>
    <t>35L</t>
  </si>
  <si>
    <t>RECL0</t>
  </si>
  <si>
    <t>35R</t>
  </si>
  <si>
    <t>DORW</t>
  </si>
  <si>
    <t>36L</t>
  </si>
  <si>
    <t>THREE</t>
  </si>
  <si>
    <t>FOUR</t>
  </si>
  <si>
    <t>INIT</t>
  </si>
  <si>
    <t>36R</t>
  </si>
  <si>
    <t>37L</t>
  </si>
  <si>
    <t>37R</t>
  </si>
  <si>
    <t>SETUP</t>
  </si>
  <si>
    <t>38L</t>
  </si>
  <si>
    <t>38R</t>
  </si>
  <si>
    <t>PCRLF</t>
  </si>
  <si>
    <t>MESSAGE</t>
  </si>
  <si>
    <t>39L</t>
  </si>
  <si>
    <t>39R</t>
  </si>
  <si>
    <t>40L</t>
  </si>
  <si>
    <t>40R</t>
  </si>
  <si>
    <t>41L</t>
  </si>
  <si>
    <t>41R</t>
  </si>
  <si>
    <t>42L</t>
  </si>
  <si>
    <t>43L</t>
  </si>
  <si>
    <t>44L</t>
  </si>
  <si>
    <t>45L</t>
  </si>
  <si>
    <t>46L</t>
  </si>
  <si>
    <t>47L</t>
  </si>
  <si>
    <t>48L</t>
  </si>
  <si>
    <t>49L</t>
  </si>
  <si>
    <t>50L</t>
  </si>
  <si>
    <t>51L</t>
  </si>
  <si>
    <t>52L</t>
  </si>
  <si>
    <t>53L</t>
  </si>
  <si>
    <t>42R</t>
  </si>
  <si>
    <t>HALT</t>
  </si>
  <si>
    <t>43R</t>
  </si>
  <si>
    <t>44R</t>
  </si>
  <si>
    <t>bit 0</t>
  </si>
  <si>
    <t>bits 
1-3</t>
  </si>
  <si>
    <t>bits 
4-6</t>
  </si>
  <si>
    <t>bits 
7-9</t>
  </si>
  <si>
    <t>bits 
10-12</t>
  </si>
  <si>
    <t>bits 
13-15</t>
  </si>
  <si>
    <t>decimal, bits 
0-4</t>
  </si>
  <si>
    <t>X</t>
  </si>
  <si>
    <t>I</t>
  </si>
  <si>
    <t>Memory Reference</t>
  </si>
  <si>
    <t>AC SRC</t>
  </si>
  <si>
    <t>AC DEST</t>
  </si>
  <si>
    <t>FUNCT</t>
  </si>
  <si>
    <t>SHIFT</t>
  </si>
  <si>
    <t>CARRY</t>
  </si>
  <si>
    <t>NO LOAD</t>
  </si>
  <si>
    <t>SKIP</t>
  </si>
  <si>
    <t>OCTAL, D</t>
  </si>
  <si>
    <t>Carry, Shift, and Skip Functions</t>
  </si>
  <si>
    <t>TS</t>
  </si>
  <si>
    <t>IRDSK</t>
  </si>
  <si>
    <t>C2</t>
  </si>
  <si>
    <t>EGGS</t>
  </si>
  <si>
    <t>UNTBIT</t>
  </si>
  <si>
    <t>KB14</t>
  </si>
  <si>
    <t>KB13</t>
  </si>
  <si>
    <t>KB12</t>
  </si>
  <si>
    <t>KB11</t>
  </si>
  <si>
    <t>KB10</t>
  </si>
  <si>
    <t>KB9</t>
  </si>
  <si>
    <t>KB8</t>
  </si>
  <si>
    <t>KB7</t>
  </si>
  <si>
    <t>KB6</t>
  </si>
  <si>
    <t>KB5</t>
  </si>
  <si>
    <t>KB4</t>
  </si>
  <si>
    <t>KB3</t>
  </si>
  <si>
    <t>KB2</t>
  </si>
  <si>
    <t>ZB14</t>
  </si>
  <si>
    <t>ZB13</t>
  </si>
  <si>
    <t>ZB12</t>
  </si>
  <si>
    <t>ZB11</t>
  </si>
  <si>
    <t>ZB10</t>
  </si>
  <si>
    <t>ZB9</t>
  </si>
  <si>
    <t>ZB8</t>
  </si>
  <si>
    <t>ZB7</t>
  </si>
  <si>
    <t>ZB6</t>
  </si>
  <si>
    <t>ZB5</t>
  </si>
  <si>
    <t>ZB4</t>
  </si>
  <si>
    <t>ZB3</t>
  </si>
  <si>
    <t>ZB2</t>
  </si>
  <si>
    <t>ZB1</t>
  </si>
  <si>
    <t>TRCL</t>
  </si>
  <si>
    <t>C3</t>
  </si>
  <si>
    <t>C7</t>
  </si>
  <si>
    <t>C17</t>
  </si>
  <si>
    <t>C37</t>
  </si>
  <si>
    <t>C77</t>
  </si>
  <si>
    <t>C177</t>
  </si>
  <si>
    <t>C377</t>
  </si>
  <si>
    <t>C1777</t>
  </si>
  <si>
    <t>C3777</t>
  </si>
  <si>
    <t>C777</t>
  </si>
  <si>
    <t>C7777</t>
  </si>
  <si>
    <t>C017</t>
  </si>
  <si>
    <t>C037</t>
  </si>
  <si>
    <t>BIT1</t>
  </si>
  <si>
    <t>BIT2</t>
  </si>
  <si>
    <t>BIT4</t>
  </si>
  <si>
    <t>BIT8</t>
  </si>
  <si>
    <t>C2525</t>
  </si>
  <si>
    <t>C5252</t>
  </si>
  <si>
    <t>RANDOM</t>
  </si>
  <si>
    <t>RELRAN</t>
  </si>
  <si>
    <t>TEMP</t>
  </si>
  <si>
    <t>TIME</t>
  </si>
  <si>
    <t>TIME1</t>
  </si>
  <si>
    <t>KDOB</t>
  </si>
  <si>
    <t>DTYPE</t>
  </si>
  <si>
    <t>NDSKS</t>
  </si>
  <si>
    <t>TESTU</t>
  </si>
  <si>
    <t>UNUM</t>
  </si>
  <si>
    <t>CDSK</t>
  </si>
  <si>
    <t>CYL</t>
  </si>
  <si>
    <t>HEAD</t>
  </si>
  <si>
    <t>SECT</t>
  </si>
  <si>
    <t>MSK1</t>
  </si>
  <si>
    <t>DPIO</t>
  </si>
  <si>
    <t>MSK2</t>
  </si>
  <si>
    <t>ITRCNT</t>
  </si>
  <si>
    <t>STALL</t>
  </si>
  <si>
    <t>C4</t>
  </si>
  <si>
    <t>C6</t>
  </si>
  <si>
    <t>C11</t>
  </si>
  <si>
    <t>C12</t>
  </si>
  <si>
    <t>C15</t>
  </si>
  <si>
    <t>C16</t>
  </si>
  <si>
    <t>C30</t>
  </si>
  <si>
    <t>C33</t>
  </si>
  <si>
    <t>C36</t>
  </si>
  <si>
    <t>C60</t>
  </si>
  <si>
    <t>C63</t>
  </si>
  <si>
    <t>C70</t>
  </si>
  <si>
    <t>C120</t>
  </si>
  <si>
    <t>C137</t>
  </si>
  <si>
    <t>C157</t>
  </si>
  <si>
    <t>C277</t>
  </si>
  <si>
    <t>C312</t>
  </si>
  <si>
    <t>C317</t>
  </si>
  <si>
    <t>C402</t>
  </si>
  <si>
    <t>C420</t>
  </si>
  <si>
    <t>C1774</t>
  </si>
  <si>
    <t>M400</t>
  </si>
  <si>
    <t>C1400</t>
  </si>
  <si>
    <t>C3600</t>
  </si>
  <si>
    <t>C204H</t>
  </si>
  <si>
    <t>C74K</t>
  </si>
  <si>
    <t>C174K</t>
  </si>
  <si>
    <t>BEGIN</t>
  </si>
  <si>
    <t>*****</t>
  </si>
  <si>
    <t>Page 0 Addresses</t>
  </si>
  <si>
    <t>2's compliment</t>
  </si>
  <si>
    <t>Op</t>
  </si>
  <si>
    <t>AC</t>
  </si>
  <si>
    <t>Mem Ref Target</t>
  </si>
  <si>
    <t>D with sign</t>
  </si>
  <si>
    <t>page 0</t>
  </si>
  <si>
    <t>load/store</t>
  </si>
  <si>
    <t>indirect</t>
  </si>
  <si>
    <t>JMP, JSR, DSZ, ISZ</t>
  </si>
  <si>
    <t>LOAD</t>
  </si>
  <si>
    <t>FCN</t>
  </si>
  <si>
    <t>I.WAIT</t>
  </si>
  <si>
    <t>I.SSEK</t>
  </si>
  <si>
    <t>I.RC0</t>
  </si>
  <si>
    <t>I.RC1</t>
  </si>
  <si>
    <t>I.RC2</t>
  </si>
  <si>
    <t>I.RC3</t>
  </si>
  <si>
    <t>I.IWT</t>
  </si>
  <si>
    <t>I.ADSK</t>
  </si>
  <si>
    <t>ISET</t>
  </si>
  <si>
    <t>I.SETP</t>
  </si>
  <si>
    <t>I.STUP</t>
  </si>
  <si>
    <t>I.EHA</t>
  </si>
  <si>
    <t>I.LOO</t>
  </si>
  <si>
    <t>IS33</t>
  </si>
  <si>
    <t>IS73</t>
  </si>
  <si>
    <t>I.S</t>
  </si>
  <si>
    <t>ICRLF</t>
  </si>
  <si>
    <t>IMESS</t>
  </si>
  <si>
    <t>I.INI</t>
  </si>
  <si>
    <t>I.EH1</t>
  </si>
  <si>
    <t>I.DO</t>
  </si>
  <si>
    <t>IRAN</t>
  </si>
  <si>
    <t>IGEN</t>
  </si>
  <si>
    <t>IREAD</t>
  </si>
  <si>
    <t>IWRT</t>
  </si>
  <si>
    <t>ICHK</t>
  </si>
  <si>
    <t>IDOS</t>
  </si>
  <si>
    <t>I.LD</t>
  </si>
  <si>
    <t>EGGS-1</t>
  </si>
  <si>
    <t>EGGS+1</t>
  </si>
  <si>
    <t>EGGS+2</t>
  </si>
  <si>
    <t>EGGS+3</t>
  </si>
  <si>
    <t>EGGS+4</t>
  </si>
  <si>
    <t>.TU</t>
  </si>
  <si>
    <t>.TU+2</t>
  </si>
  <si>
    <t>.TU+3</t>
  </si>
  <si>
    <t>TRCL+1</t>
  </si>
  <si>
    <t>TRCL+2</t>
  </si>
  <si>
    <t>TRCL+3</t>
  </si>
  <si>
    <t>IORST</t>
  </si>
  <si>
    <t>C5</t>
  </si>
  <si>
    <t>RECL1</t>
  </si>
  <si>
    <t>RECL2</t>
  </si>
  <si>
    <t>INTA 1</t>
  </si>
  <si>
    <t>MSKO 0</t>
  </si>
  <si>
    <t>0</t>
  </si>
  <si>
    <t>F</t>
  </si>
  <si>
    <t>I/O ADDR</t>
  </si>
  <si>
    <t>ADDR SYM</t>
  </si>
  <si>
    <t>I/O OP</t>
  </si>
  <si>
    <t>IN OR OUT</t>
  </si>
  <si>
    <t>MSG1</t>
  </si>
  <si>
    <t>MSG2</t>
  </si>
  <si>
    <t>MSG3</t>
  </si>
  <si>
    <t>MSG5</t>
  </si>
  <si>
    <t>MSG4</t>
  </si>
  <si>
    <t>KB1</t>
  </si>
  <si>
    <t>45R</t>
  </si>
  <si>
    <t>READS 0</t>
  </si>
  <si>
    <t>READS 1</t>
  </si>
  <si>
    <t>READS 2</t>
  </si>
  <si>
    <t>READS 3</t>
  </si>
  <si>
    <t>RECL3</t>
  </si>
  <si>
    <t>46R</t>
  </si>
  <si>
    <t>RELATIVE ADDRESS</t>
  </si>
  <si>
    <t>IPDEC</t>
  </si>
  <si>
    <t>IRET</t>
  </si>
  <si>
    <t>START</t>
  </si>
  <si>
    <t>A.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</si>
  <si>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</si>
  <si>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</si>
  <si>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</si>
  <si>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</si>
  <si>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</si>
  <si>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</si>
  <si>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</si>
  <si>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</si>
  <si>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</si>
  <si>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</si>
  <si>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</si>
  <si>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</si>
  <si>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</si>
  <si>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</si>
  <si>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A14.29</t>
  </si>
  <si>
    <t>A30.45</t>
  </si>
  <si>
    <t>A46.61</t>
  </si>
  <si>
    <t>A62.77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</si>
  <si>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</si>
  <si>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</si>
  <si>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</si>
  <si>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</si>
  <si>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</si>
  <si>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</si>
  <si>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</si>
  <si>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</si>
  <si>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</si>
  <si>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</si>
  <si>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B1</t>
  </si>
  <si>
    <t>B1.1</t>
  </si>
  <si>
    <t>B1.2</t>
  </si>
  <si>
    <t>B2</t>
  </si>
  <si>
    <t>B3</t>
  </si>
  <si>
    <t>B4</t>
  </si>
  <si>
    <t>B6</t>
  </si>
  <si>
    <t>B5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</si>
  <si>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</si>
  <si>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</si>
  <si>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</si>
  <si>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</si>
  <si>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</si>
  <si>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</si>
  <si>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</si>
  <si>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</si>
  <si>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</si>
  <si>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</si>
  <si>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</si>
  <si>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</si>
  <si>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</si>
  <si>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</si>
  <si>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</si>
  <si>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</si>
  <si>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</si>
  <si>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</si>
  <si>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</si>
  <si>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</si>
  <si>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</si>
  <si>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</si>
  <si>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</si>
  <si>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</si>
  <si>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</si>
  <si>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</si>
  <si>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</si>
  <si>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</si>
  <si>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</si>
  <si>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</si>
  <si>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</si>
  <si>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</si>
  <si>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</si>
  <si>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</si>
  <si>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</si>
  <si>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</si>
  <si>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</si>
  <si>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</si>
  <si>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</si>
  <si>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</si>
  <si>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</si>
  <si>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</si>
  <si>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</si>
  <si>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</si>
  <si>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</si>
  <si>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</si>
  <si>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</si>
  <si>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</si>
  <si>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</si>
  <si>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</si>
  <si>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</si>
  <si>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</si>
  <si>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</si>
  <si>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</si>
  <si>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</si>
  <si>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</si>
  <si>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</si>
  <si>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</si>
  <si>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</si>
  <si>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</si>
  <si>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</si>
  <si>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</si>
  <si>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</si>
  <si>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</si>
  <si>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</si>
  <si>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</si>
  <si>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</si>
  <si>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</si>
  <si>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</si>
  <si>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</si>
  <si>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</si>
  <si>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</si>
  <si>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</si>
  <si>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</si>
  <si>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</si>
  <si>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</si>
  <si>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</si>
  <si>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</si>
  <si>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</si>
  <si>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</si>
  <si>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</si>
  <si>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</si>
  <si>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DAD1</t>
  </si>
  <si>
    <t>DAD4</t>
  </si>
  <si>
    <t>EOCNT</t>
  </si>
  <si>
    <t>D32A</t>
  </si>
  <si>
    <t>D32B</t>
  </si>
  <si>
    <t>D32C</t>
  </si>
  <si>
    <t>D33</t>
  </si>
  <si>
    <t>D34</t>
  </si>
  <si>
    <t>D35</t>
  </si>
  <si>
    <t>D36</t>
  </si>
  <si>
    <t>D37</t>
  </si>
  <si>
    <t>E1</t>
  </si>
  <si>
    <t>E1E</t>
  </si>
  <si>
    <t>E2</t>
  </si>
  <si>
    <t>E2E</t>
  </si>
  <si>
    <t>E3</t>
  </si>
  <si>
    <t>E3E</t>
  </si>
  <si>
    <t>E4</t>
  </si>
  <si>
    <t>E4E</t>
  </si>
  <si>
    <t>E5</t>
  </si>
  <si>
    <t>E5E</t>
  </si>
  <si>
    <t>E6</t>
  </si>
  <si>
    <t>E6E</t>
  </si>
  <si>
    <t>E7</t>
  </si>
  <si>
    <t>E7.1</t>
  </si>
  <si>
    <t>E7E</t>
  </si>
  <si>
    <t>E8</t>
  </si>
  <si>
    <t>E8.1</t>
  </si>
  <si>
    <t>E8.2</t>
  </si>
  <si>
    <t>E8E</t>
  </si>
  <si>
    <t>E9</t>
  </si>
  <si>
    <t>E9.1</t>
  </si>
  <si>
    <t>E9E</t>
  </si>
  <si>
    <t>E10</t>
  </si>
  <si>
    <t>E10.2</t>
  </si>
  <si>
    <t>E10E</t>
  </si>
  <si>
    <t>E11</t>
  </si>
  <si>
    <t>E11.1</t>
  </si>
  <si>
    <t>E11E</t>
  </si>
  <si>
    <t>E12</t>
  </si>
  <si>
    <t>E12.1</t>
  </si>
  <si>
    <t>E12.2</t>
  </si>
  <si>
    <t>E12E</t>
  </si>
  <si>
    <t>E13</t>
  </si>
  <si>
    <t>E13.1</t>
  </si>
  <si>
    <t>E13E</t>
  </si>
  <si>
    <t>E14</t>
  </si>
  <si>
    <t>E14.1</t>
  </si>
  <si>
    <t>E14.2</t>
  </si>
  <si>
    <t>E14E</t>
  </si>
  <si>
    <t>E15</t>
  </si>
  <si>
    <t>E15.1</t>
  </si>
  <si>
    <t>E15E</t>
  </si>
  <si>
    <t>E16</t>
  </si>
  <si>
    <t>E16.1</t>
  </si>
  <si>
    <t>E16.2</t>
  </si>
  <si>
    <t>E16E</t>
  </si>
  <si>
    <t>ADR</t>
  </si>
  <si>
    <t>E17</t>
  </si>
  <si>
    <t>E17.1</t>
  </si>
  <si>
    <t>E17E</t>
  </si>
  <si>
    <t>E18</t>
  </si>
  <si>
    <t>E18.1</t>
  </si>
  <si>
    <t>E18.2</t>
  </si>
  <si>
    <t>E18E</t>
  </si>
  <si>
    <t>ADR1</t>
  </si>
  <si>
    <t>E19</t>
  </si>
  <si>
    <t>E20</t>
  </si>
  <si>
    <t>E21</t>
  </si>
  <si>
    <t>E22</t>
  </si>
  <si>
    <t>E22E</t>
  </si>
  <si>
    <t>E23</t>
  </si>
  <si>
    <t>E23E</t>
  </si>
  <si>
    <t>RANSK</t>
  </si>
  <si>
    <t>E24</t>
  </si>
  <si>
    <t>.CL</t>
  </si>
  <si>
    <t>GO</t>
  </si>
  <si>
    <t>.SCYL</t>
  </si>
  <si>
    <t>LCYL</t>
  </si>
  <si>
    <t>C500</t>
  </si>
  <si>
    <t>CCNT</t>
  </si>
  <si>
    <t>SKITR</t>
  </si>
  <si>
    <t>E24R</t>
  </si>
  <si>
    <t>E24E</t>
  </si>
  <si>
    <t>GRAN</t>
  </si>
  <si>
    <t>E24X</t>
  </si>
  <si>
    <t>SSKFLG</t>
  </si>
  <si>
    <t>SSCNT</t>
  </si>
  <si>
    <t>E24Y</t>
  </si>
  <si>
    <t>E25</t>
  </si>
  <si>
    <t>E25E1</t>
  </si>
  <si>
    <t>E25E2</t>
  </si>
  <si>
    <t>E25L</t>
  </si>
  <si>
    <t>E25M</t>
  </si>
  <si>
    <t>E25D</t>
  </si>
  <si>
    <t>E25T</t>
  </si>
  <si>
    <t>E25H</t>
  </si>
  <si>
    <t>NDMES</t>
  </si>
  <si>
    <t xml:space="preserve">RAN </t>
  </si>
  <si>
    <t>.UD50</t>
  </si>
  <si>
    <t>.UD01</t>
  </si>
  <si>
    <t>.UD02</t>
  </si>
  <si>
    <t>.UD03</t>
  </si>
  <si>
    <t>.UD10</t>
  </si>
  <si>
    <t>.UD20</t>
  </si>
  <si>
    <t>.UD21</t>
  </si>
  <si>
    <t>.CHECK</t>
  </si>
  <si>
    <t>.CHE1</t>
  </si>
  <si>
    <t>CTR</t>
  </si>
  <si>
    <t>.GEN</t>
  </si>
  <si>
    <t>.GEN1</t>
  </si>
  <si>
    <t>.DM</t>
  </si>
  <si>
    <t>ZEROS</t>
  </si>
  <si>
    <t>ALT1</t>
  </si>
  <si>
    <t>CYLNC</t>
  </si>
  <si>
    <t xml:space="preserve">CYLN </t>
  </si>
  <si>
    <t>NUMSEQ</t>
  </si>
  <si>
    <t>NSRET</t>
  </si>
  <si>
    <t>NS1</t>
  </si>
  <si>
    <t>HDNC</t>
  </si>
  <si>
    <t>.INI</t>
  </si>
  <si>
    <t>.INI1</t>
  </si>
  <si>
    <t>.INI2</t>
  </si>
  <si>
    <t>.INI3</t>
  </si>
  <si>
    <t>CR</t>
  </si>
  <si>
    <t>.INRET</t>
  </si>
  <si>
    <t>QUEST</t>
  </si>
  <si>
    <t>QST1</t>
  </si>
  <si>
    <t>.S33</t>
  </si>
  <si>
    <t>.S73</t>
  </si>
  <si>
    <t>.SN0</t>
  </si>
  <si>
    <t>.SN1</t>
  </si>
  <si>
    <t>FIRST</t>
  </si>
  <si>
    <t>LAST</t>
  </si>
  <si>
    <t>.STL</t>
  </si>
  <si>
    <t>.STLRET</t>
  </si>
  <si>
    <t>.SSEK</t>
  </si>
  <si>
    <t>.WAIT</t>
  </si>
  <si>
    <t>.WTL.</t>
  </si>
  <si>
    <t>WTO</t>
  </si>
  <si>
    <t>.RCL0</t>
  </si>
  <si>
    <t>.RCL1</t>
  </si>
  <si>
    <t>.RCL2</t>
  </si>
  <si>
    <t>.RCL3</t>
  </si>
  <si>
    <t>RCLRET</t>
  </si>
  <si>
    <t>.DORW1</t>
  </si>
  <si>
    <t>.DO1</t>
  </si>
  <si>
    <t>.DO2</t>
  </si>
  <si>
    <t>.DO3</t>
  </si>
  <si>
    <t>E.DO</t>
  </si>
  <si>
    <t>DRWRET</t>
  </si>
  <si>
    <t>.IWT</t>
  </si>
  <si>
    <t>.ADSK</t>
  </si>
  <si>
    <t>.SK</t>
  </si>
  <si>
    <t>.SK1</t>
  </si>
  <si>
    <t>SKRET</t>
  </si>
  <si>
    <t>.SET</t>
  </si>
  <si>
    <t>.SETP1</t>
  </si>
  <si>
    <t>.SETUP</t>
  </si>
  <si>
    <t>ITR</t>
  </si>
  <si>
    <t>ITRCT</t>
  </si>
  <si>
    <t>ESWIT</t>
  </si>
  <si>
    <t>ERRCT</t>
  </si>
  <si>
    <t>.RTRN</t>
  </si>
  <si>
    <t>SAV2</t>
  </si>
  <si>
    <t>SAV1</t>
  </si>
  <si>
    <t>SAV0</t>
  </si>
  <si>
    <t>DSWT</t>
  </si>
  <si>
    <t>LOOPR</t>
  </si>
  <si>
    <t>.LOPD</t>
  </si>
  <si>
    <t>.LOOP</t>
  </si>
  <si>
    <t>.LOP1</t>
  </si>
  <si>
    <t>.LOPX</t>
  </si>
  <si>
    <t>PCENT</t>
  </si>
  <si>
    <t>CYCTS</t>
  </si>
  <si>
    <t>CYC1</t>
  </si>
  <si>
    <t>CNS</t>
  </si>
  <si>
    <t>CNS1</t>
  </si>
  <si>
    <t>.EH1</t>
  </si>
  <si>
    <t>.EHALT</t>
  </si>
  <si>
    <t>.EH2</t>
  </si>
  <si>
    <t>ERR11</t>
  </si>
  <si>
    <t>ERET</t>
  </si>
  <si>
    <t>EPRINT</t>
  </si>
  <si>
    <t>ICHAR</t>
  </si>
  <si>
    <t>HEADER</t>
  </si>
  <si>
    <t>AUTOER</t>
  </si>
  <si>
    <t>.AA01</t>
  </si>
  <si>
    <t>DIVIO</t>
  </si>
  <si>
    <t>DIVDO</t>
  </si>
  <si>
    <t>DIVD</t>
  </si>
  <si>
    <t>DLOOP</t>
  </si>
  <si>
    <t>DEXT</t>
  </si>
  <si>
    <t>MULT</t>
  </si>
  <si>
    <t>MULTA</t>
  </si>
  <si>
    <t>MLOOP</t>
  </si>
  <si>
    <t>M20</t>
  </si>
  <si>
    <t>.DLY</t>
  </si>
  <si>
    <t>.DLY1</t>
  </si>
  <si>
    <t>MESS</t>
  </si>
  <si>
    <t>P.LST</t>
  </si>
  <si>
    <t>PEXIT</t>
  </si>
  <si>
    <t>ZOCT</t>
  </si>
  <si>
    <t>POCT</t>
  </si>
  <si>
    <t>PDEC</t>
  </si>
  <si>
    <t>DECOCT</t>
  </si>
  <si>
    <t>DECOT</t>
  </si>
  <si>
    <t>DECP</t>
  </si>
  <si>
    <t>OCTAB</t>
  </si>
  <si>
    <t>DECTB</t>
  </si>
  <si>
    <t>ZSUPP</t>
  </si>
  <si>
    <t>P.AC1</t>
  </si>
  <si>
    <t>P.AC2</t>
  </si>
  <si>
    <t>P.TAB</t>
  </si>
  <si>
    <t>P.C60</t>
  </si>
  <si>
    <t>P.377</t>
  </si>
  <si>
    <t>CHAR</t>
  </si>
  <si>
    <t>CHAR1</t>
  </si>
  <si>
    <t>CHA.3</t>
  </si>
  <si>
    <t>CRLF</t>
  </si>
  <si>
    <t>CHRET</t>
  </si>
  <si>
    <t>CHDRZ</t>
  </si>
  <si>
    <t>MESSR</t>
  </si>
  <si>
    <t>TYPE</t>
  </si>
  <si>
    <t>P.C7</t>
  </si>
  <si>
    <t>P.C11</t>
  </si>
  <si>
    <t>P.C12</t>
  </si>
  <si>
    <t>P.C15</t>
  </si>
  <si>
    <t>P.240</t>
  </si>
  <si>
    <t>P.C40</t>
  </si>
  <si>
    <t>TYPRET</t>
  </si>
  <si>
    <t>TINC.</t>
  </si>
  <si>
    <t>TINX.</t>
  </si>
  <si>
    <t>TINR.</t>
  </si>
  <si>
    <t>TINO</t>
  </si>
  <si>
    <t>TIND</t>
  </si>
  <si>
    <t>TINS.</t>
  </si>
  <si>
    <t>TINW.</t>
  </si>
  <si>
    <t>TINM.</t>
  </si>
  <si>
    <t>TINN.</t>
  </si>
  <si>
    <t>TIN1.</t>
  </si>
  <si>
    <t>TIN2.</t>
  </si>
  <si>
    <t>PTIME</t>
  </si>
  <si>
    <t>.3DI</t>
  </si>
  <si>
    <t>SCORE</t>
  </si>
  <si>
    <t>SCORA</t>
  </si>
  <si>
    <t>TYME</t>
  </si>
  <si>
    <t>TIMA</t>
  </si>
  <si>
    <t>TIMB</t>
  </si>
  <si>
    <t>TIMC</t>
  </si>
  <si>
    <t>ENTYM</t>
  </si>
  <si>
    <t>ORDINAL</t>
  </si>
  <si>
    <t>NUCAL</t>
  </si>
  <si>
    <t>SVTIME</t>
  </si>
  <si>
    <t>TUMBLER</t>
  </si>
  <si>
    <t>LUCK</t>
  </si>
  <si>
    <t>KEYS</t>
  </si>
  <si>
    <t>KS</t>
  </si>
  <si>
    <t>KN</t>
  </si>
  <si>
    <t>S.3D1</t>
  </si>
  <si>
    <t>SESOUT</t>
  </si>
  <si>
    <t>MSG6</t>
  </si>
  <si>
    <t>SESOUT+20</t>
  </si>
  <si>
    <t>.AA03</t>
  </si>
  <si>
    <t>INTDS</t>
  </si>
  <si>
    <t>47R</t>
  </si>
  <si>
    <t>MSAV</t>
  </si>
  <si>
    <t>.DLY1+1</t>
  </si>
  <si>
    <t>MESS+6</t>
  </si>
  <si>
    <t>Symbols</t>
  </si>
  <si>
    <t>I/O Addresses</t>
  </si>
  <si>
    <t>DSKP</t>
  </si>
  <si>
    <t>TTO</t>
  </si>
  <si>
    <t>TTI</t>
  </si>
  <si>
    <t>MDV</t>
  </si>
  <si>
    <t>MAP0</t>
  </si>
  <si>
    <t>MAP1</t>
  </si>
  <si>
    <t>MAP2</t>
  </si>
  <si>
    <t>MCAT</t>
  </si>
  <si>
    <t>MCAR</t>
  </si>
  <si>
    <t>PTR</t>
  </si>
  <si>
    <t>PTP</t>
  </si>
  <si>
    <t>RTC</t>
  </si>
  <si>
    <t>PLT</t>
  </si>
  <si>
    <t>CDR</t>
  </si>
  <si>
    <t>LPT</t>
  </si>
  <si>
    <t>ADCV</t>
  </si>
  <si>
    <t>MTA</t>
  </si>
  <si>
    <t>DACV</t>
  </si>
  <si>
    <t>DCM</t>
  </si>
  <si>
    <t>IBM1</t>
  </si>
  <si>
    <t>IBM2</t>
  </si>
  <si>
    <t>CPU</t>
  </si>
  <si>
    <t>48R</t>
  </si>
  <si>
    <t>49R</t>
  </si>
  <si>
    <t>51R</t>
  </si>
  <si>
    <t>52R</t>
  </si>
  <si>
    <t>53R</t>
  </si>
  <si>
    <t>PEXIT+1</t>
  </si>
  <si>
    <t>TINW.+1</t>
  </si>
  <si>
    <t>KEYS+2</t>
  </si>
  <si>
    <t>KEYS+1</t>
  </si>
  <si>
    <t>1</t>
  </si>
  <si>
    <t>TIMA+1</t>
  </si>
  <si>
    <t>TIMB+4</t>
  </si>
  <si>
    <t>TIMB+1</t>
  </si>
  <si>
    <t>INTEN</t>
  </si>
  <si>
    <t>TIMC+2</t>
  </si>
  <si>
    <t>RVTMP</t>
  </si>
  <si>
    <t>EHLT</t>
  </si>
  <si>
    <t>LOOPD</t>
  </si>
  <si>
    <t>SSEEK</t>
  </si>
  <si>
    <t>16R</t>
  </si>
  <si>
    <t>ITRWT</t>
  </si>
  <si>
    <t>SEEK</t>
  </si>
  <si>
    <t>GADSK</t>
  </si>
  <si>
    <t>77</t>
  </si>
  <si>
    <t>300</t>
  </si>
  <si>
    <t>BUFF</t>
  </si>
  <si>
    <t>DAD1-1</t>
  </si>
  <si>
    <t>.+1</t>
  </si>
  <si>
    <t>E10.1</t>
  </si>
  <si>
    <t>ADR-1</t>
  </si>
  <si>
    <t>ADR1-1</t>
  </si>
  <si>
    <t>special code, start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</si>
</sst>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00000"/>
    <numFmt numFmtId="166" formatCode="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b/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0" fontId="2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 wrapText="1"/>
    </xf>
    <xf numFmtId="1" fontId="0" fillId="0" borderId="2" xfId="0" applyNumberFormat="1" applyBorder="1" applyAlignment="1">
      <alignment horizontal="center"/>
    </xf>
    <xf numFmtId="164" fontId="0" fillId="0" borderId="3" xfId="0" applyNumberFormat="1" applyBorder="1"/>
    <xf numFmtId="164" fontId="0" fillId="0" borderId="4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0" fontId="2" fillId="0" borderId="4" xfId="0" applyFont="1" applyBorder="1"/>
    <xf numFmtId="0" fontId="2" fillId="0" borderId="2" xfId="0" applyFont="1" applyBorder="1"/>
    <xf numFmtId="0" fontId="2" fillId="0" borderId="6" xfId="0" applyFont="1" applyBorder="1"/>
    <xf numFmtId="165" fontId="0" fillId="0" borderId="3" xfId="0" applyNumberFormat="1" applyBorder="1"/>
    <xf numFmtId="165" fontId="0" fillId="0" borderId="1" xfId="0" applyNumberFormat="1" applyBorder="1"/>
    <xf numFmtId="165" fontId="0" fillId="0" borderId="5" xfId="0" applyNumberFormat="1" applyBorder="1"/>
    <xf numFmtId="0" fontId="2" fillId="0" borderId="2" xfId="0" quotePrefix="1" applyFont="1" applyBorder="1"/>
    <xf numFmtId="0" fontId="2" fillId="0" borderId="4" xfId="0" quotePrefix="1" applyFont="1" applyBorder="1"/>
    <xf numFmtId="0" fontId="2" fillId="0" borderId="1" xfId="0" applyFont="1" applyBorder="1"/>
    <xf numFmtId="166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2" fillId="2" borderId="0" xfId="0" applyFont="1" applyFill="1"/>
    <xf numFmtId="164" fontId="0" fillId="3" borderId="0" xfId="0" applyNumberFormat="1" applyFill="1"/>
    <xf numFmtId="0" fontId="0" fillId="0" borderId="3" xfId="0" applyBorder="1"/>
    <xf numFmtId="0" fontId="0" fillId="0" borderId="5" xfId="0" applyBorder="1"/>
    <xf numFmtId="166" fontId="0" fillId="0" borderId="3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2" fillId="4" borderId="0" xfId="0" applyFont="1" applyFill="1"/>
    <xf numFmtId="0" fontId="2" fillId="0" borderId="0" xfId="0" quotePrefix="1" applyFont="1"/>
    <xf numFmtId="0" fontId="1" fillId="5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1" fillId="0" borderId="7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F1F4-77A0-4532-9A2B-605DC7CEB216}">
  <dimension ref="A1:AZ3410"/>
  <sheetViews>
    <sheetView tabSelected="1" topLeftCell="A8" zoomScaleNormal="100" workbookViewId="0">
      <pane ySplit="1010" topLeftCell="A3384" activePane="bottomLeft"/>
      <selection activeCell="D8" sqref="D1:D1048576"/>
      <selection pane="bottomLeft" activeCell="F3411" sqref="F3411"/>
    </sheetView>
  </sheetViews>
  <sheetFormatPr defaultRowHeight="14.5" x14ac:dyDescent="0.35"/>
  <cols>
    <col min="1" max="1" width="8.7265625" style="5"/>
    <col min="2" max="2" width="4.54296875" customWidth="1"/>
    <col min="5" max="5" width="10.453125" bestFit="1" customWidth="1"/>
    <col min="6" max="6" width="26.453125" customWidth="1"/>
    <col min="7" max="8" width="5.54296875" style="4" customWidth="1"/>
    <col min="9" max="12" width="3.54296875" style="4" customWidth="1"/>
    <col min="13" max="14" width="5.1796875" style="4" customWidth="1"/>
    <col min="15" max="15" width="7.7265625" style="13" customWidth="1"/>
    <col min="16" max="17" width="3.54296875" style="4" customWidth="1"/>
    <col min="19" max="19" width="3.54296875" style="4" customWidth="1"/>
    <col min="20" max="20" width="3.54296875" style="15" customWidth="1"/>
    <col min="21" max="26" width="4.54296875" style="4" customWidth="1"/>
    <col min="27" max="27" width="4.54296875" style="15" customWidth="1"/>
    <col min="28" max="31" width="8.7265625" style="9"/>
    <col min="32" max="33" width="5.54296875" style="9" customWidth="1"/>
    <col min="34" max="34" width="17.453125" style="9" customWidth="1"/>
    <col min="35" max="35" width="14.453125" customWidth="1"/>
    <col min="36" max="36" width="15.1796875" style="16" customWidth="1"/>
    <col min="37" max="37" width="15" customWidth="1"/>
    <col min="38" max="41" width="5.54296875" style="4" customWidth="1"/>
    <col min="42" max="42" width="5.54296875" style="15" customWidth="1"/>
    <col min="43" max="43" width="24.453125" customWidth="1"/>
    <col min="44" max="44" width="14.54296875" style="13" customWidth="1"/>
    <col min="45" max="45" width="5.54296875" customWidth="1"/>
    <col min="46" max="46" width="3.54296875" style="4" customWidth="1"/>
    <col min="47" max="47" width="5.54296875" style="4" customWidth="1"/>
    <col min="48" max="48" width="3.54296875" style="4" customWidth="1"/>
    <col min="49" max="49" width="4.54296875" style="4" customWidth="1"/>
    <col min="50" max="50" width="6.54296875" style="4" customWidth="1"/>
    <col min="51" max="51" width="3.54296875" style="4" customWidth="1"/>
    <col min="52" max="52" width="8.7265625" style="16"/>
  </cols>
  <sheetData>
    <row r="1" spans="1:52" x14ac:dyDescent="0.35">
      <c r="O1" s="47" t="s">
        <v>141</v>
      </c>
      <c r="P1" s="48"/>
      <c r="Q1" s="48"/>
      <c r="R1" s="48"/>
      <c r="S1" s="48"/>
      <c r="T1" s="49"/>
      <c r="U1" s="48" t="s">
        <v>150</v>
      </c>
      <c r="V1" s="48"/>
      <c r="W1" s="48"/>
      <c r="X1" s="48"/>
      <c r="Y1" s="48"/>
      <c r="Z1" s="48"/>
      <c r="AA1" s="49"/>
    </row>
    <row r="2" spans="1:52" ht="32.5" x14ac:dyDescent="0.35">
      <c r="A2" s="5" t="s">
        <v>3</v>
      </c>
      <c r="B2" s="5" t="s">
        <v>0</v>
      </c>
      <c r="C2" s="5" t="s">
        <v>1</v>
      </c>
      <c r="D2" s="5" t="s">
        <v>2</v>
      </c>
      <c r="E2" s="5"/>
      <c r="F2" s="5"/>
      <c r="G2" s="5"/>
      <c r="H2" s="5"/>
      <c r="I2" s="10" t="s">
        <v>132</v>
      </c>
      <c r="J2" s="10" t="s">
        <v>133</v>
      </c>
      <c r="K2" s="10" t="s">
        <v>134</v>
      </c>
      <c r="L2" s="10" t="s">
        <v>135</v>
      </c>
      <c r="M2" s="10" t="s">
        <v>136</v>
      </c>
      <c r="N2" s="10" t="s">
        <v>137</v>
      </c>
      <c r="O2" s="12" t="s">
        <v>138</v>
      </c>
      <c r="P2" s="11" t="s">
        <v>253</v>
      </c>
      <c r="Q2" s="11" t="s">
        <v>254</v>
      </c>
      <c r="R2" s="11" t="s">
        <v>149</v>
      </c>
      <c r="S2" s="11" t="s">
        <v>139</v>
      </c>
      <c r="T2" s="14" t="s">
        <v>140</v>
      </c>
      <c r="U2" s="10" t="s">
        <v>142</v>
      </c>
      <c r="V2" s="10" t="s">
        <v>143</v>
      </c>
      <c r="W2" s="10" t="s">
        <v>144</v>
      </c>
      <c r="X2" s="10" t="s">
        <v>145</v>
      </c>
      <c r="Y2" s="10" t="s">
        <v>146</v>
      </c>
      <c r="Z2" s="10" t="s">
        <v>147</v>
      </c>
      <c r="AA2" s="17" t="s">
        <v>148</v>
      </c>
      <c r="AB2" s="10" t="s">
        <v>255</v>
      </c>
      <c r="AC2" s="10" t="s">
        <v>257</v>
      </c>
      <c r="AD2" s="10"/>
      <c r="AE2" s="10" t="s">
        <v>327</v>
      </c>
      <c r="AF2" s="10" t="s">
        <v>256</v>
      </c>
      <c r="AG2" s="10" t="s">
        <v>259</v>
      </c>
      <c r="AH2" s="10"/>
      <c r="AI2" s="10" t="s">
        <v>258</v>
      </c>
      <c r="AJ2" s="17" t="s">
        <v>260</v>
      </c>
      <c r="AK2" s="10"/>
      <c r="AL2" s="10" t="s">
        <v>262</v>
      </c>
      <c r="AM2" s="10" t="s">
        <v>145</v>
      </c>
      <c r="AN2" s="10" t="s">
        <v>146</v>
      </c>
      <c r="AO2" s="10" t="s">
        <v>261</v>
      </c>
      <c r="AP2" s="17" t="s">
        <v>148</v>
      </c>
      <c r="AS2" s="10" t="s">
        <v>313</v>
      </c>
      <c r="AT2" s="10" t="s">
        <v>254</v>
      </c>
      <c r="AU2" s="10" t="s">
        <v>144</v>
      </c>
      <c r="AV2" s="10" t="s">
        <v>309</v>
      </c>
      <c r="AW2" s="10" t="s">
        <v>310</v>
      </c>
      <c r="AX2" s="10" t="s">
        <v>311</v>
      </c>
      <c r="AY2" s="10" t="s">
        <v>312</v>
      </c>
    </row>
    <row r="3" spans="1:52" x14ac:dyDescent="0.35">
      <c r="A3" s="5" t="s">
        <v>4</v>
      </c>
      <c r="B3" s="3">
        <v>4</v>
      </c>
      <c r="C3" s="1">
        <v>1</v>
      </c>
      <c r="D3" s="2">
        <v>5571</v>
      </c>
      <c r="E3" s="2" t="str">
        <f>_xlfn.XLOOKUP(C3,Sheet2!$N$3:$N$1000,Sheet2!$O$3:$O$1000,"")</f>
        <v/>
      </c>
      <c r="F3" s="9" t="str">
        <f>IF(AQ3="******************",IF(P3=0,AH3,IF(P3=3,AR3,IF(P3=1,"LDA "&amp;AI3,IF(P3=2,"STA "&amp;AI3,IF(P3=3,AQ3,AK3))))),AQ3)</f>
        <v>IRET</v>
      </c>
      <c r="G3" s="4" t="str">
        <f t="shared" ref="G3:G66" si="0">DEC2OCT((2*(OCT2DEC(I3*100)+OCT2DEC(J3*10)+K3))+INT(L3/4))</f>
        <v>13</v>
      </c>
      <c r="H3" s="4">
        <f t="shared" ref="H3:H66" si="1">(MOD(L3,4)*100)+(M3*10)+N3</f>
        <v>171</v>
      </c>
      <c r="I3" s="6">
        <f t="shared" ref="I3:I66" si="2">MOD(INT(D3/100000),10)</f>
        <v>0</v>
      </c>
      <c r="J3" s="6">
        <f t="shared" ref="J3:J66" si="3">MOD(INT(D3/10000),10)</f>
        <v>0</v>
      </c>
      <c r="K3" s="6">
        <f t="shared" ref="K3:K66" si="4">MOD(INT(D3/1000),10)</f>
        <v>5</v>
      </c>
      <c r="L3" s="6">
        <f t="shared" ref="L3:L66" si="5">MOD(INT(D3/100),10)</f>
        <v>5</v>
      </c>
      <c r="M3" s="6">
        <f t="shared" ref="M3:M66" si="6">MOD(INT(D3/10),10)</f>
        <v>7</v>
      </c>
      <c r="N3" s="6">
        <f t="shared" ref="N3:N66" si="7">MOD(D3,10)</f>
        <v>1</v>
      </c>
      <c r="O3" s="13">
        <f>INT(K3/4)+(J3*2)+(I3*16)</f>
        <v>1</v>
      </c>
      <c r="P3" s="4">
        <f>(I3*4)+INT(J3/2)</f>
        <v>0</v>
      </c>
      <c r="Q3" s="4">
        <f>V3</f>
        <v>1</v>
      </c>
      <c r="R3">
        <f>(MOD(L3,4)*100)+(M3*10)+N3</f>
        <v>171</v>
      </c>
      <c r="S3" s="4">
        <f>(MOD(K3,2)*2)+INT(L3/4)</f>
        <v>3</v>
      </c>
      <c r="T3" s="15">
        <f>MOD(INT(K3/2),2)</f>
        <v>0</v>
      </c>
      <c r="U3" s="4">
        <f>INT(J3/2)</f>
        <v>0</v>
      </c>
      <c r="V3" s="4">
        <f>(MOD(J3,2)*2)+INT(K3/4)</f>
        <v>1</v>
      </c>
      <c r="W3" s="4">
        <f>(MOD(K3,4)*2)+INT(L3/4)</f>
        <v>3</v>
      </c>
      <c r="X3" s="6">
        <f>MOD(L3,4)</f>
        <v>1</v>
      </c>
      <c r="Y3" s="4">
        <f>INT(M3/2)</f>
        <v>3</v>
      </c>
      <c r="Z3" s="6">
        <f>MOD(M3,2)</f>
        <v>1</v>
      </c>
      <c r="AA3" s="18">
        <f>N3</f>
        <v>1</v>
      </c>
      <c r="AB3" s="9" t="str">
        <f>IF(S3=0,AC3,IF(S3=1,IF(AD3="********",AF3,AD3),AF3&amp;","&amp;TEXT(S3,"0")))</f>
        <v>+171,3</v>
      </c>
      <c r="AC3" s="9" t="str">
        <f>_xlfn.XLOOKUP(R3,Sheet2!$H$3:$H$258,Sheet2!$I$3:$I$258,"-----")</f>
        <v>C11</v>
      </c>
      <c r="AD3" s="9" t="str">
        <f>_xlfn.XLOOKUP(VALUE(AE3),Sheet2!$N$3:$N$1000,Sheet2!$O$3:$O$1000,"********")</f>
        <v>********</v>
      </c>
      <c r="AE3" t="str">
        <f t="shared" ref="AE3:AE66" si="8">IF(VALUE(AF3)&lt;0,DEC2OCT(OCT2DEC(VALUE(C3))-OCT2DEC(-VALUE(AF3))),DEC2OCT(OCT2DEC(VALUE(C3))+OCT2DEC(VALUE(AF3))))</f>
        <v>172</v>
      </c>
      <c r="AF3" s="9" t="str">
        <f>IF(R3&lt;200,"+"&amp;TEXT(R3,"0"),"-"&amp;TEXT(_xlfn.XLOOKUP(R3,Sheet2!$K$3:$K$130,Sheet2!$L$3:$L$130,"-----"),"0"))</f>
        <v>+171</v>
      </c>
      <c r="AG3" s="9" t="str">
        <f>IF(T3=1,"@","")</f>
        <v/>
      </c>
      <c r="AH3" s="9" t="str">
        <f>IF(Q3=0,"JMP "&amp;AJ3, IF(Q3=1,"JSR "&amp;AJ3,IF(Q3=2,"ISZ "&amp;AJ3,"DSZ "&amp;AJ3)))</f>
        <v>JSR +171,3</v>
      </c>
      <c r="AI3" t="str">
        <f>TEXT(Q3,"0")&amp;","&amp;AG3&amp;AB3</f>
        <v>1,+171,3</v>
      </c>
      <c r="AJ3" s="16" t="str">
        <f>AG3&amp;AB3</f>
        <v>+171,3</v>
      </c>
      <c r="AK3" t="str">
        <f>AL3&amp;AN3&amp;AM3&amp;AO3&amp;" "&amp;TEXT(U3,"0")&amp;","&amp;TEXT(V3,"0")&amp;AP3</f>
        <v>INCCL# 0,1,SKP</v>
      </c>
      <c r="AL3" s="4" t="str">
        <f>IF(W3=0,"COM",IF(W3=1,"NEG",IF(W3=2,"MOV",IF(W3=3,"INC",IF(W3=4,"ADC",IF(W3=5,"SUB",IF(W3=6,"ADD","AND")))))))</f>
        <v>INC</v>
      </c>
      <c r="AM3" s="4" t="str">
        <f>IF(X3=0,"",IF(X3=1,"L",IF(X3=2,"R","S")))</f>
        <v>L</v>
      </c>
      <c r="AN3" s="4" t="str">
        <f>IF(Y3=0,"",IF(Y3=1,"Z",IF(Y3=2,"O","C")))</f>
        <v>C</v>
      </c>
      <c r="AO3" s="4" t="str">
        <f>IF(Z3=1,"#","")</f>
        <v>#</v>
      </c>
      <c r="AP3" s="15" t="str">
        <f>IF(AA3=0,"",IF(AA3=1,",SKP",IF(AA3=2,",SZC",IF(AA3=3,",SNC",IF(AA3=4,",SZR",IF(AA3=5,",SNR",IF(AA3=6,",SEZ",",SBN")))))))</f>
        <v>,SKP</v>
      </c>
      <c r="AQ3" s="9" t="str">
        <f>_xlfn.XLOOKUP(D3,Sheet2!$E$3:$E$101,Sheet2!$F$3:$F$101,"******************")</f>
        <v>IRET</v>
      </c>
      <c r="AR3" s="33" t="str">
        <f t="shared" ref="AR3:AR66" si="9">IF(AY3=0,"NIO"&amp;AV3&amp;" "&amp;AX3,IF(AY3=7,AZ3&amp;" "&amp;AX3,AS3&amp;" "&amp;TEXT(AT3,"0")&amp;","&amp;AX3))</f>
        <v>DIBS 1,**</v>
      </c>
      <c r="AS3" s="9" t="str">
        <f t="shared" ref="AS3:AS66" si="10">IF(AY3=1,"DIA"&amp;AV3,IF(AY3=2,"DOA"&amp;AV3,IF(AY3=3,"DIB"&amp;AV3,IF(AY3=4,"DOB"&amp;AV3,IF(AY3=5,"DIC"&amp;AV3,"DOC"&amp;AV3)))))</f>
        <v>DIBS</v>
      </c>
      <c r="AT3" s="4">
        <f>V3</f>
        <v>1</v>
      </c>
      <c r="AU3" s="6">
        <f>X3</f>
        <v>1</v>
      </c>
      <c r="AV3" s="4" t="str">
        <f>IF(AU3=0,"",IF(AU3=1,"S",IF(AU3=2,"C","P")))</f>
        <v>S</v>
      </c>
      <c r="AW3" s="4">
        <f>M3*10+N3</f>
        <v>71</v>
      </c>
      <c r="AX3" s="4" t="str">
        <f>_xlfn.XLOOKUP(AW3,Sheet2!$Q$3:$Q$66,Sheet2!$R$3:$R$66,"**")</f>
        <v>**</v>
      </c>
      <c r="AY3" s="4">
        <f>W3</f>
        <v>3</v>
      </c>
      <c r="AZ3" s="16" t="str">
        <f>IF(AU3=0,"SKPBN",IF(AU3=1,"SKPBZ",IF(AU3=2,"SKPDN","SKPDZ")))</f>
        <v>SKPBZ</v>
      </c>
    </row>
    <row r="4" spans="1:52" x14ac:dyDescent="0.35">
      <c r="B4" s="3">
        <f>B3+1</f>
        <v>5</v>
      </c>
      <c r="C4" s="1">
        <f>IF(MOD(C3,10)=7,C3+3,C3+1)</f>
        <v>2</v>
      </c>
      <c r="D4" s="2">
        <v>6251</v>
      </c>
      <c r="E4" s="2" t="str">
        <f>_xlfn.XLOOKUP(C4,Sheet2!$N$3:$N$1000,Sheet2!$O$3:$O$1000,"")</f>
        <v/>
      </c>
      <c r="F4" s="9" t="str">
        <f t="shared" ref="F4:F8" si="11">IF(AQ4="******************",IF(P4=0,AH4,IF(P4=3,AR4,IF(P4=1,"LDA "&amp;AI4,IF(P4=2,"STA "&amp;AI4,IF(P4=3,AQ4,AK4))))),AQ4)</f>
        <v>INIT</v>
      </c>
      <c r="G4" s="4" t="str">
        <f t="shared" si="0"/>
        <v>14</v>
      </c>
      <c r="H4" s="4">
        <f t="shared" si="1"/>
        <v>251</v>
      </c>
      <c r="I4" s="6">
        <f t="shared" si="2"/>
        <v>0</v>
      </c>
      <c r="J4" s="6">
        <f t="shared" si="3"/>
        <v>0</v>
      </c>
      <c r="K4" s="6">
        <f t="shared" si="4"/>
        <v>6</v>
      </c>
      <c r="L4" s="6">
        <f t="shared" si="5"/>
        <v>2</v>
      </c>
      <c r="M4" s="6">
        <f t="shared" si="6"/>
        <v>5</v>
      </c>
      <c r="N4" s="6">
        <f t="shared" si="7"/>
        <v>1</v>
      </c>
      <c r="O4" s="13">
        <f t="shared" ref="O4:O67" si="12">INT(K4/4)+(J4*2)+(I4*16)</f>
        <v>1</v>
      </c>
      <c r="P4" s="4">
        <f t="shared" ref="P4:P67" si="13">(I4*4)+INT(J4/2)</f>
        <v>0</v>
      </c>
      <c r="Q4" s="4">
        <f t="shared" ref="Q4:Q67" si="14">V4</f>
        <v>1</v>
      </c>
      <c r="R4">
        <f t="shared" ref="R4:R52" si="15">(MOD(L4,4)*100)+(M4*10)+N4</f>
        <v>251</v>
      </c>
      <c r="S4" s="4">
        <f t="shared" ref="S4:S52" si="16">(MOD(K4,2)*2)+INT(L4/4)</f>
        <v>0</v>
      </c>
      <c r="T4" s="15">
        <f t="shared" ref="T4:T52" si="17">MOD(INT(K4/2),2)</f>
        <v>1</v>
      </c>
      <c r="U4" s="4">
        <f t="shared" ref="U4:U52" si="18">INT(J4/2)</f>
        <v>0</v>
      </c>
      <c r="V4" s="4">
        <f t="shared" ref="V4:V52" si="19">(MOD(J4,2)*2)+INT(K4/4)</f>
        <v>1</v>
      </c>
      <c r="W4" s="4">
        <f t="shared" ref="W4:W52" si="20">(MOD(K4,4)*2)+INT(L4/4)</f>
        <v>4</v>
      </c>
      <c r="X4" s="6">
        <f t="shared" ref="X4:X52" si="21">MOD(L4,4)</f>
        <v>2</v>
      </c>
      <c r="Y4" s="4">
        <f t="shared" ref="Y4:Y52" si="22">INT(M4/2)</f>
        <v>2</v>
      </c>
      <c r="Z4" s="6">
        <f t="shared" ref="Z4:Z52" si="23">MOD(M4,2)</f>
        <v>1</v>
      </c>
      <c r="AA4" s="18">
        <f t="shared" ref="AA4:AA52" si="24">N4</f>
        <v>1</v>
      </c>
      <c r="AB4" s="9" t="str">
        <f t="shared" ref="AB4:AB67" si="25">IF(S4=0,AC4,IF(S4=1,IF(AD4="********",AF4,AD4),AF4&amp;","&amp;TEXT(S4,"0")))</f>
        <v>I.INI</v>
      </c>
      <c r="AC4" s="9" t="str">
        <f>_xlfn.XLOOKUP(R4,Sheet2!$H$3:$H$258,Sheet2!$I$3:$I$258,"-----")</f>
        <v>I.INI</v>
      </c>
      <c r="AD4" s="9" t="str">
        <f>_xlfn.XLOOKUP(VALUE(AE4),Sheet2!$N$3:$N$1000,Sheet2!$O$3:$O$1000,"********")</f>
        <v>********</v>
      </c>
      <c r="AE4" t="str">
        <f t="shared" si="8"/>
        <v>7777777653</v>
      </c>
      <c r="AF4" s="9" t="str">
        <f>IF(R4&lt;200,"+"&amp;TEXT(R4,"0"),"-"&amp;TEXT(_xlfn.XLOOKUP(R4,Sheet2!$K$3:$K$130,Sheet2!$L$3:$L$130,"-----"),"0"))</f>
        <v>-127</v>
      </c>
      <c r="AG4" s="9" t="str">
        <f t="shared" ref="AG4:AG67" si="26">IF(T4=1,"@","")</f>
        <v>@</v>
      </c>
      <c r="AH4" s="9" t="str">
        <f t="shared" ref="AH4:AH67" si="27">IF(Q4=0,"JMP "&amp;AJ4, IF(Q4=1,"JSR "&amp;AJ4,IF(Q4=2,"ISZ "&amp;AJ4,"DSZ "&amp;AJ4)))</f>
        <v>JSR @I.INI</v>
      </c>
      <c r="AI4" t="str">
        <f t="shared" ref="AI4:AI67" si="28">TEXT(Q4,"0")&amp;","&amp;AG4&amp;AB4</f>
        <v>1,@I.INI</v>
      </c>
      <c r="AJ4" s="16" t="str">
        <f t="shared" ref="AJ4:AJ67" si="29">AG4&amp;AB4</f>
        <v>@I.INI</v>
      </c>
      <c r="AK4" t="str">
        <f t="shared" ref="AK4:AK67" si="30">AL4&amp;AN4&amp;AM4&amp;AO4&amp;" "&amp;TEXT(U4,"0")&amp;","&amp;TEXT(V4,"0")&amp;AP4</f>
        <v>ADCOR# 0,1,SKP</v>
      </c>
      <c r="AL4" s="4" t="str">
        <f t="shared" ref="AL4:AL67" si="31">IF(W4=0,"COM",IF(W4=1,"NEG",IF(W4=2,"MOV",IF(W4=3,"INC",IF(W4=4,"ADC",IF(W4=5,"SUB",IF(W4=6,"ADD","AND")))))))</f>
        <v>ADC</v>
      </c>
      <c r="AM4" s="4" t="str">
        <f t="shared" ref="AM4:AM67" si="32">IF(X4=0,"",IF(X4=1,"L",IF(X4=2,"R","S")))</f>
        <v>R</v>
      </c>
      <c r="AN4" s="4" t="str">
        <f t="shared" ref="AN4:AN67" si="33">IF(Y4=0,"",IF(Y4=1,"Z",IF(Y4=2,"O","C")))</f>
        <v>O</v>
      </c>
      <c r="AO4" s="4" t="str">
        <f t="shared" ref="AO4:AO67" si="34">IF(Z4=1,"#","")</f>
        <v>#</v>
      </c>
      <c r="AP4" s="15" t="str">
        <f t="shared" ref="AP4:AP67" si="35">IF(AA4=0,"",IF(AA4=1,",SKP",IF(AA4=2,",SZC",IF(AA4=3,",SNC",IF(AA4=4,",SZR",IF(AA4=5,",SNR",IF(AA4=6,",SEZ",",SBN")))))))</f>
        <v>,SKP</v>
      </c>
      <c r="AQ4" s="9" t="str">
        <f>_xlfn.XLOOKUP(D4,Sheet2!$E$3:$E$101,Sheet2!$F$3:$F$101,"******************")</f>
        <v>INIT</v>
      </c>
      <c r="AR4" s="33" t="str">
        <f t="shared" si="9"/>
        <v>DOBC 1,**</v>
      </c>
      <c r="AS4" s="9" t="str">
        <f t="shared" si="10"/>
        <v>DOBC</v>
      </c>
      <c r="AT4" s="4">
        <f t="shared" ref="AT4:AT67" si="36">V4</f>
        <v>1</v>
      </c>
      <c r="AU4" s="6">
        <f t="shared" ref="AU4:AU67" si="37">X4</f>
        <v>2</v>
      </c>
      <c r="AV4" s="4" t="str">
        <f t="shared" ref="AV4:AV67" si="38">IF(AU4=0,"",IF(AU4=1,"S",IF(AU4=2,"C","P")))</f>
        <v>C</v>
      </c>
      <c r="AW4" s="4">
        <f t="shared" ref="AW4:AW67" si="39">M4*10+N4</f>
        <v>51</v>
      </c>
      <c r="AX4" s="4" t="str">
        <f>_xlfn.XLOOKUP(AW4,Sheet2!$Q$3:$Q$66,Sheet2!$R$3:$R$66,"**")</f>
        <v>**</v>
      </c>
      <c r="AY4" s="4">
        <f t="shared" ref="AY4:AY67" si="40">W4</f>
        <v>4</v>
      </c>
      <c r="AZ4" s="16" t="str">
        <f t="shared" ref="AZ4:AZ67" si="41">IF(AU4=0,"SKPBN",IF(AU4=1,"SKPBZ",IF(AU4=2,"SKPDN","SKPDZ")))</f>
        <v>SKPDN</v>
      </c>
    </row>
    <row r="5" spans="1:52" x14ac:dyDescent="0.35">
      <c r="B5" s="3">
        <f t="shared" ref="B5:B35" si="42">B4+1</f>
        <v>6</v>
      </c>
      <c r="C5" s="1">
        <f t="shared" ref="C5:C35" si="43">IF(MOD(C4,10)=7,C4+3,C4+1)</f>
        <v>3</v>
      </c>
      <c r="D5" s="2">
        <v>2007</v>
      </c>
      <c r="E5" s="2" t="str">
        <f>_xlfn.XLOOKUP(C5,Sheet2!$N$3:$N$1000,Sheet2!$O$3:$O$1000,"")</f>
        <v/>
      </c>
      <c r="F5" s="9" t="str">
        <f t="shared" si="11"/>
        <v>JMP @TS</v>
      </c>
      <c r="G5" s="4" t="str">
        <f t="shared" si="0"/>
        <v>4</v>
      </c>
      <c r="H5" s="4">
        <f t="shared" si="1"/>
        <v>7</v>
      </c>
      <c r="I5" s="6">
        <f t="shared" si="2"/>
        <v>0</v>
      </c>
      <c r="J5" s="6">
        <f t="shared" si="3"/>
        <v>0</v>
      </c>
      <c r="K5" s="6">
        <f t="shared" si="4"/>
        <v>2</v>
      </c>
      <c r="L5" s="6">
        <f t="shared" si="5"/>
        <v>0</v>
      </c>
      <c r="M5" s="6">
        <f t="shared" si="6"/>
        <v>0</v>
      </c>
      <c r="N5" s="6">
        <f t="shared" si="7"/>
        <v>7</v>
      </c>
      <c r="O5" s="13">
        <f t="shared" si="12"/>
        <v>0</v>
      </c>
      <c r="P5" s="4">
        <f t="shared" si="13"/>
        <v>0</v>
      </c>
      <c r="Q5" s="4">
        <f t="shared" si="14"/>
        <v>0</v>
      </c>
      <c r="R5">
        <f t="shared" si="15"/>
        <v>7</v>
      </c>
      <c r="S5" s="4">
        <f t="shared" si="16"/>
        <v>0</v>
      </c>
      <c r="T5" s="15">
        <f t="shared" si="17"/>
        <v>1</v>
      </c>
      <c r="U5" s="4">
        <f t="shared" si="18"/>
        <v>0</v>
      </c>
      <c r="V5" s="4">
        <f t="shared" si="19"/>
        <v>0</v>
      </c>
      <c r="W5" s="4">
        <f t="shared" si="20"/>
        <v>4</v>
      </c>
      <c r="X5" s="6">
        <f t="shared" si="21"/>
        <v>0</v>
      </c>
      <c r="Y5" s="4">
        <f t="shared" si="22"/>
        <v>0</v>
      </c>
      <c r="Z5" s="6">
        <f t="shared" si="23"/>
        <v>0</v>
      </c>
      <c r="AA5" s="18">
        <f t="shared" si="24"/>
        <v>7</v>
      </c>
      <c r="AB5" s="9" t="str">
        <f t="shared" si="25"/>
        <v>TS</v>
      </c>
      <c r="AC5" s="9" t="str">
        <f>_xlfn.XLOOKUP(R5,Sheet2!$H$3:$H$258,Sheet2!$I$3:$I$258,"-----")</f>
        <v>TS</v>
      </c>
      <c r="AD5" s="9" t="str">
        <f>_xlfn.XLOOKUP(VALUE(AE5),Sheet2!$N$3:$N$1000,Sheet2!$O$3:$O$1000,"********")</f>
        <v>********</v>
      </c>
      <c r="AE5" t="str">
        <f t="shared" si="8"/>
        <v>12</v>
      </c>
      <c r="AF5" s="9" t="str">
        <f>IF(R5&lt;200,"+"&amp;TEXT(R5,"0"),"-"&amp;TEXT(_xlfn.XLOOKUP(R5,Sheet2!$K$3:$K$130,Sheet2!$L$3:$L$130,"-----"),"0"))</f>
        <v>+7</v>
      </c>
      <c r="AG5" s="9" t="str">
        <f t="shared" si="26"/>
        <v>@</v>
      </c>
      <c r="AH5" s="9" t="str">
        <f t="shared" si="27"/>
        <v>JMP @TS</v>
      </c>
      <c r="AI5" t="str">
        <f t="shared" si="28"/>
        <v>0,@TS</v>
      </c>
      <c r="AJ5" s="16" t="str">
        <f t="shared" si="29"/>
        <v>@TS</v>
      </c>
      <c r="AK5" t="str">
        <f t="shared" si="30"/>
        <v>ADC 0,0,SBN</v>
      </c>
      <c r="AL5" s="4" t="str">
        <f t="shared" si="31"/>
        <v>ADC</v>
      </c>
      <c r="AM5" s="4" t="str">
        <f t="shared" si="32"/>
        <v/>
      </c>
      <c r="AN5" s="4" t="str">
        <f t="shared" si="33"/>
        <v/>
      </c>
      <c r="AO5" s="4" t="str">
        <f t="shared" si="34"/>
        <v/>
      </c>
      <c r="AP5" s="15" t="str">
        <f t="shared" si="35"/>
        <v>,SBN</v>
      </c>
      <c r="AQ5" s="9" t="str">
        <f>_xlfn.XLOOKUP(D5,Sheet2!$E$3:$E$101,Sheet2!$F$3:$F$101,"******************")</f>
        <v>******************</v>
      </c>
      <c r="AR5" s="33" t="str">
        <f t="shared" si="9"/>
        <v>DOB 0,MCAR</v>
      </c>
      <c r="AS5" s="9" t="str">
        <f t="shared" si="10"/>
        <v>DOB</v>
      </c>
      <c r="AT5" s="4">
        <f t="shared" si="36"/>
        <v>0</v>
      </c>
      <c r="AU5" s="6">
        <f t="shared" si="37"/>
        <v>0</v>
      </c>
      <c r="AV5" s="4" t="str">
        <f t="shared" si="38"/>
        <v/>
      </c>
      <c r="AW5" s="4">
        <f t="shared" si="39"/>
        <v>7</v>
      </c>
      <c r="AX5" s="4" t="str">
        <f>_xlfn.XLOOKUP(AW5,Sheet2!$Q$3:$Q$66,Sheet2!$R$3:$R$66,"**")</f>
        <v>MCAR</v>
      </c>
      <c r="AY5" s="4">
        <f t="shared" si="40"/>
        <v>4</v>
      </c>
      <c r="AZ5" s="16" t="str">
        <f t="shared" si="41"/>
        <v>SKPBN</v>
      </c>
    </row>
    <row r="6" spans="1:52" x14ac:dyDescent="0.35">
      <c r="B6" s="3">
        <f t="shared" si="42"/>
        <v>7</v>
      </c>
      <c r="C6" s="1">
        <f t="shared" si="43"/>
        <v>4</v>
      </c>
      <c r="D6" s="2">
        <v>2244</v>
      </c>
      <c r="E6" s="2" t="str">
        <f>_xlfn.XLOOKUP(C6,Sheet2!$N$3:$N$1000,Sheet2!$O$3:$O$1000,"")</f>
        <v/>
      </c>
      <c r="F6" s="9" t="str">
        <f t="shared" si="11"/>
        <v>JMP @IS33</v>
      </c>
      <c r="G6" s="4" t="str">
        <f t="shared" si="0"/>
        <v>4</v>
      </c>
      <c r="H6" s="4">
        <f t="shared" si="1"/>
        <v>244</v>
      </c>
      <c r="I6" s="6">
        <f t="shared" si="2"/>
        <v>0</v>
      </c>
      <c r="J6" s="6">
        <f t="shared" si="3"/>
        <v>0</v>
      </c>
      <c r="K6" s="6">
        <f t="shared" si="4"/>
        <v>2</v>
      </c>
      <c r="L6" s="6">
        <f t="shared" si="5"/>
        <v>2</v>
      </c>
      <c r="M6" s="6">
        <f t="shared" si="6"/>
        <v>4</v>
      </c>
      <c r="N6" s="6">
        <f t="shared" si="7"/>
        <v>4</v>
      </c>
      <c r="O6" s="13">
        <f t="shared" si="12"/>
        <v>0</v>
      </c>
      <c r="P6" s="4">
        <f t="shared" si="13"/>
        <v>0</v>
      </c>
      <c r="Q6" s="4">
        <f t="shared" si="14"/>
        <v>0</v>
      </c>
      <c r="R6">
        <f t="shared" si="15"/>
        <v>244</v>
      </c>
      <c r="S6" s="4">
        <f t="shared" si="16"/>
        <v>0</v>
      </c>
      <c r="T6" s="15">
        <f t="shared" si="17"/>
        <v>1</v>
      </c>
      <c r="U6" s="4">
        <f t="shared" si="18"/>
        <v>0</v>
      </c>
      <c r="V6" s="4">
        <f t="shared" si="19"/>
        <v>0</v>
      </c>
      <c r="W6" s="4">
        <f t="shared" si="20"/>
        <v>4</v>
      </c>
      <c r="X6" s="6">
        <f t="shared" si="21"/>
        <v>2</v>
      </c>
      <c r="Y6" s="4">
        <f t="shared" si="22"/>
        <v>2</v>
      </c>
      <c r="Z6" s="6">
        <f t="shared" si="23"/>
        <v>0</v>
      </c>
      <c r="AA6" s="18">
        <f t="shared" si="24"/>
        <v>4</v>
      </c>
      <c r="AB6" s="9" t="str">
        <f t="shared" si="25"/>
        <v>IS33</v>
      </c>
      <c r="AC6" s="9" t="str">
        <f>_xlfn.XLOOKUP(R6,Sheet2!$H$3:$H$258,Sheet2!$I$3:$I$258,"-----")</f>
        <v>IS33</v>
      </c>
      <c r="AD6" s="9" t="str">
        <f>_xlfn.XLOOKUP(VALUE(AE6),Sheet2!$N$3:$N$1000,Sheet2!$O$3:$O$1000,"********")</f>
        <v>********</v>
      </c>
      <c r="AE6" t="str">
        <f t="shared" si="8"/>
        <v>7777777650</v>
      </c>
      <c r="AF6" s="9" t="str">
        <f>IF(R6&lt;200,"+"&amp;TEXT(R6,"0"),"-"&amp;TEXT(_xlfn.XLOOKUP(R6,Sheet2!$K$3:$K$130,Sheet2!$L$3:$L$130,"-----"),"0"))</f>
        <v>-134</v>
      </c>
      <c r="AG6" s="9" t="str">
        <f t="shared" si="26"/>
        <v>@</v>
      </c>
      <c r="AH6" s="9" t="str">
        <f t="shared" si="27"/>
        <v>JMP @IS33</v>
      </c>
      <c r="AI6" t="str">
        <f t="shared" si="28"/>
        <v>0,@IS33</v>
      </c>
      <c r="AJ6" s="16" t="str">
        <f t="shared" si="29"/>
        <v>@IS33</v>
      </c>
      <c r="AK6" t="str">
        <f t="shared" si="30"/>
        <v>ADCOR 0,0,SZR</v>
      </c>
      <c r="AL6" s="4" t="str">
        <f t="shared" si="31"/>
        <v>ADC</v>
      </c>
      <c r="AM6" s="4" t="str">
        <f t="shared" si="32"/>
        <v>R</v>
      </c>
      <c r="AN6" s="4" t="str">
        <f t="shared" si="33"/>
        <v>O</v>
      </c>
      <c r="AO6" s="4" t="str">
        <f t="shared" si="34"/>
        <v/>
      </c>
      <c r="AP6" s="15" t="str">
        <f t="shared" si="35"/>
        <v>,SZR</v>
      </c>
      <c r="AQ6" s="9" t="str">
        <f>_xlfn.XLOOKUP(D6,Sheet2!$E$3:$E$101,Sheet2!$F$3:$F$101,"******************")</f>
        <v>******************</v>
      </c>
      <c r="AR6" s="33" t="str">
        <f t="shared" si="9"/>
        <v>DOBC 0,**</v>
      </c>
      <c r="AS6" s="9" t="str">
        <f t="shared" si="10"/>
        <v>DOBC</v>
      </c>
      <c r="AT6" s="4">
        <f t="shared" si="36"/>
        <v>0</v>
      </c>
      <c r="AU6" s="6">
        <f t="shared" si="37"/>
        <v>2</v>
      </c>
      <c r="AV6" s="4" t="str">
        <f t="shared" si="38"/>
        <v>C</v>
      </c>
      <c r="AW6" s="4">
        <f t="shared" si="39"/>
        <v>44</v>
      </c>
      <c r="AX6" s="4" t="str">
        <f>_xlfn.XLOOKUP(AW6,Sheet2!$Q$3:$Q$66,Sheet2!$R$3:$R$66,"**")</f>
        <v>**</v>
      </c>
      <c r="AY6" s="4">
        <f t="shared" si="40"/>
        <v>4</v>
      </c>
      <c r="AZ6" s="16" t="str">
        <f t="shared" si="41"/>
        <v>SKPDN</v>
      </c>
    </row>
    <row r="7" spans="1:52" x14ac:dyDescent="0.35">
      <c r="B7" s="3">
        <f t="shared" si="42"/>
        <v>8</v>
      </c>
      <c r="C7" s="1">
        <f t="shared" si="43"/>
        <v>5</v>
      </c>
      <c r="D7" s="2">
        <v>2245</v>
      </c>
      <c r="E7" s="2" t="str">
        <f>_xlfn.XLOOKUP(C7,Sheet2!$N$3:$N$1000,Sheet2!$O$3:$O$1000,"")</f>
        <v/>
      </c>
      <c r="F7" s="9" t="str">
        <f t="shared" si="11"/>
        <v>JMP @IS73</v>
      </c>
      <c r="G7" s="4" t="str">
        <f t="shared" si="0"/>
        <v>4</v>
      </c>
      <c r="H7" s="4">
        <f t="shared" si="1"/>
        <v>245</v>
      </c>
      <c r="I7" s="6">
        <f t="shared" si="2"/>
        <v>0</v>
      </c>
      <c r="J7" s="6">
        <f t="shared" si="3"/>
        <v>0</v>
      </c>
      <c r="K7" s="6">
        <f t="shared" si="4"/>
        <v>2</v>
      </c>
      <c r="L7" s="6">
        <f t="shared" si="5"/>
        <v>2</v>
      </c>
      <c r="M7" s="6">
        <f t="shared" si="6"/>
        <v>4</v>
      </c>
      <c r="N7" s="6">
        <f t="shared" si="7"/>
        <v>5</v>
      </c>
      <c r="O7" s="13">
        <f t="shared" si="12"/>
        <v>0</v>
      </c>
      <c r="P7" s="4">
        <f t="shared" si="13"/>
        <v>0</v>
      </c>
      <c r="Q7" s="4">
        <f t="shared" si="14"/>
        <v>0</v>
      </c>
      <c r="R7">
        <f t="shared" si="15"/>
        <v>245</v>
      </c>
      <c r="S7" s="4">
        <f t="shared" si="16"/>
        <v>0</v>
      </c>
      <c r="T7" s="15">
        <f t="shared" si="17"/>
        <v>1</v>
      </c>
      <c r="U7" s="4">
        <f t="shared" si="18"/>
        <v>0</v>
      </c>
      <c r="V7" s="4">
        <f t="shared" si="19"/>
        <v>0</v>
      </c>
      <c r="W7" s="4">
        <f t="shared" si="20"/>
        <v>4</v>
      </c>
      <c r="X7" s="6">
        <f t="shared" si="21"/>
        <v>2</v>
      </c>
      <c r="Y7" s="4">
        <f t="shared" si="22"/>
        <v>2</v>
      </c>
      <c r="Z7" s="6">
        <f t="shared" si="23"/>
        <v>0</v>
      </c>
      <c r="AA7" s="18">
        <f t="shared" si="24"/>
        <v>5</v>
      </c>
      <c r="AB7" s="9" t="str">
        <f t="shared" si="25"/>
        <v>IS73</v>
      </c>
      <c r="AC7" s="9" t="str">
        <f>_xlfn.XLOOKUP(R7,Sheet2!$H$3:$H$258,Sheet2!$I$3:$I$258,"-----")</f>
        <v>IS73</v>
      </c>
      <c r="AD7" s="9" t="str">
        <f>_xlfn.XLOOKUP(VALUE(AE7),Sheet2!$N$3:$N$1000,Sheet2!$O$3:$O$1000,"********")</f>
        <v>********</v>
      </c>
      <c r="AE7" t="str">
        <f t="shared" si="8"/>
        <v>7777777652</v>
      </c>
      <c r="AF7" s="9" t="str">
        <f>IF(R7&lt;200,"+"&amp;TEXT(R7,"0"),"-"&amp;TEXT(_xlfn.XLOOKUP(R7,Sheet2!$K$3:$K$130,Sheet2!$L$3:$L$130,"-----"),"0"))</f>
        <v>-133</v>
      </c>
      <c r="AG7" s="9" t="str">
        <f t="shared" si="26"/>
        <v>@</v>
      </c>
      <c r="AH7" s="9" t="str">
        <f t="shared" si="27"/>
        <v>JMP @IS73</v>
      </c>
      <c r="AI7" t="str">
        <f t="shared" si="28"/>
        <v>0,@IS73</v>
      </c>
      <c r="AJ7" s="16" t="str">
        <f t="shared" si="29"/>
        <v>@IS73</v>
      </c>
      <c r="AK7" t="str">
        <f t="shared" si="30"/>
        <v>ADCOR 0,0,SNR</v>
      </c>
      <c r="AL7" s="4" t="str">
        <f t="shared" si="31"/>
        <v>ADC</v>
      </c>
      <c r="AM7" s="4" t="str">
        <f t="shared" si="32"/>
        <v>R</v>
      </c>
      <c r="AN7" s="4" t="str">
        <f t="shared" si="33"/>
        <v>O</v>
      </c>
      <c r="AO7" s="4" t="str">
        <f t="shared" si="34"/>
        <v/>
      </c>
      <c r="AP7" s="15" t="str">
        <f t="shared" si="35"/>
        <v>,SNR</v>
      </c>
      <c r="AQ7" s="9" t="str">
        <f>_xlfn.XLOOKUP(D7,Sheet2!$E$3:$E$101,Sheet2!$F$3:$F$101,"******************")</f>
        <v>******************</v>
      </c>
      <c r="AR7" s="33" t="str">
        <f t="shared" si="9"/>
        <v>DOBC 0,**</v>
      </c>
      <c r="AS7" s="9" t="str">
        <f t="shared" si="10"/>
        <v>DOBC</v>
      </c>
      <c r="AT7" s="4">
        <f t="shared" si="36"/>
        <v>0</v>
      </c>
      <c r="AU7" s="6">
        <f t="shared" si="37"/>
        <v>2</v>
      </c>
      <c r="AV7" s="4" t="str">
        <f t="shared" si="38"/>
        <v>C</v>
      </c>
      <c r="AW7" s="4">
        <f t="shared" si="39"/>
        <v>45</v>
      </c>
      <c r="AX7" s="4" t="str">
        <f>_xlfn.XLOOKUP(AW7,Sheet2!$Q$3:$Q$66,Sheet2!$R$3:$R$66,"**")</f>
        <v>**</v>
      </c>
      <c r="AY7" s="4">
        <f t="shared" si="40"/>
        <v>4</v>
      </c>
      <c r="AZ7" s="16" t="str">
        <f t="shared" si="41"/>
        <v>SKPDN</v>
      </c>
    </row>
    <row r="8" spans="1:52" x14ac:dyDescent="0.35">
      <c r="B8" s="3">
        <f t="shared" si="42"/>
        <v>9</v>
      </c>
      <c r="C8" s="1">
        <f t="shared" si="43"/>
        <v>6</v>
      </c>
      <c r="D8" s="2">
        <v>2010</v>
      </c>
      <c r="E8" s="2" t="str">
        <f>_xlfn.XLOOKUP(C8,Sheet2!$N$3:$N$1000,Sheet2!$O$3:$O$1000,"")</f>
        <v/>
      </c>
      <c r="F8" s="9" t="str">
        <f t="shared" si="11"/>
        <v>JMP @IRDSK</v>
      </c>
      <c r="G8" s="4" t="str">
        <f t="shared" si="0"/>
        <v>4</v>
      </c>
      <c r="H8" s="4">
        <f t="shared" si="1"/>
        <v>10</v>
      </c>
      <c r="I8" s="6">
        <f t="shared" si="2"/>
        <v>0</v>
      </c>
      <c r="J8" s="6">
        <f t="shared" si="3"/>
        <v>0</v>
      </c>
      <c r="K8" s="6">
        <f t="shared" si="4"/>
        <v>2</v>
      </c>
      <c r="L8" s="6">
        <f t="shared" si="5"/>
        <v>0</v>
      </c>
      <c r="M8" s="6">
        <f t="shared" si="6"/>
        <v>1</v>
      </c>
      <c r="N8" s="6">
        <f t="shared" si="7"/>
        <v>0</v>
      </c>
      <c r="O8" s="13">
        <f t="shared" si="12"/>
        <v>0</v>
      </c>
      <c r="P8" s="4">
        <f t="shared" si="13"/>
        <v>0</v>
      </c>
      <c r="Q8" s="4">
        <f t="shared" si="14"/>
        <v>0</v>
      </c>
      <c r="R8">
        <f t="shared" si="15"/>
        <v>10</v>
      </c>
      <c r="S8" s="4">
        <f t="shared" si="16"/>
        <v>0</v>
      </c>
      <c r="T8" s="15">
        <f t="shared" si="17"/>
        <v>1</v>
      </c>
      <c r="U8" s="4">
        <f t="shared" si="18"/>
        <v>0</v>
      </c>
      <c r="V8" s="4">
        <f t="shared" si="19"/>
        <v>0</v>
      </c>
      <c r="W8" s="4">
        <f t="shared" si="20"/>
        <v>4</v>
      </c>
      <c r="X8" s="6">
        <f t="shared" si="21"/>
        <v>0</v>
      </c>
      <c r="Y8" s="4">
        <f t="shared" si="22"/>
        <v>0</v>
      </c>
      <c r="Z8" s="6">
        <f t="shared" si="23"/>
        <v>1</v>
      </c>
      <c r="AA8" s="18">
        <f t="shared" si="24"/>
        <v>0</v>
      </c>
      <c r="AB8" s="9" t="str">
        <f t="shared" si="25"/>
        <v>IRDSK</v>
      </c>
      <c r="AC8" s="9" t="str">
        <f>_xlfn.XLOOKUP(R8,Sheet2!$H$3:$H$258,Sheet2!$I$3:$I$258,"-----")</f>
        <v>IRDSK</v>
      </c>
      <c r="AD8" s="9" t="str">
        <f>_xlfn.XLOOKUP(VALUE(AE8),Sheet2!$N$3:$N$1000,Sheet2!$O$3:$O$1000,"********")</f>
        <v>********</v>
      </c>
      <c r="AE8" t="str">
        <f t="shared" si="8"/>
        <v>16</v>
      </c>
      <c r="AF8" s="9" t="str">
        <f>IF(R8&lt;200,"+"&amp;TEXT(R8,"0"),"-"&amp;TEXT(_xlfn.XLOOKUP(R8,Sheet2!$K$3:$K$130,Sheet2!$L$3:$L$130,"-----"),"0"))</f>
        <v>+10</v>
      </c>
      <c r="AG8" s="9" t="str">
        <f t="shared" si="26"/>
        <v>@</v>
      </c>
      <c r="AH8" s="9" t="str">
        <f t="shared" si="27"/>
        <v>JMP @IRDSK</v>
      </c>
      <c r="AI8" t="str">
        <f t="shared" si="28"/>
        <v>0,@IRDSK</v>
      </c>
      <c r="AJ8" s="16" t="str">
        <f t="shared" si="29"/>
        <v>@IRDSK</v>
      </c>
      <c r="AK8" t="str">
        <f t="shared" si="30"/>
        <v>ADC# 0,0</v>
      </c>
      <c r="AL8" s="4" t="str">
        <f t="shared" si="31"/>
        <v>ADC</v>
      </c>
      <c r="AM8" s="4" t="str">
        <f t="shared" si="32"/>
        <v/>
      </c>
      <c r="AN8" s="4" t="str">
        <f t="shared" si="33"/>
        <v/>
      </c>
      <c r="AO8" s="4" t="str">
        <f t="shared" si="34"/>
        <v>#</v>
      </c>
      <c r="AP8" s="15" t="str">
        <f t="shared" si="35"/>
        <v/>
      </c>
      <c r="AQ8" s="9" t="str">
        <f>_xlfn.XLOOKUP(D8,Sheet2!$E$3:$E$101,Sheet2!$F$3:$F$101,"******************")</f>
        <v>******************</v>
      </c>
      <c r="AR8" s="33" t="str">
        <f t="shared" si="9"/>
        <v>DOB 0,TTI</v>
      </c>
      <c r="AS8" s="9" t="str">
        <f t="shared" si="10"/>
        <v>DOB</v>
      </c>
      <c r="AT8" s="4">
        <f t="shared" si="36"/>
        <v>0</v>
      </c>
      <c r="AU8" s="6">
        <f t="shared" si="37"/>
        <v>0</v>
      </c>
      <c r="AV8" s="4" t="str">
        <f t="shared" si="38"/>
        <v/>
      </c>
      <c r="AW8" s="4">
        <f t="shared" si="39"/>
        <v>10</v>
      </c>
      <c r="AX8" s="4" t="str">
        <f>_xlfn.XLOOKUP(AW8,Sheet2!$Q$3:$Q$66,Sheet2!$R$3:$R$66,"**")</f>
        <v>TTI</v>
      </c>
      <c r="AY8" s="4">
        <f t="shared" si="40"/>
        <v>4</v>
      </c>
      <c r="AZ8" s="16" t="str">
        <f t="shared" si="41"/>
        <v>SKPBN</v>
      </c>
    </row>
    <row r="9" spans="1:52" x14ac:dyDescent="0.35">
      <c r="B9" s="3">
        <f t="shared" si="42"/>
        <v>10</v>
      </c>
      <c r="C9" s="1">
        <f t="shared" si="43"/>
        <v>7</v>
      </c>
      <c r="D9" s="2">
        <v>500</v>
      </c>
      <c r="E9" s="2" t="str">
        <f>_xlfn.XLOOKUP(C9,Sheet2!$N$3:$N$1000,Sheet2!$O$3:$O$1000,"")</f>
        <v/>
      </c>
      <c r="F9" s="9"/>
      <c r="G9" s="4" t="str">
        <f t="shared" si="0"/>
        <v>1</v>
      </c>
      <c r="H9" s="4">
        <f t="shared" si="1"/>
        <v>100</v>
      </c>
      <c r="I9" s="6">
        <f t="shared" si="2"/>
        <v>0</v>
      </c>
      <c r="J9" s="6">
        <f t="shared" si="3"/>
        <v>0</v>
      </c>
      <c r="K9" s="6">
        <f t="shared" si="4"/>
        <v>0</v>
      </c>
      <c r="L9" s="6">
        <f t="shared" si="5"/>
        <v>5</v>
      </c>
      <c r="M9" s="6">
        <f t="shared" si="6"/>
        <v>0</v>
      </c>
      <c r="N9" s="6">
        <f t="shared" si="7"/>
        <v>0</v>
      </c>
      <c r="O9" s="13">
        <f t="shared" si="12"/>
        <v>0</v>
      </c>
      <c r="P9" s="4">
        <f t="shared" si="13"/>
        <v>0</v>
      </c>
      <c r="Q9" s="4">
        <f t="shared" si="14"/>
        <v>0</v>
      </c>
      <c r="R9">
        <f t="shared" si="15"/>
        <v>100</v>
      </c>
      <c r="S9" s="4">
        <f t="shared" si="16"/>
        <v>1</v>
      </c>
      <c r="T9" s="15">
        <f t="shared" si="17"/>
        <v>0</v>
      </c>
      <c r="U9" s="4">
        <f t="shared" si="18"/>
        <v>0</v>
      </c>
      <c r="V9" s="4">
        <f t="shared" si="19"/>
        <v>0</v>
      </c>
      <c r="W9" s="4">
        <f t="shared" si="20"/>
        <v>1</v>
      </c>
      <c r="X9" s="6">
        <f t="shared" si="21"/>
        <v>1</v>
      </c>
      <c r="Y9" s="4">
        <f t="shared" si="22"/>
        <v>0</v>
      </c>
      <c r="Z9" s="6">
        <f t="shared" si="23"/>
        <v>0</v>
      </c>
      <c r="AA9" s="18">
        <f t="shared" si="24"/>
        <v>0</v>
      </c>
      <c r="AB9" s="9" t="str">
        <f t="shared" si="25"/>
        <v>+100</v>
      </c>
      <c r="AC9" s="9" t="str">
        <f>_xlfn.XLOOKUP(R9,Sheet2!$H$3:$H$258,Sheet2!$I$3:$I$258,"-----")</f>
        <v>ZB11</v>
      </c>
      <c r="AD9" s="9" t="str">
        <f>_xlfn.XLOOKUP(VALUE(AE9),Sheet2!$N$3:$N$1000,Sheet2!$O$3:$O$1000,"********")</f>
        <v>********</v>
      </c>
      <c r="AE9" t="str">
        <f t="shared" si="8"/>
        <v>107</v>
      </c>
      <c r="AF9" s="9" t="str">
        <f>IF(R9&lt;200,"+"&amp;TEXT(R9,"0"),"-"&amp;TEXT(_xlfn.XLOOKUP(R9,Sheet2!$K$3:$K$130,Sheet2!$L$3:$L$130,"-----"),"0"))</f>
        <v>+100</v>
      </c>
      <c r="AG9" s="9" t="str">
        <f t="shared" si="26"/>
        <v/>
      </c>
      <c r="AH9" s="9" t="str">
        <f t="shared" si="27"/>
        <v>JMP +100</v>
      </c>
      <c r="AI9" t="str">
        <f t="shared" si="28"/>
        <v>0,+100</v>
      </c>
      <c r="AJ9" s="16" t="str">
        <f t="shared" si="29"/>
        <v>+100</v>
      </c>
      <c r="AK9" t="str">
        <f t="shared" si="30"/>
        <v>NEGL 0,0</v>
      </c>
      <c r="AL9" s="4" t="str">
        <f t="shared" si="31"/>
        <v>NEG</v>
      </c>
      <c r="AM9" s="4" t="str">
        <f t="shared" si="32"/>
        <v>L</v>
      </c>
      <c r="AN9" s="4" t="str">
        <f t="shared" si="33"/>
        <v/>
      </c>
      <c r="AO9" s="4" t="str">
        <f t="shared" si="34"/>
        <v/>
      </c>
      <c r="AP9" s="15" t="str">
        <f t="shared" si="35"/>
        <v/>
      </c>
      <c r="AQ9" s="9" t="str">
        <f>_xlfn.XLOOKUP(D9,Sheet2!$E$3:$E$101,Sheet2!$F$3:$F$101,"******************")</f>
        <v>******************</v>
      </c>
      <c r="AR9" s="33" t="str">
        <f t="shared" si="9"/>
        <v>DIAS 0,0</v>
      </c>
      <c r="AS9" s="9" t="str">
        <f t="shared" si="10"/>
        <v>DIAS</v>
      </c>
      <c r="AT9" s="4">
        <f t="shared" si="36"/>
        <v>0</v>
      </c>
      <c r="AU9" s="6">
        <f t="shared" si="37"/>
        <v>1</v>
      </c>
      <c r="AV9" s="4" t="str">
        <f t="shared" si="38"/>
        <v>S</v>
      </c>
      <c r="AW9" s="4">
        <f t="shared" si="39"/>
        <v>0</v>
      </c>
      <c r="AX9" s="4" t="str">
        <f>_xlfn.XLOOKUP(AW9,Sheet2!$Q$3:$Q$66,Sheet2!$R$3:$R$66,"**")</f>
        <v>0</v>
      </c>
      <c r="AY9" s="4">
        <f t="shared" si="40"/>
        <v>1</v>
      </c>
      <c r="AZ9" s="16" t="str">
        <f t="shared" si="41"/>
        <v>SKPBZ</v>
      </c>
    </row>
    <row r="10" spans="1:52" x14ac:dyDescent="0.35">
      <c r="B10" s="3">
        <f t="shared" si="42"/>
        <v>11</v>
      </c>
      <c r="C10" s="1">
        <f t="shared" si="43"/>
        <v>10</v>
      </c>
      <c r="D10" s="2">
        <v>4513</v>
      </c>
      <c r="E10" s="2" t="str">
        <f>_xlfn.XLOOKUP(C10,Sheet2!$N$3:$N$1000,Sheet2!$O$3:$O$1000,"")</f>
        <v/>
      </c>
      <c r="F10" s="9"/>
      <c r="G10" s="4" t="str">
        <f t="shared" si="0"/>
        <v>11</v>
      </c>
      <c r="H10" s="4">
        <f t="shared" si="1"/>
        <v>113</v>
      </c>
      <c r="I10" s="6">
        <f t="shared" si="2"/>
        <v>0</v>
      </c>
      <c r="J10" s="6">
        <f t="shared" si="3"/>
        <v>0</v>
      </c>
      <c r="K10" s="6">
        <f t="shared" si="4"/>
        <v>4</v>
      </c>
      <c r="L10" s="6">
        <f t="shared" si="5"/>
        <v>5</v>
      </c>
      <c r="M10" s="6">
        <f t="shared" si="6"/>
        <v>1</v>
      </c>
      <c r="N10" s="6">
        <f t="shared" si="7"/>
        <v>3</v>
      </c>
      <c r="O10" s="13">
        <f t="shared" si="12"/>
        <v>1</v>
      </c>
      <c r="P10" s="4">
        <f t="shared" si="13"/>
        <v>0</v>
      </c>
      <c r="Q10" s="4">
        <f t="shared" si="14"/>
        <v>1</v>
      </c>
      <c r="R10">
        <f t="shared" si="15"/>
        <v>113</v>
      </c>
      <c r="S10" s="4">
        <f t="shared" si="16"/>
        <v>1</v>
      </c>
      <c r="T10" s="15">
        <f t="shared" si="17"/>
        <v>0</v>
      </c>
      <c r="U10" s="4">
        <f t="shared" si="18"/>
        <v>0</v>
      </c>
      <c r="V10" s="4">
        <f t="shared" si="19"/>
        <v>1</v>
      </c>
      <c r="W10" s="4">
        <f t="shared" si="20"/>
        <v>1</v>
      </c>
      <c r="X10" s="6">
        <f t="shared" si="21"/>
        <v>1</v>
      </c>
      <c r="Y10" s="4">
        <f t="shared" si="22"/>
        <v>0</v>
      </c>
      <c r="Z10" s="6">
        <f t="shared" si="23"/>
        <v>1</v>
      </c>
      <c r="AA10" s="18">
        <f t="shared" si="24"/>
        <v>3</v>
      </c>
      <c r="AB10" s="9" t="str">
        <f t="shared" si="25"/>
        <v>+113</v>
      </c>
      <c r="AC10" s="9" t="str">
        <f>_xlfn.XLOOKUP(R10,Sheet2!$H$3:$H$258,Sheet2!$I$3:$I$258,"-----")</f>
        <v>TRCL</v>
      </c>
      <c r="AD10" s="9" t="str">
        <f>_xlfn.XLOOKUP(VALUE(AE10),Sheet2!$N$3:$N$1000,Sheet2!$O$3:$O$1000,"********")</f>
        <v>********</v>
      </c>
      <c r="AE10" t="str">
        <f t="shared" si="8"/>
        <v>123</v>
      </c>
      <c r="AF10" s="9" t="str">
        <f>IF(R10&lt;200,"+"&amp;TEXT(R10,"0"),"-"&amp;TEXT(_xlfn.XLOOKUP(R10,Sheet2!$K$3:$K$130,Sheet2!$L$3:$L$130,"-----"),"0"))</f>
        <v>+113</v>
      </c>
      <c r="AG10" s="9" t="str">
        <f t="shared" si="26"/>
        <v/>
      </c>
      <c r="AH10" s="9" t="str">
        <f t="shared" si="27"/>
        <v>JSR +113</v>
      </c>
      <c r="AI10" t="str">
        <f t="shared" si="28"/>
        <v>1,+113</v>
      </c>
      <c r="AJ10" s="16" t="str">
        <f t="shared" si="29"/>
        <v>+113</v>
      </c>
      <c r="AK10" t="str">
        <f t="shared" si="30"/>
        <v>NEGL# 0,1,SNC</v>
      </c>
      <c r="AL10" s="4" t="str">
        <f t="shared" si="31"/>
        <v>NEG</v>
      </c>
      <c r="AM10" s="4" t="str">
        <f t="shared" si="32"/>
        <v>L</v>
      </c>
      <c r="AN10" s="4" t="str">
        <f t="shared" si="33"/>
        <v/>
      </c>
      <c r="AO10" s="4" t="str">
        <f t="shared" si="34"/>
        <v>#</v>
      </c>
      <c r="AP10" s="15" t="str">
        <f t="shared" si="35"/>
        <v>,SNC</v>
      </c>
      <c r="AQ10" s="9" t="str">
        <f>_xlfn.XLOOKUP(D10,Sheet2!$E$3:$E$101,Sheet2!$F$3:$F$101,"******************")</f>
        <v>******************</v>
      </c>
      <c r="AR10" s="33" t="str">
        <f t="shared" si="9"/>
        <v>DIAS 1,PTP</v>
      </c>
      <c r="AS10" s="9" t="str">
        <f t="shared" si="10"/>
        <v>DIAS</v>
      </c>
      <c r="AT10" s="4">
        <f t="shared" si="36"/>
        <v>1</v>
      </c>
      <c r="AU10" s="6">
        <f t="shared" si="37"/>
        <v>1</v>
      </c>
      <c r="AV10" s="4" t="str">
        <f t="shared" si="38"/>
        <v>S</v>
      </c>
      <c r="AW10" s="4">
        <f t="shared" si="39"/>
        <v>13</v>
      </c>
      <c r="AX10" s="4" t="str">
        <f>_xlfn.XLOOKUP(AW10,Sheet2!$Q$3:$Q$66,Sheet2!$R$3:$R$66,"**")</f>
        <v>PTP</v>
      </c>
      <c r="AY10" s="4">
        <f t="shared" si="40"/>
        <v>1</v>
      </c>
      <c r="AZ10" s="16" t="str">
        <f t="shared" si="41"/>
        <v>SKPBZ</v>
      </c>
    </row>
    <row r="11" spans="1:52" x14ac:dyDescent="0.35">
      <c r="B11" s="3">
        <f t="shared" si="42"/>
        <v>12</v>
      </c>
      <c r="C11" s="1">
        <f t="shared" si="43"/>
        <v>11</v>
      </c>
      <c r="D11" s="2">
        <v>2</v>
      </c>
      <c r="E11" s="2" t="str">
        <f>_xlfn.XLOOKUP(C11,Sheet2!$N$3:$N$1000,Sheet2!$O$3:$O$1000,"")</f>
        <v/>
      </c>
      <c r="F11" s="9"/>
      <c r="G11" s="4" t="str">
        <f t="shared" si="0"/>
        <v>0</v>
      </c>
      <c r="H11" s="4">
        <f t="shared" si="1"/>
        <v>2</v>
      </c>
      <c r="I11" s="6">
        <f t="shared" si="2"/>
        <v>0</v>
      </c>
      <c r="J11" s="6">
        <f t="shared" si="3"/>
        <v>0</v>
      </c>
      <c r="K11" s="6">
        <f t="shared" si="4"/>
        <v>0</v>
      </c>
      <c r="L11" s="6">
        <f t="shared" si="5"/>
        <v>0</v>
      </c>
      <c r="M11" s="6">
        <f t="shared" si="6"/>
        <v>0</v>
      </c>
      <c r="N11" s="6">
        <f t="shared" si="7"/>
        <v>2</v>
      </c>
      <c r="O11" s="13">
        <f t="shared" si="12"/>
        <v>0</v>
      </c>
      <c r="P11" s="4">
        <f t="shared" si="13"/>
        <v>0</v>
      </c>
      <c r="Q11" s="4">
        <f t="shared" si="14"/>
        <v>0</v>
      </c>
      <c r="R11">
        <f t="shared" si="15"/>
        <v>2</v>
      </c>
      <c r="S11" s="4">
        <f t="shared" si="16"/>
        <v>0</v>
      </c>
      <c r="T11" s="15">
        <f t="shared" si="17"/>
        <v>0</v>
      </c>
      <c r="U11" s="4">
        <f t="shared" si="18"/>
        <v>0</v>
      </c>
      <c r="V11" s="4">
        <f t="shared" si="19"/>
        <v>0</v>
      </c>
      <c r="W11" s="4">
        <f t="shared" si="20"/>
        <v>0</v>
      </c>
      <c r="X11" s="6">
        <f t="shared" si="21"/>
        <v>0</v>
      </c>
      <c r="Y11" s="4">
        <f t="shared" si="22"/>
        <v>0</v>
      </c>
      <c r="Z11" s="6">
        <f t="shared" si="23"/>
        <v>0</v>
      </c>
      <c r="AA11" s="18">
        <f t="shared" si="24"/>
        <v>2</v>
      </c>
      <c r="AB11" s="9" t="str">
        <f t="shared" si="25"/>
        <v>*****</v>
      </c>
      <c r="AC11" s="9" t="str">
        <f>_xlfn.XLOOKUP(R11,Sheet2!$H$3:$H$258,Sheet2!$I$3:$I$258,"-----")</f>
        <v>*****</v>
      </c>
      <c r="AD11" s="9" t="str">
        <f>_xlfn.XLOOKUP(VALUE(AE11),Sheet2!$N$3:$N$1000,Sheet2!$O$3:$O$1000,"********")</f>
        <v>********</v>
      </c>
      <c r="AE11" t="str">
        <f t="shared" si="8"/>
        <v>13</v>
      </c>
      <c r="AF11" s="9" t="str">
        <f>IF(R11&lt;200,"+"&amp;TEXT(R11,"0"),"-"&amp;TEXT(_xlfn.XLOOKUP(R11,Sheet2!$K$3:$K$130,Sheet2!$L$3:$L$130,"-----"),"0"))</f>
        <v>+2</v>
      </c>
      <c r="AG11" s="9" t="str">
        <f t="shared" si="26"/>
        <v/>
      </c>
      <c r="AH11" s="9" t="str">
        <f t="shared" si="27"/>
        <v>JMP *****</v>
      </c>
      <c r="AI11" t="str">
        <f t="shared" si="28"/>
        <v>0,*****</v>
      </c>
      <c r="AJ11" s="16" t="str">
        <f t="shared" si="29"/>
        <v>*****</v>
      </c>
      <c r="AK11" t="str">
        <f t="shared" si="30"/>
        <v>COM 0,0,SZC</v>
      </c>
      <c r="AL11" s="4" t="str">
        <f t="shared" si="31"/>
        <v>COM</v>
      </c>
      <c r="AM11" s="4" t="str">
        <f t="shared" si="32"/>
        <v/>
      </c>
      <c r="AN11" s="4" t="str">
        <f t="shared" si="33"/>
        <v/>
      </c>
      <c r="AO11" s="4" t="str">
        <f t="shared" si="34"/>
        <v/>
      </c>
      <c r="AP11" s="15" t="str">
        <f t="shared" si="35"/>
        <v>,SZC</v>
      </c>
      <c r="AQ11" s="9" t="str">
        <f>_xlfn.XLOOKUP(D11,Sheet2!$E$3:$E$101,Sheet2!$F$3:$F$101,"******************")</f>
        <v>******************</v>
      </c>
      <c r="AR11" s="33" t="str">
        <f t="shared" si="9"/>
        <v>NIO MAP0</v>
      </c>
      <c r="AS11" s="9" t="str">
        <f t="shared" si="10"/>
        <v>DOC</v>
      </c>
      <c r="AT11" s="4">
        <f t="shared" si="36"/>
        <v>0</v>
      </c>
      <c r="AU11" s="6">
        <f t="shared" si="37"/>
        <v>0</v>
      </c>
      <c r="AV11" s="4" t="str">
        <f t="shared" si="38"/>
        <v/>
      </c>
      <c r="AW11" s="4">
        <f t="shared" si="39"/>
        <v>2</v>
      </c>
      <c r="AX11" s="4" t="str">
        <f>_xlfn.XLOOKUP(AW11,Sheet2!$Q$3:$Q$66,Sheet2!$R$3:$R$66,"**")</f>
        <v>MAP0</v>
      </c>
      <c r="AY11" s="4">
        <f t="shared" si="40"/>
        <v>0</v>
      </c>
      <c r="AZ11" s="16" t="str">
        <f t="shared" si="41"/>
        <v>SKPBN</v>
      </c>
    </row>
    <row r="12" spans="1:52" x14ac:dyDescent="0.35">
      <c r="B12" s="3">
        <v>15</v>
      </c>
      <c r="C12" s="1">
        <v>45</v>
      </c>
      <c r="D12" s="2">
        <v>46</v>
      </c>
      <c r="E12" s="2" t="str">
        <f>_xlfn.XLOOKUP(C12,Sheet2!$N$3:$N$1000,Sheet2!$O$3:$O$1000,"")</f>
        <v/>
      </c>
      <c r="F12" s="9"/>
      <c r="G12" s="4" t="str">
        <f t="shared" si="0"/>
        <v>0</v>
      </c>
      <c r="H12" s="4">
        <f t="shared" si="1"/>
        <v>46</v>
      </c>
      <c r="I12" s="6">
        <f t="shared" si="2"/>
        <v>0</v>
      </c>
      <c r="J12" s="6">
        <f t="shared" si="3"/>
        <v>0</v>
      </c>
      <c r="K12" s="6">
        <f t="shared" si="4"/>
        <v>0</v>
      </c>
      <c r="L12" s="6">
        <f t="shared" si="5"/>
        <v>0</v>
      </c>
      <c r="M12" s="6">
        <f t="shared" si="6"/>
        <v>4</v>
      </c>
      <c r="N12" s="6">
        <f t="shared" si="7"/>
        <v>6</v>
      </c>
      <c r="O12" s="13">
        <f t="shared" si="12"/>
        <v>0</v>
      </c>
      <c r="P12" s="4">
        <f t="shared" si="13"/>
        <v>0</v>
      </c>
      <c r="Q12" s="4">
        <f t="shared" si="14"/>
        <v>0</v>
      </c>
      <c r="R12">
        <f t="shared" si="15"/>
        <v>46</v>
      </c>
      <c r="S12" s="4">
        <f t="shared" si="16"/>
        <v>0</v>
      </c>
      <c r="T12" s="15">
        <f t="shared" si="17"/>
        <v>0</v>
      </c>
      <c r="U12" s="4">
        <f t="shared" si="18"/>
        <v>0</v>
      </c>
      <c r="V12" s="4">
        <f t="shared" si="19"/>
        <v>0</v>
      </c>
      <c r="W12" s="4">
        <f t="shared" si="20"/>
        <v>0</v>
      </c>
      <c r="X12" s="6">
        <f t="shared" si="21"/>
        <v>0</v>
      </c>
      <c r="Y12" s="4">
        <f t="shared" si="22"/>
        <v>2</v>
      </c>
      <c r="Z12" s="6">
        <f t="shared" si="23"/>
        <v>0</v>
      </c>
      <c r="AA12" s="18">
        <f t="shared" si="24"/>
        <v>6</v>
      </c>
      <c r="AB12" s="9" t="str">
        <f t="shared" si="25"/>
        <v>EGGS</v>
      </c>
      <c r="AC12" s="9" t="str">
        <f>_xlfn.XLOOKUP(R12,Sheet2!$H$3:$H$258,Sheet2!$I$3:$I$258,"-----")</f>
        <v>EGGS</v>
      </c>
      <c r="AD12" s="9" t="str">
        <f>_xlfn.XLOOKUP(VALUE(AE12),Sheet2!$N$3:$N$1000,Sheet2!$O$3:$O$1000,"********")</f>
        <v>********</v>
      </c>
      <c r="AE12" t="str">
        <f t="shared" si="8"/>
        <v>113</v>
      </c>
      <c r="AF12" s="9" t="str">
        <f>IF(R12&lt;200,"+"&amp;TEXT(R12,"0"),"-"&amp;TEXT(_xlfn.XLOOKUP(R12,Sheet2!$K$3:$K$130,Sheet2!$L$3:$L$130,"-----"),"0"))</f>
        <v>+46</v>
      </c>
      <c r="AG12" s="9" t="str">
        <f t="shared" si="26"/>
        <v/>
      </c>
      <c r="AH12" s="9" t="str">
        <f t="shared" si="27"/>
        <v>JMP EGGS</v>
      </c>
      <c r="AI12" t="str">
        <f t="shared" si="28"/>
        <v>0,EGGS</v>
      </c>
      <c r="AJ12" s="16" t="str">
        <f t="shared" si="29"/>
        <v>EGGS</v>
      </c>
      <c r="AK12" t="str">
        <f t="shared" si="30"/>
        <v>COMO 0,0,SEZ</v>
      </c>
      <c r="AL12" s="4" t="str">
        <f t="shared" si="31"/>
        <v>COM</v>
      </c>
      <c r="AM12" s="4" t="str">
        <f t="shared" si="32"/>
        <v/>
      </c>
      <c r="AN12" s="4" t="str">
        <f t="shared" si="33"/>
        <v>O</v>
      </c>
      <c r="AO12" s="4" t="str">
        <f t="shared" si="34"/>
        <v/>
      </c>
      <c r="AP12" s="15" t="str">
        <f t="shared" si="35"/>
        <v>,SEZ</v>
      </c>
      <c r="AQ12" s="9" t="str">
        <f>_xlfn.XLOOKUP(D12,Sheet2!$E$3:$E$101,Sheet2!$F$3:$F$101,"******************")</f>
        <v>******************</v>
      </c>
      <c r="AR12" s="33" t="str">
        <f t="shared" si="9"/>
        <v>NIO **</v>
      </c>
      <c r="AS12" s="9" t="str">
        <f t="shared" si="10"/>
        <v>DOC</v>
      </c>
      <c r="AT12" s="4">
        <f t="shared" si="36"/>
        <v>0</v>
      </c>
      <c r="AU12" s="6">
        <f t="shared" si="37"/>
        <v>0</v>
      </c>
      <c r="AV12" s="4" t="str">
        <f t="shared" si="38"/>
        <v/>
      </c>
      <c r="AW12" s="4">
        <f t="shared" si="39"/>
        <v>46</v>
      </c>
      <c r="AX12" s="4" t="str">
        <f>_xlfn.XLOOKUP(AW12,Sheet2!$Q$3:$Q$66,Sheet2!$R$3:$R$66,"**")</f>
        <v>**</v>
      </c>
      <c r="AY12" s="4">
        <f t="shared" si="40"/>
        <v>0</v>
      </c>
      <c r="AZ12" s="16" t="str">
        <f t="shared" si="41"/>
        <v>SKPBN</v>
      </c>
    </row>
    <row r="13" spans="1:52" x14ac:dyDescent="0.35">
      <c r="B13" s="3">
        <f t="shared" si="42"/>
        <v>16</v>
      </c>
      <c r="C13" s="1">
        <f t="shared" si="43"/>
        <v>46</v>
      </c>
      <c r="D13" s="2">
        <v>0</v>
      </c>
      <c r="E13" s="2" t="str">
        <f>_xlfn.XLOOKUP(C13,Sheet2!$N$3:$N$1000,Sheet2!$O$3:$O$1000,"")</f>
        <v/>
      </c>
      <c r="F13" s="9"/>
      <c r="G13" s="4" t="str">
        <f t="shared" si="0"/>
        <v>0</v>
      </c>
      <c r="H13" s="4">
        <f t="shared" si="1"/>
        <v>0</v>
      </c>
      <c r="I13" s="6">
        <f t="shared" si="2"/>
        <v>0</v>
      </c>
      <c r="J13" s="6">
        <f t="shared" si="3"/>
        <v>0</v>
      </c>
      <c r="K13" s="6">
        <f t="shared" si="4"/>
        <v>0</v>
      </c>
      <c r="L13" s="6">
        <f t="shared" si="5"/>
        <v>0</v>
      </c>
      <c r="M13" s="6">
        <f t="shared" si="6"/>
        <v>0</v>
      </c>
      <c r="N13" s="6">
        <f t="shared" si="7"/>
        <v>0</v>
      </c>
      <c r="O13" s="13">
        <f t="shared" si="12"/>
        <v>0</v>
      </c>
      <c r="P13" s="4">
        <f t="shared" si="13"/>
        <v>0</v>
      </c>
      <c r="Q13" s="4">
        <f t="shared" si="14"/>
        <v>0</v>
      </c>
      <c r="R13">
        <f t="shared" si="15"/>
        <v>0</v>
      </c>
      <c r="S13" s="4">
        <f t="shared" si="16"/>
        <v>0</v>
      </c>
      <c r="T13" s="15">
        <f t="shared" si="17"/>
        <v>0</v>
      </c>
      <c r="U13" s="4">
        <f t="shared" si="18"/>
        <v>0</v>
      </c>
      <c r="V13" s="4">
        <f t="shared" si="19"/>
        <v>0</v>
      </c>
      <c r="W13" s="4">
        <f t="shared" si="20"/>
        <v>0</v>
      </c>
      <c r="X13" s="6">
        <f t="shared" si="21"/>
        <v>0</v>
      </c>
      <c r="Y13" s="4">
        <f t="shared" si="22"/>
        <v>0</v>
      </c>
      <c r="Z13" s="6">
        <f t="shared" si="23"/>
        <v>0</v>
      </c>
      <c r="AA13" s="18">
        <f t="shared" si="24"/>
        <v>0</v>
      </c>
      <c r="AB13" s="9" t="str">
        <f t="shared" si="25"/>
        <v>0</v>
      </c>
      <c r="AC13" s="9" t="str">
        <f>_xlfn.XLOOKUP(R13,Sheet2!$H$3:$H$258,Sheet2!$I$3:$I$258,"-----")</f>
        <v>0</v>
      </c>
      <c r="AD13" s="9" t="str">
        <f>_xlfn.XLOOKUP(VALUE(AE13),Sheet2!$N$3:$N$1000,Sheet2!$O$3:$O$1000,"********")</f>
        <v>********</v>
      </c>
      <c r="AE13" t="str">
        <f t="shared" si="8"/>
        <v>46</v>
      </c>
      <c r="AF13" s="9" t="str">
        <f>IF(R13&lt;200,"+"&amp;TEXT(R13,"0"),"-"&amp;TEXT(_xlfn.XLOOKUP(R13,Sheet2!$K$3:$K$130,Sheet2!$L$3:$L$130,"-----"),"0"))</f>
        <v>+0</v>
      </c>
      <c r="AG13" s="9" t="str">
        <f t="shared" si="26"/>
        <v/>
      </c>
      <c r="AH13" s="9" t="str">
        <f t="shared" si="27"/>
        <v>JMP 0</v>
      </c>
      <c r="AI13" t="str">
        <f t="shared" si="28"/>
        <v>0,0</v>
      </c>
      <c r="AJ13" s="16" t="str">
        <f t="shared" si="29"/>
        <v>0</v>
      </c>
      <c r="AK13" t="str">
        <f t="shared" si="30"/>
        <v>COM 0,0</v>
      </c>
      <c r="AL13" s="4" t="str">
        <f t="shared" si="31"/>
        <v>COM</v>
      </c>
      <c r="AM13" s="4" t="str">
        <f t="shared" si="32"/>
        <v/>
      </c>
      <c r="AN13" s="4" t="str">
        <f t="shared" si="33"/>
        <v/>
      </c>
      <c r="AO13" s="4" t="str">
        <f t="shared" si="34"/>
        <v/>
      </c>
      <c r="AP13" s="15" t="str">
        <f t="shared" si="35"/>
        <v/>
      </c>
      <c r="AQ13" s="9" t="str">
        <f>_xlfn.XLOOKUP(D13,Sheet2!$E$3:$E$101,Sheet2!$F$3:$F$101,"******************")</f>
        <v>0</v>
      </c>
      <c r="AR13" s="33" t="str">
        <f t="shared" si="9"/>
        <v>NIO 0</v>
      </c>
      <c r="AS13" s="9" t="str">
        <f t="shared" si="10"/>
        <v>DOC</v>
      </c>
      <c r="AT13" s="4">
        <f t="shared" si="36"/>
        <v>0</v>
      </c>
      <c r="AU13" s="6">
        <f t="shared" si="37"/>
        <v>0</v>
      </c>
      <c r="AV13" s="4" t="str">
        <f t="shared" si="38"/>
        <v/>
      </c>
      <c r="AW13" s="4">
        <f t="shared" si="39"/>
        <v>0</v>
      </c>
      <c r="AX13" s="4" t="str">
        <f>_xlfn.XLOOKUP(AW13,Sheet2!$Q$3:$Q$66,Sheet2!$R$3:$R$66,"**")</f>
        <v>0</v>
      </c>
      <c r="AY13" s="4">
        <f t="shared" si="40"/>
        <v>0</v>
      </c>
      <c r="AZ13" s="16" t="str">
        <f t="shared" si="41"/>
        <v>SKPBN</v>
      </c>
    </row>
    <row r="14" spans="1:52" x14ac:dyDescent="0.35">
      <c r="B14" s="3">
        <f t="shared" si="42"/>
        <v>17</v>
      </c>
      <c r="C14" s="1">
        <f t="shared" si="43"/>
        <v>47</v>
      </c>
      <c r="D14" s="2">
        <v>0</v>
      </c>
      <c r="E14" s="2" t="str">
        <f>_xlfn.XLOOKUP(C14,Sheet2!$N$3:$N$1000,Sheet2!$O$3:$O$1000,"")</f>
        <v/>
      </c>
      <c r="F14" s="9"/>
      <c r="G14" s="4" t="str">
        <f t="shared" si="0"/>
        <v>0</v>
      </c>
      <c r="H14" s="4">
        <f t="shared" si="1"/>
        <v>0</v>
      </c>
      <c r="I14" s="6">
        <f t="shared" si="2"/>
        <v>0</v>
      </c>
      <c r="J14" s="6">
        <f t="shared" si="3"/>
        <v>0</v>
      </c>
      <c r="K14" s="6">
        <f t="shared" si="4"/>
        <v>0</v>
      </c>
      <c r="L14" s="6">
        <f t="shared" si="5"/>
        <v>0</v>
      </c>
      <c r="M14" s="6">
        <f t="shared" si="6"/>
        <v>0</v>
      </c>
      <c r="N14" s="6">
        <f t="shared" si="7"/>
        <v>0</v>
      </c>
      <c r="O14" s="13">
        <f t="shared" si="12"/>
        <v>0</v>
      </c>
      <c r="P14" s="4">
        <f t="shared" si="13"/>
        <v>0</v>
      </c>
      <c r="Q14" s="4">
        <f t="shared" si="14"/>
        <v>0</v>
      </c>
      <c r="R14">
        <f t="shared" si="15"/>
        <v>0</v>
      </c>
      <c r="S14" s="4">
        <f t="shared" si="16"/>
        <v>0</v>
      </c>
      <c r="T14" s="15">
        <f t="shared" si="17"/>
        <v>0</v>
      </c>
      <c r="U14" s="4">
        <f t="shared" si="18"/>
        <v>0</v>
      </c>
      <c r="V14" s="4">
        <f t="shared" si="19"/>
        <v>0</v>
      </c>
      <c r="W14" s="4">
        <f t="shared" si="20"/>
        <v>0</v>
      </c>
      <c r="X14" s="6">
        <f t="shared" si="21"/>
        <v>0</v>
      </c>
      <c r="Y14" s="4">
        <f t="shared" si="22"/>
        <v>0</v>
      </c>
      <c r="Z14" s="6">
        <f t="shared" si="23"/>
        <v>0</v>
      </c>
      <c r="AA14" s="18">
        <f t="shared" si="24"/>
        <v>0</v>
      </c>
      <c r="AB14" s="9" t="str">
        <f t="shared" si="25"/>
        <v>0</v>
      </c>
      <c r="AC14" s="9" t="str">
        <f>_xlfn.XLOOKUP(R14,Sheet2!$H$3:$H$258,Sheet2!$I$3:$I$258,"-----")</f>
        <v>0</v>
      </c>
      <c r="AD14" s="9" t="str">
        <f>_xlfn.XLOOKUP(VALUE(AE14),Sheet2!$N$3:$N$1000,Sheet2!$O$3:$O$1000,"********")</f>
        <v>********</v>
      </c>
      <c r="AE14" t="str">
        <f t="shared" si="8"/>
        <v>47</v>
      </c>
      <c r="AF14" s="9" t="str">
        <f>IF(R14&lt;200,"+"&amp;TEXT(R14,"0"),"-"&amp;TEXT(_xlfn.XLOOKUP(R14,Sheet2!$K$3:$K$130,Sheet2!$L$3:$L$130,"-----"),"0"))</f>
        <v>+0</v>
      </c>
      <c r="AG14" s="9" t="str">
        <f t="shared" si="26"/>
        <v/>
      </c>
      <c r="AH14" s="9" t="str">
        <f t="shared" si="27"/>
        <v>JMP 0</v>
      </c>
      <c r="AI14" t="str">
        <f t="shared" si="28"/>
        <v>0,0</v>
      </c>
      <c r="AJ14" s="16" t="str">
        <f t="shared" si="29"/>
        <v>0</v>
      </c>
      <c r="AK14" t="str">
        <f t="shared" si="30"/>
        <v>COM 0,0</v>
      </c>
      <c r="AL14" s="4" t="str">
        <f t="shared" si="31"/>
        <v>COM</v>
      </c>
      <c r="AM14" s="4" t="str">
        <f t="shared" si="32"/>
        <v/>
      </c>
      <c r="AN14" s="4" t="str">
        <f t="shared" si="33"/>
        <v/>
      </c>
      <c r="AO14" s="4" t="str">
        <f t="shared" si="34"/>
        <v/>
      </c>
      <c r="AP14" s="15" t="str">
        <f t="shared" si="35"/>
        <v/>
      </c>
      <c r="AQ14" s="9" t="str">
        <f>_xlfn.XLOOKUP(D14,Sheet2!$E$3:$E$101,Sheet2!$F$3:$F$101,"******************")</f>
        <v>0</v>
      </c>
      <c r="AR14" s="33" t="str">
        <f t="shared" si="9"/>
        <v>NIO 0</v>
      </c>
      <c r="AS14" s="9" t="str">
        <f t="shared" si="10"/>
        <v>DOC</v>
      </c>
      <c r="AT14" s="4">
        <f t="shared" si="36"/>
        <v>0</v>
      </c>
      <c r="AU14" s="6">
        <f t="shared" si="37"/>
        <v>0</v>
      </c>
      <c r="AV14" s="4" t="str">
        <f t="shared" si="38"/>
        <v/>
      </c>
      <c r="AW14" s="4">
        <f t="shared" si="39"/>
        <v>0</v>
      </c>
      <c r="AX14" s="4" t="str">
        <f>_xlfn.XLOOKUP(AW14,Sheet2!$Q$3:$Q$66,Sheet2!$R$3:$R$66,"**")</f>
        <v>0</v>
      </c>
      <c r="AY14" s="4">
        <f t="shared" si="40"/>
        <v>0</v>
      </c>
      <c r="AZ14" s="16" t="str">
        <f t="shared" si="41"/>
        <v>SKPBN</v>
      </c>
    </row>
    <row r="15" spans="1:52" x14ac:dyDescent="0.35">
      <c r="B15" s="3">
        <f t="shared" si="42"/>
        <v>18</v>
      </c>
      <c r="C15" s="1">
        <f t="shared" si="43"/>
        <v>50</v>
      </c>
      <c r="D15" s="2">
        <v>0</v>
      </c>
      <c r="E15" s="2" t="str">
        <f>_xlfn.XLOOKUP(C15,Sheet2!$N$3:$N$1000,Sheet2!$O$3:$O$1000,"")</f>
        <v/>
      </c>
      <c r="F15" s="9"/>
      <c r="G15" s="4" t="str">
        <f t="shared" si="0"/>
        <v>0</v>
      </c>
      <c r="H15" s="4">
        <f t="shared" si="1"/>
        <v>0</v>
      </c>
      <c r="I15" s="6">
        <f t="shared" si="2"/>
        <v>0</v>
      </c>
      <c r="J15" s="6">
        <f t="shared" si="3"/>
        <v>0</v>
      </c>
      <c r="K15" s="6">
        <f t="shared" si="4"/>
        <v>0</v>
      </c>
      <c r="L15" s="6">
        <f t="shared" si="5"/>
        <v>0</v>
      </c>
      <c r="M15" s="6">
        <f t="shared" si="6"/>
        <v>0</v>
      </c>
      <c r="N15" s="6">
        <f t="shared" si="7"/>
        <v>0</v>
      </c>
      <c r="O15" s="13">
        <f t="shared" si="12"/>
        <v>0</v>
      </c>
      <c r="P15" s="4">
        <f t="shared" si="13"/>
        <v>0</v>
      </c>
      <c r="Q15" s="4">
        <f t="shared" si="14"/>
        <v>0</v>
      </c>
      <c r="R15">
        <f t="shared" si="15"/>
        <v>0</v>
      </c>
      <c r="S15" s="4">
        <f t="shared" si="16"/>
        <v>0</v>
      </c>
      <c r="T15" s="15">
        <f t="shared" si="17"/>
        <v>0</v>
      </c>
      <c r="U15" s="4">
        <f t="shared" si="18"/>
        <v>0</v>
      </c>
      <c r="V15" s="4">
        <f t="shared" si="19"/>
        <v>0</v>
      </c>
      <c r="W15" s="4">
        <f t="shared" si="20"/>
        <v>0</v>
      </c>
      <c r="X15" s="6">
        <f t="shared" si="21"/>
        <v>0</v>
      </c>
      <c r="Y15" s="4">
        <f t="shared" si="22"/>
        <v>0</v>
      </c>
      <c r="Z15" s="6">
        <f t="shared" si="23"/>
        <v>0</v>
      </c>
      <c r="AA15" s="18">
        <f t="shared" si="24"/>
        <v>0</v>
      </c>
      <c r="AB15" s="9" t="str">
        <f t="shared" si="25"/>
        <v>0</v>
      </c>
      <c r="AC15" s="9" t="str">
        <f>_xlfn.XLOOKUP(R15,Sheet2!$H$3:$H$258,Sheet2!$I$3:$I$258,"-----")</f>
        <v>0</v>
      </c>
      <c r="AD15" s="9" t="str">
        <f>_xlfn.XLOOKUP(VALUE(AE15),Sheet2!$N$3:$N$1000,Sheet2!$O$3:$O$1000,"********")</f>
        <v>********</v>
      </c>
      <c r="AE15" t="str">
        <f t="shared" si="8"/>
        <v>50</v>
      </c>
      <c r="AF15" s="9" t="str">
        <f>IF(R15&lt;200,"+"&amp;TEXT(R15,"0"),"-"&amp;TEXT(_xlfn.XLOOKUP(R15,Sheet2!$K$3:$K$130,Sheet2!$L$3:$L$130,"-----"),"0"))</f>
        <v>+0</v>
      </c>
      <c r="AG15" s="9" t="str">
        <f t="shared" si="26"/>
        <v/>
      </c>
      <c r="AH15" s="9" t="str">
        <f t="shared" si="27"/>
        <v>JMP 0</v>
      </c>
      <c r="AI15" t="str">
        <f t="shared" si="28"/>
        <v>0,0</v>
      </c>
      <c r="AJ15" s="16" t="str">
        <f t="shared" si="29"/>
        <v>0</v>
      </c>
      <c r="AK15" t="str">
        <f t="shared" si="30"/>
        <v>COM 0,0</v>
      </c>
      <c r="AL15" s="4" t="str">
        <f t="shared" si="31"/>
        <v>COM</v>
      </c>
      <c r="AM15" s="4" t="str">
        <f t="shared" si="32"/>
        <v/>
      </c>
      <c r="AN15" s="4" t="str">
        <f t="shared" si="33"/>
        <v/>
      </c>
      <c r="AO15" s="4" t="str">
        <f t="shared" si="34"/>
        <v/>
      </c>
      <c r="AP15" s="15" t="str">
        <f t="shared" si="35"/>
        <v/>
      </c>
      <c r="AQ15" s="9" t="str">
        <f>_xlfn.XLOOKUP(D15,Sheet2!$E$3:$E$101,Sheet2!$F$3:$F$101,"******************")</f>
        <v>0</v>
      </c>
      <c r="AR15" s="33" t="str">
        <f t="shared" si="9"/>
        <v>NIO 0</v>
      </c>
      <c r="AS15" s="9" t="str">
        <f t="shared" si="10"/>
        <v>DOC</v>
      </c>
      <c r="AT15" s="4">
        <f t="shared" si="36"/>
        <v>0</v>
      </c>
      <c r="AU15" s="6">
        <f t="shared" si="37"/>
        <v>0</v>
      </c>
      <c r="AV15" s="4" t="str">
        <f t="shared" si="38"/>
        <v/>
      </c>
      <c r="AW15" s="4">
        <f t="shared" si="39"/>
        <v>0</v>
      </c>
      <c r="AX15" s="4" t="str">
        <f>_xlfn.XLOOKUP(AW15,Sheet2!$Q$3:$Q$66,Sheet2!$R$3:$R$66,"**")</f>
        <v>0</v>
      </c>
      <c r="AY15" s="4">
        <f t="shared" si="40"/>
        <v>0</v>
      </c>
      <c r="AZ15" s="16" t="str">
        <f t="shared" si="41"/>
        <v>SKPBN</v>
      </c>
    </row>
    <row r="16" spans="1:52" x14ac:dyDescent="0.35">
      <c r="B16" s="3">
        <f t="shared" si="42"/>
        <v>19</v>
      </c>
      <c r="C16" s="1">
        <f t="shared" si="43"/>
        <v>51</v>
      </c>
      <c r="D16" s="2">
        <v>0</v>
      </c>
      <c r="E16" s="2" t="str">
        <f>_xlfn.XLOOKUP(C16,Sheet2!$N$3:$N$1000,Sheet2!$O$3:$O$1000,"")</f>
        <v/>
      </c>
      <c r="F16" s="9"/>
      <c r="G16" s="4" t="str">
        <f t="shared" si="0"/>
        <v>0</v>
      </c>
      <c r="H16" s="4">
        <f t="shared" si="1"/>
        <v>0</v>
      </c>
      <c r="I16" s="6">
        <f t="shared" si="2"/>
        <v>0</v>
      </c>
      <c r="J16" s="6">
        <f t="shared" si="3"/>
        <v>0</v>
      </c>
      <c r="K16" s="6">
        <f t="shared" si="4"/>
        <v>0</v>
      </c>
      <c r="L16" s="6">
        <f t="shared" si="5"/>
        <v>0</v>
      </c>
      <c r="M16" s="6">
        <f t="shared" si="6"/>
        <v>0</v>
      </c>
      <c r="N16" s="6">
        <f t="shared" si="7"/>
        <v>0</v>
      </c>
      <c r="O16" s="13">
        <f t="shared" si="12"/>
        <v>0</v>
      </c>
      <c r="P16" s="4">
        <f t="shared" si="13"/>
        <v>0</v>
      </c>
      <c r="Q16" s="4">
        <f t="shared" si="14"/>
        <v>0</v>
      </c>
      <c r="R16">
        <f t="shared" si="15"/>
        <v>0</v>
      </c>
      <c r="S16" s="4">
        <f t="shared" si="16"/>
        <v>0</v>
      </c>
      <c r="T16" s="15">
        <f t="shared" si="17"/>
        <v>0</v>
      </c>
      <c r="U16" s="4">
        <f t="shared" si="18"/>
        <v>0</v>
      </c>
      <c r="V16" s="4">
        <f t="shared" si="19"/>
        <v>0</v>
      </c>
      <c r="W16" s="4">
        <f t="shared" si="20"/>
        <v>0</v>
      </c>
      <c r="X16" s="6">
        <f t="shared" si="21"/>
        <v>0</v>
      </c>
      <c r="Y16" s="4">
        <f t="shared" si="22"/>
        <v>0</v>
      </c>
      <c r="Z16" s="6">
        <f t="shared" si="23"/>
        <v>0</v>
      </c>
      <c r="AA16" s="18">
        <f t="shared" si="24"/>
        <v>0</v>
      </c>
      <c r="AB16" s="9" t="str">
        <f t="shared" si="25"/>
        <v>0</v>
      </c>
      <c r="AC16" s="9" t="str">
        <f>_xlfn.XLOOKUP(R16,Sheet2!$H$3:$H$258,Sheet2!$I$3:$I$258,"-----")</f>
        <v>0</v>
      </c>
      <c r="AD16" s="9" t="str">
        <f>_xlfn.XLOOKUP(VALUE(AE16),Sheet2!$N$3:$N$1000,Sheet2!$O$3:$O$1000,"********")</f>
        <v>********</v>
      </c>
      <c r="AE16" t="str">
        <f t="shared" si="8"/>
        <v>51</v>
      </c>
      <c r="AF16" s="9" t="str">
        <f>IF(R16&lt;200,"+"&amp;TEXT(R16,"0"),"-"&amp;TEXT(_xlfn.XLOOKUP(R16,Sheet2!$K$3:$K$130,Sheet2!$L$3:$L$130,"-----"),"0"))</f>
        <v>+0</v>
      </c>
      <c r="AG16" s="9" t="str">
        <f t="shared" si="26"/>
        <v/>
      </c>
      <c r="AH16" s="9" t="str">
        <f t="shared" si="27"/>
        <v>JMP 0</v>
      </c>
      <c r="AI16" t="str">
        <f t="shared" si="28"/>
        <v>0,0</v>
      </c>
      <c r="AJ16" s="16" t="str">
        <f t="shared" si="29"/>
        <v>0</v>
      </c>
      <c r="AK16" t="str">
        <f t="shared" si="30"/>
        <v>COM 0,0</v>
      </c>
      <c r="AL16" s="4" t="str">
        <f t="shared" si="31"/>
        <v>COM</v>
      </c>
      <c r="AM16" s="4" t="str">
        <f t="shared" si="32"/>
        <v/>
      </c>
      <c r="AN16" s="4" t="str">
        <f t="shared" si="33"/>
        <v/>
      </c>
      <c r="AO16" s="4" t="str">
        <f t="shared" si="34"/>
        <v/>
      </c>
      <c r="AP16" s="15" t="str">
        <f t="shared" si="35"/>
        <v/>
      </c>
      <c r="AQ16" s="9" t="str">
        <f>_xlfn.XLOOKUP(D16,Sheet2!$E$3:$E$101,Sheet2!$F$3:$F$101,"******************")</f>
        <v>0</v>
      </c>
      <c r="AR16" s="33" t="str">
        <f t="shared" si="9"/>
        <v>NIO 0</v>
      </c>
      <c r="AS16" s="9" t="str">
        <f t="shared" si="10"/>
        <v>DOC</v>
      </c>
      <c r="AT16" s="4">
        <f t="shared" si="36"/>
        <v>0</v>
      </c>
      <c r="AU16" s="6">
        <f t="shared" si="37"/>
        <v>0</v>
      </c>
      <c r="AV16" s="4" t="str">
        <f t="shared" si="38"/>
        <v/>
      </c>
      <c r="AW16" s="4">
        <f t="shared" si="39"/>
        <v>0</v>
      </c>
      <c r="AX16" s="4" t="str">
        <f>_xlfn.XLOOKUP(AW16,Sheet2!$Q$3:$Q$66,Sheet2!$R$3:$R$66,"**")</f>
        <v>0</v>
      </c>
      <c r="AY16" s="4">
        <f t="shared" si="40"/>
        <v>0</v>
      </c>
      <c r="AZ16" s="16" t="str">
        <f t="shared" si="41"/>
        <v>SKPBN</v>
      </c>
    </row>
    <row r="17" spans="2:52" x14ac:dyDescent="0.35">
      <c r="B17" s="3">
        <f t="shared" si="42"/>
        <v>20</v>
      </c>
      <c r="C17" s="1">
        <f t="shared" si="43"/>
        <v>52</v>
      </c>
      <c r="D17" s="2">
        <v>0</v>
      </c>
      <c r="E17" s="2" t="str">
        <f>_xlfn.XLOOKUP(C17,Sheet2!$N$3:$N$1000,Sheet2!$O$3:$O$1000,"")</f>
        <v/>
      </c>
      <c r="F17" s="9"/>
      <c r="G17" s="4" t="str">
        <f t="shared" si="0"/>
        <v>0</v>
      </c>
      <c r="H17" s="4">
        <f t="shared" si="1"/>
        <v>0</v>
      </c>
      <c r="I17" s="6">
        <f t="shared" si="2"/>
        <v>0</v>
      </c>
      <c r="J17" s="6">
        <f t="shared" si="3"/>
        <v>0</v>
      </c>
      <c r="K17" s="6">
        <f t="shared" si="4"/>
        <v>0</v>
      </c>
      <c r="L17" s="6">
        <f t="shared" si="5"/>
        <v>0</v>
      </c>
      <c r="M17" s="6">
        <f t="shared" si="6"/>
        <v>0</v>
      </c>
      <c r="N17" s="6">
        <f t="shared" si="7"/>
        <v>0</v>
      </c>
      <c r="O17" s="13">
        <f t="shared" si="12"/>
        <v>0</v>
      </c>
      <c r="P17" s="4">
        <f t="shared" si="13"/>
        <v>0</v>
      </c>
      <c r="Q17" s="4">
        <f t="shared" si="14"/>
        <v>0</v>
      </c>
      <c r="R17">
        <f t="shared" si="15"/>
        <v>0</v>
      </c>
      <c r="S17" s="4">
        <f t="shared" si="16"/>
        <v>0</v>
      </c>
      <c r="T17" s="15">
        <f t="shared" si="17"/>
        <v>0</v>
      </c>
      <c r="U17" s="4">
        <f t="shared" si="18"/>
        <v>0</v>
      </c>
      <c r="V17" s="4">
        <f t="shared" si="19"/>
        <v>0</v>
      </c>
      <c r="W17" s="4">
        <f t="shared" si="20"/>
        <v>0</v>
      </c>
      <c r="X17" s="6">
        <f t="shared" si="21"/>
        <v>0</v>
      </c>
      <c r="Y17" s="4">
        <f t="shared" si="22"/>
        <v>0</v>
      </c>
      <c r="Z17" s="6">
        <f t="shared" si="23"/>
        <v>0</v>
      </c>
      <c r="AA17" s="18">
        <f t="shared" si="24"/>
        <v>0</v>
      </c>
      <c r="AB17" s="9" t="str">
        <f t="shared" si="25"/>
        <v>0</v>
      </c>
      <c r="AC17" s="9" t="str">
        <f>_xlfn.XLOOKUP(R17,Sheet2!$H$3:$H$258,Sheet2!$I$3:$I$258,"-----")</f>
        <v>0</v>
      </c>
      <c r="AD17" s="9" t="str">
        <f>_xlfn.XLOOKUP(VALUE(AE17),Sheet2!$N$3:$N$1000,Sheet2!$O$3:$O$1000,"********")</f>
        <v>********</v>
      </c>
      <c r="AE17" t="str">
        <f t="shared" si="8"/>
        <v>52</v>
      </c>
      <c r="AF17" s="9" t="str">
        <f>IF(R17&lt;200,"+"&amp;TEXT(R17,"0"),"-"&amp;TEXT(_xlfn.XLOOKUP(R17,Sheet2!$K$3:$K$130,Sheet2!$L$3:$L$130,"-----"),"0"))</f>
        <v>+0</v>
      </c>
      <c r="AG17" s="9" t="str">
        <f t="shared" si="26"/>
        <v/>
      </c>
      <c r="AH17" s="9" t="str">
        <f t="shared" si="27"/>
        <v>JMP 0</v>
      </c>
      <c r="AI17" t="str">
        <f t="shared" si="28"/>
        <v>0,0</v>
      </c>
      <c r="AJ17" s="16" t="str">
        <f t="shared" si="29"/>
        <v>0</v>
      </c>
      <c r="AK17" t="str">
        <f t="shared" si="30"/>
        <v>COM 0,0</v>
      </c>
      <c r="AL17" s="4" t="str">
        <f t="shared" si="31"/>
        <v>COM</v>
      </c>
      <c r="AM17" s="4" t="str">
        <f t="shared" si="32"/>
        <v/>
      </c>
      <c r="AN17" s="4" t="str">
        <f t="shared" si="33"/>
        <v/>
      </c>
      <c r="AO17" s="4" t="str">
        <f t="shared" si="34"/>
        <v/>
      </c>
      <c r="AP17" s="15" t="str">
        <f t="shared" si="35"/>
        <v/>
      </c>
      <c r="AQ17" s="9" t="str">
        <f>_xlfn.XLOOKUP(D17,Sheet2!$E$3:$E$101,Sheet2!$F$3:$F$101,"******************")</f>
        <v>0</v>
      </c>
      <c r="AR17" s="33" t="str">
        <f t="shared" si="9"/>
        <v>NIO 0</v>
      </c>
      <c r="AS17" s="9" t="str">
        <f t="shared" si="10"/>
        <v>DOC</v>
      </c>
      <c r="AT17" s="4">
        <f t="shared" si="36"/>
        <v>0</v>
      </c>
      <c r="AU17" s="6">
        <f t="shared" si="37"/>
        <v>0</v>
      </c>
      <c r="AV17" s="4" t="str">
        <f t="shared" si="38"/>
        <v/>
      </c>
      <c r="AW17" s="4">
        <f t="shared" si="39"/>
        <v>0</v>
      </c>
      <c r="AX17" s="4" t="str">
        <f>_xlfn.XLOOKUP(AW17,Sheet2!$Q$3:$Q$66,Sheet2!$R$3:$R$66,"**")</f>
        <v>0</v>
      </c>
      <c r="AY17" s="4">
        <f t="shared" si="40"/>
        <v>0</v>
      </c>
      <c r="AZ17" s="16" t="str">
        <f t="shared" si="41"/>
        <v>SKPBN</v>
      </c>
    </row>
    <row r="18" spans="2:52" x14ac:dyDescent="0.35">
      <c r="B18" s="3">
        <v>22</v>
      </c>
      <c r="C18" s="1">
        <f t="shared" si="43"/>
        <v>53</v>
      </c>
      <c r="D18" s="2">
        <v>0</v>
      </c>
      <c r="E18" s="2" t="str">
        <f>_xlfn.XLOOKUP(C18,Sheet2!$N$3:$N$1000,Sheet2!$O$3:$O$1000,"")</f>
        <v/>
      </c>
      <c r="F18" s="9"/>
      <c r="G18" s="4" t="str">
        <f t="shared" si="0"/>
        <v>0</v>
      </c>
      <c r="H18" s="4">
        <f t="shared" si="1"/>
        <v>0</v>
      </c>
      <c r="I18" s="6">
        <f t="shared" si="2"/>
        <v>0</v>
      </c>
      <c r="J18" s="6">
        <f t="shared" si="3"/>
        <v>0</v>
      </c>
      <c r="K18" s="6">
        <f t="shared" si="4"/>
        <v>0</v>
      </c>
      <c r="L18" s="6">
        <f t="shared" si="5"/>
        <v>0</v>
      </c>
      <c r="M18" s="6">
        <f t="shared" si="6"/>
        <v>0</v>
      </c>
      <c r="N18" s="6">
        <f t="shared" si="7"/>
        <v>0</v>
      </c>
      <c r="O18" s="13">
        <f t="shared" si="12"/>
        <v>0</v>
      </c>
      <c r="P18" s="4">
        <f t="shared" si="13"/>
        <v>0</v>
      </c>
      <c r="Q18" s="4">
        <f t="shared" si="14"/>
        <v>0</v>
      </c>
      <c r="R18">
        <f t="shared" si="15"/>
        <v>0</v>
      </c>
      <c r="S18" s="4">
        <f t="shared" si="16"/>
        <v>0</v>
      </c>
      <c r="T18" s="15">
        <f t="shared" si="17"/>
        <v>0</v>
      </c>
      <c r="U18" s="4">
        <f t="shared" si="18"/>
        <v>0</v>
      </c>
      <c r="V18" s="4">
        <f t="shared" si="19"/>
        <v>0</v>
      </c>
      <c r="W18" s="4">
        <f t="shared" si="20"/>
        <v>0</v>
      </c>
      <c r="X18" s="6">
        <f t="shared" si="21"/>
        <v>0</v>
      </c>
      <c r="Y18" s="4">
        <f t="shared" si="22"/>
        <v>0</v>
      </c>
      <c r="Z18" s="6">
        <f t="shared" si="23"/>
        <v>0</v>
      </c>
      <c r="AA18" s="18">
        <f t="shared" si="24"/>
        <v>0</v>
      </c>
      <c r="AB18" s="9" t="str">
        <f t="shared" si="25"/>
        <v>0</v>
      </c>
      <c r="AC18" s="9" t="str">
        <f>_xlfn.XLOOKUP(R18,Sheet2!$H$3:$H$258,Sheet2!$I$3:$I$258,"-----")</f>
        <v>0</v>
      </c>
      <c r="AD18" s="9" t="str">
        <f>_xlfn.XLOOKUP(VALUE(AE18),Sheet2!$N$3:$N$1000,Sheet2!$O$3:$O$1000,"********")</f>
        <v>********</v>
      </c>
      <c r="AE18" t="str">
        <f t="shared" si="8"/>
        <v>53</v>
      </c>
      <c r="AF18" s="9" t="str">
        <f>IF(R18&lt;200,"+"&amp;TEXT(R18,"0"),"-"&amp;TEXT(_xlfn.XLOOKUP(R18,Sheet2!$K$3:$K$130,Sheet2!$L$3:$L$130,"-----"),"0"))</f>
        <v>+0</v>
      </c>
      <c r="AG18" s="9" t="str">
        <f t="shared" si="26"/>
        <v/>
      </c>
      <c r="AH18" s="9" t="str">
        <f t="shared" si="27"/>
        <v>JMP 0</v>
      </c>
      <c r="AI18" t="str">
        <f t="shared" si="28"/>
        <v>0,0</v>
      </c>
      <c r="AJ18" s="16" t="str">
        <f t="shared" si="29"/>
        <v>0</v>
      </c>
      <c r="AK18" t="str">
        <f t="shared" si="30"/>
        <v>COM 0,0</v>
      </c>
      <c r="AL18" s="4" t="str">
        <f t="shared" si="31"/>
        <v>COM</v>
      </c>
      <c r="AM18" s="4" t="str">
        <f t="shared" si="32"/>
        <v/>
      </c>
      <c r="AN18" s="4" t="str">
        <f t="shared" si="33"/>
        <v/>
      </c>
      <c r="AO18" s="4" t="str">
        <f t="shared" si="34"/>
        <v/>
      </c>
      <c r="AP18" s="15" t="str">
        <f t="shared" si="35"/>
        <v/>
      </c>
      <c r="AQ18" s="9" t="str">
        <f>_xlfn.XLOOKUP(D18,Sheet2!$E$3:$E$101,Sheet2!$F$3:$F$101,"******************")</f>
        <v>0</v>
      </c>
      <c r="AR18" s="33" t="str">
        <f t="shared" si="9"/>
        <v>NIO 0</v>
      </c>
      <c r="AS18" s="9" t="str">
        <f t="shared" si="10"/>
        <v>DOC</v>
      </c>
      <c r="AT18" s="4">
        <f t="shared" si="36"/>
        <v>0</v>
      </c>
      <c r="AU18" s="6">
        <f t="shared" si="37"/>
        <v>0</v>
      </c>
      <c r="AV18" s="4" t="str">
        <f t="shared" si="38"/>
        <v/>
      </c>
      <c r="AW18" s="4">
        <f t="shared" si="39"/>
        <v>0</v>
      </c>
      <c r="AX18" s="4" t="str">
        <f>_xlfn.XLOOKUP(AW18,Sheet2!$Q$3:$Q$66,Sheet2!$R$3:$R$66,"**")</f>
        <v>0</v>
      </c>
      <c r="AY18" s="4">
        <f t="shared" si="40"/>
        <v>0</v>
      </c>
      <c r="AZ18" s="16" t="str">
        <f t="shared" si="41"/>
        <v>SKPBN</v>
      </c>
    </row>
    <row r="19" spans="2:52" x14ac:dyDescent="0.35">
      <c r="B19" s="3">
        <f t="shared" si="42"/>
        <v>23</v>
      </c>
      <c r="C19" s="1">
        <f t="shared" si="43"/>
        <v>54</v>
      </c>
      <c r="D19" s="2">
        <v>40000</v>
      </c>
      <c r="E19" s="2" t="str">
        <f>_xlfn.XLOOKUP(C19,Sheet2!$N$3:$N$1000,Sheet2!$O$3:$O$1000,"")</f>
        <v/>
      </c>
      <c r="F19" s="9"/>
      <c r="G19" s="4" t="str">
        <f t="shared" si="0"/>
        <v>100</v>
      </c>
      <c r="H19" s="4">
        <f t="shared" si="1"/>
        <v>0</v>
      </c>
      <c r="I19" s="6">
        <f t="shared" si="2"/>
        <v>0</v>
      </c>
      <c r="J19" s="6">
        <f t="shared" si="3"/>
        <v>4</v>
      </c>
      <c r="K19" s="6">
        <f t="shared" si="4"/>
        <v>0</v>
      </c>
      <c r="L19" s="6">
        <f t="shared" si="5"/>
        <v>0</v>
      </c>
      <c r="M19" s="6">
        <f t="shared" si="6"/>
        <v>0</v>
      </c>
      <c r="N19" s="6">
        <f t="shared" si="7"/>
        <v>0</v>
      </c>
      <c r="O19" s="13">
        <f t="shared" si="12"/>
        <v>8</v>
      </c>
      <c r="P19" s="4">
        <f t="shared" si="13"/>
        <v>2</v>
      </c>
      <c r="Q19" s="4">
        <f t="shared" si="14"/>
        <v>0</v>
      </c>
      <c r="R19">
        <f t="shared" si="15"/>
        <v>0</v>
      </c>
      <c r="S19" s="4">
        <f t="shared" si="16"/>
        <v>0</v>
      </c>
      <c r="T19" s="15">
        <f t="shared" si="17"/>
        <v>0</v>
      </c>
      <c r="U19" s="4">
        <f t="shared" si="18"/>
        <v>2</v>
      </c>
      <c r="V19" s="4">
        <f t="shared" si="19"/>
        <v>0</v>
      </c>
      <c r="W19" s="4">
        <f t="shared" si="20"/>
        <v>0</v>
      </c>
      <c r="X19" s="6">
        <f t="shared" si="21"/>
        <v>0</v>
      </c>
      <c r="Y19" s="4">
        <f t="shared" si="22"/>
        <v>0</v>
      </c>
      <c r="Z19" s="6">
        <f t="shared" si="23"/>
        <v>0</v>
      </c>
      <c r="AA19" s="18">
        <f t="shared" si="24"/>
        <v>0</v>
      </c>
      <c r="AB19" s="9" t="str">
        <f t="shared" si="25"/>
        <v>0</v>
      </c>
      <c r="AC19" s="9" t="str">
        <f>_xlfn.XLOOKUP(R19,Sheet2!$H$3:$H$258,Sheet2!$I$3:$I$258,"-----")</f>
        <v>0</v>
      </c>
      <c r="AD19" s="9" t="str">
        <f>_xlfn.XLOOKUP(VALUE(AE19),Sheet2!$N$3:$N$1000,Sheet2!$O$3:$O$1000,"********")</f>
        <v>********</v>
      </c>
      <c r="AE19" t="str">
        <f t="shared" si="8"/>
        <v>54</v>
      </c>
      <c r="AF19" s="9" t="str">
        <f>IF(R19&lt;200,"+"&amp;TEXT(R19,"0"),"-"&amp;TEXT(_xlfn.XLOOKUP(R19,Sheet2!$K$3:$K$130,Sheet2!$L$3:$L$130,"-----"),"0"))</f>
        <v>+0</v>
      </c>
      <c r="AG19" s="9" t="str">
        <f t="shared" si="26"/>
        <v/>
      </c>
      <c r="AH19" s="9" t="str">
        <f t="shared" si="27"/>
        <v>JMP 0</v>
      </c>
      <c r="AI19" t="str">
        <f t="shared" si="28"/>
        <v>0,0</v>
      </c>
      <c r="AJ19" s="16" t="str">
        <f t="shared" si="29"/>
        <v>0</v>
      </c>
      <c r="AK19" t="str">
        <f t="shared" si="30"/>
        <v>COM 2,0</v>
      </c>
      <c r="AL19" s="4" t="str">
        <f t="shared" si="31"/>
        <v>COM</v>
      </c>
      <c r="AM19" s="4" t="str">
        <f t="shared" si="32"/>
        <v/>
      </c>
      <c r="AN19" s="4" t="str">
        <f t="shared" si="33"/>
        <v/>
      </c>
      <c r="AO19" s="4" t="str">
        <f t="shared" si="34"/>
        <v/>
      </c>
      <c r="AP19" s="15" t="str">
        <f t="shared" si="35"/>
        <v/>
      </c>
      <c r="AQ19" s="9" t="str">
        <f>_xlfn.XLOOKUP(D19,Sheet2!$E$3:$E$101,Sheet2!$F$3:$F$101,"******************")</f>
        <v>******************</v>
      </c>
      <c r="AR19" s="33" t="str">
        <f t="shared" si="9"/>
        <v>NIO 0</v>
      </c>
      <c r="AS19" s="9" t="str">
        <f t="shared" si="10"/>
        <v>DOC</v>
      </c>
      <c r="AT19" s="4">
        <f t="shared" si="36"/>
        <v>0</v>
      </c>
      <c r="AU19" s="6">
        <f t="shared" si="37"/>
        <v>0</v>
      </c>
      <c r="AV19" s="4" t="str">
        <f t="shared" si="38"/>
        <v/>
      </c>
      <c r="AW19" s="4">
        <f t="shared" si="39"/>
        <v>0</v>
      </c>
      <c r="AX19" s="4" t="str">
        <f>_xlfn.XLOOKUP(AW19,Sheet2!$Q$3:$Q$66,Sheet2!$R$3:$R$66,"**")</f>
        <v>0</v>
      </c>
      <c r="AY19" s="4">
        <f t="shared" si="40"/>
        <v>0</v>
      </c>
      <c r="AZ19" s="16" t="str">
        <f t="shared" si="41"/>
        <v>SKPBN</v>
      </c>
    </row>
    <row r="20" spans="2:52" x14ac:dyDescent="0.35">
      <c r="B20" s="3">
        <f t="shared" si="42"/>
        <v>24</v>
      </c>
      <c r="C20" s="1">
        <f t="shared" si="43"/>
        <v>55</v>
      </c>
      <c r="D20" s="2">
        <v>100000</v>
      </c>
      <c r="E20" s="2" t="str">
        <f>_xlfn.XLOOKUP(C20,Sheet2!$N$3:$N$1000,Sheet2!$O$3:$O$1000,"")</f>
        <v/>
      </c>
      <c r="F20" s="9"/>
      <c r="G20" s="4" t="str">
        <f t="shared" si="0"/>
        <v>200</v>
      </c>
      <c r="H20" s="4">
        <f t="shared" si="1"/>
        <v>0</v>
      </c>
      <c r="I20" s="6">
        <f t="shared" si="2"/>
        <v>1</v>
      </c>
      <c r="J20" s="6">
        <f t="shared" si="3"/>
        <v>0</v>
      </c>
      <c r="K20" s="6">
        <f t="shared" si="4"/>
        <v>0</v>
      </c>
      <c r="L20" s="6">
        <f t="shared" si="5"/>
        <v>0</v>
      </c>
      <c r="M20" s="6">
        <f t="shared" si="6"/>
        <v>0</v>
      </c>
      <c r="N20" s="6">
        <f t="shared" si="7"/>
        <v>0</v>
      </c>
      <c r="O20" s="13">
        <f t="shared" si="12"/>
        <v>16</v>
      </c>
      <c r="P20" s="4">
        <f t="shared" si="13"/>
        <v>4</v>
      </c>
      <c r="Q20" s="4">
        <f t="shared" si="14"/>
        <v>0</v>
      </c>
      <c r="R20">
        <f t="shared" si="15"/>
        <v>0</v>
      </c>
      <c r="S20" s="4">
        <f t="shared" si="16"/>
        <v>0</v>
      </c>
      <c r="T20" s="15">
        <f t="shared" si="17"/>
        <v>0</v>
      </c>
      <c r="U20" s="4">
        <f t="shared" si="18"/>
        <v>0</v>
      </c>
      <c r="V20" s="4">
        <f t="shared" si="19"/>
        <v>0</v>
      </c>
      <c r="W20" s="4">
        <f t="shared" si="20"/>
        <v>0</v>
      </c>
      <c r="X20" s="6">
        <f t="shared" si="21"/>
        <v>0</v>
      </c>
      <c r="Y20" s="4">
        <f t="shared" si="22"/>
        <v>0</v>
      </c>
      <c r="Z20" s="6">
        <f t="shared" si="23"/>
        <v>0</v>
      </c>
      <c r="AA20" s="18">
        <f t="shared" si="24"/>
        <v>0</v>
      </c>
      <c r="AB20" s="9" t="str">
        <f t="shared" si="25"/>
        <v>0</v>
      </c>
      <c r="AC20" s="9" t="str">
        <f>_xlfn.XLOOKUP(R20,Sheet2!$H$3:$H$258,Sheet2!$I$3:$I$258,"-----")</f>
        <v>0</v>
      </c>
      <c r="AD20" s="9" t="str">
        <f>_xlfn.XLOOKUP(VALUE(AE20),Sheet2!$N$3:$N$1000,Sheet2!$O$3:$O$1000,"********")</f>
        <v>********</v>
      </c>
      <c r="AE20" t="str">
        <f t="shared" si="8"/>
        <v>55</v>
      </c>
      <c r="AF20" s="9" t="str">
        <f>IF(R20&lt;200,"+"&amp;TEXT(R20,"0"),"-"&amp;TEXT(_xlfn.XLOOKUP(R20,Sheet2!$K$3:$K$130,Sheet2!$L$3:$L$130,"-----"),"0"))</f>
        <v>+0</v>
      </c>
      <c r="AG20" s="9" t="str">
        <f t="shared" si="26"/>
        <v/>
      </c>
      <c r="AH20" s="9" t="str">
        <f t="shared" si="27"/>
        <v>JMP 0</v>
      </c>
      <c r="AI20" t="str">
        <f t="shared" si="28"/>
        <v>0,0</v>
      </c>
      <c r="AJ20" s="16" t="str">
        <f t="shared" si="29"/>
        <v>0</v>
      </c>
      <c r="AK20" t="str">
        <f t="shared" si="30"/>
        <v>COM 0,0</v>
      </c>
      <c r="AL20" s="4" t="str">
        <f t="shared" si="31"/>
        <v>COM</v>
      </c>
      <c r="AM20" s="4" t="str">
        <f t="shared" si="32"/>
        <v/>
      </c>
      <c r="AN20" s="4" t="str">
        <f t="shared" si="33"/>
        <v/>
      </c>
      <c r="AO20" s="4" t="str">
        <f t="shared" si="34"/>
        <v/>
      </c>
      <c r="AP20" s="15" t="str">
        <f t="shared" si="35"/>
        <v/>
      </c>
      <c r="AQ20" s="9" t="str">
        <f>_xlfn.XLOOKUP(D20,Sheet2!$E$3:$E$101,Sheet2!$F$3:$F$101,"******************")</f>
        <v>******************</v>
      </c>
      <c r="AR20" s="33" t="str">
        <f t="shared" si="9"/>
        <v>NIO 0</v>
      </c>
      <c r="AS20" s="9" t="str">
        <f t="shared" si="10"/>
        <v>DOC</v>
      </c>
      <c r="AT20" s="4">
        <f t="shared" si="36"/>
        <v>0</v>
      </c>
      <c r="AU20" s="6">
        <f t="shared" si="37"/>
        <v>0</v>
      </c>
      <c r="AV20" s="4" t="str">
        <f t="shared" si="38"/>
        <v/>
      </c>
      <c r="AW20" s="4">
        <f t="shared" si="39"/>
        <v>0</v>
      </c>
      <c r="AX20" s="4" t="str">
        <f>_xlfn.XLOOKUP(AW20,Sheet2!$Q$3:$Q$66,Sheet2!$R$3:$R$66,"**")</f>
        <v>0</v>
      </c>
      <c r="AY20" s="4">
        <f t="shared" si="40"/>
        <v>0</v>
      </c>
      <c r="AZ20" s="16" t="str">
        <f t="shared" si="41"/>
        <v>SKPBN</v>
      </c>
    </row>
    <row r="21" spans="2:52" x14ac:dyDescent="0.35">
      <c r="B21" s="3">
        <f t="shared" si="42"/>
        <v>25</v>
      </c>
      <c r="C21" s="1">
        <f t="shared" si="43"/>
        <v>56</v>
      </c>
      <c r="D21" s="2">
        <v>140000</v>
      </c>
      <c r="E21" s="2" t="str">
        <f>_xlfn.XLOOKUP(C21,Sheet2!$N$3:$N$1000,Sheet2!$O$3:$O$1000,"")</f>
        <v/>
      </c>
      <c r="F21" s="9"/>
      <c r="G21" s="4" t="str">
        <f t="shared" si="0"/>
        <v>300</v>
      </c>
      <c r="H21" s="4">
        <f t="shared" si="1"/>
        <v>0</v>
      </c>
      <c r="I21" s="6">
        <f t="shared" si="2"/>
        <v>1</v>
      </c>
      <c r="J21" s="6">
        <f t="shared" si="3"/>
        <v>4</v>
      </c>
      <c r="K21" s="6">
        <f t="shared" si="4"/>
        <v>0</v>
      </c>
      <c r="L21" s="6">
        <f t="shared" si="5"/>
        <v>0</v>
      </c>
      <c r="M21" s="6">
        <f t="shared" si="6"/>
        <v>0</v>
      </c>
      <c r="N21" s="6">
        <f t="shared" si="7"/>
        <v>0</v>
      </c>
      <c r="O21" s="13">
        <f t="shared" si="12"/>
        <v>24</v>
      </c>
      <c r="P21" s="4">
        <f t="shared" si="13"/>
        <v>6</v>
      </c>
      <c r="Q21" s="4">
        <f t="shared" si="14"/>
        <v>0</v>
      </c>
      <c r="R21">
        <f t="shared" si="15"/>
        <v>0</v>
      </c>
      <c r="S21" s="4">
        <f t="shared" si="16"/>
        <v>0</v>
      </c>
      <c r="T21" s="15">
        <f t="shared" si="17"/>
        <v>0</v>
      </c>
      <c r="U21" s="4">
        <f t="shared" si="18"/>
        <v>2</v>
      </c>
      <c r="V21" s="4">
        <f t="shared" si="19"/>
        <v>0</v>
      </c>
      <c r="W21" s="4">
        <f t="shared" si="20"/>
        <v>0</v>
      </c>
      <c r="X21" s="6">
        <f t="shared" si="21"/>
        <v>0</v>
      </c>
      <c r="Y21" s="4">
        <f t="shared" si="22"/>
        <v>0</v>
      </c>
      <c r="Z21" s="6">
        <f t="shared" si="23"/>
        <v>0</v>
      </c>
      <c r="AA21" s="18">
        <f t="shared" si="24"/>
        <v>0</v>
      </c>
      <c r="AB21" s="9" t="str">
        <f t="shared" si="25"/>
        <v>0</v>
      </c>
      <c r="AC21" s="9" t="str">
        <f>_xlfn.XLOOKUP(R21,Sheet2!$H$3:$H$258,Sheet2!$I$3:$I$258,"-----")</f>
        <v>0</v>
      </c>
      <c r="AD21" s="9" t="str">
        <f>_xlfn.XLOOKUP(VALUE(AE21),Sheet2!$N$3:$N$1000,Sheet2!$O$3:$O$1000,"********")</f>
        <v>********</v>
      </c>
      <c r="AE21" t="str">
        <f t="shared" si="8"/>
        <v>56</v>
      </c>
      <c r="AF21" s="9" t="str">
        <f>IF(R21&lt;200,"+"&amp;TEXT(R21,"0"),"-"&amp;TEXT(_xlfn.XLOOKUP(R21,Sheet2!$K$3:$K$130,Sheet2!$L$3:$L$130,"-----"),"0"))</f>
        <v>+0</v>
      </c>
      <c r="AG21" s="9" t="str">
        <f t="shared" si="26"/>
        <v/>
      </c>
      <c r="AH21" s="9" t="str">
        <f t="shared" si="27"/>
        <v>JMP 0</v>
      </c>
      <c r="AI21" t="str">
        <f t="shared" si="28"/>
        <v>0,0</v>
      </c>
      <c r="AJ21" s="16" t="str">
        <f t="shared" si="29"/>
        <v>0</v>
      </c>
      <c r="AK21" t="str">
        <f t="shared" si="30"/>
        <v>COM 2,0</v>
      </c>
      <c r="AL21" s="4" t="str">
        <f t="shared" si="31"/>
        <v>COM</v>
      </c>
      <c r="AM21" s="4" t="str">
        <f t="shared" si="32"/>
        <v/>
      </c>
      <c r="AN21" s="4" t="str">
        <f t="shared" si="33"/>
        <v/>
      </c>
      <c r="AO21" s="4" t="str">
        <f t="shared" si="34"/>
        <v/>
      </c>
      <c r="AP21" s="15" t="str">
        <f t="shared" si="35"/>
        <v/>
      </c>
      <c r="AQ21" s="9" t="str">
        <f>_xlfn.XLOOKUP(D21,Sheet2!$E$3:$E$101,Sheet2!$F$3:$F$101,"******************")</f>
        <v>******************</v>
      </c>
      <c r="AR21" s="33" t="str">
        <f t="shared" si="9"/>
        <v>NIO 0</v>
      </c>
      <c r="AS21" s="9" t="str">
        <f t="shared" si="10"/>
        <v>DOC</v>
      </c>
      <c r="AT21" s="4">
        <f t="shared" si="36"/>
        <v>0</v>
      </c>
      <c r="AU21" s="6">
        <f t="shared" si="37"/>
        <v>0</v>
      </c>
      <c r="AV21" s="4" t="str">
        <f t="shared" si="38"/>
        <v/>
      </c>
      <c r="AW21" s="4">
        <f t="shared" si="39"/>
        <v>0</v>
      </c>
      <c r="AX21" s="4" t="str">
        <f>_xlfn.XLOOKUP(AW21,Sheet2!$Q$3:$Q$66,Sheet2!$R$3:$R$66,"**")</f>
        <v>0</v>
      </c>
      <c r="AY21" s="4">
        <f t="shared" si="40"/>
        <v>0</v>
      </c>
      <c r="AZ21" s="16" t="str">
        <f t="shared" si="41"/>
        <v>SKPBN</v>
      </c>
    </row>
    <row r="22" spans="2:52" x14ac:dyDescent="0.35">
      <c r="B22" s="3">
        <f t="shared" si="42"/>
        <v>26</v>
      </c>
      <c r="C22" s="1">
        <f t="shared" si="43"/>
        <v>57</v>
      </c>
      <c r="D22" s="2">
        <v>1</v>
      </c>
      <c r="E22" s="2" t="str">
        <f>_xlfn.XLOOKUP(C22,Sheet2!$N$3:$N$1000,Sheet2!$O$3:$O$1000,"")</f>
        <v/>
      </c>
      <c r="F22" s="9"/>
      <c r="G22" s="4" t="str">
        <f t="shared" si="0"/>
        <v>0</v>
      </c>
      <c r="H22" s="4">
        <f t="shared" si="1"/>
        <v>1</v>
      </c>
      <c r="I22" s="6">
        <f t="shared" si="2"/>
        <v>0</v>
      </c>
      <c r="J22" s="6">
        <f t="shared" si="3"/>
        <v>0</v>
      </c>
      <c r="K22" s="6">
        <f t="shared" si="4"/>
        <v>0</v>
      </c>
      <c r="L22" s="6">
        <f t="shared" si="5"/>
        <v>0</v>
      </c>
      <c r="M22" s="6">
        <f t="shared" si="6"/>
        <v>0</v>
      </c>
      <c r="N22" s="6">
        <f t="shared" si="7"/>
        <v>1</v>
      </c>
      <c r="O22" s="13">
        <f t="shared" si="12"/>
        <v>0</v>
      </c>
      <c r="P22" s="4">
        <f t="shared" si="13"/>
        <v>0</v>
      </c>
      <c r="Q22" s="4">
        <f t="shared" si="14"/>
        <v>0</v>
      </c>
      <c r="R22">
        <f t="shared" si="15"/>
        <v>1</v>
      </c>
      <c r="S22" s="4">
        <f t="shared" si="16"/>
        <v>0</v>
      </c>
      <c r="T22" s="15">
        <f t="shared" si="17"/>
        <v>0</v>
      </c>
      <c r="U22" s="4">
        <f t="shared" si="18"/>
        <v>0</v>
      </c>
      <c r="V22" s="4">
        <f t="shared" si="19"/>
        <v>0</v>
      </c>
      <c r="W22" s="4">
        <f t="shared" si="20"/>
        <v>0</v>
      </c>
      <c r="X22" s="6">
        <f t="shared" si="21"/>
        <v>0</v>
      </c>
      <c r="Y22" s="4">
        <f t="shared" si="22"/>
        <v>0</v>
      </c>
      <c r="Z22" s="6">
        <f t="shared" si="23"/>
        <v>0</v>
      </c>
      <c r="AA22" s="18">
        <f t="shared" si="24"/>
        <v>1</v>
      </c>
      <c r="AB22" s="9" t="str">
        <f t="shared" si="25"/>
        <v>1</v>
      </c>
      <c r="AC22" s="9" t="str">
        <f>_xlfn.XLOOKUP(R22,Sheet2!$H$3:$H$258,Sheet2!$I$3:$I$258,"-----")</f>
        <v>1</v>
      </c>
      <c r="AD22" s="9" t="str">
        <f>_xlfn.XLOOKUP(VALUE(AE22),Sheet2!$N$3:$N$1000,Sheet2!$O$3:$O$1000,"********")</f>
        <v>********</v>
      </c>
      <c r="AE22" t="str">
        <f t="shared" si="8"/>
        <v>60</v>
      </c>
      <c r="AF22" s="9" t="str">
        <f>IF(R22&lt;200,"+"&amp;TEXT(R22,"0"),"-"&amp;TEXT(_xlfn.XLOOKUP(R22,Sheet2!$K$3:$K$130,Sheet2!$L$3:$L$130,"-----"),"0"))</f>
        <v>+1</v>
      </c>
      <c r="AG22" s="9" t="str">
        <f t="shared" si="26"/>
        <v/>
      </c>
      <c r="AH22" s="9" t="str">
        <f t="shared" si="27"/>
        <v>JMP 1</v>
      </c>
      <c r="AI22" t="str">
        <f t="shared" si="28"/>
        <v>0,1</v>
      </c>
      <c r="AJ22" s="16" t="str">
        <f t="shared" si="29"/>
        <v>1</v>
      </c>
      <c r="AK22" t="str">
        <f t="shared" si="30"/>
        <v>COM 0,0,SKP</v>
      </c>
      <c r="AL22" s="4" t="str">
        <f t="shared" si="31"/>
        <v>COM</v>
      </c>
      <c r="AM22" s="4" t="str">
        <f t="shared" si="32"/>
        <v/>
      </c>
      <c r="AN22" s="4" t="str">
        <f t="shared" si="33"/>
        <v/>
      </c>
      <c r="AO22" s="4" t="str">
        <f t="shared" si="34"/>
        <v/>
      </c>
      <c r="AP22" s="15" t="str">
        <f t="shared" si="35"/>
        <v>,SKP</v>
      </c>
      <c r="AQ22" s="9" t="str">
        <f>_xlfn.XLOOKUP(D22,Sheet2!$E$3:$E$101,Sheet2!$F$3:$F$101,"******************")</f>
        <v>******************</v>
      </c>
      <c r="AR22" s="33" t="str">
        <f t="shared" si="9"/>
        <v>NIO MDV</v>
      </c>
      <c r="AS22" s="9" t="str">
        <f t="shared" si="10"/>
        <v>DOC</v>
      </c>
      <c r="AT22" s="4">
        <f t="shared" si="36"/>
        <v>0</v>
      </c>
      <c r="AU22" s="6">
        <f t="shared" si="37"/>
        <v>0</v>
      </c>
      <c r="AV22" s="4" t="str">
        <f t="shared" si="38"/>
        <v/>
      </c>
      <c r="AW22" s="4">
        <f t="shared" si="39"/>
        <v>1</v>
      </c>
      <c r="AX22" s="4" t="str">
        <f>_xlfn.XLOOKUP(AW22,Sheet2!$Q$3:$Q$66,Sheet2!$R$3:$R$66,"**")</f>
        <v>MDV</v>
      </c>
      <c r="AY22" s="4">
        <f t="shared" si="40"/>
        <v>0</v>
      </c>
      <c r="AZ22" s="16" t="str">
        <f t="shared" si="41"/>
        <v>SKPBN</v>
      </c>
    </row>
    <row r="23" spans="2:52" x14ac:dyDescent="0.35">
      <c r="B23" s="3">
        <f t="shared" si="42"/>
        <v>27</v>
      </c>
      <c r="C23" s="1">
        <f t="shared" si="43"/>
        <v>60</v>
      </c>
      <c r="D23" s="2">
        <v>2</v>
      </c>
      <c r="E23" s="2" t="str">
        <f>_xlfn.XLOOKUP(C23,Sheet2!$N$3:$N$1000,Sheet2!$O$3:$O$1000,"")</f>
        <v/>
      </c>
      <c r="F23" s="9"/>
      <c r="G23" s="4" t="str">
        <f t="shared" si="0"/>
        <v>0</v>
      </c>
      <c r="H23" s="4">
        <f t="shared" si="1"/>
        <v>2</v>
      </c>
      <c r="I23" s="6">
        <f t="shared" si="2"/>
        <v>0</v>
      </c>
      <c r="J23" s="6">
        <f t="shared" si="3"/>
        <v>0</v>
      </c>
      <c r="K23" s="6">
        <f t="shared" si="4"/>
        <v>0</v>
      </c>
      <c r="L23" s="6">
        <f t="shared" si="5"/>
        <v>0</v>
      </c>
      <c r="M23" s="6">
        <f t="shared" si="6"/>
        <v>0</v>
      </c>
      <c r="N23" s="6">
        <f t="shared" si="7"/>
        <v>2</v>
      </c>
      <c r="O23" s="13">
        <f t="shared" si="12"/>
        <v>0</v>
      </c>
      <c r="P23" s="4">
        <f t="shared" si="13"/>
        <v>0</v>
      </c>
      <c r="Q23" s="4">
        <f t="shared" si="14"/>
        <v>0</v>
      </c>
      <c r="R23">
        <f t="shared" si="15"/>
        <v>2</v>
      </c>
      <c r="S23" s="4">
        <f t="shared" si="16"/>
        <v>0</v>
      </c>
      <c r="T23" s="15">
        <f t="shared" si="17"/>
        <v>0</v>
      </c>
      <c r="U23" s="4">
        <f t="shared" si="18"/>
        <v>0</v>
      </c>
      <c r="V23" s="4">
        <f t="shared" si="19"/>
        <v>0</v>
      </c>
      <c r="W23" s="4">
        <f t="shared" si="20"/>
        <v>0</v>
      </c>
      <c r="X23" s="6">
        <f t="shared" si="21"/>
        <v>0</v>
      </c>
      <c r="Y23" s="4">
        <f t="shared" si="22"/>
        <v>0</v>
      </c>
      <c r="Z23" s="6">
        <f t="shared" si="23"/>
        <v>0</v>
      </c>
      <c r="AA23" s="18">
        <f t="shared" si="24"/>
        <v>2</v>
      </c>
      <c r="AB23" s="9" t="str">
        <f t="shared" si="25"/>
        <v>*****</v>
      </c>
      <c r="AC23" s="9" t="str">
        <f>_xlfn.XLOOKUP(R23,Sheet2!$H$3:$H$258,Sheet2!$I$3:$I$258,"-----")</f>
        <v>*****</v>
      </c>
      <c r="AD23" s="9" t="str">
        <f>_xlfn.XLOOKUP(VALUE(AE23),Sheet2!$N$3:$N$1000,Sheet2!$O$3:$O$1000,"********")</f>
        <v>********</v>
      </c>
      <c r="AE23" t="str">
        <f t="shared" si="8"/>
        <v>62</v>
      </c>
      <c r="AF23" s="9" t="str">
        <f>IF(R23&lt;200,"+"&amp;TEXT(R23,"0"),"-"&amp;TEXT(_xlfn.XLOOKUP(R23,Sheet2!$K$3:$K$130,Sheet2!$L$3:$L$130,"-----"),"0"))</f>
        <v>+2</v>
      </c>
      <c r="AG23" s="9" t="str">
        <f t="shared" si="26"/>
        <v/>
      </c>
      <c r="AH23" s="9" t="str">
        <f t="shared" si="27"/>
        <v>JMP *****</v>
      </c>
      <c r="AI23" t="str">
        <f t="shared" si="28"/>
        <v>0,*****</v>
      </c>
      <c r="AJ23" s="16" t="str">
        <f t="shared" si="29"/>
        <v>*****</v>
      </c>
      <c r="AK23" t="str">
        <f t="shared" si="30"/>
        <v>COM 0,0,SZC</v>
      </c>
      <c r="AL23" s="4" t="str">
        <f t="shared" si="31"/>
        <v>COM</v>
      </c>
      <c r="AM23" s="4" t="str">
        <f t="shared" si="32"/>
        <v/>
      </c>
      <c r="AN23" s="4" t="str">
        <f t="shared" si="33"/>
        <v/>
      </c>
      <c r="AO23" s="4" t="str">
        <f t="shared" si="34"/>
        <v/>
      </c>
      <c r="AP23" s="15" t="str">
        <f t="shared" si="35"/>
        <v>,SZC</v>
      </c>
      <c r="AQ23" s="9" t="str">
        <f>_xlfn.XLOOKUP(D23,Sheet2!$E$3:$E$101,Sheet2!$F$3:$F$101,"******************")</f>
        <v>******************</v>
      </c>
      <c r="AR23" s="33" t="str">
        <f t="shared" si="9"/>
        <v>NIO MAP0</v>
      </c>
      <c r="AS23" s="9" t="str">
        <f t="shared" si="10"/>
        <v>DOC</v>
      </c>
      <c r="AT23" s="4">
        <f t="shared" si="36"/>
        <v>0</v>
      </c>
      <c r="AU23" s="6">
        <f t="shared" si="37"/>
        <v>0</v>
      </c>
      <c r="AV23" s="4" t="str">
        <f t="shared" si="38"/>
        <v/>
      </c>
      <c r="AW23" s="4">
        <f t="shared" si="39"/>
        <v>2</v>
      </c>
      <c r="AX23" s="4" t="str">
        <f>_xlfn.XLOOKUP(AW23,Sheet2!$Q$3:$Q$66,Sheet2!$R$3:$R$66,"**")</f>
        <v>MAP0</v>
      </c>
      <c r="AY23" s="4">
        <f t="shared" si="40"/>
        <v>0</v>
      </c>
      <c r="AZ23" s="16" t="str">
        <f t="shared" si="41"/>
        <v>SKPBN</v>
      </c>
    </row>
    <row r="24" spans="2:52" x14ac:dyDescent="0.35">
      <c r="B24" s="3">
        <f t="shared" si="42"/>
        <v>28</v>
      </c>
      <c r="C24" s="1">
        <f t="shared" si="43"/>
        <v>61</v>
      </c>
      <c r="D24" s="2">
        <v>4</v>
      </c>
      <c r="E24" s="2" t="str">
        <f>_xlfn.XLOOKUP(C24,Sheet2!$N$3:$N$1000,Sheet2!$O$3:$O$1000,"")</f>
        <v/>
      </c>
      <c r="F24" s="9"/>
      <c r="G24" s="4" t="str">
        <f t="shared" si="0"/>
        <v>0</v>
      </c>
      <c r="H24" s="4">
        <f t="shared" si="1"/>
        <v>4</v>
      </c>
      <c r="I24" s="6">
        <f t="shared" si="2"/>
        <v>0</v>
      </c>
      <c r="J24" s="6">
        <f t="shared" si="3"/>
        <v>0</v>
      </c>
      <c r="K24" s="6">
        <f t="shared" si="4"/>
        <v>0</v>
      </c>
      <c r="L24" s="6">
        <f t="shared" si="5"/>
        <v>0</v>
      </c>
      <c r="M24" s="6">
        <f t="shared" si="6"/>
        <v>0</v>
      </c>
      <c r="N24" s="6">
        <f t="shared" si="7"/>
        <v>4</v>
      </c>
      <c r="O24" s="13">
        <f t="shared" si="12"/>
        <v>0</v>
      </c>
      <c r="P24" s="4">
        <f t="shared" si="13"/>
        <v>0</v>
      </c>
      <c r="Q24" s="4">
        <f t="shared" si="14"/>
        <v>0</v>
      </c>
      <c r="R24">
        <f t="shared" si="15"/>
        <v>4</v>
      </c>
      <c r="S24" s="4">
        <f t="shared" si="16"/>
        <v>0</v>
      </c>
      <c r="T24" s="15">
        <f t="shared" si="17"/>
        <v>0</v>
      </c>
      <c r="U24" s="4">
        <f t="shared" si="18"/>
        <v>0</v>
      </c>
      <c r="V24" s="4">
        <f t="shared" si="19"/>
        <v>0</v>
      </c>
      <c r="W24" s="4">
        <f t="shared" si="20"/>
        <v>0</v>
      </c>
      <c r="X24" s="6">
        <f t="shared" si="21"/>
        <v>0</v>
      </c>
      <c r="Y24" s="4">
        <f t="shared" si="22"/>
        <v>0</v>
      </c>
      <c r="Z24" s="6">
        <f t="shared" si="23"/>
        <v>0</v>
      </c>
      <c r="AA24" s="18">
        <f t="shared" si="24"/>
        <v>4</v>
      </c>
      <c r="AB24" s="9" t="str">
        <f t="shared" si="25"/>
        <v>*****</v>
      </c>
      <c r="AC24" s="9" t="str">
        <f>_xlfn.XLOOKUP(R24,Sheet2!$H$3:$H$258,Sheet2!$I$3:$I$258,"-----")</f>
        <v>*****</v>
      </c>
      <c r="AD24" s="9" t="str">
        <f>_xlfn.XLOOKUP(VALUE(AE24),Sheet2!$N$3:$N$1000,Sheet2!$O$3:$O$1000,"********")</f>
        <v>********</v>
      </c>
      <c r="AE24" t="str">
        <f t="shared" si="8"/>
        <v>65</v>
      </c>
      <c r="AF24" s="9" t="str">
        <f>IF(R24&lt;200,"+"&amp;TEXT(R24,"0"),"-"&amp;TEXT(_xlfn.XLOOKUP(R24,Sheet2!$K$3:$K$130,Sheet2!$L$3:$L$130,"-----"),"0"))</f>
        <v>+4</v>
      </c>
      <c r="AG24" s="9" t="str">
        <f t="shared" si="26"/>
        <v/>
      </c>
      <c r="AH24" s="9" t="str">
        <f t="shared" si="27"/>
        <v>JMP *****</v>
      </c>
      <c r="AI24" t="str">
        <f t="shared" si="28"/>
        <v>0,*****</v>
      </c>
      <c r="AJ24" s="16" t="str">
        <f t="shared" si="29"/>
        <v>*****</v>
      </c>
      <c r="AK24" t="str">
        <f t="shared" si="30"/>
        <v>COM 0,0,SZR</v>
      </c>
      <c r="AL24" s="4" t="str">
        <f t="shared" si="31"/>
        <v>COM</v>
      </c>
      <c r="AM24" s="4" t="str">
        <f t="shared" si="32"/>
        <v/>
      </c>
      <c r="AN24" s="4" t="str">
        <f t="shared" si="33"/>
        <v/>
      </c>
      <c r="AO24" s="4" t="str">
        <f t="shared" si="34"/>
        <v/>
      </c>
      <c r="AP24" s="15" t="str">
        <f t="shared" si="35"/>
        <v>,SZR</v>
      </c>
      <c r="AQ24" s="9" t="str">
        <f>_xlfn.XLOOKUP(D24,Sheet2!$E$3:$E$101,Sheet2!$F$3:$F$101,"******************")</f>
        <v>******************</v>
      </c>
      <c r="AR24" s="33" t="str">
        <f t="shared" si="9"/>
        <v>NIO MAP2</v>
      </c>
      <c r="AS24" s="9" t="str">
        <f t="shared" si="10"/>
        <v>DOC</v>
      </c>
      <c r="AT24" s="4">
        <f t="shared" si="36"/>
        <v>0</v>
      </c>
      <c r="AU24" s="6">
        <f t="shared" si="37"/>
        <v>0</v>
      </c>
      <c r="AV24" s="4" t="str">
        <f t="shared" si="38"/>
        <v/>
      </c>
      <c r="AW24" s="4">
        <f t="shared" si="39"/>
        <v>4</v>
      </c>
      <c r="AX24" s="4" t="str">
        <f>_xlfn.XLOOKUP(AW24,Sheet2!$Q$3:$Q$66,Sheet2!$R$3:$R$66,"**")</f>
        <v>MAP2</v>
      </c>
      <c r="AY24" s="4">
        <f t="shared" si="40"/>
        <v>0</v>
      </c>
      <c r="AZ24" s="16" t="str">
        <f t="shared" si="41"/>
        <v>SKPBN</v>
      </c>
    </row>
    <row r="25" spans="2:52" x14ac:dyDescent="0.35">
      <c r="B25" s="3">
        <f t="shared" si="42"/>
        <v>29</v>
      </c>
      <c r="C25" s="1">
        <f t="shared" si="43"/>
        <v>62</v>
      </c>
      <c r="D25" s="2">
        <v>10</v>
      </c>
      <c r="E25" s="2" t="str">
        <f>_xlfn.XLOOKUP(C25,Sheet2!$N$3:$N$1000,Sheet2!$O$3:$O$1000,"")</f>
        <v/>
      </c>
      <c r="F25" s="9"/>
      <c r="G25" s="4" t="str">
        <f t="shared" si="0"/>
        <v>0</v>
      </c>
      <c r="H25" s="4">
        <f t="shared" si="1"/>
        <v>10</v>
      </c>
      <c r="I25" s="6">
        <f t="shared" si="2"/>
        <v>0</v>
      </c>
      <c r="J25" s="6">
        <f t="shared" si="3"/>
        <v>0</v>
      </c>
      <c r="K25" s="6">
        <f t="shared" si="4"/>
        <v>0</v>
      </c>
      <c r="L25" s="6">
        <f t="shared" si="5"/>
        <v>0</v>
      </c>
      <c r="M25" s="6">
        <f t="shared" si="6"/>
        <v>1</v>
      </c>
      <c r="N25" s="6">
        <f t="shared" si="7"/>
        <v>0</v>
      </c>
      <c r="O25" s="13">
        <f t="shared" si="12"/>
        <v>0</v>
      </c>
      <c r="P25" s="4">
        <f t="shared" si="13"/>
        <v>0</v>
      </c>
      <c r="Q25" s="4">
        <f t="shared" si="14"/>
        <v>0</v>
      </c>
      <c r="R25">
        <f t="shared" si="15"/>
        <v>10</v>
      </c>
      <c r="S25" s="4">
        <f t="shared" si="16"/>
        <v>0</v>
      </c>
      <c r="T25" s="15">
        <f t="shared" si="17"/>
        <v>0</v>
      </c>
      <c r="U25" s="4">
        <f t="shared" si="18"/>
        <v>0</v>
      </c>
      <c r="V25" s="4">
        <f t="shared" si="19"/>
        <v>0</v>
      </c>
      <c r="W25" s="4">
        <f t="shared" si="20"/>
        <v>0</v>
      </c>
      <c r="X25" s="6">
        <f t="shared" si="21"/>
        <v>0</v>
      </c>
      <c r="Y25" s="4">
        <f t="shared" si="22"/>
        <v>0</v>
      </c>
      <c r="Z25" s="6">
        <f t="shared" si="23"/>
        <v>1</v>
      </c>
      <c r="AA25" s="18">
        <f t="shared" si="24"/>
        <v>0</v>
      </c>
      <c r="AB25" s="9" t="str">
        <f t="shared" si="25"/>
        <v>IRDSK</v>
      </c>
      <c r="AC25" s="9" t="str">
        <f>_xlfn.XLOOKUP(R25,Sheet2!$H$3:$H$258,Sheet2!$I$3:$I$258,"-----")</f>
        <v>IRDSK</v>
      </c>
      <c r="AD25" s="9" t="str">
        <f>_xlfn.XLOOKUP(VALUE(AE25),Sheet2!$N$3:$N$1000,Sheet2!$O$3:$O$1000,"********")</f>
        <v>********</v>
      </c>
      <c r="AE25" t="str">
        <f t="shared" si="8"/>
        <v>72</v>
      </c>
      <c r="AF25" s="9" t="str">
        <f>IF(R25&lt;200,"+"&amp;TEXT(R25,"0"),"-"&amp;TEXT(_xlfn.XLOOKUP(R25,Sheet2!$K$3:$K$130,Sheet2!$L$3:$L$130,"-----"),"0"))</f>
        <v>+10</v>
      </c>
      <c r="AG25" s="9" t="str">
        <f t="shared" si="26"/>
        <v/>
      </c>
      <c r="AH25" s="9" t="str">
        <f t="shared" si="27"/>
        <v>JMP IRDSK</v>
      </c>
      <c r="AI25" t="str">
        <f t="shared" si="28"/>
        <v>0,IRDSK</v>
      </c>
      <c r="AJ25" s="16" t="str">
        <f t="shared" si="29"/>
        <v>IRDSK</v>
      </c>
      <c r="AK25" t="str">
        <f t="shared" si="30"/>
        <v>COM# 0,0</v>
      </c>
      <c r="AL25" s="4" t="str">
        <f t="shared" si="31"/>
        <v>COM</v>
      </c>
      <c r="AM25" s="4" t="str">
        <f t="shared" si="32"/>
        <v/>
      </c>
      <c r="AN25" s="4" t="str">
        <f t="shared" si="33"/>
        <v/>
      </c>
      <c r="AO25" s="4" t="str">
        <f t="shared" si="34"/>
        <v>#</v>
      </c>
      <c r="AP25" s="15" t="str">
        <f t="shared" si="35"/>
        <v/>
      </c>
      <c r="AQ25" s="9" t="str">
        <f>_xlfn.XLOOKUP(D25,Sheet2!$E$3:$E$101,Sheet2!$F$3:$F$101,"******************")</f>
        <v>******************</v>
      </c>
      <c r="AR25" s="33" t="str">
        <f t="shared" si="9"/>
        <v>NIO TTI</v>
      </c>
      <c r="AS25" s="9" t="str">
        <f t="shared" si="10"/>
        <v>DOC</v>
      </c>
      <c r="AT25" s="4">
        <f t="shared" si="36"/>
        <v>0</v>
      </c>
      <c r="AU25" s="6">
        <f t="shared" si="37"/>
        <v>0</v>
      </c>
      <c r="AV25" s="4" t="str">
        <f t="shared" si="38"/>
        <v/>
      </c>
      <c r="AW25" s="4">
        <f t="shared" si="39"/>
        <v>10</v>
      </c>
      <c r="AX25" s="4" t="str">
        <f>_xlfn.XLOOKUP(AW25,Sheet2!$Q$3:$Q$66,Sheet2!$R$3:$R$66,"**")</f>
        <v>TTI</v>
      </c>
      <c r="AY25" s="4">
        <f t="shared" si="40"/>
        <v>0</v>
      </c>
      <c r="AZ25" s="16" t="str">
        <f t="shared" si="41"/>
        <v>SKPBN</v>
      </c>
    </row>
    <row r="26" spans="2:52" x14ac:dyDescent="0.35">
      <c r="B26" s="3">
        <f t="shared" si="42"/>
        <v>30</v>
      </c>
      <c r="C26" s="1">
        <f t="shared" si="43"/>
        <v>63</v>
      </c>
      <c r="D26" s="2">
        <v>20</v>
      </c>
      <c r="E26" s="2" t="str">
        <f>_xlfn.XLOOKUP(C26,Sheet2!$N$3:$N$1000,Sheet2!$O$3:$O$1000,"")</f>
        <v/>
      </c>
      <c r="F26" s="9"/>
      <c r="G26" s="4" t="str">
        <f t="shared" si="0"/>
        <v>0</v>
      </c>
      <c r="H26" s="4">
        <f t="shared" si="1"/>
        <v>20</v>
      </c>
      <c r="I26" s="6">
        <f t="shared" si="2"/>
        <v>0</v>
      </c>
      <c r="J26" s="6">
        <f t="shared" si="3"/>
        <v>0</v>
      </c>
      <c r="K26" s="6">
        <f t="shared" si="4"/>
        <v>0</v>
      </c>
      <c r="L26" s="6">
        <f t="shared" si="5"/>
        <v>0</v>
      </c>
      <c r="M26" s="6">
        <f t="shared" si="6"/>
        <v>2</v>
      </c>
      <c r="N26" s="6">
        <f t="shared" si="7"/>
        <v>0</v>
      </c>
      <c r="O26" s="13">
        <f t="shared" si="12"/>
        <v>0</v>
      </c>
      <c r="P26" s="4">
        <f t="shared" si="13"/>
        <v>0</v>
      </c>
      <c r="Q26" s="4">
        <f t="shared" si="14"/>
        <v>0</v>
      </c>
      <c r="R26">
        <f t="shared" si="15"/>
        <v>20</v>
      </c>
      <c r="S26" s="4">
        <f t="shared" si="16"/>
        <v>0</v>
      </c>
      <c r="T26" s="15">
        <f t="shared" si="17"/>
        <v>0</v>
      </c>
      <c r="U26" s="4">
        <f t="shared" si="18"/>
        <v>0</v>
      </c>
      <c r="V26" s="4">
        <f t="shared" si="19"/>
        <v>0</v>
      </c>
      <c r="W26" s="4">
        <f t="shared" si="20"/>
        <v>0</v>
      </c>
      <c r="X26" s="6">
        <f t="shared" si="21"/>
        <v>0</v>
      </c>
      <c r="Y26" s="4">
        <f t="shared" si="22"/>
        <v>1</v>
      </c>
      <c r="Z26" s="6">
        <f t="shared" si="23"/>
        <v>0</v>
      </c>
      <c r="AA26" s="18">
        <f t="shared" si="24"/>
        <v>0</v>
      </c>
      <c r="AB26" s="9" t="str">
        <f t="shared" si="25"/>
        <v>*****</v>
      </c>
      <c r="AC26" s="9" t="str">
        <f>_xlfn.XLOOKUP(R26,Sheet2!$H$3:$H$258,Sheet2!$I$3:$I$258,"-----")</f>
        <v>*****</v>
      </c>
      <c r="AD26" s="9" t="str">
        <f>_xlfn.XLOOKUP(VALUE(AE26),Sheet2!$N$3:$N$1000,Sheet2!$O$3:$O$1000,"********")</f>
        <v>********</v>
      </c>
      <c r="AE26" t="str">
        <f t="shared" si="8"/>
        <v>103</v>
      </c>
      <c r="AF26" s="9" t="str">
        <f>IF(R26&lt;200,"+"&amp;TEXT(R26,"0"),"-"&amp;TEXT(_xlfn.XLOOKUP(R26,Sheet2!$K$3:$K$130,Sheet2!$L$3:$L$130,"-----"),"0"))</f>
        <v>+20</v>
      </c>
      <c r="AG26" s="9" t="str">
        <f t="shared" si="26"/>
        <v/>
      </c>
      <c r="AH26" s="9" t="str">
        <f t="shared" si="27"/>
        <v>JMP *****</v>
      </c>
      <c r="AI26" t="str">
        <f t="shared" si="28"/>
        <v>0,*****</v>
      </c>
      <c r="AJ26" s="16" t="str">
        <f t="shared" si="29"/>
        <v>*****</v>
      </c>
      <c r="AK26" t="str">
        <f t="shared" si="30"/>
        <v>COMZ 0,0</v>
      </c>
      <c r="AL26" s="4" t="str">
        <f t="shared" si="31"/>
        <v>COM</v>
      </c>
      <c r="AM26" s="4" t="str">
        <f t="shared" si="32"/>
        <v/>
      </c>
      <c r="AN26" s="4" t="str">
        <f t="shared" si="33"/>
        <v>Z</v>
      </c>
      <c r="AO26" s="4" t="str">
        <f t="shared" si="34"/>
        <v/>
      </c>
      <c r="AP26" s="15" t="str">
        <f t="shared" si="35"/>
        <v/>
      </c>
      <c r="AQ26" s="9" t="str">
        <f>_xlfn.XLOOKUP(D26,Sheet2!$E$3:$E$101,Sheet2!$F$3:$F$101,"******************")</f>
        <v>******************</v>
      </c>
      <c r="AR26" s="33" t="str">
        <f t="shared" si="9"/>
        <v>NIO DSKP</v>
      </c>
      <c r="AS26" s="9" t="str">
        <f t="shared" si="10"/>
        <v>DOC</v>
      </c>
      <c r="AT26" s="4">
        <f t="shared" si="36"/>
        <v>0</v>
      </c>
      <c r="AU26" s="6">
        <f t="shared" si="37"/>
        <v>0</v>
      </c>
      <c r="AV26" s="4" t="str">
        <f t="shared" si="38"/>
        <v/>
      </c>
      <c r="AW26" s="4">
        <f t="shared" si="39"/>
        <v>20</v>
      </c>
      <c r="AX26" s="4" t="str">
        <f>_xlfn.XLOOKUP(AW26,Sheet2!$Q$3:$Q$66,Sheet2!$R$3:$R$66,"**")</f>
        <v>DSKP</v>
      </c>
      <c r="AY26" s="4">
        <f t="shared" si="40"/>
        <v>0</v>
      </c>
      <c r="AZ26" s="16" t="str">
        <f t="shared" si="41"/>
        <v>SKPBN</v>
      </c>
    </row>
    <row r="27" spans="2:52" x14ac:dyDescent="0.35">
      <c r="B27" s="3">
        <f t="shared" si="42"/>
        <v>31</v>
      </c>
      <c r="C27" s="1">
        <f t="shared" si="43"/>
        <v>64</v>
      </c>
      <c r="D27" s="2">
        <v>40</v>
      </c>
      <c r="E27" s="2" t="str">
        <f>_xlfn.XLOOKUP(C27,Sheet2!$N$3:$N$1000,Sheet2!$O$3:$O$1000,"")</f>
        <v/>
      </c>
      <c r="F27" s="9"/>
      <c r="G27" s="4" t="str">
        <f t="shared" si="0"/>
        <v>0</v>
      </c>
      <c r="H27" s="4">
        <f t="shared" si="1"/>
        <v>40</v>
      </c>
      <c r="I27" s="6">
        <f t="shared" si="2"/>
        <v>0</v>
      </c>
      <c r="J27" s="6">
        <f t="shared" si="3"/>
        <v>0</v>
      </c>
      <c r="K27" s="6">
        <f t="shared" si="4"/>
        <v>0</v>
      </c>
      <c r="L27" s="6">
        <f t="shared" si="5"/>
        <v>0</v>
      </c>
      <c r="M27" s="6">
        <f t="shared" si="6"/>
        <v>4</v>
      </c>
      <c r="N27" s="6">
        <f t="shared" si="7"/>
        <v>0</v>
      </c>
      <c r="O27" s="13">
        <f t="shared" si="12"/>
        <v>0</v>
      </c>
      <c r="P27" s="4">
        <f t="shared" si="13"/>
        <v>0</v>
      </c>
      <c r="Q27" s="4">
        <f t="shared" si="14"/>
        <v>0</v>
      </c>
      <c r="R27">
        <f t="shared" si="15"/>
        <v>40</v>
      </c>
      <c r="S27" s="4">
        <f t="shared" si="16"/>
        <v>0</v>
      </c>
      <c r="T27" s="15">
        <f t="shared" si="17"/>
        <v>0</v>
      </c>
      <c r="U27" s="4">
        <f t="shared" si="18"/>
        <v>0</v>
      </c>
      <c r="V27" s="4">
        <f t="shared" si="19"/>
        <v>0</v>
      </c>
      <c r="W27" s="4">
        <f t="shared" si="20"/>
        <v>0</v>
      </c>
      <c r="X27" s="6">
        <f t="shared" si="21"/>
        <v>0</v>
      </c>
      <c r="Y27" s="4">
        <f t="shared" si="22"/>
        <v>2</v>
      </c>
      <c r="Z27" s="6">
        <f t="shared" si="23"/>
        <v>0</v>
      </c>
      <c r="AA27" s="18">
        <f t="shared" si="24"/>
        <v>0</v>
      </c>
      <c r="AB27" s="9" t="str">
        <f t="shared" si="25"/>
        <v>*****</v>
      </c>
      <c r="AC27" s="9" t="str">
        <f>_xlfn.XLOOKUP(R27,Sheet2!$H$3:$H$258,Sheet2!$I$3:$I$258,"-----")</f>
        <v>*****</v>
      </c>
      <c r="AD27" s="9" t="str">
        <f>_xlfn.XLOOKUP(VALUE(AE27),Sheet2!$N$3:$N$1000,Sheet2!$O$3:$O$1000,"********")</f>
        <v>********</v>
      </c>
      <c r="AE27" t="str">
        <f t="shared" si="8"/>
        <v>124</v>
      </c>
      <c r="AF27" s="9" t="str">
        <f>IF(R27&lt;200,"+"&amp;TEXT(R27,"0"),"-"&amp;TEXT(_xlfn.XLOOKUP(R27,Sheet2!$K$3:$K$130,Sheet2!$L$3:$L$130,"-----"),"0"))</f>
        <v>+40</v>
      </c>
      <c r="AG27" s="9" t="str">
        <f t="shared" si="26"/>
        <v/>
      </c>
      <c r="AH27" s="9" t="str">
        <f t="shared" si="27"/>
        <v>JMP *****</v>
      </c>
      <c r="AI27" t="str">
        <f t="shared" si="28"/>
        <v>0,*****</v>
      </c>
      <c r="AJ27" s="16" t="str">
        <f t="shared" si="29"/>
        <v>*****</v>
      </c>
      <c r="AK27" t="str">
        <f t="shared" si="30"/>
        <v>COMO 0,0</v>
      </c>
      <c r="AL27" s="4" t="str">
        <f t="shared" si="31"/>
        <v>COM</v>
      </c>
      <c r="AM27" s="4" t="str">
        <f t="shared" si="32"/>
        <v/>
      </c>
      <c r="AN27" s="4" t="str">
        <f t="shared" si="33"/>
        <v>O</v>
      </c>
      <c r="AO27" s="4" t="str">
        <f t="shared" si="34"/>
        <v/>
      </c>
      <c r="AP27" s="15" t="str">
        <f t="shared" si="35"/>
        <v/>
      </c>
      <c r="AQ27" s="9" t="str">
        <f>_xlfn.XLOOKUP(D27,Sheet2!$E$3:$E$101,Sheet2!$F$3:$F$101,"******************")</f>
        <v>******************</v>
      </c>
      <c r="AR27" s="33" t="str">
        <f t="shared" si="9"/>
        <v>NIO **</v>
      </c>
      <c r="AS27" s="9" t="str">
        <f t="shared" si="10"/>
        <v>DOC</v>
      </c>
      <c r="AT27" s="4">
        <f t="shared" si="36"/>
        <v>0</v>
      </c>
      <c r="AU27" s="6">
        <f t="shared" si="37"/>
        <v>0</v>
      </c>
      <c r="AV27" s="4" t="str">
        <f t="shared" si="38"/>
        <v/>
      </c>
      <c r="AW27" s="4">
        <f t="shared" si="39"/>
        <v>40</v>
      </c>
      <c r="AX27" s="4" t="str">
        <f>_xlfn.XLOOKUP(AW27,Sheet2!$Q$3:$Q$66,Sheet2!$R$3:$R$66,"**")</f>
        <v>**</v>
      </c>
      <c r="AY27" s="4">
        <f t="shared" si="40"/>
        <v>0</v>
      </c>
      <c r="AZ27" s="16" t="str">
        <f t="shared" si="41"/>
        <v>SKPBN</v>
      </c>
    </row>
    <row r="28" spans="2:52" x14ac:dyDescent="0.35">
      <c r="B28" s="3">
        <f t="shared" si="42"/>
        <v>32</v>
      </c>
      <c r="C28" s="1">
        <f t="shared" si="43"/>
        <v>65</v>
      </c>
      <c r="D28" s="2">
        <v>100</v>
      </c>
      <c r="E28" s="2" t="str">
        <f>_xlfn.XLOOKUP(C28,Sheet2!$N$3:$N$1000,Sheet2!$O$3:$O$1000,"")</f>
        <v/>
      </c>
      <c r="F28" s="9"/>
      <c r="G28" s="4" t="str">
        <f t="shared" si="0"/>
        <v>0</v>
      </c>
      <c r="H28" s="4">
        <f t="shared" si="1"/>
        <v>100</v>
      </c>
      <c r="I28" s="6">
        <f t="shared" si="2"/>
        <v>0</v>
      </c>
      <c r="J28" s="6">
        <f t="shared" si="3"/>
        <v>0</v>
      </c>
      <c r="K28" s="6">
        <f t="shared" si="4"/>
        <v>0</v>
      </c>
      <c r="L28" s="6">
        <f t="shared" si="5"/>
        <v>1</v>
      </c>
      <c r="M28" s="6">
        <f t="shared" si="6"/>
        <v>0</v>
      </c>
      <c r="N28" s="6">
        <f t="shared" si="7"/>
        <v>0</v>
      </c>
      <c r="O28" s="13">
        <f t="shared" si="12"/>
        <v>0</v>
      </c>
      <c r="P28" s="4">
        <f t="shared" si="13"/>
        <v>0</v>
      </c>
      <c r="Q28" s="4">
        <f t="shared" si="14"/>
        <v>0</v>
      </c>
      <c r="R28">
        <f t="shared" si="15"/>
        <v>100</v>
      </c>
      <c r="S28" s="4">
        <f t="shared" si="16"/>
        <v>0</v>
      </c>
      <c r="T28" s="15">
        <f t="shared" si="17"/>
        <v>0</v>
      </c>
      <c r="U28" s="4">
        <f t="shared" si="18"/>
        <v>0</v>
      </c>
      <c r="V28" s="4">
        <f t="shared" si="19"/>
        <v>0</v>
      </c>
      <c r="W28" s="4">
        <f t="shared" si="20"/>
        <v>0</v>
      </c>
      <c r="X28" s="6">
        <f t="shared" si="21"/>
        <v>1</v>
      </c>
      <c r="Y28" s="4">
        <f t="shared" si="22"/>
        <v>0</v>
      </c>
      <c r="Z28" s="6">
        <f t="shared" si="23"/>
        <v>0</v>
      </c>
      <c r="AA28" s="18">
        <f t="shared" si="24"/>
        <v>0</v>
      </c>
      <c r="AB28" s="9" t="str">
        <f t="shared" si="25"/>
        <v>ZB11</v>
      </c>
      <c r="AC28" s="9" t="str">
        <f>_xlfn.XLOOKUP(R28,Sheet2!$H$3:$H$258,Sheet2!$I$3:$I$258,"-----")</f>
        <v>ZB11</v>
      </c>
      <c r="AD28" s="9" t="str">
        <f>_xlfn.XLOOKUP(VALUE(AE28),Sheet2!$N$3:$N$1000,Sheet2!$O$3:$O$1000,"********")</f>
        <v>********</v>
      </c>
      <c r="AE28" t="str">
        <f t="shared" si="8"/>
        <v>165</v>
      </c>
      <c r="AF28" s="9" t="str">
        <f>IF(R28&lt;200,"+"&amp;TEXT(R28,"0"),"-"&amp;TEXT(_xlfn.XLOOKUP(R28,Sheet2!$K$3:$K$130,Sheet2!$L$3:$L$130,"-----"),"0"))</f>
        <v>+100</v>
      </c>
      <c r="AG28" s="9" t="str">
        <f t="shared" si="26"/>
        <v/>
      </c>
      <c r="AH28" s="9" t="str">
        <f t="shared" si="27"/>
        <v>JMP ZB11</v>
      </c>
      <c r="AI28" t="str">
        <f t="shared" si="28"/>
        <v>0,ZB11</v>
      </c>
      <c r="AJ28" s="16" t="str">
        <f t="shared" si="29"/>
        <v>ZB11</v>
      </c>
      <c r="AK28" t="str">
        <f t="shared" si="30"/>
        <v>COML 0,0</v>
      </c>
      <c r="AL28" s="4" t="str">
        <f t="shared" si="31"/>
        <v>COM</v>
      </c>
      <c r="AM28" s="4" t="str">
        <f t="shared" si="32"/>
        <v>L</v>
      </c>
      <c r="AN28" s="4" t="str">
        <f t="shared" si="33"/>
        <v/>
      </c>
      <c r="AO28" s="4" t="str">
        <f t="shared" si="34"/>
        <v/>
      </c>
      <c r="AP28" s="15" t="str">
        <f t="shared" si="35"/>
        <v/>
      </c>
      <c r="AQ28" s="9" t="str">
        <f>_xlfn.XLOOKUP(D28,Sheet2!$E$3:$E$101,Sheet2!$F$3:$F$101,"******************")</f>
        <v>******************</v>
      </c>
      <c r="AR28" s="33" t="str">
        <f t="shared" si="9"/>
        <v>NIOS 0</v>
      </c>
      <c r="AS28" s="9" t="str">
        <f t="shared" si="10"/>
        <v>DOCS</v>
      </c>
      <c r="AT28" s="4">
        <f t="shared" si="36"/>
        <v>0</v>
      </c>
      <c r="AU28" s="6">
        <f t="shared" si="37"/>
        <v>1</v>
      </c>
      <c r="AV28" s="4" t="str">
        <f t="shared" si="38"/>
        <v>S</v>
      </c>
      <c r="AW28" s="4">
        <f t="shared" si="39"/>
        <v>0</v>
      </c>
      <c r="AX28" s="4" t="str">
        <f>_xlfn.XLOOKUP(AW28,Sheet2!$Q$3:$Q$66,Sheet2!$R$3:$R$66,"**")</f>
        <v>0</v>
      </c>
      <c r="AY28" s="4">
        <f t="shared" si="40"/>
        <v>0</v>
      </c>
      <c r="AZ28" s="16" t="str">
        <f t="shared" si="41"/>
        <v>SKPBZ</v>
      </c>
    </row>
    <row r="29" spans="2:52" x14ac:dyDescent="0.35">
      <c r="B29" s="3">
        <f t="shared" si="42"/>
        <v>33</v>
      </c>
      <c r="C29" s="1">
        <f t="shared" si="43"/>
        <v>66</v>
      </c>
      <c r="D29" s="2">
        <v>200</v>
      </c>
      <c r="E29" s="2" t="str">
        <f>_xlfn.XLOOKUP(C29,Sheet2!$N$3:$N$1000,Sheet2!$O$3:$O$1000,"")</f>
        <v/>
      </c>
      <c r="F29" s="9"/>
      <c r="G29" s="4" t="str">
        <f t="shared" si="0"/>
        <v>0</v>
      </c>
      <c r="H29" s="4">
        <f t="shared" si="1"/>
        <v>200</v>
      </c>
      <c r="I29" s="6">
        <f t="shared" si="2"/>
        <v>0</v>
      </c>
      <c r="J29" s="6">
        <f t="shared" si="3"/>
        <v>0</v>
      </c>
      <c r="K29" s="6">
        <f t="shared" si="4"/>
        <v>0</v>
      </c>
      <c r="L29" s="6">
        <f t="shared" si="5"/>
        <v>2</v>
      </c>
      <c r="M29" s="6">
        <f t="shared" si="6"/>
        <v>0</v>
      </c>
      <c r="N29" s="6">
        <f t="shared" si="7"/>
        <v>0</v>
      </c>
      <c r="O29" s="13">
        <f t="shared" si="12"/>
        <v>0</v>
      </c>
      <c r="P29" s="4">
        <f t="shared" si="13"/>
        <v>0</v>
      </c>
      <c r="Q29" s="4">
        <f t="shared" si="14"/>
        <v>0</v>
      </c>
      <c r="R29">
        <f t="shared" si="15"/>
        <v>200</v>
      </c>
      <c r="S29" s="4">
        <f t="shared" si="16"/>
        <v>0</v>
      </c>
      <c r="T29" s="15">
        <f t="shared" si="17"/>
        <v>0</v>
      </c>
      <c r="U29" s="4">
        <f t="shared" si="18"/>
        <v>0</v>
      </c>
      <c r="V29" s="4">
        <f t="shared" si="19"/>
        <v>0</v>
      </c>
      <c r="W29" s="4">
        <f t="shared" si="20"/>
        <v>0</v>
      </c>
      <c r="X29" s="6">
        <f t="shared" si="21"/>
        <v>2</v>
      </c>
      <c r="Y29" s="4">
        <f t="shared" si="22"/>
        <v>0</v>
      </c>
      <c r="Z29" s="6">
        <f t="shared" si="23"/>
        <v>0</v>
      </c>
      <c r="AA29" s="18">
        <f t="shared" si="24"/>
        <v>0</v>
      </c>
      <c r="AB29" s="9" t="str">
        <f t="shared" si="25"/>
        <v>C60</v>
      </c>
      <c r="AC29" s="9" t="str">
        <f>_xlfn.XLOOKUP(R29,Sheet2!$H$3:$H$258,Sheet2!$I$3:$I$258,"-----")</f>
        <v>C60</v>
      </c>
      <c r="AD29" s="9" t="str">
        <f>_xlfn.XLOOKUP(VALUE(AE29),Sheet2!$N$3:$N$1000,Sheet2!$O$3:$O$1000,"********")</f>
        <v>********</v>
      </c>
      <c r="AE29" t="str">
        <f t="shared" si="8"/>
        <v>7777777666</v>
      </c>
      <c r="AF29" s="9" t="str">
        <f>IF(R29&lt;200,"+"&amp;TEXT(R29,"0"),"-"&amp;TEXT(_xlfn.XLOOKUP(R29,Sheet2!$K$3:$K$130,Sheet2!$L$3:$L$130,"-----"),"0"))</f>
        <v>-200</v>
      </c>
      <c r="AG29" s="9" t="str">
        <f t="shared" si="26"/>
        <v/>
      </c>
      <c r="AH29" s="9" t="str">
        <f t="shared" si="27"/>
        <v>JMP C60</v>
      </c>
      <c r="AI29" t="str">
        <f t="shared" si="28"/>
        <v>0,C60</v>
      </c>
      <c r="AJ29" s="16" t="str">
        <f t="shared" si="29"/>
        <v>C60</v>
      </c>
      <c r="AK29" t="str">
        <f t="shared" si="30"/>
        <v>COMR 0,0</v>
      </c>
      <c r="AL29" s="4" t="str">
        <f t="shared" si="31"/>
        <v>COM</v>
      </c>
      <c r="AM29" s="4" t="str">
        <f t="shared" si="32"/>
        <v>R</v>
      </c>
      <c r="AN29" s="4" t="str">
        <f t="shared" si="33"/>
        <v/>
      </c>
      <c r="AO29" s="4" t="str">
        <f t="shared" si="34"/>
        <v/>
      </c>
      <c r="AP29" s="15" t="str">
        <f t="shared" si="35"/>
        <v/>
      </c>
      <c r="AQ29" s="9" t="str">
        <f>_xlfn.XLOOKUP(D29,Sheet2!$E$3:$E$101,Sheet2!$F$3:$F$101,"******************")</f>
        <v>******************</v>
      </c>
      <c r="AR29" s="33" t="str">
        <f t="shared" si="9"/>
        <v>NIOC 0</v>
      </c>
      <c r="AS29" s="9" t="str">
        <f t="shared" si="10"/>
        <v>DOCC</v>
      </c>
      <c r="AT29" s="4">
        <f t="shared" si="36"/>
        <v>0</v>
      </c>
      <c r="AU29" s="6">
        <f t="shared" si="37"/>
        <v>2</v>
      </c>
      <c r="AV29" s="4" t="str">
        <f t="shared" si="38"/>
        <v>C</v>
      </c>
      <c r="AW29" s="4">
        <f t="shared" si="39"/>
        <v>0</v>
      </c>
      <c r="AX29" s="4" t="str">
        <f>_xlfn.XLOOKUP(AW29,Sheet2!$Q$3:$Q$66,Sheet2!$R$3:$R$66,"**")</f>
        <v>0</v>
      </c>
      <c r="AY29" s="4">
        <f t="shared" si="40"/>
        <v>0</v>
      </c>
      <c r="AZ29" s="16" t="str">
        <f t="shared" si="41"/>
        <v>SKPDN</v>
      </c>
    </row>
    <row r="30" spans="2:52" x14ac:dyDescent="0.35">
      <c r="B30" s="3">
        <f t="shared" si="42"/>
        <v>34</v>
      </c>
      <c r="C30" s="1">
        <f t="shared" si="43"/>
        <v>67</v>
      </c>
      <c r="D30" s="2">
        <v>400</v>
      </c>
      <c r="E30" s="2" t="str">
        <f>_xlfn.XLOOKUP(C30,Sheet2!$N$3:$N$1000,Sheet2!$O$3:$O$1000,"")</f>
        <v/>
      </c>
      <c r="F30" s="9"/>
      <c r="G30" s="4" t="str">
        <f t="shared" si="0"/>
        <v>1</v>
      </c>
      <c r="H30" s="4">
        <f t="shared" si="1"/>
        <v>0</v>
      </c>
      <c r="I30" s="6">
        <f t="shared" si="2"/>
        <v>0</v>
      </c>
      <c r="J30" s="6">
        <f t="shared" si="3"/>
        <v>0</v>
      </c>
      <c r="K30" s="6">
        <f t="shared" si="4"/>
        <v>0</v>
      </c>
      <c r="L30" s="6">
        <f t="shared" si="5"/>
        <v>4</v>
      </c>
      <c r="M30" s="6">
        <f t="shared" si="6"/>
        <v>0</v>
      </c>
      <c r="N30" s="6">
        <f t="shared" si="7"/>
        <v>0</v>
      </c>
      <c r="O30" s="13">
        <f t="shared" si="12"/>
        <v>0</v>
      </c>
      <c r="P30" s="4">
        <f t="shared" si="13"/>
        <v>0</v>
      </c>
      <c r="Q30" s="4">
        <f t="shared" si="14"/>
        <v>0</v>
      </c>
      <c r="R30">
        <f t="shared" si="15"/>
        <v>0</v>
      </c>
      <c r="S30" s="4">
        <f t="shared" si="16"/>
        <v>1</v>
      </c>
      <c r="T30" s="15">
        <f t="shared" si="17"/>
        <v>0</v>
      </c>
      <c r="U30" s="4">
        <f t="shared" si="18"/>
        <v>0</v>
      </c>
      <c r="V30" s="4">
        <f t="shared" si="19"/>
        <v>0</v>
      </c>
      <c r="W30" s="4">
        <f t="shared" si="20"/>
        <v>1</v>
      </c>
      <c r="X30" s="6">
        <f t="shared" si="21"/>
        <v>0</v>
      </c>
      <c r="Y30" s="4">
        <f t="shared" si="22"/>
        <v>0</v>
      </c>
      <c r="Z30" s="6">
        <f t="shared" si="23"/>
        <v>0</v>
      </c>
      <c r="AA30" s="18">
        <f t="shared" si="24"/>
        <v>0</v>
      </c>
      <c r="AB30" s="9" t="str">
        <f t="shared" si="25"/>
        <v>+0</v>
      </c>
      <c r="AC30" s="9" t="str">
        <f>_xlfn.XLOOKUP(R30,Sheet2!$H$3:$H$258,Sheet2!$I$3:$I$258,"-----")</f>
        <v>0</v>
      </c>
      <c r="AD30" s="9" t="str">
        <f>_xlfn.XLOOKUP(VALUE(AE30),Sheet2!$N$3:$N$1000,Sheet2!$O$3:$O$1000,"********")</f>
        <v>********</v>
      </c>
      <c r="AE30" t="str">
        <f t="shared" si="8"/>
        <v>67</v>
      </c>
      <c r="AF30" s="9" t="str">
        <f>IF(R30&lt;200,"+"&amp;TEXT(R30,"0"),"-"&amp;TEXT(_xlfn.XLOOKUP(R30,Sheet2!$K$3:$K$130,Sheet2!$L$3:$L$130,"-----"),"0"))</f>
        <v>+0</v>
      </c>
      <c r="AG30" s="9" t="str">
        <f t="shared" si="26"/>
        <v/>
      </c>
      <c r="AH30" s="9" t="str">
        <f t="shared" si="27"/>
        <v>JMP +0</v>
      </c>
      <c r="AI30" t="str">
        <f t="shared" si="28"/>
        <v>0,+0</v>
      </c>
      <c r="AJ30" s="16" t="str">
        <f t="shared" si="29"/>
        <v>+0</v>
      </c>
      <c r="AK30" t="str">
        <f t="shared" si="30"/>
        <v>NEG 0,0</v>
      </c>
      <c r="AL30" s="4" t="str">
        <f t="shared" si="31"/>
        <v>NEG</v>
      </c>
      <c r="AM30" s="4" t="str">
        <f t="shared" si="32"/>
        <v/>
      </c>
      <c r="AN30" s="4" t="str">
        <f t="shared" si="33"/>
        <v/>
      </c>
      <c r="AO30" s="4" t="str">
        <f t="shared" si="34"/>
        <v/>
      </c>
      <c r="AP30" s="15" t="str">
        <f t="shared" si="35"/>
        <v/>
      </c>
      <c r="AQ30" s="9" t="str">
        <f>_xlfn.XLOOKUP(D30,Sheet2!$E$3:$E$101,Sheet2!$F$3:$F$101,"******************")</f>
        <v>******************</v>
      </c>
      <c r="AR30" s="33" t="str">
        <f t="shared" si="9"/>
        <v>DIA 0,0</v>
      </c>
      <c r="AS30" s="9" t="str">
        <f t="shared" si="10"/>
        <v>DIA</v>
      </c>
      <c r="AT30" s="4">
        <f t="shared" si="36"/>
        <v>0</v>
      </c>
      <c r="AU30" s="6">
        <f t="shared" si="37"/>
        <v>0</v>
      </c>
      <c r="AV30" s="4" t="str">
        <f t="shared" si="38"/>
        <v/>
      </c>
      <c r="AW30" s="4">
        <f t="shared" si="39"/>
        <v>0</v>
      </c>
      <c r="AX30" s="4" t="str">
        <f>_xlfn.XLOOKUP(AW30,Sheet2!$Q$3:$Q$66,Sheet2!$R$3:$R$66,"**")</f>
        <v>0</v>
      </c>
      <c r="AY30" s="4">
        <f t="shared" si="40"/>
        <v>1</v>
      </c>
      <c r="AZ30" s="16" t="str">
        <f t="shared" si="41"/>
        <v>SKPBN</v>
      </c>
    </row>
    <row r="31" spans="2:52" x14ac:dyDescent="0.35">
      <c r="B31" s="3">
        <f t="shared" si="42"/>
        <v>35</v>
      </c>
      <c r="C31" s="1">
        <f t="shared" si="43"/>
        <v>70</v>
      </c>
      <c r="D31" s="2">
        <v>1000</v>
      </c>
      <c r="E31" s="2" t="str">
        <f>_xlfn.XLOOKUP(C31,Sheet2!$N$3:$N$1000,Sheet2!$O$3:$O$1000,"")</f>
        <v/>
      </c>
      <c r="F31" s="9"/>
      <c r="G31" s="4" t="str">
        <f t="shared" si="0"/>
        <v>2</v>
      </c>
      <c r="H31" s="4">
        <f t="shared" si="1"/>
        <v>0</v>
      </c>
      <c r="I31" s="6">
        <f t="shared" si="2"/>
        <v>0</v>
      </c>
      <c r="J31" s="6">
        <f t="shared" si="3"/>
        <v>0</v>
      </c>
      <c r="K31" s="6">
        <f t="shared" si="4"/>
        <v>1</v>
      </c>
      <c r="L31" s="6">
        <f t="shared" si="5"/>
        <v>0</v>
      </c>
      <c r="M31" s="6">
        <f t="shared" si="6"/>
        <v>0</v>
      </c>
      <c r="N31" s="6">
        <f t="shared" si="7"/>
        <v>0</v>
      </c>
      <c r="O31" s="13">
        <f t="shared" si="12"/>
        <v>0</v>
      </c>
      <c r="P31" s="4">
        <f t="shared" si="13"/>
        <v>0</v>
      </c>
      <c r="Q31" s="4">
        <f t="shared" si="14"/>
        <v>0</v>
      </c>
      <c r="R31">
        <f t="shared" si="15"/>
        <v>0</v>
      </c>
      <c r="S31" s="4">
        <f t="shared" si="16"/>
        <v>2</v>
      </c>
      <c r="T31" s="15">
        <f t="shared" si="17"/>
        <v>0</v>
      </c>
      <c r="U31" s="4">
        <f t="shared" si="18"/>
        <v>0</v>
      </c>
      <c r="V31" s="4">
        <f t="shared" si="19"/>
        <v>0</v>
      </c>
      <c r="W31" s="4">
        <f t="shared" si="20"/>
        <v>2</v>
      </c>
      <c r="X31" s="6">
        <f t="shared" si="21"/>
        <v>0</v>
      </c>
      <c r="Y31" s="4">
        <f t="shared" si="22"/>
        <v>0</v>
      </c>
      <c r="Z31" s="6">
        <f t="shared" si="23"/>
        <v>0</v>
      </c>
      <c r="AA31" s="18">
        <f t="shared" si="24"/>
        <v>0</v>
      </c>
      <c r="AB31" s="9" t="str">
        <f t="shared" si="25"/>
        <v>+0,2</v>
      </c>
      <c r="AC31" s="9" t="str">
        <f>_xlfn.XLOOKUP(R31,Sheet2!$H$3:$H$258,Sheet2!$I$3:$I$258,"-----")</f>
        <v>0</v>
      </c>
      <c r="AD31" s="9" t="str">
        <f>_xlfn.XLOOKUP(VALUE(AE31),Sheet2!$N$3:$N$1000,Sheet2!$O$3:$O$1000,"********")</f>
        <v>********</v>
      </c>
      <c r="AE31" t="str">
        <f t="shared" si="8"/>
        <v>70</v>
      </c>
      <c r="AF31" s="9" t="str">
        <f>IF(R31&lt;200,"+"&amp;TEXT(R31,"0"),"-"&amp;TEXT(_xlfn.XLOOKUP(R31,Sheet2!$K$3:$K$130,Sheet2!$L$3:$L$130,"-----"),"0"))</f>
        <v>+0</v>
      </c>
      <c r="AG31" s="9" t="str">
        <f t="shared" si="26"/>
        <v/>
      </c>
      <c r="AH31" s="9" t="str">
        <f t="shared" si="27"/>
        <v>JMP +0,2</v>
      </c>
      <c r="AI31" t="str">
        <f t="shared" si="28"/>
        <v>0,+0,2</v>
      </c>
      <c r="AJ31" s="16" t="str">
        <f t="shared" si="29"/>
        <v>+0,2</v>
      </c>
      <c r="AK31" t="str">
        <f t="shared" si="30"/>
        <v>MOV 0,0</v>
      </c>
      <c r="AL31" s="4" t="str">
        <f t="shared" si="31"/>
        <v>MOV</v>
      </c>
      <c r="AM31" s="4" t="str">
        <f t="shared" si="32"/>
        <v/>
      </c>
      <c r="AN31" s="4" t="str">
        <f t="shared" si="33"/>
        <v/>
      </c>
      <c r="AO31" s="4" t="str">
        <f t="shared" si="34"/>
        <v/>
      </c>
      <c r="AP31" s="15" t="str">
        <f t="shared" si="35"/>
        <v/>
      </c>
      <c r="AQ31" s="9" t="str">
        <f>_xlfn.XLOOKUP(D31,Sheet2!$E$3:$E$101,Sheet2!$F$3:$F$101,"******************")</f>
        <v>******************</v>
      </c>
      <c r="AR31" s="33" t="str">
        <f t="shared" si="9"/>
        <v>DOA 0,0</v>
      </c>
      <c r="AS31" s="9" t="str">
        <f t="shared" si="10"/>
        <v>DOA</v>
      </c>
      <c r="AT31" s="4">
        <f t="shared" si="36"/>
        <v>0</v>
      </c>
      <c r="AU31" s="6">
        <f t="shared" si="37"/>
        <v>0</v>
      </c>
      <c r="AV31" s="4" t="str">
        <f t="shared" si="38"/>
        <v/>
      </c>
      <c r="AW31" s="4">
        <f t="shared" si="39"/>
        <v>0</v>
      </c>
      <c r="AX31" s="4" t="str">
        <f>_xlfn.XLOOKUP(AW31,Sheet2!$Q$3:$Q$66,Sheet2!$R$3:$R$66,"**")</f>
        <v>0</v>
      </c>
      <c r="AY31" s="4">
        <f t="shared" si="40"/>
        <v>2</v>
      </c>
      <c r="AZ31" s="16" t="str">
        <f t="shared" si="41"/>
        <v>SKPBN</v>
      </c>
    </row>
    <row r="32" spans="2:52" x14ac:dyDescent="0.35">
      <c r="B32" s="3">
        <f t="shared" si="42"/>
        <v>36</v>
      </c>
      <c r="C32" s="1">
        <f t="shared" si="43"/>
        <v>71</v>
      </c>
      <c r="D32" s="2">
        <v>2000</v>
      </c>
      <c r="E32" s="2" t="str">
        <f>_xlfn.XLOOKUP(C32,Sheet2!$N$3:$N$1000,Sheet2!$O$3:$O$1000,"")</f>
        <v/>
      </c>
      <c r="F32" s="9"/>
      <c r="G32" s="4" t="str">
        <f t="shared" si="0"/>
        <v>4</v>
      </c>
      <c r="H32" s="4">
        <f t="shared" si="1"/>
        <v>0</v>
      </c>
      <c r="I32" s="6">
        <f t="shared" si="2"/>
        <v>0</v>
      </c>
      <c r="J32" s="6">
        <f t="shared" si="3"/>
        <v>0</v>
      </c>
      <c r="K32" s="6">
        <f t="shared" si="4"/>
        <v>2</v>
      </c>
      <c r="L32" s="6">
        <f t="shared" si="5"/>
        <v>0</v>
      </c>
      <c r="M32" s="6">
        <f t="shared" si="6"/>
        <v>0</v>
      </c>
      <c r="N32" s="6">
        <f t="shared" si="7"/>
        <v>0</v>
      </c>
      <c r="O32" s="13">
        <f t="shared" si="12"/>
        <v>0</v>
      </c>
      <c r="P32" s="4">
        <f t="shared" si="13"/>
        <v>0</v>
      </c>
      <c r="Q32" s="4">
        <f t="shared" si="14"/>
        <v>0</v>
      </c>
      <c r="R32">
        <f t="shared" si="15"/>
        <v>0</v>
      </c>
      <c r="S32" s="4">
        <f t="shared" si="16"/>
        <v>0</v>
      </c>
      <c r="T32" s="15">
        <f t="shared" si="17"/>
        <v>1</v>
      </c>
      <c r="U32" s="4">
        <f t="shared" si="18"/>
        <v>0</v>
      </c>
      <c r="V32" s="4">
        <f t="shared" si="19"/>
        <v>0</v>
      </c>
      <c r="W32" s="4">
        <f t="shared" si="20"/>
        <v>4</v>
      </c>
      <c r="X32" s="6">
        <f t="shared" si="21"/>
        <v>0</v>
      </c>
      <c r="Y32" s="4">
        <f t="shared" si="22"/>
        <v>0</v>
      </c>
      <c r="Z32" s="6">
        <f t="shared" si="23"/>
        <v>0</v>
      </c>
      <c r="AA32" s="18">
        <f t="shared" si="24"/>
        <v>0</v>
      </c>
      <c r="AB32" s="9" t="str">
        <f t="shared" si="25"/>
        <v>0</v>
      </c>
      <c r="AC32" s="9" t="str">
        <f>_xlfn.XLOOKUP(R32,Sheet2!$H$3:$H$258,Sheet2!$I$3:$I$258,"-----")</f>
        <v>0</v>
      </c>
      <c r="AD32" s="9" t="str">
        <f>_xlfn.XLOOKUP(VALUE(AE32),Sheet2!$N$3:$N$1000,Sheet2!$O$3:$O$1000,"********")</f>
        <v>********</v>
      </c>
      <c r="AE32" t="str">
        <f t="shared" si="8"/>
        <v>71</v>
      </c>
      <c r="AF32" s="9" t="str">
        <f>IF(R32&lt;200,"+"&amp;TEXT(R32,"0"),"-"&amp;TEXT(_xlfn.XLOOKUP(R32,Sheet2!$K$3:$K$130,Sheet2!$L$3:$L$130,"-----"),"0"))</f>
        <v>+0</v>
      </c>
      <c r="AG32" s="9" t="str">
        <f t="shared" si="26"/>
        <v>@</v>
      </c>
      <c r="AH32" s="9" t="str">
        <f t="shared" si="27"/>
        <v>JMP @0</v>
      </c>
      <c r="AI32" t="str">
        <f t="shared" si="28"/>
        <v>0,@0</v>
      </c>
      <c r="AJ32" s="16" t="str">
        <f t="shared" si="29"/>
        <v>@0</v>
      </c>
      <c r="AK32" t="str">
        <f t="shared" si="30"/>
        <v>ADC 0,0</v>
      </c>
      <c r="AL32" s="4" t="str">
        <f t="shared" si="31"/>
        <v>ADC</v>
      </c>
      <c r="AM32" s="4" t="str">
        <f t="shared" si="32"/>
        <v/>
      </c>
      <c r="AN32" s="4" t="str">
        <f t="shared" si="33"/>
        <v/>
      </c>
      <c r="AO32" s="4" t="str">
        <f t="shared" si="34"/>
        <v/>
      </c>
      <c r="AP32" s="15" t="str">
        <f t="shared" si="35"/>
        <v/>
      </c>
      <c r="AQ32" s="9" t="str">
        <f>_xlfn.XLOOKUP(D32,Sheet2!$E$3:$E$101,Sheet2!$F$3:$F$101,"******************")</f>
        <v>******************</v>
      </c>
      <c r="AR32" s="33" t="str">
        <f t="shared" si="9"/>
        <v>DOB 0,0</v>
      </c>
      <c r="AS32" s="9" t="str">
        <f t="shared" si="10"/>
        <v>DOB</v>
      </c>
      <c r="AT32" s="4">
        <f t="shared" si="36"/>
        <v>0</v>
      </c>
      <c r="AU32" s="6">
        <f t="shared" si="37"/>
        <v>0</v>
      </c>
      <c r="AV32" s="4" t="str">
        <f t="shared" si="38"/>
        <v/>
      </c>
      <c r="AW32" s="4">
        <f t="shared" si="39"/>
        <v>0</v>
      </c>
      <c r="AX32" s="4" t="str">
        <f>_xlfn.XLOOKUP(AW32,Sheet2!$Q$3:$Q$66,Sheet2!$R$3:$R$66,"**")</f>
        <v>0</v>
      </c>
      <c r="AY32" s="4">
        <f t="shared" si="40"/>
        <v>4</v>
      </c>
      <c r="AZ32" s="16" t="str">
        <f t="shared" si="41"/>
        <v>SKPBN</v>
      </c>
    </row>
    <row r="33" spans="2:52" x14ac:dyDescent="0.35">
      <c r="B33" s="3">
        <f t="shared" si="42"/>
        <v>37</v>
      </c>
      <c r="C33" s="1">
        <f t="shared" si="43"/>
        <v>72</v>
      </c>
      <c r="D33" s="2">
        <v>4000</v>
      </c>
      <c r="E33" s="2" t="str">
        <f>_xlfn.XLOOKUP(C33,Sheet2!$N$3:$N$1000,Sheet2!$O$3:$O$1000,"")</f>
        <v/>
      </c>
      <c r="F33" s="9"/>
      <c r="G33" s="4" t="str">
        <f t="shared" si="0"/>
        <v>10</v>
      </c>
      <c r="H33" s="4">
        <f t="shared" si="1"/>
        <v>0</v>
      </c>
      <c r="I33" s="6">
        <f t="shared" si="2"/>
        <v>0</v>
      </c>
      <c r="J33" s="6">
        <f t="shared" si="3"/>
        <v>0</v>
      </c>
      <c r="K33" s="6">
        <f t="shared" si="4"/>
        <v>4</v>
      </c>
      <c r="L33" s="6">
        <f t="shared" si="5"/>
        <v>0</v>
      </c>
      <c r="M33" s="6">
        <f t="shared" si="6"/>
        <v>0</v>
      </c>
      <c r="N33" s="6">
        <f t="shared" si="7"/>
        <v>0</v>
      </c>
      <c r="O33" s="13">
        <f t="shared" si="12"/>
        <v>1</v>
      </c>
      <c r="P33" s="4">
        <f t="shared" si="13"/>
        <v>0</v>
      </c>
      <c r="Q33" s="4">
        <f t="shared" si="14"/>
        <v>1</v>
      </c>
      <c r="R33">
        <f t="shared" si="15"/>
        <v>0</v>
      </c>
      <c r="S33" s="4">
        <f t="shared" si="16"/>
        <v>0</v>
      </c>
      <c r="T33" s="15">
        <f t="shared" si="17"/>
        <v>0</v>
      </c>
      <c r="U33" s="4">
        <f t="shared" si="18"/>
        <v>0</v>
      </c>
      <c r="V33" s="4">
        <f t="shared" si="19"/>
        <v>1</v>
      </c>
      <c r="W33" s="4">
        <f t="shared" si="20"/>
        <v>0</v>
      </c>
      <c r="X33" s="6">
        <f t="shared" si="21"/>
        <v>0</v>
      </c>
      <c r="Y33" s="4">
        <f t="shared" si="22"/>
        <v>0</v>
      </c>
      <c r="Z33" s="6">
        <f t="shared" si="23"/>
        <v>0</v>
      </c>
      <c r="AA33" s="18">
        <f t="shared" si="24"/>
        <v>0</v>
      </c>
      <c r="AB33" s="9" t="str">
        <f t="shared" si="25"/>
        <v>0</v>
      </c>
      <c r="AC33" s="9" t="str">
        <f>_xlfn.XLOOKUP(R33,Sheet2!$H$3:$H$258,Sheet2!$I$3:$I$258,"-----")</f>
        <v>0</v>
      </c>
      <c r="AD33" s="9" t="str">
        <f>_xlfn.XLOOKUP(VALUE(AE33),Sheet2!$N$3:$N$1000,Sheet2!$O$3:$O$1000,"********")</f>
        <v>********</v>
      </c>
      <c r="AE33" t="str">
        <f t="shared" si="8"/>
        <v>72</v>
      </c>
      <c r="AF33" s="9" t="str">
        <f>IF(R33&lt;200,"+"&amp;TEXT(R33,"0"),"-"&amp;TEXT(_xlfn.XLOOKUP(R33,Sheet2!$K$3:$K$130,Sheet2!$L$3:$L$130,"-----"),"0"))</f>
        <v>+0</v>
      </c>
      <c r="AG33" s="9" t="str">
        <f t="shared" si="26"/>
        <v/>
      </c>
      <c r="AH33" s="9" t="str">
        <f t="shared" si="27"/>
        <v>JSR 0</v>
      </c>
      <c r="AI33" t="str">
        <f t="shared" si="28"/>
        <v>1,0</v>
      </c>
      <c r="AJ33" s="16" t="str">
        <f t="shared" si="29"/>
        <v>0</v>
      </c>
      <c r="AK33" t="str">
        <f t="shared" si="30"/>
        <v>COM 0,1</v>
      </c>
      <c r="AL33" s="4" t="str">
        <f t="shared" si="31"/>
        <v>COM</v>
      </c>
      <c r="AM33" s="4" t="str">
        <f t="shared" si="32"/>
        <v/>
      </c>
      <c r="AN33" s="4" t="str">
        <f t="shared" si="33"/>
        <v/>
      </c>
      <c r="AO33" s="4" t="str">
        <f t="shared" si="34"/>
        <v/>
      </c>
      <c r="AP33" s="15" t="str">
        <f t="shared" si="35"/>
        <v/>
      </c>
      <c r="AQ33" s="9" t="str">
        <f>_xlfn.XLOOKUP(D33,Sheet2!$E$3:$E$101,Sheet2!$F$3:$F$101,"******************")</f>
        <v>******************</v>
      </c>
      <c r="AR33" s="33" t="str">
        <f t="shared" si="9"/>
        <v>NIO 0</v>
      </c>
      <c r="AS33" s="9" t="str">
        <f t="shared" si="10"/>
        <v>DOC</v>
      </c>
      <c r="AT33" s="4">
        <f t="shared" si="36"/>
        <v>1</v>
      </c>
      <c r="AU33" s="6">
        <f t="shared" si="37"/>
        <v>0</v>
      </c>
      <c r="AV33" s="4" t="str">
        <f t="shared" si="38"/>
        <v/>
      </c>
      <c r="AW33" s="4">
        <f t="shared" si="39"/>
        <v>0</v>
      </c>
      <c r="AX33" s="4" t="str">
        <f>_xlfn.XLOOKUP(AW33,Sheet2!$Q$3:$Q$66,Sheet2!$R$3:$R$66,"**")</f>
        <v>0</v>
      </c>
      <c r="AY33" s="4">
        <f t="shared" si="40"/>
        <v>0</v>
      </c>
      <c r="AZ33" s="16" t="str">
        <f t="shared" si="41"/>
        <v>SKPBN</v>
      </c>
    </row>
    <row r="34" spans="2:52" x14ac:dyDescent="0.35">
      <c r="B34" s="3">
        <f t="shared" si="42"/>
        <v>38</v>
      </c>
      <c r="C34" s="1">
        <f t="shared" si="43"/>
        <v>73</v>
      </c>
      <c r="D34" s="2">
        <v>10000</v>
      </c>
      <c r="E34" s="2" t="str">
        <f>_xlfn.XLOOKUP(C34,Sheet2!$N$3:$N$1000,Sheet2!$O$3:$O$1000,"")</f>
        <v/>
      </c>
      <c r="F34" s="9"/>
      <c r="G34" s="4" t="str">
        <f t="shared" si="0"/>
        <v>20</v>
      </c>
      <c r="H34" s="4">
        <f t="shared" si="1"/>
        <v>0</v>
      </c>
      <c r="I34" s="6">
        <f t="shared" si="2"/>
        <v>0</v>
      </c>
      <c r="J34" s="6">
        <f t="shared" si="3"/>
        <v>1</v>
      </c>
      <c r="K34" s="6">
        <f t="shared" si="4"/>
        <v>0</v>
      </c>
      <c r="L34" s="6">
        <f t="shared" si="5"/>
        <v>0</v>
      </c>
      <c r="M34" s="6">
        <f t="shared" si="6"/>
        <v>0</v>
      </c>
      <c r="N34" s="6">
        <f t="shared" si="7"/>
        <v>0</v>
      </c>
      <c r="O34" s="13">
        <f t="shared" si="12"/>
        <v>2</v>
      </c>
      <c r="P34" s="4">
        <f t="shared" si="13"/>
        <v>0</v>
      </c>
      <c r="Q34" s="4">
        <f t="shared" si="14"/>
        <v>2</v>
      </c>
      <c r="R34">
        <f t="shared" si="15"/>
        <v>0</v>
      </c>
      <c r="S34" s="4">
        <f t="shared" si="16"/>
        <v>0</v>
      </c>
      <c r="T34" s="15">
        <f t="shared" si="17"/>
        <v>0</v>
      </c>
      <c r="U34" s="4">
        <f t="shared" si="18"/>
        <v>0</v>
      </c>
      <c r="V34" s="4">
        <f t="shared" si="19"/>
        <v>2</v>
      </c>
      <c r="W34" s="4">
        <f t="shared" si="20"/>
        <v>0</v>
      </c>
      <c r="X34" s="6">
        <f t="shared" si="21"/>
        <v>0</v>
      </c>
      <c r="Y34" s="4">
        <f t="shared" si="22"/>
        <v>0</v>
      </c>
      <c r="Z34" s="6">
        <f t="shared" si="23"/>
        <v>0</v>
      </c>
      <c r="AA34" s="18">
        <f t="shared" si="24"/>
        <v>0</v>
      </c>
      <c r="AB34" s="9" t="str">
        <f t="shared" si="25"/>
        <v>0</v>
      </c>
      <c r="AC34" s="9" t="str">
        <f>_xlfn.XLOOKUP(R34,Sheet2!$H$3:$H$258,Sheet2!$I$3:$I$258,"-----")</f>
        <v>0</v>
      </c>
      <c r="AD34" s="9" t="str">
        <f>_xlfn.XLOOKUP(VALUE(AE34),Sheet2!$N$3:$N$1000,Sheet2!$O$3:$O$1000,"********")</f>
        <v>********</v>
      </c>
      <c r="AE34" t="str">
        <f t="shared" si="8"/>
        <v>73</v>
      </c>
      <c r="AF34" s="9" t="str">
        <f>IF(R34&lt;200,"+"&amp;TEXT(R34,"0"),"-"&amp;TEXT(_xlfn.XLOOKUP(R34,Sheet2!$K$3:$K$130,Sheet2!$L$3:$L$130,"-----"),"0"))</f>
        <v>+0</v>
      </c>
      <c r="AG34" s="9" t="str">
        <f t="shared" si="26"/>
        <v/>
      </c>
      <c r="AH34" s="9" t="str">
        <f t="shared" si="27"/>
        <v>ISZ 0</v>
      </c>
      <c r="AI34" t="str">
        <f t="shared" si="28"/>
        <v>2,0</v>
      </c>
      <c r="AJ34" s="16" t="str">
        <f t="shared" si="29"/>
        <v>0</v>
      </c>
      <c r="AK34" t="str">
        <f t="shared" si="30"/>
        <v>COM 0,2</v>
      </c>
      <c r="AL34" s="4" t="str">
        <f t="shared" si="31"/>
        <v>COM</v>
      </c>
      <c r="AM34" s="4" t="str">
        <f t="shared" si="32"/>
        <v/>
      </c>
      <c r="AN34" s="4" t="str">
        <f t="shared" si="33"/>
        <v/>
      </c>
      <c r="AO34" s="4" t="str">
        <f t="shared" si="34"/>
        <v/>
      </c>
      <c r="AP34" s="15" t="str">
        <f t="shared" si="35"/>
        <v/>
      </c>
      <c r="AQ34" s="9" t="str">
        <f>_xlfn.XLOOKUP(D34,Sheet2!$E$3:$E$101,Sheet2!$F$3:$F$101,"******************")</f>
        <v>******************</v>
      </c>
      <c r="AR34" s="33" t="str">
        <f t="shared" si="9"/>
        <v>NIO 0</v>
      </c>
      <c r="AS34" s="9" t="str">
        <f t="shared" si="10"/>
        <v>DOC</v>
      </c>
      <c r="AT34" s="4">
        <f t="shared" si="36"/>
        <v>2</v>
      </c>
      <c r="AU34" s="6">
        <f t="shared" si="37"/>
        <v>0</v>
      </c>
      <c r="AV34" s="4" t="str">
        <f t="shared" si="38"/>
        <v/>
      </c>
      <c r="AW34" s="4">
        <f t="shared" si="39"/>
        <v>0</v>
      </c>
      <c r="AX34" s="4" t="str">
        <f>_xlfn.XLOOKUP(AW34,Sheet2!$Q$3:$Q$66,Sheet2!$R$3:$R$66,"**")</f>
        <v>0</v>
      </c>
      <c r="AY34" s="4">
        <f t="shared" si="40"/>
        <v>0</v>
      </c>
      <c r="AZ34" s="16" t="str">
        <f t="shared" si="41"/>
        <v>SKPBN</v>
      </c>
    </row>
    <row r="35" spans="2:52" x14ac:dyDescent="0.35">
      <c r="B35" s="3">
        <f t="shared" si="42"/>
        <v>39</v>
      </c>
      <c r="C35" s="1">
        <f t="shared" si="43"/>
        <v>74</v>
      </c>
      <c r="D35" s="2">
        <v>20000</v>
      </c>
      <c r="E35" s="2" t="str">
        <f>_xlfn.XLOOKUP(C35,Sheet2!$N$3:$N$1000,Sheet2!$O$3:$O$1000,"")</f>
        <v/>
      </c>
      <c r="F35" s="9"/>
      <c r="G35" s="4" t="str">
        <f t="shared" si="0"/>
        <v>40</v>
      </c>
      <c r="H35" s="4">
        <f t="shared" si="1"/>
        <v>0</v>
      </c>
      <c r="I35" s="6">
        <f t="shared" si="2"/>
        <v>0</v>
      </c>
      <c r="J35" s="6">
        <f t="shared" si="3"/>
        <v>2</v>
      </c>
      <c r="K35" s="6">
        <f t="shared" si="4"/>
        <v>0</v>
      </c>
      <c r="L35" s="6">
        <f t="shared" si="5"/>
        <v>0</v>
      </c>
      <c r="M35" s="6">
        <f t="shared" si="6"/>
        <v>0</v>
      </c>
      <c r="N35" s="6">
        <f t="shared" si="7"/>
        <v>0</v>
      </c>
      <c r="O35" s="13">
        <f t="shared" si="12"/>
        <v>4</v>
      </c>
      <c r="P35" s="4">
        <f t="shared" si="13"/>
        <v>1</v>
      </c>
      <c r="Q35" s="4">
        <f t="shared" si="14"/>
        <v>0</v>
      </c>
      <c r="R35">
        <f t="shared" si="15"/>
        <v>0</v>
      </c>
      <c r="S35" s="4">
        <f t="shared" si="16"/>
        <v>0</v>
      </c>
      <c r="T35" s="15">
        <f t="shared" si="17"/>
        <v>0</v>
      </c>
      <c r="U35" s="4">
        <f t="shared" si="18"/>
        <v>1</v>
      </c>
      <c r="V35" s="4">
        <f t="shared" si="19"/>
        <v>0</v>
      </c>
      <c r="W35" s="4">
        <f t="shared" si="20"/>
        <v>0</v>
      </c>
      <c r="X35" s="6">
        <f t="shared" si="21"/>
        <v>0</v>
      </c>
      <c r="Y35" s="4">
        <f t="shared" si="22"/>
        <v>0</v>
      </c>
      <c r="Z35" s="6">
        <f t="shared" si="23"/>
        <v>0</v>
      </c>
      <c r="AA35" s="18">
        <f t="shared" si="24"/>
        <v>0</v>
      </c>
      <c r="AB35" s="9" t="str">
        <f t="shared" si="25"/>
        <v>0</v>
      </c>
      <c r="AC35" s="9" t="str">
        <f>_xlfn.XLOOKUP(R35,Sheet2!$H$3:$H$258,Sheet2!$I$3:$I$258,"-----")</f>
        <v>0</v>
      </c>
      <c r="AD35" s="9" t="str">
        <f>_xlfn.XLOOKUP(VALUE(AE35),Sheet2!$N$3:$N$1000,Sheet2!$O$3:$O$1000,"********")</f>
        <v>********</v>
      </c>
      <c r="AE35" t="str">
        <f t="shared" si="8"/>
        <v>74</v>
      </c>
      <c r="AF35" s="9" t="str">
        <f>IF(R35&lt;200,"+"&amp;TEXT(R35,"0"),"-"&amp;TEXT(_xlfn.XLOOKUP(R35,Sheet2!$K$3:$K$130,Sheet2!$L$3:$L$130,"-----"),"0"))</f>
        <v>+0</v>
      </c>
      <c r="AG35" s="9" t="str">
        <f t="shared" si="26"/>
        <v/>
      </c>
      <c r="AH35" s="9" t="str">
        <f t="shared" si="27"/>
        <v>JMP 0</v>
      </c>
      <c r="AI35" t="str">
        <f t="shared" si="28"/>
        <v>0,0</v>
      </c>
      <c r="AJ35" s="16" t="str">
        <f t="shared" si="29"/>
        <v>0</v>
      </c>
      <c r="AK35" t="str">
        <f t="shared" si="30"/>
        <v>COM 1,0</v>
      </c>
      <c r="AL35" s="4" t="str">
        <f t="shared" si="31"/>
        <v>COM</v>
      </c>
      <c r="AM35" s="4" t="str">
        <f t="shared" si="32"/>
        <v/>
      </c>
      <c r="AN35" s="4" t="str">
        <f t="shared" si="33"/>
        <v/>
      </c>
      <c r="AO35" s="4" t="str">
        <f t="shared" si="34"/>
        <v/>
      </c>
      <c r="AP35" s="15" t="str">
        <f t="shared" si="35"/>
        <v/>
      </c>
      <c r="AQ35" s="9" t="str">
        <f>_xlfn.XLOOKUP(D35,Sheet2!$E$3:$E$101,Sheet2!$F$3:$F$101,"******************")</f>
        <v>******************</v>
      </c>
      <c r="AR35" s="33" t="str">
        <f t="shared" si="9"/>
        <v>NIO 0</v>
      </c>
      <c r="AS35" s="9" t="str">
        <f t="shared" si="10"/>
        <v>DOC</v>
      </c>
      <c r="AT35" s="4">
        <f t="shared" si="36"/>
        <v>0</v>
      </c>
      <c r="AU35" s="6">
        <f t="shared" si="37"/>
        <v>0</v>
      </c>
      <c r="AV35" s="4" t="str">
        <f t="shared" si="38"/>
        <v/>
      </c>
      <c r="AW35" s="4">
        <f t="shared" si="39"/>
        <v>0</v>
      </c>
      <c r="AX35" s="4" t="str">
        <f>_xlfn.XLOOKUP(AW35,Sheet2!$Q$3:$Q$66,Sheet2!$R$3:$R$66,"**")</f>
        <v>0</v>
      </c>
      <c r="AY35" s="4">
        <f t="shared" si="40"/>
        <v>0</v>
      </c>
      <c r="AZ35" s="16" t="str">
        <f t="shared" si="41"/>
        <v>SKPBN</v>
      </c>
    </row>
    <row r="36" spans="2:52" x14ac:dyDescent="0.35">
      <c r="B36" s="3">
        <v>42</v>
      </c>
      <c r="C36" s="1">
        <f t="shared" ref="C36:C55" si="44">IF(MOD(C35,10)=7,C35+3,C35+1)</f>
        <v>75</v>
      </c>
      <c r="D36" s="2">
        <v>177775</v>
      </c>
      <c r="E36" s="2" t="str">
        <f>_xlfn.XLOOKUP(C36,Sheet2!$N$3:$N$1000,Sheet2!$O$3:$O$1000,"")</f>
        <v/>
      </c>
      <c r="F36" s="9"/>
      <c r="G36" s="4" t="str">
        <f t="shared" si="0"/>
        <v>377</v>
      </c>
      <c r="H36" s="4">
        <f t="shared" si="1"/>
        <v>375</v>
      </c>
      <c r="I36" s="6">
        <f t="shared" si="2"/>
        <v>1</v>
      </c>
      <c r="J36" s="6">
        <f t="shared" si="3"/>
        <v>7</v>
      </c>
      <c r="K36" s="6">
        <f t="shared" si="4"/>
        <v>7</v>
      </c>
      <c r="L36" s="6">
        <f t="shared" si="5"/>
        <v>7</v>
      </c>
      <c r="M36" s="6">
        <f t="shared" si="6"/>
        <v>7</v>
      </c>
      <c r="N36" s="6">
        <f t="shared" si="7"/>
        <v>5</v>
      </c>
      <c r="O36" s="13">
        <f t="shared" si="12"/>
        <v>31</v>
      </c>
      <c r="P36" s="4">
        <f t="shared" si="13"/>
        <v>7</v>
      </c>
      <c r="Q36" s="4">
        <f t="shared" si="14"/>
        <v>3</v>
      </c>
      <c r="R36">
        <f t="shared" si="15"/>
        <v>375</v>
      </c>
      <c r="S36" s="4">
        <f t="shared" si="16"/>
        <v>3</v>
      </c>
      <c r="T36" s="15">
        <f t="shared" si="17"/>
        <v>1</v>
      </c>
      <c r="U36" s="4">
        <f t="shared" si="18"/>
        <v>3</v>
      </c>
      <c r="V36" s="4">
        <f t="shared" si="19"/>
        <v>3</v>
      </c>
      <c r="W36" s="4">
        <f t="shared" si="20"/>
        <v>7</v>
      </c>
      <c r="X36" s="6">
        <f t="shared" si="21"/>
        <v>3</v>
      </c>
      <c r="Y36" s="4">
        <f t="shared" si="22"/>
        <v>3</v>
      </c>
      <c r="Z36" s="6">
        <f t="shared" si="23"/>
        <v>1</v>
      </c>
      <c r="AA36" s="18">
        <f t="shared" si="24"/>
        <v>5</v>
      </c>
      <c r="AB36" s="9" t="str">
        <f t="shared" si="25"/>
        <v>-3,3</v>
      </c>
      <c r="AC36" s="9" t="str">
        <f>_xlfn.XLOOKUP(R36,Sheet2!$H$3:$H$258,Sheet2!$I$3:$I$258,"-----")</f>
        <v>*****</v>
      </c>
      <c r="AD36" s="9" t="str">
        <f>_xlfn.XLOOKUP(VALUE(AE36),Sheet2!$N$3:$N$1000,Sheet2!$O$3:$O$1000,"********")</f>
        <v>********</v>
      </c>
      <c r="AE36" t="str">
        <f t="shared" si="8"/>
        <v>72</v>
      </c>
      <c r="AF36" s="9" t="str">
        <f>IF(R36&lt;200,"+"&amp;TEXT(R36,"0"),"-"&amp;TEXT(_xlfn.XLOOKUP(R36,Sheet2!$K$3:$K$130,Sheet2!$L$3:$L$130,"-----"),"0"))</f>
        <v>-3</v>
      </c>
      <c r="AG36" s="9" t="str">
        <f t="shared" si="26"/>
        <v>@</v>
      </c>
      <c r="AH36" s="9" t="str">
        <f t="shared" si="27"/>
        <v>DSZ @-3,3</v>
      </c>
      <c r="AI36" t="str">
        <f t="shared" si="28"/>
        <v>3,@-3,3</v>
      </c>
      <c r="AJ36" s="16" t="str">
        <f t="shared" si="29"/>
        <v>@-3,3</v>
      </c>
      <c r="AK36" t="str">
        <f t="shared" si="30"/>
        <v>ANDCS# 3,3,SNR</v>
      </c>
      <c r="AL36" s="4" t="str">
        <f t="shared" si="31"/>
        <v>AND</v>
      </c>
      <c r="AM36" s="4" t="str">
        <f t="shared" si="32"/>
        <v>S</v>
      </c>
      <c r="AN36" s="4" t="str">
        <f t="shared" si="33"/>
        <v>C</v>
      </c>
      <c r="AO36" s="4" t="str">
        <f t="shared" si="34"/>
        <v>#</v>
      </c>
      <c r="AP36" s="15" t="str">
        <f t="shared" si="35"/>
        <v>,SNR</v>
      </c>
      <c r="AQ36" s="9" t="str">
        <f>_xlfn.XLOOKUP(D36,Sheet2!$E$3:$E$101,Sheet2!$F$3:$F$101,"******************")</f>
        <v>******************</v>
      </c>
      <c r="AR36" s="33" t="str">
        <f t="shared" si="9"/>
        <v>SKPDZ **</v>
      </c>
      <c r="AS36" s="9" t="str">
        <f t="shared" si="10"/>
        <v>DOCP</v>
      </c>
      <c r="AT36" s="4">
        <f t="shared" si="36"/>
        <v>3</v>
      </c>
      <c r="AU36" s="6">
        <f t="shared" si="37"/>
        <v>3</v>
      </c>
      <c r="AV36" s="4" t="str">
        <f t="shared" si="38"/>
        <v>P</v>
      </c>
      <c r="AW36" s="4">
        <f t="shared" si="39"/>
        <v>75</v>
      </c>
      <c r="AX36" s="4" t="str">
        <f>_xlfn.XLOOKUP(AW36,Sheet2!$Q$3:$Q$66,Sheet2!$R$3:$R$66,"**")</f>
        <v>**</v>
      </c>
      <c r="AY36" s="4">
        <f t="shared" si="40"/>
        <v>7</v>
      </c>
      <c r="AZ36" s="16" t="str">
        <f t="shared" si="41"/>
        <v>SKPDZ</v>
      </c>
    </row>
    <row r="37" spans="2:52" x14ac:dyDescent="0.35">
      <c r="B37" s="3">
        <f t="shared" ref="B37:B55" si="45">B36+1</f>
        <v>43</v>
      </c>
      <c r="C37" s="1">
        <f t="shared" si="44"/>
        <v>76</v>
      </c>
      <c r="D37" s="2">
        <v>177773</v>
      </c>
      <c r="E37" s="2" t="str">
        <f>_xlfn.XLOOKUP(C37,Sheet2!$N$3:$N$1000,Sheet2!$O$3:$O$1000,"")</f>
        <v/>
      </c>
      <c r="F37" s="9"/>
      <c r="G37" s="4" t="str">
        <f t="shared" si="0"/>
        <v>377</v>
      </c>
      <c r="H37" s="4">
        <f t="shared" si="1"/>
        <v>373</v>
      </c>
      <c r="I37" s="6">
        <f t="shared" si="2"/>
        <v>1</v>
      </c>
      <c r="J37" s="6">
        <f t="shared" si="3"/>
        <v>7</v>
      </c>
      <c r="K37" s="6">
        <f t="shared" si="4"/>
        <v>7</v>
      </c>
      <c r="L37" s="6">
        <f t="shared" si="5"/>
        <v>7</v>
      </c>
      <c r="M37" s="6">
        <f t="shared" si="6"/>
        <v>7</v>
      </c>
      <c r="N37" s="6">
        <f t="shared" si="7"/>
        <v>3</v>
      </c>
      <c r="O37" s="13">
        <f t="shared" si="12"/>
        <v>31</v>
      </c>
      <c r="P37" s="4">
        <f t="shared" si="13"/>
        <v>7</v>
      </c>
      <c r="Q37" s="4">
        <f t="shared" si="14"/>
        <v>3</v>
      </c>
      <c r="R37">
        <f t="shared" si="15"/>
        <v>373</v>
      </c>
      <c r="S37" s="4">
        <f t="shared" si="16"/>
        <v>3</v>
      </c>
      <c r="T37" s="15">
        <f t="shared" si="17"/>
        <v>1</v>
      </c>
      <c r="U37" s="4">
        <f t="shared" si="18"/>
        <v>3</v>
      </c>
      <c r="V37" s="4">
        <f t="shared" si="19"/>
        <v>3</v>
      </c>
      <c r="W37" s="4">
        <f t="shared" si="20"/>
        <v>7</v>
      </c>
      <c r="X37" s="6">
        <f t="shared" si="21"/>
        <v>3</v>
      </c>
      <c r="Y37" s="4">
        <f t="shared" si="22"/>
        <v>3</v>
      </c>
      <c r="Z37" s="6">
        <f t="shared" si="23"/>
        <v>1</v>
      </c>
      <c r="AA37" s="18">
        <f t="shared" si="24"/>
        <v>3</v>
      </c>
      <c r="AB37" s="9" t="str">
        <f t="shared" si="25"/>
        <v>-5,3</v>
      </c>
      <c r="AC37" s="9" t="str">
        <f>_xlfn.XLOOKUP(R37,Sheet2!$H$3:$H$258,Sheet2!$I$3:$I$258,"-----")</f>
        <v>*****</v>
      </c>
      <c r="AD37" s="9" t="str">
        <f>_xlfn.XLOOKUP(VALUE(AE37),Sheet2!$N$3:$N$1000,Sheet2!$O$3:$O$1000,"********")</f>
        <v>********</v>
      </c>
      <c r="AE37" t="str">
        <f t="shared" si="8"/>
        <v>71</v>
      </c>
      <c r="AF37" s="9" t="str">
        <f>IF(R37&lt;200,"+"&amp;TEXT(R37,"0"),"-"&amp;TEXT(_xlfn.XLOOKUP(R37,Sheet2!$K$3:$K$130,Sheet2!$L$3:$L$130,"-----"),"0"))</f>
        <v>-5</v>
      </c>
      <c r="AG37" s="9" t="str">
        <f t="shared" si="26"/>
        <v>@</v>
      </c>
      <c r="AH37" s="9" t="str">
        <f t="shared" si="27"/>
        <v>DSZ @-5,3</v>
      </c>
      <c r="AI37" t="str">
        <f t="shared" si="28"/>
        <v>3,@-5,3</v>
      </c>
      <c r="AJ37" s="16" t="str">
        <f t="shared" si="29"/>
        <v>@-5,3</v>
      </c>
      <c r="AK37" t="str">
        <f t="shared" si="30"/>
        <v>ANDCS# 3,3,SNC</v>
      </c>
      <c r="AL37" s="4" t="str">
        <f t="shared" si="31"/>
        <v>AND</v>
      </c>
      <c r="AM37" s="4" t="str">
        <f t="shared" si="32"/>
        <v>S</v>
      </c>
      <c r="AN37" s="4" t="str">
        <f t="shared" si="33"/>
        <v>C</v>
      </c>
      <c r="AO37" s="4" t="str">
        <f t="shared" si="34"/>
        <v>#</v>
      </c>
      <c r="AP37" s="15" t="str">
        <f t="shared" si="35"/>
        <v>,SNC</v>
      </c>
      <c r="AQ37" s="9" t="str">
        <f>_xlfn.XLOOKUP(D37,Sheet2!$E$3:$E$101,Sheet2!$F$3:$F$101,"******************")</f>
        <v>******************</v>
      </c>
      <c r="AR37" s="33" t="str">
        <f t="shared" si="9"/>
        <v>SKPDZ **</v>
      </c>
      <c r="AS37" s="9" t="str">
        <f t="shared" si="10"/>
        <v>DOCP</v>
      </c>
      <c r="AT37" s="4">
        <f t="shared" si="36"/>
        <v>3</v>
      </c>
      <c r="AU37" s="6">
        <f t="shared" si="37"/>
        <v>3</v>
      </c>
      <c r="AV37" s="4" t="str">
        <f t="shared" si="38"/>
        <v>P</v>
      </c>
      <c r="AW37" s="4">
        <f t="shared" si="39"/>
        <v>73</v>
      </c>
      <c r="AX37" s="4" t="str">
        <f>_xlfn.XLOOKUP(AW37,Sheet2!$Q$3:$Q$66,Sheet2!$R$3:$R$66,"**")</f>
        <v>**</v>
      </c>
      <c r="AY37" s="4">
        <f t="shared" si="40"/>
        <v>7</v>
      </c>
      <c r="AZ37" s="16" t="str">
        <f t="shared" si="41"/>
        <v>SKPDZ</v>
      </c>
    </row>
    <row r="38" spans="2:52" x14ac:dyDescent="0.35">
      <c r="B38" s="3">
        <f t="shared" si="45"/>
        <v>44</v>
      </c>
      <c r="C38" s="1">
        <f t="shared" si="44"/>
        <v>77</v>
      </c>
      <c r="D38" s="2">
        <v>177767</v>
      </c>
      <c r="E38" s="2" t="str">
        <f>_xlfn.XLOOKUP(C38,Sheet2!$N$3:$N$1000,Sheet2!$O$3:$O$1000,"")</f>
        <v/>
      </c>
      <c r="F38" s="9"/>
      <c r="G38" s="4" t="str">
        <f t="shared" si="0"/>
        <v>377</v>
      </c>
      <c r="H38" s="4">
        <f t="shared" si="1"/>
        <v>367</v>
      </c>
      <c r="I38" s="6">
        <f t="shared" si="2"/>
        <v>1</v>
      </c>
      <c r="J38" s="6">
        <f t="shared" si="3"/>
        <v>7</v>
      </c>
      <c r="K38" s="6">
        <f t="shared" si="4"/>
        <v>7</v>
      </c>
      <c r="L38" s="6">
        <f t="shared" si="5"/>
        <v>7</v>
      </c>
      <c r="M38" s="6">
        <f t="shared" si="6"/>
        <v>6</v>
      </c>
      <c r="N38" s="6">
        <f t="shared" si="7"/>
        <v>7</v>
      </c>
      <c r="O38" s="13">
        <f t="shared" si="12"/>
        <v>31</v>
      </c>
      <c r="P38" s="4">
        <f t="shared" si="13"/>
        <v>7</v>
      </c>
      <c r="Q38" s="4">
        <f t="shared" si="14"/>
        <v>3</v>
      </c>
      <c r="R38">
        <f t="shared" si="15"/>
        <v>367</v>
      </c>
      <c r="S38" s="4">
        <f t="shared" si="16"/>
        <v>3</v>
      </c>
      <c r="T38" s="15">
        <f t="shared" si="17"/>
        <v>1</v>
      </c>
      <c r="U38" s="4">
        <f t="shared" si="18"/>
        <v>3</v>
      </c>
      <c r="V38" s="4">
        <f t="shared" si="19"/>
        <v>3</v>
      </c>
      <c r="W38" s="4">
        <f t="shared" si="20"/>
        <v>7</v>
      </c>
      <c r="X38" s="6">
        <f t="shared" si="21"/>
        <v>3</v>
      </c>
      <c r="Y38" s="4">
        <f t="shared" si="22"/>
        <v>3</v>
      </c>
      <c r="Z38" s="6">
        <f t="shared" si="23"/>
        <v>0</v>
      </c>
      <c r="AA38" s="18">
        <f t="shared" si="24"/>
        <v>7</v>
      </c>
      <c r="AB38" s="9" t="str">
        <f t="shared" si="25"/>
        <v>-11,3</v>
      </c>
      <c r="AC38" s="9" t="str">
        <f>_xlfn.XLOOKUP(R38,Sheet2!$H$3:$H$258,Sheet2!$I$3:$I$258,"-----")</f>
        <v>*****</v>
      </c>
      <c r="AD38" s="9" t="str">
        <f>_xlfn.XLOOKUP(VALUE(AE38),Sheet2!$N$3:$N$1000,Sheet2!$O$3:$O$1000,"********")</f>
        <v>********</v>
      </c>
      <c r="AE38" t="str">
        <f t="shared" si="8"/>
        <v>66</v>
      </c>
      <c r="AF38" s="9" t="str">
        <f>IF(R38&lt;200,"+"&amp;TEXT(R38,"0"),"-"&amp;TEXT(_xlfn.XLOOKUP(R38,Sheet2!$K$3:$K$130,Sheet2!$L$3:$L$130,"-----"),"0"))</f>
        <v>-11</v>
      </c>
      <c r="AG38" s="9" t="str">
        <f t="shared" si="26"/>
        <v>@</v>
      </c>
      <c r="AH38" s="9" t="str">
        <f t="shared" si="27"/>
        <v>DSZ @-11,3</v>
      </c>
      <c r="AI38" t="str">
        <f t="shared" si="28"/>
        <v>3,@-11,3</v>
      </c>
      <c r="AJ38" s="16" t="str">
        <f t="shared" si="29"/>
        <v>@-11,3</v>
      </c>
      <c r="AK38" t="str">
        <f t="shared" si="30"/>
        <v>ANDCS 3,3,SBN</v>
      </c>
      <c r="AL38" s="4" t="str">
        <f t="shared" si="31"/>
        <v>AND</v>
      </c>
      <c r="AM38" s="4" t="str">
        <f t="shared" si="32"/>
        <v>S</v>
      </c>
      <c r="AN38" s="4" t="str">
        <f t="shared" si="33"/>
        <v>C</v>
      </c>
      <c r="AO38" s="4" t="str">
        <f t="shared" si="34"/>
        <v/>
      </c>
      <c r="AP38" s="15" t="str">
        <f t="shared" si="35"/>
        <v>,SBN</v>
      </c>
      <c r="AQ38" s="9" t="str">
        <f>_xlfn.XLOOKUP(D38,Sheet2!$E$3:$E$101,Sheet2!$F$3:$F$101,"******************")</f>
        <v>******************</v>
      </c>
      <c r="AR38" s="33" t="str">
        <f t="shared" si="9"/>
        <v>SKPDZ **</v>
      </c>
      <c r="AS38" s="9" t="str">
        <f t="shared" si="10"/>
        <v>DOCP</v>
      </c>
      <c r="AT38" s="4">
        <f t="shared" si="36"/>
        <v>3</v>
      </c>
      <c r="AU38" s="6">
        <f t="shared" si="37"/>
        <v>3</v>
      </c>
      <c r="AV38" s="4" t="str">
        <f t="shared" si="38"/>
        <v>P</v>
      </c>
      <c r="AW38" s="4">
        <f t="shared" si="39"/>
        <v>67</v>
      </c>
      <c r="AX38" s="4" t="str">
        <f>_xlfn.XLOOKUP(AW38,Sheet2!$Q$3:$Q$66,Sheet2!$R$3:$R$66,"**")</f>
        <v>**</v>
      </c>
      <c r="AY38" s="4">
        <f t="shared" si="40"/>
        <v>7</v>
      </c>
      <c r="AZ38" s="16" t="str">
        <f t="shared" si="41"/>
        <v>SKPDZ</v>
      </c>
    </row>
    <row r="39" spans="2:52" x14ac:dyDescent="0.35">
      <c r="B39" s="3">
        <f t="shared" si="45"/>
        <v>45</v>
      </c>
      <c r="C39" s="1">
        <v>100</v>
      </c>
      <c r="D39" s="2">
        <v>177757</v>
      </c>
      <c r="E39" s="2" t="str">
        <f>_xlfn.XLOOKUP(C39,Sheet2!$N$3:$N$1000,Sheet2!$O$3:$O$1000,"")</f>
        <v/>
      </c>
      <c r="F39" s="9"/>
      <c r="G39" s="4" t="str">
        <f t="shared" si="0"/>
        <v>377</v>
      </c>
      <c r="H39" s="4">
        <f t="shared" si="1"/>
        <v>357</v>
      </c>
      <c r="I39" s="6">
        <f t="shared" si="2"/>
        <v>1</v>
      </c>
      <c r="J39" s="6">
        <f t="shared" si="3"/>
        <v>7</v>
      </c>
      <c r="K39" s="6">
        <f t="shared" si="4"/>
        <v>7</v>
      </c>
      <c r="L39" s="6">
        <f t="shared" si="5"/>
        <v>7</v>
      </c>
      <c r="M39" s="6">
        <f t="shared" si="6"/>
        <v>5</v>
      </c>
      <c r="N39" s="6">
        <f t="shared" si="7"/>
        <v>7</v>
      </c>
      <c r="O39" s="13">
        <f t="shared" si="12"/>
        <v>31</v>
      </c>
      <c r="P39" s="4">
        <f t="shared" si="13"/>
        <v>7</v>
      </c>
      <c r="Q39" s="4">
        <f t="shared" si="14"/>
        <v>3</v>
      </c>
      <c r="R39">
        <f t="shared" si="15"/>
        <v>357</v>
      </c>
      <c r="S39" s="4">
        <f t="shared" si="16"/>
        <v>3</v>
      </c>
      <c r="T39" s="15">
        <f t="shared" si="17"/>
        <v>1</v>
      </c>
      <c r="U39" s="4">
        <f t="shared" si="18"/>
        <v>3</v>
      </c>
      <c r="V39" s="4">
        <f t="shared" si="19"/>
        <v>3</v>
      </c>
      <c r="W39" s="4">
        <f t="shared" si="20"/>
        <v>7</v>
      </c>
      <c r="X39" s="6">
        <f t="shared" si="21"/>
        <v>3</v>
      </c>
      <c r="Y39" s="4">
        <f t="shared" si="22"/>
        <v>2</v>
      </c>
      <c r="Z39" s="6">
        <f t="shared" si="23"/>
        <v>1</v>
      </c>
      <c r="AA39" s="18">
        <f t="shared" si="24"/>
        <v>7</v>
      </c>
      <c r="AB39" s="9" t="str">
        <f t="shared" si="25"/>
        <v>-21,3</v>
      </c>
      <c r="AC39" s="9" t="str">
        <f>_xlfn.XLOOKUP(R39,Sheet2!$H$3:$H$258,Sheet2!$I$3:$I$258,"-----")</f>
        <v>*****</v>
      </c>
      <c r="AD39" s="9" t="str">
        <f>_xlfn.XLOOKUP(VALUE(AE39),Sheet2!$N$3:$N$1000,Sheet2!$O$3:$O$1000,"********")</f>
        <v>********</v>
      </c>
      <c r="AE39" t="str">
        <f t="shared" si="8"/>
        <v>57</v>
      </c>
      <c r="AF39" s="9" t="str">
        <f>IF(R39&lt;200,"+"&amp;TEXT(R39,"0"),"-"&amp;TEXT(_xlfn.XLOOKUP(R39,Sheet2!$K$3:$K$130,Sheet2!$L$3:$L$130,"-----"),"0"))</f>
        <v>-21</v>
      </c>
      <c r="AG39" s="9" t="str">
        <f t="shared" si="26"/>
        <v>@</v>
      </c>
      <c r="AH39" s="9" t="str">
        <f t="shared" si="27"/>
        <v>DSZ @-21,3</v>
      </c>
      <c r="AI39" t="str">
        <f t="shared" si="28"/>
        <v>3,@-21,3</v>
      </c>
      <c r="AJ39" s="16" t="str">
        <f t="shared" si="29"/>
        <v>@-21,3</v>
      </c>
      <c r="AK39" t="str">
        <f t="shared" si="30"/>
        <v>ANDOS# 3,3,SBN</v>
      </c>
      <c r="AL39" s="4" t="str">
        <f t="shared" si="31"/>
        <v>AND</v>
      </c>
      <c r="AM39" s="4" t="str">
        <f t="shared" si="32"/>
        <v>S</v>
      </c>
      <c r="AN39" s="4" t="str">
        <f t="shared" si="33"/>
        <v>O</v>
      </c>
      <c r="AO39" s="4" t="str">
        <f t="shared" si="34"/>
        <v>#</v>
      </c>
      <c r="AP39" s="15" t="str">
        <f t="shared" si="35"/>
        <v>,SBN</v>
      </c>
      <c r="AQ39" s="9" t="str">
        <f>_xlfn.XLOOKUP(D39,Sheet2!$E$3:$E$101,Sheet2!$F$3:$F$101,"******************")</f>
        <v>******************</v>
      </c>
      <c r="AR39" s="33" t="str">
        <f t="shared" si="9"/>
        <v>SKPDZ **</v>
      </c>
      <c r="AS39" s="9" t="str">
        <f t="shared" si="10"/>
        <v>DOCP</v>
      </c>
      <c r="AT39" s="4">
        <f t="shared" si="36"/>
        <v>3</v>
      </c>
      <c r="AU39" s="6">
        <f t="shared" si="37"/>
        <v>3</v>
      </c>
      <c r="AV39" s="4" t="str">
        <f t="shared" si="38"/>
        <v>P</v>
      </c>
      <c r="AW39" s="4">
        <f t="shared" si="39"/>
        <v>57</v>
      </c>
      <c r="AX39" s="4" t="str">
        <f>_xlfn.XLOOKUP(AW39,Sheet2!$Q$3:$Q$66,Sheet2!$R$3:$R$66,"**")</f>
        <v>**</v>
      </c>
      <c r="AY39" s="4">
        <f t="shared" si="40"/>
        <v>7</v>
      </c>
      <c r="AZ39" s="16" t="str">
        <f t="shared" si="41"/>
        <v>SKPDZ</v>
      </c>
    </row>
    <row r="40" spans="2:52" x14ac:dyDescent="0.35">
      <c r="B40" s="3">
        <f t="shared" si="45"/>
        <v>46</v>
      </c>
      <c r="C40" s="1">
        <f t="shared" si="44"/>
        <v>101</v>
      </c>
      <c r="D40" s="2">
        <v>177737</v>
      </c>
      <c r="E40" s="2" t="str">
        <f>_xlfn.XLOOKUP(C40,Sheet2!$N$3:$N$1000,Sheet2!$O$3:$O$1000,"")</f>
        <v/>
      </c>
      <c r="F40" s="9"/>
      <c r="G40" s="4" t="str">
        <f t="shared" si="0"/>
        <v>377</v>
      </c>
      <c r="H40" s="4">
        <f t="shared" si="1"/>
        <v>337</v>
      </c>
      <c r="I40" s="6">
        <f t="shared" si="2"/>
        <v>1</v>
      </c>
      <c r="J40" s="6">
        <f t="shared" si="3"/>
        <v>7</v>
      </c>
      <c r="K40" s="6">
        <f t="shared" si="4"/>
        <v>7</v>
      </c>
      <c r="L40" s="6">
        <f t="shared" si="5"/>
        <v>7</v>
      </c>
      <c r="M40" s="6">
        <f t="shared" si="6"/>
        <v>3</v>
      </c>
      <c r="N40" s="6">
        <f t="shared" si="7"/>
        <v>7</v>
      </c>
      <c r="O40" s="13">
        <f t="shared" si="12"/>
        <v>31</v>
      </c>
      <c r="P40" s="4">
        <f t="shared" si="13"/>
        <v>7</v>
      </c>
      <c r="Q40" s="4">
        <f t="shared" si="14"/>
        <v>3</v>
      </c>
      <c r="R40">
        <f t="shared" si="15"/>
        <v>337</v>
      </c>
      <c r="S40" s="4">
        <f t="shared" si="16"/>
        <v>3</v>
      </c>
      <c r="T40" s="15">
        <f t="shared" si="17"/>
        <v>1</v>
      </c>
      <c r="U40" s="4">
        <f t="shared" si="18"/>
        <v>3</v>
      </c>
      <c r="V40" s="4">
        <f t="shared" si="19"/>
        <v>3</v>
      </c>
      <c r="W40" s="4">
        <f t="shared" si="20"/>
        <v>7</v>
      </c>
      <c r="X40" s="6">
        <f t="shared" si="21"/>
        <v>3</v>
      </c>
      <c r="Y40" s="4">
        <f t="shared" si="22"/>
        <v>1</v>
      </c>
      <c r="Z40" s="6">
        <f t="shared" si="23"/>
        <v>1</v>
      </c>
      <c r="AA40" s="18">
        <f t="shared" si="24"/>
        <v>7</v>
      </c>
      <c r="AB40" s="9" t="str">
        <f t="shared" si="25"/>
        <v>-41,3</v>
      </c>
      <c r="AC40" s="9" t="str">
        <f>_xlfn.XLOOKUP(R40,Sheet2!$H$3:$H$258,Sheet2!$I$3:$I$258,"-----")</f>
        <v>*****</v>
      </c>
      <c r="AD40" s="9" t="str">
        <f>_xlfn.XLOOKUP(VALUE(AE40),Sheet2!$N$3:$N$1000,Sheet2!$O$3:$O$1000,"********")</f>
        <v>********</v>
      </c>
      <c r="AE40" t="str">
        <f t="shared" si="8"/>
        <v>40</v>
      </c>
      <c r="AF40" s="9" t="str">
        <f>IF(R40&lt;200,"+"&amp;TEXT(R40,"0"),"-"&amp;TEXT(_xlfn.XLOOKUP(R40,Sheet2!$K$3:$K$130,Sheet2!$L$3:$L$130,"-----"),"0"))</f>
        <v>-41</v>
      </c>
      <c r="AG40" s="9" t="str">
        <f t="shared" si="26"/>
        <v>@</v>
      </c>
      <c r="AH40" s="9" t="str">
        <f t="shared" si="27"/>
        <v>DSZ @-41,3</v>
      </c>
      <c r="AI40" t="str">
        <f t="shared" si="28"/>
        <v>3,@-41,3</v>
      </c>
      <c r="AJ40" s="16" t="str">
        <f t="shared" si="29"/>
        <v>@-41,3</v>
      </c>
      <c r="AK40" t="str">
        <f t="shared" si="30"/>
        <v>ANDZS# 3,3,SBN</v>
      </c>
      <c r="AL40" s="4" t="str">
        <f t="shared" si="31"/>
        <v>AND</v>
      </c>
      <c r="AM40" s="4" t="str">
        <f t="shared" si="32"/>
        <v>S</v>
      </c>
      <c r="AN40" s="4" t="str">
        <f t="shared" si="33"/>
        <v>Z</v>
      </c>
      <c r="AO40" s="4" t="str">
        <f t="shared" si="34"/>
        <v>#</v>
      </c>
      <c r="AP40" s="15" t="str">
        <f t="shared" si="35"/>
        <v>,SBN</v>
      </c>
      <c r="AQ40" s="9" t="str">
        <f>_xlfn.XLOOKUP(D40,Sheet2!$E$3:$E$101,Sheet2!$F$3:$F$101,"******************")</f>
        <v>******************</v>
      </c>
      <c r="AR40" s="33" t="str">
        <f t="shared" si="9"/>
        <v>SKPDZ **</v>
      </c>
      <c r="AS40" s="9" t="str">
        <f t="shared" si="10"/>
        <v>DOCP</v>
      </c>
      <c r="AT40" s="4">
        <f t="shared" si="36"/>
        <v>3</v>
      </c>
      <c r="AU40" s="6">
        <f t="shared" si="37"/>
        <v>3</v>
      </c>
      <c r="AV40" s="4" t="str">
        <f t="shared" si="38"/>
        <v>P</v>
      </c>
      <c r="AW40" s="4">
        <f t="shared" si="39"/>
        <v>37</v>
      </c>
      <c r="AX40" s="4" t="str">
        <f>_xlfn.XLOOKUP(AW40,Sheet2!$Q$3:$Q$66,Sheet2!$R$3:$R$66,"**")</f>
        <v>**</v>
      </c>
      <c r="AY40" s="4">
        <f t="shared" si="40"/>
        <v>7</v>
      </c>
      <c r="AZ40" s="16" t="str">
        <f t="shared" si="41"/>
        <v>SKPDZ</v>
      </c>
    </row>
    <row r="41" spans="2:52" x14ac:dyDescent="0.35">
      <c r="B41" s="3">
        <f t="shared" si="45"/>
        <v>47</v>
      </c>
      <c r="C41" s="1">
        <f t="shared" si="44"/>
        <v>102</v>
      </c>
      <c r="D41" s="2">
        <v>177677</v>
      </c>
      <c r="E41" s="2" t="str">
        <f>_xlfn.XLOOKUP(C41,Sheet2!$N$3:$N$1000,Sheet2!$O$3:$O$1000,"")</f>
        <v/>
      </c>
      <c r="F41" s="9"/>
      <c r="G41" s="4" t="str">
        <f t="shared" si="0"/>
        <v>377</v>
      </c>
      <c r="H41" s="4">
        <f t="shared" si="1"/>
        <v>277</v>
      </c>
      <c r="I41" s="6">
        <f t="shared" si="2"/>
        <v>1</v>
      </c>
      <c r="J41" s="6">
        <f t="shared" si="3"/>
        <v>7</v>
      </c>
      <c r="K41" s="6">
        <f t="shared" si="4"/>
        <v>7</v>
      </c>
      <c r="L41" s="6">
        <f t="shared" si="5"/>
        <v>6</v>
      </c>
      <c r="M41" s="6">
        <f t="shared" si="6"/>
        <v>7</v>
      </c>
      <c r="N41" s="6">
        <f t="shared" si="7"/>
        <v>7</v>
      </c>
      <c r="O41" s="13">
        <f t="shared" si="12"/>
        <v>31</v>
      </c>
      <c r="P41" s="4">
        <f t="shared" si="13"/>
        <v>7</v>
      </c>
      <c r="Q41" s="4">
        <f t="shared" si="14"/>
        <v>3</v>
      </c>
      <c r="R41">
        <f t="shared" si="15"/>
        <v>277</v>
      </c>
      <c r="S41" s="4">
        <f t="shared" si="16"/>
        <v>3</v>
      </c>
      <c r="T41" s="15">
        <f t="shared" si="17"/>
        <v>1</v>
      </c>
      <c r="U41" s="4">
        <f t="shared" si="18"/>
        <v>3</v>
      </c>
      <c r="V41" s="4">
        <f t="shared" si="19"/>
        <v>3</v>
      </c>
      <c r="W41" s="4">
        <f t="shared" si="20"/>
        <v>7</v>
      </c>
      <c r="X41" s="6">
        <f t="shared" si="21"/>
        <v>2</v>
      </c>
      <c r="Y41" s="4">
        <f t="shared" si="22"/>
        <v>3</v>
      </c>
      <c r="Z41" s="6">
        <f t="shared" si="23"/>
        <v>1</v>
      </c>
      <c r="AA41" s="18">
        <f t="shared" si="24"/>
        <v>7</v>
      </c>
      <c r="AB41" s="9" t="str">
        <f t="shared" si="25"/>
        <v>-101,3</v>
      </c>
      <c r="AC41" s="9" t="str">
        <f>_xlfn.XLOOKUP(R41,Sheet2!$H$3:$H$258,Sheet2!$I$3:$I$258,"-----")</f>
        <v>*****</v>
      </c>
      <c r="AD41" s="9" t="str">
        <f>_xlfn.XLOOKUP(VALUE(AE41),Sheet2!$N$3:$N$1000,Sheet2!$O$3:$O$1000,"********")</f>
        <v>********</v>
      </c>
      <c r="AE41" t="str">
        <f t="shared" si="8"/>
        <v>1</v>
      </c>
      <c r="AF41" s="9" t="str">
        <f>IF(R41&lt;200,"+"&amp;TEXT(R41,"0"),"-"&amp;TEXT(_xlfn.XLOOKUP(R41,Sheet2!$K$3:$K$130,Sheet2!$L$3:$L$130,"-----"),"0"))</f>
        <v>-101</v>
      </c>
      <c r="AG41" s="9" t="str">
        <f t="shared" si="26"/>
        <v>@</v>
      </c>
      <c r="AH41" s="9" t="str">
        <f t="shared" si="27"/>
        <v>DSZ @-101,3</v>
      </c>
      <c r="AI41" t="str">
        <f t="shared" si="28"/>
        <v>3,@-101,3</v>
      </c>
      <c r="AJ41" s="16" t="str">
        <f t="shared" si="29"/>
        <v>@-101,3</v>
      </c>
      <c r="AK41" t="str">
        <f t="shared" si="30"/>
        <v>ANDCR# 3,3,SBN</v>
      </c>
      <c r="AL41" s="4" t="str">
        <f t="shared" si="31"/>
        <v>AND</v>
      </c>
      <c r="AM41" s="4" t="str">
        <f t="shared" si="32"/>
        <v>R</v>
      </c>
      <c r="AN41" s="4" t="str">
        <f t="shared" si="33"/>
        <v>C</v>
      </c>
      <c r="AO41" s="4" t="str">
        <f t="shared" si="34"/>
        <v>#</v>
      </c>
      <c r="AP41" s="15" t="str">
        <f t="shared" si="35"/>
        <v>,SBN</v>
      </c>
      <c r="AQ41" s="9" t="str">
        <f>_xlfn.XLOOKUP(D41,Sheet2!$E$3:$E$101,Sheet2!$F$3:$F$101,"******************")</f>
        <v>******************</v>
      </c>
      <c r="AR41" s="33" t="str">
        <f t="shared" si="9"/>
        <v>SKPDN CPU</v>
      </c>
      <c r="AS41" s="9" t="str">
        <f t="shared" si="10"/>
        <v>DOCC</v>
      </c>
      <c r="AT41" s="4">
        <f t="shared" si="36"/>
        <v>3</v>
      </c>
      <c r="AU41" s="6">
        <f t="shared" si="37"/>
        <v>2</v>
      </c>
      <c r="AV41" s="4" t="str">
        <f t="shared" si="38"/>
        <v>C</v>
      </c>
      <c r="AW41" s="4">
        <f t="shared" si="39"/>
        <v>77</v>
      </c>
      <c r="AX41" s="4" t="str">
        <f>_xlfn.XLOOKUP(AW41,Sheet2!$Q$3:$Q$66,Sheet2!$R$3:$R$66,"**")</f>
        <v>CPU</v>
      </c>
      <c r="AY41" s="4">
        <f t="shared" si="40"/>
        <v>7</v>
      </c>
      <c r="AZ41" s="16" t="str">
        <f t="shared" si="41"/>
        <v>SKPDN</v>
      </c>
    </row>
    <row r="42" spans="2:52" x14ac:dyDescent="0.35">
      <c r="B42" s="3">
        <f t="shared" si="45"/>
        <v>48</v>
      </c>
      <c r="C42" s="1">
        <f t="shared" si="44"/>
        <v>103</v>
      </c>
      <c r="D42" s="2">
        <v>177577</v>
      </c>
      <c r="E42" s="2" t="str">
        <f>_xlfn.XLOOKUP(C42,Sheet2!$N$3:$N$1000,Sheet2!$O$3:$O$1000,"")</f>
        <v/>
      </c>
      <c r="F42" s="9"/>
      <c r="G42" s="4" t="str">
        <f t="shared" si="0"/>
        <v>377</v>
      </c>
      <c r="H42" s="4">
        <f t="shared" si="1"/>
        <v>177</v>
      </c>
      <c r="I42" s="6">
        <f t="shared" si="2"/>
        <v>1</v>
      </c>
      <c r="J42" s="6">
        <f t="shared" si="3"/>
        <v>7</v>
      </c>
      <c r="K42" s="6">
        <f t="shared" si="4"/>
        <v>7</v>
      </c>
      <c r="L42" s="6">
        <f t="shared" si="5"/>
        <v>5</v>
      </c>
      <c r="M42" s="6">
        <f t="shared" si="6"/>
        <v>7</v>
      </c>
      <c r="N42" s="6">
        <f t="shared" si="7"/>
        <v>7</v>
      </c>
      <c r="O42" s="13">
        <f t="shared" si="12"/>
        <v>31</v>
      </c>
      <c r="P42" s="4">
        <f t="shared" si="13"/>
        <v>7</v>
      </c>
      <c r="Q42" s="4">
        <f t="shared" si="14"/>
        <v>3</v>
      </c>
      <c r="R42">
        <f t="shared" si="15"/>
        <v>177</v>
      </c>
      <c r="S42" s="4">
        <f t="shared" si="16"/>
        <v>3</v>
      </c>
      <c r="T42" s="15">
        <f t="shared" si="17"/>
        <v>1</v>
      </c>
      <c r="U42" s="4">
        <f t="shared" si="18"/>
        <v>3</v>
      </c>
      <c r="V42" s="4">
        <f t="shared" si="19"/>
        <v>3</v>
      </c>
      <c r="W42" s="4">
        <f t="shared" si="20"/>
        <v>7</v>
      </c>
      <c r="X42" s="6">
        <f t="shared" si="21"/>
        <v>1</v>
      </c>
      <c r="Y42" s="4">
        <f t="shared" si="22"/>
        <v>3</v>
      </c>
      <c r="Z42" s="6">
        <f t="shared" si="23"/>
        <v>1</v>
      </c>
      <c r="AA42" s="18">
        <f t="shared" si="24"/>
        <v>7</v>
      </c>
      <c r="AB42" s="9" t="str">
        <f t="shared" si="25"/>
        <v>+177,3</v>
      </c>
      <c r="AC42" s="9" t="str">
        <f>_xlfn.XLOOKUP(R42,Sheet2!$H$3:$H$258,Sheet2!$I$3:$I$258,"-----")</f>
        <v>C36</v>
      </c>
      <c r="AD42" s="9" t="str">
        <f>_xlfn.XLOOKUP(VALUE(AE42),Sheet2!$N$3:$N$1000,Sheet2!$O$3:$O$1000,"********")</f>
        <v>********</v>
      </c>
      <c r="AE42" t="str">
        <f t="shared" si="8"/>
        <v>302</v>
      </c>
      <c r="AF42" s="9" t="str">
        <f>IF(R42&lt;200,"+"&amp;TEXT(R42,"0"),"-"&amp;TEXT(_xlfn.XLOOKUP(R42,Sheet2!$K$3:$K$130,Sheet2!$L$3:$L$130,"-----"),"0"))</f>
        <v>+177</v>
      </c>
      <c r="AG42" s="9" t="str">
        <f t="shared" si="26"/>
        <v>@</v>
      </c>
      <c r="AH42" s="9" t="str">
        <f t="shared" si="27"/>
        <v>DSZ @+177,3</v>
      </c>
      <c r="AI42" t="str">
        <f t="shared" si="28"/>
        <v>3,@+177,3</v>
      </c>
      <c r="AJ42" s="16" t="str">
        <f t="shared" si="29"/>
        <v>@+177,3</v>
      </c>
      <c r="AK42" t="str">
        <f t="shared" si="30"/>
        <v>ANDCL# 3,3,SBN</v>
      </c>
      <c r="AL42" s="4" t="str">
        <f t="shared" si="31"/>
        <v>AND</v>
      </c>
      <c r="AM42" s="4" t="str">
        <f t="shared" si="32"/>
        <v>L</v>
      </c>
      <c r="AN42" s="4" t="str">
        <f t="shared" si="33"/>
        <v>C</v>
      </c>
      <c r="AO42" s="4" t="str">
        <f t="shared" si="34"/>
        <v>#</v>
      </c>
      <c r="AP42" s="15" t="str">
        <f t="shared" si="35"/>
        <v>,SBN</v>
      </c>
      <c r="AQ42" s="9" t="str">
        <f>_xlfn.XLOOKUP(D42,Sheet2!$E$3:$E$101,Sheet2!$F$3:$F$101,"******************")</f>
        <v>******************</v>
      </c>
      <c r="AR42" s="33" t="str">
        <f t="shared" si="9"/>
        <v>SKPBZ CPU</v>
      </c>
      <c r="AS42" s="9" t="str">
        <f t="shared" si="10"/>
        <v>DOCS</v>
      </c>
      <c r="AT42" s="4">
        <f t="shared" si="36"/>
        <v>3</v>
      </c>
      <c r="AU42" s="6">
        <f t="shared" si="37"/>
        <v>1</v>
      </c>
      <c r="AV42" s="4" t="str">
        <f t="shared" si="38"/>
        <v>S</v>
      </c>
      <c r="AW42" s="4">
        <f t="shared" si="39"/>
        <v>77</v>
      </c>
      <c r="AX42" s="4" t="str">
        <f>_xlfn.XLOOKUP(AW42,Sheet2!$Q$3:$Q$66,Sheet2!$R$3:$R$66,"**")</f>
        <v>CPU</v>
      </c>
      <c r="AY42" s="4">
        <f t="shared" si="40"/>
        <v>7</v>
      </c>
      <c r="AZ42" s="16" t="str">
        <f t="shared" si="41"/>
        <v>SKPBZ</v>
      </c>
    </row>
    <row r="43" spans="2:52" x14ac:dyDescent="0.35">
      <c r="B43" s="3">
        <f t="shared" si="45"/>
        <v>49</v>
      </c>
      <c r="C43" s="1">
        <f t="shared" si="44"/>
        <v>104</v>
      </c>
      <c r="D43" s="2">
        <v>177377</v>
      </c>
      <c r="E43" s="2" t="str">
        <f>_xlfn.XLOOKUP(C43,Sheet2!$N$3:$N$1000,Sheet2!$O$3:$O$1000,"")</f>
        <v/>
      </c>
      <c r="F43" s="9"/>
      <c r="G43" s="4" t="str">
        <f t="shared" si="0"/>
        <v>376</v>
      </c>
      <c r="H43" s="4">
        <f t="shared" si="1"/>
        <v>377</v>
      </c>
      <c r="I43" s="6">
        <f t="shared" si="2"/>
        <v>1</v>
      </c>
      <c r="J43" s="6">
        <f t="shared" si="3"/>
        <v>7</v>
      </c>
      <c r="K43" s="6">
        <f t="shared" si="4"/>
        <v>7</v>
      </c>
      <c r="L43" s="6">
        <f t="shared" si="5"/>
        <v>3</v>
      </c>
      <c r="M43" s="6">
        <f t="shared" si="6"/>
        <v>7</v>
      </c>
      <c r="N43" s="6">
        <f t="shared" si="7"/>
        <v>7</v>
      </c>
      <c r="O43" s="13">
        <f t="shared" si="12"/>
        <v>31</v>
      </c>
      <c r="P43" s="4">
        <f t="shared" si="13"/>
        <v>7</v>
      </c>
      <c r="Q43" s="4">
        <f t="shared" si="14"/>
        <v>3</v>
      </c>
      <c r="R43">
        <f t="shared" si="15"/>
        <v>377</v>
      </c>
      <c r="S43" s="4">
        <f t="shared" si="16"/>
        <v>2</v>
      </c>
      <c r="T43" s="15">
        <f t="shared" si="17"/>
        <v>1</v>
      </c>
      <c r="U43" s="4">
        <f t="shared" si="18"/>
        <v>3</v>
      </c>
      <c r="V43" s="4">
        <f t="shared" si="19"/>
        <v>3</v>
      </c>
      <c r="W43" s="4">
        <f t="shared" si="20"/>
        <v>6</v>
      </c>
      <c r="X43" s="6">
        <f t="shared" si="21"/>
        <v>3</v>
      </c>
      <c r="Y43" s="4">
        <f t="shared" si="22"/>
        <v>3</v>
      </c>
      <c r="Z43" s="6">
        <f t="shared" si="23"/>
        <v>1</v>
      </c>
      <c r="AA43" s="18">
        <f t="shared" si="24"/>
        <v>7</v>
      </c>
      <c r="AB43" s="9" t="str">
        <f t="shared" si="25"/>
        <v>-1,2</v>
      </c>
      <c r="AC43" s="9" t="str">
        <f>_xlfn.XLOOKUP(R43,Sheet2!$H$3:$H$258,Sheet2!$I$3:$I$258,"-----")</f>
        <v>*****</v>
      </c>
      <c r="AD43" s="9" t="str">
        <f>_xlfn.XLOOKUP(VALUE(AE43),Sheet2!$N$3:$N$1000,Sheet2!$O$3:$O$1000,"********")</f>
        <v>********</v>
      </c>
      <c r="AE43" t="str">
        <f t="shared" si="8"/>
        <v>103</v>
      </c>
      <c r="AF43" s="9" t="str">
        <f>IF(R43&lt;200,"+"&amp;TEXT(R43,"0"),"-"&amp;TEXT(_xlfn.XLOOKUP(R43,Sheet2!$K$3:$K$130,Sheet2!$L$3:$L$130,"-----"),"0"))</f>
        <v>-1</v>
      </c>
      <c r="AG43" s="9" t="str">
        <f t="shared" si="26"/>
        <v>@</v>
      </c>
      <c r="AH43" s="9" t="str">
        <f t="shared" si="27"/>
        <v>DSZ @-1,2</v>
      </c>
      <c r="AI43" t="str">
        <f t="shared" si="28"/>
        <v>3,@-1,2</v>
      </c>
      <c r="AJ43" s="16" t="str">
        <f t="shared" si="29"/>
        <v>@-1,2</v>
      </c>
      <c r="AK43" t="str">
        <f t="shared" si="30"/>
        <v>ADDCS# 3,3,SBN</v>
      </c>
      <c r="AL43" s="4" t="str">
        <f t="shared" si="31"/>
        <v>ADD</v>
      </c>
      <c r="AM43" s="4" t="str">
        <f t="shared" si="32"/>
        <v>S</v>
      </c>
      <c r="AN43" s="4" t="str">
        <f t="shared" si="33"/>
        <v>C</v>
      </c>
      <c r="AO43" s="4" t="str">
        <f t="shared" si="34"/>
        <v>#</v>
      </c>
      <c r="AP43" s="15" t="str">
        <f t="shared" si="35"/>
        <v>,SBN</v>
      </c>
      <c r="AQ43" s="9" t="str">
        <f>_xlfn.XLOOKUP(D43,Sheet2!$E$3:$E$101,Sheet2!$F$3:$F$101,"******************")</f>
        <v>******************</v>
      </c>
      <c r="AR43" s="33" t="str">
        <f t="shared" si="9"/>
        <v>DOCP 3,CPU</v>
      </c>
      <c r="AS43" s="9" t="str">
        <f t="shared" si="10"/>
        <v>DOCP</v>
      </c>
      <c r="AT43" s="4">
        <f t="shared" si="36"/>
        <v>3</v>
      </c>
      <c r="AU43" s="6">
        <f t="shared" si="37"/>
        <v>3</v>
      </c>
      <c r="AV43" s="4" t="str">
        <f t="shared" si="38"/>
        <v>P</v>
      </c>
      <c r="AW43" s="4">
        <f t="shared" si="39"/>
        <v>77</v>
      </c>
      <c r="AX43" s="4" t="str">
        <f>_xlfn.XLOOKUP(AW43,Sheet2!$Q$3:$Q$66,Sheet2!$R$3:$R$66,"**")</f>
        <v>CPU</v>
      </c>
      <c r="AY43" s="4">
        <f t="shared" si="40"/>
        <v>6</v>
      </c>
      <c r="AZ43" s="16" t="str">
        <f t="shared" si="41"/>
        <v>SKPDZ</v>
      </c>
    </row>
    <row r="44" spans="2:52" x14ac:dyDescent="0.35">
      <c r="B44" s="3">
        <f t="shared" si="45"/>
        <v>50</v>
      </c>
      <c r="C44" s="1">
        <f t="shared" si="44"/>
        <v>105</v>
      </c>
      <c r="D44" s="2">
        <v>176777</v>
      </c>
      <c r="E44" s="2" t="str">
        <f>_xlfn.XLOOKUP(C44,Sheet2!$N$3:$N$1000,Sheet2!$O$3:$O$1000,"")</f>
        <v/>
      </c>
      <c r="F44" s="9"/>
      <c r="G44" s="4" t="str">
        <f t="shared" si="0"/>
        <v>375</v>
      </c>
      <c r="H44" s="4">
        <f t="shared" si="1"/>
        <v>377</v>
      </c>
      <c r="I44" s="6">
        <f t="shared" si="2"/>
        <v>1</v>
      </c>
      <c r="J44" s="6">
        <f t="shared" si="3"/>
        <v>7</v>
      </c>
      <c r="K44" s="6">
        <f t="shared" si="4"/>
        <v>6</v>
      </c>
      <c r="L44" s="6">
        <f t="shared" si="5"/>
        <v>7</v>
      </c>
      <c r="M44" s="6">
        <f t="shared" si="6"/>
        <v>7</v>
      </c>
      <c r="N44" s="6">
        <f t="shared" si="7"/>
        <v>7</v>
      </c>
      <c r="O44" s="13">
        <f t="shared" si="12"/>
        <v>31</v>
      </c>
      <c r="P44" s="4">
        <f t="shared" si="13"/>
        <v>7</v>
      </c>
      <c r="Q44" s="4">
        <f t="shared" si="14"/>
        <v>3</v>
      </c>
      <c r="R44">
        <f t="shared" si="15"/>
        <v>377</v>
      </c>
      <c r="S44" s="4">
        <f t="shared" si="16"/>
        <v>1</v>
      </c>
      <c r="T44" s="15">
        <f t="shared" si="17"/>
        <v>1</v>
      </c>
      <c r="U44" s="4">
        <f t="shared" si="18"/>
        <v>3</v>
      </c>
      <c r="V44" s="4">
        <f t="shared" si="19"/>
        <v>3</v>
      </c>
      <c r="W44" s="4">
        <f t="shared" si="20"/>
        <v>5</v>
      </c>
      <c r="X44" s="6">
        <f t="shared" si="21"/>
        <v>3</v>
      </c>
      <c r="Y44" s="4">
        <f t="shared" si="22"/>
        <v>3</v>
      </c>
      <c r="Z44" s="6">
        <f t="shared" si="23"/>
        <v>1</v>
      </c>
      <c r="AA44" s="18">
        <f t="shared" si="24"/>
        <v>7</v>
      </c>
      <c r="AB44" s="9" t="str">
        <f t="shared" si="25"/>
        <v>-1</v>
      </c>
      <c r="AC44" s="9" t="str">
        <f>_xlfn.XLOOKUP(R44,Sheet2!$H$3:$H$258,Sheet2!$I$3:$I$258,"-----")</f>
        <v>*****</v>
      </c>
      <c r="AD44" s="9" t="str">
        <f>_xlfn.XLOOKUP(VALUE(AE44),Sheet2!$N$3:$N$1000,Sheet2!$O$3:$O$1000,"********")</f>
        <v>********</v>
      </c>
      <c r="AE44" t="str">
        <f t="shared" si="8"/>
        <v>104</v>
      </c>
      <c r="AF44" s="9" t="str">
        <f>IF(R44&lt;200,"+"&amp;TEXT(R44,"0"),"-"&amp;TEXT(_xlfn.XLOOKUP(R44,Sheet2!$K$3:$K$130,Sheet2!$L$3:$L$130,"-----"),"0"))</f>
        <v>-1</v>
      </c>
      <c r="AG44" s="9" t="str">
        <f t="shared" si="26"/>
        <v>@</v>
      </c>
      <c r="AH44" s="9" t="str">
        <f t="shared" si="27"/>
        <v>DSZ @-1</v>
      </c>
      <c r="AI44" t="str">
        <f t="shared" si="28"/>
        <v>3,@-1</v>
      </c>
      <c r="AJ44" s="16" t="str">
        <f t="shared" si="29"/>
        <v>@-1</v>
      </c>
      <c r="AK44" t="str">
        <f t="shared" si="30"/>
        <v>SUBCS# 3,3,SBN</v>
      </c>
      <c r="AL44" s="4" t="str">
        <f t="shared" si="31"/>
        <v>SUB</v>
      </c>
      <c r="AM44" s="4" t="str">
        <f t="shared" si="32"/>
        <v>S</v>
      </c>
      <c r="AN44" s="4" t="str">
        <f t="shared" si="33"/>
        <v>C</v>
      </c>
      <c r="AO44" s="4" t="str">
        <f t="shared" si="34"/>
        <v>#</v>
      </c>
      <c r="AP44" s="15" t="str">
        <f t="shared" si="35"/>
        <v>,SBN</v>
      </c>
      <c r="AQ44" s="9" t="str">
        <f>_xlfn.XLOOKUP(D44,Sheet2!$E$3:$E$101,Sheet2!$F$3:$F$101,"******************")</f>
        <v>******************</v>
      </c>
      <c r="AR44" s="33" t="str">
        <f t="shared" si="9"/>
        <v>DICP 3,CPU</v>
      </c>
      <c r="AS44" s="9" t="str">
        <f t="shared" si="10"/>
        <v>DICP</v>
      </c>
      <c r="AT44" s="4">
        <f t="shared" si="36"/>
        <v>3</v>
      </c>
      <c r="AU44" s="6">
        <f t="shared" si="37"/>
        <v>3</v>
      </c>
      <c r="AV44" s="4" t="str">
        <f t="shared" si="38"/>
        <v>P</v>
      </c>
      <c r="AW44" s="4">
        <f t="shared" si="39"/>
        <v>77</v>
      </c>
      <c r="AX44" s="4" t="str">
        <f>_xlfn.XLOOKUP(AW44,Sheet2!$Q$3:$Q$66,Sheet2!$R$3:$R$66,"**")</f>
        <v>CPU</v>
      </c>
      <c r="AY44" s="4">
        <f t="shared" si="40"/>
        <v>5</v>
      </c>
      <c r="AZ44" s="16" t="str">
        <f t="shared" si="41"/>
        <v>SKPDZ</v>
      </c>
    </row>
    <row r="45" spans="2:52" x14ac:dyDescent="0.35">
      <c r="B45" s="3">
        <f t="shared" si="45"/>
        <v>51</v>
      </c>
      <c r="C45" s="1">
        <f t="shared" si="44"/>
        <v>106</v>
      </c>
      <c r="D45" s="2">
        <v>175777</v>
      </c>
      <c r="E45" s="2" t="str">
        <f>_xlfn.XLOOKUP(C45,Sheet2!$N$3:$N$1000,Sheet2!$O$3:$O$1000,"")</f>
        <v/>
      </c>
      <c r="F45" s="9"/>
      <c r="G45" s="4" t="str">
        <f t="shared" si="0"/>
        <v>373</v>
      </c>
      <c r="H45" s="4">
        <f t="shared" si="1"/>
        <v>377</v>
      </c>
      <c r="I45" s="6">
        <f t="shared" si="2"/>
        <v>1</v>
      </c>
      <c r="J45" s="6">
        <f t="shared" si="3"/>
        <v>7</v>
      </c>
      <c r="K45" s="6">
        <f t="shared" si="4"/>
        <v>5</v>
      </c>
      <c r="L45" s="6">
        <f t="shared" si="5"/>
        <v>7</v>
      </c>
      <c r="M45" s="6">
        <f t="shared" si="6"/>
        <v>7</v>
      </c>
      <c r="N45" s="6">
        <f t="shared" si="7"/>
        <v>7</v>
      </c>
      <c r="O45" s="13">
        <f t="shared" si="12"/>
        <v>31</v>
      </c>
      <c r="P45" s="4">
        <f t="shared" si="13"/>
        <v>7</v>
      </c>
      <c r="Q45" s="4">
        <f t="shared" si="14"/>
        <v>3</v>
      </c>
      <c r="R45">
        <f t="shared" si="15"/>
        <v>377</v>
      </c>
      <c r="S45" s="4">
        <f t="shared" si="16"/>
        <v>3</v>
      </c>
      <c r="T45" s="15">
        <f t="shared" si="17"/>
        <v>0</v>
      </c>
      <c r="U45" s="4">
        <f t="shared" si="18"/>
        <v>3</v>
      </c>
      <c r="V45" s="4">
        <f t="shared" si="19"/>
        <v>3</v>
      </c>
      <c r="W45" s="4">
        <f t="shared" si="20"/>
        <v>3</v>
      </c>
      <c r="X45" s="6">
        <f t="shared" si="21"/>
        <v>3</v>
      </c>
      <c r="Y45" s="4">
        <f t="shared" si="22"/>
        <v>3</v>
      </c>
      <c r="Z45" s="6">
        <f t="shared" si="23"/>
        <v>1</v>
      </c>
      <c r="AA45" s="18">
        <f t="shared" si="24"/>
        <v>7</v>
      </c>
      <c r="AB45" s="9" t="str">
        <f t="shared" si="25"/>
        <v>-1,3</v>
      </c>
      <c r="AC45" s="9" t="str">
        <f>_xlfn.XLOOKUP(R45,Sheet2!$H$3:$H$258,Sheet2!$I$3:$I$258,"-----")</f>
        <v>*****</v>
      </c>
      <c r="AD45" s="9" t="str">
        <f>_xlfn.XLOOKUP(VALUE(AE45),Sheet2!$N$3:$N$1000,Sheet2!$O$3:$O$1000,"********")</f>
        <v>********</v>
      </c>
      <c r="AE45" t="str">
        <f t="shared" si="8"/>
        <v>105</v>
      </c>
      <c r="AF45" s="9" t="str">
        <f>IF(R45&lt;200,"+"&amp;TEXT(R45,"0"),"-"&amp;TEXT(_xlfn.XLOOKUP(R45,Sheet2!$K$3:$K$130,Sheet2!$L$3:$L$130,"-----"),"0"))</f>
        <v>-1</v>
      </c>
      <c r="AG45" s="9" t="str">
        <f t="shared" si="26"/>
        <v/>
      </c>
      <c r="AH45" s="9" t="str">
        <f t="shared" si="27"/>
        <v>DSZ -1,3</v>
      </c>
      <c r="AI45" t="str">
        <f t="shared" si="28"/>
        <v>3,-1,3</v>
      </c>
      <c r="AJ45" s="16" t="str">
        <f t="shared" si="29"/>
        <v>-1,3</v>
      </c>
      <c r="AK45" t="str">
        <f t="shared" si="30"/>
        <v>INCCS# 3,3,SBN</v>
      </c>
      <c r="AL45" s="4" t="str">
        <f t="shared" si="31"/>
        <v>INC</v>
      </c>
      <c r="AM45" s="4" t="str">
        <f t="shared" si="32"/>
        <v>S</v>
      </c>
      <c r="AN45" s="4" t="str">
        <f t="shared" si="33"/>
        <v>C</v>
      </c>
      <c r="AO45" s="4" t="str">
        <f t="shared" si="34"/>
        <v>#</v>
      </c>
      <c r="AP45" s="15" t="str">
        <f t="shared" si="35"/>
        <v>,SBN</v>
      </c>
      <c r="AQ45" s="9" t="str">
        <f>_xlfn.XLOOKUP(D45,Sheet2!$E$3:$E$101,Sheet2!$F$3:$F$101,"******************")</f>
        <v>******************</v>
      </c>
      <c r="AR45" s="33" t="str">
        <f t="shared" si="9"/>
        <v>DIBP 3,CPU</v>
      </c>
      <c r="AS45" s="9" t="str">
        <f t="shared" si="10"/>
        <v>DIBP</v>
      </c>
      <c r="AT45" s="4">
        <f t="shared" si="36"/>
        <v>3</v>
      </c>
      <c r="AU45" s="6">
        <f t="shared" si="37"/>
        <v>3</v>
      </c>
      <c r="AV45" s="4" t="str">
        <f t="shared" si="38"/>
        <v>P</v>
      </c>
      <c r="AW45" s="4">
        <f t="shared" si="39"/>
        <v>77</v>
      </c>
      <c r="AX45" s="4" t="str">
        <f>_xlfn.XLOOKUP(AW45,Sheet2!$Q$3:$Q$66,Sheet2!$R$3:$R$66,"**")</f>
        <v>CPU</v>
      </c>
      <c r="AY45" s="4">
        <f t="shared" si="40"/>
        <v>3</v>
      </c>
      <c r="AZ45" s="16" t="str">
        <f t="shared" si="41"/>
        <v>SKPDZ</v>
      </c>
    </row>
    <row r="46" spans="2:52" x14ac:dyDescent="0.35">
      <c r="B46" s="3">
        <f t="shared" si="45"/>
        <v>52</v>
      </c>
      <c r="C46" s="1">
        <f t="shared" si="44"/>
        <v>107</v>
      </c>
      <c r="D46" s="2">
        <v>173777</v>
      </c>
      <c r="E46" s="2" t="str">
        <f>_xlfn.XLOOKUP(C46,Sheet2!$N$3:$N$1000,Sheet2!$O$3:$O$1000,"")</f>
        <v/>
      </c>
      <c r="F46" s="9"/>
      <c r="G46" s="4" t="str">
        <f t="shared" si="0"/>
        <v>367</v>
      </c>
      <c r="H46" s="4">
        <f t="shared" si="1"/>
        <v>377</v>
      </c>
      <c r="I46" s="6">
        <f t="shared" si="2"/>
        <v>1</v>
      </c>
      <c r="J46" s="6">
        <f t="shared" si="3"/>
        <v>7</v>
      </c>
      <c r="K46" s="6">
        <f t="shared" si="4"/>
        <v>3</v>
      </c>
      <c r="L46" s="6">
        <f t="shared" si="5"/>
        <v>7</v>
      </c>
      <c r="M46" s="6">
        <f t="shared" si="6"/>
        <v>7</v>
      </c>
      <c r="N46" s="6">
        <f t="shared" si="7"/>
        <v>7</v>
      </c>
      <c r="O46" s="13">
        <f t="shared" si="12"/>
        <v>30</v>
      </c>
      <c r="P46" s="4">
        <f t="shared" si="13"/>
        <v>7</v>
      </c>
      <c r="Q46" s="4">
        <f t="shared" si="14"/>
        <v>2</v>
      </c>
      <c r="R46">
        <f t="shared" si="15"/>
        <v>377</v>
      </c>
      <c r="S46" s="4">
        <f t="shared" si="16"/>
        <v>3</v>
      </c>
      <c r="T46" s="15">
        <f t="shared" si="17"/>
        <v>1</v>
      </c>
      <c r="U46" s="4">
        <f t="shared" si="18"/>
        <v>3</v>
      </c>
      <c r="V46" s="4">
        <f t="shared" si="19"/>
        <v>2</v>
      </c>
      <c r="W46" s="4">
        <f t="shared" si="20"/>
        <v>7</v>
      </c>
      <c r="X46" s="6">
        <f t="shared" si="21"/>
        <v>3</v>
      </c>
      <c r="Y46" s="4">
        <f t="shared" si="22"/>
        <v>3</v>
      </c>
      <c r="Z46" s="6">
        <f t="shared" si="23"/>
        <v>1</v>
      </c>
      <c r="AA46" s="18">
        <f t="shared" si="24"/>
        <v>7</v>
      </c>
      <c r="AB46" s="9" t="str">
        <f t="shared" si="25"/>
        <v>-1,3</v>
      </c>
      <c r="AC46" s="9" t="str">
        <f>_xlfn.XLOOKUP(R46,Sheet2!$H$3:$H$258,Sheet2!$I$3:$I$258,"-----")</f>
        <v>*****</v>
      </c>
      <c r="AD46" s="9" t="str">
        <f>_xlfn.XLOOKUP(VALUE(AE46),Sheet2!$N$3:$N$1000,Sheet2!$O$3:$O$1000,"********")</f>
        <v>********</v>
      </c>
      <c r="AE46" t="str">
        <f t="shared" si="8"/>
        <v>106</v>
      </c>
      <c r="AF46" s="9" t="str">
        <f>IF(R46&lt;200,"+"&amp;TEXT(R46,"0"),"-"&amp;TEXT(_xlfn.XLOOKUP(R46,Sheet2!$K$3:$K$130,Sheet2!$L$3:$L$130,"-----"),"0"))</f>
        <v>-1</v>
      </c>
      <c r="AG46" s="9" t="str">
        <f t="shared" si="26"/>
        <v>@</v>
      </c>
      <c r="AH46" s="9" t="str">
        <f t="shared" si="27"/>
        <v>ISZ @-1,3</v>
      </c>
      <c r="AI46" t="str">
        <f t="shared" si="28"/>
        <v>2,@-1,3</v>
      </c>
      <c r="AJ46" s="16" t="str">
        <f t="shared" si="29"/>
        <v>@-1,3</v>
      </c>
      <c r="AK46" t="str">
        <f t="shared" si="30"/>
        <v>ANDCS# 3,2,SBN</v>
      </c>
      <c r="AL46" s="4" t="str">
        <f t="shared" si="31"/>
        <v>AND</v>
      </c>
      <c r="AM46" s="4" t="str">
        <f t="shared" si="32"/>
        <v>S</v>
      </c>
      <c r="AN46" s="4" t="str">
        <f t="shared" si="33"/>
        <v>C</v>
      </c>
      <c r="AO46" s="4" t="str">
        <f t="shared" si="34"/>
        <v>#</v>
      </c>
      <c r="AP46" s="15" t="str">
        <f t="shared" si="35"/>
        <v>,SBN</v>
      </c>
      <c r="AQ46" s="9" t="str">
        <f>_xlfn.XLOOKUP(D46,Sheet2!$E$3:$E$101,Sheet2!$F$3:$F$101,"******************")</f>
        <v>******************</v>
      </c>
      <c r="AR46" s="33" t="str">
        <f t="shared" si="9"/>
        <v>SKPDZ CPU</v>
      </c>
      <c r="AS46" s="9" t="str">
        <f t="shared" si="10"/>
        <v>DOCP</v>
      </c>
      <c r="AT46" s="4">
        <f t="shared" si="36"/>
        <v>2</v>
      </c>
      <c r="AU46" s="6">
        <f t="shared" si="37"/>
        <v>3</v>
      </c>
      <c r="AV46" s="4" t="str">
        <f t="shared" si="38"/>
        <v>P</v>
      </c>
      <c r="AW46" s="4">
        <f t="shared" si="39"/>
        <v>77</v>
      </c>
      <c r="AX46" s="4" t="str">
        <f>_xlfn.XLOOKUP(AW46,Sheet2!$Q$3:$Q$66,Sheet2!$R$3:$R$66,"**")</f>
        <v>CPU</v>
      </c>
      <c r="AY46" s="4">
        <f t="shared" si="40"/>
        <v>7</v>
      </c>
      <c r="AZ46" s="16" t="str">
        <f t="shared" si="41"/>
        <v>SKPDZ</v>
      </c>
    </row>
    <row r="47" spans="2:52" x14ac:dyDescent="0.35">
      <c r="B47" s="3">
        <f t="shared" si="45"/>
        <v>53</v>
      </c>
      <c r="C47" s="1">
        <f t="shared" si="44"/>
        <v>110</v>
      </c>
      <c r="D47" s="2">
        <v>167777</v>
      </c>
      <c r="E47" s="2" t="str">
        <f>_xlfn.XLOOKUP(C47,Sheet2!$N$3:$N$1000,Sheet2!$O$3:$O$1000,"")</f>
        <v/>
      </c>
      <c r="F47" s="9"/>
      <c r="G47" s="4" t="str">
        <f t="shared" si="0"/>
        <v>357</v>
      </c>
      <c r="H47" s="4">
        <f t="shared" si="1"/>
        <v>377</v>
      </c>
      <c r="I47" s="6">
        <f t="shared" si="2"/>
        <v>1</v>
      </c>
      <c r="J47" s="6">
        <f t="shared" si="3"/>
        <v>6</v>
      </c>
      <c r="K47" s="6">
        <f t="shared" si="4"/>
        <v>7</v>
      </c>
      <c r="L47" s="6">
        <f t="shared" si="5"/>
        <v>7</v>
      </c>
      <c r="M47" s="6">
        <f t="shared" si="6"/>
        <v>7</v>
      </c>
      <c r="N47" s="6">
        <f t="shared" si="7"/>
        <v>7</v>
      </c>
      <c r="O47" s="13">
        <f t="shared" si="12"/>
        <v>29</v>
      </c>
      <c r="P47" s="4">
        <f t="shared" si="13"/>
        <v>7</v>
      </c>
      <c r="Q47" s="4">
        <f t="shared" si="14"/>
        <v>1</v>
      </c>
      <c r="R47">
        <f t="shared" si="15"/>
        <v>377</v>
      </c>
      <c r="S47" s="4">
        <f t="shared" si="16"/>
        <v>3</v>
      </c>
      <c r="T47" s="15">
        <f t="shared" si="17"/>
        <v>1</v>
      </c>
      <c r="U47" s="4">
        <f t="shared" si="18"/>
        <v>3</v>
      </c>
      <c r="V47" s="4">
        <f t="shared" si="19"/>
        <v>1</v>
      </c>
      <c r="W47" s="4">
        <f t="shared" si="20"/>
        <v>7</v>
      </c>
      <c r="X47" s="6">
        <f t="shared" si="21"/>
        <v>3</v>
      </c>
      <c r="Y47" s="4">
        <f t="shared" si="22"/>
        <v>3</v>
      </c>
      <c r="Z47" s="6">
        <f t="shared" si="23"/>
        <v>1</v>
      </c>
      <c r="AA47" s="18">
        <f t="shared" si="24"/>
        <v>7</v>
      </c>
      <c r="AB47" s="9" t="str">
        <f t="shared" si="25"/>
        <v>-1,3</v>
      </c>
      <c r="AC47" s="9" t="str">
        <f>_xlfn.XLOOKUP(R47,Sheet2!$H$3:$H$258,Sheet2!$I$3:$I$258,"-----")</f>
        <v>*****</v>
      </c>
      <c r="AD47" s="9" t="str">
        <f>_xlfn.XLOOKUP(VALUE(AE47),Sheet2!$N$3:$N$1000,Sheet2!$O$3:$O$1000,"********")</f>
        <v>********</v>
      </c>
      <c r="AE47" t="str">
        <f t="shared" si="8"/>
        <v>107</v>
      </c>
      <c r="AF47" s="9" t="str">
        <f>IF(R47&lt;200,"+"&amp;TEXT(R47,"0"),"-"&amp;TEXT(_xlfn.XLOOKUP(R47,Sheet2!$K$3:$K$130,Sheet2!$L$3:$L$130,"-----"),"0"))</f>
        <v>-1</v>
      </c>
      <c r="AG47" s="9" t="str">
        <f t="shared" si="26"/>
        <v>@</v>
      </c>
      <c r="AH47" s="9" t="str">
        <f t="shared" si="27"/>
        <v>JSR @-1,3</v>
      </c>
      <c r="AI47" t="str">
        <f t="shared" si="28"/>
        <v>1,@-1,3</v>
      </c>
      <c r="AJ47" s="16" t="str">
        <f t="shared" si="29"/>
        <v>@-1,3</v>
      </c>
      <c r="AK47" t="str">
        <f t="shared" si="30"/>
        <v>ANDCS# 3,1,SBN</v>
      </c>
      <c r="AL47" s="4" t="str">
        <f t="shared" si="31"/>
        <v>AND</v>
      </c>
      <c r="AM47" s="4" t="str">
        <f t="shared" si="32"/>
        <v>S</v>
      </c>
      <c r="AN47" s="4" t="str">
        <f t="shared" si="33"/>
        <v>C</v>
      </c>
      <c r="AO47" s="4" t="str">
        <f t="shared" si="34"/>
        <v>#</v>
      </c>
      <c r="AP47" s="15" t="str">
        <f t="shared" si="35"/>
        <v>,SBN</v>
      </c>
      <c r="AQ47" s="9" t="str">
        <f>_xlfn.XLOOKUP(D47,Sheet2!$E$3:$E$101,Sheet2!$F$3:$F$101,"******************")</f>
        <v>******************</v>
      </c>
      <c r="AR47" s="33" t="str">
        <f t="shared" si="9"/>
        <v>SKPDZ CPU</v>
      </c>
      <c r="AS47" s="9" t="str">
        <f t="shared" si="10"/>
        <v>DOCP</v>
      </c>
      <c r="AT47" s="4">
        <f t="shared" si="36"/>
        <v>1</v>
      </c>
      <c r="AU47" s="6">
        <f t="shared" si="37"/>
        <v>3</v>
      </c>
      <c r="AV47" s="4" t="str">
        <f t="shared" si="38"/>
        <v>P</v>
      </c>
      <c r="AW47" s="4">
        <f t="shared" si="39"/>
        <v>77</v>
      </c>
      <c r="AX47" s="4" t="str">
        <f>_xlfn.XLOOKUP(AW47,Sheet2!$Q$3:$Q$66,Sheet2!$R$3:$R$66,"**")</f>
        <v>CPU</v>
      </c>
      <c r="AY47" s="4">
        <f t="shared" si="40"/>
        <v>7</v>
      </c>
      <c r="AZ47" s="16" t="str">
        <f t="shared" si="41"/>
        <v>SKPDZ</v>
      </c>
    </row>
    <row r="48" spans="2:52" x14ac:dyDescent="0.35">
      <c r="B48" s="3">
        <f t="shared" si="45"/>
        <v>54</v>
      </c>
      <c r="C48" s="1">
        <f t="shared" si="44"/>
        <v>111</v>
      </c>
      <c r="D48" s="2">
        <v>157777</v>
      </c>
      <c r="E48" s="2" t="str">
        <f>_xlfn.XLOOKUP(C48,Sheet2!$N$3:$N$1000,Sheet2!$O$3:$O$1000,"")</f>
        <v/>
      </c>
      <c r="F48" s="9"/>
      <c r="G48" s="4" t="str">
        <f t="shared" si="0"/>
        <v>337</v>
      </c>
      <c r="H48" s="4">
        <f t="shared" si="1"/>
        <v>377</v>
      </c>
      <c r="I48" s="6">
        <f t="shared" si="2"/>
        <v>1</v>
      </c>
      <c r="J48" s="6">
        <f t="shared" si="3"/>
        <v>5</v>
      </c>
      <c r="K48" s="6">
        <f t="shared" si="4"/>
        <v>7</v>
      </c>
      <c r="L48" s="6">
        <f t="shared" si="5"/>
        <v>7</v>
      </c>
      <c r="M48" s="6">
        <f t="shared" si="6"/>
        <v>7</v>
      </c>
      <c r="N48" s="6">
        <f t="shared" si="7"/>
        <v>7</v>
      </c>
      <c r="O48" s="13">
        <f t="shared" si="12"/>
        <v>27</v>
      </c>
      <c r="P48" s="4">
        <f t="shared" si="13"/>
        <v>6</v>
      </c>
      <c r="Q48" s="4">
        <f t="shared" si="14"/>
        <v>3</v>
      </c>
      <c r="R48">
        <f t="shared" si="15"/>
        <v>377</v>
      </c>
      <c r="S48" s="4">
        <f t="shared" si="16"/>
        <v>3</v>
      </c>
      <c r="T48" s="15">
        <f t="shared" si="17"/>
        <v>1</v>
      </c>
      <c r="U48" s="4">
        <f t="shared" si="18"/>
        <v>2</v>
      </c>
      <c r="V48" s="4">
        <f t="shared" si="19"/>
        <v>3</v>
      </c>
      <c r="W48" s="4">
        <f t="shared" si="20"/>
        <v>7</v>
      </c>
      <c r="X48" s="6">
        <f t="shared" si="21"/>
        <v>3</v>
      </c>
      <c r="Y48" s="4">
        <f t="shared" si="22"/>
        <v>3</v>
      </c>
      <c r="Z48" s="6">
        <f t="shared" si="23"/>
        <v>1</v>
      </c>
      <c r="AA48" s="18">
        <f t="shared" si="24"/>
        <v>7</v>
      </c>
      <c r="AB48" s="9" t="str">
        <f t="shared" si="25"/>
        <v>-1,3</v>
      </c>
      <c r="AC48" s="9" t="str">
        <f>_xlfn.XLOOKUP(R48,Sheet2!$H$3:$H$258,Sheet2!$I$3:$I$258,"-----")</f>
        <v>*****</v>
      </c>
      <c r="AD48" s="9" t="str">
        <f>_xlfn.XLOOKUP(VALUE(AE48),Sheet2!$N$3:$N$1000,Sheet2!$O$3:$O$1000,"********")</f>
        <v>********</v>
      </c>
      <c r="AE48" t="str">
        <f t="shared" si="8"/>
        <v>110</v>
      </c>
      <c r="AF48" s="9" t="str">
        <f>IF(R48&lt;200,"+"&amp;TEXT(R48,"0"),"-"&amp;TEXT(_xlfn.XLOOKUP(R48,Sheet2!$K$3:$K$130,Sheet2!$L$3:$L$130,"-----"),"0"))</f>
        <v>-1</v>
      </c>
      <c r="AG48" s="9" t="str">
        <f t="shared" si="26"/>
        <v>@</v>
      </c>
      <c r="AH48" s="9" t="str">
        <f t="shared" si="27"/>
        <v>DSZ @-1,3</v>
      </c>
      <c r="AI48" t="str">
        <f t="shared" si="28"/>
        <v>3,@-1,3</v>
      </c>
      <c r="AJ48" s="16" t="str">
        <f t="shared" si="29"/>
        <v>@-1,3</v>
      </c>
      <c r="AK48" t="str">
        <f t="shared" si="30"/>
        <v>ANDCS# 2,3,SBN</v>
      </c>
      <c r="AL48" s="4" t="str">
        <f t="shared" si="31"/>
        <v>AND</v>
      </c>
      <c r="AM48" s="4" t="str">
        <f t="shared" si="32"/>
        <v>S</v>
      </c>
      <c r="AN48" s="4" t="str">
        <f t="shared" si="33"/>
        <v>C</v>
      </c>
      <c r="AO48" s="4" t="str">
        <f t="shared" si="34"/>
        <v>#</v>
      </c>
      <c r="AP48" s="15" t="str">
        <f t="shared" si="35"/>
        <v>,SBN</v>
      </c>
      <c r="AQ48" s="9" t="str">
        <f>_xlfn.XLOOKUP(D48,Sheet2!$E$3:$E$101,Sheet2!$F$3:$F$101,"******************")</f>
        <v>******************</v>
      </c>
      <c r="AR48" s="33" t="str">
        <f t="shared" si="9"/>
        <v>SKPDZ CPU</v>
      </c>
      <c r="AS48" s="9" t="str">
        <f t="shared" si="10"/>
        <v>DOCP</v>
      </c>
      <c r="AT48" s="4">
        <f t="shared" si="36"/>
        <v>3</v>
      </c>
      <c r="AU48" s="6">
        <f t="shared" si="37"/>
        <v>3</v>
      </c>
      <c r="AV48" s="4" t="str">
        <f t="shared" si="38"/>
        <v>P</v>
      </c>
      <c r="AW48" s="4">
        <f t="shared" si="39"/>
        <v>77</v>
      </c>
      <c r="AX48" s="4" t="str">
        <f>_xlfn.XLOOKUP(AW48,Sheet2!$Q$3:$Q$66,Sheet2!$R$3:$R$66,"**")</f>
        <v>CPU</v>
      </c>
      <c r="AY48" s="4">
        <f t="shared" si="40"/>
        <v>7</v>
      </c>
      <c r="AZ48" s="16" t="str">
        <f t="shared" si="41"/>
        <v>SKPDZ</v>
      </c>
    </row>
    <row r="49" spans="1:52" x14ac:dyDescent="0.35">
      <c r="B49" s="3">
        <f t="shared" si="45"/>
        <v>55</v>
      </c>
      <c r="C49" s="1">
        <f t="shared" si="44"/>
        <v>112</v>
      </c>
      <c r="D49" s="2">
        <v>137777</v>
      </c>
      <c r="E49" s="2" t="str">
        <f>_xlfn.XLOOKUP(C49,Sheet2!$N$3:$N$1000,Sheet2!$O$3:$O$1000,"")</f>
        <v/>
      </c>
      <c r="F49" s="9"/>
      <c r="G49" s="4" t="str">
        <f t="shared" si="0"/>
        <v>277</v>
      </c>
      <c r="H49" s="4">
        <f t="shared" si="1"/>
        <v>377</v>
      </c>
      <c r="I49" s="6">
        <f t="shared" si="2"/>
        <v>1</v>
      </c>
      <c r="J49" s="6">
        <f t="shared" si="3"/>
        <v>3</v>
      </c>
      <c r="K49" s="6">
        <f t="shared" si="4"/>
        <v>7</v>
      </c>
      <c r="L49" s="6">
        <f t="shared" si="5"/>
        <v>7</v>
      </c>
      <c r="M49" s="6">
        <f t="shared" si="6"/>
        <v>7</v>
      </c>
      <c r="N49" s="6">
        <f t="shared" si="7"/>
        <v>7</v>
      </c>
      <c r="O49" s="13">
        <f t="shared" si="12"/>
        <v>23</v>
      </c>
      <c r="P49" s="4">
        <f t="shared" si="13"/>
        <v>5</v>
      </c>
      <c r="Q49" s="4">
        <f t="shared" si="14"/>
        <v>3</v>
      </c>
      <c r="R49">
        <f t="shared" si="15"/>
        <v>377</v>
      </c>
      <c r="S49" s="4">
        <f t="shared" si="16"/>
        <v>3</v>
      </c>
      <c r="T49" s="15">
        <f t="shared" si="17"/>
        <v>1</v>
      </c>
      <c r="U49" s="4">
        <f t="shared" si="18"/>
        <v>1</v>
      </c>
      <c r="V49" s="4">
        <f t="shared" si="19"/>
        <v>3</v>
      </c>
      <c r="W49" s="4">
        <f t="shared" si="20"/>
        <v>7</v>
      </c>
      <c r="X49" s="6">
        <f t="shared" si="21"/>
        <v>3</v>
      </c>
      <c r="Y49" s="4">
        <f t="shared" si="22"/>
        <v>3</v>
      </c>
      <c r="Z49" s="6">
        <f t="shared" si="23"/>
        <v>1</v>
      </c>
      <c r="AA49" s="18">
        <f t="shared" si="24"/>
        <v>7</v>
      </c>
      <c r="AB49" s="9" t="str">
        <f t="shared" si="25"/>
        <v>-1,3</v>
      </c>
      <c r="AC49" s="9" t="str">
        <f>_xlfn.XLOOKUP(R49,Sheet2!$H$3:$H$258,Sheet2!$I$3:$I$258,"-----")</f>
        <v>*****</v>
      </c>
      <c r="AD49" s="9" t="str">
        <f>_xlfn.XLOOKUP(VALUE(AE49),Sheet2!$N$3:$N$1000,Sheet2!$O$3:$O$1000,"********")</f>
        <v>********</v>
      </c>
      <c r="AE49" t="str">
        <f t="shared" si="8"/>
        <v>111</v>
      </c>
      <c r="AF49" s="9" t="str">
        <f>IF(R49&lt;200,"+"&amp;TEXT(R49,"0"),"-"&amp;TEXT(_xlfn.XLOOKUP(R49,Sheet2!$K$3:$K$130,Sheet2!$L$3:$L$130,"-----"),"0"))</f>
        <v>-1</v>
      </c>
      <c r="AG49" s="9" t="str">
        <f t="shared" si="26"/>
        <v>@</v>
      </c>
      <c r="AH49" s="9" t="str">
        <f t="shared" si="27"/>
        <v>DSZ @-1,3</v>
      </c>
      <c r="AI49" t="str">
        <f t="shared" si="28"/>
        <v>3,@-1,3</v>
      </c>
      <c r="AJ49" s="16" t="str">
        <f t="shared" si="29"/>
        <v>@-1,3</v>
      </c>
      <c r="AK49" t="str">
        <f t="shared" si="30"/>
        <v>ANDCS# 1,3,SBN</v>
      </c>
      <c r="AL49" s="4" t="str">
        <f t="shared" si="31"/>
        <v>AND</v>
      </c>
      <c r="AM49" s="4" t="str">
        <f t="shared" si="32"/>
        <v>S</v>
      </c>
      <c r="AN49" s="4" t="str">
        <f t="shared" si="33"/>
        <v>C</v>
      </c>
      <c r="AO49" s="4" t="str">
        <f t="shared" si="34"/>
        <v>#</v>
      </c>
      <c r="AP49" s="15" t="str">
        <f t="shared" si="35"/>
        <v>,SBN</v>
      </c>
      <c r="AQ49" s="9" t="str">
        <f>_xlfn.XLOOKUP(D49,Sheet2!$E$3:$E$101,Sheet2!$F$3:$F$101,"******************")</f>
        <v>******************</v>
      </c>
      <c r="AR49" s="33" t="str">
        <f t="shared" si="9"/>
        <v>SKPDZ CPU</v>
      </c>
      <c r="AS49" s="9" t="str">
        <f t="shared" si="10"/>
        <v>DOCP</v>
      </c>
      <c r="AT49" s="4">
        <f t="shared" si="36"/>
        <v>3</v>
      </c>
      <c r="AU49" s="6">
        <f t="shared" si="37"/>
        <v>3</v>
      </c>
      <c r="AV49" s="4" t="str">
        <f t="shared" si="38"/>
        <v>P</v>
      </c>
      <c r="AW49" s="4">
        <f t="shared" si="39"/>
        <v>77</v>
      </c>
      <c r="AX49" s="4" t="str">
        <f>_xlfn.XLOOKUP(AW49,Sheet2!$Q$3:$Q$66,Sheet2!$R$3:$R$66,"**")</f>
        <v>CPU</v>
      </c>
      <c r="AY49" s="4">
        <f t="shared" si="40"/>
        <v>7</v>
      </c>
      <c r="AZ49" s="16" t="str">
        <f t="shared" si="41"/>
        <v>SKPDZ</v>
      </c>
    </row>
    <row r="50" spans="1:52" x14ac:dyDescent="0.35">
      <c r="B50" s="3">
        <v>57</v>
      </c>
      <c r="C50" s="1">
        <f t="shared" si="44"/>
        <v>113</v>
      </c>
      <c r="D50" s="2">
        <v>6231</v>
      </c>
      <c r="E50" s="2" t="str">
        <f>_xlfn.XLOOKUP(C50,Sheet2!$N$3:$N$1000,Sheet2!$O$3:$O$1000,"")</f>
        <v/>
      </c>
      <c r="F50" s="9"/>
      <c r="G50" s="4" t="str">
        <f t="shared" si="0"/>
        <v>14</v>
      </c>
      <c r="H50" s="4">
        <f t="shared" si="1"/>
        <v>231</v>
      </c>
      <c r="I50" s="6">
        <f t="shared" si="2"/>
        <v>0</v>
      </c>
      <c r="J50" s="6">
        <f t="shared" si="3"/>
        <v>0</v>
      </c>
      <c r="K50" s="6">
        <f t="shared" si="4"/>
        <v>6</v>
      </c>
      <c r="L50" s="6">
        <f t="shared" si="5"/>
        <v>2</v>
      </c>
      <c r="M50" s="6">
        <f t="shared" si="6"/>
        <v>3</v>
      </c>
      <c r="N50" s="6">
        <f t="shared" si="7"/>
        <v>1</v>
      </c>
      <c r="O50" s="13">
        <f t="shared" si="12"/>
        <v>1</v>
      </c>
      <c r="P50" s="4">
        <f t="shared" si="13"/>
        <v>0</v>
      </c>
      <c r="Q50" s="4">
        <f t="shared" si="14"/>
        <v>1</v>
      </c>
      <c r="R50">
        <f t="shared" si="15"/>
        <v>231</v>
      </c>
      <c r="S50" s="4">
        <f t="shared" si="16"/>
        <v>0</v>
      </c>
      <c r="T50" s="15">
        <f t="shared" si="17"/>
        <v>1</v>
      </c>
      <c r="U50" s="4">
        <f t="shared" si="18"/>
        <v>0</v>
      </c>
      <c r="V50" s="4">
        <f t="shared" si="19"/>
        <v>1</v>
      </c>
      <c r="W50" s="4">
        <f t="shared" si="20"/>
        <v>4</v>
      </c>
      <c r="X50" s="6">
        <f t="shared" si="21"/>
        <v>2</v>
      </c>
      <c r="Y50" s="4">
        <f t="shared" si="22"/>
        <v>1</v>
      </c>
      <c r="Z50" s="6">
        <f t="shared" si="23"/>
        <v>1</v>
      </c>
      <c r="AA50" s="18">
        <f t="shared" si="24"/>
        <v>1</v>
      </c>
      <c r="AB50" s="9" t="str">
        <f t="shared" si="25"/>
        <v>I.RC0</v>
      </c>
      <c r="AC50" s="9" t="str">
        <f>_xlfn.XLOOKUP(R50,Sheet2!$H$3:$H$258,Sheet2!$I$3:$I$258,"-----")</f>
        <v>I.RC0</v>
      </c>
      <c r="AD50" s="9" t="str">
        <f>_xlfn.XLOOKUP(VALUE(AE50),Sheet2!$N$3:$N$1000,Sheet2!$O$3:$O$1000,"********")</f>
        <v>********</v>
      </c>
      <c r="AE50" t="str">
        <f t="shared" si="8"/>
        <v>7777777744</v>
      </c>
      <c r="AF50" s="9" t="str">
        <f>IF(R50&lt;200,"+"&amp;TEXT(R50,"0"),"-"&amp;TEXT(_xlfn.XLOOKUP(R50,Sheet2!$K$3:$K$130,Sheet2!$L$3:$L$130,"-----"),"0"))</f>
        <v>-147</v>
      </c>
      <c r="AG50" s="9" t="str">
        <f t="shared" si="26"/>
        <v>@</v>
      </c>
      <c r="AH50" s="9" t="str">
        <f t="shared" si="27"/>
        <v>JSR @I.RC0</v>
      </c>
      <c r="AI50" t="str">
        <f t="shared" si="28"/>
        <v>1,@I.RC0</v>
      </c>
      <c r="AJ50" s="16" t="str">
        <f t="shared" si="29"/>
        <v>@I.RC0</v>
      </c>
      <c r="AK50" t="str">
        <f t="shared" si="30"/>
        <v>ADCZR# 0,1,SKP</v>
      </c>
      <c r="AL50" s="4" t="str">
        <f t="shared" si="31"/>
        <v>ADC</v>
      </c>
      <c r="AM50" s="4" t="str">
        <f t="shared" si="32"/>
        <v>R</v>
      </c>
      <c r="AN50" s="4" t="str">
        <f t="shared" si="33"/>
        <v>Z</v>
      </c>
      <c r="AO50" s="4" t="str">
        <f t="shared" si="34"/>
        <v>#</v>
      </c>
      <c r="AP50" s="15" t="str">
        <f t="shared" si="35"/>
        <v>,SKP</v>
      </c>
      <c r="AQ50" s="9" t="str">
        <f>_xlfn.XLOOKUP(D50,Sheet2!$E$3:$E$101,Sheet2!$F$3:$F$101,"******************")</f>
        <v>RECL0</v>
      </c>
      <c r="AR50" s="33" t="str">
        <f t="shared" si="9"/>
        <v>DOBC 1,IBM2</v>
      </c>
      <c r="AS50" s="9" t="str">
        <f t="shared" si="10"/>
        <v>DOBC</v>
      </c>
      <c r="AT50" s="4">
        <f t="shared" si="36"/>
        <v>1</v>
      </c>
      <c r="AU50" s="6">
        <f t="shared" si="37"/>
        <v>2</v>
      </c>
      <c r="AV50" s="4" t="str">
        <f t="shared" si="38"/>
        <v>C</v>
      </c>
      <c r="AW50" s="4">
        <f t="shared" si="39"/>
        <v>31</v>
      </c>
      <c r="AX50" s="4" t="str">
        <f>_xlfn.XLOOKUP(AW50,Sheet2!$Q$3:$Q$66,Sheet2!$R$3:$R$66,"**")</f>
        <v>IBM2</v>
      </c>
      <c r="AY50" s="4">
        <f t="shared" si="40"/>
        <v>4</v>
      </c>
      <c r="AZ50" s="16" t="str">
        <f t="shared" si="41"/>
        <v>SKPDN</v>
      </c>
    </row>
    <row r="51" spans="1:52" x14ac:dyDescent="0.35">
      <c r="B51" s="3">
        <f t="shared" si="45"/>
        <v>58</v>
      </c>
      <c r="C51" s="1">
        <f t="shared" si="44"/>
        <v>114</v>
      </c>
      <c r="D51" s="2">
        <v>6232</v>
      </c>
      <c r="E51" s="2" t="str">
        <f>_xlfn.XLOOKUP(C51,Sheet2!$N$3:$N$1000,Sheet2!$O$3:$O$1000,"")</f>
        <v/>
      </c>
      <c r="F51" s="9"/>
      <c r="G51" s="4" t="str">
        <f t="shared" si="0"/>
        <v>14</v>
      </c>
      <c r="H51" s="4">
        <f t="shared" si="1"/>
        <v>232</v>
      </c>
      <c r="I51" s="6">
        <f t="shared" si="2"/>
        <v>0</v>
      </c>
      <c r="J51" s="6">
        <f t="shared" si="3"/>
        <v>0</v>
      </c>
      <c r="K51" s="6">
        <f t="shared" si="4"/>
        <v>6</v>
      </c>
      <c r="L51" s="6">
        <f t="shared" si="5"/>
        <v>2</v>
      </c>
      <c r="M51" s="6">
        <f t="shared" si="6"/>
        <v>3</v>
      </c>
      <c r="N51" s="6">
        <f t="shared" si="7"/>
        <v>2</v>
      </c>
      <c r="O51" s="13">
        <f t="shared" si="12"/>
        <v>1</v>
      </c>
      <c r="P51" s="4">
        <f t="shared" si="13"/>
        <v>0</v>
      </c>
      <c r="Q51" s="4">
        <f t="shared" si="14"/>
        <v>1</v>
      </c>
      <c r="R51">
        <f t="shared" si="15"/>
        <v>232</v>
      </c>
      <c r="S51" s="4">
        <f t="shared" si="16"/>
        <v>0</v>
      </c>
      <c r="T51" s="15">
        <f t="shared" si="17"/>
        <v>1</v>
      </c>
      <c r="U51" s="4">
        <f t="shared" si="18"/>
        <v>0</v>
      </c>
      <c r="V51" s="4">
        <f t="shared" si="19"/>
        <v>1</v>
      </c>
      <c r="W51" s="4">
        <f t="shared" si="20"/>
        <v>4</v>
      </c>
      <c r="X51" s="6">
        <f t="shared" si="21"/>
        <v>2</v>
      </c>
      <c r="Y51" s="4">
        <f t="shared" si="22"/>
        <v>1</v>
      </c>
      <c r="Z51" s="6">
        <f t="shared" si="23"/>
        <v>1</v>
      </c>
      <c r="AA51" s="18">
        <f t="shared" si="24"/>
        <v>2</v>
      </c>
      <c r="AB51" s="9" t="str">
        <f t="shared" si="25"/>
        <v>I.RC1</v>
      </c>
      <c r="AC51" s="9" t="str">
        <f>_xlfn.XLOOKUP(R51,Sheet2!$H$3:$H$258,Sheet2!$I$3:$I$258,"-----")</f>
        <v>I.RC1</v>
      </c>
      <c r="AD51" s="9" t="str">
        <f>_xlfn.XLOOKUP(VALUE(AE51),Sheet2!$N$3:$N$1000,Sheet2!$O$3:$O$1000,"********")</f>
        <v>********</v>
      </c>
      <c r="AE51" t="str">
        <f t="shared" si="8"/>
        <v>7777777746</v>
      </c>
      <c r="AF51" s="9" t="str">
        <f>IF(R51&lt;200,"+"&amp;TEXT(R51,"0"),"-"&amp;TEXT(_xlfn.XLOOKUP(R51,Sheet2!$K$3:$K$130,Sheet2!$L$3:$L$130,"-----"),"0"))</f>
        <v>-146</v>
      </c>
      <c r="AG51" s="9" t="str">
        <f t="shared" si="26"/>
        <v>@</v>
      </c>
      <c r="AH51" s="9" t="str">
        <f t="shared" si="27"/>
        <v>JSR @I.RC1</v>
      </c>
      <c r="AI51" t="str">
        <f t="shared" si="28"/>
        <v>1,@I.RC1</v>
      </c>
      <c r="AJ51" s="16" t="str">
        <f t="shared" si="29"/>
        <v>@I.RC1</v>
      </c>
      <c r="AK51" t="str">
        <f t="shared" si="30"/>
        <v>ADCZR# 0,1,SZC</v>
      </c>
      <c r="AL51" s="4" t="str">
        <f t="shared" si="31"/>
        <v>ADC</v>
      </c>
      <c r="AM51" s="4" t="str">
        <f t="shared" si="32"/>
        <v>R</v>
      </c>
      <c r="AN51" s="4" t="str">
        <f t="shared" si="33"/>
        <v>Z</v>
      </c>
      <c r="AO51" s="4" t="str">
        <f t="shared" si="34"/>
        <v>#</v>
      </c>
      <c r="AP51" s="15" t="str">
        <f t="shared" si="35"/>
        <v>,SZC</v>
      </c>
      <c r="AQ51" s="9" t="str">
        <f>_xlfn.XLOOKUP(D51,Sheet2!$E$3:$E$101,Sheet2!$F$3:$F$101,"******************")</f>
        <v>RECL1</v>
      </c>
      <c r="AR51" s="33" t="str">
        <f t="shared" si="9"/>
        <v>DOBC 1,**</v>
      </c>
      <c r="AS51" s="9" t="str">
        <f t="shared" si="10"/>
        <v>DOBC</v>
      </c>
      <c r="AT51" s="4">
        <f t="shared" si="36"/>
        <v>1</v>
      </c>
      <c r="AU51" s="6">
        <f t="shared" si="37"/>
        <v>2</v>
      </c>
      <c r="AV51" s="4" t="str">
        <f t="shared" si="38"/>
        <v>C</v>
      </c>
      <c r="AW51" s="4">
        <f t="shared" si="39"/>
        <v>32</v>
      </c>
      <c r="AX51" s="4" t="str">
        <f>_xlfn.XLOOKUP(AW51,Sheet2!$Q$3:$Q$66,Sheet2!$R$3:$R$66,"**")</f>
        <v>**</v>
      </c>
      <c r="AY51" s="4">
        <f t="shared" si="40"/>
        <v>4</v>
      </c>
      <c r="AZ51" s="16" t="str">
        <f t="shared" si="41"/>
        <v>SKPDN</v>
      </c>
    </row>
    <row r="52" spans="1:52" x14ac:dyDescent="0.35">
      <c r="B52" s="3">
        <f t="shared" si="45"/>
        <v>59</v>
      </c>
      <c r="C52" s="1">
        <f t="shared" si="44"/>
        <v>115</v>
      </c>
      <c r="D52" s="2">
        <v>6233</v>
      </c>
      <c r="E52" s="2" t="str">
        <f>_xlfn.XLOOKUP(C52,Sheet2!$N$3:$N$1000,Sheet2!$O$3:$O$1000,"")</f>
        <v/>
      </c>
      <c r="F52" s="9"/>
      <c r="G52" s="4" t="str">
        <f t="shared" si="0"/>
        <v>14</v>
      </c>
      <c r="H52" s="4">
        <f t="shared" si="1"/>
        <v>233</v>
      </c>
      <c r="I52" s="6">
        <f t="shared" si="2"/>
        <v>0</v>
      </c>
      <c r="J52" s="6">
        <f t="shared" si="3"/>
        <v>0</v>
      </c>
      <c r="K52" s="6">
        <f t="shared" si="4"/>
        <v>6</v>
      </c>
      <c r="L52" s="6">
        <f t="shared" si="5"/>
        <v>2</v>
      </c>
      <c r="M52" s="6">
        <f t="shared" si="6"/>
        <v>3</v>
      </c>
      <c r="N52" s="6">
        <f t="shared" si="7"/>
        <v>3</v>
      </c>
      <c r="O52" s="13">
        <f t="shared" si="12"/>
        <v>1</v>
      </c>
      <c r="P52" s="4">
        <f t="shared" si="13"/>
        <v>0</v>
      </c>
      <c r="Q52" s="4">
        <f t="shared" si="14"/>
        <v>1</v>
      </c>
      <c r="R52">
        <f t="shared" si="15"/>
        <v>233</v>
      </c>
      <c r="S52" s="4">
        <f t="shared" si="16"/>
        <v>0</v>
      </c>
      <c r="T52" s="15">
        <f t="shared" si="17"/>
        <v>1</v>
      </c>
      <c r="U52" s="4">
        <f t="shared" si="18"/>
        <v>0</v>
      </c>
      <c r="V52" s="4">
        <f t="shared" si="19"/>
        <v>1</v>
      </c>
      <c r="W52" s="4">
        <f t="shared" si="20"/>
        <v>4</v>
      </c>
      <c r="X52" s="6">
        <f t="shared" si="21"/>
        <v>2</v>
      </c>
      <c r="Y52" s="4">
        <f t="shared" si="22"/>
        <v>1</v>
      </c>
      <c r="Z52" s="6">
        <f t="shared" si="23"/>
        <v>1</v>
      </c>
      <c r="AA52" s="18">
        <f t="shared" si="24"/>
        <v>3</v>
      </c>
      <c r="AB52" s="9" t="str">
        <f t="shared" si="25"/>
        <v>I.RC2</v>
      </c>
      <c r="AC52" s="9" t="str">
        <f>_xlfn.XLOOKUP(R52,Sheet2!$H$3:$H$258,Sheet2!$I$3:$I$258,"-----")</f>
        <v>I.RC2</v>
      </c>
      <c r="AD52" s="9" t="str">
        <f>_xlfn.XLOOKUP(VALUE(AE52),Sheet2!$N$3:$N$1000,Sheet2!$O$3:$O$1000,"********")</f>
        <v>********</v>
      </c>
      <c r="AE52" t="str">
        <f t="shared" si="8"/>
        <v>7777777750</v>
      </c>
      <c r="AF52" s="9" t="str">
        <f>IF(R52&lt;200,"+"&amp;TEXT(R52,"0"),"-"&amp;TEXT(_xlfn.XLOOKUP(R52,Sheet2!$K$3:$K$130,Sheet2!$L$3:$L$130,"-----"),"0"))</f>
        <v>-145</v>
      </c>
      <c r="AG52" s="9" t="str">
        <f t="shared" si="26"/>
        <v>@</v>
      </c>
      <c r="AH52" s="9" t="str">
        <f t="shared" si="27"/>
        <v>JSR @I.RC2</v>
      </c>
      <c r="AI52" t="str">
        <f t="shared" si="28"/>
        <v>1,@I.RC2</v>
      </c>
      <c r="AJ52" s="16" t="str">
        <f t="shared" si="29"/>
        <v>@I.RC2</v>
      </c>
      <c r="AK52" t="str">
        <f t="shared" si="30"/>
        <v>ADCZR# 0,1,SNC</v>
      </c>
      <c r="AL52" s="4" t="str">
        <f t="shared" si="31"/>
        <v>ADC</v>
      </c>
      <c r="AM52" s="4" t="str">
        <f t="shared" si="32"/>
        <v>R</v>
      </c>
      <c r="AN52" s="4" t="str">
        <f t="shared" si="33"/>
        <v>Z</v>
      </c>
      <c r="AO52" s="4" t="str">
        <f t="shared" si="34"/>
        <v>#</v>
      </c>
      <c r="AP52" s="15" t="str">
        <f t="shared" si="35"/>
        <v>,SNC</v>
      </c>
      <c r="AQ52" s="9" t="str">
        <f>_xlfn.XLOOKUP(D52,Sheet2!$E$3:$E$101,Sheet2!$F$3:$F$101,"******************")</f>
        <v>RECL2</v>
      </c>
      <c r="AR52" s="33" t="str">
        <f t="shared" si="9"/>
        <v>DOBC 1,DSKP</v>
      </c>
      <c r="AS52" s="9" t="str">
        <f t="shared" si="10"/>
        <v>DOBC</v>
      </c>
      <c r="AT52" s="4">
        <f t="shared" si="36"/>
        <v>1</v>
      </c>
      <c r="AU52" s="6">
        <f t="shared" si="37"/>
        <v>2</v>
      </c>
      <c r="AV52" s="4" t="str">
        <f t="shared" si="38"/>
        <v>C</v>
      </c>
      <c r="AW52" s="4">
        <f t="shared" si="39"/>
        <v>33</v>
      </c>
      <c r="AX52" s="4" t="str">
        <f>_xlfn.XLOOKUP(AW52,Sheet2!$Q$3:$Q$66,Sheet2!$R$3:$R$66,"**")</f>
        <v>DSKP</v>
      </c>
      <c r="AY52" s="4">
        <f t="shared" si="40"/>
        <v>4</v>
      </c>
      <c r="AZ52" s="16" t="str">
        <f t="shared" si="41"/>
        <v>SKPDN</v>
      </c>
    </row>
    <row r="53" spans="1:52" x14ac:dyDescent="0.35">
      <c r="A53" s="5" t="s">
        <v>6</v>
      </c>
      <c r="B53" s="3">
        <v>1</v>
      </c>
      <c r="C53" s="1">
        <f t="shared" si="44"/>
        <v>116</v>
      </c>
      <c r="D53" s="2">
        <v>6234</v>
      </c>
      <c r="E53" s="2" t="str">
        <f>_xlfn.XLOOKUP(C53,Sheet2!$N$3:$N$1000,Sheet2!$O$3:$O$1000,"")</f>
        <v/>
      </c>
      <c r="F53" s="9"/>
      <c r="G53" s="4" t="str">
        <f t="shared" si="0"/>
        <v>14</v>
      </c>
      <c r="H53" s="4">
        <f t="shared" si="1"/>
        <v>234</v>
      </c>
      <c r="I53" s="6">
        <f t="shared" si="2"/>
        <v>0</v>
      </c>
      <c r="J53" s="6">
        <f t="shared" si="3"/>
        <v>0</v>
      </c>
      <c r="K53" s="6">
        <f t="shared" si="4"/>
        <v>6</v>
      </c>
      <c r="L53" s="6">
        <f t="shared" si="5"/>
        <v>2</v>
      </c>
      <c r="M53" s="6">
        <f t="shared" si="6"/>
        <v>3</v>
      </c>
      <c r="N53" s="6">
        <f t="shared" si="7"/>
        <v>4</v>
      </c>
      <c r="O53" s="13">
        <f t="shared" si="12"/>
        <v>1</v>
      </c>
      <c r="P53" s="4">
        <f t="shared" si="13"/>
        <v>0</v>
      </c>
      <c r="Q53" s="4">
        <f t="shared" si="14"/>
        <v>1</v>
      </c>
      <c r="R53">
        <f t="shared" ref="R53:R116" si="46">(MOD(L53,4)*100)+(M53*10)+N53</f>
        <v>234</v>
      </c>
      <c r="S53" s="4">
        <f t="shared" ref="S53:S116" si="47">(MOD(K53,2)*2)+INT(L53/4)</f>
        <v>0</v>
      </c>
      <c r="T53" s="15">
        <f t="shared" ref="T53:T116" si="48">MOD(INT(K53/2),2)</f>
        <v>1</v>
      </c>
      <c r="U53" s="4">
        <f t="shared" ref="U53:U116" si="49">INT(J53/2)</f>
        <v>0</v>
      </c>
      <c r="V53" s="4">
        <f t="shared" ref="V53:V116" si="50">(MOD(J53,2)*2)+INT(K53/4)</f>
        <v>1</v>
      </c>
      <c r="W53" s="4">
        <f t="shared" ref="W53:W116" si="51">(MOD(K53,4)*2)+INT(L53/4)</f>
        <v>4</v>
      </c>
      <c r="X53" s="6">
        <f t="shared" ref="X53:X116" si="52">MOD(L53,4)</f>
        <v>2</v>
      </c>
      <c r="Y53" s="4">
        <f t="shared" ref="Y53:Y116" si="53">INT(M53/2)</f>
        <v>1</v>
      </c>
      <c r="Z53" s="6">
        <f t="shared" ref="Z53:Z116" si="54">MOD(M53,2)</f>
        <v>1</v>
      </c>
      <c r="AA53" s="18">
        <f t="shared" ref="AA53:AA116" si="55">N53</f>
        <v>4</v>
      </c>
      <c r="AB53" s="9" t="str">
        <f t="shared" si="25"/>
        <v>I.RC3</v>
      </c>
      <c r="AC53" s="9" t="str">
        <f>_xlfn.XLOOKUP(R53,Sheet2!$H$3:$H$258,Sheet2!$I$3:$I$258,"-----")</f>
        <v>I.RC3</v>
      </c>
      <c r="AD53" s="9" t="str">
        <f>_xlfn.XLOOKUP(VALUE(AE53),Sheet2!$N$3:$N$1000,Sheet2!$O$3:$O$1000,"********")</f>
        <v>********</v>
      </c>
      <c r="AE53" t="str">
        <f t="shared" si="8"/>
        <v>7777777752</v>
      </c>
      <c r="AF53" s="9" t="str">
        <f>IF(R53&lt;200,"+"&amp;TEXT(R53,"0"),"-"&amp;TEXT(_xlfn.XLOOKUP(R53,Sheet2!$K$3:$K$130,Sheet2!$L$3:$L$130,"-----"),"0"))</f>
        <v>-144</v>
      </c>
      <c r="AG53" s="9" t="str">
        <f t="shared" si="26"/>
        <v>@</v>
      </c>
      <c r="AH53" s="9" t="str">
        <f t="shared" si="27"/>
        <v>JSR @I.RC3</v>
      </c>
      <c r="AI53" t="str">
        <f t="shared" si="28"/>
        <v>1,@I.RC3</v>
      </c>
      <c r="AJ53" s="16" t="str">
        <f t="shared" si="29"/>
        <v>@I.RC3</v>
      </c>
      <c r="AK53" t="str">
        <f t="shared" si="30"/>
        <v>ADCZR# 0,1,SZR</v>
      </c>
      <c r="AL53" s="4" t="str">
        <f t="shared" si="31"/>
        <v>ADC</v>
      </c>
      <c r="AM53" s="4" t="str">
        <f t="shared" si="32"/>
        <v>R</v>
      </c>
      <c r="AN53" s="4" t="str">
        <f t="shared" si="33"/>
        <v>Z</v>
      </c>
      <c r="AO53" s="4" t="str">
        <f t="shared" si="34"/>
        <v>#</v>
      </c>
      <c r="AP53" s="15" t="str">
        <f t="shared" si="35"/>
        <v>,SZR</v>
      </c>
      <c r="AQ53" s="9" t="str">
        <f>_xlfn.XLOOKUP(D53,Sheet2!$E$3:$E$101,Sheet2!$F$3:$F$101,"******************")</f>
        <v>RECL3</v>
      </c>
      <c r="AR53" s="33" t="str">
        <f t="shared" si="9"/>
        <v>DOBC 1,**</v>
      </c>
      <c r="AS53" s="9" t="str">
        <f t="shared" si="10"/>
        <v>DOBC</v>
      </c>
      <c r="AT53" s="4">
        <f t="shared" si="36"/>
        <v>1</v>
      </c>
      <c r="AU53" s="6">
        <f t="shared" si="37"/>
        <v>2</v>
      </c>
      <c r="AV53" s="4" t="str">
        <f t="shared" si="38"/>
        <v>C</v>
      </c>
      <c r="AW53" s="4">
        <f t="shared" si="39"/>
        <v>34</v>
      </c>
      <c r="AX53" s="4" t="str">
        <f>_xlfn.XLOOKUP(AW53,Sheet2!$Q$3:$Q$66,Sheet2!$R$3:$R$66,"**")</f>
        <v>**</v>
      </c>
      <c r="AY53" s="4">
        <f t="shared" si="40"/>
        <v>4</v>
      </c>
      <c r="AZ53" s="16" t="str">
        <f t="shared" si="41"/>
        <v>SKPDN</v>
      </c>
    </row>
    <row r="54" spans="1:52" x14ac:dyDescent="0.35">
      <c r="A54" s="5" t="s">
        <v>5</v>
      </c>
      <c r="B54" s="3">
        <f t="shared" si="45"/>
        <v>2</v>
      </c>
      <c r="C54" s="1">
        <f t="shared" si="44"/>
        <v>117</v>
      </c>
      <c r="D54" s="2">
        <v>3</v>
      </c>
      <c r="E54" s="2" t="str">
        <f>_xlfn.XLOOKUP(C54,Sheet2!$N$3:$N$1000,Sheet2!$O$3:$O$1000,"")</f>
        <v/>
      </c>
      <c r="F54" s="9"/>
      <c r="G54" s="4" t="str">
        <f t="shared" si="0"/>
        <v>0</v>
      </c>
      <c r="H54" s="4">
        <f t="shared" si="1"/>
        <v>3</v>
      </c>
      <c r="I54" s="6">
        <f t="shared" si="2"/>
        <v>0</v>
      </c>
      <c r="J54" s="6">
        <f t="shared" si="3"/>
        <v>0</v>
      </c>
      <c r="K54" s="6">
        <f t="shared" si="4"/>
        <v>0</v>
      </c>
      <c r="L54" s="6">
        <f t="shared" si="5"/>
        <v>0</v>
      </c>
      <c r="M54" s="6">
        <f t="shared" si="6"/>
        <v>0</v>
      </c>
      <c r="N54" s="6">
        <f t="shared" si="7"/>
        <v>3</v>
      </c>
      <c r="O54" s="13">
        <f t="shared" si="12"/>
        <v>0</v>
      </c>
      <c r="P54" s="4">
        <f t="shared" si="13"/>
        <v>0</v>
      </c>
      <c r="Q54" s="4">
        <f t="shared" si="14"/>
        <v>0</v>
      </c>
      <c r="R54">
        <f t="shared" si="46"/>
        <v>3</v>
      </c>
      <c r="S54" s="4">
        <f t="shared" si="47"/>
        <v>0</v>
      </c>
      <c r="T54" s="15">
        <f t="shared" si="48"/>
        <v>0</v>
      </c>
      <c r="U54" s="4">
        <f t="shared" si="49"/>
        <v>0</v>
      </c>
      <c r="V54" s="4">
        <f t="shared" si="50"/>
        <v>0</v>
      </c>
      <c r="W54" s="4">
        <f t="shared" si="51"/>
        <v>0</v>
      </c>
      <c r="X54" s="6">
        <f t="shared" si="52"/>
        <v>0</v>
      </c>
      <c r="Y54" s="4">
        <f t="shared" si="53"/>
        <v>0</v>
      </c>
      <c r="Z54" s="6">
        <f t="shared" si="54"/>
        <v>0</v>
      </c>
      <c r="AA54" s="18">
        <f t="shared" si="55"/>
        <v>3</v>
      </c>
      <c r="AB54" s="9" t="str">
        <f t="shared" si="25"/>
        <v>*****</v>
      </c>
      <c r="AC54" s="9" t="str">
        <f>_xlfn.XLOOKUP(R54,Sheet2!$H$3:$H$258,Sheet2!$I$3:$I$258,"-----")</f>
        <v>*****</v>
      </c>
      <c r="AD54" s="9" t="str">
        <f>_xlfn.XLOOKUP(VALUE(AE54),Sheet2!$N$3:$N$1000,Sheet2!$O$3:$O$1000,"********")</f>
        <v>********</v>
      </c>
      <c r="AE54" t="str">
        <f t="shared" si="8"/>
        <v>122</v>
      </c>
      <c r="AF54" s="9" t="str">
        <f>IF(R54&lt;200,"+"&amp;TEXT(R54,"0"),"-"&amp;TEXT(_xlfn.XLOOKUP(R54,Sheet2!$K$3:$K$130,Sheet2!$L$3:$L$130,"-----"),"0"))</f>
        <v>+3</v>
      </c>
      <c r="AG54" s="9" t="str">
        <f t="shared" si="26"/>
        <v/>
      </c>
      <c r="AH54" s="9" t="str">
        <f t="shared" si="27"/>
        <v>JMP *****</v>
      </c>
      <c r="AI54" t="str">
        <f t="shared" si="28"/>
        <v>0,*****</v>
      </c>
      <c r="AJ54" s="16" t="str">
        <f t="shared" si="29"/>
        <v>*****</v>
      </c>
      <c r="AK54" t="str">
        <f t="shared" si="30"/>
        <v>COM 0,0,SNC</v>
      </c>
      <c r="AL54" s="4" t="str">
        <f t="shared" si="31"/>
        <v>COM</v>
      </c>
      <c r="AM54" s="4" t="str">
        <f t="shared" si="32"/>
        <v/>
      </c>
      <c r="AN54" s="4" t="str">
        <f t="shared" si="33"/>
        <v/>
      </c>
      <c r="AO54" s="4" t="str">
        <f t="shared" si="34"/>
        <v/>
      </c>
      <c r="AP54" s="15" t="str">
        <f t="shared" si="35"/>
        <v>,SNC</v>
      </c>
      <c r="AQ54" s="9" t="str">
        <f>_xlfn.XLOOKUP(D54,Sheet2!$E$3:$E$101,Sheet2!$F$3:$F$101,"******************")</f>
        <v>******************</v>
      </c>
      <c r="AR54" s="33" t="str">
        <f t="shared" si="9"/>
        <v>NIO MAP1</v>
      </c>
      <c r="AS54" s="9" t="str">
        <f t="shared" si="10"/>
        <v>DOC</v>
      </c>
      <c r="AT54" s="4">
        <f t="shared" si="36"/>
        <v>0</v>
      </c>
      <c r="AU54" s="6">
        <f t="shared" si="37"/>
        <v>0</v>
      </c>
      <c r="AV54" s="4" t="str">
        <f t="shared" si="38"/>
        <v/>
      </c>
      <c r="AW54" s="4">
        <f t="shared" si="39"/>
        <v>3</v>
      </c>
      <c r="AX54" s="4" t="str">
        <f>_xlfn.XLOOKUP(AW54,Sheet2!$Q$3:$Q$66,Sheet2!$R$3:$R$66,"**")</f>
        <v>MAP1</v>
      </c>
      <c r="AY54" s="4">
        <f t="shared" si="40"/>
        <v>0</v>
      </c>
      <c r="AZ54" s="16" t="str">
        <f t="shared" si="41"/>
        <v>SKPBN</v>
      </c>
    </row>
    <row r="55" spans="1:52" x14ac:dyDescent="0.35">
      <c r="B55" s="3">
        <f t="shared" si="45"/>
        <v>3</v>
      </c>
      <c r="C55" s="1">
        <f t="shared" si="44"/>
        <v>120</v>
      </c>
      <c r="D55" s="2">
        <v>7</v>
      </c>
      <c r="E55" s="2" t="str">
        <f>_xlfn.XLOOKUP(C55,Sheet2!$N$3:$N$1000,Sheet2!$O$3:$O$1000,"")</f>
        <v/>
      </c>
      <c r="F55" s="9"/>
      <c r="G55" s="4" t="str">
        <f t="shared" si="0"/>
        <v>0</v>
      </c>
      <c r="H55" s="4">
        <f t="shared" si="1"/>
        <v>7</v>
      </c>
      <c r="I55" s="6">
        <f t="shared" si="2"/>
        <v>0</v>
      </c>
      <c r="J55" s="6">
        <f t="shared" si="3"/>
        <v>0</v>
      </c>
      <c r="K55" s="6">
        <f t="shared" si="4"/>
        <v>0</v>
      </c>
      <c r="L55" s="6">
        <f t="shared" si="5"/>
        <v>0</v>
      </c>
      <c r="M55" s="6">
        <f t="shared" si="6"/>
        <v>0</v>
      </c>
      <c r="N55" s="6">
        <f t="shared" si="7"/>
        <v>7</v>
      </c>
      <c r="O55" s="13">
        <f t="shared" si="12"/>
        <v>0</v>
      </c>
      <c r="P55" s="4">
        <f t="shared" si="13"/>
        <v>0</v>
      </c>
      <c r="Q55" s="4">
        <f t="shared" si="14"/>
        <v>0</v>
      </c>
      <c r="R55">
        <f t="shared" si="46"/>
        <v>7</v>
      </c>
      <c r="S55" s="4">
        <f t="shared" si="47"/>
        <v>0</v>
      </c>
      <c r="T55" s="15">
        <f t="shared" si="48"/>
        <v>0</v>
      </c>
      <c r="U55" s="4">
        <f t="shared" si="49"/>
        <v>0</v>
      </c>
      <c r="V55" s="4">
        <f t="shared" si="50"/>
        <v>0</v>
      </c>
      <c r="W55" s="4">
        <f t="shared" si="51"/>
        <v>0</v>
      </c>
      <c r="X55" s="6">
        <f t="shared" si="52"/>
        <v>0</v>
      </c>
      <c r="Y55" s="4">
        <f t="shared" si="53"/>
        <v>0</v>
      </c>
      <c r="Z55" s="6">
        <f t="shared" si="54"/>
        <v>0</v>
      </c>
      <c r="AA55" s="18">
        <f t="shared" si="55"/>
        <v>7</v>
      </c>
      <c r="AB55" s="9" t="str">
        <f t="shared" si="25"/>
        <v>TS</v>
      </c>
      <c r="AC55" s="9" t="str">
        <f>_xlfn.XLOOKUP(R55,Sheet2!$H$3:$H$258,Sheet2!$I$3:$I$258,"-----")</f>
        <v>TS</v>
      </c>
      <c r="AD55" s="9" t="str">
        <f>_xlfn.XLOOKUP(VALUE(AE55),Sheet2!$N$3:$N$1000,Sheet2!$O$3:$O$1000,"********")</f>
        <v>********</v>
      </c>
      <c r="AE55" t="str">
        <f t="shared" si="8"/>
        <v>127</v>
      </c>
      <c r="AF55" s="9" t="str">
        <f>IF(R55&lt;200,"+"&amp;TEXT(R55,"0"),"-"&amp;TEXT(_xlfn.XLOOKUP(R55,Sheet2!$K$3:$K$130,Sheet2!$L$3:$L$130,"-----"),"0"))</f>
        <v>+7</v>
      </c>
      <c r="AG55" s="9" t="str">
        <f t="shared" si="26"/>
        <v/>
      </c>
      <c r="AH55" s="9" t="str">
        <f t="shared" si="27"/>
        <v>JMP TS</v>
      </c>
      <c r="AI55" t="str">
        <f t="shared" si="28"/>
        <v>0,TS</v>
      </c>
      <c r="AJ55" s="16" t="str">
        <f t="shared" si="29"/>
        <v>TS</v>
      </c>
      <c r="AK55" t="str">
        <f t="shared" si="30"/>
        <v>COM 0,0,SBN</v>
      </c>
      <c r="AL55" s="4" t="str">
        <f t="shared" si="31"/>
        <v>COM</v>
      </c>
      <c r="AM55" s="4" t="str">
        <f t="shared" si="32"/>
        <v/>
      </c>
      <c r="AN55" s="4" t="str">
        <f t="shared" si="33"/>
        <v/>
      </c>
      <c r="AO55" s="4" t="str">
        <f t="shared" si="34"/>
        <v/>
      </c>
      <c r="AP55" s="15" t="str">
        <f t="shared" si="35"/>
        <v>,SBN</v>
      </c>
      <c r="AQ55" s="9" t="str">
        <f>_xlfn.XLOOKUP(D55,Sheet2!$E$3:$E$101,Sheet2!$F$3:$F$101,"******************")</f>
        <v>******************</v>
      </c>
      <c r="AR55" s="33" t="str">
        <f t="shared" si="9"/>
        <v>NIO MCAR</v>
      </c>
      <c r="AS55" s="9" t="str">
        <f t="shared" si="10"/>
        <v>DOC</v>
      </c>
      <c r="AT55" s="4">
        <f t="shared" si="36"/>
        <v>0</v>
      </c>
      <c r="AU55" s="6">
        <f t="shared" si="37"/>
        <v>0</v>
      </c>
      <c r="AV55" s="4" t="str">
        <f t="shared" si="38"/>
        <v/>
      </c>
      <c r="AW55" s="4">
        <f t="shared" si="39"/>
        <v>7</v>
      </c>
      <c r="AX55" s="4" t="str">
        <f>_xlfn.XLOOKUP(AW55,Sheet2!$Q$3:$Q$66,Sheet2!$R$3:$R$66,"**")</f>
        <v>MCAR</v>
      </c>
      <c r="AY55" s="4">
        <f t="shared" si="40"/>
        <v>0</v>
      </c>
      <c r="AZ55" s="16" t="str">
        <f t="shared" si="41"/>
        <v>SKPBN</v>
      </c>
    </row>
    <row r="56" spans="1:52" x14ac:dyDescent="0.35">
      <c r="B56" s="3">
        <f t="shared" ref="B56:B114" si="56">B55+1</f>
        <v>4</v>
      </c>
      <c r="C56" s="1">
        <f t="shared" ref="C56:C115" si="57">IF(MOD(C55,10)=7,C55+3,C55+1)</f>
        <v>121</v>
      </c>
      <c r="D56" s="2">
        <v>17</v>
      </c>
      <c r="E56" s="2" t="str">
        <f>_xlfn.XLOOKUP(C56,Sheet2!$N$3:$N$1000,Sheet2!$O$3:$O$1000,"")</f>
        <v/>
      </c>
      <c r="F56" s="9"/>
      <c r="G56" s="4" t="str">
        <f t="shared" si="0"/>
        <v>0</v>
      </c>
      <c r="H56" s="4">
        <f t="shared" si="1"/>
        <v>17</v>
      </c>
      <c r="I56" s="6">
        <f t="shared" si="2"/>
        <v>0</v>
      </c>
      <c r="J56" s="6">
        <f t="shared" si="3"/>
        <v>0</v>
      </c>
      <c r="K56" s="6">
        <f t="shared" si="4"/>
        <v>0</v>
      </c>
      <c r="L56" s="6">
        <f t="shared" si="5"/>
        <v>0</v>
      </c>
      <c r="M56" s="6">
        <f t="shared" si="6"/>
        <v>1</v>
      </c>
      <c r="N56" s="6">
        <f t="shared" si="7"/>
        <v>7</v>
      </c>
      <c r="O56" s="13">
        <f t="shared" si="12"/>
        <v>0</v>
      </c>
      <c r="P56" s="4">
        <f t="shared" si="13"/>
        <v>0</v>
      </c>
      <c r="Q56" s="4">
        <f t="shared" si="14"/>
        <v>0</v>
      </c>
      <c r="R56">
        <f t="shared" si="46"/>
        <v>17</v>
      </c>
      <c r="S56" s="4">
        <f t="shared" si="47"/>
        <v>0</v>
      </c>
      <c r="T56" s="15">
        <f t="shared" si="48"/>
        <v>0</v>
      </c>
      <c r="U56" s="4">
        <f t="shared" si="49"/>
        <v>0</v>
      </c>
      <c r="V56" s="4">
        <f t="shared" si="50"/>
        <v>0</v>
      </c>
      <c r="W56" s="4">
        <f t="shared" si="51"/>
        <v>0</v>
      </c>
      <c r="X56" s="6">
        <f t="shared" si="52"/>
        <v>0</v>
      </c>
      <c r="Y56" s="4">
        <f t="shared" si="53"/>
        <v>0</v>
      </c>
      <c r="Z56" s="6">
        <f t="shared" si="54"/>
        <v>1</v>
      </c>
      <c r="AA56" s="18">
        <f t="shared" si="55"/>
        <v>7</v>
      </c>
      <c r="AB56" s="9" t="str">
        <f t="shared" si="25"/>
        <v>*****</v>
      </c>
      <c r="AC56" s="9" t="str">
        <f>_xlfn.XLOOKUP(R56,Sheet2!$H$3:$H$258,Sheet2!$I$3:$I$258,"-----")</f>
        <v>*****</v>
      </c>
      <c r="AD56" s="9" t="str">
        <f>_xlfn.XLOOKUP(VALUE(AE56),Sheet2!$N$3:$N$1000,Sheet2!$O$3:$O$1000,"********")</f>
        <v>********</v>
      </c>
      <c r="AE56" t="str">
        <f t="shared" si="8"/>
        <v>140</v>
      </c>
      <c r="AF56" s="9" t="str">
        <f>IF(R56&lt;200,"+"&amp;TEXT(R56,"0"),"-"&amp;TEXT(_xlfn.XLOOKUP(R56,Sheet2!$K$3:$K$130,Sheet2!$L$3:$L$130,"-----"),"0"))</f>
        <v>+17</v>
      </c>
      <c r="AG56" s="9" t="str">
        <f t="shared" si="26"/>
        <v/>
      </c>
      <c r="AH56" s="9" t="str">
        <f t="shared" si="27"/>
        <v>JMP *****</v>
      </c>
      <c r="AI56" t="str">
        <f t="shared" si="28"/>
        <v>0,*****</v>
      </c>
      <c r="AJ56" s="16" t="str">
        <f t="shared" si="29"/>
        <v>*****</v>
      </c>
      <c r="AK56" t="str">
        <f t="shared" si="30"/>
        <v>COM# 0,0,SBN</v>
      </c>
      <c r="AL56" s="4" t="str">
        <f t="shared" si="31"/>
        <v>COM</v>
      </c>
      <c r="AM56" s="4" t="str">
        <f t="shared" si="32"/>
        <v/>
      </c>
      <c r="AN56" s="4" t="str">
        <f t="shared" si="33"/>
        <v/>
      </c>
      <c r="AO56" s="4" t="str">
        <f t="shared" si="34"/>
        <v>#</v>
      </c>
      <c r="AP56" s="15" t="str">
        <f t="shared" si="35"/>
        <v>,SBN</v>
      </c>
      <c r="AQ56" s="9" t="str">
        <f>_xlfn.XLOOKUP(D56,Sheet2!$E$3:$E$101,Sheet2!$F$3:$F$101,"******************")</f>
        <v>17  ;HEAD=0, SECT=0,1 SECTOR</v>
      </c>
      <c r="AR56" s="33" t="str">
        <f t="shared" si="9"/>
        <v>NIO LPT</v>
      </c>
      <c r="AS56" s="9" t="str">
        <f t="shared" si="10"/>
        <v>DOC</v>
      </c>
      <c r="AT56" s="4">
        <f t="shared" si="36"/>
        <v>0</v>
      </c>
      <c r="AU56" s="6">
        <f t="shared" si="37"/>
        <v>0</v>
      </c>
      <c r="AV56" s="4" t="str">
        <f t="shared" si="38"/>
        <v/>
      </c>
      <c r="AW56" s="4">
        <f t="shared" si="39"/>
        <v>17</v>
      </c>
      <c r="AX56" s="4" t="str">
        <f>_xlfn.XLOOKUP(AW56,Sheet2!$Q$3:$Q$66,Sheet2!$R$3:$R$66,"**")</f>
        <v>LPT</v>
      </c>
      <c r="AY56" s="4">
        <f t="shared" si="40"/>
        <v>0</v>
      </c>
      <c r="AZ56" s="16" t="str">
        <f t="shared" si="41"/>
        <v>SKPBN</v>
      </c>
    </row>
    <row r="57" spans="1:52" x14ac:dyDescent="0.35">
      <c r="B57" s="3">
        <f t="shared" si="56"/>
        <v>5</v>
      </c>
      <c r="C57" s="1">
        <f t="shared" si="57"/>
        <v>122</v>
      </c>
      <c r="D57" s="2">
        <v>37</v>
      </c>
      <c r="E57" s="2" t="str">
        <f>_xlfn.XLOOKUP(C57,Sheet2!$N$3:$N$1000,Sheet2!$O$3:$O$1000,"")</f>
        <v/>
      </c>
      <c r="F57" s="9"/>
      <c r="G57" s="4" t="str">
        <f t="shared" si="0"/>
        <v>0</v>
      </c>
      <c r="H57" s="4">
        <f t="shared" si="1"/>
        <v>37</v>
      </c>
      <c r="I57" s="6">
        <f t="shared" si="2"/>
        <v>0</v>
      </c>
      <c r="J57" s="6">
        <f t="shared" si="3"/>
        <v>0</v>
      </c>
      <c r="K57" s="6">
        <f t="shared" si="4"/>
        <v>0</v>
      </c>
      <c r="L57" s="6">
        <f t="shared" si="5"/>
        <v>0</v>
      </c>
      <c r="M57" s="6">
        <f t="shared" si="6"/>
        <v>3</v>
      </c>
      <c r="N57" s="6">
        <f t="shared" si="7"/>
        <v>7</v>
      </c>
      <c r="O57" s="13">
        <f t="shared" si="12"/>
        <v>0</v>
      </c>
      <c r="P57" s="4">
        <f t="shared" si="13"/>
        <v>0</v>
      </c>
      <c r="Q57" s="4">
        <f t="shared" si="14"/>
        <v>0</v>
      </c>
      <c r="R57">
        <f t="shared" si="46"/>
        <v>37</v>
      </c>
      <c r="S57" s="4">
        <f t="shared" si="47"/>
        <v>0</v>
      </c>
      <c r="T57" s="15">
        <f t="shared" si="48"/>
        <v>0</v>
      </c>
      <c r="U57" s="4">
        <f t="shared" si="49"/>
        <v>0</v>
      </c>
      <c r="V57" s="4">
        <f t="shared" si="50"/>
        <v>0</v>
      </c>
      <c r="W57" s="4">
        <f t="shared" si="51"/>
        <v>0</v>
      </c>
      <c r="X57" s="6">
        <f t="shared" si="52"/>
        <v>0</v>
      </c>
      <c r="Y57" s="4">
        <f t="shared" si="53"/>
        <v>1</v>
      </c>
      <c r="Z57" s="6">
        <f t="shared" si="54"/>
        <v>1</v>
      </c>
      <c r="AA57" s="18">
        <f t="shared" si="55"/>
        <v>7</v>
      </c>
      <c r="AB57" s="9" t="str">
        <f t="shared" si="25"/>
        <v>*****</v>
      </c>
      <c r="AC57" s="9" t="str">
        <f>_xlfn.XLOOKUP(R57,Sheet2!$H$3:$H$258,Sheet2!$I$3:$I$258,"-----")</f>
        <v>*****</v>
      </c>
      <c r="AD57" s="9" t="str">
        <f>_xlfn.XLOOKUP(VALUE(AE57),Sheet2!$N$3:$N$1000,Sheet2!$O$3:$O$1000,"********")</f>
        <v>********</v>
      </c>
      <c r="AE57" t="str">
        <f t="shared" si="8"/>
        <v>161</v>
      </c>
      <c r="AF57" s="9" t="str">
        <f>IF(R57&lt;200,"+"&amp;TEXT(R57,"0"),"-"&amp;TEXT(_xlfn.XLOOKUP(R57,Sheet2!$K$3:$K$130,Sheet2!$L$3:$L$130,"-----"),"0"))</f>
        <v>+37</v>
      </c>
      <c r="AG57" s="9" t="str">
        <f t="shared" si="26"/>
        <v/>
      </c>
      <c r="AH57" s="9" t="str">
        <f t="shared" si="27"/>
        <v>JMP *****</v>
      </c>
      <c r="AI57" t="str">
        <f t="shared" si="28"/>
        <v>0,*****</v>
      </c>
      <c r="AJ57" s="16" t="str">
        <f t="shared" si="29"/>
        <v>*****</v>
      </c>
      <c r="AK57" t="str">
        <f t="shared" si="30"/>
        <v>COMZ# 0,0,SBN</v>
      </c>
      <c r="AL57" s="4" t="str">
        <f t="shared" si="31"/>
        <v>COM</v>
      </c>
      <c r="AM57" s="4" t="str">
        <f t="shared" si="32"/>
        <v/>
      </c>
      <c r="AN57" s="4" t="str">
        <f t="shared" si="33"/>
        <v>Z</v>
      </c>
      <c r="AO57" s="4" t="str">
        <f t="shared" si="34"/>
        <v>#</v>
      </c>
      <c r="AP57" s="15" t="str">
        <f t="shared" si="35"/>
        <v>,SBN</v>
      </c>
      <c r="AQ57" s="9" t="str">
        <f>_xlfn.XLOOKUP(D57,Sheet2!$E$3:$E$101,Sheet2!$F$3:$F$101,"******************")</f>
        <v>******************</v>
      </c>
      <c r="AR57" s="33" t="str">
        <f t="shared" si="9"/>
        <v>NIO **</v>
      </c>
      <c r="AS57" s="9" t="str">
        <f t="shared" si="10"/>
        <v>DOC</v>
      </c>
      <c r="AT57" s="4">
        <f t="shared" si="36"/>
        <v>0</v>
      </c>
      <c r="AU57" s="6">
        <f t="shared" si="37"/>
        <v>0</v>
      </c>
      <c r="AV57" s="4" t="str">
        <f t="shared" si="38"/>
        <v/>
      </c>
      <c r="AW57" s="4">
        <f t="shared" si="39"/>
        <v>37</v>
      </c>
      <c r="AX57" s="4" t="str">
        <f>_xlfn.XLOOKUP(AW57,Sheet2!$Q$3:$Q$66,Sheet2!$R$3:$R$66,"**")</f>
        <v>**</v>
      </c>
      <c r="AY57" s="4">
        <f t="shared" si="40"/>
        <v>0</v>
      </c>
      <c r="AZ57" s="16" t="str">
        <f t="shared" si="41"/>
        <v>SKPBN</v>
      </c>
    </row>
    <row r="58" spans="1:52" x14ac:dyDescent="0.35">
      <c r="B58" s="3">
        <f t="shared" si="56"/>
        <v>6</v>
      </c>
      <c r="C58" s="1">
        <f t="shared" si="57"/>
        <v>123</v>
      </c>
      <c r="D58" s="2">
        <v>77</v>
      </c>
      <c r="E58" s="2" t="str">
        <f>_xlfn.XLOOKUP(C58,Sheet2!$N$3:$N$1000,Sheet2!$O$3:$O$1000,"")</f>
        <v/>
      </c>
      <c r="F58" s="9"/>
      <c r="G58" s="4" t="str">
        <f t="shared" si="0"/>
        <v>0</v>
      </c>
      <c r="H58" s="4">
        <f t="shared" si="1"/>
        <v>77</v>
      </c>
      <c r="I58" s="6">
        <f t="shared" si="2"/>
        <v>0</v>
      </c>
      <c r="J58" s="6">
        <f t="shared" si="3"/>
        <v>0</v>
      </c>
      <c r="K58" s="6">
        <f t="shared" si="4"/>
        <v>0</v>
      </c>
      <c r="L58" s="6">
        <f t="shared" si="5"/>
        <v>0</v>
      </c>
      <c r="M58" s="6">
        <f t="shared" si="6"/>
        <v>7</v>
      </c>
      <c r="N58" s="6">
        <f t="shared" si="7"/>
        <v>7</v>
      </c>
      <c r="O58" s="13">
        <f t="shared" si="12"/>
        <v>0</v>
      </c>
      <c r="P58" s="4">
        <f t="shared" si="13"/>
        <v>0</v>
      </c>
      <c r="Q58" s="4">
        <f t="shared" si="14"/>
        <v>0</v>
      </c>
      <c r="R58">
        <f t="shared" si="46"/>
        <v>77</v>
      </c>
      <c r="S58" s="4">
        <f t="shared" si="47"/>
        <v>0</v>
      </c>
      <c r="T58" s="15">
        <f t="shared" si="48"/>
        <v>0</v>
      </c>
      <c r="U58" s="4">
        <f t="shared" si="49"/>
        <v>0</v>
      </c>
      <c r="V58" s="4">
        <f t="shared" si="50"/>
        <v>0</v>
      </c>
      <c r="W58" s="4">
        <f t="shared" si="51"/>
        <v>0</v>
      </c>
      <c r="X58" s="6">
        <f t="shared" si="52"/>
        <v>0</v>
      </c>
      <c r="Y58" s="4">
        <f t="shared" si="53"/>
        <v>3</v>
      </c>
      <c r="Z58" s="6">
        <f t="shared" si="54"/>
        <v>1</v>
      </c>
      <c r="AA58" s="18">
        <f t="shared" si="55"/>
        <v>7</v>
      </c>
      <c r="AB58" s="9" t="str">
        <f t="shared" si="25"/>
        <v>ZB12</v>
      </c>
      <c r="AC58" s="9" t="str">
        <f>_xlfn.XLOOKUP(R58,Sheet2!$H$3:$H$258,Sheet2!$I$3:$I$258,"-----")</f>
        <v>ZB12</v>
      </c>
      <c r="AD58" s="9" t="str">
        <f>_xlfn.XLOOKUP(VALUE(AE58),Sheet2!$N$3:$N$1000,Sheet2!$O$3:$O$1000,"********")</f>
        <v>********</v>
      </c>
      <c r="AE58" t="str">
        <f t="shared" si="8"/>
        <v>222</v>
      </c>
      <c r="AF58" s="9" t="str">
        <f>IF(R58&lt;200,"+"&amp;TEXT(R58,"0"),"-"&amp;TEXT(_xlfn.XLOOKUP(R58,Sheet2!$K$3:$K$130,Sheet2!$L$3:$L$130,"-----"),"0"))</f>
        <v>+77</v>
      </c>
      <c r="AG58" s="9" t="str">
        <f t="shared" si="26"/>
        <v/>
      </c>
      <c r="AH58" s="9" t="str">
        <f t="shared" si="27"/>
        <v>JMP ZB12</v>
      </c>
      <c r="AI58" t="str">
        <f t="shared" si="28"/>
        <v>0,ZB12</v>
      </c>
      <c r="AJ58" s="16" t="str">
        <f t="shared" si="29"/>
        <v>ZB12</v>
      </c>
      <c r="AK58" t="str">
        <f t="shared" si="30"/>
        <v>COMC# 0,0,SBN</v>
      </c>
      <c r="AL58" s="4" t="str">
        <f t="shared" si="31"/>
        <v>COM</v>
      </c>
      <c r="AM58" s="4" t="str">
        <f t="shared" si="32"/>
        <v/>
      </c>
      <c r="AN58" s="4" t="str">
        <f t="shared" si="33"/>
        <v>C</v>
      </c>
      <c r="AO58" s="4" t="str">
        <f t="shared" si="34"/>
        <v>#</v>
      </c>
      <c r="AP58" s="15" t="str">
        <f t="shared" si="35"/>
        <v>,SBN</v>
      </c>
      <c r="AQ58" s="9" t="str">
        <f>_xlfn.XLOOKUP(D58,Sheet2!$E$3:$E$101,Sheet2!$F$3:$F$101,"******************")</f>
        <v>******************</v>
      </c>
      <c r="AR58" s="33" t="str">
        <f t="shared" si="9"/>
        <v>NIO CPU</v>
      </c>
      <c r="AS58" s="9" t="str">
        <f t="shared" si="10"/>
        <v>DOC</v>
      </c>
      <c r="AT58" s="4">
        <f t="shared" si="36"/>
        <v>0</v>
      </c>
      <c r="AU58" s="6">
        <f t="shared" si="37"/>
        <v>0</v>
      </c>
      <c r="AV58" s="4" t="str">
        <f t="shared" si="38"/>
        <v/>
      </c>
      <c r="AW58" s="4">
        <f t="shared" si="39"/>
        <v>77</v>
      </c>
      <c r="AX58" s="4" t="str">
        <f>_xlfn.XLOOKUP(AW58,Sheet2!$Q$3:$Q$66,Sheet2!$R$3:$R$66,"**")</f>
        <v>CPU</v>
      </c>
      <c r="AY58" s="4">
        <f t="shared" si="40"/>
        <v>0</v>
      </c>
      <c r="AZ58" s="16" t="str">
        <f t="shared" si="41"/>
        <v>SKPBN</v>
      </c>
    </row>
    <row r="59" spans="1:52" x14ac:dyDescent="0.35">
      <c r="B59" s="3">
        <f t="shared" si="56"/>
        <v>7</v>
      </c>
      <c r="C59" s="1">
        <f t="shared" si="57"/>
        <v>124</v>
      </c>
      <c r="D59" s="2">
        <v>177</v>
      </c>
      <c r="E59" s="2" t="str">
        <f>_xlfn.XLOOKUP(C59,Sheet2!$N$3:$N$1000,Sheet2!$O$3:$O$1000,"")</f>
        <v/>
      </c>
      <c r="F59" s="9"/>
      <c r="G59" s="4" t="str">
        <f t="shared" si="0"/>
        <v>0</v>
      </c>
      <c r="H59" s="4">
        <f t="shared" si="1"/>
        <v>177</v>
      </c>
      <c r="I59" s="6">
        <f t="shared" si="2"/>
        <v>0</v>
      </c>
      <c r="J59" s="6">
        <f t="shared" si="3"/>
        <v>0</v>
      </c>
      <c r="K59" s="6">
        <f t="shared" si="4"/>
        <v>0</v>
      </c>
      <c r="L59" s="6">
        <f t="shared" si="5"/>
        <v>1</v>
      </c>
      <c r="M59" s="6">
        <f t="shared" si="6"/>
        <v>7</v>
      </c>
      <c r="N59" s="6">
        <f t="shared" si="7"/>
        <v>7</v>
      </c>
      <c r="O59" s="13">
        <f t="shared" si="12"/>
        <v>0</v>
      </c>
      <c r="P59" s="4">
        <f t="shared" si="13"/>
        <v>0</v>
      </c>
      <c r="Q59" s="4">
        <f t="shared" si="14"/>
        <v>0</v>
      </c>
      <c r="R59">
        <f t="shared" si="46"/>
        <v>177</v>
      </c>
      <c r="S59" s="4">
        <f t="shared" si="47"/>
        <v>0</v>
      </c>
      <c r="T59" s="15">
        <f t="shared" si="48"/>
        <v>0</v>
      </c>
      <c r="U59" s="4">
        <f t="shared" si="49"/>
        <v>0</v>
      </c>
      <c r="V59" s="4">
        <f t="shared" si="50"/>
        <v>0</v>
      </c>
      <c r="W59" s="4">
        <f t="shared" si="51"/>
        <v>0</v>
      </c>
      <c r="X59" s="6">
        <f t="shared" si="52"/>
        <v>1</v>
      </c>
      <c r="Y59" s="4">
        <f t="shared" si="53"/>
        <v>3</v>
      </c>
      <c r="Z59" s="6">
        <f t="shared" si="54"/>
        <v>1</v>
      </c>
      <c r="AA59" s="18">
        <f t="shared" si="55"/>
        <v>7</v>
      </c>
      <c r="AB59" s="9" t="str">
        <f t="shared" si="25"/>
        <v>C36</v>
      </c>
      <c r="AC59" s="9" t="str">
        <f>_xlfn.XLOOKUP(R59,Sheet2!$H$3:$H$258,Sheet2!$I$3:$I$258,"-----")</f>
        <v>C36</v>
      </c>
      <c r="AD59" s="9" t="str">
        <f>_xlfn.XLOOKUP(VALUE(AE59),Sheet2!$N$3:$N$1000,Sheet2!$O$3:$O$1000,"********")</f>
        <v>********</v>
      </c>
      <c r="AE59" t="str">
        <f t="shared" si="8"/>
        <v>323</v>
      </c>
      <c r="AF59" s="9" t="str">
        <f>IF(R59&lt;200,"+"&amp;TEXT(R59,"0"),"-"&amp;TEXT(_xlfn.XLOOKUP(R59,Sheet2!$K$3:$K$130,Sheet2!$L$3:$L$130,"-----"),"0"))</f>
        <v>+177</v>
      </c>
      <c r="AG59" s="9" t="str">
        <f t="shared" si="26"/>
        <v/>
      </c>
      <c r="AH59" s="9" t="str">
        <f t="shared" si="27"/>
        <v>JMP C36</v>
      </c>
      <c r="AI59" t="str">
        <f t="shared" si="28"/>
        <v>0,C36</v>
      </c>
      <c r="AJ59" s="16" t="str">
        <f t="shared" si="29"/>
        <v>C36</v>
      </c>
      <c r="AK59" t="str">
        <f t="shared" si="30"/>
        <v>COMCL# 0,0,SBN</v>
      </c>
      <c r="AL59" s="4" t="str">
        <f t="shared" si="31"/>
        <v>COM</v>
      </c>
      <c r="AM59" s="4" t="str">
        <f t="shared" si="32"/>
        <v>L</v>
      </c>
      <c r="AN59" s="4" t="str">
        <f t="shared" si="33"/>
        <v>C</v>
      </c>
      <c r="AO59" s="4" t="str">
        <f t="shared" si="34"/>
        <v>#</v>
      </c>
      <c r="AP59" s="15" t="str">
        <f t="shared" si="35"/>
        <v>,SBN</v>
      </c>
      <c r="AQ59" s="9" t="str">
        <f>_xlfn.XLOOKUP(D59,Sheet2!$E$3:$E$101,Sheet2!$F$3:$F$101,"******************")</f>
        <v>******************</v>
      </c>
      <c r="AR59" s="33" t="str">
        <f t="shared" si="9"/>
        <v>NIOS CPU</v>
      </c>
      <c r="AS59" s="9" t="str">
        <f t="shared" si="10"/>
        <v>DOCS</v>
      </c>
      <c r="AT59" s="4">
        <f t="shared" si="36"/>
        <v>0</v>
      </c>
      <c r="AU59" s="6">
        <f t="shared" si="37"/>
        <v>1</v>
      </c>
      <c r="AV59" s="4" t="str">
        <f t="shared" si="38"/>
        <v>S</v>
      </c>
      <c r="AW59" s="4">
        <f t="shared" si="39"/>
        <v>77</v>
      </c>
      <c r="AX59" s="4" t="str">
        <f>_xlfn.XLOOKUP(AW59,Sheet2!$Q$3:$Q$66,Sheet2!$R$3:$R$66,"**")</f>
        <v>CPU</v>
      </c>
      <c r="AY59" s="4">
        <f t="shared" si="40"/>
        <v>0</v>
      </c>
      <c r="AZ59" s="16" t="str">
        <f t="shared" si="41"/>
        <v>SKPBZ</v>
      </c>
    </row>
    <row r="60" spans="1:52" x14ac:dyDescent="0.35">
      <c r="B60" s="3">
        <f t="shared" si="56"/>
        <v>8</v>
      </c>
      <c r="C60" s="1">
        <f t="shared" si="57"/>
        <v>125</v>
      </c>
      <c r="D60" s="2">
        <v>377</v>
      </c>
      <c r="E60" s="2" t="str">
        <f>_xlfn.XLOOKUP(C60,Sheet2!$N$3:$N$1000,Sheet2!$O$3:$O$1000,"")</f>
        <v/>
      </c>
      <c r="F60" s="9"/>
      <c r="G60" s="4" t="str">
        <f t="shared" si="0"/>
        <v>0</v>
      </c>
      <c r="H60" s="4">
        <f t="shared" si="1"/>
        <v>377</v>
      </c>
      <c r="I60" s="6">
        <f t="shared" si="2"/>
        <v>0</v>
      </c>
      <c r="J60" s="6">
        <f t="shared" si="3"/>
        <v>0</v>
      </c>
      <c r="K60" s="6">
        <f t="shared" si="4"/>
        <v>0</v>
      </c>
      <c r="L60" s="6">
        <f t="shared" si="5"/>
        <v>3</v>
      </c>
      <c r="M60" s="6">
        <f t="shared" si="6"/>
        <v>7</v>
      </c>
      <c r="N60" s="6">
        <f t="shared" si="7"/>
        <v>7</v>
      </c>
      <c r="O60" s="13">
        <f t="shared" si="12"/>
        <v>0</v>
      </c>
      <c r="P60" s="4">
        <f t="shared" si="13"/>
        <v>0</v>
      </c>
      <c r="Q60" s="4">
        <f t="shared" si="14"/>
        <v>0</v>
      </c>
      <c r="R60">
        <f t="shared" si="46"/>
        <v>377</v>
      </c>
      <c r="S60" s="4">
        <f t="shared" si="47"/>
        <v>0</v>
      </c>
      <c r="T60" s="15">
        <f t="shared" si="48"/>
        <v>0</v>
      </c>
      <c r="U60" s="4">
        <f t="shared" si="49"/>
        <v>0</v>
      </c>
      <c r="V60" s="4">
        <f t="shared" si="50"/>
        <v>0</v>
      </c>
      <c r="W60" s="4">
        <f t="shared" si="51"/>
        <v>0</v>
      </c>
      <c r="X60" s="6">
        <f t="shared" si="52"/>
        <v>3</v>
      </c>
      <c r="Y60" s="4">
        <f t="shared" si="53"/>
        <v>3</v>
      </c>
      <c r="Z60" s="6">
        <f t="shared" si="54"/>
        <v>1</v>
      </c>
      <c r="AA60" s="18">
        <f t="shared" si="55"/>
        <v>7</v>
      </c>
      <c r="AB60" s="9" t="str">
        <f t="shared" si="25"/>
        <v>*****</v>
      </c>
      <c r="AC60" s="9" t="str">
        <f>_xlfn.XLOOKUP(R60,Sheet2!$H$3:$H$258,Sheet2!$I$3:$I$258,"-----")</f>
        <v>*****</v>
      </c>
      <c r="AD60" s="9" t="str">
        <f>_xlfn.XLOOKUP(VALUE(AE60),Sheet2!$N$3:$N$1000,Sheet2!$O$3:$O$1000,"********")</f>
        <v>********</v>
      </c>
      <c r="AE60" t="str">
        <f t="shared" si="8"/>
        <v>124</v>
      </c>
      <c r="AF60" s="9" t="str">
        <f>IF(R60&lt;200,"+"&amp;TEXT(R60,"0"),"-"&amp;TEXT(_xlfn.XLOOKUP(R60,Sheet2!$K$3:$K$130,Sheet2!$L$3:$L$130,"-----"),"0"))</f>
        <v>-1</v>
      </c>
      <c r="AG60" s="9" t="str">
        <f t="shared" si="26"/>
        <v/>
      </c>
      <c r="AH60" s="9" t="str">
        <f t="shared" si="27"/>
        <v>JMP *****</v>
      </c>
      <c r="AI60" t="str">
        <f t="shared" si="28"/>
        <v>0,*****</v>
      </c>
      <c r="AJ60" s="16" t="str">
        <f t="shared" si="29"/>
        <v>*****</v>
      </c>
      <c r="AK60" t="str">
        <f t="shared" si="30"/>
        <v>COMCS# 0,0,SBN</v>
      </c>
      <c r="AL60" s="4" t="str">
        <f t="shared" si="31"/>
        <v>COM</v>
      </c>
      <c r="AM60" s="4" t="str">
        <f t="shared" si="32"/>
        <v>S</v>
      </c>
      <c r="AN60" s="4" t="str">
        <f t="shared" si="33"/>
        <v>C</v>
      </c>
      <c r="AO60" s="4" t="str">
        <f t="shared" si="34"/>
        <v>#</v>
      </c>
      <c r="AP60" s="15" t="str">
        <f t="shared" si="35"/>
        <v>,SBN</v>
      </c>
      <c r="AQ60" s="9" t="str">
        <f>_xlfn.XLOOKUP(D60,Sheet2!$E$3:$E$101,Sheet2!$F$3:$F$101,"******************")</f>
        <v>******************</v>
      </c>
      <c r="AR60" s="33" t="str">
        <f t="shared" si="9"/>
        <v>NIOP CPU</v>
      </c>
      <c r="AS60" s="9" t="str">
        <f t="shared" si="10"/>
        <v>DOCP</v>
      </c>
      <c r="AT60" s="4">
        <f t="shared" si="36"/>
        <v>0</v>
      </c>
      <c r="AU60" s="6">
        <f t="shared" si="37"/>
        <v>3</v>
      </c>
      <c r="AV60" s="4" t="str">
        <f t="shared" si="38"/>
        <v>P</v>
      </c>
      <c r="AW60" s="4">
        <f t="shared" si="39"/>
        <v>77</v>
      </c>
      <c r="AX60" s="4" t="str">
        <f>_xlfn.XLOOKUP(AW60,Sheet2!$Q$3:$Q$66,Sheet2!$R$3:$R$66,"**")</f>
        <v>CPU</v>
      </c>
      <c r="AY60" s="4">
        <f t="shared" si="40"/>
        <v>0</v>
      </c>
      <c r="AZ60" s="16" t="str">
        <f t="shared" si="41"/>
        <v>SKPDZ</v>
      </c>
    </row>
    <row r="61" spans="1:52" x14ac:dyDescent="0.35">
      <c r="B61" s="3">
        <f t="shared" si="56"/>
        <v>9</v>
      </c>
      <c r="C61" s="1">
        <f t="shared" si="57"/>
        <v>126</v>
      </c>
      <c r="D61" s="2">
        <v>777</v>
      </c>
      <c r="E61" s="2" t="str">
        <f>_xlfn.XLOOKUP(C61,Sheet2!$N$3:$N$1000,Sheet2!$O$3:$O$1000,"")</f>
        <v/>
      </c>
      <c r="F61" s="9"/>
      <c r="G61" s="4" t="str">
        <f t="shared" si="0"/>
        <v>1</v>
      </c>
      <c r="H61" s="4">
        <f t="shared" si="1"/>
        <v>377</v>
      </c>
      <c r="I61" s="6">
        <f t="shared" si="2"/>
        <v>0</v>
      </c>
      <c r="J61" s="6">
        <f t="shared" si="3"/>
        <v>0</v>
      </c>
      <c r="K61" s="6">
        <f t="shared" si="4"/>
        <v>0</v>
      </c>
      <c r="L61" s="6">
        <f t="shared" si="5"/>
        <v>7</v>
      </c>
      <c r="M61" s="6">
        <f t="shared" si="6"/>
        <v>7</v>
      </c>
      <c r="N61" s="6">
        <f t="shared" si="7"/>
        <v>7</v>
      </c>
      <c r="O61" s="13">
        <f t="shared" si="12"/>
        <v>0</v>
      </c>
      <c r="P61" s="4">
        <f t="shared" si="13"/>
        <v>0</v>
      </c>
      <c r="Q61" s="4">
        <f t="shared" si="14"/>
        <v>0</v>
      </c>
      <c r="R61">
        <f t="shared" si="46"/>
        <v>377</v>
      </c>
      <c r="S61" s="4">
        <f t="shared" si="47"/>
        <v>1</v>
      </c>
      <c r="T61" s="15">
        <f t="shared" si="48"/>
        <v>0</v>
      </c>
      <c r="U61" s="4">
        <f t="shared" si="49"/>
        <v>0</v>
      </c>
      <c r="V61" s="4">
        <f t="shared" si="50"/>
        <v>0</v>
      </c>
      <c r="W61" s="4">
        <f t="shared" si="51"/>
        <v>1</v>
      </c>
      <c r="X61" s="6">
        <f t="shared" si="52"/>
        <v>3</v>
      </c>
      <c r="Y61" s="4">
        <f t="shared" si="53"/>
        <v>3</v>
      </c>
      <c r="Z61" s="6">
        <f t="shared" si="54"/>
        <v>1</v>
      </c>
      <c r="AA61" s="18">
        <f t="shared" si="55"/>
        <v>7</v>
      </c>
      <c r="AB61" s="9" t="str">
        <f t="shared" si="25"/>
        <v>-1</v>
      </c>
      <c r="AC61" s="9" t="str">
        <f>_xlfn.XLOOKUP(R61,Sheet2!$H$3:$H$258,Sheet2!$I$3:$I$258,"-----")</f>
        <v>*****</v>
      </c>
      <c r="AD61" s="9" t="str">
        <f>_xlfn.XLOOKUP(VALUE(AE61),Sheet2!$N$3:$N$1000,Sheet2!$O$3:$O$1000,"********")</f>
        <v>********</v>
      </c>
      <c r="AE61" t="str">
        <f t="shared" si="8"/>
        <v>125</v>
      </c>
      <c r="AF61" s="9" t="str">
        <f>IF(R61&lt;200,"+"&amp;TEXT(R61,"0"),"-"&amp;TEXT(_xlfn.XLOOKUP(R61,Sheet2!$K$3:$K$130,Sheet2!$L$3:$L$130,"-----"),"0"))</f>
        <v>-1</v>
      </c>
      <c r="AG61" s="9" t="str">
        <f t="shared" si="26"/>
        <v/>
      </c>
      <c r="AH61" s="9" t="str">
        <f t="shared" si="27"/>
        <v>JMP -1</v>
      </c>
      <c r="AI61" t="str">
        <f t="shared" si="28"/>
        <v>0,-1</v>
      </c>
      <c r="AJ61" s="16" t="str">
        <f t="shared" si="29"/>
        <v>-1</v>
      </c>
      <c r="AK61" t="str">
        <f t="shared" si="30"/>
        <v>NEGCS# 0,0,SBN</v>
      </c>
      <c r="AL61" s="4" t="str">
        <f t="shared" si="31"/>
        <v>NEG</v>
      </c>
      <c r="AM61" s="4" t="str">
        <f t="shared" si="32"/>
        <v>S</v>
      </c>
      <c r="AN61" s="4" t="str">
        <f t="shared" si="33"/>
        <v>C</v>
      </c>
      <c r="AO61" s="4" t="str">
        <f t="shared" si="34"/>
        <v>#</v>
      </c>
      <c r="AP61" s="15" t="str">
        <f t="shared" si="35"/>
        <v>,SBN</v>
      </c>
      <c r="AQ61" s="9" t="str">
        <f>_xlfn.XLOOKUP(D61,Sheet2!$E$3:$E$101,Sheet2!$F$3:$F$101,"******************")</f>
        <v>******************</v>
      </c>
      <c r="AR61" s="33" t="str">
        <f t="shared" si="9"/>
        <v>DIAP 0,CPU</v>
      </c>
      <c r="AS61" s="9" t="str">
        <f t="shared" si="10"/>
        <v>DIAP</v>
      </c>
      <c r="AT61" s="4">
        <f t="shared" si="36"/>
        <v>0</v>
      </c>
      <c r="AU61" s="6">
        <f t="shared" si="37"/>
        <v>3</v>
      </c>
      <c r="AV61" s="4" t="str">
        <f t="shared" si="38"/>
        <v>P</v>
      </c>
      <c r="AW61" s="4">
        <f t="shared" si="39"/>
        <v>77</v>
      </c>
      <c r="AX61" s="4" t="str">
        <f>_xlfn.XLOOKUP(AW61,Sheet2!$Q$3:$Q$66,Sheet2!$R$3:$R$66,"**")</f>
        <v>CPU</v>
      </c>
      <c r="AY61" s="4">
        <f t="shared" si="40"/>
        <v>1</v>
      </c>
      <c r="AZ61" s="16" t="str">
        <f t="shared" si="41"/>
        <v>SKPDZ</v>
      </c>
    </row>
    <row r="62" spans="1:52" x14ac:dyDescent="0.35">
      <c r="B62" s="3">
        <f t="shared" si="56"/>
        <v>10</v>
      </c>
      <c r="C62" s="1">
        <f t="shared" si="57"/>
        <v>127</v>
      </c>
      <c r="D62" s="2">
        <v>1777</v>
      </c>
      <c r="E62" s="2" t="str">
        <f>_xlfn.XLOOKUP(C62,Sheet2!$N$3:$N$1000,Sheet2!$O$3:$O$1000,"")</f>
        <v/>
      </c>
      <c r="F62" s="9"/>
      <c r="G62" s="4" t="str">
        <f t="shared" si="0"/>
        <v>3</v>
      </c>
      <c r="H62" s="4">
        <f t="shared" si="1"/>
        <v>377</v>
      </c>
      <c r="I62" s="6">
        <f t="shared" si="2"/>
        <v>0</v>
      </c>
      <c r="J62" s="6">
        <f t="shared" si="3"/>
        <v>0</v>
      </c>
      <c r="K62" s="6">
        <f t="shared" si="4"/>
        <v>1</v>
      </c>
      <c r="L62" s="6">
        <f t="shared" si="5"/>
        <v>7</v>
      </c>
      <c r="M62" s="6">
        <f t="shared" si="6"/>
        <v>7</v>
      </c>
      <c r="N62" s="6">
        <f t="shared" si="7"/>
        <v>7</v>
      </c>
      <c r="O62" s="13">
        <f t="shared" si="12"/>
        <v>0</v>
      </c>
      <c r="P62" s="4">
        <f t="shared" si="13"/>
        <v>0</v>
      </c>
      <c r="Q62" s="4">
        <f t="shared" si="14"/>
        <v>0</v>
      </c>
      <c r="R62">
        <f t="shared" si="46"/>
        <v>377</v>
      </c>
      <c r="S62" s="4">
        <f t="shared" si="47"/>
        <v>3</v>
      </c>
      <c r="T62" s="15">
        <f t="shared" si="48"/>
        <v>0</v>
      </c>
      <c r="U62" s="4">
        <f t="shared" si="49"/>
        <v>0</v>
      </c>
      <c r="V62" s="4">
        <f t="shared" si="50"/>
        <v>0</v>
      </c>
      <c r="W62" s="4">
        <f t="shared" si="51"/>
        <v>3</v>
      </c>
      <c r="X62" s="6">
        <f t="shared" si="52"/>
        <v>3</v>
      </c>
      <c r="Y62" s="4">
        <f t="shared" si="53"/>
        <v>3</v>
      </c>
      <c r="Z62" s="6">
        <f t="shared" si="54"/>
        <v>1</v>
      </c>
      <c r="AA62" s="18">
        <f t="shared" si="55"/>
        <v>7</v>
      </c>
      <c r="AB62" s="9" t="str">
        <f t="shared" si="25"/>
        <v>-1,3</v>
      </c>
      <c r="AC62" s="9" t="str">
        <f>_xlfn.XLOOKUP(R62,Sheet2!$H$3:$H$258,Sheet2!$I$3:$I$258,"-----")</f>
        <v>*****</v>
      </c>
      <c r="AD62" s="9" t="str">
        <f>_xlfn.XLOOKUP(VALUE(AE62),Sheet2!$N$3:$N$1000,Sheet2!$O$3:$O$1000,"********")</f>
        <v>********</v>
      </c>
      <c r="AE62" t="str">
        <f t="shared" si="8"/>
        <v>126</v>
      </c>
      <c r="AF62" s="9" t="str">
        <f>IF(R62&lt;200,"+"&amp;TEXT(R62,"0"),"-"&amp;TEXT(_xlfn.XLOOKUP(R62,Sheet2!$K$3:$K$130,Sheet2!$L$3:$L$130,"-----"),"0"))</f>
        <v>-1</v>
      </c>
      <c r="AG62" s="9" t="str">
        <f t="shared" si="26"/>
        <v/>
      </c>
      <c r="AH62" s="9" t="str">
        <f t="shared" si="27"/>
        <v>JMP -1,3</v>
      </c>
      <c r="AI62" t="str">
        <f t="shared" si="28"/>
        <v>0,-1,3</v>
      </c>
      <c r="AJ62" s="16" t="str">
        <f t="shared" si="29"/>
        <v>-1,3</v>
      </c>
      <c r="AK62" t="str">
        <f t="shared" si="30"/>
        <v>INCCS# 0,0,SBN</v>
      </c>
      <c r="AL62" s="4" t="str">
        <f t="shared" si="31"/>
        <v>INC</v>
      </c>
      <c r="AM62" s="4" t="str">
        <f t="shared" si="32"/>
        <v>S</v>
      </c>
      <c r="AN62" s="4" t="str">
        <f t="shared" si="33"/>
        <v>C</v>
      </c>
      <c r="AO62" s="4" t="str">
        <f t="shared" si="34"/>
        <v>#</v>
      </c>
      <c r="AP62" s="15" t="str">
        <f t="shared" si="35"/>
        <v>,SBN</v>
      </c>
      <c r="AQ62" s="9" t="str">
        <f>_xlfn.XLOOKUP(D62,Sheet2!$E$3:$E$101,Sheet2!$F$3:$F$101,"******************")</f>
        <v>******************</v>
      </c>
      <c r="AR62" s="33" t="str">
        <f t="shared" si="9"/>
        <v>DIBP 0,CPU</v>
      </c>
      <c r="AS62" s="9" t="str">
        <f t="shared" si="10"/>
        <v>DIBP</v>
      </c>
      <c r="AT62" s="4">
        <f t="shared" si="36"/>
        <v>0</v>
      </c>
      <c r="AU62" s="6">
        <f t="shared" si="37"/>
        <v>3</v>
      </c>
      <c r="AV62" s="4" t="str">
        <f t="shared" si="38"/>
        <v>P</v>
      </c>
      <c r="AW62" s="4">
        <f t="shared" si="39"/>
        <v>77</v>
      </c>
      <c r="AX62" s="4" t="str">
        <f>_xlfn.XLOOKUP(AW62,Sheet2!$Q$3:$Q$66,Sheet2!$R$3:$R$66,"**")</f>
        <v>CPU</v>
      </c>
      <c r="AY62" s="4">
        <f t="shared" si="40"/>
        <v>3</v>
      </c>
      <c r="AZ62" s="16" t="str">
        <f t="shared" si="41"/>
        <v>SKPDZ</v>
      </c>
    </row>
    <row r="63" spans="1:52" x14ac:dyDescent="0.35">
      <c r="B63" s="3">
        <f t="shared" si="56"/>
        <v>11</v>
      </c>
      <c r="C63" s="1">
        <f t="shared" si="57"/>
        <v>130</v>
      </c>
      <c r="D63" s="2">
        <v>3777</v>
      </c>
      <c r="E63" s="2" t="str">
        <f>_xlfn.XLOOKUP(C63,Sheet2!$N$3:$N$1000,Sheet2!$O$3:$O$1000,"")</f>
        <v/>
      </c>
      <c r="F63" s="9"/>
      <c r="G63" s="4" t="str">
        <f t="shared" si="0"/>
        <v>7</v>
      </c>
      <c r="H63" s="4">
        <f t="shared" si="1"/>
        <v>377</v>
      </c>
      <c r="I63" s="6">
        <f t="shared" si="2"/>
        <v>0</v>
      </c>
      <c r="J63" s="6">
        <f t="shared" si="3"/>
        <v>0</v>
      </c>
      <c r="K63" s="6">
        <f t="shared" si="4"/>
        <v>3</v>
      </c>
      <c r="L63" s="6">
        <f t="shared" si="5"/>
        <v>7</v>
      </c>
      <c r="M63" s="6">
        <f t="shared" si="6"/>
        <v>7</v>
      </c>
      <c r="N63" s="6">
        <f t="shared" si="7"/>
        <v>7</v>
      </c>
      <c r="O63" s="13">
        <f t="shared" si="12"/>
        <v>0</v>
      </c>
      <c r="P63" s="4">
        <f t="shared" si="13"/>
        <v>0</v>
      </c>
      <c r="Q63" s="4">
        <f t="shared" si="14"/>
        <v>0</v>
      </c>
      <c r="R63">
        <f t="shared" si="46"/>
        <v>377</v>
      </c>
      <c r="S63" s="4">
        <f t="shared" si="47"/>
        <v>3</v>
      </c>
      <c r="T63" s="15">
        <f t="shared" si="48"/>
        <v>1</v>
      </c>
      <c r="U63" s="4">
        <f t="shared" si="49"/>
        <v>0</v>
      </c>
      <c r="V63" s="4">
        <f t="shared" si="50"/>
        <v>0</v>
      </c>
      <c r="W63" s="4">
        <f t="shared" si="51"/>
        <v>7</v>
      </c>
      <c r="X63" s="6">
        <f t="shared" si="52"/>
        <v>3</v>
      </c>
      <c r="Y63" s="4">
        <f t="shared" si="53"/>
        <v>3</v>
      </c>
      <c r="Z63" s="6">
        <f t="shared" si="54"/>
        <v>1</v>
      </c>
      <c r="AA63" s="18">
        <f t="shared" si="55"/>
        <v>7</v>
      </c>
      <c r="AB63" s="9" t="str">
        <f t="shared" si="25"/>
        <v>-1,3</v>
      </c>
      <c r="AC63" s="9" t="str">
        <f>_xlfn.XLOOKUP(R63,Sheet2!$H$3:$H$258,Sheet2!$I$3:$I$258,"-----")</f>
        <v>*****</v>
      </c>
      <c r="AD63" s="9" t="str">
        <f>_xlfn.XLOOKUP(VALUE(AE63),Sheet2!$N$3:$N$1000,Sheet2!$O$3:$O$1000,"********")</f>
        <v>********</v>
      </c>
      <c r="AE63" t="str">
        <f t="shared" si="8"/>
        <v>127</v>
      </c>
      <c r="AF63" s="9" t="str">
        <f>IF(R63&lt;200,"+"&amp;TEXT(R63,"0"),"-"&amp;TEXT(_xlfn.XLOOKUP(R63,Sheet2!$K$3:$K$130,Sheet2!$L$3:$L$130,"-----"),"0"))</f>
        <v>-1</v>
      </c>
      <c r="AG63" s="9" t="str">
        <f t="shared" si="26"/>
        <v>@</v>
      </c>
      <c r="AH63" s="9" t="str">
        <f t="shared" si="27"/>
        <v>JMP @-1,3</v>
      </c>
      <c r="AI63" t="str">
        <f t="shared" si="28"/>
        <v>0,@-1,3</v>
      </c>
      <c r="AJ63" s="16" t="str">
        <f t="shared" si="29"/>
        <v>@-1,3</v>
      </c>
      <c r="AK63" t="str">
        <f t="shared" si="30"/>
        <v>ANDCS# 0,0,SBN</v>
      </c>
      <c r="AL63" s="4" t="str">
        <f t="shared" si="31"/>
        <v>AND</v>
      </c>
      <c r="AM63" s="4" t="str">
        <f t="shared" si="32"/>
        <v>S</v>
      </c>
      <c r="AN63" s="4" t="str">
        <f t="shared" si="33"/>
        <v>C</v>
      </c>
      <c r="AO63" s="4" t="str">
        <f t="shared" si="34"/>
        <v>#</v>
      </c>
      <c r="AP63" s="15" t="str">
        <f t="shared" si="35"/>
        <v>,SBN</v>
      </c>
      <c r="AQ63" s="9" t="str">
        <f>_xlfn.XLOOKUP(D63,Sheet2!$E$3:$E$101,Sheet2!$F$3:$F$101,"******************")</f>
        <v>******************</v>
      </c>
      <c r="AR63" s="33" t="str">
        <f t="shared" si="9"/>
        <v>SKPDZ CPU</v>
      </c>
      <c r="AS63" s="9" t="str">
        <f t="shared" si="10"/>
        <v>DOCP</v>
      </c>
      <c r="AT63" s="4">
        <f t="shared" si="36"/>
        <v>0</v>
      </c>
      <c r="AU63" s="6">
        <f t="shared" si="37"/>
        <v>3</v>
      </c>
      <c r="AV63" s="4" t="str">
        <f t="shared" si="38"/>
        <v>P</v>
      </c>
      <c r="AW63" s="4">
        <f t="shared" si="39"/>
        <v>77</v>
      </c>
      <c r="AX63" s="4" t="str">
        <f>_xlfn.XLOOKUP(AW63,Sheet2!$Q$3:$Q$66,Sheet2!$R$3:$R$66,"**")</f>
        <v>CPU</v>
      </c>
      <c r="AY63" s="4">
        <f t="shared" si="40"/>
        <v>7</v>
      </c>
      <c r="AZ63" s="16" t="str">
        <f t="shared" si="41"/>
        <v>SKPDZ</v>
      </c>
    </row>
    <row r="64" spans="1:52" x14ac:dyDescent="0.35">
      <c r="B64" s="3">
        <f t="shared" si="56"/>
        <v>12</v>
      </c>
      <c r="C64" s="1">
        <f t="shared" si="57"/>
        <v>131</v>
      </c>
      <c r="D64" s="2">
        <v>7777</v>
      </c>
      <c r="E64" s="2" t="str">
        <f>_xlfn.XLOOKUP(C64,Sheet2!$N$3:$N$1000,Sheet2!$O$3:$O$1000,"")</f>
        <v/>
      </c>
      <c r="F64" s="9"/>
      <c r="G64" s="4" t="str">
        <f t="shared" si="0"/>
        <v>17</v>
      </c>
      <c r="H64" s="4">
        <f t="shared" si="1"/>
        <v>377</v>
      </c>
      <c r="I64" s="6">
        <f t="shared" si="2"/>
        <v>0</v>
      </c>
      <c r="J64" s="6">
        <f t="shared" si="3"/>
        <v>0</v>
      </c>
      <c r="K64" s="6">
        <f t="shared" si="4"/>
        <v>7</v>
      </c>
      <c r="L64" s="6">
        <f t="shared" si="5"/>
        <v>7</v>
      </c>
      <c r="M64" s="6">
        <f t="shared" si="6"/>
        <v>7</v>
      </c>
      <c r="N64" s="6">
        <f t="shared" si="7"/>
        <v>7</v>
      </c>
      <c r="O64" s="13">
        <f t="shared" si="12"/>
        <v>1</v>
      </c>
      <c r="P64" s="4">
        <f t="shared" si="13"/>
        <v>0</v>
      </c>
      <c r="Q64" s="4">
        <f t="shared" si="14"/>
        <v>1</v>
      </c>
      <c r="R64">
        <f t="shared" si="46"/>
        <v>377</v>
      </c>
      <c r="S64" s="4">
        <f t="shared" si="47"/>
        <v>3</v>
      </c>
      <c r="T64" s="15">
        <f t="shared" si="48"/>
        <v>1</v>
      </c>
      <c r="U64" s="4">
        <f t="shared" si="49"/>
        <v>0</v>
      </c>
      <c r="V64" s="4">
        <f t="shared" si="50"/>
        <v>1</v>
      </c>
      <c r="W64" s="4">
        <f t="shared" si="51"/>
        <v>7</v>
      </c>
      <c r="X64" s="6">
        <f t="shared" si="52"/>
        <v>3</v>
      </c>
      <c r="Y64" s="4">
        <f t="shared" si="53"/>
        <v>3</v>
      </c>
      <c r="Z64" s="6">
        <f t="shared" si="54"/>
        <v>1</v>
      </c>
      <c r="AA64" s="18">
        <f t="shared" si="55"/>
        <v>7</v>
      </c>
      <c r="AB64" s="9" t="str">
        <f t="shared" si="25"/>
        <v>-1,3</v>
      </c>
      <c r="AC64" s="9" t="str">
        <f>_xlfn.XLOOKUP(R64,Sheet2!$H$3:$H$258,Sheet2!$I$3:$I$258,"-----")</f>
        <v>*****</v>
      </c>
      <c r="AD64" s="9" t="str">
        <f>_xlfn.XLOOKUP(VALUE(AE64),Sheet2!$N$3:$N$1000,Sheet2!$O$3:$O$1000,"********")</f>
        <v>********</v>
      </c>
      <c r="AE64" t="str">
        <f t="shared" si="8"/>
        <v>130</v>
      </c>
      <c r="AF64" s="9" t="str">
        <f>IF(R64&lt;200,"+"&amp;TEXT(R64,"0"),"-"&amp;TEXT(_xlfn.XLOOKUP(R64,Sheet2!$K$3:$K$130,Sheet2!$L$3:$L$130,"-----"),"0"))</f>
        <v>-1</v>
      </c>
      <c r="AG64" s="9" t="str">
        <f t="shared" si="26"/>
        <v>@</v>
      </c>
      <c r="AH64" s="9" t="str">
        <f t="shared" si="27"/>
        <v>JSR @-1,3</v>
      </c>
      <c r="AI64" t="str">
        <f t="shared" si="28"/>
        <v>1,@-1,3</v>
      </c>
      <c r="AJ64" s="16" t="str">
        <f t="shared" si="29"/>
        <v>@-1,3</v>
      </c>
      <c r="AK64" t="str">
        <f t="shared" si="30"/>
        <v>ANDCS# 0,1,SBN</v>
      </c>
      <c r="AL64" s="4" t="str">
        <f t="shared" si="31"/>
        <v>AND</v>
      </c>
      <c r="AM64" s="4" t="str">
        <f t="shared" si="32"/>
        <v>S</v>
      </c>
      <c r="AN64" s="4" t="str">
        <f t="shared" si="33"/>
        <v>C</v>
      </c>
      <c r="AO64" s="4" t="str">
        <f t="shared" si="34"/>
        <v>#</v>
      </c>
      <c r="AP64" s="15" t="str">
        <f t="shared" si="35"/>
        <v>,SBN</v>
      </c>
      <c r="AQ64" s="9" t="str">
        <f>_xlfn.XLOOKUP(D64,Sheet2!$E$3:$E$101,Sheet2!$F$3:$F$101,"******************")</f>
        <v>******************</v>
      </c>
      <c r="AR64" s="33" t="str">
        <f t="shared" si="9"/>
        <v>SKPDZ CPU</v>
      </c>
      <c r="AS64" s="9" t="str">
        <f t="shared" si="10"/>
        <v>DOCP</v>
      </c>
      <c r="AT64" s="4">
        <f t="shared" si="36"/>
        <v>1</v>
      </c>
      <c r="AU64" s="6">
        <f t="shared" si="37"/>
        <v>3</v>
      </c>
      <c r="AV64" s="4" t="str">
        <f t="shared" si="38"/>
        <v>P</v>
      </c>
      <c r="AW64" s="4">
        <f t="shared" si="39"/>
        <v>77</v>
      </c>
      <c r="AX64" s="4" t="str">
        <f>_xlfn.XLOOKUP(AW64,Sheet2!$Q$3:$Q$66,Sheet2!$R$3:$R$66,"**")</f>
        <v>CPU</v>
      </c>
      <c r="AY64" s="4">
        <f t="shared" si="40"/>
        <v>7</v>
      </c>
      <c r="AZ64" s="16" t="str">
        <f t="shared" si="41"/>
        <v>SKPDZ</v>
      </c>
    </row>
    <row r="65" spans="2:52" x14ac:dyDescent="0.35">
      <c r="B65" s="3">
        <f t="shared" si="56"/>
        <v>13</v>
      </c>
      <c r="C65" s="1">
        <f t="shared" si="57"/>
        <v>132</v>
      </c>
      <c r="D65" s="2">
        <v>17777</v>
      </c>
      <c r="E65" s="2" t="str">
        <f>_xlfn.XLOOKUP(C65,Sheet2!$N$3:$N$1000,Sheet2!$O$3:$O$1000,"")</f>
        <v/>
      </c>
      <c r="F65" s="9"/>
      <c r="G65" s="4" t="str">
        <f t="shared" si="0"/>
        <v>37</v>
      </c>
      <c r="H65" s="4">
        <f t="shared" si="1"/>
        <v>377</v>
      </c>
      <c r="I65" s="6">
        <f t="shared" si="2"/>
        <v>0</v>
      </c>
      <c r="J65" s="6">
        <f t="shared" si="3"/>
        <v>1</v>
      </c>
      <c r="K65" s="6">
        <f t="shared" si="4"/>
        <v>7</v>
      </c>
      <c r="L65" s="6">
        <f t="shared" si="5"/>
        <v>7</v>
      </c>
      <c r="M65" s="6">
        <f t="shared" si="6"/>
        <v>7</v>
      </c>
      <c r="N65" s="6">
        <f t="shared" si="7"/>
        <v>7</v>
      </c>
      <c r="O65" s="13">
        <f t="shared" si="12"/>
        <v>3</v>
      </c>
      <c r="P65" s="4">
        <f t="shared" si="13"/>
        <v>0</v>
      </c>
      <c r="Q65" s="4">
        <f t="shared" si="14"/>
        <v>3</v>
      </c>
      <c r="R65">
        <f t="shared" si="46"/>
        <v>377</v>
      </c>
      <c r="S65" s="4">
        <f t="shared" si="47"/>
        <v>3</v>
      </c>
      <c r="T65" s="15">
        <f t="shared" si="48"/>
        <v>1</v>
      </c>
      <c r="U65" s="4">
        <f t="shared" si="49"/>
        <v>0</v>
      </c>
      <c r="V65" s="4">
        <f t="shared" si="50"/>
        <v>3</v>
      </c>
      <c r="W65" s="4">
        <f t="shared" si="51"/>
        <v>7</v>
      </c>
      <c r="X65" s="6">
        <f t="shared" si="52"/>
        <v>3</v>
      </c>
      <c r="Y65" s="4">
        <f t="shared" si="53"/>
        <v>3</v>
      </c>
      <c r="Z65" s="6">
        <f t="shared" si="54"/>
        <v>1</v>
      </c>
      <c r="AA65" s="18">
        <f t="shared" si="55"/>
        <v>7</v>
      </c>
      <c r="AB65" s="9" t="str">
        <f t="shared" si="25"/>
        <v>-1,3</v>
      </c>
      <c r="AC65" s="9" t="str">
        <f>_xlfn.XLOOKUP(R65,Sheet2!$H$3:$H$258,Sheet2!$I$3:$I$258,"-----")</f>
        <v>*****</v>
      </c>
      <c r="AD65" s="9" t="str">
        <f>_xlfn.XLOOKUP(VALUE(AE65),Sheet2!$N$3:$N$1000,Sheet2!$O$3:$O$1000,"********")</f>
        <v>********</v>
      </c>
      <c r="AE65" t="str">
        <f t="shared" si="8"/>
        <v>131</v>
      </c>
      <c r="AF65" s="9" t="str">
        <f>IF(R65&lt;200,"+"&amp;TEXT(R65,"0"),"-"&amp;TEXT(_xlfn.XLOOKUP(R65,Sheet2!$K$3:$K$130,Sheet2!$L$3:$L$130,"-----"),"0"))</f>
        <v>-1</v>
      </c>
      <c r="AG65" s="9" t="str">
        <f t="shared" si="26"/>
        <v>@</v>
      </c>
      <c r="AH65" s="9" t="str">
        <f t="shared" si="27"/>
        <v>DSZ @-1,3</v>
      </c>
      <c r="AI65" t="str">
        <f t="shared" si="28"/>
        <v>3,@-1,3</v>
      </c>
      <c r="AJ65" s="16" t="str">
        <f t="shared" si="29"/>
        <v>@-1,3</v>
      </c>
      <c r="AK65" t="str">
        <f t="shared" si="30"/>
        <v>ANDCS# 0,3,SBN</v>
      </c>
      <c r="AL65" s="4" t="str">
        <f t="shared" si="31"/>
        <v>AND</v>
      </c>
      <c r="AM65" s="4" t="str">
        <f t="shared" si="32"/>
        <v>S</v>
      </c>
      <c r="AN65" s="4" t="str">
        <f t="shared" si="33"/>
        <v>C</v>
      </c>
      <c r="AO65" s="4" t="str">
        <f t="shared" si="34"/>
        <v>#</v>
      </c>
      <c r="AP65" s="15" t="str">
        <f t="shared" si="35"/>
        <v>,SBN</v>
      </c>
      <c r="AQ65" s="9" t="str">
        <f>_xlfn.XLOOKUP(D65,Sheet2!$E$3:$E$101,Sheet2!$F$3:$F$101,"******************")</f>
        <v>******************</v>
      </c>
      <c r="AR65" s="33" t="str">
        <f t="shared" si="9"/>
        <v>SKPDZ CPU</v>
      </c>
      <c r="AS65" s="9" t="str">
        <f t="shared" si="10"/>
        <v>DOCP</v>
      </c>
      <c r="AT65" s="4">
        <f t="shared" si="36"/>
        <v>3</v>
      </c>
      <c r="AU65" s="6">
        <f t="shared" si="37"/>
        <v>3</v>
      </c>
      <c r="AV65" s="4" t="str">
        <f t="shared" si="38"/>
        <v>P</v>
      </c>
      <c r="AW65" s="4">
        <f t="shared" si="39"/>
        <v>77</v>
      </c>
      <c r="AX65" s="4" t="str">
        <f>_xlfn.XLOOKUP(AW65,Sheet2!$Q$3:$Q$66,Sheet2!$R$3:$R$66,"**")</f>
        <v>CPU</v>
      </c>
      <c r="AY65" s="4">
        <f t="shared" si="40"/>
        <v>7</v>
      </c>
      <c r="AZ65" s="16" t="str">
        <f t="shared" si="41"/>
        <v>SKPDZ</v>
      </c>
    </row>
    <row r="66" spans="2:52" x14ac:dyDescent="0.35">
      <c r="B66" s="3">
        <f t="shared" si="56"/>
        <v>14</v>
      </c>
      <c r="C66" s="1">
        <f t="shared" si="57"/>
        <v>133</v>
      </c>
      <c r="D66" s="2">
        <v>37777</v>
      </c>
      <c r="E66" s="2" t="str">
        <f>_xlfn.XLOOKUP(C66,Sheet2!$N$3:$N$1000,Sheet2!$O$3:$O$1000,"")</f>
        <v/>
      </c>
      <c r="F66" s="9"/>
      <c r="G66" s="4" t="str">
        <f t="shared" si="0"/>
        <v>77</v>
      </c>
      <c r="H66" s="4">
        <f t="shared" si="1"/>
        <v>377</v>
      </c>
      <c r="I66" s="6">
        <f t="shared" si="2"/>
        <v>0</v>
      </c>
      <c r="J66" s="6">
        <f t="shared" si="3"/>
        <v>3</v>
      </c>
      <c r="K66" s="6">
        <f t="shared" si="4"/>
        <v>7</v>
      </c>
      <c r="L66" s="6">
        <f t="shared" si="5"/>
        <v>7</v>
      </c>
      <c r="M66" s="6">
        <f t="shared" si="6"/>
        <v>7</v>
      </c>
      <c r="N66" s="6">
        <f t="shared" si="7"/>
        <v>7</v>
      </c>
      <c r="O66" s="13">
        <f t="shared" si="12"/>
        <v>7</v>
      </c>
      <c r="P66" s="4">
        <f t="shared" si="13"/>
        <v>1</v>
      </c>
      <c r="Q66" s="4">
        <f t="shared" si="14"/>
        <v>3</v>
      </c>
      <c r="R66">
        <f t="shared" si="46"/>
        <v>377</v>
      </c>
      <c r="S66" s="4">
        <f t="shared" si="47"/>
        <v>3</v>
      </c>
      <c r="T66" s="15">
        <f t="shared" si="48"/>
        <v>1</v>
      </c>
      <c r="U66" s="4">
        <f t="shared" si="49"/>
        <v>1</v>
      </c>
      <c r="V66" s="4">
        <f t="shared" si="50"/>
        <v>3</v>
      </c>
      <c r="W66" s="4">
        <f t="shared" si="51"/>
        <v>7</v>
      </c>
      <c r="X66" s="6">
        <f t="shared" si="52"/>
        <v>3</v>
      </c>
      <c r="Y66" s="4">
        <f t="shared" si="53"/>
        <v>3</v>
      </c>
      <c r="Z66" s="6">
        <f t="shared" si="54"/>
        <v>1</v>
      </c>
      <c r="AA66" s="18">
        <f t="shared" si="55"/>
        <v>7</v>
      </c>
      <c r="AB66" s="9" t="str">
        <f t="shared" si="25"/>
        <v>-1,3</v>
      </c>
      <c r="AC66" s="9" t="str">
        <f>_xlfn.XLOOKUP(R66,Sheet2!$H$3:$H$258,Sheet2!$I$3:$I$258,"-----")</f>
        <v>*****</v>
      </c>
      <c r="AD66" s="9" t="str">
        <f>_xlfn.XLOOKUP(VALUE(AE66),Sheet2!$N$3:$N$1000,Sheet2!$O$3:$O$1000,"********")</f>
        <v>********</v>
      </c>
      <c r="AE66" t="str">
        <f t="shared" si="8"/>
        <v>132</v>
      </c>
      <c r="AF66" s="9" t="str">
        <f>IF(R66&lt;200,"+"&amp;TEXT(R66,"0"),"-"&amp;TEXT(_xlfn.XLOOKUP(R66,Sheet2!$K$3:$K$130,Sheet2!$L$3:$L$130,"-----"),"0"))</f>
        <v>-1</v>
      </c>
      <c r="AG66" s="9" t="str">
        <f t="shared" si="26"/>
        <v>@</v>
      </c>
      <c r="AH66" s="9" t="str">
        <f t="shared" si="27"/>
        <v>DSZ @-1,3</v>
      </c>
      <c r="AI66" t="str">
        <f t="shared" si="28"/>
        <v>3,@-1,3</v>
      </c>
      <c r="AJ66" s="16" t="str">
        <f t="shared" si="29"/>
        <v>@-1,3</v>
      </c>
      <c r="AK66" t="str">
        <f t="shared" si="30"/>
        <v>ANDCS# 1,3,SBN</v>
      </c>
      <c r="AL66" s="4" t="str">
        <f t="shared" si="31"/>
        <v>AND</v>
      </c>
      <c r="AM66" s="4" t="str">
        <f t="shared" si="32"/>
        <v>S</v>
      </c>
      <c r="AN66" s="4" t="str">
        <f t="shared" si="33"/>
        <v>C</v>
      </c>
      <c r="AO66" s="4" t="str">
        <f t="shared" si="34"/>
        <v>#</v>
      </c>
      <c r="AP66" s="15" t="str">
        <f t="shared" si="35"/>
        <v>,SBN</v>
      </c>
      <c r="AQ66" s="9" t="str">
        <f>_xlfn.XLOOKUP(D66,Sheet2!$E$3:$E$101,Sheet2!$F$3:$F$101,"******************")</f>
        <v>******************</v>
      </c>
      <c r="AR66" s="33" t="str">
        <f t="shared" si="9"/>
        <v>SKPDZ CPU</v>
      </c>
      <c r="AS66" s="9" t="str">
        <f t="shared" si="10"/>
        <v>DOCP</v>
      </c>
      <c r="AT66" s="4">
        <f t="shared" si="36"/>
        <v>3</v>
      </c>
      <c r="AU66" s="6">
        <f t="shared" si="37"/>
        <v>3</v>
      </c>
      <c r="AV66" s="4" t="str">
        <f t="shared" si="38"/>
        <v>P</v>
      </c>
      <c r="AW66" s="4">
        <f t="shared" si="39"/>
        <v>77</v>
      </c>
      <c r="AX66" s="4" t="str">
        <f>_xlfn.XLOOKUP(AW66,Sheet2!$Q$3:$Q$66,Sheet2!$R$3:$R$66,"**")</f>
        <v>CPU</v>
      </c>
      <c r="AY66" s="4">
        <f t="shared" si="40"/>
        <v>7</v>
      </c>
      <c r="AZ66" s="16" t="str">
        <f t="shared" si="41"/>
        <v>SKPDZ</v>
      </c>
    </row>
    <row r="67" spans="2:52" x14ac:dyDescent="0.35">
      <c r="B67" s="3">
        <v>16</v>
      </c>
      <c r="C67" s="1">
        <f t="shared" si="57"/>
        <v>134</v>
      </c>
      <c r="D67" s="2">
        <v>10421</v>
      </c>
      <c r="E67" s="2" t="str">
        <f>_xlfn.XLOOKUP(C67,Sheet2!$N$3:$N$1000,Sheet2!$O$3:$O$1000,"")</f>
        <v/>
      </c>
      <c r="F67" s="9"/>
      <c r="G67" s="4" t="str">
        <f t="shared" ref="G67:G130" si="58">DEC2OCT((2*(OCT2DEC(I67*100)+OCT2DEC(J67*10)+K67))+INT(L67/4))</f>
        <v>21</v>
      </c>
      <c r="H67" s="4">
        <f t="shared" ref="H67:H130" si="59">(MOD(L67,4)*100)+(M67*10)+N67</f>
        <v>21</v>
      </c>
      <c r="I67" s="6">
        <f t="shared" ref="I67:I130" si="60">MOD(INT(D67/100000),10)</f>
        <v>0</v>
      </c>
      <c r="J67" s="6">
        <f t="shared" ref="J67:J130" si="61">MOD(INT(D67/10000),10)</f>
        <v>1</v>
      </c>
      <c r="K67" s="6">
        <f t="shared" ref="K67:K130" si="62">MOD(INT(D67/1000),10)</f>
        <v>0</v>
      </c>
      <c r="L67" s="6">
        <f t="shared" ref="L67:L130" si="63">MOD(INT(D67/100),10)</f>
        <v>4</v>
      </c>
      <c r="M67" s="6">
        <f t="shared" ref="M67:M130" si="64">MOD(INT(D67/10),10)</f>
        <v>2</v>
      </c>
      <c r="N67" s="6">
        <f t="shared" ref="N67:N130" si="65">MOD(D67,10)</f>
        <v>1</v>
      </c>
      <c r="O67" s="13">
        <f t="shared" si="12"/>
        <v>2</v>
      </c>
      <c r="P67" s="4">
        <f t="shared" si="13"/>
        <v>0</v>
      </c>
      <c r="Q67" s="4">
        <f t="shared" si="14"/>
        <v>2</v>
      </c>
      <c r="R67">
        <f t="shared" si="46"/>
        <v>21</v>
      </c>
      <c r="S67" s="4">
        <f t="shared" si="47"/>
        <v>1</v>
      </c>
      <c r="T67" s="15">
        <f t="shared" si="48"/>
        <v>0</v>
      </c>
      <c r="U67" s="4">
        <f t="shared" si="49"/>
        <v>0</v>
      </c>
      <c r="V67" s="4">
        <f t="shared" si="50"/>
        <v>2</v>
      </c>
      <c r="W67" s="4">
        <f t="shared" si="51"/>
        <v>1</v>
      </c>
      <c r="X67" s="6">
        <f t="shared" si="52"/>
        <v>0</v>
      </c>
      <c r="Y67" s="4">
        <f t="shared" si="53"/>
        <v>1</v>
      </c>
      <c r="Z67" s="6">
        <f t="shared" si="54"/>
        <v>0</v>
      </c>
      <c r="AA67" s="18">
        <f t="shared" si="55"/>
        <v>1</v>
      </c>
      <c r="AB67" s="9" t="str">
        <f t="shared" si="25"/>
        <v>+21</v>
      </c>
      <c r="AC67" s="9" t="str">
        <f>_xlfn.XLOOKUP(R67,Sheet2!$H$3:$H$258,Sheet2!$I$3:$I$258,"-----")</f>
        <v>*****</v>
      </c>
      <c r="AD67" s="9" t="str">
        <f>_xlfn.XLOOKUP(VALUE(AE67),Sheet2!$N$3:$N$1000,Sheet2!$O$3:$O$1000,"********")</f>
        <v>********</v>
      </c>
      <c r="AE67" t="str">
        <f t="shared" ref="AE67:AE130" si="66">IF(VALUE(AF67)&lt;0,DEC2OCT(OCT2DEC(VALUE(C67))-OCT2DEC(-VALUE(AF67))),DEC2OCT(OCT2DEC(VALUE(C67))+OCT2DEC(VALUE(AF67))))</f>
        <v>155</v>
      </c>
      <c r="AF67" s="9" t="str">
        <f>IF(R67&lt;200,"+"&amp;TEXT(R67,"0"),"-"&amp;TEXT(_xlfn.XLOOKUP(R67,Sheet2!$K$3:$K$130,Sheet2!$L$3:$L$130,"-----"),"0"))</f>
        <v>+21</v>
      </c>
      <c r="AG67" s="9" t="str">
        <f t="shared" si="26"/>
        <v/>
      </c>
      <c r="AH67" s="9" t="str">
        <f t="shared" si="27"/>
        <v>ISZ +21</v>
      </c>
      <c r="AI67" t="str">
        <f t="shared" si="28"/>
        <v>2,+21</v>
      </c>
      <c r="AJ67" s="16" t="str">
        <f t="shared" si="29"/>
        <v>+21</v>
      </c>
      <c r="AK67" t="str">
        <f t="shared" si="30"/>
        <v>NEGZ 0,2,SKP</v>
      </c>
      <c r="AL67" s="4" t="str">
        <f t="shared" si="31"/>
        <v>NEG</v>
      </c>
      <c r="AM67" s="4" t="str">
        <f t="shared" si="32"/>
        <v/>
      </c>
      <c r="AN67" s="4" t="str">
        <f t="shared" si="33"/>
        <v>Z</v>
      </c>
      <c r="AO67" s="4" t="str">
        <f t="shared" si="34"/>
        <v/>
      </c>
      <c r="AP67" s="15" t="str">
        <f t="shared" si="35"/>
        <v>,SKP</v>
      </c>
      <c r="AQ67" s="9" t="str">
        <f>_xlfn.XLOOKUP(D67,Sheet2!$E$3:$E$101,Sheet2!$F$3:$F$101,"******************")</f>
        <v>******************</v>
      </c>
      <c r="AR67" s="33" t="str">
        <f t="shared" ref="AR67:AR130" si="67">IF(AY67=0,"NIO"&amp;AV67&amp;" "&amp;AX67,IF(AY67=7,AZ67&amp;" "&amp;AX67,AS67&amp;" "&amp;TEXT(AT67,"0")&amp;","&amp;AX67))</f>
        <v>DIA 2,ADCV</v>
      </c>
      <c r="AS67" s="9" t="str">
        <f t="shared" ref="AS67:AS130" si="68">IF(AY67=1,"DIA"&amp;AV67,IF(AY67=2,"DOA"&amp;AV67,IF(AY67=3,"DIB"&amp;AV67,IF(AY67=4,"DOB"&amp;AV67,IF(AY67=5,"DIC"&amp;AV67,"DOC"&amp;AV67)))))</f>
        <v>DIA</v>
      </c>
      <c r="AT67" s="4">
        <f t="shared" si="36"/>
        <v>2</v>
      </c>
      <c r="AU67" s="6">
        <f t="shared" si="37"/>
        <v>0</v>
      </c>
      <c r="AV67" s="4" t="str">
        <f t="shared" si="38"/>
        <v/>
      </c>
      <c r="AW67" s="4">
        <f t="shared" si="39"/>
        <v>21</v>
      </c>
      <c r="AX67" s="4" t="str">
        <f>_xlfn.XLOOKUP(AW67,Sheet2!$Q$3:$Q$66,Sheet2!$R$3:$R$66,"**")</f>
        <v>ADCV</v>
      </c>
      <c r="AY67" s="4">
        <f t="shared" si="40"/>
        <v>1</v>
      </c>
      <c r="AZ67" s="16" t="str">
        <f t="shared" si="41"/>
        <v>SKPBN</v>
      </c>
    </row>
    <row r="68" spans="2:52" x14ac:dyDescent="0.35">
      <c r="B68" s="3">
        <f t="shared" si="56"/>
        <v>17</v>
      </c>
      <c r="C68" s="1">
        <f t="shared" si="57"/>
        <v>135</v>
      </c>
      <c r="D68" s="2">
        <v>21042</v>
      </c>
      <c r="E68" s="2" t="str">
        <f>_xlfn.XLOOKUP(C68,Sheet2!$N$3:$N$1000,Sheet2!$O$3:$O$1000,"")</f>
        <v/>
      </c>
      <c r="F68" s="9"/>
      <c r="G68" s="4" t="str">
        <f t="shared" si="58"/>
        <v>42</v>
      </c>
      <c r="H68" s="4">
        <f t="shared" si="59"/>
        <v>42</v>
      </c>
      <c r="I68" s="6">
        <f t="shared" si="60"/>
        <v>0</v>
      </c>
      <c r="J68" s="6">
        <f t="shared" si="61"/>
        <v>2</v>
      </c>
      <c r="K68" s="6">
        <f t="shared" si="62"/>
        <v>1</v>
      </c>
      <c r="L68" s="6">
        <f t="shared" si="63"/>
        <v>0</v>
      </c>
      <c r="M68" s="6">
        <f t="shared" si="64"/>
        <v>4</v>
      </c>
      <c r="N68" s="6">
        <f t="shared" si="65"/>
        <v>2</v>
      </c>
      <c r="O68" s="13">
        <f t="shared" ref="O68:O131" si="69">INT(K68/4)+(J68*2)+(I68*16)</f>
        <v>4</v>
      </c>
      <c r="P68" s="4">
        <f t="shared" ref="P68:P131" si="70">(I68*4)+INT(J68/2)</f>
        <v>1</v>
      </c>
      <c r="Q68" s="4">
        <f t="shared" ref="Q68:Q131" si="71">V68</f>
        <v>0</v>
      </c>
      <c r="R68">
        <f t="shared" si="46"/>
        <v>42</v>
      </c>
      <c r="S68" s="4">
        <f t="shared" si="47"/>
        <v>2</v>
      </c>
      <c r="T68" s="15">
        <f t="shared" si="48"/>
        <v>0</v>
      </c>
      <c r="U68" s="4">
        <f t="shared" si="49"/>
        <v>1</v>
      </c>
      <c r="V68" s="4">
        <f t="shared" si="50"/>
        <v>0</v>
      </c>
      <c r="W68" s="4">
        <f t="shared" si="51"/>
        <v>2</v>
      </c>
      <c r="X68" s="6">
        <f t="shared" si="52"/>
        <v>0</v>
      </c>
      <c r="Y68" s="4">
        <f t="shared" si="53"/>
        <v>2</v>
      </c>
      <c r="Z68" s="6">
        <f t="shared" si="54"/>
        <v>0</v>
      </c>
      <c r="AA68" s="18">
        <f t="shared" si="55"/>
        <v>2</v>
      </c>
      <c r="AB68" s="9" t="str">
        <f t="shared" ref="AB68:AB131" si="72">IF(S68=0,AC68,IF(S68=1,IF(AD68="********",AF68,AD68),AF68&amp;","&amp;TEXT(S68,"0")))</f>
        <v>+42,2</v>
      </c>
      <c r="AC68" s="9" t="str">
        <f>_xlfn.XLOOKUP(R68,Sheet2!$H$3:$H$258,Sheet2!$I$3:$I$258,"-----")</f>
        <v>*****</v>
      </c>
      <c r="AD68" s="9" t="str">
        <f>_xlfn.XLOOKUP(VALUE(AE68),Sheet2!$N$3:$N$1000,Sheet2!$O$3:$O$1000,"********")</f>
        <v>********</v>
      </c>
      <c r="AE68" t="str">
        <f t="shared" si="66"/>
        <v>177</v>
      </c>
      <c r="AF68" s="9" t="str">
        <f>IF(R68&lt;200,"+"&amp;TEXT(R68,"0"),"-"&amp;TEXT(_xlfn.XLOOKUP(R68,Sheet2!$K$3:$K$130,Sheet2!$L$3:$L$130,"-----"),"0"))</f>
        <v>+42</v>
      </c>
      <c r="AG68" s="9" t="str">
        <f t="shared" ref="AG68:AG131" si="73">IF(T68=1,"@","")</f>
        <v/>
      </c>
      <c r="AH68" s="9" t="str">
        <f t="shared" ref="AH68:AH131" si="74">IF(Q68=0,"JMP "&amp;AJ68, IF(Q68=1,"JSR "&amp;AJ68,IF(Q68=2,"ISZ "&amp;AJ68,"DSZ "&amp;AJ68)))</f>
        <v>JMP +42,2</v>
      </c>
      <c r="AI68" t="str">
        <f t="shared" ref="AI68:AI131" si="75">TEXT(Q68,"0")&amp;","&amp;AG68&amp;AB68</f>
        <v>0,+42,2</v>
      </c>
      <c r="AJ68" s="16" t="str">
        <f t="shared" ref="AJ68:AJ131" si="76">AG68&amp;AB68</f>
        <v>+42,2</v>
      </c>
      <c r="AK68" t="str">
        <f t="shared" ref="AK68:AK131" si="77">AL68&amp;AN68&amp;AM68&amp;AO68&amp;" "&amp;TEXT(U68,"0")&amp;","&amp;TEXT(V68,"0")&amp;AP68</f>
        <v>MOVO 1,0,SZC</v>
      </c>
      <c r="AL68" s="4" t="str">
        <f t="shared" ref="AL68:AL131" si="78">IF(W68=0,"COM",IF(W68=1,"NEG",IF(W68=2,"MOV",IF(W68=3,"INC",IF(W68=4,"ADC",IF(W68=5,"SUB",IF(W68=6,"ADD","AND")))))))</f>
        <v>MOV</v>
      </c>
      <c r="AM68" s="4" t="str">
        <f t="shared" ref="AM68:AM131" si="79">IF(X68=0,"",IF(X68=1,"L",IF(X68=2,"R","S")))</f>
        <v/>
      </c>
      <c r="AN68" s="4" t="str">
        <f t="shared" ref="AN68:AN131" si="80">IF(Y68=0,"",IF(Y68=1,"Z",IF(Y68=2,"O","C")))</f>
        <v>O</v>
      </c>
      <c r="AO68" s="4" t="str">
        <f t="shared" ref="AO68:AO131" si="81">IF(Z68=1,"#","")</f>
        <v/>
      </c>
      <c r="AP68" s="15" t="str">
        <f t="shared" ref="AP68:AP131" si="82">IF(AA68=0,"",IF(AA68=1,",SKP",IF(AA68=2,",SZC",IF(AA68=3,",SNC",IF(AA68=4,",SZR",IF(AA68=5,",SNR",IF(AA68=6,",SEZ",",SBN")))))))</f>
        <v>,SZC</v>
      </c>
      <c r="AQ68" s="9" t="str">
        <f>_xlfn.XLOOKUP(D68,Sheet2!$E$3:$E$101,Sheet2!$F$3:$F$101,"******************")</f>
        <v>******************</v>
      </c>
      <c r="AR68" s="33" t="str">
        <f t="shared" si="67"/>
        <v>DOA 0,**</v>
      </c>
      <c r="AS68" s="9" t="str">
        <f t="shared" si="68"/>
        <v>DOA</v>
      </c>
      <c r="AT68" s="4">
        <f t="shared" ref="AT68:AT131" si="83">V68</f>
        <v>0</v>
      </c>
      <c r="AU68" s="6">
        <f t="shared" ref="AU68:AU131" si="84">X68</f>
        <v>0</v>
      </c>
      <c r="AV68" s="4" t="str">
        <f t="shared" ref="AV68:AV131" si="85">IF(AU68=0,"",IF(AU68=1,"S",IF(AU68=2,"C","P")))</f>
        <v/>
      </c>
      <c r="AW68" s="4">
        <f t="shared" ref="AW68:AW131" si="86">M68*10+N68</f>
        <v>42</v>
      </c>
      <c r="AX68" s="4" t="str">
        <f>_xlfn.XLOOKUP(AW68,Sheet2!$Q$3:$Q$66,Sheet2!$R$3:$R$66,"**")</f>
        <v>**</v>
      </c>
      <c r="AY68" s="4">
        <f t="shared" ref="AY68:AY131" si="87">W68</f>
        <v>2</v>
      </c>
      <c r="AZ68" s="16" t="str">
        <f t="shared" ref="AZ68:AZ131" si="88">IF(AU68=0,"SKPBN",IF(AU68=1,"SKPBZ",IF(AU68=2,"SKPDN","SKPDZ")))</f>
        <v>SKPBN</v>
      </c>
    </row>
    <row r="69" spans="2:52" x14ac:dyDescent="0.35">
      <c r="B69" s="3">
        <f t="shared" si="56"/>
        <v>18</v>
      </c>
      <c r="C69" s="1">
        <f t="shared" si="57"/>
        <v>136</v>
      </c>
      <c r="D69" s="2">
        <v>42104</v>
      </c>
      <c r="E69" s="2" t="str">
        <f>_xlfn.XLOOKUP(C69,Sheet2!$N$3:$N$1000,Sheet2!$O$3:$O$1000,"")</f>
        <v/>
      </c>
      <c r="F69" s="9"/>
      <c r="G69" s="4" t="str">
        <f t="shared" si="58"/>
        <v>104</v>
      </c>
      <c r="H69" s="4">
        <f t="shared" si="59"/>
        <v>104</v>
      </c>
      <c r="I69" s="6">
        <f t="shared" si="60"/>
        <v>0</v>
      </c>
      <c r="J69" s="6">
        <f t="shared" si="61"/>
        <v>4</v>
      </c>
      <c r="K69" s="6">
        <f t="shared" si="62"/>
        <v>2</v>
      </c>
      <c r="L69" s="6">
        <f t="shared" si="63"/>
        <v>1</v>
      </c>
      <c r="M69" s="6">
        <f t="shared" si="64"/>
        <v>0</v>
      </c>
      <c r="N69" s="6">
        <f t="shared" si="65"/>
        <v>4</v>
      </c>
      <c r="O69" s="13">
        <f t="shared" si="69"/>
        <v>8</v>
      </c>
      <c r="P69" s="4">
        <f t="shared" si="70"/>
        <v>2</v>
      </c>
      <c r="Q69" s="4">
        <f t="shared" si="71"/>
        <v>0</v>
      </c>
      <c r="R69">
        <f t="shared" si="46"/>
        <v>104</v>
      </c>
      <c r="S69" s="4">
        <f t="shared" si="47"/>
        <v>0</v>
      </c>
      <c r="T69" s="15">
        <f t="shared" si="48"/>
        <v>1</v>
      </c>
      <c r="U69" s="4">
        <f t="shared" si="49"/>
        <v>2</v>
      </c>
      <c r="V69" s="4">
        <f t="shared" si="50"/>
        <v>0</v>
      </c>
      <c r="W69" s="4">
        <f t="shared" si="51"/>
        <v>4</v>
      </c>
      <c r="X69" s="6">
        <f t="shared" si="52"/>
        <v>1</v>
      </c>
      <c r="Y69" s="4">
        <f t="shared" si="53"/>
        <v>0</v>
      </c>
      <c r="Z69" s="6">
        <f t="shared" si="54"/>
        <v>0</v>
      </c>
      <c r="AA69" s="18">
        <f t="shared" si="55"/>
        <v>4</v>
      </c>
      <c r="AB69" s="9" t="str">
        <f t="shared" si="72"/>
        <v>ZB7</v>
      </c>
      <c r="AC69" s="9" t="str">
        <f>_xlfn.XLOOKUP(R69,Sheet2!$H$3:$H$258,Sheet2!$I$3:$I$258,"-----")</f>
        <v>ZB7</v>
      </c>
      <c r="AD69" s="9" t="str">
        <f>_xlfn.XLOOKUP(VALUE(AE69),Sheet2!$N$3:$N$1000,Sheet2!$O$3:$O$1000,"********")</f>
        <v>********</v>
      </c>
      <c r="AE69" t="str">
        <f t="shared" si="66"/>
        <v>242</v>
      </c>
      <c r="AF69" s="9" t="str">
        <f>IF(R69&lt;200,"+"&amp;TEXT(R69,"0"),"-"&amp;TEXT(_xlfn.XLOOKUP(R69,Sheet2!$K$3:$K$130,Sheet2!$L$3:$L$130,"-----"),"0"))</f>
        <v>+104</v>
      </c>
      <c r="AG69" s="9" t="str">
        <f t="shared" si="73"/>
        <v>@</v>
      </c>
      <c r="AH69" s="9" t="str">
        <f t="shared" si="74"/>
        <v>JMP @ZB7</v>
      </c>
      <c r="AI69" t="str">
        <f t="shared" si="75"/>
        <v>0,@ZB7</v>
      </c>
      <c r="AJ69" s="16" t="str">
        <f t="shared" si="76"/>
        <v>@ZB7</v>
      </c>
      <c r="AK69" t="str">
        <f t="shared" si="77"/>
        <v>ADCL 2,0,SZR</v>
      </c>
      <c r="AL69" s="4" t="str">
        <f t="shared" si="78"/>
        <v>ADC</v>
      </c>
      <c r="AM69" s="4" t="str">
        <f t="shared" si="79"/>
        <v>L</v>
      </c>
      <c r="AN69" s="4" t="str">
        <f t="shared" si="80"/>
        <v/>
      </c>
      <c r="AO69" s="4" t="str">
        <f t="shared" si="81"/>
        <v/>
      </c>
      <c r="AP69" s="15" t="str">
        <f t="shared" si="82"/>
        <v>,SZR</v>
      </c>
      <c r="AQ69" s="9" t="str">
        <f>_xlfn.XLOOKUP(D69,Sheet2!$E$3:$E$101,Sheet2!$F$3:$F$101,"******************")</f>
        <v>******************</v>
      </c>
      <c r="AR69" s="33" t="str">
        <f t="shared" si="67"/>
        <v>DOBS 0,MAP2</v>
      </c>
      <c r="AS69" s="9" t="str">
        <f t="shared" si="68"/>
        <v>DOBS</v>
      </c>
      <c r="AT69" s="4">
        <f t="shared" si="83"/>
        <v>0</v>
      </c>
      <c r="AU69" s="6">
        <f t="shared" si="84"/>
        <v>1</v>
      </c>
      <c r="AV69" s="4" t="str">
        <f t="shared" si="85"/>
        <v>S</v>
      </c>
      <c r="AW69" s="4">
        <f t="shared" si="86"/>
        <v>4</v>
      </c>
      <c r="AX69" s="4" t="str">
        <f>_xlfn.XLOOKUP(AW69,Sheet2!$Q$3:$Q$66,Sheet2!$R$3:$R$66,"**")</f>
        <v>MAP2</v>
      </c>
      <c r="AY69" s="4">
        <f t="shared" si="87"/>
        <v>4</v>
      </c>
      <c r="AZ69" s="16" t="str">
        <f t="shared" si="88"/>
        <v>SKPBZ</v>
      </c>
    </row>
    <row r="70" spans="2:52" x14ac:dyDescent="0.35">
      <c r="B70" s="3">
        <f t="shared" si="56"/>
        <v>19</v>
      </c>
      <c r="C70" s="1">
        <f t="shared" si="57"/>
        <v>137</v>
      </c>
      <c r="D70" s="2">
        <v>104210</v>
      </c>
      <c r="E70" s="2" t="str">
        <f>_xlfn.XLOOKUP(C70,Sheet2!$N$3:$N$1000,Sheet2!$O$3:$O$1000,"")</f>
        <v/>
      </c>
      <c r="F70" s="9"/>
      <c r="G70" s="4" t="str">
        <f t="shared" si="58"/>
        <v>210</v>
      </c>
      <c r="H70" s="4">
        <f t="shared" si="59"/>
        <v>210</v>
      </c>
      <c r="I70" s="6">
        <f t="shared" si="60"/>
        <v>1</v>
      </c>
      <c r="J70" s="6">
        <f t="shared" si="61"/>
        <v>0</v>
      </c>
      <c r="K70" s="6">
        <f t="shared" si="62"/>
        <v>4</v>
      </c>
      <c r="L70" s="6">
        <f t="shared" si="63"/>
        <v>2</v>
      </c>
      <c r="M70" s="6">
        <f t="shared" si="64"/>
        <v>1</v>
      </c>
      <c r="N70" s="6">
        <f t="shared" si="65"/>
        <v>0</v>
      </c>
      <c r="O70" s="13">
        <f t="shared" si="69"/>
        <v>17</v>
      </c>
      <c r="P70" s="4">
        <f t="shared" si="70"/>
        <v>4</v>
      </c>
      <c r="Q70" s="4">
        <f t="shared" si="71"/>
        <v>1</v>
      </c>
      <c r="R70">
        <f t="shared" si="46"/>
        <v>210</v>
      </c>
      <c r="S70" s="4">
        <f t="shared" si="47"/>
        <v>0</v>
      </c>
      <c r="T70" s="15">
        <f t="shared" si="48"/>
        <v>0</v>
      </c>
      <c r="U70" s="4">
        <f t="shared" si="49"/>
        <v>0</v>
      </c>
      <c r="V70" s="4">
        <f t="shared" si="50"/>
        <v>1</v>
      </c>
      <c r="W70" s="4">
        <f t="shared" si="51"/>
        <v>0</v>
      </c>
      <c r="X70" s="6">
        <f t="shared" si="52"/>
        <v>2</v>
      </c>
      <c r="Y70" s="4">
        <f t="shared" si="53"/>
        <v>0</v>
      </c>
      <c r="Z70" s="6">
        <f t="shared" si="54"/>
        <v>1</v>
      </c>
      <c r="AA70" s="18">
        <f t="shared" si="55"/>
        <v>0</v>
      </c>
      <c r="AB70" s="9" t="str">
        <f t="shared" si="72"/>
        <v>C317</v>
      </c>
      <c r="AC70" s="9" t="str">
        <f>_xlfn.XLOOKUP(R70,Sheet2!$H$3:$H$258,Sheet2!$I$3:$I$258,"-----")</f>
        <v>C317</v>
      </c>
      <c r="AD70" s="9" t="str">
        <f>_xlfn.XLOOKUP(VALUE(AE70),Sheet2!$N$3:$N$1000,Sheet2!$O$3:$O$1000,"********")</f>
        <v>********</v>
      </c>
      <c r="AE70" t="str">
        <f t="shared" si="66"/>
        <v>7777777747</v>
      </c>
      <c r="AF70" s="9" t="str">
        <f>IF(R70&lt;200,"+"&amp;TEXT(R70,"0"),"-"&amp;TEXT(_xlfn.XLOOKUP(R70,Sheet2!$K$3:$K$130,Sheet2!$L$3:$L$130,"-----"),"0"))</f>
        <v>-170</v>
      </c>
      <c r="AG70" s="9" t="str">
        <f t="shared" si="73"/>
        <v/>
      </c>
      <c r="AH70" s="9" t="str">
        <f t="shared" si="74"/>
        <v>JSR C317</v>
      </c>
      <c r="AI70" t="str">
        <f t="shared" si="75"/>
        <v>1,C317</v>
      </c>
      <c r="AJ70" s="16" t="str">
        <f t="shared" si="76"/>
        <v>C317</v>
      </c>
      <c r="AK70" t="str">
        <f t="shared" si="77"/>
        <v>COMR# 0,1</v>
      </c>
      <c r="AL70" s="4" t="str">
        <f t="shared" si="78"/>
        <v>COM</v>
      </c>
      <c r="AM70" s="4" t="str">
        <f t="shared" si="79"/>
        <v>R</v>
      </c>
      <c r="AN70" s="4" t="str">
        <f t="shared" si="80"/>
        <v/>
      </c>
      <c r="AO70" s="4" t="str">
        <f t="shared" si="81"/>
        <v>#</v>
      </c>
      <c r="AP70" s="15" t="str">
        <f t="shared" si="82"/>
        <v/>
      </c>
      <c r="AQ70" s="9" t="str">
        <f>_xlfn.XLOOKUP(D70,Sheet2!$E$3:$E$101,Sheet2!$F$3:$F$101,"******************")</f>
        <v>******************</v>
      </c>
      <c r="AR70" s="33" t="str">
        <f t="shared" si="67"/>
        <v>NIOC TTI</v>
      </c>
      <c r="AS70" s="9" t="str">
        <f t="shared" si="68"/>
        <v>DOCC</v>
      </c>
      <c r="AT70" s="4">
        <f t="shared" si="83"/>
        <v>1</v>
      </c>
      <c r="AU70" s="6">
        <f t="shared" si="84"/>
        <v>2</v>
      </c>
      <c r="AV70" s="4" t="str">
        <f t="shared" si="85"/>
        <v>C</v>
      </c>
      <c r="AW70" s="4">
        <f t="shared" si="86"/>
        <v>10</v>
      </c>
      <c r="AX70" s="4" t="str">
        <f>_xlfn.XLOOKUP(AW70,Sheet2!$Q$3:$Q$66,Sheet2!$R$3:$R$66,"**")</f>
        <v>TTI</v>
      </c>
      <c r="AY70" s="4">
        <f t="shared" si="87"/>
        <v>0</v>
      </c>
      <c r="AZ70" s="16" t="str">
        <f t="shared" si="88"/>
        <v>SKPDN</v>
      </c>
    </row>
    <row r="71" spans="2:52" x14ac:dyDescent="0.35">
      <c r="B71" s="3">
        <v>21</v>
      </c>
      <c r="C71" s="1">
        <f t="shared" si="57"/>
        <v>140</v>
      </c>
      <c r="D71" s="2">
        <v>52525</v>
      </c>
      <c r="E71" s="2" t="str">
        <f>_xlfn.XLOOKUP(C71,Sheet2!$N$3:$N$1000,Sheet2!$O$3:$O$1000,"")</f>
        <v/>
      </c>
      <c r="F71" s="9"/>
      <c r="G71" s="4" t="str">
        <f t="shared" si="58"/>
        <v>125</v>
      </c>
      <c r="H71" s="4">
        <f t="shared" si="59"/>
        <v>125</v>
      </c>
      <c r="I71" s="6">
        <f t="shared" si="60"/>
        <v>0</v>
      </c>
      <c r="J71" s="6">
        <f t="shared" si="61"/>
        <v>5</v>
      </c>
      <c r="K71" s="6">
        <f t="shared" si="62"/>
        <v>2</v>
      </c>
      <c r="L71" s="6">
        <f t="shared" si="63"/>
        <v>5</v>
      </c>
      <c r="M71" s="6">
        <f t="shared" si="64"/>
        <v>2</v>
      </c>
      <c r="N71" s="6">
        <f t="shared" si="65"/>
        <v>5</v>
      </c>
      <c r="O71" s="13">
        <f t="shared" si="69"/>
        <v>10</v>
      </c>
      <c r="P71" s="4">
        <f t="shared" si="70"/>
        <v>2</v>
      </c>
      <c r="Q71" s="4">
        <f t="shared" si="71"/>
        <v>2</v>
      </c>
      <c r="R71">
        <f t="shared" si="46"/>
        <v>125</v>
      </c>
      <c r="S71" s="4">
        <f t="shared" si="47"/>
        <v>1</v>
      </c>
      <c r="T71" s="15">
        <f t="shared" si="48"/>
        <v>1</v>
      </c>
      <c r="U71" s="4">
        <f t="shared" si="49"/>
        <v>2</v>
      </c>
      <c r="V71" s="4">
        <f t="shared" si="50"/>
        <v>2</v>
      </c>
      <c r="W71" s="4">
        <f t="shared" si="51"/>
        <v>5</v>
      </c>
      <c r="X71" s="6">
        <f t="shared" si="52"/>
        <v>1</v>
      </c>
      <c r="Y71" s="4">
        <f t="shared" si="53"/>
        <v>1</v>
      </c>
      <c r="Z71" s="6">
        <f t="shared" si="54"/>
        <v>0</v>
      </c>
      <c r="AA71" s="18">
        <f t="shared" si="55"/>
        <v>5</v>
      </c>
      <c r="AB71" s="9" t="str">
        <f t="shared" si="72"/>
        <v>+125</v>
      </c>
      <c r="AC71" s="9" t="str">
        <f>_xlfn.XLOOKUP(R71,Sheet2!$H$3:$H$258,Sheet2!$I$3:$I$258,"-----")</f>
        <v>C377</v>
      </c>
      <c r="AD71" s="9" t="str">
        <f>_xlfn.XLOOKUP(VALUE(AE71),Sheet2!$N$3:$N$1000,Sheet2!$O$3:$O$1000,"********")</f>
        <v>********</v>
      </c>
      <c r="AE71" t="str">
        <f t="shared" si="66"/>
        <v>265</v>
      </c>
      <c r="AF71" s="9" t="str">
        <f>IF(R71&lt;200,"+"&amp;TEXT(R71,"0"),"-"&amp;TEXT(_xlfn.XLOOKUP(R71,Sheet2!$K$3:$K$130,Sheet2!$L$3:$L$130,"-----"),"0"))</f>
        <v>+125</v>
      </c>
      <c r="AG71" s="9" t="str">
        <f t="shared" si="73"/>
        <v>@</v>
      </c>
      <c r="AH71" s="9" t="str">
        <f t="shared" si="74"/>
        <v>ISZ @+125</v>
      </c>
      <c r="AI71" t="str">
        <f t="shared" si="75"/>
        <v>2,@+125</v>
      </c>
      <c r="AJ71" s="16" t="str">
        <f t="shared" si="76"/>
        <v>@+125</v>
      </c>
      <c r="AK71" t="str">
        <f t="shared" si="77"/>
        <v>SUBZL 2,2,SNR</v>
      </c>
      <c r="AL71" s="4" t="str">
        <f t="shared" si="78"/>
        <v>SUB</v>
      </c>
      <c r="AM71" s="4" t="str">
        <f t="shared" si="79"/>
        <v>L</v>
      </c>
      <c r="AN71" s="4" t="str">
        <f t="shared" si="80"/>
        <v>Z</v>
      </c>
      <c r="AO71" s="4" t="str">
        <f t="shared" si="81"/>
        <v/>
      </c>
      <c r="AP71" s="15" t="str">
        <f t="shared" si="82"/>
        <v>,SNR</v>
      </c>
      <c r="AQ71" s="9" t="str">
        <f>_xlfn.XLOOKUP(D71,Sheet2!$E$3:$E$101,Sheet2!$F$3:$F$101,"******************")</f>
        <v>******************</v>
      </c>
      <c r="AR71" s="33" t="str">
        <f t="shared" si="67"/>
        <v>DICS 2,**</v>
      </c>
      <c r="AS71" s="9" t="str">
        <f t="shared" si="68"/>
        <v>DICS</v>
      </c>
      <c r="AT71" s="4">
        <f t="shared" si="83"/>
        <v>2</v>
      </c>
      <c r="AU71" s="6">
        <f t="shared" si="84"/>
        <v>1</v>
      </c>
      <c r="AV71" s="4" t="str">
        <f t="shared" si="85"/>
        <v>S</v>
      </c>
      <c r="AW71" s="4">
        <f t="shared" si="86"/>
        <v>25</v>
      </c>
      <c r="AX71" s="4" t="str">
        <f>_xlfn.XLOOKUP(AW71,Sheet2!$Q$3:$Q$66,Sheet2!$R$3:$R$66,"**")</f>
        <v>**</v>
      </c>
      <c r="AY71" s="4">
        <f t="shared" si="87"/>
        <v>5</v>
      </c>
      <c r="AZ71" s="16" t="str">
        <f t="shared" si="88"/>
        <v>SKPBZ</v>
      </c>
    </row>
    <row r="72" spans="2:52" x14ac:dyDescent="0.35">
      <c r="B72" s="3">
        <f t="shared" si="56"/>
        <v>22</v>
      </c>
      <c r="C72" s="1">
        <f t="shared" si="57"/>
        <v>141</v>
      </c>
      <c r="D72" s="2">
        <v>125252</v>
      </c>
      <c r="E72" s="2" t="str">
        <f>_xlfn.XLOOKUP(C72,Sheet2!$N$3:$N$1000,Sheet2!$O$3:$O$1000,"")</f>
        <v/>
      </c>
      <c r="F72" s="9"/>
      <c r="G72" s="4" t="str">
        <f t="shared" si="58"/>
        <v>252</v>
      </c>
      <c r="H72" s="4">
        <f t="shared" si="59"/>
        <v>252</v>
      </c>
      <c r="I72" s="6">
        <f t="shared" si="60"/>
        <v>1</v>
      </c>
      <c r="J72" s="6">
        <f t="shared" si="61"/>
        <v>2</v>
      </c>
      <c r="K72" s="6">
        <f t="shared" si="62"/>
        <v>5</v>
      </c>
      <c r="L72" s="6">
        <f t="shared" si="63"/>
        <v>2</v>
      </c>
      <c r="M72" s="6">
        <f t="shared" si="64"/>
        <v>5</v>
      </c>
      <c r="N72" s="6">
        <f t="shared" si="65"/>
        <v>2</v>
      </c>
      <c r="O72" s="13">
        <f t="shared" si="69"/>
        <v>21</v>
      </c>
      <c r="P72" s="4">
        <f t="shared" si="70"/>
        <v>5</v>
      </c>
      <c r="Q72" s="4">
        <f t="shared" si="71"/>
        <v>1</v>
      </c>
      <c r="R72">
        <f t="shared" si="46"/>
        <v>252</v>
      </c>
      <c r="S72" s="4">
        <f t="shared" si="47"/>
        <v>2</v>
      </c>
      <c r="T72" s="15">
        <f t="shared" si="48"/>
        <v>0</v>
      </c>
      <c r="U72" s="4">
        <f t="shared" si="49"/>
        <v>1</v>
      </c>
      <c r="V72" s="4">
        <f t="shared" si="50"/>
        <v>1</v>
      </c>
      <c r="W72" s="4">
        <f t="shared" si="51"/>
        <v>2</v>
      </c>
      <c r="X72" s="6">
        <f t="shared" si="52"/>
        <v>2</v>
      </c>
      <c r="Y72" s="4">
        <f t="shared" si="53"/>
        <v>2</v>
      </c>
      <c r="Z72" s="6">
        <f t="shared" si="54"/>
        <v>1</v>
      </c>
      <c r="AA72" s="18">
        <f t="shared" si="55"/>
        <v>2</v>
      </c>
      <c r="AB72" s="9" t="str">
        <f t="shared" si="72"/>
        <v>-126,2</v>
      </c>
      <c r="AC72" s="9" t="str">
        <f>_xlfn.XLOOKUP(R72,Sheet2!$H$3:$H$258,Sheet2!$I$3:$I$258,"-----")</f>
        <v>I.EH1</v>
      </c>
      <c r="AD72" s="9" t="str">
        <f>_xlfn.XLOOKUP(VALUE(AE72),Sheet2!$N$3:$N$1000,Sheet2!$O$3:$O$1000,"********")</f>
        <v>********</v>
      </c>
      <c r="AE72" t="str">
        <f t="shared" si="66"/>
        <v>13</v>
      </c>
      <c r="AF72" s="9" t="str">
        <f>IF(R72&lt;200,"+"&amp;TEXT(R72,"0"),"-"&amp;TEXT(_xlfn.XLOOKUP(R72,Sheet2!$K$3:$K$130,Sheet2!$L$3:$L$130,"-----"),"0"))</f>
        <v>-126</v>
      </c>
      <c r="AG72" s="9" t="str">
        <f t="shared" si="73"/>
        <v/>
      </c>
      <c r="AH72" s="9" t="str">
        <f t="shared" si="74"/>
        <v>JSR -126,2</v>
      </c>
      <c r="AI72" t="str">
        <f t="shared" si="75"/>
        <v>1,-126,2</v>
      </c>
      <c r="AJ72" s="16" t="str">
        <f t="shared" si="76"/>
        <v>-126,2</v>
      </c>
      <c r="AK72" t="str">
        <f t="shared" si="77"/>
        <v>MOVOR# 1,1,SZC</v>
      </c>
      <c r="AL72" s="4" t="str">
        <f t="shared" si="78"/>
        <v>MOV</v>
      </c>
      <c r="AM72" s="4" t="str">
        <f t="shared" si="79"/>
        <v>R</v>
      </c>
      <c r="AN72" s="4" t="str">
        <f t="shared" si="80"/>
        <v>O</v>
      </c>
      <c r="AO72" s="4" t="str">
        <f t="shared" si="81"/>
        <v>#</v>
      </c>
      <c r="AP72" s="15" t="str">
        <f t="shared" si="82"/>
        <v>,SZC</v>
      </c>
      <c r="AQ72" s="9" t="str">
        <f>_xlfn.XLOOKUP(D72,Sheet2!$E$3:$E$101,Sheet2!$F$3:$F$101,"******************")</f>
        <v>******************</v>
      </c>
      <c r="AR72" s="33" t="str">
        <f t="shared" si="67"/>
        <v>DOAC 1,**</v>
      </c>
      <c r="AS72" s="9" t="str">
        <f t="shared" si="68"/>
        <v>DOAC</v>
      </c>
      <c r="AT72" s="4">
        <f t="shared" si="83"/>
        <v>1</v>
      </c>
      <c r="AU72" s="6">
        <f t="shared" si="84"/>
        <v>2</v>
      </c>
      <c r="AV72" s="4" t="str">
        <f t="shared" si="85"/>
        <v>C</v>
      </c>
      <c r="AW72" s="4">
        <f t="shared" si="86"/>
        <v>52</v>
      </c>
      <c r="AX72" s="4" t="str">
        <f>_xlfn.XLOOKUP(AW72,Sheet2!$Q$3:$Q$66,Sheet2!$R$3:$R$66,"**")</f>
        <v>**</v>
      </c>
      <c r="AY72" s="4">
        <f t="shared" si="87"/>
        <v>2</v>
      </c>
      <c r="AZ72" s="16" t="str">
        <f t="shared" si="88"/>
        <v>SKPDN</v>
      </c>
    </row>
    <row r="73" spans="2:52" x14ac:dyDescent="0.35">
      <c r="B73" s="3">
        <f t="shared" si="56"/>
        <v>23</v>
      </c>
      <c r="C73" s="1">
        <f t="shared" si="57"/>
        <v>142</v>
      </c>
      <c r="D73" s="2">
        <v>123456</v>
      </c>
      <c r="E73" s="2" t="str">
        <f>_xlfn.XLOOKUP(C73,Sheet2!$N$3:$N$1000,Sheet2!$O$3:$O$1000,"")</f>
        <v/>
      </c>
      <c r="F73" s="9"/>
      <c r="G73" s="4" t="str">
        <f t="shared" si="58"/>
        <v>247</v>
      </c>
      <c r="H73" s="4">
        <f t="shared" si="59"/>
        <v>56</v>
      </c>
      <c r="I73" s="6">
        <f t="shared" si="60"/>
        <v>1</v>
      </c>
      <c r="J73" s="6">
        <f t="shared" si="61"/>
        <v>2</v>
      </c>
      <c r="K73" s="6">
        <f t="shared" si="62"/>
        <v>3</v>
      </c>
      <c r="L73" s="6">
        <f t="shared" si="63"/>
        <v>4</v>
      </c>
      <c r="M73" s="6">
        <f t="shared" si="64"/>
        <v>5</v>
      </c>
      <c r="N73" s="6">
        <f t="shared" si="65"/>
        <v>6</v>
      </c>
      <c r="O73" s="13">
        <f t="shared" si="69"/>
        <v>20</v>
      </c>
      <c r="P73" s="4">
        <f t="shared" si="70"/>
        <v>5</v>
      </c>
      <c r="Q73" s="4">
        <f t="shared" si="71"/>
        <v>0</v>
      </c>
      <c r="R73">
        <f t="shared" si="46"/>
        <v>56</v>
      </c>
      <c r="S73" s="4">
        <f t="shared" si="47"/>
        <v>3</v>
      </c>
      <c r="T73" s="15">
        <f t="shared" si="48"/>
        <v>1</v>
      </c>
      <c r="U73" s="4">
        <f t="shared" si="49"/>
        <v>1</v>
      </c>
      <c r="V73" s="4">
        <f t="shared" si="50"/>
        <v>0</v>
      </c>
      <c r="W73" s="4">
        <f t="shared" si="51"/>
        <v>7</v>
      </c>
      <c r="X73" s="6">
        <f t="shared" si="52"/>
        <v>0</v>
      </c>
      <c r="Y73" s="4">
        <f t="shared" si="53"/>
        <v>2</v>
      </c>
      <c r="Z73" s="6">
        <f t="shared" si="54"/>
        <v>1</v>
      </c>
      <c r="AA73" s="18">
        <f t="shared" si="55"/>
        <v>6</v>
      </c>
      <c r="AB73" s="9" t="str">
        <f t="shared" si="72"/>
        <v>+56,3</v>
      </c>
      <c r="AC73" s="9" t="str">
        <f>_xlfn.XLOOKUP(R73,Sheet2!$H$3:$H$258,Sheet2!$I$3:$I$258,"-----")</f>
        <v>.TU+3</v>
      </c>
      <c r="AD73" s="9" t="str">
        <f>_xlfn.XLOOKUP(VALUE(AE73),Sheet2!$N$3:$N$1000,Sheet2!$O$3:$O$1000,"********")</f>
        <v>********</v>
      </c>
      <c r="AE73" t="str">
        <f t="shared" si="66"/>
        <v>220</v>
      </c>
      <c r="AF73" s="9" t="str">
        <f>IF(R73&lt;200,"+"&amp;TEXT(R73,"0"),"-"&amp;TEXT(_xlfn.XLOOKUP(R73,Sheet2!$K$3:$K$130,Sheet2!$L$3:$L$130,"-----"),"0"))</f>
        <v>+56</v>
      </c>
      <c r="AG73" s="9" t="str">
        <f t="shared" si="73"/>
        <v>@</v>
      </c>
      <c r="AH73" s="9" t="str">
        <f t="shared" si="74"/>
        <v>JMP @+56,3</v>
      </c>
      <c r="AI73" t="str">
        <f t="shared" si="75"/>
        <v>0,@+56,3</v>
      </c>
      <c r="AJ73" s="16" t="str">
        <f t="shared" si="76"/>
        <v>@+56,3</v>
      </c>
      <c r="AK73" t="str">
        <f t="shared" si="77"/>
        <v>ANDO# 1,0,SEZ</v>
      </c>
      <c r="AL73" s="4" t="str">
        <f t="shared" si="78"/>
        <v>AND</v>
      </c>
      <c r="AM73" s="4" t="str">
        <f t="shared" si="79"/>
        <v/>
      </c>
      <c r="AN73" s="4" t="str">
        <f t="shared" si="80"/>
        <v>O</v>
      </c>
      <c r="AO73" s="4" t="str">
        <f t="shared" si="81"/>
        <v>#</v>
      </c>
      <c r="AP73" s="15" t="str">
        <f t="shared" si="82"/>
        <v>,SEZ</v>
      </c>
      <c r="AQ73" s="9" t="str">
        <f>_xlfn.XLOOKUP(D73,Sheet2!$E$3:$E$101,Sheet2!$F$3:$F$101,"******************")</f>
        <v>******************</v>
      </c>
      <c r="AR73" s="33" t="str">
        <f t="shared" si="67"/>
        <v>SKPBN **</v>
      </c>
      <c r="AS73" s="9" t="str">
        <f t="shared" si="68"/>
        <v>DOC</v>
      </c>
      <c r="AT73" s="4">
        <f t="shared" si="83"/>
        <v>0</v>
      </c>
      <c r="AU73" s="6">
        <f t="shared" si="84"/>
        <v>0</v>
      </c>
      <c r="AV73" s="4" t="str">
        <f t="shared" si="85"/>
        <v/>
      </c>
      <c r="AW73" s="4">
        <f t="shared" si="86"/>
        <v>56</v>
      </c>
      <c r="AX73" s="4" t="str">
        <f>_xlfn.XLOOKUP(AW73,Sheet2!$Q$3:$Q$66,Sheet2!$R$3:$R$66,"**")</f>
        <v>**</v>
      </c>
      <c r="AY73" s="4">
        <f t="shared" si="87"/>
        <v>7</v>
      </c>
      <c r="AZ73" s="16" t="str">
        <f t="shared" si="88"/>
        <v>SKPBN</v>
      </c>
    </row>
    <row r="74" spans="2:52" x14ac:dyDescent="0.35">
      <c r="B74" s="3">
        <f t="shared" si="56"/>
        <v>24</v>
      </c>
      <c r="C74" s="1">
        <f t="shared" si="57"/>
        <v>143</v>
      </c>
      <c r="D74" s="2">
        <v>123456</v>
      </c>
      <c r="E74" s="2" t="str">
        <f>_xlfn.XLOOKUP(C74,Sheet2!$N$3:$N$1000,Sheet2!$O$3:$O$1000,"")</f>
        <v/>
      </c>
      <c r="F74" s="9"/>
      <c r="G74" s="4" t="str">
        <f t="shared" si="58"/>
        <v>247</v>
      </c>
      <c r="H74" s="4">
        <f t="shared" si="59"/>
        <v>56</v>
      </c>
      <c r="I74" s="6">
        <f t="shared" si="60"/>
        <v>1</v>
      </c>
      <c r="J74" s="6">
        <f t="shared" si="61"/>
        <v>2</v>
      </c>
      <c r="K74" s="6">
        <f t="shared" si="62"/>
        <v>3</v>
      </c>
      <c r="L74" s="6">
        <f t="shared" si="63"/>
        <v>4</v>
      </c>
      <c r="M74" s="6">
        <f t="shared" si="64"/>
        <v>5</v>
      </c>
      <c r="N74" s="6">
        <f t="shared" si="65"/>
        <v>6</v>
      </c>
      <c r="O74" s="13">
        <f t="shared" si="69"/>
        <v>20</v>
      </c>
      <c r="P74" s="4">
        <f t="shared" si="70"/>
        <v>5</v>
      </c>
      <c r="Q74" s="4">
        <f t="shared" si="71"/>
        <v>0</v>
      </c>
      <c r="R74">
        <f t="shared" si="46"/>
        <v>56</v>
      </c>
      <c r="S74" s="4">
        <f t="shared" si="47"/>
        <v>3</v>
      </c>
      <c r="T74" s="15">
        <f t="shared" si="48"/>
        <v>1</v>
      </c>
      <c r="U74" s="4">
        <f t="shared" si="49"/>
        <v>1</v>
      </c>
      <c r="V74" s="4">
        <f t="shared" si="50"/>
        <v>0</v>
      </c>
      <c r="W74" s="4">
        <f t="shared" si="51"/>
        <v>7</v>
      </c>
      <c r="X74" s="6">
        <f t="shared" si="52"/>
        <v>0</v>
      </c>
      <c r="Y74" s="4">
        <f t="shared" si="53"/>
        <v>2</v>
      </c>
      <c r="Z74" s="6">
        <f t="shared" si="54"/>
        <v>1</v>
      </c>
      <c r="AA74" s="18">
        <f t="shared" si="55"/>
        <v>6</v>
      </c>
      <c r="AB74" s="9" t="str">
        <f t="shared" si="72"/>
        <v>+56,3</v>
      </c>
      <c r="AC74" s="9" t="str">
        <f>_xlfn.XLOOKUP(R74,Sheet2!$H$3:$H$258,Sheet2!$I$3:$I$258,"-----")</f>
        <v>.TU+3</v>
      </c>
      <c r="AD74" s="9" t="str">
        <f>_xlfn.XLOOKUP(VALUE(AE74),Sheet2!$N$3:$N$1000,Sheet2!$O$3:$O$1000,"********")</f>
        <v>********</v>
      </c>
      <c r="AE74" t="str">
        <f t="shared" si="66"/>
        <v>221</v>
      </c>
      <c r="AF74" s="9" t="str">
        <f>IF(R74&lt;200,"+"&amp;TEXT(R74,"0"),"-"&amp;TEXT(_xlfn.XLOOKUP(R74,Sheet2!$K$3:$K$130,Sheet2!$L$3:$L$130,"-----"),"0"))</f>
        <v>+56</v>
      </c>
      <c r="AG74" s="9" t="str">
        <f t="shared" si="73"/>
        <v>@</v>
      </c>
      <c r="AH74" s="9" t="str">
        <f t="shared" si="74"/>
        <v>JMP @+56,3</v>
      </c>
      <c r="AI74" t="str">
        <f t="shared" si="75"/>
        <v>0,@+56,3</v>
      </c>
      <c r="AJ74" s="16" t="str">
        <f t="shared" si="76"/>
        <v>@+56,3</v>
      </c>
      <c r="AK74" t="str">
        <f t="shared" si="77"/>
        <v>ANDO# 1,0,SEZ</v>
      </c>
      <c r="AL74" s="4" t="str">
        <f t="shared" si="78"/>
        <v>AND</v>
      </c>
      <c r="AM74" s="4" t="str">
        <f t="shared" si="79"/>
        <v/>
      </c>
      <c r="AN74" s="4" t="str">
        <f t="shared" si="80"/>
        <v>O</v>
      </c>
      <c r="AO74" s="4" t="str">
        <f t="shared" si="81"/>
        <v>#</v>
      </c>
      <c r="AP74" s="15" t="str">
        <f t="shared" si="82"/>
        <v>,SEZ</v>
      </c>
      <c r="AQ74" s="9" t="str">
        <f>_xlfn.XLOOKUP(D74,Sheet2!$E$3:$E$101,Sheet2!$F$3:$F$101,"******************")</f>
        <v>******************</v>
      </c>
      <c r="AR74" s="33" t="str">
        <f t="shared" si="67"/>
        <v>SKPBN **</v>
      </c>
      <c r="AS74" s="9" t="str">
        <f t="shared" si="68"/>
        <v>DOC</v>
      </c>
      <c r="AT74" s="4">
        <f t="shared" si="83"/>
        <v>0</v>
      </c>
      <c r="AU74" s="6">
        <f t="shared" si="84"/>
        <v>0</v>
      </c>
      <c r="AV74" s="4" t="str">
        <f t="shared" si="85"/>
        <v/>
      </c>
      <c r="AW74" s="4">
        <f t="shared" si="86"/>
        <v>56</v>
      </c>
      <c r="AX74" s="4" t="str">
        <f>_xlfn.XLOOKUP(AW74,Sheet2!$Q$3:$Q$66,Sheet2!$R$3:$R$66,"**")</f>
        <v>**</v>
      </c>
      <c r="AY74" s="4">
        <f t="shared" si="87"/>
        <v>7</v>
      </c>
      <c r="AZ74" s="16" t="str">
        <f t="shared" si="88"/>
        <v>SKPBN</v>
      </c>
    </row>
    <row r="75" spans="2:52" x14ac:dyDescent="0.35">
      <c r="B75" s="3">
        <f t="shared" si="56"/>
        <v>25</v>
      </c>
      <c r="C75" s="1">
        <f t="shared" si="57"/>
        <v>144</v>
      </c>
      <c r="D75" s="2">
        <v>0</v>
      </c>
      <c r="E75" s="2" t="str">
        <f>_xlfn.XLOOKUP(C75,Sheet2!$N$3:$N$1000,Sheet2!$O$3:$O$1000,"")</f>
        <v/>
      </c>
      <c r="F75" s="9"/>
      <c r="G75" s="4" t="str">
        <f t="shared" si="58"/>
        <v>0</v>
      </c>
      <c r="H75" s="4">
        <f t="shared" si="59"/>
        <v>0</v>
      </c>
      <c r="I75" s="6">
        <f t="shared" si="60"/>
        <v>0</v>
      </c>
      <c r="J75" s="6">
        <f t="shared" si="61"/>
        <v>0</v>
      </c>
      <c r="K75" s="6">
        <f t="shared" si="62"/>
        <v>0</v>
      </c>
      <c r="L75" s="6">
        <f t="shared" si="63"/>
        <v>0</v>
      </c>
      <c r="M75" s="6">
        <f t="shared" si="64"/>
        <v>0</v>
      </c>
      <c r="N75" s="6">
        <f t="shared" si="65"/>
        <v>0</v>
      </c>
      <c r="O75" s="13">
        <f t="shared" si="69"/>
        <v>0</v>
      </c>
      <c r="P75" s="4">
        <f t="shared" si="70"/>
        <v>0</v>
      </c>
      <c r="Q75" s="4">
        <f t="shared" si="71"/>
        <v>0</v>
      </c>
      <c r="R75">
        <f t="shared" si="46"/>
        <v>0</v>
      </c>
      <c r="S75" s="4">
        <f t="shared" si="47"/>
        <v>0</v>
      </c>
      <c r="T75" s="15">
        <f t="shared" si="48"/>
        <v>0</v>
      </c>
      <c r="U75" s="4">
        <f t="shared" si="49"/>
        <v>0</v>
      </c>
      <c r="V75" s="4">
        <f t="shared" si="50"/>
        <v>0</v>
      </c>
      <c r="W75" s="4">
        <f t="shared" si="51"/>
        <v>0</v>
      </c>
      <c r="X75" s="6">
        <f t="shared" si="52"/>
        <v>0</v>
      </c>
      <c r="Y75" s="4">
        <f t="shared" si="53"/>
        <v>0</v>
      </c>
      <c r="Z75" s="6">
        <f t="shared" si="54"/>
        <v>0</v>
      </c>
      <c r="AA75" s="18">
        <f t="shared" si="55"/>
        <v>0</v>
      </c>
      <c r="AB75" s="9" t="str">
        <f t="shared" si="72"/>
        <v>0</v>
      </c>
      <c r="AC75" s="9" t="str">
        <f>_xlfn.XLOOKUP(R75,Sheet2!$H$3:$H$258,Sheet2!$I$3:$I$258,"-----")</f>
        <v>0</v>
      </c>
      <c r="AD75" s="9" t="str">
        <f>_xlfn.XLOOKUP(VALUE(AE75),Sheet2!$N$3:$N$1000,Sheet2!$O$3:$O$1000,"********")</f>
        <v>********</v>
      </c>
      <c r="AE75" t="str">
        <f t="shared" si="66"/>
        <v>144</v>
      </c>
      <c r="AF75" s="9" t="str">
        <f>IF(R75&lt;200,"+"&amp;TEXT(R75,"0"),"-"&amp;TEXT(_xlfn.XLOOKUP(R75,Sheet2!$K$3:$K$130,Sheet2!$L$3:$L$130,"-----"),"0"))</f>
        <v>+0</v>
      </c>
      <c r="AG75" s="9" t="str">
        <f t="shared" si="73"/>
        <v/>
      </c>
      <c r="AH75" s="9" t="str">
        <f t="shared" si="74"/>
        <v>JMP 0</v>
      </c>
      <c r="AI75" t="str">
        <f t="shared" si="75"/>
        <v>0,0</v>
      </c>
      <c r="AJ75" s="16" t="str">
        <f t="shared" si="76"/>
        <v>0</v>
      </c>
      <c r="AK75" t="str">
        <f t="shared" si="77"/>
        <v>COM 0,0</v>
      </c>
      <c r="AL75" s="4" t="str">
        <f t="shared" si="78"/>
        <v>COM</v>
      </c>
      <c r="AM75" s="4" t="str">
        <f t="shared" si="79"/>
        <v/>
      </c>
      <c r="AN75" s="4" t="str">
        <f t="shared" si="80"/>
        <v/>
      </c>
      <c r="AO75" s="4" t="str">
        <f t="shared" si="81"/>
        <v/>
      </c>
      <c r="AP75" s="15" t="str">
        <f t="shared" si="82"/>
        <v/>
      </c>
      <c r="AQ75" s="9" t="str">
        <f>_xlfn.XLOOKUP(D75,Sheet2!$E$3:$E$101,Sheet2!$F$3:$F$101,"******************")</f>
        <v>0</v>
      </c>
      <c r="AR75" s="33" t="str">
        <f t="shared" si="67"/>
        <v>NIO 0</v>
      </c>
      <c r="AS75" s="9" t="str">
        <f t="shared" si="68"/>
        <v>DOC</v>
      </c>
      <c r="AT75" s="4">
        <f t="shared" si="83"/>
        <v>0</v>
      </c>
      <c r="AU75" s="6">
        <f t="shared" si="84"/>
        <v>0</v>
      </c>
      <c r="AV75" s="4" t="str">
        <f t="shared" si="85"/>
        <v/>
      </c>
      <c r="AW75" s="4">
        <f t="shared" si="86"/>
        <v>0</v>
      </c>
      <c r="AX75" s="4" t="str">
        <f>_xlfn.XLOOKUP(AW75,Sheet2!$Q$3:$Q$66,Sheet2!$R$3:$R$66,"**")</f>
        <v>0</v>
      </c>
      <c r="AY75" s="4">
        <f t="shared" si="87"/>
        <v>0</v>
      </c>
      <c r="AZ75" s="16" t="str">
        <f t="shared" si="88"/>
        <v>SKPBN</v>
      </c>
    </row>
    <row r="76" spans="2:52" x14ac:dyDescent="0.35">
      <c r="B76" s="3">
        <f t="shared" si="56"/>
        <v>26</v>
      </c>
      <c r="C76" s="1">
        <f t="shared" si="57"/>
        <v>145</v>
      </c>
      <c r="D76" s="2">
        <v>0</v>
      </c>
      <c r="E76" s="2" t="str">
        <f>_xlfn.XLOOKUP(C76,Sheet2!$N$3:$N$1000,Sheet2!$O$3:$O$1000,"")</f>
        <v/>
      </c>
      <c r="F76" s="9"/>
      <c r="G76" s="4" t="str">
        <f t="shared" si="58"/>
        <v>0</v>
      </c>
      <c r="H76" s="4">
        <f t="shared" si="59"/>
        <v>0</v>
      </c>
      <c r="I76" s="6">
        <f t="shared" si="60"/>
        <v>0</v>
      </c>
      <c r="J76" s="6">
        <f t="shared" si="61"/>
        <v>0</v>
      </c>
      <c r="K76" s="6">
        <f t="shared" si="62"/>
        <v>0</v>
      </c>
      <c r="L76" s="6">
        <f t="shared" si="63"/>
        <v>0</v>
      </c>
      <c r="M76" s="6">
        <f t="shared" si="64"/>
        <v>0</v>
      </c>
      <c r="N76" s="6">
        <f t="shared" si="65"/>
        <v>0</v>
      </c>
      <c r="O76" s="13">
        <f t="shared" si="69"/>
        <v>0</v>
      </c>
      <c r="P76" s="4">
        <f t="shared" si="70"/>
        <v>0</v>
      </c>
      <c r="Q76" s="4">
        <f t="shared" si="71"/>
        <v>0</v>
      </c>
      <c r="R76">
        <f t="shared" si="46"/>
        <v>0</v>
      </c>
      <c r="S76" s="4">
        <f t="shared" si="47"/>
        <v>0</v>
      </c>
      <c r="T76" s="15">
        <f t="shared" si="48"/>
        <v>0</v>
      </c>
      <c r="U76" s="4">
        <f t="shared" si="49"/>
        <v>0</v>
      </c>
      <c r="V76" s="4">
        <f t="shared" si="50"/>
        <v>0</v>
      </c>
      <c r="W76" s="4">
        <f t="shared" si="51"/>
        <v>0</v>
      </c>
      <c r="X76" s="6">
        <f t="shared" si="52"/>
        <v>0</v>
      </c>
      <c r="Y76" s="4">
        <f t="shared" si="53"/>
        <v>0</v>
      </c>
      <c r="Z76" s="6">
        <f t="shared" si="54"/>
        <v>0</v>
      </c>
      <c r="AA76" s="18">
        <f t="shared" si="55"/>
        <v>0</v>
      </c>
      <c r="AB76" s="9" t="str">
        <f t="shared" si="72"/>
        <v>0</v>
      </c>
      <c r="AC76" s="9" t="str">
        <f>_xlfn.XLOOKUP(R76,Sheet2!$H$3:$H$258,Sheet2!$I$3:$I$258,"-----")</f>
        <v>0</v>
      </c>
      <c r="AD76" s="9" t="str">
        <f>_xlfn.XLOOKUP(VALUE(AE76),Sheet2!$N$3:$N$1000,Sheet2!$O$3:$O$1000,"********")</f>
        <v>********</v>
      </c>
      <c r="AE76" t="str">
        <f t="shared" si="66"/>
        <v>145</v>
      </c>
      <c r="AF76" s="9" t="str">
        <f>IF(R76&lt;200,"+"&amp;TEXT(R76,"0"),"-"&amp;TEXT(_xlfn.XLOOKUP(R76,Sheet2!$K$3:$K$130,Sheet2!$L$3:$L$130,"-----"),"0"))</f>
        <v>+0</v>
      </c>
      <c r="AG76" s="9" t="str">
        <f t="shared" si="73"/>
        <v/>
      </c>
      <c r="AH76" s="9" t="str">
        <f t="shared" si="74"/>
        <v>JMP 0</v>
      </c>
      <c r="AI76" t="str">
        <f t="shared" si="75"/>
        <v>0,0</v>
      </c>
      <c r="AJ76" s="16" t="str">
        <f t="shared" si="76"/>
        <v>0</v>
      </c>
      <c r="AK76" t="str">
        <f t="shared" si="77"/>
        <v>COM 0,0</v>
      </c>
      <c r="AL76" s="4" t="str">
        <f t="shared" si="78"/>
        <v>COM</v>
      </c>
      <c r="AM76" s="4" t="str">
        <f t="shared" si="79"/>
        <v/>
      </c>
      <c r="AN76" s="4" t="str">
        <f t="shared" si="80"/>
        <v/>
      </c>
      <c r="AO76" s="4" t="str">
        <f t="shared" si="81"/>
        <v/>
      </c>
      <c r="AP76" s="15" t="str">
        <f t="shared" si="82"/>
        <v/>
      </c>
      <c r="AQ76" s="9" t="str">
        <f>_xlfn.XLOOKUP(D76,Sheet2!$E$3:$E$101,Sheet2!$F$3:$F$101,"******************")</f>
        <v>0</v>
      </c>
      <c r="AR76" s="33" t="str">
        <f t="shared" si="67"/>
        <v>NIO 0</v>
      </c>
      <c r="AS76" s="9" t="str">
        <f t="shared" si="68"/>
        <v>DOC</v>
      </c>
      <c r="AT76" s="4">
        <f t="shared" si="83"/>
        <v>0</v>
      </c>
      <c r="AU76" s="6">
        <f t="shared" si="84"/>
        <v>0</v>
      </c>
      <c r="AV76" s="4" t="str">
        <f t="shared" si="85"/>
        <v/>
      </c>
      <c r="AW76" s="4">
        <f t="shared" si="86"/>
        <v>0</v>
      </c>
      <c r="AX76" s="4" t="str">
        <f>_xlfn.XLOOKUP(AW76,Sheet2!$Q$3:$Q$66,Sheet2!$R$3:$R$66,"**")</f>
        <v>0</v>
      </c>
      <c r="AY76" s="4">
        <f t="shared" si="87"/>
        <v>0</v>
      </c>
      <c r="AZ76" s="16" t="str">
        <f t="shared" si="88"/>
        <v>SKPBN</v>
      </c>
    </row>
    <row r="77" spans="2:52" x14ac:dyDescent="0.35">
      <c r="B77" s="3">
        <f t="shared" si="56"/>
        <v>27</v>
      </c>
      <c r="C77" s="1">
        <f t="shared" si="57"/>
        <v>146</v>
      </c>
      <c r="D77" s="2">
        <v>0</v>
      </c>
      <c r="E77" s="2" t="str">
        <f>_xlfn.XLOOKUP(C77,Sheet2!$N$3:$N$1000,Sheet2!$O$3:$O$1000,"")</f>
        <v/>
      </c>
      <c r="F77" s="9"/>
      <c r="G77" s="4" t="str">
        <f t="shared" si="58"/>
        <v>0</v>
      </c>
      <c r="H77" s="4">
        <f t="shared" si="59"/>
        <v>0</v>
      </c>
      <c r="I77" s="6">
        <f t="shared" si="60"/>
        <v>0</v>
      </c>
      <c r="J77" s="6">
        <f t="shared" si="61"/>
        <v>0</v>
      </c>
      <c r="K77" s="6">
        <f t="shared" si="62"/>
        <v>0</v>
      </c>
      <c r="L77" s="6">
        <f t="shared" si="63"/>
        <v>0</v>
      </c>
      <c r="M77" s="6">
        <f t="shared" si="64"/>
        <v>0</v>
      </c>
      <c r="N77" s="6">
        <f t="shared" si="65"/>
        <v>0</v>
      </c>
      <c r="O77" s="13">
        <f t="shared" si="69"/>
        <v>0</v>
      </c>
      <c r="P77" s="4">
        <f t="shared" si="70"/>
        <v>0</v>
      </c>
      <c r="Q77" s="4">
        <f t="shared" si="71"/>
        <v>0</v>
      </c>
      <c r="R77">
        <f t="shared" si="46"/>
        <v>0</v>
      </c>
      <c r="S77" s="4">
        <f t="shared" si="47"/>
        <v>0</v>
      </c>
      <c r="T77" s="15">
        <f t="shared" si="48"/>
        <v>0</v>
      </c>
      <c r="U77" s="4">
        <f t="shared" si="49"/>
        <v>0</v>
      </c>
      <c r="V77" s="4">
        <f t="shared" si="50"/>
        <v>0</v>
      </c>
      <c r="W77" s="4">
        <f t="shared" si="51"/>
        <v>0</v>
      </c>
      <c r="X77" s="6">
        <f t="shared" si="52"/>
        <v>0</v>
      </c>
      <c r="Y77" s="4">
        <f t="shared" si="53"/>
        <v>0</v>
      </c>
      <c r="Z77" s="6">
        <f t="shared" si="54"/>
        <v>0</v>
      </c>
      <c r="AA77" s="18">
        <f t="shared" si="55"/>
        <v>0</v>
      </c>
      <c r="AB77" s="9" t="str">
        <f t="shared" si="72"/>
        <v>0</v>
      </c>
      <c r="AC77" s="9" t="str">
        <f>_xlfn.XLOOKUP(R77,Sheet2!$H$3:$H$258,Sheet2!$I$3:$I$258,"-----")</f>
        <v>0</v>
      </c>
      <c r="AD77" s="9" t="str">
        <f>_xlfn.XLOOKUP(VALUE(AE77),Sheet2!$N$3:$N$1000,Sheet2!$O$3:$O$1000,"********")</f>
        <v>********</v>
      </c>
      <c r="AE77" t="str">
        <f t="shared" si="66"/>
        <v>146</v>
      </c>
      <c r="AF77" s="9" t="str">
        <f>IF(R77&lt;200,"+"&amp;TEXT(R77,"0"),"-"&amp;TEXT(_xlfn.XLOOKUP(R77,Sheet2!$K$3:$K$130,Sheet2!$L$3:$L$130,"-----"),"0"))</f>
        <v>+0</v>
      </c>
      <c r="AG77" s="9" t="str">
        <f t="shared" si="73"/>
        <v/>
      </c>
      <c r="AH77" s="9" t="str">
        <f t="shared" si="74"/>
        <v>JMP 0</v>
      </c>
      <c r="AI77" t="str">
        <f t="shared" si="75"/>
        <v>0,0</v>
      </c>
      <c r="AJ77" s="16" t="str">
        <f t="shared" si="76"/>
        <v>0</v>
      </c>
      <c r="AK77" t="str">
        <f t="shared" si="77"/>
        <v>COM 0,0</v>
      </c>
      <c r="AL77" s="4" t="str">
        <f t="shared" si="78"/>
        <v>COM</v>
      </c>
      <c r="AM77" s="4" t="str">
        <f t="shared" si="79"/>
        <v/>
      </c>
      <c r="AN77" s="4" t="str">
        <f t="shared" si="80"/>
        <v/>
      </c>
      <c r="AO77" s="4" t="str">
        <f t="shared" si="81"/>
        <v/>
      </c>
      <c r="AP77" s="15" t="str">
        <f t="shared" si="82"/>
        <v/>
      </c>
      <c r="AQ77" s="9" t="str">
        <f>_xlfn.XLOOKUP(D77,Sheet2!$E$3:$E$101,Sheet2!$F$3:$F$101,"******************")</f>
        <v>0</v>
      </c>
      <c r="AR77" s="33" t="str">
        <f t="shared" si="67"/>
        <v>NIO 0</v>
      </c>
      <c r="AS77" s="9" t="str">
        <f t="shared" si="68"/>
        <v>DOC</v>
      </c>
      <c r="AT77" s="4">
        <f t="shared" si="83"/>
        <v>0</v>
      </c>
      <c r="AU77" s="6">
        <f t="shared" si="84"/>
        <v>0</v>
      </c>
      <c r="AV77" s="4" t="str">
        <f t="shared" si="85"/>
        <v/>
      </c>
      <c r="AW77" s="4">
        <f t="shared" si="86"/>
        <v>0</v>
      </c>
      <c r="AX77" s="4" t="str">
        <f>_xlfn.XLOOKUP(AW77,Sheet2!$Q$3:$Q$66,Sheet2!$R$3:$R$66,"**")</f>
        <v>0</v>
      </c>
      <c r="AY77" s="4">
        <f t="shared" si="87"/>
        <v>0</v>
      </c>
      <c r="AZ77" s="16" t="str">
        <f t="shared" si="88"/>
        <v>SKPBN</v>
      </c>
    </row>
    <row r="78" spans="2:52" x14ac:dyDescent="0.35">
      <c r="B78" s="3">
        <f t="shared" si="56"/>
        <v>28</v>
      </c>
      <c r="C78" s="1">
        <f t="shared" si="57"/>
        <v>147</v>
      </c>
      <c r="D78" s="2">
        <v>66000</v>
      </c>
      <c r="E78" s="2" t="str">
        <f>_xlfn.XLOOKUP(C78,Sheet2!$N$3:$N$1000,Sheet2!$O$3:$O$1000,"")</f>
        <v/>
      </c>
      <c r="F78" s="9"/>
      <c r="G78" s="4" t="str">
        <f t="shared" si="58"/>
        <v>154</v>
      </c>
      <c r="H78" s="4">
        <f t="shared" si="59"/>
        <v>0</v>
      </c>
      <c r="I78" s="6">
        <f t="shared" si="60"/>
        <v>0</v>
      </c>
      <c r="J78" s="6">
        <f t="shared" si="61"/>
        <v>6</v>
      </c>
      <c r="K78" s="6">
        <f t="shared" si="62"/>
        <v>6</v>
      </c>
      <c r="L78" s="6">
        <f t="shared" si="63"/>
        <v>0</v>
      </c>
      <c r="M78" s="6">
        <f t="shared" si="64"/>
        <v>0</v>
      </c>
      <c r="N78" s="6">
        <f t="shared" si="65"/>
        <v>0</v>
      </c>
      <c r="O78" s="13">
        <f t="shared" si="69"/>
        <v>13</v>
      </c>
      <c r="P78" s="4">
        <f t="shared" si="70"/>
        <v>3</v>
      </c>
      <c r="Q78" s="4">
        <f t="shared" si="71"/>
        <v>1</v>
      </c>
      <c r="R78">
        <f t="shared" si="46"/>
        <v>0</v>
      </c>
      <c r="S78" s="4">
        <f t="shared" si="47"/>
        <v>0</v>
      </c>
      <c r="T78" s="15">
        <f t="shared" si="48"/>
        <v>1</v>
      </c>
      <c r="U78" s="4">
        <f t="shared" si="49"/>
        <v>3</v>
      </c>
      <c r="V78" s="4">
        <f t="shared" si="50"/>
        <v>1</v>
      </c>
      <c r="W78" s="4">
        <f t="shared" si="51"/>
        <v>4</v>
      </c>
      <c r="X78" s="6">
        <f t="shared" si="52"/>
        <v>0</v>
      </c>
      <c r="Y78" s="4">
        <f t="shared" si="53"/>
        <v>0</v>
      </c>
      <c r="Z78" s="6">
        <f t="shared" si="54"/>
        <v>0</v>
      </c>
      <c r="AA78" s="18">
        <f t="shared" si="55"/>
        <v>0</v>
      </c>
      <c r="AB78" s="9" t="str">
        <f t="shared" si="72"/>
        <v>0</v>
      </c>
      <c r="AC78" s="9" t="str">
        <f>_xlfn.XLOOKUP(R78,Sheet2!$H$3:$H$258,Sheet2!$I$3:$I$258,"-----")</f>
        <v>0</v>
      </c>
      <c r="AD78" s="9" t="str">
        <f>_xlfn.XLOOKUP(VALUE(AE78),Sheet2!$N$3:$N$1000,Sheet2!$O$3:$O$1000,"********")</f>
        <v>********</v>
      </c>
      <c r="AE78" t="str">
        <f t="shared" si="66"/>
        <v>147</v>
      </c>
      <c r="AF78" s="9" t="str">
        <f>IF(R78&lt;200,"+"&amp;TEXT(R78,"0"),"-"&amp;TEXT(_xlfn.XLOOKUP(R78,Sheet2!$K$3:$K$130,Sheet2!$L$3:$L$130,"-----"),"0"))</f>
        <v>+0</v>
      </c>
      <c r="AG78" s="9" t="str">
        <f t="shared" si="73"/>
        <v>@</v>
      </c>
      <c r="AH78" s="9" t="str">
        <f t="shared" si="74"/>
        <v>JSR @0</v>
      </c>
      <c r="AI78" t="str">
        <f t="shared" si="75"/>
        <v>1,@0</v>
      </c>
      <c r="AJ78" s="16" t="str">
        <f t="shared" si="76"/>
        <v>@0</v>
      </c>
      <c r="AK78" t="str">
        <f t="shared" si="77"/>
        <v>ADC 3,1</v>
      </c>
      <c r="AL78" s="4" t="str">
        <f t="shared" si="78"/>
        <v>ADC</v>
      </c>
      <c r="AM78" s="4" t="str">
        <f t="shared" si="79"/>
        <v/>
      </c>
      <c r="AN78" s="4" t="str">
        <f t="shared" si="80"/>
        <v/>
      </c>
      <c r="AO78" s="4" t="str">
        <f t="shared" si="81"/>
        <v/>
      </c>
      <c r="AP78" s="15" t="str">
        <f t="shared" si="82"/>
        <v/>
      </c>
      <c r="AQ78" s="9" t="str">
        <f>_xlfn.XLOOKUP(D78,Sheet2!$E$3:$E$101,Sheet2!$F$3:$F$101,"******************")</f>
        <v>******************</v>
      </c>
      <c r="AR78" s="33" t="str">
        <f t="shared" si="67"/>
        <v>DOB 1,0</v>
      </c>
      <c r="AS78" s="9" t="str">
        <f t="shared" si="68"/>
        <v>DOB</v>
      </c>
      <c r="AT78" s="4">
        <f t="shared" si="83"/>
        <v>1</v>
      </c>
      <c r="AU78" s="6">
        <f t="shared" si="84"/>
        <v>0</v>
      </c>
      <c r="AV78" s="4" t="str">
        <f t="shared" si="85"/>
        <v/>
      </c>
      <c r="AW78" s="4">
        <f t="shared" si="86"/>
        <v>0</v>
      </c>
      <c r="AX78" s="4" t="str">
        <f>_xlfn.XLOOKUP(AW78,Sheet2!$Q$3:$Q$66,Sheet2!$R$3:$R$66,"**")</f>
        <v>0</v>
      </c>
      <c r="AY78" s="4">
        <f t="shared" si="87"/>
        <v>4</v>
      </c>
      <c r="AZ78" s="16" t="str">
        <f t="shared" si="88"/>
        <v>SKPBN</v>
      </c>
    </row>
    <row r="79" spans="2:52" x14ac:dyDescent="0.35">
      <c r="B79" s="3">
        <f t="shared" si="56"/>
        <v>29</v>
      </c>
      <c r="C79" s="1">
        <f t="shared" si="57"/>
        <v>150</v>
      </c>
      <c r="D79" s="2">
        <v>0</v>
      </c>
      <c r="E79" s="2" t="str">
        <f>_xlfn.XLOOKUP(C79,Sheet2!$N$3:$N$1000,Sheet2!$O$3:$O$1000,"")</f>
        <v/>
      </c>
      <c r="F79" s="9"/>
      <c r="G79" s="4" t="str">
        <f t="shared" si="58"/>
        <v>0</v>
      </c>
      <c r="H79" s="4">
        <f t="shared" si="59"/>
        <v>0</v>
      </c>
      <c r="I79" s="6">
        <f t="shared" si="60"/>
        <v>0</v>
      </c>
      <c r="J79" s="6">
        <f t="shared" si="61"/>
        <v>0</v>
      </c>
      <c r="K79" s="6">
        <f t="shared" si="62"/>
        <v>0</v>
      </c>
      <c r="L79" s="6">
        <f t="shared" si="63"/>
        <v>0</v>
      </c>
      <c r="M79" s="6">
        <f t="shared" si="64"/>
        <v>0</v>
      </c>
      <c r="N79" s="6">
        <f t="shared" si="65"/>
        <v>0</v>
      </c>
      <c r="O79" s="13">
        <f t="shared" si="69"/>
        <v>0</v>
      </c>
      <c r="P79" s="4">
        <f t="shared" si="70"/>
        <v>0</v>
      </c>
      <c r="Q79" s="4">
        <f t="shared" si="71"/>
        <v>0</v>
      </c>
      <c r="R79">
        <f t="shared" si="46"/>
        <v>0</v>
      </c>
      <c r="S79" s="4">
        <f t="shared" si="47"/>
        <v>0</v>
      </c>
      <c r="T79" s="15">
        <f t="shared" si="48"/>
        <v>0</v>
      </c>
      <c r="U79" s="4">
        <f t="shared" si="49"/>
        <v>0</v>
      </c>
      <c r="V79" s="4">
        <f t="shared" si="50"/>
        <v>0</v>
      </c>
      <c r="W79" s="4">
        <f t="shared" si="51"/>
        <v>0</v>
      </c>
      <c r="X79" s="6">
        <f t="shared" si="52"/>
        <v>0</v>
      </c>
      <c r="Y79" s="4">
        <f t="shared" si="53"/>
        <v>0</v>
      </c>
      <c r="Z79" s="6">
        <f t="shared" si="54"/>
        <v>0</v>
      </c>
      <c r="AA79" s="18">
        <f t="shared" si="55"/>
        <v>0</v>
      </c>
      <c r="AB79" s="9" t="str">
        <f t="shared" si="72"/>
        <v>0</v>
      </c>
      <c r="AC79" s="9" t="str">
        <f>_xlfn.XLOOKUP(R79,Sheet2!$H$3:$H$258,Sheet2!$I$3:$I$258,"-----")</f>
        <v>0</v>
      </c>
      <c r="AD79" s="9" t="str">
        <f>_xlfn.XLOOKUP(VALUE(AE79),Sheet2!$N$3:$N$1000,Sheet2!$O$3:$O$1000,"********")</f>
        <v>********</v>
      </c>
      <c r="AE79" t="str">
        <f t="shared" si="66"/>
        <v>150</v>
      </c>
      <c r="AF79" s="9" t="str">
        <f>IF(R79&lt;200,"+"&amp;TEXT(R79,"0"),"-"&amp;TEXT(_xlfn.XLOOKUP(R79,Sheet2!$K$3:$K$130,Sheet2!$L$3:$L$130,"-----"),"0"))</f>
        <v>+0</v>
      </c>
      <c r="AG79" s="9" t="str">
        <f t="shared" si="73"/>
        <v/>
      </c>
      <c r="AH79" s="9" t="str">
        <f t="shared" si="74"/>
        <v>JMP 0</v>
      </c>
      <c r="AI79" t="str">
        <f t="shared" si="75"/>
        <v>0,0</v>
      </c>
      <c r="AJ79" s="16" t="str">
        <f t="shared" si="76"/>
        <v>0</v>
      </c>
      <c r="AK79" t="str">
        <f t="shared" si="77"/>
        <v>COM 0,0</v>
      </c>
      <c r="AL79" s="4" t="str">
        <f t="shared" si="78"/>
        <v>COM</v>
      </c>
      <c r="AM79" s="4" t="str">
        <f t="shared" si="79"/>
        <v/>
      </c>
      <c r="AN79" s="4" t="str">
        <f t="shared" si="80"/>
        <v/>
      </c>
      <c r="AO79" s="4" t="str">
        <f t="shared" si="81"/>
        <v/>
      </c>
      <c r="AP79" s="15" t="str">
        <f t="shared" si="82"/>
        <v/>
      </c>
      <c r="AQ79" s="9" t="str">
        <f>_xlfn.XLOOKUP(D79,Sheet2!$E$3:$E$101,Sheet2!$F$3:$F$101,"******************")</f>
        <v>0</v>
      </c>
      <c r="AR79" s="33" t="str">
        <f t="shared" si="67"/>
        <v>NIO 0</v>
      </c>
      <c r="AS79" s="9" t="str">
        <f t="shared" si="68"/>
        <v>DOC</v>
      </c>
      <c r="AT79" s="4">
        <f t="shared" si="83"/>
        <v>0</v>
      </c>
      <c r="AU79" s="6">
        <f t="shared" si="84"/>
        <v>0</v>
      </c>
      <c r="AV79" s="4" t="str">
        <f t="shared" si="85"/>
        <v/>
      </c>
      <c r="AW79" s="4">
        <f t="shared" si="86"/>
        <v>0</v>
      </c>
      <c r="AX79" s="4" t="str">
        <f>_xlfn.XLOOKUP(AW79,Sheet2!$Q$3:$Q$66,Sheet2!$R$3:$R$66,"**")</f>
        <v>0</v>
      </c>
      <c r="AY79" s="4">
        <f t="shared" si="87"/>
        <v>0</v>
      </c>
      <c r="AZ79" s="16" t="str">
        <f t="shared" si="88"/>
        <v>SKPBN</v>
      </c>
    </row>
    <row r="80" spans="2:52" x14ac:dyDescent="0.35">
      <c r="B80" s="3">
        <f t="shared" si="56"/>
        <v>30</v>
      </c>
      <c r="C80" s="1">
        <f t="shared" si="57"/>
        <v>151</v>
      </c>
      <c r="D80" s="2">
        <v>1</v>
      </c>
      <c r="E80" s="2" t="str">
        <f>_xlfn.XLOOKUP(C80,Sheet2!$N$3:$N$1000,Sheet2!$O$3:$O$1000,"")</f>
        <v/>
      </c>
      <c r="F80" s="9"/>
      <c r="G80" s="4" t="str">
        <f t="shared" si="58"/>
        <v>0</v>
      </c>
      <c r="H80" s="4">
        <f t="shared" si="59"/>
        <v>1</v>
      </c>
      <c r="I80" s="6">
        <f t="shared" si="60"/>
        <v>0</v>
      </c>
      <c r="J80" s="6">
        <f t="shared" si="61"/>
        <v>0</v>
      </c>
      <c r="K80" s="6">
        <f t="shared" si="62"/>
        <v>0</v>
      </c>
      <c r="L80" s="6">
        <f t="shared" si="63"/>
        <v>0</v>
      </c>
      <c r="M80" s="6">
        <f t="shared" si="64"/>
        <v>0</v>
      </c>
      <c r="N80" s="6">
        <f t="shared" si="65"/>
        <v>1</v>
      </c>
      <c r="O80" s="13">
        <f t="shared" si="69"/>
        <v>0</v>
      </c>
      <c r="P80" s="4">
        <f t="shared" si="70"/>
        <v>0</v>
      </c>
      <c r="Q80" s="4">
        <f t="shared" si="71"/>
        <v>0</v>
      </c>
      <c r="R80">
        <f t="shared" si="46"/>
        <v>1</v>
      </c>
      <c r="S80" s="4">
        <f t="shared" si="47"/>
        <v>0</v>
      </c>
      <c r="T80" s="15">
        <f t="shared" si="48"/>
        <v>0</v>
      </c>
      <c r="U80" s="4">
        <f t="shared" si="49"/>
        <v>0</v>
      </c>
      <c r="V80" s="4">
        <f t="shared" si="50"/>
        <v>0</v>
      </c>
      <c r="W80" s="4">
        <f t="shared" si="51"/>
        <v>0</v>
      </c>
      <c r="X80" s="6">
        <f t="shared" si="52"/>
        <v>0</v>
      </c>
      <c r="Y80" s="4">
        <f t="shared" si="53"/>
        <v>0</v>
      </c>
      <c r="Z80" s="6">
        <f t="shared" si="54"/>
        <v>0</v>
      </c>
      <c r="AA80" s="18">
        <f t="shared" si="55"/>
        <v>1</v>
      </c>
      <c r="AB80" s="9" t="str">
        <f t="shared" si="72"/>
        <v>1</v>
      </c>
      <c r="AC80" s="9" t="str">
        <f>_xlfn.XLOOKUP(R80,Sheet2!$H$3:$H$258,Sheet2!$I$3:$I$258,"-----")</f>
        <v>1</v>
      </c>
      <c r="AD80" s="9" t="str">
        <f>_xlfn.XLOOKUP(VALUE(AE80),Sheet2!$N$3:$N$1000,Sheet2!$O$3:$O$1000,"********")</f>
        <v>********</v>
      </c>
      <c r="AE80" t="str">
        <f t="shared" si="66"/>
        <v>152</v>
      </c>
      <c r="AF80" s="9" t="str">
        <f>IF(R80&lt;200,"+"&amp;TEXT(R80,"0"),"-"&amp;TEXT(_xlfn.XLOOKUP(R80,Sheet2!$K$3:$K$130,Sheet2!$L$3:$L$130,"-----"),"0"))</f>
        <v>+1</v>
      </c>
      <c r="AG80" s="9" t="str">
        <f t="shared" si="73"/>
        <v/>
      </c>
      <c r="AH80" s="9" t="str">
        <f t="shared" si="74"/>
        <v>JMP 1</v>
      </c>
      <c r="AI80" t="str">
        <f t="shared" si="75"/>
        <v>0,1</v>
      </c>
      <c r="AJ80" s="16" t="str">
        <f t="shared" si="76"/>
        <v>1</v>
      </c>
      <c r="AK80" t="str">
        <f t="shared" si="77"/>
        <v>COM 0,0,SKP</v>
      </c>
      <c r="AL80" s="4" t="str">
        <f t="shared" si="78"/>
        <v>COM</v>
      </c>
      <c r="AM80" s="4" t="str">
        <f t="shared" si="79"/>
        <v/>
      </c>
      <c r="AN80" s="4" t="str">
        <f t="shared" si="80"/>
        <v/>
      </c>
      <c r="AO80" s="4" t="str">
        <f t="shared" si="81"/>
        <v/>
      </c>
      <c r="AP80" s="15" t="str">
        <f t="shared" si="82"/>
        <v>,SKP</v>
      </c>
      <c r="AQ80" s="9" t="str">
        <f>_xlfn.XLOOKUP(D80,Sheet2!$E$3:$E$101,Sheet2!$F$3:$F$101,"******************")</f>
        <v>******************</v>
      </c>
      <c r="AR80" s="33" t="str">
        <f t="shared" si="67"/>
        <v>NIO MDV</v>
      </c>
      <c r="AS80" s="9" t="str">
        <f t="shared" si="68"/>
        <v>DOC</v>
      </c>
      <c r="AT80" s="4">
        <f t="shared" si="83"/>
        <v>0</v>
      </c>
      <c r="AU80" s="6">
        <f t="shared" si="84"/>
        <v>0</v>
      </c>
      <c r="AV80" s="4" t="str">
        <f t="shared" si="85"/>
        <v/>
      </c>
      <c r="AW80" s="4">
        <f t="shared" si="86"/>
        <v>1</v>
      </c>
      <c r="AX80" s="4" t="str">
        <f>_xlfn.XLOOKUP(AW80,Sheet2!$Q$3:$Q$66,Sheet2!$R$3:$R$66,"**")</f>
        <v>MDV</v>
      </c>
      <c r="AY80" s="4">
        <f t="shared" si="87"/>
        <v>0</v>
      </c>
      <c r="AZ80" s="16" t="str">
        <f t="shared" si="88"/>
        <v>SKPBN</v>
      </c>
    </row>
    <row r="81" spans="1:52" x14ac:dyDescent="0.35">
      <c r="B81" s="3">
        <f t="shared" si="56"/>
        <v>31</v>
      </c>
      <c r="C81" s="1">
        <f t="shared" si="57"/>
        <v>152</v>
      </c>
      <c r="D81" s="2">
        <v>0</v>
      </c>
      <c r="E81" s="2" t="str">
        <f>_xlfn.XLOOKUP(C81,Sheet2!$N$3:$N$1000,Sheet2!$O$3:$O$1000,"")</f>
        <v/>
      </c>
      <c r="F81" s="9"/>
      <c r="G81" s="4" t="str">
        <f t="shared" si="58"/>
        <v>0</v>
      </c>
      <c r="H81" s="4">
        <f t="shared" si="59"/>
        <v>0</v>
      </c>
      <c r="I81" s="6">
        <f t="shared" si="60"/>
        <v>0</v>
      </c>
      <c r="J81" s="6">
        <f t="shared" si="61"/>
        <v>0</v>
      </c>
      <c r="K81" s="6">
        <f t="shared" si="62"/>
        <v>0</v>
      </c>
      <c r="L81" s="6">
        <f t="shared" si="63"/>
        <v>0</v>
      </c>
      <c r="M81" s="6">
        <f t="shared" si="64"/>
        <v>0</v>
      </c>
      <c r="N81" s="6">
        <f t="shared" si="65"/>
        <v>0</v>
      </c>
      <c r="O81" s="13">
        <f t="shared" si="69"/>
        <v>0</v>
      </c>
      <c r="P81" s="4">
        <f t="shared" si="70"/>
        <v>0</v>
      </c>
      <c r="Q81" s="4">
        <f t="shared" si="71"/>
        <v>0</v>
      </c>
      <c r="R81">
        <f t="shared" si="46"/>
        <v>0</v>
      </c>
      <c r="S81" s="4">
        <f t="shared" si="47"/>
        <v>0</v>
      </c>
      <c r="T81" s="15">
        <f t="shared" si="48"/>
        <v>0</v>
      </c>
      <c r="U81" s="4">
        <f t="shared" si="49"/>
        <v>0</v>
      </c>
      <c r="V81" s="4">
        <f t="shared" si="50"/>
        <v>0</v>
      </c>
      <c r="W81" s="4">
        <f t="shared" si="51"/>
        <v>0</v>
      </c>
      <c r="X81" s="6">
        <f t="shared" si="52"/>
        <v>0</v>
      </c>
      <c r="Y81" s="4">
        <f t="shared" si="53"/>
        <v>0</v>
      </c>
      <c r="Z81" s="6">
        <f t="shared" si="54"/>
        <v>0</v>
      </c>
      <c r="AA81" s="18">
        <f t="shared" si="55"/>
        <v>0</v>
      </c>
      <c r="AB81" s="9" t="str">
        <f t="shared" si="72"/>
        <v>0</v>
      </c>
      <c r="AC81" s="9" t="str">
        <f>_xlfn.XLOOKUP(R81,Sheet2!$H$3:$H$258,Sheet2!$I$3:$I$258,"-----")</f>
        <v>0</v>
      </c>
      <c r="AD81" s="9" t="str">
        <f>_xlfn.XLOOKUP(VALUE(AE81),Sheet2!$N$3:$N$1000,Sheet2!$O$3:$O$1000,"********")</f>
        <v>********</v>
      </c>
      <c r="AE81" t="str">
        <f t="shared" si="66"/>
        <v>152</v>
      </c>
      <c r="AF81" s="9" t="str">
        <f>IF(R81&lt;200,"+"&amp;TEXT(R81,"0"),"-"&amp;TEXT(_xlfn.XLOOKUP(R81,Sheet2!$K$3:$K$130,Sheet2!$L$3:$L$130,"-----"),"0"))</f>
        <v>+0</v>
      </c>
      <c r="AG81" s="9" t="str">
        <f t="shared" si="73"/>
        <v/>
      </c>
      <c r="AH81" s="9" t="str">
        <f t="shared" si="74"/>
        <v>JMP 0</v>
      </c>
      <c r="AI81" t="str">
        <f t="shared" si="75"/>
        <v>0,0</v>
      </c>
      <c r="AJ81" s="16" t="str">
        <f t="shared" si="76"/>
        <v>0</v>
      </c>
      <c r="AK81" t="str">
        <f t="shared" si="77"/>
        <v>COM 0,0</v>
      </c>
      <c r="AL81" s="4" t="str">
        <f t="shared" si="78"/>
        <v>COM</v>
      </c>
      <c r="AM81" s="4" t="str">
        <f t="shared" si="79"/>
        <v/>
      </c>
      <c r="AN81" s="4" t="str">
        <f t="shared" si="80"/>
        <v/>
      </c>
      <c r="AO81" s="4" t="str">
        <f t="shared" si="81"/>
        <v/>
      </c>
      <c r="AP81" s="15" t="str">
        <f t="shared" si="82"/>
        <v/>
      </c>
      <c r="AQ81" s="9" t="str">
        <f>_xlfn.XLOOKUP(D81,Sheet2!$E$3:$E$101,Sheet2!$F$3:$F$101,"******************")</f>
        <v>0</v>
      </c>
      <c r="AR81" s="33" t="str">
        <f t="shared" si="67"/>
        <v>NIO 0</v>
      </c>
      <c r="AS81" s="9" t="str">
        <f t="shared" si="68"/>
        <v>DOC</v>
      </c>
      <c r="AT81" s="4">
        <f t="shared" si="83"/>
        <v>0</v>
      </c>
      <c r="AU81" s="6">
        <f t="shared" si="84"/>
        <v>0</v>
      </c>
      <c r="AV81" s="4" t="str">
        <f t="shared" si="85"/>
        <v/>
      </c>
      <c r="AW81" s="4">
        <f t="shared" si="86"/>
        <v>0</v>
      </c>
      <c r="AX81" s="4" t="str">
        <f>_xlfn.XLOOKUP(AW81,Sheet2!$Q$3:$Q$66,Sheet2!$R$3:$R$66,"**")</f>
        <v>0</v>
      </c>
      <c r="AY81" s="4">
        <f t="shared" si="87"/>
        <v>0</v>
      </c>
      <c r="AZ81" s="16" t="str">
        <f t="shared" si="88"/>
        <v>SKPBN</v>
      </c>
    </row>
    <row r="82" spans="1:52" x14ac:dyDescent="0.35">
      <c r="B82" s="3">
        <f t="shared" si="56"/>
        <v>32</v>
      </c>
      <c r="C82" s="1">
        <f t="shared" si="57"/>
        <v>153</v>
      </c>
      <c r="D82" s="2">
        <v>0</v>
      </c>
      <c r="E82" s="2" t="str">
        <f>_xlfn.XLOOKUP(C82,Sheet2!$N$3:$N$1000,Sheet2!$O$3:$O$1000,"")</f>
        <v/>
      </c>
      <c r="F82" s="9"/>
      <c r="G82" s="4" t="str">
        <f t="shared" si="58"/>
        <v>0</v>
      </c>
      <c r="H82" s="4">
        <f t="shared" si="59"/>
        <v>0</v>
      </c>
      <c r="I82" s="6">
        <f t="shared" si="60"/>
        <v>0</v>
      </c>
      <c r="J82" s="6">
        <f t="shared" si="61"/>
        <v>0</v>
      </c>
      <c r="K82" s="6">
        <f t="shared" si="62"/>
        <v>0</v>
      </c>
      <c r="L82" s="6">
        <f t="shared" si="63"/>
        <v>0</v>
      </c>
      <c r="M82" s="6">
        <f t="shared" si="64"/>
        <v>0</v>
      </c>
      <c r="N82" s="6">
        <f t="shared" si="65"/>
        <v>0</v>
      </c>
      <c r="O82" s="13">
        <f t="shared" si="69"/>
        <v>0</v>
      </c>
      <c r="P82" s="4">
        <f t="shared" si="70"/>
        <v>0</v>
      </c>
      <c r="Q82" s="4">
        <f t="shared" si="71"/>
        <v>0</v>
      </c>
      <c r="R82">
        <f t="shared" si="46"/>
        <v>0</v>
      </c>
      <c r="S82" s="4">
        <f t="shared" si="47"/>
        <v>0</v>
      </c>
      <c r="T82" s="15">
        <f t="shared" si="48"/>
        <v>0</v>
      </c>
      <c r="U82" s="4">
        <f t="shared" si="49"/>
        <v>0</v>
      </c>
      <c r="V82" s="4">
        <f t="shared" si="50"/>
        <v>0</v>
      </c>
      <c r="W82" s="4">
        <f t="shared" si="51"/>
        <v>0</v>
      </c>
      <c r="X82" s="6">
        <f t="shared" si="52"/>
        <v>0</v>
      </c>
      <c r="Y82" s="4">
        <f t="shared" si="53"/>
        <v>0</v>
      </c>
      <c r="Z82" s="6">
        <f t="shared" si="54"/>
        <v>0</v>
      </c>
      <c r="AA82" s="18">
        <f t="shared" si="55"/>
        <v>0</v>
      </c>
      <c r="AB82" s="9" t="str">
        <f t="shared" si="72"/>
        <v>0</v>
      </c>
      <c r="AC82" s="9" t="str">
        <f>_xlfn.XLOOKUP(R82,Sheet2!$H$3:$H$258,Sheet2!$I$3:$I$258,"-----")</f>
        <v>0</v>
      </c>
      <c r="AD82" s="9" t="str">
        <f>_xlfn.XLOOKUP(VALUE(AE82),Sheet2!$N$3:$N$1000,Sheet2!$O$3:$O$1000,"********")</f>
        <v>********</v>
      </c>
      <c r="AE82" t="str">
        <f t="shared" si="66"/>
        <v>153</v>
      </c>
      <c r="AF82" s="9" t="str">
        <f>IF(R82&lt;200,"+"&amp;TEXT(R82,"0"),"-"&amp;TEXT(_xlfn.XLOOKUP(R82,Sheet2!$K$3:$K$130,Sheet2!$L$3:$L$130,"-----"),"0"))</f>
        <v>+0</v>
      </c>
      <c r="AG82" s="9" t="str">
        <f t="shared" si="73"/>
        <v/>
      </c>
      <c r="AH82" s="9" t="str">
        <f t="shared" si="74"/>
        <v>JMP 0</v>
      </c>
      <c r="AI82" t="str">
        <f t="shared" si="75"/>
        <v>0,0</v>
      </c>
      <c r="AJ82" s="16" t="str">
        <f t="shared" si="76"/>
        <v>0</v>
      </c>
      <c r="AK82" t="str">
        <f t="shared" si="77"/>
        <v>COM 0,0</v>
      </c>
      <c r="AL82" s="4" t="str">
        <f t="shared" si="78"/>
        <v>COM</v>
      </c>
      <c r="AM82" s="4" t="str">
        <f t="shared" si="79"/>
        <v/>
      </c>
      <c r="AN82" s="4" t="str">
        <f t="shared" si="80"/>
        <v/>
      </c>
      <c r="AO82" s="4" t="str">
        <f t="shared" si="81"/>
        <v/>
      </c>
      <c r="AP82" s="15" t="str">
        <f t="shared" si="82"/>
        <v/>
      </c>
      <c r="AQ82" s="9" t="str">
        <f>_xlfn.XLOOKUP(D82,Sheet2!$E$3:$E$101,Sheet2!$F$3:$F$101,"******************")</f>
        <v>0</v>
      </c>
      <c r="AR82" s="33" t="str">
        <f t="shared" si="67"/>
        <v>NIO 0</v>
      </c>
      <c r="AS82" s="9" t="str">
        <f t="shared" si="68"/>
        <v>DOC</v>
      </c>
      <c r="AT82" s="4">
        <f t="shared" si="83"/>
        <v>0</v>
      </c>
      <c r="AU82" s="6">
        <f t="shared" si="84"/>
        <v>0</v>
      </c>
      <c r="AV82" s="4" t="str">
        <f t="shared" si="85"/>
        <v/>
      </c>
      <c r="AW82" s="4">
        <f t="shared" si="86"/>
        <v>0</v>
      </c>
      <c r="AX82" s="4" t="str">
        <f>_xlfn.XLOOKUP(AW82,Sheet2!$Q$3:$Q$66,Sheet2!$R$3:$R$66,"**")</f>
        <v>0</v>
      </c>
      <c r="AY82" s="4">
        <f t="shared" si="87"/>
        <v>0</v>
      </c>
      <c r="AZ82" s="16" t="str">
        <f t="shared" si="88"/>
        <v>SKPBN</v>
      </c>
    </row>
    <row r="83" spans="1:52" x14ac:dyDescent="0.35">
      <c r="B83" s="3">
        <f t="shared" si="56"/>
        <v>33</v>
      </c>
      <c r="C83" s="1">
        <f t="shared" si="57"/>
        <v>154</v>
      </c>
      <c r="D83" s="2">
        <v>33</v>
      </c>
      <c r="E83" s="2" t="str">
        <f>_xlfn.XLOOKUP(C83,Sheet2!$N$3:$N$1000,Sheet2!$O$3:$O$1000,"")</f>
        <v/>
      </c>
      <c r="F83" s="9"/>
      <c r="G83" s="4" t="str">
        <f t="shared" si="58"/>
        <v>0</v>
      </c>
      <c r="H83" s="4">
        <f t="shared" si="59"/>
        <v>33</v>
      </c>
      <c r="I83" s="6">
        <f t="shared" si="60"/>
        <v>0</v>
      </c>
      <c r="J83" s="6">
        <f t="shared" si="61"/>
        <v>0</v>
      </c>
      <c r="K83" s="6">
        <f t="shared" si="62"/>
        <v>0</v>
      </c>
      <c r="L83" s="6">
        <f t="shared" si="63"/>
        <v>0</v>
      </c>
      <c r="M83" s="6">
        <f t="shared" si="64"/>
        <v>3</v>
      </c>
      <c r="N83" s="6">
        <f t="shared" si="65"/>
        <v>3</v>
      </c>
      <c r="O83" s="13">
        <f t="shared" si="69"/>
        <v>0</v>
      </c>
      <c r="P83" s="4">
        <f t="shared" si="70"/>
        <v>0</v>
      </c>
      <c r="Q83" s="4">
        <f t="shared" si="71"/>
        <v>0</v>
      </c>
      <c r="R83">
        <f t="shared" si="46"/>
        <v>33</v>
      </c>
      <c r="S83" s="4">
        <f t="shared" si="47"/>
        <v>0</v>
      </c>
      <c r="T83" s="15">
        <f t="shared" si="48"/>
        <v>0</v>
      </c>
      <c r="U83" s="4">
        <f t="shared" si="49"/>
        <v>0</v>
      </c>
      <c r="V83" s="4">
        <f t="shared" si="50"/>
        <v>0</v>
      </c>
      <c r="W83" s="4">
        <f t="shared" si="51"/>
        <v>0</v>
      </c>
      <c r="X83" s="6">
        <f t="shared" si="52"/>
        <v>0</v>
      </c>
      <c r="Y83" s="4">
        <f t="shared" si="53"/>
        <v>1</v>
      </c>
      <c r="Z83" s="6">
        <f t="shared" si="54"/>
        <v>1</v>
      </c>
      <c r="AA83" s="18">
        <f t="shared" si="55"/>
        <v>3</v>
      </c>
      <c r="AB83" s="9" t="str">
        <f t="shared" si="72"/>
        <v>*****</v>
      </c>
      <c r="AC83" s="9" t="str">
        <f>_xlfn.XLOOKUP(R83,Sheet2!$H$3:$H$258,Sheet2!$I$3:$I$258,"-----")</f>
        <v>*****</v>
      </c>
      <c r="AD83" s="9" t="str">
        <f>_xlfn.XLOOKUP(VALUE(AE83),Sheet2!$N$3:$N$1000,Sheet2!$O$3:$O$1000,"********")</f>
        <v>********</v>
      </c>
      <c r="AE83" t="str">
        <f t="shared" si="66"/>
        <v>207</v>
      </c>
      <c r="AF83" s="9" t="str">
        <f>IF(R83&lt;200,"+"&amp;TEXT(R83,"0"),"-"&amp;TEXT(_xlfn.XLOOKUP(R83,Sheet2!$K$3:$K$130,Sheet2!$L$3:$L$130,"-----"),"0"))</f>
        <v>+33</v>
      </c>
      <c r="AG83" s="9" t="str">
        <f t="shared" si="73"/>
        <v/>
      </c>
      <c r="AH83" s="9" t="str">
        <f t="shared" si="74"/>
        <v>JMP *****</v>
      </c>
      <c r="AI83" t="str">
        <f t="shared" si="75"/>
        <v>0,*****</v>
      </c>
      <c r="AJ83" s="16" t="str">
        <f t="shared" si="76"/>
        <v>*****</v>
      </c>
      <c r="AK83" t="str">
        <f t="shared" si="77"/>
        <v>COMZ# 0,0,SNC</v>
      </c>
      <c r="AL83" s="4" t="str">
        <f t="shared" si="78"/>
        <v>COM</v>
      </c>
      <c r="AM83" s="4" t="str">
        <f t="shared" si="79"/>
        <v/>
      </c>
      <c r="AN83" s="4" t="str">
        <f t="shared" si="80"/>
        <v>Z</v>
      </c>
      <c r="AO83" s="4" t="str">
        <f t="shared" si="81"/>
        <v>#</v>
      </c>
      <c r="AP83" s="15" t="str">
        <f t="shared" si="82"/>
        <v>,SNC</v>
      </c>
      <c r="AQ83" s="9" t="str">
        <f>_xlfn.XLOOKUP(D83,Sheet2!$E$3:$E$101,Sheet2!$F$3:$F$101,"******************")</f>
        <v>******************</v>
      </c>
      <c r="AR83" s="33" t="str">
        <f t="shared" si="67"/>
        <v>NIO DSKP</v>
      </c>
      <c r="AS83" s="9" t="str">
        <f t="shared" si="68"/>
        <v>DOC</v>
      </c>
      <c r="AT83" s="4">
        <f t="shared" si="83"/>
        <v>0</v>
      </c>
      <c r="AU83" s="6">
        <f t="shared" si="84"/>
        <v>0</v>
      </c>
      <c r="AV83" s="4" t="str">
        <f t="shared" si="85"/>
        <v/>
      </c>
      <c r="AW83" s="4">
        <f t="shared" si="86"/>
        <v>33</v>
      </c>
      <c r="AX83" s="4" t="str">
        <f>_xlfn.XLOOKUP(AW83,Sheet2!$Q$3:$Q$66,Sheet2!$R$3:$R$66,"**")</f>
        <v>DSKP</v>
      </c>
      <c r="AY83" s="4">
        <f t="shared" si="87"/>
        <v>0</v>
      </c>
      <c r="AZ83" s="16" t="str">
        <f t="shared" si="88"/>
        <v>SKPBN</v>
      </c>
    </row>
    <row r="84" spans="1:52" x14ac:dyDescent="0.35">
      <c r="B84" s="3">
        <f t="shared" si="56"/>
        <v>34</v>
      </c>
      <c r="C84" s="1">
        <f t="shared" si="57"/>
        <v>155</v>
      </c>
      <c r="D84" s="2">
        <v>0</v>
      </c>
      <c r="E84" s="2" t="str">
        <f>_xlfn.XLOOKUP(C84,Sheet2!$N$3:$N$1000,Sheet2!$O$3:$O$1000,"")</f>
        <v/>
      </c>
      <c r="F84" s="9"/>
      <c r="G84" s="4" t="str">
        <f t="shared" si="58"/>
        <v>0</v>
      </c>
      <c r="H84" s="4">
        <f t="shared" si="59"/>
        <v>0</v>
      </c>
      <c r="I84" s="6">
        <f t="shared" si="60"/>
        <v>0</v>
      </c>
      <c r="J84" s="6">
        <f t="shared" si="61"/>
        <v>0</v>
      </c>
      <c r="K84" s="6">
        <f t="shared" si="62"/>
        <v>0</v>
      </c>
      <c r="L84" s="6">
        <f t="shared" si="63"/>
        <v>0</v>
      </c>
      <c r="M84" s="6">
        <f t="shared" si="64"/>
        <v>0</v>
      </c>
      <c r="N84" s="6">
        <f t="shared" si="65"/>
        <v>0</v>
      </c>
      <c r="O84" s="13">
        <f t="shared" si="69"/>
        <v>0</v>
      </c>
      <c r="P84" s="4">
        <f t="shared" si="70"/>
        <v>0</v>
      </c>
      <c r="Q84" s="4">
        <f t="shared" si="71"/>
        <v>0</v>
      </c>
      <c r="R84">
        <f t="shared" si="46"/>
        <v>0</v>
      </c>
      <c r="S84" s="4">
        <f t="shared" si="47"/>
        <v>0</v>
      </c>
      <c r="T84" s="15">
        <f t="shared" si="48"/>
        <v>0</v>
      </c>
      <c r="U84" s="4">
        <f t="shared" si="49"/>
        <v>0</v>
      </c>
      <c r="V84" s="4">
        <f t="shared" si="50"/>
        <v>0</v>
      </c>
      <c r="W84" s="4">
        <f t="shared" si="51"/>
        <v>0</v>
      </c>
      <c r="X84" s="6">
        <f t="shared" si="52"/>
        <v>0</v>
      </c>
      <c r="Y84" s="4">
        <f t="shared" si="53"/>
        <v>0</v>
      </c>
      <c r="Z84" s="6">
        <f t="shared" si="54"/>
        <v>0</v>
      </c>
      <c r="AA84" s="18">
        <f t="shared" si="55"/>
        <v>0</v>
      </c>
      <c r="AB84" s="9" t="str">
        <f t="shared" si="72"/>
        <v>0</v>
      </c>
      <c r="AC84" s="9" t="str">
        <f>_xlfn.XLOOKUP(R84,Sheet2!$H$3:$H$258,Sheet2!$I$3:$I$258,"-----")</f>
        <v>0</v>
      </c>
      <c r="AD84" s="9" t="str">
        <f>_xlfn.XLOOKUP(VALUE(AE84),Sheet2!$N$3:$N$1000,Sheet2!$O$3:$O$1000,"********")</f>
        <v>********</v>
      </c>
      <c r="AE84" t="str">
        <f t="shared" si="66"/>
        <v>155</v>
      </c>
      <c r="AF84" s="9" t="str">
        <f>IF(R84&lt;200,"+"&amp;TEXT(R84,"0"),"-"&amp;TEXT(_xlfn.XLOOKUP(R84,Sheet2!$K$3:$K$130,Sheet2!$L$3:$L$130,"-----"),"0"))</f>
        <v>+0</v>
      </c>
      <c r="AG84" s="9" t="str">
        <f t="shared" si="73"/>
        <v/>
      </c>
      <c r="AH84" s="9" t="str">
        <f t="shared" si="74"/>
        <v>JMP 0</v>
      </c>
      <c r="AI84" t="str">
        <f t="shared" si="75"/>
        <v>0,0</v>
      </c>
      <c r="AJ84" s="16" t="str">
        <f t="shared" si="76"/>
        <v>0</v>
      </c>
      <c r="AK84" t="str">
        <f t="shared" si="77"/>
        <v>COM 0,0</v>
      </c>
      <c r="AL84" s="4" t="str">
        <f t="shared" si="78"/>
        <v>COM</v>
      </c>
      <c r="AM84" s="4" t="str">
        <f t="shared" si="79"/>
        <v/>
      </c>
      <c r="AN84" s="4" t="str">
        <f t="shared" si="80"/>
        <v/>
      </c>
      <c r="AO84" s="4" t="str">
        <f t="shared" si="81"/>
        <v/>
      </c>
      <c r="AP84" s="15" t="str">
        <f t="shared" si="82"/>
        <v/>
      </c>
      <c r="AQ84" s="9" t="str">
        <f>_xlfn.XLOOKUP(D84,Sheet2!$E$3:$E$101,Sheet2!$F$3:$F$101,"******************")</f>
        <v>0</v>
      </c>
      <c r="AR84" s="33" t="str">
        <f t="shared" si="67"/>
        <v>NIO 0</v>
      </c>
      <c r="AS84" s="9" t="str">
        <f t="shared" si="68"/>
        <v>DOC</v>
      </c>
      <c r="AT84" s="4">
        <f t="shared" si="83"/>
        <v>0</v>
      </c>
      <c r="AU84" s="6">
        <f t="shared" si="84"/>
        <v>0</v>
      </c>
      <c r="AV84" s="4" t="str">
        <f t="shared" si="85"/>
        <v/>
      </c>
      <c r="AW84" s="4">
        <f t="shared" si="86"/>
        <v>0</v>
      </c>
      <c r="AX84" s="4" t="str">
        <f>_xlfn.XLOOKUP(AW84,Sheet2!$Q$3:$Q$66,Sheet2!$R$3:$R$66,"**")</f>
        <v>0</v>
      </c>
      <c r="AY84" s="4">
        <f t="shared" si="87"/>
        <v>0</v>
      </c>
      <c r="AZ84" s="16" t="str">
        <f t="shared" si="88"/>
        <v>SKPBN</v>
      </c>
    </row>
    <row r="85" spans="1:52" x14ac:dyDescent="0.35">
      <c r="B85" s="3">
        <f t="shared" si="56"/>
        <v>35</v>
      </c>
      <c r="C85" s="1">
        <f t="shared" si="57"/>
        <v>156</v>
      </c>
      <c r="D85" s="2">
        <v>0</v>
      </c>
      <c r="E85" s="2" t="str">
        <f>_xlfn.XLOOKUP(C85,Sheet2!$N$3:$N$1000,Sheet2!$O$3:$O$1000,"")</f>
        <v/>
      </c>
      <c r="F85" s="9"/>
      <c r="G85" s="4" t="str">
        <f t="shared" si="58"/>
        <v>0</v>
      </c>
      <c r="H85" s="4">
        <f t="shared" si="59"/>
        <v>0</v>
      </c>
      <c r="I85" s="6">
        <f t="shared" si="60"/>
        <v>0</v>
      </c>
      <c r="J85" s="6">
        <f t="shared" si="61"/>
        <v>0</v>
      </c>
      <c r="K85" s="6">
        <f t="shared" si="62"/>
        <v>0</v>
      </c>
      <c r="L85" s="6">
        <f t="shared" si="63"/>
        <v>0</v>
      </c>
      <c r="M85" s="6">
        <f t="shared" si="64"/>
        <v>0</v>
      </c>
      <c r="N85" s="6">
        <f t="shared" si="65"/>
        <v>0</v>
      </c>
      <c r="O85" s="13">
        <f t="shared" si="69"/>
        <v>0</v>
      </c>
      <c r="P85" s="4">
        <f t="shared" si="70"/>
        <v>0</v>
      </c>
      <c r="Q85" s="4">
        <f t="shared" si="71"/>
        <v>0</v>
      </c>
      <c r="R85">
        <f t="shared" si="46"/>
        <v>0</v>
      </c>
      <c r="S85" s="4">
        <f t="shared" si="47"/>
        <v>0</v>
      </c>
      <c r="T85" s="15">
        <f t="shared" si="48"/>
        <v>0</v>
      </c>
      <c r="U85" s="4">
        <f t="shared" si="49"/>
        <v>0</v>
      </c>
      <c r="V85" s="4">
        <f t="shared" si="50"/>
        <v>0</v>
      </c>
      <c r="W85" s="4">
        <f t="shared" si="51"/>
        <v>0</v>
      </c>
      <c r="X85" s="6">
        <f t="shared" si="52"/>
        <v>0</v>
      </c>
      <c r="Y85" s="4">
        <f t="shared" si="53"/>
        <v>0</v>
      </c>
      <c r="Z85" s="6">
        <f t="shared" si="54"/>
        <v>0</v>
      </c>
      <c r="AA85" s="18">
        <f t="shared" si="55"/>
        <v>0</v>
      </c>
      <c r="AB85" s="9" t="str">
        <f t="shared" si="72"/>
        <v>0</v>
      </c>
      <c r="AC85" s="9" t="str">
        <f>_xlfn.XLOOKUP(R85,Sheet2!$H$3:$H$258,Sheet2!$I$3:$I$258,"-----")</f>
        <v>0</v>
      </c>
      <c r="AD85" s="9" t="str">
        <f>_xlfn.XLOOKUP(VALUE(AE85),Sheet2!$N$3:$N$1000,Sheet2!$O$3:$O$1000,"********")</f>
        <v>********</v>
      </c>
      <c r="AE85" t="str">
        <f t="shared" si="66"/>
        <v>156</v>
      </c>
      <c r="AF85" s="9" t="str">
        <f>IF(R85&lt;200,"+"&amp;TEXT(R85,"0"),"-"&amp;TEXT(_xlfn.XLOOKUP(R85,Sheet2!$K$3:$K$130,Sheet2!$L$3:$L$130,"-----"),"0"))</f>
        <v>+0</v>
      </c>
      <c r="AG85" s="9" t="str">
        <f t="shared" si="73"/>
        <v/>
      </c>
      <c r="AH85" s="9" t="str">
        <f t="shared" si="74"/>
        <v>JMP 0</v>
      </c>
      <c r="AI85" t="str">
        <f t="shared" si="75"/>
        <v>0,0</v>
      </c>
      <c r="AJ85" s="16" t="str">
        <f t="shared" si="76"/>
        <v>0</v>
      </c>
      <c r="AK85" t="str">
        <f t="shared" si="77"/>
        <v>COM 0,0</v>
      </c>
      <c r="AL85" s="4" t="str">
        <f t="shared" si="78"/>
        <v>COM</v>
      </c>
      <c r="AM85" s="4" t="str">
        <f t="shared" si="79"/>
        <v/>
      </c>
      <c r="AN85" s="4" t="str">
        <f t="shared" si="80"/>
        <v/>
      </c>
      <c r="AO85" s="4" t="str">
        <f t="shared" si="81"/>
        <v/>
      </c>
      <c r="AP85" s="15" t="str">
        <f t="shared" si="82"/>
        <v/>
      </c>
      <c r="AQ85" s="9" t="str">
        <f>_xlfn.XLOOKUP(D85,Sheet2!$E$3:$E$101,Sheet2!$F$3:$F$101,"******************")</f>
        <v>0</v>
      </c>
      <c r="AR85" s="33" t="str">
        <f t="shared" si="67"/>
        <v>NIO 0</v>
      </c>
      <c r="AS85" s="9" t="str">
        <f t="shared" si="68"/>
        <v>DOC</v>
      </c>
      <c r="AT85" s="4">
        <f t="shared" si="83"/>
        <v>0</v>
      </c>
      <c r="AU85" s="6">
        <f t="shared" si="84"/>
        <v>0</v>
      </c>
      <c r="AV85" s="4" t="str">
        <f t="shared" si="85"/>
        <v/>
      </c>
      <c r="AW85" s="4">
        <f t="shared" si="86"/>
        <v>0</v>
      </c>
      <c r="AX85" s="4" t="str">
        <f>_xlfn.XLOOKUP(AW85,Sheet2!$Q$3:$Q$66,Sheet2!$R$3:$R$66,"**")</f>
        <v>0</v>
      </c>
      <c r="AY85" s="4">
        <f t="shared" si="87"/>
        <v>0</v>
      </c>
      <c r="AZ85" s="16" t="str">
        <f t="shared" si="88"/>
        <v>SKPBN</v>
      </c>
    </row>
    <row r="86" spans="1:52" x14ac:dyDescent="0.35">
      <c r="B86" s="3">
        <f t="shared" si="56"/>
        <v>36</v>
      </c>
      <c r="C86" s="1">
        <f t="shared" si="57"/>
        <v>157</v>
      </c>
      <c r="D86" s="2">
        <v>0</v>
      </c>
      <c r="E86" s="2" t="str">
        <f>_xlfn.XLOOKUP(C86,Sheet2!$N$3:$N$1000,Sheet2!$O$3:$O$1000,"")</f>
        <v/>
      </c>
      <c r="F86" s="9"/>
      <c r="G86" s="4" t="str">
        <f t="shared" si="58"/>
        <v>0</v>
      </c>
      <c r="H86" s="4">
        <f t="shared" si="59"/>
        <v>0</v>
      </c>
      <c r="I86" s="6">
        <f t="shared" si="60"/>
        <v>0</v>
      </c>
      <c r="J86" s="6">
        <f t="shared" si="61"/>
        <v>0</v>
      </c>
      <c r="K86" s="6">
        <f t="shared" si="62"/>
        <v>0</v>
      </c>
      <c r="L86" s="6">
        <f t="shared" si="63"/>
        <v>0</v>
      </c>
      <c r="M86" s="6">
        <f t="shared" si="64"/>
        <v>0</v>
      </c>
      <c r="N86" s="6">
        <f t="shared" si="65"/>
        <v>0</v>
      </c>
      <c r="O86" s="13">
        <f t="shared" si="69"/>
        <v>0</v>
      </c>
      <c r="P86" s="4">
        <f t="shared" si="70"/>
        <v>0</v>
      </c>
      <c r="Q86" s="4">
        <f t="shared" si="71"/>
        <v>0</v>
      </c>
      <c r="R86">
        <f t="shared" si="46"/>
        <v>0</v>
      </c>
      <c r="S86" s="4">
        <f t="shared" si="47"/>
        <v>0</v>
      </c>
      <c r="T86" s="15">
        <f t="shared" si="48"/>
        <v>0</v>
      </c>
      <c r="U86" s="4">
        <f t="shared" si="49"/>
        <v>0</v>
      </c>
      <c r="V86" s="4">
        <f t="shared" si="50"/>
        <v>0</v>
      </c>
      <c r="W86" s="4">
        <f t="shared" si="51"/>
        <v>0</v>
      </c>
      <c r="X86" s="6">
        <f t="shared" si="52"/>
        <v>0</v>
      </c>
      <c r="Y86" s="4">
        <f t="shared" si="53"/>
        <v>0</v>
      </c>
      <c r="Z86" s="6">
        <f t="shared" si="54"/>
        <v>0</v>
      </c>
      <c r="AA86" s="18">
        <f t="shared" si="55"/>
        <v>0</v>
      </c>
      <c r="AB86" s="9" t="str">
        <f t="shared" si="72"/>
        <v>0</v>
      </c>
      <c r="AC86" s="9" t="str">
        <f>_xlfn.XLOOKUP(R86,Sheet2!$H$3:$H$258,Sheet2!$I$3:$I$258,"-----")</f>
        <v>0</v>
      </c>
      <c r="AD86" s="9" t="str">
        <f>_xlfn.XLOOKUP(VALUE(AE86),Sheet2!$N$3:$N$1000,Sheet2!$O$3:$O$1000,"********")</f>
        <v>********</v>
      </c>
      <c r="AE86" t="str">
        <f t="shared" si="66"/>
        <v>157</v>
      </c>
      <c r="AF86" s="9" t="str">
        <f>IF(R86&lt;200,"+"&amp;TEXT(R86,"0"),"-"&amp;TEXT(_xlfn.XLOOKUP(R86,Sheet2!$K$3:$K$130,Sheet2!$L$3:$L$130,"-----"),"0"))</f>
        <v>+0</v>
      </c>
      <c r="AG86" s="9" t="str">
        <f t="shared" si="73"/>
        <v/>
      </c>
      <c r="AH86" s="9" t="str">
        <f t="shared" si="74"/>
        <v>JMP 0</v>
      </c>
      <c r="AI86" t="str">
        <f t="shared" si="75"/>
        <v>0,0</v>
      </c>
      <c r="AJ86" s="16" t="str">
        <f t="shared" si="76"/>
        <v>0</v>
      </c>
      <c r="AK86" t="str">
        <f t="shared" si="77"/>
        <v>COM 0,0</v>
      </c>
      <c r="AL86" s="4" t="str">
        <f t="shared" si="78"/>
        <v>COM</v>
      </c>
      <c r="AM86" s="4" t="str">
        <f t="shared" si="79"/>
        <v/>
      </c>
      <c r="AN86" s="4" t="str">
        <f t="shared" si="80"/>
        <v/>
      </c>
      <c r="AO86" s="4" t="str">
        <f t="shared" si="81"/>
        <v/>
      </c>
      <c r="AP86" s="15" t="str">
        <f t="shared" si="82"/>
        <v/>
      </c>
      <c r="AQ86" s="9" t="str">
        <f>_xlfn.XLOOKUP(D86,Sheet2!$E$3:$E$101,Sheet2!$F$3:$F$101,"******************")</f>
        <v>0</v>
      </c>
      <c r="AR86" s="33" t="str">
        <f t="shared" si="67"/>
        <v>NIO 0</v>
      </c>
      <c r="AS86" s="9" t="str">
        <f t="shared" si="68"/>
        <v>DOC</v>
      </c>
      <c r="AT86" s="4">
        <f t="shared" si="83"/>
        <v>0</v>
      </c>
      <c r="AU86" s="6">
        <f t="shared" si="84"/>
        <v>0</v>
      </c>
      <c r="AV86" s="4" t="str">
        <f t="shared" si="85"/>
        <v/>
      </c>
      <c r="AW86" s="4">
        <f t="shared" si="86"/>
        <v>0</v>
      </c>
      <c r="AX86" s="4" t="str">
        <f>_xlfn.XLOOKUP(AW86,Sheet2!$Q$3:$Q$66,Sheet2!$R$3:$R$66,"**")</f>
        <v>0</v>
      </c>
      <c r="AY86" s="4">
        <f t="shared" si="87"/>
        <v>0</v>
      </c>
      <c r="AZ86" s="16" t="str">
        <f t="shared" si="88"/>
        <v>SKPBN</v>
      </c>
    </row>
    <row r="87" spans="1:52" x14ac:dyDescent="0.35">
      <c r="B87" s="3">
        <f t="shared" si="56"/>
        <v>37</v>
      </c>
      <c r="C87" s="1">
        <f t="shared" si="57"/>
        <v>160</v>
      </c>
      <c r="D87" s="2">
        <v>6330</v>
      </c>
      <c r="E87" s="2" t="str">
        <f>_xlfn.XLOOKUP(C87,Sheet2!$N$3:$N$1000,Sheet2!$O$3:$O$1000,"")</f>
        <v/>
      </c>
      <c r="F87" s="9"/>
      <c r="G87" s="4" t="str">
        <f t="shared" si="58"/>
        <v>14</v>
      </c>
      <c r="H87" s="4">
        <f t="shared" si="59"/>
        <v>330</v>
      </c>
      <c r="I87" s="6">
        <f t="shared" si="60"/>
        <v>0</v>
      </c>
      <c r="J87" s="6">
        <f t="shared" si="61"/>
        <v>0</v>
      </c>
      <c r="K87" s="6">
        <f t="shared" si="62"/>
        <v>6</v>
      </c>
      <c r="L87" s="6">
        <f t="shared" si="63"/>
        <v>3</v>
      </c>
      <c r="M87" s="6">
        <f t="shared" si="64"/>
        <v>3</v>
      </c>
      <c r="N87" s="6">
        <f t="shared" si="65"/>
        <v>0</v>
      </c>
      <c r="O87" s="13">
        <f t="shared" si="69"/>
        <v>1</v>
      </c>
      <c r="P87" s="4">
        <f t="shared" si="70"/>
        <v>0</v>
      </c>
      <c r="Q87" s="4">
        <f t="shared" si="71"/>
        <v>1</v>
      </c>
      <c r="R87">
        <f t="shared" si="46"/>
        <v>330</v>
      </c>
      <c r="S87" s="4">
        <f t="shared" si="47"/>
        <v>0</v>
      </c>
      <c r="T87" s="15">
        <f t="shared" si="48"/>
        <v>1</v>
      </c>
      <c r="U87" s="4">
        <f t="shared" si="49"/>
        <v>0</v>
      </c>
      <c r="V87" s="4">
        <f t="shared" si="50"/>
        <v>1</v>
      </c>
      <c r="W87" s="4">
        <f t="shared" si="51"/>
        <v>4</v>
      </c>
      <c r="X87" s="6">
        <f t="shared" si="52"/>
        <v>3</v>
      </c>
      <c r="Y87" s="4">
        <f t="shared" si="53"/>
        <v>1</v>
      </c>
      <c r="Z87" s="6">
        <f t="shared" si="54"/>
        <v>1</v>
      </c>
      <c r="AA87" s="18">
        <f t="shared" si="55"/>
        <v>0</v>
      </c>
      <c r="AB87" s="9" t="str">
        <f t="shared" si="72"/>
        <v>*****</v>
      </c>
      <c r="AC87" s="9" t="str">
        <f>_xlfn.XLOOKUP(R87,Sheet2!$H$3:$H$258,Sheet2!$I$3:$I$258,"-----")</f>
        <v>*****</v>
      </c>
      <c r="AD87" s="9" t="str">
        <f>_xlfn.XLOOKUP(VALUE(AE87),Sheet2!$N$3:$N$1000,Sheet2!$O$3:$O$1000,"********")</f>
        <v>********</v>
      </c>
      <c r="AE87" t="str">
        <f t="shared" si="66"/>
        <v>110</v>
      </c>
      <c r="AF87" s="9" t="str">
        <f>IF(R87&lt;200,"+"&amp;TEXT(R87,"0"),"-"&amp;TEXT(_xlfn.XLOOKUP(R87,Sheet2!$K$3:$K$130,Sheet2!$L$3:$L$130,"-----"),"0"))</f>
        <v>-50</v>
      </c>
      <c r="AG87" s="9" t="str">
        <f t="shared" si="73"/>
        <v>@</v>
      </c>
      <c r="AH87" s="9" t="str">
        <f t="shared" si="74"/>
        <v>JSR @*****</v>
      </c>
      <c r="AI87" t="str">
        <f t="shared" si="75"/>
        <v>1,@*****</v>
      </c>
      <c r="AJ87" s="16" t="str">
        <f t="shared" si="76"/>
        <v>@*****</v>
      </c>
      <c r="AK87" t="str">
        <f t="shared" si="77"/>
        <v>ADCZS# 0,1</v>
      </c>
      <c r="AL87" s="4" t="str">
        <f t="shared" si="78"/>
        <v>ADC</v>
      </c>
      <c r="AM87" s="4" t="str">
        <f t="shared" si="79"/>
        <v>S</v>
      </c>
      <c r="AN87" s="4" t="str">
        <f t="shared" si="80"/>
        <v>Z</v>
      </c>
      <c r="AO87" s="4" t="str">
        <f t="shared" si="81"/>
        <v>#</v>
      </c>
      <c r="AP87" s="15" t="str">
        <f t="shared" si="82"/>
        <v/>
      </c>
      <c r="AQ87" s="9" t="str">
        <f>_xlfn.XLOOKUP(D87,Sheet2!$E$3:$E$101,Sheet2!$F$3:$F$101,"******************")</f>
        <v>PRGEND</v>
      </c>
      <c r="AR87" s="33" t="str">
        <f t="shared" si="67"/>
        <v>DOBP 1,IBM1</v>
      </c>
      <c r="AS87" s="9" t="str">
        <f t="shared" si="68"/>
        <v>DOBP</v>
      </c>
      <c r="AT87" s="4">
        <f t="shared" si="83"/>
        <v>1</v>
      </c>
      <c r="AU87" s="6">
        <f t="shared" si="84"/>
        <v>3</v>
      </c>
      <c r="AV87" s="4" t="str">
        <f t="shared" si="85"/>
        <v>P</v>
      </c>
      <c r="AW87" s="4">
        <f t="shared" si="86"/>
        <v>30</v>
      </c>
      <c r="AX87" s="4" t="str">
        <f>_xlfn.XLOOKUP(AW87,Sheet2!$Q$3:$Q$66,Sheet2!$R$3:$R$66,"**")</f>
        <v>IBM1</v>
      </c>
      <c r="AY87" s="4">
        <f t="shared" si="87"/>
        <v>4</v>
      </c>
      <c r="AZ87" s="16" t="str">
        <f t="shared" si="88"/>
        <v>SKPDZ</v>
      </c>
    </row>
    <row r="88" spans="1:52" x14ac:dyDescent="0.35">
      <c r="B88" s="3">
        <f t="shared" si="56"/>
        <v>38</v>
      </c>
      <c r="C88" s="1">
        <f t="shared" si="57"/>
        <v>161</v>
      </c>
      <c r="D88" s="2">
        <v>160037</v>
      </c>
      <c r="E88" s="2" t="str">
        <f>_xlfn.XLOOKUP(C88,Sheet2!$N$3:$N$1000,Sheet2!$O$3:$O$1000,"")</f>
        <v/>
      </c>
      <c r="F88" s="9"/>
      <c r="G88" s="4" t="str">
        <f t="shared" si="58"/>
        <v>340</v>
      </c>
      <c r="H88" s="4">
        <f t="shared" si="59"/>
        <v>37</v>
      </c>
      <c r="I88" s="6">
        <f t="shared" si="60"/>
        <v>1</v>
      </c>
      <c r="J88" s="6">
        <f t="shared" si="61"/>
        <v>6</v>
      </c>
      <c r="K88" s="6">
        <f t="shared" si="62"/>
        <v>0</v>
      </c>
      <c r="L88" s="6">
        <f t="shared" si="63"/>
        <v>0</v>
      </c>
      <c r="M88" s="6">
        <f t="shared" si="64"/>
        <v>3</v>
      </c>
      <c r="N88" s="6">
        <f t="shared" si="65"/>
        <v>7</v>
      </c>
      <c r="O88" s="13">
        <f t="shared" si="69"/>
        <v>28</v>
      </c>
      <c r="P88" s="4">
        <f t="shared" si="70"/>
        <v>7</v>
      </c>
      <c r="Q88" s="4">
        <f t="shared" si="71"/>
        <v>0</v>
      </c>
      <c r="R88">
        <f t="shared" si="46"/>
        <v>37</v>
      </c>
      <c r="S88" s="4">
        <f t="shared" si="47"/>
        <v>0</v>
      </c>
      <c r="T88" s="15">
        <f t="shared" si="48"/>
        <v>0</v>
      </c>
      <c r="U88" s="4">
        <f t="shared" si="49"/>
        <v>3</v>
      </c>
      <c r="V88" s="4">
        <f t="shared" si="50"/>
        <v>0</v>
      </c>
      <c r="W88" s="4">
        <f t="shared" si="51"/>
        <v>0</v>
      </c>
      <c r="X88" s="6">
        <f t="shared" si="52"/>
        <v>0</v>
      </c>
      <c r="Y88" s="4">
        <f t="shared" si="53"/>
        <v>1</v>
      </c>
      <c r="Z88" s="6">
        <f t="shared" si="54"/>
        <v>1</v>
      </c>
      <c r="AA88" s="18">
        <f t="shared" si="55"/>
        <v>7</v>
      </c>
      <c r="AB88" s="9" t="str">
        <f t="shared" si="72"/>
        <v>*****</v>
      </c>
      <c r="AC88" s="9" t="str">
        <f>_xlfn.XLOOKUP(R88,Sheet2!$H$3:$H$258,Sheet2!$I$3:$I$258,"-----")</f>
        <v>*****</v>
      </c>
      <c r="AD88" s="9" t="str">
        <f>_xlfn.XLOOKUP(VALUE(AE88),Sheet2!$N$3:$N$1000,Sheet2!$O$3:$O$1000,"********")</f>
        <v>********</v>
      </c>
      <c r="AE88" t="str">
        <f t="shared" si="66"/>
        <v>220</v>
      </c>
      <c r="AF88" s="9" t="str">
        <f>IF(R88&lt;200,"+"&amp;TEXT(R88,"0"),"-"&amp;TEXT(_xlfn.XLOOKUP(R88,Sheet2!$K$3:$K$130,Sheet2!$L$3:$L$130,"-----"),"0"))</f>
        <v>+37</v>
      </c>
      <c r="AG88" s="9" t="str">
        <f t="shared" si="73"/>
        <v/>
      </c>
      <c r="AH88" s="9" t="str">
        <f t="shared" si="74"/>
        <v>JMP *****</v>
      </c>
      <c r="AI88" t="str">
        <f t="shared" si="75"/>
        <v>0,*****</v>
      </c>
      <c r="AJ88" s="16" t="str">
        <f t="shared" si="76"/>
        <v>*****</v>
      </c>
      <c r="AK88" t="str">
        <f t="shared" si="77"/>
        <v>COMZ# 3,0,SBN</v>
      </c>
      <c r="AL88" s="4" t="str">
        <f t="shared" si="78"/>
        <v>COM</v>
      </c>
      <c r="AM88" s="4" t="str">
        <f t="shared" si="79"/>
        <v/>
      </c>
      <c r="AN88" s="4" t="str">
        <f t="shared" si="80"/>
        <v>Z</v>
      </c>
      <c r="AO88" s="4" t="str">
        <f t="shared" si="81"/>
        <v>#</v>
      </c>
      <c r="AP88" s="15" t="str">
        <f t="shared" si="82"/>
        <v>,SBN</v>
      </c>
      <c r="AQ88" s="9" t="str">
        <f>_xlfn.XLOOKUP(D88,Sheet2!$E$3:$E$101,Sheet2!$F$3:$F$101,"******************")</f>
        <v>******************</v>
      </c>
      <c r="AR88" s="33" t="str">
        <f t="shared" si="67"/>
        <v>NIO **</v>
      </c>
      <c r="AS88" s="9" t="str">
        <f t="shared" si="68"/>
        <v>DOC</v>
      </c>
      <c r="AT88" s="4">
        <f t="shared" si="83"/>
        <v>0</v>
      </c>
      <c r="AU88" s="6">
        <f t="shared" si="84"/>
        <v>0</v>
      </c>
      <c r="AV88" s="4" t="str">
        <f t="shared" si="85"/>
        <v/>
      </c>
      <c r="AW88" s="4">
        <f t="shared" si="86"/>
        <v>37</v>
      </c>
      <c r="AX88" s="4" t="str">
        <f>_xlfn.XLOOKUP(AW88,Sheet2!$Q$3:$Q$66,Sheet2!$R$3:$R$66,"**")</f>
        <v>**</v>
      </c>
      <c r="AY88" s="4">
        <f t="shared" si="87"/>
        <v>0</v>
      </c>
      <c r="AZ88" s="16" t="str">
        <f t="shared" si="88"/>
        <v>SKPBN</v>
      </c>
    </row>
    <row r="89" spans="1:52" x14ac:dyDescent="0.35">
      <c r="B89" s="3">
        <f t="shared" si="56"/>
        <v>39</v>
      </c>
      <c r="C89" s="1">
        <f t="shared" si="57"/>
        <v>162</v>
      </c>
      <c r="D89" s="2">
        <v>60033</v>
      </c>
      <c r="E89" s="2" t="str">
        <f>_xlfn.XLOOKUP(C89,Sheet2!$N$3:$N$1000,Sheet2!$O$3:$O$1000,"")</f>
        <v/>
      </c>
      <c r="F89" s="9"/>
      <c r="G89" s="4" t="str">
        <f t="shared" si="58"/>
        <v>140</v>
      </c>
      <c r="H89" s="4">
        <f t="shared" si="59"/>
        <v>33</v>
      </c>
      <c r="I89" s="6">
        <f t="shared" si="60"/>
        <v>0</v>
      </c>
      <c r="J89" s="6">
        <f t="shared" si="61"/>
        <v>6</v>
      </c>
      <c r="K89" s="6">
        <f t="shared" si="62"/>
        <v>0</v>
      </c>
      <c r="L89" s="6">
        <f t="shared" si="63"/>
        <v>0</v>
      </c>
      <c r="M89" s="6">
        <f t="shared" si="64"/>
        <v>3</v>
      </c>
      <c r="N89" s="6">
        <f t="shared" si="65"/>
        <v>3</v>
      </c>
      <c r="O89" s="13">
        <f t="shared" si="69"/>
        <v>12</v>
      </c>
      <c r="P89" s="4">
        <f t="shared" si="70"/>
        <v>3</v>
      </c>
      <c r="Q89" s="4">
        <f t="shared" si="71"/>
        <v>0</v>
      </c>
      <c r="R89">
        <f t="shared" si="46"/>
        <v>33</v>
      </c>
      <c r="S89" s="4">
        <f t="shared" si="47"/>
        <v>0</v>
      </c>
      <c r="T89" s="15">
        <f t="shared" si="48"/>
        <v>0</v>
      </c>
      <c r="U89" s="4">
        <f t="shared" si="49"/>
        <v>3</v>
      </c>
      <c r="V89" s="4">
        <f t="shared" si="50"/>
        <v>0</v>
      </c>
      <c r="W89" s="4">
        <f t="shared" si="51"/>
        <v>0</v>
      </c>
      <c r="X89" s="6">
        <f t="shared" si="52"/>
        <v>0</v>
      </c>
      <c r="Y89" s="4">
        <f t="shared" si="53"/>
        <v>1</v>
      </c>
      <c r="Z89" s="6">
        <f t="shared" si="54"/>
        <v>1</v>
      </c>
      <c r="AA89" s="18">
        <f t="shared" si="55"/>
        <v>3</v>
      </c>
      <c r="AB89" s="9" t="str">
        <f t="shared" si="72"/>
        <v>*****</v>
      </c>
      <c r="AC89" s="9" t="str">
        <f>_xlfn.XLOOKUP(R89,Sheet2!$H$3:$H$258,Sheet2!$I$3:$I$258,"-----")</f>
        <v>*****</v>
      </c>
      <c r="AD89" s="9" t="str">
        <f>_xlfn.XLOOKUP(VALUE(AE89),Sheet2!$N$3:$N$1000,Sheet2!$O$3:$O$1000,"********")</f>
        <v>********</v>
      </c>
      <c r="AE89" t="str">
        <f t="shared" si="66"/>
        <v>215</v>
      </c>
      <c r="AF89" s="9" t="str">
        <f>IF(R89&lt;200,"+"&amp;TEXT(R89,"0"),"-"&amp;TEXT(_xlfn.XLOOKUP(R89,Sheet2!$K$3:$K$130,Sheet2!$L$3:$L$130,"-----"),"0"))</f>
        <v>+33</v>
      </c>
      <c r="AG89" s="9" t="str">
        <f t="shared" si="73"/>
        <v/>
      </c>
      <c r="AH89" s="9" t="str">
        <f t="shared" si="74"/>
        <v>JMP *****</v>
      </c>
      <c r="AI89" t="str">
        <f t="shared" si="75"/>
        <v>0,*****</v>
      </c>
      <c r="AJ89" s="16" t="str">
        <f t="shared" si="76"/>
        <v>*****</v>
      </c>
      <c r="AK89" t="str">
        <f t="shared" si="77"/>
        <v>COMZ# 3,0,SNC</v>
      </c>
      <c r="AL89" s="4" t="str">
        <f t="shared" si="78"/>
        <v>COM</v>
      </c>
      <c r="AM89" s="4" t="str">
        <f t="shared" si="79"/>
        <v/>
      </c>
      <c r="AN89" s="4" t="str">
        <f t="shared" si="80"/>
        <v>Z</v>
      </c>
      <c r="AO89" s="4" t="str">
        <f t="shared" si="81"/>
        <v>#</v>
      </c>
      <c r="AP89" s="15" t="str">
        <f t="shared" si="82"/>
        <v>,SNC</v>
      </c>
      <c r="AQ89" s="9" t="str">
        <f>_xlfn.XLOOKUP(D89,Sheet2!$E$3:$E$101,Sheet2!$F$3:$F$101,"******************")</f>
        <v>******************</v>
      </c>
      <c r="AR89" s="33" t="str">
        <f t="shared" si="67"/>
        <v>NIO DSKP</v>
      </c>
      <c r="AS89" s="9" t="str">
        <f t="shared" si="68"/>
        <v>DOC</v>
      </c>
      <c r="AT89" s="4">
        <f t="shared" si="83"/>
        <v>0</v>
      </c>
      <c r="AU89" s="6">
        <f t="shared" si="84"/>
        <v>0</v>
      </c>
      <c r="AV89" s="4" t="str">
        <f t="shared" si="85"/>
        <v/>
      </c>
      <c r="AW89" s="4">
        <f t="shared" si="86"/>
        <v>33</v>
      </c>
      <c r="AX89" s="4" t="str">
        <f>_xlfn.XLOOKUP(AW89,Sheet2!$Q$3:$Q$66,Sheet2!$R$3:$R$66,"**")</f>
        <v>DSKP</v>
      </c>
      <c r="AY89" s="4">
        <f t="shared" si="87"/>
        <v>0</v>
      </c>
      <c r="AZ89" s="16" t="str">
        <f t="shared" si="88"/>
        <v>SKPBN</v>
      </c>
    </row>
    <row r="90" spans="1:52" x14ac:dyDescent="0.35">
      <c r="B90" s="3">
        <f t="shared" si="56"/>
        <v>40</v>
      </c>
      <c r="C90" s="1">
        <f t="shared" si="57"/>
        <v>163</v>
      </c>
      <c r="D90" s="2">
        <v>177700</v>
      </c>
      <c r="E90" s="2" t="str">
        <f>_xlfn.XLOOKUP(C90,Sheet2!$N$3:$N$1000,Sheet2!$O$3:$O$1000,"")</f>
        <v/>
      </c>
      <c r="F90" s="9"/>
      <c r="G90" s="4" t="str">
        <f t="shared" si="58"/>
        <v>377</v>
      </c>
      <c r="H90" s="4">
        <f t="shared" si="59"/>
        <v>300</v>
      </c>
      <c r="I90" s="6">
        <f t="shared" si="60"/>
        <v>1</v>
      </c>
      <c r="J90" s="6">
        <f t="shared" si="61"/>
        <v>7</v>
      </c>
      <c r="K90" s="6">
        <f t="shared" si="62"/>
        <v>7</v>
      </c>
      <c r="L90" s="6">
        <f t="shared" si="63"/>
        <v>7</v>
      </c>
      <c r="M90" s="6">
        <f t="shared" si="64"/>
        <v>0</v>
      </c>
      <c r="N90" s="6">
        <f t="shared" si="65"/>
        <v>0</v>
      </c>
      <c r="O90" s="13">
        <f t="shared" si="69"/>
        <v>31</v>
      </c>
      <c r="P90" s="4">
        <f t="shared" si="70"/>
        <v>7</v>
      </c>
      <c r="Q90" s="4">
        <f t="shared" si="71"/>
        <v>3</v>
      </c>
      <c r="R90">
        <f t="shared" si="46"/>
        <v>300</v>
      </c>
      <c r="S90" s="4">
        <f t="shared" si="47"/>
        <v>3</v>
      </c>
      <c r="T90" s="15">
        <f t="shared" si="48"/>
        <v>1</v>
      </c>
      <c r="U90" s="4">
        <f t="shared" si="49"/>
        <v>3</v>
      </c>
      <c r="V90" s="4">
        <f t="shared" si="50"/>
        <v>3</v>
      </c>
      <c r="W90" s="4">
        <f t="shared" si="51"/>
        <v>7</v>
      </c>
      <c r="X90" s="6">
        <f t="shared" si="52"/>
        <v>3</v>
      </c>
      <c r="Y90" s="4">
        <f t="shared" si="53"/>
        <v>0</v>
      </c>
      <c r="Z90" s="6">
        <f t="shared" si="54"/>
        <v>0</v>
      </c>
      <c r="AA90" s="18">
        <f t="shared" si="55"/>
        <v>0</v>
      </c>
      <c r="AB90" s="9" t="str">
        <f t="shared" si="72"/>
        <v>-100,3</v>
      </c>
      <c r="AC90" s="9" t="str">
        <f>_xlfn.XLOOKUP(R90,Sheet2!$H$3:$H$258,Sheet2!$I$3:$I$258,"-----")</f>
        <v>*****</v>
      </c>
      <c r="AD90" s="9" t="str">
        <f>_xlfn.XLOOKUP(VALUE(AE90),Sheet2!$N$3:$N$1000,Sheet2!$O$3:$O$1000,"********")</f>
        <v>********</v>
      </c>
      <c r="AE90" t="str">
        <f t="shared" si="66"/>
        <v>63</v>
      </c>
      <c r="AF90" s="9" t="str">
        <f>IF(R90&lt;200,"+"&amp;TEXT(R90,"0"),"-"&amp;TEXT(_xlfn.XLOOKUP(R90,Sheet2!$K$3:$K$130,Sheet2!$L$3:$L$130,"-----"),"0"))</f>
        <v>-100</v>
      </c>
      <c r="AG90" s="9" t="str">
        <f t="shared" si="73"/>
        <v>@</v>
      </c>
      <c r="AH90" s="9" t="str">
        <f t="shared" si="74"/>
        <v>DSZ @-100,3</v>
      </c>
      <c r="AI90" t="str">
        <f t="shared" si="75"/>
        <v>3,@-100,3</v>
      </c>
      <c r="AJ90" s="16" t="str">
        <f t="shared" si="76"/>
        <v>@-100,3</v>
      </c>
      <c r="AK90" t="str">
        <f t="shared" si="77"/>
        <v>ANDS 3,3</v>
      </c>
      <c r="AL90" s="4" t="str">
        <f t="shared" si="78"/>
        <v>AND</v>
      </c>
      <c r="AM90" s="4" t="str">
        <f t="shared" si="79"/>
        <v>S</v>
      </c>
      <c r="AN90" s="4" t="str">
        <f t="shared" si="80"/>
        <v/>
      </c>
      <c r="AO90" s="4" t="str">
        <f t="shared" si="81"/>
        <v/>
      </c>
      <c r="AP90" s="15" t="str">
        <f t="shared" si="82"/>
        <v/>
      </c>
      <c r="AQ90" s="9" t="str">
        <f>_xlfn.XLOOKUP(D90,Sheet2!$E$3:$E$101,Sheet2!$F$3:$F$101,"******************")</f>
        <v>******************</v>
      </c>
      <c r="AR90" s="33" t="str">
        <f t="shared" si="67"/>
        <v>SKPDZ 0</v>
      </c>
      <c r="AS90" s="9" t="str">
        <f t="shared" si="68"/>
        <v>DOCP</v>
      </c>
      <c r="AT90" s="4">
        <f t="shared" si="83"/>
        <v>3</v>
      </c>
      <c r="AU90" s="6">
        <f t="shared" si="84"/>
        <v>3</v>
      </c>
      <c r="AV90" s="4" t="str">
        <f t="shared" si="85"/>
        <v>P</v>
      </c>
      <c r="AW90" s="4">
        <f t="shared" si="86"/>
        <v>0</v>
      </c>
      <c r="AX90" s="4" t="str">
        <f>_xlfn.XLOOKUP(AW90,Sheet2!$Q$3:$Q$66,Sheet2!$R$3:$R$66,"**")</f>
        <v>0</v>
      </c>
      <c r="AY90" s="4">
        <f t="shared" si="87"/>
        <v>7</v>
      </c>
      <c r="AZ90" s="16" t="str">
        <f t="shared" si="88"/>
        <v>SKPDZ</v>
      </c>
    </row>
    <row r="91" spans="1:52" x14ac:dyDescent="0.35">
      <c r="B91" s="3">
        <f t="shared" si="56"/>
        <v>41</v>
      </c>
      <c r="C91" s="1">
        <f t="shared" si="57"/>
        <v>164</v>
      </c>
      <c r="D91" s="2">
        <v>0</v>
      </c>
      <c r="E91" s="2" t="str">
        <f>_xlfn.XLOOKUP(C91,Sheet2!$N$3:$N$1000,Sheet2!$O$3:$O$1000,"")</f>
        <v/>
      </c>
      <c r="F91" s="9"/>
      <c r="G91" s="4" t="str">
        <f t="shared" si="58"/>
        <v>0</v>
      </c>
      <c r="H91" s="4">
        <f t="shared" si="59"/>
        <v>0</v>
      </c>
      <c r="I91" s="6">
        <f t="shared" si="60"/>
        <v>0</v>
      </c>
      <c r="J91" s="6">
        <f t="shared" si="61"/>
        <v>0</v>
      </c>
      <c r="K91" s="6">
        <f t="shared" si="62"/>
        <v>0</v>
      </c>
      <c r="L91" s="6">
        <f t="shared" si="63"/>
        <v>0</v>
      </c>
      <c r="M91" s="6">
        <f t="shared" si="64"/>
        <v>0</v>
      </c>
      <c r="N91" s="6">
        <f t="shared" si="65"/>
        <v>0</v>
      </c>
      <c r="O91" s="13">
        <f t="shared" si="69"/>
        <v>0</v>
      </c>
      <c r="P91" s="4">
        <f t="shared" si="70"/>
        <v>0</v>
      </c>
      <c r="Q91" s="4">
        <f t="shared" si="71"/>
        <v>0</v>
      </c>
      <c r="R91">
        <f t="shared" si="46"/>
        <v>0</v>
      </c>
      <c r="S91" s="4">
        <f t="shared" si="47"/>
        <v>0</v>
      </c>
      <c r="T91" s="15">
        <f t="shared" si="48"/>
        <v>0</v>
      </c>
      <c r="U91" s="4">
        <f t="shared" si="49"/>
        <v>0</v>
      </c>
      <c r="V91" s="4">
        <f t="shared" si="50"/>
        <v>0</v>
      </c>
      <c r="W91" s="4">
        <f t="shared" si="51"/>
        <v>0</v>
      </c>
      <c r="X91" s="6">
        <f t="shared" si="52"/>
        <v>0</v>
      </c>
      <c r="Y91" s="4">
        <f t="shared" si="53"/>
        <v>0</v>
      </c>
      <c r="Z91" s="6">
        <f t="shared" si="54"/>
        <v>0</v>
      </c>
      <c r="AA91" s="18">
        <f t="shared" si="55"/>
        <v>0</v>
      </c>
      <c r="AB91" s="9" t="str">
        <f t="shared" si="72"/>
        <v>0</v>
      </c>
      <c r="AC91" s="9" t="str">
        <f>_xlfn.XLOOKUP(R91,Sheet2!$H$3:$H$258,Sheet2!$I$3:$I$258,"-----")</f>
        <v>0</v>
      </c>
      <c r="AD91" s="9" t="str">
        <f>_xlfn.XLOOKUP(VALUE(AE91),Sheet2!$N$3:$N$1000,Sheet2!$O$3:$O$1000,"********")</f>
        <v>********</v>
      </c>
      <c r="AE91" t="str">
        <f t="shared" si="66"/>
        <v>164</v>
      </c>
      <c r="AF91" s="9" t="str">
        <f>IF(R91&lt;200,"+"&amp;TEXT(R91,"0"),"-"&amp;TEXT(_xlfn.XLOOKUP(R91,Sheet2!$K$3:$K$130,Sheet2!$L$3:$L$130,"-----"),"0"))</f>
        <v>+0</v>
      </c>
      <c r="AG91" s="9" t="str">
        <f t="shared" si="73"/>
        <v/>
      </c>
      <c r="AH91" s="9" t="str">
        <f t="shared" si="74"/>
        <v>JMP 0</v>
      </c>
      <c r="AI91" t="str">
        <f t="shared" si="75"/>
        <v>0,0</v>
      </c>
      <c r="AJ91" s="16" t="str">
        <f t="shared" si="76"/>
        <v>0</v>
      </c>
      <c r="AK91" t="str">
        <f t="shared" si="77"/>
        <v>COM 0,0</v>
      </c>
      <c r="AL91" s="4" t="str">
        <f t="shared" si="78"/>
        <v>COM</v>
      </c>
      <c r="AM91" s="4" t="str">
        <f t="shared" si="79"/>
        <v/>
      </c>
      <c r="AN91" s="4" t="str">
        <f t="shared" si="80"/>
        <v/>
      </c>
      <c r="AO91" s="4" t="str">
        <f t="shared" si="81"/>
        <v/>
      </c>
      <c r="AP91" s="15" t="str">
        <f t="shared" si="82"/>
        <v/>
      </c>
      <c r="AQ91" s="9" t="str">
        <f>_xlfn.XLOOKUP(D91,Sheet2!$E$3:$E$101,Sheet2!$F$3:$F$101,"******************")</f>
        <v>0</v>
      </c>
      <c r="AR91" s="33" t="str">
        <f t="shared" si="67"/>
        <v>NIO 0</v>
      </c>
      <c r="AS91" s="9" t="str">
        <f t="shared" si="68"/>
        <v>DOC</v>
      </c>
      <c r="AT91" s="4">
        <f t="shared" si="83"/>
        <v>0</v>
      </c>
      <c r="AU91" s="6">
        <f t="shared" si="84"/>
        <v>0</v>
      </c>
      <c r="AV91" s="4" t="str">
        <f t="shared" si="85"/>
        <v/>
      </c>
      <c r="AW91" s="4">
        <f t="shared" si="86"/>
        <v>0</v>
      </c>
      <c r="AX91" s="4" t="str">
        <f>_xlfn.XLOOKUP(AW91,Sheet2!$Q$3:$Q$66,Sheet2!$R$3:$R$66,"**")</f>
        <v>0</v>
      </c>
      <c r="AY91" s="4">
        <f t="shared" si="87"/>
        <v>0</v>
      </c>
      <c r="AZ91" s="16" t="str">
        <f t="shared" si="88"/>
        <v>SKPBN</v>
      </c>
    </row>
    <row r="92" spans="1:52" x14ac:dyDescent="0.35">
      <c r="B92" s="3">
        <f t="shared" si="56"/>
        <v>42</v>
      </c>
      <c r="C92" s="1">
        <f t="shared" si="57"/>
        <v>165</v>
      </c>
      <c r="D92" s="2">
        <v>5436</v>
      </c>
      <c r="E92" s="2" t="str">
        <f>_xlfn.XLOOKUP(C92,Sheet2!$N$3:$N$1000,Sheet2!$O$3:$O$1000,"")</f>
        <v/>
      </c>
      <c r="F92" s="9"/>
      <c r="G92" s="4" t="str">
        <f t="shared" si="58"/>
        <v>13</v>
      </c>
      <c r="H92" s="4">
        <f t="shared" si="59"/>
        <v>36</v>
      </c>
      <c r="I92" s="6">
        <f t="shared" si="60"/>
        <v>0</v>
      </c>
      <c r="J92" s="6">
        <f t="shared" si="61"/>
        <v>0</v>
      </c>
      <c r="K92" s="6">
        <f t="shared" si="62"/>
        <v>5</v>
      </c>
      <c r="L92" s="6">
        <f t="shared" si="63"/>
        <v>4</v>
      </c>
      <c r="M92" s="6">
        <f t="shared" si="64"/>
        <v>3</v>
      </c>
      <c r="N92" s="6">
        <f t="shared" si="65"/>
        <v>6</v>
      </c>
      <c r="O92" s="13">
        <f t="shared" si="69"/>
        <v>1</v>
      </c>
      <c r="P92" s="4">
        <f t="shared" si="70"/>
        <v>0</v>
      </c>
      <c r="Q92" s="4">
        <f t="shared" si="71"/>
        <v>1</v>
      </c>
      <c r="R92">
        <f t="shared" si="46"/>
        <v>36</v>
      </c>
      <c r="S92" s="4">
        <f t="shared" si="47"/>
        <v>3</v>
      </c>
      <c r="T92" s="15">
        <f t="shared" si="48"/>
        <v>0</v>
      </c>
      <c r="U92" s="4">
        <f t="shared" si="49"/>
        <v>0</v>
      </c>
      <c r="V92" s="4">
        <f t="shared" si="50"/>
        <v>1</v>
      </c>
      <c r="W92" s="4">
        <f t="shared" si="51"/>
        <v>3</v>
      </c>
      <c r="X92" s="6">
        <f t="shared" si="52"/>
        <v>0</v>
      </c>
      <c r="Y92" s="4">
        <f t="shared" si="53"/>
        <v>1</v>
      </c>
      <c r="Z92" s="6">
        <f t="shared" si="54"/>
        <v>1</v>
      </c>
      <c r="AA92" s="18">
        <f t="shared" si="55"/>
        <v>6</v>
      </c>
      <c r="AB92" s="9" t="str">
        <f t="shared" si="72"/>
        <v>+36,3</v>
      </c>
      <c r="AC92" s="9" t="str">
        <f>_xlfn.XLOOKUP(R92,Sheet2!$H$3:$H$258,Sheet2!$I$3:$I$258,"-----")</f>
        <v>*****</v>
      </c>
      <c r="AD92" s="9" t="str">
        <f>_xlfn.XLOOKUP(VALUE(AE92),Sheet2!$N$3:$N$1000,Sheet2!$O$3:$O$1000,"********")</f>
        <v>********</v>
      </c>
      <c r="AE92" t="str">
        <f t="shared" si="66"/>
        <v>223</v>
      </c>
      <c r="AF92" s="9" t="str">
        <f>IF(R92&lt;200,"+"&amp;TEXT(R92,"0"),"-"&amp;TEXT(_xlfn.XLOOKUP(R92,Sheet2!$K$3:$K$130,Sheet2!$L$3:$L$130,"-----"),"0"))</f>
        <v>+36</v>
      </c>
      <c r="AG92" s="9" t="str">
        <f t="shared" si="73"/>
        <v/>
      </c>
      <c r="AH92" s="9" t="str">
        <f t="shared" si="74"/>
        <v>JSR +36,3</v>
      </c>
      <c r="AI92" t="str">
        <f t="shared" si="75"/>
        <v>1,+36,3</v>
      </c>
      <c r="AJ92" s="16" t="str">
        <f t="shared" si="76"/>
        <v>+36,3</v>
      </c>
      <c r="AK92" t="str">
        <f t="shared" si="77"/>
        <v>INCZ# 0,1,SEZ</v>
      </c>
      <c r="AL92" s="4" t="str">
        <f t="shared" si="78"/>
        <v>INC</v>
      </c>
      <c r="AM92" s="4" t="str">
        <f t="shared" si="79"/>
        <v/>
      </c>
      <c r="AN92" s="4" t="str">
        <f t="shared" si="80"/>
        <v>Z</v>
      </c>
      <c r="AO92" s="4" t="str">
        <f t="shared" si="81"/>
        <v>#</v>
      </c>
      <c r="AP92" s="15" t="str">
        <f t="shared" si="82"/>
        <v>,SEZ</v>
      </c>
      <c r="AQ92" s="9" t="str">
        <f>_xlfn.XLOOKUP(D92,Sheet2!$E$3:$E$101,Sheet2!$F$3:$F$101,"******************")</f>
        <v>******************</v>
      </c>
      <c r="AR92" s="33" t="str">
        <f t="shared" si="67"/>
        <v>DIB 1,**</v>
      </c>
      <c r="AS92" s="9" t="str">
        <f t="shared" si="68"/>
        <v>DIB</v>
      </c>
      <c r="AT92" s="4">
        <f t="shared" si="83"/>
        <v>1</v>
      </c>
      <c r="AU92" s="6">
        <f t="shared" si="84"/>
        <v>0</v>
      </c>
      <c r="AV92" s="4" t="str">
        <f t="shared" si="85"/>
        <v/>
      </c>
      <c r="AW92" s="4">
        <f t="shared" si="86"/>
        <v>36</v>
      </c>
      <c r="AX92" s="4" t="str">
        <f>_xlfn.XLOOKUP(AW92,Sheet2!$Q$3:$Q$66,Sheet2!$R$3:$R$66,"**")</f>
        <v>**</v>
      </c>
      <c r="AY92" s="4">
        <f t="shared" si="87"/>
        <v>3</v>
      </c>
      <c r="AZ92" s="16" t="str">
        <f t="shared" si="88"/>
        <v>SKPBN</v>
      </c>
    </row>
    <row r="93" spans="1:52" x14ac:dyDescent="0.35">
      <c r="A93" s="5" t="s">
        <v>7</v>
      </c>
      <c r="B93" s="3">
        <v>2</v>
      </c>
      <c r="C93" s="1">
        <f t="shared" si="57"/>
        <v>166</v>
      </c>
      <c r="D93" s="2">
        <v>4</v>
      </c>
      <c r="E93" s="2" t="str">
        <f>_xlfn.XLOOKUP(C93,Sheet2!$N$3:$N$1000,Sheet2!$O$3:$O$1000,"")</f>
        <v/>
      </c>
      <c r="F93" s="9"/>
      <c r="G93" s="4" t="str">
        <f t="shared" si="58"/>
        <v>0</v>
      </c>
      <c r="H93" s="4">
        <f t="shared" si="59"/>
        <v>4</v>
      </c>
      <c r="I93" s="6">
        <f t="shared" si="60"/>
        <v>0</v>
      </c>
      <c r="J93" s="6">
        <f t="shared" si="61"/>
        <v>0</v>
      </c>
      <c r="K93" s="6">
        <f t="shared" si="62"/>
        <v>0</v>
      </c>
      <c r="L93" s="6">
        <f t="shared" si="63"/>
        <v>0</v>
      </c>
      <c r="M93" s="6">
        <f t="shared" si="64"/>
        <v>0</v>
      </c>
      <c r="N93" s="6">
        <f t="shared" si="65"/>
        <v>4</v>
      </c>
      <c r="O93" s="13">
        <f t="shared" si="69"/>
        <v>0</v>
      </c>
      <c r="P93" s="4">
        <f t="shared" si="70"/>
        <v>0</v>
      </c>
      <c r="Q93" s="4">
        <f t="shared" si="71"/>
        <v>0</v>
      </c>
      <c r="R93">
        <f t="shared" si="46"/>
        <v>4</v>
      </c>
      <c r="S93" s="4">
        <f t="shared" si="47"/>
        <v>0</v>
      </c>
      <c r="T93" s="15">
        <f t="shared" si="48"/>
        <v>0</v>
      </c>
      <c r="U93" s="4">
        <f t="shared" si="49"/>
        <v>0</v>
      </c>
      <c r="V93" s="4">
        <f t="shared" si="50"/>
        <v>0</v>
      </c>
      <c r="W93" s="4">
        <f t="shared" si="51"/>
        <v>0</v>
      </c>
      <c r="X93" s="6">
        <f t="shared" si="52"/>
        <v>0</v>
      </c>
      <c r="Y93" s="4">
        <f t="shared" si="53"/>
        <v>0</v>
      </c>
      <c r="Z93" s="6">
        <f t="shared" si="54"/>
        <v>0</v>
      </c>
      <c r="AA93" s="18">
        <f t="shared" si="55"/>
        <v>4</v>
      </c>
      <c r="AB93" s="9" t="str">
        <f t="shared" si="72"/>
        <v>*****</v>
      </c>
      <c r="AC93" s="9" t="str">
        <f>_xlfn.XLOOKUP(R93,Sheet2!$H$3:$H$258,Sheet2!$I$3:$I$258,"-----")</f>
        <v>*****</v>
      </c>
      <c r="AD93" s="9" t="str">
        <f>_xlfn.XLOOKUP(VALUE(AE93),Sheet2!$N$3:$N$1000,Sheet2!$O$3:$O$1000,"********")</f>
        <v>********</v>
      </c>
      <c r="AE93" t="str">
        <f t="shared" si="66"/>
        <v>172</v>
      </c>
      <c r="AF93" s="9" t="str">
        <f>IF(R93&lt;200,"+"&amp;TEXT(R93,"0"),"-"&amp;TEXT(_xlfn.XLOOKUP(R93,Sheet2!$K$3:$K$130,Sheet2!$L$3:$L$130,"-----"),"0"))</f>
        <v>+4</v>
      </c>
      <c r="AG93" s="9" t="str">
        <f t="shared" si="73"/>
        <v/>
      </c>
      <c r="AH93" s="9" t="str">
        <f t="shared" si="74"/>
        <v>JMP *****</v>
      </c>
      <c r="AI93" t="str">
        <f t="shared" si="75"/>
        <v>0,*****</v>
      </c>
      <c r="AJ93" s="16" t="str">
        <f t="shared" si="76"/>
        <v>*****</v>
      </c>
      <c r="AK93" t="str">
        <f t="shared" si="77"/>
        <v>COM 0,0,SZR</v>
      </c>
      <c r="AL93" s="4" t="str">
        <f t="shared" si="78"/>
        <v>COM</v>
      </c>
      <c r="AM93" s="4" t="str">
        <f t="shared" si="79"/>
        <v/>
      </c>
      <c r="AN93" s="4" t="str">
        <f t="shared" si="80"/>
        <v/>
      </c>
      <c r="AO93" s="4" t="str">
        <f t="shared" si="81"/>
        <v/>
      </c>
      <c r="AP93" s="15" t="str">
        <f t="shared" si="82"/>
        <v>,SZR</v>
      </c>
      <c r="AQ93" s="9" t="str">
        <f>_xlfn.XLOOKUP(D93,Sheet2!$E$3:$E$101,Sheet2!$F$3:$F$101,"******************")</f>
        <v>******************</v>
      </c>
      <c r="AR93" s="33" t="str">
        <f t="shared" si="67"/>
        <v>NIO MAP2</v>
      </c>
      <c r="AS93" s="9" t="str">
        <f t="shared" si="68"/>
        <v>DOC</v>
      </c>
      <c r="AT93" s="4">
        <f t="shared" si="83"/>
        <v>0</v>
      </c>
      <c r="AU93" s="6">
        <f t="shared" si="84"/>
        <v>0</v>
      </c>
      <c r="AV93" s="4" t="str">
        <f t="shared" si="85"/>
        <v/>
      </c>
      <c r="AW93" s="4">
        <f t="shared" si="86"/>
        <v>4</v>
      </c>
      <c r="AX93" s="4" t="str">
        <f>_xlfn.XLOOKUP(AW93,Sheet2!$Q$3:$Q$66,Sheet2!$R$3:$R$66,"**")</f>
        <v>MAP2</v>
      </c>
      <c r="AY93" s="4">
        <f t="shared" si="87"/>
        <v>0</v>
      </c>
      <c r="AZ93" s="16" t="str">
        <f t="shared" si="88"/>
        <v>SKPBN</v>
      </c>
    </row>
    <row r="94" spans="1:52" x14ac:dyDescent="0.35">
      <c r="B94" s="3">
        <f t="shared" si="56"/>
        <v>3</v>
      </c>
      <c r="C94" s="1">
        <f t="shared" si="57"/>
        <v>167</v>
      </c>
      <c r="D94" s="2">
        <v>5</v>
      </c>
      <c r="E94" s="2" t="str">
        <f>_xlfn.XLOOKUP(C94,Sheet2!$N$3:$N$1000,Sheet2!$O$3:$O$1000,"")</f>
        <v/>
      </c>
      <c r="F94" s="9"/>
      <c r="G94" s="4" t="str">
        <f t="shared" si="58"/>
        <v>0</v>
      </c>
      <c r="H94" s="4">
        <f t="shared" si="59"/>
        <v>5</v>
      </c>
      <c r="I94" s="6">
        <f t="shared" si="60"/>
        <v>0</v>
      </c>
      <c r="J94" s="6">
        <f t="shared" si="61"/>
        <v>0</v>
      </c>
      <c r="K94" s="6">
        <f t="shared" si="62"/>
        <v>0</v>
      </c>
      <c r="L94" s="6">
        <f t="shared" si="63"/>
        <v>0</v>
      </c>
      <c r="M94" s="6">
        <f t="shared" si="64"/>
        <v>0</v>
      </c>
      <c r="N94" s="6">
        <f t="shared" si="65"/>
        <v>5</v>
      </c>
      <c r="O94" s="13">
        <f t="shared" si="69"/>
        <v>0</v>
      </c>
      <c r="P94" s="4">
        <f t="shared" si="70"/>
        <v>0</v>
      </c>
      <c r="Q94" s="4">
        <f t="shared" si="71"/>
        <v>0</v>
      </c>
      <c r="R94">
        <f t="shared" si="46"/>
        <v>5</v>
      </c>
      <c r="S94" s="4">
        <f t="shared" si="47"/>
        <v>0</v>
      </c>
      <c r="T94" s="15">
        <f t="shared" si="48"/>
        <v>0</v>
      </c>
      <c r="U94" s="4">
        <f t="shared" si="49"/>
        <v>0</v>
      </c>
      <c r="V94" s="4">
        <f t="shared" si="50"/>
        <v>0</v>
      </c>
      <c r="W94" s="4">
        <f t="shared" si="51"/>
        <v>0</v>
      </c>
      <c r="X94" s="6">
        <f t="shared" si="52"/>
        <v>0</v>
      </c>
      <c r="Y94" s="4">
        <f t="shared" si="53"/>
        <v>0</v>
      </c>
      <c r="Z94" s="6">
        <f t="shared" si="54"/>
        <v>0</v>
      </c>
      <c r="AA94" s="18">
        <f t="shared" si="55"/>
        <v>5</v>
      </c>
      <c r="AB94" s="9" t="str">
        <f t="shared" si="72"/>
        <v>*****</v>
      </c>
      <c r="AC94" s="9" t="str">
        <f>_xlfn.XLOOKUP(R94,Sheet2!$H$3:$H$258,Sheet2!$I$3:$I$258,"-----")</f>
        <v>*****</v>
      </c>
      <c r="AD94" s="9" t="str">
        <f>_xlfn.XLOOKUP(VALUE(AE94),Sheet2!$N$3:$N$1000,Sheet2!$O$3:$O$1000,"********")</f>
        <v>********</v>
      </c>
      <c r="AE94" t="str">
        <f t="shared" si="66"/>
        <v>174</v>
      </c>
      <c r="AF94" s="9" t="str">
        <f>IF(R94&lt;200,"+"&amp;TEXT(R94,"0"),"-"&amp;TEXT(_xlfn.XLOOKUP(R94,Sheet2!$K$3:$K$130,Sheet2!$L$3:$L$130,"-----"),"0"))</f>
        <v>+5</v>
      </c>
      <c r="AG94" s="9" t="str">
        <f t="shared" si="73"/>
        <v/>
      </c>
      <c r="AH94" s="9" t="str">
        <f t="shared" si="74"/>
        <v>JMP *****</v>
      </c>
      <c r="AI94" t="str">
        <f t="shared" si="75"/>
        <v>0,*****</v>
      </c>
      <c r="AJ94" s="16" t="str">
        <f t="shared" si="76"/>
        <v>*****</v>
      </c>
      <c r="AK94" t="str">
        <f t="shared" si="77"/>
        <v>COM 0,0,SNR</v>
      </c>
      <c r="AL94" s="4" t="str">
        <f t="shared" si="78"/>
        <v>COM</v>
      </c>
      <c r="AM94" s="4" t="str">
        <f t="shared" si="79"/>
        <v/>
      </c>
      <c r="AN94" s="4" t="str">
        <f t="shared" si="80"/>
        <v/>
      </c>
      <c r="AO94" s="4" t="str">
        <f t="shared" si="81"/>
        <v/>
      </c>
      <c r="AP94" s="15" t="str">
        <f t="shared" si="82"/>
        <v>,SNR</v>
      </c>
      <c r="AQ94" s="9" t="str">
        <f>_xlfn.XLOOKUP(D94,Sheet2!$E$3:$E$101,Sheet2!$F$3:$F$101,"******************")</f>
        <v>******************</v>
      </c>
      <c r="AR94" s="33" t="str">
        <f t="shared" si="67"/>
        <v>NIO 0</v>
      </c>
      <c r="AS94" s="9" t="str">
        <f t="shared" si="68"/>
        <v>DOC</v>
      </c>
      <c r="AT94" s="4">
        <f t="shared" si="83"/>
        <v>0</v>
      </c>
      <c r="AU94" s="6">
        <f t="shared" si="84"/>
        <v>0</v>
      </c>
      <c r="AV94" s="4" t="str">
        <f t="shared" si="85"/>
        <v/>
      </c>
      <c r="AW94" s="4">
        <f t="shared" si="86"/>
        <v>5</v>
      </c>
      <c r="AX94" s="4">
        <f>_xlfn.XLOOKUP(AW94,Sheet2!$Q$3:$Q$66,Sheet2!$R$3:$R$66,"**")</f>
        <v>0</v>
      </c>
      <c r="AY94" s="4">
        <f t="shared" si="87"/>
        <v>0</v>
      </c>
      <c r="AZ94" s="16" t="str">
        <f t="shared" si="88"/>
        <v>SKPBN</v>
      </c>
    </row>
    <row r="95" spans="1:52" x14ac:dyDescent="0.35">
      <c r="B95" s="3">
        <f t="shared" si="56"/>
        <v>4</v>
      </c>
      <c r="C95" s="1">
        <f t="shared" si="57"/>
        <v>170</v>
      </c>
      <c r="D95" s="2">
        <v>6</v>
      </c>
      <c r="E95" s="2" t="str">
        <f>_xlfn.XLOOKUP(C95,Sheet2!$N$3:$N$1000,Sheet2!$O$3:$O$1000,"")</f>
        <v/>
      </c>
      <c r="F95" s="9"/>
      <c r="G95" s="4" t="str">
        <f t="shared" si="58"/>
        <v>0</v>
      </c>
      <c r="H95" s="4">
        <f t="shared" si="59"/>
        <v>6</v>
      </c>
      <c r="I95" s="6">
        <f t="shared" si="60"/>
        <v>0</v>
      </c>
      <c r="J95" s="6">
        <f t="shared" si="61"/>
        <v>0</v>
      </c>
      <c r="K95" s="6">
        <f t="shared" si="62"/>
        <v>0</v>
      </c>
      <c r="L95" s="6">
        <f t="shared" si="63"/>
        <v>0</v>
      </c>
      <c r="M95" s="6">
        <f t="shared" si="64"/>
        <v>0</v>
      </c>
      <c r="N95" s="6">
        <f t="shared" si="65"/>
        <v>6</v>
      </c>
      <c r="O95" s="13">
        <f t="shared" si="69"/>
        <v>0</v>
      </c>
      <c r="P95" s="4">
        <f t="shared" si="70"/>
        <v>0</v>
      </c>
      <c r="Q95" s="4">
        <f t="shared" si="71"/>
        <v>0</v>
      </c>
      <c r="R95">
        <f t="shared" si="46"/>
        <v>6</v>
      </c>
      <c r="S95" s="4">
        <f t="shared" si="47"/>
        <v>0</v>
      </c>
      <c r="T95" s="15">
        <f t="shared" si="48"/>
        <v>0</v>
      </c>
      <c r="U95" s="4">
        <f t="shared" si="49"/>
        <v>0</v>
      </c>
      <c r="V95" s="4">
        <f t="shared" si="50"/>
        <v>0</v>
      </c>
      <c r="W95" s="4">
        <f t="shared" si="51"/>
        <v>0</v>
      </c>
      <c r="X95" s="6">
        <f t="shared" si="52"/>
        <v>0</v>
      </c>
      <c r="Y95" s="4">
        <f t="shared" si="53"/>
        <v>0</v>
      </c>
      <c r="Z95" s="6">
        <f t="shared" si="54"/>
        <v>0</v>
      </c>
      <c r="AA95" s="18">
        <f t="shared" si="55"/>
        <v>6</v>
      </c>
      <c r="AB95" s="9" t="str">
        <f t="shared" si="72"/>
        <v>*****</v>
      </c>
      <c r="AC95" s="9" t="str">
        <f>_xlfn.XLOOKUP(R95,Sheet2!$H$3:$H$258,Sheet2!$I$3:$I$258,"-----")</f>
        <v>*****</v>
      </c>
      <c r="AD95" s="9" t="str">
        <f>_xlfn.XLOOKUP(VALUE(AE95),Sheet2!$N$3:$N$1000,Sheet2!$O$3:$O$1000,"********")</f>
        <v>********</v>
      </c>
      <c r="AE95" t="str">
        <f t="shared" si="66"/>
        <v>176</v>
      </c>
      <c r="AF95" s="9" t="str">
        <f>IF(R95&lt;200,"+"&amp;TEXT(R95,"0"),"-"&amp;TEXT(_xlfn.XLOOKUP(R95,Sheet2!$K$3:$K$130,Sheet2!$L$3:$L$130,"-----"),"0"))</f>
        <v>+6</v>
      </c>
      <c r="AG95" s="9" t="str">
        <f t="shared" si="73"/>
        <v/>
      </c>
      <c r="AH95" s="9" t="str">
        <f t="shared" si="74"/>
        <v>JMP *****</v>
      </c>
      <c r="AI95" t="str">
        <f t="shared" si="75"/>
        <v>0,*****</v>
      </c>
      <c r="AJ95" s="16" t="str">
        <f t="shared" si="76"/>
        <v>*****</v>
      </c>
      <c r="AK95" t="str">
        <f t="shared" si="77"/>
        <v>COM 0,0,SEZ</v>
      </c>
      <c r="AL95" s="4" t="str">
        <f t="shared" si="78"/>
        <v>COM</v>
      </c>
      <c r="AM95" s="4" t="str">
        <f t="shared" si="79"/>
        <v/>
      </c>
      <c r="AN95" s="4" t="str">
        <f t="shared" si="80"/>
        <v/>
      </c>
      <c r="AO95" s="4" t="str">
        <f t="shared" si="81"/>
        <v/>
      </c>
      <c r="AP95" s="15" t="str">
        <f t="shared" si="82"/>
        <v>,SEZ</v>
      </c>
      <c r="AQ95" s="9" t="str">
        <f>_xlfn.XLOOKUP(D95,Sheet2!$E$3:$E$101,Sheet2!$F$3:$F$101,"******************")</f>
        <v>******************</v>
      </c>
      <c r="AR95" s="33" t="str">
        <f t="shared" si="67"/>
        <v>NIO MCAT</v>
      </c>
      <c r="AS95" s="9" t="str">
        <f t="shared" si="68"/>
        <v>DOC</v>
      </c>
      <c r="AT95" s="4">
        <f t="shared" si="83"/>
        <v>0</v>
      </c>
      <c r="AU95" s="6">
        <f t="shared" si="84"/>
        <v>0</v>
      </c>
      <c r="AV95" s="4" t="str">
        <f t="shared" si="85"/>
        <v/>
      </c>
      <c r="AW95" s="4">
        <f t="shared" si="86"/>
        <v>6</v>
      </c>
      <c r="AX95" s="4" t="str">
        <f>_xlfn.XLOOKUP(AW95,Sheet2!$Q$3:$Q$66,Sheet2!$R$3:$R$66,"**")</f>
        <v>MCAT</v>
      </c>
      <c r="AY95" s="4">
        <f t="shared" si="87"/>
        <v>0</v>
      </c>
      <c r="AZ95" s="16" t="str">
        <f t="shared" si="88"/>
        <v>SKPBN</v>
      </c>
    </row>
    <row r="96" spans="1:52" x14ac:dyDescent="0.35">
      <c r="B96" s="3">
        <f t="shared" si="56"/>
        <v>5</v>
      </c>
      <c r="C96" s="1">
        <f t="shared" si="57"/>
        <v>171</v>
      </c>
      <c r="D96" s="2">
        <v>11</v>
      </c>
      <c r="E96" s="2" t="str">
        <f>_xlfn.XLOOKUP(C96,Sheet2!$N$3:$N$1000,Sheet2!$O$3:$O$1000,"")</f>
        <v/>
      </c>
      <c r="F96" s="9"/>
      <c r="G96" s="4" t="str">
        <f t="shared" si="58"/>
        <v>0</v>
      </c>
      <c r="H96" s="4">
        <f t="shared" si="59"/>
        <v>11</v>
      </c>
      <c r="I96" s="6">
        <f t="shared" si="60"/>
        <v>0</v>
      </c>
      <c r="J96" s="6">
        <f t="shared" si="61"/>
        <v>0</v>
      </c>
      <c r="K96" s="6">
        <f t="shared" si="62"/>
        <v>0</v>
      </c>
      <c r="L96" s="6">
        <f t="shared" si="63"/>
        <v>0</v>
      </c>
      <c r="M96" s="6">
        <f t="shared" si="64"/>
        <v>1</v>
      </c>
      <c r="N96" s="6">
        <f t="shared" si="65"/>
        <v>1</v>
      </c>
      <c r="O96" s="13">
        <f t="shared" si="69"/>
        <v>0</v>
      </c>
      <c r="P96" s="4">
        <f t="shared" si="70"/>
        <v>0</v>
      </c>
      <c r="Q96" s="4">
        <f t="shared" si="71"/>
        <v>0</v>
      </c>
      <c r="R96">
        <f t="shared" si="46"/>
        <v>11</v>
      </c>
      <c r="S96" s="4">
        <f t="shared" si="47"/>
        <v>0</v>
      </c>
      <c r="T96" s="15">
        <f t="shared" si="48"/>
        <v>0</v>
      </c>
      <c r="U96" s="4">
        <f t="shared" si="49"/>
        <v>0</v>
      </c>
      <c r="V96" s="4">
        <f t="shared" si="50"/>
        <v>0</v>
      </c>
      <c r="W96" s="4">
        <f t="shared" si="51"/>
        <v>0</v>
      </c>
      <c r="X96" s="6">
        <f t="shared" si="52"/>
        <v>0</v>
      </c>
      <c r="Y96" s="4">
        <f t="shared" si="53"/>
        <v>0</v>
      </c>
      <c r="Z96" s="6">
        <f t="shared" si="54"/>
        <v>1</v>
      </c>
      <c r="AA96" s="18">
        <f t="shared" si="55"/>
        <v>1</v>
      </c>
      <c r="AB96" s="9" t="str">
        <f t="shared" si="72"/>
        <v>C2</v>
      </c>
      <c r="AC96" s="9" t="str">
        <f>_xlfn.XLOOKUP(R96,Sheet2!$H$3:$H$258,Sheet2!$I$3:$I$258,"-----")</f>
        <v>C2</v>
      </c>
      <c r="AD96" s="9" t="str">
        <f>_xlfn.XLOOKUP(VALUE(AE96),Sheet2!$N$3:$N$1000,Sheet2!$O$3:$O$1000,"********")</f>
        <v>********</v>
      </c>
      <c r="AE96" t="str">
        <f t="shared" si="66"/>
        <v>202</v>
      </c>
      <c r="AF96" s="9" t="str">
        <f>IF(R96&lt;200,"+"&amp;TEXT(R96,"0"),"-"&amp;TEXT(_xlfn.XLOOKUP(R96,Sheet2!$K$3:$K$130,Sheet2!$L$3:$L$130,"-----"),"0"))</f>
        <v>+11</v>
      </c>
      <c r="AG96" s="9" t="str">
        <f t="shared" si="73"/>
        <v/>
      </c>
      <c r="AH96" s="9" t="str">
        <f t="shared" si="74"/>
        <v>JMP C2</v>
      </c>
      <c r="AI96" t="str">
        <f t="shared" si="75"/>
        <v>0,C2</v>
      </c>
      <c r="AJ96" s="16" t="str">
        <f t="shared" si="76"/>
        <v>C2</v>
      </c>
      <c r="AK96" t="str">
        <f t="shared" si="77"/>
        <v>COM# 0,0,SKP</v>
      </c>
      <c r="AL96" s="4" t="str">
        <f t="shared" si="78"/>
        <v>COM</v>
      </c>
      <c r="AM96" s="4" t="str">
        <f t="shared" si="79"/>
        <v/>
      </c>
      <c r="AN96" s="4" t="str">
        <f t="shared" si="80"/>
        <v/>
      </c>
      <c r="AO96" s="4" t="str">
        <f t="shared" si="81"/>
        <v>#</v>
      </c>
      <c r="AP96" s="15" t="str">
        <f t="shared" si="82"/>
        <v>,SKP</v>
      </c>
      <c r="AQ96" s="9" t="str">
        <f>_xlfn.XLOOKUP(D96,Sheet2!$E$3:$E$101,Sheet2!$F$3:$F$101,"******************")</f>
        <v>******************</v>
      </c>
      <c r="AR96" s="33" t="str">
        <f t="shared" si="67"/>
        <v>NIO TTO</v>
      </c>
      <c r="AS96" s="9" t="str">
        <f t="shared" si="68"/>
        <v>DOC</v>
      </c>
      <c r="AT96" s="4">
        <f t="shared" si="83"/>
        <v>0</v>
      </c>
      <c r="AU96" s="6">
        <f t="shared" si="84"/>
        <v>0</v>
      </c>
      <c r="AV96" s="4" t="str">
        <f t="shared" si="85"/>
        <v/>
      </c>
      <c r="AW96" s="4">
        <f t="shared" si="86"/>
        <v>11</v>
      </c>
      <c r="AX96" s="4" t="str">
        <f>_xlfn.XLOOKUP(AW96,Sheet2!$Q$3:$Q$66,Sheet2!$R$3:$R$66,"**")</f>
        <v>TTO</v>
      </c>
      <c r="AY96" s="4">
        <f t="shared" si="87"/>
        <v>0</v>
      </c>
      <c r="AZ96" s="16" t="str">
        <f t="shared" si="88"/>
        <v>SKPBN</v>
      </c>
    </row>
    <row r="97" spans="2:52" x14ac:dyDescent="0.35">
      <c r="B97" s="3">
        <f t="shared" si="56"/>
        <v>6</v>
      </c>
      <c r="C97" s="1">
        <f t="shared" si="57"/>
        <v>172</v>
      </c>
      <c r="D97" s="2">
        <v>12</v>
      </c>
      <c r="E97" s="2" t="str">
        <f>_xlfn.XLOOKUP(C97,Sheet2!$N$3:$N$1000,Sheet2!$O$3:$O$1000,"")</f>
        <v/>
      </c>
      <c r="F97" s="9"/>
      <c r="G97" s="4" t="str">
        <f t="shared" si="58"/>
        <v>0</v>
      </c>
      <c r="H97" s="4">
        <f t="shared" si="59"/>
        <v>12</v>
      </c>
      <c r="I97" s="6">
        <f t="shared" si="60"/>
        <v>0</v>
      </c>
      <c r="J97" s="6">
        <f t="shared" si="61"/>
        <v>0</v>
      </c>
      <c r="K97" s="6">
        <f t="shared" si="62"/>
        <v>0</v>
      </c>
      <c r="L97" s="6">
        <f t="shared" si="63"/>
        <v>0</v>
      </c>
      <c r="M97" s="6">
        <f t="shared" si="64"/>
        <v>1</v>
      </c>
      <c r="N97" s="6">
        <f t="shared" si="65"/>
        <v>2</v>
      </c>
      <c r="O97" s="13">
        <f t="shared" si="69"/>
        <v>0</v>
      </c>
      <c r="P97" s="4">
        <f t="shared" si="70"/>
        <v>0</v>
      </c>
      <c r="Q97" s="4">
        <f t="shared" si="71"/>
        <v>0</v>
      </c>
      <c r="R97">
        <f t="shared" si="46"/>
        <v>12</v>
      </c>
      <c r="S97" s="4">
        <f t="shared" si="47"/>
        <v>0</v>
      </c>
      <c r="T97" s="15">
        <f t="shared" si="48"/>
        <v>0</v>
      </c>
      <c r="U97" s="4">
        <f t="shared" si="49"/>
        <v>0</v>
      </c>
      <c r="V97" s="4">
        <f t="shared" si="50"/>
        <v>0</v>
      </c>
      <c r="W97" s="4">
        <f t="shared" si="51"/>
        <v>0</v>
      </c>
      <c r="X97" s="6">
        <f t="shared" si="52"/>
        <v>0</v>
      </c>
      <c r="Y97" s="4">
        <f t="shared" si="53"/>
        <v>0</v>
      </c>
      <c r="Z97" s="6">
        <f t="shared" si="54"/>
        <v>1</v>
      </c>
      <c r="AA97" s="18">
        <f t="shared" si="55"/>
        <v>2</v>
      </c>
      <c r="AB97" s="9" t="str">
        <f t="shared" si="72"/>
        <v>*****</v>
      </c>
      <c r="AC97" s="9" t="str">
        <f>_xlfn.XLOOKUP(R97,Sheet2!$H$3:$H$258,Sheet2!$I$3:$I$258,"-----")</f>
        <v>*****</v>
      </c>
      <c r="AD97" s="9" t="str">
        <f>_xlfn.XLOOKUP(VALUE(AE97),Sheet2!$N$3:$N$1000,Sheet2!$O$3:$O$1000,"********")</f>
        <v>********</v>
      </c>
      <c r="AE97" t="str">
        <f t="shared" si="66"/>
        <v>204</v>
      </c>
      <c r="AF97" s="9" t="str">
        <f>IF(R97&lt;200,"+"&amp;TEXT(R97,"0"),"-"&amp;TEXT(_xlfn.XLOOKUP(R97,Sheet2!$K$3:$K$130,Sheet2!$L$3:$L$130,"-----"),"0"))</f>
        <v>+12</v>
      </c>
      <c r="AG97" s="9" t="str">
        <f t="shared" si="73"/>
        <v/>
      </c>
      <c r="AH97" s="9" t="str">
        <f t="shared" si="74"/>
        <v>JMP *****</v>
      </c>
      <c r="AI97" t="str">
        <f t="shared" si="75"/>
        <v>0,*****</v>
      </c>
      <c r="AJ97" s="16" t="str">
        <f t="shared" si="76"/>
        <v>*****</v>
      </c>
      <c r="AK97" t="str">
        <f t="shared" si="77"/>
        <v>COM# 0,0,SZC</v>
      </c>
      <c r="AL97" s="4" t="str">
        <f t="shared" si="78"/>
        <v>COM</v>
      </c>
      <c r="AM97" s="4" t="str">
        <f t="shared" si="79"/>
        <v/>
      </c>
      <c r="AN97" s="4" t="str">
        <f t="shared" si="80"/>
        <v/>
      </c>
      <c r="AO97" s="4" t="str">
        <f t="shared" si="81"/>
        <v>#</v>
      </c>
      <c r="AP97" s="15" t="str">
        <f t="shared" si="82"/>
        <v>,SZC</v>
      </c>
      <c r="AQ97" s="9" t="str">
        <f>_xlfn.XLOOKUP(D97,Sheet2!$E$3:$E$101,Sheet2!$F$3:$F$101,"******************")</f>
        <v>******************</v>
      </c>
      <c r="AR97" s="33" t="str">
        <f t="shared" si="67"/>
        <v>NIO PTR</v>
      </c>
      <c r="AS97" s="9" t="str">
        <f t="shared" si="68"/>
        <v>DOC</v>
      </c>
      <c r="AT97" s="4">
        <f t="shared" si="83"/>
        <v>0</v>
      </c>
      <c r="AU97" s="6">
        <f t="shared" si="84"/>
        <v>0</v>
      </c>
      <c r="AV97" s="4" t="str">
        <f t="shared" si="85"/>
        <v/>
      </c>
      <c r="AW97" s="4">
        <f t="shared" si="86"/>
        <v>12</v>
      </c>
      <c r="AX97" s="4" t="str">
        <f>_xlfn.XLOOKUP(AW97,Sheet2!$Q$3:$Q$66,Sheet2!$R$3:$R$66,"**")</f>
        <v>PTR</v>
      </c>
      <c r="AY97" s="4">
        <f t="shared" si="87"/>
        <v>0</v>
      </c>
      <c r="AZ97" s="16" t="str">
        <f t="shared" si="88"/>
        <v>SKPBN</v>
      </c>
    </row>
    <row r="98" spans="2:52" x14ac:dyDescent="0.35">
      <c r="B98" s="3">
        <f t="shared" si="56"/>
        <v>7</v>
      </c>
      <c r="C98" s="1">
        <f t="shared" si="57"/>
        <v>173</v>
      </c>
      <c r="D98" s="2">
        <v>15</v>
      </c>
      <c r="E98" s="2" t="str">
        <f>_xlfn.XLOOKUP(C98,Sheet2!$N$3:$N$1000,Sheet2!$O$3:$O$1000,"")</f>
        <v/>
      </c>
      <c r="F98" s="9"/>
      <c r="G98" s="4" t="str">
        <f t="shared" si="58"/>
        <v>0</v>
      </c>
      <c r="H98" s="4">
        <f t="shared" si="59"/>
        <v>15</v>
      </c>
      <c r="I98" s="6">
        <f t="shared" si="60"/>
        <v>0</v>
      </c>
      <c r="J98" s="6">
        <f t="shared" si="61"/>
        <v>0</v>
      </c>
      <c r="K98" s="6">
        <f t="shared" si="62"/>
        <v>0</v>
      </c>
      <c r="L98" s="6">
        <f t="shared" si="63"/>
        <v>0</v>
      </c>
      <c r="M98" s="6">
        <f t="shared" si="64"/>
        <v>1</v>
      </c>
      <c r="N98" s="6">
        <f t="shared" si="65"/>
        <v>5</v>
      </c>
      <c r="O98" s="13">
        <f t="shared" si="69"/>
        <v>0</v>
      </c>
      <c r="P98" s="4">
        <f t="shared" si="70"/>
        <v>0</v>
      </c>
      <c r="Q98" s="4">
        <f t="shared" si="71"/>
        <v>0</v>
      </c>
      <c r="R98">
        <f t="shared" si="46"/>
        <v>15</v>
      </c>
      <c r="S98" s="4">
        <f t="shared" si="47"/>
        <v>0</v>
      </c>
      <c r="T98" s="15">
        <f t="shared" si="48"/>
        <v>0</v>
      </c>
      <c r="U98" s="4">
        <f t="shared" si="49"/>
        <v>0</v>
      </c>
      <c r="V98" s="4">
        <f t="shared" si="50"/>
        <v>0</v>
      </c>
      <c r="W98" s="4">
        <f t="shared" si="51"/>
        <v>0</v>
      </c>
      <c r="X98" s="6">
        <f t="shared" si="52"/>
        <v>0</v>
      </c>
      <c r="Y98" s="4">
        <f t="shared" si="53"/>
        <v>0</v>
      </c>
      <c r="Z98" s="6">
        <f t="shared" si="54"/>
        <v>1</v>
      </c>
      <c r="AA98" s="18">
        <f t="shared" si="55"/>
        <v>5</v>
      </c>
      <c r="AB98" s="9" t="str">
        <f t="shared" si="72"/>
        <v>*****</v>
      </c>
      <c r="AC98" s="9" t="str">
        <f>_xlfn.XLOOKUP(R98,Sheet2!$H$3:$H$258,Sheet2!$I$3:$I$258,"-----")</f>
        <v>*****</v>
      </c>
      <c r="AD98" s="9" t="str">
        <f>_xlfn.XLOOKUP(VALUE(AE98),Sheet2!$N$3:$N$1000,Sheet2!$O$3:$O$1000,"********")</f>
        <v>********</v>
      </c>
      <c r="AE98" t="str">
        <f t="shared" si="66"/>
        <v>210</v>
      </c>
      <c r="AF98" s="9" t="str">
        <f>IF(R98&lt;200,"+"&amp;TEXT(R98,"0"),"-"&amp;TEXT(_xlfn.XLOOKUP(R98,Sheet2!$K$3:$K$130,Sheet2!$L$3:$L$130,"-----"),"0"))</f>
        <v>+15</v>
      </c>
      <c r="AG98" s="9" t="str">
        <f t="shared" si="73"/>
        <v/>
      </c>
      <c r="AH98" s="9" t="str">
        <f t="shared" si="74"/>
        <v>JMP *****</v>
      </c>
      <c r="AI98" t="str">
        <f t="shared" si="75"/>
        <v>0,*****</v>
      </c>
      <c r="AJ98" s="16" t="str">
        <f t="shared" si="76"/>
        <v>*****</v>
      </c>
      <c r="AK98" t="str">
        <f t="shared" si="77"/>
        <v>COM# 0,0,SNR</v>
      </c>
      <c r="AL98" s="4" t="str">
        <f t="shared" si="78"/>
        <v>COM</v>
      </c>
      <c r="AM98" s="4" t="str">
        <f t="shared" si="79"/>
        <v/>
      </c>
      <c r="AN98" s="4" t="str">
        <f t="shared" si="80"/>
        <v/>
      </c>
      <c r="AO98" s="4" t="str">
        <f t="shared" si="81"/>
        <v>#</v>
      </c>
      <c r="AP98" s="15" t="str">
        <f t="shared" si="82"/>
        <v>,SNR</v>
      </c>
      <c r="AQ98" s="9" t="str">
        <f>_xlfn.XLOOKUP(D98,Sheet2!$E$3:$E$101,Sheet2!$F$3:$F$101,"******************")</f>
        <v>******************</v>
      </c>
      <c r="AR98" s="33" t="str">
        <f t="shared" si="67"/>
        <v>NIO PLT</v>
      </c>
      <c r="AS98" s="9" t="str">
        <f t="shared" si="68"/>
        <v>DOC</v>
      </c>
      <c r="AT98" s="4">
        <f t="shared" si="83"/>
        <v>0</v>
      </c>
      <c r="AU98" s="6">
        <f t="shared" si="84"/>
        <v>0</v>
      </c>
      <c r="AV98" s="4" t="str">
        <f t="shared" si="85"/>
        <v/>
      </c>
      <c r="AW98" s="4">
        <f t="shared" si="86"/>
        <v>15</v>
      </c>
      <c r="AX98" s="4" t="str">
        <f>_xlfn.XLOOKUP(AW98,Sheet2!$Q$3:$Q$66,Sheet2!$R$3:$R$66,"**")</f>
        <v>PLT</v>
      </c>
      <c r="AY98" s="4">
        <f t="shared" si="87"/>
        <v>0</v>
      </c>
      <c r="AZ98" s="16" t="str">
        <f t="shared" si="88"/>
        <v>SKPBN</v>
      </c>
    </row>
    <row r="99" spans="2:52" x14ac:dyDescent="0.35">
      <c r="B99" s="3">
        <f t="shared" si="56"/>
        <v>8</v>
      </c>
      <c r="C99" s="1">
        <f t="shared" si="57"/>
        <v>174</v>
      </c>
      <c r="D99" s="2">
        <v>16</v>
      </c>
      <c r="E99" s="2" t="str">
        <f>_xlfn.XLOOKUP(C99,Sheet2!$N$3:$N$1000,Sheet2!$O$3:$O$1000,"")</f>
        <v/>
      </c>
      <c r="F99" s="9"/>
      <c r="G99" s="4" t="str">
        <f t="shared" si="58"/>
        <v>0</v>
      </c>
      <c r="H99" s="4">
        <f t="shared" si="59"/>
        <v>16</v>
      </c>
      <c r="I99" s="6">
        <f t="shared" si="60"/>
        <v>0</v>
      </c>
      <c r="J99" s="6">
        <f t="shared" si="61"/>
        <v>0</v>
      </c>
      <c r="K99" s="6">
        <f t="shared" si="62"/>
        <v>0</v>
      </c>
      <c r="L99" s="6">
        <f t="shared" si="63"/>
        <v>0</v>
      </c>
      <c r="M99" s="6">
        <f t="shared" si="64"/>
        <v>1</v>
      </c>
      <c r="N99" s="6">
        <f t="shared" si="65"/>
        <v>6</v>
      </c>
      <c r="O99" s="13">
        <f t="shared" si="69"/>
        <v>0</v>
      </c>
      <c r="P99" s="4">
        <f t="shared" si="70"/>
        <v>0</v>
      </c>
      <c r="Q99" s="4">
        <f t="shared" si="71"/>
        <v>0</v>
      </c>
      <c r="R99">
        <f t="shared" si="46"/>
        <v>16</v>
      </c>
      <c r="S99" s="4">
        <f t="shared" si="47"/>
        <v>0</v>
      </c>
      <c r="T99" s="15">
        <f t="shared" si="48"/>
        <v>0</v>
      </c>
      <c r="U99" s="4">
        <f t="shared" si="49"/>
        <v>0</v>
      </c>
      <c r="V99" s="4">
        <f t="shared" si="50"/>
        <v>0</v>
      </c>
      <c r="W99" s="4">
        <f t="shared" si="51"/>
        <v>0</v>
      </c>
      <c r="X99" s="6">
        <f t="shared" si="52"/>
        <v>0</v>
      </c>
      <c r="Y99" s="4">
        <f t="shared" si="53"/>
        <v>0</v>
      </c>
      <c r="Z99" s="6">
        <f t="shared" si="54"/>
        <v>1</v>
      </c>
      <c r="AA99" s="18">
        <f t="shared" si="55"/>
        <v>6</v>
      </c>
      <c r="AB99" s="9" t="str">
        <f t="shared" si="72"/>
        <v>*****</v>
      </c>
      <c r="AC99" s="9" t="str">
        <f>_xlfn.XLOOKUP(R99,Sheet2!$H$3:$H$258,Sheet2!$I$3:$I$258,"-----")</f>
        <v>*****</v>
      </c>
      <c r="AD99" s="9" t="str">
        <f>_xlfn.XLOOKUP(VALUE(AE99),Sheet2!$N$3:$N$1000,Sheet2!$O$3:$O$1000,"********")</f>
        <v>********</v>
      </c>
      <c r="AE99" t="str">
        <f t="shared" si="66"/>
        <v>212</v>
      </c>
      <c r="AF99" s="9" t="str">
        <f>IF(R99&lt;200,"+"&amp;TEXT(R99,"0"),"-"&amp;TEXT(_xlfn.XLOOKUP(R99,Sheet2!$K$3:$K$130,Sheet2!$L$3:$L$130,"-----"),"0"))</f>
        <v>+16</v>
      </c>
      <c r="AG99" s="9" t="str">
        <f t="shared" si="73"/>
        <v/>
      </c>
      <c r="AH99" s="9" t="str">
        <f t="shared" si="74"/>
        <v>JMP *****</v>
      </c>
      <c r="AI99" t="str">
        <f t="shared" si="75"/>
        <v>0,*****</v>
      </c>
      <c r="AJ99" s="16" t="str">
        <f t="shared" si="76"/>
        <v>*****</v>
      </c>
      <c r="AK99" t="str">
        <f t="shared" si="77"/>
        <v>COM# 0,0,SEZ</v>
      </c>
      <c r="AL99" s="4" t="str">
        <f t="shared" si="78"/>
        <v>COM</v>
      </c>
      <c r="AM99" s="4" t="str">
        <f t="shared" si="79"/>
        <v/>
      </c>
      <c r="AN99" s="4" t="str">
        <f t="shared" si="80"/>
        <v/>
      </c>
      <c r="AO99" s="4" t="str">
        <f t="shared" si="81"/>
        <v>#</v>
      </c>
      <c r="AP99" s="15" t="str">
        <f t="shared" si="82"/>
        <v>,SEZ</v>
      </c>
      <c r="AQ99" s="9" t="str">
        <f>_xlfn.XLOOKUP(D99,Sheet2!$E$3:$E$101,Sheet2!$F$3:$F$101,"******************")</f>
        <v>******************</v>
      </c>
      <c r="AR99" s="33" t="str">
        <f t="shared" si="67"/>
        <v>NIO CDR</v>
      </c>
      <c r="AS99" s="9" t="str">
        <f t="shared" si="68"/>
        <v>DOC</v>
      </c>
      <c r="AT99" s="4">
        <f t="shared" si="83"/>
        <v>0</v>
      </c>
      <c r="AU99" s="6">
        <f t="shared" si="84"/>
        <v>0</v>
      </c>
      <c r="AV99" s="4" t="str">
        <f t="shared" si="85"/>
        <v/>
      </c>
      <c r="AW99" s="4">
        <f t="shared" si="86"/>
        <v>16</v>
      </c>
      <c r="AX99" s="4" t="str">
        <f>_xlfn.XLOOKUP(AW99,Sheet2!$Q$3:$Q$66,Sheet2!$R$3:$R$66,"**")</f>
        <v>CDR</v>
      </c>
      <c r="AY99" s="4">
        <f t="shared" si="87"/>
        <v>0</v>
      </c>
      <c r="AZ99" s="16" t="str">
        <f t="shared" si="88"/>
        <v>SKPBN</v>
      </c>
    </row>
    <row r="100" spans="2:52" x14ac:dyDescent="0.35">
      <c r="B100" s="3">
        <f t="shared" si="56"/>
        <v>9</v>
      </c>
      <c r="C100" s="1">
        <f t="shared" si="57"/>
        <v>175</v>
      </c>
      <c r="D100" s="2">
        <v>30</v>
      </c>
      <c r="E100" s="2" t="str">
        <f>_xlfn.XLOOKUP(C100,Sheet2!$N$3:$N$1000,Sheet2!$O$3:$O$1000,"")</f>
        <v/>
      </c>
      <c r="F100" s="9"/>
      <c r="G100" s="4" t="str">
        <f t="shared" si="58"/>
        <v>0</v>
      </c>
      <c r="H100" s="4">
        <f t="shared" si="59"/>
        <v>30</v>
      </c>
      <c r="I100" s="6">
        <f t="shared" si="60"/>
        <v>0</v>
      </c>
      <c r="J100" s="6">
        <f t="shared" si="61"/>
        <v>0</v>
      </c>
      <c r="K100" s="6">
        <f t="shared" si="62"/>
        <v>0</v>
      </c>
      <c r="L100" s="6">
        <f t="shared" si="63"/>
        <v>0</v>
      </c>
      <c r="M100" s="6">
        <f t="shared" si="64"/>
        <v>3</v>
      </c>
      <c r="N100" s="6">
        <f t="shared" si="65"/>
        <v>0</v>
      </c>
      <c r="O100" s="13">
        <f t="shared" si="69"/>
        <v>0</v>
      </c>
      <c r="P100" s="4">
        <f t="shared" si="70"/>
        <v>0</v>
      </c>
      <c r="Q100" s="4">
        <f t="shared" si="71"/>
        <v>0</v>
      </c>
      <c r="R100">
        <f t="shared" si="46"/>
        <v>30</v>
      </c>
      <c r="S100" s="4">
        <f t="shared" si="47"/>
        <v>0</v>
      </c>
      <c r="T100" s="15">
        <f t="shared" si="48"/>
        <v>0</v>
      </c>
      <c r="U100" s="4">
        <f t="shared" si="49"/>
        <v>0</v>
      </c>
      <c r="V100" s="4">
        <f t="shared" si="50"/>
        <v>0</v>
      </c>
      <c r="W100" s="4">
        <f t="shared" si="51"/>
        <v>0</v>
      </c>
      <c r="X100" s="6">
        <f t="shared" si="52"/>
        <v>0</v>
      </c>
      <c r="Y100" s="4">
        <f t="shared" si="53"/>
        <v>1</v>
      </c>
      <c r="Z100" s="6">
        <f t="shared" si="54"/>
        <v>1</v>
      </c>
      <c r="AA100" s="18">
        <f t="shared" si="55"/>
        <v>0</v>
      </c>
      <c r="AB100" s="9" t="str">
        <f t="shared" si="72"/>
        <v>*****</v>
      </c>
      <c r="AC100" s="9" t="str">
        <f>_xlfn.XLOOKUP(R100,Sheet2!$H$3:$H$258,Sheet2!$I$3:$I$258,"-----")</f>
        <v>*****</v>
      </c>
      <c r="AD100" s="9" t="str">
        <f>_xlfn.XLOOKUP(VALUE(AE100),Sheet2!$N$3:$N$1000,Sheet2!$O$3:$O$1000,"********")</f>
        <v>********</v>
      </c>
      <c r="AE100" t="str">
        <f t="shared" si="66"/>
        <v>225</v>
      </c>
      <c r="AF100" s="9" t="str">
        <f>IF(R100&lt;200,"+"&amp;TEXT(R100,"0"),"-"&amp;TEXT(_xlfn.XLOOKUP(R100,Sheet2!$K$3:$K$130,Sheet2!$L$3:$L$130,"-----"),"0"))</f>
        <v>+30</v>
      </c>
      <c r="AG100" s="9" t="str">
        <f t="shared" si="73"/>
        <v/>
      </c>
      <c r="AH100" s="9" t="str">
        <f t="shared" si="74"/>
        <v>JMP *****</v>
      </c>
      <c r="AI100" t="str">
        <f t="shared" si="75"/>
        <v>0,*****</v>
      </c>
      <c r="AJ100" s="16" t="str">
        <f t="shared" si="76"/>
        <v>*****</v>
      </c>
      <c r="AK100" t="str">
        <f t="shared" si="77"/>
        <v>COMZ# 0,0</v>
      </c>
      <c r="AL100" s="4" t="str">
        <f t="shared" si="78"/>
        <v>COM</v>
      </c>
      <c r="AM100" s="4" t="str">
        <f t="shared" si="79"/>
        <v/>
      </c>
      <c r="AN100" s="4" t="str">
        <f t="shared" si="80"/>
        <v>Z</v>
      </c>
      <c r="AO100" s="4" t="str">
        <f t="shared" si="81"/>
        <v>#</v>
      </c>
      <c r="AP100" s="15" t="str">
        <f t="shared" si="82"/>
        <v/>
      </c>
      <c r="AQ100" s="9" t="str">
        <f>_xlfn.XLOOKUP(D100,Sheet2!$E$3:$E$101,Sheet2!$F$3:$F$101,"******************")</f>
        <v>******************</v>
      </c>
      <c r="AR100" s="33" t="str">
        <f t="shared" si="67"/>
        <v>NIO IBM1</v>
      </c>
      <c r="AS100" s="9" t="str">
        <f t="shared" si="68"/>
        <v>DOC</v>
      </c>
      <c r="AT100" s="4">
        <f t="shared" si="83"/>
        <v>0</v>
      </c>
      <c r="AU100" s="6">
        <f t="shared" si="84"/>
        <v>0</v>
      </c>
      <c r="AV100" s="4" t="str">
        <f t="shared" si="85"/>
        <v/>
      </c>
      <c r="AW100" s="4">
        <f t="shared" si="86"/>
        <v>30</v>
      </c>
      <c r="AX100" s="4" t="str">
        <f>_xlfn.XLOOKUP(AW100,Sheet2!$Q$3:$Q$66,Sheet2!$R$3:$R$66,"**")</f>
        <v>IBM1</v>
      </c>
      <c r="AY100" s="4">
        <f t="shared" si="87"/>
        <v>0</v>
      </c>
      <c r="AZ100" s="16" t="str">
        <f t="shared" si="88"/>
        <v>SKPBN</v>
      </c>
    </row>
    <row r="101" spans="2:52" x14ac:dyDescent="0.35">
      <c r="B101" s="3">
        <f t="shared" si="56"/>
        <v>10</v>
      </c>
      <c r="C101" s="1">
        <f t="shared" si="57"/>
        <v>176</v>
      </c>
      <c r="D101" s="2">
        <v>33</v>
      </c>
      <c r="E101" s="2" t="str">
        <f>_xlfn.XLOOKUP(C101,Sheet2!$N$3:$N$1000,Sheet2!$O$3:$O$1000,"")</f>
        <v/>
      </c>
      <c r="F101" s="9"/>
      <c r="G101" s="4" t="str">
        <f t="shared" si="58"/>
        <v>0</v>
      </c>
      <c r="H101" s="4">
        <f t="shared" si="59"/>
        <v>33</v>
      </c>
      <c r="I101" s="6">
        <f t="shared" si="60"/>
        <v>0</v>
      </c>
      <c r="J101" s="6">
        <f t="shared" si="61"/>
        <v>0</v>
      </c>
      <c r="K101" s="6">
        <f t="shared" si="62"/>
        <v>0</v>
      </c>
      <c r="L101" s="6">
        <f t="shared" si="63"/>
        <v>0</v>
      </c>
      <c r="M101" s="6">
        <f t="shared" si="64"/>
        <v>3</v>
      </c>
      <c r="N101" s="6">
        <f t="shared" si="65"/>
        <v>3</v>
      </c>
      <c r="O101" s="13">
        <f t="shared" si="69"/>
        <v>0</v>
      </c>
      <c r="P101" s="4">
        <f t="shared" si="70"/>
        <v>0</v>
      </c>
      <c r="Q101" s="4">
        <f t="shared" si="71"/>
        <v>0</v>
      </c>
      <c r="R101">
        <f t="shared" si="46"/>
        <v>33</v>
      </c>
      <c r="S101" s="4">
        <f t="shared" si="47"/>
        <v>0</v>
      </c>
      <c r="T101" s="15">
        <f t="shared" si="48"/>
        <v>0</v>
      </c>
      <c r="U101" s="4">
        <f t="shared" si="49"/>
        <v>0</v>
      </c>
      <c r="V101" s="4">
        <f t="shared" si="50"/>
        <v>0</v>
      </c>
      <c r="W101" s="4">
        <f t="shared" si="51"/>
        <v>0</v>
      </c>
      <c r="X101" s="6">
        <f t="shared" si="52"/>
        <v>0</v>
      </c>
      <c r="Y101" s="4">
        <f t="shared" si="53"/>
        <v>1</v>
      </c>
      <c r="Z101" s="6">
        <f t="shared" si="54"/>
        <v>1</v>
      </c>
      <c r="AA101" s="18">
        <f t="shared" si="55"/>
        <v>3</v>
      </c>
      <c r="AB101" s="9" t="str">
        <f t="shared" si="72"/>
        <v>*****</v>
      </c>
      <c r="AC101" s="9" t="str">
        <f>_xlfn.XLOOKUP(R101,Sheet2!$H$3:$H$258,Sheet2!$I$3:$I$258,"-----")</f>
        <v>*****</v>
      </c>
      <c r="AD101" s="9" t="str">
        <f>_xlfn.XLOOKUP(VALUE(AE101),Sheet2!$N$3:$N$1000,Sheet2!$O$3:$O$1000,"********")</f>
        <v>********</v>
      </c>
      <c r="AE101" t="str">
        <f t="shared" si="66"/>
        <v>231</v>
      </c>
      <c r="AF101" s="9" t="str">
        <f>IF(R101&lt;200,"+"&amp;TEXT(R101,"0"),"-"&amp;TEXT(_xlfn.XLOOKUP(R101,Sheet2!$K$3:$K$130,Sheet2!$L$3:$L$130,"-----"),"0"))</f>
        <v>+33</v>
      </c>
      <c r="AG101" s="9" t="str">
        <f t="shared" si="73"/>
        <v/>
      </c>
      <c r="AH101" s="9" t="str">
        <f t="shared" si="74"/>
        <v>JMP *****</v>
      </c>
      <c r="AI101" t="str">
        <f t="shared" si="75"/>
        <v>0,*****</v>
      </c>
      <c r="AJ101" s="16" t="str">
        <f t="shared" si="76"/>
        <v>*****</v>
      </c>
      <c r="AK101" t="str">
        <f t="shared" si="77"/>
        <v>COMZ# 0,0,SNC</v>
      </c>
      <c r="AL101" s="4" t="str">
        <f t="shared" si="78"/>
        <v>COM</v>
      </c>
      <c r="AM101" s="4" t="str">
        <f t="shared" si="79"/>
        <v/>
      </c>
      <c r="AN101" s="4" t="str">
        <f t="shared" si="80"/>
        <v>Z</v>
      </c>
      <c r="AO101" s="4" t="str">
        <f t="shared" si="81"/>
        <v>#</v>
      </c>
      <c r="AP101" s="15" t="str">
        <f t="shared" si="82"/>
        <v>,SNC</v>
      </c>
      <c r="AQ101" s="9" t="str">
        <f>_xlfn.XLOOKUP(D101,Sheet2!$E$3:$E$101,Sheet2!$F$3:$F$101,"******************")</f>
        <v>******************</v>
      </c>
      <c r="AR101" s="33" t="str">
        <f t="shared" si="67"/>
        <v>NIO DSKP</v>
      </c>
      <c r="AS101" s="9" t="str">
        <f t="shared" si="68"/>
        <v>DOC</v>
      </c>
      <c r="AT101" s="4">
        <f t="shared" si="83"/>
        <v>0</v>
      </c>
      <c r="AU101" s="6">
        <f t="shared" si="84"/>
        <v>0</v>
      </c>
      <c r="AV101" s="4" t="str">
        <f t="shared" si="85"/>
        <v/>
      </c>
      <c r="AW101" s="4">
        <f t="shared" si="86"/>
        <v>33</v>
      </c>
      <c r="AX101" s="4" t="str">
        <f>_xlfn.XLOOKUP(AW101,Sheet2!$Q$3:$Q$66,Sheet2!$R$3:$R$66,"**")</f>
        <v>DSKP</v>
      </c>
      <c r="AY101" s="4">
        <f t="shared" si="87"/>
        <v>0</v>
      </c>
      <c r="AZ101" s="16" t="str">
        <f t="shared" si="88"/>
        <v>SKPBN</v>
      </c>
    </row>
    <row r="102" spans="2:52" x14ac:dyDescent="0.35">
      <c r="B102" s="3">
        <f t="shared" si="56"/>
        <v>11</v>
      </c>
      <c r="C102" s="1">
        <f t="shared" si="57"/>
        <v>177</v>
      </c>
      <c r="D102" s="2">
        <v>36</v>
      </c>
      <c r="E102" s="2" t="str">
        <f>_xlfn.XLOOKUP(C102,Sheet2!$N$3:$N$1000,Sheet2!$O$3:$O$1000,"")</f>
        <v/>
      </c>
      <c r="F102" s="9"/>
      <c r="G102" s="4" t="str">
        <f t="shared" si="58"/>
        <v>0</v>
      </c>
      <c r="H102" s="4">
        <f t="shared" si="59"/>
        <v>36</v>
      </c>
      <c r="I102" s="6">
        <f t="shared" si="60"/>
        <v>0</v>
      </c>
      <c r="J102" s="6">
        <f t="shared" si="61"/>
        <v>0</v>
      </c>
      <c r="K102" s="6">
        <f t="shared" si="62"/>
        <v>0</v>
      </c>
      <c r="L102" s="6">
        <f t="shared" si="63"/>
        <v>0</v>
      </c>
      <c r="M102" s="6">
        <f t="shared" si="64"/>
        <v>3</v>
      </c>
      <c r="N102" s="6">
        <f t="shared" si="65"/>
        <v>6</v>
      </c>
      <c r="O102" s="13">
        <f t="shared" si="69"/>
        <v>0</v>
      </c>
      <c r="P102" s="4">
        <f t="shared" si="70"/>
        <v>0</v>
      </c>
      <c r="Q102" s="4">
        <f t="shared" si="71"/>
        <v>0</v>
      </c>
      <c r="R102">
        <f t="shared" si="46"/>
        <v>36</v>
      </c>
      <c r="S102" s="4">
        <f t="shared" si="47"/>
        <v>0</v>
      </c>
      <c r="T102" s="15">
        <f t="shared" si="48"/>
        <v>0</v>
      </c>
      <c r="U102" s="4">
        <f t="shared" si="49"/>
        <v>0</v>
      </c>
      <c r="V102" s="4">
        <f t="shared" si="50"/>
        <v>0</v>
      </c>
      <c r="W102" s="4">
        <f t="shared" si="51"/>
        <v>0</v>
      </c>
      <c r="X102" s="6">
        <f t="shared" si="52"/>
        <v>0</v>
      </c>
      <c r="Y102" s="4">
        <f t="shared" si="53"/>
        <v>1</v>
      </c>
      <c r="Z102" s="6">
        <f t="shared" si="54"/>
        <v>1</v>
      </c>
      <c r="AA102" s="18">
        <f t="shared" si="55"/>
        <v>6</v>
      </c>
      <c r="AB102" s="9" t="str">
        <f t="shared" si="72"/>
        <v>*****</v>
      </c>
      <c r="AC102" s="9" t="str">
        <f>_xlfn.XLOOKUP(R102,Sheet2!$H$3:$H$258,Sheet2!$I$3:$I$258,"-----")</f>
        <v>*****</v>
      </c>
      <c r="AD102" s="9" t="str">
        <f>_xlfn.XLOOKUP(VALUE(AE102),Sheet2!$N$3:$N$1000,Sheet2!$O$3:$O$1000,"********")</f>
        <v>********</v>
      </c>
      <c r="AE102" t="str">
        <f t="shared" si="66"/>
        <v>235</v>
      </c>
      <c r="AF102" s="9" t="str">
        <f>IF(R102&lt;200,"+"&amp;TEXT(R102,"0"),"-"&amp;TEXT(_xlfn.XLOOKUP(R102,Sheet2!$K$3:$K$130,Sheet2!$L$3:$L$130,"-----"),"0"))</f>
        <v>+36</v>
      </c>
      <c r="AG102" s="9" t="str">
        <f t="shared" si="73"/>
        <v/>
      </c>
      <c r="AH102" s="9" t="str">
        <f t="shared" si="74"/>
        <v>JMP *****</v>
      </c>
      <c r="AI102" t="str">
        <f t="shared" si="75"/>
        <v>0,*****</v>
      </c>
      <c r="AJ102" s="16" t="str">
        <f t="shared" si="76"/>
        <v>*****</v>
      </c>
      <c r="AK102" t="str">
        <f t="shared" si="77"/>
        <v>COMZ# 0,0,SEZ</v>
      </c>
      <c r="AL102" s="4" t="str">
        <f t="shared" si="78"/>
        <v>COM</v>
      </c>
      <c r="AM102" s="4" t="str">
        <f t="shared" si="79"/>
        <v/>
      </c>
      <c r="AN102" s="4" t="str">
        <f t="shared" si="80"/>
        <v>Z</v>
      </c>
      <c r="AO102" s="4" t="str">
        <f t="shared" si="81"/>
        <v>#</v>
      </c>
      <c r="AP102" s="15" t="str">
        <f t="shared" si="82"/>
        <v>,SEZ</v>
      </c>
      <c r="AQ102" s="9" t="str">
        <f>_xlfn.XLOOKUP(D102,Sheet2!$E$3:$E$101,Sheet2!$F$3:$F$101,"******************")</f>
        <v>******************</v>
      </c>
      <c r="AR102" s="33" t="str">
        <f t="shared" si="67"/>
        <v>NIO **</v>
      </c>
      <c r="AS102" s="9" t="str">
        <f t="shared" si="68"/>
        <v>DOC</v>
      </c>
      <c r="AT102" s="4">
        <f t="shared" si="83"/>
        <v>0</v>
      </c>
      <c r="AU102" s="6">
        <f t="shared" si="84"/>
        <v>0</v>
      </c>
      <c r="AV102" s="4" t="str">
        <f t="shared" si="85"/>
        <v/>
      </c>
      <c r="AW102" s="4">
        <f t="shared" si="86"/>
        <v>36</v>
      </c>
      <c r="AX102" s="4" t="str">
        <f>_xlfn.XLOOKUP(AW102,Sheet2!$Q$3:$Q$66,Sheet2!$R$3:$R$66,"**")</f>
        <v>**</v>
      </c>
      <c r="AY102" s="4">
        <f t="shared" si="87"/>
        <v>0</v>
      </c>
      <c r="AZ102" s="16" t="str">
        <f t="shared" si="88"/>
        <v>SKPBN</v>
      </c>
    </row>
    <row r="103" spans="2:52" x14ac:dyDescent="0.35">
      <c r="B103" s="3">
        <f t="shared" si="56"/>
        <v>12</v>
      </c>
      <c r="C103" s="1">
        <v>200</v>
      </c>
      <c r="D103" s="2">
        <v>60</v>
      </c>
      <c r="E103" s="2" t="str">
        <f>_xlfn.XLOOKUP(C103,Sheet2!$N$3:$N$1000,Sheet2!$O$3:$O$1000,"")</f>
        <v/>
      </c>
      <c r="F103" s="9"/>
      <c r="G103" s="4" t="str">
        <f t="shared" si="58"/>
        <v>0</v>
      </c>
      <c r="H103" s="4">
        <f t="shared" si="59"/>
        <v>60</v>
      </c>
      <c r="I103" s="6">
        <f t="shared" si="60"/>
        <v>0</v>
      </c>
      <c r="J103" s="6">
        <f t="shared" si="61"/>
        <v>0</v>
      </c>
      <c r="K103" s="6">
        <f t="shared" si="62"/>
        <v>0</v>
      </c>
      <c r="L103" s="6">
        <f t="shared" si="63"/>
        <v>0</v>
      </c>
      <c r="M103" s="6">
        <f t="shared" si="64"/>
        <v>6</v>
      </c>
      <c r="N103" s="6">
        <f t="shared" si="65"/>
        <v>0</v>
      </c>
      <c r="O103" s="13">
        <f t="shared" si="69"/>
        <v>0</v>
      </c>
      <c r="P103" s="4">
        <f t="shared" si="70"/>
        <v>0</v>
      </c>
      <c r="Q103" s="4">
        <f t="shared" si="71"/>
        <v>0</v>
      </c>
      <c r="R103">
        <f t="shared" si="46"/>
        <v>60</v>
      </c>
      <c r="S103" s="4">
        <f t="shared" si="47"/>
        <v>0</v>
      </c>
      <c r="T103" s="15">
        <f t="shared" si="48"/>
        <v>0</v>
      </c>
      <c r="U103" s="4">
        <f t="shared" si="49"/>
        <v>0</v>
      </c>
      <c r="V103" s="4">
        <f t="shared" si="50"/>
        <v>0</v>
      </c>
      <c r="W103" s="4">
        <f t="shared" si="51"/>
        <v>0</v>
      </c>
      <c r="X103" s="6">
        <f t="shared" si="52"/>
        <v>0</v>
      </c>
      <c r="Y103" s="4">
        <f t="shared" si="53"/>
        <v>3</v>
      </c>
      <c r="Z103" s="6">
        <f t="shared" si="54"/>
        <v>0</v>
      </c>
      <c r="AA103" s="18">
        <f t="shared" si="55"/>
        <v>0</v>
      </c>
      <c r="AB103" s="9" t="str">
        <f t="shared" si="72"/>
        <v>KB14</v>
      </c>
      <c r="AC103" s="9" t="str">
        <f>_xlfn.XLOOKUP(R103,Sheet2!$H$3:$H$258,Sheet2!$I$3:$I$258,"-----")</f>
        <v>KB14</v>
      </c>
      <c r="AD103" s="9" t="str">
        <f>_xlfn.XLOOKUP(VALUE(AE103),Sheet2!$N$3:$N$1000,Sheet2!$O$3:$O$1000,"********")</f>
        <v>********</v>
      </c>
      <c r="AE103" t="str">
        <f t="shared" si="66"/>
        <v>260</v>
      </c>
      <c r="AF103" s="9" t="str">
        <f>IF(R103&lt;200,"+"&amp;TEXT(R103,"0"),"-"&amp;TEXT(_xlfn.XLOOKUP(R103,Sheet2!$K$3:$K$130,Sheet2!$L$3:$L$130,"-----"),"0"))</f>
        <v>+60</v>
      </c>
      <c r="AG103" s="9" t="str">
        <f t="shared" si="73"/>
        <v/>
      </c>
      <c r="AH103" s="9" t="str">
        <f t="shared" si="74"/>
        <v>JMP KB14</v>
      </c>
      <c r="AI103" t="str">
        <f t="shared" si="75"/>
        <v>0,KB14</v>
      </c>
      <c r="AJ103" s="16" t="str">
        <f t="shared" si="76"/>
        <v>KB14</v>
      </c>
      <c r="AK103" t="str">
        <f t="shared" si="77"/>
        <v>COMC 0,0</v>
      </c>
      <c r="AL103" s="4" t="str">
        <f t="shared" si="78"/>
        <v>COM</v>
      </c>
      <c r="AM103" s="4" t="str">
        <f t="shared" si="79"/>
        <v/>
      </c>
      <c r="AN103" s="4" t="str">
        <f t="shared" si="80"/>
        <v>C</v>
      </c>
      <c r="AO103" s="4" t="str">
        <f t="shared" si="81"/>
        <v/>
      </c>
      <c r="AP103" s="15" t="str">
        <f t="shared" si="82"/>
        <v/>
      </c>
      <c r="AQ103" s="9" t="str">
        <f>_xlfn.XLOOKUP(D103,Sheet2!$E$3:$E$101,Sheet2!$F$3:$F$101,"******************")</f>
        <v>******************</v>
      </c>
      <c r="AR103" s="33" t="str">
        <f t="shared" si="67"/>
        <v>NIO **</v>
      </c>
      <c r="AS103" s="9" t="str">
        <f t="shared" si="68"/>
        <v>DOC</v>
      </c>
      <c r="AT103" s="4">
        <f t="shared" si="83"/>
        <v>0</v>
      </c>
      <c r="AU103" s="6">
        <f t="shared" si="84"/>
        <v>0</v>
      </c>
      <c r="AV103" s="4" t="str">
        <f t="shared" si="85"/>
        <v/>
      </c>
      <c r="AW103" s="4">
        <f t="shared" si="86"/>
        <v>60</v>
      </c>
      <c r="AX103" s="4" t="str">
        <f>_xlfn.XLOOKUP(AW103,Sheet2!$Q$3:$Q$66,Sheet2!$R$3:$R$66,"**")</f>
        <v>**</v>
      </c>
      <c r="AY103" s="4">
        <f t="shared" si="87"/>
        <v>0</v>
      </c>
      <c r="AZ103" s="16" t="str">
        <f t="shared" si="88"/>
        <v>SKPBN</v>
      </c>
    </row>
    <row r="104" spans="2:52" x14ac:dyDescent="0.35">
      <c r="B104" s="3">
        <f t="shared" si="56"/>
        <v>13</v>
      </c>
      <c r="C104" s="1">
        <f t="shared" si="57"/>
        <v>201</v>
      </c>
      <c r="D104" s="2">
        <v>63</v>
      </c>
      <c r="E104" s="2" t="str">
        <f>_xlfn.XLOOKUP(C104,Sheet2!$N$3:$N$1000,Sheet2!$O$3:$O$1000,"")</f>
        <v/>
      </c>
      <c r="F104" s="9"/>
      <c r="G104" s="4" t="str">
        <f t="shared" si="58"/>
        <v>0</v>
      </c>
      <c r="H104" s="4">
        <f t="shared" si="59"/>
        <v>63</v>
      </c>
      <c r="I104" s="6">
        <f t="shared" si="60"/>
        <v>0</v>
      </c>
      <c r="J104" s="6">
        <f t="shared" si="61"/>
        <v>0</v>
      </c>
      <c r="K104" s="6">
        <f t="shared" si="62"/>
        <v>0</v>
      </c>
      <c r="L104" s="6">
        <f t="shared" si="63"/>
        <v>0</v>
      </c>
      <c r="M104" s="6">
        <f t="shared" si="64"/>
        <v>6</v>
      </c>
      <c r="N104" s="6">
        <f t="shared" si="65"/>
        <v>3</v>
      </c>
      <c r="O104" s="13">
        <f t="shared" si="69"/>
        <v>0</v>
      </c>
      <c r="P104" s="4">
        <f t="shared" si="70"/>
        <v>0</v>
      </c>
      <c r="Q104" s="4">
        <f t="shared" si="71"/>
        <v>0</v>
      </c>
      <c r="R104">
        <f t="shared" si="46"/>
        <v>63</v>
      </c>
      <c r="S104" s="4">
        <f t="shared" si="47"/>
        <v>0</v>
      </c>
      <c r="T104" s="15">
        <f t="shared" si="48"/>
        <v>0</v>
      </c>
      <c r="U104" s="4">
        <f t="shared" si="49"/>
        <v>0</v>
      </c>
      <c r="V104" s="4">
        <f t="shared" si="50"/>
        <v>0</v>
      </c>
      <c r="W104" s="4">
        <f t="shared" si="51"/>
        <v>0</v>
      </c>
      <c r="X104" s="6">
        <f t="shared" si="52"/>
        <v>0</v>
      </c>
      <c r="Y104" s="4">
        <f t="shared" si="53"/>
        <v>3</v>
      </c>
      <c r="Z104" s="6">
        <f t="shared" si="54"/>
        <v>0</v>
      </c>
      <c r="AA104" s="18">
        <f t="shared" si="55"/>
        <v>3</v>
      </c>
      <c r="AB104" s="9" t="str">
        <f t="shared" si="72"/>
        <v>KB11</v>
      </c>
      <c r="AC104" s="9" t="str">
        <f>_xlfn.XLOOKUP(R104,Sheet2!$H$3:$H$258,Sheet2!$I$3:$I$258,"-----")</f>
        <v>KB11</v>
      </c>
      <c r="AD104" s="9" t="str">
        <f>_xlfn.XLOOKUP(VALUE(AE104),Sheet2!$N$3:$N$1000,Sheet2!$O$3:$O$1000,"********")</f>
        <v>********</v>
      </c>
      <c r="AE104" t="str">
        <f t="shared" si="66"/>
        <v>264</v>
      </c>
      <c r="AF104" s="9" t="str">
        <f>IF(R104&lt;200,"+"&amp;TEXT(R104,"0"),"-"&amp;TEXT(_xlfn.XLOOKUP(R104,Sheet2!$K$3:$K$130,Sheet2!$L$3:$L$130,"-----"),"0"))</f>
        <v>+63</v>
      </c>
      <c r="AG104" s="9" t="str">
        <f t="shared" si="73"/>
        <v/>
      </c>
      <c r="AH104" s="9" t="str">
        <f t="shared" si="74"/>
        <v>JMP KB11</v>
      </c>
      <c r="AI104" t="str">
        <f t="shared" si="75"/>
        <v>0,KB11</v>
      </c>
      <c r="AJ104" s="16" t="str">
        <f t="shared" si="76"/>
        <v>KB11</v>
      </c>
      <c r="AK104" t="str">
        <f t="shared" si="77"/>
        <v>COMC 0,0,SNC</v>
      </c>
      <c r="AL104" s="4" t="str">
        <f t="shared" si="78"/>
        <v>COM</v>
      </c>
      <c r="AM104" s="4" t="str">
        <f t="shared" si="79"/>
        <v/>
      </c>
      <c r="AN104" s="4" t="str">
        <f t="shared" si="80"/>
        <v>C</v>
      </c>
      <c r="AO104" s="4" t="str">
        <f t="shared" si="81"/>
        <v/>
      </c>
      <c r="AP104" s="15" t="str">
        <f t="shared" si="82"/>
        <v>,SNC</v>
      </c>
      <c r="AQ104" s="9" t="str">
        <f>_xlfn.XLOOKUP(D104,Sheet2!$E$3:$E$101,Sheet2!$F$3:$F$101,"******************")</f>
        <v>******************</v>
      </c>
      <c r="AR104" s="33" t="str">
        <f t="shared" si="67"/>
        <v>NIO **</v>
      </c>
      <c r="AS104" s="9" t="str">
        <f t="shared" si="68"/>
        <v>DOC</v>
      </c>
      <c r="AT104" s="4">
        <f t="shared" si="83"/>
        <v>0</v>
      </c>
      <c r="AU104" s="6">
        <f t="shared" si="84"/>
        <v>0</v>
      </c>
      <c r="AV104" s="4" t="str">
        <f t="shared" si="85"/>
        <v/>
      </c>
      <c r="AW104" s="4">
        <f t="shared" si="86"/>
        <v>63</v>
      </c>
      <c r="AX104" s="4" t="str">
        <f>_xlfn.XLOOKUP(AW104,Sheet2!$Q$3:$Q$66,Sheet2!$R$3:$R$66,"**")</f>
        <v>**</v>
      </c>
      <c r="AY104" s="4">
        <f t="shared" si="87"/>
        <v>0</v>
      </c>
      <c r="AZ104" s="16" t="str">
        <f t="shared" si="88"/>
        <v>SKPBN</v>
      </c>
    </row>
    <row r="105" spans="2:52" x14ac:dyDescent="0.35">
      <c r="B105" s="3">
        <f t="shared" si="56"/>
        <v>14</v>
      </c>
      <c r="C105" s="1">
        <f t="shared" si="57"/>
        <v>202</v>
      </c>
      <c r="D105" s="2">
        <v>70</v>
      </c>
      <c r="E105" s="2" t="str">
        <f>_xlfn.XLOOKUP(C105,Sheet2!$N$3:$N$1000,Sheet2!$O$3:$O$1000,"")</f>
        <v/>
      </c>
      <c r="F105" s="9"/>
      <c r="G105" s="4" t="str">
        <f t="shared" si="58"/>
        <v>0</v>
      </c>
      <c r="H105" s="4">
        <f t="shared" si="59"/>
        <v>70</v>
      </c>
      <c r="I105" s="6">
        <f t="shared" si="60"/>
        <v>0</v>
      </c>
      <c r="J105" s="6">
        <f t="shared" si="61"/>
        <v>0</v>
      </c>
      <c r="K105" s="6">
        <f t="shared" si="62"/>
        <v>0</v>
      </c>
      <c r="L105" s="6">
        <f t="shared" si="63"/>
        <v>0</v>
      </c>
      <c r="M105" s="6">
        <f t="shared" si="64"/>
        <v>7</v>
      </c>
      <c r="N105" s="6">
        <f t="shared" si="65"/>
        <v>0</v>
      </c>
      <c r="O105" s="13">
        <f t="shared" si="69"/>
        <v>0</v>
      </c>
      <c r="P105" s="4">
        <f t="shared" si="70"/>
        <v>0</v>
      </c>
      <c r="Q105" s="4">
        <f t="shared" si="71"/>
        <v>0</v>
      </c>
      <c r="R105">
        <f t="shared" si="46"/>
        <v>70</v>
      </c>
      <c r="S105" s="4">
        <f t="shared" si="47"/>
        <v>0</v>
      </c>
      <c r="T105" s="15">
        <f t="shared" si="48"/>
        <v>0</v>
      </c>
      <c r="U105" s="4">
        <f t="shared" si="49"/>
        <v>0</v>
      </c>
      <c r="V105" s="4">
        <f t="shared" si="50"/>
        <v>0</v>
      </c>
      <c r="W105" s="4">
        <f t="shared" si="51"/>
        <v>0</v>
      </c>
      <c r="X105" s="6">
        <f t="shared" si="52"/>
        <v>0</v>
      </c>
      <c r="Y105" s="4">
        <f t="shared" si="53"/>
        <v>3</v>
      </c>
      <c r="Z105" s="6">
        <f t="shared" si="54"/>
        <v>1</v>
      </c>
      <c r="AA105" s="18">
        <f t="shared" si="55"/>
        <v>0</v>
      </c>
      <c r="AB105" s="9" t="str">
        <f t="shared" si="72"/>
        <v>KB6</v>
      </c>
      <c r="AC105" s="9" t="str">
        <f>_xlfn.XLOOKUP(R105,Sheet2!$H$3:$H$258,Sheet2!$I$3:$I$258,"-----")</f>
        <v>KB6</v>
      </c>
      <c r="AD105" s="9" t="str">
        <f>_xlfn.XLOOKUP(VALUE(AE105),Sheet2!$N$3:$N$1000,Sheet2!$O$3:$O$1000,"********")</f>
        <v>********</v>
      </c>
      <c r="AE105" t="str">
        <f t="shared" si="66"/>
        <v>272</v>
      </c>
      <c r="AF105" s="9" t="str">
        <f>IF(R105&lt;200,"+"&amp;TEXT(R105,"0"),"-"&amp;TEXT(_xlfn.XLOOKUP(R105,Sheet2!$K$3:$K$130,Sheet2!$L$3:$L$130,"-----"),"0"))</f>
        <v>+70</v>
      </c>
      <c r="AG105" s="9" t="str">
        <f t="shared" si="73"/>
        <v/>
      </c>
      <c r="AH105" s="9" t="str">
        <f t="shared" si="74"/>
        <v>JMP KB6</v>
      </c>
      <c r="AI105" t="str">
        <f t="shared" si="75"/>
        <v>0,KB6</v>
      </c>
      <c r="AJ105" s="16" t="str">
        <f t="shared" si="76"/>
        <v>KB6</v>
      </c>
      <c r="AK105" t="str">
        <f t="shared" si="77"/>
        <v>COMC# 0,0</v>
      </c>
      <c r="AL105" s="4" t="str">
        <f t="shared" si="78"/>
        <v>COM</v>
      </c>
      <c r="AM105" s="4" t="str">
        <f t="shared" si="79"/>
        <v/>
      </c>
      <c r="AN105" s="4" t="str">
        <f t="shared" si="80"/>
        <v>C</v>
      </c>
      <c r="AO105" s="4" t="str">
        <f t="shared" si="81"/>
        <v>#</v>
      </c>
      <c r="AP105" s="15" t="str">
        <f t="shared" si="82"/>
        <v/>
      </c>
      <c r="AQ105" s="9" t="str">
        <f>_xlfn.XLOOKUP(D105,Sheet2!$E$3:$E$101,Sheet2!$F$3:$F$101,"******************")</f>
        <v>******************</v>
      </c>
      <c r="AR105" s="33" t="str">
        <f t="shared" si="67"/>
        <v>NIO **</v>
      </c>
      <c r="AS105" s="9" t="str">
        <f t="shared" si="68"/>
        <v>DOC</v>
      </c>
      <c r="AT105" s="4">
        <f t="shared" si="83"/>
        <v>0</v>
      </c>
      <c r="AU105" s="6">
        <f t="shared" si="84"/>
        <v>0</v>
      </c>
      <c r="AV105" s="4" t="str">
        <f t="shared" si="85"/>
        <v/>
      </c>
      <c r="AW105" s="4">
        <f t="shared" si="86"/>
        <v>70</v>
      </c>
      <c r="AX105" s="4" t="str">
        <f>_xlfn.XLOOKUP(AW105,Sheet2!$Q$3:$Q$66,Sheet2!$R$3:$R$66,"**")</f>
        <v>**</v>
      </c>
      <c r="AY105" s="4">
        <f t="shared" si="87"/>
        <v>0</v>
      </c>
      <c r="AZ105" s="16" t="str">
        <f t="shared" si="88"/>
        <v>SKPBN</v>
      </c>
    </row>
    <row r="106" spans="2:52" x14ac:dyDescent="0.35">
      <c r="B106" s="3">
        <f t="shared" si="56"/>
        <v>15</v>
      </c>
      <c r="C106" s="1">
        <f t="shared" si="57"/>
        <v>203</v>
      </c>
      <c r="D106" s="2">
        <v>120</v>
      </c>
      <c r="E106" s="2" t="str">
        <f>_xlfn.XLOOKUP(C106,Sheet2!$N$3:$N$1000,Sheet2!$O$3:$O$1000,"")</f>
        <v/>
      </c>
      <c r="F106" s="9"/>
      <c r="G106" s="4" t="str">
        <f t="shared" si="58"/>
        <v>0</v>
      </c>
      <c r="H106" s="4">
        <f t="shared" si="59"/>
        <v>120</v>
      </c>
      <c r="I106" s="6">
        <f t="shared" si="60"/>
        <v>0</v>
      </c>
      <c r="J106" s="6">
        <f t="shared" si="61"/>
        <v>0</v>
      </c>
      <c r="K106" s="6">
        <f t="shared" si="62"/>
        <v>0</v>
      </c>
      <c r="L106" s="6">
        <f t="shared" si="63"/>
        <v>1</v>
      </c>
      <c r="M106" s="6">
        <f t="shared" si="64"/>
        <v>2</v>
      </c>
      <c r="N106" s="6">
        <f t="shared" si="65"/>
        <v>0</v>
      </c>
      <c r="O106" s="13">
        <f t="shared" si="69"/>
        <v>0</v>
      </c>
      <c r="P106" s="4">
        <f t="shared" si="70"/>
        <v>0</v>
      </c>
      <c r="Q106" s="4">
        <f t="shared" si="71"/>
        <v>0</v>
      </c>
      <c r="R106">
        <f t="shared" si="46"/>
        <v>120</v>
      </c>
      <c r="S106" s="4">
        <f t="shared" si="47"/>
        <v>0</v>
      </c>
      <c r="T106" s="15">
        <f t="shared" si="48"/>
        <v>0</v>
      </c>
      <c r="U106" s="4">
        <f t="shared" si="49"/>
        <v>0</v>
      </c>
      <c r="V106" s="4">
        <f t="shared" si="50"/>
        <v>0</v>
      </c>
      <c r="W106" s="4">
        <f t="shared" si="51"/>
        <v>0</v>
      </c>
      <c r="X106" s="6">
        <f t="shared" si="52"/>
        <v>1</v>
      </c>
      <c r="Y106" s="4">
        <f t="shared" si="53"/>
        <v>1</v>
      </c>
      <c r="Z106" s="6">
        <f t="shared" si="54"/>
        <v>0</v>
      </c>
      <c r="AA106" s="18">
        <f t="shared" si="55"/>
        <v>0</v>
      </c>
      <c r="AB106" s="9" t="str">
        <f t="shared" si="72"/>
        <v>C7</v>
      </c>
      <c r="AC106" s="9" t="str">
        <f>_xlfn.XLOOKUP(R106,Sheet2!$H$3:$H$258,Sheet2!$I$3:$I$258,"-----")</f>
        <v>C7</v>
      </c>
      <c r="AD106" s="9" t="str">
        <f>_xlfn.XLOOKUP(VALUE(AE106),Sheet2!$N$3:$N$1000,Sheet2!$O$3:$O$1000,"********")</f>
        <v>********</v>
      </c>
      <c r="AE106" t="str">
        <f t="shared" si="66"/>
        <v>323</v>
      </c>
      <c r="AF106" s="9" t="str">
        <f>IF(R106&lt;200,"+"&amp;TEXT(R106,"0"),"-"&amp;TEXT(_xlfn.XLOOKUP(R106,Sheet2!$K$3:$K$130,Sheet2!$L$3:$L$130,"-----"),"0"))</f>
        <v>+120</v>
      </c>
      <c r="AG106" s="9" t="str">
        <f t="shared" si="73"/>
        <v/>
      </c>
      <c r="AH106" s="9" t="str">
        <f t="shared" si="74"/>
        <v>JMP C7</v>
      </c>
      <c r="AI106" t="str">
        <f t="shared" si="75"/>
        <v>0,C7</v>
      </c>
      <c r="AJ106" s="16" t="str">
        <f t="shared" si="76"/>
        <v>C7</v>
      </c>
      <c r="AK106" t="str">
        <f t="shared" si="77"/>
        <v>COMZL 0,0</v>
      </c>
      <c r="AL106" s="4" t="str">
        <f t="shared" si="78"/>
        <v>COM</v>
      </c>
      <c r="AM106" s="4" t="str">
        <f t="shared" si="79"/>
        <v>L</v>
      </c>
      <c r="AN106" s="4" t="str">
        <f t="shared" si="80"/>
        <v>Z</v>
      </c>
      <c r="AO106" s="4" t="str">
        <f t="shared" si="81"/>
        <v/>
      </c>
      <c r="AP106" s="15" t="str">
        <f t="shared" si="82"/>
        <v/>
      </c>
      <c r="AQ106" s="9" t="str">
        <f>_xlfn.XLOOKUP(D106,Sheet2!$E$3:$E$101,Sheet2!$F$3:$F$101,"******************")</f>
        <v>******************</v>
      </c>
      <c r="AR106" s="33" t="str">
        <f t="shared" si="67"/>
        <v>NIOS DSKP</v>
      </c>
      <c r="AS106" s="9" t="str">
        <f t="shared" si="68"/>
        <v>DOCS</v>
      </c>
      <c r="AT106" s="4">
        <f t="shared" si="83"/>
        <v>0</v>
      </c>
      <c r="AU106" s="6">
        <f t="shared" si="84"/>
        <v>1</v>
      </c>
      <c r="AV106" s="4" t="str">
        <f t="shared" si="85"/>
        <v>S</v>
      </c>
      <c r="AW106" s="4">
        <f t="shared" si="86"/>
        <v>20</v>
      </c>
      <c r="AX106" s="4" t="str">
        <f>_xlfn.XLOOKUP(AW106,Sheet2!$Q$3:$Q$66,Sheet2!$R$3:$R$66,"**")</f>
        <v>DSKP</v>
      </c>
      <c r="AY106" s="4">
        <f t="shared" si="87"/>
        <v>0</v>
      </c>
      <c r="AZ106" s="16" t="str">
        <f t="shared" si="88"/>
        <v>SKPBZ</v>
      </c>
    </row>
    <row r="107" spans="2:52" x14ac:dyDescent="0.35">
      <c r="B107" s="3">
        <f t="shared" si="56"/>
        <v>16</v>
      </c>
      <c r="C107" s="1">
        <f t="shared" si="57"/>
        <v>204</v>
      </c>
      <c r="D107" s="2">
        <v>137</v>
      </c>
      <c r="E107" s="2" t="str">
        <f>_xlfn.XLOOKUP(C107,Sheet2!$N$3:$N$1000,Sheet2!$O$3:$O$1000,"")</f>
        <v/>
      </c>
      <c r="F107" s="9"/>
      <c r="G107" s="4" t="str">
        <f t="shared" si="58"/>
        <v>0</v>
      </c>
      <c r="H107" s="4">
        <f t="shared" si="59"/>
        <v>137</v>
      </c>
      <c r="I107" s="6">
        <f t="shared" si="60"/>
        <v>0</v>
      </c>
      <c r="J107" s="6">
        <f t="shared" si="61"/>
        <v>0</v>
      </c>
      <c r="K107" s="6">
        <f t="shared" si="62"/>
        <v>0</v>
      </c>
      <c r="L107" s="6">
        <f t="shared" si="63"/>
        <v>1</v>
      </c>
      <c r="M107" s="6">
        <f t="shared" si="64"/>
        <v>3</v>
      </c>
      <c r="N107" s="6">
        <f t="shared" si="65"/>
        <v>7</v>
      </c>
      <c r="O107" s="13">
        <f t="shared" si="69"/>
        <v>0</v>
      </c>
      <c r="P107" s="4">
        <f t="shared" si="70"/>
        <v>0</v>
      </c>
      <c r="Q107" s="4">
        <f t="shared" si="71"/>
        <v>0</v>
      </c>
      <c r="R107">
        <f t="shared" si="46"/>
        <v>137</v>
      </c>
      <c r="S107" s="4">
        <f t="shared" si="47"/>
        <v>0</v>
      </c>
      <c r="T107" s="15">
        <f t="shared" si="48"/>
        <v>0</v>
      </c>
      <c r="U107" s="4">
        <f t="shared" si="49"/>
        <v>0</v>
      </c>
      <c r="V107" s="4">
        <f t="shared" si="50"/>
        <v>0</v>
      </c>
      <c r="W107" s="4">
        <f t="shared" si="51"/>
        <v>0</v>
      </c>
      <c r="X107" s="6">
        <f t="shared" si="52"/>
        <v>1</v>
      </c>
      <c r="Y107" s="4">
        <f t="shared" si="53"/>
        <v>1</v>
      </c>
      <c r="Z107" s="6">
        <f t="shared" si="54"/>
        <v>1</v>
      </c>
      <c r="AA107" s="18">
        <f t="shared" si="55"/>
        <v>7</v>
      </c>
      <c r="AB107" s="9" t="str">
        <f t="shared" si="72"/>
        <v>BIT8</v>
      </c>
      <c r="AC107" s="9" t="str">
        <f>_xlfn.XLOOKUP(R107,Sheet2!$H$3:$H$258,Sheet2!$I$3:$I$258,"-----")</f>
        <v>BIT8</v>
      </c>
      <c r="AD107" s="9" t="str">
        <f>_xlfn.XLOOKUP(VALUE(AE107),Sheet2!$N$3:$N$1000,Sheet2!$O$3:$O$1000,"********")</f>
        <v>********</v>
      </c>
      <c r="AE107" t="str">
        <f t="shared" si="66"/>
        <v>343</v>
      </c>
      <c r="AF107" s="9" t="str">
        <f>IF(R107&lt;200,"+"&amp;TEXT(R107,"0"),"-"&amp;TEXT(_xlfn.XLOOKUP(R107,Sheet2!$K$3:$K$130,Sheet2!$L$3:$L$130,"-----"),"0"))</f>
        <v>+137</v>
      </c>
      <c r="AG107" s="9" t="str">
        <f t="shared" si="73"/>
        <v/>
      </c>
      <c r="AH107" s="9" t="str">
        <f t="shared" si="74"/>
        <v>JMP BIT8</v>
      </c>
      <c r="AI107" t="str">
        <f t="shared" si="75"/>
        <v>0,BIT8</v>
      </c>
      <c r="AJ107" s="16" t="str">
        <f t="shared" si="76"/>
        <v>BIT8</v>
      </c>
      <c r="AK107" t="str">
        <f t="shared" si="77"/>
        <v>COMZL# 0,0,SBN</v>
      </c>
      <c r="AL107" s="4" t="str">
        <f t="shared" si="78"/>
        <v>COM</v>
      </c>
      <c r="AM107" s="4" t="str">
        <f t="shared" si="79"/>
        <v>L</v>
      </c>
      <c r="AN107" s="4" t="str">
        <f t="shared" si="80"/>
        <v>Z</v>
      </c>
      <c r="AO107" s="4" t="str">
        <f t="shared" si="81"/>
        <v>#</v>
      </c>
      <c r="AP107" s="15" t="str">
        <f t="shared" si="82"/>
        <v>,SBN</v>
      </c>
      <c r="AQ107" s="9" t="str">
        <f>_xlfn.XLOOKUP(D107,Sheet2!$E$3:$E$101,Sheet2!$F$3:$F$101,"******************")</f>
        <v>******************</v>
      </c>
      <c r="AR107" s="33" t="str">
        <f t="shared" si="67"/>
        <v>NIOS **</v>
      </c>
      <c r="AS107" s="9" t="str">
        <f t="shared" si="68"/>
        <v>DOCS</v>
      </c>
      <c r="AT107" s="4">
        <f t="shared" si="83"/>
        <v>0</v>
      </c>
      <c r="AU107" s="6">
        <f t="shared" si="84"/>
        <v>1</v>
      </c>
      <c r="AV107" s="4" t="str">
        <f t="shared" si="85"/>
        <v>S</v>
      </c>
      <c r="AW107" s="4">
        <f t="shared" si="86"/>
        <v>37</v>
      </c>
      <c r="AX107" s="4" t="str">
        <f>_xlfn.XLOOKUP(AW107,Sheet2!$Q$3:$Q$66,Sheet2!$R$3:$R$66,"**")</f>
        <v>**</v>
      </c>
      <c r="AY107" s="4">
        <f t="shared" si="87"/>
        <v>0</v>
      </c>
      <c r="AZ107" s="16" t="str">
        <f t="shared" si="88"/>
        <v>SKPBZ</v>
      </c>
    </row>
    <row r="108" spans="2:52" x14ac:dyDescent="0.35">
      <c r="B108" s="3">
        <f t="shared" si="56"/>
        <v>17</v>
      </c>
      <c r="C108" s="1">
        <f t="shared" si="57"/>
        <v>205</v>
      </c>
      <c r="D108" s="2">
        <v>157</v>
      </c>
      <c r="E108" s="2" t="str">
        <f>_xlfn.XLOOKUP(C108,Sheet2!$N$3:$N$1000,Sheet2!$O$3:$O$1000,"")</f>
        <v/>
      </c>
      <c r="F108" s="9"/>
      <c r="G108" s="4" t="str">
        <f t="shared" si="58"/>
        <v>0</v>
      </c>
      <c r="H108" s="4">
        <f t="shared" si="59"/>
        <v>157</v>
      </c>
      <c r="I108" s="6">
        <f t="shared" si="60"/>
        <v>0</v>
      </c>
      <c r="J108" s="6">
        <f t="shared" si="61"/>
        <v>0</v>
      </c>
      <c r="K108" s="6">
        <f t="shared" si="62"/>
        <v>0</v>
      </c>
      <c r="L108" s="6">
        <f t="shared" si="63"/>
        <v>1</v>
      </c>
      <c r="M108" s="6">
        <f t="shared" si="64"/>
        <v>5</v>
      </c>
      <c r="N108" s="6">
        <f t="shared" si="65"/>
        <v>7</v>
      </c>
      <c r="O108" s="13">
        <f t="shared" si="69"/>
        <v>0</v>
      </c>
      <c r="P108" s="4">
        <f t="shared" si="70"/>
        <v>0</v>
      </c>
      <c r="Q108" s="4">
        <f t="shared" si="71"/>
        <v>0</v>
      </c>
      <c r="R108">
        <f t="shared" si="46"/>
        <v>157</v>
      </c>
      <c r="S108" s="4">
        <f t="shared" si="47"/>
        <v>0</v>
      </c>
      <c r="T108" s="15">
        <f t="shared" si="48"/>
        <v>0</v>
      </c>
      <c r="U108" s="4">
        <f t="shared" si="49"/>
        <v>0</v>
      </c>
      <c r="V108" s="4">
        <f t="shared" si="50"/>
        <v>0</v>
      </c>
      <c r="W108" s="4">
        <f t="shared" si="51"/>
        <v>0</v>
      </c>
      <c r="X108" s="6">
        <f t="shared" si="52"/>
        <v>1</v>
      </c>
      <c r="Y108" s="4">
        <f t="shared" si="53"/>
        <v>2</v>
      </c>
      <c r="Z108" s="6">
        <f t="shared" si="54"/>
        <v>1</v>
      </c>
      <c r="AA108" s="18">
        <f t="shared" si="55"/>
        <v>7</v>
      </c>
      <c r="AB108" s="9" t="str">
        <f t="shared" si="72"/>
        <v>SECT</v>
      </c>
      <c r="AC108" s="9" t="str">
        <f>_xlfn.XLOOKUP(R108,Sheet2!$H$3:$H$258,Sheet2!$I$3:$I$258,"-----")</f>
        <v>SECT</v>
      </c>
      <c r="AD108" s="9" t="str">
        <f>_xlfn.XLOOKUP(VALUE(AE108),Sheet2!$N$3:$N$1000,Sheet2!$O$3:$O$1000,"********")</f>
        <v>********</v>
      </c>
      <c r="AE108" t="str">
        <f t="shared" si="66"/>
        <v>364</v>
      </c>
      <c r="AF108" s="9" t="str">
        <f>IF(R108&lt;200,"+"&amp;TEXT(R108,"0"),"-"&amp;TEXT(_xlfn.XLOOKUP(R108,Sheet2!$K$3:$K$130,Sheet2!$L$3:$L$130,"-----"),"0"))</f>
        <v>+157</v>
      </c>
      <c r="AG108" s="9" t="str">
        <f t="shared" si="73"/>
        <v/>
      </c>
      <c r="AH108" s="9" t="str">
        <f t="shared" si="74"/>
        <v>JMP SECT</v>
      </c>
      <c r="AI108" t="str">
        <f t="shared" si="75"/>
        <v>0,SECT</v>
      </c>
      <c r="AJ108" s="16" t="str">
        <f t="shared" si="76"/>
        <v>SECT</v>
      </c>
      <c r="AK108" t="str">
        <f t="shared" si="77"/>
        <v>COMOL# 0,0,SBN</v>
      </c>
      <c r="AL108" s="4" t="str">
        <f t="shared" si="78"/>
        <v>COM</v>
      </c>
      <c r="AM108" s="4" t="str">
        <f t="shared" si="79"/>
        <v>L</v>
      </c>
      <c r="AN108" s="4" t="str">
        <f t="shared" si="80"/>
        <v>O</v>
      </c>
      <c r="AO108" s="4" t="str">
        <f t="shared" si="81"/>
        <v>#</v>
      </c>
      <c r="AP108" s="15" t="str">
        <f t="shared" si="82"/>
        <v>,SBN</v>
      </c>
      <c r="AQ108" s="9" t="str">
        <f>_xlfn.XLOOKUP(D108,Sheet2!$E$3:$E$101,Sheet2!$F$3:$F$101,"******************")</f>
        <v>******************</v>
      </c>
      <c r="AR108" s="33" t="str">
        <f t="shared" si="67"/>
        <v>NIOS **</v>
      </c>
      <c r="AS108" s="9" t="str">
        <f t="shared" si="68"/>
        <v>DOCS</v>
      </c>
      <c r="AT108" s="4">
        <f t="shared" si="83"/>
        <v>0</v>
      </c>
      <c r="AU108" s="6">
        <f t="shared" si="84"/>
        <v>1</v>
      </c>
      <c r="AV108" s="4" t="str">
        <f t="shared" si="85"/>
        <v>S</v>
      </c>
      <c r="AW108" s="4">
        <f t="shared" si="86"/>
        <v>57</v>
      </c>
      <c r="AX108" s="4" t="str">
        <f>_xlfn.XLOOKUP(AW108,Sheet2!$Q$3:$Q$66,Sheet2!$R$3:$R$66,"**")</f>
        <v>**</v>
      </c>
      <c r="AY108" s="4">
        <f t="shared" si="87"/>
        <v>0</v>
      </c>
      <c r="AZ108" s="16" t="str">
        <f t="shared" si="88"/>
        <v>SKPBZ</v>
      </c>
    </row>
    <row r="109" spans="2:52" x14ac:dyDescent="0.35">
      <c r="B109" s="3">
        <f t="shared" si="56"/>
        <v>18</v>
      </c>
      <c r="C109" s="1">
        <f t="shared" si="57"/>
        <v>206</v>
      </c>
      <c r="D109" s="2">
        <v>277</v>
      </c>
      <c r="E109" s="2" t="str">
        <f>_xlfn.XLOOKUP(C109,Sheet2!$N$3:$N$1000,Sheet2!$O$3:$O$1000,"")</f>
        <v/>
      </c>
      <c r="F109" s="9"/>
      <c r="G109" s="4" t="str">
        <f t="shared" si="58"/>
        <v>0</v>
      </c>
      <c r="H109" s="4">
        <f t="shared" si="59"/>
        <v>277</v>
      </c>
      <c r="I109" s="6">
        <f t="shared" si="60"/>
        <v>0</v>
      </c>
      <c r="J109" s="6">
        <f t="shared" si="61"/>
        <v>0</v>
      </c>
      <c r="K109" s="6">
        <f t="shared" si="62"/>
        <v>0</v>
      </c>
      <c r="L109" s="6">
        <f t="shared" si="63"/>
        <v>2</v>
      </c>
      <c r="M109" s="6">
        <f t="shared" si="64"/>
        <v>7</v>
      </c>
      <c r="N109" s="6">
        <f t="shared" si="65"/>
        <v>7</v>
      </c>
      <c r="O109" s="13">
        <f t="shared" si="69"/>
        <v>0</v>
      </c>
      <c r="P109" s="4">
        <f t="shared" si="70"/>
        <v>0</v>
      </c>
      <c r="Q109" s="4">
        <f t="shared" si="71"/>
        <v>0</v>
      </c>
      <c r="R109">
        <f t="shared" si="46"/>
        <v>277</v>
      </c>
      <c r="S109" s="4">
        <f t="shared" si="47"/>
        <v>0</v>
      </c>
      <c r="T109" s="15">
        <f t="shared" si="48"/>
        <v>0</v>
      </c>
      <c r="U109" s="4">
        <f t="shared" si="49"/>
        <v>0</v>
      </c>
      <c r="V109" s="4">
        <f t="shared" si="50"/>
        <v>0</v>
      </c>
      <c r="W109" s="4">
        <f t="shared" si="51"/>
        <v>0</v>
      </c>
      <c r="X109" s="6">
        <f t="shared" si="52"/>
        <v>2</v>
      </c>
      <c r="Y109" s="4">
        <f t="shared" si="53"/>
        <v>3</v>
      </c>
      <c r="Z109" s="6">
        <f t="shared" si="54"/>
        <v>1</v>
      </c>
      <c r="AA109" s="18">
        <f t="shared" si="55"/>
        <v>7</v>
      </c>
      <c r="AB109" s="9" t="str">
        <f t="shared" si="72"/>
        <v>*****</v>
      </c>
      <c r="AC109" s="9" t="str">
        <f>_xlfn.XLOOKUP(R109,Sheet2!$H$3:$H$258,Sheet2!$I$3:$I$258,"-----")</f>
        <v>*****</v>
      </c>
      <c r="AD109" s="9" t="str">
        <f>_xlfn.XLOOKUP(VALUE(AE109),Sheet2!$N$3:$N$1000,Sheet2!$O$3:$O$1000,"********")</f>
        <v>********</v>
      </c>
      <c r="AE109" t="str">
        <f t="shared" si="66"/>
        <v>105</v>
      </c>
      <c r="AF109" s="9" t="str">
        <f>IF(R109&lt;200,"+"&amp;TEXT(R109,"0"),"-"&amp;TEXT(_xlfn.XLOOKUP(R109,Sheet2!$K$3:$K$130,Sheet2!$L$3:$L$130,"-----"),"0"))</f>
        <v>-101</v>
      </c>
      <c r="AG109" s="9" t="str">
        <f t="shared" si="73"/>
        <v/>
      </c>
      <c r="AH109" s="9" t="str">
        <f t="shared" si="74"/>
        <v>JMP *****</v>
      </c>
      <c r="AI109" t="str">
        <f t="shared" si="75"/>
        <v>0,*****</v>
      </c>
      <c r="AJ109" s="16" t="str">
        <f t="shared" si="76"/>
        <v>*****</v>
      </c>
      <c r="AK109" t="str">
        <f t="shared" si="77"/>
        <v>COMCR# 0,0,SBN</v>
      </c>
      <c r="AL109" s="4" t="str">
        <f t="shared" si="78"/>
        <v>COM</v>
      </c>
      <c r="AM109" s="4" t="str">
        <f t="shared" si="79"/>
        <v>R</v>
      </c>
      <c r="AN109" s="4" t="str">
        <f t="shared" si="80"/>
        <v>C</v>
      </c>
      <c r="AO109" s="4" t="str">
        <f t="shared" si="81"/>
        <v>#</v>
      </c>
      <c r="AP109" s="15" t="str">
        <f t="shared" si="82"/>
        <v>,SBN</v>
      </c>
      <c r="AQ109" s="9" t="str">
        <f>_xlfn.XLOOKUP(D109,Sheet2!$E$3:$E$101,Sheet2!$F$3:$F$101,"******************")</f>
        <v>******************</v>
      </c>
      <c r="AR109" s="33" t="str">
        <f t="shared" si="67"/>
        <v>NIOC CPU</v>
      </c>
      <c r="AS109" s="9" t="str">
        <f t="shared" si="68"/>
        <v>DOCC</v>
      </c>
      <c r="AT109" s="4">
        <f t="shared" si="83"/>
        <v>0</v>
      </c>
      <c r="AU109" s="6">
        <f t="shared" si="84"/>
        <v>2</v>
      </c>
      <c r="AV109" s="4" t="str">
        <f t="shared" si="85"/>
        <v>C</v>
      </c>
      <c r="AW109" s="4">
        <f t="shared" si="86"/>
        <v>77</v>
      </c>
      <c r="AX109" s="4" t="str">
        <f>_xlfn.XLOOKUP(AW109,Sheet2!$Q$3:$Q$66,Sheet2!$R$3:$R$66,"**")</f>
        <v>CPU</v>
      </c>
      <c r="AY109" s="4">
        <f t="shared" si="87"/>
        <v>0</v>
      </c>
      <c r="AZ109" s="16" t="str">
        <f t="shared" si="88"/>
        <v>SKPDN</v>
      </c>
    </row>
    <row r="110" spans="2:52" x14ac:dyDescent="0.35">
      <c r="B110" s="3">
        <f t="shared" si="56"/>
        <v>19</v>
      </c>
      <c r="C110" s="1">
        <f t="shared" si="57"/>
        <v>207</v>
      </c>
      <c r="D110" s="2">
        <v>312</v>
      </c>
      <c r="E110" s="2" t="str">
        <f>_xlfn.XLOOKUP(C110,Sheet2!$N$3:$N$1000,Sheet2!$O$3:$O$1000,"")</f>
        <v/>
      </c>
      <c r="F110" s="9"/>
      <c r="G110" s="4" t="str">
        <f t="shared" si="58"/>
        <v>0</v>
      </c>
      <c r="H110" s="4">
        <f t="shared" si="59"/>
        <v>312</v>
      </c>
      <c r="I110" s="6">
        <f t="shared" si="60"/>
        <v>0</v>
      </c>
      <c r="J110" s="6">
        <f t="shared" si="61"/>
        <v>0</v>
      </c>
      <c r="K110" s="6">
        <f t="shared" si="62"/>
        <v>0</v>
      </c>
      <c r="L110" s="6">
        <f t="shared" si="63"/>
        <v>3</v>
      </c>
      <c r="M110" s="6">
        <f t="shared" si="64"/>
        <v>1</v>
      </c>
      <c r="N110" s="6">
        <f t="shared" si="65"/>
        <v>2</v>
      </c>
      <c r="O110" s="13">
        <f t="shared" si="69"/>
        <v>0</v>
      </c>
      <c r="P110" s="4">
        <f t="shared" si="70"/>
        <v>0</v>
      </c>
      <c r="Q110" s="4">
        <f t="shared" si="71"/>
        <v>0</v>
      </c>
      <c r="R110">
        <f t="shared" si="46"/>
        <v>312</v>
      </c>
      <c r="S110" s="4">
        <f t="shared" si="47"/>
        <v>0</v>
      </c>
      <c r="T110" s="15">
        <f t="shared" si="48"/>
        <v>0</v>
      </c>
      <c r="U110" s="4">
        <f t="shared" si="49"/>
        <v>0</v>
      </c>
      <c r="V110" s="4">
        <f t="shared" si="50"/>
        <v>0</v>
      </c>
      <c r="W110" s="4">
        <f t="shared" si="51"/>
        <v>0</v>
      </c>
      <c r="X110" s="6">
        <f t="shared" si="52"/>
        <v>3</v>
      </c>
      <c r="Y110" s="4">
        <f t="shared" si="53"/>
        <v>0</v>
      </c>
      <c r="Z110" s="6">
        <f t="shared" si="54"/>
        <v>1</v>
      </c>
      <c r="AA110" s="18">
        <f t="shared" si="55"/>
        <v>2</v>
      </c>
      <c r="AB110" s="9" t="str">
        <f t="shared" si="72"/>
        <v>*****</v>
      </c>
      <c r="AC110" s="9" t="str">
        <f>_xlfn.XLOOKUP(R110,Sheet2!$H$3:$H$258,Sheet2!$I$3:$I$258,"-----")</f>
        <v>*****</v>
      </c>
      <c r="AD110" s="9" t="str">
        <f>_xlfn.XLOOKUP(VALUE(AE110),Sheet2!$N$3:$N$1000,Sheet2!$O$3:$O$1000,"********")</f>
        <v>********</v>
      </c>
      <c r="AE110" t="str">
        <f t="shared" si="66"/>
        <v>121</v>
      </c>
      <c r="AF110" s="9" t="str">
        <f>IF(R110&lt;200,"+"&amp;TEXT(R110,"0"),"-"&amp;TEXT(_xlfn.XLOOKUP(R110,Sheet2!$K$3:$K$130,Sheet2!$L$3:$L$130,"-----"),"0"))</f>
        <v>-66</v>
      </c>
      <c r="AG110" s="9" t="str">
        <f t="shared" si="73"/>
        <v/>
      </c>
      <c r="AH110" s="9" t="str">
        <f t="shared" si="74"/>
        <v>JMP *****</v>
      </c>
      <c r="AI110" t="str">
        <f t="shared" si="75"/>
        <v>0,*****</v>
      </c>
      <c r="AJ110" s="16" t="str">
        <f t="shared" si="76"/>
        <v>*****</v>
      </c>
      <c r="AK110" t="str">
        <f t="shared" si="77"/>
        <v>COMS# 0,0,SZC</v>
      </c>
      <c r="AL110" s="4" t="str">
        <f t="shared" si="78"/>
        <v>COM</v>
      </c>
      <c r="AM110" s="4" t="str">
        <f t="shared" si="79"/>
        <v>S</v>
      </c>
      <c r="AN110" s="4" t="str">
        <f t="shared" si="80"/>
        <v/>
      </c>
      <c r="AO110" s="4" t="str">
        <f t="shared" si="81"/>
        <v>#</v>
      </c>
      <c r="AP110" s="15" t="str">
        <f t="shared" si="82"/>
        <v>,SZC</v>
      </c>
      <c r="AQ110" s="9" t="str">
        <f>_xlfn.XLOOKUP(D110,Sheet2!$E$3:$E$101,Sheet2!$F$3:$F$101,"******************")</f>
        <v>******************</v>
      </c>
      <c r="AR110" s="33" t="str">
        <f t="shared" si="67"/>
        <v>NIOP PTR</v>
      </c>
      <c r="AS110" s="9" t="str">
        <f t="shared" si="68"/>
        <v>DOCP</v>
      </c>
      <c r="AT110" s="4">
        <f t="shared" si="83"/>
        <v>0</v>
      </c>
      <c r="AU110" s="6">
        <f t="shared" si="84"/>
        <v>3</v>
      </c>
      <c r="AV110" s="4" t="str">
        <f t="shared" si="85"/>
        <v>P</v>
      </c>
      <c r="AW110" s="4">
        <f t="shared" si="86"/>
        <v>12</v>
      </c>
      <c r="AX110" s="4" t="str">
        <f>_xlfn.XLOOKUP(AW110,Sheet2!$Q$3:$Q$66,Sheet2!$R$3:$R$66,"**")</f>
        <v>PTR</v>
      </c>
      <c r="AY110" s="4">
        <f t="shared" si="87"/>
        <v>0</v>
      </c>
      <c r="AZ110" s="16" t="str">
        <f t="shared" si="88"/>
        <v>SKPDZ</v>
      </c>
    </row>
    <row r="111" spans="2:52" x14ac:dyDescent="0.35">
      <c r="B111" s="3">
        <f t="shared" si="56"/>
        <v>20</v>
      </c>
      <c r="C111" s="1">
        <f t="shared" si="57"/>
        <v>210</v>
      </c>
      <c r="D111" s="2">
        <v>317</v>
      </c>
      <c r="E111" s="2" t="str">
        <f>_xlfn.XLOOKUP(C111,Sheet2!$N$3:$N$1000,Sheet2!$O$3:$O$1000,"")</f>
        <v/>
      </c>
      <c r="F111" s="9"/>
      <c r="G111" s="4" t="str">
        <f t="shared" si="58"/>
        <v>0</v>
      </c>
      <c r="H111" s="4">
        <f t="shared" si="59"/>
        <v>317</v>
      </c>
      <c r="I111" s="6">
        <f t="shared" si="60"/>
        <v>0</v>
      </c>
      <c r="J111" s="6">
        <f t="shared" si="61"/>
        <v>0</v>
      </c>
      <c r="K111" s="6">
        <f t="shared" si="62"/>
        <v>0</v>
      </c>
      <c r="L111" s="6">
        <f t="shared" si="63"/>
        <v>3</v>
      </c>
      <c r="M111" s="6">
        <f t="shared" si="64"/>
        <v>1</v>
      </c>
      <c r="N111" s="6">
        <f t="shared" si="65"/>
        <v>7</v>
      </c>
      <c r="O111" s="13">
        <f t="shared" si="69"/>
        <v>0</v>
      </c>
      <c r="P111" s="4">
        <f t="shared" si="70"/>
        <v>0</v>
      </c>
      <c r="Q111" s="4">
        <f t="shared" si="71"/>
        <v>0</v>
      </c>
      <c r="R111">
        <f t="shared" si="46"/>
        <v>317</v>
      </c>
      <c r="S111" s="4">
        <f t="shared" si="47"/>
        <v>0</v>
      </c>
      <c r="T111" s="15">
        <f t="shared" si="48"/>
        <v>0</v>
      </c>
      <c r="U111" s="4">
        <f t="shared" si="49"/>
        <v>0</v>
      </c>
      <c r="V111" s="4">
        <f t="shared" si="50"/>
        <v>0</v>
      </c>
      <c r="W111" s="4">
        <f t="shared" si="51"/>
        <v>0</v>
      </c>
      <c r="X111" s="6">
        <f t="shared" si="52"/>
        <v>3</v>
      </c>
      <c r="Y111" s="4">
        <f t="shared" si="53"/>
        <v>0</v>
      </c>
      <c r="Z111" s="6">
        <f t="shared" si="54"/>
        <v>1</v>
      </c>
      <c r="AA111" s="18">
        <f t="shared" si="55"/>
        <v>7</v>
      </c>
      <c r="AB111" s="9" t="str">
        <f t="shared" si="72"/>
        <v>*****</v>
      </c>
      <c r="AC111" s="9" t="str">
        <f>_xlfn.XLOOKUP(R111,Sheet2!$H$3:$H$258,Sheet2!$I$3:$I$258,"-----")</f>
        <v>*****</v>
      </c>
      <c r="AD111" s="9" t="str">
        <f>_xlfn.XLOOKUP(VALUE(AE111),Sheet2!$N$3:$N$1000,Sheet2!$O$3:$O$1000,"********")</f>
        <v>********</v>
      </c>
      <c r="AE111" t="str">
        <f t="shared" si="66"/>
        <v>127</v>
      </c>
      <c r="AF111" s="9" t="str">
        <f>IF(R111&lt;200,"+"&amp;TEXT(R111,"0"),"-"&amp;TEXT(_xlfn.XLOOKUP(R111,Sheet2!$K$3:$K$130,Sheet2!$L$3:$L$130,"-----"),"0"))</f>
        <v>-61</v>
      </c>
      <c r="AG111" s="9" t="str">
        <f t="shared" si="73"/>
        <v/>
      </c>
      <c r="AH111" s="9" t="str">
        <f t="shared" si="74"/>
        <v>JMP *****</v>
      </c>
      <c r="AI111" t="str">
        <f t="shared" si="75"/>
        <v>0,*****</v>
      </c>
      <c r="AJ111" s="16" t="str">
        <f t="shared" si="76"/>
        <v>*****</v>
      </c>
      <c r="AK111" t="str">
        <f t="shared" si="77"/>
        <v>COMS# 0,0,SBN</v>
      </c>
      <c r="AL111" s="4" t="str">
        <f t="shared" si="78"/>
        <v>COM</v>
      </c>
      <c r="AM111" s="4" t="str">
        <f t="shared" si="79"/>
        <v>S</v>
      </c>
      <c r="AN111" s="4" t="str">
        <f t="shared" si="80"/>
        <v/>
      </c>
      <c r="AO111" s="4" t="str">
        <f t="shared" si="81"/>
        <v>#</v>
      </c>
      <c r="AP111" s="15" t="str">
        <f t="shared" si="82"/>
        <v>,SBN</v>
      </c>
      <c r="AQ111" s="9" t="str">
        <f>_xlfn.XLOOKUP(D111,Sheet2!$E$3:$E$101,Sheet2!$F$3:$F$101,"******************")</f>
        <v>******************</v>
      </c>
      <c r="AR111" s="33" t="str">
        <f t="shared" si="67"/>
        <v>NIOP LPT</v>
      </c>
      <c r="AS111" s="9" t="str">
        <f t="shared" si="68"/>
        <v>DOCP</v>
      </c>
      <c r="AT111" s="4">
        <f t="shared" si="83"/>
        <v>0</v>
      </c>
      <c r="AU111" s="6">
        <f t="shared" si="84"/>
        <v>3</v>
      </c>
      <c r="AV111" s="4" t="str">
        <f t="shared" si="85"/>
        <v>P</v>
      </c>
      <c r="AW111" s="4">
        <f t="shared" si="86"/>
        <v>17</v>
      </c>
      <c r="AX111" s="4" t="str">
        <f>_xlfn.XLOOKUP(AW111,Sheet2!$Q$3:$Q$66,Sheet2!$R$3:$R$66,"**")</f>
        <v>LPT</v>
      </c>
      <c r="AY111" s="4">
        <f t="shared" si="87"/>
        <v>0</v>
      </c>
      <c r="AZ111" s="16" t="str">
        <f t="shared" si="88"/>
        <v>SKPDZ</v>
      </c>
    </row>
    <row r="112" spans="2:52" x14ac:dyDescent="0.35">
      <c r="B112" s="3">
        <f t="shared" si="56"/>
        <v>21</v>
      </c>
      <c r="C112" s="1">
        <f t="shared" si="57"/>
        <v>211</v>
      </c>
      <c r="D112" s="2">
        <v>402</v>
      </c>
      <c r="E112" s="2" t="str">
        <f>_xlfn.XLOOKUP(C112,Sheet2!$N$3:$N$1000,Sheet2!$O$3:$O$1000,"")</f>
        <v/>
      </c>
      <c r="F112" s="9"/>
      <c r="G112" s="4" t="str">
        <f t="shared" si="58"/>
        <v>1</v>
      </c>
      <c r="H112" s="4">
        <f t="shared" si="59"/>
        <v>2</v>
      </c>
      <c r="I112" s="6">
        <f t="shared" si="60"/>
        <v>0</v>
      </c>
      <c r="J112" s="6">
        <f t="shared" si="61"/>
        <v>0</v>
      </c>
      <c r="K112" s="6">
        <f t="shared" si="62"/>
        <v>0</v>
      </c>
      <c r="L112" s="6">
        <f t="shared" si="63"/>
        <v>4</v>
      </c>
      <c r="M112" s="6">
        <f t="shared" si="64"/>
        <v>0</v>
      </c>
      <c r="N112" s="6">
        <f t="shared" si="65"/>
        <v>2</v>
      </c>
      <c r="O112" s="13">
        <f t="shared" si="69"/>
        <v>0</v>
      </c>
      <c r="P112" s="4">
        <f t="shared" si="70"/>
        <v>0</v>
      </c>
      <c r="Q112" s="4">
        <f t="shared" si="71"/>
        <v>0</v>
      </c>
      <c r="R112">
        <f t="shared" si="46"/>
        <v>2</v>
      </c>
      <c r="S112" s="4">
        <f t="shared" si="47"/>
        <v>1</v>
      </c>
      <c r="T112" s="15">
        <f t="shared" si="48"/>
        <v>0</v>
      </c>
      <c r="U112" s="4">
        <f t="shared" si="49"/>
        <v>0</v>
      </c>
      <c r="V112" s="4">
        <f t="shared" si="50"/>
        <v>0</v>
      </c>
      <c r="W112" s="4">
        <f t="shared" si="51"/>
        <v>1</v>
      </c>
      <c r="X112" s="6">
        <f t="shared" si="52"/>
        <v>0</v>
      </c>
      <c r="Y112" s="4">
        <f t="shared" si="53"/>
        <v>0</v>
      </c>
      <c r="Z112" s="6">
        <f t="shared" si="54"/>
        <v>0</v>
      </c>
      <c r="AA112" s="18">
        <f t="shared" si="55"/>
        <v>2</v>
      </c>
      <c r="AB112" s="9" t="str">
        <f t="shared" si="72"/>
        <v>+2</v>
      </c>
      <c r="AC112" s="9" t="str">
        <f>_xlfn.XLOOKUP(R112,Sheet2!$H$3:$H$258,Sheet2!$I$3:$I$258,"-----")</f>
        <v>*****</v>
      </c>
      <c r="AD112" s="9" t="str">
        <f>_xlfn.XLOOKUP(VALUE(AE112),Sheet2!$N$3:$N$1000,Sheet2!$O$3:$O$1000,"********")</f>
        <v>********</v>
      </c>
      <c r="AE112" t="str">
        <f t="shared" si="66"/>
        <v>213</v>
      </c>
      <c r="AF112" s="9" t="str">
        <f>IF(R112&lt;200,"+"&amp;TEXT(R112,"0"),"-"&amp;TEXT(_xlfn.XLOOKUP(R112,Sheet2!$K$3:$K$130,Sheet2!$L$3:$L$130,"-----"),"0"))</f>
        <v>+2</v>
      </c>
      <c r="AG112" s="9" t="str">
        <f t="shared" si="73"/>
        <v/>
      </c>
      <c r="AH112" s="9" t="str">
        <f t="shared" si="74"/>
        <v>JMP +2</v>
      </c>
      <c r="AI112" t="str">
        <f t="shared" si="75"/>
        <v>0,+2</v>
      </c>
      <c r="AJ112" s="16" t="str">
        <f t="shared" si="76"/>
        <v>+2</v>
      </c>
      <c r="AK112" t="str">
        <f t="shared" si="77"/>
        <v>NEG 0,0,SZC</v>
      </c>
      <c r="AL112" s="4" t="str">
        <f t="shared" si="78"/>
        <v>NEG</v>
      </c>
      <c r="AM112" s="4" t="str">
        <f t="shared" si="79"/>
        <v/>
      </c>
      <c r="AN112" s="4" t="str">
        <f t="shared" si="80"/>
        <v/>
      </c>
      <c r="AO112" s="4" t="str">
        <f t="shared" si="81"/>
        <v/>
      </c>
      <c r="AP112" s="15" t="str">
        <f t="shared" si="82"/>
        <v>,SZC</v>
      </c>
      <c r="AQ112" s="9" t="str">
        <f>_xlfn.XLOOKUP(D112,Sheet2!$E$3:$E$101,Sheet2!$F$3:$F$101,"******************")</f>
        <v>******************</v>
      </c>
      <c r="AR112" s="33" t="str">
        <f t="shared" si="67"/>
        <v>DIA 0,MAP0</v>
      </c>
      <c r="AS112" s="9" t="str">
        <f t="shared" si="68"/>
        <v>DIA</v>
      </c>
      <c r="AT112" s="4">
        <f t="shared" si="83"/>
        <v>0</v>
      </c>
      <c r="AU112" s="6">
        <f t="shared" si="84"/>
        <v>0</v>
      </c>
      <c r="AV112" s="4" t="str">
        <f t="shared" si="85"/>
        <v/>
      </c>
      <c r="AW112" s="4">
        <f t="shared" si="86"/>
        <v>2</v>
      </c>
      <c r="AX112" s="4" t="str">
        <f>_xlfn.XLOOKUP(AW112,Sheet2!$Q$3:$Q$66,Sheet2!$R$3:$R$66,"**")</f>
        <v>MAP0</v>
      </c>
      <c r="AY112" s="4">
        <f t="shared" si="87"/>
        <v>1</v>
      </c>
      <c r="AZ112" s="16" t="str">
        <f t="shared" si="88"/>
        <v>SKPBN</v>
      </c>
    </row>
    <row r="113" spans="1:52" x14ac:dyDescent="0.35">
      <c r="B113" s="3">
        <f t="shared" si="56"/>
        <v>22</v>
      </c>
      <c r="C113" s="1">
        <f t="shared" si="57"/>
        <v>212</v>
      </c>
      <c r="D113" s="2">
        <v>420</v>
      </c>
      <c r="E113" s="2" t="str">
        <f>_xlfn.XLOOKUP(C113,Sheet2!$N$3:$N$1000,Sheet2!$O$3:$O$1000,"")</f>
        <v/>
      </c>
      <c r="F113" s="9"/>
      <c r="G113" s="4" t="str">
        <f t="shared" si="58"/>
        <v>1</v>
      </c>
      <c r="H113" s="4">
        <f t="shared" si="59"/>
        <v>20</v>
      </c>
      <c r="I113" s="6">
        <f t="shared" si="60"/>
        <v>0</v>
      </c>
      <c r="J113" s="6">
        <f t="shared" si="61"/>
        <v>0</v>
      </c>
      <c r="K113" s="6">
        <f t="shared" si="62"/>
        <v>0</v>
      </c>
      <c r="L113" s="6">
        <f t="shared" si="63"/>
        <v>4</v>
      </c>
      <c r="M113" s="6">
        <f t="shared" si="64"/>
        <v>2</v>
      </c>
      <c r="N113" s="6">
        <f t="shared" si="65"/>
        <v>0</v>
      </c>
      <c r="O113" s="13">
        <f t="shared" si="69"/>
        <v>0</v>
      </c>
      <c r="P113" s="4">
        <f t="shared" si="70"/>
        <v>0</v>
      </c>
      <c r="Q113" s="4">
        <f t="shared" si="71"/>
        <v>0</v>
      </c>
      <c r="R113">
        <f t="shared" si="46"/>
        <v>20</v>
      </c>
      <c r="S113" s="4">
        <f t="shared" si="47"/>
        <v>1</v>
      </c>
      <c r="T113" s="15">
        <f t="shared" si="48"/>
        <v>0</v>
      </c>
      <c r="U113" s="4">
        <f t="shared" si="49"/>
        <v>0</v>
      </c>
      <c r="V113" s="4">
        <f t="shared" si="50"/>
        <v>0</v>
      </c>
      <c r="W113" s="4">
        <f t="shared" si="51"/>
        <v>1</v>
      </c>
      <c r="X113" s="6">
        <f t="shared" si="52"/>
        <v>0</v>
      </c>
      <c r="Y113" s="4">
        <f t="shared" si="53"/>
        <v>1</v>
      </c>
      <c r="Z113" s="6">
        <f t="shared" si="54"/>
        <v>0</v>
      </c>
      <c r="AA113" s="18">
        <f t="shared" si="55"/>
        <v>0</v>
      </c>
      <c r="AB113" s="9" t="str">
        <f t="shared" si="72"/>
        <v>+20</v>
      </c>
      <c r="AC113" s="9" t="str">
        <f>_xlfn.XLOOKUP(R113,Sheet2!$H$3:$H$258,Sheet2!$I$3:$I$258,"-----")</f>
        <v>*****</v>
      </c>
      <c r="AD113" s="9" t="str">
        <f>_xlfn.XLOOKUP(VALUE(AE113),Sheet2!$N$3:$N$1000,Sheet2!$O$3:$O$1000,"********")</f>
        <v>********</v>
      </c>
      <c r="AE113" t="str">
        <f t="shared" si="66"/>
        <v>232</v>
      </c>
      <c r="AF113" s="9" t="str">
        <f>IF(R113&lt;200,"+"&amp;TEXT(R113,"0"),"-"&amp;TEXT(_xlfn.XLOOKUP(R113,Sheet2!$K$3:$K$130,Sheet2!$L$3:$L$130,"-----"),"0"))</f>
        <v>+20</v>
      </c>
      <c r="AG113" s="9" t="str">
        <f t="shared" si="73"/>
        <v/>
      </c>
      <c r="AH113" s="9" t="str">
        <f t="shared" si="74"/>
        <v>JMP +20</v>
      </c>
      <c r="AI113" t="str">
        <f t="shared" si="75"/>
        <v>0,+20</v>
      </c>
      <c r="AJ113" s="16" t="str">
        <f t="shared" si="76"/>
        <v>+20</v>
      </c>
      <c r="AK113" t="str">
        <f t="shared" si="77"/>
        <v>NEGZ 0,0</v>
      </c>
      <c r="AL113" s="4" t="str">
        <f t="shared" si="78"/>
        <v>NEG</v>
      </c>
      <c r="AM113" s="4" t="str">
        <f t="shared" si="79"/>
        <v/>
      </c>
      <c r="AN113" s="4" t="str">
        <f t="shared" si="80"/>
        <v>Z</v>
      </c>
      <c r="AO113" s="4" t="str">
        <f t="shared" si="81"/>
        <v/>
      </c>
      <c r="AP113" s="15" t="str">
        <f t="shared" si="82"/>
        <v/>
      </c>
      <c r="AQ113" s="9" t="str">
        <f>_xlfn.XLOOKUP(D113,Sheet2!$E$3:$E$101,Sheet2!$F$3:$F$101,"******************")</f>
        <v>******************</v>
      </c>
      <c r="AR113" s="33" t="str">
        <f t="shared" si="67"/>
        <v>DIA 0,DSKP</v>
      </c>
      <c r="AS113" s="9" t="str">
        <f t="shared" si="68"/>
        <v>DIA</v>
      </c>
      <c r="AT113" s="4">
        <f t="shared" si="83"/>
        <v>0</v>
      </c>
      <c r="AU113" s="6">
        <f t="shared" si="84"/>
        <v>0</v>
      </c>
      <c r="AV113" s="4" t="str">
        <f t="shared" si="85"/>
        <v/>
      </c>
      <c r="AW113" s="4">
        <f t="shared" si="86"/>
        <v>20</v>
      </c>
      <c r="AX113" s="4" t="str">
        <f>_xlfn.XLOOKUP(AW113,Sheet2!$Q$3:$Q$66,Sheet2!$R$3:$R$66,"**")</f>
        <v>DSKP</v>
      </c>
      <c r="AY113" s="4">
        <f t="shared" si="87"/>
        <v>1</v>
      </c>
      <c r="AZ113" s="16" t="str">
        <f t="shared" si="88"/>
        <v>SKPBN</v>
      </c>
    </row>
    <row r="114" spans="1:52" x14ac:dyDescent="0.35">
      <c r="B114" s="3">
        <f t="shared" si="56"/>
        <v>23</v>
      </c>
      <c r="C114" s="1">
        <f t="shared" si="57"/>
        <v>213</v>
      </c>
      <c r="D114" s="2">
        <v>177400</v>
      </c>
      <c r="E114" s="2" t="str">
        <f>_xlfn.XLOOKUP(C114,Sheet2!$N$3:$N$1000,Sheet2!$O$3:$O$1000,"")</f>
        <v/>
      </c>
      <c r="F114" s="9"/>
      <c r="G114" s="4" t="str">
        <f t="shared" si="58"/>
        <v>377</v>
      </c>
      <c r="H114" s="4">
        <f t="shared" si="59"/>
        <v>0</v>
      </c>
      <c r="I114" s="6">
        <f t="shared" si="60"/>
        <v>1</v>
      </c>
      <c r="J114" s="6">
        <f t="shared" si="61"/>
        <v>7</v>
      </c>
      <c r="K114" s="6">
        <f t="shared" si="62"/>
        <v>7</v>
      </c>
      <c r="L114" s="6">
        <f t="shared" si="63"/>
        <v>4</v>
      </c>
      <c r="M114" s="6">
        <f t="shared" si="64"/>
        <v>0</v>
      </c>
      <c r="N114" s="6">
        <f t="shared" si="65"/>
        <v>0</v>
      </c>
      <c r="O114" s="13">
        <f t="shared" si="69"/>
        <v>31</v>
      </c>
      <c r="P114" s="4">
        <f t="shared" si="70"/>
        <v>7</v>
      </c>
      <c r="Q114" s="4">
        <f t="shared" si="71"/>
        <v>3</v>
      </c>
      <c r="R114">
        <f t="shared" si="46"/>
        <v>0</v>
      </c>
      <c r="S114" s="4">
        <f t="shared" si="47"/>
        <v>3</v>
      </c>
      <c r="T114" s="15">
        <f t="shared" si="48"/>
        <v>1</v>
      </c>
      <c r="U114" s="4">
        <f t="shared" si="49"/>
        <v>3</v>
      </c>
      <c r="V114" s="4">
        <f t="shared" si="50"/>
        <v>3</v>
      </c>
      <c r="W114" s="4">
        <f t="shared" si="51"/>
        <v>7</v>
      </c>
      <c r="X114" s="6">
        <f t="shared" si="52"/>
        <v>0</v>
      </c>
      <c r="Y114" s="4">
        <f t="shared" si="53"/>
        <v>0</v>
      </c>
      <c r="Z114" s="6">
        <f t="shared" si="54"/>
        <v>0</v>
      </c>
      <c r="AA114" s="18">
        <f t="shared" si="55"/>
        <v>0</v>
      </c>
      <c r="AB114" s="9" t="str">
        <f t="shared" si="72"/>
        <v>+0,3</v>
      </c>
      <c r="AC114" s="9" t="str">
        <f>_xlfn.XLOOKUP(R114,Sheet2!$H$3:$H$258,Sheet2!$I$3:$I$258,"-----")</f>
        <v>0</v>
      </c>
      <c r="AD114" s="9" t="str">
        <f>_xlfn.XLOOKUP(VALUE(AE114),Sheet2!$N$3:$N$1000,Sheet2!$O$3:$O$1000,"********")</f>
        <v>********</v>
      </c>
      <c r="AE114" t="str">
        <f t="shared" si="66"/>
        <v>213</v>
      </c>
      <c r="AF114" s="9" t="str">
        <f>IF(R114&lt;200,"+"&amp;TEXT(R114,"0"),"-"&amp;TEXT(_xlfn.XLOOKUP(R114,Sheet2!$K$3:$K$130,Sheet2!$L$3:$L$130,"-----"),"0"))</f>
        <v>+0</v>
      </c>
      <c r="AG114" s="9" t="str">
        <f t="shared" si="73"/>
        <v>@</v>
      </c>
      <c r="AH114" s="9" t="str">
        <f t="shared" si="74"/>
        <v>DSZ @+0,3</v>
      </c>
      <c r="AI114" t="str">
        <f t="shared" si="75"/>
        <v>3,@+0,3</v>
      </c>
      <c r="AJ114" s="16" t="str">
        <f t="shared" si="76"/>
        <v>@+0,3</v>
      </c>
      <c r="AK114" t="str">
        <f t="shared" si="77"/>
        <v>AND 3,3</v>
      </c>
      <c r="AL114" s="4" t="str">
        <f t="shared" si="78"/>
        <v>AND</v>
      </c>
      <c r="AM114" s="4" t="str">
        <f t="shared" si="79"/>
        <v/>
      </c>
      <c r="AN114" s="4" t="str">
        <f t="shared" si="80"/>
        <v/>
      </c>
      <c r="AO114" s="4" t="str">
        <f t="shared" si="81"/>
        <v/>
      </c>
      <c r="AP114" s="15" t="str">
        <f t="shared" si="82"/>
        <v/>
      </c>
      <c r="AQ114" s="9" t="str">
        <f>_xlfn.XLOOKUP(D114,Sheet2!$E$3:$E$101,Sheet2!$F$3:$F$101,"******************")</f>
        <v>******************</v>
      </c>
      <c r="AR114" s="33" t="str">
        <f t="shared" si="67"/>
        <v>SKPBN 0</v>
      </c>
      <c r="AS114" s="9" t="str">
        <f t="shared" si="68"/>
        <v>DOC</v>
      </c>
      <c r="AT114" s="4">
        <f t="shared" si="83"/>
        <v>3</v>
      </c>
      <c r="AU114" s="6">
        <f t="shared" si="84"/>
        <v>0</v>
      </c>
      <c r="AV114" s="4" t="str">
        <f t="shared" si="85"/>
        <v/>
      </c>
      <c r="AW114" s="4">
        <f t="shared" si="86"/>
        <v>0</v>
      </c>
      <c r="AX114" s="4" t="str">
        <f>_xlfn.XLOOKUP(AW114,Sheet2!$Q$3:$Q$66,Sheet2!$R$3:$R$66,"**")</f>
        <v>0</v>
      </c>
      <c r="AY114" s="4">
        <f t="shared" si="87"/>
        <v>7</v>
      </c>
      <c r="AZ114" s="16" t="str">
        <f t="shared" si="88"/>
        <v>SKPBN</v>
      </c>
    </row>
    <row r="115" spans="1:52" x14ac:dyDescent="0.35">
      <c r="B115" s="3">
        <v>26</v>
      </c>
      <c r="C115" s="1">
        <f t="shared" si="57"/>
        <v>214</v>
      </c>
      <c r="D115" s="2">
        <v>177400</v>
      </c>
      <c r="E115" s="2" t="str">
        <f>_xlfn.XLOOKUP(C115,Sheet2!$N$3:$N$1000,Sheet2!$O$3:$O$1000,"")</f>
        <v/>
      </c>
      <c r="F115" s="9"/>
      <c r="G115" s="4" t="str">
        <f t="shared" si="58"/>
        <v>377</v>
      </c>
      <c r="H115" s="4">
        <f t="shared" si="59"/>
        <v>0</v>
      </c>
      <c r="I115" s="6">
        <f t="shared" si="60"/>
        <v>1</v>
      </c>
      <c r="J115" s="6">
        <f t="shared" si="61"/>
        <v>7</v>
      </c>
      <c r="K115" s="6">
        <f t="shared" si="62"/>
        <v>7</v>
      </c>
      <c r="L115" s="6">
        <f t="shared" si="63"/>
        <v>4</v>
      </c>
      <c r="M115" s="6">
        <f t="shared" si="64"/>
        <v>0</v>
      </c>
      <c r="N115" s="6">
        <f t="shared" si="65"/>
        <v>0</v>
      </c>
      <c r="O115" s="13">
        <f t="shared" si="69"/>
        <v>31</v>
      </c>
      <c r="P115" s="4">
        <f t="shared" si="70"/>
        <v>7</v>
      </c>
      <c r="Q115" s="4">
        <f t="shared" si="71"/>
        <v>3</v>
      </c>
      <c r="R115">
        <f t="shared" si="46"/>
        <v>0</v>
      </c>
      <c r="S115" s="4">
        <f t="shared" si="47"/>
        <v>3</v>
      </c>
      <c r="T115" s="15">
        <f t="shared" si="48"/>
        <v>1</v>
      </c>
      <c r="U115" s="4">
        <f t="shared" si="49"/>
        <v>3</v>
      </c>
      <c r="V115" s="4">
        <f t="shared" si="50"/>
        <v>3</v>
      </c>
      <c r="W115" s="4">
        <f t="shared" si="51"/>
        <v>7</v>
      </c>
      <c r="X115" s="6">
        <f t="shared" si="52"/>
        <v>0</v>
      </c>
      <c r="Y115" s="4">
        <f t="shared" si="53"/>
        <v>0</v>
      </c>
      <c r="Z115" s="6">
        <f t="shared" si="54"/>
        <v>0</v>
      </c>
      <c r="AA115" s="18">
        <f t="shared" si="55"/>
        <v>0</v>
      </c>
      <c r="AB115" s="9" t="str">
        <f t="shared" si="72"/>
        <v>+0,3</v>
      </c>
      <c r="AC115" s="9" t="str">
        <f>_xlfn.XLOOKUP(R115,Sheet2!$H$3:$H$258,Sheet2!$I$3:$I$258,"-----")</f>
        <v>0</v>
      </c>
      <c r="AD115" s="9" t="str">
        <f>_xlfn.XLOOKUP(VALUE(AE115),Sheet2!$N$3:$N$1000,Sheet2!$O$3:$O$1000,"********")</f>
        <v>********</v>
      </c>
      <c r="AE115" t="str">
        <f t="shared" si="66"/>
        <v>214</v>
      </c>
      <c r="AF115" s="9" t="str">
        <f>IF(R115&lt;200,"+"&amp;TEXT(R115,"0"),"-"&amp;TEXT(_xlfn.XLOOKUP(R115,Sheet2!$K$3:$K$130,Sheet2!$L$3:$L$130,"-----"),"0"))</f>
        <v>+0</v>
      </c>
      <c r="AG115" s="9" t="str">
        <f t="shared" si="73"/>
        <v>@</v>
      </c>
      <c r="AH115" s="9" t="str">
        <f t="shared" si="74"/>
        <v>DSZ @+0,3</v>
      </c>
      <c r="AI115" t="str">
        <f t="shared" si="75"/>
        <v>3,@+0,3</v>
      </c>
      <c r="AJ115" s="16" t="str">
        <f t="shared" si="76"/>
        <v>@+0,3</v>
      </c>
      <c r="AK115" t="str">
        <f t="shared" si="77"/>
        <v>AND 3,3</v>
      </c>
      <c r="AL115" s="4" t="str">
        <f t="shared" si="78"/>
        <v>AND</v>
      </c>
      <c r="AM115" s="4" t="str">
        <f t="shared" si="79"/>
        <v/>
      </c>
      <c r="AN115" s="4" t="str">
        <f t="shared" si="80"/>
        <v/>
      </c>
      <c r="AO115" s="4" t="str">
        <f t="shared" si="81"/>
        <v/>
      </c>
      <c r="AP115" s="15" t="str">
        <f t="shared" si="82"/>
        <v/>
      </c>
      <c r="AQ115" s="9" t="str">
        <f>_xlfn.XLOOKUP(D115,Sheet2!$E$3:$E$101,Sheet2!$F$3:$F$101,"******************")</f>
        <v>******************</v>
      </c>
      <c r="AR115" s="33" t="str">
        <f t="shared" si="67"/>
        <v>SKPBN 0</v>
      </c>
      <c r="AS115" s="9" t="str">
        <f t="shared" si="68"/>
        <v>DOC</v>
      </c>
      <c r="AT115" s="4">
        <f t="shared" si="83"/>
        <v>3</v>
      </c>
      <c r="AU115" s="6">
        <f t="shared" si="84"/>
        <v>0</v>
      </c>
      <c r="AV115" s="4" t="str">
        <f t="shared" si="85"/>
        <v/>
      </c>
      <c r="AW115" s="4">
        <f t="shared" si="86"/>
        <v>0</v>
      </c>
      <c r="AX115" s="4" t="str">
        <f>_xlfn.XLOOKUP(AW115,Sheet2!$Q$3:$Q$66,Sheet2!$R$3:$R$66,"**")</f>
        <v>0</v>
      </c>
      <c r="AY115" s="4">
        <f t="shared" si="87"/>
        <v>7</v>
      </c>
      <c r="AZ115" s="16" t="str">
        <f t="shared" si="88"/>
        <v>SKPBN</v>
      </c>
    </row>
    <row r="116" spans="1:52" x14ac:dyDescent="0.35">
      <c r="B116" s="3">
        <f t="shared" ref="B116:B179" si="89">B115+1</f>
        <v>27</v>
      </c>
      <c r="C116" s="1">
        <f t="shared" ref="C116:C179" si="90">IF(MOD(C115,10)=7,C115+3,C115+1)</f>
        <v>215</v>
      </c>
      <c r="D116" s="2">
        <v>1400</v>
      </c>
      <c r="E116" s="2" t="str">
        <f>_xlfn.XLOOKUP(C116,Sheet2!$N$3:$N$1000,Sheet2!$O$3:$O$1000,"")</f>
        <v/>
      </c>
      <c r="F116" s="9"/>
      <c r="G116" s="4" t="str">
        <f t="shared" si="58"/>
        <v>3</v>
      </c>
      <c r="H116" s="4">
        <f t="shared" si="59"/>
        <v>0</v>
      </c>
      <c r="I116" s="6">
        <f t="shared" si="60"/>
        <v>0</v>
      </c>
      <c r="J116" s="6">
        <f t="shared" si="61"/>
        <v>0</v>
      </c>
      <c r="K116" s="6">
        <f t="shared" si="62"/>
        <v>1</v>
      </c>
      <c r="L116" s="6">
        <f t="shared" si="63"/>
        <v>4</v>
      </c>
      <c r="M116" s="6">
        <f t="shared" si="64"/>
        <v>0</v>
      </c>
      <c r="N116" s="6">
        <f t="shared" si="65"/>
        <v>0</v>
      </c>
      <c r="O116" s="13">
        <f t="shared" si="69"/>
        <v>0</v>
      </c>
      <c r="P116" s="4">
        <f t="shared" si="70"/>
        <v>0</v>
      </c>
      <c r="Q116" s="4">
        <f t="shared" si="71"/>
        <v>0</v>
      </c>
      <c r="R116">
        <f t="shared" si="46"/>
        <v>0</v>
      </c>
      <c r="S116" s="4">
        <f t="shared" si="47"/>
        <v>3</v>
      </c>
      <c r="T116" s="15">
        <f t="shared" si="48"/>
        <v>0</v>
      </c>
      <c r="U116" s="4">
        <f t="shared" si="49"/>
        <v>0</v>
      </c>
      <c r="V116" s="4">
        <f t="shared" si="50"/>
        <v>0</v>
      </c>
      <c r="W116" s="4">
        <f t="shared" si="51"/>
        <v>3</v>
      </c>
      <c r="X116" s="6">
        <f t="shared" si="52"/>
        <v>0</v>
      </c>
      <c r="Y116" s="4">
        <f t="shared" si="53"/>
        <v>0</v>
      </c>
      <c r="Z116" s="6">
        <f t="shared" si="54"/>
        <v>0</v>
      </c>
      <c r="AA116" s="18">
        <f t="shared" si="55"/>
        <v>0</v>
      </c>
      <c r="AB116" s="9" t="str">
        <f t="shared" si="72"/>
        <v>+0,3</v>
      </c>
      <c r="AC116" s="9" t="str">
        <f>_xlfn.XLOOKUP(R116,Sheet2!$H$3:$H$258,Sheet2!$I$3:$I$258,"-----")</f>
        <v>0</v>
      </c>
      <c r="AD116" s="9" t="str">
        <f>_xlfn.XLOOKUP(VALUE(AE116),Sheet2!$N$3:$N$1000,Sheet2!$O$3:$O$1000,"********")</f>
        <v>********</v>
      </c>
      <c r="AE116" t="str">
        <f t="shared" si="66"/>
        <v>215</v>
      </c>
      <c r="AF116" s="9" t="str">
        <f>IF(R116&lt;200,"+"&amp;TEXT(R116,"0"),"-"&amp;TEXT(_xlfn.XLOOKUP(R116,Sheet2!$K$3:$K$130,Sheet2!$L$3:$L$130,"-----"),"0"))</f>
        <v>+0</v>
      </c>
      <c r="AG116" s="9" t="str">
        <f t="shared" si="73"/>
        <v/>
      </c>
      <c r="AH116" s="9" t="str">
        <f t="shared" si="74"/>
        <v>JMP +0,3</v>
      </c>
      <c r="AI116" t="str">
        <f t="shared" si="75"/>
        <v>0,+0,3</v>
      </c>
      <c r="AJ116" s="16" t="str">
        <f t="shared" si="76"/>
        <v>+0,3</v>
      </c>
      <c r="AK116" t="str">
        <f t="shared" si="77"/>
        <v>INC 0,0</v>
      </c>
      <c r="AL116" s="4" t="str">
        <f t="shared" si="78"/>
        <v>INC</v>
      </c>
      <c r="AM116" s="4" t="str">
        <f t="shared" si="79"/>
        <v/>
      </c>
      <c r="AN116" s="4" t="str">
        <f t="shared" si="80"/>
        <v/>
      </c>
      <c r="AO116" s="4" t="str">
        <f t="shared" si="81"/>
        <v/>
      </c>
      <c r="AP116" s="15" t="str">
        <f t="shared" si="82"/>
        <v/>
      </c>
      <c r="AQ116" s="9" t="str">
        <f>_xlfn.XLOOKUP(D116,Sheet2!$E$3:$E$101,Sheet2!$F$3:$F$101,"******************")</f>
        <v>******************</v>
      </c>
      <c r="AR116" s="33" t="str">
        <f t="shared" si="67"/>
        <v>DIB 0,0</v>
      </c>
      <c r="AS116" s="9" t="str">
        <f t="shared" si="68"/>
        <v>DIB</v>
      </c>
      <c r="AT116" s="4">
        <f t="shared" si="83"/>
        <v>0</v>
      </c>
      <c r="AU116" s="6">
        <f t="shared" si="84"/>
        <v>0</v>
      </c>
      <c r="AV116" s="4" t="str">
        <f t="shared" si="85"/>
        <v/>
      </c>
      <c r="AW116" s="4">
        <f t="shared" si="86"/>
        <v>0</v>
      </c>
      <c r="AX116" s="4" t="str">
        <f>_xlfn.XLOOKUP(AW116,Sheet2!$Q$3:$Q$66,Sheet2!$R$3:$R$66,"**")</f>
        <v>0</v>
      </c>
      <c r="AY116" s="4">
        <f t="shared" si="87"/>
        <v>3</v>
      </c>
      <c r="AZ116" s="16" t="str">
        <f t="shared" si="88"/>
        <v>SKPBN</v>
      </c>
    </row>
    <row r="117" spans="1:52" x14ac:dyDescent="0.35">
      <c r="B117" s="3">
        <f t="shared" si="89"/>
        <v>28</v>
      </c>
      <c r="C117" s="1">
        <f t="shared" si="90"/>
        <v>216</v>
      </c>
      <c r="D117" s="2">
        <v>3600</v>
      </c>
      <c r="E117" s="2" t="str">
        <f>_xlfn.XLOOKUP(C117,Sheet2!$N$3:$N$1000,Sheet2!$O$3:$O$1000,"")</f>
        <v/>
      </c>
      <c r="F117" s="9"/>
      <c r="G117" s="4" t="str">
        <f t="shared" si="58"/>
        <v>7</v>
      </c>
      <c r="H117" s="4">
        <f t="shared" si="59"/>
        <v>200</v>
      </c>
      <c r="I117" s="6">
        <f t="shared" si="60"/>
        <v>0</v>
      </c>
      <c r="J117" s="6">
        <f t="shared" si="61"/>
        <v>0</v>
      </c>
      <c r="K117" s="6">
        <f t="shared" si="62"/>
        <v>3</v>
      </c>
      <c r="L117" s="6">
        <f t="shared" si="63"/>
        <v>6</v>
      </c>
      <c r="M117" s="6">
        <f t="shared" si="64"/>
        <v>0</v>
      </c>
      <c r="N117" s="6">
        <f t="shared" si="65"/>
        <v>0</v>
      </c>
      <c r="O117" s="13">
        <f t="shared" si="69"/>
        <v>0</v>
      </c>
      <c r="P117" s="4">
        <f t="shared" si="70"/>
        <v>0</v>
      </c>
      <c r="Q117" s="4">
        <f t="shared" si="71"/>
        <v>0</v>
      </c>
      <c r="R117">
        <f t="shared" ref="R117:R180" si="91">(MOD(L117,4)*100)+(M117*10)+N117</f>
        <v>200</v>
      </c>
      <c r="S117" s="4">
        <f t="shared" ref="S117:S180" si="92">(MOD(K117,2)*2)+INT(L117/4)</f>
        <v>3</v>
      </c>
      <c r="T117" s="15">
        <f t="shared" ref="T117:T180" si="93">MOD(INT(K117/2),2)</f>
        <v>1</v>
      </c>
      <c r="U117" s="4">
        <f t="shared" ref="U117:U180" si="94">INT(J117/2)</f>
        <v>0</v>
      </c>
      <c r="V117" s="4">
        <f t="shared" ref="V117:V180" si="95">(MOD(J117,2)*2)+INT(K117/4)</f>
        <v>0</v>
      </c>
      <c r="W117" s="4">
        <f t="shared" ref="W117:W180" si="96">(MOD(K117,4)*2)+INT(L117/4)</f>
        <v>7</v>
      </c>
      <c r="X117" s="6">
        <f t="shared" ref="X117:X180" si="97">MOD(L117,4)</f>
        <v>2</v>
      </c>
      <c r="Y117" s="4">
        <f t="shared" ref="Y117:Y180" si="98">INT(M117/2)</f>
        <v>0</v>
      </c>
      <c r="Z117" s="6">
        <f t="shared" ref="Z117:Z180" si="99">MOD(M117,2)</f>
        <v>0</v>
      </c>
      <c r="AA117" s="18">
        <f t="shared" ref="AA117:AA180" si="100">N117</f>
        <v>0</v>
      </c>
      <c r="AB117" s="9" t="str">
        <f t="shared" si="72"/>
        <v>-200,3</v>
      </c>
      <c r="AC117" s="9" t="str">
        <f>_xlfn.XLOOKUP(R117,Sheet2!$H$3:$H$258,Sheet2!$I$3:$I$258,"-----")</f>
        <v>C60</v>
      </c>
      <c r="AD117" s="9" t="str">
        <f>_xlfn.XLOOKUP(VALUE(AE117),Sheet2!$N$3:$N$1000,Sheet2!$O$3:$O$1000,"********")</f>
        <v>********</v>
      </c>
      <c r="AE117" t="str">
        <f t="shared" si="66"/>
        <v>16</v>
      </c>
      <c r="AF117" s="9" t="str">
        <f>IF(R117&lt;200,"+"&amp;TEXT(R117,"0"),"-"&amp;TEXT(_xlfn.XLOOKUP(R117,Sheet2!$K$3:$K$130,Sheet2!$L$3:$L$130,"-----"),"0"))</f>
        <v>-200</v>
      </c>
      <c r="AG117" s="9" t="str">
        <f t="shared" si="73"/>
        <v>@</v>
      </c>
      <c r="AH117" s="9" t="str">
        <f t="shared" si="74"/>
        <v>JMP @-200,3</v>
      </c>
      <c r="AI117" t="str">
        <f t="shared" si="75"/>
        <v>0,@-200,3</v>
      </c>
      <c r="AJ117" s="16" t="str">
        <f t="shared" si="76"/>
        <v>@-200,3</v>
      </c>
      <c r="AK117" t="str">
        <f t="shared" si="77"/>
        <v>ANDR 0,0</v>
      </c>
      <c r="AL117" s="4" t="str">
        <f t="shared" si="78"/>
        <v>AND</v>
      </c>
      <c r="AM117" s="4" t="str">
        <f t="shared" si="79"/>
        <v>R</v>
      </c>
      <c r="AN117" s="4" t="str">
        <f t="shared" si="80"/>
        <v/>
      </c>
      <c r="AO117" s="4" t="str">
        <f t="shared" si="81"/>
        <v/>
      </c>
      <c r="AP117" s="15" t="str">
        <f t="shared" si="82"/>
        <v/>
      </c>
      <c r="AQ117" s="9" t="str">
        <f>_xlfn.XLOOKUP(D117,Sheet2!$E$3:$E$101,Sheet2!$F$3:$F$101,"******************")</f>
        <v>******************</v>
      </c>
      <c r="AR117" s="33" t="str">
        <f t="shared" si="67"/>
        <v>SKPDN 0</v>
      </c>
      <c r="AS117" s="9" t="str">
        <f t="shared" si="68"/>
        <v>DOCC</v>
      </c>
      <c r="AT117" s="4">
        <f t="shared" si="83"/>
        <v>0</v>
      </c>
      <c r="AU117" s="6">
        <f t="shared" si="84"/>
        <v>2</v>
      </c>
      <c r="AV117" s="4" t="str">
        <f t="shared" si="85"/>
        <v>C</v>
      </c>
      <c r="AW117" s="4">
        <f t="shared" si="86"/>
        <v>0</v>
      </c>
      <c r="AX117" s="4" t="str">
        <f>_xlfn.XLOOKUP(AW117,Sheet2!$Q$3:$Q$66,Sheet2!$R$3:$R$66,"**")</f>
        <v>0</v>
      </c>
      <c r="AY117" s="4">
        <f t="shared" si="87"/>
        <v>7</v>
      </c>
      <c r="AZ117" s="16" t="str">
        <f t="shared" si="88"/>
        <v>SKPDN</v>
      </c>
    </row>
    <row r="118" spans="1:52" x14ac:dyDescent="0.35">
      <c r="B118" s="3">
        <f t="shared" si="89"/>
        <v>29</v>
      </c>
      <c r="C118" s="1">
        <f t="shared" si="90"/>
        <v>217</v>
      </c>
      <c r="D118" s="2">
        <v>20400</v>
      </c>
      <c r="E118" s="2" t="str">
        <f>_xlfn.XLOOKUP(C118,Sheet2!$N$3:$N$1000,Sheet2!$O$3:$O$1000,"")</f>
        <v/>
      </c>
      <c r="F118" s="9"/>
      <c r="G118" s="4" t="str">
        <f t="shared" si="58"/>
        <v>41</v>
      </c>
      <c r="H118" s="4">
        <f t="shared" si="59"/>
        <v>0</v>
      </c>
      <c r="I118" s="6">
        <f t="shared" si="60"/>
        <v>0</v>
      </c>
      <c r="J118" s="6">
        <f t="shared" si="61"/>
        <v>2</v>
      </c>
      <c r="K118" s="6">
        <f t="shared" si="62"/>
        <v>0</v>
      </c>
      <c r="L118" s="6">
        <f t="shared" si="63"/>
        <v>4</v>
      </c>
      <c r="M118" s="6">
        <f t="shared" si="64"/>
        <v>0</v>
      </c>
      <c r="N118" s="6">
        <f t="shared" si="65"/>
        <v>0</v>
      </c>
      <c r="O118" s="13">
        <f t="shared" si="69"/>
        <v>4</v>
      </c>
      <c r="P118" s="4">
        <f t="shared" si="70"/>
        <v>1</v>
      </c>
      <c r="Q118" s="4">
        <f t="shared" si="71"/>
        <v>0</v>
      </c>
      <c r="R118">
        <f t="shared" si="91"/>
        <v>0</v>
      </c>
      <c r="S118" s="4">
        <f t="shared" si="92"/>
        <v>1</v>
      </c>
      <c r="T118" s="15">
        <f t="shared" si="93"/>
        <v>0</v>
      </c>
      <c r="U118" s="4">
        <f t="shared" si="94"/>
        <v>1</v>
      </c>
      <c r="V118" s="4">
        <f t="shared" si="95"/>
        <v>0</v>
      </c>
      <c r="W118" s="4">
        <f t="shared" si="96"/>
        <v>1</v>
      </c>
      <c r="X118" s="6">
        <f t="shared" si="97"/>
        <v>0</v>
      </c>
      <c r="Y118" s="4">
        <f t="shared" si="98"/>
        <v>0</v>
      </c>
      <c r="Z118" s="6">
        <f t="shared" si="99"/>
        <v>0</v>
      </c>
      <c r="AA118" s="18">
        <f t="shared" si="100"/>
        <v>0</v>
      </c>
      <c r="AB118" s="9" t="str">
        <f t="shared" si="72"/>
        <v>+0</v>
      </c>
      <c r="AC118" s="9" t="str">
        <f>_xlfn.XLOOKUP(R118,Sheet2!$H$3:$H$258,Sheet2!$I$3:$I$258,"-----")</f>
        <v>0</v>
      </c>
      <c r="AD118" s="9" t="str">
        <f>_xlfn.XLOOKUP(VALUE(AE118),Sheet2!$N$3:$N$1000,Sheet2!$O$3:$O$1000,"********")</f>
        <v>********</v>
      </c>
      <c r="AE118" t="str">
        <f t="shared" si="66"/>
        <v>217</v>
      </c>
      <c r="AF118" s="9" t="str">
        <f>IF(R118&lt;200,"+"&amp;TEXT(R118,"0"),"-"&amp;TEXT(_xlfn.XLOOKUP(R118,Sheet2!$K$3:$K$130,Sheet2!$L$3:$L$130,"-----"),"0"))</f>
        <v>+0</v>
      </c>
      <c r="AG118" s="9" t="str">
        <f t="shared" si="73"/>
        <v/>
      </c>
      <c r="AH118" s="9" t="str">
        <f t="shared" si="74"/>
        <v>JMP +0</v>
      </c>
      <c r="AI118" t="str">
        <f t="shared" si="75"/>
        <v>0,+0</v>
      </c>
      <c r="AJ118" s="16" t="str">
        <f t="shared" si="76"/>
        <v>+0</v>
      </c>
      <c r="AK118" t="str">
        <f t="shared" si="77"/>
        <v>NEG 1,0</v>
      </c>
      <c r="AL118" s="4" t="str">
        <f t="shared" si="78"/>
        <v>NEG</v>
      </c>
      <c r="AM118" s="4" t="str">
        <f t="shared" si="79"/>
        <v/>
      </c>
      <c r="AN118" s="4" t="str">
        <f t="shared" si="80"/>
        <v/>
      </c>
      <c r="AO118" s="4" t="str">
        <f t="shared" si="81"/>
        <v/>
      </c>
      <c r="AP118" s="15" t="str">
        <f t="shared" si="82"/>
        <v/>
      </c>
      <c r="AQ118" s="9" t="str">
        <f>_xlfn.XLOOKUP(D118,Sheet2!$E$3:$E$101,Sheet2!$F$3:$F$101,"******************")</f>
        <v>******************</v>
      </c>
      <c r="AR118" s="33" t="str">
        <f t="shared" si="67"/>
        <v>DIA 0,0</v>
      </c>
      <c r="AS118" s="9" t="str">
        <f t="shared" si="68"/>
        <v>DIA</v>
      </c>
      <c r="AT118" s="4">
        <f t="shared" si="83"/>
        <v>0</v>
      </c>
      <c r="AU118" s="6">
        <f t="shared" si="84"/>
        <v>0</v>
      </c>
      <c r="AV118" s="4" t="str">
        <f t="shared" si="85"/>
        <v/>
      </c>
      <c r="AW118" s="4">
        <f t="shared" si="86"/>
        <v>0</v>
      </c>
      <c r="AX118" s="4" t="str">
        <f>_xlfn.XLOOKUP(AW118,Sheet2!$Q$3:$Q$66,Sheet2!$R$3:$R$66,"**")</f>
        <v>0</v>
      </c>
      <c r="AY118" s="4">
        <f t="shared" si="87"/>
        <v>1</v>
      </c>
      <c r="AZ118" s="16" t="str">
        <f t="shared" si="88"/>
        <v>SKPBN</v>
      </c>
    </row>
    <row r="119" spans="1:52" x14ac:dyDescent="0.35">
      <c r="B119" s="3">
        <f t="shared" si="89"/>
        <v>30</v>
      </c>
      <c r="C119" s="1">
        <f t="shared" si="90"/>
        <v>220</v>
      </c>
      <c r="D119" s="2">
        <v>74000</v>
      </c>
      <c r="E119" s="2" t="str">
        <f>_xlfn.XLOOKUP(C119,Sheet2!$N$3:$N$1000,Sheet2!$O$3:$O$1000,"")</f>
        <v/>
      </c>
      <c r="F119" s="9"/>
      <c r="G119" s="4" t="str">
        <f t="shared" si="58"/>
        <v>170</v>
      </c>
      <c r="H119" s="4">
        <f t="shared" si="59"/>
        <v>0</v>
      </c>
      <c r="I119" s="6">
        <f t="shared" si="60"/>
        <v>0</v>
      </c>
      <c r="J119" s="6">
        <f t="shared" si="61"/>
        <v>7</v>
      </c>
      <c r="K119" s="6">
        <f t="shared" si="62"/>
        <v>4</v>
      </c>
      <c r="L119" s="6">
        <f t="shared" si="63"/>
        <v>0</v>
      </c>
      <c r="M119" s="6">
        <f t="shared" si="64"/>
        <v>0</v>
      </c>
      <c r="N119" s="6">
        <f t="shared" si="65"/>
        <v>0</v>
      </c>
      <c r="O119" s="13">
        <f t="shared" si="69"/>
        <v>15</v>
      </c>
      <c r="P119" s="4">
        <f t="shared" si="70"/>
        <v>3</v>
      </c>
      <c r="Q119" s="4">
        <f t="shared" si="71"/>
        <v>3</v>
      </c>
      <c r="R119">
        <f t="shared" si="91"/>
        <v>0</v>
      </c>
      <c r="S119" s="4">
        <f t="shared" si="92"/>
        <v>0</v>
      </c>
      <c r="T119" s="15">
        <f t="shared" si="93"/>
        <v>0</v>
      </c>
      <c r="U119" s="4">
        <f t="shared" si="94"/>
        <v>3</v>
      </c>
      <c r="V119" s="4">
        <f t="shared" si="95"/>
        <v>3</v>
      </c>
      <c r="W119" s="4">
        <f t="shared" si="96"/>
        <v>0</v>
      </c>
      <c r="X119" s="6">
        <f t="shared" si="97"/>
        <v>0</v>
      </c>
      <c r="Y119" s="4">
        <f t="shared" si="98"/>
        <v>0</v>
      </c>
      <c r="Z119" s="6">
        <f t="shared" si="99"/>
        <v>0</v>
      </c>
      <c r="AA119" s="18">
        <f t="shared" si="100"/>
        <v>0</v>
      </c>
      <c r="AB119" s="9" t="str">
        <f t="shared" si="72"/>
        <v>0</v>
      </c>
      <c r="AC119" s="9" t="str">
        <f>_xlfn.XLOOKUP(R119,Sheet2!$H$3:$H$258,Sheet2!$I$3:$I$258,"-----")</f>
        <v>0</v>
      </c>
      <c r="AD119" s="9" t="str">
        <f>_xlfn.XLOOKUP(VALUE(AE119),Sheet2!$N$3:$N$1000,Sheet2!$O$3:$O$1000,"********")</f>
        <v>********</v>
      </c>
      <c r="AE119" t="str">
        <f t="shared" si="66"/>
        <v>220</v>
      </c>
      <c r="AF119" s="9" t="str">
        <f>IF(R119&lt;200,"+"&amp;TEXT(R119,"0"),"-"&amp;TEXT(_xlfn.XLOOKUP(R119,Sheet2!$K$3:$K$130,Sheet2!$L$3:$L$130,"-----"),"0"))</f>
        <v>+0</v>
      </c>
      <c r="AG119" s="9" t="str">
        <f t="shared" si="73"/>
        <v/>
      </c>
      <c r="AH119" s="9" t="str">
        <f t="shared" si="74"/>
        <v>DSZ 0</v>
      </c>
      <c r="AI119" t="str">
        <f t="shared" si="75"/>
        <v>3,0</v>
      </c>
      <c r="AJ119" s="16" t="str">
        <f t="shared" si="76"/>
        <v>0</v>
      </c>
      <c r="AK119" t="str">
        <f t="shared" si="77"/>
        <v>COM 3,3</v>
      </c>
      <c r="AL119" s="4" t="str">
        <f t="shared" si="78"/>
        <v>COM</v>
      </c>
      <c r="AM119" s="4" t="str">
        <f t="shared" si="79"/>
        <v/>
      </c>
      <c r="AN119" s="4" t="str">
        <f t="shared" si="80"/>
        <v/>
      </c>
      <c r="AO119" s="4" t="str">
        <f t="shared" si="81"/>
        <v/>
      </c>
      <c r="AP119" s="15" t="str">
        <f t="shared" si="82"/>
        <v/>
      </c>
      <c r="AQ119" s="9" t="str">
        <f>_xlfn.XLOOKUP(D119,Sheet2!$E$3:$E$101,Sheet2!$F$3:$F$101,"******************")</f>
        <v>******************</v>
      </c>
      <c r="AR119" s="33" t="str">
        <f t="shared" si="67"/>
        <v>NIO 0</v>
      </c>
      <c r="AS119" s="9" t="str">
        <f t="shared" si="68"/>
        <v>DOC</v>
      </c>
      <c r="AT119" s="4">
        <f t="shared" si="83"/>
        <v>3</v>
      </c>
      <c r="AU119" s="6">
        <f t="shared" si="84"/>
        <v>0</v>
      </c>
      <c r="AV119" s="4" t="str">
        <f t="shared" si="85"/>
        <v/>
      </c>
      <c r="AW119" s="4">
        <f t="shared" si="86"/>
        <v>0</v>
      </c>
      <c r="AX119" s="4" t="str">
        <f>_xlfn.XLOOKUP(AW119,Sheet2!$Q$3:$Q$66,Sheet2!$R$3:$R$66,"**")</f>
        <v>0</v>
      </c>
      <c r="AY119" s="4">
        <f t="shared" si="87"/>
        <v>0</v>
      </c>
      <c r="AZ119" s="16" t="str">
        <f t="shared" si="88"/>
        <v>SKPBN</v>
      </c>
    </row>
    <row r="120" spans="1:52" x14ac:dyDescent="0.35">
      <c r="B120" s="3">
        <v>32</v>
      </c>
      <c r="C120" s="1">
        <f t="shared" si="90"/>
        <v>221</v>
      </c>
      <c r="D120" s="2">
        <v>174000</v>
      </c>
      <c r="E120" s="2" t="str">
        <f>_xlfn.XLOOKUP(C120,Sheet2!$N$3:$N$1000,Sheet2!$O$3:$O$1000,"")</f>
        <v/>
      </c>
      <c r="F120" s="9"/>
      <c r="G120" s="4" t="str">
        <f t="shared" si="58"/>
        <v>370</v>
      </c>
      <c r="H120" s="4">
        <f t="shared" si="59"/>
        <v>0</v>
      </c>
      <c r="I120" s="6">
        <f t="shared" si="60"/>
        <v>1</v>
      </c>
      <c r="J120" s="6">
        <f t="shared" si="61"/>
        <v>7</v>
      </c>
      <c r="K120" s="6">
        <f t="shared" si="62"/>
        <v>4</v>
      </c>
      <c r="L120" s="6">
        <f t="shared" si="63"/>
        <v>0</v>
      </c>
      <c r="M120" s="6">
        <f t="shared" si="64"/>
        <v>0</v>
      </c>
      <c r="N120" s="6">
        <f t="shared" si="65"/>
        <v>0</v>
      </c>
      <c r="O120" s="13">
        <f t="shared" si="69"/>
        <v>31</v>
      </c>
      <c r="P120" s="4">
        <f t="shared" si="70"/>
        <v>7</v>
      </c>
      <c r="Q120" s="4">
        <f t="shared" si="71"/>
        <v>3</v>
      </c>
      <c r="R120">
        <f t="shared" si="91"/>
        <v>0</v>
      </c>
      <c r="S120" s="4">
        <f t="shared" si="92"/>
        <v>0</v>
      </c>
      <c r="T120" s="15">
        <f t="shared" si="93"/>
        <v>0</v>
      </c>
      <c r="U120" s="4">
        <f t="shared" si="94"/>
        <v>3</v>
      </c>
      <c r="V120" s="4">
        <f t="shared" si="95"/>
        <v>3</v>
      </c>
      <c r="W120" s="4">
        <f t="shared" si="96"/>
        <v>0</v>
      </c>
      <c r="X120" s="6">
        <f t="shared" si="97"/>
        <v>0</v>
      </c>
      <c r="Y120" s="4">
        <f t="shared" si="98"/>
        <v>0</v>
      </c>
      <c r="Z120" s="6">
        <f t="shared" si="99"/>
        <v>0</v>
      </c>
      <c r="AA120" s="18">
        <f t="shared" si="100"/>
        <v>0</v>
      </c>
      <c r="AB120" s="9" t="str">
        <f t="shared" si="72"/>
        <v>0</v>
      </c>
      <c r="AC120" s="9" t="str">
        <f>_xlfn.XLOOKUP(R120,Sheet2!$H$3:$H$258,Sheet2!$I$3:$I$258,"-----")</f>
        <v>0</v>
      </c>
      <c r="AD120" s="9" t="str">
        <f>_xlfn.XLOOKUP(VALUE(AE120),Sheet2!$N$3:$N$1000,Sheet2!$O$3:$O$1000,"********")</f>
        <v>********</v>
      </c>
      <c r="AE120" t="str">
        <f t="shared" si="66"/>
        <v>221</v>
      </c>
      <c r="AF120" s="9" t="str">
        <f>IF(R120&lt;200,"+"&amp;TEXT(R120,"0"),"-"&amp;TEXT(_xlfn.XLOOKUP(R120,Sheet2!$K$3:$K$130,Sheet2!$L$3:$L$130,"-----"),"0"))</f>
        <v>+0</v>
      </c>
      <c r="AG120" s="9" t="str">
        <f t="shared" si="73"/>
        <v/>
      </c>
      <c r="AH120" s="9" t="str">
        <f t="shared" si="74"/>
        <v>DSZ 0</v>
      </c>
      <c r="AI120" t="str">
        <f t="shared" si="75"/>
        <v>3,0</v>
      </c>
      <c r="AJ120" s="16" t="str">
        <f t="shared" si="76"/>
        <v>0</v>
      </c>
      <c r="AK120" t="str">
        <f t="shared" si="77"/>
        <v>COM 3,3</v>
      </c>
      <c r="AL120" s="4" t="str">
        <f t="shared" si="78"/>
        <v>COM</v>
      </c>
      <c r="AM120" s="4" t="str">
        <f t="shared" si="79"/>
        <v/>
      </c>
      <c r="AN120" s="4" t="str">
        <f t="shared" si="80"/>
        <v/>
      </c>
      <c r="AO120" s="4" t="str">
        <f t="shared" si="81"/>
        <v/>
      </c>
      <c r="AP120" s="15" t="str">
        <f t="shared" si="82"/>
        <v/>
      </c>
      <c r="AQ120" s="9" t="str">
        <f>_xlfn.XLOOKUP(D120,Sheet2!$E$3:$E$101,Sheet2!$F$3:$F$101,"******************")</f>
        <v>******************</v>
      </c>
      <c r="AR120" s="33" t="str">
        <f t="shared" si="67"/>
        <v>NIO 0</v>
      </c>
      <c r="AS120" s="9" t="str">
        <f t="shared" si="68"/>
        <v>DOC</v>
      </c>
      <c r="AT120" s="4">
        <f t="shared" si="83"/>
        <v>3</v>
      </c>
      <c r="AU120" s="6">
        <f t="shared" si="84"/>
        <v>0</v>
      </c>
      <c r="AV120" s="4" t="str">
        <f t="shared" si="85"/>
        <v/>
      </c>
      <c r="AW120" s="4">
        <f t="shared" si="86"/>
        <v>0</v>
      </c>
      <c r="AX120" s="4" t="str">
        <f>_xlfn.XLOOKUP(AW120,Sheet2!$Q$3:$Q$66,Sheet2!$R$3:$R$66,"**")</f>
        <v>0</v>
      </c>
      <c r="AY120" s="4">
        <f t="shared" si="87"/>
        <v>0</v>
      </c>
      <c r="AZ120" s="16" t="str">
        <f t="shared" si="88"/>
        <v>SKPBN</v>
      </c>
    </row>
    <row r="121" spans="1:52" x14ac:dyDescent="0.35">
      <c r="B121" s="3">
        <v>35</v>
      </c>
      <c r="C121" s="1">
        <f t="shared" si="90"/>
        <v>222</v>
      </c>
      <c r="D121" s="2">
        <v>24047</v>
      </c>
      <c r="E121" s="2" t="str">
        <f>_xlfn.XLOOKUP(C121,Sheet2!$N$3:$N$1000,Sheet2!$O$3:$O$1000,"")</f>
        <v/>
      </c>
      <c r="F121" s="9" t="str">
        <f t="shared" ref="F121:F125" si="101">IF(AQ121="******************",IF(P121=0,AH121,IF(P121=3,AR121,IF(P121=1,"LDA "&amp;AI121,IF(P121=2,"STA "&amp;AI121,IF(P121=3,AQ121,AK121))))),AQ121)</f>
        <v>LDA 1,EGGS+1</v>
      </c>
      <c r="G121" s="4" t="str">
        <f t="shared" si="58"/>
        <v>50</v>
      </c>
      <c r="H121" s="4">
        <f t="shared" si="59"/>
        <v>47</v>
      </c>
      <c r="I121" s="6">
        <f t="shared" si="60"/>
        <v>0</v>
      </c>
      <c r="J121" s="6">
        <f t="shared" si="61"/>
        <v>2</v>
      </c>
      <c r="K121" s="6">
        <f t="shared" si="62"/>
        <v>4</v>
      </c>
      <c r="L121" s="6">
        <f t="shared" si="63"/>
        <v>0</v>
      </c>
      <c r="M121" s="6">
        <f t="shared" si="64"/>
        <v>4</v>
      </c>
      <c r="N121" s="6">
        <f t="shared" si="65"/>
        <v>7</v>
      </c>
      <c r="O121" s="13">
        <f t="shared" si="69"/>
        <v>5</v>
      </c>
      <c r="P121" s="4">
        <f t="shared" si="70"/>
        <v>1</v>
      </c>
      <c r="Q121" s="4">
        <f t="shared" si="71"/>
        <v>1</v>
      </c>
      <c r="R121">
        <f t="shared" si="91"/>
        <v>47</v>
      </c>
      <c r="S121" s="4">
        <f t="shared" si="92"/>
        <v>0</v>
      </c>
      <c r="T121" s="15">
        <f t="shared" si="93"/>
        <v>0</v>
      </c>
      <c r="U121" s="4">
        <f t="shared" si="94"/>
        <v>1</v>
      </c>
      <c r="V121" s="4">
        <f t="shared" si="95"/>
        <v>1</v>
      </c>
      <c r="W121" s="4">
        <f t="shared" si="96"/>
        <v>0</v>
      </c>
      <c r="X121" s="6">
        <f t="shared" si="97"/>
        <v>0</v>
      </c>
      <c r="Y121" s="4">
        <f t="shared" si="98"/>
        <v>2</v>
      </c>
      <c r="Z121" s="6">
        <f t="shared" si="99"/>
        <v>0</v>
      </c>
      <c r="AA121" s="18">
        <f t="shared" si="100"/>
        <v>7</v>
      </c>
      <c r="AB121" s="9" t="str">
        <f t="shared" si="72"/>
        <v>EGGS+1</v>
      </c>
      <c r="AC121" s="9" t="str">
        <f>_xlfn.XLOOKUP(R121,Sheet2!$H$3:$H$258,Sheet2!$I$3:$I$258,"-----")</f>
        <v>EGGS+1</v>
      </c>
      <c r="AD121" s="9" t="str">
        <f>_xlfn.XLOOKUP(VALUE(AE121),Sheet2!$N$3:$N$1000,Sheet2!$O$3:$O$1000,"********")</f>
        <v>********</v>
      </c>
      <c r="AE121" t="str">
        <f t="shared" si="66"/>
        <v>271</v>
      </c>
      <c r="AF121" s="9" t="str">
        <f>IF(R121&lt;200,"+"&amp;TEXT(R121,"0"),"-"&amp;TEXT(_xlfn.XLOOKUP(R121,Sheet2!$K$3:$K$130,Sheet2!$L$3:$L$130,"-----"),"0"))</f>
        <v>+47</v>
      </c>
      <c r="AG121" s="9" t="str">
        <f t="shared" si="73"/>
        <v/>
      </c>
      <c r="AH121" s="9" t="str">
        <f t="shared" si="74"/>
        <v>JSR EGGS+1</v>
      </c>
      <c r="AI121" t="str">
        <f t="shared" si="75"/>
        <v>1,EGGS+1</v>
      </c>
      <c r="AJ121" s="16" t="str">
        <f t="shared" si="76"/>
        <v>EGGS+1</v>
      </c>
      <c r="AK121" t="str">
        <f t="shared" si="77"/>
        <v>COMO 1,1,SBN</v>
      </c>
      <c r="AL121" s="4" t="str">
        <f t="shared" si="78"/>
        <v>COM</v>
      </c>
      <c r="AM121" s="4" t="str">
        <f t="shared" si="79"/>
        <v/>
      </c>
      <c r="AN121" s="4" t="str">
        <f t="shared" si="80"/>
        <v>O</v>
      </c>
      <c r="AO121" s="4" t="str">
        <f t="shared" si="81"/>
        <v/>
      </c>
      <c r="AP121" s="15" t="str">
        <f t="shared" si="82"/>
        <v>,SBN</v>
      </c>
      <c r="AQ121" s="9" t="str">
        <f>_xlfn.XLOOKUP(D121,Sheet2!$E$3:$E$101,Sheet2!$F$3:$F$101,"******************")</f>
        <v>******************</v>
      </c>
      <c r="AR121" s="33" t="str">
        <f t="shared" si="67"/>
        <v>NIO **</v>
      </c>
      <c r="AS121" s="9" t="str">
        <f t="shared" si="68"/>
        <v>DOC</v>
      </c>
      <c r="AT121" s="4">
        <f t="shared" si="83"/>
        <v>1</v>
      </c>
      <c r="AU121" s="6">
        <f t="shared" si="84"/>
        <v>0</v>
      </c>
      <c r="AV121" s="4" t="str">
        <f t="shared" si="85"/>
        <v/>
      </c>
      <c r="AW121" s="4">
        <f t="shared" si="86"/>
        <v>47</v>
      </c>
      <c r="AX121" s="4" t="str">
        <f>_xlfn.XLOOKUP(AW121,Sheet2!$Q$3:$Q$66,Sheet2!$R$3:$R$66,"**")</f>
        <v>**</v>
      </c>
      <c r="AY121" s="4">
        <f t="shared" si="87"/>
        <v>0</v>
      </c>
      <c r="AZ121" s="16" t="str">
        <f t="shared" si="88"/>
        <v>SKPBN</v>
      </c>
    </row>
    <row r="122" spans="1:52" x14ac:dyDescent="0.35">
      <c r="B122" s="3">
        <f t="shared" si="89"/>
        <v>36</v>
      </c>
      <c r="C122" s="1">
        <f t="shared" si="90"/>
        <v>223</v>
      </c>
      <c r="D122" s="2">
        <v>20176</v>
      </c>
      <c r="E122" s="2" t="str">
        <f>_xlfn.XLOOKUP(C122,Sheet2!$N$3:$N$1000,Sheet2!$O$3:$O$1000,"")</f>
        <v/>
      </c>
      <c r="F122" s="9" t="str">
        <f t="shared" si="101"/>
        <v>LDA 0,C33</v>
      </c>
      <c r="G122" s="4" t="str">
        <f t="shared" si="58"/>
        <v>40</v>
      </c>
      <c r="H122" s="4">
        <f t="shared" si="59"/>
        <v>176</v>
      </c>
      <c r="I122" s="6">
        <f t="shared" si="60"/>
        <v>0</v>
      </c>
      <c r="J122" s="6">
        <f t="shared" si="61"/>
        <v>2</v>
      </c>
      <c r="K122" s="6">
        <f t="shared" si="62"/>
        <v>0</v>
      </c>
      <c r="L122" s="6">
        <f t="shared" si="63"/>
        <v>1</v>
      </c>
      <c r="M122" s="6">
        <f t="shared" si="64"/>
        <v>7</v>
      </c>
      <c r="N122" s="6">
        <f t="shared" si="65"/>
        <v>6</v>
      </c>
      <c r="O122" s="13">
        <f t="shared" si="69"/>
        <v>4</v>
      </c>
      <c r="P122" s="4">
        <f t="shared" si="70"/>
        <v>1</v>
      </c>
      <c r="Q122" s="4">
        <f t="shared" si="71"/>
        <v>0</v>
      </c>
      <c r="R122">
        <f t="shared" si="91"/>
        <v>176</v>
      </c>
      <c r="S122" s="4">
        <f t="shared" si="92"/>
        <v>0</v>
      </c>
      <c r="T122" s="15">
        <f t="shared" si="93"/>
        <v>0</v>
      </c>
      <c r="U122" s="4">
        <f t="shared" si="94"/>
        <v>1</v>
      </c>
      <c r="V122" s="4">
        <f t="shared" si="95"/>
        <v>0</v>
      </c>
      <c r="W122" s="4">
        <f t="shared" si="96"/>
        <v>0</v>
      </c>
      <c r="X122" s="6">
        <f t="shared" si="97"/>
        <v>1</v>
      </c>
      <c r="Y122" s="4">
        <f t="shared" si="98"/>
        <v>3</v>
      </c>
      <c r="Z122" s="6">
        <f t="shared" si="99"/>
        <v>1</v>
      </c>
      <c r="AA122" s="18">
        <f t="shared" si="100"/>
        <v>6</v>
      </c>
      <c r="AB122" s="9" t="str">
        <f t="shared" si="72"/>
        <v>C33</v>
      </c>
      <c r="AC122" s="9" t="str">
        <f>_xlfn.XLOOKUP(R122,Sheet2!$H$3:$H$258,Sheet2!$I$3:$I$258,"-----")</f>
        <v>C33</v>
      </c>
      <c r="AD122" s="9" t="str">
        <f>_xlfn.XLOOKUP(VALUE(AE122),Sheet2!$N$3:$N$1000,Sheet2!$O$3:$O$1000,"********")</f>
        <v>********</v>
      </c>
      <c r="AE122" t="str">
        <f t="shared" si="66"/>
        <v>421</v>
      </c>
      <c r="AF122" s="9" t="str">
        <f>IF(R122&lt;200,"+"&amp;TEXT(R122,"0"),"-"&amp;TEXT(_xlfn.XLOOKUP(R122,Sheet2!$K$3:$K$130,Sheet2!$L$3:$L$130,"-----"),"0"))</f>
        <v>+176</v>
      </c>
      <c r="AG122" s="9" t="str">
        <f t="shared" si="73"/>
        <v/>
      </c>
      <c r="AH122" s="9" t="str">
        <f t="shared" si="74"/>
        <v>JMP C33</v>
      </c>
      <c r="AI122" t="str">
        <f t="shared" si="75"/>
        <v>0,C33</v>
      </c>
      <c r="AJ122" s="16" t="str">
        <f t="shared" si="76"/>
        <v>C33</v>
      </c>
      <c r="AK122" t="str">
        <f t="shared" si="77"/>
        <v>COMCL# 1,0,SEZ</v>
      </c>
      <c r="AL122" s="4" t="str">
        <f t="shared" si="78"/>
        <v>COM</v>
      </c>
      <c r="AM122" s="4" t="str">
        <f t="shared" si="79"/>
        <v>L</v>
      </c>
      <c r="AN122" s="4" t="str">
        <f t="shared" si="80"/>
        <v>C</v>
      </c>
      <c r="AO122" s="4" t="str">
        <f t="shared" si="81"/>
        <v>#</v>
      </c>
      <c r="AP122" s="15" t="str">
        <f t="shared" si="82"/>
        <v>,SEZ</v>
      </c>
      <c r="AQ122" s="9" t="str">
        <f>_xlfn.XLOOKUP(D122,Sheet2!$E$3:$E$101,Sheet2!$F$3:$F$101,"******************")</f>
        <v>******************</v>
      </c>
      <c r="AR122" s="33" t="str">
        <f t="shared" si="67"/>
        <v>NIOS **</v>
      </c>
      <c r="AS122" s="9" t="str">
        <f t="shared" si="68"/>
        <v>DOCS</v>
      </c>
      <c r="AT122" s="4">
        <f t="shared" si="83"/>
        <v>0</v>
      </c>
      <c r="AU122" s="6">
        <f t="shared" si="84"/>
        <v>1</v>
      </c>
      <c r="AV122" s="4" t="str">
        <f t="shared" si="85"/>
        <v>S</v>
      </c>
      <c r="AW122" s="4">
        <f t="shared" si="86"/>
        <v>76</v>
      </c>
      <c r="AX122" s="4" t="str">
        <f>_xlfn.XLOOKUP(AW122,Sheet2!$Q$3:$Q$66,Sheet2!$R$3:$R$66,"**")</f>
        <v>**</v>
      </c>
      <c r="AY122" s="4">
        <f t="shared" si="87"/>
        <v>0</v>
      </c>
      <c r="AZ122" s="16" t="str">
        <f t="shared" si="88"/>
        <v>SKPBZ</v>
      </c>
    </row>
    <row r="123" spans="1:52" x14ac:dyDescent="0.35">
      <c r="B123" s="3">
        <f t="shared" si="89"/>
        <v>37</v>
      </c>
      <c r="C123" s="1">
        <f t="shared" si="90"/>
        <v>224</v>
      </c>
      <c r="D123" s="2">
        <v>106414</v>
      </c>
      <c r="E123" s="2" t="str">
        <f>_xlfn.XLOOKUP(C123,Sheet2!$N$3:$N$1000,Sheet2!$O$3:$O$1000,"")</f>
        <v/>
      </c>
      <c r="F123" s="9" t="str">
        <f t="shared" si="101"/>
        <v>SUB# 0,1,SZR</v>
      </c>
      <c r="G123" s="4" t="str">
        <f t="shared" si="58"/>
        <v>215</v>
      </c>
      <c r="H123" s="4">
        <f t="shared" si="59"/>
        <v>14</v>
      </c>
      <c r="I123" s="6">
        <f t="shared" si="60"/>
        <v>1</v>
      </c>
      <c r="J123" s="6">
        <f t="shared" si="61"/>
        <v>0</v>
      </c>
      <c r="K123" s="6">
        <f t="shared" si="62"/>
        <v>6</v>
      </c>
      <c r="L123" s="6">
        <f t="shared" si="63"/>
        <v>4</v>
      </c>
      <c r="M123" s="6">
        <f t="shared" si="64"/>
        <v>1</v>
      </c>
      <c r="N123" s="6">
        <f t="shared" si="65"/>
        <v>4</v>
      </c>
      <c r="O123" s="13">
        <f t="shared" si="69"/>
        <v>17</v>
      </c>
      <c r="P123" s="4">
        <f t="shared" si="70"/>
        <v>4</v>
      </c>
      <c r="Q123" s="4">
        <f t="shared" si="71"/>
        <v>1</v>
      </c>
      <c r="R123">
        <f t="shared" si="91"/>
        <v>14</v>
      </c>
      <c r="S123" s="4">
        <f t="shared" si="92"/>
        <v>1</v>
      </c>
      <c r="T123" s="15">
        <f t="shared" si="93"/>
        <v>1</v>
      </c>
      <c r="U123" s="4">
        <f t="shared" si="94"/>
        <v>0</v>
      </c>
      <c r="V123" s="4">
        <f t="shared" si="95"/>
        <v>1</v>
      </c>
      <c r="W123" s="4">
        <f t="shared" si="96"/>
        <v>5</v>
      </c>
      <c r="X123" s="6">
        <f t="shared" si="97"/>
        <v>0</v>
      </c>
      <c r="Y123" s="4">
        <f t="shared" si="98"/>
        <v>0</v>
      </c>
      <c r="Z123" s="6">
        <f t="shared" si="99"/>
        <v>1</v>
      </c>
      <c r="AA123" s="18">
        <f t="shared" si="100"/>
        <v>4</v>
      </c>
      <c r="AB123" s="9" t="str">
        <f t="shared" si="72"/>
        <v>+14</v>
      </c>
      <c r="AC123" s="9" t="str">
        <f>_xlfn.XLOOKUP(R123,Sheet2!$H$3:$H$258,Sheet2!$I$3:$I$258,"-----")</f>
        <v>*****</v>
      </c>
      <c r="AD123" s="9" t="str">
        <f>_xlfn.XLOOKUP(VALUE(AE123),Sheet2!$N$3:$N$1000,Sheet2!$O$3:$O$1000,"********")</f>
        <v>********</v>
      </c>
      <c r="AE123" t="str">
        <f t="shared" si="66"/>
        <v>240</v>
      </c>
      <c r="AF123" s="9" t="str">
        <f>IF(R123&lt;200,"+"&amp;TEXT(R123,"0"),"-"&amp;TEXT(_xlfn.XLOOKUP(R123,Sheet2!$K$3:$K$130,Sheet2!$L$3:$L$130,"-----"),"0"))</f>
        <v>+14</v>
      </c>
      <c r="AG123" s="9" t="str">
        <f t="shared" si="73"/>
        <v>@</v>
      </c>
      <c r="AH123" s="9" t="str">
        <f t="shared" si="74"/>
        <v>JSR @+14</v>
      </c>
      <c r="AI123" t="str">
        <f t="shared" si="75"/>
        <v>1,@+14</v>
      </c>
      <c r="AJ123" s="16" t="str">
        <f t="shared" si="76"/>
        <v>@+14</v>
      </c>
      <c r="AK123" t="str">
        <f t="shared" si="77"/>
        <v>SUB# 0,1,SZR</v>
      </c>
      <c r="AL123" s="4" t="str">
        <f t="shared" si="78"/>
        <v>SUB</v>
      </c>
      <c r="AM123" s="4" t="str">
        <f t="shared" si="79"/>
        <v/>
      </c>
      <c r="AN123" s="4" t="str">
        <f t="shared" si="80"/>
        <v/>
      </c>
      <c r="AO123" s="4" t="str">
        <f t="shared" si="81"/>
        <v>#</v>
      </c>
      <c r="AP123" s="15" t="str">
        <f t="shared" si="82"/>
        <v>,SZR</v>
      </c>
      <c r="AQ123" s="9" t="str">
        <f>_xlfn.XLOOKUP(D123,Sheet2!$E$3:$E$101,Sheet2!$F$3:$F$101,"******************")</f>
        <v>******************</v>
      </c>
      <c r="AR123" s="33" t="str">
        <f t="shared" si="67"/>
        <v>DIC 1,RTC</v>
      </c>
      <c r="AS123" s="9" t="str">
        <f t="shared" si="68"/>
        <v>DIC</v>
      </c>
      <c r="AT123" s="4">
        <f t="shared" si="83"/>
        <v>1</v>
      </c>
      <c r="AU123" s="6">
        <f t="shared" si="84"/>
        <v>0</v>
      </c>
      <c r="AV123" s="4" t="str">
        <f t="shared" si="85"/>
        <v/>
      </c>
      <c r="AW123" s="4">
        <f t="shared" si="86"/>
        <v>14</v>
      </c>
      <c r="AX123" s="4" t="str">
        <f>_xlfn.XLOOKUP(AW123,Sheet2!$Q$3:$Q$66,Sheet2!$R$3:$R$66,"**")</f>
        <v>RTC</v>
      </c>
      <c r="AY123" s="4">
        <f t="shared" si="87"/>
        <v>5</v>
      </c>
      <c r="AZ123" s="16" t="str">
        <f t="shared" si="88"/>
        <v>SKPBN</v>
      </c>
    </row>
    <row r="124" spans="1:52" x14ac:dyDescent="0.35">
      <c r="B124" s="3">
        <f t="shared" si="89"/>
        <v>38</v>
      </c>
      <c r="C124" s="1">
        <f t="shared" si="90"/>
        <v>225</v>
      </c>
      <c r="D124" s="2">
        <v>2245</v>
      </c>
      <c r="E124" s="2" t="str">
        <f>_xlfn.XLOOKUP(C124,Sheet2!$N$3:$N$1000,Sheet2!$O$3:$O$1000,"")</f>
        <v/>
      </c>
      <c r="F124" s="9" t="str">
        <f t="shared" si="101"/>
        <v>JMP @IS73</v>
      </c>
      <c r="G124" s="4" t="str">
        <f t="shared" si="58"/>
        <v>4</v>
      </c>
      <c r="H124" s="4">
        <f t="shared" si="59"/>
        <v>245</v>
      </c>
      <c r="I124" s="6">
        <f t="shared" si="60"/>
        <v>0</v>
      </c>
      <c r="J124" s="6">
        <f t="shared" si="61"/>
        <v>0</v>
      </c>
      <c r="K124" s="6">
        <f t="shared" si="62"/>
        <v>2</v>
      </c>
      <c r="L124" s="6">
        <f t="shared" si="63"/>
        <v>2</v>
      </c>
      <c r="M124" s="6">
        <f t="shared" si="64"/>
        <v>4</v>
      </c>
      <c r="N124" s="6">
        <f t="shared" si="65"/>
        <v>5</v>
      </c>
      <c r="O124" s="13">
        <f t="shared" si="69"/>
        <v>0</v>
      </c>
      <c r="P124" s="4">
        <f t="shared" si="70"/>
        <v>0</v>
      </c>
      <c r="Q124" s="4">
        <f t="shared" si="71"/>
        <v>0</v>
      </c>
      <c r="R124">
        <f t="shared" si="91"/>
        <v>245</v>
      </c>
      <c r="S124" s="4">
        <f t="shared" si="92"/>
        <v>0</v>
      </c>
      <c r="T124" s="15">
        <f t="shared" si="93"/>
        <v>1</v>
      </c>
      <c r="U124" s="4">
        <f t="shared" si="94"/>
        <v>0</v>
      </c>
      <c r="V124" s="4">
        <f t="shared" si="95"/>
        <v>0</v>
      </c>
      <c r="W124" s="4">
        <f t="shared" si="96"/>
        <v>4</v>
      </c>
      <c r="X124" s="6">
        <f t="shared" si="97"/>
        <v>2</v>
      </c>
      <c r="Y124" s="4">
        <f t="shared" si="98"/>
        <v>2</v>
      </c>
      <c r="Z124" s="6">
        <f t="shared" si="99"/>
        <v>0</v>
      </c>
      <c r="AA124" s="18">
        <f t="shared" si="100"/>
        <v>5</v>
      </c>
      <c r="AB124" s="9" t="str">
        <f t="shared" si="72"/>
        <v>IS73</v>
      </c>
      <c r="AC124" s="9" t="str">
        <f>_xlfn.XLOOKUP(R124,Sheet2!$H$3:$H$258,Sheet2!$I$3:$I$258,"-----")</f>
        <v>IS73</v>
      </c>
      <c r="AD124" s="9" t="str">
        <f>_xlfn.XLOOKUP(VALUE(AE124),Sheet2!$N$3:$N$1000,Sheet2!$O$3:$O$1000,"********")</f>
        <v>********</v>
      </c>
      <c r="AE124" t="str">
        <f t="shared" si="66"/>
        <v>72</v>
      </c>
      <c r="AF124" s="9" t="str">
        <f>IF(R124&lt;200,"+"&amp;TEXT(R124,"0"),"-"&amp;TEXT(_xlfn.XLOOKUP(R124,Sheet2!$K$3:$K$130,Sheet2!$L$3:$L$130,"-----"),"0"))</f>
        <v>-133</v>
      </c>
      <c r="AG124" s="9" t="str">
        <f t="shared" si="73"/>
        <v>@</v>
      </c>
      <c r="AH124" s="9" t="str">
        <f t="shared" si="74"/>
        <v>JMP @IS73</v>
      </c>
      <c r="AI124" t="str">
        <f t="shared" si="75"/>
        <v>0,@IS73</v>
      </c>
      <c r="AJ124" s="16" t="str">
        <f t="shared" si="76"/>
        <v>@IS73</v>
      </c>
      <c r="AK124" t="str">
        <f t="shared" si="77"/>
        <v>ADCOR 0,0,SNR</v>
      </c>
      <c r="AL124" s="4" t="str">
        <f t="shared" si="78"/>
        <v>ADC</v>
      </c>
      <c r="AM124" s="4" t="str">
        <f t="shared" si="79"/>
        <v>R</v>
      </c>
      <c r="AN124" s="4" t="str">
        <f t="shared" si="80"/>
        <v>O</v>
      </c>
      <c r="AO124" s="4" t="str">
        <f t="shared" si="81"/>
        <v/>
      </c>
      <c r="AP124" s="15" t="str">
        <f t="shared" si="82"/>
        <v>,SNR</v>
      </c>
      <c r="AQ124" s="9" t="str">
        <f>_xlfn.XLOOKUP(D124,Sheet2!$E$3:$E$101,Sheet2!$F$3:$F$101,"******************")</f>
        <v>******************</v>
      </c>
      <c r="AR124" s="33" t="str">
        <f t="shared" si="67"/>
        <v>DOBC 0,**</v>
      </c>
      <c r="AS124" s="9" t="str">
        <f t="shared" si="68"/>
        <v>DOBC</v>
      </c>
      <c r="AT124" s="4">
        <f t="shared" si="83"/>
        <v>0</v>
      </c>
      <c r="AU124" s="6">
        <f t="shared" si="84"/>
        <v>2</v>
      </c>
      <c r="AV124" s="4" t="str">
        <f t="shared" si="85"/>
        <v>C</v>
      </c>
      <c r="AW124" s="4">
        <f t="shared" si="86"/>
        <v>45</v>
      </c>
      <c r="AX124" s="4" t="str">
        <f>_xlfn.XLOOKUP(AW124,Sheet2!$Q$3:$Q$66,Sheet2!$R$3:$R$66,"**")</f>
        <v>**</v>
      </c>
      <c r="AY124" s="4">
        <f t="shared" si="87"/>
        <v>4</v>
      </c>
      <c r="AZ124" s="16" t="str">
        <f t="shared" si="88"/>
        <v>SKPDN</v>
      </c>
    </row>
    <row r="125" spans="1:52" x14ac:dyDescent="0.35">
      <c r="B125" s="3">
        <f t="shared" si="89"/>
        <v>39</v>
      </c>
      <c r="C125" s="1">
        <f t="shared" si="90"/>
        <v>226</v>
      </c>
      <c r="D125" s="2">
        <v>2244</v>
      </c>
      <c r="E125" s="2" t="str">
        <f>_xlfn.XLOOKUP(C125,Sheet2!$N$3:$N$1000,Sheet2!$O$3:$O$1000,"")</f>
        <v/>
      </c>
      <c r="F125" s="9" t="str">
        <f t="shared" si="101"/>
        <v>JMP @IS33</v>
      </c>
      <c r="G125" s="4" t="str">
        <f t="shared" si="58"/>
        <v>4</v>
      </c>
      <c r="H125" s="4">
        <f t="shared" si="59"/>
        <v>244</v>
      </c>
      <c r="I125" s="6">
        <f t="shared" si="60"/>
        <v>0</v>
      </c>
      <c r="J125" s="6">
        <f t="shared" si="61"/>
        <v>0</v>
      </c>
      <c r="K125" s="6">
        <f t="shared" si="62"/>
        <v>2</v>
      </c>
      <c r="L125" s="6">
        <f t="shared" si="63"/>
        <v>2</v>
      </c>
      <c r="M125" s="6">
        <f t="shared" si="64"/>
        <v>4</v>
      </c>
      <c r="N125" s="6">
        <f t="shared" si="65"/>
        <v>4</v>
      </c>
      <c r="O125" s="13">
        <f t="shared" si="69"/>
        <v>0</v>
      </c>
      <c r="P125" s="4">
        <f t="shared" si="70"/>
        <v>0</v>
      </c>
      <c r="Q125" s="4">
        <f t="shared" si="71"/>
        <v>0</v>
      </c>
      <c r="R125">
        <f t="shared" si="91"/>
        <v>244</v>
      </c>
      <c r="S125" s="4">
        <f t="shared" si="92"/>
        <v>0</v>
      </c>
      <c r="T125" s="15">
        <f t="shared" si="93"/>
        <v>1</v>
      </c>
      <c r="U125" s="4">
        <f t="shared" si="94"/>
        <v>0</v>
      </c>
      <c r="V125" s="4">
        <f t="shared" si="95"/>
        <v>0</v>
      </c>
      <c r="W125" s="4">
        <f t="shared" si="96"/>
        <v>4</v>
      </c>
      <c r="X125" s="6">
        <f t="shared" si="97"/>
        <v>2</v>
      </c>
      <c r="Y125" s="4">
        <f t="shared" si="98"/>
        <v>2</v>
      </c>
      <c r="Z125" s="6">
        <f t="shared" si="99"/>
        <v>0</v>
      </c>
      <c r="AA125" s="18">
        <f t="shared" si="100"/>
        <v>4</v>
      </c>
      <c r="AB125" s="9" t="str">
        <f t="shared" si="72"/>
        <v>IS33</v>
      </c>
      <c r="AC125" s="9" t="str">
        <f>_xlfn.XLOOKUP(R125,Sheet2!$H$3:$H$258,Sheet2!$I$3:$I$258,"-----")</f>
        <v>IS33</v>
      </c>
      <c r="AD125" s="9" t="str">
        <f>_xlfn.XLOOKUP(VALUE(AE125),Sheet2!$N$3:$N$1000,Sheet2!$O$3:$O$1000,"********")</f>
        <v>********</v>
      </c>
      <c r="AE125" t="str">
        <f t="shared" si="66"/>
        <v>72</v>
      </c>
      <c r="AF125" s="9" t="str">
        <f>IF(R125&lt;200,"+"&amp;TEXT(R125,"0"),"-"&amp;TEXT(_xlfn.XLOOKUP(R125,Sheet2!$K$3:$K$130,Sheet2!$L$3:$L$130,"-----"),"0"))</f>
        <v>-134</v>
      </c>
      <c r="AG125" s="9" t="str">
        <f t="shared" si="73"/>
        <v>@</v>
      </c>
      <c r="AH125" s="9" t="str">
        <f t="shared" si="74"/>
        <v>JMP @IS33</v>
      </c>
      <c r="AI125" t="str">
        <f t="shared" si="75"/>
        <v>0,@IS33</v>
      </c>
      <c r="AJ125" s="16" t="str">
        <f t="shared" si="76"/>
        <v>@IS33</v>
      </c>
      <c r="AK125" t="str">
        <f t="shared" si="77"/>
        <v>ADCOR 0,0,SZR</v>
      </c>
      <c r="AL125" s="4" t="str">
        <f t="shared" si="78"/>
        <v>ADC</v>
      </c>
      <c r="AM125" s="4" t="str">
        <f t="shared" si="79"/>
        <v>R</v>
      </c>
      <c r="AN125" s="4" t="str">
        <f t="shared" si="80"/>
        <v>O</v>
      </c>
      <c r="AO125" s="4" t="str">
        <f t="shared" si="81"/>
        <v/>
      </c>
      <c r="AP125" s="15" t="str">
        <f t="shared" si="82"/>
        <v>,SZR</v>
      </c>
      <c r="AQ125" s="9" t="str">
        <f>_xlfn.XLOOKUP(D125,Sheet2!$E$3:$E$101,Sheet2!$F$3:$F$101,"******************")</f>
        <v>******************</v>
      </c>
      <c r="AR125" s="33" t="str">
        <f t="shared" si="67"/>
        <v>DOBC 0,**</v>
      </c>
      <c r="AS125" s="9" t="str">
        <f t="shared" si="68"/>
        <v>DOBC</v>
      </c>
      <c r="AT125" s="4">
        <f t="shared" si="83"/>
        <v>0</v>
      </c>
      <c r="AU125" s="6">
        <f t="shared" si="84"/>
        <v>2</v>
      </c>
      <c r="AV125" s="4" t="str">
        <f t="shared" si="85"/>
        <v>C</v>
      </c>
      <c r="AW125" s="4">
        <f t="shared" si="86"/>
        <v>44</v>
      </c>
      <c r="AX125" s="4" t="str">
        <f>_xlfn.XLOOKUP(AW125,Sheet2!$Q$3:$Q$66,Sheet2!$R$3:$R$66,"**")</f>
        <v>**</v>
      </c>
      <c r="AY125" s="4">
        <f t="shared" si="87"/>
        <v>4</v>
      </c>
      <c r="AZ125" s="16" t="str">
        <f t="shared" si="88"/>
        <v>SKPDN</v>
      </c>
    </row>
    <row r="126" spans="1:52" x14ac:dyDescent="0.35">
      <c r="A126" s="5" t="s">
        <v>8</v>
      </c>
      <c r="B126" s="3">
        <v>1</v>
      </c>
      <c r="C126" s="1">
        <f t="shared" si="90"/>
        <v>227</v>
      </c>
      <c r="D126" s="2">
        <v>5460</v>
      </c>
      <c r="E126" s="2" t="str">
        <f>_xlfn.XLOOKUP(C126,Sheet2!$N$3:$N$1000,Sheet2!$O$3:$O$1000,"")</f>
        <v/>
      </c>
      <c r="F126" s="9"/>
      <c r="G126" s="4" t="str">
        <f t="shared" si="58"/>
        <v>13</v>
      </c>
      <c r="H126" s="4">
        <f t="shared" si="59"/>
        <v>60</v>
      </c>
      <c r="I126" s="6">
        <f t="shared" si="60"/>
        <v>0</v>
      </c>
      <c r="J126" s="6">
        <f t="shared" si="61"/>
        <v>0</v>
      </c>
      <c r="K126" s="6">
        <f t="shared" si="62"/>
        <v>5</v>
      </c>
      <c r="L126" s="6">
        <f t="shared" si="63"/>
        <v>4</v>
      </c>
      <c r="M126" s="6">
        <f t="shared" si="64"/>
        <v>6</v>
      </c>
      <c r="N126" s="6">
        <f t="shared" si="65"/>
        <v>0</v>
      </c>
      <c r="O126" s="13">
        <f t="shared" si="69"/>
        <v>1</v>
      </c>
      <c r="P126" s="4">
        <f t="shared" si="70"/>
        <v>0</v>
      </c>
      <c r="Q126" s="4">
        <f t="shared" si="71"/>
        <v>1</v>
      </c>
      <c r="R126">
        <f t="shared" si="91"/>
        <v>60</v>
      </c>
      <c r="S126" s="4">
        <f t="shared" si="92"/>
        <v>3</v>
      </c>
      <c r="T126" s="15">
        <f t="shared" si="93"/>
        <v>0</v>
      </c>
      <c r="U126" s="4">
        <f t="shared" si="94"/>
        <v>0</v>
      </c>
      <c r="V126" s="4">
        <f t="shared" si="95"/>
        <v>1</v>
      </c>
      <c r="W126" s="4">
        <f t="shared" si="96"/>
        <v>3</v>
      </c>
      <c r="X126" s="6">
        <f t="shared" si="97"/>
        <v>0</v>
      </c>
      <c r="Y126" s="4">
        <f t="shared" si="98"/>
        <v>3</v>
      </c>
      <c r="Z126" s="6">
        <f t="shared" si="99"/>
        <v>0</v>
      </c>
      <c r="AA126" s="18">
        <f t="shared" si="100"/>
        <v>0</v>
      </c>
      <c r="AB126" s="9" t="str">
        <f t="shared" si="72"/>
        <v>+60,3</v>
      </c>
      <c r="AC126" s="9" t="str">
        <f>_xlfn.XLOOKUP(R126,Sheet2!$H$3:$H$258,Sheet2!$I$3:$I$258,"-----")</f>
        <v>KB14</v>
      </c>
      <c r="AD126" s="9" t="str">
        <f>_xlfn.XLOOKUP(VALUE(AE126),Sheet2!$N$3:$N$1000,Sheet2!$O$3:$O$1000,"********")</f>
        <v>********</v>
      </c>
      <c r="AE126" t="str">
        <f t="shared" si="66"/>
        <v>307</v>
      </c>
      <c r="AF126" s="9" t="str">
        <f>IF(R126&lt;200,"+"&amp;TEXT(R126,"0"),"-"&amp;TEXT(_xlfn.XLOOKUP(R126,Sheet2!$K$3:$K$130,Sheet2!$L$3:$L$130,"-----"),"0"))</f>
        <v>+60</v>
      </c>
      <c r="AG126" s="9" t="str">
        <f t="shared" si="73"/>
        <v/>
      </c>
      <c r="AH126" s="9" t="str">
        <f t="shared" si="74"/>
        <v>JSR +60,3</v>
      </c>
      <c r="AI126" t="str">
        <f t="shared" si="75"/>
        <v>1,+60,3</v>
      </c>
      <c r="AJ126" s="16" t="str">
        <f t="shared" si="76"/>
        <v>+60,3</v>
      </c>
      <c r="AK126" t="str">
        <f t="shared" si="77"/>
        <v>INCC 0,1</v>
      </c>
      <c r="AL126" s="4" t="str">
        <f t="shared" si="78"/>
        <v>INC</v>
      </c>
      <c r="AM126" s="4" t="str">
        <f t="shared" si="79"/>
        <v/>
      </c>
      <c r="AN126" s="4" t="str">
        <f t="shared" si="80"/>
        <v>C</v>
      </c>
      <c r="AO126" s="4" t="str">
        <f t="shared" si="81"/>
        <v/>
      </c>
      <c r="AP126" s="15" t="str">
        <f t="shared" si="82"/>
        <v/>
      </c>
      <c r="AQ126" s="9" t="str">
        <f>_xlfn.XLOOKUP(D126,Sheet2!$E$3:$E$101,Sheet2!$F$3:$F$101,"******************")</f>
        <v>******************</v>
      </c>
      <c r="AR126" s="33" t="str">
        <f t="shared" si="67"/>
        <v>DIB 1,**</v>
      </c>
      <c r="AS126" s="9" t="str">
        <f t="shared" si="68"/>
        <v>DIB</v>
      </c>
      <c r="AT126" s="4">
        <f t="shared" si="83"/>
        <v>1</v>
      </c>
      <c r="AU126" s="6">
        <f t="shared" si="84"/>
        <v>0</v>
      </c>
      <c r="AV126" s="4" t="str">
        <f t="shared" si="85"/>
        <v/>
      </c>
      <c r="AW126" s="4">
        <f t="shared" si="86"/>
        <v>60</v>
      </c>
      <c r="AX126" s="4" t="str">
        <f>_xlfn.XLOOKUP(AW126,Sheet2!$Q$3:$Q$66,Sheet2!$R$3:$R$66,"**")</f>
        <v>**</v>
      </c>
      <c r="AY126" s="4">
        <f t="shared" si="87"/>
        <v>3</v>
      </c>
      <c r="AZ126" s="16" t="str">
        <f t="shared" si="88"/>
        <v>SKPBN</v>
      </c>
    </row>
    <row r="127" spans="1:52" x14ac:dyDescent="0.35">
      <c r="B127" s="3">
        <f t="shared" si="89"/>
        <v>2</v>
      </c>
      <c r="C127" s="1">
        <f t="shared" si="90"/>
        <v>230</v>
      </c>
      <c r="D127" s="2">
        <v>5445</v>
      </c>
      <c r="E127" s="2" t="str">
        <f>_xlfn.XLOOKUP(C127,Sheet2!$N$3:$N$1000,Sheet2!$O$3:$O$1000,"")</f>
        <v/>
      </c>
      <c r="F127" s="9"/>
      <c r="G127" s="4" t="str">
        <f t="shared" si="58"/>
        <v>13</v>
      </c>
      <c r="H127" s="4">
        <f t="shared" si="59"/>
        <v>45</v>
      </c>
      <c r="I127" s="6">
        <f t="shared" si="60"/>
        <v>0</v>
      </c>
      <c r="J127" s="6">
        <f t="shared" si="61"/>
        <v>0</v>
      </c>
      <c r="K127" s="6">
        <f t="shared" si="62"/>
        <v>5</v>
      </c>
      <c r="L127" s="6">
        <f t="shared" si="63"/>
        <v>4</v>
      </c>
      <c r="M127" s="6">
        <f t="shared" si="64"/>
        <v>4</v>
      </c>
      <c r="N127" s="6">
        <f t="shared" si="65"/>
        <v>5</v>
      </c>
      <c r="O127" s="13">
        <f t="shared" si="69"/>
        <v>1</v>
      </c>
      <c r="P127" s="4">
        <f t="shared" si="70"/>
        <v>0</v>
      </c>
      <c r="Q127" s="4">
        <f t="shared" si="71"/>
        <v>1</v>
      </c>
      <c r="R127">
        <f t="shared" si="91"/>
        <v>45</v>
      </c>
      <c r="S127" s="4">
        <f t="shared" si="92"/>
        <v>3</v>
      </c>
      <c r="T127" s="15">
        <f t="shared" si="93"/>
        <v>0</v>
      </c>
      <c r="U127" s="4">
        <f t="shared" si="94"/>
        <v>0</v>
      </c>
      <c r="V127" s="4">
        <f t="shared" si="95"/>
        <v>1</v>
      </c>
      <c r="W127" s="4">
        <f t="shared" si="96"/>
        <v>3</v>
      </c>
      <c r="X127" s="6">
        <f t="shared" si="97"/>
        <v>0</v>
      </c>
      <c r="Y127" s="4">
        <f t="shared" si="98"/>
        <v>2</v>
      </c>
      <c r="Z127" s="6">
        <f t="shared" si="99"/>
        <v>0</v>
      </c>
      <c r="AA127" s="18">
        <f t="shared" si="100"/>
        <v>5</v>
      </c>
      <c r="AB127" s="9" t="str">
        <f t="shared" si="72"/>
        <v>+45,3</v>
      </c>
      <c r="AC127" s="9" t="str">
        <f>_xlfn.XLOOKUP(R127,Sheet2!$H$3:$H$258,Sheet2!$I$3:$I$258,"-----")</f>
        <v>EGGS-1</v>
      </c>
      <c r="AD127" s="9" t="str">
        <f>_xlfn.XLOOKUP(VALUE(AE127),Sheet2!$N$3:$N$1000,Sheet2!$O$3:$O$1000,"********")</f>
        <v>********</v>
      </c>
      <c r="AE127" t="str">
        <f t="shared" si="66"/>
        <v>275</v>
      </c>
      <c r="AF127" s="9" t="str">
        <f>IF(R127&lt;200,"+"&amp;TEXT(R127,"0"),"-"&amp;TEXT(_xlfn.XLOOKUP(R127,Sheet2!$K$3:$K$130,Sheet2!$L$3:$L$130,"-----"),"0"))</f>
        <v>+45</v>
      </c>
      <c r="AG127" s="9" t="str">
        <f t="shared" si="73"/>
        <v/>
      </c>
      <c r="AH127" s="9" t="str">
        <f t="shared" si="74"/>
        <v>JSR +45,3</v>
      </c>
      <c r="AI127" t="str">
        <f t="shared" si="75"/>
        <v>1,+45,3</v>
      </c>
      <c r="AJ127" s="16" t="str">
        <f t="shared" si="76"/>
        <v>+45,3</v>
      </c>
      <c r="AK127" t="str">
        <f t="shared" si="77"/>
        <v>INCO 0,1,SNR</v>
      </c>
      <c r="AL127" s="4" t="str">
        <f t="shared" si="78"/>
        <v>INC</v>
      </c>
      <c r="AM127" s="4" t="str">
        <f t="shared" si="79"/>
        <v/>
      </c>
      <c r="AN127" s="4" t="str">
        <f t="shared" si="80"/>
        <v>O</v>
      </c>
      <c r="AO127" s="4" t="str">
        <f t="shared" si="81"/>
        <v/>
      </c>
      <c r="AP127" s="15" t="str">
        <f t="shared" si="82"/>
        <v>,SNR</v>
      </c>
      <c r="AQ127" s="9" t="str">
        <f>_xlfn.XLOOKUP(D127,Sheet2!$E$3:$E$101,Sheet2!$F$3:$F$101,"******************")</f>
        <v>******************</v>
      </c>
      <c r="AR127" s="33" t="str">
        <f t="shared" si="67"/>
        <v>DIB 1,**</v>
      </c>
      <c r="AS127" s="9" t="str">
        <f t="shared" si="68"/>
        <v>DIB</v>
      </c>
      <c r="AT127" s="4">
        <f t="shared" si="83"/>
        <v>1</v>
      </c>
      <c r="AU127" s="6">
        <f t="shared" si="84"/>
        <v>0</v>
      </c>
      <c r="AV127" s="4" t="str">
        <f t="shared" si="85"/>
        <v/>
      </c>
      <c r="AW127" s="4">
        <f t="shared" si="86"/>
        <v>45</v>
      </c>
      <c r="AX127" s="4" t="str">
        <f>_xlfn.XLOOKUP(AW127,Sheet2!$Q$3:$Q$66,Sheet2!$R$3:$R$66,"**")</f>
        <v>**</v>
      </c>
      <c r="AY127" s="4">
        <f t="shared" si="87"/>
        <v>3</v>
      </c>
      <c r="AZ127" s="16" t="str">
        <f t="shared" si="88"/>
        <v>SKPBN</v>
      </c>
    </row>
    <row r="128" spans="1:52" x14ac:dyDescent="0.35">
      <c r="B128" s="3">
        <f t="shared" si="89"/>
        <v>3</v>
      </c>
      <c r="C128" s="1">
        <f t="shared" si="90"/>
        <v>231</v>
      </c>
      <c r="D128" s="2">
        <v>5477</v>
      </c>
      <c r="E128" s="2" t="str">
        <f>_xlfn.XLOOKUP(C128,Sheet2!$N$3:$N$1000,Sheet2!$O$3:$O$1000,"")</f>
        <v/>
      </c>
      <c r="F128" s="9"/>
      <c r="G128" s="4" t="str">
        <f t="shared" si="58"/>
        <v>13</v>
      </c>
      <c r="H128" s="4">
        <f t="shared" si="59"/>
        <v>77</v>
      </c>
      <c r="I128" s="6">
        <f t="shared" si="60"/>
        <v>0</v>
      </c>
      <c r="J128" s="6">
        <f t="shared" si="61"/>
        <v>0</v>
      </c>
      <c r="K128" s="6">
        <f t="shared" si="62"/>
        <v>5</v>
      </c>
      <c r="L128" s="6">
        <f t="shared" si="63"/>
        <v>4</v>
      </c>
      <c r="M128" s="6">
        <f t="shared" si="64"/>
        <v>7</v>
      </c>
      <c r="N128" s="6">
        <f t="shared" si="65"/>
        <v>7</v>
      </c>
      <c r="O128" s="13">
        <f t="shared" si="69"/>
        <v>1</v>
      </c>
      <c r="P128" s="4">
        <f t="shared" si="70"/>
        <v>0</v>
      </c>
      <c r="Q128" s="4">
        <f t="shared" si="71"/>
        <v>1</v>
      </c>
      <c r="R128">
        <f t="shared" si="91"/>
        <v>77</v>
      </c>
      <c r="S128" s="4">
        <f t="shared" si="92"/>
        <v>3</v>
      </c>
      <c r="T128" s="15">
        <f t="shared" si="93"/>
        <v>0</v>
      </c>
      <c r="U128" s="4">
        <f t="shared" si="94"/>
        <v>0</v>
      </c>
      <c r="V128" s="4">
        <f t="shared" si="95"/>
        <v>1</v>
      </c>
      <c r="W128" s="4">
        <f t="shared" si="96"/>
        <v>3</v>
      </c>
      <c r="X128" s="6">
        <f t="shared" si="97"/>
        <v>0</v>
      </c>
      <c r="Y128" s="4">
        <f t="shared" si="98"/>
        <v>3</v>
      </c>
      <c r="Z128" s="6">
        <f t="shared" si="99"/>
        <v>1</v>
      </c>
      <c r="AA128" s="18">
        <f t="shared" si="100"/>
        <v>7</v>
      </c>
      <c r="AB128" s="9" t="str">
        <f t="shared" si="72"/>
        <v>+77,3</v>
      </c>
      <c r="AC128" s="9" t="str">
        <f>_xlfn.XLOOKUP(R128,Sheet2!$H$3:$H$258,Sheet2!$I$3:$I$258,"-----")</f>
        <v>ZB12</v>
      </c>
      <c r="AD128" s="9" t="str">
        <f>_xlfn.XLOOKUP(VALUE(AE128),Sheet2!$N$3:$N$1000,Sheet2!$O$3:$O$1000,"********")</f>
        <v>********</v>
      </c>
      <c r="AE128" t="str">
        <f t="shared" si="66"/>
        <v>330</v>
      </c>
      <c r="AF128" s="9" t="str">
        <f>IF(R128&lt;200,"+"&amp;TEXT(R128,"0"),"-"&amp;TEXT(_xlfn.XLOOKUP(R128,Sheet2!$K$3:$K$130,Sheet2!$L$3:$L$130,"-----"),"0"))</f>
        <v>+77</v>
      </c>
      <c r="AG128" s="9" t="str">
        <f t="shared" si="73"/>
        <v/>
      </c>
      <c r="AH128" s="9" t="str">
        <f t="shared" si="74"/>
        <v>JSR +77,3</v>
      </c>
      <c r="AI128" t="str">
        <f t="shared" si="75"/>
        <v>1,+77,3</v>
      </c>
      <c r="AJ128" s="16" t="str">
        <f t="shared" si="76"/>
        <v>+77,3</v>
      </c>
      <c r="AK128" t="str">
        <f t="shared" si="77"/>
        <v>INCC# 0,1,SBN</v>
      </c>
      <c r="AL128" s="4" t="str">
        <f t="shared" si="78"/>
        <v>INC</v>
      </c>
      <c r="AM128" s="4" t="str">
        <f t="shared" si="79"/>
        <v/>
      </c>
      <c r="AN128" s="4" t="str">
        <f t="shared" si="80"/>
        <v>C</v>
      </c>
      <c r="AO128" s="4" t="str">
        <f t="shared" si="81"/>
        <v>#</v>
      </c>
      <c r="AP128" s="15" t="str">
        <f t="shared" si="82"/>
        <v>,SBN</v>
      </c>
      <c r="AQ128" s="9" t="str">
        <f>_xlfn.XLOOKUP(D128,Sheet2!$E$3:$E$101,Sheet2!$F$3:$F$101,"******************")</f>
        <v>******************</v>
      </c>
      <c r="AR128" s="33" t="str">
        <f t="shared" si="67"/>
        <v>DIB 1,CPU</v>
      </c>
      <c r="AS128" s="9" t="str">
        <f t="shared" si="68"/>
        <v>DIB</v>
      </c>
      <c r="AT128" s="4">
        <f t="shared" si="83"/>
        <v>1</v>
      </c>
      <c r="AU128" s="6">
        <f t="shared" si="84"/>
        <v>0</v>
      </c>
      <c r="AV128" s="4" t="str">
        <f t="shared" si="85"/>
        <v/>
      </c>
      <c r="AW128" s="4">
        <f t="shared" si="86"/>
        <v>77</v>
      </c>
      <c r="AX128" s="4" t="str">
        <f>_xlfn.XLOOKUP(AW128,Sheet2!$Q$3:$Q$66,Sheet2!$R$3:$R$66,"**")</f>
        <v>CPU</v>
      </c>
      <c r="AY128" s="4">
        <f t="shared" si="87"/>
        <v>3</v>
      </c>
      <c r="AZ128" s="16" t="str">
        <f t="shared" si="88"/>
        <v>SKPBN</v>
      </c>
    </row>
    <row r="129" spans="2:52" x14ac:dyDescent="0.35">
      <c r="B129" s="3">
        <f t="shared" si="89"/>
        <v>4</v>
      </c>
      <c r="C129" s="1">
        <f t="shared" si="90"/>
        <v>232</v>
      </c>
      <c r="D129" s="2">
        <v>5501</v>
      </c>
      <c r="E129" s="2" t="str">
        <f>_xlfn.XLOOKUP(C129,Sheet2!$N$3:$N$1000,Sheet2!$O$3:$O$1000,"")</f>
        <v/>
      </c>
      <c r="F129" s="9"/>
      <c r="G129" s="4" t="str">
        <f t="shared" si="58"/>
        <v>13</v>
      </c>
      <c r="H129" s="4">
        <f t="shared" si="59"/>
        <v>101</v>
      </c>
      <c r="I129" s="6">
        <f t="shared" si="60"/>
        <v>0</v>
      </c>
      <c r="J129" s="6">
        <f t="shared" si="61"/>
        <v>0</v>
      </c>
      <c r="K129" s="6">
        <f t="shared" si="62"/>
        <v>5</v>
      </c>
      <c r="L129" s="6">
        <f t="shared" si="63"/>
        <v>5</v>
      </c>
      <c r="M129" s="6">
        <f t="shared" si="64"/>
        <v>0</v>
      </c>
      <c r="N129" s="6">
        <f t="shared" si="65"/>
        <v>1</v>
      </c>
      <c r="O129" s="13">
        <f t="shared" si="69"/>
        <v>1</v>
      </c>
      <c r="P129" s="4">
        <f t="shared" si="70"/>
        <v>0</v>
      </c>
      <c r="Q129" s="4">
        <f t="shared" si="71"/>
        <v>1</v>
      </c>
      <c r="R129">
        <f t="shared" si="91"/>
        <v>101</v>
      </c>
      <c r="S129" s="4">
        <f t="shared" si="92"/>
        <v>3</v>
      </c>
      <c r="T129" s="15">
        <f t="shared" si="93"/>
        <v>0</v>
      </c>
      <c r="U129" s="4">
        <f t="shared" si="94"/>
        <v>0</v>
      </c>
      <c r="V129" s="4">
        <f t="shared" si="95"/>
        <v>1</v>
      </c>
      <c r="W129" s="4">
        <f t="shared" si="96"/>
        <v>3</v>
      </c>
      <c r="X129" s="6">
        <f t="shared" si="97"/>
        <v>1</v>
      </c>
      <c r="Y129" s="4">
        <f t="shared" si="98"/>
        <v>0</v>
      </c>
      <c r="Z129" s="6">
        <f t="shared" si="99"/>
        <v>0</v>
      </c>
      <c r="AA129" s="18">
        <f t="shared" si="100"/>
        <v>1</v>
      </c>
      <c r="AB129" s="9" t="str">
        <f t="shared" si="72"/>
        <v>+101,3</v>
      </c>
      <c r="AC129" s="9" t="str">
        <f>_xlfn.XLOOKUP(R129,Sheet2!$H$3:$H$258,Sheet2!$I$3:$I$258,"-----")</f>
        <v>ZB10</v>
      </c>
      <c r="AD129" s="9" t="str">
        <f>_xlfn.XLOOKUP(VALUE(AE129),Sheet2!$N$3:$N$1000,Sheet2!$O$3:$O$1000,"********")</f>
        <v>********</v>
      </c>
      <c r="AE129" t="str">
        <f t="shared" si="66"/>
        <v>333</v>
      </c>
      <c r="AF129" s="9" t="str">
        <f>IF(R129&lt;200,"+"&amp;TEXT(R129,"0"),"-"&amp;TEXT(_xlfn.XLOOKUP(R129,Sheet2!$K$3:$K$130,Sheet2!$L$3:$L$130,"-----"),"0"))</f>
        <v>+101</v>
      </c>
      <c r="AG129" s="9" t="str">
        <f t="shared" si="73"/>
        <v/>
      </c>
      <c r="AH129" s="9" t="str">
        <f t="shared" si="74"/>
        <v>JSR +101,3</v>
      </c>
      <c r="AI129" t="str">
        <f t="shared" si="75"/>
        <v>1,+101,3</v>
      </c>
      <c r="AJ129" s="16" t="str">
        <f t="shared" si="76"/>
        <v>+101,3</v>
      </c>
      <c r="AK129" t="str">
        <f t="shared" si="77"/>
        <v>INCL 0,1,SKP</v>
      </c>
      <c r="AL129" s="4" t="str">
        <f t="shared" si="78"/>
        <v>INC</v>
      </c>
      <c r="AM129" s="4" t="str">
        <f t="shared" si="79"/>
        <v>L</v>
      </c>
      <c r="AN129" s="4" t="str">
        <f t="shared" si="80"/>
        <v/>
      </c>
      <c r="AO129" s="4" t="str">
        <f t="shared" si="81"/>
        <v/>
      </c>
      <c r="AP129" s="15" t="str">
        <f t="shared" si="82"/>
        <v>,SKP</v>
      </c>
      <c r="AQ129" s="9" t="str">
        <f>_xlfn.XLOOKUP(D129,Sheet2!$E$3:$E$101,Sheet2!$F$3:$F$101,"******************")</f>
        <v>******************</v>
      </c>
      <c r="AR129" s="33" t="str">
        <f t="shared" si="67"/>
        <v>DIBS 1,MDV</v>
      </c>
      <c r="AS129" s="9" t="str">
        <f t="shared" si="68"/>
        <v>DIBS</v>
      </c>
      <c r="AT129" s="4">
        <f t="shared" si="83"/>
        <v>1</v>
      </c>
      <c r="AU129" s="6">
        <f t="shared" si="84"/>
        <v>1</v>
      </c>
      <c r="AV129" s="4" t="str">
        <f t="shared" si="85"/>
        <v>S</v>
      </c>
      <c r="AW129" s="4">
        <f t="shared" si="86"/>
        <v>1</v>
      </c>
      <c r="AX129" s="4" t="str">
        <f>_xlfn.XLOOKUP(AW129,Sheet2!$Q$3:$Q$66,Sheet2!$R$3:$R$66,"**")</f>
        <v>MDV</v>
      </c>
      <c r="AY129" s="4">
        <f t="shared" si="87"/>
        <v>3</v>
      </c>
      <c r="AZ129" s="16" t="str">
        <f t="shared" si="88"/>
        <v>SKPBZ</v>
      </c>
    </row>
    <row r="130" spans="2:52" x14ac:dyDescent="0.35">
      <c r="B130" s="3">
        <f t="shared" si="89"/>
        <v>5</v>
      </c>
      <c r="C130" s="1">
        <f t="shared" si="90"/>
        <v>233</v>
      </c>
      <c r="D130" s="2">
        <v>5503</v>
      </c>
      <c r="E130" s="2" t="str">
        <f>_xlfn.XLOOKUP(C130,Sheet2!$N$3:$N$1000,Sheet2!$O$3:$O$1000,"")</f>
        <v/>
      </c>
      <c r="F130" s="9"/>
      <c r="G130" s="4" t="str">
        <f t="shared" si="58"/>
        <v>13</v>
      </c>
      <c r="H130" s="4">
        <f t="shared" si="59"/>
        <v>103</v>
      </c>
      <c r="I130" s="6">
        <f t="shared" si="60"/>
        <v>0</v>
      </c>
      <c r="J130" s="6">
        <f t="shared" si="61"/>
        <v>0</v>
      </c>
      <c r="K130" s="6">
        <f t="shared" si="62"/>
        <v>5</v>
      </c>
      <c r="L130" s="6">
        <f t="shared" si="63"/>
        <v>5</v>
      </c>
      <c r="M130" s="6">
        <f t="shared" si="64"/>
        <v>0</v>
      </c>
      <c r="N130" s="6">
        <f t="shared" si="65"/>
        <v>3</v>
      </c>
      <c r="O130" s="13">
        <f t="shared" si="69"/>
        <v>1</v>
      </c>
      <c r="P130" s="4">
        <f t="shared" si="70"/>
        <v>0</v>
      </c>
      <c r="Q130" s="4">
        <f t="shared" si="71"/>
        <v>1</v>
      </c>
      <c r="R130">
        <f t="shared" si="91"/>
        <v>103</v>
      </c>
      <c r="S130" s="4">
        <f t="shared" si="92"/>
        <v>3</v>
      </c>
      <c r="T130" s="15">
        <f t="shared" si="93"/>
        <v>0</v>
      </c>
      <c r="U130" s="4">
        <f t="shared" si="94"/>
        <v>0</v>
      </c>
      <c r="V130" s="4">
        <f t="shared" si="95"/>
        <v>1</v>
      </c>
      <c r="W130" s="4">
        <f t="shared" si="96"/>
        <v>3</v>
      </c>
      <c r="X130" s="6">
        <f t="shared" si="97"/>
        <v>1</v>
      </c>
      <c r="Y130" s="4">
        <f t="shared" si="98"/>
        <v>0</v>
      </c>
      <c r="Z130" s="6">
        <f t="shared" si="99"/>
        <v>0</v>
      </c>
      <c r="AA130" s="18">
        <f t="shared" si="100"/>
        <v>3</v>
      </c>
      <c r="AB130" s="9" t="str">
        <f t="shared" si="72"/>
        <v>+103,3</v>
      </c>
      <c r="AC130" s="9" t="str">
        <f>_xlfn.XLOOKUP(R130,Sheet2!$H$3:$H$258,Sheet2!$I$3:$I$258,"-----")</f>
        <v>ZB8</v>
      </c>
      <c r="AD130" s="9" t="str">
        <f>_xlfn.XLOOKUP(VALUE(AE130),Sheet2!$N$3:$N$1000,Sheet2!$O$3:$O$1000,"********")</f>
        <v>********</v>
      </c>
      <c r="AE130" t="str">
        <f t="shared" si="66"/>
        <v>336</v>
      </c>
      <c r="AF130" s="9" t="str">
        <f>IF(R130&lt;200,"+"&amp;TEXT(R130,"0"),"-"&amp;TEXT(_xlfn.XLOOKUP(R130,Sheet2!$K$3:$K$130,Sheet2!$L$3:$L$130,"-----"),"0"))</f>
        <v>+103</v>
      </c>
      <c r="AG130" s="9" t="str">
        <f t="shared" si="73"/>
        <v/>
      </c>
      <c r="AH130" s="9" t="str">
        <f t="shared" si="74"/>
        <v>JSR +103,3</v>
      </c>
      <c r="AI130" t="str">
        <f t="shared" si="75"/>
        <v>1,+103,3</v>
      </c>
      <c r="AJ130" s="16" t="str">
        <f t="shared" si="76"/>
        <v>+103,3</v>
      </c>
      <c r="AK130" t="str">
        <f t="shared" si="77"/>
        <v>INCL 0,1,SNC</v>
      </c>
      <c r="AL130" s="4" t="str">
        <f t="shared" si="78"/>
        <v>INC</v>
      </c>
      <c r="AM130" s="4" t="str">
        <f t="shared" si="79"/>
        <v>L</v>
      </c>
      <c r="AN130" s="4" t="str">
        <f t="shared" si="80"/>
        <v/>
      </c>
      <c r="AO130" s="4" t="str">
        <f t="shared" si="81"/>
        <v/>
      </c>
      <c r="AP130" s="15" t="str">
        <f t="shared" si="82"/>
        <v>,SNC</v>
      </c>
      <c r="AQ130" s="9" t="str">
        <f>_xlfn.XLOOKUP(D130,Sheet2!$E$3:$E$101,Sheet2!$F$3:$F$101,"******************")</f>
        <v>******************</v>
      </c>
      <c r="AR130" s="33" t="str">
        <f t="shared" si="67"/>
        <v>DIBS 1,MAP1</v>
      </c>
      <c r="AS130" s="9" t="str">
        <f t="shared" si="68"/>
        <v>DIBS</v>
      </c>
      <c r="AT130" s="4">
        <f t="shared" si="83"/>
        <v>1</v>
      </c>
      <c r="AU130" s="6">
        <f t="shared" si="84"/>
        <v>1</v>
      </c>
      <c r="AV130" s="4" t="str">
        <f t="shared" si="85"/>
        <v>S</v>
      </c>
      <c r="AW130" s="4">
        <f t="shared" si="86"/>
        <v>3</v>
      </c>
      <c r="AX130" s="4" t="str">
        <f>_xlfn.XLOOKUP(AW130,Sheet2!$Q$3:$Q$66,Sheet2!$R$3:$R$66,"**")</f>
        <v>MAP1</v>
      </c>
      <c r="AY130" s="4">
        <f t="shared" si="87"/>
        <v>3</v>
      </c>
      <c r="AZ130" s="16" t="str">
        <f t="shared" si="88"/>
        <v>SKPBZ</v>
      </c>
    </row>
    <row r="131" spans="2:52" x14ac:dyDescent="0.35">
      <c r="B131" s="3">
        <f t="shared" si="89"/>
        <v>6</v>
      </c>
      <c r="C131" s="1">
        <f t="shared" si="90"/>
        <v>234</v>
      </c>
      <c r="D131" s="2">
        <v>5504</v>
      </c>
      <c r="E131" s="2" t="str">
        <f>_xlfn.XLOOKUP(C131,Sheet2!$N$3:$N$1000,Sheet2!$O$3:$O$1000,"")</f>
        <v/>
      </c>
      <c r="F131" s="9"/>
      <c r="G131" s="4" t="str">
        <f t="shared" ref="G131:G194" si="102">DEC2OCT((2*(OCT2DEC(I131*100)+OCT2DEC(J131*10)+K131))+INT(L131/4))</f>
        <v>13</v>
      </c>
      <c r="H131" s="4">
        <f t="shared" ref="H131:H194" si="103">(MOD(L131,4)*100)+(M131*10)+N131</f>
        <v>104</v>
      </c>
      <c r="I131" s="6">
        <f t="shared" ref="I131:I191" si="104">MOD(INT(D131/100000),10)</f>
        <v>0</v>
      </c>
      <c r="J131" s="6">
        <f t="shared" ref="J131:J191" si="105">MOD(INT(D131/10000),10)</f>
        <v>0</v>
      </c>
      <c r="K131" s="6">
        <f t="shared" ref="K131:K191" si="106">MOD(INT(D131/1000),10)</f>
        <v>5</v>
      </c>
      <c r="L131" s="6">
        <f t="shared" ref="L131:L191" si="107">MOD(INT(D131/100),10)</f>
        <v>5</v>
      </c>
      <c r="M131" s="6">
        <f t="shared" ref="M131:M191" si="108">MOD(INT(D131/10),10)</f>
        <v>0</v>
      </c>
      <c r="N131" s="6">
        <f t="shared" ref="N131:N191" si="109">MOD(D131,10)</f>
        <v>4</v>
      </c>
      <c r="O131" s="13">
        <f t="shared" si="69"/>
        <v>1</v>
      </c>
      <c r="P131" s="4">
        <f t="shared" si="70"/>
        <v>0</v>
      </c>
      <c r="Q131" s="4">
        <f t="shared" si="71"/>
        <v>1</v>
      </c>
      <c r="R131">
        <f t="shared" si="91"/>
        <v>104</v>
      </c>
      <c r="S131" s="4">
        <f t="shared" si="92"/>
        <v>3</v>
      </c>
      <c r="T131" s="15">
        <f t="shared" si="93"/>
        <v>0</v>
      </c>
      <c r="U131" s="4">
        <f t="shared" si="94"/>
        <v>0</v>
      </c>
      <c r="V131" s="4">
        <f t="shared" si="95"/>
        <v>1</v>
      </c>
      <c r="W131" s="4">
        <f t="shared" si="96"/>
        <v>3</v>
      </c>
      <c r="X131" s="6">
        <f t="shared" si="97"/>
        <v>1</v>
      </c>
      <c r="Y131" s="4">
        <f t="shared" si="98"/>
        <v>0</v>
      </c>
      <c r="Z131" s="6">
        <f t="shared" si="99"/>
        <v>0</v>
      </c>
      <c r="AA131" s="18">
        <f t="shared" si="100"/>
        <v>4</v>
      </c>
      <c r="AB131" s="9" t="str">
        <f t="shared" si="72"/>
        <v>+104,3</v>
      </c>
      <c r="AC131" s="9" t="str">
        <f>_xlfn.XLOOKUP(R131,Sheet2!$H$3:$H$258,Sheet2!$I$3:$I$258,"-----")</f>
        <v>ZB7</v>
      </c>
      <c r="AD131" s="9" t="str">
        <f>_xlfn.XLOOKUP(VALUE(AE131),Sheet2!$N$3:$N$1000,Sheet2!$O$3:$O$1000,"********")</f>
        <v>********</v>
      </c>
      <c r="AE131" t="str">
        <f t="shared" ref="AE131:AE194" si="110">IF(VALUE(AF131)&lt;0,DEC2OCT(OCT2DEC(VALUE(C131))-OCT2DEC(-VALUE(AF131))),DEC2OCT(OCT2DEC(VALUE(C131))+OCT2DEC(VALUE(AF131))))</f>
        <v>340</v>
      </c>
      <c r="AF131" s="9" t="str">
        <f>IF(R131&lt;200,"+"&amp;TEXT(R131,"0"),"-"&amp;TEXT(_xlfn.XLOOKUP(R131,Sheet2!$K$3:$K$130,Sheet2!$L$3:$L$130,"-----"),"0"))</f>
        <v>+104</v>
      </c>
      <c r="AG131" s="9" t="str">
        <f t="shared" si="73"/>
        <v/>
      </c>
      <c r="AH131" s="9" t="str">
        <f t="shared" si="74"/>
        <v>JSR +104,3</v>
      </c>
      <c r="AI131" t="str">
        <f t="shared" si="75"/>
        <v>1,+104,3</v>
      </c>
      <c r="AJ131" s="16" t="str">
        <f t="shared" si="76"/>
        <v>+104,3</v>
      </c>
      <c r="AK131" t="str">
        <f t="shared" si="77"/>
        <v>INCL 0,1,SZR</v>
      </c>
      <c r="AL131" s="4" t="str">
        <f t="shared" si="78"/>
        <v>INC</v>
      </c>
      <c r="AM131" s="4" t="str">
        <f t="shared" si="79"/>
        <v>L</v>
      </c>
      <c r="AN131" s="4" t="str">
        <f t="shared" si="80"/>
        <v/>
      </c>
      <c r="AO131" s="4" t="str">
        <f t="shared" si="81"/>
        <v/>
      </c>
      <c r="AP131" s="15" t="str">
        <f t="shared" si="82"/>
        <v>,SZR</v>
      </c>
      <c r="AQ131" s="9" t="str">
        <f>_xlfn.XLOOKUP(D131,Sheet2!$E$3:$E$101,Sheet2!$F$3:$F$101,"******************")</f>
        <v>******************</v>
      </c>
      <c r="AR131" s="33" t="str">
        <f t="shared" ref="AR131:AR194" si="111">IF(AY131=0,"NIO"&amp;AV131&amp;" "&amp;AX131,IF(AY131=7,AZ131&amp;" "&amp;AX131,AS131&amp;" "&amp;TEXT(AT131,"0")&amp;","&amp;AX131))</f>
        <v>DIBS 1,MAP2</v>
      </c>
      <c r="AS131" s="9" t="str">
        <f t="shared" ref="AS131:AS194" si="112">IF(AY131=1,"DIA"&amp;AV131,IF(AY131=2,"DOA"&amp;AV131,IF(AY131=3,"DIB"&amp;AV131,IF(AY131=4,"DOB"&amp;AV131,IF(AY131=5,"DIC"&amp;AV131,"DOC"&amp;AV131)))))</f>
        <v>DIBS</v>
      </c>
      <c r="AT131" s="4">
        <f t="shared" si="83"/>
        <v>1</v>
      </c>
      <c r="AU131" s="6">
        <f t="shared" si="84"/>
        <v>1</v>
      </c>
      <c r="AV131" s="4" t="str">
        <f t="shared" si="85"/>
        <v>S</v>
      </c>
      <c r="AW131" s="4">
        <f t="shared" si="86"/>
        <v>4</v>
      </c>
      <c r="AX131" s="4" t="str">
        <f>_xlfn.XLOOKUP(AW131,Sheet2!$Q$3:$Q$66,Sheet2!$R$3:$R$66,"**")</f>
        <v>MAP2</v>
      </c>
      <c r="AY131" s="4">
        <f t="shared" si="87"/>
        <v>3</v>
      </c>
      <c r="AZ131" s="16" t="str">
        <f t="shared" si="88"/>
        <v>SKPBZ</v>
      </c>
    </row>
    <row r="132" spans="2:52" x14ac:dyDescent="0.35">
      <c r="B132" s="3">
        <f t="shared" si="89"/>
        <v>7</v>
      </c>
      <c r="C132" s="1">
        <f t="shared" si="90"/>
        <v>235</v>
      </c>
      <c r="D132" s="2">
        <v>5557</v>
      </c>
      <c r="E132" s="2" t="str">
        <f>_xlfn.XLOOKUP(C132,Sheet2!$N$3:$N$1000,Sheet2!$O$3:$O$1000,"")</f>
        <v/>
      </c>
      <c r="F132" s="9"/>
      <c r="G132" s="4" t="str">
        <f t="shared" si="102"/>
        <v>13</v>
      </c>
      <c r="H132" s="4">
        <f t="shared" si="103"/>
        <v>157</v>
      </c>
      <c r="I132" s="6">
        <f t="shared" si="104"/>
        <v>0</v>
      </c>
      <c r="J132" s="6">
        <f t="shared" si="105"/>
        <v>0</v>
      </c>
      <c r="K132" s="6">
        <f t="shared" si="106"/>
        <v>5</v>
      </c>
      <c r="L132" s="6">
        <f t="shared" si="107"/>
        <v>5</v>
      </c>
      <c r="M132" s="6">
        <f t="shared" si="108"/>
        <v>5</v>
      </c>
      <c r="N132" s="6">
        <f t="shared" si="109"/>
        <v>7</v>
      </c>
      <c r="O132" s="13">
        <f t="shared" ref="O132:O195" si="113">INT(K132/4)+(J132*2)+(I132*16)</f>
        <v>1</v>
      </c>
      <c r="P132" s="4">
        <f t="shared" ref="P132:P195" si="114">(I132*4)+INT(J132/2)</f>
        <v>0</v>
      </c>
      <c r="Q132" s="4">
        <f t="shared" ref="Q132:Q195" si="115">V132</f>
        <v>1</v>
      </c>
      <c r="R132">
        <f t="shared" si="91"/>
        <v>157</v>
      </c>
      <c r="S132" s="4">
        <f t="shared" si="92"/>
        <v>3</v>
      </c>
      <c r="T132" s="15">
        <f t="shared" si="93"/>
        <v>0</v>
      </c>
      <c r="U132" s="4">
        <f t="shared" si="94"/>
        <v>0</v>
      </c>
      <c r="V132" s="4">
        <f t="shared" si="95"/>
        <v>1</v>
      </c>
      <c r="W132" s="4">
        <f t="shared" si="96"/>
        <v>3</v>
      </c>
      <c r="X132" s="6">
        <f t="shared" si="97"/>
        <v>1</v>
      </c>
      <c r="Y132" s="4">
        <f t="shared" si="98"/>
        <v>2</v>
      </c>
      <c r="Z132" s="6">
        <f t="shared" si="99"/>
        <v>1</v>
      </c>
      <c r="AA132" s="18">
        <f t="shared" si="100"/>
        <v>7</v>
      </c>
      <c r="AB132" s="9" t="str">
        <f t="shared" ref="AB132:AB195" si="116">IF(S132=0,AC132,IF(S132=1,IF(AD132="********",AF132,AD132),AF132&amp;","&amp;TEXT(S132,"0")))</f>
        <v>+157,3</v>
      </c>
      <c r="AC132" s="9" t="str">
        <f>_xlfn.XLOOKUP(R132,Sheet2!$H$3:$H$258,Sheet2!$I$3:$I$258,"-----")</f>
        <v>SECT</v>
      </c>
      <c r="AD132" s="9" t="str">
        <f>_xlfn.XLOOKUP(VALUE(AE132),Sheet2!$N$3:$N$1000,Sheet2!$O$3:$O$1000,"********")</f>
        <v>********</v>
      </c>
      <c r="AE132" t="str">
        <f t="shared" si="110"/>
        <v>414</v>
      </c>
      <c r="AF132" s="9" t="str">
        <f>IF(R132&lt;200,"+"&amp;TEXT(R132,"0"),"-"&amp;TEXT(_xlfn.XLOOKUP(R132,Sheet2!$K$3:$K$130,Sheet2!$L$3:$L$130,"-----"),"0"))</f>
        <v>+157</v>
      </c>
      <c r="AG132" s="9" t="str">
        <f t="shared" ref="AG132:AG195" si="117">IF(T132=1,"@","")</f>
        <v/>
      </c>
      <c r="AH132" s="9" t="str">
        <f t="shared" ref="AH132:AH195" si="118">IF(Q132=0,"JMP "&amp;AJ132, IF(Q132=1,"JSR "&amp;AJ132,IF(Q132=2,"ISZ "&amp;AJ132,"DSZ "&amp;AJ132)))</f>
        <v>JSR +157,3</v>
      </c>
      <c r="AI132" t="str">
        <f t="shared" ref="AI132:AI195" si="119">TEXT(Q132,"0")&amp;","&amp;AG132&amp;AB132</f>
        <v>1,+157,3</v>
      </c>
      <c r="AJ132" s="16" t="str">
        <f t="shared" ref="AJ132:AJ195" si="120">AG132&amp;AB132</f>
        <v>+157,3</v>
      </c>
      <c r="AK132" t="str">
        <f t="shared" ref="AK132:AK195" si="121">AL132&amp;AN132&amp;AM132&amp;AO132&amp;" "&amp;TEXT(U132,"0")&amp;","&amp;TEXT(V132,"0")&amp;AP132</f>
        <v>INCOL# 0,1,SBN</v>
      </c>
      <c r="AL132" s="4" t="str">
        <f t="shared" ref="AL132:AL195" si="122">IF(W132=0,"COM",IF(W132=1,"NEG",IF(W132=2,"MOV",IF(W132=3,"INC",IF(W132=4,"ADC",IF(W132=5,"SUB",IF(W132=6,"ADD","AND")))))))</f>
        <v>INC</v>
      </c>
      <c r="AM132" s="4" t="str">
        <f t="shared" ref="AM132:AM195" si="123">IF(X132=0,"",IF(X132=1,"L",IF(X132=2,"R","S")))</f>
        <v>L</v>
      </c>
      <c r="AN132" s="4" t="str">
        <f t="shared" ref="AN132:AN195" si="124">IF(Y132=0,"",IF(Y132=1,"Z",IF(Y132=2,"O","C")))</f>
        <v>O</v>
      </c>
      <c r="AO132" s="4" t="str">
        <f t="shared" ref="AO132:AO195" si="125">IF(Z132=1,"#","")</f>
        <v>#</v>
      </c>
      <c r="AP132" s="15" t="str">
        <f t="shared" ref="AP132:AP195" si="126">IF(AA132=0,"",IF(AA132=1,",SKP",IF(AA132=2,",SZC",IF(AA132=3,",SNC",IF(AA132=4,",SZR",IF(AA132=5,",SNR",IF(AA132=6,",SEZ",",SBN")))))))</f>
        <v>,SBN</v>
      </c>
      <c r="AQ132" s="9" t="str">
        <f>_xlfn.XLOOKUP(D132,Sheet2!$E$3:$E$101,Sheet2!$F$3:$F$101,"******************")</f>
        <v>******************</v>
      </c>
      <c r="AR132" s="33" t="str">
        <f t="shared" si="111"/>
        <v>DIBS 1,**</v>
      </c>
      <c r="AS132" s="9" t="str">
        <f t="shared" si="112"/>
        <v>DIBS</v>
      </c>
      <c r="AT132" s="4">
        <f t="shared" ref="AT132:AT195" si="127">V132</f>
        <v>1</v>
      </c>
      <c r="AU132" s="6">
        <f t="shared" ref="AU132:AU195" si="128">X132</f>
        <v>1</v>
      </c>
      <c r="AV132" s="4" t="str">
        <f t="shared" ref="AV132:AV195" si="129">IF(AU132=0,"",IF(AU132=1,"S",IF(AU132=2,"C","P")))</f>
        <v>S</v>
      </c>
      <c r="AW132" s="4">
        <f t="shared" ref="AW132:AW195" si="130">M132*10+N132</f>
        <v>57</v>
      </c>
      <c r="AX132" s="4" t="str">
        <f>_xlfn.XLOOKUP(AW132,Sheet2!$Q$3:$Q$66,Sheet2!$R$3:$R$66,"**")</f>
        <v>**</v>
      </c>
      <c r="AY132" s="4">
        <f t="shared" ref="AY132:AY195" si="131">W132</f>
        <v>3</v>
      </c>
      <c r="AZ132" s="16" t="str">
        <f t="shared" ref="AZ132:AZ195" si="132">IF(AU132=0,"SKPBN",IF(AU132=1,"SKPBZ",IF(AU132=2,"SKPDN","SKPDZ")))</f>
        <v>SKPBZ</v>
      </c>
    </row>
    <row r="133" spans="2:52" x14ac:dyDescent="0.35">
      <c r="B133" s="3">
        <f t="shared" si="89"/>
        <v>8</v>
      </c>
      <c r="C133" s="1">
        <f t="shared" si="90"/>
        <v>236</v>
      </c>
      <c r="D133" s="2">
        <v>5573</v>
      </c>
      <c r="E133" s="2" t="str">
        <f>_xlfn.XLOOKUP(C133,Sheet2!$N$3:$N$1000,Sheet2!$O$3:$O$1000,"")</f>
        <v/>
      </c>
      <c r="F133" s="9"/>
      <c r="G133" s="4" t="str">
        <f t="shared" si="102"/>
        <v>13</v>
      </c>
      <c r="H133" s="4">
        <f t="shared" si="103"/>
        <v>173</v>
      </c>
      <c r="I133" s="6">
        <f t="shared" si="104"/>
        <v>0</v>
      </c>
      <c r="J133" s="6">
        <f t="shared" si="105"/>
        <v>0</v>
      </c>
      <c r="K133" s="6">
        <f t="shared" si="106"/>
        <v>5</v>
      </c>
      <c r="L133" s="6">
        <f t="shared" si="107"/>
        <v>5</v>
      </c>
      <c r="M133" s="6">
        <f t="shared" si="108"/>
        <v>7</v>
      </c>
      <c r="N133" s="6">
        <f t="shared" si="109"/>
        <v>3</v>
      </c>
      <c r="O133" s="13">
        <f t="shared" si="113"/>
        <v>1</v>
      </c>
      <c r="P133" s="4">
        <f t="shared" si="114"/>
        <v>0</v>
      </c>
      <c r="Q133" s="4">
        <f t="shared" si="115"/>
        <v>1</v>
      </c>
      <c r="R133">
        <f t="shared" si="91"/>
        <v>173</v>
      </c>
      <c r="S133" s="4">
        <f t="shared" si="92"/>
        <v>3</v>
      </c>
      <c r="T133" s="15">
        <f t="shared" si="93"/>
        <v>0</v>
      </c>
      <c r="U133" s="4">
        <f t="shared" si="94"/>
        <v>0</v>
      </c>
      <c r="V133" s="4">
        <f t="shared" si="95"/>
        <v>1</v>
      </c>
      <c r="W133" s="4">
        <f t="shared" si="96"/>
        <v>3</v>
      </c>
      <c r="X133" s="6">
        <f t="shared" si="97"/>
        <v>1</v>
      </c>
      <c r="Y133" s="4">
        <f t="shared" si="98"/>
        <v>3</v>
      </c>
      <c r="Z133" s="6">
        <f t="shared" si="99"/>
        <v>1</v>
      </c>
      <c r="AA133" s="18">
        <f t="shared" si="100"/>
        <v>3</v>
      </c>
      <c r="AB133" s="9" t="str">
        <f t="shared" si="116"/>
        <v>+173,3</v>
      </c>
      <c r="AC133" s="9" t="str">
        <f>_xlfn.XLOOKUP(R133,Sheet2!$H$3:$H$258,Sheet2!$I$3:$I$258,"-----")</f>
        <v>C15</v>
      </c>
      <c r="AD133" s="9" t="str">
        <f>_xlfn.XLOOKUP(VALUE(AE133),Sheet2!$N$3:$N$1000,Sheet2!$O$3:$O$1000,"********")</f>
        <v>********</v>
      </c>
      <c r="AE133" t="str">
        <f t="shared" si="110"/>
        <v>431</v>
      </c>
      <c r="AF133" s="9" t="str">
        <f>IF(R133&lt;200,"+"&amp;TEXT(R133,"0"),"-"&amp;TEXT(_xlfn.XLOOKUP(R133,Sheet2!$K$3:$K$130,Sheet2!$L$3:$L$130,"-----"),"0"))</f>
        <v>+173</v>
      </c>
      <c r="AG133" s="9" t="str">
        <f t="shared" si="117"/>
        <v/>
      </c>
      <c r="AH133" s="9" t="str">
        <f t="shared" si="118"/>
        <v>JSR +173,3</v>
      </c>
      <c r="AI133" t="str">
        <f t="shared" si="119"/>
        <v>1,+173,3</v>
      </c>
      <c r="AJ133" s="16" t="str">
        <f t="shared" si="120"/>
        <v>+173,3</v>
      </c>
      <c r="AK133" t="str">
        <f t="shared" si="121"/>
        <v>INCCL# 0,1,SNC</v>
      </c>
      <c r="AL133" s="4" t="str">
        <f t="shared" si="122"/>
        <v>INC</v>
      </c>
      <c r="AM133" s="4" t="str">
        <f t="shared" si="123"/>
        <v>L</v>
      </c>
      <c r="AN133" s="4" t="str">
        <f t="shared" si="124"/>
        <v>C</v>
      </c>
      <c r="AO133" s="4" t="str">
        <f t="shared" si="125"/>
        <v>#</v>
      </c>
      <c r="AP133" s="15" t="str">
        <f t="shared" si="126"/>
        <v>,SNC</v>
      </c>
      <c r="AQ133" s="9" t="str">
        <f>_xlfn.XLOOKUP(D133,Sheet2!$E$3:$E$101,Sheet2!$F$3:$F$101,"******************")</f>
        <v>******************</v>
      </c>
      <c r="AR133" s="33" t="str">
        <f t="shared" si="111"/>
        <v>DIBS 1,**</v>
      </c>
      <c r="AS133" s="9" t="str">
        <f t="shared" si="112"/>
        <v>DIBS</v>
      </c>
      <c r="AT133" s="4">
        <f t="shared" si="127"/>
        <v>1</v>
      </c>
      <c r="AU133" s="6">
        <f t="shared" si="128"/>
        <v>1</v>
      </c>
      <c r="AV133" s="4" t="str">
        <f t="shared" si="129"/>
        <v>S</v>
      </c>
      <c r="AW133" s="4">
        <f t="shared" si="130"/>
        <v>73</v>
      </c>
      <c r="AX133" s="4" t="str">
        <f>_xlfn.XLOOKUP(AW133,Sheet2!$Q$3:$Q$66,Sheet2!$R$3:$R$66,"**")</f>
        <v>**</v>
      </c>
      <c r="AY133" s="4">
        <f t="shared" si="131"/>
        <v>3</v>
      </c>
      <c r="AZ133" s="16" t="str">
        <f t="shared" si="132"/>
        <v>SKPBZ</v>
      </c>
    </row>
    <row r="134" spans="2:52" x14ac:dyDescent="0.35">
      <c r="B134" s="3">
        <f t="shared" si="89"/>
        <v>9</v>
      </c>
      <c r="C134" s="1">
        <f t="shared" si="90"/>
        <v>237</v>
      </c>
      <c r="D134" s="2">
        <v>5622</v>
      </c>
      <c r="E134" s="2" t="str">
        <f>_xlfn.XLOOKUP(C134,Sheet2!$N$3:$N$1000,Sheet2!$O$3:$O$1000,"")</f>
        <v/>
      </c>
      <c r="F134" s="9"/>
      <c r="G134" s="4" t="str">
        <f t="shared" si="102"/>
        <v>13</v>
      </c>
      <c r="H134" s="4">
        <f t="shared" si="103"/>
        <v>222</v>
      </c>
      <c r="I134" s="6">
        <f t="shared" si="104"/>
        <v>0</v>
      </c>
      <c r="J134" s="6">
        <f t="shared" si="105"/>
        <v>0</v>
      </c>
      <c r="K134" s="6">
        <f t="shared" si="106"/>
        <v>5</v>
      </c>
      <c r="L134" s="6">
        <f t="shared" si="107"/>
        <v>6</v>
      </c>
      <c r="M134" s="6">
        <f t="shared" si="108"/>
        <v>2</v>
      </c>
      <c r="N134" s="6">
        <f t="shared" si="109"/>
        <v>2</v>
      </c>
      <c r="O134" s="13">
        <f t="shared" si="113"/>
        <v>1</v>
      </c>
      <c r="P134" s="4">
        <f t="shared" si="114"/>
        <v>0</v>
      </c>
      <c r="Q134" s="4">
        <f t="shared" si="115"/>
        <v>1</v>
      </c>
      <c r="R134">
        <f t="shared" si="91"/>
        <v>222</v>
      </c>
      <c r="S134" s="4">
        <f t="shared" si="92"/>
        <v>3</v>
      </c>
      <c r="T134" s="15">
        <f t="shared" si="93"/>
        <v>0</v>
      </c>
      <c r="U134" s="4">
        <f t="shared" si="94"/>
        <v>0</v>
      </c>
      <c r="V134" s="4">
        <f t="shared" si="95"/>
        <v>1</v>
      </c>
      <c r="W134" s="4">
        <f t="shared" si="96"/>
        <v>3</v>
      </c>
      <c r="X134" s="6">
        <f t="shared" si="97"/>
        <v>2</v>
      </c>
      <c r="Y134" s="4">
        <f t="shared" si="98"/>
        <v>1</v>
      </c>
      <c r="Z134" s="6">
        <f t="shared" si="99"/>
        <v>0</v>
      </c>
      <c r="AA134" s="18">
        <f t="shared" si="100"/>
        <v>2</v>
      </c>
      <c r="AB134" s="9" t="str">
        <f t="shared" si="116"/>
        <v>-156,3</v>
      </c>
      <c r="AC134" s="9" t="str">
        <f>_xlfn.XLOOKUP(R134,Sheet2!$H$3:$H$258,Sheet2!$I$3:$I$258,"-----")</f>
        <v>BEGIN</v>
      </c>
      <c r="AD134" s="9" t="str">
        <f>_xlfn.XLOOKUP(VALUE(AE134),Sheet2!$N$3:$N$1000,Sheet2!$O$3:$O$1000,"********")</f>
        <v>********</v>
      </c>
      <c r="AE134" t="str">
        <f t="shared" si="110"/>
        <v>61</v>
      </c>
      <c r="AF134" s="9" t="str">
        <f>IF(R134&lt;200,"+"&amp;TEXT(R134,"0"),"-"&amp;TEXT(_xlfn.XLOOKUP(R134,Sheet2!$K$3:$K$130,Sheet2!$L$3:$L$130,"-----"),"0"))</f>
        <v>-156</v>
      </c>
      <c r="AG134" s="9" t="str">
        <f t="shared" si="117"/>
        <v/>
      </c>
      <c r="AH134" s="9" t="str">
        <f t="shared" si="118"/>
        <v>JSR -156,3</v>
      </c>
      <c r="AI134" t="str">
        <f t="shared" si="119"/>
        <v>1,-156,3</v>
      </c>
      <c r="AJ134" s="16" t="str">
        <f t="shared" si="120"/>
        <v>-156,3</v>
      </c>
      <c r="AK134" t="str">
        <f t="shared" si="121"/>
        <v>INCZR 0,1,SZC</v>
      </c>
      <c r="AL134" s="4" t="str">
        <f t="shared" si="122"/>
        <v>INC</v>
      </c>
      <c r="AM134" s="4" t="str">
        <f t="shared" si="123"/>
        <v>R</v>
      </c>
      <c r="AN134" s="4" t="str">
        <f t="shared" si="124"/>
        <v>Z</v>
      </c>
      <c r="AO134" s="4" t="str">
        <f t="shared" si="125"/>
        <v/>
      </c>
      <c r="AP134" s="15" t="str">
        <f t="shared" si="126"/>
        <v>,SZC</v>
      </c>
      <c r="AQ134" s="9" t="str">
        <f>_xlfn.XLOOKUP(D134,Sheet2!$E$3:$E$101,Sheet2!$F$3:$F$101,"******************")</f>
        <v>******************</v>
      </c>
      <c r="AR134" s="33" t="str">
        <f t="shared" si="111"/>
        <v>DIBC 1,MTA</v>
      </c>
      <c r="AS134" s="9" t="str">
        <f t="shared" si="112"/>
        <v>DIBC</v>
      </c>
      <c r="AT134" s="4">
        <f t="shared" si="127"/>
        <v>1</v>
      </c>
      <c r="AU134" s="6">
        <f t="shared" si="128"/>
        <v>2</v>
      </c>
      <c r="AV134" s="4" t="str">
        <f t="shared" si="129"/>
        <v>C</v>
      </c>
      <c r="AW134" s="4">
        <f t="shared" si="130"/>
        <v>22</v>
      </c>
      <c r="AX134" s="4" t="str">
        <f>_xlfn.XLOOKUP(AW134,Sheet2!$Q$3:$Q$66,Sheet2!$R$3:$R$66,"**")</f>
        <v>MTA</v>
      </c>
      <c r="AY134" s="4">
        <f t="shared" si="131"/>
        <v>3</v>
      </c>
      <c r="AZ134" s="16" t="str">
        <f t="shared" si="132"/>
        <v>SKPDN</v>
      </c>
    </row>
    <row r="135" spans="2:52" x14ac:dyDescent="0.35">
      <c r="B135" s="3">
        <f t="shared" si="89"/>
        <v>10</v>
      </c>
      <c r="C135" s="1">
        <f t="shared" si="90"/>
        <v>240</v>
      </c>
      <c r="D135" s="2">
        <v>5625</v>
      </c>
      <c r="E135" s="2" t="str">
        <f>_xlfn.XLOOKUP(C135,Sheet2!$N$3:$N$1000,Sheet2!$O$3:$O$1000,"")</f>
        <v/>
      </c>
      <c r="F135" s="9"/>
      <c r="G135" s="4" t="str">
        <f t="shared" si="102"/>
        <v>13</v>
      </c>
      <c r="H135" s="4">
        <f t="shared" si="103"/>
        <v>225</v>
      </c>
      <c r="I135" s="6">
        <f t="shared" si="104"/>
        <v>0</v>
      </c>
      <c r="J135" s="6">
        <f t="shared" si="105"/>
        <v>0</v>
      </c>
      <c r="K135" s="6">
        <f t="shared" si="106"/>
        <v>5</v>
      </c>
      <c r="L135" s="6">
        <f t="shared" si="107"/>
        <v>6</v>
      </c>
      <c r="M135" s="6">
        <f t="shared" si="108"/>
        <v>2</v>
      </c>
      <c r="N135" s="6">
        <f t="shared" si="109"/>
        <v>5</v>
      </c>
      <c r="O135" s="13">
        <f t="shared" si="113"/>
        <v>1</v>
      </c>
      <c r="P135" s="4">
        <f t="shared" si="114"/>
        <v>0</v>
      </c>
      <c r="Q135" s="4">
        <f t="shared" si="115"/>
        <v>1</v>
      </c>
      <c r="R135">
        <f t="shared" si="91"/>
        <v>225</v>
      </c>
      <c r="S135" s="4">
        <f t="shared" si="92"/>
        <v>3</v>
      </c>
      <c r="T135" s="15">
        <f t="shared" si="93"/>
        <v>0</v>
      </c>
      <c r="U135" s="4">
        <f t="shared" si="94"/>
        <v>0</v>
      </c>
      <c r="V135" s="4">
        <f t="shared" si="95"/>
        <v>1</v>
      </c>
      <c r="W135" s="4">
        <f t="shared" si="96"/>
        <v>3</v>
      </c>
      <c r="X135" s="6">
        <f t="shared" si="97"/>
        <v>2</v>
      </c>
      <c r="Y135" s="4">
        <f t="shared" si="98"/>
        <v>1</v>
      </c>
      <c r="Z135" s="6">
        <f t="shared" si="99"/>
        <v>0</v>
      </c>
      <c r="AA135" s="18">
        <f t="shared" si="100"/>
        <v>5</v>
      </c>
      <c r="AB135" s="9" t="str">
        <f t="shared" si="116"/>
        <v>-153,3</v>
      </c>
      <c r="AC135" s="9" t="str">
        <f>_xlfn.XLOOKUP(R135,Sheet2!$H$3:$H$258,Sheet2!$I$3:$I$258,"-----")</f>
        <v>*****</v>
      </c>
      <c r="AD135" s="9" t="str">
        <f>_xlfn.XLOOKUP(VALUE(AE135),Sheet2!$N$3:$N$1000,Sheet2!$O$3:$O$1000,"********")</f>
        <v>********</v>
      </c>
      <c r="AE135" t="str">
        <f t="shared" si="110"/>
        <v>65</v>
      </c>
      <c r="AF135" s="9" t="str">
        <f>IF(R135&lt;200,"+"&amp;TEXT(R135,"0"),"-"&amp;TEXT(_xlfn.XLOOKUP(R135,Sheet2!$K$3:$K$130,Sheet2!$L$3:$L$130,"-----"),"0"))</f>
        <v>-153</v>
      </c>
      <c r="AG135" s="9" t="str">
        <f t="shared" si="117"/>
        <v/>
      </c>
      <c r="AH135" s="9" t="str">
        <f t="shared" si="118"/>
        <v>JSR -153,3</v>
      </c>
      <c r="AI135" t="str">
        <f t="shared" si="119"/>
        <v>1,-153,3</v>
      </c>
      <c r="AJ135" s="16" t="str">
        <f t="shared" si="120"/>
        <v>-153,3</v>
      </c>
      <c r="AK135" t="str">
        <f t="shared" si="121"/>
        <v>INCZR 0,1,SNR</v>
      </c>
      <c r="AL135" s="4" t="str">
        <f t="shared" si="122"/>
        <v>INC</v>
      </c>
      <c r="AM135" s="4" t="str">
        <f t="shared" si="123"/>
        <v>R</v>
      </c>
      <c r="AN135" s="4" t="str">
        <f t="shared" si="124"/>
        <v>Z</v>
      </c>
      <c r="AO135" s="4" t="str">
        <f t="shared" si="125"/>
        <v/>
      </c>
      <c r="AP135" s="15" t="str">
        <f t="shared" si="126"/>
        <v>,SNR</v>
      </c>
      <c r="AQ135" s="9" t="str">
        <f>_xlfn.XLOOKUP(D135,Sheet2!$E$3:$E$101,Sheet2!$F$3:$F$101,"******************")</f>
        <v>******************</v>
      </c>
      <c r="AR135" s="33" t="str">
        <f t="shared" si="111"/>
        <v>DIBC 1,**</v>
      </c>
      <c r="AS135" s="9" t="str">
        <f t="shared" si="112"/>
        <v>DIBC</v>
      </c>
      <c r="AT135" s="4">
        <f t="shared" si="127"/>
        <v>1</v>
      </c>
      <c r="AU135" s="6">
        <f t="shared" si="128"/>
        <v>2</v>
      </c>
      <c r="AV135" s="4" t="str">
        <f t="shared" si="129"/>
        <v>C</v>
      </c>
      <c r="AW135" s="4">
        <f t="shared" si="130"/>
        <v>25</v>
      </c>
      <c r="AX135" s="4" t="str">
        <f>_xlfn.XLOOKUP(AW135,Sheet2!$Q$3:$Q$66,Sheet2!$R$3:$R$66,"**")</f>
        <v>**</v>
      </c>
      <c r="AY135" s="4">
        <f t="shared" si="131"/>
        <v>3</v>
      </c>
      <c r="AZ135" s="16" t="str">
        <f t="shared" si="132"/>
        <v>SKPDN</v>
      </c>
    </row>
    <row r="136" spans="2:52" x14ac:dyDescent="0.35">
      <c r="B136" s="3">
        <f t="shared" si="89"/>
        <v>11</v>
      </c>
      <c r="C136" s="1">
        <f t="shared" si="90"/>
        <v>241</v>
      </c>
      <c r="D136" s="2">
        <v>5630</v>
      </c>
      <c r="E136" s="2" t="str">
        <f>_xlfn.XLOOKUP(C136,Sheet2!$N$3:$N$1000,Sheet2!$O$3:$O$1000,"")</f>
        <v/>
      </c>
      <c r="F136" s="9"/>
      <c r="G136" s="4" t="str">
        <f t="shared" si="102"/>
        <v>13</v>
      </c>
      <c r="H136" s="4">
        <f t="shared" si="103"/>
        <v>230</v>
      </c>
      <c r="I136" s="6">
        <f t="shared" si="104"/>
        <v>0</v>
      </c>
      <c r="J136" s="6">
        <f t="shared" si="105"/>
        <v>0</v>
      </c>
      <c r="K136" s="6">
        <f t="shared" si="106"/>
        <v>5</v>
      </c>
      <c r="L136" s="6">
        <f t="shared" si="107"/>
        <v>6</v>
      </c>
      <c r="M136" s="6">
        <f t="shared" si="108"/>
        <v>3</v>
      </c>
      <c r="N136" s="6">
        <f t="shared" si="109"/>
        <v>0</v>
      </c>
      <c r="O136" s="13">
        <f t="shared" si="113"/>
        <v>1</v>
      </c>
      <c r="P136" s="4">
        <f t="shared" si="114"/>
        <v>0</v>
      </c>
      <c r="Q136" s="4">
        <f t="shared" si="115"/>
        <v>1</v>
      </c>
      <c r="R136">
        <f t="shared" si="91"/>
        <v>230</v>
      </c>
      <c r="S136" s="4">
        <f t="shared" si="92"/>
        <v>3</v>
      </c>
      <c r="T136" s="15">
        <f t="shared" si="93"/>
        <v>0</v>
      </c>
      <c r="U136" s="4">
        <f t="shared" si="94"/>
        <v>0</v>
      </c>
      <c r="V136" s="4">
        <f t="shared" si="95"/>
        <v>1</v>
      </c>
      <c r="W136" s="4">
        <f t="shared" si="96"/>
        <v>3</v>
      </c>
      <c r="X136" s="6">
        <f t="shared" si="97"/>
        <v>2</v>
      </c>
      <c r="Y136" s="4">
        <f t="shared" si="98"/>
        <v>1</v>
      </c>
      <c r="Z136" s="6">
        <f t="shared" si="99"/>
        <v>1</v>
      </c>
      <c r="AA136" s="18">
        <f t="shared" si="100"/>
        <v>0</v>
      </c>
      <c r="AB136" s="9" t="str">
        <f t="shared" si="116"/>
        <v>-150,3</v>
      </c>
      <c r="AC136" s="9" t="str">
        <f>_xlfn.XLOOKUP(R136,Sheet2!$H$3:$H$258,Sheet2!$I$3:$I$258,"-----")</f>
        <v>I.SSEK</v>
      </c>
      <c r="AD136" s="9" t="str">
        <f>_xlfn.XLOOKUP(VALUE(AE136),Sheet2!$N$3:$N$1000,Sheet2!$O$3:$O$1000,"********")</f>
        <v>********</v>
      </c>
      <c r="AE136" t="str">
        <f t="shared" si="110"/>
        <v>71</v>
      </c>
      <c r="AF136" s="9" t="str">
        <f>IF(R136&lt;200,"+"&amp;TEXT(R136,"0"),"-"&amp;TEXT(_xlfn.XLOOKUP(R136,Sheet2!$K$3:$K$130,Sheet2!$L$3:$L$130,"-----"),"0"))</f>
        <v>-150</v>
      </c>
      <c r="AG136" s="9" t="str">
        <f t="shared" si="117"/>
        <v/>
      </c>
      <c r="AH136" s="9" t="str">
        <f t="shared" si="118"/>
        <v>JSR -150,3</v>
      </c>
      <c r="AI136" t="str">
        <f t="shared" si="119"/>
        <v>1,-150,3</v>
      </c>
      <c r="AJ136" s="16" t="str">
        <f t="shared" si="120"/>
        <v>-150,3</v>
      </c>
      <c r="AK136" t="str">
        <f t="shared" si="121"/>
        <v>INCZR# 0,1</v>
      </c>
      <c r="AL136" s="4" t="str">
        <f t="shared" si="122"/>
        <v>INC</v>
      </c>
      <c r="AM136" s="4" t="str">
        <f t="shared" si="123"/>
        <v>R</v>
      </c>
      <c r="AN136" s="4" t="str">
        <f t="shared" si="124"/>
        <v>Z</v>
      </c>
      <c r="AO136" s="4" t="str">
        <f t="shared" si="125"/>
        <v>#</v>
      </c>
      <c r="AP136" s="15" t="str">
        <f t="shared" si="126"/>
        <v/>
      </c>
      <c r="AQ136" s="9" t="str">
        <f>_xlfn.XLOOKUP(D136,Sheet2!$E$3:$E$101,Sheet2!$F$3:$F$101,"******************")</f>
        <v>******************</v>
      </c>
      <c r="AR136" s="33" t="str">
        <f t="shared" si="111"/>
        <v>DIBC 1,IBM1</v>
      </c>
      <c r="AS136" s="9" t="str">
        <f t="shared" si="112"/>
        <v>DIBC</v>
      </c>
      <c r="AT136" s="4">
        <f t="shared" si="127"/>
        <v>1</v>
      </c>
      <c r="AU136" s="6">
        <f t="shared" si="128"/>
        <v>2</v>
      </c>
      <c r="AV136" s="4" t="str">
        <f t="shared" si="129"/>
        <v>C</v>
      </c>
      <c r="AW136" s="4">
        <f t="shared" si="130"/>
        <v>30</v>
      </c>
      <c r="AX136" s="4" t="str">
        <f>_xlfn.XLOOKUP(AW136,Sheet2!$Q$3:$Q$66,Sheet2!$R$3:$R$66,"**")</f>
        <v>IBM1</v>
      </c>
      <c r="AY136" s="4">
        <f t="shared" si="131"/>
        <v>3</v>
      </c>
      <c r="AZ136" s="16" t="str">
        <f t="shared" si="132"/>
        <v>SKPDN</v>
      </c>
    </row>
    <row r="137" spans="2:52" x14ac:dyDescent="0.35">
      <c r="B137" s="3">
        <f t="shared" si="89"/>
        <v>12</v>
      </c>
      <c r="C137" s="1">
        <f t="shared" si="90"/>
        <v>242</v>
      </c>
      <c r="D137" s="2">
        <v>5775</v>
      </c>
      <c r="E137" s="2" t="str">
        <f>_xlfn.XLOOKUP(C137,Sheet2!$N$3:$N$1000,Sheet2!$O$3:$O$1000,"")</f>
        <v/>
      </c>
      <c r="F137" s="9"/>
      <c r="G137" s="4" t="str">
        <f t="shared" si="102"/>
        <v>13</v>
      </c>
      <c r="H137" s="4">
        <f t="shared" si="103"/>
        <v>375</v>
      </c>
      <c r="I137" s="6">
        <f t="shared" si="104"/>
        <v>0</v>
      </c>
      <c r="J137" s="6">
        <f t="shared" si="105"/>
        <v>0</v>
      </c>
      <c r="K137" s="6">
        <f t="shared" si="106"/>
        <v>5</v>
      </c>
      <c r="L137" s="6">
        <f t="shared" si="107"/>
        <v>7</v>
      </c>
      <c r="M137" s="6">
        <f t="shared" si="108"/>
        <v>7</v>
      </c>
      <c r="N137" s="6">
        <f t="shared" si="109"/>
        <v>5</v>
      </c>
      <c r="O137" s="13">
        <f t="shared" si="113"/>
        <v>1</v>
      </c>
      <c r="P137" s="4">
        <f t="shared" si="114"/>
        <v>0</v>
      </c>
      <c r="Q137" s="4">
        <f t="shared" si="115"/>
        <v>1</v>
      </c>
      <c r="R137">
        <f t="shared" si="91"/>
        <v>375</v>
      </c>
      <c r="S137" s="4">
        <f t="shared" si="92"/>
        <v>3</v>
      </c>
      <c r="T137" s="15">
        <f t="shared" si="93"/>
        <v>0</v>
      </c>
      <c r="U137" s="4">
        <f t="shared" si="94"/>
        <v>0</v>
      </c>
      <c r="V137" s="4">
        <f t="shared" si="95"/>
        <v>1</v>
      </c>
      <c r="W137" s="4">
        <f t="shared" si="96"/>
        <v>3</v>
      </c>
      <c r="X137" s="6">
        <f t="shared" si="97"/>
        <v>3</v>
      </c>
      <c r="Y137" s="4">
        <f t="shared" si="98"/>
        <v>3</v>
      </c>
      <c r="Z137" s="6">
        <f t="shared" si="99"/>
        <v>1</v>
      </c>
      <c r="AA137" s="18">
        <f t="shared" si="100"/>
        <v>5</v>
      </c>
      <c r="AB137" s="9" t="str">
        <f t="shared" si="116"/>
        <v>-3,3</v>
      </c>
      <c r="AC137" s="9" t="str">
        <f>_xlfn.XLOOKUP(R137,Sheet2!$H$3:$H$258,Sheet2!$I$3:$I$258,"-----")</f>
        <v>*****</v>
      </c>
      <c r="AD137" s="9" t="str">
        <f>_xlfn.XLOOKUP(VALUE(AE137),Sheet2!$N$3:$N$1000,Sheet2!$O$3:$O$1000,"********")</f>
        <v>********</v>
      </c>
      <c r="AE137" t="str">
        <f t="shared" si="110"/>
        <v>237</v>
      </c>
      <c r="AF137" s="9" t="str">
        <f>IF(R137&lt;200,"+"&amp;TEXT(R137,"0"),"-"&amp;TEXT(_xlfn.XLOOKUP(R137,Sheet2!$K$3:$K$130,Sheet2!$L$3:$L$130,"-----"),"0"))</f>
        <v>-3</v>
      </c>
      <c r="AG137" s="9" t="str">
        <f t="shared" si="117"/>
        <v/>
      </c>
      <c r="AH137" s="9" t="str">
        <f t="shared" si="118"/>
        <v>JSR -3,3</v>
      </c>
      <c r="AI137" t="str">
        <f t="shared" si="119"/>
        <v>1,-3,3</v>
      </c>
      <c r="AJ137" s="16" t="str">
        <f t="shared" si="120"/>
        <v>-3,3</v>
      </c>
      <c r="AK137" t="str">
        <f t="shared" si="121"/>
        <v>INCCS# 0,1,SNR</v>
      </c>
      <c r="AL137" s="4" t="str">
        <f t="shared" si="122"/>
        <v>INC</v>
      </c>
      <c r="AM137" s="4" t="str">
        <f t="shared" si="123"/>
        <v>S</v>
      </c>
      <c r="AN137" s="4" t="str">
        <f t="shared" si="124"/>
        <v>C</v>
      </c>
      <c r="AO137" s="4" t="str">
        <f t="shared" si="125"/>
        <v>#</v>
      </c>
      <c r="AP137" s="15" t="str">
        <f t="shared" si="126"/>
        <v>,SNR</v>
      </c>
      <c r="AQ137" s="9" t="str">
        <f>_xlfn.XLOOKUP(D137,Sheet2!$E$3:$E$101,Sheet2!$F$3:$F$101,"******************")</f>
        <v>******************</v>
      </c>
      <c r="AR137" s="33" t="str">
        <f t="shared" si="111"/>
        <v>DIBP 1,**</v>
      </c>
      <c r="AS137" s="9" t="str">
        <f t="shared" si="112"/>
        <v>DIBP</v>
      </c>
      <c r="AT137" s="4">
        <f t="shared" si="127"/>
        <v>1</v>
      </c>
      <c r="AU137" s="6">
        <f t="shared" si="128"/>
        <v>3</v>
      </c>
      <c r="AV137" s="4" t="str">
        <f t="shared" si="129"/>
        <v>P</v>
      </c>
      <c r="AW137" s="4">
        <f t="shared" si="130"/>
        <v>75</v>
      </c>
      <c r="AX137" s="4" t="str">
        <f>_xlfn.XLOOKUP(AW137,Sheet2!$Q$3:$Q$66,Sheet2!$R$3:$R$66,"**")</f>
        <v>**</v>
      </c>
      <c r="AY137" s="4">
        <f t="shared" si="131"/>
        <v>3</v>
      </c>
      <c r="AZ137" s="16" t="str">
        <f t="shared" si="132"/>
        <v>SKPDZ</v>
      </c>
    </row>
    <row r="138" spans="2:52" x14ac:dyDescent="0.35">
      <c r="B138" s="3">
        <f t="shared" si="89"/>
        <v>13</v>
      </c>
      <c r="C138" s="1">
        <f t="shared" si="90"/>
        <v>243</v>
      </c>
      <c r="D138" s="2">
        <v>5660</v>
      </c>
      <c r="E138" s="2" t="str">
        <f>_xlfn.XLOOKUP(C138,Sheet2!$N$3:$N$1000,Sheet2!$O$3:$O$1000,"")</f>
        <v/>
      </c>
      <c r="F138" s="9"/>
      <c r="G138" s="4" t="str">
        <f t="shared" si="102"/>
        <v>13</v>
      </c>
      <c r="H138" s="4">
        <f t="shared" si="103"/>
        <v>260</v>
      </c>
      <c r="I138" s="6">
        <f t="shared" si="104"/>
        <v>0</v>
      </c>
      <c r="J138" s="6">
        <f t="shared" si="105"/>
        <v>0</v>
      </c>
      <c r="K138" s="6">
        <f t="shared" si="106"/>
        <v>5</v>
      </c>
      <c r="L138" s="6">
        <f t="shared" si="107"/>
        <v>6</v>
      </c>
      <c r="M138" s="6">
        <f t="shared" si="108"/>
        <v>6</v>
      </c>
      <c r="N138" s="6">
        <f t="shared" si="109"/>
        <v>0</v>
      </c>
      <c r="O138" s="13">
        <f t="shared" si="113"/>
        <v>1</v>
      </c>
      <c r="P138" s="4">
        <f t="shared" si="114"/>
        <v>0</v>
      </c>
      <c r="Q138" s="4">
        <f t="shared" si="115"/>
        <v>1</v>
      </c>
      <c r="R138">
        <f t="shared" si="91"/>
        <v>260</v>
      </c>
      <c r="S138" s="4">
        <f t="shared" si="92"/>
        <v>3</v>
      </c>
      <c r="T138" s="15">
        <f t="shared" si="93"/>
        <v>0</v>
      </c>
      <c r="U138" s="4">
        <f t="shared" si="94"/>
        <v>0</v>
      </c>
      <c r="V138" s="4">
        <f t="shared" si="95"/>
        <v>1</v>
      </c>
      <c r="W138" s="4">
        <f t="shared" si="96"/>
        <v>3</v>
      </c>
      <c r="X138" s="6">
        <f t="shared" si="97"/>
        <v>2</v>
      </c>
      <c r="Y138" s="4">
        <f t="shared" si="98"/>
        <v>3</v>
      </c>
      <c r="Z138" s="6">
        <f t="shared" si="99"/>
        <v>0</v>
      </c>
      <c r="AA138" s="18">
        <f t="shared" si="100"/>
        <v>0</v>
      </c>
      <c r="AB138" s="9" t="str">
        <f t="shared" si="116"/>
        <v>-120,3</v>
      </c>
      <c r="AC138" s="9" t="str">
        <f>_xlfn.XLOOKUP(R138,Sheet2!$H$3:$H$258,Sheet2!$I$3:$I$258,"-----")</f>
        <v>ICHK</v>
      </c>
      <c r="AD138" s="9" t="str">
        <f>_xlfn.XLOOKUP(VALUE(AE138),Sheet2!$N$3:$N$1000,Sheet2!$O$3:$O$1000,"********")</f>
        <v>********</v>
      </c>
      <c r="AE138" t="str">
        <f t="shared" si="110"/>
        <v>123</v>
      </c>
      <c r="AF138" s="9" t="str">
        <f>IF(R138&lt;200,"+"&amp;TEXT(R138,"0"),"-"&amp;TEXT(_xlfn.XLOOKUP(R138,Sheet2!$K$3:$K$130,Sheet2!$L$3:$L$130,"-----"),"0"))</f>
        <v>-120</v>
      </c>
      <c r="AG138" s="9" t="str">
        <f t="shared" si="117"/>
        <v/>
      </c>
      <c r="AH138" s="9" t="str">
        <f t="shared" si="118"/>
        <v>JSR -120,3</v>
      </c>
      <c r="AI138" t="str">
        <f t="shared" si="119"/>
        <v>1,-120,3</v>
      </c>
      <c r="AJ138" s="16" t="str">
        <f t="shared" si="120"/>
        <v>-120,3</v>
      </c>
      <c r="AK138" t="str">
        <f t="shared" si="121"/>
        <v>INCCR 0,1</v>
      </c>
      <c r="AL138" s="4" t="str">
        <f t="shared" si="122"/>
        <v>INC</v>
      </c>
      <c r="AM138" s="4" t="str">
        <f t="shared" si="123"/>
        <v>R</v>
      </c>
      <c r="AN138" s="4" t="str">
        <f t="shared" si="124"/>
        <v>C</v>
      </c>
      <c r="AO138" s="4" t="str">
        <f t="shared" si="125"/>
        <v/>
      </c>
      <c r="AP138" s="15" t="str">
        <f t="shared" si="126"/>
        <v/>
      </c>
      <c r="AQ138" s="9" t="str">
        <f>_xlfn.XLOOKUP(D138,Sheet2!$E$3:$E$101,Sheet2!$F$3:$F$101,"******************")</f>
        <v>******************</v>
      </c>
      <c r="AR138" s="33" t="str">
        <f t="shared" si="111"/>
        <v>DIBC 1,**</v>
      </c>
      <c r="AS138" s="9" t="str">
        <f t="shared" si="112"/>
        <v>DIBC</v>
      </c>
      <c r="AT138" s="4">
        <f t="shared" si="127"/>
        <v>1</v>
      </c>
      <c r="AU138" s="6">
        <f t="shared" si="128"/>
        <v>2</v>
      </c>
      <c r="AV138" s="4" t="str">
        <f t="shared" si="129"/>
        <v>C</v>
      </c>
      <c r="AW138" s="4">
        <f t="shared" si="130"/>
        <v>60</v>
      </c>
      <c r="AX138" s="4" t="str">
        <f>_xlfn.XLOOKUP(AW138,Sheet2!$Q$3:$Q$66,Sheet2!$R$3:$R$66,"**")</f>
        <v>**</v>
      </c>
      <c r="AY138" s="4">
        <f t="shared" si="131"/>
        <v>3</v>
      </c>
      <c r="AZ138" s="16" t="str">
        <f t="shared" si="132"/>
        <v>SKPDN</v>
      </c>
    </row>
    <row r="139" spans="2:52" x14ac:dyDescent="0.35">
      <c r="B139" s="3">
        <f t="shared" si="89"/>
        <v>14</v>
      </c>
      <c r="C139" s="1">
        <f t="shared" si="90"/>
        <v>244</v>
      </c>
      <c r="D139" s="2">
        <v>5402</v>
      </c>
      <c r="E139" s="2" t="str">
        <f>_xlfn.XLOOKUP(C139,Sheet2!$N$3:$N$1000,Sheet2!$O$3:$O$1000,"")</f>
        <v/>
      </c>
      <c r="F139" s="9"/>
      <c r="G139" s="4" t="str">
        <f t="shared" si="102"/>
        <v>13</v>
      </c>
      <c r="H139" s="4">
        <f t="shared" si="103"/>
        <v>2</v>
      </c>
      <c r="I139" s="6">
        <f t="shared" si="104"/>
        <v>0</v>
      </c>
      <c r="J139" s="6">
        <f t="shared" si="105"/>
        <v>0</v>
      </c>
      <c r="K139" s="6">
        <f t="shared" si="106"/>
        <v>5</v>
      </c>
      <c r="L139" s="6">
        <f t="shared" si="107"/>
        <v>4</v>
      </c>
      <c r="M139" s="6">
        <f t="shared" si="108"/>
        <v>0</v>
      </c>
      <c r="N139" s="6">
        <f t="shared" si="109"/>
        <v>2</v>
      </c>
      <c r="O139" s="13">
        <f t="shared" si="113"/>
        <v>1</v>
      </c>
      <c r="P139" s="4">
        <f t="shared" si="114"/>
        <v>0</v>
      </c>
      <c r="Q139" s="4">
        <f t="shared" si="115"/>
        <v>1</v>
      </c>
      <c r="R139">
        <f t="shared" si="91"/>
        <v>2</v>
      </c>
      <c r="S139" s="4">
        <f t="shared" si="92"/>
        <v>3</v>
      </c>
      <c r="T139" s="15">
        <f t="shared" si="93"/>
        <v>0</v>
      </c>
      <c r="U139" s="4">
        <f t="shared" si="94"/>
        <v>0</v>
      </c>
      <c r="V139" s="4">
        <f t="shared" si="95"/>
        <v>1</v>
      </c>
      <c r="W139" s="4">
        <f t="shared" si="96"/>
        <v>3</v>
      </c>
      <c r="X139" s="6">
        <f t="shared" si="97"/>
        <v>0</v>
      </c>
      <c r="Y139" s="4">
        <f t="shared" si="98"/>
        <v>0</v>
      </c>
      <c r="Z139" s="6">
        <f t="shared" si="99"/>
        <v>0</v>
      </c>
      <c r="AA139" s="18">
        <f t="shared" si="100"/>
        <v>2</v>
      </c>
      <c r="AB139" s="9" t="str">
        <f t="shared" si="116"/>
        <v>+2,3</v>
      </c>
      <c r="AC139" s="9" t="str">
        <f>_xlfn.XLOOKUP(R139,Sheet2!$H$3:$H$258,Sheet2!$I$3:$I$258,"-----")</f>
        <v>*****</v>
      </c>
      <c r="AD139" s="9" t="str">
        <f>_xlfn.XLOOKUP(VALUE(AE139),Sheet2!$N$3:$N$1000,Sheet2!$O$3:$O$1000,"********")</f>
        <v>********</v>
      </c>
      <c r="AE139" t="str">
        <f t="shared" si="110"/>
        <v>246</v>
      </c>
      <c r="AF139" s="9" t="str">
        <f>IF(R139&lt;200,"+"&amp;TEXT(R139,"0"),"-"&amp;TEXT(_xlfn.XLOOKUP(R139,Sheet2!$K$3:$K$130,Sheet2!$L$3:$L$130,"-----"),"0"))</f>
        <v>+2</v>
      </c>
      <c r="AG139" s="9" t="str">
        <f t="shared" si="117"/>
        <v/>
      </c>
      <c r="AH139" s="9" t="str">
        <f t="shared" si="118"/>
        <v>JSR +2,3</v>
      </c>
      <c r="AI139" t="str">
        <f t="shared" si="119"/>
        <v>1,+2,3</v>
      </c>
      <c r="AJ139" s="16" t="str">
        <f t="shared" si="120"/>
        <v>+2,3</v>
      </c>
      <c r="AK139" t="str">
        <f t="shared" si="121"/>
        <v>INC 0,1,SZC</v>
      </c>
      <c r="AL139" s="4" t="str">
        <f t="shared" si="122"/>
        <v>INC</v>
      </c>
      <c r="AM139" s="4" t="str">
        <f t="shared" si="123"/>
        <v/>
      </c>
      <c r="AN139" s="4" t="str">
        <f t="shared" si="124"/>
        <v/>
      </c>
      <c r="AO139" s="4" t="str">
        <f t="shared" si="125"/>
        <v/>
      </c>
      <c r="AP139" s="15" t="str">
        <f t="shared" si="126"/>
        <v>,SZC</v>
      </c>
      <c r="AQ139" s="9" t="str">
        <f>_xlfn.XLOOKUP(D139,Sheet2!$E$3:$E$101,Sheet2!$F$3:$F$101,"******************")</f>
        <v>******************</v>
      </c>
      <c r="AR139" s="33" t="str">
        <f t="shared" si="111"/>
        <v>DIB 1,MAP0</v>
      </c>
      <c r="AS139" s="9" t="str">
        <f t="shared" si="112"/>
        <v>DIB</v>
      </c>
      <c r="AT139" s="4">
        <f t="shared" si="127"/>
        <v>1</v>
      </c>
      <c r="AU139" s="6">
        <f t="shared" si="128"/>
        <v>0</v>
      </c>
      <c r="AV139" s="4" t="str">
        <f t="shared" si="129"/>
        <v/>
      </c>
      <c r="AW139" s="4">
        <f t="shared" si="130"/>
        <v>2</v>
      </c>
      <c r="AX139" s="4" t="str">
        <f>_xlfn.XLOOKUP(AW139,Sheet2!$Q$3:$Q$66,Sheet2!$R$3:$R$66,"**")</f>
        <v>MAP0</v>
      </c>
      <c r="AY139" s="4">
        <f t="shared" si="131"/>
        <v>3</v>
      </c>
      <c r="AZ139" s="16" t="str">
        <f t="shared" si="132"/>
        <v>SKPBN</v>
      </c>
    </row>
    <row r="140" spans="2:52" x14ac:dyDescent="0.35">
      <c r="B140" s="3">
        <f t="shared" si="89"/>
        <v>15</v>
      </c>
      <c r="C140" s="1">
        <f t="shared" si="90"/>
        <v>245</v>
      </c>
      <c r="D140" s="2">
        <v>5403</v>
      </c>
      <c r="E140" s="2" t="str">
        <f>_xlfn.XLOOKUP(C140,Sheet2!$N$3:$N$1000,Sheet2!$O$3:$O$1000,"")</f>
        <v/>
      </c>
      <c r="F140" s="9"/>
      <c r="G140" s="4" t="str">
        <f t="shared" si="102"/>
        <v>13</v>
      </c>
      <c r="H140" s="4">
        <f t="shared" si="103"/>
        <v>3</v>
      </c>
      <c r="I140" s="6">
        <f t="shared" si="104"/>
        <v>0</v>
      </c>
      <c r="J140" s="6">
        <f t="shared" si="105"/>
        <v>0</v>
      </c>
      <c r="K140" s="6">
        <f t="shared" si="106"/>
        <v>5</v>
      </c>
      <c r="L140" s="6">
        <f t="shared" si="107"/>
        <v>4</v>
      </c>
      <c r="M140" s="6">
        <f t="shared" si="108"/>
        <v>0</v>
      </c>
      <c r="N140" s="6">
        <f t="shared" si="109"/>
        <v>3</v>
      </c>
      <c r="O140" s="13">
        <f t="shared" si="113"/>
        <v>1</v>
      </c>
      <c r="P140" s="4">
        <f t="shared" si="114"/>
        <v>0</v>
      </c>
      <c r="Q140" s="4">
        <f t="shared" si="115"/>
        <v>1</v>
      </c>
      <c r="R140">
        <f t="shared" si="91"/>
        <v>3</v>
      </c>
      <c r="S140" s="4">
        <f t="shared" si="92"/>
        <v>3</v>
      </c>
      <c r="T140" s="15">
        <f t="shared" si="93"/>
        <v>0</v>
      </c>
      <c r="U140" s="4">
        <f t="shared" si="94"/>
        <v>0</v>
      </c>
      <c r="V140" s="4">
        <f t="shared" si="95"/>
        <v>1</v>
      </c>
      <c r="W140" s="4">
        <f t="shared" si="96"/>
        <v>3</v>
      </c>
      <c r="X140" s="6">
        <f t="shared" si="97"/>
        <v>0</v>
      </c>
      <c r="Y140" s="4">
        <f t="shared" si="98"/>
        <v>0</v>
      </c>
      <c r="Z140" s="6">
        <f t="shared" si="99"/>
        <v>0</v>
      </c>
      <c r="AA140" s="18">
        <f t="shared" si="100"/>
        <v>3</v>
      </c>
      <c r="AB140" s="9" t="str">
        <f t="shared" si="116"/>
        <v>+3,3</v>
      </c>
      <c r="AC140" s="9" t="str">
        <f>_xlfn.XLOOKUP(R140,Sheet2!$H$3:$H$258,Sheet2!$I$3:$I$258,"-----")</f>
        <v>*****</v>
      </c>
      <c r="AD140" s="9" t="str">
        <f>_xlfn.XLOOKUP(VALUE(AE140),Sheet2!$N$3:$N$1000,Sheet2!$O$3:$O$1000,"********")</f>
        <v>********</v>
      </c>
      <c r="AE140" t="str">
        <f t="shared" si="110"/>
        <v>250</v>
      </c>
      <c r="AF140" s="9" t="str">
        <f>IF(R140&lt;200,"+"&amp;TEXT(R140,"0"),"-"&amp;TEXT(_xlfn.XLOOKUP(R140,Sheet2!$K$3:$K$130,Sheet2!$L$3:$L$130,"-----"),"0"))</f>
        <v>+3</v>
      </c>
      <c r="AG140" s="9" t="str">
        <f t="shared" si="117"/>
        <v/>
      </c>
      <c r="AH140" s="9" t="str">
        <f t="shared" si="118"/>
        <v>JSR +3,3</v>
      </c>
      <c r="AI140" t="str">
        <f t="shared" si="119"/>
        <v>1,+3,3</v>
      </c>
      <c r="AJ140" s="16" t="str">
        <f t="shared" si="120"/>
        <v>+3,3</v>
      </c>
      <c r="AK140" t="str">
        <f t="shared" si="121"/>
        <v>INC 0,1,SNC</v>
      </c>
      <c r="AL140" s="4" t="str">
        <f t="shared" si="122"/>
        <v>INC</v>
      </c>
      <c r="AM140" s="4" t="str">
        <f t="shared" si="123"/>
        <v/>
      </c>
      <c r="AN140" s="4" t="str">
        <f t="shared" si="124"/>
        <v/>
      </c>
      <c r="AO140" s="4" t="str">
        <f t="shared" si="125"/>
        <v/>
      </c>
      <c r="AP140" s="15" t="str">
        <f t="shared" si="126"/>
        <v>,SNC</v>
      </c>
      <c r="AQ140" s="9" t="str">
        <f>_xlfn.XLOOKUP(D140,Sheet2!$E$3:$E$101,Sheet2!$F$3:$F$101,"******************")</f>
        <v>******************</v>
      </c>
      <c r="AR140" s="33" t="str">
        <f t="shared" si="111"/>
        <v>DIB 1,MAP1</v>
      </c>
      <c r="AS140" s="9" t="str">
        <f t="shared" si="112"/>
        <v>DIB</v>
      </c>
      <c r="AT140" s="4">
        <f t="shared" si="127"/>
        <v>1</v>
      </c>
      <c r="AU140" s="6">
        <f t="shared" si="128"/>
        <v>0</v>
      </c>
      <c r="AV140" s="4" t="str">
        <f t="shared" si="129"/>
        <v/>
      </c>
      <c r="AW140" s="4">
        <f t="shared" si="130"/>
        <v>3</v>
      </c>
      <c r="AX140" s="4" t="str">
        <f>_xlfn.XLOOKUP(AW140,Sheet2!$Q$3:$Q$66,Sheet2!$R$3:$R$66,"**")</f>
        <v>MAP1</v>
      </c>
      <c r="AY140" s="4">
        <f t="shared" si="131"/>
        <v>3</v>
      </c>
      <c r="AZ140" s="16" t="str">
        <f t="shared" si="132"/>
        <v>SKPBN</v>
      </c>
    </row>
    <row r="141" spans="2:52" x14ac:dyDescent="0.35">
      <c r="B141" s="3">
        <f t="shared" si="89"/>
        <v>16</v>
      </c>
      <c r="C141" s="1">
        <f t="shared" si="90"/>
        <v>246</v>
      </c>
      <c r="D141" s="2">
        <v>5601</v>
      </c>
      <c r="E141" s="2" t="str">
        <f>_xlfn.XLOOKUP(C141,Sheet2!$N$3:$N$1000,Sheet2!$O$3:$O$1000,"")</f>
        <v/>
      </c>
      <c r="F141" s="9"/>
      <c r="G141" s="4" t="str">
        <f t="shared" si="102"/>
        <v>13</v>
      </c>
      <c r="H141" s="4">
        <f t="shared" si="103"/>
        <v>201</v>
      </c>
      <c r="I141" s="6">
        <f t="shared" si="104"/>
        <v>0</v>
      </c>
      <c r="J141" s="6">
        <f t="shared" si="105"/>
        <v>0</v>
      </c>
      <c r="K141" s="6">
        <f t="shared" si="106"/>
        <v>5</v>
      </c>
      <c r="L141" s="6">
        <f t="shared" si="107"/>
        <v>6</v>
      </c>
      <c r="M141" s="6">
        <f t="shared" si="108"/>
        <v>0</v>
      </c>
      <c r="N141" s="6">
        <f t="shared" si="109"/>
        <v>1</v>
      </c>
      <c r="O141" s="13">
        <f t="shared" si="113"/>
        <v>1</v>
      </c>
      <c r="P141" s="4">
        <f t="shared" si="114"/>
        <v>0</v>
      </c>
      <c r="Q141" s="4">
        <f t="shared" si="115"/>
        <v>1</v>
      </c>
      <c r="R141">
        <f t="shared" si="91"/>
        <v>201</v>
      </c>
      <c r="S141" s="4">
        <f t="shared" si="92"/>
        <v>3</v>
      </c>
      <c r="T141" s="15">
        <f t="shared" si="93"/>
        <v>0</v>
      </c>
      <c r="U141" s="4">
        <f t="shared" si="94"/>
        <v>0</v>
      </c>
      <c r="V141" s="4">
        <f t="shared" si="95"/>
        <v>1</v>
      </c>
      <c r="W141" s="4">
        <f t="shared" si="96"/>
        <v>3</v>
      </c>
      <c r="X141" s="6">
        <f t="shared" si="97"/>
        <v>2</v>
      </c>
      <c r="Y141" s="4">
        <f t="shared" si="98"/>
        <v>0</v>
      </c>
      <c r="Z141" s="6">
        <f t="shared" si="99"/>
        <v>0</v>
      </c>
      <c r="AA141" s="18">
        <f t="shared" si="100"/>
        <v>1</v>
      </c>
      <c r="AB141" s="9" t="str">
        <f t="shared" si="116"/>
        <v>-177,3</v>
      </c>
      <c r="AC141" s="9" t="str">
        <f>_xlfn.XLOOKUP(R141,Sheet2!$H$3:$H$258,Sheet2!$I$3:$I$258,"-----")</f>
        <v>C63</v>
      </c>
      <c r="AD141" s="9" t="str">
        <f>_xlfn.XLOOKUP(VALUE(AE141),Sheet2!$N$3:$N$1000,Sheet2!$O$3:$O$1000,"********")</f>
        <v>********</v>
      </c>
      <c r="AE141" t="str">
        <f t="shared" si="110"/>
        <v>47</v>
      </c>
      <c r="AF141" s="9" t="str">
        <f>IF(R141&lt;200,"+"&amp;TEXT(R141,"0"),"-"&amp;TEXT(_xlfn.XLOOKUP(R141,Sheet2!$K$3:$K$130,Sheet2!$L$3:$L$130,"-----"),"0"))</f>
        <v>-177</v>
      </c>
      <c r="AG141" s="9" t="str">
        <f t="shared" si="117"/>
        <v/>
      </c>
      <c r="AH141" s="9" t="str">
        <f t="shared" si="118"/>
        <v>JSR -177,3</v>
      </c>
      <c r="AI141" t="str">
        <f t="shared" si="119"/>
        <v>1,-177,3</v>
      </c>
      <c r="AJ141" s="16" t="str">
        <f t="shared" si="120"/>
        <v>-177,3</v>
      </c>
      <c r="AK141" t="str">
        <f t="shared" si="121"/>
        <v>INCR 0,1,SKP</v>
      </c>
      <c r="AL141" s="4" t="str">
        <f t="shared" si="122"/>
        <v>INC</v>
      </c>
      <c r="AM141" s="4" t="str">
        <f t="shared" si="123"/>
        <v>R</v>
      </c>
      <c r="AN141" s="4" t="str">
        <f t="shared" si="124"/>
        <v/>
      </c>
      <c r="AO141" s="4" t="str">
        <f t="shared" si="125"/>
        <v/>
      </c>
      <c r="AP141" s="15" t="str">
        <f t="shared" si="126"/>
        <v>,SKP</v>
      </c>
      <c r="AQ141" s="9" t="str">
        <f>_xlfn.XLOOKUP(D141,Sheet2!$E$3:$E$101,Sheet2!$F$3:$F$101,"******************")</f>
        <v>******************</v>
      </c>
      <c r="AR141" s="33" t="str">
        <f t="shared" si="111"/>
        <v>DIBC 1,MDV</v>
      </c>
      <c r="AS141" s="9" t="str">
        <f t="shared" si="112"/>
        <v>DIBC</v>
      </c>
      <c r="AT141" s="4">
        <f t="shared" si="127"/>
        <v>1</v>
      </c>
      <c r="AU141" s="6">
        <f t="shared" si="128"/>
        <v>2</v>
      </c>
      <c r="AV141" s="4" t="str">
        <f t="shared" si="129"/>
        <v>C</v>
      </c>
      <c r="AW141" s="4">
        <f t="shared" si="130"/>
        <v>1</v>
      </c>
      <c r="AX141" s="4" t="str">
        <f>_xlfn.XLOOKUP(AW141,Sheet2!$Q$3:$Q$66,Sheet2!$R$3:$R$66,"**")</f>
        <v>MDV</v>
      </c>
      <c r="AY141" s="4">
        <f t="shared" si="131"/>
        <v>3</v>
      </c>
      <c r="AZ141" s="16" t="str">
        <f t="shared" si="132"/>
        <v>SKPDN</v>
      </c>
    </row>
    <row r="142" spans="2:52" x14ac:dyDescent="0.35">
      <c r="B142" s="3">
        <f t="shared" si="89"/>
        <v>17</v>
      </c>
      <c r="C142" s="1">
        <f t="shared" si="90"/>
        <v>247</v>
      </c>
      <c r="D142" s="2">
        <v>6265</v>
      </c>
      <c r="E142" s="2" t="str">
        <f>_xlfn.XLOOKUP(C142,Sheet2!$N$3:$N$1000,Sheet2!$O$3:$O$1000,"")</f>
        <v/>
      </c>
      <c r="F142" s="9"/>
      <c r="G142" s="4" t="str">
        <f t="shared" si="102"/>
        <v>14</v>
      </c>
      <c r="H142" s="4">
        <f t="shared" si="103"/>
        <v>265</v>
      </c>
      <c r="I142" s="6">
        <f t="shared" si="104"/>
        <v>0</v>
      </c>
      <c r="J142" s="6">
        <f t="shared" si="105"/>
        <v>0</v>
      </c>
      <c r="K142" s="6">
        <f t="shared" si="106"/>
        <v>6</v>
      </c>
      <c r="L142" s="6">
        <f t="shared" si="107"/>
        <v>2</v>
      </c>
      <c r="M142" s="6">
        <f t="shared" si="108"/>
        <v>6</v>
      </c>
      <c r="N142" s="6">
        <f t="shared" si="109"/>
        <v>5</v>
      </c>
      <c r="O142" s="13">
        <f t="shared" si="113"/>
        <v>1</v>
      </c>
      <c r="P142" s="4">
        <f t="shared" si="114"/>
        <v>0</v>
      </c>
      <c r="Q142" s="4">
        <f t="shared" si="115"/>
        <v>1</v>
      </c>
      <c r="R142">
        <f t="shared" si="91"/>
        <v>265</v>
      </c>
      <c r="S142" s="4">
        <f t="shared" si="92"/>
        <v>0</v>
      </c>
      <c r="T142" s="15">
        <f t="shared" si="93"/>
        <v>1</v>
      </c>
      <c r="U142" s="4">
        <f t="shared" si="94"/>
        <v>0</v>
      </c>
      <c r="V142" s="4">
        <f t="shared" si="95"/>
        <v>1</v>
      </c>
      <c r="W142" s="4">
        <f t="shared" si="96"/>
        <v>4</v>
      </c>
      <c r="X142" s="6">
        <f t="shared" si="97"/>
        <v>2</v>
      </c>
      <c r="Y142" s="4">
        <f t="shared" si="98"/>
        <v>3</v>
      </c>
      <c r="Z142" s="6">
        <f t="shared" si="99"/>
        <v>0</v>
      </c>
      <c r="AA142" s="18">
        <f t="shared" si="100"/>
        <v>5</v>
      </c>
      <c r="AB142" s="9" t="str">
        <f t="shared" si="116"/>
        <v>*****</v>
      </c>
      <c r="AC142" s="9" t="str">
        <f>_xlfn.XLOOKUP(R142,Sheet2!$H$3:$H$258,Sheet2!$I$3:$I$258,"-----")</f>
        <v>*****</v>
      </c>
      <c r="AD142" s="9" t="str">
        <f>_xlfn.XLOOKUP(VALUE(AE142),Sheet2!$N$3:$N$1000,Sheet2!$O$3:$O$1000,"********")</f>
        <v>********</v>
      </c>
      <c r="AE142" t="str">
        <f t="shared" si="110"/>
        <v>134</v>
      </c>
      <c r="AF142" s="9" t="str">
        <f>IF(R142&lt;200,"+"&amp;TEXT(R142,"0"),"-"&amp;TEXT(_xlfn.XLOOKUP(R142,Sheet2!$K$3:$K$130,Sheet2!$L$3:$L$130,"-----"),"0"))</f>
        <v>-113</v>
      </c>
      <c r="AG142" s="9" t="str">
        <f t="shared" si="117"/>
        <v>@</v>
      </c>
      <c r="AH142" s="9" t="str">
        <f t="shared" si="118"/>
        <v>JSR @*****</v>
      </c>
      <c r="AI142" t="str">
        <f t="shared" si="119"/>
        <v>1,@*****</v>
      </c>
      <c r="AJ142" s="16" t="str">
        <f t="shared" si="120"/>
        <v>@*****</v>
      </c>
      <c r="AK142" t="str">
        <f t="shared" si="121"/>
        <v>ADCCR 0,1,SNR</v>
      </c>
      <c r="AL142" s="4" t="str">
        <f t="shared" si="122"/>
        <v>ADC</v>
      </c>
      <c r="AM142" s="4" t="str">
        <f t="shared" si="123"/>
        <v>R</v>
      </c>
      <c r="AN142" s="4" t="str">
        <f t="shared" si="124"/>
        <v>C</v>
      </c>
      <c r="AO142" s="4" t="str">
        <f t="shared" si="125"/>
        <v/>
      </c>
      <c r="AP142" s="15" t="str">
        <f t="shared" si="126"/>
        <v>,SNR</v>
      </c>
      <c r="AQ142" s="9" t="str">
        <f>_xlfn.XLOOKUP(D142,Sheet2!$E$3:$E$101,Sheet2!$F$3:$F$101,"******************")</f>
        <v>******************</v>
      </c>
      <c r="AR142" s="33" t="str">
        <f t="shared" si="111"/>
        <v>DOBC 1,**</v>
      </c>
      <c r="AS142" s="9" t="str">
        <f t="shared" si="112"/>
        <v>DOBC</v>
      </c>
      <c r="AT142" s="4">
        <f t="shared" si="127"/>
        <v>1</v>
      </c>
      <c r="AU142" s="6">
        <f t="shared" si="128"/>
        <v>2</v>
      </c>
      <c r="AV142" s="4" t="str">
        <f t="shared" si="129"/>
        <v>C</v>
      </c>
      <c r="AW142" s="4">
        <f t="shared" si="130"/>
        <v>65</v>
      </c>
      <c r="AX142" s="4" t="str">
        <f>_xlfn.XLOOKUP(AW142,Sheet2!$Q$3:$Q$66,Sheet2!$R$3:$R$66,"**")</f>
        <v>**</v>
      </c>
      <c r="AY142" s="4">
        <f t="shared" si="131"/>
        <v>4</v>
      </c>
      <c r="AZ142" s="16" t="str">
        <f t="shared" si="132"/>
        <v>SKPDN</v>
      </c>
    </row>
    <row r="143" spans="2:52" x14ac:dyDescent="0.35">
      <c r="B143" s="3">
        <f t="shared" si="89"/>
        <v>18</v>
      </c>
      <c r="C143" s="1">
        <f t="shared" si="90"/>
        <v>250</v>
      </c>
      <c r="D143" s="2">
        <v>6125</v>
      </c>
      <c r="E143" s="2" t="str">
        <f>_xlfn.XLOOKUP(C143,Sheet2!$N$3:$N$1000,Sheet2!$O$3:$O$1000,"")</f>
        <v/>
      </c>
      <c r="F143" s="9"/>
      <c r="G143" s="4" t="str">
        <f t="shared" si="102"/>
        <v>14</v>
      </c>
      <c r="H143" s="4">
        <f t="shared" si="103"/>
        <v>125</v>
      </c>
      <c r="I143" s="6">
        <f t="shared" si="104"/>
        <v>0</v>
      </c>
      <c r="J143" s="6">
        <f t="shared" si="105"/>
        <v>0</v>
      </c>
      <c r="K143" s="6">
        <f t="shared" si="106"/>
        <v>6</v>
      </c>
      <c r="L143" s="6">
        <f t="shared" si="107"/>
        <v>1</v>
      </c>
      <c r="M143" s="6">
        <f t="shared" si="108"/>
        <v>2</v>
      </c>
      <c r="N143" s="6">
        <f t="shared" si="109"/>
        <v>5</v>
      </c>
      <c r="O143" s="13">
        <f t="shared" si="113"/>
        <v>1</v>
      </c>
      <c r="P143" s="4">
        <f t="shared" si="114"/>
        <v>0</v>
      </c>
      <c r="Q143" s="4">
        <f t="shared" si="115"/>
        <v>1</v>
      </c>
      <c r="R143">
        <f t="shared" si="91"/>
        <v>125</v>
      </c>
      <c r="S143" s="4">
        <f t="shared" si="92"/>
        <v>0</v>
      </c>
      <c r="T143" s="15">
        <f t="shared" si="93"/>
        <v>1</v>
      </c>
      <c r="U143" s="4">
        <f t="shared" si="94"/>
        <v>0</v>
      </c>
      <c r="V143" s="4">
        <f t="shared" si="95"/>
        <v>1</v>
      </c>
      <c r="W143" s="4">
        <f t="shared" si="96"/>
        <v>4</v>
      </c>
      <c r="X143" s="6">
        <f t="shared" si="97"/>
        <v>1</v>
      </c>
      <c r="Y143" s="4">
        <f t="shared" si="98"/>
        <v>1</v>
      </c>
      <c r="Z143" s="6">
        <f t="shared" si="99"/>
        <v>0</v>
      </c>
      <c r="AA143" s="18">
        <f t="shared" si="100"/>
        <v>5</v>
      </c>
      <c r="AB143" s="9" t="str">
        <f t="shared" si="116"/>
        <v>C377</v>
      </c>
      <c r="AC143" s="9" t="str">
        <f>_xlfn.XLOOKUP(R143,Sheet2!$H$3:$H$258,Sheet2!$I$3:$I$258,"-----")</f>
        <v>C377</v>
      </c>
      <c r="AD143" s="9" t="str">
        <f>_xlfn.XLOOKUP(VALUE(AE143),Sheet2!$N$3:$N$1000,Sheet2!$O$3:$O$1000,"********")</f>
        <v>********</v>
      </c>
      <c r="AE143" t="str">
        <f t="shared" si="110"/>
        <v>375</v>
      </c>
      <c r="AF143" s="9" t="str">
        <f>IF(R143&lt;200,"+"&amp;TEXT(R143,"0"),"-"&amp;TEXT(_xlfn.XLOOKUP(R143,Sheet2!$K$3:$K$130,Sheet2!$L$3:$L$130,"-----"),"0"))</f>
        <v>+125</v>
      </c>
      <c r="AG143" s="9" t="str">
        <f t="shared" si="117"/>
        <v>@</v>
      </c>
      <c r="AH143" s="9" t="str">
        <f t="shared" si="118"/>
        <v>JSR @C377</v>
      </c>
      <c r="AI143" t="str">
        <f t="shared" si="119"/>
        <v>1,@C377</v>
      </c>
      <c r="AJ143" s="16" t="str">
        <f t="shared" si="120"/>
        <v>@C377</v>
      </c>
      <c r="AK143" t="str">
        <f t="shared" si="121"/>
        <v>ADCZL 0,1,SNR</v>
      </c>
      <c r="AL143" s="4" t="str">
        <f t="shared" si="122"/>
        <v>ADC</v>
      </c>
      <c r="AM143" s="4" t="str">
        <f t="shared" si="123"/>
        <v>L</v>
      </c>
      <c r="AN143" s="4" t="str">
        <f t="shared" si="124"/>
        <v>Z</v>
      </c>
      <c r="AO143" s="4" t="str">
        <f t="shared" si="125"/>
        <v/>
      </c>
      <c r="AP143" s="15" t="str">
        <f t="shared" si="126"/>
        <v>,SNR</v>
      </c>
      <c r="AQ143" s="9" t="str">
        <f>_xlfn.XLOOKUP(D143,Sheet2!$E$3:$E$101,Sheet2!$F$3:$F$101,"******************")</f>
        <v>******************</v>
      </c>
      <c r="AR143" s="33" t="str">
        <f t="shared" si="111"/>
        <v>DOBS 1,**</v>
      </c>
      <c r="AS143" s="9" t="str">
        <f t="shared" si="112"/>
        <v>DOBS</v>
      </c>
      <c r="AT143" s="4">
        <f t="shared" si="127"/>
        <v>1</v>
      </c>
      <c r="AU143" s="6">
        <f t="shared" si="128"/>
        <v>1</v>
      </c>
      <c r="AV143" s="4" t="str">
        <f t="shared" si="129"/>
        <v>S</v>
      </c>
      <c r="AW143" s="4">
        <f t="shared" si="130"/>
        <v>25</v>
      </c>
      <c r="AX143" s="4" t="str">
        <f>_xlfn.XLOOKUP(AW143,Sheet2!$Q$3:$Q$66,Sheet2!$R$3:$R$66,"**")</f>
        <v>**</v>
      </c>
      <c r="AY143" s="4">
        <f t="shared" si="131"/>
        <v>4</v>
      </c>
      <c r="AZ143" s="16" t="str">
        <f t="shared" si="132"/>
        <v>SKPBZ</v>
      </c>
    </row>
    <row r="144" spans="2:52" x14ac:dyDescent="0.35">
      <c r="B144" s="3">
        <f t="shared" si="89"/>
        <v>19</v>
      </c>
      <c r="C144" s="1">
        <f t="shared" si="90"/>
        <v>251</v>
      </c>
      <c r="D144" s="2">
        <v>5255</v>
      </c>
      <c r="E144" s="2" t="str">
        <f>_xlfn.XLOOKUP(C144,Sheet2!$N$3:$N$1000,Sheet2!$O$3:$O$1000,"")</f>
        <v/>
      </c>
      <c r="F144" s="9"/>
      <c r="G144" s="4" t="str">
        <f t="shared" si="102"/>
        <v>12</v>
      </c>
      <c r="H144" s="4">
        <f t="shared" si="103"/>
        <v>255</v>
      </c>
      <c r="I144" s="6">
        <f t="shared" si="104"/>
        <v>0</v>
      </c>
      <c r="J144" s="6">
        <f t="shared" si="105"/>
        <v>0</v>
      </c>
      <c r="K144" s="6">
        <f t="shared" si="106"/>
        <v>5</v>
      </c>
      <c r="L144" s="6">
        <f t="shared" si="107"/>
        <v>2</v>
      </c>
      <c r="M144" s="6">
        <f t="shared" si="108"/>
        <v>5</v>
      </c>
      <c r="N144" s="6">
        <f t="shared" si="109"/>
        <v>5</v>
      </c>
      <c r="O144" s="13">
        <f t="shared" si="113"/>
        <v>1</v>
      </c>
      <c r="P144" s="4">
        <f t="shared" si="114"/>
        <v>0</v>
      </c>
      <c r="Q144" s="4">
        <f t="shared" si="115"/>
        <v>1</v>
      </c>
      <c r="R144">
        <f t="shared" si="91"/>
        <v>255</v>
      </c>
      <c r="S144" s="4">
        <f t="shared" si="92"/>
        <v>2</v>
      </c>
      <c r="T144" s="15">
        <f t="shared" si="93"/>
        <v>0</v>
      </c>
      <c r="U144" s="4">
        <f t="shared" si="94"/>
        <v>0</v>
      </c>
      <c r="V144" s="4">
        <f t="shared" si="95"/>
        <v>1</v>
      </c>
      <c r="W144" s="4">
        <f t="shared" si="96"/>
        <v>2</v>
      </c>
      <c r="X144" s="6">
        <f t="shared" si="97"/>
        <v>2</v>
      </c>
      <c r="Y144" s="4">
        <f t="shared" si="98"/>
        <v>2</v>
      </c>
      <c r="Z144" s="6">
        <f t="shared" si="99"/>
        <v>1</v>
      </c>
      <c r="AA144" s="18">
        <f t="shared" si="100"/>
        <v>5</v>
      </c>
      <c r="AB144" s="9" t="str">
        <f t="shared" si="116"/>
        <v>-123,2</v>
      </c>
      <c r="AC144" s="9" t="str">
        <f>_xlfn.XLOOKUP(R144,Sheet2!$H$3:$H$258,Sheet2!$I$3:$I$258,"-----")</f>
        <v>IGEN</v>
      </c>
      <c r="AD144" s="9" t="str">
        <f>_xlfn.XLOOKUP(VALUE(AE144),Sheet2!$N$3:$N$1000,Sheet2!$O$3:$O$1000,"********")</f>
        <v>********</v>
      </c>
      <c r="AE144" t="str">
        <f t="shared" si="110"/>
        <v>126</v>
      </c>
      <c r="AF144" s="9" t="str">
        <f>IF(R144&lt;200,"+"&amp;TEXT(R144,"0"),"-"&amp;TEXT(_xlfn.XLOOKUP(R144,Sheet2!$K$3:$K$130,Sheet2!$L$3:$L$130,"-----"),"0"))</f>
        <v>-123</v>
      </c>
      <c r="AG144" s="9" t="str">
        <f t="shared" si="117"/>
        <v/>
      </c>
      <c r="AH144" s="9" t="str">
        <f t="shared" si="118"/>
        <v>JSR -123,2</v>
      </c>
      <c r="AI144" t="str">
        <f t="shared" si="119"/>
        <v>1,-123,2</v>
      </c>
      <c r="AJ144" s="16" t="str">
        <f t="shared" si="120"/>
        <v>-123,2</v>
      </c>
      <c r="AK144" t="str">
        <f t="shared" si="121"/>
        <v>MOVOR# 0,1,SNR</v>
      </c>
      <c r="AL144" s="4" t="str">
        <f t="shared" si="122"/>
        <v>MOV</v>
      </c>
      <c r="AM144" s="4" t="str">
        <f t="shared" si="123"/>
        <v>R</v>
      </c>
      <c r="AN144" s="4" t="str">
        <f t="shared" si="124"/>
        <v>O</v>
      </c>
      <c r="AO144" s="4" t="str">
        <f t="shared" si="125"/>
        <v>#</v>
      </c>
      <c r="AP144" s="15" t="str">
        <f t="shared" si="126"/>
        <v>,SNR</v>
      </c>
      <c r="AQ144" s="9" t="str">
        <f>_xlfn.XLOOKUP(D144,Sheet2!$E$3:$E$101,Sheet2!$F$3:$F$101,"******************")</f>
        <v>******************</v>
      </c>
      <c r="AR144" s="33" t="str">
        <f t="shared" si="111"/>
        <v>DOAC 1,**</v>
      </c>
      <c r="AS144" s="9" t="str">
        <f t="shared" si="112"/>
        <v>DOAC</v>
      </c>
      <c r="AT144" s="4">
        <f t="shared" si="127"/>
        <v>1</v>
      </c>
      <c r="AU144" s="6">
        <f t="shared" si="128"/>
        <v>2</v>
      </c>
      <c r="AV144" s="4" t="str">
        <f t="shared" si="129"/>
        <v>C</v>
      </c>
      <c r="AW144" s="4">
        <f t="shared" si="130"/>
        <v>55</v>
      </c>
      <c r="AX144" s="4" t="str">
        <f>_xlfn.XLOOKUP(AW144,Sheet2!$Q$3:$Q$66,Sheet2!$R$3:$R$66,"**")</f>
        <v>**</v>
      </c>
      <c r="AY144" s="4">
        <f t="shared" si="131"/>
        <v>2</v>
      </c>
      <c r="AZ144" s="16" t="str">
        <f t="shared" si="132"/>
        <v>SKPDN</v>
      </c>
    </row>
    <row r="145" spans="1:52" x14ac:dyDescent="0.35">
      <c r="B145" s="3">
        <f t="shared" si="89"/>
        <v>20</v>
      </c>
      <c r="C145" s="1">
        <f t="shared" si="90"/>
        <v>252</v>
      </c>
      <c r="D145" s="2">
        <v>5772</v>
      </c>
      <c r="E145" s="2" t="str">
        <f>_xlfn.XLOOKUP(C145,Sheet2!$N$3:$N$1000,Sheet2!$O$3:$O$1000,"")</f>
        <v/>
      </c>
      <c r="F145" s="9"/>
      <c r="G145" s="4" t="str">
        <f t="shared" si="102"/>
        <v>13</v>
      </c>
      <c r="H145" s="4">
        <f t="shared" si="103"/>
        <v>372</v>
      </c>
      <c r="I145" s="6">
        <f t="shared" si="104"/>
        <v>0</v>
      </c>
      <c r="J145" s="6">
        <f t="shared" si="105"/>
        <v>0</v>
      </c>
      <c r="K145" s="6">
        <f t="shared" si="106"/>
        <v>5</v>
      </c>
      <c r="L145" s="6">
        <f t="shared" si="107"/>
        <v>7</v>
      </c>
      <c r="M145" s="6">
        <f t="shared" si="108"/>
        <v>7</v>
      </c>
      <c r="N145" s="6">
        <f t="shared" si="109"/>
        <v>2</v>
      </c>
      <c r="O145" s="13">
        <f t="shared" si="113"/>
        <v>1</v>
      </c>
      <c r="P145" s="4">
        <f t="shared" si="114"/>
        <v>0</v>
      </c>
      <c r="Q145" s="4">
        <f t="shared" si="115"/>
        <v>1</v>
      </c>
      <c r="R145">
        <f t="shared" si="91"/>
        <v>372</v>
      </c>
      <c r="S145" s="4">
        <f t="shared" si="92"/>
        <v>3</v>
      </c>
      <c r="T145" s="15">
        <f t="shared" si="93"/>
        <v>0</v>
      </c>
      <c r="U145" s="4">
        <f t="shared" si="94"/>
        <v>0</v>
      </c>
      <c r="V145" s="4">
        <f t="shared" si="95"/>
        <v>1</v>
      </c>
      <c r="W145" s="4">
        <f t="shared" si="96"/>
        <v>3</v>
      </c>
      <c r="X145" s="6">
        <f t="shared" si="97"/>
        <v>3</v>
      </c>
      <c r="Y145" s="4">
        <f t="shared" si="98"/>
        <v>3</v>
      </c>
      <c r="Z145" s="6">
        <f t="shared" si="99"/>
        <v>1</v>
      </c>
      <c r="AA145" s="18">
        <f t="shared" si="100"/>
        <v>2</v>
      </c>
      <c r="AB145" s="9" t="str">
        <f t="shared" si="116"/>
        <v>-6,3</v>
      </c>
      <c r="AC145" s="9" t="str">
        <f>_xlfn.XLOOKUP(R145,Sheet2!$H$3:$H$258,Sheet2!$I$3:$I$258,"-----")</f>
        <v>*****</v>
      </c>
      <c r="AD145" s="9" t="str">
        <f>_xlfn.XLOOKUP(VALUE(AE145),Sheet2!$N$3:$N$1000,Sheet2!$O$3:$O$1000,"********")</f>
        <v>********</v>
      </c>
      <c r="AE145" t="str">
        <f t="shared" si="110"/>
        <v>244</v>
      </c>
      <c r="AF145" s="9" t="str">
        <f>IF(R145&lt;200,"+"&amp;TEXT(R145,"0"),"-"&amp;TEXT(_xlfn.XLOOKUP(R145,Sheet2!$K$3:$K$130,Sheet2!$L$3:$L$130,"-----"),"0"))</f>
        <v>-6</v>
      </c>
      <c r="AG145" s="9" t="str">
        <f t="shared" si="117"/>
        <v/>
      </c>
      <c r="AH145" s="9" t="str">
        <f t="shared" si="118"/>
        <v>JSR -6,3</v>
      </c>
      <c r="AI145" t="str">
        <f t="shared" si="119"/>
        <v>1,-6,3</v>
      </c>
      <c r="AJ145" s="16" t="str">
        <f t="shared" si="120"/>
        <v>-6,3</v>
      </c>
      <c r="AK145" t="str">
        <f t="shared" si="121"/>
        <v>INCCS# 0,1,SZC</v>
      </c>
      <c r="AL145" s="4" t="str">
        <f t="shared" si="122"/>
        <v>INC</v>
      </c>
      <c r="AM145" s="4" t="str">
        <f t="shared" si="123"/>
        <v>S</v>
      </c>
      <c r="AN145" s="4" t="str">
        <f t="shared" si="124"/>
        <v>C</v>
      </c>
      <c r="AO145" s="4" t="str">
        <f t="shared" si="125"/>
        <v>#</v>
      </c>
      <c r="AP145" s="15" t="str">
        <f t="shared" si="126"/>
        <v>,SZC</v>
      </c>
      <c r="AQ145" s="9" t="str">
        <f>_xlfn.XLOOKUP(D145,Sheet2!$E$3:$E$101,Sheet2!$F$3:$F$101,"******************")</f>
        <v>******************</v>
      </c>
      <c r="AR145" s="33" t="str">
        <f t="shared" si="111"/>
        <v>DIBP 1,**</v>
      </c>
      <c r="AS145" s="9" t="str">
        <f t="shared" si="112"/>
        <v>DIBP</v>
      </c>
      <c r="AT145" s="4">
        <f t="shared" si="127"/>
        <v>1</v>
      </c>
      <c r="AU145" s="6">
        <f t="shared" si="128"/>
        <v>3</v>
      </c>
      <c r="AV145" s="4" t="str">
        <f t="shared" si="129"/>
        <v>P</v>
      </c>
      <c r="AW145" s="4">
        <f t="shared" si="130"/>
        <v>72</v>
      </c>
      <c r="AX145" s="4" t="str">
        <f>_xlfn.XLOOKUP(AW145,Sheet2!$Q$3:$Q$66,Sheet2!$R$3:$R$66,"**")</f>
        <v>**</v>
      </c>
      <c r="AY145" s="4">
        <f t="shared" si="131"/>
        <v>3</v>
      </c>
      <c r="AZ145" s="16" t="str">
        <f t="shared" si="132"/>
        <v>SKPDZ</v>
      </c>
    </row>
    <row r="146" spans="1:52" x14ac:dyDescent="0.35">
      <c r="B146" s="3">
        <f t="shared" si="89"/>
        <v>21</v>
      </c>
      <c r="C146" s="1">
        <f t="shared" si="90"/>
        <v>253</v>
      </c>
      <c r="D146" s="2">
        <v>5515</v>
      </c>
      <c r="E146" s="2" t="str">
        <f>_xlfn.XLOOKUP(C146,Sheet2!$N$3:$N$1000,Sheet2!$O$3:$O$1000,"")</f>
        <v/>
      </c>
      <c r="F146" s="9"/>
      <c r="G146" s="4" t="str">
        <f t="shared" si="102"/>
        <v>13</v>
      </c>
      <c r="H146" s="4">
        <f t="shared" si="103"/>
        <v>115</v>
      </c>
      <c r="I146" s="6">
        <f t="shared" si="104"/>
        <v>0</v>
      </c>
      <c r="J146" s="6">
        <f t="shared" si="105"/>
        <v>0</v>
      </c>
      <c r="K146" s="6">
        <f t="shared" si="106"/>
        <v>5</v>
      </c>
      <c r="L146" s="6">
        <f t="shared" si="107"/>
        <v>5</v>
      </c>
      <c r="M146" s="6">
        <f t="shared" si="108"/>
        <v>1</v>
      </c>
      <c r="N146" s="6">
        <f t="shared" si="109"/>
        <v>5</v>
      </c>
      <c r="O146" s="13">
        <f t="shared" si="113"/>
        <v>1</v>
      </c>
      <c r="P146" s="4">
        <f t="shared" si="114"/>
        <v>0</v>
      </c>
      <c r="Q146" s="4">
        <f t="shared" si="115"/>
        <v>1</v>
      </c>
      <c r="R146">
        <f t="shared" si="91"/>
        <v>115</v>
      </c>
      <c r="S146" s="4">
        <f t="shared" si="92"/>
        <v>3</v>
      </c>
      <c r="T146" s="15">
        <f t="shared" si="93"/>
        <v>0</v>
      </c>
      <c r="U146" s="4">
        <f t="shared" si="94"/>
        <v>0</v>
      </c>
      <c r="V146" s="4">
        <f t="shared" si="95"/>
        <v>1</v>
      </c>
      <c r="W146" s="4">
        <f t="shared" si="96"/>
        <v>3</v>
      </c>
      <c r="X146" s="6">
        <f t="shared" si="97"/>
        <v>1</v>
      </c>
      <c r="Y146" s="4">
        <f t="shared" si="98"/>
        <v>0</v>
      </c>
      <c r="Z146" s="6">
        <f t="shared" si="99"/>
        <v>1</v>
      </c>
      <c r="AA146" s="18">
        <f t="shared" si="100"/>
        <v>5</v>
      </c>
      <c r="AB146" s="9" t="str">
        <f t="shared" si="116"/>
        <v>+115,3</v>
      </c>
      <c r="AC146" s="9" t="str">
        <f>_xlfn.XLOOKUP(R146,Sheet2!$H$3:$H$258,Sheet2!$I$3:$I$258,"-----")</f>
        <v>TRCL+2</v>
      </c>
      <c r="AD146" s="9" t="str">
        <f>_xlfn.XLOOKUP(VALUE(AE146),Sheet2!$N$3:$N$1000,Sheet2!$O$3:$O$1000,"********")</f>
        <v>********</v>
      </c>
      <c r="AE146" t="str">
        <f t="shared" si="110"/>
        <v>370</v>
      </c>
      <c r="AF146" s="9" t="str">
        <f>IF(R146&lt;200,"+"&amp;TEXT(R146,"0"),"-"&amp;TEXT(_xlfn.XLOOKUP(R146,Sheet2!$K$3:$K$130,Sheet2!$L$3:$L$130,"-----"),"0"))</f>
        <v>+115</v>
      </c>
      <c r="AG146" s="9" t="str">
        <f t="shared" si="117"/>
        <v/>
      </c>
      <c r="AH146" s="9" t="str">
        <f t="shared" si="118"/>
        <v>JSR +115,3</v>
      </c>
      <c r="AI146" t="str">
        <f t="shared" si="119"/>
        <v>1,+115,3</v>
      </c>
      <c r="AJ146" s="16" t="str">
        <f t="shared" si="120"/>
        <v>+115,3</v>
      </c>
      <c r="AK146" t="str">
        <f t="shared" si="121"/>
        <v>INCL# 0,1,SNR</v>
      </c>
      <c r="AL146" s="4" t="str">
        <f t="shared" si="122"/>
        <v>INC</v>
      </c>
      <c r="AM146" s="4" t="str">
        <f t="shared" si="123"/>
        <v>L</v>
      </c>
      <c r="AN146" s="4" t="str">
        <f t="shared" si="124"/>
        <v/>
      </c>
      <c r="AO146" s="4" t="str">
        <f t="shared" si="125"/>
        <v>#</v>
      </c>
      <c r="AP146" s="15" t="str">
        <f t="shared" si="126"/>
        <v>,SNR</v>
      </c>
      <c r="AQ146" s="9" t="str">
        <f>_xlfn.XLOOKUP(D146,Sheet2!$E$3:$E$101,Sheet2!$F$3:$F$101,"******************")</f>
        <v>******************</v>
      </c>
      <c r="AR146" s="33" t="str">
        <f t="shared" si="111"/>
        <v>DIBS 1,PLT</v>
      </c>
      <c r="AS146" s="9" t="str">
        <f t="shared" si="112"/>
        <v>DIBS</v>
      </c>
      <c r="AT146" s="4">
        <f t="shared" si="127"/>
        <v>1</v>
      </c>
      <c r="AU146" s="6">
        <f t="shared" si="128"/>
        <v>1</v>
      </c>
      <c r="AV146" s="4" t="str">
        <f t="shared" si="129"/>
        <v>S</v>
      </c>
      <c r="AW146" s="4">
        <f t="shared" si="130"/>
        <v>15</v>
      </c>
      <c r="AX146" s="4" t="str">
        <f>_xlfn.XLOOKUP(AW146,Sheet2!$Q$3:$Q$66,Sheet2!$R$3:$R$66,"**")</f>
        <v>PLT</v>
      </c>
      <c r="AY146" s="4">
        <f t="shared" si="131"/>
        <v>3</v>
      </c>
      <c r="AZ146" s="16" t="str">
        <f t="shared" si="132"/>
        <v>SKPBZ</v>
      </c>
    </row>
    <row r="147" spans="1:52" x14ac:dyDescent="0.35">
      <c r="B147" s="3">
        <f t="shared" si="89"/>
        <v>22</v>
      </c>
      <c r="C147" s="1">
        <f t="shared" si="90"/>
        <v>254</v>
      </c>
      <c r="D147" s="2">
        <v>5031</v>
      </c>
      <c r="E147" s="2" t="str">
        <f>_xlfn.XLOOKUP(C147,Sheet2!$N$3:$N$1000,Sheet2!$O$3:$O$1000,"")</f>
        <v/>
      </c>
      <c r="F147" s="9"/>
      <c r="G147" s="4" t="str">
        <f t="shared" si="102"/>
        <v>12</v>
      </c>
      <c r="H147" s="4">
        <f t="shared" si="103"/>
        <v>31</v>
      </c>
      <c r="I147" s="6">
        <f t="shared" si="104"/>
        <v>0</v>
      </c>
      <c r="J147" s="6">
        <f t="shared" si="105"/>
        <v>0</v>
      </c>
      <c r="K147" s="6">
        <f t="shared" si="106"/>
        <v>5</v>
      </c>
      <c r="L147" s="6">
        <f t="shared" si="107"/>
        <v>0</v>
      </c>
      <c r="M147" s="6">
        <f t="shared" si="108"/>
        <v>3</v>
      </c>
      <c r="N147" s="6">
        <f t="shared" si="109"/>
        <v>1</v>
      </c>
      <c r="O147" s="13">
        <f t="shared" si="113"/>
        <v>1</v>
      </c>
      <c r="P147" s="4">
        <f t="shared" si="114"/>
        <v>0</v>
      </c>
      <c r="Q147" s="4">
        <f t="shared" si="115"/>
        <v>1</v>
      </c>
      <c r="R147">
        <f t="shared" si="91"/>
        <v>31</v>
      </c>
      <c r="S147" s="4">
        <f t="shared" si="92"/>
        <v>2</v>
      </c>
      <c r="T147" s="15">
        <f t="shared" si="93"/>
        <v>0</v>
      </c>
      <c r="U147" s="4">
        <f t="shared" si="94"/>
        <v>0</v>
      </c>
      <c r="V147" s="4">
        <f t="shared" si="95"/>
        <v>1</v>
      </c>
      <c r="W147" s="4">
        <f t="shared" si="96"/>
        <v>2</v>
      </c>
      <c r="X147" s="6">
        <f t="shared" si="97"/>
        <v>0</v>
      </c>
      <c r="Y147" s="4">
        <f t="shared" si="98"/>
        <v>1</v>
      </c>
      <c r="Z147" s="6">
        <f t="shared" si="99"/>
        <v>1</v>
      </c>
      <c r="AA147" s="18">
        <f t="shared" si="100"/>
        <v>1</v>
      </c>
      <c r="AB147" s="9" t="str">
        <f t="shared" si="116"/>
        <v>+31,2</v>
      </c>
      <c r="AC147" s="9" t="str">
        <f>_xlfn.XLOOKUP(R147,Sheet2!$H$3:$H$258,Sheet2!$I$3:$I$258,"-----")</f>
        <v>*****</v>
      </c>
      <c r="AD147" s="9" t="str">
        <f>_xlfn.XLOOKUP(VALUE(AE147),Sheet2!$N$3:$N$1000,Sheet2!$O$3:$O$1000,"********")</f>
        <v>********</v>
      </c>
      <c r="AE147" t="str">
        <f t="shared" si="110"/>
        <v>305</v>
      </c>
      <c r="AF147" s="9" t="str">
        <f>IF(R147&lt;200,"+"&amp;TEXT(R147,"0"),"-"&amp;TEXT(_xlfn.XLOOKUP(R147,Sheet2!$K$3:$K$130,Sheet2!$L$3:$L$130,"-----"),"0"))</f>
        <v>+31</v>
      </c>
      <c r="AG147" s="9" t="str">
        <f t="shared" si="117"/>
        <v/>
      </c>
      <c r="AH147" s="9" t="str">
        <f t="shared" si="118"/>
        <v>JSR +31,2</v>
      </c>
      <c r="AI147" t="str">
        <f t="shared" si="119"/>
        <v>1,+31,2</v>
      </c>
      <c r="AJ147" s="16" t="str">
        <f t="shared" si="120"/>
        <v>+31,2</v>
      </c>
      <c r="AK147" t="str">
        <f t="shared" si="121"/>
        <v>MOVZ# 0,1,SKP</v>
      </c>
      <c r="AL147" s="4" t="str">
        <f t="shared" si="122"/>
        <v>MOV</v>
      </c>
      <c r="AM147" s="4" t="str">
        <f t="shared" si="123"/>
        <v/>
      </c>
      <c r="AN147" s="4" t="str">
        <f t="shared" si="124"/>
        <v>Z</v>
      </c>
      <c r="AO147" s="4" t="str">
        <f t="shared" si="125"/>
        <v>#</v>
      </c>
      <c r="AP147" s="15" t="str">
        <f t="shared" si="126"/>
        <v>,SKP</v>
      </c>
      <c r="AQ147" s="9" t="str">
        <f>_xlfn.XLOOKUP(D147,Sheet2!$E$3:$E$101,Sheet2!$F$3:$F$101,"******************")</f>
        <v>RAN</v>
      </c>
      <c r="AR147" s="33" t="str">
        <f t="shared" si="111"/>
        <v>DOA 1,IBM2</v>
      </c>
      <c r="AS147" s="9" t="str">
        <f t="shared" si="112"/>
        <v>DOA</v>
      </c>
      <c r="AT147" s="4">
        <f t="shared" si="127"/>
        <v>1</v>
      </c>
      <c r="AU147" s="6">
        <f t="shared" si="128"/>
        <v>0</v>
      </c>
      <c r="AV147" s="4" t="str">
        <f t="shared" si="129"/>
        <v/>
      </c>
      <c r="AW147" s="4">
        <f t="shared" si="130"/>
        <v>31</v>
      </c>
      <c r="AX147" s="4" t="str">
        <f>_xlfn.XLOOKUP(AW147,Sheet2!$Q$3:$Q$66,Sheet2!$R$3:$R$66,"**")</f>
        <v>IBM2</v>
      </c>
      <c r="AY147" s="4">
        <f t="shared" si="131"/>
        <v>2</v>
      </c>
      <c r="AZ147" s="16" t="str">
        <f t="shared" si="132"/>
        <v>SKPBN</v>
      </c>
    </row>
    <row r="148" spans="1:52" x14ac:dyDescent="0.35">
      <c r="B148" s="3">
        <f t="shared" si="89"/>
        <v>23</v>
      </c>
      <c r="C148" s="1">
        <f t="shared" si="90"/>
        <v>255</v>
      </c>
      <c r="D148" s="2">
        <v>5110</v>
      </c>
      <c r="E148" s="2" t="str">
        <f>_xlfn.XLOOKUP(C148,Sheet2!$N$3:$N$1000,Sheet2!$O$3:$O$1000,"")</f>
        <v/>
      </c>
      <c r="F148" s="9"/>
      <c r="G148" s="4" t="str">
        <f t="shared" si="102"/>
        <v>12</v>
      </c>
      <c r="H148" s="4">
        <f t="shared" si="103"/>
        <v>110</v>
      </c>
      <c r="I148" s="6">
        <f t="shared" si="104"/>
        <v>0</v>
      </c>
      <c r="J148" s="6">
        <f t="shared" si="105"/>
        <v>0</v>
      </c>
      <c r="K148" s="6">
        <f t="shared" si="106"/>
        <v>5</v>
      </c>
      <c r="L148" s="6">
        <f t="shared" si="107"/>
        <v>1</v>
      </c>
      <c r="M148" s="6">
        <f t="shared" si="108"/>
        <v>1</v>
      </c>
      <c r="N148" s="6">
        <f t="shared" si="109"/>
        <v>0</v>
      </c>
      <c r="O148" s="13">
        <f t="shared" si="113"/>
        <v>1</v>
      </c>
      <c r="P148" s="4">
        <f t="shared" si="114"/>
        <v>0</v>
      </c>
      <c r="Q148" s="4">
        <f t="shared" si="115"/>
        <v>1</v>
      </c>
      <c r="R148">
        <f t="shared" si="91"/>
        <v>110</v>
      </c>
      <c r="S148" s="4">
        <f t="shared" si="92"/>
        <v>2</v>
      </c>
      <c r="T148" s="15">
        <f t="shared" si="93"/>
        <v>0</v>
      </c>
      <c r="U148" s="4">
        <f t="shared" si="94"/>
        <v>0</v>
      </c>
      <c r="V148" s="4">
        <f t="shared" si="95"/>
        <v>1</v>
      </c>
      <c r="W148" s="4">
        <f t="shared" si="96"/>
        <v>2</v>
      </c>
      <c r="X148" s="6">
        <f t="shared" si="97"/>
        <v>1</v>
      </c>
      <c r="Y148" s="4">
        <f t="shared" si="98"/>
        <v>0</v>
      </c>
      <c r="Z148" s="6">
        <f t="shared" si="99"/>
        <v>1</v>
      </c>
      <c r="AA148" s="18">
        <f t="shared" si="100"/>
        <v>0</v>
      </c>
      <c r="AB148" s="9" t="str">
        <f t="shared" si="116"/>
        <v>+110,2</v>
      </c>
      <c r="AC148" s="9" t="str">
        <f>_xlfn.XLOOKUP(R148,Sheet2!$H$3:$H$258,Sheet2!$I$3:$I$258,"-----")</f>
        <v>ZB3</v>
      </c>
      <c r="AD148" s="9" t="str">
        <f>_xlfn.XLOOKUP(VALUE(AE148),Sheet2!$N$3:$N$1000,Sheet2!$O$3:$O$1000,"********")</f>
        <v>********</v>
      </c>
      <c r="AE148" t="str">
        <f t="shared" si="110"/>
        <v>365</v>
      </c>
      <c r="AF148" s="9" t="str">
        <f>IF(R148&lt;200,"+"&amp;TEXT(R148,"0"),"-"&amp;TEXT(_xlfn.XLOOKUP(R148,Sheet2!$K$3:$K$130,Sheet2!$L$3:$L$130,"-----"),"0"))</f>
        <v>+110</v>
      </c>
      <c r="AG148" s="9" t="str">
        <f t="shared" si="117"/>
        <v/>
      </c>
      <c r="AH148" s="9" t="str">
        <f t="shared" si="118"/>
        <v>JSR +110,2</v>
      </c>
      <c r="AI148" t="str">
        <f t="shared" si="119"/>
        <v>1,+110,2</v>
      </c>
      <c r="AJ148" s="16" t="str">
        <f t="shared" si="120"/>
        <v>+110,2</v>
      </c>
      <c r="AK148" t="str">
        <f t="shared" si="121"/>
        <v>MOVL# 0,1</v>
      </c>
      <c r="AL148" s="4" t="str">
        <f t="shared" si="122"/>
        <v>MOV</v>
      </c>
      <c r="AM148" s="4" t="str">
        <f t="shared" si="123"/>
        <v>L</v>
      </c>
      <c r="AN148" s="4" t="str">
        <f t="shared" si="124"/>
        <v/>
      </c>
      <c r="AO148" s="4" t="str">
        <f t="shared" si="125"/>
        <v>#</v>
      </c>
      <c r="AP148" s="15" t="str">
        <f t="shared" si="126"/>
        <v/>
      </c>
      <c r="AQ148" s="9" t="str">
        <f>_xlfn.XLOOKUP(D148,Sheet2!$E$3:$E$101,Sheet2!$F$3:$F$101,"******************")</f>
        <v>******************</v>
      </c>
      <c r="AR148" s="33" t="str">
        <f t="shared" si="111"/>
        <v>DOAS 1,TTI</v>
      </c>
      <c r="AS148" s="9" t="str">
        <f t="shared" si="112"/>
        <v>DOAS</v>
      </c>
      <c r="AT148" s="4">
        <f t="shared" si="127"/>
        <v>1</v>
      </c>
      <c r="AU148" s="6">
        <f t="shared" si="128"/>
        <v>1</v>
      </c>
      <c r="AV148" s="4" t="str">
        <f t="shared" si="129"/>
        <v>S</v>
      </c>
      <c r="AW148" s="4">
        <f t="shared" si="130"/>
        <v>10</v>
      </c>
      <c r="AX148" s="4" t="str">
        <f>_xlfn.XLOOKUP(AW148,Sheet2!$Q$3:$Q$66,Sheet2!$R$3:$R$66,"**")</f>
        <v>TTI</v>
      </c>
      <c r="AY148" s="4">
        <f t="shared" si="131"/>
        <v>2</v>
      </c>
      <c r="AZ148" s="16" t="str">
        <f t="shared" si="132"/>
        <v>SKPBZ</v>
      </c>
    </row>
    <row r="149" spans="1:52" x14ac:dyDescent="0.35">
      <c r="B149" s="3">
        <f t="shared" si="89"/>
        <v>24</v>
      </c>
      <c r="C149" s="1">
        <f t="shared" si="90"/>
        <v>256</v>
      </c>
      <c r="D149" s="2">
        <v>5150</v>
      </c>
      <c r="E149" s="2" t="str">
        <f>_xlfn.XLOOKUP(C149,Sheet2!$N$3:$N$1000,Sheet2!$O$3:$O$1000,"")</f>
        <v/>
      </c>
      <c r="F149" s="9"/>
      <c r="G149" s="4" t="str">
        <f t="shared" si="102"/>
        <v>12</v>
      </c>
      <c r="H149" s="4">
        <f t="shared" si="103"/>
        <v>150</v>
      </c>
      <c r="I149" s="6">
        <f t="shared" si="104"/>
        <v>0</v>
      </c>
      <c r="J149" s="6">
        <f t="shared" si="105"/>
        <v>0</v>
      </c>
      <c r="K149" s="6">
        <f t="shared" si="106"/>
        <v>5</v>
      </c>
      <c r="L149" s="6">
        <f t="shared" si="107"/>
        <v>1</v>
      </c>
      <c r="M149" s="6">
        <f t="shared" si="108"/>
        <v>5</v>
      </c>
      <c r="N149" s="6">
        <f t="shared" si="109"/>
        <v>0</v>
      </c>
      <c r="O149" s="13">
        <f t="shared" si="113"/>
        <v>1</v>
      </c>
      <c r="P149" s="4">
        <f t="shared" si="114"/>
        <v>0</v>
      </c>
      <c r="Q149" s="4">
        <f t="shared" si="115"/>
        <v>1</v>
      </c>
      <c r="R149">
        <f t="shared" si="91"/>
        <v>150</v>
      </c>
      <c r="S149" s="4">
        <f t="shared" si="92"/>
        <v>2</v>
      </c>
      <c r="T149" s="15">
        <f t="shared" si="93"/>
        <v>0</v>
      </c>
      <c r="U149" s="4">
        <f t="shared" si="94"/>
        <v>0</v>
      </c>
      <c r="V149" s="4">
        <f t="shared" si="95"/>
        <v>1</v>
      </c>
      <c r="W149" s="4">
        <f t="shared" si="96"/>
        <v>2</v>
      </c>
      <c r="X149" s="6">
        <f t="shared" si="97"/>
        <v>1</v>
      </c>
      <c r="Y149" s="4">
        <f t="shared" si="98"/>
        <v>2</v>
      </c>
      <c r="Z149" s="6">
        <f t="shared" si="99"/>
        <v>1</v>
      </c>
      <c r="AA149" s="18">
        <f t="shared" si="100"/>
        <v>0</v>
      </c>
      <c r="AB149" s="9" t="str">
        <f t="shared" si="116"/>
        <v>+150,2</v>
      </c>
      <c r="AC149" s="9" t="str">
        <f>_xlfn.XLOOKUP(R149,Sheet2!$H$3:$H$258,Sheet2!$I$3:$I$258,"-----")</f>
        <v>DTYPE</v>
      </c>
      <c r="AD149" s="9" t="str">
        <f>_xlfn.XLOOKUP(VALUE(AE149),Sheet2!$N$3:$N$1000,Sheet2!$O$3:$O$1000,"********")</f>
        <v>********</v>
      </c>
      <c r="AE149" t="str">
        <f t="shared" si="110"/>
        <v>426</v>
      </c>
      <c r="AF149" s="9" t="str">
        <f>IF(R149&lt;200,"+"&amp;TEXT(R149,"0"),"-"&amp;TEXT(_xlfn.XLOOKUP(R149,Sheet2!$K$3:$K$130,Sheet2!$L$3:$L$130,"-----"),"0"))</f>
        <v>+150</v>
      </c>
      <c r="AG149" s="9" t="str">
        <f t="shared" si="117"/>
        <v/>
      </c>
      <c r="AH149" s="9" t="str">
        <f t="shared" si="118"/>
        <v>JSR +150,2</v>
      </c>
      <c r="AI149" t="str">
        <f t="shared" si="119"/>
        <v>1,+150,2</v>
      </c>
      <c r="AJ149" s="16" t="str">
        <f t="shared" si="120"/>
        <v>+150,2</v>
      </c>
      <c r="AK149" t="str">
        <f t="shared" si="121"/>
        <v>MOVOL# 0,1</v>
      </c>
      <c r="AL149" s="4" t="str">
        <f t="shared" si="122"/>
        <v>MOV</v>
      </c>
      <c r="AM149" s="4" t="str">
        <f t="shared" si="123"/>
        <v>L</v>
      </c>
      <c r="AN149" s="4" t="str">
        <f t="shared" si="124"/>
        <v>O</v>
      </c>
      <c r="AO149" s="4" t="str">
        <f t="shared" si="125"/>
        <v>#</v>
      </c>
      <c r="AP149" s="15" t="str">
        <f t="shared" si="126"/>
        <v/>
      </c>
      <c r="AQ149" s="9" t="str">
        <f>_xlfn.XLOOKUP(D149,Sheet2!$E$3:$E$101,Sheet2!$F$3:$F$101,"******************")</f>
        <v>******************</v>
      </c>
      <c r="AR149" s="33" t="str">
        <f t="shared" si="111"/>
        <v>DOAS 1,**</v>
      </c>
      <c r="AS149" s="9" t="str">
        <f t="shared" si="112"/>
        <v>DOAS</v>
      </c>
      <c r="AT149" s="4">
        <f t="shared" si="127"/>
        <v>1</v>
      </c>
      <c r="AU149" s="6">
        <f t="shared" si="128"/>
        <v>1</v>
      </c>
      <c r="AV149" s="4" t="str">
        <f t="shared" si="129"/>
        <v>S</v>
      </c>
      <c r="AW149" s="4">
        <f t="shared" si="130"/>
        <v>50</v>
      </c>
      <c r="AX149" s="4" t="str">
        <f>_xlfn.XLOOKUP(AW149,Sheet2!$Q$3:$Q$66,Sheet2!$R$3:$R$66,"**")</f>
        <v>**</v>
      </c>
      <c r="AY149" s="4">
        <f t="shared" si="131"/>
        <v>2</v>
      </c>
      <c r="AZ149" s="16" t="str">
        <f t="shared" si="132"/>
        <v>SKPBZ</v>
      </c>
    </row>
    <row r="150" spans="1:52" x14ac:dyDescent="0.35">
      <c r="B150" s="3">
        <f t="shared" si="89"/>
        <v>25</v>
      </c>
      <c r="C150" s="1">
        <f t="shared" si="90"/>
        <v>257</v>
      </c>
      <c r="D150" s="2">
        <v>5123</v>
      </c>
      <c r="E150" s="2" t="str">
        <f>_xlfn.XLOOKUP(C150,Sheet2!$N$3:$N$1000,Sheet2!$O$3:$O$1000,"")</f>
        <v/>
      </c>
      <c r="F150" s="9"/>
      <c r="G150" s="4" t="str">
        <f t="shared" si="102"/>
        <v>12</v>
      </c>
      <c r="H150" s="4">
        <f t="shared" si="103"/>
        <v>123</v>
      </c>
      <c r="I150" s="6">
        <f t="shared" si="104"/>
        <v>0</v>
      </c>
      <c r="J150" s="6">
        <f t="shared" si="105"/>
        <v>0</v>
      </c>
      <c r="K150" s="6">
        <f t="shared" si="106"/>
        <v>5</v>
      </c>
      <c r="L150" s="6">
        <f t="shared" si="107"/>
        <v>1</v>
      </c>
      <c r="M150" s="6">
        <f t="shared" si="108"/>
        <v>2</v>
      </c>
      <c r="N150" s="6">
        <f t="shared" si="109"/>
        <v>3</v>
      </c>
      <c r="O150" s="13">
        <f t="shared" si="113"/>
        <v>1</v>
      </c>
      <c r="P150" s="4">
        <f t="shared" si="114"/>
        <v>0</v>
      </c>
      <c r="Q150" s="4">
        <f t="shared" si="115"/>
        <v>1</v>
      </c>
      <c r="R150">
        <f t="shared" si="91"/>
        <v>123</v>
      </c>
      <c r="S150" s="4">
        <f t="shared" si="92"/>
        <v>2</v>
      </c>
      <c r="T150" s="15">
        <f t="shared" si="93"/>
        <v>0</v>
      </c>
      <c r="U150" s="4">
        <f t="shared" si="94"/>
        <v>0</v>
      </c>
      <c r="V150" s="4">
        <f t="shared" si="95"/>
        <v>1</v>
      </c>
      <c r="W150" s="4">
        <f t="shared" si="96"/>
        <v>2</v>
      </c>
      <c r="X150" s="6">
        <f t="shared" si="97"/>
        <v>1</v>
      </c>
      <c r="Y150" s="4">
        <f t="shared" si="98"/>
        <v>1</v>
      </c>
      <c r="Z150" s="6">
        <f t="shared" si="99"/>
        <v>0</v>
      </c>
      <c r="AA150" s="18">
        <f t="shared" si="100"/>
        <v>3</v>
      </c>
      <c r="AB150" s="9" t="str">
        <f t="shared" si="116"/>
        <v>+123,2</v>
      </c>
      <c r="AC150" s="9" t="str">
        <f>_xlfn.XLOOKUP(R150,Sheet2!$H$3:$H$258,Sheet2!$I$3:$I$258,"-----")</f>
        <v>C77</v>
      </c>
      <c r="AD150" s="9" t="str">
        <f>_xlfn.XLOOKUP(VALUE(AE150),Sheet2!$N$3:$N$1000,Sheet2!$O$3:$O$1000,"********")</f>
        <v>********</v>
      </c>
      <c r="AE150" t="str">
        <f t="shared" si="110"/>
        <v>402</v>
      </c>
      <c r="AF150" s="9" t="str">
        <f>IF(R150&lt;200,"+"&amp;TEXT(R150,"0"),"-"&amp;TEXT(_xlfn.XLOOKUP(R150,Sheet2!$K$3:$K$130,Sheet2!$L$3:$L$130,"-----"),"0"))</f>
        <v>+123</v>
      </c>
      <c r="AG150" s="9" t="str">
        <f t="shared" si="117"/>
        <v/>
      </c>
      <c r="AH150" s="9" t="str">
        <f t="shared" si="118"/>
        <v>JSR +123,2</v>
      </c>
      <c r="AI150" t="str">
        <f t="shared" si="119"/>
        <v>1,+123,2</v>
      </c>
      <c r="AJ150" s="16" t="str">
        <f t="shared" si="120"/>
        <v>+123,2</v>
      </c>
      <c r="AK150" t="str">
        <f t="shared" si="121"/>
        <v>MOVZL 0,1,SNC</v>
      </c>
      <c r="AL150" s="4" t="str">
        <f t="shared" si="122"/>
        <v>MOV</v>
      </c>
      <c r="AM150" s="4" t="str">
        <f t="shared" si="123"/>
        <v>L</v>
      </c>
      <c r="AN150" s="4" t="str">
        <f t="shared" si="124"/>
        <v>Z</v>
      </c>
      <c r="AO150" s="4" t="str">
        <f t="shared" si="125"/>
        <v/>
      </c>
      <c r="AP150" s="15" t="str">
        <f t="shared" si="126"/>
        <v>,SNC</v>
      </c>
      <c r="AQ150" s="9" t="str">
        <f>_xlfn.XLOOKUP(D150,Sheet2!$E$3:$E$101,Sheet2!$F$3:$F$101,"******************")</f>
        <v>******************</v>
      </c>
      <c r="AR150" s="33" t="str">
        <f t="shared" si="111"/>
        <v>DOAS 1,DACV</v>
      </c>
      <c r="AS150" s="9" t="str">
        <f t="shared" si="112"/>
        <v>DOAS</v>
      </c>
      <c r="AT150" s="4">
        <f t="shared" si="127"/>
        <v>1</v>
      </c>
      <c r="AU150" s="6">
        <f t="shared" si="128"/>
        <v>1</v>
      </c>
      <c r="AV150" s="4" t="str">
        <f t="shared" si="129"/>
        <v>S</v>
      </c>
      <c r="AW150" s="4">
        <f t="shared" si="130"/>
        <v>23</v>
      </c>
      <c r="AX150" s="4" t="str">
        <f>_xlfn.XLOOKUP(AW150,Sheet2!$Q$3:$Q$66,Sheet2!$R$3:$R$66,"**")</f>
        <v>DACV</v>
      </c>
      <c r="AY150" s="4">
        <f t="shared" si="131"/>
        <v>2</v>
      </c>
      <c r="AZ150" s="16" t="str">
        <f t="shared" si="132"/>
        <v>SKPBZ</v>
      </c>
    </row>
    <row r="151" spans="1:52" x14ac:dyDescent="0.35">
      <c r="B151" s="3">
        <f t="shared" si="89"/>
        <v>26</v>
      </c>
      <c r="C151" s="1">
        <f t="shared" si="90"/>
        <v>260</v>
      </c>
      <c r="D151" s="2">
        <v>5066</v>
      </c>
      <c r="E151" s="2" t="str">
        <f>_xlfn.XLOOKUP(C151,Sheet2!$N$3:$N$1000,Sheet2!$O$3:$O$1000,"")</f>
        <v/>
      </c>
      <c r="F151" s="9"/>
      <c r="G151" s="4" t="str">
        <f t="shared" si="102"/>
        <v>12</v>
      </c>
      <c r="H151" s="4">
        <f t="shared" si="103"/>
        <v>66</v>
      </c>
      <c r="I151" s="6">
        <f t="shared" si="104"/>
        <v>0</v>
      </c>
      <c r="J151" s="6">
        <f t="shared" si="105"/>
        <v>0</v>
      </c>
      <c r="K151" s="6">
        <f t="shared" si="106"/>
        <v>5</v>
      </c>
      <c r="L151" s="6">
        <f t="shared" si="107"/>
        <v>0</v>
      </c>
      <c r="M151" s="6">
        <f t="shared" si="108"/>
        <v>6</v>
      </c>
      <c r="N151" s="6">
        <f t="shared" si="109"/>
        <v>6</v>
      </c>
      <c r="O151" s="13">
        <f t="shared" si="113"/>
        <v>1</v>
      </c>
      <c r="P151" s="4">
        <f t="shared" si="114"/>
        <v>0</v>
      </c>
      <c r="Q151" s="4">
        <f t="shared" si="115"/>
        <v>1</v>
      </c>
      <c r="R151">
        <f t="shared" si="91"/>
        <v>66</v>
      </c>
      <c r="S151" s="4">
        <f t="shared" si="92"/>
        <v>2</v>
      </c>
      <c r="T151" s="15">
        <f t="shared" si="93"/>
        <v>0</v>
      </c>
      <c r="U151" s="4">
        <f t="shared" si="94"/>
        <v>0</v>
      </c>
      <c r="V151" s="4">
        <f t="shared" si="95"/>
        <v>1</v>
      </c>
      <c r="W151" s="4">
        <f t="shared" si="96"/>
        <v>2</v>
      </c>
      <c r="X151" s="6">
        <f t="shared" si="97"/>
        <v>0</v>
      </c>
      <c r="Y151" s="4">
        <f t="shared" si="98"/>
        <v>3</v>
      </c>
      <c r="Z151" s="6">
        <f t="shared" si="99"/>
        <v>0</v>
      </c>
      <c r="AA151" s="18">
        <f t="shared" si="100"/>
        <v>6</v>
      </c>
      <c r="AB151" s="9" t="str">
        <f t="shared" si="116"/>
        <v>+66,2</v>
      </c>
      <c r="AC151" s="9" t="str">
        <f>_xlfn.XLOOKUP(R151,Sheet2!$H$3:$H$258,Sheet2!$I$3:$I$258,"-----")</f>
        <v>KB8</v>
      </c>
      <c r="AD151" s="9" t="str">
        <f>_xlfn.XLOOKUP(VALUE(AE151),Sheet2!$N$3:$N$1000,Sheet2!$O$3:$O$1000,"********")</f>
        <v>********</v>
      </c>
      <c r="AE151" t="str">
        <f t="shared" si="110"/>
        <v>346</v>
      </c>
      <c r="AF151" s="9" t="str">
        <f>IF(R151&lt;200,"+"&amp;TEXT(R151,"0"),"-"&amp;TEXT(_xlfn.XLOOKUP(R151,Sheet2!$K$3:$K$130,Sheet2!$L$3:$L$130,"-----"),"0"))</f>
        <v>+66</v>
      </c>
      <c r="AG151" s="9" t="str">
        <f t="shared" si="117"/>
        <v/>
      </c>
      <c r="AH151" s="9" t="str">
        <f t="shared" si="118"/>
        <v>JSR +66,2</v>
      </c>
      <c r="AI151" t="str">
        <f t="shared" si="119"/>
        <v>1,+66,2</v>
      </c>
      <c r="AJ151" s="16" t="str">
        <f t="shared" si="120"/>
        <v>+66,2</v>
      </c>
      <c r="AK151" t="str">
        <f t="shared" si="121"/>
        <v>MOVC 0,1,SEZ</v>
      </c>
      <c r="AL151" s="4" t="str">
        <f t="shared" si="122"/>
        <v>MOV</v>
      </c>
      <c r="AM151" s="4" t="str">
        <f t="shared" si="123"/>
        <v/>
      </c>
      <c r="AN151" s="4" t="str">
        <f t="shared" si="124"/>
        <v>C</v>
      </c>
      <c r="AO151" s="4" t="str">
        <f t="shared" si="125"/>
        <v/>
      </c>
      <c r="AP151" s="15" t="str">
        <f t="shared" si="126"/>
        <v>,SEZ</v>
      </c>
      <c r="AQ151" s="9" t="str">
        <f>_xlfn.XLOOKUP(D151,Sheet2!$E$3:$E$101,Sheet2!$F$3:$F$101,"******************")</f>
        <v>******************</v>
      </c>
      <c r="AR151" s="33" t="str">
        <f t="shared" si="111"/>
        <v>DOA 1,**</v>
      </c>
      <c r="AS151" s="9" t="str">
        <f t="shared" si="112"/>
        <v>DOA</v>
      </c>
      <c r="AT151" s="4">
        <f t="shared" si="127"/>
        <v>1</v>
      </c>
      <c r="AU151" s="6">
        <f t="shared" si="128"/>
        <v>0</v>
      </c>
      <c r="AV151" s="4" t="str">
        <f t="shared" si="129"/>
        <v/>
      </c>
      <c r="AW151" s="4">
        <f t="shared" si="130"/>
        <v>66</v>
      </c>
      <c r="AX151" s="4" t="str">
        <f>_xlfn.XLOOKUP(AW151,Sheet2!$Q$3:$Q$66,Sheet2!$R$3:$R$66,"**")</f>
        <v>**</v>
      </c>
      <c r="AY151" s="4">
        <f t="shared" si="131"/>
        <v>2</v>
      </c>
      <c r="AZ151" s="16" t="str">
        <f t="shared" si="132"/>
        <v>SKPBN</v>
      </c>
    </row>
    <row r="152" spans="1:52" x14ac:dyDescent="0.35">
      <c r="B152" s="3">
        <f t="shared" si="89"/>
        <v>27</v>
      </c>
      <c r="C152" s="1">
        <f t="shared" si="90"/>
        <v>261</v>
      </c>
      <c r="D152" s="2">
        <v>5166</v>
      </c>
      <c r="E152" s="2" t="str">
        <f>_xlfn.XLOOKUP(C152,Sheet2!$N$3:$N$1000,Sheet2!$O$3:$O$1000,"")</f>
        <v/>
      </c>
      <c r="F152" s="9"/>
      <c r="G152" s="4" t="str">
        <f t="shared" si="102"/>
        <v>12</v>
      </c>
      <c r="H152" s="4">
        <f t="shared" si="103"/>
        <v>166</v>
      </c>
      <c r="I152" s="6">
        <f t="shared" si="104"/>
        <v>0</v>
      </c>
      <c r="J152" s="6">
        <f t="shared" si="105"/>
        <v>0</v>
      </c>
      <c r="K152" s="6">
        <f t="shared" si="106"/>
        <v>5</v>
      </c>
      <c r="L152" s="6">
        <f t="shared" si="107"/>
        <v>1</v>
      </c>
      <c r="M152" s="6">
        <f t="shared" si="108"/>
        <v>6</v>
      </c>
      <c r="N152" s="6">
        <f t="shared" si="109"/>
        <v>6</v>
      </c>
      <c r="O152" s="13">
        <f t="shared" si="113"/>
        <v>1</v>
      </c>
      <c r="P152" s="4">
        <f t="shared" si="114"/>
        <v>0</v>
      </c>
      <c r="Q152" s="4">
        <f t="shared" si="115"/>
        <v>1</v>
      </c>
      <c r="R152">
        <f t="shared" si="91"/>
        <v>166</v>
      </c>
      <c r="S152" s="4">
        <f t="shared" si="92"/>
        <v>2</v>
      </c>
      <c r="T152" s="15">
        <f t="shared" si="93"/>
        <v>0</v>
      </c>
      <c r="U152" s="4">
        <f t="shared" si="94"/>
        <v>0</v>
      </c>
      <c r="V152" s="4">
        <f t="shared" si="95"/>
        <v>1</v>
      </c>
      <c r="W152" s="4">
        <f t="shared" si="96"/>
        <v>2</v>
      </c>
      <c r="X152" s="6">
        <f t="shared" si="97"/>
        <v>1</v>
      </c>
      <c r="Y152" s="4">
        <f t="shared" si="98"/>
        <v>3</v>
      </c>
      <c r="Z152" s="6">
        <f t="shared" si="99"/>
        <v>0</v>
      </c>
      <c r="AA152" s="18">
        <f t="shared" si="100"/>
        <v>6</v>
      </c>
      <c r="AB152" s="9" t="str">
        <f t="shared" si="116"/>
        <v>+166,2</v>
      </c>
      <c r="AC152" s="9" t="str">
        <f>_xlfn.XLOOKUP(R152,Sheet2!$H$3:$H$258,Sheet2!$I$3:$I$258,"-----")</f>
        <v>C4</v>
      </c>
      <c r="AD152" s="9" t="str">
        <f>_xlfn.XLOOKUP(VALUE(AE152),Sheet2!$N$3:$N$1000,Sheet2!$O$3:$O$1000,"********")</f>
        <v>********</v>
      </c>
      <c r="AE152" t="str">
        <f t="shared" si="110"/>
        <v>447</v>
      </c>
      <c r="AF152" s="9" t="str">
        <f>IF(R152&lt;200,"+"&amp;TEXT(R152,"0"),"-"&amp;TEXT(_xlfn.XLOOKUP(R152,Sheet2!$K$3:$K$130,Sheet2!$L$3:$L$130,"-----"),"0"))</f>
        <v>+166</v>
      </c>
      <c r="AG152" s="9" t="str">
        <f t="shared" si="117"/>
        <v/>
      </c>
      <c r="AH152" s="9" t="str">
        <f t="shared" si="118"/>
        <v>JSR +166,2</v>
      </c>
      <c r="AI152" t="str">
        <f t="shared" si="119"/>
        <v>1,+166,2</v>
      </c>
      <c r="AJ152" s="16" t="str">
        <f t="shared" si="120"/>
        <v>+166,2</v>
      </c>
      <c r="AK152" t="str">
        <f t="shared" si="121"/>
        <v>MOVCL 0,1,SEZ</v>
      </c>
      <c r="AL152" s="4" t="str">
        <f t="shared" si="122"/>
        <v>MOV</v>
      </c>
      <c r="AM152" s="4" t="str">
        <f t="shared" si="123"/>
        <v>L</v>
      </c>
      <c r="AN152" s="4" t="str">
        <f t="shared" si="124"/>
        <v>C</v>
      </c>
      <c r="AO152" s="4" t="str">
        <f t="shared" si="125"/>
        <v/>
      </c>
      <c r="AP152" s="15" t="str">
        <f t="shared" si="126"/>
        <v>,SEZ</v>
      </c>
      <c r="AQ152" s="9" t="str">
        <f>_xlfn.XLOOKUP(D152,Sheet2!$E$3:$E$101,Sheet2!$F$3:$F$101,"******************")</f>
        <v>******************</v>
      </c>
      <c r="AR152" s="33" t="str">
        <f t="shared" si="111"/>
        <v>DOAS 1,**</v>
      </c>
      <c r="AS152" s="9" t="str">
        <f t="shared" si="112"/>
        <v>DOAS</v>
      </c>
      <c r="AT152" s="4">
        <f t="shared" si="127"/>
        <v>1</v>
      </c>
      <c r="AU152" s="6">
        <f t="shared" si="128"/>
        <v>1</v>
      </c>
      <c r="AV152" s="4" t="str">
        <f t="shared" si="129"/>
        <v>S</v>
      </c>
      <c r="AW152" s="4">
        <f t="shared" si="130"/>
        <v>66</v>
      </c>
      <c r="AX152" s="4" t="str">
        <f>_xlfn.XLOOKUP(AW152,Sheet2!$Q$3:$Q$66,Sheet2!$R$3:$R$66,"**")</f>
        <v>**</v>
      </c>
      <c r="AY152" s="4">
        <f t="shared" si="131"/>
        <v>2</v>
      </c>
      <c r="AZ152" s="16" t="str">
        <f t="shared" si="132"/>
        <v>SKPBZ</v>
      </c>
    </row>
    <row r="153" spans="1:52" x14ac:dyDescent="0.35">
      <c r="B153" s="3">
        <f t="shared" si="89"/>
        <v>28</v>
      </c>
      <c r="C153" s="1">
        <f t="shared" si="90"/>
        <v>262</v>
      </c>
      <c r="D153" s="2">
        <v>5656</v>
      </c>
      <c r="E153" s="2" t="str">
        <f>_xlfn.XLOOKUP(C153,Sheet2!$N$3:$N$1000,Sheet2!$O$3:$O$1000,"")</f>
        <v/>
      </c>
      <c r="F153" s="9"/>
      <c r="G153" s="4" t="str">
        <f t="shared" si="102"/>
        <v>13</v>
      </c>
      <c r="H153" s="4">
        <f t="shared" si="103"/>
        <v>256</v>
      </c>
      <c r="I153" s="6">
        <f t="shared" si="104"/>
        <v>0</v>
      </c>
      <c r="J153" s="6">
        <f t="shared" si="105"/>
        <v>0</v>
      </c>
      <c r="K153" s="6">
        <f t="shared" si="106"/>
        <v>5</v>
      </c>
      <c r="L153" s="6">
        <f t="shared" si="107"/>
        <v>6</v>
      </c>
      <c r="M153" s="6">
        <f t="shared" si="108"/>
        <v>5</v>
      </c>
      <c r="N153" s="6">
        <f t="shared" si="109"/>
        <v>6</v>
      </c>
      <c r="O153" s="13">
        <f t="shared" si="113"/>
        <v>1</v>
      </c>
      <c r="P153" s="4">
        <f t="shared" si="114"/>
        <v>0</v>
      </c>
      <c r="Q153" s="4">
        <f t="shared" si="115"/>
        <v>1</v>
      </c>
      <c r="R153">
        <f t="shared" si="91"/>
        <v>256</v>
      </c>
      <c r="S153" s="4">
        <f t="shared" si="92"/>
        <v>3</v>
      </c>
      <c r="T153" s="15">
        <f t="shared" si="93"/>
        <v>0</v>
      </c>
      <c r="U153" s="4">
        <f t="shared" si="94"/>
        <v>0</v>
      </c>
      <c r="V153" s="4">
        <f t="shared" si="95"/>
        <v>1</v>
      </c>
      <c r="W153" s="4">
        <f t="shared" si="96"/>
        <v>3</v>
      </c>
      <c r="X153" s="6">
        <f t="shared" si="97"/>
        <v>2</v>
      </c>
      <c r="Y153" s="4">
        <f t="shared" si="98"/>
        <v>2</v>
      </c>
      <c r="Z153" s="6">
        <f t="shared" si="99"/>
        <v>1</v>
      </c>
      <c r="AA153" s="18">
        <f t="shared" si="100"/>
        <v>6</v>
      </c>
      <c r="AB153" s="9" t="str">
        <f t="shared" si="116"/>
        <v>-122,3</v>
      </c>
      <c r="AC153" s="9" t="str">
        <f>_xlfn.XLOOKUP(R153,Sheet2!$H$3:$H$258,Sheet2!$I$3:$I$258,"-----")</f>
        <v>IREAD</v>
      </c>
      <c r="AD153" s="9" t="str">
        <f>_xlfn.XLOOKUP(VALUE(AE153),Sheet2!$N$3:$N$1000,Sheet2!$O$3:$O$1000,"********")</f>
        <v>********</v>
      </c>
      <c r="AE153" t="str">
        <f t="shared" si="110"/>
        <v>140</v>
      </c>
      <c r="AF153" s="9" t="str">
        <f>IF(R153&lt;200,"+"&amp;TEXT(R153,"0"),"-"&amp;TEXT(_xlfn.XLOOKUP(R153,Sheet2!$K$3:$K$130,Sheet2!$L$3:$L$130,"-----"),"0"))</f>
        <v>-122</v>
      </c>
      <c r="AG153" s="9" t="str">
        <f t="shared" si="117"/>
        <v/>
      </c>
      <c r="AH153" s="9" t="str">
        <f t="shared" si="118"/>
        <v>JSR -122,3</v>
      </c>
      <c r="AI153" t="str">
        <f t="shared" si="119"/>
        <v>1,-122,3</v>
      </c>
      <c r="AJ153" s="16" t="str">
        <f t="shared" si="120"/>
        <v>-122,3</v>
      </c>
      <c r="AK153" t="str">
        <f t="shared" si="121"/>
        <v>INCOR# 0,1,SEZ</v>
      </c>
      <c r="AL153" s="4" t="str">
        <f t="shared" si="122"/>
        <v>INC</v>
      </c>
      <c r="AM153" s="4" t="str">
        <f t="shared" si="123"/>
        <v>R</v>
      </c>
      <c r="AN153" s="4" t="str">
        <f t="shared" si="124"/>
        <v>O</v>
      </c>
      <c r="AO153" s="4" t="str">
        <f t="shared" si="125"/>
        <v>#</v>
      </c>
      <c r="AP153" s="15" t="str">
        <f t="shared" si="126"/>
        <v>,SEZ</v>
      </c>
      <c r="AQ153" s="9" t="str">
        <f>_xlfn.XLOOKUP(D153,Sheet2!$E$3:$E$101,Sheet2!$F$3:$F$101,"******************")</f>
        <v>******************</v>
      </c>
      <c r="AR153" s="33" t="str">
        <f t="shared" si="111"/>
        <v>DIBC 1,**</v>
      </c>
      <c r="AS153" s="9" t="str">
        <f t="shared" si="112"/>
        <v>DIBC</v>
      </c>
      <c r="AT153" s="4">
        <f t="shared" si="127"/>
        <v>1</v>
      </c>
      <c r="AU153" s="6">
        <f t="shared" si="128"/>
        <v>2</v>
      </c>
      <c r="AV153" s="4" t="str">
        <f t="shared" si="129"/>
        <v>C</v>
      </c>
      <c r="AW153" s="4">
        <f t="shared" si="130"/>
        <v>56</v>
      </c>
      <c r="AX153" s="4" t="str">
        <f>_xlfn.XLOOKUP(AW153,Sheet2!$Q$3:$Q$66,Sheet2!$R$3:$R$66,"**")</f>
        <v>**</v>
      </c>
      <c r="AY153" s="4">
        <f t="shared" si="131"/>
        <v>3</v>
      </c>
      <c r="AZ153" s="16" t="str">
        <f t="shared" si="132"/>
        <v>SKPDN</v>
      </c>
    </row>
    <row r="154" spans="1:52" x14ac:dyDescent="0.35">
      <c r="A154" s="5" t="s">
        <v>9</v>
      </c>
      <c r="B154" s="3">
        <v>3</v>
      </c>
      <c r="C154" s="1">
        <v>500</v>
      </c>
      <c r="D154" s="2">
        <v>401</v>
      </c>
      <c r="E154" s="2" t="str">
        <f>_xlfn.XLOOKUP(C154,Sheet2!$N$3:$N$1000,Sheet2!$O$3:$O$1000,"")</f>
        <v>START</v>
      </c>
      <c r="F154" s="9" t="str">
        <f t="shared" ref="F154:F217" si="133">IF(AQ154="******************",IF(P154=0,AH154,IF(P154=3,AR154,IF(P154=1,"LDA "&amp;AI154,IF(P154=2,"STA "&amp;AI154,IF(P154=3,AQ154,AK154))))),AQ154)</f>
        <v>JMP +1</v>
      </c>
      <c r="G154" s="4" t="str">
        <f t="shared" si="102"/>
        <v>1</v>
      </c>
      <c r="H154" s="4">
        <f t="shared" si="103"/>
        <v>1</v>
      </c>
      <c r="I154" s="6">
        <f t="shared" si="104"/>
        <v>0</v>
      </c>
      <c r="J154" s="6">
        <f t="shared" si="105"/>
        <v>0</v>
      </c>
      <c r="K154" s="6">
        <f t="shared" si="106"/>
        <v>0</v>
      </c>
      <c r="L154" s="6">
        <f t="shared" si="107"/>
        <v>4</v>
      </c>
      <c r="M154" s="6">
        <f t="shared" si="108"/>
        <v>0</v>
      </c>
      <c r="N154" s="6">
        <f t="shared" si="109"/>
        <v>1</v>
      </c>
      <c r="O154" s="13">
        <f t="shared" si="113"/>
        <v>0</v>
      </c>
      <c r="P154" s="4">
        <f t="shared" si="114"/>
        <v>0</v>
      </c>
      <c r="Q154" s="4">
        <f t="shared" si="115"/>
        <v>0</v>
      </c>
      <c r="R154">
        <f t="shared" si="91"/>
        <v>1</v>
      </c>
      <c r="S154" s="4">
        <f t="shared" si="92"/>
        <v>1</v>
      </c>
      <c r="T154" s="15">
        <f t="shared" si="93"/>
        <v>0</v>
      </c>
      <c r="U154" s="4">
        <f t="shared" si="94"/>
        <v>0</v>
      </c>
      <c r="V154" s="4">
        <f t="shared" si="95"/>
        <v>0</v>
      </c>
      <c r="W154" s="4">
        <f t="shared" si="96"/>
        <v>1</v>
      </c>
      <c r="X154" s="6">
        <f t="shared" si="97"/>
        <v>0</v>
      </c>
      <c r="Y154" s="4">
        <f t="shared" si="98"/>
        <v>0</v>
      </c>
      <c r="Z154" s="6">
        <f t="shared" si="99"/>
        <v>0</v>
      </c>
      <c r="AA154" s="18">
        <f t="shared" si="100"/>
        <v>1</v>
      </c>
      <c r="AB154" s="9" t="str">
        <f t="shared" si="116"/>
        <v>+1</v>
      </c>
      <c r="AC154" s="9" t="str">
        <f>_xlfn.XLOOKUP(R154,Sheet2!$H$3:$H$258,Sheet2!$I$3:$I$258,"-----")</f>
        <v>1</v>
      </c>
      <c r="AD154" s="9" t="str">
        <f>_xlfn.XLOOKUP(VALUE(AE154),Sheet2!$N$3:$N$1000,Sheet2!$O$3:$O$1000,"********")</f>
        <v>********</v>
      </c>
      <c r="AE154" t="str">
        <f t="shared" si="110"/>
        <v>501</v>
      </c>
      <c r="AF154" s="9" t="str">
        <f>IF(R154&lt;200,"+"&amp;TEXT(R154,"0"),"-"&amp;TEXT(_xlfn.XLOOKUP(R154,Sheet2!$K$3:$K$130,Sheet2!$L$3:$L$130,"-----"),"0"))</f>
        <v>+1</v>
      </c>
      <c r="AG154" s="9" t="str">
        <f t="shared" si="117"/>
        <v/>
      </c>
      <c r="AH154" s="9" t="str">
        <f t="shared" si="118"/>
        <v>JMP +1</v>
      </c>
      <c r="AI154" t="str">
        <f t="shared" si="119"/>
        <v>0,+1</v>
      </c>
      <c r="AJ154" s="16" t="str">
        <f t="shared" si="120"/>
        <v>+1</v>
      </c>
      <c r="AK154" t="str">
        <f t="shared" si="121"/>
        <v>NEG 0,0,SKP</v>
      </c>
      <c r="AL154" s="4" t="str">
        <f t="shared" si="122"/>
        <v>NEG</v>
      </c>
      <c r="AM154" s="4" t="str">
        <f t="shared" si="123"/>
        <v/>
      </c>
      <c r="AN154" s="4" t="str">
        <f t="shared" si="124"/>
        <v/>
      </c>
      <c r="AO154" s="4" t="str">
        <f t="shared" si="125"/>
        <v/>
      </c>
      <c r="AP154" s="15" t="str">
        <f t="shared" si="126"/>
        <v>,SKP</v>
      </c>
      <c r="AQ154" s="9" t="str">
        <f>_xlfn.XLOOKUP(D154,Sheet2!$E$3:$E$101,Sheet2!$F$3:$F$101,"******************")</f>
        <v>******************</v>
      </c>
      <c r="AR154" s="33" t="str">
        <f t="shared" si="111"/>
        <v>DIA 0,MDV</v>
      </c>
      <c r="AS154" s="9" t="str">
        <f t="shared" si="112"/>
        <v>DIA</v>
      </c>
      <c r="AT154" s="4">
        <f t="shared" si="127"/>
        <v>0</v>
      </c>
      <c r="AU154" s="6">
        <f t="shared" si="128"/>
        <v>0</v>
      </c>
      <c r="AV154" s="4" t="str">
        <f t="shared" si="129"/>
        <v/>
      </c>
      <c r="AW154" s="4">
        <f t="shared" si="130"/>
        <v>1</v>
      </c>
      <c r="AX154" s="4" t="str">
        <f>_xlfn.XLOOKUP(AW154,Sheet2!$Q$3:$Q$66,Sheet2!$R$3:$R$66,"**")</f>
        <v>MDV</v>
      </c>
      <c r="AY154" s="4">
        <f t="shared" si="131"/>
        <v>1</v>
      </c>
      <c r="AZ154" s="16" t="str">
        <f t="shared" si="132"/>
        <v>SKPBN</v>
      </c>
    </row>
    <row r="155" spans="1:52" x14ac:dyDescent="0.35">
      <c r="B155" s="3">
        <f t="shared" si="89"/>
        <v>4</v>
      </c>
      <c r="C155" s="1">
        <f t="shared" si="90"/>
        <v>501</v>
      </c>
      <c r="D155" s="2">
        <v>24046</v>
      </c>
      <c r="E155" s="2" t="str">
        <f>_xlfn.XLOOKUP(C155,Sheet2!$N$3:$N$1000,Sheet2!$O$3:$O$1000,"")</f>
        <v/>
      </c>
      <c r="F155" s="9" t="str">
        <f t="shared" si="133"/>
        <v>LDA 1,EGGS</v>
      </c>
      <c r="G155" s="4" t="str">
        <f t="shared" si="102"/>
        <v>50</v>
      </c>
      <c r="H155" s="4">
        <f t="shared" si="103"/>
        <v>46</v>
      </c>
      <c r="I155" s="6">
        <f t="shared" si="104"/>
        <v>0</v>
      </c>
      <c r="J155" s="6">
        <f t="shared" si="105"/>
        <v>2</v>
      </c>
      <c r="K155" s="6">
        <f t="shared" si="106"/>
        <v>4</v>
      </c>
      <c r="L155" s="6">
        <f t="shared" si="107"/>
        <v>0</v>
      </c>
      <c r="M155" s="6">
        <f t="shared" si="108"/>
        <v>4</v>
      </c>
      <c r="N155" s="6">
        <f t="shared" si="109"/>
        <v>6</v>
      </c>
      <c r="O155" s="13">
        <f t="shared" si="113"/>
        <v>5</v>
      </c>
      <c r="P155" s="4">
        <f t="shared" si="114"/>
        <v>1</v>
      </c>
      <c r="Q155" s="4">
        <f t="shared" si="115"/>
        <v>1</v>
      </c>
      <c r="R155">
        <f t="shared" si="91"/>
        <v>46</v>
      </c>
      <c r="S155" s="4">
        <f t="shared" si="92"/>
        <v>0</v>
      </c>
      <c r="T155" s="15">
        <f t="shared" si="93"/>
        <v>0</v>
      </c>
      <c r="U155" s="4">
        <f t="shared" si="94"/>
        <v>1</v>
      </c>
      <c r="V155" s="4">
        <f t="shared" si="95"/>
        <v>1</v>
      </c>
      <c r="W155" s="4">
        <f t="shared" si="96"/>
        <v>0</v>
      </c>
      <c r="X155" s="6">
        <f t="shared" si="97"/>
        <v>0</v>
      </c>
      <c r="Y155" s="4">
        <f t="shared" si="98"/>
        <v>2</v>
      </c>
      <c r="Z155" s="6">
        <f t="shared" si="99"/>
        <v>0</v>
      </c>
      <c r="AA155" s="18">
        <f t="shared" si="100"/>
        <v>6</v>
      </c>
      <c r="AB155" s="9" t="str">
        <f t="shared" si="116"/>
        <v>EGGS</v>
      </c>
      <c r="AC155" s="9" t="str">
        <f>_xlfn.XLOOKUP(R155,Sheet2!$H$3:$H$258,Sheet2!$I$3:$I$258,"-----")</f>
        <v>EGGS</v>
      </c>
      <c r="AD155" s="9" t="str">
        <f>_xlfn.XLOOKUP(VALUE(AE155),Sheet2!$N$3:$N$1000,Sheet2!$O$3:$O$1000,"********")</f>
        <v>********</v>
      </c>
      <c r="AE155" t="str">
        <f t="shared" si="110"/>
        <v>547</v>
      </c>
      <c r="AF155" s="9" t="str">
        <f>IF(R155&lt;200,"+"&amp;TEXT(R155,"0"),"-"&amp;TEXT(_xlfn.XLOOKUP(R155,Sheet2!$K$3:$K$130,Sheet2!$L$3:$L$130,"-----"),"0"))</f>
        <v>+46</v>
      </c>
      <c r="AG155" s="9" t="str">
        <f t="shared" si="117"/>
        <v/>
      </c>
      <c r="AH155" s="9" t="str">
        <f t="shared" si="118"/>
        <v>JSR EGGS</v>
      </c>
      <c r="AI155" t="str">
        <f t="shared" si="119"/>
        <v>1,EGGS</v>
      </c>
      <c r="AJ155" s="16" t="str">
        <f t="shared" si="120"/>
        <v>EGGS</v>
      </c>
      <c r="AK155" t="str">
        <f t="shared" si="121"/>
        <v>COMO 1,1,SEZ</v>
      </c>
      <c r="AL155" s="4" t="str">
        <f t="shared" si="122"/>
        <v>COM</v>
      </c>
      <c r="AM155" s="4" t="str">
        <f t="shared" si="123"/>
        <v/>
      </c>
      <c r="AN155" s="4" t="str">
        <f t="shared" si="124"/>
        <v>O</v>
      </c>
      <c r="AO155" s="4" t="str">
        <f t="shared" si="125"/>
        <v/>
      </c>
      <c r="AP155" s="15" t="str">
        <f t="shared" si="126"/>
        <v>,SEZ</v>
      </c>
      <c r="AQ155" s="9" t="str">
        <f>_xlfn.XLOOKUP(D155,Sheet2!$E$3:$E$101,Sheet2!$F$3:$F$101,"******************")</f>
        <v>******************</v>
      </c>
      <c r="AR155" s="33" t="str">
        <f t="shared" si="111"/>
        <v>NIO **</v>
      </c>
      <c r="AS155" s="9" t="str">
        <f t="shared" si="112"/>
        <v>DOC</v>
      </c>
      <c r="AT155" s="4">
        <f t="shared" si="127"/>
        <v>1</v>
      </c>
      <c r="AU155" s="6">
        <f t="shared" si="128"/>
        <v>0</v>
      </c>
      <c r="AV155" s="4" t="str">
        <f t="shared" si="129"/>
        <v/>
      </c>
      <c r="AW155" s="4">
        <f t="shared" si="130"/>
        <v>46</v>
      </c>
      <c r="AX155" s="4" t="str">
        <f>_xlfn.XLOOKUP(AW155,Sheet2!$Q$3:$Q$66,Sheet2!$R$3:$R$66,"**")</f>
        <v>**</v>
      </c>
      <c r="AY155" s="4">
        <f t="shared" si="131"/>
        <v>0</v>
      </c>
      <c r="AZ155" s="16" t="str">
        <f t="shared" si="132"/>
        <v>SKPBN</v>
      </c>
    </row>
    <row r="156" spans="1:52" x14ac:dyDescent="0.35">
      <c r="B156" s="3">
        <f t="shared" si="89"/>
        <v>5</v>
      </c>
      <c r="C156" s="1">
        <f t="shared" si="90"/>
        <v>502</v>
      </c>
      <c r="D156" s="2">
        <v>125004</v>
      </c>
      <c r="E156" s="2" t="str">
        <f>_xlfn.XLOOKUP(C156,Sheet2!$N$3:$N$1000,Sheet2!$O$3:$O$1000,"")</f>
        <v/>
      </c>
      <c r="F156" s="9" t="str">
        <f t="shared" si="133"/>
        <v>MOV 1,1,SZR</v>
      </c>
      <c r="G156" s="4" t="str">
        <f t="shared" si="102"/>
        <v>252</v>
      </c>
      <c r="H156" s="4">
        <f t="shared" si="103"/>
        <v>4</v>
      </c>
      <c r="I156" s="6">
        <f t="shared" si="104"/>
        <v>1</v>
      </c>
      <c r="J156" s="6">
        <f t="shared" si="105"/>
        <v>2</v>
      </c>
      <c r="K156" s="6">
        <f t="shared" si="106"/>
        <v>5</v>
      </c>
      <c r="L156" s="6">
        <f t="shared" si="107"/>
        <v>0</v>
      </c>
      <c r="M156" s="6">
        <f t="shared" si="108"/>
        <v>0</v>
      </c>
      <c r="N156" s="6">
        <f t="shared" si="109"/>
        <v>4</v>
      </c>
      <c r="O156" s="13">
        <f t="shared" si="113"/>
        <v>21</v>
      </c>
      <c r="P156" s="4">
        <f t="shared" si="114"/>
        <v>5</v>
      </c>
      <c r="Q156" s="4">
        <f t="shared" si="115"/>
        <v>1</v>
      </c>
      <c r="R156">
        <f t="shared" si="91"/>
        <v>4</v>
      </c>
      <c r="S156" s="4">
        <f t="shared" si="92"/>
        <v>2</v>
      </c>
      <c r="T156" s="15">
        <f t="shared" si="93"/>
        <v>0</v>
      </c>
      <c r="U156" s="4">
        <f t="shared" si="94"/>
        <v>1</v>
      </c>
      <c r="V156" s="4">
        <f t="shared" si="95"/>
        <v>1</v>
      </c>
      <c r="W156" s="4">
        <f t="shared" si="96"/>
        <v>2</v>
      </c>
      <c r="X156" s="6">
        <f t="shared" si="97"/>
        <v>0</v>
      </c>
      <c r="Y156" s="4">
        <f t="shared" si="98"/>
        <v>0</v>
      </c>
      <c r="Z156" s="6">
        <f t="shared" si="99"/>
        <v>0</v>
      </c>
      <c r="AA156" s="18">
        <f t="shared" si="100"/>
        <v>4</v>
      </c>
      <c r="AB156" s="9" t="str">
        <f t="shared" si="116"/>
        <v>+4,2</v>
      </c>
      <c r="AC156" s="9" t="str">
        <f>_xlfn.XLOOKUP(R156,Sheet2!$H$3:$H$258,Sheet2!$I$3:$I$258,"-----")</f>
        <v>*****</v>
      </c>
      <c r="AD156" s="9" t="str">
        <f>_xlfn.XLOOKUP(VALUE(AE156),Sheet2!$N$3:$N$1000,Sheet2!$O$3:$O$1000,"********")</f>
        <v>********</v>
      </c>
      <c r="AE156" t="str">
        <f t="shared" si="110"/>
        <v>506</v>
      </c>
      <c r="AF156" s="9" t="str">
        <f>IF(R156&lt;200,"+"&amp;TEXT(R156,"0"),"-"&amp;TEXT(_xlfn.XLOOKUP(R156,Sheet2!$K$3:$K$130,Sheet2!$L$3:$L$130,"-----"),"0"))</f>
        <v>+4</v>
      </c>
      <c r="AG156" s="9" t="str">
        <f t="shared" si="117"/>
        <v/>
      </c>
      <c r="AH156" s="9" t="str">
        <f t="shared" si="118"/>
        <v>JSR +4,2</v>
      </c>
      <c r="AI156" t="str">
        <f t="shared" si="119"/>
        <v>1,+4,2</v>
      </c>
      <c r="AJ156" s="16" t="str">
        <f t="shared" si="120"/>
        <v>+4,2</v>
      </c>
      <c r="AK156" t="str">
        <f t="shared" si="121"/>
        <v>MOV 1,1,SZR</v>
      </c>
      <c r="AL156" s="4" t="str">
        <f t="shared" si="122"/>
        <v>MOV</v>
      </c>
      <c r="AM156" s="4" t="str">
        <f t="shared" si="123"/>
        <v/>
      </c>
      <c r="AN156" s="4" t="str">
        <f t="shared" si="124"/>
        <v/>
      </c>
      <c r="AO156" s="4" t="str">
        <f t="shared" si="125"/>
        <v/>
      </c>
      <c r="AP156" s="15" t="str">
        <f t="shared" si="126"/>
        <v>,SZR</v>
      </c>
      <c r="AQ156" s="9" t="str">
        <f>_xlfn.XLOOKUP(D156,Sheet2!$E$3:$E$101,Sheet2!$F$3:$F$101,"******************")</f>
        <v>******************</v>
      </c>
      <c r="AR156" s="33" t="str">
        <f t="shared" si="111"/>
        <v>DOA 1,MAP2</v>
      </c>
      <c r="AS156" s="9" t="str">
        <f t="shared" si="112"/>
        <v>DOA</v>
      </c>
      <c r="AT156" s="4">
        <f t="shared" si="127"/>
        <v>1</v>
      </c>
      <c r="AU156" s="6">
        <f t="shared" si="128"/>
        <v>0</v>
      </c>
      <c r="AV156" s="4" t="str">
        <f t="shared" si="129"/>
        <v/>
      </c>
      <c r="AW156" s="4">
        <f t="shared" si="130"/>
        <v>4</v>
      </c>
      <c r="AX156" s="4" t="str">
        <f>_xlfn.XLOOKUP(AW156,Sheet2!$Q$3:$Q$66,Sheet2!$R$3:$R$66,"**")</f>
        <v>MAP2</v>
      </c>
      <c r="AY156" s="4">
        <f t="shared" si="131"/>
        <v>2</v>
      </c>
      <c r="AZ156" s="16" t="str">
        <f t="shared" si="132"/>
        <v>SKPBN</v>
      </c>
    </row>
    <row r="157" spans="1:52" x14ac:dyDescent="0.35">
      <c r="B157" s="3">
        <f t="shared" si="89"/>
        <v>6</v>
      </c>
      <c r="C157" s="1">
        <f t="shared" si="90"/>
        <v>503</v>
      </c>
      <c r="D157" s="2">
        <v>405</v>
      </c>
      <c r="E157" s="2" t="str">
        <f>_xlfn.XLOOKUP(C157,Sheet2!$N$3:$N$1000,Sheet2!$O$3:$O$1000,"")</f>
        <v/>
      </c>
      <c r="F157" s="9" t="str">
        <f t="shared" si="133"/>
        <v>JMP A.</v>
      </c>
      <c r="G157" s="4" t="str">
        <f t="shared" si="102"/>
        <v>1</v>
      </c>
      <c r="H157" s="4">
        <f t="shared" si="103"/>
        <v>5</v>
      </c>
      <c r="I157" s="6">
        <f t="shared" si="104"/>
        <v>0</v>
      </c>
      <c r="J157" s="6">
        <f t="shared" si="105"/>
        <v>0</v>
      </c>
      <c r="K157" s="6">
        <f t="shared" si="106"/>
        <v>0</v>
      </c>
      <c r="L157" s="6">
        <f t="shared" si="107"/>
        <v>4</v>
      </c>
      <c r="M157" s="6">
        <f t="shared" si="108"/>
        <v>0</v>
      </c>
      <c r="N157" s="6">
        <f t="shared" si="109"/>
        <v>5</v>
      </c>
      <c r="O157" s="13">
        <f t="shared" si="113"/>
        <v>0</v>
      </c>
      <c r="P157" s="4">
        <f t="shared" si="114"/>
        <v>0</v>
      </c>
      <c r="Q157" s="4">
        <f t="shared" si="115"/>
        <v>0</v>
      </c>
      <c r="R157">
        <f t="shared" si="91"/>
        <v>5</v>
      </c>
      <c r="S157" s="4">
        <f t="shared" si="92"/>
        <v>1</v>
      </c>
      <c r="T157" s="15">
        <f t="shared" si="93"/>
        <v>0</v>
      </c>
      <c r="U157" s="4">
        <f t="shared" si="94"/>
        <v>0</v>
      </c>
      <c r="V157" s="4">
        <f t="shared" si="95"/>
        <v>0</v>
      </c>
      <c r="W157" s="4">
        <f t="shared" si="96"/>
        <v>1</v>
      </c>
      <c r="X157" s="6">
        <f t="shared" si="97"/>
        <v>0</v>
      </c>
      <c r="Y157" s="4">
        <f t="shared" si="98"/>
        <v>0</v>
      </c>
      <c r="Z157" s="6">
        <f t="shared" si="99"/>
        <v>0</v>
      </c>
      <c r="AA157" s="18">
        <f t="shared" si="100"/>
        <v>5</v>
      </c>
      <c r="AB157" s="9" t="str">
        <f t="shared" si="116"/>
        <v>A.</v>
      </c>
      <c r="AC157" s="9" t="str">
        <f>_xlfn.XLOOKUP(R157,Sheet2!$H$3:$H$258,Sheet2!$I$3:$I$258,"-----")</f>
        <v>*****</v>
      </c>
      <c r="AD157" s="9" t="str">
        <f>_xlfn.XLOOKUP(VALUE(AE157),Sheet2!$N$3:$N$1000,Sheet2!$O$3:$O$1000,"********")</f>
        <v>A.</v>
      </c>
      <c r="AE157" t="str">
        <f t="shared" si="110"/>
        <v>510</v>
      </c>
      <c r="AF157" s="9" t="str">
        <f>IF(R157&lt;200,"+"&amp;TEXT(R157,"0"),"-"&amp;TEXT(_xlfn.XLOOKUP(R157,Sheet2!$K$3:$K$130,Sheet2!$L$3:$L$130,"-----"),"0"))</f>
        <v>+5</v>
      </c>
      <c r="AG157" s="9" t="str">
        <f t="shared" si="117"/>
        <v/>
      </c>
      <c r="AH157" s="9" t="str">
        <f t="shared" si="118"/>
        <v>JMP A.</v>
      </c>
      <c r="AI157" t="str">
        <f t="shared" si="119"/>
        <v>0,A.</v>
      </c>
      <c r="AJ157" s="16" t="str">
        <f t="shared" si="120"/>
        <v>A.</v>
      </c>
      <c r="AK157" t="str">
        <f t="shared" si="121"/>
        <v>NEG 0,0,SNR</v>
      </c>
      <c r="AL157" s="4" t="str">
        <f t="shared" si="122"/>
        <v>NEG</v>
      </c>
      <c r="AM157" s="4" t="str">
        <f t="shared" si="123"/>
        <v/>
      </c>
      <c r="AN157" s="4" t="str">
        <f t="shared" si="124"/>
        <v/>
      </c>
      <c r="AO157" s="4" t="str">
        <f t="shared" si="125"/>
        <v/>
      </c>
      <c r="AP157" s="15" t="str">
        <f t="shared" si="126"/>
        <v>,SNR</v>
      </c>
      <c r="AQ157" s="9" t="str">
        <f>_xlfn.XLOOKUP(D157,Sheet2!$E$3:$E$101,Sheet2!$F$3:$F$101,"******************")</f>
        <v>******************</v>
      </c>
      <c r="AR157" s="33" t="str">
        <f t="shared" si="111"/>
        <v>DIA 0,0</v>
      </c>
      <c r="AS157" s="9" t="str">
        <f t="shared" si="112"/>
        <v>DIA</v>
      </c>
      <c r="AT157" s="4">
        <f t="shared" si="127"/>
        <v>0</v>
      </c>
      <c r="AU157" s="6">
        <f t="shared" si="128"/>
        <v>0</v>
      </c>
      <c r="AV157" s="4" t="str">
        <f t="shared" si="129"/>
        <v/>
      </c>
      <c r="AW157" s="4">
        <f t="shared" si="130"/>
        <v>5</v>
      </c>
      <c r="AX157" s="4">
        <f>_xlfn.XLOOKUP(AW157,Sheet2!$Q$3:$Q$66,Sheet2!$R$3:$R$66,"**")</f>
        <v>0</v>
      </c>
      <c r="AY157" s="4">
        <f t="shared" si="131"/>
        <v>1</v>
      </c>
      <c r="AZ157" s="16" t="str">
        <f t="shared" si="132"/>
        <v>SKPBN</v>
      </c>
    </row>
    <row r="158" spans="1:52" x14ac:dyDescent="0.35">
      <c r="B158" s="3">
        <f t="shared" si="89"/>
        <v>7</v>
      </c>
      <c r="C158" s="1">
        <f t="shared" si="90"/>
        <v>504</v>
      </c>
      <c r="D158" s="2">
        <v>20150</v>
      </c>
      <c r="E158" s="2" t="str">
        <f>_xlfn.XLOOKUP(C158,Sheet2!$N$3:$N$1000,Sheet2!$O$3:$O$1000,"")</f>
        <v/>
      </c>
      <c r="F158" s="9" t="str">
        <f t="shared" si="133"/>
        <v>LDA 0,DTYPE</v>
      </c>
      <c r="G158" s="4" t="str">
        <f t="shared" si="102"/>
        <v>40</v>
      </c>
      <c r="H158" s="4">
        <f t="shared" si="103"/>
        <v>150</v>
      </c>
      <c r="I158" s="6">
        <f t="shared" si="104"/>
        <v>0</v>
      </c>
      <c r="J158" s="6">
        <f t="shared" si="105"/>
        <v>2</v>
      </c>
      <c r="K158" s="6">
        <f t="shared" si="106"/>
        <v>0</v>
      </c>
      <c r="L158" s="6">
        <f t="shared" si="107"/>
        <v>1</v>
      </c>
      <c r="M158" s="6">
        <f t="shared" si="108"/>
        <v>5</v>
      </c>
      <c r="N158" s="6">
        <f t="shared" si="109"/>
        <v>0</v>
      </c>
      <c r="O158" s="13">
        <f t="shared" si="113"/>
        <v>4</v>
      </c>
      <c r="P158" s="4">
        <f t="shared" si="114"/>
        <v>1</v>
      </c>
      <c r="Q158" s="4">
        <f t="shared" si="115"/>
        <v>0</v>
      </c>
      <c r="R158">
        <f t="shared" si="91"/>
        <v>150</v>
      </c>
      <c r="S158" s="4">
        <f t="shared" si="92"/>
        <v>0</v>
      </c>
      <c r="T158" s="15">
        <f t="shared" si="93"/>
        <v>0</v>
      </c>
      <c r="U158" s="4">
        <f t="shared" si="94"/>
        <v>1</v>
      </c>
      <c r="V158" s="4">
        <f t="shared" si="95"/>
        <v>0</v>
      </c>
      <c r="W158" s="4">
        <f t="shared" si="96"/>
        <v>0</v>
      </c>
      <c r="X158" s="6">
        <f t="shared" si="97"/>
        <v>1</v>
      </c>
      <c r="Y158" s="4">
        <f t="shared" si="98"/>
        <v>2</v>
      </c>
      <c r="Z158" s="6">
        <f t="shared" si="99"/>
        <v>1</v>
      </c>
      <c r="AA158" s="18">
        <f t="shared" si="100"/>
        <v>0</v>
      </c>
      <c r="AB158" s="9" t="str">
        <f t="shared" si="116"/>
        <v>DTYPE</v>
      </c>
      <c r="AC158" s="9" t="str">
        <f>_xlfn.XLOOKUP(R158,Sheet2!$H$3:$H$258,Sheet2!$I$3:$I$258,"-----")</f>
        <v>DTYPE</v>
      </c>
      <c r="AD158" s="9" t="str">
        <f>_xlfn.XLOOKUP(VALUE(AE158),Sheet2!$N$3:$N$1000,Sheet2!$O$3:$O$1000,"********")</f>
        <v>********</v>
      </c>
      <c r="AE158" t="str">
        <f t="shared" si="110"/>
        <v>654</v>
      </c>
      <c r="AF158" s="9" t="str">
        <f>IF(R158&lt;200,"+"&amp;TEXT(R158,"0"),"-"&amp;TEXT(_xlfn.XLOOKUP(R158,Sheet2!$K$3:$K$130,Sheet2!$L$3:$L$130,"-----"),"0"))</f>
        <v>+150</v>
      </c>
      <c r="AG158" s="9" t="str">
        <f t="shared" si="117"/>
        <v/>
      </c>
      <c r="AH158" s="9" t="str">
        <f t="shared" si="118"/>
        <v>JMP DTYPE</v>
      </c>
      <c r="AI158" t="str">
        <f t="shared" si="119"/>
        <v>0,DTYPE</v>
      </c>
      <c r="AJ158" s="16" t="str">
        <f t="shared" si="120"/>
        <v>DTYPE</v>
      </c>
      <c r="AK158" t="str">
        <f t="shared" si="121"/>
        <v>COMOL# 1,0</v>
      </c>
      <c r="AL158" s="4" t="str">
        <f t="shared" si="122"/>
        <v>COM</v>
      </c>
      <c r="AM158" s="4" t="str">
        <f t="shared" si="123"/>
        <v>L</v>
      </c>
      <c r="AN158" s="4" t="str">
        <f t="shared" si="124"/>
        <v>O</v>
      </c>
      <c r="AO158" s="4" t="str">
        <f t="shared" si="125"/>
        <v>#</v>
      </c>
      <c r="AP158" s="15" t="str">
        <f t="shared" si="126"/>
        <v/>
      </c>
      <c r="AQ158" s="9" t="str">
        <f>_xlfn.XLOOKUP(D158,Sheet2!$E$3:$E$101,Sheet2!$F$3:$F$101,"******************")</f>
        <v>******************</v>
      </c>
      <c r="AR158" s="33" t="str">
        <f t="shared" si="111"/>
        <v>NIOS **</v>
      </c>
      <c r="AS158" s="9" t="str">
        <f t="shared" si="112"/>
        <v>DOCS</v>
      </c>
      <c r="AT158" s="4">
        <f t="shared" si="127"/>
        <v>0</v>
      </c>
      <c r="AU158" s="6">
        <f t="shared" si="128"/>
        <v>1</v>
      </c>
      <c r="AV158" s="4" t="str">
        <f t="shared" si="129"/>
        <v>S</v>
      </c>
      <c r="AW158" s="4">
        <f t="shared" si="130"/>
        <v>50</v>
      </c>
      <c r="AX158" s="4" t="str">
        <f>_xlfn.XLOOKUP(AW158,Sheet2!$Q$3:$Q$66,Sheet2!$R$3:$R$66,"**")</f>
        <v>**</v>
      </c>
      <c r="AY158" s="4">
        <f t="shared" si="131"/>
        <v>0</v>
      </c>
      <c r="AZ158" s="16" t="str">
        <f t="shared" si="132"/>
        <v>SKPBZ</v>
      </c>
    </row>
    <row r="159" spans="1:52" x14ac:dyDescent="0.35">
      <c r="B159" s="3">
        <f t="shared" si="89"/>
        <v>8</v>
      </c>
      <c r="C159" s="1">
        <f t="shared" si="90"/>
        <v>505</v>
      </c>
      <c r="D159" s="2">
        <v>101005</v>
      </c>
      <c r="E159" s="2" t="str">
        <f>_xlfn.XLOOKUP(C159,Sheet2!$N$3:$N$1000,Sheet2!$O$3:$O$1000,"")</f>
        <v/>
      </c>
      <c r="F159" s="9" t="str">
        <f t="shared" si="133"/>
        <v>MOV 0,0,SNR</v>
      </c>
      <c r="G159" s="4" t="str">
        <f t="shared" si="102"/>
        <v>202</v>
      </c>
      <c r="H159" s="4">
        <f t="shared" si="103"/>
        <v>5</v>
      </c>
      <c r="I159" s="6">
        <f t="shared" si="104"/>
        <v>1</v>
      </c>
      <c r="J159" s="6">
        <f t="shared" si="105"/>
        <v>0</v>
      </c>
      <c r="K159" s="6">
        <f t="shared" si="106"/>
        <v>1</v>
      </c>
      <c r="L159" s="6">
        <f t="shared" si="107"/>
        <v>0</v>
      </c>
      <c r="M159" s="6">
        <f t="shared" si="108"/>
        <v>0</v>
      </c>
      <c r="N159" s="6">
        <f t="shared" si="109"/>
        <v>5</v>
      </c>
      <c r="O159" s="13">
        <f t="shared" si="113"/>
        <v>16</v>
      </c>
      <c r="P159" s="4">
        <f t="shared" si="114"/>
        <v>4</v>
      </c>
      <c r="Q159" s="4">
        <f t="shared" si="115"/>
        <v>0</v>
      </c>
      <c r="R159">
        <f t="shared" si="91"/>
        <v>5</v>
      </c>
      <c r="S159" s="4">
        <f t="shared" si="92"/>
        <v>2</v>
      </c>
      <c r="T159" s="15">
        <f t="shared" si="93"/>
        <v>0</v>
      </c>
      <c r="U159" s="4">
        <f t="shared" si="94"/>
        <v>0</v>
      </c>
      <c r="V159" s="4">
        <f t="shared" si="95"/>
        <v>0</v>
      </c>
      <c r="W159" s="4">
        <f t="shared" si="96"/>
        <v>2</v>
      </c>
      <c r="X159" s="6">
        <f t="shared" si="97"/>
        <v>0</v>
      </c>
      <c r="Y159" s="4">
        <f t="shared" si="98"/>
        <v>0</v>
      </c>
      <c r="Z159" s="6">
        <f t="shared" si="99"/>
        <v>0</v>
      </c>
      <c r="AA159" s="18">
        <f t="shared" si="100"/>
        <v>5</v>
      </c>
      <c r="AB159" s="9" t="str">
        <f t="shared" si="116"/>
        <v>+5,2</v>
      </c>
      <c r="AC159" s="9" t="str">
        <f>_xlfn.XLOOKUP(R159,Sheet2!$H$3:$H$258,Sheet2!$I$3:$I$258,"-----")</f>
        <v>*****</v>
      </c>
      <c r="AD159" s="9" t="str">
        <f>_xlfn.XLOOKUP(VALUE(AE159),Sheet2!$N$3:$N$1000,Sheet2!$O$3:$O$1000,"********")</f>
        <v>A0</v>
      </c>
      <c r="AE159" t="str">
        <f t="shared" si="110"/>
        <v>512</v>
      </c>
      <c r="AF159" s="9" t="str">
        <f>IF(R159&lt;200,"+"&amp;TEXT(R159,"0"),"-"&amp;TEXT(_xlfn.XLOOKUP(R159,Sheet2!$K$3:$K$130,Sheet2!$L$3:$L$130,"-----"),"0"))</f>
        <v>+5</v>
      </c>
      <c r="AG159" s="9" t="str">
        <f t="shared" si="117"/>
        <v/>
      </c>
      <c r="AH159" s="9" t="str">
        <f t="shared" si="118"/>
        <v>JMP +5,2</v>
      </c>
      <c r="AI159" t="str">
        <f t="shared" si="119"/>
        <v>0,+5,2</v>
      </c>
      <c r="AJ159" s="16" t="str">
        <f t="shared" si="120"/>
        <v>+5,2</v>
      </c>
      <c r="AK159" t="str">
        <f t="shared" si="121"/>
        <v>MOV 0,0,SNR</v>
      </c>
      <c r="AL159" s="4" t="str">
        <f t="shared" si="122"/>
        <v>MOV</v>
      </c>
      <c r="AM159" s="4" t="str">
        <f t="shared" si="123"/>
        <v/>
      </c>
      <c r="AN159" s="4" t="str">
        <f t="shared" si="124"/>
        <v/>
      </c>
      <c r="AO159" s="4" t="str">
        <f t="shared" si="125"/>
        <v/>
      </c>
      <c r="AP159" s="15" t="str">
        <f t="shared" si="126"/>
        <v>,SNR</v>
      </c>
      <c r="AQ159" s="9" t="str">
        <f>_xlfn.XLOOKUP(D159,Sheet2!$E$3:$E$101,Sheet2!$F$3:$F$101,"******************")</f>
        <v>******************</v>
      </c>
      <c r="AR159" s="33" t="str">
        <f t="shared" si="111"/>
        <v>DOA 0,0</v>
      </c>
      <c r="AS159" s="9" t="str">
        <f t="shared" si="112"/>
        <v>DOA</v>
      </c>
      <c r="AT159" s="4">
        <f t="shared" si="127"/>
        <v>0</v>
      </c>
      <c r="AU159" s="6">
        <f t="shared" si="128"/>
        <v>0</v>
      </c>
      <c r="AV159" s="4" t="str">
        <f t="shared" si="129"/>
        <v/>
      </c>
      <c r="AW159" s="4">
        <f t="shared" si="130"/>
        <v>5</v>
      </c>
      <c r="AX159" s="4">
        <f>_xlfn.XLOOKUP(AW159,Sheet2!$Q$3:$Q$66,Sheet2!$R$3:$R$66,"**")</f>
        <v>0</v>
      </c>
      <c r="AY159" s="4">
        <f t="shared" si="131"/>
        <v>2</v>
      </c>
      <c r="AZ159" s="16" t="str">
        <f t="shared" si="132"/>
        <v>SKPBN</v>
      </c>
    </row>
    <row r="160" spans="1:52" x14ac:dyDescent="0.35">
      <c r="B160" s="3">
        <f t="shared" si="89"/>
        <v>9</v>
      </c>
      <c r="C160" s="1">
        <f t="shared" si="90"/>
        <v>506</v>
      </c>
      <c r="D160" s="2">
        <v>6251</v>
      </c>
      <c r="E160" s="2" t="str">
        <f>_xlfn.XLOOKUP(C160,Sheet2!$N$3:$N$1000,Sheet2!$O$3:$O$1000,"")</f>
        <v/>
      </c>
      <c r="F160" s="9" t="str">
        <f t="shared" si="133"/>
        <v>INIT</v>
      </c>
      <c r="G160" s="4" t="str">
        <f t="shared" si="102"/>
        <v>14</v>
      </c>
      <c r="H160" s="4">
        <f t="shared" si="103"/>
        <v>251</v>
      </c>
      <c r="I160" s="6">
        <f t="shared" si="104"/>
        <v>0</v>
      </c>
      <c r="J160" s="6">
        <f t="shared" si="105"/>
        <v>0</v>
      </c>
      <c r="K160" s="6">
        <f t="shared" si="106"/>
        <v>6</v>
      </c>
      <c r="L160" s="6">
        <f t="shared" si="107"/>
        <v>2</v>
      </c>
      <c r="M160" s="6">
        <f t="shared" si="108"/>
        <v>5</v>
      </c>
      <c r="N160" s="6">
        <f t="shared" si="109"/>
        <v>1</v>
      </c>
      <c r="O160" s="13">
        <f t="shared" si="113"/>
        <v>1</v>
      </c>
      <c r="P160" s="4">
        <f t="shared" si="114"/>
        <v>0</v>
      </c>
      <c r="Q160" s="4">
        <f t="shared" si="115"/>
        <v>1</v>
      </c>
      <c r="R160">
        <f t="shared" si="91"/>
        <v>251</v>
      </c>
      <c r="S160" s="4">
        <f t="shared" si="92"/>
        <v>0</v>
      </c>
      <c r="T160" s="15">
        <f t="shared" si="93"/>
        <v>1</v>
      </c>
      <c r="U160" s="4">
        <f t="shared" si="94"/>
        <v>0</v>
      </c>
      <c r="V160" s="4">
        <f t="shared" si="95"/>
        <v>1</v>
      </c>
      <c r="W160" s="4">
        <f t="shared" si="96"/>
        <v>4</v>
      </c>
      <c r="X160" s="6">
        <f t="shared" si="97"/>
        <v>2</v>
      </c>
      <c r="Y160" s="4">
        <f t="shared" si="98"/>
        <v>2</v>
      </c>
      <c r="Z160" s="6">
        <f t="shared" si="99"/>
        <v>1</v>
      </c>
      <c r="AA160" s="18">
        <f t="shared" si="100"/>
        <v>1</v>
      </c>
      <c r="AB160" s="9" t="str">
        <f t="shared" si="116"/>
        <v>I.INI</v>
      </c>
      <c r="AC160" s="9" t="str">
        <f>_xlfn.XLOOKUP(R160,Sheet2!$H$3:$H$258,Sheet2!$I$3:$I$258,"-----")</f>
        <v>I.INI</v>
      </c>
      <c r="AD160" s="9" t="str">
        <f>_xlfn.XLOOKUP(VALUE(AE160),Sheet2!$N$3:$N$1000,Sheet2!$O$3:$O$1000,"********")</f>
        <v>********</v>
      </c>
      <c r="AE160" t="str">
        <f t="shared" si="110"/>
        <v>357</v>
      </c>
      <c r="AF160" s="9" t="str">
        <f>IF(R160&lt;200,"+"&amp;TEXT(R160,"0"),"-"&amp;TEXT(_xlfn.XLOOKUP(R160,Sheet2!$K$3:$K$130,Sheet2!$L$3:$L$130,"-----"),"0"))</f>
        <v>-127</v>
      </c>
      <c r="AG160" s="9" t="str">
        <f t="shared" si="117"/>
        <v>@</v>
      </c>
      <c r="AH160" s="9" t="str">
        <f t="shared" si="118"/>
        <v>JSR @I.INI</v>
      </c>
      <c r="AI160" t="str">
        <f t="shared" si="119"/>
        <v>1,@I.INI</v>
      </c>
      <c r="AJ160" s="16" t="str">
        <f t="shared" si="120"/>
        <v>@I.INI</v>
      </c>
      <c r="AK160" t="str">
        <f t="shared" si="121"/>
        <v>ADCOR# 0,1,SKP</v>
      </c>
      <c r="AL160" s="4" t="str">
        <f t="shared" si="122"/>
        <v>ADC</v>
      </c>
      <c r="AM160" s="4" t="str">
        <f t="shared" si="123"/>
        <v>R</v>
      </c>
      <c r="AN160" s="4" t="str">
        <f t="shared" si="124"/>
        <v>O</v>
      </c>
      <c r="AO160" s="4" t="str">
        <f t="shared" si="125"/>
        <v>#</v>
      </c>
      <c r="AP160" s="15" t="str">
        <f t="shared" si="126"/>
        <v>,SKP</v>
      </c>
      <c r="AQ160" s="9" t="str">
        <f>_xlfn.XLOOKUP(D160,Sheet2!$E$3:$E$101,Sheet2!$F$3:$F$101,"******************")</f>
        <v>INIT</v>
      </c>
      <c r="AR160" s="33" t="str">
        <f t="shared" si="111"/>
        <v>DOBC 1,**</v>
      </c>
      <c r="AS160" s="9" t="str">
        <f t="shared" si="112"/>
        <v>DOBC</v>
      </c>
      <c r="AT160" s="4">
        <f t="shared" si="127"/>
        <v>1</v>
      </c>
      <c r="AU160" s="6">
        <f t="shared" si="128"/>
        <v>2</v>
      </c>
      <c r="AV160" s="4" t="str">
        <f t="shared" si="129"/>
        <v>C</v>
      </c>
      <c r="AW160" s="4">
        <f t="shared" si="130"/>
        <v>51</v>
      </c>
      <c r="AX160" s="4" t="str">
        <f>_xlfn.XLOOKUP(AW160,Sheet2!$Q$3:$Q$66,Sheet2!$R$3:$R$66,"**")</f>
        <v>**</v>
      </c>
      <c r="AY160" s="4">
        <f t="shared" si="131"/>
        <v>4</v>
      </c>
      <c r="AZ160" s="16" t="str">
        <f t="shared" si="132"/>
        <v>SKPDN</v>
      </c>
    </row>
    <row r="161" spans="2:52" x14ac:dyDescent="0.35">
      <c r="B161" s="3">
        <f t="shared" si="89"/>
        <v>10</v>
      </c>
      <c r="C161" s="1">
        <f t="shared" si="90"/>
        <v>507</v>
      </c>
      <c r="D161" s="2">
        <v>403</v>
      </c>
      <c r="E161" s="2" t="str">
        <f>_xlfn.XLOOKUP(C161,Sheet2!$N$3:$N$1000,Sheet2!$O$3:$O$1000,"")</f>
        <v/>
      </c>
      <c r="F161" s="9" t="str">
        <f t="shared" si="133"/>
        <v>JMP A0</v>
      </c>
      <c r="G161" s="4" t="str">
        <f t="shared" si="102"/>
        <v>1</v>
      </c>
      <c r="H161" s="4">
        <f t="shared" si="103"/>
        <v>3</v>
      </c>
      <c r="I161" s="6">
        <f t="shared" si="104"/>
        <v>0</v>
      </c>
      <c r="J161" s="6">
        <f t="shared" si="105"/>
        <v>0</v>
      </c>
      <c r="K161" s="6">
        <f t="shared" si="106"/>
        <v>0</v>
      </c>
      <c r="L161" s="6">
        <f t="shared" si="107"/>
        <v>4</v>
      </c>
      <c r="M161" s="6">
        <f t="shared" si="108"/>
        <v>0</v>
      </c>
      <c r="N161" s="6">
        <f t="shared" si="109"/>
        <v>3</v>
      </c>
      <c r="O161" s="13">
        <f t="shared" si="113"/>
        <v>0</v>
      </c>
      <c r="P161" s="4">
        <f t="shared" si="114"/>
        <v>0</v>
      </c>
      <c r="Q161" s="4">
        <f t="shared" si="115"/>
        <v>0</v>
      </c>
      <c r="R161">
        <f t="shared" si="91"/>
        <v>3</v>
      </c>
      <c r="S161" s="4">
        <f t="shared" si="92"/>
        <v>1</v>
      </c>
      <c r="T161" s="15">
        <f t="shared" si="93"/>
        <v>0</v>
      </c>
      <c r="U161" s="4">
        <f t="shared" si="94"/>
        <v>0</v>
      </c>
      <c r="V161" s="4">
        <f t="shared" si="95"/>
        <v>0</v>
      </c>
      <c r="W161" s="4">
        <f t="shared" si="96"/>
        <v>1</v>
      </c>
      <c r="X161" s="6">
        <f t="shared" si="97"/>
        <v>0</v>
      </c>
      <c r="Y161" s="4">
        <f t="shared" si="98"/>
        <v>0</v>
      </c>
      <c r="Z161" s="6">
        <f t="shared" si="99"/>
        <v>0</v>
      </c>
      <c r="AA161" s="18">
        <f t="shared" si="100"/>
        <v>3</v>
      </c>
      <c r="AB161" s="9" t="str">
        <f t="shared" si="116"/>
        <v>A0</v>
      </c>
      <c r="AC161" s="9" t="str">
        <f>_xlfn.XLOOKUP(R161,Sheet2!$H$3:$H$258,Sheet2!$I$3:$I$258,"-----")</f>
        <v>*****</v>
      </c>
      <c r="AD161" s="9" t="str">
        <f>_xlfn.XLOOKUP(VALUE(AE161),Sheet2!$N$3:$N$1000,Sheet2!$O$3:$O$1000,"********")</f>
        <v>A0</v>
      </c>
      <c r="AE161" t="str">
        <f t="shared" si="110"/>
        <v>512</v>
      </c>
      <c r="AF161" s="9" t="str">
        <f>IF(R161&lt;200,"+"&amp;TEXT(R161,"0"),"-"&amp;TEXT(_xlfn.XLOOKUP(R161,Sheet2!$K$3:$K$130,Sheet2!$L$3:$L$130,"-----"),"0"))</f>
        <v>+3</v>
      </c>
      <c r="AG161" s="9" t="str">
        <f t="shared" si="117"/>
        <v/>
      </c>
      <c r="AH161" s="9" t="str">
        <f t="shared" si="118"/>
        <v>JMP A0</v>
      </c>
      <c r="AI161" t="str">
        <f t="shared" si="119"/>
        <v>0,A0</v>
      </c>
      <c r="AJ161" s="16" t="str">
        <f t="shared" si="120"/>
        <v>A0</v>
      </c>
      <c r="AK161" t="str">
        <f t="shared" si="121"/>
        <v>NEG 0,0,SNC</v>
      </c>
      <c r="AL161" s="4" t="str">
        <f t="shared" si="122"/>
        <v>NEG</v>
      </c>
      <c r="AM161" s="4" t="str">
        <f t="shared" si="123"/>
        <v/>
      </c>
      <c r="AN161" s="4" t="str">
        <f t="shared" si="124"/>
        <v/>
      </c>
      <c r="AO161" s="4" t="str">
        <f t="shared" si="125"/>
        <v/>
      </c>
      <c r="AP161" s="15" t="str">
        <f t="shared" si="126"/>
        <v>,SNC</v>
      </c>
      <c r="AQ161" s="9" t="str">
        <f>_xlfn.XLOOKUP(D161,Sheet2!$E$3:$E$101,Sheet2!$F$3:$F$101,"******************")</f>
        <v>******************</v>
      </c>
      <c r="AR161" s="33" t="str">
        <f t="shared" si="111"/>
        <v>DIA 0,MAP1</v>
      </c>
      <c r="AS161" s="9" t="str">
        <f t="shared" si="112"/>
        <v>DIA</v>
      </c>
      <c r="AT161" s="4">
        <f t="shared" si="127"/>
        <v>0</v>
      </c>
      <c r="AU161" s="6">
        <f t="shared" si="128"/>
        <v>0</v>
      </c>
      <c r="AV161" s="4" t="str">
        <f t="shared" si="129"/>
        <v/>
      </c>
      <c r="AW161" s="4">
        <f t="shared" si="130"/>
        <v>3</v>
      </c>
      <c r="AX161" s="4" t="str">
        <f>_xlfn.XLOOKUP(AW161,Sheet2!$Q$3:$Q$66,Sheet2!$R$3:$R$66,"**")</f>
        <v>MAP1</v>
      </c>
      <c r="AY161" s="4">
        <f t="shared" si="131"/>
        <v>1</v>
      </c>
      <c r="AZ161" s="16" t="str">
        <f t="shared" si="132"/>
        <v>SKPBN</v>
      </c>
    </row>
    <row r="162" spans="2:52" x14ac:dyDescent="0.35">
      <c r="B162" s="3">
        <f t="shared" si="89"/>
        <v>11</v>
      </c>
      <c r="C162" s="1">
        <f t="shared" si="90"/>
        <v>510</v>
      </c>
      <c r="D162" s="2">
        <v>126620</v>
      </c>
      <c r="E162" s="2" t="str">
        <f>_xlfn.XLOOKUP(C162,Sheet2!$N$3:$N$1000,Sheet2!$O$3:$O$1000,"")</f>
        <v>A.</v>
      </c>
      <c r="F162" s="9" t="str">
        <f t="shared" si="133"/>
        <v>SUBZR 1,1</v>
      </c>
      <c r="G162" s="4" t="str">
        <f t="shared" si="102"/>
        <v>255</v>
      </c>
      <c r="H162" s="4">
        <f t="shared" si="103"/>
        <v>220</v>
      </c>
      <c r="I162" s="6">
        <f t="shared" si="104"/>
        <v>1</v>
      </c>
      <c r="J162" s="6">
        <f t="shared" si="105"/>
        <v>2</v>
      </c>
      <c r="K162" s="6">
        <f t="shared" si="106"/>
        <v>6</v>
      </c>
      <c r="L162" s="6">
        <f t="shared" si="107"/>
        <v>6</v>
      </c>
      <c r="M162" s="6">
        <f t="shared" si="108"/>
        <v>2</v>
      </c>
      <c r="N162" s="6">
        <f t="shared" si="109"/>
        <v>0</v>
      </c>
      <c r="O162" s="13">
        <f t="shared" si="113"/>
        <v>21</v>
      </c>
      <c r="P162" s="4">
        <f t="shared" si="114"/>
        <v>5</v>
      </c>
      <c r="Q162" s="4">
        <f t="shared" si="115"/>
        <v>1</v>
      </c>
      <c r="R162">
        <f t="shared" si="91"/>
        <v>220</v>
      </c>
      <c r="S162" s="4">
        <f t="shared" si="92"/>
        <v>1</v>
      </c>
      <c r="T162" s="15">
        <f t="shared" si="93"/>
        <v>1</v>
      </c>
      <c r="U162" s="4">
        <f t="shared" si="94"/>
        <v>1</v>
      </c>
      <c r="V162" s="4">
        <f t="shared" si="95"/>
        <v>1</v>
      </c>
      <c r="W162" s="4">
        <f t="shared" si="96"/>
        <v>5</v>
      </c>
      <c r="X162" s="6">
        <f t="shared" si="97"/>
        <v>2</v>
      </c>
      <c r="Y162" s="4">
        <f t="shared" si="98"/>
        <v>1</v>
      </c>
      <c r="Z162" s="6">
        <f t="shared" si="99"/>
        <v>0</v>
      </c>
      <c r="AA162" s="18">
        <f t="shared" si="100"/>
        <v>0</v>
      </c>
      <c r="AB162" s="9" t="str">
        <f t="shared" si="116"/>
        <v>-160</v>
      </c>
      <c r="AC162" s="9" t="str">
        <f>_xlfn.XLOOKUP(R162,Sheet2!$H$3:$H$258,Sheet2!$I$3:$I$258,"-----")</f>
        <v>C74K</v>
      </c>
      <c r="AD162" s="9" t="str">
        <f>_xlfn.XLOOKUP(VALUE(AE162),Sheet2!$N$3:$N$1000,Sheet2!$O$3:$O$1000,"********")</f>
        <v>********</v>
      </c>
      <c r="AE162" t="str">
        <f t="shared" si="110"/>
        <v>330</v>
      </c>
      <c r="AF162" s="9" t="str">
        <f>IF(R162&lt;200,"+"&amp;TEXT(R162,"0"),"-"&amp;TEXT(_xlfn.XLOOKUP(R162,Sheet2!$K$3:$K$130,Sheet2!$L$3:$L$130,"-----"),"0"))</f>
        <v>-160</v>
      </c>
      <c r="AG162" s="9" t="str">
        <f t="shared" si="117"/>
        <v>@</v>
      </c>
      <c r="AH162" s="9" t="str">
        <f t="shared" si="118"/>
        <v>JSR @-160</v>
      </c>
      <c r="AI162" t="str">
        <f t="shared" si="119"/>
        <v>1,@-160</v>
      </c>
      <c r="AJ162" s="16" t="str">
        <f t="shared" si="120"/>
        <v>@-160</v>
      </c>
      <c r="AK162" t="str">
        <f t="shared" si="121"/>
        <v>SUBZR 1,1</v>
      </c>
      <c r="AL162" s="4" t="str">
        <f t="shared" si="122"/>
        <v>SUB</v>
      </c>
      <c r="AM162" s="4" t="str">
        <f t="shared" si="123"/>
        <v>R</v>
      </c>
      <c r="AN162" s="4" t="str">
        <f t="shared" si="124"/>
        <v>Z</v>
      </c>
      <c r="AO162" s="4" t="str">
        <f t="shared" si="125"/>
        <v/>
      </c>
      <c r="AP162" s="15" t="str">
        <f t="shared" si="126"/>
        <v/>
      </c>
      <c r="AQ162" s="9" t="str">
        <f>_xlfn.XLOOKUP(D162,Sheet2!$E$3:$E$101,Sheet2!$F$3:$F$101,"******************")</f>
        <v>******************</v>
      </c>
      <c r="AR162" s="33" t="str">
        <f t="shared" si="111"/>
        <v>DICC 1,DSKP</v>
      </c>
      <c r="AS162" s="9" t="str">
        <f t="shared" si="112"/>
        <v>DICC</v>
      </c>
      <c r="AT162" s="4">
        <f t="shared" si="127"/>
        <v>1</v>
      </c>
      <c r="AU162" s="6">
        <f t="shared" si="128"/>
        <v>2</v>
      </c>
      <c r="AV162" s="4" t="str">
        <f t="shared" si="129"/>
        <v>C</v>
      </c>
      <c r="AW162" s="4">
        <f t="shared" si="130"/>
        <v>20</v>
      </c>
      <c r="AX162" s="4" t="str">
        <f>_xlfn.XLOOKUP(AW162,Sheet2!$Q$3:$Q$66,Sheet2!$R$3:$R$66,"**")</f>
        <v>DSKP</v>
      </c>
      <c r="AY162" s="4">
        <f t="shared" si="131"/>
        <v>5</v>
      </c>
      <c r="AZ162" s="16" t="str">
        <f t="shared" si="132"/>
        <v>SKPDN</v>
      </c>
    </row>
    <row r="163" spans="2:52" x14ac:dyDescent="0.35">
      <c r="B163" s="3">
        <f t="shared" si="89"/>
        <v>12</v>
      </c>
      <c r="C163" s="1">
        <f t="shared" si="90"/>
        <v>511</v>
      </c>
      <c r="D163" s="2">
        <v>44150</v>
      </c>
      <c r="E163" s="2" t="str">
        <f>_xlfn.XLOOKUP(C163,Sheet2!$N$3:$N$1000,Sheet2!$O$3:$O$1000,"")</f>
        <v/>
      </c>
      <c r="F163" s="9" t="str">
        <f t="shared" si="133"/>
        <v>STA 1,DTYPE</v>
      </c>
      <c r="G163" s="4" t="str">
        <f t="shared" si="102"/>
        <v>110</v>
      </c>
      <c r="H163" s="4">
        <f t="shared" si="103"/>
        <v>150</v>
      </c>
      <c r="I163" s="6">
        <f t="shared" si="104"/>
        <v>0</v>
      </c>
      <c r="J163" s="6">
        <f t="shared" si="105"/>
        <v>4</v>
      </c>
      <c r="K163" s="6">
        <f t="shared" si="106"/>
        <v>4</v>
      </c>
      <c r="L163" s="6">
        <f t="shared" si="107"/>
        <v>1</v>
      </c>
      <c r="M163" s="6">
        <f t="shared" si="108"/>
        <v>5</v>
      </c>
      <c r="N163" s="6">
        <f t="shared" si="109"/>
        <v>0</v>
      </c>
      <c r="O163" s="13">
        <f t="shared" si="113"/>
        <v>9</v>
      </c>
      <c r="P163" s="4">
        <f t="shared" si="114"/>
        <v>2</v>
      </c>
      <c r="Q163" s="4">
        <f t="shared" si="115"/>
        <v>1</v>
      </c>
      <c r="R163">
        <f t="shared" si="91"/>
        <v>150</v>
      </c>
      <c r="S163" s="4">
        <f t="shared" si="92"/>
        <v>0</v>
      </c>
      <c r="T163" s="15">
        <f t="shared" si="93"/>
        <v>0</v>
      </c>
      <c r="U163" s="4">
        <f t="shared" si="94"/>
        <v>2</v>
      </c>
      <c r="V163" s="4">
        <f t="shared" si="95"/>
        <v>1</v>
      </c>
      <c r="W163" s="4">
        <f t="shared" si="96"/>
        <v>0</v>
      </c>
      <c r="X163" s="6">
        <f t="shared" si="97"/>
        <v>1</v>
      </c>
      <c r="Y163" s="4">
        <f t="shared" si="98"/>
        <v>2</v>
      </c>
      <c r="Z163" s="6">
        <f t="shared" si="99"/>
        <v>1</v>
      </c>
      <c r="AA163" s="18">
        <f t="shared" si="100"/>
        <v>0</v>
      </c>
      <c r="AB163" s="9" t="str">
        <f t="shared" si="116"/>
        <v>DTYPE</v>
      </c>
      <c r="AC163" s="9" t="str">
        <f>_xlfn.XLOOKUP(R163,Sheet2!$H$3:$H$258,Sheet2!$I$3:$I$258,"-----")</f>
        <v>DTYPE</v>
      </c>
      <c r="AD163" s="9" t="str">
        <f>_xlfn.XLOOKUP(VALUE(AE163),Sheet2!$N$3:$N$1000,Sheet2!$O$3:$O$1000,"********")</f>
        <v>********</v>
      </c>
      <c r="AE163" t="str">
        <f t="shared" si="110"/>
        <v>661</v>
      </c>
      <c r="AF163" s="9" t="str">
        <f>IF(R163&lt;200,"+"&amp;TEXT(R163,"0"),"-"&amp;TEXT(_xlfn.XLOOKUP(R163,Sheet2!$K$3:$K$130,Sheet2!$L$3:$L$130,"-----"),"0"))</f>
        <v>+150</v>
      </c>
      <c r="AG163" s="9" t="str">
        <f t="shared" si="117"/>
        <v/>
      </c>
      <c r="AH163" s="9" t="str">
        <f t="shared" si="118"/>
        <v>JSR DTYPE</v>
      </c>
      <c r="AI163" t="str">
        <f t="shared" si="119"/>
        <v>1,DTYPE</v>
      </c>
      <c r="AJ163" s="16" t="str">
        <f t="shared" si="120"/>
        <v>DTYPE</v>
      </c>
      <c r="AK163" t="str">
        <f t="shared" si="121"/>
        <v>COMOL# 2,1</v>
      </c>
      <c r="AL163" s="4" t="str">
        <f t="shared" si="122"/>
        <v>COM</v>
      </c>
      <c r="AM163" s="4" t="str">
        <f t="shared" si="123"/>
        <v>L</v>
      </c>
      <c r="AN163" s="4" t="str">
        <f t="shared" si="124"/>
        <v>O</v>
      </c>
      <c r="AO163" s="4" t="str">
        <f t="shared" si="125"/>
        <v>#</v>
      </c>
      <c r="AP163" s="15" t="str">
        <f t="shared" si="126"/>
        <v/>
      </c>
      <c r="AQ163" s="9" t="str">
        <f>_xlfn.XLOOKUP(D163,Sheet2!$E$3:$E$101,Sheet2!$F$3:$F$101,"******************")</f>
        <v>******************</v>
      </c>
      <c r="AR163" s="33" t="str">
        <f t="shared" si="111"/>
        <v>NIOS **</v>
      </c>
      <c r="AS163" s="9" t="str">
        <f t="shared" si="112"/>
        <v>DOCS</v>
      </c>
      <c r="AT163" s="4">
        <f t="shared" si="127"/>
        <v>1</v>
      </c>
      <c r="AU163" s="6">
        <f t="shared" si="128"/>
        <v>1</v>
      </c>
      <c r="AV163" s="4" t="str">
        <f t="shared" si="129"/>
        <v>S</v>
      </c>
      <c r="AW163" s="4">
        <f t="shared" si="130"/>
        <v>50</v>
      </c>
      <c r="AX163" s="4" t="str">
        <f>_xlfn.XLOOKUP(AW163,Sheet2!$Q$3:$Q$66,Sheet2!$R$3:$R$66,"**")</f>
        <v>**</v>
      </c>
      <c r="AY163" s="4">
        <f t="shared" si="131"/>
        <v>0</v>
      </c>
      <c r="AZ163" s="16" t="str">
        <f t="shared" si="132"/>
        <v>SKPBZ</v>
      </c>
    </row>
    <row r="164" spans="2:52" x14ac:dyDescent="0.35">
      <c r="B164" s="3">
        <v>14</v>
      </c>
      <c r="C164" s="1">
        <f t="shared" si="90"/>
        <v>512</v>
      </c>
      <c r="D164" s="2">
        <v>20151</v>
      </c>
      <c r="E164" s="2" t="str">
        <f>_xlfn.XLOOKUP(C164,Sheet2!$N$3:$N$1000,Sheet2!$O$3:$O$1000,"")</f>
        <v>A0</v>
      </c>
      <c r="F164" s="9" t="str">
        <f t="shared" si="133"/>
        <v>LDA 0,NDSKS</v>
      </c>
      <c r="G164" s="4" t="str">
        <f t="shared" si="102"/>
        <v>40</v>
      </c>
      <c r="H164" s="4">
        <f t="shared" si="103"/>
        <v>151</v>
      </c>
      <c r="I164" s="6">
        <f t="shared" si="104"/>
        <v>0</v>
      </c>
      <c r="J164" s="6">
        <f t="shared" si="105"/>
        <v>2</v>
      </c>
      <c r="K164" s="6">
        <f t="shared" si="106"/>
        <v>0</v>
      </c>
      <c r="L164" s="6">
        <f t="shared" si="107"/>
        <v>1</v>
      </c>
      <c r="M164" s="6">
        <f t="shared" si="108"/>
        <v>5</v>
      </c>
      <c r="N164" s="6">
        <f t="shared" si="109"/>
        <v>1</v>
      </c>
      <c r="O164" s="13">
        <f t="shared" si="113"/>
        <v>4</v>
      </c>
      <c r="P164" s="4">
        <f t="shared" si="114"/>
        <v>1</v>
      </c>
      <c r="Q164" s="4">
        <f t="shared" si="115"/>
        <v>0</v>
      </c>
      <c r="R164">
        <f t="shared" si="91"/>
        <v>151</v>
      </c>
      <c r="S164" s="4">
        <f t="shared" si="92"/>
        <v>0</v>
      </c>
      <c r="T164" s="15">
        <f t="shared" si="93"/>
        <v>0</v>
      </c>
      <c r="U164" s="4">
        <f t="shared" si="94"/>
        <v>1</v>
      </c>
      <c r="V164" s="4">
        <f t="shared" si="95"/>
        <v>0</v>
      </c>
      <c r="W164" s="4">
        <f t="shared" si="96"/>
        <v>0</v>
      </c>
      <c r="X164" s="6">
        <f t="shared" si="97"/>
        <v>1</v>
      </c>
      <c r="Y164" s="4">
        <f t="shared" si="98"/>
        <v>2</v>
      </c>
      <c r="Z164" s="6">
        <f t="shared" si="99"/>
        <v>1</v>
      </c>
      <c r="AA164" s="18">
        <f t="shared" si="100"/>
        <v>1</v>
      </c>
      <c r="AB164" s="9" t="str">
        <f t="shared" si="116"/>
        <v>NDSKS</v>
      </c>
      <c r="AC164" s="9" t="str">
        <f>_xlfn.XLOOKUP(R164,Sheet2!$H$3:$H$258,Sheet2!$I$3:$I$258,"-----")</f>
        <v>NDSKS</v>
      </c>
      <c r="AD164" s="9" t="str">
        <f>_xlfn.XLOOKUP(VALUE(AE164),Sheet2!$N$3:$N$1000,Sheet2!$O$3:$O$1000,"********")</f>
        <v>********</v>
      </c>
      <c r="AE164" t="str">
        <f t="shared" si="110"/>
        <v>663</v>
      </c>
      <c r="AF164" s="9" t="str">
        <f>IF(R164&lt;200,"+"&amp;TEXT(R164,"0"),"-"&amp;TEXT(_xlfn.XLOOKUP(R164,Sheet2!$K$3:$K$130,Sheet2!$L$3:$L$130,"-----"),"0"))</f>
        <v>+151</v>
      </c>
      <c r="AG164" s="9" t="str">
        <f t="shared" si="117"/>
        <v/>
      </c>
      <c r="AH164" s="9" t="str">
        <f t="shared" si="118"/>
        <v>JMP NDSKS</v>
      </c>
      <c r="AI164" t="str">
        <f t="shared" si="119"/>
        <v>0,NDSKS</v>
      </c>
      <c r="AJ164" s="16" t="str">
        <f t="shared" si="120"/>
        <v>NDSKS</v>
      </c>
      <c r="AK164" t="str">
        <f t="shared" si="121"/>
        <v>COMOL# 1,0,SKP</v>
      </c>
      <c r="AL164" s="4" t="str">
        <f t="shared" si="122"/>
        <v>COM</v>
      </c>
      <c r="AM164" s="4" t="str">
        <f t="shared" si="123"/>
        <v>L</v>
      </c>
      <c r="AN164" s="4" t="str">
        <f t="shared" si="124"/>
        <v>O</v>
      </c>
      <c r="AO164" s="4" t="str">
        <f t="shared" si="125"/>
        <v>#</v>
      </c>
      <c r="AP164" s="15" t="str">
        <f t="shared" si="126"/>
        <v>,SKP</v>
      </c>
      <c r="AQ164" s="9" t="str">
        <f>_xlfn.XLOOKUP(D164,Sheet2!$E$3:$E$101,Sheet2!$F$3:$F$101,"******************")</f>
        <v>******************</v>
      </c>
      <c r="AR164" s="33" t="str">
        <f t="shared" si="111"/>
        <v>NIOS **</v>
      </c>
      <c r="AS164" s="9" t="str">
        <f t="shared" si="112"/>
        <v>DOCS</v>
      </c>
      <c r="AT164" s="4">
        <f t="shared" si="127"/>
        <v>0</v>
      </c>
      <c r="AU164" s="6">
        <f t="shared" si="128"/>
        <v>1</v>
      </c>
      <c r="AV164" s="4" t="str">
        <f t="shared" si="129"/>
        <v>S</v>
      </c>
      <c r="AW164" s="4">
        <f t="shared" si="130"/>
        <v>51</v>
      </c>
      <c r="AX164" s="4" t="str">
        <f>_xlfn.XLOOKUP(AW164,Sheet2!$Q$3:$Q$66,Sheet2!$R$3:$R$66,"**")</f>
        <v>**</v>
      </c>
      <c r="AY164" s="4">
        <f t="shared" si="131"/>
        <v>0</v>
      </c>
      <c r="AZ164" s="16" t="str">
        <f t="shared" si="132"/>
        <v>SKPBZ</v>
      </c>
    </row>
    <row r="165" spans="2:52" x14ac:dyDescent="0.35">
      <c r="B165" s="3">
        <f t="shared" si="89"/>
        <v>15</v>
      </c>
      <c r="C165" s="1">
        <f t="shared" si="90"/>
        <v>513</v>
      </c>
      <c r="D165" s="2">
        <v>101202</v>
      </c>
      <c r="E165" s="2" t="str">
        <f>_xlfn.XLOOKUP(C165,Sheet2!$N$3:$N$1000,Sheet2!$O$3:$O$1000,"")</f>
        <v/>
      </c>
      <c r="F165" s="9" t="str">
        <f t="shared" si="133"/>
        <v>MOVR 0,0,SZC</v>
      </c>
      <c r="G165" s="4" t="str">
        <f t="shared" si="102"/>
        <v>202</v>
      </c>
      <c r="H165" s="4">
        <f t="shared" si="103"/>
        <v>202</v>
      </c>
      <c r="I165" s="6">
        <f t="shared" si="104"/>
        <v>1</v>
      </c>
      <c r="J165" s="6">
        <f t="shared" si="105"/>
        <v>0</v>
      </c>
      <c r="K165" s="6">
        <f t="shared" si="106"/>
        <v>1</v>
      </c>
      <c r="L165" s="6">
        <f t="shared" si="107"/>
        <v>2</v>
      </c>
      <c r="M165" s="6">
        <f t="shared" si="108"/>
        <v>0</v>
      </c>
      <c r="N165" s="6">
        <f t="shared" si="109"/>
        <v>2</v>
      </c>
      <c r="O165" s="13">
        <f t="shared" si="113"/>
        <v>16</v>
      </c>
      <c r="P165" s="4">
        <f t="shared" si="114"/>
        <v>4</v>
      </c>
      <c r="Q165" s="4">
        <f t="shared" si="115"/>
        <v>0</v>
      </c>
      <c r="R165">
        <f t="shared" si="91"/>
        <v>202</v>
      </c>
      <c r="S165" s="4">
        <f t="shared" si="92"/>
        <v>2</v>
      </c>
      <c r="T165" s="15">
        <f t="shared" si="93"/>
        <v>0</v>
      </c>
      <c r="U165" s="4">
        <f t="shared" si="94"/>
        <v>0</v>
      </c>
      <c r="V165" s="4">
        <f t="shared" si="95"/>
        <v>0</v>
      </c>
      <c r="W165" s="4">
        <f t="shared" si="96"/>
        <v>2</v>
      </c>
      <c r="X165" s="6">
        <f t="shared" si="97"/>
        <v>2</v>
      </c>
      <c r="Y165" s="4">
        <f t="shared" si="98"/>
        <v>0</v>
      </c>
      <c r="Z165" s="6">
        <f t="shared" si="99"/>
        <v>0</v>
      </c>
      <c r="AA165" s="18">
        <f t="shared" si="100"/>
        <v>2</v>
      </c>
      <c r="AB165" s="9" t="str">
        <f t="shared" si="116"/>
        <v>-176,2</v>
      </c>
      <c r="AC165" s="9" t="str">
        <f>_xlfn.XLOOKUP(R165,Sheet2!$H$3:$H$258,Sheet2!$I$3:$I$258,"-----")</f>
        <v>C70</v>
      </c>
      <c r="AD165" s="9" t="str">
        <f>_xlfn.XLOOKUP(VALUE(AE165),Sheet2!$N$3:$N$1000,Sheet2!$O$3:$O$1000,"********")</f>
        <v>********</v>
      </c>
      <c r="AE165" t="str">
        <f t="shared" si="110"/>
        <v>315</v>
      </c>
      <c r="AF165" s="9" t="str">
        <f>IF(R165&lt;200,"+"&amp;TEXT(R165,"0"),"-"&amp;TEXT(_xlfn.XLOOKUP(R165,Sheet2!$K$3:$K$130,Sheet2!$L$3:$L$130,"-----"),"0"))</f>
        <v>-176</v>
      </c>
      <c r="AG165" s="9" t="str">
        <f t="shared" si="117"/>
        <v/>
      </c>
      <c r="AH165" s="9" t="str">
        <f t="shared" si="118"/>
        <v>JMP -176,2</v>
      </c>
      <c r="AI165" t="str">
        <f t="shared" si="119"/>
        <v>0,-176,2</v>
      </c>
      <c r="AJ165" s="16" t="str">
        <f t="shared" si="120"/>
        <v>-176,2</v>
      </c>
      <c r="AK165" t="str">
        <f t="shared" si="121"/>
        <v>MOVR 0,0,SZC</v>
      </c>
      <c r="AL165" s="4" t="str">
        <f t="shared" si="122"/>
        <v>MOV</v>
      </c>
      <c r="AM165" s="4" t="str">
        <f t="shared" si="123"/>
        <v>R</v>
      </c>
      <c r="AN165" s="4" t="str">
        <f t="shared" si="124"/>
        <v/>
      </c>
      <c r="AO165" s="4" t="str">
        <f t="shared" si="125"/>
        <v/>
      </c>
      <c r="AP165" s="15" t="str">
        <f t="shared" si="126"/>
        <v>,SZC</v>
      </c>
      <c r="AQ165" s="9" t="str">
        <f>_xlfn.XLOOKUP(D165,Sheet2!$E$3:$E$101,Sheet2!$F$3:$F$101,"******************")</f>
        <v>******************</v>
      </c>
      <c r="AR165" s="33" t="str">
        <f t="shared" si="111"/>
        <v>DOAC 0,MAP0</v>
      </c>
      <c r="AS165" s="9" t="str">
        <f t="shared" si="112"/>
        <v>DOAC</v>
      </c>
      <c r="AT165" s="4">
        <f t="shared" si="127"/>
        <v>0</v>
      </c>
      <c r="AU165" s="6">
        <f t="shared" si="128"/>
        <v>2</v>
      </c>
      <c r="AV165" s="4" t="str">
        <f t="shared" si="129"/>
        <v>C</v>
      </c>
      <c r="AW165" s="4">
        <f t="shared" si="130"/>
        <v>2</v>
      </c>
      <c r="AX165" s="4" t="str">
        <f>_xlfn.XLOOKUP(AW165,Sheet2!$Q$3:$Q$66,Sheet2!$R$3:$R$66,"**")</f>
        <v>MAP0</v>
      </c>
      <c r="AY165" s="4">
        <f t="shared" si="131"/>
        <v>2</v>
      </c>
      <c r="AZ165" s="16" t="str">
        <f t="shared" si="132"/>
        <v>SKPDN</v>
      </c>
    </row>
    <row r="166" spans="2:52" x14ac:dyDescent="0.35">
      <c r="B166" s="3">
        <f t="shared" si="89"/>
        <v>16</v>
      </c>
      <c r="C166" s="1">
        <f t="shared" si="90"/>
        <v>514</v>
      </c>
      <c r="D166" s="2">
        <v>6231</v>
      </c>
      <c r="E166" s="2" t="str">
        <f>_xlfn.XLOOKUP(C166,Sheet2!$N$3:$N$1000,Sheet2!$O$3:$O$1000,"")</f>
        <v/>
      </c>
      <c r="F166" s="9" t="str">
        <f t="shared" si="133"/>
        <v>RECL0</v>
      </c>
      <c r="G166" s="4" t="str">
        <f t="shared" si="102"/>
        <v>14</v>
      </c>
      <c r="H166" s="4">
        <f t="shared" si="103"/>
        <v>231</v>
      </c>
      <c r="I166" s="6">
        <f t="shared" si="104"/>
        <v>0</v>
      </c>
      <c r="J166" s="6">
        <f t="shared" si="105"/>
        <v>0</v>
      </c>
      <c r="K166" s="6">
        <f t="shared" si="106"/>
        <v>6</v>
      </c>
      <c r="L166" s="6">
        <f t="shared" si="107"/>
        <v>2</v>
      </c>
      <c r="M166" s="6">
        <f t="shared" si="108"/>
        <v>3</v>
      </c>
      <c r="N166" s="6">
        <f t="shared" si="109"/>
        <v>1</v>
      </c>
      <c r="O166" s="13">
        <f t="shared" si="113"/>
        <v>1</v>
      </c>
      <c r="P166" s="4">
        <f t="shared" si="114"/>
        <v>0</v>
      </c>
      <c r="Q166" s="4">
        <f t="shared" si="115"/>
        <v>1</v>
      </c>
      <c r="R166">
        <f t="shared" si="91"/>
        <v>231</v>
      </c>
      <c r="S166" s="4">
        <f t="shared" si="92"/>
        <v>0</v>
      </c>
      <c r="T166" s="15">
        <f t="shared" si="93"/>
        <v>1</v>
      </c>
      <c r="U166" s="4">
        <f t="shared" si="94"/>
        <v>0</v>
      </c>
      <c r="V166" s="4">
        <f t="shared" si="95"/>
        <v>1</v>
      </c>
      <c r="W166" s="4">
        <f t="shared" si="96"/>
        <v>4</v>
      </c>
      <c r="X166" s="6">
        <f t="shared" si="97"/>
        <v>2</v>
      </c>
      <c r="Y166" s="4">
        <f t="shared" si="98"/>
        <v>1</v>
      </c>
      <c r="Z166" s="6">
        <f t="shared" si="99"/>
        <v>1</v>
      </c>
      <c r="AA166" s="18">
        <f t="shared" si="100"/>
        <v>1</v>
      </c>
      <c r="AB166" s="9" t="str">
        <f t="shared" si="116"/>
        <v>I.RC0</v>
      </c>
      <c r="AC166" s="9" t="str">
        <f>_xlfn.XLOOKUP(R166,Sheet2!$H$3:$H$258,Sheet2!$I$3:$I$258,"-----")</f>
        <v>I.RC0</v>
      </c>
      <c r="AD166" s="9" t="str">
        <f>_xlfn.XLOOKUP(VALUE(AE166),Sheet2!$N$3:$N$1000,Sheet2!$O$3:$O$1000,"********")</f>
        <v>********</v>
      </c>
      <c r="AE166" t="str">
        <f t="shared" si="110"/>
        <v>345</v>
      </c>
      <c r="AF166" s="9" t="str">
        <f>IF(R166&lt;200,"+"&amp;TEXT(R166,"0"),"-"&amp;TEXT(_xlfn.XLOOKUP(R166,Sheet2!$K$3:$K$130,Sheet2!$L$3:$L$130,"-----"),"0"))</f>
        <v>-147</v>
      </c>
      <c r="AG166" s="9" t="str">
        <f t="shared" si="117"/>
        <v>@</v>
      </c>
      <c r="AH166" s="9" t="str">
        <f t="shared" si="118"/>
        <v>JSR @I.RC0</v>
      </c>
      <c r="AI166" t="str">
        <f t="shared" si="119"/>
        <v>1,@I.RC0</v>
      </c>
      <c r="AJ166" s="16" t="str">
        <f t="shared" si="120"/>
        <v>@I.RC0</v>
      </c>
      <c r="AK166" t="str">
        <f t="shared" si="121"/>
        <v>ADCZR# 0,1,SKP</v>
      </c>
      <c r="AL166" s="4" t="str">
        <f t="shared" si="122"/>
        <v>ADC</v>
      </c>
      <c r="AM166" s="4" t="str">
        <f t="shared" si="123"/>
        <v>R</v>
      </c>
      <c r="AN166" s="4" t="str">
        <f t="shared" si="124"/>
        <v>Z</v>
      </c>
      <c r="AO166" s="4" t="str">
        <f t="shared" si="125"/>
        <v>#</v>
      </c>
      <c r="AP166" s="15" t="str">
        <f t="shared" si="126"/>
        <v>,SKP</v>
      </c>
      <c r="AQ166" s="9" t="str">
        <f>_xlfn.XLOOKUP(D166,Sheet2!$E$3:$E$101,Sheet2!$F$3:$F$101,"******************")</f>
        <v>RECL0</v>
      </c>
      <c r="AR166" s="33" t="str">
        <f t="shared" si="111"/>
        <v>DOBC 1,IBM2</v>
      </c>
      <c r="AS166" s="9" t="str">
        <f t="shared" si="112"/>
        <v>DOBC</v>
      </c>
      <c r="AT166" s="4">
        <f t="shared" si="127"/>
        <v>1</v>
      </c>
      <c r="AU166" s="6">
        <f t="shared" si="128"/>
        <v>2</v>
      </c>
      <c r="AV166" s="4" t="str">
        <f t="shared" si="129"/>
        <v>C</v>
      </c>
      <c r="AW166" s="4">
        <f t="shared" si="130"/>
        <v>31</v>
      </c>
      <c r="AX166" s="4" t="str">
        <f>_xlfn.XLOOKUP(AW166,Sheet2!$Q$3:$Q$66,Sheet2!$R$3:$R$66,"**")</f>
        <v>IBM2</v>
      </c>
      <c r="AY166" s="4">
        <f t="shared" si="131"/>
        <v>4</v>
      </c>
      <c r="AZ166" s="16" t="str">
        <f t="shared" si="132"/>
        <v>SKPDN</v>
      </c>
    </row>
    <row r="167" spans="2:52" x14ac:dyDescent="0.35">
      <c r="B167" s="3">
        <f t="shared" si="89"/>
        <v>17</v>
      </c>
      <c r="C167" s="1">
        <f t="shared" si="90"/>
        <v>515</v>
      </c>
      <c r="D167" s="2">
        <v>62677</v>
      </c>
      <c r="E167" s="2" t="str">
        <f>_xlfn.XLOOKUP(C167,Sheet2!$N$3:$N$1000,Sheet2!$O$3:$O$1000,"")</f>
        <v/>
      </c>
      <c r="F167" s="9" t="str">
        <f t="shared" si="133"/>
        <v>IORST</v>
      </c>
      <c r="G167" s="4" t="str">
        <f t="shared" si="102"/>
        <v>145</v>
      </c>
      <c r="H167" s="4">
        <f t="shared" si="103"/>
        <v>277</v>
      </c>
      <c r="I167" s="6">
        <f t="shared" si="104"/>
        <v>0</v>
      </c>
      <c r="J167" s="6">
        <f t="shared" si="105"/>
        <v>6</v>
      </c>
      <c r="K167" s="6">
        <f t="shared" si="106"/>
        <v>2</v>
      </c>
      <c r="L167" s="6">
        <f t="shared" si="107"/>
        <v>6</v>
      </c>
      <c r="M167" s="6">
        <f t="shared" si="108"/>
        <v>7</v>
      </c>
      <c r="N167" s="6">
        <f t="shared" si="109"/>
        <v>7</v>
      </c>
      <c r="O167" s="13">
        <f t="shared" si="113"/>
        <v>12</v>
      </c>
      <c r="P167" s="4">
        <f t="shared" si="114"/>
        <v>3</v>
      </c>
      <c r="Q167" s="4">
        <f t="shared" si="115"/>
        <v>0</v>
      </c>
      <c r="R167">
        <f t="shared" si="91"/>
        <v>277</v>
      </c>
      <c r="S167" s="4">
        <f t="shared" si="92"/>
        <v>1</v>
      </c>
      <c r="T167" s="15">
        <f t="shared" si="93"/>
        <v>1</v>
      </c>
      <c r="U167" s="4">
        <f t="shared" si="94"/>
        <v>3</v>
      </c>
      <c r="V167" s="4">
        <f t="shared" si="95"/>
        <v>0</v>
      </c>
      <c r="W167" s="4">
        <f t="shared" si="96"/>
        <v>5</v>
      </c>
      <c r="X167" s="6">
        <f t="shared" si="97"/>
        <v>2</v>
      </c>
      <c r="Y167" s="4">
        <f t="shared" si="98"/>
        <v>3</v>
      </c>
      <c r="Z167" s="6">
        <f t="shared" si="99"/>
        <v>1</v>
      </c>
      <c r="AA167" s="18">
        <f t="shared" si="100"/>
        <v>7</v>
      </c>
      <c r="AB167" s="9" t="str">
        <f t="shared" si="116"/>
        <v>-101</v>
      </c>
      <c r="AC167" s="9" t="str">
        <f>_xlfn.XLOOKUP(R167,Sheet2!$H$3:$H$258,Sheet2!$I$3:$I$258,"-----")</f>
        <v>*****</v>
      </c>
      <c r="AD167" s="9" t="str">
        <f>_xlfn.XLOOKUP(VALUE(AE167),Sheet2!$N$3:$N$1000,Sheet2!$O$3:$O$1000,"********")</f>
        <v>********</v>
      </c>
      <c r="AE167" t="str">
        <f t="shared" si="110"/>
        <v>414</v>
      </c>
      <c r="AF167" s="9" t="str">
        <f>IF(R167&lt;200,"+"&amp;TEXT(R167,"0"),"-"&amp;TEXT(_xlfn.XLOOKUP(R167,Sheet2!$K$3:$K$130,Sheet2!$L$3:$L$130,"-----"),"0"))</f>
        <v>-101</v>
      </c>
      <c r="AG167" s="9" t="str">
        <f t="shared" si="117"/>
        <v>@</v>
      </c>
      <c r="AH167" s="9" t="str">
        <f t="shared" si="118"/>
        <v>JMP @-101</v>
      </c>
      <c r="AI167" t="str">
        <f t="shared" si="119"/>
        <v>0,@-101</v>
      </c>
      <c r="AJ167" s="16" t="str">
        <f t="shared" si="120"/>
        <v>@-101</v>
      </c>
      <c r="AK167" t="str">
        <f t="shared" si="121"/>
        <v>SUBCR# 3,0,SBN</v>
      </c>
      <c r="AL167" s="4" t="str">
        <f t="shared" si="122"/>
        <v>SUB</v>
      </c>
      <c r="AM167" s="4" t="str">
        <f t="shared" si="123"/>
        <v>R</v>
      </c>
      <c r="AN167" s="4" t="str">
        <f t="shared" si="124"/>
        <v>C</v>
      </c>
      <c r="AO167" s="4" t="str">
        <f t="shared" si="125"/>
        <v>#</v>
      </c>
      <c r="AP167" s="15" t="str">
        <f t="shared" si="126"/>
        <v>,SBN</v>
      </c>
      <c r="AQ167" s="9" t="str">
        <f>_xlfn.XLOOKUP(D167,Sheet2!$E$3:$E$101,Sheet2!$F$3:$F$101,"******************")</f>
        <v>IORST</v>
      </c>
      <c r="AR167" s="33" t="str">
        <f t="shared" si="111"/>
        <v>DICC 0,CPU</v>
      </c>
      <c r="AS167" s="9" t="str">
        <f t="shared" si="112"/>
        <v>DICC</v>
      </c>
      <c r="AT167" s="4">
        <f t="shared" si="127"/>
        <v>0</v>
      </c>
      <c r="AU167" s="6">
        <f t="shared" si="128"/>
        <v>2</v>
      </c>
      <c r="AV167" s="4" t="str">
        <f t="shared" si="129"/>
        <v>C</v>
      </c>
      <c r="AW167" s="4">
        <f t="shared" si="130"/>
        <v>77</v>
      </c>
      <c r="AX167" s="4" t="str">
        <f>_xlfn.XLOOKUP(AW167,Sheet2!$Q$3:$Q$66,Sheet2!$R$3:$R$66,"**")</f>
        <v>CPU</v>
      </c>
      <c r="AY167" s="4">
        <f t="shared" si="131"/>
        <v>5</v>
      </c>
      <c r="AZ167" s="16" t="str">
        <f t="shared" si="132"/>
        <v>SKPDN</v>
      </c>
    </row>
    <row r="168" spans="2:52" x14ac:dyDescent="0.35">
      <c r="B168" s="3">
        <v>19</v>
      </c>
      <c r="C168" s="1">
        <f t="shared" si="90"/>
        <v>516</v>
      </c>
      <c r="D168" s="2">
        <v>20151</v>
      </c>
      <c r="E168" s="2" t="str">
        <f>_xlfn.XLOOKUP(C168,Sheet2!$N$3:$N$1000,Sheet2!$O$3:$O$1000,"")</f>
        <v/>
      </c>
      <c r="F168" s="9" t="str">
        <f t="shared" si="133"/>
        <v>LDA 0,NDSKS</v>
      </c>
      <c r="G168" s="4" t="str">
        <f t="shared" si="102"/>
        <v>40</v>
      </c>
      <c r="H168" s="4">
        <f t="shared" si="103"/>
        <v>151</v>
      </c>
      <c r="I168" s="6">
        <f t="shared" si="104"/>
        <v>0</v>
      </c>
      <c r="J168" s="6">
        <f t="shared" si="105"/>
        <v>2</v>
      </c>
      <c r="K168" s="6">
        <f t="shared" si="106"/>
        <v>0</v>
      </c>
      <c r="L168" s="6">
        <f t="shared" si="107"/>
        <v>1</v>
      </c>
      <c r="M168" s="6">
        <f t="shared" si="108"/>
        <v>5</v>
      </c>
      <c r="N168" s="6">
        <f t="shared" si="109"/>
        <v>1</v>
      </c>
      <c r="O168" s="13">
        <f t="shared" si="113"/>
        <v>4</v>
      </c>
      <c r="P168" s="4">
        <f t="shared" si="114"/>
        <v>1</v>
      </c>
      <c r="Q168" s="4">
        <f t="shared" si="115"/>
        <v>0</v>
      </c>
      <c r="R168">
        <f t="shared" si="91"/>
        <v>151</v>
      </c>
      <c r="S168" s="4">
        <f t="shared" si="92"/>
        <v>0</v>
      </c>
      <c r="T168" s="15">
        <f t="shared" si="93"/>
        <v>0</v>
      </c>
      <c r="U168" s="4">
        <f t="shared" si="94"/>
        <v>1</v>
      </c>
      <c r="V168" s="4">
        <f t="shared" si="95"/>
        <v>0</v>
      </c>
      <c r="W168" s="4">
        <f t="shared" si="96"/>
        <v>0</v>
      </c>
      <c r="X168" s="6">
        <f t="shared" si="97"/>
        <v>1</v>
      </c>
      <c r="Y168" s="4">
        <f t="shared" si="98"/>
        <v>2</v>
      </c>
      <c r="Z168" s="6">
        <f t="shared" si="99"/>
        <v>1</v>
      </c>
      <c r="AA168" s="18">
        <f t="shared" si="100"/>
        <v>1</v>
      </c>
      <c r="AB168" s="9" t="str">
        <f t="shared" si="116"/>
        <v>NDSKS</v>
      </c>
      <c r="AC168" s="9" t="str">
        <f>_xlfn.XLOOKUP(R168,Sheet2!$H$3:$H$258,Sheet2!$I$3:$I$258,"-----")</f>
        <v>NDSKS</v>
      </c>
      <c r="AD168" s="9" t="str">
        <f>_xlfn.XLOOKUP(VALUE(AE168),Sheet2!$N$3:$N$1000,Sheet2!$O$3:$O$1000,"********")</f>
        <v>********</v>
      </c>
      <c r="AE168" t="str">
        <f t="shared" si="110"/>
        <v>667</v>
      </c>
      <c r="AF168" s="9" t="str">
        <f>IF(R168&lt;200,"+"&amp;TEXT(R168,"0"),"-"&amp;TEXT(_xlfn.XLOOKUP(R168,Sheet2!$K$3:$K$130,Sheet2!$L$3:$L$130,"-----"),"0"))</f>
        <v>+151</v>
      </c>
      <c r="AG168" s="9" t="str">
        <f t="shared" si="117"/>
        <v/>
      </c>
      <c r="AH168" s="9" t="str">
        <f t="shared" si="118"/>
        <v>JMP NDSKS</v>
      </c>
      <c r="AI168" t="str">
        <f t="shared" si="119"/>
        <v>0,NDSKS</v>
      </c>
      <c r="AJ168" s="16" t="str">
        <f t="shared" si="120"/>
        <v>NDSKS</v>
      </c>
      <c r="AK168" t="str">
        <f t="shared" si="121"/>
        <v>COMOL# 1,0,SKP</v>
      </c>
      <c r="AL168" s="4" t="str">
        <f t="shared" si="122"/>
        <v>COM</v>
      </c>
      <c r="AM168" s="4" t="str">
        <f t="shared" si="123"/>
        <v>L</v>
      </c>
      <c r="AN168" s="4" t="str">
        <f t="shared" si="124"/>
        <v>O</v>
      </c>
      <c r="AO168" s="4" t="str">
        <f t="shared" si="125"/>
        <v>#</v>
      </c>
      <c r="AP168" s="15" t="str">
        <f t="shared" si="126"/>
        <v>,SKP</v>
      </c>
      <c r="AQ168" s="9" t="str">
        <f>_xlfn.XLOOKUP(D168,Sheet2!$E$3:$E$101,Sheet2!$F$3:$F$101,"******************")</f>
        <v>******************</v>
      </c>
      <c r="AR168" s="33" t="str">
        <f t="shared" si="111"/>
        <v>NIOS **</v>
      </c>
      <c r="AS168" s="9" t="str">
        <f t="shared" si="112"/>
        <v>DOCS</v>
      </c>
      <c r="AT168" s="4">
        <f t="shared" si="127"/>
        <v>0</v>
      </c>
      <c r="AU168" s="6">
        <f t="shared" si="128"/>
        <v>1</v>
      </c>
      <c r="AV168" s="4" t="str">
        <f t="shared" si="129"/>
        <v>S</v>
      </c>
      <c r="AW168" s="4">
        <f t="shared" si="130"/>
        <v>51</v>
      </c>
      <c r="AX168" s="4" t="str">
        <f>_xlfn.XLOOKUP(AW168,Sheet2!$Q$3:$Q$66,Sheet2!$R$3:$R$66,"**")</f>
        <v>**</v>
      </c>
      <c r="AY168" s="4">
        <f t="shared" si="131"/>
        <v>0</v>
      </c>
      <c r="AZ168" s="16" t="str">
        <f t="shared" si="132"/>
        <v>SKPBZ</v>
      </c>
    </row>
    <row r="169" spans="2:52" x14ac:dyDescent="0.35">
      <c r="B169" s="3">
        <f t="shared" si="89"/>
        <v>20</v>
      </c>
      <c r="C169" s="1">
        <f t="shared" si="90"/>
        <v>517</v>
      </c>
      <c r="D169" s="2">
        <v>24060</v>
      </c>
      <c r="E169" s="2" t="str">
        <f>_xlfn.XLOOKUP(C169,Sheet2!$N$3:$N$1000,Sheet2!$O$3:$O$1000,"")</f>
        <v/>
      </c>
      <c r="F169" s="9" t="str">
        <f t="shared" si="133"/>
        <v>LDA 1,KB14</v>
      </c>
      <c r="G169" s="4" t="str">
        <f t="shared" si="102"/>
        <v>50</v>
      </c>
      <c r="H169" s="4">
        <f t="shared" si="103"/>
        <v>60</v>
      </c>
      <c r="I169" s="6">
        <f t="shared" si="104"/>
        <v>0</v>
      </c>
      <c r="J169" s="6">
        <f t="shared" si="105"/>
        <v>2</v>
      </c>
      <c r="K169" s="6">
        <f t="shared" si="106"/>
        <v>4</v>
      </c>
      <c r="L169" s="6">
        <f t="shared" si="107"/>
        <v>0</v>
      </c>
      <c r="M169" s="6">
        <f t="shared" si="108"/>
        <v>6</v>
      </c>
      <c r="N169" s="6">
        <f t="shared" si="109"/>
        <v>0</v>
      </c>
      <c r="O169" s="13">
        <f t="shared" si="113"/>
        <v>5</v>
      </c>
      <c r="P169" s="4">
        <f t="shared" si="114"/>
        <v>1</v>
      </c>
      <c r="Q169" s="4">
        <f t="shared" si="115"/>
        <v>1</v>
      </c>
      <c r="R169">
        <f t="shared" si="91"/>
        <v>60</v>
      </c>
      <c r="S169" s="4">
        <f t="shared" si="92"/>
        <v>0</v>
      </c>
      <c r="T169" s="15">
        <f t="shared" si="93"/>
        <v>0</v>
      </c>
      <c r="U169" s="4">
        <f t="shared" si="94"/>
        <v>1</v>
      </c>
      <c r="V169" s="4">
        <f t="shared" si="95"/>
        <v>1</v>
      </c>
      <c r="W169" s="4">
        <f t="shared" si="96"/>
        <v>0</v>
      </c>
      <c r="X169" s="6">
        <f t="shared" si="97"/>
        <v>0</v>
      </c>
      <c r="Y169" s="4">
        <f t="shared" si="98"/>
        <v>3</v>
      </c>
      <c r="Z169" s="6">
        <f t="shared" si="99"/>
        <v>0</v>
      </c>
      <c r="AA169" s="18">
        <f t="shared" si="100"/>
        <v>0</v>
      </c>
      <c r="AB169" s="9" t="str">
        <f t="shared" si="116"/>
        <v>KB14</v>
      </c>
      <c r="AC169" s="9" t="str">
        <f>_xlfn.XLOOKUP(R169,Sheet2!$H$3:$H$258,Sheet2!$I$3:$I$258,"-----")</f>
        <v>KB14</v>
      </c>
      <c r="AD169" s="9" t="str">
        <f>_xlfn.XLOOKUP(VALUE(AE169),Sheet2!$N$3:$N$1000,Sheet2!$O$3:$O$1000,"********")</f>
        <v>********</v>
      </c>
      <c r="AE169" t="str">
        <f t="shared" si="110"/>
        <v>577</v>
      </c>
      <c r="AF169" s="9" t="str">
        <f>IF(R169&lt;200,"+"&amp;TEXT(R169,"0"),"-"&amp;TEXT(_xlfn.XLOOKUP(R169,Sheet2!$K$3:$K$130,Sheet2!$L$3:$L$130,"-----"),"0"))</f>
        <v>+60</v>
      </c>
      <c r="AG169" s="9" t="str">
        <f t="shared" si="117"/>
        <v/>
      </c>
      <c r="AH169" s="9" t="str">
        <f t="shared" si="118"/>
        <v>JSR KB14</v>
      </c>
      <c r="AI169" t="str">
        <f t="shared" si="119"/>
        <v>1,KB14</v>
      </c>
      <c r="AJ169" s="16" t="str">
        <f t="shared" si="120"/>
        <v>KB14</v>
      </c>
      <c r="AK169" t="str">
        <f t="shared" si="121"/>
        <v>COMC 1,1</v>
      </c>
      <c r="AL169" s="4" t="str">
        <f t="shared" si="122"/>
        <v>COM</v>
      </c>
      <c r="AM169" s="4" t="str">
        <f t="shared" si="123"/>
        <v/>
      </c>
      <c r="AN169" s="4" t="str">
        <f t="shared" si="124"/>
        <v>C</v>
      </c>
      <c r="AO169" s="4" t="str">
        <f t="shared" si="125"/>
        <v/>
      </c>
      <c r="AP169" s="15" t="str">
        <f t="shared" si="126"/>
        <v/>
      </c>
      <c r="AQ169" s="9" t="str">
        <f>_xlfn.XLOOKUP(D169,Sheet2!$E$3:$E$101,Sheet2!$F$3:$F$101,"******************")</f>
        <v>******************</v>
      </c>
      <c r="AR169" s="33" t="str">
        <f t="shared" si="111"/>
        <v>NIO **</v>
      </c>
      <c r="AS169" s="9" t="str">
        <f t="shared" si="112"/>
        <v>DOC</v>
      </c>
      <c r="AT169" s="4">
        <f t="shared" si="127"/>
        <v>1</v>
      </c>
      <c r="AU169" s="6">
        <f t="shared" si="128"/>
        <v>0</v>
      </c>
      <c r="AV169" s="4" t="str">
        <f t="shared" si="129"/>
        <v/>
      </c>
      <c r="AW169" s="4">
        <f t="shared" si="130"/>
        <v>60</v>
      </c>
      <c r="AX169" s="4" t="str">
        <f>_xlfn.XLOOKUP(AW169,Sheet2!$Q$3:$Q$66,Sheet2!$R$3:$R$66,"**")</f>
        <v>**</v>
      </c>
      <c r="AY169" s="4">
        <f t="shared" si="131"/>
        <v>0</v>
      </c>
      <c r="AZ169" s="16" t="str">
        <f t="shared" si="132"/>
        <v>SKPBN</v>
      </c>
    </row>
    <row r="170" spans="2:52" x14ac:dyDescent="0.35">
      <c r="B170" s="3">
        <f t="shared" si="89"/>
        <v>21</v>
      </c>
      <c r="C170" s="1">
        <f t="shared" si="90"/>
        <v>520</v>
      </c>
      <c r="D170" s="2">
        <v>123404</v>
      </c>
      <c r="E170" s="2" t="str">
        <f>_xlfn.XLOOKUP(C170,Sheet2!$N$3:$N$1000,Sheet2!$O$3:$O$1000,"")</f>
        <v/>
      </c>
      <c r="F170" s="9" t="str">
        <f t="shared" si="133"/>
        <v>AND 1,0,SZR</v>
      </c>
      <c r="G170" s="4" t="str">
        <f t="shared" si="102"/>
        <v>247</v>
      </c>
      <c r="H170" s="4">
        <f t="shared" si="103"/>
        <v>4</v>
      </c>
      <c r="I170" s="6">
        <f t="shared" si="104"/>
        <v>1</v>
      </c>
      <c r="J170" s="6">
        <f t="shared" si="105"/>
        <v>2</v>
      </c>
      <c r="K170" s="6">
        <f t="shared" si="106"/>
        <v>3</v>
      </c>
      <c r="L170" s="6">
        <f t="shared" si="107"/>
        <v>4</v>
      </c>
      <c r="M170" s="6">
        <f t="shared" si="108"/>
        <v>0</v>
      </c>
      <c r="N170" s="6">
        <f t="shared" si="109"/>
        <v>4</v>
      </c>
      <c r="O170" s="13">
        <f t="shared" si="113"/>
        <v>20</v>
      </c>
      <c r="P170" s="4">
        <f t="shared" si="114"/>
        <v>5</v>
      </c>
      <c r="Q170" s="4">
        <f t="shared" si="115"/>
        <v>0</v>
      </c>
      <c r="R170">
        <f t="shared" si="91"/>
        <v>4</v>
      </c>
      <c r="S170" s="4">
        <f t="shared" si="92"/>
        <v>3</v>
      </c>
      <c r="T170" s="15">
        <f t="shared" si="93"/>
        <v>1</v>
      </c>
      <c r="U170" s="4">
        <f t="shared" si="94"/>
        <v>1</v>
      </c>
      <c r="V170" s="4">
        <f t="shared" si="95"/>
        <v>0</v>
      </c>
      <c r="W170" s="4">
        <f t="shared" si="96"/>
        <v>7</v>
      </c>
      <c r="X170" s="6">
        <f t="shared" si="97"/>
        <v>0</v>
      </c>
      <c r="Y170" s="4">
        <f t="shared" si="98"/>
        <v>0</v>
      </c>
      <c r="Z170" s="6">
        <f t="shared" si="99"/>
        <v>0</v>
      </c>
      <c r="AA170" s="18">
        <f t="shared" si="100"/>
        <v>4</v>
      </c>
      <c r="AB170" s="9" t="str">
        <f t="shared" si="116"/>
        <v>+4,3</v>
      </c>
      <c r="AC170" s="9" t="str">
        <f>_xlfn.XLOOKUP(R170,Sheet2!$H$3:$H$258,Sheet2!$I$3:$I$258,"-----")</f>
        <v>*****</v>
      </c>
      <c r="AD170" s="9" t="str">
        <f>_xlfn.XLOOKUP(VALUE(AE170),Sheet2!$N$3:$N$1000,Sheet2!$O$3:$O$1000,"********")</f>
        <v>********</v>
      </c>
      <c r="AE170" t="str">
        <f t="shared" si="110"/>
        <v>524</v>
      </c>
      <c r="AF170" s="9" t="str">
        <f>IF(R170&lt;200,"+"&amp;TEXT(R170,"0"),"-"&amp;TEXT(_xlfn.XLOOKUP(R170,Sheet2!$K$3:$K$130,Sheet2!$L$3:$L$130,"-----"),"0"))</f>
        <v>+4</v>
      </c>
      <c r="AG170" s="9" t="str">
        <f t="shared" si="117"/>
        <v>@</v>
      </c>
      <c r="AH170" s="9" t="str">
        <f t="shared" si="118"/>
        <v>JMP @+4,3</v>
      </c>
      <c r="AI170" t="str">
        <f t="shared" si="119"/>
        <v>0,@+4,3</v>
      </c>
      <c r="AJ170" s="16" t="str">
        <f t="shared" si="120"/>
        <v>@+4,3</v>
      </c>
      <c r="AK170" t="str">
        <f t="shared" si="121"/>
        <v>AND 1,0,SZR</v>
      </c>
      <c r="AL170" s="4" t="str">
        <f t="shared" si="122"/>
        <v>AND</v>
      </c>
      <c r="AM170" s="4" t="str">
        <f t="shared" si="123"/>
        <v/>
      </c>
      <c r="AN170" s="4" t="str">
        <f t="shared" si="124"/>
        <v/>
      </c>
      <c r="AO170" s="4" t="str">
        <f t="shared" si="125"/>
        <v/>
      </c>
      <c r="AP170" s="15" t="str">
        <f t="shared" si="126"/>
        <v>,SZR</v>
      </c>
      <c r="AQ170" s="9" t="str">
        <f>_xlfn.XLOOKUP(D170,Sheet2!$E$3:$E$101,Sheet2!$F$3:$F$101,"******************")</f>
        <v>******************</v>
      </c>
      <c r="AR170" s="33" t="str">
        <f t="shared" si="111"/>
        <v>SKPBN MAP2</v>
      </c>
      <c r="AS170" s="9" t="str">
        <f t="shared" si="112"/>
        <v>DOC</v>
      </c>
      <c r="AT170" s="4">
        <f t="shared" si="127"/>
        <v>0</v>
      </c>
      <c r="AU170" s="6">
        <f t="shared" si="128"/>
        <v>0</v>
      </c>
      <c r="AV170" s="4" t="str">
        <f t="shared" si="129"/>
        <v/>
      </c>
      <c r="AW170" s="4">
        <f t="shared" si="130"/>
        <v>4</v>
      </c>
      <c r="AX170" s="4" t="str">
        <f>_xlfn.XLOOKUP(AW170,Sheet2!$Q$3:$Q$66,Sheet2!$R$3:$R$66,"**")</f>
        <v>MAP2</v>
      </c>
      <c r="AY170" s="4">
        <f t="shared" si="131"/>
        <v>7</v>
      </c>
      <c r="AZ170" s="16" t="str">
        <f t="shared" si="132"/>
        <v>SKPBN</v>
      </c>
    </row>
    <row r="171" spans="2:52" x14ac:dyDescent="0.35">
      <c r="B171" s="3">
        <f t="shared" si="89"/>
        <v>22</v>
      </c>
      <c r="C171" s="1">
        <f t="shared" si="90"/>
        <v>521</v>
      </c>
      <c r="D171" s="2">
        <v>6232</v>
      </c>
      <c r="E171" s="2" t="str">
        <f>_xlfn.XLOOKUP(C171,Sheet2!$N$3:$N$1000,Sheet2!$O$3:$O$1000,"")</f>
        <v/>
      </c>
      <c r="F171" s="9" t="str">
        <f t="shared" si="133"/>
        <v>RECL1</v>
      </c>
      <c r="G171" s="4" t="str">
        <f t="shared" si="102"/>
        <v>14</v>
      </c>
      <c r="H171" s="4">
        <f t="shared" si="103"/>
        <v>232</v>
      </c>
      <c r="I171" s="6">
        <f t="shared" si="104"/>
        <v>0</v>
      </c>
      <c r="J171" s="6">
        <f t="shared" si="105"/>
        <v>0</v>
      </c>
      <c r="K171" s="6">
        <f t="shared" si="106"/>
        <v>6</v>
      </c>
      <c r="L171" s="6">
        <f t="shared" si="107"/>
        <v>2</v>
      </c>
      <c r="M171" s="6">
        <f t="shared" si="108"/>
        <v>3</v>
      </c>
      <c r="N171" s="6">
        <f t="shared" si="109"/>
        <v>2</v>
      </c>
      <c r="O171" s="13">
        <f t="shared" si="113"/>
        <v>1</v>
      </c>
      <c r="P171" s="4">
        <f t="shared" si="114"/>
        <v>0</v>
      </c>
      <c r="Q171" s="4">
        <f t="shared" si="115"/>
        <v>1</v>
      </c>
      <c r="R171">
        <f t="shared" si="91"/>
        <v>232</v>
      </c>
      <c r="S171" s="4">
        <f t="shared" si="92"/>
        <v>0</v>
      </c>
      <c r="T171" s="15">
        <f t="shared" si="93"/>
        <v>1</v>
      </c>
      <c r="U171" s="4">
        <f t="shared" si="94"/>
        <v>0</v>
      </c>
      <c r="V171" s="4">
        <f t="shared" si="95"/>
        <v>1</v>
      </c>
      <c r="W171" s="4">
        <f t="shared" si="96"/>
        <v>4</v>
      </c>
      <c r="X171" s="6">
        <f t="shared" si="97"/>
        <v>2</v>
      </c>
      <c r="Y171" s="4">
        <f t="shared" si="98"/>
        <v>1</v>
      </c>
      <c r="Z171" s="6">
        <f t="shared" si="99"/>
        <v>1</v>
      </c>
      <c r="AA171" s="18">
        <f t="shared" si="100"/>
        <v>2</v>
      </c>
      <c r="AB171" s="9" t="str">
        <f t="shared" si="116"/>
        <v>I.RC1</v>
      </c>
      <c r="AC171" s="9" t="str">
        <f>_xlfn.XLOOKUP(R171,Sheet2!$H$3:$H$258,Sheet2!$I$3:$I$258,"-----")</f>
        <v>I.RC1</v>
      </c>
      <c r="AD171" s="9" t="str">
        <f>_xlfn.XLOOKUP(VALUE(AE171),Sheet2!$N$3:$N$1000,Sheet2!$O$3:$O$1000,"********")</f>
        <v>********</v>
      </c>
      <c r="AE171" t="str">
        <f t="shared" si="110"/>
        <v>353</v>
      </c>
      <c r="AF171" s="9" t="str">
        <f>IF(R171&lt;200,"+"&amp;TEXT(R171,"0"),"-"&amp;TEXT(_xlfn.XLOOKUP(R171,Sheet2!$K$3:$K$130,Sheet2!$L$3:$L$130,"-----"),"0"))</f>
        <v>-146</v>
      </c>
      <c r="AG171" s="9" t="str">
        <f t="shared" si="117"/>
        <v>@</v>
      </c>
      <c r="AH171" s="9" t="str">
        <f t="shared" si="118"/>
        <v>JSR @I.RC1</v>
      </c>
      <c r="AI171" t="str">
        <f t="shared" si="119"/>
        <v>1,@I.RC1</v>
      </c>
      <c r="AJ171" s="16" t="str">
        <f t="shared" si="120"/>
        <v>@I.RC1</v>
      </c>
      <c r="AK171" t="str">
        <f t="shared" si="121"/>
        <v>ADCZR# 0,1,SZC</v>
      </c>
      <c r="AL171" s="4" t="str">
        <f t="shared" si="122"/>
        <v>ADC</v>
      </c>
      <c r="AM171" s="4" t="str">
        <f t="shared" si="123"/>
        <v>R</v>
      </c>
      <c r="AN171" s="4" t="str">
        <f t="shared" si="124"/>
        <v>Z</v>
      </c>
      <c r="AO171" s="4" t="str">
        <f t="shared" si="125"/>
        <v>#</v>
      </c>
      <c r="AP171" s="15" t="str">
        <f t="shared" si="126"/>
        <v>,SZC</v>
      </c>
      <c r="AQ171" s="9" t="str">
        <f>_xlfn.XLOOKUP(D171,Sheet2!$E$3:$E$101,Sheet2!$F$3:$F$101,"******************")</f>
        <v>RECL1</v>
      </c>
      <c r="AR171" s="33" t="str">
        <f t="shared" si="111"/>
        <v>DOBC 1,**</v>
      </c>
      <c r="AS171" s="9" t="str">
        <f t="shared" si="112"/>
        <v>DOBC</v>
      </c>
      <c r="AT171" s="4">
        <f t="shared" si="127"/>
        <v>1</v>
      </c>
      <c r="AU171" s="6">
        <f t="shared" si="128"/>
        <v>2</v>
      </c>
      <c r="AV171" s="4" t="str">
        <f t="shared" si="129"/>
        <v>C</v>
      </c>
      <c r="AW171" s="4">
        <f t="shared" si="130"/>
        <v>32</v>
      </c>
      <c r="AX171" s="4" t="str">
        <f>_xlfn.XLOOKUP(AW171,Sheet2!$Q$3:$Q$66,Sheet2!$R$3:$R$66,"**")</f>
        <v>**</v>
      </c>
      <c r="AY171" s="4">
        <f t="shared" si="131"/>
        <v>4</v>
      </c>
      <c r="AZ171" s="16" t="str">
        <f t="shared" si="132"/>
        <v>SKPDN</v>
      </c>
    </row>
    <row r="172" spans="2:52" x14ac:dyDescent="0.35">
      <c r="B172" s="3">
        <f t="shared" si="89"/>
        <v>23</v>
      </c>
      <c r="C172" s="1">
        <f t="shared" si="90"/>
        <v>522</v>
      </c>
      <c r="D172" s="2">
        <v>62677</v>
      </c>
      <c r="E172" s="2" t="str">
        <f>_xlfn.XLOOKUP(C172,Sheet2!$N$3:$N$1000,Sheet2!$O$3:$O$1000,"")</f>
        <v/>
      </c>
      <c r="F172" s="9" t="str">
        <f t="shared" si="133"/>
        <v>IORST</v>
      </c>
      <c r="G172" s="4" t="str">
        <f t="shared" si="102"/>
        <v>145</v>
      </c>
      <c r="H172" s="4">
        <f t="shared" si="103"/>
        <v>277</v>
      </c>
      <c r="I172" s="6">
        <f t="shared" si="104"/>
        <v>0</v>
      </c>
      <c r="J172" s="6">
        <f t="shared" si="105"/>
        <v>6</v>
      </c>
      <c r="K172" s="6">
        <f t="shared" si="106"/>
        <v>2</v>
      </c>
      <c r="L172" s="6">
        <f t="shared" si="107"/>
        <v>6</v>
      </c>
      <c r="M172" s="6">
        <f t="shared" si="108"/>
        <v>7</v>
      </c>
      <c r="N172" s="6">
        <f t="shared" si="109"/>
        <v>7</v>
      </c>
      <c r="O172" s="13">
        <f t="shared" si="113"/>
        <v>12</v>
      </c>
      <c r="P172" s="4">
        <f t="shared" si="114"/>
        <v>3</v>
      </c>
      <c r="Q172" s="4">
        <f t="shared" si="115"/>
        <v>0</v>
      </c>
      <c r="R172">
        <f t="shared" si="91"/>
        <v>277</v>
      </c>
      <c r="S172" s="4">
        <f t="shared" si="92"/>
        <v>1</v>
      </c>
      <c r="T172" s="15">
        <f t="shared" si="93"/>
        <v>1</v>
      </c>
      <c r="U172" s="4">
        <f t="shared" si="94"/>
        <v>3</v>
      </c>
      <c r="V172" s="4">
        <f t="shared" si="95"/>
        <v>0</v>
      </c>
      <c r="W172" s="4">
        <f t="shared" si="96"/>
        <v>5</v>
      </c>
      <c r="X172" s="6">
        <f t="shared" si="97"/>
        <v>2</v>
      </c>
      <c r="Y172" s="4">
        <f t="shared" si="98"/>
        <v>3</v>
      </c>
      <c r="Z172" s="6">
        <f t="shared" si="99"/>
        <v>1</v>
      </c>
      <c r="AA172" s="18">
        <f t="shared" si="100"/>
        <v>7</v>
      </c>
      <c r="AB172" s="9" t="str">
        <f t="shared" si="116"/>
        <v>-101</v>
      </c>
      <c r="AC172" s="9" t="str">
        <f>_xlfn.XLOOKUP(R172,Sheet2!$H$3:$H$258,Sheet2!$I$3:$I$258,"-----")</f>
        <v>*****</v>
      </c>
      <c r="AD172" s="9" t="str">
        <f>_xlfn.XLOOKUP(VALUE(AE172),Sheet2!$N$3:$N$1000,Sheet2!$O$3:$O$1000,"********")</f>
        <v>********</v>
      </c>
      <c r="AE172" t="str">
        <f t="shared" si="110"/>
        <v>421</v>
      </c>
      <c r="AF172" s="9" t="str">
        <f>IF(R172&lt;200,"+"&amp;TEXT(R172,"0"),"-"&amp;TEXT(_xlfn.XLOOKUP(R172,Sheet2!$K$3:$K$130,Sheet2!$L$3:$L$130,"-----"),"0"))</f>
        <v>-101</v>
      </c>
      <c r="AG172" s="9" t="str">
        <f t="shared" si="117"/>
        <v>@</v>
      </c>
      <c r="AH172" s="9" t="str">
        <f t="shared" si="118"/>
        <v>JMP @-101</v>
      </c>
      <c r="AI172" t="str">
        <f t="shared" si="119"/>
        <v>0,@-101</v>
      </c>
      <c r="AJ172" s="16" t="str">
        <f t="shared" si="120"/>
        <v>@-101</v>
      </c>
      <c r="AK172" t="str">
        <f t="shared" si="121"/>
        <v>SUBCR# 3,0,SBN</v>
      </c>
      <c r="AL172" s="4" t="str">
        <f t="shared" si="122"/>
        <v>SUB</v>
      </c>
      <c r="AM172" s="4" t="str">
        <f t="shared" si="123"/>
        <v>R</v>
      </c>
      <c r="AN172" s="4" t="str">
        <f t="shared" si="124"/>
        <v>C</v>
      </c>
      <c r="AO172" s="4" t="str">
        <f t="shared" si="125"/>
        <v>#</v>
      </c>
      <c r="AP172" s="15" t="str">
        <f t="shared" si="126"/>
        <v>,SBN</v>
      </c>
      <c r="AQ172" s="9" t="str">
        <f>_xlfn.XLOOKUP(D172,Sheet2!$E$3:$E$101,Sheet2!$F$3:$F$101,"******************")</f>
        <v>IORST</v>
      </c>
      <c r="AR172" s="33" t="str">
        <f t="shared" si="111"/>
        <v>DICC 0,CPU</v>
      </c>
      <c r="AS172" s="9" t="str">
        <f t="shared" si="112"/>
        <v>DICC</v>
      </c>
      <c r="AT172" s="4">
        <f t="shared" si="127"/>
        <v>0</v>
      </c>
      <c r="AU172" s="6">
        <f t="shared" si="128"/>
        <v>2</v>
      </c>
      <c r="AV172" s="4" t="str">
        <f t="shared" si="129"/>
        <v>C</v>
      </c>
      <c r="AW172" s="4">
        <f t="shared" si="130"/>
        <v>77</v>
      </c>
      <c r="AX172" s="4" t="str">
        <f>_xlfn.XLOOKUP(AW172,Sheet2!$Q$3:$Q$66,Sheet2!$R$3:$R$66,"**")</f>
        <v>CPU</v>
      </c>
      <c r="AY172" s="4">
        <f t="shared" si="131"/>
        <v>5</v>
      </c>
      <c r="AZ172" s="16" t="str">
        <f t="shared" si="132"/>
        <v>SKPDN</v>
      </c>
    </row>
    <row r="173" spans="2:52" x14ac:dyDescent="0.35">
      <c r="B173" s="3">
        <v>25</v>
      </c>
      <c r="C173" s="1">
        <f t="shared" si="90"/>
        <v>523</v>
      </c>
      <c r="D173" s="2">
        <v>20151</v>
      </c>
      <c r="E173" s="2" t="str">
        <f>_xlfn.XLOOKUP(C173,Sheet2!$N$3:$N$1000,Sheet2!$O$3:$O$1000,"")</f>
        <v/>
      </c>
      <c r="F173" s="9" t="str">
        <f t="shared" si="133"/>
        <v>LDA 0,NDSKS</v>
      </c>
      <c r="G173" s="4" t="str">
        <f t="shared" si="102"/>
        <v>40</v>
      </c>
      <c r="H173" s="4">
        <f t="shared" si="103"/>
        <v>151</v>
      </c>
      <c r="I173" s="6">
        <f t="shared" si="104"/>
        <v>0</v>
      </c>
      <c r="J173" s="6">
        <f t="shared" si="105"/>
        <v>2</v>
      </c>
      <c r="K173" s="6">
        <f t="shared" si="106"/>
        <v>0</v>
      </c>
      <c r="L173" s="6">
        <f t="shared" si="107"/>
        <v>1</v>
      </c>
      <c r="M173" s="6">
        <f t="shared" si="108"/>
        <v>5</v>
      </c>
      <c r="N173" s="6">
        <f t="shared" si="109"/>
        <v>1</v>
      </c>
      <c r="O173" s="13">
        <f t="shared" si="113"/>
        <v>4</v>
      </c>
      <c r="P173" s="4">
        <f t="shared" si="114"/>
        <v>1</v>
      </c>
      <c r="Q173" s="4">
        <f t="shared" si="115"/>
        <v>0</v>
      </c>
      <c r="R173">
        <f t="shared" si="91"/>
        <v>151</v>
      </c>
      <c r="S173" s="4">
        <f t="shared" si="92"/>
        <v>0</v>
      </c>
      <c r="T173" s="15">
        <f t="shared" si="93"/>
        <v>0</v>
      </c>
      <c r="U173" s="4">
        <f t="shared" si="94"/>
        <v>1</v>
      </c>
      <c r="V173" s="4">
        <f t="shared" si="95"/>
        <v>0</v>
      </c>
      <c r="W173" s="4">
        <f t="shared" si="96"/>
        <v>0</v>
      </c>
      <c r="X173" s="6">
        <f t="shared" si="97"/>
        <v>1</v>
      </c>
      <c r="Y173" s="4">
        <f t="shared" si="98"/>
        <v>2</v>
      </c>
      <c r="Z173" s="6">
        <f t="shared" si="99"/>
        <v>1</v>
      </c>
      <c r="AA173" s="18">
        <f t="shared" si="100"/>
        <v>1</v>
      </c>
      <c r="AB173" s="9" t="str">
        <f t="shared" si="116"/>
        <v>NDSKS</v>
      </c>
      <c r="AC173" s="9" t="str">
        <f>_xlfn.XLOOKUP(R173,Sheet2!$H$3:$H$258,Sheet2!$I$3:$I$258,"-----")</f>
        <v>NDSKS</v>
      </c>
      <c r="AD173" s="9" t="str">
        <f>_xlfn.XLOOKUP(VALUE(AE173),Sheet2!$N$3:$N$1000,Sheet2!$O$3:$O$1000,"********")</f>
        <v>********</v>
      </c>
      <c r="AE173" t="str">
        <f t="shared" si="110"/>
        <v>674</v>
      </c>
      <c r="AF173" s="9" t="str">
        <f>IF(R173&lt;200,"+"&amp;TEXT(R173,"0"),"-"&amp;TEXT(_xlfn.XLOOKUP(R173,Sheet2!$K$3:$K$130,Sheet2!$L$3:$L$130,"-----"),"0"))</f>
        <v>+151</v>
      </c>
      <c r="AG173" s="9" t="str">
        <f t="shared" si="117"/>
        <v/>
      </c>
      <c r="AH173" s="9" t="str">
        <f t="shared" si="118"/>
        <v>JMP NDSKS</v>
      </c>
      <c r="AI173" t="str">
        <f t="shared" si="119"/>
        <v>0,NDSKS</v>
      </c>
      <c r="AJ173" s="16" t="str">
        <f t="shared" si="120"/>
        <v>NDSKS</v>
      </c>
      <c r="AK173" t="str">
        <f t="shared" si="121"/>
        <v>COMOL# 1,0,SKP</v>
      </c>
      <c r="AL173" s="4" t="str">
        <f t="shared" si="122"/>
        <v>COM</v>
      </c>
      <c r="AM173" s="4" t="str">
        <f t="shared" si="123"/>
        <v>L</v>
      </c>
      <c r="AN173" s="4" t="str">
        <f t="shared" si="124"/>
        <v>O</v>
      </c>
      <c r="AO173" s="4" t="str">
        <f t="shared" si="125"/>
        <v>#</v>
      </c>
      <c r="AP173" s="15" t="str">
        <f t="shared" si="126"/>
        <v>,SKP</v>
      </c>
      <c r="AQ173" s="9" t="str">
        <f>_xlfn.XLOOKUP(D173,Sheet2!$E$3:$E$101,Sheet2!$F$3:$F$101,"******************")</f>
        <v>******************</v>
      </c>
      <c r="AR173" s="33" t="str">
        <f t="shared" si="111"/>
        <v>NIOS **</v>
      </c>
      <c r="AS173" s="9" t="str">
        <f t="shared" si="112"/>
        <v>DOCS</v>
      </c>
      <c r="AT173" s="4">
        <f t="shared" si="127"/>
        <v>0</v>
      </c>
      <c r="AU173" s="6">
        <f t="shared" si="128"/>
        <v>1</v>
      </c>
      <c r="AV173" s="4" t="str">
        <f t="shared" si="129"/>
        <v>S</v>
      </c>
      <c r="AW173" s="4">
        <f t="shared" si="130"/>
        <v>51</v>
      </c>
      <c r="AX173" s="4" t="str">
        <f>_xlfn.XLOOKUP(AW173,Sheet2!$Q$3:$Q$66,Sheet2!$R$3:$R$66,"**")</f>
        <v>**</v>
      </c>
      <c r="AY173" s="4">
        <f t="shared" si="131"/>
        <v>0</v>
      </c>
      <c r="AZ173" s="16" t="str">
        <f t="shared" si="132"/>
        <v>SKPBZ</v>
      </c>
    </row>
    <row r="174" spans="2:52" x14ac:dyDescent="0.35">
      <c r="B174" s="3">
        <f t="shared" si="89"/>
        <v>26</v>
      </c>
      <c r="C174" s="1">
        <f t="shared" si="90"/>
        <v>524</v>
      </c>
      <c r="D174" s="2">
        <v>24061</v>
      </c>
      <c r="E174" s="2" t="str">
        <f>_xlfn.XLOOKUP(C174,Sheet2!$N$3:$N$1000,Sheet2!$O$3:$O$1000,"")</f>
        <v/>
      </c>
      <c r="F174" s="9" t="str">
        <f t="shared" si="133"/>
        <v>LDA 1,KB13</v>
      </c>
      <c r="G174" s="4" t="str">
        <f t="shared" si="102"/>
        <v>50</v>
      </c>
      <c r="H174" s="4">
        <f t="shared" si="103"/>
        <v>61</v>
      </c>
      <c r="I174" s="6">
        <f t="shared" si="104"/>
        <v>0</v>
      </c>
      <c r="J174" s="6">
        <f t="shared" si="105"/>
        <v>2</v>
      </c>
      <c r="K174" s="6">
        <f t="shared" si="106"/>
        <v>4</v>
      </c>
      <c r="L174" s="6">
        <f t="shared" si="107"/>
        <v>0</v>
      </c>
      <c r="M174" s="6">
        <f t="shared" si="108"/>
        <v>6</v>
      </c>
      <c r="N174" s="6">
        <f t="shared" si="109"/>
        <v>1</v>
      </c>
      <c r="O174" s="13">
        <f t="shared" si="113"/>
        <v>5</v>
      </c>
      <c r="P174" s="4">
        <f t="shared" si="114"/>
        <v>1</v>
      </c>
      <c r="Q174" s="4">
        <f t="shared" si="115"/>
        <v>1</v>
      </c>
      <c r="R174">
        <f t="shared" si="91"/>
        <v>61</v>
      </c>
      <c r="S174" s="4">
        <f t="shared" si="92"/>
        <v>0</v>
      </c>
      <c r="T174" s="15">
        <f t="shared" si="93"/>
        <v>0</v>
      </c>
      <c r="U174" s="4">
        <f t="shared" si="94"/>
        <v>1</v>
      </c>
      <c r="V174" s="4">
        <f t="shared" si="95"/>
        <v>1</v>
      </c>
      <c r="W174" s="4">
        <f t="shared" si="96"/>
        <v>0</v>
      </c>
      <c r="X174" s="6">
        <f t="shared" si="97"/>
        <v>0</v>
      </c>
      <c r="Y174" s="4">
        <f t="shared" si="98"/>
        <v>3</v>
      </c>
      <c r="Z174" s="6">
        <f t="shared" si="99"/>
        <v>0</v>
      </c>
      <c r="AA174" s="18">
        <f t="shared" si="100"/>
        <v>1</v>
      </c>
      <c r="AB174" s="9" t="str">
        <f t="shared" si="116"/>
        <v>KB13</v>
      </c>
      <c r="AC174" s="9" t="str">
        <f>_xlfn.XLOOKUP(R174,Sheet2!$H$3:$H$258,Sheet2!$I$3:$I$258,"-----")</f>
        <v>KB13</v>
      </c>
      <c r="AD174" s="9" t="str">
        <f>_xlfn.XLOOKUP(VALUE(AE174),Sheet2!$N$3:$N$1000,Sheet2!$O$3:$O$1000,"********")</f>
        <v>********</v>
      </c>
      <c r="AE174" t="str">
        <f t="shared" si="110"/>
        <v>605</v>
      </c>
      <c r="AF174" s="9" t="str">
        <f>IF(R174&lt;200,"+"&amp;TEXT(R174,"0"),"-"&amp;TEXT(_xlfn.XLOOKUP(R174,Sheet2!$K$3:$K$130,Sheet2!$L$3:$L$130,"-----"),"0"))</f>
        <v>+61</v>
      </c>
      <c r="AG174" s="9" t="str">
        <f t="shared" si="117"/>
        <v/>
      </c>
      <c r="AH174" s="9" t="str">
        <f t="shared" si="118"/>
        <v>JSR KB13</v>
      </c>
      <c r="AI174" t="str">
        <f t="shared" si="119"/>
        <v>1,KB13</v>
      </c>
      <c r="AJ174" s="16" t="str">
        <f t="shared" si="120"/>
        <v>KB13</v>
      </c>
      <c r="AK174" t="str">
        <f t="shared" si="121"/>
        <v>COMC 1,1,SKP</v>
      </c>
      <c r="AL174" s="4" t="str">
        <f t="shared" si="122"/>
        <v>COM</v>
      </c>
      <c r="AM174" s="4" t="str">
        <f t="shared" si="123"/>
        <v/>
      </c>
      <c r="AN174" s="4" t="str">
        <f t="shared" si="124"/>
        <v>C</v>
      </c>
      <c r="AO174" s="4" t="str">
        <f t="shared" si="125"/>
        <v/>
      </c>
      <c r="AP174" s="15" t="str">
        <f t="shared" si="126"/>
        <v>,SKP</v>
      </c>
      <c r="AQ174" s="9" t="str">
        <f>_xlfn.XLOOKUP(D174,Sheet2!$E$3:$E$101,Sheet2!$F$3:$F$101,"******************")</f>
        <v>******************</v>
      </c>
      <c r="AR174" s="33" t="str">
        <f t="shared" si="111"/>
        <v>NIO **</v>
      </c>
      <c r="AS174" s="9" t="str">
        <f t="shared" si="112"/>
        <v>DOC</v>
      </c>
      <c r="AT174" s="4">
        <f t="shared" si="127"/>
        <v>1</v>
      </c>
      <c r="AU174" s="6">
        <f t="shared" si="128"/>
        <v>0</v>
      </c>
      <c r="AV174" s="4" t="str">
        <f t="shared" si="129"/>
        <v/>
      </c>
      <c r="AW174" s="4">
        <f t="shared" si="130"/>
        <v>61</v>
      </c>
      <c r="AX174" s="4" t="str">
        <f>_xlfn.XLOOKUP(AW174,Sheet2!$Q$3:$Q$66,Sheet2!$R$3:$R$66,"**")</f>
        <v>**</v>
      </c>
      <c r="AY174" s="4">
        <f t="shared" si="131"/>
        <v>0</v>
      </c>
      <c r="AZ174" s="16" t="str">
        <f t="shared" si="132"/>
        <v>SKPBN</v>
      </c>
    </row>
    <row r="175" spans="2:52" x14ac:dyDescent="0.35">
      <c r="B175" s="3">
        <f t="shared" si="89"/>
        <v>27</v>
      </c>
      <c r="C175" s="1">
        <f t="shared" si="90"/>
        <v>525</v>
      </c>
      <c r="D175" s="2">
        <v>123404</v>
      </c>
      <c r="E175" s="2" t="str">
        <f>_xlfn.XLOOKUP(C175,Sheet2!$N$3:$N$1000,Sheet2!$O$3:$O$1000,"")</f>
        <v/>
      </c>
      <c r="F175" s="9" t="str">
        <f t="shared" si="133"/>
        <v>AND 1,0,SZR</v>
      </c>
      <c r="G175" s="4" t="str">
        <f t="shared" si="102"/>
        <v>247</v>
      </c>
      <c r="H175" s="4">
        <f t="shared" si="103"/>
        <v>4</v>
      </c>
      <c r="I175" s="6">
        <f t="shared" si="104"/>
        <v>1</v>
      </c>
      <c r="J175" s="6">
        <f t="shared" si="105"/>
        <v>2</v>
      </c>
      <c r="K175" s="6">
        <f t="shared" si="106"/>
        <v>3</v>
      </c>
      <c r="L175" s="6">
        <f t="shared" si="107"/>
        <v>4</v>
      </c>
      <c r="M175" s="6">
        <f t="shared" si="108"/>
        <v>0</v>
      </c>
      <c r="N175" s="6">
        <f t="shared" si="109"/>
        <v>4</v>
      </c>
      <c r="O175" s="13">
        <f t="shared" si="113"/>
        <v>20</v>
      </c>
      <c r="P175" s="4">
        <f t="shared" si="114"/>
        <v>5</v>
      </c>
      <c r="Q175" s="4">
        <f t="shared" si="115"/>
        <v>0</v>
      </c>
      <c r="R175">
        <f t="shared" si="91"/>
        <v>4</v>
      </c>
      <c r="S175" s="4">
        <f t="shared" si="92"/>
        <v>3</v>
      </c>
      <c r="T175" s="15">
        <f t="shared" si="93"/>
        <v>1</v>
      </c>
      <c r="U175" s="4">
        <f t="shared" si="94"/>
        <v>1</v>
      </c>
      <c r="V175" s="4">
        <f t="shared" si="95"/>
        <v>0</v>
      </c>
      <c r="W175" s="4">
        <f t="shared" si="96"/>
        <v>7</v>
      </c>
      <c r="X175" s="6">
        <f t="shared" si="97"/>
        <v>0</v>
      </c>
      <c r="Y175" s="4">
        <f t="shared" si="98"/>
        <v>0</v>
      </c>
      <c r="Z175" s="6">
        <f t="shared" si="99"/>
        <v>0</v>
      </c>
      <c r="AA175" s="18">
        <f t="shared" si="100"/>
        <v>4</v>
      </c>
      <c r="AB175" s="9" t="str">
        <f t="shared" si="116"/>
        <v>+4,3</v>
      </c>
      <c r="AC175" s="9" t="str">
        <f>_xlfn.XLOOKUP(R175,Sheet2!$H$3:$H$258,Sheet2!$I$3:$I$258,"-----")</f>
        <v>*****</v>
      </c>
      <c r="AD175" s="9" t="str">
        <f>_xlfn.XLOOKUP(VALUE(AE175),Sheet2!$N$3:$N$1000,Sheet2!$O$3:$O$1000,"********")</f>
        <v>********</v>
      </c>
      <c r="AE175" t="str">
        <f t="shared" si="110"/>
        <v>531</v>
      </c>
      <c r="AF175" s="9" t="str">
        <f>IF(R175&lt;200,"+"&amp;TEXT(R175,"0"),"-"&amp;TEXT(_xlfn.XLOOKUP(R175,Sheet2!$K$3:$K$130,Sheet2!$L$3:$L$130,"-----"),"0"))</f>
        <v>+4</v>
      </c>
      <c r="AG175" s="9" t="str">
        <f t="shared" si="117"/>
        <v>@</v>
      </c>
      <c r="AH175" s="9" t="str">
        <f t="shared" si="118"/>
        <v>JMP @+4,3</v>
      </c>
      <c r="AI175" t="str">
        <f t="shared" si="119"/>
        <v>0,@+4,3</v>
      </c>
      <c r="AJ175" s="16" t="str">
        <f t="shared" si="120"/>
        <v>@+4,3</v>
      </c>
      <c r="AK175" t="str">
        <f t="shared" si="121"/>
        <v>AND 1,0,SZR</v>
      </c>
      <c r="AL175" s="4" t="str">
        <f t="shared" si="122"/>
        <v>AND</v>
      </c>
      <c r="AM175" s="4" t="str">
        <f t="shared" si="123"/>
        <v/>
      </c>
      <c r="AN175" s="4" t="str">
        <f t="shared" si="124"/>
        <v/>
      </c>
      <c r="AO175" s="4" t="str">
        <f t="shared" si="125"/>
        <v/>
      </c>
      <c r="AP175" s="15" t="str">
        <f t="shared" si="126"/>
        <v>,SZR</v>
      </c>
      <c r="AQ175" s="9" t="str">
        <f>_xlfn.XLOOKUP(D175,Sheet2!$E$3:$E$101,Sheet2!$F$3:$F$101,"******************")</f>
        <v>******************</v>
      </c>
      <c r="AR175" s="33" t="str">
        <f t="shared" si="111"/>
        <v>SKPBN MAP2</v>
      </c>
      <c r="AS175" s="9" t="str">
        <f t="shared" si="112"/>
        <v>DOC</v>
      </c>
      <c r="AT175" s="4">
        <f t="shared" si="127"/>
        <v>0</v>
      </c>
      <c r="AU175" s="6">
        <f t="shared" si="128"/>
        <v>0</v>
      </c>
      <c r="AV175" s="4" t="str">
        <f t="shared" si="129"/>
        <v/>
      </c>
      <c r="AW175" s="4">
        <f t="shared" si="130"/>
        <v>4</v>
      </c>
      <c r="AX175" s="4" t="str">
        <f>_xlfn.XLOOKUP(AW175,Sheet2!$Q$3:$Q$66,Sheet2!$R$3:$R$66,"**")</f>
        <v>MAP2</v>
      </c>
      <c r="AY175" s="4">
        <f t="shared" si="131"/>
        <v>7</v>
      </c>
      <c r="AZ175" s="16" t="str">
        <f t="shared" si="132"/>
        <v>SKPBN</v>
      </c>
    </row>
    <row r="176" spans="2:52" x14ac:dyDescent="0.35">
      <c r="B176" s="3">
        <f t="shared" si="89"/>
        <v>28</v>
      </c>
      <c r="C176" s="1">
        <f t="shared" si="90"/>
        <v>526</v>
      </c>
      <c r="D176" s="2">
        <v>6233</v>
      </c>
      <c r="E176" s="2" t="str">
        <f>_xlfn.XLOOKUP(C176,Sheet2!$N$3:$N$1000,Sheet2!$O$3:$O$1000,"")</f>
        <v/>
      </c>
      <c r="F176" s="9" t="str">
        <f t="shared" si="133"/>
        <v>RECL2</v>
      </c>
      <c r="G176" s="4" t="str">
        <f t="shared" si="102"/>
        <v>14</v>
      </c>
      <c r="H176" s="4">
        <f t="shared" si="103"/>
        <v>233</v>
      </c>
      <c r="I176" s="6">
        <f t="shared" si="104"/>
        <v>0</v>
      </c>
      <c r="J176" s="6">
        <f t="shared" si="105"/>
        <v>0</v>
      </c>
      <c r="K176" s="6">
        <f t="shared" si="106"/>
        <v>6</v>
      </c>
      <c r="L176" s="6">
        <f t="shared" si="107"/>
        <v>2</v>
      </c>
      <c r="M176" s="6">
        <f t="shared" si="108"/>
        <v>3</v>
      </c>
      <c r="N176" s="6">
        <f t="shared" si="109"/>
        <v>3</v>
      </c>
      <c r="O176" s="13">
        <f t="shared" si="113"/>
        <v>1</v>
      </c>
      <c r="P176" s="4">
        <f t="shared" si="114"/>
        <v>0</v>
      </c>
      <c r="Q176" s="4">
        <f t="shared" si="115"/>
        <v>1</v>
      </c>
      <c r="R176">
        <f t="shared" si="91"/>
        <v>233</v>
      </c>
      <c r="S176" s="4">
        <f t="shared" si="92"/>
        <v>0</v>
      </c>
      <c r="T176" s="15">
        <f t="shared" si="93"/>
        <v>1</v>
      </c>
      <c r="U176" s="4">
        <f t="shared" si="94"/>
        <v>0</v>
      </c>
      <c r="V176" s="4">
        <f t="shared" si="95"/>
        <v>1</v>
      </c>
      <c r="W176" s="4">
        <f t="shared" si="96"/>
        <v>4</v>
      </c>
      <c r="X176" s="6">
        <f t="shared" si="97"/>
        <v>2</v>
      </c>
      <c r="Y176" s="4">
        <f t="shared" si="98"/>
        <v>1</v>
      </c>
      <c r="Z176" s="6">
        <f t="shared" si="99"/>
        <v>1</v>
      </c>
      <c r="AA176" s="18">
        <f t="shared" si="100"/>
        <v>3</v>
      </c>
      <c r="AB176" s="9" t="str">
        <f t="shared" si="116"/>
        <v>I.RC2</v>
      </c>
      <c r="AC176" s="9" t="str">
        <f>_xlfn.XLOOKUP(R176,Sheet2!$H$3:$H$258,Sheet2!$I$3:$I$258,"-----")</f>
        <v>I.RC2</v>
      </c>
      <c r="AD176" s="9" t="str">
        <f>_xlfn.XLOOKUP(VALUE(AE176),Sheet2!$N$3:$N$1000,Sheet2!$O$3:$O$1000,"********")</f>
        <v>********</v>
      </c>
      <c r="AE176" t="str">
        <f t="shared" si="110"/>
        <v>361</v>
      </c>
      <c r="AF176" s="9" t="str">
        <f>IF(R176&lt;200,"+"&amp;TEXT(R176,"0"),"-"&amp;TEXT(_xlfn.XLOOKUP(R176,Sheet2!$K$3:$K$130,Sheet2!$L$3:$L$130,"-----"),"0"))</f>
        <v>-145</v>
      </c>
      <c r="AG176" s="9" t="str">
        <f t="shared" si="117"/>
        <v>@</v>
      </c>
      <c r="AH176" s="9" t="str">
        <f t="shared" si="118"/>
        <v>JSR @I.RC2</v>
      </c>
      <c r="AI176" t="str">
        <f t="shared" si="119"/>
        <v>1,@I.RC2</v>
      </c>
      <c r="AJ176" s="16" t="str">
        <f t="shared" si="120"/>
        <v>@I.RC2</v>
      </c>
      <c r="AK176" t="str">
        <f t="shared" si="121"/>
        <v>ADCZR# 0,1,SNC</v>
      </c>
      <c r="AL176" s="4" t="str">
        <f t="shared" si="122"/>
        <v>ADC</v>
      </c>
      <c r="AM176" s="4" t="str">
        <f t="shared" si="123"/>
        <v>R</v>
      </c>
      <c r="AN176" s="4" t="str">
        <f t="shared" si="124"/>
        <v>Z</v>
      </c>
      <c r="AO176" s="4" t="str">
        <f t="shared" si="125"/>
        <v>#</v>
      </c>
      <c r="AP176" s="15" t="str">
        <f t="shared" si="126"/>
        <v>,SNC</v>
      </c>
      <c r="AQ176" s="9" t="str">
        <f>_xlfn.XLOOKUP(D176,Sheet2!$E$3:$E$101,Sheet2!$F$3:$F$101,"******************")</f>
        <v>RECL2</v>
      </c>
      <c r="AR176" s="33" t="str">
        <f t="shared" si="111"/>
        <v>DOBC 1,DSKP</v>
      </c>
      <c r="AS176" s="9" t="str">
        <f t="shared" si="112"/>
        <v>DOBC</v>
      </c>
      <c r="AT176" s="4">
        <f t="shared" si="127"/>
        <v>1</v>
      </c>
      <c r="AU176" s="6">
        <f t="shared" si="128"/>
        <v>2</v>
      </c>
      <c r="AV176" s="4" t="str">
        <f t="shared" si="129"/>
        <v>C</v>
      </c>
      <c r="AW176" s="4">
        <f t="shared" si="130"/>
        <v>33</v>
      </c>
      <c r="AX176" s="4" t="str">
        <f>_xlfn.XLOOKUP(AW176,Sheet2!$Q$3:$Q$66,Sheet2!$R$3:$R$66,"**")</f>
        <v>DSKP</v>
      </c>
      <c r="AY176" s="4">
        <f t="shared" si="131"/>
        <v>4</v>
      </c>
      <c r="AZ176" s="16" t="str">
        <f t="shared" si="132"/>
        <v>SKPDN</v>
      </c>
    </row>
    <row r="177" spans="1:52" x14ac:dyDescent="0.35">
      <c r="B177" s="3">
        <f t="shared" si="89"/>
        <v>29</v>
      </c>
      <c r="C177" s="1">
        <f t="shared" si="90"/>
        <v>527</v>
      </c>
      <c r="D177" s="2">
        <v>62677</v>
      </c>
      <c r="E177" s="2" t="str">
        <f>_xlfn.XLOOKUP(C177,Sheet2!$N$3:$N$1000,Sheet2!$O$3:$O$1000,"")</f>
        <v/>
      </c>
      <c r="F177" s="9" t="str">
        <f t="shared" si="133"/>
        <v>IORST</v>
      </c>
      <c r="G177" s="4" t="str">
        <f t="shared" si="102"/>
        <v>145</v>
      </c>
      <c r="H177" s="4">
        <f t="shared" si="103"/>
        <v>277</v>
      </c>
      <c r="I177" s="6">
        <f t="shared" si="104"/>
        <v>0</v>
      </c>
      <c r="J177" s="6">
        <f t="shared" si="105"/>
        <v>6</v>
      </c>
      <c r="K177" s="6">
        <f t="shared" si="106"/>
        <v>2</v>
      </c>
      <c r="L177" s="6">
        <f t="shared" si="107"/>
        <v>6</v>
      </c>
      <c r="M177" s="6">
        <f t="shared" si="108"/>
        <v>7</v>
      </c>
      <c r="N177" s="6">
        <f t="shared" si="109"/>
        <v>7</v>
      </c>
      <c r="O177" s="13">
        <f t="shared" si="113"/>
        <v>12</v>
      </c>
      <c r="P177" s="4">
        <f t="shared" si="114"/>
        <v>3</v>
      </c>
      <c r="Q177" s="4">
        <f t="shared" si="115"/>
        <v>0</v>
      </c>
      <c r="R177">
        <f t="shared" si="91"/>
        <v>277</v>
      </c>
      <c r="S177" s="4">
        <f t="shared" si="92"/>
        <v>1</v>
      </c>
      <c r="T177" s="15">
        <f t="shared" si="93"/>
        <v>1</v>
      </c>
      <c r="U177" s="4">
        <f t="shared" si="94"/>
        <v>3</v>
      </c>
      <c r="V177" s="4">
        <f t="shared" si="95"/>
        <v>0</v>
      </c>
      <c r="W177" s="4">
        <f t="shared" si="96"/>
        <v>5</v>
      </c>
      <c r="X177" s="6">
        <f t="shared" si="97"/>
        <v>2</v>
      </c>
      <c r="Y177" s="4">
        <f t="shared" si="98"/>
        <v>3</v>
      </c>
      <c r="Z177" s="6">
        <f t="shared" si="99"/>
        <v>1</v>
      </c>
      <c r="AA177" s="18">
        <f t="shared" si="100"/>
        <v>7</v>
      </c>
      <c r="AB177" s="9" t="str">
        <f t="shared" si="116"/>
        <v>-101</v>
      </c>
      <c r="AC177" s="9" t="str">
        <f>_xlfn.XLOOKUP(R177,Sheet2!$H$3:$H$258,Sheet2!$I$3:$I$258,"-----")</f>
        <v>*****</v>
      </c>
      <c r="AD177" s="9" t="str">
        <f>_xlfn.XLOOKUP(VALUE(AE177),Sheet2!$N$3:$N$1000,Sheet2!$O$3:$O$1000,"********")</f>
        <v>********</v>
      </c>
      <c r="AE177" t="str">
        <f t="shared" si="110"/>
        <v>426</v>
      </c>
      <c r="AF177" s="9" t="str">
        <f>IF(R177&lt;200,"+"&amp;TEXT(R177,"0"),"-"&amp;TEXT(_xlfn.XLOOKUP(R177,Sheet2!$K$3:$K$130,Sheet2!$L$3:$L$130,"-----"),"0"))</f>
        <v>-101</v>
      </c>
      <c r="AG177" s="9" t="str">
        <f t="shared" si="117"/>
        <v>@</v>
      </c>
      <c r="AH177" s="9" t="str">
        <f t="shared" si="118"/>
        <v>JMP @-101</v>
      </c>
      <c r="AI177" t="str">
        <f t="shared" si="119"/>
        <v>0,@-101</v>
      </c>
      <c r="AJ177" s="16" t="str">
        <f t="shared" si="120"/>
        <v>@-101</v>
      </c>
      <c r="AK177" t="str">
        <f t="shared" si="121"/>
        <v>SUBCR# 3,0,SBN</v>
      </c>
      <c r="AL177" s="4" t="str">
        <f t="shared" si="122"/>
        <v>SUB</v>
      </c>
      <c r="AM177" s="4" t="str">
        <f t="shared" si="123"/>
        <v>R</v>
      </c>
      <c r="AN177" s="4" t="str">
        <f t="shared" si="124"/>
        <v>C</v>
      </c>
      <c r="AO177" s="4" t="str">
        <f t="shared" si="125"/>
        <v>#</v>
      </c>
      <c r="AP177" s="15" t="str">
        <f t="shared" si="126"/>
        <v>,SBN</v>
      </c>
      <c r="AQ177" s="9" t="str">
        <f>_xlfn.XLOOKUP(D177,Sheet2!$E$3:$E$101,Sheet2!$F$3:$F$101,"******************")</f>
        <v>IORST</v>
      </c>
      <c r="AR177" s="33" t="str">
        <f t="shared" si="111"/>
        <v>DICC 0,CPU</v>
      </c>
      <c r="AS177" s="9" t="str">
        <f t="shared" si="112"/>
        <v>DICC</v>
      </c>
      <c r="AT177" s="4">
        <f t="shared" si="127"/>
        <v>0</v>
      </c>
      <c r="AU177" s="6">
        <f t="shared" si="128"/>
        <v>2</v>
      </c>
      <c r="AV177" s="4" t="str">
        <f t="shared" si="129"/>
        <v>C</v>
      </c>
      <c r="AW177" s="4">
        <f t="shared" si="130"/>
        <v>77</v>
      </c>
      <c r="AX177" s="4" t="str">
        <f>_xlfn.XLOOKUP(AW177,Sheet2!$Q$3:$Q$66,Sheet2!$R$3:$R$66,"**")</f>
        <v>CPU</v>
      </c>
      <c r="AY177" s="4">
        <f t="shared" si="131"/>
        <v>5</v>
      </c>
      <c r="AZ177" s="16" t="str">
        <f t="shared" si="132"/>
        <v>SKPDN</v>
      </c>
    </row>
    <row r="178" spans="1:52" x14ac:dyDescent="0.35">
      <c r="B178" s="3">
        <f t="shared" si="89"/>
        <v>30</v>
      </c>
      <c r="C178" s="1">
        <f t="shared" si="90"/>
        <v>530</v>
      </c>
      <c r="D178" s="2">
        <v>20151</v>
      </c>
      <c r="E178" s="2" t="str">
        <f>_xlfn.XLOOKUP(C178,Sheet2!$N$3:$N$1000,Sheet2!$O$3:$O$1000,"")</f>
        <v/>
      </c>
      <c r="F178" s="9" t="str">
        <f t="shared" si="133"/>
        <v>LDA 0,NDSKS</v>
      </c>
      <c r="G178" s="4" t="str">
        <f t="shared" si="102"/>
        <v>40</v>
      </c>
      <c r="H178" s="4">
        <f t="shared" si="103"/>
        <v>151</v>
      </c>
      <c r="I178" s="6">
        <f t="shared" si="104"/>
        <v>0</v>
      </c>
      <c r="J178" s="6">
        <f t="shared" si="105"/>
        <v>2</v>
      </c>
      <c r="K178" s="6">
        <f t="shared" si="106"/>
        <v>0</v>
      </c>
      <c r="L178" s="6">
        <f t="shared" si="107"/>
        <v>1</v>
      </c>
      <c r="M178" s="6">
        <f t="shared" si="108"/>
        <v>5</v>
      </c>
      <c r="N178" s="6">
        <f t="shared" si="109"/>
        <v>1</v>
      </c>
      <c r="O178" s="13">
        <f t="shared" si="113"/>
        <v>4</v>
      </c>
      <c r="P178" s="4">
        <f t="shared" si="114"/>
        <v>1</v>
      </c>
      <c r="Q178" s="4">
        <f t="shared" si="115"/>
        <v>0</v>
      </c>
      <c r="R178">
        <f t="shared" si="91"/>
        <v>151</v>
      </c>
      <c r="S178" s="4">
        <f t="shared" si="92"/>
        <v>0</v>
      </c>
      <c r="T178" s="15">
        <f t="shared" si="93"/>
        <v>0</v>
      </c>
      <c r="U178" s="4">
        <f t="shared" si="94"/>
        <v>1</v>
      </c>
      <c r="V178" s="4">
        <f t="shared" si="95"/>
        <v>0</v>
      </c>
      <c r="W178" s="4">
        <f t="shared" si="96"/>
        <v>0</v>
      </c>
      <c r="X178" s="6">
        <f t="shared" si="97"/>
        <v>1</v>
      </c>
      <c r="Y178" s="4">
        <f t="shared" si="98"/>
        <v>2</v>
      </c>
      <c r="Z178" s="6">
        <f t="shared" si="99"/>
        <v>1</v>
      </c>
      <c r="AA178" s="18">
        <f t="shared" si="100"/>
        <v>1</v>
      </c>
      <c r="AB178" s="9" t="str">
        <f t="shared" si="116"/>
        <v>NDSKS</v>
      </c>
      <c r="AC178" s="9" t="str">
        <f>_xlfn.XLOOKUP(R178,Sheet2!$H$3:$H$258,Sheet2!$I$3:$I$258,"-----")</f>
        <v>NDSKS</v>
      </c>
      <c r="AD178" s="9" t="str">
        <f>_xlfn.XLOOKUP(VALUE(AE178),Sheet2!$N$3:$N$1000,Sheet2!$O$3:$O$1000,"********")</f>
        <v>A46.61</v>
      </c>
      <c r="AE178" t="str">
        <f t="shared" si="110"/>
        <v>701</v>
      </c>
      <c r="AF178" s="9" t="str">
        <f>IF(R178&lt;200,"+"&amp;TEXT(R178,"0"),"-"&amp;TEXT(_xlfn.XLOOKUP(R178,Sheet2!$K$3:$K$130,Sheet2!$L$3:$L$130,"-----"),"0"))</f>
        <v>+151</v>
      </c>
      <c r="AG178" s="9" t="str">
        <f t="shared" si="117"/>
        <v/>
      </c>
      <c r="AH178" s="9" t="str">
        <f t="shared" si="118"/>
        <v>JMP NDSKS</v>
      </c>
      <c r="AI178" t="str">
        <f t="shared" si="119"/>
        <v>0,NDSKS</v>
      </c>
      <c r="AJ178" s="16" t="str">
        <f t="shared" si="120"/>
        <v>NDSKS</v>
      </c>
      <c r="AK178" t="str">
        <f t="shared" si="121"/>
        <v>COMOL# 1,0,SKP</v>
      </c>
      <c r="AL178" s="4" t="str">
        <f t="shared" si="122"/>
        <v>COM</v>
      </c>
      <c r="AM178" s="4" t="str">
        <f t="shared" si="123"/>
        <v>L</v>
      </c>
      <c r="AN178" s="4" t="str">
        <f t="shared" si="124"/>
        <v>O</v>
      </c>
      <c r="AO178" s="4" t="str">
        <f t="shared" si="125"/>
        <v>#</v>
      </c>
      <c r="AP178" s="15" t="str">
        <f t="shared" si="126"/>
        <v>,SKP</v>
      </c>
      <c r="AQ178" s="9" t="str">
        <f>_xlfn.XLOOKUP(D178,Sheet2!$E$3:$E$101,Sheet2!$F$3:$F$101,"******************")</f>
        <v>******************</v>
      </c>
      <c r="AR178" s="33" t="str">
        <f t="shared" si="111"/>
        <v>NIOS **</v>
      </c>
      <c r="AS178" s="9" t="str">
        <f t="shared" si="112"/>
        <v>DOCS</v>
      </c>
      <c r="AT178" s="4">
        <f t="shared" si="127"/>
        <v>0</v>
      </c>
      <c r="AU178" s="6">
        <f t="shared" si="128"/>
        <v>1</v>
      </c>
      <c r="AV178" s="4" t="str">
        <f t="shared" si="129"/>
        <v>S</v>
      </c>
      <c r="AW178" s="4">
        <f t="shared" si="130"/>
        <v>51</v>
      </c>
      <c r="AX178" s="4" t="str">
        <f>_xlfn.XLOOKUP(AW178,Sheet2!$Q$3:$Q$66,Sheet2!$R$3:$R$66,"**")</f>
        <v>**</v>
      </c>
      <c r="AY178" s="4">
        <f t="shared" si="131"/>
        <v>0</v>
      </c>
      <c r="AZ178" s="16" t="str">
        <f t="shared" si="132"/>
        <v>SKPBZ</v>
      </c>
    </row>
    <row r="179" spans="1:52" x14ac:dyDescent="0.35">
      <c r="B179" s="3">
        <f t="shared" si="89"/>
        <v>31</v>
      </c>
      <c r="C179" s="1">
        <f t="shared" si="90"/>
        <v>531</v>
      </c>
      <c r="D179" s="2">
        <v>24062</v>
      </c>
      <c r="E179" s="2" t="str">
        <f>_xlfn.XLOOKUP(C179,Sheet2!$N$3:$N$1000,Sheet2!$O$3:$O$1000,"")</f>
        <v/>
      </c>
      <c r="F179" s="9" t="str">
        <f t="shared" si="133"/>
        <v>LDA 1,KB12</v>
      </c>
      <c r="G179" s="4" t="str">
        <f t="shared" si="102"/>
        <v>50</v>
      </c>
      <c r="H179" s="4">
        <f t="shared" si="103"/>
        <v>62</v>
      </c>
      <c r="I179" s="6">
        <f t="shared" si="104"/>
        <v>0</v>
      </c>
      <c r="J179" s="6">
        <f t="shared" si="105"/>
        <v>2</v>
      </c>
      <c r="K179" s="6">
        <f t="shared" si="106"/>
        <v>4</v>
      </c>
      <c r="L179" s="6">
        <f t="shared" si="107"/>
        <v>0</v>
      </c>
      <c r="M179" s="6">
        <f t="shared" si="108"/>
        <v>6</v>
      </c>
      <c r="N179" s="6">
        <f t="shared" si="109"/>
        <v>2</v>
      </c>
      <c r="O179" s="13">
        <f t="shared" si="113"/>
        <v>5</v>
      </c>
      <c r="P179" s="4">
        <f t="shared" si="114"/>
        <v>1</v>
      </c>
      <c r="Q179" s="4">
        <f t="shared" si="115"/>
        <v>1</v>
      </c>
      <c r="R179">
        <f t="shared" si="91"/>
        <v>62</v>
      </c>
      <c r="S179" s="4">
        <f t="shared" si="92"/>
        <v>0</v>
      </c>
      <c r="T179" s="15">
        <f t="shared" si="93"/>
        <v>0</v>
      </c>
      <c r="U179" s="4">
        <f t="shared" si="94"/>
        <v>1</v>
      </c>
      <c r="V179" s="4">
        <f t="shared" si="95"/>
        <v>1</v>
      </c>
      <c r="W179" s="4">
        <f t="shared" si="96"/>
        <v>0</v>
      </c>
      <c r="X179" s="6">
        <f t="shared" si="97"/>
        <v>0</v>
      </c>
      <c r="Y179" s="4">
        <f t="shared" si="98"/>
        <v>3</v>
      </c>
      <c r="Z179" s="6">
        <f t="shared" si="99"/>
        <v>0</v>
      </c>
      <c r="AA179" s="18">
        <f t="shared" si="100"/>
        <v>2</v>
      </c>
      <c r="AB179" s="9" t="str">
        <f t="shared" si="116"/>
        <v>KB12</v>
      </c>
      <c r="AC179" s="9" t="str">
        <f>_xlfn.XLOOKUP(R179,Sheet2!$H$3:$H$258,Sheet2!$I$3:$I$258,"-----")</f>
        <v>KB12</v>
      </c>
      <c r="AD179" s="9" t="str">
        <f>_xlfn.XLOOKUP(VALUE(AE179),Sheet2!$N$3:$N$1000,Sheet2!$O$3:$O$1000,"********")</f>
        <v>********</v>
      </c>
      <c r="AE179" t="str">
        <f t="shared" si="110"/>
        <v>613</v>
      </c>
      <c r="AF179" s="9" t="str">
        <f>IF(R179&lt;200,"+"&amp;TEXT(R179,"0"),"-"&amp;TEXT(_xlfn.XLOOKUP(R179,Sheet2!$K$3:$K$130,Sheet2!$L$3:$L$130,"-----"),"0"))</f>
        <v>+62</v>
      </c>
      <c r="AG179" s="9" t="str">
        <f t="shared" si="117"/>
        <v/>
      </c>
      <c r="AH179" s="9" t="str">
        <f t="shared" si="118"/>
        <v>JSR KB12</v>
      </c>
      <c r="AI179" t="str">
        <f t="shared" si="119"/>
        <v>1,KB12</v>
      </c>
      <c r="AJ179" s="16" t="str">
        <f t="shared" si="120"/>
        <v>KB12</v>
      </c>
      <c r="AK179" t="str">
        <f t="shared" si="121"/>
        <v>COMC 1,1,SZC</v>
      </c>
      <c r="AL179" s="4" t="str">
        <f t="shared" si="122"/>
        <v>COM</v>
      </c>
      <c r="AM179" s="4" t="str">
        <f t="shared" si="123"/>
        <v/>
      </c>
      <c r="AN179" s="4" t="str">
        <f t="shared" si="124"/>
        <v>C</v>
      </c>
      <c r="AO179" s="4" t="str">
        <f t="shared" si="125"/>
        <v/>
      </c>
      <c r="AP179" s="15" t="str">
        <f t="shared" si="126"/>
        <v>,SZC</v>
      </c>
      <c r="AQ179" s="9" t="str">
        <f>_xlfn.XLOOKUP(D179,Sheet2!$E$3:$E$101,Sheet2!$F$3:$F$101,"******************")</f>
        <v>******************</v>
      </c>
      <c r="AR179" s="33" t="str">
        <f t="shared" si="111"/>
        <v>NIO **</v>
      </c>
      <c r="AS179" s="9" t="str">
        <f t="shared" si="112"/>
        <v>DOC</v>
      </c>
      <c r="AT179" s="4">
        <f t="shared" si="127"/>
        <v>1</v>
      </c>
      <c r="AU179" s="6">
        <f t="shared" si="128"/>
        <v>0</v>
      </c>
      <c r="AV179" s="4" t="str">
        <f t="shared" si="129"/>
        <v/>
      </c>
      <c r="AW179" s="4">
        <f t="shared" si="130"/>
        <v>62</v>
      </c>
      <c r="AX179" s="4" t="str">
        <f>_xlfn.XLOOKUP(AW179,Sheet2!$Q$3:$Q$66,Sheet2!$R$3:$R$66,"**")</f>
        <v>**</v>
      </c>
      <c r="AY179" s="4">
        <f t="shared" si="131"/>
        <v>0</v>
      </c>
      <c r="AZ179" s="16" t="str">
        <f t="shared" si="132"/>
        <v>SKPBN</v>
      </c>
    </row>
    <row r="180" spans="1:52" x14ac:dyDescent="0.35">
      <c r="B180" s="3">
        <f t="shared" ref="B180:B243" si="134">B179+1</f>
        <v>32</v>
      </c>
      <c r="C180" s="1">
        <f t="shared" ref="C180:C243" si="135">IF(MOD(C179,10)=7,C179+3,C179+1)</f>
        <v>532</v>
      </c>
      <c r="D180" s="2">
        <v>123404</v>
      </c>
      <c r="E180" s="2" t="str">
        <f>_xlfn.XLOOKUP(C180,Sheet2!$N$3:$N$1000,Sheet2!$O$3:$O$1000,"")</f>
        <v/>
      </c>
      <c r="F180" s="9" t="str">
        <f t="shared" si="133"/>
        <v>AND 1,0,SZR</v>
      </c>
      <c r="G180" s="4" t="str">
        <f t="shared" si="102"/>
        <v>247</v>
      </c>
      <c r="H180" s="4">
        <f t="shared" si="103"/>
        <v>4</v>
      </c>
      <c r="I180" s="6">
        <f t="shared" si="104"/>
        <v>1</v>
      </c>
      <c r="J180" s="6">
        <f t="shared" si="105"/>
        <v>2</v>
      </c>
      <c r="K180" s="6">
        <f t="shared" si="106"/>
        <v>3</v>
      </c>
      <c r="L180" s="6">
        <f t="shared" si="107"/>
        <v>4</v>
      </c>
      <c r="M180" s="6">
        <f t="shared" si="108"/>
        <v>0</v>
      </c>
      <c r="N180" s="6">
        <f t="shared" si="109"/>
        <v>4</v>
      </c>
      <c r="O180" s="13">
        <f t="shared" si="113"/>
        <v>20</v>
      </c>
      <c r="P180" s="4">
        <f t="shared" si="114"/>
        <v>5</v>
      </c>
      <c r="Q180" s="4">
        <f t="shared" si="115"/>
        <v>0</v>
      </c>
      <c r="R180">
        <f t="shared" si="91"/>
        <v>4</v>
      </c>
      <c r="S180" s="4">
        <f t="shared" si="92"/>
        <v>3</v>
      </c>
      <c r="T180" s="15">
        <f t="shared" si="93"/>
        <v>1</v>
      </c>
      <c r="U180" s="4">
        <f t="shared" si="94"/>
        <v>1</v>
      </c>
      <c r="V180" s="4">
        <f t="shared" si="95"/>
        <v>0</v>
      </c>
      <c r="W180" s="4">
        <f t="shared" si="96"/>
        <v>7</v>
      </c>
      <c r="X180" s="6">
        <f t="shared" si="97"/>
        <v>0</v>
      </c>
      <c r="Y180" s="4">
        <f t="shared" si="98"/>
        <v>0</v>
      </c>
      <c r="Z180" s="6">
        <f t="shared" si="99"/>
        <v>0</v>
      </c>
      <c r="AA180" s="18">
        <f t="shared" si="100"/>
        <v>4</v>
      </c>
      <c r="AB180" s="9" t="str">
        <f t="shared" si="116"/>
        <v>+4,3</v>
      </c>
      <c r="AC180" s="9" t="str">
        <f>_xlfn.XLOOKUP(R180,Sheet2!$H$3:$H$258,Sheet2!$I$3:$I$258,"-----")</f>
        <v>*****</v>
      </c>
      <c r="AD180" s="9" t="str">
        <f>_xlfn.XLOOKUP(VALUE(AE180),Sheet2!$N$3:$N$1000,Sheet2!$O$3:$O$1000,"********")</f>
        <v>********</v>
      </c>
      <c r="AE180" t="str">
        <f t="shared" si="110"/>
        <v>536</v>
      </c>
      <c r="AF180" s="9" t="str">
        <f>IF(R180&lt;200,"+"&amp;TEXT(R180,"0"),"-"&amp;TEXT(_xlfn.XLOOKUP(R180,Sheet2!$K$3:$K$130,Sheet2!$L$3:$L$130,"-----"),"0"))</f>
        <v>+4</v>
      </c>
      <c r="AG180" s="9" t="str">
        <f t="shared" si="117"/>
        <v>@</v>
      </c>
      <c r="AH180" s="9" t="str">
        <f t="shared" si="118"/>
        <v>JMP @+4,3</v>
      </c>
      <c r="AI180" t="str">
        <f t="shared" si="119"/>
        <v>0,@+4,3</v>
      </c>
      <c r="AJ180" s="16" t="str">
        <f t="shared" si="120"/>
        <v>@+4,3</v>
      </c>
      <c r="AK180" t="str">
        <f t="shared" si="121"/>
        <v>AND 1,0,SZR</v>
      </c>
      <c r="AL180" s="4" t="str">
        <f t="shared" si="122"/>
        <v>AND</v>
      </c>
      <c r="AM180" s="4" t="str">
        <f t="shared" si="123"/>
        <v/>
      </c>
      <c r="AN180" s="4" t="str">
        <f t="shared" si="124"/>
        <v/>
      </c>
      <c r="AO180" s="4" t="str">
        <f t="shared" si="125"/>
        <v/>
      </c>
      <c r="AP180" s="15" t="str">
        <f t="shared" si="126"/>
        <v>,SZR</v>
      </c>
      <c r="AQ180" s="9" t="str">
        <f>_xlfn.XLOOKUP(D180,Sheet2!$E$3:$E$101,Sheet2!$F$3:$F$101,"******************")</f>
        <v>******************</v>
      </c>
      <c r="AR180" s="33" t="str">
        <f t="shared" si="111"/>
        <v>SKPBN MAP2</v>
      </c>
      <c r="AS180" s="9" t="str">
        <f t="shared" si="112"/>
        <v>DOC</v>
      </c>
      <c r="AT180" s="4">
        <f t="shared" si="127"/>
        <v>0</v>
      </c>
      <c r="AU180" s="6">
        <f t="shared" si="128"/>
        <v>0</v>
      </c>
      <c r="AV180" s="4" t="str">
        <f t="shared" si="129"/>
        <v/>
      </c>
      <c r="AW180" s="4">
        <f t="shared" si="130"/>
        <v>4</v>
      </c>
      <c r="AX180" s="4" t="str">
        <f>_xlfn.XLOOKUP(AW180,Sheet2!$Q$3:$Q$66,Sheet2!$R$3:$R$66,"**")</f>
        <v>MAP2</v>
      </c>
      <c r="AY180" s="4">
        <f t="shared" si="131"/>
        <v>7</v>
      </c>
      <c r="AZ180" s="16" t="str">
        <f t="shared" si="132"/>
        <v>SKPBN</v>
      </c>
    </row>
    <row r="181" spans="1:52" x14ac:dyDescent="0.35">
      <c r="B181" s="3">
        <f t="shared" si="134"/>
        <v>33</v>
      </c>
      <c r="C181" s="1">
        <f t="shared" si="135"/>
        <v>533</v>
      </c>
      <c r="D181" s="2">
        <v>6234</v>
      </c>
      <c r="E181" s="2" t="str">
        <f>_xlfn.XLOOKUP(C181,Sheet2!$N$3:$N$1000,Sheet2!$O$3:$O$1000,"")</f>
        <v/>
      </c>
      <c r="F181" s="9" t="str">
        <f t="shared" si="133"/>
        <v>RECL3</v>
      </c>
      <c r="G181" s="4" t="str">
        <f t="shared" si="102"/>
        <v>14</v>
      </c>
      <c r="H181" s="4">
        <f t="shared" si="103"/>
        <v>234</v>
      </c>
      <c r="I181" s="6">
        <f t="shared" si="104"/>
        <v>0</v>
      </c>
      <c r="J181" s="6">
        <f t="shared" si="105"/>
        <v>0</v>
      </c>
      <c r="K181" s="6">
        <f t="shared" si="106"/>
        <v>6</v>
      </c>
      <c r="L181" s="6">
        <f t="shared" si="107"/>
        <v>2</v>
      </c>
      <c r="M181" s="6">
        <f t="shared" si="108"/>
        <v>3</v>
      </c>
      <c r="N181" s="6">
        <f t="shared" si="109"/>
        <v>4</v>
      </c>
      <c r="O181" s="13">
        <f t="shared" si="113"/>
        <v>1</v>
      </c>
      <c r="P181" s="4">
        <f t="shared" si="114"/>
        <v>0</v>
      </c>
      <c r="Q181" s="4">
        <f t="shared" si="115"/>
        <v>1</v>
      </c>
      <c r="R181">
        <f t="shared" ref="R181:R244" si="136">(MOD(L181,4)*100)+(M181*10)+N181</f>
        <v>234</v>
      </c>
      <c r="S181" s="4">
        <f t="shared" ref="S181:S244" si="137">(MOD(K181,2)*2)+INT(L181/4)</f>
        <v>0</v>
      </c>
      <c r="T181" s="15">
        <f t="shared" ref="T181:T244" si="138">MOD(INT(K181/2),2)</f>
        <v>1</v>
      </c>
      <c r="U181" s="4">
        <f t="shared" ref="U181:U244" si="139">INT(J181/2)</f>
        <v>0</v>
      </c>
      <c r="V181" s="4">
        <f t="shared" ref="V181:V244" si="140">(MOD(J181,2)*2)+INT(K181/4)</f>
        <v>1</v>
      </c>
      <c r="W181" s="4">
        <f t="shared" ref="W181:W244" si="141">(MOD(K181,4)*2)+INT(L181/4)</f>
        <v>4</v>
      </c>
      <c r="X181" s="6">
        <f t="shared" ref="X181:X244" si="142">MOD(L181,4)</f>
        <v>2</v>
      </c>
      <c r="Y181" s="4">
        <f t="shared" ref="Y181:Y244" si="143">INT(M181/2)</f>
        <v>1</v>
      </c>
      <c r="Z181" s="6">
        <f t="shared" ref="Z181:Z244" si="144">MOD(M181,2)</f>
        <v>1</v>
      </c>
      <c r="AA181" s="18">
        <f t="shared" ref="AA181:AA244" si="145">N181</f>
        <v>4</v>
      </c>
      <c r="AB181" s="9" t="str">
        <f t="shared" si="116"/>
        <v>I.RC3</v>
      </c>
      <c r="AC181" s="9" t="str">
        <f>_xlfn.XLOOKUP(R181,Sheet2!$H$3:$H$258,Sheet2!$I$3:$I$258,"-----")</f>
        <v>I.RC3</v>
      </c>
      <c r="AD181" s="9" t="str">
        <f>_xlfn.XLOOKUP(VALUE(AE181),Sheet2!$N$3:$N$1000,Sheet2!$O$3:$O$1000,"********")</f>
        <v>********</v>
      </c>
      <c r="AE181" t="str">
        <f t="shared" si="110"/>
        <v>367</v>
      </c>
      <c r="AF181" s="9" t="str">
        <f>IF(R181&lt;200,"+"&amp;TEXT(R181,"0"),"-"&amp;TEXT(_xlfn.XLOOKUP(R181,Sheet2!$K$3:$K$130,Sheet2!$L$3:$L$130,"-----"),"0"))</f>
        <v>-144</v>
      </c>
      <c r="AG181" s="9" t="str">
        <f t="shared" si="117"/>
        <v>@</v>
      </c>
      <c r="AH181" s="9" t="str">
        <f t="shared" si="118"/>
        <v>JSR @I.RC3</v>
      </c>
      <c r="AI181" t="str">
        <f t="shared" si="119"/>
        <v>1,@I.RC3</v>
      </c>
      <c r="AJ181" s="16" t="str">
        <f t="shared" si="120"/>
        <v>@I.RC3</v>
      </c>
      <c r="AK181" t="str">
        <f t="shared" si="121"/>
        <v>ADCZR# 0,1,SZR</v>
      </c>
      <c r="AL181" s="4" t="str">
        <f t="shared" si="122"/>
        <v>ADC</v>
      </c>
      <c r="AM181" s="4" t="str">
        <f t="shared" si="123"/>
        <v>R</v>
      </c>
      <c r="AN181" s="4" t="str">
        <f t="shared" si="124"/>
        <v>Z</v>
      </c>
      <c r="AO181" s="4" t="str">
        <f t="shared" si="125"/>
        <v>#</v>
      </c>
      <c r="AP181" s="15" t="str">
        <f t="shared" si="126"/>
        <v>,SZR</v>
      </c>
      <c r="AQ181" s="9" t="str">
        <f>_xlfn.XLOOKUP(D181,Sheet2!$E$3:$E$101,Sheet2!$F$3:$F$101,"******************")</f>
        <v>RECL3</v>
      </c>
      <c r="AR181" s="33" t="str">
        <f t="shared" si="111"/>
        <v>DOBC 1,**</v>
      </c>
      <c r="AS181" s="9" t="str">
        <f t="shared" si="112"/>
        <v>DOBC</v>
      </c>
      <c r="AT181" s="4">
        <f t="shared" si="127"/>
        <v>1</v>
      </c>
      <c r="AU181" s="6">
        <f t="shared" si="128"/>
        <v>2</v>
      </c>
      <c r="AV181" s="4" t="str">
        <f t="shared" si="129"/>
        <v>C</v>
      </c>
      <c r="AW181" s="4">
        <f t="shared" si="130"/>
        <v>34</v>
      </c>
      <c r="AX181" s="4" t="str">
        <f>_xlfn.XLOOKUP(AW181,Sheet2!$Q$3:$Q$66,Sheet2!$R$3:$R$66,"**")</f>
        <v>**</v>
      </c>
      <c r="AY181" s="4">
        <f t="shared" si="131"/>
        <v>4</v>
      </c>
      <c r="AZ181" s="16" t="str">
        <f t="shared" si="132"/>
        <v>SKPDN</v>
      </c>
    </row>
    <row r="182" spans="1:52" x14ac:dyDescent="0.35">
      <c r="A182" s="5" t="s">
        <v>10</v>
      </c>
      <c r="B182" s="3">
        <v>2</v>
      </c>
      <c r="C182" s="1">
        <f t="shared" si="135"/>
        <v>534</v>
      </c>
      <c r="D182" s="2">
        <v>6241</v>
      </c>
      <c r="E182" s="2" t="str">
        <f>_xlfn.XLOOKUP(C182,Sheet2!$N$3:$N$1000,Sheet2!$O$3:$O$1000,"")</f>
        <v>A1</v>
      </c>
      <c r="F182" s="9" t="str">
        <f t="shared" si="133"/>
        <v>SETUP</v>
      </c>
      <c r="G182" s="4" t="str">
        <f t="shared" si="102"/>
        <v>14</v>
      </c>
      <c r="H182" s="4">
        <f t="shared" si="103"/>
        <v>241</v>
      </c>
      <c r="I182" s="6">
        <f t="shared" si="104"/>
        <v>0</v>
      </c>
      <c r="J182" s="6">
        <f t="shared" si="105"/>
        <v>0</v>
      </c>
      <c r="K182" s="6">
        <f t="shared" si="106"/>
        <v>6</v>
      </c>
      <c r="L182" s="6">
        <f t="shared" si="107"/>
        <v>2</v>
      </c>
      <c r="M182" s="6">
        <f t="shared" si="108"/>
        <v>4</v>
      </c>
      <c r="N182" s="6">
        <f t="shared" si="109"/>
        <v>1</v>
      </c>
      <c r="O182" s="13">
        <f t="shared" si="113"/>
        <v>1</v>
      </c>
      <c r="P182" s="4">
        <f t="shared" si="114"/>
        <v>0</v>
      </c>
      <c r="Q182" s="4">
        <f t="shared" si="115"/>
        <v>1</v>
      </c>
      <c r="R182">
        <f t="shared" si="136"/>
        <v>241</v>
      </c>
      <c r="S182" s="4">
        <f t="shared" si="137"/>
        <v>0</v>
      </c>
      <c r="T182" s="15">
        <f t="shared" si="138"/>
        <v>1</v>
      </c>
      <c r="U182" s="4">
        <f t="shared" si="139"/>
        <v>0</v>
      </c>
      <c r="V182" s="4">
        <f t="shared" si="140"/>
        <v>1</v>
      </c>
      <c r="W182" s="4">
        <f t="shared" si="141"/>
        <v>4</v>
      </c>
      <c r="X182" s="6">
        <f t="shared" si="142"/>
        <v>2</v>
      </c>
      <c r="Y182" s="4">
        <f t="shared" si="143"/>
        <v>2</v>
      </c>
      <c r="Z182" s="6">
        <f t="shared" si="144"/>
        <v>0</v>
      </c>
      <c r="AA182" s="18">
        <f t="shared" si="145"/>
        <v>1</v>
      </c>
      <c r="AB182" s="9" t="str">
        <f t="shared" si="116"/>
        <v>I.STUP</v>
      </c>
      <c r="AC182" s="9" t="str">
        <f>_xlfn.XLOOKUP(R182,Sheet2!$H$3:$H$258,Sheet2!$I$3:$I$258,"-----")</f>
        <v>I.STUP</v>
      </c>
      <c r="AD182" s="9" t="str">
        <f>_xlfn.XLOOKUP(VALUE(AE182),Sheet2!$N$3:$N$1000,Sheet2!$O$3:$O$1000,"********")</f>
        <v>********</v>
      </c>
      <c r="AE182" t="str">
        <f t="shared" si="110"/>
        <v>375</v>
      </c>
      <c r="AF182" s="9" t="str">
        <f>IF(R182&lt;200,"+"&amp;TEXT(R182,"0"),"-"&amp;TEXT(_xlfn.XLOOKUP(R182,Sheet2!$K$3:$K$130,Sheet2!$L$3:$L$130,"-----"),"0"))</f>
        <v>-137</v>
      </c>
      <c r="AG182" s="9" t="str">
        <f t="shared" si="117"/>
        <v>@</v>
      </c>
      <c r="AH182" s="9" t="str">
        <f t="shared" si="118"/>
        <v>JSR @I.STUP</v>
      </c>
      <c r="AI182" t="str">
        <f t="shared" si="119"/>
        <v>1,@I.STUP</v>
      </c>
      <c r="AJ182" s="16" t="str">
        <f t="shared" si="120"/>
        <v>@I.STUP</v>
      </c>
      <c r="AK182" t="str">
        <f t="shared" si="121"/>
        <v>ADCOR 0,1,SKP</v>
      </c>
      <c r="AL182" s="4" t="str">
        <f t="shared" si="122"/>
        <v>ADC</v>
      </c>
      <c r="AM182" s="4" t="str">
        <f t="shared" si="123"/>
        <v>R</v>
      </c>
      <c r="AN182" s="4" t="str">
        <f t="shared" si="124"/>
        <v>O</v>
      </c>
      <c r="AO182" s="4" t="str">
        <f t="shared" si="125"/>
        <v/>
      </c>
      <c r="AP182" s="15" t="str">
        <f t="shared" si="126"/>
        <v>,SKP</v>
      </c>
      <c r="AQ182" s="9" t="str">
        <f>_xlfn.XLOOKUP(D182,Sheet2!$E$3:$E$101,Sheet2!$F$3:$F$101,"******************")</f>
        <v>SETUP</v>
      </c>
      <c r="AR182" s="33" t="str">
        <f t="shared" si="111"/>
        <v>DOBC 1,**</v>
      </c>
      <c r="AS182" s="9" t="str">
        <f t="shared" si="112"/>
        <v>DOBC</v>
      </c>
      <c r="AT182" s="4">
        <f t="shared" si="127"/>
        <v>1</v>
      </c>
      <c r="AU182" s="6">
        <f t="shared" si="128"/>
        <v>2</v>
      </c>
      <c r="AV182" s="4" t="str">
        <f t="shared" si="129"/>
        <v>C</v>
      </c>
      <c r="AW182" s="4">
        <f t="shared" si="130"/>
        <v>41</v>
      </c>
      <c r="AX182" s="4" t="str">
        <f>_xlfn.XLOOKUP(AW182,Sheet2!$Q$3:$Q$66,Sheet2!$R$3:$R$66,"**")</f>
        <v>**</v>
      </c>
      <c r="AY182" s="4">
        <f t="shared" si="131"/>
        <v>4</v>
      </c>
      <c r="AZ182" s="16" t="str">
        <f t="shared" si="132"/>
        <v>SKPDN</v>
      </c>
    </row>
    <row r="183" spans="1:52" x14ac:dyDescent="0.35">
      <c r="B183" s="3">
        <f t="shared" si="134"/>
        <v>3</v>
      </c>
      <c r="C183" s="1">
        <f t="shared" si="135"/>
        <v>535</v>
      </c>
      <c r="D183" s="2">
        <v>63700</v>
      </c>
      <c r="E183" s="2" t="str">
        <f>_xlfn.XLOOKUP(C183,Sheet2!$N$3:$N$1000,Sheet2!$O$3:$O$1000,"")</f>
        <v/>
      </c>
      <c r="F183" s="9" t="str">
        <f t="shared" si="133"/>
        <v>SKPDZ 0</v>
      </c>
      <c r="G183" s="4" t="str">
        <f t="shared" si="102"/>
        <v>147</v>
      </c>
      <c r="H183" s="4">
        <f t="shared" si="103"/>
        <v>300</v>
      </c>
      <c r="I183" s="6">
        <f t="shared" si="104"/>
        <v>0</v>
      </c>
      <c r="J183" s="6">
        <f t="shared" si="105"/>
        <v>6</v>
      </c>
      <c r="K183" s="6">
        <f t="shared" si="106"/>
        <v>3</v>
      </c>
      <c r="L183" s="6">
        <f t="shared" si="107"/>
        <v>7</v>
      </c>
      <c r="M183" s="6">
        <f t="shared" si="108"/>
        <v>0</v>
      </c>
      <c r="N183" s="6">
        <f t="shared" si="109"/>
        <v>0</v>
      </c>
      <c r="O183" s="13">
        <f t="shared" si="113"/>
        <v>12</v>
      </c>
      <c r="P183" s="4">
        <f t="shared" si="114"/>
        <v>3</v>
      </c>
      <c r="Q183" s="4">
        <f t="shared" si="115"/>
        <v>0</v>
      </c>
      <c r="R183">
        <f t="shared" si="136"/>
        <v>300</v>
      </c>
      <c r="S183" s="4">
        <f t="shared" si="137"/>
        <v>3</v>
      </c>
      <c r="T183" s="15">
        <f t="shared" si="138"/>
        <v>1</v>
      </c>
      <c r="U183" s="4">
        <f t="shared" si="139"/>
        <v>3</v>
      </c>
      <c r="V183" s="4">
        <f t="shared" si="140"/>
        <v>0</v>
      </c>
      <c r="W183" s="4">
        <f t="shared" si="141"/>
        <v>7</v>
      </c>
      <c r="X183" s="6">
        <f t="shared" si="142"/>
        <v>3</v>
      </c>
      <c r="Y183" s="4">
        <f t="shared" si="143"/>
        <v>0</v>
      </c>
      <c r="Z183" s="6">
        <f t="shared" si="144"/>
        <v>0</v>
      </c>
      <c r="AA183" s="18">
        <f t="shared" si="145"/>
        <v>0</v>
      </c>
      <c r="AB183" s="9" t="str">
        <f t="shared" si="116"/>
        <v>-100,3</v>
      </c>
      <c r="AC183" s="9" t="str">
        <f>_xlfn.XLOOKUP(R183,Sheet2!$H$3:$H$258,Sheet2!$I$3:$I$258,"-----")</f>
        <v>*****</v>
      </c>
      <c r="AD183" s="9" t="str">
        <f>_xlfn.XLOOKUP(VALUE(AE183),Sheet2!$N$3:$N$1000,Sheet2!$O$3:$O$1000,"********")</f>
        <v>********</v>
      </c>
      <c r="AE183" t="str">
        <f t="shared" si="110"/>
        <v>435</v>
      </c>
      <c r="AF183" s="9" t="str">
        <f>IF(R183&lt;200,"+"&amp;TEXT(R183,"0"),"-"&amp;TEXT(_xlfn.XLOOKUP(R183,Sheet2!$K$3:$K$130,Sheet2!$L$3:$L$130,"-----"),"0"))</f>
        <v>-100</v>
      </c>
      <c r="AG183" s="9" t="str">
        <f t="shared" si="117"/>
        <v>@</v>
      </c>
      <c r="AH183" s="9" t="str">
        <f t="shared" si="118"/>
        <v>JMP @-100,3</v>
      </c>
      <c r="AI183" t="str">
        <f t="shared" si="119"/>
        <v>0,@-100,3</v>
      </c>
      <c r="AJ183" s="16" t="str">
        <f t="shared" si="120"/>
        <v>@-100,3</v>
      </c>
      <c r="AK183" t="str">
        <f t="shared" si="121"/>
        <v>ANDS 3,0</v>
      </c>
      <c r="AL183" s="4" t="str">
        <f t="shared" si="122"/>
        <v>AND</v>
      </c>
      <c r="AM183" s="4" t="str">
        <f t="shared" si="123"/>
        <v>S</v>
      </c>
      <c r="AN183" s="4" t="str">
        <f t="shared" si="124"/>
        <v/>
      </c>
      <c r="AO183" s="4" t="str">
        <f t="shared" si="125"/>
        <v/>
      </c>
      <c r="AP183" s="15" t="str">
        <f t="shared" si="126"/>
        <v/>
      </c>
      <c r="AQ183" s="9" t="str">
        <f>_xlfn.XLOOKUP(D183,Sheet2!$E$3:$E$101,Sheet2!$F$3:$F$101,"******************")</f>
        <v>******************</v>
      </c>
      <c r="AR183" s="33" t="str">
        <f t="shared" si="111"/>
        <v>SKPDZ 0</v>
      </c>
      <c r="AS183" s="9" t="str">
        <f t="shared" si="112"/>
        <v>DOCP</v>
      </c>
      <c r="AT183" s="4">
        <f t="shared" si="127"/>
        <v>0</v>
      </c>
      <c r="AU183" s="6">
        <f t="shared" si="128"/>
        <v>3</v>
      </c>
      <c r="AV183" s="4" t="str">
        <f t="shared" si="129"/>
        <v>P</v>
      </c>
      <c r="AW183" s="4">
        <f t="shared" si="130"/>
        <v>0</v>
      </c>
      <c r="AX183" s="4" t="str">
        <f>_xlfn.XLOOKUP(AW183,Sheet2!$Q$3:$Q$66,Sheet2!$R$3:$R$66,"**")</f>
        <v>0</v>
      </c>
      <c r="AY183" s="4">
        <f t="shared" si="131"/>
        <v>7</v>
      </c>
      <c r="AZ183" s="16" t="str">
        <f t="shared" si="132"/>
        <v>SKPDZ</v>
      </c>
    </row>
    <row r="184" spans="1:52" x14ac:dyDescent="0.35">
      <c r="B184" s="3">
        <f t="shared" si="134"/>
        <v>4</v>
      </c>
      <c r="C184" s="1">
        <f t="shared" si="135"/>
        <v>536</v>
      </c>
      <c r="D184" s="2">
        <v>6242</v>
      </c>
      <c r="E184" s="2" t="str">
        <f>_xlfn.XLOOKUP(C184,Sheet2!$N$3:$N$1000,Sheet2!$O$3:$O$1000,"")</f>
        <v/>
      </c>
      <c r="F184" s="9" t="str">
        <f t="shared" si="133"/>
        <v>EHALT</v>
      </c>
      <c r="G184" s="4" t="str">
        <f t="shared" si="102"/>
        <v>14</v>
      </c>
      <c r="H184" s="4">
        <f t="shared" si="103"/>
        <v>242</v>
      </c>
      <c r="I184" s="6">
        <f t="shared" si="104"/>
        <v>0</v>
      </c>
      <c r="J184" s="6">
        <f t="shared" si="105"/>
        <v>0</v>
      </c>
      <c r="K184" s="6">
        <f t="shared" si="106"/>
        <v>6</v>
      </c>
      <c r="L184" s="6">
        <f t="shared" si="107"/>
        <v>2</v>
      </c>
      <c r="M184" s="6">
        <f t="shared" si="108"/>
        <v>4</v>
      </c>
      <c r="N184" s="6">
        <f t="shared" si="109"/>
        <v>2</v>
      </c>
      <c r="O184" s="13">
        <f t="shared" si="113"/>
        <v>1</v>
      </c>
      <c r="P184" s="4">
        <f t="shared" si="114"/>
        <v>0</v>
      </c>
      <c r="Q184" s="4">
        <f t="shared" si="115"/>
        <v>1</v>
      </c>
      <c r="R184">
        <f t="shared" si="136"/>
        <v>242</v>
      </c>
      <c r="S184" s="4">
        <f t="shared" si="137"/>
        <v>0</v>
      </c>
      <c r="T184" s="15">
        <f t="shared" si="138"/>
        <v>1</v>
      </c>
      <c r="U184" s="4">
        <f t="shared" si="139"/>
        <v>0</v>
      </c>
      <c r="V184" s="4">
        <f t="shared" si="140"/>
        <v>1</v>
      </c>
      <c r="W184" s="4">
        <f t="shared" si="141"/>
        <v>4</v>
      </c>
      <c r="X184" s="6">
        <f t="shared" si="142"/>
        <v>2</v>
      </c>
      <c r="Y184" s="4">
        <f t="shared" si="143"/>
        <v>2</v>
      </c>
      <c r="Z184" s="6">
        <f t="shared" si="144"/>
        <v>0</v>
      </c>
      <c r="AA184" s="18">
        <f t="shared" si="145"/>
        <v>2</v>
      </c>
      <c r="AB184" s="9" t="str">
        <f t="shared" si="116"/>
        <v>I.EHA</v>
      </c>
      <c r="AC184" s="9" t="str">
        <f>_xlfn.XLOOKUP(R184,Sheet2!$H$3:$H$258,Sheet2!$I$3:$I$258,"-----")</f>
        <v>I.EHA</v>
      </c>
      <c r="AD184" s="9" t="str">
        <f>_xlfn.XLOOKUP(VALUE(AE184),Sheet2!$N$3:$N$1000,Sheet2!$O$3:$O$1000,"********")</f>
        <v>********</v>
      </c>
      <c r="AE184" t="str">
        <f t="shared" si="110"/>
        <v>400</v>
      </c>
      <c r="AF184" s="9" t="str">
        <f>IF(R184&lt;200,"+"&amp;TEXT(R184,"0"),"-"&amp;TEXT(_xlfn.XLOOKUP(R184,Sheet2!$K$3:$K$130,Sheet2!$L$3:$L$130,"-----"),"0"))</f>
        <v>-136</v>
      </c>
      <c r="AG184" s="9" t="str">
        <f t="shared" si="117"/>
        <v>@</v>
      </c>
      <c r="AH184" s="9" t="str">
        <f t="shared" si="118"/>
        <v>JSR @I.EHA</v>
      </c>
      <c r="AI184" t="str">
        <f t="shared" si="119"/>
        <v>1,@I.EHA</v>
      </c>
      <c r="AJ184" s="16" t="str">
        <f t="shared" si="120"/>
        <v>@I.EHA</v>
      </c>
      <c r="AK184" t="str">
        <f t="shared" si="121"/>
        <v>ADCOR 0,1,SZC</v>
      </c>
      <c r="AL184" s="4" t="str">
        <f t="shared" si="122"/>
        <v>ADC</v>
      </c>
      <c r="AM184" s="4" t="str">
        <f t="shared" si="123"/>
        <v>R</v>
      </c>
      <c r="AN184" s="4" t="str">
        <f t="shared" si="124"/>
        <v>O</v>
      </c>
      <c r="AO184" s="4" t="str">
        <f t="shared" si="125"/>
        <v/>
      </c>
      <c r="AP184" s="15" t="str">
        <f t="shared" si="126"/>
        <v>,SZC</v>
      </c>
      <c r="AQ184" s="9" t="str">
        <f>_xlfn.XLOOKUP(D184,Sheet2!$E$3:$E$101,Sheet2!$F$3:$F$101,"******************")</f>
        <v>EHALT</v>
      </c>
      <c r="AR184" s="33" t="str">
        <f t="shared" si="111"/>
        <v>DOBC 1,**</v>
      </c>
      <c r="AS184" s="9" t="str">
        <f t="shared" si="112"/>
        <v>DOBC</v>
      </c>
      <c r="AT184" s="4">
        <f t="shared" si="127"/>
        <v>1</v>
      </c>
      <c r="AU184" s="6">
        <f t="shared" si="128"/>
        <v>2</v>
      </c>
      <c r="AV184" s="4" t="str">
        <f t="shared" si="129"/>
        <v>C</v>
      </c>
      <c r="AW184" s="4">
        <f t="shared" si="130"/>
        <v>42</v>
      </c>
      <c r="AX184" s="4" t="str">
        <f>_xlfn.XLOOKUP(AW184,Sheet2!$Q$3:$Q$66,Sheet2!$R$3:$R$66,"**")</f>
        <v>**</v>
      </c>
      <c r="AY184" s="4">
        <f t="shared" si="131"/>
        <v>4</v>
      </c>
      <c r="AZ184" s="16" t="str">
        <f t="shared" si="132"/>
        <v>SKPDN</v>
      </c>
    </row>
    <row r="185" spans="1:52" x14ac:dyDescent="0.35">
      <c r="B185" s="3">
        <f t="shared" si="134"/>
        <v>5</v>
      </c>
      <c r="C185" s="1">
        <f t="shared" si="135"/>
        <v>537</v>
      </c>
      <c r="D185" s="2">
        <v>6243</v>
      </c>
      <c r="E185" s="2" t="str">
        <f>_xlfn.XLOOKUP(C185,Sheet2!$N$3:$N$1000,Sheet2!$O$3:$O$1000,"")</f>
        <v/>
      </c>
      <c r="F185" s="9" t="str">
        <f t="shared" si="133"/>
        <v>LOOP</v>
      </c>
      <c r="G185" s="4" t="str">
        <f t="shared" si="102"/>
        <v>14</v>
      </c>
      <c r="H185" s="4">
        <f t="shared" si="103"/>
        <v>243</v>
      </c>
      <c r="I185" s="6">
        <f t="shared" si="104"/>
        <v>0</v>
      </c>
      <c r="J185" s="6">
        <f t="shared" si="105"/>
        <v>0</v>
      </c>
      <c r="K185" s="6">
        <f t="shared" si="106"/>
        <v>6</v>
      </c>
      <c r="L185" s="6">
        <f t="shared" si="107"/>
        <v>2</v>
      </c>
      <c r="M185" s="6">
        <f t="shared" si="108"/>
        <v>4</v>
      </c>
      <c r="N185" s="6">
        <f t="shared" si="109"/>
        <v>3</v>
      </c>
      <c r="O185" s="13">
        <f t="shared" si="113"/>
        <v>1</v>
      </c>
      <c r="P185" s="4">
        <f t="shared" si="114"/>
        <v>0</v>
      </c>
      <c r="Q185" s="4">
        <f t="shared" si="115"/>
        <v>1</v>
      </c>
      <c r="R185">
        <f t="shared" si="136"/>
        <v>243</v>
      </c>
      <c r="S185" s="4">
        <f t="shared" si="137"/>
        <v>0</v>
      </c>
      <c r="T185" s="15">
        <f t="shared" si="138"/>
        <v>1</v>
      </c>
      <c r="U185" s="4">
        <f t="shared" si="139"/>
        <v>0</v>
      </c>
      <c r="V185" s="4">
        <f t="shared" si="140"/>
        <v>1</v>
      </c>
      <c r="W185" s="4">
        <f t="shared" si="141"/>
        <v>4</v>
      </c>
      <c r="X185" s="6">
        <f t="shared" si="142"/>
        <v>2</v>
      </c>
      <c r="Y185" s="4">
        <f t="shared" si="143"/>
        <v>2</v>
      </c>
      <c r="Z185" s="6">
        <f t="shared" si="144"/>
        <v>0</v>
      </c>
      <c r="AA185" s="18">
        <f t="shared" si="145"/>
        <v>3</v>
      </c>
      <c r="AB185" s="9" t="str">
        <f t="shared" si="116"/>
        <v>I.LOO</v>
      </c>
      <c r="AC185" s="9" t="str">
        <f>_xlfn.XLOOKUP(R185,Sheet2!$H$3:$H$258,Sheet2!$I$3:$I$258,"-----")</f>
        <v>I.LOO</v>
      </c>
      <c r="AD185" s="9" t="str">
        <f>_xlfn.XLOOKUP(VALUE(AE185),Sheet2!$N$3:$N$1000,Sheet2!$O$3:$O$1000,"********")</f>
        <v>********</v>
      </c>
      <c r="AE185" t="str">
        <f t="shared" si="110"/>
        <v>402</v>
      </c>
      <c r="AF185" s="9" t="str">
        <f>IF(R185&lt;200,"+"&amp;TEXT(R185,"0"),"-"&amp;TEXT(_xlfn.XLOOKUP(R185,Sheet2!$K$3:$K$130,Sheet2!$L$3:$L$130,"-----"),"0"))</f>
        <v>-135</v>
      </c>
      <c r="AG185" s="9" t="str">
        <f t="shared" si="117"/>
        <v>@</v>
      </c>
      <c r="AH185" s="9" t="str">
        <f t="shared" si="118"/>
        <v>JSR @I.LOO</v>
      </c>
      <c r="AI185" t="str">
        <f t="shared" si="119"/>
        <v>1,@I.LOO</v>
      </c>
      <c r="AJ185" s="16" t="str">
        <f t="shared" si="120"/>
        <v>@I.LOO</v>
      </c>
      <c r="AK185" t="str">
        <f t="shared" si="121"/>
        <v>ADCOR 0,1,SNC</v>
      </c>
      <c r="AL185" s="4" t="str">
        <f t="shared" si="122"/>
        <v>ADC</v>
      </c>
      <c r="AM185" s="4" t="str">
        <f t="shared" si="123"/>
        <v>R</v>
      </c>
      <c r="AN185" s="4" t="str">
        <f t="shared" si="124"/>
        <v>O</v>
      </c>
      <c r="AO185" s="4" t="str">
        <f t="shared" si="125"/>
        <v/>
      </c>
      <c r="AP185" s="15" t="str">
        <f t="shared" si="126"/>
        <v>,SNC</v>
      </c>
      <c r="AQ185" s="9" t="str">
        <f>_xlfn.XLOOKUP(D185,Sheet2!$E$3:$E$101,Sheet2!$F$3:$F$101,"******************")</f>
        <v>LOOP</v>
      </c>
      <c r="AR185" s="33" t="str">
        <f t="shared" si="111"/>
        <v>DOBC 1,**</v>
      </c>
      <c r="AS185" s="9" t="str">
        <f t="shared" si="112"/>
        <v>DOBC</v>
      </c>
      <c r="AT185" s="4">
        <f t="shared" si="127"/>
        <v>1</v>
      </c>
      <c r="AU185" s="6">
        <f t="shared" si="128"/>
        <v>2</v>
      </c>
      <c r="AV185" s="4" t="str">
        <f t="shared" si="129"/>
        <v>C</v>
      </c>
      <c r="AW185" s="4">
        <f t="shared" si="130"/>
        <v>43</v>
      </c>
      <c r="AX185" s="4" t="str">
        <f>_xlfn.XLOOKUP(AW185,Sheet2!$Q$3:$Q$66,Sheet2!$R$3:$R$66,"**")</f>
        <v>**</v>
      </c>
      <c r="AY185" s="4">
        <f t="shared" si="131"/>
        <v>4</v>
      </c>
      <c r="AZ185" s="16" t="str">
        <f t="shared" si="132"/>
        <v>SKPDN</v>
      </c>
    </row>
    <row r="186" spans="1:52" x14ac:dyDescent="0.35">
      <c r="B186" s="3">
        <v>7</v>
      </c>
      <c r="C186" s="1">
        <f t="shared" si="135"/>
        <v>540</v>
      </c>
      <c r="D186" s="2">
        <v>6241</v>
      </c>
      <c r="E186" s="2" t="str">
        <f>_xlfn.XLOOKUP(C186,Sheet2!$N$3:$N$1000,Sheet2!$O$3:$O$1000,"")</f>
        <v>A2</v>
      </c>
      <c r="F186" s="9" t="str">
        <f t="shared" si="133"/>
        <v>SETUP</v>
      </c>
      <c r="G186" s="4" t="str">
        <f t="shared" si="102"/>
        <v>14</v>
      </c>
      <c r="H186" s="4">
        <f t="shared" si="103"/>
        <v>241</v>
      </c>
      <c r="I186" s="6">
        <f t="shared" si="104"/>
        <v>0</v>
      </c>
      <c r="J186" s="6">
        <f t="shared" si="105"/>
        <v>0</v>
      </c>
      <c r="K186" s="6">
        <f t="shared" si="106"/>
        <v>6</v>
      </c>
      <c r="L186" s="6">
        <f t="shared" si="107"/>
        <v>2</v>
      </c>
      <c r="M186" s="6">
        <f t="shared" si="108"/>
        <v>4</v>
      </c>
      <c r="N186" s="6">
        <f t="shared" si="109"/>
        <v>1</v>
      </c>
      <c r="O186" s="13">
        <f t="shared" si="113"/>
        <v>1</v>
      </c>
      <c r="P186" s="4">
        <f t="shared" si="114"/>
        <v>0</v>
      </c>
      <c r="Q186" s="4">
        <f t="shared" si="115"/>
        <v>1</v>
      </c>
      <c r="R186">
        <f t="shared" si="136"/>
        <v>241</v>
      </c>
      <c r="S186" s="4">
        <f t="shared" si="137"/>
        <v>0</v>
      </c>
      <c r="T186" s="15">
        <f t="shared" si="138"/>
        <v>1</v>
      </c>
      <c r="U186" s="4">
        <f t="shared" si="139"/>
        <v>0</v>
      </c>
      <c r="V186" s="4">
        <f t="shared" si="140"/>
        <v>1</v>
      </c>
      <c r="W186" s="4">
        <f t="shared" si="141"/>
        <v>4</v>
      </c>
      <c r="X186" s="6">
        <f t="shared" si="142"/>
        <v>2</v>
      </c>
      <c r="Y186" s="4">
        <f t="shared" si="143"/>
        <v>2</v>
      </c>
      <c r="Z186" s="6">
        <f t="shared" si="144"/>
        <v>0</v>
      </c>
      <c r="AA186" s="18">
        <f t="shared" si="145"/>
        <v>1</v>
      </c>
      <c r="AB186" s="9" t="str">
        <f t="shared" si="116"/>
        <v>I.STUP</v>
      </c>
      <c r="AC186" s="9" t="str">
        <f>_xlfn.XLOOKUP(R186,Sheet2!$H$3:$H$258,Sheet2!$I$3:$I$258,"-----")</f>
        <v>I.STUP</v>
      </c>
      <c r="AD186" s="9" t="str">
        <f>_xlfn.XLOOKUP(VALUE(AE186),Sheet2!$N$3:$N$1000,Sheet2!$O$3:$O$1000,"********")</f>
        <v>********</v>
      </c>
      <c r="AE186" t="str">
        <f t="shared" si="110"/>
        <v>401</v>
      </c>
      <c r="AF186" s="9" t="str">
        <f>IF(R186&lt;200,"+"&amp;TEXT(R186,"0"),"-"&amp;TEXT(_xlfn.XLOOKUP(R186,Sheet2!$K$3:$K$130,Sheet2!$L$3:$L$130,"-----"),"0"))</f>
        <v>-137</v>
      </c>
      <c r="AG186" s="9" t="str">
        <f t="shared" si="117"/>
        <v>@</v>
      </c>
      <c r="AH186" s="9" t="str">
        <f t="shared" si="118"/>
        <v>JSR @I.STUP</v>
      </c>
      <c r="AI186" t="str">
        <f t="shared" si="119"/>
        <v>1,@I.STUP</v>
      </c>
      <c r="AJ186" s="16" t="str">
        <f t="shared" si="120"/>
        <v>@I.STUP</v>
      </c>
      <c r="AK186" t="str">
        <f t="shared" si="121"/>
        <v>ADCOR 0,1,SKP</v>
      </c>
      <c r="AL186" s="4" t="str">
        <f t="shared" si="122"/>
        <v>ADC</v>
      </c>
      <c r="AM186" s="4" t="str">
        <f t="shared" si="123"/>
        <v>R</v>
      </c>
      <c r="AN186" s="4" t="str">
        <f t="shared" si="124"/>
        <v>O</v>
      </c>
      <c r="AO186" s="4" t="str">
        <f t="shared" si="125"/>
        <v/>
      </c>
      <c r="AP186" s="15" t="str">
        <f t="shared" si="126"/>
        <v>,SKP</v>
      </c>
      <c r="AQ186" s="9" t="str">
        <f>_xlfn.XLOOKUP(D186,Sheet2!$E$3:$E$101,Sheet2!$F$3:$F$101,"******************")</f>
        <v>SETUP</v>
      </c>
      <c r="AR186" s="33" t="str">
        <f t="shared" si="111"/>
        <v>DOBC 1,**</v>
      </c>
      <c r="AS186" s="9" t="str">
        <f t="shared" si="112"/>
        <v>DOBC</v>
      </c>
      <c r="AT186" s="4">
        <f t="shared" si="127"/>
        <v>1</v>
      </c>
      <c r="AU186" s="6">
        <f t="shared" si="128"/>
        <v>2</v>
      </c>
      <c r="AV186" s="4" t="str">
        <f t="shared" si="129"/>
        <v>C</v>
      </c>
      <c r="AW186" s="4">
        <f t="shared" si="130"/>
        <v>41</v>
      </c>
      <c r="AX186" s="4" t="str">
        <f>_xlfn.XLOOKUP(AW186,Sheet2!$Q$3:$Q$66,Sheet2!$R$3:$R$66,"**")</f>
        <v>**</v>
      </c>
      <c r="AY186" s="4">
        <f t="shared" si="131"/>
        <v>4</v>
      </c>
      <c r="AZ186" s="16" t="str">
        <f t="shared" si="132"/>
        <v>SKPDN</v>
      </c>
    </row>
    <row r="187" spans="1:52" x14ac:dyDescent="0.35">
      <c r="B187" s="3">
        <f t="shared" si="134"/>
        <v>8</v>
      </c>
      <c r="C187" s="1">
        <f t="shared" si="135"/>
        <v>541</v>
      </c>
      <c r="D187" s="2">
        <v>63500</v>
      </c>
      <c r="E187" s="2" t="str">
        <f>_xlfn.XLOOKUP(C187,Sheet2!$N$3:$N$1000,Sheet2!$O$3:$O$1000,"")</f>
        <v/>
      </c>
      <c r="F187" s="9" t="str">
        <f t="shared" si="133"/>
        <v>SKPBZ 0</v>
      </c>
      <c r="G187" s="4" t="str">
        <f t="shared" si="102"/>
        <v>147</v>
      </c>
      <c r="H187" s="4">
        <f t="shared" si="103"/>
        <v>100</v>
      </c>
      <c r="I187" s="6">
        <f t="shared" si="104"/>
        <v>0</v>
      </c>
      <c r="J187" s="6">
        <f t="shared" si="105"/>
        <v>6</v>
      </c>
      <c r="K187" s="6">
        <f t="shared" si="106"/>
        <v>3</v>
      </c>
      <c r="L187" s="6">
        <f t="shared" si="107"/>
        <v>5</v>
      </c>
      <c r="M187" s="6">
        <f t="shared" si="108"/>
        <v>0</v>
      </c>
      <c r="N187" s="6">
        <f t="shared" si="109"/>
        <v>0</v>
      </c>
      <c r="O187" s="13">
        <f t="shared" si="113"/>
        <v>12</v>
      </c>
      <c r="P187" s="4">
        <f t="shared" si="114"/>
        <v>3</v>
      </c>
      <c r="Q187" s="4">
        <f t="shared" si="115"/>
        <v>0</v>
      </c>
      <c r="R187">
        <f t="shared" si="136"/>
        <v>100</v>
      </c>
      <c r="S187" s="4">
        <f t="shared" si="137"/>
        <v>3</v>
      </c>
      <c r="T187" s="15">
        <f t="shared" si="138"/>
        <v>1</v>
      </c>
      <c r="U187" s="4">
        <f t="shared" si="139"/>
        <v>3</v>
      </c>
      <c r="V187" s="4">
        <f t="shared" si="140"/>
        <v>0</v>
      </c>
      <c r="W187" s="4">
        <f t="shared" si="141"/>
        <v>7</v>
      </c>
      <c r="X187" s="6">
        <f t="shared" si="142"/>
        <v>1</v>
      </c>
      <c r="Y187" s="4">
        <f t="shared" si="143"/>
        <v>0</v>
      </c>
      <c r="Z187" s="6">
        <f t="shared" si="144"/>
        <v>0</v>
      </c>
      <c r="AA187" s="18">
        <f t="shared" si="145"/>
        <v>0</v>
      </c>
      <c r="AB187" s="9" t="str">
        <f t="shared" si="116"/>
        <v>+100,3</v>
      </c>
      <c r="AC187" s="9" t="str">
        <f>_xlfn.XLOOKUP(R187,Sheet2!$H$3:$H$258,Sheet2!$I$3:$I$258,"-----")</f>
        <v>ZB11</v>
      </c>
      <c r="AD187" s="9" t="str">
        <f>_xlfn.XLOOKUP(VALUE(AE187),Sheet2!$N$3:$N$1000,Sheet2!$O$3:$O$1000,"********")</f>
        <v>********</v>
      </c>
      <c r="AE187" t="str">
        <f t="shared" si="110"/>
        <v>641</v>
      </c>
      <c r="AF187" s="9" t="str">
        <f>IF(R187&lt;200,"+"&amp;TEXT(R187,"0"),"-"&amp;TEXT(_xlfn.XLOOKUP(R187,Sheet2!$K$3:$K$130,Sheet2!$L$3:$L$130,"-----"),"0"))</f>
        <v>+100</v>
      </c>
      <c r="AG187" s="9" t="str">
        <f t="shared" si="117"/>
        <v>@</v>
      </c>
      <c r="AH187" s="9" t="str">
        <f t="shared" si="118"/>
        <v>JMP @+100,3</v>
      </c>
      <c r="AI187" t="str">
        <f t="shared" si="119"/>
        <v>0,@+100,3</v>
      </c>
      <c r="AJ187" s="16" t="str">
        <f t="shared" si="120"/>
        <v>@+100,3</v>
      </c>
      <c r="AK187" t="str">
        <f t="shared" si="121"/>
        <v>ANDL 3,0</v>
      </c>
      <c r="AL187" s="4" t="str">
        <f t="shared" si="122"/>
        <v>AND</v>
      </c>
      <c r="AM187" s="4" t="str">
        <f t="shared" si="123"/>
        <v>L</v>
      </c>
      <c r="AN187" s="4" t="str">
        <f t="shared" si="124"/>
        <v/>
      </c>
      <c r="AO187" s="4" t="str">
        <f t="shared" si="125"/>
        <v/>
      </c>
      <c r="AP187" s="15" t="str">
        <f t="shared" si="126"/>
        <v/>
      </c>
      <c r="AQ187" s="9" t="str">
        <f>_xlfn.XLOOKUP(D187,Sheet2!$E$3:$E$101,Sheet2!$F$3:$F$101,"******************")</f>
        <v>******************</v>
      </c>
      <c r="AR187" s="33" t="str">
        <f t="shared" si="111"/>
        <v>SKPBZ 0</v>
      </c>
      <c r="AS187" s="9" t="str">
        <f t="shared" si="112"/>
        <v>DOCS</v>
      </c>
      <c r="AT187" s="4">
        <f t="shared" si="127"/>
        <v>0</v>
      </c>
      <c r="AU187" s="6">
        <f t="shared" si="128"/>
        <v>1</v>
      </c>
      <c r="AV187" s="4" t="str">
        <f t="shared" si="129"/>
        <v>S</v>
      </c>
      <c r="AW187" s="4">
        <f t="shared" si="130"/>
        <v>0</v>
      </c>
      <c r="AX187" s="4" t="str">
        <f>_xlfn.XLOOKUP(AW187,Sheet2!$Q$3:$Q$66,Sheet2!$R$3:$R$66,"**")</f>
        <v>0</v>
      </c>
      <c r="AY187" s="4">
        <f t="shared" si="131"/>
        <v>7</v>
      </c>
      <c r="AZ187" s="16" t="str">
        <f t="shared" si="132"/>
        <v>SKPBZ</v>
      </c>
    </row>
    <row r="188" spans="1:52" x14ac:dyDescent="0.35">
      <c r="B188" s="3">
        <f t="shared" si="134"/>
        <v>9</v>
      </c>
      <c r="C188" s="1">
        <f t="shared" si="135"/>
        <v>542</v>
      </c>
      <c r="D188" s="2">
        <v>6242</v>
      </c>
      <c r="E188" s="2" t="str">
        <f>_xlfn.XLOOKUP(C188,Sheet2!$N$3:$N$1000,Sheet2!$O$3:$O$1000,"")</f>
        <v/>
      </c>
      <c r="F188" s="9" t="str">
        <f t="shared" si="133"/>
        <v>EHALT</v>
      </c>
      <c r="G188" s="4" t="str">
        <f t="shared" si="102"/>
        <v>14</v>
      </c>
      <c r="H188" s="4">
        <f t="shared" si="103"/>
        <v>242</v>
      </c>
      <c r="I188" s="6">
        <f t="shared" si="104"/>
        <v>0</v>
      </c>
      <c r="J188" s="6">
        <f t="shared" si="105"/>
        <v>0</v>
      </c>
      <c r="K188" s="6">
        <f t="shared" si="106"/>
        <v>6</v>
      </c>
      <c r="L188" s="6">
        <f t="shared" si="107"/>
        <v>2</v>
      </c>
      <c r="M188" s="6">
        <f t="shared" si="108"/>
        <v>4</v>
      </c>
      <c r="N188" s="6">
        <f t="shared" si="109"/>
        <v>2</v>
      </c>
      <c r="O188" s="13">
        <f t="shared" si="113"/>
        <v>1</v>
      </c>
      <c r="P188" s="4">
        <f t="shared" si="114"/>
        <v>0</v>
      </c>
      <c r="Q188" s="4">
        <f t="shared" si="115"/>
        <v>1</v>
      </c>
      <c r="R188">
        <f t="shared" si="136"/>
        <v>242</v>
      </c>
      <c r="S188" s="4">
        <f t="shared" si="137"/>
        <v>0</v>
      </c>
      <c r="T188" s="15">
        <f t="shared" si="138"/>
        <v>1</v>
      </c>
      <c r="U188" s="4">
        <f t="shared" si="139"/>
        <v>0</v>
      </c>
      <c r="V188" s="4">
        <f t="shared" si="140"/>
        <v>1</v>
      </c>
      <c r="W188" s="4">
        <f t="shared" si="141"/>
        <v>4</v>
      </c>
      <c r="X188" s="6">
        <f t="shared" si="142"/>
        <v>2</v>
      </c>
      <c r="Y188" s="4">
        <f t="shared" si="143"/>
        <v>2</v>
      </c>
      <c r="Z188" s="6">
        <f t="shared" si="144"/>
        <v>0</v>
      </c>
      <c r="AA188" s="18">
        <f t="shared" si="145"/>
        <v>2</v>
      </c>
      <c r="AB188" s="9" t="str">
        <f t="shared" si="116"/>
        <v>I.EHA</v>
      </c>
      <c r="AC188" s="9" t="str">
        <f>_xlfn.XLOOKUP(R188,Sheet2!$H$3:$H$258,Sheet2!$I$3:$I$258,"-----")</f>
        <v>I.EHA</v>
      </c>
      <c r="AD188" s="9" t="str">
        <f>_xlfn.XLOOKUP(VALUE(AE188),Sheet2!$N$3:$N$1000,Sheet2!$O$3:$O$1000,"********")</f>
        <v>********</v>
      </c>
      <c r="AE188" t="str">
        <f t="shared" si="110"/>
        <v>404</v>
      </c>
      <c r="AF188" s="9" t="str">
        <f>IF(R188&lt;200,"+"&amp;TEXT(R188,"0"),"-"&amp;TEXT(_xlfn.XLOOKUP(R188,Sheet2!$K$3:$K$130,Sheet2!$L$3:$L$130,"-----"),"0"))</f>
        <v>-136</v>
      </c>
      <c r="AG188" s="9" t="str">
        <f t="shared" si="117"/>
        <v>@</v>
      </c>
      <c r="AH188" s="9" t="str">
        <f t="shared" si="118"/>
        <v>JSR @I.EHA</v>
      </c>
      <c r="AI188" t="str">
        <f t="shared" si="119"/>
        <v>1,@I.EHA</v>
      </c>
      <c r="AJ188" s="16" t="str">
        <f t="shared" si="120"/>
        <v>@I.EHA</v>
      </c>
      <c r="AK188" t="str">
        <f t="shared" si="121"/>
        <v>ADCOR 0,1,SZC</v>
      </c>
      <c r="AL188" s="4" t="str">
        <f t="shared" si="122"/>
        <v>ADC</v>
      </c>
      <c r="AM188" s="4" t="str">
        <f t="shared" si="123"/>
        <v>R</v>
      </c>
      <c r="AN188" s="4" t="str">
        <f t="shared" si="124"/>
        <v>O</v>
      </c>
      <c r="AO188" s="4" t="str">
        <f t="shared" si="125"/>
        <v/>
      </c>
      <c r="AP188" s="15" t="str">
        <f t="shared" si="126"/>
        <v>,SZC</v>
      </c>
      <c r="AQ188" s="9" t="str">
        <f>_xlfn.XLOOKUP(D188,Sheet2!$E$3:$E$101,Sheet2!$F$3:$F$101,"******************")</f>
        <v>EHALT</v>
      </c>
      <c r="AR188" s="33" t="str">
        <f t="shared" si="111"/>
        <v>DOBC 1,**</v>
      </c>
      <c r="AS188" s="9" t="str">
        <f t="shared" si="112"/>
        <v>DOBC</v>
      </c>
      <c r="AT188" s="4">
        <f t="shared" si="127"/>
        <v>1</v>
      </c>
      <c r="AU188" s="6">
        <f t="shared" si="128"/>
        <v>2</v>
      </c>
      <c r="AV188" s="4" t="str">
        <f t="shared" si="129"/>
        <v>C</v>
      </c>
      <c r="AW188" s="4">
        <f t="shared" si="130"/>
        <v>42</v>
      </c>
      <c r="AX188" s="4" t="str">
        <f>_xlfn.XLOOKUP(AW188,Sheet2!$Q$3:$Q$66,Sheet2!$R$3:$R$66,"**")</f>
        <v>**</v>
      </c>
      <c r="AY188" s="4">
        <f t="shared" si="131"/>
        <v>4</v>
      </c>
      <c r="AZ188" s="16" t="str">
        <f t="shared" si="132"/>
        <v>SKPDN</v>
      </c>
    </row>
    <row r="189" spans="1:52" x14ac:dyDescent="0.35">
      <c r="B189" s="3">
        <f t="shared" si="134"/>
        <v>10</v>
      </c>
      <c r="C189" s="1">
        <f t="shared" si="135"/>
        <v>543</v>
      </c>
      <c r="D189" s="2">
        <v>6243</v>
      </c>
      <c r="E189" s="2" t="str">
        <f>_xlfn.XLOOKUP(C189,Sheet2!$N$3:$N$1000,Sheet2!$O$3:$O$1000,"")</f>
        <v/>
      </c>
      <c r="F189" s="9" t="str">
        <f t="shared" si="133"/>
        <v>LOOP</v>
      </c>
      <c r="G189" s="4" t="str">
        <f t="shared" si="102"/>
        <v>14</v>
      </c>
      <c r="H189" s="4">
        <f t="shared" si="103"/>
        <v>243</v>
      </c>
      <c r="I189" s="6">
        <f t="shared" si="104"/>
        <v>0</v>
      </c>
      <c r="J189" s="6">
        <f t="shared" si="105"/>
        <v>0</v>
      </c>
      <c r="K189" s="6">
        <f t="shared" si="106"/>
        <v>6</v>
      </c>
      <c r="L189" s="6">
        <f t="shared" si="107"/>
        <v>2</v>
      </c>
      <c r="M189" s="6">
        <f t="shared" si="108"/>
        <v>4</v>
      </c>
      <c r="N189" s="6">
        <f t="shared" si="109"/>
        <v>3</v>
      </c>
      <c r="O189" s="13">
        <f t="shared" si="113"/>
        <v>1</v>
      </c>
      <c r="P189" s="4">
        <f t="shared" si="114"/>
        <v>0</v>
      </c>
      <c r="Q189" s="4">
        <f t="shared" si="115"/>
        <v>1</v>
      </c>
      <c r="R189">
        <f t="shared" si="136"/>
        <v>243</v>
      </c>
      <c r="S189" s="4">
        <f t="shared" si="137"/>
        <v>0</v>
      </c>
      <c r="T189" s="15">
        <f t="shared" si="138"/>
        <v>1</v>
      </c>
      <c r="U189" s="4">
        <f t="shared" si="139"/>
        <v>0</v>
      </c>
      <c r="V189" s="4">
        <f t="shared" si="140"/>
        <v>1</v>
      </c>
      <c r="W189" s="4">
        <f t="shared" si="141"/>
        <v>4</v>
      </c>
      <c r="X189" s="6">
        <f t="shared" si="142"/>
        <v>2</v>
      </c>
      <c r="Y189" s="4">
        <f t="shared" si="143"/>
        <v>2</v>
      </c>
      <c r="Z189" s="6">
        <f t="shared" si="144"/>
        <v>0</v>
      </c>
      <c r="AA189" s="18">
        <f t="shared" si="145"/>
        <v>3</v>
      </c>
      <c r="AB189" s="9" t="str">
        <f t="shared" si="116"/>
        <v>I.LOO</v>
      </c>
      <c r="AC189" s="9" t="str">
        <f>_xlfn.XLOOKUP(R189,Sheet2!$H$3:$H$258,Sheet2!$I$3:$I$258,"-----")</f>
        <v>I.LOO</v>
      </c>
      <c r="AD189" s="9" t="str">
        <f>_xlfn.XLOOKUP(VALUE(AE189),Sheet2!$N$3:$N$1000,Sheet2!$O$3:$O$1000,"********")</f>
        <v>********</v>
      </c>
      <c r="AE189" t="str">
        <f t="shared" si="110"/>
        <v>406</v>
      </c>
      <c r="AF189" s="9" t="str">
        <f>IF(R189&lt;200,"+"&amp;TEXT(R189,"0"),"-"&amp;TEXT(_xlfn.XLOOKUP(R189,Sheet2!$K$3:$K$130,Sheet2!$L$3:$L$130,"-----"),"0"))</f>
        <v>-135</v>
      </c>
      <c r="AG189" s="9" t="str">
        <f t="shared" si="117"/>
        <v>@</v>
      </c>
      <c r="AH189" s="9" t="str">
        <f t="shared" si="118"/>
        <v>JSR @I.LOO</v>
      </c>
      <c r="AI189" t="str">
        <f t="shared" si="119"/>
        <v>1,@I.LOO</v>
      </c>
      <c r="AJ189" s="16" t="str">
        <f t="shared" si="120"/>
        <v>@I.LOO</v>
      </c>
      <c r="AK189" t="str">
        <f t="shared" si="121"/>
        <v>ADCOR 0,1,SNC</v>
      </c>
      <c r="AL189" s="4" t="str">
        <f t="shared" si="122"/>
        <v>ADC</v>
      </c>
      <c r="AM189" s="4" t="str">
        <f t="shared" si="123"/>
        <v>R</v>
      </c>
      <c r="AN189" s="4" t="str">
        <f t="shared" si="124"/>
        <v>O</v>
      </c>
      <c r="AO189" s="4" t="str">
        <f t="shared" si="125"/>
        <v/>
      </c>
      <c r="AP189" s="15" t="str">
        <f t="shared" si="126"/>
        <v>,SNC</v>
      </c>
      <c r="AQ189" s="9" t="str">
        <f>_xlfn.XLOOKUP(D189,Sheet2!$E$3:$E$101,Sheet2!$F$3:$F$101,"******************")</f>
        <v>LOOP</v>
      </c>
      <c r="AR189" s="33" t="str">
        <f t="shared" si="111"/>
        <v>DOBC 1,**</v>
      </c>
      <c r="AS189" s="9" t="str">
        <f t="shared" si="112"/>
        <v>DOBC</v>
      </c>
      <c r="AT189" s="4">
        <f t="shared" si="127"/>
        <v>1</v>
      </c>
      <c r="AU189" s="6">
        <f t="shared" si="128"/>
        <v>2</v>
      </c>
      <c r="AV189" s="4" t="str">
        <f t="shared" si="129"/>
        <v>C</v>
      </c>
      <c r="AW189" s="4">
        <f t="shared" si="130"/>
        <v>43</v>
      </c>
      <c r="AX189" s="4" t="str">
        <f>_xlfn.XLOOKUP(AW189,Sheet2!$Q$3:$Q$66,Sheet2!$R$3:$R$66,"**")</f>
        <v>**</v>
      </c>
      <c r="AY189" s="4">
        <f t="shared" si="131"/>
        <v>4</v>
      </c>
      <c r="AZ189" s="16" t="str">
        <f t="shared" si="132"/>
        <v>SKPDN</v>
      </c>
    </row>
    <row r="190" spans="1:52" x14ac:dyDescent="0.35">
      <c r="B190" s="3">
        <v>12</v>
      </c>
      <c r="C190" s="1">
        <f t="shared" si="135"/>
        <v>544</v>
      </c>
      <c r="D190" s="2">
        <v>6241</v>
      </c>
      <c r="E190" s="2" t="str">
        <f>_xlfn.XLOOKUP(C190,Sheet2!$N$3:$N$1000,Sheet2!$O$3:$O$1000,"")</f>
        <v>A3</v>
      </c>
      <c r="F190" s="9" t="str">
        <f t="shared" si="133"/>
        <v>SETUP</v>
      </c>
      <c r="G190" s="4" t="str">
        <f t="shared" si="102"/>
        <v>14</v>
      </c>
      <c r="H190" s="4">
        <f t="shared" si="103"/>
        <v>241</v>
      </c>
      <c r="I190" s="6">
        <f t="shared" si="104"/>
        <v>0</v>
      </c>
      <c r="J190" s="6">
        <f t="shared" si="105"/>
        <v>0</v>
      </c>
      <c r="K190" s="6">
        <f t="shared" si="106"/>
        <v>6</v>
      </c>
      <c r="L190" s="6">
        <f t="shared" si="107"/>
        <v>2</v>
      </c>
      <c r="M190" s="6">
        <f t="shared" si="108"/>
        <v>4</v>
      </c>
      <c r="N190" s="6">
        <f t="shared" si="109"/>
        <v>1</v>
      </c>
      <c r="O190" s="13">
        <f t="shared" si="113"/>
        <v>1</v>
      </c>
      <c r="P190" s="4">
        <f t="shared" si="114"/>
        <v>0</v>
      </c>
      <c r="Q190" s="4">
        <f t="shared" si="115"/>
        <v>1</v>
      </c>
      <c r="R190">
        <f t="shared" si="136"/>
        <v>241</v>
      </c>
      <c r="S190" s="4">
        <f t="shared" si="137"/>
        <v>0</v>
      </c>
      <c r="T190" s="15">
        <f t="shared" si="138"/>
        <v>1</v>
      </c>
      <c r="U190" s="4">
        <f t="shared" si="139"/>
        <v>0</v>
      </c>
      <c r="V190" s="4">
        <f t="shared" si="140"/>
        <v>1</v>
      </c>
      <c r="W190" s="4">
        <f t="shared" si="141"/>
        <v>4</v>
      </c>
      <c r="X190" s="6">
        <f t="shared" si="142"/>
        <v>2</v>
      </c>
      <c r="Y190" s="4">
        <f t="shared" si="143"/>
        <v>2</v>
      </c>
      <c r="Z190" s="6">
        <f t="shared" si="144"/>
        <v>0</v>
      </c>
      <c r="AA190" s="18">
        <f t="shared" si="145"/>
        <v>1</v>
      </c>
      <c r="AB190" s="9" t="str">
        <f t="shared" si="116"/>
        <v>I.STUP</v>
      </c>
      <c r="AC190" s="9" t="str">
        <f>_xlfn.XLOOKUP(R190,Sheet2!$H$3:$H$258,Sheet2!$I$3:$I$258,"-----")</f>
        <v>I.STUP</v>
      </c>
      <c r="AD190" s="9" t="str">
        <f>_xlfn.XLOOKUP(VALUE(AE190),Sheet2!$N$3:$N$1000,Sheet2!$O$3:$O$1000,"********")</f>
        <v>********</v>
      </c>
      <c r="AE190" t="str">
        <f t="shared" si="110"/>
        <v>405</v>
      </c>
      <c r="AF190" s="9" t="str">
        <f>IF(R190&lt;200,"+"&amp;TEXT(R190,"0"),"-"&amp;TEXT(_xlfn.XLOOKUP(R190,Sheet2!$K$3:$K$130,Sheet2!$L$3:$L$130,"-----"),"0"))</f>
        <v>-137</v>
      </c>
      <c r="AG190" s="9" t="str">
        <f t="shared" si="117"/>
        <v>@</v>
      </c>
      <c r="AH190" s="9" t="str">
        <f t="shared" si="118"/>
        <v>JSR @I.STUP</v>
      </c>
      <c r="AI190" t="str">
        <f t="shared" si="119"/>
        <v>1,@I.STUP</v>
      </c>
      <c r="AJ190" s="16" t="str">
        <f t="shared" si="120"/>
        <v>@I.STUP</v>
      </c>
      <c r="AK190" t="str">
        <f t="shared" si="121"/>
        <v>ADCOR 0,1,SKP</v>
      </c>
      <c r="AL190" s="4" t="str">
        <f t="shared" si="122"/>
        <v>ADC</v>
      </c>
      <c r="AM190" s="4" t="str">
        <f t="shared" si="123"/>
        <v>R</v>
      </c>
      <c r="AN190" s="4" t="str">
        <f t="shared" si="124"/>
        <v>O</v>
      </c>
      <c r="AO190" s="4" t="str">
        <f t="shared" si="125"/>
        <v/>
      </c>
      <c r="AP190" s="15" t="str">
        <f t="shared" si="126"/>
        <v>,SKP</v>
      </c>
      <c r="AQ190" s="9" t="str">
        <f>_xlfn.XLOOKUP(D190,Sheet2!$E$3:$E$101,Sheet2!$F$3:$F$101,"******************")</f>
        <v>SETUP</v>
      </c>
      <c r="AR190" s="33" t="str">
        <f t="shared" si="111"/>
        <v>DOBC 1,**</v>
      </c>
      <c r="AS190" s="9" t="str">
        <f t="shared" si="112"/>
        <v>DOBC</v>
      </c>
      <c r="AT190" s="4">
        <f t="shared" si="127"/>
        <v>1</v>
      </c>
      <c r="AU190" s="6">
        <f t="shared" si="128"/>
        <v>2</v>
      </c>
      <c r="AV190" s="4" t="str">
        <f t="shared" si="129"/>
        <v>C</v>
      </c>
      <c r="AW190" s="4">
        <f t="shared" si="130"/>
        <v>41</v>
      </c>
      <c r="AX190" s="4" t="str">
        <f>_xlfn.XLOOKUP(AW190,Sheet2!$Q$3:$Q$66,Sheet2!$R$3:$R$66,"**")</f>
        <v>**</v>
      </c>
      <c r="AY190" s="4">
        <f t="shared" si="131"/>
        <v>4</v>
      </c>
      <c r="AZ190" s="16" t="str">
        <f t="shared" si="132"/>
        <v>SKPDN</v>
      </c>
    </row>
    <row r="191" spans="1:52" x14ac:dyDescent="0.35">
      <c r="B191" s="3">
        <f t="shared" si="134"/>
        <v>13</v>
      </c>
      <c r="C191" s="1">
        <f t="shared" si="135"/>
        <v>545</v>
      </c>
      <c r="D191" s="2">
        <v>63533</v>
      </c>
      <c r="E191" s="2" t="str">
        <f>_xlfn.XLOOKUP(C191,Sheet2!$N$3:$N$1000,Sheet2!$O$3:$O$1000,"")</f>
        <v/>
      </c>
      <c r="F191" s="9" t="str">
        <f t="shared" si="133"/>
        <v>SKPBZ DSKP</v>
      </c>
      <c r="G191" s="4" t="str">
        <f t="shared" si="102"/>
        <v>147</v>
      </c>
      <c r="H191" s="4">
        <f t="shared" si="103"/>
        <v>133</v>
      </c>
      <c r="I191" s="6">
        <f t="shared" si="104"/>
        <v>0</v>
      </c>
      <c r="J191" s="6">
        <f t="shared" si="105"/>
        <v>6</v>
      </c>
      <c r="K191" s="6">
        <f t="shared" si="106"/>
        <v>3</v>
      </c>
      <c r="L191" s="6">
        <f t="shared" si="107"/>
        <v>5</v>
      </c>
      <c r="M191" s="6">
        <f t="shared" si="108"/>
        <v>3</v>
      </c>
      <c r="N191" s="6">
        <f t="shared" si="109"/>
        <v>3</v>
      </c>
      <c r="O191" s="13">
        <f t="shared" si="113"/>
        <v>12</v>
      </c>
      <c r="P191" s="4">
        <f t="shared" si="114"/>
        <v>3</v>
      </c>
      <c r="Q191" s="4">
        <f t="shared" si="115"/>
        <v>0</v>
      </c>
      <c r="R191">
        <f t="shared" si="136"/>
        <v>133</v>
      </c>
      <c r="S191" s="4">
        <f t="shared" si="137"/>
        <v>3</v>
      </c>
      <c r="T191" s="15">
        <f t="shared" si="138"/>
        <v>1</v>
      </c>
      <c r="U191" s="4">
        <f t="shared" si="139"/>
        <v>3</v>
      </c>
      <c r="V191" s="4">
        <f t="shared" si="140"/>
        <v>0</v>
      </c>
      <c r="W191" s="4">
        <f t="shared" si="141"/>
        <v>7</v>
      </c>
      <c r="X191" s="6">
        <f t="shared" si="142"/>
        <v>1</v>
      </c>
      <c r="Y191" s="4">
        <f t="shared" si="143"/>
        <v>1</v>
      </c>
      <c r="Z191" s="6">
        <f t="shared" si="144"/>
        <v>1</v>
      </c>
      <c r="AA191" s="18">
        <f t="shared" si="145"/>
        <v>3</v>
      </c>
      <c r="AB191" s="9" t="str">
        <f t="shared" si="116"/>
        <v>+133,3</v>
      </c>
      <c r="AC191" s="9" t="str">
        <f>_xlfn.XLOOKUP(R191,Sheet2!$H$3:$H$258,Sheet2!$I$3:$I$258,"-----")</f>
        <v>C037</v>
      </c>
      <c r="AD191" s="9" t="str">
        <f>_xlfn.XLOOKUP(VALUE(AE191),Sheet2!$N$3:$N$1000,Sheet2!$O$3:$O$1000,"********")</f>
        <v>********</v>
      </c>
      <c r="AE191" t="str">
        <f t="shared" si="110"/>
        <v>700</v>
      </c>
      <c r="AF191" s="9" t="str">
        <f>IF(R191&lt;200,"+"&amp;TEXT(R191,"0"),"-"&amp;TEXT(_xlfn.XLOOKUP(R191,Sheet2!$K$3:$K$130,Sheet2!$L$3:$L$130,"-----"),"0"))</f>
        <v>+133</v>
      </c>
      <c r="AG191" s="9" t="str">
        <f t="shared" si="117"/>
        <v>@</v>
      </c>
      <c r="AH191" s="9" t="str">
        <f t="shared" si="118"/>
        <v>JMP @+133,3</v>
      </c>
      <c r="AI191" t="str">
        <f t="shared" si="119"/>
        <v>0,@+133,3</v>
      </c>
      <c r="AJ191" s="16" t="str">
        <f t="shared" si="120"/>
        <v>@+133,3</v>
      </c>
      <c r="AK191" t="str">
        <f t="shared" si="121"/>
        <v>ANDZL# 3,0,SNC</v>
      </c>
      <c r="AL191" s="4" t="str">
        <f t="shared" si="122"/>
        <v>AND</v>
      </c>
      <c r="AM191" s="4" t="str">
        <f t="shared" si="123"/>
        <v>L</v>
      </c>
      <c r="AN191" s="4" t="str">
        <f t="shared" si="124"/>
        <v>Z</v>
      </c>
      <c r="AO191" s="4" t="str">
        <f t="shared" si="125"/>
        <v>#</v>
      </c>
      <c r="AP191" s="15" t="str">
        <f t="shared" si="126"/>
        <v>,SNC</v>
      </c>
      <c r="AQ191" s="9" t="str">
        <f>_xlfn.XLOOKUP(D191,Sheet2!$E$3:$E$101,Sheet2!$F$3:$F$101,"******************")</f>
        <v>******************</v>
      </c>
      <c r="AR191" s="33" t="str">
        <f t="shared" si="111"/>
        <v>SKPBZ DSKP</v>
      </c>
      <c r="AS191" s="9" t="str">
        <f t="shared" si="112"/>
        <v>DOCS</v>
      </c>
      <c r="AT191" s="4">
        <f t="shared" si="127"/>
        <v>0</v>
      </c>
      <c r="AU191" s="6">
        <f t="shared" si="128"/>
        <v>1</v>
      </c>
      <c r="AV191" s="4" t="str">
        <f t="shared" si="129"/>
        <v>S</v>
      </c>
      <c r="AW191" s="4">
        <f t="shared" si="130"/>
        <v>33</v>
      </c>
      <c r="AX191" s="4" t="str">
        <f>_xlfn.XLOOKUP(AW191,Sheet2!$Q$3:$Q$66,Sheet2!$R$3:$R$66,"**")</f>
        <v>DSKP</v>
      </c>
      <c r="AY191" s="4">
        <f t="shared" si="131"/>
        <v>7</v>
      </c>
      <c r="AZ191" s="16" t="str">
        <f t="shared" si="132"/>
        <v>SKPBZ</v>
      </c>
    </row>
    <row r="192" spans="1:52" x14ac:dyDescent="0.35">
      <c r="B192" s="3">
        <f t="shared" si="134"/>
        <v>14</v>
      </c>
      <c r="C192" s="1">
        <f t="shared" si="135"/>
        <v>546</v>
      </c>
      <c r="D192" s="2">
        <v>6242</v>
      </c>
      <c r="E192" s="2" t="str">
        <f>_xlfn.XLOOKUP(C192,Sheet2!$N$3:$N$1000,Sheet2!$O$3:$O$1000,"")</f>
        <v/>
      </c>
      <c r="F192" s="9" t="str">
        <f t="shared" si="133"/>
        <v>EHALT</v>
      </c>
      <c r="G192" s="4" t="str">
        <f t="shared" si="102"/>
        <v>14</v>
      </c>
      <c r="H192" s="4">
        <f t="shared" si="103"/>
        <v>242</v>
      </c>
      <c r="I192" s="6">
        <f>MOD(INT(D192/100000),10)</f>
        <v>0</v>
      </c>
      <c r="J192" s="6">
        <f>MOD(INT(D192/10000),10)</f>
        <v>0</v>
      </c>
      <c r="K192" s="6">
        <f>MOD(INT(D192/1000),10)</f>
        <v>6</v>
      </c>
      <c r="L192" s="6">
        <f>MOD(INT(D192/100),10)</f>
        <v>2</v>
      </c>
      <c r="M192" s="6">
        <f>MOD(INT(D192/10),10)</f>
        <v>4</v>
      </c>
      <c r="N192" s="6">
        <f>MOD(D192,10)</f>
        <v>2</v>
      </c>
      <c r="O192" s="13">
        <f t="shared" si="113"/>
        <v>1</v>
      </c>
      <c r="P192" s="4">
        <f t="shared" si="114"/>
        <v>0</v>
      </c>
      <c r="Q192" s="4">
        <f t="shared" si="115"/>
        <v>1</v>
      </c>
      <c r="R192">
        <f t="shared" si="136"/>
        <v>242</v>
      </c>
      <c r="S192" s="4">
        <f t="shared" si="137"/>
        <v>0</v>
      </c>
      <c r="T192" s="15">
        <f t="shared" si="138"/>
        <v>1</v>
      </c>
      <c r="U192" s="4">
        <f t="shared" si="139"/>
        <v>0</v>
      </c>
      <c r="V192" s="4">
        <f t="shared" si="140"/>
        <v>1</v>
      </c>
      <c r="W192" s="4">
        <f t="shared" si="141"/>
        <v>4</v>
      </c>
      <c r="X192" s="6">
        <f t="shared" si="142"/>
        <v>2</v>
      </c>
      <c r="Y192" s="4">
        <f t="shared" si="143"/>
        <v>2</v>
      </c>
      <c r="Z192" s="6">
        <f t="shared" si="144"/>
        <v>0</v>
      </c>
      <c r="AA192" s="18">
        <f t="shared" si="145"/>
        <v>2</v>
      </c>
      <c r="AB192" s="9" t="str">
        <f t="shared" si="116"/>
        <v>I.EHA</v>
      </c>
      <c r="AC192" s="9" t="str">
        <f>_xlfn.XLOOKUP(R192,Sheet2!$H$3:$H$258,Sheet2!$I$3:$I$258,"-----")</f>
        <v>I.EHA</v>
      </c>
      <c r="AD192" s="9" t="str">
        <f>_xlfn.XLOOKUP(VALUE(AE192),Sheet2!$N$3:$N$1000,Sheet2!$O$3:$O$1000,"********")</f>
        <v>********</v>
      </c>
      <c r="AE192" t="str">
        <f t="shared" si="110"/>
        <v>410</v>
      </c>
      <c r="AF192" s="9" t="str">
        <f>IF(R192&lt;200,"+"&amp;TEXT(R192,"0"),"-"&amp;TEXT(_xlfn.XLOOKUP(R192,Sheet2!$K$3:$K$130,Sheet2!$L$3:$L$130,"-----"),"0"))</f>
        <v>-136</v>
      </c>
      <c r="AG192" s="9" t="str">
        <f t="shared" si="117"/>
        <v>@</v>
      </c>
      <c r="AH192" s="9" t="str">
        <f t="shared" si="118"/>
        <v>JSR @I.EHA</v>
      </c>
      <c r="AI192" t="str">
        <f t="shared" si="119"/>
        <v>1,@I.EHA</v>
      </c>
      <c r="AJ192" s="16" t="str">
        <f t="shared" si="120"/>
        <v>@I.EHA</v>
      </c>
      <c r="AK192" t="str">
        <f t="shared" si="121"/>
        <v>ADCOR 0,1,SZC</v>
      </c>
      <c r="AL192" s="4" t="str">
        <f t="shared" si="122"/>
        <v>ADC</v>
      </c>
      <c r="AM192" s="4" t="str">
        <f t="shared" si="123"/>
        <v>R</v>
      </c>
      <c r="AN192" s="4" t="str">
        <f t="shared" si="124"/>
        <v>O</v>
      </c>
      <c r="AO192" s="4" t="str">
        <f t="shared" si="125"/>
        <v/>
      </c>
      <c r="AP192" s="15" t="str">
        <f t="shared" si="126"/>
        <v>,SZC</v>
      </c>
      <c r="AQ192" s="9" t="str">
        <f>_xlfn.XLOOKUP(D192,Sheet2!$E$3:$E$101,Sheet2!$F$3:$F$101,"******************")</f>
        <v>EHALT</v>
      </c>
      <c r="AR192" s="33" t="str">
        <f t="shared" si="111"/>
        <v>DOBC 1,**</v>
      </c>
      <c r="AS192" s="9" t="str">
        <f t="shared" si="112"/>
        <v>DOBC</v>
      </c>
      <c r="AT192" s="4">
        <f t="shared" si="127"/>
        <v>1</v>
      </c>
      <c r="AU192" s="6">
        <f t="shared" si="128"/>
        <v>2</v>
      </c>
      <c r="AV192" s="4" t="str">
        <f t="shared" si="129"/>
        <v>C</v>
      </c>
      <c r="AW192" s="4">
        <f t="shared" si="130"/>
        <v>42</v>
      </c>
      <c r="AX192" s="4" t="str">
        <f>_xlfn.XLOOKUP(AW192,Sheet2!$Q$3:$Q$66,Sheet2!$R$3:$R$66,"**")</f>
        <v>**</v>
      </c>
      <c r="AY192" s="4">
        <f t="shared" si="131"/>
        <v>4</v>
      </c>
      <c r="AZ192" s="16" t="str">
        <f t="shared" si="132"/>
        <v>SKPDN</v>
      </c>
    </row>
    <row r="193" spans="2:52" x14ac:dyDescent="0.35">
      <c r="B193" s="3">
        <f t="shared" si="134"/>
        <v>15</v>
      </c>
      <c r="C193" s="1">
        <f t="shared" si="135"/>
        <v>547</v>
      </c>
      <c r="D193" s="2">
        <v>6243</v>
      </c>
      <c r="E193" s="2" t="str">
        <f>_xlfn.XLOOKUP(C193,Sheet2!$N$3:$N$1000,Sheet2!$O$3:$O$1000,"")</f>
        <v/>
      </c>
      <c r="F193" s="9" t="str">
        <f t="shared" si="133"/>
        <v>LOOP</v>
      </c>
      <c r="G193" s="4" t="str">
        <f t="shared" si="102"/>
        <v>14</v>
      </c>
      <c r="H193" s="4">
        <f t="shared" si="103"/>
        <v>243</v>
      </c>
      <c r="I193" s="6">
        <f t="shared" ref="I193:I256" si="146">MOD(INT(D193/100000),10)</f>
        <v>0</v>
      </c>
      <c r="J193" s="6">
        <f t="shared" ref="J193:J256" si="147">MOD(INT(D193/10000),10)</f>
        <v>0</v>
      </c>
      <c r="K193" s="6">
        <f t="shared" ref="K193:K256" si="148">MOD(INT(D193/1000),10)</f>
        <v>6</v>
      </c>
      <c r="L193" s="6">
        <f t="shared" ref="L193:L256" si="149">MOD(INT(D193/100),10)</f>
        <v>2</v>
      </c>
      <c r="M193" s="6">
        <f t="shared" ref="M193:M256" si="150">MOD(INT(D193/10),10)</f>
        <v>4</v>
      </c>
      <c r="N193" s="6">
        <f t="shared" ref="N193:N256" si="151">MOD(D193,10)</f>
        <v>3</v>
      </c>
      <c r="O193" s="13">
        <f t="shared" si="113"/>
        <v>1</v>
      </c>
      <c r="P193" s="4">
        <f t="shared" si="114"/>
        <v>0</v>
      </c>
      <c r="Q193" s="4">
        <f t="shared" si="115"/>
        <v>1</v>
      </c>
      <c r="R193">
        <f t="shared" si="136"/>
        <v>243</v>
      </c>
      <c r="S193" s="4">
        <f t="shared" si="137"/>
        <v>0</v>
      </c>
      <c r="T193" s="15">
        <f t="shared" si="138"/>
        <v>1</v>
      </c>
      <c r="U193" s="4">
        <f t="shared" si="139"/>
        <v>0</v>
      </c>
      <c r="V193" s="4">
        <f t="shared" si="140"/>
        <v>1</v>
      </c>
      <c r="W193" s="4">
        <f t="shared" si="141"/>
        <v>4</v>
      </c>
      <c r="X193" s="6">
        <f t="shared" si="142"/>
        <v>2</v>
      </c>
      <c r="Y193" s="4">
        <f t="shared" si="143"/>
        <v>2</v>
      </c>
      <c r="Z193" s="6">
        <f t="shared" si="144"/>
        <v>0</v>
      </c>
      <c r="AA193" s="18">
        <f t="shared" si="145"/>
        <v>3</v>
      </c>
      <c r="AB193" s="9" t="str">
        <f t="shared" si="116"/>
        <v>I.LOO</v>
      </c>
      <c r="AC193" s="9" t="str">
        <f>_xlfn.XLOOKUP(R193,Sheet2!$H$3:$H$258,Sheet2!$I$3:$I$258,"-----")</f>
        <v>I.LOO</v>
      </c>
      <c r="AD193" s="9" t="str">
        <f>_xlfn.XLOOKUP(VALUE(AE193),Sheet2!$N$3:$N$1000,Sheet2!$O$3:$O$1000,"********")</f>
        <v>********</v>
      </c>
      <c r="AE193" t="str">
        <f t="shared" si="110"/>
        <v>412</v>
      </c>
      <c r="AF193" s="9" t="str">
        <f>IF(R193&lt;200,"+"&amp;TEXT(R193,"0"),"-"&amp;TEXT(_xlfn.XLOOKUP(R193,Sheet2!$K$3:$K$130,Sheet2!$L$3:$L$130,"-----"),"0"))</f>
        <v>-135</v>
      </c>
      <c r="AG193" s="9" t="str">
        <f t="shared" si="117"/>
        <v>@</v>
      </c>
      <c r="AH193" s="9" t="str">
        <f t="shared" si="118"/>
        <v>JSR @I.LOO</v>
      </c>
      <c r="AI193" t="str">
        <f t="shared" si="119"/>
        <v>1,@I.LOO</v>
      </c>
      <c r="AJ193" s="16" t="str">
        <f t="shared" si="120"/>
        <v>@I.LOO</v>
      </c>
      <c r="AK193" t="str">
        <f t="shared" si="121"/>
        <v>ADCOR 0,1,SNC</v>
      </c>
      <c r="AL193" s="4" t="str">
        <f t="shared" si="122"/>
        <v>ADC</v>
      </c>
      <c r="AM193" s="4" t="str">
        <f t="shared" si="123"/>
        <v>R</v>
      </c>
      <c r="AN193" s="4" t="str">
        <f t="shared" si="124"/>
        <v>O</v>
      </c>
      <c r="AO193" s="4" t="str">
        <f t="shared" si="125"/>
        <v/>
      </c>
      <c r="AP193" s="15" t="str">
        <f t="shared" si="126"/>
        <v>,SNC</v>
      </c>
      <c r="AQ193" s="9" t="str">
        <f>_xlfn.XLOOKUP(D193,Sheet2!$E$3:$E$101,Sheet2!$F$3:$F$101,"******************")</f>
        <v>LOOP</v>
      </c>
      <c r="AR193" s="33" t="str">
        <f t="shared" si="111"/>
        <v>DOBC 1,**</v>
      </c>
      <c r="AS193" s="9" t="str">
        <f t="shared" si="112"/>
        <v>DOBC</v>
      </c>
      <c r="AT193" s="4">
        <f t="shared" si="127"/>
        <v>1</v>
      </c>
      <c r="AU193" s="6">
        <f t="shared" si="128"/>
        <v>2</v>
      </c>
      <c r="AV193" s="4" t="str">
        <f t="shared" si="129"/>
        <v>C</v>
      </c>
      <c r="AW193" s="4">
        <f t="shared" si="130"/>
        <v>43</v>
      </c>
      <c r="AX193" s="4" t="str">
        <f>_xlfn.XLOOKUP(AW193,Sheet2!$Q$3:$Q$66,Sheet2!$R$3:$R$66,"**")</f>
        <v>**</v>
      </c>
      <c r="AY193" s="4">
        <f t="shared" si="131"/>
        <v>4</v>
      </c>
      <c r="AZ193" s="16" t="str">
        <f t="shared" si="132"/>
        <v>SKPDN</v>
      </c>
    </row>
    <row r="194" spans="2:52" x14ac:dyDescent="0.35">
      <c r="B194" s="3">
        <v>17</v>
      </c>
      <c r="C194" s="1">
        <f t="shared" si="135"/>
        <v>550</v>
      </c>
      <c r="D194" s="2">
        <v>6241</v>
      </c>
      <c r="E194" s="2" t="str">
        <f>_xlfn.XLOOKUP(C194,Sheet2!$N$3:$N$1000,Sheet2!$O$3:$O$1000,"")</f>
        <v>A4</v>
      </c>
      <c r="F194" s="9" t="str">
        <f t="shared" si="133"/>
        <v>SETUP</v>
      </c>
      <c r="G194" s="4" t="str">
        <f t="shared" si="102"/>
        <v>14</v>
      </c>
      <c r="H194" s="4">
        <f t="shared" si="103"/>
        <v>241</v>
      </c>
      <c r="I194" s="6">
        <f t="shared" si="146"/>
        <v>0</v>
      </c>
      <c r="J194" s="6">
        <f t="shared" si="147"/>
        <v>0</v>
      </c>
      <c r="K194" s="6">
        <f t="shared" si="148"/>
        <v>6</v>
      </c>
      <c r="L194" s="6">
        <f t="shared" si="149"/>
        <v>2</v>
      </c>
      <c r="M194" s="6">
        <f t="shared" si="150"/>
        <v>4</v>
      </c>
      <c r="N194" s="6">
        <f t="shared" si="151"/>
        <v>1</v>
      </c>
      <c r="O194" s="13">
        <f t="shared" si="113"/>
        <v>1</v>
      </c>
      <c r="P194" s="4">
        <f t="shared" si="114"/>
        <v>0</v>
      </c>
      <c r="Q194" s="4">
        <f t="shared" si="115"/>
        <v>1</v>
      </c>
      <c r="R194">
        <f t="shared" si="136"/>
        <v>241</v>
      </c>
      <c r="S194" s="4">
        <f t="shared" si="137"/>
        <v>0</v>
      </c>
      <c r="T194" s="15">
        <f t="shared" si="138"/>
        <v>1</v>
      </c>
      <c r="U194" s="4">
        <f t="shared" si="139"/>
        <v>0</v>
      </c>
      <c r="V194" s="4">
        <f t="shared" si="140"/>
        <v>1</v>
      </c>
      <c r="W194" s="4">
        <f t="shared" si="141"/>
        <v>4</v>
      </c>
      <c r="X194" s="6">
        <f t="shared" si="142"/>
        <v>2</v>
      </c>
      <c r="Y194" s="4">
        <f t="shared" si="143"/>
        <v>2</v>
      </c>
      <c r="Z194" s="6">
        <f t="shared" si="144"/>
        <v>0</v>
      </c>
      <c r="AA194" s="18">
        <f t="shared" si="145"/>
        <v>1</v>
      </c>
      <c r="AB194" s="9" t="str">
        <f t="shared" si="116"/>
        <v>I.STUP</v>
      </c>
      <c r="AC194" s="9" t="str">
        <f>_xlfn.XLOOKUP(R194,Sheet2!$H$3:$H$258,Sheet2!$I$3:$I$258,"-----")</f>
        <v>I.STUP</v>
      </c>
      <c r="AD194" s="9" t="str">
        <f>_xlfn.XLOOKUP(VALUE(AE194),Sheet2!$N$3:$N$1000,Sheet2!$O$3:$O$1000,"********")</f>
        <v>********</v>
      </c>
      <c r="AE194" t="str">
        <f t="shared" si="110"/>
        <v>411</v>
      </c>
      <c r="AF194" s="9" t="str">
        <f>IF(R194&lt;200,"+"&amp;TEXT(R194,"0"),"-"&amp;TEXT(_xlfn.XLOOKUP(R194,Sheet2!$K$3:$K$130,Sheet2!$L$3:$L$130,"-----"),"0"))</f>
        <v>-137</v>
      </c>
      <c r="AG194" s="9" t="str">
        <f t="shared" si="117"/>
        <v>@</v>
      </c>
      <c r="AH194" s="9" t="str">
        <f t="shared" si="118"/>
        <v>JSR @I.STUP</v>
      </c>
      <c r="AI194" t="str">
        <f t="shared" si="119"/>
        <v>1,@I.STUP</v>
      </c>
      <c r="AJ194" s="16" t="str">
        <f t="shared" si="120"/>
        <v>@I.STUP</v>
      </c>
      <c r="AK194" t="str">
        <f t="shared" si="121"/>
        <v>ADCOR 0,1,SKP</v>
      </c>
      <c r="AL194" s="4" t="str">
        <f t="shared" si="122"/>
        <v>ADC</v>
      </c>
      <c r="AM194" s="4" t="str">
        <f t="shared" si="123"/>
        <v>R</v>
      </c>
      <c r="AN194" s="4" t="str">
        <f t="shared" si="124"/>
        <v>O</v>
      </c>
      <c r="AO194" s="4" t="str">
        <f t="shared" si="125"/>
        <v/>
      </c>
      <c r="AP194" s="15" t="str">
        <f t="shared" si="126"/>
        <v>,SKP</v>
      </c>
      <c r="AQ194" s="9" t="str">
        <f>_xlfn.XLOOKUP(D194,Sheet2!$E$3:$E$101,Sheet2!$F$3:$F$101,"******************")</f>
        <v>SETUP</v>
      </c>
      <c r="AR194" s="33" t="str">
        <f t="shared" si="111"/>
        <v>DOBC 1,**</v>
      </c>
      <c r="AS194" s="9" t="str">
        <f t="shared" si="112"/>
        <v>DOBC</v>
      </c>
      <c r="AT194" s="4">
        <f t="shared" si="127"/>
        <v>1</v>
      </c>
      <c r="AU194" s="6">
        <f t="shared" si="128"/>
        <v>2</v>
      </c>
      <c r="AV194" s="4" t="str">
        <f t="shared" si="129"/>
        <v>C</v>
      </c>
      <c r="AW194" s="4">
        <f t="shared" si="130"/>
        <v>41</v>
      </c>
      <c r="AX194" s="4" t="str">
        <f>_xlfn.XLOOKUP(AW194,Sheet2!$Q$3:$Q$66,Sheet2!$R$3:$R$66,"**")</f>
        <v>**</v>
      </c>
      <c r="AY194" s="4">
        <f t="shared" si="131"/>
        <v>4</v>
      </c>
      <c r="AZ194" s="16" t="str">
        <f t="shared" si="132"/>
        <v>SKPDN</v>
      </c>
    </row>
    <row r="195" spans="2:52" x14ac:dyDescent="0.35">
      <c r="B195" s="3">
        <f t="shared" si="134"/>
        <v>18</v>
      </c>
      <c r="C195" s="1">
        <f t="shared" si="135"/>
        <v>551</v>
      </c>
      <c r="D195" s="2">
        <v>63733</v>
      </c>
      <c r="E195" s="2" t="str">
        <f>_xlfn.XLOOKUP(C195,Sheet2!$N$3:$N$1000,Sheet2!$O$3:$O$1000,"")</f>
        <v/>
      </c>
      <c r="F195" s="9" t="str">
        <f t="shared" si="133"/>
        <v>SKPDZ DSKP</v>
      </c>
      <c r="G195" s="4" t="str">
        <f t="shared" ref="G195:G258" si="152">DEC2OCT((2*(OCT2DEC(I195*100)+OCT2DEC(J195*10)+K195))+INT(L195/4))</f>
        <v>147</v>
      </c>
      <c r="H195" s="4">
        <f t="shared" ref="H195:H258" si="153">(MOD(L195,4)*100)+(M195*10)+N195</f>
        <v>333</v>
      </c>
      <c r="I195" s="6">
        <f t="shared" si="146"/>
        <v>0</v>
      </c>
      <c r="J195" s="6">
        <f t="shared" si="147"/>
        <v>6</v>
      </c>
      <c r="K195" s="6">
        <f t="shared" si="148"/>
        <v>3</v>
      </c>
      <c r="L195" s="6">
        <f t="shared" si="149"/>
        <v>7</v>
      </c>
      <c r="M195" s="6">
        <f t="shared" si="150"/>
        <v>3</v>
      </c>
      <c r="N195" s="6">
        <f t="shared" si="151"/>
        <v>3</v>
      </c>
      <c r="O195" s="13">
        <f t="shared" si="113"/>
        <v>12</v>
      </c>
      <c r="P195" s="4">
        <f t="shared" si="114"/>
        <v>3</v>
      </c>
      <c r="Q195" s="4">
        <f t="shared" si="115"/>
        <v>0</v>
      </c>
      <c r="R195">
        <f t="shared" si="136"/>
        <v>333</v>
      </c>
      <c r="S195" s="4">
        <f t="shared" si="137"/>
        <v>3</v>
      </c>
      <c r="T195" s="15">
        <f t="shared" si="138"/>
        <v>1</v>
      </c>
      <c r="U195" s="4">
        <f t="shared" si="139"/>
        <v>3</v>
      </c>
      <c r="V195" s="4">
        <f t="shared" si="140"/>
        <v>0</v>
      </c>
      <c r="W195" s="4">
        <f t="shared" si="141"/>
        <v>7</v>
      </c>
      <c r="X195" s="6">
        <f t="shared" si="142"/>
        <v>3</v>
      </c>
      <c r="Y195" s="4">
        <f t="shared" si="143"/>
        <v>1</v>
      </c>
      <c r="Z195" s="6">
        <f t="shared" si="144"/>
        <v>1</v>
      </c>
      <c r="AA195" s="18">
        <f t="shared" si="145"/>
        <v>3</v>
      </c>
      <c r="AB195" s="9" t="str">
        <f t="shared" si="116"/>
        <v>-45,3</v>
      </c>
      <c r="AC195" s="9" t="str">
        <f>_xlfn.XLOOKUP(R195,Sheet2!$H$3:$H$258,Sheet2!$I$3:$I$258,"-----")</f>
        <v>*****</v>
      </c>
      <c r="AD195" s="9" t="str">
        <f>_xlfn.XLOOKUP(VALUE(AE195),Sheet2!$N$3:$N$1000,Sheet2!$O$3:$O$1000,"********")</f>
        <v>********</v>
      </c>
      <c r="AE195" t="str">
        <f t="shared" ref="AE195:AE258" si="154">IF(VALUE(AF195)&lt;0,DEC2OCT(OCT2DEC(VALUE(C195))-OCT2DEC(-VALUE(AF195))),DEC2OCT(OCT2DEC(VALUE(C195))+OCT2DEC(VALUE(AF195))))</f>
        <v>504</v>
      </c>
      <c r="AF195" s="9" t="str">
        <f>IF(R195&lt;200,"+"&amp;TEXT(R195,"0"),"-"&amp;TEXT(_xlfn.XLOOKUP(R195,Sheet2!$K$3:$K$130,Sheet2!$L$3:$L$130,"-----"),"0"))</f>
        <v>-45</v>
      </c>
      <c r="AG195" s="9" t="str">
        <f t="shared" si="117"/>
        <v>@</v>
      </c>
      <c r="AH195" s="9" t="str">
        <f t="shared" si="118"/>
        <v>JMP @-45,3</v>
      </c>
      <c r="AI195" t="str">
        <f t="shared" si="119"/>
        <v>0,@-45,3</v>
      </c>
      <c r="AJ195" s="16" t="str">
        <f t="shared" si="120"/>
        <v>@-45,3</v>
      </c>
      <c r="AK195" t="str">
        <f t="shared" si="121"/>
        <v>ANDZS# 3,0,SNC</v>
      </c>
      <c r="AL195" s="4" t="str">
        <f t="shared" si="122"/>
        <v>AND</v>
      </c>
      <c r="AM195" s="4" t="str">
        <f t="shared" si="123"/>
        <v>S</v>
      </c>
      <c r="AN195" s="4" t="str">
        <f t="shared" si="124"/>
        <v>Z</v>
      </c>
      <c r="AO195" s="4" t="str">
        <f t="shared" si="125"/>
        <v>#</v>
      </c>
      <c r="AP195" s="15" t="str">
        <f t="shared" si="126"/>
        <v>,SNC</v>
      </c>
      <c r="AQ195" s="9" t="str">
        <f>_xlfn.XLOOKUP(D195,Sheet2!$E$3:$E$101,Sheet2!$F$3:$F$101,"******************")</f>
        <v>******************</v>
      </c>
      <c r="AR195" s="33" t="str">
        <f t="shared" ref="AR195:AR258" si="155">IF(AY195=0,"NIO"&amp;AV195&amp;" "&amp;AX195,IF(AY195=7,AZ195&amp;" "&amp;AX195,AS195&amp;" "&amp;TEXT(AT195,"0")&amp;","&amp;AX195))</f>
        <v>SKPDZ DSKP</v>
      </c>
      <c r="AS195" s="9" t="str">
        <f t="shared" ref="AS195:AS258" si="156">IF(AY195=1,"DIA"&amp;AV195,IF(AY195=2,"DOA"&amp;AV195,IF(AY195=3,"DIB"&amp;AV195,IF(AY195=4,"DOB"&amp;AV195,IF(AY195=5,"DIC"&amp;AV195,"DOC"&amp;AV195)))))</f>
        <v>DOCP</v>
      </c>
      <c r="AT195" s="4">
        <f t="shared" si="127"/>
        <v>0</v>
      </c>
      <c r="AU195" s="6">
        <f t="shared" si="128"/>
        <v>3</v>
      </c>
      <c r="AV195" s="4" t="str">
        <f t="shared" si="129"/>
        <v>P</v>
      </c>
      <c r="AW195" s="4">
        <f t="shared" si="130"/>
        <v>33</v>
      </c>
      <c r="AX195" s="4" t="str">
        <f>_xlfn.XLOOKUP(AW195,Sheet2!$Q$3:$Q$66,Sheet2!$R$3:$R$66,"**")</f>
        <v>DSKP</v>
      </c>
      <c r="AY195" s="4">
        <f t="shared" si="131"/>
        <v>7</v>
      </c>
      <c r="AZ195" s="16" t="str">
        <f t="shared" si="132"/>
        <v>SKPDZ</v>
      </c>
    </row>
    <row r="196" spans="2:52" x14ac:dyDescent="0.35">
      <c r="B196" s="3">
        <f t="shared" si="134"/>
        <v>19</v>
      </c>
      <c r="C196" s="1">
        <f t="shared" si="135"/>
        <v>552</v>
      </c>
      <c r="D196" s="2">
        <v>6242</v>
      </c>
      <c r="E196" s="2" t="str">
        <f>_xlfn.XLOOKUP(C196,Sheet2!$N$3:$N$1000,Sheet2!$O$3:$O$1000,"")</f>
        <v/>
      </c>
      <c r="F196" s="9" t="str">
        <f t="shared" si="133"/>
        <v>EHALT</v>
      </c>
      <c r="G196" s="4" t="str">
        <f t="shared" si="152"/>
        <v>14</v>
      </c>
      <c r="H196" s="4">
        <f t="shared" si="153"/>
        <v>242</v>
      </c>
      <c r="I196" s="6">
        <f t="shared" si="146"/>
        <v>0</v>
      </c>
      <c r="J196" s="6">
        <f t="shared" si="147"/>
        <v>0</v>
      </c>
      <c r="K196" s="6">
        <f t="shared" si="148"/>
        <v>6</v>
      </c>
      <c r="L196" s="6">
        <f t="shared" si="149"/>
        <v>2</v>
      </c>
      <c r="M196" s="6">
        <f t="shared" si="150"/>
        <v>4</v>
      </c>
      <c r="N196" s="6">
        <f t="shared" si="151"/>
        <v>2</v>
      </c>
      <c r="O196" s="13">
        <f t="shared" ref="O196:O259" si="157">INT(K196/4)+(J196*2)+(I196*16)</f>
        <v>1</v>
      </c>
      <c r="P196" s="4">
        <f t="shared" ref="P196:P259" si="158">(I196*4)+INT(J196/2)</f>
        <v>0</v>
      </c>
      <c r="Q196" s="4">
        <f t="shared" ref="Q196:Q259" si="159">V196</f>
        <v>1</v>
      </c>
      <c r="R196">
        <f t="shared" si="136"/>
        <v>242</v>
      </c>
      <c r="S196" s="4">
        <f t="shared" si="137"/>
        <v>0</v>
      </c>
      <c r="T196" s="15">
        <f t="shared" si="138"/>
        <v>1</v>
      </c>
      <c r="U196" s="4">
        <f t="shared" si="139"/>
        <v>0</v>
      </c>
      <c r="V196" s="4">
        <f t="shared" si="140"/>
        <v>1</v>
      </c>
      <c r="W196" s="4">
        <f t="shared" si="141"/>
        <v>4</v>
      </c>
      <c r="X196" s="6">
        <f t="shared" si="142"/>
        <v>2</v>
      </c>
      <c r="Y196" s="4">
        <f t="shared" si="143"/>
        <v>2</v>
      </c>
      <c r="Z196" s="6">
        <f t="shared" si="144"/>
        <v>0</v>
      </c>
      <c r="AA196" s="18">
        <f t="shared" si="145"/>
        <v>2</v>
      </c>
      <c r="AB196" s="9" t="str">
        <f t="shared" ref="AB196:AB259" si="160">IF(S196=0,AC196,IF(S196=1,IF(AD196="********",AF196,AD196),AF196&amp;","&amp;TEXT(S196,"0")))</f>
        <v>I.EHA</v>
      </c>
      <c r="AC196" s="9" t="str">
        <f>_xlfn.XLOOKUP(R196,Sheet2!$H$3:$H$258,Sheet2!$I$3:$I$258,"-----")</f>
        <v>I.EHA</v>
      </c>
      <c r="AD196" s="9" t="str">
        <f>_xlfn.XLOOKUP(VALUE(AE196),Sheet2!$N$3:$N$1000,Sheet2!$O$3:$O$1000,"********")</f>
        <v>********</v>
      </c>
      <c r="AE196" t="str">
        <f t="shared" si="154"/>
        <v>414</v>
      </c>
      <c r="AF196" s="9" t="str">
        <f>IF(R196&lt;200,"+"&amp;TEXT(R196,"0"),"-"&amp;TEXT(_xlfn.XLOOKUP(R196,Sheet2!$K$3:$K$130,Sheet2!$L$3:$L$130,"-----"),"0"))</f>
        <v>-136</v>
      </c>
      <c r="AG196" s="9" t="str">
        <f t="shared" ref="AG196:AG259" si="161">IF(T196=1,"@","")</f>
        <v>@</v>
      </c>
      <c r="AH196" s="9" t="str">
        <f t="shared" ref="AH196:AH259" si="162">IF(Q196=0,"JMP "&amp;AJ196, IF(Q196=1,"JSR "&amp;AJ196,IF(Q196=2,"ISZ "&amp;AJ196,"DSZ "&amp;AJ196)))</f>
        <v>JSR @I.EHA</v>
      </c>
      <c r="AI196" t="str">
        <f t="shared" ref="AI196:AI259" si="163">TEXT(Q196,"0")&amp;","&amp;AG196&amp;AB196</f>
        <v>1,@I.EHA</v>
      </c>
      <c r="AJ196" s="16" t="str">
        <f t="shared" ref="AJ196:AJ259" si="164">AG196&amp;AB196</f>
        <v>@I.EHA</v>
      </c>
      <c r="AK196" t="str">
        <f t="shared" ref="AK196:AK259" si="165">AL196&amp;AN196&amp;AM196&amp;AO196&amp;" "&amp;TEXT(U196,"0")&amp;","&amp;TEXT(V196,"0")&amp;AP196</f>
        <v>ADCOR 0,1,SZC</v>
      </c>
      <c r="AL196" s="4" t="str">
        <f t="shared" ref="AL196:AL259" si="166">IF(W196=0,"COM",IF(W196=1,"NEG",IF(W196=2,"MOV",IF(W196=3,"INC",IF(W196=4,"ADC",IF(W196=5,"SUB",IF(W196=6,"ADD","AND")))))))</f>
        <v>ADC</v>
      </c>
      <c r="AM196" s="4" t="str">
        <f t="shared" ref="AM196:AM259" si="167">IF(X196=0,"",IF(X196=1,"L",IF(X196=2,"R","S")))</f>
        <v>R</v>
      </c>
      <c r="AN196" s="4" t="str">
        <f t="shared" ref="AN196:AN259" si="168">IF(Y196=0,"",IF(Y196=1,"Z",IF(Y196=2,"O","C")))</f>
        <v>O</v>
      </c>
      <c r="AO196" s="4" t="str">
        <f t="shared" ref="AO196:AO259" si="169">IF(Z196=1,"#","")</f>
        <v/>
      </c>
      <c r="AP196" s="15" t="str">
        <f t="shared" ref="AP196:AP259" si="170">IF(AA196=0,"",IF(AA196=1,",SKP",IF(AA196=2,",SZC",IF(AA196=3,",SNC",IF(AA196=4,",SZR",IF(AA196=5,",SNR",IF(AA196=6,",SEZ",",SBN")))))))</f>
        <v>,SZC</v>
      </c>
      <c r="AQ196" s="9" t="str">
        <f>_xlfn.XLOOKUP(D196,Sheet2!$E$3:$E$101,Sheet2!$F$3:$F$101,"******************")</f>
        <v>EHALT</v>
      </c>
      <c r="AR196" s="33" t="str">
        <f t="shared" si="155"/>
        <v>DOBC 1,**</v>
      </c>
      <c r="AS196" s="9" t="str">
        <f t="shared" si="156"/>
        <v>DOBC</v>
      </c>
      <c r="AT196" s="4">
        <f t="shared" ref="AT196:AT259" si="171">V196</f>
        <v>1</v>
      </c>
      <c r="AU196" s="6">
        <f t="shared" ref="AU196:AU259" si="172">X196</f>
        <v>2</v>
      </c>
      <c r="AV196" s="4" t="str">
        <f t="shared" ref="AV196:AV259" si="173">IF(AU196=0,"",IF(AU196=1,"S",IF(AU196=2,"C","P")))</f>
        <v>C</v>
      </c>
      <c r="AW196" s="4">
        <f t="shared" ref="AW196:AW259" si="174">M196*10+N196</f>
        <v>42</v>
      </c>
      <c r="AX196" s="4" t="str">
        <f>_xlfn.XLOOKUP(AW196,Sheet2!$Q$3:$Q$66,Sheet2!$R$3:$R$66,"**")</f>
        <v>**</v>
      </c>
      <c r="AY196" s="4">
        <f t="shared" ref="AY196:AY259" si="175">W196</f>
        <v>4</v>
      </c>
      <c r="AZ196" s="16" t="str">
        <f t="shared" ref="AZ196:AZ259" si="176">IF(AU196=0,"SKPBN",IF(AU196=1,"SKPBZ",IF(AU196=2,"SKPDN","SKPDZ")))</f>
        <v>SKPDN</v>
      </c>
    </row>
    <row r="197" spans="2:52" x14ac:dyDescent="0.35">
      <c r="B197" s="3">
        <f t="shared" si="134"/>
        <v>20</v>
      </c>
      <c r="C197" s="1">
        <f t="shared" si="135"/>
        <v>553</v>
      </c>
      <c r="D197" s="2">
        <v>6243</v>
      </c>
      <c r="E197" s="2" t="str">
        <f>_xlfn.XLOOKUP(C197,Sheet2!$N$3:$N$1000,Sheet2!$O$3:$O$1000,"")</f>
        <v/>
      </c>
      <c r="F197" s="9" t="str">
        <f t="shared" si="133"/>
        <v>LOOP</v>
      </c>
      <c r="G197" s="4" t="str">
        <f t="shared" si="152"/>
        <v>14</v>
      </c>
      <c r="H197" s="4">
        <f t="shared" si="153"/>
        <v>243</v>
      </c>
      <c r="I197" s="6">
        <f t="shared" si="146"/>
        <v>0</v>
      </c>
      <c r="J197" s="6">
        <f t="shared" si="147"/>
        <v>0</v>
      </c>
      <c r="K197" s="6">
        <f t="shared" si="148"/>
        <v>6</v>
      </c>
      <c r="L197" s="6">
        <f t="shared" si="149"/>
        <v>2</v>
      </c>
      <c r="M197" s="6">
        <f t="shared" si="150"/>
        <v>4</v>
      </c>
      <c r="N197" s="6">
        <f t="shared" si="151"/>
        <v>3</v>
      </c>
      <c r="O197" s="13">
        <f t="shared" si="157"/>
        <v>1</v>
      </c>
      <c r="P197" s="4">
        <f t="shared" si="158"/>
        <v>0</v>
      </c>
      <c r="Q197" s="4">
        <f t="shared" si="159"/>
        <v>1</v>
      </c>
      <c r="R197">
        <f t="shared" si="136"/>
        <v>243</v>
      </c>
      <c r="S197" s="4">
        <f t="shared" si="137"/>
        <v>0</v>
      </c>
      <c r="T197" s="15">
        <f t="shared" si="138"/>
        <v>1</v>
      </c>
      <c r="U197" s="4">
        <f t="shared" si="139"/>
        <v>0</v>
      </c>
      <c r="V197" s="4">
        <f t="shared" si="140"/>
        <v>1</v>
      </c>
      <c r="W197" s="4">
        <f t="shared" si="141"/>
        <v>4</v>
      </c>
      <c r="X197" s="6">
        <f t="shared" si="142"/>
        <v>2</v>
      </c>
      <c r="Y197" s="4">
        <f t="shared" si="143"/>
        <v>2</v>
      </c>
      <c r="Z197" s="6">
        <f t="shared" si="144"/>
        <v>0</v>
      </c>
      <c r="AA197" s="18">
        <f t="shared" si="145"/>
        <v>3</v>
      </c>
      <c r="AB197" s="9" t="str">
        <f t="shared" si="160"/>
        <v>I.LOO</v>
      </c>
      <c r="AC197" s="9" t="str">
        <f>_xlfn.XLOOKUP(R197,Sheet2!$H$3:$H$258,Sheet2!$I$3:$I$258,"-----")</f>
        <v>I.LOO</v>
      </c>
      <c r="AD197" s="9" t="str">
        <f>_xlfn.XLOOKUP(VALUE(AE197),Sheet2!$N$3:$N$1000,Sheet2!$O$3:$O$1000,"********")</f>
        <v>********</v>
      </c>
      <c r="AE197" t="str">
        <f t="shared" si="154"/>
        <v>416</v>
      </c>
      <c r="AF197" s="9" t="str">
        <f>IF(R197&lt;200,"+"&amp;TEXT(R197,"0"),"-"&amp;TEXT(_xlfn.XLOOKUP(R197,Sheet2!$K$3:$K$130,Sheet2!$L$3:$L$130,"-----"),"0"))</f>
        <v>-135</v>
      </c>
      <c r="AG197" s="9" t="str">
        <f t="shared" si="161"/>
        <v>@</v>
      </c>
      <c r="AH197" s="9" t="str">
        <f t="shared" si="162"/>
        <v>JSR @I.LOO</v>
      </c>
      <c r="AI197" t="str">
        <f t="shared" si="163"/>
        <v>1,@I.LOO</v>
      </c>
      <c r="AJ197" s="16" t="str">
        <f t="shared" si="164"/>
        <v>@I.LOO</v>
      </c>
      <c r="AK197" t="str">
        <f t="shared" si="165"/>
        <v>ADCOR 0,1,SNC</v>
      </c>
      <c r="AL197" s="4" t="str">
        <f t="shared" si="166"/>
        <v>ADC</v>
      </c>
      <c r="AM197" s="4" t="str">
        <f t="shared" si="167"/>
        <v>R</v>
      </c>
      <c r="AN197" s="4" t="str">
        <f t="shared" si="168"/>
        <v>O</v>
      </c>
      <c r="AO197" s="4" t="str">
        <f t="shared" si="169"/>
        <v/>
      </c>
      <c r="AP197" s="15" t="str">
        <f t="shared" si="170"/>
        <v>,SNC</v>
      </c>
      <c r="AQ197" s="9" t="str">
        <f>_xlfn.XLOOKUP(D197,Sheet2!$E$3:$E$101,Sheet2!$F$3:$F$101,"******************")</f>
        <v>LOOP</v>
      </c>
      <c r="AR197" s="33" t="str">
        <f t="shared" si="155"/>
        <v>DOBC 1,**</v>
      </c>
      <c r="AS197" s="9" t="str">
        <f t="shared" si="156"/>
        <v>DOBC</v>
      </c>
      <c r="AT197" s="4">
        <f t="shared" si="171"/>
        <v>1</v>
      </c>
      <c r="AU197" s="6">
        <f t="shared" si="172"/>
        <v>2</v>
      </c>
      <c r="AV197" s="4" t="str">
        <f t="shared" si="173"/>
        <v>C</v>
      </c>
      <c r="AW197" s="4">
        <f t="shared" si="174"/>
        <v>43</v>
      </c>
      <c r="AX197" s="4" t="str">
        <f>_xlfn.XLOOKUP(AW197,Sheet2!$Q$3:$Q$66,Sheet2!$R$3:$R$66,"**")</f>
        <v>**</v>
      </c>
      <c r="AY197" s="4">
        <f t="shared" si="175"/>
        <v>4</v>
      </c>
      <c r="AZ197" s="16" t="str">
        <f t="shared" si="176"/>
        <v>SKPDN</v>
      </c>
    </row>
    <row r="198" spans="2:52" x14ac:dyDescent="0.35">
      <c r="B198" s="3">
        <v>22</v>
      </c>
      <c r="C198" s="1">
        <f t="shared" si="135"/>
        <v>554</v>
      </c>
      <c r="D198" s="2">
        <v>6241</v>
      </c>
      <c r="E198" s="2" t="str">
        <f>_xlfn.XLOOKUP(C198,Sheet2!$N$3:$N$1000,Sheet2!$O$3:$O$1000,"")</f>
        <v>A5</v>
      </c>
      <c r="F198" s="9" t="str">
        <f t="shared" si="133"/>
        <v>SETUP</v>
      </c>
      <c r="G198" s="4" t="str">
        <f t="shared" si="152"/>
        <v>14</v>
      </c>
      <c r="H198" s="4">
        <f t="shared" si="153"/>
        <v>241</v>
      </c>
      <c r="I198" s="6">
        <f t="shared" si="146"/>
        <v>0</v>
      </c>
      <c r="J198" s="6">
        <f t="shared" si="147"/>
        <v>0</v>
      </c>
      <c r="K198" s="6">
        <f t="shared" si="148"/>
        <v>6</v>
      </c>
      <c r="L198" s="6">
        <f t="shared" si="149"/>
        <v>2</v>
      </c>
      <c r="M198" s="6">
        <f t="shared" si="150"/>
        <v>4</v>
      </c>
      <c r="N198" s="6">
        <f t="shared" si="151"/>
        <v>1</v>
      </c>
      <c r="O198" s="13">
        <f t="shared" si="157"/>
        <v>1</v>
      </c>
      <c r="P198" s="4">
        <f t="shared" si="158"/>
        <v>0</v>
      </c>
      <c r="Q198" s="4">
        <f t="shared" si="159"/>
        <v>1</v>
      </c>
      <c r="R198">
        <f t="shared" si="136"/>
        <v>241</v>
      </c>
      <c r="S198" s="4">
        <f t="shared" si="137"/>
        <v>0</v>
      </c>
      <c r="T198" s="15">
        <f t="shared" si="138"/>
        <v>1</v>
      </c>
      <c r="U198" s="4">
        <f t="shared" si="139"/>
        <v>0</v>
      </c>
      <c r="V198" s="4">
        <f t="shared" si="140"/>
        <v>1</v>
      </c>
      <c r="W198" s="4">
        <f t="shared" si="141"/>
        <v>4</v>
      </c>
      <c r="X198" s="6">
        <f t="shared" si="142"/>
        <v>2</v>
      </c>
      <c r="Y198" s="4">
        <f t="shared" si="143"/>
        <v>2</v>
      </c>
      <c r="Z198" s="6">
        <f t="shared" si="144"/>
        <v>0</v>
      </c>
      <c r="AA198" s="18">
        <f t="shared" si="145"/>
        <v>1</v>
      </c>
      <c r="AB198" s="9" t="str">
        <f t="shared" si="160"/>
        <v>I.STUP</v>
      </c>
      <c r="AC198" s="9" t="str">
        <f>_xlfn.XLOOKUP(R198,Sheet2!$H$3:$H$258,Sheet2!$I$3:$I$258,"-----")</f>
        <v>I.STUP</v>
      </c>
      <c r="AD198" s="9" t="str">
        <f>_xlfn.XLOOKUP(VALUE(AE198),Sheet2!$N$3:$N$1000,Sheet2!$O$3:$O$1000,"********")</f>
        <v>********</v>
      </c>
      <c r="AE198" t="str">
        <f t="shared" si="154"/>
        <v>415</v>
      </c>
      <c r="AF198" s="9" t="str">
        <f>IF(R198&lt;200,"+"&amp;TEXT(R198,"0"),"-"&amp;TEXT(_xlfn.XLOOKUP(R198,Sheet2!$K$3:$K$130,Sheet2!$L$3:$L$130,"-----"),"0"))</f>
        <v>-137</v>
      </c>
      <c r="AG198" s="9" t="str">
        <f t="shared" si="161"/>
        <v>@</v>
      </c>
      <c r="AH198" s="9" t="str">
        <f t="shared" si="162"/>
        <v>JSR @I.STUP</v>
      </c>
      <c r="AI198" t="str">
        <f t="shared" si="163"/>
        <v>1,@I.STUP</v>
      </c>
      <c r="AJ198" s="16" t="str">
        <f t="shared" si="164"/>
        <v>@I.STUP</v>
      </c>
      <c r="AK198" t="str">
        <f t="shared" si="165"/>
        <v>ADCOR 0,1,SKP</v>
      </c>
      <c r="AL198" s="4" t="str">
        <f t="shared" si="166"/>
        <v>ADC</v>
      </c>
      <c r="AM198" s="4" t="str">
        <f t="shared" si="167"/>
        <v>R</v>
      </c>
      <c r="AN198" s="4" t="str">
        <f t="shared" si="168"/>
        <v>O</v>
      </c>
      <c r="AO198" s="4" t="str">
        <f t="shared" si="169"/>
        <v/>
      </c>
      <c r="AP198" s="15" t="str">
        <f t="shared" si="170"/>
        <v>,SKP</v>
      </c>
      <c r="AQ198" s="9" t="str">
        <f>_xlfn.XLOOKUP(D198,Sheet2!$E$3:$E$101,Sheet2!$F$3:$F$101,"******************")</f>
        <v>SETUP</v>
      </c>
      <c r="AR198" s="33" t="str">
        <f t="shared" si="155"/>
        <v>DOBC 1,**</v>
      </c>
      <c r="AS198" s="9" t="str">
        <f t="shared" si="156"/>
        <v>DOBC</v>
      </c>
      <c r="AT198" s="4">
        <f t="shared" si="171"/>
        <v>1</v>
      </c>
      <c r="AU198" s="6">
        <f t="shared" si="172"/>
        <v>2</v>
      </c>
      <c r="AV198" s="4" t="str">
        <f t="shared" si="173"/>
        <v>C</v>
      </c>
      <c r="AW198" s="4">
        <f t="shared" si="174"/>
        <v>41</v>
      </c>
      <c r="AX198" s="4" t="str">
        <f>_xlfn.XLOOKUP(AW198,Sheet2!$Q$3:$Q$66,Sheet2!$R$3:$R$66,"**")</f>
        <v>**</v>
      </c>
      <c r="AY198" s="4">
        <f t="shared" si="175"/>
        <v>4</v>
      </c>
      <c r="AZ198" s="16" t="str">
        <f t="shared" si="176"/>
        <v>SKPDN</v>
      </c>
    </row>
    <row r="199" spans="2:52" x14ac:dyDescent="0.35">
      <c r="B199" s="3">
        <f t="shared" si="134"/>
        <v>23</v>
      </c>
      <c r="C199" s="1">
        <f t="shared" si="135"/>
        <v>555</v>
      </c>
      <c r="D199" s="2">
        <v>60400</v>
      </c>
      <c r="E199" s="2" t="str">
        <f>_xlfn.XLOOKUP(C199,Sheet2!$N$3:$N$1000,Sheet2!$O$3:$O$1000,"")</f>
        <v/>
      </c>
      <c r="F199" s="9" t="str">
        <f t="shared" si="133"/>
        <v>DIA 0,0</v>
      </c>
      <c r="G199" s="4" t="str">
        <f t="shared" si="152"/>
        <v>141</v>
      </c>
      <c r="H199" s="4">
        <f t="shared" si="153"/>
        <v>0</v>
      </c>
      <c r="I199" s="6">
        <f t="shared" si="146"/>
        <v>0</v>
      </c>
      <c r="J199" s="6">
        <f t="shared" si="147"/>
        <v>6</v>
      </c>
      <c r="K199" s="6">
        <f t="shared" si="148"/>
        <v>0</v>
      </c>
      <c r="L199" s="6">
        <f t="shared" si="149"/>
        <v>4</v>
      </c>
      <c r="M199" s="6">
        <f t="shared" si="150"/>
        <v>0</v>
      </c>
      <c r="N199" s="6">
        <f t="shared" si="151"/>
        <v>0</v>
      </c>
      <c r="O199" s="13">
        <f t="shared" si="157"/>
        <v>12</v>
      </c>
      <c r="P199" s="4">
        <f t="shared" si="158"/>
        <v>3</v>
      </c>
      <c r="Q199" s="4">
        <f t="shared" si="159"/>
        <v>0</v>
      </c>
      <c r="R199">
        <f t="shared" si="136"/>
        <v>0</v>
      </c>
      <c r="S199" s="4">
        <f t="shared" si="137"/>
        <v>1</v>
      </c>
      <c r="T199" s="15">
        <f t="shared" si="138"/>
        <v>0</v>
      </c>
      <c r="U199" s="4">
        <f t="shared" si="139"/>
        <v>3</v>
      </c>
      <c r="V199" s="4">
        <f t="shared" si="140"/>
        <v>0</v>
      </c>
      <c r="W199" s="4">
        <f t="shared" si="141"/>
        <v>1</v>
      </c>
      <c r="X199" s="6">
        <f t="shared" si="142"/>
        <v>0</v>
      </c>
      <c r="Y199" s="4">
        <f t="shared" si="143"/>
        <v>0</v>
      </c>
      <c r="Z199" s="6">
        <f t="shared" si="144"/>
        <v>0</v>
      </c>
      <c r="AA199" s="18">
        <f t="shared" si="145"/>
        <v>0</v>
      </c>
      <c r="AB199" s="9" t="str">
        <f t="shared" si="160"/>
        <v>+0</v>
      </c>
      <c r="AC199" s="9" t="str">
        <f>_xlfn.XLOOKUP(R199,Sheet2!$H$3:$H$258,Sheet2!$I$3:$I$258,"-----")</f>
        <v>0</v>
      </c>
      <c r="AD199" s="9" t="str">
        <f>_xlfn.XLOOKUP(VALUE(AE199),Sheet2!$N$3:$N$1000,Sheet2!$O$3:$O$1000,"********")</f>
        <v>********</v>
      </c>
      <c r="AE199" t="str">
        <f t="shared" si="154"/>
        <v>555</v>
      </c>
      <c r="AF199" s="9" t="str">
        <f>IF(R199&lt;200,"+"&amp;TEXT(R199,"0"),"-"&amp;TEXT(_xlfn.XLOOKUP(R199,Sheet2!$K$3:$K$130,Sheet2!$L$3:$L$130,"-----"),"0"))</f>
        <v>+0</v>
      </c>
      <c r="AG199" s="9" t="str">
        <f t="shared" si="161"/>
        <v/>
      </c>
      <c r="AH199" s="9" t="str">
        <f t="shared" si="162"/>
        <v>JMP +0</v>
      </c>
      <c r="AI199" t="str">
        <f t="shared" si="163"/>
        <v>0,+0</v>
      </c>
      <c r="AJ199" s="16" t="str">
        <f t="shared" si="164"/>
        <v>+0</v>
      </c>
      <c r="AK199" t="str">
        <f t="shared" si="165"/>
        <v>NEG 3,0</v>
      </c>
      <c r="AL199" s="4" t="str">
        <f t="shared" si="166"/>
        <v>NEG</v>
      </c>
      <c r="AM199" s="4" t="str">
        <f t="shared" si="167"/>
        <v/>
      </c>
      <c r="AN199" s="4" t="str">
        <f t="shared" si="168"/>
        <v/>
      </c>
      <c r="AO199" s="4" t="str">
        <f t="shared" si="169"/>
        <v/>
      </c>
      <c r="AP199" s="15" t="str">
        <f t="shared" si="170"/>
        <v/>
      </c>
      <c r="AQ199" s="9" t="str">
        <f>_xlfn.XLOOKUP(D199,Sheet2!$E$3:$E$101,Sheet2!$F$3:$F$101,"******************")</f>
        <v>******************</v>
      </c>
      <c r="AR199" s="33" t="str">
        <f t="shared" si="155"/>
        <v>DIA 0,0</v>
      </c>
      <c r="AS199" s="9" t="str">
        <f t="shared" si="156"/>
        <v>DIA</v>
      </c>
      <c r="AT199" s="4">
        <f t="shared" si="171"/>
        <v>0</v>
      </c>
      <c r="AU199" s="6">
        <f t="shared" si="172"/>
        <v>0</v>
      </c>
      <c r="AV199" s="4" t="str">
        <f t="shared" si="173"/>
        <v/>
      </c>
      <c r="AW199" s="4">
        <f t="shared" si="174"/>
        <v>0</v>
      </c>
      <c r="AX199" s="4" t="str">
        <f>_xlfn.XLOOKUP(AW199,Sheet2!$Q$3:$Q$66,Sheet2!$R$3:$R$66,"**")</f>
        <v>0</v>
      </c>
      <c r="AY199" s="4">
        <f t="shared" si="175"/>
        <v>1</v>
      </c>
      <c r="AZ199" s="16" t="str">
        <f t="shared" si="176"/>
        <v>SKPBN</v>
      </c>
    </row>
    <row r="200" spans="2:52" x14ac:dyDescent="0.35">
      <c r="B200" s="3">
        <f t="shared" si="134"/>
        <v>24</v>
      </c>
      <c r="C200" s="1">
        <f t="shared" si="135"/>
        <v>556</v>
      </c>
      <c r="D200" s="2">
        <v>101004</v>
      </c>
      <c r="E200" s="2" t="str">
        <f>_xlfn.XLOOKUP(C200,Sheet2!$N$3:$N$1000,Sheet2!$O$3:$O$1000,"")</f>
        <v/>
      </c>
      <c r="F200" s="9" t="str">
        <f t="shared" si="133"/>
        <v>MOV 0,0,SZR</v>
      </c>
      <c r="G200" s="4" t="str">
        <f t="shared" si="152"/>
        <v>202</v>
      </c>
      <c r="H200" s="4">
        <f t="shared" si="153"/>
        <v>4</v>
      </c>
      <c r="I200" s="6">
        <f t="shared" si="146"/>
        <v>1</v>
      </c>
      <c r="J200" s="6">
        <f t="shared" si="147"/>
        <v>0</v>
      </c>
      <c r="K200" s="6">
        <f t="shared" si="148"/>
        <v>1</v>
      </c>
      <c r="L200" s="6">
        <f t="shared" si="149"/>
        <v>0</v>
      </c>
      <c r="M200" s="6">
        <f t="shared" si="150"/>
        <v>0</v>
      </c>
      <c r="N200" s="6">
        <f t="shared" si="151"/>
        <v>4</v>
      </c>
      <c r="O200" s="13">
        <f t="shared" si="157"/>
        <v>16</v>
      </c>
      <c r="P200" s="4">
        <f t="shared" si="158"/>
        <v>4</v>
      </c>
      <c r="Q200" s="4">
        <f t="shared" si="159"/>
        <v>0</v>
      </c>
      <c r="R200">
        <f t="shared" si="136"/>
        <v>4</v>
      </c>
      <c r="S200" s="4">
        <f t="shared" si="137"/>
        <v>2</v>
      </c>
      <c r="T200" s="15">
        <f t="shared" si="138"/>
        <v>0</v>
      </c>
      <c r="U200" s="4">
        <f t="shared" si="139"/>
        <v>0</v>
      </c>
      <c r="V200" s="4">
        <f t="shared" si="140"/>
        <v>0</v>
      </c>
      <c r="W200" s="4">
        <f t="shared" si="141"/>
        <v>2</v>
      </c>
      <c r="X200" s="6">
        <f t="shared" si="142"/>
        <v>0</v>
      </c>
      <c r="Y200" s="4">
        <f t="shared" si="143"/>
        <v>0</v>
      </c>
      <c r="Z200" s="6">
        <f t="shared" si="144"/>
        <v>0</v>
      </c>
      <c r="AA200" s="18">
        <f t="shared" si="145"/>
        <v>4</v>
      </c>
      <c r="AB200" s="9" t="str">
        <f t="shared" si="160"/>
        <v>+4,2</v>
      </c>
      <c r="AC200" s="9" t="str">
        <f>_xlfn.XLOOKUP(R200,Sheet2!$H$3:$H$258,Sheet2!$I$3:$I$258,"-----")</f>
        <v>*****</v>
      </c>
      <c r="AD200" s="9" t="str">
        <f>_xlfn.XLOOKUP(VALUE(AE200),Sheet2!$N$3:$N$1000,Sheet2!$O$3:$O$1000,"********")</f>
        <v>********</v>
      </c>
      <c r="AE200" t="str">
        <f t="shared" si="154"/>
        <v>562</v>
      </c>
      <c r="AF200" s="9" t="str">
        <f>IF(R200&lt;200,"+"&amp;TEXT(R200,"0"),"-"&amp;TEXT(_xlfn.XLOOKUP(R200,Sheet2!$K$3:$K$130,Sheet2!$L$3:$L$130,"-----"),"0"))</f>
        <v>+4</v>
      </c>
      <c r="AG200" s="9" t="str">
        <f t="shared" si="161"/>
        <v/>
      </c>
      <c r="AH200" s="9" t="str">
        <f t="shared" si="162"/>
        <v>JMP +4,2</v>
      </c>
      <c r="AI200" t="str">
        <f t="shared" si="163"/>
        <v>0,+4,2</v>
      </c>
      <c r="AJ200" s="16" t="str">
        <f t="shared" si="164"/>
        <v>+4,2</v>
      </c>
      <c r="AK200" t="str">
        <f t="shared" si="165"/>
        <v>MOV 0,0,SZR</v>
      </c>
      <c r="AL200" s="4" t="str">
        <f t="shared" si="166"/>
        <v>MOV</v>
      </c>
      <c r="AM200" s="4" t="str">
        <f t="shared" si="167"/>
        <v/>
      </c>
      <c r="AN200" s="4" t="str">
        <f t="shared" si="168"/>
        <v/>
      </c>
      <c r="AO200" s="4" t="str">
        <f t="shared" si="169"/>
        <v/>
      </c>
      <c r="AP200" s="15" t="str">
        <f t="shared" si="170"/>
        <v>,SZR</v>
      </c>
      <c r="AQ200" s="9" t="str">
        <f>_xlfn.XLOOKUP(D200,Sheet2!$E$3:$E$101,Sheet2!$F$3:$F$101,"******************")</f>
        <v>******************</v>
      </c>
      <c r="AR200" s="33" t="str">
        <f t="shared" si="155"/>
        <v>DOA 0,MAP2</v>
      </c>
      <c r="AS200" s="9" t="str">
        <f t="shared" si="156"/>
        <v>DOA</v>
      </c>
      <c r="AT200" s="4">
        <f t="shared" si="171"/>
        <v>0</v>
      </c>
      <c r="AU200" s="6">
        <f t="shared" si="172"/>
        <v>0</v>
      </c>
      <c r="AV200" s="4" t="str">
        <f t="shared" si="173"/>
        <v/>
      </c>
      <c r="AW200" s="4">
        <f t="shared" si="174"/>
        <v>4</v>
      </c>
      <c r="AX200" s="4" t="str">
        <f>_xlfn.XLOOKUP(AW200,Sheet2!$Q$3:$Q$66,Sheet2!$R$3:$R$66,"**")</f>
        <v>MAP2</v>
      </c>
      <c r="AY200" s="4">
        <f t="shared" si="175"/>
        <v>2</v>
      </c>
      <c r="AZ200" s="16" t="str">
        <f t="shared" si="176"/>
        <v>SKPBN</v>
      </c>
    </row>
    <row r="201" spans="2:52" x14ac:dyDescent="0.35">
      <c r="B201" s="3">
        <f t="shared" si="134"/>
        <v>25</v>
      </c>
      <c r="C201" s="1">
        <f t="shared" si="135"/>
        <v>557</v>
      </c>
      <c r="D201" s="2">
        <v>6242</v>
      </c>
      <c r="E201" s="2" t="str">
        <f>_xlfn.XLOOKUP(C201,Sheet2!$N$3:$N$1000,Sheet2!$O$3:$O$1000,"")</f>
        <v/>
      </c>
      <c r="F201" s="9" t="str">
        <f t="shared" si="133"/>
        <v>EHALT</v>
      </c>
      <c r="G201" s="4" t="str">
        <f t="shared" si="152"/>
        <v>14</v>
      </c>
      <c r="H201" s="4">
        <f t="shared" si="153"/>
        <v>242</v>
      </c>
      <c r="I201" s="6">
        <f t="shared" si="146"/>
        <v>0</v>
      </c>
      <c r="J201" s="6">
        <f t="shared" si="147"/>
        <v>0</v>
      </c>
      <c r="K201" s="6">
        <f t="shared" si="148"/>
        <v>6</v>
      </c>
      <c r="L201" s="6">
        <f t="shared" si="149"/>
        <v>2</v>
      </c>
      <c r="M201" s="6">
        <f t="shared" si="150"/>
        <v>4</v>
      </c>
      <c r="N201" s="6">
        <f t="shared" si="151"/>
        <v>2</v>
      </c>
      <c r="O201" s="13">
        <f t="shared" si="157"/>
        <v>1</v>
      </c>
      <c r="P201" s="4">
        <f t="shared" si="158"/>
        <v>0</v>
      </c>
      <c r="Q201" s="4">
        <f t="shared" si="159"/>
        <v>1</v>
      </c>
      <c r="R201">
        <f t="shared" si="136"/>
        <v>242</v>
      </c>
      <c r="S201" s="4">
        <f t="shared" si="137"/>
        <v>0</v>
      </c>
      <c r="T201" s="15">
        <f t="shared" si="138"/>
        <v>1</v>
      </c>
      <c r="U201" s="4">
        <f t="shared" si="139"/>
        <v>0</v>
      </c>
      <c r="V201" s="4">
        <f t="shared" si="140"/>
        <v>1</v>
      </c>
      <c r="W201" s="4">
        <f t="shared" si="141"/>
        <v>4</v>
      </c>
      <c r="X201" s="6">
        <f t="shared" si="142"/>
        <v>2</v>
      </c>
      <c r="Y201" s="4">
        <f t="shared" si="143"/>
        <v>2</v>
      </c>
      <c r="Z201" s="6">
        <f t="shared" si="144"/>
        <v>0</v>
      </c>
      <c r="AA201" s="18">
        <f t="shared" si="145"/>
        <v>2</v>
      </c>
      <c r="AB201" s="9" t="str">
        <f t="shared" si="160"/>
        <v>I.EHA</v>
      </c>
      <c r="AC201" s="9" t="str">
        <f>_xlfn.XLOOKUP(R201,Sheet2!$H$3:$H$258,Sheet2!$I$3:$I$258,"-----")</f>
        <v>I.EHA</v>
      </c>
      <c r="AD201" s="9" t="str">
        <f>_xlfn.XLOOKUP(VALUE(AE201),Sheet2!$N$3:$N$1000,Sheet2!$O$3:$O$1000,"********")</f>
        <v>********</v>
      </c>
      <c r="AE201" t="str">
        <f t="shared" si="154"/>
        <v>421</v>
      </c>
      <c r="AF201" s="9" t="str">
        <f>IF(R201&lt;200,"+"&amp;TEXT(R201,"0"),"-"&amp;TEXT(_xlfn.XLOOKUP(R201,Sheet2!$K$3:$K$130,Sheet2!$L$3:$L$130,"-----"),"0"))</f>
        <v>-136</v>
      </c>
      <c r="AG201" s="9" t="str">
        <f t="shared" si="161"/>
        <v>@</v>
      </c>
      <c r="AH201" s="9" t="str">
        <f t="shared" si="162"/>
        <v>JSR @I.EHA</v>
      </c>
      <c r="AI201" t="str">
        <f t="shared" si="163"/>
        <v>1,@I.EHA</v>
      </c>
      <c r="AJ201" s="16" t="str">
        <f t="shared" si="164"/>
        <v>@I.EHA</v>
      </c>
      <c r="AK201" t="str">
        <f t="shared" si="165"/>
        <v>ADCOR 0,1,SZC</v>
      </c>
      <c r="AL201" s="4" t="str">
        <f t="shared" si="166"/>
        <v>ADC</v>
      </c>
      <c r="AM201" s="4" t="str">
        <f t="shared" si="167"/>
        <v>R</v>
      </c>
      <c r="AN201" s="4" t="str">
        <f t="shared" si="168"/>
        <v>O</v>
      </c>
      <c r="AO201" s="4" t="str">
        <f t="shared" si="169"/>
        <v/>
      </c>
      <c r="AP201" s="15" t="str">
        <f t="shared" si="170"/>
        <v>,SZC</v>
      </c>
      <c r="AQ201" s="9" t="str">
        <f>_xlfn.XLOOKUP(D201,Sheet2!$E$3:$E$101,Sheet2!$F$3:$F$101,"******************")</f>
        <v>EHALT</v>
      </c>
      <c r="AR201" s="33" t="str">
        <f t="shared" si="155"/>
        <v>DOBC 1,**</v>
      </c>
      <c r="AS201" s="9" t="str">
        <f t="shared" si="156"/>
        <v>DOBC</v>
      </c>
      <c r="AT201" s="4">
        <f t="shared" si="171"/>
        <v>1</v>
      </c>
      <c r="AU201" s="6">
        <f t="shared" si="172"/>
        <v>2</v>
      </c>
      <c r="AV201" s="4" t="str">
        <f t="shared" si="173"/>
        <v>C</v>
      </c>
      <c r="AW201" s="4">
        <f t="shared" si="174"/>
        <v>42</v>
      </c>
      <c r="AX201" s="4" t="str">
        <f>_xlfn.XLOOKUP(AW201,Sheet2!$Q$3:$Q$66,Sheet2!$R$3:$R$66,"**")</f>
        <v>**</v>
      </c>
      <c r="AY201" s="4">
        <f t="shared" si="175"/>
        <v>4</v>
      </c>
      <c r="AZ201" s="16" t="str">
        <f t="shared" si="176"/>
        <v>SKPDN</v>
      </c>
    </row>
    <row r="202" spans="2:52" x14ac:dyDescent="0.35">
      <c r="B202" s="3">
        <f t="shared" si="134"/>
        <v>26</v>
      </c>
      <c r="C202" s="1">
        <f t="shared" si="135"/>
        <v>560</v>
      </c>
      <c r="D202" s="2">
        <v>6243</v>
      </c>
      <c r="E202" s="2" t="str">
        <f>_xlfn.XLOOKUP(C202,Sheet2!$N$3:$N$1000,Sheet2!$O$3:$O$1000,"")</f>
        <v/>
      </c>
      <c r="F202" s="9" t="str">
        <f t="shared" si="133"/>
        <v>LOOP</v>
      </c>
      <c r="G202" s="4" t="str">
        <f t="shared" si="152"/>
        <v>14</v>
      </c>
      <c r="H202" s="4">
        <f t="shared" si="153"/>
        <v>243</v>
      </c>
      <c r="I202" s="6">
        <f t="shared" si="146"/>
        <v>0</v>
      </c>
      <c r="J202" s="6">
        <f t="shared" si="147"/>
        <v>0</v>
      </c>
      <c r="K202" s="6">
        <f t="shared" si="148"/>
        <v>6</v>
      </c>
      <c r="L202" s="6">
        <f t="shared" si="149"/>
        <v>2</v>
      </c>
      <c r="M202" s="6">
        <f t="shared" si="150"/>
        <v>4</v>
      </c>
      <c r="N202" s="6">
        <f t="shared" si="151"/>
        <v>3</v>
      </c>
      <c r="O202" s="13">
        <f t="shared" si="157"/>
        <v>1</v>
      </c>
      <c r="P202" s="4">
        <f t="shared" si="158"/>
        <v>0</v>
      </c>
      <c r="Q202" s="4">
        <f t="shared" si="159"/>
        <v>1</v>
      </c>
      <c r="R202">
        <f t="shared" si="136"/>
        <v>243</v>
      </c>
      <c r="S202" s="4">
        <f t="shared" si="137"/>
        <v>0</v>
      </c>
      <c r="T202" s="15">
        <f t="shared" si="138"/>
        <v>1</v>
      </c>
      <c r="U202" s="4">
        <f t="shared" si="139"/>
        <v>0</v>
      </c>
      <c r="V202" s="4">
        <f t="shared" si="140"/>
        <v>1</v>
      </c>
      <c r="W202" s="4">
        <f t="shared" si="141"/>
        <v>4</v>
      </c>
      <c r="X202" s="6">
        <f t="shared" si="142"/>
        <v>2</v>
      </c>
      <c r="Y202" s="4">
        <f t="shared" si="143"/>
        <v>2</v>
      </c>
      <c r="Z202" s="6">
        <f t="shared" si="144"/>
        <v>0</v>
      </c>
      <c r="AA202" s="18">
        <f t="shared" si="145"/>
        <v>3</v>
      </c>
      <c r="AB202" s="9" t="str">
        <f t="shared" si="160"/>
        <v>I.LOO</v>
      </c>
      <c r="AC202" s="9" t="str">
        <f>_xlfn.XLOOKUP(R202,Sheet2!$H$3:$H$258,Sheet2!$I$3:$I$258,"-----")</f>
        <v>I.LOO</v>
      </c>
      <c r="AD202" s="9" t="str">
        <f>_xlfn.XLOOKUP(VALUE(AE202),Sheet2!$N$3:$N$1000,Sheet2!$O$3:$O$1000,"********")</f>
        <v>********</v>
      </c>
      <c r="AE202" t="str">
        <f t="shared" si="154"/>
        <v>423</v>
      </c>
      <c r="AF202" s="9" t="str">
        <f>IF(R202&lt;200,"+"&amp;TEXT(R202,"0"),"-"&amp;TEXT(_xlfn.XLOOKUP(R202,Sheet2!$K$3:$K$130,Sheet2!$L$3:$L$130,"-----"),"0"))</f>
        <v>-135</v>
      </c>
      <c r="AG202" s="9" t="str">
        <f t="shared" si="161"/>
        <v>@</v>
      </c>
      <c r="AH202" s="9" t="str">
        <f t="shared" si="162"/>
        <v>JSR @I.LOO</v>
      </c>
      <c r="AI202" t="str">
        <f t="shared" si="163"/>
        <v>1,@I.LOO</v>
      </c>
      <c r="AJ202" s="16" t="str">
        <f t="shared" si="164"/>
        <v>@I.LOO</v>
      </c>
      <c r="AK202" t="str">
        <f t="shared" si="165"/>
        <v>ADCOR 0,1,SNC</v>
      </c>
      <c r="AL202" s="4" t="str">
        <f t="shared" si="166"/>
        <v>ADC</v>
      </c>
      <c r="AM202" s="4" t="str">
        <f t="shared" si="167"/>
        <v>R</v>
      </c>
      <c r="AN202" s="4" t="str">
        <f t="shared" si="168"/>
        <v>O</v>
      </c>
      <c r="AO202" s="4" t="str">
        <f t="shared" si="169"/>
        <v/>
      </c>
      <c r="AP202" s="15" t="str">
        <f t="shared" si="170"/>
        <v>,SNC</v>
      </c>
      <c r="AQ202" s="9" t="str">
        <f>_xlfn.XLOOKUP(D202,Sheet2!$E$3:$E$101,Sheet2!$F$3:$F$101,"******************")</f>
        <v>LOOP</v>
      </c>
      <c r="AR202" s="33" t="str">
        <f t="shared" si="155"/>
        <v>DOBC 1,**</v>
      </c>
      <c r="AS202" s="9" t="str">
        <f t="shared" si="156"/>
        <v>DOBC</v>
      </c>
      <c r="AT202" s="4">
        <f t="shared" si="171"/>
        <v>1</v>
      </c>
      <c r="AU202" s="6">
        <f t="shared" si="172"/>
        <v>2</v>
      </c>
      <c r="AV202" s="4" t="str">
        <f t="shared" si="173"/>
        <v>C</v>
      </c>
      <c r="AW202" s="4">
        <f t="shared" si="174"/>
        <v>43</v>
      </c>
      <c r="AX202" s="4" t="str">
        <f>_xlfn.XLOOKUP(AW202,Sheet2!$Q$3:$Q$66,Sheet2!$R$3:$R$66,"**")</f>
        <v>**</v>
      </c>
      <c r="AY202" s="4">
        <f t="shared" si="175"/>
        <v>4</v>
      </c>
      <c r="AZ202" s="16" t="str">
        <f t="shared" si="176"/>
        <v>SKPDN</v>
      </c>
    </row>
    <row r="203" spans="2:52" x14ac:dyDescent="0.35">
      <c r="B203" s="3">
        <v>28</v>
      </c>
      <c r="C203" s="1">
        <f t="shared" si="135"/>
        <v>561</v>
      </c>
      <c r="D203" s="2">
        <v>6241</v>
      </c>
      <c r="E203" s="2" t="str">
        <f>_xlfn.XLOOKUP(C203,Sheet2!$N$3:$N$1000,Sheet2!$O$3:$O$1000,"")</f>
        <v>A6</v>
      </c>
      <c r="F203" s="9" t="str">
        <f t="shared" si="133"/>
        <v>SETUP</v>
      </c>
      <c r="G203" s="4" t="str">
        <f t="shared" si="152"/>
        <v>14</v>
      </c>
      <c r="H203" s="4">
        <f t="shared" si="153"/>
        <v>241</v>
      </c>
      <c r="I203" s="6">
        <f t="shared" si="146"/>
        <v>0</v>
      </c>
      <c r="J203" s="6">
        <f t="shared" si="147"/>
        <v>0</v>
      </c>
      <c r="K203" s="6">
        <f t="shared" si="148"/>
        <v>6</v>
      </c>
      <c r="L203" s="6">
        <f t="shared" si="149"/>
        <v>2</v>
      </c>
      <c r="M203" s="6">
        <f t="shared" si="150"/>
        <v>4</v>
      </c>
      <c r="N203" s="6">
        <f t="shared" si="151"/>
        <v>1</v>
      </c>
      <c r="O203" s="13">
        <f t="shared" si="157"/>
        <v>1</v>
      </c>
      <c r="P203" s="4">
        <f t="shared" si="158"/>
        <v>0</v>
      </c>
      <c r="Q203" s="4">
        <f t="shared" si="159"/>
        <v>1</v>
      </c>
      <c r="R203">
        <f t="shared" si="136"/>
        <v>241</v>
      </c>
      <c r="S203" s="4">
        <f t="shared" si="137"/>
        <v>0</v>
      </c>
      <c r="T203" s="15">
        <f t="shared" si="138"/>
        <v>1</v>
      </c>
      <c r="U203" s="4">
        <f t="shared" si="139"/>
        <v>0</v>
      </c>
      <c r="V203" s="4">
        <f t="shared" si="140"/>
        <v>1</v>
      </c>
      <c r="W203" s="4">
        <f t="shared" si="141"/>
        <v>4</v>
      </c>
      <c r="X203" s="6">
        <f t="shared" si="142"/>
        <v>2</v>
      </c>
      <c r="Y203" s="4">
        <f t="shared" si="143"/>
        <v>2</v>
      </c>
      <c r="Z203" s="6">
        <f t="shared" si="144"/>
        <v>0</v>
      </c>
      <c r="AA203" s="18">
        <f t="shared" si="145"/>
        <v>1</v>
      </c>
      <c r="AB203" s="9" t="str">
        <f t="shared" si="160"/>
        <v>I.STUP</v>
      </c>
      <c r="AC203" s="9" t="str">
        <f>_xlfn.XLOOKUP(R203,Sheet2!$H$3:$H$258,Sheet2!$I$3:$I$258,"-----")</f>
        <v>I.STUP</v>
      </c>
      <c r="AD203" s="9" t="str">
        <f>_xlfn.XLOOKUP(VALUE(AE203),Sheet2!$N$3:$N$1000,Sheet2!$O$3:$O$1000,"********")</f>
        <v>********</v>
      </c>
      <c r="AE203" t="str">
        <f t="shared" si="154"/>
        <v>422</v>
      </c>
      <c r="AF203" s="9" t="str">
        <f>IF(R203&lt;200,"+"&amp;TEXT(R203,"0"),"-"&amp;TEXT(_xlfn.XLOOKUP(R203,Sheet2!$K$3:$K$130,Sheet2!$L$3:$L$130,"-----"),"0"))</f>
        <v>-137</v>
      </c>
      <c r="AG203" s="9" t="str">
        <f t="shared" si="161"/>
        <v>@</v>
      </c>
      <c r="AH203" s="9" t="str">
        <f t="shared" si="162"/>
        <v>JSR @I.STUP</v>
      </c>
      <c r="AI203" t="str">
        <f t="shared" si="163"/>
        <v>1,@I.STUP</v>
      </c>
      <c r="AJ203" s="16" t="str">
        <f t="shared" si="164"/>
        <v>@I.STUP</v>
      </c>
      <c r="AK203" t="str">
        <f t="shared" si="165"/>
        <v>ADCOR 0,1,SKP</v>
      </c>
      <c r="AL203" s="4" t="str">
        <f t="shared" si="166"/>
        <v>ADC</v>
      </c>
      <c r="AM203" s="4" t="str">
        <f t="shared" si="167"/>
        <v>R</v>
      </c>
      <c r="AN203" s="4" t="str">
        <f t="shared" si="168"/>
        <v>O</v>
      </c>
      <c r="AO203" s="4" t="str">
        <f t="shared" si="169"/>
        <v/>
      </c>
      <c r="AP203" s="15" t="str">
        <f t="shared" si="170"/>
        <v>,SKP</v>
      </c>
      <c r="AQ203" s="9" t="str">
        <f>_xlfn.XLOOKUP(D203,Sheet2!$E$3:$E$101,Sheet2!$F$3:$F$101,"******************")</f>
        <v>SETUP</v>
      </c>
      <c r="AR203" s="33" t="str">
        <f t="shared" si="155"/>
        <v>DOBC 1,**</v>
      </c>
      <c r="AS203" s="9" t="str">
        <f t="shared" si="156"/>
        <v>DOBC</v>
      </c>
      <c r="AT203" s="4">
        <f t="shared" si="171"/>
        <v>1</v>
      </c>
      <c r="AU203" s="6">
        <f t="shared" si="172"/>
        <v>2</v>
      </c>
      <c r="AV203" s="4" t="str">
        <f t="shared" si="173"/>
        <v>C</v>
      </c>
      <c r="AW203" s="4">
        <f t="shared" si="174"/>
        <v>41</v>
      </c>
      <c r="AX203" s="4" t="str">
        <f>_xlfn.XLOOKUP(AW203,Sheet2!$Q$3:$Q$66,Sheet2!$R$3:$R$66,"**")</f>
        <v>**</v>
      </c>
      <c r="AY203" s="4">
        <f t="shared" si="175"/>
        <v>4</v>
      </c>
      <c r="AZ203" s="16" t="str">
        <f t="shared" si="176"/>
        <v>SKPDN</v>
      </c>
    </row>
    <row r="204" spans="2:52" x14ac:dyDescent="0.35">
      <c r="B204" s="3">
        <f t="shared" si="134"/>
        <v>29</v>
      </c>
      <c r="C204" s="1">
        <f t="shared" si="135"/>
        <v>562</v>
      </c>
      <c r="D204" s="2">
        <v>61433</v>
      </c>
      <c r="E204" s="2" t="str">
        <f>_xlfn.XLOOKUP(C204,Sheet2!$N$3:$N$1000,Sheet2!$O$3:$O$1000,"")</f>
        <v/>
      </c>
      <c r="F204" s="9" t="str">
        <f t="shared" si="133"/>
        <v>DIB 0,DSKP</v>
      </c>
      <c r="G204" s="4" t="str">
        <f t="shared" si="152"/>
        <v>143</v>
      </c>
      <c r="H204" s="4">
        <f t="shared" si="153"/>
        <v>33</v>
      </c>
      <c r="I204" s="6">
        <f t="shared" si="146"/>
        <v>0</v>
      </c>
      <c r="J204" s="6">
        <f t="shared" si="147"/>
        <v>6</v>
      </c>
      <c r="K204" s="6">
        <f t="shared" si="148"/>
        <v>1</v>
      </c>
      <c r="L204" s="6">
        <f t="shared" si="149"/>
        <v>4</v>
      </c>
      <c r="M204" s="6">
        <f t="shared" si="150"/>
        <v>3</v>
      </c>
      <c r="N204" s="6">
        <f t="shared" si="151"/>
        <v>3</v>
      </c>
      <c r="O204" s="13">
        <f t="shared" si="157"/>
        <v>12</v>
      </c>
      <c r="P204" s="4">
        <f t="shared" si="158"/>
        <v>3</v>
      </c>
      <c r="Q204" s="4">
        <f t="shared" si="159"/>
        <v>0</v>
      </c>
      <c r="R204">
        <f t="shared" si="136"/>
        <v>33</v>
      </c>
      <c r="S204" s="4">
        <f t="shared" si="137"/>
        <v>3</v>
      </c>
      <c r="T204" s="15">
        <f t="shared" si="138"/>
        <v>0</v>
      </c>
      <c r="U204" s="4">
        <f t="shared" si="139"/>
        <v>3</v>
      </c>
      <c r="V204" s="4">
        <f t="shared" si="140"/>
        <v>0</v>
      </c>
      <c r="W204" s="4">
        <f t="shared" si="141"/>
        <v>3</v>
      </c>
      <c r="X204" s="6">
        <f t="shared" si="142"/>
        <v>0</v>
      </c>
      <c r="Y204" s="4">
        <f t="shared" si="143"/>
        <v>1</v>
      </c>
      <c r="Z204" s="6">
        <f t="shared" si="144"/>
        <v>1</v>
      </c>
      <c r="AA204" s="18">
        <f t="shared" si="145"/>
        <v>3</v>
      </c>
      <c r="AB204" s="9" t="str">
        <f t="shared" si="160"/>
        <v>+33,3</v>
      </c>
      <c r="AC204" s="9" t="str">
        <f>_xlfn.XLOOKUP(R204,Sheet2!$H$3:$H$258,Sheet2!$I$3:$I$258,"-----")</f>
        <v>*****</v>
      </c>
      <c r="AD204" s="9" t="str">
        <f>_xlfn.XLOOKUP(VALUE(AE204),Sheet2!$N$3:$N$1000,Sheet2!$O$3:$O$1000,"********")</f>
        <v>********</v>
      </c>
      <c r="AE204" t="str">
        <f t="shared" si="154"/>
        <v>615</v>
      </c>
      <c r="AF204" s="9" t="str">
        <f>IF(R204&lt;200,"+"&amp;TEXT(R204,"0"),"-"&amp;TEXT(_xlfn.XLOOKUP(R204,Sheet2!$K$3:$K$130,Sheet2!$L$3:$L$130,"-----"),"0"))</f>
        <v>+33</v>
      </c>
      <c r="AG204" s="9" t="str">
        <f t="shared" si="161"/>
        <v/>
      </c>
      <c r="AH204" s="9" t="str">
        <f t="shared" si="162"/>
        <v>JMP +33,3</v>
      </c>
      <c r="AI204" t="str">
        <f t="shared" si="163"/>
        <v>0,+33,3</v>
      </c>
      <c r="AJ204" s="16" t="str">
        <f t="shared" si="164"/>
        <v>+33,3</v>
      </c>
      <c r="AK204" t="str">
        <f t="shared" si="165"/>
        <v>INCZ# 3,0,SNC</v>
      </c>
      <c r="AL204" s="4" t="str">
        <f t="shared" si="166"/>
        <v>INC</v>
      </c>
      <c r="AM204" s="4" t="str">
        <f t="shared" si="167"/>
        <v/>
      </c>
      <c r="AN204" s="4" t="str">
        <f t="shared" si="168"/>
        <v>Z</v>
      </c>
      <c r="AO204" s="4" t="str">
        <f t="shared" si="169"/>
        <v>#</v>
      </c>
      <c r="AP204" s="15" t="str">
        <f t="shared" si="170"/>
        <v>,SNC</v>
      </c>
      <c r="AQ204" s="9" t="str">
        <f>_xlfn.XLOOKUP(D204,Sheet2!$E$3:$E$101,Sheet2!$F$3:$F$101,"******************")</f>
        <v>******************</v>
      </c>
      <c r="AR204" s="33" t="str">
        <f t="shared" si="155"/>
        <v>DIB 0,DSKP</v>
      </c>
      <c r="AS204" s="9" t="str">
        <f t="shared" si="156"/>
        <v>DIB</v>
      </c>
      <c r="AT204" s="4">
        <f t="shared" si="171"/>
        <v>0</v>
      </c>
      <c r="AU204" s="6">
        <f t="shared" si="172"/>
        <v>0</v>
      </c>
      <c r="AV204" s="4" t="str">
        <f t="shared" si="173"/>
        <v/>
      </c>
      <c r="AW204" s="4">
        <f t="shared" si="174"/>
        <v>33</v>
      </c>
      <c r="AX204" s="4" t="str">
        <f>_xlfn.XLOOKUP(AW204,Sheet2!$Q$3:$Q$66,Sheet2!$R$3:$R$66,"**")</f>
        <v>DSKP</v>
      </c>
      <c r="AY204" s="4">
        <f t="shared" si="175"/>
        <v>3</v>
      </c>
      <c r="AZ204" s="16" t="str">
        <f t="shared" si="176"/>
        <v>SKPBN</v>
      </c>
    </row>
    <row r="205" spans="2:52" x14ac:dyDescent="0.35">
      <c r="B205" s="3">
        <f t="shared" si="134"/>
        <v>30</v>
      </c>
      <c r="C205" s="1">
        <f t="shared" si="135"/>
        <v>563</v>
      </c>
      <c r="D205" s="2">
        <v>101004</v>
      </c>
      <c r="E205" s="2" t="str">
        <f>_xlfn.XLOOKUP(C205,Sheet2!$N$3:$N$1000,Sheet2!$O$3:$O$1000,"")</f>
        <v/>
      </c>
      <c r="F205" s="9" t="str">
        <f t="shared" si="133"/>
        <v>MOV 0,0,SZR</v>
      </c>
      <c r="G205" s="4" t="str">
        <f t="shared" si="152"/>
        <v>202</v>
      </c>
      <c r="H205" s="4">
        <f t="shared" si="153"/>
        <v>4</v>
      </c>
      <c r="I205" s="6">
        <f t="shared" si="146"/>
        <v>1</v>
      </c>
      <c r="J205" s="6">
        <f t="shared" si="147"/>
        <v>0</v>
      </c>
      <c r="K205" s="6">
        <f t="shared" si="148"/>
        <v>1</v>
      </c>
      <c r="L205" s="6">
        <f t="shared" si="149"/>
        <v>0</v>
      </c>
      <c r="M205" s="6">
        <f t="shared" si="150"/>
        <v>0</v>
      </c>
      <c r="N205" s="6">
        <f t="shared" si="151"/>
        <v>4</v>
      </c>
      <c r="O205" s="13">
        <f t="shared" si="157"/>
        <v>16</v>
      </c>
      <c r="P205" s="4">
        <f t="shared" si="158"/>
        <v>4</v>
      </c>
      <c r="Q205" s="4">
        <f t="shared" si="159"/>
        <v>0</v>
      </c>
      <c r="R205">
        <f t="shared" si="136"/>
        <v>4</v>
      </c>
      <c r="S205" s="4">
        <f t="shared" si="137"/>
        <v>2</v>
      </c>
      <c r="T205" s="15">
        <f t="shared" si="138"/>
        <v>0</v>
      </c>
      <c r="U205" s="4">
        <f t="shared" si="139"/>
        <v>0</v>
      </c>
      <c r="V205" s="4">
        <f t="shared" si="140"/>
        <v>0</v>
      </c>
      <c r="W205" s="4">
        <f t="shared" si="141"/>
        <v>2</v>
      </c>
      <c r="X205" s="6">
        <f t="shared" si="142"/>
        <v>0</v>
      </c>
      <c r="Y205" s="4">
        <f t="shared" si="143"/>
        <v>0</v>
      </c>
      <c r="Z205" s="6">
        <f t="shared" si="144"/>
        <v>0</v>
      </c>
      <c r="AA205" s="18">
        <f t="shared" si="145"/>
        <v>4</v>
      </c>
      <c r="AB205" s="9" t="str">
        <f t="shared" si="160"/>
        <v>+4,2</v>
      </c>
      <c r="AC205" s="9" t="str">
        <f>_xlfn.XLOOKUP(R205,Sheet2!$H$3:$H$258,Sheet2!$I$3:$I$258,"-----")</f>
        <v>*****</v>
      </c>
      <c r="AD205" s="9" t="str">
        <f>_xlfn.XLOOKUP(VALUE(AE205),Sheet2!$N$3:$N$1000,Sheet2!$O$3:$O$1000,"********")</f>
        <v>********</v>
      </c>
      <c r="AE205" t="str">
        <f t="shared" si="154"/>
        <v>567</v>
      </c>
      <c r="AF205" s="9" t="str">
        <f>IF(R205&lt;200,"+"&amp;TEXT(R205,"0"),"-"&amp;TEXT(_xlfn.XLOOKUP(R205,Sheet2!$K$3:$K$130,Sheet2!$L$3:$L$130,"-----"),"0"))</f>
        <v>+4</v>
      </c>
      <c r="AG205" s="9" t="str">
        <f t="shared" si="161"/>
        <v/>
      </c>
      <c r="AH205" s="9" t="str">
        <f t="shared" si="162"/>
        <v>JMP +4,2</v>
      </c>
      <c r="AI205" t="str">
        <f t="shared" si="163"/>
        <v>0,+4,2</v>
      </c>
      <c r="AJ205" s="16" t="str">
        <f t="shared" si="164"/>
        <v>+4,2</v>
      </c>
      <c r="AK205" t="str">
        <f t="shared" si="165"/>
        <v>MOV 0,0,SZR</v>
      </c>
      <c r="AL205" s="4" t="str">
        <f t="shared" si="166"/>
        <v>MOV</v>
      </c>
      <c r="AM205" s="4" t="str">
        <f t="shared" si="167"/>
        <v/>
      </c>
      <c r="AN205" s="4" t="str">
        <f t="shared" si="168"/>
        <v/>
      </c>
      <c r="AO205" s="4" t="str">
        <f t="shared" si="169"/>
        <v/>
      </c>
      <c r="AP205" s="15" t="str">
        <f t="shared" si="170"/>
        <v>,SZR</v>
      </c>
      <c r="AQ205" s="9" t="str">
        <f>_xlfn.XLOOKUP(D205,Sheet2!$E$3:$E$101,Sheet2!$F$3:$F$101,"******************")</f>
        <v>******************</v>
      </c>
      <c r="AR205" s="33" t="str">
        <f t="shared" si="155"/>
        <v>DOA 0,MAP2</v>
      </c>
      <c r="AS205" s="9" t="str">
        <f t="shared" si="156"/>
        <v>DOA</v>
      </c>
      <c r="AT205" s="4">
        <f t="shared" si="171"/>
        <v>0</v>
      </c>
      <c r="AU205" s="6">
        <f t="shared" si="172"/>
        <v>0</v>
      </c>
      <c r="AV205" s="4" t="str">
        <f t="shared" si="173"/>
        <v/>
      </c>
      <c r="AW205" s="4">
        <f t="shared" si="174"/>
        <v>4</v>
      </c>
      <c r="AX205" s="4" t="str">
        <f>_xlfn.XLOOKUP(AW205,Sheet2!$Q$3:$Q$66,Sheet2!$R$3:$R$66,"**")</f>
        <v>MAP2</v>
      </c>
      <c r="AY205" s="4">
        <f t="shared" si="175"/>
        <v>2</v>
      </c>
      <c r="AZ205" s="16" t="str">
        <f t="shared" si="176"/>
        <v>SKPBN</v>
      </c>
    </row>
    <row r="206" spans="2:52" x14ac:dyDescent="0.35">
      <c r="B206" s="3">
        <f t="shared" si="134"/>
        <v>31</v>
      </c>
      <c r="C206" s="1">
        <f t="shared" si="135"/>
        <v>564</v>
      </c>
      <c r="D206" s="2">
        <v>6242</v>
      </c>
      <c r="E206" s="2" t="str">
        <f>_xlfn.XLOOKUP(C206,Sheet2!$N$3:$N$1000,Sheet2!$O$3:$O$1000,"")</f>
        <v/>
      </c>
      <c r="F206" s="9" t="str">
        <f t="shared" si="133"/>
        <v>EHALT</v>
      </c>
      <c r="G206" s="4" t="str">
        <f t="shared" si="152"/>
        <v>14</v>
      </c>
      <c r="H206" s="4">
        <f t="shared" si="153"/>
        <v>242</v>
      </c>
      <c r="I206" s="6">
        <f t="shared" si="146"/>
        <v>0</v>
      </c>
      <c r="J206" s="6">
        <f t="shared" si="147"/>
        <v>0</v>
      </c>
      <c r="K206" s="6">
        <f t="shared" si="148"/>
        <v>6</v>
      </c>
      <c r="L206" s="6">
        <f t="shared" si="149"/>
        <v>2</v>
      </c>
      <c r="M206" s="6">
        <f t="shared" si="150"/>
        <v>4</v>
      </c>
      <c r="N206" s="6">
        <f t="shared" si="151"/>
        <v>2</v>
      </c>
      <c r="O206" s="13">
        <f t="shared" si="157"/>
        <v>1</v>
      </c>
      <c r="P206" s="4">
        <f t="shared" si="158"/>
        <v>0</v>
      </c>
      <c r="Q206" s="4">
        <f t="shared" si="159"/>
        <v>1</v>
      </c>
      <c r="R206">
        <f t="shared" si="136"/>
        <v>242</v>
      </c>
      <c r="S206" s="4">
        <f t="shared" si="137"/>
        <v>0</v>
      </c>
      <c r="T206" s="15">
        <f t="shared" si="138"/>
        <v>1</v>
      </c>
      <c r="U206" s="4">
        <f t="shared" si="139"/>
        <v>0</v>
      </c>
      <c r="V206" s="4">
        <f t="shared" si="140"/>
        <v>1</v>
      </c>
      <c r="W206" s="4">
        <f t="shared" si="141"/>
        <v>4</v>
      </c>
      <c r="X206" s="6">
        <f t="shared" si="142"/>
        <v>2</v>
      </c>
      <c r="Y206" s="4">
        <f t="shared" si="143"/>
        <v>2</v>
      </c>
      <c r="Z206" s="6">
        <f t="shared" si="144"/>
        <v>0</v>
      </c>
      <c r="AA206" s="18">
        <f t="shared" si="145"/>
        <v>2</v>
      </c>
      <c r="AB206" s="9" t="str">
        <f t="shared" si="160"/>
        <v>I.EHA</v>
      </c>
      <c r="AC206" s="9" t="str">
        <f>_xlfn.XLOOKUP(R206,Sheet2!$H$3:$H$258,Sheet2!$I$3:$I$258,"-----")</f>
        <v>I.EHA</v>
      </c>
      <c r="AD206" s="9" t="str">
        <f>_xlfn.XLOOKUP(VALUE(AE206),Sheet2!$N$3:$N$1000,Sheet2!$O$3:$O$1000,"********")</f>
        <v>********</v>
      </c>
      <c r="AE206" t="str">
        <f t="shared" si="154"/>
        <v>426</v>
      </c>
      <c r="AF206" s="9" t="str">
        <f>IF(R206&lt;200,"+"&amp;TEXT(R206,"0"),"-"&amp;TEXT(_xlfn.XLOOKUP(R206,Sheet2!$K$3:$K$130,Sheet2!$L$3:$L$130,"-----"),"0"))</f>
        <v>-136</v>
      </c>
      <c r="AG206" s="9" t="str">
        <f t="shared" si="161"/>
        <v>@</v>
      </c>
      <c r="AH206" s="9" t="str">
        <f t="shared" si="162"/>
        <v>JSR @I.EHA</v>
      </c>
      <c r="AI206" t="str">
        <f t="shared" si="163"/>
        <v>1,@I.EHA</v>
      </c>
      <c r="AJ206" s="16" t="str">
        <f t="shared" si="164"/>
        <v>@I.EHA</v>
      </c>
      <c r="AK206" t="str">
        <f t="shared" si="165"/>
        <v>ADCOR 0,1,SZC</v>
      </c>
      <c r="AL206" s="4" t="str">
        <f t="shared" si="166"/>
        <v>ADC</v>
      </c>
      <c r="AM206" s="4" t="str">
        <f t="shared" si="167"/>
        <v>R</v>
      </c>
      <c r="AN206" s="4" t="str">
        <f t="shared" si="168"/>
        <v>O</v>
      </c>
      <c r="AO206" s="4" t="str">
        <f t="shared" si="169"/>
        <v/>
      </c>
      <c r="AP206" s="15" t="str">
        <f t="shared" si="170"/>
        <v>,SZC</v>
      </c>
      <c r="AQ206" s="9" t="str">
        <f>_xlfn.XLOOKUP(D206,Sheet2!$E$3:$E$101,Sheet2!$F$3:$F$101,"******************")</f>
        <v>EHALT</v>
      </c>
      <c r="AR206" s="33" t="str">
        <f t="shared" si="155"/>
        <v>DOBC 1,**</v>
      </c>
      <c r="AS206" s="9" t="str">
        <f t="shared" si="156"/>
        <v>DOBC</v>
      </c>
      <c r="AT206" s="4">
        <f t="shared" si="171"/>
        <v>1</v>
      </c>
      <c r="AU206" s="6">
        <f t="shared" si="172"/>
        <v>2</v>
      </c>
      <c r="AV206" s="4" t="str">
        <f t="shared" si="173"/>
        <v>C</v>
      </c>
      <c r="AW206" s="4">
        <f t="shared" si="174"/>
        <v>42</v>
      </c>
      <c r="AX206" s="4" t="str">
        <f>_xlfn.XLOOKUP(AW206,Sheet2!$Q$3:$Q$66,Sheet2!$R$3:$R$66,"**")</f>
        <v>**</v>
      </c>
      <c r="AY206" s="4">
        <f t="shared" si="175"/>
        <v>4</v>
      </c>
      <c r="AZ206" s="16" t="str">
        <f t="shared" si="176"/>
        <v>SKPDN</v>
      </c>
    </row>
    <row r="207" spans="2:52" x14ac:dyDescent="0.35">
      <c r="B207" s="3">
        <f t="shared" si="134"/>
        <v>32</v>
      </c>
      <c r="C207" s="1">
        <f t="shared" si="135"/>
        <v>565</v>
      </c>
      <c r="D207" s="2">
        <v>6243</v>
      </c>
      <c r="E207" s="2" t="str">
        <f>_xlfn.XLOOKUP(C207,Sheet2!$N$3:$N$1000,Sheet2!$O$3:$O$1000,"")</f>
        <v/>
      </c>
      <c r="F207" s="9" t="str">
        <f t="shared" si="133"/>
        <v>LOOP</v>
      </c>
      <c r="G207" s="4" t="str">
        <f t="shared" si="152"/>
        <v>14</v>
      </c>
      <c r="H207" s="4">
        <f t="shared" si="153"/>
        <v>243</v>
      </c>
      <c r="I207" s="6">
        <f t="shared" si="146"/>
        <v>0</v>
      </c>
      <c r="J207" s="6">
        <f t="shared" si="147"/>
        <v>0</v>
      </c>
      <c r="K207" s="6">
        <f t="shared" si="148"/>
        <v>6</v>
      </c>
      <c r="L207" s="6">
        <f t="shared" si="149"/>
        <v>2</v>
      </c>
      <c r="M207" s="6">
        <f t="shared" si="150"/>
        <v>4</v>
      </c>
      <c r="N207" s="6">
        <f t="shared" si="151"/>
        <v>3</v>
      </c>
      <c r="O207" s="13">
        <f t="shared" si="157"/>
        <v>1</v>
      </c>
      <c r="P207" s="4">
        <f t="shared" si="158"/>
        <v>0</v>
      </c>
      <c r="Q207" s="4">
        <f t="shared" si="159"/>
        <v>1</v>
      </c>
      <c r="R207">
        <f t="shared" si="136"/>
        <v>243</v>
      </c>
      <c r="S207" s="4">
        <f t="shared" si="137"/>
        <v>0</v>
      </c>
      <c r="T207" s="15">
        <f t="shared" si="138"/>
        <v>1</v>
      </c>
      <c r="U207" s="4">
        <f t="shared" si="139"/>
        <v>0</v>
      </c>
      <c r="V207" s="4">
        <f t="shared" si="140"/>
        <v>1</v>
      </c>
      <c r="W207" s="4">
        <f t="shared" si="141"/>
        <v>4</v>
      </c>
      <c r="X207" s="6">
        <f t="shared" si="142"/>
        <v>2</v>
      </c>
      <c r="Y207" s="4">
        <f t="shared" si="143"/>
        <v>2</v>
      </c>
      <c r="Z207" s="6">
        <f t="shared" si="144"/>
        <v>0</v>
      </c>
      <c r="AA207" s="18">
        <f t="shared" si="145"/>
        <v>3</v>
      </c>
      <c r="AB207" s="9" t="str">
        <f t="shared" si="160"/>
        <v>I.LOO</v>
      </c>
      <c r="AC207" s="9" t="str">
        <f>_xlfn.XLOOKUP(R207,Sheet2!$H$3:$H$258,Sheet2!$I$3:$I$258,"-----")</f>
        <v>I.LOO</v>
      </c>
      <c r="AD207" s="9" t="str">
        <f>_xlfn.XLOOKUP(VALUE(AE207),Sheet2!$N$3:$N$1000,Sheet2!$O$3:$O$1000,"********")</f>
        <v>********</v>
      </c>
      <c r="AE207" t="str">
        <f t="shared" si="154"/>
        <v>430</v>
      </c>
      <c r="AF207" s="9" t="str">
        <f>IF(R207&lt;200,"+"&amp;TEXT(R207,"0"),"-"&amp;TEXT(_xlfn.XLOOKUP(R207,Sheet2!$K$3:$K$130,Sheet2!$L$3:$L$130,"-----"),"0"))</f>
        <v>-135</v>
      </c>
      <c r="AG207" s="9" t="str">
        <f t="shared" si="161"/>
        <v>@</v>
      </c>
      <c r="AH207" s="9" t="str">
        <f t="shared" si="162"/>
        <v>JSR @I.LOO</v>
      </c>
      <c r="AI207" t="str">
        <f t="shared" si="163"/>
        <v>1,@I.LOO</v>
      </c>
      <c r="AJ207" s="16" t="str">
        <f t="shared" si="164"/>
        <v>@I.LOO</v>
      </c>
      <c r="AK207" t="str">
        <f t="shared" si="165"/>
        <v>ADCOR 0,1,SNC</v>
      </c>
      <c r="AL207" s="4" t="str">
        <f t="shared" si="166"/>
        <v>ADC</v>
      </c>
      <c r="AM207" s="4" t="str">
        <f t="shared" si="167"/>
        <v>R</v>
      </c>
      <c r="AN207" s="4" t="str">
        <f t="shared" si="168"/>
        <v>O</v>
      </c>
      <c r="AO207" s="4" t="str">
        <f t="shared" si="169"/>
        <v/>
      </c>
      <c r="AP207" s="15" t="str">
        <f t="shared" si="170"/>
        <v>,SNC</v>
      </c>
      <c r="AQ207" s="9" t="str">
        <f>_xlfn.XLOOKUP(D207,Sheet2!$E$3:$E$101,Sheet2!$F$3:$F$101,"******************")</f>
        <v>LOOP</v>
      </c>
      <c r="AR207" s="33" t="str">
        <f t="shared" si="155"/>
        <v>DOBC 1,**</v>
      </c>
      <c r="AS207" s="9" t="str">
        <f t="shared" si="156"/>
        <v>DOBC</v>
      </c>
      <c r="AT207" s="4">
        <f t="shared" si="171"/>
        <v>1</v>
      </c>
      <c r="AU207" s="6">
        <f t="shared" si="172"/>
        <v>2</v>
      </c>
      <c r="AV207" s="4" t="str">
        <f t="shared" si="173"/>
        <v>C</v>
      </c>
      <c r="AW207" s="4">
        <f t="shared" si="174"/>
        <v>43</v>
      </c>
      <c r="AX207" s="4" t="str">
        <f>_xlfn.XLOOKUP(AW207,Sheet2!$Q$3:$Q$66,Sheet2!$R$3:$R$66,"**")</f>
        <v>**</v>
      </c>
      <c r="AY207" s="4">
        <f t="shared" si="175"/>
        <v>4</v>
      </c>
      <c r="AZ207" s="16" t="str">
        <f t="shared" si="176"/>
        <v>SKPDN</v>
      </c>
    </row>
    <row r="208" spans="2:52" x14ac:dyDescent="0.35">
      <c r="B208" s="3">
        <v>34</v>
      </c>
      <c r="C208" s="1">
        <f t="shared" si="135"/>
        <v>566</v>
      </c>
      <c r="D208" s="2">
        <v>6241</v>
      </c>
      <c r="E208" s="2" t="str">
        <f>_xlfn.XLOOKUP(C208,Sheet2!$N$3:$N$1000,Sheet2!$O$3:$O$1000,"")</f>
        <v>A7</v>
      </c>
      <c r="F208" s="9" t="str">
        <f t="shared" si="133"/>
        <v>SETUP</v>
      </c>
      <c r="G208" s="4" t="str">
        <f t="shared" si="152"/>
        <v>14</v>
      </c>
      <c r="H208" s="4">
        <f t="shared" si="153"/>
        <v>241</v>
      </c>
      <c r="I208" s="6">
        <f t="shared" si="146"/>
        <v>0</v>
      </c>
      <c r="J208" s="6">
        <f t="shared" si="147"/>
        <v>0</v>
      </c>
      <c r="K208" s="6">
        <f t="shared" si="148"/>
        <v>6</v>
      </c>
      <c r="L208" s="6">
        <f t="shared" si="149"/>
        <v>2</v>
      </c>
      <c r="M208" s="6">
        <f t="shared" si="150"/>
        <v>4</v>
      </c>
      <c r="N208" s="6">
        <f t="shared" si="151"/>
        <v>1</v>
      </c>
      <c r="O208" s="13">
        <f t="shared" si="157"/>
        <v>1</v>
      </c>
      <c r="P208" s="4">
        <f t="shared" si="158"/>
        <v>0</v>
      </c>
      <c r="Q208" s="4">
        <f t="shared" si="159"/>
        <v>1</v>
      </c>
      <c r="R208">
        <f t="shared" si="136"/>
        <v>241</v>
      </c>
      <c r="S208" s="4">
        <f t="shared" si="137"/>
        <v>0</v>
      </c>
      <c r="T208" s="15">
        <f t="shared" si="138"/>
        <v>1</v>
      </c>
      <c r="U208" s="4">
        <f t="shared" si="139"/>
        <v>0</v>
      </c>
      <c r="V208" s="4">
        <f t="shared" si="140"/>
        <v>1</v>
      </c>
      <c r="W208" s="4">
        <f t="shared" si="141"/>
        <v>4</v>
      </c>
      <c r="X208" s="6">
        <f t="shared" si="142"/>
        <v>2</v>
      </c>
      <c r="Y208" s="4">
        <f t="shared" si="143"/>
        <v>2</v>
      </c>
      <c r="Z208" s="6">
        <f t="shared" si="144"/>
        <v>0</v>
      </c>
      <c r="AA208" s="18">
        <f t="shared" si="145"/>
        <v>1</v>
      </c>
      <c r="AB208" s="9" t="str">
        <f t="shared" si="160"/>
        <v>I.STUP</v>
      </c>
      <c r="AC208" s="9" t="str">
        <f>_xlfn.XLOOKUP(R208,Sheet2!$H$3:$H$258,Sheet2!$I$3:$I$258,"-----")</f>
        <v>I.STUP</v>
      </c>
      <c r="AD208" s="9" t="str">
        <f>_xlfn.XLOOKUP(VALUE(AE208),Sheet2!$N$3:$N$1000,Sheet2!$O$3:$O$1000,"********")</f>
        <v>********</v>
      </c>
      <c r="AE208" t="str">
        <f t="shared" si="154"/>
        <v>427</v>
      </c>
      <c r="AF208" s="9" t="str">
        <f>IF(R208&lt;200,"+"&amp;TEXT(R208,"0"),"-"&amp;TEXT(_xlfn.XLOOKUP(R208,Sheet2!$K$3:$K$130,Sheet2!$L$3:$L$130,"-----"),"0"))</f>
        <v>-137</v>
      </c>
      <c r="AG208" s="9" t="str">
        <f t="shared" si="161"/>
        <v>@</v>
      </c>
      <c r="AH208" s="9" t="str">
        <f t="shared" si="162"/>
        <v>JSR @I.STUP</v>
      </c>
      <c r="AI208" t="str">
        <f t="shared" si="163"/>
        <v>1,@I.STUP</v>
      </c>
      <c r="AJ208" s="16" t="str">
        <f t="shared" si="164"/>
        <v>@I.STUP</v>
      </c>
      <c r="AK208" t="str">
        <f t="shared" si="165"/>
        <v>ADCOR 0,1,SKP</v>
      </c>
      <c r="AL208" s="4" t="str">
        <f t="shared" si="166"/>
        <v>ADC</v>
      </c>
      <c r="AM208" s="4" t="str">
        <f t="shared" si="167"/>
        <v>R</v>
      </c>
      <c r="AN208" s="4" t="str">
        <f t="shared" si="168"/>
        <v>O</v>
      </c>
      <c r="AO208" s="4" t="str">
        <f t="shared" si="169"/>
        <v/>
      </c>
      <c r="AP208" s="15" t="str">
        <f t="shared" si="170"/>
        <v>,SKP</v>
      </c>
      <c r="AQ208" s="9" t="str">
        <f>_xlfn.XLOOKUP(D208,Sheet2!$E$3:$E$101,Sheet2!$F$3:$F$101,"******************")</f>
        <v>SETUP</v>
      </c>
      <c r="AR208" s="33" t="str">
        <f t="shared" si="155"/>
        <v>DOBC 1,**</v>
      </c>
      <c r="AS208" s="9" t="str">
        <f t="shared" si="156"/>
        <v>DOBC</v>
      </c>
      <c r="AT208" s="4">
        <f t="shared" si="171"/>
        <v>1</v>
      </c>
      <c r="AU208" s="6">
        <f t="shared" si="172"/>
        <v>2</v>
      </c>
      <c r="AV208" s="4" t="str">
        <f t="shared" si="173"/>
        <v>C</v>
      </c>
      <c r="AW208" s="4">
        <f t="shared" si="174"/>
        <v>41</v>
      </c>
      <c r="AX208" s="4" t="str">
        <f>_xlfn.XLOOKUP(AW208,Sheet2!$Q$3:$Q$66,Sheet2!$R$3:$R$66,"**")</f>
        <v>**</v>
      </c>
      <c r="AY208" s="4">
        <f t="shared" si="175"/>
        <v>4</v>
      </c>
      <c r="AZ208" s="16" t="str">
        <f t="shared" si="176"/>
        <v>SKPDN</v>
      </c>
    </row>
    <row r="209" spans="1:52" x14ac:dyDescent="0.35">
      <c r="B209" s="3">
        <f t="shared" si="134"/>
        <v>35</v>
      </c>
      <c r="C209" s="1">
        <f t="shared" si="135"/>
        <v>567</v>
      </c>
      <c r="D209" s="2">
        <v>62433</v>
      </c>
      <c r="E209" s="2" t="str">
        <f>_xlfn.XLOOKUP(C209,Sheet2!$N$3:$N$1000,Sheet2!$O$3:$O$1000,"")</f>
        <v/>
      </c>
      <c r="F209" s="9" t="str">
        <f t="shared" si="133"/>
        <v>DIC 0,DSKP</v>
      </c>
      <c r="G209" s="4" t="str">
        <f t="shared" si="152"/>
        <v>145</v>
      </c>
      <c r="H209" s="4">
        <f t="shared" si="153"/>
        <v>33</v>
      </c>
      <c r="I209" s="6">
        <f t="shared" si="146"/>
        <v>0</v>
      </c>
      <c r="J209" s="6">
        <f t="shared" si="147"/>
        <v>6</v>
      </c>
      <c r="K209" s="6">
        <f t="shared" si="148"/>
        <v>2</v>
      </c>
      <c r="L209" s="6">
        <f t="shared" si="149"/>
        <v>4</v>
      </c>
      <c r="M209" s="6">
        <f t="shared" si="150"/>
        <v>3</v>
      </c>
      <c r="N209" s="6">
        <f t="shared" si="151"/>
        <v>3</v>
      </c>
      <c r="O209" s="13">
        <f t="shared" si="157"/>
        <v>12</v>
      </c>
      <c r="P209" s="4">
        <f t="shared" si="158"/>
        <v>3</v>
      </c>
      <c r="Q209" s="4">
        <f t="shared" si="159"/>
        <v>0</v>
      </c>
      <c r="R209">
        <f t="shared" si="136"/>
        <v>33</v>
      </c>
      <c r="S209" s="4">
        <f t="shared" si="137"/>
        <v>1</v>
      </c>
      <c r="T209" s="15">
        <f t="shared" si="138"/>
        <v>1</v>
      </c>
      <c r="U209" s="4">
        <f t="shared" si="139"/>
        <v>3</v>
      </c>
      <c r="V209" s="4">
        <f t="shared" si="140"/>
        <v>0</v>
      </c>
      <c r="W209" s="4">
        <f t="shared" si="141"/>
        <v>5</v>
      </c>
      <c r="X209" s="6">
        <f t="shared" si="142"/>
        <v>0</v>
      </c>
      <c r="Y209" s="4">
        <f t="shared" si="143"/>
        <v>1</v>
      </c>
      <c r="Z209" s="6">
        <f t="shared" si="144"/>
        <v>1</v>
      </c>
      <c r="AA209" s="18">
        <f t="shared" si="145"/>
        <v>3</v>
      </c>
      <c r="AB209" s="9" t="str">
        <f t="shared" si="160"/>
        <v>+33</v>
      </c>
      <c r="AC209" s="9" t="str">
        <f>_xlfn.XLOOKUP(R209,Sheet2!$H$3:$H$258,Sheet2!$I$3:$I$258,"-----")</f>
        <v>*****</v>
      </c>
      <c r="AD209" s="9" t="str">
        <f>_xlfn.XLOOKUP(VALUE(AE209),Sheet2!$N$3:$N$1000,Sheet2!$O$3:$O$1000,"********")</f>
        <v>********</v>
      </c>
      <c r="AE209" t="str">
        <f t="shared" si="154"/>
        <v>622</v>
      </c>
      <c r="AF209" s="9" t="str">
        <f>IF(R209&lt;200,"+"&amp;TEXT(R209,"0"),"-"&amp;TEXT(_xlfn.XLOOKUP(R209,Sheet2!$K$3:$K$130,Sheet2!$L$3:$L$130,"-----"),"0"))</f>
        <v>+33</v>
      </c>
      <c r="AG209" s="9" t="str">
        <f t="shared" si="161"/>
        <v>@</v>
      </c>
      <c r="AH209" s="9" t="str">
        <f t="shared" si="162"/>
        <v>JMP @+33</v>
      </c>
      <c r="AI209" t="str">
        <f t="shared" si="163"/>
        <v>0,@+33</v>
      </c>
      <c r="AJ209" s="16" t="str">
        <f t="shared" si="164"/>
        <v>@+33</v>
      </c>
      <c r="AK209" t="str">
        <f t="shared" si="165"/>
        <v>SUBZ# 3,0,SNC</v>
      </c>
      <c r="AL209" s="4" t="str">
        <f t="shared" si="166"/>
        <v>SUB</v>
      </c>
      <c r="AM209" s="4" t="str">
        <f t="shared" si="167"/>
        <v/>
      </c>
      <c r="AN209" s="4" t="str">
        <f t="shared" si="168"/>
        <v>Z</v>
      </c>
      <c r="AO209" s="4" t="str">
        <f t="shared" si="169"/>
        <v>#</v>
      </c>
      <c r="AP209" s="15" t="str">
        <f t="shared" si="170"/>
        <v>,SNC</v>
      </c>
      <c r="AQ209" s="9" t="str">
        <f>_xlfn.XLOOKUP(D209,Sheet2!$E$3:$E$101,Sheet2!$F$3:$F$101,"******************")</f>
        <v>******************</v>
      </c>
      <c r="AR209" s="33" t="str">
        <f t="shared" si="155"/>
        <v>DIC 0,DSKP</v>
      </c>
      <c r="AS209" s="9" t="str">
        <f t="shared" si="156"/>
        <v>DIC</v>
      </c>
      <c r="AT209" s="4">
        <f t="shared" si="171"/>
        <v>0</v>
      </c>
      <c r="AU209" s="6">
        <f t="shared" si="172"/>
        <v>0</v>
      </c>
      <c r="AV209" s="4" t="str">
        <f t="shared" si="173"/>
        <v/>
      </c>
      <c r="AW209" s="4">
        <f t="shared" si="174"/>
        <v>33</v>
      </c>
      <c r="AX209" s="4" t="str">
        <f>_xlfn.XLOOKUP(AW209,Sheet2!$Q$3:$Q$66,Sheet2!$R$3:$R$66,"**")</f>
        <v>DSKP</v>
      </c>
      <c r="AY209" s="4">
        <f t="shared" si="175"/>
        <v>5</v>
      </c>
      <c r="AZ209" s="16" t="str">
        <f t="shared" si="176"/>
        <v>SKPBN</v>
      </c>
    </row>
    <row r="210" spans="1:52" x14ac:dyDescent="0.35">
      <c r="B210" s="3">
        <f t="shared" si="134"/>
        <v>36</v>
      </c>
      <c r="C210" s="1">
        <f t="shared" si="135"/>
        <v>570</v>
      </c>
      <c r="D210" s="2">
        <v>101004</v>
      </c>
      <c r="E210" s="2" t="str">
        <f>_xlfn.XLOOKUP(C210,Sheet2!$N$3:$N$1000,Sheet2!$O$3:$O$1000,"")</f>
        <v/>
      </c>
      <c r="F210" s="9" t="str">
        <f t="shared" si="133"/>
        <v>MOV 0,0,SZR</v>
      </c>
      <c r="G210" s="4" t="str">
        <f t="shared" si="152"/>
        <v>202</v>
      </c>
      <c r="H210" s="4">
        <f t="shared" si="153"/>
        <v>4</v>
      </c>
      <c r="I210" s="6">
        <f t="shared" si="146"/>
        <v>1</v>
      </c>
      <c r="J210" s="6">
        <f t="shared" si="147"/>
        <v>0</v>
      </c>
      <c r="K210" s="6">
        <f t="shared" si="148"/>
        <v>1</v>
      </c>
      <c r="L210" s="6">
        <f t="shared" si="149"/>
        <v>0</v>
      </c>
      <c r="M210" s="6">
        <f t="shared" si="150"/>
        <v>0</v>
      </c>
      <c r="N210" s="6">
        <f t="shared" si="151"/>
        <v>4</v>
      </c>
      <c r="O210" s="13">
        <f t="shared" si="157"/>
        <v>16</v>
      </c>
      <c r="P210" s="4">
        <f t="shared" si="158"/>
        <v>4</v>
      </c>
      <c r="Q210" s="4">
        <f t="shared" si="159"/>
        <v>0</v>
      </c>
      <c r="R210">
        <f t="shared" si="136"/>
        <v>4</v>
      </c>
      <c r="S210" s="4">
        <f t="shared" si="137"/>
        <v>2</v>
      </c>
      <c r="T210" s="15">
        <f t="shared" si="138"/>
        <v>0</v>
      </c>
      <c r="U210" s="4">
        <f t="shared" si="139"/>
        <v>0</v>
      </c>
      <c r="V210" s="4">
        <f t="shared" si="140"/>
        <v>0</v>
      </c>
      <c r="W210" s="4">
        <f t="shared" si="141"/>
        <v>2</v>
      </c>
      <c r="X210" s="6">
        <f t="shared" si="142"/>
        <v>0</v>
      </c>
      <c r="Y210" s="4">
        <f t="shared" si="143"/>
        <v>0</v>
      </c>
      <c r="Z210" s="6">
        <f t="shared" si="144"/>
        <v>0</v>
      </c>
      <c r="AA210" s="18">
        <f t="shared" si="145"/>
        <v>4</v>
      </c>
      <c r="AB210" s="9" t="str">
        <f t="shared" si="160"/>
        <v>+4,2</v>
      </c>
      <c r="AC210" s="9" t="str">
        <f>_xlfn.XLOOKUP(R210,Sheet2!$H$3:$H$258,Sheet2!$I$3:$I$258,"-----")</f>
        <v>*****</v>
      </c>
      <c r="AD210" s="9" t="str">
        <f>_xlfn.XLOOKUP(VALUE(AE210),Sheet2!$N$3:$N$1000,Sheet2!$O$3:$O$1000,"********")</f>
        <v>********</v>
      </c>
      <c r="AE210" t="str">
        <f t="shared" si="154"/>
        <v>574</v>
      </c>
      <c r="AF210" s="9" t="str">
        <f>IF(R210&lt;200,"+"&amp;TEXT(R210,"0"),"-"&amp;TEXT(_xlfn.XLOOKUP(R210,Sheet2!$K$3:$K$130,Sheet2!$L$3:$L$130,"-----"),"0"))</f>
        <v>+4</v>
      </c>
      <c r="AG210" s="9" t="str">
        <f t="shared" si="161"/>
        <v/>
      </c>
      <c r="AH210" s="9" t="str">
        <f t="shared" si="162"/>
        <v>JMP +4,2</v>
      </c>
      <c r="AI210" t="str">
        <f t="shared" si="163"/>
        <v>0,+4,2</v>
      </c>
      <c r="AJ210" s="16" t="str">
        <f t="shared" si="164"/>
        <v>+4,2</v>
      </c>
      <c r="AK210" t="str">
        <f t="shared" si="165"/>
        <v>MOV 0,0,SZR</v>
      </c>
      <c r="AL210" s="4" t="str">
        <f t="shared" si="166"/>
        <v>MOV</v>
      </c>
      <c r="AM210" s="4" t="str">
        <f t="shared" si="167"/>
        <v/>
      </c>
      <c r="AN210" s="4" t="str">
        <f t="shared" si="168"/>
        <v/>
      </c>
      <c r="AO210" s="4" t="str">
        <f t="shared" si="169"/>
        <v/>
      </c>
      <c r="AP210" s="15" t="str">
        <f t="shared" si="170"/>
        <v>,SZR</v>
      </c>
      <c r="AQ210" s="9" t="str">
        <f>_xlfn.XLOOKUP(D210,Sheet2!$E$3:$E$101,Sheet2!$F$3:$F$101,"******************")</f>
        <v>******************</v>
      </c>
      <c r="AR210" s="33" t="str">
        <f t="shared" si="155"/>
        <v>DOA 0,MAP2</v>
      </c>
      <c r="AS210" s="9" t="str">
        <f t="shared" si="156"/>
        <v>DOA</v>
      </c>
      <c r="AT210" s="4">
        <f t="shared" si="171"/>
        <v>0</v>
      </c>
      <c r="AU210" s="6">
        <f t="shared" si="172"/>
        <v>0</v>
      </c>
      <c r="AV210" s="4" t="str">
        <f t="shared" si="173"/>
        <v/>
      </c>
      <c r="AW210" s="4">
        <f t="shared" si="174"/>
        <v>4</v>
      </c>
      <c r="AX210" s="4" t="str">
        <f>_xlfn.XLOOKUP(AW210,Sheet2!$Q$3:$Q$66,Sheet2!$R$3:$R$66,"**")</f>
        <v>MAP2</v>
      </c>
      <c r="AY210" s="4">
        <f t="shared" si="175"/>
        <v>2</v>
      </c>
      <c r="AZ210" s="16" t="str">
        <f t="shared" si="176"/>
        <v>SKPBN</v>
      </c>
    </row>
    <row r="211" spans="1:52" x14ac:dyDescent="0.35">
      <c r="B211" s="3">
        <f t="shared" si="134"/>
        <v>37</v>
      </c>
      <c r="C211" s="1">
        <f t="shared" si="135"/>
        <v>571</v>
      </c>
      <c r="D211" s="2">
        <v>6242</v>
      </c>
      <c r="E211" s="2" t="str">
        <f>_xlfn.XLOOKUP(C211,Sheet2!$N$3:$N$1000,Sheet2!$O$3:$O$1000,"")</f>
        <v/>
      </c>
      <c r="F211" s="9" t="str">
        <f t="shared" si="133"/>
        <v>EHALT</v>
      </c>
      <c r="G211" s="4" t="str">
        <f t="shared" si="152"/>
        <v>14</v>
      </c>
      <c r="H211" s="4">
        <f t="shared" si="153"/>
        <v>242</v>
      </c>
      <c r="I211" s="6">
        <f t="shared" si="146"/>
        <v>0</v>
      </c>
      <c r="J211" s="6">
        <f t="shared" si="147"/>
        <v>0</v>
      </c>
      <c r="K211" s="6">
        <f t="shared" si="148"/>
        <v>6</v>
      </c>
      <c r="L211" s="6">
        <f t="shared" si="149"/>
        <v>2</v>
      </c>
      <c r="M211" s="6">
        <f t="shared" si="150"/>
        <v>4</v>
      </c>
      <c r="N211" s="6">
        <f t="shared" si="151"/>
        <v>2</v>
      </c>
      <c r="O211" s="13">
        <f t="shared" si="157"/>
        <v>1</v>
      </c>
      <c r="P211" s="4">
        <f t="shared" si="158"/>
        <v>0</v>
      </c>
      <c r="Q211" s="4">
        <f t="shared" si="159"/>
        <v>1</v>
      </c>
      <c r="R211">
        <f t="shared" si="136"/>
        <v>242</v>
      </c>
      <c r="S211" s="4">
        <f t="shared" si="137"/>
        <v>0</v>
      </c>
      <c r="T211" s="15">
        <f t="shared" si="138"/>
        <v>1</v>
      </c>
      <c r="U211" s="4">
        <f t="shared" si="139"/>
        <v>0</v>
      </c>
      <c r="V211" s="4">
        <f t="shared" si="140"/>
        <v>1</v>
      </c>
      <c r="W211" s="4">
        <f t="shared" si="141"/>
        <v>4</v>
      </c>
      <c r="X211" s="6">
        <f t="shared" si="142"/>
        <v>2</v>
      </c>
      <c r="Y211" s="4">
        <f t="shared" si="143"/>
        <v>2</v>
      </c>
      <c r="Z211" s="6">
        <f t="shared" si="144"/>
        <v>0</v>
      </c>
      <c r="AA211" s="18">
        <f t="shared" si="145"/>
        <v>2</v>
      </c>
      <c r="AB211" s="9" t="str">
        <f t="shared" si="160"/>
        <v>I.EHA</v>
      </c>
      <c r="AC211" s="9" t="str">
        <f>_xlfn.XLOOKUP(R211,Sheet2!$H$3:$H$258,Sheet2!$I$3:$I$258,"-----")</f>
        <v>I.EHA</v>
      </c>
      <c r="AD211" s="9" t="str">
        <f>_xlfn.XLOOKUP(VALUE(AE211),Sheet2!$N$3:$N$1000,Sheet2!$O$3:$O$1000,"********")</f>
        <v>********</v>
      </c>
      <c r="AE211" t="str">
        <f t="shared" si="154"/>
        <v>433</v>
      </c>
      <c r="AF211" s="9" t="str">
        <f>IF(R211&lt;200,"+"&amp;TEXT(R211,"0"),"-"&amp;TEXT(_xlfn.XLOOKUP(R211,Sheet2!$K$3:$K$130,Sheet2!$L$3:$L$130,"-----"),"0"))</f>
        <v>-136</v>
      </c>
      <c r="AG211" s="9" t="str">
        <f t="shared" si="161"/>
        <v>@</v>
      </c>
      <c r="AH211" s="9" t="str">
        <f t="shared" si="162"/>
        <v>JSR @I.EHA</v>
      </c>
      <c r="AI211" t="str">
        <f t="shared" si="163"/>
        <v>1,@I.EHA</v>
      </c>
      <c r="AJ211" s="16" t="str">
        <f t="shared" si="164"/>
        <v>@I.EHA</v>
      </c>
      <c r="AK211" t="str">
        <f t="shared" si="165"/>
        <v>ADCOR 0,1,SZC</v>
      </c>
      <c r="AL211" s="4" t="str">
        <f t="shared" si="166"/>
        <v>ADC</v>
      </c>
      <c r="AM211" s="4" t="str">
        <f t="shared" si="167"/>
        <v>R</v>
      </c>
      <c r="AN211" s="4" t="str">
        <f t="shared" si="168"/>
        <v>O</v>
      </c>
      <c r="AO211" s="4" t="str">
        <f t="shared" si="169"/>
        <v/>
      </c>
      <c r="AP211" s="15" t="str">
        <f t="shared" si="170"/>
        <v>,SZC</v>
      </c>
      <c r="AQ211" s="9" t="str">
        <f>_xlfn.XLOOKUP(D211,Sheet2!$E$3:$E$101,Sheet2!$F$3:$F$101,"******************")</f>
        <v>EHALT</v>
      </c>
      <c r="AR211" s="33" t="str">
        <f t="shared" si="155"/>
        <v>DOBC 1,**</v>
      </c>
      <c r="AS211" s="9" t="str">
        <f t="shared" si="156"/>
        <v>DOBC</v>
      </c>
      <c r="AT211" s="4">
        <f t="shared" si="171"/>
        <v>1</v>
      </c>
      <c r="AU211" s="6">
        <f t="shared" si="172"/>
        <v>2</v>
      </c>
      <c r="AV211" s="4" t="str">
        <f t="shared" si="173"/>
        <v>C</v>
      </c>
      <c r="AW211" s="4">
        <f t="shared" si="174"/>
        <v>42</v>
      </c>
      <c r="AX211" s="4" t="str">
        <f>_xlfn.XLOOKUP(AW211,Sheet2!$Q$3:$Q$66,Sheet2!$R$3:$R$66,"**")</f>
        <v>**</v>
      </c>
      <c r="AY211" s="4">
        <f t="shared" si="175"/>
        <v>4</v>
      </c>
      <c r="AZ211" s="16" t="str">
        <f t="shared" si="176"/>
        <v>SKPDN</v>
      </c>
    </row>
    <row r="212" spans="1:52" x14ac:dyDescent="0.35">
      <c r="B212" s="3">
        <f t="shared" si="134"/>
        <v>38</v>
      </c>
      <c r="C212" s="1">
        <f t="shared" si="135"/>
        <v>572</v>
      </c>
      <c r="D212" s="2">
        <v>6243</v>
      </c>
      <c r="E212" s="2" t="str">
        <f>_xlfn.XLOOKUP(C212,Sheet2!$N$3:$N$1000,Sheet2!$O$3:$O$1000,"")</f>
        <v/>
      </c>
      <c r="F212" s="9" t="str">
        <f t="shared" si="133"/>
        <v>LOOP</v>
      </c>
      <c r="G212" s="4" t="str">
        <f t="shared" si="152"/>
        <v>14</v>
      </c>
      <c r="H212" s="4">
        <f t="shared" si="153"/>
        <v>243</v>
      </c>
      <c r="I212" s="6">
        <f t="shared" si="146"/>
        <v>0</v>
      </c>
      <c r="J212" s="6">
        <f t="shared" si="147"/>
        <v>0</v>
      </c>
      <c r="K212" s="6">
        <f t="shared" si="148"/>
        <v>6</v>
      </c>
      <c r="L212" s="6">
        <f t="shared" si="149"/>
        <v>2</v>
      </c>
      <c r="M212" s="6">
        <f t="shared" si="150"/>
        <v>4</v>
      </c>
      <c r="N212" s="6">
        <f t="shared" si="151"/>
        <v>3</v>
      </c>
      <c r="O212" s="13">
        <f t="shared" si="157"/>
        <v>1</v>
      </c>
      <c r="P212" s="4">
        <f t="shared" si="158"/>
        <v>0</v>
      </c>
      <c r="Q212" s="4">
        <f t="shared" si="159"/>
        <v>1</v>
      </c>
      <c r="R212">
        <f t="shared" si="136"/>
        <v>243</v>
      </c>
      <c r="S212" s="4">
        <f t="shared" si="137"/>
        <v>0</v>
      </c>
      <c r="T212" s="15">
        <f t="shared" si="138"/>
        <v>1</v>
      </c>
      <c r="U212" s="4">
        <f t="shared" si="139"/>
        <v>0</v>
      </c>
      <c r="V212" s="4">
        <f t="shared" si="140"/>
        <v>1</v>
      </c>
      <c r="W212" s="4">
        <f t="shared" si="141"/>
        <v>4</v>
      </c>
      <c r="X212" s="6">
        <f t="shared" si="142"/>
        <v>2</v>
      </c>
      <c r="Y212" s="4">
        <f t="shared" si="143"/>
        <v>2</v>
      </c>
      <c r="Z212" s="6">
        <f t="shared" si="144"/>
        <v>0</v>
      </c>
      <c r="AA212" s="18">
        <f t="shared" si="145"/>
        <v>3</v>
      </c>
      <c r="AB212" s="9" t="str">
        <f t="shared" si="160"/>
        <v>I.LOO</v>
      </c>
      <c r="AC212" s="9" t="str">
        <f>_xlfn.XLOOKUP(R212,Sheet2!$H$3:$H$258,Sheet2!$I$3:$I$258,"-----")</f>
        <v>I.LOO</v>
      </c>
      <c r="AD212" s="9" t="str">
        <f>_xlfn.XLOOKUP(VALUE(AE212),Sheet2!$N$3:$N$1000,Sheet2!$O$3:$O$1000,"********")</f>
        <v>********</v>
      </c>
      <c r="AE212" t="str">
        <f t="shared" si="154"/>
        <v>435</v>
      </c>
      <c r="AF212" s="9" t="str">
        <f>IF(R212&lt;200,"+"&amp;TEXT(R212,"0"),"-"&amp;TEXT(_xlfn.XLOOKUP(R212,Sheet2!$K$3:$K$130,Sheet2!$L$3:$L$130,"-----"),"0"))</f>
        <v>-135</v>
      </c>
      <c r="AG212" s="9" t="str">
        <f t="shared" si="161"/>
        <v>@</v>
      </c>
      <c r="AH212" s="9" t="str">
        <f t="shared" si="162"/>
        <v>JSR @I.LOO</v>
      </c>
      <c r="AI212" t="str">
        <f t="shared" si="163"/>
        <v>1,@I.LOO</v>
      </c>
      <c r="AJ212" s="16" t="str">
        <f t="shared" si="164"/>
        <v>@I.LOO</v>
      </c>
      <c r="AK212" t="str">
        <f t="shared" si="165"/>
        <v>ADCOR 0,1,SNC</v>
      </c>
      <c r="AL212" s="4" t="str">
        <f t="shared" si="166"/>
        <v>ADC</v>
      </c>
      <c r="AM212" s="4" t="str">
        <f t="shared" si="167"/>
        <v>R</v>
      </c>
      <c r="AN212" s="4" t="str">
        <f t="shared" si="168"/>
        <v>O</v>
      </c>
      <c r="AO212" s="4" t="str">
        <f t="shared" si="169"/>
        <v/>
      </c>
      <c r="AP212" s="15" t="str">
        <f t="shared" si="170"/>
        <v>,SNC</v>
      </c>
      <c r="AQ212" s="9" t="str">
        <f>_xlfn.XLOOKUP(D212,Sheet2!$E$3:$E$101,Sheet2!$F$3:$F$101,"******************")</f>
        <v>LOOP</v>
      </c>
      <c r="AR212" s="33" t="str">
        <f t="shared" si="155"/>
        <v>DOBC 1,**</v>
      </c>
      <c r="AS212" s="9" t="str">
        <f t="shared" si="156"/>
        <v>DOBC</v>
      </c>
      <c r="AT212" s="4">
        <f t="shared" si="171"/>
        <v>1</v>
      </c>
      <c r="AU212" s="6">
        <f t="shared" si="172"/>
        <v>2</v>
      </c>
      <c r="AV212" s="4" t="str">
        <f t="shared" si="173"/>
        <v>C</v>
      </c>
      <c r="AW212" s="4">
        <f t="shared" si="174"/>
        <v>43</v>
      </c>
      <c r="AX212" s="4" t="str">
        <f>_xlfn.XLOOKUP(AW212,Sheet2!$Q$3:$Q$66,Sheet2!$R$3:$R$66,"**")</f>
        <v>**</v>
      </c>
      <c r="AY212" s="4">
        <f t="shared" si="175"/>
        <v>4</v>
      </c>
      <c r="AZ212" s="16" t="str">
        <f t="shared" si="176"/>
        <v>SKPDN</v>
      </c>
    </row>
    <row r="213" spans="1:52" x14ac:dyDescent="0.35">
      <c r="B213" s="3">
        <v>40</v>
      </c>
      <c r="C213" s="1">
        <f t="shared" si="135"/>
        <v>573</v>
      </c>
      <c r="D213" s="2">
        <v>6241</v>
      </c>
      <c r="E213" s="2" t="str">
        <f>_xlfn.XLOOKUP(C213,Sheet2!$N$3:$N$1000,Sheet2!$O$3:$O$1000,"")</f>
        <v>A8</v>
      </c>
      <c r="F213" s="9" t="str">
        <f t="shared" si="133"/>
        <v>SETUP</v>
      </c>
      <c r="G213" s="4" t="str">
        <f t="shared" si="152"/>
        <v>14</v>
      </c>
      <c r="H213" s="4">
        <f t="shared" si="153"/>
        <v>241</v>
      </c>
      <c r="I213" s="6">
        <f t="shared" si="146"/>
        <v>0</v>
      </c>
      <c r="J213" s="6">
        <f t="shared" si="147"/>
        <v>0</v>
      </c>
      <c r="K213" s="6">
        <f t="shared" si="148"/>
        <v>6</v>
      </c>
      <c r="L213" s="6">
        <f t="shared" si="149"/>
        <v>2</v>
      </c>
      <c r="M213" s="6">
        <f t="shared" si="150"/>
        <v>4</v>
      </c>
      <c r="N213" s="6">
        <f t="shared" si="151"/>
        <v>1</v>
      </c>
      <c r="O213" s="13">
        <f t="shared" si="157"/>
        <v>1</v>
      </c>
      <c r="P213" s="4">
        <f t="shared" si="158"/>
        <v>0</v>
      </c>
      <c r="Q213" s="4">
        <f t="shared" si="159"/>
        <v>1</v>
      </c>
      <c r="R213">
        <f t="shared" si="136"/>
        <v>241</v>
      </c>
      <c r="S213" s="4">
        <f t="shared" si="137"/>
        <v>0</v>
      </c>
      <c r="T213" s="15">
        <f t="shared" si="138"/>
        <v>1</v>
      </c>
      <c r="U213" s="4">
        <f t="shared" si="139"/>
        <v>0</v>
      </c>
      <c r="V213" s="4">
        <f t="shared" si="140"/>
        <v>1</v>
      </c>
      <c r="W213" s="4">
        <f t="shared" si="141"/>
        <v>4</v>
      </c>
      <c r="X213" s="6">
        <f t="shared" si="142"/>
        <v>2</v>
      </c>
      <c r="Y213" s="4">
        <f t="shared" si="143"/>
        <v>2</v>
      </c>
      <c r="Z213" s="6">
        <f t="shared" si="144"/>
        <v>0</v>
      </c>
      <c r="AA213" s="18">
        <f t="shared" si="145"/>
        <v>1</v>
      </c>
      <c r="AB213" s="9" t="str">
        <f t="shared" si="160"/>
        <v>I.STUP</v>
      </c>
      <c r="AC213" s="9" t="str">
        <f>_xlfn.XLOOKUP(R213,Sheet2!$H$3:$H$258,Sheet2!$I$3:$I$258,"-----")</f>
        <v>I.STUP</v>
      </c>
      <c r="AD213" s="9" t="str">
        <f>_xlfn.XLOOKUP(VALUE(AE213),Sheet2!$N$3:$N$1000,Sheet2!$O$3:$O$1000,"********")</f>
        <v>********</v>
      </c>
      <c r="AE213" t="str">
        <f t="shared" si="154"/>
        <v>434</v>
      </c>
      <c r="AF213" s="9" t="str">
        <f>IF(R213&lt;200,"+"&amp;TEXT(R213,"0"),"-"&amp;TEXT(_xlfn.XLOOKUP(R213,Sheet2!$K$3:$K$130,Sheet2!$L$3:$L$130,"-----"),"0"))</f>
        <v>-137</v>
      </c>
      <c r="AG213" s="9" t="str">
        <f t="shared" si="161"/>
        <v>@</v>
      </c>
      <c r="AH213" s="9" t="str">
        <f t="shared" si="162"/>
        <v>JSR @I.STUP</v>
      </c>
      <c r="AI213" t="str">
        <f t="shared" si="163"/>
        <v>1,@I.STUP</v>
      </c>
      <c r="AJ213" s="16" t="str">
        <f t="shared" si="164"/>
        <v>@I.STUP</v>
      </c>
      <c r="AK213" t="str">
        <f t="shared" si="165"/>
        <v>ADCOR 0,1,SKP</v>
      </c>
      <c r="AL213" s="4" t="str">
        <f t="shared" si="166"/>
        <v>ADC</v>
      </c>
      <c r="AM213" s="4" t="str">
        <f t="shared" si="167"/>
        <v>R</v>
      </c>
      <c r="AN213" s="4" t="str">
        <f t="shared" si="168"/>
        <v>O</v>
      </c>
      <c r="AO213" s="4" t="str">
        <f t="shared" si="169"/>
        <v/>
      </c>
      <c r="AP213" s="15" t="str">
        <f t="shared" si="170"/>
        <v>,SKP</v>
      </c>
      <c r="AQ213" s="9" t="str">
        <f>_xlfn.XLOOKUP(D213,Sheet2!$E$3:$E$101,Sheet2!$F$3:$F$101,"******************")</f>
        <v>SETUP</v>
      </c>
      <c r="AR213" s="33" t="str">
        <f t="shared" si="155"/>
        <v>DOBC 1,**</v>
      </c>
      <c r="AS213" s="9" t="str">
        <f t="shared" si="156"/>
        <v>DOBC</v>
      </c>
      <c r="AT213" s="4">
        <f t="shared" si="171"/>
        <v>1</v>
      </c>
      <c r="AU213" s="6">
        <f t="shared" si="172"/>
        <v>2</v>
      </c>
      <c r="AV213" s="4" t="str">
        <f t="shared" si="173"/>
        <v>C</v>
      </c>
      <c r="AW213" s="4">
        <f t="shared" si="174"/>
        <v>41</v>
      </c>
      <c r="AX213" s="4" t="str">
        <f>_xlfn.XLOOKUP(AW213,Sheet2!$Q$3:$Q$66,Sheet2!$R$3:$R$66,"**")</f>
        <v>**</v>
      </c>
      <c r="AY213" s="4">
        <f t="shared" si="175"/>
        <v>4</v>
      </c>
      <c r="AZ213" s="16" t="str">
        <f t="shared" si="176"/>
        <v>SKPDN</v>
      </c>
    </row>
    <row r="214" spans="1:52" x14ac:dyDescent="0.35">
      <c r="B214" s="3">
        <f t="shared" si="134"/>
        <v>41</v>
      </c>
      <c r="C214" s="1">
        <f t="shared" si="135"/>
        <v>574</v>
      </c>
      <c r="D214" s="2">
        <v>102000</v>
      </c>
      <c r="E214" s="2" t="str">
        <f>_xlfn.XLOOKUP(C214,Sheet2!$N$3:$N$1000,Sheet2!$O$3:$O$1000,"")</f>
        <v/>
      </c>
      <c r="F214" s="9" t="str">
        <f t="shared" si="133"/>
        <v>ADC 0,0</v>
      </c>
      <c r="G214" s="4" t="str">
        <f t="shared" si="152"/>
        <v>204</v>
      </c>
      <c r="H214" s="4">
        <f t="shared" si="153"/>
        <v>0</v>
      </c>
      <c r="I214" s="6">
        <f t="shared" si="146"/>
        <v>1</v>
      </c>
      <c r="J214" s="6">
        <f t="shared" si="147"/>
        <v>0</v>
      </c>
      <c r="K214" s="6">
        <f t="shared" si="148"/>
        <v>2</v>
      </c>
      <c r="L214" s="6">
        <f t="shared" si="149"/>
        <v>0</v>
      </c>
      <c r="M214" s="6">
        <f t="shared" si="150"/>
        <v>0</v>
      </c>
      <c r="N214" s="6">
        <f t="shared" si="151"/>
        <v>0</v>
      </c>
      <c r="O214" s="13">
        <f t="shared" si="157"/>
        <v>16</v>
      </c>
      <c r="P214" s="4">
        <f t="shared" si="158"/>
        <v>4</v>
      </c>
      <c r="Q214" s="4">
        <f t="shared" si="159"/>
        <v>0</v>
      </c>
      <c r="R214">
        <f t="shared" si="136"/>
        <v>0</v>
      </c>
      <c r="S214" s="4">
        <f t="shared" si="137"/>
        <v>0</v>
      </c>
      <c r="T214" s="15">
        <f t="shared" si="138"/>
        <v>1</v>
      </c>
      <c r="U214" s="4">
        <f t="shared" si="139"/>
        <v>0</v>
      </c>
      <c r="V214" s="4">
        <f t="shared" si="140"/>
        <v>0</v>
      </c>
      <c r="W214" s="4">
        <f t="shared" si="141"/>
        <v>4</v>
      </c>
      <c r="X214" s="6">
        <f t="shared" si="142"/>
        <v>0</v>
      </c>
      <c r="Y214" s="4">
        <f t="shared" si="143"/>
        <v>0</v>
      </c>
      <c r="Z214" s="6">
        <f t="shared" si="144"/>
        <v>0</v>
      </c>
      <c r="AA214" s="18">
        <f t="shared" si="145"/>
        <v>0</v>
      </c>
      <c r="AB214" s="9" t="str">
        <f t="shared" si="160"/>
        <v>0</v>
      </c>
      <c r="AC214" s="9" t="str">
        <f>_xlfn.XLOOKUP(R214,Sheet2!$H$3:$H$258,Sheet2!$I$3:$I$258,"-----")</f>
        <v>0</v>
      </c>
      <c r="AD214" s="9" t="str">
        <f>_xlfn.XLOOKUP(VALUE(AE214),Sheet2!$N$3:$N$1000,Sheet2!$O$3:$O$1000,"********")</f>
        <v>********</v>
      </c>
      <c r="AE214" t="str">
        <f t="shared" si="154"/>
        <v>574</v>
      </c>
      <c r="AF214" s="9" t="str">
        <f>IF(R214&lt;200,"+"&amp;TEXT(R214,"0"),"-"&amp;TEXT(_xlfn.XLOOKUP(R214,Sheet2!$K$3:$K$130,Sheet2!$L$3:$L$130,"-----"),"0"))</f>
        <v>+0</v>
      </c>
      <c r="AG214" s="9" t="str">
        <f t="shared" si="161"/>
        <v>@</v>
      </c>
      <c r="AH214" s="9" t="str">
        <f t="shared" si="162"/>
        <v>JMP @0</v>
      </c>
      <c r="AI214" t="str">
        <f t="shared" si="163"/>
        <v>0,@0</v>
      </c>
      <c r="AJ214" s="16" t="str">
        <f t="shared" si="164"/>
        <v>@0</v>
      </c>
      <c r="AK214" t="str">
        <f t="shared" si="165"/>
        <v>ADC 0,0</v>
      </c>
      <c r="AL214" s="4" t="str">
        <f t="shared" si="166"/>
        <v>ADC</v>
      </c>
      <c r="AM214" s="4" t="str">
        <f t="shared" si="167"/>
        <v/>
      </c>
      <c r="AN214" s="4" t="str">
        <f t="shared" si="168"/>
        <v/>
      </c>
      <c r="AO214" s="4" t="str">
        <f t="shared" si="169"/>
        <v/>
      </c>
      <c r="AP214" s="15" t="str">
        <f t="shared" si="170"/>
        <v/>
      </c>
      <c r="AQ214" s="9" t="str">
        <f>_xlfn.XLOOKUP(D214,Sheet2!$E$3:$E$101,Sheet2!$F$3:$F$101,"******************")</f>
        <v>******************</v>
      </c>
      <c r="AR214" s="33" t="str">
        <f t="shared" si="155"/>
        <v>DOB 0,0</v>
      </c>
      <c r="AS214" s="9" t="str">
        <f t="shared" si="156"/>
        <v>DOB</v>
      </c>
      <c r="AT214" s="4">
        <f t="shared" si="171"/>
        <v>0</v>
      </c>
      <c r="AU214" s="6">
        <f t="shared" si="172"/>
        <v>0</v>
      </c>
      <c r="AV214" s="4" t="str">
        <f t="shared" si="173"/>
        <v/>
      </c>
      <c r="AW214" s="4">
        <f t="shared" si="174"/>
        <v>0</v>
      </c>
      <c r="AX214" s="4" t="str">
        <f>_xlfn.XLOOKUP(AW214,Sheet2!$Q$3:$Q$66,Sheet2!$R$3:$R$66,"**")</f>
        <v>0</v>
      </c>
      <c r="AY214" s="4">
        <f t="shared" si="175"/>
        <v>4</v>
      </c>
      <c r="AZ214" s="16" t="str">
        <f t="shared" si="176"/>
        <v>SKPBN</v>
      </c>
    </row>
    <row r="215" spans="1:52" x14ac:dyDescent="0.35">
      <c r="B215" s="3">
        <f t="shared" si="134"/>
        <v>42</v>
      </c>
      <c r="C215" s="1">
        <f t="shared" si="135"/>
        <v>575</v>
      </c>
      <c r="D215" s="2">
        <v>62033</v>
      </c>
      <c r="E215" s="2" t="str">
        <f>_xlfn.XLOOKUP(C215,Sheet2!$N$3:$N$1000,Sheet2!$O$3:$O$1000,"")</f>
        <v/>
      </c>
      <c r="F215" s="9" t="str">
        <f t="shared" si="133"/>
        <v>DOB 0,DSKP</v>
      </c>
      <c r="G215" s="4" t="str">
        <f t="shared" si="152"/>
        <v>144</v>
      </c>
      <c r="H215" s="4">
        <f t="shared" si="153"/>
        <v>33</v>
      </c>
      <c r="I215" s="6">
        <f t="shared" si="146"/>
        <v>0</v>
      </c>
      <c r="J215" s="6">
        <f t="shared" si="147"/>
        <v>6</v>
      </c>
      <c r="K215" s="6">
        <f t="shared" si="148"/>
        <v>2</v>
      </c>
      <c r="L215" s="6">
        <f t="shared" si="149"/>
        <v>0</v>
      </c>
      <c r="M215" s="6">
        <f t="shared" si="150"/>
        <v>3</v>
      </c>
      <c r="N215" s="6">
        <f t="shared" si="151"/>
        <v>3</v>
      </c>
      <c r="O215" s="13">
        <f t="shared" si="157"/>
        <v>12</v>
      </c>
      <c r="P215" s="4">
        <f t="shared" si="158"/>
        <v>3</v>
      </c>
      <c r="Q215" s="4">
        <f t="shared" si="159"/>
        <v>0</v>
      </c>
      <c r="R215">
        <f t="shared" si="136"/>
        <v>33</v>
      </c>
      <c r="S215" s="4">
        <f t="shared" si="137"/>
        <v>0</v>
      </c>
      <c r="T215" s="15">
        <f t="shared" si="138"/>
        <v>1</v>
      </c>
      <c r="U215" s="4">
        <f t="shared" si="139"/>
        <v>3</v>
      </c>
      <c r="V215" s="4">
        <f t="shared" si="140"/>
        <v>0</v>
      </c>
      <c r="W215" s="4">
        <f t="shared" si="141"/>
        <v>4</v>
      </c>
      <c r="X215" s="6">
        <f t="shared" si="142"/>
        <v>0</v>
      </c>
      <c r="Y215" s="4">
        <f t="shared" si="143"/>
        <v>1</v>
      </c>
      <c r="Z215" s="6">
        <f t="shared" si="144"/>
        <v>1</v>
      </c>
      <c r="AA215" s="18">
        <f t="shared" si="145"/>
        <v>3</v>
      </c>
      <c r="AB215" s="9" t="str">
        <f t="shared" si="160"/>
        <v>*****</v>
      </c>
      <c r="AC215" s="9" t="str">
        <f>_xlfn.XLOOKUP(R215,Sheet2!$H$3:$H$258,Sheet2!$I$3:$I$258,"-----")</f>
        <v>*****</v>
      </c>
      <c r="AD215" s="9" t="str">
        <f>_xlfn.XLOOKUP(VALUE(AE215),Sheet2!$N$3:$N$1000,Sheet2!$O$3:$O$1000,"********")</f>
        <v>********</v>
      </c>
      <c r="AE215" t="str">
        <f t="shared" si="154"/>
        <v>630</v>
      </c>
      <c r="AF215" s="9" t="str">
        <f>IF(R215&lt;200,"+"&amp;TEXT(R215,"0"),"-"&amp;TEXT(_xlfn.XLOOKUP(R215,Sheet2!$K$3:$K$130,Sheet2!$L$3:$L$130,"-----"),"0"))</f>
        <v>+33</v>
      </c>
      <c r="AG215" s="9" t="str">
        <f t="shared" si="161"/>
        <v>@</v>
      </c>
      <c r="AH215" s="9" t="str">
        <f t="shared" si="162"/>
        <v>JMP @*****</v>
      </c>
      <c r="AI215" t="str">
        <f t="shared" si="163"/>
        <v>0,@*****</v>
      </c>
      <c r="AJ215" s="16" t="str">
        <f t="shared" si="164"/>
        <v>@*****</v>
      </c>
      <c r="AK215" t="str">
        <f t="shared" si="165"/>
        <v>ADCZ# 3,0,SNC</v>
      </c>
      <c r="AL215" s="4" t="str">
        <f t="shared" si="166"/>
        <v>ADC</v>
      </c>
      <c r="AM215" s="4" t="str">
        <f t="shared" si="167"/>
        <v/>
      </c>
      <c r="AN215" s="4" t="str">
        <f t="shared" si="168"/>
        <v>Z</v>
      </c>
      <c r="AO215" s="4" t="str">
        <f t="shared" si="169"/>
        <v>#</v>
      </c>
      <c r="AP215" s="15" t="str">
        <f t="shared" si="170"/>
        <v>,SNC</v>
      </c>
      <c r="AQ215" s="9" t="str">
        <f>_xlfn.XLOOKUP(D215,Sheet2!$E$3:$E$101,Sheet2!$F$3:$F$101,"******************")</f>
        <v>******************</v>
      </c>
      <c r="AR215" s="33" t="str">
        <f t="shared" si="155"/>
        <v>DOB 0,DSKP</v>
      </c>
      <c r="AS215" s="9" t="str">
        <f t="shared" si="156"/>
        <v>DOB</v>
      </c>
      <c r="AT215" s="4">
        <f t="shared" si="171"/>
        <v>0</v>
      </c>
      <c r="AU215" s="6">
        <f t="shared" si="172"/>
        <v>0</v>
      </c>
      <c r="AV215" s="4" t="str">
        <f t="shared" si="173"/>
        <v/>
      </c>
      <c r="AW215" s="4">
        <f t="shared" si="174"/>
        <v>33</v>
      </c>
      <c r="AX215" s="4" t="str">
        <f>_xlfn.XLOOKUP(AW215,Sheet2!$Q$3:$Q$66,Sheet2!$R$3:$R$66,"**")</f>
        <v>DSKP</v>
      </c>
      <c r="AY215" s="4">
        <f t="shared" si="175"/>
        <v>4</v>
      </c>
      <c r="AZ215" s="16" t="str">
        <f t="shared" si="176"/>
        <v>SKPBN</v>
      </c>
    </row>
    <row r="216" spans="1:52" x14ac:dyDescent="0.35">
      <c r="B216" s="3">
        <f t="shared" si="134"/>
        <v>43</v>
      </c>
      <c r="C216" s="1">
        <f t="shared" si="135"/>
        <v>576</v>
      </c>
      <c r="D216" s="2">
        <v>65433</v>
      </c>
      <c r="E216" s="2" t="str">
        <f>_xlfn.XLOOKUP(C216,Sheet2!$N$3:$N$1000,Sheet2!$O$3:$O$1000,"")</f>
        <v/>
      </c>
      <c r="F216" s="9" t="str">
        <f t="shared" si="133"/>
        <v>DIB 1,DSKP</v>
      </c>
      <c r="G216" s="4" t="str">
        <f t="shared" si="152"/>
        <v>153</v>
      </c>
      <c r="H216" s="4">
        <f t="shared" si="153"/>
        <v>33</v>
      </c>
      <c r="I216" s="6">
        <f t="shared" si="146"/>
        <v>0</v>
      </c>
      <c r="J216" s="6">
        <f t="shared" si="147"/>
        <v>6</v>
      </c>
      <c r="K216" s="6">
        <f t="shared" si="148"/>
        <v>5</v>
      </c>
      <c r="L216" s="6">
        <f t="shared" si="149"/>
        <v>4</v>
      </c>
      <c r="M216" s="6">
        <f t="shared" si="150"/>
        <v>3</v>
      </c>
      <c r="N216" s="6">
        <f t="shared" si="151"/>
        <v>3</v>
      </c>
      <c r="O216" s="13">
        <f t="shared" si="157"/>
        <v>13</v>
      </c>
      <c r="P216" s="4">
        <f t="shared" si="158"/>
        <v>3</v>
      </c>
      <c r="Q216" s="4">
        <f t="shared" si="159"/>
        <v>1</v>
      </c>
      <c r="R216">
        <f t="shared" si="136"/>
        <v>33</v>
      </c>
      <c r="S216" s="4">
        <f t="shared" si="137"/>
        <v>3</v>
      </c>
      <c r="T216" s="15">
        <f t="shared" si="138"/>
        <v>0</v>
      </c>
      <c r="U216" s="4">
        <f t="shared" si="139"/>
        <v>3</v>
      </c>
      <c r="V216" s="4">
        <f t="shared" si="140"/>
        <v>1</v>
      </c>
      <c r="W216" s="4">
        <f t="shared" si="141"/>
        <v>3</v>
      </c>
      <c r="X216" s="6">
        <f t="shared" si="142"/>
        <v>0</v>
      </c>
      <c r="Y216" s="4">
        <f t="shared" si="143"/>
        <v>1</v>
      </c>
      <c r="Z216" s="6">
        <f t="shared" si="144"/>
        <v>1</v>
      </c>
      <c r="AA216" s="18">
        <f t="shared" si="145"/>
        <v>3</v>
      </c>
      <c r="AB216" s="9" t="str">
        <f t="shared" si="160"/>
        <v>+33,3</v>
      </c>
      <c r="AC216" s="9" t="str">
        <f>_xlfn.XLOOKUP(R216,Sheet2!$H$3:$H$258,Sheet2!$I$3:$I$258,"-----")</f>
        <v>*****</v>
      </c>
      <c r="AD216" s="9" t="str">
        <f>_xlfn.XLOOKUP(VALUE(AE216),Sheet2!$N$3:$N$1000,Sheet2!$O$3:$O$1000,"********")</f>
        <v>********</v>
      </c>
      <c r="AE216" t="str">
        <f t="shared" si="154"/>
        <v>631</v>
      </c>
      <c r="AF216" s="9" t="str">
        <f>IF(R216&lt;200,"+"&amp;TEXT(R216,"0"),"-"&amp;TEXT(_xlfn.XLOOKUP(R216,Sheet2!$K$3:$K$130,Sheet2!$L$3:$L$130,"-----"),"0"))</f>
        <v>+33</v>
      </c>
      <c r="AG216" s="9" t="str">
        <f t="shared" si="161"/>
        <v/>
      </c>
      <c r="AH216" s="9" t="str">
        <f t="shared" si="162"/>
        <v>JSR +33,3</v>
      </c>
      <c r="AI216" t="str">
        <f t="shared" si="163"/>
        <v>1,+33,3</v>
      </c>
      <c r="AJ216" s="16" t="str">
        <f t="shared" si="164"/>
        <v>+33,3</v>
      </c>
      <c r="AK216" t="str">
        <f t="shared" si="165"/>
        <v>INCZ# 3,1,SNC</v>
      </c>
      <c r="AL216" s="4" t="str">
        <f t="shared" si="166"/>
        <v>INC</v>
      </c>
      <c r="AM216" s="4" t="str">
        <f t="shared" si="167"/>
        <v/>
      </c>
      <c r="AN216" s="4" t="str">
        <f t="shared" si="168"/>
        <v>Z</v>
      </c>
      <c r="AO216" s="4" t="str">
        <f t="shared" si="169"/>
        <v>#</v>
      </c>
      <c r="AP216" s="15" t="str">
        <f t="shared" si="170"/>
        <v>,SNC</v>
      </c>
      <c r="AQ216" s="9" t="str">
        <f>_xlfn.XLOOKUP(D216,Sheet2!$E$3:$E$101,Sheet2!$F$3:$F$101,"******************")</f>
        <v>******************</v>
      </c>
      <c r="AR216" s="33" t="str">
        <f t="shared" si="155"/>
        <v>DIB 1,DSKP</v>
      </c>
      <c r="AS216" s="9" t="str">
        <f t="shared" si="156"/>
        <v>DIB</v>
      </c>
      <c r="AT216" s="4">
        <f t="shared" si="171"/>
        <v>1</v>
      </c>
      <c r="AU216" s="6">
        <f t="shared" si="172"/>
        <v>0</v>
      </c>
      <c r="AV216" s="4" t="str">
        <f t="shared" si="173"/>
        <v/>
      </c>
      <c r="AW216" s="4">
        <f t="shared" si="174"/>
        <v>33</v>
      </c>
      <c r="AX216" s="4" t="str">
        <f>_xlfn.XLOOKUP(AW216,Sheet2!$Q$3:$Q$66,Sheet2!$R$3:$R$66,"**")</f>
        <v>DSKP</v>
      </c>
      <c r="AY216" s="4">
        <f t="shared" si="175"/>
        <v>3</v>
      </c>
      <c r="AZ216" s="16" t="str">
        <f t="shared" si="176"/>
        <v>SKPBN</v>
      </c>
    </row>
    <row r="217" spans="1:52" x14ac:dyDescent="0.35">
      <c r="B217" s="3">
        <f t="shared" si="134"/>
        <v>44</v>
      </c>
      <c r="C217" s="1">
        <f t="shared" si="135"/>
        <v>577</v>
      </c>
      <c r="D217" s="2">
        <v>122434</v>
      </c>
      <c r="E217" s="2" t="str">
        <f>_xlfn.XLOOKUP(C217,Sheet2!$N$3:$N$1000,Sheet2!$O$3:$O$1000,"")</f>
        <v/>
      </c>
      <c r="F217" s="9" t="str">
        <f t="shared" si="133"/>
        <v>SUBZ# 1,0,SZR</v>
      </c>
      <c r="G217" s="4" t="str">
        <f t="shared" si="152"/>
        <v>245</v>
      </c>
      <c r="H217" s="4">
        <f t="shared" si="153"/>
        <v>34</v>
      </c>
      <c r="I217" s="6">
        <f t="shared" si="146"/>
        <v>1</v>
      </c>
      <c r="J217" s="6">
        <f t="shared" si="147"/>
        <v>2</v>
      </c>
      <c r="K217" s="6">
        <f t="shared" si="148"/>
        <v>2</v>
      </c>
      <c r="L217" s="6">
        <f t="shared" si="149"/>
        <v>4</v>
      </c>
      <c r="M217" s="6">
        <f t="shared" si="150"/>
        <v>3</v>
      </c>
      <c r="N217" s="6">
        <f t="shared" si="151"/>
        <v>4</v>
      </c>
      <c r="O217" s="13">
        <f t="shared" si="157"/>
        <v>20</v>
      </c>
      <c r="P217" s="4">
        <f t="shared" si="158"/>
        <v>5</v>
      </c>
      <c r="Q217" s="4">
        <f t="shared" si="159"/>
        <v>0</v>
      </c>
      <c r="R217">
        <f t="shared" si="136"/>
        <v>34</v>
      </c>
      <c r="S217" s="4">
        <f t="shared" si="137"/>
        <v>1</v>
      </c>
      <c r="T217" s="15">
        <f t="shared" si="138"/>
        <v>1</v>
      </c>
      <c r="U217" s="4">
        <f t="shared" si="139"/>
        <v>1</v>
      </c>
      <c r="V217" s="4">
        <f t="shared" si="140"/>
        <v>0</v>
      </c>
      <c r="W217" s="4">
        <f t="shared" si="141"/>
        <v>5</v>
      </c>
      <c r="X217" s="6">
        <f t="shared" si="142"/>
        <v>0</v>
      </c>
      <c r="Y217" s="4">
        <f t="shared" si="143"/>
        <v>1</v>
      </c>
      <c r="Z217" s="6">
        <f t="shared" si="144"/>
        <v>1</v>
      </c>
      <c r="AA217" s="18">
        <f t="shared" si="145"/>
        <v>4</v>
      </c>
      <c r="AB217" s="9" t="str">
        <f t="shared" si="160"/>
        <v>+34</v>
      </c>
      <c r="AC217" s="9" t="str">
        <f>_xlfn.XLOOKUP(R217,Sheet2!$H$3:$H$258,Sheet2!$I$3:$I$258,"-----")</f>
        <v>*****</v>
      </c>
      <c r="AD217" s="9" t="str">
        <f>_xlfn.XLOOKUP(VALUE(AE217),Sheet2!$N$3:$N$1000,Sheet2!$O$3:$O$1000,"********")</f>
        <v>********</v>
      </c>
      <c r="AE217" t="str">
        <f t="shared" si="154"/>
        <v>633</v>
      </c>
      <c r="AF217" s="9" t="str">
        <f>IF(R217&lt;200,"+"&amp;TEXT(R217,"0"),"-"&amp;TEXT(_xlfn.XLOOKUP(R217,Sheet2!$K$3:$K$130,Sheet2!$L$3:$L$130,"-----"),"0"))</f>
        <v>+34</v>
      </c>
      <c r="AG217" s="9" t="str">
        <f t="shared" si="161"/>
        <v>@</v>
      </c>
      <c r="AH217" s="9" t="str">
        <f t="shared" si="162"/>
        <v>JMP @+34</v>
      </c>
      <c r="AI217" t="str">
        <f t="shared" si="163"/>
        <v>0,@+34</v>
      </c>
      <c r="AJ217" s="16" t="str">
        <f t="shared" si="164"/>
        <v>@+34</v>
      </c>
      <c r="AK217" t="str">
        <f t="shared" si="165"/>
        <v>SUBZ# 1,0,SZR</v>
      </c>
      <c r="AL217" s="4" t="str">
        <f t="shared" si="166"/>
        <v>SUB</v>
      </c>
      <c r="AM217" s="4" t="str">
        <f t="shared" si="167"/>
        <v/>
      </c>
      <c r="AN217" s="4" t="str">
        <f t="shared" si="168"/>
        <v>Z</v>
      </c>
      <c r="AO217" s="4" t="str">
        <f t="shared" si="169"/>
        <v>#</v>
      </c>
      <c r="AP217" s="15" t="str">
        <f t="shared" si="170"/>
        <v>,SZR</v>
      </c>
      <c r="AQ217" s="9" t="str">
        <f>_xlfn.XLOOKUP(D217,Sheet2!$E$3:$E$101,Sheet2!$F$3:$F$101,"******************")</f>
        <v>******************</v>
      </c>
      <c r="AR217" s="33" t="str">
        <f t="shared" si="155"/>
        <v>DIC 0,**</v>
      </c>
      <c r="AS217" s="9" t="str">
        <f t="shared" si="156"/>
        <v>DIC</v>
      </c>
      <c r="AT217" s="4">
        <f t="shared" si="171"/>
        <v>0</v>
      </c>
      <c r="AU217" s="6">
        <f t="shared" si="172"/>
        <v>0</v>
      </c>
      <c r="AV217" s="4" t="str">
        <f t="shared" si="173"/>
        <v/>
      </c>
      <c r="AW217" s="4">
        <f t="shared" si="174"/>
        <v>34</v>
      </c>
      <c r="AX217" s="4" t="str">
        <f>_xlfn.XLOOKUP(AW217,Sheet2!$Q$3:$Q$66,Sheet2!$R$3:$R$66,"**")</f>
        <v>**</v>
      </c>
      <c r="AY217" s="4">
        <f t="shared" si="175"/>
        <v>5</v>
      </c>
      <c r="AZ217" s="16" t="str">
        <f t="shared" si="176"/>
        <v>SKPBN</v>
      </c>
    </row>
    <row r="218" spans="1:52" x14ac:dyDescent="0.35">
      <c r="B218" s="3">
        <f t="shared" si="134"/>
        <v>45</v>
      </c>
      <c r="C218" s="1">
        <v>600</v>
      </c>
      <c r="D218" s="2">
        <v>6242</v>
      </c>
      <c r="E218" s="2" t="str">
        <f>_xlfn.XLOOKUP(C218,Sheet2!$N$3:$N$1000,Sheet2!$O$3:$O$1000,"")</f>
        <v/>
      </c>
      <c r="F218" s="9" t="str">
        <f t="shared" ref="F218:F281" si="177">IF(AQ218="******************",IF(P218=0,AH218,IF(P218=3,AR218,IF(P218=1,"LDA "&amp;AI218,IF(P218=2,"STA "&amp;AI218,IF(P218=3,AQ218,AK218))))),AQ218)</f>
        <v>EHALT</v>
      </c>
      <c r="G218" s="4" t="str">
        <f t="shared" si="152"/>
        <v>14</v>
      </c>
      <c r="H218" s="4">
        <f t="shared" si="153"/>
        <v>242</v>
      </c>
      <c r="I218" s="6">
        <f t="shared" si="146"/>
        <v>0</v>
      </c>
      <c r="J218" s="6">
        <f t="shared" si="147"/>
        <v>0</v>
      </c>
      <c r="K218" s="6">
        <f t="shared" si="148"/>
        <v>6</v>
      </c>
      <c r="L218" s="6">
        <f t="shared" si="149"/>
        <v>2</v>
      </c>
      <c r="M218" s="6">
        <f t="shared" si="150"/>
        <v>4</v>
      </c>
      <c r="N218" s="6">
        <f t="shared" si="151"/>
        <v>2</v>
      </c>
      <c r="O218" s="13">
        <f t="shared" si="157"/>
        <v>1</v>
      </c>
      <c r="P218" s="4">
        <f t="shared" si="158"/>
        <v>0</v>
      </c>
      <c r="Q218" s="4">
        <f t="shared" si="159"/>
        <v>1</v>
      </c>
      <c r="R218">
        <f t="shared" si="136"/>
        <v>242</v>
      </c>
      <c r="S218" s="4">
        <f t="shared" si="137"/>
        <v>0</v>
      </c>
      <c r="T218" s="15">
        <f t="shared" si="138"/>
        <v>1</v>
      </c>
      <c r="U218" s="4">
        <f t="shared" si="139"/>
        <v>0</v>
      </c>
      <c r="V218" s="4">
        <f t="shared" si="140"/>
        <v>1</v>
      </c>
      <c r="W218" s="4">
        <f t="shared" si="141"/>
        <v>4</v>
      </c>
      <c r="X218" s="6">
        <f t="shared" si="142"/>
        <v>2</v>
      </c>
      <c r="Y218" s="4">
        <f t="shared" si="143"/>
        <v>2</v>
      </c>
      <c r="Z218" s="6">
        <f t="shared" si="144"/>
        <v>0</v>
      </c>
      <c r="AA218" s="18">
        <f t="shared" si="145"/>
        <v>2</v>
      </c>
      <c r="AB218" s="9" t="str">
        <f t="shared" si="160"/>
        <v>I.EHA</v>
      </c>
      <c r="AC218" s="9" t="str">
        <f>_xlfn.XLOOKUP(R218,Sheet2!$H$3:$H$258,Sheet2!$I$3:$I$258,"-----")</f>
        <v>I.EHA</v>
      </c>
      <c r="AD218" s="9" t="str">
        <f>_xlfn.XLOOKUP(VALUE(AE218),Sheet2!$N$3:$N$1000,Sheet2!$O$3:$O$1000,"********")</f>
        <v>********</v>
      </c>
      <c r="AE218" t="str">
        <f t="shared" si="154"/>
        <v>442</v>
      </c>
      <c r="AF218" s="9" t="str">
        <f>IF(R218&lt;200,"+"&amp;TEXT(R218,"0"),"-"&amp;TEXT(_xlfn.XLOOKUP(R218,Sheet2!$K$3:$K$130,Sheet2!$L$3:$L$130,"-----"),"0"))</f>
        <v>-136</v>
      </c>
      <c r="AG218" s="9" t="str">
        <f t="shared" si="161"/>
        <v>@</v>
      </c>
      <c r="AH218" s="9" t="str">
        <f t="shared" si="162"/>
        <v>JSR @I.EHA</v>
      </c>
      <c r="AI218" t="str">
        <f t="shared" si="163"/>
        <v>1,@I.EHA</v>
      </c>
      <c r="AJ218" s="16" t="str">
        <f t="shared" si="164"/>
        <v>@I.EHA</v>
      </c>
      <c r="AK218" t="str">
        <f t="shared" si="165"/>
        <v>ADCOR 0,1,SZC</v>
      </c>
      <c r="AL218" s="4" t="str">
        <f t="shared" si="166"/>
        <v>ADC</v>
      </c>
      <c r="AM218" s="4" t="str">
        <f t="shared" si="167"/>
        <v>R</v>
      </c>
      <c r="AN218" s="4" t="str">
        <f t="shared" si="168"/>
        <v>O</v>
      </c>
      <c r="AO218" s="4" t="str">
        <f t="shared" si="169"/>
        <v/>
      </c>
      <c r="AP218" s="15" t="str">
        <f t="shared" si="170"/>
        <v>,SZC</v>
      </c>
      <c r="AQ218" s="9" t="str">
        <f>_xlfn.XLOOKUP(D218,Sheet2!$E$3:$E$101,Sheet2!$F$3:$F$101,"******************")</f>
        <v>EHALT</v>
      </c>
      <c r="AR218" s="33" t="str">
        <f t="shared" si="155"/>
        <v>DOBC 1,**</v>
      </c>
      <c r="AS218" s="9" t="str">
        <f t="shared" si="156"/>
        <v>DOBC</v>
      </c>
      <c r="AT218" s="4">
        <f t="shared" si="171"/>
        <v>1</v>
      </c>
      <c r="AU218" s="6">
        <f t="shared" si="172"/>
        <v>2</v>
      </c>
      <c r="AV218" s="4" t="str">
        <f t="shared" si="173"/>
        <v>C</v>
      </c>
      <c r="AW218" s="4">
        <f t="shared" si="174"/>
        <v>42</v>
      </c>
      <c r="AX218" s="4" t="str">
        <f>_xlfn.XLOOKUP(AW218,Sheet2!$Q$3:$Q$66,Sheet2!$R$3:$R$66,"**")</f>
        <v>**</v>
      </c>
      <c r="AY218" s="4">
        <f t="shared" si="175"/>
        <v>4</v>
      </c>
      <c r="AZ218" s="16" t="str">
        <f t="shared" si="176"/>
        <v>SKPDN</v>
      </c>
    </row>
    <row r="219" spans="1:52" x14ac:dyDescent="0.35">
      <c r="B219" s="3">
        <f t="shared" si="134"/>
        <v>46</v>
      </c>
      <c r="C219" s="1">
        <f t="shared" si="135"/>
        <v>601</v>
      </c>
      <c r="D219" s="2">
        <v>6243</v>
      </c>
      <c r="E219" s="2" t="str">
        <f>_xlfn.XLOOKUP(C219,Sheet2!$N$3:$N$1000,Sheet2!$O$3:$O$1000,"")</f>
        <v/>
      </c>
      <c r="F219" s="9" t="str">
        <f t="shared" si="177"/>
        <v>LOOP</v>
      </c>
      <c r="G219" s="4" t="str">
        <f t="shared" si="152"/>
        <v>14</v>
      </c>
      <c r="H219" s="4">
        <f t="shared" si="153"/>
        <v>243</v>
      </c>
      <c r="I219" s="6">
        <f t="shared" si="146"/>
        <v>0</v>
      </c>
      <c r="J219" s="6">
        <f t="shared" si="147"/>
        <v>0</v>
      </c>
      <c r="K219" s="6">
        <f t="shared" si="148"/>
        <v>6</v>
      </c>
      <c r="L219" s="6">
        <f t="shared" si="149"/>
        <v>2</v>
      </c>
      <c r="M219" s="6">
        <f t="shared" si="150"/>
        <v>4</v>
      </c>
      <c r="N219" s="6">
        <f t="shared" si="151"/>
        <v>3</v>
      </c>
      <c r="O219" s="13">
        <f t="shared" si="157"/>
        <v>1</v>
      </c>
      <c r="P219" s="4">
        <f t="shared" si="158"/>
        <v>0</v>
      </c>
      <c r="Q219" s="4">
        <f t="shared" si="159"/>
        <v>1</v>
      </c>
      <c r="R219">
        <f t="shared" si="136"/>
        <v>243</v>
      </c>
      <c r="S219" s="4">
        <f t="shared" si="137"/>
        <v>0</v>
      </c>
      <c r="T219" s="15">
        <f t="shared" si="138"/>
        <v>1</v>
      </c>
      <c r="U219" s="4">
        <f t="shared" si="139"/>
        <v>0</v>
      </c>
      <c r="V219" s="4">
        <f t="shared" si="140"/>
        <v>1</v>
      </c>
      <c r="W219" s="4">
        <f t="shared" si="141"/>
        <v>4</v>
      </c>
      <c r="X219" s="6">
        <f t="shared" si="142"/>
        <v>2</v>
      </c>
      <c r="Y219" s="4">
        <f t="shared" si="143"/>
        <v>2</v>
      </c>
      <c r="Z219" s="6">
        <f t="shared" si="144"/>
        <v>0</v>
      </c>
      <c r="AA219" s="18">
        <f t="shared" si="145"/>
        <v>3</v>
      </c>
      <c r="AB219" s="9" t="str">
        <f t="shared" si="160"/>
        <v>I.LOO</v>
      </c>
      <c r="AC219" s="9" t="str">
        <f>_xlfn.XLOOKUP(R219,Sheet2!$H$3:$H$258,Sheet2!$I$3:$I$258,"-----")</f>
        <v>I.LOO</v>
      </c>
      <c r="AD219" s="9" t="str">
        <f>_xlfn.XLOOKUP(VALUE(AE219),Sheet2!$N$3:$N$1000,Sheet2!$O$3:$O$1000,"********")</f>
        <v>********</v>
      </c>
      <c r="AE219" t="str">
        <f t="shared" si="154"/>
        <v>444</v>
      </c>
      <c r="AF219" s="9" t="str">
        <f>IF(R219&lt;200,"+"&amp;TEXT(R219,"0"),"-"&amp;TEXT(_xlfn.XLOOKUP(R219,Sheet2!$K$3:$K$130,Sheet2!$L$3:$L$130,"-----"),"0"))</f>
        <v>-135</v>
      </c>
      <c r="AG219" s="9" t="str">
        <f t="shared" si="161"/>
        <v>@</v>
      </c>
      <c r="AH219" s="9" t="str">
        <f t="shared" si="162"/>
        <v>JSR @I.LOO</v>
      </c>
      <c r="AI219" t="str">
        <f t="shared" si="163"/>
        <v>1,@I.LOO</v>
      </c>
      <c r="AJ219" s="16" t="str">
        <f t="shared" si="164"/>
        <v>@I.LOO</v>
      </c>
      <c r="AK219" t="str">
        <f t="shared" si="165"/>
        <v>ADCOR 0,1,SNC</v>
      </c>
      <c r="AL219" s="4" t="str">
        <f t="shared" si="166"/>
        <v>ADC</v>
      </c>
      <c r="AM219" s="4" t="str">
        <f t="shared" si="167"/>
        <v>R</v>
      </c>
      <c r="AN219" s="4" t="str">
        <f t="shared" si="168"/>
        <v>O</v>
      </c>
      <c r="AO219" s="4" t="str">
        <f t="shared" si="169"/>
        <v/>
      </c>
      <c r="AP219" s="15" t="str">
        <f t="shared" si="170"/>
        <v>,SNC</v>
      </c>
      <c r="AQ219" s="9" t="str">
        <f>_xlfn.XLOOKUP(D219,Sheet2!$E$3:$E$101,Sheet2!$F$3:$F$101,"******************")</f>
        <v>LOOP</v>
      </c>
      <c r="AR219" s="33" t="str">
        <f t="shared" si="155"/>
        <v>DOBC 1,**</v>
      </c>
      <c r="AS219" s="9" t="str">
        <f t="shared" si="156"/>
        <v>DOBC</v>
      </c>
      <c r="AT219" s="4">
        <f t="shared" si="171"/>
        <v>1</v>
      </c>
      <c r="AU219" s="6">
        <f t="shared" si="172"/>
        <v>2</v>
      </c>
      <c r="AV219" s="4" t="str">
        <f t="shared" si="173"/>
        <v>C</v>
      </c>
      <c r="AW219" s="4">
        <f t="shared" si="174"/>
        <v>43</v>
      </c>
      <c r="AX219" s="4" t="str">
        <f>_xlfn.XLOOKUP(AW219,Sheet2!$Q$3:$Q$66,Sheet2!$R$3:$R$66,"**")</f>
        <v>**</v>
      </c>
      <c r="AY219" s="4">
        <f t="shared" si="175"/>
        <v>4</v>
      </c>
      <c r="AZ219" s="16" t="str">
        <f t="shared" si="176"/>
        <v>SKPDN</v>
      </c>
    </row>
    <row r="220" spans="1:52" x14ac:dyDescent="0.35">
      <c r="A220" s="5" t="s">
        <v>11</v>
      </c>
      <c r="B220" s="3">
        <v>2</v>
      </c>
      <c r="C220" s="1">
        <f t="shared" si="135"/>
        <v>602</v>
      </c>
      <c r="D220" s="2">
        <v>6241</v>
      </c>
      <c r="E220" s="2" t="str">
        <f>_xlfn.XLOOKUP(C220,Sheet2!$N$3:$N$1000,Sheet2!$O$3:$O$1000,"")</f>
        <v>A9</v>
      </c>
      <c r="F220" s="9" t="str">
        <f t="shared" si="177"/>
        <v>SETUP</v>
      </c>
      <c r="G220" s="4" t="str">
        <f t="shared" si="152"/>
        <v>14</v>
      </c>
      <c r="H220" s="4">
        <f t="shared" si="153"/>
        <v>241</v>
      </c>
      <c r="I220" s="6">
        <f t="shared" si="146"/>
        <v>0</v>
      </c>
      <c r="J220" s="6">
        <f t="shared" si="147"/>
        <v>0</v>
      </c>
      <c r="K220" s="6">
        <f t="shared" si="148"/>
        <v>6</v>
      </c>
      <c r="L220" s="6">
        <f t="shared" si="149"/>
        <v>2</v>
      </c>
      <c r="M220" s="6">
        <f t="shared" si="150"/>
        <v>4</v>
      </c>
      <c r="N220" s="6">
        <f t="shared" si="151"/>
        <v>1</v>
      </c>
      <c r="O220" s="13">
        <f t="shared" si="157"/>
        <v>1</v>
      </c>
      <c r="P220" s="4">
        <f t="shared" si="158"/>
        <v>0</v>
      </c>
      <c r="Q220" s="4">
        <f t="shared" si="159"/>
        <v>1</v>
      </c>
      <c r="R220">
        <f t="shared" si="136"/>
        <v>241</v>
      </c>
      <c r="S220" s="4">
        <f t="shared" si="137"/>
        <v>0</v>
      </c>
      <c r="T220" s="15">
        <f t="shared" si="138"/>
        <v>1</v>
      </c>
      <c r="U220" s="4">
        <f t="shared" si="139"/>
        <v>0</v>
      </c>
      <c r="V220" s="4">
        <f t="shared" si="140"/>
        <v>1</v>
      </c>
      <c r="W220" s="4">
        <f t="shared" si="141"/>
        <v>4</v>
      </c>
      <c r="X220" s="6">
        <f t="shared" si="142"/>
        <v>2</v>
      </c>
      <c r="Y220" s="4">
        <f t="shared" si="143"/>
        <v>2</v>
      </c>
      <c r="Z220" s="6">
        <f t="shared" si="144"/>
        <v>0</v>
      </c>
      <c r="AA220" s="18">
        <f t="shared" si="145"/>
        <v>1</v>
      </c>
      <c r="AB220" s="9" t="str">
        <f t="shared" si="160"/>
        <v>I.STUP</v>
      </c>
      <c r="AC220" s="9" t="str">
        <f>_xlfn.XLOOKUP(R220,Sheet2!$H$3:$H$258,Sheet2!$I$3:$I$258,"-----")</f>
        <v>I.STUP</v>
      </c>
      <c r="AD220" s="9" t="str">
        <f>_xlfn.XLOOKUP(VALUE(AE220),Sheet2!$N$3:$N$1000,Sheet2!$O$3:$O$1000,"********")</f>
        <v>********</v>
      </c>
      <c r="AE220" t="str">
        <f t="shared" si="154"/>
        <v>443</v>
      </c>
      <c r="AF220" s="9" t="str">
        <f>IF(R220&lt;200,"+"&amp;TEXT(R220,"0"),"-"&amp;TEXT(_xlfn.XLOOKUP(R220,Sheet2!$K$3:$K$130,Sheet2!$L$3:$L$130,"-----"),"0"))</f>
        <v>-137</v>
      </c>
      <c r="AG220" s="9" t="str">
        <f t="shared" si="161"/>
        <v>@</v>
      </c>
      <c r="AH220" s="9" t="str">
        <f t="shared" si="162"/>
        <v>JSR @I.STUP</v>
      </c>
      <c r="AI220" t="str">
        <f t="shared" si="163"/>
        <v>1,@I.STUP</v>
      </c>
      <c r="AJ220" s="16" t="str">
        <f t="shared" si="164"/>
        <v>@I.STUP</v>
      </c>
      <c r="AK220" t="str">
        <f t="shared" si="165"/>
        <v>ADCOR 0,1,SKP</v>
      </c>
      <c r="AL220" s="4" t="str">
        <f t="shared" si="166"/>
        <v>ADC</v>
      </c>
      <c r="AM220" s="4" t="str">
        <f t="shared" si="167"/>
        <v>R</v>
      </c>
      <c r="AN220" s="4" t="str">
        <f t="shared" si="168"/>
        <v>O</v>
      </c>
      <c r="AO220" s="4" t="str">
        <f t="shared" si="169"/>
        <v/>
      </c>
      <c r="AP220" s="15" t="str">
        <f t="shared" si="170"/>
        <v>,SKP</v>
      </c>
      <c r="AQ220" s="9" t="str">
        <f>_xlfn.XLOOKUP(D220,Sheet2!$E$3:$E$101,Sheet2!$F$3:$F$101,"******************")</f>
        <v>SETUP</v>
      </c>
      <c r="AR220" s="33" t="str">
        <f t="shared" si="155"/>
        <v>DOBC 1,**</v>
      </c>
      <c r="AS220" s="9" t="str">
        <f t="shared" si="156"/>
        <v>DOBC</v>
      </c>
      <c r="AT220" s="4">
        <f t="shared" si="171"/>
        <v>1</v>
      </c>
      <c r="AU220" s="6">
        <f t="shared" si="172"/>
        <v>2</v>
      </c>
      <c r="AV220" s="4" t="str">
        <f t="shared" si="173"/>
        <v>C</v>
      </c>
      <c r="AW220" s="4">
        <f t="shared" si="174"/>
        <v>41</v>
      </c>
      <c r="AX220" s="4" t="str">
        <f>_xlfn.XLOOKUP(AW220,Sheet2!$Q$3:$Q$66,Sheet2!$R$3:$R$66,"**")</f>
        <v>**</v>
      </c>
      <c r="AY220" s="4">
        <f t="shared" si="175"/>
        <v>4</v>
      </c>
      <c r="AZ220" s="16" t="str">
        <f t="shared" si="176"/>
        <v>SKPDN</v>
      </c>
    </row>
    <row r="221" spans="1:52" x14ac:dyDescent="0.35">
      <c r="B221" s="3">
        <f t="shared" si="134"/>
        <v>3</v>
      </c>
      <c r="C221" s="1">
        <f t="shared" si="135"/>
        <v>603</v>
      </c>
      <c r="D221" s="2">
        <v>102000</v>
      </c>
      <c r="E221" s="2" t="str">
        <f>_xlfn.XLOOKUP(C221,Sheet2!$N$3:$N$1000,Sheet2!$O$3:$O$1000,"")</f>
        <v/>
      </c>
      <c r="F221" s="9" t="str">
        <f t="shared" si="177"/>
        <v>ADC 0,0</v>
      </c>
      <c r="G221" s="4" t="str">
        <f t="shared" si="152"/>
        <v>204</v>
      </c>
      <c r="H221" s="4">
        <f t="shared" si="153"/>
        <v>0</v>
      </c>
      <c r="I221" s="6">
        <f t="shared" si="146"/>
        <v>1</v>
      </c>
      <c r="J221" s="6">
        <f t="shared" si="147"/>
        <v>0</v>
      </c>
      <c r="K221" s="6">
        <f t="shared" si="148"/>
        <v>2</v>
      </c>
      <c r="L221" s="6">
        <f t="shared" si="149"/>
        <v>0</v>
      </c>
      <c r="M221" s="6">
        <f t="shared" si="150"/>
        <v>0</v>
      </c>
      <c r="N221" s="6">
        <f t="shared" si="151"/>
        <v>0</v>
      </c>
      <c r="O221" s="13">
        <f t="shared" si="157"/>
        <v>16</v>
      </c>
      <c r="P221" s="4">
        <f t="shared" si="158"/>
        <v>4</v>
      </c>
      <c r="Q221" s="4">
        <f t="shared" si="159"/>
        <v>0</v>
      </c>
      <c r="R221">
        <f t="shared" si="136"/>
        <v>0</v>
      </c>
      <c r="S221" s="4">
        <f t="shared" si="137"/>
        <v>0</v>
      </c>
      <c r="T221" s="15">
        <f t="shared" si="138"/>
        <v>1</v>
      </c>
      <c r="U221" s="4">
        <f t="shared" si="139"/>
        <v>0</v>
      </c>
      <c r="V221" s="4">
        <f t="shared" si="140"/>
        <v>0</v>
      </c>
      <c r="W221" s="4">
        <f t="shared" si="141"/>
        <v>4</v>
      </c>
      <c r="X221" s="6">
        <f t="shared" si="142"/>
        <v>0</v>
      </c>
      <c r="Y221" s="4">
        <f t="shared" si="143"/>
        <v>0</v>
      </c>
      <c r="Z221" s="6">
        <f t="shared" si="144"/>
        <v>0</v>
      </c>
      <c r="AA221" s="18">
        <f t="shared" si="145"/>
        <v>0</v>
      </c>
      <c r="AB221" s="9" t="str">
        <f t="shared" si="160"/>
        <v>0</v>
      </c>
      <c r="AC221" s="9" t="str">
        <f>_xlfn.XLOOKUP(R221,Sheet2!$H$3:$H$258,Sheet2!$I$3:$I$258,"-----")</f>
        <v>0</v>
      </c>
      <c r="AD221" s="9" t="str">
        <f>_xlfn.XLOOKUP(VALUE(AE221),Sheet2!$N$3:$N$1000,Sheet2!$O$3:$O$1000,"********")</f>
        <v>********</v>
      </c>
      <c r="AE221" t="str">
        <f t="shared" si="154"/>
        <v>603</v>
      </c>
      <c r="AF221" s="9" t="str">
        <f>IF(R221&lt;200,"+"&amp;TEXT(R221,"0"),"-"&amp;TEXT(_xlfn.XLOOKUP(R221,Sheet2!$K$3:$K$130,Sheet2!$L$3:$L$130,"-----"),"0"))</f>
        <v>+0</v>
      </c>
      <c r="AG221" s="9" t="str">
        <f t="shared" si="161"/>
        <v>@</v>
      </c>
      <c r="AH221" s="9" t="str">
        <f t="shared" si="162"/>
        <v>JMP @0</v>
      </c>
      <c r="AI221" t="str">
        <f t="shared" si="163"/>
        <v>0,@0</v>
      </c>
      <c r="AJ221" s="16" t="str">
        <f t="shared" si="164"/>
        <v>@0</v>
      </c>
      <c r="AK221" t="str">
        <f t="shared" si="165"/>
        <v>ADC 0,0</v>
      </c>
      <c r="AL221" s="4" t="str">
        <f t="shared" si="166"/>
        <v>ADC</v>
      </c>
      <c r="AM221" s="4" t="str">
        <f t="shared" si="167"/>
        <v/>
      </c>
      <c r="AN221" s="4" t="str">
        <f t="shared" si="168"/>
        <v/>
      </c>
      <c r="AO221" s="4" t="str">
        <f t="shared" si="169"/>
        <v/>
      </c>
      <c r="AP221" s="15" t="str">
        <f t="shared" si="170"/>
        <v/>
      </c>
      <c r="AQ221" s="9" t="str">
        <f>_xlfn.XLOOKUP(D221,Sheet2!$E$3:$E$101,Sheet2!$F$3:$F$101,"******************")</f>
        <v>******************</v>
      </c>
      <c r="AR221" s="33" t="str">
        <f t="shared" si="155"/>
        <v>DOB 0,0</v>
      </c>
      <c r="AS221" s="9" t="str">
        <f t="shared" si="156"/>
        <v>DOB</v>
      </c>
      <c r="AT221" s="4">
        <f t="shared" si="171"/>
        <v>0</v>
      </c>
      <c r="AU221" s="6">
        <f t="shared" si="172"/>
        <v>0</v>
      </c>
      <c r="AV221" s="4" t="str">
        <f t="shared" si="173"/>
        <v/>
      </c>
      <c r="AW221" s="4">
        <f t="shared" si="174"/>
        <v>0</v>
      </c>
      <c r="AX221" s="4" t="str">
        <f>_xlfn.XLOOKUP(AW221,Sheet2!$Q$3:$Q$66,Sheet2!$R$3:$R$66,"**")</f>
        <v>0</v>
      </c>
      <c r="AY221" s="4">
        <f t="shared" si="175"/>
        <v>4</v>
      </c>
      <c r="AZ221" s="16" t="str">
        <f t="shared" si="176"/>
        <v>SKPBN</v>
      </c>
    </row>
    <row r="222" spans="1:52" x14ac:dyDescent="0.35">
      <c r="B222" s="3">
        <f t="shared" si="134"/>
        <v>4</v>
      </c>
      <c r="C222" s="1">
        <f t="shared" si="135"/>
        <v>604</v>
      </c>
      <c r="D222" s="2">
        <v>62033</v>
      </c>
      <c r="E222" s="2" t="str">
        <f>_xlfn.XLOOKUP(C222,Sheet2!$N$3:$N$1000,Sheet2!$O$3:$O$1000,"")</f>
        <v/>
      </c>
      <c r="F222" s="9" t="str">
        <f t="shared" si="177"/>
        <v>DOB 0,DSKP</v>
      </c>
      <c r="G222" s="4" t="str">
        <f t="shared" si="152"/>
        <v>144</v>
      </c>
      <c r="H222" s="4">
        <f t="shared" si="153"/>
        <v>33</v>
      </c>
      <c r="I222" s="6">
        <f t="shared" si="146"/>
        <v>0</v>
      </c>
      <c r="J222" s="6">
        <f t="shared" si="147"/>
        <v>6</v>
      </c>
      <c r="K222" s="6">
        <f t="shared" si="148"/>
        <v>2</v>
      </c>
      <c r="L222" s="6">
        <f t="shared" si="149"/>
        <v>0</v>
      </c>
      <c r="M222" s="6">
        <f t="shared" si="150"/>
        <v>3</v>
      </c>
      <c r="N222" s="6">
        <f t="shared" si="151"/>
        <v>3</v>
      </c>
      <c r="O222" s="13">
        <f t="shared" si="157"/>
        <v>12</v>
      </c>
      <c r="P222" s="4">
        <f t="shared" si="158"/>
        <v>3</v>
      </c>
      <c r="Q222" s="4">
        <f t="shared" si="159"/>
        <v>0</v>
      </c>
      <c r="R222">
        <f t="shared" si="136"/>
        <v>33</v>
      </c>
      <c r="S222" s="4">
        <f t="shared" si="137"/>
        <v>0</v>
      </c>
      <c r="T222" s="15">
        <f t="shared" si="138"/>
        <v>1</v>
      </c>
      <c r="U222" s="4">
        <f t="shared" si="139"/>
        <v>3</v>
      </c>
      <c r="V222" s="4">
        <f t="shared" si="140"/>
        <v>0</v>
      </c>
      <c r="W222" s="4">
        <f t="shared" si="141"/>
        <v>4</v>
      </c>
      <c r="X222" s="6">
        <f t="shared" si="142"/>
        <v>0</v>
      </c>
      <c r="Y222" s="4">
        <f t="shared" si="143"/>
        <v>1</v>
      </c>
      <c r="Z222" s="6">
        <f t="shared" si="144"/>
        <v>1</v>
      </c>
      <c r="AA222" s="18">
        <f t="shared" si="145"/>
        <v>3</v>
      </c>
      <c r="AB222" s="9" t="str">
        <f t="shared" si="160"/>
        <v>*****</v>
      </c>
      <c r="AC222" s="9" t="str">
        <f>_xlfn.XLOOKUP(R222,Sheet2!$H$3:$H$258,Sheet2!$I$3:$I$258,"-----")</f>
        <v>*****</v>
      </c>
      <c r="AD222" s="9" t="str">
        <f>_xlfn.XLOOKUP(VALUE(AE222),Sheet2!$N$3:$N$1000,Sheet2!$O$3:$O$1000,"********")</f>
        <v>A13</v>
      </c>
      <c r="AE222" t="str">
        <f t="shared" si="154"/>
        <v>637</v>
      </c>
      <c r="AF222" s="9" t="str">
        <f>IF(R222&lt;200,"+"&amp;TEXT(R222,"0"),"-"&amp;TEXT(_xlfn.XLOOKUP(R222,Sheet2!$K$3:$K$130,Sheet2!$L$3:$L$130,"-----"),"0"))</f>
        <v>+33</v>
      </c>
      <c r="AG222" s="9" t="str">
        <f t="shared" si="161"/>
        <v>@</v>
      </c>
      <c r="AH222" s="9" t="str">
        <f t="shared" si="162"/>
        <v>JMP @*****</v>
      </c>
      <c r="AI222" t="str">
        <f t="shared" si="163"/>
        <v>0,@*****</v>
      </c>
      <c r="AJ222" s="16" t="str">
        <f t="shared" si="164"/>
        <v>@*****</v>
      </c>
      <c r="AK222" t="str">
        <f t="shared" si="165"/>
        <v>ADCZ# 3,0,SNC</v>
      </c>
      <c r="AL222" s="4" t="str">
        <f t="shared" si="166"/>
        <v>ADC</v>
      </c>
      <c r="AM222" s="4" t="str">
        <f t="shared" si="167"/>
        <v/>
      </c>
      <c r="AN222" s="4" t="str">
        <f t="shared" si="168"/>
        <v>Z</v>
      </c>
      <c r="AO222" s="4" t="str">
        <f t="shared" si="169"/>
        <v>#</v>
      </c>
      <c r="AP222" s="15" t="str">
        <f t="shared" si="170"/>
        <v>,SNC</v>
      </c>
      <c r="AQ222" s="9" t="str">
        <f>_xlfn.XLOOKUP(D222,Sheet2!$E$3:$E$101,Sheet2!$F$3:$F$101,"******************")</f>
        <v>******************</v>
      </c>
      <c r="AR222" s="33" t="str">
        <f t="shared" si="155"/>
        <v>DOB 0,DSKP</v>
      </c>
      <c r="AS222" s="9" t="str">
        <f t="shared" si="156"/>
        <v>DOB</v>
      </c>
      <c r="AT222" s="4">
        <f t="shared" si="171"/>
        <v>0</v>
      </c>
      <c r="AU222" s="6">
        <f t="shared" si="172"/>
        <v>0</v>
      </c>
      <c r="AV222" s="4" t="str">
        <f t="shared" si="173"/>
        <v/>
      </c>
      <c r="AW222" s="4">
        <f t="shared" si="174"/>
        <v>33</v>
      </c>
      <c r="AX222" s="4" t="str">
        <f>_xlfn.XLOOKUP(AW222,Sheet2!$Q$3:$Q$66,Sheet2!$R$3:$R$66,"**")</f>
        <v>DSKP</v>
      </c>
      <c r="AY222" s="4">
        <f t="shared" si="175"/>
        <v>4</v>
      </c>
      <c r="AZ222" s="16" t="str">
        <f t="shared" si="176"/>
        <v>SKPBN</v>
      </c>
    </row>
    <row r="223" spans="1:52" x14ac:dyDescent="0.35">
      <c r="B223" s="3">
        <f t="shared" si="134"/>
        <v>5</v>
      </c>
      <c r="C223" s="1">
        <f t="shared" si="135"/>
        <v>605</v>
      </c>
      <c r="D223" s="2">
        <v>66433</v>
      </c>
      <c r="E223" s="2" t="str">
        <f>_xlfn.XLOOKUP(C223,Sheet2!$N$3:$N$1000,Sheet2!$O$3:$O$1000,"")</f>
        <v/>
      </c>
      <c r="F223" s="9" t="str">
        <f t="shared" si="177"/>
        <v>DIC 1,DSKP</v>
      </c>
      <c r="G223" s="4" t="str">
        <f t="shared" si="152"/>
        <v>155</v>
      </c>
      <c r="H223" s="4">
        <f t="shared" si="153"/>
        <v>33</v>
      </c>
      <c r="I223" s="6">
        <f t="shared" si="146"/>
        <v>0</v>
      </c>
      <c r="J223" s="6">
        <f t="shared" si="147"/>
        <v>6</v>
      </c>
      <c r="K223" s="6">
        <f t="shared" si="148"/>
        <v>6</v>
      </c>
      <c r="L223" s="6">
        <f t="shared" si="149"/>
        <v>4</v>
      </c>
      <c r="M223" s="6">
        <f t="shared" si="150"/>
        <v>3</v>
      </c>
      <c r="N223" s="6">
        <f t="shared" si="151"/>
        <v>3</v>
      </c>
      <c r="O223" s="13">
        <f t="shared" si="157"/>
        <v>13</v>
      </c>
      <c r="P223" s="4">
        <f t="shared" si="158"/>
        <v>3</v>
      </c>
      <c r="Q223" s="4">
        <f t="shared" si="159"/>
        <v>1</v>
      </c>
      <c r="R223">
        <f t="shared" si="136"/>
        <v>33</v>
      </c>
      <c r="S223" s="4">
        <f t="shared" si="137"/>
        <v>1</v>
      </c>
      <c r="T223" s="15">
        <f t="shared" si="138"/>
        <v>1</v>
      </c>
      <c r="U223" s="4">
        <f t="shared" si="139"/>
        <v>3</v>
      </c>
      <c r="V223" s="4">
        <f t="shared" si="140"/>
        <v>1</v>
      </c>
      <c r="W223" s="4">
        <f t="shared" si="141"/>
        <v>5</v>
      </c>
      <c r="X223" s="6">
        <f t="shared" si="142"/>
        <v>0</v>
      </c>
      <c r="Y223" s="4">
        <f t="shared" si="143"/>
        <v>1</v>
      </c>
      <c r="Z223" s="6">
        <f t="shared" si="144"/>
        <v>1</v>
      </c>
      <c r="AA223" s="18">
        <f t="shared" si="145"/>
        <v>3</v>
      </c>
      <c r="AB223" s="9" t="str">
        <f t="shared" si="160"/>
        <v>+33</v>
      </c>
      <c r="AC223" s="9" t="str">
        <f>_xlfn.XLOOKUP(R223,Sheet2!$H$3:$H$258,Sheet2!$I$3:$I$258,"-----")</f>
        <v>*****</v>
      </c>
      <c r="AD223" s="9" t="str">
        <f>_xlfn.XLOOKUP(VALUE(AE223),Sheet2!$N$3:$N$1000,Sheet2!$O$3:$O$1000,"********")</f>
        <v>********</v>
      </c>
      <c r="AE223" t="str">
        <f t="shared" si="154"/>
        <v>640</v>
      </c>
      <c r="AF223" s="9" t="str">
        <f>IF(R223&lt;200,"+"&amp;TEXT(R223,"0"),"-"&amp;TEXT(_xlfn.XLOOKUP(R223,Sheet2!$K$3:$K$130,Sheet2!$L$3:$L$130,"-----"),"0"))</f>
        <v>+33</v>
      </c>
      <c r="AG223" s="9" t="str">
        <f t="shared" si="161"/>
        <v>@</v>
      </c>
      <c r="AH223" s="9" t="str">
        <f t="shared" si="162"/>
        <v>JSR @+33</v>
      </c>
      <c r="AI223" t="str">
        <f t="shared" si="163"/>
        <v>1,@+33</v>
      </c>
      <c r="AJ223" s="16" t="str">
        <f t="shared" si="164"/>
        <v>@+33</v>
      </c>
      <c r="AK223" t="str">
        <f t="shared" si="165"/>
        <v>SUBZ# 3,1,SNC</v>
      </c>
      <c r="AL223" s="4" t="str">
        <f t="shared" si="166"/>
        <v>SUB</v>
      </c>
      <c r="AM223" s="4" t="str">
        <f t="shared" si="167"/>
        <v/>
      </c>
      <c r="AN223" s="4" t="str">
        <f t="shared" si="168"/>
        <v>Z</v>
      </c>
      <c r="AO223" s="4" t="str">
        <f t="shared" si="169"/>
        <v>#</v>
      </c>
      <c r="AP223" s="15" t="str">
        <f t="shared" si="170"/>
        <v>,SNC</v>
      </c>
      <c r="AQ223" s="9" t="str">
        <f>_xlfn.XLOOKUP(D223,Sheet2!$E$3:$E$101,Sheet2!$F$3:$F$101,"******************")</f>
        <v>******************</v>
      </c>
      <c r="AR223" s="33" t="str">
        <f t="shared" si="155"/>
        <v>DIC 1,DSKP</v>
      </c>
      <c r="AS223" s="9" t="str">
        <f t="shared" si="156"/>
        <v>DIC</v>
      </c>
      <c r="AT223" s="4">
        <f t="shared" si="171"/>
        <v>1</v>
      </c>
      <c r="AU223" s="6">
        <f t="shared" si="172"/>
        <v>0</v>
      </c>
      <c r="AV223" s="4" t="str">
        <f t="shared" si="173"/>
        <v/>
      </c>
      <c r="AW223" s="4">
        <f t="shared" si="174"/>
        <v>33</v>
      </c>
      <c r="AX223" s="4" t="str">
        <f>_xlfn.XLOOKUP(AW223,Sheet2!$Q$3:$Q$66,Sheet2!$R$3:$R$66,"**")</f>
        <v>DSKP</v>
      </c>
      <c r="AY223" s="4">
        <f t="shared" si="175"/>
        <v>5</v>
      </c>
      <c r="AZ223" s="16" t="str">
        <f t="shared" si="176"/>
        <v>SKPBN</v>
      </c>
    </row>
    <row r="224" spans="1:52" x14ac:dyDescent="0.35">
      <c r="B224" s="3">
        <f t="shared" si="134"/>
        <v>6</v>
      </c>
      <c r="C224" s="1">
        <f t="shared" si="135"/>
        <v>606</v>
      </c>
      <c r="D224" s="2">
        <v>125004</v>
      </c>
      <c r="E224" s="2" t="str">
        <f>_xlfn.XLOOKUP(C224,Sheet2!$N$3:$N$1000,Sheet2!$O$3:$O$1000,"")</f>
        <v/>
      </c>
      <c r="F224" s="9" t="str">
        <f t="shared" si="177"/>
        <v>MOV 1,1,SZR</v>
      </c>
      <c r="G224" s="4" t="str">
        <f t="shared" si="152"/>
        <v>252</v>
      </c>
      <c r="H224" s="4">
        <f t="shared" si="153"/>
        <v>4</v>
      </c>
      <c r="I224" s="6">
        <f t="shared" si="146"/>
        <v>1</v>
      </c>
      <c r="J224" s="6">
        <f t="shared" si="147"/>
        <v>2</v>
      </c>
      <c r="K224" s="6">
        <f t="shared" si="148"/>
        <v>5</v>
      </c>
      <c r="L224" s="6">
        <f t="shared" si="149"/>
        <v>0</v>
      </c>
      <c r="M224" s="6">
        <f t="shared" si="150"/>
        <v>0</v>
      </c>
      <c r="N224" s="6">
        <f t="shared" si="151"/>
        <v>4</v>
      </c>
      <c r="O224" s="13">
        <f t="shared" si="157"/>
        <v>21</v>
      </c>
      <c r="P224" s="4">
        <f t="shared" si="158"/>
        <v>5</v>
      </c>
      <c r="Q224" s="4">
        <f t="shared" si="159"/>
        <v>1</v>
      </c>
      <c r="R224">
        <f t="shared" si="136"/>
        <v>4</v>
      </c>
      <c r="S224" s="4">
        <f t="shared" si="137"/>
        <v>2</v>
      </c>
      <c r="T224" s="15">
        <f t="shared" si="138"/>
        <v>0</v>
      </c>
      <c r="U224" s="4">
        <f t="shared" si="139"/>
        <v>1</v>
      </c>
      <c r="V224" s="4">
        <f t="shared" si="140"/>
        <v>1</v>
      </c>
      <c r="W224" s="4">
        <f t="shared" si="141"/>
        <v>2</v>
      </c>
      <c r="X224" s="6">
        <f t="shared" si="142"/>
        <v>0</v>
      </c>
      <c r="Y224" s="4">
        <f t="shared" si="143"/>
        <v>0</v>
      </c>
      <c r="Z224" s="6">
        <f t="shared" si="144"/>
        <v>0</v>
      </c>
      <c r="AA224" s="18">
        <f t="shared" si="145"/>
        <v>4</v>
      </c>
      <c r="AB224" s="9" t="str">
        <f t="shared" si="160"/>
        <v>+4,2</v>
      </c>
      <c r="AC224" s="9" t="str">
        <f>_xlfn.XLOOKUP(R224,Sheet2!$H$3:$H$258,Sheet2!$I$3:$I$258,"-----")</f>
        <v>*****</v>
      </c>
      <c r="AD224" s="9" t="str">
        <f>_xlfn.XLOOKUP(VALUE(AE224),Sheet2!$N$3:$N$1000,Sheet2!$O$3:$O$1000,"********")</f>
        <v>********</v>
      </c>
      <c r="AE224" t="str">
        <f t="shared" si="154"/>
        <v>612</v>
      </c>
      <c r="AF224" s="9" t="str">
        <f>IF(R224&lt;200,"+"&amp;TEXT(R224,"0"),"-"&amp;TEXT(_xlfn.XLOOKUP(R224,Sheet2!$K$3:$K$130,Sheet2!$L$3:$L$130,"-----"),"0"))</f>
        <v>+4</v>
      </c>
      <c r="AG224" s="9" t="str">
        <f t="shared" si="161"/>
        <v/>
      </c>
      <c r="AH224" s="9" t="str">
        <f t="shared" si="162"/>
        <v>JSR +4,2</v>
      </c>
      <c r="AI224" t="str">
        <f t="shared" si="163"/>
        <v>1,+4,2</v>
      </c>
      <c r="AJ224" s="16" t="str">
        <f t="shared" si="164"/>
        <v>+4,2</v>
      </c>
      <c r="AK224" t="str">
        <f t="shared" si="165"/>
        <v>MOV 1,1,SZR</v>
      </c>
      <c r="AL224" s="4" t="str">
        <f t="shared" si="166"/>
        <v>MOV</v>
      </c>
      <c r="AM224" s="4" t="str">
        <f t="shared" si="167"/>
        <v/>
      </c>
      <c r="AN224" s="4" t="str">
        <f t="shared" si="168"/>
        <v/>
      </c>
      <c r="AO224" s="4" t="str">
        <f t="shared" si="169"/>
        <v/>
      </c>
      <c r="AP224" s="15" t="str">
        <f t="shared" si="170"/>
        <v>,SZR</v>
      </c>
      <c r="AQ224" s="9" t="str">
        <f>_xlfn.XLOOKUP(D224,Sheet2!$E$3:$E$101,Sheet2!$F$3:$F$101,"******************")</f>
        <v>******************</v>
      </c>
      <c r="AR224" s="33" t="str">
        <f t="shared" si="155"/>
        <v>DOA 1,MAP2</v>
      </c>
      <c r="AS224" s="9" t="str">
        <f t="shared" si="156"/>
        <v>DOA</v>
      </c>
      <c r="AT224" s="4">
        <f t="shared" si="171"/>
        <v>1</v>
      </c>
      <c r="AU224" s="6">
        <f t="shared" si="172"/>
        <v>0</v>
      </c>
      <c r="AV224" s="4" t="str">
        <f t="shared" si="173"/>
        <v/>
      </c>
      <c r="AW224" s="4">
        <f t="shared" si="174"/>
        <v>4</v>
      </c>
      <c r="AX224" s="4" t="str">
        <f>_xlfn.XLOOKUP(AW224,Sheet2!$Q$3:$Q$66,Sheet2!$R$3:$R$66,"**")</f>
        <v>MAP2</v>
      </c>
      <c r="AY224" s="4">
        <f t="shared" si="175"/>
        <v>2</v>
      </c>
      <c r="AZ224" s="16" t="str">
        <f t="shared" si="176"/>
        <v>SKPBN</v>
      </c>
    </row>
    <row r="225" spans="2:52" x14ac:dyDescent="0.35">
      <c r="B225" s="3">
        <f t="shared" si="134"/>
        <v>7</v>
      </c>
      <c r="C225" s="1">
        <f t="shared" si="135"/>
        <v>607</v>
      </c>
      <c r="D225" s="2">
        <v>6242</v>
      </c>
      <c r="E225" s="2" t="str">
        <f>_xlfn.XLOOKUP(C225,Sheet2!$N$3:$N$1000,Sheet2!$O$3:$O$1000,"")</f>
        <v/>
      </c>
      <c r="F225" s="9" t="str">
        <f t="shared" si="177"/>
        <v>EHALT</v>
      </c>
      <c r="G225" s="4" t="str">
        <f t="shared" si="152"/>
        <v>14</v>
      </c>
      <c r="H225" s="4">
        <f t="shared" si="153"/>
        <v>242</v>
      </c>
      <c r="I225" s="6">
        <f t="shared" si="146"/>
        <v>0</v>
      </c>
      <c r="J225" s="6">
        <f t="shared" si="147"/>
        <v>0</v>
      </c>
      <c r="K225" s="6">
        <f t="shared" si="148"/>
        <v>6</v>
      </c>
      <c r="L225" s="6">
        <f t="shared" si="149"/>
        <v>2</v>
      </c>
      <c r="M225" s="6">
        <f t="shared" si="150"/>
        <v>4</v>
      </c>
      <c r="N225" s="6">
        <f t="shared" si="151"/>
        <v>2</v>
      </c>
      <c r="O225" s="13">
        <f t="shared" si="157"/>
        <v>1</v>
      </c>
      <c r="P225" s="4">
        <f t="shared" si="158"/>
        <v>0</v>
      </c>
      <c r="Q225" s="4">
        <f t="shared" si="159"/>
        <v>1</v>
      </c>
      <c r="R225">
        <f t="shared" si="136"/>
        <v>242</v>
      </c>
      <c r="S225" s="4">
        <f t="shared" si="137"/>
        <v>0</v>
      </c>
      <c r="T225" s="15">
        <f t="shared" si="138"/>
        <v>1</v>
      </c>
      <c r="U225" s="4">
        <f t="shared" si="139"/>
        <v>0</v>
      </c>
      <c r="V225" s="4">
        <f t="shared" si="140"/>
        <v>1</v>
      </c>
      <c r="W225" s="4">
        <f t="shared" si="141"/>
        <v>4</v>
      </c>
      <c r="X225" s="6">
        <f t="shared" si="142"/>
        <v>2</v>
      </c>
      <c r="Y225" s="4">
        <f t="shared" si="143"/>
        <v>2</v>
      </c>
      <c r="Z225" s="6">
        <f t="shared" si="144"/>
        <v>0</v>
      </c>
      <c r="AA225" s="18">
        <f t="shared" si="145"/>
        <v>2</v>
      </c>
      <c r="AB225" s="9" t="str">
        <f t="shared" si="160"/>
        <v>I.EHA</v>
      </c>
      <c r="AC225" s="9" t="str">
        <f>_xlfn.XLOOKUP(R225,Sheet2!$H$3:$H$258,Sheet2!$I$3:$I$258,"-----")</f>
        <v>I.EHA</v>
      </c>
      <c r="AD225" s="9" t="str">
        <f>_xlfn.XLOOKUP(VALUE(AE225),Sheet2!$N$3:$N$1000,Sheet2!$O$3:$O$1000,"********")</f>
        <v>********</v>
      </c>
      <c r="AE225" t="str">
        <f t="shared" si="154"/>
        <v>451</v>
      </c>
      <c r="AF225" s="9" t="str">
        <f>IF(R225&lt;200,"+"&amp;TEXT(R225,"0"),"-"&amp;TEXT(_xlfn.XLOOKUP(R225,Sheet2!$K$3:$K$130,Sheet2!$L$3:$L$130,"-----"),"0"))</f>
        <v>-136</v>
      </c>
      <c r="AG225" s="9" t="str">
        <f t="shared" si="161"/>
        <v>@</v>
      </c>
      <c r="AH225" s="9" t="str">
        <f t="shared" si="162"/>
        <v>JSR @I.EHA</v>
      </c>
      <c r="AI225" t="str">
        <f t="shared" si="163"/>
        <v>1,@I.EHA</v>
      </c>
      <c r="AJ225" s="16" t="str">
        <f t="shared" si="164"/>
        <v>@I.EHA</v>
      </c>
      <c r="AK225" t="str">
        <f t="shared" si="165"/>
        <v>ADCOR 0,1,SZC</v>
      </c>
      <c r="AL225" s="4" t="str">
        <f t="shared" si="166"/>
        <v>ADC</v>
      </c>
      <c r="AM225" s="4" t="str">
        <f t="shared" si="167"/>
        <v>R</v>
      </c>
      <c r="AN225" s="4" t="str">
        <f t="shared" si="168"/>
        <v>O</v>
      </c>
      <c r="AO225" s="4" t="str">
        <f t="shared" si="169"/>
        <v/>
      </c>
      <c r="AP225" s="15" t="str">
        <f t="shared" si="170"/>
        <v>,SZC</v>
      </c>
      <c r="AQ225" s="9" t="str">
        <f>_xlfn.XLOOKUP(D225,Sheet2!$E$3:$E$101,Sheet2!$F$3:$F$101,"******************")</f>
        <v>EHALT</v>
      </c>
      <c r="AR225" s="33" t="str">
        <f t="shared" si="155"/>
        <v>DOBC 1,**</v>
      </c>
      <c r="AS225" s="9" t="str">
        <f t="shared" si="156"/>
        <v>DOBC</v>
      </c>
      <c r="AT225" s="4">
        <f t="shared" si="171"/>
        <v>1</v>
      </c>
      <c r="AU225" s="6">
        <f t="shared" si="172"/>
        <v>2</v>
      </c>
      <c r="AV225" s="4" t="str">
        <f t="shared" si="173"/>
        <v>C</v>
      </c>
      <c r="AW225" s="4">
        <f t="shared" si="174"/>
        <v>42</v>
      </c>
      <c r="AX225" s="4" t="str">
        <f>_xlfn.XLOOKUP(AW225,Sheet2!$Q$3:$Q$66,Sheet2!$R$3:$R$66,"**")</f>
        <v>**</v>
      </c>
      <c r="AY225" s="4">
        <f t="shared" si="175"/>
        <v>4</v>
      </c>
      <c r="AZ225" s="16" t="str">
        <f t="shared" si="176"/>
        <v>SKPDN</v>
      </c>
    </row>
    <row r="226" spans="2:52" x14ac:dyDescent="0.35">
      <c r="B226" s="3">
        <f t="shared" si="134"/>
        <v>8</v>
      </c>
      <c r="C226" s="1">
        <f t="shared" si="135"/>
        <v>610</v>
      </c>
      <c r="D226" s="2">
        <v>6243</v>
      </c>
      <c r="E226" s="2" t="str">
        <f>_xlfn.XLOOKUP(C226,Sheet2!$N$3:$N$1000,Sheet2!$O$3:$O$1000,"")</f>
        <v/>
      </c>
      <c r="F226" s="9" t="str">
        <f t="shared" si="177"/>
        <v>LOOP</v>
      </c>
      <c r="G226" s="4" t="str">
        <f t="shared" si="152"/>
        <v>14</v>
      </c>
      <c r="H226" s="4">
        <f t="shared" si="153"/>
        <v>243</v>
      </c>
      <c r="I226" s="6">
        <f t="shared" si="146"/>
        <v>0</v>
      </c>
      <c r="J226" s="6">
        <f t="shared" si="147"/>
        <v>0</v>
      </c>
      <c r="K226" s="6">
        <f t="shared" si="148"/>
        <v>6</v>
      </c>
      <c r="L226" s="6">
        <f t="shared" si="149"/>
        <v>2</v>
      </c>
      <c r="M226" s="6">
        <f t="shared" si="150"/>
        <v>4</v>
      </c>
      <c r="N226" s="6">
        <f t="shared" si="151"/>
        <v>3</v>
      </c>
      <c r="O226" s="13">
        <f t="shared" si="157"/>
        <v>1</v>
      </c>
      <c r="P226" s="4">
        <f t="shared" si="158"/>
        <v>0</v>
      </c>
      <c r="Q226" s="4">
        <f t="shared" si="159"/>
        <v>1</v>
      </c>
      <c r="R226">
        <f t="shared" si="136"/>
        <v>243</v>
      </c>
      <c r="S226" s="4">
        <f t="shared" si="137"/>
        <v>0</v>
      </c>
      <c r="T226" s="15">
        <f t="shared" si="138"/>
        <v>1</v>
      </c>
      <c r="U226" s="4">
        <f t="shared" si="139"/>
        <v>0</v>
      </c>
      <c r="V226" s="4">
        <f t="shared" si="140"/>
        <v>1</v>
      </c>
      <c r="W226" s="4">
        <f t="shared" si="141"/>
        <v>4</v>
      </c>
      <c r="X226" s="6">
        <f t="shared" si="142"/>
        <v>2</v>
      </c>
      <c r="Y226" s="4">
        <f t="shared" si="143"/>
        <v>2</v>
      </c>
      <c r="Z226" s="6">
        <f t="shared" si="144"/>
        <v>0</v>
      </c>
      <c r="AA226" s="18">
        <f t="shared" si="145"/>
        <v>3</v>
      </c>
      <c r="AB226" s="9" t="str">
        <f t="shared" si="160"/>
        <v>I.LOO</v>
      </c>
      <c r="AC226" s="9" t="str">
        <f>_xlfn.XLOOKUP(R226,Sheet2!$H$3:$H$258,Sheet2!$I$3:$I$258,"-----")</f>
        <v>I.LOO</v>
      </c>
      <c r="AD226" s="9" t="str">
        <f>_xlfn.XLOOKUP(VALUE(AE226),Sheet2!$N$3:$N$1000,Sheet2!$O$3:$O$1000,"********")</f>
        <v>********</v>
      </c>
      <c r="AE226" t="str">
        <f t="shared" si="154"/>
        <v>453</v>
      </c>
      <c r="AF226" s="9" t="str">
        <f>IF(R226&lt;200,"+"&amp;TEXT(R226,"0"),"-"&amp;TEXT(_xlfn.XLOOKUP(R226,Sheet2!$K$3:$K$130,Sheet2!$L$3:$L$130,"-----"),"0"))</f>
        <v>-135</v>
      </c>
      <c r="AG226" s="9" t="str">
        <f t="shared" si="161"/>
        <v>@</v>
      </c>
      <c r="AH226" s="9" t="str">
        <f t="shared" si="162"/>
        <v>JSR @I.LOO</v>
      </c>
      <c r="AI226" t="str">
        <f t="shared" si="163"/>
        <v>1,@I.LOO</v>
      </c>
      <c r="AJ226" s="16" t="str">
        <f t="shared" si="164"/>
        <v>@I.LOO</v>
      </c>
      <c r="AK226" t="str">
        <f t="shared" si="165"/>
        <v>ADCOR 0,1,SNC</v>
      </c>
      <c r="AL226" s="4" t="str">
        <f t="shared" si="166"/>
        <v>ADC</v>
      </c>
      <c r="AM226" s="4" t="str">
        <f t="shared" si="167"/>
        <v>R</v>
      </c>
      <c r="AN226" s="4" t="str">
        <f t="shared" si="168"/>
        <v>O</v>
      </c>
      <c r="AO226" s="4" t="str">
        <f t="shared" si="169"/>
        <v/>
      </c>
      <c r="AP226" s="15" t="str">
        <f t="shared" si="170"/>
        <v>,SNC</v>
      </c>
      <c r="AQ226" s="9" t="str">
        <f>_xlfn.XLOOKUP(D226,Sheet2!$E$3:$E$101,Sheet2!$F$3:$F$101,"******************")</f>
        <v>LOOP</v>
      </c>
      <c r="AR226" s="33" t="str">
        <f t="shared" si="155"/>
        <v>DOBC 1,**</v>
      </c>
      <c r="AS226" s="9" t="str">
        <f t="shared" si="156"/>
        <v>DOBC</v>
      </c>
      <c r="AT226" s="4">
        <f t="shared" si="171"/>
        <v>1</v>
      </c>
      <c r="AU226" s="6">
        <f t="shared" si="172"/>
        <v>2</v>
      </c>
      <c r="AV226" s="4" t="str">
        <f t="shared" si="173"/>
        <v>C</v>
      </c>
      <c r="AW226" s="4">
        <f t="shared" si="174"/>
        <v>43</v>
      </c>
      <c r="AX226" s="4" t="str">
        <f>_xlfn.XLOOKUP(AW226,Sheet2!$Q$3:$Q$66,Sheet2!$R$3:$R$66,"**")</f>
        <v>**</v>
      </c>
      <c r="AY226" s="4">
        <f t="shared" si="175"/>
        <v>4</v>
      </c>
      <c r="AZ226" s="16" t="str">
        <f t="shared" si="176"/>
        <v>SKPDN</v>
      </c>
    </row>
    <row r="227" spans="2:52" x14ac:dyDescent="0.35">
      <c r="B227" s="3">
        <v>10</v>
      </c>
      <c r="C227" s="1">
        <f t="shared" si="135"/>
        <v>611</v>
      </c>
      <c r="D227" s="2">
        <v>6241</v>
      </c>
      <c r="E227" s="2" t="str">
        <f>_xlfn.XLOOKUP(C227,Sheet2!$N$3:$N$1000,Sheet2!$O$3:$O$1000,"")</f>
        <v>A10</v>
      </c>
      <c r="F227" s="9" t="str">
        <f t="shared" si="177"/>
        <v>SETUP</v>
      </c>
      <c r="G227" s="4" t="str">
        <f t="shared" si="152"/>
        <v>14</v>
      </c>
      <c r="H227" s="4">
        <f t="shared" si="153"/>
        <v>241</v>
      </c>
      <c r="I227" s="6">
        <f t="shared" si="146"/>
        <v>0</v>
      </c>
      <c r="J227" s="6">
        <f t="shared" si="147"/>
        <v>0</v>
      </c>
      <c r="K227" s="6">
        <f t="shared" si="148"/>
        <v>6</v>
      </c>
      <c r="L227" s="6">
        <f t="shared" si="149"/>
        <v>2</v>
      </c>
      <c r="M227" s="6">
        <f t="shared" si="150"/>
        <v>4</v>
      </c>
      <c r="N227" s="6">
        <f t="shared" si="151"/>
        <v>1</v>
      </c>
      <c r="O227" s="13">
        <f t="shared" si="157"/>
        <v>1</v>
      </c>
      <c r="P227" s="4">
        <f t="shared" si="158"/>
        <v>0</v>
      </c>
      <c r="Q227" s="4">
        <f t="shared" si="159"/>
        <v>1</v>
      </c>
      <c r="R227">
        <f t="shared" si="136"/>
        <v>241</v>
      </c>
      <c r="S227" s="4">
        <f t="shared" si="137"/>
        <v>0</v>
      </c>
      <c r="T227" s="15">
        <f t="shared" si="138"/>
        <v>1</v>
      </c>
      <c r="U227" s="4">
        <f t="shared" si="139"/>
        <v>0</v>
      </c>
      <c r="V227" s="4">
        <f t="shared" si="140"/>
        <v>1</v>
      </c>
      <c r="W227" s="4">
        <f t="shared" si="141"/>
        <v>4</v>
      </c>
      <c r="X227" s="6">
        <f t="shared" si="142"/>
        <v>2</v>
      </c>
      <c r="Y227" s="4">
        <f t="shared" si="143"/>
        <v>2</v>
      </c>
      <c r="Z227" s="6">
        <f t="shared" si="144"/>
        <v>0</v>
      </c>
      <c r="AA227" s="18">
        <f t="shared" si="145"/>
        <v>1</v>
      </c>
      <c r="AB227" s="9" t="str">
        <f t="shared" si="160"/>
        <v>I.STUP</v>
      </c>
      <c r="AC227" s="9" t="str">
        <f>_xlfn.XLOOKUP(R227,Sheet2!$H$3:$H$258,Sheet2!$I$3:$I$258,"-----")</f>
        <v>I.STUP</v>
      </c>
      <c r="AD227" s="9" t="str">
        <f>_xlfn.XLOOKUP(VALUE(AE227),Sheet2!$N$3:$N$1000,Sheet2!$O$3:$O$1000,"********")</f>
        <v>********</v>
      </c>
      <c r="AE227" t="str">
        <f t="shared" si="154"/>
        <v>452</v>
      </c>
      <c r="AF227" s="9" t="str">
        <f>IF(R227&lt;200,"+"&amp;TEXT(R227,"0"),"-"&amp;TEXT(_xlfn.XLOOKUP(R227,Sheet2!$K$3:$K$130,Sheet2!$L$3:$L$130,"-----"),"0"))</f>
        <v>-137</v>
      </c>
      <c r="AG227" s="9" t="str">
        <f t="shared" si="161"/>
        <v>@</v>
      </c>
      <c r="AH227" s="9" t="str">
        <f t="shared" si="162"/>
        <v>JSR @I.STUP</v>
      </c>
      <c r="AI227" t="str">
        <f t="shared" si="163"/>
        <v>1,@I.STUP</v>
      </c>
      <c r="AJ227" s="16" t="str">
        <f t="shared" si="164"/>
        <v>@I.STUP</v>
      </c>
      <c r="AK227" t="str">
        <f t="shared" si="165"/>
        <v>ADCOR 0,1,SKP</v>
      </c>
      <c r="AL227" s="4" t="str">
        <f t="shared" si="166"/>
        <v>ADC</v>
      </c>
      <c r="AM227" s="4" t="str">
        <f t="shared" si="167"/>
        <v>R</v>
      </c>
      <c r="AN227" s="4" t="str">
        <f t="shared" si="168"/>
        <v>O</v>
      </c>
      <c r="AO227" s="4" t="str">
        <f t="shared" si="169"/>
        <v/>
      </c>
      <c r="AP227" s="15" t="str">
        <f t="shared" si="170"/>
        <v>,SKP</v>
      </c>
      <c r="AQ227" s="9" t="str">
        <f>_xlfn.XLOOKUP(D227,Sheet2!$E$3:$E$101,Sheet2!$F$3:$F$101,"******************")</f>
        <v>SETUP</v>
      </c>
      <c r="AR227" s="33" t="str">
        <f t="shared" si="155"/>
        <v>DOBC 1,**</v>
      </c>
      <c r="AS227" s="9" t="str">
        <f t="shared" si="156"/>
        <v>DOBC</v>
      </c>
      <c r="AT227" s="4">
        <f t="shared" si="171"/>
        <v>1</v>
      </c>
      <c r="AU227" s="6">
        <f t="shared" si="172"/>
        <v>2</v>
      </c>
      <c r="AV227" s="4" t="str">
        <f t="shared" si="173"/>
        <v>C</v>
      </c>
      <c r="AW227" s="4">
        <f t="shared" si="174"/>
        <v>41</v>
      </c>
      <c r="AX227" s="4" t="str">
        <f>_xlfn.XLOOKUP(AW227,Sheet2!$Q$3:$Q$66,Sheet2!$R$3:$R$66,"**")</f>
        <v>**</v>
      </c>
      <c r="AY227" s="4">
        <f t="shared" si="175"/>
        <v>4</v>
      </c>
      <c r="AZ227" s="16" t="str">
        <f t="shared" si="176"/>
        <v>SKPDN</v>
      </c>
    </row>
    <row r="228" spans="2:52" x14ac:dyDescent="0.35">
      <c r="B228" s="3">
        <f t="shared" si="134"/>
        <v>11</v>
      </c>
      <c r="C228" s="1">
        <f t="shared" si="135"/>
        <v>612</v>
      </c>
      <c r="D228" s="2">
        <v>102000</v>
      </c>
      <c r="E228" s="2" t="str">
        <f>_xlfn.XLOOKUP(C228,Sheet2!$N$3:$N$1000,Sheet2!$O$3:$O$1000,"")</f>
        <v/>
      </c>
      <c r="F228" s="9" t="str">
        <f t="shared" si="177"/>
        <v>ADC 0,0</v>
      </c>
      <c r="G228" s="4" t="str">
        <f t="shared" si="152"/>
        <v>204</v>
      </c>
      <c r="H228" s="4">
        <f t="shared" si="153"/>
        <v>0</v>
      </c>
      <c r="I228" s="6">
        <f t="shared" si="146"/>
        <v>1</v>
      </c>
      <c r="J228" s="6">
        <f t="shared" si="147"/>
        <v>0</v>
      </c>
      <c r="K228" s="6">
        <f t="shared" si="148"/>
        <v>2</v>
      </c>
      <c r="L228" s="6">
        <f t="shared" si="149"/>
        <v>0</v>
      </c>
      <c r="M228" s="6">
        <f t="shared" si="150"/>
        <v>0</v>
      </c>
      <c r="N228" s="6">
        <f t="shared" si="151"/>
        <v>0</v>
      </c>
      <c r="O228" s="13">
        <f t="shared" si="157"/>
        <v>16</v>
      </c>
      <c r="P228" s="4">
        <f t="shared" si="158"/>
        <v>4</v>
      </c>
      <c r="Q228" s="4">
        <f t="shared" si="159"/>
        <v>0</v>
      </c>
      <c r="R228">
        <f t="shared" si="136"/>
        <v>0</v>
      </c>
      <c r="S228" s="4">
        <f t="shared" si="137"/>
        <v>0</v>
      </c>
      <c r="T228" s="15">
        <f t="shared" si="138"/>
        <v>1</v>
      </c>
      <c r="U228" s="4">
        <f t="shared" si="139"/>
        <v>0</v>
      </c>
      <c r="V228" s="4">
        <f t="shared" si="140"/>
        <v>0</v>
      </c>
      <c r="W228" s="4">
        <f t="shared" si="141"/>
        <v>4</v>
      </c>
      <c r="X228" s="6">
        <f t="shared" si="142"/>
        <v>0</v>
      </c>
      <c r="Y228" s="4">
        <f t="shared" si="143"/>
        <v>0</v>
      </c>
      <c r="Z228" s="6">
        <f t="shared" si="144"/>
        <v>0</v>
      </c>
      <c r="AA228" s="18">
        <f t="shared" si="145"/>
        <v>0</v>
      </c>
      <c r="AB228" s="9" t="str">
        <f t="shared" si="160"/>
        <v>0</v>
      </c>
      <c r="AC228" s="9" t="str">
        <f>_xlfn.XLOOKUP(R228,Sheet2!$H$3:$H$258,Sheet2!$I$3:$I$258,"-----")</f>
        <v>0</v>
      </c>
      <c r="AD228" s="9" t="str">
        <f>_xlfn.XLOOKUP(VALUE(AE228),Sheet2!$N$3:$N$1000,Sheet2!$O$3:$O$1000,"********")</f>
        <v>********</v>
      </c>
      <c r="AE228" t="str">
        <f t="shared" si="154"/>
        <v>612</v>
      </c>
      <c r="AF228" s="9" t="str">
        <f>IF(R228&lt;200,"+"&amp;TEXT(R228,"0"),"-"&amp;TEXT(_xlfn.XLOOKUP(R228,Sheet2!$K$3:$K$130,Sheet2!$L$3:$L$130,"-----"),"0"))</f>
        <v>+0</v>
      </c>
      <c r="AG228" s="9" t="str">
        <f t="shared" si="161"/>
        <v>@</v>
      </c>
      <c r="AH228" s="9" t="str">
        <f t="shared" si="162"/>
        <v>JMP @0</v>
      </c>
      <c r="AI228" t="str">
        <f t="shared" si="163"/>
        <v>0,@0</v>
      </c>
      <c r="AJ228" s="16" t="str">
        <f t="shared" si="164"/>
        <v>@0</v>
      </c>
      <c r="AK228" t="str">
        <f t="shared" si="165"/>
        <v>ADC 0,0</v>
      </c>
      <c r="AL228" s="4" t="str">
        <f t="shared" si="166"/>
        <v>ADC</v>
      </c>
      <c r="AM228" s="4" t="str">
        <f t="shared" si="167"/>
        <v/>
      </c>
      <c r="AN228" s="4" t="str">
        <f t="shared" si="168"/>
        <v/>
      </c>
      <c r="AO228" s="4" t="str">
        <f t="shared" si="169"/>
        <v/>
      </c>
      <c r="AP228" s="15" t="str">
        <f t="shared" si="170"/>
        <v/>
      </c>
      <c r="AQ228" s="9" t="str">
        <f>_xlfn.XLOOKUP(D228,Sheet2!$E$3:$E$101,Sheet2!$F$3:$F$101,"******************")</f>
        <v>******************</v>
      </c>
      <c r="AR228" s="33" t="str">
        <f t="shared" si="155"/>
        <v>DOB 0,0</v>
      </c>
      <c r="AS228" s="9" t="str">
        <f t="shared" si="156"/>
        <v>DOB</v>
      </c>
      <c r="AT228" s="4">
        <f t="shared" si="171"/>
        <v>0</v>
      </c>
      <c r="AU228" s="6">
        <f t="shared" si="172"/>
        <v>0</v>
      </c>
      <c r="AV228" s="4" t="str">
        <f t="shared" si="173"/>
        <v/>
      </c>
      <c r="AW228" s="4">
        <f t="shared" si="174"/>
        <v>0</v>
      </c>
      <c r="AX228" s="4" t="str">
        <f>_xlfn.XLOOKUP(AW228,Sheet2!$Q$3:$Q$66,Sheet2!$R$3:$R$66,"**")</f>
        <v>0</v>
      </c>
      <c r="AY228" s="4">
        <f t="shared" si="175"/>
        <v>4</v>
      </c>
      <c r="AZ228" s="16" t="str">
        <f t="shared" si="176"/>
        <v>SKPBN</v>
      </c>
    </row>
    <row r="229" spans="2:52" x14ac:dyDescent="0.35">
      <c r="B229" s="3">
        <f t="shared" si="134"/>
        <v>12</v>
      </c>
      <c r="C229" s="1">
        <f t="shared" si="135"/>
        <v>613</v>
      </c>
      <c r="D229" s="2">
        <v>63033</v>
      </c>
      <c r="E229" s="2" t="str">
        <f>_xlfn.XLOOKUP(C229,Sheet2!$N$3:$N$1000,Sheet2!$O$3:$O$1000,"")</f>
        <v/>
      </c>
      <c r="F229" s="9" t="str">
        <f t="shared" si="177"/>
        <v>DOC 0,DSKP</v>
      </c>
      <c r="G229" s="4" t="str">
        <f t="shared" si="152"/>
        <v>146</v>
      </c>
      <c r="H229" s="4">
        <f t="shared" si="153"/>
        <v>33</v>
      </c>
      <c r="I229" s="6">
        <f t="shared" si="146"/>
        <v>0</v>
      </c>
      <c r="J229" s="6">
        <f t="shared" si="147"/>
        <v>6</v>
      </c>
      <c r="K229" s="6">
        <f t="shared" si="148"/>
        <v>3</v>
      </c>
      <c r="L229" s="6">
        <f t="shared" si="149"/>
        <v>0</v>
      </c>
      <c r="M229" s="6">
        <f t="shared" si="150"/>
        <v>3</v>
      </c>
      <c r="N229" s="6">
        <f t="shared" si="151"/>
        <v>3</v>
      </c>
      <c r="O229" s="13">
        <f t="shared" si="157"/>
        <v>12</v>
      </c>
      <c r="P229" s="4">
        <f t="shared" si="158"/>
        <v>3</v>
      </c>
      <c r="Q229" s="4">
        <f t="shared" si="159"/>
        <v>0</v>
      </c>
      <c r="R229">
        <f t="shared" si="136"/>
        <v>33</v>
      </c>
      <c r="S229" s="4">
        <f t="shared" si="137"/>
        <v>2</v>
      </c>
      <c r="T229" s="15">
        <f t="shared" si="138"/>
        <v>1</v>
      </c>
      <c r="U229" s="4">
        <f t="shared" si="139"/>
        <v>3</v>
      </c>
      <c r="V229" s="4">
        <f t="shared" si="140"/>
        <v>0</v>
      </c>
      <c r="W229" s="4">
        <f t="shared" si="141"/>
        <v>6</v>
      </c>
      <c r="X229" s="6">
        <f t="shared" si="142"/>
        <v>0</v>
      </c>
      <c r="Y229" s="4">
        <f t="shared" si="143"/>
        <v>1</v>
      </c>
      <c r="Z229" s="6">
        <f t="shared" si="144"/>
        <v>1</v>
      </c>
      <c r="AA229" s="18">
        <f t="shared" si="145"/>
        <v>3</v>
      </c>
      <c r="AB229" s="9" t="str">
        <f t="shared" si="160"/>
        <v>+33,2</v>
      </c>
      <c r="AC229" s="9" t="str">
        <f>_xlfn.XLOOKUP(R229,Sheet2!$H$3:$H$258,Sheet2!$I$3:$I$258,"-----")</f>
        <v>*****</v>
      </c>
      <c r="AD229" s="9" t="str">
        <f>_xlfn.XLOOKUP(VALUE(AE229),Sheet2!$N$3:$N$1000,Sheet2!$O$3:$O$1000,"********")</f>
        <v>********</v>
      </c>
      <c r="AE229" t="str">
        <f t="shared" si="154"/>
        <v>646</v>
      </c>
      <c r="AF229" s="9" t="str">
        <f>IF(R229&lt;200,"+"&amp;TEXT(R229,"0"),"-"&amp;TEXT(_xlfn.XLOOKUP(R229,Sheet2!$K$3:$K$130,Sheet2!$L$3:$L$130,"-----"),"0"))</f>
        <v>+33</v>
      </c>
      <c r="AG229" s="9" t="str">
        <f t="shared" si="161"/>
        <v>@</v>
      </c>
      <c r="AH229" s="9" t="str">
        <f t="shared" si="162"/>
        <v>JMP @+33,2</v>
      </c>
      <c r="AI229" t="str">
        <f t="shared" si="163"/>
        <v>0,@+33,2</v>
      </c>
      <c r="AJ229" s="16" t="str">
        <f t="shared" si="164"/>
        <v>@+33,2</v>
      </c>
      <c r="AK229" t="str">
        <f t="shared" si="165"/>
        <v>ADDZ# 3,0,SNC</v>
      </c>
      <c r="AL229" s="4" t="str">
        <f t="shared" si="166"/>
        <v>ADD</v>
      </c>
      <c r="AM229" s="4" t="str">
        <f t="shared" si="167"/>
        <v/>
      </c>
      <c r="AN229" s="4" t="str">
        <f t="shared" si="168"/>
        <v>Z</v>
      </c>
      <c r="AO229" s="4" t="str">
        <f t="shared" si="169"/>
        <v>#</v>
      </c>
      <c r="AP229" s="15" t="str">
        <f t="shared" si="170"/>
        <v>,SNC</v>
      </c>
      <c r="AQ229" s="9" t="str">
        <f>_xlfn.XLOOKUP(D229,Sheet2!$E$3:$E$101,Sheet2!$F$3:$F$101,"******************")</f>
        <v>******************</v>
      </c>
      <c r="AR229" s="33" t="str">
        <f t="shared" si="155"/>
        <v>DOC 0,DSKP</v>
      </c>
      <c r="AS229" s="9" t="str">
        <f t="shared" si="156"/>
        <v>DOC</v>
      </c>
      <c r="AT229" s="4">
        <f t="shared" si="171"/>
        <v>0</v>
      </c>
      <c r="AU229" s="6">
        <f t="shared" si="172"/>
        <v>0</v>
      </c>
      <c r="AV229" s="4" t="str">
        <f t="shared" si="173"/>
        <v/>
      </c>
      <c r="AW229" s="4">
        <f t="shared" si="174"/>
        <v>33</v>
      </c>
      <c r="AX229" s="4" t="str">
        <f>_xlfn.XLOOKUP(AW229,Sheet2!$Q$3:$Q$66,Sheet2!$R$3:$R$66,"**")</f>
        <v>DSKP</v>
      </c>
      <c r="AY229" s="4">
        <f t="shared" si="175"/>
        <v>6</v>
      </c>
      <c r="AZ229" s="16" t="str">
        <f t="shared" si="176"/>
        <v>SKPBN</v>
      </c>
    </row>
    <row r="230" spans="2:52" x14ac:dyDescent="0.35">
      <c r="B230" s="3">
        <f t="shared" si="134"/>
        <v>13</v>
      </c>
      <c r="C230" s="1">
        <f t="shared" si="135"/>
        <v>614</v>
      </c>
      <c r="D230" s="2">
        <v>65433</v>
      </c>
      <c r="E230" s="2" t="str">
        <f>_xlfn.XLOOKUP(C230,Sheet2!$N$3:$N$1000,Sheet2!$O$3:$O$1000,"")</f>
        <v/>
      </c>
      <c r="F230" s="9" t="str">
        <f t="shared" si="177"/>
        <v>DIB 1,DSKP</v>
      </c>
      <c r="G230" s="4" t="str">
        <f t="shared" si="152"/>
        <v>153</v>
      </c>
      <c r="H230" s="4">
        <f t="shared" si="153"/>
        <v>33</v>
      </c>
      <c r="I230" s="6">
        <f t="shared" si="146"/>
        <v>0</v>
      </c>
      <c r="J230" s="6">
        <f t="shared" si="147"/>
        <v>6</v>
      </c>
      <c r="K230" s="6">
        <f t="shared" si="148"/>
        <v>5</v>
      </c>
      <c r="L230" s="6">
        <f t="shared" si="149"/>
        <v>4</v>
      </c>
      <c r="M230" s="6">
        <f t="shared" si="150"/>
        <v>3</v>
      </c>
      <c r="N230" s="6">
        <f t="shared" si="151"/>
        <v>3</v>
      </c>
      <c r="O230" s="13">
        <f t="shared" si="157"/>
        <v>13</v>
      </c>
      <c r="P230" s="4">
        <f t="shared" si="158"/>
        <v>3</v>
      </c>
      <c r="Q230" s="4">
        <f t="shared" si="159"/>
        <v>1</v>
      </c>
      <c r="R230">
        <f t="shared" si="136"/>
        <v>33</v>
      </c>
      <c r="S230" s="4">
        <f t="shared" si="137"/>
        <v>3</v>
      </c>
      <c r="T230" s="15">
        <f t="shared" si="138"/>
        <v>0</v>
      </c>
      <c r="U230" s="4">
        <f t="shared" si="139"/>
        <v>3</v>
      </c>
      <c r="V230" s="4">
        <f t="shared" si="140"/>
        <v>1</v>
      </c>
      <c r="W230" s="4">
        <f t="shared" si="141"/>
        <v>3</v>
      </c>
      <c r="X230" s="6">
        <f t="shared" si="142"/>
        <v>0</v>
      </c>
      <c r="Y230" s="4">
        <f t="shared" si="143"/>
        <v>1</v>
      </c>
      <c r="Z230" s="6">
        <f t="shared" si="144"/>
        <v>1</v>
      </c>
      <c r="AA230" s="18">
        <f t="shared" si="145"/>
        <v>3</v>
      </c>
      <c r="AB230" s="9" t="str">
        <f t="shared" si="160"/>
        <v>+33,3</v>
      </c>
      <c r="AC230" s="9" t="str">
        <f>_xlfn.XLOOKUP(R230,Sheet2!$H$3:$H$258,Sheet2!$I$3:$I$258,"-----")</f>
        <v>*****</v>
      </c>
      <c r="AD230" s="9" t="str">
        <f>_xlfn.XLOOKUP(VALUE(AE230),Sheet2!$N$3:$N$1000,Sheet2!$O$3:$O$1000,"********")</f>
        <v>********</v>
      </c>
      <c r="AE230" t="str">
        <f t="shared" si="154"/>
        <v>647</v>
      </c>
      <c r="AF230" s="9" t="str">
        <f>IF(R230&lt;200,"+"&amp;TEXT(R230,"0"),"-"&amp;TEXT(_xlfn.XLOOKUP(R230,Sheet2!$K$3:$K$130,Sheet2!$L$3:$L$130,"-----"),"0"))</f>
        <v>+33</v>
      </c>
      <c r="AG230" s="9" t="str">
        <f t="shared" si="161"/>
        <v/>
      </c>
      <c r="AH230" s="9" t="str">
        <f t="shared" si="162"/>
        <v>JSR +33,3</v>
      </c>
      <c r="AI230" t="str">
        <f t="shared" si="163"/>
        <v>1,+33,3</v>
      </c>
      <c r="AJ230" s="16" t="str">
        <f t="shared" si="164"/>
        <v>+33,3</v>
      </c>
      <c r="AK230" t="str">
        <f t="shared" si="165"/>
        <v>INCZ# 3,1,SNC</v>
      </c>
      <c r="AL230" s="4" t="str">
        <f t="shared" si="166"/>
        <v>INC</v>
      </c>
      <c r="AM230" s="4" t="str">
        <f t="shared" si="167"/>
        <v/>
      </c>
      <c r="AN230" s="4" t="str">
        <f t="shared" si="168"/>
        <v>Z</v>
      </c>
      <c r="AO230" s="4" t="str">
        <f t="shared" si="169"/>
        <v>#</v>
      </c>
      <c r="AP230" s="15" t="str">
        <f t="shared" si="170"/>
        <v>,SNC</v>
      </c>
      <c r="AQ230" s="9" t="str">
        <f>_xlfn.XLOOKUP(D230,Sheet2!$E$3:$E$101,Sheet2!$F$3:$F$101,"******************")</f>
        <v>******************</v>
      </c>
      <c r="AR230" s="33" t="str">
        <f t="shared" si="155"/>
        <v>DIB 1,DSKP</v>
      </c>
      <c r="AS230" s="9" t="str">
        <f t="shared" si="156"/>
        <v>DIB</v>
      </c>
      <c r="AT230" s="4">
        <f t="shared" si="171"/>
        <v>1</v>
      </c>
      <c r="AU230" s="6">
        <f t="shared" si="172"/>
        <v>0</v>
      </c>
      <c r="AV230" s="4" t="str">
        <f t="shared" si="173"/>
        <v/>
      </c>
      <c r="AW230" s="4">
        <f t="shared" si="174"/>
        <v>33</v>
      </c>
      <c r="AX230" s="4" t="str">
        <f>_xlfn.XLOOKUP(AW230,Sheet2!$Q$3:$Q$66,Sheet2!$R$3:$R$66,"**")</f>
        <v>DSKP</v>
      </c>
      <c r="AY230" s="4">
        <f t="shared" si="175"/>
        <v>3</v>
      </c>
      <c r="AZ230" s="16" t="str">
        <f t="shared" si="176"/>
        <v>SKPBN</v>
      </c>
    </row>
    <row r="231" spans="2:52" x14ac:dyDescent="0.35">
      <c r="B231" s="3">
        <f t="shared" si="134"/>
        <v>14</v>
      </c>
      <c r="C231" s="1">
        <f t="shared" si="135"/>
        <v>615</v>
      </c>
      <c r="D231" s="2">
        <v>125004</v>
      </c>
      <c r="E231" s="2" t="str">
        <f>_xlfn.XLOOKUP(C231,Sheet2!$N$3:$N$1000,Sheet2!$O$3:$O$1000,"")</f>
        <v/>
      </c>
      <c r="F231" s="9" t="str">
        <f t="shared" si="177"/>
        <v>MOV 1,1,SZR</v>
      </c>
      <c r="G231" s="4" t="str">
        <f t="shared" si="152"/>
        <v>252</v>
      </c>
      <c r="H231" s="4">
        <f t="shared" si="153"/>
        <v>4</v>
      </c>
      <c r="I231" s="6">
        <f t="shared" si="146"/>
        <v>1</v>
      </c>
      <c r="J231" s="6">
        <f t="shared" si="147"/>
        <v>2</v>
      </c>
      <c r="K231" s="6">
        <f t="shared" si="148"/>
        <v>5</v>
      </c>
      <c r="L231" s="6">
        <f t="shared" si="149"/>
        <v>0</v>
      </c>
      <c r="M231" s="6">
        <f t="shared" si="150"/>
        <v>0</v>
      </c>
      <c r="N231" s="6">
        <f t="shared" si="151"/>
        <v>4</v>
      </c>
      <c r="O231" s="13">
        <f t="shared" si="157"/>
        <v>21</v>
      </c>
      <c r="P231" s="4">
        <f t="shared" si="158"/>
        <v>5</v>
      </c>
      <c r="Q231" s="4">
        <f t="shared" si="159"/>
        <v>1</v>
      </c>
      <c r="R231">
        <f t="shared" si="136"/>
        <v>4</v>
      </c>
      <c r="S231" s="4">
        <f t="shared" si="137"/>
        <v>2</v>
      </c>
      <c r="T231" s="15">
        <f t="shared" si="138"/>
        <v>0</v>
      </c>
      <c r="U231" s="4">
        <f t="shared" si="139"/>
        <v>1</v>
      </c>
      <c r="V231" s="4">
        <f t="shared" si="140"/>
        <v>1</v>
      </c>
      <c r="W231" s="4">
        <f t="shared" si="141"/>
        <v>2</v>
      </c>
      <c r="X231" s="6">
        <f t="shared" si="142"/>
        <v>0</v>
      </c>
      <c r="Y231" s="4">
        <f t="shared" si="143"/>
        <v>0</v>
      </c>
      <c r="Z231" s="6">
        <f t="shared" si="144"/>
        <v>0</v>
      </c>
      <c r="AA231" s="18">
        <f t="shared" si="145"/>
        <v>4</v>
      </c>
      <c r="AB231" s="9" t="str">
        <f t="shared" si="160"/>
        <v>+4,2</v>
      </c>
      <c r="AC231" s="9" t="str">
        <f>_xlfn.XLOOKUP(R231,Sheet2!$H$3:$H$258,Sheet2!$I$3:$I$258,"-----")</f>
        <v>*****</v>
      </c>
      <c r="AD231" s="9" t="str">
        <f>_xlfn.XLOOKUP(VALUE(AE231),Sheet2!$N$3:$N$1000,Sheet2!$O$3:$O$1000,"********")</f>
        <v>********</v>
      </c>
      <c r="AE231" t="str">
        <f t="shared" si="154"/>
        <v>621</v>
      </c>
      <c r="AF231" s="9" t="str">
        <f>IF(R231&lt;200,"+"&amp;TEXT(R231,"0"),"-"&amp;TEXT(_xlfn.XLOOKUP(R231,Sheet2!$K$3:$K$130,Sheet2!$L$3:$L$130,"-----"),"0"))</f>
        <v>+4</v>
      </c>
      <c r="AG231" s="9" t="str">
        <f t="shared" si="161"/>
        <v/>
      </c>
      <c r="AH231" s="9" t="str">
        <f t="shared" si="162"/>
        <v>JSR +4,2</v>
      </c>
      <c r="AI231" t="str">
        <f t="shared" si="163"/>
        <v>1,+4,2</v>
      </c>
      <c r="AJ231" s="16" t="str">
        <f t="shared" si="164"/>
        <v>+4,2</v>
      </c>
      <c r="AK231" t="str">
        <f t="shared" si="165"/>
        <v>MOV 1,1,SZR</v>
      </c>
      <c r="AL231" s="4" t="str">
        <f t="shared" si="166"/>
        <v>MOV</v>
      </c>
      <c r="AM231" s="4" t="str">
        <f t="shared" si="167"/>
        <v/>
      </c>
      <c r="AN231" s="4" t="str">
        <f t="shared" si="168"/>
        <v/>
      </c>
      <c r="AO231" s="4" t="str">
        <f t="shared" si="169"/>
        <v/>
      </c>
      <c r="AP231" s="15" t="str">
        <f t="shared" si="170"/>
        <v>,SZR</v>
      </c>
      <c r="AQ231" s="9" t="str">
        <f>_xlfn.XLOOKUP(D231,Sheet2!$E$3:$E$101,Sheet2!$F$3:$F$101,"******************")</f>
        <v>******************</v>
      </c>
      <c r="AR231" s="33" t="str">
        <f t="shared" si="155"/>
        <v>DOA 1,MAP2</v>
      </c>
      <c r="AS231" s="9" t="str">
        <f t="shared" si="156"/>
        <v>DOA</v>
      </c>
      <c r="AT231" s="4">
        <f t="shared" si="171"/>
        <v>1</v>
      </c>
      <c r="AU231" s="6">
        <f t="shared" si="172"/>
        <v>0</v>
      </c>
      <c r="AV231" s="4" t="str">
        <f t="shared" si="173"/>
        <v/>
      </c>
      <c r="AW231" s="4">
        <f t="shared" si="174"/>
        <v>4</v>
      </c>
      <c r="AX231" s="4" t="str">
        <f>_xlfn.XLOOKUP(AW231,Sheet2!$Q$3:$Q$66,Sheet2!$R$3:$R$66,"**")</f>
        <v>MAP2</v>
      </c>
      <c r="AY231" s="4">
        <f t="shared" si="175"/>
        <v>2</v>
      </c>
      <c r="AZ231" s="16" t="str">
        <f t="shared" si="176"/>
        <v>SKPBN</v>
      </c>
    </row>
    <row r="232" spans="2:52" x14ac:dyDescent="0.35">
      <c r="B232" s="3">
        <f t="shared" si="134"/>
        <v>15</v>
      </c>
      <c r="C232" s="1">
        <f t="shared" si="135"/>
        <v>616</v>
      </c>
      <c r="D232" s="2">
        <v>6242</v>
      </c>
      <c r="E232" s="2" t="str">
        <f>_xlfn.XLOOKUP(C232,Sheet2!$N$3:$N$1000,Sheet2!$O$3:$O$1000,"")</f>
        <v/>
      </c>
      <c r="F232" s="9" t="str">
        <f t="shared" si="177"/>
        <v>EHALT</v>
      </c>
      <c r="G232" s="4" t="str">
        <f t="shared" si="152"/>
        <v>14</v>
      </c>
      <c r="H232" s="4">
        <f t="shared" si="153"/>
        <v>242</v>
      </c>
      <c r="I232" s="6">
        <f t="shared" si="146"/>
        <v>0</v>
      </c>
      <c r="J232" s="6">
        <f t="shared" si="147"/>
        <v>0</v>
      </c>
      <c r="K232" s="6">
        <f t="shared" si="148"/>
        <v>6</v>
      </c>
      <c r="L232" s="6">
        <f t="shared" si="149"/>
        <v>2</v>
      </c>
      <c r="M232" s="6">
        <f t="shared" si="150"/>
        <v>4</v>
      </c>
      <c r="N232" s="6">
        <f t="shared" si="151"/>
        <v>2</v>
      </c>
      <c r="O232" s="13">
        <f t="shared" si="157"/>
        <v>1</v>
      </c>
      <c r="P232" s="4">
        <f t="shared" si="158"/>
        <v>0</v>
      </c>
      <c r="Q232" s="4">
        <f t="shared" si="159"/>
        <v>1</v>
      </c>
      <c r="R232">
        <f t="shared" si="136"/>
        <v>242</v>
      </c>
      <c r="S232" s="4">
        <f t="shared" si="137"/>
        <v>0</v>
      </c>
      <c r="T232" s="15">
        <f t="shared" si="138"/>
        <v>1</v>
      </c>
      <c r="U232" s="4">
        <f t="shared" si="139"/>
        <v>0</v>
      </c>
      <c r="V232" s="4">
        <f t="shared" si="140"/>
        <v>1</v>
      </c>
      <c r="W232" s="4">
        <f t="shared" si="141"/>
        <v>4</v>
      </c>
      <c r="X232" s="6">
        <f t="shared" si="142"/>
        <v>2</v>
      </c>
      <c r="Y232" s="4">
        <f t="shared" si="143"/>
        <v>2</v>
      </c>
      <c r="Z232" s="6">
        <f t="shared" si="144"/>
        <v>0</v>
      </c>
      <c r="AA232" s="18">
        <f t="shared" si="145"/>
        <v>2</v>
      </c>
      <c r="AB232" s="9" t="str">
        <f t="shared" si="160"/>
        <v>I.EHA</v>
      </c>
      <c r="AC232" s="9" t="str">
        <f>_xlfn.XLOOKUP(R232,Sheet2!$H$3:$H$258,Sheet2!$I$3:$I$258,"-----")</f>
        <v>I.EHA</v>
      </c>
      <c r="AD232" s="9" t="str">
        <f>_xlfn.XLOOKUP(VALUE(AE232),Sheet2!$N$3:$N$1000,Sheet2!$O$3:$O$1000,"********")</f>
        <v>********</v>
      </c>
      <c r="AE232" t="str">
        <f t="shared" si="154"/>
        <v>460</v>
      </c>
      <c r="AF232" s="9" t="str">
        <f>IF(R232&lt;200,"+"&amp;TEXT(R232,"0"),"-"&amp;TEXT(_xlfn.XLOOKUP(R232,Sheet2!$K$3:$K$130,Sheet2!$L$3:$L$130,"-----"),"0"))</f>
        <v>-136</v>
      </c>
      <c r="AG232" s="9" t="str">
        <f t="shared" si="161"/>
        <v>@</v>
      </c>
      <c r="AH232" s="9" t="str">
        <f t="shared" si="162"/>
        <v>JSR @I.EHA</v>
      </c>
      <c r="AI232" t="str">
        <f t="shared" si="163"/>
        <v>1,@I.EHA</v>
      </c>
      <c r="AJ232" s="16" t="str">
        <f t="shared" si="164"/>
        <v>@I.EHA</v>
      </c>
      <c r="AK232" t="str">
        <f t="shared" si="165"/>
        <v>ADCOR 0,1,SZC</v>
      </c>
      <c r="AL232" s="4" t="str">
        <f t="shared" si="166"/>
        <v>ADC</v>
      </c>
      <c r="AM232" s="4" t="str">
        <f t="shared" si="167"/>
        <v>R</v>
      </c>
      <c r="AN232" s="4" t="str">
        <f t="shared" si="168"/>
        <v>O</v>
      </c>
      <c r="AO232" s="4" t="str">
        <f t="shared" si="169"/>
        <v/>
      </c>
      <c r="AP232" s="15" t="str">
        <f t="shared" si="170"/>
        <v>,SZC</v>
      </c>
      <c r="AQ232" s="9" t="str">
        <f>_xlfn.XLOOKUP(D232,Sheet2!$E$3:$E$101,Sheet2!$F$3:$F$101,"******************")</f>
        <v>EHALT</v>
      </c>
      <c r="AR232" s="33" t="str">
        <f t="shared" si="155"/>
        <v>DOBC 1,**</v>
      </c>
      <c r="AS232" s="9" t="str">
        <f t="shared" si="156"/>
        <v>DOBC</v>
      </c>
      <c r="AT232" s="4">
        <f t="shared" si="171"/>
        <v>1</v>
      </c>
      <c r="AU232" s="6">
        <f t="shared" si="172"/>
        <v>2</v>
      </c>
      <c r="AV232" s="4" t="str">
        <f t="shared" si="173"/>
        <v>C</v>
      </c>
      <c r="AW232" s="4">
        <f t="shared" si="174"/>
        <v>42</v>
      </c>
      <c r="AX232" s="4" t="str">
        <f>_xlfn.XLOOKUP(AW232,Sheet2!$Q$3:$Q$66,Sheet2!$R$3:$R$66,"**")</f>
        <v>**</v>
      </c>
      <c r="AY232" s="4">
        <f t="shared" si="175"/>
        <v>4</v>
      </c>
      <c r="AZ232" s="16" t="str">
        <f t="shared" si="176"/>
        <v>SKPDN</v>
      </c>
    </row>
    <row r="233" spans="2:52" x14ac:dyDescent="0.35">
      <c r="B233" s="3">
        <f t="shared" si="134"/>
        <v>16</v>
      </c>
      <c r="C233" s="1">
        <f t="shared" si="135"/>
        <v>617</v>
      </c>
      <c r="D233" s="2">
        <v>6243</v>
      </c>
      <c r="E233" s="2" t="str">
        <f>_xlfn.XLOOKUP(C233,Sheet2!$N$3:$N$1000,Sheet2!$O$3:$O$1000,"")</f>
        <v/>
      </c>
      <c r="F233" s="9" t="str">
        <f t="shared" si="177"/>
        <v>LOOP</v>
      </c>
      <c r="G233" s="4" t="str">
        <f t="shared" si="152"/>
        <v>14</v>
      </c>
      <c r="H233" s="4">
        <f t="shared" si="153"/>
        <v>243</v>
      </c>
      <c r="I233" s="6">
        <f t="shared" si="146"/>
        <v>0</v>
      </c>
      <c r="J233" s="6">
        <f t="shared" si="147"/>
        <v>0</v>
      </c>
      <c r="K233" s="6">
        <f t="shared" si="148"/>
        <v>6</v>
      </c>
      <c r="L233" s="6">
        <f t="shared" si="149"/>
        <v>2</v>
      </c>
      <c r="M233" s="6">
        <f t="shared" si="150"/>
        <v>4</v>
      </c>
      <c r="N233" s="6">
        <f t="shared" si="151"/>
        <v>3</v>
      </c>
      <c r="O233" s="13">
        <f t="shared" si="157"/>
        <v>1</v>
      </c>
      <c r="P233" s="4">
        <f t="shared" si="158"/>
        <v>0</v>
      </c>
      <c r="Q233" s="4">
        <f t="shared" si="159"/>
        <v>1</v>
      </c>
      <c r="R233">
        <f t="shared" si="136"/>
        <v>243</v>
      </c>
      <c r="S233" s="4">
        <f t="shared" si="137"/>
        <v>0</v>
      </c>
      <c r="T233" s="15">
        <f t="shared" si="138"/>
        <v>1</v>
      </c>
      <c r="U233" s="4">
        <f t="shared" si="139"/>
        <v>0</v>
      </c>
      <c r="V233" s="4">
        <f t="shared" si="140"/>
        <v>1</v>
      </c>
      <c r="W233" s="4">
        <f t="shared" si="141"/>
        <v>4</v>
      </c>
      <c r="X233" s="6">
        <f t="shared" si="142"/>
        <v>2</v>
      </c>
      <c r="Y233" s="4">
        <f t="shared" si="143"/>
        <v>2</v>
      </c>
      <c r="Z233" s="6">
        <f t="shared" si="144"/>
        <v>0</v>
      </c>
      <c r="AA233" s="18">
        <f t="shared" si="145"/>
        <v>3</v>
      </c>
      <c r="AB233" s="9" t="str">
        <f t="shared" si="160"/>
        <v>I.LOO</v>
      </c>
      <c r="AC233" s="9" t="str">
        <f>_xlfn.XLOOKUP(R233,Sheet2!$H$3:$H$258,Sheet2!$I$3:$I$258,"-----")</f>
        <v>I.LOO</v>
      </c>
      <c r="AD233" s="9" t="str">
        <f>_xlfn.XLOOKUP(VALUE(AE233),Sheet2!$N$3:$N$1000,Sheet2!$O$3:$O$1000,"********")</f>
        <v>********</v>
      </c>
      <c r="AE233" t="str">
        <f t="shared" si="154"/>
        <v>462</v>
      </c>
      <c r="AF233" s="9" t="str">
        <f>IF(R233&lt;200,"+"&amp;TEXT(R233,"0"),"-"&amp;TEXT(_xlfn.XLOOKUP(R233,Sheet2!$K$3:$K$130,Sheet2!$L$3:$L$130,"-----"),"0"))</f>
        <v>-135</v>
      </c>
      <c r="AG233" s="9" t="str">
        <f t="shared" si="161"/>
        <v>@</v>
      </c>
      <c r="AH233" s="9" t="str">
        <f t="shared" si="162"/>
        <v>JSR @I.LOO</v>
      </c>
      <c r="AI233" t="str">
        <f t="shared" si="163"/>
        <v>1,@I.LOO</v>
      </c>
      <c r="AJ233" s="16" t="str">
        <f t="shared" si="164"/>
        <v>@I.LOO</v>
      </c>
      <c r="AK233" t="str">
        <f t="shared" si="165"/>
        <v>ADCOR 0,1,SNC</v>
      </c>
      <c r="AL233" s="4" t="str">
        <f t="shared" si="166"/>
        <v>ADC</v>
      </c>
      <c r="AM233" s="4" t="str">
        <f t="shared" si="167"/>
        <v>R</v>
      </c>
      <c r="AN233" s="4" t="str">
        <f t="shared" si="168"/>
        <v>O</v>
      </c>
      <c r="AO233" s="4" t="str">
        <f t="shared" si="169"/>
        <v/>
      </c>
      <c r="AP233" s="15" t="str">
        <f t="shared" si="170"/>
        <v>,SNC</v>
      </c>
      <c r="AQ233" s="9" t="str">
        <f>_xlfn.XLOOKUP(D233,Sheet2!$E$3:$E$101,Sheet2!$F$3:$F$101,"******************")</f>
        <v>LOOP</v>
      </c>
      <c r="AR233" s="33" t="str">
        <f t="shared" si="155"/>
        <v>DOBC 1,**</v>
      </c>
      <c r="AS233" s="9" t="str">
        <f t="shared" si="156"/>
        <v>DOBC</v>
      </c>
      <c r="AT233" s="4">
        <f t="shared" si="171"/>
        <v>1</v>
      </c>
      <c r="AU233" s="6">
        <f t="shared" si="172"/>
        <v>2</v>
      </c>
      <c r="AV233" s="4" t="str">
        <f t="shared" si="173"/>
        <v>C</v>
      </c>
      <c r="AW233" s="4">
        <f t="shared" si="174"/>
        <v>43</v>
      </c>
      <c r="AX233" s="4" t="str">
        <f>_xlfn.XLOOKUP(AW233,Sheet2!$Q$3:$Q$66,Sheet2!$R$3:$R$66,"**")</f>
        <v>**</v>
      </c>
      <c r="AY233" s="4">
        <f t="shared" si="175"/>
        <v>4</v>
      </c>
      <c r="AZ233" s="16" t="str">
        <f t="shared" si="176"/>
        <v>SKPDN</v>
      </c>
    </row>
    <row r="234" spans="2:52" x14ac:dyDescent="0.35">
      <c r="B234" s="3">
        <v>18</v>
      </c>
      <c r="C234" s="1">
        <f t="shared" si="135"/>
        <v>620</v>
      </c>
      <c r="D234" s="2">
        <v>6241</v>
      </c>
      <c r="E234" s="2" t="str">
        <f>_xlfn.XLOOKUP(C234,Sheet2!$N$3:$N$1000,Sheet2!$O$3:$O$1000,"")</f>
        <v>A11</v>
      </c>
      <c r="F234" s="9" t="str">
        <f t="shared" si="177"/>
        <v>SETUP</v>
      </c>
      <c r="G234" s="4" t="str">
        <f t="shared" si="152"/>
        <v>14</v>
      </c>
      <c r="H234" s="4">
        <f t="shared" si="153"/>
        <v>241</v>
      </c>
      <c r="I234" s="6">
        <f t="shared" si="146"/>
        <v>0</v>
      </c>
      <c r="J234" s="6">
        <f t="shared" si="147"/>
        <v>0</v>
      </c>
      <c r="K234" s="6">
        <f t="shared" si="148"/>
        <v>6</v>
      </c>
      <c r="L234" s="6">
        <f t="shared" si="149"/>
        <v>2</v>
      </c>
      <c r="M234" s="6">
        <f t="shared" si="150"/>
        <v>4</v>
      </c>
      <c r="N234" s="6">
        <f t="shared" si="151"/>
        <v>1</v>
      </c>
      <c r="O234" s="13">
        <f t="shared" si="157"/>
        <v>1</v>
      </c>
      <c r="P234" s="4">
        <f t="shared" si="158"/>
        <v>0</v>
      </c>
      <c r="Q234" s="4">
        <f t="shared" si="159"/>
        <v>1</v>
      </c>
      <c r="R234">
        <f t="shared" si="136"/>
        <v>241</v>
      </c>
      <c r="S234" s="4">
        <f t="shared" si="137"/>
        <v>0</v>
      </c>
      <c r="T234" s="15">
        <f t="shared" si="138"/>
        <v>1</v>
      </c>
      <c r="U234" s="4">
        <f t="shared" si="139"/>
        <v>0</v>
      </c>
      <c r="V234" s="4">
        <f t="shared" si="140"/>
        <v>1</v>
      </c>
      <c r="W234" s="4">
        <f t="shared" si="141"/>
        <v>4</v>
      </c>
      <c r="X234" s="6">
        <f t="shared" si="142"/>
        <v>2</v>
      </c>
      <c r="Y234" s="4">
        <f t="shared" si="143"/>
        <v>2</v>
      </c>
      <c r="Z234" s="6">
        <f t="shared" si="144"/>
        <v>0</v>
      </c>
      <c r="AA234" s="18">
        <f t="shared" si="145"/>
        <v>1</v>
      </c>
      <c r="AB234" s="9" t="str">
        <f t="shared" si="160"/>
        <v>I.STUP</v>
      </c>
      <c r="AC234" s="9" t="str">
        <f>_xlfn.XLOOKUP(R234,Sheet2!$H$3:$H$258,Sheet2!$I$3:$I$258,"-----")</f>
        <v>I.STUP</v>
      </c>
      <c r="AD234" s="9" t="str">
        <f>_xlfn.XLOOKUP(VALUE(AE234),Sheet2!$N$3:$N$1000,Sheet2!$O$3:$O$1000,"********")</f>
        <v>********</v>
      </c>
      <c r="AE234" t="str">
        <f t="shared" si="154"/>
        <v>461</v>
      </c>
      <c r="AF234" s="9" t="str">
        <f>IF(R234&lt;200,"+"&amp;TEXT(R234,"0"),"-"&amp;TEXT(_xlfn.XLOOKUP(R234,Sheet2!$K$3:$K$130,Sheet2!$L$3:$L$130,"-----"),"0"))</f>
        <v>-137</v>
      </c>
      <c r="AG234" s="9" t="str">
        <f t="shared" si="161"/>
        <v>@</v>
      </c>
      <c r="AH234" s="9" t="str">
        <f t="shared" si="162"/>
        <v>JSR @I.STUP</v>
      </c>
      <c r="AI234" t="str">
        <f t="shared" si="163"/>
        <v>1,@I.STUP</v>
      </c>
      <c r="AJ234" s="16" t="str">
        <f t="shared" si="164"/>
        <v>@I.STUP</v>
      </c>
      <c r="AK234" t="str">
        <f t="shared" si="165"/>
        <v>ADCOR 0,1,SKP</v>
      </c>
      <c r="AL234" s="4" t="str">
        <f t="shared" si="166"/>
        <v>ADC</v>
      </c>
      <c r="AM234" s="4" t="str">
        <f t="shared" si="167"/>
        <v>R</v>
      </c>
      <c r="AN234" s="4" t="str">
        <f t="shared" si="168"/>
        <v>O</v>
      </c>
      <c r="AO234" s="4" t="str">
        <f t="shared" si="169"/>
        <v/>
      </c>
      <c r="AP234" s="15" t="str">
        <f t="shared" si="170"/>
        <v>,SKP</v>
      </c>
      <c r="AQ234" s="9" t="str">
        <f>_xlfn.XLOOKUP(D234,Sheet2!$E$3:$E$101,Sheet2!$F$3:$F$101,"******************")</f>
        <v>SETUP</v>
      </c>
      <c r="AR234" s="33" t="str">
        <f t="shared" si="155"/>
        <v>DOBC 1,**</v>
      </c>
      <c r="AS234" s="9" t="str">
        <f t="shared" si="156"/>
        <v>DOBC</v>
      </c>
      <c r="AT234" s="4">
        <f t="shared" si="171"/>
        <v>1</v>
      </c>
      <c r="AU234" s="6">
        <f t="shared" si="172"/>
        <v>2</v>
      </c>
      <c r="AV234" s="4" t="str">
        <f t="shared" si="173"/>
        <v>C</v>
      </c>
      <c r="AW234" s="4">
        <f t="shared" si="174"/>
        <v>41</v>
      </c>
      <c r="AX234" s="4" t="str">
        <f>_xlfn.XLOOKUP(AW234,Sheet2!$Q$3:$Q$66,Sheet2!$R$3:$R$66,"**")</f>
        <v>**</v>
      </c>
      <c r="AY234" s="4">
        <f t="shared" si="175"/>
        <v>4</v>
      </c>
      <c r="AZ234" s="16" t="str">
        <f t="shared" si="176"/>
        <v>SKPDN</v>
      </c>
    </row>
    <row r="235" spans="2:52" x14ac:dyDescent="0.35">
      <c r="B235" s="3">
        <f t="shared" si="134"/>
        <v>19</v>
      </c>
      <c r="C235" s="1">
        <f t="shared" si="135"/>
        <v>621</v>
      </c>
      <c r="D235" s="2">
        <v>102000</v>
      </c>
      <c r="E235" s="2" t="str">
        <f>_xlfn.XLOOKUP(C235,Sheet2!$N$3:$N$1000,Sheet2!$O$3:$O$1000,"")</f>
        <v/>
      </c>
      <c r="F235" s="9" t="str">
        <f t="shared" si="177"/>
        <v>ADC 0,0</v>
      </c>
      <c r="G235" s="4" t="str">
        <f t="shared" si="152"/>
        <v>204</v>
      </c>
      <c r="H235" s="4">
        <f t="shared" si="153"/>
        <v>0</v>
      </c>
      <c r="I235" s="6">
        <f t="shared" si="146"/>
        <v>1</v>
      </c>
      <c r="J235" s="6">
        <f t="shared" si="147"/>
        <v>0</v>
      </c>
      <c r="K235" s="6">
        <f t="shared" si="148"/>
        <v>2</v>
      </c>
      <c r="L235" s="6">
        <f t="shared" si="149"/>
        <v>0</v>
      </c>
      <c r="M235" s="6">
        <f t="shared" si="150"/>
        <v>0</v>
      </c>
      <c r="N235" s="6">
        <f t="shared" si="151"/>
        <v>0</v>
      </c>
      <c r="O235" s="13">
        <f t="shared" si="157"/>
        <v>16</v>
      </c>
      <c r="P235" s="4">
        <f t="shared" si="158"/>
        <v>4</v>
      </c>
      <c r="Q235" s="4">
        <f t="shared" si="159"/>
        <v>0</v>
      </c>
      <c r="R235">
        <f t="shared" si="136"/>
        <v>0</v>
      </c>
      <c r="S235" s="4">
        <f t="shared" si="137"/>
        <v>0</v>
      </c>
      <c r="T235" s="15">
        <f t="shared" si="138"/>
        <v>1</v>
      </c>
      <c r="U235" s="4">
        <f t="shared" si="139"/>
        <v>0</v>
      </c>
      <c r="V235" s="4">
        <f t="shared" si="140"/>
        <v>0</v>
      </c>
      <c r="W235" s="4">
        <f t="shared" si="141"/>
        <v>4</v>
      </c>
      <c r="X235" s="6">
        <f t="shared" si="142"/>
        <v>0</v>
      </c>
      <c r="Y235" s="4">
        <f t="shared" si="143"/>
        <v>0</v>
      </c>
      <c r="Z235" s="6">
        <f t="shared" si="144"/>
        <v>0</v>
      </c>
      <c r="AA235" s="18">
        <f t="shared" si="145"/>
        <v>0</v>
      </c>
      <c r="AB235" s="9" t="str">
        <f t="shared" si="160"/>
        <v>0</v>
      </c>
      <c r="AC235" s="9" t="str">
        <f>_xlfn.XLOOKUP(R235,Sheet2!$H$3:$H$258,Sheet2!$I$3:$I$258,"-----")</f>
        <v>0</v>
      </c>
      <c r="AD235" s="9" t="str">
        <f>_xlfn.XLOOKUP(VALUE(AE235),Sheet2!$N$3:$N$1000,Sheet2!$O$3:$O$1000,"********")</f>
        <v>********</v>
      </c>
      <c r="AE235" t="str">
        <f t="shared" si="154"/>
        <v>621</v>
      </c>
      <c r="AF235" s="9" t="str">
        <f>IF(R235&lt;200,"+"&amp;TEXT(R235,"0"),"-"&amp;TEXT(_xlfn.XLOOKUP(R235,Sheet2!$K$3:$K$130,Sheet2!$L$3:$L$130,"-----"),"0"))</f>
        <v>+0</v>
      </c>
      <c r="AG235" s="9" t="str">
        <f t="shared" si="161"/>
        <v>@</v>
      </c>
      <c r="AH235" s="9" t="str">
        <f t="shared" si="162"/>
        <v>JMP @0</v>
      </c>
      <c r="AI235" t="str">
        <f t="shared" si="163"/>
        <v>0,@0</v>
      </c>
      <c r="AJ235" s="16" t="str">
        <f t="shared" si="164"/>
        <v>@0</v>
      </c>
      <c r="AK235" t="str">
        <f t="shared" si="165"/>
        <v>ADC 0,0</v>
      </c>
      <c r="AL235" s="4" t="str">
        <f t="shared" si="166"/>
        <v>ADC</v>
      </c>
      <c r="AM235" s="4" t="str">
        <f t="shared" si="167"/>
        <v/>
      </c>
      <c r="AN235" s="4" t="str">
        <f t="shared" si="168"/>
        <v/>
      </c>
      <c r="AO235" s="4" t="str">
        <f t="shared" si="169"/>
        <v/>
      </c>
      <c r="AP235" s="15" t="str">
        <f t="shared" si="170"/>
        <v/>
      </c>
      <c r="AQ235" s="9" t="str">
        <f>_xlfn.XLOOKUP(D235,Sheet2!$E$3:$E$101,Sheet2!$F$3:$F$101,"******************")</f>
        <v>******************</v>
      </c>
      <c r="AR235" s="33" t="str">
        <f t="shared" si="155"/>
        <v>DOB 0,0</v>
      </c>
      <c r="AS235" s="9" t="str">
        <f t="shared" si="156"/>
        <v>DOB</v>
      </c>
      <c r="AT235" s="4">
        <f t="shared" si="171"/>
        <v>0</v>
      </c>
      <c r="AU235" s="6">
        <f t="shared" si="172"/>
        <v>0</v>
      </c>
      <c r="AV235" s="4" t="str">
        <f t="shared" si="173"/>
        <v/>
      </c>
      <c r="AW235" s="4">
        <f t="shared" si="174"/>
        <v>0</v>
      </c>
      <c r="AX235" s="4" t="str">
        <f>_xlfn.XLOOKUP(AW235,Sheet2!$Q$3:$Q$66,Sheet2!$R$3:$R$66,"**")</f>
        <v>0</v>
      </c>
      <c r="AY235" s="4">
        <f t="shared" si="175"/>
        <v>4</v>
      </c>
      <c r="AZ235" s="16" t="str">
        <f t="shared" si="176"/>
        <v>SKPBN</v>
      </c>
    </row>
    <row r="236" spans="2:52" x14ac:dyDescent="0.35">
      <c r="B236" s="3">
        <f t="shared" si="134"/>
        <v>20</v>
      </c>
      <c r="C236" s="1">
        <f t="shared" si="135"/>
        <v>622</v>
      </c>
      <c r="D236" s="2">
        <v>63033</v>
      </c>
      <c r="E236" s="2" t="str">
        <f>_xlfn.XLOOKUP(C236,Sheet2!$N$3:$N$1000,Sheet2!$O$3:$O$1000,"")</f>
        <v/>
      </c>
      <c r="F236" s="9" t="str">
        <f t="shared" si="177"/>
        <v>DOC 0,DSKP</v>
      </c>
      <c r="G236" s="4" t="str">
        <f t="shared" si="152"/>
        <v>146</v>
      </c>
      <c r="H236" s="4">
        <f t="shared" si="153"/>
        <v>33</v>
      </c>
      <c r="I236" s="6">
        <f t="shared" si="146"/>
        <v>0</v>
      </c>
      <c r="J236" s="6">
        <f t="shared" si="147"/>
        <v>6</v>
      </c>
      <c r="K236" s="6">
        <f t="shared" si="148"/>
        <v>3</v>
      </c>
      <c r="L236" s="6">
        <f t="shared" si="149"/>
        <v>0</v>
      </c>
      <c r="M236" s="6">
        <f t="shared" si="150"/>
        <v>3</v>
      </c>
      <c r="N236" s="6">
        <f t="shared" si="151"/>
        <v>3</v>
      </c>
      <c r="O236" s="13">
        <f t="shared" si="157"/>
        <v>12</v>
      </c>
      <c r="P236" s="4">
        <f t="shared" si="158"/>
        <v>3</v>
      </c>
      <c r="Q236" s="4">
        <f t="shared" si="159"/>
        <v>0</v>
      </c>
      <c r="R236">
        <f t="shared" si="136"/>
        <v>33</v>
      </c>
      <c r="S236" s="4">
        <f t="shared" si="137"/>
        <v>2</v>
      </c>
      <c r="T236" s="15">
        <f t="shared" si="138"/>
        <v>1</v>
      </c>
      <c r="U236" s="4">
        <f t="shared" si="139"/>
        <v>3</v>
      </c>
      <c r="V236" s="4">
        <f t="shared" si="140"/>
        <v>0</v>
      </c>
      <c r="W236" s="4">
        <f t="shared" si="141"/>
        <v>6</v>
      </c>
      <c r="X236" s="6">
        <f t="shared" si="142"/>
        <v>0</v>
      </c>
      <c r="Y236" s="4">
        <f t="shared" si="143"/>
        <v>1</v>
      </c>
      <c r="Z236" s="6">
        <f t="shared" si="144"/>
        <v>1</v>
      </c>
      <c r="AA236" s="18">
        <f t="shared" si="145"/>
        <v>3</v>
      </c>
      <c r="AB236" s="9" t="str">
        <f t="shared" si="160"/>
        <v>+33,2</v>
      </c>
      <c r="AC236" s="9" t="str">
        <f>_xlfn.XLOOKUP(R236,Sheet2!$H$3:$H$258,Sheet2!$I$3:$I$258,"-----")</f>
        <v>*****</v>
      </c>
      <c r="AD236" s="9" t="str">
        <f>_xlfn.XLOOKUP(VALUE(AE236),Sheet2!$N$3:$N$1000,Sheet2!$O$3:$O$1000,"********")</f>
        <v>********</v>
      </c>
      <c r="AE236" t="str">
        <f t="shared" si="154"/>
        <v>655</v>
      </c>
      <c r="AF236" s="9" t="str">
        <f>IF(R236&lt;200,"+"&amp;TEXT(R236,"0"),"-"&amp;TEXT(_xlfn.XLOOKUP(R236,Sheet2!$K$3:$K$130,Sheet2!$L$3:$L$130,"-----"),"0"))</f>
        <v>+33</v>
      </c>
      <c r="AG236" s="9" t="str">
        <f t="shared" si="161"/>
        <v>@</v>
      </c>
      <c r="AH236" s="9" t="str">
        <f t="shared" si="162"/>
        <v>JMP @+33,2</v>
      </c>
      <c r="AI236" t="str">
        <f t="shared" si="163"/>
        <v>0,@+33,2</v>
      </c>
      <c r="AJ236" s="16" t="str">
        <f t="shared" si="164"/>
        <v>@+33,2</v>
      </c>
      <c r="AK236" t="str">
        <f t="shared" si="165"/>
        <v>ADDZ# 3,0,SNC</v>
      </c>
      <c r="AL236" s="4" t="str">
        <f t="shared" si="166"/>
        <v>ADD</v>
      </c>
      <c r="AM236" s="4" t="str">
        <f t="shared" si="167"/>
        <v/>
      </c>
      <c r="AN236" s="4" t="str">
        <f t="shared" si="168"/>
        <v>Z</v>
      </c>
      <c r="AO236" s="4" t="str">
        <f t="shared" si="169"/>
        <v>#</v>
      </c>
      <c r="AP236" s="15" t="str">
        <f t="shared" si="170"/>
        <v>,SNC</v>
      </c>
      <c r="AQ236" s="9" t="str">
        <f>_xlfn.XLOOKUP(D236,Sheet2!$E$3:$E$101,Sheet2!$F$3:$F$101,"******************")</f>
        <v>******************</v>
      </c>
      <c r="AR236" s="33" t="str">
        <f t="shared" si="155"/>
        <v>DOC 0,DSKP</v>
      </c>
      <c r="AS236" s="9" t="str">
        <f t="shared" si="156"/>
        <v>DOC</v>
      </c>
      <c r="AT236" s="4">
        <f t="shared" si="171"/>
        <v>0</v>
      </c>
      <c r="AU236" s="6">
        <f t="shared" si="172"/>
        <v>0</v>
      </c>
      <c r="AV236" s="4" t="str">
        <f t="shared" si="173"/>
        <v/>
      </c>
      <c r="AW236" s="4">
        <f t="shared" si="174"/>
        <v>33</v>
      </c>
      <c r="AX236" s="4" t="str">
        <f>_xlfn.XLOOKUP(AW236,Sheet2!$Q$3:$Q$66,Sheet2!$R$3:$R$66,"**")</f>
        <v>DSKP</v>
      </c>
      <c r="AY236" s="4">
        <f t="shared" si="175"/>
        <v>6</v>
      </c>
      <c r="AZ236" s="16" t="str">
        <f t="shared" si="176"/>
        <v>SKPBN</v>
      </c>
    </row>
    <row r="237" spans="2:52" x14ac:dyDescent="0.35">
      <c r="B237" s="3">
        <f t="shared" si="134"/>
        <v>21</v>
      </c>
      <c r="C237" s="1">
        <f t="shared" si="135"/>
        <v>623</v>
      </c>
      <c r="D237" s="2">
        <v>66433</v>
      </c>
      <c r="E237" s="2" t="str">
        <f>_xlfn.XLOOKUP(C237,Sheet2!$N$3:$N$1000,Sheet2!$O$3:$O$1000,"")</f>
        <v/>
      </c>
      <c r="F237" s="9" t="str">
        <f t="shared" si="177"/>
        <v>DIC 1,DSKP</v>
      </c>
      <c r="G237" s="4" t="str">
        <f t="shared" si="152"/>
        <v>155</v>
      </c>
      <c r="H237" s="4">
        <f t="shared" si="153"/>
        <v>33</v>
      </c>
      <c r="I237" s="6">
        <f t="shared" si="146"/>
        <v>0</v>
      </c>
      <c r="J237" s="6">
        <f t="shared" si="147"/>
        <v>6</v>
      </c>
      <c r="K237" s="6">
        <f t="shared" si="148"/>
        <v>6</v>
      </c>
      <c r="L237" s="6">
        <f t="shared" si="149"/>
        <v>4</v>
      </c>
      <c r="M237" s="6">
        <f t="shared" si="150"/>
        <v>3</v>
      </c>
      <c r="N237" s="6">
        <f t="shared" si="151"/>
        <v>3</v>
      </c>
      <c r="O237" s="13">
        <f t="shared" si="157"/>
        <v>13</v>
      </c>
      <c r="P237" s="4">
        <f t="shared" si="158"/>
        <v>3</v>
      </c>
      <c r="Q237" s="4">
        <f t="shared" si="159"/>
        <v>1</v>
      </c>
      <c r="R237">
        <f t="shared" si="136"/>
        <v>33</v>
      </c>
      <c r="S237" s="4">
        <f t="shared" si="137"/>
        <v>1</v>
      </c>
      <c r="T237" s="15">
        <f t="shared" si="138"/>
        <v>1</v>
      </c>
      <c r="U237" s="4">
        <f t="shared" si="139"/>
        <v>3</v>
      </c>
      <c r="V237" s="4">
        <f t="shared" si="140"/>
        <v>1</v>
      </c>
      <c r="W237" s="4">
        <f t="shared" si="141"/>
        <v>5</v>
      </c>
      <c r="X237" s="6">
        <f t="shared" si="142"/>
        <v>0</v>
      </c>
      <c r="Y237" s="4">
        <f t="shared" si="143"/>
        <v>1</v>
      </c>
      <c r="Z237" s="6">
        <f t="shared" si="144"/>
        <v>1</v>
      </c>
      <c r="AA237" s="18">
        <f t="shared" si="145"/>
        <v>3</v>
      </c>
      <c r="AB237" s="9" t="str">
        <f t="shared" si="160"/>
        <v>+33</v>
      </c>
      <c r="AC237" s="9" t="str">
        <f>_xlfn.XLOOKUP(R237,Sheet2!$H$3:$H$258,Sheet2!$I$3:$I$258,"-----")</f>
        <v>*****</v>
      </c>
      <c r="AD237" s="9" t="str">
        <f>_xlfn.XLOOKUP(VALUE(AE237),Sheet2!$N$3:$N$1000,Sheet2!$O$3:$O$1000,"********")</f>
        <v>********</v>
      </c>
      <c r="AE237" t="str">
        <f t="shared" si="154"/>
        <v>656</v>
      </c>
      <c r="AF237" s="9" t="str">
        <f>IF(R237&lt;200,"+"&amp;TEXT(R237,"0"),"-"&amp;TEXT(_xlfn.XLOOKUP(R237,Sheet2!$K$3:$K$130,Sheet2!$L$3:$L$130,"-----"),"0"))</f>
        <v>+33</v>
      </c>
      <c r="AG237" s="9" t="str">
        <f t="shared" si="161"/>
        <v>@</v>
      </c>
      <c r="AH237" s="9" t="str">
        <f t="shared" si="162"/>
        <v>JSR @+33</v>
      </c>
      <c r="AI237" t="str">
        <f t="shared" si="163"/>
        <v>1,@+33</v>
      </c>
      <c r="AJ237" s="16" t="str">
        <f t="shared" si="164"/>
        <v>@+33</v>
      </c>
      <c r="AK237" t="str">
        <f t="shared" si="165"/>
        <v>SUBZ# 3,1,SNC</v>
      </c>
      <c r="AL237" s="4" t="str">
        <f t="shared" si="166"/>
        <v>SUB</v>
      </c>
      <c r="AM237" s="4" t="str">
        <f t="shared" si="167"/>
        <v/>
      </c>
      <c r="AN237" s="4" t="str">
        <f t="shared" si="168"/>
        <v>Z</v>
      </c>
      <c r="AO237" s="4" t="str">
        <f t="shared" si="169"/>
        <v>#</v>
      </c>
      <c r="AP237" s="15" t="str">
        <f t="shared" si="170"/>
        <v>,SNC</v>
      </c>
      <c r="AQ237" s="9" t="str">
        <f>_xlfn.XLOOKUP(D237,Sheet2!$E$3:$E$101,Sheet2!$F$3:$F$101,"******************")</f>
        <v>******************</v>
      </c>
      <c r="AR237" s="33" t="str">
        <f t="shared" si="155"/>
        <v>DIC 1,DSKP</v>
      </c>
      <c r="AS237" s="9" t="str">
        <f t="shared" si="156"/>
        <v>DIC</v>
      </c>
      <c r="AT237" s="4">
        <f t="shared" si="171"/>
        <v>1</v>
      </c>
      <c r="AU237" s="6">
        <f t="shared" si="172"/>
        <v>0</v>
      </c>
      <c r="AV237" s="4" t="str">
        <f t="shared" si="173"/>
        <v/>
      </c>
      <c r="AW237" s="4">
        <f t="shared" si="174"/>
        <v>33</v>
      </c>
      <c r="AX237" s="4" t="str">
        <f>_xlfn.XLOOKUP(AW237,Sheet2!$Q$3:$Q$66,Sheet2!$R$3:$R$66,"**")</f>
        <v>DSKP</v>
      </c>
      <c r="AY237" s="4">
        <f t="shared" si="175"/>
        <v>5</v>
      </c>
      <c r="AZ237" s="16" t="str">
        <f t="shared" si="176"/>
        <v>SKPBN</v>
      </c>
    </row>
    <row r="238" spans="2:52" x14ac:dyDescent="0.35">
      <c r="B238" s="3">
        <f t="shared" si="134"/>
        <v>22</v>
      </c>
      <c r="C238" s="1">
        <f t="shared" si="135"/>
        <v>624</v>
      </c>
      <c r="D238" s="2">
        <v>122414</v>
      </c>
      <c r="E238" s="2" t="str">
        <f>_xlfn.XLOOKUP(C238,Sheet2!$N$3:$N$1000,Sheet2!$O$3:$O$1000,"")</f>
        <v/>
      </c>
      <c r="F238" s="9" t="str">
        <f t="shared" si="177"/>
        <v>SUB# 1,0,SZR</v>
      </c>
      <c r="G238" s="4" t="str">
        <f t="shared" si="152"/>
        <v>245</v>
      </c>
      <c r="H238" s="4">
        <f t="shared" si="153"/>
        <v>14</v>
      </c>
      <c r="I238" s="6">
        <f t="shared" si="146"/>
        <v>1</v>
      </c>
      <c r="J238" s="6">
        <f t="shared" si="147"/>
        <v>2</v>
      </c>
      <c r="K238" s="6">
        <f t="shared" si="148"/>
        <v>2</v>
      </c>
      <c r="L238" s="6">
        <f t="shared" si="149"/>
        <v>4</v>
      </c>
      <c r="M238" s="6">
        <f t="shared" si="150"/>
        <v>1</v>
      </c>
      <c r="N238" s="6">
        <f t="shared" si="151"/>
        <v>4</v>
      </c>
      <c r="O238" s="13">
        <f t="shared" si="157"/>
        <v>20</v>
      </c>
      <c r="P238" s="4">
        <f t="shared" si="158"/>
        <v>5</v>
      </c>
      <c r="Q238" s="4">
        <f t="shared" si="159"/>
        <v>0</v>
      </c>
      <c r="R238">
        <f t="shared" si="136"/>
        <v>14</v>
      </c>
      <c r="S238" s="4">
        <f t="shared" si="137"/>
        <v>1</v>
      </c>
      <c r="T238" s="15">
        <f t="shared" si="138"/>
        <v>1</v>
      </c>
      <c r="U238" s="4">
        <f t="shared" si="139"/>
        <v>1</v>
      </c>
      <c r="V238" s="4">
        <f t="shared" si="140"/>
        <v>0</v>
      </c>
      <c r="W238" s="4">
        <f t="shared" si="141"/>
        <v>5</v>
      </c>
      <c r="X238" s="6">
        <f t="shared" si="142"/>
        <v>0</v>
      </c>
      <c r="Y238" s="4">
        <f t="shared" si="143"/>
        <v>0</v>
      </c>
      <c r="Z238" s="6">
        <f t="shared" si="144"/>
        <v>1</v>
      </c>
      <c r="AA238" s="18">
        <f t="shared" si="145"/>
        <v>4</v>
      </c>
      <c r="AB238" s="9" t="str">
        <f t="shared" si="160"/>
        <v>+14</v>
      </c>
      <c r="AC238" s="9" t="str">
        <f>_xlfn.XLOOKUP(R238,Sheet2!$H$3:$H$258,Sheet2!$I$3:$I$258,"-----")</f>
        <v>*****</v>
      </c>
      <c r="AD238" s="9" t="str">
        <f>_xlfn.XLOOKUP(VALUE(AE238),Sheet2!$N$3:$N$1000,Sheet2!$O$3:$O$1000,"********")</f>
        <v>********</v>
      </c>
      <c r="AE238" t="str">
        <f t="shared" si="154"/>
        <v>640</v>
      </c>
      <c r="AF238" s="9" t="str">
        <f>IF(R238&lt;200,"+"&amp;TEXT(R238,"0"),"-"&amp;TEXT(_xlfn.XLOOKUP(R238,Sheet2!$K$3:$K$130,Sheet2!$L$3:$L$130,"-----"),"0"))</f>
        <v>+14</v>
      </c>
      <c r="AG238" s="9" t="str">
        <f t="shared" si="161"/>
        <v>@</v>
      </c>
      <c r="AH238" s="9" t="str">
        <f t="shared" si="162"/>
        <v>JMP @+14</v>
      </c>
      <c r="AI238" t="str">
        <f t="shared" si="163"/>
        <v>0,@+14</v>
      </c>
      <c r="AJ238" s="16" t="str">
        <f t="shared" si="164"/>
        <v>@+14</v>
      </c>
      <c r="AK238" t="str">
        <f t="shared" si="165"/>
        <v>SUB# 1,0,SZR</v>
      </c>
      <c r="AL238" s="4" t="str">
        <f t="shared" si="166"/>
        <v>SUB</v>
      </c>
      <c r="AM238" s="4" t="str">
        <f t="shared" si="167"/>
        <v/>
      </c>
      <c r="AN238" s="4" t="str">
        <f t="shared" si="168"/>
        <v/>
      </c>
      <c r="AO238" s="4" t="str">
        <f t="shared" si="169"/>
        <v>#</v>
      </c>
      <c r="AP238" s="15" t="str">
        <f t="shared" si="170"/>
        <v>,SZR</v>
      </c>
      <c r="AQ238" s="9" t="str">
        <f>_xlfn.XLOOKUP(D238,Sheet2!$E$3:$E$101,Sheet2!$F$3:$F$101,"******************")</f>
        <v>******************</v>
      </c>
      <c r="AR238" s="33" t="str">
        <f t="shared" si="155"/>
        <v>DIC 0,RTC</v>
      </c>
      <c r="AS238" s="9" t="str">
        <f t="shared" si="156"/>
        <v>DIC</v>
      </c>
      <c r="AT238" s="4">
        <f t="shared" si="171"/>
        <v>0</v>
      </c>
      <c r="AU238" s="6">
        <f t="shared" si="172"/>
        <v>0</v>
      </c>
      <c r="AV238" s="4" t="str">
        <f t="shared" si="173"/>
        <v/>
      </c>
      <c r="AW238" s="4">
        <f t="shared" si="174"/>
        <v>14</v>
      </c>
      <c r="AX238" s="4" t="str">
        <f>_xlfn.XLOOKUP(AW238,Sheet2!$Q$3:$Q$66,Sheet2!$R$3:$R$66,"**")</f>
        <v>RTC</v>
      </c>
      <c r="AY238" s="4">
        <f t="shared" si="175"/>
        <v>5</v>
      </c>
      <c r="AZ238" s="16" t="str">
        <f t="shared" si="176"/>
        <v>SKPBN</v>
      </c>
    </row>
    <row r="239" spans="2:52" x14ac:dyDescent="0.35">
      <c r="B239" s="3">
        <f t="shared" si="134"/>
        <v>23</v>
      </c>
      <c r="C239" s="1">
        <f t="shared" si="135"/>
        <v>625</v>
      </c>
      <c r="D239" s="2">
        <v>6242</v>
      </c>
      <c r="E239" s="2" t="str">
        <f>_xlfn.XLOOKUP(C239,Sheet2!$N$3:$N$1000,Sheet2!$O$3:$O$1000,"")</f>
        <v/>
      </c>
      <c r="F239" s="9" t="str">
        <f t="shared" si="177"/>
        <v>EHALT</v>
      </c>
      <c r="G239" s="4" t="str">
        <f t="shared" si="152"/>
        <v>14</v>
      </c>
      <c r="H239" s="4">
        <f t="shared" si="153"/>
        <v>242</v>
      </c>
      <c r="I239" s="6">
        <f t="shared" si="146"/>
        <v>0</v>
      </c>
      <c r="J239" s="6">
        <f t="shared" si="147"/>
        <v>0</v>
      </c>
      <c r="K239" s="6">
        <f t="shared" si="148"/>
        <v>6</v>
      </c>
      <c r="L239" s="6">
        <f t="shared" si="149"/>
        <v>2</v>
      </c>
      <c r="M239" s="6">
        <f t="shared" si="150"/>
        <v>4</v>
      </c>
      <c r="N239" s="6">
        <f t="shared" si="151"/>
        <v>2</v>
      </c>
      <c r="O239" s="13">
        <f t="shared" si="157"/>
        <v>1</v>
      </c>
      <c r="P239" s="4">
        <f t="shared" si="158"/>
        <v>0</v>
      </c>
      <c r="Q239" s="4">
        <f t="shared" si="159"/>
        <v>1</v>
      </c>
      <c r="R239">
        <f t="shared" si="136"/>
        <v>242</v>
      </c>
      <c r="S239" s="4">
        <f t="shared" si="137"/>
        <v>0</v>
      </c>
      <c r="T239" s="15">
        <f t="shared" si="138"/>
        <v>1</v>
      </c>
      <c r="U239" s="4">
        <f t="shared" si="139"/>
        <v>0</v>
      </c>
      <c r="V239" s="4">
        <f t="shared" si="140"/>
        <v>1</v>
      </c>
      <c r="W239" s="4">
        <f t="shared" si="141"/>
        <v>4</v>
      </c>
      <c r="X239" s="6">
        <f t="shared" si="142"/>
        <v>2</v>
      </c>
      <c r="Y239" s="4">
        <f t="shared" si="143"/>
        <v>2</v>
      </c>
      <c r="Z239" s="6">
        <f t="shared" si="144"/>
        <v>0</v>
      </c>
      <c r="AA239" s="18">
        <f t="shared" si="145"/>
        <v>2</v>
      </c>
      <c r="AB239" s="9" t="str">
        <f t="shared" si="160"/>
        <v>I.EHA</v>
      </c>
      <c r="AC239" s="9" t="str">
        <f>_xlfn.XLOOKUP(R239,Sheet2!$H$3:$H$258,Sheet2!$I$3:$I$258,"-----")</f>
        <v>I.EHA</v>
      </c>
      <c r="AD239" s="9" t="str">
        <f>_xlfn.XLOOKUP(VALUE(AE239),Sheet2!$N$3:$N$1000,Sheet2!$O$3:$O$1000,"********")</f>
        <v>********</v>
      </c>
      <c r="AE239" t="str">
        <f t="shared" si="154"/>
        <v>467</v>
      </c>
      <c r="AF239" s="9" t="str">
        <f>IF(R239&lt;200,"+"&amp;TEXT(R239,"0"),"-"&amp;TEXT(_xlfn.XLOOKUP(R239,Sheet2!$K$3:$K$130,Sheet2!$L$3:$L$130,"-----"),"0"))</f>
        <v>-136</v>
      </c>
      <c r="AG239" s="9" t="str">
        <f t="shared" si="161"/>
        <v>@</v>
      </c>
      <c r="AH239" s="9" t="str">
        <f t="shared" si="162"/>
        <v>JSR @I.EHA</v>
      </c>
      <c r="AI239" t="str">
        <f t="shared" si="163"/>
        <v>1,@I.EHA</v>
      </c>
      <c r="AJ239" s="16" t="str">
        <f t="shared" si="164"/>
        <v>@I.EHA</v>
      </c>
      <c r="AK239" t="str">
        <f t="shared" si="165"/>
        <v>ADCOR 0,1,SZC</v>
      </c>
      <c r="AL239" s="4" t="str">
        <f t="shared" si="166"/>
        <v>ADC</v>
      </c>
      <c r="AM239" s="4" t="str">
        <f t="shared" si="167"/>
        <v>R</v>
      </c>
      <c r="AN239" s="4" t="str">
        <f t="shared" si="168"/>
        <v>O</v>
      </c>
      <c r="AO239" s="4" t="str">
        <f t="shared" si="169"/>
        <v/>
      </c>
      <c r="AP239" s="15" t="str">
        <f t="shared" si="170"/>
        <v>,SZC</v>
      </c>
      <c r="AQ239" s="9" t="str">
        <f>_xlfn.XLOOKUP(D239,Sheet2!$E$3:$E$101,Sheet2!$F$3:$F$101,"******************")</f>
        <v>EHALT</v>
      </c>
      <c r="AR239" s="33" t="str">
        <f t="shared" si="155"/>
        <v>DOBC 1,**</v>
      </c>
      <c r="AS239" s="9" t="str">
        <f t="shared" si="156"/>
        <v>DOBC</v>
      </c>
      <c r="AT239" s="4">
        <f t="shared" si="171"/>
        <v>1</v>
      </c>
      <c r="AU239" s="6">
        <f t="shared" si="172"/>
        <v>2</v>
      </c>
      <c r="AV239" s="4" t="str">
        <f t="shared" si="173"/>
        <v>C</v>
      </c>
      <c r="AW239" s="4">
        <f t="shared" si="174"/>
        <v>42</v>
      </c>
      <c r="AX239" s="4" t="str">
        <f>_xlfn.XLOOKUP(AW239,Sheet2!$Q$3:$Q$66,Sheet2!$R$3:$R$66,"**")</f>
        <v>**</v>
      </c>
      <c r="AY239" s="4">
        <f t="shared" si="175"/>
        <v>4</v>
      </c>
      <c r="AZ239" s="16" t="str">
        <f t="shared" si="176"/>
        <v>SKPDN</v>
      </c>
    </row>
    <row r="240" spans="2:52" x14ac:dyDescent="0.35">
      <c r="B240" s="3">
        <f t="shared" si="134"/>
        <v>24</v>
      </c>
      <c r="C240" s="1">
        <f t="shared" si="135"/>
        <v>626</v>
      </c>
      <c r="D240" s="2">
        <v>6243</v>
      </c>
      <c r="E240" s="2" t="str">
        <f>_xlfn.XLOOKUP(C240,Sheet2!$N$3:$N$1000,Sheet2!$O$3:$O$1000,"")</f>
        <v/>
      </c>
      <c r="F240" s="9" t="str">
        <f t="shared" si="177"/>
        <v>LOOP</v>
      </c>
      <c r="G240" s="4" t="str">
        <f t="shared" si="152"/>
        <v>14</v>
      </c>
      <c r="H240" s="4">
        <f t="shared" si="153"/>
        <v>243</v>
      </c>
      <c r="I240" s="6">
        <f t="shared" si="146"/>
        <v>0</v>
      </c>
      <c r="J240" s="6">
        <f t="shared" si="147"/>
        <v>0</v>
      </c>
      <c r="K240" s="6">
        <f t="shared" si="148"/>
        <v>6</v>
      </c>
      <c r="L240" s="6">
        <f t="shared" si="149"/>
        <v>2</v>
      </c>
      <c r="M240" s="6">
        <f t="shared" si="150"/>
        <v>4</v>
      </c>
      <c r="N240" s="6">
        <f t="shared" si="151"/>
        <v>3</v>
      </c>
      <c r="O240" s="13">
        <f t="shared" si="157"/>
        <v>1</v>
      </c>
      <c r="P240" s="4">
        <f t="shared" si="158"/>
        <v>0</v>
      </c>
      <c r="Q240" s="4">
        <f t="shared" si="159"/>
        <v>1</v>
      </c>
      <c r="R240">
        <f t="shared" si="136"/>
        <v>243</v>
      </c>
      <c r="S240" s="4">
        <f t="shared" si="137"/>
        <v>0</v>
      </c>
      <c r="T240" s="15">
        <f t="shared" si="138"/>
        <v>1</v>
      </c>
      <c r="U240" s="4">
        <f t="shared" si="139"/>
        <v>0</v>
      </c>
      <c r="V240" s="4">
        <f t="shared" si="140"/>
        <v>1</v>
      </c>
      <c r="W240" s="4">
        <f t="shared" si="141"/>
        <v>4</v>
      </c>
      <c r="X240" s="6">
        <f t="shared" si="142"/>
        <v>2</v>
      </c>
      <c r="Y240" s="4">
        <f t="shared" si="143"/>
        <v>2</v>
      </c>
      <c r="Z240" s="6">
        <f t="shared" si="144"/>
        <v>0</v>
      </c>
      <c r="AA240" s="18">
        <f t="shared" si="145"/>
        <v>3</v>
      </c>
      <c r="AB240" s="9" t="str">
        <f t="shared" si="160"/>
        <v>I.LOO</v>
      </c>
      <c r="AC240" s="9" t="str">
        <f>_xlfn.XLOOKUP(R240,Sheet2!$H$3:$H$258,Sheet2!$I$3:$I$258,"-----")</f>
        <v>I.LOO</v>
      </c>
      <c r="AD240" s="9" t="str">
        <f>_xlfn.XLOOKUP(VALUE(AE240),Sheet2!$N$3:$N$1000,Sheet2!$O$3:$O$1000,"********")</f>
        <v>********</v>
      </c>
      <c r="AE240" t="str">
        <f t="shared" si="154"/>
        <v>471</v>
      </c>
      <c r="AF240" s="9" t="str">
        <f>IF(R240&lt;200,"+"&amp;TEXT(R240,"0"),"-"&amp;TEXT(_xlfn.XLOOKUP(R240,Sheet2!$K$3:$K$130,Sheet2!$L$3:$L$130,"-----"),"0"))</f>
        <v>-135</v>
      </c>
      <c r="AG240" s="9" t="str">
        <f t="shared" si="161"/>
        <v>@</v>
      </c>
      <c r="AH240" s="9" t="str">
        <f t="shared" si="162"/>
        <v>JSR @I.LOO</v>
      </c>
      <c r="AI240" t="str">
        <f t="shared" si="163"/>
        <v>1,@I.LOO</v>
      </c>
      <c r="AJ240" s="16" t="str">
        <f t="shared" si="164"/>
        <v>@I.LOO</v>
      </c>
      <c r="AK240" t="str">
        <f t="shared" si="165"/>
        <v>ADCOR 0,1,SNC</v>
      </c>
      <c r="AL240" s="4" t="str">
        <f t="shared" si="166"/>
        <v>ADC</v>
      </c>
      <c r="AM240" s="4" t="str">
        <f t="shared" si="167"/>
        <v>R</v>
      </c>
      <c r="AN240" s="4" t="str">
        <f t="shared" si="168"/>
        <v>O</v>
      </c>
      <c r="AO240" s="4" t="str">
        <f t="shared" si="169"/>
        <v/>
      </c>
      <c r="AP240" s="15" t="str">
        <f t="shared" si="170"/>
        <v>,SNC</v>
      </c>
      <c r="AQ240" s="9" t="str">
        <f>_xlfn.XLOOKUP(D240,Sheet2!$E$3:$E$101,Sheet2!$F$3:$F$101,"******************")</f>
        <v>LOOP</v>
      </c>
      <c r="AR240" s="33" t="str">
        <f t="shared" si="155"/>
        <v>DOBC 1,**</v>
      </c>
      <c r="AS240" s="9" t="str">
        <f t="shared" si="156"/>
        <v>DOBC</v>
      </c>
      <c r="AT240" s="4">
        <f t="shared" si="171"/>
        <v>1</v>
      </c>
      <c r="AU240" s="6">
        <f t="shared" si="172"/>
        <v>2</v>
      </c>
      <c r="AV240" s="4" t="str">
        <f t="shared" si="173"/>
        <v>C</v>
      </c>
      <c r="AW240" s="4">
        <f t="shared" si="174"/>
        <v>43</v>
      </c>
      <c r="AX240" s="4" t="str">
        <f>_xlfn.XLOOKUP(AW240,Sheet2!$Q$3:$Q$66,Sheet2!$R$3:$R$66,"**")</f>
        <v>**</v>
      </c>
      <c r="AY240" s="4">
        <f t="shared" si="175"/>
        <v>4</v>
      </c>
      <c r="AZ240" s="16" t="str">
        <f t="shared" si="176"/>
        <v>SKPDN</v>
      </c>
    </row>
    <row r="241" spans="2:52" x14ac:dyDescent="0.35">
      <c r="B241" s="3">
        <v>26</v>
      </c>
      <c r="C241" s="1">
        <f t="shared" si="135"/>
        <v>627</v>
      </c>
      <c r="D241" s="2">
        <v>6241</v>
      </c>
      <c r="E241" s="2" t="str">
        <f>_xlfn.XLOOKUP(C241,Sheet2!$N$3:$N$1000,Sheet2!$O$3:$O$1000,"")</f>
        <v>A12</v>
      </c>
      <c r="F241" s="9" t="str">
        <f t="shared" si="177"/>
        <v>SETUP</v>
      </c>
      <c r="G241" s="4" t="str">
        <f t="shared" si="152"/>
        <v>14</v>
      </c>
      <c r="H241" s="4">
        <f t="shared" si="153"/>
        <v>241</v>
      </c>
      <c r="I241" s="6">
        <f t="shared" si="146"/>
        <v>0</v>
      </c>
      <c r="J241" s="6">
        <f t="shared" si="147"/>
        <v>0</v>
      </c>
      <c r="K241" s="6">
        <f t="shared" si="148"/>
        <v>6</v>
      </c>
      <c r="L241" s="6">
        <f t="shared" si="149"/>
        <v>2</v>
      </c>
      <c r="M241" s="6">
        <f t="shared" si="150"/>
        <v>4</v>
      </c>
      <c r="N241" s="6">
        <f t="shared" si="151"/>
        <v>1</v>
      </c>
      <c r="O241" s="13">
        <f t="shared" si="157"/>
        <v>1</v>
      </c>
      <c r="P241" s="4">
        <f t="shared" si="158"/>
        <v>0</v>
      </c>
      <c r="Q241" s="4">
        <f t="shared" si="159"/>
        <v>1</v>
      </c>
      <c r="R241">
        <f t="shared" si="136"/>
        <v>241</v>
      </c>
      <c r="S241" s="4">
        <f t="shared" si="137"/>
        <v>0</v>
      </c>
      <c r="T241" s="15">
        <f t="shared" si="138"/>
        <v>1</v>
      </c>
      <c r="U241" s="4">
        <f t="shared" si="139"/>
        <v>0</v>
      </c>
      <c r="V241" s="4">
        <f t="shared" si="140"/>
        <v>1</v>
      </c>
      <c r="W241" s="4">
        <f t="shared" si="141"/>
        <v>4</v>
      </c>
      <c r="X241" s="6">
        <f t="shared" si="142"/>
        <v>2</v>
      </c>
      <c r="Y241" s="4">
        <f t="shared" si="143"/>
        <v>2</v>
      </c>
      <c r="Z241" s="6">
        <f t="shared" si="144"/>
        <v>0</v>
      </c>
      <c r="AA241" s="18">
        <f t="shared" si="145"/>
        <v>1</v>
      </c>
      <c r="AB241" s="9" t="str">
        <f t="shared" si="160"/>
        <v>I.STUP</v>
      </c>
      <c r="AC241" s="9" t="str">
        <f>_xlfn.XLOOKUP(R241,Sheet2!$H$3:$H$258,Sheet2!$I$3:$I$258,"-----")</f>
        <v>I.STUP</v>
      </c>
      <c r="AD241" s="9" t="str">
        <f>_xlfn.XLOOKUP(VALUE(AE241),Sheet2!$N$3:$N$1000,Sheet2!$O$3:$O$1000,"********")</f>
        <v>********</v>
      </c>
      <c r="AE241" t="str">
        <f t="shared" si="154"/>
        <v>470</v>
      </c>
      <c r="AF241" s="9" t="str">
        <f>IF(R241&lt;200,"+"&amp;TEXT(R241,"0"),"-"&amp;TEXT(_xlfn.XLOOKUP(R241,Sheet2!$K$3:$K$130,Sheet2!$L$3:$L$130,"-----"),"0"))</f>
        <v>-137</v>
      </c>
      <c r="AG241" s="9" t="str">
        <f t="shared" si="161"/>
        <v>@</v>
      </c>
      <c r="AH241" s="9" t="str">
        <f t="shared" si="162"/>
        <v>JSR @I.STUP</v>
      </c>
      <c r="AI241" t="str">
        <f t="shared" si="163"/>
        <v>1,@I.STUP</v>
      </c>
      <c r="AJ241" s="16" t="str">
        <f t="shared" si="164"/>
        <v>@I.STUP</v>
      </c>
      <c r="AK241" t="str">
        <f t="shared" si="165"/>
        <v>ADCOR 0,1,SKP</v>
      </c>
      <c r="AL241" s="4" t="str">
        <f t="shared" si="166"/>
        <v>ADC</v>
      </c>
      <c r="AM241" s="4" t="str">
        <f t="shared" si="167"/>
        <v>R</v>
      </c>
      <c r="AN241" s="4" t="str">
        <f t="shared" si="168"/>
        <v>O</v>
      </c>
      <c r="AO241" s="4" t="str">
        <f t="shared" si="169"/>
        <v/>
      </c>
      <c r="AP241" s="15" t="str">
        <f t="shared" si="170"/>
        <v>,SKP</v>
      </c>
      <c r="AQ241" s="9" t="str">
        <f>_xlfn.XLOOKUP(D241,Sheet2!$E$3:$E$101,Sheet2!$F$3:$F$101,"******************")</f>
        <v>SETUP</v>
      </c>
      <c r="AR241" s="33" t="str">
        <f t="shared" si="155"/>
        <v>DOBC 1,**</v>
      </c>
      <c r="AS241" s="9" t="str">
        <f t="shared" si="156"/>
        <v>DOBC</v>
      </c>
      <c r="AT241" s="4">
        <f t="shared" si="171"/>
        <v>1</v>
      </c>
      <c r="AU241" s="6">
        <f t="shared" si="172"/>
        <v>2</v>
      </c>
      <c r="AV241" s="4" t="str">
        <f t="shared" si="173"/>
        <v>C</v>
      </c>
      <c r="AW241" s="4">
        <f t="shared" si="174"/>
        <v>41</v>
      </c>
      <c r="AX241" s="4" t="str">
        <f>_xlfn.XLOOKUP(AW241,Sheet2!$Q$3:$Q$66,Sheet2!$R$3:$R$66,"**")</f>
        <v>**</v>
      </c>
      <c r="AY241" s="4">
        <f t="shared" si="175"/>
        <v>4</v>
      </c>
      <c r="AZ241" s="16" t="str">
        <f t="shared" si="176"/>
        <v>SKPDN</v>
      </c>
    </row>
    <row r="242" spans="2:52" x14ac:dyDescent="0.35">
      <c r="B242" s="3">
        <f t="shared" si="134"/>
        <v>27</v>
      </c>
      <c r="C242" s="1">
        <f t="shared" si="135"/>
        <v>630</v>
      </c>
      <c r="D242" s="2">
        <v>102000</v>
      </c>
      <c r="E242" s="2" t="str">
        <f>_xlfn.XLOOKUP(C242,Sheet2!$N$3:$N$1000,Sheet2!$O$3:$O$1000,"")</f>
        <v/>
      </c>
      <c r="F242" s="9" t="str">
        <f t="shared" si="177"/>
        <v>ADC 0,0</v>
      </c>
      <c r="G242" s="4" t="str">
        <f t="shared" si="152"/>
        <v>204</v>
      </c>
      <c r="H242" s="4">
        <f t="shared" si="153"/>
        <v>0</v>
      </c>
      <c r="I242" s="6">
        <f t="shared" si="146"/>
        <v>1</v>
      </c>
      <c r="J242" s="6">
        <f t="shared" si="147"/>
        <v>0</v>
      </c>
      <c r="K242" s="6">
        <f t="shared" si="148"/>
        <v>2</v>
      </c>
      <c r="L242" s="6">
        <f t="shared" si="149"/>
        <v>0</v>
      </c>
      <c r="M242" s="6">
        <f t="shared" si="150"/>
        <v>0</v>
      </c>
      <c r="N242" s="6">
        <f t="shared" si="151"/>
        <v>0</v>
      </c>
      <c r="O242" s="13">
        <f t="shared" si="157"/>
        <v>16</v>
      </c>
      <c r="P242" s="4">
        <f t="shared" si="158"/>
        <v>4</v>
      </c>
      <c r="Q242" s="4">
        <f t="shared" si="159"/>
        <v>0</v>
      </c>
      <c r="R242">
        <f t="shared" si="136"/>
        <v>0</v>
      </c>
      <c r="S242" s="4">
        <f t="shared" si="137"/>
        <v>0</v>
      </c>
      <c r="T242" s="15">
        <f t="shared" si="138"/>
        <v>1</v>
      </c>
      <c r="U242" s="4">
        <f t="shared" si="139"/>
        <v>0</v>
      </c>
      <c r="V242" s="4">
        <f t="shared" si="140"/>
        <v>0</v>
      </c>
      <c r="W242" s="4">
        <f t="shared" si="141"/>
        <v>4</v>
      </c>
      <c r="X242" s="6">
        <f t="shared" si="142"/>
        <v>0</v>
      </c>
      <c r="Y242" s="4">
        <f t="shared" si="143"/>
        <v>0</v>
      </c>
      <c r="Z242" s="6">
        <f t="shared" si="144"/>
        <v>0</v>
      </c>
      <c r="AA242" s="18">
        <f t="shared" si="145"/>
        <v>0</v>
      </c>
      <c r="AB242" s="9" t="str">
        <f t="shared" si="160"/>
        <v>0</v>
      </c>
      <c r="AC242" s="9" t="str">
        <f>_xlfn.XLOOKUP(R242,Sheet2!$H$3:$H$258,Sheet2!$I$3:$I$258,"-----")</f>
        <v>0</v>
      </c>
      <c r="AD242" s="9" t="str">
        <f>_xlfn.XLOOKUP(VALUE(AE242),Sheet2!$N$3:$N$1000,Sheet2!$O$3:$O$1000,"********")</f>
        <v>********</v>
      </c>
      <c r="AE242" t="str">
        <f t="shared" si="154"/>
        <v>630</v>
      </c>
      <c r="AF242" s="9" t="str">
        <f>IF(R242&lt;200,"+"&amp;TEXT(R242,"0"),"-"&amp;TEXT(_xlfn.XLOOKUP(R242,Sheet2!$K$3:$K$130,Sheet2!$L$3:$L$130,"-----"),"0"))</f>
        <v>+0</v>
      </c>
      <c r="AG242" s="9" t="str">
        <f t="shared" si="161"/>
        <v>@</v>
      </c>
      <c r="AH242" s="9" t="str">
        <f t="shared" si="162"/>
        <v>JMP @0</v>
      </c>
      <c r="AI242" t="str">
        <f t="shared" si="163"/>
        <v>0,@0</v>
      </c>
      <c r="AJ242" s="16" t="str">
        <f t="shared" si="164"/>
        <v>@0</v>
      </c>
      <c r="AK242" t="str">
        <f t="shared" si="165"/>
        <v>ADC 0,0</v>
      </c>
      <c r="AL242" s="4" t="str">
        <f t="shared" si="166"/>
        <v>ADC</v>
      </c>
      <c r="AM242" s="4" t="str">
        <f t="shared" si="167"/>
        <v/>
      </c>
      <c r="AN242" s="4" t="str">
        <f t="shared" si="168"/>
        <v/>
      </c>
      <c r="AO242" s="4" t="str">
        <f t="shared" si="169"/>
        <v/>
      </c>
      <c r="AP242" s="15" t="str">
        <f t="shared" si="170"/>
        <v/>
      </c>
      <c r="AQ242" s="9" t="str">
        <f>_xlfn.XLOOKUP(D242,Sheet2!$E$3:$E$101,Sheet2!$F$3:$F$101,"******************")</f>
        <v>******************</v>
      </c>
      <c r="AR242" s="33" t="str">
        <f t="shared" si="155"/>
        <v>DOB 0,0</v>
      </c>
      <c r="AS242" s="9" t="str">
        <f t="shared" si="156"/>
        <v>DOB</v>
      </c>
      <c r="AT242" s="4">
        <f t="shared" si="171"/>
        <v>0</v>
      </c>
      <c r="AU242" s="6">
        <f t="shared" si="172"/>
        <v>0</v>
      </c>
      <c r="AV242" s="4" t="str">
        <f t="shared" si="173"/>
        <v/>
      </c>
      <c r="AW242" s="4">
        <f t="shared" si="174"/>
        <v>0</v>
      </c>
      <c r="AX242" s="4" t="str">
        <f>_xlfn.XLOOKUP(AW242,Sheet2!$Q$3:$Q$66,Sheet2!$R$3:$R$66,"**")</f>
        <v>0</v>
      </c>
      <c r="AY242" s="4">
        <f t="shared" si="175"/>
        <v>4</v>
      </c>
      <c r="AZ242" s="16" t="str">
        <f t="shared" si="176"/>
        <v>SKPBN</v>
      </c>
    </row>
    <row r="243" spans="2:52" x14ac:dyDescent="0.35">
      <c r="B243" s="3">
        <f t="shared" si="134"/>
        <v>28</v>
      </c>
      <c r="C243" s="1">
        <f t="shared" si="135"/>
        <v>631</v>
      </c>
      <c r="D243" s="2">
        <v>62033</v>
      </c>
      <c r="E243" s="2" t="str">
        <f>_xlfn.XLOOKUP(C243,Sheet2!$N$3:$N$1000,Sheet2!$O$3:$O$1000,"")</f>
        <v/>
      </c>
      <c r="F243" s="9" t="str">
        <f t="shared" si="177"/>
        <v>DOB 0,DSKP</v>
      </c>
      <c r="G243" s="4" t="str">
        <f t="shared" si="152"/>
        <v>144</v>
      </c>
      <c r="H243" s="4">
        <f t="shared" si="153"/>
        <v>33</v>
      </c>
      <c r="I243" s="6">
        <f t="shared" si="146"/>
        <v>0</v>
      </c>
      <c r="J243" s="6">
        <f t="shared" si="147"/>
        <v>6</v>
      </c>
      <c r="K243" s="6">
        <f t="shared" si="148"/>
        <v>2</v>
      </c>
      <c r="L243" s="6">
        <f t="shared" si="149"/>
        <v>0</v>
      </c>
      <c r="M243" s="6">
        <f t="shared" si="150"/>
        <v>3</v>
      </c>
      <c r="N243" s="6">
        <f t="shared" si="151"/>
        <v>3</v>
      </c>
      <c r="O243" s="13">
        <f t="shared" si="157"/>
        <v>12</v>
      </c>
      <c r="P243" s="4">
        <f t="shared" si="158"/>
        <v>3</v>
      </c>
      <c r="Q243" s="4">
        <f t="shared" si="159"/>
        <v>0</v>
      </c>
      <c r="R243">
        <f t="shared" si="136"/>
        <v>33</v>
      </c>
      <c r="S243" s="4">
        <f t="shared" si="137"/>
        <v>0</v>
      </c>
      <c r="T243" s="15">
        <f t="shared" si="138"/>
        <v>1</v>
      </c>
      <c r="U243" s="4">
        <f t="shared" si="139"/>
        <v>3</v>
      </c>
      <c r="V243" s="4">
        <f t="shared" si="140"/>
        <v>0</v>
      </c>
      <c r="W243" s="4">
        <f t="shared" si="141"/>
        <v>4</v>
      </c>
      <c r="X243" s="6">
        <f t="shared" si="142"/>
        <v>0</v>
      </c>
      <c r="Y243" s="4">
        <f t="shared" si="143"/>
        <v>1</v>
      </c>
      <c r="Z243" s="6">
        <f t="shared" si="144"/>
        <v>1</v>
      </c>
      <c r="AA243" s="18">
        <f t="shared" si="145"/>
        <v>3</v>
      </c>
      <c r="AB243" s="9" t="str">
        <f t="shared" si="160"/>
        <v>*****</v>
      </c>
      <c r="AC243" s="9" t="str">
        <f>_xlfn.XLOOKUP(R243,Sheet2!$H$3:$H$258,Sheet2!$I$3:$I$258,"-----")</f>
        <v>*****</v>
      </c>
      <c r="AD243" s="9" t="str">
        <f>_xlfn.XLOOKUP(VALUE(AE243),Sheet2!$N$3:$N$1000,Sheet2!$O$3:$O$1000,"********")</f>
        <v>********</v>
      </c>
      <c r="AE243" t="str">
        <f t="shared" si="154"/>
        <v>664</v>
      </c>
      <c r="AF243" s="9" t="str">
        <f>IF(R243&lt;200,"+"&amp;TEXT(R243,"0"),"-"&amp;TEXT(_xlfn.XLOOKUP(R243,Sheet2!$K$3:$K$130,Sheet2!$L$3:$L$130,"-----"),"0"))</f>
        <v>+33</v>
      </c>
      <c r="AG243" s="9" t="str">
        <f t="shared" si="161"/>
        <v>@</v>
      </c>
      <c r="AH243" s="9" t="str">
        <f t="shared" si="162"/>
        <v>JMP @*****</v>
      </c>
      <c r="AI243" t="str">
        <f t="shared" si="163"/>
        <v>0,@*****</v>
      </c>
      <c r="AJ243" s="16" t="str">
        <f t="shared" si="164"/>
        <v>@*****</v>
      </c>
      <c r="AK243" t="str">
        <f t="shared" si="165"/>
        <v>ADCZ# 3,0,SNC</v>
      </c>
      <c r="AL243" s="4" t="str">
        <f t="shared" si="166"/>
        <v>ADC</v>
      </c>
      <c r="AM243" s="4" t="str">
        <f t="shared" si="167"/>
        <v/>
      </c>
      <c r="AN243" s="4" t="str">
        <f t="shared" si="168"/>
        <v>Z</v>
      </c>
      <c r="AO243" s="4" t="str">
        <f t="shared" si="169"/>
        <v>#</v>
      </c>
      <c r="AP243" s="15" t="str">
        <f t="shared" si="170"/>
        <v>,SNC</v>
      </c>
      <c r="AQ243" s="9" t="str">
        <f>_xlfn.XLOOKUP(D243,Sheet2!$E$3:$E$101,Sheet2!$F$3:$F$101,"******************")</f>
        <v>******************</v>
      </c>
      <c r="AR243" s="33" t="str">
        <f t="shared" si="155"/>
        <v>DOB 0,DSKP</v>
      </c>
      <c r="AS243" s="9" t="str">
        <f t="shared" si="156"/>
        <v>DOB</v>
      </c>
      <c r="AT243" s="4">
        <f t="shared" si="171"/>
        <v>0</v>
      </c>
      <c r="AU243" s="6">
        <f t="shared" si="172"/>
        <v>0</v>
      </c>
      <c r="AV243" s="4" t="str">
        <f t="shared" si="173"/>
        <v/>
      </c>
      <c r="AW243" s="4">
        <f t="shared" si="174"/>
        <v>33</v>
      </c>
      <c r="AX243" s="4" t="str">
        <f>_xlfn.XLOOKUP(AW243,Sheet2!$Q$3:$Q$66,Sheet2!$R$3:$R$66,"**")</f>
        <v>DSKP</v>
      </c>
      <c r="AY243" s="4">
        <f t="shared" si="175"/>
        <v>4</v>
      </c>
      <c r="AZ243" s="16" t="str">
        <f t="shared" si="176"/>
        <v>SKPBN</v>
      </c>
    </row>
    <row r="244" spans="2:52" x14ac:dyDescent="0.35">
      <c r="B244" s="3">
        <f t="shared" ref="B244:B307" si="178">B243+1</f>
        <v>29</v>
      </c>
      <c r="C244" s="1">
        <f t="shared" ref="C244:C307" si="179">IF(MOD(C243,10)=7,C243+3,C243+1)</f>
        <v>632</v>
      </c>
      <c r="D244" s="2">
        <v>62677</v>
      </c>
      <c r="E244" s="2" t="str">
        <f>_xlfn.XLOOKUP(C244,Sheet2!$N$3:$N$1000,Sheet2!$O$3:$O$1000,"")</f>
        <v/>
      </c>
      <c r="F244" s="9" t="str">
        <f t="shared" si="177"/>
        <v>IORST</v>
      </c>
      <c r="G244" s="4" t="str">
        <f t="shared" si="152"/>
        <v>145</v>
      </c>
      <c r="H244" s="4">
        <f t="shared" si="153"/>
        <v>277</v>
      </c>
      <c r="I244" s="6">
        <f t="shared" si="146"/>
        <v>0</v>
      </c>
      <c r="J244" s="6">
        <f t="shared" si="147"/>
        <v>6</v>
      </c>
      <c r="K244" s="6">
        <f t="shared" si="148"/>
        <v>2</v>
      </c>
      <c r="L244" s="6">
        <f t="shared" si="149"/>
        <v>6</v>
      </c>
      <c r="M244" s="6">
        <f t="shared" si="150"/>
        <v>7</v>
      </c>
      <c r="N244" s="6">
        <f t="shared" si="151"/>
        <v>7</v>
      </c>
      <c r="O244" s="13">
        <f t="shared" si="157"/>
        <v>12</v>
      </c>
      <c r="P244" s="4">
        <f t="shared" si="158"/>
        <v>3</v>
      </c>
      <c r="Q244" s="4">
        <f t="shared" si="159"/>
        <v>0</v>
      </c>
      <c r="R244">
        <f t="shared" si="136"/>
        <v>277</v>
      </c>
      <c r="S244" s="4">
        <f t="shared" si="137"/>
        <v>1</v>
      </c>
      <c r="T244" s="15">
        <f t="shared" si="138"/>
        <v>1</v>
      </c>
      <c r="U244" s="4">
        <f t="shared" si="139"/>
        <v>3</v>
      </c>
      <c r="V244" s="4">
        <f t="shared" si="140"/>
        <v>0</v>
      </c>
      <c r="W244" s="4">
        <f t="shared" si="141"/>
        <v>5</v>
      </c>
      <c r="X244" s="6">
        <f t="shared" si="142"/>
        <v>2</v>
      </c>
      <c r="Y244" s="4">
        <f t="shared" si="143"/>
        <v>3</v>
      </c>
      <c r="Z244" s="6">
        <f t="shared" si="144"/>
        <v>1</v>
      </c>
      <c r="AA244" s="18">
        <f t="shared" si="145"/>
        <v>7</v>
      </c>
      <c r="AB244" s="9" t="str">
        <f t="shared" si="160"/>
        <v>-101</v>
      </c>
      <c r="AC244" s="9" t="str">
        <f>_xlfn.XLOOKUP(R244,Sheet2!$H$3:$H$258,Sheet2!$I$3:$I$258,"-----")</f>
        <v>*****</v>
      </c>
      <c r="AD244" s="9" t="str">
        <f>_xlfn.XLOOKUP(VALUE(AE244),Sheet2!$N$3:$N$1000,Sheet2!$O$3:$O$1000,"********")</f>
        <v>********</v>
      </c>
      <c r="AE244" t="str">
        <f t="shared" si="154"/>
        <v>531</v>
      </c>
      <c r="AF244" s="9" t="str">
        <f>IF(R244&lt;200,"+"&amp;TEXT(R244,"0"),"-"&amp;TEXT(_xlfn.XLOOKUP(R244,Sheet2!$K$3:$K$130,Sheet2!$L$3:$L$130,"-----"),"0"))</f>
        <v>-101</v>
      </c>
      <c r="AG244" s="9" t="str">
        <f t="shared" si="161"/>
        <v>@</v>
      </c>
      <c r="AH244" s="9" t="str">
        <f t="shared" si="162"/>
        <v>JMP @-101</v>
      </c>
      <c r="AI244" t="str">
        <f t="shared" si="163"/>
        <v>0,@-101</v>
      </c>
      <c r="AJ244" s="16" t="str">
        <f t="shared" si="164"/>
        <v>@-101</v>
      </c>
      <c r="AK244" t="str">
        <f t="shared" si="165"/>
        <v>SUBCR# 3,0,SBN</v>
      </c>
      <c r="AL244" s="4" t="str">
        <f t="shared" si="166"/>
        <v>SUB</v>
      </c>
      <c r="AM244" s="4" t="str">
        <f t="shared" si="167"/>
        <v>R</v>
      </c>
      <c r="AN244" s="4" t="str">
        <f t="shared" si="168"/>
        <v>C</v>
      </c>
      <c r="AO244" s="4" t="str">
        <f t="shared" si="169"/>
        <v>#</v>
      </c>
      <c r="AP244" s="15" t="str">
        <f t="shared" si="170"/>
        <v>,SBN</v>
      </c>
      <c r="AQ244" s="9" t="str">
        <f>_xlfn.XLOOKUP(D244,Sheet2!$E$3:$E$101,Sheet2!$F$3:$F$101,"******************")</f>
        <v>IORST</v>
      </c>
      <c r="AR244" s="33" t="str">
        <f t="shared" si="155"/>
        <v>DICC 0,CPU</v>
      </c>
      <c r="AS244" s="9" t="str">
        <f t="shared" si="156"/>
        <v>DICC</v>
      </c>
      <c r="AT244" s="4">
        <f t="shared" si="171"/>
        <v>0</v>
      </c>
      <c r="AU244" s="6">
        <f t="shared" si="172"/>
        <v>2</v>
      </c>
      <c r="AV244" s="4" t="str">
        <f t="shared" si="173"/>
        <v>C</v>
      </c>
      <c r="AW244" s="4">
        <f t="shared" si="174"/>
        <v>77</v>
      </c>
      <c r="AX244" s="4" t="str">
        <f>_xlfn.XLOOKUP(AW244,Sheet2!$Q$3:$Q$66,Sheet2!$R$3:$R$66,"**")</f>
        <v>CPU</v>
      </c>
      <c r="AY244" s="4">
        <f t="shared" si="175"/>
        <v>5</v>
      </c>
      <c r="AZ244" s="16" t="str">
        <f t="shared" si="176"/>
        <v>SKPDN</v>
      </c>
    </row>
    <row r="245" spans="2:52" x14ac:dyDescent="0.35">
      <c r="B245" s="3">
        <f t="shared" si="178"/>
        <v>30</v>
      </c>
      <c r="C245" s="1">
        <f t="shared" si="179"/>
        <v>633</v>
      </c>
      <c r="D245" s="2">
        <v>65433</v>
      </c>
      <c r="E245" s="2" t="str">
        <f>_xlfn.XLOOKUP(C245,Sheet2!$N$3:$N$1000,Sheet2!$O$3:$O$1000,"")</f>
        <v/>
      </c>
      <c r="F245" s="9" t="str">
        <f t="shared" si="177"/>
        <v>DIB 1,DSKP</v>
      </c>
      <c r="G245" s="4" t="str">
        <f t="shared" si="152"/>
        <v>153</v>
      </c>
      <c r="H245" s="4">
        <f t="shared" si="153"/>
        <v>33</v>
      </c>
      <c r="I245" s="6">
        <f t="shared" si="146"/>
        <v>0</v>
      </c>
      <c r="J245" s="6">
        <f t="shared" si="147"/>
        <v>6</v>
      </c>
      <c r="K245" s="6">
        <f t="shared" si="148"/>
        <v>5</v>
      </c>
      <c r="L245" s="6">
        <f t="shared" si="149"/>
        <v>4</v>
      </c>
      <c r="M245" s="6">
        <f t="shared" si="150"/>
        <v>3</v>
      </c>
      <c r="N245" s="6">
        <f t="shared" si="151"/>
        <v>3</v>
      </c>
      <c r="O245" s="13">
        <f t="shared" si="157"/>
        <v>13</v>
      </c>
      <c r="P245" s="4">
        <f t="shared" si="158"/>
        <v>3</v>
      </c>
      <c r="Q245" s="4">
        <f t="shared" si="159"/>
        <v>1</v>
      </c>
      <c r="R245">
        <f t="shared" ref="R245:R308" si="180">(MOD(L245,4)*100)+(M245*10)+N245</f>
        <v>33</v>
      </c>
      <c r="S245" s="4">
        <f t="shared" ref="S245:S308" si="181">(MOD(K245,2)*2)+INT(L245/4)</f>
        <v>3</v>
      </c>
      <c r="T245" s="15">
        <f t="shared" ref="T245:T308" si="182">MOD(INT(K245/2),2)</f>
        <v>0</v>
      </c>
      <c r="U245" s="4">
        <f t="shared" ref="U245:U308" si="183">INT(J245/2)</f>
        <v>3</v>
      </c>
      <c r="V245" s="4">
        <f t="shared" ref="V245:V308" si="184">(MOD(J245,2)*2)+INT(K245/4)</f>
        <v>1</v>
      </c>
      <c r="W245" s="4">
        <f t="shared" ref="W245:W308" si="185">(MOD(K245,4)*2)+INT(L245/4)</f>
        <v>3</v>
      </c>
      <c r="X245" s="6">
        <f t="shared" ref="X245:X308" si="186">MOD(L245,4)</f>
        <v>0</v>
      </c>
      <c r="Y245" s="4">
        <f t="shared" ref="Y245:Y308" si="187">INT(M245/2)</f>
        <v>1</v>
      </c>
      <c r="Z245" s="6">
        <f t="shared" ref="Z245:Z308" si="188">MOD(M245,2)</f>
        <v>1</v>
      </c>
      <c r="AA245" s="18">
        <f t="shared" ref="AA245:AA308" si="189">N245</f>
        <v>3</v>
      </c>
      <c r="AB245" s="9" t="str">
        <f t="shared" si="160"/>
        <v>+33,3</v>
      </c>
      <c r="AC245" s="9" t="str">
        <f>_xlfn.XLOOKUP(R245,Sheet2!$H$3:$H$258,Sheet2!$I$3:$I$258,"-----")</f>
        <v>*****</v>
      </c>
      <c r="AD245" s="9" t="str">
        <f>_xlfn.XLOOKUP(VALUE(AE245),Sheet2!$N$3:$N$1000,Sheet2!$O$3:$O$1000,"********")</f>
        <v>********</v>
      </c>
      <c r="AE245" t="str">
        <f t="shared" si="154"/>
        <v>666</v>
      </c>
      <c r="AF245" s="9" t="str">
        <f>IF(R245&lt;200,"+"&amp;TEXT(R245,"0"),"-"&amp;TEXT(_xlfn.XLOOKUP(R245,Sheet2!$K$3:$K$130,Sheet2!$L$3:$L$130,"-----"),"0"))</f>
        <v>+33</v>
      </c>
      <c r="AG245" s="9" t="str">
        <f t="shared" si="161"/>
        <v/>
      </c>
      <c r="AH245" s="9" t="str">
        <f t="shared" si="162"/>
        <v>JSR +33,3</v>
      </c>
      <c r="AI245" t="str">
        <f t="shared" si="163"/>
        <v>1,+33,3</v>
      </c>
      <c r="AJ245" s="16" t="str">
        <f t="shared" si="164"/>
        <v>+33,3</v>
      </c>
      <c r="AK245" t="str">
        <f t="shared" si="165"/>
        <v>INCZ# 3,1,SNC</v>
      </c>
      <c r="AL245" s="4" t="str">
        <f t="shared" si="166"/>
        <v>INC</v>
      </c>
      <c r="AM245" s="4" t="str">
        <f t="shared" si="167"/>
        <v/>
      </c>
      <c r="AN245" s="4" t="str">
        <f t="shared" si="168"/>
        <v>Z</v>
      </c>
      <c r="AO245" s="4" t="str">
        <f t="shared" si="169"/>
        <v>#</v>
      </c>
      <c r="AP245" s="15" t="str">
        <f t="shared" si="170"/>
        <v>,SNC</v>
      </c>
      <c r="AQ245" s="9" t="str">
        <f>_xlfn.XLOOKUP(D245,Sheet2!$E$3:$E$101,Sheet2!$F$3:$F$101,"******************")</f>
        <v>******************</v>
      </c>
      <c r="AR245" s="33" t="str">
        <f t="shared" si="155"/>
        <v>DIB 1,DSKP</v>
      </c>
      <c r="AS245" s="9" t="str">
        <f t="shared" si="156"/>
        <v>DIB</v>
      </c>
      <c r="AT245" s="4">
        <f t="shared" si="171"/>
        <v>1</v>
      </c>
      <c r="AU245" s="6">
        <f t="shared" si="172"/>
        <v>0</v>
      </c>
      <c r="AV245" s="4" t="str">
        <f t="shared" si="173"/>
        <v/>
      </c>
      <c r="AW245" s="4">
        <f t="shared" si="174"/>
        <v>33</v>
      </c>
      <c r="AX245" s="4" t="str">
        <f>_xlfn.XLOOKUP(AW245,Sheet2!$Q$3:$Q$66,Sheet2!$R$3:$R$66,"**")</f>
        <v>DSKP</v>
      </c>
      <c r="AY245" s="4">
        <f t="shared" si="175"/>
        <v>3</v>
      </c>
      <c r="AZ245" s="16" t="str">
        <f t="shared" si="176"/>
        <v>SKPBN</v>
      </c>
    </row>
    <row r="246" spans="2:52" x14ac:dyDescent="0.35">
      <c r="B246" s="3">
        <f t="shared" si="178"/>
        <v>31</v>
      </c>
      <c r="C246" s="1">
        <f t="shared" si="179"/>
        <v>634</v>
      </c>
      <c r="D246" s="2">
        <v>125004</v>
      </c>
      <c r="E246" s="2" t="str">
        <f>_xlfn.XLOOKUP(C246,Sheet2!$N$3:$N$1000,Sheet2!$O$3:$O$1000,"")</f>
        <v/>
      </c>
      <c r="F246" s="9" t="str">
        <f t="shared" si="177"/>
        <v>MOV 1,1,SZR</v>
      </c>
      <c r="G246" s="4" t="str">
        <f t="shared" si="152"/>
        <v>252</v>
      </c>
      <c r="H246" s="4">
        <f t="shared" si="153"/>
        <v>4</v>
      </c>
      <c r="I246" s="6">
        <f t="shared" si="146"/>
        <v>1</v>
      </c>
      <c r="J246" s="6">
        <f t="shared" si="147"/>
        <v>2</v>
      </c>
      <c r="K246" s="6">
        <f t="shared" si="148"/>
        <v>5</v>
      </c>
      <c r="L246" s="6">
        <f t="shared" si="149"/>
        <v>0</v>
      </c>
      <c r="M246" s="6">
        <f t="shared" si="150"/>
        <v>0</v>
      </c>
      <c r="N246" s="6">
        <f t="shared" si="151"/>
        <v>4</v>
      </c>
      <c r="O246" s="13">
        <f t="shared" si="157"/>
        <v>21</v>
      </c>
      <c r="P246" s="4">
        <f t="shared" si="158"/>
        <v>5</v>
      </c>
      <c r="Q246" s="4">
        <f t="shared" si="159"/>
        <v>1</v>
      </c>
      <c r="R246">
        <f t="shared" si="180"/>
        <v>4</v>
      </c>
      <c r="S246" s="4">
        <f t="shared" si="181"/>
        <v>2</v>
      </c>
      <c r="T246" s="15">
        <f t="shared" si="182"/>
        <v>0</v>
      </c>
      <c r="U246" s="4">
        <f t="shared" si="183"/>
        <v>1</v>
      </c>
      <c r="V246" s="4">
        <f t="shared" si="184"/>
        <v>1</v>
      </c>
      <c r="W246" s="4">
        <f t="shared" si="185"/>
        <v>2</v>
      </c>
      <c r="X246" s="6">
        <f t="shared" si="186"/>
        <v>0</v>
      </c>
      <c r="Y246" s="4">
        <f t="shared" si="187"/>
        <v>0</v>
      </c>
      <c r="Z246" s="6">
        <f t="shared" si="188"/>
        <v>0</v>
      </c>
      <c r="AA246" s="18">
        <f t="shared" si="189"/>
        <v>4</v>
      </c>
      <c r="AB246" s="9" t="str">
        <f t="shared" si="160"/>
        <v>+4,2</v>
      </c>
      <c r="AC246" s="9" t="str">
        <f>_xlfn.XLOOKUP(R246,Sheet2!$H$3:$H$258,Sheet2!$I$3:$I$258,"-----")</f>
        <v>*****</v>
      </c>
      <c r="AD246" s="9" t="str">
        <f>_xlfn.XLOOKUP(VALUE(AE246),Sheet2!$N$3:$N$1000,Sheet2!$O$3:$O$1000,"********")</f>
        <v>********</v>
      </c>
      <c r="AE246" t="str">
        <f t="shared" si="154"/>
        <v>640</v>
      </c>
      <c r="AF246" s="9" t="str">
        <f>IF(R246&lt;200,"+"&amp;TEXT(R246,"0"),"-"&amp;TEXT(_xlfn.XLOOKUP(R246,Sheet2!$K$3:$K$130,Sheet2!$L$3:$L$130,"-----"),"0"))</f>
        <v>+4</v>
      </c>
      <c r="AG246" s="9" t="str">
        <f t="shared" si="161"/>
        <v/>
      </c>
      <c r="AH246" s="9" t="str">
        <f t="shared" si="162"/>
        <v>JSR +4,2</v>
      </c>
      <c r="AI246" t="str">
        <f t="shared" si="163"/>
        <v>1,+4,2</v>
      </c>
      <c r="AJ246" s="16" t="str">
        <f t="shared" si="164"/>
        <v>+4,2</v>
      </c>
      <c r="AK246" t="str">
        <f t="shared" si="165"/>
        <v>MOV 1,1,SZR</v>
      </c>
      <c r="AL246" s="4" t="str">
        <f t="shared" si="166"/>
        <v>MOV</v>
      </c>
      <c r="AM246" s="4" t="str">
        <f t="shared" si="167"/>
        <v/>
      </c>
      <c r="AN246" s="4" t="str">
        <f t="shared" si="168"/>
        <v/>
      </c>
      <c r="AO246" s="4" t="str">
        <f t="shared" si="169"/>
        <v/>
      </c>
      <c r="AP246" s="15" t="str">
        <f t="shared" si="170"/>
        <v>,SZR</v>
      </c>
      <c r="AQ246" s="9" t="str">
        <f>_xlfn.XLOOKUP(D246,Sheet2!$E$3:$E$101,Sheet2!$F$3:$F$101,"******************")</f>
        <v>******************</v>
      </c>
      <c r="AR246" s="33" t="str">
        <f t="shared" si="155"/>
        <v>DOA 1,MAP2</v>
      </c>
      <c r="AS246" s="9" t="str">
        <f t="shared" si="156"/>
        <v>DOA</v>
      </c>
      <c r="AT246" s="4">
        <f t="shared" si="171"/>
        <v>1</v>
      </c>
      <c r="AU246" s="6">
        <f t="shared" si="172"/>
        <v>0</v>
      </c>
      <c r="AV246" s="4" t="str">
        <f t="shared" si="173"/>
        <v/>
      </c>
      <c r="AW246" s="4">
        <f t="shared" si="174"/>
        <v>4</v>
      </c>
      <c r="AX246" s="4" t="str">
        <f>_xlfn.XLOOKUP(AW246,Sheet2!$Q$3:$Q$66,Sheet2!$R$3:$R$66,"**")</f>
        <v>MAP2</v>
      </c>
      <c r="AY246" s="4">
        <f t="shared" si="175"/>
        <v>2</v>
      </c>
      <c r="AZ246" s="16" t="str">
        <f t="shared" si="176"/>
        <v>SKPBN</v>
      </c>
    </row>
    <row r="247" spans="2:52" x14ac:dyDescent="0.35">
      <c r="B247" s="3">
        <f t="shared" si="178"/>
        <v>32</v>
      </c>
      <c r="C247" s="1">
        <f t="shared" si="179"/>
        <v>635</v>
      </c>
      <c r="D247" s="2">
        <v>6242</v>
      </c>
      <c r="E247" s="2" t="str">
        <f>_xlfn.XLOOKUP(C247,Sheet2!$N$3:$N$1000,Sheet2!$O$3:$O$1000,"")</f>
        <v/>
      </c>
      <c r="F247" s="9" t="str">
        <f t="shared" si="177"/>
        <v>EHALT</v>
      </c>
      <c r="G247" s="4" t="str">
        <f t="shared" si="152"/>
        <v>14</v>
      </c>
      <c r="H247" s="4">
        <f t="shared" si="153"/>
        <v>242</v>
      </c>
      <c r="I247" s="6">
        <f t="shared" si="146"/>
        <v>0</v>
      </c>
      <c r="J247" s="6">
        <f t="shared" si="147"/>
        <v>0</v>
      </c>
      <c r="K247" s="6">
        <f t="shared" si="148"/>
        <v>6</v>
      </c>
      <c r="L247" s="6">
        <f t="shared" si="149"/>
        <v>2</v>
      </c>
      <c r="M247" s="6">
        <f t="shared" si="150"/>
        <v>4</v>
      </c>
      <c r="N247" s="6">
        <f t="shared" si="151"/>
        <v>2</v>
      </c>
      <c r="O247" s="13">
        <f t="shared" si="157"/>
        <v>1</v>
      </c>
      <c r="P247" s="4">
        <f t="shared" si="158"/>
        <v>0</v>
      </c>
      <c r="Q247" s="4">
        <f t="shared" si="159"/>
        <v>1</v>
      </c>
      <c r="R247">
        <f t="shared" si="180"/>
        <v>242</v>
      </c>
      <c r="S247" s="4">
        <f t="shared" si="181"/>
        <v>0</v>
      </c>
      <c r="T247" s="15">
        <f t="shared" si="182"/>
        <v>1</v>
      </c>
      <c r="U247" s="4">
        <f t="shared" si="183"/>
        <v>0</v>
      </c>
      <c r="V247" s="4">
        <f t="shared" si="184"/>
        <v>1</v>
      </c>
      <c r="W247" s="4">
        <f t="shared" si="185"/>
        <v>4</v>
      </c>
      <c r="X247" s="6">
        <f t="shared" si="186"/>
        <v>2</v>
      </c>
      <c r="Y247" s="4">
        <f t="shared" si="187"/>
        <v>2</v>
      </c>
      <c r="Z247" s="6">
        <f t="shared" si="188"/>
        <v>0</v>
      </c>
      <c r="AA247" s="18">
        <f t="shared" si="189"/>
        <v>2</v>
      </c>
      <c r="AB247" s="9" t="str">
        <f t="shared" si="160"/>
        <v>I.EHA</v>
      </c>
      <c r="AC247" s="9" t="str">
        <f>_xlfn.XLOOKUP(R247,Sheet2!$H$3:$H$258,Sheet2!$I$3:$I$258,"-----")</f>
        <v>I.EHA</v>
      </c>
      <c r="AD247" s="9" t="str">
        <f>_xlfn.XLOOKUP(VALUE(AE247),Sheet2!$N$3:$N$1000,Sheet2!$O$3:$O$1000,"********")</f>
        <v>********</v>
      </c>
      <c r="AE247" t="str">
        <f t="shared" si="154"/>
        <v>477</v>
      </c>
      <c r="AF247" s="9" t="str">
        <f>IF(R247&lt;200,"+"&amp;TEXT(R247,"0"),"-"&amp;TEXT(_xlfn.XLOOKUP(R247,Sheet2!$K$3:$K$130,Sheet2!$L$3:$L$130,"-----"),"0"))</f>
        <v>-136</v>
      </c>
      <c r="AG247" s="9" t="str">
        <f t="shared" si="161"/>
        <v>@</v>
      </c>
      <c r="AH247" s="9" t="str">
        <f t="shared" si="162"/>
        <v>JSR @I.EHA</v>
      </c>
      <c r="AI247" t="str">
        <f t="shared" si="163"/>
        <v>1,@I.EHA</v>
      </c>
      <c r="AJ247" s="16" t="str">
        <f t="shared" si="164"/>
        <v>@I.EHA</v>
      </c>
      <c r="AK247" t="str">
        <f t="shared" si="165"/>
        <v>ADCOR 0,1,SZC</v>
      </c>
      <c r="AL247" s="4" t="str">
        <f t="shared" si="166"/>
        <v>ADC</v>
      </c>
      <c r="AM247" s="4" t="str">
        <f t="shared" si="167"/>
        <v>R</v>
      </c>
      <c r="AN247" s="4" t="str">
        <f t="shared" si="168"/>
        <v>O</v>
      </c>
      <c r="AO247" s="4" t="str">
        <f t="shared" si="169"/>
        <v/>
      </c>
      <c r="AP247" s="15" t="str">
        <f t="shared" si="170"/>
        <v>,SZC</v>
      </c>
      <c r="AQ247" s="9" t="str">
        <f>_xlfn.XLOOKUP(D247,Sheet2!$E$3:$E$101,Sheet2!$F$3:$F$101,"******************")</f>
        <v>EHALT</v>
      </c>
      <c r="AR247" s="33" t="str">
        <f t="shared" si="155"/>
        <v>DOBC 1,**</v>
      </c>
      <c r="AS247" s="9" t="str">
        <f t="shared" si="156"/>
        <v>DOBC</v>
      </c>
      <c r="AT247" s="4">
        <f t="shared" si="171"/>
        <v>1</v>
      </c>
      <c r="AU247" s="6">
        <f t="shared" si="172"/>
        <v>2</v>
      </c>
      <c r="AV247" s="4" t="str">
        <f t="shared" si="173"/>
        <v>C</v>
      </c>
      <c r="AW247" s="4">
        <f t="shared" si="174"/>
        <v>42</v>
      </c>
      <c r="AX247" s="4" t="str">
        <f>_xlfn.XLOOKUP(AW247,Sheet2!$Q$3:$Q$66,Sheet2!$R$3:$R$66,"**")</f>
        <v>**</v>
      </c>
      <c r="AY247" s="4">
        <f t="shared" si="175"/>
        <v>4</v>
      </c>
      <c r="AZ247" s="16" t="str">
        <f t="shared" si="176"/>
        <v>SKPDN</v>
      </c>
    </row>
    <row r="248" spans="2:52" x14ac:dyDescent="0.35">
      <c r="B248" s="3">
        <f t="shared" si="178"/>
        <v>33</v>
      </c>
      <c r="C248" s="1">
        <f t="shared" si="179"/>
        <v>636</v>
      </c>
      <c r="D248" s="2">
        <v>6243</v>
      </c>
      <c r="E248" s="2" t="str">
        <f>_xlfn.XLOOKUP(C248,Sheet2!$N$3:$N$1000,Sheet2!$O$3:$O$1000,"")</f>
        <v/>
      </c>
      <c r="F248" s="9" t="str">
        <f t="shared" si="177"/>
        <v>LOOP</v>
      </c>
      <c r="G248" s="4" t="str">
        <f t="shared" si="152"/>
        <v>14</v>
      </c>
      <c r="H248" s="4">
        <f t="shared" si="153"/>
        <v>243</v>
      </c>
      <c r="I248" s="6">
        <f t="shared" si="146"/>
        <v>0</v>
      </c>
      <c r="J248" s="6">
        <f t="shared" si="147"/>
        <v>0</v>
      </c>
      <c r="K248" s="6">
        <f t="shared" si="148"/>
        <v>6</v>
      </c>
      <c r="L248" s="6">
        <f t="shared" si="149"/>
        <v>2</v>
      </c>
      <c r="M248" s="6">
        <f t="shared" si="150"/>
        <v>4</v>
      </c>
      <c r="N248" s="6">
        <f t="shared" si="151"/>
        <v>3</v>
      </c>
      <c r="O248" s="13">
        <f t="shared" si="157"/>
        <v>1</v>
      </c>
      <c r="P248" s="4">
        <f t="shared" si="158"/>
        <v>0</v>
      </c>
      <c r="Q248" s="4">
        <f t="shared" si="159"/>
        <v>1</v>
      </c>
      <c r="R248">
        <f t="shared" si="180"/>
        <v>243</v>
      </c>
      <c r="S248" s="4">
        <f t="shared" si="181"/>
        <v>0</v>
      </c>
      <c r="T248" s="15">
        <f t="shared" si="182"/>
        <v>1</v>
      </c>
      <c r="U248" s="4">
        <f t="shared" si="183"/>
        <v>0</v>
      </c>
      <c r="V248" s="4">
        <f t="shared" si="184"/>
        <v>1</v>
      </c>
      <c r="W248" s="4">
        <f t="shared" si="185"/>
        <v>4</v>
      </c>
      <c r="X248" s="6">
        <f t="shared" si="186"/>
        <v>2</v>
      </c>
      <c r="Y248" s="4">
        <f t="shared" si="187"/>
        <v>2</v>
      </c>
      <c r="Z248" s="6">
        <f t="shared" si="188"/>
        <v>0</v>
      </c>
      <c r="AA248" s="18">
        <f t="shared" si="189"/>
        <v>3</v>
      </c>
      <c r="AB248" s="9" t="str">
        <f t="shared" si="160"/>
        <v>I.LOO</v>
      </c>
      <c r="AC248" s="9" t="str">
        <f>_xlfn.XLOOKUP(R248,Sheet2!$H$3:$H$258,Sheet2!$I$3:$I$258,"-----")</f>
        <v>I.LOO</v>
      </c>
      <c r="AD248" s="9" t="str">
        <f>_xlfn.XLOOKUP(VALUE(AE248),Sheet2!$N$3:$N$1000,Sheet2!$O$3:$O$1000,"********")</f>
        <v>********</v>
      </c>
      <c r="AE248" t="str">
        <f t="shared" si="154"/>
        <v>501</v>
      </c>
      <c r="AF248" s="9" t="str">
        <f>IF(R248&lt;200,"+"&amp;TEXT(R248,"0"),"-"&amp;TEXT(_xlfn.XLOOKUP(R248,Sheet2!$K$3:$K$130,Sheet2!$L$3:$L$130,"-----"),"0"))</f>
        <v>-135</v>
      </c>
      <c r="AG248" s="9" t="str">
        <f t="shared" si="161"/>
        <v>@</v>
      </c>
      <c r="AH248" s="9" t="str">
        <f t="shared" si="162"/>
        <v>JSR @I.LOO</v>
      </c>
      <c r="AI248" t="str">
        <f t="shared" si="163"/>
        <v>1,@I.LOO</v>
      </c>
      <c r="AJ248" s="16" t="str">
        <f t="shared" si="164"/>
        <v>@I.LOO</v>
      </c>
      <c r="AK248" t="str">
        <f t="shared" si="165"/>
        <v>ADCOR 0,1,SNC</v>
      </c>
      <c r="AL248" s="4" t="str">
        <f t="shared" si="166"/>
        <v>ADC</v>
      </c>
      <c r="AM248" s="4" t="str">
        <f t="shared" si="167"/>
        <v>R</v>
      </c>
      <c r="AN248" s="4" t="str">
        <f t="shared" si="168"/>
        <v>O</v>
      </c>
      <c r="AO248" s="4" t="str">
        <f t="shared" si="169"/>
        <v/>
      </c>
      <c r="AP248" s="15" t="str">
        <f t="shared" si="170"/>
        <v>,SNC</v>
      </c>
      <c r="AQ248" s="9" t="str">
        <f>_xlfn.XLOOKUP(D248,Sheet2!$E$3:$E$101,Sheet2!$F$3:$F$101,"******************")</f>
        <v>LOOP</v>
      </c>
      <c r="AR248" s="33" t="str">
        <f t="shared" si="155"/>
        <v>DOBC 1,**</v>
      </c>
      <c r="AS248" s="9" t="str">
        <f t="shared" si="156"/>
        <v>DOBC</v>
      </c>
      <c r="AT248" s="4">
        <f t="shared" si="171"/>
        <v>1</v>
      </c>
      <c r="AU248" s="6">
        <f t="shared" si="172"/>
        <v>2</v>
      </c>
      <c r="AV248" s="4" t="str">
        <f t="shared" si="173"/>
        <v>C</v>
      </c>
      <c r="AW248" s="4">
        <f t="shared" si="174"/>
        <v>43</v>
      </c>
      <c r="AX248" s="4" t="str">
        <f>_xlfn.XLOOKUP(AW248,Sheet2!$Q$3:$Q$66,Sheet2!$R$3:$R$66,"**")</f>
        <v>**</v>
      </c>
      <c r="AY248" s="4">
        <f t="shared" si="175"/>
        <v>4</v>
      </c>
      <c r="AZ248" s="16" t="str">
        <f t="shared" si="176"/>
        <v>SKPDN</v>
      </c>
    </row>
    <row r="249" spans="2:52" x14ac:dyDescent="0.35">
      <c r="B249" s="3">
        <v>35</v>
      </c>
      <c r="C249" s="1">
        <f t="shared" si="179"/>
        <v>637</v>
      </c>
      <c r="D249" s="2">
        <v>6241</v>
      </c>
      <c r="E249" s="2" t="str">
        <f>_xlfn.XLOOKUP(C249,Sheet2!$N$3:$N$1000,Sheet2!$O$3:$O$1000,"")</f>
        <v>A13</v>
      </c>
      <c r="F249" s="9" t="str">
        <f t="shared" si="177"/>
        <v>SETUP</v>
      </c>
      <c r="G249" s="4" t="str">
        <f t="shared" si="152"/>
        <v>14</v>
      </c>
      <c r="H249" s="4">
        <f t="shared" si="153"/>
        <v>241</v>
      </c>
      <c r="I249" s="6">
        <f t="shared" si="146"/>
        <v>0</v>
      </c>
      <c r="J249" s="6">
        <f t="shared" si="147"/>
        <v>0</v>
      </c>
      <c r="K249" s="6">
        <f t="shared" si="148"/>
        <v>6</v>
      </c>
      <c r="L249" s="6">
        <f t="shared" si="149"/>
        <v>2</v>
      </c>
      <c r="M249" s="6">
        <f t="shared" si="150"/>
        <v>4</v>
      </c>
      <c r="N249" s="6">
        <f t="shared" si="151"/>
        <v>1</v>
      </c>
      <c r="O249" s="13">
        <f t="shared" si="157"/>
        <v>1</v>
      </c>
      <c r="P249" s="4">
        <f t="shared" si="158"/>
        <v>0</v>
      </c>
      <c r="Q249" s="4">
        <f t="shared" si="159"/>
        <v>1</v>
      </c>
      <c r="R249">
        <f t="shared" si="180"/>
        <v>241</v>
      </c>
      <c r="S249" s="4">
        <f t="shared" si="181"/>
        <v>0</v>
      </c>
      <c r="T249" s="15">
        <f t="shared" si="182"/>
        <v>1</v>
      </c>
      <c r="U249" s="4">
        <f t="shared" si="183"/>
        <v>0</v>
      </c>
      <c r="V249" s="4">
        <f t="shared" si="184"/>
        <v>1</v>
      </c>
      <c r="W249" s="4">
        <f t="shared" si="185"/>
        <v>4</v>
      </c>
      <c r="X249" s="6">
        <f t="shared" si="186"/>
        <v>2</v>
      </c>
      <c r="Y249" s="4">
        <f t="shared" si="187"/>
        <v>2</v>
      </c>
      <c r="Z249" s="6">
        <f t="shared" si="188"/>
        <v>0</v>
      </c>
      <c r="AA249" s="18">
        <f t="shared" si="189"/>
        <v>1</v>
      </c>
      <c r="AB249" s="9" t="str">
        <f t="shared" si="160"/>
        <v>I.STUP</v>
      </c>
      <c r="AC249" s="9" t="str">
        <f>_xlfn.XLOOKUP(R249,Sheet2!$H$3:$H$258,Sheet2!$I$3:$I$258,"-----")</f>
        <v>I.STUP</v>
      </c>
      <c r="AD249" s="9" t="str">
        <f>_xlfn.XLOOKUP(VALUE(AE249),Sheet2!$N$3:$N$1000,Sheet2!$O$3:$O$1000,"********")</f>
        <v>START</v>
      </c>
      <c r="AE249" t="str">
        <f t="shared" si="154"/>
        <v>500</v>
      </c>
      <c r="AF249" s="9" t="str">
        <f>IF(R249&lt;200,"+"&amp;TEXT(R249,"0"),"-"&amp;TEXT(_xlfn.XLOOKUP(R249,Sheet2!$K$3:$K$130,Sheet2!$L$3:$L$130,"-----"),"0"))</f>
        <v>-137</v>
      </c>
      <c r="AG249" s="9" t="str">
        <f t="shared" si="161"/>
        <v>@</v>
      </c>
      <c r="AH249" s="9" t="str">
        <f t="shared" si="162"/>
        <v>JSR @I.STUP</v>
      </c>
      <c r="AI249" t="str">
        <f t="shared" si="163"/>
        <v>1,@I.STUP</v>
      </c>
      <c r="AJ249" s="16" t="str">
        <f t="shared" si="164"/>
        <v>@I.STUP</v>
      </c>
      <c r="AK249" t="str">
        <f t="shared" si="165"/>
        <v>ADCOR 0,1,SKP</v>
      </c>
      <c r="AL249" s="4" t="str">
        <f t="shared" si="166"/>
        <v>ADC</v>
      </c>
      <c r="AM249" s="4" t="str">
        <f t="shared" si="167"/>
        <v>R</v>
      </c>
      <c r="AN249" s="4" t="str">
        <f t="shared" si="168"/>
        <v>O</v>
      </c>
      <c r="AO249" s="4" t="str">
        <f t="shared" si="169"/>
        <v/>
      </c>
      <c r="AP249" s="15" t="str">
        <f t="shared" si="170"/>
        <v>,SKP</v>
      </c>
      <c r="AQ249" s="9" t="str">
        <f>_xlfn.XLOOKUP(D249,Sheet2!$E$3:$E$101,Sheet2!$F$3:$F$101,"******************")</f>
        <v>SETUP</v>
      </c>
      <c r="AR249" s="33" t="str">
        <f t="shared" si="155"/>
        <v>DOBC 1,**</v>
      </c>
      <c r="AS249" s="9" t="str">
        <f t="shared" si="156"/>
        <v>DOBC</v>
      </c>
      <c r="AT249" s="4">
        <f t="shared" si="171"/>
        <v>1</v>
      </c>
      <c r="AU249" s="6">
        <f t="shared" si="172"/>
        <v>2</v>
      </c>
      <c r="AV249" s="4" t="str">
        <f t="shared" si="173"/>
        <v>C</v>
      </c>
      <c r="AW249" s="4">
        <f t="shared" si="174"/>
        <v>41</v>
      </c>
      <c r="AX249" s="4" t="str">
        <f>_xlfn.XLOOKUP(AW249,Sheet2!$Q$3:$Q$66,Sheet2!$R$3:$R$66,"**")</f>
        <v>**</v>
      </c>
      <c r="AY249" s="4">
        <f t="shared" si="175"/>
        <v>4</v>
      </c>
      <c r="AZ249" s="16" t="str">
        <f t="shared" si="176"/>
        <v>SKPDN</v>
      </c>
    </row>
    <row r="250" spans="2:52" x14ac:dyDescent="0.35">
      <c r="B250" s="3">
        <f t="shared" si="178"/>
        <v>36</v>
      </c>
      <c r="C250" s="1">
        <f t="shared" si="179"/>
        <v>640</v>
      </c>
      <c r="D250" s="2">
        <v>102000</v>
      </c>
      <c r="E250" s="2" t="str">
        <f>_xlfn.XLOOKUP(C250,Sheet2!$N$3:$N$1000,Sheet2!$O$3:$O$1000,"")</f>
        <v/>
      </c>
      <c r="F250" s="9" t="str">
        <f t="shared" si="177"/>
        <v>ADC 0,0</v>
      </c>
      <c r="G250" s="4" t="str">
        <f t="shared" si="152"/>
        <v>204</v>
      </c>
      <c r="H250" s="4">
        <f t="shared" si="153"/>
        <v>0</v>
      </c>
      <c r="I250" s="6">
        <f t="shared" si="146"/>
        <v>1</v>
      </c>
      <c r="J250" s="6">
        <f t="shared" si="147"/>
        <v>0</v>
      </c>
      <c r="K250" s="6">
        <f t="shared" si="148"/>
        <v>2</v>
      </c>
      <c r="L250" s="6">
        <f t="shared" si="149"/>
        <v>0</v>
      </c>
      <c r="M250" s="6">
        <f t="shared" si="150"/>
        <v>0</v>
      </c>
      <c r="N250" s="6">
        <f t="shared" si="151"/>
        <v>0</v>
      </c>
      <c r="O250" s="13">
        <f t="shared" si="157"/>
        <v>16</v>
      </c>
      <c r="P250" s="4">
        <f t="shared" si="158"/>
        <v>4</v>
      </c>
      <c r="Q250" s="4">
        <f t="shared" si="159"/>
        <v>0</v>
      </c>
      <c r="R250">
        <f t="shared" si="180"/>
        <v>0</v>
      </c>
      <c r="S250" s="4">
        <f t="shared" si="181"/>
        <v>0</v>
      </c>
      <c r="T250" s="15">
        <f t="shared" si="182"/>
        <v>1</v>
      </c>
      <c r="U250" s="4">
        <f t="shared" si="183"/>
        <v>0</v>
      </c>
      <c r="V250" s="4">
        <f t="shared" si="184"/>
        <v>0</v>
      </c>
      <c r="W250" s="4">
        <f t="shared" si="185"/>
        <v>4</v>
      </c>
      <c r="X250" s="6">
        <f t="shared" si="186"/>
        <v>0</v>
      </c>
      <c r="Y250" s="4">
        <f t="shared" si="187"/>
        <v>0</v>
      </c>
      <c r="Z250" s="6">
        <f t="shared" si="188"/>
        <v>0</v>
      </c>
      <c r="AA250" s="18">
        <f t="shared" si="189"/>
        <v>0</v>
      </c>
      <c r="AB250" s="9" t="str">
        <f t="shared" si="160"/>
        <v>0</v>
      </c>
      <c r="AC250" s="9" t="str">
        <f>_xlfn.XLOOKUP(R250,Sheet2!$H$3:$H$258,Sheet2!$I$3:$I$258,"-----")</f>
        <v>0</v>
      </c>
      <c r="AD250" s="9" t="str">
        <f>_xlfn.XLOOKUP(VALUE(AE250),Sheet2!$N$3:$N$1000,Sheet2!$O$3:$O$1000,"********")</f>
        <v>********</v>
      </c>
      <c r="AE250" t="str">
        <f t="shared" si="154"/>
        <v>640</v>
      </c>
      <c r="AF250" s="9" t="str">
        <f>IF(R250&lt;200,"+"&amp;TEXT(R250,"0"),"-"&amp;TEXT(_xlfn.XLOOKUP(R250,Sheet2!$K$3:$K$130,Sheet2!$L$3:$L$130,"-----"),"0"))</f>
        <v>+0</v>
      </c>
      <c r="AG250" s="9" t="str">
        <f t="shared" si="161"/>
        <v>@</v>
      </c>
      <c r="AH250" s="9" t="str">
        <f t="shared" si="162"/>
        <v>JMP @0</v>
      </c>
      <c r="AI250" t="str">
        <f t="shared" si="163"/>
        <v>0,@0</v>
      </c>
      <c r="AJ250" s="16" t="str">
        <f t="shared" si="164"/>
        <v>@0</v>
      </c>
      <c r="AK250" t="str">
        <f t="shared" si="165"/>
        <v>ADC 0,0</v>
      </c>
      <c r="AL250" s="4" t="str">
        <f t="shared" si="166"/>
        <v>ADC</v>
      </c>
      <c r="AM250" s="4" t="str">
        <f t="shared" si="167"/>
        <v/>
      </c>
      <c r="AN250" s="4" t="str">
        <f t="shared" si="168"/>
        <v/>
      </c>
      <c r="AO250" s="4" t="str">
        <f t="shared" si="169"/>
        <v/>
      </c>
      <c r="AP250" s="15" t="str">
        <f t="shared" si="170"/>
        <v/>
      </c>
      <c r="AQ250" s="9" t="str">
        <f>_xlfn.XLOOKUP(D250,Sheet2!$E$3:$E$101,Sheet2!$F$3:$F$101,"******************")</f>
        <v>******************</v>
      </c>
      <c r="AR250" s="33" t="str">
        <f t="shared" si="155"/>
        <v>DOB 0,0</v>
      </c>
      <c r="AS250" s="9" t="str">
        <f t="shared" si="156"/>
        <v>DOB</v>
      </c>
      <c r="AT250" s="4">
        <f t="shared" si="171"/>
        <v>0</v>
      </c>
      <c r="AU250" s="6">
        <f t="shared" si="172"/>
        <v>0</v>
      </c>
      <c r="AV250" s="4" t="str">
        <f t="shared" si="173"/>
        <v/>
      </c>
      <c r="AW250" s="4">
        <f t="shared" si="174"/>
        <v>0</v>
      </c>
      <c r="AX250" s="4" t="str">
        <f>_xlfn.XLOOKUP(AW250,Sheet2!$Q$3:$Q$66,Sheet2!$R$3:$R$66,"**")</f>
        <v>0</v>
      </c>
      <c r="AY250" s="4">
        <f t="shared" si="175"/>
        <v>4</v>
      </c>
      <c r="AZ250" s="16" t="str">
        <f t="shared" si="176"/>
        <v>SKPBN</v>
      </c>
    </row>
    <row r="251" spans="2:52" x14ac:dyDescent="0.35">
      <c r="B251" s="3">
        <f t="shared" si="178"/>
        <v>37</v>
      </c>
      <c r="C251" s="1">
        <f t="shared" si="179"/>
        <v>641</v>
      </c>
      <c r="D251" s="2">
        <v>63033</v>
      </c>
      <c r="E251" s="2" t="str">
        <f>_xlfn.XLOOKUP(C251,Sheet2!$N$3:$N$1000,Sheet2!$O$3:$O$1000,"")</f>
        <v/>
      </c>
      <c r="F251" s="9" t="str">
        <f t="shared" si="177"/>
        <v>DOC 0,DSKP</v>
      </c>
      <c r="G251" s="4" t="str">
        <f t="shared" si="152"/>
        <v>146</v>
      </c>
      <c r="H251" s="4">
        <f t="shared" si="153"/>
        <v>33</v>
      </c>
      <c r="I251" s="6">
        <f t="shared" si="146"/>
        <v>0</v>
      </c>
      <c r="J251" s="6">
        <f t="shared" si="147"/>
        <v>6</v>
      </c>
      <c r="K251" s="6">
        <f t="shared" si="148"/>
        <v>3</v>
      </c>
      <c r="L251" s="6">
        <f t="shared" si="149"/>
        <v>0</v>
      </c>
      <c r="M251" s="6">
        <f t="shared" si="150"/>
        <v>3</v>
      </c>
      <c r="N251" s="6">
        <f t="shared" si="151"/>
        <v>3</v>
      </c>
      <c r="O251" s="13">
        <f t="shared" si="157"/>
        <v>12</v>
      </c>
      <c r="P251" s="4">
        <f t="shared" si="158"/>
        <v>3</v>
      </c>
      <c r="Q251" s="4">
        <f t="shared" si="159"/>
        <v>0</v>
      </c>
      <c r="R251">
        <f t="shared" si="180"/>
        <v>33</v>
      </c>
      <c r="S251" s="4">
        <f t="shared" si="181"/>
        <v>2</v>
      </c>
      <c r="T251" s="15">
        <f t="shared" si="182"/>
        <v>1</v>
      </c>
      <c r="U251" s="4">
        <f t="shared" si="183"/>
        <v>3</v>
      </c>
      <c r="V251" s="4">
        <f t="shared" si="184"/>
        <v>0</v>
      </c>
      <c r="W251" s="4">
        <f t="shared" si="185"/>
        <v>6</v>
      </c>
      <c r="X251" s="6">
        <f t="shared" si="186"/>
        <v>0</v>
      </c>
      <c r="Y251" s="4">
        <f t="shared" si="187"/>
        <v>1</v>
      </c>
      <c r="Z251" s="6">
        <f t="shared" si="188"/>
        <v>1</v>
      </c>
      <c r="AA251" s="18">
        <f t="shared" si="189"/>
        <v>3</v>
      </c>
      <c r="AB251" s="9" t="str">
        <f t="shared" si="160"/>
        <v>+33,2</v>
      </c>
      <c r="AC251" s="9" t="str">
        <f>_xlfn.XLOOKUP(R251,Sheet2!$H$3:$H$258,Sheet2!$I$3:$I$258,"-----")</f>
        <v>*****</v>
      </c>
      <c r="AD251" s="9" t="str">
        <f>_xlfn.XLOOKUP(VALUE(AE251),Sheet2!$N$3:$N$1000,Sheet2!$O$3:$O$1000,"********")</f>
        <v>********</v>
      </c>
      <c r="AE251" t="str">
        <f t="shared" si="154"/>
        <v>674</v>
      </c>
      <c r="AF251" s="9" t="str">
        <f>IF(R251&lt;200,"+"&amp;TEXT(R251,"0"),"-"&amp;TEXT(_xlfn.XLOOKUP(R251,Sheet2!$K$3:$K$130,Sheet2!$L$3:$L$130,"-----"),"0"))</f>
        <v>+33</v>
      </c>
      <c r="AG251" s="9" t="str">
        <f t="shared" si="161"/>
        <v>@</v>
      </c>
      <c r="AH251" s="9" t="str">
        <f t="shared" si="162"/>
        <v>JMP @+33,2</v>
      </c>
      <c r="AI251" t="str">
        <f t="shared" si="163"/>
        <v>0,@+33,2</v>
      </c>
      <c r="AJ251" s="16" t="str">
        <f t="shared" si="164"/>
        <v>@+33,2</v>
      </c>
      <c r="AK251" t="str">
        <f t="shared" si="165"/>
        <v>ADDZ# 3,0,SNC</v>
      </c>
      <c r="AL251" s="4" t="str">
        <f t="shared" si="166"/>
        <v>ADD</v>
      </c>
      <c r="AM251" s="4" t="str">
        <f t="shared" si="167"/>
        <v/>
      </c>
      <c r="AN251" s="4" t="str">
        <f t="shared" si="168"/>
        <v>Z</v>
      </c>
      <c r="AO251" s="4" t="str">
        <f t="shared" si="169"/>
        <v>#</v>
      </c>
      <c r="AP251" s="15" t="str">
        <f t="shared" si="170"/>
        <v>,SNC</v>
      </c>
      <c r="AQ251" s="9" t="str">
        <f>_xlfn.XLOOKUP(D251,Sheet2!$E$3:$E$101,Sheet2!$F$3:$F$101,"******************")</f>
        <v>******************</v>
      </c>
      <c r="AR251" s="33" t="str">
        <f t="shared" si="155"/>
        <v>DOC 0,DSKP</v>
      </c>
      <c r="AS251" s="9" t="str">
        <f t="shared" si="156"/>
        <v>DOC</v>
      </c>
      <c r="AT251" s="4">
        <f t="shared" si="171"/>
        <v>0</v>
      </c>
      <c r="AU251" s="6">
        <f t="shared" si="172"/>
        <v>0</v>
      </c>
      <c r="AV251" s="4" t="str">
        <f t="shared" si="173"/>
        <v/>
      </c>
      <c r="AW251" s="4">
        <f t="shared" si="174"/>
        <v>33</v>
      </c>
      <c r="AX251" s="4" t="str">
        <f>_xlfn.XLOOKUP(AW251,Sheet2!$Q$3:$Q$66,Sheet2!$R$3:$R$66,"**")</f>
        <v>DSKP</v>
      </c>
      <c r="AY251" s="4">
        <f t="shared" si="175"/>
        <v>6</v>
      </c>
      <c r="AZ251" s="16" t="str">
        <f t="shared" si="176"/>
        <v>SKPBN</v>
      </c>
    </row>
    <row r="252" spans="2:52" x14ac:dyDescent="0.35">
      <c r="B252" s="3">
        <f t="shared" si="178"/>
        <v>38</v>
      </c>
      <c r="C252" s="1">
        <f t="shared" si="179"/>
        <v>642</v>
      </c>
      <c r="D252" s="2">
        <v>62677</v>
      </c>
      <c r="E252" s="2" t="str">
        <f>_xlfn.XLOOKUP(C252,Sheet2!$N$3:$N$1000,Sheet2!$O$3:$O$1000,"")</f>
        <v/>
      </c>
      <c r="F252" s="9" t="str">
        <f t="shared" si="177"/>
        <v>IORST</v>
      </c>
      <c r="G252" s="4" t="str">
        <f t="shared" si="152"/>
        <v>145</v>
      </c>
      <c r="H252" s="4">
        <f t="shared" si="153"/>
        <v>277</v>
      </c>
      <c r="I252" s="6">
        <f t="shared" si="146"/>
        <v>0</v>
      </c>
      <c r="J252" s="6">
        <f t="shared" si="147"/>
        <v>6</v>
      </c>
      <c r="K252" s="6">
        <f t="shared" si="148"/>
        <v>2</v>
      </c>
      <c r="L252" s="6">
        <f t="shared" si="149"/>
        <v>6</v>
      </c>
      <c r="M252" s="6">
        <f t="shared" si="150"/>
        <v>7</v>
      </c>
      <c r="N252" s="6">
        <f t="shared" si="151"/>
        <v>7</v>
      </c>
      <c r="O252" s="13">
        <f t="shared" si="157"/>
        <v>12</v>
      </c>
      <c r="P252" s="4">
        <f t="shared" si="158"/>
        <v>3</v>
      </c>
      <c r="Q252" s="4">
        <f t="shared" si="159"/>
        <v>0</v>
      </c>
      <c r="R252">
        <f t="shared" si="180"/>
        <v>277</v>
      </c>
      <c r="S252" s="4">
        <f t="shared" si="181"/>
        <v>1</v>
      </c>
      <c r="T252" s="15">
        <f t="shared" si="182"/>
        <v>1</v>
      </c>
      <c r="U252" s="4">
        <f t="shared" si="183"/>
        <v>3</v>
      </c>
      <c r="V252" s="4">
        <f t="shared" si="184"/>
        <v>0</v>
      </c>
      <c r="W252" s="4">
        <f t="shared" si="185"/>
        <v>5</v>
      </c>
      <c r="X252" s="6">
        <f t="shared" si="186"/>
        <v>2</v>
      </c>
      <c r="Y252" s="4">
        <f t="shared" si="187"/>
        <v>3</v>
      </c>
      <c r="Z252" s="6">
        <f t="shared" si="188"/>
        <v>1</v>
      </c>
      <c r="AA252" s="18">
        <f t="shared" si="189"/>
        <v>7</v>
      </c>
      <c r="AB252" s="9" t="str">
        <f t="shared" si="160"/>
        <v>-101</v>
      </c>
      <c r="AC252" s="9" t="str">
        <f>_xlfn.XLOOKUP(R252,Sheet2!$H$3:$H$258,Sheet2!$I$3:$I$258,"-----")</f>
        <v>*****</v>
      </c>
      <c r="AD252" s="9" t="str">
        <f>_xlfn.XLOOKUP(VALUE(AE252),Sheet2!$N$3:$N$1000,Sheet2!$O$3:$O$1000,"********")</f>
        <v>********</v>
      </c>
      <c r="AE252" t="str">
        <f t="shared" si="154"/>
        <v>541</v>
      </c>
      <c r="AF252" s="9" t="str">
        <f>IF(R252&lt;200,"+"&amp;TEXT(R252,"0"),"-"&amp;TEXT(_xlfn.XLOOKUP(R252,Sheet2!$K$3:$K$130,Sheet2!$L$3:$L$130,"-----"),"0"))</f>
        <v>-101</v>
      </c>
      <c r="AG252" s="9" t="str">
        <f t="shared" si="161"/>
        <v>@</v>
      </c>
      <c r="AH252" s="9" t="str">
        <f t="shared" si="162"/>
        <v>JMP @-101</v>
      </c>
      <c r="AI252" t="str">
        <f t="shared" si="163"/>
        <v>0,@-101</v>
      </c>
      <c r="AJ252" s="16" t="str">
        <f t="shared" si="164"/>
        <v>@-101</v>
      </c>
      <c r="AK252" t="str">
        <f t="shared" si="165"/>
        <v>SUBCR# 3,0,SBN</v>
      </c>
      <c r="AL252" s="4" t="str">
        <f t="shared" si="166"/>
        <v>SUB</v>
      </c>
      <c r="AM252" s="4" t="str">
        <f t="shared" si="167"/>
        <v>R</v>
      </c>
      <c r="AN252" s="4" t="str">
        <f t="shared" si="168"/>
        <v>C</v>
      </c>
      <c r="AO252" s="4" t="str">
        <f t="shared" si="169"/>
        <v>#</v>
      </c>
      <c r="AP252" s="15" t="str">
        <f t="shared" si="170"/>
        <v>,SBN</v>
      </c>
      <c r="AQ252" s="9" t="str">
        <f>_xlfn.XLOOKUP(D252,Sheet2!$E$3:$E$101,Sheet2!$F$3:$F$101,"******************")</f>
        <v>IORST</v>
      </c>
      <c r="AR252" s="33" t="str">
        <f t="shared" si="155"/>
        <v>DICC 0,CPU</v>
      </c>
      <c r="AS252" s="9" t="str">
        <f t="shared" si="156"/>
        <v>DICC</v>
      </c>
      <c r="AT252" s="4">
        <f t="shared" si="171"/>
        <v>0</v>
      </c>
      <c r="AU252" s="6">
        <f t="shared" si="172"/>
        <v>2</v>
      </c>
      <c r="AV252" s="4" t="str">
        <f t="shared" si="173"/>
        <v>C</v>
      </c>
      <c r="AW252" s="4">
        <f t="shared" si="174"/>
        <v>77</v>
      </c>
      <c r="AX252" s="4" t="str">
        <f>_xlfn.XLOOKUP(AW252,Sheet2!$Q$3:$Q$66,Sheet2!$R$3:$R$66,"**")</f>
        <v>CPU</v>
      </c>
      <c r="AY252" s="4">
        <f t="shared" si="175"/>
        <v>5</v>
      </c>
      <c r="AZ252" s="16" t="str">
        <f t="shared" si="176"/>
        <v>SKPDN</v>
      </c>
    </row>
    <row r="253" spans="2:52" x14ac:dyDescent="0.35">
      <c r="B253" s="3">
        <f t="shared" si="178"/>
        <v>39</v>
      </c>
      <c r="C253" s="1">
        <f t="shared" si="179"/>
        <v>643</v>
      </c>
      <c r="D253" s="2">
        <v>66433</v>
      </c>
      <c r="E253" s="2" t="str">
        <f>_xlfn.XLOOKUP(C253,Sheet2!$N$3:$N$1000,Sheet2!$O$3:$O$1000,"")</f>
        <v/>
      </c>
      <c r="F253" s="9" t="str">
        <f t="shared" si="177"/>
        <v>DIC 1,DSKP</v>
      </c>
      <c r="G253" s="4" t="str">
        <f t="shared" si="152"/>
        <v>155</v>
      </c>
      <c r="H253" s="4">
        <f t="shared" si="153"/>
        <v>33</v>
      </c>
      <c r="I253" s="6">
        <f t="shared" si="146"/>
        <v>0</v>
      </c>
      <c r="J253" s="6">
        <f t="shared" si="147"/>
        <v>6</v>
      </c>
      <c r="K253" s="6">
        <f t="shared" si="148"/>
        <v>6</v>
      </c>
      <c r="L253" s="6">
        <f t="shared" si="149"/>
        <v>4</v>
      </c>
      <c r="M253" s="6">
        <f t="shared" si="150"/>
        <v>3</v>
      </c>
      <c r="N253" s="6">
        <f t="shared" si="151"/>
        <v>3</v>
      </c>
      <c r="O253" s="13">
        <f t="shared" si="157"/>
        <v>13</v>
      </c>
      <c r="P253" s="4">
        <f t="shared" si="158"/>
        <v>3</v>
      </c>
      <c r="Q253" s="4">
        <f t="shared" si="159"/>
        <v>1</v>
      </c>
      <c r="R253">
        <f t="shared" si="180"/>
        <v>33</v>
      </c>
      <c r="S253" s="4">
        <f t="shared" si="181"/>
        <v>1</v>
      </c>
      <c r="T253" s="15">
        <f t="shared" si="182"/>
        <v>1</v>
      </c>
      <c r="U253" s="4">
        <f t="shared" si="183"/>
        <v>3</v>
      </c>
      <c r="V253" s="4">
        <f t="shared" si="184"/>
        <v>1</v>
      </c>
      <c r="W253" s="4">
        <f t="shared" si="185"/>
        <v>5</v>
      </c>
      <c r="X253" s="6">
        <f t="shared" si="186"/>
        <v>0</v>
      </c>
      <c r="Y253" s="4">
        <f t="shared" si="187"/>
        <v>1</v>
      </c>
      <c r="Z253" s="6">
        <f t="shared" si="188"/>
        <v>1</v>
      </c>
      <c r="AA253" s="18">
        <f t="shared" si="189"/>
        <v>3</v>
      </c>
      <c r="AB253" s="9" t="str">
        <f t="shared" si="160"/>
        <v>+33</v>
      </c>
      <c r="AC253" s="9" t="str">
        <f>_xlfn.XLOOKUP(R253,Sheet2!$H$3:$H$258,Sheet2!$I$3:$I$258,"-----")</f>
        <v>*****</v>
      </c>
      <c r="AD253" s="9" t="str">
        <f>_xlfn.XLOOKUP(VALUE(AE253),Sheet2!$N$3:$N$1000,Sheet2!$O$3:$O$1000,"********")</f>
        <v>********</v>
      </c>
      <c r="AE253" t="str">
        <f t="shared" si="154"/>
        <v>676</v>
      </c>
      <c r="AF253" s="9" t="str">
        <f>IF(R253&lt;200,"+"&amp;TEXT(R253,"0"),"-"&amp;TEXT(_xlfn.XLOOKUP(R253,Sheet2!$K$3:$K$130,Sheet2!$L$3:$L$130,"-----"),"0"))</f>
        <v>+33</v>
      </c>
      <c r="AG253" s="9" t="str">
        <f t="shared" si="161"/>
        <v>@</v>
      </c>
      <c r="AH253" s="9" t="str">
        <f t="shared" si="162"/>
        <v>JSR @+33</v>
      </c>
      <c r="AI253" t="str">
        <f t="shared" si="163"/>
        <v>1,@+33</v>
      </c>
      <c r="AJ253" s="16" t="str">
        <f t="shared" si="164"/>
        <v>@+33</v>
      </c>
      <c r="AK253" t="str">
        <f t="shared" si="165"/>
        <v>SUBZ# 3,1,SNC</v>
      </c>
      <c r="AL253" s="4" t="str">
        <f t="shared" si="166"/>
        <v>SUB</v>
      </c>
      <c r="AM253" s="4" t="str">
        <f t="shared" si="167"/>
        <v/>
      </c>
      <c r="AN253" s="4" t="str">
        <f t="shared" si="168"/>
        <v>Z</v>
      </c>
      <c r="AO253" s="4" t="str">
        <f t="shared" si="169"/>
        <v>#</v>
      </c>
      <c r="AP253" s="15" t="str">
        <f t="shared" si="170"/>
        <v>,SNC</v>
      </c>
      <c r="AQ253" s="9" t="str">
        <f>_xlfn.XLOOKUP(D253,Sheet2!$E$3:$E$101,Sheet2!$F$3:$F$101,"******************")</f>
        <v>******************</v>
      </c>
      <c r="AR253" s="33" t="str">
        <f t="shared" si="155"/>
        <v>DIC 1,DSKP</v>
      </c>
      <c r="AS253" s="9" t="str">
        <f t="shared" si="156"/>
        <v>DIC</v>
      </c>
      <c r="AT253" s="4">
        <f t="shared" si="171"/>
        <v>1</v>
      </c>
      <c r="AU253" s="6">
        <f t="shared" si="172"/>
        <v>0</v>
      </c>
      <c r="AV253" s="4" t="str">
        <f t="shared" si="173"/>
        <v/>
      </c>
      <c r="AW253" s="4">
        <f t="shared" si="174"/>
        <v>33</v>
      </c>
      <c r="AX253" s="4" t="str">
        <f>_xlfn.XLOOKUP(AW253,Sheet2!$Q$3:$Q$66,Sheet2!$R$3:$R$66,"**")</f>
        <v>DSKP</v>
      </c>
      <c r="AY253" s="4">
        <f t="shared" si="175"/>
        <v>5</v>
      </c>
      <c r="AZ253" s="16" t="str">
        <f t="shared" si="176"/>
        <v>SKPBN</v>
      </c>
    </row>
    <row r="254" spans="2:52" x14ac:dyDescent="0.35">
      <c r="B254" s="3">
        <f t="shared" si="178"/>
        <v>40</v>
      </c>
      <c r="C254" s="1">
        <f t="shared" si="179"/>
        <v>644</v>
      </c>
      <c r="D254" s="2">
        <v>125004</v>
      </c>
      <c r="E254" s="2" t="str">
        <f>_xlfn.XLOOKUP(C254,Sheet2!$N$3:$N$1000,Sheet2!$O$3:$O$1000,"")</f>
        <v/>
      </c>
      <c r="F254" s="9" t="str">
        <f t="shared" si="177"/>
        <v>MOV 1,1,SZR</v>
      </c>
      <c r="G254" s="4" t="str">
        <f t="shared" si="152"/>
        <v>252</v>
      </c>
      <c r="H254" s="4">
        <f t="shared" si="153"/>
        <v>4</v>
      </c>
      <c r="I254" s="6">
        <f t="shared" si="146"/>
        <v>1</v>
      </c>
      <c r="J254" s="6">
        <f t="shared" si="147"/>
        <v>2</v>
      </c>
      <c r="K254" s="6">
        <f t="shared" si="148"/>
        <v>5</v>
      </c>
      <c r="L254" s="6">
        <f t="shared" si="149"/>
        <v>0</v>
      </c>
      <c r="M254" s="6">
        <f t="shared" si="150"/>
        <v>0</v>
      </c>
      <c r="N254" s="6">
        <f t="shared" si="151"/>
        <v>4</v>
      </c>
      <c r="O254" s="13">
        <f t="shared" si="157"/>
        <v>21</v>
      </c>
      <c r="P254" s="4">
        <f t="shared" si="158"/>
        <v>5</v>
      </c>
      <c r="Q254" s="4">
        <f t="shared" si="159"/>
        <v>1</v>
      </c>
      <c r="R254">
        <f t="shared" si="180"/>
        <v>4</v>
      </c>
      <c r="S254" s="4">
        <f t="shared" si="181"/>
        <v>2</v>
      </c>
      <c r="T254" s="15">
        <f t="shared" si="182"/>
        <v>0</v>
      </c>
      <c r="U254" s="4">
        <f t="shared" si="183"/>
        <v>1</v>
      </c>
      <c r="V254" s="4">
        <f t="shared" si="184"/>
        <v>1</v>
      </c>
      <c r="W254" s="4">
        <f t="shared" si="185"/>
        <v>2</v>
      </c>
      <c r="X254" s="6">
        <f t="shared" si="186"/>
        <v>0</v>
      </c>
      <c r="Y254" s="4">
        <f t="shared" si="187"/>
        <v>0</v>
      </c>
      <c r="Z254" s="6">
        <f t="shared" si="188"/>
        <v>0</v>
      </c>
      <c r="AA254" s="18">
        <f t="shared" si="189"/>
        <v>4</v>
      </c>
      <c r="AB254" s="9" t="str">
        <f t="shared" si="160"/>
        <v>+4,2</v>
      </c>
      <c r="AC254" s="9" t="str">
        <f>_xlfn.XLOOKUP(R254,Sheet2!$H$3:$H$258,Sheet2!$I$3:$I$258,"-----")</f>
        <v>*****</v>
      </c>
      <c r="AD254" s="9" t="str">
        <f>_xlfn.XLOOKUP(VALUE(AE254),Sheet2!$N$3:$N$1000,Sheet2!$O$3:$O$1000,"********")</f>
        <v>********</v>
      </c>
      <c r="AE254" t="str">
        <f t="shared" si="154"/>
        <v>650</v>
      </c>
      <c r="AF254" s="9" t="str">
        <f>IF(R254&lt;200,"+"&amp;TEXT(R254,"0"),"-"&amp;TEXT(_xlfn.XLOOKUP(R254,Sheet2!$K$3:$K$130,Sheet2!$L$3:$L$130,"-----"),"0"))</f>
        <v>+4</v>
      </c>
      <c r="AG254" s="9" t="str">
        <f t="shared" si="161"/>
        <v/>
      </c>
      <c r="AH254" s="9" t="str">
        <f t="shared" si="162"/>
        <v>JSR +4,2</v>
      </c>
      <c r="AI254" t="str">
        <f t="shared" si="163"/>
        <v>1,+4,2</v>
      </c>
      <c r="AJ254" s="16" t="str">
        <f t="shared" si="164"/>
        <v>+4,2</v>
      </c>
      <c r="AK254" t="str">
        <f t="shared" si="165"/>
        <v>MOV 1,1,SZR</v>
      </c>
      <c r="AL254" s="4" t="str">
        <f t="shared" si="166"/>
        <v>MOV</v>
      </c>
      <c r="AM254" s="4" t="str">
        <f t="shared" si="167"/>
        <v/>
      </c>
      <c r="AN254" s="4" t="str">
        <f t="shared" si="168"/>
        <v/>
      </c>
      <c r="AO254" s="4" t="str">
        <f t="shared" si="169"/>
        <v/>
      </c>
      <c r="AP254" s="15" t="str">
        <f t="shared" si="170"/>
        <v>,SZR</v>
      </c>
      <c r="AQ254" s="9" t="str">
        <f>_xlfn.XLOOKUP(D254,Sheet2!$E$3:$E$101,Sheet2!$F$3:$F$101,"******************")</f>
        <v>******************</v>
      </c>
      <c r="AR254" s="33" t="str">
        <f t="shared" si="155"/>
        <v>DOA 1,MAP2</v>
      </c>
      <c r="AS254" s="9" t="str">
        <f t="shared" si="156"/>
        <v>DOA</v>
      </c>
      <c r="AT254" s="4">
        <f t="shared" si="171"/>
        <v>1</v>
      </c>
      <c r="AU254" s="6">
        <f t="shared" si="172"/>
        <v>0</v>
      </c>
      <c r="AV254" s="4" t="str">
        <f t="shared" si="173"/>
        <v/>
      </c>
      <c r="AW254" s="4">
        <f t="shared" si="174"/>
        <v>4</v>
      </c>
      <c r="AX254" s="4" t="str">
        <f>_xlfn.XLOOKUP(AW254,Sheet2!$Q$3:$Q$66,Sheet2!$R$3:$R$66,"**")</f>
        <v>MAP2</v>
      </c>
      <c r="AY254" s="4">
        <f t="shared" si="175"/>
        <v>2</v>
      </c>
      <c r="AZ254" s="16" t="str">
        <f t="shared" si="176"/>
        <v>SKPBN</v>
      </c>
    </row>
    <row r="255" spans="2:52" x14ac:dyDescent="0.35">
      <c r="B255" s="3">
        <f t="shared" si="178"/>
        <v>41</v>
      </c>
      <c r="C255" s="1">
        <f t="shared" si="179"/>
        <v>645</v>
      </c>
      <c r="D255" s="2">
        <v>6242</v>
      </c>
      <c r="E255" s="2" t="str">
        <f>_xlfn.XLOOKUP(C255,Sheet2!$N$3:$N$1000,Sheet2!$O$3:$O$1000,"")</f>
        <v/>
      </c>
      <c r="F255" s="9" t="str">
        <f t="shared" si="177"/>
        <v>EHALT</v>
      </c>
      <c r="G255" s="4" t="str">
        <f t="shared" si="152"/>
        <v>14</v>
      </c>
      <c r="H255" s="4">
        <f t="shared" si="153"/>
        <v>242</v>
      </c>
      <c r="I255" s="6">
        <f t="shared" si="146"/>
        <v>0</v>
      </c>
      <c r="J255" s="6">
        <f t="shared" si="147"/>
        <v>0</v>
      </c>
      <c r="K255" s="6">
        <f t="shared" si="148"/>
        <v>6</v>
      </c>
      <c r="L255" s="6">
        <f t="shared" si="149"/>
        <v>2</v>
      </c>
      <c r="M255" s="6">
        <f t="shared" si="150"/>
        <v>4</v>
      </c>
      <c r="N255" s="6">
        <f t="shared" si="151"/>
        <v>2</v>
      </c>
      <c r="O255" s="13">
        <f t="shared" si="157"/>
        <v>1</v>
      </c>
      <c r="P255" s="4">
        <f t="shared" si="158"/>
        <v>0</v>
      </c>
      <c r="Q255" s="4">
        <f t="shared" si="159"/>
        <v>1</v>
      </c>
      <c r="R255">
        <f t="shared" si="180"/>
        <v>242</v>
      </c>
      <c r="S255" s="4">
        <f t="shared" si="181"/>
        <v>0</v>
      </c>
      <c r="T255" s="15">
        <f t="shared" si="182"/>
        <v>1</v>
      </c>
      <c r="U255" s="4">
        <f t="shared" si="183"/>
        <v>0</v>
      </c>
      <c r="V255" s="4">
        <f t="shared" si="184"/>
        <v>1</v>
      </c>
      <c r="W255" s="4">
        <f t="shared" si="185"/>
        <v>4</v>
      </c>
      <c r="X255" s="6">
        <f t="shared" si="186"/>
        <v>2</v>
      </c>
      <c r="Y255" s="4">
        <f t="shared" si="187"/>
        <v>2</v>
      </c>
      <c r="Z255" s="6">
        <f t="shared" si="188"/>
        <v>0</v>
      </c>
      <c r="AA255" s="18">
        <f t="shared" si="189"/>
        <v>2</v>
      </c>
      <c r="AB255" s="9" t="str">
        <f t="shared" si="160"/>
        <v>I.EHA</v>
      </c>
      <c r="AC255" s="9" t="str">
        <f>_xlfn.XLOOKUP(R255,Sheet2!$H$3:$H$258,Sheet2!$I$3:$I$258,"-----")</f>
        <v>I.EHA</v>
      </c>
      <c r="AD255" s="9" t="str">
        <f>_xlfn.XLOOKUP(VALUE(AE255),Sheet2!$N$3:$N$1000,Sheet2!$O$3:$O$1000,"********")</f>
        <v>********</v>
      </c>
      <c r="AE255" t="str">
        <f t="shared" si="154"/>
        <v>507</v>
      </c>
      <c r="AF255" s="9" t="str">
        <f>IF(R255&lt;200,"+"&amp;TEXT(R255,"0"),"-"&amp;TEXT(_xlfn.XLOOKUP(R255,Sheet2!$K$3:$K$130,Sheet2!$L$3:$L$130,"-----"),"0"))</f>
        <v>-136</v>
      </c>
      <c r="AG255" s="9" t="str">
        <f t="shared" si="161"/>
        <v>@</v>
      </c>
      <c r="AH255" s="9" t="str">
        <f t="shared" si="162"/>
        <v>JSR @I.EHA</v>
      </c>
      <c r="AI255" t="str">
        <f t="shared" si="163"/>
        <v>1,@I.EHA</v>
      </c>
      <c r="AJ255" s="16" t="str">
        <f t="shared" si="164"/>
        <v>@I.EHA</v>
      </c>
      <c r="AK255" t="str">
        <f t="shared" si="165"/>
        <v>ADCOR 0,1,SZC</v>
      </c>
      <c r="AL255" s="4" t="str">
        <f t="shared" si="166"/>
        <v>ADC</v>
      </c>
      <c r="AM255" s="4" t="str">
        <f t="shared" si="167"/>
        <v>R</v>
      </c>
      <c r="AN255" s="4" t="str">
        <f t="shared" si="168"/>
        <v>O</v>
      </c>
      <c r="AO255" s="4" t="str">
        <f t="shared" si="169"/>
        <v/>
      </c>
      <c r="AP255" s="15" t="str">
        <f t="shared" si="170"/>
        <v>,SZC</v>
      </c>
      <c r="AQ255" s="9" t="str">
        <f>_xlfn.XLOOKUP(D255,Sheet2!$E$3:$E$101,Sheet2!$F$3:$F$101,"******************")</f>
        <v>EHALT</v>
      </c>
      <c r="AR255" s="33" t="str">
        <f t="shared" si="155"/>
        <v>DOBC 1,**</v>
      </c>
      <c r="AS255" s="9" t="str">
        <f t="shared" si="156"/>
        <v>DOBC</v>
      </c>
      <c r="AT255" s="4">
        <f t="shared" si="171"/>
        <v>1</v>
      </c>
      <c r="AU255" s="6">
        <f t="shared" si="172"/>
        <v>2</v>
      </c>
      <c r="AV255" s="4" t="str">
        <f t="shared" si="173"/>
        <v>C</v>
      </c>
      <c r="AW255" s="4">
        <f t="shared" si="174"/>
        <v>42</v>
      </c>
      <c r="AX255" s="4" t="str">
        <f>_xlfn.XLOOKUP(AW255,Sheet2!$Q$3:$Q$66,Sheet2!$R$3:$R$66,"**")</f>
        <v>**</v>
      </c>
      <c r="AY255" s="4">
        <f t="shared" si="175"/>
        <v>4</v>
      </c>
      <c r="AZ255" s="16" t="str">
        <f t="shared" si="176"/>
        <v>SKPDN</v>
      </c>
    </row>
    <row r="256" spans="2:52" x14ac:dyDescent="0.35">
      <c r="B256" s="3">
        <f t="shared" si="178"/>
        <v>42</v>
      </c>
      <c r="C256" s="1">
        <f t="shared" si="179"/>
        <v>646</v>
      </c>
      <c r="D256" s="2">
        <v>6243</v>
      </c>
      <c r="E256" s="2" t="str">
        <f>_xlfn.XLOOKUP(C256,Sheet2!$N$3:$N$1000,Sheet2!$O$3:$O$1000,"")</f>
        <v/>
      </c>
      <c r="F256" s="9" t="str">
        <f t="shared" si="177"/>
        <v>LOOP</v>
      </c>
      <c r="G256" s="4" t="str">
        <f t="shared" si="152"/>
        <v>14</v>
      </c>
      <c r="H256" s="4">
        <f t="shared" si="153"/>
        <v>243</v>
      </c>
      <c r="I256" s="6">
        <f t="shared" si="146"/>
        <v>0</v>
      </c>
      <c r="J256" s="6">
        <f t="shared" si="147"/>
        <v>0</v>
      </c>
      <c r="K256" s="6">
        <f t="shared" si="148"/>
        <v>6</v>
      </c>
      <c r="L256" s="6">
        <f t="shared" si="149"/>
        <v>2</v>
      </c>
      <c r="M256" s="6">
        <f t="shared" si="150"/>
        <v>4</v>
      </c>
      <c r="N256" s="6">
        <f t="shared" si="151"/>
        <v>3</v>
      </c>
      <c r="O256" s="13">
        <f t="shared" si="157"/>
        <v>1</v>
      </c>
      <c r="P256" s="4">
        <f t="shared" si="158"/>
        <v>0</v>
      </c>
      <c r="Q256" s="4">
        <f t="shared" si="159"/>
        <v>1</v>
      </c>
      <c r="R256">
        <f t="shared" si="180"/>
        <v>243</v>
      </c>
      <c r="S256" s="4">
        <f t="shared" si="181"/>
        <v>0</v>
      </c>
      <c r="T256" s="15">
        <f t="shared" si="182"/>
        <v>1</v>
      </c>
      <c r="U256" s="4">
        <f t="shared" si="183"/>
        <v>0</v>
      </c>
      <c r="V256" s="4">
        <f t="shared" si="184"/>
        <v>1</v>
      </c>
      <c r="W256" s="4">
        <f t="shared" si="185"/>
        <v>4</v>
      </c>
      <c r="X256" s="6">
        <f t="shared" si="186"/>
        <v>2</v>
      </c>
      <c r="Y256" s="4">
        <f t="shared" si="187"/>
        <v>2</v>
      </c>
      <c r="Z256" s="6">
        <f t="shared" si="188"/>
        <v>0</v>
      </c>
      <c r="AA256" s="18">
        <f t="shared" si="189"/>
        <v>3</v>
      </c>
      <c r="AB256" s="9" t="str">
        <f t="shared" si="160"/>
        <v>I.LOO</v>
      </c>
      <c r="AC256" s="9" t="str">
        <f>_xlfn.XLOOKUP(R256,Sheet2!$H$3:$H$258,Sheet2!$I$3:$I$258,"-----")</f>
        <v>I.LOO</v>
      </c>
      <c r="AD256" s="9" t="str">
        <f>_xlfn.XLOOKUP(VALUE(AE256),Sheet2!$N$3:$N$1000,Sheet2!$O$3:$O$1000,"********")</f>
        <v>********</v>
      </c>
      <c r="AE256" t="str">
        <f t="shared" si="154"/>
        <v>511</v>
      </c>
      <c r="AF256" s="9" t="str">
        <f>IF(R256&lt;200,"+"&amp;TEXT(R256,"0"),"-"&amp;TEXT(_xlfn.XLOOKUP(R256,Sheet2!$K$3:$K$130,Sheet2!$L$3:$L$130,"-----"),"0"))</f>
        <v>-135</v>
      </c>
      <c r="AG256" s="9" t="str">
        <f t="shared" si="161"/>
        <v>@</v>
      </c>
      <c r="AH256" s="9" t="str">
        <f t="shared" si="162"/>
        <v>JSR @I.LOO</v>
      </c>
      <c r="AI256" t="str">
        <f t="shared" si="163"/>
        <v>1,@I.LOO</v>
      </c>
      <c r="AJ256" s="16" t="str">
        <f t="shared" si="164"/>
        <v>@I.LOO</v>
      </c>
      <c r="AK256" t="str">
        <f t="shared" si="165"/>
        <v>ADCOR 0,1,SNC</v>
      </c>
      <c r="AL256" s="4" t="str">
        <f t="shared" si="166"/>
        <v>ADC</v>
      </c>
      <c r="AM256" s="4" t="str">
        <f t="shared" si="167"/>
        <v>R</v>
      </c>
      <c r="AN256" s="4" t="str">
        <f t="shared" si="168"/>
        <v>O</v>
      </c>
      <c r="AO256" s="4" t="str">
        <f t="shared" si="169"/>
        <v/>
      </c>
      <c r="AP256" s="15" t="str">
        <f t="shared" si="170"/>
        <v>,SNC</v>
      </c>
      <c r="AQ256" s="9" t="str">
        <f>_xlfn.XLOOKUP(D256,Sheet2!$E$3:$E$101,Sheet2!$F$3:$F$101,"******************")</f>
        <v>LOOP</v>
      </c>
      <c r="AR256" s="33" t="str">
        <f t="shared" si="155"/>
        <v>DOBC 1,**</v>
      </c>
      <c r="AS256" s="9" t="str">
        <f t="shared" si="156"/>
        <v>DOBC</v>
      </c>
      <c r="AT256" s="4">
        <f t="shared" si="171"/>
        <v>1</v>
      </c>
      <c r="AU256" s="6">
        <f t="shared" si="172"/>
        <v>2</v>
      </c>
      <c r="AV256" s="4" t="str">
        <f t="shared" si="173"/>
        <v>C</v>
      </c>
      <c r="AW256" s="4">
        <f t="shared" si="174"/>
        <v>43</v>
      </c>
      <c r="AX256" s="4" t="str">
        <f>_xlfn.XLOOKUP(AW256,Sheet2!$Q$3:$Q$66,Sheet2!$R$3:$R$66,"**")</f>
        <v>**</v>
      </c>
      <c r="AY256" s="4">
        <f t="shared" si="175"/>
        <v>4</v>
      </c>
      <c r="AZ256" s="16" t="str">
        <f t="shared" si="176"/>
        <v>SKPDN</v>
      </c>
    </row>
    <row r="257" spans="1:52" x14ac:dyDescent="0.35">
      <c r="A257" s="5" t="s">
        <v>27</v>
      </c>
      <c r="B257" s="3">
        <v>4</v>
      </c>
      <c r="C257" s="1">
        <f t="shared" si="179"/>
        <v>647</v>
      </c>
      <c r="D257" s="2">
        <v>102520</v>
      </c>
      <c r="E257" s="2" t="str">
        <f>_xlfn.XLOOKUP(C257,Sheet2!$N$3:$N$1000,Sheet2!$O$3:$O$1000,"")</f>
        <v/>
      </c>
      <c r="F257" s="9" t="str">
        <f t="shared" si="177"/>
        <v>SUBZL 0,0</v>
      </c>
      <c r="G257" s="4" t="str">
        <f t="shared" si="152"/>
        <v>205</v>
      </c>
      <c r="H257" s="4">
        <f t="shared" si="153"/>
        <v>120</v>
      </c>
      <c r="I257" s="6">
        <f t="shared" ref="I257:I320" si="190">MOD(INT(D257/100000),10)</f>
        <v>1</v>
      </c>
      <c r="J257" s="6">
        <f t="shared" ref="J257:J320" si="191">MOD(INT(D257/10000),10)</f>
        <v>0</v>
      </c>
      <c r="K257" s="6">
        <f t="shared" ref="K257:K320" si="192">MOD(INT(D257/1000),10)</f>
        <v>2</v>
      </c>
      <c r="L257" s="6">
        <f t="shared" ref="L257:L320" si="193">MOD(INT(D257/100),10)</f>
        <v>5</v>
      </c>
      <c r="M257" s="6">
        <f t="shared" ref="M257:M320" si="194">MOD(INT(D257/10),10)</f>
        <v>2</v>
      </c>
      <c r="N257" s="6">
        <f t="shared" ref="N257:N320" si="195">MOD(D257,10)</f>
        <v>0</v>
      </c>
      <c r="O257" s="13">
        <f t="shared" si="157"/>
        <v>16</v>
      </c>
      <c r="P257" s="4">
        <f t="shared" si="158"/>
        <v>4</v>
      </c>
      <c r="Q257" s="4">
        <f t="shared" si="159"/>
        <v>0</v>
      </c>
      <c r="R257">
        <f t="shared" si="180"/>
        <v>120</v>
      </c>
      <c r="S257" s="4">
        <f t="shared" si="181"/>
        <v>1</v>
      </c>
      <c r="T257" s="15">
        <f t="shared" si="182"/>
        <v>1</v>
      </c>
      <c r="U257" s="4">
        <f t="shared" si="183"/>
        <v>0</v>
      </c>
      <c r="V257" s="4">
        <f t="shared" si="184"/>
        <v>0</v>
      </c>
      <c r="W257" s="4">
        <f t="shared" si="185"/>
        <v>5</v>
      </c>
      <c r="X257" s="6">
        <f t="shared" si="186"/>
        <v>1</v>
      </c>
      <c r="Y257" s="4">
        <f t="shared" si="187"/>
        <v>1</v>
      </c>
      <c r="Z257" s="6">
        <f t="shared" si="188"/>
        <v>0</v>
      </c>
      <c r="AA257" s="18">
        <f t="shared" si="189"/>
        <v>0</v>
      </c>
      <c r="AB257" s="9" t="str">
        <f t="shared" si="160"/>
        <v>+120</v>
      </c>
      <c r="AC257" s="9" t="str">
        <f>_xlfn.XLOOKUP(R257,Sheet2!$H$3:$H$258,Sheet2!$I$3:$I$258,"-----")</f>
        <v>C7</v>
      </c>
      <c r="AD257" s="9" t="str">
        <f>_xlfn.XLOOKUP(VALUE(AE257),Sheet2!$N$3:$N$1000,Sheet2!$O$3:$O$1000,"********")</f>
        <v>********</v>
      </c>
      <c r="AE257" t="str">
        <f t="shared" si="154"/>
        <v>767</v>
      </c>
      <c r="AF257" s="9" t="str">
        <f>IF(R257&lt;200,"+"&amp;TEXT(R257,"0"),"-"&amp;TEXT(_xlfn.XLOOKUP(R257,Sheet2!$K$3:$K$130,Sheet2!$L$3:$L$130,"-----"),"0"))</f>
        <v>+120</v>
      </c>
      <c r="AG257" s="9" t="str">
        <f t="shared" si="161"/>
        <v>@</v>
      </c>
      <c r="AH257" s="9" t="str">
        <f t="shared" si="162"/>
        <v>JMP @+120</v>
      </c>
      <c r="AI257" t="str">
        <f t="shared" si="163"/>
        <v>0,@+120</v>
      </c>
      <c r="AJ257" s="16" t="str">
        <f t="shared" si="164"/>
        <v>@+120</v>
      </c>
      <c r="AK257" t="str">
        <f t="shared" si="165"/>
        <v>SUBZL 0,0</v>
      </c>
      <c r="AL257" s="4" t="str">
        <f t="shared" si="166"/>
        <v>SUB</v>
      </c>
      <c r="AM257" s="4" t="str">
        <f t="shared" si="167"/>
        <v>L</v>
      </c>
      <c r="AN257" s="4" t="str">
        <f t="shared" si="168"/>
        <v>Z</v>
      </c>
      <c r="AO257" s="4" t="str">
        <f t="shared" si="169"/>
        <v/>
      </c>
      <c r="AP257" s="15" t="str">
        <f t="shared" si="170"/>
        <v/>
      </c>
      <c r="AQ257" s="9" t="str">
        <f>_xlfn.XLOOKUP(D257,Sheet2!$E$3:$E$101,Sheet2!$F$3:$F$101,"******************")</f>
        <v>******************</v>
      </c>
      <c r="AR257" s="33" t="str">
        <f t="shared" si="155"/>
        <v>DICS 0,DSKP</v>
      </c>
      <c r="AS257" s="9" t="str">
        <f t="shared" si="156"/>
        <v>DICS</v>
      </c>
      <c r="AT257" s="4">
        <f t="shared" si="171"/>
        <v>0</v>
      </c>
      <c r="AU257" s="6">
        <f t="shared" si="172"/>
        <v>1</v>
      </c>
      <c r="AV257" s="4" t="str">
        <f t="shared" si="173"/>
        <v>S</v>
      </c>
      <c r="AW257" s="4">
        <f t="shared" si="174"/>
        <v>20</v>
      </c>
      <c r="AX257" s="4" t="str">
        <f>_xlfn.XLOOKUP(AW257,Sheet2!$Q$3:$Q$66,Sheet2!$R$3:$R$66,"**")</f>
        <v>DSKP</v>
      </c>
      <c r="AY257" s="4">
        <f t="shared" si="175"/>
        <v>5</v>
      </c>
      <c r="AZ257" s="16" t="str">
        <f t="shared" si="176"/>
        <v>SKPBZ</v>
      </c>
    </row>
    <row r="258" spans="1:52" x14ac:dyDescent="0.35">
      <c r="B258" s="3">
        <f t="shared" si="178"/>
        <v>5</v>
      </c>
      <c r="C258" s="1">
        <f t="shared" si="179"/>
        <v>650</v>
      </c>
      <c r="D258" s="2">
        <v>40144</v>
      </c>
      <c r="E258" s="2" t="str">
        <f>_xlfn.XLOOKUP(C258,Sheet2!$N$3:$N$1000,Sheet2!$O$3:$O$1000,"")</f>
        <v/>
      </c>
      <c r="F258" s="9" t="str">
        <f t="shared" si="177"/>
        <v>STA 0,TEMP</v>
      </c>
      <c r="G258" s="4" t="str">
        <f t="shared" si="152"/>
        <v>100</v>
      </c>
      <c r="H258" s="4">
        <f t="shared" si="153"/>
        <v>144</v>
      </c>
      <c r="I258" s="6">
        <f t="shared" si="190"/>
        <v>0</v>
      </c>
      <c r="J258" s="6">
        <f t="shared" si="191"/>
        <v>4</v>
      </c>
      <c r="K258" s="6">
        <f t="shared" si="192"/>
        <v>0</v>
      </c>
      <c r="L258" s="6">
        <f t="shared" si="193"/>
        <v>1</v>
      </c>
      <c r="M258" s="6">
        <f t="shared" si="194"/>
        <v>4</v>
      </c>
      <c r="N258" s="6">
        <f t="shared" si="195"/>
        <v>4</v>
      </c>
      <c r="O258" s="13">
        <f t="shared" si="157"/>
        <v>8</v>
      </c>
      <c r="P258" s="4">
        <f t="shared" si="158"/>
        <v>2</v>
      </c>
      <c r="Q258" s="4">
        <f t="shared" si="159"/>
        <v>0</v>
      </c>
      <c r="R258">
        <f t="shared" si="180"/>
        <v>144</v>
      </c>
      <c r="S258" s="4">
        <f t="shared" si="181"/>
        <v>0</v>
      </c>
      <c r="T258" s="15">
        <f t="shared" si="182"/>
        <v>0</v>
      </c>
      <c r="U258" s="4">
        <f t="shared" si="183"/>
        <v>2</v>
      </c>
      <c r="V258" s="4">
        <f t="shared" si="184"/>
        <v>0</v>
      </c>
      <c r="W258" s="4">
        <f t="shared" si="185"/>
        <v>0</v>
      </c>
      <c r="X258" s="6">
        <f t="shared" si="186"/>
        <v>1</v>
      </c>
      <c r="Y258" s="4">
        <f t="shared" si="187"/>
        <v>2</v>
      </c>
      <c r="Z258" s="6">
        <f t="shared" si="188"/>
        <v>0</v>
      </c>
      <c r="AA258" s="18">
        <f t="shared" si="189"/>
        <v>4</v>
      </c>
      <c r="AB258" s="9" t="str">
        <f t="shared" si="160"/>
        <v>TEMP</v>
      </c>
      <c r="AC258" s="9" t="str">
        <f>_xlfn.XLOOKUP(R258,Sheet2!$H$3:$H$258,Sheet2!$I$3:$I$258,"-----")</f>
        <v>TEMP</v>
      </c>
      <c r="AD258" s="9" t="str">
        <f>_xlfn.XLOOKUP(VALUE(AE258),Sheet2!$N$3:$N$1000,Sheet2!$O$3:$O$1000,"********")</f>
        <v>********</v>
      </c>
      <c r="AE258" t="str">
        <f t="shared" si="154"/>
        <v>1014</v>
      </c>
      <c r="AF258" s="9" t="str">
        <f>IF(R258&lt;200,"+"&amp;TEXT(R258,"0"),"-"&amp;TEXT(_xlfn.XLOOKUP(R258,Sheet2!$K$3:$K$130,Sheet2!$L$3:$L$130,"-----"),"0"))</f>
        <v>+144</v>
      </c>
      <c r="AG258" s="9" t="str">
        <f t="shared" si="161"/>
        <v/>
      </c>
      <c r="AH258" s="9" t="str">
        <f t="shared" si="162"/>
        <v>JMP TEMP</v>
      </c>
      <c r="AI258" t="str">
        <f t="shared" si="163"/>
        <v>0,TEMP</v>
      </c>
      <c r="AJ258" s="16" t="str">
        <f t="shared" si="164"/>
        <v>TEMP</v>
      </c>
      <c r="AK258" t="str">
        <f t="shared" si="165"/>
        <v>COMOL 2,0,SZR</v>
      </c>
      <c r="AL258" s="4" t="str">
        <f t="shared" si="166"/>
        <v>COM</v>
      </c>
      <c r="AM258" s="4" t="str">
        <f t="shared" si="167"/>
        <v>L</v>
      </c>
      <c r="AN258" s="4" t="str">
        <f t="shared" si="168"/>
        <v>O</v>
      </c>
      <c r="AO258" s="4" t="str">
        <f t="shared" si="169"/>
        <v/>
      </c>
      <c r="AP258" s="15" t="str">
        <f t="shared" si="170"/>
        <v>,SZR</v>
      </c>
      <c r="AQ258" s="9" t="str">
        <f>_xlfn.XLOOKUP(D258,Sheet2!$E$3:$E$101,Sheet2!$F$3:$F$101,"******************")</f>
        <v>******************</v>
      </c>
      <c r="AR258" s="33" t="str">
        <f t="shared" si="155"/>
        <v>NIOS **</v>
      </c>
      <c r="AS258" s="9" t="str">
        <f t="shared" si="156"/>
        <v>DOCS</v>
      </c>
      <c r="AT258" s="4">
        <f t="shared" si="171"/>
        <v>0</v>
      </c>
      <c r="AU258" s="6">
        <f t="shared" si="172"/>
        <v>1</v>
      </c>
      <c r="AV258" s="4" t="str">
        <f t="shared" si="173"/>
        <v>S</v>
      </c>
      <c r="AW258" s="4">
        <f t="shared" si="174"/>
        <v>44</v>
      </c>
      <c r="AX258" s="4" t="str">
        <f>_xlfn.XLOOKUP(AW258,Sheet2!$Q$3:$Q$66,Sheet2!$R$3:$R$66,"**")</f>
        <v>**</v>
      </c>
      <c r="AY258" s="4">
        <f t="shared" si="175"/>
        <v>0</v>
      </c>
      <c r="AZ258" s="16" t="str">
        <f t="shared" si="176"/>
        <v>SKPBZ</v>
      </c>
    </row>
    <row r="259" spans="1:52" x14ac:dyDescent="0.35">
      <c r="B259" s="3">
        <f t="shared" si="178"/>
        <v>6</v>
      </c>
      <c r="C259" s="1">
        <f t="shared" si="179"/>
        <v>651</v>
      </c>
      <c r="D259" s="2">
        <v>6241</v>
      </c>
      <c r="E259" s="2" t="str">
        <f>_xlfn.XLOOKUP(C259,Sheet2!$N$3:$N$1000,Sheet2!$O$3:$O$1000,"")</f>
        <v>A14.29</v>
      </c>
      <c r="F259" s="9" t="str">
        <f t="shared" si="177"/>
        <v>SETUP</v>
      </c>
      <c r="G259" s="4" t="str">
        <f t="shared" ref="G259:G322" si="196">DEC2OCT((2*(OCT2DEC(I259*100)+OCT2DEC(J259*10)+K259))+INT(L259/4))</f>
        <v>14</v>
      </c>
      <c r="H259" s="4">
        <f t="shared" ref="H259:H322" si="197">(MOD(L259,4)*100)+(M259*10)+N259</f>
        <v>241</v>
      </c>
      <c r="I259" s="6">
        <f t="shared" si="190"/>
        <v>0</v>
      </c>
      <c r="J259" s="6">
        <f t="shared" si="191"/>
        <v>0</v>
      </c>
      <c r="K259" s="6">
        <f t="shared" si="192"/>
        <v>6</v>
      </c>
      <c r="L259" s="6">
        <f t="shared" si="193"/>
        <v>2</v>
      </c>
      <c r="M259" s="6">
        <f t="shared" si="194"/>
        <v>4</v>
      </c>
      <c r="N259" s="6">
        <f t="shared" si="195"/>
        <v>1</v>
      </c>
      <c r="O259" s="13">
        <f t="shared" si="157"/>
        <v>1</v>
      </c>
      <c r="P259" s="4">
        <f t="shared" si="158"/>
        <v>0</v>
      </c>
      <c r="Q259" s="4">
        <f t="shared" si="159"/>
        <v>1</v>
      </c>
      <c r="R259">
        <f t="shared" si="180"/>
        <v>241</v>
      </c>
      <c r="S259" s="4">
        <f t="shared" si="181"/>
        <v>0</v>
      </c>
      <c r="T259" s="15">
        <f t="shared" si="182"/>
        <v>1</v>
      </c>
      <c r="U259" s="4">
        <f t="shared" si="183"/>
        <v>0</v>
      </c>
      <c r="V259" s="4">
        <f t="shared" si="184"/>
        <v>1</v>
      </c>
      <c r="W259" s="4">
        <f t="shared" si="185"/>
        <v>4</v>
      </c>
      <c r="X259" s="6">
        <f t="shared" si="186"/>
        <v>2</v>
      </c>
      <c r="Y259" s="4">
        <f t="shared" si="187"/>
        <v>2</v>
      </c>
      <c r="Z259" s="6">
        <f t="shared" si="188"/>
        <v>0</v>
      </c>
      <c r="AA259" s="18">
        <f t="shared" si="189"/>
        <v>1</v>
      </c>
      <c r="AB259" s="9" t="str">
        <f t="shared" si="160"/>
        <v>I.STUP</v>
      </c>
      <c r="AC259" s="9" t="str">
        <f>_xlfn.XLOOKUP(R259,Sheet2!$H$3:$H$258,Sheet2!$I$3:$I$258,"-----")</f>
        <v>I.STUP</v>
      </c>
      <c r="AD259" s="9" t="str">
        <f>_xlfn.XLOOKUP(VALUE(AE259),Sheet2!$N$3:$N$1000,Sheet2!$O$3:$O$1000,"********")</f>
        <v>A0</v>
      </c>
      <c r="AE259" t="str">
        <f t="shared" ref="AE259:AE322" si="198">IF(VALUE(AF259)&lt;0,DEC2OCT(OCT2DEC(VALUE(C259))-OCT2DEC(-VALUE(AF259))),DEC2OCT(OCT2DEC(VALUE(C259))+OCT2DEC(VALUE(AF259))))</f>
        <v>512</v>
      </c>
      <c r="AF259" s="9" t="str">
        <f>IF(R259&lt;200,"+"&amp;TEXT(R259,"0"),"-"&amp;TEXT(_xlfn.XLOOKUP(R259,Sheet2!$K$3:$K$130,Sheet2!$L$3:$L$130,"-----"),"0"))</f>
        <v>-137</v>
      </c>
      <c r="AG259" s="9" t="str">
        <f t="shared" si="161"/>
        <v>@</v>
      </c>
      <c r="AH259" s="9" t="str">
        <f t="shared" si="162"/>
        <v>JSR @I.STUP</v>
      </c>
      <c r="AI259" t="str">
        <f t="shared" si="163"/>
        <v>1,@I.STUP</v>
      </c>
      <c r="AJ259" s="16" t="str">
        <f t="shared" si="164"/>
        <v>@I.STUP</v>
      </c>
      <c r="AK259" t="str">
        <f t="shared" si="165"/>
        <v>ADCOR 0,1,SKP</v>
      </c>
      <c r="AL259" s="4" t="str">
        <f t="shared" si="166"/>
        <v>ADC</v>
      </c>
      <c r="AM259" s="4" t="str">
        <f t="shared" si="167"/>
        <v>R</v>
      </c>
      <c r="AN259" s="4" t="str">
        <f t="shared" si="168"/>
        <v>O</v>
      </c>
      <c r="AO259" s="4" t="str">
        <f t="shared" si="169"/>
        <v/>
      </c>
      <c r="AP259" s="15" t="str">
        <f t="shared" si="170"/>
        <v>,SKP</v>
      </c>
      <c r="AQ259" s="9" t="str">
        <f>_xlfn.XLOOKUP(D259,Sheet2!$E$3:$E$101,Sheet2!$F$3:$F$101,"******************")</f>
        <v>SETUP</v>
      </c>
      <c r="AR259" s="33" t="str">
        <f t="shared" ref="AR259:AR322" si="199">IF(AY259=0,"NIO"&amp;AV259&amp;" "&amp;AX259,IF(AY259=7,AZ259&amp;" "&amp;AX259,AS259&amp;" "&amp;TEXT(AT259,"0")&amp;","&amp;AX259))</f>
        <v>DOBC 1,**</v>
      </c>
      <c r="AS259" s="9" t="str">
        <f t="shared" ref="AS259:AS322" si="200">IF(AY259=1,"DIA"&amp;AV259,IF(AY259=2,"DOA"&amp;AV259,IF(AY259=3,"DIB"&amp;AV259,IF(AY259=4,"DOB"&amp;AV259,IF(AY259=5,"DIC"&amp;AV259,"DOC"&amp;AV259)))))</f>
        <v>DOBC</v>
      </c>
      <c r="AT259" s="4">
        <f t="shared" si="171"/>
        <v>1</v>
      </c>
      <c r="AU259" s="6">
        <f t="shared" si="172"/>
        <v>2</v>
      </c>
      <c r="AV259" s="4" t="str">
        <f t="shared" si="173"/>
        <v>C</v>
      </c>
      <c r="AW259" s="4">
        <f t="shared" si="174"/>
        <v>41</v>
      </c>
      <c r="AX259" s="4" t="str">
        <f>_xlfn.XLOOKUP(AW259,Sheet2!$Q$3:$Q$66,Sheet2!$R$3:$R$66,"**")</f>
        <v>**</v>
      </c>
      <c r="AY259" s="4">
        <f t="shared" si="175"/>
        <v>4</v>
      </c>
      <c r="AZ259" s="16" t="str">
        <f t="shared" si="176"/>
        <v>SKPDN</v>
      </c>
    </row>
    <row r="260" spans="1:52" x14ac:dyDescent="0.35">
      <c r="B260" s="3">
        <f t="shared" si="178"/>
        <v>7</v>
      </c>
      <c r="C260" s="1">
        <f t="shared" si="179"/>
        <v>652</v>
      </c>
      <c r="D260" s="2">
        <v>20144</v>
      </c>
      <c r="E260" s="2" t="str">
        <f>_xlfn.XLOOKUP(C260,Sheet2!$N$3:$N$1000,Sheet2!$O$3:$O$1000,"")</f>
        <v/>
      </c>
      <c r="F260" s="9" t="str">
        <f t="shared" si="177"/>
        <v>LDA 0,TEMP</v>
      </c>
      <c r="G260" s="4" t="str">
        <f t="shared" si="196"/>
        <v>40</v>
      </c>
      <c r="H260" s="4">
        <f t="shared" si="197"/>
        <v>144</v>
      </c>
      <c r="I260" s="6">
        <f t="shared" si="190"/>
        <v>0</v>
      </c>
      <c r="J260" s="6">
        <f t="shared" si="191"/>
        <v>2</v>
      </c>
      <c r="K260" s="6">
        <f t="shared" si="192"/>
        <v>0</v>
      </c>
      <c r="L260" s="6">
        <f t="shared" si="193"/>
        <v>1</v>
      </c>
      <c r="M260" s="6">
        <f t="shared" si="194"/>
        <v>4</v>
      </c>
      <c r="N260" s="6">
        <f t="shared" si="195"/>
        <v>4</v>
      </c>
      <c r="O260" s="13">
        <f t="shared" ref="O260:O323" si="201">INT(K260/4)+(J260*2)+(I260*16)</f>
        <v>4</v>
      </c>
      <c r="P260" s="4">
        <f t="shared" ref="P260:P323" si="202">(I260*4)+INT(J260/2)</f>
        <v>1</v>
      </c>
      <c r="Q260" s="4">
        <f t="shared" ref="Q260:Q323" si="203">V260</f>
        <v>0</v>
      </c>
      <c r="R260">
        <f t="shared" si="180"/>
        <v>144</v>
      </c>
      <c r="S260" s="4">
        <f t="shared" si="181"/>
        <v>0</v>
      </c>
      <c r="T260" s="15">
        <f t="shared" si="182"/>
        <v>0</v>
      </c>
      <c r="U260" s="4">
        <f t="shared" si="183"/>
        <v>1</v>
      </c>
      <c r="V260" s="4">
        <f t="shared" si="184"/>
        <v>0</v>
      </c>
      <c r="W260" s="4">
        <f t="shared" si="185"/>
        <v>0</v>
      </c>
      <c r="X260" s="6">
        <f t="shared" si="186"/>
        <v>1</v>
      </c>
      <c r="Y260" s="4">
        <f t="shared" si="187"/>
        <v>2</v>
      </c>
      <c r="Z260" s="6">
        <f t="shared" si="188"/>
        <v>0</v>
      </c>
      <c r="AA260" s="18">
        <f t="shared" si="189"/>
        <v>4</v>
      </c>
      <c r="AB260" s="9" t="str">
        <f t="shared" ref="AB260:AB323" si="204">IF(S260=0,AC260,IF(S260=1,IF(AD260="********",AF260,AD260),AF260&amp;","&amp;TEXT(S260,"0")))</f>
        <v>TEMP</v>
      </c>
      <c r="AC260" s="9" t="str">
        <f>_xlfn.XLOOKUP(R260,Sheet2!$H$3:$H$258,Sheet2!$I$3:$I$258,"-----")</f>
        <v>TEMP</v>
      </c>
      <c r="AD260" s="9" t="str">
        <f>_xlfn.XLOOKUP(VALUE(AE260),Sheet2!$N$3:$N$1000,Sheet2!$O$3:$O$1000,"********")</f>
        <v>********</v>
      </c>
      <c r="AE260" t="str">
        <f t="shared" si="198"/>
        <v>1016</v>
      </c>
      <c r="AF260" s="9" t="str">
        <f>IF(R260&lt;200,"+"&amp;TEXT(R260,"0"),"-"&amp;TEXT(_xlfn.XLOOKUP(R260,Sheet2!$K$3:$K$130,Sheet2!$L$3:$L$130,"-----"),"0"))</f>
        <v>+144</v>
      </c>
      <c r="AG260" s="9" t="str">
        <f t="shared" ref="AG260:AG323" si="205">IF(T260=1,"@","")</f>
        <v/>
      </c>
      <c r="AH260" s="9" t="str">
        <f t="shared" ref="AH260:AH323" si="206">IF(Q260=0,"JMP "&amp;AJ260, IF(Q260=1,"JSR "&amp;AJ260,IF(Q260=2,"ISZ "&amp;AJ260,"DSZ "&amp;AJ260)))</f>
        <v>JMP TEMP</v>
      </c>
      <c r="AI260" t="str">
        <f t="shared" ref="AI260:AI323" si="207">TEXT(Q260,"0")&amp;","&amp;AG260&amp;AB260</f>
        <v>0,TEMP</v>
      </c>
      <c r="AJ260" s="16" t="str">
        <f t="shared" ref="AJ260:AJ323" si="208">AG260&amp;AB260</f>
        <v>TEMP</v>
      </c>
      <c r="AK260" t="str">
        <f t="shared" ref="AK260:AK323" si="209">AL260&amp;AN260&amp;AM260&amp;AO260&amp;" "&amp;TEXT(U260,"0")&amp;","&amp;TEXT(V260,"0")&amp;AP260</f>
        <v>COMOL 1,0,SZR</v>
      </c>
      <c r="AL260" s="4" t="str">
        <f t="shared" ref="AL260:AL323" si="210">IF(W260=0,"COM",IF(W260=1,"NEG",IF(W260=2,"MOV",IF(W260=3,"INC",IF(W260=4,"ADC",IF(W260=5,"SUB",IF(W260=6,"ADD","AND")))))))</f>
        <v>COM</v>
      </c>
      <c r="AM260" s="4" t="str">
        <f t="shared" ref="AM260:AM323" si="211">IF(X260=0,"",IF(X260=1,"L",IF(X260=2,"R","S")))</f>
        <v>L</v>
      </c>
      <c r="AN260" s="4" t="str">
        <f t="shared" ref="AN260:AN323" si="212">IF(Y260=0,"",IF(Y260=1,"Z",IF(Y260=2,"O","C")))</f>
        <v>O</v>
      </c>
      <c r="AO260" s="4" t="str">
        <f t="shared" ref="AO260:AO323" si="213">IF(Z260=1,"#","")</f>
        <v/>
      </c>
      <c r="AP260" s="15" t="str">
        <f t="shared" ref="AP260:AP323" si="214">IF(AA260=0,"",IF(AA260=1,",SKP",IF(AA260=2,",SZC",IF(AA260=3,",SNC",IF(AA260=4,",SZR",IF(AA260=5,",SNR",IF(AA260=6,",SEZ",",SBN")))))))</f>
        <v>,SZR</v>
      </c>
      <c r="AQ260" s="9" t="str">
        <f>_xlfn.XLOOKUP(D260,Sheet2!$E$3:$E$101,Sheet2!$F$3:$F$101,"******************")</f>
        <v>******************</v>
      </c>
      <c r="AR260" s="33" t="str">
        <f t="shared" si="199"/>
        <v>NIOS **</v>
      </c>
      <c r="AS260" s="9" t="str">
        <f t="shared" si="200"/>
        <v>DOCS</v>
      </c>
      <c r="AT260" s="4">
        <f t="shared" ref="AT260:AT323" si="215">V260</f>
        <v>0</v>
      </c>
      <c r="AU260" s="6">
        <f t="shared" ref="AU260:AU323" si="216">X260</f>
        <v>1</v>
      </c>
      <c r="AV260" s="4" t="str">
        <f t="shared" ref="AV260:AV323" si="217">IF(AU260=0,"",IF(AU260=1,"S",IF(AU260=2,"C","P")))</f>
        <v>S</v>
      </c>
      <c r="AW260" s="4">
        <f t="shared" ref="AW260:AW323" si="218">M260*10+N260</f>
        <v>44</v>
      </c>
      <c r="AX260" s="4" t="str">
        <f>_xlfn.XLOOKUP(AW260,Sheet2!$Q$3:$Q$66,Sheet2!$R$3:$R$66,"**")</f>
        <v>**</v>
      </c>
      <c r="AY260" s="4">
        <f t="shared" ref="AY260:AY323" si="219">W260</f>
        <v>0</v>
      </c>
      <c r="AZ260" s="16" t="str">
        <f t="shared" ref="AZ260:AZ323" si="220">IF(AU260=0,"SKPBN",IF(AU260=1,"SKPBZ",IF(AU260=2,"SKPDN","SKPDZ")))</f>
        <v>SKPBZ</v>
      </c>
    </row>
    <row r="261" spans="1:52" x14ac:dyDescent="0.35">
      <c r="B261" s="3">
        <f t="shared" si="178"/>
        <v>8</v>
      </c>
      <c r="C261" s="1">
        <f t="shared" si="179"/>
        <v>653</v>
      </c>
      <c r="D261" s="2">
        <v>62033</v>
      </c>
      <c r="E261" s="2" t="str">
        <f>_xlfn.XLOOKUP(C261,Sheet2!$N$3:$N$1000,Sheet2!$O$3:$O$1000,"")</f>
        <v/>
      </c>
      <c r="F261" s="9" t="str">
        <f t="shared" si="177"/>
        <v>DOB 0,DSKP</v>
      </c>
      <c r="G261" s="4" t="str">
        <f t="shared" si="196"/>
        <v>144</v>
      </c>
      <c r="H261" s="4">
        <f t="shared" si="197"/>
        <v>33</v>
      </c>
      <c r="I261" s="6">
        <f t="shared" si="190"/>
        <v>0</v>
      </c>
      <c r="J261" s="6">
        <f t="shared" si="191"/>
        <v>6</v>
      </c>
      <c r="K261" s="6">
        <f t="shared" si="192"/>
        <v>2</v>
      </c>
      <c r="L261" s="6">
        <f t="shared" si="193"/>
        <v>0</v>
      </c>
      <c r="M261" s="6">
        <f t="shared" si="194"/>
        <v>3</v>
      </c>
      <c r="N261" s="6">
        <f t="shared" si="195"/>
        <v>3</v>
      </c>
      <c r="O261" s="13">
        <f t="shared" si="201"/>
        <v>12</v>
      </c>
      <c r="P261" s="4">
        <f t="shared" si="202"/>
        <v>3</v>
      </c>
      <c r="Q261" s="4">
        <f t="shared" si="203"/>
        <v>0</v>
      </c>
      <c r="R261">
        <f t="shared" si="180"/>
        <v>33</v>
      </c>
      <c r="S261" s="4">
        <f t="shared" si="181"/>
        <v>0</v>
      </c>
      <c r="T261" s="15">
        <f t="shared" si="182"/>
        <v>1</v>
      </c>
      <c r="U261" s="4">
        <f t="shared" si="183"/>
        <v>3</v>
      </c>
      <c r="V261" s="4">
        <f t="shared" si="184"/>
        <v>0</v>
      </c>
      <c r="W261" s="4">
        <f t="shared" si="185"/>
        <v>4</v>
      </c>
      <c r="X261" s="6">
        <f t="shared" si="186"/>
        <v>0</v>
      </c>
      <c r="Y261" s="4">
        <f t="shared" si="187"/>
        <v>1</v>
      </c>
      <c r="Z261" s="6">
        <f t="shared" si="188"/>
        <v>1</v>
      </c>
      <c r="AA261" s="18">
        <f t="shared" si="189"/>
        <v>3</v>
      </c>
      <c r="AB261" s="9" t="str">
        <f t="shared" si="204"/>
        <v>*****</v>
      </c>
      <c r="AC261" s="9" t="str">
        <f>_xlfn.XLOOKUP(R261,Sheet2!$H$3:$H$258,Sheet2!$I$3:$I$258,"-----")</f>
        <v>*****</v>
      </c>
      <c r="AD261" s="9" t="str">
        <f>_xlfn.XLOOKUP(VALUE(AE261),Sheet2!$N$3:$N$1000,Sheet2!$O$3:$O$1000,"********")</f>
        <v>********</v>
      </c>
      <c r="AE261" t="str">
        <f t="shared" si="198"/>
        <v>706</v>
      </c>
      <c r="AF261" s="9" t="str">
        <f>IF(R261&lt;200,"+"&amp;TEXT(R261,"0"),"-"&amp;TEXT(_xlfn.XLOOKUP(R261,Sheet2!$K$3:$K$130,Sheet2!$L$3:$L$130,"-----"),"0"))</f>
        <v>+33</v>
      </c>
      <c r="AG261" s="9" t="str">
        <f t="shared" si="205"/>
        <v>@</v>
      </c>
      <c r="AH261" s="9" t="str">
        <f t="shared" si="206"/>
        <v>JMP @*****</v>
      </c>
      <c r="AI261" t="str">
        <f t="shared" si="207"/>
        <v>0,@*****</v>
      </c>
      <c r="AJ261" s="16" t="str">
        <f t="shared" si="208"/>
        <v>@*****</v>
      </c>
      <c r="AK261" t="str">
        <f t="shared" si="209"/>
        <v>ADCZ# 3,0,SNC</v>
      </c>
      <c r="AL261" s="4" t="str">
        <f t="shared" si="210"/>
        <v>ADC</v>
      </c>
      <c r="AM261" s="4" t="str">
        <f t="shared" si="211"/>
        <v/>
      </c>
      <c r="AN261" s="4" t="str">
        <f t="shared" si="212"/>
        <v>Z</v>
      </c>
      <c r="AO261" s="4" t="str">
        <f t="shared" si="213"/>
        <v>#</v>
      </c>
      <c r="AP261" s="15" t="str">
        <f t="shared" si="214"/>
        <v>,SNC</v>
      </c>
      <c r="AQ261" s="9" t="str">
        <f>_xlfn.XLOOKUP(D261,Sheet2!$E$3:$E$101,Sheet2!$F$3:$F$101,"******************")</f>
        <v>******************</v>
      </c>
      <c r="AR261" s="33" t="str">
        <f t="shared" si="199"/>
        <v>DOB 0,DSKP</v>
      </c>
      <c r="AS261" s="9" t="str">
        <f t="shared" si="200"/>
        <v>DOB</v>
      </c>
      <c r="AT261" s="4">
        <f t="shared" si="215"/>
        <v>0</v>
      </c>
      <c r="AU261" s="6">
        <f t="shared" si="216"/>
        <v>0</v>
      </c>
      <c r="AV261" s="4" t="str">
        <f t="shared" si="217"/>
        <v/>
      </c>
      <c r="AW261" s="4">
        <f t="shared" si="218"/>
        <v>33</v>
      </c>
      <c r="AX261" s="4" t="str">
        <f>_xlfn.XLOOKUP(AW261,Sheet2!$Q$3:$Q$66,Sheet2!$R$3:$R$66,"**")</f>
        <v>DSKP</v>
      </c>
      <c r="AY261" s="4">
        <f t="shared" si="219"/>
        <v>4</v>
      </c>
      <c r="AZ261" s="16" t="str">
        <f t="shared" si="220"/>
        <v>SKPBN</v>
      </c>
    </row>
    <row r="262" spans="1:52" x14ac:dyDescent="0.35">
      <c r="B262" s="3">
        <f t="shared" si="178"/>
        <v>9</v>
      </c>
      <c r="C262" s="1">
        <f t="shared" si="179"/>
        <v>654</v>
      </c>
      <c r="D262" s="2">
        <v>65433</v>
      </c>
      <c r="E262" s="2" t="str">
        <f>_xlfn.XLOOKUP(C262,Sheet2!$N$3:$N$1000,Sheet2!$O$3:$O$1000,"")</f>
        <v/>
      </c>
      <c r="F262" s="9" t="str">
        <f t="shared" si="177"/>
        <v>DIB 1,DSKP</v>
      </c>
      <c r="G262" s="4" t="str">
        <f t="shared" si="196"/>
        <v>153</v>
      </c>
      <c r="H262" s="4">
        <f t="shared" si="197"/>
        <v>33</v>
      </c>
      <c r="I262" s="6">
        <f t="shared" si="190"/>
        <v>0</v>
      </c>
      <c r="J262" s="6">
        <f t="shared" si="191"/>
        <v>6</v>
      </c>
      <c r="K262" s="6">
        <f t="shared" si="192"/>
        <v>5</v>
      </c>
      <c r="L262" s="6">
        <f t="shared" si="193"/>
        <v>4</v>
      </c>
      <c r="M262" s="6">
        <f t="shared" si="194"/>
        <v>3</v>
      </c>
      <c r="N262" s="6">
        <f t="shared" si="195"/>
        <v>3</v>
      </c>
      <c r="O262" s="13">
        <f t="shared" si="201"/>
        <v>13</v>
      </c>
      <c r="P262" s="4">
        <f t="shared" si="202"/>
        <v>3</v>
      </c>
      <c r="Q262" s="4">
        <f t="shared" si="203"/>
        <v>1</v>
      </c>
      <c r="R262">
        <f t="shared" si="180"/>
        <v>33</v>
      </c>
      <c r="S262" s="4">
        <f t="shared" si="181"/>
        <v>3</v>
      </c>
      <c r="T262" s="15">
        <f t="shared" si="182"/>
        <v>0</v>
      </c>
      <c r="U262" s="4">
        <f t="shared" si="183"/>
        <v>3</v>
      </c>
      <c r="V262" s="4">
        <f t="shared" si="184"/>
        <v>1</v>
      </c>
      <c r="W262" s="4">
        <f t="shared" si="185"/>
        <v>3</v>
      </c>
      <c r="X262" s="6">
        <f t="shared" si="186"/>
        <v>0</v>
      </c>
      <c r="Y262" s="4">
        <f t="shared" si="187"/>
        <v>1</v>
      </c>
      <c r="Z262" s="6">
        <f t="shared" si="188"/>
        <v>1</v>
      </c>
      <c r="AA262" s="18">
        <f t="shared" si="189"/>
        <v>3</v>
      </c>
      <c r="AB262" s="9" t="str">
        <f t="shared" si="204"/>
        <v>+33,3</v>
      </c>
      <c r="AC262" s="9" t="str">
        <f>_xlfn.XLOOKUP(R262,Sheet2!$H$3:$H$258,Sheet2!$I$3:$I$258,"-----")</f>
        <v>*****</v>
      </c>
      <c r="AD262" s="9" t="str">
        <f>_xlfn.XLOOKUP(VALUE(AE262),Sheet2!$N$3:$N$1000,Sheet2!$O$3:$O$1000,"********")</f>
        <v>********</v>
      </c>
      <c r="AE262" t="str">
        <f t="shared" si="198"/>
        <v>707</v>
      </c>
      <c r="AF262" s="9" t="str">
        <f>IF(R262&lt;200,"+"&amp;TEXT(R262,"0"),"-"&amp;TEXT(_xlfn.XLOOKUP(R262,Sheet2!$K$3:$K$130,Sheet2!$L$3:$L$130,"-----"),"0"))</f>
        <v>+33</v>
      </c>
      <c r="AG262" s="9" t="str">
        <f t="shared" si="205"/>
        <v/>
      </c>
      <c r="AH262" s="9" t="str">
        <f t="shared" si="206"/>
        <v>JSR +33,3</v>
      </c>
      <c r="AI262" t="str">
        <f t="shared" si="207"/>
        <v>1,+33,3</v>
      </c>
      <c r="AJ262" s="16" t="str">
        <f t="shared" si="208"/>
        <v>+33,3</v>
      </c>
      <c r="AK262" t="str">
        <f t="shared" si="209"/>
        <v>INCZ# 3,1,SNC</v>
      </c>
      <c r="AL262" s="4" t="str">
        <f t="shared" si="210"/>
        <v>INC</v>
      </c>
      <c r="AM262" s="4" t="str">
        <f t="shared" si="211"/>
        <v/>
      </c>
      <c r="AN262" s="4" t="str">
        <f t="shared" si="212"/>
        <v>Z</v>
      </c>
      <c r="AO262" s="4" t="str">
        <f t="shared" si="213"/>
        <v>#</v>
      </c>
      <c r="AP262" s="15" t="str">
        <f t="shared" si="214"/>
        <v>,SNC</v>
      </c>
      <c r="AQ262" s="9" t="str">
        <f>_xlfn.XLOOKUP(D262,Sheet2!$E$3:$E$101,Sheet2!$F$3:$F$101,"******************")</f>
        <v>******************</v>
      </c>
      <c r="AR262" s="33" t="str">
        <f t="shared" si="199"/>
        <v>DIB 1,DSKP</v>
      </c>
      <c r="AS262" s="9" t="str">
        <f t="shared" si="200"/>
        <v>DIB</v>
      </c>
      <c r="AT262" s="4">
        <f t="shared" si="215"/>
        <v>1</v>
      </c>
      <c r="AU262" s="6">
        <f t="shared" si="216"/>
        <v>0</v>
      </c>
      <c r="AV262" s="4" t="str">
        <f t="shared" si="217"/>
        <v/>
      </c>
      <c r="AW262" s="4">
        <f t="shared" si="218"/>
        <v>33</v>
      </c>
      <c r="AX262" s="4" t="str">
        <f>_xlfn.XLOOKUP(AW262,Sheet2!$Q$3:$Q$66,Sheet2!$R$3:$R$66,"**")</f>
        <v>DSKP</v>
      </c>
      <c r="AY262" s="4">
        <f t="shared" si="219"/>
        <v>3</v>
      </c>
      <c r="AZ262" s="16" t="str">
        <f t="shared" si="220"/>
        <v>SKPBN</v>
      </c>
    </row>
    <row r="263" spans="1:52" x14ac:dyDescent="0.35">
      <c r="B263" s="3">
        <f t="shared" si="178"/>
        <v>10</v>
      </c>
      <c r="C263" s="1">
        <f t="shared" si="179"/>
        <v>655</v>
      </c>
      <c r="D263" s="2">
        <v>122414</v>
      </c>
      <c r="E263" s="2" t="str">
        <f>_xlfn.XLOOKUP(C263,Sheet2!$N$3:$N$1000,Sheet2!$O$3:$O$1000,"")</f>
        <v/>
      </c>
      <c r="F263" s="9" t="str">
        <f t="shared" si="177"/>
        <v>SUB# 1,0,SZR</v>
      </c>
      <c r="G263" s="4" t="str">
        <f t="shared" si="196"/>
        <v>245</v>
      </c>
      <c r="H263" s="4">
        <f t="shared" si="197"/>
        <v>14</v>
      </c>
      <c r="I263" s="6">
        <f t="shared" si="190"/>
        <v>1</v>
      </c>
      <c r="J263" s="6">
        <f t="shared" si="191"/>
        <v>2</v>
      </c>
      <c r="K263" s="6">
        <f t="shared" si="192"/>
        <v>2</v>
      </c>
      <c r="L263" s="6">
        <f t="shared" si="193"/>
        <v>4</v>
      </c>
      <c r="M263" s="6">
        <f t="shared" si="194"/>
        <v>1</v>
      </c>
      <c r="N263" s="6">
        <f t="shared" si="195"/>
        <v>4</v>
      </c>
      <c r="O263" s="13">
        <f t="shared" si="201"/>
        <v>20</v>
      </c>
      <c r="P263" s="4">
        <f t="shared" si="202"/>
        <v>5</v>
      </c>
      <c r="Q263" s="4">
        <f t="shared" si="203"/>
        <v>0</v>
      </c>
      <c r="R263">
        <f t="shared" si="180"/>
        <v>14</v>
      </c>
      <c r="S263" s="4">
        <f t="shared" si="181"/>
        <v>1</v>
      </c>
      <c r="T263" s="15">
        <f t="shared" si="182"/>
        <v>1</v>
      </c>
      <c r="U263" s="4">
        <f t="shared" si="183"/>
        <v>1</v>
      </c>
      <c r="V263" s="4">
        <f t="shared" si="184"/>
        <v>0</v>
      </c>
      <c r="W263" s="4">
        <f t="shared" si="185"/>
        <v>5</v>
      </c>
      <c r="X263" s="6">
        <f t="shared" si="186"/>
        <v>0</v>
      </c>
      <c r="Y263" s="4">
        <f t="shared" si="187"/>
        <v>0</v>
      </c>
      <c r="Z263" s="6">
        <f t="shared" si="188"/>
        <v>1</v>
      </c>
      <c r="AA263" s="18">
        <f t="shared" si="189"/>
        <v>4</v>
      </c>
      <c r="AB263" s="9" t="str">
        <f t="shared" si="204"/>
        <v>+14</v>
      </c>
      <c r="AC263" s="9" t="str">
        <f>_xlfn.XLOOKUP(R263,Sheet2!$H$3:$H$258,Sheet2!$I$3:$I$258,"-----")</f>
        <v>*****</v>
      </c>
      <c r="AD263" s="9" t="str">
        <f>_xlfn.XLOOKUP(VALUE(AE263),Sheet2!$N$3:$N$1000,Sheet2!$O$3:$O$1000,"********")</f>
        <v>********</v>
      </c>
      <c r="AE263" t="str">
        <f t="shared" si="198"/>
        <v>671</v>
      </c>
      <c r="AF263" s="9" t="str">
        <f>IF(R263&lt;200,"+"&amp;TEXT(R263,"0"),"-"&amp;TEXT(_xlfn.XLOOKUP(R263,Sheet2!$K$3:$K$130,Sheet2!$L$3:$L$130,"-----"),"0"))</f>
        <v>+14</v>
      </c>
      <c r="AG263" s="9" t="str">
        <f t="shared" si="205"/>
        <v>@</v>
      </c>
      <c r="AH263" s="9" t="str">
        <f t="shared" si="206"/>
        <v>JMP @+14</v>
      </c>
      <c r="AI263" t="str">
        <f t="shared" si="207"/>
        <v>0,@+14</v>
      </c>
      <c r="AJ263" s="16" t="str">
        <f t="shared" si="208"/>
        <v>@+14</v>
      </c>
      <c r="AK263" t="str">
        <f t="shared" si="209"/>
        <v>SUB# 1,0,SZR</v>
      </c>
      <c r="AL263" s="4" t="str">
        <f t="shared" si="210"/>
        <v>SUB</v>
      </c>
      <c r="AM263" s="4" t="str">
        <f t="shared" si="211"/>
        <v/>
      </c>
      <c r="AN263" s="4" t="str">
        <f t="shared" si="212"/>
        <v/>
      </c>
      <c r="AO263" s="4" t="str">
        <f t="shared" si="213"/>
        <v>#</v>
      </c>
      <c r="AP263" s="15" t="str">
        <f t="shared" si="214"/>
        <v>,SZR</v>
      </c>
      <c r="AQ263" s="9" t="str">
        <f>_xlfn.XLOOKUP(D263,Sheet2!$E$3:$E$101,Sheet2!$F$3:$F$101,"******************")</f>
        <v>******************</v>
      </c>
      <c r="AR263" s="33" t="str">
        <f t="shared" si="199"/>
        <v>DIC 0,RTC</v>
      </c>
      <c r="AS263" s="9" t="str">
        <f t="shared" si="200"/>
        <v>DIC</v>
      </c>
      <c r="AT263" s="4">
        <f t="shared" si="215"/>
        <v>0</v>
      </c>
      <c r="AU263" s="6">
        <f t="shared" si="216"/>
        <v>0</v>
      </c>
      <c r="AV263" s="4" t="str">
        <f t="shared" si="217"/>
        <v/>
      </c>
      <c r="AW263" s="4">
        <f t="shared" si="218"/>
        <v>14</v>
      </c>
      <c r="AX263" s="4" t="str">
        <f>_xlfn.XLOOKUP(AW263,Sheet2!$Q$3:$Q$66,Sheet2!$R$3:$R$66,"**")</f>
        <v>RTC</v>
      </c>
      <c r="AY263" s="4">
        <f t="shared" si="219"/>
        <v>5</v>
      </c>
      <c r="AZ263" s="16" t="str">
        <f t="shared" si="220"/>
        <v>SKPBN</v>
      </c>
    </row>
    <row r="264" spans="1:52" x14ac:dyDescent="0.35">
      <c r="B264" s="3">
        <f t="shared" si="178"/>
        <v>11</v>
      </c>
      <c r="C264" s="1">
        <f t="shared" si="179"/>
        <v>656</v>
      </c>
      <c r="D264" s="2">
        <v>6242</v>
      </c>
      <c r="E264" s="2" t="str">
        <f>_xlfn.XLOOKUP(C264,Sheet2!$N$3:$N$1000,Sheet2!$O$3:$O$1000,"")</f>
        <v/>
      </c>
      <c r="F264" s="9" t="str">
        <f t="shared" si="177"/>
        <v>EHALT</v>
      </c>
      <c r="G264" s="4" t="str">
        <f t="shared" si="196"/>
        <v>14</v>
      </c>
      <c r="H264" s="4">
        <f t="shared" si="197"/>
        <v>242</v>
      </c>
      <c r="I264" s="6">
        <f t="shared" si="190"/>
        <v>0</v>
      </c>
      <c r="J264" s="6">
        <f t="shared" si="191"/>
        <v>0</v>
      </c>
      <c r="K264" s="6">
        <f t="shared" si="192"/>
        <v>6</v>
      </c>
      <c r="L264" s="6">
        <f t="shared" si="193"/>
        <v>2</v>
      </c>
      <c r="M264" s="6">
        <f t="shared" si="194"/>
        <v>4</v>
      </c>
      <c r="N264" s="6">
        <f t="shared" si="195"/>
        <v>2</v>
      </c>
      <c r="O264" s="13">
        <f t="shared" si="201"/>
        <v>1</v>
      </c>
      <c r="P264" s="4">
        <f t="shared" si="202"/>
        <v>0</v>
      </c>
      <c r="Q264" s="4">
        <f t="shared" si="203"/>
        <v>1</v>
      </c>
      <c r="R264">
        <f t="shared" si="180"/>
        <v>242</v>
      </c>
      <c r="S264" s="4">
        <f t="shared" si="181"/>
        <v>0</v>
      </c>
      <c r="T264" s="15">
        <f t="shared" si="182"/>
        <v>1</v>
      </c>
      <c r="U264" s="4">
        <f t="shared" si="183"/>
        <v>0</v>
      </c>
      <c r="V264" s="4">
        <f t="shared" si="184"/>
        <v>1</v>
      </c>
      <c r="W264" s="4">
        <f t="shared" si="185"/>
        <v>4</v>
      </c>
      <c r="X264" s="6">
        <f t="shared" si="186"/>
        <v>2</v>
      </c>
      <c r="Y264" s="4">
        <f t="shared" si="187"/>
        <v>2</v>
      </c>
      <c r="Z264" s="6">
        <f t="shared" si="188"/>
        <v>0</v>
      </c>
      <c r="AA264" s="18">
        <f t="shared" si="189"/>
        <v>2</v>
      </c>
      <c r="AB264" s="9" t="str">
        <f t="shared" si="204"/>
        <v>I.EHA</v>
      </c>
      <c r="AC264" s="9" t="str">
        <f>_xlfn.XLOOKUP(R264,Sheet2!$H$3:$H$258,Sheet2!$I$3:$I$258,"-----")</f>
        <v>I.EHA</v>
      </c>
      <c r="AD264" s="9" t="str">
        <f>_xlfn.XLOOKUP(VALUE(AE264),Sheet2!$N$3:$N$1000,Sheet2!$O$3:$O$1000,"********")</f>
        <v>********</v>
      </c>
      <c r="AE264" t="str">
        <f t="shared" si="198"/>
        <v>520</v>
      </c>
      <c r="AF264" s="9" t="str">
        <f>IF(R264&lt;200,"+"&amp;TEXT(R264,"0"),"-"&amp;TEXT(_xlfn.XLOOKUP(R264,Sheet2!$K$3:$K$130,Sheet2!$L$3:$L$130,"-----"),"0"))</f>
        <v>-136</v>
      </c>
      <c r="AG264" s="9" t="str">
        <f t="shared" si="205"/>
        <v>@</v>
      </c>
      <c r="AH264" s="9" t="str">
        <f t="shared" si="206"/>
        <v>JSR @I.EHA</v>
      </c>
      <c r="AI264" t="str">
        <f t="shared" si="207"/>
        <v>1,@I.EHA</v>
      </c>
      <c r="AJ264" s="16" t="str">
        <f t="shared" si="208"/>
        <v>@I.EHA</v>
      </c>
      <c r="AK264" t="str">
        <f t="shared" si="209"/>
        <v>ADCOR 0,1,SZC</v>
      </c>
      <c r="AL264" s="4" t="str">
        <f t="shared" si="210"/>
        <v>ADC</v>
      </c>
      <c r="AM264" s="4" t="str">
        <f t="shared" si="211"/>
        <v>R</v>
      </c>
      <c r="AN264" s="4" t="str">
        <f t="shared" si="212"/>
        <v>O</v>
      </c>
      <c r="AO264" s="4" t="str">
        <f t="shared" si="213"/>
        <v/>
      </c>
      <c r="AP264" s="15" t="str">
        <f t="shared" si="214"/>
        <v>,SZC</v>
      </c>
      <c r="AQ264" s="9" t="str">
        <f>_xlfn.XLOOKUP(D264,Sheet2!$E$3:$E$101,Sheet2!$F$3:$F$101,"******************")</f>
        <v>EHALT</v>
      </c>
      <c r="AR264" s="33" t="str">
        <f t="shared" si="199"/>
        <v>DOBC 1,**</v>
      </c>
      <c r="AS264" s="9" t="str">
        <f t="shared" si="200"/>
        <v>DOBC</v>
      </c>
      <c r="AT264" s="4">
        <f t="shared" si="215"/>
        <v>1</v>
      </c>
      <c r="AU264" s="6">
        <f t="shared" si="216"/>
        <v>2</v>
      </c>
      <c r="AV264" s="4" t="str">
        <f t="shared" si="217"/>
        <v>C</v>
      </c>
      <c r="AW264" s="4">
        <f t="shared" si="218"/>
        <v>42</v>
      </c>
      <c r="AX264" s="4" t="str">
        <f>_xlfn.XLOOKUP(AW264,Sheet2!$Q$3:$Q$66,Sheet2!$R$3:$R$66,"**")</f>
        <v>**</v>
      </c>
      <c r="AY264" s="4">
        <f t="shared" si="219"/>
        <v>4</v>
      </c>
      <c r="AZ264" s="16" t="str">
        <f t="shared" si="220"/>
        <v>SKPDN</v>
      </c>
    </row>
    <row r="265" spans="1:52" x14ac:dyDescent="0.35">
      <c r="B265" s="3">
        <f t="shared" si="178"/>
        <v>12</v>
      </c>
      <c r="C265" s="1">
        <f t="shared" si="179"/>
        <v>657</v>
      </c>
      <c r="D265" s="2">
        <v>6243</v>
      </c>
      <c r="E265" s="2" t="str">
        <f>_xlfn.XLOOKUP(C265,Sheet2!$N$3:$N$1000,Sheet2!$O$3:$O$1000,"")</f>
        <v/>
      </c>
      <c r="F265" s="9" t="str">
        <f t="shared" si="177"/>
        <v>LOOP</v>
      </c>
      <c r="G265" s="4" t="str">
        <f t="shared" si="196"/>
        <v>14</v>
      </c>
      <c r="H265" s="4">
        <f t="shared" si="197"/>
        <v>243</v>
      </c>
      <c r="I265" s="6">
        <f t="shared" si="190"/>
        <v>0</v>
      </c>
      <c r="J265" s="6">
        <f t="shared" si="191"/>
        <v>0</v>
      </c>
      <c r="K265" s="6">
        <f t="shared" si="192"/>
        <v>6</v>
      </c>
      <c r="L265" s="6">
        <f t="shared" si="193"/>
        <v>2</v>
      </c>
      <c r="M265" s="6">
        <f t="shared" si="194"/>
        <v>4</v>
      </c>
      <c r="N265" s="6">
        <f t="shared" si="195"/>
        <v>3</v>
      </c>
      <c r="O265" s="13">
        <f t="shared" si="201"/>
        <v>1</v>
      </c>
      <c r="P265" s="4">
        <f t="shared" si="202"/>
        <v>0</v>
      </c>
      <c r="Q265" s="4">
        <f t="shared" si="203"/>
        <v>1</v>
      </c>
      <c r="R265">
        <f t="shared" si="180"/>
        <v>243</v>
      </c>
      <c r="S265" s="4">
        <f t="shared" si="181"/>
        <v>0</v>
      </c>
      <c r="T265" s="15">
        <f t="shared" si="182"/>
        <v>1</v>
      </c>
      <c r="U265" s="4">
        <f t="shared" si="183"/>
        <v>0</v>
      </c>
      <c r="V265" s="4">
        <f t="shared" si="184"/>
        <v>1</v>
      </c>
      <c r="W265" s="4">
        <f t="shared" si="185"/>
        <v>4</v>
      </c>
      <c r="X265" s="6">
        <f t="shared" si="186"/>
        <v>2</v>
      </c>
      <c r="Y265" s="4">
        <f t="shared" si="187"/>
        <v>2</v>
      </c>
      <c r="Z265" s="6">
        <f t="shared" si="188"/>
        <v>0</v>
      </c>
      <c r="AA265" s="18">
        <f t="shared" si="189"/>
        <v>3</v>
      </c>
      <c r="AB265" s="9" t="str">
        <f t="shared" si="204"/>
        <v>I.LOO</v>
      </c>
      <c r="AC265" s="9" t="str">
        <f>_xlfn.XLOOKUP(R265,Sheet2!$H$3:$H$258,Sheet2!$I$3:$I$258,"-----")</f>
        <v>I.LOO</v>
      </c>
      <c r="AD265" s="9" t="str">
        <f>_xlfn.XLOOKUP(VALUE(AE265),Sheet2!$N$3:$N$1000,Sheet2!$O$3:$O$1000,"********")</f>
        <v>********</v>
      </c>
      <c r="AE265" t="str">
        <f t="shared" si="198"/>
        <v>522</v>
      </c>
      <c r="AF265" s="9" t="str">
        <f>IF(R265&lt;200,"+"&amp;TEXT(R265,"0"),"-"&amp;TEXT(_xlfn.XLOOKUP(R265,Sheet2!$K$3:$K$130,Sheet2!$L$3:$L$130,"-----"),"0"))</f>
        <v>-135</v>
      </c>
      <c r="AG265" s="9" t="str">
        <f t="shared" si="205"/>
        <v>@</v>
      </c>
      <c r="AH265" s="9" t="str">
        <f t="shared" si="206"/>
        <v>JSR @I.LOO</v>
      </c>
      <c r="AI265" t="str">
        <f t="shared" si="207"/>
        <v>1,@I.LOO</v>
      </c>
      <c r="AJ265" s="16" t="str">
        <f t="shared" si="208"/>
        <v>@I.LOO</v>
      </c>
      <c r="AK265" t="str">
        <f t="shared" si="209"/>
        <v>ADCOR 0,1,SNC</v>
      </c>
      <c r="AL265" s="4" t="str">
        <f t="shared" si="210"/>
        <v>ADC</v>
      </c>
      <c r="AM265" s="4" t="str">
        <f t="shared" si="211"/>
        <v>R</v>
      </c>
      <c r="AN265" s="4" t="str">
        <f t="shared" si="212"/>
        <v>O</v>
      </c>
      <c r="AO265" s="4" t="str">
        <f t="shared" si="213"/>
        <v/>
      </c>
      <c r="AP265" s="15" t="str">
        <f t="shared" si="214"/>
        <v>,SNC</v>
      </c>
      <c r="AQ265" s="9" t="str">
        <f>_xlfn.XLOOKUP(D265,Sheet2!$E$3:$E$101,Sheet2!$F$3:$F$101,"******************")</f>
        <v>LOOP</v>
      </c>
      <c r="AR265" s="33" t="str">
        <f t="shared" si="199"/>
        <v>DOBC 1,**</v>
      </c>
      <c r="AS265" s="9" t="str">
        <f t="shared" si="200"/>
        <v>DOBC</v>
      </c>
      <c r="AT265" s="4">
        <f t="shared" si="215"/>
        <v>1</v>
      </c>
      <c r="AU265" s="6">
        <f t="shared" si="216"/>
        <v>2</v>
      </c>
      <c r="AV265" s="4" t="str">
        <f t="shared" si="217"/>
        <v>C</v>
      </c>
      <c r="AW265" s="4">
        <f t="shared" si="218"/>
        <v>43</v>
      </c>
      <c r="AX265" s="4" t="str">
        <f>_xlfn.XLOOKUP(AW265,Sheet2!$Q$3:$Q$66,Sheet2!$R$3:$R$66,"**")</f>
        <v>**</v>
      </c>
      <c r="AY265" s="4">
        <f t="shared" si="219"/>
        <v>4</v>
      </c>
      <c r="AZ265" s="16" t="str">
        <f t="shared" si="220"/>
        <v>SKPDN</v>
      </c>
    </row>
    <row r="266" spans="1:52" x14ac:dyDescent="0.35">
      <c r="B266" s="3">
        <f t="shared" si="178"/>
        <v>13</v>
      </c>
      <c r="C266" s="1">
        <f t="shared" si="179"/>
        <v>660</v>
      </c>
      <c r="D266" s="2">
        <v>20144</v>
      </c>
      <c r="E266" s="2" t="str">
        <f>_xlfn.XLOOKUP(C266,Sheet2!$N$3:$N$1000,Sheet2!$O$3:$O$1000,"")</f>
        <v/>
      </c>
      <c r="F266" s="9" t="str">
        <f t="shared" si="177"/>
        <v>LDA 0,TEMP</v>
      </c>
      <c r="G266" s="4" t="str">
        <f t="shared" si="196"/>
        <v>40</v>
      </c>
      <c r="H266" s="4">
        <f t="shared" si="197"/>
        <v>144</v>
      </c>
      <c r="I266" s="6">
        <f t="shared" si="190"/>
        <v>0</v>
      </c>
      <c r="J266" s="6">
        <f t="shared" si="191"/>
        <v>2</v>
      </c>
      <c r="K266" s="6">
        <f t="shared" si="192"/>
        <v>0</v>
      </c>
      <c r="L266" s="6">
        <f t="shared" si="193"/>
        <v>1</v>
      </c>
      <c r="M266" s="6">
        <f t="shared" si="194"/>
        <v>4</v>
      </c>
      <c r="N266" s="6">
        <f t="shared" si="195"/>
        <v>4</v>
      </c>
      <c r="O266" s="13">
        <f t="shared" si="201"/>
        <v>4</v>
      </c>
      <c r="P266" s="4">
        <f t="shared" si="202"/>
        <v>1</v>
      </c>
      <c r="Q266" s="4">
        <f t="shared" si="203"/>
        <v>0</v>
      </c>
      <c r="R266">
        <f t="shared" si="180"/>
        <v>144</v>
      </c>
      <c r="S266" s="4">
        <f t="shared" si="181"/>
        <v>0</v>
      </c>
      <c r="T266" s="15">
        <f t="shared" si="182"/>
        <v>0</v>
      </c>
      <c r="U266" s="4">
        <f t="shared" si="183"/>
        <v>1</v>
      </c>
      <c r="V266" s="4">
        <f t="shared" si="184"/>
        <v>0</v>
      </c>
      <c r="W266" s="4">
        <f t="shared" si="185"/>
        <v>0</v>
      </c>
      <c r="X266" s="6">
        <f t="shared" si="186"/>
        <v>1</v>
      </c>
      <c r="Y266" s="4">
        <f t="shared" si="187"/>
        <v>2</v>
      </c>
      <c r="Z266" s="6">
        <f t="shared" si="188"/>
        <v>0</v>
      </c>
      <c r="AA266" s="18">
        <f t="shared" si="189"/>
        <v>4</v>
      </c>
      <c r="AB266" s="9" t="str">
        <f t="shared" si="204"/>
        <v>TEMP</v>
      </c>
      <c r="AC266" s="9" t="str">
        <f>_xlfn.XLOOKUP(R266,Sheet2!$H$3:$H$258,Sheet2!$I$3:$I$258,"-----")</f>
        <v>TEMP</v>
      </c>
      <c r="AD266" s="9" t="str">
        <f>_xlfn.XLOOKUP(VALUE(AE266),Sheet2!$N$3:$N$1000,Sheet2!$O$3:$O$1000,"********")</f>
        <v>A84</v>
      </c>
      <c r="AE266" t="str">
        <f t="shared" si="198"/>
        <v>1024</v>
      </c>
      <c r="AF266" s="9" t="str">
        <f>IF(R266&lt;200,"+"&amp;TEXT(R266,"0"),"-"&amp;TEXT(_xlfn.XLOOKUP(R266,Sheet2!$K$3:$K$130,Sheet2!$L$3:$L$130,"-----"),"0"))</f>
        <v>+144</v>
      </c>
      <c r="AG266" s="9" t="str">
        <f t="shared" si="205"/>
        <v/>
      </c>
      <c r="AH266" s="9" t="str">
        <f t="shared" si="206"/>
        <v>JMP TEMP</v>
      </c>
      <c r="AI266" t="str">
        <f t="shared" si="207"/>
        <v>0,TEMP</v>
      </c>
      <c r="AJ266" s="16" t="str">
        <f t="shared" si="208"/>
        <v>TEMP</v>
      </c>
      <c r="AK266" t="str">
        <f t="shared" si="209"/>
        <v>COMOL 1,0,SZR</v>
      </c>
      <c r="AL266" s="4" t="str">
        <f t="shared" si="210"/>
        <v>COM</v>
      </c>
      <c r="AM266" s="4" t="str">
        <f t="shared" si="211"/>
        <v>L</v>
      </c>
      <c r="AN266" s="4" t="str">
        <f t="shared" si="212"/>
        <v>O</v>
      </c>
      <c r="AO266" s="4" t="str">
        <f t="shared" si="213"/>
        <v/>
      </c>
      <c r="AP266" s="15" t="str">
        <f t="shared" si="214"/>
        <v>,SZR</v>
      </c>
      <c r="AQ266" s="9" t="str">
        <f>_xlfn.XLOOKUP(D266,Sheet2!$E$3:$E$101,Sheet2!$F$3:$F$101,"******************")</f>
        <v>******************</v>
      </c>
      <c r="AR266" s="33" t="str">
        <f t="shared" si="199"/>
        <v>NIOS **</v>
      </c>
      <c r="AS266" s="9" t="str">
        <f t="shared" si="200"/>
        <v>DOCS</v>
      </c>
      <c r="AT266" s="4">
        <f t="shared" si="215"/>
        <v>0</v>
      </c>
      <c r="AU266" s="6">
        <f t="shared" si="216"/>
        <v>1</v>
      </c>
      <c r="AV266" s="4" t="str">
        <f t="shared" si="217"/>
        <v>S</v>
      </c>
      <c r="AW266" s="4">
        <f t="shared" si="218"/>
        <v>44</v>
      </c>
      <c r="AX266" s="4" t="str">
        <f>_xlfn.XLOOKUP(AW266,Sheet2!$Q$3:$Q$66,Sheet2!$R$3:$R$66,"**")</f>
        <v>**</v>
      </c>
      <c r="AY266" s="4">
        <f t="shared" si="219"/>
        <v>0</v>
      </c>
      <c r="AZ266" s="16" t="str">
        <f t="shared" si="220"/>
        <v>SKPBZ</v>
      </c>
    </row>
    <row r="267" spans="1:52" x14ac:dyDescent="0.35">
      <c r="B267" s="3">
        <f t="shared" si="178"/>
        <v>14</v>
      </c>
      <c r="C267" s="1">
        <f t="shared" si="179"/>
        <v>661</v>
      </c>
      <c r="D267" s="2">
        <v>101124</v>
      </c>
      <c r="E267" s="2" t="str">
        <f>_xlfn.XLOOKUP(C267,Sheet2!$N$3:$N$1000,Sheet2!$O$3:$O$1000,"")</f>
        <v/>
      </c>
      <c r="F267" s="9" t="str">
        <f t="shared" si="177"/>
        <v>MOVZL 0,0,SZR</v>
      </c>
      <c r="G267" s="4" t="str">
        <f t="shared" si="196"/>
        <v>202</v>
      </c>
      <c r="H267" s="4">
        <f t="shared" si="197"/>
        <v>124</v>
      </c>
      <c r="I267" s="6">
        <f t="shared" si="190"/>
        <v>1</v>
      </c>
      <c r="J267" s="6">
        <f t="shared" si="191"/>
        <v>0</v>
      </c>
      <c r="K267" s="6">
        <f t="shared" si="192"/>
        <v>1</v>
      </c>
      <c r="L267" s="6">
        <f t="shared" si="193"/>
        <v>1</v>
      </c>
      <c r="M267" s="6">
        <f t="shared" si="194"/>
        <v>2</v>
      </c>
      <c r="N267" s="6">
        <f t="shared" si="195"/>
        <v>4</v>
      </c>
      <c r="O267" s="13">
        <f t="shared" si="201"/>
        <v>16</v>
      </c>
      <c r="P267" s="4">
        <f t="shared" si="202"/>
        <v>4</v>
      </c>
      <c r="Q267" s="4">
        <f t="shared" si="203"/>
        <v>0</v>
      </c>
      <c r="R267">
        <f t="shared" si="180"/>
        <v>124</v>
      </c>
      <c r="S267" s="4">
        <f t="shared" si="181"/>
        <v>2</v>
      </c>
      <c r="T267" s="15">
        <f t="shared" si="182"/>
        <v>0</v>
      </c>
      <c r="U267" s="4">
        <f t="shared" si="183"/>
        <v>0</v>
      </c>
      <c r="V267" s="4">
        <f t="shared" si="184"/>
        <v>0</v>
      </c>
      <c r="W267" s="4">
        <f t="shared" si="185"/>
        <v>2</v>
      </c>
      <c r="X267" s="6">
        <f t="shared" si="186"/>
        <v>1</v>
      </c>
      <c r="Y267" s="4">
        <f t="shared" si="187"/>
        <v>1</v>
      </c>
      <c r="Z267" s="6">
        <f t="shared" si="188"/>
        <v>0</v>
      </c>
      <c r="AA267" s="18">
        <f t="shared" si="189"/>
        <v>4</v>
      </c>
      <c r="AB267" s="9" t="str">
        <f t="shared" si="204"/>
        <v>+124,2</v>
      </c>
      <c r="AC267" s="9" t="str">
        <f>_xlfn.XLOOKUP(R267,Sheet2!$H$3:$H$258,Sheet2!$I$3:$I$258,"-----")</f>
        <v>C177</v>
      </c>
      <c r="AD267" s="9" t="str">
        <f>_xlfn.XLOOKUP(VALUE(AE267),Sheet2!$N$3:$N$1000,Sheet2!$O$3:$O$1000,"********")</f>
        <v>********</v>
      </c>
      <c r="AE267" t="str">
        <f t="shared" si="198"/>
        <v>1005</v>
      </c>
      <c r="AF267" s="9" t="str">
        <f>IF(R267&lt;200,"+"&amp;TEXT(R267,"0"),"-"&amp;TEXT(_xlfn.XLOOKUP(R267,Sheet2!$K$3:$K$130,Sheet2!$L$3:$L$130,"-----"),"0"))</f>
        <v>+124</v>
      </c>
      <c r="AG267" s="9" t="str">
        <f t="shared" si="205"/>
        <v/>
      </c>
      <c r="AH267" s="9" t="str">
        <f t="shared" si="206"/>
        <v>JMP +124,2</v>
      </c>
      <c r="AI267" t="str">
        <f t="shared" si="207"/>
        <v>0,+124,2</v>
      </c>
      <c r="AJ267" s="16" t="str">
        <f t="shared" si="208"/>
        <v>+124,2</v>
      </c>
      <c r="AK267" t="str">
        <f t="shared" si="209"/>
        <v>MOVZL 0,0,SZR</v>
      </c>
      <c r="AL267" s="4" t="str">
        <f t="shared" si="210"/>
        <v>MOV</v>
      </c>
      <c r="AM267" s="4" t="str">
        <f t="shared" si="211"/>
        <v>L</v>
      </c>
      <c r="AN267" s="4" t="str">
        <f t="shared" si="212"/>
        <v>Z</v>
      </c>
      <c r="AO267" s="4" t="str">
        <f t="shared" si="213"/>
        <v/>
      </c>
      <c r="AP267" s="15" t="str">
        <f t="shared" si="214"/>
        <v>,SZR</v>
      </c>
      <c r="AQ267" s="9" t="str">
        <f>_xlfn.XLOOKUP(D267,Sheet2!$E$3:$E$101,Sheet2!$F$3:$F$101,"******************")</f>
        <v>******************</v>
      </c>
      <c r="AR267" s="33" t="str">
        <f t="shared" si="199"/>
        <v>DOAS 0,DCM</v>
      </c>
      <c r="AS267" s="9" t="str">
        <f t="shared" si="200"/>
        <v>DOAS</v>
      </c>
      <c r="AT267" s="4">
        <f t="shared" si="215"/>
        <v>0</v>
      </c>
      <c r="AU267" s="6">
        <f t="shared" si="216"/>
        <v>1</v>
      </c>
      <c r="AV267" s="4" t="str">
        <f t="shared" si="217"/>
        <v>S</v>
      </c>
      <c r="AW267" s="4">
        <f t="shared" si="218"/>
        <v>24</v>
      </c>
      <c r="AX267" s="4" t="str">
        <f>_xlfn.XLOOKUP(AW267,Sheet2!$Q$3:$Q$66,Sheet2!$R$3:$R$66,"**")</f>
        <v>DCM</v>
      </c>
      <c r="AY267" s="4">
        <f t="shared" si="219"/>
        <v>2</v>
      </c>
      <c r="AZ267" s="16" t="str">
        <f t="shared" si="220"/>
        <v>SKPBZ</v>
      </c>
    </row>
    <row r="268" spans="1:52" x14ac:dyDescent="0.35">
      <c r="B268" s="3">
        <f t="shared" si="178"/>
        <v>15</v>
      </c>
      <c r="C268" s="1">
        <f t="shared" si="179"/>
        <v>662</v>
      </c>
      <c r="D268" s="2">
        <v>766</v>
      </c>
      <c r="E268" s="2" t="str">
        <f>_xlfn.XLOOKUP(C268,Sheet2!$N$3:$N$1000,Sheet2!$O$3:$O$1000,"")</f>
        <v/>
      </c>
      <c r="F268" s="9" t="str">
        <f t="shared" si="177"/>
        <v>JMP -12</v>
      </c>
      <c r="G268" s="4" t="str">
        <f t="shared" si="196"/>
        <v>1</v>
      </c>
      <c r="H268" s="4">
        <f t="shared" si="197"/>
        <v>366</v>
      </c>
      <c r="I268" s="6">
        <f t="shared" si="190"/>
        <v>0</v>
      </c>
      <c r="J268" s="6">
        <f t="shared" si="191"/>
        <v>0</v>
      </c>
      <c r="K268" s="6">
        <f t="shared" si="192"/>
        <v>0</v>
      </c>
      <c r="L268" s="6">
        <f t="shared" si="193"/>
        <v>7</v>
      </c>
      <c r="M268" s="6">
        <f t="shared" si="194"/>
        <v>6</v>
      </c>
      <c r="N268" s="6">
        <f t="shared" si="195"/>
        <v>6</v>
      </c>
      <c r="O268" s="13">
        <f t="shared" si="201"/>
        <v>0</v>
      </c>
      <c r="P268" s="4">
        <f t="shared" si="202"/>
        <v>0</v>
      </c>
      <c r="Q268" s="4">
        <f t="shared" si="203"/>
        <v>0</v>
      </c>
      <c r="R268">
        <f t="shared" si="180"/>
        <v>366</v>
      </c>
      <c r="S268" s="4">
        <f t="shared" si="181"/>
        <v>1</v>
      </c>
      <c r="T268" s="15">
        <f t="shared" si="182"/>
        <v>0</v>
      </c>
      <c r="U268" s="4">
        <f t="shared" si="183"/>
        <v>0</v>
      </c>
      <c r="V268" s="4">
        <f t="shared" si="184"/>
        <v>0</v>
      </c>
      <c r="W268" s="4">
        <f t="shared" si="185"/>
        <v>1</v>
      </c>
      <c r="X268" s="6">
        <f t="shared" si="186"/>
        <v>3</v>
      </c>
      <c r="Y268" s="4">
        <f t="shared" si="187"/>
        <v>3</v>
      </c>
      <c r="Z268" s="6">
        <f t="shared" si="188"/>
        <v>0</v>
      </c>
      <c r="AA268" s="18">
        <f t="shared" si="189"/>
        <v>6</v>
      </c>
      <c r="AB268" s="9" t="str">
        <f t="shared" si="204"/>
        <v>-12</v>
      </c>
      <c r="AC268" s="9" t="str">
        <f>_xlfn.XLOOKUP(R268,Sheet2!$H$3:$H$258,Sheet2!$I$3:$I$258,"-----")</f>
        <v>*****</v>
      </c>
      <c r="AD268" s="9" t="str">
        <f>_xlfn.XLOOKUP(VALUE(AE268),Sheet2!$N$3:$N$1000,Sheet2!$O$3:$O$1000,"********")</f>
        <v>********</v>
      </c>
      <c r="AE268" t="str">
        <f t="shared" si="198"/>
        <v>650</v>
      </c>
      <c r="AF268" s="9" t="str">
        <f>IF(R268&lt;200,"+"&amp;TEXT(R268,"0"),"-"&amp;TEXT(_xlfn.XLOOKUP(R268,Sheet2!$K$3:$K$130,Sheet2!$L$3:$L$130,"-----"),"0"))</f>
        <v>-12</v>
      </c>
      <c r="AG268" s="9" t="str">
        <f t="shared" si="205"/>
        <v/>
      </c>
      <c r="AH268" s="9" t="str">
        <f t="shared" si="206"/>
        <v>JMP -12</v>
      </c>
      <c r="AI268" t="str">
        <f t="shared" si="207"/>
        <v>0,-12</v>
      </c>
      <c r="AJ268" s="16" t="str">
        <f t="shared" si="208"/>
        <v>-12</v>
      </c>
      <c r="AK268" t="str">
        <f t="shared" si="209"/>
        <v>NEGCS 0,0,SEZ</v>
      </c>
      <c r="AL268" s="4" t="str">
        <f t="shared" si="210"/>
        <v>NEG</v>
      </c>
      <c r="AM268" s="4" t="str">
        <f t="shared" si="211"/>
        <v>S</v>
      </c>
      <c r="AN268" s="4" t="str">
        <f t="shared" si="212"/>
        <v>C</v>
      </c>
      <c r="AO268" s="4" t="str">
        <f t="shared" si="213"/>
        <v/>
      </c>
      <c r="AP268" s="15" t="str">
        <f t="shared" si="214"/>
        <v>,SEZ</v>
      </c>
      <c r="AQ268" s="9" t="str">
        <f>_xlfn.XLOOKUP(D268,Sheet2!$E$3:$E$101,Sheet2!$F$3:$F$101,"******************")</f>
        <v>******************</v>
      </c>
      <c r="AR268" s="33" t="str">
        <f t="shared" si="199"/>
        <v>DIAP 0,**</v>
      </c>
      <c r="AS268" s="9" t="str">
        <f t="shared" si="200"/>
        <v>DIAP</v>
      </c>
      <c r="AT268" s="4">
        <f t="shared" si="215"/>
        <v>0</v>
      </c>
      <c r="AU268" s="6">
        <f t="shared" si="216"/>
        <v>3</v>
      </c>
      <c r="AV268" s="4" t="str">
        <f t="shared" si="217"/>
        <v>P</v>
      </c>
      <c r="AW268" s="4">
        <f t="shared" si="218"/>
        <v>66</v>
      </c>
      <c r="AX268" s="4" t="str">
        <f>_xlfn.XLOOKUP(AW268,Sheet2!$Q$3:$Q$66,Sheet2!$R$3:$R$66,"**")</f>
        <v>**</v>
      </c>
      <c r="AY268" s="4">
        <f t="shared" si="219"/>
        <v>1</v>
      </c>
      <c r="AZ268" s="16" t="str">
        <f t="shared" si="220"/>
        <v>SKPDZ</v>
      </c>
    </row>
    <row r="269" spans="1:52" x14ac:dyDescent="0.35">
      <c r="B269" s="3">
        <v>19</v>
      </c>
      <c r="C269" s="1">
        <f t="shared" si="179"/>
        <v>663</v>
      </c>
      <c r="D269" s="2">
        <v>102120</v>
      </c>
      <c r="E269" s="2" t="str">
        <f>_xlfn.XLOOKUP(C269,Sheet2!$N$3:$N$1000,Sheet2!$O$3:$O$1000,"")</f>
        <v/>
      </c>
      <c r="F269" s="9" t="str">
        <f t="shared" si="177"/>
        <v>ADCZL 0,0</v>
      </c>
      <c r="G269" s="4" t="str">
        <f t="shared" si="196"/>
        <v>204</v>
      </c>
      <c r="H269" s="4">
        <f t="shared" si="197"/>
        <v>120</v>
      </c>
      <c r="I269" s="6">
        <f t="shared" si="190"/>
        <v>1</v>
      </c>
      <c r="J269" s="6">
        <f t="shared" si="191"/>
        <v>0</v>
      </c>
      <c r="K269" s="6">
        <f t="shared" si="192"/>
        <v>2</v>
      </c>
      <c r="L269" s="6">
        <f t="shared" si="193"/>
        <v>1</v>
      </c>
      <c r="M269" s="6">
        <f t="shared" si="194"/>
        <v>2</v>
      </c>
      <c r="N269" s="6">
        <f t="shared" si="195"/>
        <v>0</v>
      </c>
      <c r="O269" s="13">
        <f t="shared" si="201"/>
        <v>16</v>
      </c>
      <c r="P269" s="4">
        <f t="shared" si="202"/>
        <v>4</v>
      </c>
      <c r="Q269" s="4">
        <f t="shared" si="203"/>
        <v>0</v>
      </c>
      <c r="R269">
        <f t="shared" si="180"/>
        <v>120</v>
      </c>
      <c r="S269" s="4">
        <f t="shared" si="181"/>
        <v>0</v>
      </c>
      <c r="T269" s="15">
        <f t="shared" si="182"/>
        <v>1</v>
      </c>
      <c r="U269" s="4">
        <f t="shared" si="183"/>
        <v>0</v>
      </c>
      <c r="V269" s="4">
        <f t="shared" si="184"/>
        <v>0</v>
      </c>
      <c r="W269" s="4">
        <f t="shared" si="185"/>
        <v>4</v>
      </c>
      <c r="X269" s="6">
        <f t="shared" si="186"/>
        <v>1</v>
      </c>
      <c r="Y269" s="4">
        <f t="shared" si="187"/>
        <v>1</v>
      </c>
      <c r="Z269" s="6">
        <f t="shared" si="188"/>
        <v>0</v>
      </c>
      <c r="AA269" s="18">
        <f t="shared" si="189"/>
        <v>0</v>
      </c>
      <c r="AB269" s="9" t="str">
        <f t="shared" si="204"/>
        <v>C7</v>
      </c>
      <c r="AC269" s="9" t="str">
        <f>_xlfn.XLOOKUP(R269,Sheet2!$H$3:$H$258,Sheet2!$I$3:$I$258,"-----")</f>
        <v>C7</v>
      </c>
      <c r="AD269" s="9" t="str">
        <f>_xlfn.XLOOKUP(VALUE(AE269),Sheet2!$N$3:$N$1000,Sheet2!$O$3:$O$1000,"********")</f>
        <v>********</v>
      </c>
      <c r="AE269" t="str">
        <f t="shared" si="198"/>
        <v>1003</v>
      </c>
      <c r="AF269" s="9" t="str">
        <f>IF(R269&lt;200,"+"&amp;TEXT(R269,"0"),"-"&amp;TEXT(_xlfn.XLOOKUP(R269,Sheet2!$K$3:$K$130,Sheet2!$L$3:$L$130,"-----"),"0"))</f>
        <v>+120</v>
      </c>
      <c r="AG269" s="9" t="str">
        <f t="shared" si="205"/>
        <v>@</v>
      </c>
      <c r="AH269" s="9" t="str">
        <f t="shared" si="206"/>
        <v>JMP @C7</v>
      </c>
      <c r="AI269" t="str">
        <f t="shared" si="207"/>
        <v>0,@C7</v>
      </c>
      <c r="AJ269" s="16" t="str">
        <f t="shared" si="208"/>
        <v>@C7</v>
      </c>
      <c r="AK269" t="str">
        <f t="shared" si="209"/>
        <v>ADCZL 0,0</v>
      </c>
      <c r="AL269" s="4" t="str">
        <f t="shared" si="210"/>
        <v>ADC</v>
      </c>
      <c r="AM269" s="4" t="str">
        <f t="shared" si="211"/>
        <v>L</v>
      </c>
      <c r="AN269" s="4" t="str">
        <f t="shared" si="212"/>
        <v>Z</v>
      </c>
      <c r="AO269" s="4" t="str">
        <f t="shared" si="213"/>
        <v/>
      </c>
      <c r="AP269" s="15" t="str">
        <f t="shared" si="214"/>
        <v/>
      </c>
      <c r="AQ269" s="9" t="str">
        <f>_xlfn.XLOOKUP(D269,Sheet2!$E$3:$E$101,Sheet2!$F$3:$F$101,"******************")</f>
        <v>******************</v>
      </c>
      <c r="AR269" s="33" t="str">
        <f t="shared" si="199"/>
        <v>DOBS 0,DSKP</v>
      </c>
      <c r="AS269" s="9" t="str">
        <f t="shared" si="200"/>
        <v>DOBS</v>
      </c>
      <c r="AT269" s="4">
        <f t="shared" si="215"/>
        <v>0</v>
      </c>
      <c r="AU269" s="6">
        <f t="shared" si="216"/>
        <v>1</v>
      </c>
      <c r="AV269" s="4" t="str">
        <f t="shared" si="217"/>
        <v>S</v>
      </c>
      <c r="AW269" s="4">
        <f t="shared" si="218"/>
        <v>20</v>
      </c>
      <c r="AX269" s="4" t="str">
        <f>_xlfn.XLOOKUP(AW269,Sheet2!$Q$3:$Q$66,Sheet2!$R$3:$R$66,"**")</f>
        <v>DSKP</v>
      </c>
      <c r="AY269" s="4">
        <f t="shared" si="219"/>
        <v>4</v>
      </c>
      <c r="AZ269" s="16" t="str">
        <f t="shared" si="220"/>
        <v>SKPBZ</v>
      </c>
    </row>
    <row r="270" spans="1:52" x14ac:dyDescent="0.35">
      <c r="B270" s="3">
        <f t="shared" si="178"/>
        <v>20</v>
      </c>
      <c r="C270" s="1">
        <f t="shared" si="179"/>
        <v>664</v>
      </c>
      <c r="D270" s="2">
        <v>40144</v>
      </c>
      <c r="E270" s="2" t="str">
        <f>_xlfn.XLOOKUP(C270,Sheet2!$N$3:$N$1000,Sheet2!$O$3:$O$1000,"")</f>
        <v/>
      </c>
      <c r="F270" s="9" t="str">
        <f t="shared" si="177"/>
        <v>STA 0,TEMP</v>
      </c>
      <c r="G270" s="4" t="str">
        <f t="shared" si="196"/>
        <v>100</v>
      </c>
      <c r="H270" s="4">
        <f t="shared" si="197"/>
        <v>144</v>
      </c>
      <c r="I270" s="6">
        <f t="shared" si="190"/>
        <v>0</v>
      </c>
      <c r="J270" s="6">
        <f t="shared" si="191"/>
        <v>4</v>
      </c>
      <c r="K270" s="6">
        <f t="shared" si="192"/>
        <v>0</v>
      </c>
      <c r="L270" s="6">
        <f t="shared" si="193"/>
        <v>1</v>
      </c>
      <c r="M270" s="6">
        <f t="shared" si="194"/>
        <v>4</v>
      </c>
      <c r="N270" s="6">
        <f t="shared" si="195"/>
        <v>4</v>
      </c>
      <c r="O270" s="13">
        <f t="shared" si="201"/>
        <v>8</v>
      </c>
      <c r="P270" s="4">
        <f t="shared" si="202"/>
        <v>2</v>
      </c>
      <c r="Q270" s="4">
        <f t="shared" si="203"/>
        <v>0</v>
      </c>
      <c r="R270">
        <f t="shared" si="180"/>
        <v>144</v>
      </c>
      <c r="S270" s="4">
        <f t="shared" si="181"/>
        <v>0</v>
      </c>
      <c r="T270" s="15">
        <f t="shared" si="182"/>
        <v>0</v>
      </c>
      <c r="U270" s="4">
        <f t="shared" si="183"/>
        <v>2</v>
      </c>
      <c r="V270" s="4">
        <f t="shared" si="184"/>
        <v>0</v>
      </c>
      <c r="W270" s="4">
        <f t="shared" si="185"/>
        <v>0</v>
      </c>
      <c r="X270" s="6">
        <f t="shared" si="186"/>
        <v>1</v>
      </c>
      <c r="Y270" s="4">
        <f t="shared" si="187"/>
        <v>2</v>
      </c>
      <c r="Z270" s="6">
        <f t="shared" si="188"/>
        <v>0</v>
      </c>
      <c r="AA270" s="18">
        <f t="shared" si="189"/>
        <v>4</v>
      </c>
      <c r="AB270" s="9" t="str">
        <f t="shared" si="204"/>
        <v>TEMP</v>
      </c>
      <c r="AC270" s="9" t="str">
        <f>_xlfn.XLOOKUP(R270,Sheet2!$H$3:$H$258,Sheet2!$I$3:$I$258,"-----")</f>
        <v>TEMP</v>
      </c>
      <c r="AD270" s="9" t="str">
        <f>_xlfn.XLOOKUP(VALUE(AE270),Sheet2!$N$3:$N$1000,Sheet2!$O$3:$O$1000,"********")</f>
        <v>********</v>
      </c>
      <c r="AE270" t="str">
        <f t="shared" si="198"/>
        <v>1030</v>
      </c>
      <c r="AF270" s="9" t="str">
        <f>IF(R270&lt;200,"+"&amp;TEXT(R270,"0"),"-"&amp;TEXT(_xlfn.XLOOKUP(R270,Sheet2!$K$3:$K$130,Sheet2!$L$3:$L$130,"-----"),"0"))</f>
        <v>+144</v>
      </c>
      <c r="AG270" s="9" t="str">
        <f t="shared" si="205"/>
        <v/>
      </c>
      <c r="AH270" s="9" t="str">
        <f t="shared" si="206"/>
        <v>JMP TEMP</v>
      </c>
      <c r="AI270" t="str">
        <f t="shared" si="207"/>
        <v>0,TEMP</v>
      </c>
      <c r="AJ270" s="16" t="str">
        <f t="shared" si="208"/>
        <v>TEMP</v>
      </c>
      <c r="AK270" t="str">
        <f t="shared" si="209"/>
        <v>COMOL 2,0,SZR</v>
      </c>
      <c r="AL270" s="4" t="str">
        <f t="shared" si="210"/>
        <v>COM</v>
      </c>
      <c r="AM270" s="4" t="str">
        <f t="shared" si="211"/>
        <v>L</v>
      </c>
      <c r="AN270" s="4" t="str">
        <f t="shared" si="212"/>
        <v>O</v>
      </c>
      <c r="AO270" s="4" t="str">
        <f t="shared" si="213"/>
        <v/>
      </c>
      <c r="AP270" s="15" t="str">
        <f t="shared" si="214"/>
        <v>,SZR</v>
      </c>
      <c r="AQ270" s="9" t="str">
        <f>_xlfn.XLOOKUP(D270,Sheet2!$E$3:$E$101,Sheet2!$F$3:$F$101,"******************")</f>
        <v>******************</v>
      </c>
      <c r="AR270" s="33" t="str">
        <f t="shared" si="199"/>
        <v>NIOS **</v>
      </c>
      <c r="AS270" s="9" t="str">
        <f t="shared" si="200"/>
        <v>DOCS</v>
      </c>
      <c r="AT270" s="4">
        <f t="shared" si="215"/>
        <v>0</v>
      </c>
      <c r="AU270" s="6">
        <f t="shared" si="216"/>
        <v>1</v>
      </c>
      <c r="AV270" s="4" t="str">
        <f t="shared" si="217"/>
        <v>S</v>
      </c>
      <c r="AW270" s="4">
        <f t="shared" si="218"/>
        <v>44</v>
      </c>
      <c r="AX270" s="4" t="str">
        <f>_xlfn.XLOOKUP(AW270,Sheet2!$Q$3:$Q$66,Sheet2!$R$3:$R$66,"**")</f>
        <v>**</v>
      </c>
      <c r="AY270" s="4">
        <f t="shared" si="219"/>
        <v>0</v>
      </c>
      <c r="AZ270" s="16" t="str">
        <f t="shared" si="220"/>
        <v>SKPBZ</v>
      </c>
    </row>
    <row r="271" spans="1:52" x14ac:dyDescent="0.35">
      <c r="B271" s="3">
        <f t="shared" si="178"/>
        <v>21</v>
      </c>
      <c r="C271" s="1">
        <f t="shared" si="179"/>
        <v>665</v>
      </c>
      <c r="D271" s="2">
        <v>6241</v>
      </c>
      <c r="E271" s="2" t="str">
        <f>_xlfn.XLOOKUP(C271,Sheet2!$N$3:$N$1000,Sheet2!$O$3:$O$1000,"")</f>
        <v>A30.45</v>
      </c>
      <c r="F271" s="9" t="str">
        <f t="shared" si="177"/>
        <v>SETUP</v>
      </c>
      <c r="G271" s="4" t="str">
        <f t="shared" si="196"/>
        <v>14</v>
      </c>
      <c r="H271" s="4">
        <f t="shared" si="197"/>
        <v>241</v>
      </c>
      <c r="I271" s="6">
        <f t="shared" si="190"/>
        <v>0</v>
      </c>
      <c r="J271" s="6">
        <f t="shared" si="191"/>
        <v>0</v>
      </c>
      <c r="K271" s="6">
        <f t="shared" si="192"/>
        <v>6</v>
      </c>
      <c r="L271" s="6">
        <f t="shared" si="193"/>
        <v>2</v>
      </c>
      <c r="M271" s="6">
        <f t="shared" si="194"/>
        <v>4</v>
      </c>
      <c r="N271" s="6">
        <f t="shared" si="195"/>
        <v>1</v>
      </c>
      <c r="O271" s="13">
        <f t="shared" si="201"/>
        <v>1</v>
      </c>
      <c r="P271" s="4">
        <f t="shared" si="202"/>
        <v>0</v>
      </c>
      <c r="Q271" s="4">
        <f t="shared" si="203"/>
        <v>1</v>
      </c>
      <c r="R271">
        <f t="shared" si="180"/>
        <v>241</v>
      </c>
      <c r="S271" s="4">
        <f t="shared" si="181"/>
        <v>0</v>
      </c>
      <c r="T271" s="15">
        <f t="shared" si="182"/>
        <v>1</v>
      </c>
      <c r="U271" s="4">
        <f t="shared" si="183"/>
        <v>0</v>
      </c>
      <c r="V271" s="4">
        <f t="shared" si="184"/>
        <v>1</v>
      </c>
      <c r="W271" s="4">
        <f t="shared" si="185"/>
        <v>4</v>
      </c>
      <c r="X271" s="6">
        <f t="shared" si="186"/>
        <v>2</v>
      </c>
      <c r="Y271" s="4">
        <f t="shared" si="187"/>
        <v>2</v>
      </c>
      <c r="Z271" s="6">
        <f t="shared" si="188"/>
        <v>0</v>
      </c>
      <c r="AA271" s="18">
        <f t="shared" si="189"/>
        <v>1</v>
      </c>
      <c r="AB271" s="9" t="str">
        <f t="shared" si="204"/>
        <v>I.STUP</v>
      </c>
      <c r="AC271" s="9" t="str">
        <f>_xlfn.XLOOKUP(R271,Sheet2!$H$3:$H$258,Sheet2!$I$3:$I$258,"-----")</f>
        <v>I.STUP</v>
      </c>
      <c r="AD271" s="9" t="str">
        <f>_xlfn.XLOOKUP(VALUE(AE271),Sheet2!$N$3:$N$1000,Sheet2!$O$3:$O$1000,"********")</f>
        <v>********</v>
      </c>
      <c r="AE271" t="str">
        <f t="shared" si="198"/>
        <v>526</v>
      </c>
      <c r="AF271" s="9" t="str">
        <f>IF(R271&lt;200,"+"&amp;TEXT(R271,"0"),"-"&amp;TEXT(_xlfn.XLOOKUP(R271,Sheet2!$K$3:$K$130,Sheet2!$L$3:$L$130,"-----"),"0"))</f>
        <v>-137</v>
      </c>
      <c r="AG271" s="9" t="str">
        <f t="shared" si="205"/>
        <v>@</v>
      </c>
      <c r="AH271" s="9" t="str">
        <f t="shared" si="206"/>
        <v>JSR @I.STUP</v>
      </c>
      <c r="AI271" t="str">
        <f t="shared" si="207"/>
        <v>1,@I.STUP</v>
      </c>
      <c r="AJ271" s="16" t="str">
        <f t="shared" si="208"/>
        <v>@I.STUP</v>
      </c>
      <c r="AK271" t="str">
        <f t="shared" si="209"/>
        <v>ADCOR 0,1,SKP</v>
      </c>
      <c r="AL271" s="4" t="str">
        <f t="shared" si="210"/>
        <v>ADC</v>
      </c>
      <c r="AM271" s="4" t="str">
        <f t="shared" si="211"/>
        <v>R</v>
      </c>
      <c r="AN271" s="4" t="str">
        <f t="shared" si="212"/>
        <v>O</v>
      </c>
      <c r="AO271" s="4" t="str">
        <f t="shared" si="213"/>
        <v/>
      </c>
      <c r="AP271" s="15" t="str">
        <f t="shared" si="214"/>
        <v>,SKP</v>
      </c>
      <c r="AQ271" s="9" t="str">
        <f>_xlfn.XLOOKUP(D271,Sheet2!$E$3:$E$101,Sheet2!$F$3:$F$101,"******************")</f>
        <v>SETUP</v>
      </c>
      <c r="AR271" s="33" t="str">
        <f t="shared" si="199"/>
        <v>DOBC 1,**</v>
      </c>
      <c r="AS271" s="9" t="str">
        <f t="shared" si="200"/>
        <v>DOBC</v>
      </c>
      <c r="AT271" s="4">
        <f t="shared" si="215"/>
        <v>1</v>
      </c>
      <c r="AU271" s="6">
        <f t="shared" si="216"/>
        <v>2</v>
      </c>
      <c r="AV271" s="4" t="str">
        <f t="shared" si="217"/>
        <v>C</v>
      </c>
      <c r="AW271" s="4">
        <f t="shared" si="218"/>
        <v>41</v>
      </c>
      <c r="AX271" s="4" t="str">
        <f>_xlfn.XLOOKUP(AW271,Sheet2!$Q$3:$Q$66,Sheet2!$R$3:$R$66,"**")</f>
        <v>**</v>
      </c>
      <c r="AY271" s="4">
        <f t="shared" si="219"/>
        <v>4</v>
      </c>
      <c r="AZ271" s="16" t="str">
        <f t="shared" si="220"/>
        <v>SKPDN</v>
      </c>
    </row>
    <row r="272" spans="1:52" x14ac:dyDescent="0.35">
      <c r="B272" s="3">
        <f t="shared" si="178"/>
        <v>22</v>
      </c>
      <c r="C272" s="1">
        <f t="shared" si="179"/>
        <v>666</v>
      </c>
      <c r="D272" s="2">
        <v>20144</v>
      </c>
      <c r="E272" s="2" t="str">
        <f>_xlfn.XLOOKUP(C272,Sheet2!$N$3:$N$1000,Sheet2!$O$3:$O$1000,"")</f>
        <v/>
      </c>
      <c r="F272" s="9" t="str">
        <f t="shared" si="177"/>
        <v>LDA 0,TEMP</v>
      </c>
      <c r="G272" s="4" t="str">
        <f t="shared" si="196"/>
        <v>40</v>
      </c>
      <c r="H272" s="4">
        <f t="shared" si="197"/>
        <v>144</v>
      </c>
      <c r="I272" s="6">
        <f t="shared" si="190"/>
        <v>0</v>
      </c>
      <c r="J272" s="6">
        <f t="shared" si="191"/>
        <v>2</v>
      </c>
      <c r="K272" s="6">
        <f t="shared" si="192"/>
        <v>0</v>
      </c>
      <c r="L272" s="6">
        <f t="shared" si="193"/>
        <v>1</v>
      </c>
      <c r="M272" s="6">
        <f t="shared" si="194"/>
        <v>4</v>
      </c>
      <c r="N272" s="6">
        <f t="shared" si="195"/>
        <v>4</v>
      </c>
      <c r="O272" s="13">
        <f t="shared" si="201"/>
        <v>4</v>
      </c>
      <c r="P272" s="4">
        <f t="shared" si="202"/>
        <v>1</v>
      </c>
      <c r="Q272" s="4">
        <f t="shared" si="203"/>
        <v>0</v>
      </c>
      <c r="R272">
        <f t="shared" si="180"/>
        <v>144</v>
      </c>
      <c r="S272" s="4">
        <f t="shared" si="181"/>
        <v>0</v>
      </c>
      <c r="T272" s="15">
        <f t="shared" si="182"/>
        <v>0</v>
      </c>
      <c r="U272" s="4">
        <f t="shared" si="183"/>
        <v>1</v>
      </c>
      <c r="V272" s="4">
        <f t="shared" si="184"/>
        <v>0</v>
      </c>
      <c r="W272" s="4">
        <f t="shared" si="185"/>
        <v>0</v>
      </c>
      <c r="X272" s="6">
        <f t="shared" si="186"/>
        <v>1</v>
      </c>
      <c r="Y272" s="4">
        <f t="shared" si="187"/>
        <v>2</v>
      </c>
      <c r="Z272" s="6">
        <f t="shared" si="188"/>
        <v>0</v>
      </c>
      <c r="AA272" s="18">
        <f t="shared" si="189"/>
        <v>4</v>
      </c>
      <c r="AB272" s="9" t="str">
        <f t="shared" si="204"/>
        <v>TEMP</v>
      </c>
      <c r="AC272" s="9" t="str">
        <f>_xlfn.XLOOKUP(R272,Sheet2!$H$3:$H$258,Sheet2!$I$3:$I$258,"-----")</f>
        <v>TEMP</v>
      </c>
      <c r="AD272" s="9" t="str">
        <f>_xlfn.XLOOKUP(VALUE(AE272),Sheet2!$N$3:$N$1000,Sheet2!$O$3:$O$1000,"********")</f>
        <v>********</v>
      </c>
      <c r="AE272" t="str">
        <f t="shared" si="198"/>
        <v>1032</v>
      </c>
      <c r="AF272" s="9" t="str">
        <f>IF(R272&lt;200,"+"&amp;TEXT(R272,"0"),"-"&amp;TEXT(_xlfn.XLOOKUP(R272,Sheet2!$K$3:$K$130,Sheet2!$L$3:$L$130,"-----"),"0"))</f>
        <v>+144</v>
      </c>
      <c r="AG272" s="9" t="str">
        <f t="shared" si="205"/>
        <v/>
      </c>
      <c r="AH272" s="9" t="str">
        <f t="shared" si="206"/>
        <v>JMP TEMP</v>
      </c>
      <c r="AI272" t="str">
        <f t="shared" si="207"/>
        <v>0,TEMP</v>
      </c>
      <c r="AJ272" s="16" t="str">
        <f t="shared" si="208"/>
        <v>TEMP</v>
      </c>
      <c r="AK272" t="str">
        <f t="shared" si="209"/>
        <v>COMOL 1,0,SZR</v>
      </c>
      <c r="AL272" s="4" t="str">
        <f t="shared" si="210"/>
        <v>COM</v>
      </c>
      <c r="AM272" s="4" t="str">
        <f t="shared" si="211"/>
        <v>L</v>
      </c>
      <c r="AN272" s="4" t="str">
        <f t="shared" si="212"/>
        <v>O</v>
      </c>
      <c r="AO272" s="4" t="str">
        <f t="shared" si="213"/>
        <v/>
      </c>
      <c r="AP272" s="15" t="str">
        <f t="shared" si="214"/>
        <v>,SZR</v>
      </c>
      <c r="AQ272" s="9" t="str">
        <f>_xlfn.XLOOKUP(D272,Sheet2!$E$3:$E$101,Sheet2!$F$3:$F$101,"******************")</f>
        <v>******************</v>
      </c>
      <c r="AR272" s="33" t="str">
        <f t="shared" si="199"/>
        <v>NIOS **</v>
      </c>
      <c r="AS272" s="9" t="str">
        <f t="shared" si="200"/>
        <v>DOCS</v>
      </c>
      <c r="AT272" s="4">
        <f t="shared" si="215"/>
        <v>0</v>
      </c>
      <c r="AU272" s="6">
        <f t="shared" si="216"/>
        <v>1</v>
      </c>
      <c r="AV272" s="4" t="str">
        <f t="shared" si="217"/>
        <v>S</v>
      </c>
      <c r="AW272" s="4">
        <f t="shared" si="218"/>
        <v>44</v>
      </c>
      <c r="AX272" s="4" t="str">
        <f>_xlfn.XLOOKUP(AW272,Sheet2!$Q$3:$Q$66,Sheet2!$R$3:$R$66,"**")</f>
        <v>**</v>
      </c>
      <c r="AY272" s="4">
        <f t="shared" si="219"/>
        <v>0</v>
      </c>
      <c r="AZ272" s="16" t="str">
        <f t="shared" si="220"/>
        <v>SKPBZ</v>
      </c>
    </row>
    <row r="273" spans="1:52" x14ac:dyDescent="0.35">
      <c r="B273" s="3">
        <f t="shared" si="178"/>
        <v>23</v>
      </c>
      <c r="C273" s="1">
        <f t="shared" si="179"/>
        <v>667</v>
      </c>
      <c r="D273" s="2">
        <v>62033</v>
      </c>
      <c r="E273" s="2" t="str">
        <f>_xlfn.XLOOKUP(C273,Sheet2!$N$3:$N$1000,Sheet2!$O$3:$O$1000,"")</f>
        <v/>
      </c>
      <c r="F273" s="9" t="str">
        <f t="shared" si="177"/>
        <v>DOB 0,DSKP</v>
      </c>
      <c r="G273" s="4" t="str">
        <f t="shared" si="196"/>
        <v>144</v>
      </c>
      <c r="H273" s="4">
        <f t="shared" si="197"/>
        <v>33</v>
      </c>
      <c r="I273" s="6">
        <f t="shared" si="190"/>
        <v>0</v>
      </c>
      <c r="J273" s="6">
        <f t="shared" si="191"/>
        <v>6</v>
      </c>
      <c r="K273" s="6">
        <f t="shared" si="192"/>
        <v>2</v>
      </c>
      <c r="L273" s="6">
        <f t="shared" si="193"/>
        <v>0</v>
      </c>
      <c r="M273" s="6">
        <f t="shared" si="194"/>
        <v>3</v>
      </c>
      <c r="N273" s="6">
        <f t="shared" si="195"/>
        <v>3</v>
      </c>
      <c r="O273" s="13">
        <f t="shared" si="201"/>
        <v>12</v>
      </c>
      <c r="P273" s="4">
        <f t="shared" si="202"/>
        <v>3</v>
      </c>
      <c r="Q273" s="4">
        <f t="shared" si="203"/>
        <v>0</v>
      </c>
      <c r="R273">
        <f t="shared" si="180"/>
        <v>33</v>
      </c>
      <c r="S273" s="4">
        <f t="shared" si="181"/>
        <v>0</v>
      </c>
      <c r="T273" s="15">
        <f t="shared" si="182"/>
        <v>1</v>
      </c>
      <c r="U273" s="4">
        <f t="shared" si="183"/>
        <v>3</v>
      </c>
      <c r="V273" s="4">
        <f t="shared" si="184"/>
        <v>0</v>
      </c>
      <c r="W273" s="4">
        <f t="shared" si="185"/>
        <v>4</v>
      </c>
      <c r="X273" s="6">
        <f t="shared" si="186"/>
        <v>0</v>
      </c>
      <c r="Y273" s="4">
        <f t="shared" si="187"/>
        <v>1</v>
      </c>
      <c r="Z273" s="6">
        <f t="shared" si="188"/>
        <v>1</v>
      </c>
      <c r="AA273" s="18">
        <f t="shared" si="189"/>
        <v>3</v>
      </c>
      <c r="AB273" s="9" t="str">
        <f t="shared" si="204"/>
        <v>*****</v>
      </c>
      <c r="AC273" s="9" t="str">
        <f>_xlfn.XLOOKUP(R273,Sheet2!$H$3:$H$258,Sheet2!$I$3:$I$258,"-----")</f>
        <v>*****</v>
      </c>
      <c r="AD273" s="9" t="str">
        <f>_xlfn.XLOOKUP(VALUE(AE273),Sheet2!$N$3:$N$1000,Sheet2!$O$3:$O$1000,"********")</f>
        <v>********</v>
      </c>
      <c r="AE273" t="str">
        <f t="shared" si="198"/>
        <v>722</v>
      </c>
      <c r="AF273" s="9" t="str">
        <f>IF(R273&lt;200,"+"&amp;TEXT(R273,"0"),"-"&amp;TEXT(_xlfn.XLOOKUP(R273,Sheet2!$K$3:$K$130,Sheet2!$L$3:$L$130,"-----"),"0"))</f>
        <v>+33</v>
      </c>
      <c r="AG273" s="9" t="str">
        <f t="shared" si="205"/>
        <v>@</v>
      </c>
      <c r="AH273" s="9" t="str">
        <f t="shared" si="206"/>
        <v>JMP @*****</v>
      </c>
      <c r="AI273" t="str">
        <f t="shared" si="207"/>
        <v>0,@*****</v>
      </c>
      <c r="AJ273" s="16" t="str">
        <f t="shared" si="208"/>
        <v>@*****</v>
      </c>
      <c r="AK273" t="str">
        <f t="shared" si="209"/>
        <v>ADCZ# 3,0,SNC</v>
      </c>
      <c r="AL273" s="4" t="str">
        <f t="shared" si="210"/>
        <v>ADC</v>
      </c>
      <c r="AM273" s="4" t="str">
        <f t="shared" si="211"/>
        <v/>
      </c>
      <c r="AN273" s="4" t="str">
        <f t="shared" si="212"/>
        <v>Z</v>
      </c>
      <c r="AO273" s="4" t="str">
        <f t="shared" si="213"/>
        <v>#</v>
      </c>
      <c r="AP273" s="15" t="str">
        <f t="shared" si="214"/>
        <v>,SNC</v>
      </c>
      <c r="AQ273" s="9" t="str">
        <f>_xlfn.XLOOKUP(D273,Sheet2!$E$3:$E$101,Sheet2!$F$3:$F$101,"******************")</f>
        <v>******************</v>
      </c>
      <c r="AR273" s="33" t="str">
        <f t="shared" si="199"/>
        <v>DOB 0,DSKP</v>
      </c>
      <c r="AS273" s="9" t="str">
        <f t="shared" si="200"/>
        <v>DOB</v>
      </c>
      <c r="AT273" s="4">
        <f t="shared" si="215"/>
        <v>0</v>
      </c>
      <c r="AU273" s="6">
        <f t="shared" si="216"/>
        <v>0</v>
      </c>
      <c r="AV273" s="4" t="str">
        <f t="shared" si="217"/>
        <v/>
      </c>
      <c r="AW273" s="4">
        <f t="shared" si="218"/>
        <v>33</v>
      </c>
      <c r="AX273" s="4" t="str">
        <f>_xlfn.XLOOKUP(AW273,Sheet2!$Q$3:$Q$66,Sheet2!$R$3:$R$66,"**")</f>
        <v>DSKP</v>
      </c>
      <c r="AY273" s="4">
        <f t="shared" si="219"/>
        <v>4</v>
      </c>
      <c r="AZ273" s="16" t="str">
        <f t="shared" si="220"/>
        <v>SKPBN</v>
      </c>
    </row>
    <row r="274" spans="1:52" x14ac:dyDescent="0.35">
      <c r="B274" s="3">
        <f t="shared" si="178"/>
        <v>24</v>
      </c>
      <c r="C274" s="1">
        <f t="shared" si="179"/>
        <v>670</v>
      </c>
      <c r="D274" s="2">
        <v>65433</v>
      </c>
      <c r="E274" s="2" t="str">
        <f>_xlfn.XLOOKUP(C274,Sheet2!$N$3:$N$1000,Sheet2!$O$3:$O$1000,"")</f>
        <v/>
      </c>
      <c r="F274" s="9" t="str">
        <f t="shared" si="177"/>
        <v>DIB 1,DSKP</v>
      </c>
      <c r="G274" s="4" t="str">
        <f t="shared" si="196"/>
        <v>153</v>
      </c>
      <c r="H274" s="4">
        <f t="shared" si="197"/>
        <v>33</v>
      </c>
      <c r="I274" s="6">
        <f t="shared" si="190"/>
        <v>0</v>
      </c>
      <c r="J274" s="6">
        <f t="shared" si="191"/>
        <v>6</v>
      </c>
      <c r="K274" s="6">
        <f t="shared" si="192"/>
        <v>5</v>
      </c>
      <c r="L274" s="6">
        <f t="shared" si="193"/>
        <v>4</v>
      </c>
      <c r="M274" s="6">
        <f t="shared" si="194"/>
        <v>3</v>
      </c>
      <c r="N274" s="6">
        <f t="shared" si="195"/>
        <v>3</v>
      </c>
      <c r="O274" s="13">
        <f t="shared" si="201"/>
        <v>13</v>
      </c>
      <c r="P274" s="4">
        <f t="shared" si="202"/>
        <v>3</v>
      </c>
      <c r="Q274" s="4">
        <f t="shared" si="203"/>
        <v>1</v>
      </c>
      <c r="R274">
        <f t="shared" si="180"/>
        <v>33</v>
      </c>
      <c r="S274" s="4">
        <f t="shared" si="181"/>
        <v>3</v>
      </c>
      <c r="T274" s="15">
        <f t="shared" si="182"/>
        <v>0</v>
      </c>
      <c r="U274" s="4">
        <f t="shared" si="183"/>
        <v>3</v>
      </c>
      <c r="V274" s="4">
        <f t="shared" si="184"/>
        <v>1</v>
      </c>
      <c r="W274" s="4">
        <f t="shared" si="185"/>
        <v>3</v>
      </c>
      <c r="X274" s="6">
        <f t="shared" si="186"/>
        <v>0</v>
      </c>
      <c r="Y274" s="4">
        <f t="shared" si="187"/>
        <v>1</v>
      </c>
      <c r="Z274" s="6">
        <f t="shared" si="188"/>
        <v>1</v>
      </c>
      <c r="AA274" s="18">
        <f t="shared" si="189"/>
        <v>3</v>
      </c>
      <c r="AB274" s="9" t="str">
        <f t="shared" si="204"/>
        <v>+33,3</v>
      </c>
      <c r="AC274" s="9" t="str">
        <f>_xlfn.XLOOKUP(R274,Sheet2!$H$3:$H$258,Sheet2!$I$3:$I$258,"-----")</f>
        <v>*****</v>
      </c>
      <c r="AD274" s="9" t="str">
        <f>_xlfn.XLOOKUP(VALUE(AE274),Sheet2!$N$3:$N$1000,Sheet2!$O$3:$O$1000,"********")</f>
        <v>********</v>
      </c>
      <c r="AE274" t="str">
        <f t="shared" si="198"/>
        <v>723</v>
      </c>
      <c r="AF274" s="9" t="str">
        <f>IF(R274&lt;200,"+"&amp;TEXT(R274,"0"),"-"&amp;TEXT(_xlfn.XLOOKUP(R274,Sheet2!$K$3:$K$130,Sheet2!$L$3:$L$130,"-----"),"0"))</f>
        <v>+33</v>
      </c>
      <c r="AG274" s="9" t="str">
        <f t="shared" si="205"/>
        <v/>
      </c>
      <c r="AH274" s="9" t="str">
        <f t="shared" si="206"/>
        <v>JSR +33,3</v>
      </c>
      <c r="AI274" t="str">
        <f t="shared" si="207"/>
        <v>1,+33,3</v>
      </c>
      <c r="AJ274" s="16" t="str">
        <f t="shared" si="208"/>
        <v>+33,3</v>
      </c>
      <c r="AK274" t="str">
        <f t="shared" si="209"/>
        <v>INCZ# 3,1,SNC</v>
      </c>
      <c r="AL274" s="4" t="str">
        <f t="shared" si="210"/>
        <v>INC</v>
      </c>
      <c r="AM274" s="4" t="str">
        <f t="shared" si="211"/>
        <v/>
      </c>
      <c r="AN274" s="4" t="str">
        <f t="shared" si="212"/>
        <v>Z</v>
      </c>
      <c r="AO274" s="4" t="str">
        <f t="shared" si="213"/>
        <v>#</v>
      </c>
      <c r="AP274" s="15" t="str">
        <f t="shared" si="214"/>
        <v>,SNC</v>
      </c>
      <c r="AQ274" s="9" t="str">
        <f>_xlfn.XLOOKUP(D274,Sheet2!$E$3:$E$101,Sheet2!$F$3:$F$101,"******************")</f>
        <v>******************</v>
      </c>
      <c r="AR274" s="33" t="str">
        <f t="shared" si="199"/>
        <v>DIB 1,DSKP</v>
      </c>
      <c r="AS274" s="9" t="str">
        <f t="shared" si="200"/>
        <v>DIB</v>
      </c>
      <c r="AT274" s="4">
        <f t="shared" si="215"/>
        <v>1</v>
      </c>
      <c r="AU274" s="6">
        <f t="shared" si="216"/>
        <v>0</v>
      </c>
      <c r="AV274" s="4" t="str">
        <f t="shared" si="217"/>
        <v/>
      </c>
      <c r="AW274" s="4">
        <f t="shared" si="218"/>
        <v>33</v>
      </c>
      <c r="AX274" s="4" t="str">
        <f>_xlfn.XLOOKUP(AW274,Sheet2!$Q$3:$Q$66,Sheet2!$R$3:$R$66,"**")</f>
        <v>DSKP</v>
      </c>
      <c r="AY274" s="4">
        <f t="shared" si="219"/>
        <v>3</v>
      </c>
      <c r="AZ274" s="16" t="str">
        <f t="shared" si="220"/>
        <v>SKPBN</v>
      </c>
    </row>
    <row r="275" spans="1:52" x14ac:dyDescent="0.35">
      <c r="B275" s="3">
        <f t="shared" si="178"/>
        <v>25</v>
      </c>
      <c r="C275" s="1">
        <f t="shared" si="179"/>
        <v>671</v>
      </c>
      <c r="D275" s="2">
        <v>122414</v>
      </c>
      <c r="E275" s="2" t="str">
        <f>_xlfn.XLOOKUP(C275,Sheet2!$N$3:$N$1000,Sheet2!$O$3:$O$1000,"")</f>
        <v/>
      </c>
      <c r="F275" s="9" t="str">
        <f t="shared" si="177"/>
        <v>SUB# 1,0,SZR</v>
      </c>
      <c r="G275" s="4" t="str">
        <f t="shared" si="196"/>
        <v>245</v>
      </c>
      <c r="H275" s="4">
        <f t="shared" si="197"/>
        <v>14</v>
      </c>
      <c r="I275" s="6">
        <f t="shared" si="190"/>
        <v>1</v>
      </c>
      <c r="J275" s="6">
        <f t="shared" si="191"/>
        <v>2</v>
      </c>
      <c r="K275" s="6">
        <f t="shared" si="192"/>
        <v>2</v>
      </c>
      <c r="L275" s="6">
        <f t="shared" si="193"/>
        <v>4</v>
      </c>
      <c r="M275" s="6">
        <f t="shared" si="194"/>
        <v>1</v>
      </c>
      <c r="N275" s="6">
        <f t="shared" si="195"/>
        <v>4</v>
      </c>
      <c r="O275" s="13">
        <f t="shared" si="201"/>
        <v>20</v>
      </c>
      <c r="P275" s="4">
        <f t="shared" si="202"/>
        <v>5</v>
      </c>
      <c r="Q275" s="4">
        <f t="shared" si="203"/>
        <v>0</v>
      </c>
      <c r="R275">
        <f t="shared" si="180"/>
        <v>14</v>
      </c>
      <c r="S275" s="4">
        <f t="shared" si="181"/>
        <v>1</v>
      </c>
      <c r="T275" s="15">
        <f t="shared" si="182"/>
        <v>1</v>
      </c>
      <c r="U275" s="4">
        <f t="shared" si="183"/>
        <v>1</v>
      </c>
      <c r="V275" s="4">
        <f t="shared" si="184"/>
        <v>0</v>
      </c>
      <c r="W275" s="4">
        <f t="shared" si="185"/>
        <v>5</v>
      </c>
      <c r="X275" s="6">
        <f t="shared" si="186"/>
        <v>0</v>
      </c>
      <c r="Y275" s="4">
        <f t="shared" si="187"/>
        <v>0</v>
      </c>
      <c r="Z275" s="6">
        <f t="shared" si="188"/>
        <v>1</v>
      </c>
      <c r="AA275" s="18">
        <f t="shared" si="189"/>
        <v>4</v>
      </c>
      <c r="AB275" s="9" t="str">
        <f t="shared" si="204"/>
        <v>+14</v>
      </c>
      <c r="AC275" s="9" t="str">
        <f>_xlfn.XLOOKUP(R275,Sheet2!$H$3:$H$258,Sheet2!$I$3:$I$258,"-----")</f>
        <v>*****</v>
      </c>
      <c r="AD275" s="9" t="str">
        <f>_xlfn.XLOOKUP(VALUE(AE275),Sheet2!$N$3:$N$1000,Sheet2!$O$3:$O$1000,"********")</f>
        <v>********</v>
      </c>
      <c r="AE275" t="str">
        <f t="shared" si="198"/>
        <v>705</v>
      </c>
      <c r="AF275" s="9" t="str">
        <f>IF(R275&lt;200,"+"&amp;TEXT(R275,"0"),"-"&amp;TEXT(_xlfn.XLOOKUP(R275,Sheet2!$K$3:$K$130,Sheet2!$L$3:$L$130,"-----"),"0"))</f>
        <v>+14</v>
      </c>
      <c r="AG275" s="9" t="str">
        <f t="shared" si="205"/>
        <v>@</v>
      </c>
      <c r="AH275" s="9" t="str">
        <f t="shared" si="206"/>
        <v>JMP @+14</v>
      </c>
      <c r="AI275" t="str">
        <f t="shared" si="207"/>
        <v>0,@+14</v>
      </c>
      <c r="AJ275" s="16" t="str">
        <f t="shared" si="208"/>
        <v>@+14</v>
      </c>
      <c r="AK275" t="str">
        <f t="shared" si="209"/>
        <v>SUB# 1,0,SZR</v>
      </c>
      <c r="AL275" s="4" t="str">
        <f t="shared" si="210"/>
        <v>SUB</v>
      </c>
      <c r="AM275" s="4" t="str">
        <f t="shared" si="211"/>
        <v/>
      </c>
      <c r="AN275" s="4" t="str">
        <f t="shared" si="212"/>
        <v/>
      </c>
      <c r="AO275" s="4" t="str">
        <f t="shared" si="213"/>
        <v>#</v>
      </c>
      <c r="AP275" s="15" t="str">
        <f t="shared" si="214"/>
        <v>,SZR</v>
      </c>
      <c r="AQ275" s="9" t="str">
        <f>_xlfn.XLOOKUP(D275,Sheet2!$E$3:$E$101,Sheet2!$F$3:$F$101,"******************")</f>
        <v>******************</v>
      </c>
      <c r="AR275" s="33" t="str">
        <f t="shared" si="199"/>
        <v>DIC 0,RTC</v>
      </c>
      <c r="AS275" s="9" t="str">
        <f t="shared" si="200"/>
        <v>DIC</v>
      </c>
      <c r="AT275" s="4">
        <f t="shared" si="215"/>
        <v>0</v>
      </c>
      <c r="AU275" s="6">
        <f t="shared" si="216"/>
        <v>0</v>
      </c>
      <c r="AV275" s="4" t="str">
        <f t="shared" si="217"/>
        <v/>
      </c>
      <c r="AW275" s="4">
        <f t="shared" si="218"/>
        <v>14</v>
      </c>
      <c r="AX275" s="4" t="str">
        <f>_xlfn.XLOOKUP(AW275,Sheet2!$Q$3:$Q$66,Sheet2!$R$3:$R$66,"**")</f>
        <v>RTC</v>
      </c>
      <c r="AY275" s="4">
        <f t="shared" si="219"/>
        <v>5</v>
      </c>
      <c r="AZ275" s="16" t="str">
        <f t="shared" si="220"/>
        <v>SKPBN</v>
      </c>
    </row>
    <row r="276" spans="1:52" x14ac:dyDescent="0.35">
      <c r="B276" s="3">
        <f t="shared" si="178"/>
        <v>26</v>
      </c>
      <c r="C276" s="1">
        <f t="shared" si="179"/>
        <v>672</v>
      </c>
      <c r="D276" s="2">
        <v>6242</v>
      </c>
      <c r="E276" s="2" t="str">
        <f>_xlfn.XLOOKUP(C276,Sheet2!$N$3:$N$1000,Sheet2!$O$3:$O$1000,"")</f>
        <v/>
      </c>
      <c r="F276" s="9" t="str">
        <f t="shared" si="177"/>
        <v>EHALT</v>
      </c>
      <c r="G276" s="4" t="str">
        <f t="shared" si="196"/>
        <v>14</v>
      </c>
      <c r="H276" s="4">
        <f t="shared" si="197"/>
        <v>242</v>
      </c>
      <c r="I276" s="6">
        <f t="shared" si="190"/>
        <v>0</v>
      </c>
      <c r="J276" s="6">
        <f t="shared" si="191"/>
        <v>0</v>
      </c>
      <c r="K276" s="6">
        <f t="shared" si="192"/>
        <v>6</v>
      </c>
      <c r="L276" s="6">
        <f t="shared" si="193"/>
        <v>2</v>
      </c>
      <c r="M276" s="6">
        <f t="shared" si="194"/>
        <v>4</v>
      </c>
      <c r="N276" s="6">
        <f t="shared" si="195"/>
        <v>2</v>
      </c>
      <c r="O276" s="13">
        <f t="shared" si="201"/>
        <v>1</v>
      </c>
      <c r="P276" s="4">
        <f t="shared" si="202"/>
        <v>0</v>
      </c>
      <c r="Q276" s="4">
        <f t="shared" si="203"/>
        <v>1</v>
      </c>
      <c r="R276">
        <f t="shared" si="180"/>
        <v>242</v>
      </c>
      <c r="S276" s="4">
        <f t="shared" si="181"/>
        <v>0</v>
      </c>
      <c r="T276" s="15">
        <f t="shared" si="182"/>
        <v>1</v>
      </c>
      <c r="U276" s="4">
        <f t="shared" si="183"/>
        <v>0</v>
      </c>
      <c r="V276" s="4">
        <f t="shared" si="184"/>
        <v>1</v>
      </c>
      <c r="W276" s="4">
        <f t="shared" si="185"/>
        <v>4</v>
      </c>
      <c r="X276" s="6">
        <f t="shared" si="186"/>
        <v>2</v>
      </c>
      <c r="Y276" s="4">
        <f t="shared" si="187"/>
        <v>2</v>
      </c>
      <c r="Z276" s="6">
        <f t="shared" si="188"/>
        <v>0</v>
      </c>
      <c r="AA276" s="18">
        <f t="shared" si="189"/>
        <v>2</v>
      </c>
      <c r="AB276" s="9" t="str">
        <f t="shared" si="204"/>
        <v>I.EHA</v>
      </c>
      <c r="AC276" s="9" t="str">
        <f>_xlfn.XLOOKUP(R276,Sheet2!$H$3:$H$258,Sheet2!$I$3:$I$258,"-----")</f>
        <v>I.EHA</v>
      </c>
      <c r="AD276" s="9" t="str">
        <f>_xlfn.XLOOKUP(VALUE(AE276),Sheet2!$N$3:$N$1000,Sheet2!$O$3:$O$1000,"********")</f>
        <v>A1</v>
      </c>
      <c r="AE276" t="str">
        <f t="shared" si="198"/>
        <v>534</v>
      </c>
      <c r="AF276" s="9" t="str">
        <f>IF(R276&lt;200,"+"&amp;TEXT(R276,"0"),"-"&amp;TEXT(_xlfn.XLOOKUP(R276,Sheet2!$K$3:$K$130,Sheet2!$L$3:$L$130,"-----"),"0"))</f>
        <v>-136</v>
      </c>
      <c r="AG276" s="9" t="str">
        <f t="shared" si="205"/>
        <v>@</v>
      </c>
      <c r="AH276" s="9" t="str">
        <f t="shared" si="206"/>
        <v>JSR @I.EHA</v>
      </c>
      <c r="AI276" t="str">
        <f t="shared" si="207"/>
        <v>1,@I.EHA</v>
      </c>
      <c r="AJ276" s="16" t="str">
        <f t="shared" si="208"/>
        <v>@I.EHA</v>
      </c>
      <c r="AK276" t="str">
        <f t="shared" si="209"/>
        <v>ADCOR 0,1,SZC</v>
      </c>
      <c r="AL276" s="4" t="str">
        <f t="shared" si="210"/>
        <v>ADC</v>
      </c>
      <c r="AM276" s="4" t="str">
        <f t="shared" si="211"/>
        <v>R</v>
      </c>
      <c r="AN276" s="4" t="str">
        <f t="shared" si="212"/>
        <v>O</v>
      </c>
      <c r="AO276" s="4" t="str">
        <f t="shared" si="213"/>
        <v/>
      </c>
      <c r="AP276" s="15" t="str">
        <f t="shared" si="214"/>
        <v>,SZC</v>
      </c>
      <c r="AQ276" s="9" t="str">
        <f>_xlfn.XLOOKUP(D276,Sheet2!$E$3:$E$101,Sheet2!$F$3:$F$101,"******************")</f>
        <v>EHALT</v>
      </c>
      <c r="AR276" s="33" t="str">
        <f t="shared" si="199"/>
        <v>DOBC 1,**</v>
      </c>
      <c r="AS276" s="9" t="str">
        <f t="shared" si="200"/>
        <v>DOBC</v>
      </c>
      <c r="AT276" s="4">
        <f t="shared" si="215"/>
        <v>1</v>
      </c>
      <c r="AU276" s="6">
        <f t="shared" si="216"/>
        <v>2</v>
      </c>
      <c r="AV276" s="4" t="str">
        <f t="shared" si="217"/>
        <v>C</v>
      </c>
      <c r="AW276" s="4">
        <f t="shared" si="218"/>
        <v>42</v>
      </c>
      <c r="AX276" s="4" t="str">
        <f>_xlfn.XLOOKUP(AW276,Sheet2!$Q$3:$Q$66,Sheet2!$R$3:$R$66,"**")</f>
        <v>**</v>
      </c>
      <c r="AY276" s="4">
        <f t="shared" si="219"/>
        <v>4</v>
      </c>
      <c r="AZ276" s="16" t="str">
        <f t="shared" si="220"/>
        <v>SKPDN</v>
      </c>
    </row>
    <row r="277" spans="1:52" x14ac:dyDescent="0.35">
      <c r="B277" s="3">
        <f t="shared" si="178"/>
        <v>27</v>
      </c>
      <c r="C277" s="1">
        <f t="shared" si="179"/>
        <v>673</v>
      </c>
      <c r="D277" s="2">
        <v>6243</v>
      </c>
      <c r="E277" s="2" t="str">
        <f>_xlfn.XLOOKUP(C277,Sheet2!$N$3:$N$1000,Sheet2!$O$3:$O$1000,"")</f>
        <v/>
      </c>
      <c r="F277" s="9" t="str">
        <f t="shared" si="177"/>
        <v>LOOP</v>
      </c>
      <c r="G277" s="4" t="str">
        <f t="shared" si="196"/>
        <v>14</v>
      </c>
      <c r="H277" s="4">
        <f t="shared" si="197"/>
        <v>243</v>
      </c>
      <c r="I277" s="6">
        <f t="shared" si="190"/>
        <v>0</v>
      </c>
      <c r="J277" s="6">
        <f t="shared" si="191"/>
        <v>0</v>
      </c>
      <c r="K277" s="6">
        <f t="shared" si="192"/>
        <v>6</v>
      </c>
      <c r="L277" s="6">
        <f t="shared" si="193"/>
        <v>2</v>
      </c>
      <c r="M277" s="6">
        <f t="shared" si="194"/>
        <v>4</v>
      </c>
      <c r="N277" s="6">
        <f t="shared" si="195"/>
        <v>3</v>
      </c>
      <c r="O277" s="13">
        <f t="shared" si="201"/>
        <v>1</v>
      </c>
      <c r="P277" s="4">
        <f t="shared" si="202"/>
        <v>0</v>
      </c>
      <c r="Q277" s="4">
        <f t="shared" si="203"/>
        <v>1</v>
      </c>
      <c r="R277">
        <f t="shared" si="180"/>
        <v>243</v>
      </c>
      <c r="S277" s="4">
        <f t="shared" si="181"/>
        <v>0</v>
      </c>
      <c r="T277" s="15">
        <f t="shared" si="182"/>
        <v>1</v>
      </c>
      <c r="U277" s="4">
        <f t="shared" si="183"/>
        <v>0</v>
      </c>
      <c r="V277" s="4">
        <f t="shared" si="184"/>
        <v>1</v>
      </c>
      <c r="W277" s="4">
        <f t="shared" si="185"/>
        <v>4</v>
      </c>
      <c r="X277" s="6">
        <f t="shared" si="186"/>
        <v>2</v>
      </c>
      <c r="Y277" s="4">
        <f t="shared" si="187"/>
        <v>2</v>
      </c>
      <c r="Z277" s="6">
        <f t="shared" si="188"/>
        <v>0</v>
      </c>
      <c r="AA277" s="18">
        <f t="shared" si="189"/>
        <v>3</v>
      </c>
      <c r="AB277" s="9" t="str">
        <f t="shared" si="204"/>
        <v>I.LOO</v>
      </c>
      <c r="AC277" s="9" t="str">
        <f>_xlfn.XLOOKUP(R277,Sheet2!$H$3:$H$258,Sheet2!$I$3:$I$258,"-----")</f>
        <v>I.LOO</v>
      </c>
      <c r="AD277" s="9" t="str">
        <f>_xlfn.XLOOKUP(VALUE(AE277),Sheet2!$N$3:$N$1000,Sheet2!$O$3:$O$1000,"********")</f>
        <v>********</v>
      </c>
      <c r="AE277" t="str">
        <f t="shared" si="198"/>
        <v>536</v>
      </c>
      <c r="AF277" s="9" t="str">
        <f>IF(R277&lt;200,"+"&amp;TEXT(R277,"0"),"-"&amp;TEXT(_xlfn.XLOOKUP(R277,Sheet2!$K$3:$K$130,Sheet2!$L$3:$L$130,"-----"),"0"))</f>
        <v>-135</v>
      </c>
      <c r="AG277" s="9" t="str">
        <f t="shared" si="205"/>
        <v>@</v>
      </c>
      <c r="AH277" s="9" t="str">
        <f t="shared" si="206"/>
        <v>JSR @I.LOO</v>
      </c>
      <c r="AI277" t="str">
        <f t="shared" si="207"/>
        <v>1,@I.LOO</v>
      </c>
      <c r="AJ277" s="16" t="str">
        <f t="shared" si="208"/>
        <v>@I.LOO</v>
      </c>
      <c r="AK277" t="str">
        <f t="shared" si="209"/>
        <v>ADCOR 0,1,SNC</v>
      </c>
      <c r="AL277" s="4" t="str">
        <f t="shared" si="210"/>
        <v>ADC</v>
      </c>
      <c r="AM277" s="4" t="str">
        <f t="shared" si="211"/>
        <v>R</v>
      </c>
      <c r="AN277" s="4" t="str">
        <f t="shared" si="212"/>
        <v>O</v>
      </c>
      <c r="AO277" s="4" t="str">
        <f t="shared" si="213"/>
        <v/>
      </c>
      <c r="AP277" s="15" t="str">
        <f t="shared" si="214"/>
        <v>,SNC</v>
      </c>
      <c r="AQ277" s="9" t="str">
        <f>_xlfn.XLOOKUP(D277,Sheet2!$E$3:$E$101,Sheet2!$F$3:$F$101,"******************")</f>
        <v>LOOP</v>
      </c>
      <c r="AR277" s="33" t="str">
        <f t="shared" si="199"/>
        <v>DOBC 1,**</v>
      </c>
      <c r="AS277" s="9" t="str">
        <f t="shared" si="200"/>
        <v>DOBC</v>
      </c>
      <c r="AT277" s="4">
        <f t="shared" si="215"/>
        <v>1</v>
      </c>
      <c r="AU277" s="6">
        <f t="shared" si="216"/>
        <v>2</v>
      </c>
      <c r="AV277" s="4" t="str">
        <f t="shared" si="217"/>
        <v>C</v>
      </c>
      <c r="AW277" s="4">
        <f t="shared" si="218"/>
        <v>43</v>
      </c>
      <c r="AX277" s="4" t="str">
        <f>_xlfn.XLOOKUP(AW277,Sheet2!$Q$3:$Q$66,Sheet2!$R$3:$R$66,"**")</f>
        <v>**</v>
      </c>
      <c r="AY277" s="4">
        <f t="shared" si="219"/>
        <v>4</v>
      </c>
      <c r="AZ277" s="16" t="str">
        <f t="shared" si="220"/>
        <v>SKPDN</v>
      </c>
    </row>
    <row r="278" spans="1:52" x14ac:dyDescent="0.35">
      <c r="B278" s="3">
        <f t="shared" si="178"/>
        <v>28</v>
      </c>
      <c r="C278" s="1">
        <f t="shared" si="179"/>
        <v>674</v>
      </c>
      <c r="D278" s="2">
        <v>20144</v>
      </c>
      <c r="E278" s="2" t="str">
        <f>_xlfn.XLOOKUP(C278,Sheet2!$N$3:$N$1000,Sheet2!$O$3:$O$1000,"")</f>
        <v/>
      </c>
      <c r="F278" s="9" t="str">
        <f t="shared" si="177"/>
        <v>LDA 0,TEMP</v>
      </c>
      <c r="G278" s="4" t="str">
        <f t="shared" si="196"/>
        <v>40</v>
      </c>
      <c r="H278" s="4">
        <f t="shared" si="197"/>
        <v>144</v>
      </c>
      <c r="I278" s="6">
        <f t="shared" si="190"/>
        <v>0</v>
      </c>
      <c r="J278" s="6">
        <f t="shared" si="191"/>
        <v>2</v>
      </c>
      <c r="K278" s="6">
        <f t="shared" si="192"/>
        <v>0</v>
      </c>
      <c r="L278" s="6">
        <f t="shared" si="193"/>
        <v>1</v>
      </c>
      <c r="M278" s="6">
        <f t="shared" si="194"/>
        <v>4</v>
      </c>
      <c r="N278" s="6">
        <f t="shared" si="195"/>
        <v>4</v>
      </c>
      <c r="O278" s="13">
        <f t="shared" si="201"/>
        <v>4</v>
      </c>
      <c r="P278" s="4">
        <f t="shared" si="202"/>
        <v>1</v>
      </c>
      <c r="Q278" s="4">
        <f t="shared" si="203"/>
        <v>0</v>
      </c>
      <c r="R278">
        <f t="shared" si="180"/>
        <v>144</v>
      </c>
      <c r="S278" s="4">
        <f t="shared" si="181"/>
        <v>0</v>
      </c>
      <c r="T278" s="15">
        <f t="shared" si="182"/>
        <v>0</v>
      </c>
      <c r="U278" s="4">
        <f t="shared" si="183"/>
        <v>1</v>
      </c>
      <c r="V278" s="4">
        <f t="shared" si="184"/>
        <v>0</v>
      </c>
      <c r="W278" s="4">
        <f t="shared" si="185"/>
        <v>0</v>
      </c>
      <c r="X278" s="6">
        <f t="shared" si="186"/>
        <v>1</v>
      </c>
      <c r="Y278" s="4">
        <f t="shared" si="187"/>
        <v>2</v>
      </c>
      <c r="Z278" s="6">
        <f t="shared" si="188"/>
        <v>0</v>
      </c>
      <c r="AA278" s="18">
        <f t="shared" si="189"/>
        <v>4</v>
      </c>
      <c r="AB278" s="9" t="str">
        <f t="shared" si="204"/>
        <v>TEMP</v>
      </c>
      <c r="AC278" s="9" t="str">
        <f>_xlfn.XLOOKUP(R278,Sheet2!$H$3:$H$258,Sheet2!$I$3:$I$258,"-----")</f>
        <v>TEMP</v>
      </c>
      <c r="AD278" s="9" t="str">
        <f>_xlfn.XLOOKUP(VALUE(AE278),Sheet2!$N$3:$N$1000,Sheet2!$O$3:$O$1000,"********")</f>
        <v>********</v>
      </c>
      <c r="AE278" t="str">
        <f t="shared" si="198"/>
        <v>1040</v>
      </c>
      <c r="AF278" s="9" t="str">
        <f>IF(R278&lt;200,"+"&amp;TEXT(R278,"0"),"-"&amp;TEXT(_xlfn.XLOOKUP(R278,Sheet2!$K$3:$K$130,Sheet2!$L$3:$L$130,"-----"),"0"))</f>
        <v>+144</v>
      </c>
      <c r="AG278" s="9" t="str">
        <f t="shared" si="205"/>
        <v/>
      </c>
      <c r="AH278" s="9" t="str">
        <f t="shared" si="206"/>
        <v>JMP TEMP</v>
      </c>
      <c r="AI278" t="str">
        <f t="shared" si="207"/>
        <v>0,TEMP</v>
      </c>
      <c r="AJ278" s="16" t="str">
        <f t="shared" si="208"/>
        <v>TEMP</v>
      </c>
      <c r="AK278" t="str">
        <f t="shared" si="209"/>
        <v>COMOL 1,0,SZR</v>
      </c>
      <c r="AL278" s="4" t="str">
        <f t="shared" si="210"/>
        <v>COM</v>
      </c>
      <c r="AM278" s="4" t="str">
        <f t="shared" si="211"/>
        <v>L</v>
      </c>
      <c r="AN278" s="4" t="str">
        <f t="shared" si="212"/>
        <v>O</v>
      </c>
      <c r="AO278" s="4" t="str">
        <f t="shared" si="213"/>
        <v/>
      </c>
      <c r="AP278" s="15" t="str">
        <f t="shared" si="214"/>
        <v>,SZR</v>
      </c>
      <c r="AQ278" s="9" t="str">
        <f>_xlfn.XLOOKUP(D278,Sheet2!$E$3:$E$101,Sheet2!$F$3:$F$101,"******************")</f>
        <v>******************</v>
      </c>
      <c r="AR278" s="33" t="str">
        <f t="shared" si="199"/>
        <v>NIOS **</v>
      </c>
      <c r="AS278" s="9" t="str">
        <f t="shared" si="200"/>
        <v>DOCS</v>
      </c>
      <c r="AT278" s="4">
        <f t="shared" si="215"/>
        <v>0</v>
      </c>
      <c r="AU278" s="6">
        <f t="shared" si="216"/>
        <v>1</v>
      </c>
      <c r="AV278" s="4" t="str">
        <f t="shared" si="217"/>
        <v>S</v>
      </c>
      <c r="AW278" s="4">
        <f t="shared" si="218"/>
        <v>44</v>
      </c>
      <c r="AX278" s="4" t="str">
        <f>_xlfn.XLOOKUP(AW278,Sheet2!$Q$3:$Q$66,Sheet2!$R$3:$R$66,"**")</f>
        <v>**</v>
      </c>
      <c r="AY278" s="4">
        <f t="shared" si="219"/>
        <v>0</v>
      </c>
      <c r="AZ278" s="16" t="str">
        <f t="shared" si="220"/>
        <v>SKPBZ</v>
      </c>
    </row>
    <row r="279" spans="1:52" x14ac:dyDescent="0.35">
      <c r="B279" s="3">
        <f t="shared" si="178"/>
        <v>29</v>
      </c>
      <c r="C279" s="1">
        <f t="shared" si="179"/>
        <v>675</v>
      </c>
      <c r="D279" s="2">
        <v>101142</v>
      </c>
      <c r="E279" s="2" t="str">
        <f>_xlfn.XLOOKUP(C279,Sheet2!$N$3:$N$1000,Sheet2!$O$3:$O$1000,"")</f>
        <v/>
      </c>
      <c r="F279" s="9" t="str">
        <f t="shared" si="177"/>
        <v>MOVOL 0,0,SZC</v>
      </c>
      <c r="G279" s="4" t="str">
        <f t="shared" si="196"/>
        <v>202</v>
      </c>
      <c r="H279" s="4">
        <f t="shared" si="197"/>
        <v>142</v>
      </c>
      <c r="I279" s="6">
        <f t="shared" si="190"/>
        <v>1</v>
      </c>
      <c r="J279" s="6">
        <f t="shared" si="191"/>
        <v>0</v>
      </c>
      <c r="K279" s="6">
        <f t="shared" si="192"/>
        <v>1</v>
      </c>
      <c r="L279" s="6">
        <f t="shared" si="193"/>
        <v>1</v>
      </c>
      <c r="M279" s="6">
        <f t="shared" si="194"/>
        <v>4</v>
      </c>
      <c r="N279" s="6">
        <f t="shared" si="195"/>
        <v>2</v>
      </c>
      <c r="O279" s="13">
        <f t="shared" si="201"/>
        <v>16</v>
      </c>
      <c r="P279" s="4">
        <f t="shared" si="202"/>
        <v>4</v>
      </c>
      <c r="Q279" s="4">
        <f t="shared" si="203"/>
        <v>0</v>
      </c>
      <c r="R279">
        <f t="shared" si="180"/>
        <v>142</v>
      </c>
      <c r="S279" s="4">
        <f t="shared" si="181"/>
        <v>2</v>
      </c>
      <c r="T279" s="15">
        <f t="shared" si="182"/>
        <v>0</v>
      </c>
      <c r="U279" s="4">
        <f t="shared" si="183"/>
        <v>0</v>
      </c>
      <c r="V279" s="4">
        <f t="shared" si="184"/>
        <v>0</v>
      </c>
      <c r="W279" s="4">
        <f t="shared" si="185"/>
        <v>2</v>
      </c>
      <c r="X279" s="6">
        <f t="shared" si="186"/>
        <v>1</v>
      </c>
      <c r="Y279" s="4">
        <f t="shared" si="187"/>
        <v>2</v>
      </c>
      <c r="Z279" s="6">
        <f t="shared" si="188"/>
        <v>0</v>
      </c>
      <c r="AA279" s="18">
        <f t="shared" si="189"/>
        <v>2</v>
      </c>
      <c r="AB279" s="9" t="str">
        <f t="shared" si="204"/>
        <v>+142,2</v>
      </c>
      <c r="AC279" s="9" t="str">
        <f>_xlfn.XLOOKUP(R279,Sheet2!$H$3:$H$258,Sheet2!$I$3:$I$258,"-----")</f>
        <v>RANDOM</v>
      </c>
      <c r="AD279" s="9" t="str">
        <f>_xlfn.XLOOKUP(VALUE(AE279),Sheet2!$N$3:$N$1000,Sheet2!$O$3:$O$1000,"********")</f>
        <v>A85</v>
      </c>
      <c r="AE279" t="str">
        <f t="shared" si="198"/>
        <v>1037</v>
      </c>
      <c r="AF279" s="9" t="str">
        <f>IF(R279&lt;200,"+"&amp;TEXT(R279,"0"),"-"&amp;TEXT(_xlfn.XLOOKUP(R279,Sheet2!$K$3:$K$130,Sheet2!$L$3:$L$130,"-----"),"0"))</f>
        <v>+142</v>
      </c>
      <c r="AG279" s="9" t="str">
        <f t="shared" si="205"/>
        <v/>
      </c>
      <c r="AH279" s="9" t="str">
        <f t="shared" si="206"/>
        <v>JMP +142,2</v>
      </c>
      <c r="AI279" t="str">
        <f t="shared" si="207"/>
        <v>0,+142,2</v>
      </c>
      <c r="AJ279" s="16" t="str">
        <f t="shared" si="208"/>
        <v>+142,2</v>
      </c>
      <c r="AK279" t="str">
        <f t="shared" si="209"/>
        <v>MOVOL 0,0,SZC</v>
      </c>
      <c r="AL279" s="4" t="str">
        <f t="shared" si="210"/>
        <v>MOV</v>
      </c>
      <c r="AM279" s="4" t="str">
        <f t="shared" si="211"/>
        <v>L</v>
      </c>
      <c r="AN279" s="4" t="str">
        <f t="shared" si="212"/>
        <v>O</v>
      </c>
      <c r="AO279" s="4" t="str">
        <f t="shared" si="213"/>
        <v/>
      </c>
      <c r="AP279" s="15" t="str">
        <f t="shared" si="214"/>
        <v>,SZC</v>
      </c>
      <c r="AQ279" s="9" t="str">
        <f>_xlfn.XLOOKUP(D279,Sheet2!$E$3:$E$101,Sheet2!$F$3:$F$101,"******************")</f>
        <v>******************</v>
      </c>
      <c r="AR279" s="33" t="str">
        <f t="shared" si="199"/>
        <v>DOAS 0,**</v>
      </c>
      <c r="AS279" s="9" t="str">
        <f t="shared" si="200"/>
        <v>DOAS</v>
      </c>
      <c r="AT279" s="4">
        <f t="shared" si="215"/>
        <v>0</v>
      </c>
      <c r="AU279" s="6">
        <f t="shared" si="216"/>
        <v>1</v>
      </c>
      <c r="AV279" s="4" t="str">
        <f t="shared" si="217"/>
        <v>S</v>
      </c>
      <c r="AW279" s="4">
        <f t="shared" si="218"/>
        <v>42</v>
      </c>
      <c r="AX279" s="4" t="str">
        <f>_xlfn.XLOOKUP(AW279,Sheet2!$Q$3:$Q$66,Sheet2!$R$3:$R$66,"**")</f>
        <v>**</v>
      </c>
      <c r="AY279" s="4">
        <f t="shared" si="219"/>
        <v>2</v>
      </c>
      <c r="AZ279" s="16" t="str">
        <f t="shared" si="220"/>
        <v>SKPBZ</v>
      </c>
    </row>
    <row r="280" spans="1:52" x14ac:dyDescent="0.35">
      <c r="B280" s="3">
        <f t="shared" si="178"/>
        <v>30</v>
      </c>
      <c r="C280" s="1">
        <f t="shared" si="179"/>
        <v>676</v>
      </c>
      <c r="D280" s="2">
        <v>766</v>
      </c>
      <c r="E280" s="2" t="str">
        <f>_xlfn.XLOOKUP(C280,Sheet2!$N$3:$N$1000,Sheet2!$O$3:$O$1000,"")</f>
        <v/>
      </c>
      <c r="F280" s="9" t="str">
        <f t="shared" si="177"/>
        <v>JMP -12</v>
      </c>
      <c r="G280" s="4" t="str">
        <f t="shared" si="196"/>
        <v>1</v>
      </c>
      <c r="H280" s="4">
        <f t="shared" si="197"/>
        <v>366</v>
      </c>
      <c r="I280" s="6">
        <f t="shared" si="190"/>
        <v>0</v>
      </c>
      <c r="J280" s="6">
        <f t="shared" si="191"/>
        <v>0</v>
      </c>
      <c r="K280" s="6">
        <f t="shared" si="192"/>
        <v>0</v>
      </c>
      <c r="L280" s="6">
        <f t="shared" si="193"/>
        <v>7</v>
      </c>
      <c r="M280" s="6">
        <f t="shared" si="194"/>
        <v>6</v>
      </c>
      <c r="N280" s="6">
        <f t="shared" si="195"/>
        <v>6</v>
      </c>
      <c r="O280" s="13">
        <f t="shared" si="201"/>
        <v>0</v>
      </c>
      <c r="P280" s="4">
        <f t="shared" si="202"/>
        <v>0</v>
      </c>
      <c r="Q280" s="4">
        <f t="shared" si="203"/>
        <v>0</v>
      </c>
      <c r="R280">
        <f t="shared" si="180"/>
        <v>366</v>
      </c>
      <c r="S280" s="4">
        <f t="shared" si="181"/>
        <v>1</v>
      </c>
      <c r="T280" s="15">
        <f t="shared" si="182"/>
        <v>0</v>
      </c>
      <c r="U280" s="4">
        <f t="shared" si="183"/>
        <v>0</v>
      </c>
      <c r="V280" s="4">
        <f t="shared" si="184"/>
        <v>0</v>
      </c>
      <c r="W280" s="4">
        <f t="shared" si="185"/>
        <v>1</v>
      </c>
      <c r="X280" s="6">
        <f t="shared" si="186"/>
        <v>3</v>
      </c>
      <c r="Y280" s="4">
        <f t="shared" si="187"/>
        <v>3</v>
      </c>
      <c r="Z280" s="6">
        <f t="shared" si="188"/>
        <v>0</v>
      </c>
      <c r="AA280" s="18">
        <f t="shared" si="189"/>
        <v>6</v>
      </c>
      <c r="AB280" s="9" t="str">
        <f t="shared" si="204"/>
        <v>-12</v>
      </c>
      <c r="AC280" s="9" t="str">
        <f>_xlfn.XLOOKUP(R280,Sheet2!$H$3:$H$258,Sheet2!$I$3:$I$258,"-----")</f>
        <v>*****</v>
      </c>
      <c r="AD280" s="9" t="str">
        <f>_xlfn.XLOOKUP(VALUE(AE280),Sheet2!$N$3:$N$1000,Sheet2!$O$3:$O$1000,"********")</f>
        <v>********</v>
      </c>
      <c r="AE280" t="str">
        <f t="shared" si="198"/>
        <v>664</v>
      </c>
      <c r="AF280" s="9" t="str">
        <f>IF(R280&lt;200,"+"&amp;TEXT(R280,"0"),"-"&amp;TEXT(_xlfn.XLOOKUP(R280,Sheet2!$K$3:$K$130,Sheet2!$L$3:$L$130,"-----"),"0"))</f>
        <v>-12</v>
      </c>
      <c r="AG280" s="9" t="str">
        <f t="shared" si="205"/>
        <v/>
      </c>
      <c r="AH280" s="9" t="str">
        <f t="shared" si="206"/>
        <v>JMP -12</v>
      </c>
      <c r="AI280" t="str">
        <f t="shared" si="207"/>
        <v>0,-12</v>
      </c>
      <c r="AJ280" s="16" t="str">
        <f t="shared" si="208"/>
        <v>-12</v>
      </c>
      <c r="AK280" t="str">
        <f t="shared" si="209"/>
        <v>NEGCS 0,0,SEZ</v>
      </c>
      <c r="AL280" s="4" t="str">
        <f t="shared" si="210"/>
        <v>NEG</v>
      </c>
      <c r="AM280" s="4" t="str">
        <f t="shared" si="211"/>
        <v>S</v>
      </c>
      <c r="AN280" s="4" t="str">
        <f t="shared" si="212"/>
        <v>C</v>
      </c>
      <c r="AO280" s="4" t="str">
        <f t="shared" si="213"/>
        <v/>
      </c>
      <c r="AP280" s="15" t="str">
        <f t="shared" si="214"/>
        <v>,SEZ</v>
      </c>
      <c r="AQ280" s="9" t="str">
        <f>_xlfn.XLOOKUP(D280,Sheet2!$E$3:$E$101,Sheet2!$F$3:$F$101,"******************")</f>
        <v>******************</v>
      </c>
      <c r="AR280" s="33" t="str">
        <f t="shared" si="199"/>
        <v>DIAP 0,**</v>
      </c>
      <c r="AS280" s="9" t="str">
        <f t="shared" si="200"/>
        <v>DIAP</v>
      </c>
      <c r="AT280" s="4">
        <f t="shared" si="215"/>
        <v>0</v>
      </c>
      <c r="AU280" s="6">
        <f t="shared" si="216"/>
        <v>3</v>
      </c>
      <c r="AV280" s="4" t="str">
        <f t="shared" si="217"/>
        <v>P</v>
      </c>
      <c r="AW280" s="4">
        <f t="shared" si="218"/>
        <v>66</v>
      </c>
      <c r="AX280" s="4" t="str">
        <f>_xlfn.XLOOKUP(AW280,Sheet2!$Q$3:$Q$66,Sheet2!$R$3:$R$66,"**")</f>
        <v>**</v>
      </c>
      <c r="AY280" s="4">
        <f t="shared" si="219"/>
        <v>1</v>
      </c>
      <c r="AZ280" s="16" t="str">
        <f t="shared" si="220"/>
        <v>SKPDZ</v>
      </c>
    </row>
    <row r="281" spans="1:52" x14ac:dyDescent="0.35">
      <c r="A281" s="5" t="s">
        <v>28</v>
      </c>
      <c r="B281" s="3">
        <v>4</v>
      </c>
      <c r="C281" s="1">
        <f t="shared" si="179"/>
        <v>677</v>
      </c>
      <c r="D281" s="2">
        <v>102520</v>
      </c>
      <c r="E281" s="2" t="str">
        <f>_xlfn.XLOOKUP(C281,Sheet2!$N$3:$N$1000,Sheet2!$O$3:$O$1000,"")</f>
        <v/>
      </c>
      <c r="F281" s="9" t="str">
        <f t="shared" si="177"/>
        <v>SUBZL 0,0</v>
      </c>
      <c r="G281" s="4" t="str">
        <f t="shared" si="196"/>
        <v>205</v>
      </c>
      <c r="H281" s="4">
        <f t="shared" si="197"/>
        <v>120</v>
      </c>
      <c r="I281" s="6">
        <f t="shared" si="190"/>
        <v>1</v>
      </c>
      <c r="J281" s="6">
        <f t="shared" si="191"/>
        <v>0</v>
      </c>
      <c r="K281" s="6">
        <f t="shared" si="192"/>
        <v>2</v>
      </c>
      <c r="L281" s="6">
        <f t="shared" si="193"/>
        <v>5</v>
      </c>
      <c r="M281" s="6">
        <f t="shared" si="194"/>
        <v>2</v>
      </c>
      <c r="N281" s="6">
        <f t="shared" si="195"/>
        <v>0</v>
      </c>
      <c r="O281" s="13">
        <f t="shared" si="201"/>
        <v>16</v>
      </c>
      <c r="P281" s="4">
        <f t="shared" si="202"/>
        <v>4</v>
      </c>
      <c r="Q281" s="4">
        <f t="shared" si="203"/>
        <v>0</v>
      </c>
      <c r="R281">
        <f t="shared" si="180"/>
        <v>120</v>
      </c>
      <c r="S281" s="4">
        <f t="shared" si="181"/>
        <v>1</v>
      </c>
      <c r="T281" s="15">
        <f t="shared" si="182"/>
        <v>1</v>
      </c>
      <c r="U281" s="4">
        <f t="shared" si="183"/>
        <v>0</v>
      </c>
      <c r="V281" s="4">
        <f t="shared" si="184"/>
        <v>0</v>
      </c>
      <c r="W281" s="4">
        <f t="shared" si="185"/>
        <v>5</v>
      </c>
      <c r="X281" s="6">
        <f t="shared" si="186"/>
        <v>1</v>
      </c>
      <c r="Y281" s="4">
        <f t="shared" si="187"/>
        <v>1</v>
      </c>
      <c r="Z281" s="6">
        <f t="shared" si="188"/>
        <v>0</v>
      </c>
      <c r="AA281" s="18">
        <f t="shared" si="189"/>
        <v>0</v>
      </c>
      <c r="AB281" s="9" t="str">
        <f t="shared" si="204"/>
        <v>+120</v>
      </c>
      <c r="AC281" s="9" t="str">
        <f>_xlfn.XLOOKUP(R281,Sheet2!$H$3:$H$258,Sheet2!$I$3:$I$258,"-----")</f>
        <v>C7</v>
      </c>
      <c r="AD281" s="9" t="str">
        <f>_xlfn.XLOOKUP(VALUE(AE281),Sheet2!$N$3:$N$1000,Sheet2!$O$3:$O$1000,"********")</f>
        <v>********</v>
      </c>
      <c r="AE281" t="str">
        <f t="shared" si="198"/>
        <v>1017</v>
      </c>
      <c r="AF281" s="9" t="str">
        <f>IF(R281&lt;200,"+"&amp;TEXT(R281,"0"),"-"&amp;TEXT(_xlfn.XLOOKUP(R281,Sheet2!$K$3:$K$130,Sheet2!$L$3:$L$130,"-----"),"0"))</f>
        <v>+120</v>
      </c>
      <c r="AG281" s="9" t="str">
        <f t="shared" si="205"/>
        <v>@</v>
      </c>
      <c r="AH281" s="9" t="str">
        <f t="shared" si="206"/>
        <v>JMP @+120</v>
      </c>
      <c r="AI281" t="str">
        <f t="shared" si="207"/>
        <v>0,@+120</v>
      </c>
      <c r="AJ281" s="16" t="str">
        <f t="shared" si="208"/>
        <v>@+120</v>
      </c>
      <c r="AK281" t="str">
        <f t="shared" si="209"/>
        <v>SUBZL 0,0</v>
      </c>
      <c r="AL281" s="4" t="str">
        <f t="shared" si="210"/>
        <v>SUB</v>
      </c>
      <c r="AM281" s="4" t="str">
        <f t="shared" si="211"/>
        <v>L</v>
      </c>
      <c r="AN281" s="4" t="str">
        <f t="shared" si="212"/>
        <v>Z</v>
      </c>
      <c r="AO281" s="4" t="str">
        <f t="shared" si="213"/>
        <v/>
      </c>
      <c r="AP281" s="15" t="str">
        <f t="shared" si="214"/>
        <v/>
      </c>
      <c r="AQ281" s="9" t="str">
        <f>_xlfn.XLOOKUP(D281,Sheet2!$E$3:$E$101,Sheet2!$F$3:$F$101,"******************")</f>
        <v>******************</v>
      </c>
      <c r="AR281" s="33" t="str">
        <f t="shared" si="199"/>
        <v>DICS 0,DSKP</v>
      </c>
      <c r="AS281" s="9" t="str">
        <f t="shared" si="200"/>
        <v>DICS</v>
      </c>
      <c r="AT281" s="4">
        <f t="shared" si="215"/>
        <v>0</v>
      </c>
      <c r="AU281" s="6">
        <f t="shared" si="216"/>
        <v>1</v>
      </c>
      <c r="AV281" s="4" t="str">
        <f t="shared" si="217"/>
        <v>S</v>
      </c>
      <c r="AW281" s="4">
        <f t="shared" si="218"/>
        <v>20</v>
      </c>
      <c r="AX281" s="4" t="str">
        <f>_xlfn.XLOOKUP(AW281,Sheet2!$Q$3:$Q$66,Sheet2!$R$3:$R$66,"**")</f>
        <v>DSKP</v>
      </c>
      <c r="AY281" s="4">
        <f t="shared" si="219"/>
        <v>5</v>
      </c>
      <c r="AZ281" s="16" t="str">
        <f t="shared" si="220"/>
        <v>SKPBZ</v>
      </c>
    </row>
    <row r="282" spans="1:52" x14ac:dyDescent="0.35">
      <c r="B282" s="3">
        <f t="shared" si="178"/>
        <v>5</v>
      </c>
      <c r="C282" s="1">
        <v>700</v>
      </c>
      <c r="D282" s="2">
        <v>40144</v>
      </c>
      <c r="E282" s="2" t="str">
        <f>_xlfn.XLOOKUP(C282,Sheet2!$N$3:$N$1000,Sheet2!$O$3:$O$1000,"")</f>
        <v/>
      </c>
      <c r="F282" s="9" t="str">
        <f t="shared" ref="F282:F345" si="221">IF(AQ282="******************",IF(P282=0,AH282,IF(P282=3,AR282,IF(P282=1,"LDA "&amp;AI282,IF(P282=2,"STA "&amp;AI282,IF(P282=3,AQ282,AK282))))),AQ282)</f>
        <v>STA 0,TEMP</v>
      </c>
      <c r="G282" s="4" t="str">
        <f t="shared" si="196"/>
        <v>100</v>
      </c>
      <c r="H282" s="4">
        <f t="shared" si="197"/>
        <v>144</v>
      </c>
      <c r="I282" s="6">
        <f t="shared" si="190"/>
        <v>0</v>
      </c>
      <c r="J282" s="6">
        <f t="shared" si="191"/>
        <v>4</v>
      </c>
      <c r="K282" s="6">
        <f t="shared" si="192"/>
        <v>0</v>
      </c>
      <c r="L282" s="6">
        <f t="shared" si="193"/>
        <v>1</v>
      </c>
      <c r="M282" s="6">
        <f t="shared" si="194"/>
        <v>4</v>
      </c>
      <c r="N282" s="6">
        <f t="shared" si="195"/>
        <v>4</v>
      </c>
      <c r="O282" s="13">
        <f t="shared" si="201"/>
        <v>8</v>
      </c>
      <c r="P282" s="4">
        <f t="shared" si="202"/>
        <v>2</v>
      </c>
      <c r="Q282" s="4">
        <f t="shared" si="203"/>
        <v>0</v>
      </c>
      <c r="R282">
        <f t="shared" si="180"/>
        <v>144</v>
      </c>
      <c r="S282" s="4">
        <f t="shared" si="181"/>
        <v>0</v>
      </c>
      <c r="T282" s="15">
        <f t="shared" si="182"/>
        <v>0</v>
      </c>
      <c r="U282" s="4">
        <f t="shared" si="183"/>
        <v>2</v>
      </c>
      <c r="V282" s="4">
        <f t="shared" si="184"/>
        <v>0</v>
      </c>
      <c r="W282" s="4">
        <f t="shared" si="185"/>
        <v>0</v>
      </c>
      <c r="X282" s="6">
        <f t="shared" si="186"/>
        <v>1</v>
      </c>
      <c r="Y282" s="4">
        <f t="shared" si="187"/>
        <v>2</v>
      </c>
      <c r="Z282" s="6">
        <f t="shared" si="188"/>
        <v>0</v>
      </c>
      <c r="AA282" s="18">
        <f t="shared" si="189"/>
        <v>4</v>
      </c>
      <c r="AB282" s="9" t="str">
        <f t="shared" si="204"/>
        <v>TEMP</v>
      </c>
      <c r="AC282" s="9" t="str">
        <f>_xlfn.XLOOKUP(R282,Sheet2!$H$3:$H$258,Sheet2!$I$3:$I$258,"-----")</f>
        <v>TEMP</v>
      </c>
      <c r="AD282" s="9" t="str">
        <f>_xlfn.XLOOKUP(VALUE(AE282),Sheet2!$N$3:$N$1000,Sheet2!$O$3:$O$1000,"********")</f>
        <v>********</v>
      </c>
      <c r="AE282" t="str">
        <f t="shared" si="198"/>
        <v>1044</v>
      </c>
      <c r="AF282" s="9" t="str">
        <f>IF(R282&lt;200,"+"&amp;TEXT(R282,"0"),"-"&amp;TEXT(_xlfn.XLOOKUP(R282,Sheet2!$K$3:$K$130,Sheet2!$L$3:$L$130,"-----"),"0"))</f>
        <v>+144</v>
      </c>
      <c r="AG282" s="9" t="str">
        <f t="shared" si="205"/>
        <v/>
      </c>
      <c r="AH282" s="9" t="str">
        <f t="shared" si="206"/>
        <v>JMP TEMP</v>
      </c>
      <c r="AI282" t="str">
        <f t="shared" si="207"/>
        <v>0,TEMP</v>
      </c>
      <c r="AJ282" s="16" t="str">
        <f t="shared" si="208"/>
        <v>TEMP</v>
      </c>
      <c r="AK282" t="str">
        <f t="shared" si="209"/>
        <v>COMOL 2,0,SZR</v>
      </c>
      <c r="AL282" s="4" t="str">
        <f t="shared" si="210"/>
        <v>COM</v>
      </c>
      <c r="AM282" s="4" t="str">
        <f t="shared" si="211"/>
        <v>L</v>
      </c>
      <c r="AN282" s="4" t="str">
        <f t="shared" si="212"/>
        <v>O</v>
      </c>
      <c r="AO282" s="4" t="str">
        <f t="shared" si="213"/>
        <v/>
      </c>
      <c r="AP282" s="15" t="str">
        <f t="shared" si="214"/>
        <v>,SZR</v>
      </c>
      <c r="AQ282" s="9" t="str">
        <f>_xlfn.XLOOKUP(D282,Sheet2!$E$3:$E$101,Sheet2!$F$3:$F$101,"******************")</f>
        <v>******************</v>
      </c>
      <c r="AR282" s="33" t="str">
        <f t="shared" si="199"/>
        <v>NIOS **</v>
      </c>
      <c r="AS282" s="9" t="str">
        <f t="shared" si="200"/>
        <v>DOCS</v>
      </c>
      <c r="AT282" s="4">
        <f t="shared" si="215"/>
        <v>0</v>
      </c>
      <c r="AU282" s="6">
        <f t="shared" si="216"/>
        <v>1</v>
      </c>
      <c r="AV282" s="4" t="str">
        <f t="shared" si="217"/>
        <v>S</v>
      </c>
      <c r="AW282" s="4">
        <f t="shared" si="218"/>
        <v>44</v>
      </c>
      <c r="AX282" s="4" t="str">
        <f>_xlfn.XLOOKUP(AW282,Sheet2!$Q$3:$Q$66,Sheet2!$R$3:$R$66,"**")</f>
        <v>**</v>
      </c>
      <c r="AY282" s="4">
        <f t="shared" si="219"/>
        <v>0</v>
      </c>
      <c r="AZ282" s="16" t="str">
        <f t="shared" si="220"/>
        <v>SKPBZ</v>
      </c>
    </row>
    <row r="283" spans="1:52" x14ac:dyDescent="0.35">
      <c r="B283" s="3">
        <f t="shared" si="178"/>
        <v>6</v>
      </c>
      <c r="C283" s="1">
        <f t="shared" si="179"/>
        <v>701</v>
      </c>
      <c r="D283" s="2">
        <v>6241</v>
      </c>
      <c r="E283" s="2" t="str">
        <f>_xlfn.XLOOKUP(C283,Sheet2!$N$3:$N$1000,Sheet2!$O$3:$O$1000,"")</f>
        <v>A46.61</v>
      </c>
      <c r="F283" s="9" t="str">
        <f t="shared" si="221"/>
        <v>SETUP</v>
      </c>
      <c r="G283" s="4" t="str">
        <f t="shared" si="196"/>
        <v>14</v>
      </c>
      <c r="H283" s="4">
        <f t="shared" si="197"/>
        <v>241</v>
      </c>
      <c r="I283" s="6">
        <f t="shared" si="190"/>
        <v>0</v>
      </c>
      <c r="J283" s="6">
        <f t="shared" si="191"/>
        <v>0</v>
      </c>
      <c r="K283" s="6">
        <f t="shared" si="192"/>
        <v>6</v>
      </c>
      <c r="L283" s="6">
        <f t="shared" si="193"/>
        <v>2</v>
      </c>
      <c r="M283" s="6">
        <f t="shared" si="194"/>
        <v>4</v>
      </c>
      <c r="N283" s="6">
        <f t="shared" si="195"/>
        <v>1</v>
      </c>
      <c r="O283" s="13">
        <f t="shared" si="201"/>
        <v>1</v>
      </c>
      <c r="P283" s="4">
        <f t="shared" si="202"/>
        <v>0</v>
      </c>
      <c r="Q283" s="4">
        <f t="shared" si="203"/>
        <v>1</v>
      </c>
      <c r="R283">
        <f t="shared" si="180"/>
        <v>241</v>
      </c>
      <c r="S283" s="4">
        <f t="shared" si="181"/>
        <v>0</v>
      </c>
      <c r="T283" s="15">
        <f t="shared" si="182"/>
        <v>1</v>
      </c>
      <c r="U283" s="4">
        <f t="shared" si="183"/>
        <v>0</v>
      </c>
      <c r="V283" s="4">
        <f t="shared" si="184"/>
        <v>1</v>
      </c>
      <c r="W283" s="4">
        <f t="shared" si="185"/>
        <v>4</v>
      </c>
      <c r="X283" s="6">
        <f t="shared" si="186"/>
        <v>2</v>
      </c>
      <c r="Y283" s="4">
        <f t="shared" si="187"/>
        <v>2</v>
      </c>
      <c r="Z283" s="6">
        <f t="shared" si="188"/>
        <v>0</v>
      </c>
      <c r="AA283" s="18">
        <f t="shared" si="189"/>
        <v>1</v>
      </c>
      <c r="AB283" s="9" t="str">
        <f t="shared" si="204"/>
        <v>I.STUP</v>
      </c>
      <c r="AC283" s="9" t="str">
        <f>_xlfn.XLOOKUP(R283,Sheet2!$H$3:$H$258,Sheet2!$I$3:$I$258,"-----")</f>
        <v>I.STUP</v>
      </c>
      <c r="AD283" s="9" t="str">
        <f>_xlfn.XLOOKUP(VALUE(AE283),Sheet2!$N$3:$N$1000,Sheet2!$O$3:$O$1000,"********")</f>
        <v>********</v>
      </c>
      <c r="AE283" t="str">
        <f t="shared" si="198"/>
        <v>542</v>
      </c>
      <c r="AF283" s="9" t="str">
        <f>IF(R283&lt;200,"+"&amp;TEXT(R283,"0"),"-"&amp;TEXT(_xlfn.XLOOKUP(R283,Sheet2!$K$3:$K$130,Sheet2!$L$3:$L$130,"-----"),"0"))</f>
        <v>-137</v>
      </c>
      <c r="AG283" s="9" t="str">
        <f t="shared" si="205"/>
        <v>@</v>
      </c>
      <c r="AH283" s="9" t="str">
        <f t="shared" si="206"/>
        <v>JSR @I.STUP</v>
      </c>
      <c r="AI283" t="str">
        <f t="shared" si="207"/>
        <v>1,@I.STUP</v>
      </c>
      <c r="AJ283" s="16" t="str">
        <f t="shared" si="208"/>
        <v>@I.STUP</v>
      </c>
      <c r="AK283" t="str">
        <f t="shared" si="209"/>
        <v>ADCOR 0,1,SKP</v>
      </c>
      <c r="AL283" s="4" t="str">
        <f t="shared" si="210"/>
        <v>ADC</v>
      </c>
      <c r="AM283" s="4" t="str">
        <f t="shared" si="211"/>
        <v>R</v>
      </c>
      <c r="AN283" s="4" t="str">
        <f t="shared" si="212"/>
        <v>O</v>
      </c>
      <c r="AO283" s="4" t="str">
        <f t="shared" si="213"/>
        <v/>
      </c>
      <c r="AP283" s="15" t="str">
        <f t="shared" si="214"/>
        <v>,SKP</v>
      </c>
      <c r="AQ283" s="9" t="str">
        <f>_xlfn.XLOOKUP(D283,Sheet2!$E$3:$E$101,Sheet2!$F$3:$F$101,"******************")</f>
        <v>SETUP</v>
      </c>
      <c r="AR283" s="33" t="str">
        <f t="shared" si="199"/>
        <v>DOBC 1,**</v>
      </c>
      <c r="AS283" s="9" t="str">
        <f t="shared" si="200"/>
        <v>DOBC</v>
      </c>
      <c r="AT283" s="4">
        <f t="shared" si="215"/>
        <v>1</v>
      </c>
      <c r="AU283" s="6">
        <f t="shared" si="216"/>
        <v>2</v>
      </c>
      <c r="AV283" s="4" t="str">
        <f t="shared" si="217"/>
        <v>C</v>
      </c>
      <c r="AW283" s="4">
        <f t="shared" si="218"/>
        <v>41</v>
      </c>
      <c r="AX283" s="4" t="str">
        <f>_xlfn.XLOOKUP(AW283,Sheet2!$Q$3:$Q$66,Sheet2!$R$3:$R$66,"**")</f>
        <v>**</v>
      </c>
      <c r="AY283" s="4">
        <f t="shared" si="219"/>
        <v>4</v>
      </c>
      <c r="AZ283" s="16" t="str">
        <f t="shared" si="220"/>
        <v>SKPDN</v>
      </c>
    </row>
    <row r="284" spans="1:52" x14ac:dyDescent="0.35">
      <c r="B284" s="3">
        <f t="shared" si="178"/>
        <v>7</v>
      </c>
      <c r="C284" s="1">
        <f t="shared" si="179"/>
        <v>702</v>
      </c>
      <c r="D284" s="2">
        <v>20144</v>
      </c>
      <c r="E284" s="2" t="str">
        <f>_xlfn.XLOOKUP(C284,Sheet2!$N$3:$N$1000,Sheet2!$O$3:$O$1000,"")</f>
        <v/>
      </c>
      <c r="F284" s="9" t="str">
        <f t="shared" si="221"/>
        <v>LDA 0,TEMP</v>
      </c>
      <c r="G284" s="4" t="str">
        <f t="shared" si="196"/>
        <v>40</v>
      </c>
      <c r="H284" s="4">
        <f t="shared" si="197"/>
        <v>144</v>
      </c>
      <c r="I284" s="6">
        <f t="shared" si="190"/>
        <v>0</v>
      </c>
      <c r="J284" s="6">
        <f t="shared" si="191"/>
        <v>2</v>
      </c>
      <c r="K284" s="6">
        <f t="shared" si="192"/>
        <v>0</v>
      </c>
      <c r="L284" s="6">
        <f t="shared" si="193"/>
        <v>1</v>
      </c>
      <c r="M284" s="6">
        <f t="shared" si="194"/>
        <v>4</v>
      </c>
      <c r="N284" s="6">
        <f t="shared" si="195"/>
        <v>4</v>
      </c>
      <c r="O284" s="13">
        <f t="shared" si="201"/>
        <v>4</v>
      </c>
      <c r="P284" s="4">
        <f t="shared" si="202"/>
        <v>1</v>
      </c>
      <c r="Q284" s="4">
        <f t="shared" si="203"/>
        <v>0</v>
      </c>
      <c r="R284">
        <f t="shared" si="180"/>
        <v>144</v>
      </c>
      <c r="S284" s="4">
        <f t="shared" si="181"/>
        <v>0</v>
      </c>
      <c r="T284" s="15">
        <f t="shared" si="182"/>
        <v>0</v>
      </c>
      <c r="U284" s="4">
        <f t="shared" si="183"/>
        <v>1</v>
      </c>
      <c r="V284" s="4">
        <f t="shared" si="184"/>
        <v>0</v>
      </c>
      <c r="W284" s="4">
        <f t="shared" si="185"/>
        <v>0</v>
      </c>
      <c r="X284" s="6">
        <f t="shared" si="186"/>
        <v>1</v>
      </c>
      <c r="Y284" s="4">
        <f t="shared" si="187"/>
        <v>2</v>
      </c>
      <c r="Z284" s="6">
        <f t="shared" si="188"/>
        <v>0</v>
      </c>
      <c r="AA284" s="18">
        <f t="shared" si="189"/>
        <v>4</v>
      </c>
      <c r="AB284" s="9" t="str">
        <f t="shared" si="204"/>
        <v>TEMP</v>
      </c>
      <c r="AC284" s="9" t="str">
        <f>_xlfn.XLOOKUP(R284,Sheet2!$H$3:$H$258,Sheet2!$I$3:$I$258,"-----")</f>
        <v>TEMP</v>
      </c>
      <c r="AD284" s="9" t="str">
        <f>_xlfn.XLOOKUP(VALUE(AE284),Sheet2!$N$3:$N$1000,Sheet2!$O$3:$O$1000,"********")</f>
        <v>********</v>
      </c>
      <c r="AE284" t="str">
        <f t="shared" si="198"/>
        <v>1046</v>
      </c>
      <c r="AF284" s="9" t="str">
        <f>IF(R284&lt;200,"+"&amp;TEXT(R284,"0"),"-"&amp;TEXT(_xlfn.XLOOKUP(R284,Sheet2!$K$3:$K$130,Sheet2!$L$3:$L$130,"-----"),"0"))</f>
        <v>+144</v>
      </c>
      <c r="AG284" s="9" t="str">
        <f t="shared" si="205"/>
        <v/>
      </c>
      <c r="AH284" s="9" t="str">
        <f t="shared" si="206"/>
        <v>JMP TEMP</v>
      </c>
      <c r="AI284" t="str">
        <f t="shared" si="207"/>
        <v>0,TEMP</v>
      </c>
      <c r="AJ284" s="16" t="str">
        <f t="shared" si="208"/>
        <v>TEMP</v>
      </c>
      <c r="AK284" t="str">
        <f t="shared" si="209"/>
        <v>COMOL 1,0,SZR</v>
      </c>
      <c r="AL284" s="4" t="str">
        <f t="shared" si="210"/>
        <v>COM</v>
      </c>
      <c r="AM284" s="4" t="str">
        <f t="shared" si="211"/>
        <v>L</v>
      </c>
      <c r="AN284" s="4" t="str">
        <f t="shared" si="212"/>
        <v>O</v>
      </c>
      <c r="AO284" s="4" t="str">
        <f t="shared" si="213"/>
        <v/>
      </c>
      <c r="AP284" s="15" t="str">
        <f t="shared" si="214"/>
        <v>,SZR</v>
      </c>
      <c r="AQ284" s="9" t="str">
        <f>_xlfn.XLOOKUP(D284,Sheet2!$E$3:$E$101,Sheet2!$F$3:$F$101,"******************")</f>
        <v>******************</v>
      </c>
      <c r="AR284" s="33" t="str">
        <f t="shared" si="199"/>
        <v>NIOS **</v>
      </c>
      <c r="AS284" s="9" t="str">
        <f t="shared" si="200"/>
        <v>DOCS</v>
      </c>
      <c r="AT284" s="4">
        <f t="shared" si="215"/>
        <v>0</v>
      </c>
      <c r="AU284" s="6">
        <f t="shared" si="216"/>
        <v>1</v>
      </c>
      <c r="AV284" s="4" t="str">
        <f t="shared" si="217"/>
        <v>S</v>
      </c>
      <c r="AW284" s="4">
        <f t="shared" si="218"/>
        <v>44</v>
      </c>
      <c r="AX284" s="4" t="str">
        <f>_xlfn.XLOOKUP(AW284,Sheet2!$Q$3:$Q$66,Sheet2!$R$3:$R$66,"**")</f>
        <v>**</v>
      </c>
      <c r="AY284" s="4">
        <f t="shared" si="219"/>
        <v>0</v>
      </c>
      <c r="AZ284" s="16" t="str">
        <f t="shared" si="220"/>
        <v>SKPBZ</v>
      </c>
    </row>
    <row r="285" spans="1:52" x14ac:dyDescent="0.35">
      <c r="B285" s="3">
        <f t="shared" si="178"/>
        <v>8</v>
      </c>
      <c r="C285" s="1">
        <f t="shared" si="179"/>
        <v>703</v>
      </c>
      <c r="D285" s="2">
        <v>63033</v>
      </c>
      <c r="E285" s="2" t="str">
        <f>_xlfn.XLOOKUP(C285,Sheet2!$N$3:$N$1000,Sheet2!$O$3:$O$1000,"")</f>
        <v/>
      </c>
      <c r="F285" s="9" t="str">
        <f t="shared" si="221"/>
        <v>DOC 0,DSKP</v>
      </c>
      <c r="G285" s="4" t="str">
        <f t="shared" si="196"/>
        <v>146</v>
      </c>
      <c r="H285" s="4">
        <f t="shared" si="197"/>
        <v>33</v>
      </c>
      <c r="I285" s="6">
        <f t="shared" si="190"/>
        <v>0</v>
      </c>
      <c r="J285" s="6">
        <f t="shared" si="191"/>
        <v>6</v>
      </c>
      <c r="K285" s="6">
        <f t="shared" si="192"/>
        <v>3</v>
      </c>
      <c r="L285" s="6">
        <f t="shared" si="193"/>
        <v>0</v>
      </c>
      <c r="M285" s="6">
        <f t="shared" si="194"/>
        <v>3</v>
      </c>
      <c r="N285" s="6">
        <f t="shared" si="195"/>
        <v>3</v>
      </c>
      <c r="O285" s="13">
        <f t="shared" si="201"/>
        <v>12</v>
      </c>
      <c r="P285" s="4">
        <f t="shared" si="202"/>
        <v>3</v>
      </c>
      <c r="Q285" s="4">
        <f t="shared" si="203"/>
        <v>0</v>
      </c>
      <c r="R285">
        <f t="shared" si="180"/>
        <v>33</v>
      </c>
      <c r="S285" s="4">
        <f t="shared" si="181"/>
        <v>2</v>
      </c>
      <c r="T285" s="15">
        <f t="shared" si="182"/>
        <v>1</v>
      </c>
      <c r="U285" s="4">
        <f t="shared" si="183"/>
        <v>3</v>
      </c>
      <c r="V285" s="4">
        <f t="shared" si="184"/>
        <v>0</v>
      </c>
      <c r="W285" s="4">
        <f t="shared" si="185"/>
        <v>6</v>
      </c>
      <c r="X285" s="6">
        <f t="shared" si="186"/>
        <v>0</v>
      </c>
      <c r="Y285" s="4">
        <f t="shared" si="187"/>
        <v>1</v>
      </c>
      <c r="Z285" s="6">
        <f t="shared" si="188"/>
        <v>1</v>
      </c>
      <c r="AA285" s="18">
        <f t="shared" si="189"/>
        <v>3</v>
      </c>
      <c r="AB285" s="9" t="str">
        <f t="shared" si="204"/>
        <v>+33,2</v>
      </c>
      <c r="AC285" s="9" t="str">
        <f>_xlfn.XLOOKUP(R285,Sheet2!$H$3:$H$258,Sheet2!$I$3:$I$258,"-----")</f>
        <v>*****</v>
      </c>
      <c r="AD285" s="9" t="str">
        <f>_xlfn.XLOOKUP(VALUE(AE285),Sheet2!$N$3:$N$1000,Sheet2!$O$3:$O$1000,"********")</f>
        <v>********</v>
      </c>
      <c r="AE285" t="str">
        <f t="shared" si="198"/>
        <v>736</v>
      </c>
      <c r="AF285" s="9" t="str">
        <f>IF(R285&lt;200,"+"&amp;TEXT(R285,"0"),"-"&amp;TEXT(_xlfn.XLOOKUP(R285,Sheet2!$K$3:$K$130,Sheet2!$L$3:$L$130,"-----"),"0"))</f>
        <v>+33</v>
      </c>
      <c r="AG285" s="9" t="str">
        <f t="shared" si="205"/>
        <v>@</v>
      </c>
      <c r="AH285" s="9" t="str">
        <f t="shared" si="206"/>
        <v>JMP @+33,2</v>
      </c>
      <c r="AI285" t="str">
        <f t="shared" si="207"/>
        <v>0,@+33,2</v>
      </c>
      <c r="AJ285" s="16" t="str">
        <f t="shared" si="208"/>
        <v>@+33,2</v>
      </c>
      <c r="AK285" t="str">
        <f t="shared" si="209"/>
        <v>ADDZ# 3,0,SNC</v>
      </c>
      <c r="AL285" s="4" t="str">
        <f t="shared" si="210"/>
        <v>ADD</v>
      </c>
      <c r="AM285" s="4" t="str">
        <f t="shared" si="211"/>
        <v/>
      </c>
      <c r="AN285" s="4" t="str">
        <f t="shared" si="212"/>
        <v>Z</v>
      </c>
      <c r="AO285" s="4" t="str">
        <f t="shared" si="213"/>
        <v>#</v>
      </c>
      <c r="AP285" s="15" t="str">
        <f t="shared" si="214"/>
        <v>,SNC</v>
      </c>
      <c r="AQ285" s="9" t="str">
        <f>_xlfn.XLOOKUP(D285,Sheet2!$E$3:$E$101,Sheet2!$F$3:$F$101,"******************")</f>
        <v>******************</v>
      </c>
      <c r="AR285" s="33" t="str">
        <f t="shared" si="199"/>
        <v>DOC 0,DSKP</v>
      </c>
      <c r="AS285" s="9" t="str">
        <f t="shared" si="200"/>
        <v>DOC</v>
      </c>
      <c r="AT285" s="4">
        <f t="shared" si="215"/>
        <v>0</v>
      </c>
      <c r="AU285" s="6">
        <f t="shared" si="216"/>
        <v>0</v>
      </c>
      <c r="AV285" s="4" t="str">
        <f t="shared" si="217"/>
        <v/>
      </c>
      <c r="AW285" s="4">
        <f t="shared" si="218"/>
        <v>33</v>
      </c>
      <c r="AX285" s="4" t="str">
        <f>_xlfn.XLOOKUP(AW285,Sheet2!$Q$3:$Q$66,Sheet2!$R$3:$R$66,"**")</f>
        <v>DSKP</v>
      </c>
      <c r="AY285" s="4">
        <f t="shared" si="219"/>
        <v>6</v>
      </c>
      <c r="AZ285" s="16" t="str">
        <f t="shared" si="220"/>
        <v>SKPBN</v>
      </c>
    </row>
    <row r="286" spans="1:52" x14ac:dyDescent="0.35">
      <c r="B286" s="3">
        <f t="shared" si="178"/>
        <v>9</v>
      </c>
      <c r="C286" s="1">
        <f t="shared" si="179"/>
        <v>704</v>
      </c>
      <c r="D286" s="2">
        <v>66433</v>
      </c>
      <c r="E286" s="2" t="str">
        <f>_xlfn.XLOOKUP(C286,Sheet2!$N$3:$N$1000,Sheet2!$O$3:$O$1000,"")</f>
        <v/>
      </c>
      <c r="F286" s="9" t="str">
        <f t="shared" si="221"/>
        <v>DIC 1,DSKP</v>
      </c>
      <c r="G286" s="4" t="str">
        <f t="shared" si="196"/>
        <v>155</v>
      </c>
      <c r="H286" s="4">
        <f t="shared" si="197"/>
        <v>33</v>
      </c>
      <c r="I286" s="6">
        <f t="shared" si="190"/>
        <v>0</v>
      </c>
      <c r="J286" s="6">
        <f t="shared" si="191"/>
        <v>6</v>
      </c>
      <c r="K286" s="6">
        <f t="shared" si="192"/>
        <v>6</v>
      </c>
      <c r="L286" s="6">
        <f t="shared" si="193"/>
        <v>4</v>
      </c>
      <c r="M286" s="6">
        <f t="shared" si="194"/>
        <v>3</v>
      </c>
      <c r="N286" s="6">
        <f t="shared" si="195"/>
        <v>3</v>
      </c>
      <c r="O286" s="13">
        <f t="shared" si="201"/>
        <v>13</v>
      </c>
      <c r="P286" s="4">
        <f t="shared" si="202"/>
        <v>3</v>
      </c>
      <c r="Q286" s="4">
        <f t="shared" si="203"/>
        <v>1</v>
      </c>
      <c r="R286">
        <f t="shared" si="180"/>
        <v>33</v>
      </c>
      <c r="S286" s="4">
        <f t="shared" si="181"/>
        <v>1</v>
      </c>
      <c r="T286" s="15">
        <f t="shared" si="182"/>
        <v>1</v>
      </c>
      <c r="U286" s="4">
        <f t="shared" si="183"/>
        <v>3</v>
      </c>
      <c r="V286" s="4">
        <f t="shared" si="184"/>
        <v>1</v>
      </c>
      <c r="W286" s="4">
        <f t="shared" si="185"/>
        <v>5</v>
      </c>
      <c r="X286" s="6">
        <f t="shared" si="186"/>
        <v>0</v>
      </c>
      <c r="Y286" s="4">
        <f t="shared" si="187"/>
        <v>1</v>
      </c>
      <c r="Z286" s="6">
        <f t="shared" si="188"/>
        <v>1</v>
      </c>
      <c r="AA286" s="18">
        <f t="shared" si="189"/>
        <v>3</v>
      </c>
      <c r="AB286" s="9" t="str">
        <f t="shared" si="204"/>
        <v>+33</v>
      </c>
      <c r="AC286" s="9" t="str">
        <f>_xlfn.XLOOKUP(R286,Sheet2!$H$3:$H$258,Sheet2!$I$3:$I$258,"-----")</f>
        <v>*****</v>
      </c>
      <c r="AD286" s="9" t="str">
        <f>_xlfn.XLOOKUP(VALUE(AE286),Sheet2!$N$3:$N$1000,Sheet2!$O$3:$O$1000,"********")</f>
        <v>********</v>
      </c>
      <c r="AE286" t="str">
        <f t="shared" si="198"/>
        <v>737</v>
      </c>
      <c r="AF286" s="9" t="str">
        <f>IF(R286&lt;200,"+"&amp;TEXT(R286,"0"),"-"&amp;TEXT(_xlfn.XLOOKUP(R286,Sheet2!$K$3:$K$130,Sheet2!$L$3:$L$130,"-----"),"0"))</f>
        <v>+33</v>
      </c>
      <c r="AG286" s="9" t="str">
        <f t="shared" si="205"/>
        <v>@</v>
      </c>
      <c r="AH286" s="9" t="str">
        <f t="shared" si="206"/>
        <v>JSR @+33</v>
      </c>
      <c r="AI286" t="str">
        <f t="shared" si="207"/>
        <v>1,@+33</v>
      </c>
      <c r="AJ286" s="16" t="str">
        <f t="shared" si="208"/>
        <v>@+33</v>
      </c>
      <c r="AK286" t="str">
        <f t="shared" si="209"/>
        <v>SUBZ# 3,1,SNC</v>
      </c>
      <c r="AL286" s="4" t="str">
        <f t="shared" si="210"/>
        <v>SUB</v>
      </c>
      <c r="AM286" s="4" t="str">
        <f t="shared" si="211"/>
        <v/>
      </c>
      <c r="AN286" s="4" t="str">
        <f t="shared" si="212"/>
        <v>Z</v>
      </c>
      <c r="AO286" s="4" t="str">
        <f t="shared" si="213"/>
        <v>#</v>
      </c>
      <c r="AP286" s="15" t="str">
        <f t="shared" si="214"/>
        <v>,SNC</v>
      </c>
      <c r="AQ286" s="9" t="str">
        <f>_xlfn.XLOOKUP(D286,Sheet2!$E$3:$E$101,Sheet2!$F$3:$F$101,"******************")</f>
        <v>******************</v>
      </c>
      <c r="AR286" s="33" t="str">
        <f t="shared" si="199"/>
        <v>DIC 1,DSKP</v>
      </c>
      <c r="AS286" s="9" t="str">
        <f t="shared" si="200"/>
        <v>DIC</v>
      </c>
      <c r="AT286" s="4">
        <f t="shared" si="215"/>
        <v>1</v>
      </c>
      <c r="AU286" s="6">
        <f t="shared" si="216"/>
        <v>0</v>
      </c>
      <c r="AV286" s="4" t="str">
        <f t="shared" si="217"/>
        <v/>
      </c>
      <c r="AW286" s="4">
        <f t="shared" si="218"/>
        <v>33</v>
      </c>
      <c r="AX286" s="4" t="str">
        <f>_xlfn.XLOOKUP(AW286,Sheet2!$Q$3:$Q$66,Sheet2!$R$3:$R$66,"**")</f>
        <v>DSKP</v>
      </c>
      <c r="AY286" s="4">
        <f t="shared" si="219"/>
        <v>5</v>
      </c>
      <c r="AZ286" s="16" t="str">
        <f t="shared" si="220"/>
        <v>SKPBN</v>
      </c>
    </row>
    <row r="287" spans="1:52" x14ac:dyDescent="0.35">
      <c r="B287" s="3">
        <f t="shared" si="178"/>
        <v>10</v>
      </c>
      <c r="C287" s="1">
        <f t="shared" si="179"/>
        <v>705</v>
      </c>
      <c r="D287" s="2">
        <v>122414</v>
      </c>
      <c r="E287" s="2" t="str">
        <f>_xlfn.XLOOKUP(C287,Sheet2!$N$3:$N$1000,Sheet2!$O$3:$O$1000,"")</f>
        <v/>
      </c>
      <c r="F287" s="9" t="str">
        <f t="shared" si="221"/>
        <v>SUB# 1,0,SZR</v>
      </c>
      <c r="G287" s="4" t="str">
        <f t="shared" si="196"/>
        <v>245</v>
      </c>
      <c r="H287" s="4">
        <f t="shared" si="197"/>
        <v>14</v>
      </c>
      <c r="I287" s="6">
        <f t="shared" si="190"/>
        <v>1</v>
      </c>
      <c r="J287" s="6">
        <f t="shared" si="191"/>
        <v>2</v>
      </c>
      <c r="K287" s="6">
        <f t="shared" si="192"/>
        <v>2</v>
      </c>
      <c r="L287" s="6">
        <f t="shared" si="193"/>
        <v>4</v>
      </c>
      <c r="M287" s="6">
        <f t="shared" si="194"/>
        <v>1</v>
      </c>
      <c r="N287" s="6">
        <f t="shared" si="195"/>
        <v>4</v>
      </c>
      <c r="O287" s="13">
        <f t="shared" si="201"/>
        <v>20</v>
      </c>
      <c r="P287" s="4">
        <f t="shared" si="202"/>
        <v>5</v>
      </c>
      <c r="Q287" s="4">
        <f t="shared" si="203"/>
        <v>0</v>
      </c>
      <c r="R287">
        <f t="shared" si="180"/>
        <v>14</v>
      </c>
      <c r="S287" s="4">
        <f t="shared" si="181"/>
        <v>1</v>
      </c>
      <c r="T287" s="15">
        <f t="shared" si="182"/>
        <v>1</v>
      </c>
      <c r="U287" s="4">
        <f t="shared" si="183"/>
        <v>1</v>
      </c>
      <c r="V287" s="4">
        <f t="shared" si="184"/>
        <v>0</v>
      </c>
      <c r="W287" s="4">
        <f t="shared" si="185"/>
        <v>5</v>
      </c>
      <c r="X287" s="6">
        <f t="shared" si="186"/>
        <v>0</v>
      </c>
      <c r="Y287" s="4">
        <f t="shared" si="187"/>
        <v>0</v>
      </c>
      <c r="Z287" s="6">
        <f t="shared" si="188"/>
        <v>1</v>
      </c>
      <c r="AA287" s="18">
        <f t="shared" si="189"/>
        <v>4</v>
      </c>
      <c r="AB287" s="9" t="str">
        <f t="shared" si="204"/>
        <v>+14</v>
      </c>
      <c r="AC287" s="9" t="str">
        <f>_xlfn.XLOOKUP(R287,Sheet2!$H$3:$H$258,Sheet2!$I$3:$I$258,"-----")</f>
        <v>*****</v>
      </c>
      <c r="AD287" s="9" t="str">
        <f>_xlfn.XLOOKUP(VALUE(AE287),Sheet2!$N$3:$N$1000,Sheet2!$O$3:$O$1000,"********")</f>
        <v>********</v>
      </c>
      <c r="AE287" t="str">
        <f t="shared" si="198"/>
        <v>721</v>
      </c>
      <c r="AF287" s="9" t="str">
        <f>IF(R287&lt;200,"+"&amp;TEXT(R287,"0"),"-"&amp;TEXT(_xlfn.XLOOKUP(R287,Sheet2!$K$3:$K$130,Sheet2!$L$3:$L$130,"-----"),"0"))</f>
        <v>+14</v>
      </c>
      <c r="AG287" s="9" t="str">
        <f t="shared" si="205"/>
        <v>@</v>
      </c>
      <c r="AH287" s="9" t="str">
        <f t="shared" si="206"/>
        <v>JMP @+14</v>
      </c>
      <c r="AI287" t="str">
        <f t="shared" si="207"/>
        <v>0,@+14</v>
      </c>
      <c r="AJ287" s="16" t="str">
        <f t="shared" si="208"/>
        <v>@+14</v>
      </c>
      <c r="AK287" t="str">
        <f t="shared" si="209"/>
        <v>SUB# 1,0,SZR</v>
      </c>
      <c r="AL287" s="4" t="str">
        <f t="shared" si="210"/>
        <v>SUB</v>
      </c>
      <c r="AM287" s="4" t="str">
        <f t="shared" si="211"/>
        <v/>
      </c>
      <c r="AN287" s="4" t="str">
        <f t="shared" si="212"/>
        <v/>
      </c>
      <c r="AO287" s="4" t="str">
        <f t="shared" si="213"/>
        <v>#</v>
      </c>
      <c r="AP287" s="15" t="str">
        <f t="shared" si="214"/>
        <v>,SZR</v>
      </c>
      <c r="AQ287" s="9" t="str">
        <f>_xlfn.XLOOKUP(D287,Sheet2!$E$3:$E$101,Sheet2!$F$3:$F$101,"******************")</f>
        <v>******************</v>
      </c>
      <c r="AR287" s="33" t="str">
        <f t="shared" si="199"/>
        <v>DIC 0,RTC</v>
      </c>
      <c r="AS287" s="9" t="str">
        <f t="shared" si="200"/>
        <v>DIC</v>
      </c>
      <c r="AT287" s="4">
        <f t="shared" si="215"/>
        <v>0</v>
      </c>
      <c r="AU287" s="6">
        <f t="shared" si="216"/>
        <v>0</v>
      </c>
      <c r="AV287" s="4" t="str">
        <f t="shared" si="217"/>
        <v/>
      </c>
      <c r="AW287" s="4">
        <f t="shared" si="218"/>
        <v>14</v>
      </c>
      <c r="AX287" s="4" t="str">
        <f>_xlfn.XLOOKUP(AW287,Sheet2!$Q$3:$Q$66,Sheet2!$R$3:$R$66,"**")</f>
        <v>RTC</v>
      </c>
      <c r="AY287" s="4">
        <f t="shared" si="219"/>
        <v>5</v>
      </c>
      <c r="AZ287" s="16" t="str">
        <f t="shared" si="220"/>
        <v>SKPBN</v>
      </c>
    </row>
    <row r="288" spans="1:52" x14ac:dyDescent="0.35">
      <c r="B288" s="3">
        <f t="shared" si="178"/>
        <v>11</v>
      </c>
      <c r="C288" s="1">
        <f t="shared" si="179"/>
        <v>706</v>
      </c>
      <c r="D288" s="2">
        <v>6242</v>
      </c>
      <c r="E288" s="2" t="str">
        <f>_xlfn.XLOOKUP(C288,Sheet2!$N$3:$N$1000,Sheet2!$O$3:$O$1000,"")</f>
        <v/>
      </c>
      <c r="F288" s="9" t="str">
        <f t="shared" si="221"/>
        <v>EHALT</v>
      </c>
      <c r="G288" s="4" t="str">
        <f t="shared" si="196"/>
        <v>14</v>
      </c>
      <c r="H288" s="4">
        <f t="shared" si="197"/>
        <v>242</v>
      </c>
      <c r="I288" s="6">
        <f t="shared" si="190"/>
        <v>0</v>
      </c>
      <c r="J288" s="6">
        <f t="shared" si="191"/>
        <v>0</v>
      </c>
      <c r="K288" s="6">
        <f t="shared" si="192"/>
        <v>6</v>
      </c>
      <c r="L288" s="6">
        <f t="shared" si="193"/>
        <v>2</v>
      </c>
      <c r="M288" s="6">
        <f t="shared" si="194"/>
        <v>4</v>
      </c>
      <c r="N288" s="6">
        <f t="shared" si="195"/>
        <v>2</v>
      </c>
      <c r="O288" s="13">
        <f t="shared" si="201"/>
        <v>1</v>
      </c>
      <c r="P288" s="4">
        <f t="shared" si="202"/>
        <v>0</v>
      </c>
      <c r="Q288" s="4">
        <f t="shared" si="203"/>
        <v>1</v>
      </c>
      <c r="R288">
        <f t="shared" si="180"/>
        <v>242</v>
      </c>
      <c r="S288" s="4">
        <f t="shared" si="181"/>
        <v>0</v>
      </c>
      <c r="T288" s="15">
        <f t="shared" si="182"/>
        <v>1</v>
      </c>
      <c r="U288" s="4">
        <f t="shared" si="183"/>
        <v>0</v>
      </c>
      <c r="V288" s="4">
        <f t="shared" si="184"/>
        <v>1</v>
      </c>
      <c r="W288" s="4">
        <f t="shared" si="185"/>
        <v>4</v>
      </c>
      <c r="X288" s="6">
        <f t="shared" si="186"/>
        <v>2</v>
      </c>
      <c r="Y288" s="4">
        <f t="shared" si="187"/>
        <v>2</v>
      </c>
      <c r="Z288" s="6">
        <f t="shared" si="188"/>
        <v>0</v>
      </c>
      <c r="AA288" s="18">
        <f t="shared" si="189"/>
        <v>2</v>
      </c>
      <c r="AB288" s="9" t="str">
        <f t="shared" si="204"/>
        <v>I.EHA</v>
      </c>
      <c r="AC288" s="9" t="str">
        <f>_xlfn.XLOOKUP(R288,Sheet2!$H$3:$H$258,Sheet2!$I$3:$I$258,"-----")</f>
        <v>I.EHA</v>
      </c>
      <c r="AD288" s="9" t="str">
        <f>_xlfn.XLOOKUP(VALUE(AE288),Sheet2!$N$3:$N$1000,Sheet2!$O$3:$O$1000,"********")</f>
        <v>A4</v>
      </c>
      <c r="AE288" t="str">
        <f t="shared" si="198"/>
        <v>550</v>
      </c>
      <c r="AF288" s="9" t="str">
        <f>IF(R288&lt;200,"+"&amp;TEXT(R288,"0"),"-"&amp;TEXT(_xlfn.XLOOKUP(R288,Sheet2!$K$3:$K$130,Sheet2!$L$3:$L$130,"-----"),"0"))</f>
        <v>-136</v>
      </c>
      <c r="AG288" s="9" t="str">
        <f t="shared" si="205"/>
        <v>@</v>
      </c>
      <c r="AH288" s="9" t="str">
        <f t="shared" si="206"/>
        <v>JSR @I.EHA</v>
      </c>
      <c r="AI288" t="str">
        <f t="shared" si="207"/>
        <v>1,@I.EHA</v>
      </c>
      <c r="AJ288" s="16" t="str">
        <f t="shared" si="208"/>
        <v>@I.EHA</v>
      </c>
      <c r="AK288" t="str">
        <f t="shared" si="209"/>
        <v>ADCOR 0,1,SZC</v>
      </c>
      <c r="AL288" s="4" t="str">
        <f t="shared" si="210"/>
        <v>ADC</v>
      </c>
      <c r="AM288" s="4" t="str">
        <f t="shared" si="211"/>
        <v>R</v>
      </c>
      <c r="AN288" s="4" t="str">
        <f t="shared" si="212"/>
        <v>O</v>
      </c>
      <c r="AO288" s="4" t="str">
        <f t="shared" si="213"/>
        <v/>
      </c>
      <c r="AP288" s="15" t="str">
        <f t="shared" si="214"/>
        <v>,SZC</v>
      </c>
      <c r="AQ288" s="9" t="str">
        <f>_xlfn.XLOOKUP(D288,Sheet2!$E$3:$E$101,Sheet2!$F$3:$F$101,"******************")</f>
        <v>EHALT</v>
      </c>
      <c r="AR288" s="33" t="str">
        <f t="shared" si="199"/>
        <v>DOBC 1,**</v>
      </c>
      <c r="AS288" s="9" t="str">
        <f t="shared" si="200"/>
        <v>DOBC</v>
      </c>
      <c r="AT288" s="4">
        <f t="shared" si="215"/>
        <v>1</v>
      </c>
      <c r="AU288" s="6">
        <f t="shared" si="216"/>
        <v>2</v>
      </c>
      <c r="AV288" s="4" t="str">
        <f t="shared" si="217"/>
        <v>C</v>
      </c>
      <c r="AW288" s="4">
        <f t="shared" si="218"/>
        <v>42</v>
      </c>
      <c r="AX288" s="4" t="str">
        <f>_xlfn.XLOOKUP(AW288,Sheet2!$Q$3:$Q$66,Sheet2!$R$3:$R$66,"**")</f>
        <v>**</v>
      </c>
      <c r="AY288" s="4">
        <f t="shared" si="219"/>
        <v>4</v>
      </c>
      <c r="AZ288" s="16" t="str">
        <f t="shared" si="220"/>
        <v>SKPDN</v>
      </c>
    </row>
    <row r="289" spans="2:52" x14ac:dyDescent="0.35">
      <c r="B289" s="3">
        <f t="shared" si="178"/>
        <v>12</v>
      </c>
      <c r="C289" s="1">
        <f t="shared" si="179"/>
        <v>707</v>
      </c>
      <c r="D289" s="2">
        <v>6243</v>
      </c>
      <c r="E289" s="2" t="str">
        <f>_xlfn.XLOOKUP(C289,Sheet2!$N$3:$N$1000,Sheet2!$O$3:$O$1000,"")</f>
        <v/>
      </c>
      <c r="F289" s="9" t="str">
        <f t="shared" si="221"/>
        <v>LOOP</v>
      </c>
      <c r="G289" s="4" t="str">
        <f t="shared" si="196"/>
        <v>14</v>
      </c>
      <c r="H289" s="4">
        <f t="shared" si="197"/>
        <v>243</v>
      </c>
      <c r="I289" s="6">
        <f t="shared" si="190"/>
        <v>0</v>
      </c>
      <c r="J289" s="6">
        <f t="shared" si="191"/>
        <v>0</v>
      </c>
      <c r="K289" s="6">
        <f t="shared" si="192"/>
        <v>6</v>
      </c>
      <c r="L289" s="6">
        <f t="shared" si="193"/>
        <v>2</v>
      </c>
      <c r="M289" s="6">
        <f t="shared" si="194"/>
        <v>4</v>
      </c>
      <c r="N289" s="6">
        <f t="shared" si="195"/>
        <v>3</v>
      </c>
      <c r="O289" s="13">
        <f t="shared" si="201"/>
        <v>1</v>
      </c>
      <c r="P289" s="4">
        <f t="shared" si="202"/>
        <v>0</v>
      </c>
      <c r="Q289" s="4">
        <f t="shared" si="203"/>
        <v>1</v>
      </c>
      <c r="R289">
        <f t="shared" si="180"/>
        <v>243</v>
      </c>
      <c r="S289" s="4">
        <f t="shared" si="181"/>
        <v>0</v>
      </c>
      <c r="T289" s="15">
        <f t="shared" si="182"/>
        <v>1</v>
      </c>
      <c r="U289" s="4">
        <f t="shared" si="183"/>
        <v>0</v>
      </c>
      <c r="V289" s="4">
        <f t="shared" si="184"/>
        <v>1</v>
      </c>
      <c r="W289" s="4">
        <f t="shared" si="185"/>
        <v>4</v>
      </c>
      <c r="X289" s="6">
        <f t="shared" si="186"/>
        <v>2</v>
      </c>
      <c r="Y289" s="4">
        <f t="shared" si="187"/>
        <v>2</v>
      </c>
      <c r="Z289" s="6">
        <f t="shared" si="188"/>
        <v>0</v>
      </c>
      <c r="AA289" s="18">
        <f t="shared" si="189"/>
        <v>3</v>
      </c>
      <c r="AB289" s="9" t="str">
        <f t="shared" si="204"/>
        <v>I.LOO</v>
      </c>
      <c r="AC289" s="9" t="str">
        <f>_xlfn.XLOOKUP(R289,Sheet2!$H$3:$H$258,Sheet2!$I$3:$I$258,"-----")</f>
        <v>I.LOO</v>
      </c>
      <c r="AD289" s="9" t="str">
        <f>_xlfn.XLOOKUP(VALUE(AE289),Sheet2!$N$3:$N$1000,Sheet2!$O$3:$O$1000,"********")</f>
        <v>********</v>
      </c>
      <c r="AE289" t="str">
        <f t="shared" si="198"/>
        <v>552</v>
      </c>
      <c r="AF289" s="9" t="str">
        <f>IF(R289&lt;200,"+"&amp;TEXT(R289,"0"),"-"&amp;TEXT(_xlfn.XLOOKUP(R289,Sheet2!$K$3:$K$130,Sheet2!$L$3:$L$130,"-----"),"0"))</f>
        <v>-135</v>
      </c>
      <c r="AG289" s="9" t="str">
        <f t="shared" si="205"/>
        <v>@</v>
      </c>
      <c r="AH289" s="9" t="str">
        <f t="shared" si="206"/>
        <v>JSR @I.LOO</v>
      </c>
      <c r="AI289" t="str">
        <f t="shared" si="207"/>
        <v>1,@I.LOO</v>
      </c>
      <c r="AJ289" s="16" t="str">
        <f t="shared" si="208"/>
        <v>@I.LOO</v>
      </c>
      <c r="AK289" t="str">
        <f t="shared" si="209"/>
        <v>ADCOR 0,1,SNC</v>
      </c>
      <c r="AL289" s="4" t="str">
        <f t="shared" si="210"/>
        <v>ADC</v>
      </c>
      <c r="AM289" s="4" t="str">
        <f t="shared" si="211"/>
        <v>R</v>
      </c>
      <c r="AN289" s="4" t="str">
        <f t="shared" si="212"/>
        <v>O</v>
      </c>
      <c r="AO289" s="4" t="str">
        <f t="shared" si="213"/>
        <v/>
      </c>
      <c r="AP289" s="15" t="str">
        <f t="shared" si="214"/>
        <v>,SNC</v>
      </c>
      <c r="AQ289" s="9" t="str">
        <f>_xlfn.XLOOKUP(D289,Sheet2!$E$3:$E$101,Sheet2!$F$3:$F$101,"******************")</f>
        <v>LOOP</v>
      </c>
      <c r="AR289" s="33" t="str">
        <f t="shared" si="199"/>
        <v>DOBC 1,**</v>
      </c>
      <c r="AS289" s="9" t="str">
        <f t="shared" si="200"/>
        <v>DOBC</v>
      </c>
      <c r="AT289" s="4">
        <f t="shared" si="215"/>
        <v>1</v>
      </c>
      <c r="AU289" s="6">
        <f t="shared" si="216"/>
        <v>2</v>
      </c>
      <c r="AV289" s="4" t="str">
        <f t="shared" si="217"/>
        <v>C</v>
      </c>
      <c r="AW289" s="4">
        <f t="shared" si="218"/>
        <v>43</v>
      </c>
      <c r="AX289" s="4" t="str">
        <f>_xlfn.XLOOKUP(AW289,Sheet2!$Q$3:$Q$66,Sheet2!$R$3:$R$66,"**")</f>
        <v>**</v>
      </c>
      <c r="AY289" s="4">
        <f t="shared" si="219"/>
        <v>4</v>
      </c>
      <c r="AZ289" s="16" t="str">
        <f t="shared" si="220"/>
        <v>SKPDN</v>
      </c>
    </row>
    <row r="290" spans="2:52" x14ac:dyDescent="0.35">
      <c r="B290" s="3">
        <f t="shared" si="178"/>
        <v>13</v>
      </c>
      <c r="C290" s="1">
        <f t="shared" si="179"/>
        <v>710</v>
      </c>
      <c r="D290" s="2">
        <v>20144</v>
      </c>
      <c r="E290" s="2" t="str">
        <f>_xlfn.XLOOKUP(C290,Sheet2!$N$3:$N$1000,Sheet2!$O$3:$O$1000,"")</f>
        <v/>
      </c>
      <c r="F290" s="9" t="str">
        <f t="shared" si="221"/>
        <v>LDA 0,TEMP</v>
      </c>
      <c r="G290" s="4" t="str">
        <f t="shared" si="196"/>
        <v>40</v>
      </c>
      <c r="H290" s="4">
        <f t="shared" si="197"/>
        <v>144</v>
      </c>
      <c r="I290" s="6">
        <f t="shared" si="190"/>
        <v>0</v>
      </c>
      <c r="J290" s="6">
        <f t="shared" si="191"/>
        <v>2</v>
      </c>
      <c r="K290" s="6">
        <f t="shared" si="192"/>
        <v>0</v>
      </c>
      <c r="L290" s="6">
        <f t="shared" si="193"/>
        <v>1</v>
      </c>
      <c r="M290" s="6">
        <f t="shared" si="194"/>
        <v>4</v>
      </c>
      <c r="N290" s="6">
        <f t="shared" si="195"/>
        <v>4</v>
      </c>
      <c r="O290" s="13">
        <f t="shared" si="201"/>
        <v>4</v>
      </c>
      <c r="P290" s="4">
        <f t="shared" si="202"/>
        <v>1</v>
      </c>
      <c r="Q290" s="4">
        <f t="shared" si="203"/>
        <v>0</v>
      </c>
      <c r="R290">
        <f t="shared" si="180"/>
        <v>144</v>
      </c>
      <c r="S290" s="4">
        <f t="shared" si="181"/>
        <v>0</v>
      </c>
      <c r="T290" s="15">
        <f t="shared" si="182"/>
        <v>0</v>
      </c>
      <c r="U290" s="4">
        <f t="shared" si="183"/>
        <v>1</v>
      </c>
      <c r="V290" s="4">
        <f t="shared" si="184"/>
        <v>0</v>
      </c>
      <c r="W290" s="4">
        <f t="shared" si="185"/>
        <v>0</v>
      </c>
      <c r="X290" s="6">
        <f t="shared" si="186"/>
        <v>1</v>
      </c>
      <c r="Y290" s="4">
        <f t="shared" si="187"/>
        <v>2</v>
      </c>
      <c r="Z290" s="6">
        <f t="shared" si="188"/>
        <v>0</v>
      </c>
      <c r="AA290" s="18">
        <f t="shared" si="189"/>
        <v>4</v>
      </c>
      <c r="AB290" s="9" t="str">
        <f t="shared" si="204"/>
        <v>TEMP</v>
      </c>
      <c r="AC290" s="9" t="str">
        <f>_xlfn.XLOOKUP(R290,Sheet2!$H$3:$H$258,Sheet2!$I$3:$I$258,"-----")</f>
        <v>TEMP</v>
      </c>
      <c r="AD290" s="9" t="str">
        <f>_xlfn.XLOOKUP(VALUE(AE290),Sheet2!$N$3:$N$1000,Sheet2!$O$3:$O$1000,"********")</f>
        <v>********</v>
      </c>
      <c r="AE290" t="str">
        <f t="shared" si="198"/>
        <v>1054</v>
      </c>
      <c r="AF290" s="9" t="str">
        <f>IF(R290&lt;200,"+"&amp;TEXT(R290,"0"),"-"&amp;TEXT(_xlfn.XLOOKUP(R290,Sheet2!$K$3:$K$130,Sheet2!$L$3:$L$130,"-----"),"0"))</f>
        <v>+144</v>
      </c>
      <c r="AG290" s="9" t="str">
        <f t="shared" si="205"/>
        <v/>
      </c>
      <c r="AH290" s="9" t="str">
        <f t="shared" si="206"/>
        <v>JMP TEMP</v>
      </c>
      <c r="AI290" t="str">
        <f t="shared" si="207"/>
        <v>0,TEMP</v>
      </c>
      <c r="AJ290" s="16" t="str">
        <f t="shared" si="208"/>
        <v>TEMP</v>
      </c>
      <c r="AK290" t="str">
        <f t="shared" si="209"/>
        <v>COMOL 1,0,SZR</v>
      </c>
      <c r="AL290" s="4" t="str">
        <f t="shared" si="210"/>
        <v>COM</v>
      </c>
      <c r="AM290" s="4" t="str">
        <f t="shared" si="211"/>
        <v>L</v>
      </c>
      <c r="AN290" s="4" t="str">
        <f t="shared" si="212"/>
        <v>O</v>
      </c>
      <c r="AO290" s="4" t="str">
        <f t="shared" si="213"/>
        <v/>
      </c>
      <c r="AP290" s="15" t="str">
        <f t="shared" si="214"/>
        <v>,SZR</v>
      </c>
      <c r="AQ290" s="9" t="str">
        <f>_xlfn.XLOOKUP(D290,Sheet2!$E$3:$E$101,Sheet2!$F$3:$F$101,"******************")</f>
        <v>******************</v>
      </c>
      <c r="AR290" s="33" t="str">
        <f t="shared" si="199"/>
        <v>NIOS **</v>
      </c>
      <c r="AS290" s="9" t="str">
        <f t="shared" si="200"/>
        <v>DOCS</v>
      </c>
      <c r="AT290" s="4">
        <f t="shared" si="215"/>
        <v>0</v>
      </c>
      <c r="AU290" s="6">
        <f t="shared" si="216"/>
        <v>1</v>
      </c>
      <c r="AV290" s="4" t="str">
        <f t="shared" si="217"/>
        <v>S</v>
      </c>
      <c r="AW290" s="4">
        <f t="shared" si="218"/>
        <v>44</v>
      </c>
      <c r="AX290" s="4" t="str">
        <f>_xlfn.XLOOKUP(AW290,Sheet2!$Q$3:$Q$66,Sheet2!$R$3:$R$66,"**")</f>
        <v>**</v>
      </c>
      <c r="AY290" s="4">
        <f t="shared" si="219"/>
        <v>0</v>
      </c>
      <c r="AZ290" s="16" t="str">
        <f t="shared" si="220"/>
        <v>SKPBZ</v>
      </c>
    </row>
    <row r="291" spans="2:52" x14ac:dyDescent="0.35">
      <c r="B291" s="3">
        <f t="shared" si="178"/>
        <v>14</v>
      </c>
      <c r="C291" s="1">
        <f t="shared" si="179"/>
        <v>711</v>
      </c>
      <c r="D291" s="2">
        <v>101124</v>
      </c>
      <c r="E291" s="2" t="str">
        <f>_xlfn.XLOOKUP(C291,Sheet2!$N$3:$N$1000,Sheet2!$O$3:$O$1000,"")</f>
        <v/>
      </c>
      <c r="F291" s="9" t="str">
        <f t="shared" si="221"/>
        <v>MOVZL 0,0,SZR</v>
      </c>
      <c r="G291" s="4" t="str">
        <f t="shared" si="196"/>
        <v>202</v>
      </c>
      <c r="H291" s="4">
        <f t="shared" si="197"/>
        <v>124</v>
      </c>
      <c r="I291" s="6">
        <f t="shared" si="190"/>
        <v>1</v>
      </c>
      <c r="J291" s="6">
        <f t="shared" si="191"/>
        <v>0</v>
      </c>
      <c r="K291" s="6">
        <f t="shared" si="192"/>
        <v>1</v>
      </c>
      <c r="L291" s="6">
        <f t="shared" si="193"/>
        <v>1</v>
      </c>
      <c r="M291" s="6">
        <f t="shared" si="194"/>
        <v>2</v>
      </c>
      <c r="N291" s="6">
        <f t="shared" si="195"/>
        <v>4</v>
      </c>
      <c r="O291" s="13">
        <f t="shared" si="201"/>
        <v>16</v>
      </c>
      <c r="P291" s="4">
        <f t="shared" si="202"/>
        <v>4</v>
      </c>
      <c r="Q291" s="4">
        <f t="shared" si="203"/>
        <v>0</v>
      </c>
      <c r="R291">
        <f t="shared" si="180"/>
        <v>124</v>
      </c>
      <c r="S291" s="4">
        <f t="shared" si="181"/>
        <v>2</v>
      </c>
      <c r="T291" s="15">
        <f t="shared" si="182"/>
        <v>0</v>
      </c>
      <c r="U291" s="4">
        <f t="shared" si="183"/>
        <v>0</v>
      </c>
      <c r="V291" s="4">
        <f t="shared" si="184"/>
        <v>0</v>
      </c>
      <c r="W291" s="4">
        <f t="shared" si="185"/>
        <v>2</v>
      </c>
      <c r="X291" s="6">
        <f t="shared" si="186"/>
        <v>1</v>
      </c>
      <c r="Y291" s="4">
        <f t="shared" si="187"/>
        <v>1</v>
      </c>
      <c r="Z291" s="6">
        <f t="shared" si="188"/>
        <v>0</v>
      </c>
      <c r="AA291" s="18">
        <f t="shared" si="189"/>
        <v>4</v>
      </c>
      <c r="AB291" s="9" t="str">
        <f t="shared" si="204"/>
        <v>+124,2</v>
      </c>
      <c r="AC291" s="9" t="str">
        <f>_xlfn.XLOOKUP(R291,Sheet2!$H$3:$H$258,Sheet2!$I$3:$I$258,"-----")</f>
        <v>C177</v>
      </c>
      <c r="AD291" s="9" t="str">
        <f>_xlfn.XLOOKUP(VALUE(AE291),Sheet2!$N$3:$N$1000,Sheet2!$O$3:$O$1000,"********")</f>
        <v>********</v>
      </c>
      <c r="AE291" t="str">
        <f t="shared" si="198"/>
        <v>1035</v>
      </c>
      <c r="AF291" s="9" t="str">
        <f>IF(R291&lt;200,"+"&amp;TEXT(R291,"0"),"-"&amp;TEXT(_xlfn.XLOOKUP(R291,Sheet2!$K$3:$K$130,Sheet2!$L$3:$L$130,"-----"),"0"))</f>
        <v>+124</v>
      </c>
      <c r="AG291" s="9" t="str">
        <f t="shared" si="205"/>
        <v/>
      </c>
      <c r="AH291" s="9" t="str">
        <f t="shared" si="206"/>
        <v>JMP +124,2</v>
      </c>
      <c r="AI291" t="str">
        <f t="shared" si="207"/>
        <v>0,+124,2</v>
      </c>
      <c r="AJ291" s="16" t="str">
        <f t="shared" si="208"/>
        <v>+124,2</v>
      </c>
      <c r="AK291" t="str">
        <f t="shared" si="209"/>
        <v>MOVZL 0,0,SZR</v>
      </c>
      <c r="AL291" s="4" t="str">
        <f t="shared" si="210"/>
        <v>MOV</v>
      </c>
      <c r="AM291" s="4" t="str">
        <f t="shared" si="211"/>
        <v>L</v>
      </c>
      <c r="AN291" s="4" t="str">
        <f t="shared" si="212"/>
        <v>Z</v>
      </c>
      <c r="AO291" s="4" t="str">
        <f t="shared" si="213"/>
        <v/>
      </c>
      <c r="AP291" s="15" t="str">
        <f t="shared" si="214"/>
        <v>,SZR</v>
      </c>
      <c r="AQ291" s="9" t="str">
        <f>_xlfn.XLOOKUP(D291,Sheet2!$E$3:$E$101,Sheet2!$F$3:$F$101,"******************")</f>
        <v>******************</v>
      </c>
      <c r="AR291" s="33" t="str">
        <f t="shared" si="199"/>
        <v>DOAS 0,DCM</v>
      </c>
      <c r="AS291" s="9" t="str">
        <f t="shared" si="200"/>
        <v>DOAS</v>
      </c>
      <c r="AT291" s="4">
        <f t="shared" si="215"/>
        <v>0</v>
      </c>
      <c r="AU291" s="6">
        <f t="shared" si="216"/>
        <v>1</v>
      </c>
      <c r="AV291" s="4" t="str">
        <f t="shared" si="217"/>
        <v>S</v>
      </c>
      <c r="AW291" s="4">
        <f t="shared" si="218"/>
        <v>24</v>
      </c>
      <c r="AX291" s="4" t="str">
        <f>_xlfn.XLOOKUP(AW291,Sheet2!$Q$3:$Q$66,Sheet2!$R$3:$R$66,"**")</f>
        <v>DCM</v>
      </c>
      <c r="AY291" s="4">
        <f t="shared" si="219"/>
        <v>2</v>
      </c>
      <c r="AZ291" s="16" t="str">
        <f t="shared" si="220"/>
        <v>SKPBZ</v>
      </c>
    </row>
    <row r="292" spans="2:52" x14ac:dyDescent="0.35">
      <c r="B292" s="3">
        <f t="shared" si="178"/>
        <v>15</v>
      </c>
      <c r="C292" s="1">
        <f t="shared" si="179"/>
        <v>712</v>
      </c>
      <c r="D292" s="2">
        <v>766</v>
      </c>
      <c r="E292" s="2" t="str">
        <f>_xlfn.XLOOKUP(C292,Sheet2!$N$3:$N$1000,Sheet2!$O$3:$O$1000,"")</f>
        <v/>
      </c>
      <c r="F292" s="9" t="str">
        <f t="shared" si="221"/>
        <v>JMP -12</v>
      </c>
      <c r="G292" s="4" t="str">
        <f t="shared" si="196"/>
        <v>1</v>
      </c>
      <c r="H292" s="4">
        <f t="shared" si="197"/>
        <v>366</v>
      </c>
      <c r="I292" s="6">
        <f t="shared" si="190"/>
        <v>0</v>
      </c>
      <c r="J292" s="6">
        <f t="shared" si="191"/>
        <v>0</v>
      </c>
      <c r="K292" s="6">
        <f t="shared" si="192"/>
        <v>0</v>
      </c>
      <c r="L292" s="6">
        <f t="shared" si="193"/>
        <v>7</v>
      </c>
      <c r="M292" s="6">
        <f t="shared" si="194"/>
        <v>6</v>
      </c>
      <c r="N292" s="6">
        <f t="shared" si="195"/>
        <v>6</v>
      </c>
      <c r="O292" s="13">
        <f t="shared" si="201"/>
        <v>0</v>
      </c>
      <c r="P292" s="4">
        <f t="shared" si="202"/>
        <v>0</v>
      </c>
      <c r="Q292" s="4">
        <f t="shared" si="203"/>
        <v>0</v>
      </c>
      <c r="R292">
        <f t="shared" si="180"/>
        <v>366</v>
      </c>
      <c r="S292" s="4">
        <f t="shared" si="181"/>
        <v>1</v>
      </c>
      <c r="T292" s="15">
        <f t="shared" si="182"/>
        <v>0</v>
      </c>
      <c r="U292" s="4">
        <f t="shared" si="183"/>
        <v>0</v>
      </c>
      <c r="V292" s="4">
        <f t="shared" si="184"/>
        <v>0</v>
      </c>
      <c r="W292" s="4">
        <f t="shared" si="185"/>
        <v>1</v>
      </c>
      <c r="X292" s="6">
        <f t="shared" si="186"/>
        <v>3</v>
      </c>
      <c r="Y292" s="4">
        <f t="shared" si="187"/>
        <v>3</v>
      </c>
      <c r="Z292" s="6">
        <f t="shared" si="188"/>
        <v>0</v>
      </c>
      <c r="AA292" s="18">
        <f t="shared" si="189"/>
        <v>6</v>
      </c>
      <c r="AB292" s="9" t="str">
        <f t="shared" si="204"/>
        <v>-12</v>
      </c>
      <c r="AC292" s="9" t="str">
        <f>_xlfn.XLOOKUP(R292,Sheet2!$H$3:$H$258,Sheet2!$I$3:$I$258,"-----")</f>
        <v>*****</v>
      </c>
      <c r="AD292" s="9" t="str">
        <f>_xlfn.XLOOKUP(VALUE(AE292),Sheet2!$N$3:$N$1000,Sheet2!$O$3:$O$1000,"********")</f>
        <v>********</v>
      </c>
      <c r="AE292" t="str">
        <f t="shared" si="198"/>
        <v>700</v>
      </c>
      <c r="AF292" s="9" t="str">
        <f>IF(R292&lt;200,"+"&amp;TEXT(R292,"0"),"-"&amp;TEXT(_xlfn.XLOOKUP(R292,Sheet2!$K$3:$K$130,Sheet2!$L$3:$L$130,"-----"),"0"))</f>
        <v>-12</v>
      </c>
      <c r="AG292" s="9" t="str">
        <f t="shared" si="205"/>
        <v/>
      </c>
      <c r="AH292" s="9" t="str">
        <f t="shared" si="206"/>
        <v>JMP -12</v>
      </c>
      <c r="AI292" t="str">
        <f t="shared" si="207"/>
        <v>0,-12</v>
      </c>
      <c r="AJ292" s="16" t="str">
        <f t="shared" si="208"/>
        <v>-12</v>
      </c>
      <c r="AK292" t="str">
        <f t="shared" si="209"/>
        <v>NEGCS 0,0,SEZ</v>
      </c>
      <c r="AL292" s="4" t="str">
        <f t="shared" si="210"/>
        <v>NEG</v>
      </c>
      <c r="AM292" s="4" t="str">
        <f t="shared" si="211"/>
        <v>S</v>
      </c>
      <c r="AN292" s="4" t="str">
        <f t="shared" si="212"/>
        <v>C</v>
      </c>
      <c r="AO292" s="4" t="str">
        <f t="shared" si="213"/>
        <v/>
      </c>
      <c r="AP292" s="15" t="str">
        <f t="shared" si="214"/>
        <v>,SEZ</v>
      </c>
      <c r="AQ292" s="9" t="str">
        <f>_xlfn.XLOOKUP(D292,Sheet2!$E$3:$E$101,Sheet2!$F$3:$F$101,"******************")</f>
        <v>******************</v>
      </c>
      <c r="AR292" s="33" t="str">
        <f t="shared" si="199"/>
        <v>DIAP 0,**</v>
      </c>
      <c r="AS292" s="9" t="str">
        <f t="shared" si="200"/>
        <v>DIAP</v>
      </c>
      <c r="AT292" s="4">
        <f t="shared" si="215"/>
        <v>0</v>
      </c>
      <c r="AU292" s="6">
        <f t="shared" si="216"/>
        <v>3</v>
      </c>
      <c r="AV292" s="4" t="str">
        <f t="shared" si="217"/>
        <v>P</v>
      </c>
      <c r="AW292" s="4">
        <f t="shared" si="218"/>
        <v>66</v>
      </c>
      <c r="AX292" s="4" t="str">
        <f>_xlfn.XLOOKUP(AW292,Sheet2!$Q$3:$Q$66,Sheet2!$R$3:$R$66,"**")</f>
        <v>**</v>
      </c>
      <c r="AY292" s="4">
        <f t="shared" si="219"/>
        <v>1</v>
      </c>
      <c r="AZ292" s="16" t="str">
        <f t="shared" si="220"/>
        <v>SKPDZ</v>
      </c>
    </row>
    <row r="293" spans="2:52" x14ac:dyDescent="0.35">
      <c r="B293" s="3">
        <v>19</v>
      </c>
      <c r="C293" s="1">
        <f t="shared" si="179"/>
        <v>713</v>
      </c>
      <c r="D293" s="2">
        <v>102120</v>
      </c>
      <c r="E293" s="2" t="str">
        <f>_xlfn.XLOOKUP(C293,Sheet2!$N$3:$N$1000,Sheet2!$O$3:$O$1000,"")</f>
        <v/>
      </c>
      <c r="F293" s="9" t="str">
        <f t="shared" si="221"/>
        <v>ADCZL 0,0</v>
      </c>
      <c r="G293" s="4" t="str">
        <f t="shared" si="196"/>
        <v>204</v>
      </c>
      <c r="H293" s="4">
        <f t="shared" si="197"/>
        <v>120</v>
      </c>
      <c r="I293" s="6">
        <f t="shared" si="190"/>
        <v>1</v>
      </c>
      <c r="J293" s="6">
        <f t="shared" si="191"/>
        <v>0</v>
      </c>
      <c r="K293" s="6">
        <f t="shared" si="192"/>
        <v>2</v>
      </c>
      <c r="L293" s="6">
        <f t="shared" si="193"/>
        <v>1</v>
      </c>
      <c r="M293" s="6">
        <f t="shared" si="194"/>
        <v>2</v>
      </c>
      <c r="N293" s="6">
        <f t="shared" si="195"/>
        <v>0</v>
      </c>
      <c r="O293" s="13">
        <f t="shared" si="201"/>
        <v>16</v>
      </c>
      <c r="P293" s="4">
        <f t="shared" si="202"/>
        <v>4</v>
      </c>
      <c r="Q293" s="4">
        <f t="shared" si="203"/>
        <v>0</v>
      </c>
      <c r="R293">
        <f t="shared" si="180"/>
        <v>120</v>
      </c>
      <c r="S293" s="4">
        <f t="shared" si="181"/>
        <v>0</v>
      </c>
      <c r="T293" s="15">
        <f t="shared" si="182"/>
        <v>1</v>
      </c>
      <c r="U293" s="4">
        <f t="shared" si="183"/>
        <v>0</v>
      </c>
      <c r="V293" s="4">
        <f t="shared" si="184"/>
        <v>0</v>
      </c>
      <c r="W293" s="4">
        <f t="shared" si="185"/>
        <v>4</v>
      </c>
      <c r="X293" s="6">
        <f t="shared" si="186"/>
        <v>1</v>
      </c>
      <c r="Y293" s="4">
        <f t="shared" si="187"/>
        <v>1</v>
      </c>
      <c r="Z293" s="6">
        <f t="shared" si="188"/>
        <v>0</v>
      </c>
      <c r="AA293" s="18">
        <f t="shared" si="189"/>
        <v>0</v>
      </c>
      <c r="AB293" s="9" t="str">
        <f t="shared" si="204"/>
        <v>C7</v>
      </c>
      <c r="AC293" s="9" t="str">
        <f>_xlfn.XLOOKUP(R293,Sheet2!$H$3:$H$258,Sheet2!$I$3:$I$258,"-----")</f>
        <v>C7</v>
      </c>
      <c r="AD293" s="9" t="str">
        <f>_xlfn.XLOOKUP(VALUE(AE293),Sheet2!$N$3:$N$1000,Sheet2!$O$3:$O$1000,"********")</f>
        <v>********</v>
      </c>
      <c r="AE293" t="str">
        <f t="shared" si="198"/>
        <v>1033</v>
      </c>
      <c r="AF293" s="9" t="str">
        <f>IF(R293&lt;200,"+"&amp;TEXT(R293,"0"),"-"&amp;TEXT(_xlfn.XLOOKUP(R293,Sheet2!$K$3:$K$130,Sheet2!$L$3:$L$130,"-----"),"0"))</f>
        <v>+120</v>
      </c>
      <c r="AG293" s="9" t="str">
        <f t="shared" si="205"/>
        <v>@</v>
      </c>
      <c r="AH293" s="9" t="str">
        <f t="shared" si="206"/>
        <v>JMP @C7</v>
      </c>
      <c r="AI293" t="str">
        <f t="shared" si="207"/>
        <v>0,@C7</v>
      </c>
      <c r="AJ293" s="16" t="str">
        <f t="shared" si="208"/>
        <v>@C7</v>
      </c>
      <c r="AK293" t="str">
        <f t="shared" si="209"/>
        <v>ADCZL 0,0</v>
      </c>
      <c r="AL293" s="4" t="str">
        <f t="shared" si="210"/>
        <v>ADC</v>
      </c>
      <c r="AM293" s="4" t="str">
        <f t="shared" si="211"/>
        <v>L</v>
      </c>
      <c r="AN293" s="4" t="str">
        <f t="shared" si="212"/>
        <v>Z</v>
      </c>
      <c r="AO293" s="4" t="str">
        <f t="shared" si="213"/>
        <v/>
      </c>
      <c r="AP293" s="15" t="str">
        <f t="shared" si="214"/>
        <v/>
      </c>
      <c r="AQ293" s="9" t="str">
        <f>_xlfn.XLOOKUP(D293,Sheet2!$E$3:$E$101,Sheet2!$F$3:$F$101,"******************")</f>
        <v>******************</v>
      </c>
      <c r="AR293" s="33" t="str">
        <f t="shared" si="199"/>
        <v>DOBS 0,DSKP</v>
      </c>
      <c r="AS293" s="9" t="str">
        <f t="shared" si="200"/>
        <v>DOBS</v>
      </c>
      <c r="AT293" s="4">
        <f t="shared" si="215"/>
        <v>0</v>
      </c>
      <c r="AU293" s="6">
        <f t="shared" si="216"/>
        <v>1</v>
      </c>
      <c r="AV293" s="4" t="str">
        <f t="shared" si="217"/>
        <v>S</v>
      </c>
      <c r="AW293" s="4">
        <f t="shared" si="218"/>
        <v>20</v>
      </c>
      <c r="AX293" s="4" t="str">
        <f>_xlfn.XLOOKUP(AW293,Sheet2!$Q$3:$Q$66,Sheet2!$R$3:$R$66,"**")</f>
        <v>DSKP</v>
      </c>
      <c r="AY293" s="4">
        <f t="shared" si="219"/>
        <v>4</v>
      </c>
      <c r="AZ293" s="16" t="str">
        <f t="shared" si="220"/>
        <v>SKPBZ</v>
      </c>
    </row>
    <row r="294" spans="2:52" x14ac:dyDescent="0.35">
      <c r="B294" s="3">
        <f t="shared" si="178"/>
        <v>20</v>
      </c>
      <c r="C294" s="1">
        <f t="shared" si="179"/>
        <v>714</v>
      </c>
      <c r="D294" s="2">
        <v>40144</v>
      </c>
      <c r="E294" s="2" t="str">
        <f>_xlfn.XLOOKUP(C294,Sheet2!$N$3:$N$1000,Sheet2!$O$3:$O$1000,"")</f>
        <v/>
      </c>
      <c r="F294" s="9" t="str">
        <f t="shared" si="221"/>
        <v>STA 0,TEMP</v>
      </c>
      <c r="G294" s="4" t="str">
        <f t="shared" si="196"/>
        <v>100</v>
      </c>
      <c r="H294" s="4">
        <f t="shared" si="197"/>
        <v>144</v>
      </c>
      <c r="I294" s="6">
        <f t="shared" si="190"/>
        <v>0</v>
      </c>
      <c r="J294" s="6">
        <f t="shared" si="191"/>
        <v>4</v>
      </c>
      <c r="K294" s="6">
        <f t="shared" si="192"/>
        <v>0</v>
      </c>
      <c r="L294" s="6">
        <f t="shared" si="193"/>
        <v>1</v>
      </c>
      <c r="M294" s="6">
        <f t="shared" si="194"/>
        <v>4</v>
      </c>
      <c r="N294" s="6">
        <f t="shared" si="195"/>
        <v>4</v>
      </c>
      <c r="O294" s="13">
        <f t="shared" si="201"/>
        <v>8</v>
      </c>
      <c r="P294" s="4">
        <f t="shared" si="202"/>
        <v>2</v>
      </c>
      <c r="Q294" s="4">
        <f t="shared" si="203"/>
        <v>0</v>
      </c>
      <c r="R294">
        <f t="shared" si="180"/>
        <v>144</v>
      </c>
      <c r="S294" s="4">
        <f t="shared" si="181"/>
        <v>0</v>
      </c>
      <c r="T294" s="15">
        <f t="shared" si="182"/>
        <v>0</v>
      </c>
      <c r="U294" s="4">
        <f t="shared" si="183"/>
        <v>2</v>
      </c>
      <c r="V294" s="4">
        <f t="shared" si="184"/>
        <v>0</v>
      </c>
      <c r="W294" s="4">
        <f t="shared" si="185"/>
        <v>0</v>
      </c>
      <c r="X294" s="6">
        <f t="shared" si="186"/>
        <v>1</v>
      </c>
      <c r="Y294" s="4">
        <f t="shared" si="187"/>
        <v>2</v>
      </c>
      <c r="Z294" s="6">
        <f t="shared" si="188"/>
        <v>0</v>
      </c>
      <c r="AA294" s="18">
        <f t="shared" si="189"/>
        <v>4</v>
      </c>
      <c r="AB294" s="9" t="str">
        <f t="shared" si="204"/>
        <v>TEMP</v>
      </c>
      <c r="AC294" s="9" t="str">
        <f>_xlfn.XLOOKUP(R294,Sheet2!$H$3:$H$258,Sheet2!$I$3:$I$258,"-----")</f>
        <v>TEMP</v>
      </c>
      <c r="AD294" s="9" t="str">
        <f>_xlfn.XLOOKUP(VALUE(AE294),Sheet2!$N$3:$N$1000,Sheet2!$O$3:$O$1000,"********")</f>
        <v>********</v>
      </c>
      <c r="AE294" t="str">
        <f t="shared" si="198"/>
        <v>1060</v>
      </c>
      <c r="AF294" s="9" t="str">
        <f>IF(R294&lt;200,"+"&amp;TEXT(R294,"0"),"-"&amp;TEXT(_xlfn.XLOOKUP(R294,Sheet2!$K$3:$K$130,Sheet2!$L$3:$L$130,"-----"),"0"))</f>
        <v>+144</v>
      </c>
      <c r="AG294" s="9" t="str">
        <f t="shared" si="205"/>
        <v/>
      </c>
      <c r="AH294" s="9" t="str">
        <f t="shared" si="206"/>
        <v>JMP TEMP</v>
      </c>
      <c r="AI294" t="str">
        <f t="shared" si="207"/>
        <v>0,TEMP</v>
      </c>
      <c r="AJ294" s="16" t="str">
        <f t="shared" si="208"/>
        <v>TEMP</v>
      </c>
      <c r="AK294" t="str">
        <f t="shared" si="209"/>
        <v>COMOL 2,0,SZR</v>
      </c>
      <c r="AL294" s="4" t="str">
        <f t="shared" si="210"/>
        <v>COM</v>
      </c>
      <c r="AM294" s="4" t="str">
        <f t="shared" si="211"/>
        <v>L</v>
      </c>
      <c r="AN294" s="4" t="str">
        <f t="shared" si="212"/>
        <v>O</v>
      </c>
      <c r="AO294" s="4" t="str">
        <f t="shared" si="213"/>
        <v/>
      </c>
      <c r="AP294" s="15" t="str">
        <f t="shared" si="214"/>
        <v>,SZR</v>
      </c>
      <c r="AQ294" s="9" t="str">
        <f>_xlfn.XLOOKUP(D294,Sheet2!$E$3:$E$101,Sheet2!$F$3:$F$101,"******************")</f>
        <v>******************</v>
      </c>
      <c r="AR294" s="33" t="str">
        <f t="shared" si="199"/>
        <v>NIOS **</v>
      </c>
      <c r="AS294" s="9" t="str">
        <f t="shared" si="200"/>
        <v>DOCS</v>
      </c>
      <c r="AT294" s="4">
        <f t="shared" si="215"/>
        <v>0</v>
      </c>
      <c r="AU294" s="6">
        <f t="shared" si="216"/>
        <v>1</v>
      </c>
      <c r="AV294" s="4" t="str">
        <f t="shared" si="217"/>
        <v>S</v>
      </c>
      <c r="AW294" s="4">
        <f t="shared" si="218"/>
        <v>44</v>
      </c>
      <c r="AX294" s="4" t="str">
        <f>_xlfn.XLOOKUP(AW294,Sheet2!$Q$3:$Q$66,Sheet2!$R$3:$R$66,"**")</f>
        <v>**</v>
      </c>
      <c r="AY294" s="4">
        <f t="shared" si="219"/>
        <v>0</v>
      </c>
      <c r="AZ294" s="16" t="str">
        <f t="shared" si="220"/>
        <v>SKPBZ</v>
      </c>
    </row>
    <row r="295" spans="2:52" x14ac:dyDescent="0.35">
      <c r="B295" s="3">
        <f t="shared" si="178"/>
        <v>21</v>
      </c>
      <c r="C295" s="1">
        <f t="shared" si="179"/>
        <v>715</v>
      </c>
      <c r="D295" s="2">
        <v>6241</v>
      </c>
      <c r="E295" s="2" t="str">
        <f>_xlfn.XLOOKUP(C295,Sheet2!$N$3:$N$1000,Sheet2!$O$3:$O$1000,"")</f>
        <v>A62.77</v>
      </c>
      <c r="F295" s="9" t="str">
        <f t="shared" si="221"/>
        <v>SETUP</v>
      </c>
      <c r="G295" s="4" t="str">
        <f t="shared" si="196"/>
        <v>14</v>
      </c>
      <c r="H295" s="4">
        <f t="shared" si="197"/>
        <v>241</v>
      </c>
      <c r="I295" s="6">
        <f t="shared" si="190"/>
        <v>0</v>
      </c>
      <c r="J295" s="6">
        <f t="shared" si="191"/>
        <v>0</v>
      </c>
      <c r="K295" s="6">
        <f t="shared" si="192"/>
        <v>6</v>
      </c>
      <c r="L295" s="6">
        <f t="shared" si="193"/>
        <v>2</v>
      </c>
      <c r="M295" s="6">
        <f t="shared" si="194"/>
        <v>4</v>
      </c>
      <c r="N295" s="6">
        <f t="shared" si="195"/>
        <v>1</v>
      </c>
      <c r="O295" s="13">
        <f t="shared" si="201"/>
        <v>1</v>
      </c>
      <c r="P295" s="4">
        <f t="shared" si="202"/>
        <v>0</v>
      </c>
      <c r="Q295" s="4">
        <f t="shared" si="203"/>
        <v>1</v>
      </c>
      <c r="R295">
        <f t="shared" si="180"/>
        <v>241</v>
      </c>
      <c r="S295" s="4">
        <f t="shared" si="181"/>
        <v>0</v>
      </c>
      <c r="T295" s="15">
        <f t="shared" si="182"/>
        <v>1</v>
      </c>
      <c r="U295" s="4">
        <f t="shared" si="183"/>
        <v>0</v>
      </c>
      <c r="V295" s="4">
        <f t="shared" si="184"/>
        <v>1</v>
      </c>
      <c r="W295" s="4">
        <f t="shared" si="185"/>
        <v>4</v>
      </c>
      <c r="X295" s="6">
        <f t="shared" si="186"/>
        <v>2</v>
      </c>
      <c r="Y295" s="4">
        <f t="shared" si="187"/>
        <v>2</v>
      </c>
      <c r="Z295" s="6">
        <f t="shared" si="188"/>
        <v>0</v>
      </c>
      <c r="AA295" s="18">
        <f t="shared" si="189"/>
        <v>1</v>
      </c>
      <c r="AB295" s="9" t="str">
        <f t="shared" si="204"/>
        <v>I.STUP</v>
      </c>
      <c r="AC295" s="9" t="str">
        <f>_xlfn.XLOOKUP(R295,Sheet2!$H$3:$H$258,Sheet2!$I$3:$I$258,"-----")</f>
        <v>I.STUP</v>
      </c>
      <c r="AD295" s="9" t="str">
        <f>_xlfn.XLOOKUP(VALUE(AE295),Sheet2!$N$3:$N$1000,Sheet2!$O$3:$O$1000,"********")</f>
        <v>********</v>
      </c>
      <c r="AE295" t="str">
        <f t="shared" si="198"/>
        <v>556</v>
      </c>
      <c r="AF295" s="9" t="str">
        <f>IF(R295&lt;200,"+"&amp;TEXT(R295,"0"),"-"&amp;TEXT(_xlfn.XLOOKUP(R295,Sheet2!$K$3:$K$130,Sheet2!$L$3:$L$130,"-----"),"0"))</f>
        <v>-137</v>
      </c>
      <c r="AG295" s="9" t="str">
        <f t="shared" si="205"/>
        <v>@</v>
      </c>
      <c r="AH295" s="9" t="str">
        <f t="shared" si="206"/>
        <v>JSR @I.STUP</v>
      </c>
      <c r="AI295" t="str">
        <f t="shared" si="207"/>
        <v>1,@I.STUP</v>
      </c>
      <c r="AJ295" s="16" t="str">
        <f t="shared" si="208"/>
        <v>@I.STUP</v>
      </c>
      <c r="AK295" t="str">
        <f t="shared" si="209"/>
        <v>ADCOR 0,1,SKP</v>
      </c>
      <c r="AL295" s="4" t="str">
        <f t="shared" si="210"/>
        <v>ADC</v>
      </c>
      <c r="AM295" s="4" t="str">
        <f t="shared" si="211"/>
        <v>R</v>
      </c>
      <c r="AN295" s="4" t="str">
        <f t="shared" si="212"/>
        <v>O</v>
      </c>
      <c r="AO295" s="4" t="str">
        <f t="shared" si="213"/>
        <v/>
      </c>
      <c r="AP295" s="15" t="str">
        <f t="shared" si="214"/>
        <v>,SKP</v>
      </c>
      <c r="AQ295" s="9" t="str">
        <f>_xlfn.XLOOKUP(D295,Sheet2!$E$3:$E$101,Sheet2!$F$3:$F$101,"******************")</f>
        <v>SETUP</v>
      </c>
      <c r="AR295" s="33" t="str">
        <f t="shared" si="199"/>
        <v>DOBC 1,**</v>
      </c>
      <c r="AS295" s="9" t="str">
        <f t="shared" si="200"/>
        <v>DOBC</v>
      </c>
      <c r="AT295" s="4">
        <f t="shared" si="215"/>
        <v>1</v>
      </c>
      <c r="AU295" s="6">
        <f t="shared" si="216"/>
        <v>2</v>
      </c>
      <c r="AV295" s="4" t="str">
        <f t="shared" si="217"/>
        <v>C</v>
      </c>
      <c r="AW295" s="4">
        <f t="shared" si="218"/>
        <v>41</v>
      </c>
      <c r="AX295" s="4" t="str">
        <f>_xlfn.XLOOKUP(AW295,Sheet2!$Q$3:$Q$66,Sheet2!$R$3:$R$66,"**")</f>
        <v>**</v>
      </c>
      <c r="AY295" s="4">
        <f t="shared" si="219"/>
        <v>4</v>
      </c>
      <c r="AZ295" s="16" t="str">
        <f t="shared" si="220"/>
        <v>SKPDN</v>
      </c>
    </row>
    <row r="296" spans="2:52" x14ac:dyDescent="0.35">
      <c r="B296" s="3">
        <f t="shared" si="178"/>
        <v>22</v>
      </c>
      <c r="C296" s="1">
        <f t="shared" si="179"/>
        <v>716</v>
      </c>
      <c r="D296" s="2">
        <v>20144</v>
      </c>
      <c r="E296" s="2" t="str">
        <f>_xlfn.XLOOKUP(C296,Sheet2!$N$3:$N$1000,Sheet2!$O$3:$O$1000,"")</f>
        <v/>
      </c>
      <c r="F296" s="9" t="str">
        <f t="shared" si="221"/>
        <v>LDA 0,TEMP</v>
      </c>
      <c r="G296" s="4" t="str">
        <f t="shared" si="196"/>
        <v>40</v>
      </c>
      <c r="H296" s="4">
        <f t="shared" si="197"/>
        <v>144</v>
      </c>
      <c r="I296" s="6">
        <f t="shared" si="190"/>
        <v>0</v>
      </c>
      <c r="J296" s="6">
        <f t="shared" si="191"/>
        <v>2</v>
      </c>
      <c r="K296" s="6">
        <f t="shared" si="192"/>
        <v>0</v>
      </c>
      <c r="L296" s="6">
        <f t="shared" si="193"/>
        <v>1</v>
      </c>
      <c r="M296" s="6">
        <f t="shared" si="194"/>
        <v>4</v>
      </c>
      <c r="N296" s="6">
        <f t="shared" si="195"/>
        <v>4</v>
      </c>
      <c r="O296" s="13">
        <f t="shared" si="201"/>
        <v>4</v>
      </c>
      <c r="P296" s="4">
        <f t="shared" si="202"/>
        <v>1</v>
      </c>
      <c r="Q296" s="4">
        <f t="shared" si="203"/>
        <v>0</v>
      </c>
      <c r="R296">
        <f t="shared" si="180"/>
        <v>144</v>
      </c>
      <c r="S296" s="4">
        <f t="shared" si="181"/>
        <v>0</v>
      </c>
      <c r="T296" s="15">
        <f t="shared" si="182"/>
        <v>0</v>
      </c>
      <c r="U296" s="4">
        <f t="shared" si="183"/>
        <v>1</v>
      </c>
      <c r="V296" s="4">
        <f t="shared" si="184"/>
        <v>0</v>
      </c>
      <c r="W296" s="4">
        <f t="shared" si="185"/>
        <v>0</v>
      </c>
      <c r="X296" s="6">
        <f t="shared" si="186"/>
        <v>1</v>
      </c>
      <c r="Y296" s="4">
        <f t="shared" si="187"/>
        <v>2</v>
      </c>
      <c r="Z296" s="6">
        <f t="shared" si="188"/>
        <v>0</v>
      </c>
      <c r="AA296" s="18">
        <f t="shared" si="189"/>
        <v>4</v>
      </c>
      <c r="AB296" s="9" t="str">
        <f t="shared" si="204"/>
        <v>TEMP</v>
      </c>
      <c r="AC296" s="9" t="str">
        <f>_xlfn.XLOOKUP(R296,Sheet2!$H$3:$H$258,Sheet2!$I$3:$I$258,"-----")</f>
        <v>TEMP</v>
      </c>
      <c r="AD296" s="9" t="str">
        <f>_xlfn.XLOOKUP(VALUE(AE296),Sheet2!$N$3:$N$1000,Sheet2!$O$3:$O$1000,"********")</f>
        <v>********</v>
      </c>
      <c r="AE296" t="str">
        <f t="shared" si="198"/>
        <v>1062</v>
      </c>
      <c r="AF296" s="9" t="str">
        <f>IF(R296&lt;200,"+"&amp;TEXT(R296,"0"),"-"&amp;TEXT(_xlfn.XLOOKUP(R296,Sheet2!$K$3:$K$130,Sheet2!$L$3:$L$130,"-----"),"0"))</f>
        <v>+144</v>
      </c>
      <c r="AG296" s="9" t="str">
        <f t="shared" si="205"/>
        <v/>
      </c>
      <c r="AH296" s="9" t="str">
        <f t="shared" si="206"/>
        <v>JMP TEMP</v>
      </c>
      <c r="AI296" t="str">
        <f t="shared" si="207"/>
        <v>0,TEMP</v>
      </c>
      <c r="AJ296" s="16" t="str">
        <f t="shared" si="208"/>
        <v>TEMP</v>
      </c>
      <c r="AK296" t="str">
        <f t="shared" si="209"/>
        <v>COMOL 1,0,SZR</v>
      </c>
      <c r="AL296" s="4" t="str">
        <f t="shared" si="210"/>
        <v>COM</v>
      </c>
      <c r="AM296" s="4" t="str">
        <f t="shared" si="211"/>
        <v>L</v>
      </c>
      <c r="AN296" s="4" t="str">
        <f t="shared" si="212"/>
        <v>O</v>
      </c>
      <c r="AO296" s="4" t="str">
        <f t="shared" si="213"/>
        <v/>
      </c>
      <c r="AP296" s="15" t="str">
        <f t="shared" si="214"/>
        <v>,SZR</v>
      </c>
      <c r="AQ296" s="9" t="str">
        <f>_xlfn.XLOOKUP(D296,Sheet2!$E$3:$E$101,Sheet2!$F$3:$F$101,"******************")</f>
        <v>******************</v>
      </c>
      <c r="AR296" s="33" t="str">
        <f t="shared" si="199"/>
        <v>NIOS **</v>
      </c>
      <c r="AS296" s="9" t="str">
        <f t="shared" si="200"/>
        <v>DOCS</v>
      </c>
      <c r="AT296" s="4">
        <f t="shared" si="215"/>
        <v>0</v>
      </c>
      <c r="AU296" s="6">
        <f t="shared" si="216"/>
        <v>1</v>
      </c>
      <c r="AV296" s="4" t="str">
        <f t="shared" si="217"/>
        <v>S</v>
      </c>
      <c r="AW296" s="4">
        <f t="shared" si="218"/>
        <v>44</v>
      </c>
      <c r="AX296" s="4" t="str">
        <f>_xlfn.XLOOKUP(AW296,Sheet2!$Q$3:$Q$66,Sheet2!$R$3:$R$66,"**")</f>
        <v>**</v>
      </c>
      <c r="AY296" s="4">
        <f t="shared" si="219"/>
        <v>0</v>
      </c>
      <c r="AZ296" s="16" t="str">
        <f t="shared" si="220"/>
        <v>SKPBZ</v>
      </c>
    </row>
    <row r="297" spans="2:52" x14ac:dyDescent="0.35">
      <c r="B297" s="3">
        <f t="shared" si="178"/>
        <v>23</v>
      </c>
      <c r="C297" s="1">
        <f t="shared" si="179"/>
        <v>717</v>
      </c>
      <c r="D297" s="2">
        <v>63033</v>
      </c>
      <c r="E297" s="2" t="str">
        <f>_xlfn.XLOOKUP(C297,Sheet2!$N$3:$N$1000,Sheet2!$O$3:$O$1000,"")</f>
        <v/>
      </c>
      <c r="F297" s="9" t="str">
        <f t="shared" si="221"/>
        <v>DOC 0,DSKP</v>
      </c>
      <c r="G297" s="4" t="str">
        <f t="shared" si="196"/>
        <v>146</v>
      </c>
      <c r="H297" s="4">
        <f t="shared" si="197"/>
        <v>33</v>
      </c>
      <c r="I297" s="6">
        <f t="shared" si="190"/>
        <v>0</v>
      </c>
      <c r="J297" s="6">
        <f t="shared" si="191"/>
        <v>6</v>
      </c>
      <c r="K297" s="6">
        <f t="shared" si="192"/>
        <v>3</v>
      </c>
      <c r="L297" s="6">
        <f t="shared" si="193"/>
        <v>0</v>
      </c>
      <c r="M297" s="6">
        <f t="shared" si="194"/>
        <v>3</v>
      </c>
      <c r="N297" s="6">
        <f t="shared" si="195"/>
        <v>3</v>
      </c>
      <c r="O297" s="13">
        <f t="shared" si="201"/>
        <v>12</v>
      </c>
      <c r="P297" s="4">
        <f t="shared" si="202"/>
        <v>3</v>
      </c>
      <c r="Q297" s="4">
        <f t="shared" si="203"/>
        <v>0</v>
      </c>
      <c r="R297">
        <f t="shared" si="180"/>
        <v>33</v>
      </c>
      <c r="S297" s="4">
        <f t="shared" si="181"/>
        <v>2</v>
      </c>
      <c r="T297" s="15">
        <f t="shared" si="182"/>
        <v>1</v>
      </c>
      <c r="U297" s="4">
        <f t="shared" si="183"/>
        <v>3</v>
      </c>
      <c r="V297" s="4">
        <f t="shared" si="184"/>
        <v>0</v>
      </c>
      <c r="W297" s="4">
        <f t="shared" si="185"/>
        <v>6</v>
      </c>
      <c r="X297" s="6">
        <f t="shared" si="186"/>
        <v>0</v>
      </c>
      <c r="Y297" s="4">
        <f t="shared" si="187"/>
        <v>1</v>
      </c>
      <c r="Z297" s="6">
        <f t="shared" si="188"/>
        <v>1</v>
      </c>
      <c r="AA297" s="18">
        <f t="shared" si="189"/>
        <v>3</v>
      </c>
      <c r="AB297" s="9" t="str">
        <f t="shared" si="204"/>
        <v>+33,2</v>
      </c>
      <c r="AC297" s="9" t="str">
        <f>_xlfn.XLOOKUP(R297,Sheet2!$H$3:$H$258,Sheet2!$I$3:$I$258,"-----")</f>
        <v>*****</v>
      </c>
      <c r="AD297" s="9" t="str">
        <f>_xlfn.XLOOKUP(VALUE(AE297),Sheet2!$N$3:$N$1000,Sheet2!$O$3:$O$1000,"********")</f>
        <v>********</v>
      </c>
      <c r="AE297" t="str">
        <f t="shared" si="198"/>
        <v>752</v>
      </c>
      <c r="AF297" s="9" t="str">
        <f>IF(R297&lt;200,"+"&amp;TEXT(R297,"0"),"-"&amp;TEXT(_xlfn.XLOOKUP(R297,Sheet2!$K$3:$K$130,Sheet2!$L$3:$L$130,"-----"),"0"))</f>
        <v>+33</v>
      </c>
      <c r="AG297" s="9" t="str">
        <f t="shared" si="205"/>
        <v>@</v>
      </c>
      <c r="AH297" s="9" t="str">
        <f t="shared" si="206"/>
        <v>JMP @+33,2</v>
      </c>
      <c r="AI297" t="str">
        <f t="shared" si="207"/>
        <v>0,@+33,2</v>
      </c>
      <c r="AJ297" s="16" t="str">
        <f t="shared" si="208"/>
        <v>@+33,2</v>
      </c>
      <c r="AK297" t="str">
        <f t="shared" si="209"/>
        <v>ADDZ# 3,0,SNC</v>
      </c>
      <c r="AL297" s="4" t="str">
        <f t="shared" si="210"/>
        <v>ADD</v>
      </c>
      <c r="AM297" s="4" t="str">
        <f t="shared" si="211"/>
        <v/>
      </c>
      <c r="AN297" s="4" t="str">
        <f t="shared" si="212"/>
        <v>Z</v>
      </c>
      <c r="AO297" s="4" t="str">
        <f t="shared" si="213"/>
        <v>#</v>
      </c>
      <c r="AP297" s="15" t="str">
        <f t="shared" si="214"/>
        <v>,SNC</v>
      </c>
      <c r="AQ297" s="9" t="str">
        <f>_xlfn.XLOOKUP(D297,Sheet2!$E$3:$E$101,Sheet2!$F$3:$F$101,"******************")</f>
        <v>******************</v>
      </c>
      <c r="AR297" s="33" t="str">
        <f t="shared" si="199"/>
        <v>DOC 0,DSKP</v>
      </c>
      <c r="AS297" s="9" t="str">
        <f t="shared" si="200"/>
        <v>DOC</v>
      </c>
      <c r="AT297" s="4">
        <f t="shared" si="215"/>
        <v>0</v>
      </c>
      <c r="AU297" s="6">
        <f t="shared" si="216"/>
        <v>0</v>
      </c>
      <c r="AV297" s="4" t="str">
        <f t="shared" si="217"/>
        <v/>
      </c>
      <c r="AW297" s="4">
        <f t="shared" si="218"/>
        <v>33</v>
      </c>
      <c r="AX297" s="4" t="str">
        <f>_xlfn.XLOOKUP(AW297,Sheet2!$Q$3:$Q$66,Sheet2!$R$3:$R$66,"**")</f>
        <v>DSKP</v>
      </c>
      <c r="AY297" s="4">
        <f t="shared" si="219"/>
        <v>6</v>
      </c>
      <c r="AZ297" s="16" t="str">
        <f t="shared" si="220"/>
        <v>SKPBN</v>
      </c>
    </row>
    <row r="298" spans="2:52" x14ac:dyDescent="0.35">
      <c r="B298" s="3">
        <f t="shared" si="178"/>
        <v>24</v>
      </c>
      <c r="C298" s="1">
        <f t="shared" si="179"/>
        <v>720</v>
      </c>
      <c r="D298" s="2">
        <v>66433</v>
      </c>
      <c r="E298" s="2" t="str">
        <f>_xlfn.XLOOKUP(C298,Sheet2!$N$3:$N$1000,Sheet2!$O$3:$O$1000,"")</f>
        <v/>
      </c>
      <c r="F298" s="9" t="str">
        <f t="shared" si="221"/>
        <v>DIC 1,DSKP</v>
      </c>
      <c r="G298" s="4" t="str">
        <f t="shared" si="196"/>
        <v>155</v>
      </c>
      <c r="H298" s="4">
        <f t="shared" si="197"/>
        <v>33</v>
      </c>
      <c r="I298" s="6">
        <f t="shared" si="190"/>
        <v>0</v>
      </c>
      <c r="J298" s="6">
        <f t="shared" si="191"/>
        <v>6</v>
      </c>
      <c r="K298" s="6">
        <f t="shared" si="192"/>
        <v>6</v>
      </c>
      <c r="L298" s="6">
        <f t="shared" si="193"/>
        <v>4</v>
      </c>
      <c r="M298" s="6">
        <f t="shared" si="194"/>
        <v>3</v>
      </c>
      <c r="N298" s="6">
        <f t="shared" si="195"/>
        <v>3</v>
      </c>
      <c r="O298" s="13">
        <f t="shared" si="201"/>
        <v>13</v>
      </c>
      <c r="P298" s="4">
        <f t="shared" si="202"/>
        <v>3</v>
      </c>
      <c r="Q298" s="4">
        <f t="shared" si="203"/>
        <v>1</v>
      </c>
      <c r="R298">
        <f t="shared" si="180"/>
        <v>33</v>
      </c>
      <c r="S298" s="4">
        <f t="shared" si="181"/>
        <v>1</v>
      </c>
      <c r="T298" s="15">
        <f t="shared" si="182"/>
        <v>1</v>
      </c>
      <c r="U298" s="4">
        <f t="shared" si="183"/>
        <v>3</v>
      </c>
      <c r="V298" s="4">
        <f t="shared" si="184"/>
        <v>1</v>
      </c>
      <c r="W298" s="4">
        <f t="shared" si="185"/>
        <v>5</v>
      </c>
      <c r="X298" s="6">
        <f t="shared" si="186"/>
        <v>0</v>
      </c>
      <c r="Y298" s="4">
        <f t="shared" si="187"/>
        <v>1</v>
      </c>
      <c r="Z298" s="6">
        <f t="shared" si="188"/>
        <v>1</v>
      </c>
      <c r="AA298" s="18">
        <f t="shared" si="189"/>
        <v>3</v>
      </c>
      <c r="AB298" s="9" t="str">
        <f t="shared" si="204"/>
        <v>+33</v>
      </c>
      <c r="AC298" s="9" t="str">
        <f>_xlfn.XLOOKUP(R298,Sheet2!$H$3:$H$258,Sheet2!$I$3:$I$258,"-----")</f>
        <v>*****</v>
      </c>
      <c r="AD298" s="9" t="str">
        <f>_xlfn.XLOOKUP(VALUE(AE298),Sheet2!$N$3:$N$1000,Sheet2!$O$3:$O$1000,"********")</f>
        <v>********</v>
      </c>
      <c r="AE298" t="str">
        <f t="shared" si="198"/>
        <v>753</v>
      </c>
      <c r="AF298" s="9" t="str">
        <f>IF(R298&lt;200,"+"&amp;TEXT(R298,"0"),"-"&amp;TEXT(_xlfn.XLOOKUP(R298,Sheet2!$K$3:$K$130,Sheet2!$L$3:$L$130,"-----"),"0"))</f>
        <v>+33</v>
      </c>
      <c r="AG298" s="9" t="str">
        <f t="shared" si="205"/>
        <v>@</v>
      </c>
      <c r="AH298" s="9" t="str">
        <f t="shared" si="206"/>
        <v>JSR @+33</v>
      </c>
      <c r="AI298" t="str">
        <f t="shared" si="207"/>
        <v>1,@+33</v>
      </c>
      <c r="AJ298" s="16" t="str">
        <f t="shared" si="208"/>
        <v>@+33</v>
      </c>
      <c r="AK298" t="str">
        <f t="shared" si="209"/>
        <v>SUBZ# 3,1,SNC</v>
      </c>
      <c r="AL298" s="4" t="str">
        <f t="shared" si="210"/>
        <v>SUB</v>
      </c>
      <c r="AM298" s="4" t="str">
        <f t="shared" si="211"/>
        <v/>
      </c>
      <c r="AN298" s="4" t="str">
        <f t="shared" si="212"/>
        <v>Z</v>
      </c>
      <c r="AO298" s="4" t="str">
        <f t="shared" si="213"/>
        <v>#</v>
      </c>
      <c r="AP298" s="15" t="str">
        <f t="shared" si="214"/>
        <v>,SNC</v>
      </c>
      <c r="AQ298" s="9" t="str">
        <f>_xlfn.XLOOKUP(D298,Sheet2!$E$3:$E$101,Sheet2!$F$3:$F$101,"******************")</f>
        <v>******************</v>
      </c>
      <c r="AR298" s="33" t="str">
        <f t="shared" si="199"/>
        <v>DIC 1,DSKP</v>
      </c>
      <c r="AS298" s="9" t="str">
        <f t="shared" si="200"/>
        <v>DIC</v>
      </c>
      <c r="AT298" s="4">
        <f t="shared" si="215"/>
        <v>1</v>
      </c>
      <c r="AU298" s="6">
        <f t="shared" si="216"/>
        <v>0</v>
      </c>
      <c r="AV298" s="4" t="str">
        <f t="shared" si="217"/>
        <v/>
      </c>
      <c r="AW298" s="4">
        <f t="shared" si="218"/>
        <v>33</v>
      </c>
      <c r="AX298" s="4" t="str">
        <f>_xlfn.XLOOKUP(AW298,Sheet2!$Q$3:$Q$66,Sheet2!$R$3:$R$66,"**")</f>
        <v>DSKP</v>
      </c>
      <c r="AY298" s="4">
        <f t="shared" si="219"/>
        <v>5</v>
      </c>
      <c r="AZ298" s="16" t="str">
        <f t="shared" si="220"/>
        <v>SKPBN</v>
      </c>
    </row>
    <row r="299" spans="2:52" x14ac:dyDescent="0.35">
      <c r="B299" s="3">
        <f t="shared" si="178"/>
        <v>25</v>
      </c>
      <c r="C299" s="1">
        <f t="shared" si="179"/>
        <v>721</v>
      </c>
      <c r="D299" s="2">
        <v>122414</v>
      </c>
      <c r="E299" s="2" t="str">
        <f>_xlfn.XLOOKUP(C299,Sheet2!$N$3:$N$1000,Sheet2!$O$3:$O$1000,"")</f>
        <v/>
      </c>
      <c r="F299" s="9" t="str">
        <f t="shared" si="221"/>
        <v>SUB# 1,0,SZR</v>
      </c>
      <c r="G299" s="4" t="str">
        <f t="shared" si="196"/>
        <v>245</v>
      </c>
      <c r="H299" s="4">
        <f t="shared" si="197"/>
        <v>14</v>
      </c>
      <c r="I299" s="6">
        <f t="shared" si="190"/>
        <v>1</v>
      </c>
      <c r="J299" s="6">
        <f t="shared" si="191"/>
        <v>2</v>
      </c>
      <c r="K299" s="6">
        <f t="shared" si="192"/>
        <v>2</v>
      </c>
      <c r="L299" s="6">
        <f t="shared" si="193"/>
        <v>4</v>
      </c>
      <c r="M299" s="6">
        <f t="shared" si="194"/>
        <v>1</v>
      </c>
      <c r="N299" s="6">
        <f t="shared" si="195"/>
        <v>4</v>
      </c>
      <c r="O299" s="13">
        <f t="shared" si="201"/>
        <v>20</v>
      </c>
      <c r="P299" s="4">
        <f t="shared" si="202"/>
        <v>5</v>
      </c>
      <c r="Q299" s="4">
        <f t="shared" si="203"/>
        <v>0</v>
      </c>
      <c r="R299">
        <f t="shared" si="180"/>
        <v>14</v>
      </c>
      <c r="S299" s="4">
        <f t="shared" si="181"/>
        <v>1</v>
      </c>
      <c r="T299" s="15">
        <f t="shared" si="182"/>
        <v>1</v>
      </c>
      <c r="U299" s="4">
        <f t="shared" si="183"/>
        <v>1</v>
      </c>
      <c r="V299" s="4">
        <f t="shared" si="184"/>
        <v>0</v>
      </c>
      <c r="W299" s="4">
        <f t="shared" si="185"/>
        <v>5</v>
      </c>
      <c r="X299" s="6">
        <f t="shared" si="186"/>
        <v>0</v>
      </c>
      <c r="Y299" s="4">
        <f t="shared" si="187"/>
        <v>0</v>
      </c>
      <c r="Z299" s="6">
        <f t="shared" si="188"/>
        <v>1</v>
      </c>
      <c r="AA299" s="18">
        <f t="shared" si="189"/>
        <v>4</v>
      </c>
      <c r="AB299" s="9" t="str">
        <f t="shared" si="204"/>
        <v>+14</v>
      </c>
      <c r="AC299" s="9" t="str">
        <f>_xlfn.XLOOKUP(R299,Sheet2!$H$3:$H$258,Sheet2!$I$3:$I$258,"-----")</f>
        <v>*****</v>
      </c>
      <c r="AD299" s="9" t="str">
        <f>_xlfn.XLOOKUP(VALUE(AE299),Sheet2!$N$3:$N$1000,Sheet2!$O$3:$O$1000,"********")</f>
        <v>********</v>
      </c>
      <c r="AE299" t="str">
        <f t="shared" si="198"/>
        <v>735</v>
      </c>
      <c r="AF299" s="9" t="str">
        <f>IF(R299&lt;200,"+"&amp;TEXT(R299,"0"),"-"&amp;TEXT(_xlfn.XLOOKUP(R299,Sheet2!$K$3:$K$130,Sheet2!$L$3:$L$130,"-----"),"0"))</f>
        <v>+14</v>
      </c>
      <c r="AG299" s="9" t="str">
        <f t="shared" si="205"/>
        <v>@</v>
      </c>
      <c r="AH299" s="9" t="str">
        <f t="shared" si="206"/>
        <v>JMP @+14</v>
      </c>
      <c r="AI299" t="str">
        <f t="shared" si="207"/>
        <v>0,@+14</v>
      </c>
      <c r="AJ299" s="16" t="str">
        <f t="shared" si="208"/>
        <v>@+14</v>
      </c>
      <c r="AK299" t="str">
        <f t="shared" si="209"/>
        <v>SUB# 1,0,SZR</v>
      </c>
      <c r="AL299" s="4" t="str">
        <f t="shared" si="210"/>
        <v>SUB</v>
      </c>
      <c r="AM299" s="4" t="str">
        <f t="shared" si="211"/>
        <v/>
      </c>
      <c r="AN299" s="4" t="str">
        <f t="shared" si="212"/>
        <v/>
      </c>
      <c r="AO299" s="4" t="str">
        <f t="shared" si="213"/>
        <v>#</v>
      </c>
      <c r="AP299" s="15" t="str">
        <f t="shared" si="214"/>
        <v>,SZR</v>
      </c>
      <c r="AQ299" s="9" t="str">
        <f>_xlfn.XLOOKUP(D299,Sheet2!$E$3:$E$101,Sheet2!$F$3:$F$101,"******************")</f>
        <v>******************</v>
      </c>
      <c r="AR299" s="33" t="str">
        <f t="shared" si="199"/>
        <v>DIC 0,RTC</v>
      </c>
      <c r="AS299" s="9" t="str">
        <f t="shared" si="200"/>
        <v>DIC</v>
      </c>
      <c r="AT299" s="4">
        <f t="shared" si="215"/>
        <v>0</v>
      </c>
      <c r="AU299" s="6">
        <f t="shared" si="216"/>
        <v>0</v>
      </c>
      <c r="AV299" s="4" t="str">
        <f t="shared" si="217"/>
        <v/>
      </c>
      <c r="AW299" s="4">
        <f t="shared" si="218"/>
        <v>14</v>
      </c>
      <c r="AX299" s="4" t="str">
        <f>_xlfn.XLOOKUP(AW299,Sheet2!$Q$3:$Q$66,Sheet2!$R$3:$R$66,"**")</f>
        <v>RTC</v>
      </c>
      <c r="AY299" s="4">
        <f t="shared" si="219"/>
        <v>5</v>
      </c>
      <c r="AZ299" s="16" t="str">
        <f t="shared" si="220"/>
        <v>SKPBN</v>
      </c>
    </row>
    <row r="300" spans="2:52" x14ac:dyDescent="0.35">
      <c r="B300" s="3">
        <f t="shared" si="178"/>
        <v>26</v>
      </c>
      <c r="C300" s="1">
        <f t="shared" si="179"/>
        <v>722</v>
      </c>
      <c r="D300" s="2">
        <v>6242</v>
      </c>
      <c r="E300" s="2" t="str">
        <f>_xlfn.XLOOKUP(C300,Sheet2!$N$3:$N$1000,Sheet2!$O$3:$O$1000,"")</f>
        <v/>
      </c>
      <c r="F300" s="9" t="str">
        <f t="shared" si="221"/>
        <v>EHALT</v>
      </c>
      <c r="G300" s="4" t="str">
        <f t="shared" si="196"/>
        <v>14</v>
      </c>
      <c r="H300" s="4">
        <f t="shared" si="197"/>
        <v>242</v>
      </c>
      <c r="I300" s="6">
        <f t="shared" si="190"/>
        <v>0</v>
      </c>
      <c r="J300" s="6">
        <f t="shared" si="191"/>
        <v>0</v>
      </c>
      <c r="K300" s="6">
        <f t="shared" si="192"/>
        <v>6</v>
      </c>
      <c r="L300" s="6">
        <f t="shared" si="193"/>
        <v>2</v>
      </c>
      <c r="M300" s="6">
        <f t="shared" si="194"/>
        <v>4</v>
      </c>
      <c r="N300" s="6">
        <f t="shared" si="195"/>
        <v>2</v>
      </c>
      <c r="O300" s="13">
        <f t="shared" si="201"/>
        <v>1</v>
      </c>
      <c r="P300" s="4">
        <f t="shared" si="202"/>
        <v>0</v>
      </c>
      <c r="Q300" s="4">
        <f t="shared" si="203"/>
        <v>1</v>
      </c>
      <c r="R300">
        <f t="shared" si="180"/>
        <v>242</v>
      </c>
      <c r="S300" s="4">
        <f t="shared" si="181"/>
        <v>0</v>
      </c>
      <c r="T300" s="15">
        <f t="shared" si="182"/>
        <v>1</v>
      </c>
      <c r="U300" s="4">
        <f t="shared" si="183"/>
        <v>0</v>
      </c>
      <c r="V300" s="4">
        <f t="shared" si="184"/>
        <v>1</v>
      </c>
      <c r="W300" s="4">
        <f t="shared" si="185"/>
        <v>4</v>
      </c>
      <c r="X300" s="6">
        <f t="shared" si="186"/>
        <v>2</v>
      </c>
      <c r="Y300" s="4">
        <f t="shared" si="187"/>
        <v>2</v>
      </c>
      <c r="Z300" s="6">
        <f t="shared" si="188"/>
        <v>0</v>
      </c>
      <c r="AA300" s="18">
        <f t="shared" si="189"/>
        <v>2</v>
      </c>
      <c r="AB300" s="9" t="str">
        <f t="shared" si="204"/>
        <v>I.EHA</v>
      </c>
      <c r="AC300" s="9" t="str">
        <f>_xlfn.XLOOKUP(R300,Sheet2!$H$3:$H$258,Sheet2!$I$3:$I$258,"-----")</f>
        <v>I.EHA</v>
      </c>
      <c r="AD300" s="9" t="str">
        <f>_xlfn.XLOOKUP(VALUE(AE300),Sheet2!$N$3:$N$1000,Sheet2!$O$3:$O$1000,"********")</f>
        <v>********</v>
      </c>
      <c r="AE300" t="str">
        <f t="shared" si="198"/>
        <v>564</v>
      </c>
      <c r="AF300" s="9" t="str">
        <f>IF(R300&lt;200,"+"&amp;TEXT(R300,"0"),"-"&amp;TEXT(_xlfn.XLOOKUP(R300,Sheet2!$K$3:$K$130,Sheet2!$L$3:$L$130,"-----"),"0"))</f>
        <v>-136</v>
      </c>
      <c r="AG300" s="9" t="str">
        <f t="shared" si="205"/>
        <v>@</v>
      </c>
      <c r="AH300" s="9" t="str">
        <f t="shared" si="206"/>
        <v>JSR @I.EHA</v>
      </c>
      <c r="AI300" t="str">
        <f t="shared" si="207"/>
        <v>1,@I.EHA</v>
      </c>
      <c r="AJ300" s="16" t="str">
        <f t="shared" si="208"/>
        <v>@I.EHA</v>
      </c>
      <c r="AK300" t="str">
        <f t="shared" si="209"/>
        <v>ADCOR 0,1,SZC</v>
      </c>
      <c r="AL300" s="4" t="str">
        <f t="shared" si="210"/>
        <v>ADC</v>
      </c>
      <c r="AM300" s="4" t="str">
        <f t="shared" si="211"/>
        <v>R</v>
      </c>
      <c r="AN300" s="4" t="str">
        <f t="shared" si="212"/>
        <v>O</v>
      </c>
      <c r="AO300" s="4" t="str">
        <f t="shared" si="213"/>
        <v/>
      </c>
      <c r="AP300" s="15" t="str">
        <f t="shared" si="214"/>
        <v>,SZC</v>
      </c>
      <c r="AQ300" s="9" t="str">
        <f>_xlfn.XLOOKUP(D300,Sheet2!$E$3:$E$101,Sheet2!$F$3:$F$101,"******************")</f>
        <v>EHALT</v>
      </c>
      <c r="AR300" s="33" t="str">
        <f t="shared" si="199"/>
        <v>DOBC 1,**</v>
      </c>
      <c r="AS300" s="9" t="str">
        <f t="shared" si="200"/>
        <v>DOBC</v>
      </c>
      <c r="AT300" s="4">
        <f t="shared" si="215"/>
        <v>1</v>
      </c>
      <c r="AU300" s="6">
        <f t="shared" si="216"/>
        <v>2</v>
      </c>
      <c r="AV300" s="4" t="str">
        <f t="shared" si="217"/>
        <v>C</v>
      </c>
      <c r="AW300" s="4">
        <f t="shared" si="218"/>
        <v>42</v>
      </c>
      <c r="AX300" s="4" t="str">
        <f>_xlfn.XLOOKUP(AW300,Sheet2!$Q$3:$Q$66,Sheet2!$R$3:$R$66,"**")</f>
        <v>**</v>
      </c>
      <c r="AY300" s="4">
        <f t="shared" si="219"/>
        <v>4</v>
      </c>
      <c r="AZ300" s="16" t="str">
        <f t="shared" si="220"/>
        <v>SKPDN</v>
      </c>
    </row>
    <row r="301" spans="2:52" x14ac:dyDescent="0.35">
      <c r="B301" s="3">
        <f t="shared" si="178"/>
        <v>27</v>
      </c>
      <c r="C301" s="1">
        <f t="shared" si="179"/>
        <v>723</v>
      </c>
      <c r="D301" s="2">
        <v>6243</v>
      </c>
      <c r="E301" s="2" t="str">
        <f>_xlfn.XLOOKUP(C301,Sheet2!$N$3:$N$1000,Sheet2!$O$3:$O$1000,"")</f>
        <v/>
      </c>
      <c r="F301" s="9" t="str">
        <f t="shared" si="221"/>
        <v>LOOP</v>
      </c>
      <c r="G301" s="4" t="str">
        <f t="shared" si="196"/>
        <v>14</v>
      </c>
      <c r="H301" s="4">
        <f t="shared" si="197"/>
        <v>243</v>
      </c>
      <c r="I301" s="6">
        <f t="shared" si="190"/>
        <v>0</v>
      </c>
      <c r="J301" s="6">
        <f t="shared" si="191"/>
        <v>0</v>
      </c>
      <c r="K301" s="6">
        <f t="shared" si="192"/>
        <v>6</v>
      </c>
      <c r="L301" s="6">
        <f t="shared" si="193"/>
        <v>2</v>
      </c>
      <c r="M301" s="6">
        <f t="shared" si="194"/>
        <v>4</v>
      </c>
      <c r="N301" s="6">
        <f t="shared" si="195"/>
        <v>3</v>
      </c>
      <c r="O301" s="13">
        <f t="shared" si="201"/>
        <v>1</v>
      </c>
      <c r="P301" s="4">
        <f t="shared" si="202"/>
        <v>0</v>
      </c>
      <c r="Q301" s="4">
        <f t="shared" si="203"/>
        <v>1</v>
      </c>
      <c r="R301">
        <f t="shared" si="180"/>
        <v>243</v>
      </c>
      <c r="S301" s="4">
        <f t="shared" si="181"/>
        <v>0</v>
      </c>
      <c r="T301" s="15">
        <f t="shared" si="182"/>
        <v>1</v>
      </c>
      <c r="U301" s="4">
        <f t="shared" si="183"/>
        <v>0</v>
      </c>
      <c r="V301" s="4">
        <f t="shared" si="184"/>
        <v>1</v>
      </c>
      <c r="W301" s="4">
        <f t="shared" si="185"/>
        <v>4</v>
      </c>
      <c r="X301" s="6">
        <f t="shared" si="186"/>
        <v>2</v>
      </c>
      <c r="Y301" s="4">
        <f t="shared" si="187"/>
        <v>2</v>
      </c>
      <c r="Z301" s="6">
        <f t="shared" si="188"/>
        <v>0</v>
      </c>
      <c r="AA301" s="18">
        <f t="shared" si="189"/>
        <v>3</v>
      </c>
      <c r="AB301" s="9" t="str">
        <f t="shared" si="204"/>
        <v>I.LOO</v>
      </c>
      <c r="AC301" s="9" t="str">
        <f>_xlfn.XLOOKUP(R301,Sheet2!$H$3:$H$258,Sheet2!$I$3:$I$258,"-----")</f>
        <v>I.LOO</v>
      </c>
      <c r="AD301" s="9" t="str">
        <f>_xlfn.XLOOKUP(VALUE(AE301),Sheet2!$N$3:$N$1000,Sheet2!$O$3:$O$1000,"********")</f>
        <v>A7</v>
      </c>
      <c r="AE301" t="str">
        <f t="shared" si="198"/>
        <v>566</v>
      </c>
      <c r="AF301" s="9" t="str">
        <f>IF(R301&lt;200,"+"&amp;TEXT(R301,"0"),"-"&amp;TEXT(_xlfn.XLOOKUP(R301,Sheet2!$K$3:$K$130,Sheet2!$L$3:$L$130,"-----"),"0"))</f>
        <v>-135</v>
      </c>
      <c r="AG301" s="9" t="str">
        <f t="shared" si="205"/>
        <v>@</v>
      </c>
      <c r="AH301" s="9" t="str">
        <f t="shared" si="206"/>
        <v>JSR @I.LOO</v>
      </c>
      <c r="AI301" t="str">
        <f t="shared" si="207"/>
        <v>1,@I.LOO</v>
      </c>
      <c r="AJ301" s="16" t="str">
        <f t="shared" si="208"/>
        <v>@I.LOO</v>
      </c>
      <c r="AK301" t="str">
        <f t="shared" si="209"/>
        <v>ADCOR 0,1,SNC</v>
      </c>
      <c r="AL301" s="4" t="str">
        <f t="shared" si="210"/>
        <v>ADC</v>
      </c>
      <c r="AM301" s="4" t="str">
        <f t="shared" si="211"/>
        <v>R</v>
      </c>
      <c r="AN301" s="4" t="str">
        <f t="shared" si="212"/>
        <v>O</v>
      </c>
      <c r="AO301" s="4" t="str">
        <f t="shared" si="213"/>
        <v/>
      </c>
      <c r="AP301" s="15" t="str">
        <f t="shared" si="214"/>
        <v>,SNC</v>
      </c>
      <c r="AQ301" s="9" t="str">
        <f>_xlfn.XLOOKUP(D301,Sheet2!$E$3:$E$101,Sheet2!$F$3:$F$101,"******************")</f>
        <v>LOOP</v>
      </c>
      <c r="AR301" s="33" t="str">
        <f t="shared" si="199"/>
        <v>DOBC 1,**</v>
      </c>
      <c r="AS301" s="9" t="str">
        <f t="shared" si="200"/>
        <v>DOBC</v>
      </c>
      <c r="AT301" s="4">
        <f t="shared" si="215"/>
        <v>1</v>
      </c>
      <c r="AU301" s="6">
        <f t="shared" si="216"/>
        <v>2</v>
      </c>
      <c r="AV301" s="4" t="str">
        <f t="shared" si="217"/>
        <v>C</v>
      </c>
      <c r="AW301" s="4">
        <f t="shared" si="218"/>
        <v>43</v>
      </c>
      <c r="AX301" s="4" t="str">
        <f>_xlfn.XLOOKUP(AW301,Sheet2!$Q$3:$Q$66,Sheet2!$R$3:$R$66,"**")</f>
        <v>**</v>
      </c>
      <c r="AY301" s="4">
        <f t="shared" si="219"/>
        <v>4</v>
      </c>
      <c r="AZ301" s="16" t="str">
        <f t="shared" si="220"/>
        <v>SKPDN</v>
      </c>
    </row>
    <row r="302" spans="2:52" x14ac:dyDescent="0.35">
      <c r="B302" s="3">
        <f t="shared" si="178"/>
        <v>28</v>
      </c>
      <c r="C302" s="1">
        <f t="shared" si="179"/>
        <v>724</v>
      </c>
      <c r="D302" s="2">
        <v>20144</v>
      </c>
      <c r="E302" s="2" t="str">
        <f>_xlfn.XLOOKUP(C302,Sheet2!$N$3:$N$1000,Sheet2!$O$3:$O$1000,"")</f>
        <v/>
      </c>
      <c r="F302" s="9" t="str">
        <f t="shared" si="221"/>
        <v>LDA 0,TEMP</v>
      </c>
      <c r="G302" s="4" t="str">
        <f t="shared" si="196"/>
        <v>40</v>
      </c>
      <c r="H302" s="4">
        <f t="shared" si="197"/>
        <v>144</v>
      </c>
      <c r="I302" s="6">
        <f t="shared" si="190"/>
        <v>0</v>
      </c>
      <c r="J302" s="6">
        <f t="shared" si="191"/>
        <v>2</v>
      </c>
      <c r="K302" s="6">
        <f t="shared" si="192"/>
        <v>0</v>
      </c>
      <c r="L302" s="6">
        <f t="shared" si="193"/>
        <v>1</v>
      </c>
      <c r="M302" s="6">
        <f t="shared" si="194"/>
        <v>4</v>
      </c>
      <c r="N302" s="6">
        <f t="shared" si="195"/>
        <v>4</v>
      </c>
      <c r="O302" s="13">
        <f t="shared" si="201"/>
        <v>4</v>
      </c>
      <c r="P302" s="4">
        <f t="shared" si="202"/>
        <v>1</v>
      </c>
      <c r="Q302" s="4">
        <f t="shared" si="203"/>
        <v>0</v>
      </c>
      <c r="R302">
        <f t="shared" si="180"/>
        <v>144</v>
      </c>
      <c r="S302" s="4">
        <f t="shared" si="181"/>
        <v>0</v>
      </c>
      <c r="T302" s="15">
        <f t="shared" si="182"/>
        <v>0</v>
      </c>
      <c r="U302" s="4">
        <f t="shared" si="183"/>
        <v>1</v>
      </c>
      <c r="V302" s="4">
        <f t="shared" si="184"/>
        <v>0</v>
      </c>
      <c r="W302" s="4">
        <f t="shared" si="185"/>
        <v>0</v>
      </c>
      <c r="X302" s="6">
        <f t="shared" si="186"/>
        <v>1</v>
      </c>
      <c r="Y302" s="4">
        <f t="shared" si="187"/>
        <v>2</v>
      </c>
      <c r="Z302" s="6">
        <f t="shared" si="188"/>
        <v>0</v>
      </c>
      <c r="AA302" s="18">
        <f t="shared" si="189"/>
        <v>4</v>
      </c>
      <c r="AB302" s="9" t="str">
        <f t="shared" si="204"/>
        <v>TEMP</v>
      </c>
      <c r="AC302" s="9" t="str">
        <f>_xlfn.XLOOKUP(R302,Sheet2!$H$3:$H$258,Sheet2!$I$3:$I$258,"-----")</f>
        <v>TEMP</v>
      </c>
      <c r="AD302" s="9" t="str">
        <f>_xlfn.XLOOKUP(VALUE(AE302),Sheet2!$N$3:$N$1000,Sheet2!$O$3:$O$1000,"********")</f>
        <v>********</v>
      </c>
      <c r="AE302" t="str">
        <f t="shared" si="198"/>
        <v>1070</v>
      </c>
      <c r="AF302" s="9" t="str">
        <f>IF(R302&lt;200,"+"&amp;TEXT(R302,"0"),"-"&amp;TEXT(_xlfn.XLOOKUP(R302,Sheet2!$K$3:$K$130,Sheet2!$L$3:$L$130,"-----"),"0"))</f>
        <v>+144</v>
      </c>
      <c r="AG302" s="9" t="str">
        <f t="shared" si="205"/>
        <v/>
      </c>
      <c r="AH302" s="9" t="str">
        <f t="shared" si="206"/>
        <v>JMP TEMP</v>
      </c>
      <c r="AI302" t="str">
        <f t="shared" si="207"/>
        <v>0,TEMP</v>
      </c>
      <c r="AJ302" s="16" t="str">
        <f t="shared" si="208"/>
        <v>TEMP</v>
      </c>
      <c r="AK302" t="str">
        <f t="shared" si="209"/>
        <v>COMOL 1,0,SZR</v>
      </c>
      <c r="AL302" s="4" t="str">
        <f t="shared" si="210"/>
        <v>COM</v>
      </c>
      <c r="AM302" s="4" t="str">
        <f t="shared" si="211"/>
        <v>L</v>
      </c>
      <c r="AN302" s="4" t="str">
        <f t="shared" si="212"/>
        <v>O</v>
      </c>
      <c r="AO302" s="4" t="str">
        <f t="shared" si="213"/>
        <v/>
      </c>
      <c r="AP302" s="15" t="str">
        <f t="shared" si="214"/>
        <v>,SZR</v>
      </c>
      <c r="AQ302" s="9" t="str">
        <f>_xlfn.XLOOKUP(D302,Sheet2!$E$3:$E$101,Sheet2!$F$3:$F$101,"******************")</f>
        <v>******************</v>
      </c>
      <c r="AR302" s="33" t="str">
        <f t="shared" si="199"/>
        <v>NIOS **</v>
      </c>
      <c r="AS302" s="9" t="str">
        <f t="shared" si="200"/>
        <v>DOCS</v>
      </c>
      <c r="AT302" s="4">
        <f t="shared" si="215"/>
        <v>0</v>
      </c>
      <c r="AU302" s="6">
        <f t="shared" si="216"/>
        <v>1</v>
      </c>
      <c r="AV302" s="4" t="str">
        <f t="shared" si="217"/>
        <v>S</v>
      </c>
      <c r="AW302" s="4">
        <f t="shared" si="218"/>
        <v>44</v>
      </c>
      <c r="AX302" s="4" t="str">
        <f>_xlfn.XLOOKUP(AW302,Sheet2!$Q$3:$Q$66,Sheet2!$R$3:$R$66,"**")</f>
        <v>**</v>
      </c>
      <c r="AY302" s="4">
        <f t="shared" si="219"/>
        <v>0</v>
      </c>
      <c r="AZ302" s="16" t="str">
        <f t="shared" si="220"/>
        <v>SKPBZ</v>
      </c>
    </row>
    <row r="303" spans="2:52" x14ac:dyDescent="0.35">
      <c r="B303" s="3">
        <f t="shared" si="178"/>
        <v>29</v>
      </c>
      <c r="C303" s="1">
        <f t="shared" si="179"/>
        <v>725</v>
      </c>
      <c r="D303" s="2">
        <v>101142</v>
      </c>
      <c r="E303" s="2" t="str">
        <f>_xlfn.XLOOKUP(C303,Sheet2!$N$3:$N$1000,Sheet2!$O$3:$O$1000,"")</f>
        <v/>
      </c>
      <c r="F303" s="9" t="str">
        <f t="shared" si="221"/>
        <v>MOVOL 0,0,SZC</v>
      </c>
      <c r="G303" s="4" t="str">
        <f t="shared" si="196"/>
        <v>202</v>
      </c>
      <c r="H303" s="4">
        <f t="shared" si="197"/>
        <v>142</v>
      </c>
      <c r="I303" s="6">
        <f t="shared" si="190"/>
        <v>1</v>
      </c>
      <c r="J303" s="6">
        <f t="shared" si="191"/>
        <v>0</v>
      </c>
      <c r="K303" s="6">
        <f t="shared" si="192"/>
        <v>1</v>
      </c>
      <c r="L303" s="6">
        <f t="shared" si="193"/>
        <v>1</v>
      </c>
      <c r="M303" s="6">
        <f t="shared" si="194"/>
        <v>4</v>
      </c>
      <c r="N303" s="6">
        <f t="shared" si="195"/>
        <v>2</v>
      </c>
      <c r="O303" s="13">
        <f t="shared" si="201"/>
        <v>16</v>
      </c>
      <c r="P303" s="4">
        <f t="shared" si="202"/>
        <v>4</v>
      </c>
      <c r="Q303" s="4">
        <f t="shared" si="203"/>
        <v>0</v>
      </c>
      <c r="R303">
        <f t="shared" si="180"/>
        <v>142</v>
      </c>
      <c r="S303" s="4">
        <f t="shared" si="181"/>
        <v>2</v>
      </c>
      <c r="T303" s="15">
        <f t="shared" si="182"/>
        <v>0</v>
      </c>
      <c r="U303" s="4">
        <f t="shared" si="183"/>
        <v>0</v>
      </c>
      <c r="V303" s="4">
        <f t="shared" si="184"/>
        <v>0</v>
      </c>
      <c r="W303" s="4">
        <f t="shared" si="185"/>
        <v>2</v>
      </c>
      <c r="X303" s="6">
        <f t="shared" si="186"/>
        <v>1</v>
      </c>
      <c r="Y303" s="4">
        <f t="shared" si="187"/>
        <v>2</v>
      </c>
      <c r="Z303" s="6">
        <f t="shared" si="188"/>
        <v>0</v>
      </c>
      <c r="AA303" s="18">
        <f t="shared" si="189"/>
        <v>2</v>
      </c>
      <c r="AB303" s="9" t="str">
        <f t="shared" si="204"/>
        <v>+142,2</v>
      </c>
      <c r="AC303" s="9" t="str">
        <f>_xlfn.XLOOKUP(R303,Sheet2!$H$3:$H$258,Sheet2!$I$3:$I$258,"-----")</f>
        <v>RANDOM</v>
      </c>
      <c r="AD303" s="9" t="str">
        <f>_xlfn.XLOOKUP(VALUE(AE303),Sheet2!$N$3:$N$1000,Sheet2!$O$3:$O$1000,"********")</f>
        <v>********</v>
      </c>
      <c r="AE303" t="str">
        <f t="shared" si="198"/>
        <v>1067</v>
      </c>
      <c r="AF303" s="9" t="str">
        <f>IF(R303&lt;200,"+"&amp;TEXT(R303,"0"),"-"&amp;TEXT(_xlfn.XLOOKUP(R303,Sheet2!$K$3:$K$130,Sheet2!$L$3:$L$130,"-----"),"0"))</f>
        <v>+142</v>
      </c>
      <c r="AG303" s="9" t="str">
        <f t="shared" si="205"/>
        <v/>
      </c>
      <c r="AH303" s="9" t="str">
        <f t="shared" si="206"/>
        <v>JMP +142,2</v>
      </c>
      <c r="AI303" t="str">
        <f t="shared" si="207"/>
        <v>0,+142,2</v>
      </c>
      <c r="AJ303" s="16" t="str">
        <f t="shared" si="208"/>
        <v>+142,2</v>
      </c>
      <c r="AK303" t="str">
        <f t="shared" si="209"/>
        <v>MOVOL 0,0,SZC</v>
      </c>
      <c r="AL303" s="4" t="str">
        <f t="shared" si="210"/>
        <v>MOV</v>
      </c>
      <c r="AM303" s="4" t="str">
        <f t="shared" si="211"/>
        <v>L</v>
      </c>
      <c r="AN303" s="4" t="str">
        <f t="shared" si="212"/>
        <v>O</v>
      </c>
      <c r="AO303" s="4" t="str">
        <f t="shared" si="213"/>
        <v/>
      </c>
      <c r="AP303" s="15" t="str">
        <f t="shared" si="214"/>
        <v>,SZC</v>
      </c>
      <c r="AQ303" s="9" t="str">
        <f>_xlfn.XLOOKUP(D303,Sheet2!$E$3:$E$101,Sheet2!$F$3:$F$101,"******************")</f>
        <v>******************</v>
      </c>
      <c r="AR303" s="33" t="str">
        <f t="shared" si="199"/>
        <v>DOAS 0,**</v>
      </c>
      <c r="AS303" s="9" t="str">
        <f t="shared" si="200"/>
        <v>DOAS</v>
      </c>
      <c r="AT303" s="4">
        <f t="shared" si="215"/>
        <v>0</v>
      </c>
      <c r="AU303" s="6">
        <f t="shared" si="216"/>
        <v>1</v>
      </c>
      <c r="AV303" s="4" t="str">
        <f t="shared" si="217"/>
        <v>S</v>
      </c>
      <c r="AW303" s="4">
        <f t="shared" si="218"/>
        <v>42</v>
      </c>
      <c r="AX303" s="4" t="str">
        <f>_xlfn.XLOOKUP(AW303,Sheet2!$Q$3:$Q$66,Sheet2!$R$3:$R$66,"**")</f>
        <v>**</v>
      </c>
      <c r="AY303" s="4">
        <f t="shared" si="219"/>
        <v>2</v>
      </c>
      <c r="AZ303" s="16" t="str">
        <f t="shared" si="220"/>
        <v>SKPBZ</v>
      </c>
    </row>
    <row r="304" spans="2:52" x14ac:dyDescent="0.35">
      <c r="B304" s="3">
        <f t="shared" si="178"/>
        <v>30</v>
      </c>
      <c r="C304" s="1">
        <f t="shared" si="179"/>
        <v>726</v>
      </c>
      <c r="D304" s="2">
        <v>766</v>
      </c>
      <c r="E304" s="2" t="str">
        <f>_xlfn.XLOOKUP(C304,Sheet2!$N$3:$N$1000,Sheet2!$O$3:$O$1000,"")</f>
        <v/>
      </c>
      <c r="F304" s="9" t="str">
        <f t="shared" si="221"/>
        <v>JMP -12</v>
      </c>
      <c r="G304" s="4" t="str">
        <f t="shared" si="196"/>
        <v>1</v>
      </c>
      <c r="H304" s="4">
        <f t="shared" si="197"/>
        <v>366</v>
      </c>
      <c r="I304" s="6">
        <f t="shared" si="190"/>
        <v>0</v>
      </c>
      <c r="J304" s="6">
        <f t="shared" si="191"/>
        <v>0</v>
      </c>
      <c r="K304" s="6">
        <f t="shared" si="192"/>
        <v>0</v>
      </c>
      <c r="L304" s="6">
        <f t="shared" si="193"/>
        <v>7</v>
      </c>
      <c r="M304" s="6">
        <f t="shared" si="194"/>
        <v>6</v>
      </c>
      <c r="N304" s="6">
        <f t="shared" si="195"/>
        <v>6</v>
      </c>
      <c r="O304" s="13">
        <f t="shared" si="201"/>
        <v>0</v>
      </c>
      <c r="P304" s="4">
        <f t="shared" si="202"/>
        <v>0</v>
      </c>
      <c r="Q304" s="4">
        <f t="shared" si="203"/>
        <v>0</v>
      </c>
      <c r="R304">
        <f t="shared" si="180"/>
        <v>366</v>
      </c>
      <c r="S304" s="4">
        <f t="shared" si="181"/>
        <v>1</v>
      </c>
      <c r="T304" s="15">
        <f t="shared" si="182"/>
        <v>0</v>
      </c>
      <c r="U304" s="4">
        <f t="shared" si="183"/>
        <v>0</v>
      </c>
      <c r="V304" s="4">
        <f t="shared" si="184"/>
        <v>0</v>
      </c>
      <c r="W304" s="4">
        <f t="shared" si="185"/>
        <v>1</v>
      </c>
      <c r="X304" s="6">
        <f t="shared" si="186"/>
        <v>3</v>
      </c>
      <c r="Y304" s="4">
        <f t="shared" si="187"/>
        <v>3</v>
      </c>
      <c r="Z304" s="6">
        <f t="shared" si="188"/>
        <v>0</v>
      </c>
      <c r="AA304" s="18">
        <f t="shared" si="189"/>
        <v>6</v>
      </c>
      <c r="AB304" s="9" t="str">
        <f t="shared" si="204"/>
        <v>-12</v>
      </c>
      <c r="AC304" s="9" t="str">
        <f>_xlfn.XLOOKUP(R304,Sheet2!$H$3:$H$258,Sheet2!$I$3:$I$258,"-----")</f>
        <v>*****</v>
      </c>
      <c r="AD304" s="9" t="str">
        <f>_xlfn.XLOOKUP(VALUE(AE304),Sheet2!$N$3:$N$1000,Sheet2!$O$3:$O$1000,"********")</f>
        <v>********</v>
      </c>
      <c r="AE304" t="str">
        <f t="shared" si="198"/>
        <v>714</v>
      </c>
      <c r="AF304" s="9" t="str">
        <f>IF(R304&lt;200,"+"&amp;TEXT(R304,"0"),"-"&amp;TEXT(_xlfn.XLOOKUP(R304,Sheet2!$K$3:$K$130,Sheet2!$L$3:$L$130,"-----"),"0"))</f>
        <v>-12</v>
      </c>
      <c r="AG304" s="9" t="str">
        <f t="shared" si="205"/>
        <v/>
      </c>
      <c r="AH304" s="9" t="str">
        <f t="shared" si="206"/>
        <v>JMP -12</v>
      </c>
      <c r="AI304" t="str">
        <f t="shared" si="207"/>
        <v>0,-12</v>
      </c>
      <c r="AJ304" s="16" t="str">
        <f t="shared" si="208"/>
        <v>-12</v>
      </c>
      <c r="AK304" t="str">
        <f t="shared" si="209"/>
        <v>NEGCS 0,0,SEZ</v>
      </c>
      <c r="AL304" s="4" t="str">
        <f t="shared" si="210"/>
        <v>NEG</v>
      </c>
      <c r="AM304" s="4" t="str">
        <f t="shared" si="211"/>
        <v>S</v>
      </c>
      <c r="AN304" s="4" t="str">
        <f t="shared" si="212"/>
        <v>C</v>
      </c>
      <c r="AO304" s="4" t="str">
        <f t="shared" si="213"/>
        <v/>
      </c>
      <c r="AP304" s="15" t="str">
        <f t="shared" si="214"/>
        <v>,SEZ</v>
      </c>
      <c r="AQ304" s="9" t="str">
        <f>_xlfn.XLOOKUP(D304,Sheet2!$E$3:$E$101,Sheet2!$F$3:$F$101,"******************")</f>
        <v>******************</v>
      </c>
      <c r="AR304" s="33" t="str">
        <f t="shared" si="199"/>
        <v>DIAP 0,**</v>
      </c>
      <c r="AS304" s="9" t="str">
        <f t="shared" si="200"/>
        <v>DIAP</v>
      </c>
      <c r="AT304" s="4">
        <f t="shared" si="215"/>
        <v>0</v>
      </c>
      <c r="AU304" s="6">
        <f t="shared" si="216"/>
        <v>3</v>
      </c>
      <c r="AV304" s="4" t="str">
        <f t="shared" si="217"/>
        <v>P</v>
      </c>
      <c r="AW304" s="4">
        <f t="shared" si="218"/>
        <v>66</v>
      </c>
      <c r="AX304" s="4" t="str">
        <f>_xlfn.XLOOKUP(AW304,Sheet2!$Q$3:$Q$66,Sheet2!$R$3:$R$66,"**")</f>
        <v>**</v>
      </c>
      <c r="AY304" s="4">
        <f t="shared" si="219"/>
        <v>1</v>
      </c>
      <c r="AZ304" s="16" t="str">
        <f t="shared" si="220"/>
        <v>SKPDZ</v>
      </c>
    </row>
    <row r="305" spans="1:52" x14ac:dyDescent="0.35">
      <c r="A305" s="5" t="s">
        <v>29</v>
      </c>
      <c r="B305" s="3">
        <v>2</v>
      </c>
      <c r="C305" s="1">
        <f t="shared" si="179"/>
        <v>727</v>
      </c>
      <c r="D305" s="2">
        <v>102400</v>
      </c>
      <c r="E305" s="2" t="str">
        <f>_xlfn.XLOOKUP(C305,Sheet2!$N$3:$N$1000,Sheet2!$O$3:$O$1000,"")</f>
        <v>A78</v>
      </c>
      <c r="F305" s="9" t="str">
        <f t="shared" si="221"/>
        <v>SUB 0,0</v>
      </c>
      <c r="G305" s="4" t="str">
        <f t="shared" si="196"/>
        <v>205</v>
      </c>
      <c r="H305" s="4">
        <f t="shared" si="197"/>
        <v>0</v>
      </c>
      <c r="I305" s="6">
        <f t="shared" si="190"/>
        <v>1</v>
      </c>
      <c r="J305" s="6">
        <f t="shared" si="191"/>
        <v>0</v>
      </c>
      <c r="K305" s="6">
        <f t="shared" si="192"/>
        <v>2</v>
      </c>
      <c r="L305" s="6">
        <f t="shared" si="193"/>
        <v>4</v>
      </c>
      <c r="M305" s="6">
        <f t="shared" si="194"/>
        <v>0</v>
      </c>
      <c r="N305" s="6">
        <f t="shared" si="195"/>
        <v>0</v>
      </c>
      <c r="O305" s="13">
        <f t="shared" si="201"/>
        <v>16</v>
      </c>
      <c r="P305" s="4">
        <f t="shared" si="202"/>
        <v>4</v>
      </c>
      <c r="Q305" s="4">
        <f t="shared" si="203"/>
        <v>0</v>
      </c>
      <c r="R305">
        <f t="shared" si="180"/>
        <v>0</v>
      </c>
      <c r="S305" s="4">
        <f t="shared" si="181"/>
        <v>1</v>
      </c>
      <c r="T305" s="15">
        <f t="shared" si="182"/>
        <v>1</v>
      </c>
      <c r="U305" s="4">
        <f t="shared" si="183"/>
        <v>0</v>
      </c>
      <c r="V305" s="4">
        <f t="shared" si="184"/>
        <v>0</v>
      </c>
      <c r="W305" s="4">
        <f t="shared" si="185"/>
        <v>5</v>
      </c>
      <c r="X305" s="6">
        <f t="shared" si="186"/>
        <v>0</v>
      </c>
      <c r="Y305" s="4">
        <f t="shared" si="187"/>
        <v>0</v>
      </c>
      <c r="Z305" s="6">
        <f t="shared" si="188"/>
        <v>0</v>
      </c>
      <c r="AA305" s="18">
        <f t="shared" si="189"/>
        <v>0</v>
      </c>
      <c r="AB305" s="9" t="str">
        <f t="shared" si="204"/>
        <v>A78</v>
      </c>
      <c r="AC305" s="9" t="str">
        <f>_xlfn.XLOOKUP(R305,Sheet2!$H$3:$H$258,Sheet2!$I$3:$I$258,"-----")</f>
        <v>0</v>
      </c>
      <c r="AD305" s="9" t="str">
        <f>_xlfn.XLOOKUP(VALUE(AE305),Sheet2!$N$3:$N$1000,Sheet2!$O$3:$O$1000,"********")</f>
        <v>A78</v>
      </c>
      <c r="AE305" t="str">
        <f t="shared" si="198"/>
        <v>727</v>
      </c>
      <c r="AF305" s="9" t="str">
        <f>IF(R305&lt;200,"+"&amp;TEXT(R305,"0"),"-"&amp;TEXT(_xlfn.XLOOKUP(R305,Sheet2!$K$3:$K$130,Sheet2!$L$3:$L$130,"-----"),"0"))</f>
        <v>+0</v>
      </c>
      <c r="AG305" s="9" t="str">
        <f t="shared" si="205"/>
        <v>@</v>
      </c>
      <c r="AH305" s="9" t="str">
        <f t="shared" si="206"/>
        <v>JMP @A78</v>
      </c>
      <c r="AI305" t="str">
        <f t="shared" si="207"/>
        <v>0,@A78</v>
      </c>
      <c r="AJ305" s="16" t="str">
        <f t="shared" si="208"/>
        <v>@A78</v>
      </c>
      <c r="AK305" t="str">
        <f t="shared" si="209"/>
        <v>SUB 0,0</v>
      </c>
      <c r="AL305" s="4" t="str">
        <f t="shared" si="210"/>
        <v>SUB</v>
      </c>
      <c r="AM305" s="4" t="str">
        <f t="shared" si="211"/>
        <v/>
      </c>
      <c r="AN305" s="4" t="str">
        <f t="shared" si="212"/>
        <v/>
      </c>
      <c r="AO305" s="4" t="str">
        <f t="shared" si="213"/>
        <v/>
      </c>
      <c r="AP305" s="15" t="str">
        <f t="shared" si="214"/>
        <v/>
      </c>
      <c r="AQ305" s="9" t="str">
        <f>_xlfn.XLOOKUP(D305,Sheet2!$E$3:$E$101,Sheet2!$F$3:$F$101,"******************")</f>
        <v>******************</v>
      </c>
      <c r="AR305" s="33" t="str">
        <f t="shared" si="199"/>
        <v>DIC 0,0</v>
      </c>
      <c r="AS305" s="9" t="str">
        <f t="shared" si="200"/>
        <v>DIC</v>
      </c>
      <c r="AT305" s="4">
        <f t="shared" si="215"/>
        <v>0</v>
      </c>
      <c r="AU305" s="6">
        <f t="shared" si="216"/>
        <v>0</v>
      </c>
      <c r="AV305" s="4" t="str">
        <f t="shared" si="217"/>
        <v/>
      </c>
      <c r="AW305" s="4">
        <f t="shared" si="218"/>
        <v>0</v>
      </c>
      <c r="AX305" s="4" t="str">
        <f>_xlfn.XLOOKUP(AW305,Sheet2!$Q$3:$Q$66,Sheet2!$R$3:$R$66,"**")</f>
        <v>0</v>
      </c>
      <c r="AY305" s="4">
        <f t="shared" si="219"/>
        <v>5</v>
      </c>
      <c r="AZ305" s="16" t="str">
        <f t="shared" si="220"/>
        <v>SKPBN</v>
      </c>
    </row>
    <row r="306" spans="1:52" x14ac:dyDescent="0.35">
      <c r="B306" s="3">
        <f t="shared" si="178"/>
        <v>3</v>
      </c>
      <c r="C306" s="1">
        <f t="shared" si="179"/>
        <v>730</v>
      </c>
      <c r="D306" s="2">
        <v>6237</v>
      </c>
      <c r="E306" s="2" t="str">
        <f>_xlfn.XLOOKUP(C306,Sheet2!$N$3:$N$1000,Sheet2!$O$3:$O$1000,"")</f>
        <v/>
      </c>
      <c r="F306" s="9" t="str">
        <f t="shared" si="221"/>
        <v>JSR @ISET</v>
      </c>
      <c r="G306" s="4" t="str">
        <f t="shared" si="196"/>
        <v>14</v>
      </c>
      <c r="H306" s="4">
        <f t="shared" si="197"/>
        <v>237</v>
      </c>
      <c r="I306" s="6">
        <f t="shared" si="190"/>
        <v>0</v>
      </c>
      <c r="J306" s="6">
        <f t="shared" si="191"/>
        <v>0</v>
      </c>
      <c r="K306" s="6">
        <f t="shared" si="192"/>
        <v>6</v>
      </c>
      <c r="L306" s="6">
        <f t="shared" si="193"/>
        <v>2</v>
      </c>
      <c r="M306" s="6">
        <f t="shared" si="194"/>
        <v>3</v>
      </c>
      <c r="N306" s="6">
        <f t="shared" si="195"/>
        <v>7</v>
      </c>
      <c r="O306" s="13">
        <f t="shared" si="201"/>
        <v>1</v>
      </c>
      <c r="P306" s="4">
        <f t="shared" si="202"/>
        <v>0</v>
      </c>
      <c r="Q306" s="4">
        <f t="shared" si="203"/>
        <v>1</v>
      </c>
      <c r="R306">
        <f t="shared" si="180"/>
        <v>237</v>
      </c>
      <c r="S306" s="4">
        <f t="shared" si="181"/>
        <v>0</v>
      </c>
      <c r="T306" s="15">
        <f t="shared" si="182"/>
        <v>1</v>
      </c>
      <c r="U306" s="4">
        <f t="shared" si="183"/>
        <v>0</v>
      </c>
      <c r="V306" s="4">
        <f t="shared" si="184"/>
        <v>1</v>
      </c>
      <c r="W306" s="4">
        <f t="shared" si="185"/>
        <v>4</v>
      </c>
      <c r="X306" s="6">
        <f t="shared" si="186"/>
        <v>2</v>
      </c>
      <c r="Y306" s="4">
        <f t="shared" si="187"/>
        <v>1</v>
      </c>
      <c r="Z306" s="6">
        <f t="shared" si="188"/>
        <v>1</v>
      </c>
      <c r="AA306" s="18">
        <f t="shared" si="189"/>
        <v>7</v>
      </c>
      <c r="AB306" s="9" t="str">
        <f t="shared" si="204"/>
        <v>ISET</v>
      </c>
      <c r="AC306" s="9" t="str">
        <f>_xlfn.XLOOKUP(R306,Sheet2!$H$3:$H$258,Sheet2!$I$3:$I$258,"-----")</f>
        <v>ISET</v>
      </c>
      <c r="AD306" s="9" t="str">
        <f>_xlfn.XLOOKUP(VALUE(AE306),Sheet2!$N$3:$N$1000,Sheet2!$O$3:$O$1000,"********")</f>
        <v>********</v>
      </c>
      <c r="AE306" t="str">
        <f t="shared" si="198"/>
        <v>567</v>
      </c>
      <c r="AF306" s="9" t="str">
        <f>IF(R306&lt;200,"+"&amp;TEXT(R306,"0"),"-"&amp;TEXT(_xlfn.XLOOKUP(R306,Sheet2!$K$3:$K$130,Sheet2!$L$3:$L$130,"-----"),"0"))</f>
        <v>-141</v>
      </c>
      <c r="AG306" s="9" t="str">
        <f t="shared" si="205"/>
        <v>@</v>
      </c>
      <c r="AH306" s="9" t="str">
        <f t="shared" si="206"/>
        <v>JSR @ISET</v>
      </c>
      <c r="AI306" t="str">
        <f t="shared" si="207"/>
        <v>1,@ISET</v>
      </c>
      <c r="AJ306" s="16" t="str">
        <f t="shared" si="208"/>
        <v>@ISET</v>
      </c>
      <c r="AK306" t="str">
        <f t="shared" si="209"/>
        <v>ADCZR# 0,1,SBN</v>
      </c>
      <c r="AL306" s="4" t="str">
        <f t="shared" si="210"/>
        <v>ADC</v>
      </c>
      <c r="AM306" s="4" t="str">
        <f t="shared" si="211"/>
        <v>R</v>
      </c>
      <c r="AN306" s="4" t="str">
        <f t="shared" si="212"/>
        <v>Z</v>
      </c>
      <c r="AO306" s="4" t="str">
        <f t="shared" si="213"/>
        <v>#</v>
      </c>
      <c r="AP306" s="15" t="str">
        <f t="shared" si="214"/>
        <v>,SBN</v>
      </c>
      <c r="AQ306" s="9" t="str">
        <f>_xlfn.XLOOKUP(D306,Sheet2!$E$3:$E$101,Sheet2!$F$3:$F$101,"******************")</f>
        <v>******************</v>
      </c>
      <c r="AR306" s="33" t="str">
        <f t="shared" si="199"/>
        <v>DOBC 1,**</v>
      </c>
      <c r="AS306" s="9" t="str">
        <f t="shared" si="200"/>
        <v>DOBC</v>
      </c>
      <c r="AT306" s="4">
        <f t="shared" si="215"/>
        <v>1</v>
      </c>
      <c r="AU306" s="6">
        <f t="shared" si="216"/>
        <v>2</v>
      </c>
      <c r="AV306" s="4" t="str">
        <f t="shared" si="217"/>
        <v>C</v>
      </c>
      <c r="AW306" s="4">
        <f t="shared" si="218"/>
        <v>37</v>
      </c>
      <c r="AX306" s="4" t="str">
        <f>_xlfn.XLOOKUP(AW306,Sheet2!$Q$3:$Q$66,Sheet2!$R$3:$R$66,"**")</f>
        <v>**</v>
      </c>
      <c r="AY306" s="4">
        <f t="shared" si="219"/>
        <v>4</v>
      </c>
      <c r="AZ306" s="16" t="str">
        <f t="shared" si="220"/>
        <v>SKPDN</v>
      </c>
    </row>
    <row r="307" spans="1:52" x14ac:dyDescent="0.35">
      <c r="B307" s="3">
        <f t="shared" si="178"/>
        <v>4</v>
      </c>
      <c r="C307" s="1">
        <f t="shared" si="179"/>
        <v>731</v>
      </c>
      <c r="D307" s="2">
        <v>62033</v>
      </c>
      <c r="E307" s="2" t="str">
        <f>_xlfn.XLOOKUP(C307,Sheet2!$N$3:$N$1000,Sheet2!$O$3:$O$1000,"")</f>
        <v/>
      </c>
      <c r="F307" s="9" t="str">
        <f t="shared" si="221"/>
        <v>DOB 0,DSKP</v>
      </c>
      <c r="G307" s="4" t="str">
        <f t="shared" si="196"/>
        <v>144</v>
      </c>
      <c r="H307" s="4">
        <f t="shared" si="197"/>
        <v>33</v>
      </c>
      <c r="I307" s="6">
        <f t="shared" si="190"/>
        <v>0</v>
      </c>
      <c r="J307" s="6">
        <f t="shared" si="191"/>
        <v>6</v>
      </c>
      <c r="K307" s="6">
        <f t="shared" si="192"/>
        <v>2</v>
      </c>
      <c r="L307" s="6">
        <f t="shared" si="193"/>
        <v>0</v>
      </c>
      <c r="M307" s="6">
        <f t="shared" si="194"/>
        <v>3</v>
      </c>
      <c r="N307" s="6">
        <f t="shared" si="195"/>
        <v>3</v>
      </c>
      <c r="O307" s="13">
        <f t="shared" si="201"/>
        <v>12</v>
      </c>
      <c r="P307" s="4">
        <f t="shared" si="202"/>
        <v>3</v>
      </c>
      <c r="Q307" s="4">
        <f t="shared" si="203"/>
        <v>0</v>
      </c>
      <c r="R307">
        <f t="shared" si="180"/>
        <v>33</v>
      </c>
      <c r="S307" s="4">
        <f t="shared" si="181"/>
        <v>0</v>
      </c>
      <c r="T307" s="15">
        <f t="shared" si="182"/>
        <v>1</v>
      </c>
      <c r="U307" s="4">
        <f t="shared" si="183"/>
        <v>3</v>
      </c>
      <c r="V307" s="4">
        <f t="shared" si="184"/>
        <v>0</v>
      </c>
      <c r="W307" s="4">
        <f t="shared" si="185"/>
        <v>4</v>
      </c>
      <c r="X307" s="6">
        <f t="shared" si="186"/>
        <v>0</v>
      </c>
      <c r="Y307" s="4">
        <f t="shared" si="187"/>
        <v>1</v>
      </c>
      <c r="Z307" s="6">
        <f t="shared" si="188"/>
        <v>1</v>
      </c>
      <c r="AA307" s="18">
        <f t="shared" si="189"/>
        <v>3</v>
      </c>
      <c r="AB307" s="9" t="str">
        <f t="shared" si="204"/>
        <v>*****</v>
      </c>
      <c r="AC307" s="9" t="str">
        <f>_xlfn.XLOOKUP(R307,Sheet2!$H$3:$H$258,Sheet2!$I$3:$I$258,"-----")</f>
        <v>*****</v>
      </c>
      <c r="AD307" s="9" t="str">
        <f>_xlfn.XLOOKUP(VALUE(AE307),Sheet2!$N$3:$N$1000,Sheet2!$O$3:$O$1000,"********")</f>
        <v>********</v>
      </c>
      <c r="AE307" t="str">
        <f t="shared" si="198"/>
        <v>764</v>
      </c>
      <c r="AF307" s="9" t="str">
        <f>IF(R307&lt;200,"+"&amp;TEXT(R307,"0"),"-"&amp;TEXT(_xlfn.XLOOKUP(R307,Sheet2!$K$3:$K$130,Sheet2!$L$3:$L$130,"-----"),"0"))</f>
        <v>+33</v>
      </c>
      <c r="AG307" s="9" t="str">
        <f t="shared" si="205"/>
        <v>@</v>
      </c>
      <c r="AH307" s="9" t="str">
        <f t="shared" si="206"/>
        <v>JMP @*****</v>
      </c>
      <c r="AI307" t="str">
        <f t="shared" si="207"/>
        <v>0,@*****</v>
      </c>
      <c r="AJ307" s="16" t="str">
        <f t="shared" si="208"/>
        <v>@*****</v>
      </c>
      <c r="AK307" t="str">
        <f t="shared" si="209"/>
        <v>ADCZ# 3,0,SNC</v>
      </c>
      <c r="AL307" s="4" t="str">
        <f t="shared" si="210"/>
        <v>ADC</v>
      </c>
      <c r="AM307" s="4" t="str">
        <f t="shared" si="211"/>
        <v/>
      </c>
      <c r="AN307" s="4" t="str">
        <f t="shared" si="212"/>
        <v>Z</v>
      </c>
      <c r="AO307" s="4" t="str">
        <f t="shared" si="213"/>
        <v>#</v>
      </c>
      <c r="AP307" s="15" t="str">
        <f t="shared" si="214"/>
        <v>,SNC</v>
      </c>
      <c r="AQ307" s="9" t="str">
        <f>_xlfn.XLOOKUP(D307,Sheet2!$E$3:$E$101,Sheet2!$F$3:$F$101,"******************")</f>
        <v>******************</v>
      </c>
      <c r="AR307" s="33" t="str">
        <f t="shared" si="199"/>
        <v>DOB 0,DSKP</v>
      </c>
      <c r="AS307" s="9" t="str">
        <f t="shared" si="200"/>
        <v>DOB</v>
      </c>
      <c r="AT307" s="4">
        <f t="shared" si="215"/>
        <v>0</v>
      </c>
      <c r="AU307" s="6">
        <f t="shared" si="216"/>
        <v>0</v>
      </c>
      <c r="AV307" s="4" t="str">
        <f t="shared" si="217"/>
        <v/>
      </c>
      <c r="AW307" s="4">
        <f t="shared" si="218"/>
        <v>33</v>
      </c>
      <c r="AX307" s="4" t="str">
        <f>_xlfn.XLOOKUP(AW307,Sheet2!$Q$3:$Q$66,Sheet2!$R$3:$R$66,"**")</f>
        <v>DSKP</v>
      </c>
      <c r="AY307" s="4">
        <f t="shared" si="219"/>
        <v>4</v>
      </c>
      <c r="AZ307" s="16" t="str">
        <f t="shared" si="220"/>
        <v>SKPBN</v>
      </c>
    </row>
    <row r="308" spans="1:52" x14ac:dyDescent="0.35">
      <c r="B308" s="3">
        <f t="shared" ref="B308:B371" si="222">B307+1</f>
        <v>5</v>
      </c>
      <c r="C308" s="1">
        <f t="shared" ref="C308:C371" si="223">IF(MOD(C307,10)=7,C307+3,C307+1)</f>
        <v>732</v>
      </c>
      <c r="D308" s="2">
        <v>65433</v>
      </c>
      <c r="E308" s="2" t="str">
        <f>_xlfn.XLOOKUP(C308,Sheet2!$N$3:$N$1000,Sheet2!$O$3:$O$1000,"")</f>
        <v/>
      </c>
      <c r="F308" s="9" t="str">
        <f t="shared" si="221"/>
        <v>DIB 1,DSKP</v>
      </c>
      <c r="G308" s="4" t="str">
        <f t="shared" si="196"/>
        <v>153</v>
      </c>
      <c r="H308" s="4">
        <f t="shared" si="197"/>
        <v>33</v>
      </c>
      <c r="I308" s="6">
        <f t="shared" si="190"/>
        <v>0</v>
      </c>
      <c r="J308" s="6">
        <f t="shared" si="191"/>
        <v>6</v>
      </c>
      <c r="K308" s="6">
        <f t="shared" si="192"/>
        <v>5</v>
      </c>
      <c r="L308" s="6">
        <f t="shared" si="193"/>
        <v>4</v>
      </c>
      <c r="M308" s="6">
        <f t="shared" si="194"/>
        <v>3</v>
      </c>
      <c r="N308" s="6">
        <f t="shared" si="195"/>
        <v>3</v>
      </c>
      <c r="O308" s="13">
        <f t="shared" si="201"/>
        <v>13</v>
      </c>
      <c r="P308" s="4">
        <f t="shared" si="202"/>
        <v>3</v>
      </c>
      <c r="Q308" s="4">
        <f t="shared" si="203"/>
        <v>1</v>
      </c>
      <c r="R308">
        <f t="shared" si="180"/>
        <v>33</v>
      </c>
      <c r="S308" s="4">
        <f t="shared" si="181"/>
        <v>3</v>
      </c>
      <c r="T308" s="15">
        <f t="shared" si="182"/>
        <v>0</v>
      </c>
      <c r="U308" s="4">
        <f t="shared" si="183"/>
        <v>3</v>
      </c>
      <c r="V308" s="4">
        <f t="shared" si="184"/>
        <v>1</v>
      </c>
      <c r="W308" s="4">
        <f t="shared" si="185"/>
        <v>3</v>
      </c>
      <c r="X308" s="6">
        <f t="shared" si="186"/>
        <v>0</v>
      </c>
      <c r="Y308" s="4">
        <f t="shared" si="187"/>
        <v>1</v>
      </c>
      <c r="Z308" s="6">
        <f t="shared" si="188"/>
        <v>1</v>
      </c>
      <c r="AA308" s="18">
        <f t="shared" si="189"/>
        <v>3</v>
      </c>
      <c r="AB308" s="9" t="str">
        <f t="shared" si="204"/>
        <v>+33,3</v>
      </c>
      <c r="AC308" s="9" t="str">
        <f>_xlfn.XLOOKUP(R308,Sheet2!$H$3:$H$258,Sheet2!$I$3:$I$258,"-----")</f>
        <v>*****</v>
      </c>
      <c r="AD308" s="9" t="str">
        <f>_xlfn.XLOOKUP(VALUE(AE308),Sheet2!$N$3:$N$1000,Sheet2!$O$3:$O$1000,"********")</f>
        <v>********</v>
      </c>
      <c r="AE308" t="str">
        <f t="shared" si="198"/>
        <v>765</v>
      </c>
      <c r="AF308" s="9" t="str">
        <f>IF(R308&lt;200,"+"&amp;TEXT(R308,"0"),"-"&amp;TEXT(_xlfn.XLOOKUP(R308,Sheet2!$K$3:$K$130,Sheet2!$L$3:$L$130,"-----"),"0"))</f>
        <v>+33</v>
      </c>
      <c r="AG308" s="9" t="str">
        <f t="shared" si="205"/>
        <v/>
      </c>
      <c r="AH308" s="9" t="str">
        <f t="shared" si="206"/>
        <v>JSR +33,3</v>
      </c>
      <c r="AI308" t="str">
        <f t="shared" si="207"/>
        <v>1,+33,3</v>
      </c>
      <c r="AJ308" s="16" t="str">
        <f t="shared" si="208"/>
        <v>+33,3</v>
      </c>
      <c r="AK308" t="str">
        <f t="shared" si="209"/>
        <v>INCZ# 3,1,SNC</v>
      </c>
      <c r="AL308" s="4" t="str">
        <f t="shared" si="210"/>
        <v>INC</v>
      </c>
      <c r="AM308" s="4" t="str">
        <f t="shared" si="211"/>
        <v/>
      </c>
      <c r="AN308" s="4" t="str">
        <f t="shared" si="212"/>
        <v>Z</v>
      </c>
      <c r="AO308" s="4" t="str">
        <f t="shared" si="213"/>
        <v>#</v>
      </c>
      <c r="AP308" s="15" t="str">
        <f t="shared" si="214"/>
        <v>,SNC</v>
      </c>
      <c r="AQ308" s="9" t="str">
        <f>_xlfn.XLOOKUP(D308,Sheet2!$E$3:$E$101,Sheet2!$F$3:$F$101,"******************")</f>
        <v>******************</v>
      </c>
      <c r="AR308" s="33" t="str">
        <f t="shared" si="199"/>
        <v>DIB 1,DSKP</v>
      </c>
      <c r="AS308" s="9" t="str">
        <f t="shared" si="200"/>
        <v>DIB</v>
      </c>
      <c r="AT308" s="4">
        <f t="shared" si="215"/>
        <v>1</v>
      </c>
      <c r="AU308" s="6">
        <f t="shared" si="216"/>
        <v>0</v>
      </c>
      <c r="AV308" s="4" t="str">
        <f t="shared" si="217"/>
        <v/>
      </c>
      <c r="AW308" s="4">
        <f t="shared" si="218"/>
        <v>33</v>
      </c>
      <c r="AX308" s="4" t="str">
        <f>_xlfn.XLOOKUP(AW308,Sheet2!$Q$3:$Q$66,Sheet2!$R$3:$R$66,"**")</f>
        <v>DSKP</v>
      </c>
      <c r="AY308" s="4">
        <f t="shared" si="219"/>
        <v>3</v>
      </c>
      <c r="AZ308" s="16" t="str">
        <f t="shared" si="220"/>
        <v>SKPBN</v>
      </c>
    </row>
    <row r="309" spans="1:52" x14ac:dyDescent="0.35">
      <c r="B309" s="3">
        <f t="shared" si="222"/>
        <v>6</v>
      </c>
      <c r="C309" s="1">
        <f t="shared" si="223"/>
        <v>733</v>
      </c>
      <c r="D309" s="2">
        <v>122414</v>
      </c>
      <c r="E309" s="2" t="str">
        <f>_xlfn.XLOOKUP(C309,Sheet2!$N$3:$N$1000,Sheet2!$O$3:$O$1000,"")</f>
        <v/>
      </c>
      <c r="F309" s="9" t="str">
        <f t="shared" si="221"/>
        <v>SUB# 1,0,SZR</v>
      </c>
      <c r="G309" s="4" t="str">
        <f t="shared" si="196"/>
        <v>245</v>
      </c>
      <c r="H309" s="4">
        <f t="shared" si="197"/>
        <v>14</v>
      </c>
      <c r="I309" s="6">
        <f t="shared" si="190"/>
        <v>1</v>
      </c>
      <c r="J309" s="6">
        <f t="shared" si="191"/>
        <v>2</v>
      </c>
      <c r="K309" s="6">
        <f t="shared" si="192"/>
        <v>2</v>
      </c>
      <c r="L309" s="6">
        <f t="shared" si="193"/>
        <v>4</v>
      </c>
      <c r="M309" s="6">
        <f t="shared" si="194"/>
        <v>1</v>
      </c>
      <c r="N309" s="6">
        <f t="shared" si="195"/>
        <v>4</v>
      </c>
      <c r="O309" s="13">
        <f t="shared" si="201"/>
        <v>20</v>
      </c>
      <c r="P309" s="4">
        <f t="shared" si="202"/>
        <v>5</v>
      </c>
      <c r="Q309" s="4">
        <f t="shared" si="203"/>
        <v>0</v>
      </c>
      <c r="R309">
        <f t="shared" ref="R309:R372" si="224">(MOD(L309,4)*100)+(M309*10)+N309</f>
        <v>14</v>
      </c>
      <c r="S309" s="4">
        <f t="shared" ref="S309:S372" si="225">(MOD(K309,2)*2)+INT(L309/4)</f>
        <v>1</v>
      </c>
      <c r="T309" s="15">
        <f t="shared" ref="T309:T372" si="226">MOD(INT(K309/2),2)</f>
        <v>1</v>
      </c>
      <c r="U309" s="4">
        <f t="shared" ref="U309:U372" si="227">INT(J309/2)</f>
        <v>1</v>
      </c>
      <c r="V309" s="4">
        <f t="shared" ref="V309:V372" si="228">(MOD(J309,2)*2)+INT(K309/4)</f>
        <v>0</v>
      </c>
      <c r="W309" s="4">
        <f t="shared" ref="W309:W372" si="229">(MOD(K309,4)*2)+INT(L309/4)</f>
        <v>5</v>
      </c>
      <c r="X309" s="6">
        <f t="shared" ref="X309:X372" si="230">MOD(L309,4)</f>
        <v>0</v>
      </c>
      <c r="Y309" s="4">
        <f t="shared" ref="Y309:Y372" si="231">INT(M309/2)</f>
        <v>0</v>
      </c>
      <c r="Z309" s="6">
        <f t="shared" ref="Z309:Z372" si="232">MOD(M309,2)</f>
        <v>1</v>
      </c>
      <c r="AA309" s="18">
        <f t="shared" ref="AA309:AA372" si="233">N309</f>
        <v>4</v>
      </c>
      <c r="AB309" s="9" t="str">
        <f t="shared" si="204"/>
        <v>+14</v>
      </c>
      <c r="AC309" s="9" t="str">
        <f>_xlfn.XLOOKUP(R309,Sheet2!$H$3:$H$258,Sheet2!$I$3:$I$258,"-----")</f>
        <v>*****</v>
      </c>
      <c r="AD309" s="9" t="str">
        <f>_xlfn.XLOOKUP(VALUE(AE309),Sheet2!$N$3:$N$1000,Sheet2!$O$3:$O$1000,"********")</f>
        <v>********</v>
      </c>
      <c r="AE309" t="str">
        <f t="shared" si="198"/>
        <v>747</v>
      </c>
      <c r="AF309" s="9" t="str">
        <f>IF(R309&lt;200,"+"&amp;TEXT(R309,"0"),"-"&amp;TEXT(_xlfn.XLOOKUP(R309,Sheet2!$K$3:$K$130,Sheet2!$L$3:$L$130,"-----"),"0"))</f>
        <v>+14</v>
      </c>
      <c r="AG309" s="9" t="str">
        <f t="shared" si="205"/>
        <v>@</v>
      </c>
      <c r="AH309" s="9" t="str">
        <f t="shared" si="206"/>
        <v>JMP @+14</v>
      </c>
      <c r="AI309" t="str">
        <f t="shared" si="207"/>
        <v>0,@+14</v>
      </c>
      <c r="AJ309" s="16" t="str">
        <f t="shared" si="208"/>
        <v>@+14</v>
      </c>
      <c r="AK309" t="str">
        <f t="shared" si="209"/>
        <v>SUB# 1,0,SZR</v>
      </c>
      <c r="AL309" s="4" t="str">
        <f t="shared" si="210"/>
        <v>SUB</v>
      </c>
      <c r="AM309" s="4" t="str">
        <f t="shared" si="211"/>
        <v/>
      </c>
      <c r="AN309" s="4" t="str">
        <f t="shared" si="212"/>
        <v/>
      </c>
      <c r="AO309" s="4" t="str">
        <f t="shared" si="213"/>
        <v>#</v>
      </c>
      <c r="AP309" s="15" t="str">
        <f t="shared" si="214"/>
        <v>,SZR</v>
      </c>
      <c r="AQ309" s="9" t="str">
        <f>_xlfn.XLOOKUP(D309,Sheet2!$E$3:$E$101,Sheet2!$F$3:$F$101,"******************")</f>
        <v>******************</v>
      </c>
      <c r="AR309" s="33" t="str">
        <f t="shared" si="199"/>
        <v>DIC 0,RTC</v>
      </c>
      <c r="AS309" s="9" t="str">
        <f t="shared" si="200"/>
        <v>DIC</v>
      </c>
      <c r="AT309" s="4">
        <f t="shared" si="215"/>
        <v>0</v>
      </c>
      <c r="AU309" s="6">
        <f t="shared" si="216"/>
        <v>0</v>
      </c>
      <c r="AV309" s="4" t="str">
        <f t="shared" si="217"/>
        <v/>
      </c>
      <c r="AW309" s="4">
        <f t="shared" si="218"/>
        <v>14</v>
      </c>
      <c r="AX309" s="4" t="str">
        <f>_xlfn.XLOOKUP(AW309,Sheet2!$Q$3:$Q$66,Sheet2!$R$3:$R$66,"**")</f>
        <v>RTC</v>
      </c>
      <c r="AY309" s="4">
        <f t="shared" si="219"/>
        <v>5</v>
      </c>
      <c r="AZ309" s="16" t="str">
        <f t="shared" si="220"/>
        <v>SKPBN</v>
      </c>
    </row>
    <row r="310" spans="1:52" x14ac:dyDescent="0.35">
      <c r="B310" s="3">
        <f t="shared" si="222"/>
        <v>7</v>
      </c>
      <c r="C310" s="1">
        <f t="shared" si="223"/>
        <v>734</v>
      </c>
      <c r="D310" s="2">
        <v>6242</v>
      </c>
      <c r="E310" s="2" t="str">
        <f>_xlfn.XLOOKUP(C310,Sheet2!$N$3:$N$1000,Sheet2!$O$3:$O$1000,"")</f>
        <v/>
      </c>
      <c r="F310" s="9" t="str">
        <f t="shared" si="221"/>
        <v>EHALT</v>
      </c>
      <c r="G310" s="4" t="str">
        <f t="shared" si="196"/>
        <v>14</v>
      </c>
      <c r="H310" s="4">
        <f t="shared" si="197"/>
        <v>242</v>
      </c>
      <c r="I310" s="6">
        <f t="shared" si="190"/>
        <v>0</v>
      </c>
      <c r="J310" s="6">
        <f t="shared" si="191"/>
        <v>0</v>
      </c>
      <c r="K310" s="6">
        <f t="shared" si="192"/>
        <v>6</v>
      </c>
      <c r="L310" s="6">
        <f t="shared" si="193"/>
        <v>2</v>
      </c>
      <c r="M310" s="6">
        <f t="shared" si="194"/>
        <v>4</v>
      </c>
      <c r="N310" s="6">
        <f t="shared" si="195"/>
        <v>2</v>
      </c>
      <c r="O310" s="13">
        <f t="shared" si="201"/>
        <v>1</v>
      </c>
      <c r="P310" s="4">
        <f t="shared" si="202"/>
        <v>0</v>
      </c>
      <c r="Q310" s="4">
        <f t="shared" si="203"/>
        <v>1</v>
      </c>
      <c r="R310">
        <f t="shared" si="224"/>
        <v>242</v>
      </c>
      <c r="S310" s="4">
        <f t="shared" si="225"/>
        <v>0</v>
      </c>
      <c r="T310" s="15">
        <f t="shared" si="226"/>
        <v>1</v>
      </c>
      <c r="U310" s="4">
        <f t="shared" si="227"/>
        <v>0</v>
      </c>
      <c r="V310" s="4">
        <f t="shared" si="228"/>
        <v>1</v>
      </c>
      <c r="W310" s="4">
        <f t="shared" si="229"/>
        <v>4</v>
      </c>
      <c r="X310" s="6">
        <f t="shared" si="230"/>
        <v>2</v>
      </c>
      <c r="Y310" s="4">
        <f t="shared" si="231"/>
        <v>2</v>
      </c>
      <c r="Z310" s="6">
        <f t="shared" si="232"/>
        <v>0</v>
      </c>
      <c r="AA310" s="18">
        <f t="shared" si="233"/>
        <v>2</v>
      </c>
      <c r="AB310" s="9" t="str">
        <f t="shared" si="204"/>
        <v>I.EHA</v>
      </c>
      <c r="AC310" s="9" t="str">
        <f>_xlfn.XLOOKUP(R310,Sheet2!$H$3:$H$258,Sheet2!$I$3:$I$258,"-----")</f>
        <v>I.EHA</v>
      </c>
      <c r="AD310" s="9" t="str">
        <f>_xlfn.XLOOKUP(VALUE(AE310),Sheet2!$N$3:$N$1000,Sheet2!$O$3:$O$1000,"********")</f>
        <v>********</v>
      </c>
      <c r="AE310" t="str">
        <f t="shared" si="198"/>
        <v>576</v>
      </c>
      <c r="AF310" s="9" t="str">
        <f>IF(R310&lt;200,"+"&amp;TEXT(R310,"0"),"-"&amp;TEXT(_xlfn.XLOOKUP(R310,Sheet2!$K$3:$K$130,Sheet2!$L$3:$L$130,"-----"),"0"))</f>
        <v>-136</v>
      </c>
      <c r="AG310" s="9" t="str">
        <f t="shared" si="205"/>
        <v>@</v>
      </c>
      <c r="AH310" s="9" t="str">
        <f t="shared" si="206"/>
        <v>JSR @I.EHA</v>
      </c>
      <c r="AI310" t="str">
        <f t="shared" si="207"/>
        <v>1,@I.EHA</v>
      </c>
      <c r="AJ310" s="16" t="str">
        <f t="shared" si="208"/>
        <v>@I.EHA</v>
      </c>
      <c r="AK310" t="str">
        <f t="shared" si="209"/>
        <v>ADCOR 0,1,SZC</v>
      </c>
      <c r="AL310" s="4" t="str">
        <f t="shared" si="210"/>
        <v>ADC</v>
      </c>
      <c r="AM310" s="4" t="str">
        <f t="shared" si="211"/>
        <v>R</v>
      </c>
      <c r="AN310" s="4" t="str">
        <f t="shared" si="212"/>
        <v>O</v>
      </c>
      <c r="AO310" s="4" t="str">
        <f t="shared" si="213"/>
        <v/>
      </c>
      <c r="AP310" s="15" t="str">
        <f t="shared" si="214"/>
        <v>,SZC</v>
      </c>
      <c r="AQ310" s="9" t="str">
        <f>_xlfn.XLOOKUP(D310,Sheet2!$E$3:$E$101,Sheet2!$F$3:$F$101,"******************")</f>
        <v>EHALT</v>
      </c>
      <c r="AR310" s="33" t="str">
        <f t="shared" si="199"/>
        <v>DOBC 1,**</v>
      </c>
      <c r="AS310" s="9" t="str">
        <f t="shared" si="200"/>
        <v>DOBC</v>
      </c>
      <c r="AT310" s="4">
        <f t="shared" si="215"/>
        <v>1</v>
      </c>
      <c r="AU310" s="6">
        <f t="shared" si="216"/>
        <v>2</v>
      </c>
      <c r="AV310" s="4" t="str">
        <f t="shared" si="217"/>
        <v>C</v>
      </c>
      <c r="AW310" s="4">
        <f t="shared" si="218"/>
        <v>42</v>
      </c>
      <c r="AX310" s="4" t="str">
        <f>_xlfn.XLOOKUP(AW310,Sheet2!$Q$3:$Q$66,Sheet2!$R$3:$R$66,"**")</f>
        <v>**</v>
      </c>
      <c r="AY310" s="4">
        <f t="shared" si="219"/>
        <v>4</v>
      </c>
      <c r="AZ310" s="16" t="str">
        <f t="shared" si="220"/>
        <v>SKPDN</v>
      </c>
    </row>
    <row r="311" spans="1:52" x14ac:dyDescent="0.35">
      <c r="B311" s="3">
        <f t="shared" si="222"/>
        <v>8</v>
      </c>
      <c r="C311" s="1">
        <f t="shared" si="223"/>
        <v>735</v>
      </c>
      <c r="D311" s="2">
        <v>6243</v>
      </c>
      <c r="E311" s="2" t="str">
        <f>_xlfn.XLOOKUP(C311,Sheet2!$N$3:$N$1000,Sheet2!$O$3:$O$1000,"")</f>
        <v/>
      </c>
      <c r="F311" s="9" t="str">
        <f t="shared" si="221"/>
        <v>LOOP</v>
      </c>
      <c r="G311" s="4" t="str">
        <f t="shared" si="196"/>
        <v>14</v>
      </c>
      <c r="H311" s="4">
        <f t="shared" si="197"/>
        <v>243</v>
      </c>
      <c r="I311" s="6">
        <f t="shared" si="190"/>
        <v>0</v>
      </c>
      <c r="J311" s="6">
        <f t="shared" si="191"/>
        <v>0</v>
      </c>
      <c r="K311" s="6">
        <f t="shared" si="192"/>
        <v>6</v>
      </c>
      <c r="L311" s="6">
        <f t="shared" si="193"/>
        <v>2</v>
      </c>
      <c r="M311" s="6">
        <f t="shared" si="194"/>
        <v>4</v>
      </c>
      <c r="N311" s="6">
        <f t="shared" si="195"/>
        <v>3</v>
      </c>
      <c r="O311" s="13">
        <f t="shared" si="201"/>
        <v>1</v>
      </c>
      <c r="P311" s="4">
        <f t="shared" si="202"/>
        <v>0</v>
      </c>
      <c r="Q311" s="4">
        <f t="shared" si="203"/>
        <v>1</v>
      </c>
      <c r="R311">
        <f t="shared" si="224"/>
        <v>243</v>
      </c>
      <c r="S311" s="4">
        <f t="shared" si="225"/>
        <v>0</v>
      </c>
      <c r="T311" s="15">
        <f t="shared" si="226"/>
        <v>1</v>
      </c>
      <c r="U311" s="4">
        <f t="shared" si="227"/>
        <v>0</v>
      </c>
      <c r="V311" s="4">
        <f t="shared" si="228"/>
        <v>1</v>
      </c>
      <c r="W311" s="4">
        <f t="shared" si="229"/>
        <v>4</v>
      </c>
      <c r="X311" s="6">
        <f t="shared" si="230"/>
        <v>2</v>
      </c>
      <c r="Y311" s="4">
        <f t="shared" si="231"/>
        <v>2</v>
      </c>
      <c r="Z311" s="6">
        <f t="shared" si="232"/>
        <v>0</v>
      </c>
      <c r="AA311" s="18">
        <f t="shared" si="233"/>
        <v>3</v>
      </c>
      <c r="AB311" s="9" t="str">
        <f t="shared" si="204"/>
        <v>I.LOO</v>
      </c>
      <c r="AC311" s="9" t="str">
        <f>_xlfn.XLOOKUP(R311,Sheet2!$H$3:$H$258,Sheet2!$I$3:$I$258,"-----")</f>
        <v>I.LOO</v>
      </c>
      <c r="AD311" s="9" t="str">
        <f>_xlfn.XLOOKUP(VALUE(AE311),Sheet2!$N$3:$N$1000,Sheet2!$O$3:$O$1000,"********")</f>
        <v>********</v>
      </c>
      <c r="AE311" t="str">
        <f t="shared" si="198"/>
        <v>600</v>
      </c>
      <c r="AF311" s="9" t="str">
        <f>IF(R311&lt;200,"+"&amp;TEXT(R311,"0"),"-"&amp;TEXT(_xlfn.XLOOKUP(R311,Sheet2!$K$3:$K$130,Sheet2!$L$3:$L$130,"-----"),"0"))</f>
        <v>-135</v>
      </c>
      <c r="AG311" s="9" t="str">
        <f t="shared" si="205"/>
        <v>@</v>
      </c>
      <c r="AH311" s="9" t="str">
        <f t="shared" si="206"/>
        <v>JSR @I.LOO</v>
      </c>
      <c r="AI311" t="str">
        <f t="shared" si="207"/>
        <v>1,@I.LOO</v>
      </c>
      <c r="AJ311" s="16" t="str">
        <f t="shared" si="208"/>
        <v>@I.LOO</v>
      </c>
      <c r="AK311" t="str">
        <f t="shared" si="209"/>
        <v>ADCOR 0,1,SNC</v>
      </c>
      <c r="AL311" s="4" t="str">
        <f t="shared" si="210"/>
        <v>ADC</v>
      </c>
      <c r="AM311" s="4" t="str">
        <f t="shared" si="211"/>
        <v>R</v>
      </c>
      <c r="AN311" s="4" t="str">
        <f t="shared" si="212"/>
        <v>O</v>
      </c>
      <c r="AO311" s="4" t="str">
        <f t="shared" si="213"/>
        <v/>
      </c>
      <c r="AP311" s="15" t="str">
        <f t="shared" si="214"/>
        <v>,SNC</v>
      </c>
      <c r="AQ311" s="9" t="str">
        <f>_xlfn.XLOOKUP(D311,Sheet2!$E$3:$E$101,Sheet2!$F$3:$F$101,"******************")</f>
        <v>LOOP</v>
      </c>
      <c r="AR311" s="33" t="str">
        <f t="shared" si="199"/>
        <v>DOBC 1,**</v>
      </c>
      <c r="AS311" s="9" t="str">
        <f t="shared" si="200"/>
        <v>DOBC</v>
      </c>
      <c r="AT311" s="4">
        <f t="shared" si="215"/>
        <v>1</v>
      </c>
      <c r="AU311" s="6">
        <f t="shared" si="216"/>
        <v>2</v>
      </c>
      <c r="AV311" s="4" t="str">
        <f t="shared" si="217"/>
        <v>C</v>
      </c>
      <c r="AW311" s="4">
        <f t="shared" si="218"/>
        <v>43</v>
      </c>
      <c r="AX311" s="4" t="str">
        <f>_xlfn.XLOOKUP(AW311,Sheet2!$Q$3:$Q$66,Sheet2!$R$3:$R$66,"**")</f>
        <v>**</v>
      </c>
      <c r="AY311" s="4">
        <f t="shared" si="219"/>
        <v>4</v>
      </c>
      <c r="AZ311" s="16" t="str">
        <f t="shared" si="220"/>
        <v>SKPDN</v>
      </c>
    </row>
    <row r="312" spans="1:52" x14ac:dyDescent="0.35">
      <c r="B312" s="3">
        <f t="shared" si="222"/>
        <v>9</v>
      </c>
      <c r="C312" s="1">
        <f t="shared" si="223"/>
        <v>736</v>
      </c>
      <c r="D312" s="2">
        <v>101404</v>
      </c>
      <c r="E312" s="2" t="str">
        <f>_xlfn.XLOOKUP(C312,Sheet2!$N$3:$N$1000,Sheet2!$O$3:$O$1000,"")</f>
        <v/>
      </c>
      <c r="F312" s="9" t="str">
        <f t="shared" si="221"/>
        <v>INC 0,0,SZR</v>
      </c>
      <c r="G312" s="4" t="str">
        <f t="shared" si="196"/>
        <v>203</v>
      </c>
      <c r="H312" s="4">
        <f t="shared" si="197"/>
        <v>4</v>
      </c>
      <c r="I312" s="6">
        <f t="shared" si="190"/>
        <v>1</v>
      </c>
      <c r="J312" s="6">
        <f t="shared" si="191"/>
        <v>0</v>
      </c>
      <c r="K312" s="6">
        <f t="shared" si="192"/>
        <v>1</v>
      </c>
      <c r="L312" s="6">
        <f t="shared" si="193"/>
        <v>4</v>
      </c>
      <c r="M312" s="6">
        <f t="shared" si="194"/>
        <v>0</v>
      </c>
      <c r="N312" s="6">
        <f t="shared" si="195"/>
        <v>4</v>
      </c>
      <c r="O312" s="13">
        <f t="shared" si="201"/>
        <v>16</v>
      </c>
      <c r="P312" s="4">
        <f t="shared" si="202"/>
        <v>4</v>
      </c>
      <c r="Q312" s="4">
        <f t="shared" si="203"/>
        <v>0</v>
      </c>
      <c r="R312">
        <f t="shared" si="224"/>
        <v>4</v>
      </c>
      <c r="S312" s="4">
        <f t="shared" si="225"/>
        <v>3</v>
      </c>
      <c r="T312" s="15">
        <f t="shared" si="226"/>
        <v>0</v>
      </c>
      <c r="U312" s="4">
        <f t="shared" si="227"/>
        <v>0</v>
      </c>
      <c r="V312" s="4">
        <f t="shared" si="228"/>
        <v>0</v>
      </c>
      <c r="W312" s="4">
        <f t="shared" si="229"/>
        <v>3</v>
      </c>
      <c r="X312" s="6">
        <f t="shared" si="230"/>
        <v>0</v>
      </c>
      <c r="Y312" s="4">
        <f t="shared" si="231"/>
        <v>0</v>
      </c>
      <c r="Z312" s="6">
        <f t="shared" si="232"/>
        <v>0</v>
      </c>
      <c r="AA312" s="18">
        <f t="shared" si="233"/>
        <v>4</v>
      </c>
      <c r="AB312" s="9" t="str">
        <f t="shared" si="204"/>
        <v>+4,3</v>
      </c>
      <c r="AC312" s="9" t="str">
        <f>_xlfn.XLOOKUP(R312,Sheet2!$H$3:$H$258,Sheet2!$I$3:$I$258,"-----")</f>
        <v>*****</v>
      </c>
      <c r="AD312" s="9" t="str">
        <f>_xlfn.XLOOKUP(VALUE(AE312),Sheet2!$N$3:$N$1000,Sheet2!$O$3:$O$1000,"********")</f>
        <v>********</v>
      </c>
      <c r="AE312" t="str">
        <f t="shared" si="198"/>
        <v>742</v>
      </c>
      <c r="AF312" s="9" t="str">
        <f>IF(R312&lt;200,"+"&amp;TEXT(R312,"0"),"-"&amp;TEXT(_xlfn.XLOOKUP(R312,Sheet2!$K$3:$K$130,Sheet2!$L$3:$L$130,"-----"),"0"))</f>
        <v>+4</v>
      </c>
      <c r="AG312" s="9" t="str">
        <f t="shared" si="205"/>
        <v/>
      </c>
      <c r="AH312" s="9" t="str">
        <f t="shared" si="206"/>
        <v>JMP +4,3</v>
      </c>
      <c r="AI312" t="str">
        <f t="shared" si="207"/>
        <v>0,+4,3</v>
      </c>
      <c r="AJ312" s="16" t="str">
        <f t="shared" si="208"/>
        <v>+4,3</v>
      </c>
      <c r="AK312" t="str">
        <f t="shared" si="209"/>
        <v>INC 0,0,SZR</v>
      </c>
      <c r="AL312" s="4" t="str">
        <f t="shared" si="210"/>
        <v>INC</v>
      </c>
      <c r="AM312" s="4" t="str">
        <f t="shared" si="211"/>
        <v/>
      </c>
      <c r="AN312" s="4" t="str">
        <f t="shared" si="212"/>
        <v/>
      </c>
      <c r="AO312" s="4" t="str">
        <f t="shared" si="213"/>
        <v/>
      </c>
      <c r="AP312" s="15" t="str">
        <f t="shared" si="214"/>
        <v>,SZR</v>
      </c>
      <c r="AQ312" s="9" t="str">
        <f>_xlfn.XLOOKUP(D312,Sheet2!$E$3:$E$101,Sheet2!$F$3:$F$101,"******************")</f>
        <v>******************</v>
      </c>
      <c r="AR312" s="33" t="str">
        <f t="shared" si="199"/>
        <v>DIB 0,MAP2</v>
      </c>
      <c r="AS312" s="9" t="str">
        <f t="shared" si="200"/>
        <v>DIB</v>
      </c>
      <c r="AT312" s="4">
        <f t="shared" si="215"/>
        <v>0</v>
      </c>
      <c r="AU312" s="6">
        <f t="shared" si="216"/>
        <v>0</v>
      </c>
      <c r="AV312" s="4" t="str">
        <f t="shared" si="217"/>
        <v/>
      </c>
      <c r="AW312" s="4">
        <f t="shared" si="218"/>
        <v>4</v>
      </c>
      <c r="AX312" s="4" t="str">
        <f>_xlfn.XLOOKUP(AW312,Sheet2!$Q$3:$Q$66,Sheet2!$R$3:$R$66,"**")</f>
        <v>MAP2</v>
      </c>
      <c r="AY312" s="4">
        <f t="shared" si="219"/>
        <v>3</v>
      </c>
      <c r="AZ312" s="16" t="str">
        <f t="shared" si="220"/>
        <v>SKPBN</v>
      </c>
    </row>
    <row r="313" spans="1:52" x14ac:dyDescent="0.35">
      <c r="B313" s="3">
        <f t="shared" si="222"/>
        <v>10</v>
      </c>
      <c r="C313" s="1">
        <f t="shared" si="223"/>
        <v>737</v>
      </c>
      <c r="D313" s="2">
        <v>771</v>
      </c>
      <c r="E313" s="2" t="str">
        <f>_xlfn.XLOOKUP(C313,Sheet2!$N$3:$N$1000,Sheet2!$O$3:$O$1000,"")</f>
        <v/>
      </c>
      <c r="F313" s="9" t="str">
        <f t="shared" si="221"/>
        <v>JMP -7</v>
      </c>
      <c r="G313" s="4" t="str">
        <f t="shared" si="196"/>
        <v>1</v>
      </c>
      <c r="H313" s="4">
        <f t="shared" si="197"/>
        <v>371</v>
      </c>
      <c r="I313" s="6">
        <f t="shared" si="190"/>
        <v>0</v>
      </c>
      <c r="J313" s="6">
        <f t="shared" si="191"/>
        <v>0</v>
      </c>
      <c r="K313" s="6">
        <f t="shared" si="192"/>
        <v>0</v>
      </c>
      <c r="L313" s="6">
        <f t="shared" si="193"/>
        <v>7</v>
      </c>
      <c r="M313" s="6">
        <f t="shared" si="194"/>
        <v>7</v>
      </c>
      <c r="N313" s="6">
        <f t="shared" si="195"/>
        <v>1</v>
      </c>
      <c r="O313" s="13">
        <f t="shared" si="201"/>
        <v>0</v>
      </c>
      <c r="P313" s="4">
        <f t="shared" si="202"/>
        <v>0</v>
      </c>
      <c r="Q313" s="4">
        <f t="shared" si="203"/>
        <v>0</v>
      </c>
      <c r="R313">
        <f t="shared" si="224"/>
        <v>371</v>
      </c>
      <c r="S313" s="4">
        <f t="shared" si="225"/>
        <v>1</v>
      </c>
      <c r="T313" s="15">
        <f t="shared" si="226"/>
        <v>0</v>
      </c>
      <c r="U313" s="4">
        <f t="shared" si="227"/>
        <v>0</v>
      </c>
      <c r="V313" s="4">
        <f t="shared" si="228"/>
        <v>0</v>
      </c>
      <c r="W313" s="4">
        <f t="shared" si="229"/>
        <v>1</v>
      </c>
      <c r="X313" s="6">
        <f t="shared" si="230"/>
        <v>3</v>
      </c>
      <c r="Y313" s="4">
        <f t="shared" si="231"/>
        <v>3</v>
      </c>
      <c r="Z313" s="6">
        <f t="shared" si="232"/>
        <v>1</v>
      </c>
      <c r="AA313" s="18">
        <f t="shared" si="233"/>
        <v>1</v>
      </c>
      <c r="AB313" s="9" t="str">
        <f t="shared" si="204"/>
        <v>-7</v>
      </c>
      <c r="AC313" s="9" t="str">
        <f>_xlfn.XLOOKUP(R313,Sheet2!$H$3:$H$258,Sheet2!$I$3:$I$258,"-----")</f>
        <v>*****</v>
      </c>
      <c r="AD313" s="9" t="str">
        <f>_xlfn.XLOOKUP(VALUE(AE313),Sheet2!$N$3:$N$1000,Sheet2!$O$3:$O$1000,"********")</f>
        <v>********</v>
      </c>
      <c r="AE313" t="str">
        <f t="shared" si="198"/>
        <v>730</v>
      </c>
      <c r="AF313" s="9" t="str">
        <f>IF(R313&lt;200,"+"&amp;TEXT(R313,"0"),"-"&amp;TEXT(_xlfn.XLOOKUP(R313,Sheet2!$K$3:$K$130,Sheet2!$L$3:$L$130,"-----"),"0"))</f>
        <v>-7</v>
      </c>
      <c r="AG313" s="9" t="str">
        <f t="shared" si="205"/>
        <v/>
      </c>
      <c r="AH313" s="9" t="str">
        <f t="shared" si="206"/>
        <v>JMP -7</v>
      </c>
      <c r="AI313" t="str">
        <f t="shared" si="207"/>
        <v>0,-7</v>
      </c>
      <c r="AJ313" s="16" t="str">
        <f t="shared" si="208"/>
        <v>-7</v>
      </c>
      <c r="AK313" t="str">
        <f t="shared" si="209"/>
        <v>NEGCS# 0,0,SKP</v>
      </c>
      <c r="AL313" s="4" t="str">
        <f t="shared" si="210"/>
        <v>NEG</v>
      </c>
      <c r="AM313" s="4" t="str">
        <f t="shared" si="211"/>
        <v>S</v>
      </c>
      <c r="AN313" s="4" t="str">
        <f t="shared" si="212"/>
        <v>C</v>
      </c>
      <c r="AO313" s="4" t="str">
        <f t="shared" si="213"/>
        <v>#</v>
      </c>
      <c r="AP313" s="15" t="str">
        <f t="shared" si="214"/>
        <v>,SKP</v>
      </c>
      <c r="AQ313" s="9" t="str">
        <f>_xlfn.XLOOKUP(D313,Sheet2!$E$3:$E$101,Sheet2!$F$3:$F$101,"******************")</f>
        <v>******************</v>
      </c>
      <c r="AR313" s="33" t="str">
        <f t="shared" si="199"/>
        <v>DIAP 0,**</v>
      </c>
      <c r="AS313" s="9" t="str">
        <f t="shared" si="200"/>
        <v>DIAP</v>
      </c>
      <c r="AT313" s="4">
        <f t="shared" si="215"/>
        <v>0</v>
      </c>
      <c r="AU313" s="6">
        <f t="shared" si="216"/>
        <v>3</v>
      </c>
      <c r="AV313" s="4" t="str">
        <f t="shared" si="217"/>
        <v>P</v>
      </c>
      <c r="AW313" s="4">
        <f t="shared" si="218"/>
        <v>71</v>
      </c>
      <c r="AX313" s="4" t="str">
        <f>_xlfn.XLOOKUP(AW313,Sheet2!$Q$3:$Q$66,Sheet2!$R$3:$R$66,"**")</f>
        <v>**</v>
      </c>
      <c r="AY313" s="4">
        <f t="shared" si="219"/>
        <v>1</v>
      </c>
      <c r="AZ313" s="16" t="str">
        <f t="shared" si="220"/>
        <v>SKPDZ</v>
      </c>
    </row>
    <row r="314" spans="1:52" x14ac:dyDescent="0.35">
      <c r="B314" s="3">
        <v>12</v>
      </c>
      <c r="C314" s="1">
        <f t="shared" si="223"/>
        <v>740</v>
      </c>
      <c r="D314" s="2">
        <v>6237</v>
      </c>
      <c r="E314" s="2" t="str">
        <f>_xlfn.XLOOKUP(C314,Sheet2!$N$3:$N$1000,Sheet2!$O$3:$O$1000,"")</f>
        <v>A79</v>
      </c>
      <c r="F314" s="9" t="str">
        <f t="shared" si="221"/>
        <v>JSR @ISET</v>
      </c>
      <c r="G314" s="4" t="str">
        <f t="shared" si="196"/>
        <v>14</v>
      </c>
      <c r="H314" s="4">
        <f t="shared" si="197"/>
        <v>237</v>
      </c>
      <c r="I314" s="6">
        <f t="shared" si="190"/>
        <v>0</v>
      </c>
      <c r="J314" s="6">
        <f t="shared" si="191"/>
        <v>0</v>
      </c>
      <c r="K314" s="6">
        <f t="shared" si="192"/>
        <v>6</v>
      </c>
      <c r="L314" s="6">
        <f t="shared" si="193"/>
        <v>2</v>
      </c>
      <c r="M314" s="6">
        <f t="shared" si="194"/>
        <v>3</v>
      </c>
      <c r="N314" s="6">
        <f t="shared" si="195"/>
        <v>7</v>
      </c>
      <c r="O314" s="13">
        <f t="shared" si="201"/>
        <v>1</v>
      </c>
      <c r="P314" s="4">
        <f t="shared" si="202"/>
        <v>0</v>
      </c>
      <c r="Q314" s="4">
        <f t="shared" si="203"/>
        <v>1</v>
      </c>
      <c r="R314">
        <f t="shared" si="224"/>
        <v>237</v>
      </c>
      <c r="S314" s="4">
        <f t="shared" si="225"/>
        <v>0</v>
      </c>
      <c r="T314" s="15">
        <f t="shared" si="226"/>
        <v>1</v>
      </c>
      <c r="U314" s="4">
        <f t="shared" si="227"/>
        <v>0</v>
      </c>
      <c r="V314" s="4">
        <f t="shared" si="228"/>
        <v>1</v>
      </c>
      <c r="W314" s="4">
        <f t="shared" si="229"/>
        <v>4</v>
      </c>
      <c r="X314" s="6">
        <f t="shared" si="230"/>
        <v>2</v>
      </c>
      <c r="Y314" s="4">
        <f t="shared" si="231"/>
        <v>1</v>
      </c>
      <c r="Z314" s="6">
        <f t="shared" si="232"/>
        <v>1</v>
      </c>
      <c r="AA314" s="18">
        <f t="shared" si="233"/>
        <v>7</v>
      </c>
      <c r="AB314" s="9" t="str">
        <f t="shared" si="204"/>
        <v>ISET</v>
      </c>
      <c r="AC314" s="9" t="str">
        <f>_xlfn.XLOOKUP(R314,Sheet2!$H$3:$H$258,Sheet2!$I$3:$I$258,"-----")</f>
        <v>ISET</v>
      </c>
      <c r="AD314" s="9" t="str">
        <f>_xlfn.XLOOKUP(VALUE(AE314),Sheet2!$N$3:$N$1000,Sheet2!$O$3:$O$1000,"********")</f>
        <v>********</v>
      </c>
      <c r="AE314" t="str">
        <f t="shared" si="198"/>
        <v>577</v>
      </c>
      <c r="AF314" s="9" t="str">
        <f>IF(R314&lt;200,"+"&amp;TEXT(R314,"0"),"-"&amp;TEXT(_xlfn.XLOOKUP(R314,Sheet2!$K$3:$K$130,Sheet2!$L$3:$L$130,"-----"),"0"))</f>
        <v>-141</v>
      </c>
      <c r="AG314" s="9" t="str">
        <f t="shared" si="205"/>
        <v>@</v>
      </c>
      <c r="AH314" s="9" t="str">
        <f t="shared" si="206"/>
        <v>JSR @ISET</v>
      </c>
      <c r="AI314" t="str">
        <f t="shared" si="207"/>
        <v>1,@ISET</v>
      </c>
      <c r="AJ314" s="16" t="str">
        <f t="shared" si="208"/>
        <v>@ISET</v>
      </c>
      <c r="AK314" t="str">
        <f t="shared" si="209"/>
        <v>ADCZR# 0,1,SBN</v>
      </c>
      <c r="AL314" s="4" t="str">
        <f t="shared" si="210"/>
        <v>ADC</v>
      </c>
      <c r="AM314" s="4" t="str">
        <f t="shared" si="211"/>
        <v>R</v>
      </c>
      <c r="AN314" s="4" t="str">
        <f t="shared" si="212"/>
        <v>Z</v>
      </c>
      <c r="AO314" s="4" t="str">
        <f t="shared" si="213"/>
        <v>#</v>
      </c>
      <c r="AP314" s="15" t="str">
        <f t="shared" si="214"/>
        <v>,SBN</v>
      </c>
      <c r="AQ314" s="9" t="str">
        <f>_xlfn.XLOOKUP(D314,Sheet2!$E$3:$E$101,Sheet2!$F$3:$F$101,"******************")</f>
        <v>******************</v>
      </c>
      <c r="AR314" s="33" t="str">
        <f t="shared" si="199"/>
        <v>DOBC 1,**</v>
      </c>
      <c r="AS314" s="9" t="str">
        <f t="shared" si="200"/>
        <v>DOBC</v>
      </c>
      <c r="AT314" s="4">
        <f t="shared" si="215"/>
        <v>1</v>
      </c>
      <c r="AU314" s="6">
        <f t="shared" si="216"/>
        <v>2</v>
      </c>
      <c r="AV314" s="4" t="str">
        <f t="shared" si="217"/>
        <v>C</v>
      </c>
      <c r="AW314" s="4">
        <f t="shared" si="218"/>
        <v>37</v>
      </c>
      <c r="AX314" s="4" t="str">
        <f>_xlfn.XLOOKUP(AW314,Sheet2!$Q$3:$Q$66,Sheet2!$R$3:$R$66,"**")</f>
        <v>**</v>
      </c>
      <c r="AY314" s="4">
        <f t="shared" si="219"/>
        <v>4</v>
      </c>
      <c r="AZ314" s="16" t="str">
        <f t="shared" si="220"/>
        <v>SKPDN</v>
      </c>
    </row>
    <row r="315" spans="1:52" x14ac:dyDescent="0.35">
      <c r="B315" s="3">
        <f t="shared" si="222"/>
        <v>13</v>
      </c>
      <c r="C315" s="1">
        <f t="shared" si="223"/>
        <v>741</v>
      </c>
      <c r="D315" s="2">
        <v>63033</v>
      </c>
      <c r="E315" s="2" t="str">
        <f>_xlfn.XLOOKUP(C315,Sheet2!$N$3:$N$1000,Sheet2!$O$3:$O$1000,"")</f>
        <v/>
      </c>
      <c r="F315" s="9" t="str">
        <f t="shared" si="221"/>
        <v>DOC 0,DSKP</v>
      </c>
      <c r="G315" s="4" t="str">
        <f t="shared" si="196"/>
        <v>146</v>
      </c>
      <c r="H315" s="4">
        <f t="shared" si="197"/>
        <v>33</v>
      </c>
      <c r="I315" s="6">
        <f t="shared" si="190"/>
        <v>0</v>
      </c>
      <c r="J315" s="6">
        <f t="shared" si="191"/>
        <v>6</v>
      </c>
      <c r="K315" s="6">
        <f t="shared" si="192"/>
        <v>3</v>
      </c>
      <c r="L315" s="6">
        <f t="shared" si="193"/>
        <v>0</v>
      </c>
      <c r="M315" s="6">
        <f t="shared" si="194"/>
        <v>3</v>
      </c>
      <c r="N315" s="6">
        <f t="shared" si="195"/>
        <v>3</v>
      </c>
      <c r="O315" s="13">
        <f t="shared" si="201"/>
        <v>12</v>
      </c>
      <c r="P315" s="4">
        <f t="shared" si="202"/>
        <v>3</v>
      </c>
      <c r="Q315" s="4">
        <f t="shared" si="203"/>
        <v>0</v>
      </c>
      <c r="R315">
        <f t="shared" si="224"/>
        <v>33</v>
      </c>
      <c r="S315" s="4">
        <f t="shared" si="225"/>
        <v>2</v>
      </c>
      <c r="T315" s="15">
        <f t="shared" si="226"/>
        <v>1</v>
      </c>
      <c r="U315" s="4">
        <f t="shared" si="227"/>
        <v>3</v>
      </c>
      <c r="V315" s="4">
        <f t="shared" si="228"/>
        <v>0</v>
      </c>
      <c r="W315" s="4">
        <f t="shared" si="229"/>
        <v>6</v>
      </c>
      <c r="X315" s="6">
        <f t="shared" si="230"/>
        <v>0</v>
      </c>
      <c r="Y315" s="4">
        <f t="shared" si="231"/>
        <v>1</v>
      </c>
      <c r="Z315" s="6">
        <f t="shared" si="232"/>
        <v>1</v>
      </c>
      <c r="AA315" s="18">
        <f t="shared" si="233"/>
        <v>3</v>
      </c>
      <c r="AB315" s="9" t="str">
        <f t="shared" si="204"/>
        <v>+33,2</v>
      </c>
      <c r="AC315" s="9" t="str">
        <f>_xlfn.XLOOKUP(R315,Sheet2!$H$3:$H$258,Sheet2!$I$3:$I$258,"-----")</f>
        <v>*****</v>
      </c>
      <c r="AD315" s="9" t="str">
        <f>_xlfn.XLOOKUP(VALUE(AE315),Sheet2!$N$3:$N$1000,Sheet2!$O$3:$O$1000,"********")</f>
        <v>********</v>
      </c>
      <c r="AE315" t="str">
        <f t="shared" si="198"/>
        <v>774</v>
      </c>
      <c r="AF315" s="9" t="str">
        <f>IF(R315&lt;200,"+"&amp;TEXT(R315,"0"),"-"&amp;TEXT(_xlfn.XLOOKUP(R315,Sheet2!$K$3:$K$130,Sheet2!$L$3:$L$130,"-----"),"0"))</f>
        <v>+33</v>
      </c>
      <c r="AG315" s="9" t="str">
        <f t="shared" si="205"/>
        <v>@</v>
      </c>
      <c r="AH315" s="9" t="str">
        <f t="shared" si="206"/>
        <v>JMP @+33,2</v>
      </c>
      <c r="AI315" t="str">
        <f t="shared" si="207"/>
        <v>0,@+33,2</v>
      </c>
      <c r="AJ315" s="16" t="str">
        <f t="shared" si="208"/>
        <v>@+33,2</v>
      </c>
      <c r="AK315" t="str">
        <f t="shared" si="209"/>
        <v>ADDZ# 3,0,SNC</v>
      </c>
      <c r="AL315" s="4" t="str">
        <f t="shared" si="210"/>
        <v>ADD</v>
      </c>
      <c r="AM315" s="4" t="str">
        <f t="shared" si="211"/>
        <v/>
      </c>
      <c r="AN315" s="4" t="str">
        <f t="shared" si="212"/>
        <v>Z</v>
      </c>
      <c r="AO315" s="4" t="str">
        <f t="shared" si="213"/>
        <v>#</v>
      </c>
      <c r="AP315" s="15" t="str">
        <f t="shared" si="214"/>
        <v>,SNC</v>
      </c>
      <c r="AQ315" s="9" t="str">
        <f>_xlfn.XLOOKUP(D315,Sheet2!$E$3:$E$101,Sheet2!$F$3:$F$101,"******************")</f>
        <v>******************</v>
      </c>
      <c r="AR315" s="33" t="str">
        <f t="shared" si="199"/>
        <v>DOC 0,DSKP</v>
      </c>
      <c r="AS315" s="9" t="str">
        <f t="shared" si="200"/>
        <v>DOC</v>
      </c>
      <c r="AT315" s="4">
        <f t="shared" si="215"/>
        <v>0</v>
      </c>
      <c r="AU315" s="6">
        <f t="shared" si="216"/>
        <v>0</v>
      </c>
      <c r="AV315" s="4" t="str">
        <f t="shared" si="217"/>
        <v/>
      </c>
      <c r="AW315" s="4">
        <f t="shared" si="218"/>
        <v>33</v>
      </c>
      <c r="AX315" s="4" t="str">
        <f>_xlfn.XLOOKUP(AW315,Sheet2!$Q$3:$Q$66,Sheet2!$R$3:$R$66,"**")</f>
        <v>DSKP</v>
      </c>
      <c r="AY315" s="4">
        <f t="shared" si="219"/>
        <v>6</v>
      </c>
      <c r="AZ315" s="16" t="str">
        <f t="shared" si="220"/>
        <v>SKPBN</v>
      </c>
    </row>
    <row r="316" spans="1:52" x14ac:dyDescent="0.35">
      <c r="B316" s="3">
        <f t="shared" si="222"/>
        <v>14</v>
      </c>
      <c r="C316" s="1">
        <f t="shared" si="223"/>
        <v>742</v>
      </c>
      <c r="D316" s="2">
        <v>66433</v>
      </c>
      <c r="E316" s="2" t="str">
        <f>_xlfn.XLOOKUP(C316,Sheet2!$N$3:$N$1000,Sheet2!$O$3:$O$1000,"")</f>
        <v/>
      </c>
      <c r="F316" s="9" t="str">
        <f t="shared" si="221"/>
        <v>DIC 1,DSKP</v>
      </c>
      <c r="G316" s="4" t="str">
        <f t="shared" si="196"/>
        <v>155</v>
      </c>
      <c r="H316" s="4">
        <f t="shared" si="197"/>
        <v>33</v>
      </c>
      <c r="I316" s="6">
        <f t="shared" si="190"/>
        <v>0</v>
      </c>
      <c r="J316" s="6">
        <f t="shared" si="191"/>
        <v>6</v>
      </c>
      <c r="K316" s="6">
        <f t="shared" si="192"/>
        <v>6</v>
      </c>
      <c r="L316" s="6">
        <f t="shared" si="193"/>
        <v>4</v>
      </c>
      <c r="M316" s="6">
        <f t="shared" si="194"/>
        <v>3</v>
      </c>
      <c r="N316" s="6">
        <f t="shared" si="195"/>
        <v>3</v>
      </c>
      <c r="O316" s="13">
        <f t="shared" si="201"/>
        <v>13</v>
      </c>
      <c r="P316" s="4">
        <f t="shared" si="202"/>
        <v>3</v>
      </c>
      <c r="Q316" s="4">
        <f t="shared" si="203"/>
        <v>1</v>
      </c>
      <c r="R316">
        <f t="shared" si="224"/>
        <v>33</v>
      </c>
      <c r="S316" s="4">
        <f t="shared" si="225"/>
        <v>1</v>
      </c>
      <c r="T316" s="15">
        <f t="shared" si="226"/>
        <v>1</v>
      </c>
      <c r="U316" s="4">
        <f t="shared" si="227"/>
        <v>3</v>
      </c>
      <c r="V316" s="4">
        <f t="shared" si="228"/>
        <v>1</v>
      </c>
      <c r="W316" s="4">
        <f t="shared" si="229"/>
        <v>5</v>
      </c>
      <c r="X316" s="6">
        <f t="shared" si="230"/>
        <v>0</v>
      </c>
      <c r="Y316" s="4">
        <f t="shared" si="231"/>
        <v>1</v>
      </c>
      <c r="Z316" s="6">
        <f t="shared" si="232"/>
        <v>1</v>
      </c>
      <c r="AA316" s="18">
        <f t="shared" si="233"/>
        <v>3</v>
      </c>
      <c r="AB316" s="9" t="str">
        <f t="shared" si="204"/>
        <v>+33</v>
      </c>
      <c r="AC316" s="9" t="str">
        <f>_xlfn.XLOOKUP(R316,Sheet2!$H$3:$H$258,Sheet2!$I$3:$I$258,"-----")</f>
        <v>*****</v>
      </c>
      <c r="AD316" s="9" t="str">
        <f>_xlfn.XLOOKUP(VALUE(AE316),Sheet2!$N$3:$N$1000,Sheet2!$O$3:$O$1000,"********")</f>
        <v>********</v>
      </c>
      <c r="AE316" t="str">
        <f t="shared" si="198"/>
        <v>775</v>
      </c>
      <c r="AF316" s="9" t="str">
        <f>IF(R316&lt;200,"+"&amp;TEXT(R316,"0"),"-"&amp;TEXT(_xlfn.XLOOKUP(R316,Sheet2!$K$3:$K$130,Sheet2!$L$3:$L$130,"-----"),"0"))</f>
        <v>+33</v>
      </c>
      <c r="AG316" s="9" t="str">
        <f t="shared" si="205"/>
        <v>@</v>
      </c>
      <c r="AH316" s="9" t="str">
        <f t="shared" si="206"/>
        <v>JSR @+33</v>
      </c>
      <c r="AI316" t="str">
        <f t="shared" si="207"/>
        <v>1,@+33</v>
      </c>
      <c r="AJ316" s="16" t="str">
        <f t="shared" si="208"/>
        <v>@+33</v>
      </c>
      <c r="AK316" t="str">
        <f t="shared" si="209"/>
        <v>SUBZ# 3,1,SNC</v>
      </c>
      <c r="AL316" s="4" t="str">
        <f t="shared" si="210"/>
        <v>SUB</v>
      </c>
      <c r="AM316" s="4" t="str">
        <f t="shared" si="211"/>
        <v/>
      </c>
      <c r="AN316" s="4" t="str">
        <f t="shared" si="212"/>
        <v>Z</v>
      </c>
      <c r="AO316" s="4" t="str">
        <f t="shared" si="213"/>
        <v>#</v>
      </c>
      <c r="AP316" s="15" t="str">
        <f t="shared" si="214"/>
        <v>,SNC</v>
      </c>
      <c r="AQ316" s="9" t="str">
        <f>_xlfn.XLOOKUP(D316,Sheet2!$E$3:$E$101,Sheet2!$F$3:$F$101,"******************")</f>
        <v>******************</v>
      </c>
      <c r="AR316" s="33" t="str">
        <f t="shared" si="199"/>
        <v>DIC 1,DSKP</v>
      </c>
      <c r="AS316" s="9" t="str">
        <f t="shared" si="200"/>
        <v>DIC</v>
      </c>
      <c r="AT316" s="4">
        <f t="shared" si="215"/>
        <v>1</v>
      </c>
      <c r="AU316" s="6">
        <f t="shared" si="216"/>
        <v>0</v>
      </c>
      <c r="AV316" s="4" t="str">
        <f t="shared" si="217"/>
        <v/>
      </c>
      <c r="AW316" s="4">
        <f t="shared" si="218"/>
        <v>33</v>
      </c>
      <c r="AX316" s="4" t="str">
        <f>_xlfn.XLOOKUP(AW316,Sheet2!$Q$3:$Q$66,Sheet2!$R$3:$R$66,"**")</f>
        <v>DSKP</v>
      </c>
      <c r="AY316" s="4">
        <f t="shared" si="219"/>
        <v>5</v>
      </c>
      <c r="AZ316" s="16" t="str">
        <f t="shared" si="220"/>
        <v>SKPBN</v>
      </c>
    </row>
    <row r="317" spans="1:52" x14ac:dyDescent="0.35">
      <c r="B317" s="3">
        <f t="shared" si="222"/>
        <v>15</v>
      </c>
      <c r="C317" s="1">
        <f t="shared" si="223"/>
        <v>743</v>
      </c>
      <c r="D317" s="2">
        <v>122414</v>
      </c>
      <c r="E317" s="2" t="str">
        <f>_xlfn.XLOOKUP(C317,Sheet2!$N$3:$N$1000,Sheet2!$O$3:$O$1000,"")</f>
        <v/>
      </c>
      <c r="F317" s="9" t="str">
        <f t="shared" si="221"/>
        <v>SUB# 1,0,SZR</v>
      </c>
      <c r="G317" s="4" t="str">
        <f t="shared" si="196"/>
        <v>245</v>
      </c>
      <c r="H317" s="4">
        <f t="shared" si="197"/>
        <v>14</v>
      </c>
      <c r="I317" s="6">
        <f t="shared" si="190"/>
        <v>1</v>
      </c>
      <c r="J317" s="6">
        <f t="shared" si="191"/>
        <v>2</v>
      </c>
      <c r="K317" s="6">
        <f t="shared" si="192"/>
        <v>2</v>
      </c>
      <c r="L317" s="6">
        <f t="shared" si="193"/>
        <v>4</v>
      </c>
      <c r="M317" s="6">
        <f t="shared" si="194"/>
        <v>1</v>
      </c>
      <c r="N317" s="6">
        <f t="shared" si="195"/>
        <v>4</v>
      </c>
      <c r="O317" s="13">
        <f t="shared" si="201"/>
        <v>20</v>
      </c>
      <c r="P317" s="4">
        <f t="shared" si="202"/>
        <v>5</v>
      </c>
      <c r="Q317" s="4">
        <f t="shared" si="203"/>
        <v>0</v>
      </c>
      <c r="R317">
        <f t="shared" si="224"/>
        <v>14</v>
      </c>
      <c r="S317" s="4">
        <f t="shared" si="225"/>
        <v>1</v>
      </c>
      <c r="T317" s="15">
        <f t="shared" si="226"/>
        <v>1</v>
      </c>
      <c r="U317" s="4">
        <f t="shared" si="227"/>
        <v>1</v>
      </c>
      <c r="V317" s="4">
        <f t="shared" si="228"/>
        <v>0</v>
      </c>
      <c r="W317" s="4">
        <f t="shared" si="229"/>
        <v>5</v>
      </c>
      <c r="X317" s="6">
        <f t="shared" si="230"/>
        <v>0</v>
      </c>
      <c r="Y317" s="4">
        <f t="shared" si="231"/>
        <v>0</v>
      </c>
      <c r="Z317" s="6">
        <f t="shared" si="232"/>
        <v>1</v>
      </c>
      <c r="AA317" s="18">
        <f t="shared" si="233"/>
        <v>4</v>
      </c>
      <c r="AB317" s="9" t="str">
        <f t="shared" si="204"/>
        <v>+14</v>
      </c>
      <c r="AC317" s="9" t="str">
        <f>_xlfn.XLOOKUP(R317,Sheet2!$H$3:$H$258,Sheet2!$I$3:$I$258,"-----")</f>
        <v>*****</v>
      </c>
      <c r="AD317" s="9" t="str">
        <f>_xlfn.XLOOKUP(VALUE(AE317),Sheet2!$N$3:$N$1000,Sheet2!$O$3:$O$1000,"********")</f>
        <v>********</v>
      </c>
      <c r="AE317" t="str">
        <f t="shared" si="198"/>
        <v>757</v>
      </c>
      <c r="AF317" s="9" t="str">
        <f>IF(R317&lt;200,"+"&amp;TEXT(R317,"0"),"-"&amp;TEXT(_xlfn.XLOOKUP(R317,Sheet2!$K$3:$K$130,Sheet2!$L$3:$L$130,"-----"),"0"))</f>
        <v>+14</v>
      </c>
      <c r="AG317" s="9" t="str">
        <f t="shared" si="205"/>
        <v>@</v>
      </c>
      <c r="AH317" s="9" t="str">
        <f t="shared" si="206"/>
        <v>JMP @+14</v>
      </c>
      <c r="AI317" t="str">
        <f t="shared" si="207"/>
        <v>0,@+14</v>
      </c>
      <c r="AJ317" s="16" t="str">
        <f t="shared" si="208"/>
        <v>@+14</v>
      </c>
      <c r="AK317" t="str">
        <f t="shared" si="209"/>
        <v>SUB# 1,0,SZR</v>
      </c>
      <c r="AL317" s="4" t="str">
        <f t="shared" si="210"/>
        <v>SUB</v>
      </c>
      <c r="AM317" s="4" t="str">
        <f t="shared" si="211"/>
        <v/>
      </c>
      <c r="AN317" s="4" t="str">
        <f t="shared" si="212"/>
        <v/>
      </c>
      <c r="AO317" s="4" t="str">
        <f t="shared" si="213"/>
        <v>#</v>
      </c>
      <c r="AP317" s="15" t="str">
        <f t="shared" si="214"/>
        <v>,SZR</v>
      </c>
      <c r="AQ317" s="9" t="str">
        <f>_xlfn.XLOOKUP(D317,Sheet2!$E$3:$E$101,Sheet2!$F$3:$F$101,"******************")</f>
        <v>******************</v>
      </c>
      <c r="AR317" s="33" t="str">
        <f t="shared" si="199"/>
        <v>DIC 0,RTC</v>
      </c>
      <c r="AS317" s="9" t="str">
        <f t="shared" si="200"/>
        <v>DIC</v>
      </c>
      <c r="AT317" s="4">
        <f t="shared" si="215"/>
        <v>0</v>
      </c>
      <c r="AU317" s="6">
        <f t="shared" si="216"/>
        <v>0</v>
      </c>
      <c r="AV317" s="4" t="str">
        <f t="shared" si="217"/>
        <v/>
      </c>
      <c r="AW317" s="4">
        <f t="shared" si="218"/>
        <v>14</v>
      </c>
      <c r="AX317" s="4" t="str">
        <f>_xlfn.XLOOKUP(AW317,Sheet2!$Q$3:$Q$66,Sheet2!$R$3:$R$66,"**")</f>
        <v>RTC</v>
      </c>
      <c r="AY317" s="4">
        <f t="shared" si="219"/>
        <v>5</v>
      </c>
      <c r="AZ317" s="16" t="str">
        <f t="shared" si="220"/>
        <v>SKPBN</v>
      </c>
    </row>
    <row r="318" spans="1:52" x14ac:dyDescent="0.35">
      <c r="B318" s="3">
        <f t="shared" si="222"/>
        <v>16</v>
      </c>
      <c r="C318" s="1">
        <f t="shared" si="223"/>
        <v>744</v>
      </c>
      <c r="D318" s="2">
        <v>6242</v>
      </c>
      <c r="E318" s="2" t="str">
        <f>_xlfn.XLOOKUP(C318,Sheet2!$N$3:$N$1000,Sheet2!$O$3:$O$1000,"")</f>
        <v/>
      </c>
      <c r="F318" s="9" t="str">
        <f t="shared" si="221"/>
        <v>EHALT</v>
      </c>
      <c r="G318" s="4" t="str">
        <f t="shared" si="196"/>
        <v>14</v>
      </c>
      <c r="H318" s="4">
        <f t="shared" si="197"/>
        <v>242</v>
      </c>
      <c r="I318" s="6">
        <f t="shared" si="190"/>
        <v>0</v>
      </c>
      <c r="J318" s="6">
        <f t="shared" si="191"/>
        <v>0</v>
      </c>
      <c r="K318" s="6">
        <f t="shared" si="192"/>
        <v>6</v>
      </c>
      <c r="L318" s="6">
        <f t="shared" si="193"/>
        <v>2</v>
      </c>
      <c r="M318" s="6">
        <f t="shared" si="194"/>
        <v>4</v>
      </c>
      <c r="N318" s="6">
        <f t="shared" si="195"/>
        <v>2</v>
      </c>
      <c r="O318" s="13">
        <f t="shared" si="201"/>
        <v>1</v>
      </c>
      <c r="P318" s="4">
        <f t="shared" si="202"/>
        <v>0</v>
      </c>
      <c r="Q318" s="4">
        <f t="shared" si="203"/>
        <v>1</v>
      </c>
      <c r="R318">
        <f t="shared" si="224"/>
        <v>242</v>
      </c>
      <c r="S318" s="4">
        <f t="shared" si="225"/>
        <v>0</v>
      </c>
      <c r="T318" s="15">
        <f t="shared" si="226"/>
        <v>1</v>
      </c>
      <c r="U318" s="4">
        <f t="shared" si="227"/>
        <v>0</v>
      </c>
      <c r="V318" s="4">
        <f t="shared" si="228"/>
        <v>1</v>
      </c>
      <c r="W318" s="4">
        <f t="shared" si="229"/>
        <v>4</v>
      </c>
      <c r="X318" s="6">
        <f t="shared" si="230"/>
        <v>2</v>
      </c>
      <c r="Y318" s="4">
        <f t="shared" si="231"/>
        <v>2</v>
      </c>
      <c r="Z318" s="6">
        <f t="shared" si="232"/>
        <v>0</v>
      </c>
      <c r="AA318" s="18">
        <f t="shared" si="233"/>
        <v>2</v>
      </c>
      <c r="AB318" s="9" t="str">
        <f t="shared" si="204"/>
        <v>I.EHA</v>
      </c>
      <c r="AC318" s="9" t="str">
        <f>_xlfn.XLOOKUP(R318,Sheet2!$H$3:$H$258,Sheet2!$I$3:$I$258,"-----")</f>
        <v>I.EHA</v>
      </c>
      <c r="AD318" s="9" t="str">
        <f>_xlfn.XLOOKUP(VALUE(AE318),Sheet2!$N$3:$N$1000,Sheet2!$O$3:$O$1000,"********")</f>
        <v>********</v>
      </c>
      <c r="AE318" t="str">
        <f t="shared" si="198"/>
        <v>606</v>
      </c>
      <c r="AF318" s="9" t="str">
        <f>IF(R318&lt;200,"+"&amp;TEXT(R318,"0"),"-"&amp;TEXT(_xlfn.XLOOKUP(R318,Sheet2!$K$3:$K$130,Sheet2!$L$3:$L$130,"-----"),"0"))</f>
        <v>-136</v>
      </c>
      <c r="AG318" s="9" t="str">
        <f t="shared" si="205"/>
        <v>@</v>
      </c>
      <c r="AH318" s="9" t="str">
        <f t="shared" si="206"/>
        <v>JSR @I.EHA</v>
      </c>
      <c r="AI318" t="str">
        <f t="shared" si="207"/>
        <v>1,@I.EHA</v>
      </c>
      <c r="AJ318" s="16" t="str">
        <f t="shared" si="208"/>
        <v>@I.EHA</v>
      </c>
      <c r="AK318" t="str">
        <f t="shared" si="209"/>
        <v>ADCOR 0,1,SZC</v>
      </c>
      <c r="AL318" s="4" t="str">
        <f t="shared" si="210"/>
        <v>ADC</v>
      </c>
      <c r="AM318" s="4" t="str">
        <f t="shared" si="211"/>
        <v>R</v>
      </c>
      <c r="AN318" s="4" t="str">
        <f t="shared" si="212"/>
        <v>O</v>
      </c>
      <c r="AO318" s="4" t="str">
        <f t="shared" si="213"/>
        <v/>
      </c>
      <c r="AP318" s="15" t="str">
        <f t="shared" si="214"/>
        <v>,SZC</v>
      </c>
      <c r="AQ318" s="9" t="str">
        <f>_xlfn.XLOOKUP(D318,Sheet2!$E$3:$E$101,Sheet2!$F$3:$F$101,"******************")</f>
        <v>EHALT</v>
      </c>
      <c r="AR318" s="33" t="str">
        <f t="shared" si="199"/>
        <v>DOBC 1,**</v>
      </c>
      <c r="AS318" s="9" t="str">
        <f t="shared" si="200"/>
        <v>DOBC</v>
      </c>
      <c r="AT318" s="4">
        <f t="shared" si="215"/>
        <v>1</v>
      </c>
      <c r="AU318" s="6">
        <f t="shared" si="216"/>
        <v>2</v>
      </c>
      <c r="AV318" s="4" t="str">
        <f t="shared" si="217"/>
        <v>C</v>
      </c>
      <c r="AW318" s="4">
        <f t="shared" si="218"/>
        <v>42</v>
      </c>
      <c r="AX318" s="4" t="str">
        <f>_xlfn.XLOOKUP(AW318,Sheet2!$Q$3:$Q$66,Sheet2!$R$3:$R$66,"**")</f>
        <v>**</v>
      </c>
      <c r="AY318" s="4">
        <f t="shared" si="219"/>
        <v>4</v>
      </c>
      <c r="AZ318" s="16" t="str">
        <f t="shared" si="220"/>
        <v>SKPDN</v>
      </c>
    </row>
    <row r="319" spans="1:52" x14ac:dyDescent="0.35">
      <c r="B319" s="3">
        <f t="shared" si="222"/>
        <v>17</v>
      </c>
      <c r="C319" s="1">
        <f t="shared" si="223"/>
        <v>745</v>
      </c>
      <c r="D319" s="2">
        <v>6243</v>
      </c>
      <c r="E319" s="2" t="str">
        <f>_xlfn.XLOOKUP(C319,Sheet2!$N$3:$N$1000,Sheet2!$O$3:$O$1000,"")</f>
        <v/>
      </c>
      <c r="F319" s="9" t="str">
        <f t="shared" si="221"/>
        <v>LOOP</v>
      </c>
      <c r="G319" s="4" t="str">
        <f t="shared" si="196"/>
        <v>14</v>
      </c>
      <c r="H319" s="4">
        <f t="shared" si="197"/>
        <v>243</v>
      </c>
      <c r="I319" s="6">
        <f t="shared" si="190"/>
        <v>0</v>
      </c>
      <c r="J319" s="6">
        <f t="shared" si="191"/>
        <v>0</v>
      </c>
      <c r="K319" s="6">
        <f t="shared" si="192"/>
        <v>6</v>
      </c>
      <c r="L319" s="6">
        <f t="shared" si="193"/>
        <v>2</v>
      </c>
      <c r="M319" s="6">
        <f t="shared" si="194"/>
        <v>4</v>
      </c>
      <c r="N319" s="6">
        <f t="shared" si="195"/>
        <v>3</v>
      </c>
      <c r="O319" s="13">
        <f t="shared" si="201"/>
        <v>1</v>
      </c>
      <c r="P319" s="4">
        <f t="shared" si="202"/>
        <v>0</v>
      </c>
      <c r="Q319" s="4">
        <f t="shared" si="203"/>
        <v>1</v>
      </c>
      <c r="R319">
        <f t="shared" si="224"/>
        <v>243</v>
      </c>
      <c r="S319" s="4">
        <f t="shared" si="225"/>
        <v>0</v>
      </c>
      <c r="T319" s="15">
        <f t="shared" si="226"/>
        <v>1</v>
      </c>
      <c r="U319" s="4">
        <f t="shared" si="227"/>
        <v>0</v>
      </c>
      <c r="V319" s="4">
        <f t="shared" si="228"/>
        <v>1</v>
      </c>
      <c r="W319" s="4">
        <f t="shared" si="229"/>
        <v>4</v>
      </c>
      <c r="X319" s="6">
        <f t="shared" si="230"/>
        <v>2</v>
      </c>
      <c r="Y319" s="4">
        <f t="shared" si="231"/>
        <v>2</v>
      </c>
      <c r="Z319" s="6">
        <f t="shared" si="232"/>
        <v>0</v>
      </c>
      <c r="AA319" s="18">
        <f t="shared" si="233"/>
        <v>3</v>
      </c>
      <c r="AB319" s="9" t="str">
        <f t="shared" si="204"/>
        <v>I.LOO</v>
      </c>
      <c r="AC319" s="9" t="str">
        <f>_xlfn.XLOOKUP(R319,Sheet2!$H$3:$H$258,Sheet2!$I$3:$I$258,"-----")</f>
        <v>I.LOO</v>
      </c>
      <c r="AD319" s="9" t="str">
        <f>_xlfn.XLOOKUP(VALUE(AE319),Sheet2!$N$3:$N$1000,Sheet2!$O$3:$O$1000,"********")</f>
        <v>********</v>
      </c>
      <c r="AE319" t="str">
        <f t="shared" si="198"/>
        <v>610</v>
      </c>
      <c r="AF319" s="9" t="str">
        <f>IF(R319&lt;200,"+"&amp;TEXT(R319,"0"),"-"&amp;TEXT(_xlfn.XLOOKUP(R319,Sheet2!$K$3:$K$130,Sheet2!$L$3:$L$130,"-----"),"0"))</f>
        <v>-135</v>
      </c>
      <c r="AG319" s="9" t="str">
        <f t="shared" si="205"/>
        <v>@</v>
      </c>
      <c r="AH319" s="9" t="str">
        <f t="shared" si="206"/>
        <v>JSR @I.LOO</v>
      </c>
      <c r="AI319" t="str">
        <f t="shared" si="207"/>
        <v>1,@I.LOO</v>
      </c>
      <c r="AJ319" s="16" t="str">
        <f t="shared" si="208"/>
        <v>@I.LOO</v>
      </c>
      <c r="AK319" t="str">
        <f t="shared" si="209"/>
        <v>ADCOR 0,1,SNC</v>
      </c>
      <c r="AL319" s="4" t="str">
        <f t="shared" si="210"/>
        <v>ADC</v>
      </c>
      <c r="AM319" s="4" t="str">
        <f t="shared" si="211"/>
        <v>R</v>
      </c>
      <c r="AN319" s="4" t="str">
        <f t="shared" si="212"/>
        <v>O</v>
      </c>
      <c r="AO319" s="4" t="str">
        <f t="shared" si="213"/>
        <v/>
      </c>
      <c r="AP319" s="15" t="str">
        <f t="shared" si="214"/>
        <v>,SNC</v>
      </c>
      <c r="AQ319" s="9" t="str">
        <f>_xlfn.XLOOKUP(D319,Sheet2!$E$3:$E$101,Sheet2!$F$3:$F$101,"******************")</f>
        <v>LOOP</v>
      </c>
      <c r="AR319" s="33" t="str">
        <f t="shared" si="199"/>
        <v>DOBC 1,**</v>
      </c>
      <c r="AS319" s="9" t="str">
        <f t="shared" si="200"/>
        <v>DOBC</v>
      </c>
      <c r="AT319" s="4">
        <f t="shared" si="215"/>
        <v>1</v>
      </c>
      <c r="AU319" s="6">
        <f t="shared" si="216"/>
        <v>2</v>
      </c>
      <c r="AV319" s="4" t="str">
        <f t="shared" si="217"/>
        <v>C</v>
      </c>
      <c r="AW319" s="4">
        <f t="shared" si="218"/>
        <v>43</v>
      </c>
      <c r="AX319" s="4" t="str">
        <f>_xlfn.XLOOKUP(AW319,Sheet2!$Q$3:$Q$66,Sheet2!$R$3:$R$66,"**")</f>
        <v>**</v>
      </c>
      <c r="AY319" s="4">
        <f t="shared" si="219"/>
        <v>4</v>
      </c>
      <c r="AZ319" s="16" t="str">
        <f t="shared" si="220"/>
        <v>SKPDN</v>
      </c>
    </row>
    <row r="320" spans="1:52" x14ac:dyDescent="0.35">
      <c r="B320" s="3">
        <f t="shared" si="222"/>
        <v>18</v>
      </c>
      <c r="C320" s="1">
        <f t="shared" si="223"/>
        <v>746</v>
      </c>
      <c r="D320" s="2">
        <v>101404</v>
      </c>
      <c r="E320" s="2" t="str">
        <f>_xlfn.XLOOKUP(C320,Sheet2!$N$3:$N$1000,Sheet2!$O$3:$O$1000,"")</f>
        <v/>
      </c>
      <c r="F320" s="9" t="str">
        <f t="shared" si="221"/>
        <v>INC 0,0,SZR</v>
      </c>
      <c r="G320" s="4" t="str">
        <f t="shared" si="196"/>
        <v>203</v>
      </c>
      <c r="H320" s="4">
        <f t="shared" si="197"/>
        <v>4</v>
      </c>
      <c r="I320" s="6">
        <f t="shared" si="190"/>
        <v>1</v>
      </c>
      <c r="J320" s="6">
        <f t="shared" si="191"/>
        <v>0</v>
      </c>
      <c r="K320" s="6">
        <f t="shared" si="192"/>
        <v>1</v>
      </c>
      <c r="L320" s="6">
        <f t="shared" si="193"/>
        <v>4</v>
      </c>
      <c r="M320" s="6">
        <f t="shared" si="194"/>
        <v>0</v>
      </c>
      <c r="N320" s="6">
        <f t="shared" si="195"/>
        <v>4</v>
      </c>
      <c r="O320" s="13">
        <f t="shared" si="201"/>
        <v>16</v>
      </c>
      <c r="P320" s="4">
        <f t="shared" si="202"/>
        <v>4</v>
      </c>
      <c r="Q320" s="4">
        <f t="shared" si="203"/>
        <v>0</v>
      </c>
      <c r="R320">
        <f t="shared" si="224"/>
        <v>4</v>
      </c>
      <c r="S320" s="4">
        <f t="shared" si="225"/>
        <v>3</v>
      </c>
      <c r="T320" s="15">
        <f t="shared" si="226"/>
        <v>0</v>
      </c>
      <c r="U320" s="4">
        <f t="shared" si="227"/>
        <v>0</v>
      </c>
      <c r="V320" s="4">
        <f t="shared" si="228"/>
        <v>0</v>
      </c>
      <c r="W320" s="4">
        <f t="shared" si="229"/>
        <v>3</v>
      </c>
      <c r="X320" s="6">
        <f t="shared" si="230"/>
        <v>0</v>
      </c>
      <c r="Y320" s="4">
        <f t="shared" si="231"/>
        <v>0</v>
      </c>
      <c r="Z320" s="6">
        <f t="shared" si="232"/>
        <v>0</v>
      </c>
      <c r="AA320" s="18">
        <f t="shared" si="233"/>
        <v>4</v>
      </c>
      <c r="AB320" s="9" t="str">
        <f t="shared" si="204"/>
        <v>+4,3</v>
      </c>
      <c r="AC320" s="9" t="str">
        <f>_xlfn.XLOOKUP(R320,Sheet2!$H$3:$H$258,Sheet2!$I$3:$I$258,"-----")</f>
        <v>*****</v>
      </c>
      <c r="AD320" s="9" t="str">
        <f>_xlfn.XLOOKUP(VALUE(AE320),Sheet2!$N$3:$N$1000,Sheet2!$O$3:$O$1000,"********")</f>
        <v>********</v>
      </c>
      <c r="AE320" t="str">
        <f t="shared" si="198"/>
        <v>752</v>
      </c>
      <c r="AF320" s="9" t="str">
        <f>IF(R320&lt;200,"+"&amp;TEXT(R320,"0"),"-"&amp;TEXT(_xlfn.XLOOKUP(R320,Sheet2!$K$3:$K$130,Sheet2!$L$3:$L$130,"-----"),"0"))</f>
        <v>+4</v>
      </c>
      <c r="AG320" s="9" t="str">
        <f t="shared" si="205"/>
        <v/>
      </c>
      <c r="AH320" s="9" t="str">
        <f t="shared" si="206"/>
        <v>JMP +4,3</v>
      </c>
      <c r="AI320" t="str">
        <f t="shared" si="207"/>
        <v>0,+4,3</v>
      </c>
      <c r="AJ320" s="16" t="str">
        <f t="shared" si="208"/>
        <v>+4,3</v>
      </c>
      <c r="AK320" t="str">
        <f t="shared" si="209"/>
        <v>INC 0,0,SZR</v>
      </c>
      <c r="AL320" s="4" t="str">
        <f t="shared" si="210"/>
        <v>INC</v>
      </c>
      <c r="AM320" s="4" t="str">
        <f t="shared" si="211"/>
        <v/>
      </c>
      <c r="AN320" s="4" t="str">
        <f t="shared" si="212"/>
        <v/>
      </c>
      <c r="AO320" s="4" t="str">
        <f t="shared" si="213"/>
        <v/>
      </c>
      <c r="AP320" s="15" t="str">
        <f t="shared" si="214"/>
        <v>,SZR</v>
      </c>
      <c r="AQ320" s="9" t="str">
        <f>_xlfn.XLOOKUP(D320,Sheet2!$E$3:$E$101,Sheet2!$F$3:$F$101,"******************")</f>
        <v>******************</v>
      </c>
      <c r="AR320" s="33" t="str">
        <f t="shared" si="199"/>
        <v>DIB 0,MAP2</v>
      </c>
      <c r="AS320" s="9" t="str">
        <f t="shared" si="200"/>
        <v>DIB</v>
      </c>
      <c r="AT320" s="4">
        <f t="shared" si="215"/>
        <v>0</v>
      </c>
      <c r="AU320" s="6">
        <f t="shared" si="216"/>
        <v>0</v>
      </c>
      <c r="AV320" s="4" t="str">
        <f t="shared" si="217"/>
        <v/>
      </c>
      <c r="AW320" s="4">
        <f t="shared" si="218"/>
        <v>4</v>
      </c>
      <c r="AX320" s="4" t="str">
        <f>_xlfn.XLOOKUP(AW320,Sheet2!$Q$3:$Q$66,Sheet2!$R$3:$R$66,"**")</f>
        <v>MAP2</v>
      </c>
      <c r="AY320" s="4">
        <f t="shared" si="219"/>
        <v>3</v>
      </c>
      <c r="AZ320" s="16" t="str">
        <f t="shared" si="220"/>
        <v>SKPBN</v>
      </c>
    </row>
    <row r="321" spans="1:52" x14ac:dyDescent="0.35">
      <c r="B321" s="3">
        <f t="shared" si="222"/>
        <v>19</v>
      </c>
      <c r="C321" s="1">
        <f t="shared" si="223"/>
        <v>747</v>
      </c>
      <c r="D321" s="2">
        <v>771</v>
      </c>
      <c r="E321" s="2" t="str">
        <f>_xlfn.XLOOKUP(C321,Sheet2!$N$3:$N$1000,Sheet2!$O$3:$O$1000,"")</f>
        <v/>
      </c>
      <c r="F321" s="9" t="str">
        <f t="shared" si="221"/>
        <v>JMP A79</v>
      </c>
      <c r="G321" s="4" t="str">
        <f t="shared" si="196"/>
        <v>1</v>
      </c>
      <c r="H321" s="4">
        <f t="shared" si="197"/>
        <v>371</v>
      </c>
      <c r="I321" s="6">
        <f t="shared" ref="I321:I384" si="234">MOD(INT(D321/100000),10)</f>
        <v>0</v>
      </c>
      <c r="J321" s="6">
        <f t="shared" ref="J321:J384" si="235">MOD(INT(D321/10000),10)</f>
        <v>0</v>
      </c>
      <c r="K321" s="6">
        <f t="shared" ref="K321:K384" si="236">MOD(INT(D321/1000),10)</f>
        <v>0</v>
      </c>
      <c r="L321" s="6">
        <f t="shared" ref="L321:L384" si="237">MOD(INT(D321/100),10)</f>
        <v>7</v>
      </c>
      <c r="M321" s="6">
        <f t="shared" ref="M321:M384" si="238">MOD(INT(D321/10),10)</f>
        <v>7</v>
      </c>
      <c r="N321" s="6">
        <f t="shared" ref="N321:N384" si="239">MOD(D321,10)</f>
        <v>1</v>
      </c>
      <c r="O321" s="13">
        <f t="shared" si="201"/>
        <v>0</v>
      </c>
      <c r="P321" s="4">
        <f t="shared" si="202"/>
        <v>0</v>
      </c>
      <c r="Q321" s="4">
        <f t="shared" si="203"/>
        <v>0</v>
      </c>
      <c r="R321">
        <f t="shared" si="224"/>
        <v>371</v>
      </c>
      <c r="S321" s="4">
        <f t="shared" si="225"/>
        <v>1</v>
      </c>
      <c r="T321" s="15">
        <f t="shared" si="226"/>
        <v>0</v>
      </c>
      <c r="U321" s="4">
        <f t="shared" si="227"/>
        <v>0</v>
      </c>
      <c r="V321" s="4">
        <f t="shared" si="228"/>
        <v>0</v>
      </c>
      <c r="W321" s="4">
        <f t="shared" si="229"/>
        <v>1</v>
      </c>
      <c r="X321" s="6">
        <f t="shared" si="230"/>
        <v>3</v>
      </c>
      <c r="Y321" s="4">
        <f t="shared" si="231"/>
        <v>3</v>
      </c>
      <c r="Z321" s="6">
        <f t="shared" si="232"/>
        <v>1</v>
      </c>
      <c r="AA321" s="18">
        <f t="shared" si="233"/>
        <v>1</v>
      </c>
      <c r="AB321" s="9" t="str">
        <f t="shared" si="204"/>
        <v>A79</v>
      </c>
      <c r="AC321" s="9" t="str">
        <f>_xlfn.XLOOKUP(R321,Sheet2!$H$3:$H$258,Sheet2!$I$3:$I$258,"-----")</f>
        <v>*****</v>
      </c>
      <c r="AD321" s="9" t="str">
        <f>_xlfn.XLOOKUP(VALUE(AE321),Sheet2!$N$3:$N$1000,Sheet2!$O$3:$O$1000,"********")</f>
        <v>A79</v>
      </c>
      <c r="AE321" t="str">
        <f t="shared" si="198"/>
        <v>740</v>
      </c>
      <c r="AF321" s="9" t="str">
        <f>IF(R321&lt;200,"+"&amp;TEXT(R321,"0"),"-"&amp;TEXT(_xlfn.XLOOKUP(R321,Sheet2!$K$3:$K$130,Sheet2!$L$3:$L$130,"-----"),"0"))</f>
        <v>-7</v>
      </c>
      <c r="AG321" s="9" t="str">
        <f t="shared" si="205"/>
        <v/>
      </c>
      <c r="AH321" s="9" t="str">
        <f t="shared" si="206"/>
        <v>JMP A79</v>
      </c>
      <c r="AI321" t="str">
        <f t="shared" si="207"/>
        <v>0,A79</v>
      </c>
      <c r="AJ321" s="16" t="str">
        <f t="shared" si="208"/>
        <v>A79</v>
      </c>
      <c r="AK321" t="str">
        <f t="shared" si="209"/>
        <v>NEGCS# 0,0,SKP</v>
      </c>
      <c r="AL321" s="4" t="str">
        <f t="shared" si="210"/>
        <v>NEG</v>
      </c>
      <c r="AM321" s="4" t="str">
        <f t="shared" si="211"/>
        <v>S</v>
      </c>
      <c r="AN321" s="4" t="str">
        <f t="shared" si="212"/>
        <v>C</v>
      </c>
      <c r="AO321" s="4" t="str">
        <f t="shared" si="213"/>
        <v>#</v>
      </c>
      <c r="AP321" s="15" t="str">
        <f t="shared" si="214"/>
        <v>,SKP</v>
      </c>
      <c r="AQ321" s="9" t="str">
        <f>_xlfn.XLOOKUP(D321,Sheet2!$E$3:$E$101,Sheet2!$F$3:$F$101,"******************")</f>
        <v>******************</v>
      </c>
      <c r="AR321" s="33" t="str">
        <f t="shared" si="199"/>
        <v>DIAP 0,**</v>
      </c>
      <c r="AS321" s="9" t="str">
        <f t="shared" si="200"/>
        <v>DIAP</v>
      </c>
      <c r="AT321" s="4">
        <f t="shared" si="215"/>
        <v>0</v>
      </c>
      <c r="AU321" s="6">
        <f t="shared" si="216"/>
        <v>3</v>
      </c>
      <c r="AV321" s="4" t="str">
        <f t="shared" si="217"/>
        <v>P</v>
      </c>
      <c r="AW321" s="4">
        <f t="shared" si="218"/>
        <v>71</v>
      </c>
      <c r="AX321" s="4" t="str">
        <f>_xlfn.XLOOKUP(AW321,Sheet2!$Q$3:$Q$66,Sheet2!$R$3:$R$66,"**")</f>
        <v>**</v>
      </c>
      <c r="AY321" s="4">
        <f t="shared" si="219"/>
        <v>1</v>
      </c>
      <c r="AZ321" s="16" t="str">
        <f t="shared" si="220"/>
        <v>SKPDZ</v>
      </c>
    </row>
    <row r="322" spans="1:52" x14ac:dyDescent="0.35">
      <c r="B322" s="3">
        <v>21</v>
      </c>
      <c r="C322" s="1">
        <f t="shared" si="223"/>
        <v>750</v>
      </c>
      <c r="D322" s="2">
        <v>6241</v>
      </c>
      <c r="E322" s="2" t="str">
        <f>_xlfn.XLOOKUP(C322,Sheet2!$N$3:$N$1000,Sheet2!$O$3:$O$1000,"")</f>
        <v>A80</v>
      </c>
      <c r="F322" s="9" t="str">
        <f t="shared" si="221"/>
        <v>SETUP</v>
      </c>
      <c r="G322" s="4" t="str">
        <f t="shared" si="196"/>
        <v>14</v>
      </c>
      <c r="H322" s="4">
        <f t="shared" si="197"/>
        <v>241</v>
      </c>
      <c r="I322" s="6">
        <f t="shared" si="234"/>
        <v>0</v>
      </c>
      <c r="J322" s="6">
        <f t="shared" si="235"/>
        <v>0</v>
      </c>
      <c r="K322" s="6">
        <f t="shared" si="236"/>
        <v>6</v>
      </c>
      <c r="L322" s="6">
        <f t="shared" si="237"/>
        <v>2</v>
      </c>
      <c r="M322" s="6">
        <f t="shared" si="238"/>
        <v>4</v>
      </c>
      <c r="N322" s="6">
        <f t="shared" si="239"/>
        <v>1</v>
      </c>
      <c r="O322" s="13">
        <f t="shared" si="201"/>
        <v>1</v>
      </c>
      <c r="P322" s="4">
        <f t="shared" si="202"/>
        <v>0</v>
      </c>
      <c r="Q322" s="4">
        <f t="shared" si="203"/>
        <v>1</v>
      </c>
      <c r="R322">
        <f t="shared" si="224"/>
        <v>241</v>
      </c>
      <c r="S322" s="4">
        <f t="shared" si="225"/>
        <v>0</v>
      </c>
      <c r="T322" s="15">
        <f t="shared" si="226"/>
        <v>1</v>
      </c>
      <c r="U322" s="4">
        <f t="shared" si="227"/>
        <v>0</v>
      </c>
      <c r="V322" s="4">
        <f t="shared" si="228"/>
        <v>1</v>
      </c>
      <c r="W322" s="4">
        <f t="shared" si="229"/>
        <v>4</v>
      </c>
      <c r="X322" s="6">
        <f t="shared" si="230"/>
        <v>2</v>
      </c>
      <c r="Y322" s="4">
        <f t="shared" si="231"/>
        <v>2</v>
      </c>
      <c r="Z322" s="6">
        <f t="shared" si="232"/>
        <v>0</v>
      </c>
      <c r="AA322" s="18">
        <f t="shared" si="233"/>
        <v>1</v>
      </c>
      <c r="AB322" s="9" t="str">
        <f t="shared" si="204"/>
        <v>I.STUP</v>
      </c>
      <c r="AC322" s="9" t="str">
        <f>_xlfn.XLOOKUP(R322,Sheet2!$H$3:$H$258,Sheet2!$I$3:$I$258,"-----")</f>
        <v>I.STUP</v>
      </c>
      <c r="AD322" s="9" t="str">
        <f>_xlfn.XLOOKUP(VALUE(AE322),Sheet2!$N$3:$N$1000,Sheet2!$O$3:$O$1000,"********")</f>
        <v>A10</v>
      </c>
      <c r="AE322" t="str">
        <f t="shared" si="198"/>
        <v>611</v>
      </c>
      <c r="AF322" s="9" t="str">
        <f>IF(R322&lt;200,"+"&amp;TEXT(R322,"0"),"-"&amp;TEXT(_xlfn.XLOOKUP(R322,Sheet2!$K$3:$K$130,Sheet2!$L$3:$L$130,"-----"),"0"))</f>
        <v>-137</v>
      </c>
      <c r="AG322" s="9" t="str">
        <f t="shared" si="205"/>
        <v>@</v>
      </c>
      <c r="AH322" s="9" t="str">
        <f t="shared" si="206"/>
        <v>JSR @I.STUP</v>
      </c>
      <c r="AI322" t="str">
        <f t="shared" si="207"/>
        <v>1,@I.STUP</v>
      </c>
      <c r="AJ322" s="16" t="str">
        <f t="shared" si="208"/>
        <v>@I.STUP</v>
      </c>
      <c r="AK322" t="str">
        <f t="shared" si="209"/>
        <v>ADCOR 0,1,SKP</v>
      </c>
      <c r="AL322" s="4" t="str">
        <f t="shared" si="210"/>
        <v>ADC</v>
      </c>
      <c r="AM322" s="4" t="str">
        <f t="shared" si="211"/>
        <v>R</v>
      </c>
      <c r="AN322" s="4" t="str">
        <f t="shared" si="212"/>
        <v>O</v>
      </c>
      <c r="AO322" s="4" t="str">
        <f t="shared" si="213"/>
        <v/>
      </c>
      <c r="AP322" s="15" t="str">
        <f t="shared" si="214"/>
        <v>,SKP</v>
      </c>
      <c r="AQ322" s="9" t="str">
        <f>_xlfn.XLOOKUP(D322,Sheet2!$E$3:$E$101,Sheet2!$F$3:$F$101,"******************")</f>
        <v>SETUP</v>
      </c>
      <c r="AR322" s="33" t="str">
        <f t="shared" si="199"/>
        <v>DOBC 1,**</v>
      </c>
      <c r="AS322" s="9" t="str">
        <f t="shared" si="200"/>
        <v>DOBC</v>
      </c>
      <c r="AT322" s="4">
        <f t="shared" si="215"/>
        <v>1</v>
      </c>
      <c r="AU322" s="6">
        <f t="shared" si="216"/>
        <v>2</v>
      </c>
      <c r="AV322" s="4" t="str">
        <f t="shared" si="217"/>
        <v>C</v>
      </c>
      <c r="AW322" s="4">
        <f t="shared" si="218"/>
        <v>41</v>
      </c>
      <c r="AX322" s="4" t="str">
        <f>_xlfn.XLOOKUP(AW322,Sheet2!$Q$3:$Q$66,Sheet2!$R$3:$R$66,"**")</f>
        <v>**</v>
      </c>
      <c r="AY322" s="4">
        <f t="shared" si="219"/>
        <v>4</v>
      </c>
      <c r="AZ322" s="16" t="str">
        <f t="shared" si="220"/>
        <v>SKPDN</v>
      </c>
    </row>
    <row r="323" spans="1:52" x14ac:dyDescent="0.35">
      <c r="B323" s="3">
        <f t="shared" si="222"/>
        <v>22</v>
      </c>
      <c r="C323" s="1">
        <f t="shared" si="223"/>
        <v>751</v>
      </c>
      <c r="D323" s="2">
        <v>102400</v>
      </c>
      <c r="E323" s="2" t="str">
        <f>_xlfn.XLOOKUP(C323,Sheet2!$N$3:$N$1000,Sheet2!$O$3:$O$1000,"")</f>
        <v/>
      </c>
      <c r="F323" s="9" t="str">
        <f t="shared" si="221"/>
        <v>SUB 0,0</v>
      </c>
      <c r="G323" s="4" t="str">
        <f t="shared" ref="G323:G386" si="240">DEC2OCT((2*(OCT2DEC(I323*100)+OCT2DEC(J323*10)+K323))+INT(L323/4))</f>
        <v>205</v>
      </c>
      <c r="H323" s="4">
        <f t="shared" ref="H323:H386" si="241">(MOD(L323,4)*100)+(M323*10)+N323</f>
        <v>0</v>
      </c>
      <c r="I323" s="6">
        <f t="shared" si="234"/>
        <v>1</v>
      </c>
      <c r="J323" s="6">
        <f t="shared" si="235"/>
        <v>0</v>
      </c>
      <c r="K323" s="6">
        <f t="shared" si="236"/>
        <v>2</v>
      </c>
      <c r="L323" s="6">
        <f t="shared" si="237"/>
        <v>4</v>
      </c>
      <c r="M323" s="6">
        <f t="shared" si="238"/>
        <v>0</v>
      </c>
      <c r="N323" s="6">
        <f t="shared" si="239"/>
        <v>0</v>
      </c>
      <c r="O323" s="13">
        <f t="shared" si="201"/>
        <v>16</v>
      </c>
      <c r="P323" s="4">
        <f t="shared" si="202"/>
        <v>4</v>
      </c>
      <c r="Q323" s="4">
        <f t="shared" si="203"/>
        <v>0</v>
      </c>
      <c r="R323">
        <f t="shared" si="224"/>
        <v>0</v>
      </c>
      <c r="S323" s="4">
        <f t="shared" si="225"/>
        <v>1</v>
      </c>
      <c r="T323" s="15">
        <f t="shared" si="226"/>
        <v>1</v>
      </c>
      <c r="U323" s="4">
        <f t="shared" si="227"/>
        <v>0</v>
      </c>
      <c r="V323" s="4">
        <f t="shared" si="228"/>
        <v>0</v>
      </c>
      <c r="W323" s="4">
        <f t="shared" si="229"/>
        <v>5</v>
      </c>
      <c r="X323" s="6">
        <f t="shared" si="230"/>
        <v>0</v>
      </c>
      <c r="Y323" s="4">
        <f t="shared" si="231"/>
        <v>0</v>
      </c>
      <c r="Z323" s="6">
        <f t="shared" si="232"/>
        <v>0</v>
      </c>
      <c r="AA323" s="18">
        <f t="shared" si="233"/>
        <v>0</v>
      </c>
      <c r="AB323" s="9" t="str">
        <f t="shared" si="204"/>
        <v>+0</v>
      </c>
      <c r="AC323" s="9" t="str">
        <f>_xlfn.XLOOKUP(R323,Sheet2!$H$3:$H$258,Sheet2!$I$3:$I$258,"-----")</f>
        <v>0</v>
      </c>
      <c r="AD323" s="9" t="str">
        <f>_xlfn.XLOOKUP(VALUE(AE323),Sheet2!$N$3:$N$1000,Sheet2!$O$3:$O$1000,"********")</f>
        <v>********</v>
      </c>
      <c r="AE323" t="str">
        <f t="shared" ref="AE323:AE386" si="242">IF(VALUE(AF323)&lt;0,DEC2OCT(OCT2DEC(VALUE(C323))-OCT2DEC(-VALUE(AF323))),DEC2OCT(OCT2DEC(VALUE(C323))+OCT2DEC(VALUE(AF323))))</f>
        <v>751</v>
      </c>
      <c r="AF323" s="9" t="str">
        <f>IF(R323&lt;200,"+"&amp;TEXT(R323,"0"),"-"&amp;TEXT(_xlfn.XLOOKUP(R323,Sheet2!$K$3:$K$130,Sheet2!$L$3:$L$130,"-----"),"0"))</f>
        <v>+0</v>
      </c>
      <c r="AG323" s="9" t="str">
        <f t="shared" si="205"/>
        <v>@</v>
      </c>
      <c r="AH323" s="9" t="str">
        <f t="shared" si="206"/>
        <v>JMP @+0</v>
      </c>
      <c r="AI323" t="str">
        <f t="shared" si="207"/>
        <v>0,@+0</v>
      </c>
      <c r="AJ323" s="16" t="str">
        <f t="shared" si="208"/>
        <v>@+0</v>
      </c>
      <c r="AK323" t="str">
        <f t="shared" si="209"/>
        <v>SUB 0,0</v>
      </c>
      <c r="AL323" s="4" t="str">
        <f t="shared" si="210"/>
        <v>SUB</v>
      </c>
      <c r="AM323" s="4" t="str">
        <f t="shared" si="211"/>
        <v/>
      </c>
      <c r="AN323" s="4" t="str">
        <f t="shared" si="212"/>
        <v/>
      </c>
      <c r="AO323" s="4" t="str">
        <f t="shared" si="213"/>
        <v/>
      </c>
      <c r="AP323" s="15" t="str">
        <f t="shared" si="214"/>
        <v/>
      </c>
      <c r="AQ323" s="9" t="str">
        <f>_xlfn.XLOOKUP(D323,Sheet2!$E$3:$E$101,Sheet2!$F$3:$F$101,"******************")</f>
        <v>******************</v>
      </c>
      <c r="AR323" s="33" t="str">
        <f t="shared" ref="AR323:AR386" si="243">IF(AY323=0,"NIO"&amp;AV323&amp;" "&amp;AX323,IF(AY323=7,AZ323&amp;" "&amp;AX323,AS323&amp;" "&amp;TEXT(AT323,"0")&amp;","&amp;AX323))</f>
        <v>DIC 0,0</v>
      </c>
      <c r="AS323" s="9" t="str">
        <f t="shared" ref="AS323:AS386" si="244">IF(AY323=1,"DIA"&amp;AV323,IF(AY323=2,"DOA"&amp;AV323,IF(AY323=3,"DIB"&amp;AV323,IF(AY323=4,"DOB"&amp;AV323,IF(AY323=5,"DIC"&amp;AV323,"DOC"&amp;AV323)))))</f>
        <v>DIC</v>
      </c>
      <c r="AT323" s="4">
        <f t="shared" si="215"/>
        <v>0</v>
      </c>
      <c r="AU323" s="6">
        <f t="shared" si="216"/>
        <v>0</v>
      </c>
      <c r="AV323" s="4" t="str">
        <f t="shared" si="217"/>
        <v/>
      </c>
      <c r="AW323" s="4">
        <f t="shared" si="218"/>
        <v>0</v>
      </c>
      <c r="AX323" s="4" t="str">
        <f>_xlfn.XLOOKUP(AW323,Sheet2!$Q$3:$Q$66,Sheet2!$R$3:$R$66,"**")</f>
        <v>0</v>
      </c>
      <c r="AY323" s="4">
        <f t="shared" si="219"/>
        <v>5</v>
      </c>
      <c r="AZ323" s="16" t="str">
        <f t="shared" si="220"/>
        <v>SKPBN</v>
      </c>
    </row>
    <row r="324" spans="1:52" x14ac:dyDescent="0.35">
      <c r="B324" s="3">
        <f t="shared" si="222"/>
        <v>23</v>
      </c>
      <c r="C324" s="1">
        <f t="shared" si="223"/>
        <v>752</v>
      </c>
      <c r="D324" s="2">
        <v>30134</v>
      </c>
      <c r="E324" s="2" t="str">
        <f>_xlfn.XLOOKUP(C324,Sheet2!$N$3:$N$1000,Sheet2!$O$3:$O$1000,"")</f>
        <v/>
      </c>
      <c r="F324" s="9" t="str">
        <f t="shared" si="221"/>
        <v>LDA 2,BIT1</v>
      </c>
      <c r="G324" s="4" t="str">
        <f t="shared" si="240"/>
        <v>60</v>
      </c>
      <c r="H324" s="4">
        <f t="shared" si="241"/>
        <v>134</v>
      </c>
      <c r="I324" s="6">
        <f t="shared" si="234"/>
        <v>0</v>
      </c>
      <c r="J324" s="6">
        <f t="shared" si="235"/>
        <v>3</v>
      </c>
      <c r="K324" s="6">
        <f t="shared" si="236"/>
        <v>0</v>
      </c>
      <c r="L324" s="6">
        <f t="shared" si="237"/>
        <v>1</v>
      </c>
      <c r="M324" s="6">
        <f t="shared" si="238"/>
        <v>3</v>
      </c>
      <c r="N324" s="6">
        <f t="shared" si="239"/>
        <v>4</v>
      </c>
      <c r="O324" s="13">
        <f t="shared" ref="O324:O387" si="245">INT(K324/4)+(J324*2)+(I324*16)</f>
        <v>6</v>
      </c>
      <c r="P324" s="4">
        <f t="shared" ref="P324:P387" si="246">(I324*4)+INT(J324/2)</f>
        <v>1</v>
      </c>
      <c r="Q324" s="4">
        <f t="shared" ref="Q324:Q387" si="247">V324</f>
        <v>2</v>
      </c>
      <c r="R324">
        <f t="shared" si="224"/>
        <v>134</v>
      </c>
      <c r="S324" s="4">
        <f t="shared" si="225"/>
        <v>0</v>
      </c>
      <c r="T324" s="15">
        <f t="shared" si="226"/>
        <v>0</v>
      </c>
      <c r="U324" s="4">
        <f t="shared" si="227"/>
        <v>1</v>
      </c>
      <c r="V324" s="4">
        <f t="shared" si="228"/>
        <v>2</v>
      </c>
      <c r="W324" s="4">
        <f t="shared" si="229"/>
        <v>0</v>
      </c>
      <c r="X324" s="6">
        <f t="shared" si="230"/>
        <v>1</v>
      </c>
      <c r="Y324" s="4">
        <f t="shared" si="231"/>
        <v>1</v>
      </c>
      <c r="Z324" s="6">
        <f t="shared" si="232"/>
        <v>1</v>
      </c>
      <c r="AA324" s="18">
        <f t="shared" si="233"/>
        <v>4</v>
      </c>
      <c r="AB324" s="9" t="str">
        <f t="shared" ref="AB324:AB387" si="248">IF(S324=0,AC324,IF(S324=1,IF(AD324="********",AF324,AD324),AF324&amp;","&amp;TEXT(S324,"0")))</f>
        <v>BIT1</v>
      </c>
      <c r="AC324" s="9" t="str">
        <f>_xlfn.XLOOKUP(R324,Sheet2!$H$3:$H$258,Sheet2!$I$3:$I$258,"-----")</f>
        <v>BIT1</v>
      </c>
      <c r="AD324" s="9" t="str">
        <f>_xlfn.XLOOKUP(VALUE(AE324),Sheet2!$N$3:$N$1000,Sheet2!$O$3:$O$1000,"********")</f>
        <v>********</v>
      </c>
      <c r="AE324" t="str">
        <f t="shared" si="242"/>
        <v>1106</v>
      </c>
      <c r="AF324" s="9" t="str">
        <f>IF(R324&lt;200,"+"&amp;TEXT(R324,"0"),"-"&amp;TEXT(_xlfn.XLOOKUP(R324,Sheet2!$K$3:$K$130,Sheet2!$L$3:$L$130,"-----"),"0"))</f>
        <v>+134</v>
      </c>
      <c r="AG324" s="9" t="str">
        <f t="shared" ref="AG324:AG387" si="249">IF(T324=1,"@","")</f>
        <v/>
      </c>
      <c r="AH324" s="9" t="str">
        <f t="shared" ref="AH324:AH387" si="250">IF(Q324=0,"JMP "&amp;AJ324, IF(Q324=1,"JSR "&amp;AJ324,IF(Q324=2,"ISZ "&amp;AJ324,"DSZ "&amp;AJ324)))</f>
        <v>ISZ BIT1</v>
      </c>
      <c r="AI324" t="str">
        <f t="shared" ref="AI324:AI387" si="251">TEXT(Q324,"0")&amp;","&amp;AG324&amp;AB324</f>
        <v>2,BIT1</v>
      </c>
      <c r="AJ324" s="16" t="str">
        <f t="shared" ref="AJ324:AJ387" si="252">AG324&amp;AB324</f>
        <v>BIT1</v>
      </c>
      <c r="AK324" t="str">
        <f t="shared" ref="AK324:AK387" si="253">AL324&amp;AN324&amp;AM324&amp;AO324&amp;" "&amp;TEXT(U324,"0")&amp;","&amp;TEXT(V324,"0")&amp;AP324</f>
        <v>COMZL# 1,2,SZR</v>
      </c>
      <c r="AL324" s="4" t="str">
        <f t="shared" ref="AL324:AL387" si="254">IF(W324=0,"COM",IF(W324=1,"NEG",IF(W324=2,"MOV",IF(W324=3,"INC",IF(W324=4,"ADC",IF(W324=5,"SUB",IF(W324=6,"ADD","AND")))))))</f>
        <v>COM</v>
      </c>
      <c r="AM324" s="4" t="str">
        <f t="shared" ref="AM324:AM387" si="255">IF(X324=0,"",IF(X324=1,"L",IF(X324=2,"R","S")))</f>
        <v>L</v>
      </c>
      <c r="AN324" s="4" t="str">
        <f t="shared" ref="AN324:AN387" si="256">IF(Y324=0,"",IF(Y324=1,"Z",IF(Y324=2,"O","C")))</f>
        <v>Z</v>
      </c>
      <c r="AO324" s="4" t="str">
        <f t="shared" ref="AO324:AO387" si="257">IF(Z324=1,"#","")</f>
        <v>#</v>
      </c>
      <c r="AP324" s="15" t="str">
        <f t="shared" ref="AP324:AP387" si="258">IF(AA324=0,"",IF(AA324=1,",SKP",IF(AA324=2,",SZC",IF(AA324=3,",SNC",IF(AA324=4,",SZR",IF(AA324=5,",SNR",IF(AA324=6,",SEZ",",SBN")))))))</f>
        <v>,SZR</v>
      </c>
      <c r="AQ324" s="9" t="str">
        <f>_xlfn.XLOOKUP(D324,Sheet2!$E$3:$E$101,Sheet2!$F$3:$F$101,"******************")</f>
        <v>******************</v>
      </c>
      <c r="AR324" s="33" t="str">
        <f t="shared" si="243"/>
        <v>NIOS **</v>
      </c>
      <c r="AS324" s="9" t="str">
        <f t="shared" si="244"/>
        <v>DOCS</v>
      </c>
      <c r="AT324" s="4">
        <f t="shared" ref="AT324:AT387" si="259">V324</f>
        <v>2</v>
      </c>
      <c r="AU324" s="6">
        <f t="shared" ref="AU324:AU387" si="260">X324</f>
        <v>1</v>
      </c>
      <c r="AV324" s="4" t="str">
        <f t="shared" ref="AV324:AV387" si="261">IF(AU324=0,"",IF(AU324=1,"S",IF(AU324=2,"C","P")))</f>
        <v>S</v>
      </c>
      <c r="AW324" s="4">
        <f t="shared" ref="AW324:AW387" si="262">M324*10+N324</f>
        <v>34</v>
      </c>
      <c r="AX324" s="4" t="str">
        <f>_xlfn.XLOOKUP(AW324,Sheet2!$Q$3:$Q$66,Sheet2!$R$3:$R$66,"**")</f>
        <v>**</v>
      </c>
      <c r="AY324" s="4">
        <f t="shared" ref="AY324:AY387" si="263">W324</f>
        <v>0</v>
      </c>
      <c r="AZ324" s="16" t="str">
        <f t="shared" ref="AZ324:AZ387" si="264">IF(AU324=0,"SKPBN",IF(AU324=1,"SKPBZ",IF(AU324=2,"SKPDN","SKPDZ")))</f>
        <v>SKPBZ</v>
      </c>
    </row>
    <row r="325" spans="1:52" x14ac:dyDescent="0.35">
      <c r="B325" s="3">
        <f t="shared" si="222"/>
        <v>24</v>
      </c>
      <c r="C325" s="1">
        <f t="shared" si="223"/>
        <v>753</v>
      </c>
      <c r="D325" s="2">
        <v>72033</v>
      </c>
      <c r="E325" s="2" t="str">
        <f>_xlfn.XLOOKUP(C325,Sheet2!$N$3:$N$1000,Sheet2!$O$3:$O$1000,"")</f>
        <v/>
      </c>
      <c r="F325" s="9" t="str">
        <f t="shared" si="221"/>
        <v>DOB 2,DSKP</v>
      </c>
      <c r="G325" s="4" t="str">
        <f t="shared" si="240"/>
        <v>164</v>
      </c>
      <c r="H325" s="4">
        <f t="shared" si="241"/>
        <v>33</v>
      </c>
      <c r="I325" s="6">
        <f t="shared" si="234"/>
        <v>0</v>
      </c>
      <c r="J325" s="6">
        <f t="shared" si="235"/>
        <v>7</v>
      </c>
      <c r="K325" s="6">
        <f t="shared" si="236"/>
        <v>2</v>
      </c>
      <c r="L325" s="6">
        <f t="shared" si="237"/>
        <v>0</v>
      </c>
      <c r="M325" s="6">
        <f t="shared" si="238"/>
        <v>3</v>
      </c>
      <c r="N325" s="6">
        <f t="shared" si="239"/>
        <v>3</v>
      </c>
      <c r="O325" s="13">
        <f t="shared" si="245"/>
        <v>14</v>
      </c>
      <c r="P325" s="4">
        <f t="shared" si="246"/>
        <v>3</v>
      </c>
      <c r="Q325" s="4">
        <f t="shared" si="247"/>
        <v>2</v>
      </c>
      <c r="R325">
        <f t="shared" si="224"/>
        <v>33</v>
      </c>
      <c r="S325" s="4">
        <f t="shared" si="225"/>
        <v>0</v>
      </c>
      <c r="T325" s="15">
        <f t="shared" si="226"/>
        <v>1</v>
      </c>
      <c r="U325" s="4">
        <f t="shared" si="227"/>
        <v>3</v>
      </c>
      <c r="V325" s="4">
        <f t="shared" si="228"/>
        <v>2</v>
      </c>
      <c r="W325" s="4">
        <f t="shared" si="229"/>
        <v>4</v>
      </c>
      <c r="X325" s="6">
        <f t="shared" si="230"/>
        <v>0</v>
      </c>
      <c r="Y325" s="4">
        <f t="shared" si="231"/>
        <v>1</v>
      </c>
      <c r="Z325" s="6">
        <f t="shared" si="232"/>
        <v>1</v>
      </c>
      <c r="AA325" s="18">
        <f t="shared" si="233"/>
        <v>3</v>
      </c>
      <c r="AB325" s="9" t="str">
        <f t="shared" si="248"/>
        <v>*****</v>
      </c>
      <c r="AC325" s="9" t="str">
        <f>_xlfn.XLOOKUP(R325,Sheet2!$H$3:$H$258,Sheet2!$I$3:$I$258,"-----")</f>
        <v>*****</v>
      </c>
      <c r="AD325" s="9" t="str">
        <f>_xlfn.XLOOKUP(VALUE(AE325),Sheet2!$N$3:$N$1000,Sheet2!$O$3:$O$1000,"********")</f>
        <v>********</v>
      </c>
      <c r="AE325" t="str">
        <f t="shared" si="242"/>
        <v>1006</v>
      </c>
      <c r="AF325" s="9" t="str">
        <f>IF(R325&lt;200,"+"&amp;TEXT(R325,"0"),"-"&amp;TEXT(_xlfn.XLOOKUP(R325,Sheet2!$K$3:$K$130,Sheet2!$L$3:$L$130,"-----"),"0"))</f>
        <v>+33</v>
      </c>
      <c r="AG325" s="9" t="str">
        <f t="shared" si="249"/>
        <v>@</v>
      </c>
      <c r="AH325" s="9" t="str">
        <f t="shared" si="250"/>
        <v>ISZ @*****</v>
      </c>
      <c r="AI325" t="str">
        <f t="shared" si="251"/>
        <v>2,@*****</v>
      </c>
      <c r="AJ325" s="16" t="str">
        <f t="shared" si="252"/>
        <v>@*****</v>
      </c>
      <c r="AK325" t="str">
        <f t="shared" si="253"/>
        <v>ADCZ# 3,2,SNC</v>
      </c>
      <c r="AL325" s="4" t="str">
        <f t="shared" si="254"/>
        <v>ADC</v>
      </c>
      <c r="AM325" s="4" t="str">
        <f t="shared" si="255"/>
        <v/>
      </c>
      <c r="AN325" s="4" t="str">
        <f t="shared" si="256"/>
        <v>Z</v>
      </c>
      <c r="AO325" s="4" t="str">
        <f t="shared" si="257"/>
        <v>#</v>
      </c>
      <c r="AP325" s="15" t="str">
        <f t="shared" si="258"/>
        <v>,SNC</v>
      </c>
      <c r="AQ325" s="9" t="str">
        <f>_xlfn.XLOOKUP(D325,Sheet2!$E$3:$E$101,Sheet2!$F$3:$F$101,"******************")</f>
        <v>******************</v>
      </c>
      <c r="AR325" s="33" t="str">
        <f t="shared" si="243"/>
        <v>DOB 2,DSKP</v>
      </c>
      <c r="AS325" s="9" t="str">
        <f t="shared" si="244"/>
        <v>DOB</v>
      </c>
      <c r="AT325" s="4">
        <f t="shared" si="259"/>
        <v>2</v>
      </c>
      <c r="AU325" s="6">
        <f t="shared" si="260"/>
        <v>0</v>
      </c>
      <c r="AV325" s="4" t="str">
        <f t="shared" si="261"/>
        <v/>
      </c>
      <c r="AW325" s="4">
        <f t="shared" si="262"/>
        <v>33</v>
      </c>
      <c r="AX325" s="4" t="str">
        <f>_xlfn.XLOOKUP(AW325,Sheet2!$Q$3:$Q$66,Sheet2!$R$3:$R$66,"**")</f>
        <v>DSKP</v>
      </c>
      <c r="AY325" s="4">
        <f t="shared" si="263"/>
        <v>4</v>
      </c>
      <c r="AZ325" s="16" t="str">
        <f t="shared" si="264"/>
        <v>SKPBN</v>
      </c>
    </row>
    <row r="326" spans="1:52" x14ac:dyDescent="0.35">
      <c r="B326" s="3">
        <f t="shared" si="222"/>
        <v>25</v>
      </c>
      <c r="C326" s="1">
        <f t="shared" si="223"/>
        <v>754</v>
      </c>
      <c r="D326" s="2">
        <v>72033</v>
      </c>
      <c r="E326" s="2" t="str">
        <f>_xlfn.XLOOKUP(C326,Sheet2!$N$3:$N$1000,Sheet2!$O$3:$O$1000,"")</f>
        <v/>
      </c>
      <c r="F326" s="9" t="str">
        <f t="shared" si="221"/>
        <v>DOB 2,DSKP</v>
      </c>
      <c r="G326" s="4" t="str">
        <f t="shared" si="240"/>
        <v>164</v>
      </c>
      <c r="H326" s="4">
        <f t="shared" si="241"/>
        <v>33</v>
      </c>
      <c r="I326" s="6">
        <f t="shared" si="234"/>
        <v>0</v>
      </c>
      <c r="J326" s="6">
        <f t="shared" si="235"/>
        <v>7</v>
      </c>
      <c r="K326" s="6">
        <f t="shared" si="236"/>
        <v>2</v>
      </c>
      <c r="L326" s="6">
        <f t="shared" si="237"/>
        <v>0</v>
      </c>
      <c r="M326" s="6">
        <f t="shared" si="238"/>
        <v>3</v>
      </c>
      <c r="N326" s="6">
        <f t="shared" si="239"/>
        <v>3</v>
      </c>
      <c r="O326" s="13">
        <f t="shared" si="245"/>
        <v>14</v>
      </c>
      <c r="P326" s="4">
        <f t="shared" si="246"/>
        <v>3</v>
      </c>
      <c r="Q326" s="4">
        <f t="shared" si="247"/>
        <v>2</v>
      </c>
      <c r="R326">
        <f t="shared" si="224"/>
        <v>33</v>
      </c>
      <c r="S326" s="4">
        <f t="shared" si="225"/>
        <v>0</v>
      </c>
      <c r="T326" s="15">
        <f t="shared" si="226"/>
        <v>1</v>
      </c>
      <c r="U326" s="4">
        <f t="shared" si="227"/>
        <v>3</v>
      </c>
      <c r="V326" s="4">
        <f t="shared" si="228"/>
        <v>2</v>
      </c>
      <c r="W326" s="4">
        <f t="shared" si="229"/>
        <v>4</v>
      </c>
      <c r="X326" s="6">
        <f t="shared" si="230"/>
        <v>0</v>
      </c>
      <c r="Y326" s="4">
        <f t="shared" si="231"/>
        <v>1</v>
      </c>
      <c r="Z326" s="6">
        <f t="shared" si="232"/>
        <v>1</v>
      </c>
      <c r="AA326" s="18">
        <f t="shared" si="233"/>
        <v>3</v>
      </c>
      <c r="AB326" s="9" t="str">
        <f t="shared" si="248"/>
        <v>*****</v>
      </c>
      <c r="AC326" s="9" t="str">
        <f>_xlfn.XLOOKUP(R326,Sheet2!$H$3:$H$258,Sheet2!$I$3:$I$258,"-----")</f>
        <v>*****</v>
      </c>
      <c r="AD326" s="9" t="str">
        <f>_xlfn.XLOOKUP(VALUE(AE326),Sheet2!$N$3:$N$1000,Sheet2!$O$3:$O$1000,"********")</f>
        <v>********</v>
      </c>
      <c r="AE326" t="str">
        <f t="shared" si="242"/>
        <v>1007</v>
      </c>
      <c r="AF326" s="9" t="str">
        <f>IF(R326&lt;200,"+"&amp;TEXT(R326,"0"),"-"&amp;TEXT(_xlfn.XLOOKUP(R326,Sheet2!$K$3:$K$130,Sheet2!$L$3:$L$130,"-----"),"0"))</f>
        <v>+33</v>
      </c>
      <c r="AG326" s="9" t="str">
        <f t="shared" si="249"/>
        <v>@</v>
      </c>
      <c r="AH326" s="9" t="str">
        <f t="shared" si="250"/>
        <v>ISZ @*****</v>
      </c>
      <c r="AI326" t="str">
        <f t="shared" si="251"/>
        <v>2,@*****</v>
      </c>
      <c r="AJ326" s="16" t="str">
        <f t="shared" si="252"/>
        <v>@*****</v>
      </c>
      <c r="AK326" t="str">
        <f t="shared" si="253"/>
        <v>ADCZ# 3,2,SNC</v>
      </c>
      <c r="AL326" s="4" t="str">
        <f t="shared" si="254"/>
        <v>ADC</v>
      </c>
      <c r="AM326" s="4" t="str">
        <f t="shared" si="255"/>
        <v/>
      </c>
      <c r="AN326" s="4" t="str">
        <f t="shared" si="256"/>
        <v>Z</v>
      </c>
      <c r="AO326" s="4" t="str">
        <f t="shared" si="257"/>
        <v>#</v>
      </c>
      <c r="AP326" s="15" t="str">
        <f t="shared" si="258"/>
        <v>,SNC</v>
      </c>
      <c r="AQ326" s="9" t="str">
        <f>_xlfn.XLOOKUP(D326,Sheet2!$E$3:$E$101,Sheet2!$F$3:$F$101,"******************")</f>
        <v>******************</v>
      </c>
      <c r="AR326" s="33" t="str">
        <f t="shared" si="243"/>
        <v>DOB 2,DSKP</v>
      </c>
      <c r="AS326" s="9" t="str">
        <f t="shared" si="244"/>
        <v>DOB</v>
      </c>
      <c r="AT326" s="4">
        <f t="shared" si="259"/>
        <v>2</v>
      </c>
      <c r="AU326" s="6">
        <f t="shared" si="260"/>
        <v>0</v>
      </c>
      <c r="AV326" s="4" t="str">
        <f t="shared" si="261"/>
        <v/>
      </c>
      <c r="AW326" s="4">
        <f t="shared" si="262"/>
        <v>33</v>
      </c>
      <c r="AX326" s="4" t="str">
        <f>_xlfn.XLOOKUP(AW326,Sheet2!$Q$3:$Q$66,Sheet2!$R$3:$R$66,"**")</f>
        <v>DSKP</v>
      </c>
      <c r="AY326" s="4">
        <f t="shared" si="263"/>
        <v>4</v>
      </c>
      <c r="AZ326" s="16" t="str">
        <f t="shared" si="264"/>
        <v>SKPBN</v>
      </c>
    </row>
    <row r="327" spans="1:52" x14ac:dyDescent="0.35">
      <c r="B327" s="3">
        <f t="shared" si="222"/>
        <v>26</v>
      </c>
      <c r="C327" s="1">
        <f t="shared" si="223"/>
        <v>755</v>
      </c>
      <c r="D327" s="2">
        <v>72033</v>
      </c>
      <c r="E327" s="2" t="str">
        <f>_xlfn.XLOOKUP(C327,Sheet2!$N$3:$N$1000,Sheet2!$O$3:$O$1000,"")</f>
        <v/>
      </c>
      <c r="F327" s="9" t="str">
        <f t="shared" si="221"/>
        <v>DOB 2,DSKP</v>
      </c>
      <c r="G327" s="4" t="str">
        <f t="shared" si="240"/>
        <v>164</v>
      </c>
      <c r="H327" s="4">
        <f t="shared" si="241"/>
        <v>33</v>
      </c>
      <c r="I327" s="6">
        <f t="shared" si="234"/>
        <v>0</v>
      </c>
      <c r="J327" s="6">
        <f t="shared" si="235"/>
        <v>7</v>
      </c>
      <c r="K327" s="6">
        <f t="shared" si="236"/>
        <v>2</v>
      </c>
      <c r="L327" s="6">
        <f t="shared" si="237"/>
        <v>0</v>
      </c>
      <c r="M327" s="6">
        <f t="shared" si="238"/>
        <v>3</v>
      </c>
      <c r="N327" s="6">
        <f t="shared" si="239"/>
        <v>3</v>
      </c>
      <c r="O327" s="13">
        <f t="shared" si="245"/>
        <v>14</v>
      </c>
      <c r="P327" s="4">
        <f t="shared" si="246"/>
        <v>3</v>
      </c>
      <c r="Q327" s="4">
        <f t="shared" si="247"/>
        <v>2</v>
      </c>
      <c r="R327">
        <f t="shared" si="224"/>
        <v>33</v>
      </c>
      <c r="S327" s="4">
        <f t="shared" si="225"/>
        <v>0</v>
      </c>
      <c r="T327" s="15">
        <f t="shared" si="226"/>
        <v>1</v>
      </c>
      <c r="U327" s="4">
        <f t="shared" si="227"/>
        <v>3</v>
      </c>
      <c r="V327" s="4">
        <f t="shared" si="228"/>
        <v>2</v>
      </c>
      <c r="W327" s="4">
        <f t="shared" si="229"/>
        <v>4</v>
      </c>
      <c r="X327" s="6">
        <f t="shared" si="230"/>
        <v>0</v>
      </c>
      <c r="Y327" s="4">
        <f t="shared" si="231"/>
        <v>1</v>
      </c>
      <c r="Z327" s="6">
        <f t="shared" si="232"/>
        <v>1</v>
      </c>
      <c r="AA327" s="18">
        <f t="shared" si="233"/>
        <v>3</v>
      </c>
      <c r="AB327" s="9" t="str">
        <f t="shared" si="248"/>
        <v>*****</v>
      </c>
      <c r="AC327" s="9" t="str">
        <f>_xlfn.XLOOKUP(R327,Sheet2!$H$3:$H$258,Sheet2!$I$3:$I$258,"-----")</f>
        <v>*****</v>
      </c>
      <c r="AD327" s="9" t="str">
        <f>_xlfn.XLOOKUP(VALUE(AE327),Sheet2!$N$3:$N$1000,Sheet2!$O$3:$O$1000,"********")</f>
        <v>********</v>
      </c>
      <c r="AE327" t="str">
        <f t="shared" si="242"/>
        <v>1010</v>
      </c>
      <c r="AF327" s="9" t="str">
        <f>IF(R327&lt;200,"+"&amp;TEXT(R327,"0"),"-"&amp;TEXT(_xlfn.XLOOKUP(R327,Sheet2!$K$3:$K$130,Sheet2!$L$3:$L$130,"-----"),"0"))</f>
        <v>+33</v>
      </c>
      <c r="AG327" s="9" t="str">
        <f t="shared" si="249"/>
        <v>@</v>
      </c>
      <c r="AH327" s="9" t="str">
        <f t="shared" si="250"/>
        <v>ISZ @*****</v>
      </c>
      <c r="AI327" t="str">
        <f t="shared" si="251"/>
        <v>2,@*****</v>
      </c>
      <c r="AJ327" s="16" t="str">
        <f t="shared" si="252"/>
        <v>@*****</v>
      </c>
      <c r="AK327" t="str">
        <f t="shared" si="253"/>
        <v>ADCZ# 3,2,SNC</v>
      </c>
      <c r="AL327" s="4" t="str">
        <f t="shared" si="254"/>
        <v>ADC</v>
      </c>
      <c r="AM327" s="4" t="str">
        <f t="shared" si="255"/>
        <v/>
      </c>
      <c r="AN327" s="4" t="str">
        <f t="shared" si="256"/>
        <v>Z</v>
      </c>
      <c r="AO327" s="4" t="str">
        <f t="shared" si="257"/>
        <v>#</v>
      </c>
      <c r="AP327" s="15" t="str">
        <f t="shared" si="258"/>
        <v>,SNC</v>
      </c>
      <c r="AQ327" s="9" t="str">
        <f>_xlfn.XLOOKUP(D327,Sheet2!$E$3:$E$101,Sheet2!$F$3:$F$101,"******************")</f>
        <v>******************</v>
      </c>
      <c r="AR327" s="33" t="str">
        <f t="shared" si="243"/>
        <v>DOB 2,DSKP</v>
      </c>
      <c r="AS327" s="9" t="str">
        <f t="shared" si="244"/>
        <v>DOB</v>
      </c>
      <c r="AT327" s="4">
        <f t="shared" si="259"/>
        <v>2</v>
      </c>
      <c r="AU327" s="6">
        <f t="shared" si="260"/>
        <v>0</v>
      </c>
      <c r="AV327" s="4" t="str">
        <f t="shared" si="261"/>
        <v/>
      </c>
      <c r="AW327" s="4">
        <f t="shared" si="262"/>
        <v>33</v>
      </c>
      <c r="AX327" s="4" t="str">
        <f>_xlfn.XLOOKUP(AW327,Sheet2!$Q$3:$Q$66,Sheet2!$R$3:$R$66,"**")</f>
        <v>DSKP</v>
      </c>
      <c r="AY327" s="4">
        <f t="shared" si="263"/>
        <v>4</v>
      </c>
      <c r="AZ327" s="16" t="str">
        <f t="shared" si="264"/>
        <v>SKPBN</v>
      </c>
    </row>
    <row r="328" spans="1:52" x14ac:dyDescent="0.35">
      <c r="B328" s="3">
        <f t="shared" si="222"/>
        <v>27</v>
      </c>
      <c r="C328" s="1">
        <f t="shared" si="223"/>
        <v>756</v>
      </c>
      <c r="D328" s="2">
        <v>62033</v>
      </c>
      <c r="E328" s="2" t="str">
        <f>_xlfn.XLOOKUP(C328,Sheet2!$N$3:$N$1000,Sheet2!$O$3:$O$1000,"")</f>
        <v/>
      </c>
      <c r="F328" s="9" t="str">
        <f t="shared" si="221"/>
        <v>DOB 0,DSKP</v>
      </c>
      <c r="G328" s="4" t="str">
        <f t="shared" si="240"/>
        <v>144</v>
      </c>
      <c r="H328" s="4">
        <f t="shared" si="241"/>
        <v>33</v>
      </c>
      <c r="I328" s="6">
        <f t="shared" si="234"/>
        <v>0</v>
      </c>
      <c r="J328" s="6">
        <f t="shared" si="235"/>
        <v>6</v>
      </c>
      <c r="K328" s="6">
        <f t="shared" si="236"/>
        <v>2</v>
      </c>
      <c r="L328" s="6">
        <f t="shared" si="237"/>
        <v>0</v>
      </c>
      <c r="M328" s="6">
        <f t="shared" si="238"/>
        <v>3</v>
      </c>
      <c r="N328" s="6">
        <f t="shared" si="239"/>
        <v>3</v>
      </c>
      <c r="O328" s="13">
        <f t="shared" si="245"/>
        <v>12</v>
      </c>
      <c r="P328" s="4">
        <f t="shared" si="246"/>
        <v>3</v>
      </c>
      <c r="Q328" s="4">
        <f t="shared" si="247"/>
        <v>0</v>
      </c>
      <c r="R328">
        <f t="shared" si="224"/>
        <v>33</v>
      </c>
      <c r="S328" s="4">
        <f t="shared" si="225"/>
        <v>0</v>
      </c>
      <c r="T328" s="15">
        <f t="shared" si="226"/>
        <v>1</v>
      </c>
      <c r="U328" s="4">
        <f t="shared" si="227"/>
        <v>3</v>
      </c>
      <c r="V328" s="4">
        <f t="shared" si="228"/>
        <v>0</v>
      </c>
      <c r="W328" s="4">
        <f t="shared" si="229"/>
        <v>4</v>
      </c>
      <c r="X328" s="6">
        <f t="shared" si="230"/>
        <v>0</v>
      </c>
      <c r="Y328" s="4">
        <f t="shared" si="231"/>
        <v>1</v>
      </c>
      <c r="Z328" s="6">
        <f t="shared" si="232"/>
        <v>1</v>
      </c>
      <c r="AA328" s="18">
        <f t="shared" si="233"/>
        <v>3</v>
      </c>
      <c r="AB328" s="9" t="str">
        <f t="shared" si="248"/>
        <v>*****</v>
      </c>
      <c r="AC328" s="9" t="str">
        <f>_xlfn.XLOOKUP(R328,Sheet2!$H$3:$H$258,Sheet2!$I$3:$I$258,"-----")</f>
        <v>*****</v>
      </c>
      <c r="AD328" s="9" t="str">
        <f>_xlfn.XLOOKUP(VALUE(AE328),Sheet2!$N$3:$N$1000,Sheet2!$O$3:$O$1000,"********")</f>
        <v>A83</v>
      </c>
      <c r="AE328" t="str">
        <f t="shared" si="242"/>
        <v>1011</v>
      </c>
      <c r="AF328" s="9" t="str">
        <f>IF(R328&lt;200,"+"&amp;TEXT(R328,"0"),"-"&amp;TEXT(_xlfn.XLOOKUP(R328,Sheet2!$K$3:$K$130,Sheet2!$L$3:$L$130,"-----"),"0"))</f>
        <v>+33</v>
      </c>
      <c r="AG328" s="9" t="str">
        <f t="shared" si="249"/>
        <v>@</v>
      </c>
      <c r="AH328" s="9" t="str">
        <f t="shared" si="250"/>
        <v>JMP @*****</v>
      </c>
      <c r="AI328" t="str">
        <f t="shared" si="251"/>
        <v>0,@*****</v>
      </c>
      <c r="AJ328" s="16" t="str">
        <f t="shared" si="252"/>
        <v>@*****</v>
      </c>
      <c r="AK328" t="str">
        <f t="shared" si="253"/>
        <v>ADCZ# 3,0,SNC</v>
      </c>
      <c r="AL328" s="4" t="str">
        <f t="shared" si="254"/>
        <v>ADC</v>
      </c>
      <c r="AM328" s="4" t="str">
        <f t="shared" si="255"/>
        <v/>
      </c>
      <c r="AN328" s="4" t="str">
        <f t="shared" si="256"/>
        <v>Z</v>
      </c>
      <c r="AO328" s="4" t="str">
        <f t="shared" si="257"/>
        <v>#</v>
      </c>
      <c r="AP328" s="15" t="str">
        <f t="shared" si="258"/>
        <v>,SNC</v>
      </c>
      <c r="AQ328" s="9" t="str">
        <f>_xlfn.XLOOKUP(D328,Sheet2!$E$3:$E$101,Sheet2!$F$3:$F$101,"******************")</f>
        <v>******************</v>
      </c>
      <c r="AR328" s="33" t="str">
        <f t="shared" si="243"/>
        <v>DOB 0,DSKP</v>
      </c>
      <c r="AS328" s="9" t="str">
        <f t="shared" si="244"/>
        <v>DOB</v>
      </c>
      <c r="AT328" s="4">
        <f t="shared" si="259"/>
        <v>0</v>
      </c>
      <c r="AU328" s="6">
        <f t="shared" si="260"/>
        <v>0</v>
      </c>
      <c r="AV328" s="4" t="str">
        <f t="shared" si="261"/>
        <v/>
      </c>
      <c r="AW328" s="4">
        <f t="shared" si="262"/>
        <v>33</v>
      </c>
      <c r="AX328" s="4" t="str">
        <f>_xlfn.XLOOKUP(AW328,Sheet2!$Q$3:$Q$66,Sheet2!$R$3:$R$66,"**")</f>
        <v>DSKP</v>
      </c>
      <c r="AY328" s="4">
        <f t="shared" si="263"/>
        <v>4</v>
      </c>
      <c r="AZ328" s="16" t="str">
        <f t="shared" si="264"/>
        <v>SKPBN</v>
      </c>
    </row>
    <row r="329" spans="1:52" x14ac:dyDescent="0.35">
      <c r="B329" s="3">
        <f t="shared" si="222"/>
        <v>28</v>
      </c>
      <c r="C329" s="1">
        <f t="shared" si="223"/>
        <v>757</v>
      </c>
      <c r="D329" s="2">
        <v>65433</v>
      </c>
      <c r="E329" s="2" t="str">
        <f>_xlfn.XLOOKUP(C329,Sheet2!$N$3:$N$1000,Sheet2!$O$3:$O$1000,"")</f>
        <v/>
      </c>
      <c r="F329" s="9" t="str">
        <f t="shared" si="221"/>
        <v>DIB 1,DSKP</v>
      </c>
      <c r="G329" s="4" t="str">
        <f t="shared" si="240"/>
        <v>153</v>
      </c>
      <c r="H329" s="4">
        <f t="shared" si="241"/>
        <v>33</v>
      </c>
      <c r="I329" s="6">
        <f t="shared" si="234"/>
        <v>0</v>
      </c>
      <c r="J329" s="6">
        <f t="shared" si="235"/>
        <v>6</v>
      </c>
      <c r="K329" s="6">
        <f t="shared" si="236"/>
        <v>5</v>
      </c>
      <c r="L329" s="6">
        <f t="shared" si="237"/>
        <v>4</v>
      </c>
      <c r="M329" s="6">
        <f t="shared" si="238"/>
        <v>3</v>
      </c>
      <c r="N329" s="6">
        <f t="shared" si="239"/>
        <v>3</v>
      </c>
      <c r="O329" s="13">
        <f t="shared" si="245"/>
        <v>13</v>
      </c>
      <c r="P329" s="4">
        <f t="shared" si="246"/>
        <v>3</v>
      </c>
      <c r="Q329" s="4">
        <f t="shared" si="247"/>
        <v>1</v>
      </c>
      <c r="R329">
        <f t="shared" si="224"/>
        <v>33</v>
      </c>
      <c r="S329" s="4">
        <f t="shared" si="225"/>
        <v>3</v>
      </c>
      <c r="T329" s="15">
        <f t="shared" si="226"/>
        <v>0</v>
      </c>
      <c r="U329" s="4">
        <f t="shared" si="227"/>
        <v>3</v>
      </c>
      <c r="V329" s="4">
        <f t="shared" si="228"/>
        <v>1</v>
      </c>
      <c r="W329" s="4">
        <f t="shared" si="229"/>
        <v>3</v>
      </c>
      <c r="X329" s="6">
        <f t="shared" si="230"/>
        <v>0</v>
      </c>
      <c r="Y329" s="4">
        <f t="shared" si="231"/>
        <v>1</v>
      </c>
      <c r="Z329" s="6">
        <f t="shared" si="232"/>
        <v>1</v>
      </c>
      <c r="AA329" s="18">
        <f t="shared" si="233"/>
        <v>3</v>
      </c>
      <c r="AB329" s="9" t="str">
        <f t="shared" si="248"/>
        <v>+33,3</v>
      </c>
      <c r="AC329" s="9" t="str">
        <f>_xlfn.XLOOKUP(R329,Sheet2!$H$3:$H$258,Sheet2!$I$3:$I$258,"-----")</f>
        <v>*****</v>
      </c>
      <c r="AD329" s="9" t="str">
        <f>_xlfn.XLOOKUP(VALUE(AE329),Sheet2!$N$3:$N$1000,Sheet2!$O$3:$O$1000,"********")</f>
        <v>********</v>
      </c>
      <c r="AE329" t="str">
        <f t="shared" si="242"/>
        <v>1012</v>
      </c>
      <c r="AF329" s="9" t="str">
        <f>IF(R329&lt;200,"+"&amp;TEXT(R329,"0"),"-"&amp;TEXT(_xlfn.XLOOKUP(R329,Sheet2!$K$3:$K$130,Sheet2!$L$3:$L$130,"-----"),"0"))</f>
        <v>+33</v>
      </c>
      <c r="AG329" s="9" t="str">
        <f t="shared" si="249"/>
        <v/>
      </c>
      <c r="AH329" s="9" t="str">
        <f t="shared" si="250"/>
        <v>JSR +33,3</v>
      </c>
      <c r="AI329" t="str">
        <f t="shared" si="251"/>
        <v>1,+33,3</v>
      </c>
      <c r="AJ329" s="16" t="str">
        <f t="shared" si="252"/>
        <v>+33,3</v>
      </c>
      <c r="AK329" t="str">
        <f t="shared" si="253"/>
        <v>INCZ# 3,1,SNC</v>
      </c>
      <c r="AL329" s="4" t="str">
        <f t="shared" si="254"/>
        <v>INC</v>
      </c>
      <c r="AM329" s="4" t="str">
        <f t="shared" si="255"/>
        <v/>
      </c>
      <c r="AN329" s="4" t="str">
        <f t="shared" si="256"/>
        <v>Z</v>
      </c>
      <c r="AO329" s="4" t="str">
        <f t="shared" si="257"/>
        <v>#</v>
      </c>
      <c r="AP329" s="15" t="str">
        <f t="shared" si="258"/>
        <v>,SNC</v>
      </c>
      <c r="AQ329" s="9" t="str">
        <f>_xlfn.XLOOKUP(D329,Sheet2!$E$3:$E$101,Sheet2!$F$3:$F$101,"******************")</f>
        <v>******************</v>
      </c>
      <c r="AR329" s="33" t="str">
        <f t="shared" si="243"/>
        <v>DIB 1,DSKP</v>
      </c>
      <c r="AS329" s="9" t="str">
        <f t="shared" si="244"/>
        <v>DIB</v>
      </c>
      <c r="AT329" s="4">
        <f t="shared" si="259"/>
        <v>1</v>
      </c>
      <c r="AU329" s="6">
        <f t="shared" si="260"/>
        <v>0</v>
      </c>
      <c r="AV329" s="4" t="str">
        <f t="shared" si="261"/>
        <v/>
      </c>
      <c r="AW329" s="4">
        <f t="shared" si="262"/>
        <v>33</v>
      </c>
      <c r="AX329" s="4" t="str">
        <f>_xlfn.XLOOKUP(AW329,Sheet2!$Q$3:$Q$66,Sheet2!$R$3:$R$66,"**")</f>
        <v>DSKP</v>
      </c>
      <c r="AY329" s="4">
        <f t="shared" si="263"/>
        <v>3</v>
      </c>
      <c r="AZ329" s="16" t="str">
        <f t="shared" si="264"/>
        <v>SKPBN</v>
      </c>
    </row>
    <row r="330" spans="1:52" x14ac:dyDescent="0.35">
      <c r="B330" s="3">
        <f t="shared" si="222"/>
        <v>29</v>
      </c>
      <c r="C330" s="1">
        <f t="shared" si="223"/>
        <v>760</v>
      </c>
      <c r="D330" s="2">
        <v>125004</v>
      </c>
      <c r="E330" s="2" t="str">
        <f>_xlfn.XLOOKUP(C330,Sheet2!$N$3:$N$1000,Sheet2!$O$3:$O$1000,"")</f>
        <v/>
      </c>
      <c r="F330" s="9" t="str">
        <f t="shared" si="221"/>
        <v>MOV 1,1,SZR</v>
      </c>
      <c r="G330" s="4" t="str">
        <f t="shared" si="240"/>
        <v>252</v>
      </c>
      <c r="H330" s="4">
        <f t="shared" si="241"/>
        <v>4</v>
      </c>
      <c r="I330" s="6">
        <f t="shared" si="234"/>
        <v>1</v>
      </c>
      <c r="J330" s="6">
        <f t="shared" si="235"/>
        <v>2</v>
      </c>
      <c r="K330" s="6">
        <f t="shared" si="236"/>
        <v>5</v>
      </c>
      <c r="L330" s="6">
        <f t="shared" si="237"/>
        <v>0</v>
      </c>
      <c r="M330" s="6">
        <f t="shared" si="238"/>
        <v>0</v>
      </c>
      <c r="N330" s="6">
        <f t="shared" si="239"/>
        <v>4</v>
      </c>
      <c r="O330" s="13">
        <f t="shared" si="245"/>
        <v>21</v>
      </c>
      <c r="P330" s="4">
        <f t="shared" si="246"/>
        <v>5</v>
      </c>
      <c r="Q330" s="4">
        <f t="shared" si="247"/>
        <v>1</v>
      </c>
      <c r="R330">
        <f t="shared" si="224"/>
        <v>4</v>
      </c>
      <c r="S330" s="4">
        <f t="shared" si="225"/>
        <v>2</v>
      </c>
      <c r="T330" s="15">
        <f t="shared" si="226"/>
        <v>0</v>
      </c>
      <c r="U330" s="4">
        <f t="shared" si="227"/>
        <v>1</v>
      </c>
      <c r="V330" s="4">
        <f t="shared" si="228"/>
        <v>1</v>
      </c>
      <c r="W330" s="4">
        <f t="shared" si="229"/>
        <v>2</v>
      </c>
      <c r="X330" s="6">
        <f t="shared" si="230"/>
        <v>0</v>
      </c>
      <c r="Y330" s="4">
        <f t="shared" si="231"/>
        <v>0</v>
      </c>
      <c r="Z330" s="6">
        <f t="shared" si="232"/>
        <v>0</v>
      </c>
      <c r="AA330" s="18">
        <f t="shared" si="233"/>
        <v>4</v>
      </c>
      <c r="AB330" s="9" t="str">
        <f t="shared" si="248"/>
        <v>+4,2</v>
      </c>
      <c r="AC330" s="9" t="str">
        <f>_xlfn.XLOOKUP(R330,Sheet2!$H$3:$H$258,Sheet2!$I$3:$I$258,"-----")</f>
        <v>*****</v>
      </c>
      <c r="AD330" s="9" t="str">
        <f>_xlfn.XLOOKUP(VALUE(AE330),Sheet2!$N$3:$N$1000,Sheet2!$O$3:$O$1000,"********")</f>
        <v>********</v>
      </c>
      <c r="AE330" t="str">
        <f t="shared" si="242"/>
        <v>764</v>
      </c>
      <c r="AF330" s="9" t="str">
        <f>IF(R330&lt;200,"+"&amp;TEXT(R330,"0"),"-"&amp;TEXT(_xlfn.XLOOKUP(R330,Sheet2!$K$3:$K$130,Sheet2!$L$3:$L$130,"-----"),"0"))</f>
        <v>+4</v>
      </c>
      <c r="AG330" s="9" t="str">
        <f t="shared" si="249"/>
        <v/>
      </c>
      <c r="AH330" s="9" t="str">
        <f t="shared" si="250"/>
        <v>JSR +4,2</v>
      </c>
      <c r="AI330" t="str">
        <f t="shared" si="251"/>
        <v>1,+4,2</v>
      </c>
      <c r="AJ330" s="16" t="str">
        <f t="shared" si="252"/>
        <v>+4,2</v>
      </c>
      <c r="AK330" t="str">
        <f t="shared" si="253"/>
        <v>MOV 1,1,SZR</v>
      </c>
      <c r="AL330" s="4" t="str">
        <f t="shared" si="254"/>
        <v>MOV</v>
      </c>
      <c r="AM330" s="4" t="str">
        <f t="shared" si="255"/>
        <v/>
      </c>
      <c r="AN330" s="4" t="str">
        <f t="shared" si="256"/>
        <v/>
      </c>
      <c r="AO330" s="4" t="str">
        <f t="shared" si="257"/>
        <v/>
      </c>
      <c r="AP330" s="15" t="str">
        <f t="shared" si="258"/>
        <v>,SZR</v>
      </c>
      <c r="AQ330" s="9" t="str">
        <f>_xlfn.XLOOKUP(D330,Sheet2!$E$3:$E$101,Sheet2!$F$3:$F$101,"******************")</f>
        <v>******************</v>
      </c>
      <c r="AR330" s="33" t="str">
        <f t="shared" si="243"/>
        <v>DOA 1,MAP2</v>
      </c>
      <c r="AS330" s="9" t="str">
        <f t="shared" si="244"/>
        <v>DOA</v>
      </c>
      <c r="AT330" s="4">
        <f t="shared" si="259"/>
        <v>1</v>
      </c>
      <c r="AU330" s="6">
        <f t="shared" si="260"/>
        <v>0</v>
      </c>
      <c r="AV330" s="4" t="str">
        <f t="shared" si="261"/>
        <v/>
      </c>
      <c r="AW330" s="4">
        <f t="shared" si="262"/>
        <v>4</v>
      </c>
      <c r="AX330" s="4" t="str">
        <f>_xlfn.XLOOKUP(AW330,Sheet2!$Q$3:$Q$66,Sheet2!$R$3:$R$66,"**")</f>
        <v>MAP2</v>
      </c>
      <c r="AY330" s="4">
        <f t="shared" si="263"/>
        <v>2</v>
      </c>
      <c r="AZ330" s="16" t="str">
        <f t="shared" si="264"/>
        <v>SKPBN</v>
      </c>
    </row>
    <row r="331" spans="1:52" x14ac:dyDescent="0.35">
      <c r="B331" s="3">
        <f t="shared" si="222"/>
        <v>30</v>
      </c>
      <c r="C331" s="1">
        <f t="shared" si="223"/>
        <v>761</v>
      </c>
      <c r="D331" s="2">
        <v>6242</v>
      </c>
      <c r="E331" s="2" t="str">
        <f>_xlfn.XLOOKUP(C331,Sheet2!$N$3:$N$1000,Sheet2!$O$3:$O$1000,"")</f>
        <v/>
      </c>
      <c r="F331" s="9" t="str">
        <f t="shared" si="221"/>
        <v>EHALT</v>
      </c>
      <c r="G331" s="4" t="str">
        <f t="shared" si="240"/>
        <v>14</v>
      </c>
      <c r="H331" s="4">
        <f t="shared" si="241"/>
        <v>242</v>
      </c>
      <c r="I331" s="6">
        <f t="shared" si="234"/>
        <v>0</v>
      </c>
      <c r="J331" s="6">
        <f t="shared" si="235"/>
        <v>0</v>
      </c>
      <c r="K331" s="6">
        <f t="shared" si="236"/>
        <v>6</v>
      </c>
      <c r="L331" s="6">
        <f t="shared" si="237"/>
        <v>2</v>
      </c>
      <c r="M331" s="6">
        <f t="shared" si="238"/>
        <v>4</v>
      </c>
      <c r="N331" s="6">
        <f t="shared" si="239"/>
        <v>2</v>
      </c>
      <c r="O331" s="13">
        <f t="shared" si="245"/>
        <v>1</v>
      </c>
      <c r="P331" s="4">
        <f t="shared" si="246"/>
        <v>0</v>
      </c>
      <c r="Q331" s="4">
        <f t="shared" si="247"/>
        <v>1</v>
      </c>
      <c r="R331">
        <f t="shared" si="224"/>
        <v>242</v>
      </c>
      <c r="S331" s="4">
        <f t="shared" si="225"/>
        <v>0</v>
      </c>
      <c r="T331" s="15">
        <f t="shared" si="226"/>
        <v>1</v>
      </c>
      <c r="U331" s="4">
        <f t="shared" si="227"/>
        <v>0</v>
      </c>
      <c r="V331" s="4">
        <f t="shared" si="228"/>
        <v>1</v>
      </c>
      <c r="W331" s="4">
        <f t="shared" si="229"/>
        <v>4</v>
      </c>
      <c r="X331" s="6">
        <f t="shared" si="230"/>
        <v>2</v>
      </c>
      <c r="Y331" s="4">
        <f t="shared" si="231"/>
        <v>2</v>
      </c>
      <c r="Z331" s="6">
        <f t="shared" si="232"/>
        <v>0</v>
      </c>
      <c r="AA331" s="18">
        <f t="shared" si="233"/>
        <v>2</v>
      </c>
      <c r="AB331" s="9" t="str">
        <f t="shared" si="248"/>
        <v>I.EHA</v>
      </c>
      <c r="AC331" s="9" t="str">
        <f>_xlfn.XLOOKUP(R331,Sheet2!$H$3:$H$258,Sheet2!$I$3:$I$258,"-----")</f>
        <v>I.EHA</v>
      </c>
      <c r="AD331" s="9" t="str">
        <f>_xlfn.XLOOKUP(VALUE(AE331),Sheet2!$N$3:$N$1000,Sheet2!$O$3:$O$1000,"********")</f>
        <v>********</v>
      </c>
      <c r="AE331" t="str">
        <f t="shared" si="242"/>
        <v>623</v>
      </c>
      <c r="AF331" s="9" t="str">
        <f>IF(R331&lt;200,"+"&amp;TEXT(R331,"0"),"-"&amp;TEXT(_xlfn.XLOOKUP(R331,Sheet2!$K$3:$K$130,Sheet2!$L$3:$L$130,"-----"),"0"))</f>
        <v>-136</v>
      </c>
      <c r="AG331" s="9" t="str">
        <f t="shared" si="249"/>
        <v>@</v>
      </c>
      <c r="AH331" s="9" t="str">
        <f t="shared" si="250"/>
        <v>JSR @I.EHA</v>
      </c>
      <c r="AI331" t="str">
        <f t="shared" si="251"/>
        <v>1,@I.EHA</v>
      </c>
      <c r="AJ331" s="16" t="str">
        <f t="shared" si="252"/>
        <v>@I.EHA</v>
      </c>
      <c r="AK331" t="str">
        <f t="shared" si="253"/>
        <v>ADCOR 0,1,SZC</v>
      </c>
      <c r="AL331" s="4" t="str">
        <f t="shared" si="254"/>
        <v>ADC</v>
      </c>
      <c r="AM331" s="4" t="str">
        <f t="shared" si="255"/>
        <v>R</v>
      </c>
      <c r="AN331" s="4" t="str">
        <f t="shared" si="256"/>
        <v>O</v>
      </c>
      <c r="AO331" s="4" t="str">
        <f t="shared" si="257"/>
        <v/>
      </c>
      <c r="AP331" s="15" t="str">
        <f t="shared" si="258"/>
        <v>,SZC</v>
      </c>
      <c r="AQ331" s="9" t="str">
        <f>_xlfn.XLOOKUP(D331,Sheet2!$E$3:$E$101,Sheet2!$F$3:$F$101,"******************")</f>
        <v>EHALT</v>
      </c>
      <c r="AR331" s="33" t="str">
        <f t="shared" si="243"/>
        <v>DOBC 1,**</v>
      </c>
      <c r="AS331" s="9" t="str">
        <f t="shared" si="244"/>
        <v>DOBC</v>
      </c>
      <c r="AT331" s="4">
        <f t="shared" si="259"/>
        <v>1</v>
      </c>
      <c r="AU331" s="6">
        <f t="shared" si="260"/>
        <v>2</v>
      </c>
      <c r="AV331" s="4" t="str">
        <f t="shared" si="261"/>
        <v>C</v>
      </c>
      <c r="AW331" s="4">
        <f t="shared" si="262"/>
        <v>42</v>
      </c>
      <c r="AX331" s="4" t="str">
        <f>_xlfn.XLOOKUP(AW331,Sheet2!$Q$3:$Q$66,Sheet2!$R$3:$R$66,"**")</f>
        <v>**</v>
      </c>
      <c r="AY331" s="4">
        <f t="shared" si="263"/>
        <v>4</v>
      </c>
      <c r="AZ331" s="16" t="str">
        <f t="shared" si="264"/>
        <v>SKPDN</v>
      </c>
    </row>
    <row r="332" spans="1:52" x14ac:dyDescent="0.35">
      <c r="B332" s="3">
        <f t="shared" si="222"/>
        <v>31</v>
      </c>
      <c r="C332" s="1">
        <f t="shared" si="223"/>
        <v>762</v>
      </c>
      <c r="D332" s="2">
        <v>6243</v>
      </c>
      <c r="E332" s="2" t="str">
        <f>_xlfn.XLOOKUP(C332,Sheet2!$N$3:$N$1000,Sheet2!$O$3:$O$1000,"")</f>
        <v/>
      </c>
      <c r="F332" s="9" t="str">
        <f t="shared" si="221"/>
        <v>LOOP</v>
      </c>
      <c r="G332" s="4" t="str">
        <f t="shared" si="240"/>
        <v>14</v>
      </c>
      <c r="H332" s="4">
        <f t="shared" si="241"/>
        <v>243</v>
      </c>
      <c r="I332" s="6">
        <f t="shared" si="234"/>
        <v>0</v>
      </c>
      <c r="J332" s="6">
        <f t="shared" si="235"/>
        <v>0</v>
      </c>
      <c r="K332" s="6">
        <f t="shared" si="236"/>
        <v>6</v>
      </c>
      <c r="L332" s="6">
        <f t="shared" si="237"/>
        <v>2</v>
      </c>
      <c r="M332" s="6">
        <f t="shared" si="238"/>
        <v>4</v>
      </c>
      <c r="N332" s="6">
        <f t="shared" si="239"/>
        <v>3</v>
      </c>
      <c r="O332" s="13">
        <f t="shared" si="245"/>
        <v>1</v>
      </c>
      <c r="P332" s="4">
        <f t="shared" si="246"/>
        <v>0</v>
      </c>
      <c r="Q332" s="4">
        <f t="shared" si="247"/>
        <v>1</v>
      </c>
      <c r="R332">
        <f t="shared" si="224"/>
        <v>243</v>
      </c>
      <c r="S332" s="4">
        <f t="shared" si="225"/>
        <v>0</v>
      </c>
      <c r="T332" s="15">
        <f t="shared" si="226"/>
        <v>1</v>
      </c>
      <c r="U332" s="4">
        <f t="shared" si="227"/>
        <v>0</v>
      </c>
      <c r="V332" s="4">
        <f t="shared" si="228"/>
        <v>1</v>
      </c>
      <c r="W332" s="4">
        <f t="shared" si="229"/>
        <v>4</v>
      </c>
      <c r="X332" s="6">
        <f t="shared" si="230"/>
        <v>2</v>
      </c>
      <c r="Y332" s="4">
        <f t="shared" si="231"/>
        <v>2</v>
      </c>
      <c r="Z332" s="6">
        <f t="shared" si="232"/>
        <v>0</v>
      </c>
      <c r="AA332" s="18">
        <f t="shared" si="233"/>
        <v>3</v>
      </c>
      <c r="AB332" s="9" t="str">
        <f t="shared" si="248"/>
        <v>I.LOO</v>
      </c>
      <c r="AC332" s="9" t="str">
        <f>_xlfn.XLOOKUP(R332,Sheet2!$H$3:$H$258,Sheet2!$I$3:$I$258,"-----")</f>
        <v>I.LOO</v>
      </c>
      <c r="AD332" s="9" t="str">
        <f>_xlfn.XLOOKUP(VALUE(AE332),Sheet2!$N$3:$N$1000,Sheet2!$O$3:$O$1000,"********")</f>
        <v>********</v>
      </c>
      <c r="AE332" t="str">
        <f t="shared" si="242"/>
        <v>625</v>
      </c>
      <c r="AF332" s="9" t="str">
        <f>IF(R332&lt;200,"+"&amp;TEXT(R332,"0"),"-"&amp;TEXT(_xlfn.XLOOKUP(R332,Sheet2!$K$3:$K$130,Sheet2!$L$3:$L$130,"-----"),"0"))</f>
        <v>-135</v>
      </c>
      <c r="AG332" s="9" t="str">
        <f t="shared" si="249"/>
        <v>@</v>
      </c>
      <c r="AH332" s="9" t="str">
        <f t="shared" si="250"/>
        <v>JSR @I.LOO</v>
      </c>
      <c r="AI332" t="str">
        <f t="shared" si="251"/>
        <v>1,@I.LOO</v>
      </c>
      <c r="AJ332" s="16" t="str">
        <f t="shared" si="252"/>
        <v>@I.LOO</v>
      </c>
      <c r="AK332" t="str">
        <f t="shared" si="253"/>
        <v>ADCOR 0,1,SNC</v>
      </c>
      <c r="AL332" s="4" t="str">
        <f t="shared" si="254"/>
        <v>ADC</v>
      </c>
      <c r="AM332" s="4" t="str">
        <f t="shared" si="255"/>
        <v>R</v>
      </c>
      <c r="AN332" s="4" t="str">
        <f t="shared" si="256"/>
        <v>O</v>
      </c>
      <c r="AO332" s="4" t="str">
        <f t="shared" si="257"/>
        <v/>
      </c>
      <c r="AP332" s="15" t="str">
        <f t="shared" si="258"/>
        <v>,SNC</v>
      </c>
      <c r="AQ332" s="9" t="str">
        <f>_xlfn.XLOOKUP(D332,Sheet2!$E$3:$E$101,Sheet2!$F$3:$F$101,"******************")</f>
        <v>LOOP</v>
      </c>
      <c r="AR332" s="33" t="str">
        <f t="shared" si="243"/>
        <v>DOBC 1,**</v>
      </c>
      <c r="AS332" s="9" t="str">
        <f t="shared" si="244"/>
        <v>DOBC</v>
      </c>
      <c r="AT332" s="4">
        <f t="shared" si="259"/>
        <v>1</v>
      </c>
      <c r="AU332" s="6">
        <f t="shared" si="260"/>
        <v>2</v>
      </c>
      <c r="AV332" s="4" t="str">
        <f t="shared" si="261"/>
        <v>C</v>
      </c>
      <c r="AW332" s="4">
        <f t="shared" si="262"/>
        <v>43</v>
      </c>
      <c r="AX332" s="4" t="str">
        <f>_xlfn.XLOOKUP(AW332,Sheet2!$Q$3:$Q$66,Sheet2!$R$3:$R$66,"**")</f>
        <v>**</v>
      </c>
      <c r="AY332" s="4">
        <f t="shared" si="263"/>
        <v>4</v>
      </c>
      <c r="AZ332" s="16" t="str">
        <f t="shared" si="264"/>
        <v>SKPDN</v>
      </c>
    </row>
    <row r="333" spans="1:52" x14ac:dyDescent="0.35">
      <c r="A333" s="5" t="s">
        <v>30</v>
      </c>
      <c r="B333" s="3">
        <v>2</v>
      </c>
      <c r="C333" s="1">
        <f t="shared" si="223"/>
        <v>763</v>
      </c>
      <c r="D333" s="2">
        <v>6241</v>
      </c>
      <c r="E333" s="2" t="str">
        <f>_xlfn.XLOOKUP(C333,Sheet2!$N$3:$N$1000,Sheet2!$O$3:$O$1000,"")</f>
        <v>A81</v>
      </c>
      <c r="F333" s="9" t="str">
        <f t="shared" si="221"/>
        <v>SETUP</v>
      </c>
      <c r="G333" s="4" t="str">
        <f t="shared" si="240"/>
        <v>14</v>
      </c>
      <c r="H333" s="4">
        <f t="shared" si="241"/>
        <v>241</v>
      </c>
      <c r="I333" s="6">
        <f t="shared" si="234"/>
        <v>0</v>
      </c>
      <c r="J333" s="6">
        <f t="shared" si="235"/>
        <v>0</v>
      </c>
      <c r="K333" s="6">
        <f t="shared" si="236"/>
        <v>6</v>
      </c>
      <c r="L333" s="6">
        <f t="shared" si="237"/>
        <v>2</v>
      </c>
      <c r="M333" s="6">
        <f t="shared" si="238"/>
        <v>4</v>
      </c>
      <c r="N333" s="6">
        <f t="shared" si="239"/>
        <v>1</v>
      </c>
      <c r="O333" s="13">
        <f t="shared" si="245"/>
        <v>1</v>
      </c>
      <c r="P333" s="4">
        <f t="shared" si="246"/>
        <v>0</v>
      </c>
      <c r="Q333" s="4">
        <f t="shared" si="247"/>
        <v>1</v>
      </c>
      <c r="R333">
        <f t="shared" si="224"/>
        <v>241</v>
      </c>
      <c r="S333" s="4">
        <f t="shared" si="225"/>
        <v>0</v>
      </c>
      <c r="T333" s="15">
        <f t="shared" si="226"/>
        <v>1</v>
      </c>
      <c r="U333" s="4">
        <f t="shared" si="227"/>
        <v>0</v>
      </c>
      <c r="V333" s="4">
        <f t="shared" si="228"/>
        <v>1</v>
      </c>
      <c r="W333" s="4">
        <f t="shared" si="229"/>
        <v>4</v>
      </c>
      <c r="X333" s="6">
        <f t="shared" si="230"/>
        <v>2</v>
      </c>
      <c r="Y333" s="4">
        <f t="shared" si="231"/>
        <v>2</v>
      </c>
      <c r="Z333" s="6">
        <f t="shared" si="232"/>
        <v>0</v>
      </c>
      <c r="AA333" s="18">
        <f t="shared" si="233"/>
        <v>1</v>
      </c>
      <c r="AB333" s="9" t="str">
        <f t="shared" si="248"/>
        <v>I.STUP</v>
      </c>
      <c r="AC333" s="9" t="str">
        <f>_xlfn.XLOOKUP(R333,Sheet2!$H$3:$H$258,Sheet2!$I$3:$I$258,"-----")</f>
        <v>I.STUP</v>
      </c>
      <c r="AD333" s="9" t="str">
        <f>_xlfn.XLOOKUP(VALUE(AE333),Sheet2!$N$3:$N$1000,Sheet2!$O$3:$O$1000,"********")</f>
        <v>********</v>
      </c>
      <c r="AE333" t="str">
        <f t="shared" si="242"/>
        <v>624</v>
      </c>
      <c r="AF333" s="9" t="str">
        <f>IF(R333&lt;200,"+"&amp;TEXT(R333,"0"),"-"&amp;TEXT(_xlfn.XLOOKUP(R333,Sheet2!$K$3:$K$130,Sheet2!$L$3:$L$130,"-----"),"0"))</f>
        <v>-137</v>
      </c>
      <c r="AG333" s="9" t="str">
        <f t="shared" si="249"/>
        <v>@</v>
      </c>
      <c r="AH333" s="9" t="str">
        <f t="shared" si="250"/>
        <v>JSR @I.STUP</v>
      </c>
      <c r="AI333" t="str">
        <f t="shared" si="251"/>
        <v>1,@I.STUP</v>
      </c>
      <c r="AJ333" s="16" t="str">
        <f t="shared" si="252"/>
        <v>@I.STUP</v>
      </c>
      <c r="AK333" t="str">
        <f t="shared" si="253"/>
        <v>ADCOR 0,1,SKP</v>
      </c>
      <c r="AL333" s="4" t="str">
        <f t="shared" si="254"/>
        <v>ADC</v>
      </c>
      <c r="AM333" s="4" t="str">
        <f t="shared" si="255"/>
        <v>R</v>
      </c>
      <c r="AN333" s="4" t="str">
        <f t="shared" si="256"/>
        <v>O</v>
      </c>
      <c r="AO333" s="4" t="str">
        <f t="shared" si="257"/>
        <v/>
      </c>
      <c r="AP333" s="15" t="str">
        <f t="shared" si="258"/>
        <v>,SKP</v>
      </c>
      <c r="AQ333" s="9" t="str">
        <f>_xlfn.XLOOKUP(D333,Sheet2!$E$3:$E$101,Sheet2!$F$3:$F$101,"******************")</f>
        <v>SETUP</v>
      </c>
      <c r="AR333" s="33" t="str">
        <f t="shared" si="243"/>
        <v>DOBC 1,**</v>
      </c>
      <c r="AS333" s="9" t="str">
        <f t="shared" si="244"/>
        <v>DOBC</v>
      </c>
      <c r="AT333" s="4">
        <f t="shared" si="259"/>
        <v>1</v>
      </c>
      <c r="AU333" s="6">
        <f t="shared" si="260"/>
        <v>2</v>
      </c>
      <c r="AV333" s="4" t="str">
        <f t="shared" si="261"/>
        <v>C</v>
      </c>
      <c r="AW333" s="4">
        <f t="shared" si="262"/>
        <v>41</v>
      </c>
      <c r="AX333" s="4" t="str">
        <f>_xlfn.XLOOKUP(AW333,Sheet2!$Q$3:$Q$66,Sheet2!$R$3:$R$66,"**")</f>
        <v>**</v>
      </c>
      <c r="AY333" s="4">
        <f t="shared" si="263"/>
        <v>4</v>
      </c>
      <c r="AZ333" s="16" t="str">
        <f t="shared" si="264"/>
        <v>SKPDN</v>
      </c>
    </row>
    <row r="334" spans="1:52" x14ac:dyDescent="0.35">
      <c r="B334" s="3">
        <f t="shared" si="222"/>
        <v>3</v>
      </c>
      <c r="C334" s="1">
        <f t="shared" si="223"/>
        <v>764</v>
      </c>
      <c r="D334" s="2">
        <v>102400</v>
      </c>
      <c r="E334" s="2" t="str">
        <f>_xlfn.XLOOKUP(C334,Sheet2!$N$3:$N$1000,Sheet2!$O$3:$O$1000,"")</f>
        <v/>
      </c>
      <c r="F334" s="9" t="str">
        <f t="shared" si="221"/>
        <v>SUB 0,0</v>
      </c>
      <c r="G334" s="4" t="str">
        <f t="shared" si="240"/>
        <v>205</v>
      </c>
      <c r="H334" s="4">
        <f t="shared" si="241"/>
        <v>0</v>
      </c>
      <c r="I334" s="6">
        <f t="shared" si="234"/>
        <v>1</v>
      </c>
      <c r="J334" s="6">
        <f t="shared" si="235"/>
        <v>0</v>
      </c>
      <c r="K334" s="6">
        <f t="shared" si="236"/>
        <v>2</v>
      </c>
      <c r="L334" s="6">
        <f t="shared" si="237"/>
        <v>4</v>
      </c>
      <c r="M334" s="6">
        <f t="shared" si="238"/>
        <v>0</v>
      </c>
      <c r="N334" s="6">
        <f t="shared" si="239"/>
        <v>0</v>
      </c>
      <c r="O334" s="13">
        <f t="shared" si="245"/>
        <v>16</v>
      </c>
      <c r="P334" s="4">
        <f t="shared" si="246"/>
        <v>4</v>
      </c>
      <c r="Q334" s="4">
        <f t="shared" si="247"/>
        <v>0</v>
      </c>
      <c r="R334">
        <f t="shared" si="224"/>
        <v>0</v>
      </c>
      <c r="S334" s="4">
        <f t="shared" si="225"/>
        <v>1</v>
      </c>
      <c r="T334" s="15">
        <f t="shared" si="226"/>
        <v>1</v>
      </c>
      <c r="U334" s="4">
        <f t="shared" si="227"/>
        <v>0</v>
      </c>
      <c r="V334" s="4">
        <f t="shared" si="228"/>
        <v>0</v>
      </c>
      <c r="W334" s="4">
        <f t="shared" si="229"/>
        <v>5</v>
      </c>
      <c r="X334" s="6">
        <f t="shared" si="230"/>
        <v>0</v>
      </c>
      <c r="Y334" s="4">
        <f t="shared" si="231"/>
        <v>0</v>
      </c>
      <c r="Z334" s="6">
        <f t="shared" si="232"/>
        <v>0</v>
      </c>
      <c r="AA334" s="18">
        <f t="shared" si="233"/>
        <v>0</v>
      </c>
      <c r="AB334" s="9" t="str">
        <f t="shared" si="248"/>
        <v>+0</v>
      </c>
      <c r="AC334" s="9" t="str">
        <f>_xlfn.XLOOKUP(R334,Sheet2!$H$3:$H$258,Sheet2!$I$3:$I$258,"-----")</f>
        <v>0</v>
      </c>
      <c r="AD334" s="9" t="str">
        <f>_xlfn.XLOOKUP(VALUE(AE334),Sheet2!$N$3:$N$1000,Sheet2!$O$3:$O$1000,"********")</f>
        <v>********</v>
      </c>
      <c r="AE334" t="str">
        <f t="shared" si="242"/>
        <v>764</v>
      </c>
      <c r="AF334" s="9" t="str">
        <f>IF(R334&lt;200,"+"&amp;TEXT(R334,"0"),"-"&amp;TEXT(_xlfn.XLOOKUP(R334,Sheet2!$K$3:$K$130,Sheet2!$L$3:$L$130,"-----"),"0"))</f>
        <v>+0</v>
      </c>
      <c r="AG334" s="9" t="str">
        <f t="shared" si="249"/>
        <v>@</v>
      </c>
      <c r="AH334" s="9" t="str">
        <f t="shared" si="250"/>
        <v>JMP @+0</v>
      </c>
      <c r="AI334" t="str">
        <f t="shared" si="251"/>
        <v>0,@+0</v>
      </c>
      <c r="AJ334" s="16" t="str">
        <f t="shared" si="252"/>
        <v>@+0</v>
      </c>
      <c r="AK334" t="str">
        <f t="shared" si="253"/>
        <v>SUB 0,0</v>
      </c>
      <c r="AL334" s="4" t="str">
        <f t="shared" si="254"/>
        <v>SUB</v>
      </c>
      <c r="AM334" s="4" t="str">
        <f t="shared" si="255"/>
        <v/>
      </c>
      <c r="AN334" s="4" t="str">
        <f t="shared" si="256"/>
        <v/>
      </c>
      <c r="AO334" s="4" t="str">
        <f t="shared" si="257"/>
        <v/>
      </c>
      <c r="AP334" s="15" t="str">
        <f t="shared" si="258"/>
        <v/>
      </c>
      <c r="AQ334" s="9" t="str">
        <f>_xlfn.XLOOKUP(D334,Sheet2!$E$3:$E$101,Sheet2!$F$3:$F$101,"******************")</f>
        <v>******************</v>
      </c>
      <c r="AR334" s="33" t="str">
        <f t="shared" si="243"/>
        <v>DIC 0,0</v>
      </c>
      <c r="AS334" s="9" t="str">
        <f t="shared" si="244"/>
        <v>DIC</v>
      </c>
      <c r="AT334" s="4">
        <f t="shared" si="259"/>
        <v>0</v>
      </c>
      <c r="AU334" s="6">
        <f t="shared" si="260"/>
        <v>0</v>
      </c>
      <c r="AV334" s="4" t="str">
        <f t="shared" si="261"/>
        <v/>
      </c>
      <c r="AW334" s="4">
        <f t="shared" si="262"/>
        <v>0</v>
      </c>
      <c r="AX334" s="4" t="str">
        <f>_xlfn.XLOOKUP(AW334,Sheet2!$Q$3:$Q$66,Sheet2!$R$3:$R$66,"**")</f>
        <v>0</v>
      </c>
      <c r="AY334" s="4">
        <f t="shared" si="263"/>
        <v>5</v>
      </c>
      <c r="AZ334" s="16" t="str">
        <f t="shared" si="264"/>
        <v>SKPBN</v>
      </c>
    </row>
    <row r="335" spans="1:52" x14ac:dyDescent="0.35">
      <c r="B335" s="3">
        <f t="shared" si="222"/>
        <v>4</v>
      </c>
      <c r="C335" s="1">
        <f t="shared" si="223"/>
        <v>765</v>
      </c>
      <c r="D335" s="2">
        <v>30135</v>
      </c>
      <c r="E335" s="2" t="str">
        <f>_xlfn.XLOOKUP(C335,Sheet2!$N$3:$N$1000,Sheet2!$O$3:$O$1000,"")</f>
        <v/>
      </c>
      <c r="F335" s="9" t="str">
        <f t="shared" si="221"/>
        <v>LDA 2,BIT2</v>
      </c>
      <c r="G335" s="4" t="str">
        <f t="shared" si="240"/>
        <v>60</v>
      </c>
      <c r="H335" s="4">
        <f t="shared" si="241"/>
        <v>135</v>
      </c>
      <c r="I335" s="6">
        <f t="shared" si="234"/>
        <v>0</v>
      </c>
      <c r="J335" s="6">
        <f t="shared" si="235"/>
        <v>3</v>
      </c>
      <c r="K335" s="6">
        <f t="shared" si="236"/>
        <v>0</v>
      </c>
      <c r="L335" s="6">
        <f t="shared" si="237"/>
        <v>1</v>
      </c>
      <c r="M335" s="6">
        <f t="shared" si="238"/>
        <v>3</v>
      </c>
      <c r="N335" s="6">
        <f t="shared" si="239"/>
        <v>5</v>
      </c>
      <c r="O335" s="13">
        <f t="shared" si="245"/>
        <v>6</v>
      </c>
      <c r="P335" s="4">
        <f t="shared" si="246"/>
        <v>1</v>
      </c>
      <c r="Q335" s="4">
        <f t="shared" si="247"/>
        <v>2</v>
      </c>
      <c r="R335">
        <f t="shared" si="224"/>
        <v>135</v>
      </c>
      <c r="S335" s="4">
        <f t="shared" si="225"/>
        <v>0</v>
      </c>
      <c r="T335" s="15">
        <f t="shared" si="226"/>
        <v>0</v>
      </c>
      <c r="U335" s="4">
        <f t="shared" si="227"/>
        <v>1</v>
      </c>
      <c r="V335" s="4">
        <f t="shared" si="228"/>
        <v>2</v>
      </c>
      <c r="W335" s="4">
        <f t="shared" si="229"/>
        <v>0</v>
      </c>
      <c r="X335" s="6">
        <f t="shared" si="230"/>
        <v>1</v>
      </c>
      <c r="Y335" s="4">
        <f t="shared" si="231"/>
        <v>1</v>
      </c>
      <c r="Z335" s="6">
        <f t="shared" si="232"/>
        <v>1</v>
      </c>
      <c r="AA335" s="18">
        <f t="shared" si="233"/>
        <v>5</v>
      </c>
      <c r="AB335" s="9" t="str">
        <f t="shared" si="248"/>
        <v>BIT2</v>
      </c>
      <c r="AC335" s="9" t="str">
        <f>_xlfn.XLOOKUP(R335,Sheet2!$H$3:$H$258,Sheet2!$I$3:$I$258,"-----")</f>
        <v>BIT2</v>
      </c>
      <c r="AD335" s="9" t="str">
        <f>_xlfn.XLOOKUP(VALUE(AE335),Sheet2!$N$3:$N$1000,Sheet2!$O$3:$O$1000,"********")</f>
        <v>B2</v>
      </c>
      <c r="AE335" t="str">
        <f t="shared" si="242"/>
        <v>1122</v>
      </c>
      <c r="AF335" s="9" t="str">
        <f>IF(R335&lt;200,"+"&amp;TEXT(R335,"0"),"-"&amp;TEXT(_xlfn.XLOOKUP(R335,Sheet2!$K$3:$K$130,Sheet2!$L$3:$L$130,"-----"),"0"))</f>
        <v>+135</v>
      </c>
      <c r="AG335" s="9" t="str">
        <f t="shared" si="249"/>
        <v/>
      </c>
      <c r="AH335" s="9" t="str">
        <f t="shared" si="250"/>
        <v>ISZ BIT2</v>
      </c>
      <c r="AI335" t="str">
        <f t="shared" si="251"/>
        <v>2,BIT2</v>
      </c>
      <c r="AJ335" s="16" t="str">
        <f t="shared" si="252"/>
        <v>BIT2</v>
      </c>
      <c r="AK335" t="str">
        <f t="shared" si="253"/>
        <v>COMZL# 1,2,SNR</v>
      </c>
      <c r="AL335" s="4" t="str">
        <f t="shared" si="254"/>
        <v>COM</v>
      </c>
      <c r="AM335" s="4" t="str">
        <f t="shared" si="255"/>
        <v>L</v>
      </c>
      <c r="AN335" s="4" t="str">
        <f t="shared" si="256"/>
        <v>Z</v>
      </c>
      <c r="AO335" s="4" t="str">
        <f t="shared" si="257"/>
        <v>#</v>
      </c>
      <c r="AP335" s="15" t="str">
        <f t="shared" si="258"/>
        <v>,SNR</v>
      </c>
      <c r="AQ335" s="9" t="str">
        <f>_xlfn.XLOOKUP(D335,Sheet2!$E$3:$E$101,Sheet2!$F$3:$F$101,"******************")</f>
        <v>******************</v>
      </c>
      <c r="AR335" s="33" t="str">
        <f t="shared" si="243"/>
        <v>NIOS **</v>
      </c>
      <c r="AS335" s="9" t="str">
        <f t="shared" si="244"/>
        <v>DOCS</v>
      </c>
      <c r="AT335" s="4">
        <f t="shared" si="259"/>
        <v>2</v>
      </c>
      <c r="AU335" s="6">
        <f t="shared" si="260"/>
        <v>1</v>
      </c>
      <c r="AV335" s="4" t="str">
        <f t="shared" si="261"/>
        <v>S</v>
      </c>
      <c r="AW335" s="4">
        <f t="shared" si="262"/>
        <v>35</v>
      </c>
      <c r="AX335" s="4" t="str">
        <f>_xlfn.XLOOKUP(AW335,Sheet2!$Q$3:$Q$66,Sheet2!$R$3:$R$66,"**")</f>
        <v>**</v>
      </c>
      <c r="AY335" s="4">
        <f t="shared" si="263"/>
        <v>0</v>
      </c>
      <c r="AZ335" s="16" t="str">
        <f t="shared" si="264"/>
        <v>SKPBZ</v>
      </c>
    </row>
    <row r="336" spans="1:52" x14ac:dyDescent="0.35">
      <c r="B336" s="3">
        <f t="shared" si="222"/>
        <v>5</v>
      </c>
      <c r="C336" s="1">
        <f t="shared" si="223"/>
        <v>766</v>
      </c>
      <c r="D336" s="2">
        <v>72033</v>
      </c>
      <c r="E336" s="2" t="str">
        <f>_xlfn.XLOOKUP(C336,Sheet2!$N$3:$N$1000,Sheet2!$O$3:$O$1000,"")</f>
        <v/>
      </c>
      <c r="F336" s="9" t="str">
        <f t="shared" si="221"/>
        <v>DOB 2,DSKP</v>
      </c>
      <c r="G336" s="4" t="str">
        <f t="shared" si="240"/>
        <v>164</v>
      </c>
      <c r="H336" s="4">
        <f t="shared" si="241"/>
        <v>33</v>
      </c>
      <c r="I336" s="6">
        <f t="shared" si="234"/>
        <v>0</v>
      </c>
      <c r="J336" s="6">
        <f t="shared" si="235"/>
        <v>7</v>
      </c>
      <c r="K336" s="6">
        <f t="shared" si="236"/>
        <v>2</v>
      </c>
      <c r="L336" s="6">
        <f t="shared" si="237"/>
        <v>0</v>
      </c>
      <c r="M336" s="6">
        <f t="shared" si="238"/>
        <v>3</v>
      </c>
      <c r="N336" s="6">
        <f t="shared" si="239"/>
        <v>3</v>
      </c>
      <c r="O336" s="13">
        <f t="shared" si="245"/>
        <v>14</v>
      </c>
      <c r="P336" s="4">
        <f t="shared" si="246"/>
        <v>3</v>
      </c>
      <c r="Q336" s="4">
        <f t="shared" si="247"/>
        <v>2</v>
      </c>
      <c r="R336">
        <f t="shared" si="224"/>
        <v>33</v>
      </c>
      <c r="S336" s="4">
        <f t="shared" si="225"/>
        <v>0</v>
      </c>
      <c r="T336" s="15">
        <f t="shared" si="226"/>
        <v>1</v>
      </c>
      <c r="U336" s="4">
        <f t="shared" si="227"/>
        <v>3</v>
      </c>
      <c r="V336" s="4">
        <f t="shared" si="228"/>
        <v>2</v>
      </c>
      <c r="W336" s="4">
        <f t="shared" si="229"/>
        <v>4</v>
      </c>
      <c r="X336" s="6">
        <f t="shared" si="230"/>
        <v>0</v>
      </c>
      <c r="Y336" s="4">
        <f t="shared" si="231"/>
        <v>1</v>
      </c>
      <c r="Z336" s="6">
        <f t="shared" si="232"/>
        <v>1</v>
      </c>
      <c r="AA336" s="18">
        <f t="shared" si="233"/>
        <v>3</v>
      </c>
      <c r="AB336" s="9" t="str">
        <f t="shared" si="248"/>
        <v>*****</v>
      </c>
      <c r="AC336" s="9" t="str">
        <f>_xlfn.XLOOKUP(R336,Sheet2!$H$3:$H$258,Sheet2!$I$3:$I$258,"-----")</f>
        <v>*****</v>
      </c>
      <c r="AD336" s="9" t="str">
        <f>_xlfn.XLOOKUP(VALUE(AE336),Sheet2!$N$3:$N$1000,Sheet2!$O$3:$O$1000,"********")</f>
        <v>********</v>
      </c>
      <c r="AE336" t="str">
        <f t="shared" si="242"/>
        <v>1021</v>
      </c>
      <c r="AF336" s="9" t="str">
        <f>IF(R336&lt;200,"+"&amp;TEXT(R336,"0"),"-"&amp;TEXT(_xlfn.XLOOKUP(R336,Sheet2!$K$3:$K$130,Sheet2!$L$3:$L$130,"-----"),"0"))</f>
        <v>+33</v>
      </c>
      <c r="AG336" s="9" t="str">
        <f t="shared" si="249"/>
        <v>@</v>
      </c>
      <c r="AH336" s="9" t="str">
        <f t="shared" si="250"/>
        <v>ISZ @*****</v>
      </c>
      <c r="AI336" t="str">
        <f t="shared" si="251"/>
        <v>2,@*****</v>
      </c>
      <c r="AJ336" s="16" t="str">
        <f t="shared" si="252"/>
        <v>@*****</v>
      </c>
      <c r="AK336" t="str">
        <f t="shared" si="253"/>
        <v>ADCZ# 3,2,SNC</v>
      </c>
      <c r="AL336" s="4" t="str">
        <f t="shared" si="254"/>
        <v>ADC</v>
      </c>
      <c r="AM336" s="4" t="str">
        <f t="shared" si="255"/>
        <v/>
      </c>
      <c r="AN336" s="4" t="str">
        <f t="shared" si="256"/>
        <v>Z</v>
      </c>
      <c r="AO336" s="4" t="str">
        <f t="shared" si="257"/>
        <v>#</v>
      </c>
      <c r="AP336" s="15" t="str">
        <f t="shared" si="258"/>
        <v>,SNC</v>
      </c>
      <c r="AQ336" s="9" t="str">
        <f>_xlfn.XLOOKUP(D336,Sheet2!$E$3:$E$101,Sheet2!$F$3:$F$101,"******************")</f>
        <v>******************</v>
      </c>
      <c r="AR336" s="33" t="str">
        <f t="shared" si="243"/>
        <v>DOB 2,DSKP</v>
      </c>
      <c r="AS336" s="9" t="str">
        <f t="shared" si="244"/>
        <v>DOB</v>
      </c>
      <c r="AT336" s="4">
        <f t="shared" si="259"/>
        <v>2</v>
      </c>
      <c r="AU336" s="6">
        <f t="shared" si="260"/>
        <v>0</v>
      </c>
      <c r="AV336" s="4" t="str">
        <f t="shared" si="261"/>
        <v/>
      </c>
      <c r="AW336" s="4">
        <f t="shared" si="262"/>
        <v>33</v>
      </c>
      <c r="AX336" s="4" t="str">
        <f>_xlfn.XLOOKUP(AW336,Sheet2!$Q$3:$Q$66,Sheet2!$R$3:$R$66,"**")</f>
        <v>DSKP</v>
      </c>
      <c r="AY336" s="4">
        <f t="shared" si="263"/>
        <v>4</v>
      </c>
      <c r="AZ336" s="16" t="str">
        <f t="shared" si="264"/>
        <v>SKPBN</v>
      </c>
    </row>
    <row r="337" spans="2:52" x14ac:dyDescent="0.35">
      <c r="B337" s="3">
        <f t="shared" si="222"/>
        <v>6</v>
      </c>
      <c r="C337" s="1">
        <f t="shared" si="223"/>
        <v>767</v>
      </c>
      <c r="D337" s="2">
        <v>72033</v>
      </c>
      <c r="E337" s="2" t="str">
        <f>_xlfn.XLOOKUP(C337,Sheet2!$N$3:$N$1000,Sheet2!$O$3:$O$1000,"")</f>
        <v/>
      </c>
      <c r="F337" s="9" t="str">
        <f t="shared" si="221"/>
        <v>DOB 2,DSKP</v>
      </c>
      <c r="G337" s="4" t="str">
        <f t="shared" si="240"/>
        <v>164</v>
      </c>
      <c r="H337" s="4">
        <f t="shared" si="241"/>
        <v>33</v>
      </c>
      <c r="I337" s="6">
        <f t="shared" si="234"/>
        <v>0</v>
      </c>
      <c r="J337" s="6">
        <f t="shared" si="235"/>
        <v>7</v>
      </c>
      <c r="K337" s="6">
        <f t="shared" si="236"/>
        <v>2</v>
      </c>
      <c r="L337" s="6">
        <f t="shared" si="237"/>
        <v>0</v>
      </c>
      <c r="M337" s="6">
        <f t="shared" si="238"/>
        <v>3</v>
      </c>
      <c r="N337" s="6">
        <f t="shared" si="239"/>
        <v>3</v>
      </c>
      <c r="O337" s="13">
        <f t="shared" si="245"/>
        <v>14</v>
      </c>
      <c r="P337" s="4">
        <f t="shared" si="246"/>
        <v>3</v>
      </c>
      <c r="Q337" s="4">
        <f t="shared" si="247"/>
        <v>2</v>
      </c>
      <c r="R337">
        <f t="shared" si="224"/>
        <v>33</v>
      </c>
      <c r="S337" s="4">
        <f t="shared" si="225"/>
        <v>0</v>
      </c>
      <c r="T337" s="15">
        <f t="shared" si="226"/>
        <v>1</v>
      </c>
      <c r="U337" s="4">
        <f t="shared" si="227"/>
        <v>3</v>
      </c>
      <c r="V337" s="4">
        <f t="shared" si="228"/>
        <v>2</v>
      </c>
      <c r="W337" s="4">
        <f t="shared" si="229"/>
        <v>4</v>
      </c>
      <c r="X337" s="6">
        <f t="shared" si="230"/>
        <v>0</v>
      </c>
      <c r="Y337" s="4">
        <f t="shared" si="231"/>
        <v>1</v>
      </c>
      <c r="Z337" s="6">
        <f t="shared" si="232"/>
        <v>1</v>
      </c>
      <c r="AA337" s="18">
        <f t="shared" si="233"/>
        <v>3</v>
      </c>
      <c r="AB337" s="9" t="str">
        <f t="shared" si="248"/>
        <v>*****</v>
      </c>
      <c r="AC337" s="9" t="str">
        <f>_xlfn.XLOOKUP(R337,Sheet2!$H$3:$H$258,Sheet2!$I$3:$I$258,"-----")</f>
        <v>*****</v>
      </c>
      <c r="AD337" s="9" t="str">
        <f>_xlfn.XLOOKUP(VALUE(AE337),Sheet2!$N$3:$N$1000,Sheet2!$O$3:$O$1000,"********")</f>
        <v>********</v>
      </c>
      <c r="AE337" t="str">
        <f t="shared" si="242"/>
        <v>1022</v>
      </c>
      <c r="AF337" s="9" t="str">
        <f>IF(R337&lt;200,"+"&amp;TEXT(R337,"0"),"-"&amp;TEXT(_xlfn.XLOOKUP(R337,Sheet2!$K$3:$K$130,Sheet2!$L$3:$L$130,"-----"),"0"))</f>
        <v>+33</v>
      </c>
      <c r="AG337" s="9" t="str">
        <f t="shared" si="249"/>
        <v>@</v>
      </c>
      <c r="AH337" s="9" t="str">
        <f t="shared" si="250"/>
        <v>ISZ @*****</v>
      </c>
      <c r="AI337" t="str">
        <f t="shared" si="251"/>
        <v>2,@*****</v>
      </c>
      <c r="AJ337" s="16" t="str">
        <f t="shared" si="252"/>
        <v>@*****</v>
      </c>
      <c r="AK337" t="str">
        <f t="shared" si="253"/>
        <v>ADCZ# 3,2,SNC</v>
      </c>
      <c r="AL337" s="4" t="str">
        <f t="shared" si="254"/>
        <v>ADC</v>
      </c>
      <c r="AM337" s="4" t="str">
        <f t="shared" si="255"/>
        <v/>
      </c>
      <c r="AN337" s="4" t="str">
        <f t="shared" si="256"/>
        <v>Z</v>
      </c>
      <c r="AO337" s="4" t="str">
        <f t="shared" si="257"/>
        <v>#</v>
      </c>
      <c r="AP337" s="15" t="str">
        <f t="shared" si="258"/>
        <v>,SNC</v>
      </c>
      <c r="AQ337" s="9" t="str">
        <f>_xlfn.XLOOKUP(D337,Sheet2!$E$3:$E$101,Sheet2!$F$3:$F$101,"******************")</f>
        <v>******************</v>
      </c>
      <c r="AR337" s="33" t="str">
        <f t="shared" si="243"/>
        <v>DOB 2,DSKP</v>
      </c>
      <c r="AS337" s="9" t="str">
        <f t="shared" si="244"/>
        <v>DOB</v>
      </c>
      <c r="AT337" s="4">
        <f t="shared" si="259"/>
        <v>2</v>
      </c>
      <c r="AU337" s="6">
        <f t="shared" si="260"/>
        <v>0</v>
      </c>
      <c r="AV337" s="4" t="str">
        <f t="shared" si="261"/>
        <v/>
      </c>
      <c r="AW337" s="4">
        <f t="shared" si="262"/>
        <v>33</v>
      </c>
      <c r="AX337" s="4" t="str">
        <f>_xlfn.XLOOKUP(AW337,Sheet2!$Q$3:$Q$66,Sheet2!$R$3:$R$66,"**")</f>
        <v>DSKP</v>
      </c>
      <c r="AY337" s="4">
        <f t="shared" si="263"/>
        <v>4</v>
      </c>
      <c r="AZ337" s="16" t="str">
        <f t="shared" si="264"/>
        <v>SKPBN</v>
      </c>
    </row>
    <row r="338" spans="2:52" x14ac:dyDescent="0.35">
      <c r="B338" s="3">
        <f t="shared" si="222"/>
        <v>7</v>
      </c>
      <c r="C338" s="1">
        <f t="shared" si="223"/>
        <v>770</v>
      </c>
      <c r="D338" s="2">
        <v>72033</v>
      </c>
      <c r="E338" s="2" t="str">
        <f>_xlfn.XLOOKUP(C338,Sheet2!$N$3:$N$1000,Sheet2!$O$3:$O$1000,"")</f>
        <v/>
      </c>
      <c r="F338" s="9" t="str">
        <f t="shared" si="221"/>
        <v>DOB 2,DSKP</v>
      </c>
      <c r="G338" s="4" t="str">
        <f t="shared" si="240"/>
        <v>164</v>
      </c>
      <c r="H338" s="4">
        <f t="shared" si="241"/>
        <v>33</v>
      </c>
      <c r="I338" s="6">
        <f t="shared" si="234"/>
        <v>0</v>
      </c>
      <c r="J338" s="6">
        <f t="shared" si="235"/>
        <v>7</v>
      </c>
      <c r="K338" s="6">
        <f t="shared" si="236"/>
        <v>2</v>
      </c>
      <c r="L338" s="6">
        <f t="shared" si="237"/>
        <v>0</v>
      </c>
      <c r="M338" s="6">
        <f t="shared" si="238"/>
        <v>3</v>
      </c>
      <c r="N338" s="6">
        <f t="shared" si="239"/>
        <v>3</v>
      </c>
      <c r="O338" s="13">
        <f t="shared" si="245"/>
        <v>14</v>
      </c>
      <c r="P338" s="4">
        <f t="shared" si="246"/>
        <v>3</v>
      </c>
      <c r="Q338" s="4">
        <f t="shared" si="247"/>
        <v>2</v>
      </c>
      <c r="R338">
        <f t="shared" si="224"/>
        <v>33</v>
      </c>
      <c r="S338" s="4">
        <f t="shared" si="225"/>
        <v>0</v>
      </c>
      <c r="T338" s="15">
        <f t="shared" si="226"/>
        <v>1</v>
      </c>
      <c r="U338" s="4">
        <f t="shared" si="227"/>
        <v>3</v>
      </c>
      <c r="V338" s="4">
        <f t="shared" si="228"/>
        <v>2</v>
      </c>
      <c r="W338" s="4">
        <f t="shared" si="229"/>
        <v>4</v>
      </c>
      <c r="X338" s="6">
        <f t="shared" si="230"/>
        <v>0</v>
      </c>
      <c r="Y338" s="4">
        <f t="shared" si="231"/>
        <v>1</v>
      </c>
      <c r="Z338" s="6">
        <f t="shared" si="232"/>
        <v>1</v>
      </c>
      <c r="AA338" s="18">
        <f t="shared" si="233"/>
        <v>3</v>
      </c>
      <c r="AB338" s="9" t="str">
        <f t="shared" si="248"/>
        <v>*****</v>
      </c>
      <c r="AC338" s="9" t="str">
        <f>_xlfn.XLOOKUP(R338,Sheet2!$H$3:$H$258,Sheet2!$I$3:$I$258,"-----")</f>
        <v>*****</v>
      </c>
      <c r="AD338" s="9" t="str">
        <f>_xlfn.XLOOKUP(VALUE(AE338),Sheet2!$N$3:$N$1000,Sheet2!$O$3:$O$1000,"********")</f>
        <v>********</v>
      </c>
      <c r="AE338" t="str">
        <f t="shared" si="242"/>
        <v>1023</v>
      </c>
      <c r="AF338" s="9" t="str">
        <f>IF(R338&lt;200,"+"&amp;TEXT(R338,"0"),"-"&amp;TEXT(_xlfn.XLOOKUP(R338,Sheet2!$K$3:$K$130,Sheet2!$L$3:$L$130,"-----"),"0"))</f>
        <v>+33</v>
      </c>
      <c r="AG338" s="9" t="str">
        <f t="shared" si="249"/>
        <v>@</v>
      </c>
      <c r="AH338" s="9" t="str">
        <f t="shared" si="250"/>
        <v>ISZ @*****</v>
      </c>
      <c r="AI338" t="str">
        <f t="shared" si="251"/>
        <v>2,@*****</v>
      </c>
      <c r="AJ338" s="16" t="str">
        <f t="shared" si="252"/>
        <v>@*****</v>
      </c>
      <c r="AK338" t="str">
        <f t="shared" si="253"/>
        <v>ADCZ# 3,2,SNC</v>
      </c>
      <c r="AL338" s="4" t="str">
        <f t="shared" si="254"/>
        <v>ADC</v>
      </c>
      <c r="AM338" s="4" t="str">
        <f t="shared" si="255"/>
        <v/>
      </c>
      <c r="AN338" s="4" t="str">
        <f t="shared" si="256"/>
        <v>Z</v>
      </c>
      <c r="AO338" s="4" t="str">
        <f t="shared" si="257"/>
        <v>#</v>
      </c>
      <c r="AP338" s="15" t="str">
        <f t="shared" si="258"/>
        <v>,SNC</v>
      </c>
      <c r="AQ338" s="9" t="str">
        <f>_xlfn.XLOOKUP(D338,Sheet2!$E$3:$E$101,Sheet2!$F$3:$F$101,"******************")</f>
        <v>******************</v>
      </c>
      <c r="AR338" s="33" t="str">
        <f t="shared" si="243"/>
        <v>DOB 2,DSKP</v>
      </c>
      <c r="AS338" s="9" t="str">
        <f t="shared" si="244"/>
        <v>DOB</v>
      </c>
      <c r="AT338" s="4">
        <f t="shared" si="259"/>
        <v>2</v>
      </c>
      <c r="AU338" s="6">
        <f t="shared" si="260"/>
        <v>0</v>
      </c>
      <c r="AV338" s="4" t="str">
        <f t="shared" si="261"/>
        <v/>
      </c>
      <c r="AW338" s="4">
        <f t="shared" si="262"/>
        <v>33</v>
      </c>
      <c r="AX338" s="4" t="str">
        <f>_xlfn.XLOOKUP(AW338,Sheet2!$Q$3:$Q$66,Sheet2!$R$3:$R$66,"**")</f>
        <v>DSKP</v>
      </c>
      <c r="AY338" s="4">
        <f t="shared" si="263"/>
        <v>4</v>
      </c>
      <c r="AZ338" s="16" t="str">
        <f t="shared" si="264"/>
        <v>SKPBN</v>
      </c>
    </row>
    <row r="339" spans="2:52" x14ac:dyDescent="0.35">
      <c r="B339" s="3">
        <f t="shared" si="222"/>
        <v>8</v>
      </c>
      <c r="C339" s="1">
        <f t="shared" si="223"/>
        <v>771</v>
      </c>
      <c r="D339" s="2">
        <v>62033</v>
      </c>
      <c r="E339" s="2" t="str">
        <f>_xlfn.XLOOKUP(C339,Sheet2!$N$3:$N$1000,Sheet2!$O$3:$O$1000,"")</f>
        <v/>
      </c>
      <c r="F339" s="9" t="str">
        <f t="shared" si="221"/>
        <v>DOB 0,DSKP</v>
      </c>
      <c r="G339" s="4" t="str">
        <f t="shared" si="240"/>
        <v>144</v>
      </c>
      <c r="H339" s="4">
        <f t="shared" si="241"/>
        <v>33</v>
      </c>
      <c r="I339" s="6">
        <f t="shared" si="234"/>
        <v>0</v>
      </c>
      <c r="J339" s="6">
        <f t="shared" si="235"/>
        <v>6</v>
      </c>
      <c r="K339" s="6">
        <f t="shared" si="236"/>
        <v>2</v>
      </c>
      <c r="L339" s="6">
        <f t="shared" si="237"/>
        <v>0</v>
      </c>
      <c r="M339" s="6">
        <f t="shared" si="238"/>
        <v>3</v>
      </c>
      <c r="N339" s="6">
        <f t="shared" si="239"/>
        <v>3</v>
      </c>
      <c r="O339" s="13">
        <f t="shared" si="245"/>
        <v>12</v>
      </c>
      <c r="P339" s="4">
        <f t="shared" si="246"/>
        <v>3</v>
      </c>
      <c r="Q339" s="4">
        <f t="shared" si="247"/>
        <v>0</v>
      </c>
      <c r="R339">
        <f t="shared" si="224"/>
        <v>33</v>
      </c>
      <c r="S339" s="4">
        <f t="shared" si="225"/>
        <v>0</v>
      </c>
      <c r="T339" s="15">
        <f t="shared" si="226"/>
        <v>1</v>
      </c>
      <c r="U339" s="4">
        <f t="shared" si="227"/>
        <v>3</v>
      </c>
      <c r="V339" s="4">
        <f t="shared" si="228"/>
        <v>0</v>
      </c>
      <c r="W339" s="4">
        <f t="shared" si="229"/>
        <v>4</v>
      </c>
      <c r="X339" s="6">
        <f t="shared" si="230"/>
        <v>0</v>
      </c>
      <c r="Y339" s="4">
        <f t="shared" si="231"/>
        <v>1</v>
      </c>
      <c r="Z339" s="6">
        <f t="shared" si="232"/>
        <v>1</v>
      </c>
      <c r="AA339" s="18">
        <f t="shared" si="233"/>
        <v>3</v>
      </c>
      <c r="AB339" s="9" t="str">
        <f t="shared" si="248"/>
        <v>*****</v>
      </c>
      <c r="AC339" s="9" t="str">
        <f>_xlfn.XLOOKUP(R339,Sheet2!$H$3:$H$258,Sheet2!$I$3:$I$258,"-----")</f>
        <v>*****</v>
      </c>
      <c r="AD339" s="9" t="str">
        <f>_xlfn.XLOOKUP(VALUE(AE339),Sheet2!$N$3:$N$1000,Sheet2!$O$3:$O$1000,"********")</f>
        <v>A84</v>
      </c>
      <c r="AE339" t="str">
        <f t="shared" si="242"/>
        <v>1024</v>
      </c>
      <c r="AF339" s="9" t="str">
        <f>IF(R339&lt;200,"+"&amp;TEXT(R339,"0"),"-"&amp;TEXT(_xlfn.XLOOKUP(R339,Sheet2!$K$3:$K$130,Sheet2!$L$3:$L$130,"-----"),"0"))</f>
        <v>+33</v>
      </c>
      <c r="AG339" s="9" t="str">
        <f t="shared" si="249"/>
        <v>@</v>
      </c>
      <c r="AH339" s="9" t="str">
        <f t="shared" si="250"/>
        <v>JMP @*****</v>
      </c>
      <c r="AI339" t="str">
        <f t="shared" si="251"/>
        <v>0,@*****</v>
      </c>
      <c r="AJ339" s="16" t="str">
        <f t="shared" si="252"/>
        <v>@*****</v>
      </c>
      <c r="AK339" t="str">
        <f t="shared" si="253"/>
        <v>ADCZ# 3,0,SNC</v>
      </c>
      <c r="AL339" s="4" t="str">
        <f t="shared" si="254"/>
        <v>ADC</v>
      </c>
      <c r="AM339" s="4" t="str">
        <f t="shared" si="255"/>
        <v/>
      </c>
      <c r="AN339" s="4" t="str">
        <f t="shared" si="256"/>
        <v>Z</v>
      </c>
      <c r="AO339" s="4" t="str">
        <f t="shared" si="257"/>
        <v>#</v>
      </c>
      <c r="AP339" s="15" t="str">
        <f t="shared" si="258"/>
        <v>,SNC</v>
      </c>
      <c r="AQ339" s="9" t="str">
        <f>_xlfn.XLOOKUP(D339,Sheet2!$E$3:$E$101,Sheet2!$F$3:$F$101,"******************")</f>
        <v>******************</v>
      </c>
      <c r="AR339" s="33" t="str">
        <f t="shared" si="243"/>
        <v>DOB 0,DSKP</v>
      </c>
      <c r="AS339" s="9" t="str">
        <f t="shared" si="244"/>
        <v>DOB</v>
      </c>
      <c r="AT339" s="4">
        <f t="shared" si="259"/>
        <v>0</v>
      </c>
      <c r="AU339" s="6">
        <f t="shared" si="260"/>
        <v>0</v>
      </c>
      <c r="AV339" s="4" t="str">
        <f t="shared" si="261"/>
        <v/>
      </c>
      <c r="AW339" s="4">
        <f t="shared" si="262"/>
        <v>33</v>
      </c>
      <c r="AX339" s="4" t="str">
        <f>_xlfn.XLOOKUP(AW339,Sheet2!$Q$3:$Q$66,Sheet2!$R$3:$R$66,"**")</f>
        <v>DSKP</v>
      </c>
      <c r="AY339" s="4">
        <f t="shared" si="263"/>
        <v>4</v>
      </c>
      <c r="AZ339" s="16" t="str">
        <f t="shared" si="264"/>
        <v>SKPBN</v>
      </c>
    </row>
    <row r="340" spans="2:52" x14ac:dyDescent="0.35">
      <c r="B340" s="3">
        <f t="shared" si="222"/>
        <v>9</v>
      </c>
      <c r="C340" s="1">
        <f t="shared" si="223"/>
        <v>772</v>
      </c>
      <c r="D340" s="2">
        <v>65433</v>
      </c>
      <c r="E340" s="2" t="str">
        <f>_xlfn.XLOOKUP(C340,Sheet2!$N$3:$N$1000,Sheet2!$O$3:$O$1000,"")</f>
        <v/>
      </c>
      <c r="F340" s="9" t="str">
        <f t="shared" si="221"/>
        <v>DIB 1,DSKP</v>
      </c>
      <c r="G340" s="4" t="str">
        <f t="shared" si="240"/>
        <v>153</v>
      </c>
      <c r="H340" s="4">
        <f t="shared" si="241"/>
        <v>33</v>
      </c>
      <c r="I340" s="6">
        <f t="shared" si="234"/>
        <v>0</v>
      </c>
      <c r="J340" s="6">
        <f t="shared" si="235"/>
        <v>6</v>
      </c>
      <c r="K340" s="6">
        <f t="shared" si="236"/>
        <v>5</v>
      </c>
      <c r="L340" s="6">
        <f t="shared" si="237"/>
        <v>4</v>
      </c>
      <c r="M340" s="6">
        <f t="shared" si="238"/>
        <v>3</v>
      </c>
      <c r="N340" s="6">
        <f t="shared" si="239"/>
        <v>3</v>
      </c>
      <c r="O340" s="13">
        <f t="shared" si="245"/>
        <v>13</v>
      </c>
      <c r="P340" s="4">
        <f t="shared" si="246"/>
        <v>3</v>
      </c>
      <c r="Q340" s="4">
        <f t="shared" si="247"/>
        <v>1</v>
      </c>
      <c r="R340">
        <f t="shared" si="224"/>
        <v>33</v>
      </c>
      <c r="S340" s="4">
        <f t="shared" si="225"/>
        <v>3</v>
      </c>
      <c r="T340" s="15">
        <f t="shared" si="226"/>
        <v>0</v>
      </c>
      <c r="U340" s="4">
        <f t="shared" si="227"/>
        <v>3</v>
      </c>
      <c r="V340" s="4">
        <f t="shared" si="228"/>
        <v>1</v>
      </c>
      <c r="W340" s="4">
        <f t="shared" si="229"/>
        <v>3</v>
      </c>
      <c r="X340" s="6">
        <f t="shared" si="230"/>
        <v>0</v>
      </c>
      <c r="Y340" s="4">
        <f t="shared" si="231"/>
        <v>1</v>
      </c>
      <c r="Z340" s="6">
        <f t="shared" si="232"/>
        <v>1</v>
      </c>
      <c r="AA340" s="18">
        <f t="shared" si="233"/>
        <v>3</v>
      </c>
      <c r="AB340" s="9" t="str">
        <f t="shared" si="248"/>
        <v>+33,3</v>
      </c>
      <c r="AC340" s="9" t="str">
        <f>_xlfn.XLOOKUP(R340,Sheet2!$H$3:$H$258,Sheet2!$I$3:$I$258,"-----")</f>
        <v>*****</v>
      </c>
      <c r="AD340" s="9" t="str">
        <f>_xlfn.XLOOKUP(VALUE(AE340),Sheet2!$N$3:$N$1000,Sheet2!$O$3:$O$1000,"********")</f>
        <v>********</v>
      </c>
      <c r="AE340" t="str">
        <f t="shared" si="242"/>
        <v>1025</v>
      </c>
      <c r="AF340" s="9" t="str">
        <f>IF(R340&lt;200,"+"&amp;TEXT(R340,"0"),"-"&amp;TEXT(_xlfn.XLOOKUP(R340,Sheet2!$K$3:$K$130,Sheet2!$L$3:$L$130,"-----"),"0"))</f>
        <v>+33</v>
      </c>
      <c r="AG340" s="9" t="str">
        <f t="shared" si="249"/>
        <v/>
      </c>
      <c r="AH340" s="9" t="str">
        <f t="shared" si="250"/>
        <v>JSR +33,3</v>
      </c>
      <c r="AI340" t="str">
        <f t="shared" si="251"/>
        <v>1,+33,3</v>
      </c>
      <c r="AJ340" s="16" t="str">
        <f t="shared" si="252"/>
        <v>+33,3</v>
      </c>
      <c r="AK340" t="str">
        <f t="shared" si="253"/>
        <v>INCZ# 3,1,SNC</v>
      </c>
      <c r="AL340" s="4" t="str">
        <f t="shared" si="254"/>
        <v>INC</v>
      </c>
      <c r="AM340" s="4" t="str">
        <f t="shared" si="255"/>
        <v/>
      </c>
      <c r="AN340" s="4" t="str">
        <f t="shared" si="256"/>
        <v>Z</v>
      </c>
      <c r="AO340" s="4" t="str">
        <f t="shared" si="257"/>
        <v>#</v>
      </c>
      <c r="AP340" s="15" t="str">
        <f t="shared" si="258"/>
        <v>,SNC</v>
      </c>
      <c r="AQ340" s="9" t="str">
        <f>_xlfn.XLOOKUP(D340,Sheet2!$E$3:$E$101,Sheet2!$F$3:$F$101,"******************")</f>
        <v>******************</v>
      </c>
      <c r="AR340" s="33" t="str">
        <f t="shared" si="243"/>
        <v>DIB 1,DSKP</v>
      </c>
      <c r="AS340" s="9" t="str">
        <f t="shared" si="244"/>
        <v>DIB</v>
      </c>
      <c r="AT340" s="4">
        <f t="shared" si="259"/>
        <v>1</v>
      </c>
      <c r="AU340" s="6">
        <f t="shared" si="260"/>
        <v>0</v>
      </c>
      <c r="AV340" s="4" t="str">
        <f t="shared" si="261"/>
        <v/>
      </c>
      <c r="AW340" s="4">
        <f t="shared" si="262"/>
        <v>33</v>
      </c>
      <c r="AX340" s="4" t="str">
        <f>_xlfn.XLOOKUP(AW340,Sheet2!$Q$3:$Q$66,Sheet2!$R$3:$R$66,"**")</f>
        <v>DSKP</v>
      </c>
      <c r="AY340" s="4">
        <f t="shared" si="263"/>
        <v>3</v>
      </c>
      <c r="AZ340" s="16" t="str">
        <f t="shared" si="264"/>
        <v>SKPBN</v>
      </c>
    </row>
    <row r="341" spans="2:52" x14ac:dyDescent="0.35">
      <c r="B341" s="3">
        <f t="shared" si="222"/>
        <v>10</v>
      </c>
      <c r="C341" s="1">
        <f t="shared" si="223"/>
        <v>773</v>
      </c>
      <c r="D341" s="2">
        <v>122414</v>
      </c>
      <c r="E341" s="2" t="str">
        <f>_xlfn.XLOOKUP(C341,Sheet2!$N$3:$N$1000,Sheet2!$O$3:$O$1000,"")</f>
        <v/>
      </c>
      <c r="F341" s="9" t="str">
        <f t="shared" si="221"/>
        <v>SUB# 1,0,SZR</v>
      </c>
      <c r="G341" s="4" t="str">
        <f t="shared" si="240"/>
        <v>245</v>
      </c>
      <c r="H341" s="4">
        <f t="shared" si="241"/>
        <v>14</v>
      </c>
      <c r="I341" s="6">
        <f t="shared" si="234"/>
        <v>1</v>
      </c>
      <c r="J341" s="6">
        <f t="shared" si="235"/>
        <v>2</v>
      </c>
      <c r="K341" s="6">
        <f t="shared" si="236"/>
        <v>2</v>
      </c>
      <c r="L341" s="6">
        <f t="shared" si="237"/>
        <v>4</v>
      </c>
      <c r="M341" s="6">
        <f t="shared" si="238"/>
        <v>1</v>
      </c>
      <c r="N341" s="6">
        <f t="shared" si="239"/>
        <v>4</v>
      </c>
      <c r="O341" s="13">
        <f t="shared" si="245"/>
        <v>20</v>
      </c>
      <c r="P341" s="4">
        <f t="shared" si="246"/>
        <v>5</v>
      </c>
      <c r="Q341" s="4">
        <f t="shared" si="247"/>
        <v>0</v>
      </c>
      <c r="R341">
        <f t="shared" si="224"/>
        <v>14</v>
      </c>
      <c r="S341" s="4">
        <f t="shared" si="225"/>
        <v>1</v>
      </c>
      <c r="T341" s="15">
        <f t="shared" si="226"/>
        <v>1</v>
      </c>
      <c r="U341" s="4">
        <f t="shared" si="227"/>
        <v>1</v>
      </c>
      <c r="V341" s="4">
        <f t="shared" si="228"/>
        <v>0</v>
      </c>
      <c r="W341" s="4">
        <f t="shared" si="229"/>
        <v>5</v>
      </c>
      <c r="X341" s="6">
        <f t="shared" si="230"/>
        <v>0</v>
      </c>
      <c r="Y341" s="4">
        <f t="shared" si="231"/>
        <v>0</v>
      </c>
      <c r="Z341" s="6">
        <f t="shared" si="232"/>
        <v>1</v>
      </c>
      <c r="AA341" s="18">
        <f t="shared" si="233"/>
        <v>4</v>
      </c>
      <c r="AB341" s="9" t="str">
        <f t="shared" si="248"/>
        <v>+14</v>
      </c>
      <c r="AC341" s="9" t="str">
        <f>_xlfn.XLOOKUP(R341,Sheet2!$H$3:$H$258,Sheet2!$I$3:$I$258,"-----")</f>
        <v>*****</v>
      </c>
      <c r="AD341" s="9" t="str">
        <f>_xlfn.XLOOKUP(VALUE(AE341),Sheet2!$N$3:$N$1000,Sheet2!$O$3:$O$1000,"********")</f>
        <v>********</v>
      </c>
      <c r="AE341" t="str">
        <f t="shared" si="242"/>
        <v>1007</v>
      </c>
      <c r="AF341" s="9" t="str">
        <f>IF(R341&lt;200,"+"&amp;TEXT(R341,"0"),"-"&amp;TEXT(_xlfn.XLOOKUP(R341,Sheet2!$K$3:$K$130,Sheet2!$L$3:$L$130,"-----"),"0"))</f>
        <v>+14</v>
      </c>
      <c r="AG341" s="9" t="str">
        <f t="shared" si="249"/>
        <v>@</v>
      </c>
      <c r="AH341" s="9" t="str">
        <f t="shared" si="250"/>
        <v>JMP @+14</v>
      </c>
      <c r="AI341" t="str">
        <f t="shared" si="251"/>
        <v>0,@+14</v>
      </c>
      <c r="AJ341" s="16" t="str">
        <f t="shared" si="252"/>
        <v>@+14</v>
      </c>
      <c r="AK341" t="str">
        <f t="shared" si="253"/>
        <v>SUB# 1,0,SZR</v>
      </c>
      <c r="AL341" s="4" t="str">
        <f t="shared" si="254"/>
        <v>SUB</v>
      </c>
      <c r="AM341" s="4" t="str">
        <f t="shared" si="255"/>
        <v/>
      </c>
      <c r="AN341" s="4" t="str">
        <f t="shared" si="256"/>
        <v/>
      </c>
      <c r="AO341" s="4" t="str">
        <f t="shared" si="257"/>
        <v>#</v>
      </c>
      <c r="AP341" s="15" t="str">
        <f t="shared" si="258"/>
        <v>,SZR</v>
      </c>
      <c r="AQ341" s="9" t="str">
        <f>_xlfn.XLOOKUP(D341,Sheet2!$E$3:$E$101,Sheet2!$F$3:$F$101,"******************")</f>
        <v>******************</v>
      </c>
      <c r="AR341" s="33" t="str">
        <f t="shared" si="243"/>
        <v>DIC 0,RTC</v>
      </c>
      <c r="AS341" s="9" t="str">
        <f t="shared" si="244"/>
        <v>DIC</v>
      </c>
      <c r="AT341" s="4">
        <f t="shared" si="259"/>
        <v>0</v>
      </c>
      <c r="AU341" s="6">
        <f t="shared" si="260"/>
        <v>0</v>
      </c>
      <c r="AV341" s="4" t="str">
        <f t="shared" si="261"/>
        <v/>
      </c>
      <c r="AW341" s="4">
        <f t="shared" si="262"/>
        <v>14</v>
      </c>
      <c r="AX341" s="4" t="str">
        <f>_xlfn.XLOOKUP(AW341,Sheet2!$Q$3:$Q$66,Sheet2!$R$3:$R$66,"**")</f>
        <v>RTC</v>
      </c>
      <c r="AY341" s="4">
        <f t="shared" si="263"/>
        <v>5</v>
      </c>
      <c r="AZ341" s="16" t="str">
        <f t="shared" si="264"/>
        <v>SKPBN</v>
      </c>
    </row>
    <row r="342" spans="2:52" x14ac:dyDescent="0.35">
      <c r="B342" s="3">
        <f t="shared" si="222"/>
        <v>11</v>
      </c>
      <c r="C342" s="1">
        <f t="shared" si="223"/>
        <v>774</v>
      </c>
      <c r="D342" s="2">
        <v>6242</v>
      </c>
      <c r="E342" s="2" t="str">
        <f>_xlfn.XLOOKUP(C342,Sheet2!$N$3:$N$1000,Sheet2!$O$3:$O$1000,"")</f>
        <v/>
      </c>
      <c r="F342" s="9" t="str">
        <f t="shared" si="221"/>
        <v>EHALT</v>
      </c>
      <c r="G342" s="4" t="str">
        <f t="shared" si="240"/>
        <v>14</v>
      </c>
      <c r="H342" s="4">
        <f t="shared" si="241"/>
        <v>242</v>
      </c>
      <c r="I342" s="6">
        <f t="shared" si="234"/>
        <v>0</v>
      </c>
      <c r="J342" s="6">
        <f t="shared" si="235"/>
        <v>0</v>
      </c>
      <c r="K342" s="6">
        <f t="shared" si="236"/>
        <v>6</v>
      </c>
      <c r="L342" s="6">
        <f t="shared" si="237"/>
        <v>2</v>
      </c>
      <c r="M342" s="6">
        <f t="shared" si="238"/>
        <v>4</v>
      </c>
      <c r="N342" s="6">
        <f t="shared" si="239"/>
        <v>2</v>
      </c>
      <c r="O342" s="13">
        <f t="shared" si="245"/>
        <v>1</v>
      </c>
      <c r="P342" s="4">
        <f t="shared" si="246"/>
        <v>0</v>
      </c>
      <c r="Q342" s="4">
        <f t="shared" si="247"/>
        <v>1</v>
      </c>
      <c r="R342">
        <f t="shared" si="224"/>
        <v>242</v>
      </c>
      <c r="S342" s="4">
        <f t="shared" si="225"/>
        <v>0</v>
      </c>
      <c r="T342" s="15">
        <f t="shared" si="226"/>
        <v>1</v>
      </c>
      <c r="U342" s="4">
        <f t="shared" si="227"/>
        <v>0</v>
      </c>
      <c r="V342" s="4">
        <f t="shared" si="228"/>
        <v>1</v>
      </c>
      <c r="W342" s="4">
        <f t="shared" si="229"/>
        <v>4</v>
      </c>
      <c r="X342" s="6">
        <f t="shared" si="230"/>
        <v>2</v>
      </c>
      <c r="Y342" s="4">
        <f t="shared" si="231"/>
        <v>2</v>
      </c>
      <c r="Z342" s="6">
        <f t="shared" si="232"/>
        <v>0</v>
      </c>
      <c r="AA342" s="18">
        <f t="shared" si="233"/>
        <v>2</v>
      </c>
      <c r="AB342" s="9" t="str">
        <f t="shared" si="248"/>
        <v>I.EHA</v>
      </c>
      <c r="AC342" s="9" t="str">
        <f>_xlfn.XLOOKUP(R342,Sheet2!$H$3:$H$258,Sheet2!$I$3:$I$258,"-----")</f>
        <v>I.EHA</v>
      </c>
      <c r="AD342" s="9" t="str">
        <f>_xlfn.XLOOKUP(VALUE(AE342),Sheet2!$N$3:$N$1000,Sheet2!$O$3:$O$1000,"********")</f>
        <v>********</v>
      </c>
      <c r="AE342" t="str">
        <f t="shared" si="242"/>
        <v>636</v>
      </c>
      <c r="AF342" s="9" t="str">
        <f>IF(R342&lt;200,"+"&amp;TEXT(R342,"0"),"-"&amp;TEXT(_xlfn.XLOOKUP(R342,Sheet2!$K$3:$K$130,Sheet2!$L$3:$L$130,"-----"),"0"))</f>
        <v>-136</v>
      </c>
      <c r="AG342" s="9" t="str">
        <f t="shared" si="249"/>
        <v>@</v>
      </c>
      <c r="AH342" s="9" t="str">
        <f t="shared" si="250"/>
        <v>JSR @I.EHA</v>
      </c>
      <c r="AI342" t="str">
        <f t="shared" si="251"/>
        <v>1,@I.EHA</v>
      </c>
      <c r="AJ342" s="16" t="str">
        <f t="shared" si="252"/>
        <v>@I.EHA</v>
      </c>
      <c r="AK342" t="str">
        <f t="shared" si="253"/>
        <v>ADCOR 0,1,SZC</v>
      </c>
      <c r="AL342" s="4" t="str">
        <f t="shared" si="254"/>
        <v>ADC</v>
      </c>
      <c r="AM342" s="4" t="str">
        <f t="shared" si="255"/>
        <v>R</v>
      </c>
      <c r="AN342" s="4" t="str">
        <f t="shared" si="256"/>
        <v>O</v>
      </c>
      <c r="AO342" s="4" t="str">
        <f t="shared" si="257"/>
        <v/>
      </c>
      <c r="AP342" s="15" t="str">
        <f t="shared" si="258"/>
        <v>,SZC</v>
      </c>
      <c r="AQ342" s="9" t="str">
        <f>_xlfn.XLOOKUP(D342,Sheet2!$E$3:$E$101,Sheet2!$F$3:$F$101,"******************")</f>
        <v>EHALT</v>
      </c>
      <c r="AR342" s="33" t="str">
        <f t="shared" si="243"/>
        <v>DOBC 1,**</v>
      </c>
      <c r="AS342" s="9" t="str">
        <f t="shared" si="244"/>
        <v>DOBC</v>
      </c>
      <c r="AT342" s="4">
        <f t="shared" si="259"/>
        <v>1</v>
      </c>
      <c r="AU342" s="6">
        <f t="shared" si="260"/>
        <v>2</v>
      </c>
      <c r="AV342" s="4" t="str">
        <f t="shared" si="261"/>
        <v>C</v>
      </c>
      <c r="AW342" s="4">
        <f t="shared" si="262"/>
        <v>42</v>
      </c>
      <c r="AX342" s="4" t="str">
        <f>_xlfn.XLOOKUP(AW342,Sheet2!$Q$3:$Q$66,Sheet2!$R$3:$R$66,"**")</f>
        <v>**</v>
      </c>
      <c r="AY342" s="4">
        <f t="shared" si="263"/>
        <v>4</v>
      </c>
      <c r="AZ342" s="16" t="str">
        <f t="shared" si="264"/>
        <v>SKPDN</v>
      </c>
    </row>
    <row r="343" spans="2:52" x14ac:dyDescent="0.35">
      <c r="B343" s="3">
        <f t="shared" si="222"/>
        <v>12</v>
      </c>
      <c r="C343" s="1">
        <f t="shared" si="223"/>
        <v>775</v>
      </c>
      <c r="D343" s="2">
        <v>6243</v>
      </c>
      <c r="E343" s="2" t="str">
        <f>_xlfn.XLOOKUP(C343,Sheet2!$N$3:$N$1000,Sheet2!$O$3:$O$1000,"")</f>
        <v/>
      </c>
      <c r="F343" s="9" t="str">
        <f t="shared" si="221"/>
        <v>LOOP</v>
      </c>
      <c r="G343" s="4" t="str">
        <f t="shared" si="240"/>
        <v>14</v>
      </c>
      <c r="H343" s="4">
        <f t="shared" si="241"/>
        <v>243</v>
      </c>
      <c r="I343" s="6">
        <f t="shared" si="234"/>
        <v>0</v>
      </c>
      <c r="J343" s="6">
        <f t="shared" si="235"/>
        <v>0</v>
      </c>
      <c r="K343" s="6">
        <f t="shared" si="236"/>
        <v>6</v>
      </c>
      <c r="L343" s="6">
        <f t="shared" si="237"/>
        <v>2</v>
      </c>
      <c r="M343" s="6">
        <f t="shared" si="238"/>
        <v>4</v>
      </c>
      <c r="N343" s="6">
        <f t="shared" si="239"/>
        <v>3</v>
      </c>
      <c r="O343" s="13">
        <f t="shared" si="245"/>
        <v>1</v>
      </c>
      <c r="P343" s="4">
        <f t="shared" si="246"/>
        <v>0</v>
      </c>
      <c r="Q343" s="4">
        <f t="shared" si="247"/>
        <v>1</v>
      </c>
      <c r="R343">
        <f t="shared" si="224"/>
        <v>243</v>
      </c>
      <c r="S343" s="4">
        <f t="shared" si="225"/>
        <v>0</v>
      </c>
      <c r="T343" s="15">
        <f t="shared" si="226"/>
        <v>1</v>
      </c>
      <c r="U343" s="4">
        <f t="shared" si="227"/>
        <v>0</v>
      </c>
      <c r="V343" s="4">
        <f t="shared" si="228"/>
        <v>1</v>
      </c>
      <c r="W343" s="4">
        <f t="shared" si="229"/>
        <v>4</v>
      </c>
      <c r="X343" s="6">
        <f t="shared" si="230"/>
        <v>2</v>
      </c>
      <c r="Y343" s="4">
        <f t="shared" si="231"/>
        <v>2</v>
      </c>
      <c r="Z343" s="6">
        <f t="shared" si="232"/>
        <v>0</v>
      </c>
      <c r="AA343" s="18">
        <f t="shared" si="233"/>
        <v>3</v>
      </c>
      <c r="AB343" s="9" t="str">
        <f t="shared" si="248"/>
        <v>I.LOO</v>
      </c>
      <c r="AC343" s="9" t="str">
        <f>_xlfn.XLOOKUP(R343,Sheet2!$H$3:$H$258,Sheet2!$I$3:$I$258,"-----")</f>
        <v>I.LOO</v>
      </c>
      <c r="AD343" s="9" t="str">
        <f>_xlfn.XLOOKUP(VALUE(AE343),Sheet2!$N$3:$N$1000,Sheet2!$O$3:$O$1000,"********")</f>
        <v>********</v>
      </c>
      <c r="AE343" t="str">
        <f t="shared" si="242"/>
        <v>640</v>
      </c>
      <c r="AF343" s="9" t="str">
        <f>IF(R343&lt;200,"+"&amp;TEXT(R343,"0"),"-"&amp;TEXT(_xlfn.XLOOKUP(R343,Sheet2!$K$3:$K$130,Sheet2!$L$3:$L$130,"-----"),"0"))</f>
        <v>-135</v>
      </c>
      <c r="AG343" s="9" t="str">
        <f t="shared" si="249"/>
        <v>@</v>
      </c>
      <c r="AH343" s="9" t="str">
        <f t="shared" si="250"/>
        <v>JSR @I.LOO</v>
      </c>
      <c r="AI343" t="str">
        <f t="shared" si="251"/>
        <v>1,@I.LOO</v>
      </c>
      <c r="AJ343" s="16" t="str">
        <f t="shared" si="252"/>
        <v>@I.LOO</v>
      </c>
      <c r="AK343" t="str">
        <f t="shared" si="253"/>
        <v>ADCOR 0,1,SNC</v>
      </c>
      <c r="AL343" s="4" t="str">
        <f t="shared" si="254"/>
        <v>ADC</v>
      </c>
      <c r="AM343" s="4" t="str">
        <f t="shared" si="255"/>
        <v>R</v>
      </c>
      <c r="AN343" s="4" t="str">
        <f t="shared" si="256"/>
        <v>O</v>
      </c>
      <c r="AO343" s="4" t="str">
        <f t="shared" si="257"/>
        <v/>
      </c>
      <c r="AP343" s="15" t="str">
        <f t="shared" si="258"/>
        <v>,SNC</v>
      </c>
      <c r="AQ343" s="9" t="str">
        <f>_xlfn.XLOOKUP(D343,Sheet2!$E$3:$E$101,Sheet2!$F$3:$F$101,"******************")</f>
        <v>LOOP</v>
      </c>
      <c r="AR343" s="33" t="str">
        <f t="shared" si="243"/>
        <v>DOBC 1,**</v>
      </c>
      <c r="AS343" s="9" t="str">
        <f t="shared" si="244"/>
        <v>DOBC</v>
      </c>
      <c r="AT343" s="4">
        <f t="shared" si="259"/>
        <v>1</v>
      </c>
      <c r="AU343" s="6">
        <f t="shared" si="260"/>
        <v>2</v>
      </c>
      <c r="AV343" s="4" t="str">
        <f t="shared" si="261"/>
        <v>C</v>
      </c>
      <c r="AW343" s="4">
        <f t="shared" si="262"/>
        <v>43</v>
      </c>
      <c r="AX343" s="4" t="str">
        <f>_xlfn.XLOOKUP(AW343,Sheet2!$Q$3:$Q$66,Sheet2!$R$3:$R$66,"**")</f>
        <v>**</v>
      </c>
      <c r="AY343" s="4">
        <f t="shared" si="263"/>
        <v>4</v>
      </c>
      <c r="AZ343" s="16" t="str">
        <f t="shared" si="264"/>
        <v>SKPDN</v>
      </c>
    </row>
    <row r="344" spans="2:52" x14ac:dyDescent="0.35">
      <c r="B344" s="3">
        <v>14</v>
      </c>
      <c r="C344" s="1">
        <f t="shared" si="223"/>
        <v>776</v>
      </c>
      <c r="D344" s="2">
        <v>6241</v>
      </c>
      <c r="E344" s="2" t="str">
        <f>_xlfn.XLOOKUP(C344,Sheet2!$N$3:$N$1000,Sheet2!$O$3:$O$1000,"")</f>
        <v>A82</v>
      </c>
      <c r="F344" s="9" t="str">
        <f t="shared" si="221"/>
        <v>SETUP</v>
      </c>
      <c r="G344" s="4" t="str">
        <f t="shared" si="240"/>
        <v>14</v>
      </c>
      <c r="H344" s="4">
        <f t="shared" si="241"/>
        <v>241</v>
      </c>
      <c r="I344" s="6">
        <f t="shared" si="234"/>
        <v>0</v>
      </c>
      <c r="J344" s="6">
        <f t="shared" si="235"/>
        <v>0</v>
      </c>
      <c r="K344" s="6">
        <f t="shared" si="236"/>
        <v>6</v>
      </c>
      <c r="L344" s="6">
        <f t="shared" si="237"/>
        <v>2</v>
      </c>
      <c r="M344" s="6">
        <f t="shared" si="238"/>
        <v>4</v>
      </c>
      <c r="N344" s="6">
        <f t="shared" si="239"/>
        <v>1</v>
      </c>
      <c r="O344" s="13">
        <f t="shared" si="245"/>
        <v>1</v>
      </c>
      <c r="P344" s="4">
        <f t="shared" si="246"/>
        <v>0</v>
      </c>
      <c r="Q344" s="4">
        <f t="shared" si="247"/>
        <v>1</v>
      </c>
      <c r="R344">
        <f t="shared" si="224"/>
        <v>241</v>
      </c>
      <c r="S344" s="4">
        <f t="shared" si="225"/>
        <v>0</v>
      </c>
      <c r="T344" s="15">
        <f t="shared" si="226"/>
        <v>1</v>
      </c>
      <c r="U344" s="4">
        <f t="shared" si="227"/>
        <v>0</v>
      </c>
      <c r="V344" s="4">
        <f t="shared" si="228"/>
        <v>1</v>
      </c>
      <c r="W344" s="4">
        <f t="shared" si="229"/>
        <v>4</v>
      </c>
      <c r="X344" s="6">
        <f t="shared" si="230"/>
        <v>2</v>
      </c>
      <c r="Y344" s="4">
        <f t="shared" si="231"/>
        <v>2</v>
      </c>
      <c r="Z344" s="6">
        <f t="shared" si="232"/>
        <v>0</v>
      </c>
      <c r="AA344" s="18">
        <f t="shared" si="233"/>
        <v>1</v>
      </c>
      <c r="AB344" s="9" t="str">
        <f t="shared" si="248"/>
        <v>I.STUP</v>
      </c>
      <c r="AC344" s="9" t="str">
        <f>_xlfn.XLOOKUP(R344,Sheet2!$H$3:$H$258,Sheet2!$I$3:$I$258,"-----")</f>
        <v>I.STUP</v>
      </c>
      <c r="AD344" s="9" t="str">
        <f>_xlfn.XLOOKUP(VALUE(AE344),Sheet2!$N$3:$N$1000,Sheet2!$O$3:$O$1000,"********")</f>
        <v>A13</v>
      </c>
      <c r="AE344" t="str">
        <f t="shared" si="242"/>
        <v>637</v>
      </c>
      <c r="AF344" s="9" t="str">
        <f>IF(R344&lt;200,"+"&amp;TEXT(R344,"0"),"-"&amp;TEXT(_xlfn.XLOOKUP(R344,Sheet2!$K$3:$K$130,Sheet2!$L$3:$L$130,"-----"),"0"))</f>
        <v>-137</v>
      </c>
      <c r="AG344" s="9" t="str">
        <f t="shared" si="249"/>
        <v>@</v>
      </c>
      <c r="AH344" s="9" t="str">
        <f t="shared" si="250"/>
        <v>JSR @I.STUP</v>
      </c>
      <c r="AI344" t="str">
        <f t="shared" si="251"/>
        <v>1,@I.STUP</v>
      </c>
      <c r="AJ344" s="16" t="str">
        <f t="shared" si="252"/>
        <v>@I.STUP</v>
      </c>
      <c r="AK344" t="str">
        <f t="shared" si="253"/>
        <v>ADCOR 0,1,SKP</v>
      </c>
      <c r="AL344" s="4" t="str">
        <f t="shared" si="254"/>
        <v>ADC</v>
      </c>
      <c r="AM344" s="4" t="str">
        <f t="shared" si="255"/>
        <v>R</v>
      </c>
      <c r="AN344" s="4" t="str">
        <f t="shared" si="256"/>
        <v>O</v>
      </c>
      <c r="AO344" s="4" t="str">
        <f t="shared" si="257"/>
        <v/>
      </c>
      <c r="AP344" s="15" t="str">
        <f t="shared" si="258"/>
        <v>,SKP</v>
      </c>
      <c r="AQ344" s="9" t="str">
        <f>_xlfn.XLOOKUP(D344,Sheet2!$E$3:$E$101,Sheet2!$F$3:$F$101,"******************")</f>
        <v>SETUP</v>
      </c>
      <c r="AR344" s="33" t="str">
        <f t="shared" si="243"/>
        <v>DOBC 1,**</v>
      </c>
      <c r="AS344" s="9" t="str">
        <f t="shared" si="244"/>
        <v>DOBC</v>
      </c>
      <c r="AT344" s="4">
        <f t="shared" si="259"/>
        <v>1</v>
      </c>
      <c r="AU344" s="6">
        <f t="shared" si="260"/>
        <v>2</v>
      </c>
      <c r="AV344" s="4" t="str">
        <f t="shared" si="261"/>
        <v>C</v>
      </c>
      <c r="AW344" s="4">
        <f t="shared" si="262"/>
        <v>41</v>
      </c>
      <c r="AX344" s="4" t="str">
        <f>_xlfn.XLOOKUP(AW344,Sheet2!$Q$3:$Q$66,Sheet2!$R$3:$R$66,"**")</f>
        <v>**</v>
      </c>
      <c r="AY344" s="4">
        <f t="shared" si="263"/>
        <v>4</v>
      </c>
      <c r="AZ344" s="16" t="str">
        <f t="shared" si="264"/>
        <v>SKPDN</v>
      </c>
    </row>
    <row r="345" spans="2:52" x14ac:dyDescent="0.35">
      <c r="B345" s="3">
        <f t="shared" si="222"/>
        <v>15</v>
      </c>
      <c r="C345" s="1">
        <f t="shared" si="223"/>
        <v>777</v>
      </c>
      <c r="D345" s="2">
        <v>102400</v>
      </c>
      <c r="E345" s="2" t="str">
        <f>_xlfn.XLOOKUP(C345,Sheet2!$N$3:$N$1000,Sheet2!$O$3:$O$1000,"")</f>
        <v/>
      </c>
      <c r="F345" s="9" t="str">
        <f t="shared" si="221"/>
        <v>SUB 0,0</v>
      </c>
      <c r="G345" s="4" t="str">
        <f t="shared" si="240"/>
        <v>205</v>
      </c>
      <c r="H345" s="4">
        <f t="shared" si="241"/>
        <v>0</v>
      </c>
      <c r="I345" s="6">
        <f t="shared" si="234"/>
        <v>1</v>
      </c>
      <c r="J345" s="6">
        <f t="shared" si="235"/>
        <v>0</v>
      </c>
      <c r="K345" s="6">
        <f t="shared" si="236"/>
        <v>2</v>
      </c>
      <c r="L345" s="6">
        <f t="shared" si="237"/>
        <v>4</v>
      </c>
      <c r="M345" s="6">
        <f t="shared" si="238"/>
        <v>0</v>
      </c>
      <c r="N345" s="6">
        <f t="shared" si="239"/>
        <v>0</v>
      </c>
      <c r="O345" s="13">
        <f t="shared" si="245"/>
        <v>16</v>
      </c>
      <c r="P345" s="4">
        <f t="shared" si="246"/>
        <v>4</v>
      </c>
      <c r="Q345" s="4">
        <f t="shared" si="247"/>
        <v>0</v>
      </c>
      <c r="R345">
        <f t="shared" si="224"/>
        <v>0</v>
      </c>
      <c r="S345" s="4">
        <f t="shared" si="225"/>
        <v>1</v>
      </c>
      <c r="T345" s="15">
        <f t="shared" si="226"/>
        <v>1</v>
      </c>
      <c r="U345" s="4">
        <f t="shared" si="227"/>
        <v>0</v>
      </c>
      <c r="V345" s="4">
        <f t="shared" si="228"/>
        <v>0</v>
      </c>
      <c r="W345" s="4">
        <f t="shared" si="229"/>
        <v>5</v>
      </c>
      <c r="X345" s="6">
        <f t="shared" si="230"/>
        <v>0</v>
      </c>
      <c r="Y345" s="4">
        <f t="shared" si="231"/>
        <v>0</v>
      </c>
      <c r="Z345" s="6">
        <f t="shared" si="232"/>
        <v>0</v>
      </c>
      <c r="AA345" s="18">
        <f t="shared" si="233"/>
        <v>0</v>
      </c>
      <c r="AB345" s="9" t="str">
        <f t="shared" si="248"/>
        <v>+0</v>
      </c>
      <c r="AC345" s="9" t="str">
        <f>_xlfn.XLOOKUP(R345,Sheet2!$H$3:$H$258,Sheet2!$I$3:$I$258,"-----")</f>
        <v>0</v>
      </c>
      <c r="AD345" s="9" t="str">
        <f>_xlfn.XLOOKUP(VALUE(AE345),Sheet2!$N$3:$N$1000,Sheet2!$O$3:$O$1000,"********")</f>
        <v>********</v>
      </c>
      <c r="AE345" t="str">
        <f t="shared" si="242"/>
        <v>777</v>
      </c>
      <c r="AF345" s="9" t="str">
        <f>IF(R345&lt;200,"+"&amp;TEXT(R345,"0"),"-"&amp;TEXT(_xlfn.XLOOKUP(R345,Sheet2!$K$3:$K$130,Sheet2!$L$3:$L$130,"-----"),"0"))</f>
        <v>+0</v>
      </c>
      <c r="AG345" s="9" t="str">
        <f t="shared" si="249"/>
        <v>@</v>
      </c>
      <c r="AH345" s="9" t="str">
        <f t="shared" si="250"/>
        <v>JMP @+0</v>
      </c>
      <c r="AI345" t="str">
        <f t="shared" si="251"/>
        <v>0,@+0</v>
      </c>
      <c r="AJ345" s="16" t="str">
        <f t="shared" si="252"/>
        <v>@+0</v>
      </c>
      <c r="AK345" t="str">
        <f t="shared" si="253"/>
        <v>SUB 0,0</v>
      </c>
      <c r="AL345" s="4" t="str">
        <f t="shared" si="254"/>
        <v>SUB</v>
      </c>
      <c r="AM345" s="4" t="str">
        <f t="shared" si="255"/>
        <v/>
      </c>
      <c r="AN345" s="4" t="str">
        <f t="shared" si="256"/>
        <v/>
      </c>
      <c r="AO345" s="4" t="str">
        <f t="shared" si="257"/>
        <v/>
      </c>
      <c r="AP345" s="15" t="str">
        <f t="shared" si="258"/>
        <v/>
      </c>
      <c r="AQ345" s="9" t="str">
        <f>_xlfn.XLOOKUP(D345,Sheet2!$E$3:$E$101,Sheet2!$F$3:$F$101,"******************")</f>
        <v>******************</v>
      </c>
      <c r="AR345" s="33" t="str">
        <f t="shared" si="243"/>
        <v>DIC 0,0</v>
      </c>
      <c r="AS345" s="9" t="str">
        <f t="shared" si="244"/>
        <v>DIC</v>
      </c>
      <c r="AT345" s="4">
        <f t="shared" si="259"/>
        <v>0</v>
      </c>
      <c r="AU345" s="6">
        <f t="shared" si="260"/>
        <v>0</v>
      </c>
      <c r="AV345" s="4" t="str">
        <f t="shared" si="261"/>
        <v/>
      </c>
      <c r="AW345" s="4">
        <f t="shared" si="262"/>
        <v>0</v>
      </c>
      <c r="AX345" s="4" t="str">
        <f>_xlfn.XLOOKUP(AW345,Sheet2!$Q$3:$Q$66,Sheet2!$R$3:$R$66,"**")</f>
        <v>0</v>
      </c>
      <c r="AY345" s="4">
        <f t="shared" si="263"/>
        <v>5</v>
      </c>
      <c r="AZ345" s="16" t="str">
        <f t="shared" si="264"/>
        <v>SKPBN</v>
      </c>
    </row>
    <row r="346" spans="2:52" x14ac:dyDescent="0.35">
      <c r="B346" s="3">
        <f t="shared" si="222"/>
        <v>16</v>
      </c>
      <c r="C346" s="1">
        <v>1000</v>
      </c>
      <c r="D346" s="2">
        <v>30136</v>
      </c>
      <c r="E346" s="2" t="str">
        <f>_xlfn.XLOOKUP(C346,Sheet2!$N$3:$N$1000,Sheet2!$O$3:$O$1000,"")</f>
        <v/>
      </c>
      <c r="F346" s="9" t="str">
        <f t="shared" ref="F346:F409" si="265">IF(AQ346="******************",IF(P346=0,AH346,IF(P346=3,AR346,IF(P346=1,"LDA "&amp;AI346,IF(P346=2,"STA "&amp;AI346,IF(P346=3,AQ346,AK346))))),AQ346)</f>
        <v>LDA 2,BIT4</v>
      </c>
      <c r="G346" s="4" t="str">
        <f t="shared" si="240"/>
        <v>60</v>
      </c>
      <c r="H346" s="4">
        <f t="shared" si="241"/>
        <v>136</v>
      </c>
      <c r="I346" s="6">
        <f t="shared" si="234"/>
        <v>0</v>
      </c>
      <c r="J346" s="6">
        <f t="shared" si="235"/>
        <v>3</v>
      </c>
      <c r="K346" s="6">
        <f t="shared" si="236"/>
        <v>0</v>
      </c>
      <c r="L346" s="6">
        <f t="shared" si="237"/>
        <v>1</v>
      </c>
      <c r="M346" s="6">
        <f t="shared" si="238"/>
        <v>3</v>
      </c>
      <c r="N346" s="6">
        <f t="shared" si="239"/>
        <v>6</v>
      </c>
      <c r="O346" s="13">
        <f t="shared" si="245"/>
        <v>6</v>
      </c>
      <c r="P346" s="4">
        <f t="shared" si="246"/>
        <v>1</v>
      </c>
      <c r="Q346" s="4">
        <f t="shared" si="247"/>
        <v>2</v>
      </c>
      <c r="R346">
        <f t="shared" si="224"/>
        <v>136</v>
      </c>
      <c r="S346" s="4">
        <f t="shared" si="225"/>
        <v>0</v>
      </c>
      <c r="T346" s="15">
        <f t="shared" si="226"/>
        <v>0</v>
      </c>
      <c r="U346" s="4">
        <f t="shared" si="227"/>
        <v>1</v>
      </c>
      <c r="V346" s="4">
        <f t="shared" si="228"/>
        <v>2</v>
      </c>
      <c r="W346" s="4">
        <f t="shared" si="229"/>
        <v>0</v>
      </c>
      <c r="X346" s="6">
        <f t="shared" si="230"/>
        <v>1</v>
      </c>
      <c r="Y346" s="4">
        <f t="shared" si="231"/>
        <v>1</v>
      </c>
      <c r="Z346" s="6">
        <f t="shared" si="232"/>
        <v>1</v>
      </c>
      <c r="AA346" s="18">
        <f t="shared" si="233"/>
        <v>6</v>
      </c>
      <c r="AB346" s="9" t="str">
        <f t="shared" si="248"/>
        <v>BIT4</v>
      </c>
      <c r="AC346" s="9" t="str">
        <f>_xlfn.XLOOKUP(R346,Sheet2!$H$3:$H$258,Sheet2!$I$3:$I$258,"-----")</f>
        <v>BIT4</v>
      </c>
      <c r="AD346" s="9" t="str">
        <f>_xlfn.XLOOKUP(VALUE(AE346),Sheet2!$N$3:$N$1000,Sheet2!$O$3:$O$1000,"********")</f>
        <v>********</v>
      </c>
      <c r="AE346" t="str">
        <f t="shared" si="242"/>
        <v>1136</v>
      </c>
      <c r="AF346" s="9" t="str">
        <f>IF(R346&lt;200,"+"&amp;TEXT(R346,"0"),"-"&amp;TEXT(_xlfn.XLOOKUP(R346,Sheet2!$K$3:$K$130,Sheet2!$L$3:$L$130,"-----"),"0"))</f>
        <v>+136</v>
      </c>
      <c r="AG346" s="9" t="str">
        <f t="shared" si="249"/>
        <v/>
      </c>
      <c r="AH346" s="9" t="str">
        <f t="shared" si="250"/>
        <v>ISZ BIT4</v>
      </c>
      <c r="AI346" t="str">
        <f t="shared" si="251"/>
        <v>2,BIT4</v>
      </c>
      <c r="AJ346" s="16" t="str">
        <f t="shared" si="252"/>
        <v>BIT4</v>
      </c>
      <c r="AK346" t="str">
        <f t="shared" si="253"/>
        <v>COMZL# 1,2,SEZ</v>
      </c>
      <c r="AL346" s="4" t="str">
        <f t="shared" si="254"/>
        <v>COM</v>
      </c>
      <c r="AM346" s="4" t="str">
        <f t="shared" si="255"/>
        <v>L</v>
      </c>
      <c r="AN346" s="4" t="str">
        <f t="shared" si="256"/>
        <v>Z</v>
      </c>
      <c r="AO346" s="4" t="str">
        <f t="shared" si="257"/>
        <v>#</v>
      </c>
      <c r="AP346" s="15" t="str">
        <f t="shared" si="258"/>
        <v>,SEZ</v>
      </c>
      <c r="AQ346" s="9" t="str">
        <f>_xlfn.XLOOKUP(D346,Sheet2!$E$3:$E$101,Sheet2!$F$3:$F$101,"******************")</f>
        <v>******************</v>
      </c>
      <c r="AR346" s="33" t="str">
        <f t="shared" si="243"/>
        <v>NIOS **</v>
      </c>
      <c r="AS346" s="9" t="str">
        <f t="shared" si="244"/>
        <v>DOCS</v>
      </c>
      <c r="AT346" s="4">
        <f t="shared" si="259"/>
        <v>2</v>
      </c>
      <c r="AU346" s="6">
        <f t="shared" si="260"/>
        <v>1</v>
      </c>
      <c r="AV346" s="4" t="str">
        <f t="shared" si="261"/>
        <v>S</v>
      </c>
      <c r="AW346" s="4">
        <f t="shared" si="262"/>
        <v>36</v>
      </c>
      <c r="AX346" s="4" t="str">
        <f>_xlfn.XLOOKUP(AW346,Sheet2!$Q$3:$Q$66,Sheet2!$R$3:$R$66,"**")</f>
        <v>**</v>
      </c>
      <c r="AY346" s="4">
        <f t="shared" si="263"/>
        <v>0</v>
      </c>
      <c r="AZ346" s="16" t="str">
        <f t="shared" si="264"/>
        <v>SKPBZ</v>
      </c>
    </row>
    <row r="347" spans="2:52" x14ac:dyDescent="0.35">
      <c r="B347" s="3">
        <f t="shared" si="222"/>
        <v>17</v>
      </c>
      <c r="C347" s="1">
        <f t="shared" si="223"/>
        <v>1001</v>
      </c>
      <c r="D347" s="2">
        <v>72033</v>
      </c>
      <c r="E347" s="2" t="str">
        <f>_xlfn.XLOOKUP(C347,Sheet2!$N$3:$N$1000,Sheet2!$O$3:$O$1000,"")</f>
        <v/>
      </c>
      <c r="F347" s="9" t="str">
        <f t="shared" si="265"/>
        <v>DOB 2,DSKP</v>
      </c>
      <c r="G347" s="4" t="str">
        <f t="shared" si="240"/>
        <v>164</v>
      </c>
      <c r="H347" s="4">
        <f t="shared" si="241"/>
        <v>33</v>
      </c>
      <c r="I347" s="6">
        <f t="shared" si="234"/>
        <v>0</v>
      </c>
      <c r="J347" s="6">
        <f t="shared" si="235"/>
        <v>7</v>
      </c>
      <c r="K347" s="6">
        <f t="shared" si="236"/>
        <v>2</v>
      </c>
      <c r="L347" s="6">
        <f t="shared" si="237"/>
        <v>0</v>
      </c>
      <c r="M347" s="6">
        <f t="shared" si="238"/>
        <v>3</v>
      </c>
      <c r="N347" s="6">
        <f t="shared" si="239"/>
        <v>3</v>
      </c>
      <c r="O347" s="13">
        <f t="shared" si="245"/>
        <v>14</v>
      </c>
      <c r="P347" s="4">
        <f t="shared" si="246"/>
        <v>3</v>
      </c>
      <c r="Q347" s="4">
        <f t="shared" si="247"/>
        <v>2</v>
      </c>
      <c r="R347">
        <f t="shared" si="224"/>
        <v>33</v>
      </c>
      <c r="S347" s="4">
        <f t="shared" si="225"/>
        <v>0</v>
      </c>
      <c r="T347" s="15">
        <f t="shared" si="226"/>
        <v>1</v>
      </c>
      <c r="U347" s="4">
        <f t="shared" si="227"/>
        <v>3</v>
      </c>
      <c r="V347" s="4">
        <f t="shared" si="228"/>
        <v>2</v>
      </c>
      <c r="W347" s="4">
        <f t="shared" si="229"/>
        <v>4</v>
      </c>
      <c r="X347" s="6">
        <f t="shared" si="230"/>
        <v>0</v>
      </c>
      <c r="Y347" s="4">
        <f t="shared" si="231"/>
        <v>1</v>
      </c>
      <c r="Z347" s="6">
        <f t="shared" si="232"/>
        <v>1</v>
      </c>
      <c r="AA347" s="18">
        <f t="shared" si="233"/>
        <v>3</v>
      </c>
      <c r="AB347" s="9" t="str">
        <f t="shared" si="248"/>
        <v>*****</v>
      </c>
      <c r="AC347" s="9" t="str">
        <f>_xlfn.XLOOKUP(R347,Sheet2!$H$3:$H$258,Sheet2!$I$3:$I$258,"-----")</f>
        <v>*****</v>
      </c>
      <c r="AD347" s="9" t="str">
        <f>_xlfn.XLOOKUP(VALUE(AE347),Sheet2!$N$3:$N$1000,Sheet2!$O$3:$O$1000,"********")</f>
        <v>********</v>
      </c>
      <c r="AE347" t="str">
        <f t="shared" si="242"/>
        <v>1034</v>
      </c>
      <c r="AF347" s="9" t="str">
        <f>IF(R347&lt;200,"+"&amp;TEXT(R347,"0"),"-"&amp;TEXT(_xlfn.XLOOKUP(R347,Sheet2!$K$3:$K$130,Sheet2!$L$3:$L$130,"-----"),"0"))</f>
        <v>+33</v>
      </c>
      <c r="AG347" s="9" t="str">
        <f t="shared" si="249"/>
        <v>@</v>
      </c>
      <c r="AH347" s="9" t="str">
        <f t="shared" si="250"/>
        <v>ISZ @*****</v>
      </c>
      <c r="AI347" t="str">
        <f t="shared" si="251"/>
        <v>2,@*****</v>
      </c>
      <c r="AJ347" s="16" t="str">
        <f t="shared" si="252"/>
        <v>@*****</v>
      </c>
      <c r="AK347" t="str">
        <f t="shared" si="253"/>
        <v>ADCZ# 3,2,SNC</v>
      </c>
      <c r="AL347" s="4" t="str">
        <f t="shared" si="254"/>
        <v>ADC</v>
      </c>
      <c r="AM347" s="4" t="str">
        <f t="shared" si="255"/>
        <v/>
      </c>
      <c r="AN347" s="4" t="str">
        <f t="shared" si="256"/>
        <v>Z</v>
      </c>
      <c r="AO347" s="4" t="str">
        <f t="shared" si="257"/>
        <v>#</v>
      </c>
      <c r="AP347" s="15" t="str">
        <f t="shared" si="258"/>
        <v>,SNC</v>
      </c>
      <c r="AQ347" s="9" t="str">
        <f>_xlfn.XLOOKUP(D347,Sheet2!$E$3:$E$101,Sheet2!$F$3:$F$101,"******************")</f>
        <v>******************</v>
      </c>
      <c r="AR347" s="33" t="str">
        <f t="shared" si="243"/>
        <v>DOB 2,DSKP</v>
      </c>
      <c r="AS347" s="9" t="str">
        <f t="shared" si="244"/>
        <v>DOB</v>
      </c>
      <c r="AT347" s="4">
        <f t="shared" si="259"/>
        <v>2</v>
      </c>
      <c r="AU347" s="6">
        <f t="shared" si="260"/>
        <v>0</v>
      </c>
      <c r="AV347" s="4" t="str">
        <f t="shared" si="261"/>
        <v/>
      </c>
      <c r="AW347" s="4">
        <f t="shared" si="262"/>
        <v>33</v>
      </c>
      <c r="AX347" s="4" t="str">
        <f>_xlfn.XLOOKUP(AW347,Sheet2!$Q$3:$Q$66,Sheet2!$R$3:$R$66,"**")</f>
        <v>DSKP</v>
      </c>
      <c r="AY347" s="4">
        <f t="shared" si="263"/>
        <v>4</v>
      </c>
      <c r="AZ347" s="16" t="str">
        <f t="shared" si="264"/>
        <v>SKPBN</v>
      </c>
    </row>
    <row r="348" spans="2:52" x14ac:dyDescent="0.35">
      <c r="B348" s="3">
        <f t="shared" si="222"/>
        <v>18</v>
      </c>
      <c r="C348" s="1">
        <f t="shared" si="223"/>
        <v>1002</v>
      </c>
      <c r="D348" s="2">
        <v>72033</v>
      </c>
      <c r="E348" s="2" t="str">
        <f>_xlfn.XLOOKUP(C348,Sheet2!$N$3:$N$1000,Sheet2!$O$3:$O$1000,"")</f>
        <v/>
      </c>
      <c r="F348" s="9" t="str">
        <f t="shared" si="265"/>
        <v>DOB 2,DSKP</v>
      </c>
      <c r="G348" s="4" t="str">
        <f t="shared" si="240"/>
        <v>164</v>
      </c>
      <c r="H348" s="4">
        <f t="shared" si="241"/>
        <v>33</v>
      </c>
      <c r="I348" s="6">
        <f t="shared" si="234"/>
        <v>0</v>
      </c>
      <c r="J348" s="6">
        <f t="shared" si="235"/>
        <v>7</v>
      </c>
      <c r="K348" s="6">
        <f t="shared" si="236"/>
        <v>2</v>
      </c>
      <c r="L348" s="6">
        <f t="shared" si="237"/>
        <v>0</v>
      </c>
      <c r="M348" s="6">
        <f t="shared" si="238"/>
        <v>3</v>
      </c>
      <c r="N348" s="6">
        <f t="shared" si="239"/>
        <v>3</v>
      </c>
      <c r="O348" s="13">
        <f t="shared" si="245"/>
        <v>14</v>
      </c>
      <c r="P348" s="4">
        <f t="shared" si="246"/>
        <v>3</v>
      </c>
      <c r="Q348" s="4">
        <f t="shared" si="247"/>
        <v>2</v>
      </c>
      <c r="R348">
        <f t="shared" si="224"/>
        <v>33</v>
      </c>
      <c r="S348" s="4">
        <f t="shared" si="225"/>
        <v>0</v>
      </c>
      <c r="T348" s="15">
        <f t="shared" si="226"/>
        <v>1</v>
      </c>
      <c r="U348" s="4">
        <f t="shared" si="227"/>
        <v>3</v>
      </c>
      <c r="V348" s="4">
        <f t="shared" si="228"/>
        <v>2</v>
      </c>
      <c r="W348" s="4">
        <f t="shared" si="229"/>
        <v>4</v>
      </c>
      <c r="X348" s="6">
        <f t="shared" si="230"/>
        <v>0</v>
      </c>
      <c r="Y348" s="4">
        <f t="shared" si="231"/>
        <v>1</v>
      </c>
      <c r="Z348" s="6">
        <f t="shared" si="232"/>
        <v>1</v>
      </c>
      <c r="AA348" s="18">
        <f t="shared" si="233"/>
        <v>3</v>
      </c>
      <c r="AB348" s="9" t="str">
        <f t="shared" si="248"/>
        <v>*****</v>
      </c>
      <c r="AC348" s="9" t="str">
        <f>_xlfn.XLOOKUP(R348,Sheet2!$H$3:$H$258,Sheet2!$I$3:$I$258,"-----")</f>
        <v>*****</v>
      </c>
      <c r="AD348" s="9" t="str">
        <f>_xlfn.XLOOKUP(VALUE(AE348),Sheet2!$N$3:$N$1000,Sheet2!$O$3:$O$1000,"********")</f>
        <v>********</v>
      </c>
      <c r="AE348" t="str">
        <f t="shared" si="242"/>
        <v>1035</v>
      </c>
      <c r="AF348" s="9" t="str">
        <f>IF(R348&lt;200,"+"&amp;TEXT(R348,"0"),"-"&amp;TEXT(_xlfn.XLOOKUP(R348,Sheet2!$K$3:$K$130,Sheet2!$L$3:$L$130,"-----"),"0"))</f>
        <v>+33</v>
      </c>
      <c r="AG348" s="9" t="str">
        <f t="shared" si="249"/>
        <v>@</v>
      </c>
      <c r="AH348" s="9" t="str">
        <f t="shared" si="250"/>
        <v>ISZ @*****</v>
      </c>
      <c r="AI348" t="str">
        <f t="shared" si="251"/>
        <v>2,@*****</v>
      </c>
      <c r="AJ348" s="16" t="str">
        <f t="shared" si="252"/>
        <v>@*****</v>
      </c>
      <c r="AK348" t="str">
        <f t="shared" si="253"/>
        <v>ADCZ# 3,2,SNC</v>
      </c>
      <c r="AL348" s="4" t="str">
        <f t="shared" si="254"/>
        <v>ADC</v>
      </c>
      <c r="AM348" s="4" t="str">
        <f t="shared" si="255"/>
        <v/>
      </c>
      <c r="AN348" s="4" t="str">
        <f t="shared" si="256"/>
        <v>Z</v>
      </c>
      <c r="AO348" s="4" t="str">
        <f t="shared" si="257"/>
        <v>#</v>
      </c>
      <c r="AP348" s="15" t="str">
        <f t="shared" si="258"/>
        <v>,SNC</v>
      </c>
      <c r="AQ348" s="9" t="str">
        <f>_xlfn.XLOOKUP(D348,Sheet2!$E$3:$E$101,Sheet2!$F$3:$F$101,"******************")</f>
        <v>******************</v>
      </c>
      <c r="AR348" s="33" t="str">
        <f t="shared" si="243"/>
        <v>DOB 2,DSKP</v>
      </c>
      <c r="AS348" s="9" t="str">
        <f t="shared" si="244"/>
        <v>DOB</v>
      </c>
      <c r="AT348" s="4">
        <f t="shared" si="259"/>
        <v>2</v>
      </c>
      <c r="AU348" s="6">
        <f t="shared" si="260"/>
        <v>0</v>
      </c>
      <c r="AV348" s="4" t="str">
        <f t="shared" si="261"/>
        <v/>
      </c>
      <c r="AW348" s="4">
        <f t="shared" si="262"/>
        <v>33</v>
      </c>
      <c r="AX348" s="4" t="str">
        <f>_xlfn.XLOOKUP(AW348,Sheet2!$Q$3:$Q$66,Sheet2!$R$3:$R$66,"**")</f>
        <v>DSKP</v>
      </c>
      <c r="AY348" s="4">
        <f t="shared" si="263"/>
        <v>4</v>
      </c>
      <c r="AZ348" s="16" t="str">
        <f t="shared" si="264"/>
        <v>SKPBN</v>
      </c>
    </row>
    <row r="349" spans="2:52" x14ac:dyDescent="0.35">
      <c r="B349" s="3">
        <f t="shared" si="222"/>
        <v>19</v>
      </c>
      <c r="C349" s="1">
        <f t="shared" si="223"/>
        <v>1003</v>
      </c>
      <c r="D349" s="2">
        <v>72033</v>
      </c>
      <c r="E349" s="2" t="str">
        <f>_xlfn.XLOOKUP(C349,Sheet2!$N$3:$N$1000,Sheet2!$O$3:$O$1000,"")</f>
        <v/>
      </c>
      <c r="F349" s="9" t="str">
        <f t="shared" si="265"/>
        <v>DOB 2,DSKP</v>
      </c>
      <c r="G349" s="4" t="str">
        <f t="shared" si="240"/>
        <v>164</v>
      </c>
      <c r="H349" s="4">
        <f t="shared" si="241"/>
        <v>33</v>
      </c>
      <c r="I349" s="6">
        <f t="shared" si="234"/>
        <v>0</v>
      </c>
      <c r="J349" s="6">
        <f t="shared" si="235"/>
        <v>7</v>
      </c>
      <c r="K349" s="6">
        <f t="shared" si="236"/>
        <v>2</v>
      </c>
      <c r="L349" s="6">
        <f t="shared" si="237"/>
        <v>0</v>
      </c>
      <c r="M349" s="6">
        <f t="shared" si="238"/>
        <v>3</v>
      </c>
      <c r="N349" s="6">
        <f t="shared" si="239"/>
        <v>3</v>
      </c>
      <c r="O349" s="13">
        <f t="shared" si="245"/>
        <v>14</v>
      </c>
      <c r="P349" s="4">
        <f t="shared" si="246"/>
        <v>3</v>
      </c>
      <c r="Q349" s="4">
        <f t="shared" si="247"/>
        <v>2</v>
      </c>
      <c r="R349">
        <f t="shared" si="224"/>
        <v>33</v>
      </c>
      <c r="S349" s="4">
        <f t="shared" si="225"/>
        <v>0</v>
      </c>
      <c r="T349" s="15">
        <f t="shared" si="226"/>
        <v>1</v>
      </c>
      <c r="U349" s="4">
        <f t="shared" si="227"/>
        <v>3</v>
      </c>
      <c r="V349" s="4">
        <f t="shared" si="228"/>
        <v>2</v>
      </c>
      <c r="W349" s="4">
        <f t="shared" si="229"/>
        <v>4</v>
      </c>
      <c r="X349" s="6">
        <f t="shared" si="230"/>
        <v>0</v>
      </c>
      <c r="Y349" s="4">
        <f t="shared" si="231"/>
        <v>1</v>
      </c>
      <c r="Z349" s="6">
        <f t="shared" si="232"/>
        <v>1</v>
      </c>
      <c r="AA349" s="18">
        <f t="shared" si="233"/>
        <v>3</v>
      </c>
      <c r="AB349" s="9" t="str">
        <f t="shared" si="248"/>
        <v>*****</v>
      </c>
      <c r="AC349" s="9" t="str">
        <f>_xlfn.XLOOKUP(R349,Sheet2!$H$3:$H$258,Sheet2!$I$3:$I$258,"-----")</f>
        <v>*****</v>
      </c>
      <c r="AD349" s="9" t="str">
        <f>_xlfn.XLOOKUP(VALUE(AE349),Sheet2!$N$3:$N$1000,Sheet2!$O$3:$O$1000,"********")</f>
        <v>********</v>
      </c>
      <c r="AE349" t="str">
        <f t="shared" si="242"/>
        <v>1036</v>
      </c>
      <c r="AF349" s="9" t="str">
        <f>IF(R349&lt;200,"+"&amp;TEXT(R349,"0"),"-"&amp;TEXT(_xlfn.XLOOKUP(R349,Sheet2!$K$3:$K$130,Sheet2!$L$3:$L$130,"-----"),"0"))</f>
        <v>+33</v>
      </c>
      <c r="AG349" s="9" t="str">
        <f t="shared" si="249"/>
        <v>@</v>
      </c>
      <c r="AH349" s="9" t="str">
        <f t="shared" si="250"/>
        <v>ISZ @*****</v>
      </c>
      <c r="AI349" t="str">
        <f t="shared" si="251"/>
        <v>2,@*****</v>
      </c>
      <c r="AJ349" s="16" t="str">
        <f t="shared" si="252"/>
        <v>@*****</v>
      </c>
      <c r="AK349" t="str">
        <f t="shared" si="253"/>
        <v>ADCZ# 3,2,SNC</v>
      </c>
      <c r="AL349" s="4" t="str">
        <f t="shared" si="254"/>
        <v>ADC</v>
      </c>
      <c r="AM349" s="4" t="str">
        <f t="shared" si="255"/>
        <v/>
      </c>
      <c r="AN349" s="4" t="str">
        <f t="shared" si="256"/>
        <v>Z</v>
      </c>
      <c r="AO349" s="4" t="str">
        <f t="shared" si="257"/>
        <v>#</v>
      </c>
      <c r="AP349" s="15" t="str">
        <f t="shared" si="258"/>
        <v>,SNC</v>
      </c>
      <c r="AQ349" s="9" t="str">
        <f>_xlfn.XLOOKUP(D349,Sheet2!$E$3:$E$101,Sheet2!$F$3:$F$101,"******************")</f>
        <v>******************</v>
      </c>
      <c r="AR349" s="33" t="str">
        <f t="shared" si="243"/>
        <v>DOB 2,DSKP</v>
      </c>
      <c r="AS349" s="9" t="str">
        <f t="shared" si="244"/>
        <v>DOB</v>
      </c>
      <c r="AT349" s="4">
        <f t="shared" si="259"/>
        <v>2</v>
      </c>
      <c r="AU349" s="6">
        <f t="shared" si="260"/>
        <v>0</v>
      </c>
      <c r="AV349" s="4" t="str">
        <f t="shared" si="261"/>
        <v/>
      </c>
      <c r="AW349" s="4">
        <f t="shared" si="262"/>
        <v>33</v>
      </c>
      <c r="AX349" s="4" t="str">
        <f>_xlfn.XLOOKUP(AW349,Sheet2!$Q$3:$Q$66,Sheet2!$R$3:$R$66,"**")</f>
        <v>DSKP</v>
      </c>
      <c r="AY349" s="4">
        <f t="shared" si="263"/>
        <v>4</v>
      </c>
      <c r="AZ349" s="16" t="str">
        <f t="shared" si="264"/>
        <v>SKPBN</v>
      </c>
    </row>
    <row r="350" spans="2:52" x14ac:dyDescent="0.35">
      <c r="B350" s="3">
        <f t="shared" si="222"/>
        <v>20</v>
      </c>
      <c r="C350" s="1">
        <f t="shared" si="223"/>
        <v>1004</v>
      </c>
      <c r="D350" s="2">
        <v>62033</v>
      </c>
      <c r="E350" s="2" t="str">
        <f>_xlfn.XLOOKUP(C350,Sheet2!$N$3:$N$1000,Sheet2!$O$3:$O$1000,"")</f>
        <v/>
      </c>
      <c r="F350" s="9" t="str">
        <f t="shared" si="265"/>
        <v>DOB 0,DSKP</v>
      </c>
      <c r="G350" s="4" t="str">
        <f t="shared" si="240"/>
        <v>144</v>
      </c>
      <c r="H350" s="4">
        <f t="shared" si="241"/>
        <v>33</v>
      </c>
      <c r="I350" s="6">
        <f t="shared" si="234"/>
        <v>0</v>
      </c>
      <c r="J350" s="6">
        <f t="shared" si="235"/>
        <v>6</v>
      </c>
      <c r="K350" s="6">
        <f t="shared" si="236"/>
        <v>2</v>
      </c>
      <c r="L350" s="6">
        <f t="shared" si="237"/>
        <v>0</v>
      </c>
      <c r="M350" s="6">
        <f t="shared" si="238"/>
        <v>3</v>
      </c>
      <c r="N350" s="6">
        <f t="shared" si="239"/>
        <v>3</v>
      </c>
      <c r="O350" s="13">
        <f t="shared" si="245"/>
        <v>12</v>
      </c>
      <c r="P350" s="4">
        <f t="shared" si="246"/>
        <v>3</v>
      </c>
      <c r="Q350" s="4">
        <f t="shared" si="247"/>
        <v>0</v>
      </c>
      <c r="R350">
        <f t="shared" si="224"/>
        <v>33</v>
      </c>
      <c r="S350" s="4">
        <f t="shared" si="225"/>
        <v>0</v>
      </c>
      <c r="T350" s="15">
        <f t="shared" si="226"/>
        <v>1</v>
      </c>
      <c r="U350" s="4">
        <f t="shared" si="227"/>
        <v>3</v>
      </c>
      <c r="V350" s="4">
        <f t="shared" si="228"/>
        <v>0</v>
      </c>
      <c r="W350" s="4">
        <f t="shared" si="229"/>
        <v>4</v>
      </c>
      <c r="X350" s="6">
        <f t="shared" si="230"/>
        <v>0</v>
      </c>
      <c r="Y350" s="4">
        <f t="shared" si="231"/>
        <v>1</v>
      </c>
      <c r="Z350" s="6">
        <f t="shared" si="232"/>
        <v>1</v>
      </c>
      <c r="AA350" s="18">
        <f t="shared" si="233"/>
        <v>3</v>
      </c>
      <c r="AB350" s="9" t="str">
        <f t="shared" si="248"/>
        <v>*****</v>
      </c>
      <c r="AC350" s="9" t="str">
        <f>_xlfn.XLOOKUP(R350,Sheet2!$H$3:$H$258,Sheet2!$I$3:$I$258,"-----")</f>
        <v>*****</v>
      </c>
      <c r="AD350" s="9" t="str">
        <f>_xlfn.XLOOKUP(VALUE(AE350),Sheet2!$N$3:$N$1000,Sheet2!$O$3:$O$1000,"********")</f>
        <v>A85</v>
      </c>
      <c r="AE350" t="str">
        <f t="shared" si="242"/>
        <v>1037</v>
      </c>
      <c r="AF350" s="9" t="str">
        <f>IF(R350&lt;200,"+"&amp;TEXT(R350,"0"),"-"&amp;TEXT(_xlfn.XLOOKUP(R350,Sheet2!$K$3:$K$130,Sheet2!$L$3:$L$130,"-----"),"0"))</f>
        <v>+33</v>
      </c>
      <c r="AG350" s="9" t="str">
        <f t="shared" si="249"/>
        <v>@</v>
      </c>
      <c r="AH350" s="9" t="str">
        <f t="shared" si="250"/>
        <v>JMP @*****</v>
      </c>
      <c r="AI350" t="str">
        <f t="shared" si="251"/>
        <v>0,@*****</v>
      </c>
      <c r="AJ350" s="16" t="str">
        <f t="shared" si="252"/>
        <v>@*****</v>
      </c>
      <c r="AK350" t="str">
        <f t="shared" si="253"/>
        <v>ADCZ# 3,0,SNC</v>
      </c>
      <c r="AL350" s="4" t="str">
        <f t="shared" si="254"/>
        <v>ADC</v>
      </c>
      <c r="AM350" s="4" t="str">
        <f t="shared" si="255"/>
        <v/>
      </c>
      <c r="AN350" s="4" t="str">
        <f t="shared" si="256"/>
        <v>Z</v>
      </c>
      <c r="AO350" s="4" t="str">
        <f t="shared" si="257"/>
        <v>#</v>
      </c>
      <c r="AP350" s="15" t="str">
        <f t="shared" si="258"/>
        <v>,SNC</v>
      </c>
      <c r="AQ350" s="9" t="str">
        <f>_xlfn.XLOOKUP(D350,Sheet2!$E$3:$E$101,Sheet2!$F$3:$F$101,"******************")</f>
        <v>******************</v>
      </c>
      <c r="AR350" s="33" t="str">
        <f t="shared" si="243"/>
        <v>DOB 0,DSKP</v>
      </c>
      <c r="AS350" s="9" t="str">
        <f t="shared" si="244"/>
        <v>DOB</v>
      </c>
      <c r="AT350" s="4">
        <f t="shared" si="259"/>
        <v>0</v>
      </c>
      <c r="AU350" s="6">
        <f t="shared" si="260"/>
        <v>0</v>
      </c>
      <c r="AV350" s="4" t="str">
        <f t="shared" si="261"/>
        <v/>
      </c>
      <c r="AW350" s="4">
        <f t="shared" si="262"/>
        <v>33</v>
      </c>
      <c r="AX350" s="4" t="str">
        <f>_xlfn.XLOOKUP(AW350,Sheet2!$Q$3:$Q$66,Sheet2!$R$3:$R$66,"**")</f>
        <v>DSKP</v>
      </c>
      <c r="AY350" s="4">
        <f t="shared" si="263"/>
        <v>4</v>
      </c>
      <c r="AZ350" s="16" t="str">
        <f t="shared" si="264"/>
        <v>SKPBN</v>
      </c>
    </row>
    <row r="351" spans="2:52" x14ac:dyDescent="0.35">
      <c r="B351" s="3">
        <f t="shared" si="222"/>
        <v>21</v>
      </c>
      <c r="C351" s="1">
        <f t="shared" si="223"/>
        <v>1005</v>
      </c>
      <c r="D351" s="2">
        <v>65433</v>
      </c>
      <c r="E351" s="2" t="str">
        <f>_xlfn.XLOOKUP(C351,Sheet2!$N$3:$N$1000,Sheet2!$O$3:$O$1000,"")</f>
        <v/>
      </c>
      <c r="F351" s="9" t="str">
        <f t="shared" si="265"/>
        <v>DIB 1,DSKP</v>
      </c>
      <c r="G351" s="4" t="str">
        <f t="shared" si="240"/>
        <v>153</v>
      </c>
      <c r="H351" s="4">
        <f t="shared" si="241"/>
        <v>33</v>
      </c>
      <c r="I351" s="6">
        <f t="shared" si="234"/>
        <v>0</v>
      </c>
      <c r="J351" s="6">
        <f t="shared" si="235"/>
        <v>6</v>
      </c>
      <c r="K351" s="6">
        <f t="shared" si="236"/>
        <v>5</v>
      </c>
      <c r="L351" s="6">
        <f t="shared" si="237"/>
        <v>4</v>
      </c>
      <c r="M351" s="6">
        <f t="shared" si="238"/>
        <v>3</v>
      </c>
      <c r="N351" s="6">
        <f t="shared" si="239"/>
        <v>3</v>
      </c>
      <c r="O351" s="13">
        <f t="shared" si="245"/>
        <v>13</v>
      </c>
      <c r="P351" s="4">
        <f t="shared" si="246"/>
        <v>3</v>
      </c>
      <c r="Q351" s="4">
        <f t="shared" si="247"/>
        <v>1</v>
      </c>
      <c r="R351">
        <f t="shared" si="224"/>
        <v>33</v>
      </c>
      <c r="S351" s="4">
        <f t="shared" si="225"/>
        <v>3</v>
      </c>
      <c r="T351" s="15">
        <f t="shared" si="226"/>
        <v>0</v>
      </c>
      <c r="U351" s="4">
        <f t="shared" si="227"/>
        <v>3</v>
      </c>
      <c r="V351" s="4">
        <f t="shared" si="228"/>
        <v>1</v>
      </c>
      <c r="W351" s="4">
        <f t="shared" si="229"/>
        <v>3</v>
      </c>
      <c r="X351" s="6">
        <f t="shared" si="230"/>
        <v>0</v>
      </c>
      <c r="Y351" s="4">
        <f t="shared" si="231"/>
        <v>1</v>
      </c>
      <c r="Z351" s="6">
        <f t="shared" si="232"/>
        <v>1</v>
      </c>
      <c r="AA351" s="18">
        <f t="shared" si="233"/>
        <v>3</v>
      </c>
      <c r="AB351" s="9" t="str">
        <f t="shared" si="248"/>
        <v>+33,3</v>
      </c>
      <c r="AC351" s="9" t="str">
        <f>_xlfn.XLOOKUP(R351,Sheet2!$H$3:$H$258,Sheet2!$I$3:$I$258,"-----")</f>
        <v>*****</v>
      </c>
      <c r="AD351" s="9" t="str">
        <f>_xlfn.XLOOKUP(VALUE(AE351),Sheet2!$N$3:$N$1000,Sheet2!$O$3:$O$1000,"********")</f>
        <v>********</v>
      </c>
      <c r="AE351" t="str">
        <f t="shared" si="242"/>
        <v>1040</v>
      </c>
      <c r="AF351" s="9" t="str">
        <f>IF(R351&lt;200,"+"&amp;TEXT(R351,"0"),"-"&amp;TEXT(_xlfn.XLOOKUP(R351,Sheet2!$K$3:$K$130,Sheet2!$L$3:$L$130,"-----"),"0"))</f>
        <v>+33</v>
      </c>
      <c r="AG351" s="9" t="str">
        <f t="shared" si="249"/>
        <v/>
      </c>
      <c r="AH351" s="9" t="str">
        <f t="shared" si="250"/>
        <v>JSR +33,3</v>
      </c>
      <c r="AI351" t="str">
        <f t="shared" si="251"/>
        <v>1,+33,3</v>
      </c>
      <c r="AJ351" s="16" t="str">
        <f t="shared" si="252"/>
        <v>+33,3</v>
      </c>
      <c r="AK351" t="str">
        <f t="shared" si="253"/>
        <v>INCZ# 3,1,SNC</v>
      </c>
      <c r="AL351" s="4" t="str">
        <f t="shared" si="254"/>
        <v>INC</v>
      </c>
      <c r="AM351" s="4" t="str">
        <f t="shared" si="255"/>
        <v/>
      </c>
      <c r="AN351" s="4" t="str">
        <f t="shared" si="256"/>
        <v>Z</v>
      </c>
      <c r="AO351" s="4" t="str">
        <f t="shared" si="257"/>
        <v>#</v>
      </c>
      <c r="AP351" s="15" t="str">
        <f t="shared" si="258"/>
        <v>,SNC</v>
      </c>
      <c r="AQ351" s="9" t="str">
        <f>_xlfn.XLOOKUP(D351,Sheet2!$E$3:$E$101,Sheet2!$F$3:$F$101,"******************")</f>
        <v>******************</v>
      </c>
      <c r="AR351" s="33" t="str">
        <f t="shared" si="243"/>
        <v>DIB 1,DSKP</v>
      </c>
      <c r="AS351" s="9" t="str">
        <f t="shared" si="244"/>
        <v>DIB</v>
      </c>
      <c r="AT351" s="4">
        <f t="shared" si="259"/>
        <v>1</v>
      </c>
      <c r="AU351" s="6">
        <f t="shared" si="260"/>
        <v>0</v>
      </c>
      <c r="AV351" s="4" t="str">
        <f t="shared" si="261"/>
        <v/>
      </c>
      <c r="AW351" s="4">
        <f t="shared" si="262"/>
        <v>33</v>
      </c>
      <c r="AX351" s="4" t="str">
        <f>_xlfn.XLOOKUP(AW351,Sheet2!$Q$3:$Q$66,Sheet2!$R$3:$R$66,"**")</f>
        <v>DSKP</v>
      </c>
      <c r="AY351" s="4">
        <f t="shared" si="263"/>
        <v>3</v>
      </c>
      <c r="AZ351" s="16" t="str">
        <f t="shared" si="264"/>
        <v>SKPBN</v>
      </c>
    </row>
    <row r="352" spans="2:52" x14ac:dyDescent="0.35">
      <c r="B352" s="3">
        <f t="shared" si="222"/>
        <v>22</v>
      </c>
      <c r="C352" s="1">
        <f t="shared" si="223"/>
        <v>1006</v>
      </c>
      <c r="D352" s="2">
        <v>122414</v>
      </c>
      <c r="E352" s="2" t="str">
        <f>_xlfn.XLOOKUP(C352,Sheet2!$N$3:$N$1000,Sheet2!$O$3:$O$1000,"")</f>
        <v/>
      </c>
      <c r="F352" s="9" t="str">
        <f t="shared" si="265"/>
        <v>SUB# 1,0,SZR</v>
      </c>
      <c r="G352" s="4" t="str">
        <f t="shared" si="240"/>
        <v>245</v>
      </c>
      <c r="H352" s="4">
        <f t="shared" si="241"/>
        <v>14</v>
      </c>
      <c r="I352" s="6">
        <f t="shared" si="234"/>
        <v>1</v>
      </c>
      <c r="J352" s="6">
        <f t="shared" si="235"/>
        <v>2</v>
      </c>
      <c r="K352" s="6">
        <f t="shared" si="236"/>
        <v>2</v>
      </c>
      <c r="L352" s="6">
        <f t="shared" si="237"/>
        <v>4</v>
      </c>
      <c r="M352" s="6">
        <f t="shared" si="238"/>
        <v>1</v>
      </c>
      <c r="N352" s="6">
        <f t="shared" si="239"/>
        <v>4</v>
      </c>
      <c r="O352" s="13">
        <f t="shared" si="245"/>
        <v>20</v>
      </c>
      <c r="P352" s="4">
        <f t="shared" si="246"/>
        <v>5</v>
      </c>
      <c r="Q352" s="4">
        <f t="shared" si="247"/>
        <v>0</v>
      </c>
      <c r="R352">
        <f t="shared" si="224"/>
        <v>14</v>
      </c>
      <c r="S352" s="4">
        <f t="shared" si="225"/>
        <v>1</v>
      </c>
      <c r="T352" s="15">
        <f t="shared" si="226"/>
        <v>1</v>
      </c>
      <c r="U352" s="4">
        <f t="shared" si="227"/>
        <v>1</v>
      </c>
      <c r="V352" s="4">
        <f t="shared" si="228"/>
        <v>0</v>
      </c>
      <c r="W352" s="4">
        <f t="shared" si="229"/>
        <v>5</v>
      </c>
      <c r="X352" s="6">
        <f t="shared" si="230"/>
        <v>0</v>
      </c>
      <c r="Y352" s="4">
        <f t="shared" si="231"/>
        <v>0</v>
      </c>
      <c r="Z352" s="6">
        <f t="shared" si="232"/>
        <v>1</v>
      </c>
      <c r="AA352" s="18">
        <f t="shared" si="233"/>
        <v>4</v>
      </c>
      <c r="AB352" s="9" t="str">
        <f t="shared" si="248"/>
        <v>+14</v>
      </c>
      <c r="AC352" s="9" t="str">
        <f>_xlfn.XLOOKUP(R352,Sheet2!$H$3:$H$258,Sheet2!$I$3:$I$258,"-----")</f>
        <v>*****</v>
      </c>
      <c r="AD352" s="9" t="str">
        <f>_xlfn.XLOOKUP(VALUE(AE352),Sheet2!$N$3:$N$1000,Sheet2!$O$3:$O$1000,"********")</f>
        <v>********</v>
      </c>
      <c r="AE352" t="str">
        <f t="shared" si="242"/>
        <v>1022</v>
      </c>
      <c r="AF352" s="9" t="str">
        <f>IF(R352&lt;200,"+"&amp;TEXT(R352,"0"),"-"&amp;TEXT(_xlfn.XLOOKUP(R352,Sheet2!$K$3:$K$130,Sheet2!$L$3:$L$130,"-----"),"0"))</f>
        <v>+14</v>
      </c>
      <c r="AG352" s="9" t="str">
        <f t="shared" si="249"/>
        <v>@</v>
      </c>
      <c r="AH352" s="9" t="str">
        <f t="shared" si="250"/>
        <v>JMP @+14</v>
      </c>
      <c r="AI352" t="str">
        <f t="shared" si="251"/>
        <v>0,@+14</v>
      </c>
      <c r="AJ352" s="16" t="str">
        <f t="shared" si="252"/>
        <v>@+14</v>
      </c>
      <c r="AK352" t="str">
        <f t="shared" si="253"/>
        <v>SUB# 1,0,SZR</v>
      </c>
      <c r="AL352" s="4" t="str">
        <f t="shared" si="254"/>
        <v>SUB</v>
      </c>
      <c r="AM352" s="4" t="str">
        <f t="shared" si="255"/>
        <v/>
      </c>
      <c r="AN352" s="4" t="str">
        <f t="shared" si="256"/>
        <v/>
      </c>
      <c r="AO352" s="4" t="str">
        <f t="shared" si="257"/>
        <v>#</v>
      </c>
      <c r="AP352" s="15" t="str">
        <f t="shared" si="258"/>
        <v>,SZR</v>
      </c>
      <c r="AQ352" s="9" t="str">
        <f>_xlfn.XLOOKUP(D352,Sheet2!$E$3:$E$101,Sheet2!$F$3:$F$101,"******************")</f>
        <v>******************</v>
      </c>
      <c r="AR352" s="33" t="str">
        <f t="shared" si="243"/>
        <v>DIC 0,RTC</v>
      </c>
      <c r="AS352" s="9" t="str">
        <f t="shared" si="244"/>
        <v>DIC</v>
      </c>
      <c r="AT352" s="4">
        <f t="shared" si="259"/>
        <v>0</v>
      </c>
      <c r="AU352" s="6">
        <f t="shared" si="260"/>
        <v>0</v>
      </c>
      <c r="AV352" s="4" t="str">
        <f t="shared" si="261"/>
        <v/>
      </c>
      <c r="AW352" s="4">
        <f t="shared" si="262"/>
        <v>14</v>
      </c>
      <c r="AX352" s="4" t="str">
        <f>_xlfn.XLOOKUP(AW352,Sheet2!$Q$3:$Q$66,Sheet2!$R$3:$R$66,"**")</f>
        <v>RTC</v>
      </c>
      <c r="AY352" s="4">
        <f t="shared" si="263"/>
        <v>5</v>
      </c>
      <c r="AZ352" s="16" t="str">
        <f t="shared" si="264"/>
        <v>SKPBN</v>
      </c>
    </row>
    <row r="353" spans="2:52" x14ac:dyDescent="0.35">
      <c r="B353" s="3">
        <f t="shared" si="222"/>
        <v>23</v>
      </c>
      <c r="C353" s="1">
        <f t="shared" si="223"/>
        <v>1007</v>
      </c>
      <c r="D353" s="2">
        <v>6242</v>
      </c>
      <c r="E353" s="2" t="str">
        <f>_xlfn.XLOOKUP(C353,Sheet2!$N$3:$N$1000,Sheet2!$O$3:$O$1000,"")</f>
        <v/>
      </c>
      <c r="F353" s="9" t="str">
        <f t="shared" si="265"/>
        <v>EHALT</v>
      </c>
      <c r="G353" s="4" t="str">
        <f t="shared" si="240"/>
        <v>14</v>
      </c>
      <c r="H353" s="4">
        <f t="shared" si="241"/>
        <v>242</v>
      </c>
      <c r="I353" s="6">
        <f t="shared" si="234"/>
        <v>0</v>
      </c>
      <c r="J353" s="6">
        <f t="shared" si="235"/>
        <v>0</v>
      </c>
      <c r="K353" s="6">
        <f t="shared" si="236"/>
        <v>6</v>
      </c>
      <c r="L353" s="6">
        <f t="shared" si="237"/>
        <v>2</v>
      </c>
      <c r="M353" s="6">
        <f t="shared" si="238"/>
        <v>4</v>
      </c>
      <c r="N353" s="6">
        <f t="shared" si="239"/>
        <v>2</v>
      </c>
      <c r="O353" s="13">
        <f t="shared" si="245"/>
        <v>1</v>
      </c>
      <c r="P353" s="4">
        <f t="shared" si="246"/>
        <v>0</v>
      </c>
      <c r="Q353" s="4">
        <f t="shared" si="247"/>
        <v>1</v>
      </c>
      <c r="R353">
        <f t="shared" si="224"/>
        <v>242</v>
      </c>
      <c r="S353" s="4">
        <f t="shared" si="225"/>
        <v>0</v>
      </c>
      <c r="T353" s="15">
        <f t="shared" si="226"/>
        <v>1</v>
      </c>
      <c r="U353" s="4">
        <f t="shared" si="227"/>
        <v>0</v>
      </c>
      <c r="V353" s="4">
        <f t="shared" si="228"/>
        <v>1</v>
      </c>
      <c r="W353" s="4">
        <f t="shared" si="229"/>
        <v>4</v>
      </c>
      <c r="X353" s="6">
        <f t="shared" si="230"/>
        <v>2</v>
      </c>
      <c r="Y353" s="4">
        <f t="shared" si="231"/>
        <v>2</v>
      </c>
      <c r="Z353" s="6">
        <f t="shared" si="232"/>
        <v>0</v>
      </c>
      <c r="AA353" s="18">
        <f t="shared" si="233"/>
        <v>2</v>
      </c>
      <c r="AB353" s="9" t="str">
        <f t="shared" si="248"/>
        <v>I.EHA</v>
      </c>
      <c r="AC353" s="9" t="str">
        <f>_xlfn.XLOOKUP(R353,Sheet2!$H$3:$H$258,Sheet2!$I$3:$I$258,"-----")</f>
        <v>I.EHA</v>
      </c>
      <c r="AD353" s="9" t="str">
        <f>_xlfn.XLOOKUP(VALUE(AE353),Sheet2!$N$3:$N$1000,Sheet2!$O$3:$O$1000,"********")</f>
        <v>A14.29</v>
      </c>
      <c r="AE353" t="str">
        <f t="shared" si="242"/>
        <v>651</v>
      </c>
      <c r="AF353" s="9" t="str">
        <f>IF(R353&lt;200,"+"&amp;TEXT(R353,"0"),"-"&amp;TEXT(_xlfn.XLOOKUP(R353,Sheet2!$K$3:$K$130,Sheet2!$L$3:$L$130,"-----"),"0"))</f>
        <v>-136</v>
      </c>
      <c r="AG353" s="9" t="str">
        <f t="shared" si="249"/>
        <v>@</v>
      </c>
      <c r="AH353" s="9" t="str">
        <f t="shared" si="250"/>
        <v>JSR @I.EHA</v>
      </c>
      <c r="AI353" t="str">
        <f t="shared" si="251"/>
        <v>1,@I.EHA</v>
      </c>
      <c r="AJ353" s="16" t="str">
        <f t="shared" si="252"/>
        <v>@I.EHA</v>
      </c>
      <c r="AK353" t="str">
        <f t="shared" si="253"/>
        <v>ADCOR 0,1,SZC</v>
      </c>
      <c r="AL353" s="4" t="str">
        <f t="shared" si="254"/>
        <v>ADC</v>
      </c>
      <c r="AM353" s="4" t="str">
        <f t="shared" si="255"/>
        <v>R</v>
      </c>
      <c r="AN353" s="4" t="str">
        <f t="shared" si="256"/>
        <v>O</v>
      </c>
      <c r="AO353" s="4" t="str">
        <f t="shared" si="257"/>
        <v/>
      </c>
      <c r="AP353" s="15" t="str">
        <f t="shared" si="258"/>
        <v>,SZC</v>
      </c>
      <c r="AQ353" s="9" t="str">
        <f>_xlfn.XLOOKUP(D353,Sheet2!$E$3:$E$101,Sheet2!$F$3:$F$101,"******************")</f>
        <v>EHALT</v>
      </c>
      <c r="AR353" s="33" t="str">
        <f t="shared" si="243"/>
        <v>DOBC 1,**</v>
      </c>
      <c r="AS353" s="9" t="str">
        <f t="shared" si="244"/>
        <v>DOBC</v>
      </c>
      <c r="AT353" s="4">
        <f t="shared" si="259"/>
        <v>1</v>
      </c>
      <c r="AU353" s="6">
        <f t="shared" si="260"/>
        <v>2</v>
      </c>
      <c r="AV353" s="4" t="str">
        <f t="shared" si="261"/>
        <v>C</v>
      </c>
      <c r="AW353" s="4">
        <f t="shared" si="262"/>
        <v>42</v>
      </c>
      <c r="AX353" s="4" t="str">
        <f>_xlfn.XLOOKUP(AW353,Sheet2!$Q$3:$Q$66,Sheet2!$R$3:$R$66,"**")</f>
        <v>**</v>
      </c>
      <c r="AY353" s="4">
        <f t="shared" si="263"/>
        <v>4</v>
      </c>
      <c r="AZ353" s="16" t="str">
        <f t="shared" si="264"/>
        <v>SKPDN</v>
      </c>
    </row>
    <row r="354" spans="2:52" x14ac:dyDescent="0.35">
      <c r="B354" s="3">
        <f t="shared" si="222"/>
        <v>24</v>
      </c>
      <c r="C354" s="1">
        <f t="shared" si="223"/>
        <v>1010</v>
      </c>
      <c r="D354" s="2">
        <v>6243</v>
      </c>
      <c r="E354" s="2" t="str">
        <f>_xlfn.XLOOKUP(C354,Sheet2!$N$3:$N$1000,Sheet2!$O$3:$O$1000,"")</f>
        <v/>
      </c>
      <c r="F354" s="9" t="str">
        <f t="shared" si="265"/>
        <v>LOOP</v>
      </c>
      <c r="G354" s="4" t="str">
        <f t="shared" si="240"/>
        <v>14</v>
      </c>
      <c r="H354" s="4">
        <f t="shared" si="241"/>
        <v>243</v>
      </c>
      <c r="I354" s="6">
        <f t="shared" si="234"/>
        <v>0</v>
      </c>
      <c r="J354" s="6">
        <f t="shared" si="235"/>
        <v>0</v>
      </c>
      <c r="K354" s="6">
        <f t="shared" si="236"/>
        <v>6</v>
      </c>
      <c r="L354" s="6">
        <f t="shared" si="237"/>
        <v>2</v>
      </c>
      <c r="M354" s="6">
        <f t="shared" si="238"/>
        <v>4</v>
      </c>
      <c r="N354" s="6">
        <f t="shared" si="239"/>
        <v>3</v>
      </c>
      <c r="O354" s="13">
        <f t="shared" si="245"/>
        <v>1</v>
      </c>
      <c r="P354" s="4">
        <f t="shared" si="246"/>
        <v>0</v>
      </c>
      <c r="Q354" s="4">
        <f t="shared" si="247"/>
        <v>1</v>
      </c>
      <c r="R354">
        <f t="shared" si="224"/>
        <v>243</v>
      </c>
      <c r="S354" s="4">
        <f t="shared" si="225"/>
        <v>0</v>
      </c>
      <c r="T354" s="15">
        <f t="shared" si="226"/>
        <v>1</v>
      </c>
      <c r="U354" s="4">
        <f t="shared" si="227"/>
        <v>0</v>
      </c>
      <c r="V354" s="4">
        <f t="shared" si="228"/>
        <v>1</v>
      </c>
      <c r="W354" s="4">
        <f t="shared" si="229"/>
        <v>4</v>
      </c>
      <c r="X354" s="6">
        <f t="shared" si="230"/>
        <v>2</v>
      </c>
      <c r="Y354" s="4">
        <f t="shared" si="231"/>
        <v>2</v>
      </c>
      <c r="Z354" s="6">
        <f t="shared" si="232"/>
        <v>0</v>
      </c>
      <c r="AA354" s="18">
        <f t="shared" si="233"/>
        <v>3</v>
      </c>
      <c r="AB354" s="9" t="str">
        <f t="shared" si="248"/>
        <v>I.LOO</v>
      </c>
      <c r="AC354" s="9" t="str">
        <f>_xlfn.XLOOKUP(R354,Sheet2!$H$3:$H$258,Sheet2!$I$3:$I$258,"-----")</f>
        <v>I.LOO</v>
      </c>
      <c r="AD354" s="9" t="str">
        <f>_xlfn.XLOOKUP(VALUE(AE354),Sheet2!$N$3:$N$1000,Sheet2!$O$3:$O$1000,"********")</f>
        <v>********</v>
      </c>
      <c r="AE354" t="str">
        <f t="shared" si="242"/>
        <v>653</v>
      </c>
      <c r="AF354" s="9" t="str">
        <f>IF(R354&lt;200,"+"&amp;TEXT(R354,"0"),"-"&amp;TEXT(_xlfn.XLOOKUP(R354,Sheet2!$K$3:$K$130,Sheet2!$L$3:$L$130,"-----"),"0"))</f>
        <v>-135</v>
      </c>
      <c r="AG354" s="9" t="str">
        <f t="shared" si="249"/>
        <v>@</v>
      </c>
      <c r="AH354" s="9" t="str">
        <f t="shared" si="250"/>
        <v>JSR @I.LOO</v>
      </c>
      <c r="AI354" t="str">
        <f t="shared" si="251"/>
        <v>1,@I.LOO</v>
      </c>
      <c r="AJ354" s="16" t="str">
        <f t="shared" si="252"/>
        <v>@I.LOO</v>
      </c>
      <c r="AK354" t="str">
        <f t="shared" si="253"/>
        <v>ADCOR 0,1,SNC</v>
      </c>
      <c r="AL354" s="4" t="str">
        <f t="shared" si="254"/>
        <v>ADC</v>
      </c>
      <c r="AM354" s="4" t="str">
        <f t="shared" si="255"/>
        <v>R</v>
      </c>
      <c r="AN354" s="4" t="str">
        <f t="shared" si="256"/>
        <v>O</v>
      </c>
      <c r="AO354" s="4" t="str">
        <f t="shared" si="257"/>
        <v/>
      </c>
      <c r="AP354" s="15" t="str">
        <f t="shared" si="258"/>
        <v>,SNC</v>
      </c>
      <c r="AQ354" s="9" t="str">
        <f>_xlfn.XLOOKUP(D354,Sheet2!$E$3:$E$101,Sheet2!$F$3:$F$101,"******************")</f>
        <v>LOOP</v>
      </c>
      <c r="AR354" s="33" t="str">
        <f t="shared" si="243"/>
        <v>DOBC 1,**</v>
      </c>
      <c r="AS354" s="9" t="str">
        <f t="shared" si="244"/>
        <v>DOBC</v>
      </c>
      <c r="AT354" s="4">
        <f t="shared" si="259"/>
        <v>1</v>
      </c>
      <c r="AU354" s="6">
        <f t="shared" si="260"/>
        <v>2</v>
      </c>
      <c r="AV354" s="4" t="str">
        <f t="shared" si="261"/>
        <v>C</v>
      </c>
      <c r="AW354" s="4">
        <f t="shared" si="262"/>
        <v>43</v>
      </c>
      <c r="AX354" s="4" t="str">
        <f>_xlfn.XLOOKUP(AW354,Sheet2!$Q$3:$Q$66,Sheet2!$R$3:$R$66,"**")</f>
        <v>**</v>
      </c>
      <c r="AY354" s="4">
        <f t="shared" si="263"/>
        <v>4</v>
      </c>
      <c r="AZ354" s="16" t="str">
        <f t="shared" si="264"/>
        <v>SKPDN</v>
      </c>
    </row>
    <row r="355" spans="2:52" x14ac:dyDescent="0.35">
      <c r="B355" s="3">
        <v>26</v>
      </c>
      <c r="C355" s="1">
        <f t="shared" si="223"/>
        <v>1011</v>
      </c>
      <c r="D355" s="2">
        <v>6241</v>
      </c>
      <c r="E355" s="2" t="str">
        <f>_xlfn.XLOOKUP(C355,Sheet2!$N$3:$N$1000,Sheet2!$O$3:$O$1000,"")</f>
        <v>A83</v>
      </c>
      <c r="F355" s="9" t="str">
        <f t="shared" si="265"/>
        <v>SETUP</v>
      </c>
      <c r="G355" s="4" t="str">
        <f t="shared" si="240"/>
        <v>14</v>
      </c>
      <c r="H355" s="4">
        <f t="shared" si="241"/>
        <v>241</v>
      </c>
      <c r="I355" s="6">
        <f t="shared" si="234"/>
        <v>0</v>
      </c>
      <c r="J355" s="6">
        <f t="shared" si="235"/>
        <v>0</v>
      </c>
      <c r="K355" s="6">
        <f t="shared" si="236"/>
        <v>6</v>
      </c>
      <c r="L355" s="6">
        <f t="shared" si="237"/>
        <v>2</v>
      </c>
      <c r="M355" s="6">
        <f t="shared" si="238"/>
        <v>4</v>
      </c>
      <c r="N355" s="6">
        <f t="shared" si="239"/>
        <v>1</v>
      </c>
      <c r="O355" s="13">
        <f t="shared" si="245"/>
        <v>1</v>
      </c>
      <c r="P355" s="4">
        <f t="shared" si="246"/>
        <v>0</v>
      </c>
      <c r="Q355" s="4">
        <f t="shared" si="247"/>
        <v>1</v>
      </c>
      <c r="R355">
        <f t="shared" si="224"/>
        <v>241</v>
      </c>
      <c r="S355" s="4">
        <f t="shared" si="225"/>
        <v>0</v>
      </c>
      <c r="T355" s="15">
        <f t="shared" si="226"/>
        <v>1</v>
      </c>
      <c r="U355" s="4">
        <f t="shared" si="227"/>
        <v>0</v>
      </c>
      <c r="V355" s="4">
        <f t="shared" si="228"/>
        <v>1</v>
      </c>
      <c r="W355" s="4">
        <f t="shared" si="229"/>
        <v>4</v>
      </c>
      <c r="X355" s="6">
        <f t="shared" si="230"/>
        <v>2</v>
      </c>
      <c r="Y355" s="4">
        <f t="shared" si="231"/>
        <v>2</v>
      </c>
      <c r="Z355" s="6">
        <f t="shared" si="232"/>
        <v>0</v>
      </c>
      <c r="AA355" s="18">
        <f t="shared" si="233"/>
        <v>1</v>
      </c>
      <c r="AB355" s="9" t="str">
        <f t="shared" si="248"/>
        <v>I.STUP</v>
      </c>
      <c r="AC355" s="9" t="str">
        <f>_xlfn.XLOOKUP(R355,Sheet2!$H$3:$H$258,Sheet2!$I$3:$I$258,"-----")</f>
        <v>I.STUP</v>
      </c>
      <c r="AD355" s="9" t="str">
        <f>_xlfn.XLOOKUP(VALUE(AE355),Sheet2!$N$3:$N$1000,Sheet2!$O$3:$O$1000,"********")</f>
        <v>********</v>
      </c>
      <c r="AE355" t="str">
        <f t="shared" si="242"/>
        <v>652</v>
      </c>
      <c r="AF355" s="9" t="str">
        <f>IF(R355&lt;200,"+"&amp;TEXT(R355,"0"),"-"&amp;TEXT(_xlfn.XLOOKUP(R355,Sheet2!$K$3:$K$130,Sheet2!$L$3:$L$130,"-----"),"0"))</f>
        <v>-137</v>
      </c>
      <c r="AG355" s="9" t="str">
        <f t="shared" si="249"/>
        <v>@</v>
      </c>
      <c r="AH355" s="9" t="str">
        <f t="shared" si="250"/>
        <v>JSR @I.STUP</v>
      </c>
      <c r="AI355" t="str">
        <f t="shared" si="251"/>
        <v>1,@I.STUP</v>
      </c>
      <c r="AJ355" s="16" t="str">
        <f t="shared" si="252"/>
        <v>@I.STUP</v>
      </c>
      <c r="AK355" t="str">
        <f t="shared" si="253"/>
        <v>ADCOR 0,1,SKP</v>
      </c>
      <c r="AL355" s="4" t="str">
        <f t="shared" si="254"/>
        <v>ADC</v>
      </c>
      <c r="AM355" s="4" t="str">
        <f t="shared" si="255"/>
        <v>R</v>
      </c>
      <c r="AN355" s="4" t="str">
        <f t="shared" si="256"/>
        <v>O</v>
      </c>
      <c r="AO355" s="4" t="str">
        <f t="shared" si="257"/>
        <v/>
      </c>
      <c r="AP355" s="15" t="str">
        <f t="shared" si="258"/>
        <v>,SKP</v>
      </c>
      <c r="AQ355" s="9" t="str">
        <f>_xlfn.XLOOKUP(D355,Sheet2!$E$3:$E$101,Sheet2!$F$3:$F$101,"******************")</f>
        <v>SETUP</v>
      </c>
      <c r="AR355" s="33" t="str">
        <f t="shared" si="243"/>
        <v>DOBC 1,**</v>
      </c>
      <c r="AS355" s="9" t="str">
        <f t="shared" si="244"/>
        <v>DOBC</v>
      </c>
      <c r="AT355" s="4">
        <f t="shared" si="259"/>
        <v>1</v>
      </c>
      <c r="AU355" s="6">
        <f t="shared" si="260"/>
        <v>2</v>
      </c>
      <c r="AV355" s="4" t="str">
        <f t="shared" si="261"/>
        <v>C</v>
      </c>
      <c r="AW355" s="4">
        <f t="shared" si="262"/>
        <v>41</v>
      </c>
      <c r="AX355" s="4" t="str">
        <f>_xlfn.XLOOKUP(AW355,Sheet2!$Q$3:$Q$66,Sheet2!$R$3:$R$66,"**")</f>
        <v>**</v>
      </c>
      <c r="AY355" s="4">
        <f t="shared" si="263"/>
        <v>4</v>
      </c>
      <c r="AZ355" s="16" t="str">
        <f t="shared" si="264"/>
        <v>SKPDN</v>
      </c>
    </row>
    <row r="356" spans="2:52" x14ac:dyDescent="0.35">
      <c r="B356" s="3">
        <f t="shared" si="222"/>
        <v>27</v>
      </c>
      <c r="C356" s="1">
        <f t="shared" si="223"/>
        <v>1012</v>
      </c>
      <c r="D356" s="2">
        <v>102400</v>
      </c>
      <c r="E356" s="2" t="str">
        <f>_xlfn.XLOOKUP(C356,Sheet2!$N$3:$N$1000,Sheet2!$O$3:$O$1000,"")</f>
        <v/>
      </c>
      <c r="F356" s="9" t="str">
        <f t="shared" si="265"/>
        <v>SUB 0,0</v>
      </c>
      <c r="G356" s="4" t="str">
        <f t="shared" si="240"/>
        <v>205</v>
      </c>
      <c r="H356" s="4">
        <f t="shared" si="241"/>
        <v>0</v>
      </c>
      <c r="I356" s="6">
        <f t="shared" si="234"/>
        <v>1</v>
      </c>
      <c r="J356" s="6">
        <f t="shared" si="235"/>
        <v>0</v>
      </c>
      <c r="K356" s="6">
        <f t="shared" si="236"/>
        <v>2</v>
      </c>
      <c r="L356" s="6">
        <f t="shared" si="237"/>
        <v>4</v>
      </c>
      <c r="M356" s="6">
        <f t="shared" si="238"/>
        <v>0</v>
      </c>
      <c r="N356" s="6">
        <f t="shared" si="239"/>
        <v>0</v>
      </c>
      <c r="O356" s="13">
        <f t="shared" si="245"/>
        <v>16</v>
      </c>
      <c r="P356" s="4">
        <f t="shared" si="246"/>
        <v>4</v>
      </c>
      <c r="Q356" s="4">
        <f t="shared" si="247"/>
        <v>0</v>
      </c>
      <c r="R356">
        <f t="shared" si="224"/>
        <v>0</v>
      </c>
      <c r="S356" s="4">
        <f t="shared" si="225"/>
        <v>1</v>
      </c>
      <c r="T356" s="15">
        <f t="shared" si="226"/>
        <v>1</v>
      </c>
      <c r="U356" s="4">
        <f t="shared" si="227"/>
        <v>0</v>
      </c>
      <c r="V356" s="4">
        <f t="shared" si="228"/>
        <v>0</v>
      </c>
      <c r="W356" s="4">
        <f t="shared" si="229"/>
        <v>5</v>
      </c>
      <c r="X356" s="6">
        <f t="shared" si="230"/>
        <v>0</v>
      </c>
      <c r="Y356" s="4">
        <f t="shared" si="231"/>
        <v>0</v>
      </c>
      <c r="Z356" s="6">
        <f t="shared" si="232"/>
        <v>0</v>
      </c>
      <c r="AA356" s="18">
        <f t="shared" si="233"/>
        <v>0</v>
      </c>
      <c r="AB356" s="9" t="str">
        <f t="shared" si="248"/>
        <v>+0</v>
      </c>
      <c r="AC356" s="9" t="str">
        <f>_xlfn.XLOOKUP(R356,Sheet2!$H$3:$H$258,Sheet2!$I$3:$I$258,"-----")</f>
        <v>0</v>
      </c>
      <c r="AD356" s="9" t="str">
        <f>_xlfn.XLOOKUP(VALUE(AE356),Sheet2!$N$3:$N$1000,Sheet2!$O$3:$O$1000,"********")</f>
        <v>********</v>
      </c>
      <c r="AE356" t="str">
        <f t="shared" si="242"/>
        <v>1012</v>
      </c>
      <c r="AF356" s="9" t="str">
        <f>IF(R356&lt;200,"+"&amp;TEXT(R356,"0"),"-"&amp;TEXT(_xlfn.XLOOKUP(R356,Sheet2!$K$3:$K$130,Sheet2!$L$3:$L$130,"-----"),"0"))</f>
        <v>+0</v>
      </c>
      <c r="AG356" s="9" t="str">
        <f t="shared" si="249"/>
        <v>@</v>
      </c>
      <c r="AH356" s="9" t="str">
        <f t="shared" si="250"/>
        <v>JMP @+0</v>
      </c>
      <c r="AI356" t="str">
        <f t="shared" si="251"/>
        <v>0,@+0</v>
      </c>
      <c r="AJ356" s="16" t="str">
        <f t="shared" si="252"/>
        <v>@+0</v>
      </c>
      <c r="AK356" t="str">
        <f t="shared" si="253"/>
        <v>SUB 0,0</v>
      </c>
      <c r="AL356" s="4" t="str">
        <f t="shared" si="254"/>
        <v>SUB</v>
      </c>
      <c r="AM356" s="4" t="str">
        <f t="shared" si="255"/>
        <v/>
      </c>
      <c r="AN356" s="4" t="str">
        <f t="shared" si="256"/>
        <v/>
      </c>
      <c r="AO356" s="4" t="str">
        <f t="shared" si="257"/>
        <v/>
      </c>
      <c r="AP356" s="15" t="str">
        <f t="shared" si="258"/>
        <v/>
      </c>
      <c r="AQ356" s="9" t="str">
        <f>_xlfn.XLOOKUP(D356,Sheet2!$E$3:$E$101,Sheet2!$F$3:$F$101,"******************")</f>
        <v>******************</v>
      </c>
      <c r="AR356" s="33" t="str">
        <f t="shared" si="243"/>
        <v>DIC 0,0</v>
      </c>
      <c r="AS356" s="9" t="str">
        <f t="shared" si="244"/>
        <v>DIC</v>
      </c>
      <c r="AT356" s="4">
        <f t="shared" si="259"/>
        <v>0</v>
      </c>
      <c r="AU356" s="6">
        <f t="shared" si="260"/>
        <v>0</v>
      </c>
      <c r="AV356" s="4" t="str">
        <f t="shared" si="261"/>
        <v/>
      </c>
      <c r="AW356" s="4">
        <f t="shared" si="262"/>
        <v>0</v>
      </c>
      <c r="AX356" s="4" t="str">
        <f>_xlfn.XLOOKUP(AW356,Sheet2!$Q$3:$Q$66,Sheet2!$R$3:$R$66,"**")</f>
        <v>0</v>
      </c>
      <c r="AY356" s="4">
        <f t="shared" si="263"/>
        <v>5</v>
      </c>
      <c r="AZ356" s="16" t="str">
        <f t="shared" si="264"/>
        <v>SKPBN</v>
      </c>
    </row>
    <row r="357" spans="2:52" x14ac:dyDescent="0.35">
      <c r="B357" s="3">
        <f t="shared" si="222"/>
        <v>28</v>
      </c>
      <c r="C357" s="1">
        <f t="shared" si="223"/>
        <v>1013</v>
      </c>
      <c r="D357" s="2">
        <v>30137</v>
      </c>
      <c r="E357" s="2" t="str">
        <f>_xlfn.XLOOKUP(C357,Sheet2!$N$3:$N$1000,Sheet2!$O$3:$O$1000,"")</f>
        <v/>
      </c>
      <c r="F357" s="9" t="str">
        <f t="shared" si="265"/>
        <v>LDA 2,BIT8</v>
      </c>
      <c r="G357" s="4" t="str">
        <f t="shared" si="240"/>
        <v>60</v>
      </c>
      <c r="H357" s="4">
        <f t="shared" si="241"/>
        <v>137</v>
      </c>
      <c r="I357" s="6">
        <f t="shared" si="234"/>
        <v>0</v>
      </c>
      <c r="J357" s="6">
        <f t="shared" si="235"/>
        <v>3</v>
      </c>
      <c r="K357" s="6">
        <f t="shared" si="236"/>
        <v>0</v>
      </c>
      <c r="L357" s="6">
        <f t="shared" si="237"/>
        <v>1</v>
      </c>
      <c r="M357" s="6">
        <f t="shared" si="238"/>
        <v>3</v>
      </c>
      <c r="N357" s="6">
        <f t="shared" si="239"/>
        <v>7</v>
      </c>
      <c r="O357" s="13">
        <f t="shared" si="245"/>
        <v>6</v>
      </c>
      <c r="P357" s="4">
        <f t="shared" si="246"/>
        <v>1</v>
      </c>
      <c r="Q357" s="4">
        <f t="shared" si="247"/>
        <v>2</v>
      </c>
      <c r="R357">
        <f t="shared" si="224"/>
        <v>137</v>
      </c>
      <c r="S357" s="4">
        <f t="shared" si="225"/>
        <v>0</v>
      </c>
      <c r="T357" s="15">
        <f t="shared" si="226"/>
        <v>0</v>
      </c>
      <c r="U357" s="4">
        <f t="shared" si="227"/>
        <v>1</v>
      </c>
      <c r="V357" s="4">
        <f t="shared" si="228"/>
        <v>2</v>
      </c>
      <c r="W357" s="4">
        <f t="shared" si="229"/>
        <v>0</v>
      </c>
      <c r="X357" s="6">
        <f t="shared" si="230"/>
        <v>1</v>
      </c>
      <c r="Y357" s="4">
        <f t="shared" si="231"/>
        <v>1</v>
      </c>
      <c r="Z357" s="6">
        <f t="shared" si="232"/>
        <v>1</v>
      </c>
      <c r="AA357" s="18">
        <f t="shared" si="233"/>
        <v>7</v>
      </c>
      <c r="AB357" s="9" t="str">
        <f t="shared" si="248"/>
        <v>BIT8</v>
      </c>
      <c r="AC357" s="9" t="str">
        <f>_xlfn.XLOOKUP(R357,Sheet2!$H$3:$H$258,Sheet2!$I$3:$I$258,"-----")</f>
        <v>BIT8</v>
      </c>
      <c r="AD357" s="9" t="str">
        <f>_xlfn.XLOOKUP(VALUE(AE357),Sheet2!$N$3:$N$1000,Sheet2!$O$3:$O$1000,"********")</f>
        <v>********</v>
      </c>
      <c r="AE357" t="str">
        <f t="shared" si="242"/>
        <v>1152</v>
      </c>
      <c r="AF357" s="9" t="str">
        <f>IF(R357&lt;200,"+"&amp;TEXT(R357,"0"),"-"&amp;TEXT(_xlfn.XLOOKUP(R357,Sheet2!$K$3:$K$130,Sheet2!$L$3:$L$130,"-----"),"0"))</f>
        <v>+137</v>
      </c>
      <c r="AG357" s="9" t="str">
        <f t="shared" si="249"/>
        <v/>
      </c>
      <c r="AH357" s="9" t="str">
        <f t="shared" si="250"/>
        <v>ISZ BIT8</v>
      </c>
      <c r="AI357" t="str">
        <f t="shared" si="251"/>
        <v>2,BIT8</v>
      </c>
      <c r="AJ357" s="16" t="str">
        <f t="shared" si="252"/>
        <v>BIT8</v>
      </c>
      <c r="AK357" t="str">
        <f t="shared" si="253"/>
        <v>COMZL# 1,2,SBN</v>
      </c>
      <c r="AL357" s="4" t="str">
        <f t="shared" si="254"/>
        <v>COM</v>
      </c>
      <c r="AM357" s="4" t="str">
        <f t="shared" si="255"/>
        <v>L</v>
      </c>
      <c r="AN357" s="4" t="str">
        <f t="shared" si="256"/>
        <v>Z</v>
      </c>
      <c r="AO357" s="4" t="str">
        <f t="shared" si="257"/>
        <v>#</v>
      </c>
      <c r="AP357" s="15" t="str">
        <f t="shared" si="258"/>
        <v>,SBN</v>
      </c>
      <c r="AQ357" s="9" t="str">
        <f>_xlfn.XLOOKUP(D357,Sheet2!$E$3:$E$101,Sheet2!$F$3:$F$101,"******************")</f>
        <v>******************</v>
      </c>
      <c r="AR357" s="33" t="str">
        <f t="shared" si="243"/>
        <v>NIOS **</v>
      </c>
      <c r="AS357" s="9" t="str">
        <f t="shared" si="244"/>
        <v>DOCS</v>
      </c>
      <c r="AT357" s="4">
        <f t="shared" si="259"/>
        <v>2</v>
      </c>
      <c r="AU357" s="6">
        <f t="shared" si="260"/>
        <v>1</v>
      </c>
      <c r="AV357" s="4" t="str">
        <f t="shared" si="261"/>
        <v>S</v>
      </c>
      <c r="AW357" s="4">
        <f t="shared" si="262"/>
        <v>37</v>
      </c>
      <c r="AX357" s="4" t="str">
        <f>_xlfn.XLOOKUP(AW357,Sheet2!$Q$3:$Q$66,Sheet2!$R$3:$R$66,"**")</f>
        <v>**</v>
      </c>
      <c r="AY357" s="4">
        <f t="shared" si="263"/>
        <v>0</v>
      </c>
      <c r="AZ357" s="16" t="str">
        <f t="shared" si="264"/>
        <v>SKPBZ</v>
      </c>
    </row>
    <row r="358" spans="2:52" x14ac:dyDescent="0.35">
      <c r="B358" s="3">
        <f t="shared" si="222"/>
        <v>29</v>
      </c>
      <c r="C358" s="1">
        <f t="shared" si="223"/>
        <v>1014</v>
      </c>
      <c r="D358" s="2">
        <v>72033</v>
      </c>
      <c r="E358" s="2" t="str">
        <f>_xlfn.XLOOKUP(C358,Sheet2!$N$3:$N$1000,Sheet2!$O$3:$O$1000,"")</f>
        <v/>
      </c>
      <c r="F358" s="9" t="str">
        <f t="shared" si="265"/>
        <v>DOB 2,DSKP</v>
      </c>
      <c r="G358" s="4" t="str">
        <f t="shared" si="240"/>
        <v>164</v>
      </c>
      <c r="H358" s="4">
        <f t="shared" si="241"/>
        <v>33</v>
      </c>
      <c r="I358" s="6">
        <f t="shared" si="234"/>
        <v>0</v>
      </c>
      <c r="J358" s="6">
        <f t="shared" si="235"/>
        <v>7</v>
      </c>
      <c r="K358" s="6">
        <f t="shared" si="236"/>
        <v>2</v>
      </c>
      <c r="L358" s="6">
        <f t="shared" si="237"/>
        <v>0</v>
      </c>
      <c r="M358" s="6">
        <f t="shared" si="238"/>
        <v>3</v>
      </c>
      <c r="N358" s="6">
        <f t="shared" si="239"/>
        <v>3</v>
      </c>
      <c r="O358" s="13">
        <f t="shared" si="245"/>
        <v>14</v>
      </c>
      <c r="P358" s="4">
        <f t="shared" si="246"/>
        <v>3</v>
      </c>
      <c r="Q358" s="4">
        <f t="shared" si="247"/>
        <v>2</v>
      </c>
      <c r="R358">
        <f t="shared" si="224"/>
        <v>33</v>
      </c>
      <c r="S358" s="4">
        <f t="shared" si="225"/>
        <v>0</v>
      </c>
      <c r="T358" s="15">
        <f t="shared" si="226"/>
        <v>1</v>
      </c>
      <c r="U358" s="4">
        <f t="shared" si="227"/>
        <v>3</v>
      </c>
      <c r="V358" s="4">
        <f t="shared" si="228"/>
        <v>2</v>
      </c>
      <c r="W358" s="4">
        <f t="shared" si="229"/>
        <v>4</v>
      </c>
      <c r="X358" s="6">
        <f t="shared" si="230"/>
        <v>0</v>
      </c>
      <c r="Y358" s="4">
        <f t="shared" si="231"/>
        <v>1</v>
      </c>
      <c r="Z358" s="6">
        <f t="shared" si="232"/>
        <v>1</v>
      </c>
      <c r="AA358" s="18">
        <f t="shared" si="233"/>
        <v>3</v>
      </c>
      <c r="AB358" s="9" t="str">
        <f t="shared" si="248"/>
        <v>*****</v>
      </c>
      <c r="AC358" s="9" t="str">
        <f>_xlfn.XLOOKUP(R358,Sheet2!$H$3:$H$258,Sheet2!$I$3:$I$258,"-----")</f>
        <v>*****</v>
      </c>
      <c r="AD358" s="9" t="str">
        <f>_xlfn.XLOOKUP(VALUE(AE358),Sheet2!$N$3:$N$1000,Sheet2!$O$3:$O$1000,"********")</f>
        <v>********</v>
      </c>
      <c r="AE358" t="str">
        <f t="shared" si="242"/>
        <v>1047</v>
      </c>
      <c r="AF358" s="9" t="str">
        <f>IF(R358&lt;200,"+"&amp;TEXT(R358,"0"),"-"&amp;TEXT(_xlfn.XLOOKUP(R358,Sheet2!$K$3:$K$130,Sheet2!$L$3:$L$130,"-----"),"0"))</f>
        <v>+33</v>
      </c>
      <c r="AG358" s="9" t="str">
        <f t="shared" si="249"/>
        <v>@</v>
      </c>
      <c r="AH358" s="9" t="str">
        <f t="shared" si="250"/>
        <v>ISZ @*****</v>
      </c>
      <c r="AI358" t="str">
        <f t="shared" si="251"/>
        <v>2,@*****</v>
      </c>
      <c r="AJ358" s="16" t="str">
        <f t="shared" si="252"/>
        <v>@*****</v>
      </c>
      <c r="AK358" t="str">
        <f t="shared" si="253"/>
        <v>ADCZ# 3,2,SNC</v>
      </c>
      <c r="AL358" s="4" t="str">
        <f t="shared" si="254"/>
        <v>ADC</v>
      </c>
      <c r="AM358" s="4" t="str">
        <f t="shared" si="255"/>
        <v/>
      </c>
      <c r="AN358" s="4" t="str">
        <f t="shared" si="256"/>
        <v>Z</v>
      </c>
      <c r="AO358" s="4" t="str">
        <f t="shared" si="257"/>
        <v>#</v>
      </c>
      <c r="AP358" s="15" t="str">
        <f t="shared" si="258"/>
        <v>,SNC</v>
      </c>
      <c r="AQ358" s="9" t="str">
        <f>_xlfn.XLOOKUP(D358,Sheet2!$E$3:$E$101,Sheet2!$F$3:$F$101,"******************")</f>
        <v>******************</v>
      </c>
      <c r="AR358" s="33" t="str">
        <f t="shared" si="243"/>
        <v>DOB 2,DSKP</v>
      </c>
      <c r="AS358" s="9" t="str">
        <f t="shared" si="244"/>
        <v>DOB</v>
      </c>
      <c r="AT358" s="4">
        <f t="shared" si="259"/>
        <v>2</v>
      </c>
      <c r="AU358" s="6">
        <f t="shared" si="260"/>
        <v>0</v>
      </c>
      <c r="AV358" s="4" t="str">
        <f t="shared" si="261"/>
        <v/>
      </c>
      <c r="AW358" s="4">
        <f t="shared" si="262"/>
        <v>33</v>
      </c>
      <c r="AX358" s="4" t="str">
        <f>_xlfn.XLOOKUP(AW358,Sheet2!$Q$3:$Q$66,Sheet2!$R$3:$R$66,"**")</f>
        <v>DSKP</v>
      </c>
      <c r="AY358" s="4">
        <f t="shared" si="263"/>
        <v>4</v>
      </c>
      <c r="AZ358" s="16" t="str">
        <f t="shared" si="264"/>
        <v>SKPBN</v>
      </c>
    </row>
    <row r="359" spans="2:52" x14ac:dyDescent="0.35">
      <c r="B359" s="3">
        <f t="shared" si="222"/>
        <v>30</v>
      </c>
      <c r="C359" s="1">
        <f t="shared" si="223"/>
        <v>1015</v>
      </c>
      <c r="D359" s="2">
        <v>72033</v>
      </c>
      <c r="E359" s="2" t="str">
        <f>_xlfn.XLOOKUP(C359,Sheet2!$N$3:$N$1000,Sheet2!$O$3:$O$1000,"")</f>
        <v/>
      </c>
      <c r="F359" s="9" t="str">
        <f t="shared" si="265"/>
        <v>DOB 2,DSKP</v>
      </c>
      <c r="G359" s="4" t="str">
        <f t="shared" si="240"/>
        <v>164</v>
      </c>
      <c r="H359" s="4">
        <f t="shared" si="241"/>
        <v>33</v>
      </c>
      <c r="I359" s="6">
        <f t="shared" si="234"/>
        <v>0</v>
      </c>
      <c r="J359" s="6">
        <f t="shared" si="235"/>
        <v>7</v>
      </c>
      <c r="K359" s="6">
        <f t="shared" si="236"/>
        <v>2</v>
      </c>
      <c r="L359" s="6">
        <f t="shared" si="237"/>
        <v>0</v>
      </c>
      <c r="M359" s="6">
        <f t="shared" si="238"/>
        <v>3</v>
      </c>
      <c r="N359" s="6">
        <f t="shared" si="239"/>
        <v>3</v>
      </c>
      <c r="O359" s="13">
        <f t="shared" si="245"/>
        <v>14</v>
      </c>
      <c r="P359" s="4">
        <f t="shared" si="246"/>
        <v>3</v>
      </c>
      <c r="Q359" s="4">
        <f t="shared" si="247"/>
        <v>2</v>
      </c>
      <c r="R359">
        <f t="shared" si="224"/>
        <v>33</v>
      </c>
      <c r="S359" s="4">
        <f t="shared" si="225"/>
        <v>0</v>
      </c>
      <c r="T359" s="15">
        <f t="shared" si="226"/>
        <v>1</v>
      </c>
      <c r="U359" s="4">
        <f t="shared" si="227"/>
        <v>3</v>
      </c>
      <c r="V359" s="4">
        <f t="shared" si="228"/>
        <v>2</v>
      </c>
      <c r="W359" s="4">
        <f t="shared" si="229"/>
        <v>4</v>
      </c>
      <c r="X359" s="6">
        <f t="shared" si="230"/>
        <v>0</v>
      </c>
      <c r="Y359" s="4">
        <f t="shared" si="231"/>
        <v>1</v>
      </c>
      <c r="Z359" s="6">
        <f t="shared" si="232"/>
        <v>1</v>
      </c>
      <c r="AA359" s="18">
        <f t="shared" si="233"/>
        <v>3</v>
      </c>
      <c r="AB359" s="9" t="str">
        <f t="shared" si="248"/>
        <v>*****</v>
      </c>
      <c r="AC359" s="9" t="str">
        <f>_xlfn.XLOOKUP(R359,Sheet2!$H$3:$H$258,Sheet2!$I$3:$I$258,"-----")</f>
        <v>*****</v>
      </c>
      <c r="AD359" s="9" t="str">
        <f>_xlfn.XLOOKUP(VALUE(AE359),Sheet2!$N$3:$N$1000,Sheet2!$O$3:$O$1000,"********")</f>
        <v>********</v>
      </c>
      <c r="AE359" t="str">
        <f t="shared" si="242"/>
        <v>1050</v>
      </c>
      <c r="AF359" s="9" t="str">
        <f>IF(R359&lt;200,"+"&amp;TEXT(R359,"0"),"-"&amp;TEXT(_xlfn.XLOOKUP(R359,Sheet2!$K$3:$K$130,Sheet2!$L$3:$L$130,"-----"),"0"))</f>
        <v>+33</v>
      </c>
      <c r="AG359" s="9" t="str">
        <f t="shared" si="249"/>
        <v>@</v>
      </c>
      <c r="AH359" s="9" t="str">
        <f t="shared" si="250"/>
        <v>ISZ @*****</v>
      </c>
      <c r="AI359" t="str">
        <f t="shared" si="251"/>
        <v>2,@*****</v>
      </c>
      <c r="AJ359" s="16" t="str">
        <f t="shared" si="252"/>
        <v>@*****</v>
      </c>
      <c r="AK359" t="str">
        <f t="shared" si="253"/>
        <v>ADCZ# 3,2,SNC</v>
      </c>
      <c r="AL359" s="4" t="str">
        <f t="shared" si="254"/>
        <v>ADC</v>
      </c>
      <c r="AM359" s="4" t="str">
        <f t="shared" si="255"/>
        <v/>
      </c>
      <c r="AN359" s="4" t="str">
        <f t="shared" si="256"/>
        <v>Z</v>
      </c>
      <c r="AO359" s="4" t="str">
        <f t="shared" si="257"/>
        <v>#</v>
      </c>
      <c r="AP359" s="15" t="str">
        <f t="shared" si="258"/>
        <v>,SNC</v>
      </c>
      <c r="AQ359" s="9" t="str">
        <f>_xlfn.XLOOKUP(D359,Sheet2!$E$3:$E$101,Sheet2!$F$3:$F$101,"******************")</f>
        <v>******************</v>
      </c>
      <c r="AR359" s="33" t="str">
        <f t="shared" si="243"/>
        <v>DOB 2,DSKP</v>
      </c>
      <c r="AS359" s="9" t="str">
        <f t="shared" si="244"/>
        <v>DOB</v>
      </c>
      <c r="AT359" s="4">
        <f t="shared" si="259"/>
        <v>2</v>
      </c>
      <c r="AU359" s="6">
        <f t="shared" si="260"/>
        <v>0</v>
      </c>
      <c r="AV359" s="4" t="str">
        <f t="shared" si="261"/>
        <v/>
      </c>
      <c r="AW359" s="4">
        <f t="shared" si="262"/>
        <v>33</v>
      </c>
      <c r="AX359" s="4" t="str">
        <f>_xlfn.XLOOKUP(AW359,Sheet2!$Q$3:$Q$66,Sheet2!$R$3:$R$66,"**")</f>
        <v>DSKP</v>
      </c>
      <c r="AY359" s="4">
        <f t="shared" si="263"/>
        <v>4</v>
      </c>
      <c r="AZ359" s="16" t="str">
        <f t="shared" si="264"/>
        <v>SKPBN</v>
      </c>
    </row>
    <row r="360" spans="2:52" x14ac:dyDescent="0.35">
      <c r="B360" s="3">
        <f t="shared" si="222"/>
        <v>31</v>
      </c>
      <c r="C360" s="1">
        <f t="shared" si="223"/>
        <v>1016</v>
      </c>
      <c r="D360" s="2">
        <v>72033</v>
      </c>
      <c r="E360" s="2" t="str">
        <f>_xlfn.XLOOKUP(C360,Sheet2!$N$3:$N$1000,Sheet2!$O$3:$O$1000,"")</f>
        <v/>
      </c>
      <c r="F360" s="9" t="str">
        <f t="shared" si="265"/>
        <v>DOB 2,DSKP</v>
      </c>
      <c r="G360" s="4" t="str">
        <f t="shared" si="240"/>
        <v>164</v>
      </c>
      <c r="H360" s="4">
        <f t="shared" si="241"/>
        <v>33</v>
      </c>
      <c r="I360" s="6">
        <f t="shared" si="234"/>
        <v>0</v>
      </c>
      <c r="J360" s="6">
        <f t="shared" si="235"/>
        <v>7</v>
      </c>
      <c r="K360" s="6">
        <f t="shared" si="236"/>
        <v>2</v>
      </c>
      <c r="L360" s="6">
        <f t="shared" si="237"/>
        <v>0</v>
      </c>
      <c r="M360" s="6">
        <f t="shared" si="238"/>
        <v>3</v>
      </c>
      <c r="N360" s="6">
        <f t="shared" si="239"/>
        <v>3</v>
      </c>
      <c r="O360" s="13">
        <f t="shared" si="245"/>
        <v>14</v>
      </c>
      <c r="P360" s="4">
        <f t="shared" si="246"/>
        <v>3</v>
      </c>
      <c r="Q360" s="4">
        <f t="shared" si="247"/>
        <v>2</v>
      </c>
      <c r="R360">
        <f t="shared" si="224"/>
        <v>33</v>
      </c>
      <c r="S360" s="4">
        <f t="shared" si="225"/>
        <v>0</v>
      </c>
      <c r="T360" s="15">
        <f t="shared" si="226"/>
        <v>1</v>
      </c>
      <c r="U360" s="4">
        <f t="shared" si="227"/>
        <v>3</v>
      </c>
      <c r="V360" s="4">
        <f t="shared" si="228"/>
        <v>2</v>
      </c>
      <c r="W360" s="4">
        <f t="shared" si="229"/>
        <v>4</v>
      </c>
      <c r="X360" s="6">
        <f t="shared" si="230"/>
        <v>0</v>
      </c>
      <c r="Y360" s="4">
        <f t="shared" si="231"/>
        <v>1</v>
      </c>
      <c r="Z360" s="6">
        <f t="shared" si="232"/>
        <v>1</v>
      </c>
      <c r="AA360" s="18">
        <f t="shared" si="233"/>
        <v>3</v>
      </c>
      <c r="AB360" s="9" t="str">
        <f t="shared" si="248"/>
        <v>*****</v>
      </c>
      <c r="AC360" s="9" t="str">
        <f>_xlfn.XLOOKUP(R360,Sheet2!$H$3:$H$258,Sheet2!$I$3:$I$258,"-----")</f>
        <v>*****</v>
      </c>
      <c r="AD360" s="9" t="str">
        <f>_xlfn.XLOOKUP(VALUE(AE360),Sheet2!$N$3:$N$1000,Sheet2!$O$3:$O$1000,"********")</f>
        <v>********</v>
      </c>
      <c r="AE360" t="str">
        <f t="shared" si="242"/>
        <v>1051</v>
      </c>
      <c r="AF360" s="9" t="str">
        <f>IF(R360&lt;200,"+"&amp;TEXT(R360,"0"),"-"&amp;TEXT(_xlfn.XLOOKUP(R360,Sheet2!$K$3:$K$130,Sheet2!$L$3:$L$130,"-----"),"0"))</f>
        <v>+33</v>
      </c>
      <c r="AG360" s="9" t="str">
        <f t="shared" si="249"/>
        <v>@</v>
      </c>
      <c r="AH360" s="9" t="str">
        <f t="shared" si="250"/>
        <v>ISZ @*****</v>
      </c>
      <c r="AI360" t="str">
        <f t="shared" si="251"/>
        <v>2,@*****</v>
      </c>
      <c r="AJ360" s="16" t="str">
        <f t="shared" si="252"/>
        <v>@*****</v>
      </c>
      <c r="AK360" t="str">
        <f t="shared" si="253"/>
        <v>ADCZ# 3,2,SNC</v>
      </c>
      <c r="AL360" s="4" t="str">
        <f t="shared" si="254"/>
        <v>ADC</v>
      </c>
      <c r="AM360" s="4" t="str">
        <f t="shared" si="255"/>
        <v/>
      </c>
      <c r="AN360" s="4" t="str">
        <f t="shared" si="256"/>
        <v>Z</v>
      </c>
      <c r="AO360" s="4" t="str">
        <f t="shared" si="257"/>
        <v>#</v>
      </c>
      <c r="AP360" s="15" t="str">
        <f t="shared" si="258"/>
        <v>,SNC</v>
      </c>
      <c r="AQ360" s="9" t="str">
        <f>_xlfn.XLOOKUP(D360,Sheet2!$E$3:$E$101,Sheet2!$F$3:$F$101,"******************")</f>
        <v>******************</v>
      </c>
      <c r="AR360" s="33" t="str">
        <f t="shared" si="243"/>
        <v>DOB 2,DSKP</v>
      </c>
      <c r="AS360" s="9" t="str">
        <f t="shared" si="244"/>
        <v>DOB</v>
      </c>
      <c r="AT360" s="4">
        <f t="shared" si="259"/>
        <v>2</v>
      </c>
      <c r="AU360" s="6">
        <f t="shared" si="260"/>
        <v>0</v>
      </c>
      <c r="AV360" s="4" t="str">
        <f t="shared" si="261"/>
        <v/>
      </c>
      <c r="AW360" s="4">
        <f t="shared" si="262"/>
        <v>33</v>
      </c>
      <c r="AX360" s="4" t="str">
        <f>_xlfn.XLOOKUP(AW360,Sheet2!$Q$3:$Q$66,Sheet2!$R$3:$R$66,"**")</f>
        <v>DSKP</v>
      </c>
      <c r="AY360" s="4">
        <f t="shared" si="263"/>
        <v>4</v>
      </c>
      <c r="AZ360" s="16" t="str">
        <f t="shared" si="264"/>
        <v>SKPBN</v>
      </c>
    </row>
    <row r="361" spans="2:52" x14ac:dyDescent="0.35">
      <c r="B361" s="3">
        <f t="shared" si="222"/>
        <v>32</v>
      </c>
      <c r="C361" s="1">
        <f t="shared" si="223"/>
        <v>1017</v>
      </c>
      <c r="D361" s="2">
        <v>62033</v>
      </c>
      <c r="E361" s="2" t="str">
        <f>_xlfn.XLOOKUP(C361,Sheet2!$N$3:$N$1000,Sheet2!$O$3:$O$1000,"")</f>
        <v/>
      </c>
      <c r="F361" s="9" t="str">
        <f t="shared" si="265"/>
        <v>DOB 0,DSKP</v>
      </c>
      <c r="G361" s="4" t="str">
        <f t="shared" si="240"/>
        <v>144</v>
      </c>
      <c r="H361" s="4">
        <f t="shared" si="241"/>
        <v>33</v>
      </c>
      <c r="I361" s="6">
        <f t="shared" si="234"/>
        <v>0</v>
      </c>
      <c r="J361" s="6">
        <f t="shared" si="235"/>
        <v>6</v>
      </c>
      <c r="K361" s="6">
        <f t="shared" si="236"/>
        <v>2</v>
      </c>
      <c r="L361" s="6">
        <f t="shared" si="237"/>
        <v>0</v>
      </c>
      <c r="M361" s="6">
        <f t="shared" si="238"/>
        <v>3</v>
      </c>
      <c r="N361" s="6">
        <f t="shared" si="239"/>
        <v>3</v>
      </c>
      <c r="O361" s="13">
        <f t="shared" si="245"/>
        <v>12</v>
      </c>
      <c r="P361" s="4">
        <f t="shared" si="246"/>
        <v>3</v>
      </c>
      <c r="Q361" s="4">
        <f t="shared" si="247"/>
        <v>0</v>
      </c>
      <c r="R361">
        <f t="shared" si="224"/>
        <v>33</v>
      </c>
      <c r="S361" s="4">
        <f t="shared" si="225"/>
        <v>0</v>
      </c>
      <c r="T361" s="15">
        <f t="shared" si="226"/>
        <v>1</v>
      </c>
      <c r="U361" s="4">
        <f t="shared" si="227"/>
        <v>3</v>
      </c>
      <c r="V361" s="4">
        <f t="shared" si="228"/>
        <v>0</v>
      </c>
      <c r="W361" s="4">
        <f t="shared" si="229"/>
        <v>4</v>
      </c>
      <c r="X361" s="6">
        <f t="shared" si="230"/>
        <v>0</v>
      </c>
      <c r="Y361" s="4">
        <f t="shared" si="231"/>
        <v>1</v>
      </c>
      <c r="Z361" s="6">
        <f t="shared" si="232"/>
        <v>1</v>
      </c>
      <c r="AA361" s="18">
        <f t="shared" si="233"/>
        <v>3</v>
      </c>
      <c r="AB361" s="9" t="str">
        <f t="shared" si="248"/>
        <v>*****</v>
      </c>
      <c r="AC361" s="9" t="str">
        <f>_xlfn.XLOOKUP(R361,Sheet2!$H$3:$H$258,Sheet2!$I$3:$I$258,"-----")</f>
        <v>*****</v>
      </c>
      <c r="AD361" s="9" t="str">
        <f>_xlfn.XLOOKUP(VALUE(AE361),Sheet2!$N$3:$N$1000,Sheet2!$O$3:$O$1000,"********")</f>
        <v>A86</v>
      </c>
      <c r="AE361" t="str">
        <f t="shared" si="242"/>
        <v>1052</v>
      </c>
      <c r="AF361" s="9" t="str">
        <f>IF(R361&lt;200,"+"&amp;TEXT(R361,"0"),"-"&amp;TEXT(_xlfn.XLOOKUP(R361,Sheet2!$K$3:$K$130,Sheet2!$L$3:$L$130,"-----"),"0"))</f>
        <v>+33</v>
      </c>
      <c r="AG361" s="9" t="str">
        <f t="shared" si="249"/>
        <v>@</v>
      </c>
      <c r="AH361" s="9" t="str">
        <f t="shared" si="250"/>
        <v>JMP @*****</v>
      </c>
      <c r="AI361" t="str">
        <f t="shared" si="251"/>
        <v>0,@*****</v>
      </c>
      <c r="AJ361" s="16" t="str">
        <f t="shared" si="252"/>
        <v>@*****</v>
      </c>
      <c r="AK361" t="str">
        <f t="shared" si="253"/>
        <v>ADCZ# 3,0,SNC</v>
      </c>
      <c r="AL361" s="4" t="str">
        <f t="shared" si="254"/>
        <v>ADC</v>
      </c>
      <c r="AM361" s="4" t="str">
        <f t="shared" si="255"/>
        <v/>
      </c>
      <c r="AN361" s="4" t="str">
        <f t="shared" si="256"/>
        <v>Z</v>
      </c>
      <c r="AO361" s="4" t="str">
        <f t="shared" si="257"/>
        <v>#</v>
      </c>
      <c r="AP361" s="15" t="str">
        <f t="shared" si="258"/>
        <v>,SNC</v>
      </c>
      <c r="AQ361" s="9" t="str">
        <f>_xlfn.XLOOKUP(D361,Sheet2!$E$3:$E$101,Sheet2!$F$3:$F$101,"******************")</f>
        <v>******************</v>
      </c>
      <c r="AR361" s="33" t="str">
        <f t="shared" si="243"/>
        <v>DOB 0,DSKP</v>
      </c>
      <c r="AS361" s="9" t="str">
        <f t="shared" si="244"/>
        <v>DOB</v>
      </c>
      <c r="AT361" s="4">
        <f t="shared" si="259"/>
        <v>0</v>
      </c>
      <c r="AU361" s="6">
        <f t="shared" si="260"/>
        <v>0</v>
      </c>
      <c r="AV361" s="4" t="str">
        <f t="shared" si="261"/>
        <v/>
      </c>
      <c r="AW361" s="4">
        <f t="shared" si="262"/>
        <v>33</v>
      </c>
      <c r="AX361" s="4" t="str">
        <f>_xlfn.XLOOKUP(AW361,Sheet2!$Q$3:$Q$66,Sheet2!$R$3:$R$66,"**")</f>
        <v>DSKP</v>
      </c>
      <c r="AY361" s="4">
        <f t="shared" si="263"/>
        <v>4</v>
      </c>
      <c r="AZ361" s="16" t="str">
        <f t="shared" si="264"/>
        <v>SKPBN</v>
      </c>
    </row>
    <row r="362" spans="2:52" x14ac:dyDescent="0.35">
      <c r="B362" s="3">
        <f t="shared" si="222"/>
        <v>33</v>
      </c>
      <c r="C362" s="1">
        <f t="shared" si="223"/>
        <v>1020</v>
      </c>
      <c r="D362" s="2">
        <v>65433</v>
      </c>
      <c r="E362" s="2" t="str">
        <f>_xlfn.XLOOKUP(C362,Sheet2!$N$3:$N$1000,Sheet2!$O$3:$O$1000,"")</f>
        <v/>
      </c>
      <c r="F362" s="9" t="str">
        <f t="shared" si="265"/>
        <v>DIB 1,DSKP</v>
      </c>
      <c r="G362" s="4" t="str">
        <f t="shared" si="240"/>
        <v>153</v>
      </c>
      <c r="H362" s="4">
        <f t="shared" si="241"/>
        <v>33</v>
      </c>
      <c r="I362" s="6">
        <f t="shared" si="234"/>
        <v>0</v>
      </c>
      <c r="J362" s="6">
        <f t="shared" si="235"/>
        <v>6</v>
      </c>
      <c r="K362" s="6">
        <f t="shared" si="236"/>
        <v>5</v>
      </c>
      <c r="L362" s="6">
        <f t="shared" si="237"/>
        <v>4</v>
      </c>
      <c r="M362" s="6">
        <f t="shared" si="238"/>
        <v>3</v>
      </c>
      <c r="N362" s="6">
        <f t="shared" si="239"/>
        <v>3</v>
      </c>
      <c r="O362" s="13">
        <f t="shared" si="245"/>
        <v>13</v>
      </c>
      <c r="P362" s="4">
        <f t="shared" si="246"/>
        <v>3</v>
      </c>
      <c r="Q362" s="4">
        <f t="shared" si="247"/>
        <v>1</v>
      </c>
      <c r="R362">
        <f t="shared" si="224"/>
        <v>33</v>
      </c>
      <c r="S362" s="4">
        <f t="shared" si="225"/>
        <v>3</v>
      </c>
      <c r="T362" s="15">
        <f t="shared" si="226"/>
        <v>0</v>
      </c>
      <c r="U362" s="4">
        <f t="shared" si="227"/>
        <v>3</v>
      </c>
      <c r="V362" s="4">
        <f t="shared" si="228"/>
        <v>1</v>
      </c>
      <c r="W362" s="4">
        <f t="shared" si="229"/>
        <v>3</v>
      </c>
      <c r="X362" s="6">
        <f t="shared" si="230"/>
        <v>0</v>
      </c>
      <c r="Y362" s="4">
        <f t="shared" si="231"/>
        <v>1</v>
      </c>
      <c r="Z362" s="6">
        <f t="shared" si="232"/>
        <v>1</v>
      </c>
      <c r="AA362" s="18">
        <f t="shared" si="233"/>
        <v>3</v>
      </c>
      <c r="AB362" s="9" t="str">
        <f t="shared" si="248"/>
        <v>+33,3</v>
      </c>
      <c r="AC362" s="9" t="str">
        <f>_xlfn.XLOOKUP(R362,Sheet2!$H$3:$H$258,Sheet2!$I$3:$I$258,"-----")</f>
        <v>*****</v>
      </c>
      <c r="AD362" s="9" t="str">
        <f>_xlfn.XLOOKUP(VALUE(AE362),Sheet2!$N$3:$N$1000,Sheet2!$O$3:$O$1000,"********")</f>
        <v>********</v>
      </c>
      <c r="AE362" t="str">
        <f t="shared" si="242"/>
        <v>1053</v>
      </c>
      <c r="AF362" s="9" t="str">
        <f>IF(R362&lt;200,"+"&amp;TEXT(R362,"0"),"-"&amp;TEXT(_xlfn.XLOOKUP(R362,Sheet2!$K$3:$K$130,Sheet2!$L$3:$L$130,"-----"),"0"))</f>
        <v>+33</v>
      </c>
      <c r="AG362" s="9" t="str">
        <f t="shared" si="249"/>
        <v/>
      </c>
      <c r="AH362" s="9" t="str">
        <f t="shared" si="250"/>
        <v>JSR +33,3</v>
      </c>
      <c r="AI362" t="str">
        <f t="shared" si="251"/>
        <v>1,+33,3</v>
      </c>
      <c r="AJ362" s="16" t="str">
        <f t="shared" si="252"/>
        <v>+33,3</v>
      </c>
      <c r="AK362" t="str">
        <f t="shared" si="253"/>
        <v>INCZ# 3,1,SNC</v>
      </c>
      <c r="AL362" s="4" t="str">
        <f t="shared" si="254"/>
        <v>INC</v>
      </c>
      <c r="AM362" s="4" t="str">
        <f t="shared" si="255"/>
        <v/>
      </c>
      <c r="AN362" s="4" t="str">
        <f t="shared" si="256"/>
        <v>Z</v>
      </c>
      <c r="AO362" s="4" t="str">
        <f t="shared" si="257"/>
        <v>#</v>
      </c>
      <c r="AP362" s="15" t="str">
        <f t="shared" si="258"/>
        <v>,SNC</v>
      </c>
      <c r="AQ362" s="9" t="str">
        <f>_xlfn.XLOOKUP(D362,Sheet2!$E$3:$E$101,Sheet2!$F$3:$F$101,"******************")</f>
        <v>******************</v>
      </c>
      <c r="AR362" s="33" t="str">
        <f t="shared" si="243"/>
        <v>DIB 1,DSKP</v>
      </c>
      <c r="AS362" s="9" t="str">
        <f t="shared" si="244"/>
        <v>DIB</v>
      </c>
      <c r="AT362" s="4">
        <f t="shared" si="259"/>
        <v>1</v>
      </c>
      <c r="AU362" s="6">
        <f t="shared" si="260"/>
        <v>0</v>
      </c>
      <c r="AV362" s="4" t="str">
        <f t="shared" si="261"/>
        <v/>
      </c>
      <c r="AW362" s="4">
        <f t="shared" si="262"/>
        <v>33</v>
      </c>
      <c r="AX362" s="4" t="str">
        <f>_xlfn.XLOOKUP(AW362,Sheet2!$Q$3:$Q$66,Sheet2!$R$3:$R$66,"**")</f>
        <v>DSKP</v>
      </c>
      <c r="AY362" s="4">
        <f t="shared" si="263"/>
        <v>3</v>
      </c>
      <c r="AZ362" s="16" t="str">
        <f t="shared" si="264"/>
        <v>SKPBN</v>
      </c>
    </row>
    <row r="363" spans="2:52" x14ac:dyDescent="0.35">
      <c r="B363" s="3">
        <f t="shared" si="222"/>
        <v>34</v>
      </c>
      <c r="C363" s="1">
        <f t="shared" si="223"/>
        <v>1021</v>
      </c>
      <c r="D363" s="2">
        <v>122414</v>
      </c>
      <c r="E363" s="2" t="str">
        <f>_xlfn.XLOOKUP(C363,Sheet2!$N$3:$N$1000,Sheet2!$O$3:$O$1000,"")</f>
        <v/>
      </c>
      <c r="F363" s="9" t="str">
        <f t="shared" si="265"/>
        <v>SUB# 1,0,SZR</v>
      </c>
      <c r="G363" s="4" t="str">
        <f t="shared" si="240"/>
        <v>245</v>
      </c>
      <c r="H363" s="4">
        <f t="shared" si="241"/>
        <v>14</v>
      </c>
      <c r="I363" s="6">
        <f t="shared" si="234"/>
        <v>1</v>
      </c>
      <c r="J363" s="6">
        <f t="shared" si="235"/>
        <v>2</v>
      </c>
      <c r="K363" s="6">
        <f t="shared" si="236"/>
        <v>2</v>
      </c>
      <c r="L363" s="6">
        <f t="shared" si="237"/>
        <v>4</v>
      </c>
      <c r="M363" s="6">
        <f t="shared" si="238"/>
        <v>1</v>
      </c>
      <c r="N363" s="6">
        <f t="shared" si="239"/>
        <v>4</v>
      </c>
      <c r="O363" s="13">
        <f t="shared" si="245"/>
        <v>20</v>
      </c>
      <c r="P363" s="4">
        <f t="shared" si="246"/>
        <v>5</v>
      </c>
      <c r="Q363" s="4">
        <f t="shared" si="247"/>
        <v>0</v>
      </c>
      <c r="R363">
        <f t="shared" si="224"/>
        <v>14</v>
      </c>
      <c r="S363" s="4">
        <f t="shared" si="225"/>
        <v>1</v>
      </c>
      <c r="T363" s="15">
        <f t="shared" si="226"/>
        <v>1</v>
      </c>
      <c r="U363" s="4">
        <f t="shared" si="227"/>
        <v>1</v>
      </c>
      <c r="V363" s="4">
        <f t="shared" si="228"/>
        <v>0</v>
      </c>
      <c r="W363" s="4">
        <f t="shared" si="229"/>
        <v>5</v>
      </c>
      <c r="X363" s="6">
        <f t="shared" si="230"/>
        <v>0</v>
      </c>
      <c r="Y363" s="4">
        <f t="shared" si="231"/>
        <v>0</v>
      </c>
      <c r="Z363" s="6">
        <f t="shared" si="232"/>
        <v>1</v>
      </c>
      <c r="AA363" s="18">
        <f t="shared" si="233"/>
        <v>4</v>
      </c>
      <c r="AB363" s="9" t="str">
        <f t="shared" si="248"/>
        <v>+14</v>
      </c>
      <c r="AC363" s="9" t="str">
        <f>_xlfn.XLOOKUP(R363,Sheet2!$H$3:$H$258,Sheet2!$I$3:$I$258,"-----")</f>
        <v>*****</v>
      </c>
      <c r="AD363" s="9" t="str">
        <f>_xlfn.XLOOKUP(VALUE(AE363),Sheet2!$N$3:$N$1000,Sheet2!$O$3:$O$1000,"********")</f>
        <v>********</v>
      </c>
      <c r="AE363" t="str">
        <f t="shared" si="242"/>
        <v>1035</v>
      </c>
      <c r="AF363" s="9" t="str">
        <f>IF(R363&lt;200,"+"&amp;TEXT(R363,"0"),"-"&amp;TEXT(_xlfn.XLOOKUP(R363,Sheet2!$K$3:$K$130,Sheet2!$L$3:$L$130,"-----"),"0"))</f>
        <v>+14</v>
      </c>
      <c r="AG363" s="9" t="str">
        <f t="shared" si="249"/>
        <v>@</v>
      </c>
      <c r="AH363" s="9" t="str">
        <f t="shared" si="250"/>
        <v>JMP @+14</v>
      </c>
      <c r="AI363" t="str">
        <f t="shared" si="251"/>
        <v>0,@+14</v>
      </c>
      <c r="AJ363" s="16" t="str">
        <f t="shared" si="252"/>
        <v>@+14</v>
      </c>
      <c r="AK363" t="str">
        <f t="shared" si="253"/>
        <v>SUB# 1,0,SZR</v>
      </c>
      <c r="AL363" s="4" t="str">
        <f t="shared" si="254"/>
        <v>SUB</v>
      </c>
      <c r="AM363" s="4" t="str">
        <f t="shared" si="255"/>
        <v/>
      </c>
      <c r="AN363" s="4" t="str">
        <f t="shared" si="256"/>
        <v/>
      </c>
      <c r="AO363" s="4" t="str">
        <f t="shared" si="257"/>
        <v>#</v>
      </c>
      <c r="AP363" s="15" t="str">
        <f t="shared" si="258"/>
        <v>,SZR</v>
      </c>
      <c r="AQ363" s="9" t="str">
        <f>_xlfn.XLOOKUP(D363,Sheet2!$E$3:$E$101,Sheet2!$F$3:$F$101,"******************")</f>
        <v>******************</v>
      </c>
      <c r="AR363" s="33" t="str">
        <f t="shared" si="243"/>
        <v>DIC 0,RTC</v>
      </c>
      <c r="AS363" s="9" t="str">
        <f t="shared" si="244"/>
        <v>DIC</v>
      </c>
      <c r="AT363" s="4">
        <f t="shared" si="259"/>
        <v>0</v>
      </c>
      <c r="AU363" s="6">
        <f t="shared" si="260"/>
        <v>0</v>
      </c>
      <c r="AV363" s="4" t="str">
        <f t="shared" si="261"/>
        <v/>
      </c>
      <c r="AW363" s="4">
        <f t="shared" si="262"/>
        <v>14</v>
      </c>
      <c r="AX363" s="4" t="str">
        <f>_xlfn.XLOOKUP(AW363,Sheet2!$Q$3:$Q$66,Sheet2!$R$3:$R$66,"**")</f>
        <v>RTC</v>
      </c>
      <c r="AY363" s="4">
        <f t="shared" si="263"/>
        <v>5</v>
      </c>
      <c r="AZ363" s="16" t="str">
        <f t="shared" si="264"/>
        <v>SKPBN</v>
      </c>
    </row>
    <row r="364" spans="2:52" x14ac:dyDescent="0.35">
      <c r="B364" s="3">
        <f t="shared" si="222"/>
        <v>35</v>
      </c>
      <c r="C364" s="1">
        <f t="shared" si="223"/>
        <v>1022</v>
      </c>
      <c r="D364" s="2">
        <v>6242</v>
      </c>
      <c r="E364" s="2" t="str">
        <f>_xlfn.XLOOKUP(C364,Sheet2!$N$3:$N$1000,Sheet2!$O$3:$O$1000,"")</f>
        <v/>
      </c>
      <c r="F364" s="9" t="str">
        <f t="shared" si="265"/>
        <v>EHALT</v>
      </c>
      <c r="G364" s="4" t="str">
        <f t="shared" si="240"/>
        <v>14</v>
      </c>
      <c r="H364" s="4">
        <f t="shared" si="241"/>
        <v>242</v>
      </c>
      <c r="I364" s="6">
        <f t="shared" si="234"/>
        <v>0</v>
      </c>
      <c r="J364" s="6">
        <f t="shared" si="235"/>
        <v>0</v>
      </c>
      <c r="K364" s="6">
        <f t="shared" si="236"/>
        <v>6</v>
      </c>
      <c r="L364" s="6">
        <f t="shared" si="237"/>
        <v>2</v>
      </c>
      <c r="M364" s="6">
        <f t="shared" si="238"/>
        <v>4</v>
      </c>
      <c r="N364" s="6">
        <f t="shared" si="239"/>
        <v>2</v>
      </c>
      <c r="O364" s="13">
        <f t="shared" si="245"/>
        <v>1</v>
      </c>
      <c r="P364" s="4">
        <f t="shared" si="246"/>
        <v>0</v>
      </c>
      <c r="Q364" s="4">
        <f t="shared" si="247"/>
        <v>1</v>
      </c>
      <c r="R364">
        <f t="shared" si="224"/>
        <v>242</v>
      </c>
      <c r="S364" s="4">
        <f t="shared" si="225"/>
        <v>0</v>
      </c>
      <c r="T364" s="15">
        <f t="shared" si="226"/>
        <v>1</v>
      </c>
      <c r="U364" s="4">
        <f t="shared" si="227"/>
        <v>0</v>
      </c>
      <c r="V364" s="4">
        <f t="shared" si="228"/>
        <v>1</v>
      </c>
      <c r="W364" s="4">
        <f t="shared" si="229"/>
        <v>4</v>
      </c>
      <c r="X364" s="6">
        <f t="shared" si="230"/>
        <v>2</v>
      </c>
      <c r="Y364" s="4">
        <f t="shared" si="231"/>
        <v>2</v>
      </c>
      <c r="Z364" s="6">
        <f t="shared" si="232"/>
        <v>0</v>
      </c>
      <c r="AA364" s="18">
        <f t="shared" si="233"/>
        <v>2</v>
      </c>
      <c r="AB364" s="9" t="str">
        <f t="shared" si="248"/>
        <v>I.EHA</v>
      </c>
      <c r="AC364" s="9" t="str">
        <f>_xlfn.XLOOKUP(R364,Sheet2!$H$3:$H$258,Sheet2!$I$3:$I$258,"-----")</f>
        <v>I.EHA</v>
      </c>
      <c r="AD364" s="9" t="str">
        <f>_xlfn.XLOOKUP(VALUE(AE364),Sheet2!$N$3:$N$1000,Sheet2!$O$3:$O$1000,"********")</f>
        <v>********</v>
      </c>
      <c r="AE364" t="str">
        <f t="shared" si="242"/>
        <v>664</v>
      </c>
      <c r="AF364" s="9" t="str">
        <f>IF(R364&lt;200,"+"&amp;TEXT(R364,"0"),"-"&amp;TEXT(_xlfn.XLOOKUP(R364,Sheet2!$K$3:$K$130,Sheet2!$L$3:$L$130,"-----"),"0"))</f>
        <v>-136</v>
      </c>
      <c r="AG364" s="9" t="str">
        <f t="shared" si="249"/>
        <v>@</v>
      </c>
      <c r="AH364" s="9" t="str">
        <f t="shared" si="250"/>
        <v>JSR @I.EHA</v>
      </c>
      <c r="AI364" t="str">
        <f t="shared" si="251"/>
        <v>1,@I.EHA</v>
      </c>
      <c r="AJ364" s="16" t="str">
        <f t="shared" si="252"/>
        <v>@I.EHA</v>
      </c>
      <c r="AK364" t="str">
        <f t="shared" si="253"/>
        <v>ADCOR 0,1,SZC</v>
      </c>
      <c r="AL364" s="4" t="str">
        <f t="shared" si="254"/>
        <v>ADC</v>
      </c>
      <c r="AM364" s="4" t="str">
        <f t="shared" si="255"/>
        <v>R</v>
      </c>
      <c r="AN364" s="4" t="str">
        <f t="shared" si="256"/>
        <v>O</v>
      </c>
      <c r="AO364" s="4" t="str">
        <f t="shared" si="257"/>
        <v/>
      </c>
      <c r="AP364" s="15" t="str">
        <f t="shared" si="258"/>
        <v>,SZC</v>
      </c>
      <c r="AQ364" s="9" t="str">
        <f>_xlfn.XLOOKUP(D364,Sheet2!$E$3:$E$101,Sheet2!$F$3:$F$101,"******************")</f>
        <v>EHALT</v>
      </c>
      <c r="AR364" s="33" t="str">
        <f t="shared" si="243"/>
        <v>DOBC 1,**</v>
      </c>
      <c r="AS364" s="9" t="str">
        <f t="shared" si="244"/>
        <v>DOBC</v>
      </c>
      <c r="AT364" s="4">
        <f t="shared" si="259"/>
        <v>1</v>
      </c>
      <c r="AU364" s="6">
        <f t="shared" si="260"/>
        <v>2</v>
      </c>
      <c r="AV364" s="4" t="str">
        <f t="shared" si="261"/>
        <v>C</v>
      </c>
      <c r="AW364" s="4">
        <f t="shared" si="262"/>
        <v>42</v>
      </c>
      <c r="AX364" s="4" t="str">
        <f>_xlfn.XLOOKUP(AW364,Sheet2!$Q$3:$Q$66,Sheet2!$R$3:$R$66,"**")</f>
        <v>**</v>
      </c>
      <c r="AY364" s="4">
        <f t="shared" si="263"/>
        <v>4</v>
      </c>
      <c r="AZ364" s="16" t="str">
        <f t="shared" si="264"/>
        <v>SKPDN</v>
      </c>
    </row>
    <row r="365" spans="2:52" x14ac:dyDescent="0.35">
      <c r="B365" s="3">
        <f t="shared" si="222"/>
        <v>36</v>
      </c>
      <c r="C365" s="1">
        <f t="shared" si="223"/>
        <v>1023</v>
      </c>
      <c r="D365" s="2">
        <v>6243</v>
      </c>
      <c r="E365" s="2" t="str">
        <f>_xlfn.XLOOKUP(C365,Sheet2!$N$3:$N$1000,Sheet2!$O$3:$O$1000,"")</f>
        <v/>
      </c>
      <c r="F365" s="9" t="str">
        <f t="shared" si="265"/>
        <v>LOOP</v>
      </c>
      <c r="G365" s="4" t="str">
        <f t="shared" si="240"/>
        <v>14</v>
      </c>
      <c r="H365" s="4">
        <f t="shared" si="241"/>
        <v>243</v>
      </c>
      <c r="I365" s="6">
        <f t="shared" si="234"/>
        <v>0</v>
      </c>
      <c r="J365" s="6">
        <f t="shared" si="235"/>
        <v>0</v>
      </c>
      <c r="K365" s="6">
        <f t="shared" si="236"/>
        <v>6</v>
      </c>
      <c r="L365" s="6">
        <f t="shared" si="237"/>
        <v>2</v>
      </c>
      <c r="M365" s="6">
        <f t="shared" si="238"/>
        <v>4</v>
      </c>
      <c r="N365" s="6">
        <f t="shared" si="239"/>
        <v>3</v>
      </c>
      <c r="O365" s="13">
        <f t="shared" si="245"/>
        <v>1</v>
      </c>
      <c r="P365" s="4">
        <f t="shared" si="246"/>
        <v>0</v>
      </c>
      <c r="Q365" s="4">
        <f t="shared" si="247"/>
        <v>1</v>
      </c>
      <c r="R365">
        <f t="shared" si="224"/>
        <v>243</v>
      </c>
      <c r="S365" s="4">
        <f t="shared" si="225"/>
        <v>0</v>
      </c>
      <c r="T365" s="15">
        <f t="shared" si="226"/>
        <v>1</v>
      </c>
      <c r="U365" s="4">
        <f t="shared" si="227"/>
        <v>0</v>
      </c>
      <c r="V365" s="4">
        <f t="shared" si="228"/>
        <v>1</v>
      </c>
      <c r="W365" s="4">
        <f t="shared" si="229"/>
        <v>4</v>
      </c>
      <c r="X365" s="6">
        <f t="shared" si="230"/>
        <v>2</v>
      </c>
      <c r="Y365" s="4">
        <f t="shared" si="231"/>
        <v>2</v>
      </c>
      <c r="Z365" s="6">
        <f t="shared" si="232"/>
        <v>0</v>
      </c>
      <c r="AA365" s="18">
        <f t="shared" si="233"/>
        <v>3</v>
      </c>
      <c r="AB365" s="9" t="str">
        <f t="shared" si="248"/>
        <v>I.LOO</v>
      </c>
      <c r="AC365" s="9" t="str">
        <f>_xlfn.XLOOKUP(R365,Sheet2!$H$3:$H$258,Sheet2!$I$3:$I$258,"-----")</f>
        <v>I.LOO</v>
      </c>
      <c r="AD365" s="9" t="str">
        <f>_xlfn.XLOOKUP(VALUE(AE365),Sheet2!$N$3:$N$1000,Sheet2!$O$3:$O$1000,"********")</f>
        <v>********</v>
      </c>
      <c r="AE365" t="str">
        <f t="shared" si="242"/>
        <v>666</v>
      </c>
      <c r="AF365" s="9" t="str">
        <f>IF(R365&lt;200,"+"&amp;TEXT(R365,"0"),"-"&amp;TEXT(_xlfn.XLOOKUP(R365,Sheet2!$K$3:$K$130,Sheet2!$L$3:$L$130,"-----"),"0"))</f>
        <v>-135</v>
      </c>
      <c r="AG365" s="9" t="str">
        <f t="shared" si="249"/>
        <v>@</v>
      </c>
      <c r="AH365" s="9" t="str">
        <f t="shared" si="250"/>
        <v>JSR @I.LOO</v>
      </c>
      <c r="AI365" t="str">
        <f t="shared" si="251"/>
        <v>1,@I.LOO</v>
      </c>
      <c r="AJ365" s="16" t="str">
        <f t="shared" si="252"/>
        <v>@I.LOO</v>
      </c>
      <c r="AK365" t="str">
        <f t="shared" si="253"/>
        <v>ADCOR 0,1,SNC</v>
      </c>
      <c r="AL365" s="4" t="str">
        <f t="shared" si="254"/>
        <v>ADC</v>
      </c>
      <c r="AM365" s="4" t="str">
        <f t="shared" si="255"/>
        <v>R</v>
      </c>
      <c r="AN365" s="4" t="str">
        <f t="shared" si="256"/>
        <v>O</v>
      </c>
      <c r="AO365" s="4" t="str">
        <f t="shared" si="257"/>
        <v/>
      </c>
      <c r="AP365" s="15" t="str">
        <f t="shared" si="258"/>
        <v>,SNC</v>
      </c>
      <c r="AQ365" s="9" t="str">
        <f>_xlfn.XLOOKUP(D365,Sheet2!$E$3:$E$101,Sheet2!$F$3:$F$101,"******************")</f>
        <v>LOOP</v>
      </c>
      <c r="AR365" s="33" t="str">
        <f t="shared" si="243"/>
        <v>DOBC 1,**</v>
      </c>
      <c r="AS365" s="9" t="str">
        <f t="shared" si="244"/>
        <v>DOBC</v>
      </c>
      <c r="AT365" s="4">
        <f t="shared" si="259"/>
        <v>1</v>
      </c>
      <c r="AU365" s="6">
        <f t="shared" si="260"/>
        <v>2</v>
      </c>
      <c r="AV365" s="4" t="str">
        <f t="shared" si="261"/>
        <v>C</v>
      </c>
      <c r="AW365" s="4">
        <f t="shared" si="262"/>
        <v>43</v>
      </c>
      <c r="AX365" s="4" t="str">
        <f>_xlfn.XLOOKUP(AW365,Sheet2!$Q$3:$Q$66,Sheet2!$R$3:$R$66,"**")</f>
        <v>**</v>
      </c>
      <c r="AY365" s="4">
        <f t="shared" si="263"/>
        <v>4</v>
      </c>
      <c r="AZ365" s="16" t="str">
        <f t="shared" si="264"/>
        <v>SKPDN</v>
      </c>
    </row>
    <row r="366" spans="2:52" x14ac:dyDescent="0.35">
      <c r="B366" s="3">
        <v>38</v>
      </c>
      <c r="C366" s="1">
        <f t="shared" si="223"/>
        <v>1024</v>
      </c>
      <c r="D366" s="2">
        <v>6241</v>
      </c>
      <c r="E366" s="2" t="str">
        <f>_xlfn.XLOOKUP(C366,Sheet2!$N$3:$N$1000,Sheet2!$O$3:$O$1000,"")</f>
        <v>A84</v>
      </c>
      <c r="F366" s="9" t="str">
        <f t="shared" si="265"/>
        <v>SETUP</v>
      </c>
      <c r="G366" s="4" t="str">
        <f t="shared" si="240"/>
        <v>14</v>
      </c>
      <c r="H366" s="4">
        <f t="shared" si="241"/>
        <v>241</v>
      </c>
      <c r="I366" s="6">
        <f t="shared" si="234"/>
        <v>0</v>
      </c>
      <c r="J366" s="6">
        <f t="shared" si="235"/>
        <v>0</v>
      </c>
      <c r="K366" s="6">
        <f t="shared" si="236"/>
        <v>6</v>
      </c>
      <c r="L366" s="6">
        <f t="shared" si="237"/>
        <v>2</v>
      </c>
      <c r="M366" s="6">
        <f t="shared" si="238"/>
        <v>4</v>
      </c>
      <c r="N366" s="6">
        <f t="shared" si="239"/>
        <v>1</v>
      </c>
      <c r="O366" s="13">
        <f t="shared" si="245"/>
        <v>1</v>
      </c>
      <c r="P366" s="4">
        <f t="shared" si="246"/>
        <v>0</v>
      </c>
      <c r="Q366" s="4">
        <f t="shared" si="247"/>
        <v>1</v>
      </c>
      <c r="R366">
        <f t="shared" si="224"/>
        <v>241</v>
      </c>
      <c r="S366" s="4">
        <f t="shared" si="225"/>
        <v>0</v>
      </c>
      <c r="T366" s="15">
        <f t="shared" si="226"/>
        <v>1</v>
      </c>
      <c r="U366" s="4">
        <f t="shared" si="227"/>
        <v>0</v>
      </c>
      <c r="V366" s="4">
        <f t="shared" si="228"/>
        <v>1</v>
      </c>
      <c r="W366" s="4">
        <f t="shared" si="229"/>
        <v>4</v>
      </c>
      <c r="X366" s="6">
        <f t="shared" si="230"/>
        <v>2</v>
      </c>
      <c r="Y366" s="4">
        <f t="shared" si="231"/>
        <v>2</v>
      </c>
      <c r="Z366" s="6">
        <f t="shared" si="232"/>
        <v>0</v>
      </c>
      <c r="AA366" s="18">
        <f t="shared" si="233"/>
        <v>1</v>
      </c>
      <c r="AB366" s="9" t="str">
        <f t="shared" si="248"/>
        <v>I.STUP</v>
      </c>
      <c r="AC366" s="9" t="str">
        <f>_xlfn.XLOOKUP(R366,Sheet2!$H$3:$H$258,Sheet2!$I$3:$I$258,"-----")</f>
        <v>I.STUP</v>
      </c>
      <c r="AD366" s="9" t="str">
        <f>_xlfn.XLOOKUP(VALUE(AE366),Sheet2!$N$3:$N$1000,Sheet2!$O$3:$O$1000,"********")</f>
        <v>A30.45</v>
      </c>
      <c r="AE366" t="str">
        <f t="shared" si="242"/>
        <v>665</v>
      </c>
      <c r="AF366" s="9" t="str">
        <f>IF(R366&lt;200,"+"&amp;TEXT(R366,"0"),"-"&amp;TEXT(_xlfn.XLOOKUP(R366,Sheet2!$K$3:$K$130,Sheet2!$L$3:$L$130,"-----"),"0"))</f>
        <v>-137</v>
      </c>
      <c r="AG366" s="9" t="str">
        <f t="shared" si="249"/>
        <v>@</v>
      </c>
      <c r="AH366" s="9" t="str">
        <f t="shared" si="250"/>
        <v>JSR @I.STUP</v>
      </c>
      <c r="AI366" t="str">
        <f t="shared" si="251"/>
        <v>1,@I.STUP</v>
      </c>
      <c r="AJ366" s="16" t="str">
        <f t="shared" si="252"/>
        <v>@I.STUP</v>
      </c>
      <c r="AK366" t="str">
        <f t="shared" si="253"/>
        <v>ADCOR 0,1,SKP</v>
      </c>
      <c r="AL366" s="4" t="str">
        <f t="shared" si="254"/>
        <v>ADC</v>
      </c>
      <c r="AM366" s="4" t="str">
        <f t="shared" si="255"/>
        <v>R</v>
      </c>
      <c r="AN366" s="4" t="str">
        <f t="shared" si="256"/>
        <v>O</v>
      </c>
      <c r="AO366" s="4" t="str">
        <f t="shared" si="257"/>
        <v/>
      </c>
      <c r="AP366" s="15" t="str">
        <f t="shared" si="258"/>
        <v>,SKP</v>
      </c>
      <c r="AQ366" s="9" t="str">
        <f>_xlfn.XLOOKUP(D366,Sheet2!$E$3:$E$101,Sheet2!$F$3:$F$101,"******************")</f>
        <v>SETUP</v>
      </c>
      <c r="AR366" s="33" t="str">
        <f t="shared" si="243"/>
        <v>DOBC 1,**</v>
      </c>
      <c r="AS366" s="9" t="str">
        <f t="shared" si="244"/>
        <v>DOBC</v>
      </c>
      <c r="AT366" s="4">
        <f t="shared" si="259"/>
        <v>1</v>
      </c>
      <c r="AU366" s="6">
        <f t="shared" si="260"/>
        <v>2</v>
      </c>
      <c r="AV366" s="4" t="str">
        <f t="shared" si="261"/>
        <v>C</v>
      </c>
      <c r="AW366" s="4">
        <f t="shared" si="262"/>
        <v>41</v>
      </c>
      <c r="AX366" s="4" t="str">
        <f>_xlfn.XLOOKUP(AW366,Sheet2!$Q$3:$Q$66,Sheet2!$R$3:$R$66,"**")</f>
        <v>**</v>
      </c>
      <c r="AY366" s="4">
        <f t="shared" si="263"/>
        <v>4</v>
      </c>
      <c r="AZ366" s="16" t="str">
        <f t="shared" si="264"/>
        <v>SKPDN</v>
      </c>
    </row>
    <row r="367" spans="2:52" x14ac:dyDescent="0.35">
      <c r="B367" s="3">
        <f t="shared" si="222"/>
        <v>39</v>
      </c>
      <c r="C367" s="1">
        <f t="shared" si="223"/>
        <v>1025</v>
      </c>
      <c r="D367" s="2">
        <v>102400</v>
      </c>
      <c r="E367" s="2" t="str">
        <f>_xlfn.XLOOKUP(C367,Sheet2!$N$3:$N$1000,Sheet2!$O$3:$O$1000,"")</f>
        <v/>
      </c>
      <c r="F367" s="9" t="str">
        <f t="shared" si="265"/>
        <v>SUB 0,0</v>
      </c>
      <c r="G367" s="4" t="str">
        <f t="shared" si="240"/>
        <v>205</v>
      </c>
      <c r="H367" s="4">
        <f t="shared" si="241"/>
        <v>0</v>
      </c>
      <c r="I367" s="6">
        <f t="shared" si="234"/>
        <v>1</v>
      </c>
      <c r="J367" s="6">
        <f t="shared" si="235"/>
        <v>0</v>
      </c>
      <c r="K367" s="6">
        <f t="shared" si="236"/>
        <v>2</v>
      </c>
      <c r="L367" s="6">
        <f t="shared" si="237"/>
        <v>4</v>
      </c>
      <c r="M367" s="6">
        <f t="shared" si="238"/>
        <v>0</v>
      </c>
      <c r="N367" s="6">
        <f t="shared" si="239"/>
        <v>0</v>
      </c>
      <c r="O367" s="13">
        <f t="shared" si="245"/>
        <v>16</v>
      </c>
      <c r="P367" s="4">
        <f t="shared" si="246"/>
        <v>4</v>
      </c>
      <c r="Q367" s="4">
        <f t="shared" si="247"/>
        <v>0</v>
      </c>
      <c r="R367">
        <f t="shared" si="224"/>
        <v>0</v>
      </c>
      <c r="S367" s="4">
        <f t="shared" si="225"/>
        <v>1</v>
      </c>
      <c r="T367" s="15">
        <f t="shared" si="226"/>
        <v>1</v>
      </c>
      <c r="U367" s="4">
        <f t="shared" si="227"/>
        <v>0</v>
      </c>
      <c r="V367" s="4">
        <f t="shared" si="228"/>
        <v>0</v>
      </c>
      <c r="W367" s="4">
        <f t="shared" si="229"/>
        <v>5</v>
      </c>
      <c r="X367" s="6">
        <f t="shared" si="230"/>
        <v>0</v>
      </c>
      <c r="Y367" s="4">
        <f t="shared" si="231"/>
        <v>0</v>
      </c>
      <c r="Z367" s="6">
        <f t="shared" si="232"/>
        <v>0</v>
      </c>
      <c r="AA367" s="18">
        <f t="shared" si="233"/>
        <v>0</v>
      </c>
      <c r="AB367" s="9" t="str">
        <f t="shared" si="248"/>
        <v>+0</v>
      </c>
      <c r="AC367" s="9" t="str">
        <f>_xlfn.XLOOKUP(R367,Sheet2!$H$3:$H$258,Sheet2!$I$3:$I$258,"-----")</f>
        <v>0</v>
      </c>
      <c r="AD367" s="9" t="str">
        <f>_xlfn.XLOOKUP(VALUE(AE367),Sheet2!$N$3:$N$1000,Sheet2!$O$3:$O$1000,"********")</f>
        <v>********</v>
      </c>
      <c r="AE367" t="str">
        <f t="shared" si="242"/>
        <v>1025</v>
      </c>
      <c r="AF367" s="9" t="str">
        <f>IF(R367&lt;200,"+"&amp;TEXT(R367,"0"),"-"&amp;TEXT(_xlfn.XLOOKUP(R367,Sheet2!$K$3:$K$130,Sheet2!$L$3:$L$130,"-----"),"0"))</f>
        <v>+0</v>
      </c>
      <c r="AG367" s="9" t="str">
        <f t="shared" si="249"/>
        <v>@</v>
      </c>
      <c r="AH367" s="9" t="str">
        <f t="shared" si="250"/>
        <v>JMP @+0</v>
      </c>
      <c r="AI367" t="str">
        <f t="shared" si="251"/>
        <v>0,@+0</v>
      </c>
      <c r="AJ367" s="16" t="str">
        <f t="shared" si="252"/>
        <v>@+0</v>
      </c>
      <c r="AK367" t="str">
        <f t="shared" si="253"/>
        <v>SUB 0,0</v>
      </c>
      <c r="AL367" s="4" t="str">
        <f t="shared" si="254"/>
        <v>SUB</v>
      </c>
      <c r="AM367" s="4" t="str">
        <f t="shared" si="255"/>
        <v/>
      </c>
      <c r="AN367" s="4" t="str">
        <f t="shared" si="256"/>
        <v/>
      </c>
      <c r="AO367" s="4" t="str">
        <f t="shared" si="257"/>
        <v/>
      </c>
      <c r="AP367" s="15" t="str">
        <f t="shared" si="258"/>
        <v/>
      </c>
      <c r="AQ367" s="9" t="str">
        <f>_xlfn.XLOOKUP(D367,Sheet2!$E$3:$E$101,Sheet2!$F$3:$F$101,"******************")</f>
        <v>******************</v>
      </c>
      <c r="AR367" s="33" t="str">
        <f t="shared" si="243"/>
        <v>DIC 0,0</v>
      </c>
      <c r="AS367" s="9" t="str">
        <f t="shared" si="244"/>
        <v>DIC</v>
      </c>
      <c r="AT367" s="4">
        <f t="shared" si="259"/>
        <v>0</v>
      </c>
      <c r="AU367" s="6">
        <f t="shared" si="260"/>
        <v>0</v>
      </c>
      <c r="AV367" s="4" t="str">
        <f t="shared" si="261"/>
        <v/>
      </c>
      <c r="AW367" s="4">
        <f t="shared" si="262"/>
        <v>0</v>
      </c>
      <c r="AX367" s="4" t="str">
        <f>_xlfn.XLOOKUP(AW367,Sheet2!$Q$3:$Q$66,Sheet2!$R$3:$R$66,"**")</f>
        <v>0</v>
      </c>
      <c r="AY367" s="4">
        <f t="shared" si="263"/>
        <v>5</v>
      </c>
      <c r="AZ367" s="16" t="str">
        <f t="shared" si="264"/>
        <v>SKPBN</v>
      </c>
    </row>
    <row r="368" spans="2:52" x14ac:dyDescent="0.35">
      <c r="B368" s="3">
        <f t="shared" si="222"/>
        <v>40</v>
      </c>
      <c r="C368" s="1">
        <f t="shared" si="223"/>
        <v>1026</v>
      </c>
      <c r="D368" s="2">
        <v>30134</v>
      </c>
      <c r="E368" s="2" t="str">
        <f>_xlfn.XLOOKUP(C368,Sheet2!$N$3:$N$1000,Sheet2!$O$3:$O$1000,"")</f>
        <v/>
      </c>
      <c r="F368" s="9" t="str">
        <f t="shared" si="265"/>
        <v>LDA 2,BIT1</v>
      </c>
      <c r="G368" s="4" t="str">
        <f t="shared" si="240"/>
        <v>60</v>
      </c>
      <c r="H368" s="4">
        <f t="shared" si="241"/>
        <v>134</v>
      </c>
      <c r="I368" s="6">
        <f t="shared" si="234"/>
        <v>0</v>
      </c>
      <c r="J368" s="6">
        <f t="shared" si="235"/>
        <v>3</v>
      </c>
      <c r="K368" s="6">
        <f t="shared" si="236"/>
        <v>0</v>
      </c>
      <c r="L368" s="6">
        <f t="shared" si="237"/>
        <v>1</v>
      </c>
      <c r="M368" s="6">
        <f t="shared" si="238"/>
        <v>3</v>
      </c>
      <c r="N368" s="6">
        <f t="shared" si="239"/>
        <v>4</v>
      </c>
      <c r="O368" s="13">
        <f t="shared" si="245"/>
        <v>6</v>
      </c>
      <c r="P368" s="4">
        <f t="shared" si="246"/>
        <v>1</v>
      </c>
      <c r="Q368" s="4">
        <f t="shared" si="247"/>
        <v>2</v>
      </c>
      <c r="R368">
        <f t="shared" si="224"/>
        <v>134</v>
      </c>
      <c r="S368" s="4">
        <f t="shared" si="225"/>
        <v>0</v>
      </c>
      <c r="T368" s="15">
        <f t="shared" si="226"/>
        <v>0</v>
      </c>
      <c r="U368" s="4">
        <f t="shared" si="227"/>
        <v>1</v>
      </c>
      <c r="V368" s="4">
        <f t="shared" si="228"/>
        <v>2</v>
      </c>
      <c r="W368" s="4">
        <f t="shared" si="229"/>
        <v>0</v>
      </c>
      <c r="X368" s="6">
        <f t="shared" si="230"/>
        <v>1</v>
      </c>
      <c r="Y368" s="4">
        <f t="shared" si="231"/>
        <v>1</v>
      </c>
      <c r="Z368" s="6">
        <f t="shared" si="232"/>
        <v>1</v>
      </c>
      <c r="AA368" s="18">
        <f t="shared" si="233"/>
        <v>4</v>
      </c>
      <c r="AB368" s="9" t="str">
        <f t="shared" si="248"/>
        <v>BIT1</v>
      </c>
      <c r="AC368" s="9" t="str">
        <f>_xlfn.XLOOKUP(R368,Sheet2!$H$3:$H$258,Sheet2!$I$3:$I$258,"-----")</f>
        <v>BIT1</v>
      </c>
      <c r="AD368" s="9" t="str">
        <f>_xlfn.XLOOKUP(VALUE(AE368),Sheet2!$N$3:$N$1000,Sheet2!$O$3:$O$1000,"********")</f>
        <v>********</v>
      </c>
      <c r="AE368" t="str">
        <f t="shared" si="242"/>
        <v>1162</v>
      </c>
      <c r="AF368" s="9" t="str">
        <f>IF(R368&lt;200,"+"&amp;TEXT(R368,"0"),"-"&amp;TEXT(_xlfn.XLOOKUP(R368,Sheet2!$K$3:$K$130,Sheet2!$L$3:$L$130,"-----"),"0"))</f>
        <v>+134</v>
      </c>
      <c r="AG368" s="9" t="str">
        <f t="shared" si="249"/>
        <v/>
      </c>
      <c r="AH368" s="9" t="str">
        <f t="shared" si="250"/>
        <v>ISZ BIT1</v>
      </c>
      <c r="AI368" t="str">
        <f t="shared" si="251"/>
        <v>2,BIT1</v>
      </c>
      <c r="AJ368" s="16" t="str">
        <f t="shared" si="252"/>
        <v>BIT1</v>
      </c>
      <c r="AK368" t="str">
        <f t="shared" si="253"/>
        <v>COMZL# 1,2,SZR</v>
      </c>
      <c r="AL368" s="4" t="str">
        <f t="shared" si="254"/>
        <v>COM</v>
      </c>
      <c r="AM368" s="4" t="str">
        <f t="shared" si="255"/>
        <v>L</v>
      </c>
      <c r="AN368" s="4" t="str">
        <f t="shared" si="256"/>
        <v>Z</v>
      </c>
      <c r="AO368" s="4" t="str">
        <f t="shared" si="257"/>
        <v>#</v>
      </c>
      <c r="AP368" s="15" t="str">
        <f t="shared" si="258"/>
        <v>,SZR</v>
      </c>
      <c r="AQ368" s="9" t="str">
        <f>_xlfn.XLOOKUP(D368,Sheet2!$E$3:$E$101,Sheet2!$F$3:$F$101,"******************")</f>
        <v>******************</v>
      </c>
      <c r="AR368" s="33" t="str">
        <f t="shared" si="243"/>
        <v>NIOS **</v>
      </c>
      <c r="AS368" s="9" t="str">
        <f t="shared" si="244"/>
        <v>DOCS</v>
      </c>
      <c r="AT368" s="4">
        <f t="shared" si="259"/>
        <v>2</v>
      </c>
      <c r="AU368" s="6">
        <f t="shared" si="260"/>
        <v>1</v>
      </c>
      <c r="AV368" s="4" t="str">
        <f t="shared" si="261"/>
        <v>S</v>
      </c>
      <c r="AW368" s="4">
        <f t="shared" si="262"/>
        <v>34</v>
      </c>
      <c r="AX368" s="4" t="str">
        <f>_xlfn.XLOOKUP(AW368,Sheet2!$Q$3:$Q$66,Sheet2!$R$3:$R$66,"**")</f>
        <v>**</v>
      </c>
      <c r="AY368" s="4">
        <f t="shared" si="263"/>
        <v>0</v>
      </c>
      <c r="AZ368" s="16" t="str">
        <f t="shared" si="264"/>
        <v>SKPBZ</v>
      </c>
    </row>
    <row r="369" spans="1:52" x14ac:dyDescent="0.35">
      <c r="B369" s="3">
        <f t="shared" si="222"/>
        <v>41</v>
      </c>
      <c r="C369" s="1">
        <f t="shared" si="223"/>
        <v>1027</v>
      </c>
      <c r="D369" s="2">
        <v>73033</v>
      </c>
      <c r="E369" s="2" t="str">
        <f>_xlfn.XLOOKUP(C369,Sheet2!$N$3:$N$1000,Sheet2!$O$3:$O$1000,"")</f>
        <v/>
      </c>
      <c r="F369" s="9" t="str">
        <f t="shared" si="265"/>
        <v>DOC 2,DSKP</v>
      </c>
      <c r="G369" s="4" t="str">
        <f t="shared" si="240"/>
        <v>166</v>
      </c>
      <c r="H369" s="4">
        <f t="shared" si="241"/>
        <v>33</v>
      </c>
      <c r="I369" s="6">
        <f t="shared" si="234"/>
        <v>0</v>
      </c>
      <c r="J369" s="6">
        <f t="shared" si="235"/>
        <v>7</v>
      </c>
      <c r="K369" s="6">
        <f t="shared" si="236"/>
        <v>3</v>
      </c>
      <c r="L369" s="6">
        <f t="shared" si="237"/>
        <v>0</v>
      </c>
      <c r="M369" s="6">
        <f t="shared" si="238"/>
        <v>3</v>
      </c>
      <c r="N369" s="6">
        <f t="shared" si="239"/>
        <v>3</v>
      </c>
      <c r="O369" s="13">
        <f t="shared" si="245"/>
        <v>14</v>
      </c>
      <c r="P369" s="4">
        <f t="shared" si="246"/>
        <v>3</v>
      </c>
      <c r="Q369" s="4">
        <f t="shared" si="247"/>
        <v>2</v>
      </c>
      <c r="R369">
        <f t="shared" si="224"/>
        <v>33</v>
      </c>
      <c r="S369" s="4">
        <f t="shared" si="225"/>
        <v>2</v>
      </c>
      <c r="T369" s="15">
        <f t="shared" si="226"/>
        <v>1</v>
      </c>
      <c r="U369" s="4">
        <f t="shared" si="227"/>
        <v>3</v>
      </c>
      <c r="V369" s="4">
        <f t="shared" si="228"/>
        <v>2</v>
      </c>
      <c r="W369" s="4">
        <f t="shared" si="229"/>
        <v>6</v>
      </c>
      <c r="X369" s="6">
        <f t="shared" si="230"/>
        <v>0</v>
      </c>
      <c r="Y369" s="4">
        <f t="shared" si="231"/>
        <v>1</v>
      </c>
      <c r="Z369" s="6">
        <f t="shared" si="232"/>
        <v>1</v>
      </c>
      <c r="AA369" s="18">
        <f t="shared" si="233"/>
        <v>3</v>
      </c>
      <c r="AB369" s="9" t="str">
        <f t="shared" si="248"/>
        <v>+33,2</v>
      </c>
      <c r="AC369" s="9" t="str">
        <f>_xlfn.XLOOKUP(R369,Sheet2!$H$3:$H$258,Sheet2!$I$3:$I$258,"-----")</f>
        <v>*****</v>
      </c>
      <c r="AD369" s="9" t="str">
        <f>_xlfn.XLOOKUP(VALUE(AE369),Sheet2!$N$3:$N$1000,Sheet2!$O$3:$O$1000,"********")</f>
        <v>********</v>
      </c>
      <c r="AE369" t="str">
        <f t="shared" si="242"/>
        <v>1062</v>
      </c>
      <c r="AF369" s="9" t="str">
        <f>IF(R369&lt;200,"+"&amp;TEXT(R369,"0"),"-"&amp;TEXT(_xlfn.XLOOKUP(R369,Sheet2!$K$3:$K$130,Sheet2!$L$3:$L$130,"-----"),"0"))</f>
        <v>+33</v>
      </c>
      <c r="AG369" s="9" t="str">
        <f t="shared" si="249"/>
        <v>@</v>
      </c>
      <c r="AH369" s="9" t="str">
        <f t="shared" si="250"/>
        <v>ISZ @+33,2</v>
      </c>
      <c r="AI369" t="str">
        <f t="shared" si="251"/>
        <v>2,@+33,2</v>
      </c>
      <c r="AJ369" s="16" t="str">
        <f t="shared" si="252"/>
        <v>@+33,2</v>
      </c>
      <c r="AK369" t="str">
        <f t="shared" si="253"/>
        <v>ADDZ# 3,2,SNC</v>
      </c>
      <c r="AL369" s="4" t="str">
        <f t="shared" si="254"/>
        <v>ADD</v>
      </c>
      <c r="AM369" s="4" t="str">
        <f t="shared" si="255"/>
        <v/>
      </c>
      <c r="AN369" s="4" t="str">
        <f t="shared" si="256"/>
        <v>Z</v>
      </c>
      <c r="AO369" s="4" t="str">
        <f t="shared" si="257"/>
        <v>#</v>
      </c>
      <c r="AP369" s="15" t="str">
        <f t="shared" si="258"/>
        <v>,SNC</v>
      </c>
      <c r="AQ369" s="9" t="str">
        <f>_xlfn.XLOOKUP(D369,Sheet2!$E$3:$E$101,Sheet2!$F$3:$F$101,"******************")</f>
        <v>******************</v>
      </c>
      <c r="AR369" s="33" t="str">
        <f t="shared" si="243"/>
        <v>DOC 2,DSKP</v>
      </c>
      <c r="AS369" s="9" t="str">
        <f t="shared" si="244"/>
        <v>DOC</v>
      </c>
      <c r="AT369" s="4">
        <f t="shared" si="259"/>
        <v>2</v>
      </c>
      <c r="AU369" s="6">
        <f t="shared" si="260"/>
        <v>0</v>
      </c>
      <c r="AV369" s="4" t="str">
        <f t="shared" si="261"/>
        <v/>
      </c>
      <c r="AW369" s="4">
        <f t="shared" si="262"/>
        <v>33</v>
      </c>
      <c r="AX369" s="4" t="str">
        <f>_xlfn.XLOOKUP(AW369,Sheet2!$Q$3:$Q$66,Sheet2!$R$3:$R$66,"**")</f>
        <v>DSKP</v>
      </c>
      <c r="AY369" s="4">
        <f t="shared" si="263"/>
        <v>6</v>
      </c>
      <c r="AZ369" s="16" t="str">
        <f t="shared" si="264"/>
        <v>SKPBN</v>
      </c>
    </row>
    <row r="370" spans="1:52" x14ac:dyDescent="0.35">
      <c r="B370" s="3">
        <f t="shared" si="222"/>
        <v>42</v>
      </c>
      <c r="C370" s="1">
        <f t="shared" si="223"/>
        <v>1030</v>
      </c>
      <c r="D370" s="2">
        <v>73033</v>
      </c>
      <c r="E370" s="2" t="str">
        <f>_xlfn.XLOOKUP(C370,Sheet2!$N$3:$N$1000,Sheet2!$O$3:$O$1000,"")</f>
        <v/>
      </c>
      <c r="F370" s="9" t="str">
        <f t="shared" si="265"/>
        <v>DOC 2,DSKP</v>
      </c>
      <c r="G370" s="4" t="str">
        <f t="shared" si="240"/>
        <v>166</v>
      </c>
      <c r="H370" s="4">
        <f t="shared" si="241"/>
        <v>33</v>
      </c>
      <c r="I370" s="6">
        <f t="shared" si="234"/>
        <v>0</v>
      </c>
      <c r="J370" s="6">
        <f t="shared" si="235"/>
        <v>7</v>
      </c>
      <c r="K370" s="6">
        <f t="shared" si="236"/>
        <v>3</v>
      </c>
      <c r="L370" s="6">
        <f t="shared" si="237"/>
        <v>0</v>
      </c>
      <c r="M370" s="6">
        <f t="shared" si="238"/>
        <v>3</v>
      </c>
      <c r="N370" s="6">
        <f t="shared" si="239"/>
        <v>3</v>
      </c>
      <c r="O370" s="13">
        <f t="shared" si="245"/>
        <v>14</v>
      </c>
      <c r="P370" s="4">
        <f t="shared" si="246"/>
        <v>3</v>
      </c>
      <c r="Q370" s="4">
        <f t="shared" si="247"/>
        <v>2</v>
      </c>
      <c r="R370">
        <f t="shared" si="224"/>
        <v>33</v>
      </c>
      <c r="S370" s="4">
        <f t="shared" si="225"/>
        <v>2</v>
      </c>
      <c r="T370" s="15">
        <f t="shared" si="226"/>
        <v>1</v>
      </c>
      <c r="U370" s="4">
        <f t="shared" si="227"/>
        <v>3</v>
      </c>
      <c r="V370" s="4">
        <f t="shared" si="228"/>
        <v>2</v>
      </c>
      <c r="W370" s="4">
        <f t="shared" si="229"/>
        <v>6</v>
      </c>
      <c r="X370" s="6">
        <f t="shared" si="230"/>
        <v>0</v>
      </c>
      <c r="Y370" s="4">
        <f t="shared" si="231"/>
        <v>1</v>
      </c>
      <c r="Z370" s="6">
        <f t="shared" si="232"/>
        <v>1</v>
      </c>
      <c r="AA370" s="18">
        <f t="shared" si="233"/>
        <v>3</v>
      </c>
      <c r="AB370" s="9" t="str">
        <f t="shared" si="248"/>
        <v>+33,2</v>
      </c>
      <c r="AC370" s="9" t="str">
        <f>_xlfn.XLOOKUP(R370,Sheet2!$H$3:$H$258,Sheet2!$I$3:$I$258,"-----")</f>
        <v>*****</v>
      </c>
      <c r="AD370" s="9" t="str">
        <f>_xlfn.XLOOKUP(VALUE(AE370),Sheet2!$N$3:$N$1000,Sheet2!$O$3:$O$1000,"********")</f>
        <v>********</v>
      </c>
      <c r="AE370" t="str">
        <f t="shared" si="242"/>
        <v>1063</v>
      </c>
      <c r="AF370" s="9" t="str">
        <f>IF(R370&lt;200,"+"&amp;TEXT(R370,"0"),"-"&amp;TEXT(_xlfn.XLOOKUP(R370,Sheet2!$K$3:$K$130,Sheet2!$L$3:$L$130,"-----"),"0"))</f>
        <v>+33</v>
      </c>
      <c r="AG370" s="9" t="str">
        <f t="shared" si="249"/>
        <v>@</v>
      </c>
      <c r="AH370" s="9" t="str">
        <f t="shared" si="250"/>
        <v>ISZ @+33,2</v>
      </c>
      <c r="AI370" t="str">
        <f t="shared" si="251"/>
        <v>2,@+33,2</v>
      </c>
      <c r="AJ370" s="16" t="str">
        <f t="shared" si="252"/>
        <v>@+33,2</v>
      </c>
      <c r="AK370" t="str">
        <f t="shared" si="253"/>
        <v>ADDZ# 3,2,SNC</v>
      </c>
      <c r="AL370" s="4" t="str">
        <f t="shared" si="254"/>
        <v>ADD</v>
      </c>
      <c r="AM370" s="4" t="str">
        <f t="shared" si="255"/>
        <v/>
      </c>
      <c r="AN370" s="4" t="str">
        <f t="shared" si="256"/>
        <v>Z</v>
      </c>
      <c r="AO370" s="4" t="str">
        <f t="shared" si="257"/>
        <v>#</v>
      </c>
      <c r="AP370" s="15" t="str">
        <f t="shared" si="258"/>
        <v>,SNC</v>
      </c>
      <c r="AQ370" s="9" t="str">
        <f>_xlfn.XLOOKUP(D370,Sheet2!$E$3:$E$101,Sheet2!$F$3:$F$101,"******************")</f>
        <v>******************</v>
      </c>
      <c r="AR370" s="33" t="str">
        <f t="shared" si="243"/>
        <v>DOC 2,DSKP</v>
      </c>
      <c r="AS370" s="9" t="str">
        <f t="shared" si="244"/>
        <v>DOC</v>
      </c>
      <c r="AT370" s="4">
        <f t="shared" si="259"/>
        <v>2</v>
      </c>
      <c r="AU370" s="6">
        <f t="shared" si="260"/>
        <v>0</v>
      </c>
      <c r="AV370" s="4" t="str">
        <f t="shared" si="261"/>
        <v/>
      </c>
      <c r="AW370" s="4">
        <f t="shared" si="262"/>
        <v>33</v>
      </c>
      <c r="AX370" s="4" t="str">
        <f>_xlfn.XLOOKUP(AW370,Sheet2!$Q$3:$Q$66,Sheet2!$R$3:$R$66,"**")</f>
        <v>DSKP</v>
      </c>
      <c r="AY370" s="4">
        <f t="shared" si="263"/>
        <v>6</v>
      </c>
      <c r="AZ370" s="16" t="str">
        <f t="shared" si="264"/>
        <v>SKPBN</v>
      </c>
    </row>
    <row r="371" spans="1:52" x14ac:dyDescent="0.35">
      <c r="B371" s="3">
        <f t="shared" si="222"/>
        <v>43</v>
      </c>
      <c r="C371" s="1">
        <f t="shared" si="223"/>
        <v>1031</v>
      </c>
      <c r="D371" s="2">
        <v>73033</v>
      </c>
      <c r="E371" s="2" t="str">
        <f>_xlfn.XLOOKUP(C371,Sheet2!$N$3:$N$1000,Sheet2!$O$3:$O$1000,"")</f>
        <v/>
      </c>
      <c r="F371" s="9" t="str">
        <f t="shared" si="265"/>
        <v>DOC 2,DSKP</v>
      </c>
      <c r="G371" s="4" t="str">
        <f t="shared" si="240"/>
        <v>166</v>
      </c>
      <c r="H371" s="4">
        <f t="shared" si="241"/>
        <v>33</v>
      </c>
      <c r="I371" s="6">
        <f t="shared" si="234"/>
        <v>0</v>
      </c>
      <c r="J371" s="6">
        <f t="shared" si="235"/>
        <v>7</v>
      </c>
      <c r="K371" s="6">
        <f t="shared" si="236"/>
        <v>3</v>
      </c>
      <c r="L371" s="6">
        <f t="shared" si="237"/>
        <v>0</v>
      </c>
      <c r="M371" s="6">
        <f t="shared" si="238"/>
        <v>3</v>
      </c>
      <c r="N371" s="6">
        <f t="shared" si="239"/>
        <v>3</v>
      </c>
      <c r="O371" s="13">
        <f t="shared" si="245"/>
        <v>14</v>
      </c>
      <c r="P371" s="4">
        <f t="shared" si="246"/>
        <v>3</v>
      </c>
      <c r="Q371" s="4">
        <f t="shared" si="247"/>
        <v>2</v>
      </c>
      <c r="R371">
        <f t="shared" si="224"/>
        <v>33</v>
      </c>
      <c r="S371" s="4">
        <f t="shared" si="225"/>
        <v>2</v>
      </c>
      <c r="T371" s="15">
        <f t="shared" si="226"/>
        <v>1</v>
      </c>
      <c r="U371" s="4">
        <f t="shared" si="227"/>
        <v>3</v>
      </c>
      <c r="V371" s="4">
        <f t="shared" si="228"/>
        <v>2</v>
      </c>
      <c r="W371" s="4">
        <f t="shared" si="229"/>
        <v>6</v>
      </c>
      <c r="X371" s="6">
        <f t="shared" si="230"/>
        <v>0</v>
      </c>
      <c r="Y371" s="4">
        <f t="shared" si="231"/>
        <v>1</v>
      </c>
      <c r="Z371" s="6">
        <f t="shared" si="232"/>
        <v>1</v>
      </c>
      <c r="AA371" s="18">
        <f t="shared" si="233"/>
        <v>3</v>
      </c>
      <c r="AB371" s="9" t="str">
        <f t="shared" si="248"/>
        <v>+33,2</v>
      </c>
      <c r="AC371" s="9" t="str">
        <f>_xlfn.XLOOKUP(R371,Sheet2!$H$3:$H$258,Sheet2!$I$3:$I$258,"-----")</f>
        <v>*****</v>
      </c>
      <c r="AD371" s="9" t="str">
        <f>_xlfn.XLOOKUP(VALUE(AE371),Sheet2!$N$3:$N$1000,Sheet2!$O$3:$O$1000,"********")</f>
        <v>********</v>
      </c>
      <c r="AE371" t="str">
        <f t="shared" si="242"/>
        <v>1064</v>
      </c>
      <c r="AF371" s="9" t="str">
        <f>IF(R371&lt;200,"+"&amp;TEXT(R371,"0"),"-"&amp;TEXT(_xlfn.XLOOKUP(R371,Sheet2!$K$3:$K$130,Sheet2!$L$3:$L$130,"-----"),"0"))</f>
        <v>+33</v>
      </c>
      <c r="AG371" s="9" t="str">
        <f t="shared" si="249"/>
        <v>@</v>
      </c>
      <c r="AH371" s="9" t="str">
        <f t="shared" si="250"/>
        <v>ISZ @+33,2</v>
      </c>
      <c r="AI371" t="str">
        <f t="shared" si="251"/>
        <v>2,@+33,2</v>
      </c>
      <c r="AJ371" s="16" t="str">
        <f t="shared" si="252"/>
        <v>@+33,2</v>
      </c>
      <c r="AK371" t="str">
        <f t="shared" si="253"/>
        <v>ADDZ# 3,2,SNC</v>
      </c>
      <c r="AL371" s="4" t="str">
        <f t="shared" si="254"/>
        <v>ADD</v>
      </c>
      <c r="AM371" s="4" t="str">
        <f t="shared" si="255"/>
        <v/>
      </c>
      <c r="AN371" s="4" t="str">
        <f t="shared" si="256"/>
        <v>Z</v>
      </c>
      <c r="AO371" s="4" t="str">
        <f t="shared" si="257"/>
        <v>#</v>
      </c>
      <c r="AP371" s="15" t="str">
        <f t="shared" si="258"/>
        <v>,SNC</v>
      </c>
      <c r="AQ371" s="9" t="str">
        <f>_xlfn.XLOOKUP(D371,Sheet2!$E$3:$E$101,Sheet2!$F$3:$F$101,"******************")</f>
        <v>******************</v>
      </c>
      <c r="AR371" s="33" t="str">
        <f t="shared" si="243"/>
        <v>DOC 2,DSKP</v>
      </c>
      <c r="AS371" s="9" t="str">
        <f t="shared" si="244"/>
        <v>DOC</v>
      </c>
      <c r="AT371" s="4">
        <f t="shared" si="259"/>
        <v>2</v>
      </c>
      <c r="AU371" s="6">
        <f t="shared" si="260"/>
        <v>0</v>
      </c>
      <c r="AV371" s="4" t="str">
        <f t="shared" si="261"/>
        <v/>
      </c>
      <c r="AW371" s="4">
        <f t="shared" si="262"/>
        <v>33</v>
      </c>
      <c r="AX371" s="4" t="str">
        <f>_xlfn.XLOOKUP(AW371,Sheet2!$Q$3:$Q$66,Sheet2!$R$3:$R$66,"**")</f>
        <v>DSKP</v>
      </c>
      <c r="AY371" s="4">
        <f t="shared" si="263"/>
        <v>6</v>
      </c>
      <c r="AZ371" s="16" t="str">
        <f t="shared" si="264"/>
        <v>SKPBN</v>
      </c>
    </row>
    <row r="372" spans="1:52" x14ac:dyDescent="0.35">
      <c r="B372" s="3">
        <f t="shared" ref="B372:B435" si="266">B371+1</f>
        <v>44</v>
      </c>
      <c r="C372" s="1">
        <f t="shared" ref="C372:C435" si="267">IF(MOD(C371,10)=7,C371+3,C371+1)</f>
        <v>1032</v>
      </c>
      <c r="D372" s="2">
        <v>63033</v>
      </c>
      <c r="E372" s="2" t="str">
        <f>_xlfn.XLOOKUP(C372,Sheet2!$N$3:$N$1000,Sheet2!$O$3:$O$1000,"")</f>
        <v/>
      </c>
      <c r="F372" s="9" t="str">
        <f t="shared" si="265"/>
        <v>DOC 0,DSKP</v>
      </c>
      <c r="G372" s="4" t="str">
        <f t="shared" si="240"/>
        <v>146</v>
      </c>
      <c r="H372" s="4">
        <f t="shared" si="241"/>
        <v>33</v>
      </c>
      <c r="I372" s="6">
        <f t="shared" si="234"/>
        <v>0</v>
      </c>
      <c r="J372" s="6">
        <f t="shared" si="235"/>
        <v>6</v>
      </c>
      <c r="K372" s="6">
        <f t="shared" si="236"/>
        <v>3</v>
      </c>
      <c r="L372" s="6">
        <f t="shared" si="237"/>
        <v>0</v>
      </c>
      <c r="M372" s="6">
        <f t="shared" si="238"/>
        <v>3</v>
      </c>
      <c r="N372" s="6">
        <f t="shared" si="239"/>
        <v>3</v>
      </c>
      <c r="O372" s="13">
        <f t="shared" si="245"/>
        <v>12</v>
      </c>
      <c r="P372" s="4">
        <f t="shared" si="246"/>
        <v>3</v>
      </c>
      <c r="Q372" s="4">
        <f t="shared" si="247"/>
        <v>0</v>
      </c>
      <c r="R372">
        <f t="shared" si="224"/>
        <v>33</v>
      </c>
      <c r="S372" s="4">
        <f t="shared" si="225"/>
        <v>2</v>
      </c>
      <c r="T372" s="15">
        <f t="shared" si="226"/>
        <v>1</v>
      </c>
      <c r="U372" s="4">
        <f t="shared" si="227"/>
        <v>3</v>
      </c>
      <c r="V372" s="4">
        <f t="shared" si="228"/>
        <v>0</v>
      </c>
      <c r="W372" s="4">
        <f t="shared" si="229"/>
        <v>6</v>
      </c>
      <c r="X372" s="6">
        <f t="shared" si="230"/>
        <v>0</v>
      </c>
      <c r="Y372" s="4">
        <f t="shared" si="231"/>
        <v>1</v>
      </c>
      <c r="Z372" s="6">
        <f t="shared" si="232"/>
        <v>1</v>
      </c>
      <c r="AA372" s="18">
        <f t="shared" si="233"/>
        <v>3</v>
      </c>
      <c r="AB372" s="9" t="str">
        <f t="shared" si="248"/>
        <v>+33,2</v>
      </c>
      <c r="AC372" s="9" t="str">
        <f>_xlfn.XLOOKUP(R372,Sheet2!$H$3:$H$258,Sheet2!$I$3:$I$258,"-----")</f>
        <v>*****</v>
      </c>
      <c r="AD372" s="9" t="str">
        <f>_xlfn.XLOOKUP(VALUE(AE372),Sheet2!$N$3:$N$1000,Sheet2!$O$3:$O$1000,"********")</f>
        <v>A87</v>
      </c>
      <c r="AE372" t="str">
        <f t="shared" si="242"/>
        <v>1065</v>
      </c>
      <c r="AF372" s="9" t="str">
        <f>IF(R372&lt;200,"+"&amp;TEXT(R372,"0"),"-"&amp;TEXT(_xlfn.XLOOKUP(R372,Sheet2!$K$3:$K$130,Sheet2!$L$3:$L$130,"-----"),"0"))</f>
        <v>+33</v>
      </c>
      <c r="AG372" s="9" t="str">
        <f t="shared" si="249"/>
        <v>@</v>
      </c>
      <c r="AH372" s="9" t="str">
        <f t="shared" si="250"/>
        <v>JMP @+33,2</v>
      </c>
      <c r="AI372" t="str">
        <f t="shared" si="251"/>
        <v>0,@+33,2</v>
      </c>
      <c r="AJ372" s="16" t="str">
        <f t="shared" si="252"/>
        <v>@+33,2</v>
      </c>
      <c r="AK372" t="str">
        <f t="shared" si="253"/>
        <v>ADDZ# 3,0,SNC</v>
      </c>
      <c r="AL372" s="4" t="str">
        <f t="shared" si="254"/>
        <v>ADD</v>
      </c>
      <c r="AM372" s="4" t="str">
        <f t="shared" si="255"/>
        <v/>
      </c>
      <c r="AN372" s="4" t="str">
        <f t="shared" si="256"/>
        <v>Z</v>
      </c>
      <c r="AO372" s="4" t="str">
        <f t="shared" si="257"/>
        <v>#</v>
      </c>
      <c r="AP372" s="15" t="str">
        <f t="shared" si="258"/>
        <v>,SNC</v>
      </c>
      <c r="AQ372" s="9" t="str">
        <f>_xlfn.XLOOKUP(D372,Sheet2!$E$3:$E$101,Sheet2!$F$3:$F$101,"******************")</f>
        <v>******************</v>
      </c>
      <c r="AR372" s="33" t="str">
        <f t="shared" si="243"/>
        <v>DOC 0,DSKP</v>
      </c>
      <c r="AS372" s="9" t="str">
        <f t="shared" si="244"/>
        <v>DOC</v>
      </c>
      <c r="AT372" s="4">
        <f t="shared" si="259"/>
        <v>0</v>
      </c>
      <c r="AU372" s="6">
        <f t="shared" si="260"/>
        <v>0</v>
      </c>
      <c r="AV372" s="4" t="str">
        <f t="shared" si="261"/>
        <v/>
      </c>
      <c r="AW372" s="4">
        <f t="shared" si="262"/>
        <v>33</v>
      </c>
      <c r="AX372" s="4" t="str">
        <f>_xlfn.XLOOKUP(AW372,Sheet2!$Q$3:$Q$66,Sheet2!$R$3:$R$66,"**")</f>
        <v>DSKP</v>
      </c>
      <c r="AY372" s="4">
        <f t="shared" si="263"/>
        <v>6</v>
      </c>
      <c r="AZ372" s="16" t="str">
        <f t="shared" si="264"/>
        <v>SKPBN</v>
      </c>
    </row>
    <row r="373" spans="1:52" x14ac:dyDescent="0.35">
      <c r="B373" s="3">
        <f t="shared" si="266"/>
        <v>45</v>
      </c>
      <c r="C373" s="1">
        <f t="shared" si="267"/>
        <v>1033</v>
      </c>
      <c r="D373" s="2">
        <v>66433</v>
      </c>
      <c r="E373" s="2" t="str">
        <f>_xlfn.XLOOKUP(C373,Sheet2!$N$3:$N$1000,Sheet2!$O$3:$O$1000,"")</f>
        <v/>
      </c>
      <c r="F373" s="9" t="str">
        <f t="shared" si="265"/>
        <v>DIC 1,DSKP</v>
      </c>
      <c r="G373" s="4" t="str">
        <f t="shared" si="240"/>
        <v>155</v>
      </c>
      <c r="H373" s="4">
        <f t="shared" si="241"/>
        <v>33</v>
      </c>
      <c r="I373" s="6">
        <f t="shared" si="234"/>
        <v>0</v>
      </c>
      <c r="J373" s="6">
        <f t="shared" si="235"/>
        <v>6</v>
      </c>
      <c r="K373" s="6">
        <f t="shared" si="236"/>
        <v>6</v>
      </c>
      <c r="L373" s="6">
        <f t="shared" si="237"/>
        <v>4</v>
      </c>
      <c r="M373" s="6">
        <f t="shared" si="238"/>
        <v>3</v>
      </c>
      <c r="N373" s="6">
        <f t="shared" si="239"/>
        <v>3</v>
      </c>
      <c r="O373" s="13">
        <f t="shared" si="245"/>
        <v>13</v>
      </c>
      <c r="P373" s="4">
        <f t="shared" si="246"/>
        <v>3</v>
      </c>
      <c r="Q373" s="4">
        <f t="shared" si="247"/>
        <v>1</v>
      </c>
      <c r="R373">
        <f t="shared" ref="R373:R436" si="268">(MOD(L373,4)*100)+(M373*10)+N373</f>
        <v>33</v>
      </c>
      <c r="S373" s="4">
        <f t="shared" ref="S373:S436" si="269">(MOD(K373,2)*2)+INT(L373/4)</f>
        <v>1</v>
      </c>
      <c r="T373" s="15">
        <f t="shared" ref="T373:T436" si="270">MOD(INT(K373/2),2)</f>
        <v>1</v>
      </c>
      <c r="U373" s="4">
        <f t="shared" ref="U373:U436" si="271">INT(J373/2)</f>
        <v>3</v>
      </c>
      <c r="V373" s="4">
        <f t="shared" ref="V373:V436" si="272">(MOD(J373,2)*2)+INT(K373/4)</f>
        <v>1</v>
      </c>
      <c r="W373" s="4">
        <f t="shared" ref="W373:W436" si="273">(MOD(K373,4)*2)+INT(L373/4)</f>
        <v>5</v>
      </c>
      <c r="X373" s="6">
        <f t="shared" ref="X373:X436" si="274">MOD(L373,4)</f>
        <v>0</v>
      </c>
      <c r="Y373" s="4">
        <f t="shared" ref="Y373:Y436" si="275">INT(M373/2)</f>
        <v>1</v>
      </c>
      <c r="Z373" s="6">
        <f t="shared" ref="Z373:Z436" si="276">MOD(M373,2)</f>
        <v>1</v>
      </c>
      <c r="AA373" s="18">
        <f t="shared" ref="AA373:AA436" si="277">N373</f>
        <v>3</v>
      </c>
      <c r="AB373" s="9" t="str">
        <f t="shared" si="248"/>
        <v>+33</v>
      </c>
      <c r="AC373" s="9" t="str">
        <f>_xlfn.XLOOKUP(R373,Sheet2!$H$3:$H$258,Sheet2!$I$3:$I$258,"-----")</f>
        <v>*****</v>
      </c>
      <c r="AD373" s="9" t="str">
        <f>_xlfn.XLOOKUP(VALUE(AE373),Sheet2!$N$3:$N$1000,Sheet2!$O$3:$O$1000,"********")</f>
        <v>********</v>
      </c>
      <c r="AE373" t="str">
        <f t="shared" si="242"/>
        <v>1066</v>
      </c>
      <c r="AF373" s="9" t="str">
        <f>IF(R373&lt;200,"+"&amp;TEXT(R373,"0"),"-"&amp;TEXT(_xlfn.XLOOKUP(R373,Sheet2!$K$3:$K$130,Sheet2!$L$3:$L$130,"-----"),"0"))</f>
        <v>+33</v>
      </c>
      <c r="AG373" s="9" t="str">
        <f t="shared" si="249"/>
        <v>@</v>
      </c>
      <c r="AH373" s="9" t="str">
        <f t="shared" si="250"/>
        <v>JSR @+33</v>
      </c>
      <c r="AI373" t="str">
        <f t="shared" si="251"/>
        <v>1,@+33</v>
      </c>
      <c r="AJ373" s="16" t="str">
        <f t="shared" si="252"/>
        <v>@+33</v>
      </c>
      <c r="AK373" t="str">
        <f t="shared" si="253"/>
        <v>SUBZ# 3,1,SNC</v>
      </c>
      <c r="AL373" s="4" t="str">
        <f t="shared" si="254"/>
        <v>SUB</v>
      </c>
      <c r="AM373" s="4" t="str">
        <f t="shared" si="255"/>
        <v/>
      </c>
      <c r="AN373" s="4" t="str">
        <f t="shared" si="256"/>
        <v>Z</v>
      </c>
      <c r="AO373" s="4" t="str">
        <f t="shared" si="257"/>
        <v>#</v>
      </c>
      <c r="AP373" s="15" t="str">
        <f t="shared" si="258"/>
        <v>,SNC</v>
      </c>
      <c r="AQ373" s="9" t="str">
        <f>_xlfn.XLOOKUP(D373,Sheet2!$E$3:$E$101,Sheet2!$F$3:$F$101,"******************")</f>
        <v>******************</v>
      </c>
      <c r="AR373" s="33" t="str">
        <f t="shared" si="243"/>
        <v>DIC 1,DSKP</v>
      </c>
      <c r="AS373" s="9" t="str">
        <f t="shared" si="244"/>
        <v>DIC</v>
      </c>
      <c r="AT373" s="4">
        <f t="shared" si="259"/>
        <v>1</v>
      </c>
      <c r="AU373" s="6">
        <f t="shared" si="260"/>
        <v>0</v>
      </c>
      <c r="AV373" s="4" t="str">
        <f t="shared" si="261"/>
        <v/>
      </c>
      <c r="AW373" s="4">
        <f t="shared" si="262"/>
        <v>33</v>
      </c>
      <c r="AX373" s="4" t="str">
        <f>_xlfn.XLOOKUP(AW373,Sheet2!$Q$3:$Q$66,Sheet2!$R$3:$R$66,"**")</f>
        <v>DSKP</v>
      </c>
      <c r="AY373" s="4">
        <f t="shared" si="263"/>
        <v>5</v>
      </c>
      <c r="AZ373" s="16" t="str">
        <f t="shared" si="264"/>
        <v>SKPBN</v>
      </c>
    </row>
    <row r="374" spans="1:52" x14ac:dyDescent="0.35">
      <c r="B374" s="3">
        <f t="shared" si="266"/>
        <v>46</v>
      </c>
      <c r="C374" s="1">
        <f t="shared" si="267"/>
        <v>1034</v>
      </c>
      <c r="D374" s="2">
        <v>122414</v>
      </c>
      <c r="E374" s="2" t="str">
        <f>_xlfn.XLOOKUP(C374,Sheet2!$N$3:$N$1000,Sheet2!$O$3:$O$1000,"")</f>
        <v/>
      </c>
      <c r="F374" s="9" t="str">
        <f t="shared" si="265"/>
        <v>SUB# 1,0,SZR</v>
      </c>
      <c r="G374" s="4" t="str">
        <f t="shared" si="240"/>
        <v>245</v>
      </c>
      <c r="H374" s="4">
        <f t="shared" si="241"/>
        <v>14</v>
      </c>
      <c r="I374" s="6">
        <f t="shared" si="234"/>
        <v>1</v>
      </c>
      <c r="J374" s="6">
        <f t="shared" si="235"/>
        <v>2</v>
      </c>
      <c r="K374" s="6">
        <f t="shared" si="236"/>
        <v>2</v>
      </c>
      <c r="L374" s="6">
        <f t="shared" si="237"/>
        <v>4</v>
      </c>
      <c r="M374" s="6">
        <f t="shared" si="238"/>
        <v>1</v>
      </c>
      <c r="N374" s="6">
        <f t="shared" si="239"/>
        <v>4</v>
      </c>
      <c r="O374" s="13">
        <f t="shared" si="245"/>
        <v>20</v>
      </c>
      <c r="P374" s="4">
        <f t="shared" si="246"/>
        <v>5</v>
      </c>
      <c r="Q374" s="4">
        <f t="shared" si="247"/>
        <v>0</v>
      </c>
      <c r="R374">
        <f t="shared" si="268"/>
        <v>14</v>
      </c>
      <c r="S374" s="4">
        <f t="shared" si="269"/>
        <v>1</v>
      </c>
      <c r="T374" s="15">
        <f t="shared" si="270"/>
        <v>1</v>
      </c>
      <c r="U374" s="4">
        <f t="shared" si="271"/>
        <v>1</v>
      </c>
      <c r="V374" s="4">
        <f t="shared" si="272"/>
        <v>0</v>
      </c>
      <c r="W374" s="4">
        <f t="shared" si="273"/>
        <v>5</v>
      </c>
      <c r="X374" s="6">
        <f t="shared" si="274"/>
        <v>0</v>
      </c>
      <c r="Y374" s="4">
        <f t="shared" si="275"/>
        <v>0</v>
      </c>
      <c r="Z374" s="6">
        <f t="shared" si="276"/>
        <v>1</v>
      </c>
      <c r="AA374" s="18">
        <f t="shared" si="277"/>
        <v>4</v>
      </c>
      <c r="AB374" s="9" t="str">
        <f t="shared" si="248"/>
        <v>+14</v>
      </c>
      <c r="AC374" s="9" t="str">
        <f>_xlfn.XLOOKUP(R374,Sheet2!$H$3:$H$258,Sheet2!$I$3:$I$258,"-----")</f>
        <v>*****</v>
      </c>
      <c r="AD374" s="9" t="str">
        <f>_xlfn.XLOOKUP(VALUE(AE374),Sheet2!$N$3:$N$1000,Sheet2!$O$3:$O$1000,"********")</f>
        <v>********</v>
      </c>
      <c r="AE374" t="str">
        <f t="shared" si="242"/>
        <v>1050</v>
      </c>
      <c r="AF374" s="9" t="str">
        <f>IF(R374&lt;200,"+"&amp;TEXT(R374,"0"),"-"&amp;TEXT(_xlfn.XLOOKUP(R374,Sheet2!$K$3:$K$130,Sheet2!$L$3:$L$130,"-----"),"0"))</f>
        <v>+14</v>
      </c>
      <c r="AG374" s="9" t="str">
        <f t="shared" si="249"/>
        <v>@</v>
      </c>
      <c r="AH374" s="9" t="str">
        <f t="shared" si="250"/>
        <v>JMP @+14</v>
      </c>
      <c r="AI374" t="str">
        <f t="shared" si="251"/>
        <v>0,@+14</v>
      </c>
      <c r="AJ374" s="16" t="str">
        <f t="shared" si="252"/>
        <v>@+14</v>
      </c>
      <c r="AK374" t="str">
        <f t="shared" si="253"/>
        <v>SUB# 1,0,SZR</v>
      </c>
      <c r="AL374" s="4" t="str">
        <f t="shared" si="254"/>
        <v>SUB</v>
      </c>
      <c r="AM374" s="4" t="str">
        <f t="shared" si="255"/>
        <v/>
      </c>
      <c r="AN374" s="4" t="str">
        <f t="shared" si="256"/>
        <v/>
      </c>
      <c r="AO374" s="4" t="str">
        <f t="shared" si="257"/>
        <v>#</v>
      </c>
      <c r="AP374" s="15" t="str">
        <f t="shared" si="258"/>
        <v>,SZR</v>
      </c>
      <c r="AQ374" s="9" t="str">
        <f>_xlfn.XLOOKUP(D374,Sheet2!$E$3:$E$101,Sheet2!$F$3:$F$101,"******************")</f>
        <v>******************</v>
      </c>
      <c r="AR374" s="33" t="str">
        <f t="shared" si="243"/>
        <v>DIC 0,RTC</v>
      </c>
      <c r="AS374" s="9" t="str">
        <f t="shared" si="244"/>
        <v>DIC</v>
      </c>
      <c r="AT374" s="4">
        <f t="shared" si="259"/>
        <v>0</v>
      </c>
      <c r="AU374" s="6">
        <f t="shared" si="260"/>
        <v>0</v>
      </c>
      <c r="AV374" s="4" t="str">
        <f t="shared" si="261"/>
        <v/>
      </c>
      <c r="AW374" s="4">
        <f t="shared" si="262"/>
        <v>14</v>
      </c>
      <c r="AX374" s="4" t="str">
        <f>_xlfn.XLOOKUP(AW374,Sheet2!$Q$3:$Q$66,Sheet2!$R$3:$R$66,"**")</f>
        <v>RTC</v>
      </c>
      <c r="AY374" s="4">
        <f t="shared" si="263"/>
        <v>5</v>
      </c>
      <c r="AZ374" s="16" t="str">
        <f t="shared" si="264"/>
        <v>SKPBN</v>
      </c>
    </row>
    <row r="375" spans="1:52" x14ac:dyDescent="0.35">
      <c r="B375" s="3">
        <f t="shared" si="266"/>
        <v>47</v>
      </c>
      <c r="C375" s="1">
        <f t="shared" si="267"/>
        <v>1035</v>
      </c>
      <c r="D375" s="2">
        <v>6242</v>
      </c>
      <c r="E375" s="2" t="str">
        <f>_xlfn.XLOOKUP(C375,Sheet2!$N$3:$N$1000,Sheet2!$O$3:$O$1000,"")</f>
        <v/>
      </c>
      <c r="F375" s="9" t="str">
        <f t="shared" si="265"/>
        <v>EHALT</v>
      </c>
      <c r="G375" s="4" t="str">
        <f t="shared" si="240"/>
        <v>14</v>
      </c>
      <c r="H375" s="4">
        <f t="shared" si="241"/>
        <v>242</v>
      </c>
      <c r="I375" s="6">
        <f t="shared" si="234"/>
        <v>0</v>
      </c>
      <c r="J375" s="6">
        <f t="shared" si="235"/>
        <v>0</v>
      </c>
      <c r="K375" s="6">
        <f t="shared" si="236"/>
        <v>6</v>
      </c>
      <c r="L375" s="6">
        <f t="shared" si="237"/>
        <v>2</v>
      </c>
      <c r="M375" s="6">
        <f t="shared" si="238"/>
        <v>4</v>
      </c>
      <c r="N375" s="6">
        <f t="shared" si="239"/>
        <v>2</v>
      </c>
      <c r="O375" s="13">
        <f t="shared" si="245"/>
        <v>1</v>
      </c>
      <c r="P375" s="4">
        <f t="shared" si="246"/>
        <v>0</v>
      </c>
      <c r="Q375" s="4">
        <f t="shared" si="247"/>
        <v>1</v>
      </c>
      <c r="R375">
        <f t="shared" si="268"/>
        <v>242</v>
      </c>
      <c r="S375" s="4">
        <f t="shared" si="269"/>
        <v>0</v>
      </c>
      <c r="T375" s="15">
        <f t="shared" si="270"/>
        <v>1</v>
      </c>
      <c r="U375" s="4">
        <f t="shared" si="271"/>
        <v>0</v>
      </c>
      <c r="V375" s="4">
        <f t="shared" si="272"/>
        <v>1</v>
      </c>
      <c r="W375" s="4">
        <f t="shared" si="273"/>
        <v>4</v>
      </c>
      <c r="X375" s="6">
        <f t="shared" si="274"/>
        <v>2</v>
      </c>
      <c r="Y375" s="4">
        <f t="shared" si="275"/>
        <v>2</v>
      </c>
      <c r="Z375" s="6">
        <f t="shared" si="276"/>
        <v>0</v>
      </c>
      <c r="AA375" s="18">
        <f t="shared" si="277"/>
        <v>2</v>
      </c>
      <c r="AB375" s="9" t="str">
        <f t="shared" si="248"/>
        <v>I.EHA</v>
      </c>
      <c r="AC375" s="9" t="str">
        <f>_xlfn.XLOOKUP(R375,Sheet2!$H$3:$H$258,Sheet2!$I$3:$I$258,"-----")</f>
        <v>I.EHA</v>
      </c>
      <c r="AD375" s="9" t="str">
        <f>_xlfn.XLOOKUP(VALUE(AE375),Sheet2!$N$3:$N$1000,Sheet2!$O$3:$O$1000,"********")</f>
        <v>********</v>
      </c>
      <c r="AE375" t="str">
        <f t="shared" si="242"/>
        <v>677</v>
      </c>
      <c r="AF375" s="9" t="str">
        <f>IF(R375&lt;200,"+"&amp;TEXT(R375,"0"),"-"&amp;TEXT(_xlfn.XLOOKUP(R375,Sheet2!$K$3:$K$130,Sheet2!$L$3:$L$130,"-----"),"0"))</f>
        <v>-136</v>
      </c>
      <c r="AG375" s="9" t="str">
        <f t="shared" si="249"/>
        <v>@</v>
      </c>
      <c r="AH375" s="9" t="str">
        <f t="shared" si="250"/>
        <v>JSR @I.EHA</v>
      </c>
      <c r="AI375" t="str">
        <f t="shared" si="251"/>
        <v>1,@I.EHA</v>
      </c>
      <c r="AJ375" s="16" t="str">
        <f t="shared" si="252"/>
        <v>@I.EHA</v>
      </c>
      <c r="AK375" t="str">
        <f t="shared" si="253"/>
        <v>ADCOR 0,1,SZC</v>
      </c>
      <c r="AL375" s="4" t="str">
        <f t="shared" si="254"/>
        <v>ADC</v>
      </c>
      <c r="AM375" s="4" t="str">
        <f t="shared" si="255"/>
        <v>R</v>
      </c>
      <c r="AN375" s="4" t="str">
        <f t="shared" si="256"/>
        <v>O</v>
      </c>
      <c r="AO375" s="4" t="str">
        <f t="shared" si="257"/>
        <v/>
      </c>
      <c r="AP375" s="15" t="str">
        <f t="shared" si="258"/>
        <v>,SZC</v>
      </c>
      <c r="AQ375" s="9" t="str">
        <f>_xlfn.XLOOKUP(D375,Sheet2!$E$3:$E$101,Sheet2!$F$3:$F$101,"******************")</f>
        <v>EHALT</v>
      </c>
      <c r="AR375" s="33" t="str">
        <f t="shared" si="243"/>
        <v>DOBC 1,**</v>
      </c>
      <c r="AS375" s="9" t="str">
        <f t="shared" si="244"/>
        <v>DOBC</v>
      </c>
      <c r="AT375" s="4">
        <f t="shared" si="259"/>
        <v>1</v>
      </c>
      <c r="AU375" s="6">
        <f t="shared" si="260"/>
        <v>2</v>
      </c>
      <c r="AV375" s="4" t="str">
        <f t="shared" si="261"/>
        <v>C</v>
      </c>
      <c r="AW375" s="4">
        <f t="shared" si="262"/>
        <v>42</v>
      </c>
      <c r="AX375" s="4" t="str">
        <f>_xlfn.XLOOKUP(AW375,Sheet2!$Q$3:$Q$66,Sheet2!$R$3:$R$66,"**")</f>
        <v>**</v>
      </c>
      <c r="AY375" s="4">
        <f t="shared" si="263"/>
        <v>4</v>
      </c>
      <c r="AZ375" s="16" t="str">
        <f t="shared" si="264"/>
        <v>SKPDN</v>
      </c>
    </row>
    <row r="376" spans="1:52" x14ac:dyDescent="0.35">
      <c r="B376" s="3">
        <f t="shared" si="266"/>
        <v>48</v>
      </c>
      <c r="C376" s="1">
        <f t="shared" si="267"/>
        <v>1036</v>
      </c>
      <c r="D376" s="2">
        <v>6243</v>
      </c>
      <c r="E376" s="2" t="str">
        <f>_xlfn.XLOOKUP(C376,Sheet2!$N$3:$N$1000,Sheet2!$O$3:$O$1000,"")</f>
        <v/>
      </c>
      <c r="F376" s="9" t="str">
        <f t="shared" si="265"/>
        <v>LOOP</v>
      </c>
      <c r="G376" s="4" t="str">
        <f t="shared" si="240"/>
        <v>14</v>
      </c>
      <c r="H376" s="4">
        <f t="shared" si="241"/>
        <v>243</v>
      </c>
      <c r="I376" s="6">
        <f t="shared" si="234"/>
        <v>0</v>
      </c>
      <c r="J376" s="6">
        <f t="shared" si="235"/>
        <v>0</v>
      </c>
      <c r="K376" s="6">
        <f t="shared" si="236"/>
        <v>6</v>
      </c>
      <c r="L376" s="6">
        <f t="shared" si="237"/>
        <v>2</v>
      </c>
      <c r="M376" s="6">
        <f t="shared" si="238"/>
        <v>4</v>
      </c>
      <c r="N376" s="6">
        <f t="shared" si="239"/>
        <v>3</v>
      </c>
      <c r="O376" s="13">
        <f t="shared" si="245"/>
        <v>1</v>
      </c>
      <c r="P376" s="4">
        <f t="shared" si="246"/>
        <v>0</v>
      </c>
      <c r="Q376" s="4">
        <f t="shared" si="247"/>
        <v>1</v>
      </c>
      <c r="R376">
        <f t="shared" si="268"/>
        <v>243</v>
      </c>
      <c r="S376" s="4">
        <f t="shared" si="269"/>
        <v>0</v>
      </c>
      <c r="T376" s="15">
        <f t="shared" si="270"/>
        <v>1</v>
      </c>
      <c r="U376" s="4">
        <f t="shared" si="271"/>
        <v>0</v>
      </c>
      <c r="V376" s="4">
        <f t="shared" si="272"/>
        <v>1</v>
      </c>
      <c r="W376" s="4">
        <f t="shared" si="273"/>
        <v>4</v>
      </c>
      <c r="X376" s="6">
        <f t="shared" si="274"/>
        <v>2</v>
      </c>
      <c r="Y376" s="4">
        <f t="shared" si="275"/>
        <v>2</v>
      </c>
      <c r="Z376" s="6">
        <f t="shared" si="276"/>
        <v>0</v>
      </c>
      <c r="AA376" s="18">
        <f t="shared" si="277"/>
        <v>3</v>
      </c>
      <c r="AB376" s="9" t="str">
        <f t="shared" si="248"/>
        <v>I.LOO</v>
      </c>
      <c r="AC376" s="9" t="str">
        <f>_xlfn.XLOOKUP(R376,Sheet2!$H$3:$H$258,Sheet2!$I$3:$I$258,"-----")</f>
        <v>I.LOO</v>
      </c>
      <c r="AD376" s="9" t="str">
        <f>_xlfn.XLOOKUP(VALUE(AE376),Sheet2!$N$3:$N$1000,Sheet2!$O$3:$O$1000,"********")</f>
        <v>A46.61</v>
      </c>
      <c r="AE376" t="str">
        <f t="shared" si="242"/>
        <v>701</v>
      </c>
      <c r="AF376" s="9" t="str">
        <f>IF(R376&lt;200,"+"&amp;TEXT(R376,"0"),"-"&amp;TEXT(_xlfn.XLOOKUP(R376,Sheet2!$K$3:$K$130,Sheet2!$L$3:$L$130,"-----"),"0"))</f>
        <v>-135</v>
      </c>
      <c r="AG376" s="9" t="str">
        <f t="shared" si="249"/>
        <v>@</v>
      </c>
      <c r="AH376" s="9" t="str">
        <f t="shared" si="250"/>
        <v>JSR @I.LOO</v>
      </c>
      <c r="AI376" t="str">
        <f t="shared" si="251"/>
        <v>1,@I.LOO</v>
      </c>
      <c r="AJ376" s="16" t="str">
        <f t="shared" si="252"/>
        <v>@I.LOO</v>
      </c>
      <c r="AK376" t="str">
        <f t="shared" si="253"/>
        <v>ADCOR 0,1,SNC</v>
      </c>
      <c r="AL376" s="4" t="str">
        <f t="shared" si="254"/>
        <v>ADC</v>
      </c>
      <c r="AM376" s="4" t="str">
        <f t="shared" si="255"/>
        <v>R</v>
      </c>
      <c r="AN376" s="4" t="str">
        <f t="shared" si="256"/>
        <v>O</v>
      </c>
      <c r="AO376" s="4" t="str">
        <f t="shared" si="257"/>
        <v/>
      </c>
      <c r="AP376" s="15" t="str">
        <f t="shared" si="258"/>
        <v>,SNC</v>
      </c>
      <c r="AQ376" s="9" t="str">
        <f>_xlfn.XLOOKUP(D376,Sheet2!$E$3:$E$101,Sheet2!$F$3:$F$101,"******************")</f>
        <v>LOOP</v>
      </c>
      <c r="AR376" s="33" t="str">
        <f t="shared" si="243"/>
        <v>DOBC 1,**</v>
      </c>
      <c r="AS376" s="9" t="str">
        <f t="shared" si="244"/>
        <v>DOBC</v>
      </c>
      <c r="AT376" s="4">
        <f t="shared" si="259"/>
        <v>1</v>
      </c>
      <c r="AU376" s="6">
        <f t="shared" si="260"/>
        <v>2</v>
      </c>
      <c r="AV376" s="4" t="str">
        <f t="shared" si="261"/>
        <v>C</v>
      </c>
      <c r="AW376" s="4">
        <f t="shared" si="262"/>
        <v>43</v>
      </c>
      <c r="AX376" s="4" t="str">
        <f>_xlfn.XLOOKUP(AW376,Sheet2!$Q$3:$Q$66,Sheet2!$R$3:$R$66,"**")</f>
        <v>**</v>
      </c>
      <c r="AY376" s="4">
        <f t="shared" si="263"/>
        <v>4</v>
      </c>
      <c r="AZ376" s="16" t="str">
        <f t="shared" si="264"/>
        <v>SKPDN</v>
      </c>
    </row>
    <row r="377" spans="1:52" x14ac:dyDescent="0.35">
      <c r="A377" s="5" t="s">
        <v>32</v>
      </c>
      <c r="B377" s="3">
        <v>2</v>
      </c>
      <c r="C377" s="1">
        <f t="shared" si="267"/>
        <v>1037</v>
      </c>
      <c r="D377" s="2">
        <v>6241</v>
      </c>
      <c r="E377" s="2" t="str">
        <f>_xlfn.XLOOKUP(C377,Sheet2!$N$3:$N$1000,Sheet2!$O$3:$O$1000,"")</f>
        <v>A85</v>
      </c>
      <c r="F377" s="9" t="str">
        <f t="shared" si="265"/>
        <v>SETUP</v>
      </c>
      <c r="G377" s="4" t="str">
        <f t="shared" si="240"/>
        <v>14</v>
      </c>
      <c r="H377" s="4">
        <f t="shared" si="241"/>
        <v>241</v>
      </c>
      <c r="I377" s="6">
        <f t="shared" si="234"/>
        <v>0</v>
      </c>
      <c r="J377" s="6">
        <f t="shared" si="235"/>
        <v>0</v>
      </c>
      <c r="K377" s="6">
        <f t="shared" si="236"/>
        <v>6</v>
      </c>
      <c r="L377" s="6">
        <f t="shared" si="237"/>
        <v>2</v>
      </c>
      <c r="M377" s="6">
        <f t="shared" si="238"/>
        <v>4</v>
      </c>
      <c r="N377" s="6">
        <f t="shared" si="239"/>
        <v>1</v>
      </c>
      <c r="O377" s="13">
        <f t="shared" si="245"/>
        <v>1</v>
      </c>
      <c r="P377" s="4">
        <f t="shared" si="246"/>
        <v>0</v>
      </c>
      <c r="Q377" s="4">
        <f t="shared" si="247"/>
        <v>1</v>
      </c>
      <c r="R377">
        <f t="shared" si="268"/>
        <v>241</v>
      </c>
      <c r="S377" s="4">
        <f t="shared" si="269"/>
        <v>0</v>
      </c>
      <c r="T377" s="15">
        <f t="shared" si="270"/>
        <v>1</v>
      </c>
      <c r="U377" s="4">
        <f t="shared" si="271"/>
        <v>0</v>
      </c>
      <c r="V377" s="4">
        <f t="shared" si="272"/>
        <v>1</v>
      </c>
      <c r="W377" s="4">
        <f t="shared" si="273"/>
        <v>4</v>
      </c>
      <c r="X377" s="6">
        <f t="shared" si="274"/>
        <v>2</v>
      </c>
      <c r="Y377" s="4">
        <f t="shared" si="275"/>
        <v>2</v>
      </c>
      <c r="Z377" s="6">
        <f t="shared" si="276"/>
        <v>0</v>
      </c>
      <c r="AA377" s="18">
        <f t="shared" si="277"/>
        <v>1</v>
      </c>
      <c r="AB377" s="9" t="str">
        <f t="shared" si="248"/>
        <v>I.STUP</v>
      </c>
      <c r="AC377" s="9" t="str">
        <f>_xlfn.XLOOKUP(R377,Sheet2!$H$3:$H$258,Sheet2!$I$3:$I$258,"-----")</f>
        <v>I.STUP</v>
      </c>
      <c r="AD377" s="9" t="str">
        <f>_xlfn.XLOOKUP(VALUE(AE377),Sheet2!$N$3:$N$1000,Sheet2!$O$3:$O$1000,"********")</f>
        <v>********</v>
      </c>
      <c r="AE377" t="str">
        <f t="shared" si="242"/>
        <v>700</v>
      </c>
      <c r="AF377" s="9" t="str">
        <f>IF(R377&lt;200,"+"&amp;TEXT(R377,"0"),"-"&amp;TEXT(_xlfn.XLOOKUP(R377,Sheet2!$K$3:$K$130,Sheet2!$L$3:$L$130,"-----"),"0"))</f>
        <v>-137</v>
      </c>
      <c r="AG377" s="9" t="str">
        <f t="shared" si="249"/>
        <v>@</v>
      </c>
      <c r="AH377" s="9" t="str">
        <f t="shared" si="250"/>
        <v>JSR @I.STUP</v>
      </c>
      <c r="AI377" t="str">
        <f t="shared" si="251"/>
        <v>1,@I.STUP</v>
      </c>
      <c r="AJ377" s="16" t="str">
        <f t="shared" si="252"/>
        <v>@I.STUP</v>
      </c>
      <c r="AK377" t="str">
        <f t="shared" si="253"/>
        <v>ADCOR 0,1,SKP</v>
      </c>
      <c r="AL377" s="4" t="str">
        <f t="shared" si="254"/>
        <v>ADC</v>
      </c>
      <c r="AM377" s="4" t="str">
        <f t="shared" si="255"/>
        <v>R</v>
      </c>
      <c r="AN377" s="4" t="str">
        <f t="shared" si="256"/>
        <v>O</v>
      </c>
      <c r="AO377" s="4" t="str">
        <f t="shared" si="257"/>
        <v/>
      </c>
      <c r="AP377" s="15" t="str">
        <f t="shared" si="258"/>
        <v>,SKP</v>
      </c>
      <c r="AQ377" s="9" t="str">
        <f>_xlfn.XLOOKUP(D377,Sheet2!$E$3:$E$101,Sheet2!$F$3:$F$101,"******************")</f>
        <v>SETUP</v>
      </c>
      <c r="AR377" s="33" t="str">
        <f t="shared" si="243"/>
        <v>DOBC 1,**</v>
      </c>
      <c r="AS377" s="9" t="str">
        <f t="shared" si="244"/>
        <v>DOBC</v>
      </c>
      <c r="AT377" s="4">
        <f t="shared" si="259"/>
        <v>1</v>
      </c>
      <c r="AU377" s="6">
        <f t="shared" si="260"/>
        <v>2</v>
      </c>
      <c r="AV377" s="4" t="str">
        <f t="shared" si="261"/>
        <v>C</v>
      </c>
      <c r="AW377" s="4">
        <f t="shared" si="262"/>
        <v>41</v>
      </c>
      <c r="AX377" s="4" t="str">
        <f>_xlfn.XLOOKUP(AW377,Sheet2!$Q$3:$Q$66,Sheet2!$R$3:$R$66,"**")</f>
        <v>**</v>
      </c>
      <c r="AY377" s="4">
        <f t="shared" si="263"/>
        <v>4</v>
      </c>
      <c r="AZ377" s="16" t="str">
        <f t="shared" si="264"/>
        <v>SKPDN</v>
      </c>
    </row>
    <row r="378" spans="1:52" x14ac:dyDescent="0.35">
      <c r="B378" s="3">
        <f t="shared" si="266"/>
        <v>3</v>
      </c>
      <c r="C378" s="1">
        <f t="shared" si="267"/>
        <v>1040</v>
      </c>
      <c r="D378" s="2">
        <v>102400</v>
      </c>
      <c r="E378" s="2" t="str">
        <f>_xlfn.XLOOKUP(C378,Sheet2!$N$3:$N$1000,Sheet2!$O$3:$O$1000,"")</f>
        <v/>
      </c>
      <c r="F378" s="9" t="str">
        <f t="shared" si="265"/>
        <v>SUB 0,0</v>
      </c>
      <c r="G378" s="4" t="str">
        <f t="shared" si="240"/>
        <v>205</v>
      </c>
      <c r="H378" s="4">
        <f t="shared" si="241"/>
        <v>0</v>
      </c>
      <c r="I378" s="6">
        <f t="shared" si="234"/>
        <v>1</v>
      </c>
      <c r="J378" s="6">
        <f t="shared" si="235"/>
        <v>0</v>
      </c>
      <c r="K378" s="6">
        <f t="shared" si="236"/>
        <v>2</v>
      </c>
      <c r="L378" s="6">
        <f t="shared" si="237"/>
        <v>4</v>
      </c>
      <c r="M378" s="6">
        <f t="shared" si="238"/>
        <v>0</v>
      </c>
      <c r="N378" s="6">
        <f t="shared" si="239"/>
        <v>0</v>
      </c>
      <c r="O378" s="13">
        <f t="shared" si="245"/>
        <v>16</v>
      </c>
      <c r="P378" s="4">
        <f t="shared" si="246"/>
        <v>4</v>
      </c>
      <c r="Q378" s="4">
        <f t="shared" si="247"/>
        <v>0</v>
      </c>
      <c r="R378">
        <f t="shared" si="268"/>
        <v>0</v>
      </c>
      <c r="S378" s="4">
        <f t="shared" si="269"/>
        <v>1</v>
      </c>
      <c r="T378" s="15">
        <f t="shared" si="270"/>
        <v>1</v>
      </c>
      <c r="U378" s="4">
        <f t="shared" si="271"/>
        <v>0</v>
      </c>
      <c r="V378" s="4">
        <f t="shared" si="272"/>
        <v>0</v>
      </c>
      <c r="W378" s="4">
        <f t="shared" si="273"/>
        <v>5</v>
      </c>
      <c r="X378" s="6">
        <f t="shared" si="274"/>
        <v>0</v>
      </c>
      <c r="Y378" s="4">
        <f t="shared" si="275"/>
        <v>0</v>
      </c>
      <c r="Z378" s="6">
        <f t="shared" si="276"/>
        <v>0</v>
      </c>
      <c r="AA378" s="18">
        <f t="shared" si="277"/>
        <v>0</v>
      </c>
      <c r="AB378" s="9" t="str">
        <f t="shared" si="248"/>
        <v>+0</v>
      </c>
      <c r="AC378" s="9" t="str">
        <f>_xlfn.XLOOKUP(R378,Sheet2!$H$3:$H$258,Sheet2!$I$3:$I$258,"-----")</f>
        <v>0</v>
      </c>
      <c r="AD378" s="9" t="str">
        <f>_xlfn.XLOOKUP(VALUE(AE378),Sheet2!$N$3:$N$1000,Sheet2!$O$3:$O$1000,"********")</f>
        <v>********</v>
      </c>
      <c r="AE378" t="str">
        <f t="shared" si="242"/>
        <v>1040</v>
      </c>
      <c r="AF378" s="9" t="str">
        <f>IF(R378&lt;200,"+"&amp;TEXT(R378,"0"),"-"&amp;TEXT(_xlfn.XLOOKUP(R378,Sheet2!$K$3:$K$130,Sheet2!$L$3:$L$130,"-----"),"0"))</f>
        <v>+0</v>
      </c>
      <c r="AG378" s="9" t="str">
        <f t="shared" si="249"/>
        <v>@</v>
      </c>
      <c r="AH378" s="9" t="str">
        <f t="shared" si="250"/>
        <v>JMP @+0</v>
      </c>
      <c r="AI378" t="str">
        <f t="shared" si="251"/>
        <v>0,@+0</v>
      </c>
      <c r="AJ378" s="16" t="str">
        <f t="shared" si="252"/>
        <v>@+0</v>
      </c>
      <c r="AK378" t="str">
        <f t="shared" si="253"/>
        <v>SUB 0,0</v>
      </c>
      <c r="AL378" s="4" t="str">
        <f t="shared" si="254"/>
        <v>SUB</v>
      </c>
      <c r="AM378" s="4" t="str">
        <f t="shared" si="255"/>
        <v/>
      </c>
      <c r="AN378" s="4" t="str">
        <f t="shared" si="256"/>
        <v/>
      </c>
      <c r="AO378" s="4" t="str">
        <f t="shared" si="257"/>
        <v/>
      </c>
      <c r="AP378" s="15" t="str">
        <f t="shared" si="258"/>
        <v/>
      </c>
      <c r="AQ378" s="9" t="str">
        <f>_xlfn.XLOOKUP(D378,Sheet2!$E$3:$E$101,Sheet2!$F$3:$F$101,"******************")</f>
        <v>******************</v>
      </c>
      <c r="AR378" s="33" t="str">
        <f t="shared" si="243"/>
        <v>DIC 0,0</v>
      </c>
      <c r="AS378" s="9" t="str">
        <f t="shared" si="244"/>
        <v>DIC</v>
      </c>
      <c r="AT378" s="4">
        <f t="shared" si="259"/>
        <v>0</v>
      </c>
      <c r="AU378" s="6">
        <f t="shared" si="260"/>
        <v>0</v>
      </c>
      <c r="AV378" s="4" t="str">
        <f t="shared" si="261"/>
        <v/>
      </c>
      <c r="AW378" s="4">
        <f t="shared" si="262"/>
        <v>0</v>
      </c>
      <c r="AX378" s="4" t="str">
        <f>_xlfn.XLOOKUP(AW378,Sheet2!$Q$3:$Q$66,Sheet2!$R$3:$R$66,"**")</f>
        <v>0</v>
      </c>
      <c r="AY378" s="4">
        <f t="shared" si="263"/>
        <v>5</v>
      </c>
      <c r="AZ378" s="16" t="str">
        <f t="shared" si="264"/>
        <v>SKPBN</v>
      </c>
    </row>
    <row r="379" spans="1:52" x14ac:dyDescent="0.35">
      <c r="B379" s="3">
        <f t="shared" si="266"/>
        <v>4</v>
      </c>
      <c r="C379" s="1">
        <f t="shared" si="267"/>
        <v>1041</v>
      </c>
      <c r="D379" s="2">
        <v>30135</v>
      </c>
      <c r="E379" s="2" t="str">
        <f>_xlfn.XLOOKUP(C379,Sheet2!$N$3:$N$1000,Sheet2!$O$3:$O$1000,"")</f>
        <v/>
      </c>
      <c r="F379" s="9" t="str">
        <f t="shared" si="265"/>
        <v>LDA 2,BIT2</v>
      </c>
      <c r="G379" s="4" t="str">
        <f t="shared" si="240"/>
        <v>60</v>
      </c>
      <c r="H379" s="4">
        <f t="shared" si="241"/>
        <v>135</v>
      </c>
      <c r="I379" s="6">
        <f t="shared" si="234"/>
        <v>0</v>
      </c>
      <c r="J379" s="6">
        <f t="shared" si="235"/>
        <v>3</v>
      </c>
      <c r="K379" s="6">
        <f t="shared" si="236"/>
        <v>0</v>
      </c>
      <c r="L379" s="6">
        <f t="shared" si="237"/>
        <v>1</v>
      </c>
      <c r="M379" s="6">
        <f t="shared" si="238"/>
        <v>3</v>
      </c>
      <c r="N379" s="6">
        <f t="shared" si="239"/>
        <v>5</v>
      </c>
      <c r="O379" s="13">
        <f t="shared" si="245"/>
        <v>6</v>
      </c>
      <c r="P379" s="4">
        <f t="shared" si="246"/>
        <v>1</v>
      </c>
      <c r="Q379" s="4">
        <f t="shared" si="247"/>
        <v>2</v>
      </c>
      <c r="R379">
        <f t="shared" si="268"/>
        <v>135</v>
      </c>
      <c r="S379" s="4">
        <f t="shared" si="269"/>
        <v>0</v>
      </c>
      <c r="T379" s="15">
        <f t="shared" si="270"/>
        <v>0</v>
      </c>
      <c r="U379" s="4">
        <f t="shared" si="271"/>
        <v>1</v>
      </c>
      <c r="V379" s="4">
        <f t="shared" si="272"/>
        <v>2</v>
      </c>
      <c r="W379" s="4">
        <f t="shared" si="273"/>
        <v>0</v>
      </c>
      <c r="X379" s="6">
        <f t="shared" si="274"/>
        <v>1</v>
      </c>
      <c r="Y379" s="4">
        <f t="shared" si="275"/>
        <v>1</v>
      </c>
      <c r="Z379" s="6">
        <f t="shared" si="276"/>
        <v>1</v>
      </c>
      <c r="AA379" s="18">
        <f t="shared" si="277"/>
        <v>5</v>
      </c>
      <c r="AB379" s="9" t="str">
        <f t="shared" si="248"/>
        <v>BIT2</v>
      </c>
      <c r="AC379" s="9" t="str">
        <f>_xlfn.XLOOKUP(R379,Sheet2!$H$3:$H$258,Sheet2!$I$3:$I$258,"-----")</f>
        <v>BIT2</v>
      </c>
      <c r="AD379" s="9" t="str">
        <f>_xlfn.XLOOKUP(VALUE(AE379),Sheet2!$N$3:$N$1000,Sheet2!$O$3:$O$1000,"********")</f>
        <v>********</v>
      </c>
      <c r="AE379" t="str">
        <f t="shared" si="242"/>
        <v>1176</v>
      </c>
      <c r="AF379" s="9" t="str">
        <f>IF(R379&lt;200,"+"&amp;TEXT(R379,"0"),"-"&amp;TEXT(_xlfn.XLOOKUP(R379,Sheet2!$K$3:$K$130,Sheet2!$L$3:$L$130,"-----"),"0"))</f>
        <v>+135</v>
      </c>
      <c r="AG379" s="9" t="str">
        <f t="shared" si="249"/>
        <v/>
      </c>
      <c r="AH379" s="9" t="str">
        <f t="shared" si="250"/>
        <v>ISZ BIT2</v>
      </c>
      <c r="AI379" t="str">
        <f t="shared" si="251"/>
        <v>2,BIT2</v>
      </c>
      <c r="AJ379" s="16" t="str">
        <f t="shared" si="252"/>
        <v>BIT2</v>
      </c>
      <c r="AK379" t="str">
        <f t="shared" si="253"/>
        <v>COMZL# 1,2,SNR</v>
      </c>
      <c r="AL379" s="4" t="str">
        <f t="shared" si="254"/>
        <v>COM</v>
      </c>
      <c r="AM379" s="4" t="str">
        <f t="shared" si="255"/>
        <v>L</v>
      </c>
      <c r="AN379" s="4" t="str">
        <f t="shared" si="256"/>
        <v>Z</v>
      </c>
      <c r="AO379" s="4" t="str">
        <f t="shared" si="257"/>
        <v>#</v>
      </c>
      <c r="AP379" s="15" t="str">
        <f t="shared" si="258"/>
        <v>,SNR</v>
      </c>
      <c r="AQ379" s="9" t="str">
        <f>_xlfn.XLOOKUP(D379,Sheet2!$E$3:$E$101,Sheet2!$F$3:$F$101,"******************")</f>
        <v>******************</v>
      </c>
      <c r="AR379" s="33" t="str">
        <f t="shared" si="243"/>
        <v>NIOS **</v>
      </c>
      <c r="AS379" s="9" t="str">
        <f t="shared" si="244"/>
        <v>DOCS</v>
      </c>
      <c r="AT379" s="4">
        <f t="shared" si="259"/>
        <v>2</v>
      </c>
      <c r="AU379" s="6">
        <f t="shared" si="260"/>
        <v>1</v>
      </c>
      <c r="AV379" s="4" t="str">
        <f t="shared" si="261"/>
        <v>S</v>
      </c>
      <c r="AW379" s="4">
        <f t="shared" si="262"/>
        <v>35</v>
      </c>
      <c r="AX379" s="4" t="str">
        <f>_xlfn.XLOOKUP(AW379,Sheet2!$Q$3:$Q$66,Sheet2!$R$3:$R$66,"**")</f>
        <v>**</v>
      </c>
      <c r="AY379" s="4">
        <f t="shared" si="263"/>
        <v>0</v>
      </c>
      <c r="AZ379" s="16" t="str">
        <f t="shared" si="264"/>
        <v>SKPBZ</v>
      </c>
    </row>
    <row r="380" spans="1:52" x14ac:dyDescent="0.35">
      <c r="B380" s="3">
        <f t="shared" si="266"/>
        <v>5</v>
      </c>
      <c r="C380" s="1">
        <f t="shared" si="267"/>
        <v>1042</v>
      </c>
      <c r="D380" s="2">
        <v>73033</v>
      </c>
      <c r="E380" s="2" t="str">
        <f>_xlfn.XLOOKUP(C380,Sheet2!$N$3:$N$1000,Sheet2!$O$3:$O$1000,"")</f>
        <v/>
      </c>
      <c r="F380" s="9" t="str">
        <f t="shared" si="265"/>
        <v>DOC 2,DSKP</v>
      </c>
      <c r="G380" s="4" t="str">
        <f t="shared" si="240"/>
        <v>166</v>
      </c>
      <c r="H380" s="4">
        <f t="shared" si="241"/>
        <v>33</v>
      </c>
      <c r="I380" s="6">
        <f t="shared" si="234"/>
        <v>0</v>
      </c>
      <c r="J380" s="6">
        <f t="shared" si="235"/>
        <v>7</v>
      </c>
      <c r="K380" s="6">
        <f t="shared" si="236"/>
        <v>3</v>
      </c>
      <c r="L380" s="6">
        <f t="shared" si="237"/>
        <v>0</v>
      </c>
      <c r="M380" s="6">
        <f t="shared" si="238"/>
        <v>3</v>
      </c>
      <c r="N380" s="6">
        <f t="shared" si="239"/>
        <v>3</v>
      </c>
      <c r="O380" s="13">
        <f t="shared" si="245"/>
        <v>14</v>
      </c>
      <c r="P380" s="4">
        <f t="shared" si="246"/>
        <v>3</v>
      </c>
      <c r="Q380" s="4">
        <f t="shared" si="247"/>
        <v>2</v>
      </c>
      <c r="R380">
        <f t="shared" si="268"/>
        <v>33</v>
      </c>
      <c r="S380" s="4">
        <f t="shared" si="269"/>
        <v>2</v>
      </c>
      <c r="T380" s="15">
        <f t="shared" si="270"/>
        <v>1</v>
      </c>
      <c r="U380" s="4">
        <f t="shared" si="271"/>
        <v>3</v>
      </c>
      <c r="V380" s="4">
        <f t="shared" si="272"/>
        <v>2</v>
      </c>
      <c r="W380" s="4">
        <f t="shared" si="273"/>
        <v>6</v>
      </c>
      <c r="X380" s="6">
        <f t="shared" si="274"/>
        <v>0</v>
      </c>
      <c r="Y380" s="4">
        <f t="shared" si="275"/>
        <v>1</v>
      </c>
      <c r="Z380" s="6">
        <f t="shared" si="276"/>
        <v>1</v>
      </c>
      <c r="AA380" s="18">
        <f t="shared" si="277"/>
        <v>3</v>
      </c>
      <c r="AB380" s="9" t="str">
        <f t="shared" si="248"/>
        <v>+33,2</v>
      </c>
      <c r="AC380" s="9" t="str">
        <f>_xlfn.XLOOKUP(R380,Sheet2!$H$3:$H$258,Sheet2!$I$3:$I$258,"-----")</f>
        <v>*****</v>
      </c>
      <c r="AD380" s="9" t="str">
        <f>_xlfn.XLOOKUP(VALUE(AE380),Sheet2!$N$3:$N$1000,Sheet2!$O$3:$O$1000,"********")</f>
        <v>********</v>
      </c>
      <c r="AE380" t="str">
        <f t="shared" si="242"/>
        <v>1075</v>
      </c>
      <c r="AF380" s="9" t="str">
        <f>IF(R380&lt;200,"+"&amp;TEXT(R380,"0"),"-"&amp;TEXT(_xlfn.XLOOKUP(R380,Sheet2!$K$3:$K$130,Sheet2!$L$3:$L$130,"-----"),"0"))</f>
        <v>+33</v>
      </c>
      <c r="AG380" s="9" t="str">
        <f t="shared" si="249"/>
        <v>@</v>
      </c>
      <c r="AH380" s="9" t="str">
        <f t="shared" si="250"/>
        <v>ISZ @+33,2</v>
      </c>
      <c r="AI380" t="str">
        <f t="shared" si="251"/>
        <v>2,@+33,2</v>
      </c>
      <c r="AJ380" s="16" t="str">
        <f t="shared" si="252"/>
        <v>@+33,2</v>
      </c>
      <c r="AK380" t="str">
        <f t="shared" si="253"/>
        <v>ADDZ# 3,2,SNC</v>
      </c>
      <c r="AL380" s="4" t="str">
        <f t="shared" si="254"/>
        <v>ADD</v>
      </c>
      <c r="AM380" s="4" t="str">
        <f t="shared" si="255"/>
        <v/>
      </c>
      <c r="AN380" s="4" t="str">
        <f t="shared" si="256"/>
        <v>Z</v>
      </c>
      <c r="AO380" s="4" t="str">
        <f t="shared" si="257"/>
        <v>#</v>
      </c>
      <c r="AP380" s="15" t="str">
        <f t="shared" si="258"/>
        <v>,SNC</v>
      </c>
      <c r="AQ380" s="9" t="str">
        <f>_xlfn.XLOOKUP(D380,Sheet2!$E$3:$E$101,Sheet2!$F$3:$F$101,"******************")</f>
        <v>******************</v>
      </c>
      <c r="AR380" s="33" t="str">
        <f t="shared" si="243"/>
        <v>DOC 2,DSKP</v>
      </c>
      <c r="AS380" s="9" t="str">
        <f t="shared" si="244"/>
        <v>DOC</v>
      </c>
      <c r="AT380" s="4">
        <f t="shared" si="259"/>
        <v>2</v>
      </c>
      <c r="AU380" s="6">
        <f t="shared" si="260"/>
        <v>0</v>
      </c>
      <c r="AV380" s="4" t="str">
        <f t="shared" si="261"/>
        <v/>
      </c>
      <c r="AW380" s="4">
        <f t="shared" si="262"/>
        <v>33</v>
      </c>
      <c r="AX380" s="4" t="str">
        <f>_xlfn.XLOOKUP(AW380,Sheet2!$Q$3:$Q$66,Sheet2!$R$3:$R$66,"**")</f>
        <v>DSKP</v>
      </c>
      <c r="AY380" s="4">
        <f t="shared" si="263"/>
        <v>6</v>
      </c>
      <c r="AZ380" s="16" t="str">
        <f t="shared" si="264"/>
        <v>SKPBN</v>
      </c>
    </row>
    <row r="381" spans="1:52" x14ac:dyDescent="0.35">
      <c r="B381" s="3">
        <f t="shared" si="266"/>
        <v>6</v>
      </c>
      <c r="C381" s="1">
        <f t="shared" si="267"/>
        <v>1043</v>
      </c>
      <c r="D381" s="2">
        <v>73033</v>
      </c>
      <c r="E381" s="2" t="str">
        <f>_xlfn.XLOOKUP(C381,Sheet2!$N$3:$N$1000,Sheet2!$O$3:$O$1000,"")</f>
        <v/>
      </c>
      <c r="F381" s="9" t="str">
        <f t="shared" si="265"/>
        <v>DOC 2,DSKP</v>
      </c>
      <c r="G381" s="4" t="str">
        <f t="shared" si="240"/>
        <v>166</v>
      </c>
      <c r="H381" s="4">
        <f t="shared" si="241"/>
        <v>33</v>
      </c>
      <c r="I381" s="6">
        <f t="shared" si="234"/>
        <v>0</v>
      </c>
      <c r="J381" s="6">
        <f t="shared" si="235"/>
        <v>7</v>
      </c>
      <c r="K381" s="6">
        <f t="shared" si="236"/>
        <v>3</v>
      </c>
      <c r="L381" s="6">
        <f t="shared" si="237"/>
        <v>0</v>
      </c>
      <c r="M381" s="6">
        <f t="shared" si="238"/>
        <v>3</v>
      </c>
      <c r="N381" s="6">
        <f t="shared" si="239"/>
        <v>3</v>
      </c>
      <c r="O381" s="13">
        <f t="shared" si="245"/>
        <v>14</v>
      </c>
      <c r="P381" s="4">
        <f t="shared" si="246"/>
        <v>3</v>
      </c>
      <c r="Q381" s="4">
        <f t="shared" si="247"/>
        <v>2</v>
      </c>
      <c r="R381">
        <f t="shared" si="268"/>
        <v>33</v>
      </c>
      <c r="S381" s="4">
        <f t="shared" si="269"/>
        <v>2</v>
      </c>
      <c r="T381" s="15">
        <f t="shared" si="270"/>
        <v>1</v>
      </c>
      <c r="U381" s="4">
        <f t="shared" si="271"/>
        <v>3</v>
      </c>
      <c r="V381" s="4">
        <f t="shared" si="272"/>
        <v>2</v>
      </c>
      <c r="W381" s="4">
        <f t="shared" si="273"/>
        <v>6</v>
      </c>
      <c r="X381" s="6">
        <f t="shared" si="274"/>
        <v>0</v>
      </c>
      <c r="Y381" s="4">
        <f t="shared" si="275"/>
        <v>1</v>
      </c>
      <c r="Z381" s="6">
        <f t="shared" si="276"/>
        <v>1</v>
      </c>
      <c r="AA381" s="18">
        <f t="shared" si="277"/>
        <v>3</v>
      </c>
      <c r="AB381" s="9" t="str">
        <f t="shared" si="248"/>
        <v>+33,2</v>
      </c>
      <c r="AC381" s="9" t="str">
        <f>_xlfn.XLOOKUP(R381,Sheet2!$H$3:$H$258,Sheet2!$I$3:$I$258,"-----")</f>
        <v>*****</v>
      </c>
      <c r="AD381" s="9" t="str">
        <f>_xlfn.XLOOKUP(VALUE(AE381),Sheet2!$N$3:$N$1000,Sheet2!$O$3:$O$1000,"********")</f>
        <v>********</v>
      </c>
      <c r="AE381" t="str">
        <f t="shared" si="242"/>
        <v>1076</v>
      </c>
      <c r="AF381" s="9" t="str">
        <f>IF(R381&lt;200,"+"&amp;TEXT(R381,"0"),"-"&amp;TEXT(_xlfn.XLOOKUP(R381,Sheet2!$K$3:$K$130,Sheet2!$L$3:$L$130,"-----"),"0"))</f>
        <v>+33</v>
      </c>
      <c r="AG381" s="9" t="str">
        <f t="shared" si="249"/>
        <v>@</v>
      </c>
      <c r="AH381" s="9" t="str">
        <f t="shared" si="250"/>
        <v>ISZ @+33,2</v>
      </c>
      <c r="AI381" t="str">
        <f t="shared" si="251"/>
        <v>2,@+33,2</v>
      </c>
      <c r="AJ381" s="16" t="str">
        <f t="shared" si="252"/>
        <v>@+33,2</v>
      </c>
      <c r="AK381" t="str">
        <f t="shared" si="253"/>
        <v>ADDZ# 3,2,SNC</v>
      </c>
      <c r="AL381" s="4" t="str">
        <f t="shared" si="254"/>
        <v>ADD</v>
      </c>
      <c r="AM381" s="4" t="str">
        <f t="shared" si="255"/>
        <v/>
      </c>
      <c r="AN381" s="4" t="str">
        <f t="shared" si="256"/>
        <v>Z</v>
      </c>
      <c r="AO381" s="4" t="str">
        <f t="shared" si="257"/>
        <v>#</v>
      </c>
      <c r="AP381" s="15" t="str">
        <f t="shared" si="258"/>
        <v>,SNC</v>
      </c>
      <c r="AQ381" s="9" t="str">
        <f>_xlfn.XLOOKUP(D381,Sheet2!$E$3:$E$101,Sheet2!$F$3:$F$101,"******************")</f>
        <v>******************</v>
      </c>
      <c r="AR381" s="33" t="str">
        <f t="shared" si="243"/>
        <v>DOC 2,DSKP</v>
      </c>
      <c r="AS381" s="9" t="str">
        <f t="shared" si="244"/>
        <v>DOC</v>
      </c>
      <c r="AT381" s="4">
        <f t="shared" si="259"/>
        <v>2</v>
      </c>
      <c r="AU381" s="6">
        <f t="shared" si="260"/>
        <v>0</v>
      </c>
      <c r="AV381" s="4" t="str">
        <f t="shared" si="261"/>
        <v/>
      </c>
      <c r="AW381" s="4">
        <f t="shared" si="262"/>
        <v>33</v>
      </c>
      <c r="AX381" s="4" t="str">
        <f>_xlfn.XLOOKUP(AW381,Sheet2!$Q$3:$Q$66,Sheet2!$R$3:$R$66,"**")</f>
        <v>DSKP</v>
      </c>
      <c r="AY381" s="4">
        <f t="shared" si="263"/>
        <v>6</v>
      </c>
      <c r="AZ381" s="16" t="str">
        <f t="shared" si="264"/>
        <v>SKPBN</v>
      </c>
    </row>
    <row r="382" spans="1:52" x14ac:dyDescent="0.35">
      <c r="B382" s="3">
        <f t="shared" si="266"/>
        <v>7</v>
      </c>
      <c r="C382" s="1">
        <f t="shared" si="267"/>
        <v>1044</v>
      </c>
      <c r="D382" s="2">
        <v>73033</v>
      </c>
      <c r="E382" s="2" t="str">
        <f>_xlfn.XLOOKUP(C382,Sheet2!$N$3:$N$1000,Sheet2!$O$3:$O$1000,"")</f>
        <v/>
      </c>
      <c r="F382" s="9" t="str">
        <f t="shared" si="265"/>
        <v>DOC 2,DSKP</v>
      </c>
      <c r="G382" s="4" t="str">
        <f t="shared" si="240"/>
        <v>166</v>
      </c>
      <c r="H382" s="4">
        <f t="shared" si="241"/>
        <v>33</v>
      </c>
      <c r="I382" s="6">
        <f t="shared" si="234"/>
        <v>0</v>
      </c>
      <c r="J382" s="6">
        <f t="shared" si="235"/>
        <v>7</v>
      </c>
      <c r="K382" s="6">
        <f t="shared" si="236"/>
        <v>3</v>
      </c>
      <c r="L382" s="6">
        <f t="shared" si="237"/>
        <v>0</v>
      </c>
      <c r="M382" s="6">
        <f t="shared" si="238"/>
        <v>3</v>
      </c>
      <c r="N382" s="6">
        <f t="shared" si="239"/>
        <v>3</v>
      </c>
      <c r="O382" s="13">
        <f t="shared" si="245"/>
        <v>14</v>
      </c>
      <c r="P382" s="4">
        <f t="shared" si="246"/>
        <v>3</v>
      </c>
      <c r="Q382" s="4">
        <f t="shared" si="247"/>
        <v>2</v>
      </c>
      <c r="R382">
        <f t="shared" si="268"/>
        <v>33</v>
      </c>
      <c r="S382" s="4">
        <f t="shared" si="269"/>
        <v>2</v>
      </c>
      <c r="T382" s="15">
        <f t="shared" si="270"/>
        <v>1</v>
      </c>
      <c r="U382" s="4">
        <f t="shared" si="271"/>
        <v>3</v>
      </c>
      <c r="V382" s="4">
        <f t="shared" si="272"/>
        <v>2</v>
      </c>
      <c r="W382" s="4">
        <f t="shared" si="273"/>
        <v>6</v>
      </c>
      <c r="X382" s="6">
        <f t="shared" si="274"/>
        <v>0</v>
      </c>
      <c r="Y382" s="4">
        <f t="shared" si="275"/>
        <v>1</v>
      </c>
      <c r="Z382" s="6">
        <f t="shared" si="276"/>
        <v>1</v>
      </c>
      <c r="AA382" s="18">
        <f t="shared" si="277"/>
        <v>3</v>
      </c>
      <c r="AB382" s="9" t="str">
        <f t="shared" si="248"/>
        <v>+33,2</v>
      </c>
      <c r="AC382" s="9" t="str">
        <f>_xlfn.XLOOKUP(R382,Sheet2!$H$3:$H$258,Sheet2!$I$3:$I$258,"-----")</f>
        <v>*****</v>
      </c>
      <c r="AD382" s="9" t="str">
        <f>_xlfn.XLOOKUP(VALUE(AE382),Sheet2!$N$3:$N$1000,Sheet2!$O$3:$O$1000,"********")</f>
        <v>********</v>
      </c>
      <c r="AE382" t="str">
        <f t="shared" si="242"/>
        <v>1077</v>
      </c>
      <c r="AF382" s="9" t="str">
        <f>IF(R382&lt;200,"+"&amp;TEXT(R382,"0"),"-"&amp;TEXT(_xlfn.XLOOKUP(R382,Sheet2!$K$3:$K$130,Sheet2!$L$3:$L$130,"-----"),"0"))</f>
        <v>+33</v>
      </c>
      <c r="AG382" s="9" t="str">
        <f t="shared" si="249"/>
        <v>@</v>
      </c>
      <c r="AH382" s="9" t="str">
        <f t="shared" si="250"/>
        <v>ISZ @+33,2</v>
      </c>
      <c r="AI382" t="str">
        <f t="shared" si="251"/>
        <v>2,@+33,2</v>
      </c>
      <c r="AJ382" s="16" t="str">
        <f t="shared" si="252"/>
        <v>@+33,2</v>
      </c>
      <c r="AK382" t="str">
        <f t="shared" si="253"/>
        <v>ADDZ# 3,2,SNC</v>
      </c>
      <c r="AL382" s="4" t="str">
        <f t="shared" si="254"/>
        <v>ADD</v>
      </c>
      <c r="AM382" s="4" t="str">
        <f t="shared" si="255"/>
        <v/>
      </c>
      <c r="AN382" s="4" t="str">
        <f t="shared" si="256"/>
        <v>Z</v>
      </c>
      <c r="AO382" s="4" t="str">
        <f t="shared" si="257"/>
        <v>#</v>
      </c>
      <c r="AP382" s="15" t="str">
        <f t="shared" si="258"/>
        <v>,SNC</v>
      </c>
      <c r="AQ382" s="9" t="str">
        <f>_xlfn.XLOOKUP(D382,Sheet2!$E$3:$E$101,Sheet2!$F$3:$F$101,"******************")</f>
        <v>******************</v>
      </c>
      <c r="AR382" s="33" t="str">
        <f t="shared" si="243"/>
        <v>DOC 2,DSKP</v>
      </c>
      <c r="AS382" s="9" t="str">
        <f t="shared" si="244"/>
        <v>DOC</v>
      </c>
      <c r="AT382" s="4">
        <f t="shared" si="259"/>
        <v>2</v>
      </c>
      <c r="AU382" s="6">
        <f t="shared" si="260"/>
        <v>0</v>
      </c>
      <c r="AV382" s="4" t="str">
        <f t="shared" si="261"/>
        <v/>
      </c>
      <c r="AW382" s="4">
        <f t="shared" si="262"/>
        <v>33</v>
      </c>
      <c r="AX382" s="4" t="str">
        <f>_xlfn.XLOOKUP(AW382,Sheet2!$Q$3:$Q$66,Sheet2!$R$3:$R$66,"**")</f>
        <v>DSKP</v>
      </c>
      <c r="AY382" s="4">
        <f t="shared" si="263"/>
        <v>6</v>
      </c>
      <c r="AZ382" s="16" t="str">
        <f t="shared" si="264"/>
        <v>SKPBN</v>
      </c>
    </row>
    <row r="383" spans="1:52" x14ac:dyDescent="0.35">
      <c r="B383" s="3">
        <f t="shared" si="266"/>
        <v>8</v>
      </c>
      <c r="C383" s="1">
        <f t="shared" si="267"/>
        <v>1045</v>
      </c>
      <c r="D383" s="2">
        <v>63033</v>
      </c>
      <c r="E383" s="2" t="str">
        <f>_xlfn.XLOOKUP(C383,Sheet2!$N$3:$N$1000,Sheet2!$O$3:$O$1000,"")</f>
        <v/>
      </c>
      <c r="F383" s="9" t="str">
        <f t="shared" si="265"/>
        <v>DOC 0,DSKP</v>
      </c>
      <c r="G383" s="4" t="str">
        <f t="shared" si="240"/>
        <v>146</v>
      </c>
      <c r="H383" s="4">
        <f t="shared" si="241"/>
        <v>33</v>
      </c>
      <c r="I383" s="6">
        <f t="shared" si="234"/>
        <v>0</v>
      </c>
      <c r="J383" s="6">
        <f t="shared" si="235"/>
        <v>6</v>
      </c>
      <c r="K383" s="6">
        <f t="shared" si="236"/>
        <v>3</v>
      </c>
      <c r="L383" s="6">
        <f t="shared" si="237"/>
        <v>0</v>
      </c>
      <c r="M383" s="6">
        <f t="shared" si="238"/>
        <v>3</v>
      </c>
      <c r="N383" s="6">
        <f t="shared" si="239"/>
        <v>3</v>
      </c>
      <c r="O383" s="13">
        <f t="shared" si="245"/>
        <v>12</v>
      </c>
      <c r="P383" s="4">
        <f t="shared" si="246"/>
        <v>3</v>
      </c>
      <c r="Q383" s="4">
        <f t="shared" si="247"/>
        <v>0</v>
      </c>
      <c r="R383">
        <f t="shared" si="268"/>
        <v>33</v>
      </c>
      <c r="S383" s="4">
        <f t="shared" si="269"/>
        <v>2</v>
      </c>
      <c r="T383" s="15">
        <f t="shared" si="270"/>
        <v>1</v>
      </c>
      <c r="U383" s="4">
        <f t="shared" si="271"/>
        <v>3</v>
      </c>
      <c r="V383" s="4">
        <f t="shared" si="272"/>
        <v>0</v>
      </c>
      <c r="W383" s="4">
        <f t="shared" si="273"/>
        <v>6</v>
      </c>
      <c r="X383" s="6">
        <f t="shared" si="274"/>
        <v>0</v>
      </c>
      <c r="Y383" s="4">
        <f t="shared" si="275"/>
        <v>1</v>
      </c>
      <c r="Z383" s="6">
        <f t="shared" si="276"/>
        <v>1</v>
      </c>
      <c r="AA383" s="18">
        <f t="shared" si="277"/>
        <v>3</v>
      </c>
      <c r="AB383" s="9" t="str">
        <f t="shared" si="248"/>
        <v>+33,2</v>
      </c>
      <c r="AC383" s="9" t="str">
        <f>_xlfn.XLOOKUP(R383,Sheet2!$H$3:$H$258,Sheet2!$I$3:$I$258,"-----")</f>
        <v>*****</v>
      </c>
      <c r="AD383" s="9" t="str">
        <f>_xlfn.XLOOKUP(VALUE(AE383),Sheet2!$N$3:$N$1000,Sheet2!$O$3:$O$1000,"********")</f>
        <v>B1</v>
      </c>
      <c r="AE383" t="str">
        <f t="shared" si="242"/>
        <v>1100</v>
      </c>
      <c r="AF383" s="9" t="str">
        <f>IF(R383&lt;200,"+"&amp;TEXT(R383,"0"),"-"&amp;TEXT(_xlfn.XLOOKUP(R383,Sheet2!$K$3:$K$130,Sheet2!$L$3:$L$130,"-----"),"0"))</f>
        <v>+33</v>
      </c>
      <c r="AG383" s="9" t="str">
        <f t="shared" si="249"/>
        <v>@</v>
      </c>
      <c r="AH383" s="9" t="str">
        <f t="shared" si="250"/>
        <v>JMP @+33,2</v>
      </c>
      <c r="AI383" t="str">
        <f t="shared" si="251"/>
        <v>0,@+33,2</v>
      </c>
      <c r="AJ383" s="16" t="str">
        <f t="shared" si="252"/>
        <v>@+33,2</v>
      </c>
      <c r="AK383" t="str">
        <f t="shared" si="253"/>
        <v>ADDZ# 3,0,SNC</v>
      </c>
      <c r="AL383" s="4" t="str">
        <f t="shared" si="254"/>
        <v>ADD</v>
      </c>
      <c r="AM383" s="4" t="str">
        <f t="shared" si="255"/>
        <v/>
      </c>
      <c r="AN383" s="4" t="str">
        <f t="shared" si="256"/>
        <v>Z</v>
      </c>
      <c r="AO383" s="4" t="str">
        <f t="shared" si="257"/>
        <v>#</v>
      </c>
      <c r="AP383" s="15" t="str">
        <f t="shared" si="258"/>
        <v>,SNC</v>
      </c>
      <c r="AQ383" s="9" t="str">
        <f>_xlfn.XLOOKUP(D383,Sheet2!$E$3:$E$101,Sheet2!$F$3:$F$101,"******************")</f>
        <v>******************</v>
      </c>
      <c r="AR383" s="33" t="str">
        <f t="shared" si="243"/>
        <v>DOC 0,DSKP</v>
      </c>
      <c r="AS383" s="9" t="str">
        <f t="shared" si="244"/>
        <v>DOC</v>
      </c>
      <c r="AT383" s="4">
        <f t="shared" si="259"/>
        <v>0</v>
      </c>
      <c r="AU383" s="6">
        <f t="shared" si="260"/>
        <v>0</v>
      </c>
      <c r="AV383" s="4" t="str">
        <f t="shared" si="261"/>
        <v/>
      </c>
      <c r="AW383" s="4">
        <f t="shared" si="262"/>
        <v>33</v>
      </c>
      <c r="AX383" s="4" t="str">
        <f>_xlfn.XLOOKUP(AW383,Sheet2!$Q$3:$Q$66,Sheet2!$R$3:$R$66,"**")</f>
        <v>DSKP</v>
      </c>
      <c r="AY383" s="4">
        <f t="shared" si="263"/>
        <v>6</v>
      </c>
      <c r="AZ383" s="16" t="str">
        <f t="shared" si="264"/>
        <v>SKPBN</v>
      </c>
    </row>
    <row r="384" spans="1:52" x14ac:dyDescent="0.35">
      <c r="B384" s="3">
        <f t="shared" si="266"/>
        <v>9</v>
      </c>
      <c r="C384" s="1">
        <f t="shared" si="267"/>
        <v>1046</v>
      </c>
      <c r="D384" s="2">
        <v>66433</v>
      </c>
      <c r="E384" s="2" t="str">
        <f>_xlfn.XLOOKUP(C384,Sheet2!$N$3:$N$1000,Sheet2!$O$3:$O$1000,"")</f>
        <v/>
      </c>
      <c r="F384" s="9" t="str">
        <f t="shared" si="265"/>
        <v>DIC 1,DSKP</v>
      </c>
      <c r="G384" s="4" t="str">
        <f t="shared" si="240"/>
        <v>155</v>
      </c>
      <c r="H384" s="4">
        <f t="shared" si="241"/>
        <v>33</v>
      </c>
      <c r="I384" s="6">
        <f t="shared" si="234"/>
        <v>0</v>
      </c>
      <c r="J384" s="6">
        <f t="shared" si="235"/>
        <v>6</v>
      </c>
      <c r="K384" s="6">
        <f t="shared" si="236"/>
        <v>6</v>
      </c>
      <c r="L384" s="6">
        <f t="shared" si="237"/>
        <v>4</v>
      </c>
      <c r="M384" s="6">
        <f t="shared" si="238"/>
        <v>3</v>
      </c>
      <c r="N384" s="6">
        <f t="shared" si="239"/>
        <v>3</v>
      </c>
      <c r="O384" s="13">
        <f t="shared" si="245"/>
        <v>13</v>
      </c>
      <c r="P384" s="4">
        <f t="shared" si="246"/>
        <v>3</v>
      </c>
      <c r="Q384" s="4">
        <f t="shared" si="247"/>
        <v>1</v>
      </c>
      <c r="R384">
        <f t="shared" si="268"/>
        <v>33</v>
      </c>
      <c r="S384" s="4">
        <f t="shared" si="269"/>
        <v>1</v>
      </c>
      <c r="T384" s="15">
        <f t="shared" si="270"/>
        <v>1</v>
      </c>
      <c r="U384" s="4">
        <f t="shared" si="271"/>
        <v>3</v>
      </c>
      <c r="V384" s="4">
        <f t="shared" si="272"/>
        <v>1</v>
      </c>
      <c r="W384" s="4">
        <f t="shared" si="273"/>
        <v>5</v>
      </c>
      <c r="X384" s="6">
        <f t="shared" si="274"/>
        <v>0</v>
      </c>
      <c r="Y384" s="4">
        <f t="shared" si="275"/>
        <v>1</v>
      </c>
      <c r="Z384" s="6">
        <f t="shared" si="276"/>
        <v>1</v>
      </c>
      <c r="AA384" s="18">
        <f t="shared" si="277"/>
        <v>3</v>
      </c>
      <c r="AB384" s="9" t="str">
        <f t="shared" si="248"/>
        <v>+33</v>
      </c>
      <c r="AC384" s="9" t="str">
        <f>_xlfn.XLOOKUP(R384,Sheet2!$H$3:$H$258,Sheet2!$I$3:$I$258,"-----")</f>
        <v>*****</v>
      </c>
      <c r="AD384" s="9" t="str">
        <f>_xlfn.XLOOKUP(VALUE(AE384),Sheet2!$N$3:$N$1000,Sheet2!$O$3:$O$1000,"********")</f>
        <v>********</v>
      </c>
      <c r="AE384" t="str">
        <f t="shared" si="242"/>
        <v>1101</v>
      </c>
      <c r="AF384" s="9" t="str">
        <f>IF(R384&lt;200,"+"&amp;TEXT(R384,"0"),"-"&amp;TEXT(_xlfn.XLOOKUP(R384,Sheet2!$K$3:$K$130,Sheet2!$L$3:$L$130,"-----"),"0"))</f>
        <v>+33</v>
      </c>
      <c r="AG384" s="9" t="str">
        <f t="shared" si="249"/>
        <v>@</v>
      </c>
      <c r="AH384" s="9" t="str">
        <f t="shared" si="250"/>
        <v>JSR @+33</v>
      </c>
      <c r="AI384" t="str">
        <f t="shared" si="251"/>
        <v>1,@+33</v>
      </c>
      <c r="AJ384" s="16" t="str">
        <f t="shared" si="252"/>
        <v>@+33</v>
      </c>
      <c r="AK384" t="str">
        <f t="shared" si="253"/>
        <v>SUBZ# 3,1,SNC</v>
      </c>
      <c r="AL384" s="4" t="str">
        <f t="shared" si="254"/>
        <v>SUB</v>
      </c>
      <c r="AM384" s="4" t="str">
        <f t="shared" si="255"/>
        <v/>
      </c>
      <c r="AN384" s="4" t="str">
        <f t="shared" si="256"/>
        <v>Z</v>
      </c>
      <c r="AO384" s="4" t="str">
        <f t="shared" si="257"/>
        <v>#</v>
      </c>
      <c r="AP384" s="15" t="str">
        <f t="shared" si="258"/>
        <v>,SNC</v>
      </c>
      <c r="AQ384" s="9" t="str">
        <f>_xlfn.XLOOKUP(D384,Sheet2!$E$3:$E$101,Sheet2!$F$3:$F$101,"******************")</f>
        <v>******************</v>
      </c>
      <c r="AR384" s="33" t="str">
        <f t="shared" si="243"/>
        <v>DIC 1,DSKP</v>
      </c>
      <c r="AS384" s="9" t="str">
        <f t="shared" si="244"/>
        <v>DIC</v>
      </c>
      <c r="AT384" s="4">
        <f t="shared" si="259"/>
        <v>1</v>
      </c>
      <c r="AU384" s="6">
        <f t="shared" si="260"/>
        <v>0</v>
      </c>
      <c r="AV384" s="4" t="str">
        <f t="shared" si="261"/>
        <v/>
      </c>
      <c r="AW384" s="4">
        <f t="shared" si="262"/>
        <v>33</v>
      </c>
      <c r="AX384" s="4" t="str">
        <f>_xlfn.XLOOKUP(AW384,Sheet2!$Q$3:$Q$66,Sheet2!$R$3:$R$66,"**")</f>
        <v>DSKP</v>
      </c>
      <c r="AY384" s="4">
        <f t="shared" si="263"/>
        <v>5</v>
      </c>
      <c r="AZ384" s="16" t="str">
        <f t="shared" si="264"/>
        <v>SKPBN</v>
      </c>
    </row>
    <row r="385" spans="2:52" x14ac:dyDescent="0.35">
      <c r="B385" s="3">
        <f t="shared" si="266"/>
        <v>10</v>
      </c>
      <c r="C385" s="1">
        <f t="shared" si="267"/>
        <v>1047</v>
      </c>
      <c r="D385" s="2">
        <v>122414</v>
      </c>
      <c r="E385" s="2" t="str">
        <f>_xlfn.XLOOKUP(C385,Sheet2!$N$3:$N$1000,Sheet2!$O$3:$O$1000,"")</f>
        <v/>
      </c>
      <c r="F385" s="9" t="str">
        <f t="shared" si="265"/>
        <v>SUB# 1,0,SZR</v>
      </c>
      <c r="G385" s="4" t="str">
        <f t="shared" si="240"/>
        <v>245</v>
      </c>
      <c r="H385" s="4">
        <f t="shared" si="241"/>
        <v>14</v>
      </c>
      <c r="I385" s="6">
        <f t="shared" ref="I385:I448" si="278">MOD(INT(D385/100000),10)</f>
        <v>1</v>
      </c>
      <c r="J385" s="6">
        <f t="shared" ref="J385:J448" si="279">MOD(INT(D385/10000),10)</f>
        <v>2</v>
      </c>
      <c r="K385" s="6">
        <f t="shared" ref="K385:K448" si="280">MOD(INT(D385/1000),10)</f>
        <v>2</v>
      </c>
      <c r="L385" s="6">
        <f t="shared" ref="L385:L448" si="281">MOD(INT(D385/100),10)</f>
        <v>4</v>
      </c>
      <c r="M385" s="6">
        <f t="shared" ref="M385:M448" si="282">MOD(INT(D385/10),10)</f>
        <v>1</v>
      </c>
      <c r="N385" s="6">
        <f t="shared" ref="N385:N448" si="283">MOD(D385,10)</f>
        <v>4</v>
      </c>
      <c r="O385" s="13">
        <f t="shared" si="245"/>
        <v>20</v>
      </c>
      <c r="P385" s="4">
        <f t="shared" si="246"/>
        <v>5</v>
      </c>
      <c r="Q385" s="4">
        <f t="shared" si="247"/>
        <v>0</v>
      </c>
      <c r="R385">
        <f t="shared" si="268"/>
        <v>14</v>
      </c>
      <c r="S385" s="4">
        <f t="shared" si="269"/>
        <v>1</v>
      </c>
      <c r="T385" s="15">
        <f t="shared" si="270"/>
        <v>1</v>
      </c>
      <c r="U385" s="4">
        <f t="shared" si="271"/>
        <v>1</v>
      </c>
      <c r="V385" s="4">
        <f t="shared" si="272"/>
        <v>0</v>
      </c>
      <c r="W385" s="4">
        <f t="shared" si="273"/>
        <v>5</v>
      </c>
      <c r="X385" s="6">
        <f t="shared" si="274"/>
        <v>0</v>
      </c>
      <c r="Y385" s="4">
        <f t="shared" si="275"/>
        <v>0</v>
      </c>
      <c r="Z385" s="6">
        <f t="shared" si="276"/>
        <v>1</v>
      </c>
      <c r="AA385" s="18">
        <f t="shared" si="277"/>
        <v>4</v>
      </c>
      <c r="AB385" s="9" t="str">
        <f t="shared" si="248"/>
        <v>+14</v>
      </c>
      <c r="AC385" s="9" t="str">
        <f>_xlfn.XLOOKUP(R385,Sheet2!$H$3:$H$258,Sheet2!$I$3:$I$258,"-----")</f>
        <v>*****</v>
      </c>
      <c r="AD385" s="9" t="str">
        <f>_xlfn.XLOOKUP(VALUE(AE385),Sheet2!$N$3:$N$1000,Sheet2!$O$3:$O$1000,"********")</f>
        <v>********</v>
      </c>
      <c r="AE385" t="str">
        <f t="shared" si="242"/>
        <v>1063</v>
      </c>
      <c r="AF385" s="9" t="str">
        <f>IF(R385&lt;200,"+"&amp;TEXT(R385,"0"),"-"&amp;TEXT(_xlfn.XLOOKUP(R385,Sheet2!$K$3:$K$130,Sheet2!$L$3:$L$130,"-----"),"0"))</f>
        <v>+14</v>
      </c>
      <c r="AG385" s="9" t="str">
        <f t="shared" si="249"/>
        <v>@</v>
      </c>
      <c r="AH385" s="9" t="str">
        <f t="shared" si="250"/>
        <v>JMP @+14</v>
      </c>
      <c r="AI385" t="str">
        <f t="shared" si="251"/>
        <v>0,@+14</v>
      </c>
      <c r="AJ385" s="16" t="str">
        <f t="shared" si="252"/>
        <v>@+14</v>
      </c>
      <c r="AK385" t="str">
        <f t="shared" si="253"/>
        <v>SUB# 1,0,SZR</v>
      </c>
      <c r="AL385" s="4" t="str">
        <f t="shared" si="254"/>
        <v>SUB</v>
      </c>
      <c r="AM385" s="4" t="str">
        <f t="shared" si="255"/>
        <v/>
      </c>
      <c r="AN385" s="4" t="str">
        <f t="shared" si="256"/>
        <v/>
      </c>
      <c r="AO385" s="4" t="str">
        <f t="shared" si="257"/>
        <v>#</v>
      </c>
      <c r="AP385" s="15" t="str">
        <f t="shared" si="258"/>
        <v>,SZR</v>
      </c>
      <c r="AQ385" s="9" t="str">
        <f>_xlfn.XLOOKUP(D385,Sheet2!$E$3:$E$101,Sheet2!$F$3:$F$101,"******************")</f>
        <v>******************</v>
      </c>
      <c r="AR385" s="33" t="str">
        <f t="shared" si="243"/>
        <v>DIC 0,RTC</v>
      </c>
      <c r="AS385" s="9" t="str">
        <f t="shared" si="244"/>
        <v>DIC</v>
      </c>
      <c r="AT385" s="4">
        <f t="shared" si="259"/>
        <v>0</v>
      </c>
      <c r="AU385" s="6">
        <f t="shared" si="260"/>
        <v>0</v>
      </c>
      <c r="AV385" s="4" t="str">
        <f t="shared" si="261"/>
        <v/>
      </c>
      <c r="AW385" s="4">
        <f t="shared" si="262"/>
        <v>14</v>
      </c>
      <c r="AX385" s="4" t="str">
        <f>_xlfn.XLOOKUP(AW385,Sheet2!$Q$3:$Q$66,Sheet2!$R$3:$R$66,"**")</f>
        <v>RTC</v>
      </c>
      <c r="AY385" s="4">
        <f t="shared" si="263"/>
        <v>5</v>
      </c>
      <c r="AZ385" s="16" t="str">
        <f t="shared" si="264"/>
        <v>SKPBN</v>
      </c>
    </row>
    <row r="386" spans="2:52" x14ac:dyDescent="0.35">
      <c r="B386" s="3">
        <f t="shared" si="266"/>
        <v>11</v>
      </c>
      <c r="C386" s="1">
        <f t="shared" si="267"/>
        <v>1050</v>
      </c>
      <c r="D386" s="2">
        <v>6242</v>
      </c>
      <c r="E386" s="2" t="str">
        <f>_xlfn.XLOOKUP(C386,Sheet2!$N$3:$N$1000,Sheet2!$O$3:$O$1000,"")</f>
        <v/>
      </c>
      <c r="F386" s="9" t="str">
        <f t="shared" si="265"/>
        <v>EHALT</v>
      </c>
      <c r="G386" s="4" t="str">
        <f t="shared" si="240"/>
        <v>14</v>
      </c>
      <c r="H386" s="4">
        <f t="shared" si="241"/>
        <v>242</v>
      </c>
      <c r="I386" s="6">
        <f t="shared" si="278"/>
        <v>0</v>
      </c>
      <c r="J386" s="6">
        <f t="shared" si="279"/>
        <v>0</v>
      </c>
      <c r="K386" s="6">
        <f t="shared" si="280"/>
        <v>6</v>
      </c>
      <c r="L386" s="6">
        <f t="shared" si="281"/>
        <v>2</v>
      </c>
      <c r="M386" s="6">
        <f t="shared" si="282"/>
        <v>4</v>
      </c>
      <c r="N386" s="6">
        <f t="shared" si="283"/>
        <v>2</v>
      </c>
      <c r="O386" s="13">
        <f t="shared" si="245"/>
        <v>1</v>
      </c>
      <c r="P386" s="4">
        <f t="shared" si="246"/>
        <v>0</v>
      </c>
      <c r="Q386" s="4">
        <f t="shared" si="247"/>
        <v>1</v>
      </c>
      <c r="R386">
        <f t="shared" si="268"/>
        <v>242</v>
      </c>
      <c r="S386" s="4">
        <f t="shared" si="269"/>
        <v>0</v>
      </c>
      <c r="T386" s="15">
        <f t="shared" si="270"/>
        <v>1</v>
      </c>
      <c r="U386" s="4">
        <f t="shared" si="271"/>
        <v>0</v>
      </c>
      <c r="V386" s="4">
        <f t="shared" si="272"/>
        <v>1</v>
      </c>
      <c r="W386" s="4">
        <f t="shared" si="273"/>
        <v>4</v>
      </c>
      <c r="X386" s="6">
        <f t="shared" si="274"/>
        <v>2</v>
      </c>
      <c r="Y386" s="4">
        <f t="shared" si="275"/>
        <v>2</v>
      </c>
      <c r="Z386" s="6">
        <f t="shared" si="276"/>
        <v>0</v>
      </c>
      <c r="AA386" s="18">
        <f t="shared" si="277"/>
        <v>2</v>
      </c>
      <c r="AB386" s="9" t="str">
        <f t="shared" si="248"/>
        <v>I.EHA</v>
      </c>
      <c r="AC386" s="9" t="str">
        <f>_xlfn.XLOOKUP(R386,Sheet2!$H$3:$H$258,Sheet2!$I$3:$I$258,"-----")</f>
        <v>I.EHA</v>
      </c>
      <c r="AD386" s="9" t="str">
        <f>_xlfn.XLOOKUP(VALUE(AE386),Sheet2!$N$3:$N$1000,Sheet2!$O$3:$O$1000,"********")</f>
        <v>********</v>
      </c>
      <c r="AE386" t="str">
        <f t="shared" si="242"/>
        <v>712</v>
      </c>
      <c r="AF386" s="9" t="str">
        <f>IF(R386&lt;200,"+"&amp;TEXT(R386,"0"),"-"&amp;TEXT(_xlfn.XLOOKUP(R386,Sheet2!$K$3:$K$130,Sheet2!$L$3:$L$130,"-----"),"0"))</f>
        <v>-136</v>
      </c>
      <c r="AG386" s="9" t="str">
        <f t="shared" si="249"/>
        <v>@</v>
      </c>
      <c r="AH386" s="9" t="str">
        <f t="shared" si="250"/>
        <v>JSR @I.EHA</v>
      </c>
      <c r="AI386" t="str">
        <f t="shared" si="251"/>
        <v>1,@I.EHA</v>
      </c>
      <c r="AJ386" s="16" t="str">
        <f t="shared" si="252"/>
        <v>@I.EHA</v>
      </c>
      <c r="AK386" t="str">
        <f t="shared" si="253"/>
        <v>ADCOR 0,1,SZC</v>
      </c>
      <c r="AL386" s="4" t="str">
        <f t="shared" si="254"/>
        <v>ADC</v>
      </c>
      <c r="AM386" s="4" t="str">
        <f t="shared" si="255"/>
        <v>R</v>
      </c>
      <c r="AN386" s="4" t="str">
        <f t="shared" si="256"/>
        <v>O</v>
      </c>
      <c r="AO386" s="4" t="str">
        <f t="shared" si="257"/>
        <v/>
      </c>
      <c r="AP386" s="15" t="str">
        <f t="shared" si="258"/>
        <v>,SZC</v>
      </c>
      <c r="AQ386" s="9" t="str">
        <f>_xlfn.XLOOKUP(D386,Sheet2!$E$3:$E$101,Sheet2!$F$3:$F$101,"******************")</f>
        <v>EHALT</v>
      </c>
      <c r="AR386" s="33" t="str">
        <f t="shared" si="243"/>
        <v>DOBC 1,**</v>
      </c>
      <c r="AS386" s="9" t="str">
        <f t="shared" si="244"/>
        <v>DOBC</v>
      </c>
      <c r="AT386" s="4">
        <f t="shared" si="259"/>
        <v>1</v>
      </c>
      <c r="AU386" s="6">
        <f t="shared" si="260"/>
        <v>2</v>
      </c>
      <c r="AV386" s="4" t="str">
        <f t="shared" si="261"/>
        <v>C</v>
      </c>
      <c r="AW386" s="4">
        <f t="shared" si="262"/>
        <v>42</v>
      </c>
      <c r="AX386" s="4" t="str">
        <f>_xlfn.XLOOKUP(AW386,Sheet2!$Q$3:$Q$66,Sheet2!$R$3:$R$66,"**")</f>
        <v>**</v>
      </c>
      <c r="AY386" s="4">
        <f t="shared" si="263"/>
        <v>4</v>
      </c>
      <c r="AZ386" s="16" t="str">
        <f t="shared" si="264"/>
        <v>SKPDN</v>
      </c>
    </row>
    <row r="387" spans="2:52" x14ac:dyDescent="0.35">
      <c r="B387" s="3">
        <f t="shared" si="266"/>
        <v>12</v>
      </c>
      <c r="C387" s="1">
        <f t="shared" si="267"/>
        <v>1051</v>
      </c>
      <c r="D387" s="2">
        <v>6243</v>
      </c>
      <c r="E387" s="2" t="str">
        <f>_xlfn.XLOOKUP(C387,Sheet2!$N$3:$N$1000,Sheet2!$O$3:$O$1000,"")</f>
        <v/>
      </c>
      <c r="F387" s="9" t="str">
        <f t="shared" si="265"/>
        <v>LOOP</v>
      </c>
      <c r="G387" s="4" t="str">
        <f t="shared" ref="G387:G450" si="284">DEC2OCT((2*(OCT2DEC(I387*100)+OCT2DEC(J387*10)+K387))+INT(L387/4))</f>
        <v>14</v>
      </c>
      <c r="H387" s="4">
        <f t="shared" ref="H387:H450" si="285">(MOD(L387,4)*100)+(M387*10)+N387</f>
        <v>243</v>
      </c>
      <c r="I387" s="6">
        <f t="shared" si="278"/>
        <v>0</v>
      </c>
      <c r="J387" s="6">
        <f t="shared" si="279"/>
        <v>0</v>
      </c>
      <c r="K387" s="6">
        <f t="shared" si="280"/>
        <v>6</v>
      </c>
      <c r="L387" s="6">
        <f t="shared" si="281"/>
        <v>2</v>
      </c>
      <c r="M387" s="6">
        <f t="shared" si="282"/>
        <v>4</v>
      </c>
      <c r="N387" s="6">
        <f t="shared" si="283"/>
        <v>3</v>
      </c>
      <c r="O387" s="13">
        <f t="shared" si="245"/>
        <v>1</v>
      </c>
      <c r="P387" s="4">
        <f t="shared" si="246"/>
        <v>0</v>
      </c>
      <c r="Q387" s="4">
        <f t="shared" si="247"/>
        <v>1</v>
      </c>
      <c r="R387">
        <f t="shared" si="268"/>
        <v>243</v>
      </c>
      <c r="S387" s="4">
        <f t="shared" si="269"/>
        <v>0</v>
      </c>
      <c r="T387" s="15">
        <f t="shared" si="270"/>
        <v>1</v>
      </c>
      <c r="U387" s="4">
        <f t="shared" si="271"/>
        <v>0</v>
      </c>
      <c r="V387" s="4">
        <f t="shared" si="272"/>
        <v>1</v>
      </c>
      <c r="W387" s="4">
        <f t="shared" si="273"/>
        <v>4</v>
      </c>
      <c r="X387" s="6">
        <f t="shared" si="274"/>
        <v>2</v>
      </c>
      <c r="Y387" s="4">
        <f t="shared" si="275"/>
        <v>2</v>
      </c>
      <c r="Z387" s="6">
        <f t="shared" si="276"/>
        <v>0</v>
      </c>
      <c r="AA387" s="18">
        <f t="shared" si="277"/>
        <v>3</v>
      </c>
      <c r="AB387" s="9" t="str">
        <f t="shared" si="248"/>
        <v>I.LOO</v>
      </c>
      <c r="AC387" s="9" t="str">
        <f>_xlfn.XLOOKUP(R387,Sheet2!$H$3:$H$258,Sheet2!$I$3:$I$258,"-----")</f>
        <v>I.LOO</v>
      </c>
      <c r="AD387" s="9" t="str">
        <f>_xlfn.XLOOKUP(VALUE(AE387),Sheet2!$N$3:$N$1000,Sheet2!$O$3:$O$1000,"********")</f>
        <v>********</v>
      </c>
      <c r="AE387" t="str">
        <f t="shared" ref="AE387:AE450" si="286">IF(VALUE(AF387)&lt;0,DEC2OCT(OCT2DEC(VALUE(C387))-OCT2DEC(-VALUE(AF387))),DEC2OCT(OCT2DEC(VALUE(C387))+OCT2DEC(VALUE(AF387))))</f>
        <v>714</v>
      </c>
      <c r="AF387" s="9" t="str">
        <f>IF(R387&lt;200,"+"&amp;TEXT(R387,"0"),"-"&amp;TEXT(_xlfn.XLOOKUP(R387,Sheet2!$K$3:$K$130,Sheet2!$L$3:$L$130,"-----"),"0"))</f>
        <v>-135</v>
      </c>
      <c r="AG387" s="9" t="str">
        <f t="shared" si="249"/>
        <v>@</v>
      </c>
      <c r="AH387" s="9" t="str">
        <f t="shared" si="250"/>
        <v>JSR @I.LOO</v>
      </c>
      <c r="AI387" t="str">
        <f t="shared" si="251"/>
        <v>1,@I.LOO</v>
      </c>
      <c r="AJ387" s="16" t="str">
        <f t="shared" si="252"/>
        <v>@I.LOO</v>
      </c>
      <c r="AK387" t="str">
        <f t="shared" si="253"/>
        <v>ADCOR 0,1,SNC</v>
      </c>
      <c r="AL387" s="4" t="str">
        <f t="shared" si="254"/>
        <v>ADC</v>
      </c>
      <c r="AM387" s="4" t="str">
        <f t="shared" si="255"/>
        <v>R</v>
      </c>
      <c r="AN387" s="4" t="str">
        <f t="shared" si="256"/>
        <v>O</v>
      </c>
      <c r="AO387" s="4" t="str">
        <f t="shared" si="257"/>
        <v/>
      </c>
      <c r="AP387" s="15" t="str">
        <f t="shared" si="258"/>
        <v>,SNC</v>
      </c>
      <c r="AQ387" s="9" t="str">
        <f>_xlfn.XLOOKUP(D387,Sheet2!$E$3:$E$101,Sheet2!$F$3:$F$101,"******************")</f>
        <v>LOOP</v>
      </c>
      <c r="AR387" s="33" t="str">
        <f t="shared" ref="AR387:AR450" si="287">IF(AY387=0,"NIO"&amp;AV387&amp;" "&amp;AX387,IF(AY387=7,AZ387&amp;" "&amp;AX387,AS387&amp;" "&amp;TEXT(AT387,"0")&amp;","&amp;AX387))</f>
        <v>DOBC 1,**</v>
      </c>
      <c r="AS387" s="9" t="str">
        <f t="shared" ref="AS387:AS450" si="288">IF(AY387=1,"DIA"&amp;AV387,IF(AY387=2,"DOA"&amp;AV387,IF(AY387=3,"DIB"&amp;AV387,IF(AY387=4,"DOB"&amp;AV387,IF(AY387=5,"DIC"&amp;AV387,"DOC"&amp;AV387)))))</f>
        <v>DOBC</v>
      </c>
      <c r="AT387" s="4">
        <f t="shared" si="259"/>
        <v>1</v>
      </c>
      <c r="AU387" s="6">
        <f t="shared" si="260"/>
        <v>2</v>
      </c>
      <c r="AV387" s="4" t="str">
        <f t="shared" si="261"/>
        <v>C</v>
      </c>
      <c r="AW387" s="4">
        <f t="shared" si="262"/>
        <v>43</v>
      </c>
      <c r="AX387" s="4" t="str">
        <f>_xlfn.XLOOKUP(AW387,Sheet2!$Q$3:$Q$66,Sheet2!$R$3:$R$66,"**")</f>
        <v>**</v>
      </c>
      <c r="AY387" s="4">
        <f t="shared" si="263"/>
        <v>4</v>
      </c>
      <c r="AZ387" s="16" t="str">
        <f t="shared" si="264"/>
        <v>SKPDN</v>
      </c>
    </row>
    <row r="388" spans="2:52" x14ac:dyDescent="0.35">
      <c r="B388" s="3">
        <v>14</v>
      </c>
      <c r="C388" s="1">
        <f t="shared" si="267"/>
        <v>1052</v>
      </c>
      <c r="D388" s="2">
        <v>6241</v>
      </c>
      <c r="E388" s="2" t="str">
        <f>_xlfn.XLOOKUP(C388,Sheet2!$N$3:$N$1000,Sheet2!$O$3:$O$1000,"")</f>
        <v>A86</v>
      </c>
      <c r="F388" s="9" t="str">
        <f t="shared" si="265"/>
        <v>SETUP</v>
      </c>
      <c r="G388" s="4" t="str">
        <f t="shared" si="284"/>
        <v>14</v>
      </c>
      <c r="H388" s="4">
        <f t="shared" si="285"/>
        <v>241</v>
      </c>
      <c r="I388" s="6">
        <f t="shared" si="278"/>
        <v>0</v>
      </c>
      <c r="J388" s="6">
        <f t="shared" si="279"/>
        <v>0</v>
      </c>
      <c r="K388" s="6">
        <f t="shared" si="280"/>
        <v>6</v>
      </c>
      <c r="L388" s="6">
        <f t="shared" si="281"/>
        <v>2</v>
      </c>
      <c r="M388" s="6">
        <f t="shared" si="282"/>
        <v>4</v>
      </c>
      <c r="N388" s="6">
        <f t="shared" si="283"/>
        <v>1</v>
      </c>
      <c r="O388" s="13">
        <f t="shared" ref="O388:O451" si="289">INT(K388/4)+(J388*2)+(I388*16)</f>
        <v>1</v>
      </c>
      <c r="P388" s="4">
        <f t="shared" ref="P388:P451" si="290">(I388*4)+INT(J388/2)</f>
        <v>0</v>
      </c>
      <c r="Q388" s="4">
        <f t="shared" ref="Q388:Q451" si="291">V388</f>
        <v>1</v>
      </c>
      <c r="R388">
        <f t="shared" si="268"/>
        <v>241</v>
      </c>
      <c r="S388" s="4">
        <f t="shared" si="269"/>
        <v>0</v>
      </c>
      <c r="T388" s="15">
        <f t="shared" si="270"/>
        <v>1</v>
      </c>
      <c r="U388" s="4">
        <f t="shared" si="271"/>
        <v>0</v>
      </c>
      <c r="V388" s="4">
        <f t="shared" si="272"/>
        <v>1</v>
      </c>
      <c r="W388" s="4">
        <f t="shared" si="273"/>
        <v>4</v>
      </c>
      <c r="X388" s="6">
        <f t="shared" si="274"/>
        <v>2</v>
      </c>
      <c r="Y388" s="4">
        <f t="shared" si="275"/>
        <v>2</v>
      </c>
      <c r="Z388" s="6">
        <f t="shared" si="276"/>
        <v>0</v>
      </c>
      <c r="AA388" s="18">
        <f t="shared" si="277"/>
        <v>1</v>
      </c>
      <c r="AB388" s="9" t="str">
        <f t="shared" ref="AB388:AB451" si="292">IF(S388=0,AC388,IF(S388=1,IF(AD388="********",AF388,AD388),AF388&amp;","&amp;TEXT(S388,"0")))</f>
        <v>I.STUP</v>
      </c>
      <c r="AC388" s="9" t="str">
        <f>_xlfn.XLOOKUP(R388,Sheet2!$H$3:$H$258,Sheet2!$I$3:$I$258,"-----")</f>
        <v>I.STUP</v>
      </c>
      <c r="AD388" s="9" t="str">
        <f>_xlfn.XLOOKUP(VALUE(AE388),Sheet2!$N$3:$N$1000,Sheet2!$O$3:$O$1000,"********")</f>
        <v>********</v>
      </c>
      <c r="AE388" t="str">
        <f t="shared" si="286"/>
        <v>713</v>
      </c>
      <c r="AF388" s="9" t="str">
        <f>IF(R388&lt;200,"+"&amp;TEXT(R388,"0"),"-"&amp;TEXT(_xlfn.XLOOKUP(R388,Sheet2!$K$3:$K$130,Sheet2!$L$3:$L$130,"-----"),"0"))</f>
        <v>-137</v>
      </c>
      <c r="AG388" s="9" t="str">
        <f t="shared" ref="AG388:AG451" si="293">IF(T388=1,"@","")</f>
        <v>@</v>
      </c>
      <c r="AH388" s="9" t="str">
        <f t="shared" ref="AH388:AH451" si="294">IF(Q388=0,"JMP "&amp;AJ388, IF(Q388=1,"JSR "&amp;AJ388,IF(Q388=2,"ISZ "&amp;AJ388,"DSZ "&amp;AJ388)))</f>
        <v>JSR @I.STUP</v>
      </c>
      <c r="AI388" t="str">
        <f t="shared" ref="AI388:AI451" si="295">TEXT(Q388,"0")&amp;","&amp;AG388&amp;AB388</f>
        <v>1,@I.STUP</v>
      </c>
      <c r="AJ388" s="16" t="str">
        <f t="shared" ref="AJ388:AJ451" si="296">AG388&amp;AB388</f>
        <v>@I.STUP</v>
      </c>
      <c r="AK388" t="str">
        <f t="shared" ref="AK388:AK451" si="297">AL388&amp;AN388&amp;AM388&amp;AO388&amp;" "&amp;TEXT(U388,"0")&amp;","&amp;TEXT(V388,"0")&amp;AP388</f>
        <v>ADCOR 0,1,SKP</v>
      </c>
      <c r="AL388" s="4" t="str">
        <f t="shared" ref="AL388:AL451" si="298">IF(W388=0,"COM",IF(W388=1,"NEG",IF(W388=2,"MOV",IF(W388=3,"INC",IF(W388=4,"ADC",IF(W388=5,"SUB",IF(W388=6,"ADD","AND")))))))</f>
        <v>ADC</v>
      </c>
      <c r="AM388" s="4" t="str">
        <f t="shared" ref="AM388:AM451" si="299">IF(X388=0,"",IF(X388=1,"L",IF(X388=2,"R","S")))</f>
        <v>R</v>
      </c>
      <c r="AN388" s="4" t="str">
        <f t="shared" ref="AN388:AN451" si="300">IF(Y388=0,"",IF(Y388=1,"Z",IF(Y388=2,"O","C")))</f>
        <v>O</v>
      </c>
      <c r="AO388" s="4" t="str">
        <f t="shared" ref="AO388:AO451" si="301">IF(Z388=1,"#","")</f>
        <v/>
      </c>
      <c r="AP388" s="15" t="str">
        <f t="shared" ref="AP388:AP451" si="302">IF(AA388=0,"",IF(AA388=1,",SKP",IF(AA388=2,",SZC",IF(AA388=3,",SNC",IF(AA388=4,",SZR",IF(AA388=5,",SNR",IF(AA388=6,",SEZ",",SBN")))))))</f>
        <v>,SKP</v>
      </c>
      <c r="AQ388" s="9" t="str">
        <f>_xlfn.XLOOKUP(D388,Sheet2!$E$3:$E$101,Sheet2!$F$3:$F$101,"******************")</f>
        <v>SETUP</v>
      </c>
      <c r="AR388" s="33" t="str">
        <f t="shared" si="287"/>
        <v>DOBC 1,**</v>
      </c>
      <c r="AS388" s="9" t="str">
        <f t="shared" si="288"/>
        <v>DOBC</v>
      </c>
      <c r="AT388" s="4">
        <f t="shared" ref="AT388:AT451" si="303">V388</f>
        <v>1</v>
      </c>
      <c r="AU388" s="6">
        <f t="shared" ref="AU388:AU451" si="304">X388</f>
        <v>2</v>
      </c>
      <c r="AV388" s="4" t="str">
        <f t="shared" ref="AV388:AV451" si="305">IF(AU388=0,"",IF(AU388=1,"S",IF(AU388=2,"C","P")))</f>
        <v>C</v>
      </c>
      <c r="AW388" s="4">
        <f t="shared" ref="AW388:AW451" si="306">M388*10+N388</f>
        <v>41</v>
      </c>
      <c r="AX388" s="4" t="str">
        <f>_xlfn.XLOOKUP(AW388,Sheet2!$Q$3:$Q$66,Sheet2!$R$3:$R$66,"**")</f>
        <v>**</v>
      </c>
      <c r="AY388" s="4">
        <f t="shared" ref="AY388:AY451" si="307">W388</f>
        <v>4</v>
      </c>
      <c r="AZ388" s="16" t="str">
        <f t="shared" ref="AZ388:AZ451" si="308">IF(AU388=0,"SKPBN",IF(AU388=1,"SKPBZ",IF(AU388=2,"SKPDN","SKPDZ")))</f>
        <v>SKPDN</v>
      </c>
    </row>
    <row r="389" spans="2:52" x14ac:dyDescent="0.35">
      <c r="B389" s="3">
        <f t="shared" si="266"/>
        <v>15</v>
      </c>
      <c r="C389" s="1">
        <f t="shared" si="267"/>
        <v>1053</v>
      </c>
      <c r="D389" s="2">
        <v>102400</v>
      </c>
      <c r="E389" s="2" t="str">
        <f>_xlfn.XLOOKUP(C389,Sheet2!$N$3:$N$1000,Sheet2!$O$3:$O$1000,"")</f>
        <v/>
      </c>
      <c r="F389" s="9" t="str">
        <f t="shared" si="265"/>
        <v>SUB 0,0</v>
      </c>
      <c r="G389" s="4" t="str">
        <f t="shared" si="284"/>
        <v>205</v>
      </c>
      <c r="H389" s="4">
        <f t="shared" si="285"/>
        <v>0</v>
      </c>
      <c r="I389" s="6">
        <f t="shared" si="278"/>
        <v>1</v>
      </c>
      <c r="J389" s="6">
        <f t="shared" si="279"/>
        <v>0</v>
      </c>
      <c r="K389" s="6">
        <f t="shared" si="280"/>
        <v>2</v>
      </c>
      <c r="L389" s="6">
        <f t="shared" si="281"/>
        <v>4</v>
      </c>
      <c r="M389" s="6">
        <f t="shared" si="282"/>
        <v>0</v>
      </c>
      <c r="N389" s="6">
        <f t="shared" si="283"/>
        <v>0</v>
      </c>
      <c r="O389" s="13">
        <f t="shared" si="289"/>
        <v>16</v>
      </c>
      <c r="P389" s="4">
        <f t="shared" si="290"/>
        <v>4</v>
      </c>
      <c r="Q389" s="4">
        <f t="shared" si="291"/>
        <v>0</v>
      </c>
      <c r="R389">
        <f t="shared" si="268"/>
        <v>0</v>
      </c>
      <c r="S389" s="4">
        <f t="shared" si="269"/>
        <v>1</v>
      </c>
      <c r="T389" s="15">
        <f t="shared" si="270"/>
        <v>1</v>
      </c>
      <c r="U389" s="4">
        <f t="shared" si="271"/>
        <v>0</v>
      </c>
      <c r="V389" s="4">
        <f t="shared" si="272"/>
        <v>0</v>
      </c>
      <c r="W389" s="4">
        <f t="shared" si="273"/>
        <v>5</v>
      </c>
      <c r="X389" s="6">
        <f t="shared" si="274"/>
        <v>0</v>
      </c>
      <c r="Y389" s="4">
        <f t="shared" si="275"/>
        <v>0</v>
      </c>
      <c r="Z389" s="6">
        <f t="shared" si="276"/>
        <v>0</v>
      </c>
      <c r="AA389" s="18">
        <f t="shared" si="277"/>
        <v>0</v>
      </c>
      <c r="AB389" s="9" t="str">
        <f t="shared" si="292"/>
        <v>+0</v>
      </c>
      <c r="AC389" s="9" t="str">
        <f>_xlfn.XLOOKUP(R389,Sheet2!$H$3:$H$258,Sheet2!$I$3:$I$258,"-----")</f>
        <v>0</v>
      </c>
      <c r="AD389" s="9" t="str">
        <f>_xlfn.XLOOKUP(VALUE(AE389),Sheet2!$N$3:$N$1000,Sheet2!$O$3:$O$1000,"********")</f>
        <v>********</v>
      </c>
      <c r="AE389" t="str">
        <f t="shared" si="286"/>
        <v>1053</v>
      </c>
      <c r="AF389" s="9" t="str">
        <f>IF(R389&lt;200,"+"&amp;TEXT(R389,"0"),"-"&amp;TEXT(_xlfn.XLOOKUP(R389,Sheet2!$K$3:$K$130,Sheet2!$L$3:$L$130,"-----"),"0"))</f>
        <v>+0</v>
      </c>
      <c r="AG389" s="9" t="str">
        <f t="shared" si="293"/>
        <v>@</v>
      </c>
      <c r="AH389" s="9" t="str">
        <f t="shared" si="294"/>
        <v>JMP @+0</v>
      </c>
      <c r="AI389" t="str">
        <f t="shared" si="295"/>
        <v>0,@+0</v>
      </c>
      <c r="AJ389" s="16" t="str">
        <f t="shared" si="296"/>
        <v>@+0</v>
      </c>
      <c r="AK389" t="str">
        <f t="shared" si="297"/>
        <v>SUB 0,0</v>
      </c>
      <c r="AL389" s="4" t="str">
        <f t="shared" si="298"/>
        <v>SUB</v>
      </c>
      <c r="AM389" s="4" t="str">
        <f t="shared" si="299"/>
        <v/>
      </c>
      <c r="AN389" s="4" t="str">
        <f t="shared" si="300"/>
        <v/>
      </c>
      <c r="AO389" s="4" t="str">
        <f t="shared" si="301"/>
        <v/>
      </c>
      <c r="AP389" s="15" t="str">
        <f t="shared" si="302"/>
        <v/>
      </c>
      <c r="AQ389" s="9" t="str">
        <f>_xlfn.XLOOKUP(D389,Sheet2!$E$3:$E$101,Sheet2!$F$3:$F$101,"******************")</f>
        <v>******************</v>
      </c>
      <c r="AR389" s="33" t="str">
        <f t="shared" si="287"/>
        <v>DIC 0,0</v>
      </c>
      <c r="AS389" s="9" t="str">
        <f t="shared" si="288"/>
        <v>DIC</v>
      </c>
      <c r="AT389" s="4">
        <f t="shared" si="303"/>
        <v>0</v>
      </c>
      <c r="AU389" s="6">
        <f t="shared" si="304"/>
        <v>0</v>
      </c>
      <c r="AV389" s="4" t="str">
        <f t="shared" si="305"/>
        <v/>
      </c>
      <c r="AW389" s="4">
        <f t="shared" si="306"/>
        <v>0</v>
      </c>
      <c r="AX389" s="4" t="str">
        <f>_xlfn.XLOOKUP(AW389,Sheet2!$Q$3:$Q$66,Sheet2!$R$3:$R$66,"**")</f>
        <v>0</v>
      </c>
      <c r="AY389" s="4">
        <f t="shared" si="307"/>
        <v>5</v>
      </c>
      <c r="AZ389" s="16" t="str">
        <f t="shared" si="308"/>
        <v>SKPBN</v>
      </c>
    </row>
    <row r="390" spans="2:52" x14ac:dyDescent="0.35">
      <c r="B390" s="3">
        <f t="shared" si="266"/>
        <v>16</v>
      </c>
      <c r="C390" s="1">
        <f t="shared" si="267"/>
        <v>1054</v>
      </c>
      <c r="D390" s="2">
        <v>30136</v>
      </c>
      <c r="E390" s="2" t="str">
        <f>_xlfn.XLOOKUP(C390,Sheet2!$N$3:$N$1000,Sheet2!$O$3:$O$1000,"")</f>
        <v/>
      </c>
      <c r="F390" s="9" t="str">
        <f t="shared" si="265"/>
        <v>LDA 2,BIT4</v>
      </c>
      <c r="G390" s="4" t="str">
        <f t="shared" si="284"/>
        <v>60</v>
      </c>
      <c r="H390" s="4">
        <f t="shared" si="285"/>
        <v>136</v>
      </c>
      <c r="I390" s="6">
        <f t="shared" si="278"/>
        <v>0</v>
      </c>
      <c r="J390" s="6">
        <f t="shared" si="279"/>
        <v>3</v>
      </c>
      <c r="K390" s="6">
        <f t="shared" si="280"/>
        <v>0</v>
      </c>
      <c r="L390" s="6">
        <f t="shared" si="281"/>
        <v>1</v>
      </c>
      <c r="M390" s="6">
        <f t="shared" si="282"/>
        <v>3</v>
      </c>
      <c r="N390" s="6">
        <f t="shared" si="283"/>
        <v>6</v>
      </c>
      <c r="O390" s="13">
        <f t="shared" si="289"/>
        <v>6</v>
      </c>
      <c r="P390" s="4">
        <f t="shared" si="290"/>
        <v>1</v>
      </c>
      <c r="Q390" s="4">
        <f t="shared" si="291"/>
        <v>2</v>
      </c>
      <c r="R390">
        <f t="shared" si="268"/>
        <v>136</v>
      </c>
      <c r="S390" s="4">
        <f t="shared" si="269"/>
        <v>0</v>
      </c>
      <c r="T390" s="15">
        <f t="shared" si="270"/>
        <v>0</v>
      </c>
      <c r="U390" s="4">
        <f t="shared" si="271"/>
        <v>1</v>
      </c>
      <c r="V390" s="4">
        <f t="shared" si="272"/>
        <v>2</v>
      </c>
      <c r="W390" s="4">
        <f t="shared" si="273"/>
        <v>0</v>
      </c>
      <c r="X390" s="6">
        <f t="shared" si="274"/>
        <v>1</v>
      </c>
      <c r="Y390" s="4">
        <f t="shared" si="275"/>
        <v>1</v>
      </c>
      <c r="Z390" s="6">
        <f t="shared" si="276"/>
        <v>1</v>
      </c>
      <c r="AA390" s="18">
        <f t="shared" si="277"/>
        <v>6</v>
      </c>
      <c r="AB390" s="9" t="str">
        <f t="shared" si="292"/>
        <v>BIT4</v>
      </c>
      <c r="AC390" s="9" t="str">
        <f>_xlfn.XLOOKUP(R390,Sheet2!$H$3:$H$258,Sheet2!$I$3:$I$258,"-----")</f>
        <v>BIT4</v>
      </c>
      <c r="AD390" s="9" t="str">
        <f>_xlfn.XLOOKUP(VALUE(AE390),Sheet2!$N$3:$N$1000,Sheet2!$O$3:$O$1000,"********")</f>
        <v>********</v>
      </c>
      <c r="AE390" t="str">
        <f t="shared" si="286"/>
        <v>1212</v>
      </c>
      <c r="AF390" s="9" t="str">
        <f>IF(R390&lt;200,"+"&amp;TEXT(R390,"0"),"-"&amp;TEXT(_xlfn.XLOOKUP(R390,Sheet2!$K$3:$K$130,Sheet2!$L$3:$L$130,"-----"),"0"))</f>
        <v>+136</v>
      </c>
      <c r="AG390" s="9" t="str">
        <f t="shared" si="293"/>
        <v/>
      </c>
      <c r="AH390" s="9" t="str">
        <f t="shared" si="294"/>
        <v>ISZ BIT4</v>
      </c>
      <c r="AI390" t="str">
        <f t="shared" si="295"/>
        <v>2,BIT4</v>
      </c>
      <c r="AJ390" s="16" t="str">
        <f t="shared" si="296"/>
        <v>BIT4</v>
      </c>
      <c r="AK390" t="str">
        <f t="shared" si="297"/>
        <v>COMZL# 1,2,SEZ</v>
      </c>
      <c r="AL390" s="4" t="str">
        <f t="shared" si="298"/>
        <v>COM</v>
      </c>
      <c r="AM390" s="4" t="str">
        <f t="shared" si="299"/>
        <v>L</v>
      </c>
      <c r="AN390" s="4" t="str">
        <f t="shared" si="300"/>
        <v>Z</v>
      </c>
      <c r="AO390" s="4" t="str">
        <f t="shared" si="301"/>
        <v>#</v>
      </c>
      <c r="AP390" s="15" t="str">
        <f t="shared" si="302"/>
        <v>,SEZ</v>
      </c>
      <c r="AQ390" s="9" t="str">
        <f>_xlfn.XLOOKUP(D390,Sheet2!$E$3:$E$101,Sheet2!$F$3:$F$101,"******************")</f>
        <v>******************</v>
      </c>
      <c r="AR390" s="33" t="str">
        <f t="shared" si="287"/>
        <v>NIOS **</v>
      </c>
      <c r="AS390" s="9" t="str">
        <f t="shared" si="288"/>
        <v>DOCS</v>
      </c>
      <c r="AT390" s="4">
        <f t="shared" si="303"/>
        <v>2</v>
      </c>
      <c r="AU390" s="6">
        <f t="shared" si="304"/>
        <v>1</v>
      </c>
      <c r="AV390" s="4" t="str">
        <f t="shared" si="305"/>
        <v>S</v>
      </c>
      <c r="AW390" s="4">
        <f t="shared" si="306"/>
        <v>36</v>
      </c>
      <c r="AX390" s="4" t="str">
        <f>_xlfn.XLOOKUP(AW390,Sheet2!$Q$3:$Q$66,Sheet2!$R$3:$R$66,"**")</f>
        <v>**</v>
      </c>
      <c r="AY390" s="4">
        <f t="shared" si="307"/>
        <v>0</v>
      </c>
      <c r="AZ390" s="16" t="str">
        <f t="shared" si="308"/>
        <v>SKPBZ</v>
      </c>
    </row>
    <row r="391" spans="2:52" x14ac:dyDescent="0.35">
      <c r="B391" s="3">
        <f t="shared" si="266"/>
        <v>17</v>
      </c>
      <c r="C391" s="1">
        <f t="shared" si="267"/>
        <v>1055</v>
      </c>
      <c r="D391" s="2">
        <v>73033</v>
      </c>
      <c r="E391" s="2" t="str">
        <f>_xlfn.XLOOKUP(C391,Sheet2!$N$3:$N$1000,Sheet2!$O$3:$O$1000,"")</f>
        <v/>
      </c>
      <c r="F391" s="9" t="str">
        <f t="shared" si="265"/>
        <v>DOC 2,DSKP</v>
      </c>
      <c r="G391" s="4" t="str">
        <f t="shared" si="284"/>
        <v>166</v>
      </c>
      <c r="H391" s="4">
        <f t="shared" si="285"/>
        <v>33</v>
      </c>
      <c r="I391" s="6">
        <f t="shared" si="278"/>
        <v>0</v>
      </c>
      <c r="J391" s="6">
        <f t="shared" si="279"/>
        <v>7</v>
      </c>
      <c r="K391" s="6">
        <f t="shared" si="280"/>
        <v>3</v>
      </c>
      <c r="L391" s="6">
        <f t="shared" si="281"/>
        <v>0</v>
      </c>
      <c r="M391" s="6">
        <f t="shared" si="282"/>
        <v>3</v>
      </c>
      <c r="N391" s="6">
        <f t="shared" si="283"/>
        <v>3</v>
      </c>
      <c r="O391" s="13">
        <f t="shared" si="289"/>
        <v>14</v>
      </c>
      <c r="P391" s="4">
        <f t="shared" si="290"/>
        <v>3</v>
      </c>
      <c r="Q391" s="4">
        <f t="shared" si="291"/>
        <v>2</v>
      </c>
      <c r="R391">
        <f t="shared" si="268"/>
        <v>33</v>
      </c>
      <c r="S391" s="4">
        <f t="shared" si="269"/>
        <v>2</v>
      </c>
      <c r="T391" s="15">
        <f t="shared" si="270"/>
        <v>1</v>
      </c>
      <c r="U391" s="4">
        <f t="shared" si="271"/>
        <v>3</v>
      </c>
      <c r="V391" s="4">
        <f t="shared" si="272"/>
        <v>2</v>
      </c>
      <c r="W391" s="4">
        <f t="shared" si="273"/>
        <v>6</v>
      </c>
      <c r="X391" s="6">
        <f t="shared" si="274"/>
        <v>0</v>
      </c>
      <c r="Y391" s="4">
        <f t="shared" si="275"/>
        <v>1</v>
      </c>
      <c r="Z391" s="6">
        <f t="shared" si="276"/>
        <v>1</v>
      </c>
      <c r="AA391" s="18">
        <f t="shared" si="277"/>
        <v>3</v>
      </c>
      <c r="AB391" s="9" t="str">
        <f t="shared" si="292"/>
        <v>+33,2</v>
      </c>
      <c r="AC391" s="9" t="str">
        <f>_xlfn.XLOOKUP(R391,Sheet2!$H$3:$H$258,Sheet2!$I$3:$I$258,"-----")</f>
        <v>*****</v>
      </c>
      <c r="AD391" s="9" t="str">
        <f>_xlfn.XLOOKUP(VALUE(AE391),Sheet2!$N$3:$N$1000,Sheet2!$O$3:$O$1000,"********")</f>
        <v>********</v>
      </c>
      <c r="AE391" t="str">
        <f t="shared" si="286"/>
        <v>1110</v>
      </c>
      <c r="AF391" s="9" t="str">
        <f>IF(R391&lt;200,"+"&amp;TEXT(R391,"0"),"-"&amp;TEXT(_xlfn.XLOOKUP(R391,Sheet2!$K$3:$K$130,Sheet2!$L$3:$L$130,"-----"),"0"))</f>
        <v>+33</v>
      </c>
      <c r="AG391" s="9" t="str">
        <f t="shared" si="293"/>
        <v>@</v>
      </c>
      <c r="AH391" s="9" t="str">
        <f t="shared" si="294"/>
        <v>ISZ @+33,2</v>
      </c>
      <c r="AI391" t="str">
        <f t="shared" si="295"/>
        <v>2,@+33,2</v>
      </c>
      <c r="AJ391" s="16" t="str">
        <f t="shared" si="296"/>
        <v>@+33,2</v>
      </c>
      <c r="AK391" t="str">
        <f t="shared" si="297"/>
        <v>ADDZ# 3,2,SNC</v>
      </c>
      <c r="AL391" s="4" t="str">
        <f t="shared" si="298"/>
        <v>ADD</v>
      </c>
      <c r="AM391" s="4" t="str">
        <f t="shared" si="299"/>
        <v/>
      </c>
      <c r="AN391" s="4" t="str">
        <f t="shared" si="300"/>
        <v>Z</v>
      </c>
      <c r="AO391" s="4" t="str">
        <f t="shared" si="301"/>
        <v>#</v>
      </c>
      <c r="AP391" s="15" t="str">
        <f t="shared" si="302"/>
        <v>,SNC</v>
      </c>
      <c r="AQ391" s="9" t="str">
        <f>_xlfn.XLOOKUP(D391,Sheet2!$E$3:$E$101,Sheet2!$F$3:$F$101,"******************")</f>
        <v>******************</v>
      </c>
      <c r="AR391" s="33" t="str">
        <f t="shared" si="287"/>
        <v>DOC 2,DSKP</v>
      </c>
      <c r="AS391" s="9" t="str">
        <f t="shared" si="288"/>
        <v>DOC</v>
      </c>
      <c r="AT391" s="4">
        <f t="shared" si="303"/>
        <v>2</v>
      </c>
      <c r="AU391" s="6">
        <f t="shared" si="304"/>
        <v>0</v>
      </c>
      <c r="AV391" s="4" t="str">
        <f t="shared" si="305"/>
        <v/>
      </c>
      <c r="AW391" s="4">
        <f t="shared" si="306"/>
        <v>33</v>
      </c>
      <c r="AX391" s="4" t="str">
        <f>_xlfn.XLOOKUP(AW391,Sheet2!$Q$3:$Q$66,Sheet2!$R$3:$R$66,"**")</f>
        <v>DSKP</v>
      </c>
      <c r="AY391" s="4">
        <f t="shared" si="307"/>
        <v>6</v>
      </c>
      <c r="AZ391" s="16" t="str">
        <f t="shared" si="308"/>
        <v>SKPBN</v>
      </c>
    </row>
    <row r="392" spans="2:52" x14ac:dyDescent="0.35">
      <c r="B392" s="3">
        <f t="shared" si="266"/>
        <v>18</v>
      </c>
      <c r="C392" s="1">
        <f t="shared" si="267"/>
        <v>1056</v>
      </c>
      <c r="D392" s="2">
        <v>73033</v>
      </c>
      <c r="E392" s="2" t="str">
        <f>_xlfn.XLOOKUP(C392,Sheet2!$N$3:$N$1000,Sheet2!$O$3:$O$1000,"")</f>
        <v/>
      </c>
      <c r="F392" s="9" t="str">
        <f t="shared" si="265"/>
        <v>DOC 2,DSKP</v>
      </c>
      <c r="G392" s="4" t="str">
        <f t="shared" si="284"/>
        <v>166</v>
      </c>
      <c r="H392" s="4">
        <f t="shared" si="285"/>
        <v>33</v>
      </c>
      <c r="I392" s="6">
        <f t="shared" si="278"/>
        <v>0</v>
      </c>
      <c r="J392" s="6">
        <f t="shared" si="279"/>
        <v>7</v>
      </c>
      <c r="K392" s="6">
        <f t="shared" si="280"/>
        <v>3</v>
      </c>
      <c r="L392" s="6">
        <f t="shared" si="281"/>
        <v>0</v>
      </c>
      <c r="M392" s="6">
        <f t="shared" si="282"/>
        <v>3</v>
      </c>
      <c r="N392" s="6">
        <f t="shared" si="283"/>
        <v>3</v>
      </c>
      <c r="O392" s="13">
        <f t="shared" si="289"/>
        <v>14</v>
      </c>
      <c r="P392" s="4">
        <f t="shared" si="290"/>
        <v>3</v>
      </c>
      <c r="Q392" s="4">
        <f t="shared" si="291"/>
        <v>2</v>
      </c>
      <c r="R392">
        <f t="shared" si="268"/>
        <v>33</v>
      </c>
      <c r="S392" s="4">
        <f t="shared" si="269"/>
        <v>2</v>
      </c>
      <c r="T392" s="15">
        <f t="shared" si="270"/>
        <v>1</v>
      </c>
      <c r="U392" s="4">
        <f t="shared" si="271"/>
        <v>3</v>
      </c>
      <c r="V392" s="4">
        <f t="shared" si="272"/>
        <v>2</v>
      </c>
      <c r="W392" s="4">
        <f t="shared" si="273"/>
        <v>6</v>
      </c>
      <c r="X392" s="6">
        <f t="shared" si="274"/>
        <v>0</v>
      </c>
      <c r="Y392" s="4">
        <f t="shared" si="275"/>
        <v>1</v>
      </c>
      <c r="Z392" s="6">
        <f t="shared" si="276"/>
        <v>1</v>
      </c>
      <c r="AA392" s="18">
        <f t="shared" si="277"/>
        <v>3</v>
      </c>
      <c r="AB392" s="9" t="str">
        <f t="shared" si="292"/>
        <v>+33,2</v>
      </c>
      <c r="AC392" s="9" t="str">
        <f>_xlfn.XLOOKUP(R392,Sheet2!$H$3:$H$258,Sheet2!$I$3:$I$258,"-----")</f>
        <v>*****</v>
      </c>
      <c r="AD392" s="9" t="str">
        <f>_xlfn.XLOOKUP(VALUE(AE392),Sheet2!$N$3:$N$1000,Sheet2!$O$3:$O$1000,"********")</f>
        <v>B1.2</v>
      </c>
      <c r="AE392" t="str">
        <f t="shared" si="286"/>
        <v>1111</v>
      </c>
      <c r="AF392" s="9" t="str">
        <f>IF(R392&lt;200,"+"&amp;TEXT(R392,"0"),"-"&amp;TEXT(_xlfn.XLOOKUP(R392,Sheet2!$K$3:$K$130,Sheet2!$L$3:$L$130,"-----"),"0"))</f>
        <v>+33</v>
      </c>
      <c r="AG392" s="9" t="str">
        <f t="shared" si="293"/>
        <v>@</v>
      </c>
      <c r="AH392" s="9" t="str">
        <f t="shared" si="294"/>
        <v>ISZ @+33,2</v>
      </c>
      <c r="AI392" t="str">
        <f t="shared" si="295"/>
        <v>2,@+33,2</v>
      </c>
      <c r="AJ392" s="16" t="str">
        <f t="shared" si="296"/>
        <v>@+33,2</v>
      </c>
      <c r="AK392" t="str">
        <f t="shared" si="297"/>
        <v>ADDZ# 3,2,SNC</v>
      </c>
      <c r="AL392" s="4" t="str">
        <f t="shared" si="298"/>
        <v>ADD</v>
      </c>
      <c r="AM392" s="4" t="str">
        <f t="shared" si="299"/>
        <v/>
      </c>
      <c r="AN392" s="4" t="str">
        <f t="shared" si="300"/>
        <v>Z</v>
      </c>
      <c r="AO392" s="4" t="str">
        <f t="shared" si="301"/>
        <v>#</v>
      </c>
      <c r="AP392" s="15" t="str">
        <f t="shared" si="302"/>
        <v>,SNC</v>
      </c>
      <c r="AQ392" s="9" t="str">
        <f>_xlfn.XLOOKUP(D392,Sheet2!$E$3:$E$101,Sheet2!$F$3:$F$101,"******************")</f>
        <v>******************</v>
      </c>
      <c r="AR392" s="33" t="str">
        <f t="shared" si="287"/>
        <v>DOC 2,DSKP</v>
      </c>
      <c r="AS392" s="9" t="str">
        <f t="shared" si="288"/>
        <v>DOC</v>
      </c>
      <c r="AT392" s="4">
        <f t="shared" si="303"/>
        <v>2</v>
      </c>
      <c r="AU392" s="6">
        <f t="shared" si="304"/>
        <v>0</v>
      </c>
      <c r="AV392" s="4" t="str">
        <f t="shared" si="305"/>
        <v/>
      </c>
      <c r="AW392" s="4">
        <f t="shared" si="306"/>
        <v>33</v>
      </c>
      <c r="AX392" s="4" t="str">
        <f>_xlfn.XLOOKUP(AW392,Sheet2!$Q$3:$Q$66,Sheet2!$R$3:$R$66,"**")</f>
        <v>DSKP</v>
      </c>
      <c r="AY392" s="4">
        <f t="shared" si="307"/>
        <v>6</v>
      </c>
      <c r="AZ392" s="16" t="str">
        <f t="shared" si="308"/>
        <v>SKPBN</v>
      </c>
    </row>
    <row r="393" spans="2:52" x14ac:dyDescent="0.35">
      <c r="B393" s="3">
        <f t="shared" si="266"/>
        <v>19</v>
      </c>
      <c r="C393" s="1">
        <f t="shared" si="267"/>
        <v>1057</v>
      </c>
      <c r="D393" s="2">
        <v>73033</v>
      </c>
      <c r="E393" s="2" t="str">
        <f>_xlfn.XLOOKUP(C393,Sheet2!$N$3:$N$1000,Sheet2!$O$3:$O$1000,"")</f>
        <v/>
      </c>
      <c r="F393" s="9" t="str">
        <f t="shared" si="265"/>
        <v>DOC 2,DSKP</v>
      </c>
      <c r="G393" s="4" t="str">
        <f t="shared" si="284"/>
        <v>166</v>
      </c>
      <c r="H393" s="4">
        <f t="shared" si="285"/>
        <v>33</v>
      </c>
      <c r="I393" s="6">
        <f t="shared" si="278"/>
        <v>0</v>
      </c>
      <c r="J393" s="6">
        <f t="shared" si="279"/>
        <v>7</v>
      </c>
      <c r="K393" s="6">
        <f t="shared" si="280"/>
        <v>3</v>
      </c>
      <c r="L393" s="6">
        <f t="shared" si="281"/>
        <v>0</v>
      </c>
      <c r="M393" s="6">
        <f t="shared" si="282"/>
        <v>3</v>
      </c>
      <c r="N393" s="6">
        <f t="shared" si="283"/>
        <v>3</v>
      </c>
      <c r="O393" s="13">
        <f t="shared" si="289"/>
        <v>14</v>
      </c>
      <c r="P393" s="4">
        <f t="shared" si="290"/>
        <v>3</v>
      </c>
      <c r="Q393" s="4">
        <f t="shared" si="291"/>
        <v>2</v>
      </c>
      <c r="R393">
        <f t="shared" si="268"/>
        <v>33</v>
      </c>
      <c r="S393" s="4">
        <f t="shared" si="269"/>
        <v>2</v>
      </c>
      <c r="T393" s="15">
        <f t="shared" si="270"/>
        <v>1</v>
      </c>
      <c r="U393" s="4">
        <f t="shared" si="271"/>
        <v>3</v>
      </c>
      <c r="V393" s="4">
        <f t="shared" si="272"/>
        <v>2</v>
      </c>
      <c r="W393" s="4">
        <f t="shared" si="273"/>
        <v>6</v>
      </c>
      <c r="X393" s="6">
        <f t="shared" si="274"/>
        <v>0</v>
      </c>
      <c r="Y393" s="4">
        <f t="shared" si="275"/>
        <v>1</v>
      </c>
      <c r="Z393" s="6">
        <f t="shared" si="276"/>
        <v>1</v>
      </c>
      <c r="AA393" s="18">
        <f t="shared" si="277"/>
        <v>3</v>
      </c>
      <c r="AB393" s="9" t="str">
        <f t="shared" si="292"/>
        <v>+33,2</v>
      </c>
      <c r="AC393" s="9" t="str">
        <f>_xlfn.XLOOKUP(R393,Sheet2!$H$3:$H$258,Sheet2!$I$3:$I$258,"-----")</f>
        <v>*****</v>
      </c>
      <c r="AD393" s="9" t="str">
        <f>_xlfn.XLOOKUP(VALUE(AE393),Sheet2!$N$3:$N$1000,Sheet2!$O$3:$O$1000,"********")</f>
        <v>********</v>
      </c>
      <c r="AE393" t="str">
        <f t="shared" si="286"/>
        <v>1112</v>
      </c>
      <c r="AF393" s="9" t="str">
        <f>IF(R393&lt;200,"+"&amp;TEXT(R393,"0"),"-"&amp;TEXT(_xlfn.XLOOKUP(R393,Sheet2!$K$3:$K$130,Sheet2!$L$3:$L$130,"-----"),"0"))</f>
        <v>+33</v>
      </c>
      <c r="AG393" s="9" t="str">
        <f t="shared" si="293"/>
        <v>@</v>
      </c>
      <c r="AH393" s="9" t="str">
        <f t="shared" si="294"/>
        <v>ISZ @+33,2</v>
      </c>
      <c r="AI393" t="str">
        <f t="shared" si="295"/>
        <v>2,@+33,2</v>
      </c>
      <c r="AJ393" s="16" t="str">
        <f t="shared" si="296"/>
        <v>@+33,2</v>
      </c>
      <c r="AK393" t="str">
        <f t="shared" si="297"/>
        <v>ADDZ# 3,2,SNC</v>
      </c>
      <c r="AL393" s="4" t="str">
        <f t="shared" si="298"/>
        <v>ADD</v>
      </c>
      <c r="AM393" s="4" t="str">
        <f t="shared" si="299"/>
        <v/>
      </c>
      <c r="AN393" s="4" t="str">
        <f t="shared" si="300"/>
        <v>Z</v>
      </c>
      <c r="AO393" s="4" t="str">
        <f t="shared" si="301"/>
        <v>#</v>
      </c>
      <c r="AP393" s="15" t="str">
        <f t="shared" si="302"/>
        <v>,SNC</v>
      </c>
      <c r="AQ393" s="9" t="str">
        <f>_xlfn.XLOOKUP(D393,Sheet2!$E$3:$E$101,Sheet2!$F$3:$F$101,"******************")</f>
        <v>******************</v>
      </c>
      <c r="AR393" s="33" t="str">
        <f t="shared" si="287"/>
        <v>DOC 2,DSKP</v>
      </c>
      <c r="AS393" s="9" t="str">
        <f t="shared" si="288"/>
        <v>DOC</v>
      </c>
      <c r="AT393" s="4">
        <f t="shared" si="303"/>
        <v>2</v>
      </c>
      <c r="AU393" s="6">
        <f t="shared" si="304"/>
        <v>0</v>
      </c>
      <c r="AV393" s="4" t="str">
        <f t="shared" si="305"/>
        <v/>
      </c>
      <c r="AW393" s="4">
        <f t="shared" si="306"/>
        <v>33</v>
      </c>
      <c r="AX393" s="4" t="str">
        <f>_xlfn.XLOOKUP(AW393,Sheet2!$Q$3:$Q$66,Sheet2!$R$3:$R$66,"**")</f>
        <v>DSKP</v>
      </c>
      <c r="AY393" s="4">
        <f t="shared" si="307"/>
        <v>6</v>
      </c>
      <c r="AZ393" s="16" t="str">
        <f t="shared" si="308"/>
        <v>SKPBN</v>
      </c>
    </row>
    <row r="394" spans="2:52" x14ac:dyDescent="0.35">
      <c r="B394" s="3">
        <f t="shared" si="266"/>
        <v>20</v>
      </c>
      <c r="C394" s="1">
        <f t="shared" si="267"/>
        <v>1060</v>
      </c>
      <c r="D394" s="2">
        <v>63033</v>
      </c>
      <c r="E394" s="2" t="str">
        <f>_xlfn.XLOOKUP(C394,Sheet2!$N$3:$N$1000,Sheet2!$O$3:$O$1000,"")</f>
        <v/>
      </c>
      <c r="F394" s="9" t="str">
        <f t="shared" si="265"/>
        <v>DOC 0,DSKP</v>
      </c>
      <c r="G394" s="4" t="str">
        <f t="shared" si="284"/>
        <v>146</v>
      </c>
      <c r="H394" s="4">
        <f t="shared" si="285"/>
        <v>33</v>
      </c>
      <c r="I394" s="6">
        <f t="shared" si="278"/>
        <v>0</v>
      </c>
      <c r="J394" s="6">
        <f t="shared" si="279"/>
        <v>6</v>
      </c>
      <c r="K394" s="6">
        <f t="shared" si="280"/>
        <v>3</v>
      </c>
      <c r="L394" s="6">
        <f t="shared" si="281"/>
        <v>0</v>
      </c>
      <c r="M394" s="6">
        <f t="shared" si="282"/>
        <v>3</v>
      </c>
      <c r="N394" s="6">
        <f t="shared" si="283"/>
        <v>3</v>
      </c>
      <c r="O394" s="13">
        <f t="shared" si="289"/>
        <v>12</v>
      </c>
      <c r="P394" s="4">
        <f t="shared" si="290"/>
        <v>3</v>
      </c>
      <c r="Q394" s="4">
        <f t="shared" si="291"/>
        <v>0</v>
      </c>
      <c r="R394">
        <f t="shared" si="268"/>
        <v>33</v>
      </c>
      <c r="S394" s="4">
        <f t="shared" si="269"/>
        <v>2</v>
      </c>
      <c r="T394" s="15">
        <f t="shared" si="270"/>
        <v>1</v>
      </c>
      <c r="U394" s="4">
        <f t="shared" si="271"/>
        <v>3</v>
      </c>
      <c r="V394" s="4">
        <f t="shared" si="272"/>
        <v>0</v>
      </c>
      <c r="W394" s="4">
        <f t="shared" si="273"/>
        <v>6</v>
      </c>
      <c r="X394" s="6">
        <f t="shared" si="274"/>
        <v>0</v>
      </c>
      <c r="Y394" s="4">
        <f t="shared" si="275"/>
        <v>1</v>
      </c>
      <c r="Z394" s="6">
        <f t="shared" si="276"/>
        <v>1</v>
      </c>
      <c r="AA394" s="18">
        <f t="shared" si="277"/>
        <v>3</v>
      </c>
      <c r="AB394" s="9" t="str">
        <f t="shared" si="292"/>
        <v>+33,2</v>
      </c>
      <c r="AC394" s="9" t="str">
        <f>_xlfn.XLOOKUP(R394,Sheet2!$H$3:$H$258,Sheet2!$I$3:$I$258,"-----")</f>
        <v>*****</v>
      </c>
      <c r="AD394" s="9" t="str">
        <f>_xlfn.XLOOKUP(VALUE(AE394),Sheet2!$N$3:$N$1000,Sheet2!$O$3:$O$1000,"********")</f>
        <v>********</v>
      </c>
      <c r="AE394" t="str">
        <f t="shared" si="286"/>
        <v>1113</v>
      </c>
      <c r="AF394" s="9" t="str">
        <f>IF(R394&lt;200,"+"&amp;TEXT(R394,"0"),"-"&amp;TEXT(_xlfn.XLOOKUP(R394,Sheet2!$K$3:$K$130,Sheet2!$L$3:$L$130,"-----"),"0"))</f>
        <v>+33</v>
      </c>
      <c r="AG394" s="9" t="str">
        <f t="shared" si="293"/>
        <v>@</v>
      </c>
      <c r="AH394" s="9" t="str">
        <f t="shared" si="294"/>
        <v>JMP @+33,2</v>
      </c>
      <c r="AI394" t="str">
        <f t="shared" si="295"/>
        <v>0,@+33,2</v>
      </c>
      <c r="AJ394" s="16" t="str">
        <f t="shared" si="296"/>
        <v>@+33,2</v>
      </c>
      <c r="AK394" t="str">
        <f t="shared" si="297"/>
        <v>ADDZ# 3,0,SNC</v>
      </c>
      <c r="AL394" s="4" t="str">
        <f t="shared" si="298"/>
        <v>ADD</v>
      </c>
      <c r="AM394" s="4" t="str">
        <f t="shared" si="299"/>
        <v/>
      </c>
      <c r="AN394" s="4" t="str">
        <f t="shared" si="300"/>
        <v>Z</v>
      </c>
      <c r="AO394" s="4" t="str">
        <f t="shared" si="301"/>
        <v>#</v>
      </c>
      <c r="AP394" s="15" t="str">
        <f t="shared" si="302"/>
        <v>,SNC</v>
      </c>
      <c r="AQ394" s="9" t="str">
        <f>_xlfn.XLOOKUP(D394,Sheet2!$E$3:$E$101,Sheet2!$F$3:$F$101,"******************")</f>
        <v>******************</v>
      </c>
      <c r="AR394" s="33" t="str">
        <f t="shared" si="287"/>
        <v>DOC 0,DSKP</v>
      </c>
      <c r="AS394" s="9" t="str">
        <f t="shared" si="288"/>
        <v>DOC</v>
      </c>
      <c r="AT394" s="4">
        <f t="shared" si="303"/>
        <v>0</v>
      </c>
      <c r="AU394" s="6">
        <f t="shared" si="304"/>
        <v>0</v>
      </c>
      <c r="AV394" s="4" t="str">
        <f t="shared" si="305"/>
        <v/>
      </c>
      <c r="AW394" s="4">
        <f t="shared" si="306"/>
        <v>33</v>
      </c>
      <c r="AX394" s="4" t="str">
        <f>_xlfn.XLOOKUP(AW394,Sheet2!$Q$3:$Q$66,Sheet2!$R$3:$R$66,"**")</f>
        <v>DSKP</v>
      </c>
      <c r="AY394" s="4">
        <f t="shared" si="307"/>
        <v>6</v>
      </c>
      <c r="AZ394" s="16" t="str">
        <f t="shared" si="308"/>
        <v>SKPBN</v>
      </c>
    </row>
    <row r="395" spans="2:52" x14ac:dyDescent="0.35">
      <c r="B395" s="3">
        <f t="shared" si="266"/>
        <v>21</v>
      </c>
      <c r="C395" s="1">
        <f t="shared" si="267"/>
        <v>1061</v>
      </c>
      <c r="D395" s="2">
        <v>66433</v>
      </c>
      <c r="E395" s="2" t="str">
        <f>_xlfn.XLOOKUP(C395,Sheet2!$N$3:$N$1000,Sheet2!$O$3:$O$1000,"")</f>
        <v/>
      </c>
      <c r="F395" s="9" t="str">
        <f t="shared" si="265"/>
        <v>DIC 1,DSKP</v>
      </c>
      <c r="G395" s="4" t="str">
        <f t="shared" si="284"/>
        <v>155</v>
      </c>
      <c r="H395" s="4">
        <f t="shared" si="285"/>
        <v>33</v>
      </c>
      <c r="I395" s="6">
        <f t="shared" si="278"/>
        <v>0</v>
      </c>
      <c r="J395" s="6">
        <f t="shared" si="279"/>
        <v>6</v>
      </c>
      <c r="K395" s="6">
        <f t="shared" si="280"/>
        <v>6</v>
      </c>
      <c r="L395" s="6">
        <f t="shared" si="281"/>
        <v>4</v>
      </c>
      <c r="M395" s="6">
        <f t="shared" si="282"/>
        <v>3</v>
      </c>
      <c r="N395" s="6">
        <f t="shared" si="283"/>
        <v>3</v>
      </c>
      <c r="O395" s="13">
        <f t="shared" si="289"/>
        <v>13</v>
      </c>
      <c r="P395" s="4">
        <f t="shared" si="290"/>
        <v>3</v>
      </c>
      <c r="Q395" s="4">
        <f t="shared" si="291"/>
        <v>1</v>
      </c>
      <c r="R395">
        <f t="shared" si="268"/>
        <v>33</v>
      </c>
      <c r="S395" s="4">
        <f t="shared" si="269"/>
        <v>1</v>
      </c>
      <c r="T395" s="15">
        <f t="shared" si="270"/>
        <v>1</v>
      </c>
      <c r="U395" s="4">
        <f t="shared" si="271"/>
        <v>3</v>
      </c>
      <c r="V395" s="4">
        <f t="shared" si="272"/>
        <v>1</v>
      </c>
      <c r="W395" s="4">
        <f t="shared" si="273"/>
        <v>5</v>
      </c>
      <c r="X395" s="6">
        <f t="shared" si="274"/>
        <v>0</v>
      </c>
      <c r="Y395" s="4">
        <f t="shared" si="275"/>
        <v>1</v>
      </c>
      <c r="Z395" s="6">
        <f t="shared" si="276"/>
        <v>1</v>
      </c>
      <c r="AA395" s="18">
        <f t="shared" si="277"/>
        <v>3</v>
      </c>
      <c r="AB395" s="9" t="str">
        <f t="shared" si="292"/>
        <v>+33</v>
      </c>
      <c r="AC395" s="9" t="str">
        <f>_xlfn.XLOOKUP(R395,Sheet2!$H$3:$H$258,Sheet2!$I$3:$I$258,"-----")</f>
        <v>*****</v>
      </c>
      <c r="AD395" s="9" t="str">
        <f>_xlfn.XLOOKUP(VALUE(AE395),Sheet2!$N$3:$N$1000,Sheet2!$O$3:$O$1000,"********")</f>
        <v>********</v>
      </c>
      <c r="AE395" t="str">
        <f t="shared" si="286"/>
        <v>1114</v>
      </c>
      <c r="AF395" s="9" t="str">
        <f>IF(R395&lt;200,"+"&amp;TEXT(R395,"0"),"-"&amp;TEXT(_xlfn.XLOOKUP(R395,Sheet2!$K$3:$K$130,Sheet2!$L$3:$L$130,"-----"),"0"))</f>
        <v>+33</v>
      </c>
      <c r="AG395" s="9" t="str">
        <f t="shared" si="293"/>
        <v>@</v>
      </c>
      <c r="AH395" s="9" t="str">
        <f t="shared" si="294"/>
        <v>JSR @+33</v>
      </c>
      <c r="AI395" t="str">
        <f t="shared" si="295"/>
        <v>1,@+33</v>
      </c>
      <c r="AJ395" s="16" t="str">
        <f t="shared" si="296"/>
        <v>@+33</v>
      </c>
      <c r="AK395" t="str">
        <f t="shared" si="297"/>
        <v>SUBZ# 3,1,SNC</v>
      </c>
      <c r="AL395" s="4" t="str">
        <f t="shared" si="298"/>
        <v>SUB</v>
      </c>
      <c r="AM395" s="4" t="str">
        <f t="shared" si="299"/>
        <v/>
      </c>
      <c r="AN395" s="4" t="str">
        <f t="shared" si="300"/>
        <v>Z</v>
      </c>
      <c r="AO395" s="4" t="str">
        <f t="shared" si="301"/>
        <v>#</v>
      </c>
      <c r="AP395" s="15" t="str">
        <f t="shared" si="302"/>
        <v>,SNC</v>
      </c>
      <c r="AQ395" s="9" t="str">
        <f>_xlfn.XLOOKUP(D395,Sheet2!$E$3:$E$101,Sheet2!$F$3:$F$101,"******************")</f>
        <v>******************</v>
      </c>
      <c r="AR395" s="33" t="str">
        <f t="shared" si="287"/>
        <v>DIC 1,DSKP</v>
      </c>
      <c r="AS395" s="9" t="str">
        <f t="shared" si="288"/>
        <v>DIC</v>
      </c>
      <c r="AT395" s="4">
        <f t="shared" si="303"/>
        <v>1</v>
      </c>
      <c r="AU395" s="6">
        <f t="shared" si="304"/>
        <v>0</v>
      </c>
      <c r="AV395" s="4" t="str">
        <f t="shared" si="305"/>
        <v/>
      </c>
      <c r="AW395" s="4">
        <f t="shared" si="306"/>
        <v>33</v>
      </c>
      <c r="AX395" s="4" t="str">
        <f>_xlfn.XLOOKUP(AW395,Sheet2!$Q$3:$Q$66,Sheet2!$R$3:$R$66,"**")</f>
        <v>DSKP</v>
      </c>
      <c r="AY395" s="4">
        <f t="shared" si="307"/>
        <v>5</v>
      </c>
      <c r="AZ395" s="16" t="str">
        <f t="shared" si="308"/>
        <v>SKPBN</v>
      </c>
    </row>
    <row r="396" spans="2:52" x14ac:dyDescent="0.35">
      <c r="B396" s="3">
        <f t="shared" si="266"/>
        <v>22</v>
      </c>
      <c r="C396" s="1">
        <f t="shared" si="267"/>
        <v>1062</v>
      </c>
      <c r="D396" s="2">
        <v>122414</v>
      </c>
      <c r="E396" s="2" t="str">
        <f>_xlfn.XLOOKUP(C396,Sheet2!$N$3:$N$1000,Sheet2!$O$3:$O$1000,"")</f>
        <v/>
      </c>
      <c r="F396" s="9" t="str">
        <f t="shared" si="265"/>
        <v>SUB# 1,0,SZR</v>
      </c>
      <c r="G396" s="4" t="str">
        <f t="shared" si="284"/>
        <v>245</v>
      </c>
      <c r="H396" s="4">
        <f t="shared" si="285"/>
        <v>14</v>
      </c>
      <c r="I396" s="6">
        <f t="shared" si="278"/>
        <v>1</v>
      </c>
      <c r="J396" s="6">
        <f t="shared" si="279"/>
        <v>2</v>
      </c>
      <c r="K396" s="6">
        <f t="shared" si="280"/>
        <v>2</v>
      </c>
      <c r="L396" s="6">
        <f t="shared" si="281"/>
        <v>4</v>
      </c>
      <c r="M396" s="6">
        <f t="shared" si="282"/>
        <v>1</v>
      </c>
      <c r="N396" s="6">
        <f t="shared" si="283"/>
        <v>4</v>
      </c>
      <c r="O396" s="13">
        <f t="shared" si="289"/>
        <v>20</v>
      </c>
      <c r="P396" s="4">
        <f t="shared" si="290"/>
        <v>5</v>
      </c>
      <c r="Q396" s="4">
        <f t="shared" si="291"/>
        <v>0</v>
      </c>
      <c r="R396">
        <f t="shared" si="268"/>
        <v>14</v>
      </c>
      <c r="S396" s="4">
        <f t="shared" si="269"/>
        <v>1</v>
      </c>
      <c r="T396" s="15">
        <f t="shared" si="270"/>
        <v>1</v>
      </c>
      <c r="U396" s="4">
        <f t="shared" si="271"/>
        <v>1</v>
      </c>
      <c r="V396" s="4">
        <f t="shared" si="272"/>
        <v>0</v>
      </c>
      <c r="W396" s="4">
        <f t="shared" si="273"/>
        <v>5</v>
      </c>
      <c r="X396" s="6">
        <f t="shared" si="274"/>
        <v>0</v>
      </c>
      <c r="Y396" s="4">
        <f t="shared" si="275"/>
        <v>0</v>
      </c>
      <c r="Z396" s="6">
        <f t="shared" si="276"/>
        <v>1</v>
      </c>
      <c r="AA396" s="18">
        <f t="shared" si="277"/>
        <v>4</v>
      </c>
      <c r="AB396" s="9" t="str">
        <f t="shared" si="292"/>
        <v>+14</v>
      </c>
      <c r="AC396" s="9" t="str">
        <f>_xlfn.XLOOKUP(R396,Sheet2!$H$3:$H$258,Sheet2!$I$3:$I$258,"-----")</f>
        <v>*****</v>
      </c>
      <c r="AD396" s="9" t="str">
        <f>_xlfn.XLOOKUP(VALUE(AE396),Sheet2!$N$3:$N$1000,Sheet2!$O$3:$O$1000,"********")</f>
        <v>********</v>
      </c>
      <c r="AE396" t="str">
        <f t="shared" si="286"/>
        <v>1076</v>
      </c>
      <c r="AF396" s="9" t="str">
        <f>IF(R396&lt;200,"+"&amp;TEXT(R396,"0"),"-"&amp;TEXT(_xlfn.XLOOKUP(R396,Sheet2!$K$3:$K$130,Sheet2!$L$3:$L$130,"-----"),"0"))</f>
        <v>+14</v>
      </c>
      <c r="AG396" s="9" t="str">
        <f t="shared" si="293"/>
        <v>@</v>
      </c>
      <c r="AH396" s="9" t="str">
        <f t="shared" si="294"/>
        <v>JMP @+14</v>
      </c>
      <c r="AI396" t="str">
        <f t="shared" si="295"/>
        <v>0,@+14</v>
      </c>
      <c r="AJ396" s="16" t="str">
        <f t="shared" si="296"/>
        <v>@+14</v>
      </c>
      <c r="AK396" t="str">
        <f t="shared" si="297"/>
        <v>SUB# 1,0,SZR</v>
      </c>
      <c r="AL396" s="4" t="str">
        <f t="shared" si="298"/>
        <v>SUB</v>
      </c>
      <c r="AM396" s="4" t="str">
        <f t="shared" si="299"/>
        <v/>
      </c>
      <c r="AN396" s="4" t="str">
        <f t="shared" si="300"/>
        <v/>
      </c>
      <c r="AO396" s="4" t="str">
        <f t="shared" si="301"/>
        <v>#</v>
      </c>
      <c r="AP396" s="15" t="str">
        <f t="shared" si="302"/>
        <v>,SZR</v>
      </c>
      <c r="AQ396" s="9" t="str">
        <f>_xlfn.XLOOKUP(D396,Sheet2!$E$3:$E$101,Sheet2!$F$3:$F$101,"******************")</f>
        <v>******************</v>
      </c>
      <c r="AR396" s="33" t="str">
        <f t="shared" si="287"/>
        <v>DIC 0,RTC</v>
      </c>
      <c r="AS396" s="9" t="str">
        <f t="shared" si="288"/>
        <v>DIC</v>
      </c>
      <c r="AT396" s="4">
        <f t="shared" si="303"/>
        <v>0</v>
      </c>
      <c r="AU396" s="6">
        <f t="shared" si="304"/>
        <v>0</v>
      </c>
      <c r="AV396" s="4" t="str">
        <f t="shared" si="305"/>
        <v/>
      </c>
      <c r="AW396" s="4">
        <f t="shared" si="306"/>
        <v>14</v>
      </c>
      <c r="AX396" s="4" t="str">
        <f>_xlfn.XLOOKUP(AW396,Sheet2!$Q$3:$Q$66,Sheet2!$R$3:$R$66,"**")</f>
        <v>RTC</v>
      </c>
      <c r="AY396" s="4">
        <f t="shared" si="307"/>
        <v>5</v>
      </c>
      <c r="AZ396" s="16" t="str">
        <f t="shared" si="308"/>
        <v>SKPBN</v>
      </c>
    </row>
    <row r="397" spans="2:52" x14ac:dyDescent="0.35">
      <c r="B397" s="3">
        <f t="shared" si="266"/>
        <v>23</v>
      </c>
      <c r="C397" s="1">
        <f t="shared" si="267"/>
        <v>1063</v>
      </c>
      <c r="D397" s="2">
        <v>6242</v>
      </c>
      <c r="E397" s="2" t="str">
        <f>_xlfn.XLOOKUP(C397,Sheet2!$N$3:$N$1000,Sheet2!$O$3:$O$1000,"")</f>
        <v/>
      </c>
      <c r="F397" s="9" t="str">
        <f t="shared" si="265"/>
        <v>EHALT</v>
      </c>
      <c r="G397" s="4" t="str">
        <f t="shared" si="284"/>
        <v>14</v>
      </c>
      <c r="H397" s="4">
        <f t="shared" si="285"/>
        <v>242</v>
      </c>
      <c r="I397" s="6">
        <f t="shared" si="278"/>
        <v>0</v>
      </c>
      <c r="J397" s="6">
        <f t="shared" si="279"/>
        <v>0</v>
      </c>
      <c r="K397" s="6">
        <f t="shared" si="280"/>
        <v>6</v>
      </c>
      <c r="L397" s="6">
        <f t="shared" si="281"/>
        <v>2</v>
      </c>
      <c r="M397" s="6">
        <f t="shared" si="282"/>
        <v>4</v>
      </c>
      <c r="N397" s="6">
        <f t="shared" si="283"/>
        <v>2</v>
      </c>
      <c r="O397" s="13">
        <f t="shared" si="289"/>
        <v>1</v>
      </c>
      <c r="P397" s="4">
        <f t="shared" si="290"/>
        <v>0</v>
      </c>
      <c r="Q397" s="4">
        <f t="shared" si="291"/>
        <v>1</v>
      </c>
      <c r="R397">
        <f t="shared" si="268"/>
        <v>242</v>
      </c>
      <c r="S397" s="4">
        <f t="shared" si="269"/>
        <v>0</v>
      </c>
      <c r="T397" s="15">
        <f t="shared" si="270"/>
        <v>1</v>
      </c>
      <c r="U397" s="4">
        <f t="shared" si="271"/>
        <v>0</v>
      </c>
      <c r="V397" s="4">
        <f t="shared" si="272"/>
        <v>1</v>
      </c>
      <c r="W397" s="4">
        <f t="shared" si="273"/>
        <v>4</v>
      </c>
      <c r="X397" s="6">
        <f t="shared" si="274"/>
        <v>2</v>
      </c>
      <c r="Y397" s="4">
        <f t="shared" si="275"/>
        <v>2</v>
      </c>
      <c r="Z397" s="6">
        <f t="shared" si="276"/>
        <v>0</v>
      </c>
      <c r="AA397" s="18">
        <f t="shared" si="277"/>
        <v>2</v>
      </c>
      <c r="AB397" s="9" t="str">
        <f t="shared" si="292"/>
        <v>I.EHA</v>
      </c>
      <c r="AC397" s="9" t="str">
        <f>_xlfn.XLOOKUP(R397,Sheet2!$H$3:$H$258,Sheet2!$I$3:$I$258,"-----")</f>
        <v>I.EHA</v>
      </c>
      <c r="AD397" s="9" t="str">
        <f>_xlfn.XLOOKUP(VALUE(AE397),Sheet2!$N$3:$N$1000,Sheet2!$O$3:$O$1000,"********")</f>
        <v>********</v>
      </c>
      <c r="AE397" t="str">
        <f t="shared" si="286"/>
        <v>725</v>
      </c>
      <c r="AF397" s="9" t="str">
        <f>IF(R397&lt;200,"+"&amp;TEXT(R397,"0"),"-"&amp;TEXT(_xlfn.XLOOKUP(R397,Sheet2!$K$3:$K$130,Sheet2!$L$3:$L$130,"-----"),"0"))</f>
        <v>-136</v>
      </c>
      <c r="AG397" s="9" t="str">
        <f t="shared" si="293"/>
        <v>@</v>
      </c>
      <c r="AH397" s="9" t="str">
        <f t="shared" si="294"/>
        <v>JSR @I.EHA</v>
      </c>
      <c r="AI397" t="str">
        <f t="shared" si="295"/>
        <v>1,@I.EHA</v>
      </c>
      <c r="AJ397" s="16" t="str">
        <f t="shared" si="296"/>
        <v>@I.EHA</v>
      </c>
      <c r="AK397" t="str">
        <f t="shared" si="297"/>
        <v>ADCOR 0,1,SZC</v>
      </c>
      <c r="AL397" s="4" t="str">
        <f t="shared" si="298"/>
        <v>ADC</v>
      </c>
      <c r="AM397" s="4" t="str">
        <f t="shared" si="299"/>
        <v>R</v>
      </c>
      <c r="AN397" s="4" t="str">
        <f t="shared" si="300"/>
        <v>O</v>
      </c>
      <c r="AO397" s="4" t="str">
        <f t="shared" si="301"/>
        <v/>
      </c>
      <c r="AP397" s="15" t="str">
        <f t="shared" si="302"/>
        <v>,SZC</v>
      </c>
      <c r="AQ397" s="9" t="str">
        <f>_xlfn.XLOOKUP(D397,Sheet2!$E$3:$E$101,Sheet2!$F$3:$F$101,"******************")</f>
        <v>EHALT</v>
      </c>
      <c r="AR397" s="33" t="str">
        <f t="shared" si="287"/>
        <v>DOBC 1,**</v>
      </c>
      <c r="AS397" s="9" t="str">
        <f t="shared" si="288"/>
        <v>DOBC</v>
      </c>
      <c r="AT397" s="4">
        <f t="shared" si="303"/>
        <v>1</v>
      </c>
      <c r="AU397" s="6">
        <f t="shared" si="304"/>
        <v>2</v>
      </c>
      <c r="AV397" s="4" t="str">
        <f t="shared" si="305"/>
        <v>C</v>
      </c>
      <c r="AW397" s="4">
        <f t="shared" si="306"/>
        <v>42</v>
      </c>
      <c r="AX397" s="4" t="str">
        <f>_xlfn.XLOOKUP(AW397,Sheet2!$Q$3:$Q$66,Sheet2!$R$3:$R$66,"**")</f>
        <v>**</v>
      </c>
      <c r="AY397" s="4">
        <f t="shared" si="307"/>
        <v>4</v>
      </c>
      <c r="AZ397" s="16" t="str">
        <f t="shared" si="308"/>
        <v>SKPDN</v>
      </c>
    </row>
    <row r="398" spans="2:52" x14ac:dyDescent="0.35">
      <c r="B398" s="3">
        <f t="shared" si="266"/>
        <v>24</v>
      </c>
      <c r="C398" s="1">
        <f t="shared" si="267"/>
        <v>1064</v>
      </c>
      <c r="D398" s="2">
        <v>6243</v>
      </c>
      <c r="E398" s="2" t="str">
        <f>_xlfn.XLOOKUP(C398,Sheet2!$N$3:$N$1000,Sheet2!$O$3:$O$1000,"")</f>
        <v/>
      </c>
      <c r="F398" s="9" t="str">
        <f t="shared" si="265"/>
        <v>LOOP</v>
      </c>
      <c r="G398" s="4" t="str">
        <f t="shared" si="284"/>
        <v>14</v>
      </c>
      <c r="H398" s="4">
        <f t="shared" si="285"/>
        <v>243</v>
      </c>
      <c r="I398" s="6">
        <f t="shared" si="278"/>
        <v>0</v>
      </c>
      <c r="J398" s="6">
        <f t="shared" si="279"/>
        <v>0</v>
      </c>
      <c r="K398" s="6">
        <f t="shared" si="280"/>
        <v>6</v>
      </c>
      <c r="L398" s="6">
        <f t="shared" si="281"/>
        <v>2</v>
      </c>
      <c r="M398" s="6">
        <f t="shared" si="282"/>
        <v>4</v>
      </c>
      <c r="N398" s="6">
        <f t="shared" si="283"/>
        <v>3</v>
      </c>
      <c r="O398" s="13">
        <f t="shared" si="289"/>
        <v>1</v>
      </c>
      <c r="P398" s="4">
        <f t="shared" si="290"/>
        <v>0</v>
      </c>
      <c r="Q398" s="4">
        <f t="shared" si="291"/>
        <v>1</v>
      </c>
      <c r="R398">
        <f t="shared" si="268"/>
        <v>243</v>
      </c>
      <c r="S398" s="4">
        <f t="shared" si="269"/>
        <v>0</v>
      </c>
      <c r="T398" s="15">
        <f t="shared" si="270"/>
        <v>1</v>
      </c>
      <c r="U398" s="4">
        <f t="shared" si="271"/>
        <v>0</v>
      </c>
      <c r="V398" s="4">
        <f t="shared" si="272"/>
        <v>1</v>
      </c>
      <c r="W398" s="4">
        <f t="shared" si="273"/>
        <v>4</v>
      </c>
      <c r="X398" s="6">
        <f t="shared" si="274"/>
        <v>2</v>
      </c>
      <c r="Y398" s="4">
        <f t="shared" si="275"/>
        <v>2</v>
      </c>
      <c r="Z398" s="6">
        <f t="shared" si="276"/>
        <v>0</v>
      </c>
      <c r="AA398" s="18">
        <f t="shared" si="277"/>
        <v>3</v>
      </c>
      <c r="AB398" s="9" t="str">
        <f t="shared" si="292"/>
        <v>I.LOO</v>
      </c>
      <c r="AC398" s="9" t="str">
        <f>_xlfn.XLOOKUP(R398,Sheet2!$H$3:$H$258,Sheet2!$I$3:$I$258,"-----")</f>
        <v>I.LOO</v>
      </c>
      <c r="AD398" s="9" t="str">
        <f>_xlfn.XLOOKUP(VALUE(AE398),Sheet2!$N$3:$N$1000,Sheet2!$O$3:$O$1000,"********")</f>
        <v>A78</v>
      </c>
      <c r="AE398" t="str">
        <f t="shared" si="286"/>
        <v>727</v>
      </c>
      <c r="AF398" s="9" t="str">
        <f>IF(R398&lt;200,"+"&amp;TEXT(R398,"0"),"-"&amp;TEXT(_xlfn.XLOOKUP(R398,Sheet2!$K$3:$K$130,Sheet2!$L$3:$L$130,"-----"),"0"))</f>
        <v>-135</v>
      </c>
      <c r="AG398" s="9" t="str">
        <f t="shared" si="293"/>
        <v>@</v>
      </c>
      <c r="AH398" s="9" t="str">
        <f t="shared" si="294"/>
        <v>JSR @I.LOO</v>
      </c>
      <c r="AI398" t="str">
        <f t="shared" si="295"/>
        <v>1,@I.LOO</v>
      </c>
      <c r="AJ398" s="16" t="str">
        <f t="shared" si="296"/>
        <v>@I.LOO</v>
      </c>
      <c r="AK398" t="str">
        <f t="shared" si="297"/>
        <v>ADCOR 0,1,SNC</v>
      </c>
      <c r="AL398" s="4" t="str">
        <f t="shared" si="298"/>
        <v>ADC</v>
      </c>
      <c r="AM398" s="4" t="str">
        <f t="shared" si="299"/>
        <v>R</v>
      </c>
      <c r="AN398" s="4" t="str">
        <f t="shared" si="300"/>
        <v>O</v>
      </c>
      <c r="AO398" s="4" t="str">
        <f t="shared" si="301"/>
        <v/>
      </c>
      <c r="AP398" s="15" t="str">
        <f t="shared" si="302"/>
        <v>,SNC</v>
      </c>
      <c r="AQ398" s="9" t="str">
        <f>_xlfn.XLOOKUP(D398,Sheet2!$E$3:$E$101,Sheet2!$F$3:$F$101,"******************")</f>
        <v>LOOP</v>
      </c>
      <c r="AR398" s="33" t="str">
        <f t="shared" si="287"/>
        <v>DOBC 1,**</v>
      </c>
      <c r="AS398" s="9" t="str">
        <f t="shared" si="288"/>
        <v>DOBC</v>
      </c>
      <c r="AT398" s="4">
        <f t="shared" si="303"/>
        <v>1</v>
      </c>
      <c r="AU398" s="6">
        <f t="shared" si="304"/>
        <v>2</v>
      </c>
      <c r="AV398" s="4" t="str">
        <f t="shared" si="305"/>
        <v>C</v>
      </c>
      <c r="AW398" s="4">
        <f t="shared" si="306"/>
        <v>43</v>
      </c>
      <c r="AX398" s="4" t="str">
        <f>_xlfn.XLOOKUP(AW398,Sheet2!$Q$3:$Q$66,Sheet2!$R$3:$R$66,"**")</f>
        <v>**</v>
      </c>
      <c r="AY398" s="4">
        <f t="shared" si="307"/>
        <v>4</v>
      </c>
      <c r="AZ398" s="16" t="str">
        <f t="shared" si="308"/>
        <v>SKPDN</v>
      </c>
    </row>
    <row r="399" spans="2:52" x14ac:dyDescent="0.35">
      <c r="B399" s="3">
        <v>26</v>
      </c>
      <c r="C399" s="1">
        <f t="shared" si="267"/>
        <v>1065</v>
      </c>
      <c r="D399" s="2">
        <v>6241</v>
      </c>
      <c r="E399" s="2" t="str">
        <f>_xlfn.XLOOKUP(C399,Sheet2!$N$3:$N$1000,Sheet2!$O$3:$O$1000,"")</f>
        <v>A87</v>
      </c>
      <c r="F399" s="9" t="str">
        <f t="shared" si="265"/>
        <v>SETUP</v>
      </c>
      <c r="G399" s="4" t="str">
        <f t="shared" si="284"/>
        <v>14</v>
      </c>
      <c r="H399" s="4">
        <f t="shared" si="285"/>
        <v>241</v>
      </c>
      <c r="I399" s="6">
        <f t="shared" si="278"/>
        <v>0</v>
      </c>
      <c r="J399" s="6">
        <f t="shared" si="279"/>
        <v>0</v>
      </c>
      <c r="K399" s="6">
        <f t="shared" si="280"/>
        <v>6</v>
      </c>
      <c r="L399" s="6">
        <f t="shared" si="281"/>
        <v>2</v>
      </c>
      <c r="M399" s="6">
        <f t="shared" si="282"/>
        <v>4</v>
      </c>
      <c r="N399" s="6">
        <f t="shared" si="283"/>
        <v>1</v>
      </c>
      <c r="O399" s="13">
        <f t="shared" si="289"/>
        <v>1</v>
      </c>
      <c r="P399" s="4">
        <f t="shared" si="290"/>
        <v>0</v>
      </c>
      <c r="Q399" s="4">
        <f t="shared" si="291"/>
        <v>1</v>
      </c>
      <c r="R399">
        <f t="shared" si="268"/>
        <v>241</v>
      </c>
      <c r="S399" s="4">
        <f t="shared" si="269"/>
        <v>0</v>
      </c>
      <c r="T399" s="15">
        <f t="shared" si="270"/>
        <v>1</v>
      </c>
      <c r="U399" s="4">
        <f t="shared" si="271"/>
        <v>0</v>
      </c>
      <c r="V399" s="4">
        <f t="shared" si="272"/>
        <v>1</v>
      </c>
      <c r="W399" s="4">
        <f t="shared" si="273"/>
        <v>4</v>
      </c>
      <c r="X399" s="6">
        <f t="shared" si="274"/>
        <v>2</v>
      </c>
      <c r="Y399" s="4">
        <f t="shared" si="275"/>
        <v>2</v>
      </c>
      <c r="Z399" s="6">
        <f t="shared" si="276"/>
        <v>0</v>
      </c>
      <c r="AA399" s="18">
        <f t="shared" si="277"/>
        <v>1</v>
      </c>
      <c r="AB399" s="9" t="str">
        <f t="shared" si="292"/>
        <v>I.STUP</v>
      </c>
      <c r="AC399" s="9" t="str">
        <f>_xlfn.XLOOKUP(R399,Sheet2!$H$3:$H$258,Sheet2!$I$3:$I$258,"-----")</f>
        <v>I.STUP</v>
      </c>
      <c r="AD399" s="9" t="str">
        <f>_xlfn.XLOOKUP(VALUE(AE399),Sheet2!$N$3:$N$1000,Sheet2!$O$3:$O$1000,"********")</f>
        <v>********</v>
      </c>
      <c r="AE399" t="str">
        <f t="shared" si="286"/>
        <v>726</v>
      </c>
      <c r="AF399" s="9" t="str">
        <f>IF(R399&lt;200,"+"&amp;TEXT(R399,"0"),"-"&amp;TEXT(_xlfn.XLOOKUP(R399,Sheet2!$K$3:$K$130,Sheet2!$L$3:$L$130,"-----"),"0"))</f>
        <v>-137</v>
      </c>
      <c r="AG399" s="9" t="str">
        <f t="shared" si="293"/>
        <v>@</v>
      </c>
      <c r="AH399" s="9" t="str">
        <f t="shared" si="294"/>
        <v>JSR @I.STUP</v>
      </c>
      <c r="AI399" t="str">
        <f t="shared" si="295"/>
        <v>1,@I.STUP</v>
      </c>
      <c r="AJ399" s="16" t="str">
        <f t="shared" si="296"/>
        <v>@I.STUP</v>
      </c>
      <c r="AK399" t="str">
        <f t="shared" si="297"/>
        <v>ADCOR 0,1,SKP</v>
      </c>
      <c r="AL399" s="4" t="str">
        <f t="shared" si="298"/>
        <v>ADC</v>
      </c>
      <c r="AM399" s="4" t="str">
        <f t="shared" si="299"/>
        <v>R</v>
      </c>
      <c r="AN399" s="4" t="str">
        <f t="shared" si="300"/>
        <v>O</v>
      </c>
      <c r="AO399" s="4" t="str">
        <f t="shared" si="301"/>
        <v/>
      </c>
      <c r="AP399" s="15" t="str">
        <f t="shared" si="302"/>
        <v>,SKP</v>
      </c>
      <c r="AQ399" s="9" t="str">
        <f>_xlfn.XLOOKUP(D399,Sheet2!$E$3:$E$101,Sheet2!$F$3:$F$101,"******************")</f>
        <v>SETUP</v>
      </c>
      <c r="AR399" s="33" t="str">
        <f t="shared" si="287"/>
        <v>DOBC 1,**</v>
      </c>
      <c r="AS399" s="9" t="str">
        <f t="shared" si="288"/>
        <v>DOBC</v>
      </c>
      <c r="AT399" s="4">
        <f t="shared" si="303"/>
        <v>1</v>
      </c>
      <c r="AU399" s="6">
        <f t="shared" si="304"/>
        <v>2</v>
      </c>
      <c r="AV399" s="4" t="str">
        <f t="shared" si="305"/>
        <v>C</v>
      </c>
      <c r="AW399" s="4">
        <f t="shared" si="306"/>
        <v>41</v>
      </c>
      <c r="AX399" s="4" t="str">
        <f>_xlfn.XLOOKUP(AW399,Sheet2!$Q$3:$Q$66,Sheet2!$R$3:$R$66,"**")</f>
        <v>**</v>
      </c>
      <c r="AY399" s="4">
        <f t="shared" si="307"/>
        <v>4</v>
      </c>
      <c r="AZ399" s="16" t="str">
        <f t="shared" si="308"/>
        <v>SKPDN</v>
      </c>
    </row>
    <row r="400" spans="2:52" x14ac:dyDescent="0.35">
      <c r="B400" s="3">
        <f t="shared" si="266"/>
        <v>27</v>
      </c>
      <c r="C400" s="1">
        <f t="shared" si="267"/>
        <v>1066</v>
      </c>
      <c r="D400" s="2">
        <v>102400</v>
      </c>
      <c r="E400" s="2" t="str">
        <f>_xlfn.XLOOKUP(C400,Sheet2!$N$3:$N$1000,Sheet2!$O$3:$O$1000,"")</f>
        <v/>
      </c>
      <c r="F400" s="9" t="str">
        <f t="shared" si="265"/>
        <v>SUB 0,0</v>
      </c>
      <c r="G400" s="4" t="str">
        <f t="shared" si="284"/>
        <v>205</v>
      </c>
      <c r="H400" s="4">
        <f t="shared" si="285"/>
        <v>0</v>
      </c>
      <c r="I400" s="6">
        <f t="shared" si="278"/>
        <v>1</v>
      </c>
      <c r="J400" s="6">
        <f t="shared" si="279"/>
        <v>0</v>
      </c>
      <c r="K400" s="6">
        <f t="shared" si="280"/>
        <v>2</v>
      </c>
      <c r="L400" s="6">
        <f t="shared" si="281"/>
        <v>4</v>
      </c>
      <c r="M400" s="6">
        <f t="shared" si="282"/>
        <v>0</v>
      </c>
      <c r="N400" s="6">
        <f t="shared" si="283"/>
        <v>0</v>
      </c>
      <c r="O400" s="13">
        <f t="shared" si="289"/>
        <v>16</v>
      </c>
      <c r="P400" s="4">
        <f t="shared" si="290"/>
        <v>4</v>
      </c>
      <c r="Q400" s="4">
        <f t="shared" si="291"/>
        <v>0</v>
      </c>
      <c r="R400">
        <f t="shared" si="268"/>
        <v>0</v>
      </c>
      <c r="S400" s="4">
        <f t="shared" si="269"/>
        <v>1</v>
      </c>
      <c r="T400" s="15">
        <f t="shared" si="270"/>
        <v>1</v>
      </c>
      <c r="U400" s="4">
        <f t="shared" si="271"/>
        <v>0</v>
      </c>
      <c r="V400" s="4">
        <f t="shared" si="272"/>
        <v>0</v>
      </c>
      <c r="W400" s="4">
        <f t="shared" si="273"/>
        <v>5</v>
      </c>
      <c r="X400" s="6">
        <f t="shared" si="274"/>
        <v>0</v>
      </c>
      <c r="Y400" s="4">
        <f t="shared" si="275"/>
        <v>0</v>
      </c>
      <c r="Z400" s="6">
        <f t="shared" si="276"/>
        <v>0</v>
      </c>
      <c r="AA400" s="18">
        <f t="shared" si="277"/>
        <v>0</v>
      </c>
      <c r="AB400" s="9" t="str">
        <f t="shared" si="292"/>
        <v>+0</v>
      </c>
      <c r="AC400" s="9" t="str">
        <f>_xlfn.XLOOKUP(R400,Sheet2!$H$3:$H$258,Sheet2!$I$3:$I$258,"-----")</f>
        <v>0</v>
      </c>
      <c r="AD400" s="9" t="str">
        <f>_xlfn.XLOOKUP(VALUE(AE400),Sheet2!$N$3:$N$1000,Sheet2!$O$3:$O$1000,"********")</f>
        <v>********</v>
      </c>
      <c r="AE400" t="str">
        <f t="shared" si="286"/>
        <v>1066</v>
      </c>
      <c r="AF400" s="9" t="str">
        <f>IF(R400&lt;200,"+"&amp;TEXT(R400,"0"),"-"&amp;TEXT(_xlfn.XLOOKUP(R400,Sheet2!$K$3:$K$130,Sheet2!$L$3:$L$130,"-----"),"0"))</f>
        <v>+0</v>
      </c>
      <c r="AG400" s="9" t="str">
        <f t="shared" si="293"/>
        <v>@</v>
      </c>
      <c r="AH400" s="9" t="str">
        <f t="shared" si="294"/>
        <v>JMP @+0</v>
      </c>
      <c r="AI400" t="str">
        <f t="shared" si="295"/>
        <v>0,@+0</v>
      </c>
      <c r="AJ400" s="16" t="str">
        <f t="shared" si="296"/>
        <v>@+0</v>
      </c>
      <c r="AK400" t="str">
        <f t="shared" si="297"/>
        <v>SUB 0,0</v>
      </c>
      <c r="AL400" s="4" t="str">
        <f t="shared" si="298"/>
        <v>SUB</v>
      </c>
      <c r="AM400" s="4" t="str">
        <f t="shared" si="299"/>
        <v/>
      </c>
      <c r="AN400" s="4" t="str">
        <f t="shared" si="300"/>
        <v/>
      </c>
      <c r="AO400" s="4" t="str">
        <f t="shared" si="301"/>
        <v/>
      </c>
      <c r="AP400" s="15" t="str">
        <f t="shared" si="302"/>
        <v/>
      </c>
      <c r="AQ400" s="9" t="str">
        <f>_xlfn.XLOOKUP(D400,Sheet2!$E$3:$E$101,Sheet2!$F$3:$F$101,"******************")</f>
        <v>******************</v>
      </c>
      <c r="AR400" s="33" t="str">
        <f t="shared" si="287"/>
        <v>DIC 0,0</v>
      </c>
      <c r="AS400" s="9" t="str">
        <f t="shared" si="288"/>
        <v>DIC</v>
      </c>
      <c r="AT400" s="4">
        <f t="shared" si="303"/>
        <v>0</v>
      </c>
      <c r="AU400" s="6">
        <f t="shared" si="304"/>
        <v>0</v>
      </c>
      <c r="AV400" s="4" t="str">
        <f t="shared" si="305"/>
        <v/>
      </c>
      <c r="AW400" s="4">
        <f t="shared" si="306"/>
        <v>0</v>
      </c>
      <c r="AX400" s="4" t="str">
        <f>_xlfn.XLOOKUP(AW400,Sheet2!$Q$3:$Q$66,Sheet2!$R$3:$R$66,"**")</f>
        <v>0</v>
      </c>
      <c r="AY400" s="4">
        <f t="shared" si="307"/>
        <v>5</v>
      </c>
      <c r="AZ400" s="16" t="str">
        <f t="shared" si="308"/>
        <v>SKPBN</v>
      </c>
    </row>
    <row r="401" spans="2:52" x14ac:dyDescent="0.35">
      <c r="B401" s="3">
        <f t="shared" si="266"/>
        <v>28</v>
      </c>
      <c r="C401" s="1">
        <f t="shared" si="267"/>
        <v>1067</v>
      </c>
      <c r="D401" s="2">
        <v>30137</v>
      </c>
      <c r="E401" s="2" t="str">
        <f>_xlfn.XLOOKUP(C401,Sheet2!$N$3:$N$1000,Sheet2!$O$3:$O$1000,"")</f>
        <v/>
      </c>
      <c r="F401" s="9" t="str">
        <f t="shared" si="265"/>
        <v>LDA 2,BIT8</v>
      </c>
      <c r="G401" s="4" t="str">
        <f t="shared" si="284"/>
        <v>60</v>
      </c>
      <c r="H401" s="4">
        <f t="shared" si="285"/>
        <v>137</v>
      </c>
      <c r="I401" s="6">
        <f t="shared" si="278"/>
        <v>0</v>
      </c>
      <c r="J401" s="6">
        <f t="shared" si="279"/>
        <v>3</v>
      </c>
      <c r="K401" s="6">
        <f t="shared" si="280"/>
        <v>0</v>
      </c>
      <c r="L401" s="6">
        <f t="shared" si="281"/>
        <v>1</v>
      </c>
      <c r="M401" s="6">
        <f t="shared" si="282"/>
        <v>3</v>
      </c>
      <c r="N401" s="6">
        <f t="shared" si="283"/>
        <v>7</v>
      </c>
      <c r="O401" s="13">
        <f t="shared" si="289"/>
        <v>6</v>
      </c>
      <c r="P401" s="4">
        <f t="shared" si="290"/>
        <v>1</v>
      </c>
      <c r="Q401" s="4">
        <f t="shared" si="291"/>
        <v>2</v>
      </c>
      <c r="R401">
        <f t="shared" si="268"/>
        <v>137</v>
      </c>
      <c r="S401" s="4">
        <f t="shared" si="269"/>
        <v>0</v>
      </c>
      <c r="T401" s="15">
        <f t="shared" si="270"/>
        <v>0</v>
      </c>
      <c r="U401" s="4">
        <f t="shared" si="271"/>
        <v>1</v>
      </c>
      <c r="V401" s="4">
        <f t="shared" si="272"/>
        <v>2</v>
      </c>
      <c r="W401" s="4">
        <f t="shared" si="273"/>
        <v>0</v>
      </c>
      <c r="X401" s="6">
        <f t="shared" si="274"/>
        <v>1</v>
      </c>
      <c r="Y401" s="4">
        <f t="shared" si="275"/>
        <v>1</v>
      </c>
      <c r="Z401" s="6">
        <f t="shared" si="276"/>
        <v>1</v>
      </c>
      <c r="AA401" s="18">
        <f t="shared" si="277"/>
        <v>7</v>
      </c>
      <c r="AB401" s="9" t="str">
        <f t="shared" si="292"/>
        <v>BIT8</v>
      </c>
      <c r="AC401" s="9" t="str">
        <f>_xlfn.XLOOKUP(R401,Sheet2!$H$3:$H$258,Sheet2!$I$3:$I$258,"-----")</f>
        <v>BIT8</v>
      </c>
      <c r="AD401" s="9" t="str">
        <f>_xlfn.XLOOKUP(VALUE(AE401),Sheet2!$N$3:$N$1000,Sheet2!$O$3:$O$1000,"********")</f>
        <v>********</v>
      </c>
      <c r="AE401" t="str">
        <f t="shared" si="286"/>
        <v>1226</v>
      </c>
      <c r="AF401" s="9" t="str">
        <f>IF(R401&lt;200,"+"&amp;TEXT(R401,"0"),"-"&amp;TEXT(_xlfn.XLOOKUP(R401,Sheet2!$K$3:$K$130,Sheet2!$L$3:$L$130,"-----"),"0"))</f>
        <v>+137</v>
      </c>
      <c r="AG401" s="9" t="str">
        <f t="shared" si="293"/>
        <v/>
      </c>
      <c r="AH401" s="9" t="str">
        <f t="shared" si="294"/>
        <v>ISZ BIT8</v>
      </c>
      <c r="AI401" t="str">
        <f t="shared" si="295"/>
        <v>2,BIT8</v>
      </c>
      <c r="AJ401" s="16" t="str">
        <f t="shared" si="296"/>
        <v>BIT8</v>
      </c>
      <c r="AK401" t="str">
        <f t="shared" si="297"/>
        <v>COMZL# 1,2,SBN</v>
      </c>
      <c r="AL401" s="4" t="str">
        <f t="shared" si="298"/>
        <v>COM</v>
      </c>
      <c r="AM401" s="4" t="str">
        <f t="shared" si="299"/>
        <v>L</v>
      </c>
      <c r="AN401" s="4" t="str">
        <f t="shared" si="300"/>
        <v>Z</v>
      </c>
      <c r="AO401" s="4" t="str">
        <f t="shared" si="301"/>
        <v>#</v>
      </c>
      <c r="AP401" s="15" t="str">
        <f t="shared" si="302"/>
        <v>,SBN</v>
      </c>
      <c r="AQ401" s="9" t="str">
        <f>_xlfn.XLOOKUP(D401,Sheet2!$E$3:$E$101,Sheet2!$F$3:$F$101,"******************")</f>
        <v>******************</v>
      </c>
      <c r="AR401" s="33" t="str">
        <f t="shared" si="287"/>
        <v>NIOS **</v>
      </c>
      <c r="AS401" s="9" t="str">
        <f t="shared" si="288"/>
        <v>DOCS</v>
      </c>
      <c r="AT401" s="4">
        <f t="shared" si="303"/>
        <v>2</v>
      </c>
      <c r="AU401" s="6">
        <f t="shared" si="304"/>
        <v>1</v>
      </c>
      <c r="AV401" s="4" t="str">
        <f t="shared" si="305"/>
        <v>S</v>
      </c>
      <c r="AW401" s="4">
        <f t="shared" si="306"/>
        <v>37</v>
      </c>
      <c r="AX401" s="4" t="str">
        <f>_xlfn.XLOOKUP(AW401,Sheet2!$Q$3:$Q$66,Sheet2!$R$3:$R$66,"**")</f>
        <v>**</v>
      </c>
      <c r="AY401" s="4">
        <f t="shared" si="307"/>
        <v>0</v>
      </c>
      <c r="AZ401" s="16" t="str">
        <f t="shared" si="308"/>
        <v>SKPBZ</v>
      </c>
    </row>
    <row r="402" spans="2:52" x14ac:dyDescent="0.35">
      <c r="B402" s="3">
        <f t="shared" si="266"/>
        <v>29</v>
      </c>
      <c r="C402" s="1">
        <f t="shared" si="267"/>
        <v>1070</v>
      </c>
      <c r="D402" s="2">
        <v>73033</v>
      </c>
      <c r="E402" s="2" t="str">
        <f>_xlfn.XLOOKUP(C402,Sheet2!$N$3:$N$1000,Sheet2!$O$3:$O$1000,"")</f>
        <v/>
      </c>
      <c r="F402" s="9" t="str">
        <f t="shared" si="265"/>
        <v>DOC 2,DSKP</v>
      </c>
      <c r="G402" s="4" t="str">
        <f t="shared" si="284"/>
        <v>166</v>
      </c>
      <c r="H402" s="4">
        <f t="shared" si="285"/>
        <v>33</v>
      </c>
      <c r="I402" s="6">
        <f t="shared" si="278"/>
        <v>0</v>
      </c>
      <c r="J402" s="6">
        <f t="shared" si="279"/>
        <v>7</v>
      </c>
      <c r="K402" s="6">
        <f t="shared" si="280"/>
        <v>3</v>
      </c>
      <c r="L402" s="6">
        <f t="shared" si="281"/>
        <v>0</v>
      </c>
      <c r="M402" s="6">
        <f t="shared" si="282"/>
        <v>3</v>
      </c>
      <c r="N402" s="6">
        <f t="shared" si="283"/>
        <v>3</v>
      </c>
      <c r="O402" s="13">
        <f t="shared" si="289"/>
        <v>14</v>
      </c>
      <c r="P402" s="4">
        <f t="shared" si="290"/>
        <v>3</v>
      </c>
      <c r="Q402" s="4">
        <f t="shared" si="291"/>
        <v>2</v>
      </c>
      <c r="R402">
        <f t="shared" si="268"/>
        <v>33</v>
      </c>
      <c r="S402" s="4">
        <f t="shared" si="269"/>
        <v>2</v>
      </c>
      <c r="T402" s="15">
        <f t="shared" si="270"/>
        <v>1</v>
      </c>
      <c r="U402" s="4">
        <f t="shared" si="271"/>
        <v>3</v>
      </c>
      <c r="V402" s="4">
        <f t="shared" si="272"/>
        <v>2</v>
      </c>
      <c r="W402" s="4">
        <f t="shared" si="273"/>
        <v>6</v>
      </c>
      <c r="X402" s="6">
        <f t="shared" si="274"/>
        <v>0</v>
      </c>
      <c r="Y402" s="4">
        <f t="shared" si="275"/>
        <v>1</v>
      </c>
      <c r="Z402" s="6">
        <f t="shared" si="276"/>
        <v>1</v>
      </c>
      <c r="AA402" s="18">
        <f t="shared" si="277"/>
        <v>3</v>
      </c>
      <c r="AB402" s="9" t="str">
        <f t="shared" si="292"/>
        <v>+33,2</v>
      </c>
      <c r="AC402" s="9" t="str">
        <f>_xlfn.XLOOKUP(R402,Sheet2!$H$3:$H$258,Sheet2!$I$3:$I$258,"-----")</f>
        <v>*****</v>
      </c>
      <c r="AD402" s="9" t="str">
        <f>_xlfn.XLOOKUP(VALUE(AE402),Sheet2!$N$3:$N$1000,Sheet2!$O$3:$O$1000,"********")</f>
        <v>********</v>
      </c>
      <c r="AE402" t="str">
        <f t="shared" si="286"/>
        <v>1123</v>
      </c>
      <c r="AF402" s="9" t="str">
        <f>IF(R402&lt;200,"+"&amp;TEXT(R402,"0"),"-"&amp;TEXT(_xlfn.XLOOKUP(R402,Sheet2!$K$3:$K$130,Sheet2!$L$3:$L$130,"-----"),"0"))</f>
        <v>+33</v>
      </c>
      <c r="AG402" s="9" t="str">
        <f t="shared" si="293"/>
        <v>@</v>
      </c>
      <c r="AH402" s="9" t="str">
        <f t="shared" si="294"/>
        <v>ISZ @+33,2</v>
      </c>
      <c r="AI402" t="str">
        <f t="shared" si="295"/>
        <v>2,@+33,2</v>
      </c>
      <c r="AJ402" s="16" t="str">
        <f t="shared" si="296"/>
        <v>@+33,2</v>
      </c>
      <c r="AK402" t="str">
        <f t="shared" si="297"/>
        <v>ADDZ# 3,2,SNC</v>
      </c>
      <c r="AL402" s="4" t="str">
        <f t="shared" si="298"/>
        <v>ADD</v>
      </c>
      <c r="AM402" s="4" t="str">
        <f t="shared" si="299"/>
        <v/>
      </c>
      <c r="AN402" s="4" t="str">
        <f t="shared" si="300"/>
        <v>Z</v>
      </c>
      <c r="AO402" s="4" t="str">
        <f t="shared" si="301"/>
        <v>#</v>
      </c>
      <c r="AP402" s="15" t="str">
        <f t="shared" si="302"/>
        <v>,SNC</v>
      </c>
      <c r="AQ402" s="9" t="str">
        <f>_xlfn.XLOOKUP(D402,Sheet2!$E$3:$E$101,Sheet2!$F$3:$F$101,"******************")</f>
        <v>******************</v>
      </c>
      <c r="AR402" s="33" t="str">
        <f t="shared" si="287"/>
        <v>DOC 2,DSKP</v>
      </c>
      <c r="AS402" s="9" t="str">
        <f t="shared" si="288"/>
        <v>DOC</v>
      </c>
      <c r="AT402" s="4">
        <f t="shared" si="303"/>
        <v>2</v>
      </c>
      <c r="AU402" s="6">
        <f t="shared" si="304"/>
        <v>0</v>
      </c>
      <c r="AV402" s="4" t="str">
        <f t="shared" si="305"/>
        <v/>
      </c>
      <c r="AW402" s="4">
        <f t="shared" si="306"/>
        <v>33</v>
      </c>
      <c r="AX402" s="4" t="str">
        <f>_xlfn.XLOOKUP(AW402,Sheet2!$Q$3:$Q$66,Sheet2!$R$3:$R$66,"**")</f>
        <v>DSKP</v>
      </c>
      <c r="AY402" s="4">
        <f t="shared" si="307"/>
        <v>6</v>
      </c>
      <c r="AZ402" s="16" t="str">
        <f t="shared" si="308"/>
        <v>SKPBN</v>
      </c>
    </row>
    <row r="403" spans="2:52" x14ac:dyDescent="0.35">
      <c r="B403" s="3">
        <f t="shared" si="266"/>
        <v>30</v>
      </c>
      <c r="C403" s="1">
        <f t="shared" si="267"/>
        <v>1071</v>
      </c>
      <c r="D403" s="2">
        <v>73033</v>
      </c>
      <c r="E403" s="2" t="str">
        <f>_xlfn.XLOOKUP(C403,Sheet2!$N$3:$N$1000,Sheet2!$O$3:$O$1000,"")</f>
        <v/>
      </c>
      <c r="F403" s="9" t="str">
        <f t="shared" si="265"/>
        <v>DOC 2,DSKP</v>
      </c>
      <c r="G403" s="4" t="str">
        <f t="shared" si="284"/>
        <v>166</v>
      </c>
      <c r="H403" s="4">
        <f t="shared" si="285"/>
        <v>33</v>
      </c>
      <c r="I403" s="6">
        <f t="shared" si="278"/>
        <v>0</v>
      </c>
      <c r="J403" s="6">
        <f t="shared" si="279"/>
        <v>7</v>
      </c>
      <c r="K403" s="6">
        <f t="shared" si="280"/>
        <v>3</v>
      </c>
      <c r="L403" s="6">
        <f t="shared" si="281"/>
        <v>0</v>
      </c>
      <c r="M403" s="6">
        <f t="shared" si="282"/>
        <v>3</v>
      </c>
      <c r="N403" s="6">
        <f t="shared" si="283"/>
        <v>3</v>
      </c>
      <c r="O403" s="13">
        <f t="shared" si="289"/>
        <v>14</v>
      </c>
      <c r="P403" s="4">
        <f t="shared" si="290"/>
        <v>3</v>
      </c>
      <c r="Q403" s="4">
        <f t="shared" si="291"/>
        <v>2</v>
      </c>
      <c r="R403">
        <f t="shared" si="268"/>
        <v>33</v>
      </c>
      <c r="S403" s="4">
        <f t="shared" si="269"/>
        <v>2</v>
      </c>
      <c r="T403" s="15">
        <f t="shared" si="270"/>
        <v>1</v>
      </c>
      <c r="U403" s="4">
        <f t="shared" si="271"/>
        <v>3</v>
      </c>
      <c r="V403" s="4">
        <f t="shared" si="272"/>
        <v>2</v>
      </c>
      <c r="W403" s="4">
        <f t="shared" si="273"/>
        <v>6</v>
      </c>
      <c r="X403" s="6">
        <f t="shared" si="274"/>
        <v>0</v>
      </c>
      <c r="Y403" s="4">
        <f t="shared" si="275"/>
        <v>1</v>
      </c>
      <c r="Z403" s="6">
        <f t="shared" si="276"/>
        <v>1</v>
      </c>
      <c r="AA403" s="18">
        <f t="shared" si="277"/>
        <v>3</v>
      </c>
      <c r="AB403" s="9" t="str">
        <f t="shared" si="292"/>
        <v>+33,2</v>
      </c>
      <c r="AC403" s="9" t="str">
        <f>_xlfn.XLOOKUP(R403,Sheet2!$H$3:$H$258,Sheet2!$I$3:$I$258,"-----")</f>
        <v>*****</v>
      </c>
      <c r="AD403" s="9" t="str">
        <f>_xlfn.XLOOKUP(VALUE(AE403),Sheet2!$N$3:$N$1000,Sheet2!$O$3:$O$1000,"********")</f>
        <v>********</v>
      </c>
      <c r="AE403" t="str">
        <f t="shared" si="286"/>
        <v>1124</v>
      </c>
      <c r="AF403" s="9" t="str">
        <f>IF(R403&lt;200,"+"&amp;TEXT(R403,"0"),"-"&amp;TEXT(_xlfn.XLOOKUP(R403,Sheet2!$K$3:$K$130,Sheet2!$L$3:$L$130,"-----"),"0"))</f>
        <v>+33</v>
      </c>
      <c r="AG403" s="9" t="str">
        <f t="shared" si="293"/>
        <v>@</v>
      </c>
      <c r="AH403" s="9" t="str">
        <f t="shared" si="294"/>
        <v>ISZ @+33,2</v>
      </c>
      <c r="AI403" t="str">
        <f t="shared" si="295"/>
        <v>2,@+33,2</v>
      </c>
      <c r="AJ403" s="16" t="str">
        <f t="shared" si="296"/>
        <v>@+33,2</v>
      </c>
      <c r="AK403" t="str">
        <f t="shared" si="297"/>
        <v>ADDZ# 3,2,SNC</v>
      </c>
      <c r="AL403" s="4" t="str">
        <f t="shared" si="298"/>
        <v>ADD</v>
      </c>
      <c r="AM403" s="4" t="str">
        <f t="shared" si="299"/>
        <v/>
      </c>
      <c r="AN403" s="4" t="str">
        <f t="shared" si="300"/>
        <v>Z</v>
      </c>
      <c r="AO403" s="4" t="str">
        <f t="shared" si="301"/>
        <v>#</v>
      </c>
      <c r="AP403" s="15" t="str">
        <f t="shared" si="302"/>
        <v>,SNC</v>
      </c>
      <c r="AQ403" s="9" t="str">
        <f>_xlfn.XLOOKUP(D403,Sheet2!$E$3:$E$101,Sheet2!$F$3:$F$101,"******************")</f>
        <v>******************</v>
      </c>
      <c r="AR403" s="33" t="str">
        <f t="shared" si="287"/>
        <v>DOC 2,DSKP</v>
      </c>
      <c r="AS403" s="9" t="str">
        <f t="shared" si="288"/>
        <v>DOC</v>
      </c>
      <c r="AT403" s="4">
        <f t="shared" si="303"/>
        <v>2</v>
      </c>
      <c r="AU403" s="6">
        <f t="shared" si="304"/>
        <v>0</v>
      </c>
      <c r="AV403" s="4" t="str">
        <f t="shared" si="305"/>
        <v/>
      </c>
      <c r="AW403" s="4">
        <f t="shared" si="306"/>
        <v>33</v>
      </c>
      <c r="AX403" s="4" t="str">
        <f>_xlfn.XLOOKUP(AW403,Sheet2!$Q$3:$Q$66,Sheet2!$R$3:$R$66,"**")</f>
        <v>DSKP</v>
      </c>
      <c r="AY403" s="4">
        <f t="shared" si="307"/>
        <v>6</v>
      </c>
      <c r="AZ403" s="16" t="str">
        <f t="shared" si="308"/>
        <v>SKPBN</v>
      </c>
    </row>
    <row r="404" spans="2:52" x14ac:dyDescent="0.35">
      <c r="B404" s="3">
        <f t="shared" si="266"/>
        <v>31</v>
      </c>
      <c r="C404" s="1">
        <f t="shared" si="267"/>
        <v>1072</v>
      </c>
      <c r="D404" s="2">
        <v>73033</v>
      </c>
      <c r="E404" s="2" t="str">
        <f>_xlfn.XLOOKUP(C404,Sheet2!$N$3:$N$1000,Sheet2!$O$3:$O$1000,"")</f>
        <v/>
      </c>
      <c r="F404" s="9" t="str">
        <f t="shared" si="265"/>
        <v>DOC 2,DSKP</v>
      </c>
      <c r="G404" s="4" t="str">
        <f t="shared" si="284"/>
        <v>166</v>
      </c>
      <c r="H404" s="4">
        <f t="shared" si="285"/>
        <v>33</v>
      </c>
      <c r="I404" s="6">
        <f t="shared" si="278"/>
        <v>0</v>
      </c>
      <c r="J404" s="6">
        <f t="shared" si="279"/>
        <v>7</v>
      </c>
      <c r="K404" s="6">
        <f t="shared" si="280"/>
        <v>3</v>
      </c>
      <c r="L404" s="6">
        <f t="shared" si="281"/>
        <v>0</v>
      </c>
      <c r="M404" s="6">
        <f t="shared" si="282"/>
        <v>3</v>
      </c>
      <c r="N404" s="6">
        <f t="shared" si="283"/>
        <v>3</v>
      </c>
      <c r="O404" s="13">
        <f t="shared" si="289"/>
        <v>14</v>
      </c>
      <c r="P404" s="4">
        <f t="shared" si="290"/>
        <v>3</v>
      </c>
      <c r="Q404" s="4">
        <f t="shared" si="291"/>
        <v>2</v>
      </c>
      <c r="R404">
        <f t="shared" si="268"/>
        <v>33</v>
      </c>
      <c r="S404" s="4">
        <f t="shared" si="269"/>
        <v>2</v>
      </c>
      <c r="T404" s="15">
        <f t="shared" si="270"/>
        <v>1</v>
      </c>
      <c r="U404" s="4">
        <f t="shared" si="271"/>
        <v>3</v>
      </c>
      <c r="V404" s="4">
        <f t="shared" si="272"/>
        <v>2</v>
      </c>
      <c r="W404" s="4">
        <f t="shared" si="273"/>
        <v>6</v>
      </c>
      <c r="X404" s="6">
        <f t="shared" si="274"/>
        <v>0</v>
      </c>
      <c r="Y404" s="4">
        <f t="shared" si="275"/>
        <v>1</v>
      </c>
      <c r="Z404" s="6">
        <f t="shared" si="276"/>
        <v>1</v>
      </c>
      <c r="AA404" s="18">
        <f t="shared" si="277"/>
        <v>3</v>
      </c>
      <c r="AB404" s="9" t="str">
        <f t="shared" si="292"/>
        <v>+33,2</v>
      </c>
      <c r="AC404" s="9" t="str">
        <f>_xlfn.XLOOKUP(R404,Sheet2!$H$3:$H$258,Sheet2!$I$3:$I$258,"-----")</f>
        <v>*****</v>
      </c>
      <c r="AD404" s="9" t="str">
        <f>_xlfn.XLOOKUP(VALUE(AE404),Sheet2!$N$3:$N$1000,Sheet2!$O$3:$O$1000,"********")</f>
        <v>********</v>
      </c>
      <c r="AE404" t="str">
        <f t="shared" si="286"/>
        <v>1125</v>
      </c>
      <c r="AF404" s="9" t="str">
        <f>IF(R404&lt;200,"+"&amp;TEXT(R404,"0"),"-"&amp;TEXT(_xlfn.XLOOKUP(R404,Sheet2!$K$3:$K$130,Sheet2!$L$3:$L$130,"-----"),"0"))</f>
        <v>+33</v>
      </c>
      <c r="AG404" s="9" t="str">
        <f t="shared" si="293"/>
        <v>@</v>
      </c>
      <c r="AH404" s="9" t="str">
        <f t="shared" si="294"/>
        <v>ISZ @+33,2</v>
      </c>
      <c r="AI404" t="str">
        <f t="shared" si="295"/>
        <v>2,@+33,2</v>
      </c>
      <c r="AJ404" s="16" t="str">
        <f t="shared" si="296"/>
        <v>@+33,2</v>
      </c>
      <c r="AK404" t="str">
        <f t="shared" si="297"/>
        <v>ADDZ# 3,2,SNC</v>
      </c>
      <c r="AL404" s="4" t="str">
        <f t="shared" si="298"/>
        <v>ADD</v>
      </c>
      <c r="AM404" s="4" t="str">
        <f t="shared" si="299"/>
        <v/>
      </c>
      <c r="AN404" s="4" t="str">
        <f t="shared" si="300"/>
        <v>Z</v>
      </c>
      <c r="AO404" s="4" t="str">
        <f t="shared" si="301"/>
        <v>#</v>
      </c>
      <c r="AP404" s="15" t="str">
        <f t="shared" si="302"/>
        <v>,SNC</v>
      </c>
      <c r="AQ404" s="9" t="str">
        <f>_xlfn.XLOOKUP(D404,Sheet2!$E$3:$E$101,Sheet2!$F$3:$F$101,"******************")</f>
        <v>******************</v>
      </c>
      <c r="AR404" s="33" t="str">
        <f t="shared" si="287"/>
        <v>DOC 2,DSKP</v>
      </c>
      <c r="AS404" s="9" t="str">
        <f t="shared" si="288"/>
        <v>DOC</v>
      </c>
      <c r="AT404" s="4">
        <f t="shared" si="303"/>
        <v>2</v>
      </c>
      <c r="AU404" s="6">
        <f t="shared" si="304"/>
        <v>0</v>
      </c>
      <c r="AV404" s="4" t="str">
        <f t="shared" si="305"/>
        <v/>
      </c>
      <c r="AW404" s="4">
        <f t="shared" si="306"/>
        <v>33</v>
      </c>
      <c r="AX404" s="4" t="str">
        <f>_xlfn.XLOOKUP(AW404,Sheet2!$Q$3:$Q$66,Sheet2!$R$3:$R$66,"**")</f>
        <v>DSKP</v>
      </c>
      <c r="AY404" s="4">
        <f t="shared" si="307"/>
        <v>6</v>
      </c>
      <c r="AZ404" s="16" t="str">
        <f t="shared" si="308"/>
        <v>SKPBN</v>
      </c>
    </row>
    <row r="405" spans="2:52" x14ac:dyDescent="0.35">
      <c r="B405" s="3">
        <f t="shared" si="266"/>
        <v>32</v>
      </c>
      <c r="C405" s="1">
        <f t="shared" si="267"/>
        <v>1073</v>
      </c>
      <c r="D405" s="2">
        <v>63033</v>
      </c>
      <c r="E405" s="2" t="str">
        <f>_xlfn.XLOOKUP(C405,Sheet2!$N$3:$N$1000,Sheet2!$O$3:$O$1000,"")</f>
        <v/>
      </c>
      <c r="F405" s="9" t="str">
        <f t="shared" si="265"/>
        <v>DOC 0,DSKP</v>
      </c>
      <c r="G405" s="4" t="str">
        <f t="shared" si="284"/>
        <v>146</v>
      </c>
      <c r="H405" s="4">
        <f t="shared" si="285"/>
        <v>33</v>
      </c>
      <c r="I405" s="6">
        <f t="shared" si="278"/>
        <v>0</v>
      </c>
      <c r="J405" s="6">
        <f t="shared" si="279"/>
        <v>6</v>
      </c>
      <c r="K405" s="6">
        <f t="shared" si="280"/>
        <v>3</v>
      </c>
      <c r="L405" s="6">
        <f t="shared" si="281"/>
        <v>0</v>
      </c>
      <c r="M405" s="6">
        <f t="shared" si="282"/>
        <v>3</v>
      </c>
      <c r="N405" s="6">
        <f t="shared" si="283"/>
        <v>3</v>
      </c>
      <c r="O405" s="13">
        <f t="shared" si="289"/>
        <v>12</v>
      </c>
      <c r="P405" s="4">
        <f t="shared" si="290"/>
        <v>3</v>
      </c>
      <c r="Q405" s="4">
        <f t="shared" si="291"/>
        <v>0</v>
      </c>
      <c r="R405">
        <f t="shared" si="268"/>
        <v>33</v>
      </c>
      <c r="S405" s="4">
        <f t="shared" si="269"/>
        <v>2</v>
      </c>
      <c r="T405" s="15">
        <f t="shared" si="270"/>
        <v>1</v>
      </c>
      <c r="U405" s="4">
        <f t="shared" si="271"/>
        <v>3</v>
      </c>
      <c r="V405" s="4">
        <f t="shared" si="272"/>
        <v>0</v>
      </c>
      <c r="W405" s="4">
        <f t="shared" si="273"/>
        <v>6</v>
      </c>
      <c r="X405" s="6">
        <f t="shared" si="274"/>
        <v>0</v>
      </c>
      <c r="Y405" s="4">
        <f t="shared" si="275"/>
        <v>1</v>
      </c>
      <c r="Z405" s="6">
        <f t="shared" si="276"/>
        <v>1</v>
      </c>
      <c r="AA405" s="18">
        <f t="shared" si="277"/>
        <v>3</v>
      </c>
      <c r="AB405" s="9" t="str">
        <f t="shared" si="292"/>
        <v>+33,2</v>
      </c>
      <c r="AC405" s="9" t="str">
        <f>_xlfn.XLOOKUP(R405,Sheet2!$H$3:$H$258,Sheet2!$I$3:$I$258,"-----")</f>
        <v>*****</v>
      </c>
      <c r="AD405" s="9" t="str">
        <f>_xlfn.XLOOKUP(VALUE(AE405),Sheet2!$N$3:$N$1000,Sheet2!$O$3:$O$1000,"********")</f>
        <v>********</v>
      </c>
      <c r="AE405" t="str">
        <f t="shared" si="286"/>
        <v>1126</v>
      </c>
      <c r="AF405" s="9" t="str">
        <f>IF(R405&lt;200,"+"&amp;TEXT(R405,"0"),"-"&amp;TEXT(_xlfn.XLOOKUP(R405,Sheet2!$K$3:$K$130,Sheet2!$L$3:$L$130,"-----"),"0"))</f>
        <v>+33</v>
      </c>
      <c r="AG405" s="9" t="str">
        <f t="shared" si="293"/>
        <v>@</v>
      </c>
      <c r="AH405" s="9" t="str">
        <f t="shared" si="294"/>
        <v>JMP @+33,2</v>
      </c>
      <c r="AI405" t="str">
        <f t="shared" si="295"/>
        <v>0,@+33,2</v>
      </c>
      <c r="AJ405" s="16" t="str">
        <f t="shared" si="296"/>
        <v>@+33,2</v>
      </c>
      <c r="AK405" t="str">
        <f t="shared" si="297"/>
        <v>ADDZ# 3,0,SNC</v>
      </c>
      <c r="AL405" s="4" t="str">
        <f t="shared" si="298"/>
        <v>ADD</v>
      </c>
      <c r="AM405" s="4" t="str">
        <f t="shared" si="299"/>
        <v/>
      </c>
      <c r="AN405" s="4" t="str">
        <f t="shared" si="300"/>
        <v>Z</v>
      </c>
      <c r="AO405" s="4" t="str">
        <f t="shared" si="301"/>
        <v>#</v>
      </c>
      <c r="AP405" s="15" t="str">
        <f t="shared" si="302"/>
        <v>,SNC</v>
      </c>
      <c r="AQ405" s="9" t="str">
        <f>_xlfn.XLOOKUP(D405,Sheet2!$E$3:$E$101,Sheet2!$F$3:$F$101,"******************")</f>
        <v>******************</v>
      </c>
      <c r="AR405" s="33" t="str">
        <f t="shared" si="287"/>
        <v>DOC 0,DSKP</v>
      </c>
      <c r="AS405" s="9" t="str">
        <f t="shared" si="288"/>
        <v>DOC</v>
      </c>
      <c r="AT405" s="4">
        <f t="shared" si="303"/>
        <v>0</v>
      </c>
      <c r="AU405" s="6">
        <f t="shared" si="304"/>
        <v>0</v>
      </c>
      <c r="AV405" s="4" t="str">
        <f t="shared" si="305"/>
        <v/>
      </c>
      <c r="AW405" s="4">
        <f t="shared" si="306"/>
        <v>33</v>
      </c>
      <c r="AX405" s="4" t="str">
        <f>_xlfn.XLOOKUP(AW405,Sheet2!$Q$3:$Q$66,Sheet2!$R$3:$R$66,"**")</f>
        <v>DSKP</v>
      </c>
      <c r="AY405" s="4">
        <f t="shared" si="307"/>
        <v>6</v>
      </c>
      <c r="AZ405" s="16" t="str">
        <f t="shared" si="308"/>
        <v>SKPBN</v>
      </c>
    </row>
    <row r="406" spans="2:52" x14ac:dyDescent="0.35">
      <c r="B406" s="3">
        <f t="shared" si="266"/>
        <v>33</v>
      </c>
      <c r="C406" s="1">
        <f t="shared" si="267"/>
        <v>1074</v>
      </c>
      <c r="D406" s="2">
        <v>66433</v>
      </c>
      <c r="E406" s="2" t="str">
        <f>_xlfn.XLOOKUP(C406,Sheet2!$N$3:$N$1000,Sheet2!$O$3:$O$1000,"")</f>
        <v/>
      </c>
      <c r="F406" s="9" t="str">
        <f t="shared" si="265"/>
        <v>DIC 1,DSKP</v>
      </c>
      <c r="G406" s="4" t="str">
        <f t="shared" si="284"/>
        <v>155</v>
      </c>
      <c r="H406" s="4">
        <f t="shared" si="285"/>
        <v>33</v>
      </c>
      <c r="I406" s="6">
        <f t="shared" si="278"/>
        <v>0</v>
      </c>
      <c r="J406" s="6">
        <f t="shared" si="279"/>
        <v>6</v>
      </c>
      <c r="K406" s="6">
        <f t="shared" si="280"/>
        <v>6</v>
      </c>
      <c r="L406" s="6">
        <f t="shared" si="281"/>
        <v>4</v>
      </c>
      <c r="M406" s="6">
        <f t="shared" si="282"/>
        <v>3</v>
      </c>
      <c r="N406" s="6">
        <f t="shared" si="283"/>
        <v>3</v>
      </c>
      <c r="O406" s="13">
        <f t="shared" si="289"/>
        <v>13</v>
      </c>
      <c r="P406" s="4">
        <f t="shared" si="290"/>
        <v>3</v>
      </c>
      <c r="Q406" s="4">
        <f t="shared" si="291"/>
        <v>1</v>
      </c>
      <c r="R406">
        <f t="shared" si="268"/>
        <v>33</v>
      </c>
      <c r="S406" s="4">
        <f t="shared" si="269"/>
        <v>1</v>
      </c>
      <c r="T406" s="15">
        <f t="shared" si="270"/>
        <v>1</v>
      </c>
      <c r="U406" s="4">
        <f t="shared" si="271"/>
        <v>3</v>
      </c>
      <c r="V406" s="4">
        <f t="shared" si="272"/>
        <v>1</v>
      </c>
      <c r="W406" s="4">
        <f t="shared" si="273"/>
        <v>5</v>
      </c>
      <c r="X406" s="6">
        <f t="shared" si="274"/>
        <v>0</v>
      </c>
      <c r="Y406" s="4">
        <f t="shared" si="275"/>
        <v>1</v>
      </c>
      <c r="Z406" s="6">
        <f t="shared" si="276"/>
        <v>1</v>
      </c>
      <c r="AA406" s="18">
        <f t="shared" si="277"/>
        <v>3</v>
      </c>
      <c r="AB406" s="9" t="str">
        <f t="shared" si="292"/>
        <v>+33</v>
      </c>
      <c r="AC406" s="9" t="str">
        <f>_xlfn.XLOOKUP(R406,Sheet2!$H$3:$H$258,Sheet2!$I$3:$I$258,"-----")</f>
        <v>*****</v>
      </c>
      <c r="AD406" s="9" t="str">
        <f>_xlfn.XLOOKUP(VALUE(AE406),Sheet2!$N$3:$N$1000,Sheet2!$O$3:$O$1000,"********")</f>
        <v>********</v>
      </c>
      <c r="AE406" t="str">
        <f t="shared" si="286"/>
        <v>1127</v>
      </c>
      <c r="AF406" s="9" t="str">
        <f>IF(R406&lt;200,"+"&amp;TEXT(R406,"0"),"-"&amp;TEXT(_xlfn.XLOOKUP(R406,Sheet2!$K$3:$K$130,Sheet2!$L$3:$L$130,"-----"),"0"))</f>
        <v>+33</v>
      </c>
      <c r="AG406" s="9" t="str">
        <f t="shared" si="293"/>
        <v>@</v>
      </c>
      <c r="AH406" s="9" t="str">
        <f t="shared" si="294"/>
        <v>JSR @+33</v>
      </c>
      <c r="AI406" t="str">
        <f t="shared" si="295"/>
        <v>1,@+33</v>
      </c>
      <c r="AJ406" s="16" t="str">
        <f t="shared" si="296"/>
        <v>@+33</v>
      </c>
      <c r="AK406" t="str">
        <f t="shared" si="297"/>
        <v>SUBZ# 3,1,SNC</v>
      </c>
      <c r="AL406" s="4" t="str">
        <f t="shared" si="298"/>
        <v>SUB</v>
      </c>
      <c r="AM406" s="4" t="str">
        <f t="shared" si="299"/>
        <v/>
      </c>
      <c r="AN406" s="4" t="str">
        <f t="shared" si="300"/>
        <v>Z</v>
      </c>
      <c r="AO406" s="4" t="str">
        <f t="shared" si="301"/>
        <v>#</v>
      </c>
      <c r="AP406" s="15" t="str">
        <f t="shared" si="302"/>
        <v>,SNC</v>
      </c>
      <c r="AQ406" s="9" t="str">
        <f>_xlfn.XLOOKUP(D406,Sheet2!$E$3:$E$101,Sheet2!$F$3:$F$101,"******************")</f>
        <v>******************</v>
      </c>
      <c r="AR406" s="33" t="str">
        <f t="shared" si="287"/>
        <v>DIC 1,DSKP</v>
      </c>
      <c r="AS406" s="9" t="str">
        <f t="shared" si="288"/>
        <v>DIC</v>
      </c>
      <c r="AT406" s="4">
        <f t="shared" si="303"/>
        <v>1</v>
      </c>
      <c r="AU406" s="6">
        <f t="shared" si="304"/>
        <v>0</v>
      </c>
      <c r="AV406" s="4" t="str">
        <f t="shared" si="305"/>
        <v/>
      </c>
      <c r="AW406" s="4">
        <f t="shared" si="306"/>
        <v>33</v>
      </c>
      <c r="AX406" s="4" t="str">
        <f>_xlfn.XLOOKUP(AW406,Sheet2!$Q$3:$Q$66,Sheet2!$R$3:$R$66,"**")</f>
        <v>DSKP</v>
      </c>
      <c r="AY406" s="4">
        <f t="shared" si="307"/>
        <v>5</v>
      </c>
      <c r="AZ406" s="16" t="str">
        <f t="shared" si="308"/>
        <v>SKPBN</v>
      </c>
    </row>
    <row r="407" spans="2:52" x14ac:dyDescent="0.35">
      <c r="B407" s="3">
        <f t="shared" si="266"/>
        <v>34</v>
      </c>
      <c r="C407" s="1">
        <f t="shared" si="267"/>
        <v>1075</v>
      </c>
      <c r="D407" s="2">
        <v>122414</v>
      </c>
      <c r="E407" s="2" t="str">
        <f>_xlfn.XLOOKUP(C407,Sheet2!$N$3:$N$1000,Sheet2!$O$3:$O$1000,"")</f>
        <v/>
      </c>
      <c r="F407" s="9" t="str">
        <f t="shared" si="265"/>
        <v>SUB# 1,0,SZR</v>
      </c>
      <c r="G407" s="4" t="str">
        <f t="shared" si="284"/>
        <v>245</v>
      </c>
      <c r="H407" s="4">
        <f t="shared" si="285"/>
        <v>14</v>
      </c>
      <c r="I407" s="6">
        <f t="shared" si="278"/>
        <v>1</v>
      </c>
      <c r="J407" s="6">
        <f t="shared" si="279"/>
        <v>2</v>
      </c>
      <c r="K407" s="6">
        <f t="shared" si="280"/>
        <v>2</v>
      </c>
      <c r="L407" s="6">
        <f t="shared" si="281"/>
        <v>4</v>
      </c>
      <c r="M407" s="6">
        <f t="shared" si="282"/>
        <v>1</v>
      </c>
      <c r="N407" s="6">
        <f t="shared" si="283"/>
        <v>4</v>
      </c>
      <c r="O407" s="13">
        <f t="shared" si="289"/>
        <v>20</v>
      </c>
      <c r="P407" s="4">
        <f t="shared" si="290"/>
        <v>5</v>
      </c>
      <c r="Q407" s="4">
        <f t="shared" si="291"/>
        <v>0</v>
      </c>
      <c r="R407">
        <f t="shared" si="268"/>
        <v>14</v>
      </c>
      <c r="S407" s="4">
        <f t="shared" si="269"/>
        <v>1</v>
      </c>
      <c r="T407" s="15">
        <f t="shared" si="270"/>
        <v>1</v>
      </c>
      <c r="U407" s="4">
        <f t="shared" si="271"/>
        <v>1</v>
      </c>
      <c r="V407" s="4">
        <f t="shared" si="272"/>
        <v>0</v>
      </c>
      <c r="W407" s="4">
        <f t="shared" si="273"/>
        <v>5</v>
      </c>
      <c r="X407" s="6">
        <f t="shared" si="274"/>
        <v>0</v>
      </c>
      <c r="Y407" s="4">
        <f t="shared" si="275"/>
        <v>0</v>
      </c>
      <c r="Z407" s="6">
        <f t="shared" si="276"/>
        <v>1</v>
      </c>
      <c r="AA407" s="18">
        <f t="shared" si="277"/>
        <v>4</v>
      </c>
      <c r="AB407" s="9" t="str">
        <f t="shared" si="292"/>
        <v>B1.2</v>
      </c>
      <c r="AC407" s="9" t="str">
        <f>_xlfn.XLOOKUP(R407,Sheet2!$H$3:$H$258,Sheet2!$I$3:$I$258,"-----")</f>
        <v>*****</v>
      </c>
      <c r="AD407" s="9" t="str">
        <f>_xlfn.XLOOKUP(VALUE(AE407),Sheet2!$N$3:$N$1000,Sheet2!$O$3:$O$1000,"********")</f>
        <v>B1.2</v>
      </c>
      <c r="AE407" t="str">
        <f t="shared" si="286"/>
        <v>1111</v>
      </c>
      <c r="AF407" s="9" t="str">
        <f>IF(R407&lt;200,"+"&amp;TEXT(R407,"0"),"-"&amp;TEXT(_xlfn.XLOOKUP(R407,Sheet2!$K$3:$K$130,Sheet2!$L$3:$L$130,"-----"),"0"))</f>
        <v>+14</v>
      </c>
      <c r="AG407" s="9" t="str">
        <f t="shared" si="293"/>
        <v>@</v>
      </c>
      <c r="AH407" s="9" t="str">
        <f t="shared" si="294"/>
        <v>JMP @B1.2</v>
      </c>
      <c r="AI407" t="str">
        <f t="shared" si="295"/>
        <v>0,@B1.2</v>
      </c>
      <c r="AJ407" s="16" t="str">
        <f t="shared" si="296"/>
        <v>@B1.2</v>
      </c>
      <c r="AK407" t="str">
        <f t="shared" si="297"/>
        <v>SUB# 1,0,SZR</v>
      </c>
      <c r="AL407" s="4" t="str">
        <f t="shared" si="298"/>
        <v>SUB</v>
      </c>
      <c r="AM407" s="4" t="str">
        <f t="shared" si="299"/>
        <v/>
      </c>
      <c r="AN407" s="4" t="str">
        <f t="shared" si="300"/>
        <v/>
      </c>
      <c r="AO407" s="4" t="str">
        <f t="shared" si="301"/>
        <v>#</v>
      </c>
      <c r="AP407" s="15" t="str">
        <f t="shared" si="302"/>
        <v>,SZR</v>
      </c>
      <c r="AQ407" s="9" t="str">
        <f>_xlfn.XLOOKUP(D407,Sheet2!$E$3:$E$101,Sheet2!$F$3:$F$101,"******************")</f>
        <v>******************</v>
      </c>
      <c r="AR407" s="33" t="str">
        <f t="shared" si="287"/>
        <v>DIC 0,RTC</v>
      </c>
      <c r="AS407" s="9" t="str">
        <f t="shared" si="288"/>
        <v>DIC</v>
      </c>
      <c r="AT407" s="4">
        <f t="shared" si="303"/>
        <v>0</v>
      </c>
      <c r="AU407" s="6">
        <f t="shared" si="304"/>
        <v>0</v>
      </c>
      <c r="AV407" s="4" t="str">
        <f t="shared" si="305"/>
        <v/>
      </c>
      <c r="AW407" s="4">
        <f t="shared" si="306"/>
        <v>14</v>
      </c>
      <c r="AX407" s="4" t="str">
        <f>_xlfn.XLOOKUP(AW407,Sheet2!$Q$3:$Q$66,Sheet2!$R$3:$R$66,"**")</f>
        <v>RTC</v>
      </c>
      <c r="AY407" s="4">
        <f t="shared" si="307"/>
        <v>5</v>
      </c>
      <c r="AZ407" s="16" t="str">
        <f t="shared" si="308"/>
        <v>SKPBN</v>
      </c>
    </row>
    <row r="408" spans="2:52" x14ac:dyDescent="0.35">
      <c r="B408" s="3">
        <f t="shared" si="266"/>
        <v>35</v>
      </c>
      <c r="C408" s="1">
        <f t="shared" si="267"/>
        <v>1076</v>
      </c>
      <c r="D408" s="2">
        <v>6242</v>
      </c>
      <c r="E408" s="2" t="str">
        <f>_xlfn.XLOOKUP(C408,Sheet2!$N$3:$N$1000,Sheet2!$O$3:$O$1000,"")</f>
        <v/>
      </c>
      <c r="F408" s="9" t="str">
        <f t="shared" si="265"/>
        <v>EHALT</v>
      </c>
      <c r="G408" s="4" t="str">
        <f t="shared" si="284"/>
        <v>14</v>
      </c>
      <c r="H408" s="4">
        <f t="shared" si="285"/>
        <v>242</v>
      </c>
      <c r="I408" s="6">
        <f t="shared" si="278"/>
        <v>0</v>
      </c>
      <c r="J408" s="6">
        <f t="shared" si="279"/>
        <v>0</v>
      </c>
      <c r="K408" s="6">
        <f t="shared" si="280"/>
        <v>6</v>
      </c>
      <c r="L408" s="6">
        <f t="shared" si="281"/>
        <v>2</v>
      </c>
      <c r="M408" s="6">
        <f t="shared" si="282"/>
        <v>4</v>
      </c>
      <c r="N408" s="6">
        <f t="shared" si="283"/>
        <v>2</v>
      </c>
      <c r="O408" s="13">
        <f t="shared" si="289"/>
        <v>1</v>
      </c>
      <c r="P408" s="4">
        <f t="shared" si="290"/>
        <v>0</v>
      </c>
      <c r="Q408" s="4">
        <f t="shared" si="291"/>
        <v>1</v>
      </c>
      <c r="R408">
        <f t="shared" si="268"/>
        <v>242</v>
      </c>
      <c r="S408" s="4">
        <f t="shared" si="269"/>
        <v>0</v>
      </c>
      <c r="T408" s="15">
        <f t="shared" si="270"/>
        <v>1</v>
      </c>
      <c r="U408" s="4">
        <f t="shared" si="271"/>
        <v>0</v>
      </c>
      <c r="V408" s="4">
        <f t="shared" si="272"/>
        <v>1</v>
      </c>
      <c r="W408" s="4">
        <f t="shared" si="273"/>
        <v>4</v>
      </c>
      <c r="X408" s="6">
        <f t="shared" si="274"/>
        <v>2</v>
      </c>
      <c r="Y408" s="4">
        <f t="shared" si="275"/>
        <v>2</v>
      </c>
      <c r="Z408" s="6">
        <f t="shared" si="276"/>
        <v>0</v>
      </c>
      <c r="AA408" s="18">
        <f t="shared" si="277"/>
        <v>2</v>
      </c>
      <c r="AB408" s="9" t="str">
        <f t="shared" si="292"/>
        <v>I.EHA</v>
      </c>
      <c r="AC408" s="9" t="str">
        <f>_xlfn.XLOOKUP(R408,Sheet2!$H$3:$H$258,Sheet2!$I$3:$I$258,"-----")</f>
        <v>I.EHA</v>
      </c>
      <c r="AD408" s="9" t="str">
        <f>_xlfn.XLOOKUP(VALUE(AE408),Sheet2!$N$3:$N$1000,Sheet2!$O$3:$O$1000,"********")</f>
        <v>A79</v>
      </c>
      <c r="AE408" t="str">
        <f t="shared" si="286"/>
        <v>740</v>
      </c>
      <c r="AF408" s="9" t="str">
        <f>IF(R408&lt;200,"+"&amp;TEXT(R408,"0"),"-"&amp;TEXT(_xlfn.XLOOKUP(R408,Sheet2!$K$3:$K$130,Sheet2!$L$3:$L$130,"-----"),"0"))</f>
        <v>-136</v>
      </c>
      <c r="AG408" s="9" t="str">
        <f t="shared" si="293"/>
        <v>@</v>
      </c>
      <c r="AH408" s="9" t="str">
        <f t="shared" si="294"/>
        <v>JSR @I.EHA</v>
      </c>
      <c r="AI408" t="str">
        <f t="shared" si="295"/>
        <v>1,@I.EHA</v>
      </c>
      <c r="AJ408" s="16" t="str">
        <f t="shared" si="296"/>
        <v>@I.EHA</v>
      </c>
      <c r="AK408" t="str">
        <f t="shared" si="297"/>
        <v>ADCOR 0,1,SZC</v>
      </c>
      <c r="AL408" s="4" t="str">
        <f t="shared" si="298"/>
        <v>ADC</v>
      </c>
      <c r="AM408" s="4" t="str">
        <f t="shared" si="299"/>
        <v>R</v>
      </c>
      <c r="AN408" s="4" t="str">
        <f t="shared" si="300"/>
        <v>O</v>
      </c>
      <c r="AO408" s="4" t="str">
        <f t="shared" si="301"/>
        <v/>
      </c>
      <c r="AP408" s="15" t="str">
        <f t="shared" si="302"/>
        <v>,SZC</v>
      </c>
      <c r="AQ408" s="9" t="str">
        <f>_xlfn.XLOOKUP(D408,Sheet2!$E$3:$E$101,Sheet2!$F$3:$F$101,"******************")</f>
        <v>EHALT</v>
      </c>
      <c r="AR408" s="33" t="str">
        <f t="shared" si="287"/>
        <v>DOBC 1,**</v>
      </c>
      <c r="AS408" s="9" t="str">
        <f t="shared" si="288"/>
        <v>DOBC</v>
      </c>
      <c r="AT408" s="4">
        <f t="shared" si="303"/>
        <v>1</v>
      </c>
      <c r="AU408" s="6">
        <f t="shared" si="304"/>
        <v>2</v>
      </c>
      <c r="AV408" s="4" t="str">
        <f t="shared" si="305"/>
        <v>C</v>
      </c>
      <c r="AW408" s="4">
        <f t="shared" si="306"/>
        <v>42</v>
      </c>
      <c r="AX408" s="4" t="str">
        <f>_xlfn.XLOOKUP(AW408,Sheet2!$Q$3:$Q$66,Sheet2!$R$3:$R$66,"**")</f>
        <v>**</v>
      </c>
      <c r="AY408" s="4">
        <f t="shared" si="307"/>
        <v>4</v>
      </c>
      <c r="AZ408" s="16" t="str">
        <f t="shared" si="308"/>
        <v>SKPDN</v>
      </c>
    </row>
    <row r="409" spans="2:52" x14ac:dyDescent="0.35">
      <c r="B409" s="3">
        <f t="shared" si="266"/>
        <v>36</v>
      </c>
      <c r="C409" s="1">
        <f t="shared" si="267"/>
        <v>1077</v>
      </c>
      <c r="D409" s="2">
        <v>6243</v>
      </c>
      <c r="E409" s="2" t="str">
        <f>_xlfn.XLOOKUP(C409,Sheet2!$N$3:$N$1000,Sheet2!$O$3:$O$1000,"")</f>
        <v/>
      </c>
      <c r="F409" s="9" t="str">
        <f t="shared" si="265"/>
        <v>LOOP</v>
      </c>
      <c r="G409" s="4" t="str">
        <f t="shared" si="284"/>
        <v>14</v>
      </c>
      <c r="H409" s="4">
        <f t="shared" si="285"/>
        <v>243</v>
      </c>
      <c r="I409" s="6">
        <f t="shared" si="278"/>
        <v>0</v>
      </c>
      <c r="J409" s="6">
        <f t="shared" si="279"/>
        <v>0</v>
      </c>
      <c r="K409" s="6">
        <f t="shared" si="280"/>
        <v>6</v>
      </c>
      <c r="L409" s="6">
        <f t="shared" si="281"/>
        <v>2</v>
      </c>
      <c r="M409" s="6">
        <f t="shared" si="282"/>
        <v>4</v>
      </c>
      <c r="N409" s="6">
        <f t="shared" si="283"/>
        <v>3</v>
      </c>
      <c r="O409" s="13">
        <f t="shared" si="289"/>
        <v>1</v>
      </c>
      <c r="P409" s="4">
        <f t="shared" si="290"/>
        <v>0</v>
      </c>
      <c r="Q409" s="4">
        <f t="shared" si="291"/>
        <v>1</v>
      </c>
      <c r="R409">
        <f t="shared" si="268"/>
        <v>243</v>
      </c>
      <c r="S409" s="4">
        <f t="shared" si="269"/>
        <v>0</v>
      </c>
      <c r="T409" s="15">
        <f t="shared" si="270"/>
        <v>1</v>
      </c>
      <c r="U409" s="4">
        <f t="shared" si="271"/>
        <v>0</v>
      </c>
      <c r="V409" s="4">
        <f t="shared" si="272"/>
        <v>1</v>
      </c>
      <c r="W409" s="4">
        <f t="shared" si="273"/>
        <v>4</v>
      </c>
      <c r="X409" s="6">
        <f t="shared" si="274"/>
        <v>2</v>
      </c>
      <c r="Y409" s="4">
        <f t="shared" si="275"/>
        <v>2</v>
      </c>
      <c r="Z409" s="6">
        <f t="shared" si="276"/>
        <v>0</v>
      </c>
      <c r="AA409" s="18">
        <f t="shared" si="277"/>
        <v>3</v>
      </c>
      <c r="AB409" s="9" t="str">
        <f t="shared" si="292"/>
        <v>I.LOO</v>
      </c>
      <c r="AC409" s="9" t="str">
        <f>_xlfn.XLOOKUP(R409,Sheet2!$H$3:$H$258,Sheet2!$I$3:$I$258,"-----")</f>
        <v>I.LOO</v>
      </c>
      <c r="AD409" s="9" t="str">
        <f>_xlfn.XLOOKUP(VALUE(AE409),Sheet2!$N$3:$N$1000,Sheet2!$O$3:$O$1000,"********")</f>
        <v>********</v>
      </c>
      <c r="AE409" t="str">
        <f t="shared" si="286"/>
        <v>742</v>
      </c>
      <c r="AF409" s="9" t="str">
        <f>IF(R409&lt;200,"+"&amp;TEXT(R409,"0"),"-"&amp;TEXT(_xlfn.XLOOKUP(R409,Sheet2!$K$3:$K$130,Sheet2!$L$3:$L$130,"-----"),"0"))</f>
        <v>-135</v>
      </c>
      <c r="AG409" s="9" t="str">
        <f t="shared" si="293"/>
        <v>@</v>
      </c>
      <c r="AH409" s="9" t="str">
        <f t="shared" si="294"/>
        <v>JSR @I.LOO</v>
      </c>
      <c r="AI409" t="str">
        <f t="shared" si="295"/>
        <v>1,@I.LOO</v>
      </c>
      <c r="AJ409" s="16" t="str">
        <f t="shared" si="296"/>
        <v>@I.LOO</v>
      </c>
      <c r="AK409" t="str">
        <f t="shared" si="297"/>
        <v>ADCOR 0,1,SNC</v>
      </c>
      <c r="AL409" s="4" t="str">
        <f t="shared" si="298"/>
        <v>ADC</v>
      </c>
      <c r="AM409" s="4" t="str">
        <f t="shared" si="299"/>
        <v>R</v>
      </c>
      <c r="AN409" s="4" t="str">
        <f t="shared" si="300"/>
        <v>O</v>
      </c>
      <c r="AO409" s="4" t="str">
        <f t="shared" si="301"/>
        <v/>
      </c>
      <c r="AP409" s="15" t="str">
        <f t="shared" si="302"/>
        <v>,SNC</v>
      </c>
      <c r="AQ409" s="9" t="str">
        <f>_xlfn.XLOOKUP(D409,Sheet2!$E$3:$E$101,Sheet2!$F$3:$F$101,"******************")</f>
        <v>LOOP</v>
      </c>
      <c r="AR409" s="33" t="str">
        <f t="shared" si="287"/>
        <v>DOBC 1,**</v>
      </c>
      <c r="AS409" s="9" t="str">
        <f t="shared" si="288"/>
        <v>DOBC</v>
      </c>
      <c r="AT409" s="4">
        <f t="shared" si="303"/>
        <v>1</v>
      </c>
      <c r="AU409" s="6">
        <f t="shared" si="304"/>
        <v>2</v>
      </c>
      <c r="AV409" s="4" t="str">
        <f t="shared" si="305"/>
        <v>C</v>
      </c>
      <c r="AW409" s="4">
        <f t="shared" si="306"/>
        <v>43</v>
      </c>
      <c r="AX409" s="4" t="str">
        <f>_xlfn.XLOOKUP(AW409,Sheet2!$Q$3:$Q$66,Sheet2!$R$3:$R$66,"**")</f>
        <v>**</v>
      </c>
      <c r="AY409" s="4">
        <f t="shared" si="307"/>
        <v>4</v>
      </c>
      <c r="AZ409" s="16" t="str">
        <f t="shared" si="308"/>
        <v>SKPDN</v>
      </c>
    </row>
    <row r="410" spans="2:52" x14ac:dyDescent="0.35">
      <c r="B410" s="3">
        <v>38</v>
      </c>
      <c r="C410" s="1">
        <v>1100</v>
      </c>
      <c r="D410" s="2">
        <v>20147</v>
      </c>
      <c r="E410" s="2" t="str">
        <f>_xlfn.XLOOKUP(C410,Sheet2!$N$3:$N$1000,Sheet2!$O$3:$O$1000,"")</f>
        <v>B1</v>
      </c>
      <c r="F410" s="9" t="str">
        <f t="shared" ref="F410:F473" si="309">IF(AQ410="******************",IF(P410=0,AH410,IF(P410=3,AR410,IF(P410=1,"LDA "&amp;AI410,IF(P410=2,"STA "&amp;AI410,IF(P410=3,AQ410,AK410))))),AQ410)</f>
        <v>LDA 0,KDOB</v>
      </c>
      <c r="G410" s="4" t="str">
        <f t="shared" si="284"/>
        <v>40</v>
      </c>
      <c r="H410" s="4">
        <f t="shared" si="285"/>
        <v>147</v>
      </c>
      <c r="I410" s="6">
        <f t="shared" si="278"/>
        <v>0</v>
      </c>
      <c r="J410" s="6">
        <f t="shared" si="279"/>
        <v>2</v>
      </c>
      <c r="K410" s="6">
        <f t="shared" si="280"/>
        <v>0</v>
      </c>
      <c r="L410" s="6">
        <f t="shared" si="281"/>
        <v>1</v>
      </c>
      <c r="M410" s="6">
        <f t="shared" si="282"/>
        <v>4</v>
      </c>
      <c r="N410" s="6">
        <f t="shared" si="283"/>
        <v>7</v>
      </c>
      <c r="O410" s="13">
        <f t="shared" si="289"/>
        <v>4</v>
      </c>
      <c r="P410" s="4">
        <f t="shared" si="290"/>
        <v>1</v>
      </c>
      <c r="Q410" s="4">
        <f t="shared" si="291"/>
        <v>0</v>
      </c>
      <c r="R410">
        <f t="shared" si="268"/>
        <v>147</v>
      </c>
      <c r="S410" s="4">
        <f t="shared" si="269"/>
        <v>0</v>
      </c>
      <c r="T410" s="15">
        <f t="shared" si="270"/>
        <v>0</v>
      </c>
      <c r="U410" s="4">
        <f t="shared" si="271"/>
        <v>1</v>
      </c>
      <c r="V410" s="4">
        <f t="shared" si="272"/>
        <v>0</v>
      </c>
      <c r="W410" s="4">
        <f t="shared" si="273"/>
        <v>0</v>
      </c>
      <c r="X410" s="6">
        <f t="shared" si="274"/>
        <v>1</v>
      </c>
      <c r="Y410" s="4">
        <f t="shared" si="275"/>
        <v>2</v>
      </c>
      <c r="Z410" s="6">
        <f t="shared" si="276"/>
        <v>0</v>
      </c>
      <c r="AA410" s="18">
        <f t="shared" si="277"/>
        <v>7</v>
      </c>
      <c r="AB410" s="9" t="str">
        <f t="shared" si="292"/>
        <v>KDOB</v>
      </c>
      <c r="AC410" s="9" t="str">
        <f>_xlfn.XLOOKUP(R410,Sheet2!$H$3:$H$258,Sheet2!$I$3:$I$258,"-----")</f>
        <v>KDOB</v>
      </c>
      <c r="AD410" s="9" t="str">
        <f>_xlfn.XLOOKUP(VALUE(AE410),Sheet2!$N$3:$N$1000,Sheet2!$O$3:$O$1000,"********")</f>
        <v>B12</v>
      </c>
      <c r="AE410" t="str">
        <f t="shared" si="286"/>
        <v>1247</v>
      </c>
      <c r="AF410" s="9" t="str">
        <f>IF(R410&lt;200,"+"&amp;TEXT(R410,"0"),"-"&amp;TEXT(_xlfn.XLOOKUP(R410,Sheet2!$K$3:$K$130,Sheet2!$L$3:$L$130,"-----"),"0"))</f>
        <v>+147</v>
      </c>
      <c r="AG410" s="9" t="str">
        <f t="shared" si="293"/>
        <v/>
      </c>
      <c r="AH410" s="9" t="str">
        <f t="shared" si="294"/>
        <v>JMP KDOB</v>
      </c>
      <c r="AI410" t="str">
        <f t="shared" si="295"/>
        <v>0,KDOB</v>
      </c>
      <c r="AJ410" s="16" t="str">
        <f t="shared" si="296"/>
        <v>KDOB</v>
      </c>
      <c r="AK410" t="str">
        <f t="shared" si="297"/>
        <v>COMOL 1,0,SBN</v>
      </c>
      <c r="AL410" s="4" t="str">
        <f t="shared" si="298"/>
        <v>COM</v>
      </c>
      <c r="AM410" s="4" t="str">
        <f t="shared" si="299"/>
        <v>L</v>
      </c>
      <c r="AN410" s="4" t="str">
        <f t="shared" si="300"/>
        <v>O</v>
      </c>
      <c r="AO410" s="4" t="str">
        <f t="shared" si="301"/>
        <v/>
      </c>
      <c r="AP410" s="15" t="str">
        <f t="shared" si="302"/>
        <v>,SBN</v>
      </c>
      <c r="AQ410" s="9" t="str">
        <f>_xlfn.XLOOKUP(D410,Sheet2!$E$3:$E$101,Sheet2!$F$3:$F$101,"******************")</f>
        <v>******************</v>
      </c>
      <c r="AR410" s="33" t="str">
        <f t="shared" si="287"/>
        <v>NIOS **</v>
      </c>
      <c r="AS410" s="9" t="str">
        <f t="shared" si="288"/>
        <v>DOCS</v>
      </c>
      <c r="AT410" s="4">
        <f t="shared" si="303"/>
        <v>0</v>
      </c>
      <c r="AU410" s="6">
        <f t="shared" si="304"/>
        <v>1</v>
      </c>
      <c r="AV410" s="4" t="str">
        <f t="shared" si="305"/>
        <v>S</v>
      </c>
      <c r="AW410" s="4">
        <f t="shared" si="306"/>
        <v>47</v>
      </c>
      <c r="AX410" s="4" t="str">
        <f>_xlfn.XLOOKUP(AW410,Sheet2!$Q$3:$Q$66,Sheet2!$R$3:$R$66,"**")</f>
        <v>**</v>
      </c>
      <c r="AY410" s="4">
        <f t="shared" si="307"/>
        <v>0</v>
      </c>
      <c r="AZ410" s="16" t="str">
        <f t="shared" si="308"/>
        <v>SKPBZ</v>
      </c>
    </row>
    <row r="411" spans="2:52" x14ac:dyDescent="0.35">
      <c r="B411" s="3">
        <f t="shared" si="266"/>
        <v>39</v>
      </c>
      <c r="C411" s="1">
        <f t="shared" si="267"/>
        <v>1101</v>
      </c>
      <c r="D411" s="2">
        <v>40403</v>
      </c>
      <c r="E411" s="2" t="str">
        <f>_xlfn.XLOOKUP(C411,Sheet2!$N$3:$N$1000,Sheet2!$O$3:$O$1000,"")</f>
        <v/>
      </c>
      <c r="F411" s="9" t="str">
        <f t="shared" si="309"/>
        <v>STA 0,B1.1</v>
      </c>
      <c r="G411" s="4" t="str">
        <f t="shared" si="284"/>
        <v>101</v>
      </c>
      <c r="H411" s="4">
        <f t="shared" si="285"/>
        <v>3</v>
      </c>
      <c r="I411" s="6">
        <f t="shared" si="278"/>
        <v>0</v>
      </c>
      <c r="J411" s="6">
        <f t="shared" si="279"/>
        <v>4</v>
      </c>
      <c r="K411" s="6">
        <f t="shared" si="280"/>
        <v>0</v>
      </c>
      <c r="L411" s="6">
        <f t="shared" si="281"/>
        <v>4</v>
      </c>
      <c r="M411" s="6">
        <f t="shared" si="282"/>
        <v>0</v>
      </c>
      <c r="N411" s="6">
        <f t="shared" si="283"/>
        <v>3</v>
      </c>
      <c r="O411" s="13">
        <f t="shared" si="289"/>
        <v>8</v>
      </c>
      <c r="P411" s="4">
        <f t="shared" si="290"/>
        <v>2</v>
      </c>
      <c r="Q411" s="4">
        <f t="shared" si="291"/>
        <v>0</v>
      </c>
      <c r="R411">
        <f t="shared" si="268"/>
        <v>3</v>
      </c>
      <c r="S411" s="4">
        <f t="shared" si="269"/>
        <v>1</v>
      </c>
      <c r="T411" s="15">
        <f t="shared" si="270"/>
        <v>0</v>
      </c>
      <c r="U411" s="4">
        <f t="shared" si="271"/>
        <v>2</v>
      </c>
      <c r="V411" s="4">
        <f t="shared" si="272"/>
        <v>0</v>
      </c>
      <c r="W411" s="4">
        <f t="shared" si="273"/>
        <v>1</v>
      </c>
      <c r="X411" s="6">
        <f t="shared" si="274"/>
        <v>0</v>
      </c>
      <c r="Y411" s="4">
        <f t="shared" si="275"/>
        <v>0</v>
      </c>
      <c r="Z411" s="6">
        <f t="shared" si="276"/>
        <v>0</v>
      </c>
      <c r="AA411" s="18">
        <f t="shared" si="277"/>
        <v>3</v>
      </c>
      <c r="AB411" s="9" t="str">
        <f t="shared" si="292"/>
        <v>B1.1</v>
      </c>
      <c r="AC411" s="9" t="str">
        <f>_xlfn.XLOOKUP(R411,Sheet2!$H$3:$H$258,Sheet2!$I$3:$I$258,"-----")</f>
        <v>*****</v>
      </c>
      <c r="AD411" s="9" t="str">
        <f>_xlfn.XLOOKUP(VALUE(AE411),Sheet2!$N$3:$N$1000,Sheet2!$O$3:$O$1000,"********")</f>
        <v>B1.1</v>
      </c>
      <c r="AE411" t="str">
        <f t="shared" si="286"/>
        <v>1104</v>
      </c>
      <c r="AF411" s="9" t="str">
        <f>IF(R411&lt;200,"+"&amp;TEXT(R411,"0"),"-"&amp;TEXT(_xlfn.XLOOKUP(R411,Sheet2!$K$3:$K$130,Sheet2!$L$3:$L$130,"-----"),"0"))</f>
        <v>+3</v>
      </c>
      <c r="AG411" s="9" t="str">
        <f t="shared" si="293"/>
        <v/>
      </c>
      <c r="AH411" s="9" t="str">
        <f t="shared" si="294"/>
        <v>JMP B1.1</v>
      </c>
      <c r="AI411" t="str">
        <f t="shared" si="295"/>
        <v>0,B1.1</v>
      </c>
      <c r="AJ411" s="16" t="str">
        <f t="shared" si="296"/>
        <v>B1.1</v>
      </c>
      <c r="AK411" t="str">
        <f t="shared" si="297"/>
        <v>NEG 2,0,SNC</v>
      </c>
      <c r="AL411" s="4" t="str">
        <f t="shared" si="298"/>
        <v>NEG</v>
      </c>
      <c r="AM411" s="4" t="str">
        <f t="shared" si="299"/>
        <v/>
      </c>
      <c r="AN411" s="4" t="str">
        <f t="shared" si="300"/>
        <v/>
      </c>
      <c r="AO411" s="4" t="str">
        <f t="shared" si="301"/>
        <v/>
      </c>
      <c r="AP411" s="15" t="str">
        <f t="shared" si="302"/>
        <v>,SNC</v>
      </c>
      <c r="AQ411" s="9" t="str">
        <f>_xlfn.XLOOKUP(D411,Sheet2!$E$3:$E$101,Sheet2!$F$3:$F$101,"******************")</f>
        <v>******************</v>
      </c>
      <c r="AR411" s="33" t="str">
        <f t="shared" si="287"/>
        <v>DIA 0,MAP1</v>
      </c>
      <c r="AS411" s="9" t="str">
        <f t="shared" si="288"/>
        <v>DIA</v>
      </c>
      <c r="AT411" s="4">
        <f t="shared" si="303"/>
        <v>0</v>
      </c>
      <c r="AU411" s="6">
        <f t="shared" si="304"/>
        <v>0</v>
      </c>
      <c r="AV411" s="4" t="str">
        <f t="shared" si="305"/>
        <v/>
      </c>
      <c r="AW411" s="4">
        <f t="shared" si="306"/>
        <v>3</v>
      </c>
      <c r="AX411" s="4" t="str">
        <f>_xlfn.XLOOKUP(AW411,Sheet2!$Q$3:$Q$66,Sheet2!$R$3:$R$66,"**")</f>
        <v>MAP1</v>
      </c>
      <c r="AY411" s="4">
        <f t="shared" si="307"/>
        <v>1</v>
      </c>
      <c r="AZ411" s="16" t="str">
        <f t="shared" si="308"/>
        <v>SKPBN</v>
      </c>
    </row>
    <row r="412" spans="2:52" x14ac:dyDescent="0.35">
      <c r="B412" s="3">
        <f t="shared" si="266"/>
        <v>40</v>
      </c>
      <c r="C412" s="1">
        <f t="shared" si="267"/>
        <v>1102</v>
      </c>
      <c r="D412" s="2">
        <v>24140</v>
      </c>
      <c r="E412" s="2" t="str">
        <f>_xlfn.XLOOKUP(C412,Sheet2!$N$3:$N$1000,Sheet2!$O$3:$O$1000,"")</f>
        <v/>
      </c>
      <c r="F412" s="9" t="str">
        <f t="shared" si="309"/>
        <v>LDA 1,C2525</v>
      </c>
      <c r="G412" s="4" t="str">
        <f t="shared" si="284"/>
        <v>50</v>
      </c>
      <c r="H412" s="4">
        <f t="shared" si="285"/>
        <v>140</v>
      </c>
      <c r="I412" s="6">
        <f t="shared" si="278"/>
        <v>0</v>
      </c>
      <c r="J412" s="6">
        <f t="shared" si="279"/>
        <v>2</v>
      </c>
      <c r="K412" s="6">
        <f t="shared" si="280"/>
        <v>4</v>
      </c>
      <c r="L412" s="6">
        <f t="shared" si="281"/>
        <v>1</v>
      </c>
      <c r="M412" s="6">
        <f t="shared" si="282"/>
        <v>4</v>
      </c>
      <c r="N412" s="6">
        <f t="shared" si="283"/>
        <v>0</v>
      </c>
      <c r="O412" s="13">
        <f t="shared" si="289"/>
        <v>5</v>
      </c>
      <c r="P412" s="4">
        <f t="shared" si="290"/>
        <v>1</v>
      </c>
      <c r="Q412" s="4">
        <f t="shared" si="291"/>
        <v>1</v>
      </c>
      <c r="R412">
        <f t="shared" si="268"/>
        <v>140</v>
      </c>
      <c r="S412" s="4">
        <f t="shared" si="269"/>
        <v>0</v>
      </c>
      <c r="T412" s="15">
        <f t="shared" si="270"/>
        <v>0</v>
      </c>
      <c r="U412" s="4">
        <f t="shared" si="271"/>
        <v>1</v>
      </c>
      <c r="V412" s="4">
        <f t="shared" si="272"/>
        <v>1</v>
      </c>
      <c r="W412" s="4">
        <f t="shared" si="273"/>
        <v>0</v>
      </c>
      <c r="X412" s="6">
        <f t="shared" si="274"/>
        <v>1</v>
      </c>
      <c r="Y412" s="4">
        <f t="shared" si="275"/>
        <v>2</v>
      </c>
      <c r="Z412" s="6">
        <f t="shared" si="276"/>
        <v>0</v>
      </c>
      <c r="AA412" s="18">
        <f t="shared" si="277"/>
        <v>0</v>
      </c>
      <c r="AB412" s="9" t="str">
        <f t="shared" si="292"/>
        <v>C2525</v>
      </c>
      <c r="AC412" s="9" t="str">
        <f>_xlfn.XLOOKUP(R412,Sheet2!$H$3:$H$258,Sheet2!$I$3:$I$258,"-----")</f>
        <v>C2525</v>
      </c>
      <c r="AD412" s="9" t="str">
        <f>_xlfn.XLOOKUP(VALUE(AE412),Sheet2!$N$3:$N$1000,Sheet2!$O$3:$O$1000,"********")</f>
        <v>********</v>
      </c>
      <c r="AE412" t="str">
        <f t="shared" si="286"/>
        <v>1242</v>
      </c>
      <c r="AF412" s="9" t="str">
        <f>IF(R412&lt;200,"+"&amp;TEXT(R412,"0"),"-"&amp;TEXT(_xlfn.XLOOKUP(R412,Sheet2!$K$3:$K$130,Sheet2!$L$3:$L$130,"-----"),"0"))</f>
        <v>+140</v>
      </c>
      <c r="AG412" s="9" t="str">
        <f t="shared" si="293"/>
        <v/>
      </c>
      <c r="AH412" s="9" t="str">
        <f t="shared" si="294"/>
        <v>JSR C2525</v>
      </c>
      <c r="AI412" t="str">
        <f t="shared" si="295"/>
        <v>1,C2525</v>
      </c>
      <c r="AJ412" s="16" t="str">
        <f t="shared" si="296"/>
        <v>C2525</v>
      </c>
      <c r="AK412" t="str">
        <f t="shared" si="297"/>
        <v>COMOL 1,1</v>
      </c>
      <c r="AL412" s="4" t="str">
        <f t="shared" si="298"/>
        <v>COM</v>
      </c>
      <c r="AM412" s="4" t="str">
        <f t="shared" si="299"/>
        <v>L</v>
      </c>
      <c r="AN412" s="4" t="str">
        <f t="shared" si="300"/>
        <v>O</v>
      </c>
      <c r="AO412" s="4" t="str">
        <f t="shared" si="301"/>
        <v/>
      </c>
      <c r="AP412" s="15" t="str">
        <f t="shared" si="302"/>
        <v/>
      </c>
      <c r="AQ412" s="9" t="str">
        <f>_xlfn.XLOOKUP(D412,Sheet2!$E$3:$E$101,Sheet2!$F$3:$F$101,"******************")</f>
        <v>******************</v>
      </c>
      <c r="AR412" s="33" t="str">
        <f t="shared" si="287"/>
        <v>NIOS **</v>
      </c>
      <c r="AS412" s="9" t="str">
        <f t="shared" si="288"/>
        <v>DOCS</v>
      </c>
      <c r="AT412" s="4">
        <f t="shared" si="303"/>
        <v>1</v>
      </c>
      <c r="AU412" s="6">
        <f t="shared" si="304"/>
        <v>1</v>
      </c>
      <c r="AV412" s="4" t="str">
        <f t="shared" si="305"/>
        <v>S</v>
      </c>
      <c r="AW412" s="4">
        <f t="shared" si="306"/>
        <v>40</v>
      </c>
      <c r="AX412" s="4" t="str">
        <f>_xlfn.XLOOKUP(AW412,Sheet2!$Q$3:$Q$66,Sheet2!$R$3:$R$66,"**")</f>
        <v>**</v>
      </c>
      <c r="AY412" s="4">
        <f t="shared" si="307"/>
        <v>0</v>
      </c>
      <c r="AZ412" s="16" t="str">
        <f t="shared" si="308"/>
        <v>SKPBZ</v>
      </c>
    </row>
    <row r="413" spans="2:52" x14ac:dyDescent="0.35">
      <c r="B413" s="3">
        <f t="shared" si="266"/>
        <v>41</v>
      </c>
      <c r="C413" s="1">
        <f t="shared" si="267"/>
        <v>1103</v>
      </c>
      <c r="D413" s="2">
        <v>6240</v>
      </c>
      <c r="E413" s="2" t="str">
        <f>_xlfn.XLOOKUP(C413,Sheet2!$N$3:$N$1000,Sheet2!$O$3:$O$1000,"")</f>
        <v/>
      </c>
      <c r="F413" s="9" t="str">
        <f t="shared" si="309"/>
        <v>SETP1</v>
      </c>
      <c r="G413" s="4" t="str">
        <f t="shared" si="284"/>
        <v>14</v>
      </c>
      <c r="H413" s="4">
        <f t="shared" si="285"/>
        <v>240</v>
      </c>
      <c r="I413" s="6">
        <f t="shared" si="278"/>
        <v>0</v>
      </c>
      <c r="J413" s="6">
        <f t="shared" si="279"/>
        <v>0</v>
      </c>
      <c r="K413" s="6">
        <f t="shared" si="280"/>
        <v>6</v>
      </c>
      <c r="L413" s="6">
        <f t="shared" si="281"/>
        <v>2</v>
      </c>
      <c r="M413" s="6">
        <f t="shared" si="282"/>
        <v>4</v>
      </c>
      <c r="N413" s="6">
        <f t="shared" si="283"/>
        <v>0</v>
      </c>
      <c r="O413" s="13">
        <f t="shared" si="289"/>
        <v>1</v>
      </c>
      <c r="P413" s="4">
        <f t="shared" si="290"/>
        <v>0</v>
      </c>
      <c r="Q413" s="4">
        <f t="shared" si="291"/>
        <v>1</v>
      </c>
      <c r="R413">
        <f t="shared" si="268"/>
        <v>240</v>
      </c>
      <c r="S413" s="4">
        <f t="shared" si="269"/>
        <v>0</v>
      </c>
      <c r="T413" s="15">
        <f t="shared" si="270"/>
        <v>1</v>
      </c>
      <c r="U413" s="4">
        <f t="shared" si="271"/>
        <v>0</v>
      </c>
      <c r="V413" s="4">
        <f t="shared" si="272"/>
        <v>1</v>
      </c>
      <c r="W413" s="4">
        <f t="shared" si="273"/>
        <v>4</v>
      </c>
      <c r="X413" s="6">
        <f t="shared" si="274"/>
        <v>2</v>
      </c>
      <c r="Y413" s="4">
        <f t="shared" si="275"/>
        <v>2</v>
      </c>
      <c r="Z413" s="6">
        <f t="shared" si="276"/>
        <v>0</v>
      </c>
      <c r="AA413" s="18">
        <f t="shared" si="277"/>
        <v>0</v>
      </c>
      <c r="AB413" s="9" t="str">
        <f t="shared" si="292"/>
        <v>I.SETP</v>
      </c>
      <c r="AC413" s="9" t="str">
        <f>_xlfn.XLOOKUP(R413,Sheet2!$H$3:$H$258,Sheet2!$I$3:$I$258,"-----")</f>
        <v>I.SETP</v>
      </c>
      <c r="AD413" s="9" t="str">
        <f>_xlfn.XLOOKUP(VALUE(AE413),Sheet2!$N$3:$N$1000,Sheet2!$O$3:$O$1000,"********")</f>
        <v>********</v>
      </c>
      <c r="AE413" t="str">
        <f t="shared" si="286"/>
        <v>743</v>
      </c>
      <c r="AF413" s="9" t="str">
        <f>IF(R413&lt;200,"+"&amp;TEXT(R413,"0"),"-"&amp;TEXT(_xlfn.XLOOKUP(R413,Sheet2!$K$3:$K$130,Sheet2!$L$3:$L$130,"-----"),"0"))</f>
        <v>-140</v>
      </c>
      <c r="AG413" s="9" t="str">
        <f t="shared" si="293"/>
        <v>@</v>
      </c>
      <c r="AH413" s="9" t="str">
        <f t="shared" si="294"/>
        <v>JSR @I.SETP</v>
      </c>
      <c r="AI413" t="str">
        <f t="shared" si="295"/>
        <v>1,@I.SETP</v>
      </c>
      <c r="AJ413" s="16" t="str">
        <f t="shared" si="296"/>
        <v>@I.SETP</v>
      </c>
      <c r="AK413" t="str">
        <f t="shared" si="297"/>
        <v>ADCOR 0,1</v>
      </c>
      <c r="AL413" s="4" t="str">
        <f t="shared" si="298"/>
        <v>ADC</v>
      </c>
      <c r="AM413" s="4" t="str">
        <f t="shared" si="299"/>
        <v>R</v>
      </c>
      <c r="AN413" s="4" t="str">
        <f t="shared" si="300"/>
        <v>O</v>
      </c>
      <c r="AO413" s="4" t="str">
        <f t="shared" si="301"/>
        <v/>
      </c>
      <c r="AP413" s="15" t="str">
        <f t="shared" si="302"/>
        <v/>
      </c>
      <c r="AQ413" s="9" t="str">
        <f>_xlfn.XLOOKUP(D413,Sheet2!$E$3:$E$101,Sheet2!$F$3:$F$101,"******************")</f>
        <v>SETP1</v>
      </c>
      <c r="AR413" s="33" t="str">
        <f t="shared" si="287"/>
        <v>DOBC 1,**</v>
      </c>
      <c r="AS413" s="9" t="str">
        <f t="shared" si="288"/>
        <v>DOBC</v>
      </c>
      <c r="AT413" s="4">
        <f t="shared" si="303"/>
        <v>1</v>
      </c>
      <c r="AU413" s="6">
        <f t="shared" si="304"/>
        <v>2</v>
      </c>
      <c r="AV413" s="4" t="str">
        <f t="shared" si="305"/>
        <v>C</v>
      </c>
      <c r="AW413" s="4">
        <f t="shared" si="306"/>
        <v>40</v>
      </c>
      <c r="AX413" s="4" t="str">
        <f>_xlfn.XLOOKUP(AW413,Sheet2!$Q$3:$Q$66,Sheet2!$R$3:$R$66,"**")</f>
        <v>**</v>
      </c>
      <c r="AY413" s="4">
        <f t="shared" si="307"/>
        <v>4</v>
      </c>
      <c r="AZ413" s="16" t="str">
        <f t="shared" si="308"/>
        <v>SKPDN</v>
      </c>
    </row>
    <row r="414" spans="2:52" x14ac:dyDescent="0.35">
      <c r="B414" s="3">
        <f t="shared" si="266"/>
        <v>42</v>
      </c>
      <c r="C414" s="1">
        <f t="shared" si="267"/>
        <v>1104</v>
      </c>
      <c r="D414" s="2">
        <v>66000</v>
      </c>
      <c r="E414" s="2" t="str">
        <f>_xlfn.XLOOKUP(C414,Sheet2!$N$3:$N$1000,Sheet2!$O$3:$O$1000,"")</f>
        <v>B1.1</v>
      </c>
      <c r="F414" s="9" t="str">
        <f t="shared" si="309"/>
        <v>DOB 1,0</v>
      </c>
      <c r="G414" s="4" t="str">
        <f t="shared" si="284"/>
        <v>154</v>
      </c>
      <c r="H414" s="4">
        <f t="shared" si="285"/>
        <v>0</v>
      </c>
      <c r="I414" s="6">
        <f t="shared" si="278"/>
        <v>0</v>
      </c>
      <c r="J414" s="6">
        <f t="shared" si="279"/>
        <v>6</v>
      </c>
      <c r="K414" s="6">
        <f t="shared" si="280"/>
        <v>6</v>
      </c>
      <c r="L414" s="6">
        <f t="shared" si="281"/>
        <v>0</v>
      </c>
      <c r="M414" s="6">
        <f t="shared" si="282"/>
        <v>0</v>
      </c>
      <c r="N414" s="6">
        <f t="shared" si="283"/>
        <v>0</v>
      </c>
      <c r="O414" s="13">
        <f t="shared" si="289"/>
        <v>13</v>
      </c>
      <c r="P414" s="4">
        <f t="shared" si="290"/>
        <v>3</v>
      </c>
      <c r="Q414" s="4">
        <f t="shared" si="291"/>
        <v>1</v>
      </c>
      <c r="R414">
        <f t="shared" si="268"/>
        <v>0</v>
      </c>
      <c r="S414" s="4">
        <f t="shared" si="269"/>
        <v>0</v>
      </c>
      <c r="T414" s="15">
        <f t="shared" si="270"/>
        <v>1</v>
      </c>
      <c r="U414" s="4">
        <f t="shared" si="271"/>
        <v>3</v>
      </c>
      <c r="V414" s="4">
        <f t="shared" si="272"/>
        <v>1</v>
      </c>
      <c r="W414" s="4">
        <f t="shared" si="273"/>
        <v>4</v>
      </c>
      <c r="X414" s="6">
        <f t="shared" si="274"/>
        <v>0</v>
      </c>
      <c r="Y414" s="4">
        <f t="shared" si="275"/>
        <v>0</v>
      </c>
      <c r="Z414" s="6">
        <f t="shared" si="276"/>
        <v>0</v>
      </c>
      <c r="AA414" s="18">
        <f t="shared" si="277"/>
        <v>0</v>
      </c>
      <c r="AB414" s="9" t="str">
        <f t="shared" si="292"/>
        <v>0</v>
      </c>
      <c r="AC414" s="9" t="str">
        <f>_xlfn.XLOOKUP(R414,Sheet2!$H$3:$H$258,Sheet2!$I$3:$I$258,"-----")</f>
        <v>0</v>
      </c>
      <c r="AD414" s="9" t="str">
        <f>_xlfn.XLOOKUP(VALUE(AE414),Sheet2!$N$3:$N$1000,Sheet2!$O$3:$O$1000,"********")</f>
        <v>B1.1</v>
      </c>
      <c r="AE414" t="str">
        <f t="shared" si="286"/>
        <v>1104</v>
      </c>
      <c r="AF414" s="9" t="str">
        <f>IF(R414&lt;200,"+"&amp;TEXT(R414,"0"),"-"&amp;TEXT(_xlfn.XLOOKUP(R414,Sheet2!$K$3:$K$130,Sheet2!$L$3:$L$130,"-----"),"0"))</f>
        <v>+0</v>
      </c>
      <c r="AG414" s="9" t="str">
        <f t="shared" si="293"/>
        <v>@</v>
      </c>
      <c r="AH414" s="9" t="str">
        <f t="shared" si="294"/>
        <v>JSR @0</v>
      </c>
      <c r="AI414" t="str">
        <f t="shared" si="295"/>
        <v>1,@0</v>
      </c>
      <c r="AJ414" s="16" t="str">
        <f t="shared" si="296"/>
        <v>@0</v>
      </c>
      <c r="AK414" t="str">
        <f t="shared" si="297"/>
        <v>ADC 3,1</v>
      </c>
      <c r="AL414" s="4" t="str">
        <f t="shared" si="298"/>
        <v>ADC</v>
      </c>
      <c r="AM414" s="4" t="str">
        <f t="shared" si="299"/>
        <v/>
      </c>
      <c r="AN414" s="4" t="str">
        <f t="shared" si="300"/>
        <v/>
      </c>
      <c r="AO414" s="4" t="str">
        <f t="shared" si="301"/>
        <v/>
      </c>
      <c r="AP414" s="15" t="str">
        <f t="shared" si="302"/>
        <v/>
      </c>
      <c r="AQ414" s="9" t="str">
        <f>_xlfn.XLOOKUP(D414,Sheet2!$E$3:$E$101,Sheet2!$F$3:$F$101,"******************")</f>
        <v>******************</v>
      </c>
      <c r="AR414" s="33" t="str">
        <f t="shared" si="287"/>
        <v>DOB 1,0</v>
      </c>
      <c r="AS414" s="9" t="str">
        <f t="shared" si="288"/>
        <v>DOB</v>
      </c>
      <c r="AT414" s="4">
        <f t="shared" si="303"/>
        <v>1</v>
      </c>
      <c r="AU414" s="6">
        <f t="shared" si="304"/>
        <v>0</v>
      </c>
      <c r="AV414" s="4" t="str">
        <f t="shared" si="305"/>
        <v/>
      </c>
      <c r="AW414" s="4">
        <f t="shared" si="306"/>
        <v>0</v>
      </c>
      <c r="AX414" s="4" t="str">
        <f>_xlfn.XLOOKUP(AW414,Sheet2!$Q$3:$Q$66,Sheet2!$R$3:$R$66,"**")</f>
        <v>0</v>
      </c>
      <c r="AY414" s="4">
        <f t="shared" si="307"/>
        <v>4</v>
      </c>
      <c r="AZ414" s="16" t="str">
        <f t="shared" si="308"/>
        <v>SKPBN</v>
      </c>
    </row>
    <row r="415" spans="2:52" x14ac:dyDescent="0.35">
      <c r="B415" s="3">
        <f t="shared" si="266"/>
        <v>43</v>
      </c>
      <c r="C415" s="1">
        <f t="shared" si="267"/>
        <v>1105</v>
      </c>
      <c r="D415" s="2">
        <v>61433</v>
      </c>
      <c r="E415" s="2" t="str">
        <f>_xlfn.XLOOKUP(C415,Sheet2!$N$3:$N$1000,Sheet2!$O$3:$O$1000,"")</f>
        <v/>
      </c>
      <c r="F415" s="9" t="str">
        <f t="shared" si="309"/>
        <v>DIB 0,DSKP</v>
      </c>
      <c r="G415" s="4" t="str">
        <f t="shared" si="284"/>
        <v>143</v>
      </c>
      <c r="H415" s="4">
        <f t="shared" si="285"/>
        <v>33</v>
      </c>
      <c r="I415" s="6">
        <f t="shared" si="278"/>
        <v>0</v>
      </c>
      <c r="J415" s="6">
        <f t="shared" si="279"/>
        <v>6</v>
      </c>
      <c r="K415" s="6">
        <f t="shared" si="280"/>
        <v>1</v>
      </c>
      <c r="L415" s="6">
        <f t="shared" si="281"/>
        <v>4</v>
      </c>
      <c r="M415" s="6">
        <f t="shared" si="282"/>
        <v>3</v>
      </c>
      <c r="N415" s="6">
        <f t="shared" si="283"/>
        <v>3</v>
      </c>
      <c r="O415" s="13">
        <f t="shared" si="289"/>
        <v>12</v>
      </c>
      <c r="P415" s="4">
        <f t="shared" si="290"/>
        <v>3</v>
      </c>
      <c r="Q415" s="4">
        <f t="shared" si="291"/>
        <v>0</v>
      </c>
      <c r="R415">
        <f t="shared" si="268"/>
        <v>33</v>
      </c>
      <c r="S415" s="4">
        <f t="shared" si="269"/>
        <v>3</v>
      </c>
      <c r="T415" s="15">
        <f t="shared" si="270"/>
        <v>0</v>
      </c>
      <c r="U415" s="4">
        <f t="shared" si="271"/>
        <v>3</v>
      </c>
      <c r="V415" s="4">
        <f t="shared" si="272"/>
        <v>0</v>
      </c>
      <c r="W415" s="4">
        <f t="shared" si="273"/>
        <v>3</v>
      </c>
      <c r="X415" s="6">
        <f t="shared" si="274"/>
        <v>0</v>
      </c>
      <c r="Y415" s="4">
        <f t="shared" si="275"/>
        <v>1</v>
      </c>
      <c r="Z415" s="6">
        <f t="shared" si="276"/>
        <v>1</v>
      </c>
      <c r="AA415" s="18">
        <f t="shared" si="277"/>
        <v>3</v>
      </c>
      <c r="AB415" s="9" t="str">
        <f t="shared" si="292"/>
        <v>+33,3</v>
      </c>
      <c r="AC415" s="9" t="str">
        <f>_xlfn.XLOOKUP(R415,Sheet2!$H$3:$H$258,Sheet2!$I$3:$I$258,"-----")</f>
        <v>*****</v>
      </c>
      <c r="AD415" s="9" t="str">
        <f>_xlfn.XLOOKUP(VALUE(AE415),Sheet2!$N$3:$N$1000,Sheet2!$O$3:$O$1000,"********")</f>
        <v>********</v>
      </c>
      <c r="AE415" t="str">
        <f t="shared" si="286"/>
        <v>1140</v>
      </c>
      <c r="AF415" s="9" t="str">
        <f>IF(R415&lt;200,"+"&amp;TEXT(R415,"0"),"-"&amp;TEXT(_xlfn.XLOOKUP(R415,Sheet2!$K$3:$K$130,Sheet2!$L$3:$L$130,"-----"),"0"))</f>
        <v>+33</v>
      </c>
      <c r="AG415" s="9" t="str">
        <f t="shared" si="293"/>
        <v/>
      </c>
      <c r="AH415" s="9" t="str">
        <f t="shared" si="294"/>
        <v>JMP +33,3</v>
      </c>
      <c r="AI415" t="str">
        <f t="shared" si="295"/>
        <v>0,+33,3</v>
      </c>
      <c r="AJ415" s="16" t="str">
        <f t="shared" si="296"/>
        <v>+33,3</v>
      </c>
      <c r="AK415" t="str">
        <f t="shared" si="297"/>
        <v>INCZ# 3,0,SNC</v>
      </c>
      <c r="AL415" s="4" t="str">
        <f t="shared" si="298"/>
        <v>INC</v>
      </c>
      <c r="AM415" s="4" t="str">
        <f t="shared" si="299"/>
        <v/>
      </c>
      <c r="AN415" s="4" t="str">
        <f t="shared" si="300"/>
        <v>Z</v>
      </c>
      <c r="AO415" s="4" t="str">
        <f t="shared" si="301"/>
        <v>#</v>
      </c>
      <c r="AP415" s="15" t="str">
        <f t="shared" si="302"/>
        <v>,SNC</v>
      </c>
      <c r="AQ415" s="9" t="str">
        <f>_xlfn.XLOOKUP(D415,Sheet2!$E$3:$E$101,Sheet2!$F$3:$F$101,"******************")</f>
        <v>******************</v>
      </c>
      <c r="AR415" s="33" t="str">
        <f t="shared" si="287"/>
        <v>DIB 0,DSKP</v>
      </c>
      <c r="AS415" s="9" t="str">
        <f t="shared" si="288"/>
        <v>DIB</v>
      </c>
      <c r="AT415" s="4">
        <f t="shared" si="303"/>
        <v>0</v>
      </c>
      <c r="AU415" s="6">
        <f t="shared" si="304"/>
        <v>0</v>
      </c>
      <c r="AV415" s="4" t="str">
        <f t="shared" si="305"/>
        <v/>
      </c>
      <c r="AW415" s="4">
        <f t="shared" si="306"/>
        <v>33</v>
      </c>
      <c r="AX415" s="4" t="str">
        <f>_xlfn.XLOOKUP(AW415,Sheet2!$Q$3:$Q$66,Sheet2!$R$3:$R$66,"**")</f>
        <v>DSKP</v>
      </c>
      <c r="AY415" s="4">
        <f t="shared" si="307"/>
        <v>3</v>
      </c>
      <c r="AZ415" s="16" t="str">
        <f t="shared" si="308"/>
        <v>SKPBN</v>
      </c>
    </row>
    <row r="416" spans="2:52" x14ac:dyDescent="0.35">
      <c r="B416" s="3">
        <f t="shared" si="266"/>
        <v>44</v>
      </c>
      <c r="C416" s="1">
        <f t="shared" si="267"/>
        <v>1106</v>
      </c>
      <c r="D416" s="2">
        <v>122415</v>
      </c>
      <c r="E416" s="2" t="str">
        <f>_xlfn.XLOOKUP(C416,Sheet2!$N$3:$N$1000,Sheet2!$O$3:$O$1000,"")</f>
        <v/>
      </c>
      <c r="F416" s="9" t="str">
        <f t="shared" si="309"/>
        <v>SUB# 1,0,SNR</v>
      </c>
      <c r="G416" s="4" t="str">
        <f t="shared" si="284"/>
        <v>245</v>
      </c>
      <c r="H416" s="4">
        <f t="shared" si="285"/>
        <v>15</v>
      </c>
      <c r="I416" s="6">
        <f t="shared" si="278"/>
        <v>1</v>
      </c>
      <c r="J416" s="6">
        <f t="shared" si="279"/>
        <v>2</v>
      </c>
      <c r="K416" s="6">
        <f t="shared" si="280"/>
        <v>2</v>
      </c>
      <c r="L416" s="6">
        <f t="shared" si="281"/>
        <v>4</v>
      </c>
      <c r="M416" s="6">
        <f t="shared" si="282"/>
        <v>1</v>
      </c>
      <c r="N416" s="6">
        <f t="shared" si="283"/>
        <v>5</v>
      </c>
      <c r="O416" s="13">
        <f t="shared" si="289"/>
        <v>20</v>
      </c>
      <c r="P416" s="4">
        <f t="shared" si="290"/>
        <v>5</v>
      </c>
      <c r="Q416" s="4">
        <f t="shared" si="291"/>
        <v>0</v>
      </c>
      <c r="R416">
        <f t="shared" si="268"/>
        <v>15</v>
      </c>
      <c r="S416" s="4">
        <f t="shared" si="269"/>
        <v>1</v>
      </c>
      <c r="T416" s="15">
        <f t="shared" si="270"/>
        <v>1</v>
      </c>
      <c r="U416" s="4">
        <f t="shared" si="271"/>
        <v>1</v>
      </c>
      <c r="V416" s="4">
        <f t="shared" si="272"/>
        <v>0</v>
      </c>
      <c r="W416" s="4">
        <f t="shared" si="273"/>
        <v>5</v>
      </c>
      <c r="X416" s="6">
        <f t="shared" si="274"/>
        <v>0</v>
      </c>
      <c r="Y416" s="4">
        <f t="shared" si="275"/>
        <v>0</v>
      </c>
      <c r="Z416" s="6">
        <f t="shared" si="276"/>
        <v>1</v>
      </c>
      <c r="AA416" s="18">
        <f t="shared" si="277"/>
        <v>5</v>
      </c>
      <c r="AB416" s="9" t="str">
        <f t="shared" si="292"/>
        <v>+15</v>
      </c>
      <c r="AC416" s="9" t="str">
        <f>_xlfn.XLOOKUP(R416,Sheet2!$H$3:$H$258,Sheet2!$I$3:$I$258,"-----")</f>
        <v>*****</v>
      </c>
      <c r="AD416" s="9" t="str">
        <f>_xlfn.XLOOKUP(VALUE(AE416),Sheet2!$N$3:$N$1000,Sheet2!$O$3:$O$1000,"********")</f>
        <v>********</v>
      </c>
      <c r="AE416" t="str">
        <f t="shared" si="286"/>
        <v>1123</v>
      </c>
      <c r="AF416" s="9" t="str">
        <f>IF(R416&lt;200,"+"&amp;TEXT(R416,"0"),"-"&amp;TEXT(_xlfn.XLOOKUP(R416,Sheet2!$K$3:$K$130,Sheet2!$L$3:$L$130,"-----"),"0"))</f>
        <v>+15</v>
      </c>
      <c r="AG416" s="9" t="str">
        <f t="shared" si="293"/>
        <v>@</v>
      </c>
      <c r="AH416" s="9" t="str">
        <f t="shared" si="294"/>
        <v>JMP @+15</v>
      </c>
      <c r="AI416" t="str">
        <f t="shared" si="295"/>
        <v>0,@+15</v>
      </c>
      <c r="AJ416" s="16" t="str">
        <f t="shared" si="296"/>
        <v>@+15</v>
      </c>
      <c r="AK416" t="str">
        <f t="shared" si="297"/>
        <v>SUB# 1,0,SNR</v>
      </c>
      <c r="AL416" s="4" t="str">
        <f t="shared" si="298"/>
        <v>SUB</v>
      </c>
      <c r="AM416" s="4" t="str">
        <f t="shared" si="299"/>
        <v/>
      </c>
      <c r="AN416" s="4" t="str">
        <f t="shared" si="300"/>
        <v/>
      </c>
      <c r="AO416" s="4" t="str">
        <f t="shared" si="301"/>
        <v>#</v>
      </c>
      <c r="AP416" s="15" t="str">
        <f t="shared" si="302"/>
        <v>,SNR</v>
      </c>
      <c r="AQ416" s="9" t="str">
        <f>_xlfn.XLOOKUP(D416,Sheet2!$E$3:$E$101,Sheet2!$F$3:$F$101,"******************")</f>
        <v>******************</v>
      </c>
      <c r="AR416" s="33" t="str">
        <f t="shared" si="287"/>
        <v>DIC 0,PLT</v>
      </c>
      <c r="AS416" s="9" t="str">
        <f t="shared" si="288"/>
        <v>DIC</v>
      </c>
      <c r="AT416" s="4">
        <f t="shared" si="303"/>
        <v>0</v>
      </c>
      <c r="AU416" s="6">
        <f t="shared" si="304"/>
        <v>0</v>
      </c>
      <c r="AV416" s="4" t="str">
        <f t="shared" si="305"/>
        <v/>
      </c>
      <c r="AW416" s="4">
        <f t="shared" si="306"/>
        <v>15</v>
      </c>
      <c r="AX416" s="4" t="str">
        <f>_xlfn.XLOOKUP(AW416,Sheet2!$Q$3:$Q$66,Sheet2!$R$3:$R$66,"**")</f>
        <v>PLT</v>
      </c>
      <c r="AY416" s="4">
        <f t="shared" si="307"/>
        <v>5</v>
      </c>
      <c r="AZ416" s="16" t="str">
        <f t="shared" si="308"/>
        <v>SKPBN</v>
      </c>
    </row>
    <row r="417" spans="1:52" x14ac:dyDescent="0.35">
      <c r="B417" s="3">
        <f t="shared" si="266"/>
        <v>45</v>
      </c>
      <c r="C417" s="1">
        <f t="shared" si="267"/>
        <v>1107</v>
      </c>
      <c r="D417" s="2">
        <v>6242</v>
      </c>
      <c r="E417" s="2" t="str">
        <f>_xlfn.XLOOKUP(C417,Sheet2!$N$3:$N$1000,Sheet2!$O$3:$O$1000,"")</f>
        <v/>
      </c>
      <c r="F417" s="9" t="str">
        <f t="shared" si="309"/>
        <v>EHALT</v>
      </c>
      <c r="G417" s="4" t="str">
        <f t="shared" si="284"/>
        <v>14</v>
      </c>
      <c r="H417" s="4">
        <f t="shared" si="285"/>
        <v>242</v>
      </c>
      <c r="I417" s="6">
        <f t="shared" si="278"/>
        <v>0</v>
      </c>
      <c r="J417" s="6">
        <f t="shared" si="279"/>
        <v>0</v>
      </c>
      <c r="K417" s="6">
        <f t="shared" si="280"/>
        <v>6</v>
      </c>
      <c r="L417" s="6">
        <f t="shared" si="281"/>
        <v>2</v>
      </c>
      <c r="M417" s="6">
        <f t="shared" si="282"/>
        <v>4</v>
      </c>
      <c r="N417" s="6">
        <f t="shared" si="283"/>
        <v>2</v>
      </c>
      <c r="O417" s="13">
        <f t="shared" si="289"/>
        <v>1</v>
      </c>
      <c r="P417" s="4">
        <f t="shared" si="290"/>
        <v>0</v>
      </c>
      <c r="Q417" s="4">
        <f t="shared" si="291"/>
        <v>1</v>
      </c>
      <c r="R417">
        <f t="shared" si="268"/>
        <v>242</v>
      </c>
      <c r="S417" s="4">
        <f t="shared" si="269"/>
        <v>0</v>
      </c>
      <c r="T417" s="15">
        <f t="shared" si="270"/>
        <v>1</v>
      </c>
      <c r="U417" s="4">
        <f t="shared" si="271"/>
        <v>0</v>
      </c>
      <c r="V417" s="4">
        <f t="shared" si="272"/>
        <v>1</v>
      </c>
      <c r="W417" s="4">
        <f t="shared" si="273"/>
        <v>4</v>
      </c>
      <c r="X417" s="6">
        <f t="shared" si="274"/>
        <v>2</v>
      </c>
      <c r="Y417" s="4">
        <f t="shared" si="275"/>
        <v>2</v>
      </c>
      <c r="Z417" s="6">
        <f t="shared" si="276"/>
        <v>0</v>
      </c>
      <c r="AA417" s="18">
        <f t="shared" si="277"/>
        <v>2</v>
      </c>
      <c r="AB417" s="9" t="str">
        <f t="shared" si="292"/>
        <v>I.EHA</v>
      </c>
      <c r="AC417" s="9" t="str">
        <f>_xlfn.XLOOKUP(R417,Sheet2!$H$3:$H$258,Sheet2!$I$3:$I$258,"-----")</f>
        <v>I.EHA</v>
      </c>
      <c r="AD417" s="9" t="str">
        <f>_xlfn.XLOOKUP(VALUE(AE417),Sheet2!$N$3:$N$1000,Sheet2!$O$3:$O$1000,"********")</f>
        <v>********</v>
      </c>
      <c r="AE417" t="str">
        <f t="shared" si="286"/>
        <v>751</v>
      </c>
      <c r="AF417" s="9" t="str">
        <f>IF(R417&lt;200,"+"&amp;TEXT(R417,"0"),"-"&amp;TEXT(_xlfn.XLOOKUP(R417,Sheet2!$K$3:$K$130,Sheet2!$L$3:$L$130,"-----"),"0"))</f>
        <v>-136</v>
      </c>
      <c r="AG417" s="9" t="str">
        <f t="shared" si="293"/>
        <v>@</v>
      </c>
      <c r="AH417" s="9" t="str">
        <f t="shared" si="294"/>
        <v>JSR @I.EHA</v>
      </c>
      <c r="AI417" t="str">
        <f t="shared" si="295"/>
        <v>1,@I.EHA</v>
      </c>
      <c r="AJ417" s="16" t="str">
        <f t="shared" si="296"/>
        <v>@I.EHA</v>
      </c>
      <c r="AK417" t="str">
        <f t="shared" si="297"/>
        <v>ADCOR 0,1,SZC</v>
      </c>
      <c r="AL417" s="4" t="str">
        <f t="shared" si="298"/>
        <v>ADC</v>
      </c>
      <c r="AM417" s="4" t="str">
        <f t="shared" si="299"/>
        <v>R</v>
      </c>
      <c r="AN417" s="4" t="str">
        <f t="shared" si="300"/>
        <v>O</v>
      </c>
      <c r="AO417" s="4" t="str">
        <f t="shared" si="301"/>
        <v/>
      </c>
      <c r="AP417" s="15" t="str">
        <f t="shared" si="302"/>
        <v>,SZC</v>
      </c>
      <c r="AQ417" s="9" t="str">
        <f>_xlfn.XLOOKUP(D417,Sheet2!$E$3:$E$101,Sheet2!$F$3:$F$101,"******************")</f>
        <v>EHALT</v>
      </c>
      <c r="AR417" s="33" t="str">
        <f t="shared" si="287"/>
        <v>DOBC 1,**</v>
      </c>
      <c r="AS417" s="9" t="str">
        <f t="shared" si="288"/>
        <v>DOBC</v>
      </c>
      <c r="AT417" s="4">
        <f t="shared" si="303"/>
        <v>1</v>
      </c>
      <c r="AU417" s="6">
        <f t="shared" si="304"/>
        <v>2</v>
      </c>
      <c r="AV417" s="4" t="str">
        <f t="shared" si="305"/>
        <v>C</v>
      </c>
      <c r="AW417" s="4">
        <f t="shared" si="306"/>
        <v>42</v>
      </c>
      <c r="AX417" s="4" t="str">
        <f>_xlfn.XLOOKUP(AW417,Sheet2!$Q$3:$Q$66,Sheet2!$R$3:$R$66,"**")</f>
        <v>**</v>
      </c>
      <c r="AY417" s="4">
        <f t="shared" si="307"/>
        <v>4</v>
      </c>
      <c r="AZ417" s="16" t="str">
        <f t="shared" si="308"/>
        <v>SKPDN</v>
      </c>
    </row>
    <row r="418" spans="1:52" x14ac:dyDescent="0.35">
      <c r="B418" s="3">
        <f t="shared" si="266"/>
        <v>46</v>
      </c>
      <c r="C418" s="1">
        <f t="shared" si="267"/>
        <v>1110</v>
      </c>
      <c r="D418" s="2">
        <v>6243</v>
      </c>
      <c r="E418" s="2" t="str">
        <f>_xlfn.XLOOKUP(C418,Sheet2!$N$3:$N$1000,Sheet2!$O$3:$O$1000,"")</f>
        <v/>
      </c>
      <c r="F418" s="9" t="str">
        <f t="shared" si="309"/>
        <v>LOOP</v>
      </c>
      <c r="G418" s="4" t="str">
        <f t="shared" si="284"/>
        <v>14</v>
      </c>
      <c r="H418" s="4">
        <f t="shared" si="285"/>
        <v>243</v>
      </c>
      <c r="I418" s="6">
        <f t="shared" si="278"/>
        <v>0</v>
      </c>
      <c r="J418" s="6">
        <f t="shared" si="279"/>
        <v>0</v>
      </c>
      <c r="K418" s="6">
        <f t="shared" si="280"/>
        <v>6</v>
      </c>
      <c r="L418" s="6">
        <f t="shared" si="281"/>
        <v>2</v>
      </c>
      <c r="M418" s="6">
        <f t="shared" si="282"/>
        <v>4</v>
      </c>
      <c r="N418" s="6">
        <f t="shared" si="283"/>
        <v>3</v>
      </c>
      <c r="O418" s="13">
        <f t="shared" si="289"/>
        <v>1</v>
      </c>
      <c r="P418" s="4">
        <f t="shared" si="290"/>
        <v>0</v>
      </c>
      <c r="Q418" s="4">
        <f t="shared" si="291"/>
        <v>1</v>
      </c>
      <c r="R418">
        <f t="shared" si="268"/>
        <v>243</v>
      </c>
      <c r="S418" s="4">
        <f t="shared" si="269"/>
        <v>0</v>
      </c>
      <c r="T418" s="15">
        <f t="shared" si="270"/>
        <v>1</v>
      </c>
      <c r="U418" s="4">
        <f t="shared" si="271"/>
        <v>0</v>
      </c>
      <c r="V418" s="4">
        <f t="shared" si="272"/>
        <v>1</v>
      </c>
      <c r="W418" s="4">
        <f t="shared" si="273"/>
        <v>4</v>
      </c>
      <c r="X418" s="6">
        <f t="shared" si="274"/>
        <v>2</v>
      </c>
      <c r="Y418" s="4">
        <f t="shared" si="275"/>
        <v>2</v>
      </c>
      <c r="Z418" s="6">
        <f t="shared" si="276"/>
        <v>0</v>
      </c>
      <c r="AA418" s="18">
        <f t="shared" si="277"/>
        <v>3</v>
      </c>
      <c r="AB418" s="9" t="str">
        <f t="shared" si="292"/>
        <v>I.LOO</v>
      </c>
      <c r="AC418" s="9" t="str">
        <f>_xlfn.XLOOKUP(R418,Sheet2!$H$3:$H$258,Sheet2!$I$3:$I$258,"-----")</f>
        <v>I.LOO</v>
      </c>
      <c r="AD418" s="9" t="str">
        <f>_xlfn.XLOOKUP(VALUE(AE418),Sheet2!$N$3:$N$1000,Sheet2!$O$3:$O$1000,"********")</f>
        <v>********</v>
      </c>
      <c r="AE418" t="str">
        <f t="shared" si="286"/>
        <v>753</v>
      </c>
      <c r="AF418" s="9" t="str">
        <f>IF(R418&lt;200,"+"&amp;TEXT(R418,"0"),"-"&amp;TEXT(_xlfn.XLOOKUP(R418,Sheet2!$K$3:$K$130,Sheet2!$L$3:$L$130,"-----"),"0"))</f>
        <v>-135</v>
      </c>
      <c r="AG418" s="9" t="str">
        <f t="shared" si="293"/>
        <v>@</v>
      </c>
      <c r="AH418" s="9" t="str">
        <f t="shared" si="294"/>
        <v>JSR @I.LOO</v>
      </c>
      <c r="AI418" t="str">
        <f t="shared" si="295"/>
        <v>1,@I.LOO</v>
      </c>
      <c r="AJ418" s="16" t="str">
        <f t="shared" si="296"/>
        <v>@I.LOO</v>
      </c>
      <c r="AK418" t="str">
        <f t="shared" si="297"/>
        <v>ADCOR 0,1,SNC</v>
      </c>
      <c r="AL418" s="4" t="str">
        <f t="shared" si="298"/>
        <v>ADC</v>
      </c>
      <c r="AM418" s="4" t="str">
        <f t="shared" si="299"/>
        <v>R</v>
      </c>
      <c r="AN418" s="4" t="str">
        <f t="shared" si="300"/>
        <v>O</v>
      </c>
      <c r="AO418" s="4" t="str">
        <f t="shared" si="301"/>
        <v/>
      </c>
      <c r="AP418" s="15" t="str">
        <f t="shared" si="302"/>
        <v>,SNC</v>
      </c>
      <c r="AQ418" s="9" t="str">
        <f>_xlfn.XLOOKUP(D418,Sheet2!$E$3:$E$101,Sheet2!$F$3:$F$101,"******************")</f>
        <v>LOOP</v>
      </c>
      <c r="AR418" s="33" t="str">
        <f t="shared" si="287"/>
        <v>DOBC 1,**</v>
      </c>
      <c r="AS418" s="9" t="str">
        <f t="shared" si="288"/>
        <v>DOBC</v>
      </c>
      <c r="AT418" s="4">
        <f t="shared" si="303"/>
        <v>1</v>
      </c>
      <c r="AU418" s="6">
        <f t="shared" si="304"/>
        <v>2</v>
      </c>
      <c r="AV418" s="4" t="str">
        <f t="shared" si="305"/>
        <v>C</v>
      </c>
      <c r="AW418" s="4">
        <f t="shared" si="306"/>
        <v>43</v>
      </c>
      <c r="AX418" s="4" t="str">
        <f>_xlfn.XLOOKUP(AW418,Sheet2!$Q$3:$Q$66,Sheet2!$R$3:$R$66,"**")</f>
        <v>**</v>
      </c>
      <c r="AY418" s="4">
        <f t="shared" si="307"/>
        <v>4</v>
      </c>
      <c r="AZ418" s="16" t="str">
        <f t="shared" si="308"/>
        <v>SKPDN</v>
      </c>
    </row>
    <row r="419" spans="1:52" x14ac:dyDescent="0.35">
      <c r="B419" s="3">
        <f t="shared" si="266"/>
        <v>47</v>
      </c>
      <c r="C419" s="1">
        <f t="shared" si="267"/>
        <v>1111</v>
      </c>
      <c r="D419" s="2">
        <v>10773</v>
      </c>
      <c r="E419" s="2" t="str">
        <f>_xlfn.XLOOKUP(C419,Sheet2!$N$3:$N$1000,Sheet2!$O$3:$O$1000,"")</f>
        <v>B1.2</v>
      </c>
      <c r="F419" s="9" t="str">
        <f t="shared" si="309"/>
        <v>ISZ B1.1</v>
      </c>
      <c r="G419" s="4" t="str">
        <f t="shared" si="284"/>
        <v>21</v>
      </c>
      <c r="H419" s="4">
        <f t="shared" si="285"/>
        <v>373</v>
      </c>
      <c r="I419" s="6">
        <f t="shared" si="278"/>
        <v>0</v>
      </c>
      <c r="J419" s="6">
        <f t="shared" si="279"/>
        <v>1</v>
      </c>
      <c r="K419" s="6">
        <f t="shared" si="280"/>
        <v>0</v>
      </c>
      <c r="L419" s="6">
        <f t="shared" si="281"/>
        <v>7</v>
      </c>
      <c r="M419" s="6">
        <f t="shared" si="282"/>
        <v>7</v>
      </c>
      <c r="N419" s="6">
        <f t="shared" si="283"/>
        <v>3</v>
      </c>
      <c r="O419" s="13">
        <f t="shared" si="289"/>
        <v>2</v>
      </c>
      <c r="P419" s="4">
        <f t="shared" si="290"/>
        <v>0</v>
      </c>
      <c r="Q419" s="4">
        <f t="shared" si="291"/>
        <v>2</v>
      </c>
      <c r="R419">
        <f t="shared" si="268"/>
        <v>373</v>
      </c>
      <c r="S419" s="4">
        <f t="shared" si="269"/>
        <v>1</v>
      </c>
      <c r="T419" s="15">
        <f t="shared" si="270"/>
        <v>0</v>
      </c>
      <c r="U419" s="4">
        <f t="shared" si="271"/>
        <v>0</v>
      </c>
      <c r="V419" s="4">
        <f t="shared" si="272"/>
        <v>2</v>
      </c>
      <c r="W419" s="4">
        <f t="shared" si="273"/>
        <v>1</v>
      </c>
      <c r="X419" s="6">
        <f t="shared" si="274"/>
        <v>3</v>
      </c>
      <c r="Y419" s="4">
        <f t="shared" si="275"/>
        <v>3</v>
      </c>
      <c r="Z419" s="6">
        <f t="shared" si="276"/>
        <v>1</v>
      </c>
      <c r="AA419" s="18">
        <f t="shared" si="277"/>
        <v>3</v>
      </c>
      <c r="AB419" s="9" t="str">
        <f t="shared" si="292"/>
        <v>B1.1</v>
      </c>
      <c r="AC419" s="9" t="str">
        <f>_xlfn.XLOOKUP(R419,Sheet2!$H$3:$H$258,Sheet2!$I$3:$I$258,"-----")</f>
        <v>*****</v>
      </c>
      <c r="AD419" s="9" t="str">
        <f>_xlfn.XLOOKUP(VALUE(AE419),Sheet2!$N$3:$N$1000,Sheet2!$O$3:$O$1000,"********")</f>
        <v>B1.1</v>
      </c>
      <c r="AE419" t="str">
        <f t="shared" si="286"/>
        <v>1104</v>
      </c>
      <c r="AF419" s="9" t="str">
        <f>IF(R419&lt;200,"+"&amp;TEXT(R419,"0"),"-"&amp;TEXT(_xlfn.XLOOKUP(R419,Sheet2!$K$3:$K$130,Sheet2!$L$3:$L$130,"-----"),"0"))</f>
        <v>-5</v>
      </c>
      <c r="AG419" s="9" t="str">
        <f t="shared" si="293"/>
        <v/>
      </c>
      <c r="AH419" s="9" t="str">
        <f t="shared" si="294"/>
        <v>ISZ B1.1</v>
      </c>
      <c r="AI419" t="str">
        <f t="shared" si="295"/>
        <v>2,B1.1</v>
      </c>
      <c r="AJ419" s="16" t="str">
        <f t="shared" si="296"/>
        <v>B1.1</v>
      </c>
      <c r="AK419" t="str">
        <f t="shared" si="297"/>
        <v>NEGCS# 0,2,SNC</v>
      </c>
      <c r="AL419" s="4" t="str">
        <f t="shared" si="298"/>
        <v>NEG</v>
      </c>
      <c r="AM419" s="4" t="str">
        <f t="shared" si="299"/>
        <v>S</v>
      </c>
      <c r="AN419" s="4" t="str">
        <f t="shared" si="300"/>
        <v>C</v>
      </c>
      <c r="AO419" s="4" t="str">
        <f t="shared" si="301"/>
        <v>#</v>
      </c>
      <c r="AP419" s="15" t="str">
        <f t="shared" si="302"/>
        <v>,SNC</v>
      </c>
      <c r="AQ419" s="9" t="str">
        <f>_xlfn.XLOOKUP(D419,Sheet2!$E$3:$E$101,Sheet2!$F$3:$F$101,"******************")</f>
        <v>******************</v>
      </c>
      <c r="AR419" s="33" t="str">
        <f t="shared" si="287"/>
        <v>DIAP 2,**</v>
      </c>
      <c r="AS419" s="9" t="str">
        <f t="shared" si="288"/>
        <v>DIAP</v>
      </c>
      <c r="AT419" s="4">
        <f t="shared" si="303"/>
        <v>2</v>
      </c>
      <c r="AU419" s="6">
        <f t="shared" si="304"/>
        <v>3</v>
      </c>
      <c r="AV419" s="4" t="str">
        <f t="shared" si="305"/>
        <v>P</v>
      </c>
      <c r="AW419" s="4">
        <f t="shared" si="306"/>
        <v>73</v>
      </c>
      <c r="AX419" s="4" t="str">
        <f>_xlfn.XLOOKUP(AW419,Sheet2!$Q$3:$Q$66,Sheet2!$R$3:$R$66,"**")</f>
        <v>**</v>
      </c>
      <c r="AY419" s="4">
        <f t="shared" si="307"/>
        <v>1</v>
      </c>
      <c r="AZ419" s="16" t="str">
        <f t="shared" si="308"/>
        <v>SKPDZ</v>
      </c>
    </row>
    <row r="420" spans="1:52" x14ac:dyDescent="0.35">
      <c r="B420" s="3">
        <f t="shared" si="266"/>
        <v>48</v>
      </c>
      <c r="C420" s="1">
        <f t="shared" si="267"/>
        <v>1112</v>
      </c>
      <c r="D420" s="2">
        <v>20772</v>
      </c>
      <c r="E420" s="2" t="str">
        <f>_xlfn.XLOOKUP(C420,Sheet2!$N$3:$N$1000,Sheet2!$O$3:$O$1000,"")</f>
        <v/>
      </c>
      <c r="F420" s="9" t="str">
        <f t="shared" si="309"/>
        <v>LDA 0,B1.1</v>
      </c>
      <c r="G420" s="4" t="str">
        <f t="shared" si="284"/>
        <v>41</v>
      </c>
      <c r="H420" s="4">
        <f t="shared" si="285"/>
        <v>372</v>
      </c>
      <c r="I420" s="6">
        <f t="shared" si="278"/>
        <v>0</v>
      </c>
      <c r="J420" s="6">
        <f t="shared" si="279"/>
        <v>2</v>
      </c>
      <c r="K420" s="6">
        <f t="shared" si="280"/>
        <v>0</v>
      </c>
      <c r="L420" s="6">
        <f t="shared" si="281"/>
        <v>7</v>
      </c>
      <c r="M420" s="6">
        <f t="shared" si="282"/>
        <v>7</v>
      </c>
      <c r="N420" s="6">
        <f t="shared" si="283"/>
        <v>2</v>
      </c>
      <c r="O420" s="13">
        <f t="shared" si="289"/>
        <v>4</v>
      </c>
      <c r="P420" s="4">
        <f t="shared" si="290"/>
        <v>1</v>
      </c>
      <c r="Q420" s="4">
        <f t="shared" si="291"/>
        <v>0</v>
      </c>
      <c r="R420">
        <f t="shared" si="268"/>
        <v>372</v>
      </c>
      <c r="S420" s="4">
        <f t="shared" si="269"/>
        <v>1</v>
      </c>
      <c r="T420" s="15">
        <f t="shared" si="270"/>
        <v>0</v>
      </c>
      <c r="U420" s="4">
        <f t="shared" si="271"/>
        <v>1</v>
      </c>
      <c r="V420" s="4">
        <f t="shared" si="272"/>
        <v>0</v>
      </c>
      <c r="W420" s="4">
        <f t="shared" si="273"/>
        <v>1</v>
      </c>
      <c r="X420" s="6">
        <f t="shared" si="274"/>
        <v>3</v>
      </c>
      <c r="Y420" s="4">
        <f t="shared" si="275"/>
        <v>3</v>
      </c>
      <c r="Z420" s="6">
        <f t="shared" si="276"/>
        <v>1</v>
      </c>
      <c r="AA420" s="18">
        <f t="shared" si="277"/>
        <v>2</v>
      </c>
      <c r="AB420" s="9" t="str">
        <f t="shared" si="292"/>
        <v>B1.1</v>
      </c>
      <c r="AC420" s="9" t="str">
        <f>_xlfn.XLOOKUP(R420,Sheet2!$H$3:$H$258,Sheet2!$I$3:$I$258,"-----")</f>
        <v>*****</v>
      </c>
      <c r="AD420" s="9" t="str">
        <f>_xlfn.XLOOKUP(VALUE(AE420),Sheet2!$N$3:$N$1000,Sheet2!$O$3:$O$1000,"********")</f>
        <v>B1.1</v>
      </c>
      <c r="AE420" t="str">
        <f t="shared" si="286"/>
        <v>1104</v>
      </c>
      <c r="AF420" s="9" t="str">
        <f>IF(R420&lt;200,"+"&amp;TEXT(R420,"0"),"-"&amp;TEXT(_xlfn.XLOOKUP(R420,Sheet2!$K$3:$K$130,Sheet2!$L$3:$L$130,"-----"),"0"))</f>
        <v>-6</v>
      </c>
      <c r="AG420" s="9" t="str">
        <f t="shared" si="293"/>
        <v/>
      </c>
      <c r="AH420" s="9" t="str">
        <f t="shared" si="294"/>
        <v>JMP B1.1</v>
      </c>
      <c r="AI420" t="str">
        <f t="shared" si="295"/>
        <v>0,B1.1</v>
      </c>
      <c r="AJ420" s="16" t="str">
        <f t="shared" si="296"/>
        <v>B1.1</v>
      </c>
      <c r="AK420" t="str">
        <f t="shared" si="297"/>
        <v>NEGCS# 1,0,SZC</v>
      </c>
      <c r="AL420" s="4" t="str">
        <f t="shared" si="298"/>
        <v>NEG</v>
      </c>
      <c r="AM420" s="4" t="str">
        <f t="shared" si="299"/>
        <v>S</v>
      </c>
      <c r="AN420" s="4" t="str">
        <f t="shared" si="300"/>
        <v>C</v>
      </c>
      <c r="AO420" s="4" t="str">
        <f t="shared" si="301"/>
        <v>#</v>
      </c>
      <c r="AP420" s="15" t="str">
        <f t="shared" si="302"/>
        <v>,SZC</v>
      </c>
      <c r="AQ420" s="9" t="str">
        <f>_xlfn.XLOOKUP(D420,Sheet2!$E$3:$E$101,Sheet2!$F$3:$F$101,"******************")</f>
        <v>******************</v>
      </c>
      <c r="AR420" s="33" t="str">
        <f t="shared" si="287"/>
        <v>DIAP 0,**</v>
      </c>
      <c r="AS420" s="9" t="str">
        <f t="shared" si="288"/>
        <v>DIAP</v>
      </c>
      <c r="AT420" s="4">
        <f t="shared" si="303"/>
        <v>0</v>
      </c>
      <c r="AU420" s="6">
        <f t="shared" si="304"/>
        <v>3</v>
      </c>
      <c r="AV420" s="4" t="str">
        <f t="shared" si="305"/>
        <v>P</v>
      </c>
      <c r="AW420" s="4">
        <f t="shared" si="306"/>
        <v>72</v>
      </c>
      <c r="AX420" s="4" t="str">
        <f>_xlfn.XLOOKUP(AW420,Sheet2!$Q$3:$Q$66,Sheet2!$R$3:$R$66,"**")</f>
        <v>**</v>
      </c>
      <c r="AY420" s="4">
        <f t="shared" si="307"/>
        <v>1</v>
      </c>
      <c r="AZ420" s="16" t="str">
        <f t="shared" si="308"/>
        <v>SKPDZ</v>
      </c>
    </row>
    <row r="421" spans="1:52" x14ac:dyDescent="0.35">
      <c r="B421" s="3">
        <f t="shared" si="266"/>
        <v>49</v>
      </c>
      <c r="C421" s="1">
        <f t="shared" si="267"/>
        <v>1113</v>
      </c>
      <c r="D421" s="2">
        <v>30123</v>
      </c>
      <c r="E421" s="2" t="str">
        <f>_xlfn.XLOOKUP(C421,Sheet2!$N$3:$N$1000,Sheet2!$O$3:$O$1000,"")</f>
        <v/>
      </c>
      <c r="F421" s="9" t="str">
        <f t="shared" si="309"/>
        <v>LDA 2,C77</v>
      </c>
      <c r="G421" s="4" t="str">
        <f t="shared" si="284"/>
        <v>60</v>
      </c>
      <c r="H421" s="4">
        <f t="shared" si="285"/>
        <v>123</v>
      </c>
      <c r="I421" s="6">
        <f t="shared" si="278"/>
        <v>0</v>
      </c>
      <c r="J421" s="6">
        <f t="shared" si="279"/>
        <v>3</v>
      </c>
      <c r="K421" s="6">
        <f t="shared" si="280"/>
        <v>0</v>
      </c>
      <c r="L421" s="6">
        <f t="shared" si="281"/>
        <v>1</v>
      </c>
      <c r="M421" s="6">
        <f t="shared" si="282"/>
        <v>2</v>
      </c>
      <c r="N421" s="6">
        <f t="shared" si="283"/>
        <v>3</v>
      </c>
      <c r="O421" s="13">
        <f t="shared" si="289"/>
        <v>6</v>
      </c>
      <c r="P421" s="4">
        <f t="shared" si="290"/>
        <v>1</v>
      </c>
      <c r="Q421" s="4">
        <f t="shared" si="291"/>
        <v>2</v>
      </c>
      <c r="R421">
        <f t="shared" si="268"/>
        <v>123</v>
      </c>
      <c r="S421" s="4">
        <f t="shared" si="269"/>
        <v>0</v>
      </c>
      <c r="T421" s="15">
        <f t="shared" si="270"/>
        <v>0</v>
      </c>
      <c r="U421" s="4">
        <f t="shared" si="271"/>
        <v>1</v>
      </c>
      <c r="V421" s="4">
        <f t="shared" si="272"/>
        <v>2</v>
      </c>
      <c r="W421" s="4">
        <f t="shared" si="273"/>
        <v>0</v>
      </c>
      <c r="X421" s="6">
        <f t="shared" si="274"/>
        <v>1</v>
      </c>
      <c r="Y421" s="4">
        <f t="shared" si="275"/>
        <v>1</v>
      </c>
      <c r="Z421" s="6">
        <f t="shared" si="276"/>
        <v>0</v>
      </c>
      <c r="AA421" s="18">
        <f t="shared" si="277"/>
        <v>3</v>
      </c>
      <c r="AB421" s="9" t="str">
        <f t="shared" si="292"/>
        <v>C77</v>
      </c>
      <c r="AC421" s="9" t="str">
        <f>_xlfn.XLOOKUP(R421,Sheet2!$H$3:$H$258,Sheet2!$I$3:$I$258,"-----")</f>
        <v>C77</v>
      </c>
      <c r="AD421" s="9" t="str">
        <f>_xlfn.XLOOKUP(VALUE(AE421),Sheet2!$N$3:$N$1000,Sheet2!$O$3:$O$1000,"********")</f>
        <v>********</v>
      </c>
      <c r="AE421" t="str">
        <f t="shared" si="286"/>
        <v>1236</v>
      </c>
      <c r="AF421" s="9" t="str">
        <f>IF(R421&lt;200,"+"&amp;TEXT(R421,"0"),"-"&amp;TEXT(_xlfn.XLOOKUP(R421,Sheet2!$K$3:$K$130,Sheet2!$L$3:$L$130,"-----"),"0"))</f>
        <v>+123</v>
      </c>
      <c r="AG421" s="9" t="str">
        <f t="shared" si="293"/>
        <v/>
      </c>
      <c r="AH421" s="9" t="str">
        <f t="shared" si="294"/>
        <v>ISZ C77</v>
      </c>
      <c r="AI421" t="str">
        <f t="shared" si="295"/>
        <v>2,C77</v>
      </c>
      <c r="AJ421" s="16" t="str">
        <f t="shared" si="296"/>
        <v>C77</v>
      </c>
      <c r="AK421" t="str">
        <f t="shared" si="297"/>
        <v>COMZL 1,2,SNC</v>
      </c>
      <c r="AL421" s="4" t="str">
        <f t="shared" si="298"/>
        <v>COM</v>
      </c>
      <c r="AM421" s="4" t="str">
        <f t="shared" si="299"/>
        <v>L</v>
      </c>
      <c r="AN421" s="4" t="str">
        <f t="shared" si="300"/>
        <v>Z</v>
      </c>
      <c r="AO421" s="4" t="str">
        <f t="shared" si="301"/>
        <v/>
      </c>
      <c r="AP421" s="15" t="str">
        <f t="shared" si="302"/>
        <v>,SNC</v>
      </c>
      <c r="AQ421" s="9" t="str">
        <f>_xlfn.XLOOKUP(D421,Sheet2!$E$3:$E$101,Sheet2!$F$3:$F$101,"******************")</f>
        <v>******************</v>
      </c>
      <c r="AR421" s="33" t="str">
        <f t="shared" si="287"/>
        <v>NIOS DACV</v>
      </c>
      <c r="AS421" s="9" t="str">
        <f t="shared" si="288"/>
        <v>DOCS</v>
      </c>
      <c r="AT421" s="4">
        <f t="shared" si="303"/>
        <v>2</v>
      </c>
      <c r="AU421" s="6">
        <f t="shared" si="304"/>
        <v>1</v>
      </c>
      <c r="AV421" s="4" t="str">
        <f t="shared" si="305"/>
        <v>S</v>
      </c>
      <c r="AW421" s="4">
        <f t="shared" si="306"/>
        <v>23</v>
      </c>
      <c r="AX421" s="4" t="str">
        <f>_xlfn.XLOOKUP(AW421,Sheet2!$Q$3:$Q$66,Sheet2!$R$3:$R$66,"**")</f>
        <v>DACV</v>
      </c>
      <c r="AY421" s="4">
        <f t="shared" si="307"/>
        <v>0</v>
      </c>
      <c r="AZ421" s="16" t="str">
        <f t="shared" si="308"/>
        <v>SKPBZ</v>
      </c>
    </row>
    <row r="422" spans="1:52" x14ac:dyDescent="0.35">
      <c r="B422" s="3">
        <f t="shared" si="266"/>
        <v>50</v>
      </c>
      <c r="C422" s="1">
        <f t="shared" si="267"/>
        <v>1114</v>
      </c>
      <c r="D422" s="2">
        <v>143405</v>
      </c>
      <c r="E422" s="2" t="str">
        <f>_xlfn.XLOOKUP(C422,Sheet2!$N$3:$N$1000,Sheet2!$O$3:$O$1000,"")</f>
        <v/>
      </c>
      <c r="F422" s="9" t="str">
        <f t="shared" si="309"/>
        <v>AND 2,0,SNR</v>
      </c>
      <c r="G422" s="4" t="str">
        <f t="shared" si="284"/>
        <v>307</v>
      </c>
      <c r="H422" s="4">
        <f t="shared" si="285"/>
        <v>5</v>
      </c>
      <c r="I422" s="6">
        <f t="shared" si="278"/>
        <v>1</v>
      </c>
      <c r="J422" s="6">
        <f t="shared" si="279"/>
        <v>4</v>
      </c>
      <c r="K422" s="6">
        <f t="shared" si="280"/>
        <v>3</v>
      </c>
      <c r="L422" s="6">
        <f t="shared" si="281"/>
        <v>4</v>
      </c>
      <c r="M422" s="6">
        <f t="shared" si="282"/>
        <v>0</v>
      </c>
      <c r="N422" s="6">
        <f t="shared" si="283"/>
        <v>5</v>
      </c>
      <c r="O422" s="13">
        <f t="shared" si="289"/>
        <v>24</v>
      </c>
      <c r="P422" s="4">
        <f t="shared" si="290"/>
        <v>6</v>
      </c>
      <c r="Q422" s="4">
        <f t="shared" si="291"/>
        <v>0</v>
      </c>
      <c r="R422">
        <f t="shared" si="268"/>
        <v>5</v>
      </c>
      <c r="S422" s="4">
        <f t="shared" si="269"/>
        <v>3</v>
      </c>
      <c r="T422" s="15">
        <f t="shared" si="270"/>
        <v>1</v>
      </c>
      <c r="U422" s="4">
        <f t="shared" si="271"/>
        <v>2</v>
      </c>
      <c r="V422" s="4">
        <f t="shared" si="272"/>
        <v>0</v>
      </c>
      <c r="W422" s="4">
        <f t="shared" si="273"/>
        <v>7</v>
      </c>
      <c r="X422" s="6">
        <f t="shared" si="274"/>
        <v>0</v>
      </c>
      <c r="Y422" s="4">
        <f t="shared" si="275"/>
        <v>0</v>
      </c>
      <c r="Z422" s="6">
        <f t="shared" si="276"/>
        <v>0</v>
      </c>
      <c r="AA422" s="18">
        <f t="shared" si="277"/>
        <v>5</v>
      </c>
      <c r="AB422" s="9" t="str">
        <f t="shared" si="292"/>
        <v>+5,3</v>
      </c>
      <c r="AC422" s="9" t="str">
        <f>_xlfn.XLOOKUP(R422,Sheet2!$H$3:$H$258,Sheet2!$I$3:$I$258,"-----")</f>
        <v>*****</v>
      </c>
      <c r="AD422" s="9" t="str">
        <f>_xlfn.XLOOKUP(VALUE(AE422),Sheet2!$N$3:$N$1000,Sheet2!$O$3:$O$1000,"********")</f>
        <v>********</v>
      </c>
      <c r="AE422" t="str">
        <f t="shared" si="286"/>
        <v>1121</v>
      </c>
      <c r="AF422" s="9" t="str">
        <f>IF(R422&lt;200,"+"&amp;TEXT(R422,"0"),"-"&amp;TEXT(_xlfn.XLOOKUP(R422,Sheet2!$K$3:$K$130,Sheet2!$L$3:$L$130,"-----"),"0"))</f>
        <v>+5</v>
      </c>
      <c r="AG422" s="9" t="str">
        <f t="shared" si="293"/>
        <v>@</v>
      </c>
      <c r="AH422" s="9" t="str">
        <f t="shared" si="294"/>
        <v>JMP @+5,3</v>
      </c>
      <c r="AI422" t="str">
        <f t="shared" si="295"/>
        <v>0,@+5,3</v>
      </c>
      <c r="AJ422" s="16" t="str">
        <f t="shared" si="296"/>
        <v>@+5,3</v>
      </c>
      <c r="AK422" t="str">
        <f t="shared" si="297"/>
        <v>AND 2,0,SNR</v>
      </c>
      <c r="AL422" s="4" t="str">
        <f t="shared" si="298"/>
        <v>AND</v>
      </c>
      <c r="AM422" s="4" t="str">
        <f t="shared" si="299"/>
        <v/>
      </c>
      <c r="AN422" s="4" t="str">
        <f t="shared" si="300"/>
        <v/>
      </c>
      <c r="AO422" s="4" t="str">
        <f t="shared" si="301"/>
        <v/>
      </c>
      <c r="AP422" s="15" t="str">
        <f t="shared" si="302"/>
        <v>,SNR</v>
      </c>
      <c r="AQ422" s="9" t="str">
        <f>_xlfn.XLOOKUP(D422,Sheet2!$E$3:$E$101,Sheet2!$F$3:$F$101,"******************")</f>
        <v>******************</v>
      </c>
      <c r="AR422" s="33" t="str">
        <f t="shared" si="287"/>
        <v>SKPBN 0</v>
      </c>
      <c r="AS422" s="9" t="str">
        <f t="shared" si="288"/>
        <v>DOC</v>
      </c>
      <c r="AT422" s="4">
        <f t="shared" si="303"/>
        <v>0</v>
      </c>
      <c r="AU422" s="6">
        <f t="shared" si="304"/>
        <v>0</v>
      </c>
      <c r="AV422" s="4" t="str">
        <f t="shared" si="305"/>
        <v/>
      </c>
      <c r="AW422" s="4">
        <f t="shared" si="306"/>
        <v>5</v>
      </c>
      <c r="AX422" s="4">
        <f>_xlfn.XLOOKUP(AW422,Sheet2!$Q$3:$Q$66,Sheet2!$R$3:$R$66,"**")</f>
        <v>0</v>
      </c>
      <c r="AY422" s="4">
        <f t="shared" si="307"/>
        <v>7</v>
      </c>
      <c r="AZ422" s="16" t="str">
        <f t="shared" si="308"/>
        <v>SKPBN</v>
      </c>
    </row>
    <row r="423" spans="1:52" x14ac:dyDescent="0.35">
      <c r="B423" s="3">
        <f t="shared" si="266"/>
        <v>51</v>
      </c>
      <c r="C423" s="1">
        <f t="shared" si="267"/>
        <v>1115</v>
      </c>
      <c r="D423" s="2">
        <v>405</v>
      </c>
      <c r="E423" s="2" t="str">
        <f>_xlfn.XLOOKUP(C423,Sheet2!$N$3:$N$1000,Sheet2!$O$3:$O$1000,"")</f>
        <v/>
      </c>
      <c r="F423" s="9" t="str">
        <f t="shared" si="309"/>
        <v>JMP B2</v>
      </c>
      <c r="G423" s="4" t="str">
        <f t="shared" si="284"/>
        <v>1</v>
      </c>
      <c r="H423" s="4">
        <f t="shared" si="285"/>
        <v>5</v>
      </c>
      <c r="I423" s="6">
        <f t="shared" si="278"/>
        <v>0</v>
      </c>
      <c r="J423" s="6">
        <f t="shared" si="279"/>
        <v>0</v>
      </c>
      <c r="K423" s="6">
        <f t="shared" si="280"/>
        <v>0</v>
      </c>
      <c r="L423" s="6">
        <f t="shared" si="281"/>
        <v>4</v>
      </c>
      <c r="M423" s="6">
        <f t="shared" si="282"/>
        <v>0</v>
      </c>
      <c r="N423" s="6">
        <f t="shared" si="283"/>
        <v>5</v>
      </c>
      <c r="O423" s="13">
        <f t="shared" si="289"/>
        <v>0</v>
      </c>
      <c r="P423" s="4">
        <f t="shared" si="290"/>
        <v>0</v>
      </c>
      <c r="Q423" s="4">
        <f t="shared" si="291"/>
        <v>0</v>
      </c>
      <c r="R423">
        <f t="shared" si="268"/>
        <v>5</v>
      </c>
      <c r="S423" s="4">
        <f t="shared" si="269"/>
        <v>1</v>
      </c>
      <c r="T423" s="15">
        <f t="shared" si="270"/>
        <v>0</v>
      </c>
      <c r="U423" s="4">
        <f t="shared" si="271"/>
        <v>0</v>
      </c>
      <c r="V423" s="4">
        <f t="shared" si="272"/>
        <v>0</v>
      </c>
      <c r="W423" s="4">
        <f t="shared" si="273"/>
        <v>1</v>
      </c>
      <c r="X423" s="6">
        <f t="shared" si="274"/>
        <v>0</v>
      </c>
      <c r="Y423" s="4">
        <f t="shared" si="275"/>
        <v>0</v>
      </c>
      <c r="Z423" s="6">
        <f t="shared" si="276"/>
        <v>0</v>
      </c>
      <c r="AA423" s="18">
        <f t="shared" si="277"/>
        <v>5</v>
      </c>
      <c r="AB423" s="9" t="str">
        <f t="shared" si="292"/>
        <v>B2</v>
      </c>
      <c r="AC423" s="9" t="str">
        <f>_xlfn.XLOOKUP(R423,Sheet2!$H$3:$H$258,Sheet2!$I$3:$I$258,"-----")</f>
        <v>*****</v>
      </c>
      <c r="AD423" s="9" t="str">
        <f>_xlfn.XLOOKUP(VALUE(AE423),Sheet2!$N$3:$N$1000,Sheet2!$O$3:$O$1000,"********")</f>
        <v>B2</v>
      </c>
      <c r="AE423" t="str">
        <f t="shared" si="286"/>
        <v>1122</v>
      </c>
      <c r="AF423" s="9" t="str">
        <f>IF(R423&lt;200,"+"&amp;TEXT(R423,"0"),"-"&amp;TEXT(_xlfn.XLOOKUP(R423,Sheet2!$K$3:$K$130,Sheet2!$L$3:$L$130,"-----"),"0"))</f>
        <v>+5</v>
      </c>
      <c r="AG423" s="9" t="str">
        <f t="shared" si="293"/>
        <v/>
      </c>
      <c r="AH423" s="9" t="str">
        <f t="shared" si="294"/>
        <v>JMP B2</v>
      </c>
      <c r="AI423" t="str">
        <f t="shared" si="295"/>
        <v>0,B2</v>
      </c>
      <c r="AJ423" s="16" t="str">
        <f t="shared" si="296"/>
        <v>B2</v>
      </c>
      <c r="AK423" t="str">
        <f t="shared" si="297"/>
        <v>NEG 0,0,SNR</v>
      </c>
      <c r="AL423" s="4" t="str">
        <f t="shared" si="298"/>
        <v>NEG</v>
      </c>
      <c r="AM423" s="4" t="str">
        <f t="shared" si="299"/>
        <v/>
      </c>
      <c r="AN423" s="4" t="str">
        <f t="shared" si="300"/>
        <v/>
      </c>
      <c r="AO423" s="4" t="str">
        <f t="shared" si="301"/>
        <v/>
      </c>
      <c r="AP423" s="15" t="str">
        <f t="shared" si="302"/>
        <v>,SNR</v>
      </c>
      <c r="AQ423" s="9" t="str">
        <f>_xlfn.XLOOKUP(D423,Sheet2!$E$3:$E$101,Sheet2!$F$3:$F$101,"******************")</f>
        <v>******************</v>
      </c>
      <c r="AR423" s="33" t="str">
        <f t="shared" si="287"/>
        <v>DIA 0,0</v>
      </c>
      <c r="AS423" s="9" t="str">
        <f t="shared" si="288"/>
        <v>DIA</v>
      </c>
      <c r="AT423" s="4">
        <f t="shared" si="303"/>
        <v>0</v>
      </c>
      <c r="AU423" s="6">
        <f t="shared" si="304"/>
        <v>0</v>
      </c>
      <c r="AV423" s="4" t="str">
        <f t="shared" si="305"/>
        <v/>
      </c>
      <c r="AW423" s="4">
        <f t="shared" si="306"/>
        <v>5</v>
      </c>
      <c r="AX423" s="4">
        <f>_xlfn.XLOOKUP(AW423,Sheet2!$Q$3:$Q$66,Sheet2!$R$3:$R$66,"**")</f>
        <v>0</v>
      </c>
      <c r="AY423" s="4">
        <f t="shared" si="307"/>
        <v>1</v>
      </c>
      <c r="AZ423" s="16" t="str">
        <f t="shared" si="308"/>
        <v>SKPBN</v>
      </c>
    </row>
    <row r="424" spans="1:52" x14ac:dyDescent="0.35">
      <c r="B424" s="3">
        <f t="shared" si="266"/>
        <v>52</v>
      </c>
      <c r="C424" s="1">
        <f t="shared" si="267"/>
        <v>1116</v>
      </c>
      <c r="D424" s="2">
        <v>30154</v>
      </c>
      <c r="E424" s="2" t="str">
        <f>_xlfn.XLOOKUP(C424,Sheet2!$N$3:$N$1000,Sheet2!$O$3:$O$1000,"")</f>
        <v/>
      </c>
      <c r="F424" s="9" t="str">
        <f t="shared" si="309"/>
        <v>LDA 2,CDSK</v>
      </c>
      <c r="G424" s="4" t="str">
        <f t="shared" si="284"/>
        <v>60</v>
      </c>
      <c r="H424" s="4">
        <f t="shared" si="285"/>
        <v>154</v>
      </c>
      <c r="I424" s="6">
        <f t="shared" si="278"/>
        <v>0</v>
      </c>
      <c r="J424" s="6">
        <f t="shared" si="279"/>
        <v>3</v>
      </c>
      <c r="K424" s="6">
        <f t="shared" si="280"/>
        <v>0</v>
      </c>
      <c r="L424" s="6">
        <f t="shared" si="281"/>
        <v>1</v>
      </c>
      <c r="M424" s="6">
        <f t="shared" si="282"/>
        <v>5</v>
      </c>
      <c r="N424" s="6">
        <f t="shared" si="283"/>
        <v>4</v>
      </c>
      <c r="O424" s="13">
        <f t="shared" si="289"/>
        <v>6</v>
      </c>
      <c r="P424" s="4">
        <f t="shared" si="290"/>
        <v>1</v>
      </c>
      <c r="Q424" s="4">
        <f t="shared" si="291"/>
        <v>2</v>
      </c>
      <c r="R424">
        <f t="shared" si="268"/>
        <v>154</v>
      </c>
      <c r="S424" s="4">
        <f t="shared" si="269"/>
        <v>0</v>
      </c>
      <c r="T424" s="15">
        <f t="shared" si="270"/>
        <v>0</v>
      </c>
      <c r="U424" s="4">
        <f t="shared" si="271"/>
        <v>1</v>
      </c>
      <c r="V424" s="4">
        <f t="shared" si="272"/>
        <v>2</v>
      </c>
      <c r="W424" s="4">
        <f t="shared" si="273"/>
        <v>0</v>
      </c>
      <c r="X424" s="6">
        <f t="shared" si="274"/>
        <v>1</v>
      </c>
      <c r="Y424" s="4">
        <f t="shared" si="275"/>
        <v>2</v>
      </c>
      <c r="Z424" s="6">
        <f t="shared" si="276"/>
        <v>1</v>
      </c>
      <c r="AA424" s="18">
        <f t="shared" si="277"/>
        <v>4</v>
      </c>
      <c r="AB424" s="9" t="str">
        <f t="shared" si="292"/>
        <v>CDSK</v>
      </c>
      <c r="AC424" s="9" t="str">
        <f>_xlfn.XLOOKUP(R424,Sheet2!$H$3:$H$258,Sheet2!$I$3:$I$258,"-----")</f>
        <v>CDSK</v>
      </c>
      <c r="AD424" s="9" t="str">
        <f>_xlfn.XLOOKUP(VALUE(AE424),Sheet2!$N$3:$N$1000,Sheet2!$O$3:$O$1000,"********")</f>
        <v>********</v>
      </c>
      <c r="AE424" t="str">
        <f t="shared" si="286"/>
        <v>1272</v>
      </c>
      <c r="AF424" s="9" t="str">
        <f>IF(R424&lt;200,"+"&amp;TEXT(R424,"0"),"-"&amp;TEXT(_xlfn.XLOOKUP(R424,Sheet2!$K$3:$K$130,Sheet2!$L$3:$L$130,"-----"),"0"))</f>
        <v>+154</v>
      </c>
      <c r="AG424" s="9" t="str">
        <f t="shared" si="293"/>
        <v/>
      </c>
      <c r="AH424" s="9" t="str">
        <f t="shared" si="294"/>
        <v>ISZ CDSK</v>
      </c>
      <c r="AI424" t="str">
        <f t="shared" si="295"/>
        <v>2,CDSK</v>
      </c>
      <c r="AJ424" s="16" t="str">
        <f t="shared" si="296"/>
        <v>CDSK</v>
      </c>
      <c r="AK424" t="str">
        <f t="shared" si="297"/>
        <v>COMOL# 1,2,SZR</v>
      </c>
      <c r="AL424" s="4" t="str">
        <f t="shared" si="298"/>
        <v>COM</v>
      </c>
      <c r="AM424" s="4" t="str">
        <f t="shared" si="299"/>
        <v>L</v>
      </c>
      <c r="AN424" s="4" t="str">
        <f t="shared" si="300"/>
        <v>O</v>
      </c>
      <c r="AO424" s="4" t="str">
        <f t="shared" si="301"/>
        <v>#</v>
      </c>
      <c r="AP424" s="15" t="str">
        <f t="shared" si="302"/>
        <v>,SZR</v>
      </c>
      <c r="AQ424" s="9" t="str">
        <f>_xlfn.XLOOKUP(D424,Sheet2!$E$3:$E$101,Sheet2!$F$3:$F$101,"******************")</f>
        <v>******************</v>
      </c>
      <c r="AR424" s="33" t="str">
        <f t="shared" si="287"/>
        <v>NIOS **</v>
      </c>
      <c r="AS424" s="9" t="str">
        <f t="shared" si="288"/>
        <v>DOCS</v>
      </c>
      <c r="AT424" s="4">
        <f t="shared" si="303"/>
        <v>2</v>
      </c>
      <c r="AU424" s="6">
        <f t="shared" si="304"/>
        <v>1</v>
      </c>
      <c r="AV424" s="4" t="str">
        <f t="shared" si="305"/>
        <v>S</v>
      </c>
      <c r="AW424" s="4">
        <f t="shared" si="306"/>
        <v>54</v>
      </c>
      <c r="AX424" s="4" t="str">
        <f>_xlfn.XLOOKUP(AW424,Sheet2!$Q$3:$Q$66,Sheet2!$R$3:$R$66,"**")</f>
        <v>**</v>
      </c>
      <c r="AY424" s="4">
        <f t="shared" si="307"/>
        <v>0</v>
      </c>
      <c r="AZ424" s="16" t="str">
        <f t="shared" si="308"/>
        <v>SKPBZ</v>
      </c>
    </row>
    <row r="425" spans="1:52" x14ac:dyDescent="0.35">
      <c r="B425" s="3">
        <f t="shared" si="266"/>
        <v>53</v>
      </c>
      <c r="C425" s="1">
        <f t="shared" si="267"/>
        <v>1117</v>
      </c>
      <c r="D425" s="2">
        <v>142415</v>
      </c>
      <c r="E425" s="2" t="str">
        <f>_xlfn.XLOOKUP(C425,Sheet2!$N$3:$N$1000,Sheet2!$O$3:$O$1000,"")</f>
        <v/>
      </c>
      <c r="F425" s="9" t="str">
        <f t="shared" si="309"/>
        <v>SUB# 2,0,SNR</v>
      </c>
      <c r="G425" s="4" t="str">
        <f t="shared" si="284"/>
        <v>305</v>
      </c>
      <c r="H425" s="4">
        <f t="shared" si="285"/>
        <v>15</v>
      </c>
      <c r="I425" s="6">
        <f t="shared" si="278"/>
        <v>1</v>
      </c>
      <c r="J425" s="6">
        <f t="shared" si="279"/>
        <v>4</v>
      </c>
      <c r="K425" s="6">
        <f t="shared" si="280"/>
        <v>2</v>
      </c>
      <c r="L425" s="6">
        <f t="shared" si="281"/>
        <v>4</v>
      </c>
      <c r="M425" s="6">
        <f t="shared" si="282"/>
        <v>1</v>
      </c>
      <c r="N425" s="6">
        <f t="shared" si="283"/>
        <v>5</v>
      </c>
      <c r="O425" s="13">
        <f t="shared" si="289"/>
        <v>24</v>
      </c>
      <c r="P425" s="4">
        <f t="shared" si="290"/>
        <v>6</v>
      </c>
      <c r="Q425" s="4">
        <f t="shared" si="291"/>
        <v>0</v>
      </c>
      <c r="R425">
        <f t="shared" si="268"/>
        <v>15</v>
      </c>
      <c r="S425" s="4">
        <f t="shared" si="269"/>
        <v>1</v>
      </c>
      <c r="T425" s="15">
        <f t="shared" si="270"/>
        <v>1</v>
      </c>
      <c r="U425" s="4">
        <f t="shared" si="271"/>
        <v>2</v>
      </c>
      <c r="V425" s="4">
        <f t="shared" si="272"/>
        <v>0</v>
      </c>
      <c r="W425" s="4">
        <f t="shared" si="273"/>
        <v>5</v>
      </c>
      <c r="X425" s="6">
        <f t="shared" si="274"/>
        <v>0</v>
      </c>
      <c r="Y425" s="4">
        <f t="shared" si="275"/>
        <v>0</v>
      </c>
      <c r="Z425" s="6">
        <f t="shared" si="276"/>
        <v>1</v>
      </c>
      <c r="AA425" s="18">
        <f t="shared" si="277"/>
        <v>5</v>
      </c>
      <c r="AB425" s="9" t="str">
        <f t="shared" si="292"/>
        <v>+15</v>
      </c>
      <c r="AC425" s="9" t="str">
        <f>_xlfn.XLOOKUP(R425,Sheet2!$H$3:$H$258,Sheet2!$I$3:$I$258,"-----")</f>
        <v>*****</v>
      </c>
      <c r="AD425" s="9" t="str">
        <f>_xlfn.XLOOKUP(VALUE(AE425),Sheet2!$N$3:$N$1000,Sheet2!$O$3:$O$1000,"********")</f>
        <v>********</v>
      </c>
      <c r="AE425" t="str">
        <f t="shared" si="286"/>
        <v>1134</v>
      </c>
      <c r="AF425" s="9" t="str">
        <f>IF(R425&lt;200,"+"&amp;TEXT(R425,"0"),"-"&amp;TEXT(_xlfn.XLOOKUP(R425,Sheet2!$K$3:$K$130,Sheet2!$L$3:$L$130,"-----"),"0"))</f>
        <v>+15</v>
      </c>
      <c r="AG425" s="9" t="str">
        <f t="shared" si="293"/>
        <v>@</v>
      </c>
      <c r="AH425" s="9" t="str">
        <f t="shared" si="294"/>
        <v>JMP @+15</v>
      </c>
      <c r="AI425" t="str">
        <f t="shared" si="295"/>
        <v>0,@+15</v>
      </c>
      <c r="AJ425" s="16" t="str">
        <f t="shared" si="296"/>
        <v>@+15</v>
      </c>
      <c r="AK425" t="str">
        <f t="shared" si="297"/>
        <v>SUB# 2,0,SNR</v>
      </c>
      <c r="AL425" s="4" t="str">
        <f t="shared" si="298"/>
        <v>SUB</v>
      </c>
      <c r="AM425" s="4" t="str">
        <f t="shared" si="299"/>
        <v/>
      </c>
      <c r="AN425" s="4" t="str">
        <f t="shared" si="300"/>
        <v/>
      </c>
      <c r="AO425" s="4" t="str">
        <f t="shared" si="301"/>
        <v>#</v>
      </c>
      <c r="AP425" s="15" t="str">
        <f t="shared" si="302"/>
        <v>,SNR</v>
      </c>
      <c r="AQ425" s="9" t="str">
        <f>_xlfn.XLOOKUP(D425,Sheet2!$E$3:$E$101,Sheet2!$F$3:$F$101,"******************")</f>
        <v>******************</v>
      </c>
      <c r="AR425" s="33" t="str">
        <f t="shared" si="287"/>
        <v>DIC 0,PLT</v>
      </c>
      <c r="AS425" s="9" t="str">
        <f t="shared" si="288"/>
        <v>DIC</v>
      </c>
      <c r="AT425" s="4">
        <f t="shared" si="303"/>
        <v>0</v>
      </c>
      <c r="AU425" s="6">
        <f t="shared" si="304"/>
        <v>0</v>
      </c>
      <c r="AV425" s="4" t="str">
        <f t="shared" si="305"/>
        <v/>
      </c>
      <c r="AW425" s="4">
        <f t="shared" si="306"/>
        <v>15</v>
      </c>
      <c r="AX425" s="4" t="str">
        <f>_xlfn.XLOOKUP(AW425,Sheet2!$Q$3:$Q$66,Sheet2!$R$3:$R$66,"**")</f>
        <v>PLT</v>
      </c>
      <c r="AY425" s="4">
        <f t="shared" si="307"/>
        <v>5</v>
      </c>
      <c r="AZ425" s="16" t="str">
        <f t="shared" si="308"/>
        <v>SKPBN</v>
      </c>
    </row>
    <row r="426" spans="1:52" x14ac:dyDescent="0.35">
      <c r="B426" s="3">
        <f t="shared" si="266"/>
        <v>54</v>
      </c>
      <c r="C426" s="1">
        <f t="shared" si="267"/>
        <v>1120</v>
      </c>
      <c r="D426" s="2">
        <v>771</v>
      </c>
      <c r="E426" s="2" t="str">
        <f>_xlfn.XLOOKUP(C426,Sheet2!$N$3:$N$1000,Sheet2!$O$3:$O$1000,"")</f>
        <v/>
      </c>
      <c r="F426" s="9" t="str">
        <f t="shared" si="309"/>
        <v>JMP B1.2</v>
      </c>
      <c r="G426" s="4" t="str">
        <f t="shared" si="284"/>
        <v>1</v>
      </c>
      <c r="H426" s="4">
        <f t="shared" si="285"/>
        <v>371</v>
      </c>
      <c r="I426" s="6">
        <f t="shared" si="278"/>
        <v>0</v>
      </c>
      <c r="J426" s="6">
        <f t="shared" si="279"/>
        <v>0</v>
      </c>
      <c r="K426" s="6">
        <f t="shared" si="280"/>
        <v>0</v>
      </c>
      <c r="L426" s="6">
        <f t="shared" si="281"/>
        <v>7</v>
      </c>
      <c r="M426" s="6">
        <f t="shared" si="282"/>
        <v>7</v>
      </c>
      <c r="N426" s="6">
        <f t="shared" si="283"/>
        <v>1</v>
      </c>
      <c r="O426" s="13">
        <f t="shared" si="289"/>
        <v>0</v>
      </c>
      <c r="P426" s="4">
        <f t="shared" si="290"/>
        <v>0</v>
      </c>
      <c r="Q426" s="4">
        <f t="shared" si="291"/>
        <v>0</v>
      </c>
      <c r="R426">
        <f t="shared" si="268"/>
        <v>371</v>
      </c>
      <c r="S426" s="4">
        <f t="shared" si="269"/>
        <v>1</v>
      </c>
      <c r="T426" s="15">
        <f t="shared" si="270"/>
        <v>0</v>
      </c>
      <c r="U426" s="4">
        <f t="shared" si="271"/>
        <v>0</v>
      </c>
      <c r="V426" s="4">
        <f t="shared" si="272"/>
        <v>0</v>
      </c>
      <c r="W426" s="4">
        <f t="shared" si="273"/>
        <v>1</v>
      </c>
      <c r="X426" s="6">
        <f t="shared" si="274"/>
        <v>3</v>
      </c>
      <c r="Y426" s="4">
        <f t="shared" si="275"/>
        <v>3</v>
      </c>
      <c r="Z426" s="6">
        <f t="shared" si="276"/>
        <v>1</v>
      </c>
      <c r="AA426" s="18">
        <f t="shared" si="277"/>
        <v>1</v>
      </c>
      <c r="AB426" s="9" t="str">
        <f t="shared" si="292"/>
        <v>B1.2</v>
      </c>
      <c r="AC426" s="9" t="str">
        <f>_xlfn.XLOOKUP(R426,Sheet2!$H$3:$H$258,Sheet2!$I$3:$I$258,"-----")</f>
        <v>*****</v>
      </c>
      <c r="AD426" s="9" t="str">
        <f>_xlfn.XLOOKUP(VALUE(AE426),Sheet2!$N$3:$N$1000,Sheet2!$O$3:$O$1000,"********")</f>
        <v>B1.2</v>
      </c>
      <c r="AE426" t="str">
        <f t="shared" si="286"/>
        <v>1111</v>
      </c>
      <c r="AF426" s="9" t="str">
        <f>IF(R426&lt;200,"+"&amp;TEXT(R426,"0"),"-"&amp;TEXT(_xlfn.XLOOKUP(R426,Sheet2!$K$3:$K$130,Sheet2!$L$3:$L$130,"-----"),"0"))</f>
        <v>-7</v>
      </c>
      <c r="AG426" s="9" t="str">
        <f t="shared" si="293"/>
        <v/>
      </c>
      <c r="AH426" s="9" t="str">
        <f t="shared" si="294"/>
        <v>JMP B1.2</v>
      </c>
      <c r="AI426" t="str">
        <f t="shared" si="295"/>
        <v>0,B1.2</v>
      </c>
      <c r="AJ426" s="16" t="str">
        <f t="shared" si="296"/>
        <v>B1.2</v>
      </c>
      <c r="AK426" t="str">
        <f t="shared" si="297"/>
        <v>NEGCS# 0,0,SKP</v>
      </c>
      <c r="AL426" s="4" t="str">
        <f t="shared" si="298"/>
        <v>NEG</v>
      </c>
      <c r="AM426" s="4" t="str">
        <f t="shared" si="299"/>
        <v>S</v>
      </c>
      <c r="AN426" s="4" t="str">
        <f t="shared" si="300"/>
        <v>C</v>
      </c>
      <c r="AO426" s="4" t="str">
        <f t="shared" si="301"/>
        <v>#</v>
      </c>
      <c r="AP426" s="15" t="str">
        <f t="shared" si="302"/>
        <v>,SKP</v>
      </c>
      <c r="AQ426" s="9" t="str">
        <f>_xlfn.XLOOKUP(D426,Sheet2!$E$3:$E$101,Sheet2!$F$3:$F$101,"******************")</f>
        <v>******************</v>
      </c>
      <c r="AR426" s="33" t="str">
        <f t="shared" si="287"/>
        <v>DIAP 0,**</v>
      </c>
      <c r="AS426" s="9" t="str">
        <f t="shared" si="288"/>
        <v>DIAP</v>
      </c>
      <c r="AT426" s="4">
        <f t="shared" si="303"/>
        <v>0</v>
      </c>
      <c r="AU426" s="6">
        <f t="shared" si="304"/>
        <v>3</v>
      </c>
      <c r="AV426" s="4" t="str">
        <f t="shared" si="305"/>
        <v>P</v>
      </c>
      <c r="AW426" s="4">
        <f t="shared" si="306"/>
        <v>71</v>
      </c>
      <c r="AX426" s="4" t="str">
        <f>_xlfn.XLOOKUP(AW426,Sheet2!$Q$3:$Q$66,Sheet2!$R$3:$R$66,"**")</f>
        <v>**</v>
      </c>
      <c r="AY426" s="4">
        <f t="shared" si="307"/>
        <v>1</v>
      </c>
      <c r="AZ426" s="16" t="str">
        <f t="shared" si="308"/>
        <v>SKPDZ</v>
      </c>
    </row>
    <row r="427" spans="1:52" x14ac:dyDescent="0.35">
      <c r="B427" s="3">
        <f t="shared" si="266"/>
        <v>55</v>
      </c>
      <c r="C427" s="1">
        <f t="shared" si="267"/>
        <v>1121</v>
      </c>
      <c r="D427" s="2">
        <v>762</v>
      </c>
      <c r="E427" s="2" t="str">
        <f>_xlfn.XLOOKUP(C427,Sheet2!$N$3:$N$1000,Sheet2!$O$3:$O$1000,"")</f>
        <v/>
      </c>
      <c r="F427" s="9" t="str">
        <f t="shared" si="309"/>
        <v>JMP -16</v>
      </c>
      <c r="G427" s="4" t="str">
        <f t="shared" si="284"/>
        <v>1</v>
      </c>
      <c r="H427" s="4">
        <f t="shared" si="285"/>
        <v>362</v>
      </c>
      <c r="I427" s="6">
        <f t="shared" si="278"/>
        <v>0</v>
      </c>
      <c r="J427" s="6">
        <f t="shared" si="279"/>
        <v>0</v>
      </c>
      <c r="K427" s="6">
        <f t="shared" si="280"/>
        <v>0</v>
      </c>
      <c r="L427" s="6">
        <f t="shared" si="281"/>
        <v>7</v>
      </c>
      <c r="M427" s="6">
        <f t="shared" si="282"/>
        <v>6</v>
      </c>
      <c r="N427" s="6">
        <f t="shared" si="283"/>
        <v>2</v>
      </c>
      <c r="O427" s="13">
        <f t="shared" si="289"/>
        <v>0</v>
      </c>
      <c r="P427" s="4">
        <f t="shared" si="290"/>
        <v>0</v>
      </c>
      <c r="Q427" s="4">
        <f t="shared" si="291"/>
        <v>0</v>
      </c>
      <c r="R427">
        <f t="shared" si="268"/>
        <v>362</v>
      </c>
      <c r="S427" s="4">
        <f t="shared" si="269"/>
        <v>1</v>
      </c>
      <c r="T427" s="15">
        <f t="shared" si="270"/>
        <v>0</v>
      </c>
      <c r="U427" s="4">
        <f t="shared" si="271"/>
        <v>0</v>
      </c>
      <c r="V427" s="4">
        <f t="shared" si="272"/>
        <v>0</v>
      </c>
      <c r="W427" s="4">
        <f t="shared" si="273"/>
        <v>1</v>
      </c>
      <c r="X427" s="6">
        <f t="shared" si="274"/>
        <v>3</v>
      </c>
      <c r="Y427" s="4">
        <f t="shared" si="275"/>
        <v>3</v>
      </c>
      <c r="Z427" s="6">
        <f t="shared" si="276"/>
        <v>0</v>
      </c>
      <c r="AA427" s="18">
        <f t="shared" si="277"/>
        <v>2</v>
      </c>
      <c r="AB427" s="9" t="str">
        <f t="shared" si="292"/>
        <v>-16</v>
      </c>
      <c r="AC427" s="9" t="str">
        <f>_xlfn.XLOOKUP(R427,Sheet2!$H$3:$H$258,Sheet2!$I$3:$I$258,"-----")</f>
        <v>*****</v>
      </c>
      <c r="AD427" s="9" t="str">
        <f>_xlfn.XLOOKUP(VALUE(AE427),Sheet2!$N$3:$N$1000,Sheet2!$O$3:$O$1000,"********")</f>
        <v>********</v>
      </c>
      <c r="AE427" t="str">
        <f t="shared" si="286"/>
        <v>1103</v>
      </c>
      <c r="AF427" s="9" t="str">
        <f>IF(R427&lt;200,"+"&amp;TEXT(R427,"0"),"-"&amp;TEXT(_xlfn.XLOOKUP(R427,Sheet2!$K$3:$K$130,Sheet2!$L$3:$L$130,"-----"),"0"))</f>
        <v>-16</v>
      </c>
      <c r="AG427" s="9" t="str">
        <f t="shared" si="293"/>
        <v/>
      </c>
      <c r="AH427" s="9" t="str">
        <f t="shared" si="294"/>
        <v>JMP -16</v>
      </c>
      <c r="AI427" t="str">
        <f t="shared" si="295"/>
        <v>0,-16</v>
      </c>
      <c r="AJ427" s="16" t="str">
        <f t="shared" si="296"/>
        <v>-16</v>
      </c>
      <c r="AK427" t="str">
        <f t="shared" si="297"/>
        <v>NEGCS 0,0,SZC</v>
      </c>
      <c r="AL427" s="4" t="str">
        <f t="shared" si="298"/>
        <v>NEG</v>
      </c>
      <c r="AM427" s="4" t="str">
        <f t="shared" si="299"/>
        <v>S</v>
      </c>
      <c r="AN427" s="4" t="str">
        <f t="shared" si="300"/>
        <v>C</v>
      </c>
      <c r="AO427" s="4" t="str">
        <f t="shared" si="301"/>
        <v/>
      </c>
      <c r="AP427" s="15" t="str">
        <f t="shared" si="302"/>
        <v>,SZC</v>
      </c>
      <c r="AQ427" s="9" t="str">
        <f>_xlfn.XLOOKUP(D427,Sheet2!$E$3:$E$101,Sheet2!$F$3:$F$101,"******************")</f>
        <v>******************</v>
      </c>
      <c r="AR427" s="33" t="str">
        <f t="shared" si="287"/>
        <v>DIAP 0,**</v>
      </c>
      <c r="AS427" s="9" t="str">
        <f t="shared" si="288"/>
        <v>DIAP</v>
      </c>
      <c r="AT427" s="4">
        <f t="shared" si="303"/>
        <v>0</v>
      </c>
      <c r="AU427" s="6">
        <f t="shared" si="304"/>
        <v>3</v>
      </c>
      <c r="AV427" s="4" t="str">
        <f t="shared" si="305"/>
        <v>P</v>
      </c>
      <c r="AW427" s="4">
        <f t="shared" si="306"/>
        <v>62</v>
      </c>
      <c r="AX427" s="4" t="str">
        <f>_xlfn.XLOOKUP(AW427,Sheet2!$Q$3:$Q$66,Sheet2!$R$3:$R$66,"**")</f>
        <v>**</v>
      </c>
      <c r="AY427" s="4">
        <f t="shared" si="307"/>
        <v>1</v>
      </c>
      <c r="AZ427" s="16" t="str">
        <f t="shared" si="308"/>
        <v>SKPDZ</v>
      </c>
    </row>
    <row r="428" spans="1:52" x14ac:dyDescent="0.35">
      <c r="A428" s="5" t="s">
        <v>31</v>
      </c>
      <c r="B428" s="3">
        <v>2</v>
      </c>
      <c r="C428" s="1">
        <f t="shared" si="267"/>
        <v>1122</v>
      </c>
      <c r="D428" s="2">
        <v>6241</v>
      </c>
      <c r="E428" s="2" t="str">
        <f>_xlfn.XLOOKUP(C428,Sheet2!$N$3:$N$1000,Sheet2!$O$3:$O$1000,"")</f>
        <v>B2</v>
      </c>
      <c r="F428" s="9" t="str">
        <f t="shared" si="309"/>
        <v>SETUP</v>
      </c>
      <c r="G428" s="4" t="str">
        <f t="shared" si="284"/>
        <v>14</v>
      </c>
      <c r="H428" s="4">
        <f t="shared" si="285"/>
        <v>241</v>
      </c>
      <c r="I428" s="6">
        <f t="shared" si="278"/>
        <v>0</v>
      </c>
      <c r="J428" s="6">
        <f t="shared" si="279"/>
        <v>0</v>
      </c>
      <c r="K428" s="6">
        <f t="shared" si="280"/>
        <v>6</v>
      </c>
      <c r="L428" s="6">
        <f t="shared" si="281"/>
        <v>2</v>
      </c>
      <c r="M428" s="6">
        <f t="shared" si="282"/>
        <v>4</v>
      </c>
      <c r="N428" s="6">
        <f t="shared" si="283"/>
        <v>1</v>
      </c>
      <c r="O428" s="13">
        <f t="shared" si="289"/>
        <v>1</v>
      </c>
      <c r="P428" s="4">
        <f t="shared" si="290"/>
        <v>0</v>
      </c>
      <c r="Q428" s="4">
        <f t="shared" si="291"/>
        <v>1</v>
      </c>
      <c r="R428">
        <f t="shared" si="268"/>
        <v>241</v>
      </c>
      <c r="S428" s="4">
        <f t="shared" si="269"/>
        <v>0</v>
      </c>
      <c r="T428" s="15">
        <f t="shared" si="270"/>
        <v>1</v>
      </c>
      <c r="U428" s="4">
        <f t="shared" si="271"/>
        <v>0</v>
      </c>
      <c r="V428" s="4">
        <f t="shared" si="272"/>
        <v>1</v>
      </c>
      <c r="W428" s="4">
        <f t="shared" si="273"/>
        <v>4</v>
      </c>
      <c r="X428" s="6">
        <f t="shared" si="274"/>
        <v>2</v>
      </c>
      <c r="Y428" s="4">
        <f t="shared" si="275"/>
        <v>2</v>
      </c>
      <c r="Z428" s="6">
        <f t="shared" si="276"/>
        <v>0</v>
      </c>
      <c r="AA428" s="18">
        <f t="shared" si="277"/>
        <v>1</v>
      </c>
      <c r="AB428" s="9" t="str">
        <f t="shared" si="292"/>
        <v>I.STUP</v>
      </c>
      <c r="AC428" s="9" t="str">
        <f>_xlfn.XLOOKUP(R428,Sheet2!$H$3:$H$258,Sheet2!$I$3:$I$258,"-----")</f>
        <v>I.STUP</v>
      </c>
      <c r="AD428" s="9" t="str">
        <f>_xlfn.XLOOKUP(VALUE(AE428),Sheet2!$N$3:$N$1000,Sheet2!$O$3:$O$1000,"********")</f>
        <v>A81</v>
      </c>
      <c r="AE428" t="str">
        <f t="shared" si="286"/>
        <v>763</v>
      </c>
      <c r="AF428" s="9" t="str">
        <f>IF(R428&lt;200,"+"&amp;TEXT(R428,"0"),"-"&amp;TEXT(_xlfn.XLOOKUP(R428,Sheet2!$K$3:$K$130,Sheet2!$L$3:$L$130,"-----"),"0"))</f>
        <v>-137</v>
      </c>
      <c r="AG428" s="9" t="str">
        <f t="shared" si="293"/>
        <v>@</v>
      </c>
      <c r="AH428" s="9" t="str">
        <f t="shared" si="294"/>
        <v>JSR @I.STUP</v>
      </c>
      <c r="AI428" t="str">
        <f t="shared" si="295"/>
        <v>1,@I.STUP</v>
      </c>
      <c r="AJ428" s="16" t="str">
        <f t="shared" si="296"/>
        <v>@I.STUP</v>
      </c>
      <c r="AK428" t="str">
        <f t="shared" si="297"/>
        <v>ADCOR 0,1,SKP</v>
      </c>
      <c r="AL428" s="4" t="str">
        <f t="shared" si="298"/>
        <v>ADC</v>
      </c>
      <c r="AM428" s="4" t="str">
        <f t="shared" si="299"/>
        <v>R</v>
      </c>
      <c r="AN428" s="4" t="str">
        <f t="shared" si="300"/>
        <v>O</v>
      </c>
      <c r="AO428" s="4" t="str">
        <f t="shared" si="301"/>
        <v/>
      </c>
      <c r="AP428" s="15" t="str">
        <f t="shared" si="302"/>
        <v>,SKP</v>
      </c>
      <c r="AQ428" s="9" t="str">
        <f>_xlfn.XLOOKUP(D428,Sheet2!$E$3:$E$101,Sheet2!$F$3:$F$101,"******************")</f>
        <v>SETUP</v>
      </c>
      <c r="AR428" s="33" t="str">
        <f t="shared" si="287"/>
        <v>DOBC 1,**</v>
      </c>
      <c r="AS428" s="9" t="str">
        <f t="shared" si="288"/>
        <v>DOBC</v>
      </c>
      <c r="AT428" s="4">
        <f t="shared" si="303"/>
        <v>1</v>
      </c>
      <c r="AU428" s="6">
        <f t="shared" si="304"/>
        <v>2</v>
      </c>
      <c r="AV428" s="4" t="str">
        <f t="shared" si="305"/>
        <v>C</v>
      </c>
      <c r="AW428" s="4">
        <f t="shared" si="306"/>
        <v>41</v>
      </c>
      <c r="AX428" s="4" t="str">
        <f>_xlfn.XLOOKUP(AW428,Sheet2!$Q$3:$Q$66,Sheet2!$R$3:$R$66,"**")</f>
        <v>**</v>
      </c>
      <c r="AY428" s="4">
        <f t="shared" si="307"/>
        <v>4</v>
      </c>
      <c r="AZ428" s="16" t="str">
        <f t="shared" si="308"/>
        <v>SKPDN</v>
      </c>
    </row>
    <row r="429" spans="1:52" x14ac:dyDescent="0.35">
      <c r="B429" s="3">
        <f t="shared" si="266"/>
        <v>3</v>
      </c>
      <c r="C429" s="1">
        <f t="shared" si="267"/>
        <v>1123</v>
      </c>
      <c r="D429" s="2">
        <v>20070</v>
      </c>
      <c r="E429" s="2" t="str">
        <f>_xlfn.XLOOKUP(C429,Sheet2!$N$3:$N$1000,Sheet2!$O$3:$O$1000,"")</f>
        <v/>
      </c>
      <c r="F429" s="44" t="str">
        <f t="shared" si="309"/>
        <v>LDA 0,KB6</v>
      </c>
      <c r="G429" s="4" t="str">
        <f t="shared" si="284"/>
        <v>40</v>
      </c>
      <c r="H429" s="4">
        <f t="shared" si="285"/>
        <v>70</v>
      </c>
      <c r="I429" s="6">
        <f t="shared" si="278"/>
        <v>0</v>
      </c>
      <c r="J429" s="6">
        <f t="shared" si="279"/>
        <v>2</v>
      </c>
      <c r="K429" s="6">
        <f t="shared" si="280"/>
        <v>0</v>
      </c>
      <c r="L429" s="6">
        <f t="shared" si="281"/>
        <v>0</v>
      </c>
      <c r="M429" s="6">
        <f t="shared" si="282"/>
        <v>7</v>
      </c>
      <c r="N429" s="6">
        <f t="shared" si="283"/>
        <v>0</v>
      </c>
      <c r="O429" s="13">
        <f t="shared" si="289"/>
        <v>4</v>
      </c>
      <c r="P429" s="4">
        <f t="shared" si="290"/>
        <v>1</v>
      </c>
      <c r="Q429" s="4">
        <f t="shared" si="291"/>
        <v>0</v>
      </c>
      <c r="R429">
        <f t="shared" si="268"/>
        <v>70</v>
      </c>
      <c r="S429" s="4">
        <f t="shared" si="269"/>
        <v>0</v>
      </c>
      <c r="T429" s="15">
        <f t="shared" si="270"/>
        <v>0</v>
      </c>
      <c r="U429" s="4">
        <f t="shared" si="271"/>
        <v>1</v>
      </c>
      <c r="V429" s="4">
        <f t="shared" si="272"/>
        <v>0</v>
      </c>
      <c r="W429" s="4">
        <f t="shared" si="273"/>
        <v>0</v>
      </c>
      <c r="X429" s="6">
        <f t="shared" si="274"/>
        <v>0</v>
      </c>
      <c r="Y429" s="4">
        <f t="shared" si="275"/>
        <v>3</v>
      </c>
      <c r="Z429" s="6">
        <f t="shared" si="276"/>
        <v>1</v>
      </c>
      <c r="AA429" s="18">
        <f t="shared" si="277"/>
        <v>0</v>
      </c>
      <c r="AB429" s="9" t="str">
        <f t="shared" si="292"/>
        <v>KB6</v>
      </c>
      <c r="AC429" s="9" t="str">
        <f>_xlfn.XLOOKUP(R429,Sheet2!$H$3:$H$258,Sheet2!$I$3:$I$258,"-----")</f>
        <v>KB6</v>
      </c>
      <c r="AD429" s="9" t="str">
        <f>_xlfn.XLOOKUP(VALUE(AE429),Sheet2!$N$3:$N$1000,Sheet2!$O$3:$O$1000,"********")</f>
        <v>********</v>
      </c>
      <c r="AE429" t="str">
        <f t="shared" si="286"/>
        <v>1213</v>
      </c>
      <c r="AF429" s="9" t="str">
        <f>IF(R429&lt;200,"+"&amp;TEXT(R429,"0"),"-"&amp;TEXT(_xlfn.XLOOKUP(R429,Sheet2!$K$3:$K$130,Sheet2!$L$3:$L$130,"-----"),"0"))</f>
        <v>+70</v>
      </c>
      <c r="AG429" s="9" t="str">
        <f t="shared" si="293"/>
        <v/>
      </c>
      <c r="AH429" s="9" t="str">
        <f t="shared" si="294"/>
        <v>JMP KB6</v>
      </c>
      <c r="AI429" t="str">
        <f t="shared" si="295"/>
        <v>0,KB6</v>
      </c>
      <c r="AJ429" s="16" t="str">
        <f t="shared" si="296"/>
        <v>KB6</v>
      </c>
      <c r="AK429" t="str">
        <f t="shared" si="297"/>
        <v>COMC# 1,0</v>
      </c>
      <c r="AL429" s="4" t="str">
        <f t="shared" si="298"/>
        <v>COM</v>
      </c>
      <c r="AM429" s="4" t="str">
        <f t="shared" si="299"/>
        <v/>
      </c>
      <c r="AN429" s="4" t="str">
        <f t="shared" si="300"/>
        <v>C</v>
      </c>
      <c r="AO429" s="4" t="str">
        <f t="shared" si="301"/>
        <v>#</v>
      </c>
      <c r="AP429" s="15" t="str">
        <f t="shared" si="302"/>
        <v/>
      </c>
      <c r="AQ429" s="9" t="str">
        <f>_xlfn.XLOOKUP(D429,Sheet2!$E$3:$E$101,Sheet2!$F$3:$F$101,"******************")</f>
        <v>******************</v>
      </c>
      <c r="AR429" s="33" t="str">
        <f t="shared" si="287"/>
        <v>NIO **</v>
      </c>
      <c r="AS429" s="9" t="str">
        <f t="shared" si="288"/>
        <v>DOC</v>
      </c>
      <c r="AT429" s="4">
        <f t="shared" si="303"/>
        <v>0</v>
      </c>
      <c r="AU429" s="6">
        <f t="shared" si="304"/>
        <v>0</v>
      </c>
      <c r="AV429" s="4" t="str">
        <f t="shared" si="305"/>
        <v/>
      </c>
      <c r="AW429" s="4">
        <f t="shared" si="306"/>
        <v>70</v>
      </c>
      <c r="AX429" s="4" t="str">
        <f>_xlfn.XLOOKUP(AW429,Sheet2!$Q$3:$Q$66,Sheet2!$R$3:$R$66,"**")</f>
        <v>**</v>
      </c>
      <c r="AY429" s="4">
        <f t="shared" si="307"/>
        <v>0</v>
      </c>
      <c r="AZ429" s="16" t="str">
        <f t="shared" si="308"/>
        <v>SKPBN</v>
      </c>
    </row>
    <row r="430" spans="1:52" x14ac:dyDescent="0.35">
      <c r="B430" s="3">
        <f t="shared" si="266"/>
        <v>4</v>
      </c>
      <c r="C430" s="1">
        <f t="shared" si="267"/>
        <v>1124</v>
      </c>
      <c r="D430" s="2">
        <v>61133</v>
      </c>
      <c r="E430" s="2" t="str">
        <f>_xlfn.XLOOKUP(C430,Sheet2!$N$3:$N$1000,Sheet2!$O$3:$O$1000,"")</f>
        <v/>
      </c>
      <c r="F430" s="9" t="str">
        <f t="shared" si="309"/>
        <v>DOAS 0,DSKP</v>
      </c>
      <c r="G430" s="4" t="str">
        <f t="shared" si="284"/>
        <v>142</v>
      </c>
      <c r="H430" s="4">
        <f t="shared" si="285"/>
        <v>133</v>
      </c>
      <c r="I430" s="6">
        <f t="shared" si="278"/>
        <v>0</v>
      </c>
      <c r="J430" s="6">
        <f t="shared" si="279"/>
        <v>6</v>
      </c>
      <c r="K430" s="6">
        <f t="shared" si="280"/>
        <v>1</v>
      </c>
      <c r="L430" s="6">
        <f t="shared" si="281"/>
        <v>1</v>
      </c>
      <c r="M430" s="6">
        <f t="shared" si="282"/>
        <v>3</v>
      </c>
      <c r="N430" s="6">
        <f t="shared" si="283"/>
        <v>3</v>
      </c>
      <c r="O430" s="13">
        <f t="shared" si="289"/>
        <v>12</v>
      </c>
      <c r="P430" s="4">
        <f t="shared" si="290"/>
        <v>3</v>
      </c>
      <c r="Q430" s="4">
        <f t="shared" si="291"/>
        <v>0</v>
      </c>
      <c r="R430">
        <f t="shared" si="268"/>
        <v>133</v>
      </c>
      <c r="S430" s="4">
        <f t="shared" si="269"/>
        <v>2</v>
      </c>
      <c r="T430" s="15">
        <f t="shared" si="270"/>
        <v>0</v>
      </c>
      <c r="U430" s="4">
        <f t="shared" si="271"/>
        <v>3</v>
      </c>
      <c r="V430" s="4">
        <f t="shared" si="272"/>
        <v>0</v>
      </c>
      <c r="W430" s="4">
        <f t="shared" si="273"/>
        <v>2</v>
      </c>
      <c r="X430" s="6">
        <f t="shared" si="274"/>
        <v>1</v>
      </c>
      <c r="Y430" s="4">
        <f t="shared" si="275"/>
        <v>1</v>
      </c>
      <c r="Z430" s="6">
        <f t="shared" si="276"/>
        <v>1</v>
      </c>
      <c r="AA430" s="18">
        <f t="shared" si="277"/>
        <v>3</v>
      </c>
      <c r="AB430" s="9" t="str">
        <f t="shared" si="292"/>
        <v>+133,2</v>
      </c>
      <c r="AC430" s="9" t="str">
        <f>_xlfn.XLOOKUP(R430,Sheet2!$H$3:$H$258,Sheet2!$I$3:$I$258,"-----")</f>
        <v>C037</v>
      </c>
      <c r="AD430" s="9" t="str">
        <f>_xlfn.XLOOKUP(VALUE(AE430),Sheet2!$N$3:$N$1000,Sheet2!$O$3:$O$1000,"********")</f>
        <v>********</v>
      </c>
      <c r="AE430" t="str">
        <f t="shared" si="286"/>
        <v>1257</v>
      </c>
      <c r="AF430" s="9" t="str">
        <f>IF(R430&lt;200,"+"&amp;TEXT(R430,"0"),"-"&amp;TEXT(_xlfn.XLOOKUP(R430,Sheet2!$K$3:$K$130,Sheet2!$L$3:$L$130,"-----"),"0"))</f>
        <v>+133</v>
      </c>
      <c r="AG430" s="9" t="str">
        <f t="shared" si="293"/>
        <v/>
      </c>
      <c r="AH430" s="9" t="str">
        <f t="shared" si="294"/>
        <v>JMP +133,2</v>
      </c>
      <c r="AI430" t="str">
        <f t="shared" si="295"/>
        <v>0,+133,2</v>
      </c>
      <c r="AJ430" s="16" t="str">
        <f t="shared" si="296"/>
        <v>+133,2</v>
      </c>
      <c r="AK430" t="str">
        <f t="shared" si="297"/>
        <v>MOVZL# 3,0,SNC</v>
      </c>
      <c r="AL430" s="4" t="str">
        <f t="shared" si="298"/>
        <v>MOV</v>
      </c>
      <c r="AM430" s="4" t="str">
        <f t="shared" si="299"/>
        <v>L</v>
      </c>
      <c r="AN430" s="4" t="str">
        <f t="shared" si="300"/>
        <v>Z</v>
      </c>
      <c r="AO430" s="4" t="str">
        <f t="shared" si="301"/>
        <v>#</v>
      </c>
      <c r="AP430" s="15" t="str">
        <f t="shared" si="302"/>
        <v>,SNC</v>
      </c>
      <c r="AQ430" s="9" t="str">
        <f>_xlfn.XLOOKUP(D430,Sheet2!$E$3:$E$101,Sheet2!$F$3:$F$101,"******************")</f>
        <v>******************</v>
      </c>
      <c r="AR430" s="33" t="str">
        <f t="shared" si="287"/>
        <v>DOAS 0,DSKP</v>
      </c>
      <c r="AS430" s="9" t="str">
        <f t="shared" si="288"/>
        <v>DOAS</v>
      </c>
      <c r="AT430" s="4">
        <f t="shared" si="303"/>
        <v>0</v>
      </c>
      <c r="AU430" s="6">
        <f t="shared" si="304"/>
        <v>1</v>
      </c>
      <c r="AV430" s="4" t="str">
        <f t="shared" si="305"/>
        <v>S</v>
      </c>
      <c r="AW430" s="4">
        <f t="shared" si="306"/>
        <v>33</v>
      </c>
      <c r="AX430" s="4" t="str">
        <f>_xlfn.XLOOKUP(AW430,Sheet2!$Q$3:$Q$66,Sheet2!$R$3:$R$66,"**")</f>
        <v>DSKP</v>
      </c>
      <c r="AY430" s="4">
        <f t="shared" si="307"/>
        <v>2</v>
      </c>
      <c r="AZ430" s="16" t="str">
        <f t="shared" si="308"/>
        <v>SKPBZ</v>
      </c>
    </row>
    <row r="431" spans="1:52" x14ac:dyDescent="0.35">
      <c r="B431" s="3">
        <f t="shared" si="266"/>
        <v>5</v>
      </c>
      <c r="C431" s="1">
        <f t="shared" si="267"/>
        <v>1125</v>
      </c>
      <c r="D431" s="2">
        <v>63433</v>
      </c>
      <c r="E431" s="2" t="str">
        <f>_xlfn.XLOOKUP(C431,Sheet2!$N$3:$N$1000,Sheet2!$O$3:$O$1000,"")</f>
        <v/>
      </c>
      <c r="F431" s="9" t="str">
        <f t="shared" si="309"/>
        <v>SKPBN DSKP</v>
      </c>
      <c r="G431" s="4" t="str">
        <f t="shared" si="284"/>
        <v>147</v>
      </c>
      <c r="H431" s="4">
        <f t="shared" si="285"/>
        <v>33</v>
      </c>
      <c r="I431" s="6">
        <f t="shared" si="278"/>
        <v>0</v>
      </c>
      <c r="J431" s="6">
        <f t="shared" si="279"/>
        <v>6</v>
      </c>
      <c r="K431" s="6">
        <f t="shared" si="280"/>
        <v>3</v>
      </c>
      <c r="L431" s="6">
        <f t="shared" si="281"/>
        <v>4</v>
      </c>
      <c r="M431" s="6">
        <f t="shared" si="282"/>
        <v>3</v>
      </c>
      <c r="N431" s="6">
        <f t="shared" si="283"/>
        <v>3</v>
      </c>
      <c r="O431" s="13">
        <f t="shared" si="289"/>
        <v>12</v>
      </c>
      <c r="P431" s="4">
        <f t="shared" si="290"/>
        <v>3</v>
      </c>
      <c r="Q431" s="4">
        <f t="shared" si="291"/>
        <v>0</v>
      </c>
      <c r="R431">
        <f t="shared" si="268"/>
        <v>33</v>
      </c>
      <c r="S431" s="4">
        <f t="shared" si="269"/>
        <v>3</v>
      </c>
      <c r="T431" s="15">
        <f t="shared" si="270"/>
        <v>1</v>
      </c>
      <c r="U431" s="4">
        <f t="shared" si="271"/>
        <v>3</v>
      </c>
      <c r="V431" s="4">
        <f t="shared" si="272"/>
        <v>0</v>
      </c>
      <c r="W431" s="4">
        <f t="shared" si="273"/>
        <v>7</v>
      </c>
      <c r="X431" s="6">
        <f t="shared" si="274"/>
        <v>0</v>
      </c>
      <c r="Y431" s="4">
        <f t="shared" si="275"/>
        <v>1</v>
      </c>
      <c r="Z431" s="6">
        <f t="shared" si="276"/>
        <v>1</v>
      </c>
      <c r="AA431" s="18">
        <f t="shared" si="277"/>
        <v>3</v>
      </c>
      <c r="AB431" s="9" t="str">
        <f t="shared" si="292"/>
        <v>+33,3</v>
      </c>
      <c r="AC431" s="9" t="str">
        <f>_xlfn.XLOOKUP(R431,Sheet2!$H$3:$H$258,Sheet2!$I$3:$I$258,"-----")</f>
        <v>*****</v>
      </c>
      <c r="AD431" s="9" t="str">
        <f>_xlfn.XLOOKUP(VALUE(AE431),Sheet2!$N$3:$N$1000,Sheet2!$O$3:$O$1000,"********")</f>
        <v>********</v>
      </c>
      <c r="AE431" t="str">
        <f t="shared" si="286"/>
        <v>1160</v>
      </c>
      <c r="AF431" s="9" t="str">
        <f>IF(R431&lt;200,"+"&amp;TEXT(R431,"0"),"-"&amp;TEXT(_xlfn.XLOOKUP(R431,Sheet2!$K$3:$K$130,Sheet2!$L$3:$L$130,"-----"),"0"))</f>
        <v>+33</v>
      </c>
      <c r="AG431" s="9" t="str">
        <f t="shared" si="293"/>
        <v>@</v>
      </c>
      <c r="AH431" s="9" t="str">
        <f t="shared" si="294"/>
        <v>JMP @+33,3</v>
      </c>
      <c r="AI431" t="str">
        <f t="shared" si="295"/>
        <v>0,@+33,3</v>
      </c>
      <c r="AJ431" s="16" t="str">
        <f t="shared" si="296"/>
        <v>@+33,3</v>
      </c>
      <c r="AK431" t="str">
        <f t="shared" si="297"/>
        <v>ANDZ# 3,0,SNC</v>
      </c>
      <c r="AL431" s="4" t="str">
        <f t="shared" si="298"/>
        <v>AND</v>
      </c>
      <c r="AM431" s="4" t="str">
        <f t="shared" si="299"/>
        <v/>
      </c>
      <c r="AN431" s="4" t="str">
        <f t="shared" si="300"/>
        <v>Z</v>
      </c>
      <c r="AO431" s="4" t="str">
        <f t="shared" si="301"/>
        <v>#</v>
      </c>
      <c r="AP431" s="15" t="str">
        <f t="shared" si="302"/>
        <v>,SNC</v>
      </c>
      <c r="AQ431" s="9" t="str">
        <f>_xlfn.XLOOKUP(D431,Sheet2!$E$3:$E$101,Sheet2!$F$3:$F$101,"******************")</f>
        <v>******************</v>
      </c>
      <c r="AR431" s="33" t="str">
        <f t="shared" si="287"/>
        <v>SKPBN DSKP</v>
      </c>
      <c r="AS431" s="9" t="str">
        <f t="shared" si="288"/>
        <v>DOC</v>
      </c>
      <c r="AT431" s="4">
        <f t="shared" si="303"/>
        <v>0</v>
      </c>
      <c r="AU431" s="6">
        <f t="shared" si="304"/>
        <v>0</v>
      </c>
      <c r="AV431" s="4" t="str">
        <f t="shared" si="305"/>
        <v/>
      </c>
      <c r="AW431" s="4">
        <f t="shared" si="306"/>
        <v>33</v>
      </c>
      <c r="AX431" s="4" t="str">
        <f>_xlfn.XLOOKUP(AW431,Sheet2!$Q$3:$Q$66,Sheet2!$R$3:$R$66,"**")</f>
        <v>DSKP</v>
      </c>
      <c r="AY431" s="4">
        <f t="shared" si="307"/>
        <v>7</v>
      </c>
      <c r="AZ431" s="16" t="str">
        <f t="shared" si="308"/>
        <v>SKPBN</v>
      </c>
    </row>
    <row r="432" spans="1:52" x14ac:dyDescent="0.35">
      <c r="B432" s="3">
        <f t="shared" si="266"/>
        <v>6</v>
      </c>
      <c r="C432" s="1">
        <f t="shared" si="267"/>
        <v>1126</v>
      </c>
      <c r="D432" s="2">
        <v>6252</v>
      </c>
      <c r="E432" s="2" t="str">
        <f>_xlfn.XLOOKUP(C432,Sheet2!$N$3:$N$1000,Sheet2!$O$3:$O$1000,"")</f>
        <v/>
      </c>
      <c r="F432" s="9" t="str">
        <f t="shared" si="309"/>
        <v>EHLT</v>
      </c>
      <c r="G432" s="4" t="str">
        <f t="shared" si="284"/>
        <v>14</v>
      </c>
      <c r="H432" s="4">
        <f t="shared" si="285"/>
        <v>252</v>
      </c>
      <c r="I432" s="6">
        <f t="shared" si="278"/>
        <v>0</v>
      </c>
      <c r="J432" s="6">
        <f t="shared" si="279"/>
        <v>0</v>
      </c>
      <c r="K432" s="6">
        <f t="shared" si="280"/>
        <v>6</v>
      </c>
      <c r="L432" s="6">
        <f t="shared" si="281"/>
        <v>2</v>
      </c>
      <c r="M432" s="6">
        <f t="shared" si="282"/>
        <v>5</v>
      </c>
      <c r="N432" s="6">
        <f t="shared" si="283"/>
        <v>2</v>
      </c>
      <c r="O432" s="13">
        <f t="shared" si="289"/>
        <v>1</v>
      </c>
      <c r="P432" s="4">
        <f t="shared" si="290"/>
        <v>0</v>
      </c>
      <c r="Q432" s="4">
        <f t="shared" si="291"/>
        <v>1</v>
      </c>
      <c r="R432">
        <f t="shared" si="268"/>
        <v>252</v>
      </c>
      <c r="S432" s="4">
        <f t="shared" si="269"/>
        <v>0</v>
      </c>
      <c r="T432" s="15">
        <f t="shared" si="270"/>
        <v>1</v>
      </c>
      <c r="U432" s="4">
        <f t="shared" si="271"/>
        <v>0</v>
      </c>
      <c r="V432" s="4">
        <f t="shared" si="272"/>
        <v>1</v>
      </c>
      <c r="W432" s="4">
        <f t="shared" si="273"/>
        <v>4</v>
      </c>
      <c r="X432" s="6">
        <f t="shared" si="274"/>
        <v>2</v>
      </c>
      <c r="Y432" s="4">
        <f t="shared" si="275"/>
        <v>2</v>
      </c>
      <c r="Z432" s="6">
        <f t="shared" si="276"/>
        <v>1</v>
      </c>
      <c r="AA432" s="18">
        <f t="shared" si="277"/>
        <v>2</v>
      </c>
      <c r="AB432" s="9" t="str">
        <f t="shared" si="292"/>
        <v>I.EH1</v>
      </c>
      <c r="AC432" s="9" t="str">
        <f>_xlfn.XLOOKUP(R432,Sheet2!$H$3:$H$258,Sheet2!$I$3:$I$258,"-----")</f>
        <v>I.EH1</v>
      </c>
      <c r="AD432" s="9" t="str">
        <f>_xlfn.XLOOKUP(VALUE(AE432),Sheet2!$N$3:$N$1000,Sheet2!$O$3:$O$1000,"********")</f>
        <v>********</v>
      </c>
      <c r="AE432" t="str">
        <f t="shared" si="286"/>
        <v>1000</v>
      </c>
      <c r="AF432" s="9" t="str">
        <f>IF(R432&lt;200,"+"&amp;TEXT(R432,"0"),"-"&amp;TEXT(_xlfn.XLOOKUP(R432,Sheet2!$K$3:$K$130,Sheet2!$L$3:$L$130,"-----"),"0"))</f>
        <v>-126</v>
      </c>
      <c r="AG432" s="9" t="str">
        <f t="shared" si="293"/>
        <v>@</v>
      </c>
      <c r="AH432" s="9" t="str">
        <f t="shared" si="294"/>
        <v>JSR @I.EH1</v>
      </c>
      <c r="AI432" t="str">
        <f t="shared" si="295"/>
        <v>1,@I.EH1</v>
      </c>
      <c r="AJ432" s="16" t="str">
        <f t="shared" si="296"/>
        <v>@I.EH1</v>
      </c>
      <c r="AK432" t="str">
        <f t="shared" si="297"/>
        <v>ADCOR# 0,1,SZC</v>
      </c>
      <c r="AL432" s="4" t="str">
        <f t="shared" si="298"/>
        <v>ADC</v>
      </c>
      <c r="AM432" s="4" t="str">
        <f t="shared" si="299"/>
        <v>R</v>
      </c>
      <c r="AN432" s="4" t="str">
        <f t="shared" si="300"/>
        <v>O</v>
      </c>
      <c r="AO432" s="4" t="str">
        <f t="shared" si="301"/>
        <v>#</v>
      </c>
      <c r="AP432" s="15" t="str">
        <f t="shared" si="302"/>
        <v>,SZC</v>
      </c>
      <c r="AQ432" s="9" t="str">
        <f>_xlfn.XLOOKUP(D432,Sheet2!$E$3:$E$101,Sheet2!$F$3:$F$101,"******************")</f>
        <v>EHLT</v>
      </c>
      <c r="AR432" s="33" t="str">
        <f t="shared" si="287"/>
        <v>DOBC 1,**</v>
      </c>
      <c r="AS432" s="9" t="str">
        <f t="shared" si="288"/>
        <v>DOBC</v>
      </c>
      <c r="AT432" s="4">
        <f t="shared" si="303"/>
        <v>1</v>
      </c>
      <c r="AU432" s="6">
        <f t="shared" si="304"/>
        <v>2</v>
      </c>
      <c r="AV432" s="4" t="str">
        <f t="shared" si="305"/>
        <v>C</v>
      </c>
      <c r="AW432" s="4">
        <f t="shared" si="306"/>
        <v>52</v>
      </c>
      <c r="AX432" s="4" t="str">
        <f>_xlfn.XLOOKUP(AW432,Sheet2!$Q$3:$Q$66,Sheet2!$R$3:$R$66,"**")</f>
        <v>**</v>
      </c>
      <c r="AY432" s="4">
        <f t="shared" si="307"/>
        <v>4</v>
      </c>
      <c r="AZ432" s="16" t="str">
        <f t="shared" si="308"/>
        <v>SKPDN</v>
      </c>
    </row>
    <row r="433" spans="2:52" x14ac:dyDescent="0.35">
      <c r="B433" s="3">
        <f t="shared" si="266"/>
        <v>7</v>
      </c>
      <c r="C433" s="1">
        <f t="shared" si="267"/>
        <v>1127</v>
      </c>
      <c r="D433" s="2">
        <v>6262</v>
      </c>
      <c r="E433" s="2" t="str">
        <f>_xlfn.XLOOKUP(C433,Sheet2!$N$3:$N$1000,Sheet2!$O$3:$O$1000,"")</f>
        <v/>
      </c>
      <c r="F433" s="9" t="str">
        <f t="shared" si="309"/>
        <v>LOOPD</v>
      </c>
      <c r="G433" s="4" t="str">
        <f t="shared" si="284"/>
        <v>14</v>
      </c>
      <c r="H433" s="4">
        <f t="shared" si="285"/>
        <v>262</v>
      </c>
      <c r="I433" s="6">
        <f t="shared" si="278"/>
        <v>0</v>
      </c>
      <c r="J433" s="6">
        <f t="shared" si="279"/>
        <v>0</v>
      </c>
      <c r="K433" s="6">
        <f t="shared" si="280"/>
        <v>6</v>
      </c>
      <c r="L433" s="6">
        <f t="shared" si="281"/>
        <v>2</v>
      </c>
      <c r="M433" s="6">
        <f t="shared" si="282"/>
        <v>6</v>
      </c>
      <c r="N433" s="6">
        <f t="shared" si="283"/>
        <v>2</v>
      </c>
      <c r="O433" s="13">
        <f t="shared" si="289"/>
        <v>1</v>
      </c>
      <c r="P433" s="4">
        <f t="shared" si="290"/>
        <v>0</v>
      </c>
      <c r="Q433" s="4">
        <f t="shared" si="291"/>
        <v>1</v>
      </c>
      <c r="R433">
        <f t="shared" si="268"/>
        <v>262</v>
      </c>
      <c r="S433" s="4">
        <f t="shared" si="269"/>
        <v>0</v>
      </c>
      <c r="T433" s="15">
        <f t="shared" si="270"/>
        <v>1</v>
      </c>
      <c r="U433" s="4">
        <f t="shared" si="271"/>
        <v>0</v>
      </c>
      <c r="V433" s="4">
        <f t="shared" si="272"/>
        <v>1</v>
      </c>
      <c r="W433" s="4">
        <f t="shared" si="273"/>
        <v>4</v>
      </c>
      <c r="X433" s="6">
        <f t="shared" si="274"/>
        <v>2</v>
      </c>
      <c r="Y433" s="4">
        <f t="shared" si="275"/>
        <v>3</v>
      </c>
      <c r="Z433" s="6">
        <f t="shared" si="276"/>
        <v>0</v>
      </c>
      <c r="AA433" s="18">
        <f t="shared" si="277"/>
        <v>2</v>
      </c>
      <c r="AB433" s="9" t="str">
        <f t="shared" si="292"/>
        <v>I.LD</v>
      </c>
      <c r="AC433" s="9" t="str">
        <f>_xlfn.XLOOKUP(R433,Sheet2!$H$3:$H$258,Sheet2!$I$3:$I$258,"-----")</f>
        <v>I.LD</v>
      </c>
      <c r="AD433" s="9" t="str">
        <f>_xlfn.XLOOKUP(VALUE(AE433),Sheet2!$N$3:$N$1000,Sheet2!$O$3:$O$1000,"********")</f>
        <v>A83</v>
      </c>
      <c r="AE433" t="str">
        <f t="shared" si="286"/>
        <v>1011</v>
      </c>
      <c r="AF433" s="9" t="str">
        <f>IF(R433&lt;200,"+"&amp;TEXT(R433,"0"),"-"&amp;TEXT(_xlfn.XLOOKUP(R433,Sheet2!$K$3:$K$130,Sheet2!$L$3:$L$130,"-----"),"0"))</f>
        <v>-116</v>
      </c>
      <c r="AG433" s="9" t="str">
        <f t="shared" si="293"/>
        <v>@</v>
      </c>
      <c r="AH433" s="9" t="str">
        <f t="shared" si="294"/>
        <v>JSR @I.LD</v>
      </c>
      <c r="AI433" t="str">
        <f t="shared" si="295"/>
        <v>1,@I.LD</v>
      </c>
      <c r="AJ433" s="16" t="str">
        <f t="shared" si="296"/>
        <v>@I.LD</v>
      </c>
      <c r="AK433" t="str">
        <f t="shared" si="297"/>
        <v>ADCCR 0,1,SZC</v>
      </c>
      <c r="AL433" s="4" t="str">
        <f t="shared" si="298"/>
        <v>ADC</v>
      </c>
      <c r="AM433" s="4" t="str">
        <f t="shared" si="299"/>
        <v>R</v>
      </c>
      <c r="AN433" s="4" t="str">
        <f t="shared" si="300"/>
        <v>C</v>
      </c>
      <c r="AO433" s="4" t="str">
        <f t="shared" si="301"/>
        <v/>
      </c>
      <c r="AP433" s="15" t="str">
        <f t="shared" si="302"/>
        <v>,SZC</v>
      </c>
      <c r="AQ433" s="9" t="str">
        <f>_xlfn.XLOOKUP(D433,Sheet2!$E$3:$E$101,Sheet2!$F$3:$F$101,"******************")</f>
        <v>LOOPD</v>
      </c>
      <c r="AR433" s="33" t="str">
        <f t="shared" si="287"/>
        <v>DOBC 1,**</v>
      </c>
      <c r="AS433" s="9" t="str">
        <f t="shared" si="288"/>
        <v>DOBC</v>
      </c>
      <c r="AT433" s="4">
        <f t="shared" si="303"/>
        <v>1</v>
      </c>
      <c r="AU433" s="6">
        <f t="shared" si="304"/>
        <v>2</v>
      </c>
      <c r="AV433" s="4" t="str">
        <f t="shared" si="305"/>
        <v>C</v>
      </c>
      <c r="AW433" s="4">
        <f t="shared" si="306"/>
        <v>62</v>
      </c>
      <c r="AX433" s="4" t="str">
        <f>_xlfn.XLOOKUP(AW433,Sheet2!$Q$3:$Q$66,Sheet2!$R$3:$R$66,"**")</f>
        <v>**</v>
      </c>
      <c r="AY433" s="4">
        <f t="shared" si="307"/>
        <v>4</v>
      </c>
      <c r="AZ433" s="16" t="str">
        <f t="shared" si="308"/>
        <v>SKPDN</v>
      </c>
    </row>
    <row r="434" spans="2:52" x14ac:dyDescent="0.35">
      <c r="B434" s="3">
        <v>9</v>
      </c>
      <c r="C434" s="1">
        <f t="shared" si="267"/>
        <v>1130</v>
      </c>
      <c r="D434" s="2">
        <v>6241</v>
      </c>
      <c r="E434" s="2" t="str">
        <f>_xlfn.XLOOKUP(C434,Sheet2!$N$3:$N$1000,Sheet2!$O$3:$O$1000,"")</f>
        <v>B3</v>
      </c>
      <c r="F434" s="9" t="str">
        <f t="shared" si="309"/>
        <v>SETUP</v>
      </c>
      <c r="G434" s="4" t="str">
        <f t="shared" si="284"/>
        <v>14</v>
      </c>
      <c r="H434" s="4">
        <f t="shared" si="285"/>
        <v>241</v>
      </c>
      <c r="I434" s="6">
        <f t="shared" si="278"/>
        <v>0</v>
      </c>
      <c r="J434" s="6">
        <f t="shared" si="279"/>
        <v>0</v>
      </c>
      <c r="K434" s="6">
        <f t="shared" si="280"/>
        <v>6</v>
      </c>
      <c r="L434" s="6">
        <f t="shared" si="281"/>
        <v>2</v>
      </c>
      <c r="M434" s="6">
        <f t="shared" si="282"/>
        <v>4</v>
      </c>
      <c r="N434" s="6">
        <f t="shared" si="283"/>
        <v>1</v>
      </c>
      <c r="O434" s="13">
        <f t="shared" si="289"/>
        <v>1</v>
      </c>
      <c r="P434" s="4">
        <f t="shared" si="290"/>
        <v>0</v>
      </c>
      <c r="Q434" s="4">
        <f t="shared" si="291"/>
        <v>1</v>
      </c>
      <c r="R434">
        <f t="shared" si="268"/>
        <v>241</v>
      </c>
      <c r="S434" s="4">
        <f t="shared" si="269"/>
        <v>0</v>
      </c>
      <c r="T434" s="15">
        <f t="shared" si="270"/>
        <v>1</v>
      </c>
      <c r="U434" s="4">
        <f t="shared" si="271"/>
        <v>0</v>
      </c>
      <c r="V434" s="4">
        <f t="shared" si="272"/>
        <v>1</v>
      </c>
      <c r="W434" s="4">
        <f t="shared" si="273"/>
        <v>4</v>
      </c>
      <c r="X434" s="6">
        <f t="shared" si="274"/>
        <v>2</v>
      </c>
      <c r="Y434" s="4">
        <f t="shared" si="275"/>
        <v>2</v>
      </c>
      <c r="Z434" s="6">
        <f t="shared" si="276"/>
        <v>0</v>
      </c>
      <c r="AA434" s="18">
        <f t="shared" si="277"/>
        <v>1</v>
      </c>
      <c r="AB434" s="9" t="str">
        <f t="shared" si="292"/>
        <v>I.STUP</v>
      </c>
      <c r="AC434" s="9" t="str">
        <f>_xlfn.XLOOKUP(R434,Sheet2!$H$3:$H$258,Sheet2!$I$3:$I$258,"-----")</f>
        <v>I.STUP</v>
      </c>
      <c r="AD434" s="9" t="str">
        <f>_xlfn.XLOOKUP(VALUE(AE434),Sheet2!$N$3:$N$1000,Sheet2!$O$3:$O$1000,"********")</f>
        <v>********</v>
      </c>
      <c r="AE434" t="str">
        <f t="shared" si="286"/>
        <v>771</v>
      </c>
      <c r="AF434" s="9" t="str">
        <f>IF(R434&lt;200,"+"&amp;TEXT(R434,"0"),"-"&amp;TEXT(_xlfn.XLOOKUP(R434,Sheet2!$K$3:$K$130,Sheet2!$L$3:$L$130,"-----"),"0"))</f>
        <v>-137</v>
      </c>
      <c r="AG434" s="9" t="str">
        <f t="shared" si="293"/>
        <v>@</v>
      </c>
      <c r="AH434" s="9" t="str">
        <f t="shared" si="294"/>
        <v>JSR @I.STUP</v>
      </c>
      <c r="AI434" t="str">
        <f t="shared" si="295"/>
        <v>1,@I.STUP</v>
      </c>
      <c r="AJ434" s="16" t="str">
        <f t="shared" si="296"/>
        <v>@I.STUP</v>
      </c>
      <c r="AK434" t="str">
        <f t="shared" si="297"/>
        <v>ADCOR 0,1,SKP</v>
      </c>
      <c r="AL434" s="4" t="str">
        <f t="shared" si="298"/>
        <v>ADC</v>
      </c>
      <c r="AM434" s="4" t="str">
        <f t="shared" si="299"/>
        <v>R</v>
      </c>
      <c r="AN434" s="4" t="str">
        <f t="shared" si="300"/>
        <v>O</v>
      </c>
      <c r="AO434" s="4" t="str">
        <f t="shared" si="301"/>
        <v/>
      </c>
      <c r="AP434" s="15" t="str">
        <f t="shared" si="302"/>
        <v>,SKP</v>
      </c>
      <c r="AQ434" s="9" t="str">
        <f>_xlfn.XLOOKUP(D434,Sheet2!$E$3:$E$101,Sheet2!$F$3:$F$101,"******************")</f>
        <v>SETUP</v>
      </c>
      <c r="AR434" s="33" t="str">
        <f t="shared" si="287"/>
        <v>DOBC 1,**</v>
      </c>
      <c r="AS434" s="9" t="str">
        <f t="shared" si="288"/>
        <v>DOBC</v>
      </c>
      <c r="AT434" s="4">
        <f t="shared" si="303"/>
        <v>1</v>
      </c>
      <c r="AU434" s="6">
        <f t="shared" si="304"/>
        <v>2</v>
      </c>
      <c r="AV434" s="4" t="str">
        <f t="shared" si="305"/>
        <v>C</v>
      </c>
      <c r="AW434" s="4">
        <f t="shared" si="306"/>
        <v>41</v>
      </c>
      <c r="AX434" s="4" t="str">
        <f>_xlfn.XLOOKUP(AW434,Sheet2!$Q$3:$Q$66,Sheet2!$R$3:$R$66,"**")</f>
        <v>**</v>
      </c>
      <c r="AY434" s="4">
        <f t="shared" si="307"/>
        <v>4</v>
      </c>
      <c r="AZ434" s="16" t="str">
        <f t="shared" si="308"/>
        <v>SKPDN</v>
      </c>
    </row>
    <row r="435" spans="2:52" x14ac:dyDescent="0.35">
      <c r="B435" s="3">
        <f t="shared" si="266"/>
        <v>10</v>
      </c>
      <c r="C435" s="1">
        <f t="shared" si="267"/>
        <v>1131</v>
      </c>
      <c r="D435" s="2">
        <v>20070</v>
      </c>
      <c r="E435" s="2" t="str">
        <f>_xlfn.XLOOKUP(C435,Sheet2!$N$3:$N$1000,Sheet2!$O$3:$O$1000,"")</f>
        <v/>
      </c>
      <c r="F435" s="44" t="str">
        <f t="shared" si="309"/>
        <v>LDA 0,KB6</v>
      </c>
      <c r="G435" s="4" t="str">
        <f t="shared" si="284"/>
        <v>40</v>
      </c>
      <c r="H435" s="4">
        <f t="shared" si="285"/>
        <v>70</v>
      </c>
      <c r="I435" s="6">
        <f t="shared" si="278"/>
        <v>0</v>
      </c>
      <c r="J435" s="6">
        <f t="shared" si="279"/>
        <v>2</v>
      </c>
      <c r="K435" s="6">
        <f t="shared" si="280"/>
        <v>0</v>
      </c>
      <c r="L435" s="6">
        <f t="shared" si="281"/>
        <v>0</v>
      </c>
      <c r="M435" s="6">
        <f t="shared" si="282"/>
        <v>7</v>
      </c>
      <c r="N435" s="6">
        <f t="shared" si="283"/>
        <v>0</v>
      </c>
      <c r="O435" s="13">
        <f t="shared" si="289"/>
        <v>4</v>
      </c>
      <c r="P435" s="4">
        <f t="shared" si="290"/>
        <v>1</v>
      </c>
      <c r="Q435" s="4">
        <f t="shared" si="291"/>
        <v>0</v>
      </c>
      <c r="R435">
        <f t="shared" si="268"/>
        <v>70</v>
      </c>
      <c r="S435" s="4">
        <f t="shared" si="269"/>
        <v>0</v>
      </c>
      <c r="T435" s="15">
        <f t="shared" si="270"/>
        <v>0</v>
      </c>
      <c r="U435" s="4">
        <f t="shared" si="271"/>
        <v>1</v>
      </c>
      <c r="V435" s="4">
        <f t="shared" si="272"/>
        <v>0</v>
      </c>
      <c r="W435" s="4">
        <f t="shared" si="273"/>
        <v>0</v>
      </c>
      <c r="X435" s="6">
        <f t="shared" si="274"/>
        <v>0</v>
      </c>
      <c r="Y435" s="4">
        <f t="shared" si="275"/>
        <v>3</v>
      </c>
      <c r="Z435" s="6">
        <f t="shared" si="276"/>
        <v>1</v>
      </c>
      <c r="AA435" s="18">
        <f t="shared" si="277"/>
        <v>0</v>
      </c>
      <c r="AB435" s="9" t="str">
        <f t="shared" si="292"/>
        <v>KB6</v>
      </c>
      <c r="AC435" s="9" t="str">
        <f>_xlfn.XLOOKUP(R435,Sheet2!$H$3:$H$258,Sheet2!$I$3:$I$258,"-----")</f>
        <v>KB6</v>
      </c>
      <c r="AD435" s="9" t="str">
        <f>_xlfn.XLOOKUP(VALUE(AE435),Sheet2!$N$3:$N$1000,Sheet2!$O$3:$O$1000,"********")</f>
        <v>********</v>
      </c>
      <c r="AE435" t="str">
        <f t="shared" si="286"/>
        <v>1221</v>
      </c>
      <c r="AF435" s="9" t="str">
        <f>IF(R435&lt;200,"+"&amp;TEXT(R435,"0"),"-"&amp;TEXT(_xlfn.XLOOKUP(R435,Sheet2!$K$3:$K$130,Sheet2!$L$3:$L$130,"-----"),"0"))</f>
        <v>+70</v>
      </c>
      <c r="AG435" s="9" t="str">
        <f t="shared" si="293"/>
        <v/>
      </c>
      <c r="AH435" s="9" t="str">
        <f t="shared" si="294"/>
        <v>JMP KB6</v>
      </c>
      <c r="AI435" t="str">
        <f t="shared" si="295"/>
        <v>0,KB6</v>
      </c>
      <c r="AJ435" s="16" t="str">
        <f t="shared" si="296"/>
        <v>KB6</v>
      </c>
      <c r="AK435" t="str">
        <f t="shared" si="297"/>
        <v>COMC# 1,0</v>
      </c>
      <c r="AL435" s="4" t="str">
        <f t="shared" si="298"/>
        <v>COM</v>
      </c>
      <c r="AM435" s="4" t="str">
        <f t="shared" si="299"/>
        <v/>
      </c>
      <c r="AN435" s="4" t="str">
        <f t="shared" si="300"/>
        <v>C</v>
      </c>
      <c r="AO435" s="4" t="str">
        <f t="shared" si="301"/>
        <v>#</v>
      </c>
      <c r="AP435" s="15" t="str">
        <f t="shared" si="302"/>
        <v/>
      </c>
      <c r="AQ435" s="9" t="str">
        <f>_xlfn.XLOOKUP(D435,Sheet2!$E$3:$E$101,Sheet2!$F$3:$F$101,"******************")</f>
        <v>******************</v>
      </c>
      <c r="AR435" s="33" t="str">
        <f t="shared" si="287"/>
        <v>NIO **</v>
      </c>
      <c r="AS435" s="9" t="str">
        <f t="shared" si="288"/>
        <v>DOC</v>
      </c>
      <c r="AT435" s="4">
        <f t="shared" si="303"/>
        <v>0</v>
      </c>
      <c r="AU435" s="6">
        <f t="shared" si="304"/>
        <v>0</v>
      </c>
      <c r="AV435" s="4" t="str">
        <f t="shared" si="305"/>
        <v/>
      </c>
      <c r="AW435" s="4">
        <f t="shared" si="306"/>
        <v>70</v>
      </c>
      <c r="AX435" s="4" t="str">
        <f>_xlfn.XLOOKUP(AW435,Sheet2!$Q$3:$Q$66,Sheet2!$R$3:$R$66,"**")</f>
        <v>**</v>
      </c>
      <c r="AY435" s="4">
        <f t="shared" si="307"/>
        <v>0</v>
      </c>
      <c r="AZ435" s="16" t="str">
        <f t="shared" si="308"/>
        <v>SKPBN</v>
      </c>
    </row>
    <row r="436" spans="2:52" x14ac:dyDescent="0.35">
      <c r="B436" s="3">
        <f t="shared" ref="B436:B499" si="310">B435+1</f>
        <v>11</v>
      </c>
      <c r="C436" s="1">
        <f t="shared" ref="C436:C499" si="311">IF(MOD(C435,10)=7,C435+3,C435+1)</f>
        <v>1132</v>
      </c>
      <c r="D436" s="2">
        <v>61133</v>
      </c>
      <c r="E436" s="2" t="str">
        <f>_xlfn.XLOOKUP(C436,Sheet2!$N$3:$N$1000,Sheet2!$O$3:$O$1000,"")</f>
        <v/>
      </c>
      <c r="F436" s="9" t="str">
        <f t="shared" si="309"/>
        <v>DOAS 0,DSKP</v>
      </c>
      <c r="G436" s="4" t="str">
        <f t="shared" si="284"/>
        <v>142</v>
      </c>
      <c r="H436" s="4">
        <f t="shared" si="285"/>
        <v>133</v>
      </c>
      <c r="I436" s="6">
        <f t="shared" si="278"/>
        <v>0</v>
      </c>
      <c r="J436" s="6">
        <f t="shared" si="279"/>
        <v>6</v>
      </c>
      <c r="K436" s="6">
        <f t="shared" si="280"/>
        <v>1</v>
      </c>
      <c r="L436" s="6">
        <f t="shared" si="281"/>
        <v>1</v>
      </c>
      <c r="M436" s="6">
        <f t="shared" si="282"/>
        <v>3</v>
      </c>
      <c r="N436" s="6">
        <f t="shared" si="283"/>
        <v>3</v>
      </c>
      <c r="O436" s="13">
        <f t="shared" si="289"/>
        <v>12</v>
      </c>
      <c r="P436" s="4">
        <f t="shared" si="290"/>
        <v>3</v>
      </c>
      <c r="Q436" s="4">
        <f t="shared" si="291"/>
        <v>0</v>
      </c>
      <c r="R436">
        <f t="shared" si="268"/>
        <v>133</v>
      </c>
      <c r="S436" s="4">
        <f t="shared" si="269"/>
        <v>2</v>
      </c>
      <c r="T436" s="15">
        <f t="shared" si="270"/>
        <v>0</v>
      </c>
      <c r="U436" s="4">
        <f t="shared" si="271"/>
        <v>3</v>
      </c>
      <c r="V436" s="4">
        <f t="shared" si="272"/>
        <v>0</v>
      </c>
      <c r="W436" s="4">
        <f t="shared" si="273"/>
        <v>2</v>
      </c>
      <c r="X436" s="6">
        <f t="shared" si="274"/>
        <v>1</v>
      </c>
      <c r="Y436" s="4">
        <f t="shared" si="275"/>
        <v>1</v>
      </c>
      <c r="Z436" s="6">
        <f t="shared" si="276"/>
        <v>1</v>
      </c>
      <c r="AA436" s="18">
        <f t="shared" si="277"/>
        <v>3</v>
      </c>
      <c r="AB436" s="9" t="str">
        <f t="shared" si="292"/>
        <v>+133,2</v>
      </c>
      <c r="AC436" s="9" t="str">
        <f>_xlfn.XLOOKUP(R436,Sheet2!$H$3:$H$258,Sheet2!$I$3:$I$258,"-----")</f>
        <v>C037</v>
      </c>
      <c r="AD436" s="9" t="str">
        <f>_xlfn.XLOOKUP(VALUE(AE436),Sheet2!$N$3:$N$1000,Sheet2!$O$3:$O$1000,"********")</f>
        <v>********</v>
      </c>
      <c r="AE436" t="str">
        <f t="shared" si="286"/>
        <v>1265</v>
      </c>
      <c r="AF436" s="9" t="str">
        <f>IF(R436&lt;200,"+"&amp;TEXT(R436,"0"),"-"&amp;TEXT(_xlfn.XLOOKUP(R436,Sheet2!$K$3:$K$130,Sheet2!$L$3:$L$130,"-----"),"0"))</f>
        <v>+133</v>
      </c>
      <c r="AG436" s="9" t="str">
        <f t="shared" si="293"/>
        <v/>
      </c>
      <c r="AH436" s="9" t="str">
        <f t="shared" si="294"/>
        <v>JMP +133,2</v>
      </c>
      <c r="AI436" t="str">
        <f t="shared" si="295"/>
        <v>0,+133,2</v>
      </c>
      <c r="AJ436" s="16" t="str">
        <f t="shared" si="296"/>
        <v>+133,2</v>
      </c>
      <c r="AK436" t="str">
        <f t="shared" si="297"/>
        <v>MOVZL# 3,0,SNC</v>
      </c>
      <c r="AL436" s="4" t="str">
        <f t="shared" si="298"/>
        <v>MOV</v>
      </c>
      <c r="AM436" s="4" t="str">
        <f t="shared" si="299"/>
        <v>L</v>
      </c>
      <c r="AN436" s="4" t="str">
        <f t="shared" si="300"/>
        <v>Z</v>
      </c>
      <c r="AO436" s="4" t="str">
        <f t="shared" si="301"/>
        <v>#</v>
      </c>
      <c r="AP436" s="15" t="str">
        <f t="shared" si="302"/>
        <v>,SNC</v>
      </c>
      <c r="AQ436" s="9" t="str">
        <f>_xlfn.XLOOKUP(D436,Sheet2!$E$3:$E$101,Sheet2!$F$3:$F$101,"******************")</f>
        <v>******************</v>
      </c>
      <c r="AR436" s="33" t="str">
        <f t="shared" si="287"/>
        <v>DOAS 0,DSKP</v>
      </c>
      <c r="AS436" s="9" t="str">
        <f t="shared" si="288"/>
        <v>DOAS</v>
      </c>
      <c r="AT436" s="4">
        <f t="shared" si="303"/>
        <v>0</v>
      </c>
      <c r="AU436" s="6">
        <f t="shared" si="304"/>
        <v>1</v>
      </c>
      <c r="AV436" s="4" t="str">
        <f t="shared" si="305"/>
        <v>S</v>
      </c>
      <c r="AW436" s="4">
        <f t="shared" si="306"/>
        <v>33</v>
      </c>
      <c r="AX436" s="4" t="str">
        <f>_xlfn.XLOOKUP(AW436,Sheet2!$Q$3:$Q$66,Sheet2!$R$3:$R$66,"**")</f>
        <v>DSKP</v>
      </c>
      <c r="AY436" s="4">
        <f t="shared" si="307"/>
        <v>2</v>
      </c>
      <c r="AZ436" s="16" t="str">
        <f t="shared" si="308"/>
        <v>SKPBZ</v>
      </c>
    </row>
    <row r="437" spans="2:52" x14ac:dyDescent="0.35">
      <c r="B437" s="3">
        <f t="shared" si="310"/>
        <v>12</v>
      </c>
      <c r="C437" s="1">
        <f t="shared" si="311"/>
        <v>1133</v>
      </c>
      <c r="D437" s="2">
        <v>60233</v>
      </c>
      <c r="E437" s="2" t="str">
        <f>_xlfn.XLOOKUP(C437,Sheet2!$N$3:$N$1000,Sheet2!$O$3:$O$1000,"")</f>
        <v/>
      </c>
      <c r="F437" s="9" t="str">
        <f t="shared" si="309"/>
        <v>NIOC DSKP</v>
      </c>
      <c r="G437" s="4" t="str">
        <f t="shared" si="284"/>
        <v>140</v>
      </c>
      <c r="H437" s="4">
        <f t="shared" si="285"/>
        <v>233</v>
      </c>
      <c r="I437" s="6">
        <f t="shared" si="278"/>
        <v>0</v>
      </c>
      <c r="J437" s="6">
        <f t="shared" si="279"/>
        <v>6</v>
      </c>
      <c r="K437" s="6">
        <f t="shared" si="280"/>
        <v>0</v>
      </c>
      <c r="L437" s="6">
        <f t="shared" si="281"/>
        <v>2</v>
      </c>
      <c r="M437" s="6">
        <f t="shared" si="282"/>
        <v>3</v>
      </c>
      <c r="N437" s="6">
        <f t="shared" si="283"/>
        <v>3</v>
      </c>
      <c r="O437" s="13">
        <f t="shared" si="289"/>
        <v>12</v>
      </c>
      <c r="P437" s="4">
        <f t="shared" si="290"/>
        <v>3</v>
      </c>
      <c r="Q437" s="4">
        <f t="shared" si="291"/>
        <v>0</v>
      </c>
      <c r="R437">
        <f t="shared" ref="R437:R500" si="312">(MOD(L437,4)*100)+(M437*10)+N437</f>
        <v>233</v>
      </c>
      <c r="S437" s="4">
        <f t="shared" ref="S437:S500" si="313">(MOD(K437,2)*2)+INT(L437/4)</f>
        <v>0</v>
      </c>
      <c r="T437" s="15">
        <f t="shared" ref="T437:T500" si="314">MOD(INT(K437/2),2)</f>
        <v>0</v>
      </c>
      <c r="U437" s="4">
        <f t="shared" ref="U437:U500" si="315">INT(J437/2)</f>
        <v>3</v>
      </c>
      <c r="V437" s="4">
        <f t="shared" ref="V437:V500" si="316">(MOD(J437,2)*2)+INT(K437/4)</f>
        <v>0</v>
      </c>
      <c r="W437" s="4">
        <f t="shared" ref="W437:W500" si="317">(MOD(K437,4)*2)+INT(L437/4)</f>
        <v>0</v>
      </c>
      <c r="X437" s="6">
        <f t="shared" ref="X437:X500" si="318">MOD(L437,4)</f>
        <v>2</v>
      </c>
      <c r="Y437" s="4">
        <f t="shared" ref="Y437:Y500" si="319">INT(M437/2)</f>
        <v>1</v>
      </c>
      <c r="Z437" s="6">
        <f t="shared" ref="Z437:Z500" si="320">MOD(M437,2)</f>
        <v>1</v>
      </c>
      <c r="AA437" s="18">
        <f t="shared" ref="AA437:AA500" si="321">N437</f>
        <v>3</v>
      </c>
      <c r="AB437" s="9" t="str">
        <f t="shared" si="292"/>
        <v>I.RC2</v>
      </c>
      <c r="AC437" s="9" t="str">
        <f>_xlfn.XLOOKUP(R437,Sheet2!$H$3:$H$258,Sheet2!$I$3:$I$258,"-----")</f>
        <v>I.RC2</v>
      </c>
      <c r="AD437" s="9" t="str">
        <f>_xlfn.XLOOKUP(VALUE(AE437),Sheet2!$N$3:$N$1000,Sheet2!$O$3:$O$1000,"********")</f>
        <v>********</v>
      </c>
      <c r="AE437" t="str">
        <f t="shared" si="286"/>
        <v>766</v>
      </c>
      <c r="AF437" s="9" t="str">
        <f>IF(R437&lt;200,"+"&amp;TEXT(R437,"0"),"-"&amp;TEXT(_xlfn.XLOOKUP(R437,Sheet2!$K$3:$K$130,Sheet2!$L$3:$L$130,"-----"),"0"))</f>
        <v>-145</v>
      </c>
      <c r="AG437" s="9" t="str">
        <f t="shared" si="293"/>
        <v/>
      </c>
      <c r="AH437" s="9" t="str">
        <f t="shared" si="294"/>
        <v>JMP I.RC2</v>
      </c>
      <c r="AI437" t="str">
        <f t="shared" si="295"/>
        <v>0,I.RC2</v>
      </c>
      <c r="AJ437" s="16" t="str">
        <f t="shared" si="296"/>
        <v>I.RC2</v>
      </c>
      <c r="AK437" t="str">
        <f t="shared" si="297"/>
        <v>COMZR# 3,0,SNC</v>
      </c>
      <c r="AL437" s="4" t="str">
        <f t="shared" si="298"/>
        <v>COM</v>
      </c>
      <c r="AM437" s="4" t="str">
        <f t="shared" si="299"/>
        <v>R</v>
      </c>
      <c r="AN437" s="4" t="str">
        <f t="shared" si="300"/>
        <v>Z</v>
      </c>
      <c r="AO437" s="4" t="str">
        <f t="shared" si="301"/>
        <v>#</v>
      </c>
      <c r="AP437" s="15" t="str">
        <f t="shared" si="302"/>
        <v>,SNC</v>
      </c>
      <c r="AQ437" s="9" t="str">
        <f>_xlfn.XLOOKUP(D437,Sheet2!$E$3:$E$101,Sheet2!$F$3:$F$101,"******************")</f>
        <v>******************</v>
      </c>
      <c r="AR437" s="33" t="str">
        <f t="shared" si="287"/>
        <v>NIOC DSKP</v>
      </c>
      <c r="AS437" s="9" t="str">
        <f t="shared" si="288"/>
        <v>DOCC</v>
      </c>
      <c r="AT437" s="4">
        <f t="shared" si="303"/>
        <v>0</v>
      </c>
      <c r="AU437" s="6">
        <f t="shared" si="304"/>
        <v>2</v>
      </c>
      <c r="AV437" s="4" t="str">
        <f t="shared" si="305"/>
        <v>C</v>
      </c>
      <c r="AW437" s="4">
        <f t="shared" si="306"/>
        <v>33</v>
      </c>
      <c r="AX437" s="4" t="str">
        <f>_xlfn.XLOOKUP(AW437,Sheet2!$Q$3:$Q$66,Sheet2!$R$3:$R$66,"**")</f>
        <v>DSKP</v>
      </c>
      <c r="AY437" s="4">
        <f t="shared" si="307"/>
        <v>0</v>
      </c>
      <c r="AZ437" s="16" t="str">
        <f t="shared" si="308"/>
        <v>SKPDN</v>
      </c>
    </row>
    <row r="438" spans="2:52" x14ac:dyDescent="0.35">
      <c r="B438" s="3">
        <f t="shared" si="310"/>
        <v>13</v>
      </c>
      <c r="C438" s="1">
        <f t="shared" si="311"/>
        <v>1134</v>
      </c>
      <c r="D438" s="2">
        <v>63533</v>
      </c>
      <c r="E438" s="2" t="str">
        <f>_xlfn.XLOOKUP(C438,Sheet2!$N$3:$N$1000,Sheet2!$O$3:$O$1000,"")</f>
        <v/>
      </c>
      <c r="F438" s="9" t="str">
        <f t="shared" si="309"/>
        <v>SKPBZ DSKP</v>
      </c>
      <c r="G438" s="4" t="str">
        <f t="shared" si="284"/>
        <v>147</v>
      </c>
      <c r="H438" s="4">
        <f t="shared" si="285"/>
        <v>133</v>
      </c>
      <c r="I438" s="6">
        <f t="shared" si="278"/>
        <v>0</v>
      </c>
      <c r="J438" s="6">
        <f t="shared" si="279"/>
        <v>6</v>
      </c>
      <c r="K438" s="6">
        <f t="shared" si="280"/>
        <v>3</v>
      </c>
      <c r="L438" s="6">
        <f t="shared" si="281"/>
        <v>5</v>
      </c>
      <c r="M438" s="6">
        <f t="shared" si="282"/>
        <v>3</v>
      </c>
      <c r="N438" s="6">
        <f t="shared" si="283"/>
        <v>3</v>
      </c>
      <c r="O438" s="13">
        <f t="shared" si="289"/>
        <v>12</v>
      </c>
      <c r="P438" s="4">
        <f t="shared" si="290"/>
        <v>3</v>
      </c>
      <c r="Q438" s="4">
        <f t="shared" si="291"/>
        <v>0</v>
      </c>
      <c r="R438">
        <f t="shared" si="312"/>
        <v>133</v>
      </c>
      <c r="S438" s="4">
        <f t="shared" si="313"/>
        <v>3</v>
      </c>
      <c r="T438" s="15">
        <f t="shared" si="314"/>
        <v>1</v>
      </c>
      <c r="U438" s="4">
        <f t="shared" si="315"/>
        <v>3</v>
      </c>
      <c r="V438" s="4">
        <f t="shared" si="316"/>
        <v>0</v>
      </c>
      <c r="W438" s="4">
        <f t="shared" si="317"/>
        <v>7</v>
      </c>
      <c r="X438" s="6">
        <f t="shared" si="318"/>
        <v>1</v>
      </c>
      <c r="Y438" s="4">
        <f t="shared" si="319"/>
        <v>1</v>
      </c>
      <c r="Z438" s="6">
        <f t="shared" si="320"/>
        <v>1</v>
      </c>
      <c r="AA438" s="18">
        <f t="shared" si="321"/>
        <v>3</v>
      </c>
      <c r="AB438" s="9" t="str">
        <f t="shared" si="292"/>
        <v>+133,3</v>
      </c>
      <c r="AC438" s="9" t="str">
        <f>_xlfn.XLOOKUP(R438,Sheet2!$H$3:$H$258,Sheet2!$I$3:$I$258,"-----")</f>
        <v>C037</v>
      </c>
      <c r="AD438" s="9" t="str">
        <f>_xlfn.XLOOKUP(VALUE(AE438),Sheet2!$N$3:$N$1000,Sheet2!$O$3:$O$1000,"********")</f>
        <v>********</v>
      </c>
      <c r="AE438" t="str">
        <f t="shared" si="286"/>
        <v>1267</v>
      </c>
      <c r="AF438" s="9" t="str">
        <f>IF(R438&lt;200,"+"&amp;TEXT(R438,"0"),"-"&amp;TEXT(_xlfn.XLOOKUP(R438,Sheet2!$K$3:$K$130,Sheet2!$L$3:$L$130,"-----"),"0"))</f>
        <v>+133</v>
      </c>
      <c r="AG438" s="9" t="str">
        <f t="shared" si="293"/>
        <v>@</v>
      </c>
      <c r="AH438" s="9" t="str">
        <f t="shared" si="294"/>
        <v>JMP @+133,3</v>
      </c>
      <c r="AI438" t="str">
        <f t="shared" si="295"/>
        <v>0,@+133,3</v>
      </c>
      <c r="AJ438" s="16" t="str">
        <f t="shared" si="296"/>
        <v>@+133,3</v>
      </c>
      <c r="AK438" t="str">
        <f t="shared" si="297"/>
        <v>ANDZL# 3,0,SNC</v>
      </c>
      <c r="AL438" s="4" t="str">
        <f t="shared" si="298"/>
        <v>AND</v>
      </c>
      <c r="AM438" s="4" t="str">
        <f t="shared" si="299"/>
        <v>L</v>
      </c>
      <c r="AN438" s="4" t="str">
        <f t="shared" si="300"/>
        <v>Z</v>
      </c>
      <c r="AO438" s="4" t="str">
        <f t="shared" si="301"/>
        <v>#</v>
      </c>
      <c r="AP438" s="15" t="str">
        <f t="shared" si="302"/>
        <v>,SNC</v>
      </c>
      <c r="AQ438" s="9" t="str">
        <f>_xlfn.XLOOKUP(D438,Sheet2!$E$3:$E$101,Sheet2!$F$3:$F$101,"******************")</f>
        <v>******************</v>
      </c>
      <c r="AR438" s="33" t="str">
        <f t="shared" si="287"/>
        <v>SKPBZ DSKP</v>
      </c>
      <c r="AS438" s="9" t="str">
        <f t="shared" si="288"/>
        <v>DOCS</v>
      </c>
      <c r="AT438" s="4">
        <f t="shared" si="303"/>
        <v>0</v>
      </c>
      <c r="AU438" s="6">
        <f t="shared" si="304"/>
        <v>1</v>
      </c>
      <c r="AV438" s="4" t="str">
        <f t="shared" si="305"/>
        <v>S</v>
      </c>
      <c r="AW438" s="4">
        <f t="shared" si="306"/>
        <v>33</v>
      </c>
      <c r="AX438" s="4" t="str">
        <f>_xlfn.XLOOKUP(AW438,Sheet2!$Q$3:$Q$66,Sheet2!$R$3:$R$66,"**")</f>
        <v>DSKP</v>
      </c>
      <c r="AY438" s="4">
        <f t="shared" si="307"/>
        <v>7</v>
      </c>
      <c r="AZ438" s="16" t="str">
        <f t="shared" si="308"/>
        <v>SKPBZ</v>
      </c>
    </row>
    <row r="439" spans="2:52" x14ac:dyDescent="0.35">
      <c r="B439" s="3">
        <f t="shared" si="310"/>
        <v>14</v>
      </c>
      <c r="C439" s="1">
        <f t="shared" si="311"/>
        <v>1135</v>
      </c>
      <c r="D439" s="2">
        <v>6252</v>
      </c>
      <c r="E439" s="2" t="str">
        <f>_xlfn.XLOOKUP(C439,Sheet2!$N$3:$N$1000,Sheet2!$O$3:$O$1000,"")</f>
        <v/>
      </c>
      <c r="F439" s="9" t="str">
        <f t="shared" si="309"/>
        <v>EHLT</v>
      </c>
      <c r="G439" s="4" t="str">
        <f t="shared" si="284"/>
        <v>14</v>
      </c>
      <c r="H439" s="4">
        <f t="shared" si="285"/>
        <v>252</v>
      </c>
      <c r="I439" s="6">
        <f t="shared" si="278"/>
        <v>0</v>
      </c>
      <c r="J439" s="6">
        <f t="shared" si="279"/>
        <v>0</v>
      </c>
      <c r="K439" s="6">
        <f t="shared" si="280"/>
        <v>6</v>
      </c>
      <c r="L439" s="6">
        <f t="shared" si="281"/>
        <v>2</v>
      </c>
      <c r="M439" s="6">
        <f t="shared" si="282"/>
        <v>5</v>
      </c>
      <c r="N439" s="6">
        <f t="shared" si="283"/>
        <v>2</v>
      </c>
      <c r="O439" s="13">
        <f t="shared" si="289"/>
        <v>1</v>
      </c>
      <c r="P439" s="4">
        <f t="shared" si="290"/>
        <v>0</v>
      </c>
      <c r="Q439" s="4">
        <f t="shared" si="291"/>
        <v>1</v>
      </c>
      <c r="R439">
        <f t="shared" si="312"/>
        <v>252</v>
      </c>
      <c r="S439" s="4">
        <f t="shared" si="313"/>
        <v>0</v>
      </c>
      <c r="T439" s="15">
        <f t="shared" si="314"/>
        <v>1</v>
      </c>
      <c r="U439" s="4">
        <f t="shared" si="315"/>
        <v>0</v>
      </c>
      <c r="V439" s="4">
        <f t="shared" si="316"/>
        <v>1</v>
      </c>
      <c r="W439" s="4">
        <f t="shared" si="317"/>
        <v>4</v>
      </c>
      <c r="X439" s="6">
        <f t="shared" si="318"/>
        <v>2</v>
      </c>
      <c r="Y439" s="4">
        <f t="shared" si="319"/>
        <v>2</v>
      </c>
      <c r="Z439" s="6">
        <f t="shared" si="320"/>
        <v>1</v>
      </c>
      <c r="AA439" s="18">
        <f t="shared" si="321"/>
        <v>2</v>
      </c>
      <c r="AB439" s="9" t="str">
        <f t="shared" si="292"/>
        <v>I.EH1</v>
      </c>
      <c r="AC439" s="9" t="str">
        <f>_xlfn.XLOOKUP(R439,Sheet2!$H$3:$H$258,Sheet2!$I$3:$I$258,"-----")</f>
        <v>I.EH1</v>
      </c>
      <c r="AD439" s="9" t="str">
        <f>_xlfn.XLOOKUP(VALUE(AE439),Sheet2!$N$3:$N$1000,Sheet2!$O$3:$O$1000,"********")</f>
        <v>********</v>
      </c>
      <c r="AE439" t="str">
        <f t="shared" si="286"/>
        <v>1007</v>
      </c>
      <c r="AF439" s="9" t="str">
        <f>IF(R439&lt;200,"+"&amp;TEXT(R439,"0"),"-"&amp;TEXT(_xlfn.XLOOKUP(R439,Sheet2!$K$3:$K$130,Sheet2!$L$3:$L$130,"-----"),"0"))</f>
        <v>-126</v>
      </c>
      <c r="AG439" s="9" t="str">
        <f t="shared" si="293"/>
        <v>@</v>
      </c>
      <c r="AH439" s="9" t="str">
        <f t="shared" si="294"/>
        <v>JSR @I.EH1</v>
      </c>
      <c r="AI439" t="str">
        <f t="shared" si="295"/>
        <v>1,@I.EH1</v>
      </c>
      <c r="AJ439" s="16" t="str">
        <f t="shared" si="296"/>
        <v>@I.EH1</v>
      </c>
      <c r="AK439" t="str">
        <f t="shared" si="297"/>
        <v>ADCOR# 0,1,SZC</v>
      </c>
      <c r="AL439" s="4" t="str">
        <f t="shared" si="298"/>
        <v>ADC</v>
      </c>
      <c r="AM439" s="4" t="str">
        <f t="shared" si="299"/>
        <v>R</v>
      </c>
      <c r="AN439" s="4" t="str">
        <f t="shared" si="300"/>
        <v>O</v>
      </c>
      <c r="AO439" s="4" t="str">
        <f t="shared" si="301"/>
        <v>#</v>
      </c>
      <c r="AP439" s="15" t="str">
        <f t="shared" si="302"/>
        <v>,SZC</v>
      </c>
      <c r="AQ439" s="9" t="str">
        <f>_xlfn.XLOOKUP(D439,Sheet2!$E$3:$E$101,Sheet2!$F$3:$F$101,"******************")</f>
        <v>EHLT</v>
      </c>
      <c r="AR439" s="33" t="str">
        <f t="shared" si="287"/>
        <v>DOBC 1,**</v>
      </c>
      <c r="AS439" s="9" t="str">
        <f t="shared" si="288"/>
        <v>DOBC</v>
      </c>
      <c r="AT439" s="4">
        <f t="shared" si="303"/>
        <v>1</v>
      </c>
      <c r="AU439" s="6">
        <f t="shared" si="304"/>
        <v>2</v>
      </c>
      <c r="AV439" s="4" t="str">
        <f t="shared" si="305"/>
        <v>C</v>
      </c>
      <c r="AW439" s="4">
        <f t="shared" si="306"/>
        <v>52</v>
      </c>
      <c r="AX439" s="4" t="str">
        <f>_xlfn.XLOOKUP(AW439,Sheet2!$Q$3:$Q$66,Sheet2!$R$3:$R$66,"**")</f>
        <v>**</v>
      </c>
      <c r="AY439" s="4">
        <f t="shared" si="307"/>
        <v>4</v>
      </c>
      <c r="AZ439" s="16" t="str">
        <f t="shared" si="308"/>
        <v>SKPDN</v>
      </c>
    </row>
    <row r="440" spans="2:52" x14ac:dyDescent="0.35">
      <c r="B440" s="3">
        <f t="shared" si="310"/>
        <v>15</v>
      </c>
      <c r="C440" s="1">
        <f t="shared" si="311"/>
        <v>1136</v>
      </c>
      <c r="D440" s="2">
        <v>6262</v>
      </c>
      <c r="E440" s="2" t="str">
        <f>_xlfn.XLOOKUP(C440,Sheet2!$N$3:$N$1000,Sheet2!$O$3:$O$1000,"")</f>
        <v/>
      </c>
      <c r="F440" s="9" t="str">
        <f t="shared" si="309"/>
        <v>LOOPD</v>
      </c>
      <c r="G440" s="4" t="str">
        <f t="shared" si="284"/>
        <v>14</v>
      </c>
      <c r="H440" s="4">
        <f t="shared" si="285"/>
        <v>262</v>
      </c>
      <c r="I440" s="6">
        <f t="shared" si="278"/>
        <v>0</v>
      </c>
      <c r="J440" s="6">
        <f t="shared" si="279"/>
        <v>0</v>
      </c>
      <c r="K440" s="6">
        <f t="shared" si="280"/>
        <v>6</v>
      </c>
      <c r="L440" s="6">
        <f t="shared" si="281"/>
        <v>2</v>
      </c>
      <c r="M440" s="6">
        <f t="shared" si="282"/>
        <v>6</v>
      </c>
      <c r="N440" s="6">
        <f t="shared" si="283"/>
        <v>2</v>
      </c>
      <c r="O440" s="13">
        <f t="shared" si="289"/>
        <v>1</v>
      </c>
      <c r="P440" s="4">
        <f t="shared" si="290"/>
        <v>0</v>
      </c>
      <c r="Q440" s="4">
        <f t="shared" si="291"/>
        <v>1</v>
      </c>
      <c r="R440">
        <f t="shared" si="312"/>
        <v>262</v>
      </c>
      <c r="S440" s="4">
        <f t="shared" si="313"/>
        <v>0</v>
      </c>
      <c r="T440" s="15">
        <f t="shared" si="314"/>
        <v>1</v>
      </c>
      <c r="U440" s="4">
        <f t="shared" si="315"/>
        <v>0</v>
      </c>
      <c r="V440" s="4">
        <f t="shared" si="316"/>
        <v>1</v>
      </c>
      <c r="W440" s="4">
        <f t="shared" si="317"/>
        <v>4</v>
      </c>
      <c r="X440" s="6">
        <f t="shared" si="318"/>
        <v>2</v>
      </c>
      <c r="Y440" s="4">
        <f t="shared" si="319"/>
        <v>3</v>
      </c>
      <c r="Z440" s="6">
        <f t="shared" si="320"/>
        <v>0</v>
      </c>
      <c r="AA440" s="18">
        <f t="shared" si="321"/>
        <v>2</v>
      </c>
      <c r="AB440" s="9" t="str">
        <f t="shared" si="292"/>
        <v>I.LD</v>
      </c>
      <c r="AC440" s="9" t="str">
        <f>_xlfn.XLOOKUP(R440,Sheet2!$H$3:$H$258,Sheet2!$I$3:$I$258,"-----")</f>
        <v>I.LD</v>
      </c>
      <c r="AD440" s="9" t="str">
        <f>_xlfn.XLOOKUP(VALUE(AE440),Sheet2!$N$3:$N$1000,Sheet2!$O$3:$O$1000,"********")</f>
        <v>********</v>
      </c>
      <c r="AE440" t="str">
        <f t="shared" si="286"/>
        <v>1020</v>
      </c>
      <c r="AF440" s="9" t="str">
        <f>IF(R440&lt;200,"+"&amp;TEXT(R440,"0"),"-"&amp;TEXT(_xlfn.XLOOKUP(R440,Sheet2!$K$3:$K$130,Sheet2!$L$3:$L$130,"-----"),"0"))</f>
        <v>-116</v>
      </c>
      <c r="AG440" s="9" t="str">
        <f t="shared" si="293"/>
        <v>@</v>
      </c>
      <c r="AH440" s="9" t="str">
        <f t="shared" si="294"/>
        <v>JSR @I.LD</v>
      </c>
      <c r="AI440" t="str">
        <f t="shared" si="295"/>
        <v>1,@I.LD</v>
      </c>
      <c r="AJ440" s="16" t="str">
        <f t="shared" si="296"/>
        <v>@I.LD</v>
      </c>
      <c r="AK440" t="str">
        <f t="shared" si="297"/>
        <v>ADCCR 0,1,SZC</v>
      </c>
      <c r="AL440" s="4" t="str">
        <f t="shared" si="298"/>
        <v>ADC</v>
      </c>
      <c r="AM440" s="4" t="str">
        <f t="shared" si="299"/>
        <v>R</v>
      </c>
      <c r="AN440" s="4" t="str">
        <f t="shared" si="300"/>
        <v>C</v>
      </c>
      <c r="AO440" s="4" t="str">
        <f t="shared" si="301"/>
        <v/>
      </c>
      <c r="AP440" s="15" t="str">
        <f t="shared" si="302"/>
        <v>,SZC</v>
      </c>
      <c r="AQ440" s="9" t="str">
        <f>_xlfn.XLOOKUP(D440,Sheet2!$E$3:$E$101,Sheet2!$F$3:$F$101,"******************")</f>
        <v>LOOPD</v>
      </c>
      <c r="AR440" s="33" t="str">
        <f t="shared" si="287"/>
        <v>DOBC 1,**</v>
      </c>
      <c r="AS440" s="9" t="str">
        <f t="shared" si="288"/>
        <v>DOBC</v>
      </c>
      <c r="AT440" s="4">
        <f t="shared" si="303"/>
        <v>1</v>
      </c>
      <c r="AU440" s="6">
        <f t="shared" si="304"/>
        <v>2</v>
      </c>
      <c r="AV440" s="4" t="str">
        <f t="shared" si="305"/>
        <v>C</v>
      </c>
      <c r="AW440" s="4">
        <f t="shared" si="306"/>
        <v>62</v>
      </c>
      <c r="AX440" s="4" t="str">
        <f>_xlfn.XLOOKUP(AW440,Sheet2!$Q$3:$Q$66,Sheet2!$R$3:$R$66,"**")</f>
        <v>**</v>
      </c>
      <c r="AY440" s="4">
        <f t="shared" si="307"/>
        <v>4</v>
      </c>
      <c r="AZ440" s="16" t="str">
        <f t="shared" si="308"/>
        <v>SKPDN</v>
      </c>
    </row>
    <row r="441" spans="2:52" x14ac:dyDescent="0.35">
      <c r="B441" s="3">
        <v>17</v>
      </c>
      <c r="C441" s="1">
        <f t="shared" si="311"/>
        <v>1137</v>
      </c>
      <c r="D441" s="2">
        <v>6241</v>
      </c>
      <c r="E441" s="2" t="str">
        <f>_xlfn.XLOOKUP(C441,Sheet2!$N$3:$N$1000,Sheet2!$O$3:$O$1000,"")</f>
        <v>B4</v>
      </c>
      <c r="F441" s="9" t="str">
        <f t="shared" si="309"/>
        <v>SETUP</v>
      </c>
      <c r="G441" s="4" t="str">
        <f t="shared" si="284"/>
        <v>14</v>
      </c>
      <c r="H441" s="4">
        <f t="shared" si="285"/>
        <v>241</v>
      </c>
      <c r="I441" s="6">
        <f t="shared" si="278"/>
        <v>0</v>
      </c>
      <c r="J441" s="6">
        <f t="shared" si="279"/>
        <v>0</v>
      </c>
      <c r="K441" s="6">
        <f t="shared" si="280"/>
        <v>6</v>
      </c>
      <c r="L441" s="6">
        <f t="shared" si="281"/>
        <v>2</v>
      </c>
      <c r="M441" s="6">
        <f t="shared" si="282"/>
        <v>4</v>
      </c>
      <c r="N441" s="6">
        <f t="shared" si="283"/>
        <v>1</v>
      </c>
      <c r="O441" s="13">
        <f t="shared" si="289"/>
        <v>1</v>
      </c>
      <c r="P441" s="4">
        <f t="shared" si="290"/>
        <v>0</v>
      </c>
      <c r="Q441" s="4">
        <f t="shared" si="291"/>
        <v>1</v>
      </c>
      <c r="R441">
        <f t="shared" si="312"/>
        <v>241</v>
      </c>
      <c r="S441" s="4">
        <f t="shared" si="313"/>
        <v>0</v>
      </c>
      <c r="T441" s="15">
        <f t="shared" si="314"/>
        <v>1</v>
      </c>
      <c r="U441" s="4">
        <f t="shared" si="315"/>
        <v>0</v>
      </c>
      <c r="V441" s="4">
        <f t="shared" si="316"/>
        <v>1</v>
      </c>
      <c r="W441" s="4">
        <f t="shared" si="317"/>
        <v>4</v>
      </c>
      <c r="X441" s="6">
        <f t="shared" si="318"/>
        <v>2</v>
      </c>
      <c r="Y441" s="4">
        <f t="shared" si="319"/>
        <v>2</v>
      </c>
      <c r="Z441" s="6">
        <f t="shared" si="320"/>
        <v>0</v>
      </c>
      <c r="AA441" s="18">
        <f t="shared" si="321"/>
        <v>1</v>
      </c>
      <c r="AB441" s="9" t="str">
        <f t="shared" si="292"/>
        <v>I.STUP</v>
      </c>
      <c r="AC441" s="9" t="str">
        <f>_xlfn.XLOOKUP(R441,Sheet2!$H$3:$H$258,Sheet2!$I$3:$I$258,"-----")</f>
        <v>I.STUP</v>
      </c>
      <c r="AD441" s="9" t="str">
        <f>_xlfn.XLOOKUP(VALUE(AE441),Sheet2!$N$3:$N$1000,Sheet2!$O$3:$O$1000,"********")</f>
        <v>********</v>
      </c>
      <c r="AE441" t="str">
        <f t="shared" si="286"/>
        <v>1000</v>
      </c>
      <c r="AF441" s="9" t="str">
        <f>IF(R441&lt;200,"+"&amp;TEXT(R441,"0"),"-"&amp;TEXT(_xlfn.XLOOKUP(R441,Sheet2!$K$3:$K$130,Sheet2!$L$3:$L$130,"-----"),"0"))</f>
        <v>-137</v>
      </c>
      <c r="AG441" s="9" t="str">
        <f t="shared" si="293"/>
        <v>@</v>
      </c>
      <c r="AH441" s="9" t="str">
        <f t="shared" si="294"/>
        <v>JSR @I.STUP</v>
      </c>
      <c r="AI441" t="str">
        <f t="shared" si="295"/>
        <v>1,@I.STUP</v>
      </c>
      <c r="AJ441" s="16" t="str">
        <f t="shared" si="296"/>
        <v>@I.STUP</v>
      </c>
      <c r="AK441" t="str">
        <f t="shared" si="297"/>
        <v>ADCOR 0,1,SKP</v>
      </c>
      <c r="AL441" s="4" t="str">
        <f t="shared" si="298"/>
        <v>ADC</v>
      </c>
      <c r="AM441" s="4" t="str">
        <f t="shared" si="299"/>
        <v>R</v>
      </c>
      <c r="AN441" s="4" t="str">
        <f t="shared" si="300"/>
        <v>O</v>
      </c>
      <c r="AO441" s="4" t="str">
        <f t="shared" si="301"/>
        <v/>
      </c>
      <c r="AP441" s="15" t="str">
        <f t="shared" si="302"/>
        <v>,SKP</v>
      </c>
      <c r="AQ441" s="9" t="str">
        <f>_xlfn.XLOOKUP(D441,Sheet2!$E$3:$E$101,Sheet2!$F$3:$F$101,"******************")</f>
        <v>SETUP</v>
      </c>
      <c r="AR441" s="33" t="str">
        <f t="shared" si="287"/>
        <v>DOBC 1,**</v>
      </c>
      <c r="AS441" s="9" t="str">
        <f t="shared" si="288"/>
        <v>DOBC</v>
      </c>
      <c r="AT441" s="4">
        <f t="shared" si="303"/>
        <v>1</v>
      </c>
      <c r="AU441" s="6">
        <f t="shared" si="304"/>
        <v>2</v>
      </c>
      <c r="AV441" s="4" t="str">
        <f t="shared" si="305"/>
        <v>C</v>
      </c>
      <c r="AW441" s="4">
        <f t="shared" si="306"/>
        <v>41</v>
      </c>
      <c r="AX441" s="4" t="str">
        <f>_xlfn.XLOOKUP(AW441,Sheet2!$Q$3:$Q$66,Sheet2!$R$3:$R$66,"**")</f>
        <v>**</v>
      </c>
      <c r="AY441" s="4">
        <f t="shared" si="307"/>
        <v>4</v>
      </c>
      <c r="AZ441" s="16" t="str">
        <f t="shared" si="308"/>
        <v>SKPDN</v>
      </c>
    </row>
    <row r="442" spans="2:52" x14ac:dyDescent="0.35">
      <c r="B442" s="3">
        <f t="shared" si="310"/>
        <v>18</v>
      </c>
      <c r="C442" s="1">
        <f t="shared" si="311"/>
        <v>1140</v>
      </c>
      <c r="D442" s="2">
        <v>20070</v>
      </c>
      <c r="E442" s="2" t="str">
        <f>_xlfn.XLOOKUP(C442,Sheet2!$N$3:$N$1000,Sheet2!$O$3:$O$1000,"")</f>
        <v/>
      </c>
      <c r="F442" s="44" t="str">
        <f t="shared" si="309"/>
        <v>LDA 0,KB6</v>
      </c>
      <c r="G442" s="4" t="str">
        <f t="shared" si="284"/>
        <v>40</v>
      </c>
      <c r="H442" s="4">
        <f t="shared" si="285"/>
        <v>70</v>
      </c>
      <c r="I442" s="6">
        <f t="shared" si="278"/>
        <v>0</v>
      </c>
      <c r="J442" s="6">
        <f t="shared" si="279"/>
        <v>2</v>
      </c>
      <c r="K442" s="6">
        <f t="shared" si="280"/>
        <v>0</v>
      </c>
      <c r="L442" s="6">
        <f t="shared" si="281"/>
        <v>0</v>
      </c>
      <c r="M442" s="6">
        <f t="shared" si="282"/>
        <v>7</v>
      </c>
      <c r="N442" s="6">
        <f t="shared" si="283"/>
        <v>0</v>
      </c>
      <c r="O442" s="13">
        <f t="shared" si="289"/>
        <v>4</v>
      </c>
      <c r="P442" s="4">
        <f t="shared" si="290"/>
        <v>1</v>
      </c>
      <c r="Q442" s="4">
        <f t="shared" si="291"/>
        <v>0</v>
      </c>
      <c r="R442">
        <f t="shared" si="312"/>
        <v>70</v>
      </c>
      <c r="S442" s="4">
        <f t="shared" si="313"/>
        <v>0</v>
      </c>
      <c r="T442" s="15">
        <f t="shared" si="314"/>
        <v>0</v>
      </c>
      <c r="U442" s="4">
        <f t="shared" si="315"/>
        <v>1</v>
      </c>
      <c r="V442" s="4">
        <f t="shared" si="316"/>
        <v>0</v>
      </c>
      <c r="W442" s="4">
        <f t="shared" si="317"/>
        <v>0</v>
      </c>
      <c r="X442" s="6">
        <f t="shared" si="318"/>
        <v>0</v>
      </c>
      <c r="Y442" s="4">
        <f t="shared" si="319"/>
        <v>3</v>
      </c>
      <c r="Z442" s="6">
        <f t="shared" si="320"/>
        <v>1</v>
      </c>
      <c r="AA442" s="18">
        <f t="shared" si="321"/>
        <v>0</v>
      </c>
      <c r="AB442" s="9" t="str">
        <f t="shared" si="292"/>
        <v>KB6</v>
      </c>
      <c r="AC442" s="9" t="str">
        <f>_xlfn.XLOOKUP(R442,Sheet2!$H$3:$H$258,Sheet2!$I$3:$I$258,"-----")</f>
        <v>KB6</v>
      </c>
      <c r="AD442" s="9" t="str">
        <f>_xlfn.XLOOKUP(VALUE(AE442),Sheet2!$N$3:$N$1000,Sheet2!$O$3:$O$1000,"********")</f>
        <v>********</v>
      </c>
      <c r="AE442" t="str">
        <f t="shared" si="286"/>
        <v>1230</v>
      </c>
      <c r="AF442" s="9" t="str">
        <f>IF(R442&lt;200,"+"&amp;TEXT(R442,"0"),"-"&amp;TEXT(_xlfn.XLOOKUP(R442,Sheet2!$K$3:$K$130,Sheet2!$L$3:$L$130,"-----"),"0"))</f>
        <v>+70</v>
      </c>
      <c r="AG442" s="9" t="str">
        <f t="shared" si="293"/>
        <v/>
      </c>
      <c r="AH442" s="9" t="str">
        <f t="shared" si="294"/>
        <v>JMP KB6</v>
      </c>
      <c r="AI442" t="str">
        <f t="shared" si="295"/>
        <v>0,KB6</v>
      </c>
      <c r="AJ442" s="16" t="str">
        <f t="shared" si="296"/>
        <v>KB6</v>
      </c>
      <c r="AK442" t="str">
        <f t="shared" si="297"/>
        <v>COMC# 1,0</v>
      </c>
      <c r="AL442" s="4" t="str">
        <f t="shared" si="298"/>
        <v>COM</v>
      </c>
      <c r="AM442" s="4" t="str">
        <f t="shared" si="299"/>
        <v/>
      </c>
      <c r="AN442" s="4" t="str">
        <f t="shared" si="300"/>
        <v>C</v>
      </c>
      <c r="AO442" s="4" t="str">
        <f t="shared" si="301"/>
        <v>#</v>
      </c>
      <c r="AP442" s="15" t="str">
        <f t="shared" si="302"/>
        <v/>
      </c>
      <c r="AQ442" s="9" t="str">
        <f>_xlfn.XLOOKUP(D442,Sheet2!$E$3:$E$101,Sheet2!$F$3:$F$101,"******************")</f>
        <v>******************</v>
      </c>
      <c r="AR442" s="33" t="str">
        <f t="shared" si="287"/>
        <v>NIO **</v>
      </c>
      <c r="AS442" s="9" t="str">
        <f t="shared" si="288"/>
        <v>DOC</v>
      </c>
      <c r="AT442" s="4">
        <f t="shared" si="303"/>
        <v>0</v>
      </c>
      <c r="AU442" s="6">
        <f t="shared" si="304"/>
        <v>0</v>
      </c>
      <c r="AV442" s="4" t="str">
        <f t="shared" si="305"/>
        <v/>
      </c>
      <c r="AW442" s="4">
        <f t="shared" si="306"/>
        <v>70</v>
      </c>
      <c r="AX442" s="4" t="str">
        <f>_xlfn.XLOOKUP(AW442,Sheet2!$Q$3:$Q$66,Sheet2!$R$3:$R$66,"**")</f>
        <v>**</v>
      </c>
      <c r="AY442" s="4">
        <f t="shared" si="307"/>
        <v>0</v>
      </c>
      <c r="AZ442" s="16" t="str">
        <f t="shared" si="308"/>
        <v>SKPBN</v>
      </c>
    </row>
    <row r="443" spans="2:52" x14ac:dyDescent="0.35">
      <c r="B443" s="3">
        <f t="shared" si="310"/>
        <v>19</v>
      </c>
      <c r="C443" s="1">
        <f t="shared" si="311"/>
        <v>1141</v>
      </c>
      <c r="D443" s="2">
        <v>61133</v>
      </c>
      <c r="E443" s="2" t="str">
        <f>_xlfn.XLOOKUP(C443,Sheet2!$N$3:$N$1000,Sheet2!$O$3:$O$1000,"")</f>
        <v/>
      </c>
      <c r="F443" s="9" t="str">
        <f t="shared" si="309"/>
        <v>DOAS 0,DSKP</v>
      </c>
      <c r="G443" s="4" t="str">
        <f t="shared" si="284"/>
        <v>142</v>
      </c>
      <c r="H443" s="4">
        <f t="shared" si="285"/>
        <v>133</v>
      </c>
      <c r="I443" s="6">
        <f t="shared" si="278"/>
        <v>0</v>
      </c>
      <c r="J443" s="6">
        <f t="shared" si="279"/>
        <v>6</v>
      </c>
      <c r="K443" s="6">
        <f t="shared" si="280"/>
        <v>1</v>
      </c>
      <c r="L443" s="6">
        <f t="shared" si="281"/>
        <v>1</v>
      </c>
      <c r="M443" s="6">
        <f t="shared" si="282"/>
        <v>3</v>
      </c>
      <c r="N443" s="6">
        <f t="shared" si="283"/>
        <v>3</v>
      </c>
      <c r="O443" s="13">
        <f t="shared" si="289"/>
        <v>12</v>
      </c>
      <c r="P443" s="4">
        <f t="shared" si="290"/>
        <v>3</v>
      </c>
      <c r="Q443" s="4">
        <f t="shared" si="291"/>
        <v>0</v>
      </c>
      <c r="R443">
        <f t="shared" si="312"/>
        <v>133</v>
      </c>
      <c r="S443" s="4">
        <f t="shared" si="313"/>
        <v>2</v>
      </c>
      <c r="T443" s="15">
        <f t="shared" si="314"/>
        <v>0</v>
      </c>
      <c r="U443" s="4">
        <f t="shared" si="315"/>
        <v>3</v>
      </c>
      <c r="V443" s="4">
        <f t="shared" si="316"/>
        <v>0</v>
      </c>
      <c r="W443" s="4">
        <f t="shared" si="317"/>
        <v>2</v>
      </c>
      <c r="X443" s="6">
        <f t="shared" si="318"/>
        <v>1</v>
      </c>
      <c r="Y443" s="4">
        <f t="shared" si="319"/>
        <v>1</v>
      </c>
      <c r="Z443" s="6">
        <f t="shared" si="320"/>
        <v>1</v>
      </c>
      <c r="AA443" s="18">
        <f t="shared" si="321"/>
        <v>3</v>
      </c>
      <c r="AB443" s="9" t="str">
        <f t="shared" si="292"/>
        <v>+133,2</v>
      </c>
      <c r="AC443" s="9" t="str">
        <f>_xlfn.XLOOKUP(R443,Sheet2!$H$3:$H$258,Sheet2!$I$3:$I$258,"-----")</f>
        <v>C037</v>
      </c>
      <c r="AD443" s="9" t="str">
        <f>_xlfn.XLOOKUP(VALUE(AE443),Sheet2!$N$3:$N$1000,Sheet2!$O$3:$O$1000,"********")</f>
        <v>B14</v>
      </c>
      <c r="AE443" t="str">
        <f t="shared" si="286"/>
        <v>1274</v>
      </c>
      <c r="AF443" s="9" t="str">
        <f>IF(R443&lt;200,"+"&amp;TEXT(R443,"0"),"-"&amp;TEXT(_xlfn.XLOOKUP(R443,Sheet2!$K$3:$K$130,Sheet2!$L$3:$L$130,"-----"),"0"))</f>
        <v>+133</v>
      </c>
      <c r="AG443" s="9" t="str">
        <f t="shared" si="293"/>
        <v/>
      </c>
      <c r="AH443" s="9" t="str">
        <f t="shared" si="294"/>
        <v>JMP +133,2</v>
      </c>
      <c r="AI443" t="str">
        <f t="shared" si="295"/>
        <v>0,+133,2</v>
      </c>
      <c r="AJ443" s="16" t="str">
        <f t="shared" si="296"/>
        <v>+133,2</v>
      </c>
      <c r="AK443" t="str">
        <f t="shared" si="297"/>
        <v>MOVZL# 3,0,SNC</v>
      </c>
      <c r="AL443" s="4" t="str">
        <f t="shared" si="298"/>
        <v>MOV</v>
      </c>
      <c r="AM443" s="4" t="str">
        <f t="shared" si="299"/>
        <v>L</v>
      </c>
      <c r="AN443" s="4" t="str">
        <f t="shared" si="300"/>
        <v>Z</v>
      </c>
      <c r="AO443" s="4" t="str">
        <f t="shared" si="301"/>
        <v>#</v>
      </c>
      <c r="AP443" s="15" t="str">
        <f t="shared" si="302"/>
        <v>,SNC</v>
      </c>
      <c r="AQ443" s="9" t="str">
        <f>_xlfn.XLOOKUP(D443,Sheet2!$E$3:$E$101,Sheet2!$F$3:$F$101,"******************")</f>
        <v>******************</v>
      </c>
      <c r="AR443" s="33" t="str">
        <f t="shared" si="287"/>
        <v>DOAS 0,DSKP</v>
      </c>
      <c r="AS443" s="9" t="str">
        <f t="shared" si="288"/>
        <v>DOAS</v>
      </c>
      <c r="AT443" s="4">
        <f t="shared" si="303"/>
        <v>0</v>
      </c>
      <c r="AU443" s="6">
        <f t="shared" si="304"/>
        <v>1</v>
      </c>
      <c r="AV443" s="4" t="str">
        <f t="shared" si="305"/>
        <v>S</v>
      </c>
      <c r="AW443" s="4">
        <f t="shared" si="306"/>
        <v>33</v>
      </c>
      <c r="AX443" s="4" t="str">
        <f>_xlfn.XLOOKUP(AW443,Sheet2!$Q$3:$Q$66,Sheet2!$R$3:$R$66,"**")</f>
        <v>DSKP</v>
      </c>
      <c r="AY443" s="4">
        <f t="shared" si="307"/>
        <v>2</v>
      </c>
      <c r="AZ443" s="16" t="str">
        <f t="shared" si="308"/>
        <v>SKPBZ</v>
      </c>
    </row>
    <row r="444" spans="2:52" x14ac:dyDescent="0.35">
      <c r="B444" s="3">
        <f t="shared" si="310"/>
        <v>20</v>
      </c>
      <c r="C444" s="1">
        <f t="shared" si="311"/>
        <v>1142</v>
      </c>
      <c r="D444" s="2">
        <v>62677</v>
      </c>
      <c r="E444" s="2" t="str">
        <f>_xlfn.XLOOKUP(C444,Sheet2!$N$3:$N$1000,Sheet2!$O$3:$O$1000,"")</f>
        <v/>
      </c>
      <c r="F444" s="9" t="str">
        <f t="shared" si="309"/>
        <v>IORST</v>
      </c>
      <c r="G444" s="4" t="str">
        <f t="shared" si="284"/>
        <v>145</v>
      </c>
      <c r="H444" s="4">
        <f t="shared" si="285"/>
        <v>277</v>
      </c>
      <c r="I444" s="6">
        <f t="shared" si="278"/>
        <v>0</v>
      </c>
      <c r="J444" s="6">
        <f t="shared" si="279"/>
        <v>6</v>
      </c>
      <c r="K444" s="6">
        <f t="shared" si="280"/>
        <v>2</v>
      </c>
      <c r="L444" s="6">
        <f t="shared" si="281"/>
        <v>6</v>
      </c>
      <c r="M444" s="6">
        <f t="shared" si="282"/>
        <v>7</v>
      </c>
      <c r="N444" s="6">
        <f t="shared" si="283"/>
        <v>7</v>
      </c>
      <c r="O444" s="13">
        <f t="shared" si="289"/>
        <v>12</v>
      </c>
      <c r="P444" s="4">
        <f t="shared" si="290"/>
        <v>3</v>
      </c>
      <c r="Q444" s="4">
        <f t="shared" si="291"/>
        <v>0</v>
      </c>
      <c r="R444">
        <f t="shared" si="312"/>
        <v>277</v>
      </c>
      <c r="S444" s="4">
        <f t="shared" si="313"/>
        <v>1</v>
      </c>
      <c r="T444" s="15">
        <f t="shared" si="314"/>
        <v>1</v>
      </c>
      <c r="U444" s="4">
        <f t="shared" si="315"/>
        <v>3</v>
      </c>
      <c r="V444" s="4">
        <f t="shared" si="316"/>
        <v>0</v>
      </c>
      <c r="W444" s="4">
        <f t="shared" si="317"/>
        <v>5</v>
      </c>
      <c r="X444" s="6">
        <f t="shared" si="318"/>
        <v>2</v>
      </c>
      <c r="Y444" s="4">
        <f t="shared" si="319"/>
        <v>3</v>
      </c>
      <c r="Z444" s="6">
        <f t="shared" si="320"/>
        <v>1</v>
      </c>
      <c r="AA444" s="18">
        <f t="shared" si="321"/>
        <v>7</v>
      </c>
      <c r="AB444" s="9" t="str">
        <f t="shared" si="292"/>
        <v>-101</v>
      </c>
      <c r="AC444" s="9" t="str">
        <f>_xlfn.XLOOKUP(R444,Sheet2!$H$3:$H$258,Sheet2!$I$3:$I$258,"-----")</f>
        <v>*****</v>
      </c>
      <c r="AD444" s="9" t="str">
        <f>_xlfn.XLOOKUP(VALUE(AE444),Sheet2!$N$3:$N$1000,Sheet2!$O$3:$O$1000,"********")</f>
        <v>********</v>
      </c>
      <c r="AE444" t="str">
        <f t="shared" si="286"/>
        <v>1041</v>
      </c>
      <c r="AF444" s="9" t="str">
        <f>IF(R444&lt;200,"+"&amp;TEXT(R444,"0"),"-"&amp;TEXT(_xlfn.XLOOKUP(R444,Sheet2!$K$3:$K$130,Sheet2!$L$3:$L$130,"-----"),"0"))</f>
        <v>-101</v>
      </c>
      <c r="AG444" s="9" t="str">
        <f t="shared" si="293"/>
        <v>@</v>
      </c>
      <c r="AH444" s="9" t="str">
        <f t="shared" si="294"/>
        <v>JMP @-101</v>
      </c>
      <c r="AI444" t="str">
        <f t="shared" si="295"/>
        <v>0,@-101</v>
      </c>
      <c r="AJ444" s="16" t="str">
        <f t="shared" si="296"/>
        <v>@-101</v>
      </c>
      <c r="AK444" t="str">
        <f t="shared" si="297"/>
        <v>SUBCR# 3,0,SBN</v>
      </c>
      <c r="AL444" s="4" t="str">
        <f t="shared" si="298"/>
        <v>SUB</v>
      </c>
      <c r="AM444" s="4" t="str">
        <f t="shared" si="299"/>
        <v>R</v>
      </c>
      <c r="AN444" s="4" t="str">
        <f t="shared" si="300"/>
        <v>C</v>
      </c>
      <c r="AO444" s="4" t="str">
        <f t="shared" si="301"/>
        <v>#</v>
      </c>
      <c r="AP444" s="15" t="str">
        <f t="shared" si="302"/>
        <v>,SBN</v>
      </c>
      <c r="AQ444" s="9" t="str">
        <f>_xlfn.XLOOKUP(D444,Sheet2!$E$3:$E$101,Sheet2!$F$3:$F$101,"******************")</f>
        <v>IORST</v>
      </c>
      <c r="AR444" s="33" t="str">
        <f t="shared" si="287"/>
        <v>DICC 0,CPU</v>
      </c>
      <c r="AS444" s="9" t="str">
        <f t="shared" si="288"/>
        <v>DICC</v>
      </c>
      <c r="AT444" s="4">
        <f t="shared" si="303"/>
        <v>0</v>
      </c>
      <c r="AU444" s="6">
        <f t="shared" si="304"/>
        <v>2</v>
      </c>
      <c r="AV444" s="4" t="str">
        <f t="shared" si="305"/>
        <v>C</v>
      </c>
      <c r="AW444" s="4">
        <f t="shared" si="306"/>
        <v>77</v>
      </c>
      <c r="AX444" s="4" t="str">
        <f>_xlfn.XLOOKUP(AW444,Sheet2!$Q$3:$Q$66,Sheet2!$R$3:$R$66,"**")</f>
        <v>CPU</v>
      </c>
      <c r="AY444" s="4">
        <f t="shared" si="307"/>
        <v>5</v>
      </c>
      <c r="AZ444" s="16" t="str">
        <f t="shared" si="308"/>
        <v>SKPDN</v>
      </c>
    </row>
    <row r="445" spans="2:52" x14ac:dyDescent="0.35">
      <c r="B445" s="3">
        <f t="shared" si="310"/>
        <v>21</v>
      </c>
      <c r="C445" s="1">
        <f t="shared" si="311"/>
        <v>1143</v>
      </c>
      <c r="D445" s="2">
        <v>63533</v>
      </c>
      <c r="E445" s="2" t="str">
        <f>_xlfn.XLOOKUP(C445,Sheet2!$N$3:$N$1000,Sheet2!$O$3:$O$1000,"")</f>
        <v/>
      </c>
      <c r="F445" s="9" t="str">
        <f t="shared" si="309"/>
        <v>SKPBZ DSKP</v>
      </c>
      <c r="G445" s="4" t="str">
        <f t="shared" si="284"/>
        <v>147</v>
      </c>
      <c r="H445" s="4">
        <f t="shared" si="285"/>
        <v>133</v>
      </c>
      <c r="I445" s="6">
        <f t="shared" si="278"/>
        <v>0</v>
      </c>
      <c r="J445" s="6">
        <f t="shared" si="279"/>
        <v>6</v>
      </c>
      <c r="K445" s="6">
        <f t="shared" si="280"/>
        <v>3</v>
      </c>
      <c r="L445" s="6">
        <f t="shared" si="281"/>
        <v>5</v>
      </c>
      <c r="M445" s="6">
        <f t="shared" si="282"/>
        <v>3</v>
      </c>
      <c r="N445" s="6">
        <f t="shared" si="283"/>
        <v>3</v>
      </c>
      <c r="O445" s="13">
        <f t="shared" si="289"/>
        <v>12</v>
      </c>
      <c r="P445" s="4">
        <f t="shared" si="290"/>
        <v>3</v>
      </c>
      <c r="Q445" s="4">
        <f t="shared" si="291"/>
        <v>0</v>
      </c>
      <c r="R445">
        <f t="shared" si="312"/>
        <v>133</v>
      </c>
      <c r="S445" s="4">
        <f t="shared" si="313"/>
        <v>3</v>
      </c>
      <c r="T445" s="15">
        <f t="shared" si="314"/>
        <v>1</v>
      </c>
      <c r="U445" s="4">
        <f t="shared" si="315"/>
        <v>3</v>
      </c>
      <c r="V445" s="4">
        <f t="shared" si="316"/>
        <v>0</v>
      </c>
      <c r="W445" s="4">
        <f t="shared" si="317"/>
        <v>7</v>
      </c>
      <c r="X445" s="6">
        <f t="shared" si="318"/>
        <v>1</v>
      </c>
      <c r="Y445" s="4">
        <f t="shared" si="319"/>
        <v>1</v>
      </c>
      <c r="Z445" s="6">
        <f t="shared" si="320"/>
        <v>1</v>
      </c>
      <c r="AA445" s="18">
        <f t="shared" si="321"/>
        <v>3</v>
      </c>
      <c r="AB445" s="9" t="str">
        <f t="shared" si="292"/>
        <v>+133,3</v>
      </c>
      <c r="AC445" s="9" t="str">
        <f>_xlfn.XLOOKUP(R445,Sheet2!$H$3:$H$258,Sheet2!$I$3:$I$258,"-----")</f>
        <v>C037</v>
      </c>
      <c r="AD445" s="9" t="str">
        <f>_xlfn.XLOOKUP(VALUE(AE445),Sheet2!$N$3:$N$1000,Sheet2!$O$3:$O$1000,"********")</f>
        <v>********</v>
      </c>
      <c r="AE445" t="str">
        <f t="shared" si="286"/>
        <v>1276</v>
      </c>
      <c r="AF445" s="9" t="str">
        <f>IF(R445&lt;200,"+"&amp;TEXT(R445,"0"),"-"&amp;TEXT(_xlfn.XLOOKUP(R445,Sheet2!$K$3:$K$130,Sheet2!$L$3:$L$130,"-----"),"0"))</f>
        <v>+133</v>
      </c>
      <c r="AG445" s="9" t="str">
        <f t="shared" si="293"/>
        <v>@</v>
      </c>
      <c r="AH445" s="9" t="str">
        <f t="shared" si="294"/>
        <v>JMP @+133,3</v>
      </c>
      <c r="AI445" t="str">
        <f t="shared" si="295"/>
        <v>0,@+133,3</v>
      </c>
      <c r="AJ445" s="16" t="str">
        <f t="shared" si="296"/>
        <v>@+133,3</v>
      </c>
      <c r="AK445" t="str">
        <f t="shared" si="297"/>
        <v>ANDZL# 3,0,SNC</v>
      </c>
      <c r="AL445" s="4" t="str">
        <f t="shared" si="298"/>
        <v>AND</v>
      </c>
      <c r="AM445" s="4" t="str">
        <f t="shared" si="299"/>
        <v>L</v>
      </c>
      <c r="AN445" s="4" t="str">
        <f t="shared" si="300"/>
        <v>Z</v>
      </c>
      <c r="AO445" s="4" t="str">
        <f t="shared" si="301"/>
        <v>#</v>
      </c>
      <c r="AP445" s="15" t="str">
        <f t="shared" si="302"/>
        <v>,SNC</v>
      </c>
      <c r="AQ445" s="9" t="str">
        <f>_xlfn.XLOOKUP(D445,Sheet2!$E$3:$E$101,Sheet2!$F$3:$F$101,"******************")</f>
        <v>******************</v>
      </c>
      <c r="AR445" s="33" t="str">
        <f t="shared" si="287"/>
        <v>SKPBZ DSKP</v>
      </c>
      <c r="AS445" s="9" t="str">
        <f t="shared" si="288"/>
        <v>DOCS</v>
      </c>
      <c r="AT445" s="4">
        <f t="shared" si="303"/>
        <v>0</v>
      </c>
      <c r="AU445" s="6">
        <f t="shared" si="304"/>
        <v>1</v>
      </c>
      <c r="AV445" s="4" t="str">
        <f t="shared" si="305"/>
        <v>S</v>
      </c>
      <c r="AW445" s="4">
        <f t="shared" si="306"/>
        <v>33</v>
      </c>
      <c r="AX445" s="4" t="str">
        <f>_xlfn.XLOOKUP(AW445,Sheet2!$Q$3:$Q$66,Sheet2!$R$3:$R$66,"**")</f>
        <v>DSKP</v>
      </c>
      <c r="AY445" s="4">
        <f t="shared" si="307"/>
        <v>7</v>
      </c>
      <c r="AZ445" s="16" t="str">
        <f t="shared" si="308"/>
        <v>SKPBZ</v>
      </c>
    </row>
    <row r="446" spans="2:52" x14ac:dyDescent="0.35">
      <c r="B446" s="3">
        <f t="shared" si="310"/>
        <v>22</v>
      </c>
      <c r="C446" s="1">
        <f t="shared" si="311"/>
        <v>1144</v>
      </c>
      <c r="D446" s="2">
        <v>6252</v>
      </c>
      <c r="E446" s="2" t="str">
        <f>_xlfn.XLOOKUP(C446,Sheet2!$N$3:$N$1000,Sheet2!$O$3:$O$1000,"")</f>
        <v/>
      </c>
      <c r="F446" s="9" t="str">
        <f t="shared" si="309"/>
        <v>EHLT</v>
      </c>
      <c r="G446" s="4" t="str">
        <f t="shared" si="284"/>
        <v>14</v>
      </c>
      <c r="H446" s="4">
        <f t="shared" si="285"/>
        <v>252</v>
      </c>
      <c r="I446" s="6">
        <f t="shared" si="278"/>
        <v>0</v>
      </c>
      <c r="J446" s="6">
        <f t="shared" si="279"/>
        <v>0</v>
      </c>
      <c r="K446" s="6">
        <f t="shared" si="280"/>
        <v>6</v>
      </c>
      <c r="L446" s="6">
        <f t="shared" si="281"/>
        <v>2</v>
      </c>
      <c r="M446" s="6">
        <f t="shared" si="282"/>
        <v>5</v>
      </c>
      <c r="N446" s="6">
        <f t="shared" si="283"/>
        <v>2</v>
      </c>
      <c r="O446" s="13">
        <f t="shared" si="289"/>
        <v>1</v>
      </c>
      <c r="P446" s="4">
        <f t="shared" si="290"/>
        <v>0</v>
      </c>
      <c r="Q446" s="4">
        <f t="shared" si="291"/>
        <v>1</v>
      </c>
      <c r="R446">
        <f t="shared" si="312"/>
        <v>252</v>
      </c>
      <c r="S446" s="4">
        <f t="shared" si="313"/>
        <v>0</v>
      </c>
      <c r="T446" s="15">
        <f t="shared" si="314"/>
        <v>1</v>
      </c>
      <c r="U446" s="4">
        <f t="shared" si="315"/>
        <v>0</v>
      </c>
      <c r="V446" s="4">
        <f t="shared" si="316"/>
        <v>1</v>
      </c>
      <c r="W446" s="4">
        <f t="shared" si="317"/>
        <v>4</v>
      </c>
      <c r="X446" s="6">
        <f t="shared" si="318"/>
        <v>2</v>
      </c>
      <c r="Y446" s="4">
        <f t="shared" si="319"/>
        <v>2</v>
      </c>
      <c r="Z446" s="6">
        <f t="shared" si="320"/>
        <v>1</v>
      </c>
      <c r="AA446" s="18">
        <f t="shared" si="321"/>
        <v>2</v>
      </c>
      <c r="AB446" s="9" t="str">
        <f t="shared" si="292"/>
        <v>I.EH1</v>
      </c>
      <c r="AC446" s="9" t="str">
        <f>_xlfn.XLOOKUP(R446,Sheet2!$H$3:$H$258,Sheet2!$I$3:$I$258,"-----")</f>
        <v>I.EH1</v>
      </c>
      <c r="AD446" s="9" t="str">
        <f>_xlfn.XLOOKUP(VALUE(AE446),Sheet2!$N$3:$N$1000,Sheet2!$O$3:$O$1000,"********")</f>
        <v>********</v>
      </c>
      <c r="AE446" t="str">
        <f t="shared" si="286"/>
        <v>1016</v>
      </c>
      <c r="AF446" s="9" t="str">
        <f>IF(R446&lt;200,"+"&amp;TEXT(R446,"0"),"-"&amp;TEXT(_xlfn.XLOOKUP(R446,Sheet2!$K$3:$K$130,Sheet2!$L$3:$L$130,"-----"),"0"))</f>
        <v>-126</v>
      </c>
      <c r="AG446" s="9" t="str">
        <f t="shared" si="293"/>
        <v>@</v>
      </c>
      <c r="AH446" s="9" t="str">
        <f t="shared" si="294"/>
        <v>JSR @I.EH1</v>
      </c>
      <c r="AI446" t="str">
        <f t="shared" si="295"/>
        <v>1,@I.EH1</v>
      </c>
      <c r="AJ446" s="16" t="str">
        <f t="shared" si="296"/>
        <v>@I.EH1</v>
      </c>
      <c r="AK446" t="str">
        <f t="shared" si="297"/>
        <v>ADCOR# 0,1,SZC</v>
      </c>
      <c r="AL446" s="4" t="str">
        <f t="shared" si="298"/>
        <v>ADC</v>
      </c>
      <c r="AM446" s="4" t="str">
        <f t="shared" si="299"/>
        <v>R</v>
      </c>
      <c r="AN446" s="4" t="str">
        <f t="shared" si="300"/>
        <v>O</v>
      </c>
      <c r="AO446" s="4" t="str">
        <f t="shared" si="301"/>
        <v>#</v>
      </c>
      <c r="AP446" s="15" t="str">
        <f t="shared" si="302"/>
        <v>,SZC</v>
      </c>
      <c r="AQ446" s="9" t="str">
        <f>_xlfn.XLOOKUP(D446,Sheet2!$E$3:$E$101,Sheet2!$F$3:$F$101,"******************")</f>
        <v>EHLT</v>
      </c>
      <c r="AR446" s="33" t="str">
        <f t="shared" si="287"/>
        <v>DOBC 1,**</v>
      </c>
      <c r="AS446" s="9" t="str">
        <f t="shared" si="288"/>
        <v>DOBC</v>
      </c>
      <c r="AT446" s="4">
        <f t="shared" si="303"/>
        <v>1</v>
      </c>
      <c r="AU446" s="6">
        <f t="shared" si="304"/>
        <v>2</v>
      </c>
      <c r="AV446" s="4" t="str">
        <f t="shared" si="305"/>
        <v>C</v>
      </c>
      <c r="AW446" s="4">
        <f t="shared" si="306"/>
        <v>52</v>
      </c>
      <c r="AX446" s="4" t="str">
        <f>_xlfn.XLOOKUP(AW446,Sheet2!$Q$3:$Q$66,Sheet2!$R$3:$R$66,"**")</f>
        <v>**</v>
      </c>
      <c r="AY446" s="4">
        <f t="shared" si="307"/>
        <v>4</v>
      </c>
      <c r="AZ446" s="16" t="str">
        <f t="shared" si="308"/>
        <v>SKPDN</v>
      </c>
    </row>
    <row r="447" spans="2:52" x14ac:dyDescent="0.35">
      <c r="B447" s="3">
        <f t="shared" si="310"/>
        <v>23</v>
      </c>
      <c r="C447" s="1">
        <f t="shared" si="311"/>
        <v>1145</v>
      </c>
      <c r="D447" s="2">
        <v>6262</v>
      </c>
      <c r="E447" s="2" t="str">
        <f>_xlfn.XLOOKUP(C447,Sheet2!$N$3:$N$1000,Sheet2!$O$3:$O$1000,"")</f>
        <v/>
      </c>
      <c r="F447" s="9" t="str">
        <f t="shared" si="309"/>
        <v>LOOPD</v>
      </c>
      <c r="G447" s="4" t="str">
        <f t="shared" si="284"/>
        <v>14</v>
      </c>
      <c r="H447" s="4">
        <f t="shared" si="285"/>
        <v>262</v>
      </c>
      <c r="I447" s="6">
        <f t="shared" si="278"/>
        <v>0</v>
      </c>
      <c r="J447" s="6">
        <f t="shared" si="279"/>
        <v>0</v>
      </c>
      <c r="K447" s="6">
        <f t="shared" si="280"/>
        <v>6</v>
      </c>
      <c r="L447" s="6">
        <f t="shared" si="281"/>
        <v>2</v>
      </c>
      <c r="M447" s="6">
        <f t="shared" si="282"/>
        <v>6</v>
      </c>
      <c r="N447" s="6">
        <f t="shared" si="283"/>
        <v>2</v>
      </c>
      <c r="O447" s="13">
        <f t="shared" si="289"/>
        <v>1</v>
      </c>
      <c r="P447" s="4">
        <f t="shared" si="290"/>
        <v>0</v>
      </c>
      <c r="Q447" s="4">
        <f t="shared" si="291"/>
        <v>1</v>
      </c>
      <c r="R447">
        <f t="shared" si="312"/>
        <v>262</v>
      </c>
      <c r="S447" s="4">
        <f t="shared" si="313"/>
        <v>0</v>
      </c>
      <c r="T447" s="15">
        <f t="shared" si="314"/>
        <v>1</v>
      </c>
      <c r="U447" s="4">
        <f t="shared" si="315"/>
        <v>0</v>
      </c>
      <c r="V447" s="4">
        <f t="shared" si="316"/>
        <v>1</v>
      </c>
      <c r="W447" s="4">
        <f t="shared" si="317"/>
        <v>4</v>
      </c>
      <c r="X447" s="6">
        <f t="shared" si="318"/>
        <v>2</v>
      </c>
      <c r="Y447" s="4">
        <f t="shared" si="319"/>
        <v>3</v>
      </c>
      <c r="Z447" s="6">
        <f t="shared" si="320"/>
        <v>0</v>
      </c>
      <c r="AA447" s="18">
        <f t="shared" si="321"/>
        <v>2</v>
      </c>
      <c r="AB447" s="9" t="str">
        <f t="shared" si="292"/>
        <v>I.LD</v>
      </c>
      <c r="AC447" s="9" t="str">
        <f>_xlfn.XLOOKUP(R447,Sheet2!$H$3:$H$258,Sheet2!$I$3:$I$258,"-----")</f>
        <v>I.LD</v>
      </c>
      <c r="AD447" s="9" t="str">
        <f>_xlfn.XLOOKUP(VALUE(AE447),Sheet2!$N$3:$N$1000,Sheet2!$O$3:$O$1000,"********")</f>
        <v>********</v>
      </c>
      <c r="AE447" t="str">
        <f t="shared" si="286"/>
        <v>1027</v>
      </c>
      <c r="AF447" s="9" t="str">
        <f>IF(R447&lt;200,"+"&amp;TEXT(R447,"0"),"-"&amp;TEXT(_xlfn.XLOOKUP(R447,Sheet2!$K$3:$K$130,Sheet2!$L$3:$L$130,"-----"),"0"))</f>
        <v>-116</v>
      </c>
      <c r="AG447" s="9" t="str">
        <f t="shared" si="293"/>
        <v>@</v>
      </c>
      <c r="AH447" s="9" t="str">
        <f t="shared" si="294"/>
        <v>JSR @I.LD</v>
      </c>
      <c r="AI447" t="str">
        <f t="shared" si="295"/>
        <v>1,@I.LD</v>
      </c>
      <c r="AJ447" s="16" t="str">
        <f t="shared" si="296"/>
        <v>@I.LD</v>
      </c>
      <c r="AK447" t="str">
        <f t="shared" si="297"/>
        <v>ADCCR 0,1,SZC</v>
      </c>
      <c r="AL447" s="4" t="str">
        <f t="shared" si="298"/>
        <v>ADC</v>
      </c>
      <c r="AM447" s="4" t="str">
        <f t="shared" si="299"/>
        <v>R</v>
      </c>
      <c r="AN447" s="4" t="str">
        <f t="shared" si="300"/>
        <v>C</v>
      </c>
      <c r="AO447" s="4" t="str">
        <f t="shared" si="301"/>
        <v/>
      </c>
      <c r="AP447" s="15" t="str">
        <f t="shared" si="302"/>
        <v>,SZC</v>
      </c>
      <c r="AQ447" s="9" t="str">
        <f>_xlfn.XLOOKUP(D447,Sheet2!$E$3:$E$101,Sheet2!$F$3:$F$101,"******************")</f>
        <v>LOOPD</v>
      </c>
      <c r="AR447" s="33" t="str">
        <f t="shared" si="287"/>
        <v>DOBC 1,**</v>
      </c>
      <c r="AS447" s="9" t="str">
        <f t="shared" si="288"/>
        <v>DOBC</v>
      </c>
      <c r="AT447" s="4">
        <f t="shared" si="303"/>
        <v>1</v>
      </c>
      <c r="AU447" s="6">
        <f t="shared" si="304"/>
        <v>2</v>
      </c>
      <c r="AV447" s="4" t="str">
        <f t="shared" si="305"/>
        <v>C</v>
      </c>
      <c r="AW447" s="4">
        <f t="shared" si="306"/>
        <v>62</v>
      </c>
      <c r="AX447" s="4" t="str">
        <f>_xlfn.XLOOKUP(AW447,Sheet2!$Q$3:$Q$66,Sheet2!$R$3:$R$66,"**")</f>
        <v>**</v>
      </c>
      <c r="AY447" s="4">
        <f t="shared" si="307"/>
        <v>4</v>
      </c>
      <c r="AZ447" s="16" t="str">
        <f t="shared" si="308"/>
        <v>SKPDN</v>
      </c>
    </row>
    <row r="448" spans="2:52" x14ac:dyDescent="0.35">
      <c r="B448" s="3">
        <v>25</v>
      </c>
      <c r="C448" s="1">
        <f t="shared" si="311"/>
        <v>1146</v>
      </c>
      <c r="D448" s="2">
        <v>6241</v>
      </c>
      <c r="E448" s="2" t="str">
        <f>_xlfn.XLOOKUP(C448,Sheet2!$N$3:$N$1000,Sheet2!$O$3:$O$1000,"")</f>
        <v>B5</v>
      </c>
      <c r="F448" s="9" t="str">
        <f t="shared" si="309"/>
        <v>SETUP</v>
      </c>
      <c r="G448" s="4" t="str">
        <f t="shared" si="284"/>
        <v>14</v>
      </c>
      <c r="H448" s="4">
        <f t="shared" si="285"/>
        <v>241</v>
      </c>
      <c r="I448" s="6">
        <f t="shared" si="278"/>
        <v>0</v>
      </c>
      <c r="J448" s="6">
        <f t="shared" si="279"/>
        <v>0</v>
      </c>
      <c r="K448" s="6">
        <f t="shared" si="280"/>
        <v>6</v>
      </c>
      <c r="L448" s="6">
        <f t="shared" si="281"/>
        <v>2</v>
      </c>
      <c r="M448" s="6">
        <f t="shared" si="282"/>
        <v>4</v>
      </c>
      <c r="N448" s="6">
        <f t="shared" si="283"/>
        <v>1</v>
      </c>
      <c r="O448" s="13">
        <f t="shared" si="289"/>
        <v>1</v>
      </c>
      <c r="P448" s="4">
        <f t="shared" si="290"/>
        <v>0</v>
      </c>
      <c r="Q448" s="4">
        <f t="shared" si="291"/>
        <v>1</v>
      </c>
      <c r="R448">
        <f t="shared" si="312"/>
        <v>241</v>
      </c>
      <c r="S448" s="4">
        <f t="shared" si="313"/>
        <v>0</v>
      </c>
      <c r="T448" s="15">
        <f t="shared" si="314"/>
        <v>1</v>
      </c>
      <c r="U448" s="4">
        <f t="shared" si="315"/>
        <v>0</v>
      </c>
      <c r="V448" s="4">
        <f t="shared" si="316"/>
        <v>1</v>
      </c>
      <c r="W448" s="4">
        <f t="shared" si="317"/>
        <v>4</v>
      </c>
      <c r="X448" s="6">
        <f t="shared" si="318"/>
        <v>2</v>
      </c>
      <c r="Y448" s="4">
        <f t="shared" si="319"/>
        <v>2</v>
      </c>
      <c r="Z448" s="6">
        <f t="shared" si="320"/>
        <v>0</v>
      </c>
      <c r="AA448" s="18">
        <f t="shared" si="321"/>
        <v>1</v>
      </c>
      <c r="AB448" s="9" t="str">
        <f t="shared" si="292"/>
        <v>I.STUP</v>
      </c>
      <c r="AC448" s="9" t="str">
        <f>_xlfn.XLOOKUP(R448,Sheet2!$H$3:$H$258,Sheet2!$I$3:$I$258,"-----")</f>
        <v>I.STUP</v>
      </c>
      <c r="AD448" s="9" t="str">
        <f>_xlfn.XLOOKUP(VALUE(AE448),Sheet2!$N$3:$N$1000,Sheet2!$O$3:$O$1000,"********")</f>
        <v>********</v>
      </c>
      <c r="AE448" t="str">
        <f t="shared" si="286"/>
        <v>1007</v>
      </c>
      <c r="AF448" s="9" t="str">
        <f>IF(R448&lt;200,"+"&amp;TEXT(R448,"0"),"-"&amp;TEXT(_xlfn.XLOOKUP(R448,Sheet2!$K$3:$K$130,Sheet2!$L$3:$L$130,"-----"),"0"))</f>
        <v>-137</v>
      </c>
      <c r="AG448" s="9" t="str">
        <f t="shared" si="293"/>
        <v>@</v>
      </c>
      <c r="AH448" s="9" t="str">
        <f t="shared" si="294"/>
        <v>JSR @I.STUP</v>
      </c>
      <c r="AI448" t="str">
        <f t="shared" si="295"/>
        <v>1,@I.STUP</v>
      </c>
      <c r="AJ448" s="16" t="str">
        <f t="shared" si="296"/>
        <v>@I.STUP</v>
      </c>
      <c r="AK448" t="str">
        <f t="shared" si="297"/>
        <v>ADCOR 0,1,SKP</v>
      </c>
      <c r="AL448" s="4" t="str">
        <f t="shared" si="298"/>
        <v>ADC</v>
      </c>
      <c r="AM448" s="4" t="str">
        <f t="shared" si="299"/>
        <v>R</v>
      </c>
      <c r="AN448" s="4" t="str">
        <f t="shared" si="300"/>
        <v>O</v>
      </c>
      <c r="AO448" s="4" t="str">
        <f t="shared" si="301"/>
        <v/>
      </c>
      <c r="AP448" s="15" t="str">
        <f t="shared" si="302"/>
        <v>,SKP</v>
      </c>
      <c r="AQ448" s="9" t="str">
        <f>_xlfn.XLOOKUP(D448,Sheet2!$E$3:$E$101,Sheet2!$F$3:$F$101,"******************")</f>
        <v>SETUP</v>
      </c>
      <c r="AR448" s="33" t="str">
        <f t="shared" si="287"/>
        <v>DOBC 1,**</v>
      </c>
      <c r="AS448" s="9" t="str">
        <f t="shared" si="288"/>
        <v>DOBC</v>
      </c>
      <c r="AT448" s="4">
        <f t="shared" si="303"/>
        <v>1</v>
      </c>
      <c r="AU448" s="6">
        <f t="shared" si="304"/>
        <v>2</v>
      </c>
      <c r="AV448" s="4" t="str">
        <f t="shared" si="305"/>
        <v>C</v>
      </c>
      <c r="AW448" s="4">
        <f t="shared" si="306"/>
        <v>41</v>
      </c>
      <c r="AX448" s="4" t="str">
        <f>_xlfn.XLOOKUP(AW448,Sheet2!$Q$3:$Q$66,Sheet2!$R$3:$R$66,"**")</f>
        <v>**</v>
      </c>
      <c r="AY448" s="4">
        <f t="shared" si="307"/>
        <v>4</v>
      </c>
      <c r="AZ448" s="16" t="str">
        <f t="shared" si="308"/>
        <v>SKPDN</v>
      </c>
    </row>
    <row r="449" spans="2:52" x14ac:dyDescent="0.35">
      <c r="B449" s="3">
        <f t="shared" si="310"/>
        <v>26</v>
      </c>
      <c r="C449" s="1">
        <f t="shared" si="311"/>
        <v>1147</v>
      </c>
      <c r="D449" s="2">
        <v>64433</v>
      </c>
      <c r="E449" s="2" t="str">
        <f>_xlfn.XLOOKUP(C449,Sheet2!$N$3:$N$1000,Sheet2!$O$3:$O$1000,"")</f>
        <v/>
      </c>
      <c r="F449" s="9" t="str">
        <f t="shared" si="309"/>
        <v>DIA 1,DSKP</v>
      </c>
      <c r="G449" s="4" t="str">
        <f t="shared" si="284"/>
        <v>151</v>
      </c>
      <c r="H449" s="4">
        <f t="shared" si="285"/>
        <v>33</v>
      </c>
      <c r="I449" s="6">
        <f t="shared" ref="I449:I512" si="322">MOD(INT(D449/100000),10)</f>
        <v>0</v>
      </c>
      <c r="J449" s="6">
        <f t="shared" ref="J449:J512" si="323">MOD(INT(D449/10000),10)</f>
        <v>6</v>
      </c>
      <c r="K449" s="6">
        <f t="shared" ref="K449:K512" si="324">MOD(INT(D449/1000),10)</f>
        <v>4</v>
      </c>
      <c r="L449" s="6">
        <f t="shared" ref="L449:L512" si="325">MOD(INT(D449/100),10)</f>
        <v>4</v>
      </c>
      <c r="M449" s="6">
        <f t="shared" ref="M449:M512" si="326">MOD(INT(D449/10),10)</f>
        <v>3</v>
      </c>
      <c r="N449" s="6">
        <f t="shared" ref="N449:N512" si="327">MOD(D449,10)</f>
        <v>3</v>
      </c>
      <c r="O449" s="13">
        <f t="shared" si="289"/>
        <v>13</v>
      </c>
      <c r="P449" s="4">
        <f t="shared" si="290"/>
        <v>3</v>
      </c>
      <c r="Q449" s="4">
        <f t="shared" si="291"/>
        <v>1</v>
      </c>
      <c r="R449">
        <f t="shared" si="312"/>
        <v>33</v>
      </c>
      <c r="S449" s="4">
        <f t="shared" si="313"/>
        <v>1</v>
      </c>
      <c r="T449" s="15">
        <f t="shared" si="314"/>
        <v>0</v>
      </c>
      <c r="U449" s="4">
        <f t="shared" si="315"/>
        <v>3</v>
      </c>
      <c r="V449" s="4">
        <f t="shared" si="316"/>
        <v>1</v>
      </c>
      <c r="W449" s="4">
        <f t="shared" si="317"/>
        <v>1</v>
      </c>
      <c r="X449" s="6">
        <f t="shared" si="318"/>
        <v>0</v>
      </c>
      <c r="Y449" s="4">
        <f t="shared" si="319"/>
        <v>1</v>
      </c>
      <c r="Z449" s="6">
        <f t="shared" si="320"/>
        <v>1</v>
      </c>
      <c r="AA449" s="18">
        <f t="shared" si="321"/>
        <v>3</v>
      </c>
      <c r="AB449" s="9" t="str">
        <f t="shared" si="292"/>
        <v>+33</v>
      </c>
      <c r="AC449" s="9" t="str">
        <f>_xlfn.XLOOKUP(R449,Sheet2!$H$3:$H$258,Sheet2!$I$3:$I$258,"-----")</f>
        <v>*****</v>
      </c>
      <c r="AD449" s="9" t="str">
        <f>_xlfn.XLOOKUP(VALUE(AE449),Sheet2!$N$3:$N$1000,Sheet2!$O$3:$O$1000,"********")</f>
        <v>********</v>
      </c>
      <c r="AE449" t="str">
        <f t="shared" si="286"/>
        <v>1202</v>
      </c>
      <c r="AF449" s="9" t="str">
        <f>IF(R449&lt;200,"+"&amp;TEXT(R449,"0"),"-"&amp;TEXT(_xlfn.XLOOKUP(R449,Sheet2!$K$3:$K$130,Sheet2!$L$3:$L$130,"-----"),"0"))</f>
        <v>+33</v>
      </c>
      <c r="AG449" s="9" t="str">
        <f t="shared" si="293"/>
        <v/>
      </c>
      <c r="AH449" s="9" t="str">
        <f t="shared" si="294"/>
        <v>JSR +33</v>
      </c>
      <c r="AI449" t="str">
        <f t="shared" si="295"/>
        <v>1,+33</v>
      </c>
      <c r="AJ449" s="16" t="str">
        <f t="shared" si="296"/>
        <v>+33</v>
      </c>
      <c r="AK449" t="str">
        <f t="shared" si="297"/>
        <v>NEGZ# 3,1,SNC</v>
      </c>
      <c r="AL449" s="4" t="str">
        <f t="shared" si="298"/>
        <v>NEG</v>
      </c>
      <c r="AM449" s="4" t="str">
        <f t="shared" si="299"/>
        <v/>
      </c>
      <c r="AN449" s="4" t="str">
        <f t="shared" si="300"/>
        <v>Z</v>
      </c>
      <c r="AO449" s="4" t="str">
        <f t="shared" si="301"/>
        <v>#</v>
      </c>
      <c r="AP449" s="15" t="str">
        <f t="shared" si="302"/>
        <v>,SNC</v>
      </c>
      <c r="AQ449" s="9" t="str">
        <f>_xlfn.XLOOKUP(D449,Sheet2!$E$3:$E$101,Sheet2!$F$3:$F$101,"******************")</f>
        <v>******************</v>
      </c>
      <c r="AR449" s="33" t="str">
        <f t="shared" si="287"/>
        <v>DIA 1,DSKP</v>
      </c>
      <c r="AS449" s="9" t="str">
        <f t="shared" si="288"/>
        <v>DIA</v>
      </c>
      <c r="AT449" s="4">
        <f t="shared" si="303"/>
        <v>1</v>
      </c>
      <c r="AU449" s="6">
        <f t="shared" si="304"/>
        <v>0</v>
      </c>
      <c r="AV449" s="4" t="str">
        <f t="shared" si="305"/>
        <v/>
      </c>
      <c r="AW449" s="4">
        <f t="shared" si="306"/>
        <v>33</v>
      </c>
      <c r="AX449" s="4" t="str">
        <f>_xlfn.XLOOKUP(AW449,Sheet2!$Q$3:$Q$66,Sheet2!$R$3:$R$66,"**")</f>
        <v>DSKP</v>
      </c>
      <c r="AY449" s="4">
        <f t="shared" si="307"/>
        <v>1</v>
      </c>
      <c r="AZ449" s="16" t="str">
        <f t="shared" si="308"/>
        <v>SKPBN</v>
      </c>
    </row>
    <row r="450" spans="2:52" x14ac:dyDescent="0.35">
      <c r="B450" s="3">
        <f t="shared" si="310"/>
        <v>27</v>
      </c>
      <c r="C450" s="1">
        <f t="shared" si="311"/>
        <v>1150</v>
      </c>
      <c r="D450" s="2">
        <v>20216</v>
      </c>
      <c r="E450" s="2" t="str">
        <f>_xlfn.XLOOKUP(C450,Sheet2!$N$3:$N$1000,Sheet2!$O$3:$O$1000,"")</f>
        <v/>
      </c>
      <c r="F450" s="9" t="str">
        <f t="shared" si="309"/>
        <v>LDA 0,C3600</v>
      </c>
      <c r="G450" s="4" t="str">
        <f t="shared" si="284"/>
        <v>40</v>
      </c>
      <c r="H450" s="4">
        <f t="shared" si="285"/>
        <v>216</v>
      </c>
      <c r="I450" s="6">
        <f t="shared" si="322"/>
        <v>0</v>
      </c>
      <c r="J450" s="6">
        <f t="shared" si="323"/>
        <v>2</v>
      </c>
      <c r="K450" s="6">
        <f t="shared" si="324"/>
        <v>0</v>
      </c>
      <c r="L450" s="6">
        <f t="shared" si="325"/>
        <v>2</v>
      </c>
      <c r="M450" s="6">
        <f t="shared" si="326"/>
        <v>1</v>
      </c>
      <c r="N450" s="6">
        <f t="shared" si="327"/>
        <v>6</v>
      </c>
      <c r="O450" s="13">
        <f t="shared" si="289"/>
        <v>4</v>
      </c>
      <c r="P450" s="4">
        <f t="shared" si="290"/>
        <v>1</v>
      </c>
      <c r="Q450" s="4">
        <f t="shared" si="291"/>
        <v>0</v>
      </c>
      <c r="R450">
        <f t="shared" si="312"/>
        <v>216</v>
      </c>
      <c r="S450" s="4">
        <f t="shared" si="313"/>
        <v>0</v>
      </c>
      <c r="T450" s="15">
        <f t="shared" si="314"/>
        <v>0</v>
      </c>
      <c r="U450" s="4">
        <f t="shared" si="315"/>
        <v>1</v>
      </c>
      <c r="V450" s="4">
        <f t="shared" si="316"/>
        <v>0</v>
      </c>
      <c r="W450" s="4">
        <f t="shared" si="317"/>
        <v>0</v>
      </c>
      <c r="X450" s="6">
        <f t="shared" si="318"/>
        <v>2</v>
      </c>
      <c r="Y450" s="4">
        <f t="shared" si="319"/>
        <v>0</v>
      </c>
      <c r="Z450" s="6">
        <f t="shared" si="320"/>
        <v>1</v>
      </c>
      <c r="AA450" s="18">
        <f t="shared" si="321"/>
        <v>6</v>
      </c>
      <c r="AB450" s="9" t="str">
        <f t="shared" si="292"/>
        <v>C3600</v>
      </c>
      <c r="AC450" s="9" t="str">
        <f>_xlfn.XLOOKUP(R450,Sheet2!$H$3:$H$258,Sheet2!$I$3:$I$258,"-----")</f>
        <v>C3600</v>
      </c>
      <c r="AD450" s="9" t="str">
        <f>_xlfn.XLOOKUP(VALUE(AE450),Sheet2!$N$3:$N$1000,Sheet2!$O$3:$O$1000,"********")</f>
        <v>********</v>
      </c>
      <c r="AE450" t="str">
        <f t="shared" si="286"/>
        <v>766</v>
      </c>
      <c r="AF450" s="9" t="str">
        <f>IF(R450&lt;200,"+"&amp;TEXT(R450,"0"),"-"&amp;TEXT(_xlfn.XLOOKUP(R450,Sheet2!$K$3:$K$130,Sheet2!$L$3:$L$130,"-----"),"0"))</f>
        <v>-162</v>
      </c>
      <c r="AG450" s="9" t="str">
        <f t="shared" si="293"/>
        <v/>
      </c>
      <c r="AH450" s="9" t="str">
        <f t="shared" si="294"/>
        <v>JMP C3600</v>
      </c>
      <c r="AI450" t="str">
        <f t="shared" si="295"/>
        <v>0,C3600</v>
      </c>
      <c r="AJ450" s="16" t="str">
        <f t="shared" si="296"/>
        <v>C3600</v>
      </c>
      <c r="AK450" t="str">
        <f t="shared" si="297"/>
        <v>COMR# 1,0,SEZ</v>
      </c>
      <c r="AL450" s="4" t="str">
        <f t="shared" si="298"/>
        <v>COM</v>
      </c>
      <c r="AM450" s="4" t="str">
        <f t="shared" si="299"/>
        <v>R</v>
      </c>
      <c r="AN450" s="4" t="str">
        <f t="shared" si="300"/>
        <v/>
      </c>
      <c r="AO450" s="4" t="str">
        <f t="shared" si="301"/>
        <v>#</v>
      </c>
      <c r="AP450" s="15" t="str">
        <f t="shared" si="302"/>
        <v>,SEZ</v>
      </c>
      <c r="AQ450" s="9" t="str">
        <f>_xlfn.XLOOKUP(D450,Sheet2!$E$3:$E$101,Sheet2!$F$3:$F$101,"******************")</f>
        <v>******************</v>
      </c>
      <c r="AR450" s="33" t="str">
        <f t="shared" si="287"/>
        <v>NIOC CDR</v>
      </c>
      <c r="AS450" s="9" t="str">
        <f t="shared" si="288"/>
        <v>DOCC</v>
      </c>
      <c r="AT450" s="4">
        <f t="shared" si="303"/>
        <v>0</v>
      </c>
      <c r="AU450" s="6">
        <f t="shared" si="304"/>
        <v>2</v>
      </c>
      <c r="AV450" s="4" t="str">
        <f t="shared" si="305"/>
        <v>C</v>
      </c>
      <c r="AW450" s="4">
        <f t="shared" si="306"/>
        <v>16</v>
      </c>
      <c r="AX450" s="4" t="str">
        <f>_xlfn.XLOOKUP(AW450,Sheet2!$Q$3:$Q$66,Sheet2!$R$3:$R$66,"**")</f>
        <v>CDR</v>
      </c>
      <c r="AY450" s="4">
        <f t="shared" si="307"/>
        <v>0</v>
      </c>
      <c r="AZ450" s="16" t="str">
        <f t="shared" si="308"/>
        <v>SKPDN</v>
      </c>
    </row>
    <row r="451" spans="2:52" x14ac:dyDescent="0.35">
      <c r="B451" s="3">
        <f t="shared" si="310"/>
        <v>28</v>
      </c>
      <c r="C451" s="1">
        <f t="shared" si="311"/>
        <v>1151</v>
      </c>
      <c r="D451" s="2">
        <v>107404</v>
      </c>
      <c r="E451" s="2" t="str">
        <f>_xlfn.XLOOKUP(C451,Sheet2!$N$3:$N$1000,Sheet2!$O$3:$O$1000,"")</f>
        <v/>
      </c>
      <c r="F451" s="9" t="str">
        <f t="shared" si="309"/>
        <v>AND 0,1,SZR</v>
      </c>
      <c r="G451" s="4" t="str">
        <f t="shared" ref="G451:G514" si="328">DEC2OCT((2*(OCT2DEC(I451*100)+OCT2DEC(J451*10)+K451))+INT(L451/4))</f>
        <v>217</v>
      </c>
      <c r="H451" s="4">
        <f t="shared" ref="H451:H514" si="329">(MOD(L451,4)*100)+(M451*10)+N451</f>
        <v>4</v>
      </c>
      <c r="I451" s="6">
        <f t="shared" si="322"/>
        <v>1</v>
      </c>
      <c r="J451" s="6">
        <f t="shared" si="323"/>
        <v>0</v>
      </c>
      <c r="K451" s="6">
        <f t="shared" si="324"/>
        <v>7</v>
      </c>
      <c r="L451" s="6">
        <f t="shared" si="325"/>
        <v>4</v>
      </c>
      <c r="M451" s="6">
        <f t="shared" si="326"/>
        <v>0</v>
      </c>
      <c r="N451" s="6">
        <f t="shared" si="327"/>
        <v>4</v>
      </c>
      <c r="O451" s="13">
        <f t="shared" si="289"/>
        <v>17</v>
      </c>
      <c r="P451" s="4">
        <f t="shared" si="290"/>
        <v>4</v>
      </c>
      <c r="Q451" s="4">
        <f t="shared" si="291"/>
        <v>1</v>
      </c>
      <c r="R451">
        <f t="shared" si="312"/>
        <v>4</v>
      </c>
      <c r="S451" s="4">
        <f t="shared" si="313"/>
        <v>3</v>
      </c>
      <c r="T451" s="15">
        <f t="shared" si="314"/>
        <v>1</v>
      </c>
      <c r="U451" s="4">
        <f t="shared" si="315"/>
        <v>0</v>
      </c>
      <c r="V451" s="4">
        <f t="shared" si="316"/>
        <v>1</v>
      </c>
      <c r="W451" s="4">
        <f t="shared" si="317"/>
        <v>7</v>
      </c>
      <c r="X451" s="6">
        <f t="shared" si="318"/>
        <v>0</v>
      </c>
      <c r="Y451" s="4">
        <f t="shared" si="319"/>
        <v>0</v>
      </c>
      <c r="Z451" s="6">
        <f t="shared" si="320"/>
        <v>0</v>
      </c>
      <c r="AA451" s="18">
        <f t="shared" si="321"/>
        <v>4</v>
      </c>
      <c r="AB451" s="9" t="str">
        <f t="shared" si="292"/>
        <v>+4,3</v>
      </c>
      <c r="AC451" s="9" t="str">
        <f>_xlfn.XLOOKUP(R451,Sheet2!$H$3:$H$258,Sheet2!$I$3:$I$258,"-----")</f>
        <v>*****</v>
      </c>
      <c r="AD451" s="9" t="str">
        <f>_xlfn.XLOOKUP(VALUE(AE451),Sheet2!$N$3:$N$1000,Sheet2!$O$3:$O$1000,"********")</f>
        <v>********</v>
      </c>
      <c r="AE451" t="str">
        <f t="shared" ref="AE451:AE514" si="330">IF(VALUE(AF451)&lt;0,DEC2OCT(OCT2DEC(VALUE(C451))-OCT2DEC(-VALUE(AF451))),DEC2OCT(OCT2DEC(VALUE(C451))+OCT2DEC(VALUE(AF451))))</f>
        <v>1155</v>
      </c>
      <c r="AF451" s="9" t="str">
        <f>IF(R451&lt;200,"+"&amp;TEXT(R451,"0"),"-"&amp;TEXT(_xlfn.XLOOKUP(R451,Sheet2!$K$3:$K$130,Sheet2!$L$3:$L$130,"-----"),"0"))</f>
        <v>+4</v>
      </c>
      <c r="AG451" s="9" t="str">
        <f t="shared" si="293"/>
        <v>@</v>
      </c>
      <c r="AH451" s="9" t="str">
        <f t="shared" si="294"/>
        <v>JSR @+4,3</v>
      </c>
      <c r="AI451" t="str">
        <f t="shared" si="295"/>
        <v>1,@+4,3</v>
      </c>
      <c r="AJ451" s="16" t="str">
        <f t="shared" si="296"/>
        <v>@+4,3</v>
      </c>
      <c r="AK451" t="str">
        <f t="shared" si="297"/>
        <v>AND 0,1,SZR</v>
      </c>
      <c r="AL451" s="4" t="str">
        <f t="shared" si="298"/>
        <v>AND</v>
      </c>
      <c r="AM451" s="4" t="str">
        <f t="shared" si="299"/>
        <v/>
      </c>
      <c r="AN451" s="4" t="str">
        <f t="shared" si="300"/>
        <v/>
      </c>
      <c r="AO451" s="4" t="str">
        <f t="shared" si="301"/>
        <v/>
      </c>
      <c r="AP451" s="15" t="str">
        <f t="shared" si="302"/>
        <v>,SZR</v>
      </c>
      <c r="AQ451" s="9" t="str">
        <f>_xlfn.XLOOKUP(D451,Sheet2!$E$3:$E$101,Sheet2!$F$3:$F$101,"******************")</f>
        <v>******************</v>
      </c>
      <c r="AR451" s="33" t="str">
        <f t="shared" ref="AR451:AR514" si="331">IF(AY451=0,"NIO"&amp;AV451&amp;" "&amp;AX451,IF(AY451=7,AZ451&amp;" "&amp;AX451,AS451&amp;" "&amp;TEXT(AT451,"0")&amp;","&amp;AX451))</f>
        <v>SKPBN MAP2</v>
      </c>
      <c r="AS451" s="9" t="str">
        <f t="shared" ref="AS451:AS514" si="332">IF(AY451=1,"DIA"&amp;AV451,IF(AY451=2,"DOA"&amp;AV451,IF(AY451=3,"DIB"&amp;AV451,IF(AY451=4,"DOB"&amp;AV451,IF(AY451=5,"DIC"&amp;AV451,"DOC"&amp;AV451)))))</f>
        <v>DOC</v>
      </c>
      <c r="AT451" s="4">
        <f t="shared" si="303"/>
        <v>1</v>
      </c>
      <c r="AU451" s="6">
        <f t="shared" si="304"/>
        <v>0</v>
      </c>
      <c r="AV451" s="4" t="str">
        <f t="shared" si="305"/>
        <v/>
      </c>
      <c r="AW451" s="4">
        <f t="shared" si="306"/>
        <v>4</v>
      </c>
      <c r="AX451" s="4" t="str">
        <f>_xlfn.XLOOKUP(AW451,Sheet2!$Q$3:$Q$66,Sheet2!$R$3:$R$66,"**")</f>
        <v>MAP2</v>
      </c>
      <c r="AY451" s="4">
        <f t="shared" si="307"/>
        <v>7</v>
      </c>
      <c r="AZ451" s="16" t="str">
        <f t="shared" si="308"/>
        <v>SKPBN</v>
      </c>
    </row>
    <row r="452" spans="2:52" x14ac:dyDescent="0.35">
      <c r="B452" s="3">
        <f t="shared" si="310"/>
        <v>29</v>
      </c>
      <c r="C452" s="1">
        <f t="shared" si="311"/>
        <v>1152</v>
      </c>
      <c r="D452" s="2">
        <v>6242</v>
      </c>
      <c r="E452" s="2" t="str">
        <f>_xlfn.XLOOKUP(C452,Sheet2!$N$3:$N$1000,Sheet2!$O$3:$O$1000,"")</f>
        <v/>
      </c>
      <c r="F452" s="9" t="str">
        <f t="shared" si="309"/>
        <v>EHALT</v>
      </c>
      <c r="G452" s="4" t="str">
        <f t="shared" si="328"/>
        <v>14</v>
      </c>
      <c r="H452" s="4">
        <f t="shared" si="329"/>
        <v>242</v>
      </c>
      <c r="I452" s="6">
        <f t="shared" si="322"/>
        <v>0</v>
      </c>
      <c r="J452" s="6">
        <f t="shared" si="323"/>
        <v>0</v>
      </c>
      <c r="K452" s="6">
        <f t="shared" si="324"/>
        <v>6</v>
      </c>
      <c r="L452" s="6">
        <f t="shared" si="325"/>
        <v>2</v>
      </c>
      <c r="M452" s="6">
        <f t="shared" si="326"/>
        <v>4</v>
      </c>
      <c r="N452" s="6">
        <f t="shared" si="327"/>
        <v>2</v>
      </c>
      <c r="O452" s="13">
        <f t="shared" ref="O452:O515" si="333">INT(K452/4)+(J452*2)+(I452*16)</f>
        <v>1</v>
      </c>
      <c r="P452" s="4">
        <f t="shared" ref="P452:P515" si="334">(I452*4)+INT(J452/2)</f>
        <v>0</v>
      </c>
      <c r="Q452" s="4">
        <f t="shared" ref="Q452:Q515" si="335">V452</f>
        <v>1</v>
      </c>
      <c r="R452">
        <f t="shared" si="312"/>
        <v>242</v>
      </c>
      <c r="S452" s="4">
        <f t="shared" si="313"/>
        <v>0</v>
      </c>
      <c r="T452" s="15">
        <f t="shared" si="314"/>
        <v>1</v>
      </c>
      <c r="U452" s="4">
        <f t="shared" si="315"/>
        <v>0</v>
      </c>
      <c r="V452" s="4">
        <f t="shared" si="316"/>
        <v>1</v>
      </c>
      <c r="W452" s="4">
        <f t="shared" si="317"/>
        <v>4</v>
      </c>
      <c r="X452" s="6">
        <f t="shared" si="318"/>
        <v>2</v>
      </c>
      <c r="Y452" s="4">
        <f t="shared" si="319"/>
        <v>2</v>
      </c>
      <c r="Z452" s="6">
        <f t="shared" si="320"/>
        <v>0</v>
      </c>
      <c r="AA452" s="18">
        <f t="shared" si="321"/>
        <v>2</v>
      </c>
      <c r="AB452" s="9" t="str">
        <f t="shared" ref="AB452:AB515" si="336">IF(S452=0,AC452,IF(S452=1,IF(AD452="********",AF452,AD452),AF452&amp;","&amp;TEXT(S452,"0")))</f>
        <v>I.EHA</v>
      </c>
      <c r="AC452" s="9" t="str">
        <f>_xlfn.XLOOKUP(R452,Sheet2!$H$3:$H$258,Sheet2!$I$3:$I$258,"-----")</f>
        <v>I.EHA</v>
      </c>
      <c r="AD452" s="9" t="str">
        <f>_xlfn.XLOOKUP(VALUE(AE452),Sheet2!$N$3:$N$1000,Sheet2!$O$3:$O$1000,"********")</f>
        <v>********</v>
      </c>
      <c r="AE452" t="str">
        <f t="shared" si="330"/>
        <v>1014</v>
      </c>
      <c r="AF452" s="9" t="str">
        <f>IF(R452&lt;200,"+"&amp;TEXT(R452,"0"),"-"&amp;TEXT(_xlfn.XLOOKUP(R452,Sheet2!$K$3:$K$130,Sheet2!$L$3:$L$130,"-----"),"0"))</f>
        <v>-136</v>
      </c>
      <c r="AG452" s="9" t="str">
        <f t="shared" ref="AG452:AG515" si="337">IF(T452=1,"@","")</f>
        <v>@</v>
      </c>
      <c r="AH452" s="9" t="str">
        <f t="shared" ref="AH452:AH515" si="338">IF(Q452=0,"JMP "&amp;AJ452, IF(Q452=1,"JSR "&amp;AJ452,IF(Q452=2,"ISZ "&amp;AJ452,"DSZ "&amp;AJ452)))</f>
        <v>JSR @I.EHA</v>
      </c>
      <c r="AI452" t="str">
        <f t="shared" ref="AI452:AI515" si="339">TEXT(Q452,"0")&amp;","&amp;AG452&amp;AB452</f>
        <v>1,@I.EHA</v>
      </c>
      <c r="AJ452" s="16" t="str">
        <f t="shared" ref="AJ452:AJ515" si="340">AG452&amp;AB452</f>
        <v>@I.EHA</v>
      </c>
      <c r="AK452" t="str">
        <f t="shared" ref="AK452:AK515" si="341">AL452&amp;AN452&amp;AM452&amp;AO452&amp;" "&amp;TEXT(U452,"0")&amp;","&amp;TEXT(V452,"0")&amp;AP452</f>
        <v>ADCOR 0,1,SZC</v>
      </c>
      <c r="AL452" s="4" t="str">
        <f t="shared" ref="AL452:AL515" si="342">IF(W452=0,"COM",IF(W452=1,"NEG",IF(W452=2,"MOV",IF(W452=3,"INC",IF(W452=4,"ADC",IF(W452=5,"SUB",IF(W452=6,"ADD","AND")))))))</f>
        <v>ADC</v>
      </c>
      <c r="AM452" s="4" t="str">
        <f t="shared" ref="AM452:AM515" si="343">IF(X452=0,"",IF(X452=1,"L",IF(X452=2,"R","S")))</f>
        <v>R</v>
      </c>
      <c r="AN452" s="4" t="str">
        <f t="shared" ref="AN452:AN515" si="344">IF(Y452=0,"",IF(Y452=1,"Z",IF(Y452=2,"O","C")))</f>
        <v>O</v>
      </c>
      <c r="AO452" s="4" t="str">
        <f t="shared" ref="AO452:AO515" si="345">IF(Z452=1,"#","")</f>
        <v/>
      </c>
      <c r="AP452" s="15" t="str">
        <f t="shared" ref="AP452:AP515" si="346">IF(AA452=0,"",IF(AA452=1,",SKP",IF(AA452=2,",SZC",IF(AA452=3,",SNC",IF(AA452=4,",SZR",IF(AA452=5,",SNR",IF(AA452=6,",SEZ",",SBN")))))))</f>
        <v>,SZC</v>
      </c>
      <c r="AQ452" s="9" t="str">
        <f>_xlfn.XLOOKUP(D452,Sheet2!$E$3:$E$101,Sheet2!$F$3:$F$101,"******************")</f>
        <v>EHALT</v>
      </c>
      <c r="AR452" s="33" t="str">
        <f t="shared" si="331"/>
        <v>DOBC 1,**</v>
      </c>
      <c r="AS452" s="9" t="str">
        <f t="shared" si="332"/>
        <v>DOBC</v>
      </c>
      <c r="AT452" s="4">
        <f t="shared" ref="AT452:AT515" si="347">V452</f>
        <v>1</v>
      </c>
      <c r="AU452" s="6">
        <f t="shared" ref="AU452:AU515" si="348">X452</f>
        <v>2</v>
      </c>
      <c r="AV452" s="4" t="str">
        <f t="shared" ref="AV452:AV515" si="349">IF(AU452=0,"",IF(AU452=1,"S",IF(AU452=2,"C","P")))</f>
        <v>C</v>
      </c>
      <c r="AW452" s="4">
        <f t="shared" ref="AW452:AW515" si="350">M452*10+N452</f>
        <v>42</v>
      </c>
      <c r="AX452" s="4" t="str">
        <f>_xlfn.XLOOKUP(AW452,Sheet2!$Q$3:$Q$66,Sheet2!$R$3:$R$66,"**")</f>
        <v>**</v>
      </c>
      <c r="AY452" s="4">
        <f t="shared" ref="AY452:AY515" si="351">W452</f>
        <v>4</v>
      </c>
      <c r="AZ452" s="16" t="str">
        <f t="shared" ref="AZ452:AZ515" si="352">IF(AU452=0,"SKPBN",IF(AU452=1,"SKPBZ",IF(AU452=2,"SKPDN","SKPDZ")))</f>
        <v>SKPDN</v>
      </c>
    </row>
    <row r="453" spans="2:52" x14ac:dyDescent="0.35">
      <c r="B453" s="3">
        <f t="shared" si="310"/>
        <v>30</v>
      </c>
      <c r="C453" s="1">
        <f t="shared" si="311"/>
        <v>1153</v>
      </c>
      <c r="D453" s="2">
        <v>6243</v>
      </c>
      <c r="E453" s="2" t="str">
        <f>_xlfn.XLOOKUP(C453,Sheet2!$N$3:$N$1000,Sheet2!$O$3:$O$1000,"")</f>
        <v/>
      </c>
      <c r="F453" s="9" t="str">
        <f t="shared" si="309"/>
        <v>LOOP</v>
      </c>
      <c r="G453" s="4" t="str">
        <f t="shared" si="328"/>
        <v>14</v>
      </c>
      <c r="H453" s="4">
        <f t="shared" si="329"/>
        <v>243</v>
      </c>
      <c r="I453" s="6">
        <f t="shared" si="322"/>
        <v>0</v>
      </c>
      <c r="J453" s="6">
        <f t="shared" si="323"/>
        <v>0</v>
      </c>
      <c r="K453" s="6">
        <f t="shared" si="324"/>
        <v>6</v>
      </c>
      <c r="L453" s="6">
        <f t="shared" si="325"/>
        <v>2</v>
      </c>
      <c r="M453" s="6">
        <f t="shared" si="326"/>
        <v>4</v>
      </c>
      <c r="N453" s="6">
        <f t="shared" si="327"/>
        <v>3</v>
      </c>
      <c r="O453" s="13">
        <f t="shared" si="333"/>
        <v>1</v>
      </c>
      <c r="P453" s="4">
        <f t="shared" si="334"/>
        <v>0</v>
      </c>
      <c r="Q453" s="4">
        <f t="shared" si="335"/>
        <v>1</v>
      </c>
      <c r="R453">
        <f t="shared" si="312"/>
        <v>243</v>
      </c>
      <c r="S453" s="4">
        <f t="shared" si="313"/>
        <v>0</v>
      </c>
      <c r="T453" s="15">
        <f t="shared" si="314"/>
        <v>1</v>
      </c>
      <c r="U453" s="4">
        <f t="shared" si="315"/>
        <v>0</v>
      </c>
      <c r="V453" s="4">
        <f t="shared" si="316"/>
        <v>1</v>
      </c>
      <c r="W453" s="4">
        <f t="shared" si="317"/>
        <v>4</v>
      </c>
      <c r="X453" s="6">
        <f t="shared" si="318"/>
        <v>2</v>
      </c>
      <c r="Y453" s="4">
        <f t="shared" si="319"/>
        <v>2</v>
      </c>
      <c r="Z453" s="6">
        <f t="shared" si="320"/>
        <v>0</v>
      </c>
      <c r="AA453" s="18">
        <f t="shared" si="321"/>
        <v>3</v>
      </c>
      <c r="AB453" s="9" t="str">
        <f t="shared" si="336"/>
        <v>I.LOO</v>
      </c>
      <c r="AC453" s="9" t="str">
        <f>_xlfn.XLOOKUP(R453,Sheet2!$H$3:$H$258,Sheet2!$I$3:$I$258,"-----")</f>
        <v>I.LOO</v>
      </c>
      <c r="AD453" s="9" t="str">
        <f>_xlfn.XLOOKUP(VALUE(AE453),Sheet2!$N$3:$N$1000,Sheet2!$O$3:$O$1000,"********")</f>
        <v>********</v>
      </c>
      <c r="AE453" t="str">
        <f t="shared" si="330"/>
        <v>1016</v>
      </c>
      <c r="AF453" s="9" t="str">
        <f>IF(R453&lt;200,"+"&amp;TEXT(R453,"0"),"-"&amp;TEXT(_xlfn.XLOOKUP(R453,Sheet2!$K$3:$K$130,Sheet2!$L$3:$L$130,"-----"),"0"))</f>
        <v>-135</v>
      </c>
      <c r="AG453" s="9" t="str">
        <f t="shared" si="337"/>
        <v>@</v>
      </c>
      <c r="AH453" s="9" t="str">
        <f t="shared" si="338"/>
        <v>JSR @I.LOO</v>
      </c>
      <c r="AI453" t="str">
        <f t="shared" si="339"/>
        <v>1,@I.LOO</v>
      </c>
      <c r="AJ453" s="16" t="str">
        <f t="shared" si="340"/>
        <v>@I.LOO</v>
      </c>
      <c r="AK453" t="str">
        <f t="shared" si="341"/>
        <v>ADCOR 0,1,SNC</v>
      </c>
      <c r="AL453" s="4" t="str">
        <f t="shared" si="342"/>
        <v>ADC</v>
      </c>
      <c r="AM453" s="4" t="str">
        <f t="shared" si="343"/>
        <v>R</v>
      </c>
      <c r="AN453" s="4" t="str">
        <f t="shared" si="344"/>
        <v>O</v>
      </c>
      <c r="AO453" s="4" t="str">
        <f t="shared" si="345"/>
        <v/>
      </c>
      <c r="AP453" s="15" t="str">
        <f t="shared" si="346"/>
        <v>,SNC</v>
      </c>
      <c r="AQ453" s="9" t="str">
        <f>_xlfn.XLOOKUP(D453,Sheet2!$E$3:$E$101,Sheet2!$F$3:$F$101,"******************")</f>
        <v>LOOP</v>
      </c>
      <c r="AR453" s="33" t="str">
        <f t="shared" si="331"/>
        <v>DOBC 1,**</v>
      </c>
      <c r="AS453" s="9" t="str">
        <f t="shared" si="332"/>
        <v>DOBC</v>
      </c>
      <c r="AT453" s="4">
        <f t="shared" si="347"/>
        <v>1</v>
      </c>
      <c r="AU453" s="6">
        <f t="shared" si="348"/>
        <v>2</v>
      </c>
      <c r="AV453" s="4" t="str">
        <f t="shared" si="349"/>
        <v>C</v>
      </c>
      <c r="AW453" s="4">
        <f t="shared" si="350"/>
        <v>43</v>
      </c>
      <c r="AX453" s="4" t="str">
        <f>_xlfn.XLOOKUP(AW453,Sheet2!$Q$3:$Q$66,Sheet2!$R$3:$R$66,"**")</f>
        <v>**</v>
      </c>
      <c r="AY453" s="4">
        <f t="shared" si="351"/>
        <v>4</v>
      </c>
      <c r="AZ453" s="16" t="str">
        <f t="shared" si="352"/>
        <v>SKPDN</v>
      </c>
    </row>
    <row r="454" spans="2:52" x14ac:dyDescent="0.35">
      <c r="B454" s="3">
        <v>32</v>
      </c>
      <c r="C454" s="1">
        <f t="shared" si="311"/>
        <v>1154</v>
      </c>
      <c r="D454" s="2">
        <v>6241</v>
      </c>
      <c r="E454" s="2" t="str">
        <f>_xlfn.XLOOKUP(C454,Sheet2!$N$3:$N$1000,Sheet2!$O$3:$O$1000,"")</f>
        <v>B6</v>
      </c>
      <c r="F454" s="9" t="str">
        <f t="shared" si="309"/>
        <v>SETUP</v>
      </c>
      <c r="G454" s="4" t="str">
        <f t="shared" si="328"/>
        <v>14</v>
      </c>
      <c r="H454" s="4">
        <f t="shared" si="329"/>
        <v>241</v>
      </c>
      <c r="I454" s="6">
        <f t="shared" si="322"/>
        <v>0</v>
      </c>
      <c r="J454" s="6">
        <f t="shared" si="323"/>
        <v>0</v>
      </c>
      <c r="K454" s="6">
        <f t="shared" si="324"/>
        <v>6</v>
      </c>
      <c r="L454" s="6">
        <f t="shared" si="325"/>
        <v>2</v>
      </c>
      <c r="M454" s="6">
        <f t="shared" si="326"/>
        <v>4</v>
      </c>
      <c r="N454" s="6">
        <f t="shared" si="327"/>
        <v>1</v>
      </c>
      <c r="O454" s="13">
        <f t="shared" si="333"/>
        <v>1</v>
      </c>
      <c r="P454" s="4">
        <f t="shared" si="334"/>
        <v>0</v>
      </c>
      <c r="Q454" s="4">
        <f t="shared" si="335"/>
        <v>1</v>
      </c>
      <c r="R454">
        <f t="shared" si="312"/>
        <v>241</v>
      </c>
      <c r="S454" s="4">
        <f t="shared" si="313"/>
        <v>0</v>
      </c>
      <c r="T454" s="15">
        <f t="shared" si="314"/>
        <v>1</v>
      </c>
      <c r="U454" s="4">
        <f t="shared" si="315"/>
        <v>0</v>
      </c>
      <c r="V454" s="4">
        <f t="shared" si="316"/>
        <v>1</v>
      </c>
      <c r="W454" s="4">
        <f t="shared" si="317"/>
        <v>4</v>
      </c>
      <c r="X454" s="6">
        <f t="shared" si="318"/>
        <v>2</v>
      </c>
      <c r="Y454" s="4">
        <f t="shared" si="319"/>
        <v>2</v>
      </c>
      <c r="Z454" s="6">
        <f t="shared" si="320"/>
        <v>0</v>
      </c>
      <c r="AA454" s="18">
        <f t="shared" si="321"/>
        <v>1</v>
      </c>
      <c r="AB454" s="9" t="str">
        <f t="shared" si="336"/>
        <v>I.STUP</v>
      </c>
      <c r="AC454" s="9" t="str">
        <f>_xlfn.XLOOKUP(R454,Sheet2!$H$3:$H$258,Sheet2!$I$3:$I$258,"-----")</f>
        <v>I.STUP</v>
      </c>
      <c r="AD454" s="9" t="str">
        <f>_xlfn.XLOOKUP(VALUE(AE454),Sheet2!$N$3:$N$1000,Sheet2!$O$3:$O$1000,"********")</f>
        <v>********</v>
      </c>
      <c r="AE454" t="str">
        <f t="shared" si="330"/>
        <v>1015</v>
      </c>
      <c r="AF454" s="9" t="str">
        <f>IF(R454&lt;200,"+"&amp;TEXT(R454,"0"),"-"&amp;TEXT(_xlfn.XLOOKUP(R454,Sheet2!$K$3:$K$130,Sheet2!$L$3:$L$130,"-----"),"0"))</f>
        <v>-137</v>
      </c>
      <c r="AG454" s="9" t="str">
        <f t="shared" si="337"/>
        <v>@</v>
      </c>
      <c r="AH454" s="9" t="str">
        <f t="shared" si="338"/>
        <v>JSR @I.STUP</v>
      </c>
      <c r="AI454" t="str">
        <f t="shared" si="339"/>
        <v>1,@I.STUP</v>
      </c>
      <c r="AJ454" s="16" t="str">
        <f t="shared" si="340"/>
        <v>@I.STUP</v>
      </c>
      <c r="AK454" t="str">
        <f t="shared" si="341"/>
        <v>ADCOR 0,1,SKP</v>
      </c>
      <c r="AL454" s="4" t="str">
        <f t="shared" si="342"/>
        <v>ADC</v>
      </c>
      <c r="AM454" s="4" t="str">
        <f t="shared" si="343"/>
        <v>R</v>
      </c>
      <c r="AN454" s="4" t="str">
        <f t="shared" si="344"/>
        <v>O</v>
      </c>
      <c r="AO454" s="4" t="str">
        <f t="shared" si="345"/>
        <v/>
      </c>
      <c r="AP454" s="15" t="str">
        <f t="shared" si="346"/>
        <v>,SKP</v>
      </c>
      <c r="AQ454" s="9" t="str">
        <f>_xlfn.XLOOKUP(D454,Sheet2!$E$3:$E$101,Sheet2!$F$3:$F$101,"******************")</f>
        <v>SETUP</v>
      </c>
      <c r="AR454" s="33" t="str">
        <f t="shared" si="331"/>
        <v>DOBC 1,**</v>
      </c>
      <c r="AS454" s="9" t="str">
        <f t="shared" si="332"/>
        <v>DOBC</v>
      </c>
      <c r="AT454" s="4">
        <f t="shared" si="347"/>
        <v>1</v>
      </c>
      <c r="AU454" s="6">
        <f t="shared" si="348"/>
        <v>2</v>
      </c>
      <c r="AV454" s="4" t="str">
        <f t="shared" si="349"/>
        <v>C</v>
      </c>
      <c r="AW454" s="4">
        <f t="shared" si="350"/>
        <v>41</v>
      </c>
      <c r="AX454" s="4" t="str">
        <f>_xlfn.XLOOKUP(AW454,Sheet2!$Q$3:$Q$66,Sheet2!$R$3:$R$66,"**")</f>
        <v>**</v>
      </c>
      <c r="AY454" s="4">
        <f t="shared" si="351"/>
        <v>4</v>
      </c>
      <c r="AZ454" s="16" t="str">
        <f t="shared" si="352"/>
        <v>SKPDN</v>
      </c>
    </row>
    <row r="455" spans="2:52" x14ac:dyDescent="0.35">
      <c r="B455" s="3">
        <f t="shared" si="310"/>
        <v>33</v>
      </c>
      <c r="C455" s="1">
        <f t="shared" si="311"/>
        <v>1155</v>
      </c>
      <c r="D455" s="2">
        <v>102000</v>
      </c>
      <c r="E455" s="2" t="str">
        <f>_xlfn.XLOOKUP(C455,Sheet2!$N$3:$N$1000,Sheet2!$O$3:$O$1000,"")</f>
        <v/>
      </c>
      <c r="F455" s="9" t="str">
        <f t="shared" si="309"/>
        <v>ADC 0,0</v>
      </c>
      <c r="G455" s="4" t="str">
        <f t="shared" si="328"/>
        <v>204</v>
      </c>
      <c r="H455" s="4">
        <f t="shared" si="329"/>
        <v>0</v>
      </c>
      <c r="I455" s="6">
        <f t="shared" si="322"/>
        <v>1</v>
      </c>
      <c r="J455" s="6">
        <f t="shared" si="323"/>
        <v>0</v>
      </c>
      <c r="K455" s="6">
        <f t="shared" si="324"/>
        <v>2</v>
      </c>
      <c r="L455" s="6">
        <f t="shared" si="325"/>
        <v>0</v>
      </c>
      <c r="M455" s="6">
        <f t="shared" si="326"/>
        <v>0</v>
      </c>
      <c r="N455" s="6">
        <f t="shared" si="327"/>
        <v>0</v>
      </c>
      <c r="O455" s="13">
        <f t="shared" si="333"/>
        <v>16</v>
      </c>
      <c r="P455" s="4">
        <f t="shared" si="334"/>
        <v>4</v>
      </c>
      <c r="Q455" s="4">
        <f t="shared" si="335"/>
        <v>0</v>
      </c>
      <c r="R455">
        <f t="shared" si="312"/>
        <v>0</v>
      </c>
      <c r="S455" s="4">
        <f t="shared" si="313"/>
        <v>0</v>
      </c>
      <c r="T455" s="15">
        <f t="shared" si="314"/>
        <v>1</v>
      </c>
      <c r="U455" s="4">
        <f t="shared" si="315"/>
        <v>0</v>
      </c>
      <c r="V455" s="4">
        <f t="shared" si="316"/>
        <v>0</v>
      </c>
      <c r="W455" s="4">
        <f t="shared" si="317"/>
        <v>4</v>
      </c>
      <c r="X455" s="6">
        <f t="shared" si="318"/>
        <v>0</v>
      </c>
      <c r="Y455" s="4">
        <f t="shared" si="319"/>
        <v>0</v>
      </c>
      <c r="Z455" s="6">
        <f t="shared" si="320"/>
        <v>0</v>
      </c>
      <c r="AA455" s="18">
        <f t="shared" si="321"/>
        <v>0</v>
      </c>
      <c r="AB455" s="9" t="str">
        <f t="shared" si="336"/>
        <v>0</v>
      </c>
      <c r="AC455" s="9" t="str">
        <f>_xlfn.XLOOKUP(R455,Sheet2!$H$3:$H$258,Sheet2!$I$3:$I$258,"-----")</f>
        <v>0</v>
      </c>
      <c r="AD455" s="9" t="str">
        <f>_xlfn.XLOOKUP(VALUE(AE455),Sheet2!$N$3:$N$1000,Sheet2!$O$3:$O$1000,"********")</f>
        <v>********</v>
      </c>
      <c r="AE455" t="str">
        <f t="shared" si="330"/>
        <v>1155</v>
      </c>
      <c r="AF455" s="9" t="str">
        <f>IF(R455&lt;200,"+"&amp;TEXT(R455,"0"),"-"&amp;TEXT(_xlfn.XLOOKUP(R455,Sheet2!$K$3:$K$130,Sheet2!$L$3:$L$130,"-----"),"0"))</f>
        <v>+0</v>
      </c>
      <c r="AG455" s="9" t="str">
        <f t="shared" si="337"/>
        <v>@</v>
      </c>
      <c r="AH455" s="9" t="str">
        <f t="shared" si="338"/>
        <v>JMP @0</v>
      </c>
      <c r="AI455" t="str">
        <f t="shared" si="339"/>
        <v>0,@0</v>
      </c>
      <c r="AJ455" s="16" t="str">
        <f t="shared" si="340"/>
        <v>@0</v>
      </c>
      <c r="AK455" t="str">
        <f t="shared" si="341"/>
        <v>ADC 0,0</v>
      </c>
      <c r="AL455" s="4" t="str">
        <f t="shared" si="342"/>
        <v>ADC</v>
      </c>
      <c r="AM455" s="4" t="str">
        <f t="shared" si="343"/>
        <v/>
      </c>
      <c r="AN455" s="4" t="str">
        <f t="shared" si="344"/>
        <v/>
      </c>
      <c r="AO455" s="4" t="str">
        <f t="shared" si="345"/>
        <v/>
      </c>
      <c r="AP455" s="15" t="str">
        <f t="shared" si="346"/>
        <v/>
      </c>
      <c r="AQ455" s="9" t="str">
        <f>_xlfn.XLOOKUP(D455,Sheet2!$E$3:$E$101,Sheet2!$F$3:$F$101,"******************")</f>
        <v>******************</v>
      </c>
      <c r="AR455" s="33" t="str">
        <f t="shared" si="331"/>
        <v>DOB 0,0</v>
      </c>
      <c r="AS455" s="9" t="str">
        <f t="shared" si="332"/>
        <v>DOB</v>
      </c>
      <c r="AT455" s="4">
        <f t="shared" si="347"/>
        <v>0</v>
      </c>
      <c r="AU455" s="6">
        <f t="shared" si="348"/>
        <v>0</v>
      </c>
      <c r="AV455" s="4" t="str">
        <f t="shared" si="349"/>
        <v/>
      </c>
      <c r="AW455" s="4">
        <f t="shared" si="350"/>
        <v>0</v>
      </c>
      <c r="AX455" s="4" t="str">
        <f>_xlfn.XLOOKUP(AW455,Sheet2!$Q$3:$Q$66,Sheet2!$R$3:$R$66,"**")</f>
        <v>0</v>
      </c>
      <c r="AY455" s="4">
        <f t="shared" si="351"/>
        <v>4</v>
      </c>
      <c r="AZ455" s="16" t="str">
        <f t="shared" si="352"/>
        <v>SKPBN</v>
      </c>
    </row>
    <row r="456" spans="2:52" x14ac:dyDescent="0.35">
      <c r="B456" s="3">
        <f t="shared" si="310"/>
        <v>34</v>
      </c>
      <c r="C456" s="1">
        <f t="shared" si="311"/>
        <v>1156</v>
      </c>
      <c r="D456" s="2">
        <v>62033</v>
      </c>
      <c r="E456" s="2" t="str">
        <f>_xlfn.XLOOKUP(C456,Sheet2!$N$3:$N$1000,Sheet2!$O$3:$O$1000,"")</f>
        <v/>
      </c>
      <c r="F456" s="9" t="str">
        <f t="shared" si="309"/>
        <v>DOB 0,DSKP</v>
      </c>
      <c r="G456" s="4" t="str">
        <f t="shared" si="328"/>
        <v>144</v>
      </c>
      <c r="H456" s="4">
        <f t="shared" si="329"/>
        <v>33</v>
      </c>
      <c r="I456" s="6">
        <f t="shared" si="322"/>
        <v>0</v>
      </c>
      <c r="J456" s="6">
        <f t="shared" si="323"/>
        <v>6</v>
      </c>
      <c r="K456" s="6">
        <f t="shared" si="324"/>
        <v>2</v>
      </c>
      <c r="L456" s="6">
        <f t="shared" si="325"/>
        <v>0</v>
      </c>
      <c r="M456" s="6">
        <f t="shared" si="326"/>
        <v>3</v>
      </c>
      <c r="N456" s="6">
        <f t="shared" si="327"/>
        <v>3</v>
      </c>
      <c r="O456" s="13">
        <f t="shared" si="333"/>
        <v>12</v>
      </c>
      <c r="P456" s="4">
        <f t="shared" si="334"/>
        <v>3</v>
      </c>
      <c r="Q456" s="4">
        <f t="shared" si="335"/>
        <v>0</v>
      </c>
      <c r="R456">
        <f t="shared" si="312"/>
        <v>33</v>
      </c>
      <c r="S456" s="4">
        <f t="shared" si="313"/>
        <v>0</v>
      </c>
      <c r="T456" s="15">
        <f t="shared" si="314"/>
        <v>1</v>
      </c>
      <c r="U456" s="4">
        <f t="shared" si="315"/>
        <v>3</v>
      </c>
      <c r="V456" s="4">
        <f t="shared" si="316"/>
        <v>0</v>
      </c>
      <c r="W456" s="4">
        <f t="shared" si="317"/>
        <v>4</v>
      </c>
      <c r="X456" s="6">
        <f t="shared" si="318"/>
        <v>0</v>
      </c>
      <c r="Y456" s="4">
        <f t="shared" si="319"/>
        <v>1</v>
      </c>
      <c r="Z456" s="6">
        <f t="shared" si="320"/>
        <v>1</v>
      </c>
      <c r="AA456" s="18">
        <f t="shared" si="321"/>
        <v>3</v>
      </c>
      <c r="AB456" s="9" t="str">
        <f t="shared" si="336"/>
        <v>*****</v>
      </c>
      <c r="AC456" s="9" t="str">
        <f>_xlfn.XLOOKUP(R456,Sheet2!$H$3:$H$258,Sheet2!$I$3:$I$258,"-----")</f>
        <v>*****</v>
      </c>
      <c r="AD456" s="9" t="str">
        <f>_xlfn.XLOOKUP(VALUE(AE456),Sheet2!$N$3:$N$1000,Sheet2!$O$3:$O$1000,"********")</f>
        <v>********</v>
      </c>
      <c r="AE456" t="str">
        <f t="shared" si="330"/>
        <v>1211</v>
      </c>
      <c r="AF456" s="9" t="str">
        <f>IF(R456&lt;200,"+"&amp;TEXT(R456,"0"),"-"&amp;TEXT(_xlfn.XLOOKUP(R456,Sheet2!$K$3:$K$130,Sheet2!$L$3:$L$130,"-----"),"0"))</f>
        <v>+33</v>
      </c>
      <c r="AG456" s="9" t="str">
        <f t="shared" si="337"/>
        <v>@</v>
      </c>
      <c r="AH456" s="9" t="str">
        <f t="shared" si="338"/>
        <v>JMP @*****</v>
      </c>
      <c r="AI456" t="str">
        <f t="shared" si="339"/>
        <v>0,@*****</v>
      </c>
      <c r="AJ456" s="16" t="str">
        <f t="shared" si="340"/>
        <v>@*****</v>
      </c>
      <c r="AK456" t="str">
        <f t="shared" si="341"/>
        <v>ADCZ# 3,0,SNC</v>
      </c>
      <c r="AL456" s="4" t="str">
        <f t="shared" si="342"/>
        <v>ADC</v>
      </c>
      <c r="AM456" s="4" t="str">
        <f t="shared" si="343"/>
        <v/>
      </c>
      <c r="AN456" s="4" t="str">
        <f t="shared" si="344"/>
        <v>Z</v>
      </c>
      <c r="AO456" s="4" t="str">
        <f t="shared" si="345"/>
        <v>#</v>
      </c>
      <c r="AP456" s="15" t="str">
        <f t="shared" si="346"/>
        <v>,SNC</v>
      </c>
      <c r="AQ456" s="9" t="str">
        <f>_xlfn.XLOOKUP(D456,Sheet2!$E$3:$E$101,Sheet2!$F$3:$F$101,"******************")</f>
        <v>******************</v>
      </c>
      <c r="AR456" s="33" t="str">
        <f t="shared" si="331"/>
        <v>DOB 0,DSKP</v>
      </c>
      <c r="AS456" s="9" t="str">
        <f t="shared" si="332"/>
        <v>DOB</v>
      </c>
      <c r="AT456" s="4">
        <f t="shared" si="347"/>
        <v>0</v>
      </c>
      <c r="AU456" s="6">
        <f t="shared" si="348"/>
        <v>0</v>
      </c>
      <c r="AV456" s="4" t="str">
        <f t="shared" si="349"/>
        <v/>
      </c>
      <c r="AW456" s="4">
        <f t="shared" si="350"/>
        <v>33</v>
      </c>
      <c r="AX456" s="4" t="str">
        <f>_xlfn.XLOOKUP(AW456,Sheet2!$Q$3:$Q$66,Sheet2!$R$3:$R$66,"**")</f>
        <v>DSKP</v>
      </c>
      <c r="AY456" s="4">
        <f t="shared" si="351"/>
        <v>4</v>
      </c>
      <c r="AZ456" s="16" t="str">
        <f t="shared" si="352"/>
        <v>SKPBN</v>
      </c>
    </row>
    <row r="457" spans="2:52" x14ac:dyDescent="0.35">
      <c r="B457" s="3">
        <f t="shared" si="310"/>
        <v>35</v>
      </c>
      <c r="C457" s="1">
        <f t="shared" si="311"/>
        <v>1157</v>
      </c>
      <c r="D457" s="2">
        <v>63033</v>
      </c>
      <c r="E457" s="2" t="str">
        <f>_xlfn.XLOOKUP(C457,Sheet2!$N$3:$N$1000,Sheet2!$O$3:$O$1000,"")</f>
        <v/>
      </c>
      <c r="F457" s="9" t="str">
        <f t="shared" si="309"/>
        <v>DOC 0,DSKP</v>
      </c>
      <c r="G457" s="4" t="str">
        <f t="shared" si="328"/>
        <v>146</v>
      </c>
      <c r="H457" s="4">
        <f t="shared" si="329"/>
        <v>33</v>
      </c>
      <c r="I457" s="6">
        <f t="shared" si="322"/>
        <v>0</v>
      </c>
      <c r="J457" s="6">
        <f t="shared" si="323"/>
        <v>6</v>
      </c>
      <c r="K457" s="6">
        <f t="shared" si="324"/>
        <v>3</v>
      </c>
      <c r="L457" s="6">
        <f t="shared" si="325"/>
        <v>0</v>
      </c>
      <c r="M457" s="6">
        <f t="shared" si="326"/>
        <v>3</v>
      </c>
      <c r="N457" s="6">
        <f t="shared" si="327"/>
        <v>3</v>
      </c>
      <c r="O457" s="13">
        <f t="shared" si="333"/>
        <v>12</v>
      </c>
      <c r="P457" s="4">
        <f t="shared" si="334"/>
        <v>3</v>
      </c>
      <c r="Q457" s="4">
        <f t="shared" si="335"/>
        <v>0</v>
      </c>
      <c r="R457">
        <f t="shared" si="312"/>
        <v>33</v>
      </c>
      <c r="S457" s="4">
        <f t="shared" si="313"/>
        <v>2</v>
      </c>
      <c r="T457" s="15">
        <f t="shared" si="314"/>
        <v>1</v>
      </c>
      <c r="U457" s="4">
        <f t="shared" si="315"/>
        <v>3</v>
      </c>
      <c r="V457" s="4">
        <f t="shared" si="316"/>
        <v>0</v>
      </c>
      <c r="W457" s="4">
        <f t="shared" si="317"/>
        <v>6</v>
      </c>
      <c r="X457" s="6">
        <f t="shared" si="318"/>
        <v>0</v>
      </c>
      <c r="Y457" s="4">
        <f t="shared" si="319"/>
        <v>1</v>
      </c>
      <c r="Z457" s="6">
        <f t="shared" si="320"/>
        <v>1</v>
      </c>
      <c r="AA457" s="18">
        <f t="shared" si="321"/>
        <v>3</v>
      </c>
      <c r="AB457" s="9" t="str">
        <f t="shared" si="336"/>
        <v>+33,2</v>
      </c>
      <c r="AC457" s="9" t="str">
        <f>_xlfn.XLOOKUP(R457,Sheet2!$H$3:$H$258,Sheet2!$I$3:$I$258,"-----")</f>
        <v>*****</v>
      </c>
      <c r="AD457" s="9" t="str">
        <f>_xlfn.XLOOKUP(VALUE(AE457),Sheet2!$N$3:$N$1000,Sheet2!$O$3:$O$1000,"********")</f>
        <v>********</v>
      </c>
      <c r="AE457" t="str">
        <f t="shared" si="330"/>
        <v>1212</v>
      </c>
      <c r="AF457" s="9" t="str">
        <f>IF(R457&lt;200,"+"&amp;TEXT(R457,"0"),"-"&amp;TEXT(_xlfn.XLOOKUP(R457,Sheet2!$K$3:$K$130,Sheet2!$L$3:$L$130,"-----"),"0"))</f>
        <v>+33</v>
      </c>
      <c r="AG457" s="9" t="str">
        <f t="shared" si="337"/>
        <v>@</v>
      </c>
      <c r="AH457" s="9" t="str">
        <f t="shared" si="338"/>
        <v>JMP @+33,2</v>
      </c>
      <c r="AI457" t="str">
        <f t="shared" si="339"/>
        <v>0,@+33,2</v>
      </c>
      <c r="AJ457" s="16" t="str">
        <f t="shared" si="340"/>
        <v>@+33,2</v>
      </c>
      <c r="AK457" t="str">
        <f t="shared" si="341"/>
        <v>ADDZ# 3,0,SNC</v>
      </c>
      <c r="AL457" s="4" t="str">
        <f t="shared" si="342"/>
        <v>ADD</v>
      </c>
      <c r="AM457" s="4" t="str">
        <f t="shared" si="343"/>
        <v/>
      </c>
      <c r="AN457" s="4" t="str">
        <f t="shared" si="344"/>
        <v>Z</v>
      </c>
      <c r="AO457" s="4" t="str">
        <f t="shared" si="345"/>
        <v>#</v>
      </c>
      <c r="AP457" s="15" t="str">
        <f t="shared" si="346"/>
        <v>,SNC</v>
      </c>
      <c r="AQ457" s="9" t="str">
        <f>_xlfn.XLOOKUP(D457,Sheet2!$E$3:$E$101,Sheet2!$F$3:$F$101,"******************")</f>
        <v>******************</v>
      </c>
      <c r="AR457" s="33" t="str">
        <f t="shared" si="331"/>
        <v>DOC 0,DSKP</v>
      </c>
      <c r="AS457" s="9" t="str">
        <f t="shared" si="332"/>
        <v>DOC</v>
      </c>
      <c r="AT457" s="4">
        <f t="shared" si="347"/>
        <v>0</v>
      </c>
      <c r="AU457" s="6">
        <f t="shared" si="348"/>
        <v>0</v>
      </c>
      <c r="AV457" s="4" t="str">
        <f t="shared" si="349"/>
        <v/>
      </c>
      <c r="AW457" s="4">
        <f t="shared" si="350"/>
        <v>33</v>
      </c>
      <c r="AX457" s="4" t="str">
        <f>_xlfn.XLOOKUP(AW457,Sheet2!$Q$3:$Q$66,Sheet2!$R$3:$R$66,"**")</f>
        <v>DSKP</v>
      </c>
      <c r="AY457" s="4">
        <f t="shared" si="351"/>
        <v>6</v>
      </c>
      <c r="AZ457" s="16" t="str">
        <f t="shared" si="352"/>
        <v>SKPBN</v>
      </c>
    </row>
    <row r="458" spans="2:52" x14ac:dyDescent="0.35">
      <c r="B458" s="3">
        <f t="shared" si="310"/>
        <v>36</v>
      </c>
      <c r="C458" s="1">
        <f t="shared" si="311"/>
        <v>1160</v>
      </c>
      <c r="D458" s="2">
        <v>64433</v>
      </c>
      <c r="E458" s="2" t="str">
        <f>_xlfn.XLOOKUP(C458,Sheet2!$N$3:$N$1000,Sheet2!$O$3:$O$1000,"")</f>
        <v/>
      </c>
      <c r="F458" s="9" t="str">
        <f t="shared" si="309"/>
        <v>DIA 1,DSKP</v>
      </c>
      <c r="G458" s="4" t="str">
        <f t="shared" si="328"/>
        <v>151</v>
      </c>
      <c r="H458" s="4">
        <f t="shared" si="329"/>
        <v>33</v>
      </c>
      <c r="I458" s="6">
        <f t="shared" si="322"/>
        <v>0</v>
      </c>
      <c r="J458" s="6">
        <f t="shared" si="323"/>
        <v>6</v>
      </c>
      <c r="K458" s="6">
        <f t="shared" si="324"/>
        <v>4</v>
      </c>
      <c r="L458" s="6">
        <f t="shared" si="325"/>
        <v>4</v>
      </c>
      <c r="M458" s="6">
        <f t="shared" si="326"/>
        <v>3</v>
      </c>
      <c r="N458" s="6">
        <f t="shared" si="327"/>
        <v>3</v>
      </c>
      <c r="O458" s="13">
        <f t="shared" si="333"/>
        <v>13</v>
      </c>
      <c r="P458" s="4">
        <f t="shared" si="334"/>
        <v>3</v>
      </c>
      <c r="Q458" s="4">
        <f t="shared" si="335"/>
        <v>1</v>
      </c>
      <c r="R458">
        <f t="shared" si="312"/>
        <v>33</v>
      </c>
      <c r="S458" s="4">
        <f t="shared" si="313"/>
        <v>1</v>
      </c>
      <c r="T458" s="15">
        <f t="shared" si="314"/>
        <v>0</v>
      </c>
      <c r="U458" s="4">
        <f t="shared" si="315"/>
        <v>3</v>
      </c>
      <c r="V458" s="4">
        <f t="shared" si="316"/>
        <v>1</v>
      </c>
      <c r="W458" s="4">
        <f t="shared" si="317"/>
        <v>1</v>
      </c>
      <c r="X458" s="6">
        <f t="shared" si="318"/>
        <v>0</v>
      </c>
      <c r="Y458" s="4">
        <f t="shared" si="319"/>
        <v>1</v>
      </c>
      <c r="Z458" s="6">
        <f t="shared" si="320"/>
        <v>1</v>
      </c>
      <c r="AA458" s="18">
        <f t="shared" si="321"/>
        <v>3</v>
      </c>
      <c r="AB458" s="9" t="str">
        <f t="shared" si="336"/>
        <v>+33</v>
      </c>
      <c r="AC458" s="9" t="str">
        <f>_xlfn.XLOOKUP(R458,Sheet2!$H$3:$H$258,Sheet2!$I$3:$I$258,"-----")</f>
        <v>*****</v>
      </c>
      <c r="AD458" s="9" t="str">
        <f>_xlfn.XLOOKUP(VALUE(AE458),Sheet2!$N$3:$N$1000,Sheet2!$O$3:$O$1000,"********")</f>
        <v>********</v>
      </c>
      <c r="AE458" t="str">
        <f t="shared" si="330"/>
        <v>1213</v>
      </c>
      <c r="AF458" s="9" t="str">
        <f>IF(R458&lt;200,"+"&amp;TEXT(R458,"0"),"-"&amp;TEXT(_xlfn.XLOOKUP(R458,Sheet2!$K$3:$K$130,Sheet2!$L$3:$L$130,"-----"),"0"))</f>
        <v>+33</v>
      </c>
      <c r="AG458" s="9" t="str">
        <f t="shared" si="337"/>
        <v/>
      </c>
      <c r="AH458" s="9" t="str">
        <f t="shared" si="338"/>
        <v>JSR +33</v>
      </c>
      <c r="AI458" t="str">
        <f t="shared" si="339"/>
        <v>1,+33</v>
      </c>
      <c r="AJ458" s="16" t="str">
        <f t="shared" si="340"/>
        <v>+33</v>
      </c>
      <c r="AK458" t="str">
        <f t="shared" si="341"/>
        <v>NEGZ# 3,1,SNC</v>
      </c>
      <c r="AL458" s="4" t="str">
        <f t="shared" si="342"/>
        <v>NEG</v>
      </c>
      <c r="AM458" s="4" t="str">
        <f t="shared" si="343"/>
        <v/>
      </c>
      <c r="AN458" s="4" t="str">
        <f t="shared" si="344"/>
        <v>Z</v>
      </c>
      <c r="AO458" s="4" t="str">
        <f t="shared" si="345"/>
        <v>#</v>
      </c>
      <c r="AP458" s="15" t="str">
        <f t="shared" si="346"/>
        <v>,SNC</v>
      </c>
      <c r="AQ458" s="9" t="str">
        <f>_xlfn.XLOOKUP(D458,Sheet2!$E$3:$E$101,Sheet2!$F$3:$F$101,"******************")</f>
        <v>******************</v>
      </c>
      <c r="AR458" s="33" t="str">
        <f t="shared" si="331"/>
        <v>DIA 1,DSKP</v>
      </c>
      <c r="AS458" s="9" t="str">
        <f t="shared" si="332"/>
        <v>DIA</v>
      </c>
      <c r="AT458" s="4">
        <f t="shared" si="347"/>
        <v>1</v>
      </c>
      <c r="AU458" s="6">
        <f t="shared" si="348"/>
        <v>0</v>
      </c>
      <c r="AV458" s="4" t="str">
        <f t="shared" si="349"/>
        <v/>
      </c>
      <c r="AW458" s="4">
        <f t="shared" si="350"/>
        <v>33</v>
      </c>
      <c r="AX458" s="4" t="str">
        <f>_xlfn.XLOOKUP(AW458,Sheet2!$Q$3:$Q$66,Sheet2!$R$3:$R$66,"**")</f>
        <v>DSKP</v>
      </c>
      <c r="AY458" s="4">
        <f t="shared" si="351"/>
        <v>1</v>
      </c>
      <c r="AZ458" s="16" t="str">
        <f t="shared" si="352"/>
        <v>SKPBN</v>
      </c>
    </row>
    <row r="459" spans="2:52" x14ac:dyDescent="0.35">
      <c r="B459" s="3">
        <f t="shared" si="310"/>
        <v>37</v>
      </c>
      <c r="C459" s="1">
        <f t="shared" si="311"/>
        <v>1161</v>
      </c>
      <c r="D459" s="2">
        <v>20216</v>
      </c>
      <c r="E459" s="2" t="str">
        <f>_xlfn.XLOOKUP(C459,Sheet2!$N$3:$N$1000,Sheet2!$O$3:$O$1000,"")</f>
        <v/>
      </c>
      <c r="F459" s="9" t="str">
        <f t="shared" si="309"/>
        <v>LDA 0,C3600</v>
      </c>
      <c r="G459" s="4" t="str">
        <f t="shared" si="328"/>
        <v>40</v>
      </c>
      <c r="H459" s="4">
        <f t="shared" si="329"/>
        <v>216</v>
      </c>
      <c r="I459" s="6">
        <f t="shared" si="322"/>
        <v>0</v>
      </c>
      <c r="J459" s="6">
        <f t="shared" si="323"/>
        <v>2</v>
      </c>
      <c r="K459" s="6">
        <f t="shared" si="324"/>
        <v>0</v>
      </c>
      <c r="L459" s="6">
        <f t="shared" si="325"/>
        <v>2</v>
      </c>
      <c r="M459" s="6">
        <f t="shared" si="326"/>
        <v>1</v>
      </c>
      <c r="N459" s="6">
        <f t="shared" si="327"/>
        <v>6</v>
      </c>
      <c r="O459" s="13">
        <f t="shared" si="333"/>
        <v>4</v>
      </c>
      <c r="P459" s="4">
        <f t="shared" si="334"/>
        <v>1</v>
      </c>
      <c r="Q459" s="4">
        <f t="shared" si="335"/>
        <v>0</v>
      </c>
      <c r="R459">
        <f t="shared" si="312"/>
        <v>216</v>
      </c>
      <c r="S459" s="4">
        <f t="shared" si="313"/>
        <v>0</v>
      </c>
      <c r="T459" s="15">
        <f t="shared" si="314"/>
        <v>0</v>
      </c>
      <c r="U459" s="4">
        <f t="shared" si="315"/>
        <v>1</v>
      </c>
      <c r="V459" s="4">
        <f t="shared" si="316"/>
        <v>0</v>
      </c>
      <c r="W459" s="4">
        <f t="shared" si="317"/>
        <v>0</v>
      </c>
      <c r="X459" s="6">
        <f t="shared" si="318"/>
        <v>2</v>
      </c>
      <c r="Y459" s="4">
        <f t="shared" si="319"/>
        <v>0</v>
      </c>
      <c r="Z459" s="6">
        <f t="shared" si="320"/>
        <v>1</v>
      </c>
      <c r="AA459" s="18">
        <f t="shared" si="321"/>
        <v>6</v>
      </c>
      <c r="AB459" s="9" t="str">
        <f t="shared" si="336"/>
        <v>C3600</v>
      </c>
      <c r="AC459" s="9" t="str">
        <f>_xlfn.XLOOKUP(R459,Sheet2!$H$3:$H$258,Sheet2!$I$3:$I$258,"-----")</f>
        <v>C3600</v>
      </c>
      <c r="AD459" s="9" t="str">
        <f>_xlfn.XLOOKUP(VALUE(AE459),Sheet2!$N$3:$N$1000,Sheet2!$O$3:$O$1000,"********")</f>
        <v>********</v>
      </c>
      <c r="AE459" t="str">
        <f t="shared" si="330"/>
        <v>777</v>
      </c>
      <c r="AF459" s="9" t="str">
        <f>IF(R459&lt;200,"+"&amp;TEXT(R459,"0"),"-"&amp;TEXT(_xlfn.XLOOKUP(R459,Sheet2!$K$3:$K$130,Sheet2!$L$3:$L$130,"-----"),"0"))</f>
        <v>-162</v>
      </c>
      <c r="AG459" s="9" t="str">
        <f t="shared" si="337"/>
        <v/>
      </c>
      <c r="AH459" s="9" t="str">
        <f t="shared" si="338"/>
        <v>JMP C3600</v>
      </c>
      <c r="AI459" t="str">
        <f t="shared" si="339"/>
        <v>0,C3600</v>
      </c>
      <c r="AJ459" s="16" t="str">
        <f t="shared" si="340"/>
        <v>C3600</v>
      </c>
      <c r="AK459" t="str">
        <f t="shared" si="341"/>
        <v>COMR# 1,0,SEZ</v>
      </c>
      <c r="AL459" s="4" t="str">
        <f t="shared" si="342"/>
        <v>COM</v>
      </c>
      <c r="AM459" s="4" t="str">
        <f t="shared" si="343"/>
        <v>R</v>
      </c>
      <c r="AN459" s="4" t="str">
        <f t="shared" si="344"/>
        <v/>
      </c>
      <c r="AO459" s="4" t="str">
        <f t="shared" si="345"/>
        <v>#</v>
      </c>
      <c r="AP459" s="15" t="str">
        <f t="shared" si="346"/>
        <v>,SEZ</v>
      </c>
      <c r="AQ459" s="9" t="str">
        <f>_xlfn.XLOOKUP(D459,Sheet2!$E$3:$E$101,Sheet2!$F$3:$F$101,"******************")</f>
        <v>******************</v>
      </c>
      <c r="AR459" s="33" t="str">
        <f t="shared" si="331"/>
        <v>NIOC CDR</v>
      </c>
      <c r="AS459" s="9" t="str">
        <f t="shared" si="332"/>
        <v>DOCC</v>
      </c>
      <c r="AT459" s="4">
        <f t="shared" si="347"/>
        <v>0</v>
      </c>
      <c r="AU459" s="6">
        <f t="shared" si="348"/>
        <v>2</v>
      </c>
      <c r="AV459" s="4" t="str">
        <f t="shared" si="349"/>
        <v>C</v>
      </c>
      <c r="AW459" s="4">
        <f t="shared" si="350"/>
        <v>16</v>
      </c>
      <c r="AX459" s="4" t="str">
        <f>_xlfn.XLOOKUP(AW459,Sheet2!$Q$3:$Q$66,Sheet2!$R$3:$R$66,"**")</f>
        <v>CDR</v>
      </c>
      <c r="AY459" s="4">
        <f t="shared" si="351"/>
        <v>0</v>
      </c>
      <c r="AZ459" s="16" t="str">
        <f t="shared" si="352"/>
        <v>SKPDN</v>
      </c>
    </row>
    <row r="460" spans="2:52" x14ac:dyDescent="0.35">
      <c r="B460" s="3">
        <f t="shared" si="310"/>
        <v>38</v>
      </c>
      <c r="C460" s="1">
        <f t="shared" si="311"/>
        <v>1162</v>
      </c>
      <c r="D460" s="2">
        <v>107414</v>
      </c>
      <c r="E460" s="2" t="str">
        <f>_xlfn.XLOOKUP(C460,Sheet2!$N$3:$N$1000,Sheet2!$O$3:$O$1000,"")</f>
        <v/>
      </c>
      <c r="F460" s="9" t="str">
        <f t="shared" si="309"/>
        <v>AND# 0,1,SZR</v>
      </c>
      <c r="G460" s="4" t="str">
        <f t="shared" si="328"/>
        <v>217</v>
      </c>
      <c r="H460" s="4">
        <f t="shared" si="329"/>
        <v>14</v>
      </c>
      <c r="I460" s="6">
        <f t="shared" si="322"/>
        <v>1</v>
      </c>
      <c r="J460" s="6">
        <f t="shared" si="323"/>
        <v>0</v>
      </c>
      <c r="K460" s="6">
        <f t="shared" si="324"/>
        <v>7</v>
      </c>
      <c r="L460" s="6">
        <f t="shared" si="325"/>
        <v>4</v>
      </c>
      <c r="M460" s="6">
        <f t="shared" si="326"/>
        <v>1</v>
      </c>
      <c r="N460" s="6">
        <f t="shared" si="327"/>
        <v>4</v>
      </c>
      <c r="O460" s="13">
        <f t="shared" si="333"/>
        <v>17</v>
      </c>
      <c r="P460" s="4">
        <f t="shared" si="334"/>
        <v>4</v>
      </c>
      <c r="Q460" s="4">
        <f t="shared" si="335"/>
        <v>1</v>
      </c>
      <c r="R460">
        <f t="shared" si="312"/>
        <v>14</v>
      </c>
      <c r="S460" s="4">
        <f t="shared" si="313"/>
        <v>3</v>
      </c>
      <c r="T460" s="15">
        <f t="shared" si="314"/>
        <v>1</v>
      </c>
      <c r="U460" s="4">
        <f t="shared" si="315"/>
        <v>0</v>
      </c>
      <c r="V460" s="4">
        <f t="shared" si="316"/>
        <v>1</v>
      </c>
      <c r="W460" s="4">
        <f t="shared" si="317"/>
        <v>7</v>
      </c>
      <c r="X460" s="6">
        <f t="shared" si="318"/>
        <v>0</v>
      </c>
      <c r="Y460" s="4">
        <f t="shared" si="319"/>
        <v>0</v>
      </c>
      <c r="Z460" s="6">
        <f t="shared" si="320"/>
        <v>1</v>
      </c>
      <c r="AA460" s="18">
        <f t="shared" si="321"/>
        <v>4</v>
      </c>
      <c r="AB460" s="9" t="str">
        <f t="shared" si="336"/>
        <v>+14,3</v>
      </c>
      <c r="AC460" s="9" t="str">
        <f>_xlfn.XLOOKUP(R460,Sheet2!$H$3:$H$258,Sheet2!$I$3:$I$258,"-----")</f>
        <v>*****</v>
      </c>
      <c r="AD460" s="9" t="str">
        <f>_xlfn.XLOOKUP(VALUE(AE460),Sheet2!$N$3:$N$1000,Sheet2!$O$3:$O$1000,"********")</f>
        <v>********</v>
      </c>
      <c r="AE460" t="str">
        <f t="shared" si="330"/>
        <v>1176</v>
      </c>
      <c r="AF460" s="9" t="str">
        <f>IF(R460&lt;200,"+"&amp;TEXT(R460,"0"),"-"&amp;TEXT(_xlfn.XLOOKUP(R460,Sheet2!$K$3:$K$130,Sheet2!$L$3:$L$130,"-----"),"0"))</f>
        <v>+14</v>
      </c>
      <c r="AG460" s="9" t="str">
        <f t="shared" si="337"/>
        <v>@</v>
      </c>
      <c r="AH460" s="9" t="str">
        <f t="shared" si="338"/>
        <v>JSR @+14,3</v>
      </c>
      <c r="AI460" t="str">
        <f t="shared" si="339"/>
        <v>1,@+14,3</v>
      </c>
      <c r="AJ460" s="16" t="str">
        <f t="shared" si="340"/>
        <v>@+14,3</v>
      </c>
      <c r="AK460" t="str">
        <f t="shared" si="341"/>
        <v>AND# 0,1,SZR</v>
      </c>
      <c r="AL460" s="4" t="str">
        <f t="shared" si="342"/>
        <v>AND</v>
      </c>
      <c r="AM460" s="4" t="str">
        <f t="shared" si="343"/>
        <v/>
      </c>
      <c r="AN460" s="4" t="str">
        <f t="shared" si="344"/>
        <v/>
      </c>
      <c r="AO460" s="4" t="str">
        <f t="shared" si="345"/>
        <v>#</v>
      </c>
      <c r="AP460" s="15" t="str">
        <f t="shared" si="346"/>
        <v>,SZR</v>
      </c>
      <c r="AQ460" s="9" t="str">
        <f>_xlfn.XLOOKUP(D460,Sheet2!$E$3:$E$101,Sheet2!$F$3:$F$101,"******************")</f>
        <v>******************</v>
      </c>
      <c r="AR460" s="33" t="str">
        <f t="shared" si="331"/>
        <v>SKPBN RTC</v>
      </c>
      <c r="AS460" s="9" t="str">
        <f t="shared" si="332"/>
        <v>DOC</v>
      </c>
      <c r="AT460" s="4">
        <f t="shared" si="347"/>
        <v>1</v>
      </c>
      <c r="AU460" s="6">
        <f t="shared" si="348"/>
        <v>0</v>
      </c>
      <c r="AV460" s="4" t="str">
        <f t="shared" si="349"/>
        <v/>
      </c>
      <c r="AW460" s="4">
        <f t="shared" si="350"/>
        <v>14</v>
      </c>
      <c r="AX460" s="4" t="str">
        <f>_xlfn.XLOOKUP(AW460,Sheet2!$Q$3:$Q$66,Sheet2!$R$3:$R$66,"**")</f>
        <v>RTC</v>
      </c>
      <c r="AY460" s="4">
        <f t="shared" si="351"/>
        <v>7</v>
      </c>
      <c r="AZ460" s="16" t="str">
        <f t="shared" si="352"/>
        <v>SKPBN</v>
      </c>
    </row>
    <row r="461" spans="2:52" x14ac:dyDescent="0.35">
      <c r="B461" s="3">
        <f t="shared" si="310"/>
        <v>39</v>
      </c>
      <c r="C461" s="1">
        <f t="shared" si="311"/>
        <v>1163</v>
      </c>
      <c r="D461" s="2">
        <v>6242</v>
      </c>
      <c r="E461" s="2" t="str">
        <f>_xlfn.XLOOKUP(C461,Sheet2!$N$3:$N$1000,Sheet2!$O$3:$O$1000,"")</f>
        <v/>
      </c>
      <c r="F461" s="9" t="str">
        <f t="shared" si="309"/>
        <v>EHALT</v>
      </c>
      <c r="G461" s="4" t="str">
        <f t="shared" si="328"/>
        <v>14</v>
      </c>
      <c r="H461" s="4">
        <f t="shared" si="329"/>
        <v>242</v>
      </c>
      <c r="I461" s="6">
        <f t="shared" si="322"/>
        <v>0</v>
      </c>
      <c r="J461" s="6">
        <f t="shared" si="323"/>
        <v>0</v>
      </c>
      <c r="K461" s="6">
        <f t="shared" si="324"/>
        <v>6</v>
      </c>
      <c r="L461" s="6">
        <f t="shared" si="325"/>
        <v>2</v>
      </c>
      <c r="M461" s="6">
        <f t="shared" si="326"/>
        <v>4</v>
      </c>
      <c r="N461" s="6">
        <f t="shared" si="327"/>
        <v>2</v>
      </c>
      <c r="O461" s="13">
        <f t="shared" si="333"/>
        <v>1</v>
      </c>
      <c r="P461" s="4">
        <f t="shared" si="334"/>
        <v>0</v>
      </c>
      <c r="Q461" s="4">
        <f t="shared" si="335"/>
        <v>1</v>
      </c>
      <c r="R461">
        <f t="shared" si="312"/>
        <v>242</v>
      </c>
      <c r="S461" s="4">
        <f t="shared" si="313"/>
        <v>0</v>
      </c>
      <c r="T461" s="15">
        <f t="shared" si="314"/>
        <v>1</v>
      </c>
      <c r="U461" s="4">
        <f t="shared" si="315"/>
        <v>0</v>
      </c>
      <c r="V461" s="4">
        <f t="shared" si="316"/>
        <v>1</v>
      </c>
      <c r="W461" s="4">
        <f t="shared" si="317"/>
        <v>4</v>
      </c>
      <c r="X461" s="6">
        <f t="shared" si="318"/>
        <v>2</v>
      </c>
      <c r="Y461" s="4">
        <f t="shared" si="319"/>
        <v>2</v>
      </c>
      <c r="Z461" s="6">
        <f t="shared" si="320"/>
        <v>0</v>
      </c>
      <c r="AA461" s="18">
        <f t="shared" si="321"/>
        <v>2</v>
      </c>
      <c r="AB461" s="9" t="str">
        <f t="shared" si="336"/>
        <v>I.EHA</v>
      </c>
      <c r="AC461" s="9" t="str">
        <f>_xlfn.XLOOKUP(R461,Sheet2!$H$3:$H$258,Sheet2!$I$3:$I$258,"-----")</f>
        <v>I.EHA</v>
      </c>
      <c r="AD461" s="9" t="str">
        <f>_xlfn.XLOOKUP(VALUE(AE461),Sheet2!$N$3:$N$1000,Sheet2!$O$3:$O$1000,"********")</f>
        <v>********</v>
      </c>
      <c r="AE461" t="str">
        <f t="shared" si="330"/>
        <v>1025</v>
      </c>
      <c r="AF461" s="9" t="str">
        <f>IF(R461&lt;200,"+"&amp;TEXT(R461,"0"),"-"&amp;TEXT(_xlfn.XLOOKUP(R461,Sheet2!$K$3:$K$130,Sheet2!$L$3:$L$130,"-----"),"0"))</f>
        <v>-136</v>
      </c>
      <c r="AG461" s="9" t="str">
        <f t="shared" si="337"/>
        <v>@</v>
      </c>
      <c r="AH461" s="9" t="str">
        <f t="shared" si="338"/>
        <v>JSR @I.EHA</v>
      </c>
      <c r="AI461" t="str">
        <f t="shared" si="339"/>
        <v>1,@I.EHA</v>
      </c>
      <c r="AJ461" s="16" t="str">
        <f t="shared" si="340"/>
        <v>@I.EHA</v>
      </c>
      <c r="AK461" t="str">
        <f t="shared" si="341"/>
        <v>ADCOR 0,1,SZC</v>
      </c>
      <c r="AL461" s="4" t="str">
        <f t="shared" si="342"/>
        <v>ADC</v>
      </c>
      <c r="AM461" s="4" t="str">
        <f t="shared" si="343"/>
        <v>R</v>
      </c>
      <c r="AN461" s="4" t="str">
        <f t="shared" si="344"/>
        <v>O</v>
      </c>
      <c r="AO461" s="4" t="str">
        <f t="shared" si="345"/>
        <v/>
      </c>
      <c r="AP461" s="15" t="str">
        <f t="shared" si="346"/>
        <v>,SZC</v>
      </c>
      <c r="AQ461" s="9" t="str">
        <f>_xlfn.XLOOKUP(D461,Sheet2!$E$3:$E$101,Sheet2!$F$3:$F$101,"******************")</f>
        <v>EHALT</v>
      </c>
      <c r="AR461" s="33" t="str">
        <f t="shared" si="331"/>
        <v>DOBC 1,**</v>
      </c>
      <c r="AS461" s="9" t="str">
        <f t="shared" si="332"/>
        <v>DOBC</v>
      </c>
      <c r="AT461" s="4">
        <f t="shared" si="347"/>
        <v>1</v>
      </c>
      <c r="AU461" s="6">
        <f t="shared" si="348"/>
        <v>2</v>
      </c>
      <c r="AV461" s="4" t="str">
        <f t="shared" si="349"/>
        <v>C</v>
      </c>
      <c r="AW461" s="4">
        <f t="shared" si="350"/>
        <v>42</v>
      </c>
      <c r="AX461" s="4" t="str">
        <f>_xlfn.XLOOKUP(AW461,Sheet2!$Q$3:$Q$66,Sheet2!$R$3:$R$66,"**")</f>
        <v>**</v>
      </c>
      <c r="AY461" s="4">
        <f t="shared" si="351"/>
        <v>4</v>
      </c>
      <c r="AZ461" s="16" t="str">
        <f t="shared" si="352"/>
        <v>SKPDN</v>
      </c>
    </row>
    <row r="462" spans="2:52" x14ac:dyDescent="0.35">
      <c r="B462" s="3">
        <f t="shared" si="310"/>
        <v>40</v>
      </c>
      <c r="C462" s="1">
        <f t="shared" si="311"/>
        <v>1164</v>
      </c>
      <c r="D462" s="2">
        <v>6243</v>
      </c>
      <c r="E462" s="2" t="str">
        <f>_xlfn.XLOOKUP(C462,Sheet2!$N$3:$N$1000,Sheet2!$O$3:$O$1000,"")</f>
        <v/>
      </c>
      <c r="F462" s="9" t="str">
        <f t="shared" si="309"/>
        <v>LOOP</v>
      </c>
      <c r="G462" s="4" t="str">
        <f t="shared" si="328"/>
        <v>14</v>
      </c>
      <c r="H462" s="4">
        <f t="shared" si="329"/>
        <v>243</v>
      </c>
      <c r="I462" s="6">
        <f t="shared" si="322"/>
        <v>0</v>
      </c>
      <c r="J462" s="6">
        <f t="shared" si="323"/>
        <v>0</v>
      </c>
      <c r="K462" s="6">
        <f t="shared" si="324"/>
        <v>6</v>
      </c>
      <c r="L462" s="6">
        <f t="shared" si="325"/>
        <v>2</v>
      </c>
      <c r="M462" s="6">
        <f t="shared" si="326"/>
        <v>4</v>
      </c>
      <c r="N462" s="6">
        <f t="shared" si="327"/>
        <v>3</v>
      </c>
      <c r="O462" s="13">
        <f t="shared" si="333"/>
        <v>1</v>
      </c>
      <c r="P462" s="4">
        <f t="shared" si="334"/>
        <v>0</v>
      </c>
      <c r="Q462" s="4">
        <f t="shared" si="335"/>
        <v>1</v>
      </c>
      <c r="R462">
        <f t="shared" si="312"/>
        <v>243</v>
      </c>
      <c r="S462" s="4">
        <f t="shared" si="313"/>
        <v>0</v>
      </c>
      <c r="T462" s="15">
        <f t="shared" si="314"/>
        <v>1</v>
      </c>
      <c r="U462" s="4">
        <f t="shared" si="315"/>
        <v>0</v>
      </c>
      <c r="V462" s="4">
        <f t="shared" si="316"/>
        <v>1</v>
      </c>
      <c r="W462" s="4">
        <f t="shared" si="317"/>
        <v>4</v>
      </c>
      <c r="X462" s="6">
        <f t="shared" si="318"/>
        <v>2</v>
      </c>
      <c r="Y462" s="4">
        <f t="shared" si="319"/>
        <v>2</v>
      </c>
      <c r="Z462" s="6">
        <f t="shared" si="320"/>
        <v>0</v>
      </c>
      <c r="AA462" s="18">
        <f t="shared" si="321"/>
        <v>3</v>
      </c>
      <c r="AB462" s="9" t="str">
        <f t="shared" si="336"/>
        <v>I.LOO</v>
      </c>
      <c r="AC462" s="9" t="str">
        <f>_xlfn.XLOOKUP(R462,Sheet2!$H$3:$H$258,Sheet2!$I$3:$I$258,"-----")</f>
        <v>I.LOO</v>
      </c>
      <c r="AD462" s="9" t="str">
        <f>_xlfn.XLOOKUP(VALUE(AE462),Sheet2!$N$3:$N$1000,Sheet2!$O$3:$O$1000,"********")</f>
        <v>********</v>
      </c>
      <c r="AE462" t="str">
        <f t="shared" si="330"/>
        <v>1027</v>
      </c>
      <c r="AF462" s="9" t="str">
        <f>IF(R462&lt;200,"+"&amp;TEXT(R462,"0"),"-"&amp;TEXT(_xlfn.XLOOKUP(R462,Sheet2!$K$3:$K$130,Sheet2!$L$3:$L$130,"-----"),"0"))</f>
        <v>-135</v>
      </c>
      <c r="AG462" s="9" t="str">
        <f t="shared" si="337"/>
        <v>@</v>
      </c>
      <c r="AH462" s="9" t="str">
        <f t="shared" si="338"/>
        <v>JSR @I.LOO</v>
      </c>
      <c r="AI462" t="str">
        <f t="shared" si="339"/>
        <v>1,@I.LOO</v>
      </c>
      <c r="AJ462" s="16" t="str">
        <f t="shared" si="340"/>
        <v>@I.LOO</v>
      </c>
      <c r="AK462" t="str">
        <f t="shared" si="341"/>
        <v>ADCOR 0,1,SNC</v>
      </c>
      <c r="AL462" s="4" t="str">
        <f t="shared" si="342"/>
        <v>ADC</v>
      </c>
      <c r="AM462" s="4" t="str">
        <f t="shared" si="343"/>
        <v>R</v>
      </c>
      <c r="AN462" s="4" t="str">
        <f t="shared" si="344"/>
        <v>O</v>
      </c>
      <c r="AO462" s="4" t="str">
        <f t="shared" si="345"/>
        <v/>
      </c>
      <c r="AP462" s="15" t="str">
        <f t="shared" si="346"/>
        <v>,SNC</v>
      </c>
      <c r="AQ462" s="9" t="str">
        <f>_xlfn.XLOOKUP(D462,Sheet2!$E$3:$E$101,Sheet2!$F$3:$F$101,"******************")</f>
        <v>LOOP</v>
      </c>
      <c r="AR462" s="33" t="str">
        <f t="shared" si="331"/>
        <v>DOBC 1,**</v>
      </c>
      <c r="AS462" s="9" t="str">
        <f t="shared" si="332"/>
        <v>DOBC</v>
      </c>
      <c r="AT462" s="4">
        <f t="shared" si="347"/>
        <v>1</v>
      </c>
      <c r="AU462" s="6">
        <f t="shared" si="348"/>
        <v>2</v>
      </c>
      <c r="AV462" s="4" t="str">
        <f t="shared" si="349"/>
        <v>C</v>
      </c>
      <c r="AW462" s="4">
        <f t="shared" si="350"/>
        <v>43</v>
      </c>
      <c r="AX462" s="4" t="str">
        <f>_xlfn.XLOOKUP(AW462,Sheet2!$Q$3:$Q$66,Sheet2!$R$3:$R$66,"**")</f>
        <v>**</v>
      </c>
      <c r="AY462" s="4">
        <f t="shared" si="351"/>
        <v>4</v>
      </c>
      <c r="AZ462" s="16" t="str">
        <f t="shared" si="352"/>
        <v>SKPDN</v>
      </c>
    </row>
    <row r="463" spans="2:52" x14ac:dyDescent="0.35">
      <c r="B463" s="3">
        <v>42</v>
      </c>
      <c r="C463" s="1">
        <f t="shared" si="311"/>
        <v>1165</v>
      </c>
      <c r="D463" s="2">
        <v>6241</v>
      </c>
      <c r="E463" s="2" t="str">
        <f>_xlfn.XLOOKUP(C463,Sheet2!$N$3:$N$1000,Sheet2!$O$3:$O$1000,"")</f>
        <v>B7</v>
      </c>
      <c r="F463" s="9" t="str">
        <f t="shared" si="309"/>
        <v>SETUP</v>
      </c>
      <c r="G463" s="4" t="str">
        <f t="shared" si="328"/>
        <v>14</v>
      </c>
      <c r="H463" s="4">
        <f t="shared" si="329"/>
        <v>241</v>
      </c>
      <c r="I463" s="6">
        <f t="shared" si="322"/>
        <v>0</v>
      </c>
      <c r="J463" s="6">
        <f t="shared" si="323"/>
        <v>0</v>
      </c>
      <c r="K463" s="6">
        <f t="shared" si="324"/>
        <v>6</v>
      </c>
      <c r="L463" s="6">
        <f t="shared" si="325"/>
        <v>2</v>
      </c>
      <c r="M463" s="6">
        <f t="shared" si="326"/>
        <v>4</v>
      </c>
      <c r="N463" s="6">
        <f t="shared" si="327"/>
        <v>1</v>
      </c>
      <c r="O463" s="13">
        <f t="shared" si="333"/>
        <v>1</v>
      </c>
      <c r="P463" s="4">
        <f t="shared" si="334"/>
        <v>0</v>
      </c>
      <c r="Q463" s="4">
        <f t="shared" si="335"/>
        <v>1</v>
      </c>
      <c r="R463">
        <f t="shared" si="312"/>
        <v>241</v>
      </c>
      <c r="S463" s="4">
        <f t="shared" si="313"/>
        <v>0</v>
      </c>
      <c r="T463" s="15">
        <f t="shared" si="314"/>
        <v>1</v>
      </c>
      <c r="U463" s="4">
        <f t="shared" si="315"/>
        <v>0</v>
      </c>
      <c r="V463" s="4">
        <f t="shared" si="316"/>
        <v>1</v>
      </c>
      <c r="W463" s="4">
        <f t="shared" si="317"/>
        <v>4</v>
      </c>
      <c r="X463" s="6">
        <f t="shared" si="318"/>
        <v>2</v>
      </c>
      <c r="Y463" s="4">
        <f t="shared" si="319"/>
        <v>2</v>
      </c>
      <c r="Z463" s="6">
        <f t="shared" si="320"/>
        <v>0</v>
      </c>
      <c r="AA463" s="18">
        <f t="shared" si="321"/>
        <v>1</v>
      </c>
      <c r="AB463" s="9" t="str">
        <f t="shared" si="336"/>
        <v>I.STUP</v>
      </c>
      <c r="AC463" s="9" t="str">
        <f>_xlfn.XLOOKUP(R463,Sheet2!$H$3:$H$258,Sheet2!$I$3:$I$258,"-----")</f>
        <v>I.STUP</v>
      </c>
      <c r="AD463" s="9" t="str">
        <f>_xlfn.XLOOKUP(VALUE(AE463),Sheet2!$N$3:$N$1000,Sheet2!$O$3:$O$1000,"********")</f>
        <v>********</v>
      </c>
      <c r="AE463" t="str">
        <f t="shared" si="330"/>
        <v>1026</v>
      </c>
      <c r="AF463" s="9" t="str">
        <f>IF(R463&lt;200,"+"&amp;TEXT(R463,"0"),"-"&amp;TEXT(_xlfn.XLOOKUP(R463,Sheet2!$K$3:$K$130,Sheet2!$L$3:$L$130,"-----"),"0"))</f>
        <v>-137</v>
      </c>
      <c r="AG463" s="9" t="str">
        <f t="shared" si="337"/>
        <v>@</v>
      </c>
      <c r="AH463" s="9" t="str">
        <f t="shared" si="338"/>
        <v>JSR @I.STUP</v>
      </c>
      <c r="AI463" t="str">
        <f t="shared" si="339"/>
        <v>1,@I.STUP</v>
      </c>
      <c r="AJ463" s="16" t="str">
        <f t="shared" si="340"/>
        <v>@I.STUP</v>
      </c>
      <c r="AK463" t="str">
        <f t="shared" si="341"/>
        <v>ADCOR 0,1,SKP</v>
      </c>
      <c r="AL463" s="4" t="str">
        <f t="shared" si="342"/>
        <v>ADC</v>
      </c>
      <c r="AM463" s="4" t="str">
        <f t="shared" si="343"/>
        <v>R</v>
      </c>
      <c r="AN463" s="4" t="str">
        <f t="shared" si="344"/>
        <v>O</v>
      </c>
      <c r="AO463" s="4" t="str">
        <f t="shared" si="345"/>
        <v/>
      </c>
      <c r="AP463" s="15" t="str">
        <f t="shared" si="346"/>
        <v>,SKP</v>
      </c>
      <c r="AQ463" s="9" t="str">
        <f>_xlfn.XLOOKUP(D463,Sheet2!$E$3:$E$101,Sheet2!$F$3:$F$101,"******************")</f>
        <v>SETUP</v>
      </c>
      <c r="AR463" s="33" t="str">
        <f t="shared" si="331"/>
        <v>DOBC 1,**</v>
      </c>
      <c r="AS463" s="9" t="str">
        <f t="shared" si="332"/>
        <v>DOBC</v>
      </c>
      <c r="AT463" s="4">
        <f t="shared" si="347"/>
        <v>1</v>
      </c>
      <c r="AU463" s="6">
        <f t="shared" si="348"/>
        <v>2</v>
      </c>
      <c r="AV463" s="4" t="str">
        <f t="shared" si="349"/>
        <v>C</v>
      </c>
      <c r="AW463" s="4">
        <f t="shared" si="350"/>
        <v>41</v>
      </c>
      <c r="AX463" s="4" t="str">
        <f>_xlfn.XLOOKUP(AW463,Sheet2!$Q$3:$Q$66,Sheet2!$R$3:$R$66,"**")</f>
        <v>**</v>
      </c>
      <c r="AY463" s="4">
        <f t="shared" si="351"/>
        <v>4</v>
      </c>
      <c r="AZ463" s="16" t="str">
        <f t="shared" si="352"/>
        <v>SKPDN</v>
      </c>
    </row>
    <row r="464" spans="2:52" x14ac:dyDescent="0.35">
      <c r="B464" s="3">
        <f t="shared" si="310"/>
        <v>43</v>
      </c>
      <c r="C464" s="1">
        <f t="shared" si="311"/>
        <v>1166</v>
      </c>
      <c r="D464" s="2">
        <v>20070</v>
      </c>
      <c r="E464" s="2" t="str">
        <f>_xlfn.XLOOKUP(C464,Sheet2!$N$3:$N$1000,Sheet2!$O$3:$O$1000,"")</f>
        <v/>
      </c>
      <c r="F464" s="44" t="str">
        <f t="shared" si="309"/>
        <v>LDA 0,KB6</v>
      </c>
      <c r="G464" s="4" t="str">
        <f t="shared" si="328"/>
        <v>40</v>
      </c>
      <c r="H464" s="4">
        <f t="shared" si="329"/>
        <v>70</v>
      </c>
      <c r="I464" s="6">
        <f t="shared" si="322"/>
        <v>0</v>
      </c>
      <c r="J464" s="6">
        <f t="shared" si="323"/>
        <v>2</v>
      </c>
      <c r="K464" s="6">
        <f t="shared" si="324"/>
        <v>0</v>
      </c>
      <c r="L464" s="6">
        <f t="shared" si="325"/>
        <v>0</v>
      </c>
      <c r="M464" s="6">
        <f t="shared" si="326"/>
        <v>7</v>
      </c>
      <c r="N464" s="6">
        <f t="shared" si="327"/>
        <v>0</v>
      </c>
      <c r="O464" s="13">
        <f t="shared" si="333"/>
        <v>4</v>
      </c>
      <c r="P464" s="4">
        <f t="shared" si="334"/>
        <v>1</v>
      </c>
      <c r="Q464" s="4">
        <f t="shared" si="335"/>
        <v>0</v>
      </c>
      <c r="R464">
        <f t="shared" si="312"/>
        <v>70</v>
      </c>
      <c r="S464" s="4">
        <f t="shared" si="313"/>
        <v>0</v>
      </c>
      <c r="T464" s="15">
        <f t="shared" si="314"/>
        <v>0</v>
      </c>
      <c r="U464" s="4">
        <f t="shared" si="315"/>
        <v>1</v>
      </c>
      <c r="V464" s="4">
        <f t="shared" si="316"/>
        <v>0</v>
      </c>
      <c r="W464" s="4">
        <f t="shared" si="317"/>
        <v>0</v>
      </c>
      <c r="X464" s="6">
        <f t="shared" si="318"/>
        <v>0</v>
      </c>
      <c r="Y464" s="4">
        <f t="shared" si="319"/>
        <v>3</v>
      </c>
      <c r="Z464" s="6">
        <f t="shared" si="320"/>
        <v>1</v>
      </c>
      <c r="AA464" s="18">
        <f t="shared" si="321"/>
        <v>0</v>
      </c>
      <c r="AB464" s="9" t="str">
        <f t="shared" si="336"/>
        <v>KB6</v>
      </c>
      <c r="AC464" s="9" t="str">
        <f>_xlfn.XLOOKUP(R464,Sheet2!$H$3:$H$258,Sheet2!$I$3:$I$258,"-----")</f>
        <v>KB6</v>
      </c>
      <c r="AD464" s="9" t="str">
        <f>_xlfn.XLOOKUP(VALUE(AE464),Sheet2!$N$3:$N$1000,Sheet2!$O$3:$O$1000,"********")</f>
        <v>********</v>
      </c>
      <c r="AE464" t="str">
        <f t="shared" si="330"/>
        <v>1256</v>
      </c>
      <c r="AF464" s="9" t="str">
        <f>IF(R464&lt;200,"+"&amp;TEXT(R464,"0"),"-"&amp;TEXT(_xlfn.XLOOKUP(R464,Sheet2!$K$3:$K$130,Sheet2!$L$3:$L$130,"-----"),"0"))</f>
        <v>+70</v>
      </c>
      <c r="AG464" s="9" t="str">
        <f t="shared" si="337"/>
        <v/>
      </c>
      <c r="AH464" s="9" t="str">
        <f t="shared" si="338"/>
        <v>JMP KB6</v>
      </c>
      <c r="AI464" t="str">
        <f t="shared" si="339"/>
        <v>0,KB6</v>
      </c>
      <c r="AJ464" s="16" t="str">
        <f t="shared" si="340"/>
        <v>KB6</v>
      </c>
      <c r="AK464" t="str">
        <f t="shared" si="341"/>
        <v>COMC# 1,0</v>
      </c>
      <c r="AL464" s="4" t="str">
        <f t="shared" si="342"/>
        <v>COM</v>
      </c>
      <c r="AM464" s="4" t="str">
        <f t="shared" si="343"/>
        <v/>
      </c>
      <c r="AN464" s="4" t="str">
        <f t="shared" si="344"/>
        <v>C</v>
      </c>
      <c r="AO464" s="4" t="str">
        <f t="shared" si="345"/>
        <v>#</v>
      </c>
      <c r="AP464" s="15" t="str">
        <f t="shared" si="346"/>
        <v/>
      </c>
      <c r="AQ464" s="9" t="str">
        <f>_xlfn.XLOOKUP(D464,Sheet2!$E$3:$E$101,Sheet2!$F$3:$F$101,"******************")</f>
        <v>******************</v>
      </c>
      <c r="AR464" s="33" t="str">
        <f t="shared" si="331"/>
        <v>NIO **</v>
      </c>
      <c r="AS464" s="9" t="str">
        <f t="shared" si="332"/>
        <v>DOC</v>
      </c>
      <c r="AT464" s="4">
        <f t="shared" si="347"/>
        <v>0</v>
      </c>
      <c r="AU464" s="6">
        <f t="shared" si="348"/>
        <v>0</v>
      </c>
      <c r="AV464" s="4" t="str">
        <f t="shared" si="349"/>
        <v/>
      </c>
      <c r="AW464" s="4">
        <f t="shared" si="350"/>
        <v>70</v>
      </c>
      <c r="AX464" s="4" t="str">
        <f>_xlfn.XLOOKUP(AW464,Sheet2!$Q$3:$Q$66,Sheet2!$R$3:$R$66,"**")</f>
        <v>**</v>
      </c>
      <c r="AY464" s="4">
        <f t="shared" si="351"/>
        <v>0</v>
      </c>
      <c r="AZ464" s="16" t="str">
        <f t="shared" si="352"/>
        <v>SKPBN</v>
      </c>
    </row>
    <row r="465" spans="1:52" x14ac:dyDescent="0.35">
      <c r="B465" s="3">
        <f t="shared" si="310"/>
        <v>44</v>
      </c>
      <c r="C465" s="1">
        <f t="shared" si="311"/>
        <v>1167</v>
      </c>
      <c r="D465" s="2">
        <v>61133</v>
      </c>
      <c r="E465" s="2" t="str">
        <f>_xlfn.XLOOKUP(C465,Sheet2!$N$3:$N$1000,Sheet2!$O$3:$O$1000,"")</f>
        <v/>
      </c>
      <c r="F465" s="9" t="str">
        <f t="shared" si="309"/>
        <v>DOAS 0,DSKP</v>
      </c>
      <c r="G465" s="4" t="str">
        <f t="shared" si="328"/>
        <v>142</v>
      </c>
      <c r="H465" s="4">
        <f t="shared" si="329"/>
        <v>133</v>
      </c>
      <c r="I465" s="6">
        <f t="shared" si="322"/>
        <v>0</v>
      </c>
      <c r="J465" s="6">
        <f t="shared" si="323"/>
        <v>6</v>
      </c>
      <c r="K465" s="6">
        <f t="shared" si="324"/>
        <v>1</v>
      </c>
      <c r="L465" s="6">
        <f t="shared" si="325"/>
        <v>1</v>
      </c>
      <c r="M465" s="6">
        <f t="shared" si="326"/>
        <v>3</v>
      </c>
      <c r="N465" s="6">
        <f t="shared" si="327"/>
        <v>3</v>
      </c>
      <c r="O465" s="13">
        <f t="shared" si="333"/>
        <v>12</v>
      </c>
      <c r="P465" s="4">
        <f t="shared" si="334"/>
        <v>3</v>
      </c>
      <c r="Q465" s="4">
        <f t="shared" si="335"/>
        <v>0</v>
      </c>
      <c r="R465">
        <f t="shared" si="312"/>
        <v>133</v>
      </c>
      <c r="S465" s="4">
        <f t="shared" si="313"/>
        <v>2</v>
      </c>
      <c r="T465" s="15">
        <f t="shared" si="314"/>
        <v>0</v>
      </c>
      <c r="U465" s="4">
        <f t="shared" si="315"/>
        <v>3</v>
      </c>
      <c r="V465" s="4">
        <f t="shared" si="316"/>
        <v>0</v>
      </c>
      <c r="W465" s="4">
        <f t="shared" si="317"/>
        <v>2</v>
      </c>
      <c r="X465" s="6">
        <f t="shared" si="318"/>
        <v>1</v>
      </c>
      <c r="Y465" s="4">
        <f t="shared" si="319"/>
        <v>1</v>
      </c>
      <c r="Z465" s="6">
        <f t="shared" si="320"/>
        <v>1</v>
      </c>
      <c r="AA465" s="18">
        <f t="shared" si="321"/>
        <v>3</v>
      </c>
      <c r="AB465" s="9" t="str">
        <f t="shared" si="336"/>
        <v>+133,2</v>
      </c>
      <c r="AC465" s="9" t="str">
        <f>_xlfn.XLOOKUP(R465,Sheet2!$H$3:$H$258,Sheet2!$I$3:$I$258,"-----")</f>
        <v>C037</v>
      </c>
      <c r="AD465" s="9" t="str">
        <f>_xlfn.XLOOKUP(VALUE(AE465),Sheet2!$N$3:$N$1000,Sheet2!$O$3:$O$1000,"********")</f>
        <v>********</v>
      </c>
      <c r="AE465" t="str">
        <f t="shared" si="330"/>
        <v>1322</v>
      </c>
      <c r="AF465" s="9" t="str">
        <f>IF(R465&lt;200,"+"&amp;TEXT(R465,"0"),"-"&amp;TEXT(_xlfn.XLOOKUP(R465,Sheet2!$K$3:$K$130,Sheet2!$L$3:$L$130,"-----"),"0"))</f>
        <v>+133</v>
      </c>
      <c r="AG465" s="9" t="str">
        <f t="shared" si="337"/>
        <v/>
      </c>
      <c r="AH465" s="9" t="str">
        <f t="shared" si="338"/>
        <v>JMP +133,2</v>
      </c>
      <c r="AI465" t="str">
        <f t="shared" si="339"/>
        <v>0,+133,2</v>
      </c>
      <c r="AJ465" s="16" t="str">
        <f t="shared" si="340"/>
        <v>+133,2</v>
      </c>
      <c r="AK465" t="str">
        <f t="shared" si="341"/>
        <v>MOVZL# 3,0,SNC</v>
      </c>
      <c r="AL465" s="4" t="str">
        <f t="shared" si="342"/>
        <v>MOV</v>
      </c>
      <c r="AM465" s="4" t="str">
        <f t="shared" si="343"/>
        <v>L</v>
      </c>
      <c r="AN465" s="4" t="str">
        <f t="shared" si="344"/>
        <v>Z</v>
      </c>
      <c r="AO465" s="4" t="str">
        <f t="shared" si="345"/>
        <v>#</v>
      </c>
      <c r="AP465" s="15" t="str">
        <f t="shared" si="346"/>
        <v>,SNC</v>
      </c>
      <c r="AQ465" s="9" t="str">
        <f>_xlfn.XLOOKUP(D465,Sheet2!$E$3:$E$101,Sheet2!$F$3:$F$101,"******************")</f>
        <v>******************</v>
      </c>
      <c r="AR465" s="33" t="str">
        <f t="shared" si="331"/>
        <v>DOAS 0,DSKP</v>
      </c>
      <c r="AS465" s="9" t="str">
        <f t="shared" si="332"/>
        <v>DOAS</v>
      </c>
      <c r="AT465" s="4">
        <f t="shared" si="347"/>
        <v>0</v>
      </c>
      <c r="AU465" s="6">
        <f t="shared" si="348"/>
        <v>1</v>
      </c>
      <c r="AV465" s="4" t="str">
        <f t="shared" si="349"/>
        <v>S</v>
      </c>
      <c r="AW465" s="4">
        <f t="shared" si="350"/>
        <v>33</v>
      </c>
      <c r="AX465" s="4" t="str">
        <f>_xlfn.XLOOKUP(AW465,Sheet2!$Q$3:$Q$66,Sheet2!$R$3:$R$66,"**")</f>
        <v>DSKP</v>
      </c>
      <c r="AY465" s="4">
        <f t="shared" si="351"/>
        <v>2</v>
      </c>
      <c r="AZ465" s="16" t="str">
        <f t="shared" si="352"/>
        <v>SKPBZ</v>
      </c>
    </row>
    <row r="466" spans="1:52" x14ac:dyDescent="0.35">
      <c r="B466" s="3">
        <f t="shared" si="310"/>
        <v>45</v>
      </c>
      <c r="C466" s="1">
        <f t="shared" si="311"/>
        <v>1170</v>
      </c>
      <c r="D466" s="2">
        <v>64433</v>
      </c>
      <c r="E466" s="2" t="str">
        <f>_xlfn.XLOOKUP(C466,Sheet2!$N$3:$N$1000,Sheet2!$O$3:$O$1000,"")</f>
        <v/>
      </c>
      <c r="F466" s="9" t="str">
        <f t="shared" si="309"/>
        <v>DIA 1,DSKP</v>
      </c>
      <c r="G466" s="4" t="str">
        <f t="shared" si="328"/>
        <v>151</v>
      </c>
      <c r="H466" s="4">
        <f t="shared" si="329"/>
        <v>33</v>
      </c>
      <c r="I466" s="6">
        <f t="shared" si="322"/>
        <v>0</v>
      </c>
      <c r="J466" s="6">
        <f t="shared" si="323"/>
        <v>6</v>
      </c>
      <c r="K466" s="6">
        <f t="shared" si="324"/>
        <v>4</v>
      </c>
      <c r="L466" s="6">
        <f t="shared" si="325"/>
        <v>4</v>
      </c>
      <c r="M466" s="6">
        <f t="shared" si="326"/>
        <v>3</v>
      </c>
      <c r="N466" s="6">
        <f t="shared" si="327"/>
        <v>3</v>
      </c>
      <c r="O466" s="13">
        <f t="shared" si="333"/>
        <v>13</v>
      </c>
      <c r="P466" s="4">
        <f t="shared" si="334"/>
        <v>3</v>
      </c>
      <c r="Q466" s="4">
        <f t="shared" si="335"/>
        <v>1</v>
      </c>
      <c r="R466">
        <f t="shared" si="312"/>
        <v>33</v>
      </c>
      <c r="S466" s="4">
        <f t="shared" si="313"/>
        <v>1</v>
      </c>
      <c r="T466" s="15">
        <f t="shared" si="314"/>
        <v>0</v>
      </c>
      <c r="U466" s="4">
        <f t="shared" si="315"/>
        <v>3</v>
      </c>
      <c r="V466" s="4">
        <f t="shared" si="316"/>
        <v>1</v>
      </c>
      <c r="W466" s="4">
        <f t="shared" si="317"/>
        <v>1</v>
      </c>
      <c r="X466" s="6">
        <f t="shared" si="318"/>
        <v>0</v>
      </c>
      <c r="Y466" s="4">
        <f t="shared" si="319"/>
        <v>1</v>
      </c>
      <c r="Z466" s="6">
        <f t="shared" si="320"/>
        <v>1</v>
      </c>
      <c r="AA466" s="18">
        <f t="shared" si="321"/>
        <v>3</v>
      </c>
      <c r="AB466" s="9" t="str">
        <f t="shared" si="336"/>
        <v>+33</v>
      </c>
      <c r="AC466" s="9" t="str">
        <f>_xlfn.XLOOKUP(R466,Sheet2!$H$3:$H$258,Sheet2!$I$3:$I$258,"-----")</f>
        <v>*****</v>
      </c>
      <c r="AD466" s="9" t="str">
        <f>_xlfn.XLOOKUP(VALUE(AE466),Sheet2!$N$3:$N$1000,Sheet2!$O$3:$O$1000,"********")</f>
        <v>********</v>
      </c>
      <c r="AE466" t="str">
        <f t="shared" si="330"/>
        <v>1223</v>
      </c>
      <c r="AF466" s="9" t="str">
        <f>IF(R466&lt;200,"+"&amp;TEXT(R466,"0"),"-"&amp;TEXT(_xlfn.XLOOKUP(R466,Sheet2!$K$3:$K$130,Sheet2!$L$3:$L$130,"-----"),"0"))</f>
        <v>+33</v>
      </c>
      <c r="AG466" s="9" t="str">
        <f t="shared" si="337"/>
        <v/>
      </c>
      <c r="AH466" s="9" t="str">
        <f t="shared" si="338"/>
        <v>JSR +33</v>
      </c>
      <c r="AI466" t="str">
        <f t="shared" si="339"/>
        <v>1,+33</v>
      </c>
      <c r="AJ466" s="16" t="str">
        <f t="shared" si="340"/>
        <v>+33</v>
      </c>
      <c r="AK466" t="str">
        <f t="shared" si="341"/>
        <v>NEGZ# 3,1,SNC</v>
      </c>
      <c r="AL466" s="4" t="str">
        <f t="shared" si="342"/>
        <v>NEG</v>
      </c>
      <c r="AM466" s="4" t="str">
        <f t="shared" si="343"/>
        <v/>
      </c>
      <c r="AN466" s="4" t="str">
        <f t="shared" si="344"/>
        <v>Z</v>
      </c>
      <c r="AO466" s="4" t="str">
        <f t="shared" si="345"/>
        <v>#</v>
      </c>
      <c r="AP466" s="15" t="str">
        <f t="shared" si="346"/>
        <v>,SNC</v>
      </c>
      <c r="AQ466" s="9" t="str">
        <f>_xlfn.XLOOKUP(D466,Sheet2!$E$3:$E$101,Sheet2!$F$3:$F$101,"******************")</f>
        <v>******************</v>
      </c>
      <c r="AR466" s="33" t="str">
        <f t="shared" si="331"/>
        <v>DIA 1,DSKP</v>
      </c>
      <c r="AS466" s="9" t="str">
        <f t="shared" si="332"/>
        <v>DIA</v>
      </c>
      <c r="AT466" s="4">
        <f t="shared" si="347"/>
        <v>1</v>
      </c>
      <c r="AU466" s="6">
        <f t="shared" si="348"/>
        <v>0</v>
      </c>
      <c r="AV466" s="4" t="str">
        <f t="shared" si="349"/>
        <v/>
      </c>
      <c r="AW466" s="4">
        <f t="shared" si="350"/>
        <v>33</v>
      </c>
      <c r="AX466" s="4" t="str">
        <f>_xlfn.XLOOKUP(AW466,Sheet2!$Q$3:$Q$66,Sheet2!$R$3:$R$66,"**")</f>
        <v>DSKP</v>
      </c>
      <c r="AY466" s="4">
        <f t="shared" si="351"/>
        <v>1</v>
      </c>
      <c r="AZ466" s="16" t="str">
        <f t="shared" si="352"/>
        <v>SKPBN</v>
      </c>
    </row>
    <row r="467" spans="1:52" x14ac:dyDescent="0.35">
      <c r="B467" s="3">
        <f t="shared" si="310"/>
        <v>46</v>
      </c>
      <c r="C467" s="1">
        <f t="shared" si="311"/>
        <v>1171</v>
      </c>
      <c r="D467" s="2">
        <v>20071</v>
      </c>
      <c r="E467" s="2" t="str">
        <f>_xlfn.XLOOKUP(C467,Sheet2!$N$3:$N$1000,Sheet2!$O$3:$O$1000,"")</f>
        <v/>
      </c>
      <c r="F467" s="9" t="str">
        <f t="shared" si="309"/>
        <v>LDA 0,KB5</v>
      </c>
      <c r="G467" s="4" t="str">
        <f t="shared" si="328"/>
        <v>40</v>
      </c>
      <c r="H467" s="4">
        <f t="shared" si="329"/>
        <v>71</v>
      </c>
      <c r="I467" s="6">
        <f t="shared" si="322"/>
        <v>0</v>
      </c>
      <c r="J467" s="6">
        <f t="shared" si="323"/>
        <v>2</v>
      </c>
      <c r="K467" s="6">
        <f t="shared" si="324"/>
        <v>0</v>
      </c>
      <c r="L467" s="6">
        <f t="shared" si="325"/>
        <v>0</v>
      </c>
      <c r="M467" s="6">
        <f t="shared" si="326"/>
        <v>7</v>
      </c>
      <c r="N467" s="6">
        <f t="shared" si="327"/>
        <v>1</v>
      </c>
      <c r="O467" s="13">
        <f t="shared" si="333"/>
        <v>4</v>
      </c>
      <c r="P467" s="4">
        <f t="shared" si="334"/>
        <v>1</v>
      </c>
      <c r="Q467" s="4">
        <f t="shared" si="335"/>
        <v>0</v>
      </c>
      <c r="R467">
        <f t="shared" si="312"/>
        <v>71</v>
      </c>
      <c r="S467" s="4">
        <f t="shared" si="313"/>
        <v>0</v>
      </c>
      <c r="T467" s="15">
        <f t="shared" si="314"/>
        <v>0</v>
      </c>
      <c r="U467" s="4">
        <f t="shared" si="315"/>
        <v>1</v>
      </c>
      <c r="V467" s="4">
        <f t="shared" si="316"/>
        <v>0</v>
      </c>
      <c r="W467" s="4">
        <f t="shared" si="317"/>
        <v>0</v>
      </c>
      <c r="X467" s="6">
        <f t="shared" si="318"/>
        <v>0</v>
      </c>
      <c r="Y467" s="4">
        <f t="shared" si="319"/>
        <v>3</v>
      </c>
      <c r="Z467" s="6">
        <f t="shared" si="320"/>
        <v>1</v>
      </c>
      <c r="AA467" s="18">
        <f t="shared" si="321"/>
        <v>1</v>
      </c>
      <c r="AB467" s="9" t="str">
        <f t="shared" si="336"/>
        <v>KB5</v>
      </c>
      <c r="AC467" s="9" t="str">
        <f>_xlfn.XLOOKUP(R467,Sheet2!$H$3:$H$258,Sheet2!$I$3:$I$258,"-----")</f>
        <v>KB5</v>
      </c>
      <c r="AD467" s="9" t="str">
        <f>_xlfn.XLOOKUP(VALUE(AE467),Sheet2!$N$3:$N$1000,Sheet2!$O$3:$O$1000,"********")</f>
        <v>********</v>
      </c>
      <c r="AE467" t="str">
        <f t="shared" si="330"/>
        <v>1262</v>
      </c>
      <c r="AF467" s="9" t="str">
        <f>IF(R467&lt;200,"+"&amp;TEXT(R467,"0"),"-"&amp;TEXT(_xlfn.XLOOKUP(R467,Sheet2!$K$3:$K$130,Sheet2!$L$3:$L$130,"-----"),"0"))</f>
        <v>+71</v>
      </c>
      <c r="AG467" s="9" t="str">
        <f t="shared" si="337"/>
        <v/>
      </c>
      <c r="AH467" s="9" t="str">
        <f t="shared" si="338"/>
        <v>JMP KB5</v>
      </c>
      <c r="AI467" t="str">
        <f t="shared" si="339"/>
        <v>0,KB5</v>
      </c>
      <c r="AJ467" s="16" t="str">
        <f t="shared" si="340"/>
        <v>KB5</v>
      </c>
      <c r="AK467" t="str">
        <f t="shared" si="341"/>
        <v>COMC# 1,0,SKP</v>
      </c>
      <c r="AL467" s="4" t="str">
        <f t="shared" si="342"/>
        <v>COM</v>
      </c>
      <c r="AM467" s="4" t="str">
        <f t="shared" si="343"/>
        <v/>
      </c>
      <c r="AN467" s="4" t="str">
        <f t="shared" si="344"/>
        <v>C</v>
      </c>
      <c r="AO467" s="4" t="str">
        <f t="shared" si="345"/>
        <v>#</v>
      </c>
      <c r="AP467" s="15" t="str">
        <f t="shared" si="346"/>
        <v>,SKP</v>
      </c>
      <c r="AQ467" s="9" t="str">
        <f>_xlfn.XLOOKUP(D467,Sheet2!$E$3:$E$101,Sheet2!$F$3:$F$101,"******************")</f>
        <v>******************</v>
      </c>
      <c r="AR467" s="33" t="str">
        <f t="shared" si="331"/>
        <v>NIO **</v>
      </c>
      <c r="AS467" s="9" t="str">
        <f t="shared" si="332"/>
        <v>DOC</v>
      </c>
      <c r="AT467" s="4">
        <f t="shared" si="347"/>
        <v>0</v>
      </c>
      <c r="AU467" s="6">
        <f t="shared" si="348"/>
        <v>0</v>
      </c>
      <c r="AV467" s="4" t="str">
        <f t="shared" si="349"/>
        <v/>
      </c>
      <c r="AW467" s="4">
        <f t="shared" si="350"/>
        <v>71</v>
      </c>
      <c r="AX467" s="4" t="str">
        <f>_xlfn.XLOOKUP(AW467,Sheet2!$Q$3:$Q$66,Sheet2!$R$3:$R$66,"**")</f>
        <v>**</v>
      </c>
      <c r="AY467" s="4">
        <f t="shared" si="351"/>
        <v>0</v>
      </c>
      <c r="AZ467" s="16" t="str">
        <f t="shared" si="352"/>
        <v>SKPBN</v>
      </c>
    </row>
    <row r="468" spans="1:52" x14ac:dyDescent="0.35">
      <c r="B468" s="3">
        <f t="shared" si="310"/>
        <v>47</v>
      </c>
      <c r="C468" s="1">
        <f t="shared" si="311"/>
        <v>1172</v>
      </c>
      <c r="D468" s="2">
        <v>123415</v>
      </c>
      <c r="E468" s="2" t="str">
        <f>_xlfn.XLOOKUP(C468,Sheet2!$N$3:$N$1000,Sheet2!$O$3:$O$1000,"")</f>
        <v/>
      </c>
      <c r="F468" s="9" t="str">
        <f t="shared" si="309"/>
        <v>AND# 1,0,SNR</v>
      </c>
      <c r="G468" s="4" t="str">
        <f t="shared" si="328"/>
        <v>247</v>
      </c>
      <c r="H468" s="4">
        <f t="shared" si="329"/>
        <v>15</v>
      </c>
      <c r="I468" s="6">
        <f t="shared" si="322"/>
        <v>1</v>
      </c>
      <c r="J468" s="6">
        <f t="shared" si="323"/>
        <v>2</v>
      </c>
      <c r="K468" s="6">
        <f t="shared" si="324"/>
        <v>3</v>
      </c>
      <c r="L468" s="6">
        <f t="shared" si="325"/>
        <v>4</v>
      </c>
      <c r="M468" s="6">
        <f t="shared" si="326"/>
        <v>1</v>
      </c>
      <c r="N468" s="6">
        <f t="shared" si="327"/>
        <v>5</v>
      </c>
      <c r="O468" s="13">
        <f t="shared" si="333"/>
        <v>20</v>
      </c>
      <c r="P468" s="4">
        <f t="shared" si="334"/>
        <v>5</v>
      </c>
      <c r="Q468" s="4">
        <f t="shared" si="335"/>
        <v>0</v>
      </c>
      <c r="R468">
        <f t="shared" si="312"/>
        <v>15</v>
      </c>
      <c r="S468" s="4">
        <f t="shared" si="313"/>
        <v>3</v>
      </c>
      <c r="T468" s="15">
        <f t="shared" si="314"/>
        <v>1</v>
      </c>
      <c r="U468" s="4">
        <f t="shared" si="315"/>
        <v>1</v>
      </c>
      <c r="V468" s="4">
        <f t="shared" si="316"/>
        <v>0</v>
      </c>
      <c r="W468" s="4">
        <f t="shared" si="317"/>
        <v>7</v>
      </c>
      <c r="X468" s="6">
        <f t="shared" si="318"/>
        <v>0</v>
      </c>
      <c r="Y468" s="4">
        <f t="shared" si="319"/>
        <v>0</v>
      </c>
      <c r="Z468" s="6">
        <f t="shared" si="320"/>
        <v>1</v>
      </c>
      <c r="AA468" s="18">
        <f t="shared" si="321"/>
        <v>5</v>
      </c>
      <c r="AB468" s="9" t="str">
        <f t="shared" si="336"/>
        <v>+15,3</v>
      </c>
      <c r="AC468" s="9" t="str">
        <f>_xlfn.XLOOKUP(R468,Sheet2!$H$3:$H$258,Sheet2!$I$3:$I$258,"-----")</f>
        <v>*****</v>
      </c>
      <c r="AD468" s="9" t="str">
        <f>_xlfn.XLOOKUP(VALUE(AE468),Sheet2!$N$3:$N$1000,Sheet2!$O$3:$O$1000,"********")</f>
        <v>********</v>
      </c>
      <c r="AE468" t="str">
        <f t="shared" si="330"/>
        <v>1207</v>
      </c>
      <c r="AF468" s="9" t="str">
        <f>IF(R468&lt;200,"+"&amp;TEXT(R468,"0"),"-"&amp;TEXT(_xlfn.XLOOKUP(R468,Sheet2!$K$3:$K$130,Sheet2!$L$3:$L$130,"-----"),"0"))</f>
        <v>+15</v>
      </c>
      <c r="AG468" s="9" t="str">
        <f t="shared" si="337"/>
        <v>@</v>
      </c>
      <c r="AH468" s="9" t="str">
        <f t="shared" si="338"/>
        <v>JMP @+15,3</v>
      </c>
      <c r="AI468" t="str">
        <f t="shared" si="339"/>
        <v>0,@+15,3</v>
      </c>
      <c r="AJ468" s="16" t="str">
        <f t="shared" si="340"/>
        <v>@+15,3</v>
      </c>
      <c r="AK468" t="str">
        <f t="shared" si="341"/>
        <v>AND# 1,0,SNR</v>
      </c>
      <c r="AL468" s="4" t="str">
        <f t="shared" si="342"/>
        <v>AND</v>
      </c>
      <c r="AM468" s="4" t="str">
        <f t="shared" si="343"/>
        <v/>
      </c>
      <c r="AN468" s="4" t="str">
        <f t="shared" si="344"/>
        <v/>
      </c>
      <c r="AO468" s="4" t="str">
        <f t="shared" si="345"/>
        <v>#</v>
      </c>
      <c r="AP468" s="15" t="str">
        <f t="shared" si="346"/>
        <v>,SNR</v>
      </c>
      <c r="AQ468" s="9" t="str">
        <f>_xlfn.XLOOKUP(D468,Sheet2!$E$3:$E$101,Sheet2!$F$3:$F$101,"******************")</f>
        <v>******************</v>
      </c>
      <c r="AR468" s="33" t="str">
        <f t="shared" si="331"/>
        <v>SKPBN PLT</v>
      </c>
      <c r="AS468" s="9" t="str">
        <f t="shared" si="332"/>
        <v>DOC</v>
      </c>
      <c r="AT468" s="4">
        <f t="shared" si="347"/>
        <v>0</v>
      </c>
      <c r="AU468" s="6">
        <f t="shared" si="348"/>
        <v>0</v>
      </c>
      <c r="AV468" s="4" t="str">
        <f t="shared" si="349"/>
        <v/>
      </c>
      <c r="AW468" s="4">
        <f t="shared" si="350"/>
        <v>15</v>
      </c>
      <c r="AX468" s="4" t="str">
        <f>_xlfn.XLOOKUP(AW468,Sheet2!$Q$3:$Q$66,Sheet2!$R$3:$R$66,"**")</f>
        <v>PLT</v>
      </c>
      <c r="AY468" s="4">
        <f t="shared" si="351"/>
        <v>7</v>
      </c>
      <c r="AZ468" s="16" t="str">
        <f t="shared" si="352"/>
        <v>SKPBN</v>
      </c>
    </row>
    <row r="469" spans="1:52" x14ac:dyDescent="0.35">
      <c r="B469" s="3">
        <f t="shared" si="310"/>
        <v>48</v>
      </c>
      <c r="C469" s="1">
        <f t="shared" si="311"/>
        <v>1173</v>
      </c>
      <c r="D469" s="2">
        <v>6252</v>
      </c>
      <c r="E469" s="2" t="str">
        <f>_xlfn.XLOOKUP(C469,Sheet2!$N$3:$N$1000,Sheet2!$O$3:$O$1000,"")</f>
        <v/>
      </c>
      <c r="F469" s="9" t="str">
        <f t="shared" si="309"/>
        <v>EHLT</v>
      </c>
      <c r="G469" s="4" t="str">
        <f t="shared" si="328"/>
        <v>14</v>
      </c>
      <c r="H469" s="4">
        <f t="shared" si="329"/>
        <v>252</v>
      </c>
      <c r="I469" s="6">
        <f t="shared" si="322"/>
        <v>0</v>
      </c>
      <c r="J469" s="6">
        <f t="shared" si="323"/>
        <v>0</v>
      </c>
      <c r="K469" s="6">
        <f t="shared" si="324"/>
        <v>6</v>
      </c>
      <c r="L469" s="6">
        <f t="shared" si="325"/>
        <v>2</v>
      </c>
      <c r="M469" s="6">
        <f t="shared" si="326"/>
        <v>5</v>
      </c>
      <c r="N469" s="6">
        <f t="shared" si="327"/>
        <v>2</v>
      </c>
      <c r="O469" s="13">
        <f t="shared" si="333"/>
        <v>1</v>
      </c>
      <c r="P469" s="4">
        <f t="shared" si="334"/>
        <v>0</v>
      </c>
      <c r="Q469" s="4">
        <f t="shared" si="335"/>
        <v>1</v>
      </c>
      <c r="R469">
        <f t="shared" si="312"/>
        <v>252</v>
      </c>
      <c r="S469" s="4">
        <f t="shared" si="313"/>
        <v>0</v>
      </c>
      <c r="T469" s="15">
        <f t="shared" si="314"/>
        <v>1</v>
      </c>
      <c r="U469" s="4">
        <f t="shared" si="315"/>
        <v>0</v>
      </c>
      <c r="V469" s="4">
        <f t="shared" si="316"/>
        <v>1</v>
      </c>
      <c r="W469" s="4">
        <f t="shared" si="317"/>
        <v>4</v>
      </c>
      <c r="X469" s="6">
        <f t="shared" si="318"/>
        <v>2</v>
      </c>
      <c r="Y469" s="4">
        <f t="shared" si="319"/>
        <v>2</v>
      </c>
      <c r="Z469" s="6">
        <f t="shared" si="320"/>
        <v>1</v>
      </c>
      <c r="AA469" s="18">
        <f t="shared" si="321"/>
        <v>2</v>
      </c>
      <c r="AB469" s="9" t="str">
        <f t="shared" si="336"/>
        <v>I.EH1</v>
      </c>
      <c r="AC469" s="9" t="str">
        <f>_xlfn.XLOOKUP(R469,Sheet2!$H$3:$H$258,Sheet2!$I$3:$I$258,"-----")</f>
        <v>I.EH1</v>
      </c>
      <c r="AD469" s="9" t="str">
        <f>_xlfn.XLOOKUP(VALUE(AE469),Sheet2!$N$3:$N$1000,Sheet2!$O$3:$O$1000,"********")</f>
        <v>********</v>
      </c>
      <c r="AE469" t="str">
        <f t="shared" si="330"/>
        <v>1045</v>
      </c>
      <c r="AF469" s="9" t="str">
        <f>IF(R469&lt;200,"+"&amp;TEXT(R469,"0"),"-"&amp;TEXT(_xlfn.XLOOKUP(R469,Sheet2!$K$3:$K$130,Sheet2!$L$3:$L$130,"-----"),"0"))</f>
        <v>-126</v>
      </c>
      <c r="AG469" s="9" t="str">
        <f t="shared" si="337"/>
        <v>@</v>
      </c>
      <c r="AH469" s="9" t="str">
        <f t="shared" si="338"/>
        <v>JSR @I.EH1</v>
      </c>
      <c r="AI469" t="str">
        <f t="shared" si="339"/>
        <v>1,@I.EH1</v>
      </c>
      <c r="AJ469" s="16" t="str">
        <f t="shared" si="340"/>
        <v>@I.EH1</v>
      </c>
      <c r="AK469" t="str">
        <f t="shared" si="341"/>
        <v>ADCOR# 0,1,SZC</v>
      </c>
      <c r="AL469" s="4" t="str">
        <f t="shared" si="342"/>
        <v>ADC</v>
      </c>
      <c r="AM469" s="4" t="str">
        <f t="shared" si="343"/>
        <v>R</v>
      </c>
      <c r="AN469" s="4" t="str">
        <f t="shared" si="344"/>
        <v>O</v>
      </c>
      <c r="AO469" s="4" t="str">
        <f t="shared" si="345"/>
        <v>#</v>
      </c>
      <c r="AP469" s="15" t="str">
        <f t="shared" si="346"/>
        <v>,SZC</v>
      </c>
      <c r="AQ469" s="9" t="str">
        <f>_xlfn.XLOOKUP(D469,Sheet2!$E$3:$E$101,Sheet2!$F$3:$F$101,"******************")</f>
        <v>EHLT</v>
      </c>
      <c r="AR469" s="33" t="str">
        <f t="shared" si="331"/>
        <v>DOBC 1,**</v>
      </c>
      <c r="AS469" s="9" t="str">
        <f t="shared" si="332"/>
        <v>DOBC</v>
      </c>
      <c r="AT469" s="4">
        <f t="shared" si="347"/>
        <v>1</v>
      </c>
      <c r="AU469" s="6">
        <f t="shared" si="348"/>
        <v>2</v>
      </c>
      <c r="AV469" s="4" t="str">
        <f t="shared" si="349"/>
        <v>C</v>
      </c>
      <c r="AW469" s="4">
        <f t="shared" si="350"/>
        <v>52</v>
      </c>
      <c r="AX469" s="4" t="str">
        <f>_xlfn.XLOOKUP(AW469,Sheet2!$Q$3:$Q$66,Sheet2!$R$3:$R$66,"**")</f>
        <v>**</v>
      </c>
      <c r="AY469" s="4">
        <f t="shared" si="351"/>
        <v>4</v>
      </c>
      <c r="AZ469" s="16" t="str">
        <f t="shared" si="352"/>
        <v>SKPDN</v>
      </c>
    </row>
    <row r="470" spans="1:52" x14ac:dyDescent="0.35">
      <c r="B470" s="3">
        <f t="shared" si="310"/>
        <v>49</v>
      </c>
      <c r="C470" s="1">
        <f t="shared" si="311"/>
        <v>1174</v>
      </c>
      <c r="D470" s="2">
        <v>6262</v>
      </c>
      <c r="E470" s="2" t="str">
        <f>_xlfn.XLOOKUP(C470,Sheet2!$N$3:$N$1000,Sheet2!$O$3:$O$1000,"")</f>
        <v/>
      </c>
      <c r="F470" s="9" t="str">
        <f t="shared" si="309"/>
        <v>LOOPD</v>
      </c>
      <c r="G470" s="4" t="str">
        <f t="shared" si="328"/>
        <v>14</v>
      </c>
      <c r="H470" s="4">
        <f t="shared" si="329"/>
        <v>262</v>
      </c>
      <c r="I470" s="6">
        <f t="shared" si="322"/>
        <v>0</v>
      </c>
      <c r="J470" s="6">
        <f t="shared" si="323"/>
        <v>0</v>
      </c>
      <c r="K470" s="6">
        <f t="shared" si="324"/>
        <v>6</v>
      </c>
      <c r="L470" s="6">
        <f t="shared" si="325"/>
        <v>2</v>
      </c>
      <c r="M470" s="6">
        <f t="shared" si="326"/>
        <v>6</v>
      </c>
      <c r="N470" s="6">
        <f t="shared" si="327"/>
        <v>2</v>
      </c>
      <c r="O470" s="13">
        <f t="shared" si="333"/>
        <v>1</v>
      </c>
      <c r="P470" s="4">
        <f t="shared" si="334"/>
        <v>0</v>
      </c>
      <c r="Q470" s="4">
        <f t="shared" si="335"/>
        <v>1</v>
      </c>
      <c r="R470">
        <f t="shared" si="312"/>
        <v>262</v>
      </c>
      <c r="S470" s="4">
        <f t="shared" si="313"/>
        <v>0</v>
      </c>
      <c r="T470" s="15">
        <f t="shared" si="314"/>
        <v>1</v>
      </c>
      <c r="U470" s="4">
        <f t="shared" si="315"/>
        <v>0</v>
      </c>
      <c r="V470" s="4">
        <f t="shared" si="316"/>
        <v>1</v>
      </c>
      <c r="W470" s="4">
        <f t="shared" si="317"/>
        <v>4</v>
      </c>
      <c r="X470" s="6">
        <f t="shared" si="318"/>
        <v>2</v>
      </c>
      <c r="Y470" s="4">
        <f t="shared" si="319"/>
        <v>3</v>
      </c>
      <c r="Z470" s="6">
        <f t="shared" si="320"/>
        <v>0</v>
      </c>
      <c r="AA470" s="18">
        <f t="shared" si="321"/>
        <v>2</v>
      </c>
      <c r="AB470" s="9" t="str">
        <f t="shared" si="336"/>
        <v>I.LD</v>
      </c>
      <c r="AC470" s="9" t="str">
        <f>_xlfn.XLOOKUP(R470,Sheet2!$H$3:$H$258,Sheet2!$I$3:$I$258,"-----")</f>
        <v>I.LD</v>
      </c>
      <c r="AD470" s="9" t="str">
        <f>_xlfn.XLOOKUP(VALUE(AE470),Sheet2!$N$3:$N$1000,Sheet2!$O$3:$O$1000,"********")</f>
        <v>********</v>
      </c>
      <c r="AE470" t="str">
        <f t="shared" si="330"/>
        <v>1056</v>
      </c>
      <c r="AF470" s="9" t="str">
        <f>IF(R470&lt;200,"+"&amp;TEXT(R470,"0"),"-"&amp;TEXT(_xlfn.XLOOKUP(R470,Sheet2!$K$3:$K$130,Sheet2!$L$3:$L$130,"-----"),"0"))</f>
        <v>-116</v>
      </c>
      <c r="AG470" s="9" t="str">
        <f t="shared" si="337"/>
        <v>@</v>
      </c>
      <c r="AH470" s="9" t="str">
        <f t="shared" si="338"/>
        <v>JSR @I.LD</v>
      </c>
      <c r="AI470" t="str">
        <f t="shared" si="339"/>
        <v>1,@I.LD</v>
      </c>
      <c r="AJ470" s="16" t="str">
        <f t="shared" si="340"/>
        <v>@I.LD</v>
      </c>
      <c r="AK470" t="str">
        <f t="shared" si="341"/>
        <v>ADCCR 0,1,SZC</v>
      </c>
      <c r="AL470" s="4" t="str">
        <f t="shared" si="342"/>
        <v>ADC</v>
      </c>
      <c r="AM470" s="4" t="str">
        <f t="shared" si="343"/>
        <v>R</v>
      </c>
      <c r="AN470" s="4" t="str">
        <f t="shared" si="344"/>
        <v>C</v>
      </c>
      <c r="AO470" s="4" t="str">
        <f t="shared" si="345"/>
        <v/>
      </c>
      <c r="AP470" s="15" t="str">
        <f t="shared" si="346"/>
        <v>,SZC</v>
      </c>
      <c r="AQ470" s="9" t="str">
        <f>_xlfn.XLOOKUP(D470,Sheet2!$E$3:$E$101,Sheet2!$F$3:$F$101,"******************")</f>
        <v>LOOPD</v>
      </c>
      <c r="AR470" s="33" t="str">
        <f t="shared" si="331"/>
        <v>DOBC 1,**</v>
      </c>
      <c r="AS470" s="9" t="str">
        <f t="shared" si="332"/>
        <v>DOBC</v>
      </c>
      <c r="AT470" s="4">
        <f t="shared" si="347"/>
        <v>1</v>
      </c>
      <c r="AU470" s="6">
        <f t="shared" si="348"/>
        <v>2</v>
      </c>
      <c r="AV470" s="4" t="str">
        <f t="shared" si="349"/>
        <v>C</v>
      </c>
      <c r="AW470" s="4">
        <f t="shared" si="350"/>
        <v>62</v>
      </c>
      <c r="AX470" s="4" t="str">
        <f>_xlfn.XLOOKUP(AW470,Sheet2!$Q$3:$Q$66,Sheet2!$R$3:$R$66,"**")</f>
        <v>**</v>
      </c>
      <c r="AY470" s="4">
        <f t="shared" si="351"/>
        <v>4</v>
      </c>
      <c r="AZ470" s="16" t="str">
        <f t="shared" si="352"/>
        <v>SKPDN</v>
      </c>
    </row>
    <row r="471" spans="1:52" x14ac:dyDescent="0.35">
      <c r="A471" s="5" t="s">
        <v>33</v>
      </c>
      <c r="B471" s="3">
        <v>2</v>
      </c>
      <c r="C471" s="1">
        <f t="shared" si="311"/>
        <v>1175</v>
      </c>
      <c r="D471" s="2">
        <v>6241</v>
      </c>
      <c r="E471" s="2" t="str">
        <f>_xlfn.XLOOKUP(C471,Sheet2!$N$3:$N$1000,Sheet2!$O$3:$O$1000,"")</f>
        <v>B8</v>
      </c>
      <c r="F471" s="9" t="str">
        <f t="shared" si="309"/>
        <v>SETUP</v>
      </c>
      <c r="G471" s="4" t="str">
        <f t="shared" si="328"/>
        <v>14</v>
      </c>
      <c r="H471" s="4">
        <f t="shared" si="329"/>
        <v>241</v>
      </c>
      <c r="I471" s="6">
        <f t="shared" si="322"/>
        <v>0</v>
      </c>
      <c r="J471" s="6">
        <f t="shared" si="323"/>
        <v>0</v>
      </c>
      <c r="K471" s="6">
        <f t="shared" si="324"/>
        <v>6</v>
      </c>
      <c r="L471" s="6">
        <f t="shared" si="325"/>
        <v>2</v>
      </c>
      <c r="M471" s="6">
        <f t="shared" si="326"/>
        <v>4</v>
      </c>
      <c r="N471" s="6">
        <f t="shared" si="327"/>
        <v>1</v>
      </c>
      <c r="O471" s="13">
        <f t="shared" si="333"/>
        <v>1</v>
      </c>
      <c r="P471" s="4">
        <f t="shared" si="334"/>
        <v>0</v>
      </c>
      <c r="Q471" s="4">
        <f t="shared" si="335"/>
        <v>1</v>
      </c>
      <c r="R471">
        <f t="shared" si="312"/>
        <v>241</v>
      </c>
      <c r="S471" s="4">
        <f t="shared" si="313"/>
        <v>0</v>
      </c>
      <c r="T471" s="15">
        <f t="shared" si="314"/>
        <v>1</v>
      </c>
      <c r="U471" s="4">
        <f t="shared" si="315"/>
        <v>0</v>
      </c>
      <c r="V471" s="4">
        <f t="shared" si="316"/>
        <v>1</v>
      </c>
      <c r="W471" s="4">
        <f t="shared" si="317"/>
        <v>4</v>
      </c>
      <c r="X471" s="6">
        <f t="shared" si="318"/>
        <v>2</v>
      </c>
      <c r="Y471" s="4">
        <f t="shared" si="319"/>
        <v>2</v>
      </c>
      <c r="Z471" s="6">
        <f t="shared" si="320"/>
        <v>0</v>
      </c>
      <c r="AA471" s="18">
        <f t="shared" si="321"/>
        <v>1</v>
      </c>
      <c r="AB471" s="9" t="str">
        <f t="shared" si="336"/>
        <v>I.STUP</v>
      </c>
      <c r="AC471" s="9" t="str">
        <f>_xlfn.XLOOKUP(R471,Sheet2!$H$3:$H$258,Sheet2!$I$3:$I$258,"-----")</f>
        <v>I.STUP</v>
      </c>
      <c r="AD471" s="9" t="str">
        <f>_xlfn.XLOOKUP(VALUE(AE471),Sheet2!$N$3:$N$1000,Sheet2!$O$3:$O$1000,"********")</f>
        <v>********</v>
      </c>
      <c r="AE471" t="str">
        <f t="shared" si="330"/>
        <v>1036</v>
      </c>
      <c r="AF471" s="9" t="str">
        <f>IF(R471&lt;200,"+"&amp;TEXT(R471,"0"),"-"&amp;TEXT(_xlfn.XLOOKUP(R471,Sheet2!$K$3:$K$130,Sheet2!$L$3:$L$130,"-----"),"0"))</f>
        <v>-137</v>
      </c>
      <c r="AG471" s="9" t="str">
        <f t="shared" si="337"/>
        <v>@</v>
      </c>
      <c r="AH471" s="9" t="str">
        <f t="shared" si="338"/>
        <v>JSR @I.STUP</v>
      </c>
      <c r="AI471" t="str">
        <f t="shared" si="339"/>
        <v>1,@I.STUP</v>
      </c>
      <c r="AJ471" s="16" t="str">
        <f t="shared" si="340"/>
        <v>@I.STUP</v>
      </c>
      <c r="AK471" t="str">
        <f t="shared" si="341"/>
        <v>ADCOR 0,1,SKP</v>
      </c>
      <c r="AL471" s="4" t="str">
        <f t="shared" si="342"/>
        <v>ADC</v>
      </c>
      <c r="AM471" s="4" t="str">
        <f t="shared" si="343"/>
        <v>R</v>
      </c>
      <c r="AN471" s="4" t="str">
        <f t="shared" si="344"/>
        <v>O</v>
      </c>
      <c r="AO471" s="4" t="str">
        <f t="shared" si="345"/>
        <v/>
      </c>
      <c r="AP471" s="15" t="str">
        <f t="shared" si="346"/>
        <v>,SKP</v>
      </c>
      <c r="AQ471" s="9" t="str">
        <f>_xlfn.XLOOKUP(D471,Sheet2!$E$3:$E$101,Sheet2!$F$3:$F$101,"******************")</f>
        <v>SETUP</v>
      </c>
      <c r="AR471" s="33" t="str">
        <f t="shared" si="331"/>
        <v>DOBC 1,**</v>
      </c>
      <c r="AS471" s="9" t="str">
        <f t="shared" si="332"/>
        <v>DOBC</v>
      </c>
      <c r="AT471" s="4">
        <f t="shared" si="347"/>
        <v>1</v>
      </c>
      <c r="AU471" s="6">
        <f t="shared" si="348"/>
        <v>2</v>
      </c>
      <c r="AV471" s="4" t="str">
        <f t="shared" si="349"/>
        <v>C</v>
      </c>
      <c r="AW471" s="4">
        <f t="shared" si="350"/>
        <v>41</v>
      </c>
      <c r="AX471" s="4" t="str">
        <f>_xlfn.XLOOKUP(AW471,Sheet2!$Q$3:$Q$66,Sheet2!$R$3:$R$66,"**")</f>
        <v>**</v>
      </c>
      <c r="AY471" s="4">
        <f t="shared" si="351"/>
        <v>4</v>
      </c>
      <c r="AZ471" s="16" t="str">
        <f t="shared" si="352"/>
        <v>SKPDN</v>
      </c>
    </row>
    <row r="472" spans="1:52" x14ac:dyDescent="0.35">
      <c r="B472" s="3">
        <f t="shared" si="310"/>
        <v>3</v>
      </c>
      <c r="C472" s="1">
        <f t="shared" si="311"/>
        <v>1176</v>
      </c>
      <c r="D472" s="2">
        <v>20070</v>
      </c>
      <c r="E472" s="2" t="str">
        <f>_xlfn.XLOOKUP(C472,Sheet2!$N$3:$N$1000,Sheet2!$O$3:$O$1000,"")</f>
        <v/>
      </c>
      <c r="F472" s="44" t="str">
        <f t="shared" si="309"/>
        <v>LDA 0,KB6</v>
      </c>
      <c r="G472" s="4" t="str">
        <f t="shared" si="328"/>
        <v>40</v>
      </c>
      <c r="H472" s="4">
        <f t="shared" si="329"/>
        <v>70</v>
      </c>
      <c r="I472" s="6">
        <f t="shared" si="322"/>
        <v>0</v>
      </c>
      <c r="J472" s="6">
        <f t="shared" si="323"/>
        <v>2</v>
      </c>
      <c r="K472" s="6">
        <f t="shared" si="324"/>
        <v>0</v>
      </c>
      <c r="L472" s="6">
        <f t="shared" si="325"/>
        <v>0</v>
      </c>
      <c r="M472" s="6">
        <f t="shared" si="326"/>
        <v>7</v>
      </c>
      <c r="N472" s="6">
        <f t="shared" si="327"/>
        <v>0</v>
      </c>
      <c r="O472" s="13">
        <f t="shared" si="333"/>
        <v>4</v>
      </c>
      <c r="P472" s="4">
        <f t="shared" si="334"/>
        <v>1</v>
      </c>
      <c r="Q472" s="4">
        <f t="shared" si="335"/>
        <v>0</v>
      </c>
      <c r="R472">
        <f t="shared" si="312"/>
        <v>70</v>
      </c>
      <c r="S472" s="4">
        <f t="shared" si="313"/>
        <v>0</v>
      </c>
      <c r="T472" s="15">
        <f t="shared" si="314"/>
        <v>0</v>
      </c>
      <c r="U472" s="4">
        <f t="shared" si="315"/>
        <v>1</v>
      </c>
      <c r="V472" s="4">
        <f t="shared" si="316"/>
        <v>0</v>
      </c>
      <c r="W472" s="4">
        <f t="shared" si="317"/>
        <v>0</v>
      </c>
      <c r="X472" s="6">
        <f t="shared" si="318"/>
        <v>0</v>
      </c>
      <c r="Y472" s="4">
        <f t="shared" si="319"/>
        <v>3</v>
      </c>
      <c r="Z472" s="6">
        <f t="shared" si="320"/>
        <v>1</v>
      </c>
      <c r="AA472" s="18">
        <f t="shared" si="321"/>
        <v>0</v>
      </c>
      <c r="AB472" s="9" t="str">
        <f t="shared" si="336"/>
        <v>KB6</v>
      </c>
      <c r="AC472" s="9" t="str">
        <f>_xlfn.XLOOKUP(R472,Sheet2!$H$3:$H$258,Sheet2!$I$3:$I$258,"-----")</f>
        <v>KB6</v>
      </c>
      <c r="AD472" s="9" t="str">
        <f>_xlfn.XLOOKUP(VALUE(AE472),Sheet2!$N$3:$N$1000,Sheet2!$O$3:$O$1000,"********")</f>
        <v>********</v>
      </c>
      <c r="AE472" t="str">
        <f t="shared" si="330"/>
        <v>1266</v>
      </c>
      <c r="AF472" s="9" t="str">
        <f>IF(R472&lt;200,"+"&amp;TEXT(R472,"0"),"-"&amp;TEXT(_xlfn.XLOOKUP(R472,Sheet2!$K$3:$K$130,Sheet2!$L$3:$L$130,"-----"),"0"))</f>
        <v>+70</v>
      </c>
      <c r="AG472" s="9" t="str">
        <f t="shared" si="337"/>
        <v/>
      </c>
      <c r="AH472" s="9" t="str">
        <f t="shared" si="338"/>
        <v>JMP KB6</v>
      </c>
      <c r="AI472" t="str">
        <f t="shared" si="339"/>
        <v>0,KB6</v>
      </c>
      <c r="AJ472" s="16" t="str">
        <f t="shared" si="340"/>
        <v>KB6</v>
      </c>
      <c r="AK472" t="str">
        <f t="shared" si="341"/>
        <v>COMC# 1,0</v>
      </c>
      <c r="AL472" s="4" t="str">
        <f t="shared" si="342"/>
        <v>COM</v>
      </c>
      <c r="AM472" s="4" t="str">
        <f t="shared" si="343"/>
        <v/>
      </c>
      <c r="AN472" s="4" t="str">
        <f t="shared" si="344"/>
        <v>C</v>
      </c>
      <c r="AO472" s="4" t="str">
        <f t="shared" si="345"/>
        <v>#</v>
      </c>
      <c r="AP472" s="15" t="str">
        <f t="shared" si="346"/>
        <v/>
      </c>
      <c r="AQ472" s="9" t="str">
        <f>_xlfn.XLOOKUP(D472,Sheet2!$E$3:$E$101,Sheet2!$F$3:$F$101,"******************")</f>
        <v>******************</v>
      </c>
      <c r="AR472" s="33" t="str">
        <f t="shared" si="331"/>
        <v>NIO **</v>
      </c>
      <c r="AS472" s="9" t="str">
        <f t="shared" si="332"/>
        <v>DOC</v>
      </c>
      <c r="AT472" s="4">
        <f t="shared" si="347"/>
        <v>0</v>
      </c>
      <c r="AU472" s="6">
        <f t="shared" si="348"/>
        <v>0</v>
      </c>
      <c r="AV472" s="4" t="str">
        <f t="shared" si="349"/>
        <v/>
      </c>
      <c r="AW472" s="4">
        <f t="shared" si="350"/>
        <v>70</v>
      </c>
      <c r="AX472" s="4" t="str">
        <f>_xlfn.XLOOKUP(AW472,Sheet2!$Q$3:$Q$66,Sheet2!$R$3:$R$66,"**")</f>
        <v>**</v>
      </c>
      <c r="AY472" s="4">
        <f t="shared" si="351"/>
        <v>0</v>
      </c>
      <c r="AZ472" s="16" t="str">
        <f t="shared" si="352"/>
        <v>SKPBN</v>
      </c>
    </row>
    <row r="473" spans="1:52" x14ac:dyDescent="0.35">
      <c r="B473" s="3">
        <f t="shared" si="310"/>
        <v>4</v>
      </c>
      <c r="C473" s="1">
        <f t="shared" si="311"/>
        <v>1177</v>
      </c>
      <c r="D473" s="2">
        <v>61333</v>
      </c>
      <c r="E473" s="2" t="str">
        <f>_xlfn.XLOOKUP(C473,Sheet2!$N$3:$N$1000,Sheet2!$O$3:$O$1000,"")</f>
        <v/>
      </c>
      <c r="F473" s="9" t="str">
        <f t="shared" si="309"/>
        <v>DOAP 0,DSKP</v>
      </c>
      <c r="G473" s="4" t="str">
        <f t="shared" si="328"/>
        <v>142</v>
      </c>
      <c r="H473" s="4">
        <f t="shared" si="329"/>
        <v>333</v>
      </c>
      <c r="I473" s="6">
        <f t="shared" si="322"/>
        <v>0</v>
      </c>
      <c r="J473" s="6">
        <f t="shared" si="323"/>
        <v>6</v>
      </c>
      <c r="K473" s="6">
        <f t="shared" si="324"/>
        <v>1</v>
      </c>
      <c r="L473" s="6">
        <f t="shared" si="325"/>
        <v>3</v>
      </c>
      <c r="M473" s="6">
        <f t="shared" si="326"/>
        <v>3</v>
      </c>
      <c r="N473" s="6">
        <f t="shared" si="327"/>
        <v>3</v>
      </c>
      <c r="O473" s="13">
        <f t="shared" si="333"/>
        <v>12</v>
      </c>
      <c r="P473" s="4">
        <f t="shared" si="334"/>
        <v>3</v>
      </c>
      <c r="Q473" s="4">
        <f t="shared" si="335"/>
        <v>0</v>
      </c>
      <c r="R473">
        <f t="shared" si="312"/>
        <v>333</v>
      </c>
      <c r="S473" s="4">
        <f t="shared" si="313"/>
        <v>2</v>
      </c>
      <c r="T473" s="15">
        <f t="shared" si="314"/>
        <v>0</v>
      </c>
      <c r="U473" s="4">
        <f t="shared" si="315"/>
        <v>3</v>
      </c>
      <c r="V473" s="4">
        <f t="shared" si="316"/>
        <v>0</v>
      </c>
      <c r="W473" s="4">
        <f t="shared" si="317"/>
        <v>2</v>
      </c>
      <c r="X473" s="6">
        <f t="shared" si="318"/>
        <v>3</v>
      </c>
      <c r="Y473" s="4">
        <f t="shared" si="319"/>
        <v>1</v>
      </c>
      <c r="Z473" s="6">
        <f t="shared" si="320"/>
        <v>1</v>
      </c>
      <c r="AA473" s="18">
        <f t="shared" si="321"/>
        <v>3</v>
      </c>
      <c r="AB473" s="9" t="str">
        <f t="shared" si="336"/>
        <v>-45,2</v>
      </c>
      <c r="AC473" s="9" t="str">
        <f>_xlfn.XLOOKUP(R473,Sheet2!$H$3:$H$258,Sheet2!$I$3:$I$258,"-----")</f>
        <v>*****</v>
      </c>
      <c r="AD473" s="9" t="str">
        <f>_xlfn.XLOOKUP(VALUE(AE473),Sheet2!$N$3:$N$1000,Sheet2!$O$3:$O$1000,"********")</f>
        <v>********</v>
      </c>
      <c r="AE473" t="str">
        <f t="shared" si="330"/>
        <v>1132</v>
      </c>
      <c r="AF473" s="9" t="str">
        <f>IF(R473&lt;200,"+"&amp;TEXT(R473,"0"),"-"&amp;TEXT(_xlfn.XLOOKUP(R473,Sheet2!$K$3:$K$130,Sheet2!$L$3:$L$130,"-----"),"0"))</f>
        <v>-45</v>
      </c>
      <c r="AG473" s="9" t="str">
        <f t="shared" si="337"/>
        <v/>
      </c>
      <c r="AH473" s="9" t="str">
        <f t="shared" si="338"/>
        <v>JMP -45,2</v>
      </c>
      <c r="AI473" t="str">
        <f t="shared" si="339"/>
        <v>0,-45,2</v>
      </c>
      <c r="AJ473" s="16" t="str">
        <f t="shared" si="340"/>
        <v>-45,2</v>
      </c>
      <c r="AK473" t="str">
        <f t="shared" si="341"/>
        <v>MOVZS# 3,0,SNC</v>
      </c>
      <c r="AL473" s="4" t="str">
        <f t="shared" si="342"/>
        <v>MOV</v>
      </c>
      <c r="AM473" s="4" t="str">
        <f t="shared" si="343"/>
        <v>S</v>
      </c>
      <c r="AN473" s="4" t="str">
        <f t="shared" si="344"/>
        <v>Z</v>
      </c>
      <c r="AO473" s="4" t="str">
        <f t="shared" si="345"/>
        <v>#</v>
      </c>
      <c r="AP473" s="15" t="str">
        <f t="shared" si="346"/>
        <v>,SNC</v>
      </c>
      <c r="AQ473" s="9" t="str">
        <f>_xlfn.XLOOKUP(D473,Sheet2!$E$3:$E$101,Sheet2!$F$3:$F$101,"******************")</f>
        <v>******************</v>
      </c>
      <c r="AR473" s="33" t="str">
        <f t="shared" si="331"/>
        <v>DOAP 0,DSKP</v>
      </c>
      <c r="AS473" s="9" t="str">
        <f t="shared" si="332"/>
        <v>DOAP</v>
      </c>
      <c r="AT473" s="4">
        <f t="shared" si="347"/>
        <v>0</v>
      </c>
      <c r="AU473" s="6">
        <f t="shared" si="348"/>
        <v>3</v>
      </c>
      <c r="AV473" s="4" t="str">
        <f t="shared" si="349"/>
        <v>P</v>
      </c>
      <c r="AW473" s="4">
        <f t="shared" si="350"/>
        <v>33</v>
      </c>
      <c r="AX473" s="4" t="str">
        <f>_xlfn.XLOOKUP(AW473,Sheet2!$Q$3:$Q$66,Sheet2!$R$3:$R$66,"**")</f>
        <v>DSKP</v>
      </c>
      <c r="AY473" s="4">
        <f t="shared" si="351"/>
        <v>2</v>
      </c>
      <c r="AZ473" s="16" t="str">
        <f t="shared" si="352"/>
        <v>SKPDZ</v>
      </c>
    </row>
    <row r="474" spans="1:52" x14ac:dyDescent="0.35">
      <c r="B474" s="3">
        <f t="shared" si="310"/>
        <v>5</v>
      </c>
      <c r="C474" s="1">
        <v>1200</v>
      </c>
      <c r="D474" s="2">
        <v>24071</v>
      </c>
      <c r="E474" s="2" t="str">
        <f>_xlfn.XLOOKUP(C474,Sheet2!$N$3:$N$1000,Sheet2!$O$3:$O$1000,"")</f>
        <v/>
      </c>
      <c r="F474" s="9" t="str">
        <f t="shared" ref="F474:F537" si="353">IF(AQ474="******************",IF(P474=0,AH474,IF(P474=3,AR474,IF(P474=1,"LDA "&amp;AI474,IF(P474=2,"STA "&amp;AI474,IF(P474=3,AQ474,AK474))))),AQ474)</f>
        <v>LDA 1,KB5</v>
      </c>
      <c r="G474" s="4" t="str">
        <f t="shared" si="328"/>
        <v>50</v>
      </c>
      <c r="H474" s="4">
        <f t="shared" si="329"/>
        <v>71</v>
      </c>
      <c r="I474" s="6">
        <f t="shared" si="322"/>
        <v>0</v>
      </c>
      <c r="J474" s="6">
        <f t="shared" si="323"/>
        <v>2</v>
      </c>
      <c r="K474" s="6">
        <f t="shared" si="324"/>
        <v>4</v>
      </c>
      <c r="L474" s="6">
        <f t="shared" si="325"/>
        <v>0</v>
      </c>
      <c r="M474" s="6">
        <f t="shared" si="326"/>
        <v>7</v>
      </c>
      <c r="N474" s="6">
        <f t="shared" si="327"/>
        <v>1</v>
      </c>
      <c r="O474" s="13">
        <f t="shared" si="333"/>
        <v>5</v>
      </c>
      <c r="P474" s="4">
        <f t="shared" si="334"/>
        <v>1</v>
      </c>
      <c r="Q474" s="4">
        <f t="shared" si="335"/>
        <v>1</v>
      </c>
      <c r="R474">
        <f t="shared" si="312"/>
        <v>71</v>
      </c>
      <c r="S474" s="4">
        <f t="shared" si="313"/>
        <v>0</v>
      </c>
      <c r="T474" s="15">
        <f t="shared" si="314"/>
        <v>0</v>
      </c>
      <c r="U474" s="4">
        <f t="shared" si="315"/>
        <v>1</v>
      </c>
      <c r="V474" s="4">
        <f t="shared" si="316"/>
        <v>1</v>
      </c>
      <c r="W474" s="4">
        <f t="shared" si="317"/>
        <v>0</v>
      </c>
      <c r="X474" s="6">
        <f t="shared" si="318"/>
        <v>0</v>
      </c>
      <c r="Y474" s="4">
        <f t="shared" si="319"/>
        <v>3</v>
      </c>
      <c r="Z474" s="6">
        <f t="shared" si="320"/>
        <v>1</v>
      </c>
      <c r="AA474" s="18">
        <f t="shared" si="321"/>
        <v>1</v>
      </c>
      <c r="AB474" s="9" t="str">
        <f t="shared" si="336"/>
        <v>KB5</v>
      </c>
      <c r="AC474" s="9" t="str">
        <f>_xlfn.XLOOKUP(R474,Sheet2!$H$3:$H$258,Sheet2!$I$3:$I$258,"-----")</f>
        <v>KB5</v>
      </c>
      <c r="AD474" s="9" t="str">
        <f>_xlfn.XLOOKUP(VALUE(AE474),Sheet2!$N$3:$N$1000,Sheet2!$O$3:$O$1000,"********")</f>
        <v>********</v>
      </c>
      <c r="AE474" t="str">
        <f t="shared" si="330"/>
        <v>1271</v>
      </c>
      <c r="AF474" s="9" t="str">
        <f>IF(R474&lt;200,"+"&amp;TEXT(R474,"0"),"-"&amp;TEXT(_xlfn.XLOOKUP(R474,Sheet2!$K$3:$K$130,Sheet2!$L$3:$L$130,"-----"),"0"))</f>
        <v>+71</v>
      </c>
      <c r="AG474" s="9" t="str">
        <f t="shared" si="337"/>
        <v/>
      </c>
      <c r="AH474" s="9" t="str">
        <f t="shared" si="338"/>
        <v>JSR KB5</v>
      </c>
      <c r="AI474" t="str">
        <f t="shared" si="339"/>
        <v>1,KB5</v>
      </c>
      <c r="AJ474" s="16" t="str">
        <f t="shared" si="340"/>
        <v>KB5</v>
      </c>
      <c r="AK474" t="str">
        <f t="shared" si="341"/>
        <v>COMC# 1,1,SKP</v>
      </c>
      <c r="AL474" s="4" t="str">
        <f t="shared" si="342"/>
        <v>COM</v>
      </c>
      <c r="AM474" s="4" t="str">
        <f t="shared" si="343"/>
        <v/>
      </c>
      <c r="AN474" s="4" t="str">
        <f t="shared" si="344"/>
        <v>C</v>
      </c>
      <c r="AO474" s="4" t="str">
        <f t="shared" si="345"/>
        <v>#</v>
      </c>
      <c r="AP474" s="15" t="str">
        <f t="shared" si="346"/>
        <v>,SKP</v>
      </c>
      <c r="AQ474" s="9" t="str">
        <f>_xlfn.XLOOKUP(D474,Sheet2!$E$3:$E$101,Sheet2!$F$3:$F$101,"******************")</f>
        <v>******************</v>
      </c>
      <c r="AR474" s="33" t="str">
        <f t="shared" si="331"/>
        <v>NIO **</v>
      </c>
      <c r="AS474" s="9" t="str">
        <f t="shared" si="332"/>
        <v>DOC</v>
      </c>
      <c r="AT474" s="4">
        <f t="shared" si="347"/>
        <v>1</v>
      </c>
      <c r="AU474" s="6">
        <f t="shared" si="348"/>
        <v>0</v>
      </c>
      <c r="AV474" s="4" t="str">
        <f t="shared" si="349"/>
        <v/>
      </c>
      <c r="AW474" s="4">
        <f t="shared" si="350"/>
        <v>71</v>
      </c>
      <c r="AX474" s="4" t="str">
        <f>_xlfn.XLOOKUP(AW474,Sheet2!$Q$3:$Q$66,Sheet2!$R$3:$R$66,"**")</f>
        <v>**</v>
      </c>
      <c r="AY474" s="4">
        <f t="shared" si="351"/>
        <v>0</v>
      </c>
      <c r="AZ474" s="16" t="str">
        <f t="shared" si="352"/>
        <v>SKPBN</v>
      </c>
    </row>
    <row r="475" spans="1:52" x14ac:dyDescent="0.35">
      <c r="B475" s="3">
        <f t="shared" si="310"/>
        <v>6</v>
      </c>
      <c r="C475" s="1">
        <f t="shared" si="311"/>
        <v>1201</v>
      </c>
      <c r="D475" s="2">
        <v>60433</v>
      </c>
      <c r="E475" s="2" t="str">
        <f>_xlfn.XLOOKUP(C475,Sheet2!$N$3:$N$1000,Sheet2!$O$3:$O$1000,"")</f>
        <v/>
      </c>
      <c r="F475" s="9" t="str">
        <f t="shared" si="353"/>
        <v>DIA 0,DSKP</v>
      </c>
      <c r="G475" s="4" t="str">
        <f t="shared" si="328"/>
        <v>141</v>
      </c>
      <c r="H475" s="4">
        <f t="shared" si="329"/>
        <v>33</v>
      </c>
      <c r="I475" s="6">
        <f t="shared" si="322"/>
        <v>0</v>
      </c>
      <c r="J475" s="6">
        <f t="shared" si="323"/>
        <v>6</v>
      </c>
      <c r="K475" s="6">
        <f t="shared" si="324"/>
        <v>0</v>
      </c>
      <c r="L475" s="6">
        <f t="shared" si="325"/>
        <v>4</v>
      </c>
      <c r="M475" s="6">
        <f t="shared" si="326"/>
        <v>3</v>
      </c>
      <c r="N475" s="6">
        <f t="shared" si="327"/>
        <v>3</v>
      </c>
      <c r="O475" s="13">
        <f t="shared" si="333"/>
        <v>12</v>
      </c>
      <c r="P475" s="4">
        <f t="shared" si="334"/>
        <v>3</v>
      </c>
      <c r="Q475" s="4">
        <f t="shared" si="335"/>
        <v>0</v>
      </c>
      <c r="R475">
        <f t="shared" si="312"/>
        <v>33</v>
      </c>
      <c r="S475" s="4">
        <f t="shared" si="313"/>
        <v>1</v>
      </c>
      <c r="T475" s="15">
        <f t="shared" si="314"/>
        <v>0</v>
      </c>
      <c r="U475" s="4">
        <f t="shared" si="315"/>
        <v>3</v>
      </c>
      <c r="V475" s="4">
        <f t="shared" si="316"/>
        <v>0</v>
      </c>
      <c r="W475" s="4">
        <f t="shared" si="317"/>
        <v>1</v>
      </c>
      <c r="X475" s="6">
        <f t="shared" si="318"/>
        <v>0</v>
      </c>
      <c r="Y475" s="4">
        <f t="shared" si="319"/>
        <v>1</v>
      </c>
      <c r="Z475" s="6">
        <f t="shared" si="320"/>
        <v>1</v>
      </c>
      <c r="AA475" s="18">
        <f t="shared" si="321"/>
        <v>3</v>
      </c>
      <c r="AB475" s="9" t="str">
        <f t="shared" si="336"/>
        <v>+33</v>
      </c>
      <c r="AC475" s="9" t="str">
        <f>_xlfn.XLOOKUP(R475,Sheet2!$H$3:$H$258,Sheet2!$I$3:$I$258,"-----")</f>
        <v>*****</v>
      </c>
      <c r="AD475" s="9" t="str">
        <f>_xlfn.XLOOKUP(VALUE(AE475),Sheet2!$N$3:$N$1000,Sheet2!$O$3:$O$1000,"********")</f>
        <v>********</v>
      </c>
      <c r="AE475" t="str">
        <f t="shared" si="330"/>
        <v>1234</v>
      </c>
      <c r="AF475" s="9" t="str">
        <f>IF(R475&lt;200,"+"&amp;TEXT(R475,"0"),"-"&amp;TEXT(_xlfn.XLOOKUP(R475,Sheet2!$K$3:$K$130,Sheet2!$L$3:$L$130,"-----"),"0"))</f>
        <v>+33</v>
      </c>
      <c r="AG475" s="9" t="str">
        <f t="shared" si="337"/>
        <v/>
      </c>
      <c r="AH475" s="9" t="str">
        <f t="shared" si="338"/>
        <v>JMP +33</v>
      </c>
      <c r="AI475" t="str">
        <f t="shared" si="339"/>
        <v>0,+33</v>
      </c>
      <c r="AJ475" s="16" t="str">
        <f t="shared" si="340"/>
        <v>+33</v>
      </c>
      <c r="AK475" t="str">
        <f t="shared" si="341"/>
        <v>NEGZ# 3,0,SNC</v>
      </c>
      <c r="AL475" s="4" t="str">
        <f t="shared" si="342"/>
        <v>NEG</v>
      </c>
      <c r="AM475" s="4" t="str">
        <f t="shared" si="343"/>
        <v/>
      </c>
      <c r="AN475" s="4" t="str">
        <f t="shared" si="344"/>
        <v>Z</v>
      </c>
      <c r="AO475" s="4" t="str">
        <f t="shared" si="345"/>
        <v>#</v>
      </c>
      <c r="AP475" s="15" t="str">
        <f t="shared" si="346"/>
        <v>,SNC</v>
      </c>
      <c r="AQ475" s="9" t="str">
        <f>_xlfn.XLOOKUP(D475,Sheet2!$E$3:$E$101,Sheet2!$F$3:$F$101,"******************")</f>
        <v>******************</v>
      </c>
      <c r="AR475" s="33" t="str">
        <f t="shared" si="331"/>
        <v>DIA 0,DSKP</v>
      </c>
      <c r="AS475" s="9" t="str">
        <f t="shared" si="332"/>
        <v>DIA</v>
      </c>
      <c r="AT475" s="4">
        <f t="shared" si="347"/>
        <v>0</v>
      </c>
      <c r="AU475" s="6">
        <f t="shared" si="348"/>
        <v>0</v>
      </c>
      <c r="AV475" s="4" t="str">
        <f t="shared" si="349"/>
        <v/>
      </c>
      <c r="AW475" s="4">
        <f t="shared" si="350"/>
        <v>33</v>
      </c>
      <c r="AX475" s="4" t="str">
        <f>_xlfn.XLOOKUP(AW475,Sheet2!$Q$3:$Q$66,Sheet2!$R$3:$R$66,"**")</f>
        <v>DSKP</v>
      </c>
      <c r="AY475" s="4">
        <f t="shared" si="351"/>
        <v>1</v>
      </c>
      <c r="AZ475" s="16" t="str">
        <f t="shared" si="352"/>
        <v>SKPBN</v>
      </c>
    </row>
    <row r="476" spans="1:52" x14ac:dyDescent="0.35">
      <c r="B476" s="3">
        <f t="shared" si="310"/>
        <v>7</v>
      </c>
      <c r="C476" s="1">
        <f t="shared" si="311"/>
        <v>1202</v>
      </c>
      <c r="D476" s="2">
        <v>123415</v>
      </c>
      <c r="E476" s="2" t="str">
        <f>_xlfn.XLOOKUP(C476,Sheet2!$N$3:$N$1000,Sheet2!$O$3:$O$1000,"")</f>
        <v/>
      </c>
      <c r="F476" s="9" t="str">
        <f t="shared" si="353"/>
        <v>AND# 1,0,SNR</v>
      </c>
      <c r="G476" s="4" t="str">
        <f t="shared" si="328"/>
        <v>247</v>
      </c>
      <c r="H476" s="4">
        <f t="shared" si="329"/>
        <v>15</v>
      </c>
      <c r="I476" s="6">
        <f t="shared" si="322"/>
        <v>1</v>
      </c>
      <c r="J476" s="6">
        <f t="shared" si="323"/>
        <v>2</v>
      </c>
      <c r="K476" s="6">
        <f t="shared" si="324"/>
        <v>3</v>
      </c>
      <c r="L476" s="6">
        <f t="shared" si="325"/>
        <v>4</v>
      </c>
      <c r="M476" s="6">
        <f t="shared" si="326"/>
        <v>1</v>
      </c>
      <c r="N476" s="6">
        <f t="shared" si="327"/>
        <v>5</v>
      </c>
      <c r="O476" s="13">
        <f t="shared" si="333"/>
        <v>20</v>
      </c>
      <c r="P476" s="4">
        <f t="shared" si="334"/>
        <v>5</v>
      </c>
      <c r="Q476" s="4">
        <f t="shared" si="335"/>
        <v>0</v>
      </c>
      <c r="R476">
        <f t="shared" si="312"/>
        <v>15</v>
      </c>
      <c r="S476" s="4">
        <f t="shared" si="313"/>
        <v>3</v>
      </c>
      <c r="T476" s="15">
        <f t="shared" si="314"/>
        <v>1</v>
      </c>
      <c r="U476" s="4">
        <f t="shared" si="315"/>
        <v>1</v>
      </c>
      <c r="V476" s="4">
        <f t="shared" si="316"/>
        <v>0</v>
      </c>
      <c r="W476" s="4">
        <f t="shared" si="317"/>
        <v>7</v>
      </c>
      <c r="X476" s="6">
        <f t="shared" si="318"/>
        <v>0</v>
      </c>
      <c r="Y476" s="4">
        <f t="shared" si="319"/>
        <v>0</v>
      </c>
      <c r="Z476" s="6">
        <f t="shared" si="320"/>
        <v>1</v>
      </c>
      <c r="AA476" s="18">
        <f t="shared" si="321"/>
        <v>5</v>
      </c>
      <c r="AB476" s="9" t="str">
        <f t="shared" si="336"/>
        <v>+15,3</v>
      </c>
      <c r="AC476" s="9" t="str">
        <f>_xlfn.XLOOKUP(R476,Sheet2!$H$3:$H$258,Sheet2!$I$3:$I$258,"-----")</f>
        <v>*****</v>
      </c>
      <c r="AD476" s="9" t="str">
        <f>_xlfn.XLOOKUP(VALUE(AE476),Sheet2!$N$3:$N$1000,Sheet2!$O$3:$O$1000,"********")</f>
        <v>B10</v>
      </c>
      <c r="AE476" t="str">
        <f t="shared" si="330"/>
        <v>1217</v>
      </c>
      <c r="AF476" s="9" t="str">
        <f>IF(R476&lt;200,"+"&amp;TEXT(R476,"0"),"-"&amp;TEXT(_xlfn.XLOOKUP(R476,Sheet2!$K$3:$K$130,Sheet2!$L$3:$L$130,"-----"),"0"))</f>
        <v>+15</v>
      </c>
      <c r="AG476" s="9" t="str">
        <f t="shared" si="337"/>
        <v>@</v>
      </c>
      <c r="AH476" s="9" t="str">
        <f t="shared" si="338"/>
        <v>JMP @+15,3</v>
      </c>
      <c r="AI476" t="str">
        <f t="shared" si="339"/>
        <v>0,@+15,3</v>
      </c>
      <c r="AJ476" s="16" t="str">
        <f t="shared" si="340"/>
        <v>@+15,3</v>
      </c>
      <c r="AK476" t="str">
        <f t="shared" si="341"/>
        <v>AND# 1,0,SNR</v>
      </c>
      <c r="AL476" s="4" t="str">
        <f t="shared" si="342"/>
        <v>AND</v>
      </c>
      <c r="AM476" s="4" t="str">
        <f t="shared" si="343"/>
        <v/>
      </c>
      <c r="AN476" s="4" t="str">
        <f t="shared" si="344"/>
        <v/>
      </c>
      <c r="AO476" s="4" t="str">
        <f t="shared" si="345"/>
        <v>#</v>
      </c>
      <c r="AP476" s="15" t="str">
        <f t="shared" si="346"/>
        <v>,SNR</v>
      </c>
      <c r="AQ476" s="9" t="str">
        <f>_xlfn.XLOOKUP(D476,Sheet2!$E$3:$E$101,Sheet2!$F$3:$F$101,"******************")</f>
        <v>******************</v>
      </c>
      <c r="AR476" s="33" t="str">
        <f t="shared" si="331"/>
        <v>SKPBN PLT</v>
      </c>
      <c r="AS476" s="9" t="str">
        <f t="shared" si="332"/>
        <v>DOC</v>
      </c>
      <c r="AT476" s="4">
        <f t="shared" si="347"/>
        <v>0</v>
      </c>
      <c r="AU476" s="6">
        <f t="shared" si="348"/>
        <v>0</v>
      </c>
      <c r="AV476" s="4" t="str">
        <f t="shared" si="349"/>
        <v/>
      </c>
      <c r="AW476" s="4">
        <f t="shared" si="350"/>
        <v>15</v>
      </c>
      <c r="AX476" s="4" t="str">
        <f>_xlfn.XLOOKUP(AW476,Sheet2!$Q$3:$Q$66,Sheet2!$R$3:$R$66,"**")</f>
        <v>PLT</v>
      </c>
      <c r="AY476" s="4">
        <f t="shared" si="351"/>
        <v>7</v>
      </c>
      <c r="AZ476" s="16" t="str">
        <f t="shared" si="352"/>
        <v>SKPBN</v>
      </c>
    </row>
    <row r="477" spans="1:52" x14ac:dyDescent="0.35">
      <c r="B477" s="3">
        <f t="shared" si="310"/>
        <v>8</v>
      </c>
      <c r="C477" s="1">
        <f t="shared" si="311"/>
        <v>1203</v>
      </c>
      <c r="D477" s="2">
        <v>6252</v>
      </c>
      <c r="E477" s="2" t="str">
        <f>_xlfn.XLOOKUP(C477,Sheet2!$N$3:$N$1000,Sheet2!$O$3:$O$1000,"")</f>
        <v/>
      </c>
      <c r="F477" s="9" t="str">
        <f t="shared" si="353"/>
        <v>EHLT</v>
      </c>
      <c r="G477" s="4" t="str">
        <f t="shared" si="328"/>
        <v>14</v>
      </c>
      <c r="H477" s="4">
        <f t="shared" si="329"/>
        <v>252</v>
      </c>
      <c r="I477" s="6">
        <f t="shared" si="322"/>
        <v>0</v>
      </c>
      <c r="J477" s="6">
        <f t="shared" si="323"/>
        <v>0</v>
      </c>
      <c r="K477" s="6">
        <f t="shared" si="324"/>
        <v>6</v>
      </c>
      <c r="L477" s="6">
        <f t="shared" si="325"/>
        <v>2</v>
      </c>
      <c r="M477" s="6">
        <f t="shared" si="326"/>
        <v>5</v>
      </c>
      <c r="N477" s="6">
        <f t="shared" si="327"/>
        <v>2</v>
      </c>
      <c r="O477" s="13">
        <f t="shared" si="333"/>
        <v>1</v>
      </c>
      <c r="P477" s="4">
        <f t="shared" si="334"/>
        <v>0</v>
      </c>
      <c r="Q477" s="4">
        <f t="shared" si="335"/>
        <v>1</v>
      </c>
      <c r="R477">
        <f t="shared" si="312"/>
        <v>252</v>
      </c>
      <c r="S477" s="4">
        <f t="shared" si="313"/>
        <v>0</v>
      </c>
      <c r="T477" s="15">
        <f t="shared" si="314"/>
        <v>1</v>
      </c>
      <c r="U477" s="4">
        <f t="shared" si="315"/>
        <v>0</v>
      </c>
      <c r="V477" s="4">
        <f t="shared" si="316"/>
        <v>1</v>
      </c>
      <c r="W477" s="4">
        <f t="shared" si="317"/>
        <v>4</v>
      </c>
      <c r="X477" s="6">
        <f t="shared" si="318"/>
        <v>2</v>
      </c>
      <c r="Y477" s="4">
        <f t="shared" si="319"/>
        <v>2</v>
      </c>
      <c r="Z477" s="6">
        <f t="shared" si="320"/>
        <v>1</v>
      </c>
      <c r="AA477" s="18">
        <f t="shared" si="321"/>
        <v>2</v>
      </c>
      <c r="AB477" s="9" t="str">
        <f t="shared" si="336"/>
        <v>I.EH1</v>
      </c>
      <c r="AC477" s="9" t="str">
        <f>_xlfn.XLOOKUP(R477,Sheet2!$H$3:$H$258,Sheet2!$I$3:$I$258,"-----")</f>
        <v>I.EH1</v>
      </c>
      <c r="AD477" s="9" t="str">
        <f>_xlfn.XLOOKUP(VALUE(AE477),Sheet2!$N$3:$N$1000,Sheet2!$O$3:$O$1000,"********")</f>
        <v>********</v>
      </c>
      <c r="AE477" t="str">
        <f t="shared" si="330"/>
        <v>1055</v>
      </c>
      <c r="AF477" s="9" t="str">
        <f>IF(R477&lt;200,"+"&amp;TEXT(R477,"0"),"-"&amp;TEXT(_xlfn.XLOOKUP(R477,Sheet2!$K$3:$K$130,Sheet2!$L$3:$L$130,"-----"),"0"))</f>
        <v>-126</v>
      </c>
      <c r="AG477" s="9" t="str">
        <f t="shared" si="337"/>
        <v>@</v>
      </c>
      <c r="AH477" s="9" t="str">
        <f t="shared" si="338"/>
        <v>JSR @I.EH1</v>
      </c>
      <c r="AI477" t="str">
        <f t="shared" si="339"/>
        <v>1,@I.EH1</v>
      </c>
      <c r="AJ477" s="16" t="str">
        <f t="shared" si="340"/>
        <v>@I.EH1</v>
      </c>
      <c r="AK477" t="str">
        <f t="shared" si="341"/>
        <v>ADCOR# 0,1,SZC</v>
      </c>
      <c r="AL477" s="4" t="str">
        <f t="shared" si="342"/>
        <v>ADC</v>
      </c>
      <c r="AM477" s="4" t="str">
        <f t="shared" si="343"/>
        <v>R</v>
      </c>
      <c r="AN477" s="4" t="str">
        <f t="shared" si="344"/>
        <v>O</v>
      </c>
      <c r="AO477" s="4" t="str">
        <f t="shared" si="345"/>
        <v>#</v>
      </c>
      <c r="AP477" s="15" t="str">
        <f t="shared" si="346"/>
        <v>,SZC</v>
      </c>
      <c r="AQ477" s="9" t="str">
        <f>_xlfn.XLOOKUP(D477,Sheet2!$E$3:$E$101,Sheet2!$F$3:$F$101,"******************")</f>
        <v>EHLT</v>
      </c>
      <c r="AR477" s="33" t="str">
        <f t="shared" si="331"/>
        <v>DOBC 1,**</v>
      </c>
      <c r="AS477" s="9" t="str">
        <f t="shared" si="332"/>
        <v>DOBC</v>
      </c>
      <c r="AT477" s="4">
        <f t="shared" si="347"/>
        <v>1</v>
      </c>
      <c r="AU477" s="6">
        <f t="shared" si="348"/>
        <v>2</v>
      </c>
      <c r="AV477" s="4" t="str">
        <f t="shared" si="349"/>
        <v>C</v>
      </c>
      <c r="AW477" s="4">
        <f t="shared" si="350"/>
        <v>52</v>
      </c>
      <c r="AX477" s="4" t="str">
        <f>_xlfn.XLOOKUP(AW477,Sheet2!$Q$3:$Q$66,Sheet2!$R$3:$R$66,"**")</f>
        <v>**</v>
      </c>
      <c r="AY477" s="4">
        <f t="shared" si="351"/>
        <v>4</v>
      </c>
      <c r="AZ477" s="16" t="str">
        <f t="shared" si="352"/>
        <v>SKPDN</v>
      </c>
    </row>
    <row r="478" spans="1:52" x14ac:dyDescent="0.35">
      <c r="B478" s="3">
        <f t="shared" si="310"/>
        <v>9</v>
      </c>
      <c r="C478" s="1">
        <f t="shared" si="311"/>
        <v>1204</v>
      </c>
      <c r="D478" s="2">
        <v>6262</v>
      </c>
      <c r="E478" s="2" t="str">
        <f>_xlfn.XLOOKUP(C478,Sheet2!$N$3:$N$1000,Sheet2!$O$3:$O$1000,"")</f>
        <v/>
      </c>
      <c r="F478" s="9" t="str">
        <f t="shared" si="353"/>
        <v>LOOPD</v>
      </c>
      <c r="G478" s="4" t="str">
        <f t="shared" si="328"/>
        <v>14</v>
      </c>
      <c r="H478" s="4">
        <f t="shared" si="329"/>
        <v>262</v>
      </c>
      <c r="I478" s="6">
        <f t="shared" si="322"/>
        <v>0</v>
      </c>
      <c r="J478" s="6">
        <f t="shared" si="323"/>
        <v>0</v>
      </c>
      <c r="K478" s="6">
        <f t="shared" si="324"/>
        <v>6</v>
      </c>
      <c r="L478" s="6">
        <f t="shared" si="325"/>
        <v>2</v>
      </c>
      <c r="M478" s="6">
        <f t="shared" si="326"/>
        <v>6</v>
      </c>
      <c r="N478" s="6">
        <f t="shared" si="327"/>
        <v>2</v>
      </c>
      <c r="O478" s="13">
        <f t="shared" si="333"/>
        <v>1</v>
      </c>
      <c r="P478" s="4">
        <f t="shared" si="334"/>
        <v>0</v>
      </c>
      <c r="Q478" s="4">
        <f t="shared" si="335"/>
        <v>1</v>
      </c>
      <c r="R478">
        <f t="shared" si="312"/>
        <v>262</v>
      </c>
      <c r="S478" s="4">
        <f t="shared" si="313"/>
        <v>0</v>
      </c>
      <c r="T478" s="15">
        <f t="shared" si="314"/>
        <v>1</v>
      </c>
      <c r="U478" s="4">
        <f t="shared" si="315"/>
        <v>0</v>
      </c>
      <c r="V478" s="4">
        <f t="shared" si="316"/>
        <v>1</v>
      </c>
      <c r="W478" s="4">
        <f t="shared" si="317"/>
        <v>4</v>
      </c>
      <c r="X478" s="6">
        <f t="shared" si="318"/>
        <v>2</v>
      </c>
      <c r="Y478" s="4">
        <f t="shared" si="319"/>
        <v>3</v>
      </c>
      <c r="Z478" s="6">
        <f t="shared" si="320"/>
        <v>0</v>
      </c>
      <c r="AA478" s="18">
        <f t="shared" si="321"/>
        <v>2</v>
      </c>
      <c r="AB478" s="9" t="str">
        <f t="shared" si="336"/>
        <v>I.LD</v>
      </c>
      <c r="AC478" s="9" t="str">
        <f>_xlfn.XLOOKUP(R478,Sheet2!$H$3:$H$258,Sheet2!$I$3:$I$258,"-----")</f>
        <v>I.LD</v>
      </c>
      <c r="AD478" s="9" t="str">
        <f>_xlfn.XLOOKUP(VALUE(AE478),Sheet2!$N$3:$N$1000,Sheet2!$O$3:$O$1000,"********")</f>
        <v>********</v>
      </c>
      <c r="AE478" t="str">
        <f t="shared" si="330"/>
        <v>1066</v>
      </c>
      <c r="AF478" s="9" t="str">
        <f>IF(R478&lt;200,"+"&amp;TEXT(R478,"0"),"-"&amp;TEXT(_xlfn.XLOOKUP(R478,Sheet2!$K$3:$K$130,Sheet2!$L$3:$L$130,"-----"),"0"))</f>
        <v>-116</v>
      </c>
      <c r="AG478" s="9" t="str">
        <f t="shared" si="337"/>
        <v>@</v>
      </c>
      <c r="AH478" s="9" t="str">
        <f t="shared" si="338"/>
        <v>JSR @I.LD</v>
      </c>
      <c r="AI478" t="str">
        <f t="shared" si="339"/>
        <v>1,@I.LD</v>
      </c>
      <c r="AJ478" s="16" t="str">
        <f t="shared" si="340"/>
        <v>@I.LD</v>
      </c>
      <c r="AK478" t="str">
        <f t="shared" si="341"/>
        <v>ADCCR 0,1,SZC</v>
      </c>
      <c r="AL478" s="4" t="str">
        <f t="shared" si="342"/>
        <v>ADC</v>
      </c>
      <c r="AM478" s="4" t="str">
        <f t="shared" si="343"/>
        <v>R</v>
      </c>
      <c r="AN478" s="4" t="str">
        <f t="shared" si="344"/>
        <v>C</v>
      </c>
      <c r="AO478" s="4" t="str">
        <f t="shared" si="345"/>
        <v/>
      </c>
      <c r="AP478" s="15" t="str">
        <f t="shared" si="346"/>
        <v>,SZC</v>
      </c>
      <c r="AQ478" s="9" t="str">
        <f>_xlfn.XLOOKUP(D478,Sheet2!$E$3:$E$101,Sheet2!$F$3:$F$101,"******************")</f>
        <v>LOOPD</v>
      </c>
      <c r="AR478" s="33" t="str">
        <f t="shared" si="331"/>
        <v>DOBC 1,**</v>
      </c>
      <c r="AS478" s="9" t="str">
        <f t="shared" si="332"/>
        <v>DOBC</v>
      </c>
      <c r="AT478" s="4">
        <f t="shared" si="347"/>
        <v>1</v>
      </c>
      <c r="AU478" s="6">
        <f t="shared" si="348"/>
        <v>2</v>
      </c>
      <c r="AV478" s="4" t="str">
        <f t="shared" si="349"/>
        <v>C</v>
      </c>
      <c r="AW478" s="4">
        <f t="shared" si="350"/>
        <v>62</v>
      </c>
      <c r="AX478" s="4" t="str">
        <f>_xlfn.XLOOKUP(AW478,Sheet2!$Q$3:$Q$66,Sheet2!$R$3:$R$66,"**")</f>
        <v>**</v>
      </c>
      <c r="AY478" s="4">
        <f t="shared" si="351"/>
        <v>4</v>
      </c>
      <c r="AZ478" s="16" t="str">
        <f t="shared" si="352"/>
        <v>SKPDN</v>
      </c>
    </row>
    <row r="479" spans="1:52" x14ac:dyDescent="0.35">
      <c r="B479" s="3">
        <v>11</v>
      </c>
      <c r="C479" s="1">
        <f t="shared" si="311"/>
        <v>1205</v>
      </c>
      <c r="D479" s="2">
        <v>6241</v>
      </c>
      <c r="E479" s="2" t="str">
        <f>_xlfn.XLOOKUP(C479,Sheet2!$N$3:$N$1000,Sheet2!$O$3:$O$1000,"")</f>
        <v>B9</v>
      </c>
      <c r="F479" s="9" t="str">
        <f t="shared" si="353"/>
        <v>SETUP</v>
      </c>
      <c r="G479" s="4" t="str">
        <f t="shared" si="328"/>
        <v>14</v>
      </c>
      <c r="H479" s="4">
        <f t="shared" si="329"/>
        <v>241</v>
      </c>
      <c r="I479" s="6">
        <f t="shared" si="322"/>
        <v>0</v>
      </c>
      <c r="J479" s="6">
        <f t="shared" si="323"/>
        <v>0</v>
      </c>
      <c r="K479" s="6">
        <f t="shared" si="324"/>
        <v>6</v>
      </c>
      <c r="L479" s="6">
        <f t="shared" si="325"/>
        <v>2</v>
      </c>
      <c r="M479" s="6">
        <f t="shared" si="326"/>
        <v>4</v>
      </c>
      <c r="N479" s="6">
        <f t="shared" si="327"/>
        <v>1</v>
      </c>
      <c r="O479" s="13">
        <f t="shared" si="333"/>
        <v>1</v>
      </c>
      <c r="P479" s="4">
        <f t="shared" si="334"/>
        <v>0</v>
      </c>
      <c r="Q479" s="4">
        <f t="shared" si="335"/>
        <v>1</v>
      </c>
      <c r="R479">
        <f t="shared" si="312"/>
        <v>241</v>
      </c>
      <c r="S479" s="4">
        <f t="shared" si="313"/>
        <v>0</v>
      </c>
      <c r="T479" s="15">
        <f t="shared" si="314"/>
        <v>1</v>
      </c>
      <c r="U479" s="4">
        <f t="shared" si="315"/>
        <v>0</v>
      </c>
      <c r="V479" s="4">
        <f t="shared" si="316"/>
        <v>1</v>
      </c>
      <c r="W479" s="4">
        <f t="shared" si="317"/>
        <v>4</v>
      </c>
      <c r="X479" s="6">
        <f t="shared" si="318"/>
        <v>2</v>
      </c>
      <c r="Y479" s="4">
        <f t="shared" si="319"/>
        <v>2</v>
      </c>
      <c r="Z479" s="6">
        <f t="shared" si="320"/>
        <v>0</v>
      </c>
      <c r="AA479" s="18">
        <f t="shared" si="321"/>
        <v>1</v>
      </c>
      <c r="AB479" s="9" t="str">
        <f t="shared" si="336"/>
        <v>I.STUP</v>
      </c>
      <c r="AC479" s="9" t="str">
        <f>_xlfn.XLOOKUP(R479,Sheet2!$H$3:$H$258,Sheet2!$I$3:$I$258,"-----")</f>
        <v>I.STUP</v>
      </c>
      <c r="AD479" s="9" t="str">
        <f>_xlfn.XLOOKUP(VALUE(AE479),Sheet2!$N$3:$N$1000,Sheet2!$O$3:$O$1000,"********")</f>
        <v>********</v>
      </c>
      <c r="AE479" t="str">
        <f t="shared" si="330"/>
        <v>1046</v>
      </c>
      <c r="AF479" s="9" t="str">
        <f>IF(R479&lt;200,"+"&amp;TEXT(R479,"0"),"-"&amp;TEXT(_xlfn.XLOOKUP(R479,Sheet2!$K$3:$K$130,Sheet2!$L$3:$L$130,"-----"),"0"))</f>
        <v>-137</v>
      </c>
      <c r="AG479" s="9" t="str">
        <f t="shared" si="337"/>
        <v>@</v>
      </c>
      <c r="AH479" s="9" t="str">
        <f t="shared" si="338"/>
        <v>JSR @I.STUP</v>
      </c>
      <c r="AI479" t="str">
        <f t="shared" si="339"/>
        <v>1,@I.STUP</v>
      </c>
      <c r="AJ479" s="16" t="str">
        <f t="shared" si="340"/>
        <v>@I.STUP</v>
      </c>
      <c r="AK479" t="str">
        <f t="shared" si="341"/>
        <v>ADCOR 0,1,SKP</v>
      </c>
      <c r="AL479" s="4" t="str">
        <f t="shared" si="342"/>
        <v>ADC</v>
      </c>
      <c r="AM479" s="4" t="str">
        <f t="shared" si="343"/>
        <v>R</v>
      </c>
      <c r="AN479" s="4" t="str">
        <f t="shared" si="344"/>
        <v>O</v>
      </c>
      <c r="AO479" s="4" t="str">
        <f t="shared" si="345"/>
        <v/>
      </c>
      <c r="AP479" s="15" t="str">
        <f t="shared" si="346"/>
        <v>,SKP</v>
      </c>
      <c r="AQ479" s="9" t="str">
        <f>_xlfn.XLOOKUP(D479,Sheet2!$E$3:$E$101,Sheet2!$F$3:$F$101,"******************")</f>
        <v>SETUP</v>
      </c>
      <c r="AR479" s="33" t="str">
        <f t="shared" si="331"/>
        <v>DOBC 1,**</v>
      </c>
      <c r="AS479" s="9" t="str">
        <f t="shared" si="332"/>
        <v>DOBC</v>
      </c>
      <c r="AT479" s="4">
        <f t="shared" si="347"/>
        <v>1</v>
      </c>
      <c r="AU479" s="6">
        <f t="shared" si="348"/>
        <v>2</v>
      </c>
      <c r="AV479" s="4" t="str">
        <f t="shared" si="349"/>
        <v>C</v>
      </c>
      <c r="AW479" s="4">
        <f t="shared" si="350"/>
        <v>41</v>
      </c>
      <c r="AX479" s="4" t="str">
        <f>_xlfn.XLOOKUP(AW479,Sheet2!$Q$3:$Q$66,Sheet2!$R$3:$R$66,"**")</f>
        <v>**</v>
      </c>
      <c r="AY479" s="4">
        <f t="shared" si="351"/>
        <v>4</v>
      </c>
      <c r="AZ479" s="16" t="str">
        <f t="shared" si="352"/>
        <v>SKPDN</v>
      </c>
    </row>
    <row r="480" spans="1:52" x14ac:dyDescent="0.35">
      <c r="B480" s="3">
        <f t="shared" si="310"/>
        <v>12</v>
      </c>
      <c r="C480" s="1">
        <f t="shared" si="311"/>
        <v>1206</v>
      </c>
      <c r="D480" s="2">
        <v>20070</v>
      </c>
      <c r="E480" s="2" t="str">
        <f>_xlfn.XLOOKUP(C480,Sheet2!$N$3:$N$1000,Sheet2!$O$3:$O$1000,"")</f>
        <v/>
      </c>
      <c r="F480" s="44" t="str">
        <f t="shared" si="353"/>
        <v>LDA 0,KB6</v>
      </c>
      <c r="G480" s="4" t="str">
        <f t="shared" si="328"/>
        <v>40</v>
      </c>
      <c r="H480" s="4">
        <f t="shared" si="329"/>
        <v>70</v>
      </c>
      <c r="I480" s="6">
        <f t="shared" si="322"/>
        <v>0</v>
      </c>
      <c r="J480" s="6">
        <f t="shared" si="323"/>
        <v>2</v>
      </c>
      <c r="K480" s="6">
        <f t="shared" si="324"/>
        <v>0</v>
      </c>
      <c r="L480" s="6">
        <f t="shared" si="325"/>
        <v>0</v>
      </c>
      <c r="M480" s="6">
        <f t="shared" si="326"/>
        <v>7</v>
      </c>
      <c r="N480" s="6">
        <f t="shared" si="327"/>
        <v>0</v>
      </c>
      <c r="O480" s="13">
        <f t="shared" si="333"/>
        <v>4</v>
      </c>
      <c r="P480" s="4">
        <f t="shared" si="334"/>
        <v>1</v>
      </c>
      <c r="Q480" s="4">
        <f t="shared" si="335"/>
        <v>0</v>
      </c>
      <c r="R480">
        <f t="shared" si="312"/>
        <v>70</v>
      </c>
      <c r="S480" s="4">
        <f t="shared" si="313"/>
        <v>0</v>
      </c>
      <c r="T480" s="15">
        <f t="shared" si="314"/>
        <v>0</v>
      </c>
      <c r="U480" s="4">
        <f t="shared" si="315"/>
        <v>1</v>
      </c>
      <c r="V480" s="4">
        <f t="shared" si="316"/>
        <v>0</v>
      </c>
      <c r="W480" s="4">
        <f t="shared" si="317"/>
        <v>0</v>
      </c>
      <c r="X480" s="6">
        <f t="shared" si="318"/>
        <v>0</v>
      </c>
      <c r="Y480" s="4">
        <f t="shared" si="319"/>
        <v>3</v>
      </c>
      <c r="Z480" s="6">
        <f t="shared" si="320"/>
        <v>1</v>
      </c>
      <c r="AA480" s="18">
        <f t="shared" si="321"/>
        <v>0</v>
      </c>
      <c r="AB480" s="9" t="str">
        <f t="shared" si="336"/>
        <v>KB6</v>
      </c>
      <c r="AC480" s="9" t="str">
        <f>_xlfn.XLOOKUP(R480,Sheet2!$H$3:$H$258,Sheet2!$I$3:$I$258,"-----")</f>
        <v>KB6</v>
      </c>
      <c r="AD480" s="9" t="str">
        <f>_xlfn.XLOOKUP(VALUE(AE480),Sheet2!$N$3:$N$1000,Sheet2!$O$3:$O$1000,"********")</f>
        <v>********</v>
      </c>
      <c r="AE480" t="str">
        <f t="shared" si="330"/>
        <v>1276</v>
      </c>
      <c r="AF480" s="9" t="str">
        <f>IF(R480&lt;200,"+"&amp;TEXT(R480,"0"),"-"&amp;TEXT(_xlfn.XLOOKUP(R480,Sheet2!$K$3:$K$130,Sheet2!$L$3:$L$130,"-----"),"0"))</f>
        <v>+70</v>
      </c>
      <c r="AG480" s="9" t="str">
        <f t="shared" si="337"/>
        <v/>
      </c>
      <c r="AH480" s="9" t="str">
        <f t="shared" si="338"/>
        <v>JMP KB6</v>
      </c>
      <c r="AI480" t="str">
        <f t="shared" si="339"/>
        <v>0,KB6</v>
      </c>
      <c r="AJ480" s="16" t="str">
        <f t="shared" si="340"/>
        <v>KB6</v>
      </c>
      <c r="AK480" t="str">
        <f t="shared" si="341"/>
        <v>COMC# 1,0</v>
      </c>
      <c r="AL480" s="4" t="str">
        <f t="shared" si="342"/>
        <v>COM</v>
      </c>
      <c r="AM480" s="4" t="str">
        <f t="shared" si="343"/>
        <v/>
      </c>
      <c r="AN480" s="4" t="str">
        <f t="shared" si="344"/>
        <v>C</v>
      </c>
      <c r="AO480" s="4" t="str">
        <f t="shared" si="345"/>
        <v>#</v>
      </c>
      <c r="AP480" s="15" t="str">
        <f t="shared" si="346"/>
        <v/>
      </c>
      <c r="AQ480" s="9" t="str">
        <f>_xlfn.XLOOKUP(D480,Sheet2!$E$3:$E$101,Sheet2!$F$3:$F$101,"******************")</f>
        <v>******************</v>
      </c>
      <c r="AR480" s="33" t="str">
        <f t="shared" si="331"/>
        <v>NIO **</v>
      </c>
      <c r="AS480" s="9" t="str">
        <f t="shared" si="332"/>
        <v>DOC</v>
      </c>
      <c r="AT480" s="4">
        <f t="shared" si="347"/>
        <v>0</v>
      </c>
      <c r="AU480" s="6">
        <f t="shared" si="348"/>
        <v>0</v>
      </c>
      <c r="AV480" s="4" t="str">
        <f t="shared" si="349"/>
        <v/>
      </c>
      <c r="AW480" s="4">
        <f t="shared" si="350"/>
        <v>70</v>
      </c>
      <c r="AX480" s="4" t="str">
        <f>_xlfn.XLOOKUP(AW480,Sheet2!$Q$3:$Q$66,Sheet2!$R$3:$R$66,"**")</f>
        <v>**</v>
      </c>
      <c r="AY480" s="4">
        <f t="shared" si="351"/>
        <v>0</v>
      </c>
      <c r="AZ480" s="16" t="str">
        <f t="shared" si="352"/>
        <v>SKPBN</v>
      </c>
    </row>
    <row r="481" spans="2:52" x14ac:dyDescent="0.35">
      <c r="B481" s="3">
        <f t="shared" si="310"/>
        <v>13</v>
      </c>
      <c r="C481" s="1">
        <f t="shared" si="311"/>
        <v>1207</v>
      </c>
      <c r="D481" s="2">
        <v>61333</v>
      </c>
      <c r="E481" s="2" t="str">
        <f>_xlfn.XLOOKUP(C481,Sheet2!$N$3:$N$1000,Sheet2!$O$3:$O$1000,"")</f>
        <v/>
      </c>
      <c r="F481" s="9" t="str">
        <f t="shared" si="353"/>
        <v>DOAP 0,DSKP</v>
      </c>
      <c r="G481" s="4" t="str">
        <f t="shared" si="328"/>
        <v>142</v>
      </c>
      <c r="H481" s="4">
        <f t="shared" si="329"/>
        <v>333</v>
      </c>
      <c r="I481" s="6">
        <f t="shared" si="322"/>
        <v>0</v>
      </c>
      <c r="J481" s="6">
        <f t="shared" si="323"/>
        <v>6</v>
      </c>
      <c r="K481" s="6">
        <f t="shared" si="324"/>
        <v>1</v>
      </c>
      <c r="L481" s="6">
        <f t="shared" si="325"/>
        <v>3</v>
      </c>
      <c r="M481" s="6">
        <f t="shared" si="326"/>
        <v>3</v>
      </c>
      <c r="N481" s="6">
        <f t="shared" si="327"/>
        <v>3</v>
      </c>
      <c r="O481" s="13">
        <f t="shared" si="333"/>
        <v>12</v>
      </c>
      <c r="P481" s="4">
        <f t="shared" si="334"/>
        <v>3</v>
      </c>
      <c r="Q481" s="4">
        <f t="shared" si="335"/>
        <v>0</v>
      </c>
      <c r="R481">
        <f t="shared" si="312"/>
        <v>333</v>
      </c>
      <c r="S481" s="4">
        <f t="shared" si="313"/>
        <v>2</v>
      </c>
      <c r="T481" s="15">
        <f t="shared" si="314"/>
        <v>0</v>
      </c>
      <c r="U481" s="4">
        <f t="shared" si="315"/>
        <v>3</v>
      </c>
      <c r="V481" s="4">
        <f t="shared" si="316"/>
        <v>0</v>
      </c>
      <c r="W481" s="4">
        <f t="shared" si="317"/>
        <v>2</v>
      </c>
      <c r="X481" s="6">
        <f t="shared" si="318"/>
        <v>3</v>
      </c>
      <c r="Y481" s="4">
        <f t="shared" si="319"/>
        <v>1</v>
      </c>
      <c r="Z481" s="6">
        <f t="shared" si="320"/>
        <v>1</v>
      </c>
      <c r="AA481" s="18">
        <f t="shared" si="321"/>
        <v>3</v>
      </c>
      <c r="AB481" s="9" t="str">
        <f t="shared" si="336"/>
        <v>-45,2</v>
      </c>
      <c r="AC481" s="9" t="str">
        <f>_xlfn.XLOOKUP(R481,Sheet2!$H$3:$H$258,Sheet2!$I$3:$I$258,"-----")</f>
        <v>*****</v>
      </c>
      <c r="AD481" s="9" t="str">
        <f>_xlfn.XLOOKUP(VALUE(AE481),Sheet2!$N$3:$N$1000,Sheet2!$O$3:$O$1000,"********")</f>
        <v>********</v>
      </c>
      <c r="AE481" t="str">
        <f t="shared" si="330"/>
        <v>1142</v>
      </c>
      <c r="AF481" s="9" t="str">
        <f>IF(R481&lt;200,"+"&amp;TEXT(R481,"0"),"-"&amp;TEXT(_xlfn.XLOOKUP(R481,Sheet2!$K$3:$K$130,Sheet2!$L$3:$L$130,"-----"),"0"))</f>
        <v>-45</v>
      </c>
      <c r="AG481" s="9" t="str">
        <f t="shared" si="337"/>
        <v/>
      </c>
      <c r="AH481" s="9" t="str">
        <f t="shared" si="338"/>
        <v>JMP -45,2</v>
      </c>
      <c r="AI481" t="str">
        <f t="shared" si="339"/>
        <v>0,-45,2</v>
      </c>
      <c r="AJ481" s="16" t="str">
        <f t="shared" si="340"/>
        <v>-45,2</v>
      </c>
      <c r="AK481" t="str">
        <f t="shared" si="341"/>
        <v>MOVZS# 3,0,SNC</v>
      </c>
      <c r="AL481" s="4" t="str">
        <f t="shared" si="342"/>
        <v>MOV</v>
      </c>
      <c r="AM481" s="4" t="str">
        <f t="shared" si="343"/>
        <v>S</v>
      </c>
      <c r="AN481" s="4" t="str">
        <f t="shared" si="344"/>
        <v>Z</v>
      </c>
      <c r="AO481" s="4" t="str">
        <f t="shared" si="345"/>
        <v>#</v>
      </c>
      <c r="AP481" s="15" t="str">
        <f t="shared" si="346"/>
        <v>,SNC</v>
      </c>
      <c r="AQ481" s="9" t="str">
        <f>_xlfn.XLOOKUP(D481,Sheet2!$E$3:$E$101,Sheet2!$F$3:$F$101,"******************")</f>
        <v>******************</v>
      </c>
      <c r="AR481" s="33" t="str">
        <f t="shared" si="331"/>
        <v>DOAP 0,DSKP</v>
      </c>
      <c r="AS481" s="9" t="str">
        <f t="shared" si="332"/>
        <v>DOAP</v>
      </c>
      <c r="AT481" s="4">
        <f t="shared" si="347"/>
        <v>0</v>
      </c>
      <c r="AU481" s="6">
        <f t="shared" si="348"/>
        <v>3</v>
      </c>
      <c r="AV481" s="4" t="str">
        <f t="shared" si="349"/>
        <v>P</v>
      </c>
      <c r="AW481" s="4">
        <f t="shared" si="350"/>
        <v>33</v>
      </c>
      <c r="AX481" s="4" t="str">
        <f>_xlfn.XLOOKUP(AW481,Sheet2!$Q$3:$Q$66,Sheet2!$R$3:$R$66,"**")</f>
        <v>DSKP</v>
      </c>
      <c r="AY481" s="4">
        <f t="shared" si="351"/>
        <v>2</v>
      </c>
      <c r="AZ481" s="16" t="str">
        <f t="shared" si="352"/>
        <v>SKPDZ</v>
      </c>
    </row>
    <row r="482" spans="2:52" x14ac:dyDescent="0.35">
      <c r="B482" s="3">
        <f t="shared" si="310"/>
        <v>14</v>
      </c>
      <c r="C482" s="1">
        <f t="shared" si="311"/>
        <v>1210</v>
      </c>
      <c r="D482" s="2">
        <v>70433</v>
      </c>
      <c r="E482" s="2" t="str">
        <f>_xlfn.XLOOKUP(C482,Sheet2!$N$3:$N$1000,Sheet2!$O$3:$O$1000,"")</f>
        <v/>
      </c>
      <c r="F482" s="9" t="str">
        <f t="shared" si="353"/>
        <v>DIA 2,DSKP</v>
      </c>
      <c r="G482" s="4" t="str">
        <f t="shared" si="328"/>
        <v>161</v>
      </c>
      <c r="H482" s="4">
        <f t="shared" si="329"/>
        <v>33</v>
      </c>
      <c r="I482" s="6">
        <f t="shared" si="322"/>
        <v>0</v>
      </c>
      <c r="J482" s="6">
        <f t="shared" si="323"/>
        <v>7</v>
      </c>
      <c r="K482" s="6">
        <f t="shared" si="324"/>
        <v>0</v>
      </c>
      <c r="L482" s="6">
        <f t="shared" si="325"/>
        <v>4</v>
      </c>
      <c r="M482" s="6">
        <f t="shared" si="326"/>
        <v>3</v>
      </c>
      <c r="N482" s="6">
        <f t="shared" si="327"/>
        <v>3</v>
      </c>
      <c r="O482" s="13">
        <f t="shared" si="333"/>
        <v>14</v>
      </c>
      <c r="P482" s="4">
        <f t="shared" si="334"/>
        <v>3</v>
      </c>
      <c r="Q482" s="4">
        <f t="shared" si="335"/>
        <v>2</v>
      </c>
      <c r="R482">
        <f t="shared" si="312"/>
        <v>33</v>
      </c>
      <c r="S482" s="4">
        <f t="shared" si="313"/>
        <v>1</v>
      </c>
      <c r="T482" s="15">
        <f t="shared" si="314"/>
        <v>0</v>
      </c>
      <c r="U482" s="4">
        <f t="shared" si="315"/>
        <v>3</v>
      </c>
      <c r="V482" s="4">
        <f t="shared" si="316"/>
        <v>2</v>
      </c>
      <c r="W482" s="4">
        <f t="shared" si="317"/>
        <v>1</v>
      </c>
      <c r="X482" s="6">
        <f t="shared" si="318"/>
        <v>0</v>
      </c>
      <c r="Y482" s="4">
        <f t="shared" si="319"/>
        <v>1</v>
      </c>
      <c r="Z482" s="6">
        <f t="shared" si="320"/>
        <v>1</v>
      </c>
      <c r="AA482" s="18">
        <f t="shared" si="321"/>
        <v>3</v>
      </c>
      <c r="AB482" s="9" t="str">
        <f t="shared" si="336"/>
        <v>+33</v>
      </c>
      <c r="AC482" s="9" t="str">
        <f>_xlfn.XLOOKUP(R482,Sheet2!$H$3:$H$258,Sheet2!$I$3:$I$258,"-----")</f>
        <v>*****</v>
      </c>
      <c r="AD482" s="9" t="str">
        <f>_xlfn.XLOOKUP(VALUE(AE482),Sheet2!$N$3:$N$1000,Sheet2!$O$3:$O$1000,"********")</f>
        <v>********</v>
      </c>
      <c r="AE482" t="str">
        <f t="shared" si="330"/>
        <v>1243</v>
      </c>
      <c r="AF482" s="9" t="str">
        <f>IF(R482&lt;200,"+"&amp;TEXT(R482,"0"),"-"&amp;TEXT(_xlfn.XLOOKUP(R482,Sheet2!$K$3:$K$130,Sheet2!$L$3:$L$130,"-----"),"0"))</f>
        <v>+33</v>
      </c>
      <c r="AG482" s="9" t="str">
        <f t="shared" si="337"/>
        <v/>
      </c>
      <c r="AH482" s="9" t="str">
        <f t="shared" si="338"/>
        <v>ISZ +33</v>
      </c>
      <c r="AI482" t="str">
        <f t="shared" si="339"/>
        <v>2,+33</v>
      </c>
      <c r="AJ482" s="16" t="str">
        <f t="shared" si="340"/>
        <v>+33</v>
      </c>
      <c r="AK482" t="str">
        <f t="shared" si="341"/>
        <v>NEGZ# 3,2,SNC</v>
      </c>
      <c r="AL482" s="4" t="str">
        <f t="shared" si="342"/>
        <v>NEG</v>
      </c>
      <c r="AM482" s="4" t="str">
        <f t="shared" si="343"/>
        <v/>
      </c>
      <c r="AN482" s="4" t="str">
        <f t="shared" si="344"/>
        <v>Z</v>
      </c>
      <c r="AO482" s="4" t="str">
        <f t="shared" si="345"/>
        <v>#</v>
      </c>
      <c r="AP482" s="15" t="str">
        <f t="shared" si="346"/>
        <v>,SNC</v>
      </c>
      <c r="AQ482" s="9" t="str">
        <f>_xlfn.XLOOKUP(D482,Sheet2!$E$3:$E$101,Sheet2!$F$3:$F$101,"******************")</f>
        <v>******************</v>
      </c>
      <c r="AR482" s="33" t="str">
        <f t="shared" si="331"/>
        <v>DIA 2,DSKP</v>
      </c>
      <c r="AS482" s="9" t="str">
        <f t="shared" si="332"/>
        <v>DIA</v>
      </c>
      <c r="AT482" s="4">
        <f t="shared" si="347"/>
        <v>2</v>
      </c>
      <c r="AU482" s="6">
        <f t="shared" si="348"/>
        <v>0</v>
      </c>
      <c r="AV482" s="4" t="str">
        <f t="shared" si="349"/>
        <v/>
      </c>
      <c r="AW482" s="4">
        <f t="shared" si="350"/>
        <v>33</v>
      </c>
      <c r="AX482" s="4" t="str">
        <f>_xlfn.XLOOKUP(AW482,Sheet2!$Q$3:$Q$66,Sheet2!$R$3:$R$66,"**")</f>
        <v>DSKP</v>
      </c>
      <c r="AY482" s="4">
        <f t="shared" si="351"/>
        <v>1</v>
      </c>
      <c r="AZ482" s="16" t="str">
        <f t="shared" si="352"/>
        <v>SKPBN</v>
      </c>
    </row>
    <row r="483" spans="2:52" x14ac:dyDescent="0.35">
      <c r="B483" s="3">
        <f t="shared" si="310"/>
        <v>15</v>
      </c>
      <c r="C483" s="1">
        <f t="shared" si="311"/>
        <v>1211</v>
      </c>
      <c r="D483" s="2">
        <v>20071</v>
      </c>
      <c r="E483" s="2" t="str">
        <f>_xlfn.XLOOKUP(C483,Sheet2!$N$3:$N$1000,Sheet2!$O$3:$O$1000,"")</f>
        <v/>
      </c>
      <c r="F483" s="9" t="str">
        <f t="shared" si="353"/>
        <v>LDA 0,KB5</v>
      </c>
      <c r="G483" s="4" t="str">
        <f t="shared" si="328"/>
        <v>40</v>
      </c>
      <c r="H483" s="4">
        <f t="shared" si="329"/>
        <v>71</v>
      </c>
      <c r="I483" s="6">
        <f t="shared" si="322"/>
        <v>0</v>
      </c>
      <c r="J483" s="6">
        <f t="shared" si="323"/>
        <v>2</v>
      </c>
      <c r="K483" s="6">
        <f t="shared" si="324"/>
        <v>0</v>
      </c>
      <c r="L483" s="6">
        <f t="shared" si="325"/>
        <v>0</v>
      </c>
      <c r="M483" s="6">
        <f t="shared" si="326"/>
        <v>7</v>
      </c>
      <c r="N483" s="6">
        <f t="shared" si="327"/>
        <v>1</v>
      </c>
      <c r="O483" s="13">
        <f t="shared" si="333"/>
        <v>4</v>
      </c>
      <c r="P483" s="4">
        <f t="shared" si="334"/>
        <v>1</v>
      </c>
      <c r="Q483" s="4">
        <f t="shared" si="335"/>
        <v>0</v>
      </c>
      <c r="R483">
        <f t="shared" si="312"/>
        <v>71</v>
      </c>
      <c r="S483" s="4">
        <f t="shared" si="313"/>
        <v>0</v>
      </c>
      <c r="T483" s="15">
        <f t="shared" si="314"/>
        <v>0</v>
      </c>
      <c r="U483" s="4">
        <f t="shared" si="315"/>
        <v>1</v>
      </c>
      <c r="V483" s="4">
        <f t="shared" si="316"/>
        <v>0</v>
      </c>
      <c r="W483" s="4">
        <f t="shared" si="317"/>
        <v>0</v>
      </c>
      <c r="X483" s="6">
        <f t="shared" si="318"/>
        <v>0</v>
      </c>
      <c r="Y483" s="4">
        <f t="shared" si="319"/>
        <v>3</v>
      </c>
      <c r="Z483" s="6">
        <f t="shared" si="320"/>
        <v>1</v>
      </c>
      <c r="AA483" s="18">
        <f t="shared" si="321"/>
        <v>1</v>
      </c>
      <c r="AB483" s="9" t="str">
        <f t="shared" si="336"/>
        <v>KB5</v>
      </c>
      <c r="AC483" s="9" t="str">
        <f>_xlfn.XLOOKUP(R483,Sheet2!$H$3:$H$258,Sheet2!$I$3:$I$258,"-----")</f>
        <v>KB5</v>
      </c>
      <c r="AD483" s="9" t="str">
        <f>_xlfn.XLOOKUP(VALUE(AE483),Sheet2!$N$3:$N$1000,Sheet2!$O$3:$O$1000,"********")</f>
        <v>********</v>
      </c>
      <c r="AE483" t="str">
        <f t="shared" si="330"/>
        <v>1302</v>
      </c>
      <c r="AF483" s="9" t="str">
        <f>IF(R483&lt;200,"+"&amp;TEXT(R483,"0"),"-"&amp;TEXT(_xlfn.XLOOKUP(R483,Sheet2!$K$3:$K$130,Sheet2!$L$3:$L$130,"-----"),"0"))</f>
        <v>+71</v>
      </c>
      <c r="AG483" s="9" t="str">
        <f t="shared" si="337"/>
        <v/>
      </c>
      <c r="AH483" s="9" t="str">
        <f t="shared" si="338"/>
        <v>JMP KB5</v>
      </c>
      <c r="AI483" t="str">
        <f t="shared" si="339"/>
        <v>0,KB5</v>
      </c>
      <c r="AJ483" s="16" t="str">
        <f t="shared" si="340"/>
        <v>KB5</v>
      </c>
      <c r="AK483" t="str">
        <f t="shared" si="341"/>
        <v>COMC# 1,0,SKP</v>
      </c>
      <c r="AL483" s="4" t="str">
        <f t="shared" si="342"/>
        <v>COM</v>
      </c>
      <c r="AM483" s="4" t="str">
        <f t="shared" si="343"/>
        <v/>
      </c>
      <c r="AN483" s="4" t="str">
        <f t="shared" si="344"/>
        <v>C</v>
      </c>
      <c r="AO483" s="4" t="str">
        <f t="shared" si="345"/>
        <v>#</v>
      </c>
      <c r="AP483" s="15" t="str">
        <f t="shared" si="346"/>
        <v>,SKP</v>
      </c>
      <c r="AQ483" s="9" t="str">
        <f>_xlfn.XLOOKUP(D483,Sheet2!$E$3:$E$101,Sheet2!$F$3:$F$101,"******************")</f>
        <v>******************</v>
      </c>
      <c r="AR483" s="33" t="str">
        <f t="shared" si="331"/>
        <v>NIO **</v>
      </c>
      <c r="AS483" s="9" t="str">
        <f t="shared" si="332"/>
        <v>DOC</v>
      </c>
      <c r="AT483" s="4">
        <f t="shared" si="347"/>
        <v>0</v>
      </c>
      <c r="AU483" s="6">
        <f t="shared" si="348"/>
        <v>0</v>
      </c>
      <c r="AV483" s="4" t="str">
        <f t="shared" si="349"/>
        <v/>
      </c>
      <c r="AW483" s="4">
        <f t="shared" si="350"/>
        <v>71</v>
      </c>
      <c r="AX483" s="4" t="str">
        <f>_xlfn.XLOOKUP(AW483,Sheet2!$Q$3:$Q$66,Sheet2!$R$3:$R$66,"**")</f>
        <v>**</v>
      </c>
      <c r="AY483" s="4">
        <f t="shared" si="351"/>
        <v>0</v>
      </c>
      <c r="AZ483" s="16" t="str">
        <f t="shared" si="352"/>
        <v>SKPBN</v>
      </c>
    </row>
    <row r="484" spans="2:52" x14ac:dyDescent="0.35">
      <c r="B484" s="3">
        <f t="shared" si="310"/>
        <v>16</v>
      </c>
      <c r="C484" s="1">
        <f t="shared" si="311"/>
        <v>1212</v>
      </c>
      <c r="D484" s="2">
        <v>24216</v>
      </c>
      <c r="E484" s="2" t="str">
        <f>_xlfn.XLOOKUP(C484,Sheet2!$N$3:$N$1000,Sheet2!$O$3:$O$1000,"")</f>
        <v/>
      </c>
      <c r="F484" s="9" t="str">
        <f t="shared" si="353"/>
        <v>LDA 1,C3600</v>
      </c>
      <c r="G484" s="4" t="str">
        <f t="shared" si="328"/>
        <v>50</v>
      </c>
      <c r="H484" s="4">
        <f t="shared" si="329"/>
        <v>216</v>
      </c>
      <c r="I484" s="6">
        <f t="shared" si="322"/>
        <v>0</v>
      </c>
      <c r="J484" s="6">
        <f t="shared" si="323"/>
        <v>2</v>
      </c>
      <c r="K484" s="6">
        <f t="shared" si="324"/>
        <v>4</v>
      </c>
      <c r="L484" s="6">
        <f t="shared" si="325"/>
        <v>2</v>
      </c>
      <c r="M484" s="6">
        <f t="shared" si="326"/>
        <v>1</v>
      </c>
      <c r="N484" s="6">
        <f t="shared" si="327"/>
        <v>6</v>
      </c>
      <c r="O484" s="13">
        <f t="shared" si="333"/>
        <v>5</v>
      </c>
      <c r="P484" s="4">
        <f t="shared" si="334"/>
        <v>1</v>
      </c>
      <c r="Q484" s="4">
        <f t="shared" si="335"/>
        <v>1</v>
      </c>
      <c r="R484">
        <f t="shared" si="312"/>
        <v>216</v>
      </c>
      <c r="S484" s="4">
        <f t="shared" si="313"/>
        <v>0</v>
      </c>
      <c r="T484" s="15">
        <f t="shared" si="314"/>
        <v>0</v>
      </c>
      <c r="U484" s="4">
        <f t="shared" si="315"/>
        <v>1</v>
      </c>
      <c r="V484" s="4">
        <f t="shared" si="316"/>
        <v>1</v>
      </c>
      <c r="W484" s="4">
        <f t="shared" si="317"/>
        <v>0</v>
      </c>
      <c r="X484" s="6">
        <f t="shared" si="318"/>
        <v>2</v>
      </c>
      <c r="Y484" s="4">
        <f t="shared" si="319"/>
        <v>0</v>
      </c>
      <c r="Z484" s="6">
        <f t="shared" si="320"/>
        <v>1</v>
      </c>
      <c r="AA484" s="18">
        <f t="shared" si="321"/>
        <v>6</v>
      </c>
      <c r="AB484" s="9" t="str">
        <f t="shared" si="336"/>
        <v>C3600</v>
      </c>
      <c r="AC484" s="9" t="str">
        <f>_xlfn.XLOOKUP(R484,Sheet2!$H$3:$H$258,Sheet2!$I$3:$I$258,"-----")</f>
        <v>C3600</v>
      </c>
      <c r="AD484" s="9" t="str">
        <f>_xlfn.XLOOKUP(VALUE(AE484),Sheet2!$N$3:$N$1000,Sheet2!$O$3:$O$1000,"********")</f>
        <v>********</v>
      </c>
      <c r="AE484" t="str">
        <f t="shared" si="330"/>
        <v>1030</v>
      </c>
      <c r="AF484" s="9" t="str">
        <f>IF(R484&lt;200,"+"&amp;TEXT(R484,"0"),"-"&amp;TEXT(_xlfn.XLOOKUP(R484,Sheet2!$K$3:$K$130,Sheet2!$L$3:$L$130,"-----"),"0"))</f>
        <v>-162</v>
      </c>
      <c r="AG484" s="9" t="str">
        <f t="shared" si="337"/>
        <v/>
      </c>
      <c r="AH484" s="9" t="str">
        <f t="shared" si="338"/>
        <v>JSR C3600</v>
      </c>
      <c r="AI484" t="str">
        <f t="shared" si="339"/>
        <v>1,C3600</v>
      </c>
      <c r="AJ484" s="16" t="str">
        <f t="shared" si="340"/>
        <v>C3600</v>
      </c>
      <c r="AK484" t="str">
        <f t="shared" si="341"/>
        <v>COMR# 1,1,SEZ</v>
      </c>
      <c r="AL484" s="4" t="str">
        <f t="shared" si="342"/>
        <v>COM</v>
      </c>
      <c r="AM484" s="4" t="str">
        <f t="shared" si="343"/>
        <v>R</v>
      </c>
      <c r="AN484" s="4" t="str">
        <f t="shared" si="344"/>
        <v/>
      </c>
      <c r="AO484" s="4" t="str">
        <f t="shared" si="345"/>
        <v>#</v>
      </c>
      <c r="AP484" s="15" t="str">
        <f t="shared" si="346"/>
        <v>,SEZ</v>
      </c>
      <c r="AQ484" s="9" t="str">
        <f>_xlfn.XLOOKUP(D484,Sheet2!$E$3:$E$101,Sheet2!$F$3:$F$101,"******************")</f>
        <v>******************</v>
      </c>
      <c r="AR484" s="33" t="str">
        <f t="shared" si="331"/>
        <v>NIOC CDR</v>
      </c>
      <c r="AS484" s="9" t="str">
        <f t="shared" si="332"/>
        <v>DOCC</v>
      </c>
      <c r="AT484" s="4">
        <f t="shared" si="347"/>
        <v>1</v>
      </c>
      <c r="AU484" s="6">
        <f t="shared" si="348"/>
        <v>2</v>
      </c>
      <c r="AV484" s="4" t="str">
        <f t="shared" si="349"/>
        <v>C</v>
      </c>
      <c r="AW484" s="4">
        <f t="shared" si="350"/>
        <v>16</v>
      </c>
      <c r="AX484" s="4" t="str">
        <f>_xlfn.XLOOKUP(AW484,Sheet2!$Q$3:$Q$66,Sheet2!$R$3:$R$66,"**")</f>
        <v>CDR</v>
      </c>
      <c r="AY484" s="4">
        <f t="shared" si="351"/>
        <v>0</v>
      </c>
      <c r="AZ484" s="16" t="str">
        <f t="shared" si="352"/>
        <v>SKPDN</v>
      </c>
    </row>
    <row r="485" spans="2:52" x14ac:dyDescent="0.35">
      <c r="B485" s="3">
        <f t="shared" si="310"/>
        <v>17</v>
      </c>
      <c r="C485" s="1">
        <f t="shared" si="311"/>
        <v>1213</v>
      </c>
      <c r="D485" s="2">
        <v>147400</v>
      </c>
      <c r="E485" s="2" t="str">
        <f>_xlfn.XLOOKUP(C485,Sheet2!$N$3:$N$1000,Sheet2!$O$3:$O$1000,"")</f>
        <v/>
      </c>
      <c r="F485" s="9" t="str">
        <f t="shared" si="353"/>
        <v>AND 2,1</v>
      </c>
      <c r="G485" s="4" t="str">
        <f t="shared" si="328"/>
        <v>317</v>
      </c>
      <c r="H485" s="4">
        <f t="shared" si="329"/>
        <v>0</v>
      </c>
      <c r="I485" s="6">
        <f t="shared" si="322"/>
        <v>1</v>
      </c>
      <c r="J485" s="6">
        <f t="shared" si="323"/>
        <v>4</v>
      </c>
      <c r="K485" s="6">
        <f t="shared" si="324"/>
        <v>7</v>
      </c>
      <c r="L485" s="6">
        <f t="shared" si="325"/>
        <v>4</v>
      </c>
      <c r="M485" s="6">
        <f t="shared" si="326"/>
        <v>0</v>
      </c>
      <c r="N485" s="6">
        <f t="shared" si="327"/>
        <v>0</v>
      </c>
      <c r="O485" s="13">
        <f t="shared" si="333"/>
        <v>25</v>
      </c>
      <c r="P485" s="4">
        <f t="shared" si="334"/>
        <v>6</v>
      </c>
      <c r="Q485" s="4">
        <f t="shared" si="335"/>
        <v>1</v>
      </c>
      <c r="R485">
        <f t="shared" si="312"/>
        <v>0</v>
      </c>
      <c r="S485" s="4">
        <f t="shared" si="313"/>
        <v>3</v>
      </c>
      <c r="T485" s="15">
        <f t="shared" si="314"/>
        <v>1</v>
      </c>
      <c r="U485" s="4">
        <f t="shared" si="315"/>
        <v>2</v>
      </c>
      <c r="V485" s="4">
        <f t="shared" si="316"/>
        <v>1</v>
      </c>
      <c r="W485" s="4">
        <f t="shared" si="317"/>
        <v>7</v>
      </c>
      <c r="X485" s="6">
        <f t="shared" si="318"/>
        <v>0</v>
      </c>
      <c r="Y485" s="4">
        <f t="shared" si="319"/>
        <v>0</v>
      </c>
      <c r="Z485" s="6">
        <f t="shared" si="320"/>
        <v>0</v>
      </c>
      <c r="AA485" s="18">
        <f t="shared" si="321"/>
        <v>0</v>
      </c>
      <c r="AB485" s="9" t="str">
        <f t="shared" si="336"/>
        <v>+0,3</v>
      </c>
      <c r="AC485" s="9" t="str">
        <f>_xlfn.XLOOKUP(R485,Sheet2!$H$3:$H$258,Sheet2!$I$3:$I$258,"-----")</f>
        <v>0</v>
      </c>
      <c r="AD485" s="9" t="str">
        <f>_xlfn.XLOOKUP(VALUE(AE485),Sheet2!$N$3:$N$1000,Sheet2!$O$3:$O$1000,"********")</f>
        <v>********</v>
      </c>
      <c r="AE485" t="str">
        <f t="shared" si="330"/>
        <v>1213</v>
      </c>
      <c r="AF485" s="9" t="str">
        <f>IF(R485&lt;200,"+"&amp;TEXT(R485,"0"),"-"&amp;TEXT(_xlfn.XLOOKUP(R485,Sheet2!$K$3:$K$130,Sheet2!$L$3:$L$130,"-----"),"0"))</f>
        <v>+0</v>
      </c>
      <c r="AG485" s="9" t="str">
        <f t="shared" si="337"/>
        <v>@</v>
      </c>
      <c r="AH485" s="9" t="str">
        <f t="shared" si="338"/>
        <v>JSR @+0,3</v>
      </c>
      <c r="AI485" t="str">
        <f t="shared" si="339"/>
        <v>1,@+0,3</v>
      </c>
      <c r="AJ485" s="16" t="str">
        <f t="shared" si="340"/>
        <v>@+0,3</v>
      </c>
      <c r="AK485" t="str">
        <f t="shared" si="341"/>
        <v>AND 2,1</v>
      </c>
      <c r="AL485" s="4" t="str">
        <f t="shared" si="342"/>
        <v>AND</v>
      </c>
      <c r="AM485" s="4" t="str">
        <f t="shared" si="343"/>
        <v/>
      </c>
      <c r="AN485" s="4" t="str">
        <f t="shared" si="344"/>
        <v/>
      </c>
      <c r="AO485" s="4" t="str">
        <f t="shared" si="345"/>
        <v/>
      </c>
      <c r="AP485" s="15" t="str">
        <f t="shared" si="346"/>
        <v/>
      </c>
      <c r="AQ485" s="9" t="str">
        <f>_xlfn.XLOOKUP(D485,Sheet2!$E$3:$E$101,Sheet2!$F$3:$F$101,"******************")</f>
        <v>******************</v>
      </c>
      <c r="AR485" s="33" t="str">
        <f t="shared" si="331"/>
        <v>SKPBN 0</v>
      </c>
      <c r="AS485" s="9" t="str">
        <f t="shared" si="332"/>
        <v>DOC</v>
      </c>
      <c r="AT485" s="4">
        <f t="shared" si="347"/>
        <v>1</v>
      </c>
      <c r="AU485" s="6">
        <f t="shared" si="348"/>
        <v>0</v>
      </c>
      <c r="AV485" s="4" t="str">
        <f t="shared" si="349"/>
        <v/>
      </c>
      <c r="AW485" s="4">
        <f t="shared" si="350"/>
        <v>0</v>
      </c>
      <c r="AX485" s="4" t="str">
        <f>_xlfn.XLOOKUP(AW485,Sheet2!$Q$3:$Q$66,Sheet2!$R$3:$R$66,"**")</f>
        <v>0</v>
      </c>
      <c r="AY485" s="4">
        <f t="shared" si="351"/>
        <v>7</v>
      </c>
      <c r="AZ485" s="16" t="str">
        <f t="shared" si="352"/>
        <v>SKPBN</v>
      </c>
    </row>
    <row r="486" spans="2:52" x14ac:dyDescent="0.35">
      <c r="B486" s="3">
        <f t="shared" si="310"/>
        <v>18</v>
      </c>
      <c r="C486" s="1">
        <f t="shared" si="311"/>
        <v>1214</v>
      </c>
      <c r="D486" s="2">
        <v>122414</v>
      </c>
      <c r="E486" s="2" t="str">
        <f>_xlfn.XLOOKUP(C486,Sheet2!$N$3:$N$1000,Sheet2!$O$3:$O$1000,"")</f>
        <v/>
      </c>
      <c r="F486" s="9" t="str">
        <f t="shared" si="353"/>
        <v>SUB# 1,0,SZR</v>
      </c>
      <c r="G486" s="4" t="str">
        <f t="shared" si="328"/>
        <v>245</v>
      </c>
      <c r="H486" s="4">
        <f t="shared" si="329"/>
        <v>14</v>
      </c>
      <c r="I486" s="6">
        <f t="shared" si="322"/>
        <v>1</v>
      </c>
      <c r="J486" s="6">
        <f t="shared" si="323"/>
        <v>2</v>
      </c>
      <c r="K486" s="6">
        <f t="shared" si="324"/>
        <v>2</v>
      </c>
      <c r="L486" s="6">
        <f t="shared" si="325"/>
        <v>4</v>
      </c>
      <c r="M486" s="6">
        <f t="shared" si="326"/>
        <v>1</v>
      </c>
      <c r="N486" s="6">
        <f t="shared" si="327"/>
        <v>4</v>
      </c>
      <c r="O486" s="13">
        <f t="shared" si="333"/>
        <v>20</v>
      </c>
      <c r="P486" s="4">
        <f t="shared" si="334"/>
        <v>5</v>
      </c>
      <c r="Q486" s="4">
        <f t="shared" si="335"/>
        <v>0</v>
      </c>
      <c r="R486">
        <f t="shared" si="312"/>
        <v>14</v>
      </c>
      <c r="S486" s="4">
        <f t="shared" si="313"/>
        <v>1</v>
      </c>
      <c r="T486" s="15">
        <f t="shared" si="314"/>
        <v>1</v>
      </c>
      <c r="U486" s="4">
        <f t="shared" si="315"/>
        <v>1</v>
      </c>
      <c r="V486" s="4">
        <f t="shared" si="316"/>
        <v>0</v>
      </c>
      <c r="W486" s="4">
        <f t="shared" si="317"/>
        <v>5</v>
      </c>
      <c r="X486" s="6">
        <f t="shared" si="318"/>
        <v>0</v>
      </c>
      <c r="Y486" s="4">
        <f t="shared" si="319"/>
        <v>0</v>
      </c>
      <c r="Z486" s="6">
        <f t="shared" si="320"/>
        <v>1</v>
      </c>
      <c r="AA486" s="18">
        <f t="shared" si="321"/>
        <v>4</v>
      </c>
      <c r="AB486" s="9" t="str">
        <f t="shared" si="336"/>
        <v>+14</v>
      </c>
      <c r="AC486" s="9" t="str">
        <f>_xlfn.XLOOKUP(R486,Sheet2!$H$3:$H$258,Sheet2!$I$3:$I$258,"-----")</f>
        <v>*****</v>
      </c>
      <c r="AD486" s="9" t="str">
        <f>_xlfn.XLOOKUP(VALUE(AE486),Sheet2!$N$3:$N$1000,Sheet2!$O$3:$O$1000,"********")</f>
        <v>********</v>
      </c>
      <c r="AE486" t="str">
        <f t="shared" si="330"/>
        <v>1230</v>
      </c>
      <c r="AF486" s="9" t="str">
        <f>IF(R486&lt;200,"+"&amp;TEXT(R486,"0"),"-"&amp;TEXT(_xlfn.XLOOKUP(R486,Sheet2!$K$3:$K$130,Sheet2!$L$3:$L$130,"-----"),"0"))</f>
        <v>+14</v>
      </c>
      <c r="AG486" s="9" t="str">
        <f t="shared" si="337"/>
        <v>@</v>
      </c>
      <c r="AH486" s="9" t="str">
        <f t="shared" si="338"/>
        <v>JMP @+14</v>
      </c>
      <c r="AI486" t="str">
        <f t="shared" si="339"/>
        <v>0,@+14</v>
      </c>
      <c r="AJ486" s="16" t="str">
        <f t="shared" si="340"/>
        <v>@+14</v>
      </c>
      <c r="AK486" t="str">
        <f t="shared" si="341"/>
        <v>SUB# 1,0,SZR</v>
      </c>
      <c r="AL486" s="4" t="str">
        <f t="shared" si="342"/>
        <v>SUB</v>
      </c>
      <c r="AM486" s="4" t="str">
        <f t="shared" si="343"/>
        <v/>
      </c>
      <c r="AN486" s="4" t="str">
        <f t="shared" si="344"/>
        <v/>
      </c>
      <c r="AO486" s="4" t="str">
        <f t="shared" si="345"/>
        <v>#</v>
      </c>
      <c r="AP486" s="15" t="str">
        <f t="shared" si="346"/>
        <v>,SZR</v>
      </c>
      <c r="AQ486" s="9" t="str">
        <f>_xlfn.XLOOKUP(D486,Sheet2!$E$3:$E$101,Sheet2!$F$3:$F$101,"******************")</f>
        <v>******************</v>
      </c>
      <c r="AR486" s="33" t="str">
        <f t="shared" si="331"/>
        <v>DIC 0,RTC</v>
      </c>
      <c r="AS486" s="9" t="str">
        <f t="shared" si="332"/>
        <v>DIC</v>
      </c>
      <c r="AT486" s="4">
        <f t="shared" si="347"/>
        <v>0</v>
      </c>
      <c r="AU486" s="6">
        <f t="shared" si="348"/>
        <v>0</v>
      </c>
      <c r="AV486" s="4" t="str">
        <f t="shared" si="349"/>
        <v/>
      </c>
      <c r="AW486" s="4">
        <f t="shared" si="350"/>
        <v>14</v>
      </c>
      <c r="AX486" s="4" t="str">
        <f>_xlfn.XLOOKUP(AW486,Sheet2!$Q$3:$Q$66,Sheet2!$R$3:$R$66,"**")</f>
        <v>RTC</v>
      </c>
      <c r="AY486" s="4">
        <f t="shared" si="351"/>
        <v>5</v>
      </c>
      <c r="AZ486" s="16" t="str">
        <f t="shared" si="352"/>
        <v>SKPBN</v>
      </c>
    </row>
    <row r="487" spans="2:52" x14ac:dyDescent="0.35">
      <c r="B487" s="3">
        <f t="shared" si="310"/>
        <v>19</v>
      </c>
      <c r="C487" s="1">
        <f t="shared" si="311"/>
        <v>1215</v>
      </c>
      <c r="D487" s="2">
        <v>6252</v>
      </c>
      <c r="E487" s="2" t="str">
        <f>_xlfn.XLOOKUP(C487,Sheet2!$N$3:$N$1000,Sheet2!$O$3:$O$1000,"")</f>
        <v/>
      </c>
      <c r="F487" s="9" t="str">
        <f t="shared" si="353"/>
        <v>EHLT</v>
      </c>
      <c r="G487" s="4" t="str">
        <f t="shared" si="328"/>
        <v>14</v>
      </c>
      <c r="H487" s="4">
        <f t="shared" si="329"/>
        <v>252</v>
      </c>
      <c r="I487" s="6">
        <f t="shared" si="322"/>
        <v>0</v>
      </c>
      <c r="J487" s="6">
        <f t="shared" si="323"/>
        <v>0</v>
      </c>
      <c r="K487" s="6">
        <f t="shared" si="324"/>
        <v>6</v>
      </c>
      <c r="L487" s="6">
        <f t="shared" si="325"/>
        <v>2</v>
      </c>
      <c r="M487" s="6">
        <f t="shared" si="326"/>
        <v>5</v>
      </c>
      <c r="N487" s="6">
        <f t="shared" si="327"/>
        <v>2</v>
      </c>
      <c r="O487" s="13">
        <f t="shared" si="333"/>
        <v>1</v>
      </c>
      <c r="P487" s="4">
        <f t="shared" si="334"/>
        <v>0</v>
      </c>
      <c r="Q487" s="4">
        <f t="shared" si="335"/>
        <v>1</v>
      </c>
      <c r="R487">
        <f t="shared" si="312"/>
        <v>252</v>
      </c>
      <c r="S487" s="4">
        <f t="shared" si="313"/>
        <v>0</v>
      </c>
      <c r="T487" s="15">
        <f t="shared" si="314"/>
        <v>1</v>
      </c>
      <c r="U487" s="4">
        <f t="shared" si="315"/>
        <v>0</v>
      </c>
      <c r="V487" s="4">
        <f t="shared" si="316"/>
        <v>1</v>
      </c>
      <c r="W487" s="4">
        <f t="shared" si="317"/>
        <v>4</v>
      </c>
      <c r="X487" s="6">
        <f t="shared" si="318"/>
        <v>2</v>
      </c>
      <c r="Y487" s="4">
        <f t="shared" si="319"/>
        <v>2</v>
      </c>
      <c r="Z487" s="6">
        <f t="shared" si="320"/>
        <v>1</v>
      </c>
      <c r="AA487" s="18">
        <f t="shared" si="321"/>
        <v>2</v>
      </c>
      <c r="AB487" s="9" t="str">
        <f t="shared" si="336"/>
        <v>I.EH1</v>
      </c>
      <c r="AC487" s="9" t="str">
        <f>_xlfn.XLOOKUP(R487,Sheet2!$H$3:$H$258,Sheet2!$I$3:$I$258,"-----")</f>
        <v>I.EH1</v>
      </c>
      <c r="AD487" s="9" t="str">
        <f>_xlfn.XLOOKUP(VALUE(AE487),Sheet2!$N$3:$N$1000,Sheet2!$O$3:$O$1000,"********")</f>
        <v>********</v>
      </c>
      <c r="AE487" t="str">
        <f t="shared" si="330"/>
        <v>1067</v>
      </c>
      <c r="AF487" s="9" t="str">
        <f>IF(R487&lt;200,"+"&amp;TEXT(R487,"0"),"-"&amp;TEXT(_xlfn.XLOOKUP(R487,Sheet2!$K$3:$K$130,Sheet2!$L$3:$L$130,"-----"),"0"))</f>
        <v>-126</v>
      </c>
      <c r="AG487" s="9" t="str">
        <f t="shared" si="337"/>
        <v>@</v>
      </c>
      <c r="AH487" s="9" t="str">
        <f t="shared" si="338"/>
        <v>JSR @I.EH1</v>
      </c>
      <c r="AI487" t="str">
        <f t="shared" si="339"/>
        <v>1,@I.EH1</v>
      </c>
      <c r="AJ487" s="16" t="str">
        <f t="shared" si="340"/>
        <v>@I.EH1</v>
      </c>
      <c r="AK487" t="str">
        <f t="shared" si="341"/>
        <v>ADCOR# 0,1,SZC</v>
      </c>
      <c r="AL487" s="4" t="str">
        <f t="shared" si="342"/>
        <v>ADC</v>
      </c>
      <c r="AM487" s="4" t="str">
        <f t="shared" si="343"/>
        <v>R</v>
      </c>
      <c r="AN487" s="4" t="str">
        <f t="shared" si="344"/>
        <v>O</v>
      </c>
      <c r="AO487" s="4" t="str">
        <f t="shared" si="345"/>
        <v>#</v>
      </c>
      <c r="AP487" s="15" t="str">
        <f t="shared" si="346"/>
        <v>,SZC</v>
      </c>
      <c r="AQ487" s="9" t="str">
        <f>_xlfn.XLOOKUP(D487,Sheet2!$E$3:$E$101,Sheet2!$F$3:$F$101,"******************")</f>
        <v>EHLT</v>
      </c>
      <c r="AR487" s="33" t="str">
        <f t="shared" si="331"/>
        <v>DOBC 1,**</v>
      </c>
      <c r="AS487" s="9" t="str">
        <f t="shared" si="332"/>
        <v>DOBC</v>
      </c>
      <c r="AT487" s="4">
        <f t="shared" si="347"/>
        <v>1</v>
      </c>
      <c r="AU487" s="6">
        <f t="shared" si="348"/>
        <v>2</v>
      </c>
      <c r="AV487" s="4" t="str">
        <f t="shared" si="349"/>
        <v>C</v>
      </c>
      <c r="AW487" s="4">
        <f t="shared" si="350"/>
        <v>52</v>
      </c>
      <c r="AX487" s="4" t="str">
        <f>_xlfn.XLOOKUP(AW487,Sheet2!$Q$3:$Q$66,Sheet2!$R$3:$R$66,"**")</f>
        <v>**</v>
      </c>
      <c r="AY487" s="4">
        <f t="shared" si="351"/>
        <v>4</v>
      </c>
      <c r="AZ487" s="16" t="str">
        <f t="shared" si="352"/>
        <v>SKPDN</v>
      </c>
    </row>
    <row r="488" spans="2:52" x14ac:dyDescent="0.35">
      <c r="B488" s="3">
        <f t="shared" si="310"/>
        <v>20</v>
      </c>
      <c r="C488" s="1">
        <f t="shared" si="311"/>
        <v>1216</v>
      </c>
      <c r="D488" s="2">
        <v>6262</v>
      </c>
      <c r="E488" s="2" t="str">
        <f>_xlfn.XLOOKUP(C488,Sheet2!$N$3:$N$1000,Sheet2!$O$3:$O$1000,"")</f>
        <v/>
      </c>
      <c r="F488" s="9" t="str">
        <f t="shared" si="353"/>
        <v>LOOPD</v>
      </c>
      <c r="G488" s="4" t="str">
        <f t="shared" si="328"/>
        <v>14</v>
      </c>
      <c r="H488" s="4">
        <f t="shared" si="329"/>
        <v>262</v>
      </c>
      <c r="I488" s="6">
        <f t="shared" si="322"/>
        <v>0</v>
      </c>
      <c r="J488" s="6">
        <f t="shared" si="323"/>
        <v>0</v>
      </c>
      <c r="K488" s="6">
        <f t="shared" si="324"/>
        <v>6</v>
      </c>
      <c r="L488" s="6">
        <f t="shared" si="325"/>
        <v>2</v>
      </c>
      <c r="M488" s="6">
        <f t="shared" si="326"/>
        <v>6</v>
      </c>
      <c r="N488" s="6">
        <f t="shared" si="327"/>
        <v>2</v>
      </c>
      <c r="O488" s="13">
        <f t="shared" si="333"/>
        <v>1</v>
      </c>
      <c r="P488" s="4">
        <f t="shared" si="334"/>
        <v>0</v>
      </c>
      <c r="Q488" s="4">
        <f t="shared" si="335"/>
        <v>1</v>
      </c>
      <c r="R488">
        <f t="shared" si="312"/>
        <v>262</v>
      </c>
      <c r="S488" s="4">
        <f t="shared" si="313"/>
        <v>0</v>
      </c>
      <c r="T488" s="15">
        <f t="shared" si="314"/>
        <v>1</v>
      </c>
      <c r="U488" s="4">
        <f t="shared" si="315"/>
        <v>0</v>
      </c>
      <c r="V488" s="4">
        <f t="shared" si="316"/>
        <v>1</v>
      </c>
      <c r="W488" s="4">
        <f t="shared" si="317"/>
        <v>4</v>
      </c>
      <c r="X488" s="6">
        <f t="shared" si="318"/>
        <v>2</v>
      </c>
      <c r="Y488" s="4">
        <f t="shared" si="319"/>
        <v>3</v>
      </c>
      <c r="Z488" s="6">
        <f t="shared" si="320"/>
        <v>0</v>
      </c>
      <c r="AA488" s="18">
        <f t="shared" si="321"/>
        <v>2</v>
      </c>
      <c r="AB488" s="9" t="str">
        <f t="shared" si="336"/>
        <v>I.LD</v>
      </c>
      <c r="AC488" s="9" t="str">
        <f>_xlfn.XLOOKUP(R488,Sheet2!$H$3:$H$258,Sheet2!$I$3:$I$258,"-----")</f>
        <v>I.LD</v>
      </c>
      <c r="AD488" s="9" t="str">
        <f>_xlfn.XLOOKUP(VALUE(AE488),Sheet2!$N$3:$N$1000,Sheet2!$O$3:$O$1000,"********")</f>
        <v>B1</v>
      </c>
      <c r="AE488" t="str">
        <f t="shared" si="330"/>
        <v>1100</v>
      </c>
      <c r="AF488" s="9" t="str">
        <f>IF(R488&lt;200,"+"&amp;TEXT(R488,"0"),"-"&amp;TEXT(_xlfn.XLOOKUP(R488,Sheet2!$K$3:$K$130,Sheet2!$L$3:$L$130,"-----"),"0"))</f>
        <v>-116</v>
      </c>
      <c r="AG488" s="9" t="str">
        <f t="shared" si="337"/>
        <v>@</v>
      </c>
      <c r="AH488" s="9" t="str">
        <f t="shared" si="338"/>
        <v>JSR @I.LD</v>
      </c>
      <c r="AI488" t="str">
        <f t="shared" si="339"/>
        <v>1,@I.LD</v>
      </c>
      <c r="AJ488" s="16" t="str">
        <f t="shared" si="340"/>
        <v>@I.LD</v>
      </c>
      <c r="AK488" t="str">
        <f t="shared" si="341"/>
        <v>ADCCR 0,1,SZC</v>
      </c>
      <c r="AL488" s="4" t="str">
        <f t="shared" si="342"/>
        <v>ADC</v>
      </c>
      <c r="AM488" s="4" t="str">
        <f t="shared" si="343"/>
        <v>R</v>
      </c>
      <c r="AN488" s="4" t="str">
        <f t="shared" si="344"/>
        <v>C</v>
      </c>
      <c r="AO488" s="4" t="str">
        <f t="shared" si="345"/>
        <v/>
      </c>
      <c r="AP488" s="15" t="str">
        <f t="shared" si="346"/>
        <v>,SZC</v>
      </c>
      <c r="AQ488" s="9" t="str">
        <f>_xlfn.XLOOKUP(D488,Sheet2!$E$3:$E$101,Sheet2!$F$3:$F$101,"******************")</f>
        <v>LOOPD</v>
      </c>
      <c r="AR488" s="33" t="str">
        <f t="shared" si="331"/>
        <v>DOBC 1,**</v>
      </c>
      <c r="AS488" s="9" t="str">
        <f t="shared" si="332"/>
        <v>DOBC</v>
      </c>
      <c r="AT488" s="4">
        <f t="shared" si="347"/>
        <v>1</v>
      </c>
      <c r="AU488" s="6">
        <f t="shared" si="348"/>
        <v>2</v>
      </c>
      <c r="AV488" s="4" t="str">
        <f t="shared" si="349"/>
        <v>C</v>
      </c>
      <c r="AW488" s="4">
        <f t="shared" si="350"/>
        <v>62</v>
      </c>
      <c r="AX488" s="4" t="str">
        <f>_xlfn.XLOOKUP(AW488,Sheet2!$Q$3:$Q$66,Sheet2!$R$3:$R$66,"**")</f>
        <v>**</v>
      </c>
      <c r="AY488" s="4">
        <f t="shared" si="351"/>
        <v>4</v>
      </c>
      <c r="AZ488" s="16" t="str">
        <f t="shared" si="352"/>
        <v>SKPDN</v>
      </c>
    </row>
    <row r="489" spans="2:52" x14ac:dyDescent="0.35">
      <c r="B489" s="3">
        <v>22</v>
      </c>
      <c r="C489" s="1">
        <f t="shared" si="311"/>
        <v>1217</v>
      </c>
      <c r="D489" s="2">
        <v>6241</v>
      </c>
      <c r="E489" s="2" t="str">
        <f>_xlfn.XLOOKUP(C489,Sheet2!$N$3:$N$1000,Sheet2!$O$3:$O$1000,"")</f>
        <v>B10</v>
      </c>
      <c r="F489" s="9" t="str">
        <f t="shared" si="353"/>
        <v>SETUP</v>
      </c>
      <c r="G489" s="4" t="str">
        <f t="shared" si="328"/>
        <v>14</v>
      </c>
      <c r="H489" s="4">
        <f t="shared" si="329"/>
        <v>241</v>
      </c>
      <c r="I489" s="6">
        <f t="shared" si="322"/>
        <v>0</v>
      </c>
      <c r="J489" s="6">
        <f t="shared" si="323"/>
        <v>0</v>
      </c>
      <c r="K489" s="6">
        <f t="shared" si="324"/>
        <v>6</v>
      </c>
      <c r="L489" s="6">
        <f t="shared" si="325"/>
        <v>2</v>
      </c>
      <c r="M489" s="6">
        <f t="shared" si="326"/>
        <v>4</v>
      </c>
      <c r="N489" s="6">
        <f t="shared" si="327"/>
        <v>1</v>
      </c>
      <c r="O489" s="13">
        <f t="shared" si="333"/>
        <v>1</v>
      </c>
      <c r="P489" s="4">
        <f t="shared" si="334"/>
        <v>0</v>
      </c>
      <c r="Q489" s="4">
        <f t="shared" si="335"/>
        <v>1</v>
      </c>
      <c r="R489">
        <f t="shared" si="312"/>
        <v>241</v>
      </c>
      <c r="S489" s="4">
        <f t="shared" si="313"/>
        <v>0</v>
      </c>
      <c r="T489" s="15">
        <f t="shared" si="314"/>
        <v>1</v>
      </c>
      <c r="U489" s="4">
        <f t="shared" si="315"/>
        <v>0</v>
      </c>
      <c r="V489" s="4">
        <f t="shared" si="316"/>
        <v>1</v>
      </c>
      <c r="W489" s="4">
        <f t="shared" si="317"/>
        <v>4</v>
      </c>
      <c r="X489" s="6">
        <f t="shared" si="318"/>
        <v>2</v>
      </c>
      <c r="Y489" s="4">
        <f t="shared" si="319"/>
        <v>2</v>
      </c>
      <c r="Z489" s="6">
        <f t="shared" si="320"/>
        <v>0</v>
      </c>
      <c r="AA489" s="18">
        <f t="shared" si="321"/>
        <v>1</v>
      </c>
      <c r="AB489" s="9" t="str">
        <f t="shared" si="336"/>
        <v>I.STUP</v>
      </c>
      <c r="AC489" s="9" t="str">
        <f>_xlfn.XLOOKUP(R489,Sheet2!$H$3:$H$258,Sheet2!$I$3:$I$258,"-----")</f>
        <v>I.STUP</v>
      </c>
      <c r="AD489" s="9" t="str">
        <f>_xlfn.XLOOKUP(VALUE(AE489),Sheet2!$N$3:$N$1000,Sheet2!$O$3:$O$1000,"********")</f>
        <v>********</v>
      </c>
      <c r="AE489" t="str">
        <f t="shared" si="330"/>
        <v>1060</v>
      </c>
      <c r="AF489" s="9" t="str">
        <f>IF(R489&lt;200,"+"&amp;TEXT(R489,"0"),"-"&amp;TEXT(_xlfn.XLOOKUP(R489,Sheet2!$K$3:$K$130,Sheet2!$L$3:$L$130,"-----"),"0"))</f>
        <v>-137</v>
      </c>
      <c r="AG489" s="9" t="str">
        <f t="shared" si="337"/>
        <v>@</v>
      </c>
      <c r="AH489" s="9" t="str">
        <f t="shared" si="338"/>
        <v>JSR @I.STUP</v>
      </c>
      <c r="AI489" t="str">
        <f t="shared" si="339"/>
        <v>1,@I.STUP</v>
      </c>
      <c r="AJ489" s="16" t="str">
        <f t="shared" si="340"/>
        <v>@I.STUP</v>
      </c>
      <c r="AK489" t="str">
        <f t="shared" si="341"/>
        <v>ADCOR 0,1,SKP</v>
      </c>
      <c r="AL489" s="4" t="str">
        <f t="shared" si="342"/>
        <v>ADC</v>
      </c>
      <c r="AM489" s="4" t="str">
        <f t="shared" si="343"/>
        <v>R</v>
      </c>
      <c r="AN489" s="4" t="str">
        <f t="shared" si="344"/>
        <v>O</v>
      </c>
      <c r="AO489" s="4" t="str">
        <f t="shared" si="345"/>
        <v/>
      </c>
      <c r="AP489" s="15" t="str">
        <f t="shared" si="346"/>
        <v>,SKP</v>
      </c>
      <c r="AQ489" s="9" t="str">
        <f>_xlfn.XLOOKUP(D489,Sheet2!$E$3:$E$101,Sheet2!$F$3:$F$101,"******************")</f>
        <v>SETUP</v>
      </c>
      <c r="AR489" s="33" t="str">
        <f t="shared" si="331"/>
        <v>DOBC 1,**</v>
      </c>
      <c r="AS489" s="9" t="str">
        <f t="shared" si="332"/>
        <v>DOBC</v>
      </c>
      <c r="AT489" s="4">
        <f t="shared" si="347"/>
        <v>1</v>
      </c>
      <c r="AU489" s="6">
        <f t="shared" si="348"/>
        <v>2</v>
      </c>
      <c r="AV489" s="4" t="str">
        <f t="shared" si="349"/>
        <v>C</v>
      </c>
      <c r="AW489" s="4">
        <f t="shared" si="350"/>
        <v>41</v>
      </c>
      <c r="AX489" s="4" t="str">
        <f>_xlfn.XLOOKUP(AW489,Sheet2!$Q$3:$Q$66,Sheet2!$R$3:$R$66,"**")</f>
        <v>**</v>
      </c>
      <c r="AY489" s="4">
        <f t="shared" si="351"/>
        <v>4</v>
      </c>
      <c r="AZ489" s="16" t="str">
        <f t="shared" si="352"/>
        <v>SKPDN</v>
      </c>
    </row>
    <row r="490" spans="2:52" x14ac:dyDescent="0.35">
      <c r="B490" s="3">
        <f t="shared" si="310"/>
        <v>23</v>
      </c>
      <c r="C490" s="1">
        <f t="shared" si="311"/>
        <v>1220</v>
      </c>
      <c r="D490" s="2">
        <v>20054</v>
      </c>
      <c r="E490" s="2" t="str">
        <f>_xlfn.XLOOKUP(C490,Sheet2!$N$3:$N$1000,Sheet2!$O$3:$O$1000,"")</f>
        <v/>
      </c>
      <c r="F490" s="9" t="str">
        <f t="shared" si="353"/>
        <v>LDA 0,KB1</v>
      </c>
      <c r="G490" s="4" t="str">
        <f t="shared" si="328"/>
        <v>40</v>
      </c>
      <c r="H490" s="4">
        <f t="shared" si="329"/>
        <v>54</v>
      </c>
      <c r="I490" s="6">
        <f t="shared" si="322"/>
        <v>0</v>
      </c>
      <c r="J490" s="6">
        <f t="shared" si="323"/>
        <v>2</v>
      </c>
      <c r="K490" s="6">
        <f t="shared" si="324"/>
        <v>0</v>
      </c>
      <c r="L490" s="6">
        <f t="shared" si="325"/>
        <v>0</v>
      </c>
      <c r="M490" s="6">
        <f t="shared" si="326"/>
        <v>5</v>
      </c>
      <c r="N490" s="6">
        <f t="shared" si="327"/>
        <v>4</v>
      </c>
      <c r="O490" s="13">
        <f t="shared" si="333"/>
        <v>4</v>
      </c>
      <c r="P490" s="4">
        <f t="shared" si="334"/>
        <v>1</v>
      </c>
      <c r="Q490" s="4">
        <f t="shared" si="335"/>
        <v>0</v>
      </c>
      <c r="R490">
        <f t="shared" si="312"/>
        <v>54</v>
      </c>
      <c r="S490" s="4">
        <f t="shared" si="313"/>
        <v>0</v>
      </c>
      <c r="T490" s="15">
        <f t="shared" si="314"/>
        <v>0</v>
      </c>
      <c r="U490" s="4">
        <f t="shared" si="315"/>
        <v>1</v>
      </c>
      <c r="V490" s="4">
        <f t="shared" si="316"/>
        <v>0</v>
      </c>
      <c r="W490" s="4">
        <f t="shared" si="317"/>
        <v>0</v>
      </c>
      <c r="X490" s="6">
        <f t="shared" si="318"/>
        <v>0</v>
      </c>
      <c r="Y490" s="4">
        <f t="shared" si="319"/>
        <v>2</v>
      </c>
      <c r="Z490" s="6">
        <f t="shared" si="320"/>
        <v>1</v>
      </c>
      <c r="AA490" s="18">
        <f t="shared" si="321"/>
        <v>4</v>
      </c>
      <c r="AB490" s="9" t="str">
        <f t="shared" si="336"/>
        <v>KB1</v>
      </c>
      <c r="AC490" s="9" t="str">
        <f>_xlfn.XLOOKUP(R490,Sheet2!$H$3:$H$258,Sheet2!$I$3:$I$258,"-----")</f>
        <v>KB1</v>
      </c>
      <c r="AD490" s="9" t="str">
        <f>_xlfn.XLOOKUP(VALUE(AE490),Sheet2!$N$3:$N$1000,Sheet2!$O$3:$O$1000,"********")</f>
        <v>B14</v>
      </c>
      <c r="AE490" t="str">
        <f t="shared" si="330"/>
        <v>1274</v>
      </c>
      <c r="AF490" s="9" t="str">
        <f>IF(R490&lt;200,"+"&amp;TEXT(R490,"0"),"-"&amp;TEXT(_xlfn.XLOOKUP(R490,Sheet2!$K$3:$K$130,Sheet2!$L$3:$L$130,"-----"),"0"))</f>
        <v>+54</v>
      </c>
      <c r="AG490" s="9" t="str">
        <f t="shared" si="337"/>
        <v/>
      </c>
      <c r="AH490" s="9" t="str">
        <f t="shared" si="338"/>
        <v>JMP KB1</v>
      </c>
      <c r="AI490" t="str">
        <f t="shared" si="339"/>
        <v>0,KB1</v>
      </c>
      <c r="AJ490" s="16" t="str">
        <f t="shared" si="340"/>
        <v>KB1</v>
      </c>
      <c r="AK490" t="str">
        <f t="shared" si="341"/>
        <v>COMO# 1,0,SZR</v>
      </c>
      <c r="AL490" s="4" t="str">
        <f t="shared" si="342"/>
        <v>COM</v>
      </c>
      <c r="AM490" s="4" t="str">
        <f t="shared" si="343"/>
        <v/>
      </c>
      <c r="AN490" s="4" t="str">
        <f t="shared" si="344"/>
        <v>O</v>
      </c>
      <c r="AO490" s="4" t="str">
        <f t="shared" si="345"/>
        <v>#</v>
      </c>
      <c r="AP490" s="15" t="str">
        <f t="shared" si="346"/>
        <v>,SZR</v>
      </c>
      <c r="AQ490" s="9" t="str">
        <f>_xlfn.XLOOKUP(D490,Sheet2!$E$3:$E$101,Sheet2!$F$3:$F$101,"******************")</f>
        <v>******************</v>
      </c>
      <c r="AR490" s="33" t="str">
        <f t="shared" si="331"/>
        <v>NIO **</v>
      </c>
      <c r="AS490" s="9" t="str">
        <f t="shared" si="332"/>
        <v>DOC</v>
      </c>
      <c r="AT490" s="4">
        <f t="shared" si="347"/>
        <v>0</v>
      </c>
      <c r="AU490" s="6">
        <f t="shared" si="348"/>
        <v>0</v>
      </c>
      <c r="AV490" s="4" t="str">
        <f t="shared" si="349"/>
        <v/>
      </c>
      <c r="AW490" s="4">
        <f t="shared" si="350"/>
        <v>54</v>
      </c>
      <c r="AX490" s="4" t="str">
        <f>_xlfn.XLOOKUP(AW490,Sheet2!$Q$3:$Q$66,Sheet2!$R$3:$R$66,"**")</f>
        <v>**</v>
      </c>
      <c r="AY490" s="4">
        <f t="shared" si="351"/>
        <v>0</v>
      </c>
      <c r="AZ490" s="16" t="str">
        <f t="shared" si="352"/>
        <v>SKPBN</v>
      </c>
    </row>
    <row r="491" spans="2:52" x14ac:dyDescent="0.35">
      <c r="B491" s="3">
        <f t="shared" si="310"/>
        <v>24</v>
      </c>
      <c r="C491" s="1">
        <f t="shared" si="311"/>
        <v>1221</v>
      </c>
      <c r="D491" s="2">
        <v>63033</v>
      </c>
      <c r="E491" s="2" t="str">
        <f>_xlfn.XLOOKUP(C491,Sheet2!$N$3:$N$1000,Sheet2!$O$3:$O$1000,"")</f>
        <v/>
      </c>
      <c r="F491" s="9" t="str">
        <f t="shared" si="353"/>
        <v>DOC 0,DSKP</v>
      </c>
      <c r="G491" s="4" t="str">
        <f t="shared" si="328"/>
        <v>146</v>
      </c>
      <c r="H491" s="4">
        <f t="shared" si="329"/>
        <v>33</v>
      </c>
      <c r="I491" s="6">
        <f t="shared" si="322"/>
        <v>0</v>
      </c>
      <c r="J491" s="6">
        <f t="shared" si="323"/>
        <v>6</v>
      </c>
      <c r="K491" s="6">
        <f t="shared" si="324"/>
        <v>3</v>
      </c>
      <c r="L491" s="6">
        <f t="shared" si="325"/>
        <v>0</v>
      </c>
      <c r="M491" s="6">
        <f t="shared" si="326"/>
        <v>3</v>
      </c>
      <c r="N491" s="6">
        <f t="shared" si="327"/>
        <v>3</v>
      </c>
      <c r="O491" s="13">
        <f t="shared" si="333"/>
        <v>12</v>
      </c>
      <c r="P491" s="4">
        <f t="shared" si="334"/>
        <v>3</v>
      </c>
      <c r="Q491" s="4">
        <f t="shared" si="335"/>
        <v>0</v>
      </c>
      <c r="R491">
        <f t="shared" si="312"/>
        <v>33</v>
      </c>
      <c r="S491" s="4">
        <f t="shared" si="313"/>
        <v>2</v>
      </c>
      <c r="T491" s="15">
        <f t="shared" si="314"/>
        <v>1</v>
      </c>
      <c r="U491" s="4">
        <f t="shared" si="315"/>
        <v>3</v>
      </c>
      <c r="V491" s="4">
        <f t="shared" si="316"/>
        <v>0</v>
      </c>
      <c r="W491" s="4">
        <f t="shared" si="317"/>
        <v>6</v>
      </c>
      <c r="X491" s="6">
        <f t="shared" si="318"/>
        <v>0</v>
      </c>
      <c r="Y491" s="4">
        <f t="shared" si="319"/>
        <v>1</v>
      </c>
      <c r="Z491" s="6">
        <f t="shared" si="320"/>
        <v>1</v>
      </c>
      <c r="AA491" s="18">
        <f t="shared" si="321"/>
        <v>3</v>
      </c>
      <c r="AB491" s="9" t="str">
        <f t="shared" si="336"/>
        <v>+33,2</v>
      </c>
      <c r="AC491" s="9" t="str">
        <f>_xlfn.XLOOKUP(R491,Sheet2!$H$3:$H$258,Sheet2!$I$3:$I$258,"-----")</f>
        <v>*****</v>
      </c>
      <c r="AD491" s="9" t="str">
        <f>_xlfn.XLOOKUP(VALUE(AE491),Sheet2!$N$3:$N$1000,Sheet2!$O$3:$O$1000,"********")</f>
        <v>********</v>
      </c>
      <c r="AE491" t="str">
        <f t="shared" si="330"/>
        <v>1254</v>
      </c>
      <c r="AF491" s="9" t="str">
        <f>IF(R491&lt;200,"+"&amp;TEXT(R491,"0"),"-"&amp;TEXT(_xlfn.XLOOKUP(R491,Sheet2!$K$3:$K$130,Sheet2!$L$3:$L$130,"-----"),"0"))</f>
        <v>+33</v>
      </c>
      <c r="AG491" s="9" t="str">
        <f t="shared" si="337"/>
        <v>@</v>
      </c>
      <c r="AH491" s="9" t="str">
        <f t="shared" si="338"/>
        <v>JMP @+33,2</v>
      </c>
      <c r="AI491" t="str">
        <f t="shared" si="339"/>
        <v>0,@+33,2</v>
      </c>
      <c r="AJ491" s="16" t="str">
        <f t="shared" si="340"/>
        <v>@+33,2</v>
      </c>
      <c r="AK491" t="str">
        <f t="shared" si="341"/>
        <v>ADDZ# 3,0,SNC</v>
      </c>
      <c r="AL491" s="4" t="str">
        <f t="shared" si="342"/>
        <v>ADD</v>
      </c>
      <c r="AM491" s="4" t="str">
        <f t="shared" si="343"/>
        <v/>
      </c>
      <c r="AN491" s="4" t="str">
        <f t="shared" si="344"/>
        <v>Z</v>
      </c>
      <c r="AO491" s="4" t="str">
        <f t="shared" si="345"/>
        <v>#</v>
      </c>
      <c r="AP491" s="15" t="str">
        <f t="shared" si="346"/>
        <v>,SNC</v>
      </c>
      <c r="AQ491" s="9" t="str">
        <f>_xlfn.XLOOKUP(D491,Sheet2!$E$3:$E$101,Sheet2!$F$3:$F$101,"******************")</f>
        <v>******************</v>
      </c>
      <c r="AR491" s="33" t="str">
        <f t="shared" si="331"/>
        <v>DOC 0,DSKP</v>
      </c>
      <c r="AS491" s="9" t="str">
        <f t="shared" si="332"/>
        <v>DOC</v>
      </c>
      <c r="AT491" s="4">
        <f t="shared" si="347"/>
        <v>0</v>
      </c>
      <c r="AU491" s="6">
        <f t="shared" si="348"/>
        <v>0</v>
      </c>
      <c r="AV491" s="4" t="str">
        <f t="shared" si="349"/>
        <v/>
      </c>
      <c r="AW491" s="4">
        <f t="shared" si="350"/>
        <v>33</v>
      </c>
      <c r="AX491" s="4" t="str">
        <f>_xlfn.XLOOKUP(AW491,Sheet2!$Q$3:$Q$66,Sheet2!$R$3:$R$66,"**")</f>
        <v>DSKP</v>
      </c>
      <c r="AY491" s="4">
        <f t="shared" si="351"/>
        <v>6</v>
      </c>
      <c r="AZ491" s="16" t="str">
        <f t="shared" si="352"/>
        <v>SKPBN</v>
      </c>
    </row>
    <row r="492" spans="2:52" x14ac:dyDescent="0.35">
      <c r="B492" s="3">
        <f t="shared" si="310"/>
        <v>25</v>
      </c>
      <c r="C492" s="1">
        <f t="shared" si="311"/>
        <v>1222</v>
      </c>
      <c r="D492" s="2">
        <v>20070</v>
      </c>
      <c r="E492" s="2" t="str">
        <f>_xlfn.XLOOKUP(C492,Sheet2!$N$3:$N$1000,Sheet2!$O$3:$O$1000,"")</f>
        <v/>
      </c>
      <c r="F492" s="44" t="str">
        <f t="shared" si="353"/>
        <v>LDA 0,KB6</v>
      </c>
      <c r="G492" s="4" t="str">
        <f t="shared" si="328"/>
        <v>40</v>
      </c>
      <c r="H492" s="4">
        <f t="shared" si="329"/>
        <v>70</v>
      </c>
      <c r="I492" s="6">
        <f t="shared" si="322"/>
        <v>0</v>
      </c>
      <c r="J492" s="6">
        <f t="shared" si="323"/>
        <v>2</v>
      </c>
      <c r="K492" s="6">
        <f t="shared" si="324"/>
        <v>0</v>
      </c>
      <c r="L492" s="6">
        <f t="shared" si="325"/>
        <v>0</v>
      </c>
      <c r="M492" s="6">
        <f t="shared" si="326"/>
        <v>7</v>
      </c>
      <c r="N492" s="6">
        <f t="shared" si="327"/>
        <v>0</v>
      </c>
      <c r="O492" s="13">
        <f t="shared" si="333"/>
        <v>4</v>
      </c>
      <c r="P492" s="4">
        <f t="shared" si="334"/>
        <v>1</v>
      </c>
      <c r="Q492" s="4">
        <f t="shared" si="335"/>
        <v>0</v>
      </c>
      <c r="R492">
        <f t="shared" si="312"/>
        <v>70</v>
      </c>
      <c r="S492" s="4">
        <f t="shared" si="313"/>
        <v>0</v>
      </c>
      <c r="T492" s="15">
        <f t="shared" si="314"/>
        <v>0</v>
      </c>
      <c r="U492" s="4">
        <f t="shared" si="315"/>
        <v>1</v>
      </c>
      <c r="V492" s="4">
        <f t="shared" si="316"/>
        <v>0</v>
      </c>
      <c r="W492" s="4">
        <f t="shared" si="317"/>
        <v>0</v>
      </c>
      <c r="X492" s="6">
        <f t="shared" si="318"/>
        <v>0</v>
      </c>
      <c r="Y492" s="4">
        <f t="shared" si="319"/>
        <v>3</v>
      </c>
      <c r="Z492" s="6">
        <f t="shared" si="320"/>
        <v>1</v>
      </c>
      <c r="AA492" s="18">
        <f t="shared" si="321"/>
        <v>0</v>
      </c>
      <c r="AB492" s="9" t="str">
        <f t="shared" si="336"/>
        <v>KB6</v>
      </c>
      <c r="AC492" s="9" t="str">
        <f>_xlfn.XLOOKUP(R492,Sheet2!$H$3:$H$258,Sheet2!$I$3:$I$258,"-----")</f>
        <v>KB6</v>
      </c>
      <c r="AD492" s="9" t="str">
        <f>_xlfn.XLOOKUP(VALUE(AE492),Sheet2!$N$3:$N$1000,Sheet2!$O$3:$O$1000,"********")</f>
        <v>********</v>
      </c>
      <c r="AE492" t="str">
        <f t="shared" si="330"/>
        <v>1312</v>
      </c>
      <c r="AF492" s="9" t="str">
        <f>IF(R492&lt;200,"+"&amp;TEXT(R492,"0"),"-"&amp;TEXT(_xlfn.XLOOKUP(R492,Sheet2!$K$3:$K$130,Sheet2!$L$3:$L$130,"-----"),"0"))</f>
        <v>+70</v>
      </c>
      <c r="AG492" s="9" t="str">
        <f t="shared" si="337"/>
        <v/>
      </c>
      <c r="AH492" s="9" t="str">
        <f t="shared" si="338"/>
        <v>JMP KB6</v>
      </c>
      <c r="AI492" t="str">
        <f t="shared" si="339"/>
        <v>0,KB6</v>
      </c>
      <c r="AJ492" s="16" t="str">
        <f t="shared" si="340"/>
        <v>KB6</v>
      </c>
      <c r="AK492" t="str">
        <f t="shared" si="341"/>
        <v>COMC# 1,0</v>
      </c>
      <c r="AL492" s="4" t="str">
        <f t="shared" si="342"/>
        <v>COM</v>
      </c>
      <c r="AM492" s="4" t="str">
        <f t="shared" si="343"/>
        <v/>
      </c>
      <c r="AN492" s="4" t="str">
        <f t="shared" si="344"/>
        <v>C</v>
      </c>
      <c r="AO492" s="4" t="str">
        <f t="shared" si="345"/>
        <v>#</v>
      </c>
      <c r="AP492" s="15" t="str">
        <f t="shared" si="346"/>
        <v/>
      </c>
      <c r="AQ492" s="9" t="str">
        <f>_xlfn.XLOOKUP(D492,Sheet2!$E$3:$E$101,Sheet2!$F$3:$F$101,"******************")</f>
        <v>******************</v>
      </c>
      <c r="AR492" s="33" t="str">
        <f t="shared" si="331"/>
        <v>NIO **</v>
      </c>
      <c r="AS492" s="9" t="str">
        <f t="shared" si="332"/>
        <v>DOC</v>
      </c>
      <c r="AT492" s="4">
        <f t="shared" si="347"/>
        <v>0</v>
      </c>
      <c r="AU492" s="6">
        <f t="shared" si="348"/>
        <v>0</v>
      </c>
      <c r="AV492" s="4" t="str">
        <f t="shared" si="349"/>
        <v/>
      </c>
      <c r="AW492" s="4">
        <f t="shared" si="350"/>
        <v>70</v>
      </c>
      <c r="AX492" s="4" t="str">
        <f>_xlfn.XLOOKUP(AW492,Sheet2!$Q$3:$Q$66,Sheet2!$R$3:$R$66,"**")</f>
        <v>**</v>
      </c>
      <c r="AY492" s="4">
        <f t="shared" si="351"/>
        <v>0</v>
      </c>
      <c r="AZ492" s="16" t="str">
        <f t="shared" si="352"/>
        <v>SKPBN</v>
      </c>
    </row>
    <row r="493" spans="2:52" x14ac:dyDescent="0.35">
      <c r="B493" s="3">
        <f t="shared" si="310"/>
        <v>26</v>
      </c>
      <c r="C493" s="1">
        <f t="shared" si="311"/>
        <v>1223</v>
      </c>
      <c r="D493" s="2">
        <v>61333</v>
      </c>
      <c r="E493" s="2" t="str">
        <f>_xlfn.XLOOKUP(C493,Sheet2!$N$3:$N$1000,Sheet2!$O$3:$O$1000,"")</f>
        <v/>
      </c>
      <c r="F493" s="9" t="str">
        <f t="shared" si="353"/>
        <v>DOAP 0,DSKP</v>
      </c>
      <c r="G493" s="4" t="str">
        <f t="shared" si="328"/>
        <v>142</v>
      </c>
      <c r="H493" s="4">
        <f t="shared" si="329"/>
        <v>333</v>
      </c>
      <c r="I493" s="6">
        <f t="shared" si="322"/>
        <v>0</v>
      </c>
      <c r="J493" s="6">
        <f t="shared" si="323"/>
        <v>6</v>
      </c>
      <c r="K493" s="6">
        <f t="shared" si="324"/>
        <v>1</v>
      </c>
      <c r="L493" s="6">
        <f t="shared" si="325"/>
        <v>3</v>
      </c>
      <c r="M493" s="6">
        <f t="shared" si="326"/>
        <v>3</v>
      </c>
      <c r="N493" s="6">
        <f t="shared" si="327"/>
        <v>3</v>
      </c>
      <c r="O493" s="13">
        <f t="shared" si="333"/>
        <v>12</v>
      </c>
      <c r="P493" s="4">
        <f t="shared" si="334"/>
        <v>3</v>
      </c>
      <c r="Q493" s="4">
        <f t="shared" si="335"/>
        <v>0</v>
      </c>
      <c r="R493">
        <f t="shared" si="312"/>
        <v>333</v>
      </c>
      <c r="S493" s="4">
        <f t="shared" si="313"/>
        <v>2</v>
      </c>
      <c r="T493" s="15">
        <f t="shared" si="314"/>
        <v>0</v>
      </c>
      <c r="U493" s="4">
        <f t="shared" si="315"/>
        <v>3</v>
      </c>
      <c r="V493" s="4">
        <f t="shared" si="316"/>
        <v>0</v>
      </c>
      <c r="W493" s="4">
        <f t="shared" si="317"/>
        <v>2</v>
      </c>
      <c r="X493" s="6">
        <f t="shared" si="318"/>
        <v>3</v>
      </c>
      <c r="Y493" s="4">
        <f t="shared" si="319"/>
        <v>1</v>
      </c>
      <c r="Z493" s="6">
        <f t="shared" si="320"/>
        <v>1</v>
      </c>
      <c r="AA493" s="18">
        <f t="shared" si="321"/>
        <v>3</v>
      </c>
      <c r="AB493" s="9" t="str">
        <f t="shared" si="336"/>
        <v>-45,2</v>
      </c>
      <c r="AC493" s="9" t="str">
        <f>_xlfn.XLOOKUP(R493,Sheet2!$H$3:$H$258,Sheet2!$I$3:$I$258,"-----")</f>
        <v>*****</v>
      </c>
      <c r="AD493" s="9" t="str">
        <f>_xlfn.XLOOKUP(VALUE(AE493),Sheet2!$N$3:$N$1000,Sheet2!$O$3:$O$1000,"********")</f>
        <v>********</v>
      </c>
      <c r="AE493" t="str">
        <f t="shared" si="330"/>
        <v>1156</v>
      </c>
      <c r="AF493" s="9" t="str">
        <f>IF(R493&lt;200,"+"&amp;TEXT(R493,"0"),"-"&amp;TEXT(_xlfn.XLOOKUP(R493,Sheet2!$K$3:$K$130,Sheet2!$L$3:$L$130,"-----"),"0"))</f>
        <v>-45</v>
      </c>
      <c r="AG493" s="9" t="str">
        <f t="shared" si="337"/>
        <v/>
      </c>
      <c r="AH493" s="9" t="str">
        <f t="shared" si="338"/>
        <v>JMP -45,2</v>
      </c>
      <c r="AI493" t="str">
        <f t="shared" si="339"/>
        <v>0,-45,2</v>
      </c>
      <c r="AJ493" s="16" t="str">
        <f t="shared" si="340"/>
        <v>-45,2</v>
      </c>
      <c r="AK493" t="str">
        <f t="shared" si="341"/>
        <v>MOVZS# 3,0,SNC</v>
      </c>
      <c r="AL493" s="4" t="str">
        <f t="shared" si="342"/>
        <v>MOV</v>
      </c>
      <c r="AM493" s="4" t="str">
        <f t="shared" si="343"/>
        <v>S</v>
      </c>
      <c r="AN493" s="4" t="str">
        <f t="shared" si="344"/>
        <v>Z</v>
      </c>
      <c r="AO493" s="4" t="str">
        <f t="shared" si="345"/>
        <v>#</v>
      </c>
      <c r="AP493" s="15" t="str">
        <f t="shared" si="346"/>
        <v>,SNC</v>
      </c>
      <c r="AQ493" s="9" t="str">
        <f>_xlfn.XLOOKUP(D493,Sheet2!$E$3:$E$101,Sheet2!$F$3:$F$101,"******************")</f>
        <v>******************</v>
      </c>
      <c r="AR493" s="33" t="str">
        <f t="shared" si="331"/>
        <v>DOAP 0,DSKP</v>
      </c>
      <c r="AS493" s="9" t="str">
        <f t="shared" si="332"/>
        <v>DOAP</v>
      </c>
      <c r="AT493" s="4">
        <f t="shared" si="347"/>
        <v>0</v>
      </c>
      <c r="AU493" s="6">
        <f t="shared" si="348"/>
        <v>3</v>
      </c>
      <c r="AV493" s="4" t="str">
        <f t="shared" si="349"/>
        <v>P</v>
      </c>
      <c r="AW493" s="4">
        <f t="shared" si="350"/>
        <v>33</v>
      </c>
      <c r="AX493" s="4" t="str">
        <f>_xlfn.XLOOKUP(AW493,Sheet2!$Q$3:$Q$66,Sheet2!$R$3:$R$66,"**")</f>
        <v>DSKP</v>
      </c>
      <c r="AY493" s="4">
        <f t="shared" si="351"/>
        <v>2</v>
      </c>
      <c r="AZ493" s="16" t="str">
        <f t="shared" si="352"/>
        <v>SKPDZ</v>
      </c>
    </row>
    <row r="494" spans="2:52" x14ac:dyDescent="0.35">
      <c r="B494" s="3">
        <f t="shared" si="310"/>
        <v>27</v>
      </c>
      <c r="C494" s="1">
        <f t="shared" si="311"/>
        <v>1224</v>
      </c>
      <c r="D494" s="2">
        <v>70433</v>
      </c>
      <c r="E494" s="2" t="str">
        <f>_xlfn.XLOOKUP(C494,Sheet2!$N$3:$N$1000,Sheet2!$O$3:$O$1000,"")</f>
        <v/>
      </c>
      <c r="F494" s="9" t="str">
        <f t="shared" si="353"/>
        <v>DIA 2,DSKP</v>
      </c>
      <c r="G494" s="4" t="str">
        <f t="shared" si="328"/>
        <v>161</v>
      </c>
      <c r="H494" s="4">
        <f t="shared" si="329"/>
        <v>33</v>
      </c>
      <c r="I494" s="6">
        <f t="shared" si="322"/>
        <v>0</v>
      </c>
      <c r="J494" s="6">
        <f t="shared" si="323"/>
        <v>7</v>
      </c>
      <c r="K494" s="6">
        <f t="shared" si="324"/>
        <v>0</v>
      </c>
      <c r="L494" s="6">
        <f t="shared" si="325"/>
        <v>4</v>
      </c>
      <c r="M494" s="6">
        <f t="shared" si="326"/>
        <v>3</v>
      </c>
      <c r="N494" s="6">
        <f t="shared" si="327"/>
        <v>3</v>
      </c>
      <c r="O494" s="13">
        <f t="shared" si="333"/>
        <v>14</v>
      </c>
      <c r="P494" s="4">
        <f t="shared" si="334"/>
        <v>3</v>
      </c>
      <c r="Q494" s="4">
        <f t="shared" si="335"/>
        <v>2</v>
      </c>
      <c r="R494">
        <f t="shared" si="312"/>
        <v>33</v>
      </c>
      <c r="S494" s="4">
        <f t="shared" si="313"/>
        <v>1</v>
      </c>
      <c r="T494" s="15">
        <f t="shared" si="314"/>
        <v>0</v>
      </c>
      <c r="U494" s="4">
        <f t="shared" si="315"/>
        <v>3</v>
      </c>
      <c r="V494" s="4">
        <f t="shared" si="316"/>
        <v>2</v>
      </c>
      <c r="W494" s="4">
        <f t="shared" si="317"/>
        <v>1</v>
      </c>
      <c r="X494" s="6">
        <f t="shared" si="318"/>
        <v>0</v>
      </c>
      <c r="Y494" s="4">
        <f t="shared" si="319"/>
        <v>1</v>
      </c>
      <c r="Z494" s="6">
        <f t="shared" si="320"/>
        <v>1</v>
      </c>
      <c r="AA494" s="18">
        <f t="shared" si="321"/>
        <v>3</v>
      </c>
      <c r="AB494" s="9" t="str">
        <f t="shared" si="336"/>
        <v>+33</v>
      </c>
      <c r="AC494" s="9" t="str">
        <f>_xlfn.XLOOKUP(R494,Sheet2!$H$3:$H$258,Sheet2!$I$3:$I$258,"-----")</f>
        <v>*****</v>
      </c>
      <c r="AD494" s="9" t="str">
        <f>_xlfn.XLOOKUP(VALUE(AE494),Sheet2!$N$3:$N$1000,Sheet2!$O$3:$O$1000,"********")</f>
        <v>********</v>
      </c>
      <c r="AE494" t="str">
        <f t="shared" si="330"/>
        <v>1257</v>
      </c>
      <c r="AF494" s="9" t="str">
        <f>IF(R494&lt;200,"+"&amp;TEXT(R494,"0"),"-"&amp;TEXT(_xlfn.XLOOKUP(R494,Sheet2!$K$3:$K$130,Sheet2!$L$3:$L$130,"-----"),"0"))</f>
        <v>+33</v>
      </c>
      <c r="AG494" s="9" t="str">
        <f t="shared" si="337"/>
        <v/>
      </c>
      <c r="AH494" s="9" t="str">
        <f t="shared" si="338"/>
        <v>ISZ +33</v>
      </c>
      <c r="AI494" t="str">
        <f t="shared" si="339"/>
        <v>2,+33</v>
      </c>
      <c r="AJ494" s="16" t="str">
        <f t="shared" si="340"/>
        <v>+33</v>
      </c>
      <c r="AK494" t="str">
        <f t="shared" si="341"/>
        <v>NEGZ# 3,2,SNC</v>
      </c>
      <c r="AL494" s="4" t="str">
        <f t="shared" si="342"/>
        <v>NEG</v>
      </c>
      <c r="AM494" s="4" t="str">
        <f t="shared" si="343"/>
        <v/>
      </c>
      <c r="AN494" s="4" t="str">
        <f t="shared" si="344"/>
        <v>Z</v>
      </c>
      <c r="AO494" s="4" t="str">
        <f t="shared" si="345"/>
        <v>#</v>
      </c>
      <c r="AP494" s="15" t="str">
        <f t="shared" si="346"/>
        <v>,SNC</v>
      </c>
      <c r="AQ494" s="9" t="str">
        <f>_xlfn.XLOOKUP(D494,Sheet2!$E$3:$E$101,Sheet2!$F$3:$F$101,"******************")</f>
        <v>******************</v>
      </c>
      <c r="AR494" s="33" t="str">
        <f t="shared" si="331"/>
        <v>DIA 2,DSKP</v>
      </c>
      <c r="AS494" s="9" t="str">
        <f t="shared" si="332"/>
        <v>DIA</v>
      </c>
      <c r="AT494" s="4">
        <f t="shared" si="347"/>
        <v>2</v>
      </c>
      <c r="AU494" s="6">
        <f t="shared" si="348"/>
        <v>0</v>
      </c>
      <c r="AV494" s="4" t="str">
        <f t="shared" si="349"/>
        <v/>
      </c>
      <c r="AW494" s="4">
        <f t="shared" si="350"/>
        <v>33</v>
      </c>
      <c r="AX494" s="4" t="str">
        <f>_xlfn.XLOOKUP(AW494,Sheet2!$Q$3:$Q$66,Sheet2!$R$3:$R$66,"**")</f>
        <v>DSKP</v>
      </c>
      <c r="AY494" s="4">
        <f t="shared" si="351"/>
        <v>1</v>
      </c>
      <c r="AZ494" s="16" t="str">
        <f t="shared" si="352"/>
        <v>SKPBN</v>
      </c>
    </row>
    <row r="495" spans="2:52" x14ac:dyDescent="0.35">
      <c r="B495" s="3">
        <f t="shared" si="310"/>
        <v>28</v>
      </c>
      <c r="C495" s="1">
        <f t="shared" si="311"/>
        <v>1225</v>
      </c>
      <c r="D495" s="2">
        <v>24216</v>
      </c>
      <c r="E495" s="2" t="str">
        <f>_xlfn.XLOOKUP(C495,Sheet2!$N$3:$N$1000,Sheet2!$O$3:$O$1000,"")</f>
        <v/>
      </c>
      <c r="F495" s="9" t="str">
        <f t="shared" si="353"/>
        <v>LDA 1,C3600</v>
      </c>
      <c r="G495" s="4" t="str">
        <f t="shared" si="328"/>
        <v>50</v>
      </c>
      <c r="H495" s="4">
        <f t="shared" si="329"/>
        <v>216</v>
      </c>
      <c r="I495" s="6">
        <f t="shared" si="322"/>
        <v>0</v>
      </c>
      <c r="J495" s="6">
        <f t="shared" si="323"/>
        <v>2</v>
      </c>
      <c r="K495" s="6">
        <f t="shared" si="324"/>
        <v>4</v>
      </c>
      <c r="L495" s="6">
        <f t="shared" si="325"/>
        <v>2</v>
      </c>
      <c r="M495" s="6">
        <f t="shared" si="326"/>
        <v>1</v>
      </c>
      <c r="N495" s="6">
        <f t="shared" si="327"/>
        <v>6</v>
      </c>
      <c r="O495" s="13">
        <f t="shared" si="333"/>
        <v>5</v>
      </c>
      <c r="P495" s="4">
        <f t="shared" si="334"/>
        <v>1</v>
      </c>
      <c r="Q495" s="4">
        <f t="shared" si="335"/>
        <v>1</v>
      </c>
      <c r="R495">
        <f t="shared" si="312"/>
        <v>216</v>
      </c>
      <c r="S495" s="4">
        <f t="shared" si="313"/>
        <v>0</v>
      </c>
      <c r="T495" s="15">
        <f t="shared" si="314"/>
        <v>0</v>
      </c>
      <c r="U495" s="4">
        <f t="shared" si="315"/>
        <v>1</v>
      </c>
      <c r="V495" s="4">
        <f t="shared" si="316"/>
        <v>1</v>
      </c>
      <c r="W495" s="4">
        <f t="shared" si="317"/>
        <v>0</v>
      </c>
      <c r="X495" s="6">
        <f t="shared" si="318"/>
        <v>2</v>
      </c>
      <c r="Y495" s="4">
        <f t="shared" si="319"/>
        <v>0</v>
      </c>
      <c r="Z495" s="6">
        <f t="shared" si="320"/>
        <v>1</v>
      </c>
      <c r="AA495" s="18">
        <f t="shared" si="321"/>
        <v>6</v>
      </c>
      <c r="AB495" s="9" t="str">
        <f t="shared" si="336"/>
        <v>C3600</v>
      </c>
      <c r="AC495" s="9" t="str">
        <f>_xlfn.XLOOKUP(R495,Sheet2!$H$3:$H$258,Sheet2!$I$3:$I$258,"-----")</f>
        <v>C3600</v>
      </c>
      <c r="AD495" s="9" t="str">
        <f>_xlfn.XLOOKUP(VALUE(AE495),Sheet2!$N$3:$N$1000,Sheet2!$O$3:$O$1000,"********")</f>
        <v>********</v>
      </c>
      <c r="AE495" t="str">
        <f t="shared" si="330"/>
        <v>1043</v>
      </c>
      <c r="AF495" s="9" t="str">
        <f>IF(R495&lt;200,"+"&amp;TEXT(R495,"0"),"-"&amp;TEXT(_xlfn.XLOOKUP(R495,Sheet2!$K$3:$K$130,Sheet2!$L$3:$L$130,"-----"),"0"))</f>
        <v>-162</v>
      </c>
      <c r="AG495" s="9" t="str">
        <f t="shared" si="337"/>
        <v/>
      </c>
      <c r="AH495" s="9" t="str">
        <f t="shared" si="338"/>
        <v>JSR C3600</v>
      </c>
      <c r="AI495" t="str">
        <f t="shared" si="339"/>
        <v>1,C3600</v>
      </c>
      <c r="AJ495" s="16" t="str">
        <f t="shared" si="340"/>
        <v>C3600</v>
      </c>
      <c r="AK495" t="str">
        <f t="shared" si="341"/>
        <v>COMR# 1,1,SEZ</v>
      </c>
      <c r="AL495" s="4" t="str">
        <f t="shared" si="342"/>
        <v>COM</v>
      </c>
      <c r="AM495" s="4" t="str">
        <f t="shared" si="343"/>
        <v>R</v>
      </c>
      <c r="AN495" s="4" t="str">
        <f t="shared" si="344"/>
        <v/>
      </c>
      <c r="AO495" s="4" t="str">
        <f t="shared" si="345"/>
        <v>#</v>
      </c>
      <c r="AP495" s="15" t="str">
        <f t="shared" si="346"/>
        <v>,SEZ</v>
      </c>
      <c r="AQ495" s="9" t="str">
        <f>_xlfn.XLOOKUP(D495,Sheet2!$E$3:$E$101,Sheet2!$F$3:$F$101,"******************")</f>
        <v>******************</v>
      </c>
      <c r="AR495" s="33" t="str">
        <f t="shared" si="331"/>
        <v>NIOC CDR</v>
      </c>
      <c r="AS495" s="9" t="str">
        <f t="shared" si="332"/>
        <v>DOCC</v>
      </c>
      <c r="AT495" s="4">
        <f t="shared" si="347"/>
        <v>1</v>
      </c>
      <c r="AU495" s="6">
        <f t="shared" si="348"/>
        <v>2</v>
      </c>
      <c r="AV495" s="4" t="str">
        <f t="shared" si="349"/>
        <v>C</v>
      </c>
      <c r="AW495" s="4">
        <f t="shared" si="350"/>
        <v>16</v>
      </c>
      <c r="AX495" s="4" t="str">
        <f>_xlfn.XLOOKUP(AW495,Sheet2!$Q$3:$Q$66,Sheet2!$R$3:$R$66,"**")</f>
        <v>CDR</v>
      </c>
      <c r="AY495" s="4">
        <f t="shared" si="351"/>
        <v>0</v>
      </c>
      <c r="AZ495" s="16" t="str">
        <f t="shared" si="352"/>
        <v>SKPDN</v>
      </c>
    </row>
    <row r="496" spans="2:52" x14ac:dyDescent="0.35">
      <c r="B496" s="3">
        <f t="shared" si="310"/>
        <v>29</v>
      </c>
      <c r="C496" s="1">
        <f t="shared" si="311"/>
        <v>1226</v>
      </c>
      <c r="D496" s="2">
        <v>20070</v>
      </c>
      <c r="E496" s="2" t="str">
        <f>_xlfn.XLOOKUP(C496,Sheet2!$N$3:$N$1000,Sheet2!$O$3:$O$1000,"")</f>
        <v/>
      </c>
      <c r="F496" s="9" t="str">
        <f t="shared" si="353"/>
        <v>LDA 0,KB6</v>
      </c>
      <c r="G496" s="4" t="str">
        <f t="shared" si="328"/>
        <v>40</v>
      </c>
      <c r="H496" s="4">
        <f t="shared" si="329"/>
        <v>70</v>
      </c>
      <c r="I496" s="6">
        <f t="shared" si="322"/>
        <v>0</v>
      </c>
      <c r="J496" s="6">
        <f t="shared" si="323"/>
        <v>2</v>
      </c>
      <c r="K496" s="6">
        <f t="shared" si="324"/>
        <v>0</v>
      </c>
      <c r="L496" s="6">
        <f t="shared" si="325"/>
        <v>0</v>
      </c>
      <c r="M496" s="6">
        <f t="shared" si="326"/>
        <v>7</v>
      </c>
      <c r="N496" s="6">
        <f t="shared" si="327"/>
        <v>0</v>
      </c>
      <c r="O496" s="13">
        <f t="shared" si="333"/>
        <v>4</v>
      </c>
      <c r="P496" s="4">
        <f t="shared" si="334"/>
        <v>1</v>
      </c>
      <c r="Q496" s="4">
        <f t="shared" si="335"/>
        <v>0</v>
      </c>
      <c r="R496">
        <f t="shared" si="312"/>
        <v>70</v>
      </c>
      <c r="S496" s="4">
        <f t="shared" si="313"/>
        <v>0</v>
      </c>
      <c r="T496" s="15">
        <f t="shared" si="314"/>
        <v>0</v>
      </c>
      <c r="U496" s="4">
        <f t="shared" si="315"/>
        <v>1</v>
      </c>
      <c r="V496" s="4">
        <f t="shared" si="316"/>
        <v>0</v>
      </c>
      <c r="W496" s="4">
        <f t="shared" si="317"/>
        <v>0</v>
      </c>
      <c r="X496" s="6">
        <f t="shared" si="318"/>
        <v>0</v>
      </c>
      <c r="Y496" s="4">
        <f t="shared" si="319"/>
        <v>3</v>
      </c>
      <c r="Z496" s="6">
        <f t="shared" si="320"/>
        <v>1</v>
      </c>
      <c r="AA496" s="18">
        <f t="shared" si="321"/>
        <v>0</v>
      </c>
      <c r="AB496" s="9" t="str">
        <f t="shared" si="336"/>
        <v>KB6</v>
      </c>
      <c r="AC496" s="9" t="str">
        <f>_xlfn.XLOOKUP(R496,Sheet2!$H$3:$H$258,Sheet2!$I$3:$I$258,"-----")</f>
        <v>KB6</v>
      </c>
      <c r="AD496" s="9" t="str">
        <f>_xlfn.XLOOKUP(VALUE(AE496),Sheet2!$N$3:$N$1000,Sheet2!$O$3:$O$1000,"********")</f>
        <v>B16</v>
      </c>
      <c r="AE496" t="str">
        <f t="shared" si="330"/>
        <v>1316</v>
      </c>
      <c r="AF496" s="9" t="str">
        <f>IF(R496&lt;200,"+"&amp;TEXT(R496,"0"),"-"&amp;TEXT(_xlfn.XLOOKUP(R496,Sheet2!$K$3:$K$130,Sheet2!$L$3:$L$130,"-----"),"0"))</f>
        <v>+70</v>
      </c>
      <c r="AG496" s="9" t="str">
        <f t="shared" si="337"/>
        <v/>
      </c>
      <c r="AH496" s="9" t="str">
        <f t="shared" si="338"/>
        <v>JMP KB6</v>
      </c>
      <c r="AI496" t="str">
        <f t="shared" si="339"/>
        <v>0,KB6</v>
      </c>
      <c r="AJ496" s="16" t="str">
        <f t="shared" si="340"/>
        <v>KB6</v>
      </c>
      <c r="AK496" t="str">
        <f t="shared" si="341"/>
        <v>COMC# 1,0</v>
      </c>
      <c r="AL496" s="4" t="str">
        <f t="shared" si="342"/>
        <v>COM</v>
      </c>
      <c r="AM496" s="4" t="str">
        <f t="shared" si="343"/>
        <v/>
      </c>
      <c r="AN496" s="4" t="str">
        <f t="shared" si="344"/>
        <v>C</v>
      </c>
      <c r="AO496" s="4" t="str">
        <f t="shared" si="345"/>
        <v>#</v>
      </c>
      <c r="AP496" s="15" t="str">
        <f t="shared" si="346"/>
        <v/>
      </c>
      <c r="AQ496" s="9" t="str">
        <f>_xlfn.XLOOKUP(D496,Sheet2!$E$3:$E$101,Sheet2!$F$3:$F$101,"******************")</f>
        <v>******************</v>
      </c>
      <c r="AR496" s="33" t="str">
        <f t="shared" si="331"/>
        <v>NIO **</v>
      </c>
      <c r="AS496" s="9" t="str">
        <f t="shared" si="332"/>
        <v>DOC</v>
      </c>
      <c r="AT496" s="4">
        <f t="shared" si="347"/>
        <v>0</v>
      </c>
      <c r="AU496" s="6">
        <f t="shared" si="348"/>
        <v>0</v>
      </c>
      <c r="AV496" s="4" t="str">
        <f t="shared" si="349"/>
        <v/>
      </c>
      <c r="AW496" s="4">
        <f t="shared" si="350"/>
        <v>70</v>
      </c>
      <c r="AX496" s="4" t="str">
        <f>_xlfn.XLOOKUP(AW496,Sheet2!$Q$3:$Q$66,Sheet2!$R$3:$R$66,"**")</f>
        <v>**</v>
      </c>
      <c r="AY496" s="4">
        <f t="shared" si="351"/>
        <v>0</v>
      </c>
      <c r="AZ496" s="16" t="str">
        <f t="shared" si="352"/>
        <v>SKPBN</v>
      </c>
    </row>
    <row r="497" spans="2:52" x14ac:dyDescent="0.35">
      <c r="B497" s="3">
        <f t="shared" si="310"/>
        <v>30</v>
      </c>
      <c r="C497" s="1">
        <f t="shared" si="311"/>
        <v>1227</v>
      </c>
      <c r="D497" s="2">
        <v>147400</v>
      </c>
      <c r="E497" s="2" t="str">
        <f>_xlfn.XLOOKUP(C497,Sheet2!$N$3:$N$1000,Sheet2!$O$3:$O$1000,"")</f>
        <v/>
      </c>
      <c r="F497" s="9" t="str">
        <f t="shared" si="353"/>
        <v>AND 2,1</v>
      </c>
      <c r="G497" s="4" t="str">
        <f t="shared" si="328"/>
        <v>317</v>
      </c>
      <c r="H497" s="4">
        <f t="shared" si="329"/>
        <v>0</v>
      </c>
      <c r="I497" s="6">
        <f t="shared" si="322"/>
        <v>1</v>
      </c>
      <c r="J497" s="6">
        <f t="shared" si="323"/>
        <v>4</v>
      </c>
      <c r="K497" s="6">
        <f t="shared" si="324"/>
        <v>7</v>
      </c>
      <c r="L497" s="6">
        <f t="shared" si="325"/>
        <v>4</v>
      </c>
      <c r="M497" s="6">
        <f t="shared" si="326"/>
        <v>0</v>
      </c>
      <c r="N497" s="6">
        <f t="shared" si="327"/>
        <v>0</v>
      </c>
      <c r="O497" s="13">
        <f t="shared" si="333"/>
        <v>25</v>
      </c>
      <c r="P497" s="4">
        <f t="shared" si="334"/>
        <v>6</v>
      </c>
      <c r="Q497" s="4">
        <f t="shared" si="335"/>
        <v>1</v>
      </c>
      <c r="R497">
        <f t="shared" si="312"/>
        <v>0</v>
      </c>
      <c r="S497" s="4">
        <f t="shared" si="313"/>
        <v>3</v>
      </c>
      <c r="T497" s="15">
        <f t="shared" si="314"/>
        <v>1</v>
      </c>
      <c r="U497" s="4">
        <f t="shared" si="315"/>
        <v>2</v>
      </c>
      <c r="V497" s="4">
        <f t="shared" si="316"/>
        <v>1</v>
      </c>
      <c r="W497" s="4">
        <f t="shared" si="317"/>
        <v>7</v>
      </c>
      <c r="X497" s="6">
        <f t="shared" si="318"/>
        <v>0</v>
      </c>
      <c r="Y497" s="4">
        <f t="shared" si="319"/>
        <v>0</v>
      </c>
      <c r="Z497" s="6">
        <f t="shared" si="320"/>
        <v>0</v>
      </c>
      <c r="AA497" s="18">
        <f t="shared" si="321"/>
        <v>0</v>
      </c>
      <c r="AB497" s="9" t="str">
        <f t="shared" si="336"/>
        <v>+0,3</v>
      </c>
      <c r="AC497" s="9" t="str">
        <f>_xlfn.XLOOKUP(R497,Sheet2!$H$3:$H$258,Sheet2!$I$3:$I$258,"-----")</f>
        <v>0</v>
      </c>
      <c r="AD497" s="9" t="str">
        <f>_xlfn.XLOOKUP(VALUE(AE497),Sheet2!$N$3:$N$1000,Sheet2!$O$3:$O$1000,"********")</f>
        <v>********</v>
      </c>
      <c r="AE497" t="str">
        <f t="shared" si="330"/>
        <v>1227</v>
      </c>
      <c r="AF497" s="9" t="str">
        <f>IF(R497&lt;200,"+"&amp;TEXT(R497,"0"),"-"&amp;TEXT(_xlfn.XLOOKUP(R497,Sheet2!$K$3:$K$130,Sheet2!$L$3:$L$130,"-----"),"0"))</f>
        <v>+0</v>
      </c>
      <c r="AG497" s="9" t="str">
        <f t="shared" si="337"/>
        <v>@</v>
      </c>
      <c r="AH497" s="9" t="str">
        <f t="shared" si="338"/>
        <v>JSR @+0,3</v>
      </c>
      <c r="AI497" t="str">
        <f t="shared" si="339"/>
        <v>1,@+0,3</v>
      </c>
      <c r="AJ497" s="16" t="str">
        <f t="shared" si="340"/>
        <v>@+0,3</v>
      </c>
      <c r="AK497" t="str">
        <f t="shared" si="341"/>
        <v>AND 2,1</v>
      </c>
      <c r="AL497" s="4" t="str">
        <f t="shared" si="342"/>
        <v>AND</v>
      </c>
      <c r="AM497" s="4" t="str">
        <f t="shared" si="343"/>
        <v/>
      </c>
      <c r="AN497" s="4" t="str">
        <f t="shared" si="344"/>
        <v/>
      </c>
      <c r="AO497" s="4" t="str">
        <f t="shared" si="345"/>
        <v/>
      </c>
      <c r="AP497" s="15" t="str">
        <f t="shared" si="346"/>
        <v/>
      </c>
      <c r="AQ497" s="9" t="str">
        <f>_xlfn.XLOOKUP(D497,Sheet2!$E$3:$E$101,Sheet2!$F$3:$F$101,"******************")</f>
        <v>******************</v>
      </c>
      <c r="AR497" s="33" t="str">
        <f t="shared" si="331"/>
        <v>SKPBN 0</v>
      </c>
      <c r="AS497" s="9" t="str">
        <f t="shared" si="332"/>
        <v>DOC</v>
      </c>
      <c r="AT497" s="4">
        <f t="shared" si="347"/>
        <v>1</v>
      </c>
      <c r="AU497" s="6">
        <f t="shared" si="348"/>
        <v>0</v>
      </c>
      <c r="AV497" s="4" t="str">
        <f t="shared" si="349"/>
        <v/>
      </c>
      <c r="AW497" s="4">
        <f t="shared" si="350"/>
        <v>0</v>
      </c>
      <c r="AX497" s="4" t="str">
        <f>_xlfn.XLOOKUP(AW497,Sheet2!$Q$3:$Q$66,Sheet2!$R$3:$R$66,"**")</f>
        <v>0</v>
      </c>
      <c r="AY497" s="4">
        <f t="shared" si="351"/>
        <v>7</v>
      </c>
      <c r="AZ497" s="16" t="str">
        <f t="shared" si="352"/>
        <v>SKPBN</v>
      </c>
    </row>
    <row r="498" spans="2:52" x14ac:dyDescent="0.35">
      <c r="B498" s="3">
        <f t="shared" si="310"/>
        <v>31</v>
      </c>
      <c r="C498" s="1">
        <f t="shared" si="311"/>
        <v>1230</v>
      </c>
      <c r="D498" s="2">
        <v>122414</v>
      </c>
      <c r="E498" s="2" t="str">
        <f>_xlfn.XLOOKUP(C498,Sheet2!$N$3:$N$1000,Sheet2!$O$3:$O$1000,"")</f>
        <v/>
      </c>
      <c r="F498" s="9" t="str">
        <f t="shared" si="353"/>
        <v>SUB# 1,0,SZR</v>
      </c>
      <c r="G498" s="4" t="str">
        <f t="shared" si="328"/>
        <v>245</v>
      </c>
      <c r="H498" s="4">
        <f t="shared" si="329"/>
        <v>14</v>
      </c>
      <c r="I498" s="6">
        <f t="shared" si="322"/>
        <v>1</v>
      </c>
      <c r="J498" s="6">
        <f t="shared" si="323"/>
        <v>2</v>
      </c>
      <c r="K498" s="6">
        <f t="shared" si="324"/>
        <v>2</v>
      </c>
      <c r="L498" s="6">
        <f t="shared" si="325"/>
        <v>4</v>
      </c>
      <c r="M498" s="6">
        <f t="shared" si="326"/>
        <v>1</v>
      </c>
      <c r="N498" s="6">
        <f t="shared" si="327"/>
        <v>4</v>
      </c>
      <c r="O498" s="13">
        <f t="shared" si="333"/>
        <v>20</v>
      </c>
      <c r="P498" s="4">
        <f t="shared" si="334"/>
        <v>5</v>
      </c>
      <c r="Q498" s="4">
        <f t="shared" si="335"/>
        <v>0</v>
      </c>
      <c r="R498">
        <f t="shared" si="312"/>
        <v>14</v>
      </c>
      <c r="S498" s="4">
        <f t="shared" si="313"/>
        <v>1</v>
      </c>
      <c r="T498" s="15">
        <f t="shared" si="314"/>
        <v>1</v>
      </c>
      <c r="U498" s="4">
        <f t="shared" si="315"/>
        <v>1</v>
      </c>
      <c r="V498" s="4">
        <f t="shared" si="316"/>
        <v>0</v>
      </c>
      <c r="W498" s="4">
        <f t="shared" si="317"/>
        <v>5</v>
      </c>
      <c r="X498" s="6">
        <f t="shared" si="318"/>
        <v>0</v>
      </c>
      <c r="Y498" s="4">
        <f t="shared" si="319"/>
        <v>0</v>
      </c>
      <c r="Z498" s="6">
        <f t="shared" si="320"/>
        <v>1</v>
      </c>
      <c r="AA498" s="18">
        <f t="shared" si="321"/>
        <v>4</v>
      </c>
      <c r="AB498" s="9" t="str">
        <f t="shared" si="336"/>
        <v>+14</v>
      </c>
      <c r="AC498" s="9" t="str">
        <f>_xlfn.XLOOKUP(R498,Sheet2!$H$3:$H$258,Sheet2!$I$3:$I$258,"-----")</f>
        <v>*****</v>
      </c>
      <c r="AD498" s="9" t="str">
        <f>_xlfn.XLOOKUP(VALUE(AE498),Sheet2!$N$3:$N$1000,Sheet2!$O$3:$O$1000,"********")</f>
        <v>********</v>
      </c>
      <c r="AE498" t="str">
        <f t="shared" si="330"/>
        <v>1244</v>
      </c>
      <c r="AF498" s="9" t="str">
        <f>IF(R498&lt;200,"+"&amp;TEXT(R498,"0"),"-"&amp;TEXT(_xlfn.XLOOKUP(R498,Sheet2!$K$3:$K$130,Sheet2!$L$3:$L$130,"-----"),"0"))</f>
        <v>+14</v>
      </c>
      <c r="AG498" s="9" t="str">
        <f t="shared" si="337"/>
        <v>@</v>
      </c>
      <c r="AH498" s="9" t="str">
        <f t="shared" si="338"/>
        <v>JMP @+14</v>
      </c>
      <c r="AI498" t="str">
        <f t="shared" si="339"/>
        <v>0,@+14</v>
      </c>
      <c r="AJ498" s="16" t="str">
        <f t="shared" si="340"/>
        <v>@+14</v>
      </c>
      <c r="AK498" t="str">
        <f t="shared" si="341"/>
        <v>SUB# 1,0,SZR</v>
      </c>
      <c r="AL498" s="4" t="str">
        <f t="shared" si="342"/>
        <v>SUB</v>
      </c>
      <c r="AM498" s="4" t="str">
        <f t="shared" si="343"/>
        <v/>
      </c>
      <c r="AN498" s="4" t="str">
        <f t="shared" si="344"/>
        <v/>
      </c>
      <c r="AO498" s="4" t="str">
        <f t="shared" si="345"/>
        <v>#</v>
      </c>
      <c r="AP498" s="15" t="str">
        <f t="shared" si="346"/>
        <v>,SZR</v>
      </c>
      <c r="AQ498" s="9" t="str">
        <f>_xlfn.XLOOKUP(D498,Sheet2!$E$3:$E$101,Sheet2!$F$3:$F$101,"******************")</f>
        <v>******************</v>
      </c>
      <c r="AR498" s="33" t="str">
        <f t="shared" si="331"/>
        <v>DIC 0,RTC</v>
      </c>
      <c r="AS498" s="9" t="str">
        <f t="shared" si="332"/>
        <v>DIC</v>
      </c>
      <c r="AT498" s="4">
        <f t="shared" si="347"/>
        <v>0</v>
      </c>
      <c r="AU498" s="6">
        <f t="shared" si="348"/>
        <v>0</v>
      </c>
      <c r="AV498" s="4" t="str">
        <f t="shared" si="349"/>
        <v/>
      </c>
      <c r="AW498" s="4">
        <f t="shared" si="350"/>
        <v>14</v>
      </c>
      <c r="AX498" s="4" t="str">
        <f>_xlfn.XLOOKUP(AW498,Sheet2!$Q$3:$Q$66,Sheet2!$R$3:$R$66,"**")</f>
        <v>RTC</v>
      </c>
      <c r="AY498" s="4">
        <f t="shared" si="351"/>
        <v>5</v>
      </c>
      <c r="AZ498" s="16" t="str">
        <f t="shared" si="352"/>
        <v>SKPBN</v>
      </c>
    </row>
    <row r="499" spans="2:52" x14ac:dyDescent="0.35">
      <c r="B499" s="3">
        <f t="shared" si="310"/>
        <v>32</v>
      </c>
      <c r="C499" s="1">
        <f t="shared" si="311"/>
        <v>1231</v>
      </c>
      <c r="D499" s="2">
        <v>6252</v>
      </c>
      <c r="E499" s="2" t="str">
        <f>_xlfn.XLOOKUP(C499,Sheet2!$N$3:$N$1000,Sheet2!$O$3:$O$1000,"")</f>
        <v/>
      </c>
      <c r="F499" s="9" t="str">
        <f t="shared" si="353"/>
        <v>EHLT</v>
      </c>
      <c r="G499" s="4" t="str">
        <f t="shared" si="328"/>
        <v>14</v>
      </c>
      <c r="H499" s="4">
        <f t="shared" si="329"/>
        <v>252</v>
      </c>
      <c r="I499" s="6">
        <f t="shared" si="322"/>
        <v>0</v>
      </c>
      <c r="J499" s="6">
        <f t="shared" si="323"/>
        <v>0</v>
      </c>
      <c r="K499" s="6">
        <f t="shared" si="324"/>
        <v>6</v>
      </c>
      <c r="L499" s="6">
        <f t="shared" si="325"/>
        <v>2</v>
      </c>
      <c r="M499" s="6">
        <f t="shared" si="326"/>
        <v>5</v>
      </c>
      <c r="N499" s="6">
        <f t="shared" si="327"/>
        <v>2</v>
      </c>
      <c r="O499" s="13">
        <f t="shared" si="333"/>
        <v>1</v>
      </c>
      <c r="P499" s="4">
        <f t="shared" si="334"/>
        <v>0</v>
      </c>
      <c r="Q499" s="4">
        <f t="shared" si="335"/>
        <v>1</v>
      </c>
      <c r="R499">
        <f t="shared" si="312"/>
        <v>252</v>
      </c>
      <c r="S499" s="4">
        <f t="shared" si="313"/>
        <v>0</v>
      </c>
      <c r="T499" s="15">
        <f t="shared" si="314"/>
        <v>1</v>
      </c>
      <c r="U499" s="4">
        <f t="shared" si="315"/>
        <v>0</v>
      </c>
      <c r="V499" s="4">
        <f t="shared" si="316"/>
        <v>1</v>
      </c>
      <c r="W499" s="4">
        <f t="shared" si="317"/>
        <v>4</v>
      </c>
      <c r="X499" s="6">
        <f t="shared" si="318"/>
        <v>2</v>
      </c>
      <c r="Y499" s="4">
        <f t="shared" si="319"/>
        <v>2</v>
      </c>
      <c r="Z499" s="6">
        <f t="shared" si="320"/>
        <v>1</v>
      </c>
      <c r="AA499" s="18">
        <f t="shared" si="321"/>
        <v>2</v>
      </c>
      <c r="AB499" s="9" t="str">
        <f t="shared" si="336"/>
        <v>I.EH1</v>
      </c>
      <c r="AC499" s="9" t="str">
        <f>_xlfn.XLOOKUP(R499,Sheet2!$H$3:$H$258,Sheet2!$I$3:$I$258,"-----")</f>
        <v>I.EH1</v>
      </c>
      <c r="AD499" s="9" t="str">
        <f>_xlfn.XLOOKUP(VALUE(AE499),Sheet2!$N$3:$N$1000,Sheet2!$O$3:$O$1000,"********")</f>
        <v>********</v>
      </c>
      <c r="AE499" t="str">
        <f t="shared" si="330"/>
        <v>1103</v>
      </c>
      <c r="AF499" s="9" t="str">
        <f>IF(R499&lt;200,"+"&amp;TEXT(R499,"0"),"-"&amp;TEXT(_xlfn.XLOOKUP(R499,Sheet2!$K$3:$K$130,Sheet2!$L$3:$L$130,"-----"),"0"))</f>
        <v>-126</v>
      </c>
      <c r="AG499" s="9" t="str">
        <f t="shared" si="337"/>
        <v>@</v>
      </c>
      <c r="AH499" s="9" t="str">
        <f t="shared" si="338"/>
        <v>JSR @I.EH1</v>
      </c>
      <c r="AI499" t="str">
        <f t="shared" si="339"/>
        <v>1,@I.EH1</v>
      </c>
      <c r="AJ499" s="16" t="str">
        <f t="shared" si="340"/>
        <v>@I.EH1</v>
      </c>
      <c r="AK499" t="str">
        <f t="shared" si="341"/>
        <v>ADCOR# 0,1,SZC</v>
      </c>
      <c r="AL499" s="4" t="str">
        <f t="shared" si="342"/>
        <v>ADC</v>
      </c>
      <c r="AM499" s="4" t="str">
        <f t="shared" si="343"/>
        <v>R</v>
      </c>
      <c r="AN499" s="4" t="str">
        <f t="shared" si="344"/>
        <v>O</v>
      </c>
      <c r="AO499" s="4" t="str">
        <f t="shared" si="345"/>
        <v>#</v>
      </c>
      <c r="AP499" s="15" t="str">
        <f t="shared" si="346"/>
        <v>,SZC</v>
      </c>
      <c r="AQ499" s="9" t="str">
        <f>_xlfn.XLOOKUP(D499,Sheet2!$E$3:$E$101,Sheet2!$F$3:$F$101,"******************")</f>
        <v>EHLT</v>
      </c>
      <c r="AR499" s="33" t="str">
        <f t="shared" si="331"/>
        <v>DOBC 1,**</v>
      </c>
      <c r="AS499" s="9" t="str">
        <f t="shared" si="332"/>
        <v>DOBC</v>
      </c>
      <c r="AT499" s="4">
        <f t="shared" si="347"/>
        <v>1</v>
      </c>
      <c r="AU499" s="6">
        <f t="shared" si="348"/>
        <v>2</v>
      </c>
      <c r="AV499" s="4" t="str">
        <f t="shared" si="349"/>
        <v>C</v>
      </c>
      <c r="AW499" s="4">
        <f t="shared" si="350"/>
        <v>52</v>
      </c>
      <c r="AX499" s="4" t="str">
        <f>_xlfn.XLOOKUP(AW499,Sheet2!$Q$3:$Q$66,Sheet2!$R$3:$R$66,"**")</f>
        <v>**</v>
      </c>
      <c r="AY499" s="4">
        <f t="shared" si="351"/>
        <v>4</v>
      </c>
      <c r="AZ499" s="16" t="str">
        <f t="shared" si="352"/>
        <v>SKPDN</v>
      </c>
    </row>
    <row r="500" spans="2:52" x14ac:dyDescent="0.35">
      <c r="B500" s="3">
        <f t="shared" ref="B500:B563" si="354">B499+1</f>
        <v>33</v>
      </c>
      <c r="C500" s="1">
        <f t="shared" ref="C500:C563" si="355">IF(MOD(C499,10)=7,C499+3,C499+1)</f>
        <v>1232</v>
      </c>
      <c r="D500" s="2">
        <v>6262</v>
      </c>
      <c r="E500" s="2" t="str">
        <f>_xlfn.XLOOKUP(C500,Sheet2!$N$3:$N$1000,Sheet2!$O$3:$O$1000,"")</f>
        <v/>
      </c>
      <c r="F500" s="9" t="str">
        <f t="shared" si="353"/>
        <v>LOOPD</v>
      </c>
      <c r="G500" s="4" t="str">
        <f t="shared" si="328"/>
        <v>14</v>
      </c>
      <c r="H500" s="4">
        <f t="shared" si="329"/>
        <v>262</v>
      </c>
      <c r="I500" s="6">
        <f t="shared" si="322"/>
        <v>0</v>
      </c>
      <c r="J500" s="6">
        <f t="shared" si="323"/>
        <v>0</v>
      </c>
      <c r="K500" s="6">
        <f t="shared" si="324"/>
        <v>6</v>
      </c>
      <c r="L500" s="6">
        <f t="shared" si="325"/>
        <v>2</v>
      </c>
      <c r="M500" s="6">
        <f t="shared" si="326"/>
        <v>6</v>
      </c>
      <c r="N500" s="6">
        <f t="shared" si="327"/>
        <v>2</v>
      </c>
      <c r="O500" s="13">
        <f t="shared" si="333"/>
        <v>1</v>
      </c>
      <c r="P500" s="4">
        <f t="shared" si="334"/>
        <v>0</v>
      </c>
      <c r="Q500" s="4">
        <f t="shared" si="335"/>
        <v>1</v>
      </c>
      <c r="R500">
        <f t="shared" si="312"/>
        <v>262</v>
      </c>
      <c r="S500" s="4">
        <f t="shared" si="313"/>
        <v>0</v>
      </c>
      <c r="T500" s="15">
        <f t="shared" si="314"/>
        <v>1</v>
      </c>
      <c r="U500" s="4">
        <f t="shared" si="315"/>
        <v>0</v>
      </c>
      <c r="V500" s="4">
        <f t="shared" si="316"/>
        <v>1</v>
      </c>
      <c r="W500" s="4">
        <f t="shared" si="317"/>
        <v>4</v>
      </c>
      <c r="X500" s="6">
        <f t="shared" si="318"/>
        <v>2</v>
      </c>
      <c r="Y500" s="4">
        <f t="shared" si="319"/>
        <v>3</v>
      </c>
      <c r="Z500" s="6">
        <f t="shared" si="320"/>
        <v>0</v>
      </c>
      <c r="AA500" s="18">
        <f t="shared" si="321"/>
        <v>2</v>
      </c>
      <c r="AB500" s="9" t="str">
        <f t="shared" si="336"/>
        <v>I.LD</v>
      </c>
      <c r="AC500" s="9" t="str">
        <f>_xlfn.XLOOKUP(R500,Sheet2!$H$3:$H$258,Sheet2!$I$3:$I$258,"-----")</f>
        <v>I.LD</v>
      </c>
      <c r="AD500" s="9" t="str">
        <f>_xlfn.XLOOKUP(VALUE(AE500),Sheet2!$N$3:$N$1000,Sheet2!$O$3:$O$1000,"********")</f>
        <v>********</v>
      </c>
      <c r="AE500" t="str">
        <f t="shared" si="330"/>
        <v>1114</v>
      </c>
      <c r="AF500" s="9" t="str">
        <f>IF(R500&lt;200,"+"&amp;TEXT(R500,"0"),"-"&amp;TEXT(_xlfn.XLOOKUP(R500,Sheet2!$K$3:$K$130,Sheet2!$L$3:$L$130,"-----"),"0"))</f>
        <v>-116</v>
      </c>
      <c r="AG500" s="9" t="str">
        <f t="shared" si="337"/>
        <v>@</v>
      </c>
      <c r="AH500" s="9" t="str">
        <f t="shared" si="338"/>
        <v>JSR @I.LD</v>
      </c>
      <c r="AI500" t="str">
        <f t="shared" si="339"/>
        <v>1,@I.LD</v>
      </c>
      <c r="AJ500" s="16" t="str">
        <f t="shared" si="340"/>
        <v>@I.LD</v>
      </c>
      <c r="AK500" t="str">
        <f t="shared" si="341"/>
        <v>ADCCR 0,1,SZC</v>
      </c>
      <c r="AL500" s="4" t="str">
        <f t="shared" si="342"/>
        <v>ADC</v>
      </c>
      <c r="AM500" s="4" t="str">
        <f t="shared" si="343"/>
        <v>R</v>
      </c>
      <c r="AN500" s="4" t="str">
        <f t="shared" si="344"/>
        <v>C</v>
      </c>
      <c r="AO500" s="4" t="str">
        <f t="shared" si="345"/>
        <v/>
      </c>
      <c r="AP500" s="15" t="str">
        <f t="shared" si="346"/>
        <v>,SZC</v>
      </c>
      <c r="AQ500" s="9" t="str">
        <f>_xlfn.XLOOKUP(D500,Sheet2!$E$3:$E$101,Sheet2!$F$3:$F$101,"******************")</f>
        <v>LOOPD</v>
      </c>
      <c r="AR500" s="33" t="str">
        <f t="shared" si="331"/>
        <v>DOBC 1,**</v>
      </c>
      <c r="AS500" s="9" t="str">
        <f t="shared" si="332"/>
        <v>DOBC</v>
      </c>
      <c r="AT500" s="4">
        <f t="shared" si="347"/>
        <v>1</v>
      </c>
      <c r="AU500" s="6">
        <f t="shared" si="348"/>
        <v>2</v>
      </c>
      <c r="AV500" s="4" t="str">
        <f t="shared" si="349"/>
        <v>C</v>
      </c>
      <c r="AW500" s="4">
        <f t="shared" si="350"/>
        <v>62</v>
      </c>
      <c r="AX500" s="4" t="str">
        <f>_xlfn.XLOOKUP(AW500,Sheet2!$Q$3:$Q$66,Sheet2!$R$3:$R$66,"**")</f>
        <v>**</v>
      </c>
      <c r="AY500" s="4">
        <f t="shared" si="351"/>
        <v>4</v>
      </c>
      <c r="AZ500" s="16" t="str">
        <f t="shared" si="352"/>
        <v>SKPDN</v>
      </c>
    </row>
    <row r="501" spans="2:52" x14ac:dyDescent="0.35">
      <c r="B501" s="3">
        <v>35</v>
      </c>
      <c r="C501" s="1">
        <f t="shared" si="355"/>
        <v>1233</v>
      </c>
      <c r="D501" s="2">
        <v>6241</v>
      </c>
      <c r="E501" s="2" t="str">
        <f>_xlfn.XLOOKUP(C501,Sheet2!$N$3:$N$1000,Sheet2!$O$3:$O$1000,"")</f>
        <v>B11</v>
      </c>
      <c r="F501" s="9" t="str">
        <f t="shared" si="353"/>
        <v>SETUP</v>
      </c>
      <c r="G501" s="4" t="str">
        <f t="shared" si="328"/>
        <v>14</v>
      </c>
      <c r="H501" s="4">
        <f t="shared" si="329"/>
        <v>241</v>
      </c>
      <c r="I501" s="6">
        <f t="shared" si="322"/>
        <v>0</v>
      </c>
      <c r="J501" s="6">
        <f t="shared" si="323"/>
        <v>0</v>
      </c>
      <c r="K501" s="6">
        <f t="shared" si="324"/>
        <v>6</v>
      </c>
      <c r="L501" s="6">
        <f t="shared" si="325"/>
        <v>2</v>
      </c>
      <c r="M501" s="6">
        <f t="shared" si="326"/>
        <v>4</v>
      </c>
      <c r="N501" s="6">
        <f t="shared" si="327"/>
        <v>1</v>
      </c>
      <c r="O501" s="13">
        <f t="shared" si="333"/>
        <v>1</v>
      </c>
      <c r="P501" s="4">
        <f t="shared" si="334"/>
        <v>0</v>
      </c>
      <c r="Q501" s="4">
        <f t="shared" si="335"/>
        <v>1</v>
      </c>
      <c r="R501">
        <f t="shared" ref="R501:R564" si="356">(MOD(L501,4)*100)+(M501*10)+N501</f>
        <v>241</v>
      </c>
      <c r="S501" s="4">
        <f t="shared" ref="S501:S564" si="357">(MOD(K501,2)*2)+INT(L501/4)</f>
        <v>0</v>
      </c>
      <c r="T501" s="15">
        <f t="shared" ref="T501:T564" si="358">MOD(INT(K501/2),2)</f>
        <v>1</v>
      </c>
      <c r="U501" s="4">
        <f t="shared" ref="U501:U564" si="359">INT(J501/2)</f>
        <v>0</v>
      </c>
      <c r="V501" s="4">
        <f t="shared" ref="V501:V564" si="360">(MOD(J501,2)*2)+INT(K501/4)</f>
        <v>1</v>
      </c>
      <c r="W501" s="4">
        <f t="shared" ref="W501:W564" si="361">(MOD(K501,4)*2)+INT(L501/4)</f>
        <v>4</v>
      </c>
      <c r="X501" s="6">
        <f t="shared" ref="X501:X564" si="362">MOD(L501,4)</f>
        <v>2</v>
      </c>
      <c r="Y501" s="4">
        <f t="shared" ref="Y501:Y564" si="363">INT(M501/2)</f>
        <v>2</v>
      </c>
      <c r="Z501" s="6">
        <f t="shared" ref="Z501:Z564" si="364">MOD(M501,2)</f>
        <v>0</v>
      </c>
      <c r="AA501" s="18">
        <f t="shared" ref="AA501:AA564" si="365">N501</f>
        <v>1</v>
      </c>
      <c r="AB501" s="9" t="str">
        <f t="shared" si="336"/>
        <v>I.STUP</v>
      </c>
      <c r="AC501" s="9" t="str">
        <f>_xlfn.XLOOKUP(R501,Sheet2!$H$3:$H$258,Sheet2!$I$3:$I$258,"-----")</f>
        <v>I.STUP</v>
      </c>
      <c r="AD501" s="9" t="str">
        <f>_xlfn.XLOOKUP(VALUE(AE501),Sheet2!$N$3:$N$1000,Sheet2!$O$3:$O$1000,"********")</f>
        <v>********</v>
      </c>
      <c r="AE501" t="str">
        <f t="shared" si="330"/>
        <v>1074</v>
      </c>
      <c r="AF501" s="9" t="str">
        <f>IF(R501&lt;200,"+"&amp;TEXT(R501,"0"),"-"&amp;TEXT(_xlfn.XLOOKUP(R501,Sheet2!$K$3:$K$130,Sheet2!$L$3:$L$130,"-----"),"0"))</f>
        <v>-137</v>
      </c>
      <c r="AG501" s="9" t="str">
        <f t="shared" si="337"/>
        <v>@</v>
      </c>
      <c r="AH501" s="9" t="str">
        <f t="shared" si="338"/>
        <v>JSR @I.STUP</v>
      </c>
      <c r="AI501" t="str">
        <f t="shared" si="339"/>
        <v>1,@I.STUP</v>
      </c>
      <c r="AJ501" s="16" t="str">
        <f t="shared" si="340"/>
        <v>@I.STUP</v>
      </c>
      <c r="AK501" t="str">
        <f t="shared" si="341"/>
        <v>ADCOR 0,1,SKP</v>
      </c>
      <c r="AL501" s="4" t="str">
        <f t="shared" si="342"/>
        <v>ADC</v>
      </c>
      <c r="AM501" s="4" t="str">
        <f t="shared" si="343"/>
        <v>R</v>
      </c>
      <c r="AN501" s="4" t="str">
        <f t="shared" si="344"/>
        <v>O</v>
      </c>
      <c r="AO501" s="4" t="str">
        <f t="shared" si="345"/>
        <v/>
      </c>
      <c r="AP501" s="15" t="str">
        <f t="shared" si="346"/>
        <v>,SKP</v>
      </c>
      <c r="AQ501" s="9" t="str">
        <f>_xlfn.XLOOKUP(D501,Sheet2!$E$3:$E$101,Sheet2!$F$3:$F$101,"******************")</f>
        <v>SETUP</v>
      </c>
      <c r="AR501" s="33" t="str">
        <f t="shared" si="331"/>
        <v>DOBC 1,**</v>
      </c>
      <c r="AS501" s="9" t="str">
        <f t="shared" si="332"/>
        <v>DOBC</v>
      </c>
      <c r="AT501" s="4">
        <f t="shared" si="347"/>
        <v>1</v>
      </c>
      <c r="AU501" s="6">
        <f t="shared" si="348"/>
        <v>2</v>
      </c>
      <c r="AV501" s="4" t="str">
        <f t="shared" si="349"/>
        <v>C</v>
      </c>
      <c r="AW501" s="4">
        <f t="shared" si="350"/>
        <v>41</v>
      </c>
      <c r="AX501" s="4" t="str">
        <f>_xlfn.XLOOKUP(AW501,Sheet2!$Q$3:$Q$66,Sheet2!$R$3:$R$66,"**")</f>
        <v>**</v>
      </c>
      <c r="AY501" s="4">
        <f t="shared" si="351"/>
        <v>4</v>
      </c>
      <c r="AZ501" s="16" t="str">
        <f t="shared" si="352"/>
        <v>SKPDN</v>
      </c>
    </row>
    <row r="502" spans="2:52" x14ac:dyDescent="0.35">
      <c r="B502" s="3">
        <f t="shared" si="354"/>
        <v>36</v>
      </c>
      <c r="C502" s="1">
        <f t="shared" si="355"/>
        <v>1234</v>
      </c>
      <c r="D502" s="2">
        <v>102620</v>
      </c>
      <c r="E502" s="2" t="str">
        <f>_xlfn.XLOOKUP(C502,Sheet2!$N$3:$N$1000,Sheet2!$O$3:$O$1000,"")</f>
        <v/>
      </c>
      <c r="F502" s="9" t="str">
        <f t="shared" si="353"/>
        <v>SUBZR 0,0</v>
      </c>
      <c r="G502" s="4" t="str">
        <f t="shared" si="328"/>
        <v>205</v>
      </c>
      <c r="H502" s="4">
        <f t="shared" si="329"/>
        <v>220</v>
      </c>
      <c r="I502" s="6">
        <f t="shared" si="322"/>
        <v>1</v>
      </c>
      <c r="J502" s="6">
        <f t="shared" si="323"/>
        <v>0</v>
      </c>
      <c r="K502" s="6">
        <f t="shared" si="324"/>
        <v>2</v>
      </c>
      <c r="L502" s="6">
        <f t="shared" si="325"/>
        <v>6</v>
      </c>
      <c r="M502" s="6">
        <f t="shared" si="326"/>
        <v>2</v>
      </c>
      <c r="N502" s="6">
        <f t="shared" si="327"/>
        <v>0</v>
      </c>
      <c r="O502" s="13">
        <f t="shared" si="333"/>
        <v>16</v>
      </c>
      <c r="P502" s="4">
        <f t="shared" si="334"/>
        <v>4</v>
      </c>
      <c r="Q502" s="4">
        <f t="shared" si="335"/>
        <v>0</v>
      </c>
      <c r="R502">
        <f t="shared" si="356"/>
        <v>220</v>
      </c>
      <c r="S502" s="4">
        <f t="shared" si="357"/>
        <v>1</v>
      </c>
      <c r="T502" s="15">
        <f t="shared" si="358"/>
        <v>1</v>
      </c>
      <c r="U502" s="4">
        <f t="shared" si="359"/>
        <v>0</v>
      </c>
      <c r="V502" s="4">
        <f t="shared" si="360"/>
        <v>0</v>
      </c>
      <c r="W502" s="4">
        <f t="shared" si="361"/>
        <v>5</v>
      </c>
      <c r="X502" s="6">
        <f t="shared" si="362"/>
        <v>2</v>
      </c>
      <c r="Y502" s="4">
        <f t="shared" si="363"/>
        <v>1</v>
      </c>
      <c r="Z502" s="6">
        <f t="shared" si="364"/>
        <v>0</v>
      </c>
      <c r="AA502" s="18">
        <f t="shared" si="365"/>
        <v>0</v>
      </c>
      <c r="AB502" s="9" t="str">
        <f t="shared" si="336"/>
        <v>-160</v>
      </c>
      <c r="AC502" s="9" t="str">
        <f>_xlfn.XLOOKUP(R502,Sheet2!$H$3:$H$258,Sheet2!$I$3:$I$258,"-----")</f>
        <v>C74K</v>
      </c>
      <c r="AD502" s="9" t="str">
        <f>_xlfn.XLOOKUP(VALUE(AE502),Sheet2!$N$3:$N$1000,Sheet2!$O$3:$O$1000,"********")</f>
        <v>********</v>
      </c>
      <c r="AE502" t="str">
        <f t="shared" si="330"/>
        <v>1054</v>
      </c>
      <c r="AF502" s="9" t="str">
        <f>IF(R502&lt;200,"+"&amp;TEXT(R502,"0"),"-"&amp;TEXT(_xlfn.XLOOKUP(R502,Sheet2!$K$3:$K$130,Sheet2!$L$3:$L$130,"-----"),"0"))</f>
        <v>-160</v>
      </c>
      <c r="AG502" s="9" t="str">
        <f t="shared" si="337"/>
        <v>@</v>
      </c>
      <c r="AH502" s="9" t="str">
        <f t="shared" si="338"/>
        <v>JMP @-160</v>
      </c>
      <c r="AI502" t="str">
        <f t="shared" si="339"/>
        <v>0,@-160</v>
      </c>
      <c r="AJ502" s="16" t="str">
        <f t="shared" si="340"/>
        <v>@-160</v>
      </c>
      <c r="AK502" t="str">
        <f t="shared" si="341"/>
        <v>SUBZR 0,0</v>
      </c>
      <c r="AL502" s="4" t="str">
        <f t="shared" si="342"/>
        <v>SUB</v>
      </c>
      <c r="AM502" s="4" t="str">
        <f t="shared" si="343"/>
        <v>R</v>
      </c>
      <c r="AN502" s="4" t="str">
        <f t="shared" si="344"/>
        <v>Z</v>
      </c>
      <c r="AO502" s="4" t="str">
        <f t="shared" si="345"/>
        <v/>
      </c>
      <c r="AP502" s="15" t="str">
        <f t="shared" si="346"/>
        <v/>
      </c>
      <c r="AQ502" s="9" t="str">
        <f>_xlfn.XLOOKUP(D502,Sheet2!$E$3:$E$101,Sheet2!$F$3:$F$101,"******************")</f>
        <v>******************</v>
      </c>
      <c r="AR502" s="33" t="str">
        <f t="shared" si="331"/>
        <v>DICC 0,DSKP</v>
      </c>
      <c r="AS502" s="9" t="str">
        <f t="shared" si="332"/>
        <v>DICC</v>
      </c>
      <c r="AT502" s="4">
        <f t="shared" si="347"/>
        <v>0</v>
      </c>
      <c r="AU502" s="6">
        <f t="shared" si="348"/>
        <v>2</v>
      </c>
      <c r="AV502" s="4" t="str">
        <f t="shared" si="349"/>
        <v>C</v>
      </c>
      <c r="AW502" s="4">
        <f t="shared" si="350"/>
        <v>20</v>
      </c>
      <c r="AX502" s="4" t="str">
        <f>_xlfn.XLOOKUP(AW502,Sheet2!$Q$3:$Q$66,Sheet2!$R$3:$R$66,"**")</f>
        <v>DSKP</v>
      </c>
      <c r="AY502" s="4">
        <f t="shared" si="351"/>
        <v>5</v>
      </c>
      <c r="AZ502" s="16" t="str">
        <f t="shared" si="352"/>
        <v>SKPDN</v>
      </c>
    </row>
    <row r="503" spans="2:52" x14ac:dyDescent="0.35">
      <c r="B503" s="3">
        <f t="shared" si="354"/>
        <v>37</v>
      </c>
      <c r="C503" s="1">
        <f t="shared" si="355"/>
        <v>1235</v>
      </c>
      <c r="D503" s="2">
        <v>63033</v>
      </c>
      <c r="E503" s="2" t="str">
        <f>_xlfn.XLOOKUP(C503,Sheet2!$N$3:$N$1000,Sheet2!$O$3:$O$1000,"")</f>
        <v/>
      </c>
      <c r="F503" s="9" t="str">
        <f t="shared" si="353"/>
        <v>DOC 0,DSKP</v>
      </c>
      <c r="G503" s="4" t="str">
        <f t="shared" si="328"/>
        <v>146</v>
      </c>
      <c r="H503" s="4">
        <f t="shared" si="329"/>
        <v>33</v>
      </c>
      <c r="I503" s="6">
        <f t="shared" si="322"/>
        <v>0</v>
      </c>
      <c r="J503" s="6">
        <f t="shared" si="323"/>
        <v>6</v>
      </c>
      <c r="K503" s="6">
        <f t="shared" si="324"/>
        <v>3</v>
      </c>
      <c r="L503" s="6">
        <f t="shared" si="325"/>
        <v>0</v>
      </c>
      <c r="M503" s="6">
        <f t="shared" si="326"/>
        <v>3</v>
      </c>
      <c r="N503" s="6">
        <f t="shared" si="327"/>
        <v>3</v>
      </c>
      <c r="O503" s="13">
        <f t="shared" si="333"/>
        <v>12</v>
      </c>
      <c r="P503" s="4">
        <f t="shared" si="334"/>
        <v>3</v>
      </c>
      <c r="Q503" s="4">
        <f t="shared" si="335"/>
        <v>0</v>
      </c>
      <c r="R503">
        <f t="shared" si="356"/>
        <v>33</v>
      </c>
      <c r="S503" s="4">
        <f t="shared" si="357"/>
        <v>2</v>
      </c>
      <c r="T503" s="15">
        <f t="shared" si="358"/>
        <v>1</v>
      </c>
      <c r="U503" s="4">
        <f t="shared" si="359"/>
        <v>3</v>
      </c>
      <c r="V503" s="4">
        <f t="shared" si="360"/>
        <v>0</v>
      </c>
      <c r="W503" s="4">
        <f t="shared" si="361"/>
        <v>6</v>
      </c>
      <c r="X503" s="6">
        <f t="shared" si="362"/>
        <v>0</v>
      </c>
      <c r="Y503" s="4">
        <f t="shared" si="363"/>
        <v>1</v>
      </c>
      <c r="Z503" s="6">
        <f t="shared" si="364"/>
        <v>1</v>
      </c>
      <c r="AA503" s="18">
        <f t="shared" si="365"/>
        <v>3</v>
      </c>
      <c r="AB503" s="9" t="str">
        <f t="shared" si="336"/>
        <v>+33,2</v>
      </c>
      <c r="AC503" s="9" t="str">
        <f>_xlfn.XLOOKUP(R503,Sheet2!$H$3:$H$258,Sheet2!$I$3:$I$258,"-----")</f>
        <v>*****</v>
      </c>
      <c r="AD503" s="9" t="str">
        <f>_xlfn.XLOOKUP(VALUE(AE503),Sheet2!$N$3:$N$1000,Sheet2!$O$3:$O$1000,"********")</f>
        <v>********</v>
      </c>
      <c r="AE503" t="str">
        <f t="shared" si="330"/>
        <v>1270</v>
      </c>
      <c r="AF503" s="9" t="str">
        <f>IF(R503&lt;200,"+"&amp;TEXT(R503,"0"),"-"&amp;TEXT(_xlfn.XLOOKUP(R503,Sheet2!$K$3:$K$130,Sheet2!$L$3:$L$130,"-----"),"0"))</f>
        <v>+33</v>
      </c>
      <c r="AG503" s="9" t="str">
        <f t="shared" si="337"/>
        <v>@</v>
      </c>
      <c r="AH503" s="9" t="str">
        <f t="shared" si="338"/>
        <v>JMP @+33,2</v>
      </c>
      <c r="AI503" t="str">
        <f t="shared" si="339"/>
        <v>0,@+33,2</v>
      </c>
      <c r="AJ503" s="16" t="str">
        <f t="shared" si="340"/>
        <v>@+33,2</v>
      </c>
      <c r="AK503" t="str">
        <f t="shared" si="341"/>
        <v>ADDZ# 3,0,SNC</v>
      </c>
      <c r="AL503" s="4" t="str">
        <f t="shared" si="342"/>
        <v>ADD</v>
      </c>
      <c r="AM503" s="4" t="str">
        <f t="shared" si="343"/>
        <v/>
      </c>
      <c r="AN503" s="4" t="str">
        <f t="shared" si="344"/>
        <v>Z</v>
      </c>
      <c r="AO503" s="4" t="str">
        <f t="shared" si="345"/>
        <v>#</v>
      </c>
      <c r="AP503" s="15" t="str">
        <f t="shared" si="346"/>
        <v>,SNC</v>
      </c>
      <c r="AQ503" s="9" t="str">
        <f>_xlfn.XLOOKUP(D503,Sheet2!$E$3:$E$101,Sheet2!$F$3:$F$101,"******************")</f>
        <v>******************</v>
      </c>
      <c r="AR503" s="33" t="str">
        <f t="shared" si="331"/>
        <v>DOC 0,DSKP</v>
      </c>
      <c r="AS503" s="9" t="str">
        <f t="shared" si="332"/>
        <v>DOC</v>
      </c>
      <c r="AT503" s="4">
        <f t="shared" si="347"/>
        <v>0</v>
      </c>
      <c r="AU503" s="6">
        <f t="shared" si="348"/>
        <v>0</v>
      </c>
      <c r="AV503" s="4" t="str">
        <f t="shared" si="349"/>
        <v/>
      </c>
      <c r="AW503" s="4">
        <f t="shared" si="350"/>
        <v>33</v>
      </c>
      <c r="AX503" s="4" t="str">
        <f>_xlfn.XLOOKUP(AW503,Sheet2!$Q$3:$Q$66,Sheet2!$R$3:$R$66,"**")</f>
        <v>DSKP</v>
      </c>
      <c r="AY503" s="4">
        <f t="shared" si="351"/>
        <v>6</v>
      </c>
      <c r="AZ503" s="16" t="str">
        <f t="shared" si="352"/>
        <v>SKPBN</v>
      </c>
    </row>
    <row r="504" spans="2:52" x14ac:dyDescent="0.35">
      <c r="B504" s="3">
        <f t="shared" si="354"/>
        <v>38</v>
      </c>
      <c r="C504" s="1">
        <f t="shared" si="355"/>
        <v>1236</v>
      </c>
      <c r="D504" s="2">
        <v>20070</v>
      </c>
      <c r="E504" s="2" t="str">
        <f>_xlfn.XLOOKUP(C504,Sheet2!$N$3:$N$1000,Sheet2!$O$3:$O$1000,"")</f>
        <v/>
      </c>
      <c r="F504" s="44" t="str">
        <f t="shared" si="353"/>
        <v>LDA 0,KB6</v>
      </c>
      <c r="G504" s="4" t="str">
        <f t="shared" si="328"/>
        <v>40</v>
      </c>
      <c r="H504" s="4">
        <f t="shared" si="329"/>
        <v>70</v>
      </c>
      <c r="I504" s="6">
        <f t="shared" si="322"/>
        <v>0</v>
      </c>
      <c r="J504" s="6">
        <f t="shared" si="323"/>
        <v>2</v>
      </c>
      <c r="K504" s="6">
        <f t="shared" si="324"/>
        <v>0</v>
      </c>
      <c r="L504" s="6">
        <f t="shared" si="325"/>
        <v>0</v>
      </c>
      <c r="M504" s="6">
        <f t="shared" si="326"/>
        <v>7</v>
      </c>
      <c r="N504" s="6">
        <f t="shared" si="327"/>
        <v>0</v>
      </c>
      <c r="O504" s="13">
        <f t="shared" si="333"/>
        <v>4</v>
      </c>
      <c r="P504" s="4">
        <f t="shared" si="334"/>
        <v>1</v>
      </c>
      <c r="Q504" s="4">
        <f t="shared" si="335"/>
        <v>0</v>
      </c>
      <c r="R504">
        <f t="shared" si="356"/>
        <v>70</v>
      </c>
      <c r="S504" s="4">
        <f t="shared" si="357"/>
        <v>0</v>
      </c>
      <c r="T504" s="15">
        <f t="shared" si="358"/>
        <v>0</v>
      </c>
      <c r="U504" s="4">
        <f t="shared" si="359"/>
        <v>1</v>
      </c>
      <c r="V504" s="4">
        <f t="shared" si="360"/>
        <v>0</v>
      </c>
      <c r="W504" s="4">
        <f t="shared" si="361"/>
        <v>0</v>
      </c>
      <c r="X504" s="6">
        <f t="shared" si="362"/>
        <v>0</v>
      </c>
      <c r="Y504" s="4">
        <f t="shared" si="363"/>
        <v>3</v>
      </c>
      <c r="Z504" s="6">
        <f t="shared" si="364"/>
        <v>1</v>
      </c>
      <c r="AA504" s="18">
        <f t="shared" si="365"/>
        <v>0</v>
      </c>
      <c r="AB504" s="9" t="str">
        <f t="shared" si="336"/>
        <v>KB6</v>
      </c>
      <c r="AC504" s="9" t="str">
        <f>_xlfn.XLOOKUP(R504,Sheet2!$H$3:$H$258,Sheet2!$I$3:$I$258,"-----")</f>
        <v>KB6</v>
      </c>
      <c r="AD504" s="9" t="str">
        <f>_xlfn.XLOOKUP(VALUE(AE504),Sheet2!$N$3:$N$1000,Sheet2!$O$3:$O$1000,"********")</f>
        <v>********</v>
      </c>
      <c r="AE504" t="str">
        <f t="shared" si="330"/>
        <v>1326</v>
      </c>
      <c r="AF504" s="9" t="str">
        <f>IF(R504&lt;200,"+"&amp;TEXT(R504,"0"),"-"&amp;TEXT(_xlfn.XLOOKUP(R504,Sheet2!$K$3:$K$130,Sheet2!$L$3:$L$130,"-----"),"0"))</f>
        <v>+70</v>
      </c>
      <c r="AG504" s="9" t="str">
        <f t="shared" si="337"/>
        <v/>
      </c>
      <c r="AH504" s="9" t="str">
        <f t="shared" si="338"/>
        <v>JMP KB6</v>
      </c>
      <c r="AI504" t="str">
        <f t="shared" si="339"/>
        <v>0,KB6</v>
      </c>
      <c r="AJ504" s="16" t="str">
        <f t="shared" si="340"/>
        <v>KB6</v>
      </c>
      <c r="AK504" t="str">
        <f t="shared" si="341"/>
        <v>COMC# 1,0</v>
      </c>
      <c r="AL504" s="4" t="str">
        <f t="shared" si="342"/>
        <v>COM</v>
      </c>
      <c r="AM504" s="4" t="str">
        <f t="shared" si="343"/>
        <v/>
      </c>
      <c r="AN504" s="4" t="str">
        <f t="shared" si="344"/>
        <v>C</v>
      </c>
      <c r="AO504" s="4" t="str">
        <f t="shared" si="345"/>
        <v>#</v>
      </c>
      <c r="AP504" s="15" t="str">
        <f t="shared" si="346"/>
        <v/>
      </c>
      <c r="AQ504" s="9" t="str">
        <f>_xlfn.XLOOKUP(D504,Sheet2!$E$3:$E$101,Sheet2!$F$3:$F$101,"******************")</f>
        <v>******************</v>
      </c>
      <c r="AR504" s="33" t="str">
        <f t="shared" si="331"/>
        <v>NIO **</v>
      </c>
      <c r="AS504" s="9" t="str">
        <f t="shared" si="332"/>
        <v>DOC</v>
      </c>
      <c r="AT504" s="4">
        <f t="shared" si="347"/>
        <v>0</v>
      </c>
      <c r="AU504" s="6">
        <f t="shared" si="348"/>
        <v>0</v>
      </c>
      <c r="AV504" s="4" t="str">
        <f t="shared" si="349"/>
        <v/>
      </c>
      <c r="AW504" s="4">
        <f t="shared" si="350"/>
        <v>70</v>
      </c>
      <c r="AX504" s="4" t="str">
        <f>_xlfn.XLOOKUP(AW504,Sheet2!$Q$3:$Q$66,Sheet2!$R$3:$R$66,"**")</f>
        <v>**</v>
      </c>
      <c r="AY504" s="4">
        <f t="shared" si="351"/>
        <v>0</v>
      </c>
      <c r="AZ504" s="16" t="str">
        <f t="shared" si="352"/>
        <v>SKPBN</v>
      </c>
    </row>
    <row r="505" spans="2:52" x14ac:dyDescent="0.35">
      <c r="B505" s="3">
        <f t="shared" si="354"/>
        <v>39</v>
      </c>
      <c r="C505" s="1">
        <f t="shared" si="355"/>
        <v>1237</v>
      </c>
      <c r="D505" s="2">
        <v>61333</v>
      </c>
      <c r="E505" s="2" t="str">
        <f>_xlfn.XLOOKUP(C505,Sheet2!$N$3:$N$1000,Sheet2!$O$3:$O$1000,"")</f>
        <v/>
      </c>
      <c r="F505" s="9" t="str">
        <f t="shared" si="353"/>
        <v>DOAP 0,DSKP</v>
      </c>
      <c r="G505" s="4" t="str">
        <f t="shared" si="328"/>
        <v>142</v>
      </c>
      <c r="H505" s="4">
        <f t="shared" si="329"/>
        <v>333</v>
      </c>
      <c r="I505" s="6">
        <f t="shared" si="322"/>
        <v>0</v>
      </c>
      <c r="J505" s="6">
        <f t="shared" si="323"/>
        <v>6</v>
      </c>
      <c r="K505" s="6">
        <f t="shared" si="324"/>
        <v>1</v>
      </c>
      <c r="L505" s="6">
        <f t="shared" si="325"/>
        <v>3</v>
      </c>
      <c r="M505" s="6">
        <f t="shared" si="326"/>
        <v>3</v>
      </c>
      <c r="N505" s="6">
        <f t="shared" si="327"/>
        <v>3</v>
      </c>
      <c r="O505" s="13">
        <f t="shared" si="333"/>
        <v>12</v>
      </c>
      <c r="P505" s="4">
        <f t="shared" si="334"/>
        <v>3</v>
      </c>
      <c r="Q505" s="4">
        <f t="shared" si="335"/>
        <v>0</v>
      </c>
      <c r="R505">
        <f t="shared" si="356"/>
        <v>333</v>
      </c>
      <c r="S505" s="4">
        <f t="shared" si="357"/>
        <v>2</v>
      </c>
      <c r="T505" s="15">
        <f t="shared" si="358"/>
        <v>0</v>
      </c>
      <c r="U505" s="4">
        <f t="shared" si="359"/>
        <v>3</v>
      </c>
      <c r="V505" s="4">
        <f t="shared" si="360"/>
        <v>0</v>
      </c>
      <c r="W505" s="4">
        <f t="shared" si="361"/>
        <v>2</v>
      </c>
      <c r="X505" s="6">
        <f t="shared" si="362"/>
        <v>3</v>
      </c>
      <c r="Y505" s="4">
        <f t="shared" si="363"/>
        <v>1</v>
      </c>
      <c r="Z505" s="6">
        <f t="shared" si="364"/>
        <v>1</v>
      </c>
      <c r="AA505" s="18">
        <f t="shared" si="365"/>
        <v>3</v>
      </c>
      <c r="AB505" s="9" t="str">
        <f t="shared" si="336"/>
        <v>-45,2</v>
      </c>
      <c r="AC505" s="9" t="str">
        <f>_xlfn.XLOOKUP(R505,Sheet2!$H$3:$H$258,Sheet2!$I$3:$I$258,"-----")</f>
        <v>*****</v>
      </c>
      <c r="AD505" s="9" t="str">
        <f>_xlfn.XLOOKUP(VALUE(AE505),Sheet2!$N$3:$N$1000,Sheet2!$O$3:$O$1000,"********")</f>
        <v>********</v>
      </c>
      <c r="AE505" t="str">
        <f t="shared" si="330"/>
        <v>1172</v>
      </c>
      <c r="AF505" s="9" t="str">
        <f>IF(R505&lt;200,"+"&amp;TEXT(R505,"0"),"-"&amp;TEXT(_xlfn.XLOOKUP(R505,Sheet2!$K$3:$K$130,Sheet2!$L$3:$L$130,"-----"),"0"))</f>
        <v>-45</v>
      </c>
      <c r="AG505" s="9" t="str">
        <f t="shared" si="337"/>
        <v/>
      </c>
      <c r="AH505" s="9" t="str">
        <f t="shared" si="338"/>
        <v>JMP -45,2</v>
      </c>
      <c r="AI505" t="str">
        <f t="shared" si="339"/>
        <v>0,-45,2</v>
      </c>
      <c r="AJ505" s="16" t="str">
        <f t="shared" si="340"/>
        <v>-45,2</v>
      </c>
      <c r="AK505" t="str">
        <f t="shared" si="341"/>
        <v>MOVZS# 3,0,SNC</v>
      </c>
      <c r="AL505" s="4" t="str">
        <f t="shared" si="342"/>
        <v>MOV</v>
      </c>
      <c r="AM505" s="4" t="str">
        <f t="shared" si="343"/>
        <v>S</v>
      </c>
      <c r="AN505" s="4" t="str">
        <f t="shared" si="344"/>
        <v>Z</v>
      </c>
      <c r="AO505" s="4" t="str">
        <f t="shared" si="345"/>
        <v>#</v>
      </c>
      <c r="AP505" s="15" t="str">
        <f t="shared" si="346"/>
        <v>,SNC</v>
      </c>
      <c r="AQ505" s="9" t="str">
        <f>_xlfn.XLOOKUP(D505,Sheet2!$E$3:$E$101,Sheet2!$F$3:$F$101,"******************")</f>
        <v>******************</v>
      </c>
      <c r="AR505" s="33" t="str">
        <f t="shared" si="331"/>
        <v>DOAP 0,DSKP</v>
      </c>
      <c r="AS505" s="9" t="str">
        <f t="shared" si="332"/>
        <v>DOAP</v>
      </c>
      <c r="AT505" s="4">
        <f t="shared" si="347"/>
        <v>0</v>
      </c>
      <c r="AU505" s="6">
        <f t="shared" si="348"/>
        <v>3</v>
      </c>
      <c r="AV505" s="4" t="str">
        <f t="shared" si="349"/>
        <v>P</v>
      </c>
      <c r="AW505" s="4">
        <f t="shared" si="350"/>
        <v>33</v>
      </c>
      <c r="AX505" s="4" t="str">
        <f>_xlfn.XLOOKUP(AW505,Sheet2!$Q$3:$Q$66,Sheet2!$R$3:$R$66,"**")</f>
        <v>DSKP</v>
      </c>
      <c r="AY505" s="4">
        <f t="shared" si="351"/>
        <v>2</v>
      </c>
      <c r="AZ505" s="16" t="str">
        <f t="shared" si="352"/>
        <v>SKPDZ</v>
      </c>
    </row>
    <row r="506" spans="2:52" x14ac:dyDescent="0.35">
      <c r="B506" s="3">
        <f t="shared" si="354"/>
        <v>40</v>
      </c>
      <c r="C506" s="1">
        <f t="shared" si="355"/>
        <v>1240</v>
      </c>
      <c r="D506" s="2">
        <v>70433</v>
      </c>
      <c r="E506" s="2" t="str">
        <f>_xlfn.XLOOKUP(C506,Sheet2!$N$3:$N$1000,Sheet2!$O$3:$O$1000,"")</f>
        <v/>
      </c>
      <c r="F506" s="9" t="str">
        <f t="shared" si="353"/>
        <v>DIA 2,DSKP</v>
      </c>
      <c r="G506" s="4" t="str">
        <f t="shared" si="328"/>
        <v>161</v>
      </c>
      <c r="H506" s="4">
        <f t="shared" si="329"/>
        <v>33</v>
      </c>
      <c r="I506" s="6">
        <f t="shared" si="322"/>
        <v>0</v>
      </c>
      <c r="J506" s="6">
        <f t="shared" si="323"/>
        <v>7</v>
      </c>
      <c r="K506" s="6">
        <f t="shared" si="324"/>
        <v>0</v>
      </c>
      <c r="L506" s="6">
        <f t="shared" si="325"/>
        <v>4</v>
      </c>
      <c r="M506" s="6">
        <f t="shared" si="326"/>
        <v>3</v>
      </c>
      <c r="N506" s="6">
        <f t="shared" si="327"/>
        <v>3</v>
      </c>
      <c r="O506" s="13">
        <f t="shared" si="333"/>
        <v>14</v>
      </c>
      <c r="P506" s="4">
        <f t="shared" si="334"/>
        <v>3</v>
      </c>
      <c r="Q506" s="4">
        <f t="shared" si="335"/>
        <v>2</v>
      </c>
      <c r="R506">
        <f t="shared" si="356"/>
        <v>33</v>
      </c>
      <c r="S506" s="4">
        <f t="shared" si="357"/>
        <v>1</v>
      </c>
      <c r="T506" s="15">
        <f t="shared" si="358"/>
        <v>0</v>
      </c>
      <c r="U506" s="4">
        <f t="shared" si="359"/>
        <v>3</v>
      </c>
      <c r="V506" s="4">
        <f t="shared" si="360"/>
        <v>2</v>
      </c>
      <c r="W506" s="4">
        <f t="shared" si="361"/>
        <v>1</v>
      </c>
      <c r="X506" s="6">
        <f t="shared" si="362"/>
        <v>0</v>
      </c>
      <c r="Y506" s="4">
        <f t="shared" si="363"/>
        <v>1</v>
      </c>
      <c r="Z506" s="6">
        <f t="shared" si="364"/>
        <v>1</v>
      </c>
      <c r="AA506" s="18">
        <f t="shared" si="365"/>
        <v>3</v>
      </c>
      <c r="AB506" s="9" t="str">
        <f t="shared" si="336"/>
        <v>+33</v>
      </c>
      <c r="AC506" s="9" t="str">
        <f>_xlfn.XLOOKUP(R506,Sheet2!$H$3:$H$258,Sheet2!$I$3:$I$258,"-----")</f>
        <v>*****</v>
      </c>
      <c r="AD506" s="9" t="str">
        <f>_xlfn.XLOOKUP(VALUE(AE506),Sheet2!$N$3:$N$1000,Sheet2!$O$3:$O$1000,"********")</f>
        <v>********</v>
      </c>
      <c r="AE506" t="str">
        <f t="shared" si="330"/>
        <v>1273</v>
      </c>
      <c r="AF506" s="9" t="str">
        <f>IF(R506&lt;200,"+"&amp;TEXT(R506,"0"),"-"&amp;TEXT(_xlfn.XLOOKUP(R506,Sheet2!$K$3:$K$130,Sheet2!$L$3:$L$130,"-----"),"0"))</f>
        <v>+33</v>
      </c>
      <c r="AG506" s="9" t="str">
        <f t="shared" si="337"/>
        <v/>
      </c>
      <c r="AH506" s="9" t="str">
        <f t="shared" si="338"/>
        <v>ISZ +33</v>
      </c>
      <c r="AI506" t="str">
        <f t="shared" si="339"/>
        <v>2,+33</v>
      </c>
      <c r="AJ506" s="16" t="str">
        <f t="shared" si="340"/>
        <v>+33</v>
      </c>
      <c r="AK506" t="str">
        <f t="shared" si="341"/>
        <v>NEGZ# 3,2,SNC</v>
      </c>
      <c r="AL506" s="4" t="str">
        <f t="shared" si="342"/>
        <v>NEG</v>
      </c>
      <c r="AM506" s="4" t="str">
        <f t="shared" si="343"/>
        <v/>
      </c>
      <c r="AN506" s="4" t="str">
        <f t="shared" si="344"/>
        <v>Z</v>
      </c>
      <c r="AO506" s="4" t="str">
        <f t="shared" si="345"/>
        <v>#</v>
      </c>
      <c r="AP506" s="15" t="str">
        <f t="shared" si="346"/>
        <v>,SNC</v>
      </c>
      <c r="AQ506" s="9" t="str">
        <f>_xlfn.XLOOKUP(D506,Sheet2!$E$3:$E$101,Sheet2!$F$3:$F$101,"******************")</f>
        <v>******************</v>
      </c>
      <c r="AR506" s="33" t="str">
        <f t="shared" si="331"/>
        <v>DIA 2,DSKP</v>
      </c>
      <c r="AS506" s="9" t="str">
        <f t="shared" si="332"/>
        <v>DIA</v>
      </c>
      <c r="AT506" s="4">
        <f t="shared" si="347"/>
        <v>2</v>
      </c>
      <c r="AU506" s="6">
        <f t="shared" si="348"/>
        <v>0</v>
      </c>
      <c r="AV506" s="4" t="str">
        <f t="shared" si="349"/>
        <v/>
      </c>
      <c r="AW506" s="4">
        <f t="shared" si="350"/>
        <v>33</v>
      </c>
      <c r="AX506" s="4" t="str">
        <f>_xlfn.XLOOKUP(AW506,Sheet2!$Q$3:$Q$66,Sheet2!$R$3:$R$66,"**")</f>
        <v>DSKP</v>
      </c>
      <c r="AY506" s="4">
        <f t="shared" si="351"/>
        <v>1</v>
      </c>
      <c r="AZ506" s="16" t="str">
        <f t="shared" si="352"/>
        <v>SKPBN</v>
      </c>
    </row>
    <row r="507" spans="2:52" x14ac:dyDescent="0.35">
      <c r="B507" s="3">
        <f t="shared" si="354"/>
        <v>41</v>
      </c>
      <c r="C507" s="1">
        <f t="shared" si="355"/>
        <v>1241</v>
      </c>
      <c r="D507" s="2">
        <v>24216</v>
      </c>
      <c r="E507" s="2" t="str">
        <f>_xlfn.XLOOKUP(C507,Sheet2!$N$3:$N$1000,Sheet2!$O$3:$O$1000,"")</f>
        <v/>
      </c>
      <c r="F507" s="9" t="str">
        <f t="shared" si="353"/>
        <v>LDA 1,C3600</v>
      </c>
      <c r="G507" s="4" t="str">
        <f t="shared" si="328"/>
        <v>50</v>
      </c>
      <c r="H507" s="4">
        <f t="shared" si="329"/>
        <v>216</v>
      </c>
      <c r="I507" s="6">
        <f t="shared" si="322"/>
        <v>0</v>
      </c>
      <c r="J507" s="6">
        <f t="shared" si="323"/>
        <v>2</v>
      </c>
      <c r="K507" s="6">
        <f t="shared" si="324"/>
        <v>4</v>
      </c>
      <c r="L507" s="6">
        <f t="shared" si="325"/>
        <v>2</v>
      </c>
      <c r="M507" s="6">
        <f t="shared" si="326"/>
        <v>1</v>
      </c>
      <c r="N507" s="6">
        <f t="shared" si="327"/>
        <v>6</v>
      </c>
      <c r="O507" s="13">
        <f t="shared" si="333"/>
        <v>5</v>
      </c>
      <c r="P507" s="4">
        <f t="shared" si="334"/>
        <v>1</v>
      </c>
      <c r="Q507" s="4">
        <f t="shared" si="335"/>
        <v>1</v>
      </c>
      <c r="R507">
        <f t="shared" si="356"/>
        <v>216</v>
      </c>
      <c r="S507" s="4">
        <f t="shared" si="357"/>
        <v>0</v>
      </c>
      <c r="T507" s="15">
        <f t="shared" si="358"/>
        <v>0</v>
      </c>
      <c r="U507" s="4">
        <f t="shared" si="359"/>
        <v>1</v>
      </c>
      <c r="V507" s="4">
        <f t="shared" si="360"/>
        <v>1</v>
      </c>
      <c r="W507" s="4">
        <f t="shared" si="361"/>
        <v>0</v>
      </c>
      <c r="X507" s="6">
        <f t="shared" si="362"/>
        <v>2</v>
      </c>
      <c r="Y507" s="4">
        <f t="shared" si="363"/>
        <v>0</v>
      </c>
      <c r="Z507" s="6">
        <f t="shared" si="364"/>
        <v>1</v>
      </c>
      <c r="AA507" s="18">
        <f t="shared" si="365"/>
        <v>6</v>
      </c>
      <c r="AB507" s="9" t="str">
        <f t="shared" si="336"/>
        <v>C3600</v>
      </c>
      <c r="AC507" s="9" t="str">
        <f>_xlfn.XLOOKUP(R507,Sheet2!$H$3:$H$258,Sheet2!$I$3:$I$258,"-----")</f>
        <v>C3600</v>
      </c>
      <c r="AD507" s="9" t="str">
        <f>_xlfn.XLOOKUP(VALUE(AE507),Sheet2!$N$3:$N$1000,Sheet2!$O$3:$O$1000,"********")</f>
        <v>********</v>
      </c>
      <c r="AE507" t="str">
        <f t="shared" si="330"/>
        <v>1057</v>
      </c>
      <c r="AF507" s="9" t="str">
        <f>IF(R507&lt;200,"+"&amp;TEXT(R507,"0"),"-"&amp;TEXT(_xlfn.XLOOKUP(R507,Sheet2!$K$3:$K$130,Sheet2!$L$3:$L$130,"-----"),"0"))</f>
        <v>-162</v>
      </c>
      <c r="AG507" s="9" t="str">
        <f t="shared" si="337"/>
        <v/>
      </c>
      <c r="AH507" s="9" t="str">
        <f t="shared" si="338"/>
        <v>JSR C3600</v>
      </c>
      <c r="AI507" t="str">
        <f t="shared" si="339"/>
        <v>1,C3600</v>
      </c>
      <c r="AJ507" s="16" t="str">
        <f t="shared" si="340"/>
        <v>C3600</v>
      </c>
      <c r="AK507" t="str">
        <f t="shared" si="341"/>
        <v>COMR# 1,1,SEZ</v>
      </c>
      <c r="AL507" s="4" t="str">
        <f t="shared" si="342"/>
        <v>COM</v>
      </c>
      <c r="AM507" s="4" t="str">
        <f t="shared" si="343"/>
        <v>R</v>
      </c>
      <c r="AN507" s="4" t="str">
        <f t="shared" si="344"/>
        <v/>
      </c>
      <c r="AO507" s="4" t="str">
        <f t="shared" si="345"/>
        <v>#</v>
      </c>
      <c r="AP507" s="15" t="str">
        <f t="shared" si="346"/>
        <v>,SEZ</v>
      </c>
      <c r="AQ507" s="9" t="str">
        <f>_xlfn.XLOOKUP(D507,Sheet2!$E$3:$E$101,Sheet2!$F$3:$F$101,"******************")</f>
        <v>******************</v>
      </c>
      <c r="AR507" s="33" t="str">
        <f t="shared" si="331"/>
        <v>NIOC CDR</v>
      </c>
      <c r="AS507" s="9" t="str">
        <f t="shared" si="332"/>
        <v>DOCC</v>
      </c>
      <c r="AT507" s="4">
        <f t="shared" si="347"/>
        <v>1</v>
      </c>
      <c r="AU507" s="6">
        <f t="shared" si="348"/>
        <v>2</v>
      </c>
      <c r="AV507" s="4" t="str">
        <f t="shared" si="349"/>
        <v>C</v>
      </c>
      <c r="AW507" s="4">
        <f t="shared" si="350"/>
        <v>16</v>
      </c>
      <c r="AX507" s="4" t="str">
        <f>_xlfn.XLOOKUP(AW507,Sheet2!$Q$3:$Q$66,Sheet2!$R$3:$R$66,"**")</f>
        <v>CDR</v>
      </c>
      <c r="AY507" s="4">
        <f t="shared" si="351"/>
        <v>0</v>
      </c>
      <c r="AZ507" s="16" t="str">
        <f t="shared" si="352"/>
        <v>SKPDN</v>
      </c>
    </row>
    <row r="508" spans="2:52" x14ac:dyDescent="0.35">
      <c r="B508" s="3">
        <f t="shared" si="354"/>
        <v>42</v>
      </c>
      <c r="C508" s="1">
        <f t="shared" si="355"/>
        <v>1242</v>
      </c>
      <c r="D508" s="2">
        <v>20067</v>
      </c>
      <c r="E508" s="2" t="str">
        <f>_xlfn.XLOOKUP(C508,Sheet2!$N$3:$N$1000,Sheet2!$O$3:$O$1000,"")</f>
        <v/>
      </c>
      <c r="F508" s="9" t="str">
        <f t="shared" si="353"/>
        <v>LDA 0,KB7</v>
      </c>
      <c r="G508" s="4" t="str">
        <f t="shared" si="328"/>
        <v>40</v>
      </c>
      <c r="H508" s="4">
        <f t="shared" si="329"/>
        <v>67</v>
      </c>
      <c r="I508" s="6">
        <f t="shared" si="322"/>
        <v>0</v>
      </c>
      <c r="J508" s="6">
        <f t="shared" si="323"/>
        <v>2</v>
      </c>
      <c r="K508" s="6">
        <f t="shared" si="324"/>
        <v>0</v>
      </c>
      <c r="L508" s="6">
        <f t="shared" si="325"/>
        <v>0</v>
      </c>
      <c r="M508" s="6">
        <f t="shared" si="326"/>
        <v>6</v>
      </c>
      <c r="N508" s="6">
        <f t="shared" si="327"/>
        <v>7</v>
      </c>
      <c r="O508" s="13">
        <f t="shared" si="333"/>
        <v>4</v>
      </c>
      <c r="P508" s="4">
        <f t="shared" si="334"/>
        <v>1</v>
      </c>
      <c r="Q508" s="4">
        <f t="shared" si="335"/>
        <v>0</v>
      </c>
      <c r="R508">
        <f t="shared" si="356"/>
        <v>67</v>
      </c>
      <c r="S508" s="4">
        <f t="shared" si="357"/>
        <v>0</v>
      </c>
      <c r="T508" s="15">
        <f t="shared" si="358"/>
        <v>0</v>
      </c>
      <c r="U508" s="4">
        <f t="shared" si="359"/>
        <v>1</v>
      </c>
      <c r="V508" s="4">
        <f t="shared" si="360"/>
        <v>0</v>
      </c>
      <c r="W508" s="4">
        <f t="shared" si="361"/>
        <v>0</v>
      </c>
      <c r="X508" s="6">
        <f t="shared" si="362"/>
        <v>0</v>
      </c>
      <c r="Y508" s="4">
        <f t="shared" si="363"/>
        <v>3</v>
      </c>
      <c r="Z508" s="6">
        <f t="shared" si="364"/>
        <v>0</v>
      </c>
      <c r="AA508" s="18">
        <f t="shared" si="365"/>
        <v>7</v>
      </c>
      <c r="AB508" s="9" t="str">
        <f t="shared" si="336"/>
        <v>KB7</v>
      </c>
      <c r="AC508" s="9" t="str">
        <f>_xlfn.XLOOKUP(R508,Sheet2!$H$3:$H$258,Sheet2!$I$3:$I$258,"-----")</f>
        <v>KB7</v>
      </c>
      <c r="AD508" s="9" t="str">
        <f>_xlfn.XLOOKUP(VALUE(AE508),Sheet2!$N$3:$N$1000,Sheet2!$O$3:$O$1000,"********")</f>
        <v>********</v>
      </c>
      <c r="AE508" t="str">
        <f t="shared" si="330"/>
        <v>1331</v>
      </c>
      <c r="AF508" s="9" t="str">
        <f>IF(R508&lt;200,"+"&amp;TEXT(R508,"0"),"-"&amp;TEXT(_xlfn.XLOOKUP(R508,Sheet2!$K$3:$K$130,Sheet2!$L$3:$L$130,"-----"),"0"))</f>
        <v>+67</v>
      </c>
      <c r="AG508" s="9" t="str">
        <f t="shared" si="337"/>
        <v/>
      </c>
      <c r="AH508" s="9" t="str">
        <f t="shared" si="338"/>
        <v>JMP KB7</v>
      </c>
      <c r="AI508" t="str">
        <f t="shared" si="339"/>
        <v>0,KB7</v>
      </c>
      <c r="AJ508" s="16" t="str">
        <f t="shared" si="340"/>
        <v>KB7</v>
      </c>
      <c r="AK508" t="str">
        <f t="shared" si="341"/>
        <v>COMC 1,0,SBN</v>
      </c>
      <c r="AL508" s="4" t="str">
        <f t="shared" si="342"/>
        <v>COM</v>
      </c>
      <c r="AM508" s="4" t="str">
        <f t="shared" si="343"/>
        <v/>
      </c>
      <c r="AN508" s="4" t="str">
        <f t="shared" si="344"/>
        <v>C</v>
      </c>
      <c r="AO508" s="4" t="str">
        <f t="shared" si="345"/>
        <v/>
      </c>
      <c r="AP508" s="15" t="str">
        <f t="shared" si="346"/>
        <v>,SBN</v>
      </c>
      <c r="AQ508" s="9" t="str">
        <f>_xlfn.XLOOKUP(D508,Sheet2!$E$3:$E$101,Sheet2!$F$3:$F$101,"******************")</f>
        <v>******************</v>
      </c>
      <c r="AR508" s="33" t="str">
        <f t="shared" si="331"/>
        <v>NIO **</v>
      </c>
      <c r="AS508" s="9" t="str">
        <f t="shared" si="332"/>
        <v>DOC</v>
      </c>
      <c r="AT508" s="4">
        <f t="shared" si="347"/>
        <v>0</v>
      </c>
      <c r="AU508" s="6">
        <f t="shared" si="348"/>
        <v>0</v>
      </c>
      <c r="AV508" s="4" t="str">
        <f t="shared" si="349"/>
        <v/>
      </c>
      <c r="AW508" s="4">
        <f t="shared" si="350"/>
        <v>67</v>
      </c>
      <c r="AX508" s="4" t="str">
        <f>_xlfn.XLOOKUP(AW508,Sheet2!$Q$3:$Q$66,Sheet2!$R$3:$R$66,"**")</f>
        <v>**</v>
      </c>
      <c r="AY508" s="4">
        <f t="shared" si="351"/>
        <v>0</v>
      </c>
      <c r="AZ508" s="16" t="str">
        <f t="shared" si="352"/>
        <v>SKPBN</v>
      </c>
    </row>
    <row r="509" spans="2:52" x14ac:dyDescent="0.35">
      <c r="B509" s="3">
        <f t="shared" si="354"/>
        <v>43</v>
      </c>
      <c r="C509" s="1">
        <f t="shared" si="355"/>
        <v>1243</v>
      </c>
      <c r="D509" s="2">
        <v>147400</v>
      </c>
      <c r="E509" s="2" t="str">
        <f>_xlfn.XLOOKUP(C509,Sheet2!$N$3:$N$1000,Sheet2!$O$3:$O$1000,"")</f>
        <v/>
      </c>
      <c r="F509" s="9" t="str">
        <f t="shared" si="353"/>
        <v>AND 2,1</v>
      </c>
      <c r="G509" s="4" t="str">
        <f t="shared" si="328"/>
        <v>317</v>
      </c>
      <c r="H509" s="4">
        <f t="shared" si="329"/>
        <v>0</v>
      </c>
      <c r="I509" s="6">
        <f t="shared" si="322"/>
        <v>1</v>
      </c>
      <c r="J509" s="6">
        <f t="shared" si="323"/>
        <v>4</v>
      </c>
      <c r="K509" s="6">
        <f t="shared" si="324"/>
        <v>7</v>
      </c>
      <c r="L509" s="6">
        <f t="shared" si="325"/>
        <v>4</v>
      </c>
      <c r="M509" s="6">
        <f t="shared" si="326"/>
        <v>0</v>
      </c>
      <c r="N509" s="6">
        <f t="shared" si="327"/>
        <v>0</v>
      </c>
      <c r="O509" s="13">
        <f t="shared" si="333"/>
        <v>25</v>
      </c>
      <c r="P509" s="4">
        <f t="shared" si="334"/>
        <v>6</v>
      </c>
      <c r="Q509" s="4">
        <f t="shared" si="335"/>
        <v>1</v>
      </c>
      <c r="R509">
        <f t="shared" si="356"/>
        <v>0</v>
      </c>
      <c r="S509" s="4">
        <f t="shared" si="357"/>
        <v>3</v>
      </c>
      <c r="T509" s="15">
        <f t="shared" si="358"/>
        <v>1</v>
      </c>
      <c r="U509" s="4">
        <f t="shared" si="359"/>
        <v>2</v>
      </c>
      <c r="V509" s="4">
        <f t="shared" si="360"/>
        <v>1</v>
      </c>
      <c r="W509" s="4">
        <f t="shared" si="361"/>
        <v>7</v>
      </c>
      <c r="X509" s="6">
        <f t="shared" si="362"/>
        <v>0</v>
      </c>
      <c r="Y509" s="4">
        <f t="shared" si="363"/>
        <v>0</v>
      </c>
      <c r="Z509" s="6">
        <f t="shared" si="364"/>
        <v>0</v>
      </c>
      <c r="AA509" s="18">
        <f t="shared" si="365"/>
        <v>0</v>
      </c>
      <c r="AB509" s="9" t="str">
        <f t="shared" si="336"/>
        <v>+0,3</v>
      </c>
      <c r="AC509" s="9" t="str">
        <f>_xlfn.XLOOKUP(R509,Sheet2!$H$3:$H$258,Sheet2!$I$3:$I$258,"-----")</f>
        <v>0</v>
      </c>
      <c r="AD509" s="9" t="str">
        <f>_xlfn.XLOOKUP(VALUE(AE509),Sheet2!$N$3:$N$1000,Sheet2!$O$3:$O$1000,"********")</f>
        <v>********</v>
      </c>
      <c r="AE509" t="str">
        <f t="shared" si="330"/>
        <v>1243</v>
      </c>
      <c r="AF509" s="9" t="str">
        <f>IF(R509&lt;200,"+"&amp;TEXT(R509,"0"),"-"&amp;TEXT(_xlfn.XLOOKUP(R509,Sheet2!$K$3:$K$130,Sheet2!$L$3:$L$130,"-----"),"0"))</f>
        <v>+0</v>
      </c>
      <c r="AG509" s="9" t="str">
        <f t="shared" si="337"/>
        <v>@</v>
      </c>
      <c r="AH509" s="9" t="str">
        <f t="shared" si="338"/>
        <v>JSR @+0,3</v>
      </c>
      <c r="AI509" t="str">
        <f t="shared" si="339"/>
        <v>1,@+0,3</v>
      </c>
      <c r="AJ509" s="16" t="str">
        <f t="shared" si="340"/>
        <v>@+0,3</v>
      </c>
      <c r="AK509" t="str">
        <f t="shared" si="341"/>
        <v>AND 2,1</v>
      </c>
      <c r="AL509" s="4" t="str">
        <f t="shared" si="342"/>
        <v>AND</v>
      </c>
      <c r="AM509" s="4" t="str">
        <f t="shared" si="343"/>
        <v/>
      </c>
      <c r="AN509" s="4" t="str">
        <f t="shared" si="344"/>
        <v/>
      </c>
      <c r="AO509" s="4" t="str">
        <f t="shared" si="345"/>
        <v/>
      </c>
      <c r="AP509" s="15" t="str">
        <f t="shared" si="346"/>
        <v/>
      </c>
      <c r="AQ509" s="9" t="str">
        <f>_xlfn.XLOOKUP(D509,Sheet2!$E$3:$E$101,Sheet2!$F$3:$F$101,"******************")</f>
        <v>******************</v>
      </c>
      <c r="AR509" s="33" t="str">
        <f t="shared" si="331"/>
        <v>SKPBN 0</v>
      </c>
      <c r="AS509" s="9" t="str">
        <f t="shared" si="332"/>
        <v>DOC</v>
      </c>
      <c r="AT509" s="4">
        <f t="shared" si="347"/>
        <v>1</v>
      </c>
      <c r="AU509" s="6">
        <f t="shared" si="348"/>
        <v>0</v>
      </c>
      <c r="AV509" s="4" t="str">
        <f t="shared" si="349"/>
        <v/>
      </c>
      <c r="AW509" s="4">
        <f t="shared" si="350"/>
        <v>0</v>
      </c>
      <c r="AX509" s="4" t="str">
        <f>_xlfn.XLOOKUP(AW509,Sheet2!$Q$3:$Q$66,Sheet2!$R$3:$R$66,"**")</f>
        <v>0</v>
      </c>
      <c r="AY509" s="4">
        <f t="shared" si="351"/>
        <v>7</v>
      </c>
      <c r="AZ509" s="16" t="str">
        <f t="shared" si="352"/>
        <v>SKPBN</v>
      </c>
    </row>
    <row r="510" spans="2:52" x14ac:dyDescent="0.35">
      <c r="B510" s="3">
        <f t="shared" si="354"/>
        <v>44</v>
      </c>
      <c r="C510" s="1">
        <f t="shared" si="355"/>
        <v>1244</v>
      </c>
      <c r="D510" s="2">
        <v>122414</v>
      </c>
      <c r="E510" s="2" t="str">
        <f>_xlfn.XLOOKUP(C510,Sheet2!$N$3:$N$1000,Sheet2!$O$3:$O$1000,"")</f>
        <v/>
      </c>
      <c r="F510" s="9" t="str">
        <f t="shared" si="353"/>
        <v>SUB# 1,0,SZR</v>
      </c>
      <c r="G510" s="4" t="str">
        <f t="shared" si="328"/>
        <v>245</v>
      </c>
      <c r="H510" s="4">
        <f t="shared" si="329"/>
        <v>14</v>
      </c>
      <c r="I510" s="6">
        <f t="shared" si="322"/>
        <v>1</v>
      </c>
      <c r="J510" s="6">
        <f t="shared" si="323"/>
        <v>2</v>
      </c>
      <c r="K510" s="6">
        <f t="shared" si="324"/>
        <v>2</v>
      </c>
      <c r="L510" s="6">
        <f t="shared" si="325"/>
        <v>4</v>
      </c>
      <c r="M510" s="6">
        <f t="shared" si="326"/>
        <v>1</v>
      </c>
      <c r="N510" s="6">
        <f t="shared" si="327"/>
        <v>4</v>
      </c>
      <c r="O510" s="13">
        <f t="shared" si="333"/>
        <v>20</v>
      </c>
      <c r="P510" s="4">
        <f t="shared" si="334"/>
        <v>5</v>
      </c>
      <c r="Q510" s="4">
        <f t="shared" si="335"/>
        <v>0</v>
      </c>
      <c r="R510">
        <f t="shared" si="356"/>
        <v>14</v>
      </c>
      <c r="S510" s="4">
        <f t="shared" si="357"/>
        <v>1</v>
      </c>
      <c r="T510" s="15">
        <f t="shared" si="358"/>
        <v>1</v>
      </c>
      <c r="U510" s="4">
        <f t="shared" si="359"/>
        <v>1</v>
      </c>
      <c r="V510" s="4">
        <f t="shared" si="360"/>
        <v>0</v>
      </c>
      <c r="W510" s="4">
        <f t="shared" si="361"/>
        <v>5</v>
      </c>
      <c r="X510" s="6">
        <f t="shared" si="362"/>
        <v>0</v>
      </c>
      <c r="Y510" s="4">
        <f t="shared" si="363"/>
        <v>0</v>
      </c>
      <c r="Z510" s="6">
        <f t="shared" si="364"/>
        <v>1</v>
      </c>
      <c r="AA510" s="18">
        <f t="shared" si="365"/>
        <v>4</v>
      </c>
      <c r="AB510" s="9" t="str">
        <f t="shared" si="336"/>
        <v>+14</v>
      </c>
      <c r="AC510" s="9" t="str">
        <f>_xlfn.XLOOKUP(R510,Sheet2!$H$3:$H$258,Sheet2!$I$3:$I$258,"-----")</f>
        <v>*****</v>
      </c>
      <c r="AD510" s="9" t="str">
        <f>_xlfn.XLOOKUP(VALUE(AE510),Sheet2!$N$3:$N$1000,Sheet2!$O$3:$O$1000,"********")</f>
        <v>********</v>
      </c>
      <c r="AE510" t="str">
        <f t="shared" si="330"/>
        <v>1260</v>
      </c>
      <c r="AF510" s="9" t="str">
        <f>IF(R510&lt;200,"+"&amp;TEXT(R510,"0"),"-"&amp;TEXT(_xlfn.XLOOKUP(R510,Sheet2!$K$3:$K$130,Sheet2!$L$3:$L$130,"-----"),"0"))</f>
        <v>+14</v>
      </c>
      <c r="AG510" s="9" t="str">
        <f t="shared" si="337"/>
        <v>@</v>
      </c>
      <c r="AH510" s="9" t="str">
        <f t="shared" si="338"/>
        <v>JMP @+14</v>
      </c>
      <c r="AI510" t="str">
        <f t="shared" si="339"/>
        <v>0,@+14</v>
      </c>
      <c r="AJ510" s="16" t="str">
        <f t="shared" si="340"/>
        <v>@+14</v>
      </c>
      <c r="AK510" t="str">
        <f t="shared" si="341"/>
        <v>SUB# 1,0,SZR</v>
      </c>
      <c r="AL510" s="4" t="str">
        <f t="shared" si="342"/>
        <v>SUB</v>
      </c>
      <c r="AM510" s="4" t="str">
        <f t="shared" si="343"/>
        <v/>
      </c>
      <c r="AN510" s="4" t="str">
        <f t="shared" si="344"/>
        <v/>
      </c>
      <c r="AO510" s="4" t="str">
        <f t="shared" si="345"/>
        <v>#</v>
      </c>
      <c r="AP510" s="15" t="str">
        <f t="shared" si="346"/>
        <v>,SZR</v>
      </c>
      <c r="AQ510" s="9" t="str">
        <f>_xlfn.XLOOKUP(D510,Sheet2!$E$3:$E$101,Sheet2!$F$3:$F$101,"******************")</f>
        <v>******************</v>
      </c>
      <c r="AR510" s="33" t="str">
        <f t="shared" si="331"/>
        <v>DIC 0,RTC</v>
      </c>
      <c r="AS510" s="9" t="str">
        <f t="shared" si="332"/>
        <v>DIC</v>
      </c>
      <c r="AT510" s="4">
        <f t="shared" si="347"/>
        <v>0</v>
      </c>
      <c r="AU510" s="6">
        <f t="shared" si="348"/>
        <v>0</v>
      </c>
      <c r="AV510" s="4" t="str">
        <f t="shared" si="349"/>
        <v/>
      </c>
      <c r="AW510" s="4">
        <f t="shared" si="350"/>
        <v>14</v>
      </c>
      <c r="AX510" s="4" t="str">
        <f>_xlfn.XLOOKUP(AW510,Sheet2!$Q$3:$Q$66,Sheet2!$R$3:$R$66,"**")</f>
        <v>RTC</v>
      </c>
      <c r="AY510" s="4">
        <f t="shared" si="351"/>
        <v>5</v>
      </c>
      <c r="AZ510" s="16" t="str">
        <f t="shared" si="352"/>
        <v>SKPBN</v>
      </c>
    </row>
    <row r="511" spans="2:52" x14ac:dyDescent="0.35">
      <c r="B511" s="3">
        <f t="shared" si="354"/>
        <v>45</v>
      </c>
      <c r="C511" s="1">
        <f t="shared" si="355"/>
        <v>1245</v>
      </c>
      <c r="D511" s="2">
        <v>6252</v>
      </c>
      <c r="E511" s="2" t="str">
        <f>_xlfn.XLOOKUP(C511,Sheet2!$N$3:$N$1000,Sheet2!$O$3:$O$1000,"")</f>
        <v/>
      </c>
      <c r="F511" s="9" t="str">
        <f t="shared" si="353"/>
        <v>EHLT</v>
      </c>
      <c r="G511" s="4" t="str">
        <f t="shared" si="328"/>
        <v>14</v>
      </c>
      <c r="H511" s="4">
        <f t="shared" si="329"/>
        <v>252</v>
      </c>
      <c r="I511" s="6">
        <f t="shared" si="322"/>
        <v>0</v>
      </c>
      <c r="J511" s="6">
        <f t="shared" si="323"/>
        <v>0</v>
      </c>
      <c r="K511" s="6">
        <f t="shared" si="324"/>
        <v>6</v>
      </c>
      <c r="L511" s="6">
        <f t="shared" si="325"/>
        <v>2</v>
      </c>
      <c r="M511" s="6">
        <f t="shared" si="326"/>
        <v>5</v>
      </c>
      <c r="N511" s="6">
        <f t="shared" si="327"/>
        <v>2</v>
      </c>
      <c r="O511" s="13">
        <f t="shared" si="333"/>
        <v>1</v>
      </c>
      <c r="P511" s="4">
        <f t="shared" si="334"/>
        <v>0</v>
      </c>
      <c r="Q511" s="4">
        <f t="shared" si="335"/>
        <v>1</v>
      </c>
      <c r="R511">
        <f t="shared" si="356"/>
        <v>252</v>
      </c>
      <c r="S511" s="4">
        <f t="shared" si="357"/>
        <v>0</v>
      </c>
      <c r="T511" s="15">
        <f t="shared" si="358"/>
        <v>1</v>
      </c>
      <c r="U511" s="4">
        <f t="shared" si="359"/>
        <v>0</v>
      </c>
      <c r="V511" s="4">
        <f t="shared" si="360"/>
        <v>1</v>
      </c>
      <c r="W511" s="4">
        <f t="shared" si="361"/>
        <v>4</v>
      </c>
      <c r="X511" s="6">
        <f t="shared" si="362"/>
        <v>2</v>
      </c>
      <c r="Y511" s="4">
        <f t="shared" si="363"/>
        <v>2</v>
      </c>
      <c r="Z511" s="6">
        <f t="shared" si="364"/>
        <v>1</v>
      </c>
      <c r="AA511" s="18">
        <f t="shared" si="365"/>
        <v>2</v>
      </c>
      <c r="AB511" s="9" t="str">
        <f t="shared" si="336"/>
        <v>I.EH1</v>
      </c>
      <c r="AC511" s="9" t="str">
        <f>_xlfn.XLOOKUP(R511,Sheet2!$H$3:$H$258,Sheet2!$I$3:$I$258,"-----")</f>
        <v>I.EH1</v>
      </c>
      <c r="AD511" s="9" t="str">
        <f>_xlfn.XLOOKUP(VALUE(AE511),Sheet2!$N$3:$N$1000,Sheet2!$O$3:$O$1000,"********")</f>
        <v>********</v>
      </c>
      <c r="AE511" t="str">
        <f t="shared" si="330"/>
        <v>1117</v>
      </c>
      <c r="AF511" s="9" t="str">
        <f>IF(R511&lt;200,"+"&amp;TEXT(R511,"0"),"-"&amp;TEXT(_xlfn.XLOOKUP(R511,Sheet2!$K$3:$K$130,Sheet2!$L$3:$L$130,"-----"),"0"))</f>
        <v>-126</v>
      </c>
      <c r="AG511" s="9" t="str">
        <f t="shared" si="337"/>
        <v>@</v>
      </c>
      <c r="AH511" s="9" t="str">
        <f t="shared" si="338"/>
        <v>JSR @I.EH1</v>
      </c>
      <c r="AI511" t="str">
        <f t="shared" si="339"/>
        <v>1,@I.EH1</v>
      </c>
      <c r="AJ511" s="16" t="str">
        <f t="shared" si="340"/>
        <v>@I.EH1</v>
      </c>
      <c r="AK511" t="str">
        <f t="shared" si="341"/>
        <v>ADCOR# 0,1,SZC</v>
      </c>
      <c r="AL511" s="4" t="str">
        <f t="shared" si="342"/>
        <v>ADC</v>
      </c>
      <c r="AM511" s="4" t="str">
        <f t="shared" si="343"/>
        <v>R</v>
      </c>
      <c r="AN511" s="4" t="str">
        <f t="shared" si="344"/>
        <v>O</v>
      </c>
      <c r="AO511" s="4" t="str">
        <f t="shared" si="345"/>
        <v>#</v>
      </c>
      <c r="AP511" s="15" t="str">
        <f t="shared" si="346"/>
        <v>,SZC</v>
      </c>
      <c r="AQ511" s="9" t="str">
        <f>_xlfn.XLOOKUP(D511,Sheet2!$E$3:$E$101,Sheet2!$F$3:$F$101,"******************")</f>
        <v>EHLT</v>
      </c>
      <c r="AR511" s="33" t="str">
        <f t="shared" si="331"/>
        <v>DOBC 1,**</v>
      </c>
      <c r="AS511" s="9" t="str">
        <f t="shared" si="332"/>
        <v>DOBC</v>
      </c>
      <c r="AT511" s="4">
        <f t="shared" si="347"/>
        <v>1</v>
      </c>
      <c r="AU511" s="6">
        <f t="shared" si="348"/>
        <v>2</v>
      </c>
      <c r="AV511" s="4" t="str">
        <f t="shared" si="349"/>
        <v>C</v>
      </c>
      <c r="AW511" s="4">
        <f t="shared" si="350"/>
        <v>52</v>
      </c>
      <c r="AX511" s="4" t="str">
        <f>_xlfn.XLOOKUP(AW511,Sheet2!$Q$3:$Q$66,Sheet2!$R$3:$R$66,"**")</f>
        <v>**</v>
      </c>
      <c r="AY511" s="4">
        <f t="shared" si="351"/>
        <v>4</v>
      </c>
      <c r="AZ511" s="16" t="str">
        <f t="shared" si="352"/>
        <v>SKPDN</v>
      </c>
    </row>
    <row r="512" spans="2:52" x14ac:dyDescent="0.35">
      <c r="B512" s="3">
        <f t="shared" si="354"/>
        <v>46</v>
      </c>
      <c r="C512" s="1">
        <f t="shared" si="355"/>
        <v>1246</v>
      </c>
      <c r="D512" s="2">
        <v>6262</v>
      </c>
      <c r="E512" s="2" t="str">
        <f>_xlfn.XLOOKUP(C512,Sheet2!$N$3:$N$1000,Sheet2!$O$3:$O$1000,"")</f>
        <v/>
      </c>
      <c r="F512" s="9" t="str">
        <f t="shared" si="353"/>
        <v>LOOPD</v>
      </c>
      <c r="G512" s="4" t="str">
        <f t="shared" si="328"/>
        <v>14</v>
      </c>
      <c r="H512" s="4">
        <f t="shared" si="329"/>
        <v>262</v>
      </c>
      <c r="I512" s="6">
        <f t="shared" si="322"/>
        <v>0</v>
      </c>
      <c r="J512" s="6">
        <f t="shared" si="323"/>
        <v>0</v>
      </c>
      <c r="K512" s="6">
        <f t="shared" si="324"/>
        <v>6</v>
      </c>
      <c r="L512" s="6">
        <f t="shared" si="325"/>
        <v>2</v>
      </c>
      <c r="M512" s="6">
        <f t="shared" si="326"/>
        <v>6</v>
      </c>
      <c r="N512" s="6">
        <f t="shared" si="327"/>
        <v>2</v>
      </c>
      <c r="O512" s="13">
        <f t="shared" si="333"/>
        <v>1</v>
      </c>
      <c r="P512" s="4">
        <f t="shared" si="334"/>
        <v>0</v>
      </c>
      <c r="Q512" s="4">
        <f t="shared" si="335"/>
        <v>1</v>
      </c>
      <c r="R512">
        <f t="shared" si="356"/>
        <v>262</v>
      </c>
      <c r="S512" s="4">
        <f t="shared" si="357"/>
        <v>0</v>
      </c>
      <c r="T512" s="15">
        <f t="shared" si="358"/>
        <v>1</v>
      </c>
      <c r="U512" s="4">
        <f t="shared" si="359"/>
        <v>0</v>
      </c>
      <c r="V512" s="4">
        <f t="shared" si="360"/>
        <v>1</v>
      </c>
      <c r="W512" s="4">
        <f t="shared" si="361"/>
        <v>4</v>
      </c>
      <c r="X512" s="6">
        <f t="shared" si="362"/>
        <v>2</v>
      </c>
      <c r="Y512" s="4">
        <f t="shared" si="363"/>
        <v>3</v>
      </c>
      <c r="Z512" s="6">
        <f t="shared" si="364"/>
        <v>0</v>
      </c>
      <c r="AA512" s="18">
        <f t="shared" si="365"/>
        <v>2</v>
      </c>
      <c r="AB512" s="9" t="str">
        <f t="shared" si="336"/>
        <v>I.LD</v>
      </c>
      <c r="AC512" s="9" t="str">
        <f>_xlfn.XLOOKUP(R512,Sheet2!$H$3:$H$258,Sheet2!$I$3:$I$258,"-----")</f>
        <v>I.LD</v>
      </c>
      <c r="AD512" s="9" t="str">
        <f>_xlfn.XLOOKUP(VALUE(AE512),Sheet2!$N$3:$N$1000,Sheet2!$O$3:$O$1000,"********")</f>
        <v>B3</v>
      </c>
      <c r="AE512" t="str">
        <f t="shared" si="330"/>
        <v>1130</v>
      </c>
      <c r="AF512" s="9" t="str">
        <f>IF(R512&lt;200,"+"&amp;TEXT(R512,"0"),"-"&amp;TEXT(_xlfn.XLOOKUP(R512,Sheet2!$K$3:$K$130,Sheet2!$L$3:$L$130,"-----"),"0"))</f>
        <v>-116</v>
      </c>
      <c r="AG512" s="9" t="str">
        <f t="shared" si="337"/>
        <v>@</v>
      </c>
      <c r="AH512" s="9" t="str">
        <f t="shared" si="338"/>
        <v>JSR @I.LD</v>
      </c>
      <c r="AI512" t="str">
        <f t="shared" si="339"/>
        <v>1,@I.LD</v>
      </c>
      <c r="AJ512" s="16" t="str">
        <f t="shared" si="340"/>
        <v>@I.LD</v>
      </c>
      <c r="AK512" t="str">
        <f t="shared" si="341"/>
        <v>ADCCR 0,1,SZC</v>
      </c>
      <c r="AL512" s="4" t="str">
        <f t="shared" si="342"/>
        <v>ADC</v>
      </c>
      <c r="AM512" s="4" t="str">
        <f t="shared" si="343"/>
        <v>R</v>
      </c>
      <c r="AN512" s="4" t="str">
        <f t="shared" si="344"/>
        <v>C</v>
      </c>
      <c r="AO512" s="4" t="str">
        <f t="shared" si="345"/>
        <v/>
      </c>
      <c r="AP512" s="15" t="str">
        <f t="shared" si="346"/>
        <v>,SZC</v>
      </c>
      <c r="AQ512" s="9" t="str">
        <f>_xlfn.XLOOKUP(D512,Sheet2!$E$3:$E$101,Sheet2!$F$3:$F$101,"******************")</f>
        <v>LOOPD</v>
      </c>
      <c r="AR512" s="33" t="str">
        <f t="shared" si="331"/>
        <v>DOBC 1,**</v>
      </c>
      <c r="AS512" s="9" t="str">
        <f t="shared" si="332"/>
        <v>DOBC</v>
      </c>
      <c r="AT512" s="4">
        <f t="shared" si="347"/>
        <v>1</v>
      </c>
      <c r="AU512" s="6">
        <f t="shared" si="348"/>
        <v>2</v>
      </c>
      <c r="AV512" s="4" t="str">
        <f t="shared" si="349"/>
        <v>C</v>
      </c>
      <c r="AW512" s="4">
        <f t="shared" si="350"/>
        <v>62</v>
      </c>
      <c r="AX512" s="4" t="str">
        <f>_xlfn.XLOOKUP(AW512,Sheet2!$Q$3:$Q$66,Sheet2!$R$3:$R$66,"**")</f>
        <v>**</v>
      </c>
      <c r="AY512" s="4">
        <f t="shared" si="351"/>
        <v>4</v>
      </c>
      <c r="AZ512" s="16" t="str">
        <f t="shared" si="352"/>
        <v>SKPDN</v>
      </c>
    </row>
    <row r="513" spans="1:52" x14ac:dyDescent="0.35">
      <c r="A513" s="5" t="s">
        <v>34</v>
      </c>
      <c r="B513" s="3">
        <v>2</v>
      </c>
      <c r="C513" s="1">
        <f t="shared" si="355"/>
        <v>1247</v>
      </c>
      <c r="D513" s="2">
        <v>6241</v>
      </c>
      <c r="E513" s="2" t="str">
        <f>_xlfn.XLOOKUP(C513,Sheet2!$N$3:$N$1000,Sheet2!$O$3:$O$1000,"")</f>
        <v>B12</v>
      </c>
      <c r="F513" s="9" t="str">
        <f t="shared" si="353"/>
        <v>SETUP</v>
      </c>
      <c r="G513" s="4" t="str">
        <f t="shared" si="328"/>
        <v>14</v>
      </c>
      <c r="H513" s="4">
        <f t="shared" si="329"/>
        <v>241</v>
      </c>
      <c r="I513" s="6">
        <f t="shared" ref="I513:I576" si="366">MOD(INT(D513/100000),10)</f>
        <v>0</v>
      </c>
      <c r="J513" s="6">
        <f t="shared" ref="J513:J576" si="367">MOD(INT(D513/10000),10)</f>
        <v>0</v>
      </c>
      <c r="K513" s="6">
        <f t="shared" ref="K513:K576" si="368">MOD(INT(D513/1000),10)</f>
        <v>6</v>
      </c>
      <c r="L513" s="6">
        <f t="shared" ref="L513:L576" si="369">MOD(INT(D513/100),10)</f>
        <v>2</v>
      </c>
      <c r="M513" s="6">
        <f t="shared" ref="M513:M576" si="370">MOD(INT(D513/10),10)</f>
        <v>4</v>
      </c>
      <c r="N513" s="6">
        <f t="shared" ref="N513:N576" si="371">MOD(D513,10)</f>
        <v>1</v>
      </c>
      <c r="O513" s="13">
        <f t="shared" si="333"/>
        <v>1</v>
      </c>
      <c r="P513" s="4">
        <f t="shared" si="334"/>
        <v>0</v>
      </c>
      <c r="Q513" s="4">
        <f t="shared" si="335"/>
        <v>1</v>
      </c>
      <c r="R513">
        <f t="shared" si="356"/>
        <v>241</v>
      </c>
      <c r="S513" s="4">
        <f t="shared" si="357"/>
        <v>0</v>
      </c>
      <c r="T513" s="15">
        <f t="shared" si="358"/>
        <v>1</v>
      </c>
      <c r="U513" s="4">
        <f t="shared" si="359"/>
        <v>0</v>
      </c>
      <c r="V513" s="4">
        <f t="shared" si="360"/>
        <v>1</v>
      </c>
      <c r="W513" s="4">
        <f t="shared" si="361"/>
        <v>4</v>
      </c>
      <c r="X513" s="6">
        <f t="shared" si="362"/>
        <v>2</v>
      </c>
      <c r="Y513" s="4">
        <f t="shared" si="363"/>
        <v>2</v>
      </c>
      <c r="Z513" s="6">
        <f t="shared" si="364"/>
        <v>0</v>
      </c>
      <c r="AA513" s="18">
        <f t="shared" si="365"/>
        <v>1</v>
      </c>
      <c r="AB513" s="9" t="str">
        <f t="shared" si="336"/>
        <v>I.STUP</v>
      </c>
      <c r="AC513" s="9" t="str">
        <f>_xlfn.XLOOKUP(R513,Sheet2!$H$3:$H$258,Sheet2!$I$3:$I$258,"-----")</f>
        <v>I.STUP</v>
      </c>
      <c r="AD513" s="9" t="str">
        <f>_xlfn.XLOOKUP(VALUE(AE513),Sheet2!$N$3:$N$1000,Sheet2!$O$3:$O$1000,"********")</f>
        <v>********</v>
      </c>
      <c r="AE513" t="str">
        <f t="shared" si="330"/>
        <v>1110</v>
      </c>
      <c r="AF513" s="9" t="str">
        <f>IF(R513&lt;200,"+"&amp;TEXT(R513,"0"),"-"&amp;TEXT(_xlfn.XLOOKUP(R513,Sheet2!$K$3:$K$130,Sheet2!$L$3:$L$130,"-----"),"0"))</f>
        <v>-137</v>
      </c>
      <c r="AG513" s="9" t="str">
        <f t="shared" si="337"/>
        <v>@</v>
      </c>
      <c r="AH513" s="9" t="str">
        <f t="shared" si="338"/>
        <v>JSR @I.STUP</v>
      </c>
      <c r="AI513" t="str">
        <f t="shared" si="339"/>
        <v>1,@I.STUP</v>
      </c>
      <c r="AJ513" s="16" t="str">
        <f t="shared" si="340"/>
        <v>@I.STUP</v>
      </c>
      <c r="AK513" t="str">
        <f t="shared" si="341"/>
        <v>ADCOR 0,1,SKP</v>
      </c>
      <c r="AL513" s="4" t="str">
        <f t="shared" si="342"/>
        <v>ADC</v>
      </c>
      <c r="AM513" s="4" t="str">
        <f t="shared" si="343"/>
        <v>R</v>
      </c>
      <c r="AN513" s="4" t="str">
        <f t="shared" si="344"/>
        <v>O</v>
      </c>
      <c r="AO513" s="4" t="str">
        <f t="shared" si="345"/>
        <v/>
      </c>
      <c r="AP513" s="15" t="str">
        <f t="shared" si="346"/>
        <v>,SKP</v>
      </c>
      <c r="AQ513" s="9" t="str">
        <f>_xlfn.XLOOKUP(D513,Sheet2!$E$3:$E$101,Sheet2!$F$3:$F$101,"******************")</f>
        <v>SETUP</v>
      </c>
      <c r="AR513" s="33" t="str">
        <f t="shared" si="331"/>
        <v>DOBC 1,**</v>
      </c>
      <c r="AS513" s="9" t="str">
        <f t="shared" si="332"/>
        <v>DOBC</v>
      </c>
      <c r="AT513" s="4">
        <f t="shared" si="347"/>
        <v>1</v>
      </c>
      <c r="AU513" s="6">
        <f t="shared" si="348"/>
        <v>2</v>
      </c>
      <c r="AV513" s="4" t="str">
        <f t="shared" si="349"/>
        <v>C</v>
      </c>
      <c r="AW513" s="4">
        <f t="shared" si="350"/>
        <v>41</v>
      </c>
      <c r="AX513" s="4" t="str">
        <f>_xlfn.XLOOKUP(AW513,Sheet2!$Q$3:$Q$66,Sheet2!$R$3:$R$66,"**")</f>
        <v>**</v>
      </c>
      <c r="AY513" s="4">
        <f t="shared" si="351"/>
        <v>4</v>
      </c>
      <c r="AZ513" s="16" t="str">
        <f t="shared" si="352"/>
        <v>SKPDN</v>
      </c>
    </row>
    <row r="514" spans="1:52" x14ac:dyDescent="0.35">
      <c r="B514" s="3">
        <f t="shared" si="354"/>
        <v>3</v>
      </c>
      <c r="C514" s="1">
        <f t="shared" si="355"/>
        <v>1250</v>
      </c>
      <c r="D514" s="2">
        <v>20056</v>
      </c>
      <c r="E514" s="2" t="str">
        <f>_xlfn.XLOOKUP(C514,Sheet2!$N$3:$N$1000,Sheet2!$O$3:$O$1000,"")</f>
        <v/>
      </c>
      <c r="F514" s="44" t="str">
        <f t="shared" si="353"/>
        <v>LDA 0,.TU+3</v>
      </c>
      <c r="G514" s="4" t="str">
        <f t="shared" si="328"/>
        <v>40</v>
      </c>
      <c r="H514" s="4">
        <f t="shared" si="329"/>
        <v>56</v>
      </c>
      <c r="I514" s="6">
        <f t="shared" si="366"/>
        <v>0</v>
      </c>
      <c r="J514" s="6">
        <f t="shared" si="367"/>
        <v>2</v>
      </c>
      <c r="K514" s="6">
        <f t="shared" si="368"/>
        <v>0</v>
      </c>
      <c r="L514" s="6">
        <f t="shared" si="369"/>
        <v>0</v>
      </c>
      <c r="M514" s="6">
        <f t="shared" si="370"/>
        <v>5</v>
      </c>
      <c r="N514" s="6">
        <f t="shared" si="371"/>
        <v>6</v>
      </c>
      <c r="O514" s="13">
        <f t="shared" si="333"/>
        <v>4</v>
      </c>
      <c r="P514" s="4">
        <f t="shared" si="334"/>
        <v>1</v>
      </c>
      <c r="Q514" s="4">
        <f t="shared" si="335"/>
        <v>0</v>
      </c>
      <c r="R514">
        <f t="shared" si="356"/>
        <v>56</v>
      </c>
      <c r="S514" s="4">
        <f t="shared" si="357"/>
        <v>0</v>
      </c>
      <c r="T514" s="15">
        <f t="shared" si="358"/>
        <v>0</v>
      </c>
      <c r="U514" s="4">
        <f t="shared" si="359"/>
        <v>1</v>
      </c>
      <c r="V514" s="4">
        <f t="shared" si="360"/>
        <v>0</v>
      </c>
      <c r="W514" s="4">
        <f t="shared" si="361"/>
        <v>0</v>
      </c>
      <c r="X514" s="6">
        <f t="shared" si="362"/>
        <v>0</v>
      </c>
      <c r="Y514" s="4">
        <f t="shared" si="363"/>
        <v>2</v>
      </c>
      <c r="Z514" s="6">
        <f t="shared" si="364"/>
        <v>1</v>
      </c>
      <c r="AA514" s="18">
        <f t="shared" si="365"/>
        <v>6</v>
      </c>
      <c r="AB514" s="9" t="str">
        <f t="shared" si="336"/>
        <v>.TU+3</v>
      </c>
      <c r="AC514" s="9" t="str">
        <f>_xlfn.XLOOKUP(R514,Sheet2!$H$3:$H$258,Sheet2!$I$3:$I$258,"-----")</f>
        <v>.TU+3</v>
      </c>
      <c r="AD514" s="9" t="str">
        <f>_xlfn.XLOOKUP(VALUE(AE514),Sheet2!$N$3:$N$1000,Sheet2!$O$3:$O$1000,"********")</f>
        <v>********</v>
      </c>
      <c r="AE514" t="str">
        <f t="shared" si="330"/>
        <v>1326</v>
      </c>
      <c r="AF514" s="9" t="str">
        <f>IF(R514&lt;200,"+"&amp;TEXT(R514,"0"),"-"&amp;TEXT(_xlfn.XLOOKUP(R514,Sheet2!$K$3:$K$130,Sheet2!$L$3:$L$130,"-----"),"0"))</f>
        <v>+56</v>
      </c>
      <c r="AG514" s="9" t="str">
        <f t="shared" si="337"/>
        <v/>
      </c>
      <c r="AH514" s="9" t="str">
        <f t="shared" si="338"/>
        <v>JMP .TU+3</v>
      </c>
      <c r="AI514" t="str">
        <f t="shared" si="339"/>
        <v>0,.TU+3</v>
      </c>
      <c r="AJ514" s="16" t="str">
        <f t="shared" si="340"/>
        <v>.TU+3</v>
      </c>
      <c r="AK514" t="str">
        <f t="shared" si="341"/>
        <v>COMO# 1,0,SEZ</v>
      </c>
      <c r="AL514" s="4" t="str">
        <f t="shared" si="342"/>
        <v>COM</v>
      </c>
      <c r="AM514" s="4" t="str">
        <f t="shared" si="343"/>
        <v/>
      </c>
      <c r="AN514" s="4" t="str">
        <f t="shared" si="344"/>
        <v>O</v>
      </c>
      <c r="AO514" s="4" t="str">
        <f t="shared" si="345"/>
        <v>#</v>
      </c>
      <c r="AP514" s="15" t="str">
        <f t="shared" si="346"/>
        <v>,SEZ</v>
      </c>
      <c r="AQ514" s="9" t="str">
        <f>_xlfn.XLOOKUP(D514,Sheet2!$E$3:$E$101,Sheet2!$F$3:$F$101,"******************")</f>
        <v>******************</v>
      </c>
      <c r="AR514" s="33" t="str">
        <f t="shared" si="331"/>
        <v>NIO **</v>
      </c>
      <c r="AS514" s="9" t="str">
        <f t="shared" si="332"/>
        <v>DOC</v>
      </c>
      <c r="AT514" s="4">
        <f t="shared" si="347"/>
        <v>0</v>
      </c>
      <c r="AU514" s="6">
        <f t="shared" si="348"/>
        <v>0</v>
      </c>
      <c r="AV514" s="4" t="str">
        <f t="shared" si="349"/>
        <v/>
      </c>
      <c r="AW514" s="4">
        <f t="shared" si="350"/>
        <v>56</v>
      </c>
      <c r="AX514" s="4" t="str">
        <f>_xlfn.XLOOKUP(AW514,Sheet2!$Q$3:$Q$66,Sheet2!$R$3:$R$66,"**")</f>
        <v>**</v>
      </c>
      <c r="AY514" s="4">
        <f t="shared" si="351"/>
        <v>0</v>
      </c>
      <c r="AZ514" s="16" t="str">
        <f t="shared" si="352"/>
        <v>SKPBN</v>
      </c>
    </row>
    <row r="515" spans="1:52" x14ac:dyDescent="0.35">
      <c r="B515" s="3">
        <f t="shared" si="354"/>
        <v>4</v>
      </c>
      <c r="C515" s="1">
        <f t="shared" si="355"/>
        <v>1251</v>
      </c>
      <c r="D515" s="2">
        <v>63033</v>
      </c>
      <c r="E515" s="2" t="str">
        <f>_xlfn.XLOOKUP(C515,Sheet2!$N$3:$N$1000,Sheet2!$O$3:$O$1000,"")</f>
        <v/>
      </c>
      <c r="F515" s="9" t="str">
        <f t="shared" si="353"/>
        <v>DOC 0,DSKP</v>
      </c>
      <c r="G515" s="4" t="str">
        <f t="shared" ref="G515:G578" si="372">DEC2OCT((2*(OCT2DEC(I515*100)+OCT2DEC(J515*10)+K515))+INT(L515/4))</f>
        <v>146</v>
      </c>
      <c r="H515" s="4">
        <f t="shared" ref="H515:H578" si="373">(MOD(L515,4)*100)+(M515*10)+N515</f>
        <v>33</v>
      </c>
      <c r="I515" s="6">
        <f t="shared" si="366"/>
        <v>0</v>
      </c>
      <c r="J515" s="6">
        <f t="shared" si="367"/>
        <v>6</v>
      </c>
      <c r="K515" s="6">
        <f t="shared" si="368"/>
        <v>3</v>
      </c>
      <c r="L515" s="6">
        <f t="shared" si="369"/>
        <v>0</v>
      </c>
      <c r="M515" s="6">
        <f t="shared" si="370"/>
        <v>3</v>
      </c>
      <c r="N515" s="6">
        <f t="shared" si="371"/>
        <v>3</v>
      </c>
      <c r="O515" s="13">
        <f t="shared" si="333"/>
        <v>12</v>
      </c>
      <c r="P515" s="4">
        <f t="shared" si="334"/>
        <v>3</v>
      </c>
      <c r="Q515" s="4">
        <f t="shared" si="335"/>
        <v>0</v>
      </c>
      <c r="R515">
        <f t="shared" si="356"/>
        <v>33</v>
      </c>
      <c r="S515" s="4">
        <f t="shared" si="357"/>
        <v>2</v>
      </c>
      <c r="T515" s="15">
        <f t="shared" si="358"/>
        <v>1</v>
      </c>
      <c r="U515" s="4">
        <f t="shared" si="359"/>
        <v>3</v>
      </c>
      <c r="V515" s="4">
        <f t="shared" si="360"/>
        <v>0</v>
      </c>
      <c r="W515" s="4">
        <f t="shared" si="361"/>
        <v>6</v>
      </c>
      <c r="X515" s="6">
        <f t="shared" si="362"/>
        <v>0</v>
      </c>
      <c r="Y515" s="4">
        <f t="shared" si="363"/>
        <v>1</v>
      </c>
      <c r="Z515" s="6">
        <f t="shared" si="364"/>
        <v>1</v>
      </c>
      <c r="AA515" s="18">
        <f t="shared" si="365"/>
        <v>3</v>
      </c>
      <c r="AB515" s="9" t="str">
        <f t="shared" si="336"/>
        <v>+33,2</v>
      </c>
      <c r="AC515" s="9" t="str">
        <f>_xlfn.XLOOKUP(R515,Sheet2!$H$3:$H$258,Sheet2!$I$3:$I$258,"-----")</f>
        <v>*****</v>
      </c>
      <c r="AD515" s="9" t="str">
        <f>_xlfn.XLOOKUP(VALUE(AE515),Sheet2!$N$3:$N$1000,Sheet2!$O$3:$O$1000,"********")</f>
        <v>********</v>
      </c>
      <c r="AE515" t="str">
        <f t="shared" ref="AE515:AE578" si="374">IF(VALUE(AF515)&lt;0,DEC2OCT(OCT2DEC(VALUE(C515))-OCT2DEC(-VALUE(AF515))),DEC2OCT(OCT2DEC(VALUE(C515))+OCT2DEC(VALUE(AF515))))</f>
        <v>1304</v>
      </c>
      <c r="AF515" s="9" t="str">
        <f>IF(R515&lt;200,"+"&amp;TEXT(R515,"0"),"-"&amp;TEXT(_xlfn.XLOOKUP(R515,Sheet2!$K$3:$K$130,Sheet2!$L$3:$L$130,"-----"),"0"))</f>
        <v>+33</v>
      </c>
      <c r="AG515" s="9" t="str">
        <f t="shared" si="337"/>
        <v>@</v>
      </c>
      <c r="AH515" s="9" t="str">
        <f t="shared" si="338"/>
        <v>JMP @+33,2</v>
      </c>
      <c r="AI515" t="str">
        <f t="shared" si="339"/>
        <v>0,@+33,2</v>
      </c>
      <c r="AJ515" s="16" t="str">
        <f t="shared" si="340"/>
        <v>@+33,2</v>
      </c>
      <c r="AK515" t="str">
        <f t="shared" si="341"/>
        <v>ADDZ# 3,0,SNC</v>
      </c>
      <c r="AL515" s="4" t="str">
        <f t="shared" si="342"/>
        <v>ADD</v>
      </c>
      <c r="AM515" s="4" t="str">
        <f t="shared" si="343"/>
        <v/>
      </c>
      <c r="AN515" s="4" t="str">
        <f t="shared" si="344"/>
        <v>Z</v>
      </c>
      <c r="AO515" s="4" t="str">
        <f t="shared" si="345"/>
        <v>#</v>
      </c>
      <c r="AP515" s="15" t="str">
        <f t="shared" si="346"/>
        <v>,SNC</v>
      </c>
      <c r="AQ515" s="9" t="str">
        <f>_xlfn.XLOOKUP(D515,Sheet2!$E$3:$E$101,Sheet2!$F$3:$F$101,"******************")</f>
        <v>******************</v>
      </c>
      <c r="AR515" s="33" t="str">
        <f t="shared" ref="AR515:AR578" si="375">IF(AY515=0,"NIO"&amp;AV515&amp;" "&amp;AX515,IF(AY515=7,AZ515&amp;" "&amp;AX515,AS515&amp;" "&amp;TEXT(AT515,"0")&amp;","&amp;AX515))</f>
        <v>DOC 0,DSKP</v>
      </c>
      <c r="AS515" s="9" t="str">
        <f t="shared" ref="AS515:AS578" si="376">IF(AY515=1,"DIA"&amp;AV515,IF(AY515=2,"DOA"&amp;AV515,IF(AY515=3,"DIB"&amp;AV515,IF(AY515=4,"DOB"&amp;AV515,IF(AY515=5,"DIC"&amp;AV515,"DOC"&amp;AV515)))))</f>
        <v>DOC</v>
      </c>
      <c r="AT515" s="4">
        <f t="shared" si="347"/>
        <v>0</v>
      </c>
      <c r="AU515" s="6">
        <f t="shared" si="348"/>
        <v>0</v>
      </c>
      <c r="AV515" s="4" t="str">
        <f t="shared" si="349"/>
        <v/>
      </c>
      <c r="AW515" s="4">
        <f t="shared" si="350"/>
        <v>33</v>
      </c>
      <c r="AX515" s="4" t="str">
        <f>_xlfn.XLOOKUP(AW515,Sheet2!$Q$3:$Q$66,Sheet2!$R$3:$R$66,"**")</f>
        <v>DSKP</v>
      </c>
      <c r="AY515" s="4">
        <f t="shared" si="351"/>
        <v>6</v>
      </c>
      <c r="AZ515" s="16" t="str">
        <f t="shared" si="352"/>
        <v>SKPBN</v>
      </c>
    </row>
    <row r="516" spans="1:52" x14ac:dyDescent="0.35">
      <c r="B516" s="3">
        <f t="shared" si="354"/>
        <v>5</v>
      </c>
      <c r="C516" s="1">
        <f t="shared" si="355"/>
        <v>1252</v>
      </c>
      <c r="D516" s="2">
        <v>20070</v>
      </c>
      <c r="E516" s="2" t="str">
        <f>_xlfn.XLOOKUP(C516,Sheet2!$N$3:$N$1000,Sheet2!$O$3:$O$1000,"")</f>
        <v/>
      </c>
      <c r="F516" s="44" t="str">
        <f t="shared" si="353"/>
        <v>LDA 0,KB6</v>
      </c>
      <c r="G516" s="4" t="str">
        <f t="shared" si="372"/>
        <v>40</v>
      </c>
      <c r="H516" s="4">
        <f t="shared" si="373"/>
        <v>70</v>
      </c>
      <c r="I516" s="6">
        <f t="shared" si="366"/>
        <v>0</v>
      </c>
      <c r="J516" s="6">
        <f t="shared" si="367"/>
        <v>2</v>
      </c>
      <c r="K516" s="6">
        <f t="shared" si="368"/>
        <v>0</v>
      </c>
      <c r="L516" s="6">
        <f t="shared" si="369"/>
        <v>0</v>
      </c>
      <c r="M516" s="6">
        <f t="shared" si="370"/>
        <v>7</v>
      </c>
      <c r="N516" s="6">
        <f t="shared" si="371"/>
        <v>0</v>
      </c>
      <c r="O516" s="13">
        <f t="shared" ref="O516:O579" si="377">INT(K516/4)+(J516*2)+(I516*16)</f>
        <v>4</v>
      </c>
      <c r="P516" s="4">
        <f t="shared" ref="P516:P579" si="378">(I516*4)+INT(J516/2)</f>
        <v>1</v>
      </c>
      <c r="Q516" s="4">
        <f t="shared" ref="Q516:Q579" si="379">V516</f>
        <v>0</v>
      </c>
      <c r="R516">
        <f t="shared" si="356"/>
        <v>70</v>
      </c>
      <c r="S516" s="4">
        <f t="shared" si="357"/>
        <v>0</v>
      </c>
      <c r="T516" s="15">
        <f t="shared" si="358"/>
        <v>0</v>
      </c>
      <c r="U516" s="4">
        <f t="shared" si="359"/>
        <v>1</v>
      </c>
      <c r="V516" s="4">
        <f t="shared" si="360"/>
        <v>0</v>
      </c>
      <c r="W516" s="4">
        <f t="shared" si="361"/>
        <v>0</v>
      </c>
      <c r="X516" s="6">
        <f t="shared" si="362"/>
        <v>0</v>
      </c>
      <c r="Y516" s="4">
        <f t="shared" si="363"/>
        <v>3</v>
      </c>
      <c r="Z516" s="6">
        <f t="shared" si="364"/>
        <v>1</v>
      </c>
      <c r="AA516" s="18">
        <f t="shared" si="365"/>
        <v>0</v>
      </c>
      <c r="AB516" s="9" t="str">
        <f t="shared" ref="AB516:AB579" si="380">IF(S516=0,AC516,IF(S516=1,IF(AD516="********",AF516,AD516),AF516&amp;","&amp;TEXT(S516,"0")))</f>
        <v>KB6</v>
      </c>
      <c r="AC516" s="9" t="str">
        <f>_xlfn.XLOOKUP(R516,Sheet2!$H$3:$H$258,Sheet2!$I$3:$I$258,"-----")</f>
        <v>KB6</v>
      </c>
      <c r="AD516" s="9" t="str">
        <f>_xlfn.XLOOKUP(VALUE(AE516),Sheet2!$N$3:$N$1000,Sheet2!$O$3:$O$1000,"********")</f>
        <v>********</v>
      </c>
      <c r="AE516" t="str">
        <f t="shared" si="374"/>
        <v>1342</v>
      </c>
      <c r="AF516" s="9" t="str">
        <f>IF(R516&lt;200,"+"&amp;TEXT(R516,"0"),"-"&amp;TEXT(_xlfn.XLOOKUP(R516,Sheet2!$K$3:$K$130,Sheet2!$L$3:$L$130,"-----"),"0"))</f>
        <v>+70</v>
      </c>
      <c r="AG516" s="9" t="str">
        <f t="shared" ref="AG516:AG579" si="381">IF(T516=1,"@","")</f>
        <v/>
      </c>
      <c r="AH516" s="9" t="str">
        <f t="shared" ref="AH516:AH579" si="382">IF(Q516=0,"JMP "&amp;AJ516, IF(Q516=1,"JSR "&amp;AJ516,IF(Q516=2,"ISZ "&amp;AJ516,"DSZ "&amp;AJ516)))</f>
        <v>JMP KB6</v>
      </c>
      <c r="AI516" t="str">
        <f t="shared" ref="AI516:AI579" si="383">TEXT(Q516,"0")&amp;","&amp;AG516&amp;AB516</f>
        <v>0,KB6</v>
      </c>
      <c r="AJ516" s="16" t="str">
        <f t="shared" ref="AJ516:AJ579" si="384">AG516&amp;AB516</f>
        <v>KB6</v>
      </c>
      <c r="AK516" t="str">
        <f t="shared" ref="AK516:AK579" si="385">AL516&amp;AN516&amp;AM516&amp;AO516&amp;" "&amp;TEXT(U516,"0")&amp;","&amp;TEXT(V516,"0")&amp;AP516</f>
        <v>COMC# 1,0</v>
      </c>
      <c r="AL516" s="4" t="str">
        <f t="shared" ref="AL516:AL579" si="386">IF(W516=0,"COM",IF(W516=1,"NEG",IF(W516=2,"MOV",IF(W516=3,"INC",IF(W516=4,"ADC",IF(W516=5,"SUB",IF(W516=6,"ADD","AND")))))))</f>
        <v>COM</v>
      </c>
      <c r="AM516" s="4" t="str">
        <f t="shared" ref="AM516:AM579" si="387">IF(X516=0,"",IF(X516=1,"L",IF(X516=2,"R","S")))</f>
        <v/>
      </c>
      <c r="AN516" s="4" t="str">
        <f t="shared" ref="AN516:AN579" si="388">IF(Y516=0,"",IF(Y516=1,"Z",IF(Y516=2,"O","C")))</f>
        <v>C</v>
      </c>
      <c r="AO516" s="4" t="str">
        <f t="shared" ref="AO516:AO579" si="389">IF(Z516=1,"#","")</f>
        <v>#</v>
      </c>
      <c r="AP516" s="15" t="str">
        <f t="shared" ref="AP516:AP579" si="390">IF(AA516=0,"",IF(AA516=1,",SKP",IF(AA516=2,",SZC",IF(AA516=3,",SNC",IF(AA516=4,",SZR",IF(AA516=5,",SNR",IF(AA516=6,",SEZ",",SBN")))))))</f>
        <v/>
      </c>
      <c r="AQ516" s="9" t="str">
        <f>_xlfn.XLOOKUP(D516,Sheet2!$E$3:$E$101,Sheet2!$F$3:$F$101,"******************")</f>
        <v>******************</v>
      </c>
      <c r="AR516" s="33" t="str">
        <f t="shared" si="375"/>
        <v>NIO **</v>
      </c>
      <c r="AS516" s="9" t="str">
        <f t="shared" si="376"/>
        <v>DOC</v>
      </c>
      <c r="AT516" s="4">
        <f t="shared" ref="AT516:AT579" si="391">V516</f>
        <v>0</v>
      </c>
      <c r="AU516" s="6">
        <f t="shared" ref="AU516:AU579" si="392">X516</f>
        <v>0</v>
      </c>
      <c r="AV516" s="4" t="str">
        <f t="shared" ref="AV516:AV579" si="393">IF(AU516=0,"",IF(AU516=1,"S",IF(AU516=2,"C","P")))</f>
        <v/>
      </c>
      <c r="AW516" s="4">
        <f t="shared" ref="AW516:AW579" si="394">M516*10+N516</f>
        <v>70</v>
      </c>
      <c r="AX516" s="4" t="str">
        <f>_xlfn.XLOOKUP(AW516,Sheet2!$Q$3:$Q$66,Sheet2!$R$3:$R$66,"**")</f>
        <v>**</v>
      </c>
      <c r="AY516" s="4">
        <f t="shared" ref="AY516:AY579" si="395">W516</f>
        <v>0</v>
      </c>
      <c r="AZ516" s="16" t="str">
        <f t="shared" ref="AZ516:AZ579" si="396">IF(AU516=0,"SKPBN",IF(AU516=1,"SKPBZ",IF(AU516=2,"SKPDN","SKPDZ")))</f>
        <v>SKPBN</v>
      </c>
    </row>
    <row r="517" spans="1:52" x14ac:dyDescent="0.35">
      <c r="B517" s="3">
        <f t="shared" si="354"/>
        <v>6</v>
      </c>
      <c r="C517" s="1">
        <f t="shared" si="355"/>
        <v>1253</v>
      </c>
      <c r="D517" s="2">
        <v>61333</v>
      </c>
      <c r="E517" s="2" t="str">
        <f>_xlfn.XLOOKUP(C517,Sheet2!$N$3:$N$1000,Sheet2!$O$3:$O$1000,"")</f>
        <v/>
      </c>
      <c r="F517" s="9" t="str">
        <f t="shared" si="353"/>
        <v>DOAP 0,DSKP</v>
      </c>
      <c r="G517" s="4" t="str">
        <f t="shared" si="372"/>
        <v>142</v>
      </c>
      <c r="H517" s="4">
        <f t="shared" si="373"/>
        <v>333</v>
      </c>
      <c r="I517" s="6">
        <f t="shared" si="366"/>
        <v>0</v>
      </c>
      <c r="J517" s="6">
        <f t="shared" si="367"/>
        <v>6</v>
      </c>
      <c r="K517" s="6">
        <f t="shared" si="368"/>
        <v>1</v>
      </c>
      <c r="L517" s="6">
        <f t="shared" si="369"/>
        <v>3</v>
      </c>
      <c r="M517" s="6">
        <f t="shared" si="370"/>
        <v>3</v>
      </c>
      <c r="N517" s="6">
        <f t="shared" si="371"/>
        <v>3</v>
      </c>
      <c r="O517" s="13">
        <f t="shared" si="377"/>
        <v>12</v>
      </c>
      <c r="P517" s="4">
        <f t="shared" si="378"/>
        <v>3</v>
      </c>
      <c r="Q517" s="4">
        <f t="shared" si="379"/>
        <v>0</v>
      </c>
      <c r="R517">
        <f t="shared" si="356"/>
        <v>333</v>
      </c>
      <c r="S517" s="4">
        <f t="shared" si="357"/>
        <v>2</v>
      </c>
      <c r="T517" s="15">
        <f t="shared" si="358"/>
        <v>0</v>
      </c>
      <c r="U517" s="4">
        <f t="shared" si="359"/>
        <v>3</v>
      </c>
      <c r="V517" s="4">
        <f t="shared" si="360"/>
        <v>0</v>
      </c>
      <c r="W517" s="4">
        <f t="shared" si="361"/>
        <v>2</v>
      </c>
      <c r="X517" s="6">
        <f t="shared" si="362"/>
        <v>3</v>
      </c>
      <c r="Y517" s="4">
        <f t="shared" si="363"/>
        <v>1</v>
      </c>
      <c r="Z517" s="6">
        <f t="shared" si="364"/>
        <v>1</v>
      </c>
      <c r="AA517" s="18">
        <f t="shared" si="365"/>
        <v>3</v>
      </c>
      <c r="AB517" s="9" t="str">
        <f t="shared" si="380"/>
        <v>-45,2</v>
      </c>
      <c r="AC517" s="9" t="str">
        <f>_xlfn.XLOOKUP(R517,Sheet2!$H$3:$H$258,Sheet2!$I$3:$I$258,"-----")</f>
        <v>*****</v>
      </c>
      <c r="AD517" s="9" t="str">
        <f>_xlfn.XLOOKUP(VALUE(AE517),Sheet2!$N$3:$N$1000,Sheet2!$O$3:$O$1000,"********")</f>
        <v>********</v>
      </c>
      <c r="AE517" t="str">
        <f t="shared" si="374"/>
        <v>1206</v>
      </c>
      <c r="AF517" s="9" t="str">
        <f>IF(R517&lt;200,"+"&amp;TEXT(R517,"0"),"-"&amp;TEXT(_xlfn.XLOOKUP(R517,Sheet2!$K$3:$K$130,Sheet2!$L$3:$L$130,"-----"),"0"))</f>
        <v>-45</v>
      </c>
      <c r="AG517" s="9" t="str">
        <f t="shared" si="381"/>
        <v/>
      </c>
      <c r="AH517" s="9" t="str">
        <f t="shared" si="382"/>
        <v>JMP -45,2</v>
      </c>
      <c r="AI517" t="str">
        <f t="shared" si="383"/>
        <v>0,-45,2</v>
      </c>
      <c r="AJ517" s="16" t="str">
        <f t="shared" si="384"/>
        <v>-45,2</v>
      </c>
      <c r="AK517" t="str">
        <f t="shared" si="385"/>
        <v>MOVZS# 3,0,SNC</v>
      </c>
      <c r="AL517" s="4" t="str">
        <f t="shared" si="386"/>
        <v>MOV</v>
      </c>
      <c r="AM517" s="4" t="str">
        <f t="shared" si="387"/>
        <v>S</v>
      </c>
      <c r="AN517" s="4" t="str">
        <f t="shared" si="388"/>
        <v>Z</v>
      </c>
      <c r="AO517" s="4" t="str">
        <f t="shared" si="389"/>
        <v>#</v>
      </c>
      <c r="AP517" s="15" t="str">
        <f t="shared" si="390"/>
        <v>,SNC</v>
      </c>
      <c r="AQ517" s="9" t="str">
        <f>_xlfn.XLOOKUP(D517,Sheet2!$E$3:$E$101,Sheet2!$F$3:$F$101,"******************")</f>
        <v>******************</v>
      </c>
      <c r="AR517" s="33" t="str">
        <f t="shared" si="375"/>
        <v>DOAP 0,DSKP</v>
      </c>
      <c r="AS517" s="9" t="str">
        <f t="shared" si="376"/>
        <v>DOAP</v>
      </c>
      <c r="AT517" s="4">
        <f t="shared" si="391"/>
        <v>0</v>
      </c>
      <c r="AU517" s="6">
        <f t="shared" si="392"/>
        <v>3</v>
      </c>
      <c r="AV517" s="4" t="str">
        <f t="shared" si="393"/>
        <v>P</v>
      </c>
      <c r="AW517" s="4">
        <f t="shared" si="394"/>
        <v>33</v>
      </c>
      <c r="AX517" s="4" t="str">
        <f>_xlfn.XLOOKUP(AW517,Sheet2!$Q$3:$Q$66,Sheet2!$R$3:$R$66,"**")</f>
        <v>DSKP</v>
      </c>
      <c r="AY517" s="4">
        <f t="shared" si="395"/>
        <v>2</v>
      </c>
      <c r="AZ517" s="16" t="str">
        <f t="shared" si="396"/>
        <v>SKPDZ</v>
      </c>
    </row>
    <row r="518" spans="1:52" x14ac:dyDescent="0.35">
      <c r="B518" s="3">
        <f t="shared" si="354"/>
        <v>7</v>
      </c>
      <c r="C518" s="1">
        <f t="shared" si="355"/>
        <v>1254</v>
      </c>
      <c r="D518" s="2">
        <v>70433</v>
      </c>
      <c r="E518" s="2" t="str">
        <f>_xlfn.XLOOKUP(C518,Sheet2!$N$3:$N$1000,Sheet2!$O$3:$O$1000,"")</f>
        <v/>
      </c>
      <c r="F518" s="9" t="str">
        <f t="shared" si="353"/>
        <v>DIA 2,DSKP</v>
      </c>
      <c r="G518" s="4" t="str">
        <f t="shared" si="372"/>
        <v>161</v>
      </c>
      <c r="H518" s="4">
        <f t="shared" si="373"/>
        <v>33</v>
      </c>
      <c r="I518" s="6">
        <f t="shared" si="366"/>
        <v>0</v>
      </c>
      <c r="J518" s="6">
        <f t="shared" si="367"/>
        <v>7</v>
      </c>
      <c r="K518" s="6">
        <f t="shared" si="368"/>
        <v>0</v>
      </c>
      <c r="L518" s="6">
        <f t="shared" si="369"/>
        <v>4</v>
      </c>
      <c r="M518" s="6">
        <f t="shared" si="370"/>
        <v>3</v>
      </c>
      <c r="N518" s="6">
        <f t="shared" si="371"/>
        <v>3</v>
      </c>
      <c r="O518" s="13">
        <f t="shared" si="377"/>
        <v>14</v>
      </c>
      <c r="P518" s="4">
        <f t="shared" si="378"/>
        <v>3</v>
      </c>
      <c r="Q518" s="4">
        <f t="shared" si="379"/>
        <v>2</v>
      </c>
      <c r="R518">
        <f t="shared" si="356"/>
        <v>33</v>
      </c>
      <c r="S518" s="4">
        <f t="shared" si="357"/>
        <v>1</v>
      </c>
      <c r="T518" s="15">
        <f t="shared" si="358"/>
        <v>0</v>
      </c>
      <c r="U518" s="4">
        <f t="shared" si="359"/>
        <v>3</v>
      </c>
      <c r="V518" s="4">
        <f t="shared" si="360"/>
        <v>2</v>
      </c>
      <c r="W518" s="4">
        <f t="shared" si="361"/>
        <v>1</v>
      </c>
      <c r="X518" s="6">
        <f t="shared" si="362"/>
        <v>0</v>
      </c>
      <c r="Y518" s="4">
        <f t="shared" si="363"/>
        <v>1</v>
      </c>
      <c r="Z518" s="6">
        <f t="shared" si="364"/>
        <v>1</v>
      </c>
      <c r="AA518" s="18">
        <f t="shared" si="365"/>
        <v>3</v>
      </c>
      <c r="AB518" s="9" t="str">
        <f t="shared" si="380"/>
        <v>+33</v>
      </c>
      <c r="AC518" s="9" t="str">
        <f>_xlfn.XLOOKUP(R518,Sheet2!$H$3:$H$258,Sheet2!$I$3:$I$258,"-----")</f>
        <v>*****</v>
      </c>
      <c r="AD518" s="9" t="str">
        <f>_xlfn.XLOOKUP(VALUE(AE518),Sheet2!$N$3:$N$1000,Sheet2!$O$3:$O$1000,"********")</f>
        <v>********</v>
      </c>
      <c r="AE518" t="str">
        <f t="shared" si="374"/>
        <v>1307</v>
      </c>
      <c r="AF518" s="9" t="str">
        <f>IF(R518&lt;200,"+"&amp;TEXT(R518,"0"),"-"&amp;TEXT(_xlfn.XLOOKUP(R518,Sheet2!$K$3:$K$130,Sheet2!$L$3:$L$130,"-----"),"0"))</f>
        <v>+33</v>
      </c>
      <c r="AG518" s="9" t="str">
        <f t="shared" si="381"/>
        <v/>
      </c>
      <c r="AH518" s="9" t="str">
        <f t="shared" si="382"/>
        <v>ISZ +33</v>
      </c>
      <c r="AI518" t="str">
        <f t="shared" si="383"/>
        <v>2,+33</v>
      </c>
      <c r="AJ518" s="16" t="str">
        <f t="shared" si="384"/>
        <v>+33</v>
      </c>
      <c r="AK518" t="str">
        <f t="shared" si="385"/>
        <v>NEGZ# 3,2,SNC</v>
      </c>
      <c r="AL518" s="4" t="str">
        <f t="shared" si="386"/>
        <v>NEG</v>
      </c>
      <c r="AM518" s="4" t="str">
        <f t="shared" si="387"/>
        <v/>
      </c>
      <c r="AN518" s="4" t="str">
        <f t="shared" si="388"/>
        <v>Z</v>
      </c>
      <c r="AO518" s="4" t="str">
        <f t="shared" si="389"/>
        <v>#</v>
      </c>
      <c r="AP518" s="15" t="str">
        <f t="shared" si="390"/>
        <v>,SNC</v>
      </c>
      <c r="AQ518" s="9" t="str">
        <f>_xlfn.XLOOKUP(D518,Sheet2!$E$3:$E$101,Sheet2!$F$3:$F$101,"******************")</f>
        <v>******************</v>
      </c>
      <c r="AR518" s="33" t="str">
        <f t="shared" si="375"/>
        <v>DIA 2,DSKP</v>
      </c>
      <c r="AS518" s="9" t="str">
        <f t="shared" si="376"/>
        <v>DIA</v>
      </c>
      <c r="AT518" s="4">
        <f t="shared" si="391"/>
        <v>2</v>
      </c>
      <c r="AU518" s="6">
        <f t="shared" si="392"/>
        <v>0</v>
      </c>
      <c r="AV518" s="4" t="str">
        <f t="shared" si="393"/>
        <v/>
      </c>
      <c r="AW518" s="4">
        <f t="shared" si="394"/>
        <v>33</v>
      </c>
      <c r="AX518" s="4" t="str">
        <f>_xlfn.XLOOKUP(AW518,Sheet2!$Q$3:$Q$66,Sheet2!$R$3:$R$66,"**")</f>
        <v>DSKP</v>
      </c>
      <c r="AY518" s="4">
        <f t="shared" si="395"/>
        <v>1</v>
      </c>
      <c r="AZ518" s="16" t="str">
        <f t="shared" si="396"/>
        <v>SKPBN</v>
      </c>
    </row>
    <row r="519" spans="1:52" x14ac:dyDescent="0.35">
      <c r="B519" s="3">
        <f t="shared" si="354"/>
        <v>8</v>
      </c>
      <c r="C519" s="1">
        <f t="shared" si="355"/>
        <v>1255</v>
      </c>
      <c r="D519" s="2">
        <v>24216</v>
      </c>
      <c r="E519" s="2" t="str">
        <f>_xlfn.XLOOKUP(C519,Sheet2!$N$3:$N$1000,Sheet2!$O$3:$O$1000,"")</f>
        <v/>
      </c>
      <c r="F519" s="9" t="str">
        <f t="shared" si="353"/>
        <v>LDA 1,C3600</v>
      </c>
      <c r="G519" s="4" t="str">
        <f t="shared" si="372"/>
        <v>50</v>
      </c>
      <c r="H519" s="4">
        <f t="shared" si="373"/>
        <v>216</v>
      </c>
      <c r="I519" s="6">
        <f t="shared" si="366"/>
        <v>0</v>
      </c>
      <c r="J519" s="6">
        <f t="shared" si="367"/>
        <v>2</v>
      </c>
      <c r="K519" s="6">
        <f t="shared" si="368"/>
        <v>4</v>
      </c>
      <c r="L519" s="6">
        <f t="shared" si="369"/>
        <v>2</v>
      </c>
      <c r="M519" s="6">
        <f t="shared" si="370"/>
        <v>1</v>
      </c>
      <c r="N519" s="6">
        <f t="shared" si="371"/>
        <v>6</v>
      </c>
      <c r="O519" s="13">
        <f t="shared" si="377"/>
        <v>5</v>
      </c>
      <c r="P519" s="4">
        <f t="shared" si="378"/>
        <v>1</v>
      </c>
      <c r="Q519" s="4">
        <f t="shared" si="379"/>
        <v>1</v>
      </c>
      <c r="R519">
        <f t="shared" si="356"/>
        <v>216</v>
      </c>
      <c r="S519" s="4">
        <f t="shared" si="357"/>
        <v>0</v>
      </c>
      <c r="T519" s="15">
        <f t="shared" si="358"/>
        <v>0</v>
      </c>
      <c r="U519" s="4">
        <f t="shared" si="359"/>
        <v>1</v>
      </c>
      <c r="V519" s="4">
        <f t="shared" si="360"/>
        <v>1</v>
      </c>
      <c r="W519" s="4">
        <f t="shared" si="361"/>
        <v>0</v>
      </c>
      <c r="X519" s="6">
        <f t="shared" si="362"/>
        <v>2</v>
      </c>
      <c r="Y519" s="4">
        <f t="shared" si="363"/>
        <v>0</v>
      </c>
      <c r="Z519" s="6">
        <f t="shared" si="364"/>
        <v>1</v>
      </c>
      <c r="AA519" s="18">
        <f t="shared" si="365"/>
        <v>6</v>
      </c>
      <c r="AB519" s="9" t="str">
        <f t="shared" si="380"/>
        <v>C3600</v>
      </c>
      <c r="AC519" s="9" t="str">
        <f>_xlfn.XLOOKUP(R519,Sheet2!$H$3:$H$258,Sheet2!$I$3:$I$258,"-----")</f>
        <v>C3600</v>
      </c>
      <c r="AD519" s="9" t="str">
        <f>_xlfn.XLOOKUP(VALUE(AE519),Sheet2!$N$3:$N$1000,Sheet2!$O$3:$O$1000,"********")</f>
        <v>********</v>
      </c>
      <c r="AE519" t="str">
        <f t="shared" si="374"/>
        <v>1073</v>
      </c>
      <c r="AF519" s="9" t="str">
        <f>IF(R519&lt;200,"+"&amp;TEXT(R519,"0"),"-"&amp;TEXT(_xlfn.XLOOKUP(R519,Sheet2!$K$3:$K$130,Sheet2!$L$3:$L$130,"-----"),"0"))</f>
        <v>-162</v>
      </c>
      <c r="AG519" s="9" t="str">
        <f t="shared" si="381"/>
        <v/>
      </c>
      <c r="AH519" s="9" t="str">
        <f t="shared" si="382"/>
        <v>JSR C3600</v>
      </c>
      <c r="AI519" t="str">
        <f t="shared" si="383"/>
        <v>1,C3600</v>
      </c>
      <c r="AJ519" s="16" t="str">
        <f t="shared" si="384"/>
        <v>C3600</v>
      </c>
      <c r="AK519" t="str">
        <f t="shared" si="385"/>
        <v>COMR# 1,1,SEZ</v>
      </c>
      <c r="AL519" s="4" t="str">
        <f t="shared" si="386"/>
        <v>COM</v>
      </c>
      <c r="AM519" s="4" t="str">
        <f t="shared" si="387"/>
        <v>R</v>
      </c>
      <c r="AN519" s="4" t="str">
        <f t="shared" si="388"/>
        <v/>
      </c>
      <c r="AO519" s="4" t="str">
        <f t="shared" si="389"/>
        <v>#</v>
      </c>
      <c r="AP519" s="15" t="str">
        <f t="shared" si="390"/>
        <v>,SEZ</v>
      </c>
      <c r="AQ519" s="9" t="str">
        <f>_xlfn.XLOOKUP(D519,Sheet2!$E$3:$E$101,Sheet2!$F$3:$F$101,"******************")</f>
        <v>******************</v>
      </c>
      <c r="AR519" s="33" t="str">
        <f t="shared" si="375"/>
        <v>NIOC CDR</v>
      </c>
      <c r="AS519" s="9" t="str">
        <f t="shared" si="376"/>
        <v>DOCC</v>
      </c>
      <c r="AT519" s="4">
        <f t="shared" si="391"/>
        <v>1</v>
      </c>
      <c r="AU519" s="6">
        <f t="shared" si="392"/>
        <v>2</v>
      </c>
      <c r="AV519" s="4" t="str">
        <f t="shared" si="393"/>
        <v>C</v>
      </c>
      <c r="AW519" s="4">
        <f t="shared" si="394"/>
        <v>16</v>
      </c>
      <c r="AX519" s="4" t="str">
        <f>_xlfn.XLOOKUP(AW519,Sheet2!$Q$3:$Q$66,Sheet2!$R$3:$R$66,"**")</f>
        <v>CDR</v>
      </c>
      <c r="AY519" s="4">
        <f t="shared" si="395"/>
        <v>0</v>
      </c>
      <c r="AZ519" s="16" t="str">
        <f t="shared" si="396"/>
        <v>SKPDN</v>
      </c>
    </row>
    <row r="520" spans="1:52" x14ac:dyDescent="0.35">
      <c r="B520" s="3">
        <f t="shared" si="354"/>
        <v>9</v>
      </c>
      <c r="C520" s="1">
        <f t="shared" si="355"/>
        <v>1256</v>
      </c>
      <c r="D520" s="2">
        <v>20066</v>
      </c>
      <c r="E520" s="2" t="str">
        <f>_xlfn.XLOOKUP(C520,Sheet2!$N$3:$N$1000,Sheet2!$O$3:$O$1000,"")</f>
        <v/>
      </c>
      <c r="F520" s="9" t="str">
        <f t="shared" si="353"/>
        <v>LDA 0,KB8</v>
      </c>
      <c r="G520" s="4" t="str">
        <f t="shared" si="372"/>
        <v>40</v>
      </c>
      <c r="H520" s="4">
        <f t="shared" si="373"/>
        <v>66</v>
      </c>
      <c r="I520" s="6">
        <f t="shared" si="366"/>
        <v>0</v>
      </c>
      <c r="J520" s="6">
        <f t="shared" si="367"/>
        <v>2</v>
      </c>
      <c r="K520" s="6">
        <f t="shared" si="368"/>
        <v>0</v>
      </c>
      <c r="L520" s="6">
        <f t="shared" si="369"/>
        <v>0</v>
      </c>
      <c r="M520" s="6">
        <f t="shared" si="370"/>
        <v>6</v>
      </c>
      <c r="N520" s="6">
        <f t="shared" si="371"/>
        <v>6</v>
      </c>
      <c r="O520" s="13">
        <f t="shared" si="377"/>
        <v>4</v>
      </c>
      <c r="P520" s="4">
        <f t="shared" si="378"/>
        <v>1</v>
      </c>
      <c r="Q520" s="4">
        <f t="shared" si="379"/>
        <v>0</v>
      </c>
      <c r="R520">
        <f t="shared" si="356"/>
        <v>66</v>
      </c>
      <c r="S520" s="4">
        <f t="shared" si="357"/>
        <v>0</v>
      </c>
      <c r="T520" s="15">
        <f t="shared" si="358"/>
        <v>0</v>
      </c>
      <c r="U520" s="4">
        <f t="shared" si="359"/>
        <v>1</v>
      </c>
      <c r="V520" s="4">
        <f t="shared" si="360"/>
        <v>0</v>
      </c>
      <c r="W520" s="4">
        <f t="shared" si="361"/>
        <v>0</v>
      </c>
      <c r="X520" s="6">
        <f t="shared" si="362"/>
        <v>0</v>
      </c>
      <c r="Y520" s="4">
        <f t="shared" si="363"/>
        <v>3</v>
      </c>
      <c r="Z520" s="6">
        <f t="shared" si="364"/>
        <v>0</v>
      </c>
      <c r="AA520" s="18">
        <f t="shared" si="365"/>
        <v>6</v>
      </c>
      <c r="AB520" s="9" t="str">
        <f t="shared" si="380"/>
        <v>KB8</v>
      </c>
      <c r="AC520" s="9" t="str">
        <f>_xlfn.XLOOKUP(R520,Sheet2!$H$3:$H$258,Sheet2!$I$3:$I$258,"-----")</f>
        <v>KB8</v>
      </c>
      <c r="AD520" s="9" t="str">
        <f>_xlfn.XLOOKUP(VALUE(AE520),Sheet2!$N$3:$N$1000,Sheet2!$O$3:$O$1000,"********")</f>
        <v>********</v>
      </c>
      <c r="AE520" t="str">
        <f t="shared" si="374"/>
        <v>1344</v>
      </c>
      <c r="AF520" s="9" t="str">
        <f>IF(R520&lt;200,"+"&amp;TEXT(R520,"0"),"-"&amp;TEXT(_xlfn.XLOOKUP(R520,Sheet2!$K$3:$K$130,Sheet2!$L$3:$L$130,"-----"),"0"))</f>
        <v>+66</v>
      </c>
      <c r="AG520" s="9" t="str">
        <f t="shared" si="381"/>
        <v/>
      </c>
      <c r="AH520" s="9" t="str">
        <f t="shared" si="382"/>
        <v>JMP KB8</v>
      </c>
      <c r="AI520" t="str">
        <f t="shared" si="383"/>
        <v>0,KB8</v>
      </c>
      <c r="AJ520" s="16" t="str">
        <f t="shared" si="384"/>
        <v>KB8</v>
      </c>
      <c r="AK520" t="str">
        <f t="shared" si="385"/>
        <v>COMC 1,0,SEZ</v>
      </c>
      <c r="AL520" s="4" t="str">
        <f t="shared" si="386"/>
        <v>COM</v>
      </c>
      <c r="AM520" s="4" t="str">
        <f t="shared" si="387"/>
        <v/>
      </c>
      <c r="AN520" s="4" t="str">
        <f t="shared" si="388"/>
        <v>C</v>
      </c>
      <c r="AO520" s="4" t="str">
        <f t="shared" si="389"/>
        <v/>
      </c>
      <c r="AP520" s="15" t="str">
        <f t="shared" si="390"/>
        <v>,SEZ</v>
      </c>
      <c r="AQ520" s="9" t="str">
        <f>_xlfn.XLOOKUP(D520,Sheet2!$E$3:$E$101,Sheet2!$F$3:$F$101,"******************")</f>
        <v>******************</v>
      </c>
      <c r="AR520" s="33" t="str">
        <f t="shared" si="375"/>
        <v>NIO **</v>
      </c>
      <c r="AS520" s="9" t="str">
        <f t="shared" si="376"/>
        <v>DOC</v>
      </c>
      <c r="AT520" s="4">
        <f t="shared" si="391"/>
        <v>0</v>
      </c>
      <c r="AU520" s="6">
        <f t="shared" si="392"/>
        <v>0</v>
      </c>
      <c r="AV520" s="4" t="str">
        <f t="shared" si="393"/>
        <v/>
      </c>
      <c r="AW520" s="4">
        <f t="shared" si="394"/>
        <v>66</v>
      </c>
      <c r="AX520" s="4" t="str">
        <f>_xlfn.XLOOKUP(AW520,Sheet2!$Q$3:$Q$66,Sheet2!$R$3:$R$66,"**")</f>
        <v>**</v>
      </c>
      <c r="AY520" s="4">
        <f t="shared" si="395"/>
        <v>0</v>
      </c>
      <c r="AZ520" s="16" t="str">
        <f t="shared" si="396"/>
        <v>SKPBN</v>
      </c>
    </row>
    <row r="521" spans="1:52" x14ac:dyDescent="0.35">
      <c r="B521" s="3">
        <f t="shared" si="354"/>
        <v>10</v>
      </c>
      <c r="C521" s="1">
        <f t="shared" si="355"/>
        <v>1257</v>
      </c>
      <c r="D521" s="2">
        <v>147400</v>
      </c>
      <c r="E521" s="2" t="str">
        <f>_xlfn.XLOOKUP(C521,Sheet2!$N$3:$N$1000,Sheet2!$O$3:$O$1000,"")</f>
        <v/>
      </c>
      <c r="F521" s="9" t="str">
        <f t="shared" si="353"/>
        <v>AND 2,1</v>
      </c>
      <c r="G521" s="4" t="str">
        <f t="shared" si="372"/>
        <v>317</v>
      </c>
      <c r="H521" s="4">
        <f t="shared" si="373"/>
        <v>0</v>
      </c>
      <c r="I521" s="6">
        <f t="shared" si="366"/>
        <v>1</v>
      </c>
      <c r="J521" s="6">
        <f t="shared" si="367"/>
        <v>4</v>
      </c>
      <c r="K521" s="6">
        <f t="shared" si="368"/>
        <v>7</v>
      </c>
      <c r="L521" s="6">
        <f t="shared" si="369"/>
        <v>4</v>
      </c>
      <c r="M521" s="6">
        <f t="shared" si="370"/>
        <v>0</v>
      </c>
      <c r="N521" s="6">
        <f t="shared" si="371"/>
        <v>0</v>
      </c>
      <c r="O521" s="13">
        <f t="shared" si="377"/>
        <v>25</v>
      </c>
      <c r="P521" s="4">
        <f t="shared" si="378"/>
        <v>6</v>
      </c>
      <c r="Q521" s="4">
        <f t="shared" si="379"/>
        <v>1</v>
      </c>
      <c r="R521">
        <f t="shared" si="356"/>
        <v>0</v>
      </c>
      <c r="S521" s="4">
        <f t="shared" si="357"/>
        <v>3</v>
      </c>
      <c r="T521" s="15">
        <f t="shared" si="358"/>
        <v>1</v>
      </c>
      <c r="U521" s="4">
        <f t="shared" si="359"/>
        <v>2</v>
      </c>
      <c r="V521" s="4">
        <f t="shared" si="360"/>
        <v>1</v>
      </c>
      <c r="W521" s="4">
        <f t="shared" si="361"/>
        <v>7</v>
      </c>
      <c r="X521" s="6">
        <f t="shared" si="362"/>
        <v>0</v>
      </c>
      <c r="Y521" s="4">
        <f t="shared" si="363"/>
        <v>0</v>
      </c>
      <c r="Z521" s="6">
        <f t="shared" si="364"/>
        <v>0</v>
      </c>
      <c r="AA521" s="18">
        <f t="shared" si="365"/>
        <v>0</v>
      </c>
      <c r="AB521" s="9" t="str">
        <f t="shared" si="380"/>
        <v>+0,3</v>
      </c>
      <c r="AC521" s="9" t="str">
        <f>_xlfn.XLOOKUP(R521,Sheet2!$H$3:$H$258,Sheet2!$I$3:$I$258,"-----")</f>
        <v>0</v>
      </c>
      <c r="AD521" s="9" t="str">
        <f>_xlfn.XLOOKUP(VALUE(AE521),Sheet2!$N$3:$N$1000,Sheet2!$O$3:$O$1000,"********")</f>
        <v>********</v>
      </c>
      <c r="AE521" t="str">
        <f t="shared" si="374"/>
        <v>1257</v>
      </c>
      <c r="AF521" s="9" t="str">
        <f>IF(R521&lt;200,"+"&amp;TEXT(R521,"0"),"-"&amp;TEXT(_xlfn.XLOOKUP(R521,Sheet2!$K$3:$K$130,Sheet2!$L$3:$L$130,"-----"),"0"))</f>
        <v>+0</v>
      </c>
      <c r="AG521" s="9" t="str">
        <f t="shared" si="381"/>
        <v>@</v>
      </c>
      <c r="AH521" s="9" t="str">
        <f t="shared" si="382"/>
        <v>JSR @+0,3</v>
      </c>
      <c r="AI521" t="str">
        <f t="shared" si="383"/>
        <v>1,@+0,3</v>
      </c>
      <c r="AJ521" s="16" t="str">
        <f t="shared" si="384"/>
        <v>@+0,3</v>
      </c>
      <c r="AK521" t="str">
        <f t="shared" si="385"/>
        <v>AND 2,1</v>
      </c>
      <c r="AL521" s="4" t="str">
        <f t="shared" si="386"/>
        <v>AND</v>
      </c>
      <c r="AM521" s="4" t="str">
        <f t="shared" si="387"/>
        <v/>
      </c>
      <c r="AN521" s="4" t="str">
        <f t="shared" si="388"/>
        <v/>
      </c>
      <c r="AO521" s="4" t="str">
        <f t="shared" si="389"/>
        <v/>
      </c>
      <c r="AP521" s="15" t="str">
        <f t="shared" si="390"/>
        <v/>
      </c>
      <c r="AQ521" s="9" t="str">
        <f>_xlfn.XLOOKUP(D521,Sheet2!$E$3:$E$101,Sheet2!$F$3:$F$101,"******************")</f>
        <v>******************</v>
      </c>
      <c r="AR521" s="33" t="str">
        <f t="shared" si="375"/>
        <v>SKPBN 0</v>
      </c>
      <c r="AS521" s="9" t="str">
        <f t="shared" si="376"/>
        <v>DOC</v>
      </c>
      <c r="AT521" s="4">
        <f t="shared" si="391"/>
        <v>1</v>
      </c>
      <c r="AU521" s="6">
        <f t="shared" si="392"/>
        <v>0</v>
      </c>
      <c r="AV521" s="4" t="str">
        <f t="shared" si="393"/>
        <v/>
      </c>
      <c r="AW521" s="4">
        <f t="shared" si="394"/>
        <v>0</v>
      </c>
      <c r="AX521" s="4" t="str">
        <f>_xlfn.XLOOKUP(AW521,Sheet2!$Q$3:$Q$66,Sheet2!$R$3:$R$66,"**")</f>
        <v>0</v>
      </c>
      <c r="AY521" s="4">
        <f t="shared" si="395"/>
        <v>7</v>
      </c>
      <c r="AZ521" s="16" t="str">
        <f t="shared" si="396"/>
        <v>SKPBN</v>
      </c>
    </row>
    <row r="522" spans="1:52" x14ac:dyDescent="0.35">
      <c r="B522" s="3">
        <f t="shared" si="354"/>
        <v>11</v>
      </c>
      <c r="C522" s="1">
        <f t="shared" si="355"/>
        <v>1260</v>
      </c>
      <c r="D522" s="2">
        <v>122414</v>
      </c>
      <c r="E522" s="2" t="str">
        <f>_xlfn.XLOOKUP(C522,Sheet2!$N$3:$N$1000,Sheet2!$O$3:$O$1000,"")</f>
        <v/>
      </c>
      <c r="F522" s="9" t="str">
        <f t="shared" si="353"/>
        <v>SUB# 1,0,SZR</v>
      </c>
      <c r="G522" s="4" t="str">
        <f t="shared" si="372"/>
        <v>245</v>
      </c>
      <c r="H522" s="4">
        <f t="shared" si="373"/>
        <v>14</v>
      </c>
      <c r="I522" s="6">
        <f t="shared" si="366"/>
        <v>1</v>
      </c>
      <c r="J522" s="6">
        <f t="shared" si="367"/>
        <v>2</v>
      </c>
      <c r="K522" s="6">
        <f t="shared" si="368"/>
        <v>2</v>
      </c>
      <c r="L522" s="6">
        <f t="shared" si="369"/>
        <v>4</v>
      </c>
      <c r="M522" s="6">
        <f t="shared" si="370"/>
        <v>1</v>
      </c>
      <c r="N522" s="6">
        <f t="shared" si="371"/>
        <v>4</v>
      </c>
      <c r="O522" s="13">
        <f t="shared" si="377"/>
        <v>20</v>
      </c>
      <c r="P522" s="4">
        <f t="shared" si="378"/>
        <v>5</v>
      </c>
      <c r="Q522" s="4">
        <f t="shared" si="379"/>
        <v>0</v>
      </c>
      <c r="R522">
        <f t="shared" si="356"/>
        <v>14</v>
      </c>
      <c r="S522" s="4">
        <f t="shared" si="357"/>
        <v>1</v>
      </c>
      <c r="T522" s="15">
        <f t="shared" si="358"/>
        <v>1</v>
      </c>
      <c r="U522" s="4">
        <f t="shared" si="359"/>
        <v>1</v>
      </c>
      <c r="V522" s="4">
        <f t="shared" si="360"/>
        <v>0</v>
      </c>
      <c r="W522" s="4">
        <f t="shared" si="361"/>
        <v>5</v>
      </c>
      <c r="X522" s="6">
        <f t="shared" si="362"/>
        <v>0</v>
      </c>
      <c r="Y522" s="4">
        <f t="shared" si="363"/>
        <v>0</v>
      </c>
      <c r="Z522" s="6">
        <f t="shared" si="364"/>
        <v>1</v>
      </c>
      <c r="AA522" s="18">
        <f t="shared" si="365"/>
        <v>4</v>
      </c>
      <c r="AB522" s="9" t="str">
        <f t="shared" si="380"/>
        <v>B14</v>
      </c>
      <c r="AC522" s="9" t="str">
        <f>_xlfn.XLOOKUP(R522,Sheet2!$H$3:$H$258,Sheet2!$I$3:$I$258,"-----")</f>
        <v>*****</v>
      </c>
      <c r="AD522" s="9" t="str">
        <f>_xlfn.XLOOKUP(VALUE(AE522),Sheet2!$N$3:$N$1000,Sheet2!$O$3:$O$1000,"********")</f>
        <v>B14</v>
      </c>
      <c r="AE522" t="str">
        <f t="shared" si="374"/>
        <v>1274</v>
      </c>
      <c r="AF522" s="9" t="str">
        <f>IF(R522&lt;200,"+"&amp;TEXT(R522,"0"),"-"&amp;TEXT(_xlfn.XLOOKUP(R522,Sheet2!$K$3:$K$130,Sheet2!$L$3:$L$130,"-----"),"0"))</f>
        <v>+14</v>
      </c>
      <c r="AG522" s="9" t="str">
        <f t="shared" si="381"/>
        <v>@</v>
      </c>
      <c r="AH522" s="9" t="str">
        <f t="shared" si="382"/>
        <v>JMP @B14</v>
      </c>
      <c r="AI522" t="str">
        <f t="shared" si="383"/>
        <v>0,@B14</v>
      </c>
      <c r="AJ522" s="16" t="str">
        <f t="shared" si="384"/>
        <v>@B14</v>
      </c>
      <c r="AK522" t="str">
        <f t="shared" si="385"/>
        <v>SUB# 1,0,SZR</v>
      </c>
      <c r="AL522" s="4" t="str">
        <f t="shared" si="386"/>
        <v>SUB</v>
      </c>
      <c r="AM522" s="4" t="str">
        <f t="shared" si="387"/>
        <v/>
      </c>
      <c r="AN522" s="4" t="str">
        <f t="shared" si="388"/>
        <v/>
      </c>
      <c r="AO522" s="4" t="str">
        <f t="shared" si="389"/>
        <v>#</v>
      </c>
      <c r="AP522" s="15" t="str">
        <f t="shared" si="390"/>
        <v>,SZR</v>
      </c>
      <c r="AQ522" s="9" t="str">
        <f>_xlfn.XLOOKUP(D522,Sheet2!$E$3:$E$101,Sheet2!$F$3:$F$101,"******************")</f>
        <v>******************</v>
      </c>
      <c r="AR522" s="33" t="str">
        <f t="shared" si="375"/>
        <v>DIC 0,RTC</v>
      </c>
      <c r="AS522" s="9" t="str">
        <f t="shared" si="376"/>
        <v>DIC</v>
      </c>
      <c r="AT522" s="4">
        <f t="shared" si="391"/>
        <v>0</v>
      </c>
      <c r="AU522" s="6">
        <f t="shared" si="392"/>
        <v>0</v>
      </c>
      <c r="AV522" s="4" t="str">
        <f t="shared" si="393"/>
        <v/>
      </c>
      <c r="AW522" s="4">
        <f t="shared" si="394"/>
        <v>14</v>
      </c>
      <c r="AX522" s="4" t="str">
        <f>_xlfn.XLOOKUP(AW522,Sheet2!$Q$3:$Q$66,Sheet2!$R$3:$R$66,"**")</f>
        <v>RTC</v>
      </c>
      <c r="AY522" s="4">
        <f t="shared" si="395"/>
        <v>5</v>
      </c>
      <c r="AZ522" s="16" t="str">
        <f t="shared" si="396"/>
        <v>SKPBN</v>
      </c>
    </row>
    <row r="523" spans="1:52" x14ac:dyDescent="0.35">
      <c r="B523" s="3">
        <f t="shared" si="354"/>
        <v>12</v>
      </c>
      <c r="C523" s="1">
        <f t="shared" si="355"/>
        <v>1261</v>
      </c>
      <c r="D523" s="2">
        <v>6252</v>
      </c>
      <c r="E523" s="2" t="str">
        <f>_xlfn.XLOOKUP(C523,Sheet2!$N$3:$N$1000,Sheet2!$O$3:$O$1000,"")</f>
        <v/>
      </c>
      <c r="F523" s="9" t="str">
        <f t="shared" si="353"/>
        <v>EHLT</v>
      </c>
      <c r="G523" s="4" t="str">
        <f t="shared" si="372"/>
        <v>14</v>
      </c>
      <c r="H523" s="4">
        <f t="shared" si="373"/>
        <v>252</v>
      </c>
      <c r="I523" s="6">
        <f t="shared" si="366"/>
        <v>0</v>
      </c>
      <c r="J523" s="6">
        <f t="shared" si="367"/>
        <v>0</v>
      </c>
      <c r="K523" s="6">
        <f t="shared" si="368"/>
        <v>6</v>
      </c>
      <c r="L523" s="6">
        <f t="shared" si="369"/>
        <v>2</v>
      </c>
      <c r="M523" s="6">
        <f t="shared" si="370"/>
        <v>5</v>
      </c>
      <c r="N523" s="6">
        <f t="shared" si="371"/>
        <v>2</v>
      </c>
      <c r="O523" s="13">
        <f t="shared" si="377"/>
        <v>1</v>
      </c>
      <c r="P523" s="4">
        <f t="shared" si="378"/>
        <v>0</v>
      </c>
      <c r="Q523" s="4">
        <f t="shared" si="379"/>
        <v>1</v>
      </c>
      <c r="R523">
        <f t="shared" si="356"/>
        <v>252</v>
      </c>
      <c r="S523" s="4">
        <f t="shared" si="357"/>
        <v>0</v>
      </c>
      <c r="T523" s="15">
        <f t="shared" si="358"/>
        <v>1</v>
      </c>
      <c r="U523" s="4">
        <f t="shared" si="359"/>
        <v>0</v>
      </c>
      <c r="V523" s="4">
        <f t="shared" si="360"/>
        <v>1</v>
      </c>
      <c r="W523" s="4">
        <f t="shared" si="361"/>
        <v>4</v>
      </c>
      <c r="X523" s="6">
        <f t="shared" si="362"/>
        <v>2</v>
      </c>
      <c r="Y523" s="4">
        <f t="shared" si="363"/>
        <v>2</v>
      </c>
      <c r="Z523" s="6">
        <f t="shared" si="364"/>
        <v>1</v>
      </c>
      <c r="AA523" s="18">
        <f t="shared" si="365"/>
        <v>2</v>
      </c>
      <c r="AB523" s="9" t="str">
        <f t="shared" si="380"/>
        <v>I.EH1</v>
      </c>
      <c r="AC523" s="9" t="str">
        <f>_xlfn.XLOOKUP(R523,Sheet2!$H$3:$H$258,Sheet2!$I$3:$I$258,"-----")</f>
        <v>I.EH1</v>
      </c>
      <c r="AD523" s="9" t="str">
        <f>_xlfn.XLOOKUP(VALUE(AE523),Sheet2!$N$3:$N$1000,Sheet2!$O$3:$O$1000,"********")</f>
        <v>********</v>
      </c>
      <c r="AE523" t="str">
        <f t="shared" si="374"/>
        <v>1133</v>
      </c>
      <c r="AF523" s="9" t="str">
        <f>IF(R523&lt;200,"+"&amp;TEXT(R523,"0"),"-"&amp;TEXT(_xlfn.XLOOKUP(R523,Sheet2!$K$3:$K$130,Sheet2!$L$3:$L$130,"-----"),"0"))</f>
        <v>-126</v>
      </c>
      <c r="AG523" s="9" t="str">
        <f t="shared" si="381"/>
        <v>@</v>
      </c>
      <c r="AH523" s="9" t="str">
        <f t="shared" si="382"/>
        <v>JSR @I.EH1</v>
      </c>
      <c r="AI523" t="str">
        <f t="shared" si="383"/>
        <v>1,@I.EH1</v>
      </c>
      <c r="AJ523" s="16" t="str">
        <f t="shared" si="384"/>
        <v>@I.EH1</v>
      </c>
      <c r="AK523" t="str">
        <f t="shared" si="385"/>
        <v>ADCOR# 0,1,SZC</v>
      </c>
      <c r="AL523" s="4" t="str">
        <f t="shared" si="386"/>
        <v>ADC</v>
      </c>
      <c r="AM523" s="4" t="str">
        <f t="shared" si="387"/>
        <v>R</v>
      </c>
      <c r="AN523" s="4" t="str">
        <f t="shared" si="388"/>
        <v>O</v>
      </c>
      <c r="AO523" s="4" t="str">
        <f t="shared" si="389"/>
        <v>#</v>
      </c>
      <c r="AP523" s="15" t="str">
        <f t="shared" si="390"/>
        <v>,SZC</v>
      </c>
      <c r="AQ523" s="9" t="str">
        <f>_xlfn.XLOOKUP(D523,Sheet2!$E$3:$E$101,Sheet2!$F$3:$F$101,"******************")</f>
        <v>EHLT</v>
      </c>
      <c r="AR523" s="33" t="str">
        <f t="shared" si="375"/>
        <v>DOBC 1,**</v>
      </c>
      <c r="AS523" s="9" t="str">
        <f t="shared" si="376"/>
        <v>DOBC</v>
      </c>
      <c r="AT523" s="4">
        <f t="shared" si="391"/>
        <v>1</v>
      </c>
      <c r="AU523" s="6">
        <f t="shared" si="392"/>
        <v>2</v>
      </c>
      <c r="AV523" s="4" t="str">
        <f t="shared" si="393"/>
        <v>C</v>
      </c>
      <c r="AW523" s="4">
        <f t="shared" si="394"/>
        <v>52</v>
      </c>
      <c r="AX523" s="4" t="str">
        <f>_xlfn.XLOOKUP(AW523,Sheet2!$Q$3:$Q$66,Sheet2!$R$3:$R$66,"**")</f>
        <v>**</v>
      </c>
      <c r="AY523" s="4">
        <f t="shared" si="395"/>
        <v>4</v>
      </c>
      <c r="AZ523" s="16" t="str">
        <f t="shared" si="396"/>
        <v>SKPDN</v>
      </c>
    </row>
    <row r="524" spans="1:52" x14ac:dyDescent="0.35">
      <c r="B524" s="3">
        <f t="shared" si="354"/>
        <v>13</v>
      </c>
      <c r="C524" s="1">
        <f t="shared" si="355"/>
        <v>1262</v>
      </c>
      <c r="D524" s="2">
        <v>6262</v>
      </c>
      <c r="E524" s="2" t="str">
        <f>_xlfn.XLOOKUP(C524,Sheet2!$N$3:$N$1000,Sheet2!$O$3:$O$1000,"")</f>
        <v/>
      </c>
      <c r="F524" s="9" t="str">
        <f t="shared" si="353"/>
        <v>LOOPD</v>
      </c>
      <c r="G524" s="4" t="str">
        <f t="shared" si="372"/>
        <v>14</v>
      </c>
      <c r="H524" s="4">
        <f t="shared" si="373"/>
        <v>262</v>
      </c>
      <c r="I524" s="6">
        <f t="shared" si="366"/>
        <v>0</v>
      </c>
      <c r="J524" s="6">
        <f t="shared" si="367"/>
        <v>0</v>
      </c>
      <c r="K524" s="6">
        <f t="shared" si="368"/>
        <v>6</v>
      </c>
      <c r="L524" s="6">
        <f t="shared" si="369"/>
        <v>2</v>
      </c>
      <c r="M524" s="6">
        <f t="shared" si="370"/>
        <v>6</v>
      </c>
      <c r="N524" s="6">
        <f t="shared" si="371"/>
        <v>2</v>
      </c>
      <c r="O524" s="13">
        <f t="shared" si="377"/>
        <v>1</v>
      </c>
      <c r="P524" s="4">
        <f t="shared" si="378"/>
        <v>0</v>
      </c>
      <c r="Q524" s="4">
        <f t="shared" si="379"/>
        <v>1</v>
      </c>
      <c r="R524">
        <f t="shared" si="356"/>
        <v>262</v>
      </c>
      <c r="S524" s="4">
        <f t="shared" si="357"/>
        <v>0</v>
      </c>
      <c r="T524" s="15">
        <f t="shared" si="358"/>
        <v>1</v>
      </c>
      <c r="U524" s="4">
        <f t="shared" si="359"/>
        <v>0</v>
      </c>
      <c r="V524" s="4">
        <f t="shared" si="360"/>
        <v>1</v>
      </c>
      <c r="W524" s="4">
        <f t="shared" si="361"/>
        <v>4</v>
      </c>
      <c r="X524" s="6">
        <f t="shared" si="362"/>
        <v>2</v>
      </c>
      <c r="Y524" s="4">
        <f t="shared" si="363"/>
        <v>3</v>
      </c>
      <c r="Z524" s="6">
        <f t="shared" si="364"/>
        <v>0</v>
      </c>
      <c r="AA524" s="18">
        <f t="shared" si="365"/>
        <v>2</v>
      </c>
      <c r="AB524" s="9" t="str">
        <f t="shared" si="380"/>
        <v>I.LD</v>
      </c>
      <c r="AC524" s="9" t="str">
        <f>_xlfn.XLOOKUP(R524,Sheet2!$H$3:$H$258,Sheet2!$I$3:$I$258,"-----")</f>
        <v>I.LD</v>
      </c>
      <c r="AD524" s="9" t="str">
        <f>_xlfn.XLOOKUP(VALUE(AE524),Sheet2!$N$3:$N$1000,Sheet2!$O$3:$O$1000,"********")</f>
        <v>********</v>
      </c>
      <c r="AE524" t="str">
        <f t="shared" si="374"/>
        <v>1144</v>
      </c>
      <c r="AF524" s="9" t="str">
        <f>IF(R524&lt;200,"+"&amp;TEXT(R524,"0"),"-"&amp;TEXT(_xlfn.XLOOKUP(R524,Sheet2!$K$3:$K$130,Sheet2!$L$3:$L$130,"-----"),"0"))</f>
        <v>-116</v>
      </c>
      <c r="AG524" s="9" t="str">
        <f t="shared" si="381"/>
        <v>@</v>
      </c>
      <c r="AH524" s="9" t="str">
        <f t="shared" si="382"/>
        <v>JSR @I.LD</v>
      </c>
      <c r="AI524" t="str">
        <f t="shared" si="383"/>
        <v>1,@I.LD</v>
      </c>
      <c r="AJ524" s="16" t="str">
        <f t="shared" si="384"/>
        <v>@I.LD</v>
      </c>
      <c r="AK524" t="str">
        <f t="shared" si="385"/>
        <v>ADCCR 0,1,SZC</v>
      </c>
      <c r="AL524" s="4" t="str">
        <f t="shared" si="386"/>
        <v>ADC</v>
      </c>
      <c r="AM524" s="4" t="str">
        <f t="shared" si="387"/>
        <v>R</v>
      </c>
      <c r="AN524" s="4" t="str">
        <f t="shared" si="388"/>
        <v>C</v>
      </c>
      <c r="AO524" s="4" t="str">
        <f t="shared" si="389"/>
        <v/>
      </c>
      <c r="AP524" s="15" t="str">
        <f t="shared" si="390"/>
        <v>,SZC</v>
      </c>
      <c r="AQ524" s="9" t="str">
        <f>_xlfn.XLOOKUP(D524,Sheet2!$E$3:$E$101,Sheet2!$F$3:$F$101,"******************")</f>
        <v>LOOPD</v>
      </c>
      <c r="AR524" s="33" t="str">
        <f t="shared" si="375"/>
        <v>DOBC 1,**</v>
      </c>
      <c r="AS524" s="9" t="str">
        <f t="shared" si="376"/>
        <v>DOBC</v>
      </c>
      <c r="AT524" s="4">
        <f t="shared" si="391"/>
        <v>1</v>
      </c>
      <c r="AU524" s="6">
        <f t="shared" si="392"/>
        <v>2</v>
      </c>
      <c r="AV524" s="4" t="str">
        <f t="shared" si="393"/>
        <v>C</v>
      </c>
      <c r="AW524" s="4">
        <f t="shared" si="394"/>
        <v>62</v>
      </c>
      <c r="AX524" s="4" t="str">
        <f>_xlfn.XLOOKUP(AW524,Sheet2!$Q$3:$Q$66,Sheet2!$R$3:$R$66,"**")</f>
        <v>**</v>
      </c>
      <c r="AY524" s="4">
        <f t="shared" si="395"/>
        <v>4</v>
      </c>
      <c r="AZ524" s="16" t="str">
        <f t="shared" si="396"/>
        <v>SKPDN</v>
      </c>
    </row>
    <row r="525" spans="1:52" x14ac:dyDescent="0.35">
      <c r="B525" s="3">
        <v>15</v>
      </c>
      <c r="C525" s="1">
        <f t="shared" si="355"/>
        <v>1263</v>
      </c>
      <c r="D525" s="2">
        <v>6241</v>
      </c>
      <c r="E525" s="2" t="str">
        <f>_xlfn.XLOOKUP(C525,Sheet2!$N$3:$N$1000,Sheet2!$O$3:$O$1000,"")</f>
        <v>B13</v>
      </c>
      <c r="F525" s="9" t="str">
        <f t="shared" si="353"/>
        <v>SETUP</v>
      </c>
      <c r="G525" s="4" t="str">
        <f t="shared" si="372"/>
        <v>14</v>
      </c>
      <c r="H525" s="4">
        <f t="shared" si="373"/>
        <v>241</v>
      </c>
      <c r="I525" s="6">
        <f t="shared" si="366"/>
        <v>0</v>
      </c>
      <c r="J525" s="6">
        <f t="shared" si="367"/>
        <v>0</v>
      </c>
      <c r="K525" s="6">
        <f t="shared" si="368"/>
        <v>6</v>
      </c>
      <c r="L525" s="6">
        <f t="shared" si="369"/>
        <v>2</v>
      </c>
      <c r="M525" s="6">
        <f t="shared" si="370"/>
        <v>4</v>
      </c>
      <c r="N525" s="6">
        <f t="shared" si="371"/>
        <v>1</v>
      </c>
      <c r="O525" s="13">
        <f t="shared" si="377"/>
        <v>1</v>
      </c>
      <c r="P525" s="4">
        <f t="shared" si="378"/>
        <v>0</v>
      </c>
      <c r="Q525" s="4">
        <f t="shared" si="379"/>
        <v>1</v>
      </c>
      <c r="R525">
        <f t="shared" si="356"/>
        <v>241</v>
      </c>
      <c r="S525" s="4">
        <f t="shared" si="357"/>
        <v>0</v>
      </c>
      <c r="T525" s="15">
        <f t="shared" si="358"/>
        <v>1</v>
      </c>
      <c r="U525" s="4">
        <f t="shared" si="359"/>
        <v>0</v>
      </c>
      <c r="V525" s="4">
        <f t="shared" si="360"/>
        <v>1</v>
      </c>
      <c r="W525" s="4">
        <f t="shared" si="361"/>
        <v>4</v>
      </c>
      <c r="X525" s="6">
        <f t="shared" si="362"/>
        <v>2</v>
      </c>
      <c r="Y525" s="4">
        <f t="shared" si="363"/>
        <v>2</v>
      </c>
      <c r="Z525" s="6">
        <f t="shared" si="364"/>
        <v>0</v>
      </c>
      <c r="AA525" s="18">
        <f t="shared" si="365"/>
        <v>1</v>
      </c>
      <c r="AB525" s="9" t="str">
        <f t="shared" si="380"/>
        <v>I.STUP</v>
      </c>
      <c r="AC525" s="9" t="str">
        <f>_xlfn.XLOOKUP(R525,Sheet2!$H$3:$H$258,Sheet2!$I$3:$I$258,"-----")</f>
        <v>I.STUP</v>
      </c>
      <c r="AD525" s="9" t="str">
        <f>_xlfn.XLOOKUP(VALUE(AE525),Sheet2!$N$3:$N$1000,Sheet2!$O$3:$O$1000,"********")</f>
        <v>********</v>
      </c>
      <c r="AE525" t="str">
        <f t="shared" si="374"/>
        <v>1124</v>
      </c>
      <c r="AF525" s="9" t="str">
        <f>IF(R525&lt;200,"+"&amp;TEXT(R525,"0"),"-"&amp;TEXT(_xlfn.XLOOKUP(R525,Sheet2!$K$3:$K$130,Sheet2!$L$3:$L$130,"-----"),"0"))</f>
        <v>-137</v>
      </c>
      <c r="AG525" s="9" t="str">
        <f t="shared" si="381"/>
        <v>@</v>
      </c>
      <c r="AH525" s="9" t="str">
        <f t="shared" si="382"/>
        <v>JSR @I.STUP</v>
      </c>
      <c r="AI525" t="str">
        <f t="shared" si="383"/>
        <v>1,@I.STUP</v>
      </c>
      <c r="AJ525" s="16" t="str">
        <f t="shared" si="384"/>
        <v>@I.STUP</v>
      </c>
      <c r="AK525" t="str">
        <f t="shared" si="385"/>
        <v>ADCOR 0,1,SKP</v>
      </c>
      <c r="AL525" s="4" t="str">
        <f t="shared" si="386"/>
        <v>ADC</v>
      </c>
      <c r="AM525" s="4" t="str">
        <f t="shared" si="387"/>
        <v>R</v>
      </c>
      <c r="AN525" s="4" t="str">
        <f t="shared" si="388"/>
        <v>O</v>
      </c>
      <c r="AO525" s="4" t="str">
        <f t="shared" si="389"/>
        <v/>
      </c>
      <c r="AP525" s="15" t="str">
        <f t="shared" si="390"/>
        <v>,SKP</v>
      </c>
      <c r="AQ525" s="9" t="str">
        <f>_xlfn.XLOOKUP(D525,Sheet2!$E$3:$E$101,Sheet2!$F$3:$F$101,"******************")</f>
        <v>SETUP</v>
      </c>
      <c r="AR525" s="33" t="str">
        <f t="shared" si="375"/>
        <v>DOBC 1,**</v>
      </c>
      <c r="AS525" s="9" t="str">
        <f t="shared" si="376"/>
        <v>DOBC</v>
      </c>
      <c r="AT525" s="4">
        <f t="shared" si="391"/>
        <v>1</v>
      </c>
      <c r="AU525" s="6">
        <f t="shared" si="392"/>
        <v>2</v>
      </c>
      <c r="AV525" s="4" t="str">
        <f t="shared" si="393"/>
        <v>C</v>
      </c>
      <c r="AW525" s="4">
        <f t="shared" si="394"/>
        <v>41</v>
      </c>
      <c r="AX525" s="4" t="str">
        <f>_xlfn.XLOOKUP(AW525,Sheet2!$Q$3:$Q$66,Sheet2!$R$3:$R$66,"**")</f>
        <v>**</v>
      </c>
      <c r="AY525" s="4">
        <f t="shared" si="395"/>
        <v>4</v>
      </c>
      <c r="AZ525" s="16" t="str">
        <f t="shared" si="396"/>
        <v>SKPDN</v>
      </c>
    </row>
    <row r="526" spans="1:52" x14ac:dyDescent="0.35">
      <c r="B526" s="3">
        <f t="shared" si="354"/>
        <v>16</v>
      </c>
      <c r="C526" s="1">
        <f t="shared" si="355"/>
        <v>1264</v>
      </c>
      <c r="D526" s="2">
        <v>152520</v>
      </c>
      <c r="E526" s="2" t="str">
        <f>_xlfn.XLOOKUP(C526,Sheet2!$N$3:$N$1000,Sheet2!$O$3:$O$1000,"")</f>
        <v/>
      </c>
      <c r="F526" s="9" t="str">
        <f t="shared" si="353"/>
        <v>SUBZL 2,2</v>
      </c>
      <c r="G526" s="4" t="str">
        <f t="shared" si="372"/>
        <v>325</v>
      </c>
      <c r="H526" s="4">
        <f t="shared" si="373"/>
        <v>120</v>
      </c>
      <c r="I526" s="6">
        <f t="shared" si="366"/>
        <v>1</v>
      </c>
      <c r="J526" s="6">
        <f t="shared" si="367"/>
        <v>5</v>
      </c>
      <c r="K526" s="6">
        <f t="shared" si="368"/>
        <v>2</v>
      </c>
      <c r="L526" s="6">
        <f t="shared" si="369"/>
        <v>5</v>
      </c>
      <c r="M526" s="6">
        <f t="shared" si="370"/>
        <v>2</v>
      </c>
      <c r="N526" s="6">
        <f t="shared" si="371"/>
        <v>0</v>
      </c>
      <c r="O526" s="13">
        <f t="shared" si="377"/>
        <v>26</v>
      </c>
      <c r="P526" s="4">
        <f t="shared" si="378"/>
        <v>6</v>
      </c>
      <c r="Q526" s="4">
        <f t="shared" si="379"/>
        <v>2</v>
      </c>
      <c r="R526">
        <f t="shared" si="356"/>
        <v>120</v>
      </c>
      <c r="S526" s="4">
        <f t="shared" si="357"/>
        <v>1</v>
      </c>
      <c r="T526" s="15">
        <f t="shared" si="358"/>
        <v>1</v>
      </c>
      <c r="U526" s="4">
        <f t="shared" si="359"/>
        <v>2</v>
      </c>
      <c r="V526" s="4">
        <f t="shared" si="360"/>
        <v>2</v>
      </c>
      <c r="W526" s="4">
        <f t="shared" si="361"/>
        <v>5</v>
      </c>
      <c r="X526" s="6">
        <f t="shared" si="362"/>
        <v>1</v>
      </c>
      <c r="Y526" s="4">
        <f t="shared" si="363"/>
        <v>1</v>
      </c>
      <c r="Z526" s="6">
        <f t="shared" si="364"/>
        <v>0</v>
      </c>
      <c r="AA526" s="18">
        <f t="shared" si="365"/>
        <v>0</v>
      </c>
      <c r="AB526" s="9" t="str">
        <f t="shared" si="380"/>
        <v>+120</v>
      </c>
      <c r="AC526" s="9" t="str">
        <f>_xlfn.XLOOKUP(R526,Sheet2!$H$3:$H$258,Sheet2!$I$3:$I$258,"-----")</f>
        <v>C7</v>
      </c>
      <c r="AD526" s="9" t="str">
        <f>_xlfn.XLOOKUP(VALUE(AE526),Sheet2!$N$3:$N$1000,Sheet2!$O$3:$O$1000,"********")</f>
        <v>********</v>
      </c>
      <c r="AE526" t="str">
        <f t="shared" si="374"/>
        <v>1404</v>
      </c>
      <c r="AF526" s="9" t="str">
        <f>IF(R526&lt;200,"+"&amp;TEXT(R526,"0"),"-"&amp;TEXT(_xlfn.XLOOKUP(R526,Sheet2!$K$3:$K$130,Sheet2!$L$3:$L$130,"-----"),"0"))</f>
        <v>+120</v>
      </c>
      <c r="AG526" s="9" t="str">
        <f t="shared" si="381"/>
        <v>@</v>
      </c>
      <c r="AH526" s="9" t="str">
        <f t="shared" si="382"/>
        <v>ISZ @+120</v>
      </c>
      <c r="AI526" t="str">
        <f t="shared" si="383"/>
        <v>2,@+120</v>
      </c>
      <c r="AJ526" s="16" t="str">
        <f t="shared" si="384"/>
        <v>@+120</v>
      </c>
      <c r="AK526" t="str">
        <f t="shared" si="385"/>
        <v>SUBZL 2,2</v>
      </c>
      <c r="AL526" s="4" t="str">
        <f t="shared" si="386"/>
        <v>SUB</v>
      </c>
      <c r="AM526" s="4" t="str">
        <f t="shared" si="387"/>
        <v>L</v>
      </c>
      <c r="AN526" s="4" t="str">
        <f t="shared" si="388"/>
        <v>Z</v>
      </c>
      <c r="AO526" s="4" t="str">
        <f t="shared" si="389"/>
        <v/>
      </c>
      <c r="AP526" s="15" t="str">
        <f t="shared" si="390"/>
        <v/>
      </c>
      <c r="AQ526" s="9" t="str">
        <f>_xlfn.XLOOKUP(D526,Sheet2!$E$3:$E$101,Sheet2!$F$3:$F$101,"******************")</f>
        <v>******************</v>
      </c>
      <c r="AR526" s="33" t="str">
        <f t="shared" si="375"/>
        <v>DICS 2,DSKP</v>
      </c>
      <c r="AS526" s="9" t="str">
        <f t="shared" si="376"/>
        <v>DICS</v>
      </c>
      <c r="AT526" s="4">
        <f t="shared" si="391"/>
        <v>2</v>
      </c>
      <c r="AU526" s="6">
        <f t="shared" si="392"/>
        <v>1</v>
      </c>
      <c r="AV526" s="4" t="str">
        <f t="shared" si="393"/>
        <v>S</v>
      </c>
      <c r="AW526" s="4">
        <f t="shared" si="394"/>
        <v>20</v>
      </c>
      <c r="AX526" s="4" t="str">
        <f>_xlfn.XLOOKUP(AW526,Sheet2!$Q$3:$Q$66,Sheet2!$R$3:$R$66,"**")</f>
        <v>DSKP</v>
      </c>
      <c r="AY526" s="4">
        <f t="shared" si="395"/>
        <v>5</v>
      </c>
      <c r="AZ526" s="16" t="str">
        <f t="shared" si="396"/>
        <v>SKPBZ</v>
      </c>
    </row>
    <row r="527" spans="1:52" x14ac:dyDescent="0.35">
      <c r="B527" s="3">
        <f t="shared" si="354"/>
        <v>17</v>
      </c>
      <c r="C527" s="1">
        <f t="shared" si="355"/>
        <v>1265</v>
      </c>
      <c r="D527" s="2">
        <v>6230</v>
      </c>
      <c r="E527" s="2" t="str">
        <f>_xlfn.XLOOKUP(C527,Sheet2!$N$3:$N$1000,Sheet2!$O$3:$O$1000,"")</f>
        <v/>
      </c>
      <c r="F527" s="9" t="str">
        <f t="shared" si="353"/>
        <v>SSEEK</v>
      </c>
      <c r="G527" s="4" t="str">
        <f t="shared" si="372"/>
        <v>14</v>
      </c>
      <c r="H527" s="4">
        <f t="shared" si="373"/>
        <v>230</v>
      </c>
      <c r="I527" s="6">
        <f t="shared" si="366"/>
        <v>0</v>
      </c>
      <c r="J527" s="6">
        <f t="shared" si="367"/>
        <v>0</v>
      </c>
      <c r="K527" s="6">
        <f t="shared" si="368"/>
        <v>6</v>
      </c>
      <c r="L527" s="6">
        <f t="shared" si="369"/>
        <v>2</v>
      </c>
      <c r="M527" s="6">
        <f t="shared" si="370"/>
        <v>3</v>
      </c>
      <c r="N527" s="6">
        <f t="shared" si="371"/>
        <v>0</v>
      </c>
      <c r="O527" s="13">
        <f t="shared" si="377"/>
        <v>1</v>
      </c>
      <c r="P527" s="4">
        <f t="shared" si="378"/>
        <v>0</v>
      </c>
      <c r="Q527" s="4">
        <f t="shared" si="379"/>
        <v>1</v>
      </c>
      <c r="R527">
        <f t="shared" si="356"/>
        <v>230</v>
      </c>
      <c r="S527" s="4">
        <f t="shared" si="357"/>
        <v>0</v>
      </c>
      <c r="T527" s="15">
        <f t="shared" si="358"/>
        <v>1</v>
      </c>
      <c r="U527" s="4">
        <f t="shared" si="359"/>
        <v>0</v>
      </c>
      <c r="V527" s="4">
        <f t="shared" si="360"/>
        <v>1</v>
      </c>
      <c r="W527" s="4">
        <f t="shared" si="361"/>
        <v>4</v>
      </c>
      <c r="X527" s="6">
        <f t="shared" si="362"/>
        <v>2</v>
      </c>
      <c r="Y527" s="4">
        <f t="shared" si="363"/>
        <v>1</v>
      </c>
      <c r="Z527" s="6">
        <f t="shared" si="364"/>
        <v>1</v>
      </c>
      <c r="AA527" s="18">
        <f t="shared" si="365"/>
        <v>0</v>
      </c>
      <c r="AB527" s="9" t="str">
        <f t="shared" si="380"/>
        <v>I.SSEK</v>
      </c>
      <c r="AC527" s="9" t="str">
        <f>_xlfn.XLOOKUP(R527,Sheet2!$H$3:$H$258,Sheet2!$I$3:$I$258,"-----")</f>
        <v>I.SSEK</v>
      </c>
      <c r="AD527" s="9" t="str">
        <f>_xlfn.XLOOKUP(VALUE(AE527),Sheet2!$N$3:$N$1000,Sheet2!$O$3:$O$1000,"********")</f>
        <v>********</v>
      </c>
      <c r="AE527" t="str">
        <f t="shared" si="374"/>
        <v>1115</v>
      </c>
      <c r="AF527" s="9" t="str">
        <f>IF(R527&lt;200,"+"&amp;TEXT(R527,"0"),"-"&amp;TEXT(_xlfn.XLOOKUP(R527,Sheet2!$K$3:$K$130,Sheet2!$L$3:$L$130,"-----"),"0"))</f>
        <v>-150</v>
      </c>
      <c r="AG527" s="9" t="str">
        <f t="shared" si="381"/>
        <v>@</v>
      </c>
      <c r="AH527" s="9" t="str">
        <f t="shared" si="382"/>
        <v>JSR @I.SSEK</v>
      </c>
      <c r="AI527" t="str">
        <f t="shared" si="383"/>
        <v>1,@I.SSEK</v>
      </c>
      <c r="AJ527" s="16" t="str">
        <f t="shared" si="384"/>
        <v>@I.SSEK</v>
      </c>
      <c r="AK527" t="str">
        <f t="shared" si="385"/>
        <v>ADCZR# 0,1</v>
      </c>
      <c r="AL527" s="4" t="str">
        <f t="shared" si="386"/>
        <v>ADC</v>
      </c>
      <c r="AM527" s="4" t="str">
        <f t="shared" si="387"/>
        <v>R</v>
      </c>
      <c r="AN527" s="4" t="str">
        <f t="shared" si="388"/>
        <v>Z</v>
      </c>
      <c r="AO527" s="4" t="str">
        <f t="shared" si="389"/>
        <v>#</v>
      </c>
      <c r="AP527" s="15" t="str">
        <f t="shared" si="390"/>
        <v/>
      </c>
      <c r="AQ527" s="9" t="str">
        <f>_xlfn.XLOOKUP(D527,Sheet2!$E$3:$E$101,Sheet2!$F$3:$F$101,"******************")</f>
        <v>SSEEK</v>
      </c>
      <c r="AR527" s="33" t="str">
        <f t="shared" si="375"/>
        <v>DOBC 1,IBM1</v>
      </c>
      <c r="AS527" s="9" t="str">
        <f t="shared" si="376"/>
        <v>DOBC</v>
      </c>
      <c r="AT527" s="4">
        <f t="shared" si="391"/>
        <v>1</v>
      </c>
      <c r="AU527" s="6">
        <f t="shared" si="392"/>
        <v>2</v>
      </c>
      <c r="AV527" s="4" t="str">
        <f t="shared" si="393"/>
        <v>C</v>
      </c>
      <c r="AW527" s="4">
        <f t="shared" si="394"/>
        <v>30</v>
      </c>
      <c r="AX527" s="4" t="str">
        <f>_xlfn.XLOOKUP(AW527,Sheet2!$Q$3:$Q$66,Sheet2!$R$3:$R$66,"**")</f>
        <v>IBM1</v>
      </c>
      <c r="AY527" s="4">
        <f t="shared" si="395"/>
        <v>4</v>
      </c>
      <c r="AZ527" s="16" t="str">
        <f t="shared" si="396"/>
        <v>SKPDN</v>
      </c>
    </row>
    <row r="528" spans="1:52" x14ac:dyDescent="0.35">
      <c r="B528" s="3">
        <f t="shared" si="354"/>
        <v>18</v>
      </c>
      <c r="C528" s="1">
        <f t="shared" si="355"/>
        <v>1266</v>
      </c>
      <c r="D528" s="2">
        <v>60233</v>
      </c>
      <c r="E528" s="2" t="str">
        <f>_xlfn.XLOOKUP(C528,Sheet2!$N$3:$N$1000,Sheet2!$O$3:$O$1000,"")</f>
        <v/>
      </c>
      <c r="F528" s="9" t="str">
        <f t="shared" si="353"/>
        <v>NIOC DSKP</v>
      </c>
      <c r="G528" s="4" t="str">
        <f t="shared" si="372"/>
        <v>140</v>
      </c>
      <c r="H528" s="4">
        <f t="shared" si="373"/>
        <v>233</v>
      </c>
      <c r="I528" s="6">
        <f t="shared" si="366"/>
        <v>0</v>
      </c>
      <c r="J528" s="6">
        <f t="shared" si="367"/>
        <v>6</v>
      </c>
      <c r="K528" s="6">
        <f t="shared" si="368"/>
        <v>0</v>
      </c>
      <c r="L528" s="6">
        <f t="shared" si="369"/>
        <v>2</v>
      </c>
      <c r="M528" s="6">
        <f t="shared" si="370"/>
        <v>3</v>
      </c>
      <c r="N528" s="6">
        <f t="shared" si="371"/>
        <v>3</v>
      </c>
      <c r="O528" s="13">
        <f t="shared" si="377"/>
        <v>12</v>
      </c>
      <c r="P528" s="4">
        <f t="shared" si="378"/>
        <v>3</v>
      </c>
      <c r="Q528" s="4">
        <f t="shared" si="379"/>
        <v>0</v>
      </c>
      <c r="R528">
        <f t="shared" si="356"/>
        <v>233</v>
      </c>
      <c r="S528" s="4">
        <f t="shared" si="357"/>
        <v>0</v>
      </c>
      <c r="T528" s="15">
        <f t="shared" si="358"/>
        <v>0</v>
      </c>
      <c r="U528" s="4">
        <f t="shared" si="359"/>
        <v>3</v>
      </c>
      <c r="V528" s="4">
        <f t="shared" si="360"/>
        <v>0</v>
      </c>
      <c r="W528" s="4">
        <f t="shared" si="361"/>
        <v>0</v>
      </c>
      <c r="X528" s="6">
        <f t="shared" si="362"/>
        <v>2</v>
      </c>
      <c r="Y528" s="4">
        <f t="shared" si="363"/>
        <v>1</v>
      </c>
      <c r="Z528" s="6">
        <f t="shared" si="364"/>
        <v>1</v>
      </c>
      <c r="AA528" s="18">
        <f t="shared" si="365"/>
        <v>3</v>
      </c>
      <c r="AB528" s="9" t="str">
        <f t="shared" si="380"/>
        <v>I.RC2</v>
      </c>
      <c r="AC528" s="9" t="str">
        <f>_xlfn.XLOOKUP(R528,Sheet2!$H$3:$H$258,Sheet2!$I$3:$I$258,"-----")</f>
        <v>I.RC2</v>
      </c>
      <c r="AD528" s="9" t="str">
        <f>_xlfn.XLOOKUP(VALUE(AE528),Sheet2!$N$3:$N$1000,Sheet2!$O$3:$O$1000,"********")</f>
        <v>********</v>
      </c>
      <c r="AE528" t="str">
        <f t="shared" si="374"/>
        <v>1121</v>
      </c>
      <c r="AF528" s="9" t="str">
        <f>IF(R528&lt;200,"+"&amp;TEXT(R528,"0"),"-"&amp;TEXT(_xlfn.XLOOKUP(R528,Sheet2!$K$3:$K$130,Sheet2!$L$3:$L$130,"-----"),"0"))</f>
        <v>-145</v>
      </c>
      <c r="AG528" s="9" t="str">
        <f t="shared" si="381"/>
        <v/>
      </c>
      <c r="AH528" s="9" t="str">
        <f t="shared" si="382"/>
        <v>JMP I.RC2</v>
      </c>
      <c r="AI528" t="str">
        <f t="shared" si="383"/>
        <v>0,I.RC2</v>
      </c>
      <c r="AJ528" s="16" t="str">
        <f t="shared" si="384"/>
        <v>I.RC2</v>
      </c>
      <c r="AK528" t="str">
        <f t="shared" si="385"/>
        <v>COMZR# 3,0,SNC</v>
      </c>
      <c r="AL528" s="4" t="str">
        <f t="shared" si="386"/>
        <v>COM</v>
      </c>
      <c r="AM528" s="4" t="str">
        <f t="shared" si="387"/>
        <v>R</v>
      </c>
      <c r="AN528" s="4" t="str">
        <f t="shared" si="388"/>
        <v>Z</v>
      </c>
      <c r="AO528" s="4" t="str">
        <f t="shared" si="389"/>
        <v>#</v>
      </c>
      <c r="AP528" s="15" t="str">
        <f t="shared" si="390"/>
        <v>,SNC</v>
      </c>
      <c r="AQ528" s="9" t="str">
        <f>_xlfn.XLOOKUP(D528,Sheet2!$E$3:$E$101,Sheet2!$F$3:$F$101,"******************")</f>
        <v>******************</v>
      </c>
      <c r="AR528" s="33" t="str">
        <f t="shared" si="375"/>
        <v>NIOC DSKP</v>
      </c>
      <c r="AS528" s="9" t="str">
        <f t="shared" si="376"/>
        <v>DOCC</v>
      </c>
      <c r="AT528" s="4">
        <f t="shared" si="391"/>
        <v>0</v>
      </c>
      <c r="AU528" s="6">
        <f t="shared" si="392"/>
        <v>2</v>
      </c>
      <c r="AV528" s="4" t="str">
        <f t="shared" si="393"/>
        <v>C</v>
      </c>
      <c r="AW528" s="4">
        <f t="shared" si="394"/>
        <v>33</v>
      </c>
      <c r="AX528" s="4" t="str">
        <f>_xlfn.XLOOKUP(AW528,Sheet2!$Q$3:$Q$66,Sheet2!$R$3:$R$66,"**")</f>
        <v>DSKP</v>
      </c>
      <c r="AY528" s="4">
        <f t="shared" si="395"/>
        <v>0</v>
      </c>
      <c r="AZ528" s="16" t="str">
        <f t="shared" si="396"/>
        <v>SKPDN</v>
      </c>
    </row>
    <row r="529" spans="2:52" x14ac:dyDescent="0.35">
      <c r="B529" s="3">
        <f t="shared" si="354"/>
        <v>19</v>
      </c>
      <c r="C529" s="1">
        <f t="shared" si="355"/>
        <v>1267</v>
      </c>
      <c r="D529" s="2">
        <v>20071</v>
      </c>
      <c r="E529" s="2" t="str">
        <f>_xlfn.XLOOKUP(C529,Sheet2!$N$3:$N$1000,Sheet2!$O$3:$O$1000,"")</f>
        <v/>
      </c>
      <c r="F529" s="9" t="str">
        <f t="shared" si="353"/>
        <v>LDA 0,KB5</v>
      </c>
      <c r="G529" s="4" t="str">
        <f t="shared" si="372"/>
        <v>40</v>
      </c>
      <c r="H529" s="4">
        <f t="shared" si="373"/>
        <v>71</v>
      </c>
      <c r="I529" s="6">
        <f t="shared" si="366"/>
        <v>0</v>
      </c>
      <c r="J529" s="6">
        <f t="shared" si="367"/>
        <v>2</v>
      </c>
      <c r="K529" s="6">
        <f t="shared" si="368"/>
        <v>0</v>
      </c>
      <c r="L529" s="6">
        <f t="shared" si="369"/>
        <v>0</v>
      </c>
      <c r="M529" s="6">
        <f t="shared" si="370"/>
        <v>7</v>
      </c>
      <c r="N529" s="6">
        <f t="shared" si="371"/>
        <v>1</v>
      </c>
      <c r="O529" s="13">
        <f t="shared" si="377"/>
        <v>4</v>
      </c>
      <c r="P529" s="4">
        <f t="shared" si="378"/>
        <v>1</v>
      </c>
      <c r="Q529" s="4">
        <f t="shared" si="379"/>
        <v>0</v>
      </c>
      <c r="R529">
        <f t="shared" si="356"/>
        <v>71</v>
      </c>
      <c r="S529" s="4">
        <f t="shared" si="357"/>
        <v>0</v>
      </c>
      <c r="T529" s="15">
        <f t="shared" si="358"/>
        <v>0</v>
      </c>
      <c r="U529" s="4">
        <f t="shared" si="359"/>
        <v>1</v>
      </c>
      <c r="V529" s="4">
        <f t="shared" si="360"/>
        <v>0</v>
      </c>
      <c r="W529" s="4">
        <f t="shared" si="361"/>
        <v>0</v>
      </c>
      <c r="X529" s="6">
        <f t="shared" si="362"/>
        <v>0</v>
      </c>
      <c r="Y529" s="4">
        <f t="shared" si="363"/>
        <v>3</v>
      </c>
      <c r="Z529" s="6">
        <f t="shared" si="364"/>
        <v>1</v>
      </c>
      <c r="AA529" s="18">
        <f t="shared" si="365"/>
        <v>1</v>
      </c>
      <c r="AB529" s="9" t="str">
        <f t="shared" si="380"/>
        <v>KB5</v>
      </c>
      <c r="AC529" s="9" t="str">
        <f>_xlfn.XLOOKUP(R529,Sheet2!$H$3:$H$258,Sheet2!$I$3:$I$258,"-----")</f>
        <v>KB5</v>
      </c>
      <c r="AD529" s="9" t="str">
        <f>_xlfn.XLOOKUP(VALUE(AE529),Sheet2!$N$3:$N$1000,Sheet2!$O$3:$O$1000,"********")</f>
        <v>********</v>
      </c>
      <c r="AE529" t="str">
        <f t="shared" si="374"/>
        <v>1360</v>
      </c>
      <c r="AF529" s="9" t="str">
        <f>IF(R529&lt;200,"+"&amp;TEXT(R529,"0"),"-"&amp;TEXT(_xlfn.XLOOKUP(R529,Sheet2!$K$3:$K$130,Sheet2!$L$3:$L$130,"-----"),"0"))</f>
        <v>+71</v>
      </c>
      <c r="AG529" s="9" t="str">
        <f t="shared" si="381"/>
        <v/>
      </c>
      <c r="AH529" s="9" t="str">
        <f t="shared" si="382"/>
        <v>JMP KB5</v>
      </c>
      <c r="AI529" t="str">
        <f t="shared" si="383"/>
        <v>0,KB5</v>
      </c>
      <c r="AJ529" s="16" t="str">
        <f t="shared" si="384"/>
        <v>KB5</v>
      </c>
      <c r="AK529" t="str">
        <f t="shared" si="385"/>
        <v>COMC# 1,0,SKP</v>
      </c>
      <c r="AL529" s="4" t="str">
        <f t="shared" si="386"/>
        <v>COM</v>
      </c>
      <c r="AM529" s="4" t="str">
        <f t="shared" si="387"/>
        <v/>
      </c>
      <c r="AN529" s="4" t="str">
        <f t="shared" si="388"/>
        <v>C</v>
      </c>
      <c r="AO529" s="4" t="str">
        <f t="shared" si="389"/>
        <v>#</v>
      </c>
      <c r="AP529" s="15" t="str">
        <f t="shared" si="390"/>
        <v>,SKP</v>
      </c>
      <c r="AQ529" s="9" t="str">
        <f>_xlfn.XLOOKUP(D529,Sheet2!$E$3:$E$101,Sheet2!$F$3:$F$101,"******************")</f>
        <v>******************</v>
      </c>
      <c r="AR529" s="33" t="str">
        <f t="shared" si="375"/>
        <v>NIO **</v>
      </c>
      <c r="AS529" s="9" t="str">
        <f t="shared" si="376"/>
        <v>DOC</v>
      </c>
      <c r="AT529" s="4">
        <f t="shared" si="391"/>
        <v>0</v>
      </c>
      <c r="AU529" s="6">
        <f t="shared" si="392"/>
        <v>0</v>
      </c>
      <c r="AV529" s="4" t="str">
        <f t="shared" si="393"/>
        <v/>
      </c>
      <c r="AW529" s="4">
        <f t="shared" si="394"/>
        <v>71</v>
      </c>
      <c r="AX529" s="4" t="str">
        <f>_xlfn.XLOOKUP(AW529,Sheet2!$Q$3:$Q$66,Sheet2!$R$3:$R$66,"**")</f>
        <v>**</v>
      </c>
      <c r="AY529" s="4">
        <f t="shared" si="395"/>
        <v>0</v>
      </c>
      <c r="AZ529" s="16" t="str">
        <f t="shared" si="396"/>
        <v>SKPBN</v>
      </c>
    </row>
    <row r="530" spans="2:52" x14ac:dyDescent="0.35">
      <c r="B530" s="3">
        <f t="shared" si="354"/>
        <v>20</v>
      </c>
      <c r="C530" s="1">
        <f t="shared" si="355"/>
        <v>1270</v>
      </c>
      <c r="D530" s="2">
        <v>64433</v>
      </c>
      <c r="E530" s="2" t="str">
        <f>_xlfn.XLOOKUP(C530,Sheet2!$N$3:$N$1000,Sheet2!$O$3:$O$1000,"")</f>
        <v/>
      </c>
      <c r="F530" s="9" t="str">
        <f t="shared" si="353"/>
        <v>DIA 1,DSKP</v>
      </c>
      <c r="G530" s="4" t="str">
        <f t="shared" si="372"/>
        <v>151</v>
      </c>
      <c r="H530" s="4">
        <f t="shared" si="373"/>
        <v>33</v>
      </c>
      <c r="I530" s="6">
        <f t="shared" si="366"/>
        <v>0</v>
      </c>
      <c r="J530" s="6">
        <f t="shared" si="367"/>
        <v>6</v>
      </c>
      <c r="K530" s="6">
        <f t="shared" si="368"/>
        <v>4</v>
      </c>
      <c r="L530" s="6">
        <f t="shared" si="369"/>
        <v>4</v>
      </c>
      <c r="M530" s="6">
        <f t="shared" si="370"/>
        <v>3</v>
      </c>
      <c r="N530" s="6">
        <f t="shared" si="371"/>
        <v>3</v>
      </c>
      <c r="O530" s="13">
        <f t="shared" si="377"/>
        <v>13</v>
      </c>
      <c r="P530" s="4">
        <f t="shared" si="378"/>
        <v>3</v>
      </c>
      <c r="Q530" s="4">
        <f t="shared" si="379"/>
        <v>1</v>
      </c>
      <c r="R530">
        <f t="shared" si="356"/>
        <v>33</v>
      </c>
      <c r="S530" s="4">
        <f t="shared" si="357"/>
        <v>1</v>
      </c>
      <c r="T530" s="15">
        <f t="shared" si="358"/>
        <v>0</v>
      </c>
      <c r="U530" s="4">
        <f t="shared" si="359"/>
        <v>3</v>
      </c>
      <c r="V530" s="4">
        <f t="shared" si="360"/>
        <v>1</v>
      </c>
      <c r="W530" s="4">
        <f t="shared" si="361"/>
        <v>1</v>
      </c>
      <c r="X530" s="6">
        <f t="shared" si="362"/>
        <v>0</v>
      </c>
      <c r="Y530" s="4">
        <f t="shared" si="363"/>
        <v>1</v>
      </c>
      <c r="Z530" s="6">
        <f t="shared" si="364"/>
        <v>1</v>
      </c>
      <c r="AA530" s="18">
        <f t="shared" si="365"/>
        <v>3</v>
      </c>
      <c r="AB530" s="9" t="str">
        <f t="shared" si="380"/>
        <v>+33</v>
      </c>
      <c r="AC530" s="9" t="str">
        <f>_xlfn.XLOOKUP(R530,Sheet2!$H$3:$H$258,Sheet2!$I$3:$I$258,"-----")</f>
        <v>*****</v>
      </c>
      <c r="AD530" s="9" t="str">
        <f>_xlfn.XLOOKUP(VALUE(AE530),Sheet2!$N$3:$N$1000,Sheet2!$O$3:$O$1000,"********")</f>
        <v>********</v>
      </c>
      <c r="AE530" t="str">
        <f t="shared" si="374"/>
        <v>1323</v>
      </c>
      <c r="AF530" s="9" t="str">
        <f>IF(R530&lt;200,"+"&amp;TEXT(R530,"0"),"-"&amp;TEXT(_xlfn.XLOOKUP(R530,Sheet2!$K$3:$K$130,Sheet2!$L$3:$L$130,"-----"),"0"))</f>
        <v>+33</v>
      </c>
      <c r="AG530" s="9" t="str">
        <f t="shared" si="381"/>
        <v/>
      </c>
      <c r="AH530" s="9" t="str">
        <f t="shared" si="382"/>
        <v>JSR +33</v>
      </c>
      <c r="AI530" t="str">
        <f t="shared" si="383"/>
        <v>1,+33</v>
      </c>
      <c r="AJ530" s="16" t="str">
        <f t="shared" si="384"/>
        <v>+33</v>
      </c>
      <c r="AK530" t="str">
        <f t="shared" si="385"/>
        <v>NEGZ# 3,1,SNC</v>
      </c>
      <c r="AL530" s="4" t="str">
        <f t="shared" si="386"/>
        <v>NEG</v>
      </c>
      <c r="AM530" s="4" t="str">
        <f t="shared" si="387"/>
        <v/>
      </c>
      <c r="AN530" s="4" t="str">
        <f t="shared" si="388"/>
        <v>Z</v>
      </c>
      <c r="AO530" s="4" t="str">
        <f t="shared" si="389"/>
        <v>#</v>
      </c>
      <c r="AP530" s="15" t="str">
        <f t="shared" si="390"/>
        <v>,SNC</v>
      </c>
      <c r="AQ530" s="9" t="str">
        <f>_xlfn.XLOOKUP(D530,Sheet2!$E$3:$E$101,Sheet2!$F$3:$F$101,"******************")</f>
        <v>******************</v>
      </c>
      <c r="AR530" s="33" t="str">
        <f t="shared" si="375"/>
        <v>DIA 1,DSKP</v>
      </c>
      <c r="AS530" s="9" t="str">
        <f t="shared" si="376"/>
        <v>DIA</v>
      </c>
      <c r="AT530" s="4">
        <f t="shared" si="391"/>
        <v>1</v>
      </c>
      <c r="AU530" s="6">
        <f t="shared" si="392"/>
        <v>0</v>
      </c>
      <c r="AV530" s="4" t="str">
        <f t="shared" si="393"/>
        <v/>
      </c>
      <c r="AW530" s="4">
        <f t="shared" si="394"/>
        <v>33</v>
      </c>
      <c r="AX530" s="4" t="str">
        <f>_xlfn.XLOOKUP(AW530,Sheet2!$Q$3:$Q$66,Sheet2!$R$3:$R$66,"**")</f>
        <v>DSKP</v>
      </c>
      <c r="AY530" s="4">
        <f t="shared" si="395"/>
        <v>1</v>
      </c>
      <c r="AZ530" s="16" t="str">
        <f t="shared" si="396"/>
        <v>SKPBN</v>
      </c>
    </row>
    <row r="531" spans="2:52" x14ac:dyDescent="0.35">
      <c r="B531" s="3">
        <f t="shared" si="354"/>
        <v>21</v>
      </c>
      <c r="C531" s="1">
        <f t="shared" si="355"/>
        <v>1271</v>
      </c>
      <c r="D531" s="2">
        <v>107404</v>
      </c>
      <c r="E531" s="2" t="str">
        <f>_xlfn.XLOOKUP(C531,Sheet2!$N$3:$N$1000,Sheet2!$O$3:$O$1000,"")</f>
        <v/>
      </c>
      <c r="F531" s="9" t="str">
        <f t="shared" si="353"/>
        <v>AND 0,1,SZR</v>
      </c>
      <c r="G531" s="4" t="str">
        <f t="shared" si="372"/>
        <v>217</v>
      </c>
      <c r="H531" s="4">
        <f t="shared" si="373"/>
        <v>4</v>
      </c>
      <c r="I531" s="6">
        <f t="shared" si="366"/>
        <v>1</v>
      </c>
      <c r="J531" s="6">
        <f t="shared" si="367"/>
        <v>0</v>
      </c>
      <c r="K531" s="6">
        <f t="shared" si="368"/>
        <v>7</v>
      </c>
      <c r="L531" s="6">
        <f t="shared" si="369"/>
        <v>4</v>
      </c>
      <c r="M531" s="6">
        <f t="shared" si="370"/>
        <v>0</v>
      </c>
      <c r="N531" s="6">
        <f t="shared" si="371"/>
        <v>4</v>
      </c>
      <c r="O531" s="13">
        <f t="shared" si="377"/>
        <v>17</v>
      </c>
      <c r="P531" s="4">
        <f t="shared" si="378"/>
        <v>4</v>
      </c>
      <c r="Q531" s="4">
        <f t="shared" si="379"/>
        <v>1</v>
      </c>
      <c r="R531">
        <f t="shared" si="356"/>
        <v>4</v>
      </c>
      <c r="S531" s="4">
        <f t="shared" si="357"/>
        <v>3</v>
      </c>
      <c r="T531" s="15">
        <f t="shared" si="358"/>
        <v>1</v>
      </c>
      <c r="U531" s="4">
        <f t="shared" si="359"/>
        <v>0</v>
      </c>
      <c r="V531" s="4">
        <f t="shared" si="360"/>
        <v>1</v>
      </c>
      <c r="W531" s="4">
        <f t="shared" si="361"/>
        <v>7</v>
      </c>
      <c r="X531" s="6">
        <f t="shared" si="362"/>
        <v>0</v>
      </c>
      <c r="Y531" s="4">
        <f t="shared" si="363"/>
        <v>0</v>
      </c>
      <c r="Z531" s="6">
        <f t="shared" si="364"/>
        <v>0</v>
      </c>
      <c r="AA531" s="18">
        <f t="shared" si="365"/>
        <v>4</v>
      </c>
      <c r="AB531" s="9" t="str">
        <f t="shared" si="380"/>
        <v>+4,3</v>
      </c>
      <c r="AC531" s="9" t="str">
        <f>_xlfn.XLOOKUP(R531,Sheet2!$H$3:$H$258,Sheet2!$I$3:$I$258,"-----")</f>
        <v>*****</v>
      </c>
      <c r="AD531" s="9" t="str">
        <f>_xlfn.XLOOKUP(VALUE(AE531),Sheet2!$N$3:$N$1000,Sheet2!$O$3:$O$1000,"********")</f>
        <v>********</v>
      </c>
      <c r="AE531" t="str">
        <f t="shared" si="374"/>
        <v>1275</v>
      </c>
      <c r="AF531" s="9" t="str">
        <f>IF(R531&lt;200,"+"&amp;TEXT(R531,"0"),"-"&amp;TEXT(_xlfn.XLOOKUP(R531,Sheet2!$K$3:$K$130,Sheet2!$L$3:$L$130,"-----"),"0"))</f>
        <v>+4</v>
      </c>
      <c r="AG531" s="9" t="str">
        <f t="shared" si="381"/>
        <v>@</v>
      </c>
      <c r="AH531" s="9" t="str">
        <f t="shared" si="382"/>
        <v>JSR @+4,3</v>
      </c>
      <c r="AI531" t="str">
        <f t="shared" si="383"/>
        <v>1,@+4,3</v>
      </c>
      <c r="AJ531" s="16" t="str">
        <f t="shared" si="384"/>
        <v>@+4,3</v>
      </c>
      <c r="AK531" t="str">
        <f t="shared" si="385"/>
        <v>AND 0,1,SZR</v>
      </c>
      <c r="AL531" s="4" t="str">
        <f t="shared" si="386"/>
        <v>AND</v>
      </c>
      <c r="AM531" s="4" t="str">
        <f t="shared" si="387"/>
        <v/>
      </c>
      <c r="AN531" s="4" t="str">
        <f t="shared" si="388"/>
        <v/>
      </c>
      <c r="AO531" s="4" t="str">
        <f t="shared" si="389"/>
        <v/>
      </c>
      <c r="AP531" s="15" t="str">
        <f t="shared" si="390"/>
        <v>,SZR</v>
      </c>
      <c r="AQ531" s="9" t="str">
        <f>_xlfn.XLOOKUP(D531,Sheet2!$E$3:$E$101,Sheet2!$F$3:$F$101,"******************")</f>
        <v>******************</v>
      </c>
      <c r="AR531" s="33" t="str">
        <f t="shared" si="375"/>
        <v>SKPBN MAP2</v>
      </c>
      <c r="AS531" s="9" t="str">
        <f t="shared" si="376"/>
        <v>DOC</v>
      </c>
      <c r="AT531" s="4">
        <f t="shared" si="391"/>
        <v>1</v>
      </c>
      <c r="AU531" s="6">
        <f t="shared" si="392"/>
        <v>0</v>
      </c>
      <c r="AV531" s="4" t="str">
        <f t="shared" si="393"/>
        <v/>
      </c>
      <c r="AW531" s="4">
        <f t="shared" si="394"/>
        <v>4</v>
      </c>
      <c r="AX531" s="4" t="str">
        <f>_xlfn.XLOOKUP(AW531,Sheet2!$Q$3:$Q$66,Sheet2!$R$3:$R$66,"**")</f>
        <v>MAP2</v>
      </c>
      <c r="AY531" s="4">
        <f t="shared" si="395"/>
        <v>7</v>
      </c>
      <c r="AZ531" s="16" t="str">
        <f t="shared" si="396"/>
        <v>SKPBN</v>
      </c>
    </row>
    <row r="532" spans="2:52" x14ac:dyDescent="0.35">
      <c r="B532" s="3">
        <f t="shared" si="354"/>
        <v>22</v>
      </c>
      <c r="C532" s="1">
        <f t="shared" si="355"/>
        <v>1272</v>
      </c>
      <c r="D532" s="2">
        <v>6252</v>
      </c>
      <c r="E532" s="2" t="str">
        <f>_xlfn.XLOOKUP(C532,Sheet2!$N$3:$N$1000,Sheet2!$O$3:$O$1000,"")</f>
        <v/>
      </c>
      <c r="F532" s="9" t="str">
        <f t="shared" si="353"/>
        <v>EHLT</v>
      </c>
      <c r="G532" s="4" t="str">
        <f t="shared" si="372"/>
        <v>14</v>
      </c>
      <c r="H532" s="4">
        <f t="shared" si="373"/>
        <v>252</v>
      </c>
      <c r="I532" s="6">
        <f t="shared" si="366"/>
        <v>0</v>
      </c>
      <c r="J532" s="6">
        <f t="shared" si="367"/>
        <v>0</v>
      </c>
      <c r="K532" s="6">
        <f t="shared" si="368"/>
        <v>6</v>
      </c>
      <c r="L532" s="6">
        <f t="shared" si="369"/>
        <v>2</v>
      </c>
      <c r="M532" s="6">
        <f t="shared" si="370"/>
        <v>5</v>
      </c>
      <c r="N532" s="6">
        <f t="shared" si="371"/>
        <v>2</v>
      </c>
      <c r="O532" s="13">
        <f t="shared" si="377"/>
        <v>1</v>
      </c>
      <c r="P532" s="4">
        <f t="shared" si="378"/>
        <v>0</v>
      </c>
      <c r="Q532" s="4">
        <f t="shared" si="379"/>
        <v>1</v>
      </c>
      <c r="R532">
        <f t="shared" si="356"/>
        <v>252</v>
      </c>
      <c r="S532" s="4">
        <f t="shared" si="357"/>
        <v>0</v>
      </c>
      <c r="T532" s="15">
        <f t="shared" si="358"/>
        <v>1</v>
      </c>
      <c r="U532" s="4">
        <f t="shared" si="359"/>
        <v>0</v>
      </c>
      <c r="V532" s="4">
        <f t="shared" si="360"/>
        <v>1</v>
      </c>
      <c r="W532" s="4">
        <f t="shared" si="361"/>
        <v>4</v>
      </c>
      <c r="X532" s="6">
        <f t="shared" si="362"/>
        <v>2</v>
      </c>
      <c r="Y532" s="4">
        <f t="shared" si="363"/>
        <v>2</v>
      </c>
      <c r="Z532" s="6">
        <f t="shared" si="364"/>
        <v>1</v>
      </c>
      <c r="AA532" s="18">
        <f t="shared" si="365"/>
        <v>2</v>
      </c>
      <c r="AB532" s="9" t="str">
        <f t="shared" si="380"/>
        <v>I.EH1</v>
      </c>
      <c r="AC532" s="9" t="str">
        <f>_xlfn.XLOOKUP(R532,Sheet2!$H$3:$H$258,Sheet2!$I$3:$I$258,"-----")</f>
        <v>I.EH1</v>
      </c>
      <c r="AD532" s="9" t="str">
        <f>_xlfn.XLOOKUP(VALUE(AE532),Sheet2!$N$3:$N$1000,Sheet2!$O$3:$O$1000,"********")</f>
        <v>********</v>
      </c>
      <c r="AE532" t="str">
        <f t="shared" si="374"/>
        <v>1144</v>
      </c>
      <c r="AF532" s="9" t="str">
        <f>IF(R532&lt;200,"+"&amp;TEXT(R532,"0"),"-"&amp;TEXT(_xlfn.XLOOKUP(R532,Sheet2!$K$3:$K$130,Sheet2!$L$3:$L$130,"-----"),"0"))</f>
        <v>-126</v>
      </c>
      <c r="AG532" s="9" t="str">
        <f t="shared" si="381"/>
        <v>@</v>
      </c>
      <c r="AH532" s="9" t="str">
        <f t="shared" si="382"/>
        <v>JSR @I.EH1</v>
      </c>
      <c r="AI532" t="str">
        <f t="shared" si="383"/>
        <v>1,@I.EH1</v>
      </c>
      <c r="AJ532" s="16" t="str">
        <f t="shared" si="384"/>
        <v>@I.EH1</v>
      </c>
      <c r="AK532" t="str">
        <f t="shared" si="385"/>
        <v>ADCOR# 0,1,SZC</v>
      </c>
      <c r="AL532" s="4" t="str">
        <f t="shared" si="386"/>
        <v>ADC</v>
      </c>
      <c r="AM532" s="4" t="str">
        <f t="shared" si="387"/>
        <v>R</v>
      </c>
      <c r="AN532" s="4" t="str">
        <f t="shared" si="388"/>
        <v>O</v>
      </c>
      <c r="AO532" s="4" t="str">
        <f t="shared" si="389"/>
        <v>#</v>
      </c>
      <c r="AP532" s="15" t="str">
        <f t="shared" si="390"/>
        <v>,SZC</v>
      </c>
      <c r="AQ532" s="9" t="str">
        <f>_xlfn.XLOOKUP(D532,Sheet2!$E$3:$E$101,Sheet2!$F$3:$F$101,"******************")</f>
        <v>EHLT</v>
      </c>
      <c r="AR532" s="33" t="str">
        <f t="shared" si="375"/>
        <v>DOBC 1,**</v>
      </c>
      <c r="AS532" s="9" t="str">
        <f t="shared" si="376"/>
        <v>DOBC</v>
      </c>
      <c r="AT532" s="4">
        <f t="shared" si="391"/>
        <v>1</v>
      </c>
      <c r="AU532" s="6">
        <f t="shared" si="392"/>
        <v>2</v>
      </c>
      <c r="AV532" s="4" t="str">
        <f t="shared" si="393"/>
        <v>C</v>
      </c>
      <c r="AW532" s="4">
        <f t="shared" si="394"/>
        <v>52</v>
      </c>
      <c r="AX532" s="4" t="str">
        <f>_xlfn.XLOOKUP(AW532,Sheet2!$Q$3:$Q$66,Sheet2!$R$3:$R$66,"**")</f>
        <v>**</v>
      </c>
      <c r="AY532" s="4">
        <f t="shared" si="395"/>
        <v>4</v>
      </c>
      <c r="AZ532" s="16" t="str">
        <f t="shared" si="396"/>
        <v>SKPDN</v>
      </c>
    </row>
    <row r="533" spans="2:52" x14ac:dyDescent="0.35">
      <c r="B533" s="3">
        <f t="shared" si="354"/>
        <v>23</v>
      </c>
      <c r="C533" s="1">
        <f t="shared" si="355"/>
        <v>1273</v>
      </c>
      <c r="D533" s="2">
        <v>6262</v>
      </c>
      <c r="E533" s="2" t="str">
        <f>_xlfn.XLOOKUP(C533,Sheet2!$N$3:$N$1000,Sheet2!$O$3:$O$1000,"")</f>
        <v/>
      </c>
      <c r="F533" s="9" t="str">
        <f t="shared" si="353"/>
        <v>LOOPD</v>
      </c>
      <c r="G533" s="4" t="str">
        <f t="shared" si="372"/>
        <v>14</v>
      </c>
      <c r="H533" s="4">
        <f t="shared" si="373"/>
        <v>262</v>
      </c>
      <c r="I533" s="6">
        <f t="shared" si="366"/>
        <v>0</v>
      </c>
      <c r="J533" s="6">
        <f t="shared" si="367"/>
        <v>0</v>
      </c>
      <c r="K533" s="6">
        <f t="shared" si="368"/>
        <v>6</v>
      </c>
      <c r="L533" s="6">
        <f t="shared" si="369"/>
        <v>2</v>
      </c>
      <c r="M533" s="6">
        <f t="shared" si="370"/>
        <v>6</v>
      </c>
      <c r="N533" s="6">
        <f t="shared" si="371"/>
        <v>2</v>
      </c>
      <c r="O533" s="13">
        <f t="shared" si="377"/>
        <v>1</v>
      </c>
      <c r="P533" s="4">
        <f t="shared" si="378"/>
        <v>0</v>
      </c>
      <c r="Q533" s="4">
        <f t="shared" si="379"/>
        <v>1</v>
      </c>
      <c r="R533">
        <f t="shared" si="356"/>
        <v>262</v>
      </c>
      <c r="S533" s="4">
        <f t="shared" si="357"/>
        <v>0</v>
      </c>
      <c r="T533" s="15">
        <f t="shared" si="358"/>
        <v>1</v>
      </c>
      <c r="U533" s="4">
        <f t="shared" si="359"/>
        <v>0</v>
      </c>
      <c r="V533" s="4">
        <f t="shared" si="360"/>
        <v>1</v>
      </c>
      <c r="W533" s="4">
        <f t="shared" si="361"/>
        <v>4</v>
      </c>
      <c r="X533" s="6">
        <f t="shared" si="362"/>
        <v>2</v>
      </c>
      <c r="Y533" s="4">
        <f t="shared" si="363"/>
        <v>3</v>
      </c>
      <c r="Z533" s="6">
        <f t="shared" si="364"/>
        <v>0</v>
      </c>
      <c r="AA533" s="18">
        <f t="shared" si="365"/>
        <v>2</v>
      </c>
      <c r="AB533" s="9" t="str">
        <f t="shared" si="380"/>
        <v>I.LD</v>
      </c>
      <c r="AC533" s="9" t="str">
        <f>_xlfn.XLOOKUP(R533,Sheet2!$H$3:$H$258,Sheet2!$I$3:$I$258,"-----")</f>
        <v>I.LD</v>
      </c>
      <c r="AD533" s="9" t="str">
        <f>_xlfn.XLOOKUP(VALUE(AE533),Sheet2!$N$3:$N$1000,Sheet2!$O$3:$O$1000,"********")</f>
        <v>********</v>
      </c>
      <c r="AE533" t="str">
        <f t="shared" si="374"/>
        <v>1155</v>
      </c>
      <c r="AF533" s="9" t="str">
        <f>IF(R533&lt;200,"+"&amp;TEXT(R533,"0"),"-"&amp;TEXT(_xlfn.XLOOKUP(R533,Sheet2!$K$3:$K$130,Sheet2!$L$3:$L$130,"-----"),"0"))</f>
        <v>-116</v>
      </c>
      <c r="AG533" s="9" t="str">
        <f t="shared" si="381"/>
        <v>@</v>
      </c>
      <c r="AH533" s="9" t="str">
        <f t="shared" si="382"/>
        <v>JSR @I.LD</v>
      </c>
      <c r="AI533" t="str">
        <f t="shared" si="383"/>
        <v>1,@I.LD</v>
      </c>
      <c r="AJ533" s="16" t="str">
        <f t="shared" si="384"/>
        <v>@I.LD</v>
      </c>
      <c r="AK533" t="str">
        <f t="shared" si="385"/>
        <v>ADCCR 0,1,SZC</v>
      </c>
      <c r="AL533" s="4" t="str">
        <f t="shared" si="386"/>
        <v>ADC</v>
      </c>
      <c r="AM533" s="4" t="str">
        <f t="shared" si="387"/>
        <v>R</v>
      </c>
      <c r="AN533" s="4" t="str">
        <f t="shared" si="388"/>
        <v>C</v>
      </c>
      <c r="AO533" s="4" t="str">
        <f t="shared" si="389"/>
        <v/>
      </c>
      <c r="AP533" s="15" t="str">
        <f t="shared" si="390"/>
        <v>,SZC</v>
      </c>
      <c r="AQ533" s="9" t="str">
        <f>_xlfn.XLOOKUP(D533,Sheet2!$E$3:$E$101,Sheet2!$F$3:$F$101,"******************")</f>
        <v>LOOPD</v>
      </c>
      <c r="AR533" s="33" t="str">
        <f t="shared" si="375"/>
        <v>DOBC 1,**</v>
      </c>
      <c r="AS533" s="9" t="str">
        <f t="shared" si="376"/>
        <v>DOBC</v>
      </c>
      <c r="AT533" s="4">
        <f t="shared" si="391"/>
        <v>1</v>
      </c>
      <c r="AU533" s="6">
        <f t="shared" si="392"/>
        <v>2</v>
      </c>
      <c r="AV533" s="4" t="str">
        <f t="shared" si="393"/>
        <v>C</v>
      </c>
      <c r="AW533" s="4">
        <f t="shared" si="394"/>
        <v>62</v>
      </c>
      <c r="AX533" s="4" t="str">
        <f>_xlfn.XLOOKUP(AW533,Sheet2!$Q$3:$Q$66,Sheet2!$R$3:$R$66,"**")</f>
        <v>**</v>
      </c>
      <c r="AY533" s="4">
        <f t="shared" si="395"/>
        <v>4</v>
      </c>
      <c r="AZ533" s="16" t="str">
        <f t="shared" si="396"/>
        <v>SKPDN</v>
      </c>
    </row>
    <row r="534" spans="2:52" x14ac:dyDescent="0.35">
      <c r="B534" s="3">
        <v>25</v>
      </c>
      <c r="C534" s="1">
        <f t="shared" si="355"/>
        <v>1274</v>
      </c>
      <c r="D534" s="2">
        <v>6241</v>
      </c>
      <c r="E534" s="2" t="str">
        <f>_xlfn.XLOOKUP(C534,Sheet2!$N$3:$N$1000,Sheet2!$O$3:$O$1000,"")</f>
        <v>B14</v>
      </c>
      <c r="F534" s="9" t="str">
        <f t="shared" si="353"/>
        <v>SETUP</v>
      </c>
      <c r="G534" s="4" t="str">
        <f t="shared" si="372"/>
        <v>14</v>
      </c>
      <c r="H534" s="4">
        <f t="shared" si="373"/>
        <v>241</v>
      </c>
      <c r="I534" s="6">
        <f t="shared" si="366"/>
        <v>0</v>
      </c>
      <c r="J534" s="6">
        <f t="shared" si="367"/>
        <v>0</v>
      </c>
      <c r="K534" s="6">
        <f t="shared" si="368"/>
        <v>6</v>
      </c>
      <c r="L534" s="6">
        <f t="shared" si="369"/>
        <v>2</v>
      </c>
      <c r="M534" s="6">
        <f t="shared" si="370"/>
        <v>4</v>
      </c>
      <c r="N534" s="6">
        <f t="shared" si="371"/>
        <v>1</v>
      </c>
      <c r="O534" s="13">
        <f t="shared" si="377"/>
        <v>1</v>
      </c>
      <c r="P534" s="4">
        <f t="shared" si="378"/>
        <v>0</v>
      </c>
      <c r="Q534" s="4">
        <f t="shared" si="379"/>
        <v>1</v>
      </c>
      <c r="R534">
        <f t="shared" si="356"/>
        <v>241</v>
      </c>
      <c r="S534" s="4">
        <f t="shared" si="357"/>
        <v>0</v>
      </c>
      <c r="T534" s="15">
        <f t="shared" si="358"/>
        <v>1</v>
      </c>
      <c r="U534" s="4">
        <f t="shared" si="359"/>
        <v>0</v>
      </c>
      <c r="V534" s="4">
        <f t="shared" si="360"/>
        <v>1</v>
      </c>
      <c r="W534" s="4">
        <f t="shared" si="361"/>
        <v>4</v>
      </c>
      <c r="X534" s="6">
        <f t="shared" si="362"/>
        <v>2</v>
      </c>
      <c r="Y534" s="4">
        <f t="shared" si="363"/>
        <v>2</v>
      </c>
      <c r="Z534" s="6">
        <f t="shared" si="364"/>
        <v>0</v>
      </c>
      <c r="AA534" s="18">
        <f t="shared" si="365"/>
        <v>1</v>
      </c>
      <c r="AB534" s="9" t="str">
        <f t="shared" si="380"/>
        <v>I.STUP</v>
      </c>
      <c r="AC534" s="9" t="str">
        <f>_xlfn.XLOOKUP(R534,Sheet2!$H$3:$H$258,Sheet2!$I$3:$I$258,"-----")</f>
        <v>I.STUP</v>
      </c>
      <c r="AD534" s="9" t="str">
        <f>_xlfn.XLOOKUP(VALUE(AE534),Sheet2!$N$3:$N$1000,Sheet2!$O$3:$O$1000,"********")</f>
        <v>********</v>
      </c>
      <c r="AE534" t="str">
        <f t="shared" si="374"/>
        <v>1135</v>
      </c>
      <c r="AF534" s="9" t="str">
        <f>IF(R534&lt;200,"+"&amp;TEXT(R534,"0"),"-"&amp;TEXT(_xlfn.XLOOKUP(R534,Sheet2!$K$3:$K$130,Sheet2!$L$3:$L$130,"-----"),"0"))</f>
        <v>-137</v>
      </c>
      <c r="AG534" s="9" t="str">
        <f t="shared" si="381"/>
        <v>@</v>
      </c>
      <c r="AH534" s="9" t="str">
        <f t="shared" si="382"/>
        <v>JSR @I.STUP</v>
      </c>
      <c r="AI534" t="str">
        <f t="shared" si="383"/>
        <v>1,@I.STUP</v>
      </c>
      <c r="AJ534" s="16" t="str">
        <f t="shared" si="384"/>
        <v>@I.STUP</v>
      </c>
      <c r="AK534" t="str">
        <f t="shared" si="385"/>
        <v>ADCOR 0,1,SKP</v>
      </c>
      <c r="AL534" s="4" t="str">
        <f t="shared" si="386"/>
        <v>ADC</v>
      </c>
      <c r="AM534" s="4" t="str">
        <f t="shared" si="387"/>
        <v>R</v>
      </c>
      <c r="AN534" s="4" t="str">
        <f t="shared" si="388"/>
        <v>O</v>
      </c>
      <c r="AO534" s="4" t="str">
        <f t="shared" si="389"/>
        <v/>
      </c>
      <c r="AP534" s="15" t="str">
        <f t="shared" si="390"/>
        <v>,SKP</v>
      </c>
      <c r="AQ534" s="9" t="str">
        <f>_xlfn.XLOOKUP(D534,Sheet2!$E$3:$E$101,Sheet2!$F$3:$F$101,"******************")</f>
        <v>SETUP</v>
      </c>
      <c r="AR534" s="33" t="str">
        <f t="shared" si="375"/>
        <v>DOBC 1,**</v>
      </c>
      <c r="AS534" s="9" t="str">
        <f t="shared" si="376"/>
        <v>DOBC</v>
      </c>
      <c r="AT534" s="4">
        <f t="shared" si="391"/>
        <v>1</v>
      </c>
      <c r="AU534" s="6">
        <f t="shared" si="392"/>
        <v>2</v>
      </c>
      <c r="AV534" s="4" t="str">
        <f t="shared" si="393"/>
        <v>C</v>
      </c>
      <c r="AW534" s="4">
        <f t="shared" si="394"/>
        <v>41</v>
      </c>
      <c r="AX534" s="4" t="str">
        <f>_xlfn.XLOOKUP(AW534,Sheet2!$Q$3:$Q$66,Sheet2!$R$3:$R$66,"**")</f>
        <v>**</v>
      </c>
      <c r="AY534" s="4">
        <f t="shared" si="395"/>
        <v>4</v>
      </c>
      <c r="AZ534" s="16" t="str">
        <f t="shared" si="396"/>
        <v>SKPDN</v>
      </c>
    </row>
    <row r="535" spans="2:52" x14ac:dyDescent="0.35">
      <c r="B535" s="3">
        <f t="shared" si="354"/>
        <v>26</v>
      </c>
      <c r="C535" s="1">
        <f t="shared" si="355"/>
        <v>1275</v>
      </c>
      <c r="D535" s="2">
        <v>30060</v>
      </c>
      <c r="E535" s="2" t="str">
        <f>_xlfn.XLOOKUP(C535,Sheet2!$N$3:$N$1000,Sheet2!$O$3:$O$1000,"")</f>
        <v/>
      </c>
      <c r="F535" s="9" t="str">
        <f t="shared" si="353"/>
        <v>LDA 2,KB14</v>
      </c>
      <c r="G535" s="4" t="str">
        <f t="shared" si="372"/>
        <v>60</v>
      </c>
      <c r="H535" s="4">
        <f t="shared" si="373"/>
        <v>60</v>
      </c>
      <c r="I535" s="6">
        <f t="shared" si="366"/>
        <v>0</v>
      </c>
      <c r="J535" s="6">
        <f t="shared" si="367"/>
        <v>3</v>
      </c>
      <c r="K535" s="6">
        <f t="shared" si="368"/>
        <v>0</v>
      </c>
      <c r="L535" s="6">
        <f t="shared" si="369"/>
        <v>0</v>
      </c>
      <c r="M535" s="6">
        <f t="shared" si="370"/>
        <v>6</v>
      </c>
      <c r="N535" s="6">
        <f t="shared" si="371"/>
        <v>0</v>
      </c>
      <c r="O535" s="13">
        <f t="shared" si="377"/>
        <v>6</v>
      </c>
      <c r="P535" s="4">
        <f t="shared" si="378"/>
        <v>1</v>
      </c>
      <c r="Q535" s="4">
        <f t="shared" si="379"/>
        <v>2</v>
      </c>
      <c r="R535">
        <f t="shared" si="356"/>
        <v>60</v>
      </c>
      <c r="S535" s="4">
        <f t="shared" si="357"/>
        <v>0</v>
      </c>
      <c r="T535" s="15">
        <f t="shared" si="358"/>
        <v>0</v>
      </c>
      <c r="U535" s="4">
        <f t="shared" si="359"/>
        <v>1</v>
      </c>
      <c r="V535" s="4">
        <f t="shared" si="360"/>
        <v>2</v>
      </c>
      <c r="W535" s="4">
        <f t="shared" si="361"/>
        <v>0</v>
      </c>
      <c r="X535" s="6">
        <f t="shared" si="362"/>
        <v>0</v>
      </c>
      <c r="Y535" s="4">
        <f t="shared" si="363"/>
        <v>3</v>
      </c>
      <c r="Z535" s="6">
        <f t="shared" si="364"/>
        <v>0</v>
      </c>
      <c r="AA535" s="18">
        <f t="shared" si="365"/>
        <v>0</v>
      </c>
      <c r="AB535" s="9" t="str">
        <f t="shared" si="380"/>
        <v>KB14</v>
      </c>
      <c r="AC535" s="9" t="str">
        <f>_xlfn.XLOOKUP(R535,Sheet2!$H$3:$H$258,Sheet2!$I$3:$I$258,"-----")</f>
        <v>KB14</v>
      </c>
      <c r="AD535" s="9" t="str">
        <f>_xlfn.XLOOKUP(VALUE(AE535),Sheet2!$N$3:$N$1000,Sheet2!$O$3:$O$1000,"********")</f>
        <v>********</v>
      </c>
      <c r="AE535" t="str">
        <f t="shared" si="374"/>
        <v>1355</v>
      </c>
      <c r="AF535" s="9" t="str">
        <f>IF(R535&lt;200,"+"&amp;TEXT(R535,"0"),"-"&amp;TEXT(_xlfn.XLOOKUP(R535,Sheet2!$K$3:$K$130,Sheet2!$L$3:$L$130,"-----"),"0"))</f>
        <v>+60</v>
      </c>
      <c r="AG535" s="9" t="str">
        <f t="shared" si="381"/>
        <v/>
      </c>
      <c r="AH535" s="9" t="str">
        <f t="shared" si="382"/>
        <v>ISZ KB14</v>
      </c>
      <c r="AI535" t="str">
        <f t="shared" si="383"/>
        <v>2,KB14</v>
      </c>
      <c r="AJ535" s="16" t="str">
        <f t="shared" si="384"/>
        <v>KB14</v>
      </c>
      <c r="AK535" t="str">
        <f t="shared" si="385"/>
        <v>COMC 1,2</v>
      </c>
      <c r="AL535" s="4" t="str">
        <f t="shared" si="386"/>
        <v>COM</v>
      </c>
      <c r="AM535" s="4" t="str">
        <f t="shared" si="387"/>
        <v/>
      </c>
      <c r="AN535" s="4" t="str">
        <f t="shared" si="388"/>
        <v>C</v>
      </c>
      <c r="AO535" s="4" t="str">
        <f t="shared" si="389"/>
        <v/>
      </c>
      <c r="AP535" s="15" t="str">
        <f t="shared" si="390"/>
        <v/>
      </c>
      <c r="AQ535" s="9" t="str">
        <f>_xlfn.XLOOKUP(D535,Sheet2!$E$3:$E$101,Sheet2!$F$3:$F$101,"******************")</f>
        <v>******************</v>
      </c>
      <c r="AR535" s="33" t="str">
        <f t="shared" si="375"/>
        <v>NIO **</v>
      </c>
      <c r="AS535" s="9" t="str">
        <f t="shared" si="376"/>
        <v>DOC</v>
      </c>
      <c r="AT535" s="4">
        <f t="shared" si="391"/>
        <v>2</v>
      </c>
      <c r="AU535" s="6">
        <f t="shared" si="392"/>
        <v>0</v>
      </c>
      <c r="AV535" s="4" t="str">
        <f t="shared" si="393"/>
        <v/>
      </c>
      <c r="AW535" s="4">
        <f t="shared" si="394"/>
        <v>60</v>
      </c>
      <c r="AX535" s="4" t="str">
        <f>_xlfn.XLOOKUP(AW535,Sheet2!$Q$3:$Q$66,Sheet2!$R$3:$R$66,"**")</f>
        <v>**</v>
      </c>
      <c r="AY535" s="4">
        <f t="shared" si="395"/>
        <v>0</v>
      </c>
      <c r="AZ535" s="16" t="str">
        <f t="shared" si="396"/>
        <v>SKPBN</v>
      </c>
    </row>
    <row r="536" spans="2:52" x14ac:dyDescent="0.35">
      <c r="B536" s="3">
        <f t="shared" si="354"/>
        <v>27</v>
      </c>
      <c r="C536" s="1">
        <f t="shared" si="355"/>
        <v>1276</v>
      </c>
      <c r="D536" s="2">
        <v>6230</v>
      </c>
      <c r="E536" s="2" t="str">
        <f>_xlfn.XLOOKUP(C536,Sheet2!$N$3:$N$1000,Sheet2!$O$3:$O$1000,"")</f>
        <v/>
      </c>
      <c r="F536" s="9" t="str">
        <f t="shared" si="353"/>
        <v>SSEEK</v>
      </c>
      <c r="G536" s="4" t="str">
        <f t="shared" si="372"/>
        <v>14</v>
      </c>
      <c r="H536" s="4">
        <f t="shared" si="373"/>
        <v>230</v>
      </c>
      <c r="I536" s="6">
        <f t="shared" si="366"/>
        <v>0</v>
      </c>
      <c r="J536" s="6">
        <f t="shared" si="367"/>
        <v>0</v>
      </c>
      <c r="K536" s="6">
        <f t="shared" si="368"/>
        <v>6</v>
      </c>
      <c r="L536" s="6">
        <f t="shared" si="369"/>
        <v>2</v>
      </c>
      <c r="M536" s="6">
        <f t="shared" si="370"/>
        <v>3</v>
      </c>
      <c r="N536" s="6">
        <f t="shared" si="371"/>
        <v>0</v>
      </c>
      <c r="O536" s="13">
        <f t="shared" si="377"/>
        <v>1</v>
      </c>
      <c r="P536" s="4">
        <f t="shared" si="378"/>
        <v>0</v>
      </c>
      <c r="Q536" s="4">
        <f t="shared" si="379"/>
        <v>1</v>
      </c>
      <c r="R536">
        <f t="shared" si="356"/>
        <v>230</v>
      </c>
      <c r="S536" s="4">
        <f t="shared" si="357"/>
        <v>0</v>
      </c>
      <c r="T536" s="15">
        <f t="shared" si="358"/>
        <v>1</v>
      </c>
      <c r="U536" s="4">
        <f t="shared" si="359"/>
        <v>0</v>
      </c>
      <c r="V536" s="4">
        <f t="shared" si="360"/>
        <v>1</v>
      </c>
      <c r="W536" s="4">
        <f t="shared" si="361"/>
        <v>4</v>
      </c>
      <c r="X536" s="6">
        <f t="shared" si="362"/>
        <v>2</v>
      </c>
      <c r="Y536" s="4">
        <f t="shared" si="363"/>
        <v>1</v>
      </c>
      <c r="Z536" s="6">
        <f t="shared" si="364"/>
        <v>1</v>
      </c>
      <c r="AA536" s="18">
        <f t="shared" si="365"/>
        <v>0</v>
      </c>
      <c r="AB536" s="9" t="str">
        <f t="shared" si="380"/>
        <v>I.SSEK</v>
      </c>
      <c r="AC536" s="9" t="str">
        <f>_xlfn.XLOOKUP(R536,Sheet2!$H$3:$H$258,Sheet2!$I$3:$I$258,"-----")</f>
        <v>I.SSEK</v>
      </c>
      <c r="AD536" s="9" t="str">
        <f>_xlfn.XLOOKUP(VALUE(AE536),Sheet2!$N$3:$N$1000,Sheet2!$O$3:$O$1000,"********")</f>
        <v>********</v>
      </c>
      <c r="AE536" t="str">
        <f t="shared" si="374"/>
        <v>1126</v>
      </c>
      <c r="AF536" s="9" t="str">
        <f>IF(R536&lt;200,"+"&amp;TEXT(R536,"0"),"-"&amp;TEXT(_xlfn.XLOOKUP(R536,Sheet2!$K$3:$K$130,Sheet2!$L$3:$L$130,"-----"),"0"))</f>
        <v>-150</v>
      </c>
      <c r="AG536" s="9" t="str">
        <f t="shared" si="381"/>
        <v>@</v>
      </c>
      <c r="AH536" s="9" t="str">
        <f t="shared" si="382"/>
        <v>JSR @I.SSEK</v>
      </c>
      <c r="AI536" t="str">
        <f t="shared" si="383"/>
        <v>1,@I.SSEK</v>
      </c>
      <c r="AJ536" s="16" t="str">
        <f t="shared" si="384"/>
        <v>@I.SSEK</v>
      </c>
      <c r="AK536" t="str">
        <f t="shared" si="385"/>
        <v>ADCZR# 0,1</v>
      </c>
      <c r="AL536" s="4" t="str">
        <f t="shared" si="386"/>
        <v>ADC</v>
      </c>
      <c r="AM536" s="4" t="str">
        <f t="shared" si="387"/>
        <v>R</v>
      </c>
      <c r="AN536" s="4" t="str">
        <f t="shared" si="388"/>
        <v>Z</v>
      </c>
      <c r="AO536" s="4" t="str">
        <f t="shared" si="389"/>
        <v>#</v>
      </c>
      <c r="AP536" s="15" t="str">
        <f t="shared" si="390"/>
        <v/>
      </c>
      <c r="AQ536" s="9" t="str">
        <f>_xlfn.XLOOKUP(D536,Sheet2!$E$3:$E$101,Sheet2!$F$3:$F$101,"******************")</f>
        <v>SSEEK</v>
      </c>
      <c r="AR536" s="33" t="str">
        <f t="shared" si="375"/>
        <v>DOBC 1,IBM1</v>
      </c>
      <c r="AS536" s="9" t="str">
        <f t="shared" si="376"/>
        <v>DOBC</v>
      </c>
      <c r="AT536" s="4">
        <f t="shared" si="391"/>
        <v>1</v>
      </c>
      <c r="AU536" s="6">
        <f t="shared" si="392"/>
        <v>2</v>
      </c>
      <c r="AV536" s="4" t="str">
        <f t="shared" si="393"/>
        <v>C</v>
      </c>
      <c r="AW536" s="4">
        <f t="shared" si="394"/>
        <v>30</v>
      </c>
      <c r="AX536" s="4" t="str">
        <f>_xlfn.XLOOKUP(AW536,Sheet2!$Q$3:$Q$66,Sheet2!$R$3:$R$66,"**")</f>
        <v>IBM1</v>
      </c>
      <c r="AY536" s="4">
        <f t="shared" si="395"/>
        <v>4</v>
      </c>
      <c r="AZ536" s="16" t="str">
        <f t="shared" si="396"/>
        <v>SKPDN</v>
      </c>
    </row>
    <row r="537" spans="2:52" x14ac:dyDescent="0.35">
      <c r="B537" s="3">
        <f t="shared" si="354"/>
        <v>28</v>
      </c>
      <c r="C537" s="1">
        <f t="shared" si="355"/>
        <v>1277</v>
      </c>
      <c r="D537" s="2">
        <v>60233</v>
      </c>
      <c r="E537" s="2" t="str">
        <f>_xlfn.XLOOKUP(C537,Sheet2!$N$3:$N$1000,Sheet2!$O$3:$O$1000,"")</f>
        <v/>
      </c>
      <c r="F537" s="9" t="str">
        <f t="shared" si="353"/>
        <v>NIOC DSKP</v>
      </c>
      <c r="G537" s="4" t="str">
        <f t="shared" si="372"/>
        <v>140</v>
      </c>
      <c r="H537" s="4">
        <f t="shared" si="373"/>
        <v>233</v>
      </c>
      <c r="I537" s="6">
        <f t="shared" si="366"/>
        <v>0</v>
      </c>
      <c r="J537" s="6">
        <f t="shared" si="367"/>
        <v>6</v>
      </c>
      <c r="K537" s="6">
        <f t="shared" si="368"/>
        <v>0</v>
      </c>
      <c r="L537" s="6">
        <f t="shared" si="369"/>
        <v>2</v>
      </c>
      <c r="M537" s="6">
        <f t="shared" si="370"/>
        <v>3</v>
      </c>
      <c r="N537" s="6">
        <f t="shared" si="371"/>
        <v>3</v>
      </c>
      <c r="O537" s="13">
        <f t="shared" si="377"/>
        <v>12</v>
      </c>
      <c r="P537" s="4">
        <f t="shared" si="378"/>
        <v>3</v>
      </c>
      <c r="Q537" s="4">
        <f t="shared" si="379"/>
        <v>0</v>
      </c>
      <c r="R537">
        <f t="shared" si="356"/>
        <v>233</v>
      </c>
      <c r="S537" s="4">
        <f t="shared" si="357"/>
        <v>0</v>
      </c>
      <c r="T537" s="15">
        <f t="shared" si="358"/>
        <v>0</v>
      </c>
      <c r="U537" s="4">
        <f t="shared" si="359"/>
        <v>3</v>
      </c>
      <c r="V537" s="4">
        <f t="shared" si="360"/>
        <v>0</v>
      </c>
      <c r="W537" s="4">
        <f t="shared" si="361"/>
        <v>0</v>
      </c>
      <c r="X537" s="6">
        <f t="shared" si="362"/>
        <v>2</v>
      </c>
      <c r="Y537" s="4">
        <f t="shared" si="363"/>
        <v>1</v>
      </c>
      <c r="Z537" s="6">
        <f t="shared" si="364"/>
        <v>1</v>
      </c>
      <c r="AA537" s="18">
        <f t="shared" si="365"/>
        <v>3</v>
      </c>
      <c r="AB537" s="9" t="str">
        <f t="shared" si="380"/>
        <v>I.RC2</v>
      </c>
      <c r="AC537" s="9" t="str">
        <f>_xlfn.XLOOKUP(R537,Sheet2!$H$3:$H$258,Sheet2!$I$3:$I$258,"-----")</f>
        <v>I.RC2</v>
      </c>
      <c r="AD537" s="9" t="str">
        <f>_xlfn.XLOOKUP(VALUE(AE537),Sheet2!$N$3:$N$1000,Sheet2!$O$3:$O$1000,"********")</f>
        <v>********</v>
      </c>
      <c r="AE537" t="str">
        <f t="shared" si="374"/>
        <v>1132</v>
      </c>
      <c r="AF537" s="9" t="str">
        <f>IF(R537&lt;200,"+"&amp;TEXT(R537,"0"),"-"&amp;TEXT(_xlfn.XLOOKUP(R537,Sheet2!$K$3:$K$130,Sheet2!$L$3:$L$130,"-----"),"0"))</f>
        <v>-145</v>
      </c>
      <c r="AG537" s="9" t="str">
        <f t="shared" si="381"/>
        <v/>
      </c>
      <c r="AH537" s="9" t="str">
        <f t="shared" si="382"/>
        <v>JMP I.RC2</v>
      </c>
      <c r="AI537" t="str">
        <f t="shared" si="383"/>
        <v>0,I.RC2</v>
      </c>
      <c r="AJ537" s="16" t="str">
        <f t="shared" si="384"/>
        <v>I.RC2</v>
      </c>
      <c r="AK537" t="str">
        <f t="shared" si="385"/>
        <v>COMZR# 3,0,SNC</v>
      </c>
      <c r="AL537" s="4" t="str">
        <f t="shared" si="386"/>
        <v>COM</v>
      </c>
      <c r="AM537" s="4" t="str">
        <f t="shared" si="387"/>
        <v>R</v>
      </c>
      <c r="AN537" s="4" t="str">
        <f t="shared" si="388"/>
        <v>Z</v>
      </c>
      <c r="AO537" s="4" t="str">
        <f t="shared" si="389"/>
        <v>#</v>
      </c>
      <c r="AP537" s="15" t="str">
        <f t="shared" si="390"/>
        <v>,SNC</v>
      </c>
      <c r="AQ537" s="9" t="str">
        <f>_xlfn.XLOOKUP(D537,Sheet2!$E$3:$E$101,Sheet2!$F$3:$F$101,"******************")</f>
        <v>******************</v>
      </c>
      <c r="AR537" s="33" t="str">
        <f t="shared" si="375"/>
        <v>NIOC DSKP</v>
      </c>
      <c r="AS537" s="9" t="str">
        <f t="shared" si="376"/>
        <v>DOCC</v>
      </c>
      <c r="AT537" s="4">
        <f t="shared" si="391"/>
        <v>0</v>
      </c>
      <c r="AU537" s="6">
        <f t="shared" si="392"/>
        <v>2</v>
      </c>
      <c r="AV537" s="4" t="str">
        <f t="shared" si="393"/>
        <v>C</v>
      </c>
      <c r="AW537" s="4">
        <f t="shared" si="394"/>
        <v>33</v>
      </c>
      <c r="AX537" s="4" t="str">
        <f>_xlfn.XLOOKUP(AW537,Sheet2!$Q$3:$Q$66,Sheet2!$R$3:$R$66,"**")</f>
        <v>DSKP</v>
      </c>
      <c r="AY537" s="4">
        <f t="shared" si="395"/>
        <v>0</v>
      </c>
      <c r="AZ537" s="16" t="str">
        <f t="shared" si="396"/>
        <v>SKPDN</v>
      </c>
    </row>
    <row r="538" spans="2:52" x14ac:dyDescent="0.35">
      <c r="B538" s="3">
        <f t="shared" si="354"/>
        <v>29</v>
      </c>
      <c r="C538" s="1">
        <v>1300</v>
      </c>
      <c r="D538" s="2">
        <v>20070</v>
      </c>
      <c r="E538" s="2" t="str">
        <f>_xlfn.XLOOKUP(C538,Sheet2!$N$3:$N$1000,Sheet2!$O$3:$O$1000,"")</f>
        <v/>
      </c>
      <c r="F538" s="9" t="str">
        <f t="shared" ref="F538:F601" si="397">IF(AQ538="******************",IF(P538=0,AH538,IF(P538=3,AR538,IF(P538=1,"LDA "&amp;AI538,IF(P538=2,"STA "&amp;AI538,IF(P538=3,AQ538,AK538))))),AQ538)</f>
        <v>LDA 0,KB6</v>
      </c>
      <c r="G538" s="4" t="str">
        <f t="shared" si="372"/>
        <v>40</v>
      </c>
      <c r="H538" s="4">
        <f t="shared" si="373"/>
        <v>70</v>
      </c>
      <c r="I538" s="6">
        <f t="shared" si="366"/>
        <v>0</v>
      </c>
      <c r="J538" s="6">
        <f t="shared" si="367"/>
        <v>2</v>
      </c>
      <c r="K538" s="6">
        <f t="shared" si="368"/>
        <v>0</v>
      </c>
      <c r="L538" s="6">
        <f t="shared" si="369"/>
        <v>0</v>
      </c>
      <c r="M538" s="6">
        <f t="shared" si="370"/>
        <v>7</v>
      </c>
      <c r="N538" s="6">
        <f t="shared" si="371"/>
        <v>0</v>
      </c>
      <c r="O538" s="13">
        <f t="shared" si="377"/>
        <v>4</v>
      </c>
      <c r="P538" s="4">
        <f t="shared" si="378"/>
        <v>1</v>
      </c>
      <c r="Q538" s="4">
        <f t="shared" si="379"/>
        <v>0</v>
      </c>
      <c r="R538">
        <f t="shared" si="356"/>
        <v>70</v>
      </c>
      <c r="S538" s="4">
        <f t="shared" si="357"/>
        <v>0</v>
      </c>
      <c r="T538" s="15">
        <f t="shared" si="358"/>
        <v>0</v>
      </c>
      <c r="U538" s="4">
        <f t="shared" si="359"/>
        <v>1</v>
      </c>
      <c r="V538" s="4">
        <f t="shared" si="360"/>
        <v>0</v>
      </c>
      <c r="W538" s="4">
        <f t="shared" si="361"/>
        <v>0</v>
      </c>
      <c r="X538" s="6">
        <f t="shared" si="362"/>
        <v>0</v>
      </c>
      <c r="Y538" s="4">
        <f t="shared" si="363"/>
        <v>3</v>
      </c>
      <c r="Z538" s="6">
        <f t="shared" si="364"/>
        <v>1</v>
      </c>
      <c r="AA538" s="18">
        <f t="shared" si="365"/>
        <v>0</v>
      </c>
      <c r="AB538" s="9" t="str">
        <f t="shared" si="380"/>
        <v>KB6</v>
      </c>
      <c r="AC538" s="9" t="str">
        <f>_xlfn.XLOOKUP(R538,Sheet2!$H$3:$H$258,Sheet2!$I$3:$I$258,"-----")</f>
        <v>KB6</v>
      </c>
      <c r="AD538" s="9" t="str">
        <f>_xlfn.XLOOKUP(VALUE(AE538),Sheet2!$N$3:$N$1000,Sheet2!$O$3:$O$1000,"********")</f>
        <v>********</v>
      </c>
      <c r="AE538" t="str">
        <f t="shared" si="374"/>
        <v>1370</v>
      </c>
      <c r="AF538" s="9" t="str">
        <f>IF(R538&lt;200,"+"&amp;TEXT(R538,"0"),"-"&amp;TEXT(_xlfn.XLOOKUP(R538,Sheet2!$K$3:$K$130,Sheet2!$L$3:$L$130,"-----"),"0"))</f>
        <v>+70</v>
      </c>
      <c r="AG538" s="9" t="str">
        <f t="shared" si="381"/>
        <v/>
      </c>
      <c r="AH538" s="9" t="str">
        <f t="shared" si="382"/>
        <v>JMP KB6</v>
      </c>
      <c r="AI538" t="str">
        <f t="shared" si="383"/>
        <v>0,KB6</v>
      </c>
      <c r="AJ538" s="16" t="str">
        <f t="shared" si="384"/>
        <v>KB6</v>
      </c>
      <c r="AK538" t="str">
        <f t="shared" si="385"/>
        <v>COMC# 1,0</v>
      </c>
      <c r="AL538" s="4" t="str">
        <f t="shared" si="386"/>
        <v>COM</v>
      </c>
      <c r="AM538" s="4" t="str">
        <f t="shared" si="387"/>
        <v/>
      </c>
      <c r="AN538" s="4" t="str">
        <f t="shared" si="388"/>
        <v>C</v>
      </c>
      <c r="AO538" s="4" t="str">
        <f t="shared" si="389"/>
        <v>#</v>
      </c>
      <c r="AP538" s="15" t="str">
        <f t="shared" si="390"/>
        <v/>
      </c>
      <c r="AQ538" s="9" t="str">
        <f>_xlfn.XLOOKUP(D538,Sheet2!$E$3:$E$101,Sheet2!$F$3:$F$101,"******************")</f>
        <v>******************</v>
      </c>
      <c r="AR538" s="33" t="str">
        <f t="shared" si="375"/>
        <v>NIO **</v>
      </c>
      <c r="AS538" s="9" t="str">
        <f t="shared" si="376"/>
        <v>DOC</v>
      </c>
      <c r="AT538" s="4">
        <f t="shared" si="391"/>
        <v>0</v>
      </c>
      <c r="AU538" s="6">
        <f t="shared" si="392"/>
        <v>0</v>
      </c>
      <c r="AV538" s="4" t="str">
        <f t="shared" si="393"/>
        <v/>
      </c>
      <c r="AW538" s="4">
        <f t="shared" si="394"/>
        <v>70</v>
      </c>
      <c r="AX538" s="4" t="str">
        <f>_xlfn.XLOOKUP(AW538,Sheet2!$Q$3:$Q$66,Sheet2!$R$3:$R$66,"**")</f>
        <v>**</v>
      </c>
      <c r="AY538" s="4">
        <f t="shared" si="395"/>
        <v>0</v>
      </c>
      <c r="AZ538" s="16" t="str">
        <f t="shared" si="396"/>
        <v>SKPBN</v>
      </c>
    </row>
    <row r="539" spans="2:52" x14ac:dyDescent="0.35">
      <c r="B539" s="3">
        <f t="shared" si="354"/>
        <v>30</v>
      </c>
      <c r="C539" s="1">
        <f t="shared" si="355"/>
        <v>1301</v>
      </c>
      <c r="D539" s="2">
        <v>64433</v>
      </c>
      <c r="E539" s="2" t="str">
        <f>_xlfn.XLOOKUP(C539,Sheet2!$N$3:$N$1000,Sheet2!$O$3:$O$1000,"")</f>
        <v/>
      </c>
      <c r="F539" s="9" t="str">
        <f t="shared" si="397"/>
        <v>DIA 1,DSKP</v>
      </c>
      <c r="G539" s="4" t="str">
        <f t="shared" si="372"/>
        <v>151</v>
      </c>
      <c r="H539" s="4">
        <f t="shared" si="373"/>
        <v>33</v>
      </c>
      <c r="I539" s="6">
        <f t="shared" si="366"/>
        <v>0</v>
      </c>
      <c r="J539" s="6">
        <f t="shared" si="367"/>
        <v>6</v>
      </c>
      <c r="K539" s="6">
        <f t="shared" si="368"/>
        <v>4</v>
      </c>
      <c r="L539" s="6">
        <f t="shared" si="369"/>
        <v>4</v>
      </c>
      <c r="M539" s="6">
        <f t="shared" si="370"/>
        <v>3</v>
      </c>
      <c r="N539" s="6">
        <f t="shared" si="371"/>
        <v>3</v>
      </c>
      <c r="O539" s="13">
        <f t="shared" si="377"/>
        <v>13</v>
      </c>
      <c r="P539" s="4">
        <f t="shared" si="378"/>
        <v>3</v>
      </c>
      <c r="Q539" s="4">
        <f t="shared" si="379"/>
        <v>1</v>
      </c>
      <c r="R539">
        <f t="shared" si="356"/>
        <v>33</v>
      </c>
      <c r="S539" s="4">
        <f t="shared" si="357"/>
        <v>1</v>
      </c>
      <c r="T539" s="15">
        <f t="shared" si="358"/>
        <v>0</v>
      </c>
      <c r="U539" s="4">
        <f t="shared" si="359"/>
        <v>3</v>
      </c>
      <c r="V539" s="4">
        <f t="shared" si="360"/>
        <v>1</v>
      </c>
      <c r="W539" s="4">
        <f t="shared" si="361"/>
        <v>1</v>
      </c>
      <c r="X539" s="6">
        <f t="shared" si="362"/>
        <v>0</v>
      </c>
      <c r="Y539" s="4">
        <f t="shared" si="363"/>
        <v>1</v>
      </c>
      <c r="Z539" s="6">
        <f t="shared" si="364"/>
        <v>1</v>
      </c>
      <c r="AA539" s="18">
        <f t="shared" si="365"/>
        <v>3</v>
      </c>
      <c r="AB539" s="9" t="str">
        <f t="shared" si="380"/>
        <v>+33</v>
      </c>
      <c r="AC539" s="9" t="str">
        <f>_xlfn.XLOOKUP(R539,Sheet2!$H$3:$H$258,Sheet2!$I$3:$I$258,"-----")</f>
        <v>*****</v>
      </c>
      <c r="AD539" s="9" t="str">
        <f>_xlfn.XLOOKUP(VALUE(AE539),Sheet2!$N$3:$N$1000,Sheet2!$O$3:$O$1000,"********")</f>
        <v>********</v>
      </c>
      <c r="AE539" t="str">
        <f t="shared" si="374"/>
        <v>1334</v>
      </c>
      <c r="AF539" s="9" t="str">
        <f>IF(R539&lt;200,"+"&amp;TEXT(R539,"0"),"-"&amp;TEXT(_xlfn.XLOOKUP(R539,Sheet2!$K$3:$K$130,Sheet2!$L$3:$L$130,"-----"),"0"))</f>
        <v>+33</v>
      </c>
      <c r="AG539" s="9" t="str">
        <f t="shared" si="381"/>
        <v/>
      </c>
      <c r="AH539" s="9" t="str">
        <f t="shared" si="382"/>
        <v>JSR +33</v>
      </c>
      <c r="AI539" t="str">
        <f t="shared" si="383"/>
        <v>1,+33</v>
      </c>
      <c r="AJ539" s="16" t="str">
        <f t="shared" si="384"/>
        <v>+33</v>
      </c>
      <c r="AK539" t="str">
        <f t="shared" si="385"/>
        <v>NEGZ# 3,1,SNC</v>
      </c>
      <c r="AL539" s="4" t="str">
        <f t="shared" si="386"/>
        <v>NEG</v>
      </c>
      <c r="AM539" s="4" t="str">
        <f t="shared" si="387"/>
        <v/>
      </c>
      <c r="AN539" s="4" t="str">
        <f t="shared" si="388"/>
        <v>Z</v>
      </c>
      <c r="AO539" s="4" t="str">
        <f t="shared" si="389"/>
        <v>#</v>
      </c>
      <c r="AP539" s="15" t="str">
        <f t="shared" si="390"/>
        <v>,SNC</v>
      </c>
      <c r="AQ539" s="9" t="str">
        <f>_xlfn.XLOOKUP(D539,Sheet2!$E$3:$E$101,Sheet2!$F$3:$F$101,"******************")</f>
        <v>******************</v>
      </c>
      <c r="AR539" s="33" t="str">
        <f t="shared" si="375"/>
        <v>DIA 1,DSKP</v>
      </c>
      <c r="AS539" s="9" t="str">
        <f t="shared" si="376"/>
        <v>DIA</v>
      </c>
      <c r="AT539" s="4">
        <f t="shared" si="391"/>
        <v>1</v>
      </c>
      <c r="AU539" s="6">
        <f t="shared" si="392"/>
        <v>0</v>
      </c>
      <c r="AV539" s="4" t="str">
        <f t="shared" si="393"/>
        <v/>
      </c>
      <c r="AW539" s="4">
        <f t="shared" si="394"/>
        <v>33</v>
      </c>
      <c r="AX539" s="4" t="str">
        <f>_xlfn.XLOOKUP(AW539,Sheet2!$Q$3:$Q$66,Sheet2!$R$3:$R$66,"**")</f>
        <v>DSKP</v>
      </c>
      <c r="AY539" s="4">
        <f t="shared" si="395"/>
        <v>1</v>
      </c>
      <c r="AZ539" s="16" t="str">
        <f t="shared" si="396"/>
        <v>SKPBN</v>
      </c>
    </row>
    <row r="540" spans="2:52" x14ac:dyDescent="0.35">
      <c r="B540" s="3">
        <f t="shared" si="354"/>
        <v>31</v>
      </c>
      <c r="C540" s="1">
        <f t="shared" si="355"/>
        <v>1302</v>
      </c>
      <c r="D540" s="2">
        <v>107404</v>
      </c>
      <c r="E540" s="2" t="str">
        <f>_xlfn.XLOOKUP(C540,Sheet2!$N$3:$N$1000,Sheet2!$O$3:$O$1000,"")</f>
        <v/>
      </c>
      <c r="F540" s="9" t="str">
        <f t="shared" si="397"/>
        <v>AND 0,1,SZR</v>
      </c>
      <c r="G540" s="4" t="str">
        <f t="shared" si="372"/>
        <v>217</v>
      </c>
      <c r="H540" s="4">
        <f t="shared" si="373"/>
        <v>4</v>
      </c>
      <c r="I540" s="6">
        <f t="shared" si="366"/>
        <v>1</v>
      </c>
      <c r="J540" s="6">
        <f t="shared" si="367"/>
        <v>0</v>
      </c>
      <c r="K540" s="6">
        <f t="shared" si="368"/>
        <v>7</v>
      </c>
      <c r="L540" s="6">
        <f t="shared" si="369"/>
        <v>4</v>
      </c>
      <c r="M540" s="6">
        <f t="shared" si="370"/>
        <v>0</v>
      </c>
      <c r="N540" s="6">
        <f t="shared" si="371"/>
        <v>4</v>
      </c>
      <c r="O540" s="13">
        <f t="shared" si="377"/>
        <v>17</v>
      </c>
      <c r="P540" s="4">
        <f t="shared" si="378"/>
        <v>4</v>
      </c>
      <c r="Q540" s="4">
        <f t="shared" si="379"/>
        <v>1</v>
      </c>
      <c r="R540">
        <f t="shared" si="356"/>
        <v>4</v>
      </c>
      <c r="S540" s="4">
        <f t="shared" si="357"/>
        <v>3</v>
      </c>
      <c r="T540" s="15">
        <f t="shared" si="358"/>
        <v>1</v>
      </c>
      <c r="U540" s="4">
        <f t="shared" si="359"/>
        <v>0</v>
      </c>
      <c r="V540" s="4">
        <f t="shared" si="360"/>
        <v>1</v>
      </c>
      <c r="W540" s="4">
        <f t="shared" si="361"/>
        <v>7</v>
      </c>
      <c r="X540" s="6">
        <f t="shared" si="362"/>
        <v>0</v>
      </c>
      <c r="Y540" s="4">
        <f t="shared" si="363"/>
        <v>0</v>
      </c>
      <c r="Z540" s="6">
        <f t="shared" si="364"/>
        <v>0</v>
      </c>
      <c r="AA540" s="18">
        <f t="shared" si="365"/>
        <v>4</v>
      </c>
      <c r="AB540" s="9" t="str">
        <f t="shared" si="380"/>
        <v>+4,3</v>
      </c>
      <c r="AC540" s="9" t="str">
        <f>_xlfn.XLOOKUP(R540,Sheet2!$H$3:$H$258,Sheet2!$I$3:$I$258,"-----")</f>
        <v>*****</v>
      </c>
      <c r="AD540" s="9" t="str">
        <f>_xlfn.XLOOKUP(VALUE(AE540),Sheet2!$N$3:$N$1000,Sheet2!$O$3:$O$1000,"********")</f>
        <v>********</v>
      </c>
      <c r="AE540" t="str">
        <f t="shared" si="374"/>
        <v>1306</v>
      </c>
      <c r="AF540" s="9" t="str">
        <f>IF(R540&lt;200,"+"&amp;TEXT(R540,"0"),"-"&amp;TEXT(_xlfn.XLOOKUP(R540,Sheet2!$K$3:$K$130,Sheet2!$L$3:$L$130,"-----"),"0"))</f>
        <v>+4</v>
      </c>
      <c r="AG540" s="9" t="str">
        <f t="shared" si="381"/>
        <v>@</v>
      </c>
      <c r="AH540" s="9" t="str">
        <f t="shared" si="382"/>
        <v>JSR @+4,3</v>
      </c>
      <c r="AI540" t="str">
        <f t="shared" si="383"/>
        <v>1,@+4,3</v>
      </c>
      <c r="AJ540" s="16" t="str">
        <f t="shared" si="384"/>
        <v>@+4,3</v>
      </c>
      <c r="AK540" t="str">
        <f t="shared" si="385"/>
        <v>AND 0,1,SZR</v>
      </c>
      <c r="AL540" s="4" t="str">
        <f t="shared" si="386"/>
        <v>AND</v>
      </c>
      <c r="AM540" s="4" t="str">
        <f t="shared" si="387"/>
        <v/>
      </c>
      <c r="AN540" s="4" t="str">
        <f t="shared" si="388"/>
        <v/>
      </c>
      <c r="AO540" s="4" t="str">
        <f t="shared" si="389"/>
        <v/>
      </c>
      <c r="AP540" s="15" t="str">
        <f t="shared" si="390"/>
        <v>,SZR</v>
      </c>
      <c r="AQ540" s="9" t="str">
        <f>_xlfn.XLOOKUP(D540,Sheet2!$E$3:$E$101,Sheet2!$F$3:$F$101,"******************")</f>
        <v>******************</v>
      </c>
      <c r="AR540" s="33" t="str">
        <f t="shared" si="375"/>
        <v>SKPBN MAP2</v>
      </c>
      <c r="AS540" s="9" t="str">
        <f t="shared" si="376"/>
        <v>DOC</v>
      </c>
      <c r="AT540" s="4">
        <f t="shared" si="391"/>
        <v>1</v>
      </c>
      <c r="AU540" s="6">
        <f t="shared" si="392"/>
        <v>0</v>
      </c>
      <c r="AV540" s="4" t="str">
        <f t="shared" si="393"/>
        <v/>
      </c>
      <c r="AW540" s="4">
        <f t="shared" si="394"/>
        <v>4</v>
      </c>
      <c r="AX540" s="4" t="str">
        <f>_xlfn.XLOOKUP(AW540,Sheet2!$Q$3:$Q$66,Sheet2!$R$3:$R$66,"**")</f>
        <v>MAP2</v>
      </c>
      <c r="AY540" s="4">
        <f t="shared" si="395"/>
        <v>7</v>
      </c>
      <c r="AZ540" s="16" t="str">
        <f t="shared" si="396"/>
        <v>SKPBN</v>
      </c>
    </row>
    <row r="541" spans="2:52" x14ac:dyDescent="0.35">
      <c r="B541" s="3">
        <f t="shared" si="354"/>
        <v>32</v>
      </c>
      <c r="C541" s="1">
        <f t="shared" si="355"/>
        <v>1303</v>
      </c>
      <c r="D541" s="2">
        <v>6252</v>
      </c>
      <c r="E541" s="2" t="str">
        <f>_xlfn.XLOOKUP(C541,Sheet2!$N$3:$N$1000,Sheet2!$O$3:$O$1000,"")</f>
        <v/>
      </c>
      <c r="F541" s="9" t="str">
        <f t="shared" si="397"/>
        <v>EHLT</v>
      </c>
      <c r="G541" s="4" t="str">
        <f t="shared" si="372"/>
        <v>14</v>
      </c>
      <c r="H541" s="4">
        <f t="shared" si="373"/>
        <v>252</v>
      </c>
      <c r="I541" s="6">
        <f t="shared" si="366"/>
        <v>0</v>
      </c>
      <c r="J541" s="6">
        <f t="shared" si="367"/>
        <v>0</v>
      </c>
      <c r="K541" s="6">
        <f t="shared" si="368"/>
        <v>6</v>
      </c>
      <c r="L541" s="6">
        <f t="shared" si="369"/>
        <v>2</v>
      </c>
      <c r="M541" s="6">
        <f t="shared" si="370"/>
        <v>5</v>
      </c>
      <c r="N541" s="6">
        <f t="shared" si="371"/>
        <v>2</v>
      </c>
      <c r="O541" s="13">
        <f t="shared" si="377"/>
        <v>1</v>
      </c>
      <c r="P541" s="4">
        <f t="shared" si="378"/>
        <v>0</v>
      </c>
      <c r="Q541" s="4">
        <f t="shared" si="379"/>
        <v>1</v>
      </c>
      <c r="R541">
        <f t="shared" si="356"/>
        <v>252</v>
      </c>
      <c r="S541" s="4">
        <f t="shared" si="357"/>
        <v>0</v>
      </c>
      <c r="T541" s="15">
        <f t="shared" si="358"/>
        <v>1</v>
      </c>
      <c r="U541" s="4">
        <f t="shared" si="359"/>
        <v>0</v>
      </c>
      <c r="V541" s="4">
        <f t="shared" si="360"/>
        <v>1</v>
      </c>
      <c r="W541" s="4">
        <f t="shared" si="361"/>
        <v>4</v>
      </c>
      <c r="X541" s="6">
        <f t="shared" si="362"/>
        <v>2</v>
      </c>
      <c r="Y541" s="4">
        <f t="shared" si="363"/>
        <v>2</v>
      </c>
      <c r="Z541" s="6">
        <f t="shared" si="364"/>
        <v>1</v>
      </c>
      <c r="AA541" s="18">
        <f t="shared" si="365"/>
        <v>2</v>
      </c>
      <c r="AB541" s="9" t="str">
        <f t="shared" si="380"/>
        <v>I.EH1</v>
      </c>
      <c r="AC541" s="9" t="str">
        <f>_xlfn.XLOOKUP(R541,Sheet2!$H$3:$H$258,Sheet2!$I$3:$I$258,"-----")</f>
        <v>I.EH1</v>
      </c>
      <c r="AD541" s="9" t="str">
        <f>_xlfn.XLOOKUP(VALUE(AE541),Sheet2!$N$3:$N$1000,Sheet2!$O$3:$O$1000,"********")</f>
        <v>********</v>
      </c>
      <c r="AE541" t="str">
        <f t="shared" si="374"/>
        <v>1155</v>
      </c>
      <c r="AF541" s="9" t="str">
        <f>IF(R541&lt;200,"+"&amp;TEXT(R541,"0"),"-"&amp;TEXT(_xlfn.XLOOKUP(R541,Sheet2!$K$3:$K$130,Sheet2!$L$3:$L$130,"-----"),"0"))</f>
        <v>-126</v>
      </c>
      <c r="AG541" s="9" t="str">
        <f t="shared" si="381"/>
        <v>@</v>
      </c>
      <c r="AH541" s="9" t="str">
        <f t="shared" si="382"/>
        <v>JSR @I.EH1</v>
      </c>
      <c r="AI541" t="str">
        <f t="shared" si="383"/>
        <v>1,@I.EH1</v>
      </c>
      <c r="AJ541" s="16" t="str">
        <f t="shared" si="384"/>
        <v>@I.EH1</v>
      </c>
      <c r="AK541" t="str">
        <f t="shared" si="385"/>
        <v>ADCOR# 0,1,SZC</v>
      </c>
      <c r="AL541" s="4" t="str">
        <f t="shared" si="386"/>
        <v>ADC</v>
      </c>
      <c r="AM541" s="4" t="str">
        <f t="shared" si="387"/>
        <v>R</v>
      </c>
      <c r="AN541" s="4" t="str">
        <f t="shared" si="388"/>
        <v>O</v>
      </c>
      <c r="AO541" s="4" t="str">
        <f t="shared" si="389"/>
        <v>#</v>
      </c>
      <c r="AP541" s="15" t="str">
        <f t="shared" si="390"/>
        <v>,SZC</v>
      </c>
      <c r="AQ541" s="9" t="str">
        <f>_xlfn.XLOOKUP(D541,Sheet2!$E$3:$E$101,Sheet2!$F$3:$F$101,"******************")</f>
        <v>EHLT</v>
      </c>
      <c r="AR541" s="33" t="str">
        <f t="shared" si="375"/>
        <v>DOBC 1,**</v>
      </c>
      <c r="AS541" s="9" t="str">
        <f t="shared" si="376"/>
        <v>DOBC</v>
      </c>
      <c r="AT541" s="4">
        <f t="shared" si="391"/>
        <v>1</v>
      </c>
      <c r="AU541" s="6">
        <f t="shared" si="392"/>
        <v>2</v>
      </c>
      <c r="AV541" s="4" t="str">
        <f t="shared" si="393"/>
        <v>C</v>
      </c>
      <c r="AW541" s="4">
        <f t="shared" si="394"/>
        <v>52</v>
      </c>
      <c r="AX541" s="4" t="str">
        <f>_xlfn.XLOOKUP(AW541,Sheet2!$Q$3:$Q$66,Sheet2!$R$3:$R$66,"**")</f>
        <v>**</v>
      </c>
      <c r="AY541" s="4">
        <f t="shared" si="395"/>
        <v>4</v>
      </c>
      <c r="AZ541" s="16" t="str">
        <f t="shared" si="396"/>
        <v>SKPDN</v>
      </c>
    </row>
    <row r="542" spans="2:52" x14ac:dyDescent="0.35">
      <c r="B542" s="3">
        <f t="shared" si="354"/>
        <v>33</v>
      </c>
      <c r="C542" s="1">
        <f t="shared" si="355"/>
        <v>1304</v>
      </c>
      <c r="D542" s="2">
        <v>6262</v>
      </c>
      <c r="E542" s="2" t="str">
        <f>_xlfn.XLOOKUP(C542,Sheet2!$N$3:$N$1000,Sheet2!$O$3:$O$1000,"")</f>
        <v/>
      </c>
      <c r="F542" s="9" t="str">
        <f t="shared" si="397"/>
        <v>LOOPD</v>
      </c>
      <c r="G542" s="4" t="str">
        <f t="shared" si="372"/>
        <v>14</v>
      </c>
      <c r="H542" s="4">
        <f t="shared" si="373"/>
        <v>262</v>
      </c>
      <c r="I542" s="6">
        <f t="shared" si="366"/>
        <v>0</v>
      </c>
      <c r="J542" s="6">
        <f t="shared" si="367"/>
        <v>0</v>
      </c>
      <c r="K542" s="6">
        <f t="shared" si="368"/>
        <v>6</v>
      </c>
      <c r="L542" s="6">
        <f t="shared" si="369"/>
        <v>2</v>
      </c>
      <c r="M542" s="6">
        <f t="shared" si="370"/>
        <v>6</v>
      </c>
      <c r="N542" s="6">
        <f t="shared" si="371"/>
        <v>2</v>
      </c>
      <c r="O542" s="13">
        <f t="shared" si="377"/>
        <v>1</v>
      </c>
      <c r="P542" s="4">
        <f t="shared" si="378"/>
        <v>0</v>
      </c>
      <c r="Q542" s="4">
        <f t="shared" si="379"/>
        <v>1</v>
      </c>
      <c r="R542">
        <f t="shared" si="356"/>
        <v>262</v>
      </c>
      <c r="S542" s="4">
        <f t="shared" si="357"/>
        <v>0</v>
      </c>
      <c r="T542" s="15">
        <f t="shared" si="358"/>
        <v>1</v>
      </c>
      <c r="U542" s="4">
        <f t="shared" si="359"/>
        <v>0</v>
      </c>
      <c r="V542" s="4">
        <f t="shared" si="360"/>
        <v>1</v>
      </c>
      <c r="W542" s="4">
        <f t="shared" si="361"/>
        <v>4</v>
      </c>
      <c r="X542" s="6">
        <f t="shared" si="362"/>
        <v>2</v>
      </c>
      <c r="Y542" s="4">
        <f t="shared" si="363"/>
        <v>3</v>
      </c>
      <c r="Z542" s="6">
        <f t="shared" si="364"/>
        <v>0</v>
      </c>
      <c r="AA542" s="18">
        <f t="shared" si="365"/>
        <v>2</v>
      </c>
      <c r="AB542" s="9" t="str">
        <f t="shared" si="380"/>
        <v>I.LD</v>
      </c>
      <c r="AC542" s="9" t="str">
        <f>_xlfn.XLOOKUP(R542,Sheet2!$H$3:$H$258,Sheet2!$I$3:$I$258,"-----")</f>
        <v>I.LD</v>
      </c>
      <c r="AD542" s="9" t="str">
        <f>_xlfn.XLOOKUP(VALUE(AE542),Sheet2!$N$3:$N$1000,Sheet2!$O$3:$O$1000,"********")</f>
        <v>********</v>
      </c>
      <c r="AE542" t="str">
        <f t="shared" si="374"/>
        <v>1166</v>
      </c>
      <c r="AF542" s="9" t="str">
        <f>IF(R542&lt;200,"+"&amp;TEXT(R542,"0"),"-"&amp;TEXT(_xlfn.XLOOKUP(R542,Sheet2!$K$3:$K$130,Sheet2!$L$3:$L$130,"-----"),"0"))</f>
        <v>-116</v>
      </c>
      <c r="AG542" s="9" t="str">
        <f t="shared" si="381"/>
        <v>@</v>
      </c>
      <c r="AH542" s="9" t="str">
        <f t="shared" si="382"/>
        <v>JSR @I.LD</v>
      </c>
      <c r="AI542" t="str">
        <f t="shared" si="383"/>
        <v>1,@I.LD</v>
      </c>
      <c r="AJ542" s="16" t="str">
        <f t="shared" si="384"/>
        <v>@I.LD</v>
      </c>
      <c r="AK542" t="str">
        <f t="shared" si="385"/>
        <v>ADCCR 0,1,SZC</v>
      </c>
      <c r="AL542" s="4" t="str">
        <f t="shared" si="386"/>
        <v>ADC</v>
      </c>
      <c r="AM542" s="4" t="str">
        <f t="shared" si="387"/>
        <v>R</v>
      </c>
      <c r="AN542" s="4" t="str">
        <f t="shared" si="388"/>
        <v>C</v>
      </c>
      <c r="AO542" s="4" t="str">
        <f t="shared" si="389"/>
        <v/>
      </c>
      <c r="AP542" s="15" t="str">
        <f t="shared" si="390"/>
        <v>,SZC</v>
      </c>
      <c r="AQ542" s="9" t="str">
        <f>_xlfn.XLOOKUP(D542,Sheet2!$E$3:$E$101,Sheet2!$F$3:$F$101,"******************")</f>
        <v>LOOPD</v>
      </c>
      <c r="AR542" s="33" t="str">
        <f t="shared" si="375"/>
        <v>DOBC 1,**</v>
      </c>
      <c r="AS542" s="9" t="str">
        <f t="shared" si="376"/>
        <v>DOBC</v>
      </c>
      <c r="AT542" s="4">
        <f t="shared" si="391"/>
        <v>1</v>
      </c>
      <c r="AU542" s="6">
        <f t="shared" si="392"/>
        <v>2</v>
      </c>
      <c r="AV542" s="4" t="str">
        <f t="shared" si="393"/>
        <v>C</v>
      </c>
      <c r="AW542" s="4">
        <f t="shared" si="394"/>
        <v>62</v>
      </c>
      <c r="AX542" s="4" t="str">
        <f>_xlfn.XLOOKUP(AW542,Sheet2!$Q$3:$Q$66,Sheet2!$R$3:$R$66,"**")</f>
        <v>**</v>
      </c>
      <c r="AY542" s="4">
        <f t="shared" si="395"/>
        <v>4</v>
      </c>
      <c r="AZ542" s="16" t="str">
        <f t="shared" si="396"/>
        <v>SKPDN</v>
      </c>
    </row>
    <row r="543" spans="2:52" x14ac:dyDescent="0.35">
      <c r="B543" s="3">
        <v>35</v>
      </c>
      <c r="C543" s="1">
        <f t="shared" si="355"/>
        <v>1305</v>
      </c>
      <c r="D543" s="2">
        <v>6241</v>
      </c>
      <c r="E543" s="2" t="str">
        <f>_xlfn.XLOOKUP(C543,Sheet2!$N$3:$N$1000,Sheet2!$O$3:$O$1000,"")</f>
        <v>B15</v>
      </c>
      <c r="F543" s="9" t="str">
        <f t="shared" si="397"/>
        <v>SETUP</v>
      </c>
      <c r="G543" s="4" t="str">
        <f t="shared" si="372"/>
        <v>14</v>
      </c>
      <c r="H543" s="4">
        <f t="shared" si="373"/>
        <v>241</v>
      </c>
      <c r="I543" s="6">
        <f t="shared" si="366"/>
        <v>0</v>
      </c>
      <c r="J543" s="6">
        <f t="shared" si="367"/>
        <v>0</v>
      </c>
      <c r="K543" s="6">
        <f t="shared" si="368"/>
        <v>6</v>
      </c>
      <c r="L543" s="6">
        <f t="shared" si="369"/>
        <v>2</v>
      </c>
      <c r="M543" s="6">
        <f t="shared" si="370"/>
        <v>4</v>
      </c>
      <c r="N543" s="6">
        <f t="shared" si="371"/>
        <v>1</v>
      </c>
      <c r="O543" s="13">
        <f t="shared" si="377"/>
        <v>1</v>
      </c>
      <c r="P543" s="4">
        <f t="shared" si="378"/>
        <v>0</v>
      </c>
      <c r="Q543" s="4">
        <f t="shared" si="379"/>
        <v>1</v>
      </c>
      <c r="R543">
        <f t="shared" si="356"/>
        <v>241</v>
      </c>
      <c r="S543" s="4">
        <f t="shared" si="357"/>
        <v>0</v>
      </c>
      <c r="T543" s="15">
        <f t="shared" si="358"/>
        <v>1</v>
      </c>
      <c r="U543" s="4">
        <f t="shared" si="359"/>
        <v>0</v>
      </c>
      <c r="V543" s="4">
        <f t="shared" si="360"/>
        <v>1</v>
      </c>
      <c r="W543" s="4">
        <f t="shared" si="361"/>
        <v>4</v>
      </c>
      <c r="X543" s="6">
        <f t="shared" si="362"/>
        <v>2</v>
      </c>
      <c r="Y543" s="4">
        <f t="shared" si="363"/>
        <v>2</v>
      </c>
      <c r="Z543" s="6">
        <f t="shared" si="364"/>
        <v>0</v>
      </c>
      <c r="AA543" s="18">
        <f t="shared" si="365"/>
        <v>1</v>
      </c>
      <c r="AB543" s="9" t="str">
        <f t="shared" si="380"/>
        <v>I.STUP</v>
      </c>
      <c r="AC543" s="9" t="str">
        <f>_xlfn.XLOOKUP(R543,Sheet2!$H$3:$H$258,Sheet2!$I$3:$I$258,"-----")</f>
        <v>I.STUP</v>
      </c>
      <c r="AD543" s="9" t="str">
        <f>_xlfn.XLOOKUP(VALUE(AE543),Sheet2!$N$3:$N$1000,Sheet2!$O$3:$O$1000,"********")</f>
        <v>B5</v>
      </c>
      <c r="AE543" t="str">
        <f t="shared" si="374"/>
        <v>1146</v>
      </c>
      <c r="AF543" s="9" t="str">
        <f>IF(R543&lt;200,"+"&amp;TEXT(R543,"0"),"-"&amp;TEXT(_xlfn.XLOOKUP(R543,Sheet2!$K$3:$K$130,Sheet2!$L$3:$L$130,"-----"),"0"))</f>
        <v>-137</v>
      </c>
      <c r="AG543" s="9" t="str">
        <f t="shared" si="381"/>
        <v>@</v>
      </c>
      <c r="AH543" s="9" t="str">
        <f t="shared" si="382"/>
        <v>JSR @I.STUP</v>
      </c>
      <c r="AI543" t="str">
        <f t="shared" si="383"/>
        <v>1,@I.STUP</v>
      </c>
      <c r="AJ543" s="16" t="str">
        <f t="shared" si="384"/>
        <v>@I.STUP</v>
      </c>
      <c r="AK543" t="str">
        <f t="shared" si="385"/>
        <v>ADCOR 0,1,SKP</v>
      </c>
      <c r="AL543" s="4" t="str">
        <f t="shared" si="386"/>
        <v>ADC</v>
      </c>
      <c r="AM543" s="4" t="str">
        <f t="shared" si="387"/>
        <v>R</v>
      </c>
      <c r="AN543" s="4" t="str">
        <f t="shared" si="388"/>
        <v>O</v>
      </c>
      <c r="AO543" s="4" t="str">
        <f t="shared" si="389"/>
        <v/>
      </c>
      <c r="AP543" s="15" t="str">
        <f t="shared" si="390"/>
        <v>,SKP</v>
      </c>
      <c r="AQ543" s="9" t="str">
        <f>_xlfn.XLOOKUP(D543,Sheet2!$E$3:$E$101,Sheet2!$F$3:$F$101,"******************")</f>
        <v>SETUP</v>
      </c>
      <c r="AR543" s="33" t="str">
        <f t="shared" si="375"/>
        <v>DOBC 1,**</v>
      </c>
      <c r="AS543" s="9" t="str">
        <f t="shared" si="376"/>
        <v>DOBC</v>
      </c>
      <c r="AT543" s="4">
        <f t="shared" si="391"/>
        <v>1</v>
      </c>
      <c r="AU543" s="6">
        <f t="shared" si="392"/>
        <v>2</v>
      </c>
      <c r="AV543" s="4" t="str">
        <f t="shared" si="393"/>
        <v>C</v>
      </c>
      <c r="AW543" s="4">
        <f t="shared" si="394"/>
        <v>41</v>
      </c>
      <c r="AX543" s="4" t="str">
        <f>_xlfn.XLOOKUP(AW543,Sheet2!$Q$3:$Q$66,Sheet2!$R$3:$R$66,"**")</f>
        <v>**</v>
      </c>
      <c r="AY543" s="4">
        <f t="shared" si="395"/>
        <v>4</v>
      </c>
      <c r="AZ543" s="16" t="str">
        <f t="shared" si="396"/>
        <v>SKPDN</v>
      </c>
    </row>
    <row r="544" spans="2:52" x14ac:dyDescent="0.35">
      <c r="B544" s="3">
        <f t="shared" si="354"/>
        <v>36</v>
      </c>
      <c r="C544" s="1">
        <f t="shared" si="355"/>
        <v>1306</v>
      </c>
      <c r="D544" s="2">
        <v>30061</v>
      </c>
      <c r="E544" s="2" t="str">
        <f>_xlfn.XLOOKUP(C544,Sheet2!$N$3:$N$1000,Sheet2!$O$3:$O$1000,"")</f>
        <v/>
      </c>
      <c r="F544" s="9" t="str">
        <f t="shared" si="397"/>
        <v>LDA 2,KB13</v>
      </c>
      <c r="G544" s="4" t="str">
        <f t="shared" si="372"/>
        <v>60</v>
      </c>
      <c r="H544" s="4">
        <f t="shared" si="373"/>
        <v>61</v>
      </c>
      <c r="I544" s="6">
        <f t="shared" si="366"/>
        <v>0</v>
      </c>
      <c r="J544" s="6">
        <f t="shared" si="367"/>
        <v>3</v>
      </c>
      <c r="K544" s="6">
        <f t="shared" si="368"/>
        <v>0</v>
      </c>
      <c r="L544" s="6">
        <f t="shared" si="369"/>
        <v>0</v>
      </c>
      <c r="M544" s="6">
        <f t="shared" si="370"/>
        <v>6</v>
      </c>
      <c r="N544" s="6">
        <f t="shared" si="371"/>
        <v>1</v>
      </c>
      <c r="O544" s="13">
        <f t="shared" si="377"/>
        <v>6</v>
      </c>
      <c r="P544" s="4">
        <f t="shared" si="378"/>
        <v>1</v>
      </c>
      <c r="Q544" s="4">
        <f t="shared" si="379"/>
        <v>2</v>
      </c>
      <c r="R544">
        <f t="shared" si="356"/>
        <v>61</v>
      </c>
      <c r="S544" s="4">
        <f t="shared" si="357"/>
        <v>0</v>
      </c>
      <c r="T544" s="15">
        <f t="shared" si="358"/>
        <v>0</v>
      </c>
      <c r="U544" s="4">
        <f t="shared" si="359"/>
        <v>1</v>
      </c>
      <c r="V544" s="4">
        <f t="shared" si="360"/>
        <v>2</v>
      </c>
      <c r="W544" s="4">
        <f t="shared" si="361"/>
        <v>0</v>
      </c>
      <c r="X544" s="6">
        <f t="shared" si="362"/>
        <v>0</v>
      </c>
      <c r="Y544" s="4">
        <f t="shared" si="363"/>
        <v>3</v>
      </c>
      <c r="Z544" s="6">
        <f t="shared" si="364"/>
        <v>0</v>
      </c>
      <c r="AA544" s="18">
        <f t="shared" si="365"/>
        <v>1</v>
      </c>
      <c r="AB544" s="9" t="str">
        <f t="shared" si="380"/>
        <v>KB13</v>
      </c>
      <c r="AC544" s="9" t="str">
        <f>_xlfn.XLOOKUP(R544,Sheet2!$H$3:$H$258,Sheet2!$I$3:$I$258,"-----")</f>
        <v>KB13</v>
      </c>
      <c r="AD544" s="9" t="str">
        <f>_xlfn.XLOOKUP(VALUE(AE544),Sheet2!$N$3:$N$1000,Sheet2!$O$3:$O$1000,"********")</f>
        <v>********</v>
      </c>
      <c r="AE544" t="str">
        <f t="shared" si="374"/>
        <v>1367</v>
      </c>
      <c r="AF544" s="9" t="str">
        <f>IF(R544&lt;200,"+"&amp;TEXT(R544,"0"),"-"&amp;TEXT(_xlfn.XLOOKUP(R544,Sheet2!$K$3:$K$130,Sheet2!$L$3:$L$130,"-----"),"0"))</f>
        <v>+61</v>
      </c>
      <c r="AG544" s="9" t="str">
        <f t="shared" si="381"/>
        <v/>
      </c>
      <c r="AH544" s="9" t="str">
        <f t="shared" si="382"/>
        <v>ISZ KB13</v>
      </c>
      <c r="AI544" t="str">
        <f t="shared" si="383"/>
        <v>2,KB13</v>
      </c>
      <c r="AJ544" s="16" t="str">
        <f t="shared" si="384"/>
        <v>KB13</v>
      </c>
      <c r="AK544" t="str">
        <f t="shared" si="385"/>
        <v>COMC 1,2,SKP</v>
      </c>
      <c r="AL544" s="4" t="str">
        <f t="shared" si="386"/>
        <v>COM</v>
      </c>
      <c r="AM544" s="4" t="str">
        <f t="shared" si="387"/>
        <v/>
      </c>
      <c r="AN544" s="4" t="str">
        <f t="shared" si="388"/>
        <v>C</v>
      </c>
      <c r="AO544" s="4" t="str">
        <f t="shared" si="389"/>
        <v/>
      </c>
      <c r="AP544" s="15" t="str">
        <f t="shared" si="390"/>
        <v>,SKP</v>
      </c>
      <c r="AQ544" s="9" t="str">
        <f>_xlfn.XLOOKUP(D544,Sheet2!$E$3:$E$101,Sheet2!$F$3:$F$101,"******************")</f>
        <v>******************</v>
      </c>
      <c r="AR544" s="33" t="str">
        <f t="shared" si="375"/>
        <v>NIO **</v>
      </c>
      <c r="AS544" s="9" t="str">
        <f t="shared" si="376"/>
        <v>DOC</v>
      </c>
      <c r="AT544" s="4">
        <f t="shared" si="391"/>
        <v>2</v>
      </c>
      <c r="AU544" s="6">
        <f t="shared" si="392"/>
        <v>0</v>
      </c>
      <c r="AV544" s="4" t="str">
        <f t="shared" si="393"/>
        <v/>
      </c>
      <c r="AW544" s="4">
        <f t="shared" si="394"/>
        <v>61</v>
      </c>
      <c r="AX544" s="4" t="str">
        <f>_xlfn.XLOOKUP(AW544,Sheet2!$Q$3:$Q$66,Sheet2!$R$3:$R$66,"**")</f>
        <v>**</v>
      </c>
      <c r="AY544" s="4">
        <f t="shared" si="395"/>
        <v>0</v>
      </c>
      <c r="AZ544" s="16" t="str">
        <f t="shared" si="396"/>
        <v>SKPBN</v>
      </c>
    </row>
    <row r="545" spans="1:52" x14ac:dyDescent="0.35">
      <c r="B545" s="3">
        <f t="shared" si="354"/>
        <v>37</v>
      </c>
      <c r="C545" s="1">
        <f t="shared" si="355"/>
        <v>1307</v>
      </c>
      <c r="D545" s="2">
        <v>6230</v>
      </c>
      <c r="E545" s="2" t="str">
        <f>_xlfn.XLOOKUP(C545,Sheet2!$N$3:$N$1000,Sheet2!$O$3:$O$1000,"")</f>
        <v/>
      </c>
      <c r="F545" s="9" t="str">
        <f t="shared" si="397"/>
        <v>SSEEK</v>
      </c>
      <c r="G545" s="4" t="str">
        <f t="shared" si="372"/>
        <v>14</v>
      </c>
      <c r="H545" s="4">
        <f t="shared" si="373"/>
        <v>230</v>
      </c>
      <c r="I545" s="6">
        <f t="shared" si="366"/>
        <v>0</v>
      </c>
      <c r="J545" s="6">
        <f t="shared" si="367"/>
        <v>0</v>
      </c>
      <c r="K545" s="6">
        <f t="shared" si="368"/>
        <v>6</v>
      </c>
      <c r="L545" s="6">
        <f t="shared" si="369"/>
        <v>2</v>
      </c>
      <c r="M545" s="6">
        <f t="shared" si="370"/>
        <v>3</v>
      </c>
      <c r="N545" s="6">
        <f t="shared" si="371"/>
        <v>0</v>
      </c>
      <c r="O545" s="13">
        <f t="shared" si="377"/>
        <v>1</v>
      </c>
      <c r="P545" s="4">
        <f t="shared" si="378"/>
        <v>0</v>
      </c>
      <c r="Q545" s="4">
        <f t="shared" si="379"/>
        <v>1</v>
      </c>
      <c r="R545">
        <f t="shared" si="356"/>
        <v>230</v>
      </c>
      <c r="S545" s="4">
        <f t="shared" si="357"/>
        <v>0</v>
      </c>
      <c r="T545" s="15">
        <f t="shared" si="358"/>
        <v>1</v>
      </c>
      <c r="U545" s="4">
        <f t="shared" si="359"/>
        <v>0</v>
      </c>
      <c r="V545" s="4">
        <f t="shared" si="360"/>
        <v>1</v>
      </c>
      <c r="W545" s="4">
        <f t="shared" si="361"/>
        <v>4</v>
      </c>
      <c r="X545" s="6">
        <f t="shared" si="362"/>
        <v>2</v>
      </c>
      <c r="Y545" s="4">
        <f t="shared" si="363"/>
        <v>1</v>
      </c>
      <c r="Z545" s="6">
        <f t="shared" si="364"/>
        <v>1</v>
      </c>
      <c r="AA545" s="18">
        <f t="shared" si="365"/>
        <v>0</v>
      </c>
      <c r="AB545" s="9" t="str">
        <f t="shared" si="380"/>
        <v>I.SSEK</v>
      </c>
      <c r="AC545" s="9" t="str">
        <f>_xlfn.XLOOKUP(R545,Sheet2!$H$3:$H$258,Sheet2!$I$3:$I$258,"-----")</f>
        <v>I.SSEK</v>
      </c>
      <c r="AD545" s="9" t="str">
        <f>_xlfn.XLOOKUP(VALUE(AE545),Sheet2!$N$3:$N$1000,Sheet2!$O$3:$O$1000,"********")</f>
        <v>B4</v>
      </c>
      <c r="AE545" t="str">
        <f t="shared" si="374"/>
        <v>1137</v>
      </c>
      <c r="AF545" s="9" t="str">
        <f>IF(R545&lt;200,"+"&amp;TEXT(R545,"0"),"-"&amp;TEXT(_xlfn.XLOOKUP(R545,Sheet2!$K$3:$K$130,Sheet2!$L$3:$L$130,"-----"),"0"))</f>
        <v>-150</v>
      </c>
      <c r="AG545" s="9" t="str">
        <f t="shared" si="381"/>
        <v>@</v>
      </c>
      <c r="AH545" s="9" t="str">
        <f t="shared" si="382"/>
        <v>JSR @I.SSEK</v>
      </c>
      <c r="AI545" t="str">
        <f t="shared" si="383"/>
        <v>1,@I.SSEK</v>
      </c>
      <c r="AJ545" s="16" t="str">
        <f t="shared" si="384"/>
        <v>@I.SSEK</v>
      </c>
      <c r="AK545" t="str">
        <f t="shared" si="385"/>
        <v>ADCZR# 0,1</v>
      </c>
      <c r="AL545" s="4" t="str">
        <f t="shared" si="386"/>
        <v>ADC</v>
      </c>
      <c r="AM545" s="4" t="str">
        <f t="shared" si="387"/>
        <v>R</v>
      </c>
      <c r="AN545" s="4" t="str">
        <f t="shared" si="388"/>
        <v>Z</v>
      </c>
      <c r="AO545" s="4" t="str">
        <f t="shared" si="389"/>
        <v>#</v>
      </c>
      <c r="AP545" s="15" t="str">
        <f t="shared" si="390"/>
        <v/>
      </c>
      <c r="AQ545" s="9" t="str">
        <f>_xlfn.XLOOKUP(D545,Sheet2!$E$3:$E$101,Sheet2!$F$3:$F$101,"******************")</f>
        <v>SSEEK</v>
      </c>
      <c r="AR545" s="33" t="str">
        <f t="shared" si="375"/>
        <v>DOBC 1,IBM1</v>
      </c>
      <c r="AS545" s="9" t="str">
        <f t="shared" si="376"/>
        <v>DOBC</v>
      </c>
      <c r="AT545" s="4">
        <f t="shared" si="391"/>
        <v>1</v>
      </c>
      <c r="AU545" s="6">
        <f t="shared" si="392"/>
        <v>2</v>
      </c>
      <c r="AV545" s="4" t="str">
        <f t="shared" si="393"/>
        <v>C</v>
      </c>
      <c r="AW545" s="4">
        <f t="shared" si="394"/>
        <v>30</v>
      </c>
      <c r="AX545" s="4" t="str">
        <f>_xlfn.XLOOKUP(AW545,Sheet2!$Q$3:$Q$66,Sheet2!$R$3:$R$66,"**")</f>
        <v>IBM1</v>
      </c>
      <c r="AY545" s="4">
        <f t="shared" si="395"/>
        <v>4</v>
      </c>
      <c r="AZ545" s="16" t="str">
        <f t="shared" si="396"/>
        <v>SKPDN</v>
      </c>
    </row>
    <row r="546" spans="1:52" x14ac:dyDescent="0.35">
      <c r="B546" s="3">
        <f t="shared" si="354"/>
        <v>38</v>
      </c>
      <c r="C546" s="1">
        <f t="shared" si="355"/>
        <v>1310</v>
      </c>
      <c r="D546" s="2">
        <v>60233</v>
      </c>
      <c r="E546" s="2" t="str">
        <f>_xlfn.XLOOKUP(C546,Sheet2!$N$3:$N$1000,Sheet2!$O$3:$O$1000,"")</f>
        <v/>
      </c>
      <c r="F546" s="9" t="str">
        <f t="shared" si="397"/>
        <v>NIOC DSKP</v>
      </c>
      <c r="G546" s="4" t="str">
        <f t="shared" si="372"/>
        <v>140</v>
      </c>
      <c r="H546" s="4">
        <f t="shared" si="373"/>
        <v>233</v>
      </c>
      <c r="I546" s="6">
        <f t="shared" si="366"/>
        <v>0</v>
      </c>
      <c r="J546" s="6">
        <f t="shared" si="367"/>
        <v>6</v>
      </c>
      <c r="K546" s="6">
        <f t="shared" si="368"/>
        <v>0</v>
      </c>
      <c r="L546" s="6">
        <f t="shared" si="369"/>
        <v>2</v>
      </c>
      <c r="M546" s="6">
        <f t="shared" si="370"/>
        <v>3</v>
      </c>
      <c r="N546" s="6">
        <f t="shared" si="371"/>
        <v>3</v>
      </c>
      <c r="O546" s="13">
        <f t="shared" si="377"/>
        <v>12</v>
      </c>
      <c r="P546" s="4">
        <f t="shared" si="378"/>
        <v>3</v>
      </c>
      <c r="Q546" s="4">
        <f t="shared" si="379"/>
        <v>0</v>
      </c>
      <c r="R546">
        <f t="shared" si="356"/>
        <v>233</v>
      </c>
      <c r="S546" s="4">
        <f t="shared" si="357"/>
        <v>0</v>
      </c>
      <c r="T546" s="15">
        <f t="shared" si="358"/>
        <v>0</v>
      </c>
      <c r="U546" s="4">
        <f t="shared" si="359"/>
        <v>3</v>
      </c>
      <c r="V546" s="4">
        <f t="shared" si="360"/>
        <v>0</v>
      </c>
      <c r="W546" s="4">
        <f t="shared" si="361"/>
        <v>0</v>
      </c>
      <c r="X546" s="6">
        <f t="shared" si="362"/>
        <v>2</v>
      </c>
      <c r="Y546" s="4">
        <f t="shared" si="363"/>
        <v>1</v>
      </c>
      <c r="Z546" s="6">
        <f t="shared" si="364"/>
        <v>1</v>
      </c>
      <c r="AA546" s="18">
        <f t="shared" si="365"/>
        <v>3</v>
      </c>
      <c r="AB546" s="9" t="str">
        <f t="shared" si="380"/>
        <v>I.RC2</v>
      </c>
      <c r="AC546" s="9" t="str">
        <f>_xlfn.XLOOKUP(R546,Sheet2!$H$3:$H$258,Sheet2!$I$3:$I$258,"-----")</f>
        <v>I.RC2</v>
      </c>
      <c r="AD546" s="9" t="str">
        <f>_xlfn.XLOOKUP(VALUE(AE546),Sheet2!$N$3:$N$1000,Sheet2!$O$3:$O$1000,"********")</f>
        <v>********</v>
      </c>
      <c r="AE546" t="str">
        <f t="shared" si="374"/>
        <v>1143</v>
      </c>
      <c r="AF546" s="9" t="str">
        <f>IF(R546&lt;200,"+"&amp;TEXT(R546,"0"),"-"&amp;TEXT(_xlfn.XLOOKUP(R546,Sheet2!$K$3:$K$130,Sheet2!$L$3:$L$130,"-----"),"0"))</f>
        <v>-145</v>
      </c>
      <c r="AG546" s="9" t="str">
        <f t="shared" si="381"/>
        <v/>
      </c>
      <c r="AH546" s="9" t="str">
        <f t="shared" si="382"/>
        <v>JMP I.RC2</v>
      </c>
      <c r="AI546" t="str">
        <f t="shared" si="383"/>
        <v>0,I.RC2</v>
      </c>
      <c r="AJ546" s="16" t="str">
        <f t="shared" si="384"/>
        <v>I.RC2</v>
      </c>
      <c r="AK546" t="str">
        <f t="shared" si="385"/>
        <v>COMZR# 3,0,SNC</v>
      </c>
      <c r="AL546" s="4" t="str">
        <f t="shared" si="386"/>
        <v>COM</v>
      </c>
      <c r="AM546" s="4" t="str">
        <f t="shared" si="387"/>
        <v>R</v>
      </c>
      <c r="AN546" s="4" t="str">
        <f t="shared" si="388"/>
        <v>Z</v>
      </c>
      <c r="AO546" s="4" t="str">
        <f t="shared" si="389"/>
        <v>#</v>
      </c>
      <c r="AP546" s="15" t="str">
        <f t="shared" si="390"/>
        <v>,SNC</v>
      </c>
      <c r="AQ546" s="9" t="str">
        <f>_xlfn.XLOOKUP(D546,Sheet2!$E$3:$E$101,Sheet2!$F$3:$F$101,"******************")</f>
        <v>******************</v>
      </c>
      <c r="AR546" s="33" t="str">
        <f t="shared" si="375"/>
        <v>NIOC DSKP</v>
      </c>
      <c r="AS546" s="9" t="str">
        <f t="shared" si="376"/>
        <v>DOCC</v>
      </c>
      <c r="AT546" s="4">
        <f t="shared" si="391"/>
        <v>0</v>
      </c>
      <c r="AU546" s="6">
        <f t="shared" si="392"/>
        <v>2</v>
      </c>
      <c r="AV546" s="4" t="str">
        <f t="shared" si="393"/>
        <v>C</v>
      </c>
      <c r="AW546" s="4">
        <f t="shared" si="394"/>
        <v>33</v>
      </c>
      <c r="AX546" s="4" t="str">
        <f>_xlfn.XLOOKUP(AW546,Sheet2!$Q$3:$Q$66,Sheet2!$R$3:$R$66,"**")</f>
        <v>DSKP</v>
      </c>
      <c r="AY546" s="4">
        <f t="shared" si="395"/>
        <v>0</v>
      </c>
      <c r="AZ546" s="16" t="str">
        <f t="shared" si="396"/>
        <v>SKPDN</v>
      </c>
    </row>
    <row r="547" spans="1:52" x14ac:dyDescent="0.35">
      <c r="B547" s="3">
        <f t="shared" si="354"/>
        <v>39</v>
      </c>
      <c r="C547" s="1">
        <f t="shared" si="355"/>
        <v>1311</v>
      </c>
      <c r="D547" s="2">
        <v>20067</v>
      </c>
      <c r="E547" s="2" t="str">
        <f>_xlfn.XLOOKUP(C547,Sheet2!$N$3:$N$1000,Sheet2!$O$3:$O$1000,"")</f>
        <v/>
      </c>
      <c r="F547" s="9" t="str">
        <f t="shared" si="397"/>
        <v>LDA 0,KB7</v>
      </c>
      <c r="G547" s="4" t="str">
        <f t="shared" si="372"/>
        <v>40</v>
      </c>
      <c r="H547" s="4">
        <f t="shared" si="373"/>
        <v>67</v>
      </c>
      <c r="I547" s="6">
        <f t="shared" si="366"/>
        <v>0</v>
      </c>
      <c r="J547" s="6">
        <f t="shared" si="367"/>
        <v>2</v>
      </c>
      <c r="K547" s="6">
        <f t="shared" si="368"/>
        <v>0</v>
      </c>
      <c r="L547" s="6">
        <f t="shared" si="369"/>
        <v>0</v>
      </c>
      <c r="M547" s="6">
        <f t="shared" si="370"/>
        <v>6</v>
      </c>
      <c r="N547" s="6">
        <f t="shared" si="371"/>
        <v>7</v>
      </c>
      <c r="O547" s="13">
        <f t="shared" si="377"/>
        <v>4</v>
      </c>
      <c r="P547" s="4">
        <f t="shared" si="378"/>
        <v>1</v>
      </c>
      <c r="Q547" s="4">
        <f t="shared" si="379"/>
        <v>0</v>
      </c>
      <c r="R547">
        <f t="shared" si="356"/>
        <v>67</v>
      </c>
      <c r="S547" s="4">
        <f t="shared" si="357"/>
        <v>0</v>
      </c>
      <c r="T547" s="15">
        <f t="shared" si="358"/>
        <v>0</v>
      </c>
      <c r="U547" s="4">
        <f t="shared" si="359"/>
        <v>1</v>
      </c>
      <c r="V547" s="4">
        <f t="shared" si="360"/>
        <v>0</v>
      </c>
      <c r="W547" s="4">
        <f t="shared" si="361"/>
        <v>0</v>
      </c>
      <c r="X547" s="6">
        <f t="shared" si="362"/>
        <v>0</v>
      </c>
      <c r="Y547" s="4">
        <f t="shared" si="363"/>
        <v>3</v>
      </c>
      <c r="Z547" s="6">
        <f t="shared" si="364"/>
        <v>0</v>
      </c>
      <c r="AA547" s="18">
        <f t="shared" si="365"/>
        <v>7</v>
      </c>
      <c r="AB547" s="9" t="str">
        <f t="shared" si="380"/>
        <v>KB7</v>
      </c>
      <c r="AC547" s="9" t="str">
        <f>_xlfn.XLOOKUP(R547,Sheet2!$H$3:$H$258,Sheet2!$I$3:$I$258,"-----")</f>
        <v>KB7</v>
      </c>
      <c r="AD547" s="9" t="str">
        <f>_xlfn.XLOOKUP(VALUE(AE547),Sheet2!$N$3:$N$1000,Sheet2!$O$3:$O$1000,"********")</f>
        <v>********</v>
      </c>
      <c r="AE547" t="str">
        <f t="shared" si="374"/>
        <v>1400</v>
      </c>
      <c r="AF547" s="9" t="str">
        <f>IF(R547&lt;200,"+"&amp;TEXT(R547,"0"),"-"&amp;TEXT(_xlfn.XLOOKUP(R547,Sheet2!$K$3:$K$130,Sheet2!$L$3:$L$130,"-----"),"0"))</f>
        <v>+67</v>
      </c>
      <c r="AG547" s="9" t="str">
        <f t="shared" si="381"/>
        <v/>
      </c>
      <c r="AH547" s="9" t="str">
        <f t="shared" si="382"/>
        <v>JMP KB7</v>
      </c>
      <c r="AI547" t="str">
        <f t="shared" si="383"/>
        <v>0,KB7</v>
      </c>
      <c r="AJ547" s="16" t="str">
        <f t="shared" si="384"/>
        <v>KB7</v>
      </c>
      <c r="AK547" t="str">
        <f t="shared" si="385"/>
        <v>COMC 1,0,SBN</v>
      </c>
      <c r="AL547" s="4" t="str">
        <f t="shared" si="386"/>
        <v>COM</v>
      </c>
      <c r="AM547" s="4" t="str">
        <f t="shared" si="387"/>
        <v/>
      </c>
      <c r="AN547" s="4" t="str">
        <f t="shared" si="388"/>
        <v>C</v>
      </c>
      <c r="AO547" s="4" t="str">
        <f t="shared" si="389"/>
        <v/>
      </c>
      <c r="AP547" s="15" t="str">
        <f t="shared" si="390"/>
        <v>,SBN</v>
      </c>
      <c r="AQ547" s="9" t="str">
        <f>_xlfn.XLOOKUP(D547,Sheet2!$E$3:$E$101,Sheet2!$F$3:$F$101,"******************")</f>
        <v>******************</v>
      </c>
      <c r="AR547" s="33" t="str">
        <f t="shared" si="375"/>
        <v>NIO **</v>
      </c>
      <c r="AS547" s="9" t="str">
        <f t="shared" si="376"/>
        <v>DOC</v>
      </c>
      <c r="AT547" s="4">
        <f t="shared" si="391"/>
        <v>0</v>
      </c>
      <c r="AU547" s="6">
        <f t="shared" si="392"/>
        <v>0</v>
      </c>
      <c r="AV547" s="4" t="str">
        <f t="shared" si="393"/>
        <v/>
      </c>
      <c r="AW547" s="4">
        <f t="shared" si="394"/>
        <v>67</v>
      </c>
      <c r="AX547" s="4" t="str">
        <f>_xlfn.XLOOKUP(AW547,Sheet2!$Q$3:$Q$66,Sheet2!$R$3:$R$66,"**")</f>
        <v>**</v>
      </c>
      <c r="AY547" s="4">
        <f t="shared" si="395"/>
        <v>0</v>
      </c>
      <c r="AZ547" s="16" t="str">
        <f t="shared" si="396"/>
        <v>SKPBN</v>
      </c>
    </row>
    <row r="548" spans="1:52" x14ac:dyDescent="0.35">
      <c r="B548" s="3">
        <f t="shared" si="354"/>
        <v>40</v>
      </c>
      <c r="C548" s="1">
        <f t="shared" si="355"/>
        <v>1312</v>
      </c>
      <c r="D548" s="2">
        <v>64433</v>
      </c>
      <c r="E548" s="2" t="str">
        <f>_xlfn.XLOOKUP(C548,Sheet2!$N$3:$N$1000,Sheet2!$O$3:$O$1000,"")</f>
        <v/>
      </c>
      <c r="F548" s="9" t="str">
        <f t="shared" si="397"/>
        <v>DIA 1,DSKP</v>
      </c>
      <c r="G548" s="4" t="str">
        <f t="shared" si="372"/>
        <v>151</v>
      </c>
      <c r="H548" s="4">
        <f t="shared" si="373"/>
        <v>33</v>
      </c>
      <c r="I548" s="6">
        <f t="shared" si="366"/>
        <v>0</v>
      </c>
      <c r="J548" s="6">
        <f t="shared" si="367"/>
        <v>6</v>
      </c>
      <c r="K548" s="6">
        <f t="shared" si="368"/>
        <v>4</v>
      </c>
      <c r="L548" s="6">
        <f t="shared" si="369"/>
        <v>4</v>
      </c>
      <c r="M548" s="6">
        <f t="shared" si="370"/>
        <v>3</v>
      </c>
      <c r="N548" s="6">
        <f t="shared" si="371"/>
        <v>3</v>
      </c>
      <c r="O548" s="13">
        <f t="shared" si="377"/>
        <v>13</v>
      </c>
      <c r="P548" s="4">
        <f t="shared" si="378"/>
        <v>3</v>
      </c>
      <c r="Q548" s="4">
        <f t="shared" si="379"/>
        <v>1</v>
      </c>
      <c r="R548">
        <f t="shared" si="356"/>
        <v>33</v>
      </c>
      <c r="S548" s="4">
        <f t="shared" si="357"/>
        <v>1</v>
      </c>
      <c r="T548" s="15">
        <f t="shared" si="358"/>
        <v>0</v>
      </c>
      <c r="U548" s="4">
        <f t="shared" si="359"/>
        <v>3</v>
      </c>
      <c r="V548" s="4">
        <f t="shared" si="360"/>
        <v>1</v>
      </c>
      <c r="W548" s="4">
        <f t="shared" si="361"/>
        <v>1</v>
      </c>
      <c r="X548" s="6">
        <f t="shared" si="362"/>
        <v>0</v>
      </c>
      <c r="Y548" s="4">
        <f t="shared" si="363"/>
        <v>1</v>
      </c>
      <c r="Z548" s="6">
        <f t="shared" si="364"/>
        <v>1</v>
      </c>
      <c r="AA548" s="18">
        <f t="shared" si="365"/>
        <v>3</v>
      </c>
      <c r="AB548" s="9" t="str">
        <f t="shared" si="380"/>
        <v>+33</v>
      </c>
      <c r="AC548" s="9" t="str">
        <f>_xlfn.XLOOKUP(R548,Sheet2!$H$3:$H$258,Sheet2!$I$3:$I$258,"-----")</f>
        <v>*****</v>
      </c>
      <c r="AD548" s="9" t="str">
        <f>_xlfn.XLOOKUP(VALUE(AE548),Sheet2!$N$3:$N$1000,Sheet2!$O$3:$O$1000,"********")</f>
        <v>********</v>
      </c>
      <c r="AE548" t="str">
        <f t="shared" si="374"/>
        <v>1345</v>
      </c>
      <c r="AF548" s="9" t="str">
        <f>IF(R548&lt;200,"+"&amp;TEXT(R548,"0"),"-"&amp;TEXT(_xlfn.XLOOKUP(R548,Sheet2!$K$3:$K$130,Sheet2!$L$3:$L$130,"-----"),"0"))</f>
        <v>+33</v>
      </c>
      <c r="AG548" s="9" t="str">
        <f t="shared" si="381"/>
        <v/>
      </c>
      <c r="AH548" s="9" t="str">
        <f t="shared" si="382"/>
        <v>JSR +33</v>
      </c>
      <c r="AI548" t="str">
        <f t="shared" si="383"/>
        <v>1,+33</v>
      </c>
      <c r="AJ548" s="16" t="str">
        <f t="shared" si="384"/>
        <v>+33</v>
      </c>
      <c r="AK548" t="str">
        <f t="shared" si="385"/>
        <v>NEGZ# 3,1,SNC</v>
      </c>
      <c r="AL548" s="4" t="str">
        <f t="shared" si="386"/>
        <v>NEG</v>
      </c>
      <c r="AM548" s="4" t="str">
        <f t="shared" si="387"/>
        <v/>
      </c>
      <c r="AN548" s="4" t="str">
        <f t="shared" si="388"/>
        <v>Z</v>
      </c>
      <c r="AO548" s="4" t="str">
        <f t="shared" si="389"/>
        <v>#</v>
      </c>
      <c r="AP548" s="15" t="str">
        <f t="shared" si="390"/>
        <v>,SNC</v>
      </c>
      <c r="AQ548" s="9" t="str">
        <f>_xlfn.XLOOKUP(D548,Sheet2!$E$3:$E$101,Sheet2!$F$3:$F$101,"******************")</f>
        <v>******************</v>
      </c>
      <c r="AR548" s="33" t="str">
        <f t="shared" si="375"/>
        <v>DIA 1,DSKP</v>
      </c>
      <c r="AS548" s="9" t="str">
        <f t="shared" si="376"/>
        <v>DIA</v>
      </c>
      <c r="AT548" s="4">
        <f t="shared" si="391"/>
        <v>1</v>
      </c>
      <c r="AU548" s="6">
        <f t="shared" si="392"/>
        <v>0</v>
      </c>
      <c r="AV548" s="4" t="str">
        <f t="shared" si="393"/>
        <v/>
      </c>
      <c r="AW548" s="4">
        <f t="shared" si="394"/>
        <v>33</v>
      </c>
      <c r="AX548" s="4" t="str">
        <f>_xlfn.XLOOKUP(AW548,Sheet2!$Q$3:$Q$66,Sheet2!$R$3:$R$66,"**")</f>
        <v>DSKP</v>
      </c>
      <c r="AY548" s="4">
        <f t="shared" si="395"/>
        <v>1</v>
      </c>
      <c r="AZ548" s="16" t="str">
        <f t="shared" si="396"/>
        <v>SKPBN</v>
      </c>
    </row>
    <row r="549" spans="1:52" x14ac:dyDescent="0.35">
      <c r="B549" s="3">
        <f t="shared" si="354"/>
        <v>41</v>
      </c>
      <c r="C549" s="1">
        <f t="shared" si="355"/>
        <v>1313</v>
      </c>
      <c r="D549" s="2">
        <v>107404</v>
      </c>
      <c r="E549" s="2" t="str">
        <f>_xlfn.XLOOKUP(C549,Sheet2!$N$3:$N$1000,Sheet2!$O$3:$O$1000,"")</f>
        <v/>
      </c>
      <c r="F549" s="9" t="str">
        <f t="shared" si="397"/>
        <v>AND 0,1,SZR</v>
      </c>
      <c r="G549" s="4" t="str">
        <f t="shared" si="372"/>
        <v>217</v>
      </c>
      <c r="H549" s="4">
        <f t="shared" si="373"/>
        <v>4</v>
      </c>
      <c r="I549" s="6">
        <f t="shared" si="366"/>
        <v>1</v>
      </c>
      <c r="J549" s="6">
        <f t="shared" si="367"/>
        <v>0</v>
      </c>
      <c r="K549" s="6">
        <f t="shared" si="368"/>
        <v>7</v>
      </c>
      <c r="L549" s="6">
        <f t="shared" si="369"/>
        <v>4</v>
      </c>
      <c r="M549" s="6">
        <f t="shared" si="370"/>
        <v>0</v>
      </c>
      <c r="N549" s="6">
        <f t="shared" si="371"/>
        <v>4</v>
      </c>
      <c r="O549" s="13">
        <f t="shared" si="377"/>
        <v>17</v>
      </c>
      <c r="P549" s="4">
        <f t="shared" si="378"/>
        <v>4</v>
      </c>
      <c r="Q549" s="4">
        <f t="shared" si="379"/>
        <v>1</v>
      </c>
      <c r="R549">
        <f t="shared" si="356"/>
        <v>4</v>
      </c>
      <c r="S549" s="4">
        <f t="shared" si="357"/>
        <v>3</v>
      </c>
      <c r="T549" s="15">
        <f t="shared" si="358"/>
        <v>1</v>
      </c>
      <c r="U549" s="4">
        <f t="shared" si="359"/>
        <v>0</v>
      </c>
      <c r="V549" s="4">
        <f t="shared" si="360"/>
        <v>1</v>
      </c>
      <c r="W549" s="4">
        <f t="shared" si="361"/>
        <v>7</v>
      </c>
      <c r="X549" s="6">
        <f t="shared" si="362"/>
        <v>0</v>
      </c>
      <c r="Y549" s="4">
        <f t="shared" si="363"/>
        <v>0</v>
      </c>
      <c r="Z549" s="6">
        <f t="shared" si="364"/>
        <v>0</v>
      </c>
      <c r="AA549" s="18">
        <f t="shared" si="365"/>
        <v>4</v>
      </c>
      <c r="AB549" s="9" t="str">
        <f t="shared" si="380"/>
        <v>+4,3</v>
      </c>
      <c r="AC549" s="9" t="str">
        <f>_xlfn.XLOOKUP(R549,Sheet2!$H$3:$H$258,Sheet2!$I$3:$I$258,"-----")</f>
        <v>*****</v>
      </c>
      <c r="AD549" s="9" t="str">
        <f>_xlfn.XLOOKUP(VALUE(AE549),Sheet2!$N$3:$N$1000,Sheet2!$O$3:$O$1000,"********")</f>
        <v>********</v>
      </c>
      <c r="AE549" t="str">
        <f t="shared" si="374"/>
        <v>1317</v>
      </c>
      <c r="AF549" s="9" t="str">
        <f>IF(R549&lt;200,"+"&amp;TEXT(R549,"0"),"-"&amp;TEXT(_xlfn.XLOOKUP(R549,Sheet2!$K$3:$K$130,Sheet2!$L$3:$L$130,"-----"),"0"))</f>
        <v>+4</v>
      </c>
      <c r="AG549" s="9" t="str">
        <f t="shared" si="381"/>
        <v>@</v>
      </c>
      <c r="AH549" s="9" t="str">
        <f t="shared" si="382"/>
        <v>JSR @+4,3</v>
      </c>
      <c r="AI549" t="str">
        <f t="shared" si="383"/>
        <v>1,@+4,3</v>
      </c>
      <c r="AJ549" s="16" t="str">
        <f t="shared" si="384"/>
        <v>@+4,3</v>
      </c>
      <c r="AK549" t="str">
        <f t="shared" si="385"/>
        <v>AND 0,1,SZR</v>
      </c>
      <c r="AL549" s="4" t="str">
        <f t="shared" si="386"/>
        <v>AND</v>
      </c>
      <c r="AM549" s="4" t="str">
        <f t="shared" si="387"/>
        <v/>
      </c>
      <c r="AN549" s="4" t="str">
        <f t="shared" si="388"/>
        <v/>
      </c>
      <c r="AO549" s="4" t="str">
        <f t="shared" si="389"/>
        <v/>
      </c>
      <c r="AP549" s="15" t="str">
        <f t="shared" si="390"/>
        <v>,SZR</v>
      </c>
      <c r="AQ549" s="9" t="str">
        <f>_xlfn.XLOOKUP(D549,Sheet2!$E$3:$E$101,Sheet2!$F$3:$F$101,"******************")</f>
        <v>******************</v>
      </c>
      <c r="AR549" s="33" t="str">
        <f t="shared" si="375"/>
        <v>SKPBN MAP2</v>
      </c>
      <c r="AS549" s="9" t="str">
        <f t="shared" si="376"/>
        <v>DOC</v>
      </c>
      <c r="AT549" s="4">
        <f t="shared" si="391"/>
        <v>1</v>
      </c>
      <c r="AU549" s="6">
        <f t="shared" si="392"/>
        <v>0</v>
      </c>
      <c r="AV549" s="4" t="str">
        <f t="shared" si="393"/>
        <v/>
      </c>
      <c r="AW549" s="4">
        <f t="shared" si="394"/>
        <v>4</v>
      </c>
      <c r="AX549" s="4" t="str">
        <f>_xlfn.XLOOKUP(AW549,Sheet2!$Q$3:$Q$66,Sheet2!$R$3:$R$66,"**")</f>
        <v>MAP2</v>
      </c>
      <c r="AY549" s="4">
        <f t="shared" si="395"/>
        <v>7</v>
      </c>
      <c r="AZ549" s="16" t="str">
        <f t="shared" si="396"/>
        <v>SKPBN</v>
      </c>
    </row>
    <row r="550" spans="1:52" x14ac:dyDescent="0.35">
      <c r="B550" s="3">
        <f t="shared" si="354"/>
        <v>42</v>
      </c>
      <c r="C550" s="1">
        <f t="shared" si="355"/>
        <v>1314</v>
      </c>
      <c r="D550" s="2">
        <v>6252</v>
      </c>
      <c r="E550" s="2" t="str">
        <f>_xlfn.XLOOKUP(C550,Sheet2!$N$3:$N$1000,Sheet2!$O$3:$O$1000,"")</f>
        <v/>
      </c>
      <c r="F550" s="9" t="str">
        <f t="shared" si="397"/>
        <v>EHLT</v>
      </c>
      <c r="G550" s="4" t="str">
        <f t="shared" si="372"/>
        <v>14</v>
      </c>
      <c r="H550" s="4">
        <f t="shared" si="373"/>
        <v>252</v>
      </c>
      <c r="I550" s="6">
        <f t="shared" si="366"/>
        <v>0</v>
      </c>
      <c r="J550" s="6">
        <f t="shared" si="367"/>
        <v>0</v>
      </c>
      <c r="K550" s="6">
        <f t="shared" si="368"/>
        <v>6</v>
      </c>
      <c r="L550" s="6">
        <f t="shared" si="369"/>
        <v>2</v>
      </c>
      <c r="M550" s="6">
        <f t="shared" si="370"/>
        <v>5</v>
      </c>
      <c r="N550" s="6">
        <f t="shared" si="371"/>
        <v>2</v>
      </c>
      <c r="O550" s="13">
        <f t="shared" si="377"/>
        <v>1</v>
      </c>
      <c r="P550" s="4">
        <f t="shared" si="378"/>
        <v>0</v>
      </c>
      <c r="Q550" s="4">
        <f t="shared" si="379"/>
        <v>1</v>
      </c>
      <c r="R550">
        <f t="shared" si="356"/>
        <v>252</v>
      </c>
      <c r="S550" s="4">
        <f t="shared" si="357"/>
        <v>0</v>
      </c>
      <c r="T550" s="15">
        <f t="shared" si="358"/>
        <v>1</v>
      </c>
      <c r="U550" s="4">
        <f t="shared" si="359"/>
        <v>0</v>
      </c>
      <c r="V550" s="4">
        <f t="shared" si="360"/>
        <v>1</v>
      </c>
      <c r="W550" s="4">
        <f t="shared" si="361"/>
        <v>4</v>
      </c>
      <c r="X550" s="6">
        <f t="shared" si="362"/>
        <v>2</v>
      </c>
      <c r="Y550" s="4">
        <f t="shared" si="363"/>
        <v>2</v>
      </c>
      <c r="Z550" s="6">
        <f t="shared" si="364"/>
        <v>1</v>
      </c>
      <c r="AA550" s="18">
        <f t="shared" si="365"/>
        <v>2</v>
      </c>
      <c r="AB550" s="9" t="str">
        <f t="shared" si="380"/>
        <v>I.EH1</v>
      </c>
      <c r="AC550" s="9" t="str">
        <f>_xlfn.XLOOKUP(R550,Sheet2!$H$3:$H$258,Sheet2!$I$3:$I$258,"-----")</f>
        <v>I.EH1</v>
      </c>
      <c r="AD550" s="9" t="str">
        <f>_xlfn.XLOOKUP(VALUE(AE550),Sheet2!$N$3:$N$1000,Sheet2!$O$3:$O$1000,"********")</f>
        <v>********</v>
      </c>
      <c r="AE550" t="str">
        <f t="shared" si="374"/>
        <v>1166</v>
      </c>
      <c r="AF550" s="9" t="str">
        <f>IF(R550&lt;200,"+"&amp;TEXT(R550,"0"),"-"&amp;TEXT(_xlfn.XLOOKUP(R550,Sheet2!$K$3:$K$130,Sheet2!$L$3:$L$130,"-----"),"0"))</f>
        <v>-126</v>
      </c>
      <c r="AG550" s="9" t="str">
        <f t="shared" si="381"/>
        <v>@</v>
      </c>
      <c r="AH550" s="9" t="str">
        <f t="shared" si="382"/>
        <v>JSR @I.EH1</v>
      </c>
      <c r="AI550" t="str">
        <f t="shared" si="383"/>
        <v>1,@I.EH1</v>
      </c>
      <c r="AJ550" s="16" t="str">
        <f t="shared" si="384"/>
        <v>@I.EH1</v>
      </c>
      <c r="AK550" t="str">
        <f t="shared" si="385"/>
        <v>ADCOR# 0,1,SZC</v>
      </c>
      <c r="AL550" s="4" t="str">
        <f t="shared" si="386"/>
        <v>ADC</v>
      </c>
      <c r="AM550" s="4" t="str">
        <f t="shared" si="387"/>
        <v>R</v>
      </c>
      <c r="AN550" s="4" t="str">
        <f t="shared" si="388"/>
        <v>O</v>
      </c>
      <c r="AO550" s="4" t="str">
        <f t="shared" si="389"/>
        <v>#</v>
      </c>
      <c r="AP550" s="15" t="str">
        <f t="shared" si="390"/>
        <v>,SZC</v>
      </c>
      <c r="AQ550" s="9" t="str">
        <f>_xlfn.XLOOKUP(D550,Sheet2!$E$3:$E$101,Sheet2!$F$3:$F$101,"******************")</f>
        <v>EHLT</v>
      </c>
      <c r="AR550" s="33" t="str">
        <f t="shared" si="375"/>
        <v>DOBC 1,**</v>
      </c>
      <c r="AS550" s="9" t="str">
        <f t="shared" si="376"/>
        <v>DOBC</v>
      </c>
      <c r="AT550" s="4">
        <f t="shared" si="391"/>
        <v>1</v>
      </c>
      <c r="AU550" s="6">
        <f t="shared" si="392"/>
        <v>2</v>
      </c>
      <c r="AV550" s="4" t="str">
        <f t="shared" si="393"/>
        <v>C</v>
      </c>
      <c r="AW550" s="4">
        <f t="shared" si="394"/>
        <v>52</v>
      </c>
      <c r="AX550" s="4" t="str">
        <f>_xlfn.XLOOKUP(AW550,Sheet2!$Q$3:$Q$66,Sheet2!$R$3:$R$66,"**")</f>
        <v>**</v>
      </c>
      <c r="AY550" s="4">
        <f t="shared" si="395"/>
        <v>4</v>
      </c>
      <c r="AZ550" s="16" t="str">
        <f t="shared" si="396"/>
        <v>SKPDN</v>
      </c>
    </row>
    <row r="551" spans="1:52" x14ac:dyDescent="0.35">
      <c r="B551" s="3">
        <f t="shared" si="354"/>
        <v>43</v>
      </c>
      <c r="C551" s="1">
        <f t="shared" si="355"/>
        <v>1315</v>
      </c>
      <c r="D551" s="2">
        <v>6262</v>
      </c>
      <c r="E551" s="2" t="str">
        <f>_xlfn.XLOOKUP(C551,Sheet2!$N$3:$N$1000,Sheet2!$O$3:$O$1000,"")</f>
        <v/>
      </c>
      <c r="F551" s="9" t="str">
        <f t="shared" si="397"/>
        <v>LOOPD</v>
      </c>
      <c r="G551" s="4" t="str">
        <f t="shared" si="372"/>
        <v>14</v>
      </c>
      <c r="H551" s="4">
        <f t="shared" si="373"/>
        <v>262</v>
      </c>
      <c r="I551" s="6">
        <f t="shared" si="366"/>
        <v>0</v>
      </c>
      <c r="J551" s="6">
        <f t="shared" si="367"/>
        <v>0</v>
      </c>
      <c r="K551" s="6">
        <f t="shared" si="368"/>
        <v>6</v>
      </c>
      <c r="L551" s="6">
        <f t="shared" si="369"/>
        <v>2</v>
      </c>
      <c r="M551" s="6">
        <f t="shared" si="370"/>
        <v>6</v>
      </c>
      <c r="N551" s="6">
        <f t="shared" si="371"/>
        <v>2</v>
      </c>
      <c r="O551" s="13">
        <f t="shared" si="377"/>
        <v>1</v>
      </c>
      <c r="P551" s="4">
        <f t="shared" si="378"/>
        <v>0</v>
      </c>
      <c r="Q551" s="4">
        <f t="shared" si="379"/>
        <v>1</v>
      </c>
      <c r="R551">
        <f t="shared" si="356"/>
        <v>262</v>
      </c>
      <c r="S551" s="4">
        <f t="shared" si="357"/>
        <v>0</v>
      </c>
      <c r="T551" s="15">
        <f t="shared" si="358"/>
        <v>1</v>
      </c>
      <c r="U551" s="4">
        <f t="shared" si="359"/>
        <v>0</v>
      </c>
      <c r="V551" s="4">
        <f t="shared" si="360"/>
        <v>1</v>
      </c>
      <c r="W551" s="4">
        <f t="shared" si="361"/>
        <v>4</v>
      </c>
      <c r="X551" s="6">
        <f t="shared" si="362"/>
        <v>2</v>
      </c>
      <c r="Y551" s="4">
        <f t="shared" si="363"/>
        <v>3</v>
      </c>
      <c r="Z551" s="6">
        <f t="shared" si="364"/>
        <v>0</v>
      </c>
      <c r="AA551" s="18">
        <f t="shared" si="365"/>
        <v>2</v>
      </c>
      <c r="AB551" s="9" t="str">
        <f t="shared" si="380"/>
        <v>I.LD</v>
      </c>
      <c r="AC551" s="9" t="str">
        <f>_xlfn.XLOOKUP(R551,Sheet2!$H$3:$H$258,Sheet2!$I$3:$I$258,"-----")</f>
        <v>I.LD</v>
      </c>
      <c r="AD551" s="9" t="str">
        <f>_xlfn.XLOOKUP(VALUE(AE551),Sheet2!$N$3:$N$1000,Sheet2!$O$3:$O$1000,"********")</f>
        <v>********</v>
      </c>
      <c r="AE551" t="str">
        <f t="shared" si="374"/>
        <v>1177</v>
      </c>
      <c r="AF551" s="9" t="str">
        <f>IF(R551&lt;200,"+"&amp;TEXT(R551,"0"),"-"&amp;TEXT(_xlfn.XLOOKUP(R551,Sheet2!$K$3:$K$130,Sheet2!$L$3:$L$130,"-----"),"0"))</f>
        <v>-116</v>
      </c>
      <c r="AG551" s="9" t="str">
        <f t="shared" si="381"/>
        <v>@</v>
      </c>
      <c r="AH551" s="9" t="str">
        <f t="shared" si="382"/>
        <v>JSR @I.LD</v>
      </c>
      <c r="AI551" t="str">
        <f t="shared" si="383"/>
        <v>1,@I.LD</v>
      </c>
      <c r="AJ551" s="16" t="str">
        <f t="shared" si="384"/>
        <v>@I.LD</v>
      </c>
      <c r="AK551" t="str">
        <f t="shared" si="385"/>
        <v>ADCCR 0,1,SZC</v>
      </c>
      <c r="AL551" s="4" t="str">
        <f t="shared" si="386"/>
        <v>ADC</v>
      </c>
      <c r="AM551" s="4" t="str">
        <f t="shared" si="387"/>
        <v>R</v>
      </c>
      <c r="AN551" s="4" t="str">
        <f t="shared" si="388"/>
        <v>C</v>
      </c>
      <c r="AO551" s="4" t="str">
        <f t="shared" si="389"/>
        <v/>
      </c>
      <c r="AP551" s="15" t="str">
        <f t="shared" si="390"/>
        <v>,SZC</v>
      </c>
      <c r="AQ551" s="9" t="str">
        <f>_xlfn.XLOOKUP(D551,Sheet2!$E$3:$E$101,Sheet2!$F$3:$F$101,"******************")</f>
        <v>LOOPD</v>
      </c>
      <c r="AR551" s="33" t="str">
        <f t="shared" si="375"/>
        <v>DOBC 1,**</v>
      </c>
      <c r="AS551" s="9" t="str">
        <f t="shared" si="376"/>
        <v>DOBC</v>
      </c>
      <c r="AT551" s="4">
        <f t="shared" si="391"/>
        <v>1</v>
      </c>
      <c r="AU551" s="6">
        <f t="shared" si="392"/>
        <v>2</v>
      </c>
      <c r="AV551" s="4" t="str">
        <f t="shared" si="393"/>
        <v>C</v>
      </c>
      <c r="AW551" s="4">
        <f t="shared" si="394"/>
        <v>62</v>
      </c>
      <c r="AX551" s="4" t="str">
        <f>_xlfn.XLOOKUP(AW551,Sheet2!$Q$3:$Q$66,Sheet2!$R$3:$R$66,"**")</f>
        <v>**</v>
      </c>
      <c r="AY551" s="4">
        <f t="shared" si="395"/>
        <v>4</v>
      </c>
      <c r="AZ551" s="16" t="str">
        <f t="shared" si="396"/>
        <v>SKPDN</v>
      </c>
    </row>
    <row r="552" spans="1:52" x14ac:dyDescent="0.35">
      <c r="A552" s="5" t="s">
        <v>35</v>
      </c>
      <c r="B552" s="3">
        <v>2</v>
      </c>
      <c r="C552" s="1">
        <f t="shared" si="355"/>
        <v>1316</v>
      </c>
      <c r="D552" s="2">
        <v>6241</v>
      </c>
      <c r="E552" s="2" t="str">
        <f>_xlfn.XLOOKUP(C552,Sheet2!$N$3:$N$1000,Sheet2!$O$3:$O$1000,"")</f>
        <v>B16</v>
      </c>
      <c r="F552" s="9" t="str">
        <f t="shared" si="397"/>
        <v>SETUP</v>
      </c>
      <c r="G552" s="4" t="str">
        <f t="shared" si="372"/>
        <v>14</v>
      </c>
      <c r="H552" s="4">
        <f t="shared" si="373"/>
        <v>241</v>
      </c>
      <c r="I552" s="6">
        <f t="shared" si="366"/>
        <v>0</v>
      </c>
      <c r="J552" s="6">
        <f t="shared" si="367"/>
        <v>0</v>
      </c>
      <c r="K552" s="6">
        <f t="shared" si="368"/>
        <v>6</v>
      </c>
      <c r="L552" s="6">
        <f t="shared" si="369"/>
        <v>2</v>
      </c>
      <c r="M552" s="6">
        <f t="shared" si="370"/>
        <v>4</v>
      </c>
      <c r="N552" s="6">
        <f t="shared" si="371"/>
        <v>1</v>
      </c>
      <c r="O552" s="13">
        <f t="shared" si="377"/>
        <v>1</v>
      </c>
      <c r="P552" s="4">
        <f t="shared" si="378"/>
        <v>0</v>
      </c>
      <c r="Q552" s="4">
        <f t="shared" si="379"/>
        <v>1</v>
      </c>
      <c r="R552">
        <f t="shared" si="356"/>
        <v>241</v>
      </c>
      <c r="S552" s="4">
        <f t="shared" si="357"/>
        <v>0</v>
      </c>
      <c r="T552" s="15">
        <f t="shared" si="358"/>
        <v>1</v>
      </c>
      <c r="U552" s="4">
        <f t="shared" si="359"/>
        <v>0</v>
      </c>
      <c r="V552" s="4">
        <f t="shared" si="360"/>
        <v>1</v>
      </c>
      <c r="W552" s="4">
        <f t="shared" si="361"/>
        <v>4</v>
      </c>
      <c r="X552" s="6">
        <f t="shared" si="362"/>
        <v>2</v>
      </c>
      <c r="Y552" s="4">
        <f t="shared" si="363"/>
        <v>2</v>
      </c>
      <c r="Z552" s="6">
        <f t="shared" si="364"/>
        <v>0</v>
      </c>
      <c r="AA552" s="18">
        <f t="shared" si="365"/>
        <v>1</v>
      </c>
      <c r="AB552" s="9" t="str">
        <f t="shared" si="380"/>
        <v>I.STUP</v>
      </c>
      <c r="AC552" s="9" t="str">
        <f>_xlfn.XLOOKUP(R552,Sheet2!$H$3:$H$258,Sheet2!$I$3:$I$258,"-----")</f>
        <v>I.STUP</v>
      </c>
      <c r="AD552" s="9" t="str">
        <f>_xlfn.XLOOKUP(VALUE(AE552),Sheet2!$N$3:$N$1000,Sheet2!$O$3:$O$1000,"********")</f>
        <v>********</v>
      </c>
      <c r="AE552" t="str">
        <f t="shared" si="374"/>
        <v>1157</v>
      </c>
      <c r="AF552" s="9" t="str">
        <f>IF(R552&lt;200,"+"&amp;TEXT(R552,"0"),"-"&amp;TEXT(_xlfn.XLOOKUP(R552,Sheet2!$K$3:$K$130,Sheet2!$L$3:$L$130,"-----"),"0"))</f>
        <v>-137</v>
      </c>
      <c r="AG552" s="9" t="str">
        <f t="shared" si="381"/>
        <v>@</v>
      </c>
      <c r="AH552" s="9" t="str">
        <f t="shared" si="382"/>
        <v>JSR @I.STUP</v>
      </c>
      <c r="AI552" t="str">
        <f t="shared" si="383"/>
        <v>1,@I.STUP</v>
      </c>
      <c r="AJ552" s="16" t="str">
        <f t="shared" si="384"/>
        <v>@I.STUP</v>
      </c>
      <c r="AK552" t="str">
        <f t="shared" si="385"/>
        <v>ADCOR 0,1,SKP</v>
      </c>
      <c r="AL552" s="4" t="str">
        <f t="shared" si="386"/>
        <v>ADC</v>
      </c>
      <c r="AM552" s="4" t="str">
        <f t="shared" si="387"/>
        <v>R</v>
      </c>
      <c r="AN552" s="4" t="str">
        <f t="shared" si="388"/>
        <v>O</v>
      </c>
      <c r="AO552" s="4" t="str">
        <f t="shared" si="389"/>
        <v/>
      </c>
      <c r="AP552" s="15" t="str">
        <f t="shared" si="390"/>
        <v>,SKP</v>
      </c>
      <c r="AQ552" s="9" t="str">
        <f>_xlfn.XLOOKUP(D552,Sheet2!$E$3:$E$101,Sheet2!$F$3:$F$101,"******************")</f>
        <v>SETUP</v>
      </c>
      <c r="AR552" s="33" t="str">
        <f t="shared" si="375"/>
        <v>DOBC 1,**</v>
      </c>
      <c r="AS552" s="9" t="str">
        <f t="shared" si="376"/>
        <v>DOBC</v>
      </c>
      <c r="AT552" s="4">
        <f t="shared" si="391"/>
        <v>1</v>
      </c>
      <c r="AU552" s="6">
        <f t="shared" si="392"/>
        <v>2</v>
      </c>
      <c r="AV552" s="4" t="str">
        <f t="shared" si="393"/>
        <v>C</v>
      </c>
      <c r="AW552" s="4">
        <f t="shared" si="394"/>
        <v>41</v>
      </c>
      <c r="AX552" s="4" t="str">
        <f>_xlfn.XLOOKUP(AW552,Sheet2!$Q$3:$Q$66,Sheet2!$R$3:$R$66,"**")</f>
        <v>**</v>
      </c>
      <c r="AY552" s="4">
        <f t="shared" si="395"/>
        <v>4</v>
      </c>
      <c r="AZ552" s="16" t="str">
        <f t="shared" si="396"/>
        <v>SKPDN</v>
      </c>
    </row>
    <row r="553" spans="1:52" x14ac:dyDescent="0.35">
      <c r="B553" s="3">
        <f t="shared" si="354"/>
        <v>3</v>
      </c>
      <c r="C553" s="1">
        <f t="shared" si="355"/>
        <v>1317</v>
      </c>
      <c r="D553" s="2">
        <v>30062</v>
      </c>
      <c r="E553" s="2" t="str">
        <f>_xlfn.XLOOKUP(C553,Sheet2!$N$3:$N$1000,Sheet2!$O$3:$O$1000,"")</f>
        <v/>
      </c>
      <c r="F553" s="9" t="str">
        <f t="shared" si="397"/>
        <v>LDA 2,KB12</v>
      </c>
      <c r="G553" s="4" t="str">
        <f t="shared" si="372"/>
        <v>60</v>
      </c>
      <c r="H553" s="4">
        <f t="shared" si="373"/>
        <v>62</v>
      </c>
      <c r="I553" s="6">
        <f t="shared" si="366"/>
        <v>0</v>
      </c>
      <c r="J553" s="6">
        <f t="shared" si="367"/>
        <v>3</v>
      </c>
      <c r="K553" s="6">
        <f t="shared" si="368"/>
        <v>0</v>
      </c>
      <c r="L553" s="6">
        <f t="shared" si="369"/>
        <v>0</v>
      </c>
      <c r="M553" s="6">
        <f t="shared" si="370"/>
        <v>6</v>
      </c>
      <c r="N553" s="6">
        <f t="shared" si="371"/>
        <v>2</v>
      </c>
      <c r="O553" s="13">
        <f t="shared" si="377"/>
        <v>6</v>
      </c>
      <c r="P553" s="4">
        <f t="shared" si="378"/>
        <v>1</v>
      </c>
      <c r="Q553" s="4">
        <f t="shared" si="379"/>
        <v>2</v>
      </c>
      <c r="R553">
        <f t="shared" si="356"/>
        <v>62</v>
      </c>
      <c r="S553" s="4">
        <f t="shared" si="357"/>
        <v>0</v>
      </c>
      <c r="T553" s="15">
        <f t="shared" si="358"/>
        <v>0</v>
      </c>
      <c r="U553" s="4">
        <f t="shared" si="359"/>
        <v>1</v>
      </c>
      <c r="V553" s="4">
        <f t="shared" si="360"/>
        <v>2</v>
      </c>
      <c r="W553" s="4">
        <f t="shared" si="361"/>
        <v>0</v>
      </c>
      <c r="X553" s="6">
        <f t="shared" si="362"/>
        <v>0</v>
      </c>
      <c r="Y553" s="4">
        <f t="shared" si="363"/>
        <v>3</v>
      </c>
      <c r="Z553" s="6">
        <f t="shared" si="364"/>
        <v>0</v>
      </c>
      <c r="AA553" s="18">
        <f t="shared" si="365"/>
        <v>2</v>
      </c>
      <c r="AB553" s="9" t="str">
        <f t="shared" si="380"/>
        <v>KB12</v>
      </c>
      <c r="AC553" s="9" t="str">
        <f>_xlfn.XLOOKUP(R553,Sheet2!$H$3:$H$258,Sheet2!$I$3:$I$258,"-----")</f>
        <v>KB12</v>
      </c>
      <c r="AD553" s="9" t="str">
        <f>_xlfn.XLOOKUP(VALUE(AE553),Sheet2!$N$3:$N$1000,Sheet2!$O$3:$O$1000,"********")</f>
        <v>********</v>
      </c>
      <c r="AE553" t="str">
        <f t="shared" si="374"/>
        <v>1401</v>
      </c>
      <c r="AF553" s="9" t="str">
        <f>IF(R553&lt;200,"+"&amp;TEXT(R553,"0"),"-"&amp;TEXT(_xlfn.XLOOKUP(R553,Sheet2!$K$3:$K$130,Sheet2!$L$3:$L$130,"-----"),"0"))</f>
        <v>+62</v>
      </c>
      <c r="AG553" s="9" t="str">
        <f t="shared" si="381"/>
        <v/>
      </c>
      <c r="AH553" s="9" t="str">
        <f t="shared" si="382"/>
        <v>ISZ KB12</v>
      </c>
      <c r="AI553" t="str">
        <f t="shared" si="383"/>
        <v>2,KB12</v>
      </c>
      <c r="AJ553" s="16" t="str">
        <f t="shared" si="384"/>
        <v>KB12</v>
      </c>
      <c r="AK553" t="str">
        <f t="shared" si="385"/>
        <v>COMC 1,2,SZC</v>
      </c>
      <c r="AL553" s="4" t="str">
        <f t="shared" si="386"/>
        <v>COM</v>
      </c>
      <c r="AM553" s="4" t="str">
        <f t="shared" si="387"/>
        <v/>
      </c>
      <c r="AN553" s="4" t="str">
        <f t="shared" si="388"/>
        <v>C</v>
      </c>
      <c r="AO553" s="4" t="str">
        <f t="shared" si="389"/>
        <v/>
      </c>
      <c r="AP553" s="15" t="str">
        <f t="shared" si="390"/>
        <v>,SZC</v>
      </c>
      <c r="AQ553" s="9" t="str">
        <f>_xlfn.XLOOKUP(D553,Sheet2!$E$3:$E$101,Sheet2!$F$3:$F$101,"******************")</f>
        <v>******************</v>
      </c>
      <c r="AR553" s="33" t="str">
        <f t="shared" si="375"/>
        <v>NIO **</v>
      </c>
      <c r="AS553" s="9" t="str">
        <f t="shared" si="376"/>
        <v>DOC</v>
      </c>
      <c r="AT553" s="4">
        <f t="shared" si="391"/>
        <v>2</v>
      </c>
      <c r="AU553" s="6">
        <f t="shared" si="392"/>
        <v>0</v>
      </c>
      <c r="AV553" s="4" t="str">
        <f t="shared" si="393"/>
        <v/>
      </c>
      <c r="AW553" s="4">
        <f t="shared" si="394"/>
        <v>62</v>
      </c>
      <c r="AX553" s="4" t="str">
        <f>_xlfn.XLOOKUP(AW553,Sheet2!$Q$3:$Q$66,Sheet2!$R$3:$R$66,"**")</f>
        <v>**</v>
      </c>
      <c r="AY553" s="4">
        <f t="shared" si="395"/>
        <v>0</v>
      </c>
      <c r="AZ553" s="16" t="str">
        <f t="shared" si="396"/>
        <v>SKPBN</v>
      </c>
    </row>
    <row r="554" spans="1:52" x14ac:dyDescent="0.35">
      <c r="B554" s="3">
        <f t="shared" si="354"/>
        <v>4</v>
      </c>
      <c r="C554" s="1">
        <f t="shared" si="355"/>
        <v>1320</v>
      </c>
      <c r="D554" s="2">
        <v>6230</v>
      </c>
      <c r="E554" s="2" t="str">
        <f>_xlfn.XLOOKUP(C554,Sheet2!$N$3:$N$1000,Sheet2!$O$3:$O$1000,"")</f>
        <v/>
      </c>
      <c r="F554" s="9" t="str">
        <f t="shared" si="397"/>
        <v>SSEEK</v>
      </c>
      <c r="G554" s="4" t="str">
        <f t="shared" si="372"/>
        <v>14</v>
      </c>
      <c r="H554" s="4">
        <f t="shared" si="373"/>
        <v>230</v>
      </c>
      <c r="I554" s="6">
        <f t="shared" si="366"/>
        <v>0</v>
      </c>
      <c r="J554" s="6">
        <f t="shared" si="367"/>
        <v>0</v>
      </c>
      <c r="K554" s="6">
        <f t="shared" si="368"/>
        <v>6</v>
      </c>
      <c r="L554" s="6">
        <f t="shared" si="369"/>
        <v>2</v>
      </c>
      <c r="M554" s="6">
        <f t="shared" si="370"/>
        <v>3</v>
      </c>
      <c r="N554" s="6">
        <f t="shared" si="371"/>
        <v>0</v>
      </c>
      <c r="O554" s="13">
        <f t="shared" si="377"/>
        <v>1</v>
      </c>
      <c r="P554" s="4">
        <f t="shared" si="378"/>
        <v>0</v>
      </c>
      <c r="Q554" s="4">
        <f t="shared" si="379"/>
        <v>1</v>
      </c>
      <c r="R554">
        <f t="shared" si="356"/>
        <v>230</v>
      </c>
      <c r="S554" s="4">
        <f t="shared" si="357"/>
        <v>0</v>
      </c>
      <c r="T554" s="15">
        <f t="shared" si="358"/>
        <v>1</v>
      </c>
      <c r="U554" s="4">
        <f t="shared" si="359"/>
        <v>0</v>
      </c>
      <c r="V554" s="4">
        <f t="shared" si="360"/>
        <v>1</v>
      </c>
      <c r="W554" s="4">
        <f t="shared" si="361"/>
        <v>4</v>
      </c>
      <c r="X554" s="6">
        <f t="shared" si="362"/>
        <v>2</v>
      </c>
      <c r="Y554" s="4">
        <f t="shared" si="363"/>
        <v>1</v>
      </c>
      <c r="Z554" s="6">
        <f t="shared" si="364"/>
        <v>1</v>
      </c>
      <c r="AA554" s="18">
        <f t="shared" si="365"/>
        <v>0</v>
      </c>
      <c r="AB554" s="9" t="str">
        <f t="shared" si="380"/>
        <v>I.SSEK</v>
      </c>
      <c r="AC554" s="9" t="str">
        <f>_xlfn.XLOOKUP(R554,Sheet2!$H$3:$H$258,Sheet2!$I$3:$I$258,"-----")</f>
        <v>I.SSEK</v>
      </c>
      <c r="AD554" s="9" t="str">
        <f>_xlfn.XLOOKUP(VALUE(AE554),Sheet2!$N$3:$N$1000,Sheet2!$O$3:$O$1000,"********")</f>
        <v>********</v>
      </c>
      <c r="AE554" t="str">
        <f t="shared" si="374"/>
        <v>1150</v>
      </c>
      <c r="AF554" s="9" t="str">
        <f>IF(R554&lt;200,"+"&amp;TEXT(R554,"0"),"-"&amp;TEXT(_xlfn.XLOOKUP(R554,Sheet2!$K$3:$K$130,Sheet2!$L$3:$L$130,"-----"),"0"))</f>
        <v>-150</v>
      </c>
      <c r="AG554" s="9" t="str">
        <f t="shared" si="381"/>
        <v>@</v>
      </c>
      <c r="AH554" s="9" t="str">
        <f t="shared" si="382"/>
        <v>JSR @I.SSEK</v>
      </c>
      <c r="AI554" t="str">
        <f t="shared" si="383"/>
        <v>1,@I.SSEK</v>
      </c>
      <c r="AJ554" s="16" t="str">
        <f t="shared" si="384"/>
        <v>@I.SSEK</v>
      </c>
      <c r="AK554" t="str">
        <f t="shared" si="385"/>
        <v>ADCZR# 0,1</v>
      </c>
      <c r="AL554" s="4" t="str">
        <f t="shared" si="386"/>
        <v>ADC</v>
      </c>
      <c r="AM554" s="4" t="str">
        <f t="shared" si="387"/>
        <v>R</v>
      </c>
      <c r="AN554" s="4" t="str">
        <f t="shared" si="388"/>
        <v>Z</v>
      </c>
      <c r="AO554" s="4" t="str">
        <f t="shared" si="389"/>
        <v>#</v>
      </c>
      <c r="AP554" s="15" t="str">
        <f t="shared" si="390"/>
        <v/>
      </c>
      <c r="AQ554" s="9" t="str">
        <f>_xlfn.XLOOKUP(D554,Sheet2!$E$3:$E$101,Sheet2!$F$3:$F$101,"******************")</f>
        <v>SSEEK</v>
      </c>
      <c r="AR554" s="33" t="str">
        <f t="shared" si="375"/>
        <v>DOBC 1,IBM1</v>
      </c>
      <c r="AS554" s="9" t="str">
        <f t="shared" si="376"/>
        <v>DOBC</v>
      </c>
      <c r="AT554" s="4">
        <f t="shared" si="391"/>
        <v>1</v>
      </c>
      <c r="AU554" s="6">
        <f t="shared" si="392"/>
        <v>2</v>
      </c>
      <c r="AV554" s="4" t="str">
        <f t="shared" si="393"/>
        <v>C</v>
      </c>
      <c r="AW554" s="4">
        <f t="shared" si="394"/>
        <v>30</v>
      </c>
      <c r="AX554" s="4" t="str">
        <f>_xlfn.XLOOKUP(AW554,Sheet2!$Q$3:$Q$66,Sheet2!$R$3:$R$66,"**")</f>
        <v>IBM1</v>
      </c>
      <c r="AY554" s="4">
        <f t="shared" si="395"/>
        <v>4</v>
      </c>
      <c r="AZ554" s="16" t="str">
        <f t="shared" si="396"/>
        <v>SKPDN</v>
      </c>
    </row>
    <row r="555" spans="1:52" x14ac:dyDescent="0.35">
      <c r="B555" s="3">
        <f t="shared" si="354"/>
        <v>5</v>
      </c>
      <c r="C555" s="1">
        <f t="shared" si="355"/>
        <v>1321</v>
      </c>
      <c r="D555" s="2">
        <v>60233</v>
      </c>
      <c r="E555" s="2" t="str">
        <f>_xlfn.XLOOKUP(C555,Sheet2!$N$3:$N$1000,Sheet2!$O$3:$O$1000,"")</f>
        <v/>
      </c>
      <c r="F555" s="9" t="str">
        <f t="shared" si="397"/>
        <v>NIOC DSKP</v>
      </c>
      <c r="G555" s="4" t="str">
        <f t="shared" si="372"/>
        <v>140</v>
      </c>
      <c r="H555" s="4">
        <f t="shared" si="373"/>
        <v>233</v>
      </c>
      <c r="I555" s="6">
        <f t="shared" si="366"/>
        <v>0</v>
      </c>
      <c r="J555" s="6">
        <f t="shared" si="367"/>
        <v>6</v>
      </c>
      <c r="K555" s="6">
        <f t="shared" si="368"/>
        <v>0</v>
      </c>
      <c r="L555" s="6">
        <f t="shared" si="369"/>
        <v>2</v>
      </c>
      <c r="M555" s="6">
        <f t="shared" si="370"/>
        <v>3</v>
      </c>
      <c r="N555" s="6">
        <f t="shared" si="371"/>
        <v>3</v>
      </c>
      <c r="O555" s="13">
        <f t="shared" si="377"/>
        <v>12</v>
      </c>
      <c r="P555" s="4">
        <f t="shared" si="378"/>
        <v>3</v>
      </c>
      <c r="Q555" s="4">
        <f t="shared" si="379"/>
        <v>0</v>
      </c>
      <c r="R555">
        <f t="shared" si="356"/>
        <v>233</v>
      </c>
      <c r="S555" s="4">
        <f t="shared" si="357"/>
        <v>0</v>
      </c>
      <c r="T555" s="15">
        <f t="shared" si="358"/>
        <v>0</v>
      </c>
      <c r="U555" s="4">
        <f t="shared" si="359"/>
        <v>3</v>
      </c>
      <c r="V555" s="4">
        <f t="shared" si="360"/>
        <v>0</v>
      </c>
      <c r="W555" s="4">
        <f t="shared" si="361"/>
        <v>0</v>
      </c>
      <c r="X555" s="6">
        <f t="shared" si="362"/>
        <v>2</v>
      </c>
      <c r="Y555" s="4">
        <f t="shared" si="363"/>
        <v>1</v>
      </c>
      <c r="Z555" s="6">
        <f t="shared" si="364"/>
        <v>1</v>
      </c>
      <c r="AA555" s="18">
        <f t="shared" si="365"/>
        <v>3</v>
      </c>
      <c r="AB555" s="9" t="str">
        <f t="shared" si="380"/>
        <v>I.RC2</v>
      </c>
      <c r="AC555" s="9" t="str">
        <f>_xlfn.XLOOKUP(R555,Sheet2!$H$3:$H$258,Sheet2!$I$3:$I$258,"-----")</f>
        <v>I.RC2</v>
      </c>
      <c r="AD555" s="9" t="str">
        <f>_xlfn.XLOOKUP(VALUE(AE555),Sheet2!$N$3:$N$1000,Sheet2!$O$3:$O$1000,"********")</f>
        <v>B6</v>
      </c>
      <c r="AE555" t="str">
        <f t="shared" si="374"/>
        <v>1154</v>
      </c>
      <c r="AF555" s="9" t="str">
        <f>IF(R555&lt;200,"+"&amp;TEXT(R555,"0"),"-"&amp;TEXT(_xlfn.XLOOKUP(R555,Sheet2!$K$3:$K$130,Sheet2!$L$3:$L$130,"-----"),"0"))</f>
        <v>-145</v>
      </c>
      <c r="AG555" s="9" t="str">
        <f t="shared" si="381"/>
        <v/>
      </c>
      <c r="AH555" s="9" t="str">
        <f t="shared" si="382"/>
        <v>JMP I.RC2</v>
      </c>
      <c r="AI555" t="str">
        <f t="shared" si="383"/>
        <v>0,I.RC2</v>
      </c>
      <c r="AJ555" s="16" t="str">
        <f t="shared" si="384"/>
        <v>I.RC2</v>
      </c>
      <c r="AK555" t="str">
        <f t="shared" si="385"/>
        <v>COMZR# 3,0,SNC</v>
      </c>
      <c r="AL555" s="4" t="str">
        <f t="shared" si="386"/>
        <v>COM</v>
      </c>
      <c r="AM555" s="4" t="str">
        <f t="shared" si="387"/>
        <v>R</v>
      </c>
      <c r="AN555" s="4" t="str">
        <f t="shared" si="388"/>
        <v>Z</v>
      </c>
      <c r="AO555" s="4" t="str">
        <f t="shared" si="389"/>
        <v>#</v>
      </c>
      <c r="AP555" s="15" t="str">
        <f t="shared" si="390"/>
        <v>,SNC</v>
      </c>
      <c r="AQ555" s="9" t="str">
        <f>_xlfn.XLOOKUP(D555,Sheet2!$E$3:$E$101,Sheet2!$F$3:$F$101,"******************")</f>
        <v>******************</v>
      </c>
      <c r="AR555" s="33" t="str">
        <f t="shared" si="375"/>
        <v>NIOC DSKP</v>
      </c>
      <c r="AS555" s="9" t="str">
        <f t="shared" si="376"/>
        <v>DOCC</v>
      </c>
      <c r="AT555" s="4">
        <f t="shared" si="391"/>
        <v>0</v>
      </c>
      <c r="AU555" s="6">
        <f t="shared" si="392"/>
        <v>2</v>
      </c>
      <c r="AV555" s="4" t="str">
        <f t="shared" si="393"/>
        <v>C</v>
      </c>
      <c r="AW555" s="4">
        <f t="shared" si="394"/>
        <v>33</v>
      </c>
      <c r="AX555" s="4" t="str">
        <f>_xlfn.XLOOKUP(AW555,Sheet2!$Q$3:$Q$66,Sheet2!$R$3:$R$66,"**")</f>
        <v>DSKP</v>
      </c>
      <c r="AY555" s="4">
        <f t="shared" si="395"/>
        <v>0</v>
      </c>
      <c r="AZ555" s="16" t="str">
        <f t="shared" si="396"/>
        <v>SKPDN</v>
      </c>
    </row>
    <row r="556" spans="1:52" x14ac:dyDescent="0.35">
      <c r="B556" s="3">
        <f t="shared" si="354"/>
        <v>6</v>
      </c>
      <c r="C556" s="1">
        <f t="shared" si="355"/>
        <v>1322</v>
      </c>
      <c r="D556" s="2">
        <v>20066</v>
      </c>
      <c r="E556" s="2" t="str">
        <f>_xlfn.XLOOKUP(C556,Sheet2!$N$3:$N$1000,Sheet2!$O$3:$O$1000,"")</f>
        <v/>
      </c>
      <c r="F556" s="9" t="str">
        <f t="shared" si="397"/>
        <v>LDA 0,KB8</v>
      </c>
      <c r="G556" s="4" t="str">
        <f t="shared" si="372"/>
        <v>40</v>
      </c>
      <c r="H556" s="4">
        <f t="shared" si="373"/>
        <v>66</v>
      </c>
      <c r="I556" s="6">
        <f t="shared" si="366"/>
        <v>0</v>
      </c>
      <c r="J556" s="6">
        <f t="shared" si="367"/>
        <v>2</v>
      </c>
      <c r="K556" s="6">
        <f t="shared" si="368"/>
        <v>0</v>
      </c>
      <c r="L556" s="6">
        <f t="shared" si="369"/>
        <v>0</v>
      </c>
      <c r="M556" s="6">
        <f t="shared" si="370"/>
        <v>6</v>
      </c>
      <c r="N556" s="6">
        <f t="shared" si="371"/>
        <v>6</v>
      </c>
      <c r="O556" s="13">
        <f t="shared" si="377"/>
        <v>4</v>
      </c>
      <c r="P556" s="4">
        <f t="shared" si="378"/>
        <v>1</v>
      </c>
      <c r="Q556" s="4">
        <f t="shared" si="379"/>
        <v>0</v>
      </c>
      <c r="R556">
        <f t="shared" si="356"/>
        <v>66</v>
      </c>
      <c r="S556" s="4">
        <f t="shared" si="357"/>
        <v>0</v>
      </c>
      <c r="T556" s="15">
        <f t="shared" si="358"/>
        <v>0</v>
      </c>
      <c r="U556" s="4">
        <f t="shared" si="359"/>
        <v>1</v>
      </c>
      <c r="V556" s="4">
        <f t="shared" si="360"/>
        <v>0</v>
      </c>
      <c r="W556" s="4">
        <f t="shared" si="361"/>
        <v>0</v>
      </c>
      <c r="X556" s="6">
        <f t="shared" si="362"/>
        <v>0</v>
      </c>
      <c r="Y556" s="4">
        <f t="shared" si="363"/>
        <v>3</v>
      </c>
      <c r="Z556" s="6">
        <f t="shared" si="364"/>
        <v>0</v>
      </c>
      <c r="AA556" s="18">
        <f t="shared" si="365"/>
        <v>6</v>
      </c>
      <c r="AB556" s="9" t="str">
        <f t="shared" si="380"/>
        <v>KB8</v>
      </c>
      <c r="AC556" s="9" t="str">
        <f>_xlfn.XLOOKUP(R556,Sheet2!$H$3:$H$258,Sheet2!$I$3:$I$258,"-----")</f>
        <v>KB8</v>
      </c>
      <c r="AD556" s="9" t="str">
        <f>_xlfn.XLOOKUP(VALUE(AE556),Sheet2!$N$3:$N$1000,Sheet2!$O$3:$O$1000,"********")</f>
        <v>********</v>
      </c>
      <c r="AE556" t="str">
        <f t="shared" si="374"/>
        <v>1410</v>
      </c>
      <c r="AF556" s="9" t="str">
        <f>IF(R556&lt;200,"+"&amp;TEXT(R556,"0"),"-"&amp;TEXT(_xlfn.XLOOKUP(R556,Sheet2!$K$3:$K$130,Sheet2!$L$3:$L$130,"-----"),"0"))</f>
        <v>+66</v>
      </c>
      <c r="AG556" s="9" t="str">
        <f t="shared" si="381"/>
        <v/>
      </c>
      <c r="AH556" s="9" t="str">
        <f t="shared" si="382"/>
        <v>JMP KB8</v>
      </c>
      <c r="AI556" t="str">
        <f t="shared" si="383"/>
        <v>0,KB8</v>
      </c>
      <c r="AJ556" s="16" t="str">
        <f t="shared" si="384"/>
        <v>KB8</v>
      </c>
      <c r="AK556" t="str">
        <f t="shared" si="385"/>
        <v>COMC 1,0,SEZ</v>
      </c>
      <c r="AL556" s="4" t="str">
        <f t="shared" si="386"/>
        <v>COM</v>
      </c>
      <c r="AM556" s="4" t="str">
        <f t="shared" si="387"/>
        <v/>
      </c>
      <c r="AN556" s="4" t="str">
        <f t="shared" si="388"/>
        <v>C</v>
      </c>
      <c r="AO556" s="4" t="str">
        <f t="shared" si="389"/>
        <v/>
      </c>
      <c r="AP556" s="15" t="str">
        <f t="shared" si="390"/>
        <v>,SEZ</v>
      </c>
      <c r="AQ556" s="9" t="str">
        <f>_xlfn.XLOOKUP(D556,Sheet2!$E$3:$E$101,Sheet2!$F$3:$F$101,"******************")</f>
        <v>******************</v>
      </c>
      <c r="AR556" s="33" t="str">
        <f t="shared" si="375"/>
        <v>NIO **</v>
      </c>
      <c r="AS556" s="9" t="str">
        <f t="shared" si="376"/>
        <v>DOC</v>
      </c>
      <c r="AT556" s="4">
        <f t="shared" si="391"/>
        <v>0</v>
      </c>
      <c r="AU556" s="6">
        <f t="shared" si="392"/>
        <v>0</v>
      </c>
      <c r="AV556" s="4" t="str">
        <f t="shared" si="393"/>
        <v/>
      </c>
      <c r="AW556" s="4">
        <f t="shared" si="394"/>
        <v>66</v>
      </c>
      <c r="AX556" s="4" t="str">
        <f>_xlfn.XLOOKUP(AW556,Sheet2!$Q$3:$Q$66,Sheet2!$R$3:$R$66,"**")</f>
        <v>**</v>
      </c>
      <c r="AY556" s="4">
        <f t="shared" si="395"/>
        <v>0</v>
      </c>
      <c r="AZ556" s="16" t="str">
        <f t="shared" si="396"/>
        <v>SKPBN</v>
      </c>
    </row>
    <row r="557" spans="1:52" x14ac:dyDescent="0.35">
      <c r="B557" s="3">
        <f t="shared" si="354"/>
        <v>7</v>
      </c>
      <c r="C557" s="1">
        <f t="shared" si="355"/>
        <v>1323</v>
      </c>
      <c r="D557" s="2">
        <v>64433</v>
      </c>
      <c r="E557" s="2" t="str">
        <f>_xlfn.XLOOKUP(C557,Sheet2!$N$3:$N$1000,Sheet2!$O$3:$O$1000,"")</f>
        <v/>
      </c>
      <c r="F557" s="9" t="str">
        <f t="shared" si="397"/>
        <v>DIA 1,DSKP</v>
      </c>
      <c r="G557" s="4" t="str">
        <f t="shared" si="372"/>
        <v>151</v>
      </c>
      <c r="H557" s="4">
        <f t="shared" si="373"/>
        <v>33</v>
      </c>
      <c r="I557" s="6">
        <f t="shared" si="366"/>
        <v>0</v>
      </c>
      <c r="J557" s="6">
        <f t="shared" si="367"/>
        <v>6</v>
      </c>
      <c r="K557" s="6">
        <f t="shared" si="368"/>
        <v>4</v>
      </c>
      <c r="L557" s="6">
        <f t="shared" si="369"/>
        <v>4</v>
      </c>
      <c r="M557" s="6">
        <f t="shared" si="370"/>
        <v>3</v>
      </c>
      <c r="N557" s="6">
        <f t="shared" si="371"/>
        <v>3</v>
      </c>
      <c r="O557" s="13">
        <f t="shared" si="377"/>
        <v>13</v>
      </c>
      <c r="P557" s="4">
        <f t="shared" si="378"/>
        <v>3</v>
      </c>
      <c r="Q557" s="4">
        <f t="shared" si="379"/>
        <v>1</v>
      </c>
      <c r="R557">
        <f t="shared" si="356"/>
        <v>33</v>
      </c>
      <c r="S557" s="4">
        <f t="shared" si="357"/>
        <v>1</v>
      </c>
      <c r="T557" s="15">
        <f t="shared" si="358"/>
        <v>0</v>
      </c>
      <c r="U557" s="4">
        <f t="shared" si="359"/>
        <v>3</v>
      </c>
      <c r="V557" s="4">
        <f t="shared" si="360"/>
        <v>1</v>
      </c>
      <c r="W557" s="4">
        <f t="shared" si="361"/>
        <v>1</v>
      </c>
      <c r="X557" s="6">
        <f t="shared" si="362"/>
        <v>0</v>
      </c>
      <c r="Y557" s="4">
        <f t="shared" si="363"/>
        <v>1</v>
      </c>
      <c r="Z557" s="6">
        <f t="shared" si="364"/>
        <v>1</v>
      </c>
      <c r="AA557" s="18">
        <f t="shared" si="365"/>
        <v>3</v>
      </c>
      <c r="AB557" s="9" t="str">
        <f t="shared" si="380"/>
        <v>+33</v>
      </c>
      <c r="AC557" s="9" t="str">
        <f>_xlfn.XLOOKUP(R557,Sheet2!$H$3:$H$258,Sheet2!$I$3:$I$258,"-----")</f>
        <v>*****</v>
      </c>
      <c r="AD557" s="9" t="str">
        <f>_xlfn.XLOOKUP(VALUE(AE557),Sheet2!$N$3:$N$1000,Sheet2!$O$3:$O$1000,"********")</f>
        <v>********</v>
      </c>
      <c r="AE557" t="str">
        <f t="shared" si="374"/>
        <v>1356</v>
      </c>
      <c r="AF557" s="9" t="str">
        <f>IF(R557&lt;200,"+"&amp;TEXT(R557,"0"),"-"&amp;TEXT(_xlfn.XLOOKUP(R557,Sheet2!$K$3:$K$130,Sheet2!$L$3:$L$130,"-----"),"0"))</f>
        <v>+33</v>
      </c>
      <c r="AG557" s="9" t="str">
        <f t="shared" si="381"/>
        <v/>
      </c>
      <c r="AH557" s="9" t="str">
        <f t="shared" si="382"/>
        <v>JSR +33</v>
      </c>
      <c r="AI557" t="str">
        <f t="shared" si="383"/>
        <v>1,+33</v>
      </c>
      <c r="AJ557" s="16" t="str">
        <f t="shared" si="384"/>
        <v>+33</v>
      </c>
      <c r="AK557" t="str">
        <f t="shared" si="385"/>
        <v>NEGZ# 3,1,SNC</v>
      </c>
      <c r="AL557" s="4" t="str">
        <f t="shared" si="386"/>
        <v>NEG</v>
      </c>
      <c r="AM557" s="4" t="str">
        <f t="shared" si="387"/>
        <v/>
      </c>
      <c r="AN557" s="4" t="str">
        <f t="shared" si="388"/>
        <v>Z</v>
      </c>
      <c r="AO557" s="4" t="str">
        <f t="shared" si="389"/>
        <v>#</v>
      </c>
      <c r="AP557" s="15" t="str">
        <f t="shared" si="390"/>
        <v>,SNC</v>
      </c>
      <c r="AQ557" s="9" t="str">
        <f>_xlfn.XLOOKUP(D557,Sheet2!$E$3:$E$101,Sheet2!$F$3:$F$101,"******************")</f>
        <v>******************</v>
      </c>
      <c r="AR557" s="33" t="str">
        <f t="shared" si="375"/>
        <v>DIA 1,DSKP</v>
      </c>
      <c r="AS557" s="9" t="str">
        <f t="shared" si="376"/>
        <v>DIA</v>
      </c>
      <c r="AT557" s="4">
        <f t="shared" si="391"/>
        <v>1</v>
      </c>
      <c r="AU557" s="6">
        <f t="shared" si="392"/>
        <v>0</v>
      </c>
      <c r="AV557" s="4" t="str">
        <f t="shared" si="393"/>
        <v/>
      </c>
      <c r="AW557" s="4">
        <f t="shared" si="394"/>
        <v>33</v>
      </c>
      <c r="AX557" s="4" t="str">
        <f>_xlfn.XLOOKUP(AW557,Sheet2!$Q$3:$Q$66,Sheet2!$R$3:$R$66,"**")</f>
        <v>DSKP</v>
      </c>
      <c r="AY557" s="4">
        <f t="shared" si="395"/>
        <v>1</v>
      </c>
      <c r="AZ557" s="16" t="str">
        <f t="shared" si="396"/>
        <v>SKPBN</v>
      </c>
    </row>
    <row r="558" spans="1:52" x14ac:dyDescent="0.35">
      <c r="B558" s="3">
        <f t="shared" si="354"/>
        <v>8</v>
      </c>
      <c r="C558" s="1">
        <f t="shared" si="355"/>
        <v>1324</v>
      </c>
      <c r="D558" s="2">
        <v>107404</v>
      </c>
      <c r="E558" s="2" t="str">
        <f>_xlfn.XLOOKUP(C558,Sheet2!$N$3:$N$1000,Sheet2!$O$3:$O$1000,"")</f>
        <v/>
      </c>
      <c r="F558" s="9" t="str">
        <f t="shared" si="397"/>
        <v>AND 0,1,SZR</v>
      </c>
      <c r="G558" s="4" t="str">
        <f t="shared" si="372"/>
        <v>217</v>
      </c>
      <c r="H558" s="4">
        <f t="shared" si="373"/>
        <v>4</v>
      </c>
      <c r="I558" s="6">
        <f t="shared" si="366"/>
        <v>1</v>
      </c>
      <c r="J558" s="6">
        <f t="shared" si="367"/>
        <v>0</v>
      </c>
      <c r="K558" s="6">
        <f t="shared" si="368"/>
        <v>7</v>
      </c>
      <c r="L558" s="6">
        <f t="shared" si="369"/>
        <v>4</v>
      </c>
      <c r="M558" s="6">
        <f t="shared" si="370"/>
        <v>0</v>
      </c>
      <c r="N558" s="6">
        <f t="shared" si="371"/>
        <v>4</v>
      </c>
      <c r="O558" s="13">
        <f t="shared" si="377"/>
        <v>17</v>
      </c>
      <c r="P558" s="4">
        <f t="shared" si="378"/>
        <v>4</v>
      </c>
      <c r="Q558" s="4">
        <f t="shared" si="379"/>
        <v>1</v>
      </c>
      <c r="R558">
        <f t="shared" si="356"/>
        <v>4</v>
      </c>
      <c r="S558" s="4">
        <f t="shared" si="357"/>
        <v>3</v>
      </c>
      <c r="T558" s="15">
        <f t="shared" si="358"/>
        <v>1</v>
      </c>
      <c r="U558" s="4">
        <f t="shared" si="359"/>
        <v>0</v>
      </c>
      <c r="V558" s="4">
        <f t="shared" si="360"/>
        <v>1</v>
      </c>
      <c r="W558" s="4">
        <f t="shared" si="361"/>
        <v>7</v>
      </c>
      <c r="X558" s="6">
        <f t="shared" si="362"/>
        <v>0</v>
      </c>
      <c r="Y558" s="4">
        <f t="shared" si="363"/>
        <v>0</v>
      </c>
      <c r="Z558" s="6">
        <f t="shared" si="364"/>
        <v>0</v>
      </c>
      <c r="AA558" s="18">
        <f t="shared" si="365"/>
        <v>4</v>
      </c>
      <c r="AB558" s="9" t="str">
        <f t="shared" si="380"/>
        <v>+4,3</v>
      </c>
      <c r="AC558" s="9" t="str">
        <f>_xlfn.XLOOKUP(R558,Sheet2!$H$3:$H$258,Sheet2!$I$3:$I$258,"-----")</f>
        <v>*****</v>
      </c>
      <c r="AD558" s="9" t="str">
        <f>_xlfn.XLOOKUP(VALUE(AE558),Sheet2!$N$3:$N$1000,Sheet2!$O$3:$O$1000,"********")</f>
        <v>********</v>
      </c>
      <c r="AE558" t="str">
        <f t="shared" si="374"/>
        <v>1330</v>
      </c>
      <c r="AF558" s="9" t="str">
        <f>IF(R558&lt;200,"+"&amp;TEXT(R558,"0"),"-"&amp;TEXT(_xlfn.XLOOKUP(R558,Sheet2!$K$3:$K$130,Sheet2!$L$3:$L$130,"-----"),"0"))</f>
        <v>+4</v>
      </c>
      <c r="AG558" s="9" t="str">
        <f t="shared" si="381"/>
        <v>@</v>
      </c>
      <c r="AH558" s="9" t="str">
        <f t="shared" si="382"/>
        <v>JSR @+4,3</v>
      </c>
      <c r="AI558" t="str">
        <f t="shared" si="383"/>
        <v>1,@+4,3</v>
      </c>
      <c r="AJ558" s="16" t="str">
        <f t="shared" si="384"/>
        <v>@+4,3</v>
      </c>
      <c r="AK558" t="str">
        <f t="shared" si="385"/>
        <v>AND 0,1,SZR</v>
      </c>
      <c r="AL558" s="4" t="str">
        <f t="shared" si="386"/>
        <v>AND</v>
      </c>
      <c r="AM558" s="4" t="str">
        <f t="shared" si="387"/>
        <v/>
      </c>
      <c r="AN558" s="4" t="str">
        <f t="shared" si="388"/>
        <v/>
      </c>
      <c r="AO558" s="4" t="str">
        <f t="shared" si="389"/>
        <v/>
      </c>
      <c r="AP558" s="15" t="str">
        <f t="shared" si="390"/>
        <v>,SZR</v>
      </c>
      <c r="AQ558" s="9" t="str">
        <f>_xlfn.XLOOKUP(D558,Sheet2!$E$3:$E$101,Sheet2!$F$3:$F$101,"******************")</f>
        <v>******************</v>
      </c>
      <c r="AR558" s="33" t="str">
        <f t="shared" si="375"/>
        <v>SKPBN MAP2</v>
      </c>
      <c r="AS558" s="9" t="str">
        <f t="shared" si="376"/>
        <v>DOC</v>
      </c>
      <c r="AT558" s="4">
        <f t="shared" si="391"/>
        <v>1</v>
      </c>
      <c r="AU558" s="6">
        <f t="shared" si="392"/>
        <v>0</v>
      </c>
      <c r="AV558" s="4" t="str">
        <f t="shared" si="393"/>
        <v/>
      </c>
      <c r="AW558" s="4">
        <f t="shared" si="394"/>
        <v>4</v>
      </c>
      <c r="AX558" s="4" t="str">
        <f>_xlfn.XLOOKUP(AW558,Sheet2!$Q$3:$Q$66,Sheet2!$R$3:$R$66,"**")</f>
        <v>MAP2</v>
      </c>
      <c r="AY558" s="4">
        <f t="shared" si="395"/>
        <v>7</v>
      </c>
      <c r="AZ558" s="16" t="str">
        <f t="shared" si="396"/>
        <v>SKPBN</v>
      </c>
    </row>
    <row r="559" spans="1:52" x14ac:dyDescent="0.35">
      <c r="B559" s="3">
        <f t="shared" si="354"/>
        <v>9</v>
      </c>
      <c r="C559" s="1">
        <f t="shared" si="355"/>
        <v>1325</v>
      </c>
      <c r="D559" s="2">
        <v>6252</v>
      </c>
      <c r="E559" s="2" t="str">
        <f>_xlfn.XLOOKUP(C559,Sheet2!$N$3:$N$1000,Sheet2!$O$3:$O$1000,"")</f>
        <v/>
      </c>
      <c r="F559" s="9" t="str">
        <f t="shared" si="397"/>
        <v>EHLT</v>
      </c>
      <c r="G559" s="4" t="str">
        <f t="shared" si="372"/>
        <v>14</v>
      </c>
      <c r="H559" s="4">
        <f t="shared" si="373"/>
        <v>252</v>
      </c>
      <c r="I559" s="6">
        <f t="shared" si="366"/>
        <v>0</v>
      </c>
      <c r="J559" s="6">
        <f t="shared" si="367"/>
        <v>0</v>
      </c>
      <c r="K559" s="6">
        <f t="shared" si="368"/>
        <v>6</v>
      </c>
      <c r="L559" s="6">
        <f t="shared" si="369"/>
        <v>2</v>
      </c>
      <c r="M559" s="6">
        <f t="shared" si="370"/>
        <v>5</v>
      </c>
      <c r="N559" s="6">
        <f t="shared" si="371"/>
        <v>2</v>
      </c>
      <c r="O559" s="13">
        <f t="shared" si="377"/>
        <v>1</v>
      </c>
      <c r="P559" s="4">
        <f t="shared" si="378"/>
        <v>0</v>
      </c>
      <c r="Q559" s="4">
        <f t="shared" si="379"/>
        <v>1</v>
      </c>
      <c r="R559">
        <f t="shared" si="356"/>
        <v>252</v>
      </c>
      <c r="S559" s="4">
        <f t="shared" si="357"/>
        <v>0</v>
      </c>
      <c r="T559" s="15">
        <f t="shared" si="358"/>
        <v>1</v>
      </c>
      <c r="U559" s="4">
        <f t="shared" si="359"/>
        <v>0</v>
      </c>
      <c r="V559" s="4">
        <f t="shared" si="360"/>
        <v>1</v>
      </c>
      <c r="W559" s="4">
        <f t="shared" si="361"/>
        <v>4</v>
      </c>
      <c r="X559" s="6">
        <f t="shared" si="362"/>
        <v>2</v>
      </c>
      <c r="Y559" s="4">
        <f t="shared" si="363"/>
        <v>2</v>
      </c>
      <c r="Z559" s="6">
        <f t="shared" si="364"/>
        <v>1</v>
      </c>
      <c r="AA559" s="18">
        <f t="shared" si="365"/>
        <v>2</v>
      </c>
      <c r="AB559" s="9" t="str">
        <f t="shared" si="380"/>
        <v>I.EH1</v>
      </c>
      <c r="AC559" s="9" t="str">
        <f>_xlfn.XLOOKUP(R559,Sheet2!$H$3:$H$258,Sheet2!$I$3:$I$258,"-----")</f>
        <v>I.EH1</v>
      </c>
      <c r="AD559" s="9" t="str">
        <f>_xlfn.XLOOKUP(VALUE(AE559),Sheet2!$N$3:$N$1000,Sheet2!$O$3:$O$1000,"********")</f>
        <v>********</v>
      </c>
      <c r="AE559" t="str">
        <f t="shared" si="374"/>
        <v>1177</v>
      </c>
      <c r="AF559" s="9" t="str">
        <f>IF(R559&lt;200,"+"&amp;TEXT(R559,"0"),"-"&amp;TEXT(_xlfn.XLOOKUP(R559,Sheet2!$K$3:$K$130,Sheet2!$L$3:$L$130,"-----"),"0"))</f>
        <v>-126</v>
      </c>
      <c r="AG559" s="9" t="str">
        <f t="shared" si="381"/>
        <v>@</v>
      </c>
      <c r="AH559" s="9" t="str">
        <f t="shared" si="382"/>
        <v>JSR @I.EH1</v>
      </c>
      <c r="AI559" t="str">
        <f t="shared" si="383"/>
        <v>1,@I.EH1</v>
      </c>
      <c r="AJ559" s="16" t="str">
        <f t="shared" si="384"/>
        <v>@I.EH1</v>
      </c>
      <c r="AK559" t="str">
        <f t="shared" si="385"/>
        <v>ADCOR# 0,1,SZC</v>
      </c>
      <c r="AL559" s="4" t="str">
        <f t="shared" si="386"/>
        <v>ADC</v>
      </c>
      <c r="AM559" s="4" t="str">
        <f t="shared" si="387"/>
        <v>R</v>
      </c>
      <c r="AN559" s="4" t="str">
        <f t="shared" si="388"/>
        <v>O</v>
      </c>
      <c r="AO559" s="4" t="str">
        <f t="shared" si="389"/>
        <v>#</v>
      </c>
      <c r="AP559" s="15" t="str">
        <f t="shared" si="390"/>
        <v>,SZC</v>
      </c>
      <c r="AQ559" s="9" t="str">
        <f>_xlfn.XLOOKUP(D559,Sheet2!$E$3:$E$101,Sheet2!$F$3:$F$101,"******************")</f>
        <v>EHLT</v>
      </c>
      <c r="AR559" s="33" t="str">
        <f t="shared" si="375"/>
        <v>DOBC 1,**</v>
      </c>
      <c r="AS559" s="9" t="str">
        <f t="shared" si="376"/>
        <v>DOBC</v>
      </c>
      <c r="AT559" s="4">
        <f t="shared" si="391"/>
        <v>1</v>
      </c>
      <c r="AU559" s="6">
        <f t="shared" si="392"/>
        <v>2</v>
      </c>
      <c r="AV559" s="4" t="str">
        <f t="shared" si="393"/>
        <v>C</v>
      </c>
      <c r="AW559" s="4">
        <f t="shared" si="394"/>
        <v>52</v>
      </c>
      <c r="AX559" s="4" t="str">
        <f>_xlfn.XLOOKUP(AW559,Sheet2!$Q$3:$Q$66,Sheet2!$R$3:$R$66,"**")</f>
        <v>**</v>
      </c>
      <c r="AY559" s="4">
        <f t="shared" si="395"/>
        <v>4</v>
      </c>
      <c r="AZ559" s="16" t="str">
        <f t="shared" si="396"/>
        <v>SKPDN</v>
      </c>
    </row>
    <row r="560" spans="1:52" x14ac:dyDescent="0.35">
      <c r="B560" s="3">
        <f t="shared" si="354"/>
        <v>10</v>
      </c>
      <c r="C560" s="1">
        <f t="shared" si="355"/>
        <v>1326</v>
      </c>
      <c r="D560" s="2">
        <v>6262</v>
      </c>
      <c r="E560" s="2" t="str">
        <f>_xlfn.XLOOKUP(C560,Sheet2!$N$3:$N$1000,Sheet2!$O$3:$O$1000,"")</f>
        <v/>
      </c>
      <c r="F560" s="9" t="str">
        <f t="shared" si="397"/>
        <v>LOOPD</v>
      </c>
      <c r="G560" s="4" t="str">
        <f t="shared" si="372"/>
        <v>14</v>
      </c>
      <c r="H560" s="4">
        <f t="shared" si="373"/>
        <v>262</v>
      </c>
      <c r="I560" s="6">
        <f t="shared" si="366"/>
        <v>0</v>
      </c>
      <c r="J560" s="6">
        <f t="shared" si="367"/>
        <v>0</v>
      </c>
      <c r="K560" s="6">
        <f t="shared" si="368"/>
        <v>6</v>
      </c>
      <c r="L560" s="6">
        <f t="shared" si="369"/>
        <v>2</v>
      </c>
      <c r="M560" s="6">
        <f t="shared" si="370"/>
        <v>6</v>
      </c>
      <c r="N560" s="6">
        <f t="shared" si="371"/>
        <v>2</v>
      </c>
      <c r="O560" s="13">
        <f t="shared" si="377"/>
        <v>1</v>
      </c>
      <c r="P560" s="4">
        <f t="shared" si="378"/>
        <v>0</v>
      </c>
      <c r="Q560" s="4">
        <f t="shared" si="379"/>
        <v>1</v>
      </c>
      <c r="R560">
        <f t="shared" si="356"/>
        <v>262</v>
      </c>
      <c r="S560" s="4">
        <f t="shared" si="357"/>
        <v>0</v>
      </c>
      <c r="T560" s="15">
        <f t="shared" si="358"/>
        <v>1</v>
      </c>
      <c r="U560" s="4">
        <f t="shared" si="359"/>
        <v>0</v>
      </c>
      <c r="V560" s="4">
        <f t="shared" si="360"/>
        <v>1</v>
      </c>
      <c r="W560" s="4">
        <f t="shared" si="361"/>
        <v>4</v>
      </c>
      <c r="X560" s="6">
        <f t="shared" si="362"/>
        <v>2</v>
      </c>
      <c r="Y560" s="4">
        <f t="shared" si="363"/>
        <v>3</v>
      </c>
      <c r="Z560" s="6">
        <f t="shared" si="364"/>
        <v>0</v>
      </c>
      <c r="AA560" s="18">
        <f t="shared" si="365"/>
        <v>2</v>
      </c>
      <c r="AB560" s="9" t="str">
        <f t="shared" si="380"/>
        <v>I.LD</v>
      </c>
      <c r="AC560" s="9" t="str">
        <f>_xlfn.XLOOKUP(R560,Sheet2!$H$3:$H$258,Sheet2!$I$3:$I$258,"-----")</f>
        <v>I.LD</v>
      </c>
      <c r="AD560" s="9" t="str">
        <f>_xlfn.XLOOKUP(VALUE(AE560),Sheet2!$N$3:$N$1000,Sheet2!$O$3:$O$1000,"********")</f>
        <v>********</v>
      </c>
      <c r="AE560" t="str">
        <f t="shared" si="374"/>
        <v>1210</v>
      </c>
      <c r="AF560" s="9" t="str">
        <f>IF(R560&lt;200,"+"&amp;TEXT(R560,"0"),"-"&amp;TEXT(_xlfn.XLOOKUP(R560,Sheet2!$K$3:$K$130,Sheet2!$L$3:$L$130,"-----"),"0"))</f>
        <v>-116</v>
      </c>
      <c r="AG560" s="9" t="str">
        <f t="shared" si="381"/>
        <v>@</v>
      </c>
      <c r="AH560" s="9" t="str">
        <f t="shared" si="382"/>
        <v>JSR @I.LD</v>
      </c>
      <c r="AI560" t="str">
        <f t="shared" si="383"/>
        <v>1,@I.LD</v>
      </c>
      <c r="AJ560" s="16" t="str">
        <f t="shared" si="384"/>
        <v>@I.LD</v>
      </c>
      <c r="AK560" t="str">
        <f t="shared" si="385"/>
        <v>ADCCR 0,1,SZC</v>
      </c>
      <c r="AL560" s="4" t="str">
        <f t="shared" si="386"/>
        <v>ADC</v>
      </c>
      <c r="AM560" s="4" t="str">
        <f t="shared" si="387"/>
        <v>R</v>
      </c>
      <c r="AN560" s="4" t="str">
        <f t="shared" si="388"/>
        <v>C</v>
      </c>
      <c r="AO560" s="4" t="str">
        <f t="shared" si="389"/>
        <v/>
      </c>
      <c r="AP560" s="15" t="str">
        <f t="shared" si="390"/>
        <v>,SZC</v>
      </c>
      <c r="AQ560" s="9" t="str">
        <f>_xlfn.XLOOKUP(D560,Sheet2!$E$3:$E$101,Sheet2!$F$3:$F$101,"******************")</f>
        <v>LOOPD</v>
      </c>
      <c r="AR560" s="33" t="str">
        <f t="shared" si="375"/>
        <v>DOBC 1,**</v>
      </c>
      <c r="AS560" s="9" t="str">
        <f t="shared" si="376"/>
        <v>DOBC</v>
      </c>
      <c r="AT560" s="4">
        <f t="shared" si="391"/>
        <v>1</v>
      </c>
      <c r="AU560" s="6">
        <f t="shared" si="392"/>
        <v>2</v>
      </c>
      <c r="AV560" s="4" t="str">
        <f t="shared" si="393"/>
        <v>C</v>
      </c>
      <c r="AW560" s="4">
        <f t="shared" si="394"/>
        <v>62</v>
      </c>
      <c r="AX560" s="4" t="str">
        <f>_xlfn.XLOOKUP(AW560,Sheet2!$Q$3:$Q$66,Sheet2!$R$3:$R$66,"**")</f>
        <v>**</v>
      </c>
      <c r="AY560" s="4">
        <f t="shared" si="395"/>
        <v>4</v>
      </c>
      <c r="AZ560" s="16" t="str">
        <f t="shared" si="396"/>
        <v>SKPDN</v>
      </c>
    </row>
    <row r="561" spans="2:52" x14ac:dyDescent="0.35">
      <c r="B561" s="3">
        <v>12</v>
      </c>
      <c r="C561" s="1">
        <f t="shared" si="355"/>
        <v>1327</v>
      </c>
      <c r="D561" s="2">
        <v>20151</v>
      </c>
      <c r="E561" s="2" t="str">
        <f>_xlfn.XLOOKUP(C561,Sheet2!$N$3:$N$1000,Sheet2!$O$3:$O$1000,"")</f>
        <v>B17</v>
      </c>
      <c r="F561" s="9" t="str">
        <f t="shared" si="397"/>
        <v>LDA 0,NDSKS</v>
      </c>
      <c r="G561" s="4" t="str">
        <f t="shared" si="372"/>
        <v>40</v>
      </c>
      <c r="H561" s="4">
        <f t="shared" si="373"/>
        <v>151</v>
      </c>
      <c r="I561" s="6">
        <f t="shared" si="366"/>
        <v>0</v>
      </c>
      <c r="J561" s="6">
        <f t="shared" si="367"/>
        <v>2</v>
      </c>
      <c r="K561" s="6">
        <f t="shared" si="368"/>
        <v>0</v>
      </c>
      <c r="L561" s="6">
        <f t="shared" si="369"/>
        <v>1</v>
      </c>
      <c r="M561" s="6">
        <f t="shared" si="370"/>
        <v>5</v>
      </c>
      <c r="N561" s="6">
        <f t="shared" si="371"/>
        <v>1</v>
      </c>
      <c r="O561" s="13">
        <f t="shared" si="377"/>
        <v>4</v>
      </c>
      <c r="P561" s="4">
        <f t="shared" si="378"/>
        <v>1</v>
      </c>
      <c r="Q561" s="4">
        <f t="shared" si="379"/>
        <v>0</v>
      </c>
      <c r="R561">
        <f t="shared" si="356"/>
        <v>151</v>
      </c>
      <c r="S561" s="4">
        <f t="shared" si="357"/>
        <v>0</v>
      </c>
      <c r="T561" s="15">
        <f t="shared" si="358"/>
        <v>0</v>
      </c>
      <c r="U561" s="4">
        <f t="shared" si="359"/>
        <v>1</v>
      </c>
      <c r="V561" s="4">
        <f t="shared" si="360"/>
        <v>0</v>
      </c>
      <c r="W561" s="4">
        <f t="shared" si="361"/>
        <v>0</v>
      </c>
      <c r="X561" s="6">
        <f t="shared" si="362"/>
        <v>1</v>
      </c>
      <c r="Y561" s="4">
        <f t="shared" si="363"/>
        <v>2</v>
      </c>
      <c r="Z561" s="6">
        <f t="shared" si="364"/>
        <v>1</v>
      </c>
      <c r="AA561" s="18">
        <f t="shared" si="365"/>
        <v>1</v>
      </c>
      <c r="AB561" s="9" t="str">
        <f t="shared" si="380"/>
        <v>NDSKS</v>
      </c>
      <c r="AC561" s="9" t="str">
        <f>_xlfn.XLOOKUP(R561,Sheet2!$H$3:$H$258,Sheet2!$I$3:$I$258,"-----")</f>
        <v>NDSKS</v>
      </c>
      <c r="AD561" s="9" t="str">
        <f>_xlfn.XLOOKUP(VALUE(AE561),Sheet2!$N$3:$N$1000,Sheet2!$O$3:$O$1000,"********")</f>
        <v>B25</v>
      </c>
      <c r="AE561" t="str">
        <f t="shared" si="374"/>
        <v>1500</v>
      </c>
      <c r="AF561" s="9" t="str">
        <f>IF(R561&lt;200,"+"&amp;TEXT(R561,"0"),"-"&amp;TEXT(_xlfn.XLOOKUP(R561,Sheet2!$K$3:$K$130,Sheet2!$L$3:$L$130,"-----"),"0"))</f>
        <v>+151</v>
      </c>
      <c r="AG561" s="9" t="str">
        <f t="shared" si="381"/>
        <v/>
      </c>
      <c r="AH561" s="9" t="str">
        <f t="shared" si="382"/>
        <v>JMP NDSKS</v>
      </c>
      <c r="AI561" t="str">
        <f t="shared" si="383"/>
        <v>0,NDSKS</v>
      </c>
      <c r="AJ561" s="16" t="str">
        <f t="shared" si="384"/>
        <v>NDSKS</v>
      </c>
      <c r="AK561" t="str">
        <f t="shared" si="385"/>
        <v>COMOL# 1,0,SKP</v>
      </c>
      <c r="AL561" s="4" t="str">
        <f t="shared" si="386"/>
        <v>COM</v>
      </c>
      <c r="AM561" s="4" t="str">
        <f t="shared" si="387"/>
        <v>L</v>
      </c>
      <c r="AN561" s="4" t="str">
        <f t="shared" si="388"/>
        <v>O</v>
      </c>
      <c r="AO561" s="4" t="str">
        <f t="shared" si="389"/>
        <v>#</v>
      </c>
      <c r="AP561" s="15" t="str">
        <f t="shared" si="390"/>
        <v>,SKP</v>
      </c>
      <c r="AQ561" s="9" t="str">
        <f>_xlfn.XLOOKUP(D561,Sheet2!$E$3:$E$101,Sheet2!$F$3:$F$101,"******************")</f>
        <v>******************</v>
      </c>
      <c r="AR561" s="33" t="str">
        <f t="shared" si="375"/>
        <v>NIOS **</v>
      </c>
      <c r="AS561" s="9" t="str">
        <f t="shared" si="376"/>
        <v>DOCS</v>
      </c>
      <c r="AT561" s="4">
        <f t="shared" si="391"/>
        <v>0</v>
      </c>
      <c r="AU561" s="6">
        <f t="shared" si="392"/>
        <v>1</v>
      </c>
      <c r="AV561" s="4" t="str">
        <f t="shared" si="393"/>
        <v>S</v>
      </c>
      <c r="AW561" s="4">
        <f t="shared" si="394"/>
        <v>51</v>
      </c>
      <c r="AX561" s="4" t="str">
        <f>_xlfn.XLOOKUP(AW561,Sheet2!$Q$3:$Q$66,Sheet2!$R$3:$R$66,"**")</f>
        <v>**</v>
      </c>
      <c r="AY561" s="4">
        <f t="shared" si="395"/>
        <v>0</v>
      </c>
      <c r="AZ561" s="16" t="str">
        <f t="shared" si="396"/>
        <v>SKPBZ</v>
      </c>
    </row>
    <row r="562" spans="2:52" x14ac:dyDescent="0.35">
      <c r="B562" s="3">
        <f t="shared" si="354"/>
        <v>13</v>
      </c>
      <c r="C562" s="1">
        <f t="shared" si="355"/>
        <v>1330</v>
      </c>
      <c r="D562" s="2">
        <v>101203</v>
      </c>
      <c r="E562" s="2" t="str">
        <f>_xlfn.XLOOKUP(C562,Sheet2!$N$3:$N$1000,Sheet2!$O$3:$O$1000,"")</f>
        <v/>
      </c>
      <c r="F562" s="9" t="str">
        <f t="shared" si="397"/>
        <v>MOVR 0,0,SNC</v>
      </c>
      <c r="G562" s="4" t="str">
        <f t="shared" si="372"/>
        <v>202</v>
      </c>
      <c r="H562" s="4">
        <f t="shared" si="373"/>
        <v>203</v>
      </c>
      <c r="I562" s="6">
        <f t="shared" si="366"/>
        <v>1</v>
      </c>
      <c r="J562" s="6">
        <f t="shared" si="367"/>
        <v>0</v>
      </c>
      <c r="K562" s="6">
        <f t="shared" si="368"/>
        <v>1</v>
      </c>
      <c r="L562" s="6">
        <f t="shared" si="369"/>
        <v>2</v>
      </c>
      <c r="M562" s="6">
        <f t="shared" si="370"/>
        <v>0</v>
      </c>
      <c r="N562" s="6">
        <f t="shared" si="371"/>
        <v>3</v>
      </c>
      <c r="O562" s="13">
        <f t="shared" si="377"/>
        <v>16</v>
      </c>
      <c r="P562" s="4">
        <f t="shared" si="378"/>
        <v>4</v>
      </c>
      <c r="Q562" s="4">
        <f t="shared" si="379"/>
        <v>0</v>
      </c>
      <c r="R562">
        <f t="shared" si="356"/>
        <v>203</v>
      </c>
      <c r="S562" s="4">
        <f t="shared" si="357"/>
        <v>2</v>
      </c>
      <c r="T562" s="15">
        <f t="shared" si="358"/>
        <v>0</v>
      </c>
      <c r="U562" s="4">
        <f t="shared" si="359"/>
        <v>0</v>
      </c>
      <c r="V562" s="4">
        <f t="shared" si="360"/>
        <v>0</v>
      </c>
      <c r="W562" s="4">
        <f t="shared" si="361"/>
        <v>2</v>
      </c>
      <c r="X562" s="6">
        <f t="shared" si="362"/>
        <v>2</v>
      </c>
      <c r="Y562" s="4">
        <f t="shared" si="363"/>
        <v>0</v>
      </c>
      <c r="Z562" s="6">
        <f t="shared" si="364"/>
        <v>0</v>
      </c>
      <c r="AA562" s="18">
        <f t="shared" si="365"/>
        <v>3</v>
      </c>
      <c r="AB562" s="9" t="str">
        <f t="shared" si="380"/>
        <v>-175,2</v>
      </c>
      <c r="AC562" s="9" t="str">
        <f>_xlfn.XLOOKUP(R562,Sheet2!$H$3:$H$258,Sheet2!$I$3:$I$258,"-----")</f>
        <v>C120</v>
      </c>
      <c r="AD562" s="9" t="str">
        <f>_xlfn.XLOOKUP(VALUE(AE562),Sheet2!$N$3:$N$1000,Sheet2!$O$3:$O$1000,"********")</f>
        <v>********</v>
      </c>
      <c r="AE562" t="str">
        <f t="shared" si="374"/>
        <v>1133</v>
      </c>
      <c r="AF562" s="9" t="str">
        <f>IF(R562&lt;200,"+"&amp;TEXT(R562,"0"),"-"&amp;TEXT(_xlfn.XLOOKUP(R562,Sheet2!$K$3:$K$130,Sheet2!$L$3:$L$130,"-----"),"0"))</f>
        <v>-175</v>
      </c>
      <c r="AG562" s="9" t="str">
        <f t="shared" si="381"/>
        <v/>
      </c>
      <c r="AH562" s="9" t="str">
        <f t="shared" si="382"/>
        <v>JMP -175,2</v>
      </c>
      <c r="AI562" t="str">
        <f t="shared" si="383"/>
        <v>0,-175,2</v>
      </c>
      <c r="AJ562" s="16" t="str">
        <f t="shared" si="384"/>
        <v>-175,2</v>
      </c>
      <c r="AK562" t="str">
        <f t="shared" si="385"/>
        <v>MOVR 0,0,SNC</v>
      </c>
      <c r="AL562" s="4" t="str">
        <f t="shared" si="386"/>
        <v>MOV</v>
      </c>
      <c r="AM562" s="4" t="str">
        <f t="shared" si="387"/>
        <v>R</v>
      </c>
      <c r="AN562" s="4" t="str">
        <f t="shared" si="388"/>
        <v/>
      </c>
      <c r="AO562" s="4" t="str">
        <f t="shared" si="389"/>
        <v/>
      </c>
      <c r="AP562" s="15" t="str">
        <f t="shared" si="390"/>
        <v>,SNC</v>
      </c>
      <c r="AQ562" s="9" t="str">
        <f>_xlfn.XLOOKUP(D562,Sheet2!$E$3:$E$101,Sheet2!$F$3:$F$101,"******************")</f>
        <v>******************</v>
      </c>
      <c r="AR562" s="33" t="str">
        <f t="shared" si="375"/>
        <v>DOAC 0,MAP1</v>
      </c>
      <c r="AS562" s="9" t="str">
        <f t="shared" si="376"/>
        <v>DOAC</v>
      </c>
      <c r="AT562" s="4">
        <f t="shared" si="391"/>
        <v>0</v>
      </c>
      <c r="AU562" s="6">
        <f t="shared" si="392"/>
        <v>2</v>
      </c>
      <c r="AV562" s="4" t="str">
        <f t="shared" si="393"/>
        <v>C</v>
      </c>
      <c r="AW562" s="4">
        <f t="shared" si="394"/>
        <v>3</v>
      </c>
      <c r="AX562" s="4" t="str">
        <f>_xlfn.XLOOKUP(AW562,Sheet2!$Q$3:$Q$66,Sheet2!$R$3:$R$66,"**")</f>
        <v>MAP1</v>
      </c>
      <c r="AY562" s="4">
        <f t="shared" si="395"/>
        <v>2</v>
      </c>
      <c r="AZ562" s="16" t="str">
        <f t="shared" si="396"/>
        <v>SKPDN</v>
      </c>
    </row>
    <row r="563" spans="2:52" x14ac:dyDescent="0.35">
      <c r="B563" s="3">
        <f t="shared" si="354"/>
        <v>14</v>
      </c>
      <c r="C563" s="1">
        <f t="shared" si="355"/>
        <v>1331</v>
      </c>
      <c r="D563" s="2">
        <v>415</v>
      </c>
      <c r="E563" s="2" t="str">
        <f>_xlfn.XLOOKUP(C563,Sheet2!$N$3:$N$1000,Sheet2!$O$3:$O$1000,"")</f>
        <v/>
      </c>
      <c r="F563" s="9" t="str">
        <f t="shared" si="397"/>
        <v>JMP B18</v>
      </c>
      <c r="G563" s="4" t="str">
        <f t="shared" si="372"/>
        <v>1</v>
      </c>
      <c r="H563" s="4">
        <f t="shared" si="373"/>
        <v>15</v>
      </c>
      <c r="I563" s="6">
        <f t="shared" si="366"/>
        <v>0</v>
      </c>
      <c r="J563" s="6">
        <f t="shared" si="367"/>
        <v>0</v>
      </c>
      <c r="K563" s="6">
        <f t="shared" si="368"/>
        <v>0</v>
      </c>
      <c r="L563" s="6">
        <f t="shared" si="369"/>
        <v>4</v>
      </c>
      <c r="M563" s="6">
        <f t="shared" si="370"/>
        <v>1</v>
      </c>
      <c r="N563" s="6">
        <f t="shared" si="371"/>
        <v>5</v>
      </c>
      <c r="O563" s="13">
        <f t="shared" si="377"/>
        <v>0</v>
      </c>
      <c r="P563" s="4">
        <f t="shared" si="378"/>
        <v>0</v>
      </c>
      <c r="Q563" s="4">
        <f t="shared" si="379"/>
        <v>0</v>
      </c>
      <c r="R563">
        <f t="shared" si="356"/>
        <v>15</v>
      </c>
      <c r="S563" s="4">
        <f t="shared" si="357"/>
        <v>1</v>
      </c>
      <c r="T563" s="15">
        <f t="shared" si="358"/>
        <v>0</v>
      </c>
      <c r="U563" s="4">
        <f t="shared" si="359"/>
        <v>0</v>
      </c>
      <c r="V563" s="4">
        <f t="shared" si="360"/>
        <v>0</v>
      </c>
      <c r="W563" s="4">
        <f t="shared" si="361"/>
        <v>1</v>
      </c>
      <c r="X563" s="6">
        <f t="shared" si="362"/>
        <v>0</v>
      </c>
      <c r="Y563" s="4">
        <f t="shared" si="363"/>
        <v>0</v>
      </c>
      <c r="Z563" s="6">
        <f t="shared" si="364"/>
        <v>1</v>
      </c>
      <c r="AA563" s="18">
        <f t="shared" si="365"/>
        <v>5</v>
      </c>
      <c r="AB563" s="9" t="str">
        <f t="shared" si="380"/>
        <v>B18</v>
      </c>
      <c r="AC563" s="9" t="str">
        <f>_xlfn.XLOOKUP(R563,Sheet2!$H$3:$H$258,Sheet2!$I$3:$I$258,"-----")</f>
        <v>*****</v>
      </c>
      <c r="AD563" s="9" t="str">
        <f>_xlfn.XLOOKUP(VALUE(AE563),Sheet2!$N$3:$N$1000,Sheet2!$O$3:$O$1000,"********")</f>
        <v>B18</v>
      </c>
      <c r="AE563" t="str">
        <f t="shared" si="374"/>
        <v>1346</v>
      </c>
      <c r="AF563" s="9" t="str">
        <f>IF(R563&lt;200,"+"&amp;TEXT(R563,"0"),"-"&amp;TEXT(_xlfn.XLOOKUP(R563,Sheet2!$K$3:$K$130,Sheet2!$L$3:$L$130,"-----"),"0"))</f>
        <v>+15</v>
      </c>
      <c r="AG563" s="9" t="str">
        <f t="shared" si="381"/>
        <v/>
      </c>
      <c r="AH563" s="9" t="str">
        <f t="shared" si="382"/>
        <v>JMP B18</v>
      </c>
      <c r="AI563" t="str">
        <f t="shared" si="383"/>
        <v>0,B18</v>
      </c>
      <c r="AJ563" s="16" t="str">
        <f t="shared" si="384"/>
        <v>B18</v>
      </c>
      <c r="AK563" t="str">
        <f t="shared" si="385"/>
        <v>NEG# 0,0,SNR</v>
      </c>
      <c r="AL563" s="4" t="str">
        <f t="shared" si="386"/>
        <v>NEG</v>
      </c>
      <c r="AM563" s="4" t="str">
        <f t="shared" si="387"/>
        <v/>
      </c>
      <c r="AN563" s="4" t="str">
        <f t="shared" si="388"/>
        <v/>
      </c>
      <c r="AO563" s="4" t="str">
        <f t="shared" si="389"/>
        <v>#</v>
      </c>
      <c r="AP563" s="15" t="str">
        <f t="shared" si="390"/>
        <v>,SNR</v>
      </c>
      <c r="AQ563" s="9" t="str">
        <f>_xlfn.XLOOKUP(D563,Sheet2!$E$3:$E$101,Sheet2!$F$3:$F$101,"******************")</f>
        <v>******************</v>
      </c>
      <c r="AR563" s="33" t="str">
        <f t="shared" si="375"/>
        <v>DIA 0,PLT</v>
      </c>
      <c r="AS563" s="9" t="str">
        <f t="shared" si="376"/>
        <v>DIA</v>
      </c>
      <c r="AT563" s="4">
        <f t="shared" si="391"/>
        <v>0</v>
      </c>
      <c r="AU563" s="6">
        <f t="shared" si="392"/>
        <v>0</v>
      </c>
      <c r="AV563" s="4" t="str">
        <f t="shared" si="393"/>
        <v/>
      </c>
      <c r="AW563" s="4">
        <f t="shared" si="394"/>
        <v>15</v>
      </c>
      <c r="AX563" s="4" t="str">
        <f>_xlfn.XLOOKUP(AW563,Sheet2!$Q$3:$Q$66,Sheet2!$R$3:$R$66,"**")</f>
        <v>PLT</v>
      </c>
      <c r="AY563" s="4">
        <f t="shared" si="395"/>
        <v>1</v>
      </c>
      <c r="AZ563" s="16" t="str">
        <f t="shared" si="396"/>
        <v>SKPBN</v>
      </c>
    </row>
    <row r="564" spans="2:52" x14ac:dyDescent="0.35">
      <c r="B564" s="3">
        <f t="shared" ref="B564:B626" si="398">B563+1</f>
        <v>15</v>
      </c>
      <c r="C564" s="1">
        <f t="shared" ref="C564:C627" si="399">IF(MOD(C563,10)=7,C563+3,C563+1)</f>
        <v>1332</v>
      </c>
      <c r="D564" s="2">
        <v>6237</v>
      </c>
      <c r="E564" s="2" t="str">
        <f>_xlfn.XLOOKUP(C564,Sheet2!$N$3:$N$1000,Sheet2!$O$3:$O$1000,"")</f>
        <v/>
      </c>
      <c r="F564" s="9" t="str">
        <f t="shared" si="397"/>
        <v>JSR @ISET</v>
      </c>
      <c r="G564" s="4" t="str">
        <f t="shared" si="372"/>
        <v>14</v>
      </c>
      <c r="H564" s="4">
        <f t="shared" si="373"/>
        <v>237</v>
      </c>
      <c r="I564" s="6">
        <f t="shared" si="366"/>
        <v>0</v>
      </c>
      <c r="J564" s="6">
        <f t="shared" si="367"/>
        <v>0</v>
      </c>
      <c r="K564" s="6">
        <f t="shared" si="368"/>
        <v>6</v>
      </c>
      <c r="L564" s="6">
        <f t="shared" si="369"/>
        <v>2</v>
      </c>
      <c r="M564" s="6">
        <f t="shared" si="370"/>
        <v>3</v>
      </c>
      <c r="N564" s="6">
        <f t="shared" si="371"/>
        <v>7</v>
      </c>
      <c r="O564" s="13">
        <f t="shared" si="377"/>
        <v>1</v>
      </c>
      <c r="P564" s="4">
        <f t="shared" si="378"/>
        <v>0</v>
      </c>
      <c r="Q564" s="4">
        <f t="shared" si="379"/>
        <v>1</v>
      </c>
      <c r="R564">
        <f t="shared" si="356"/>
        <v>237</v>
      </c>
      <c r="S564" s="4">
        <f t="shared" si="357"/>
        <v>0</v>
      </c>
      <c r="T564" s="15">
        <f t="shared" si="358"/>
        <v>1</v>
      </c>
      <c r="U564" s="4">
        <f t="shared" si="359"/>
        <v>0</v>
      </c>
      <c r="V564" s="4">
        <f t="shared" si="360"/>
        <v>1</v>
      </c>
      <c r="W564" s="4">
        <f t="shared" si="361"/>
        <v>4</v>
      </c>
      <c r="X564" s="6">
        <f t="shared" si="362"/>
        <v>2</v>
      </c>
      <c r="Y564" s="4">
        <f t="shared" si="363"/>
        <v>1</v>
      </c>
      <c r="Z564" s="6">
        <f t="shared" si="364"/>
        <v>1</v>
      </c>
      <c r="AA564" s="18">
        <f t="shared" si="365"/>
        <v>7</v>
      </c>
      <c r="AB564" s="9" t="str">
        <f t="shared" si="380"/>
        <v>ISET</v>
      </c>
      <c r="AC564" s="9" t="str">
        <f>_xlfn.XLOOKUP(R564,Sheet2!$H$3:$H$258,Sheet2!$I$3:$I$258,"-----")</f>
        <v>ISET</v>
      </c>
      <c r="AD564" s="9" t="str">
        <f>_xlfn.XLOOKUP(VALUE(AE564),Sheet2!$N$3:$N$1000,Sheet2!$O$3:$O$1000,"********")</f>
        <v>********</v>
      </c>
      <c r="AE564" t="str">
        <f t="shared" si="374"/>
        <v>1171</v>
      </c>
      <c r="AF564" s="9" t="str">
        <f>IF(R564&lt;200,"+"&amp;TEXT(R564,"0"),"-"&amp;TEXT(_xlfn.XLOOKUP(R564,Sheet2!$K$3:$K$130,Sheet2!$L$3:$L$130,"-----"),"0"))</f>
        <v>-141</v>
      </c>
      <c r="AG564" s="9" t="str">
        <f t="shared" si="381"/>
        <v>@</v>
      </c>
      <c r="AH564" s="9" t="str">
        <f t="shared" si="382"/>
        <v>JSR @ISET</v>
      </c>
      <c r="AI564" t="str">
        <f t="shared" si="383"/>
        <v>1,@ISET</v>
      </c>
      <c r="AJ564" s="16" t="str">
        <f t="shared" si="384"/>
        <v>@ISET</v>
      </c>
      <c r="AK564" t="str">
        <f t="shared" si="385"/>
        <v>ADCZR# 0,1,SBN</v>
      </c>
      <c r="AL564" s="4" t="str">
        <f t="shared" si="386"/>
        <v>ADC</v>
      </c>
      <c r="AM564" s="4" t="str">
        <f t="shared" si="387"/>
        <v>R</v>
      </c>
      <c r="AN564" s="4" t="str">
        <f t="shared" si="388"/>
        <v>Z</v>
      </c>
      <c r="AO564" s="4" t="str">
        <f t="shared" si="389"/>
        <v>#</v>
      </c>
      <c r="AP564" s="15" t="str">
        <f t="shared" si="390"/>
        <v>,SBN</v>
      </c>
      <c r="AQ564" s="9" t="str">
        <f>_xlfn.XLOOKUP(D564,Sheet2!$E$3:$E$101,Sheet2!$F$3:$F$101,"******************")</f>
        <v>******************</v>
      </c>
      <c r="AR564" s="33" t="str">
        <f t="shared" si="375"/>
        <v>DOBC 1,**</v>
      </c>
      <c r="AS564" s="9" t="str">
        <f t="shared" si="376"/>
        <v>DOBC</v>
      </c>
      <c r="AT564" s="4">
        <f t="shared" si="391"/>
        <v>1</v>
      </c>
      <c r="AU564" s="6">
        <f t="shared" si="392"/>
        <v>2</v>
      </c>
      <c r="AV564" s="4" t="str">
        <f t="shared" si="393"/>
        <v>C</v>
      </c>
      <c r="AW564" s="4">
        <f t="shared" si="394"/>
        <v>37</v>
      </c>
      <c r="AX564" s="4" t="str">
        <f>_xlfn.XLOOKUP(AW564,Sheet2!$Q$3:$Q$66,Sheet2!$R$3:$R$66,"**")</f>
        <v>**</v>
      </c>
      <c r="AY564" s="4">
        <f t="shared" si="395"/>
        <v>4</v>
      </c>
      <c r="AZ564" s="16" t="str">
        <f t="shared" si="396"/>
        <v>SKPDN</v>
      </c>
    </row>
    <row r="565" spans="2:52" x14ac:dyDescent="0.35">
      <c r="B565" s="3">
        <f t="shared" si="398"/>
        <v>16</v>
      </c>
      <c r="C565" s="1">
        <f t="shared" si="399"/>
        <v>1333</v>
      </c>
      <c r="D565" s="2">
        <v>6231</v>
      </c>
      <c r="E565" s="2" t="str">
        <f>_xlfn.XLOOKUP(C565,Sheet2!$N$3:$N$1000,Sheet2!$O$3:$O$1000,"")</f>
        <v/>
      </c>
      <c r="F565" s="9" t="str">
        <f t="shared" si="397"/>
        <v>RECL0</v>
      </c>
      <c r="G565" s="4" t="str">
        <f t="shared" si="372"/>
        <v>14</v>
      </c>
      <c r="H565" s="4">
        <f t="shared" si="373"/>
        <v>231</v>
      </c>
      <c r="I565" s="6">
        <f t="shared" si="366"/>
        <v>0</v>
      </c>
      <c r="J565" s="6">
        <f t="shared" si="367"/>
        <v>0</v>
      </c>
      <c r="K565" s="6">
        <f t="shared" si="368"/>
        <v>6</v>
      </c>
      <c r="L565" s="6">
        <f t="shared" si="369"/>
        <v>2</v>
      </c>
      <c r="M565" s="6">
        <f t="shared" si="370"/>
        <v>3</v>
      </c>
      <c r="N565" s="6">
        <f t="shared" si="371"/>
        <v>1</v>
      </c>
      <c r="O565" s="13">
        <f t="shared" si="377"/>
        <v>1</v>
      </c>
      <c r="P565" s="4">
        <f t="shared" si="378"/>
        <v>0</v>
      </c>
      <c r="Q565" s="4">
        <f t="shared" si="379"/>
        <v>1</v>
      </c>
      <c r="R565">
        <f t="shared" ref="R565:R628" si="400">(MOD(L565,4)*100)+(M565*10)+N565</f>
        <v>231</v>
      </c>
      <c r="S565" s="4">
        <f t="shared" ref="S565:S628" si="401">(MOD(K565,2)*2)+INT(L565/4)</f>
        <v>0</v>
      </c>
      <c r="T565" s="15">
        <f t="shared" ref="T565:T628" si="402">MOD(INT(K565/2),2)</f>
        <v>1</v>
      </c>
      <c r="U565" s="4">
        <f t="shared" ref="U565:U628" si="403">INT(J565/2)</f>
        <v>0</v>
      </c>
      <c r="V565" s="4">
        <f t="shared" ref="V565:V628" si="404">(MOD(J565,2)*2)+INT(K565/4)</f>
        <v>1</v>
      </c>
      <c r="W565" s="4">
        <f t="shared" ref="W565:W628" si="405">(MOD(K565,4)*2)+INT(L565/4)</f>
        <v>4</v>
      </c>
      <c r="X565" s="6">
        <f t="shared" ref="X565:X628" si="406">MOD(L565,4)</f>
        <v>2</v>
      </c>
      <c r="Y565" s="4">
        <f t="shared" ref="Y565:Y628" si="407">INT(M565/2)</f>
        <v>1</v>
      </c>
      <c r="Z565" s="6">
        <f t="shared" ref="Z565:Z628" si="408">MOD(M565,2)</f>
        <v>1</v>
      </c>
      <c r="AA565" s="18">
        <f t="shared" ref="AA565:AA628" si="409">N565</f>
        <v>1</v>
      </c>
      <c r="AB565" s="9" t="str">
        <f t="shared" si="380"/>
        <v>I.RC0</v>
      </c>
      <c r="AC565" s="9" t="str">
        <f>_xlfn.XLOOKUP(R565,Sheet2!$H$3:$H$258,Sheet2!$I$3:$I$258,"-----")</f>
        <v>I.RC0</v>
      </c>
      <c r="AD565" s="9" t="str">
        <f>_xlfn.XLOOKUP(VALUE(AE565),Sheet2!$N$3:$N$1000,Sheet2!$O$3:$O$1000,"********")</f>
        <v>********</v>
      </c>
      <c r="AE565" t="str">
        <f t="shared" si="374"/>
        <v>1164</v>
      </c>
      <c r="AF565" s="9" t="str">
        <f>IF(R565&lt;200,"+"&amp;TEXT(R565,"0"),"-"&amp;TEXT(_xlfn.XLOOKUP(R565,Sheet2!$K$3:$K$130,Sheet2!$L$3:$L$130,"-----"),"0"))</f>
        <v>-147</v>
      </c>
      <c r="AG565" s="9" t="str">
        <f t="shared" si="381"/>
        <v>@</v>
      </c>
      <c r="AH565" s="9" t="str">
        <f t="shared" si="382"/>
        <v>JSR @I.RC0</v>
      </c>
      <c r="AI565" t="str">
        <f t="shared" si="383"/>
        <v>1,@I.RC0</v>
      </c>
      <c r="AJ565" s="16" t="str">
        <f t="shared" si="384"/>
        <v>@I.RC0</v>
      </c>
      <c r="AK565" t="str">
        <f t="shared" si="385"/>
        <v>ADCZR# 0,1,SKP</v>
      </c>
      <c r="AL565" s="4" t="str">
        <f t="shared" si="386"/>
        <v>ADC</v>
      </c>
      <c r="AM565" s="4" t="str">
        <f t="shared" si="387"/>
        <v>R</v>
      </c>
      <c r="AN565" s="4" t="str">
        <f t="shared" si="388"/>
        <v>Z</v>
      </c>
      <c r="AO565" s="4" t="str">
        <f t="shared" si="389"/>
        <v>#</v>
      </c>
      <c r="AP565" s="15" t="str">
        <f t="shared" si="390"/>
        <v>,SKP</v>
      </c>
      <c r="AQ565" s="9" t="str">
        <f>_xlfn.XLOOKUP(D565,Sheet2!$E$3:$E$101,Sheet2!$F$3:$F$101,"******************")</f>
        <v>RECL0</v>
      </c>
      <c r="AR565" s="33" t="str">
        <f t="shared" si="375"/>
        <v>DOBC 1,IBM2</v>
      </c>
      <c r="AS565" s="9" t="str">
        <f t="shared" si="376"/>
        <v>DOBC</v>
      </c>
      <c r="AT565" s="4">
        <f t="shared" si="391"/>
        <v>1</v>
      </c>
      <c r="AU565" s="6">
        <f t="shared" si="392"/>
        <v>2</v>
      </c>
      <c r="AV565" s="4" t="str">
        <f t="shared" si="393"/>
        <v>C</v>
      </c>
      <c r="AW565" s="4">
        <f t="shared" si="394"/>
        <v>31</v>
      </c>
      <c r="AX565" s="4" t="str">
        <f>_xlfn.XLOOKUP(AW565,Sheet2!$Q$3:$Q$66,Sheet2!$R$3:$R$66,"**")</f>
        <v>IBM2</v>
      </c>
      <c r="AY565" s="4">
        <f t="shared" si="395"/>
        <v>4</v>
      </c>
      <c r="AZ565" s="16" t="str">
        <f t="shared" si="396"/>
        <v>SKPDN</v>
      </c>
    </row>
    <row r="566" spans="2:52" x14ac:dyDescent="0.35">
      <c r="B566" s="3">
        <f t="shared" si="398"/>
        <v>17</v>
      </c>
      <c r="C566" s="1">
        <f t="shared" si="399"/>
        <v>1334</v>
      </c>
      <c r="D566" s="2">
        <v>20054</v>
      </c>
      <c r="E566" s="2" t="str">
        <f>_xlfn.XLOOKUP(C566,Sheet2!$N$3:$N$1000,Sheet2!$O$3:$O$1000,"")</f>
        <v/>
      </c>
      <c r="F566" s="9" t="str">
        <f t="shared" si="397"/>
        <v>LDA 0,KB1</v>
      </c>
      <c r="G566" s="4" t="str">
        <f t="shared" si="372"/>
        <v>40</v>
      </c>
      <c r="H566" s="4">
        <f t="shared" si="373"/>
        <v>54</v>
      </c>
      <c r="I566" s="6">
        <f t="shared" si="366"/>
        <v>0</v>
      </c>
      <c r="J566" s="6">
        <f t="shared" si="367"/>
        <v>2</v>
      </c>
      <c r="K566" s="6">
        <f t="shared" si="368"/>
        <v>0</v>
      </c>
      <c r="L566" s="6">
        <f t="shared" si="369"/>
        <v>0</v>
      </c>
      <c r="M566" s="6">
        <f t="shared" si="370"/>
        <v>5</v>
      </c>
      <c r="N566" s="6">
        <f t="shared" si="371"/>
        <v>4</v>
      </c>
      <c r="O566" s="13">
        <f t="shared" si="377"/>
        <v>4</v>
      </c>
      <c r="P566" s="4">
        <f t="shared" si="378"/>
        <v>1</v>
      </c>
      <c r="Q566" s="4">
        <f t="shared" si="379"/>
        <v>0</v>
      </c>
      <c r="R566">
        <f t="shared" si="400"/>
        <v>54</v>
      </c>
      <c r="S566" s="4">
        <f t="shared" si="401"/>
        <v>0</v>
      </c>
      <c r="T566" s="15">
        <f t="shared" si="402"/>
        <v>0</v>
      </c>
      <c r="U566" s="4">
        <f t="shared" si="403"/>
        <v>1</v>
      </c>
      <c r="V566" s="4">
        <f t="shared" si="404"/>
        <v>0</v>
      </c>
      <c r="W566" s="4">
        <f t="shared" si="405"/>
        <v>0</v>
      </c>
      <c r="X566" s="6">
        <f t="shared" si="406"/>
        <v>0</v>
      </c>
      <c r="Y566" s="4">
        <f t="shared" si="407"/>
        <v>2</v>
      </c>
      <c r="Z566" s="6">
        <f t="shared" si="408"/>
        <v>1</v>
      </c>
      <c r="AA566" s="18">
        <f t="shared" si="409"/>
        <v>4</v>
      </c>
      <c r="AB566" s="9" t="str">
        <f t="shared" si="380"/>
        <v>KB1</v>
      </c>
      <c r="AC566" s="9" t="str">
        <f>_xlfn.XLOOKUP(R566,Sheet2!$H$3:$H$258,Sheet2!$I$3:$I$258,"-----")</f>
        <v>KB1</v>
      </c>
      <c r="AD566" s="9" t="str">
        <f>_xlfn.XLOOKUP(VALUE(AE566),Sheet2!$N$3:$N$1000,Sheet2!$O$3:$O$1000,"********")</f>
        <v>********</v>
      </c>
      <c r="AE566" t="str">
        <f t="shared" si="374"/>
        <v>1410</v>
      </c>
      <c r="AF566" s="9" t="str">
        <f>IF(R566&lt;200,"+"&amp;TEXT(R566,"0"),"-"&amp;TEXT(_xlfn.XLOOKUP(R566,Sheet2!$K$3:$K$130,Sheet2!$L$3:$L$130,"-----"),"0"))</f>
        <v>+54</v>
      </c>
      <c r="AG566" s="9" t="str">
        <f t="shared" si="381"/>
        <v/>
      </c>
      <c r="AH566" s="9" t="str">
        <f t="shared" si="382"/>
        <v>JMP KB1</v>
      </c>
      <c r="AI566" t="str">
        <f t="shared" si="383"/>
        <v>0,KB1</v>
      </c>
      <c r="AJ566" s="16" t="str">
        <f t="shared" si="384"/>
        <v>KB1</v>
      </c>
      <c r="AK566" t="str">
        <f t="shared" si="385"/>
        <v>COMO# 1,0,SZR</v>
      </c>
      <c r="AL566" s="4" t="str">
        <f t="shared" si="386"/>
        <v>COM</v>
      </c>
      <c r="AM566" s="4" t="str">
        <f t="shared" si="387"/>
        <v/>
      </c>
      <c r="AN566" s="4" t="str">
        <f t="shared" si="388"/>
        <v>O</v>
      </c>
      <c r="AO566" s="4" t="str">
        <f t="shared" si="389"/>
        <v>#</v>
      </c>
      <c r="AP566" s="15" t="str">
        <f t="shared" si="390"/>
        <v>,SZR</v>
      </c>
      <c r="AQ566" s="9" t="str">
        <f>_xlfn.XLOOKUP(D566,Sheet2!$E$3:$E$101,Sheet2!$F$3:$F$101,"******************")</f>
        <v>******************</v>
      </c>
      <c r="AR566" s="33" t="str">
        <f t="shared" si="375"/>
        <v>NIO **</v>
      </c>
      <c r="AS566" s="9" t="str">
        <f t="shared" si="376"/>
        <v>DOC</v>
      </c>
      <c r="AT566" s="4">
        <f t="shared" si="391"/>
        <v>0</v>
      </c>
      <c r="AU566" s="6">
        <f t="shared" si="392"/>
        <v>0</v>
      </c>
      <c r="AV566" s="4" t="str">
        <f t="shared" si="393"/>
        <v/>
      </c>
      <c r="AW566" s="4">
        <f t="shared" si="394"/>
        <v>54</v>
      </c>
      <c r="AX566" s="4" t="str">
        <f>_xlfn.XLOOKUP(AW566,Sheet2!$Q$3:$Q$66,Sheet2!$R$3:$R$66,"**")</f>
        <v>**</v>
      </c>
      <c r="AY566" s="4">
        <f t="shared" si="395"/>
        <v>0</v>
      </c>
      <c r="AZ566" s="16" t="str">
        <f t="shared" si="396"/>
        <v>SKPBN</v>
      </c>
    </row>
    <row r="567" spans="2:52" x14ac:dyDescent="0.35">
      <c r="B567" s="3">
        <f t="shared" si="398"/>
        <v>18</v>
      </c>
      <c r="C567" s="1">
        <f t="shared" si="399"/>
        <v>1335</v>
      </c>
      <c r="D567" s="2">
        <v>123414</v>
      </c>
      <c r="E567" s="2" t="str">
        <f>_xlfn.XLOOKUP(C567,Sheet2!$N$3:$N$1000,Sheet2!$O$3:$O$1000,"")</f>
        <v/>
      </c>
      <c r="F567" s="9" t="str">
        <f t="shared" si="397"/>
        <v>AND# 1,0,SZR</v>
      </c>
      <c r="G567" s="4" t="str">
        <f t="shared" si="372"/>
        <v>247</v>
      </c>
      <c r="H567" s="4">
        <f t="shared" si="373"/>
        <v>14</v>
      </c>
      <c r="I567" s="6">
        <f t="shared" si="366"/>
        <v>1</v>
      </c>
      <c r="J567" s="6">
        <f t="shared" si="367"/>
        <v>2</v>
      </c>
      <c r="K567" s="6">
        <f t="shared" si="368"/>
        <v>3</v>
      </c>
      <c r="L567" s="6">
        <f t="shared" si="369"/>
        <v>4</v>
      </c>
      <c r="M567" s="6">
        <f t="shared" si="370"/>
        <v>1</v>
      </c>
      <c r="N567" s="6">
        <f t="shared" si="371"/>
        <v>4</v>
      </c>
      <c r="O567" s="13">
        <f t="shared" si="377"/>
        <v>20</v>
      </c>
      <c r="P567" s="4">
        <f t="shared" si="378"/>
        <v>5</v>
      </c>
      <c r="Q567" s="4">
        <f t="shared" si="379"/>
        <v>0</v>
      </c>
      <c r="R567">
        <f t="shared" si="400"/>
        <v>14</v>
      </c>
      <c r="S567" s="4">
        <f t="shared" si="401"/>
        <v>3</v>
      </c>
      <c r="T567" s="15">
        <f t="shared" si="402"/>
        <v>1</v>
      </c>
      <c r="U567" s="4">
        <f t="shared" si="403"/>
        <v>1</v>
      </c>
      <c r="V567" s="4">
        <f t="shared" si="404"/>
        <v>0</v>
      </c>
      <c r="W567" s="4">
        <f t="shared" si="405"/>
        <v>7</v>
      </c>
      <c r="X567" s="6">
        <f t="shared" si="406"/>
        <v>0</v>
      </c>
      <c r="Y567" s="4">
        <f t="shared" si="407"/>
        <v>0</v>
      </c>
      <c r="Z567" s="6">
        <f t="shared" si="408"/>
        <v>1</v>
      </c>
      <c r="AA567" s="18">
        <f t="shared" si="409"/>
        <v>4</v>
      </c>
      <c r="AB567" s="9" t="str">
        <f t="shared" si="380"/>
        <v>+14,3</v>
      </c>
      <c r="AC567" s="9" t="str">
        <f>_xlfn.XLOOKUP(R567,Sheet2!$H$3:$H$258,Sheet2!$I$3:$I$258,"-----")</f>
        <v>*****</v>
      </c>
      <c r="AD567" s="9" t="str">
        <f>_xlfn.XLOOKUP(VALUE(AE567),Sheet2!$N$3:$N$1000,Sheet2!$O$3:$O$1000,"********")</f>
        <v>********</v>
      </c>
      <c r="AE567" t="str">
        <f t="shared" si="374"/>
        <v>1351</v>
      </c>
      <c r="AF567" s="9" t="str">
        <f>IF(R567&lt;200,"+"&amp;TEXT(R567,"0"),"-"&amp;TEXT(_xlfn.XLOOKUP(R567,Sheet2!$K$3:$K$130,Sheet2!$L$3:$L$130,"-----"),"0"))</f>
        <v>+14</v>
      </c>
      <c r="AG567" s="9" t="str">
        <f t="shared" si="381"/>
        <v>@</v>
      </c>
      <c r="AH567" s="9" t="str">
        <f t="shared" si="382"/>
        <v>JMP @+14,3</v>
      </c>
      <c r="AI567" t="str">
        <f t="shared" si="383"/>
        <v>0,@+14,3</v>
      </c>
      <c r="AJ567" s="16" t="str">
        <f t="shared" si="384"/>
        <v>@+14,3</v>
      </c>
      <c r="AK567" t="str">
        <f t="shared" si="385"/>
        <v>AND# 1,0,SZR</v>
      </c>
      <c r="AL567" s="4" t="str">
        <f t="shared" si="386"/>
        <v>AND</v>
      </c>
      <c r="AM567" s="4" t="str">
        <f t="shared" si="387"/>
        <v/>
      </c>
      <c r="AN567" s="4" t="str">
        <f t="shared" si="388"/>
        <v/>
      </c>
      <c r="AO567" s="4" t="str">
        <f t="shared" si="389"/>
        <v>#</v>
      </c>
      <c r="AP567" s="15" t="str">
        <f t="shared" si="390"/>
        <v>,SZR</v>
      </c>
      <c r="AQ567" s="9" t="str">
        <f>_xlfn.XLOOKUP(D567,Sheet2!$E$3:$E$101,Sheet2!$F$3:$F$101,"******************")</f>
        <v>******************</v>
      </c>
      <c r="AR567" s="33" t="str">
        <f t="shared" si="375"/>
        <v>SKPBN RTC</v>
      </c>
      <c r="AS567" s="9" t="str">
        <f t="shared" si="376"/>
        <v>DOC</v>
      </c>
      <c r="AT567" s="4">
        <f t="shared" si="391"/>
        <v>0</v>
      </c>
      <c r="AU567" s="6">
        <f t="shared" si="392"/>
        <v>0</v>
      </c>
      <c r="AV567" s="4" t="str">
        <f t="shared" si="393"/>
        <v/>
      </c>
      <c r="AW567" s="4">
        <f t="shared" si="394"/>
        <v>14</v>
      </c>
      <c r="AX567" s="4" t="str">
        <f>_xlfn.XLOOKUP(AW567,Sheet2!$Q$3:$Q$66,Sheet2!$R$3:$R$66,"**")</f>
        <v>RTC</v>
      </c>
      <c r="AY567" s="4">
        <f t="shared" si="395"/>
        <v>7</v>
      </c>
      <c r="AZ567" s="16" t="str">
        <f t="shared" si="396"/>
        <v>SKPBN</v>
      </c>
    </row>
    <row r="568" spans="2:52" x14ac:dyDescent="0.35">
      <c r="B568" s="3">
        <f t="shared" si="398"/>
        <v>19</v>
      </c>
      <c r="C568" s="1">
        <f t="shared" si="399"/>
        <v>1336</v>
      </c>
      <c r="D568" s="2">
        <v>403</v>
      </c>
      <c r="E568" s="2" t="str">
        <f>_xlfn.XLOOKUP(C568,Sheet2!$N$3:$N$1000,Sheet2!$O$3:$O$1000,"")</f>
        <v/>
      </c>
      <c r="F568" s="9" t="str">
        <f t="shared" si="397"/>
        <v>JMP +3</v>
      </c>
      <c r="G568" s="4" t="str">
        <f t="shared" si="372"/>
        <v>1</v>
      </c>
      <c r="H568" s="4">
        <f t="shared" si="373"/>
        <v>3</v>
      </c>
      <c r="I568" s="6">
        <f t="shared" si="366"/>
        <v>0</v>
      </c>
      <c r="J568" s="6">
        <f t="shared" si="367"/>
        <v>0</v>
      </c>
      <c r="K568" s="6">
        <f t="shared" si="368"/>
        <v>0</v>
      </c>
      <c r="L568" s="6">
        <f t="shared" si="369"/>
        <v>4</v>
      </c>
      <c r="M568" s="6">
        <f t="shared" si="370"/>
        <v>0</v>
      </c>
      <c r="N568" s="6">
        <f t="shared" si="371"/>
        <v>3</v>
      </c>
      <c r="O568" s="13">
        <f t="shared" si="377"/>
        <v>0</v>
      </c>
      <c r="P568" s="4">
        <f t="shared" si="378"/>
        <v>0</v>
      </c>
      <c r="Q568" s="4">
        <f t="shared" si="379"/>
        <v>0</v>
      </c>
      <c r="R568">
        <f t="shared" si="400"/>
        <v>3</v>
      </c>
      <c r="S568" s="4">
        <f t="shared" si="401"/>
        <v>1</v>
      </c>
      <c r="T568" s="15">
        <f t="shared" si="402"/>
        <v>0</v>
      </c>
      <c r="U568" s="4">
        <f t="shared" si="403"/>
        <v>0</v>
      </c>
      <c r="V568" s="4">
        <f t="shared" si="404"/>
        <v>0</v>
      </c>
      <c r="W568" s="4">
        <f t="shared" si="405"/>
        <v>1</v>
      </c>
      <c r="X568" s="6">
        <f t="shared" si="406"/>
        <v>0</v>
      </c>
      <c r="Y568" s="4">
        <f t="shared" si="407"/>
        <v>0</v>
      </c>
      <c r="Z568" s="6">
        <f t="shared" si="408"/>
        <v>0</v>
      </c>
      <c r="AA568" s="18">
        <f t="shared" si="409"/>
        <v>3</v>
      </c>
      <c r="AB568" s="9" t="str">
        <f t="shared" si="380"/>
        <v>+3</v>
      </c>
      <c r="AC568" s="9" t="str">
        <f>_xlfn.XLOOKUP(R568,Sheet2!$H$3:$H$258,Sheet2!$I$3:$I$258,"-----")</f>
        <v>*****</v>
      </c>
      <c r="AD568" s="9" t="str">
        <f>_xlfn.XLOOKUP(VALUE(AE568),Sheet2!$N$3:$N$1000,Sheet2!$O$3:$O$1000,"********")</f>
        <v>********</v>
      </c>
      <c r="AE568" t="str">
        <f t="shared" si="374"/>
        <v>1341</v>
      </c>
      <c r="AF568" s="9" t="str">
        <f>IF(R568&lt;200,"+"&amp;TEXT(R568,"0"),"-"&amp;TEXT(_xlfn.XLOOKUP(R568,Sheet2!$K$3:$K$130,Sheet2!$L$3:$L$130,"-----"),"0"))</f>
        <v>+3</v>
      </c>
      <c r="AG568" s="9" t="str">
        <f t="shared" si="381"/>
        <v/>
      </c>
      <c r="AH568" s="9" t="str">
        <f t="shared" si="382"/>
        <v>JMP +3</v>
      </c>
      <c r="AI568" t="str">
        <f t="shared" si="383"/>
        <v>0,+3</v>
      </c>
      <c r="AJ568" s="16" t="str">
        <f t="shared" si="384"/>
        <v>+3</v>
      </c>
      <c r="AK568" t="str">
        <f t="shared" si="385"/>
        <v>NEG 0,0,SNC</v>
      </c>
      <c r="AL568" s="4" t="str">
        <f t="shared" si="386"/>
        <v>NEG</v>
      </c>
      <c r="AM568" s="4" t="str">
        <f t="shared" si="387"/>
        <v/>
      </c>
      <c r="AN568" s="4" t="str">
        <f t="shared" si="388"/>
        <v/>
      </c>
      <c r="AO568" s="4" t="str">
        <f t="shared" si="389"/>
        <v/>
      </c>
      <c r="AP568" s="15" t="str">
        <f t="shared" si="390"/>
        <v>,SNC</v>
      </c>
      <c r="AQ568" s="9" t="str">
        <f>_xlfn.XLOOKUP(D568,Sheet2!$E$3:$E$101,Sheet2!$F$3:$F$101,"******************")</f>
        <v>******************</v>
      </c>
      <c r="AR568" s="33" t="str">
        <f t="shared" si="375"/>
        <v>DIA 0,MAP1</v>
      </c>
      <c r="AS568" s="9" t="str">
        <f t="shared" si="376"/>
        <v>DIA</v>
      </c>
      <c r="AT568" s="4">
        <f t="shared" si="391"/>
        <v>0</v>
      </c>
      <c r="AU568" s="6">
        <f t="shared" si="392"/>
        <v>0</v>
      </c>
      <c r="AV568" s="4" t="str">
        <f t="shared" si="393"/>
        <v/>
      </c>
      <c r="AW568" s="4">
        <f t="shared" si="394"/>
        <v>3</v>
      </c>
      <c r="AX568" s="4" t="str">
        <f>_xlfn.XLOOKUP(AW568,Sheet2!$Q$3:$Q$66,Sheet2!$R$3:$R$66,"**")</f>
        <v>MAP1</v>
      </c>
      <c r="AY568" s="4">
        <f t="shared" si="395"/>
        <v>1</v>
      </c>
      <c r="AZ568" s="16" t="str">
        <f t="shared" si="396"/>
        <v>SKPBN</v>
      </c>
    </row>
    <row r="569" spans="2:52" x14ac:dyDescent="0.35">
      <c r="B569" s="3">
        <f t="shared" si="398"/>
        <v>20</v>
      </c>
      <c r="C569" s="1">
        <f t="shared" si="399"/>
        <v>1337</v>
      </c>
      <c r="D569" s="2">
        <v>6252</v>
      </c>
      <c r="E569" s="2" t="str">
        <f>_xlfn.XLOOKUP(C569,Sheet2!$N$3:$N$1000,Sheet2!$O$3:$O$1000,"")</f>
        <v/>
      </c>
      <c r="F569" s="9" t="str">
        <f t="shared" si="397"/>
        <v>EHLT</v>
      </c>
      <c r="G569" s="4" t="str">
        <f t="shared" si="372"/>
        <v>14</v>
      </c>
      <c r="H569" s="4">
        <f t="shared" si="373"/>
        <v>252</v>
      </c>
      <c r="I569" s="6">
        <f t="shared" si="366"/>
        <v>0</v>
      </c>
      <c r="J569" s="6">
        <f t="shared" si="367"/>
        <v>0</v>
      </c>
      <c r="K569" s="6">
        <f t="shared" si="368"/>
        <v>6</v>
      </c>
      <c r="L569" s="6">
        <f t="shared" si="369"/>
        <v>2</v>
      </c>
      <c r="M569" s="6">
        <f t="shared" si="370"/>
        <v>5</v>
      </c>
      <c r="N569" s="6">
        <f t="shared" si="371"/>
        <v>2</v>
      </c>
      <c r="O569" s="13">
        <f t="shared" si="377"/>
        <v>1</v>
      </c>
      <c r="P569" s="4">
        <f t="shared" si="378"/>
        <v>0</v>
      </c>
      <c r="Q569" s="4">
        <f t="shared" si="379"/>
        <v>1</v>
      </c>
      <c r="R569">
        <f t="shared" si="400"/>
        <v>252</v>
      </c>
      <c r="S569" s="4">
        <f t="shared" si="401"/>
        <v>0</v>
      </c>
      <c r="T569" s="15">
        <f t="shared" si="402"/>
        <v>1</v>
      </c>
      <c r="U569" s="4">
        <f t="shared" si="403"/>
        <v>0</v>
      </c>
      <c r="V569" s="4">
        <f t="shared" si="404"/>
        <v>1</v>
      </c>
      <c r="W569" s="4">
        <f t="shared" si="405"/>
        <v>4</v>
      </c>
      <c r="X569" s="6">
        <f t="shared" si="406"/>
        <v>2</v>
      </c>
      <c r="Y569" s="4">
        <f t="shared" si="407"/>
        <v>2</v>
      </c>
      <c r="Z569" s="6">
        <f t="shared" si="408"/>
        <v>1</v>
      </c>
      <c r="AA569" s="18">
        <f t="shared" si="409"/>
        <v>2</v>
      </c>
      <c r="AB569" s="9" t="str">
        <f t="shared" si="380"/>
        <v>I.EH1</v>
      </c>
      <c r="AC569" s="9" t="str">
        <f>_xlfn.XLOOKUP(R569,Sheet2!$H$3:$H$258,Sheet2!$I$3:$I$258,"-----")</f>
        <v>I.EH1</v>
      </c>
      <c r="AD569" s="9" t="str">
        <f>_xlfn.XLOOKUP(VALUE(AE569),Sheet2!$N$3:$N$1000,Sheet2!$O$3:$O$1000,"********")</f>
        <v>********</v>
      </c>
      <c r="AE569" t="str">
        <f t="shared" si="374"/>
        <v>1211</v>
      </c>
      <c r="AF569" s="9" t="str">
        <f>IF(R569&lt;200,"+"&amp;TEXT(R569,"0"),"-"&amp;TEXT(_xlfn.XLOOKUP(R569,Sheet2!$K$3:$K$130,Sheet2!$L$3:$L$130,"-----"),"0"))</f>
        <v>-126</v>
      </c>
      <c r="AG569" s="9" t="str">
        <f t="shared" si="381"/>
        <v>@</v>
      </c>
      <c r="AH569" s="9" t="str">
        <f t="shared" si="382"/>
        <v>JSR @I.EH1</v>
      </c>
      <c r="AI569" t="str">
        <f t="shared" si="383"/>
        <v>1,@I.EH1</v>
      </c>
      <c r="AJ569" s="16" t="str">
        <f t="shared" si="384"/>
        <v>@I.EH1</v>
      </c>
      <c r="AK569" t="str">
        <f t="shared" si="385"/>
        <v>ADCOR# 0,1,SZC</v>
      </c>
      <c r="AL569" s="4" t="str">
        <f t="shared" si="386"/>
        <v>ADC</v>
      </c>
      <c r="AM569" s="4" t="str">
        <f t="shared" si="387"/>
        <v>R</v>
      </c>
      <c r="AN569" s="4" t="str">
        <f t="shared" si="388"/>
        <v>O</v>
      </c>
      <c r="AO569" s="4" t="str">
        <f t="shared" si="389"/>
        <v>#</v>
      </c>
      <c r="AP569" s="15" t="str">
        <f t="shared" si="390"/>
        <v>,SZC</v>
      </c>
      <c r="AQ569" s="9" t="str">
        <f>_xlfn.XLOOKUP(D569,Sheet2!$E$3:$E$101,Sheet2!$F$3:$F$101,"******************")</f>
        <v>EHLT</v>
      </c>
      <c r="AR569" s="33" t="str">
        <f t="shared" si="375"/>
        <v>DOBC 1,**</v>
      </c>
      <c r="AS569" s="9" t="str">
        <f t="shared" si="376"/>
        <v>DOBC</v>
      </c>
      <c r="AT569" s="4">
        <f t="shared" si="391"/>
        <v>1</v>
      </c>
      <c r="AU569" s="6">
        <f t="shared" si="392"/>
        <v>2</v>
      </c>
      <c r="AV569" s="4" t="str">
        <f t="shared" si="393"/>
        <v>C</v>
      </c>
      <c r="AW569" s="4">
        <f t="shared" si="394"/>
        <v>52</v>
      </c>
      <c r="AX569" s="4" t="str">
        <f>_xlfn.XLOOKUP(AW569,Sheet2!$Q$3:$Q$66,Sheet2!$R$3:$R$66,"**")</f>
        <v>**</v>
      </c>
      <c r="AY569" s="4">
        <f t="shared" si="395"/>
        <v>4</v>
      </c>
      <c r="AZ569" s="16" t="str">
        <f t="shared" si="396"/>
        <v>SKPDN</v>
      </c>
    </row>
    <row r="570" spans="2:52" x14ac:dyDescent="0.35">
      <c r="B570" s="3">
        <f t="shared" si="398"/>
        <v>21</v>
      </c>
      <c r="C570" s="1">
        <f t="shared" si="399"/>
        <v>1340</v>
      </c>
      <c r="D570" s="2">
        <v>405</v>
      </c>
      <c r="E570" s="2" t="str">
        <f>_xlfn.XLOOKUP(C570,Sheet2!$N$3:$N$1000,Sheet2!$O$3:$O$1000,"")</f>
        <v/>
      </c>
      <c r="F570" s="9" t="str">
        <f t="shared" si="397"/>
        <v>JMP +5</v>
      </c>
      <c r="G570" s="4" t="str">
        <f t="shared" si="372"/>
        <v>1</v>
      </c>
      <c r="H570" s="4">
        <f t="shared" si="373"/>
        <v>5</v>
      </c>
      <c r="I570" s="6">
        <f t="shared" si="366"/>
        <v>0</v>
      </c>
      <c r="J570" s="6">
        <f t="shared" si="367"/>
        <v>0</v>
      </c>
      <c r="K570" s="6">
        <f t="shared" si="368"/>
        <v>0</v>
      </c>
      <c r="L570" s="6">
        <f t="shared" si="369"/>
        <v>4</v>
      </c>
      <c r="M570" s="6">
        <f t="shared" si="370"/>
        <v>0</v>
      </c>
      <c r="N570" s="6">
        <f t="shared" si="371"/>
        <v>5</v>
      </c>
      <c r="O570" s="13">
        <f t="shared" si="377"/>
        <v>0</v>
      </c>
      <c r="P570" s="4">
        <f t="shared" si="378"/>
        <v>0</v>
      </c>
      <c r="Q570" s="4">
        <f t="shared" si="379"/>
        <v>0</v>
      </c>
      <c r="R570">
        <f t="shared" si="400"/>
        <v>5</v>
      </c>
      <c r="S570" s="4">
        <f t="shared" si="401"/>
        <v>1</v>
      </c>
      <c r="T570" s="15">
        <f t="shared" si="402"/>
        <v>0</v>
      </c>
      <c r="U570" s="4">
        <f t="shared" si="403"/>
        <v>0</v>
      </c>
      <c r="V570" s="4">
        <f t="shared" si="404"/>
        <v>0</v>
      </c>
      <c r="W570" s="4">
        <f t="shared" si="405"/>
        <v>1</v>
      </c>
      <c r="X570" s="6">
        <f t="shared" si="406"/>
        <v>0</v>
      </c>
      <c r="Y570" s="4">
        <f t="shared" si="407"/>
        <v>0</v>
      </c>
      <c r="Z570" s="6">
        <f t="shared" si="408"/>
        <v>0</v>
      </c>
      <c r="AA570" s="18">
        <f t="shared" si="409"/>
        <v>5</v>
      </c>
      <c r="AB570" s="9" t="str">
        <f t="shared" si="380"/>
        <v>+5</v>
      </c>
      <c r="AC570" s="9" t="str">
        <f>_xlfn.XLOOKUP(R570,Sheet2!$H$3:$H$258,Sheet2!$I$3:$I$258,"-----")</f>
        <v>*****</v>
      </c>
      <c r="AD570" s="9" t="str">
        <f>_xlfn.XLOOKUP(VALUE(AE570),Sheet2!$N$3:$N$1000,Sheet2!$O$3:$O$1000,"********")</f>
        <v>********</v>
      </c>
      <c r="AE570" t="str">
        <f t="shared" si="374"/>
        <v>1345</v>
      </c>
      <c r="AF570" s="9" t="str">
        <f>IF(R570&lt;200,"+"&amp;TEXT(R570,"0"),"-"&amp;TEXT(_xlfn.XLOOKUP(R570,Sheet2!$K$3:$K$130,Sheet2!$L$3:$L$130,"-----"),"0"))</f>
        <v>+5</v>
      </c>
      <c r="AG570" s="9" t="str">
        <f t="shared" si="381"/>
        <v/>
      </c>
      <c r="AH570" s="9" t="str">
        <f t="shared" si="382"/>
        <v>JMP +5</v>
      </c>
      <c r="AI570" t="str">
        <f t="shared" si="383"/>
        <v>0,+5</v>
      </c>
      <c r="AJ570" s="16" t="str">
        <f t="shared" si="384"/>
        <v>+5</v>
      </c>
      <c r="AK570" t="str">
        <f t="shared" si="385"/>
        <v>NEG 0,0,SNR</v>
      </c>
      <c r="AL570" s="4" t="str">
        <f t="shared" si="386"/>
        <v>NEG</v>
      </c>
      <c r="AM570" s="4" t="str">
        <f t="shared" si="387"/>
        <v/>
      </c>
      <c r="AN570" s="4" t="str">
        <f t="shared" si="388"/>
        <v/>
      </c>
      <c r="AO570" s="4" t="str">
        <f t="shared" si="389"/>
        <v/>
      </c>
      <c r="AP570" s="15" t="str">
        <f t="shared" si="390"/>
        <v>,SNR</v>
      </c>
      <c r="AQ570" s="9" t="str">
        <f>_xlfn.XLOOKUP(D570,Sheet2!$E$3:$E$101,Sheet2!$F$3:$F$101,"******************")</f>
        <v>******************</v>
      </c>
      <c r="AR570" s="33" t="str">
        <f t="shared" si="375"/>
        <v>DIA 0,0</v>
      </c>
      <c r="AS570" s="9" t="str">
        <f t="shared" si="376"/>
        <v>DIA</v>
      </c>
      <c r="AT570" s="4">
        <f t="shared" si="391"/>
        <v>0</v>
      </c>
      <c r="AU570" s="6">
        <f t="shared" si="392"/>
        <v>0</v>
      </c>
      <c r="AV570" s="4" t="str">
        <f t="shared" si="393"/>
        <v/>
      </c>
      <c r="AW570" s="4">
        <f t="shared" si="394"/>
        <v>5</v>
      </c>
      <c r="AX570" s="4">
        <f>_xlfn.XLOOKUP(AW570,Sheet2!$Q$3:$Q$66,Sheet2!$R$3:$R$66,"**")</f>
        <v>0</v>
      </c>
      <c r="AY570" s="4">
        <f t="shared" si="395"/>
        <v>1</v>
      </c>
      <c r="AZ570" s="16" t="str">
        <f t="shared" si="396"/>
        <v>SKPBN</v>
      </c>
    </row>
    <row r="571" spans="2:52" x14ac:dyDescent="0.35">
      <c r="B571" s="3">
        <f t="shared" si="398"/>
        <v>22</v>
      </c>
      <c r="C571" s="1">
        <f t="shared" si="399"/>
        <v>1341</v>
      </c>
      <c r="D571" s="2">
        <v>30220</v>
      </c>
      <c r="E571" s="2" t="str">
        <f>_xlfn.XLOOKUP(C571,Sheet2!$N$3:$N$1000,Sheet2!$O$3:$O$1000,"")</f>
        <v/>
      </c>
      <c r="F571" s="9" t="str">
        <f t="shared" si="397"/>
        <v>LDA 2,C74K</v>
      </c>
      <c r="G571" s="4" t="str">
        <f t="shared" si="372"/>
        <v>60</v>
      </c>
      <c r="H571" s="4">
        <f t="shared" si="373"/>
        <v>220</v>
      </c>
      <c r="I571" s="6">
        <f t="shared" si="366"/>
        <v>0</v>
      </c>
      <c r="J571" s="6">
        <f t="shared" si="367"/>
        <v>3</v>
      </c>
      <c r="K571" s="6">
        <f t="shared" si="368"/>
        <v>0</v>
      </c>
      <c r="L571" s="6">
        <f t="shared" si="369"/>
        <v>2</v>
      </c>
      <c r="M571" s="6">
        <f t="shared" si="370"/>
        <v>2</v>
      </c>
      <c r="N571" s="6">
        <f t="shared" si="371"/>
        <v>0</v>
      </c>
      <c r="O571" s="13">
        <f t="shared" si="377"/>
        <v>6</v>
      </c>
      <c r="P571" s="4">
        <f t="shared" si="378"/>
        <v>1</v>
      </c>
      <c r="Q571" s="4">
        <f t="shared" si="379"/>
        <v>2</v>
      </c>
      <c r="R571">
        <f t="shared" si="400"/>
        <v>220</v>
      </c>
      <c r="S571" s="4">
        <f t="shared" si="401"/>
        <v>0</v>
      </c>
      <c r="T571" s="15">
        <f t="shared" si="402"/>
        <v>0</v>
      </c>
      <c r="U571" s="4">
        <f t="shared" si="403"/>
        <v>1</v>
      </c>
      <c r="V571" s="4">
        <f t="shared" si="404"/>
        <v>2</v>
      </c>
      <c r="W571" s="4">
        <f t="shared" si="405"/>
        <v>0</v>
      </c>
      <c r="X571" s="6">
        <f t="shared" si="406"/>
        <v>2</v>
      </c>
      <c r="Y571" s="4">
        <f t="shared" si="407"/>
        <v>1</v>
      </c>
      <c r="Z571" s="6">
        <f t="shared" si="408"/>
        <v>0</v>
      </c>
      <c r="AA571" s="18">
        <f t="shared" si="409"/>
        <v>0</v>
      </c>
      <c r="AB571" s="9" t="str">
        <f t="shared" si="380"/>
        <v>C74K</v>
      </c>
      <c r="AC571" s="9" t="str">
        <f>_xlfn.XLOOKUP(R571,Sheet2!$H$3:$H$258,Sheet2!$I$3:$I$258,"-----")</f>
        <v>C74K</v>
      </c>
      <c r="AD571" s="9" t="str">
        <f>_xlfn.XLOOKUP(VALUE(AE571),Sheet2!$N$3:$N$1000,Sheet2!$O$3:$O$1000,"********")</f>
        <v>********</v>
      </c>
      <c r="AE571" t="str">
        <f t="shared" si="374"/>
        <v>1161</v>
      </c>
      <c r="AF571" s="9" t="str">
        <f>IF(R571&lt;200,"+"&amp;TEXT(R571,"0"),"-"&amp;TEXT(_xlfn.XLOOKUP(R571,Sheet2!$K$3:$K$130,Sheet2!$L$3:$L$130,"-----"),"0"))</f>
        <v>-160</v>
      </c>
      <c r="AG571" s="9" t="str">
        <f t="shared" si="381"/>
        <v/>
      </c>
      <c r="AH571" s="9" t="str">
        <f t="shared" si="382"/>
        <v>ISZ C74K</v>
      </c>
      <c r="AI571" t="str">
        <f t="shared" si="383"/>
        <v>2,C74K</v>
      </c>
      <c r="AJ571" s="16" t="str">
        <f t="shared" si="384"/>
        <v>C74K</v>
      </c>
      <c r="AK571" t="str">
        <f t="shared" si="385"/>
        <v>COMZR 1,2</v>
      </c>
      <c r="AL571" s="4" t="str">
        <f t="shared" si="386"/>
        <v>COM</v>
      </c>
      <c r="AM571" s="4" t="str">
        <f t="shared" si="387"/>
        <v>R</v>
      </c>
      <c r="AN571" s="4" t="str">
        <f t="shared" si="388"/>
        <v>Z</v>
      </c>
      <c r="AO571" s="4" t="str">
        <f t="shared" si="389"/>
        <v/>
      </c>
      <c r="AP571" s="15" t="str">
        <f t="shared" si="390"/>
        <v/>
      </c>
      <c r="AQ571" s="9" t="str">
        <f>_xlfn.XLOOKUP(D571,Sheet2!$E$3:$E$101,Sheet2!$F$3:$F$101,"******************")</f>
        <v>******************</v>
      </c>
      <c r="AR571" s="33" t="str">
        <f t="shared" si="375"/>
        <v>NIOC DSKP</v>
      </c>
      <c r="AS571" s="9" t="str">
        <f t="shared" si="376"/>
        <v>DOCC</v>
      </c>
      <c r="AT571" s="4">
        <f t="shared" si="391"/>
        <v>2</v>
      </c>
      <c r="AU571" s="6">
        <f t="shared" si="392"/>
        <v>2</v>
      </c>
      <c r="AV571" s="4" t="str">
        <f t="shared" si="393"/>
        <v>C</v>
      </c>
      <c r="AW571" s="4">
        <f t="shared" si="394"/>
        <v>20</v>
      </c>
      <c r="AX571" s="4" t="str">
        <f>_xlfn.XLOOKUP(AW571,Sheet2!$Q$3:$Q$66,Sheet2!$R$3:$R$66,"**")</f>
        <v>DSKP</v>
      </c>
      <c r="AY571" s="4">
        <f t="shared" si="395"/>
        <v>0</v>
      </c>
      <c r="AZ571" s="16" t="str">
        <f t="shared" si="396"/>
        <v>SKPDN</v>
      </c>
    </row>
    <row r="572" spans="2:52" x14ac:dyDescent="0.35">
      <c r="B572" s="3">
        <f t="shared" si="398"/>
        <v>23</v>
      </c>
      <c r="C572" s="1">
        <f t="shared" si="399"/>
        <v>1342</v>
      </c>
      <c r="D572" s="2">
        <v>133400</v>
      </c>
      <c r="E572" s="2" t="str">
        <f>_xlfn.XLOOKUP(C572,Sheet2!$N$3:$N$1000,Sheet2!$O$3:$O$1000,"")</f>
        <v/>
      </c>
      <c r="F572" s="9" t="str">
        <f t="shared" si="397"/>
        <v>AND 1,2</v>
      </c>
      <c r="G572" s="4" t="str">
        <f t="shared" si="372"/>
        <v>267</v>
      </c>
      <c r="H572" s="4">
        <f t="shared" si="373"/>
        <v>0</v>
      </c>
      <c r="I572" s="6">
        <f t="shared" si="366"/>
        <v>1</v>
      </c>
      <c r="J572" s="6">
        <f t="shared" si="367"/>
        <v>3</v>
      </c>
      <c r="K572" s="6">
        <f t="shared" si="368"/>
        <v>3</v>
      </c>
      <c r="L572" s="6">
        <f t="shared" si="369"/>
        <v>4</v>
      </c>
      <c r="M572" s="6">
        <f t="shared" si="370"/>
        <v>0</v>
      </c>
      <c r="N572" s="6">
        <f t="shared" si="371"/>
        <v>0</v>
      </c>
      <c r="O572" s="13">
        <f t="shared" si="377"/>
        <v>22</v>
      </c>
      <c r="P572" s="4">
        <f t="shared" si="378"/>
        <v>5</v>
      </c>
      <c r="Q572" s="4">
        <f t="shared" si="379"/>
        <v>2</v>
      </c>
      <c r="R572">
        <f t="shared" si="400"/>
        <v>0</v>
      </c>
      <c r="S572" s="4">
        <f t="shared" si="401"/>
        <v>3</v>
      </c>
      <c r="T572" s="15">
        <f t="shared" si="402"/>
        <v>1</v>
      </c>
      <c r="U572" s="4">
        <f t="shared" si="403"/>
        <v>1</v>
      </c>
      <c r="V572" s="4">
        <f t="shared" si="404"/>
        <v>2</v>
      </c>
      <c r="W572" s="4">
        <f t="shared" si="405"/>
        <v>7</v>
      </c>
      <c r="X572" s="6">
        <f t="shared" si="406"/>
        <v>0</v>
      </c>
      <c r="Y572" s="4">
        <f t="shared" si="407"/>
        <v>0</v>
      </c>
      <c r="Z572" s="6">
        <f t="shared" si="408"/>
        <v>0</v>
      </c>
      <c r="AA572" s="18">
        <f t="shared" si="409"/>
        <v>0</v>
      </c>
      <c r="AB572" s="9" t="str">
        <f t="shared" si="380"/>
        <v>+0,3</v>
      </c>
      <c r="AC572" s="9" t="str">
        <f>_xlfn.XLOOKUP(R572,Sheet2!$H$3:$H$258,Sheet2!$I$3:$I$258,"-----")</f>
        <v>0</v>
      </c>
      <c r="AD572" s="9" t="str">
        <f>_xlfn.XLOOKUP(VALUE(AE572),Sheet2!$N$3:$N$1000,Sheet2!$O$3:$O$1000,"********")</f>
        <v>********</v>
      </c>
      <c r="AE572" t="str">
        <f t="shared" si="374"/>
        <v>1342</v>
      </c>
      <c r="AF572" s="9" t="str">
        <f>IF(R572&lt;200,"+"&amp;TEXT(R572,"0"),"-"&amp;TEXT(_xlfn.XLOOKUP(R572,Sheet2!$K$3:$K$130,Sheet2!$L$3:$L$130,"-----"),"0"))</f>
        <v>+0</v>
      </c>
      <c r="AG572" s="9" t="str">
        <f t="shared" si="381"/>
        <v>@</v>
      </c>
      <c r="AH572" s="9" t="str">
        <f t="shared" si="382"/>
        <v>ISZ @+0,3</v>
      </c>
      <c r="AI572" t="str">
        <f t="shared" si="383"/>
        <v>2,@+0,3</v>
      </c>
      <c r="AJ572" s="16" t="str">
        <f t="shared" si="384"/>
        <v>@+0,3</v>
      </c>
      <c r="AK572" t="str">
        <f t="shared" si="385"/>
        <v>AND 1,2</v>
      </c>
      <c r="AL572" s="4" t="str">
        <f t="shared" si="386"/>
        <v>AND</v>
      </c>
      <c r="AM572" s="4" t="str">
        <f t="shared" si="387"/>
        <v/>
      </c>
      <c r="AN572" s="4" t="str">
        <f t="shared" si="388"/>
        <v/>
      </c>
      <c r="AO572" s="4" t="str">
        <f t="shared" si="389"/>
        <v/>
      </c>
      <c r="AP572" s="15" t="str">
        <f t="shared" si="390"/>
        <v/>
      </c>
      <c r="AQ572" s="9" t="str">
        <f>_xlfn.XLOOKUP(D572,Sheet2!$E$3:$E$101,Sheet2!$F$3:$F$101,"******************")</f>
        <v>******************</v>
      </c>
      <c r="AR572" s="33" t="str">
        <f t="shared" si="375"/>
        <v>SKPBN 0</v>
      </c>
      <c r="AS572" s="9" t="str">
        <f t="shared" si="376"/>
        <v>DOC</v>
      </c>
      <c r="AT572" s="4">
        <f t="shared" si="391"/>
        <v>2</v>
      </c>
      <c r="AU572" s="6">
        <f t="shared" si="392"/>
        <v>0</v>
      </c>
      <c r="AV572" s="4" t="str">
        <f t="shared" si="393"/>
        <v/>
      </c>
      <c r="AW572" s="4">
        <f t="shared" si="394"/>
        <v>0</v>
      </c>
      <c r="AX572" s="4" t="str">
        <f>_xlfn.XLOOKUP(AW572,Sheet2!$Q$3:$Q$66,Sheet2!$R$3:$R$66,"**")</f>
        <v>0</v>
      </c>
      <c r="AY572" s="4">
        <f t="shared" si="395"/>
        <v>7</v>
      </c>
      <c r="AZ572" s="16" t="str">
        <f t="shared" si="396"/>
        <v>SKPBN</v>
      </c>
    </row>
    <row r="573" spans="2:52" x14ac:dyDescent="0.35">
      <c r="B573" s="3">
        <f t="shared" si="398"/>
        <v>24</v>
      </c>
      <c r="C573" s="1">
        <f t="shared" si="399"/>
        <v>1343</v>
      </c>
      <c r="D573" s="2">
        <v>112404</v>
      </c>
      <c r="E573" s="2" t="str">
        <f>_xlfn.XLOOKUP(C573,Sheet2!$N$3:$N$1000,Sheet2!$O$3:$O$1000,"")</f>
        <v/>
      </c>
      <c r="F573" s="9" t="str">
        <f t="shared" si="397"/>
        <v>SUB 0,2,SZR</v>
      </c>
      <c r="G573" s="4" t="str">
        <f t="shared" si="372"/>
        <v>225</v>
      </c>
      <c r="H573" s="4">
        <f t="shared" si="373"/>
        <v>4</v>
      </c>
      <c r="I573" s="6">
        <f t="shared" si="366"/>
        <v>1</v>
      </c>
      <c r="J573" s="6">
        <f t="shared" si="367"/>
        <v>1</v>
      </c>
      <c r="K573" s="6">
        <f t="shared" si="368"/>
        <v>2</v>
      </c>
      <c r="L573" s="6">
        <f t="shared" si="369"/>
        <v>4</v>
      </c>
      <c r="M573" s="6">
        <f t="shared" si="370"/>
        <v>0</v>
      </c>
      <c r="N573" s="6">
        <f t="shared" si="371"/>
        <v>4</v>
      </c>
      <c r="O573" s="13">
        <f t="shared" si="377"/>
        <v>18</v>
      </c>
      <c r="P573" s="4">
        <f t="shared" si="378"/>
        <v>4</v>
      </c>
      <c r="Q573" s="4">
        <f t="shared" si="379"/>
        <v>2</v>
      </c>
      <c r="R573">
        <f t="shared" si="400"/>
        <v>4</v>
      </c>
      <c r="S573" s="4">
        <f t="shared" si="401"/>
        <v>1</v>
      </c>
      <c r="T573" s="15">
        <f t="shared" si="402"/>
        <v>1</v>
      </c>
      <c r="U573" s="4">
        <f t="shared" si="403"/>
        <v>0</v>
      </c>
      <c r="V573" s="4">
        <f t="shared" si="404"/>
        <v>2</v>
      </c>
      <c r="W573" s="4">
        <f t="shared" si="405"/>
        <v>5</v>
      </c>
      <c r="X573" s="6">
        <f t="shared" si="406"/>
        <v>0</v>
      </c>
      <c r="Y573" s="4">
        <f t="shared" si="407"/>
        <v>0</v>
      </c>
      <c r="Z573" s="6">
        <f t="shared" si="408"/>
        <v>0</v>
      </c>
      <c r="AA573" s="18">
        <f t="shared" si="409"/>
        <v>4</v>
      </c>
      <c r="AB573" s="9" t="str">
        <f t="shared" si="380"/>
        <v>+4</v>
      </c>
      <c r="AC573" s="9" t="str">
        <f>_xlfn.XLOOKUP(R573,Sheet2!$H$3:$H$258,Sheet2!$I$3:$I$258,"-----")</f>
        <v>*****</v>
      </c>
      <c r="AD573" s="9" t="str">
        <f>_xlfn.XLOOKUP(VALUE(AE573),Sheet2!$N$3:$N$1000,Sheet2!$O$3:$O$1000,"********")</f>
        <v>********</v>
      </c>
      <c r="AE573" t="str">
        <f t="shared" si="374"/>
        <v>1347</v>
      </c>
      <c r="AF573" s="9" t="str">
        <f>IF(R573&lt;200,"+"&amp;TEXT(R573,"0"),"-"&amp;TEXT(_xlfn.XLOOKUP(R573,Sheet2!$K$3:$K$130,Sheet2!$L$3:$L$130,"-----"),"0"))</f>
        <v>+4</v>
      </c>
      <c r="AG573" s="9" t="str">
        <f t="shared" si="381"/>
        <v>@</v>
      </c>
      <c r="AH573" s="9" t="str">
        <f t="shared" si="382"/>
        <v>ISZ @+4</v>
      </c>
      <c r="AI573" t="str">
        <f t="shared" si="383"/>
        <v>2,@+4</v>
      </c>
      <c r="AJ573" s="16" t="str">
        <f t="shared" si="384"/>
        <v>@+4</v>
      </c>
      <c r="AK573" t="str">
        <f t="shared" si="385"/>
        <v>SUB 0,2,SZR</v>
      </c>
      <c r="AL573" s="4" t="str">
        <f t="shared" si="386"/>
        <v>SUB</v>
      </c>
      <c r="AM573" s="4" t="str">
        <f t="shared" si="387"/>
        <v/>
      </c>
      <c r="AN573" s="4" t="str">
        <f t="shared" si="388"/>
        <v/>
      </c>
      <c r="AO573" s="4" t="str">
        <f t="shared" si="389"/>
        <v/>
      </c>
      <c r="AP573" s="15" t="str">
        <f t="shared" si="390"/>
        <v>,SZR</v>
      </c>
      <c r="AQ573" s="9" t="str">
        <f>_xlfn.XLOOKUP(D573,Sheet2!$E$3:$E$101,Sheet2!$F$3:$F$101,"******************")</f>
        <v>******************</v>
      </c>
      <c r="AR573" s="33" t="str">
        <f t="shared" si="375"/>
        <v>DIC 2,MAP2</v>
      </c>
      <c r="AS573" s="9" t="str">
        <f t="shared" si="376"/>
        <v>DIC</v>
      </c>
      <c r="AT573" s="4">
        <f t="shared" si="391"/>
        <v>2</v>
      </c>
      <c r="AU573" s="6">
        <f t="shared" si="392"/>
        <v>0</v>
      </c>
      <c r="AV573" s="4" t="str">
        <f t="shared" si="393"/>
        <v/>
      </c>
      <c r="AW573" s="4">
        <f t="shared" si="394"/>
        <v>4</v>
      </c>
      <c r="AX573" s="4" t="str">
        <f>_xlfn.XLOOKUP(AW573,Sheet2!$Q$3:$Q$66,Sheet2!$R$3:$R$66,"**")</f>
        <v>MAP2</v>
      </c>
      <c r="AY573" s="4">
        <f t="shared" si="395"/>
        <v>5</v>
      </c>
      <c r="AZ573" s="16" t="str">
        <f t="shared" si="396"/>
        <v>SKPBN</v>
      </c>
    </row>
    <row r="574" spans="2:52" x14ac:dyDescent="0.35">
      <c r="B574" s="3">
        <f t="shared" si="398"/>
        <v>25</v>
      </c>
      <c r="C574" s="1">
        <f t="shared" si="399"/>
        <v>1344</v>
      </c>
      <c r="D574" s="2">
        <v>6252</v>
      </c>
      <c r="E574" s="2" t="str">
        <f>_xlfn.XLOOKUP(C574,Sheet2!$N$3:$N$1000,Sheet2!$O$3:$O$1000,"")</f>
        <v/>
      </c>
      <c r="F574" s="9" t="str">
        <f t="shared" si="397"/>
        <v>EHLT</v>
      </c>
      <c r="G574" s="4" t="str">
        <f t="shared" si="372"/>
        <v>14</v>
      </c>
      <c r="H574" s="4">
        <f t="shared" si="373"/>
        <v>252</v>
      </c>
      <c r="I574" s="6">
        <f t="shared" si="366"/>
        <v>0</v>
      </c>
      <c r="J574" s="6">
        <f t="shared" si="367"/>
        <v>0</v>
      </c>
      <c r="K574" s="6">
        <f t="shared" si="368"/>
        <v>6</v>
      </c>
      <c r="L574" s="6">
        <f t="shared" si="369"/>
        <v>2</v>
      </c>
      <c r="M574" s="6">
        <f t="shared" si="370"/>
        <v>5</v>
      </c>
      <c r="N574" s="6">
        <f t="shared" si="371"/>
        <v>2</v>
      </c>
      <c r="O574" s="13">
        <f t="shared" si="377"/>
        <v>1</v>
      </c>
      <c r="P574" s="4">
        <f t="shared" si="378"/>
        <v>0</v>
      </c>
      <c r="Q574" s="4">
        <f t="shared" si="379"/>
        <v>1</v>
      </c>
      <c r="R574">
        <f t="shared" si="400"/>
        <v>252</v>
      </c>
      <c r="S574" s="4">
        <f t="shared" si="401"/>
        <v>0</v>
      </c>
      <c r="T574" s="15">
        <f t="shared" si="402"/>
        <v>1</v>
      </c>
      <c r="U574" s="4">
        <f t="shared" si="403"/>
        <v>0</v>
      </c>
      <c r="V574" s="4">
        <f t="shared" si="404"/>
        <v>1</v>
      </c>
      <c r="W574" s="4">
        <f t="shared" si="405"/>
        <v>4</v>
      </c>
      <c r="X574" s="6">
        <f t="shared" si="406"/>
        <v>2</v>
      </c>
      <c r="Y574" s="4">
        <f t="shared" si="407"/>
        <v>2</v>
      </c>
      <c r="Z574" s="6">
        <f t="shared" si="408"/>
        <v>1</v>
      </c>
      <c r="AA574" s="18">
        <f t="shared" si="409"/>
        <v>2</v>
      </c>
      <c r="AB574" s="9" t="str">
        <f t="shared" si="380"/>
        <v>I.EH1</v>
      </c>
      <c r="AC574" s="9" t="str">
        <f>_xlfn.XLOOKUP(R574,Sheet2!$H$3:$H$258,Sheet2!$I$3:$I$258,"-----")</f>
        <v>I.EH1</v>
      </c>
      <c r="AD574" s="9" t="str">
        <f>_xlfn.XLOOKUP(VALUE(AE574),Sheet2!$N$3:$N$1000,Sheet2!$O$3:$O$1000,"********")</f>
        <v>********</v>
      </c>
      <c r="AE574" t="str">
        <f t="shared" si="374"/>
        <v>1216</v>
      </c>
      <c r="AF574" s="9" t="str">
        <f>IF(R574&lt;200,"+"&amp;TEXT(R574,"0"),"-"&amp;TEXT(_xlfn.XLOOKUP(R574,Sheet2!$K$3:$K$130,Sheet2!$L$3:$L$130,"-----"),"0"))</f>
        <v>-126</v>
      </c>
      <c r="AG574" s="9" t="str">
        <f t="shared" si="381"/>
        <v>@</v>
      </c>
      <c r="AH574" s="9" t="str">
        <f t="shared" si="382"/>
        <v>JSR @I.EH1</v>
      </c>
      <c r="AI574" t="str">
        <f t="shared" si="383"/>
        <v>1,@I.EH1</v>
      </c>
      <c r="AJ574" s="16" t="str">
        <f t="shared" si="384"/>
        <v>@I.EH1</v>
      </c>
      <c r="AK574" t="str">
        <f t="shared" si="385"/>
        <v>ADCOR# 0,1,SZC</v>
      </c>
      <c r="AL574" s="4" t="str">
        <f t="shared" si="386"/>
        <v>ADC</v>
      </c>
      <c r="AM574" s="4" t="str">
        <f t="shared" si="387"/>
        <v>R</v>
      </c>
      <c r="AN574" s="4" t="str">
        <f t="shared" si="388"/>
        <v>O</v>
      </c>
      <c r="AO574" s="4" t="str">
        <f t="shared" si="389"/>
        <v>#</v>
      </c>
      <c r="AP574" s="15" t="str">
        <f t="shared" si="390"/>
        <v>,SZC</v>
      </c>
      <c r="AQ574" s="9" t="str">
        <f>_xlfn.XLOOKUP(D574,Sheet2!$E$3:$E$101,Sheet2!$F$3:$F$101,"******************")</f>
        <v>EHLT</v>
      </c>
      <c r="AR574" s="33" t="str">
        <f t="shared" si="375"/>
        <v>DOBC 1,**</v>
      </c>
      <c r="AS574" s="9" t="str">
        <f t="shared" si="376"/>
        <v>DOBC</v>
      </c>
      <c r="AT574" s="4">
        <f t="shared" si="391"/>
        <v>1</v>
      </c>
      <c r="AU574" s="6">
        <f t="shared" si="392"/>
        <v>2</v>
      </c>
      <c r="AV574" s="4" t="str">
        <f t="shared" si="393"/>
        <v>C</v>
      </c>
      <c r="AW574" s="4">
        <f t="shared" si="394"/>
        <v>52</v>
      </c>
      <c r="AX574" s="4" t="str">
        <f>_xlfn.XLOOKUP(AW574,Sheet2!$Q$3:$Q$66,Sheet2!$R$3:$R$66,"**")</f>
        <v>**</v>
      </c>
      <c r="AY574" s="4">
        <f t="shared" si="395"/>
        <v>4</v>
      </c>
      <c r="AZ574" s="16" t="str">
        <f t="shared" si="396"/>
        <v>SKPDN</v>
      </c>
    </row>
    <row r="575" spans="2:52" x14ac:dyDescent="0.35">
      <c r="B575" s="3">
        <f t="shared" si="398"/>
        <v>26</v>
      </c>
      <c r="C575" s="1">
        <f t="shared" si="399"/>
        <v>1345</v>
      </c>
      <c r="D575" s="2">
        <v>6243</v>
      </c>
      <c r="E575" s="2" t="str">
        <f>_xlfn.XLOOKUP(C575,Sheet2!$N$3:$N$1000,Sheet2!$O$3:$O$1000,"")</f>
        <v/>
      </c>
      <c r="F575" s="9" t="str">
        <f t="shared" si="397"/>
        <v>LOOP</v>
      </c>
      <c r="G575" s="4" t="str">
        <f t="shared" si="372"/>
        <v>14</v>
      </c>
      <c r="H575" s="4">
        <f t="shared" si="373"/>
        <v>243</v>
      </c>
      <c r="I575" s="6">
        <f t="shared" si="366"/>
        <v>0</v>
      </c>
      <c r="J575" s="6">
        <f t="shared" si="367"/>
        <v>0</v>
      </c>
      <c r="K575" s="6">
        <f t="shared" si="368"/>
        <v>6</v>
      </c>
      <c r="L575" s="6">
        <f t="shared" si="369"/>
        <v>2</v>
      </c>
      <c r="M575" s="6">
        <f t="shared" si="370"/>
        <v>4</v>
      </c>
      <c r="N575" s="6">
        <f t="shared" si="371"/>
        <v>3</v>
      </c>
      <c r="O575" s="13">
        <f t="shared" si="377"/>
        <v>1</v>
      </c>
      <c r="P575" s="4">
        <f t="shared" si="378"/>
        <v>0</v>
      </c>
      <c r="Q575" s="4">
        <f t="shared" si="379"/>
        <v>1</v>
      </c>
      <c r="R575">
        <f t="shared" si="400"/>
        <v>243</v>
      </c>
      <c r="S575" s="4">
        <f t="shared" si="401"/>
        <v>0</v>
      </c>
      <c r="T575" s="15">
        <f t="shared" si="402"/>
        <v>1</v>
      </c>
      <c r="U575" s="4">
        <f t="shared" si="403"/>
        <v>0</v>
      </c>
      <c r="V575" s="4">
        <f t="shared" si="404"/>
        <v>1</v>
      </c>
      <c r="W575" s="4">
        <f t="shared" si="405"/>
        <v>4</v>
      </c>
      <c r="X575" s="6">
        <f t="shared" si="406"/>
        <v>2</v>
      </c>
      <c r="Y575" s="4">
        <f t="shared" si="407"/>
        <v>2</v>
      </c>
      <c r="Z575" s="6">
        <f t="shared" si="408"/>
        <v>0</v>
      </c>
      <c r="AA575" s="18">
        <f t="shared" si="409"/>
        <v>3</v>
      </c>
      <c r="AB575" s="9" t="str">
        <f t="shared" si="380"/>
        <v>I.LOO</v>
      </c>
      <c r="AC575" s="9" t="str">
        <f>_xlfn.XLOOKUP(R575,Sheet2!$H$3:$H$258,Sheet2!$I$3:$I$258,"-----")</f>
        <v>I.LOO</v>
      </c>
      <c r="AD575" s="9" t="str">
        <f>_xlfn.XLOOKUP(VALUE(AE575),Sheet2!$N$3:$N$1000,Sheet2!$O$3:$O$1000,"********")</f>
        <v>********</v>
      </c>
      <c r="AE575" t="str">
        <f t="shared" si="374"/>
        <v>1210</v>
      </c>
      <c r="AF575" s="9" t="str">
        <f>IF(R575&lt;200,"+"&amp;TEXT(R575,"0"),"-"&amp;TEXT(_xlfn.XLOOKUP(R575,Sheet2!$K$3:$K$130,Sheet2!$L$3:$L$130,"-----"),"0"))</f>
        <v>-135</v>
      </c>
      <c r="AG575" s="9" t="str">
        <f t="shared" si="381"/>
        <v>@</v>
      </c>
      <c r="AH575" s="9" t="str">
        <f t="shared" si="382"/>
        <v>JSR @I.LOO</v>
      </c>
      <c r="AI575" t="str">
        <f t="shared" si="383"/>
        <v>1,@I.LOO</v>
      </c>
      <c r="AJ575" s="16" t="str">
        <f t="shared" si="384"/>
        <v>@I.LOO</v>
      </c>
      <c r="AK575" t="str">
        <f t="shared" si="385"/>
        <v>ADCOR 0,1,SNC</v>
      </c>
      <c r="AL575" s="4" t="str">
        <f t="shared" si="386"/>
        <v>ADC</v>
      </c>
      <c r="AM575" s="4" t="str">
        <f t="shared" si="387"/>
        <v>R</v>
      </c>
      <c r="AN575" s="4" t="str">
        <f t="shared" si="388"/>
        <v>O</v>
      </c>
      <c r="AO575" s="4" t="str">
        <f t="shared" si="389"/>
        <v/>
      </c>
      <c r="AP575" s="15" t="str">
        <f t="shared" si="390"/>
        <v>,SNC</v>
      </c>
      <c r="AQ575" s="9" t="str">
        <f>_xlfn.XLOOKUP(D575,Sheet2!$E$3:$E$101,Sheet2!$F$3:$F$101,"******************")</f>
        <v>LOOP</v>
      </c>
      <c r="AR575" s="33" t="str">
        <f t="shared" si="375"/>
        <v>DOBC 1,**</v>
      </c>
      <c r="AS575" s="9" t="str">
        <f t="shared" si="376"/>
        <v>DOBC</v>
      </c>
      <c r="AT575" s="4">
        <f t="shared" si="391"/>
        <v>1</v>
      </c>
      <c r="AU575" s="6">
        <f t="shared" si="392"/>
        <v>2</v>
      </c>
      <c r="AV575" s="4" t="str">
        <f t="shared" si="393"/>
        <v>C</v>
      </c>
      <c r="AW575" s="4">
        <f t="shared" si="394"/>
        <v>43</v>
      </c>
      <c r="AX575" s="4" t="str">
        <f>_xlfn.XLOOKUP(AW575,Sheet2!$Q$3:$Q$66,Sheet2!$R$3:$R$66,"**")</f>
        <v>**</v>
      </c>
      <c r="AY575" s="4">
        <f t="shared" si="395"/>
        <v>4</v>
      </c>
      <c r="AZ575" s="16" t="str">
        <f t="shared" si="396"/>
        <v>SKPDN</v>
      </c>
    </row>
    <row r="576" spans="2:52" x14ac:dyDescent="0.35">
      <c r="B576" s="3">
        <v>28</v>
      </c>
      <c r="C576" s="1">
        <f t="shared" si="399"/>
        <v>1346</v>
      </c>
      <c r="D576" s="2">
        <v>20151</v>
      </c>
      <c r="E576" s="2" t="str">
        <f>_xlfn.XLOOKUP(C576,Sheet2!$N$3:$N$1000,Sheet2!$O$3:$O$1000,"")</f>
        <v>B18</v>
      </c>
      <c r="F576" s="9" t="str">
        <f t="shared" si="397"/>
        <v>LDA 0,NDSKS</v>
      </c>
      <c r="G576" s="4" t="str">
        <f t="shared" si="372"/>
        <v>40</v>
      </c>
      <c r="H576" s="4">
        <f t="shared" si="373"/>
        <v>151</v>
      </c>
      <c r="I576" s="6">
        <f t="shared" si="366"/>
        <v>0</v>
      </c>
      <c r="J576" s="6">
        <f t="shared" si="367"/>
        <v>2</v>
      </c>
      <c r="K576" s="6">
        <f t="shared" si="368"/>
        <v>0</v>
      </c>
      <c r="L576" s="6">
        <f t="shared" si="369"/>
        <v>1</v>
      </c>
      <c r="M576" s="6">
        <f t="shared" si="370"/>
        <v>5</v>
      </c>
      <c r="N576" s="6">
        <f t="shared" si="371"/>
        <v>1</v>
      </c>
      <c r="O576" s="13">
        <f t="shared" si="377"/>
        <v>4</v>
      </c>
      <c r="P576" s="4">
        <f t="shared" si="378"/>
        <v>1</v>
      </c>
      <c r="Q576" s="4">
        <f t="shared" si="379"/>
        <v>0</v>
      </c>
      <c r="R576">
        <f t="shared" si="400"/>
        <v>151</v>
      </c>
      <c r="S576" s="4">
        <f t="shared" si="401"/>
        <v>0</v>
      </c>
      <c r="T576" s="15">
        <f t="shared" si="402"/>
        <v>0</v>
      </c>
      <c r="U576" s="4">
        <f t="shared" si="403"/>
        <v>1</v>
      </c>
      <c r="V576" s="4">
        <f t="shared" si="404"/>
        <v>0</v>
      </c>
      <c r="W576" s="4">
        <f t="shared" si="405"/>
        <v>0</v>
      </c>
      <c r="X576" s="6">
        <f t="shared" si="406"/>
        <v>1</v>
      </c>
      <c r="Y576" s="4">
        <f t="shared" si="407"/>
        <v>2</v>
      </c>
      <c r="Z576" s="6">
        <f t="shared" si="408"/>
        <v>1</v>
      </c>
      <c r="AA576" s="18">
        <f t="shared" si="409"/>
        <v>1</v>
      </c>
      <c r="AB576" s="9" t="str">
        <f t="shared" si="380"/>
        <v>NDSKS</v>
      </c>
      <c r="AC576" s="9" t="str">
        <f>_xlfn.XLOOKUP(R576,Sheet2!$H$3:$H$258,Sheet2!$I$3:$I$258,"-----")</f>
        <v>NDSKS</v>
      </c>
      <c r="AD576" s="9" t="str">
        <f>_xlfn.XLOOKUP(VALUE(AE576),Sheet2!$N$3:$N$1000,Sheet2!$O$3:$O$1000,"********")</f>
        <v>********</v>
      </c>
      <c r="AE576" t="str">
        <f t="shared" si="374"/>
        <v>1517</v>
      </c>
      <c r="AF576" s="9" t="str">
        <f>IF(R576&lt;200,"+"&amp;TEXT(R576,"0"),"-"&amp;TEXT(_xlfn.XLOOKUP(R576,Sheet2!$K$3:$K$130,Sheet2!$L$3:$L$130,"-----"),"0"))</f>
        <v>+151</v>
      </c>
      <c r="AG576" s="9" t="str">
        <f t="shared" si="381"/>
        <v/>
      </c>
      <c r="AH576" s="9" t="str">
        <f t="shared" si="382"/>
        <v>JMP NDSKS</v>
      </c>
      <c r="AI576" t="str">
        <f t="shared" si="383"/>
        <v>0,NDSKS</v>
      </c>
      <c r="AJ576" s="16" t="str">
        <f t="shared" si="384"/>
        <v>NDSKS</v>
      </c>
      <c r="AK576" t="str">
        <f t="shared" si="385"/>
        <v>COMOL# 1,0,SKP</v>
      </c>
      <c r="AL576" s="4" t="str">
        <f t="shared" si="386"/>
        <v>COM</v>
      </c>
      <c r="AM576" s="4" t="str">
        <f t="shared" si="387"/>
        <v>L</v>
      </c>
      <c r="AN576" s="4" t="str">
        <f t="shared" si="388"/>
        <v>O</v>
      </c>
      <c r="AO576" s="4" t="str">
        <f t="shared" si="389"/>
        <v>#</v>
      </c>
      <c r="AP576" s="15" t="str">
        <f t="shared" si="390"/>
        <v>,SKP</v>
      </c>
      <c r="AQ576" s="9" t="str">
        <f>_xlfn.XLOOKUP(D576,Sheet2!$E$3:$E$101,Sheet2!$F$3:$F$101,"******************")</f>
        <v>******************</v>
      </c>
      <c r="AR576" s="33" t="str">
        <f t="shared" si="375"/>
        <v>NIOS **</v>
      </c>
      <c r="AS576" s="9" t="str">
        <f t="shared" si="376"/>
        <v>DOCS</v>
      </c>
      <c r="AT576" s="4">
        <f t="shared" si="391"/>
        <v>0</v>
      </c>
      <c r="AU576" s="6">
        <f t="shared" si="392"/>
        <v>1</v>
      </c>
      <c r="AV576" s="4" t="str">
        <f t="shared" si="393"/>
        <v>S</v>
      </c>
      <c r="AW576" s="4">
        <f t="shared" si="394"/>
        <v>51</v>
      </c>
      <c r="AX576" s="4" t="str">
        <f>_xlfn.XLOOKUP(AW576,Sheet2!$Q$3:$Q$66,Sheet2!$R$3:$R$66,"**")</f>
        <v>**</v>
      </c>
      <c r="AY576" s="4">
        <f t="shared" si="395"/>
        <v>0</v>
      </c>
      <c r="AZ576" s="16" t="str">
        <f t="shared" si="396"/>
        <v>SKPBZ</v>
      </c>
    </row>
    <row r="577" spans="1:52" x14ac:dyDescent="0.35">
      <c r="B577" s="3">
        <f t="shared" si="398"/>
        <v>29</v>
      </c>
      <c r="C577" s="1">
        <f t="shared" si="399"/>
        <v>1347</v>
      </c>
      <c r="D577" s="2">
        <v>101200</v>
      </c>
      <c r="E577" s="2" t="str">
        <f>_xlfn.XLOOKUP(C577,Sheet2!$N$3:$N$1000,Sheet2!$O$3:$O$1000,"")</f>
        <v/>
      </c>
      <c r="F577" s="9" t="str">
        <f t="shared" si="397"/>
        <v>MOVR 0,0</v>
      </c>
      <c r="G577" s="4" t="str">
        <f t="shared" si="372"/>
        <v>202</v>
      </c>
      <c r="H577" s="4">
        <f t="shared" si="373"/>
        <v>200</v>
      </c>
      <c r="I577" s="6">
        <f t="shared" ref="I577:I640" si="410">MOD(INT(D577/100000),10)</f>
        <v>1</v>
      </c>
      <c r="J577" s="6">
        <f t="shared" ref="J577:J640" si="411">MOD(INT(D577/10000),10)</f>
        <v>0</v>
      </c>
      <c r="K577" s="6">
        <f t="shared" ref="K577:K640" si="412">MOD(INT(D577/1000),10)</f>
        <v>1</v>
      </c>
      <c r="L577" s="6">
        <f t="shared" ref="L577:L640" si="413">MOD(INT(D577/100),10)</f>
        <v>2</v>
      </c>
      <c r="M577" s="6">
        <f t="shared" ref="M577:M640" si="414">MOD(INT(D577/10),10)</f>
        <v>0</v>
      </c>
      <c r="N577" s="6">
        <f t="shared" ref="N577:N640" si="415">MOD(D577,10)</f>
        <v>0</v>
      </c>
      <c r="O577" s="13">
        <f t="shared" si="377"/>
        <v>16</v>
      </c>
      <c r="P577" s="4">
        <f t="shared" si="378"/>
        <v>4</v>
      </c>
      <c r="Q577" s="4">
        <f t="shared" si="379"/>
        <v>0</v>
      </c>
      <c r="R577">
        <f t="shared" si="400"/>
        <v>200</v>
      </c>
      <c r="S577" s="4">
        <f t="shared" si="401"/>
        <v>2</v>
      </c>
      <c r="T577" s="15">
        <f t="shared" si="402"/>
        <v>0</v>
      </c>
      <c r="U577" s="4">
        <f t="shared" si="403"/>
        <v>0</v>
      </c>
      <c r="V577" s="4">
        <f t="shared" si="404"/>
        <v>0</v>
      </c>
      <c r="W577" s="4">
        <f t="shared" si="405"/>
        <v>2</v>
      </c>
      <c r="X577" s="6">
        <f t="shared" si="406"/>
        <v>2</v>
      </c>
      <c r="Y577" s="4">
        <f t="shared" si="407"/>
        <v>0</v>
      </c>
      <c r="Z577" s="6">
        <f t="shared" si="408"/>
        <v>0</v>
      </c>
      <c r="AA577" s="18">
        <f t="shared" si="409"/>
        <v>0</v>
      </c>
      <c r="AB577" s="9" t="str">
        <f t="shared" si="380"/>
        <v>-200,2</v>
      </c>
      <c r="AC577" s="9" t="str">
        <f>_xlfn.XLOOKUP(R577,Sheet2!$H$3:$H$258,Sheet2!$I$3:$I$258,"-----")</f>
        <v>C60</v>
      </c>
      <c r="AD577" s="9" t="str">
        <f>_xlfn.XLOOKUP(VALUE(AE577),Sheet2!$N$3:$N$1000,Sheet2!$O$3:$O$1000,"********")</f>
        <v>********</v>
      </c>
      <c r="AE577" t="str">
        <f t="shared" si="374"/>
        <v>1147</v>
      </c>
      <c r="AF577" s="9" t="str">
        <f>IF(R577&lt;200,"+"&amp;TEXT(R577,"0"),"-"&amp;TEXT(_xlfn.XLOOKUP(R577,Sheet2!$K$3:$K$130,Sheet2!$L$3:$L$130,"-----"),"0"))</f>
        <v>-200</v>
      </c>
      <c r="AG577" s="9" t="str">
        <f t="shared" si="381"/>
        <v/>
      </c>
      <c r="AH577" s="9" t="str">
        <f t="shared" si="382"/>
        <v>JMP -200,2</v>
      </c>
      <c r="AI577" t="str">
        <f t="shared" si="383"/>
        <v>0,-200,2</v>
      </c>
      <c r="AJ577" s="16" t="str">
        <f t="shared" si="384"/>
        <v>-200,2</v>
      </c>
      <c r="AK577" t="str">
        <f t="shared" si="385"/>
        <v>MOVR 0,0</v>
      </c>
      <c r="AL577" s="4" t="str">
        <f t="shared" si="386"/>
        <v>MOV</v>
      </c>
      <c r="AM577" s="4" t="str">
        <f t="shared" si="387"/>
        <v>R</v>
      </c>
      <c r="AN577" s="4" t="str">
        <f t="shared" si="388"/>
        <v/>
      </c>
      <c r="AO577" s="4" t="str">
        <f t="shared" si="389"/>
        <v/>
      </c>
      <c r="AP577" s="15" t="str">
        <f t="shared" si="390"/>
        <v/>
      </c>
      <c r="AQ577" s="9" t="str">
        <f>_xlfn.XLOOKUP(D577,Sheet2!$E$3:$E$101,Sheet2!$F$3:$F$101,"******************")</f>
        <v>******************</v>
      </c>
      <c r="AR577" s="33" t="str">
        <f t="shared" si="375"/>
        <v>DOAC 0,0</v>
      </c>
      <c r="AS577" s="9" t="str">
        <f t="shared" si="376"/>
        <v>DOAC</v>
      </c>
      <c r="AT577" s="4">
        <f t="shared" si="391"/>
        <v>0</v>
      </c>
      <c r="AU577" s="6">
        <f t="shared" si="392"/>
        <v>2</v>
      </c>
      <c r="AV577" s="4" t="str">
        <f t="shared" si="393"/>
        <v>C</v>
      </c>
      <c r="AW577" s="4">
        <f t="shared" si="394"/>
        <v>0</v>
      </c>
      <c r="AX577" s="4" t="str">
        <f>_xlfn.XLOOKUP(AW577,Sheet2!$Q$3:$Q$66,Sheet2!$R$3:$R$66,"**")</f>
        <v>0</v>
      </c>
      <c r="AY577" s="4">
        <f t="shared" si="395"/>
        <v>2</v>
      </c>
      <c r="AZ577" s="16" t="str">
        <f t="shared" si="396"/>
        <v>SKPDN</v>
      </c>
    </row>
    <row r="578" spans="1:52" x14ac:dyDescent="0.35">
      <c r="B578" s="3">
        <f t="shared" si="398"/>
        <v>30</v>
      </c>
      <c r="C578" s="1">
        <f t="shared" si="399"/>
        <v>1350</v>
      </c>
      <c r="D578" s="2">
        <v>101203</v>
      </c>
      <c r="E578" s="2" t="str">
        <f>_xlfn.XLOOKUP(C578,Sheet2!$N$3:$N$1000,Sheet2!$O$3:$O$1000,"")</f>
        <v/>
      </c>
      <c r="F578" s="9" t="str">
        <f t="shared" si="397"/>
        <v>MOVR 0,0,SNC</v>
      </c>
      <c r="G578" s="4" t="str">
        <f t="shared" si="372"/>
        <v>202</v>
      </c>
      <c r="H578" s="4">
        <f t="shared" si="373"/>
        <v>203</v>
      </c>
      <c r="I578" s="6">
        <f t="shared" si="410"/>
        <v>1</v>
      </c>
      <c r="J578" s="6">
        <f t="shared" si="411"/>
        <v>0</v>
      </c>
      <c r="K578" s="6">
        <f t="shared" si="412"/>
        <v>1</v>
      </c>
      <c r="L578" s="6">
        <f t="shared" si="413"/>
        <v>2</v>
      </c>
      <c r="M578" s="6">
        <f t="shared" si="414"/>
        <v>0</v>
      </c>
      <c r="N578" s="6">
        <f t="shared" si="415"/>
        <v>3</v>
      </c>
      <c r="O578" s="13">
        <f t="shared" si="377"/>
        <v>16</v>
      </c>
      <c r="P578" s="4">
        <f t="shared" si="378"/>
        <v>4</v>
      </c>
      <c r="Q578" s="4">
        <f t="shared" si="379"/>
        <v>0</v>
      </c>
      <c r="R578">
        <f t="shared" si="400"/>
        <v>203</v>
      </c>
      <c r="S578" s="4">
        <f t="shared" si="401"/>
        <v>2</v>
      </c>
      <c r="T578" s="15">
        <f t="shared" si="402"/>
        <v>0</v>
      </c>
      <c r="U578" s="4">
        <f t="shared" si="403"/>
        <v>0</v>
      </c>
      <c r="V578" s="4">
        <f t="shared" si="404"/>
        <v>0</v>
      </c>
      <c r="W578" s="4">
        <f t="shared" si="405"/>
        <v>2</v>
      </c>
      <c r="X578" s="6">
        <f t="shared" si="406"/>
        <v>2</v>
      </c>
      <c r="Y578" s="4">
        <f t="shared" si="407"/>
        <v>0</v>
      </c>
      <c r="Z578" s="6">
        <f t="shared" si="408"/>
        <v>0</v>
      </c>
      <c r="AA578" s="18">
        <f t="shared" si="409"/>
        <v>3</v>
      </c>
      <c r="AB578" s="9" t="str">
        <f t="shared" si="380"/>
        <v>-175,2</v>
      </c>
      <c r="AC578" s="9" t="str">
        <f>_xlfn.XLOOKUP(R578,Sheet2!$H$3:$H$258,Sheet2!$I$3:$I$258,"-----")</f>
        <v>C120</v>
      </c>
      <c r="AD578" s="9" t="str">
        <f>_xlfn.XLOOKUP(VALUE(AE578),Sheet2!$N$3:$N$1000,Sheet2!$O$3:$O$1000,"********")</f>
        <v>********</v>
      </c>
      <c r="AE578" t="str">
        <f t="shared" si="374"/>
        <v>1153</v>
      </c>
      <c r="AF578" s="9" t="str">
        <f>IF(R578&lt;200,"+"&amp;TEXT(R578,"0"),"-"&amp;TEXT(_xlfn.XLOOKUP(R578,Sheet2!$K$3:$K$130,Sheet2!$L$3:$L$130,"-----"),"0"))</f>
        <v>-175</v>
      </c>
      <c r="AG578" s="9" t="str">
        <f t="shared" si="381"/>
        <v/>
      </c>
      <c r="AH578" s="9" t="str">
        <f t="shared" si="382"/>
        <v>JMP -175,2</v>
      </c>
      <c r="AI578" t="str">
        <f t="shared" si="383"/>
        <v>0,-175,2</v>
      </c>
      <c r="AJ578" s="16" t="str">
        <f t="shared" si="384"/>
        <v>-175,2</v>
      </c>
      <c r="AK578" t="str">
        <f t="shared" si="385"/>
        <v>MOVR 0,0,SNC</v>
      </c>
      <c r="AL578" s="4" t="str">
        <f t="shared" si="386"/>
        <v>MOV</v>
      </c>
      <c r="AM578" s="4" t="str">
        <f t="shared" si="387"/>
        <v>R</v>
      </c>
      <c r="AN578" s="4" t="str">
        <f t="shared" si="388"/>
        <v/>
      </c>
      <c r="AO578" s="4" t="str">
        <f t="shared" si="389"/>
        <v/>
      </c>
      <c r="AP578" s="15" t="str">
        <f t="shared" si="390"/>
        <v>,SNC</v>
      </c>
      <c r="AQ578" s="9" t="str">
        <f>_xlfn.XLOOKUP(D578,Sheet2!$E$3:$E$101,Sheet2!$F$3:$F$101,"******************")</f>
        <v>******************</v>
      </c>
      <c r="AR578" s="33" t="str">
        <f t="shared" si="375"/>
        <v>DOAC 0,MAP1</v>
      </c>
      <c r="AS578" s="9" t="str">
        <f t="shared" si="376"/>
        <v>DOAC</v>
      </c>
      <c r="AT578" s="4">
        <f t="shared" si="391"/>
        <v>0</v>
      </c>
      <c r="AU578" s="6">
        <f t="shared" si="392"/>
        <v>2</v>
      </c>
      <c r="AV578" s="4" t="str">
        <f t="shared" si="393"/>
        <v>C</v>
      </c>
      <c r="AW578" s="4">
        <f t="shared" si="394"/>
        <v>3</v>
      </c>
      <c r="AX578" s="4" t="str">
        <f>_xlfn.XLOOKUP(AW578,Sheet2!$Q$3:$Q$66,Sheet2!$R$3:$R$66,"**")</f>
        <v>MAP1</v>
      </c>
      <c r="AY578" s="4">
        <f t="shared" si="395"/>
        <v>2</v>
      </c>
      <c r="AZ578" s="16" t="str">
        <f t="shared" si="396"/>
        <v>SKPDN</v>
      </c>
    </row>
    <row r="579" spans="1:52" x14ac:dyDescent="0.35">
      <c r="B579" s="3">
        <f t="shared" si="398"/>
        <v>31</v>
      </c>
      <c r="C579" s="1">
        <f t="shared" si="399"/>
        <v>1351</v>
      </c>
      <c r="D579" s="2">
        <v>415</v>
      </c>
      <c r="E579" s="2" t="str">
        <f>_xlfn.XLOOKUP(C579,Sheet2!$N$3:$N$1000,Sheet2!$O$3:$O$1000,"")</f>
        <v/>
      </c>
      <c r="F579" s="9" t="str">
        <f t="shared" si="397"/>
        <v>JMP B19</v>
      </c>
      <c r="G579" s="4" t="str">
        <f t="shared" ref="G579:G642" si="416">DEC2OCT((2*(OCT2DEC(I579*100)+OCT2DEC(J579*10)+K579))+INT(L579/4))</f>
        <v>1</v>
      </c>
      <c r="H579" s="4">
        <f t="shared" ref="H579:H642" si="417">(MOD(L579,4)*100)+(M579*10)+N579</f>
        <v>15</v>
      </c>
      <c r="I579" s="6">
        <f t="shared" si="410"/>
        <v>0</v>
      </c>
      <c r="J579" s="6">
        <f t="shared" si="411"/>
        <v>0</v>
      </c>
      <c r="K579" s="6">
        <f t="shared" si="412"/>
        <v>0</v>
      </c>
      <c r="L579" s="6">
        <f t="shared" si="413"/>
        <v>4</v>
      </c>
      <c r="M579" s="6">
        <f t="shared" si="414"/>
        <v>1</v>
      </c>
      <c r="N579" s="6">
        <f t="shared" si="415"/>
        <v>5</v>
      </c>
      <c r="O579" s="13">
        <f t="shared" si="377"/>
        <v>0</v>
      </c>
      <c r="P579" s="4">
        <f t="shared" si="378"/>
        <v>0</v>
      </c>
      <c r="Q579" s="4">
        <f t="shared" si="379"/>
        <v>0</v>
      </c>
      <c r="R579">
        <f t="shared" si="400"/>
        <v>15</v>
      </c>
      <c r="S579" s="4">
        <f t="shared" si="401"/>
        <v>1</v>
      </c>
      <c r="T579" s="15">
        <f t="shared" si="402"/>
        <v>0</v>
      </c>
      <c r="U579" s="4">
        <f t="shared" si="403"/>
        <v>0</v>
      </c>
      <c r="V579" s="4">
        <f t="shared" si="404"/>
        <v>0</v>
      </c>
      <c r="W579" s="4">
        <f t="shared" si="405"/>
        <v>1</v>
      </c>
      <c r="X579" s="6">
        <f t="shared" si="406"/>
        <v>0</v>
      </c>
      <c r="Y579" s="4">
        <f t="shared" si="407"/>
        <v>0</v>
      </c>
      <c r="Z579" s="6">
        <f t="shared" si="408"/>
        <v>1</v>
      </c>
      <c r="AA579" s="18">
        <f t="shared" si="409"/>
        <v>5</v>
      </c>
      <c r="AB579" s="9" t="str">
        <f t="shared" si="380"/>
        <v>B19</v>
      </c>
      <c r="AC579" s="9" t="str">
        <f>_xlfn.XLOOKUP(R579,Sheet2!$H$3:$H$258,Sheet2!$I$3:$I$258,"-----")</f>
        <v>*****</v>
      </c>
      <c r="AD579" s="9" t="str">
        <f>_xlfn.XLOOKUP(VALUE(AE579),Sheet2!$N$3:$N$1000,Sheet2!$O$3:$O$1000,"********")</f>
        <v>B19</v>
      </c>
      <c r="AE579" t="str">
        <f t="shared" ref="AE579:AE642" si="418">IF(VALUE(AF579)&lt;0,DEC2OCT(OCT2DEC(VALUE(C579))-OCT2DEC(-VALUE(AF579))),DEC2OCT(OCT2DEC(VALUE(C579))+OCT2DEC(VALUE(AF579))))</f>
        <v>1366</v>
      </c>
      <c r="AF579" s="9" t="str">
        <f>IF(R579&lt;200,"+"&amp;TEXT(R579,"0"),"-"&amp;TEXT(_xlfn.XLOOKUP(R579,Sheet2!$K$3:$K$130,Sheet2!$L$3:$L$130,"-----"),"0"))</f>
        <v>+15</v>
      </c>
      <c r="AG579" s="9" t="str">
        <f t="shared" si="381"/>
        <v/>
      </c>
      <c r="AH579" s="9" t="str">
        <f t="shared" si="382"/>
        <v>JMP B19</v>
      </c>
      <c r="AI579" t="str">
        <f t="shared" si="383"/>
        <v>0,B19</v>
      </c>
      <c r="AJ579" s="16" t="str">
        <f t="shared" si="384"/>
        <v>B19</v>
      </c>
      <c r="AK579" t="str">
        <f t="shared" si="385"/>
        <v>NEG# 0,0,SNR</v>
      </c>
      <c r="AL579" s="4" t="str">
        <f t="shared" si="386"/>
        <v>NEG</v>
      </c>
      <c r="AM579" s="4" t="str">
        <f t="shared" si="387"/>
        <v/>
      </c>
      <c r="AN579" s="4" t="str">
        <f t="shared" si="388"/>
        <v/>
      </c>
      <c r="AO579" s="4" t="str">
        <f t="shared" si="389"/>
        <v>#</v>
      </c>
      <c r="AP579" s="15" t="str">
        <f t="shared" si="390"/>
        <v>,SNR</v>
      </c>
      <c r="AQ579" s="9" t="str">
        <f>_xlfn.XLOOKUP(D579,Sheet2!$E$3:$E$101,Sheet2!$F$3:$F$101,"******************")</f>
        <v>******************</v>
      </c>
      <c r="AR579" s="33" t="str">
        <f t="shared" ref="AR579:AR642" si="419">IF(AY579=0,"NIO"&amp;AV579&amp;" "&amp;AX579,IF(AY579=7,AZ579&amp;" "&amp;AX579,AS579&amp;" "&amp;TEXT(AT579,"0")&amp;","&amp;AX579))</f>
        <v>DIA 0,PLT</v>
      </c>
      <c r="AS579" s="9" t="str">
        <f t="shared" ref="AS579:AS642" si="420">IF(AY579=1,"DIA"&amp;AV579,IF(AY579=2,"DOA"&amp;AV579,IF(AY579=3,"DIB"&amp;AV579,IF(AY579=4,"DOB"&amp;AV579,IF(AY579=5,"DIC"&amp;AV579,"DOC"&amp;AV579)))))</f>
        <v>DIA</v>
      </c>
      <c r="AT579" s="4">
        <f t="shared" si="391"/>
        <v>0</v>
      </c>
      <c r="AU579" s="6">
        <f t="shared" si="392"/>
        <v>0</v>
      </c>
      <c r="AV579" s="4" t="str">
        <f t="shared" si="393"/>
        <v/>
      </c>
      <c r="AW579" s="4">
        <f t="shared" si="394"/>
        <v>15</v>
      </c>
      <c r="AX579" s="4" t="str">
        <f>_xlfn.XLOOKUP(AW579,Sheet2!$Q$3:$Q$66,Sheet2!$R$3:$R$66,"**")</f>
        <v>PLT</v>
      </c>
      <c r="AY579" s="4">
        <f t="shared" si="395"/>
        <v>1</v>
      </c>
      <c r="AZ579" s="16" t="str">
        <f t="shared" si="396"/>
        <v>SKPBN</v>
      </c>
    </row>
    <row r="580" spans="1:52" x14ac:dyDescent="0.35">
      <c r="B580" s="3">
        <f t="shared" si="398"/>
        <v>32</v>
      </c>
      <c r="C580" s="1">
        <f t="shared" si="399"/>
        <v>1352</v>
      </c>
      <c r="D580" s="2">
        <v>6237</v>
      </c>
      <c r="E580" s="2" t="str">
        <f>_xlfn.XLOOKUP(C580,Sheet2!$N$3:$N$1000,Sheet2!$O$3:$O$1000,"")</f>
        <v/>
      </c>
      <c r="F580" s="9" t="str">
        <f t="shared" si="397"/>
        <v>JSR @ISET</v>
      </c>
      <c r="G580" s="4" t="str">
        <f t="shared" si="416"/>
        <v>14</v>
      </c>
      <c r="H580" s="4">
        <f t="shared" si="417"/>
        <v>237</v>
      </c>
      <c r="I580" s="6">
        <f t="shared" si="410"/>
        <v>0</v>
      </c>
      <c r="J580" s="6">
        <f t="shared" si="411"/>
        <v>0</v>
      </c>
      <c r="K580" s="6">
        <f t="shared" si="412"/>
        <v>6</v>
      </c>
      <c r="L580" s="6">
        <f t="shared" si="413"/>
        <v>2</v>
      </c>
      <c r="M580" s="6">
        <f t="shared" si="414"/>
        <v>3</v>
      </c>
      <c r="N580" s="6">
        <f t="shared" si="415"/>
        <v>7</v>
      </c>
      <c r="O580" s="13">
        <f t="shared" ref="O580:O643" si="421">INT(K580/4)+(J580*2)+(I580*16)</f>
        <v>1</v>
      </c>
      <c r="P580" s="4">
        <f t="shared" ref="P580:P643" si="422">(I580*4)+INT(J580/2)</f>
        <v>0</v>
      </c>
      <c r="Q580" s="4">
        <f t="shared" ref="Q580:Q643" si="423">V580</f>
        <v>1</v>
      </c>
      <c r="R580">
        <f t="shared" si="400"/>
        <v>237</v>
      </c>
      <c r="S580" s="4">
        <f t="shared" si="401"/>
        <v>0</v>
      </c>
      <c r="T580" s="15">
        <f t="shared" si="402"/>
        <v>1</v>
      </c>
      <c r="U580" s="4">
        <f t="shared" si="403"/>
        <v>0</v>
      </c>
      <c r="V580" s="4">
        <f t="shared" si="404"/>
        <v>1</v>
      </c>
      <c r="W580" s="4">
        <f t="shared" si="405"/>
        <v>4</v>
      </c>
      <c r="X580" s="6">
        <f t="shared" si="406"/>
        <v>2</v>
      </c>
      <c r="Y580" s="4">
        <f t="shared" si="407"/>
        <v>1</v>
      </c>
      <c r="Z580" s="6">
        <f t="shared" si="408"/>
        <v>1</v>
      </c>
      <c r="AA580" s="18">
        <f t="shared" si="409"/>
        <v>7</v>
      </c>
      <c r="AB580" s="9" t="str">
        <f t="shared" ref="AB580:AB643" si="424">IF(S580=0,AC580,IF(S580=1,IF(AD580="********",AF580,AD580),AF580&amp;","&amp;TEXT(S580,"0")))</f>
        <v>ISET</v>
      </c>
      <c r="AC580" s="9" t="str">
        <f>_xlfn.XLOOKUP(R580,Sheet2!$H$3:$H$258,Sheet2!$I$3:$I$258,"-----")</f>
        <v>ISET</v>
      </c>
      <c r="AD580" s="9" t="str">
        <f>_xlfn.XLOOKUP(VALUE(AE580),Sheet2!$N$3:$N$1000,Sheet2!$O$3:$O$1000,"********")</f>
        <v>********</v>
      </c>
      <c r="AE580" t="str">
        <f t="shared" si="418"/>
        <v>1211</v>
      </c>
      <c r="AF580" s="9" t="str">
        <f>IF(R580&lt;200,"+"&amp;TEXT(R580,"0"),"-"&amp;TEXT(_xlfn.XLOOKUP(R580,Sheet2!$K$3:$K$130,Sheet2!$L$3:$L$130,"-----"),"0"))</f>
        <v>-141</v>
      </c>
      <c r="AG580" s="9" t="str">
        <f t="shared" ref="AG580:AG643" si="425">IF(T580=1,"@","")</f>
        <v>@</v>
      </c>
      <c r="AH580" s="9" t="str">
        <f t="shared" ref="AH580:AH643" si="426">IF(Q580=0,"JMP "&amp;AJ580, IF(Q580=1,"JSR "&amp;AJ580,IF(Q580=2,"ISZ "&amp;AJ580,"DSZ "&amp;AJ580)))</f>
        <v>JSR @ISET</v>
      </c>
      <c r="AI580" t="str">
        <f t="shared" ref="AI580:AI643" si="427">TEXT(Q580,"0")&amp;","&amp;AG580&amp;AB580</f>
        <v>1,@ISET</v>
      </c>
      <c r="AJ580" s="16" t="str">
        <f t="shared" ref="AJ580:AJ643" si="428">AG580&amp;AB580</f>
        <v>@ISET</v>
      </c>
      <c r="AK580" t="str">
        <f t="shared" ref="AK580:AK643" si="429">AL580&amp;AN580&amp;AM580&amp;AO580&amp;" "&amp;TEXT(U580,"0")&amp;","&amp;TEXT(V580,"0")&amp;AP580</f>
        <v>ADCZR# 0,1,SBN</v>
      </c>
      <c r="AL580" s="4" t="str">
        <f t="shared" ref="AL580:AL643" si="430">IF(W580=0,"COM",IF(W580=1,"NEG",IF(W580=2,"MOV",IF(W580=3,"INC",IF(W580=4,"ADC",IF(W580=5,"SUB",IF(W580=6,"ADD","AND")))))))</f>
        <v>ADC</v>
      </c>
      <c r="AM580" s="4" t="str">
        <f t="shared" ref="AM580:AM643" si="431">IF(X580=0,"",IF(X580=1,"L",IF(X580=2,"R","S")))</f>
        <v>R</v>
      </c>
      <c r="AN580" s="4" t="str">
        <f t="shared" ref="AN580:AN643" si="432">IF(Y580=0,"",IF(Y580=1,"Z",IF(Y580=2,"O","C")))</f>
        <v>Z</v>
      </c>
      <c r="AO580" s="4" t="str">
        <f t="shared" ref="AO580:AO643" si="433">IF(Z580=1,"#","")</f>
        <v>#</v>
      </c>
      <c r="AP580" s="15" t="str">
        <f t="shared" ref="AP580:AP643" si="434">IF(AA580=0,"",IF(AA580=1,",SKP",IF(AA580=2,",SZC",IF(AA580=3,",SNC",IF(AA580=4,",SZR",IF(AA580=5,",SNR",IF(AA580=6,",SEZ",",SBN")))))))</f>
        <v>,SBN</v>
      </c>
      <c r="AQ580" s="9" t="str">
        <f>_xlfn.XLOOKUP(D580,Sheet2!$E$3:$E$101,Sheet2!$F$3:$F$101,"******************")</f>
        <v>******************</v>
      </c>
      <c r="AR580" s="33" t="str">
        <f t="shared" si="419"/>
        <v>DOBC 1,**</v>
      </c>
      <c r="AS580" s="9" t="str">
        <f t="shared" si="420"/>
        <v>DOBC</v>
      </c>
      <c r="AT580" s="4">
        <f t="shared" ref="AT580:AT643" si="435">V580</f>
        <v>1</v>
      </c>
      <c r="AU580" s="6">
        <f t="shared" ref="AU580:AU643" si="436">X580</f>
        <v>2</v>
      </c>
      <c r="AV580" s="4" t="str">
        <f t="shared" ref="AV580:AV643" si="437">IF(AU580=0,"",IF(AU580=1,"S",IF(AU580=2,"C","P")))</f>
        <v>C</v>
      </c>
      <c r="AW580" s="4">
        <f t="shared" ref="AW580:AW643" si="438">M580*10+N580</f>
        <v>37</v>
      </c>
      <c r="AX580" s="4" t="str">
        <f>_xlfn.XLOOKUP(AW580,Sheet2!$Q$3:$Q$66,Sheet2!$R$3:$R$66,"**")</f>
        <v>**</v>
      </c>
      <c r="AY580" s="4">
        <f t="shared" ref="AY580:AY643" si="439">W580</f>
        <v>4</v>
      </c>
      <c r="AZ580" s="16" t="str">
        <f t="shared" ref="AZ580:AZ643" si="440">IF(AU580=0,"SKPBN",IF(AU580=1,"SKPBZ",IF(AU580=2,"SKPDN","SKPDZ")))</f>
        <v>SKPDN</v>
      </c>
    </row>
    <row r="581" spans="1:52" x14ac:dyDescent="0.35">
      <c r="B581" s="3">
        <f t="shared" si="398"/>
        <v>33</v>
      </c>
      <c r="C581" s="1">
        <f t="shared" si="399"/>
        <v>1353</v>
      </c>
      <c r="D581" s="2">
        <v>6232</v>
      </c>
      <c r="E581" s="2" t="str">
        <f>_xlfn.XLOOKUP(C581,Sheet2!$N$3:$N$1000,Sheet2!$O$3:$O$1000,"")</f>
        <v/>
      </c>
      <c r="F581" s="9" t="str">
        <f t="shared" si="397"/>
        <v>RECL1</v>
      </c>
      <c r="G581" s="4" t="str">
        <f t="shared" si="416"/>
        <v>14</v>
      </c>
      <c r="H581" s="4">
        <f t="shared" si="417"/>
        <v>232</v>
      </c>
      <c r="I581" s="6">
        <f t="shared" si="410"/>
        <v>0</v>
      </c>
      <c r="J581" s="6">
        <f t="shared" si="411"/>
        <v>0</v>
      </c>
      <c r="K581" s="6">
        <f t="shared" si="412"/>
        <v>6</v>
      </c>
      <c r="L581" s="6">
        <f t="shared" si="413"/>
        <v>2</v>
      </c>
      <c r="M581" s="6">
        <f t="shared" si="414"/>
        <v>3</v>
      </c>
      <c r="N581" s="6">
        <f t="shared" si="415"/>
        <v>2</v>
      </c>
      <c r="O581" s="13">
        <f t="shared" si="421"/>
        <v>1</v>
      </c>
      <c r="P581" s="4">
        <f t="shared" si="422"/>
        <v>0</v>
      </c>
      <c r="Q581" s="4">
        <f t="shared" si="423"/>
        <v>1</v>
      </c>
      <c r="R581">
        <f t="shared" si="400"/>
        <v>232</v>
      </c>
      <c r="S581" s="4">
        <f t="shared" si="401"/>
        <v>0</v>
      </c>
      <c r="T581" s="15">
        <f t="shared" si="402"/>
        <v>1</v>
      </c>
      <c r="U581" s="4">
        <f t="shared" si="403"/>
        <v>0</v>
      </c>
      <c r="V581" s="4">
        <f t="shared" si="404"/>
        <v>1</v>
      </c>
      <c r="W581" s="4">
        <f t="shared" si="405"/>
        <v>4</v>
      </c>
      <c r="X581" s="6">
        <f t="shared" si="406"/>
        <v>2</v>
      </c>
      <c r="Y581" s="4">
        <f t="shared" si="407"/>
        <v>1</v>
      </c>
      <c r="Z581" s="6">
        <f t="shared" si="408"/>
        <v>1</v>
      </c>
      <c r="AA581" s="18">
        <f t="shared" si="409"/>
        <v>2</v>
      </c>
      <c r="AB581" s="9" t="str">
        <f t="shared" si="424"/>
        <v>I.RC1</v>
      </c>
      <c r="AC581" s="9" t="str">
        <f>_xlfn.XLOOKUP(R581,Sheet2!$H$3:$H$258,Sheet2!$I$3:$I$258,"-----")</f>
        <v>I.RC1</v>
      </c>
      <c r="AD581" s="9" t="str">
        <f>_xlfn.XLOOKUP(VALUE(AE581),Sheet2!$N$3:$N$1000,Sheet2!$O$3:$O$1000,"********")</f>
        <v>B9</v>
      </c>
      <c r="AE581" t="str">
        <f t="shared" si="418"/>
        <v>1205</v>
      </c>
      <c r="AF581" s="9" t="str">
        <f>IF(R581&lt;200,"+"&amp;TEXT(R581,"0"),"-"&amp;TEXT(_xlfn.XLOOKUP(R581,Sheet2!$K$3:$K$130,Sheet2!$L$3:$L$130,"-----"),"0"))</f>
        <v>-146</v>
      </c>
      <c r="AG581" s="9" t="str">
        <f t="shared" si="425"/>
        <v>@</v>
      </c>
      <c r="AH581" s="9" t="str">
        <f t="shared" si="426"/>
        <v>JSR @I.RC1</v>
      </c>
      <c r="AI581" t="str">
        <f t="shared" si="427"/>
        <v>1,@I.RC1</v>
      </c>
      <c r="AJ581" s="16" t="str">
        <f t="shared" si="428"/>
        <v>@I.RC1</v>
      </c>
      <c r="AK581" t="str">
        <f t="shared" si="429"/>
        <v>ADCZR# 0,1,SZC</v>
      </c>
      <c r="AL581" s="4" t="str">
        <f t="shared" si="430"/>
        <v>ADC</v>
      </c>
      <c r="AM581" s="4" t="str">
        <f t="shared" si="431"/>
        <v>R</v>
      </c>
      <c r="AN581" s="4" t="str">
        <f t="shared" si="432"/>
        <v>Z</v>
      </c>
      <c r="AO581" s="4" t="str">
        <f t="shared" si="433"/>
        <v>#</v>
      </c>
      <c r="AP581" s="15" t="str">
        <f t="shared" si="434"/>
        <v>,SZC</v>
      </c>
      <c r="AQ581" s="9" t="str">
        <f>_xlfn.XLOOKUP(D581,Sheet2!$E$3:$E$101,Sheet2!$F$3:$F$101,"******************")</f>
        <v>RECL1</v>
      </c>
      <c r="AR581" s="33" t="str">
        <f t="shared" si="419"/>
        <v>DOBC 1,**</v>
      </c>
      <c r="AS581" s="9" t="str">
        <f t="shared" si="420"/>
        <v>DOBC</v>
      </c>
      <c r="AT581" s="4">
        <f t="shared" si="435"/>
        <v>1</v>
      </c>
      <c r="AU581" s="6">
        <f t="shared" si="436"/>
        <v>2</v>
      </c>
      <c r="AV581" s="4" t="str">
        <f t="shared" si="437"/>
        <v>C</v>
      </c>
      <c r="AW581" s="4">
        <f t="shared" si="438"/>
        <v>32</v>
      </c>
      <c r="AX581" s="4" t="str">
        <f>_xlfn.XLOOKUP(AW581,Sheet2!$Q$3:$Q$66,Sheet2!$R$3:$R$66,"**")</f>
        <v>**</v>
      </c>
      <c r="AY581" s="4">
        <f t="shared" si="439"/>
        <v>4</v>
      </c>
      <c r="AZ581" s="16" t="str">
        <f t="shared" si="440"/>
        <v>SKPDN</v>
      </c>
    </row>
    <row r="582" spans="1:52" x14ac:dyDescent="0.35">
      <c r="B582" s="3">
        <f t="shared" si="398"/>
        <v>34</v>
      </c>
      <c r="C582" s="1">
        <f t="shared" si="399"/>
        <v>1354</v>
      </c>
      <c r="D582" s="2">
        <v>20074</v>
      </c>
      <c r="E582" s="2" t="str">
        <f>_xlfn.XLOOKUP(C582,Sheet2!$N$3:$N$1000,Sheet2!$O$3:$O$1000,"")</f>
        <v/>
      </c>
      <c r="F582" s="9" t="str">
        <f t="shared" si="397"/>
        <v>LDA 0,KB2</v>
      </c>
      <c r="G582" s="4" t="str">
        <f t="shared" si="416"/>
        <v>40</v>
      </c>
      <c r="H582" s="4">
        <f t="shared" si="417"/>
        <v>74</v>
      </c>
      <c r="I582" s="6">
        <f t="shared" si="410"/>
        <v>0</v>
      </c>
      <c r="J582" s="6">
        <f t="shared" si="411"/>
        <v>2</v>
      </c>
      <c r="K582" s="6">
        <f t="shared" si="412"/>
        <v>0</v>
      </c>
      <c r="L582" s="6">
        <f t="shared" si="413"/>
        <v>0</v>
      </c>
      <c r="M582" s="6">
        <f t="shared" si="414"/>
        <v>7</v>
      </c>
      <c r="N582" s="6">
        <f t="shared" si="415"/>
        <v>4</v>
      </c>
      <c r="O582" s="13">
        <f t="shared" si="421"/>
        <v>4</v>
      </c>
      <c r="P582" s="4">
        <f t="shared" si="422"/>
        <v>1</v>
      </c>
      <c r="Q582" s="4">
        <f t="shared" si="423"/>
        <v>0</v>
      </c>
      <c r="R582">
        <f t="shared" si="400"/>
        <v>74</v>
      </c>
      <c r="S582" s="4">
        <f t="shared" si="401"/>
        <v>0</v>
      </c>
      <c r="T582" s="15">
        <f t="shared" si="402"/>
        <v>0</v>
      </c>
      <c r="U582" s="4">
        <f t="shared" si="403"/>
        <v>1</v>
      </c>
      <c r="V582" s="4">
        <f t="shared" si="404"/>
        <v>0</v>
      </c>
      <c r="W582" s="4">
        <f t="shared" si="405"/>
        <v>0</v>
      </c>
      <c r="X582" s="6">
        <f t="shared" si="406"/>
        <v>0</v>
      </c>
      <c r="Y582" s="4">
        <f t="shared" si="407"/>
        <v>3</v>
      </c>
      <c r="Z582" s="6">
        <f t="shared" si="408"/>
        <v>1</v>
      </c>
      <c r="AA582" s="18">
        <f t="shared" si="409"/>
        <v>4</v>
      </c>
      <c r="AB582" s="9" t="str">
        <f t="shared" si="424"/>
        <v>KB2</v>
      </c>
      <c r="AC582" s="9" t="str">
        <f>_xlfn.XLOOKUP(R582,Sheet2!$H$3:$H$258,Sheet2!$I$3:$I$258,"-----")</f>
        <v>KB2</v>
      </c>
      <c r="AD582" s="9" t="str">
        <f>_xlfn.XLOOKUP(VALUE(AE582),Sheet2!$N$3:$N$1000,Sheet2!$O$3:$O$1000,"********")</f>
        <v>********</v>
      </c>
      <c r="AE582" t="str">
        <f t="shared" si="418"/>
        <v>1450</v>
      </c>
      <c r="AF582" s="9" t="str">
        <f>IF(R582&lt;200,"+"&amp;TEXT(R582,"0"),"-"&amp;TEXT(_xlfn.XLOOKUP(R582,Sheet2!$K$3:$K$130,Sheet2!$L$3:$L$130,"-----"),"0"))</f>
        <v>+74</v>
      </c>
      <c r="AG582" s="9" t="str">
        <f t="shared" si="425"/>
        <v/>
      </c>
      <c r="AH582" s="9" t="str">
        <f t="shared" si="426"/>
        <v>JMP KB2</v>
      </c>
      <c r="AI582" t="str">
        <f t="shared" si="427"/>
        <v>0,KB2</v>
      </c>
      <c r="AJ582" s="16" t="str">
        <f t="shared" si="428"/>
        <v>KB2</v>
      </c>
      <c r="AK582" t="str">
        <f t="shared" si="429"/>
        <v>COMC# 1,0,SZR</v>
      </c>
      <c r="AL582" s="4" t="str">
        <f t="shared" si="430"/>
        <v>COM</v>
      </c>
      <c r="AM582" s="4" t="str">
        <f t="shared" si="431"/>
        <v/>
      </c>
      <c r="AN582" s="4" t="str">
        <f t="shared" si="432"/>
        <v>C</v>
      </c>
      <c r="AO582" s="4" t="str">
        <f t="shared" si="433"/>
        <v>#</v>
      </c>
      <c r="AP582" s="15" t="str">
        <f t="shared" si="434"/>
        <v>,SZR</v>
      </c>
      <c r="AQ582" s="9" t="str">
        <f>_xlfn.XLOOKUP(D582,Sheet2!$E$3:$E$101,Sheet2!$F$3:$F$101,"******************")</f>
        <v>******************</v>
      </c>
      <c r="AR582" s="33" t="str">
        <f t="shared" si="419"/>
        <v>NIO **</v>
      </c>
      <c r="AS582" s="9" t="str">
        <f t="shared" si="420"/>
        <v>DOC</v>
      </c>
      <c r="AT582" s="4">
        <f t="shared" si="435"/>
        <v>0</v>
      </c>
      <c r="AU582" s="6">
        <f t="shared" si="436"/>
        <v>0</v>
      </c>
      <c r="AV582" s="4" t="str">
        <f t="shared" si="437"/>
        <v/>
      </c>
      <c r="AW582" s="4">
        <f t="shared" si="438"/>
        <v>74</v>
      </c>
      <c r="AX582" s="4" t="str">
        <f>_xlfn.XLOOKUP(AW582,Sheet2!$Q$3:$Q$66,Sheet2!$R$3:$R$66,"**")</f>
        <v>**</v>
      </c>
      <c r="AY582" s="4">
        <f t="shared" si="439"/>
        <v>0</v>
      </c>
      <c r="AZ582" s="16" t="str">
        <f t="shared" si="440"/>
        <v>SKPBN</v>
      </c>
    </row>
    <row r="583" spans="1:52" x14ac:dyDescent="0.35">
      <c r="B583" s="3">
        <f t="shared" si="398"/>
        <v>35</v>
      </c>
      <c r="C583" s="1">
        <f t="shared" si="399"/>
        <v>1355</v>
      </c>
      <c r="D583" s="2">
        <v>123414</v>
      </c>
      <c r="E583" s="2" t="str">
        <f>_xlfn.XLOOKUP(C583,Sheet2!$N$3:$N$1000,Sheet2!$O$3:$O$1000,"")</f>
        <v/>
      </c>
      <c r="F583" s="9" t="str">
        <f t="shared" si="397"/>
        <v>AND# 1,0,SZR</v>
      </c>
      <c r="G583" s="4" t="str">
        <f t="shared" si="416"/>
        <v>247</v>
      </c>
      <c r="H583" s="4">
        <f t="shared" si="417"/>
        <v>14</v>
      </c>
      <c r="I583" s="6">
        <f t="shared" si="410"/>
        <v>1</v>
      </c>
      <c r="J583" s="6">
        <f t="shared" si="411"/>
        <v>2</v>
      </c>
      <c r="K583" s="6">
        <f t="shared" si="412"/>
        <v>3</v>
      </c>
      <c r="L583" s="6">
        <f t="shared" si="413"/>
        <v>4</v>
      </c>
      <c r="M583" s="6">
        <f t="shared" si="414"/>
        <v>1</v>
      </c>
      <c r="N583" s="6">
        <f t="shared" si="415"/>
        <v>4</v>
      </c>
      <c r="O583" s="13">
        <f t="shared" si="421"/>
        <v>20</v>
      </c>
      <c r="P583" s="4">
        <f t="shared" si="422"/>
        <v>5</v>
      </c>
      <c r="Q583" s="4">
        <f t="shared" si="423"/>
        <v>0</v>
      </c>
      <c r="R583">
        <f t="shared" si="400"/>
        <v>14</v>
      </c>
      <c r="S583" s="4">
        <f t="shared" si="401"/>
        <v>3</v>
      </c>
      <c r="T583" s="15">
        <f t="shared" si="402"/>
        <v>1</v>
      </c>
      <c r="U583" s="4">
        <f t="shared" si="403"/>
        <v>1</v>
      </c>
      <c r="V583" s="4">
        <f t="shared" si="404"/>
        <v>0</v>
      </c>
      <c r="W583" s="4">
        <f t="shared" si="405"/>
        <v>7</v>
      </c>
      <c r="X583" s="6">
        <f t="shared" si="406"/>
        <v>0</v>
      </c>
      <c r="Y583" s="4">
        <f t="shared" si="407"/>
        <v>0</v>
      </c>
      <c r="Z583" s="6">
        <f t="shared" si="408"/>
        <v>1</v>
      </c>
      <c r="AA583" s="18">
        <f t="shared" si="409"/>
        <v>4</v>
      </c>
      <c r="AB583" s="9" t="str">
        <f t="shared" si="424"/>
        <v>+14,3</v>
      </c>
      <c r="AC583" s="9" t="str">
        <f>_xlfn.XLOOKUP(R583,Sheet2!$H$3:$H$258,Sheet2!$I$3:$I$258,"-----")</f>
        <v>*****</v>
      </c>
      <c r="AD583" s="9" t="str">
        <f>_xlfn.XLOOKUP(VALUE(AE583),Sheet2!$N$3:$N$1000,Sheet2!$O$3:$O$1000,"********")</f>
        <v>********</v>
      </c>
      <c r="AE583" t="str">
        <f t="shared" si="418"/>
        <v>1371</v>
      </c>
      <c r="AF583" s="9" t="str">
        <f>IF(R583&lt;200,"+"&amp;TEXT(R583,"0"),"-"&amp;TEXT(_xlfn.XLOOKUP(R583,Sheet2!$K$3:$K$130,Sheet2!$L$3:$L$130,"-----"),"0"))</f>
        <v>+14</v>
      </c>
      <c r="AG583" s="9" t="str">
        <f t="shared" si="425"/>
        <v>@</v>
      </c>
      <c r="AH583" s="9" t="str">
        <f t="shared" si="426"/>
        <v>JMP @+14,3</v>
      </c>
      <c r="AI583" t="str">
        <f t="shared" si="427"/>
        <v>0,@+14,3</v>
      </c>
      <c r="AJ583" s="16" t="str">
        <f t="shared" si="428"/>
        <v>@+14,3</v>
      </c>
      <c r="AK583" t="str">
        <f t="shared" si="429"/>
        <v>AND# 1,0,SZR</v>
      </c>
      <c r="AL583" s="4" t="str">
        <f t="shared" si="430"/>
        <v>AND</v>
      </c>
      <c r="AM583" s="4" t="str">
        <f t="shared" si="431"/>
        <v/>
      </c>
      <c r="AN583" s="4" t="str">
        <f t="shared" si="432"/>
        <v/>
      </c>
      <c r="AO583" s="4" t="str">
        <f t="shared" si="433"/>
        <v>#</v>
      </c>
      <c r="AP583" s="15" t="str">
        <f t="shared" si="434"/>
        <v>,SZR</v>
      </c>
      <c r="AQ583" s="9" t="str">
        <f>_xlfn.XLOOKUP(D583,Sheet2!$E$3:$E$101,Sheet2!$F$3:$F$101,"******************")</f>
        <v>******************</v>
      </c>
      <c r="AR583" s="33" t="str">
        <f t="shared" si="419"/>
        <v>SKPBN RTC</v>
      </c>
      <c r="AS583" s="9" t="str">
        <f t="shared" si="420"/>
        <v>DOC</v>
      </c>
      <c r="AT583" s="4">
        <f t="shared" si="435"/>
        <v>0</v>
      </c>
      <c r="AU583" s="6">
        <f t="shared" si="436"/>
        <v>0</v>
      </c>
      <c r="AV583" s="4" t="str">
        <f t="shared" si="437"/>
        <v/>
      </c>
      <c r="AW583" s="4">
        <f t="shared" si="438"/>
        <v>14</v>
      </c>
      <c r="AX583" s="4" t="str">
        <f>_xlfn.XLOOKUP(AW583,Sheet2!$Q$3:$Q$66,Sheet2!$R$3:$R$66,"**")</f>
        <v>RTC</v>
      </c>
      <c r="AY583" s="4">
        <f t="shared" si="439"/>
        <v>7</v>
      </c>
      <c r="AZ583" s="16" t="str">
        <f t="shared" si="440"/>
        <v>SKPBN</v>
      </c>
    </row>
    <row r="584" spans="1:52" x14ac:dyDescent="0.35">
      <c r="B584" s="3">
        <f t="shared" si="398"/>
        <v>36</v>
      </c>
      <c r="C584" s="1">
        <f t="shared" si="399"/>
        <v>1356</v>
      </c>
      <c r="D584" s="2">
        <v>403</v>
      </c>
      <c r="E584" s="2" t="str">
        <f>_xlfn.XLOOKUP(C584,Sheet2!$N$3:$N$1000,Sheet2!$O$3:$O$1000,"")</f>
        <v/>
      </c>
      <c r="F584" s="9" t="str">
        <f t="shared" si="397"/>
        <v>JMP +3</v>
      </c>
      <c r="G584" s="4" t="str">
        <f t="shared" si="416"/>
        <v>1</v>
      </c>
      <c r="H584" s="4">
        <f t="shared" si="417"/>
        <v>3</v>
      </c>
      <c r="I584" s="6">
        <f t="shared" si="410"/>
        <v>0</v>
      </c>
      <c r="J584" s="6">
        <f t="shared" si="411"/>
        <v>0</v>
      </c>
      <c r="K584" s="6">
        <f t="shared" si="412"/>
        <v>0</v>
      </c>
      <c r="L584" s="6">
        <f t="shared" si="413"/>
        <v>4</v>
      </c>
      <c r="M584" s="6">
        <f t="shared" si="414"/>
        <v>0</v>
      </c>
      <c r="N584" s="6">
        <f t="shared" si="415"/>
        <v>3</v>
      </c>
      <c r="O584" s="13">
        <f t="shared" si="421"/>
        <v>0</v>
      </c>
      <c r="P584" s="4">
        <f t="shared" si="422"/>
        <v>0</v>
      </c>
      <c r="Q584" s="4">
        <f t="shared" si="423"/>
        <v>0</v>
      </c>
      <c r="R584">
        <f t="shared" si="400"/>
        <v>3</v>
      </c>
      <c r="S584" s="4">
        <f t="shared" si="401"/>
        <v>1</v>
      </c>
      <c r="T584" s="15">
        <f t="shared" si="402"/>
        <v>0</v>
      </c>
      <c r="U584" s="4">
        <f t="shared" si="403"/>
        <v>0</v>
      </c>
      <c r="V584" s="4">
        <f t="shared" si="404"/>
        <v>0</v>
      </c>
      <c r="W584" s="4">
        <f t="shared" si="405"/>
        <v>1</v>
      </c>
      <c r="X584" s="6">
        <f t="shared" si="406"/>
        <v>0</v>
      </c>
      <c r="Y584" s="4">
        <f t="shared" si="407"/>
        <v>0</v>
      </c>
      <c r="Z584" s="6">
        <f t="shared" si="408"/>
        <v>0</v>
      </c>
      <c r="AA584" s="18">
        <f t="shared" si="409"/>
        <v>3</v>
      </c>
      <c r="AB584" s="9" t="str">
        <f t="shared" si="424"/>
        <v>+3</v>
      </c>
      <c r="AC584" s="9" t="str">
        <f>_xlfn.XLOOKUP(R584,Sheet2!$H$3:$H$258,Sheet2!$I$3:$I$258,"-----")</f>
        <v>*****</v>
      </c>
      <c r="AD584" s="9" t="str">
        <f>_xlfn.XLOOKUP(VALUE(AE584),Sheet2!$N$3:$N$1000,Sheet2!$O$3:$O$1000,"********")</f>
        <v>********</v>
      </c>
      <c r="AE584" t="str">
        <f t="shared" si="418"/>
        <v>1361</v>
      </c>
      <c r="AF584" s="9" t="str">
        <f>IF(R584&lt;200,"+"&amp;TEXT(R584,"0"),"-"&amp;TEXT(_xlfn.XLOOKUP(R584,Sheet2!$K$3:$K$130,Sheet2!$L$3:$L$130,"-----"),"0"))</f>
        <v>+3</v>
      </c>
      <c r="AG584" s="9" t="str">
        <f t="shared" si="425"/>
        <v/>
      </c>
      <c r="AH584" s="9" t="str">
        <f t="shared" si="426"/>
        <v>JMP +3</v>
      </c>
      <c r="AI584" t="str">
        <f t="shared" si="427"/>
        <v>0,+3</v>
      </c>
      <c r="AJ584" s="16" t="str">
        <f t="shared" si="428"/>
        <v>+3</v>
      </c>
      <c r="AK584" t="str">
        <f t="shared" si="429"/>
        <v>NEG 0,0,SNC</v>
      </c>
      <c r="AL584" s="4" t="str">
        <f t="shared" si="430"/>
        <v>NEG</v>
      </c>
      <c r="AM584" s="4" t="str">
        <f t="shared" si="431"/>
        <v/>
      </c>
      <c r="AN584" s="4" t="str">
        <f t="shared" si="432"/>
        <v/>
      </c>
      <c r="AO584" s="4" t="str">
        <f t="shared" si="433"/>
        <v/>
      </c>
      <c r="AP584" s="15" t="str">
        <f t="shared" si="434"/>
        <v>,SNC</v>
      </c>
      <c r="AQ584" s="9" t="str">
        <f>_xlfn.XLOOKUP(D584,Sheet2!$E$3:$E$101,Sheet2!$F$3:$F$101,"******************")</f>
        <v>******************</v>
      </c>
      <c r="AR584" s="33" t="str">
        <f t="shared" si="419"/>
        <v>DIA 0,MAP1</v>
      </c>
      <c r="AS584" s="9" t="str">
        <f t="shared" si="420"/>
        <v>DIA</v>
      </c>
      <c r="AT584" s="4">
        <f t="shared" si="435"/>
        <v>0</v>
      </c>
      <c r="AU584" s="6">
        <f t="shared" si="436"/>
        <v>0</v>
      </c>
      <c r="AV584" s="4" t="str">
        <f t="shared" si="437"/>
        <v/>
      </c>
      <c r="AW584" s="4">
        <f t="shared" si="438"/>
        <v>3</v>
      </c>
      <c r="AX584" s="4" t="str">
        <f>_xlfn.XLOOKUP(AW584,Sheet2!$Q$3:$Q$66,Sheet2!$R$3:$R$66,"**")</f>
        <v>MAP1</v>
      </c>
      <c r="AY584" s="4">
        <f t="shared" si="439"/>
        <v>1</v>
      </c>
      <c r="AZ584" s="16" t="str">
        <f t="shared" si="440"/>
        <v>SKPBN</v>
      </c>
    </row>
    <row r="585" spans="1:52" x14ac:dyDescent="0.35">
      <c r="B585" s="3">
        <f t="shared" si="398"/>
        <v>37</v>
      </c>
      <c r="C585" s="1">
        <f t="shared" si="399"/>
        <v>1357</v>
      </c>
      <c r="D585" s="2">
        <v>6252</v>
      </c>
      <c r="E585" s="2" t="str">
        <f>_xlfn.XLOOKUP(C585,Sheet2!$N$3:$N$1000,Sheet2!$O$3:$O$1000,"")</f>
        <v/>
      </c>
      <c r="F585" s="9" t="str">
        <f t="shared" si="397"/>
        <v>EHLT</v>
      </c>
      <c r="G585" s="4" t="str">
        <f t="shared" si="416"/>
        <v>14</v>
      </c>
      <c r="H585" s="4">
        <f t="shared" si="417"/>
        <v>252</v>
      </c>
      <c r="I585" s="6">
        <f t="shared" si="410"/>
        <v>0</v>
      </c>
      <c r="J585" s="6">
        <f t="shared" si="411"/>
        <v>0</v>
      </c>
      <c r="K585" s="6">
        <f t="shared" si="412"/>
        <v>6</v>
      </c>
      <c r="L585" s="6">
        <f t="shared" si="413"/>
        <v>2</v>
      </c>
      <c r="M585" s="6">
        <f t="shared" si="414"/>
        <v>5</v>
      </c>
      <c r="N585" s="6">
        <f t="shared" si="415"/>
        <v>2</v>
      </c>
      <c r="O585" s="13">
        <f t="shared" si="421"/>
        <v>1</v>
      </c>
      <c r="P585" s="4">
        <f t="shared" si="422"/>
        <v>0</v>
      </c>
      <c r="Q585" s="4">
        <f t="shared" si="423"/>
        <v>1</v>
      </c>
      <c r="R585">
        <f t="shared" si="400"/>
        <v>252</v>
      </c>
      <c r="S585" s="4">
        <f t="shared" si="401"/>
        <v>0</v>
      </c>
      <c r="T585" s="15">
        <f t="shared" si="402"/>
        <v>1</v>
      </c>
      <c r="U585" s="4">
        <f t="shared" si="403"/>
        <v>0</v>
      </c>
      <c r="V585" s="4">
        <f t="shared" si="404"/>
        <v>1</v>
      </c>
      <c r="W585" s="4">
        <f t="shared" si="405"/>
        <v>4</v>
      </c>
      <c r="X585" s="6">
        <f t="shared" si="406"/>
        <v>2</v>
      </c>
      <c r="Y585" s="4">
        <f t="shared" si="407"/>
        <v>2</v>
      </c>
      <c r="Z585" s="6">
        <f t="shared" si="408"/>
        <v>1</v>
      </c>
      <c r="AA585" s="18">
        <f t="shared" si="409"/>
        <v>2</v>
      </c>
      <c r="AB585" s="9" t="str">
        <f t="shared" si="424"/>
        <v>I.EH1</v>
      </c>
      <c r="AC585" s="9" t="str">
        <f>_xlfn.XLOOKUP(R585,Sheet2!$H$3:$H$258,Sheet2!$I$3:$I$258,"-----")</f>
        <v>I.EH1</v>
      </c>
      <c r="AD585" s="9" t="str">
        <f>_xlfn.XLOOKUP(VALUE(AE585),Sheet2!$N$3:$N$1000,Sheet2!$O$3:$O$1000,"********")</f>
        <v>********</v>
      </c>
      <c r="AE585" t="str">
        <f t="shared" si="418"/>
        <v>1231</v>
      </c>
      <c r="AF585" s="9" t="str">
        <f>IF(R585&lt;200,"+"&amp;TEXT(R585,"0"),"-"&amp;TEXT(_xlfn.XLOOKUP(R585,Sheet2!$K$3:$K$130,Sheet2!$L$3:$L$130,"-----"),"0"))</f>
        <v>-126</v>
      </c>
      <c r="AG585" s="9" t="str">
        <f t="shared" si="425"/>
        <v>@</v>
      </c>
      <c r="AH585" s="9" t="str">
        <f t="shared" si="426"/>
        <v>JSR @I.EH1</v>
      </c>
      <c r="AI585" t="str">
        <f t="shared" si="427"/>
        <v>1,@I.EH1</v>
      </c>
      <c r="AJ585" s="16" t="str">
        <f t="shared" si="428"/>
        <v>@I.EH1</v>
      </c>
      <c r="AK585" t="str">
        <f t="shared" si="429"/>
        <v>ADCOR# 0,1,SZC</v>
      </c>
      <c r="AL585" s="4" t="str">
        <f t="shared" si="430"/>
        <v>ADC</v>
      </c>
      <c r="AM585" s="4" t="str">
        <f t="shared" si="431"/>
        <v>R</v>
      </c>
      <c r="AN585" s="4" t="str">
        <f t="shared" si="432"/>
        <v>O</v>
      </c>
      <c r="AO585" s="4" t="str">
        <f t="shared" si="433"/>
        <v>#</v>
      </c>
      <c r="AP585" s="15" t="str">
        <f t="shared" si="434"/>
        <v>,SZC</v>
      </c>
      <c r="AQ585" s="9" t="str">
        <f>_xlfn.XLOOKUP(D585,Sheet2!$E$3:$E$101,Sheet2!$F$3:$F$101,"******************")</f>
        <v>EHLT</v>
      </c>
      <c r="AR585" s="33" t="str">
        <f t="shared" si="419"/>
        <v>DOBC 1,**</v>
      </c>
      <c r="AS585" s="9" t="str">
        <f t="shared" si="420"/>
        <v>DOBC</v>
      </c>
      <c r="AT585" s="4">
        <f t="shared" si="435"/>
        <v>1</v>
      </c>
      <c r="AU585" s="6">
        <f t="shared" si="436"/>
        <v>2</v>
      </c>
      <c r="AV585" s="4" t="str">
        <f t="shared" si="437"/>
        <v>C</v>
      </c>
      <c r="AW585" s="4">
        <f t="shared" si="438"/>
        <v>52</v>
      </c>
      <c r="AX585" s="4" t="str">
        <f>_xlfn.XLOOKUP(AW585,Sheet2!$Q$3:$Q$66,Sheet2!$R$3:$R$66,"**")</f>
        <v>**</v>
      </c>
      <c r="AY585" s="4">
        <f t="shared" si="439"/>
        <v>4</v>
      </c>
      <c r="AZ585" s="16" t="str">
        <f t="shared" si="440"/>
        <v>SKPDN</v>
      </c>
    </row>
    <row r="586" spans="1:52" x14ac:dyDescent="0.35">
      <c r="B586" s="3">
        <f t="shared" si="398"/>
        <v>38</v>
      </c>
      <c r="C586" s="1">
        <f t="shared" si="399"/>
        <v>1360</v>
      </c>
      <c r="D586" s="2">
        <v>405</v>
      </c>
      <c r="E586" s="2" t="str">
        <f>_xlfn.XLOOKUP(C586,Sheet2!$N$3:$N$1000,Sheet2!$O$3:$O$1000,"")</f>
        <v/>
      </c>
      <c r="F586" s="9" t="str">
        <f t="shared" si="397"/>
        <v>JMP +5</v>
      </c>
      <c r="G586" s="4" t="str">
        <f t="shared" si="416"/>
        <v>1</v>
      </c>
      <c r="H586" s="4">
        <f t="shared" si="417"/>
        <v>5</v>
      </c>
      <c r="I586" s="6">
        <f t="shared" si="410"/>
        <v>0</v>
      </c>
      <c r="J586" s="6">
        <f t="shared" si="411"/>
        <v>0</v>
      </c>
      <c r="K586" s="6">
        <f t="shared" si="412"/>
        <v>0</v>
      </c>
      <c r="L586" s="6">
        <f t="shared" si="413"/>
        <v>4</v>
      </c>
      <c r="M586" s="6">
        <f t="shared" si="414"/>
        <v>0</v>
      </c>
      <c r="N586" s="6">
        <f t="shared" si="415"/>
        <v>5</v>
      </c>
      <c r="O586" s="13">
        <f t="shared" si="421"/>
        <v>0</v>
      </c>
      <c r="P586" s="4">
        <f t="shared" si="422"/>
        <v>0</v>
      </c>
      <c r="Q586" s="4">
        <f t="shared" si="423"/>
        <v>0</v>
      </c>
      <c r="R586">
        <f t="shared" si="400"/>
        <v>5</v>
      </c>
      <c r="S586" s="4">
        <f t="shared" si="401"/>
        <v>1</v>
      </c>
      <c r="T586" s="15">
        <f t="shared" si="402"/>
        <v>0</v>
      </c>
      <c r="U586" s="4">
        <f t="shared" si="403"/>
        <v>0</v>
      </c>
      <c r="V586" s="4">
        <f t="shared" si="404"/>
        <v>0</v>
      </c>
      <c r="W586" s="4">
        <f t="shared" si="405"/>
        <v>1</v>
      </c>
      <c r="X586" s="6">
        <f t="shared" si="406"/>
        <v>0</v>
      </c>
      <c r="Y586" s="4">
        <f t="shared" si="407"/>
        <v>0</v>
      </c>
      <c r="Z586" s="6">
        <f t="shared" si="408"/>
        <v>0</v>
      </c>
      <c r="AA586" s="18">
        <f t="shared" si="409"/>
        <v>5</v>
      </c>
      <c r="AB586" s="9" t="str">
        <f t="shared" si="424"/>
        <v>+5</v>
      </c>
      <c r="AC586" s="9" t="str">
        <f>_xlfn.XLOOKUP(R586,Sheet2!$H$3:$H$258,Sheet2!$I$3:$I$258,"-----")</f>
        <v>*****</v>
      </c>
      <c r="AD586" s="9" t="str">
        <f>_xlfn.XLOOKUP(VALUE(AE586),Sheet2!$N$3:$N$1000,Sheet2!$O$3:$O$1000,"********")</f>
        <v>********</v>
      </c>
      <c r="AE586" t="str">
        <f t="shared" si="418"/>
        <v>1365</v>
      </c>
      <c r="AF586" s="9" t="str">
        <f>IF(R586&lt;200,"+"&amp;TEXT(R586,"0"),"-"&amp;TEXT(_xlfn.XLOOKUP(R586,Sheet2!$K$3:$K$130,Sheet2!$L$3:$L$130,"-----"),"0"))</f>
        <v>+5</v>
      </c>
      <c r="AG586" s="9" t="str">
        <f t="shared" si="425"/>
        <v/>
      </c>
      <c r="AH586" s="9" t="str">
        <f t="shared" si="426"/>
        <v>JMP +5</v>
      </c>
      <c r="AI586" t="str">
        <f t="shared" si="427"/>
        <v>0,+5</v>
      </c>
      <c r="AJ586" s="16" t="str">
        <f t="shared" si="428"/>
        <v>+5</v>
      </c>
      <c r="AK586" t="str">
        <f t="shared" si="429"/>
        <v>NEG 0,0,SNR</v>
      </c>
      <c r="AL586" s="4" t="str">
        <f t="shared" si="430"/>
        <v>NEG</v>
      </c>
      <c r="AM586" s="4" t="str">
        <f t="shared" si="431"/>
        <v/>
      </c>
      <c r="AN586" s="4" t="str">
        <f t="shared" si="432"/>
        <v/>
      </c>
      <c r="AO586" s="4" t="str">
        <f t="shared" si="433"/>
        <v/>
      </c>
      <c r="AP586" s="15" t="str">
        <f t="shared" si="434"/>
        <v>,SNR</v>
      </c>
      <c r="AQ586" s="9" t="str">
        <f>_xlfn.XLOOKUP(D586,Sheet2!$E$3:$E$101,Sheet2!$F$3:$F$101,"******************")</f>
        <v>******************</v>
      </c>
      <c r="AR586" s="33" t="str">
        <f t="shared" si="419"/>
        <v>DIA 0,0</v>
      </c>
      <c r="AS586" s="9" t="str">
        <f t="shared" si="420"/>
        <v>DIA</v>
      </c>
      <c r="AT586" s="4">
        <f t="shared" si="435"/>
        <v>0</v>
      </c>
      <c r="AU586" s="6">
        <f t="shared" si="436"/>
        <v>0</v>
      </c>
      <c r="AV586" s="4" t="str">
        <f t="shared" si="437"/>
        <v/>
      </c>
      <c r="AW586" s="4">
        <f t="shared" si="438"/>
        <v>5</v>
      </c>
      <c r="AX586" s="4">
        <f>_xlfn.XLOOKUP(AW586,Sheet2!$Q$3:$Q$66,Sheet2!$R$3:$R$66,"**")</f>
        <v>0</v>
      </c>
      <c r="AY586" s="4">
        <f t="shared" si="439"/>
        <v>1</v>
      </c>
      <c r="AZ586" s="16" t="str">
        <f t="shared" si="440"/>
        <v>SKPBN</v>
      </c>
    </row>
    <row r="587" spans="1:52" x14ac:dyDescent="0.35">
      <c r="B587" s="3">
        <f t="shared" si="398"/>
        <v>39</v>
      </c>
      <c r="C587" s="1">
        <f t="shared" si="399"/>
        <v>1361</v>
      </c>
      <c r="D587" s="2">
        <v>30220</v>
      </c>
      <c r="E587" s="2" t="str">
        <f>_xlfn.XLOOKUP(C587,Sheet2!$N$3:$N$1000,Sheet2!$O$3:$O$1000,"")</f>
        <v/>
      </c>
      <c r="F587" s="9" t="str">
        <f t="shared" si="397"/>
        <v>LDA 2,C74K</v>
      </c>
      <c r="G587" s="4" t="str">
        <f t="shared" si="416"/>
        <v>60</v>
      </c>
      <c r="H587" s="4">
        <f t="shared" si="417"/>
        <v>220</v>
      </c>
      <c r="I587" s="6">
        <f t="shared" si="410"/>
        <v>0</v>
      </c>
      <c r="J587" s="6">
        <f t="shared" si="411"/>
        <v>3</v>
      </c>
      <c r="K587" s="6">
        <f t="shared" si="412"/>
        <v>0</v>
      </c>
      <c r="L587" s="6">
        <f t="shared" si="413"/>
        <v>2</v>
      </c>
      <c r="M587" s="6">
        <f t="shared" si="414"/>
        <v>2</v>
      </c>
      <c r="N587" s="6">
        <f t="shared" si="415"/>
        <v>0</v>
      </c>
      <c r="O587" s="13">
        <f t="shared" si="421"/>
        <v>6</v>
      </c>
      <c r="P587" s="4">
        <f t="shared" si="422"/>
        <v>1</v>
      </c>
      <c r="Q587" s="4">
        <f t="shared" si="423"/>
        <v>2</v>
      </c>
      <c r="R587">
        <f t="shared" si="400"/>
        <v>220</v>
      </c>
      <c r="S587" s="4">
        <f t="shared" si="401"/>
        <v>0</v>
      </c>
      <c r="T587" s="15">
        <f t="shared" si="402"/>
        <v>0</v>
      </c>
      <c r="U587" s="4">
        <f t="shared" si="403"/>
        <v>1</v>
      </c>
      <c r="V587" s="4">
        <f t="shared" si="404"/>
        <v>2</v>
      </c>
      <c r="W587" s="4">
        <f t="shared" si="405"/>
        <v>0</v>
      </c>
      <c r="X587" s="6">
        <f t="shared" si="406"/>
        <v>2</v>
      </c>
      <c r="Y587" s="4">
        <f t="shared" si="407"/>
        <v>1</v>
      </c>
      <c r="Z587" s="6">
        <f t="shared" si="408"/>
        <v>0</v>
      </c>
      <c r="AA587" s="18">
        <f t="shared" si="409"/>
        <v>0</v>
      </c>
      <c r="AB587" s="9" t="str">
        <f t="shared" si="424"/>
        <v>C74K</v>
      </c>
      <c r="AC587" s="9" t="str">
        <f>_xlfn.XLOOKUP(R587,Sheet2!$H$3:$H$258,Sheet2!$I$3:$I$258,"-----")</f>
        <v>C74K</v>
      </c>
      <c r="AD587" s="9" t="str">
        <f>_xlfn.XLOOKUP(VALUE(AE587),Sheet2!$N$3:$N$1000,Sheet2!$O$3:$O$1000,"********")</f>
        <v>********</v>
      </c>
      <c r="AE587" t="str">
        <f t="shared" si="418"/>
        <v>1201</v>
      </c>
      <c r="AF587" s="9" t="str">
        <f>IF(R587&lt;200,"+"&amp;TEXT(R587,"0"),"-"&amp;TEXT(_xlfn.XLOOKUP(R587,Sheet2!$K$3:$K$130,Sheet2!$L$3:$L$130,"-----"),"0"))</f>
        <v>-160</v>
      </c>
      <c r="AG587" s="9" t="str">
        <f t="shared" si="425"/>
        <v/>
      </c>
      <c r="AH587" s="9" t="str">
        <f t="shared" si="426"/>
        <v>ISZ C74K</v>
      </c>
      <c r="AI587" t="str">
        <f t="shared" si="427"/>
        <v>2,C74K</v>
      </c>
      <c r="AJ587" s="16" t="str">
        <f t="shared" si="428"/>
        <v>C74K</v>
      </c>
      <c r="AK587" t="str">
        <f t="shared" si="429"/>
        <v>COMZR 1,2</v>
      </c>
      <c r="AL587" s="4" t="str">
        <f t="shared" si="430"/>
        <v>COM</v>
      </c>
      <c r="AM587" s="4" t="str">
        <f t="shared" si="431"/>
        <v>R</v>
      </c>
      <c r="AN587" s="4" t="str">
        <f t="shared" si="432"/>
        <v>Z</v>
      </c>
      <c r="AO587" s="4" t="str">
        <f t="shared" si="433"/>
        <v/>
      </c>
      <c r="AP587" s="15" t="str">
        <f t="shared" si="434"/>
        <v/>
      </c>
      <c r="AQ587" s="9" t="str">
        <f>_xlfn.XLOOKUP(D587,Sheet2!$E$3:$E$101,Sheet2!$F$3:$F$101,"******************")</f>
        <v>******************</v>
      </c>
      <c r="AR587" s="33" t="str">
        <f t="shared" si="419"/>
        <v>NIOC DSKP</v>
      </c>
      <c r="AS587" s="9" t="str">
        <f t="shared" si="420"/>
        <v>DOCC</v>
      </c>
      <c r="AT587" s="4">
        <f t="shared" si="435"/>
        <v>2</v>
      </c>
      <c r="AU587" s="6">
        <f t="shared" si="436"/>
        <v>2</v>
      </c>
      <c r="AV587" s="4" t="str">
        <f t="shared" si="437"/>
        <v>C</v>
      </c>
      <c r="AW587" s="4">
        <f t="shared" si="438"/>
        <v>20</v>
      </c>
      <c r="AX587" s="4" t="str">
        <f>_xlfn.XLOOKUP(AW587,Sheet2!$Q$3:$Q$66,Sheet2!$R$3:$R$66,"**")</f>
        <v>DSKP</v>
      </c>
      <c r="AY587" s="4">
        <f t="shared" si="439"/>
        <v>0</v>
      </c>
      <c r="AZ587" s="16" t="str">
        <f t="shared" si="440"/>
        <v>SKPDN</v>
      </c>
    </row>
    <row r="588" spans="1:52" x14ac:dyDescent="0.35">
      <c r="B588" s="3">
        <f t="shared" si="398"/>
        <v>40</v>
      </c>
      <c r="C588" s="1">
        <f t="shared" si="399"/>
        <v>1362</v>
      </c>
      <c r="D588" s="2">
        <v>133400</v>
      </c>
      <c r="E588" s="2" t="str">
        <f>_xlfn.XLOOKUP(C588,Sheet2!$N$3:$N$1000,Sheet2!$O$3:$O$1000,"")</f>
        <v/>
      </c>
      <c r="F588" s="9" t="str">
        <f t="shared" si="397"/>
        <v>AND 1,2</v>
      </c>
      <c r="G588" s="4" t="str">
        <f t="shared" si="416"/>
        <v>267</v>
      </c>
      <c r="H588" s="4">
        <f t="shared" si="417"/>
        <v>0</v>
      </c>
      <c r="I588" s="6">
        <f t="shared" si="410"/>
        <v>1</v>
      </c>
      <c r="J588" s="6">
        <f t="shared" si="411"/>
        <v>3</v>
      </c>
      <c r="K588" s="6">
        <f t="shared" si="412"/>
        <v>3</v>
      </c>
      <c r="L588" s="6">
        <f t="shared" si="413"/>
        <v>4</v>
      </c>
      <c r="M588" s="6">
        <f t="shared" si="414"/>
        <v>0</v>
      </c>
      <c r="N588" s="6">
        <f t="shared" si="415"/>
        <v>0</v>
      </c>
      <c r="O588" s="13">
        <f t="shared" si="421"/>
        <v>22</v>
      </c>
      <c r="P588" s="4">
        <f t="shared" si="422"/>
        <v>5</v>
      </c>
      <c r="Q588" s="4">
        <f t="shared" si="423"/>
        <v>2</v>
      </c>
      <c r="R588">
        <f t="shared" si="400"/>
        <v>0</v>
      </c>
      <c r="S588" s="4">
        <f t="shared" si="401"/>
        <v>3</v>
      </c>
      <c r="T588" s="15">
        <f t="shared" si="402"/>
        <v>1</v>
      </c>
      <c r="U588" s="4">
        <f t="shared" si="403"/>
        <v>1</v>
      </c>
      <c r="V588" s="4">
        <f t="shared" si="404"/>
        <v>2</v>
      </c>
      <c r="W588" s="4">
        <f t="shared" si="405"/>
        <v>7</v>
      </c>
      <c r="X588" s="6">
        <f t="shared" si="406"/>
        <v>0</v>
      </c>
      <c r="Y588" s="4">
        <f t="shared" si="407"/>
        <v>0</v>
      </c>
      <c r="Z588" s="6">
        <f t="shared" si="408"/>
        <v>0</v>
      </c>
      <c r="AA588" s="18">
        <f t="shared" si="409"/>
        <v>0</v>
      </c>
      <c r="AB588" s="9" t="str">
        <f t="shared" si="424"/>
        <v>+0,3</v>
      </c>
      <c r="AC588" s="9" t="str">
        <f>_xlfn.XLOOKUP(R588,Sheet2!$H$3:$H$258,Sheet2!$I$3:$I$258,"-----")</f>
        <v>0</v>
      </c>
      <c r="AD588" s="9" t="str">
        <f>_xlfn.XLOOKUP(VALUE(AE588),Sheet2!$N$3:$N$1000,Sheet2!$O$3:$O$1000,"********")</f>
        <v>********</v>
      </c>
      <c r="AE588" t="str">
        <f t="shared" si="418"/>
        <v>1362</v>
      </c>
      <c r="AF588" s="9" t="str">
        <f>IF(R588&lt;200,"+"&amp;TEXT(R588,"0"),"-"&amp;TEXT(_xlfn.XLOOKUP(R588,Sheet2!$K$3:$K$130,Sheet2!$L$3:$L$130,"-----"),"0"))</f>
        <v>+0</v>
      </c>
      <c r="AG588" s="9" t="str">
        <f t="shared" si="425"/>
        <v>@</v>
      </c>
      <c r="AH588" s="9" t="str">
        <f t="shared" si="426"/>
        <v>ISZ @+0,3</v>
      </c>
      <c r="AI588" t="str">
        <f t="shared" si="427"/>
        <v>2,@+0,3</v>
      </c>
      <c r="AJ588" s="16" t="str">
        <f t="shared" si="428"/>
        <v>@+0,3</v>
      </c>
      <c r="AK588" t="str">
        <f t="shared" si="429"/>
        <v>AND 1,2</v>
      </c>
      <c r="AL588" s="4" t="str">
        <f t="shared" si="430"/>
        <v>AND</v>
      </c>
      <c r="AM588" s="4" t="str">
        <f t="shared" si="431"/>
        <v/>
      </c>
      <c r="AN588" s="4" t="str">
        <f t="shared" si="432"/>
        <v/>
      </c>
      <c r="AO588" s="4" t="str">
        <f t="shared" si="433"/>
        <v/>
      </c>
      <c r="AP588" s="15" t="str">
        <f t="shared" si="434"/>
        <v/>
      </c>
      <c r="AQ588" s="9" t="str">
        <f>_xlfn.XLOOKUP(D588,Sheet2!$E$3:$E$101,Sheet2!$F$3:$F$101,"******************")</f>
        <v>******************</v>
      </c>
      <c r="AR588" s="33" t="str">
        <f t="shared" si="419"/>
        <v>SKPBN 0</v>
      </c>
      <c r="AS588" s="9" t="str">
        <f t="shared" si="420"/>
        <v>DOC</v>
      </c>
      <c r="AT588" s="4">
        <f t="shared" si="435"/>
        <v>2</v>
      </c>
      <c r="AU588" s="6">
        <f t="shared" si="436"/>
        <v>0</v>
      </c>
      <c r="AV588" s="4" t="str">
        <f t="shared" si="437"/>
        <v/>
      </c>
      <c r="AW588" s="4">
        <f t="shared" si="438"/>
        <v>0</v>
      </c>
      <c r="AX588" s="4" t="str">
        <f>_xlfn.XLOOKUP(AW588,Sheet2!$Q$3:$Q$66,Sheet2!$R$3:$R$66,"**")</f>
        <v>0</v>
      </c>
      <c r="AY588" s="4">
        <f t="shared" si="439"/>
        <v>7</v>
      </c>
      <c r="AZ588" s="16" t="str">
        <f t="shared" si="440"/>
        <v>SKPBN</v>
      </c>
    </row>
    <row r="589" spans="1:52" x14ac:dyDescent="0.35">
      <c r="B589" s="3">
        <f t="shared" si="398"/>
        <v>41</v>
      </c>
      <c r="C589" s="1">
        <f t="shared" si="399"/>
        <v>1363</v>
      </c>
      <c r="D589" s="2">
        <v>112404</v>
      </c>
      <c r="E589" s="2" t="str">
        <f>_xlfn.XLOOKUP(C589,Sheet2!$N$3:$N$1000,Sheet2!$O$3:$O$1000,"")</f>
        <v/>
      </c>
      <c r="F589" s="9" t="str">
        <f t="shared" si="397"/>
        <v>SUB 0,2,SZR</v>
      </c>
      <c r="G589" s="4" t="str">
        <f t="shared" si="416"/>
        <v>225</v>
      </c>
      <c r="H589" s="4">
        <f t="shared" si="417"/>
        <v>4</v>
      </c>
      <c r="I589" s="6">
        <f t="shared" si="410"/>
        <v>1</v>
      </c>
      <c r="J589" s="6">
        <f t="shared" si="411"/>
        <v>1</v>
      </c>
      <c r="K589" s="6">
        <f t="shared" si="412"/>
        <v>2</v>
      </c>
      <c r="L589" s="6">
        <f t="shared" si="413"/>
        <v>4</v>
      </c>
      <c r="M589" s="6">
        <f t="shared" si="414"/>
        <v>0</v>
      </c>
      <c r="N589" s="6">
        <f t="shared" si="415"/>
        <v>4</v>
      </c>
      <c r="O589" s="13">
        <f t="shared" si="421"/>
        <v>18</v>
      </c>
      <c r="P589" s="4">
        <f t="shared" si="422"/>
        <v>4</v>
      </c>
      <c r="Q589" s="4">
        <f t="shared" si="423"/>
        <v>2</v>
      </c>
      <c r="R589">
        <f t="shared" si="400"/>
        <v>4</v>
      </c>
      <c r="S589" s="4">
        <f t="shared" si="401"/>
        <v>1</v>
      </c>
      <c r="T589" s="15">
        <f t="shared" si="402"/>
        <v>1</v>
      </c>
      <c r="U589" s="4">
        <f t="shared" si="403"/>
        <v>0</v>
      </c>
      <c r="V589" s="4">
        <f t="shared" si="404"/>
        <v>2</v>
      </c>
      <c r="W589" s="4">
        <f t="shared" si="405"/>
        <v>5</v>
      </c>
      <c r="X589" s="6">
        <f t="shared" si="406"/>
        <v>0</v>
      </c>
      <c r="Y589" s="4">
        <f t="shared" si="407"/>
        <v>0</v>
      </c>
      <c r="Z589" s="6">
        <f t="shared" si="408"/>
        <v>0</v>
      </c>
      <c r="AA589" s="18">
        <f t="shared" si="409"/>
        <v>4</v>
      </c>
      <c r="AB589" s="9" t="str">
        <f t="shared" si="424"/>
        <v>+4</v>
      </c>
      <c r="AC589" s="9" t="str">
        <f>_xlfn.XLOOKUP(R589,Sheet2!$H$3:$H$258,Sheet2!$I$3:$I$258,"-----")</f>
        <v>*****</v>
      </c>
      <c r="AD589" s="9" t="str">
        <f>_xlfn.XLOOKUP(VALUE(AE589),Sheet2!$N$3:$N$1000,Sheet2!$O$3:$O$1000,"********")</f>
        <v>********</v>
      </c>
      <c r="AE589" t="str">
        <f t="shared" si="418"/>
        <v>1367</v>
      </c>
      <c r="AF589" s="9" t="str">
        <f>IF(R589&lt;200,"+"&amp;TEXT(R589,"0"),"-"&amp;TEXT(_xlfn.XLOOKUP(R589,Sheet2!$K$3:$K$130,Sheet2!$L$3:$L$130,"-----"),"0"))</f>
        <v>+4</v>
      </c>
      <c r="AG589" s="9" t="str">
        <f t="shared" si="425"/>
        <v>@</v>
      </c>
      <c r="AH589" s="9" t="str">
        <f t="shared" si="426"/>
        <v>ISZ @+4</v>
      </c>
      <c r="AI589" t="str">
        <f t="shared" si="427"/>
        <v>2,@+4</v>
      </c>
      <c r="AJ589" s="16" t="str">
        <f t="shared" si="428"/>
        <v>@+4</v>
      </c>
      <c r="AK589" t="str">
        <f t="shared" si="429"/>
        <v>SUB 0,2,SZR</v>
      </c>
      <c r="AL589" s="4" t="str">
        <f t="shared" si="430"/>
        <v>SUB</v>
      </c>
      <c r="AM589" s="4" t="str">
        <f t="shared" si="431"/>
        <v/>
      </c>
      <c r="AN589" s="4" t="str">
        <f t="shared" si="432"/>
        <v/>
      </c>
      <c r="AO589" s="4" t="str">
        <f t="shared" si="433"/>
        <v/>
      </c>
      <c r="AP589" s="15" t="str">
        <f t="shared" si="434"/>
        <v>,SZR</v>
      </c>
      <c r="AQ589" s="9" t="str">
        <f>_xlfn.XLOOKUP(D589,Sheet2!$E$3:$E$101,Sheet2!$F$3:$F$101,"******************")</f>
        <v>******************</v>
      </c>
      <c r="AR589" s="33" t="str">
        <f t="shared" si="419"/>
        <v>DIC 2,MAP2</v>
      </c>
      <c r="AS589" s="9" t="str">
        <f t="shared" si="420"/>
        <v>DIC</v>
      </c>
      <c r="AT589" s="4">
        <f t="shared" si="435"/>
        <v>2</v>
      </c>
      <c r="AU589" s="6">
        <f t="shared" si="436"/>
        <v>0</v>
      </c>
      <c r="AV589" s="4" t="str">
        <f t="shared" si="437"/>
        <v/>
      </c>
      <c r="AW589" s="4">
        <f t="shared" si="438"/>
        <v>4</v>
      </c>
      <c r="AX589" s="4" t="str">
        <f>_xlfn.XLOOKUP(AW589,Sheet2!$Q$3:$Q$66,Sheet2!$R$3:$R$66,"**")</f>
        <v>MAP2</v>
      </c>
      <c r="AY589" s="4">
        <f t="shared" si="439"/>
        <v>5</v>
      </c>
      <c r="AZ589" s="16" t="str">
        <f t="shared" si="440"/>
        <v>SKPBN</v>
      </c>
    </row>
    <row r="590" spans="1:52" x14ac:dyDescent="0.35">
      <c r="B590" s="3">
        <f t="shared" si="398"/>
        <v>42</v>
      </c>
      <c r="C590" s="1">
        <f t="shared" si="399"/>
        <v>1364</v>
      </c>
      <c r="D590" s="2">
        <v>6252</v>
      </c>
      <c r="E590" s="2" t="str">
        <f>_xlfn.XLOOKUP(C590,Sheet2!$N$3:$N$1000,Sheet2!$O$3:$O$1000,"")</f>
        <v/>
      </c>
      <c r="F590" s="9" t="str">
        <f t="shared" si="397"/>
        <v>EHLT</v>
      </c>
      <c r="G590" s="4" t="str">
        <f t="shared" si="416"/>
        <v>14</v>
      </c>
      <c r="H590" s="4">
        <f t="shared" si="417"/>
        <v>252</v>
      </c>
      <c r="I590" s="6">
        <f t="shared" si="410"/>
        <v>0</v>
      </c>
      <c r="J590" s="6">
        <f t="shared" si="411"/>
        <v>0</v>
      </c>
      <c r="K590" s="6">
        <f t="shared" si="412"/>
        <v>6</v>
      </c>
      <c r="L590" s="6">
        <f t="shared" si="413"/>
        <v>2</v>
      </c>
      <c r="M590" s="6">
        <f t="shared" si="414"/>
        <v>5</v>
      </c>
      <c r="N590" s="6">
        <f t="shared" si="415"/>
        <v>2</v>
      </c>
      <c r="O590" s="13">
        <f t="shared" si="421"/>
        <v>1</v>
      </c>
      <c r="P590" s="4">
        <f t="shared" si="422"/>
        <v>0</v>
      </c>
      <c r="Q590" s="4">
        <f t="shared" si="423"/>
        <v>1</v>
      </c>
      <c r="R590">
        <f t="shared" si="400"/>
        <v>252</v>
      </c>
      <c r="S590" s="4">
        <f t="shared" si="401"/>
        <v>0</v>
      </c>
      <c r="T590" s="15">
        <f t="shared" si="402"/>
        <v>1</v>
      </c>
      <c r="U590" s="4">
        <f t="shared" si="403"/>
        <v>0</v>
      </c>
      <c r="V590" s="4">
        <f t="shared" si="404"/>
        <v>1</v>
      </c>
      <c r="W590" s="4">
        <f t="shared" si="405"/>
        <v>4</v>
      </c>
      <c r="X590" s="6">
        <f t="shared" si="406"/>
        <v>2</v>
      </c>
      <c r="Y590" s="4">
        <f t="shared" si="407"/>
        <v>2</v>
      </c>
      <c r="Z590" s="6">
        <f t="shared" si="408"/>
        <v>1</v>
      </c>
      <c r="AA590" s="18">
        <f t="shared" si="409"/>
        <v>2</v>
      </c>
      <c r="AB590" s="9" t="str">
        <f t="shared" si="424"/>
        <v>I.EH1</v>
      </c>
      <c r="AC590" s="9" t="str">
        <f>_xlfn.XLOOKUP(R590,Sheet2!$H$3:$H$258,Sheet2!$I$3:$I$258,"-----")</f>
        <v>I.EH1</v>
      </c>
      <c r="AD590" s="9" t="str">
        <f>_xlfn.XLOOKUP(VALUE(AE590),Sheet2!$N$3:$N$1000,Sheet2!$O$3:$O$1000,"********")</f>
        <v>********</v>
      </c>
      <c r="AE590" t="str">
        <f t="shared" si="418"/>
        <v>1236</v>
      </c>
      <c r="AF590" s="9" t="str">
        <f>IF(R590&lt;200,"+"&amp;TEXT(R590,"0"),"-"&amp;TEXT(_xlfn.XLOOKUP(R590,Sheet2!$K$3:$K$130,Sheet2!$L$3:$L$130,"-----"),"0"))</f>
        <v>-126</v>
      </c>
      <c r="AG590" s="9" t="str">
        <f t="shared" si="425"/>
        <v>@</v>
      </c>
      <c r="AH590" s="9" t="str">
        <f t="shared" si="426"/>
        <v>JSR @I.EH1</v>
      </c>
      <c r="AI590" t="str">
        <f t="shared" si="427"/>
        <v>1,@I.EH1</v>
      </c>
      <c r="AJ590" s="16" t="str">
        <f t="shared" si="428"/>
        <v>@I.EH1</v>
      </c>
      <c r="AK590" t="str">
        <f t="shared" si="429"/>
        <v>ADCOR# 0,1,SZC</v>
      </c>
      <c r="AL590" s="4" t="str">
        <f t="shared" si="430"/>
        <v>ADC</v>
      </c>
      <c r="AM590" s="4" t="str">
        <f t="shared" si="431"/>
        <v>R</v>
      </c>
      <c r="AN590" s="4" t="str">
        <f t="shared" si="432"/>
        <v>O</v>
      </c>
      <c r="AO590" s="4" t="str">
        <f t="shared" si="433"/>
        <v>#</v>
      </c>
      <c r="AP590" s="15" t="str">
        <f t="shared" si="434"/>
        <v>,SZC</v>
      </c>
      <c r="AQ590" s="9" t="str">
        <f>_xlfn.XLOOKUP(D590,Sheet2!$E$3:$E$101,Sheet2!$F$3:$F$101,"******************")</f>
        <v>EHLT</v>
      </c>
      <c r="AR590" s="33" t="str">
        <f t="shared" si="419"/>
        <v>DOBC 1,**</v>
      </c>
      <c r="AS590" s="9" t="str">
        <f t="shared" si="420"/>
        <v>DOBC</v>
      </c>
      <c r="AT590" s="4">
        <f t="shared" si="435"/>
        <v>1</v>
      </c>
      <c r="AU590" s="6">
        <f t="shared" si="436"/>
        <v>2</v>
      </c>
      <c r="AV590" s="4" t="str">
        <f t="shared" si="437"/>
        <v>C</v>
      </c>
      <c r="AW590" s="4">
        <f t="shared" si="438"/>
        <v>52</v>
      </c>
      <c r="AX590" s="4" t="str">
        <f>_xlfn.XLOOKUP(AW590,Sheet2!$Q$3:$Q$66,Sheet2!$R$3:$R$66,"**")</f>
        <v>**</v>
      </c>
      <c r="AY590" s="4">
        <f t="shared" si="439"/>
        <v>4</v>
      </c>
      <c r="AZ590" s="16" t="str">
        <f t="shared" si="440"/>
        <v>SKPDN</v>
      </c>
    </row>
    <row r="591" spans="1:52" x14ac:dyDescent="0.35">
      <c r="B591" s="3">
        <f t="shared" si="398"/>
        <v>43</v>
      </c>
      <c r="C591" s="1">
        <f t="shared" si="399"/>
        <v>1365</v>
      </c>
      <c r="D591" s="2">
        <v>6243</v>
      </c>
      <c r="E591" s="2" t="str">
        <f>_xlfn.XLOOKUP(C591,Sheet2!$N$3:$N$1000,Sheet2!$O$3:$O$1000,"")</f>
        <v/>
      </c>
      <c r="F591" s="9" t="str">
        <f t="shared" si="397"/>
        <v>LOOP</v>
      </c>
      <c r="G591" s="4" t="str">
        <f t="shared" si="416"/>
        <v>14</v>
      </c>
      <c r="H591" s="4">
        <f t="shared" si="417"/>
        <v>243</v>
      </c>
      <c r="I591" s="6">
        <f t="shared" si="410"/>
        <v>0</v>
      </c>
      <c r="J591" s="6">
        <f t="shared" si="411"/>
        <v>0</v>
      </c>
      <c r="K591" s="6">
        <f t="shared" si="412"/>
        <v>6</v>
      </c>
      <c r="L591" s="6">
        <f t="shared" si="413"/>
        <v>2</v>
      </c>
      <c r="M591" s="6">
        <f t="shared" si="414"/>
        <v>4</v>
      </c>
      <c r="N591" s="6">
        <f t="shared" si="415"/>
        <v>3</v>
      </c>
      <c r="O591" s="13">
        <f t="shared" si="421"/>
        <v>1</v>
      </c>
      <c r="P591" s="4">
        <f t="shared" si="422"/>
        <v>0</v>
      </c>
      <c r="Q591" s="4">
        <f t="shared" si="423"/>
        <v>1</v>
      </c>
      <c r="R591">
        <f t="shared" si="400"/>
        <v>243</v>
      </c>
      <c r="S591" s="4">
        <f t="shared" si="401"/>
        <v>0</v>
      </c>
      <c r="T591" s="15">
        <f t="shared" si="402"/>
        <v>1</v>
      </c>
      <c r="U591" s="4">
        <f t="shared" si="403"/>
        <v>0</v>
      </c>
      <c r="V591" s="4">
        <f t="shared" si="404"/>
        <v>1</v>
      </c>
      <c r="W591" s="4">
        <f t="shared" si="405"/>
        <v>4</v>
      </c>
      <c r="X591" s="6">
        <f t="shared" si="406"/>
        <v>2</v>
      </c>
      <c r="Y591" s="4">
        <f t="shared" si="407"/>
        <v>2</v>
      </c>
      <c r="Z591" s="6">
        <f t="shared" si="408"/>
        <v>0</v>
      </c>
      <c r="AA591" s="18">
        <f t="shared" si="409"/>
        <v>3</v>
      </c>
      <c r="AB591" s="9" t="str">
        <f t="shared" si="424"/>
        <v>I.LOO</v>
      </c>
      <c r="AC591" s="9" t="str">
        <f>_xlfn.XLOOKUP(R591,Sheet2!$H$3:$H$258,Sheet2!$I$3:$I$258,"-----")</f>
        <v>I.LOO</v>
      </c>
      <c r="AD591" s="9" t="str">
        <f>_xlfn.XLOOKUP(VALUE(AE591),Sheet2!$N$3:$N$1000,Sheet2!$O$3:$O$1000,"********")</f>
        <v>********</v>
      </c>
      <c r="AE591" t="str">
        <f t="shared" si="418"/>
        <v>1230</v>
      </c>
      <c r="AF591" s="9" t="str">
        <f>IF(R591&lt;200,"+"&amp;TEXT(R591,"0"),"-"&amp;TEXT(_xlfn.XLOOKUP(R591,Sheet2!$K$3:$K$130,Sheet2!$L$3:$L$130,"-----"),"0"))</f>
        <v>-135</v>
      </c>
      <c r="AG591" s="9" t="str">
        <f t="shared" si="425"/>
        <v>@</v>
      </c>
      <c r="AH591" s="9" t="str">
        <f t="shared" si="426"/>
        <v>JSR @I.LOO</v>
      </c>
      <c r="AI591" t="str">
        <f t="shared" si="427"/>
        <v>1,@I.LOO</v>
      </c>
      <c r="AJ591" s="16" t="str">
        <f t="shared" si="428"/>
        <v>@I.LOO</v>
      </c>
      <c r="AK591" t="str">
        <f t="shared" si="429"/>
        <v>ADCOR 0,1,SNC</v>
      </c>
      <c r="AL591" s="4" t="str">
        <f t="shared" si="430"/>
        <v>ADC</v>
      </c>
      <c r="AM591" s="4" t="str">
        <f t="shared" si="431"/>
        <v>R</v>
      </c>
      <c r="AN591" s="4" t="str">
        <f t="shared" si="432"/>
        <v>O</v>
      </c>
      <c r="AO591" s="4" t="str">
        <f t="shared" si="433"/>
        <v/>
      </c>
      <c r="AP591" s="15" t="str">
        <f t="shared" si="434"/>
        <v>,SNC</v>
      </c>
      <c r="AQ591" s="9" t="str">
        <f>_xlfn.XLOOKUP(D591,Sheet2!$E$3:$E$101,Sheet2!$F$3:$F$101,"******************")</f>
        <v>LOOP</v>
      </c>
      <c r="AR591" s="33" t="str">
        <f t="shared" si="419"/>
        <v>DOBC 1,**</v>
      </c>
      <c r="AS591" s="9" t="str">
        <f t="shared" si="420"/>
        <v>DOBC</v>
      </c>
      <c r="AT591" s="4">
        <f t="shared" si="435"/>
        <v>1</v>
      </c>
      <c r="AU591" s="6">
        <f t="shared" si="436"/>
        <v>2</v>
      </c>
      <c r="AV591" s="4" t="str">
        <f t="shared" si="437"/>
        <v>C</v>
      </c>
      <c r="AW591" s="4">
        <f t="shared" si="438"/>
        <v>43</v>
      </c>
      <c r="AX591" s="4" t="str">
        <f>_xlfn.XLOOKUP(AW591,Sheet2!$Q$3:$Q$66,Sheet2!$R$3:$R$66,"**")</f>
        <v>**</v>
      </c>
      <c r="AY591" s="4">
        <f t="shared" si="439"/>
        <v>4</v>
      </c>
      <c r="AZ591" s="16" t="str">
        <f t="shared" si="440"/>
        <v>SKPDN</v>
      </c>
    </row>
    <row r="592" spans="1:52" x14ac:dyDescent="0.35">
      <c r="A592" s="5" t="s">
        <v>36</v>
      </c>
      <c r="B592" s="3">
        <v>1</v>
      </c>
      <c r="C592" s="1">
        <f t="shared" si="399"/>
        <v>1366</v>
      </c>
      <c r="D592" s="2">
        <v>20151</v>
      </c>
      <c r="E592" s="2" t="str">
        <f>_xlfn.XLOOKUP(C592,Sheet2!$N$3:$N$1000,Sheet2!$O$3:$O$1000,"")</f>
        <v>B19</v>
      </c>
      <c r="F592" s="9" t="str">
        <f t="shared" si="397"/>
        <v>LDA 0,NDSKS</v>
      </c>
      <c r="G592" s="4" t="str">
        <f t="shared" si="416"/>
        <v>40</v>
      </c>
      <c r="H592" s="4">
        <f t="shared" si="417"/>
        <v>151</v>
      </c>
      <c r="I592" s="6">
        <f t="shared" si="410"/>
        <v>0</v>
      </c>
      <c r="J592" s="6">
        <f t="shared" si="411"/>
        <v>2</v>
      </c>
      <c r="K592" s="6">
        <f t="shared" si="412"/>
        <v>0</v>
      </c>
      <c r="L592" s="6">
        <f t="shared" si="413"/>
        <v>1</v>
      </c>
      <c r="M592" s="6">
        <f t="shared" si="414"/>
        <v>5</v>
      </c>
      <c r="N592" s="6">
        <f t="shared" si="415"/>
        <v>1</v>
      </c>
      <c r="O592" s="13">
        <f t="shared" si="421"/>
        <v>4</v>
      </c>
      <c r="P592" s="4">
        <f t="shared" si="422"/>
        <v>1</v>
      </c>
      <c r="Q592" s="4">
        <f t="shared" si="423"/>
        <v>0</v>
      </c>
      <c r="R592">
        <f t="shared" si="400"/>
        <v>151</v>
      </c>
      <c r="S592" s="4">
        <f t="shared" si="401"/>
        <v>0</v>
      </c>
      <c r="T592" s="15">
        <f t="shared" si="402"/>
        <v>0</v>
      </c>
      <c r="U592" s="4">
        <f t="shared" si="403"/>
        <v>1</v>
      </c>
      <c r="V592" s="4">
        <f t="shared" si="404"/>
        <v>0</v>
      </c>
      <c r="W592" s="4">
        <f t="shared" si="405"/>
        <v>0</v>
      </c>
      <c r="X592" s="6">
        <f t="shared" si="406"/>
        <v>1</v>
      </c>
      <c r="Y592" s="4">
        <f t="shared" si="407"/>
        <v>2</v>
      </c>
      <c r="Z592" s="6">
        <f t="shared" si="408"/>
        <v>1</v>
      </c>
      <c r="AA592" s="18">
        <f t="shared" si="409"/>
        <v>1</v>
      </c>
      <c r="AB592" s="9" t="str">
        <f t="shared" si="424"/>
        <v>NDSKS</v>
      </c>
      <c r="AC592" s="9" t="str">
        <f>_xlfn.XLOOKUP(R592,Sheet2!$H$3:$H$258,Sheet2!$I$3:$I$258,"-----")</f>
        <v>NDSKS</v>
      </c>
      <c r="AD592" s="9" t="str">
        <f>_xlfn.XLOOKUP(VALUE(AE592),Sheet2!$N$3:$N$1000,Sheet2!$O$3:$O$1000,"********")</f>
        <v>********</v>
      </c>
      <c r="AE592" t="str">
        <f t="shared" si="418"/>
        <v>1537</v>
      </c>
      <c r="AF592" s="9" t="str">
        <f>IF(R592&lt;200,"+"&amp;TEXT(R592,"0"),"-"&amp;TEXT(_xlfn.XLOOKUP(R592,Sheet2!$K$3:$K$130,Sheet2!$L$3:$L$130,"-----"),"0"))</f>
        <v>+151</v>
      </c>
      <c r="AG592" s="9" t="str">
        <f t="shared" si="425"/>
        <v/>
      </c>
      <c r="AH592" s="9" t="str">
        <f t="shared" si="426"/>
        <v>JMP NDSKS</v>
      </c>
      <c r="AI592" t="str">
        <f t="shared" si="427"/>
        <v>0,NDSKS</v>
      </c>
      <c r="AJ592" s="16" t="str">
        <f t="shared" si="428"/>
        <v>NDSKS</v>
      </c>
      <c r="AK592" t="str">
        <f t="shared" si="429"/>
        <v>COMOL# 1,0,SKP</v>
      </c>
      <c r="AL592" s="4" t="str">
        <f t="shared" si="430"/>
        <v>COM</v>
      </c>
      <c r="AM592" s="4" t="str">
        <f t="shared" si="431"/>
        <v>L</v>
      </c>
      <c r="AN592" s="4" t="str">
        <f t="shared" si="432"/>
        <v>O</v>
      </c>
      <c r="AO592" s="4" t="str">
        <f t="shared" si="433"/>
        <v>#</v>
      </c>
      <c r="AP592" s="15" t="str">
        <f t="shared" si="434"/>
        <v>,SKP</v>
      </c>
      <c r="AQ592" s="9" t="str">
        <f>_xlfn.XLOOKUP(D592,Sheet2!$E$3:$E$101,Sheet2!$F$3:$F$101,"******************")</f>
        <v>******************</v>
      </c>
      <c r="AR592" s="33" t="str">
        <f t="shared" si="419"/>
        <v>NIOS **</v>
      </c>
      <c r="AS592" s="9" t="str">
        <f t="shared" si="420"/>
        <v>DOCS</v>
      </c>
      <c r="AT592" s="4">
        <f t="shared" si="435"/>
        <v>0</v>
      </c>
      <c r="AU592" s="6">
        <f t="shared" si="436"/>
        <v>1</v>
      </c>
      <c r="AV592" s="4" t="str">
        <f t="shared" si="437"/>
        <v>S</v>
      </c>
      <c r="AW592" s="4">
        <f t="shared" si="438"/>
        <v>51</v>
      </c>
      <c r="AX592" s="4" t="str">
        <f>_xlfn.XLOOKUP(AW592,Sheet2!$Q$3:$Q$66,Sheet2!$R$3:$R$66,"**")</f>
        <v>**</v>
      </c>
      <c r="AY592" s="4">
        <f t="shared" si="439"/>
        <v>0</v>
      </c>
      <c r="AZ592" s="16" t="str">
        <f t="shared" si="440"/>
        <v>SKPBZ</v>
      </c>
    </row>
    <row r="593" spans="2:52" x14ac:dyDescent="0.35">
      <c r="B593" s="3">
        <f t="shared" si="398"/>
        <v>2</v>
      </c>
      <c r="C593" s="1">
        <f t="shared" si="399"/>
        <v>1367</v>
      </c>
      <c r="D593" s="2">
        <v>24061</v>
      </c>
      <c r="E593" s="2" t="str">
        <f>_xlfn.XLOOKUP(C593,Sheet2!$N$3:$N$1000,Sheet2!$O$3:$O$1000,"")</f>
        <v/>
      </c>
      <c r="F593" s="9" t="str">
        <f t="shared" si="397"/>
        <v>LDA 1,KB13</v>
      </c>
      <c r="G593" s="4" t="str">
        <f t="shared" si="416"/>
        <v>50</v>
      </c>
      <c r="H593" s="4">
        <f t="shared" si="417"/>
        <v>61</v>
      </c>
      <c r="I593" s="6">
        <f t="shared" si="410"/>
        <v>0</v>
      </c>
      <c r="J593" s="6">
        <f t="shared" si="411"/>
        <v>2</v>
      </c>
      <c r="K593" s="6">
        <f t="shared" si="412"/>
        <v>4</v>
      </c>
      <c r="L593" s="6">
        <f t="shared" si="413"/>
        <v>0</v>
      </c>
      <c r="M593" s="6">
        <f t="shared" si="414"/>
        <v>6</v>
      </c>
      <c r="N593" s="6">
        <f t="shared" si="415"/>
        <v>1</v>
      </c>
      <c r="O593" s="13">
        <f t="shared" si="421"/>
        <v>5</v>
      </c>
      <c r="P593" s="4">
        <f t="shared" si="422"/>
        <v>1</v>
      </c>
      <c r="Q593" s="4">
        <f t="shared" si="423"/>
        <v>1</v>
      </c>
      <c r="R593">
        <f t="shared" si="400"/>
        <v>61</v>
      </c>
      <c r="S593" s="4">
        <f t="shared" si="401"/>
        <v>0</v>
      </c>
      <c r="T593" s="15">
        <f t="shared" si="402"/>
        <v>0</v>
      </c>
      <c r="U593" s="4">
        <f t="shared" si="403"/>
        <v>1</v>
      </c>
      <c r="V593" s="4">
        <f t="shared" si="404"/>
        <v>1</v>
      </c>
      <c r="W593" s="4">
        <f t="shared" si="405"/>
        <v>0</v>
      </c>
      <c r="X593" s="6">
        <f t="shared" si="406"/>
        <v>0</v>
      </c>
      <c r="Y593" s="4">
        <f t="shared" si="407"/>
        <v>3</v>
      </c>
      <c r="Z593" s="6">
        <f t="shared" si="408"/>
        <v>0</v>
      </c>
      <c r="AA593" s="18">
        <f t="shared" si="409"/>
        <v>1</v>
      </c>
      <c r="AB593" s="9" t="str">
        <f t="shared" si="424"/>
        <v>KB13</v>
      </c>
      <c r="AC593" s="9" t="str">
        <f>_xlfn.XLOOKUP(R593,Sheet2!$H$3:$H$258,Sheet2!$I$3:$I$258,"-----")</f>
        <v>KB13</v>
      </c>
      <c r="AD593" s="9" t="str">
        <f>_xlfn.XLOOKUP(VALUE(AE593),Sheet2!$N$3:$N$1000,Sheet2!$O$3:$O$1000,"********")</f>
        <v>********</v>
      </c>
      <c r="AE593" t="str">
        <f t="shared" si="418"/>
        <v>1450</v>
      </c>
      <c r="AF593" s="9" t="str">
        <f>IF(R593&lt;200,"+"&amp;TEXT(R593,"0"),"-"&amp;TEXT(_xlfn.XLOOKUP(R593,Sheet2!$K$3:$K$130,Sheet2!$L$3:$L$130,"-----"),"0"))</f>
        <v>+61</v>
      </c>
      <c r="AG593" s="9" t="str">
        <f t="shared" si="425"/>
        <v/>
      </c>
      <c r="AH593" s="9" t="str">
        <f t="shared" si="426"/>
        <v>JSR KB13</v>
      </c>
      <c r="AI593" t="str">
        <f t="shared" si="427"/>
        <v>1,KB13</v>
      </c>
      <c r="AJ593" s="16" t="str">
        <f t="shared" si="428"/>
        <v>KB13</v>
      </c>
      <c r="AK593" t="str">
        <f t="shared" si="429"/>
        <v>COMC 1,1,SKP</v>
      </c>
      <c r="AL593" s="4" t="str">
        <f t="shared" si="430"/>
        <v>COM</v>
      </c>
      <c r="AM593" s="4" t="str">
        <f t="shared" si="431"/>
        <v/>
      </c>
      <c r="AN593" s="4" t="str">
        <f t="shared" si="432"/>
        <v>C</v>
      </c>
      <c r="AO593" s="4" t="str">
        <f t="shared" si="433"/>
        <v/>
      </c>
      <c r="AP593" s="15" t="str">
        <f t="shared" si="434"/>
        <v>,SKP</v>
      </c>
      <c r="AQ593" s="9" t="str">
        <f>_xlfn.XLOOKUP(D593,Sheet2!$E$3:$E$101,Sheet2!$F$3:$F$101,"******************")</f>
        <v>******************</v>
      </c>
      <c r="AR593" s="33" t="str">
        <f t="shared" si="419"/>
        <v>NIO **</v>
      </c>
      <c r="AS593" s="9" t="str">
        <f t="shared" si="420"/>
        <v>DOC</v>
      </c>
      <c r="AT593" s="4">
        <f t="shared" si="435"/>
        <v>1</v>
      </c>
      <c r="AU593" s="6">
        <f t="shared" si="436"/>
        <v>0</v>
      </c>
      <c r="AV593" s="4" t="str">
        <f t="shared" si="437"/>
        <v/>
      </c>
      <c r="AW593" s="4">
        <f t="shared" si="438"/>
        <v>61</v>
      </c>
      <c r="AX593" s="4" t="str">
        <f>_xlfn.XLOOKUP(AW593,Sheet2!$Q$3:$Q$66,Sheet2!$R$3:$R$66,"**")</f>
        <v>**</v>
      </c>
      <c r="AY593" s="4">
        <f t="shared" si="439"/>
        <v>0</v>
      </c>
      <c r="AZ593" s="16" t="str">
        <f t="shared" si="440"/>
        <v>SKPBN</v>
      </c>
    </row>
    <row r="594" spans="2:52" x14ac:dyDescent="0.35">
      <c r="B594" s="3">
        <f t="shared" si="398"/>
        <v>3</v>
      </c>
      <c r="C594" s="1">
        <f t="shared" si="399"/>
        <v>1370</v>
      </c>
      <c r="D594" s="2">
        <v>123405</v>
      </c>
      <c r="E594" s="2" t="str">
        <f>_xlfn.XLOOKUP(C594,Sheet2!$N$3:$N$1000,Sheet2!$O$3:$O$1000,"")</f>
        <v/>
      </c>
      <c r="F594" s="9" t="str">
        <f t="shared" si="397"/>
        <v>AND 1,0,SNR</v>
      </c>
      <c r="G594" s="4" t="str">
        <f t="shared" si="416"/>
        <v>247</v>
      </c>
      <c r="H594" s="4">
        <f t="shared" si="417"/>
        <v>5</v>
      </c>
      <c r="I594" s="6">
        <f t="shared" si="410"/>
        <v>1</v>
      </c>
      <c r="J594" s="6">
        <f t="shared" si="411"/>
        <v>2</v>
      </c>
      <c r="K594" s="6">
        <f t="shared" si="412"/>
        <v>3</v>
      </c>
      <c r="L594" s="6">
        <f t="shared" si="413"/>
        <v>4</v>
      </c>
      <c r="M594" s="6">
        <f t="shared" si="414"/>
        <v>0</v>
      </c>
      <c r="N594" s="6">
        <f t="shared" si="415"/>
        <v>5</v>
      </c>
      <c r="O594" s="13">
        <f t="shared" si="421"/>
        <v>20</v>
      </c>
      <c r="P594" s="4">
        <f t="shared" si="422"/>
        <v>5</v>
      </c>
      <c r="Q594" s="4">
        <f t="shared" si="423"/>
        <v>0</v>
      </c>
      <c r="R594">
        <f t="shared" si="400"/>
        <v>5</v>
      </c>
      <c r="S594" s="4">
        <f t="shared" si="401"/>
        <v>3</v>
      </c>
      <c r="T594" s="15">
        <f t="shared" si="402"/>
        <v>1</v>
      </c>
      <c r="U594" s="4">
        <f t="shared" si="403"/>
        <v>1</v>
      </c>
      <c r="V594" s="4">
        <f t="shared" si="404"/>
        <v>0</v>
      </c>
      <c r="W594" s="4">
        <f t="shared" si="405"/>
        <v>7</v>
      </c>
      <c r="X594" s="6">
        <f t="shared" si="406"/>
        <v>0</v>
      </c>
      <c r="Y594" s="4">
        <f t="shared" si="407"/>
        <v>0</v>
      </c>
      <c r="Z594" s="6">
        <f t="shared" si="408"/>
        <v>0</v>
      </c>
      <c r="AA594" s="18">
        <f t="shared" si="409"/>
        <v>5</v>
      </c>
      <c r="AB594" s="9" t="str">
        <f t="shared" si="424"/>
        <v>+5,3</v>
      </c>
      <c r="AC594" s="9" t="str">
        <f>_xlfn.XLOOKUP(R594,Sheet2!$H$3:$H$258,Sheet2!$I$3:$I$258,"-----")</f>
        <v>*****</v>
      </c>
      <c r="AD594" s="9" t="str">
        <f>_xlfn.XLOOKUP(VALUE(AE594),Sheet2!$N$3:$N$1000,Sheet2!$O$3:$O$1000,"********")</f>
        <v>********</v>
      </c>
      <c r="AE594" t="str">
        <f t="shared" si="418"/>
        <v>1375</v>
      </c>
      <c r="AF594" s="9" t="str">
        <f>IF(R594&lt;200,"+"&amp;TEXT(R594,"0"),"-"&amp;TEXT(_xlfn.XLOOKUP(R594,Sheet2!$K$3:$K$130,Sheet2!$L$3:$L$130,"-----"),"0"))</f>
        <v>+5</v>
      </c>
      <c r="AG594" s="9" t="str">
        <f t="shared" si="425"/>
        <v>@</v>
      </c>
      <c r="AH594" s="9" t="str">
        <f t="shared" si="426"/>
        <v>JMP @+5,3</v>
      </c>
      <c r="AI594" t="str">
        <f t="shared" si="427"/>
        <v>0,@+5,3</v>
      </c>
      <c r="AJ594" s="16" t="str">
        <f t="shared" si="428"/>
        <v>@+5,3</v>
      </c>
      <c r="AK594" t="str">
        <f t="shared" si="429"/>
        <v>AND 1,0,SNR</v>
      </c>
      <c r="AL594" s="4" t="str">
        <f t="shared" si="430"/>
        <v>AND</v>
      </c>
      <c r="AM594" s="4" t="str">
        <f t="shared" si="431"/>
        <v/>
      </c>
      <c r="AN594" s="4" t="str">
        <f t="shared" si="432"/>
        <v/>
      </c>
      <c r="AO594" s="4" t="str">
        <f t="shared" si="433"/>
        <v/>
      </c>
      <c r="AP594" s="15" t="str">
        <f t="shared" si="434"/>
        <v>,SNR</v>
      </c>
      <c r="AQ594" s="9" t="str">
        <f>_xlfn.XLOOKUP(D594,Sheet2!$E$3:$E$101,Sheet2!$F$3:$F$101,"******************")</f>
        <v>******************</v>
      </c>
      <c r="AR594" s="33" t="str">
        <f t="shared" si="419"/>
        <v>SKPBN 0</v>
      </c>
      <c r="AS594" s="9" t="str">
        <f t="shared" si="420"/>
        <v>DOC</v>
      </c>
      <c r="AT594" s="4">
        <f t="shared" si="435"/>
        <v>0</v>
      </c>
      <c r="AU594" s="6">
        <f t="shared" si="436"/>
        <v>0</v>
      </c>
      <c r="AV594" s="4" t="str">
        <f t="shared" si="437"/>
        <v/>
      </c>
      <c r="AW594" s="4">
        <f t="shared" si="438"/>
        <v>5</v>
      </c>
      <c r="AX594" s="4">
        <f>_xlfn.XLOOKUP(AW594,Sheet2!$Q$3:$Q$66,Sheet2!$R$3:$R$66,"**")</f>
        <v>0</v>
      </c>
      <c r="AY594" s="4">
        <f t="shared" si="439"/>
        <v>7</v>
      </c>
      <c r="AZ594" s="16" t="str">
        <f t="shared" si="440"/>
        <v>SKPBN</v>
      </c>
    </row>
    <row r="595" spans="2:52" x14ac:dyDescent="0.35">
      <c r="B595" s="3">
        <f t="shared" si="398"/>
        <v>4</v>
      </c>
      <c r="C595" s="1">
        <f t="shared" si="399"/>
        <v>1371</v>
      </c>
      <c r="D595" s="2">
        <v>415</v>
      </c>
      <c r="E595" s="2" t="str">
        <f>_xlfn.XLOOKUP(C595,Sheet2!$N$3:$N$1000,Sheet2!$O$3:$O$1000,"")</f>
        <v/>
      </c>
      <c r="F595" s="9" t="str">
        <f t="shared" si="397"/>
        <v>JMP B20</v>
      </c>
      <c r="G595" s="4" t="str">
        <f t="shared" si="416"/>
        <v>1</v>
      </c>
      <c r="H595" s="4">
        <f t="shared" si="417"/>
        <v>15</v>
      </c>
      <c r="I595" s="6">
        <f t="shared" si="410"/>
        <v>0</v>
      </c>
      <c r="J595" s="6">
        <f t="shared" si="411"/>
        <v>0</v>
      </c>
      <c r="K595" s="6">
        <f t="shared" si="412"/>
        <v>0</v>
      </c>
      <c r="L595" s="6">
        <f t="shared" si="413"/>
        <v>4</v>
      </c>
      <c r="M595" s="6">
        <f t="shared" si="414"/>
        <v>1</v>
      </c>
      <c r="N595" s="6">
        <f t="shared" si="415"/>
        <v>5</v>
      </c>
      <c r="O595" s="13">
        <f t="shared" si="421"/>
        <v>0</v>
      </c>
      <c r="P595" s="4">
        <f t="shared" si="422"/>
        <v>0</v>
      </c>
      <c r="Q595" s="4">
        <f t="shared" si="423"/>
        <v>0</v>
      </c>
      <c r="R595">
        <f t="shared" si="400"/>
        <v>15</v>
      </c>
      <c r="S595" s="4">
        <f t="shared" si="401"/>
        <v>1</v>
      </c>
      <c r="T595" s="15">
        <f t="shared" si="402"/>
        <v>0</v>
      </c>
      <c r="U595" s="4">
        <f t="shared" si="403"/>
        <v>0</v>
      </c>
      <c r="V595" s="4">
        <f t="shared" si="404"/>
        <v>0</v>
      </c>
      <c r="W595" s="4">
        <f t="shared" si="405"/>
        <v>1</v>
      </c>
      <c r="X595" s="6">
        <f t="shared" si="406"/>
        <v>0</v>
      </c>
      <c r="Y595" s="4">
        <f t="shared" si="407"/>
        <v>0</v>
      </c>
      <c r="Z595" s="6">
        <f t="shared" si="408"/>
        <v>1</v>
      </c>
      <c r="AA595" s="18">
        <f t="shared" si="409"/>
        <v>5</v>
      </c>
      <c r="AB595" s="9" t="str">
        <f t="shared" si="424"/>
        <v>B20</v>
      </c>
      <c r="AC595" s="9" t="str">
        <f>_xlfn.XLOOKUP(R595,Sheet2!$H$3:$H$258,Sheet2!$I$3:$I$258,"-----")</f>
        <v>*****</v>
      </c>
      <c r="AD595" s="9" t="str">
        <f>_xlfn.XLOOKUP(VALUE(AE595),Sheet2!$N$3:$N$1000,Sheet2!$O$3:$O$1000,"********")</f>
        <v>B20</v>
      </c>
      <c r="AE595" t="str">
        <f t="shared" si="418"/>
        <v>1406</v>
      </c>
      <c r="AF595" s="9" t="str">
        <f>IF(R595&lt;200,"+"&amp;TEXT(R595,"0"),"-"&amp;TEXT(_xlfn.XLOOKUP(R595,Sheet2!$K$3:$K$130,Sheet2!$L$3:$L$130,"-----"),"0"))</f>
        <v>+15</v>
      </c>
      <c r="AG595" s="9" t="str">
        <f t="shared" si="425"/>
        <v/>
      </c>
      <c r="AH595" s="9" t="str">
        <f t="shared" si="426"/>
        <v>JMP B20</v>
      </c>
      <c r="AI595" t="str">
        <f t="shared" si="427"/>
        <v>0,B20</v>
      </c>
      <c r="AJ595" s="16" t="str">
        <f t="shared" si="428"/>
        <v>B20</v>
      </c>
      <c r="AK595" t="str">
        <f t="shared" si="429"/>
        <v>NEG# 0,0,SNR</v>
      </c>
      <c r="AL595" s="4" t="str">
        <f t="shared" si="430"/>
        <v>NEG</v>
      </c>
      <c r="AM595" s="4" t="str">
        <f t="shared" si="431"/>
        <v/>
      </c>
      <c r="AN595" s="4" t="str">
        <f t="shared" si="432"/>
        <v/>
      </c>
      <c r="AO595" s="4" t="str">
        <f t="shared" si="433"/>
        <v>#</v>
      </c>
      <c r="AP595" s="15" t="str">
        <f t="shared" si="434"/>
        <v>,SNR</v>
      </c>
      <c r="AQ595" s="9" t="str">
        <f>_xlfn.XLOOKUP(D595,Sheet2!$E$3:$E$101,Sheet2!$F$3:$F$101,"******************")</f>
        <v>******************</v>
      </c>
      <c r="AR595" s="33" t="str">
        <f t="shared" si="419"/>
        <v>DIA 0,PLT</v>
      </c>
      <c r="AS595" s="9" t="str">
        <f t="shared" si="420"/>
        <v>DIA</v>
      </c>
      <c r="AT595" s="4">
        <f t="shared" si="435"/>
        <v>0</v>
      </c>
      <c r="AU595" s="6">
        <f t="shared" si="436"/>
        <v>0</v>
      </c>
      <c r="AV595" s="4" t="str">
        <f t="shared" si="437"/>
        <v/>
      </c>
      <c r="AW595" s="4">
        <f t="shared" si="438"/>
        <v>15</v>
      </c>
      <c r="AX595" s="4" t="str">
        <f>_xlfn.XLOOKUP(AW595,Sheet2!$Q$3:$Q$66,Sheet2!$R$3:$R$66,"**")</f>
        <v>PLT</v>
      </c>
      <c r="AY595" s="4">
        <f t="shared" si="439"/>
        <v>1</v>
      </c>
      <c r="AZ595" s="16" t="str">
        <f t="shared" si="440"/>
        <v>SKPBN</v>
      </c>
    </row>
    <row r="596" spans="2:52" x14ac:dyDescent="0.35">
      <c r="B596" s="3">
        <f t="shared" si="398"/>
        <v>5</v>
      </c>
      <c r="C596" s="1">
        <f t="shared" si="399"/>
        <v>1372</v>
      </c>
      <c r="D596" s="2">
        <v>6237</v>
      </c>
      <c r="E596" s="2" t="str">
        <f>_xlfn.XLOOKUP(C596,Sheet2!$N$3:$N$1000,Sheet2!$O$3:$O$1000,"")</f>
        <v/>
      </c>
      <c r="F596" s="9" t="str">
        <f t="shared" si="397"/>
        <v>JSR @ISET</v>
      </c>
      <c r="G596" s="4" t="str">
        <f t="shared" si="416"/>
        <v>14</v>
      </c>
      <c r="H596" s="4">
        <f t="shared" si="417"/>
        <v>237</v>
      </c>
      <c r="I596" s="6">
        <f t="shared" si="410"/>
        <v>0</v>
      </c>
      <c r="J596" s="6">
        <f t="shared" si="411"/>
        <v>0</v>
      </c>
      <c r="K596" s="6">
        <f t="shared" si="412"/>
        <v>6</v>
      </c>
      <c r="L596" s="6">
        <f t="shared" si="413"/>
        <v>2</v>
      </c>
      <c r="M596" s="6">
        <f t="shared" si="414"/>
        <v>3</v>
      </c>
      <c r="N596" s="6">
        <f t="shared" si="415"/>
        <v>7</v>
      </c>
      <c r="O596" s="13">
        <f t="shared" si="421"/>
        <v>1</v>
      </c>
      <c r="P596" s="4">
        <f t="shared" si="422"/>
        <v>0</v>
      </c>
      <c r="Q596" s="4">
        <f t="shared" si="423"/>
        <v>1</v>
      </c>
      <c r="R596">
        <f t="shared" si="400"/>
        <v>237</v>
      </c>
      <c r="S596" s="4">
        <f t="shared" si="401"/>
        <v>0</v>
      </c>
      <c r="T596" s="15">
        <f t="shared" si="402"/>
        <v>1</v>
      </c>
      <c r="U596" s="4">
        <f t="shared" si="403"/>
        <v>0</v>
      </c>
      <c r="V596" s="4">
        <f t="shared" si="404"/>
        <v>1</v>
      </c>
      <c r="W596" s="4">
        <f t="shared" si="405"/>
        <v>4</v>
      </c>
      <c r="X596" s="6">
        <f t="shared" si="406"/>
        <v>2</v>
      </c>
      <c r="Y596" s="4">
        <f t="shared" si="407"/>
        <v>1</v>
      </c>
      <c r="Z596" s="6">
        <f t="shared" si="408"/>
        <v>1</v>
      </c>
      <c r="AA596" s="18">
        <f t="shared" si="409"/>
        <v>7</v>
      </c>
      <c r="AB596" s="9" t="str">
        <f t="shared" si="424"/>
        <v>ISET</v>
      </c>
      <c r="AC596" s="9" t="str">
        <f>_xlfn.XLOOKUP(R596,Sheet2!$H$3:$H$258,Sheet2!$I$3:$I$258,"-----")</f>
        <v>ISET</v>
      </c>
      <c r="AD596" s="9" t="str">
        <f>_xlfn.XLOOKUP(VALUE(AE596),Sheet2!$N$3:$N$1000,Sheet2!$O$3:$O$1000,"********")</f>
        <v>********</v>
      </c>
      <c r="AE596" t="str">
        <f t="shared" si="418"/>
        <v>1231</v>
      </c>
      <c r="AF596" s="9" t="str">
        <f>IF(R596&lt;200,"+"&amp;TEXT(R596,"0"),"-"&amp;TEXT(_xlfn.XLOOKUP(R596,Sheet2!$K$3:$K$130,Sheet2!$L$3:$L$130,"-----"),"0"))</f>
        <v>-141</v>
      </c>
      <c r="AG596" s="9" t="str">
        <f t="shared" si="425"/>
        <v>@</v>
      </c>
      <c r="AH596" s="9" t="str">
        <f t="shared" si="426"/>
        <v>JSR @ISET</v>
      </c>
      <c r="AI596" t="str">
        <f t="shared" si="427"/>
        <v>1,@ISET</v>
      </c>
      <c r="AJ596" s="16" t="str">
        <f t="shared" si="428"/>
        <v>@ISET</v>
      </c>
      <c r="AK596" t="str">
        <f t="shared" si="429"/>
        <v>ADCZR# 0,1,SBN</v>
      </c>
      <c r="AL596" s="4" t="str">
        <f t="shared" si="430"/>
        <v>ADC</v>
      </c>
      <c r="AM596" s="4" t="str">
        <f t="shared" si="431"/>
        <v>R</v>
      </c>
      <c r="AN596" s="4" t="str">
        <f t="shared" si="432"/>
        <v>Z</v>
      </c>
      <c r="AO596" s="4" t="str">
        <f t="shared" si="433"/>
        <v>#</v>
      </c>
      <c r="AP596" s="15" t="str">
        <f t="shared" si="434"/>
        <v>,SBN</v>
      </c>
      <c r="AQ596" s="9" t="str">
        <f>_xlfn.XLOOKUP(D596,Sheet2!$E$3:$E$101,Sheet2!$F$3:$F$101,"******************")</f>
        <v>******************</v>
      </c>
      <c r="AR596" s="33" t="str">
        <f t="shared" si="419"/>
        <v>DOBC 1,**</v>
      </c>
      <c r="AS596" s="9" t="str">
        <f t="shared" si="420"/>
        <v>DOBC</v>
      </c>
      <c r="AT596" s="4">
        <f t="shared" si="435"/>
        <v>1</v>
      </c>
      <c r="AU596" s="6">
        <f t="shared" si="436"/>
        <v>2</v>
      </c>
      <c r="AV596" s="4" t="str">
        <f t="shared" si="437"/>
        <v>C</v>
      </c>
      <c r="AW596" s="4">
        <f t="shared" si="438"/>
        <v>37</v>
      </c>
      <c r="AX596" s="4" t="str">
        <f>_xlfn.XLOOKUP(AW596,Sheet2!$Q$3:$Q$66,Sheet2!$R$3:$R$66,"**")</f>
        <v>**</v>
      </c>
      <c r="AY596" s="4">
        <f t="shared" si="439"/>
        <v>4</v>
      </c>
      <c r="AZ596" s="16" t="str">
        <f t="shared" si="440"/>
        <v>SKPDN</v>
      </c>
    </row>
    <row r="597" spans="2:52" x14ac:dyDescent="0.35">
      <c r="B597" s="3">
        <f t="shared" si="398"/>
        <v>6</v>
      </c>
      <c r="C597" s="1">
        <f t="shared" si="399"/>
        <v>1373</v>
      </c>
      <c r="D597" s="2">
        <v>6233</v>
      </c>
      <c r="E597" s="2" t="str">
        <f>_xlfn.XLOOKUP(C597,Sheet2!$N$3:$N$1000,Sheet2!$O$3:$O$1000,"")</f>
        <v/>
      </c>
      <c r="F597" s="9" t="str">
        <f t="shared" si="397"/>
        <v>RECL2</v>
      </c>
      <c r="G597" s="4" t="str">
        <f t="shared" si="416"/>
        <v>14</v>
      </c>
      <c r="H597" s="4">
        <f t="shared" si="417"/>
        <v>233</v>
      </c>
      <c r="I597" s="6">
        <f t="shared" si="410"/>
        <v>0</v>
      </c>
      <c r="J597" s="6">
        <f t="shared" si="411"/>
        <v>0</v>
      </c>
      <c r="K597" s="6">
        <f t="shared" si="412"/>
        <v>6</v>
      </c>
      <c r="L597" s="6">
        <f t="shared" si="413"/>
        <v>2</v>
      </c>
      <c r="M597" s="6">
        <f t="shared" si="414"/>
        <v>3</v>
      </c>
      <c r="N597" s="6">
        <f t="shared" si="415"/>
        <v>3</v>
      </c>
      <c r="O597" s="13">
        <f t="shared" si="421"/>
        <v>1</v>
      </c>
      <c r="P597" s="4">
        <f t="shared" si="422"/>
        <v>0</v>
      </c>
      <c r="Q597" s="4">
        <f t="shared" si="423"/>
        <v>1</v>
      </c>
      <c r="R597">
        <f t="shared" si="400"/>
        <v>233</v>
      </c>
      <c r="S597" s="4">
        <f t="shared" si="401"/>
        <v>0</v>
      </c>
      <c r="T597" s="15">
        <f t="shared" si="402"/>
        <v>1</v>
      </c>
      <c r="U597" s="4">
        <f t="shared" si="403"/>
        <v>0</v>
      </c>
      <c r="V597" s="4">
        <f t="shared" si="404"/>
        <v>1</v>
      </c>
      <c r="W597" s="4">
        <f t="shared" si="405"/>
        <v>4</v>
      </c>
      <c r="X597" s="6">
        <f t="shared" si="406"/>
        <v>2</v>
      </c>
      <c r="Y597" s="4">
        <f t="shared" si="407"/>
        <v>1</v>
      </c>
      <c r="Z597" s="6">
        <f t="shared" si="408"/>
        <v>1</v>
      </c>
      <c r="AA597" s="18">
        <f t="shared" si="409"/>
        <v>3</v>
      </c>
      <c r="AB597" s="9" t="str">
        <f t="shared" si="424"/>
        <v>I.RC2</v>
      </c>
      <c r="AC597" s="9" t="str">
        <f>_xlfn.XLOOKUP(R597,Sheet2!$H$3:$H$258,Sheet2!$I$3:$I$258,"-----")</f>
        <v>I.RC2</v>
      </c>
      <c r="AD597" s="9" t="str">
        <f>_xlfn.XLOOKUP(VALUE(AE597),Sheet2!$N$3:$N$1000,Sheet2!$O$3:$O$1000,"********")</f>
        <v>********</v>
      </c>
      <c r="AE597" t="str">
        <f t="shared" si="418"/>
        <v>1226</v>
      </c>
      <c r="AF597" s="9" t="str">
        <f>IF(R597&lt;200,"+"&amp;TEXT(R597,"0"),"-"&amp;TEXT(_xlfn.XLOOKUP(R597,Sheet2!$K$3:$K$130,Sheet2!$L$3:$L$130,"-----"),"0"))</f>
        <v>-145</v>
      </c>
      <c r="AG597" s="9" t="str">
        <f t="shared" si="425"/>
        <v>@</v>
      </c>
      <c r="AH597" s="9" t="str">
        <f t="shared" si="426"/>
        <v>JSR @I.RC2</v>
      </c>
      <c r="AI597" t="str">
        <f t="shared" si="427"/>
        <v>1,@I.RC2</v>
      </c>
      <c r="AJ597" s="16" t="str">
        <f t="shared" si="428"/>
        <v>@I.RC2</v>
      </c>
      <c r="AK597" t="str">
        <f t="shared" si="429"/>
        <v>ADCZR# 0,1,SNC</v>
      </c>
      <c r="AL597" s="4" t="str">
        <f t="shared" si="430"/>
        <v>ADC</v>
      </c>
      <c r="AM597" s="4" t="str">
        <f t="shared" si="431"/>
        <v>R</v>
      </c>
      <c r="AN597" s="4" t="str">
        <f t="shared" si="432"/>
        <v>Z</v>
      </c>
      <c r="AO597" s="4" t="str">
        <f t="shared" si="433"/>
        <v>#</v>
      </c>
      <c r="AP597" s="15" t="str">
        <f t="shared" si="434"/>
        <v>,SNC</v>
      </c>
      <c r="AQ597" s="9" t="str">
        <f>_xlfn.XLOOKUP(D597,Sheet2!$E$3:$E$101,Sheet2!$F$3:$F$101,"******************")</f>
        <v>RECL2</v>
      </c>
      <c r="AR597" s="33" t="str">
        <f t="shared" si="419"/>
        <v>DOBC 1,DSKP</v>
      </c>
      <c r="AS597" s="9" t="str">
        <f t="shared" si="420"/>
        <v>DOBC</v>
      </c>
      <c r="AT597" s="4">
        <f t="shared" si="435"/>
        <v>1</v>
      </c>
      <c r="AU597" s="6">
        <f t="shared" si="436"/>
        <v>2</v>
      </c>
      <c r="AV597" s="4" t="str">
        <f t="shared" si="437"/>
        <v>C</v>
      </c>
      <c r="AW597" s="4">
        <f t="shared" si="438"/>
        <v>33</v>
      </c>
      <c r="AX597" s="4" t="str">
        <f>_xlfn.XLOOKUP(AW597,Sheet2!$Q$3:$Q$66,Sheet2!$R$3:$R$66,"**")</f>
        <v>DSKP</v>
      </c>
      <c r="AY597" s="4">
        <f t="shared" si="439"/>
        <v>4</v>
      </c>
      <c r="AZ597" s="16" t="str">
        <f t="shared" si="440"/>
        <v>SKPDN</v>
      </c>
    </row>
    <row r="598" spans="2:52" x14ac:dyDescent="0.35">
      <c r="B598" s="3">
        <f t="shared" si="398"/>
        <v>7</v>
      </c>
      <c r="C598" s="1">
        <f t="shared" si="399"/>
        <v>1374</v>
      </c>
      <c r="D598" s="2">
        <v>20073</v>
      </c>
      <c r="E598" s="2" t="str">
        <f>_xlfn.XLOOKUP(C598,Sheet2!$N$3:$N$1000,Sheet2!$O$3:$O$1000,"")</f>
        <v/>
      </c>
      <c r="F598" s="9" t="str">
        <f t="shared" si="397"/>
        <v>LDA 0,KB3</v>
      </c>
      <c r="G598" s="4" t="str">
        <f t="shared" si="416"/>
        <v>40</v>
      </c>
      <c r="H598" s="4">
        <f t="shared" si="417"/>
        <v>73</v>
      </c>
      <c r="I598" s="6">
        <f t="shared" si="410"/>
        <v>0</v>
      </c>
      <c r="J598" s="6">
        <f t="shared" si="411"/>
        <v>2</v>
      </c>
      <c r="K598" s="6">
        <f t="shared" si="412"/>
        <v>0</v>
      </c>
      <c r="L598" s="6">
        <f t="shared" si="413"/>
        <v>0</v>
      </c>
      <c r="M598" s="6">
        <f t="shared" si="414"/>
        <v>7</v>
      </c>
      <c r="N598" s="6">
        <f t="shared" si="415"/>
        <v>3</v>
      </c>
      <c r="O598" s="13">
        <f t="shared" si="421"/>
        <v>4</v>
      </c>
      <c r="P598" s="4">
        <f t="shared" si="422"/>
        <v>1</v>
      </c>
      <c r="Q598" s="4">
        <f t="shared" si="423"/>
        <v>0</v>
      </c>
      <c r="R598">
        <f t="shared" si="400"/>
        <v>73</v>
      </c>
      <c r="S598" s="4">
        <f t="shared" si="401"/>
        <v>0</v>
      </c>
      <c r="T598" s="15">
        <f t="shared" si="402"/>
        <v>0</v>
      </c>
      <c r="U598" s="4">
        <f t="shared" si="403"/>
        <v>1</v>
      </c>
      <c r="V598" s="4">
        <f t="shared" si="404"/>
        <v>0</v>
      </c>
      <c r="W598" s="4">
        <f t="shared" si="405"/>
        <v>0</v>
      </c>
      <c r="X598" s="6">
        <f t="shared" si="406"/>
        <v>0</v>
      </c>
      <c r="Y598" s="4">
        <f t="shared" si="407"/>
        <v>3</v>
      </c>
      <c r="Z598" s="6">
        <f t="shared" si="408"/>
        <v>1</v>
      </c>
      <c r="AA598" s="18">
        <f t="shared" si="409"/>
        <v>3</v>
      </c>
      <c r="AB598" s="9" t="str">
        <f t="shared" si="424"/>
        <v>KB3</v>
      </c>
      <c r="AC598" s="9" t="str">
        <f>_xlfn.XLOOKUP(R598,Sheet2!$H$3:$H$258,Sheet2!$I$3:$I$258,"-----")</f>
        <v>KB3</v>
      </c>
      <c r="AD598" s="9" t="str">
        <f>_xlfn.XLOOKUP(VALUE(AE598),Sheet2!$N$3:$N$1000,Sheet2!$O$3:$O$1000,"********")</f>
        <v>********</v>
      </c>
      <c r="AE598" t="str">
        <f t="shared" si="418"/>
        <v>1467</v>
      </c>
      <c r="AF598" s="9" t="str">
        <f>IF(R598&lt;200,"+"&amp;TEXT(R598,"0"),"-"&amp;TEXT(_xlfn.XLOOKUP(R598,Sheet2!$K$3:$K$130,Sheet2!$L$3:$L$130,"-----"),"0"))</f>
        <v>+73</v>
      </c>
      <c r="AG598" s="9" t="str">
        <f t="shared" si="425"/>
        <v/>
      </c>
      <c r="AH598" s="9" t="str">
        <f t="shared" si="426"/>
        <v>JMP KB3</v>
      </c>
      <c r="AI598" t="str">
        <f t="shared" si="427"/>
        <v>0,KB3</v>
      </c>
      <c r="AJ598" s="16" t="str">
        <f t="shared" si="428"/>
        <v>KB3</v>
      </c>
      <c r="AK598" t="str">
        <f t="shared" si="429"/>
        <v>COMC# 1,0,SNC</v>
      </c>
      <c r="AL598" s="4" t="str">
        <f t="shared" si="430"/>
        <v>COM</v>
      </c>
      <c r="AM598" s="4" t="str">
        <f t="shared" si="431"/>
        <v/>
      </c>
      <c r="AN598" s="4" t="str">
        <f t="shared" si="432"/>
        <v>C</v>
      </c>
      <c r="AO598" s="4" t="str">
        <f t="shared" si="433"/>
        <v>#</v>
      </c>
      <c r="AP598" s="15" t="str">
        <f t="shared" si="434"/>
        <v>,SNC</v>
      </c>
      <c r="AQ598" s="9" t="str">
        <f>_xlfn.XLOOKUP(D598,Sheet2!$E$3:$E$101,Sheet2!$F$3:$F$101,"******************")</f>
        <v>******************</v>
      </c>
      <c r="AR598" s="33" t="str">
        <f t="shared" si="419"/>
        <v>NIO **</v>
      </c>
      <c r="AS598" s="9" t="str">
        <f t="shared" si="420"/>
        <v>DOC</v>
      </c>
      <c r="AT598" s="4">
        <f t="shared" si="435"/>
        <v>0</v>
      </c>
      <c r="AU598" s="6">
        <f t="shared" si="436"/>
        <v>0</v>
      </c>
      <c r="AV598" s="4" t="str">
        <f t="shared" si="437"/>
        <v/>
      </c>
      <c r="AW598" s="4">
        <f t="shared" si="438"/>
        <v>73</v>
      </c>
      <c r="AX598" s="4" t="str">
        <f>_xlfn.XLOOKUP(AW598,Sheet2!$Q$3:$Q$66,Sheet2!$R$3:$R$66,"**")</f>
        <v>**</v>
      </c>
      <c r="AY598" s="4">
        <f t="shared" si="439"/>
        <v>0</v>
      </c>
      <c r="AZ598" s="16" t="str">
        <f t="shared" si="440"/>
        <v>SKPBN</v>
      </c>
    </row>
    <row r="599" spans="2:52" x14ac:dyDescent="0.35">
      <c r="B599" s="3">
        <f t="shared" si="398"/>
        <v>8</v>
      </c>
      <c r="C599" s="1">
        <f t="shared" si="399"/>
        <v>1375</v>
      </c>
      <c r="D599" s="2">
        <v>123414</v>
      </c>
      <c r="E599" s="2" t="str">
        <f>_xlfn.XLOOKUP(C599,Sheet2!$N$3:$N$1000,Sheet2!$O$3:$O$1000,"")</f>
        <v/>
      </c>
      <c r="F599" s="9" t="str">
        <f t="shared" si="397"/>
        <v>AND# 1,0,SZR</v>
      </c>
      <c r="G599" s="4" t="str">
        <f t="shared" si="416"/>
        <v>247</v>
      </c>
      <c r="H599" s="4">
        <f t="shared" si="417"/>
        <v>14</v>
      </c>
      <c r="I599" s="6">
        <f t="shared" si="410"/>
        <v>1</v>
      </c>
      <c r="J599" s="6">
        <f t="shared" si="411"/>
        <v>2</v>
      </c>
      <c r="K599" s="6">
        <f t="shared" si="412"/>
        <v>3</v>
      </c>
      <c r="L599" s="6">
        <f t="shared" si="413"/>
        <v>4</v>
      </c>
      <c r="M599" s="6">
        <f t="shared" si="414"/>
        <v>1</v>
      </c>
      <c r="N599" s="6">
        <f t="shared" si="415"/>
        <v>4</v>
      </c>
      <c r="O599" s="13">
        <f t="shared" si="421"/>
        <v>20</v>
      </c>
      <c r="P599" s="4">
        <f t="shared" si="422"/>
        <v>5</v>
      </c>
      <c r="Q599" s="4">
        <f t="shared" si="423"/>
        <v>0</v>
      </c>
      <c r="R599">
        <f t="shared" si="400"/>
        <v>14</v>
      </c>
      <c r="S599" s="4">
        <f t="shared" si="401"/>
        <v>3</v>
      </c>
      <c r="T599" s="15">
        <f t="shared" si="402"/>
        <v>1</v>
      </c>
      <c r="U599" s="4">
        <f t="shared" si="403"/>
        <v>1</v>
      </c>
      <c r="V599" s="4">
        <f t="shared" si="404"/>
        <v>0</v>
      </c>
      <c r="W599" s="4">
        <f t="shared" si="405"/>
        <v>7</v>
      </c>
      <c r="X599" s="6">
        <f t="shared" si="406"/>
        <v>0</v>
      </c>
      <c r="Y599" s="4">
        <f t="shared" si="407"/>
        <v>0</v>
      </c>
      <c r="Z599" s="6">
        <f t="shared" si="408"/>
        <v>1</v>
      </c>
      <c r="AA599" s="18">
        <f t="shared" si="409"/>
        <v>4</v>
      </c>
      <c r="AB599" s="9" t="str">
        <f t="shared" si="424"/>
        <v>+14,3</v>
      </c>
      <c r="AC599" s="9" t="str">
        <f>_xlfn.XLOOKUP(R599,Sheet2!$H$3:$H$258,Sheet2!$I$3:$I$258,"-----")</f>
        <v>*****</v>
      </c>
      <c r="AD599" s="9" t="str">
        <f>_xlfn.XLOOKUP(VALUE(AE599),Sheet2!$N$3:$N$1000,Sheet2!$O$3:$O$1000,"********")</f>
        <v>********</v>
      </c>
      <c r="AE599" t="str">
        <f t="shared" si="418"/>
        <v>1411</v>
      </c>
      <c r="AF599" s="9" t="str">
        <f>IF(R599&lt;200,"+"&amp;TEXT(R599,"0"),"-"&amp;TEXT(_xlfn.XLOOKUP(R599,Sheet2!$K$3:$K$130,Sheet2!$L$3:$L$130,"-----"),"0"))</f>
        <v>+14</v>
      </c>
      <c r="AG599" s="9" t="str">
        <f t="shared" si="425"/>
        <v>@</v>
      </c>
      <c r="AH599" s="9" t="str">
        <f t="shared" si="426"/>
        <v>JMP @+14,3</v>
      </c>
      <c r="AI599" t="str">
        <f t="shared" si="427"/>
        <v>0,@+14,3</v>
      </c>
      <c r="AJ599" s="16" t="str">
        <f t="shared" si="428"/>
        <v>@+14,3</v>
      </c>
      <c r="AK599" t="str">
        <f t="shared" si="429"/>
        <v>AND# 1,0,SZR</v>
      </c>
      <c r="AL599" s="4" t="str">
        <f t="shared" si="430"/>
        <v>AND</v>
      </c>
      <c r="AM599" s="4" t="str">
        <f t="shared" si="431"/>
        <v/>
      </c>
      <c r="AN599" s="4" t="str">
        <f t="shared" si="432"/>
        <v/>
      </c>
      <c r="AO599" s="4" t="str">
        <f t="shared" si="433"/>
        <v>#</v>
      </c>
      <c r="AP599" s="15" t="str">
        <f t="shared" si="434"/>
        <v>,SZR</v>
      </c>
      <c r="AQ599" s="9" t="str">
        <f>_xlfn.XLOOKUP(D599,Sheet2!$E$3:$E$101,Sheet2!$F$3:$F$101,"******************")</f>
        <v>******************</v>
      </c>
      <c r="AR599" s="33" t="str">
        <f t="shared" si="419"/>
        <v>SKPBN RTC</v>
      </c>
      <c r="AS599" s="9" t="str">
        <f t="shared" si="420"/>
        <v>DOC</v>
      </c>
      <c r="AT599" s="4">
        <f t="shared" si="435"/>
        <v>0</v>
      </c>
      <c r="AU599" s="6">
        <f t="shared" si="436"/>
        <v>0</v>
      </c>
      <c r="AV599" s="4" t="str">
        <f t="shared" si="437"/>
        <v/>
      </c>
      <c r="AW599" s="4">
        <f t="shared" si="438"/>
        <v>14</v>
      </c>
      <c r="AX599" s="4" t="str">
        <f>_xlfn.XLOOKUP(AW599,Sheet2!$Q$3:$Q$66,Sheet2!$R$3:$R$66,"**")</f>
        <v>RTC</v>
      </c>
      <c r="AY599" s="4">
        <f t="shared" si="439"/>
        <v>7</v>
      </c>
      <c r="AZ599" s="16" t="str">
        <f t="shared" si="440"/>
        <v>SKPBN</v>
      </c>
    </row>
    <row r="600" spans="2:52" x14ac:dyDescent="0.35">
      <c r="B600" s="3">
        <f t="shared" si="398"/>
        <v>9</v>
      </c>
      <c r="C600" s="1">
        <f t="shared" si="399"/>
        <v>1376</v>
      </c>
      <c r="D600" s="2">
        <v>403</v>
      </c>
      <c r="E600" s="2" t="str">
        <f>_xlfn.XLOOKUP(C600,Sheet2!$N$3:$N$1000,Sheet2!$O$3:$O$1000,"")</f>
        <v/>
      </c>
      <c r="F600" s="9" t="str">
        <f t="shared" si="397"/>
        <v>JMP +3</v>
      </c>
      <c r="G600" s="4" t="str">
        <f t="shared" si="416"/>
        <v>1</v>
      </c>
      <c r="H600" s="4">
        <f t="shared" si="417"/>
        <v>3</v>
      </c>
      <c r="I600" s="6">
        <f t="shared" si="410"/>
        <v>0</v>
      </c>
      <c r="J600" s="6">
        <f t="shared" si="411"/>
        <v>0</v>
      </c>
      <c r="K600" s="6">
        <f t="shared" si="412"/>
        <v>0</v>
      </c>
      <c r="L600" s="6">
        <f t="shared" si="413"/>
        <v>4</v>
      </c>
      <c r="M600" s="6">
        <f t="shared" si="414"/>
        <v>0</v>
      </c>
      <c r="N600" s="6">
        <f t="shared" si="415"/>
        <v>3</v>
      </c>
      <c r="O600" s="13">
        <f t="shared" si="421"/>
        <v>0</v>
      </c>
      <c r="P600" s="4">
        <f t="shared" si="422"/>
        <v>0</v>
      </c>
      <c r="Q600" s="4">
        <f t="shared" si="423"/>
        <v>0</v>
      </c>
      <c r="R600">
        <f t="shared" si="400"/>
        <v>3</v>
      </c>
      <c r="S600" s="4">
        <f t="shared" si="401"/>
        <v>1</v>
      </c>
      <c r="T600" s="15">
        <f t="shared" si="402"/>
        <v>0</v>
      </c>
      <c r="U600" s="4">
        <f t="shared" si="403"/>
        <v>0</v>
      </c>
      <c r="V600" s="4">
        <f t="shared" si="404"/>
        <v>0</v>
      </c>
      <c r="W600" s="4">
        <f t="shared" si="405"/>
        <v>1</v>
      </c>
      <c r="X600" s="6">
        <f t="shared" si="406"/>
        <v>0</v>
      </c>
      <c r="Y600" s="4">
        <f t="shared" si="407"/>
        <v>0</v>
      </c>
      <c r="Z600" s="6">
        <f t="shared" si="408"/>
        <v>0</v>
      </c>
      <c r="AA600" s="18">
        <f t="shared" si="409"/>
        <v>3</v>
      </c>
      <c r="AB600" s="9" t="str">
        <f t="shared" si="424"/>
        <v>+3</v>
      </c>
      <c r="AC600" s="9" t="str">
        <f>_xlfn.XLOOKUP(R600,Sheet2!$H$3:$H$258,Sheet2!$I$3:$I$258,"-----")</f>
        <v>*****</v>
      </c>
      <c r="AD600" s="9" t="str">
        <f>_xlfn.XLOOKUP(VALUE(AE600),Sheet2!$N$3:$N$1000,Sheet2!$O$3:$O$1000,"********")</f>
        <v>********</v>
      </c>
      <c r="AE600" t="str">
        <f t="shared" si="418"/>
        <v>1401</v>
      </c>
      <c r="AF600" s="9" t="str">
        <f>IF(R600&lt;200,"+"&amp;TEXT(R600,"0"),"-"&amp;TEXT(_xlfn.XLOOKUP(R600,Sheet2!$K$3:$K$130,Sheet2!$L$3:$L$130,"-----"),"0"))</f>
        <v>+3</v>
      </c>
      <c r="AG600" s="9" t="str">
        <f t="shared" si="425"/>
        <v/>
      </c>
      <c r="AH600" s="9" t="str">
        <f t="shared" si="426"/>
        <v>JMP +3</v>
      </c>
      <c r="AI600" t="str">
        <f t="shared" si="427"/>
        <v>0,+3</v>
      </c>
      <c r="AJ600" s="16" t="str">
        <f t="shared" si="428"/>
        <v>+3</v>
      </c>
      <c r="AK600" t="str">
        <f t="shared" si="429"/>
        <v>NEG 0,0,SNC</v>
      </c>
      <c r="AL600" s="4" t="str">
        <f t="shared" si="430"/>
        <v>NEG</v>
      </c>
      <c r="AM600" s="4" t="str">
        <f t="shared" si="431"/>
        <v/>
      </c>
      <c r="AN600" s="4" t="str">
        <f t="shared" si="432"/>
        <v/>
      </c>
      <c r="AO600" s="4" t="str">
        <f t="shared" si="433"/>
        <v/>
      </c>
      <c r="AP600" s="15" t="str">
        <f t="shared" si="434"/>
        <v>,SNC</v>
      </c>
      <c r="AQ600" s="9" t="str">
        <f>_xlfn.XLOOKUP(D600,Sheet2!$E$3:$E$101,Sheet2!$F$3:$F$101,"******************")</f>
        <v>******************</v>
      </c>
      <c r="AR600" s="33" t="str">
        <f t="shared" si="419"/>
        <v>DIA 0,MAP1</v>
      </c>
      <c r="AS600" s="9" t="str">
        <f t="shared" si="420"/>
        <v>DIA</v>
      </c>
      <c r="AT600" s="4">
        <f t="shared" si="435"/>
        <v>0</v>
      </c>
      <c r="AU600" s="6">
        <f t="shared" si="436"/>
        <v>0</v>
      </c>
      <c r="AV600" s="4" t="str">
        <f t="shared" si="437"/>
        <v/>
      </c>
      <c r="AW600" s="4">
        <f t="shared" si="438"/>
        <v>3</v>
      </c>
      <c r="AX600" s="4" t="str">
        <f>_xlfn.XLOOKUP(AW600,Sheet2!$Q$3:$Q$66,Sheet2!$R$3:$R$66,"**")</f>
        <v>MAP1</v>
      </c>
      <c r="AY600" s="4">
        <f t="shared" si="439"/>
        <v>1</v>
      </c>
      <c r="AZ600" s="16" t="str">
        <f t="shared" si="440"/>
        <v>SKPBN</v>
      </c>
    </row>
    <row r="601" spans="2:52" x14ac:dyDescent="0.35">
      <c r="B601" s="3">
        <f t="shared" si="398"/>
        <v>10</v>
      </c>
      <c r="C601" s="1">
        <f t="shared" si="399"/>
        <v>1377</v>
      </c>
      <c r="D601" s="2">
        <v>6252</v>
      </c>
      <c r="E601" s="2" t="str">
        <f>_xlfn.XLOOKUP(C601,Sheet2!$N$3:$N$1000,Sheet2!$O$3:$O$1000,"")</f>
        <v/>
      </c>
      <c r="F601" s="9" t="str">
        <f t="shared" si="397"/>
        <v>EHLT</v>
      </c>
      <c r="G601" s="4" t="str">
        <f t="shared" si="416"/>
        <v>14</v>
      </c>
      <c r="H601" s="4">
        <f t="shared" si="417"/>
        <v>252</v>
      </c>
      <c r="I601" s="6">
        <f t="shared" si="410"/>
        <v>0</v>
      </c>
      <c r="J601" s="6">
        <f t="shared" si="411"/>
        <v>0</v>
      </c>
      <c r="K601" s="6">
        <f t="shared" si="412"/>
        <v>6</v>
      </c>
      <c r="L601" s="6">
        <f t="shared" si="413"/>
        <v>2</v>
      </c>
      <c r="M601" s="6">
        <f t="shared" si="414"/>
        <v>5</v>
      </c>
      <c r="N601" s="6">
        <f t="shared" si="415"/>
        <v>2</v>
      </c>
      <c r="O601" s="13">
        <f t="shared" si="421"/>
        <v>1</v>
      </c>
      <c r="P601" s="4">
        <f t="shared" si="422"/>
        <v>0</v>
      </c>
      <c r="Q601" s="4">
        <f t="shared" si="423"/>
        <v>1</v>
      </c>
      <c r="R601">
        <f t="shared" si="400"/>
        <v>252</v>
      </c>
      <c r="S601" s="4">
        <f t="shared" si="401"/>
        <v>0</v>
      </c>
      <c r="T601" s="15">
        <f t="shared" si="402"/>
        <v>1</v>
      </c>
      <c r="U601" s="4">
        <f t="shared" si="403"/>
        <v>0</v>
      </c>
      <c r="V601" s="4">
        <f t="shared" si="404"/>
        <v>1</v>
      </c>
      <c r="W601" s="4">
        <f t="shared" si="405"/>
        <v>4</v>
      </c>
      <c r="X601" s="6">
        <f t="shared" si="406"/>
        <v>2</v>
      </c>
      <c r="Y601" s="4">
        <f t="shared" si="407"/>
        <v>2</v>
      </c>
      <c r="Z601" s="6">
        <f t="shared" si="408"/>
        <v>1</v>
      </c>
      <c r="AA601" s="18">
        <f t="shared" si="409"/>
        <v>2</v>
      </c>
      <c r="AB601" s="9" t="str">
        <f t="shared" si="424"/>
        <v>I.EH1</v>
      </c>
      <c r="AC601" s="9" t="str">
        <f>_xlfn.XLOOKUP(R601,Sheet2!$H$3:$H$258,Sheet2!$I$3:$I$258,"-----")</f>
        <v>I.EH1</v>
      </c>
      <c r="AD601" s="9" t="str">
        <f>_xlfn.XLOOKUP(VALUE(AE601),Sheet2!$N$3:$N$1000,Sheet2!$O$3:$O$1000,"********")</f>
        <v>********</v>
      </c>
      <c r="AE601" t="str">
        <f t="shared" si="418"/>
        <v>1251</v>
      </c>
      <c r="AF601" s="9" t="str">
        <f>IF(R601&lt;200,"+"&amp;TEXT(R601,"0"),"-"&amp;TEXT(_xlfn.XLOOKUP(R601,Sheet2!$K$3:$K$130,Sheet2!$L$3:$L$130,"-----"),"0"))</f>
        <v>-126</v>
      </c>
      <c r="AG601" s="9" t="str">
        <f t="shared" si="425"/>
        <v>@</v>
      </c>
      <c r="AH601" s="9" t="str">
        <f t="shared" si="426"/>
        <v>JSR @I.EH1</v>
      </c>
      <c r="AI601" t="str">
        <f t="shared" si="427"/>
        <v>1,@I.EH1</v>
      </c>
      <c r="AJ601" s="16" t="str">
        <f t="shared" si="428"/>
        <v>@I.EH1</v>
      </c>
      <c r="AK601" t="str">
        <f t="shared" si="429"/>
        <v>ADCOR# 0,1,SZC</v>
      </c>
      <c r="AL601" s="4" t="str">
        <f t="shared" si="430"/>
        <v>ADC</v>
      </c>
      <c r="AM601" s="4" t="str">
        <f t="shared" si="431"/>
        <v>R</v>
      </c>
      <c r="AN601" s="4" t="str">
        <f t="shared" si="432"/>
        <v>O</v>
      </c>
      <c r="AO601" s="4" t="str">
        <f t="shared" si="433"/>
        <v>#</v>
      </c>
      <c r="AP601" s="15" t="str">
        <f t="shared" si="434"/>
        <v>,SZC</v>
      </c>
      <c r="AQ601" s="9" t="str">
        <f>_xlfn.XLOOKUP(D601,Sheet2!$E$3:$E$101,Sheet2!$F$3:$F$101,"******************")</f>
        <v>EHLT</v>
      </c>
      <c r="AR601" s="33" t="str">
        <f t="shared" si="419"/>
        <v>DOBC 1,**</v>
      </c>
      <c r="AS601" s="9" t="str">
        <f t="shared" si="420"/>
        <v>DOBC</v>
      </c>
      <c r="AT601" s="4">
        <f t="shared" si="435"/>
        <v>1</v>
      </c>
      <c r="AU601" s="6">
        <f t="shared" si="436"/>
        <v>2</v>
      </c>
      <c r="AV601" s="4" t="str">
        <f t="shared" si="437"/>
        <v>C</v>
      </c>
      <c r="AW601" s="4">
        <f t="shared" si="438"/>
        <v>52</v>
      </c>
      <c r="AX601" s="4" t="str">
        <f>_xlfn.XLOOKUP(AW601,Sheet2!$Q$3:$Q$66,Sheet2!$R$3:$R$66,"**")</f>
        <v>**</v>
      </c>
      <c r="AY601" s="4">
        <f t="shared" si="439"/>
        <v>4</v>
      </c>
      <c r="AZ601" s="16" t="str">
        <f t="shared" si="440"/>
        <v>SKPDN</v>
      </c>
    </row>
    <row r="602" spans="2:52" x14ac:dyDescent="0.35">
      <c r="B602" s="3">
        <f t="shared" si="398"/>
        <v>11</v>
      </c>
      <c r="C602" s="1">
        <v>1400</v>
      </c>
      <c r="D602" s="2">
        <v>405</v>
      </c>
      <c r="E602" s="2" t="str">
        <f>_xlfn.XLOOKUP(C602,Sheet2!$N$3:$N$1000,Sheet2!$O$3:$O$1000,"")</f>
        <v/>
      </c>
      <c r="F602" s="9" t="str">
        <f t="shared" ref="F602:F665" si="441">IF(AQ602="******************",IF(P602=0,AH602,IF(P602=3,AR602,IF(P602=1,"LDA "&amp;AI602,IF(P602=2,"STA "&amp;AI602,IF(P602=3,AQ602,AK602))))),AQ602)</f>
        <v>JMP +5</v>
      </c>
      <c r="G602" s="4" t="str">
        <f t="shared" si="416"/>
        <v>1</v>
      </c>
      <c r="H602" s="4">
        <f t="shared" si="417"/>
        <v>5</v>
      </c>
      <c r="I602" s="6">
        <f t="shared" si="410"/>
        <v>0</v>
      </c>
      <c r="J602" s="6">
        <f t="shared" si="411"/>
        <v>0</v>
      </c>
      <c r="K602" s="6">
        <f t="shared" si="412"/>
        <v>0</v>
      </c>
      <c r="L602" s="6">
        <f t="shared" si="413"/>
        <v>4</v>
      </c>
      <c r="M602" s="6">
        <f t="shared" si="414"/>
        <v>0</v>
      </c>
      <c r="N602" s="6">
        <f t="shared" si="415"/>
        <v>5</v>
      </c>
      <c r="O602" s="13">
        <f t="shared" si="421"/>
        <v>0</v>
      </c>
      <c r="P602" s="4">
        <f t="shared" si="422"/>
        <v>0</v>
      </c>
      <c r="Q602" s="4">
        <f t="shared" si="423"/>
        <v>0</v>
      </c>
      <c r="R602">
        <f t="shared" si="400"/>
        <v>5</v>
      </c>
      <c r="S602" s="4">
        <f t="shared" si="401"/>
        <v>1</v>
      </c>
      <c r="T602" s="15">
        <f t="shared" si="402"/>
        <v>0</v>
      </c>
      <c r="U602" s="4">
        <f t="shared" si="403"/>
        <v>0</v>
      </c>
      <c r="V602" s="4">
        <f t="shared" si="404"/>
        <v>0</v>
      </c>
      <c r="W602" s="4">
        <f t="shared" si="405"/>
        <v>1</v>
      </c>
      <c r="X602" s="6">
        <f t="shared" si="406"/>
        <v>0</v>
      </c>
      <c r="Y602" s="4">
        <f t="shared" si="407"/>
        <v>0</v>
      </c>
      <c r="Z602" s="6">
        <f t="shared" si="408"/>
        <v>0</v>
      </c>
      <c r="AA602" s="18">
        <f t="shared" si="409"/>
        <v>5</v>
      </c>
      <c r="AB602" s="9" t="str">
        <f t="shared" si="424"/>
        <v>+5</v>
      </c>
      <c r="AC602" s="9" t="str">
        <f>_xlfn.XLOOKUP(R602,Sheet2!$H$3:$H$258,Sheet2!$I$3:$I$258,"-----")</f>
        <v>*****</v>
      </c>
      <c r="AD602" s="9" t="str">
        <f>_xlfn.XLOOKUP(VALUE(AE602),Sheet2!$N$3:$N$1000,Sheet2!$O$3:$O$1000,"********")</f>
        <v>********</v>
      </c>
      <c r="AE602" t="str">
        <f t="shared" si="418"/>
        <v>1405</v>
      </c>
      <c r="AF602" s="9" t="str">
        <f>IF(R602&lt;200,"+"&amp;TEXT(R602,"0"),"-"&amp;TEXT(_xlfn.XLOOKUP(R602,Sheet2!$K$3:$K$130,Sheet2!$L$3:$L$130,"-----"),"0"))</f>
        <v>+5</v>
      </c>
      <c r="AG602" s="9" t="str">
        <f t="shared" si="425"/>
        <v/>
      </c>
      <c r="AH602" s="9" t="str">
        <f t="shared" si="426"/>
        <v>JMP +5</v>
      </c>
      <c r="AI602" t="str">
        <f t="shared" si="427"/>
        <v>0,+5</v>
      </c>
      <c r="AJ602" s="16" t="str">
        <f t="shared" si="428"/>
        <v>+5</v>
      </c>
      <c r="AK602" t="str">
        <f t="shared" si="429"/>
        <v>NEG 0,0,SNR</v>
      </c>
      <c r="AL602" s="4" t="str">
        <f t="shared" si="430"/>
        <v>NEG</v>
      </c>
      <c r="AM602" s="4" t="str">
        <f t="shared" si="431"/>
        <v/>
      </c>
      <c r="AN602" s="4" t="str">
        <f t="shared" si="432"/>
        <v/>
      </c>
      <c r="AO602" s="4" t="str">
        <f t="shared" si="433"/>
        <v/>
      </c>
      <c r="AP602" s="15" t="str">
        <f t="shared" si="434"/>
        <v>,SNR</v>
      </c>
      <c r="AQ602" s="9" t="str">
        <f>_xlfn.XLOOKUP(D602,Sheet2!$E$3:$E$101,Sheet2!$F$3:$F$101,"******************")</f>
        <v>******************</v>
      </c>
      <c r="AR602" s="33" t="str">
        <f t="shared" si="419"/>
        <v>DIA 0,0</v>
      </c>
      <c r="AS602" s="9" t="str">
        <f t="shared" si="420"/>
        <v>DIA</v>
      </c>
      <c r="AT602" s="4">
        <f t="shared" si="435"/>
        <v>0</v>
      </c>
      <c r="AU602" s="6">
        <f t="shared" si="436"/>
        <v>0</v>
      </c>
      <c r="AV602" s="4" t="str">
        <f t="shared" si="437"/>
        <v/>
      </c>
      <c r="AW602" s="4">
        <f t="shared" si="438"/>
        <v>5</v>
      </c>
      <c r="AX602" s="4">
        <f>_xlfn.XLOOKUP(AW602,Sheet2!$Q$3:$Q$66,Sheet2!$R$3:$R$66,"**")</f>
        <v>0</v>
      </c>
      <c r="AY602" s="4">
        <f t="shared" si="439"/>
        <v>1</v>
      </c>
      <c r="AZ602" s="16" t="str">
        <f t="shared" si="440"/>
        <v>SKPBN</v>
      </c>
    </row>
    <row r="603" spans="2:52" x14ac:dyDescent="0.35">
      <c r="B603" s="3">
        <f t="shared" si="398"/>
        <v>12</v>
      </c>
      <c r="C603" s="1">
        <f t="shared" si="399"/>
        <v>1401</v>
      </c>
      <c r="D603" s="2">
        <v>30220</v>
      </c>
      <c r="E603" s="2" t="str">
        <f>_xlfn.XLOOKUP(C603,Sheet2!$N$3:$N$1000,Sheet2!$O$3:$O$1000,"")</f>
        <v/>
      </c>
      <c r="F603" s="9" t="str">
        <f t="shared" si="441"/>
        <v>LDA 2,C74K</v>
      </c>
      <c r="G603" s="4" t="str">
        <f t="shared" si="416"/>
        <v>60</v>
      </c>
      <c r="H603" s="4">
        <f t="shared" si="417"/>
        <v>220</v>
      </c>
      <c r="I603" s="6">
        <f t="shared" si="410"/>
        <v>0</v>
      </c>
      <c r="J603" s="6">
        <f t="shared" si="411"/>
        <v>3</v>
      </c>
      <c r="K603" s="6">
        <f t="shared" si="412"/>
        <v>0</v>
      </c>
      <c r="L603" s="6">
        <f t="shared" si="413"/>
        <v>2</v>
      </c>
      <c r="M603" s="6">
        <f t="shared" si="414"/>
        <v>2</v>
      </c>
      <c r="N603" s="6">
        <f t="shared" si="415"/>
        <v>0</v>
      </c>
      <c r="O603" s="13">
        <f t="shared" si="421"/>
        <v>6</v>
      </c>
      <c r="P603" s="4">
        <f t="shared" si="422"/>
        <v>1</v>
      </c>
      <c r="Q603" s="4">
        <f t="shared" si="423"/>
        <v>2</v>
      </c>
      <c r="R603">
        <f t="shared" si="400"/>
        <v>220</v>
      </c>
      <c r="S603" s="4">
        <f t="shared" si="401"/>
        <v>0</v>
      </c>
      <c r="T603" s="15">
        <f t="shared" si="402"/>
        <v>0</v>
      </c>
      <c r="U603" s="4">
        <f t="shared" si="403"/>
        <v>1</v>
      </c>
      <c r="V603" s="4">
        <f t="shared" si="404"/>
        <v>2</v>
      </c>
      <c r="W603" s="4">
        <f t="shared" si="405"/>
        <v>0</v>
      </c>
      <c r="X603" s="6">
        <f t="shared" si="406"/>
        <v>2</v>
      </c>
      <c r="Y603" s="4">
        <f t="shared" si="407"/>
        <v>1</v>
      </c>
      <c r="Z603" s="6">
        <f t="shared" si="408"/>
        <v>0</v>
      </c>
      <c r="AA603" s="18">
        <f t="shared" si="409"/>
        <v>0</v>
      </c>
      <c r="AB603" s="9" t="str">
        <f t="shared" si="424"/>
        <v>C74K</v>
      </c>
      <c r="AC603" s="9" t="str">
        <f>_xlfn.XLOOKUP(R603,Sheet2!$H$3:$H$258,Sheet2!$I$3:$I$258,"-----")</f>
        <v>C74K</v>
      </c>
      <c r="AD603" s="9" t="str">
        <f>_xlfn.XLOOKUP(VALUE(AE603),Sheet2!$N$3:$N$1000,Sheet2!$O$3:$O$1000,"********")</f>
        <v>********</v>
      </c>
      <c r="AE603" t="str">
        <f t="shared" si="418"/>
        <v>1221</v>
      </c>
      <c r="AF603" s="9" t="str">
        <f>IF(R603&lt;200,"+"&amp;TEXT(R603,"0"),"-"&amp;TEXT(_xlfn.XLOOKUP(R603,Sheet2!$K$3:$K$130,Sheet2!$L$3:$L$130,"-----"),"0"))</f>
        <v>-160</v>
      </c>
      <c r="AG603" s="9" t="str">
        <f t="shared" si="425"/>
        <v/>
      </c>
      <c r="AH603" s="9" t="str">
        <f t="shared" si="426"/>
        <v>ISZ C74K</v>
      </c>
      <c r="AI603" t="str">
        <f t="shared" si="427"/>
        <v>2,C74K</v>
      </c>
      <c r="AJ603" s="16" t="str">
        <f t="shared" si="428"/>
        <v>C74K</v>
      </c>
      <c r="AK603" t="str">
        <f t="shared" si="429"/>
        <v>COMZR 1,2</v>
      </c>
      <c r="AL603" s="4" t="str">
        <f t="shared" si="430"/>
        <v>COM</v>
      </c>
      <c r="AM603" s="4" t="str">
        <f t="shared" si="431"/>
        <v>R</v>
      </c>
      <c r="AN603" s="4" t="str">
        <f t="shared" si="432"/>
        <v>Z</v>
      </c>
      <c r="AO603" s="4" t="str">
        <f t="shared" si="433"/>
        <v/>
      </c>
      <c r="AP603" s="15" t="str">
        <f t="shared" si="434"/>
        <v/>
      </c>
      <c r="AQ603" s="9" t="str">
        <f>_xlfn.XLOOKUP(D603,Sheet2!$E$3:$E$101,Sheet2!$F$3:$F$101,"******************")</f>
        <v>******************</v>
      </c>
      <c r="AR603" s="33" t="str">
        <f t="shared" si="419"/>
        <v>NIOC DSKP</v>
      </c>
      <c r="AS603" s="9" t="str">
        <f t="shared" si="420"/>
        <v>DOCC</v>
      </c>
      <c r="AT603" s="4">
        <f t="shared" si="435"/>
        <v>2</v>
      </c>
      <c r="AU603" s="6">
        <f t="shared" si="436"/>
        <v>2</v>
      </c>
      <c r="AV603" s="4" t="str">
        <f t="shared" si="437"/>
        <v>C</v>
      </c>
      <c r="AW603" s="4">
        <f t="shared" si="438"/>
        <v>20</v>
      </c>
      <c r="AX603" s="4" t="str">
        <f>_xlfn.XLOOKUP(AW603,Sheet2!$Q$3:$Q$66,Sheet2!$R$3:$R$66,"**")</f>
        <v>DSKP</v>
      </c>
      <c r="AY603" s="4">
        <f t="shared" si="439"/>
        <v>0</v>
      </c>
      <c r="AZ603" s="16" t="str">
        <f t="shared" si="440"/>
        <v>SKPDN</v>
      </c>
    </row>
    <row r="604" spans="2:52" x14ac:dyDescent="0.35">
      <c r="B604" s="3">
        <f t="shared" si="398"/>
        <v>13</v>
      </c>
      <c r="C604" s="1">
        <f t="shared" si="399"/>
        <v>1402</v>
      </c>
      <c r="D604" s="2">
        <v>133400</v>
      </c>
      <c r="E604" s="2" t="str">
        <f>_xlfn.XLOOKUP(C604,Sheet2!$N$3:$N$1000,Sheet2!$O$3:$O$1000,"")</f>
        <v/>
      </c>
      <c r="F604" s="9" t="str">
        <f t="shared" si="441"/>
        <v>AND 1,2</v>
      </c>
      <c r="G604" s="4" t="str">
        <f t="shared" si="416"/>
        <v>267</v>
      </c>
      <c r="H604" s="4">
        <f t="shared" si="417"/>
        <v>0</v>
      </c>
      <c r="I604" s="6">
        <f t="shared" si="410"/>
        <v>1</v>
      </c>
      <c r="J604" s="6">
        <f t="shared" si="411"/>
        <v>3</v>
      </c>
      <c r="K604" s="6">
        <f t="shared" si="412"/>
        <v>3</v>
      </c>
      <c r="L604" s="6">
        <f t="shared" si="413"/>
        <v>4</v>
      </c>
      <c r="M604" s="6">
        <f t="shared" si="414"/>
        <v>0</v>
      </c>
      <c r="N604" s="6">
        <f t="shared" si="415"/>
        <v>0</v>
      </c>
      <c r="O604" s="13">
        <f t="shared" si="421"/>
        <v>22</v>
      </c>
      <c r="P604" s="4">
        <f t="shared" si="422"/>
        <v>5</v>
      </c>
      <c r="Q604" s="4">
        <f t="shared" si="423"/>
        <v>2</v>
      </c>
      <c r="R604">
        <f t="shared" si="400"/>
        <v>0</v>
      </c>
      <c r="S604" s="4">
        <f t="shared" si="401"/>
        <v>3</v>
      </c>
      <c r="T604" s="15">
        <f t="shared" si="402"/>
        <v>1</v>
      </c>
      <c r="U604" s="4">
        <f t="shared" si="403"/>
        <v>1</v>
      </c>
      <c r="V604" s="4">
        <f t="shared" si="404"/>
        <v>2</v>
      </c>
      <c r="W604" s="4">
        <f t="shared" si="405"/>
        <v>7</v>
      </c>
      <c r="X604" s="6">
        <f t="shared" si="406"/>
        <v>0</v>
      </c>
      <c r="Y604" s="4">
        <f t="shared" si="407"/>
        <v>0</v>
      </c>
      <c r="Z604" s="6">
        <f t="shared" si="408"/>
        <v>0</v>
      </c>
      <c r="AA604" s="18">
        <f t="shared" si="409"/>
        <v>0</v>
      </c>
      <c r="AB604" s="9" t="str">
        <f t="shared" si="424"/>
        <v>+0,3</v>
      </c>
      <c r="AC604" s="9" t="str">
        <f>_xlfn.XLOOKUP(R604,Sheet2!$H$3:$H$258,Sheet2!$I$3:$I$258,"-----")</f>
        <v>0</v>
      </c>
      <c r="AD604" s="9" t="str">
        <f>_xlfn.XLOOKUP(VALUE(AE604),Sheet2!$N$3:$N$1000,Sheet2!$O$3:$O$1000,"********")</f>
        <v>********</v>
      </c>
      <c r="AE604" t="str">
        <f t="shared" si="418"/>
        <v>1402</v>
      </c>
      <c r="AF604" s="9" t="str">
        <f>IF(R604&lt;200,"+"&amp;TEXT(R604,"0"),"-"&amp;TEXT(_xlfn.XLOOKUP(R604,Sheet2!$K$3:$K$130,Sheet2!$L$3:$L$130,"-----"),"0"))</f>
        <v>+0</v>
      </c>
      <c r="AG604" s="9" t="str">
        <f t="shared" si="425"/>
        <v>@</v>
      </c>
      <c r="AH604" s="9" t="str">
        <f t="shared" si="426"/>
        <v>ISZ @+0,3</v>
      </c>
      <c r="AI604" t="str">
        <f t="shared" si="427"/>
        <v>2,@+0,3</v>
      </c>
      <c r="AJ604" s="16" t="str">
        <f t="shared" si="428"/>
        <v>@+0,3</v>
      </c>
      <c r="AK604" t="str">
        <f t="shared" si="429"/>
        <v>AND 1,2</v>
      </c>
      <c r="AL604" s="4" t="str">
        <f t="shared" si="430"/>
        <v>AND</v>
      </c>
      <c r="AM604" s="4" t="str">
        <f t="shared" si="431"/>
        <v/>
      </c>
      <c r="AN604" s="4" t="str">
        <f t="shared" si="432"/>
        <v/>
      </c>
      <c r="AO604" s="4" t="str">
        <f t="shared" si="433"/>
        <v/>
      </c>
      <c r="AP604" s="15" t="str">
        <f t="shared" si="434"/>
        <v/>
      </c>
      <c r="AQ604" s="9" t="str">
        <f>_xlfn.XLOOKUP(D604,Sheet2!$E$3:$E$101,Sheet2!$F$3:$F$101,"******************")</f>
        <v>******************</v>
      </c>
      <c r="AR604" s="33" t="str">
        <f t="shared" si="419"/>
        <v>SKPBN 0</v>
      </c>
      <c r="AS604" s="9" t="str">
        <f t="shared" si="420"/>
        <v>DOC</v>
      </c>
      <c r="AT604" s="4">
        <f t="shared" si="435"/>
        <v>2</v>
      </c>
      <c r="AU604" s="6">
        <f t="shared" si="436"/>
        <v>0</v>
      </c>
      <c r="AV604" s="4" t="str">
        <f t="shared" si="437"/>
        <v/>
      </c>
      <c r="AW604" s="4">
        <f t="shared" si="438"/>
        <v>0</v>
      </c>
      <c r="AX604" s="4" t="str">
        <f>_xlfn.XLOOKUP(AW604,Sheet2!$Q$3:$Q$66,Sheet2!$R$3:$R$66,"**")</f>
        <v>0</v>
      </c>
      <c r="AY604" s="4">
        <f t="shared" si="439"/>
        <v>7</v>
      </c>
      <c r="AZ604" s="16" t="str">
        <f t="shared" si="440"/>
        <v>SKPBN</v>
      </c>
    </row>
    <row r="605" spans="2:52" x14ac:dyDescent="0.35">
      <c r="B605" s="3">
        <f t="shared" si="398"/>
        <v>14</v>
      </c>
      <c r="C605" s="1">
        <f t="shared" si="399"/>
        <v>1403</v>
      </c>
      <c r="D605" s="2">
        <v>112404</v>
      </c>
      <c r="E605" s="2" t="str">
        <f>_xlfn.XLOOKUP(C605,Sheet2!$N$3:$N$1000,Sheet2!$O$3:$O$1000,"")</f>
        <v/>
      </c>
      <c r="F605" s="9" t="str">
        <f t="shared" si="441"/>
        <v>SUB 0,2,SZR</v>
      </c>
      <c r="G605" s="4" t="str">
        <f t="shared" si="416"/>
        <v>225</v>
      </c>
      <c r="H605" s="4">
        <f t="shared" si="417"/>
        <v>4</v>
      </c>
      <c r="I605" s="6">
        <f t="shared" si="410"/>
        <v>1</v>
      </c>
      <c r="J605" s="6">
        <f t="shared" si="411"/>
        <v>1</v>
      </c>
      <c r="K605" s="6">
        <f t="shared" si="412"/>
        <v>2</v>
      </c>
      <c r="L605" s="6">
        <f t="shared" si="413"/>
        <v>4</v>
      </c>
      <c r="M605" s="6">
        <f t="shared" si="414"/>
        <v>0</v>
      </c>
      <c r="N605" s="6">
        <f t="shared" si="415"/>
        <v>4</v>
      </c>
      <c r="O605" s="13">
        <f t="shared" si="421"/>
        <v>18</v>
      </c>
      <c r="P605" s="4">
        <f t="shared" si="422"/>
        <v>4</v>
      </c>
      <c r="Q605" s="4">
        <f t="shared" si="423"/>
        <v>2</v>
      </c>
      <c r="R605">
        <f t="shared" si="400"/>
        <v>4</v>
      </c>
      <c r="S605" s="4">
        <f t="shared" si="401"/>
        <v>1</v>
      </c>
      <c r="T605" s="15">
        <f t="shared" si="402"/>
        <v>1</v>
      </c>
      <c r="U605" s="4">
        <f t="shared" si="403"/>
        <v>0</v>
      </c>
      <c r="V605" s="4">
        <f t="shared" si="404"/>
        <v>2</v>
      </c>
      <c r="W605" s="4">
        <f t="shared" si="405"/>
        <v>5</v>
      </c>
      <c r="X605" s="6">
        <f t="shared" si="406"/>
        <v>0</v>
      </c>
      <c r="Y605" s="4">
        <f t="shared" si="407"/>
        <v>0</v>
      </c>
      <c r="Z605" s="6">
        <f t="shared" si="408"/>
        <v>0</v>
      </c>
      <c r="AA605" s="18">
        <f t="shared" si="409"/>
        <v>4</v>
      </c>
      <c r="AB605" s="9" t="str">
        <f t="shared" si="424"/>
        <v>+4</v>
      </c>
      <c r="AC605" s="9" t="str">
        <f>_xlfn.XLOOKUP(R605,Sheet2!$H$3:$H$258,Sheet2!$I$3:$I$258,"-----")</f>
        <v>*****</v>
      </c>
      <c r="AD605" s="9" t="str">
        <f>_xlfn.XLOOKUP(VALUE(AE605),Sheet2!$N$3:$N$1000,Sheet2!$O$3:$O$1000,"********")</f>
        <v>********</v>
      </c>
      <c r="AE605" t="str">
        <f t="shared" si="418"/>
        <v>1407</v>
      </c>
      <c r="AF605" s="9" t="str">
        <f>IF(R605&lt;200,"+"&amp;TEXT(R605,"0"),"-"&amp;TEXT(_xlfn.XLOOKUP(R605,Sheet2!$K$3:$K$130,Sheet2!$L$3:$L$130,"-----"),"0"))</f>
        <v>+4</v>
      </c>
      <c r="AG605" s="9" t="str">
        <f t="shared" si="425"/>
        <v>@</v>
      </c>
      <c r="AH605" s="9" t="str">
        <f t="shared" si="426"/>
        <v>ISZ @+4</v>
      </c>
      <c r="AI605" t="str">
        <f t="shared" si="427"/>
        <v>2,@+4</v>
      </c>
      <c r="AJ605" s="16" t="str">
        <f t="shared" si="428"/>
        <v>@+4</v>
      </c>
      <c r="AK605" t="str">
        <f t="shared" si="429"/>
        <v>SUB 0,2,SZR</v>
      </c>
      <c r="AL605" s="4" t="str">
        <f t="shared" si="430"/>
        <v>SUB</v>
      </c>
      <c r="AM605" s="4" t="str">
        <f t="shared" si="431"/>
        <v/>
      </c>
      <c r="AN605" s="4" t="str">
        <f t="shared" si="432"/>
        <v/>
      </c>
      <c r="AO605" s="4" t="str">
        <f t="shared" si="433"/>
        <v/>
      </c>
      <c r="AP605" s="15" t="str">
        <f t="shared" si="434"/>
        <v>,SZR</v>
      </c>
      <c r="AQ605" s="9" t="str">
        <f>_xlfn.XLOOKUP(D605,Sheet2!$E$3:$E$101,Sheet2!$F$3:$F$101,"******************")</f>
        <v>******************</v>
      </c>
      <c r="AR605" s="33" t="str">
        <f t="shared" si="419"/>
        <v>DIC 2,MAP2</v>
      </c>
      <c r="AS605" s="9" t="str">
        <f t="shared" si="420"/>
        <v>DIC</v>
      </c>
      <c r="AT605" s="4">
        <f t="shared" si="435"/>
        <v>2</v>
      </c>
      <c r="AU605" s="6">
        <f t="shared" si="436"/>
        <v>0</v>
      </c>
      <c r="AV605" s="4" t="str">
        <f t="shared" si="437"/>
        <v/>
      </c>
      <c r="AW605" s="4">
        <f t="shared" si="438"/>
        <v>4</v>
      </c>
      <c r="AX605" s="4" t="str">
        <f>_xlfn.XLOOKUP(AW605,Sheet2!$Q$3:$Q$66,Sheet2!$R$3:$R$66,"**")</f>
        <v>MAP2</v>
      </c>
      <c r="AY605" s="4">
        <f t="shared" si="439"/>
        <v>5</v>
      </c>
      <c r="AZ605" s="16" t="str">
        <f t="shared" si="440"/>
        <v>SKPBN</v>
      </c>
    </row>
    <row r="606" spans="2:52" x14ac:dyDescent="0.35">
      <c r="B606" s="3">
        <f t="shared" si="398"/>
        <v>15</v>
      </c>
      <c r="C606" s="1">
        <f t="shared" si="399"/>
        <v>1404</v>
      </c>
      <c r="D606" s="2">
        <v>6252</v>
      </c>
      <c r="E606" s="2" t="str">
        <f>_xlfn.XLOOKUP(C606,Sheet2!$N$3:$N$1000,Sheet2!$O$3:$O$1000,"")</f>
        <v/>
      </c>
      <c r="F606" s="9" t="str">
        <f t="shared" si="441"/>
        <v>EHLT</v>
      </c>
      <c r="G606" s="4" t="str">
        <f t="shared" si="416"/>
        <v>14</v>
      </c>
      <c r="H606" s="4">
        <f t="shared" si="417"/>
        <v>252</v>
      </c>
      <c r="I606" s="6">
        <f t="shared" si="410"/>
        <v>0</v>
      </c>
      <c r="J606" s="6">
        <f t="shared" si="411"/>
        <v>0</v>
      </c>
      <c r="K606" s="6">
        <f t="shared" si="412"/>
        <v>6</v>
      </c>
      <c r="L606" s="6">
        <f t="shared" si="413"/>
        <v>2</v>
      </c>
      <c r="M606" s="6">
        <f t="shared" si="414"/>
        <v>5</v>
      </c>
      <c r="N606" s="6">
        <f t="shared" si="415"/>
        <v>2</v>
      </c>
      <c r="O606" s="13">
        <f t="shared" si="421"/>
        <v>1</v>
      </c>
      <c r="P606" s="4">
        <f t="shared" si="422"/>
        <v>0</v>
      </c>
      <c r="Q606" s="4">
        <f t="shared" si="423"/>
        <v>1</v>
      </c>
      <c r="R606">
        <f t="shared" si="400"/>
        <v>252</v>
      </c>
      <c r="S606" s="4">
        <f t="shared" si="401"/>
        <v>0</v>
      </c>
      <c r="T606" s="15">
        <f t="shared" si="402"/>
        <v>1</v>
      </c>
      <c r="U606" s="4">
        <f t="shared" si="403"/>
        <v>0</v>
      </c>
      <c r="V606" s="4">
        <f t="shared" si="404"/>
        <v>1</v>
      </c>
      <c r="W606" s="4">
        <f t="shared" si="405"/>
        <v>4</v>
      </c>
      <c r="X606" s="6">
        <f t="shared" si="406"/>
        <v>2</v>
      </c>
      <c r="Y606" s="4">
        <f t="shared" si="407"/>
        <v>2</v>
      </c>
      <c r="Z606" s="6">
        <f t="shared" si="408"/>
        <v>1</v>
      </c>
      <c r="AA606" s="18">
        <f t="shared" si="409"/>
        <v>2</v>
      </c>
      <c r="AB606" s="9" t="str">
        <f t="shared" si="424"/>
        <v>I.EH1</v>
      </c>
      <c r="AC606" s="9" t="str">
        <f>_xlfn.XLOOKUP(R606,Sheet2!$H$3:$H$258,Sheet2!$I$3:$I$258,"-----")</f>
        <v>I.EH1</v>
      </c>
      <c r="AD606" s="9" t="str">
        <f>_xlfn.XLOOKUP(VALUE(AE606),Sheet2!$N$3:$N$1000,Sheet2!$O$3:$O$1000,"********")</f>
        <v>********</v>
      </c>
      <c r="AE606" t="str">
        <f t="shared" si="418"/>
        <v>1256</v>
      </c>
      <c r="AF606" s="9" t="str">
        <f>IF(R606&lt;200,"+"&amp;TEXT(R606,"0"),"-"&amp;TEXT(_xlfn.XLOOKUP(R606,Sheet2!$K$3:$K$130,Sheet2!$L$3:$L$130,"-----"),"0"))</f>
        <v>-126</v>
      </c>
      <c r="AG606" s="9" t="str">
        <f t="shared" si="425"/>
        <v>@</v>
      </c>
      <c r="AH606" s="9" t="str">
        <f t="shared" si="426"/>
        <v>JSR @I.EH1</v>
      </c>
      <c r="AI606" t="str">
        <f t="shared" si="427"/>
        <v>1,@I.EH1</v>
      </c>
      <c r="AJ606" s="16" t="str">
        <f t="shared" si="428"/>
        <v>@I.EH1</v>
      </c>
      <c r="AK606" t="str">
        <f t="shared" si="429"/>
        <v>ADCOR# 0,1,SZC</v>
      </c>
      <c r="AL606" s="4" t="str">
        <f t="shared" si="430"/>
        <v>ADC</v>
      </c>
      <c r="AM606" s="4" t="str">
        <f t="shared" si="431"/>
        <v>R</v>
      </c>
      <c r="AN606" s="4" t="str">
        <f t="shared" si="432"/>
        <v>O</v>
      </c>
      <c r="AO606" s="4" t="str">
        <f t="shared" si="433"/>
        <v>#</v>
      </c>
      <c r="AP606" s="15" t="str">
        <f t="shared" si="434"/>
        <v>,SZC</v>
      </c>
      <c r="AQ606" s="9" t="str">
        <f>_xlfn.XLOOKUP(D606,Sheet2!$E$3:$E$101,Sheet2!$F$3:$F$101,"******************")</f>
        <v>EHLT</v>
      </c>
      <c r="AR606" s="33" t="str">
        <f t="shared" si="419"/>
        <v>DOBC 1,**</v>
      </c>
      <c r="AS606" s="9" t="str">
        <f t="shared" si="420"/>
        <v>DOBC</v>
      </c>
      <c r="AT606" s="4">
        <f t="shared" si="435"/>
        <v>1</v>
      </c>
      <c r="AU606" s="6">
        <f t="shared" si="436"/>
        <v>2</v>
      </c>
      <c r="AV606" s="4" t="str">
        <f t="shared" si="437"/>
        <v>C</v>
      </c>
      <c r="AW606" s="4">
        <f t="shared" si="438"/>
        <v>52</v>
      </c>
      <c r="AX606" s="4" t="str">
        <f>_xlfn.XLOOKUP(AW606,Sheet2!$Q$3:$Q$66,Sheet2!$R$3:$R$66,"**")</f>
        <v>**</v>
      </c>
      <c r="AY606" s="4">
        <f t="shared" si="439"/>
        <v>4</v>
      </c>
      <c r="AZ606" s="16" t="str">
        <f t="shared" si="440"/>
        <v>SKPDN</v>
      </c>
    </row>
    <row r="607" spans="2:52" x14ac:dyDescent="0.35">
      <c r="B607" s="3">
        <f t="shared" si="398"/>
        <v>16</v>
      </c>
      <c r="C607" s="1">
        <f t="shared" si="399"/>
        <v>1405</v>
      </c>
      <c r="D607" s="2">
        <v>6243</v>
      </c>
      <c r="E607" s="2" t="str">
        <f>_xlfn.XLOOKUP(C607,Sheet2!$N$3:$N$1000,Sheet2!$O$3:$O$1000,"")</f>
        <v/>
      </c>
      <c r="F607" s="9" t="str">
        <f t="shared" si="441"/>
        <v>LOOP</v>
      </c>
      <c r="G607" s="4" t="str">
        <f t="shared" si="416"/>
        <v>14</v>
      </c>
      <c r="H607" s="4">
        <f t="shared" si="417"/>
        <v>243</v>
      </c>
      <c r="I607" s="6">
        <f t="shared" si="410"/>
        <v>0</v>
      </c>
      <c r="J607" s="6">
        <f t="shared" si="411"/>
        <v>0</v>
      </c>
      <c r="K607" s="6">
        <f t="shared" si="412"/>
        <v>6</v>
      </c>
      <c r="L607" s="6">
        <f t="shared" si="413"/>
        <v>2</v>
      </c>
      <c r="M607" s="6">
        <f t="shared" si="414"/>
        <v>4</v>
      </c>
      <c r="N607" s="6">
        <f t="shared" si="415"/>
        <v>3</v>
      </c>
      <c r="O607" s="13">
        <f t="shared" si="421"/>
        <v>1</v>
      </c>
      <c r="P607" s="4">
        <f t="shared" si="422"/>
        <v>0</v>
      </c>
      <c r="Q607" s="4">
        <f t="shared" si="423"/>
        <v>1</v>
      </c>
      <c r="R607">
        <f t="shared" si="400"/>
        <v>243</v>
      </c>
      <c r="S607" s="4">
        <f t="shared" si="401"/>
        <v>0</v>
      </c>
      <c r="T607" s="15">
        <f t="shared" si="402"/>
        <v>1</v>
      </c>
      <c r="U607" s="4">
        <f t="shared" si="403"/>
        <v>0</v>
      </c>
      <c r="V607" s="4">
        <f t="shared" si="404"/>
        <v>1</v>
      </c>
      <c r="W607" s="4">
        <f t="shared" si="405"/>
        <v>4</v>
      </c>
      <c r="X607" s="6">
        <f t="shared" si="406"/>
        <v>2</v>
      </c>
      <c r="Y607" s="4">
        <f t="shared" si="407"/>
        <v>2</v>
      </c>
      <c r="Z607" s="6">
        <f t="shared" si="408"/>
        <v>0</v>
      </c>
      <c r="AA607" s="18">
        <f t="shared" si="409"/>
        <v>3</v>
      </c>
      <c r="AB607" s="9" t="str">
        <f t="shared" si="424"/>
        <v>I.LOO</v>
      </c>
      <c r="AC607" s="9" t="str">
        <f>_xlfn.XLOOKUP(R607,Sheet2!$H$3:$H$258,Sheet2!$I$3:$I$258,"-----")</f>
        <v>I.LOO</v>
      </c>
      <c r="AD607" s="9" t="str">
        <f>_xlfn.XLOOKUP(VALUE(AE607),Sheet2!$N$3:$N$1000,Sheet2!$O$3:$O$1000,"********")</f>
        <v>********</v>
      </c>
      <c r="AE607" t="str">
        <f t="shared" si="418"/>
        <v>1250</v>
      </c>
      <c r="AF607" s="9" t="str">
        <f>IF(R607&lt;200,"+"&amp;TEXT(R607,"0"),"-"&amp;TEXT(_xlfn.XLOOKUP(R607,Sheet2!$K$3:$K$130,Sheet2!$L$3:$L$130,"-----"),"0"))</f>
        <v>-135</v>
      </c>
      <c r="AG607" s="9" t="str">
        <f t="shared" si="425"/>
        <v>@</v>
      </c>
      <c r="AH607" s="9" t="str">
        <f t="shared" si="426"/>
        <v>JSR @I.LOO</v>
      </c>
      <c r="AI607" t="str">
        <f t="shared" si="427"/>
        <v>1,@I.LOO</v>
      </c>
      <c r="AJ607" s="16" t="str">
        <f t="shared" si="428"/>
        <v>@I.LOO</v>
      </c>
      <c r="AK607" t="str">
        <f t="shared" si="429"/>
        <v>ADCOR 0,1,SNC</v>
      </c>
      <c r="AL607" s="4" t="str">
        <f t="shared" si="430"/>
        <v>ADC</v>
      </c>
      <c r="AM607" s="4" t="str">
        <f t="shared" si="431"/>
        <v>R</v>
      </c>
      <c r="AN607" s="4" t="str">
        <f t="shared" si="432"/>
        <v>O</v>
      </c>
      <c r="AO607" s="4" t="str">
        <f t="shared" si="433"/>
        <v/>
      </c>
      <c r="AP607" s="15" t="str">
        <f t="shared" si="434"/>
        <v>,SNC</v>
      </c>
      <c r="AQ607" s="9" t="str">
        <f>_xlfn.XLOOKUP(D607,Sheet2!$E$3:$E$101,Sheet2!$F$3:$F$101,"******************")</f>
        <v>LOOP</v>
      </c>
      <c r="AR607" s="33" t="str">
        <f t="shared" si="419"/>
        <v>DOBC 1,**</v>
      </c>
      <c r="AS607" s="9" t="str">
        <f t="shared" si="420"/>
        <v>DOBC</v>
      </c>
      <c r="AT607" s="4">
        <f t="shared" si="435"/>
        <v>1</v>
      </c>
      <c r="AU607" s="6">
        <f t="shared" si="436"/>
        <v>2</v>
      </c>
      <c r="AV607" s="4" t="str">
        <f t="shared" si="437"/>
        <v>C</v>
      </c>
      <c r="AW607" s="4">
        <f t="shared" si="438"/>
        <v>43</v>
      </c>
      <c r="AX607" s="4" t="str">
        <f>_xlfn.XLOOKUP(AW607,Sheet2!$Q$3:$Q$66,Sheet2!$R$3:$R$66,"**")</f>
        <v>**</v>
      </c>
      <c r="AY607" s="4">
        <f t="shared" si="439"/>
        <v>4</v>
      </c>
      <c r="AZ607" s="16" t="str">
        <f t="shared" si="440"/>
        <v>SKPDN</v>
      </c>
    </row>
    <row r="608" spans="2:52" x14ac:dyDescent="0.35">
      <c r="B608" s="3">
        <v>18</v>
      </c>
      <c r="C608" s="1">
        <f t="shared" si="399"/>
        <v>1406</v>
      </c>
      <c r="D608" s="2">
        <v>20151</v>
      </c>
      <c r="E608" s="2" t="str">
        <f>_xlfn.XLOOKUP(C608,Sheet2!$N$3:$N$1000,Sheet2!$O$3:$O$1000,"")</f>
        <v>B20</v>
      </c>
      <c r="F608" s="9" t="str">
        <f t="shared" si="441"/>
        <v>LDA 0,NDSKS</v>
      </c>
      <c r="G608" s="4" t="str">
        <f t="shared" si="416"/>
        <v>40</v>
      </c>
      <c r="H608" s="4">
        <f t="shared" si="417"/>
        <v>151</v>
      </c>
      <c r="I608" s="6">
        <f t="shared" si="410"/>
        <v>0</v>
      </c>
      <c r="J608" s="6">
        <f t="shared" si="411"/>
        <v>2</v>
      </c>
      <c r="K608" s="6">
        <f t="shared" si="412"/>
        <v>0</v>
      </c>
      <c r="L608" s="6">
        <f t="shared" si="413"/>
        <v>1</v>
      </c>
      <c r="M608" s="6">
        <f t="shared" si="414"/>
        <v>5</v>
      </c>
      <c r="N608" s="6">
        <f t="shared" si="415"/>
        <v>1</v>
      </c>
      <c r="O608" s="13">
        <f t="shared" si="421"/>
        <v>4</v>
      </c>
      <c r="P608" s="4">
        <f t="shared" si="422"/>
        <v>1</v>
      </c>
      <c r="Q608" s="4">
        <f t="shared" si="423"/>
        <v>0</v>
      </c>
      <c r="R608">
        <f t="shared" si="400"/>
        <v>151</v>
      </c>
      <c r="S608" s="4">
        <f t="shared" si="401"/>
        <v>0</v>
      </c>
      <c r="T608" s="15">
        <f t="shared" si="402"/>
        <v>0</v>
      </c>
      <c r="U608" s="4">
        <f t="shared" si="403"/>
        <v>1</v>
      </c>
      <c r="V608" s="4">
        <f t="shared" si="404"/>
        <v>0</v>
      </c>
      <c r="W608" s="4">
        <f t="shared" si="405"/>
        <v>0</v>
      </c>
      <c r="X608" s="6">
        <f t="shared" si="406"/>
        <v>1</v>
      </c>
      <c r="Y608" s="4">
        <f t="shared" si="407"/>
        <v>2</v>
      </c>
      <c r="Z608" s="6">
        <f t="shared" si="408"/>
        <v>1</v>
      </c>
      <c r="AA608" s="18">
        <f t="shared" si="409"/>
        <v>1</v>
      </c>
      <c r="AB608" s="9" t="str">
        <f t="shared" si="424"/>
        <v>NDSKS</v>
      </c>
      <c r="AC608" s="9" t="str">
        <f>_xlfn.XLOOKUP(R608,Sheet2!$H$3:$H$258,Sheet2!$I$3:$I$258,"-----")</f>
        <v>NDSKS</v>
      </c>
      <c r="AD608" s="9" t="str">
        <f>_xlfn.XLOOKUP(VALUE(AE608),Sheet2!$N$3:$N$1000,Sheet2!$O$3:$O$1000,"********")</f>
        <v>********</v>
      </c>
      <c r="AE608" t="str">
        <f t="shared" si="418"/>
        <v>1557</v>
      </c>
      <c r="AF608" s="9" t="str">
        <f>IF(R608&lt;200,"+"&amp;TEXT(R608,"0"),"-"&amp;TEXT(_xlfn.XLOOKUP(R608,Sheet2!$K$3:$K$130,Sheet2!$L$3:$L$130,"-----"),"0"))</f>
        <v>+151</v>
      </c>
      <c r="AG608" s="9" t="str">
        <f t="shared" si="425"/>
        <v/>
      </c>
      <c r="AH608" s="9" t="str">
        <f t="shared" si="426"/>
        <v>JMP NDSKS</v>
      </c>
      <c r="AI608" t="str">
        <f t="shared" si="427"/>
        <v>0,NDSKS</v>
      </c>
      <c r="AJ608" s="16" t="str">
        <f t="shared" si="428"/>
        <v>NDSKS</v>
      </c>
      <c r="AK608" t="str">
        <f t="shared" si="429"/>
        <v>COMOL# 1,0,SKP</v>
      </c>
      <c r="AL608" s="4" t="str">
        <f t="shared" si="430"/>
        <v>COM</v>
      </c>
      <c r="AM608" s="4" t="str">
        <f t="shared" si="431"/>
        <v>L</v>
      </c>
      <c r="AN608" s="4" t="str">
        <f t="shared" si="432"/>
        <v>O</v>
      </c>
      <c r="AO608" s="4" t="str">
        <f t="shared" si="433"/>
        <v>#</v>
      </c>
      <c r="AP608" s="15" t="str">
        <f t="shared" si="434"/>
        <v>,SKP</v>
      </c>
      <c r="AQ608" s="9" t="str">
        <f>_xlfn.XLOOKUP(D608,Sheet2!$E$3:$E$101,Sheet2!$F$3:$F$101,"******************")</f>
        <v>******************</v>
      </c>
      <c r="AR608" s="33" t="str">
        <f t="shared" si="419"/>
        <v>NIOS **</v>
      </c>
      <c r="AS608" s="9" t="str">
        <f t="shared" si="420"/>
        <v>DOCS</v>
      </c>
      <c r="AT608" s="4">
        <f t="shared" si="435"/>
        <v>0</v>
      </c>
      <c r="AU608" s="6">
        <f t="shared" si="436"/>
        <v>1</v>
      </c>
      <c r="AV608" s="4" t="str">
        <f t="shared" si="437"/>
        <v>S</v>
      </c>
      <c r="AW608" s="4">
        <f t="shared" si="438"/>
        <v>51</v>
      </c>
      <c r="AX608" s="4" t="str">
        <f>_xlfn.XLOOKUP(AW608,Sheet2!$Q$3:$Q$66,Sheet2!$R$3:$R$66,"**")</f>
        <v>**</v>
      </c>
      <c r="AY608" s="4">
        <f t="shared" si="439"/>
        <v>0</v>
      </c>
      <c r="AZ608" s="16" t="str">
        <f t="shared" si="440"/>
        <v>SKPBZ</v>
      </c>
    </row>
    <row r="609" spans="2:52" x14ac:dyDescent="0.35">
      <c r="B609" s="3">
        <f t="shared" si="398"/>
        <v>19</v>
      </c>
      <c r="C609" s="1">
        <f t="shared" si="399"/>
        <v>1407</v>
      </c>
      <c r="D609" s="2">
        <v>24062</v>
      </c>
      <c r="E609" s="2" t="str">
        <f>_xlfn.XLOOKUP(C609,Sheet2!$N$3:$N$1000,Sheet2!$O$3:$O$1000,"")</f>
        <v/>
      </c>
      <c r="F609" s="9" t="str">
        <f t="shared" si="441"/>
        <v>LDA 1,KB12</v>
      </c>
      <c r="G609" s="4" t="str">
        <f t="shared" si="416"/>
        <v>50</v>
      </c>
      <c r="H609" s="4">
        <f t="shared" si="417"/>
        <v>62</v>
      </c>
      <c r="I609" s="6">
        <f t="shared" si="410"/>
        <v>0</v>
      </c>
      <c r="J609" s="6">
        <f t="shared" si="411"/>
        <v>2</v>
      </c>
      <c r="K609" s="6">
        <f t="shared" si="412"/>
        <v>4</v>
      </c>
      <c r="L609" s="6">
        <f t="shared" si="413"/>
        <v>0</v>
      </c>
      <c r="M609" s="6">
        <f t="shared" si="414"/>
        <v>6</v>
      </c>
      <c r="N609" s="6">
        <f t="shared" si="415"/>
        <v>2</v>
      </c>
      <c r="O609" s="13">
        <f t="shared" si="421"/>
        <v>5</v>
      </c>
      <c r="P609" s="4">
        <f t="shared" si="422"/>
        <v>1</v>
      </c>
      <c r="Q609" s="4">
        <f t="shared" si="423"/>
        <v>1</v>
      </c>
      <c r="R609">
        <f t="shared" si="400"/>
        <v>62</v>
      </c>
      <c r="S609" s="4">
        <f t="shared" si="401"/>
        <v>0</v>
      </c>
      <c r="T609" s="15">
        <f t="shared" si="402"/>
        <v>0</v>
      </c>
      <c r="U609" s="4">
        <f t="shared" si="403"/>
        <v>1</v>
      </c>
      <c r="V609" s="4">
        <f t="shared" si="404"/>
        <v>1</v>
      </c>
      <c r="W609" s="4">
        <f t="shared" si="405"/>
        <v>0</v>
      </c>
      <c r="X609" s="6">
        <f t="shared" si="406"/>
        <v>0</v>
      </c>
      <c r="Y609" s="4">
        <f t="shared" si="407"/>
        <v>3</v>
      </c>
      <c r="Z609" s="6">
        <f t="shared" si="408"/>
        <v>0</v>
      </c>
      <c r="AA609" s="18">
        <f t="shared" si="409"/>
        <v>2</v>
      </c>
      <c r="AB609" s="9" t="str">
        <f t="shared" si="424"/>
        <v>KB12</v>
      </c>
      <c r="AC609" s="9" t="str">
        <f>_xlfn.XLOOKUP(R609,Sheet2!$H$3:$H$258,Sheet2!$I$3:$I$258,"-----")</f>
        <v>KB12</v>
      </c>
      <c r="AD609" s="9" t="str">
        <f>_xlfn.XLOOKUP(VALUE(AE609),Sheet2!$N$3:$N$1000,Sheet2!$O$3:$O$1000,"********")</f>
        <v>********</v>
      </c>
      <c r="AE609" t="str">
        <f t="shared" si="418"/>
        <v>1471</v>
      </c>
      <c r="AF609" s="9" t="str">
        <f>IF(R609&lt;200,"+"&amp;TEXT(R609,"0"),"-"&amp;TEXT(_xlfn.XLOOKUP(R609,Sheet2!$K$3:$K$130,Sheet2!$L$3:$L$130,"-----"),"0"))</f>
        <v>+62</v>
      </c>
      <c r="AG609" s="9" t="str">
        <f t="shared" si="425"/>
        <v/>
      </c>
      <c r="AH609" s="9" t="str">
        <f t="shared" si="426"/>
        <v>JSR KB12</v>
      </c>
      <c r="AI609" t="str">
        <f t="shared" si="427"/>
        <v>1,KB12</v>
      </c>
      <c r="AJ609" s="16" t="str">
        <f t="shared" si="428"/>
        <v>KB12</v>
      </c>
      <c r="AK609" t="str">
        <f t="shared" si="429"/>
        <v>COMC 1,1,SZC</v>
      </c>
      <c r="AL609" s="4" t="str">
        <f t="shared" si="430"/>
        <v>COM</v>
      </c>
      <c r="AM609" s="4" t="str">
        <f t="shared" si="431"/>
        <v/>
      </c>
      <c r="AN609" s="4" t="str">
        <f t="shared" si="432"/>
        <v>C</v>
      </c>
      <c r="AO609" s="4" t="str">
        <f t="shared" si="433"/>
        <v/>
      </c>
      <c r="AP609" s="15" t="str">
        <f t="shared" si="434"/>
        <v>,SZC</v>
      </c>
      <c r="AQ609" s="9" t="str">
        <f>_xlfn.XLOOKUP(D609,Sheet2!$E$3:$E$101,Sheet2!$F$3:$F$101,"******************")</f>
        <v>******************</v>
      </c>
      <c r="AR609" s="33" t="str">
        <f t="shared" si="419"/>
        <v>NIO **</v>
      </c>
      <c r="AS609" s="9" t="str">
        <f t="shared" si="420"/>
        <v>DOC</v>
      </c>
      <c r="AT609" s="4">
        <f t="shared" si="435"/>
        <v>1</v>
      </c>
      <c r="AU609" s="6">
        <f t="shared" si="436"/>
        <v>0</v>
      </c>
      <c r="AV609" s="4" t="str">
        <f t="shared" si="437"/>
        <v/>
      </c>
      <c r="AW609" s="4">
        <f t="shared" si="438"/>
        <v>62</v>
      </c>
      <c r="AX609" s="4" t="str">
        <f>_xlfn.XLOOKUP(AW609,Sheet2!$Q$3:$Q$66,Sheet2!$R$3:$R$66,"**")</f>
        <v>**</v>
      </c>
      <c r="AY609" s="4">
        <f t="shared" si="439"/>
        <v>0</v>
      </c>
      <c r="AZ609" s="16" t="str">
        <f t="shared" si="440"/>
        <v>SKPBN</v>
      </c>
    </row>
    <row r="610" spans="2:52" x14ac:dyDescent="0.35">
      <c r="B610" s="3">
        <f t="shared" si="398"/>
        <v>20</v>
      </c>
      <c r="C610" s="1">
        <f t="shared" si="399"/>
        <v>1410</v>
      </c>
      <c r="D610" s="2">
        <v>123405</v>
      </c>
      <c r="E610" s="2" t="str">
        <f>_xlfn.XLOOKUP(C610,Sheet2!$N$3:$N$1000,Sheet2!$O$3:$O$1000,"")</f>
        <v/>
      </c>
      <c r="F610" s="9" t="str">
        <f t="shared" si="441"/>
        <v>AND 1,0,SNR</v>
      </c>
      <c r="G610" s="4" t="str">
        <f t="shared" si="416"/>
        <v>247</v>
      </c>
      <c r="H610" s="4">
        <f t="shared" si="417"/>
        <v>5</v>
      </c>
      <c r="I610" s="6">
        <f t="shared" si="410"/>
        <v>1</v>
      </c>
      <c r="J610" s="6">
        <f t="shared" si="411"/>
        <v>2</v>
      </c>
      <c r="K610" s="6">
        <f t="shared" si="412"/>
        <v>3</v>
      </c>
      <c r="L610" s="6">
        <f t="shared" si="413"/>
        <v>4</v>
      </c>
      <c r="M610" s="6">
        <f t="shared" si="414"/>
        <v>0</v>
      </c>
      <c r="N610" s="6">
        <f t="shared" si="415"/>
        <v>5</v>
      </c>
      <c r="O610" s="13">
        <f t="shared" si="421"/>
        <v>20</v>
      </c>
      <c r="P610" s="4">
        <f t="shared" si="422"/>
        <v>5</v>
      </c>
      <c r="Q610" s="4">
        <f t="shared" si="423"/>
        <v>0</v>
      </c>
      <c r="R610">
        <f t="shared" si="400"/>
        <v>5</v>
      </c>
      <c r="S610" s="4">
        <f t="shared" si="401"/>
        <v>3</v>
      </c>
      <c r="T610" s="15">
        <f t="shared" si="402"/>
        <v>1</v>
      </c>
      <c r="U610" s="4">
        <f t="shared" si="403"/>
        <v>1</v>
      </c>
      <c r="V610" s="4">
        <f t="shared" si="404"/>
        <v>0</v>
      </c>
      <c r="W610" s="4">
        <f t="shared" si="405"/>
        <v>7</v>
      </c>
      <c r="X610" s="6">
        <f t="shared" si="406"/>
        <v>0</v>
      </c>
      <c r="Y610" s="4">
        <f t="shared" si="407"/>
        <v>0</v>
      </c>
      <c r="Z610" s="6">
        <f t="shared" si="408"/>
        <v>0</v>
      </c>
      <c r="AA610" s="18">
        <f t="shared" si="409"/>
        <v>5</v>
      </c>
      <c r="AB610" s="9" t="str">
        <f t="shared" si="424"/>
        <v>+5,3</v>
      </c>
      <c r="AC610" s="9" t="str">
        <f>_xlfn.XLOOKUP(R610,Sheet2!$H$3:$H$258,Sheet2!$I$3:$I$258,"-----")</f>
        <v>*****</v>
      </c>
      <c r="AD610" s="9" t="str">
        <f>_xlfn.XLOOKUP(VALUE(AE610),Sheet2!$N$3:$N$1000,Sheet2!$O$3:$O$1000,"********")</f>
        <v>********</v>
      </c>
      <c r="AE610" t="str">
        <f t="shared" si="418"/>
        <v>1415</v>
      </c>
      <c r="AF610" s="9" t="str">
        <f>IF(R610&lt;200,"+"&amp;TEXT(R610,"0"),"-"&amp;TEXT(_xlfn.XLOOKUP(R610,Sheet2!$K$3:$K$130,Sheet2!$L$3:$L$130,"-----"),"0"))</f>
        <v>+5</v>
      </c>
      <c r="AG610" s="9" t="str">
        <f t="shared" si="425"/>
        <v>@</v>
      </c>
      <c r="AH610" s="9" t="str">
        <f t="shared" si="426"/>
        <v>JMP @+5,3</v>
      </c>
      <c r="AI610" t="str">
        <f t="shared" si="427"/>
        <v>0,@+5,3</v>
      </c>
      <c r="AJ610" s="16" t="str">
        <f t="shared" si="428"/>
        <v>@+5,3</v>
      </c>
      <c r="AK610" t="str">
        <f t="shared" si="429"/>
        <v>AND 1,0,SNR</v>
      </c>
      <c r="AL610" s="4" t="str">
        <f t="shared" si="430"/>
        <v>AND</v>
      </c>
      <c r="AM610" s="4" t="str">
        <f t="shared" si="431"/>
        <v/>
      </c>
      <c r="AN610" s="4" t="str">
        <f t="shared" si="432"/>
        <v/>
      </c>
      <c r="AO610" s="4" t="str">
        <f t="shared" si="433"/>
        <v/>
      </c>
      <c r="AP610" s="15" t="str">
        <f t="shared" si="434"/>
        <v>,SNR</v>
      </c>
      <c r="AQ610" s="9" t="str">
        <f>_xlfn.XLOOKUP(D610,Sheet2!$E$3:$E$101,Sheet2!$F$3:$F$101,"******************")</f>
        <v>******************</v>
      </c>
      <c r="AR610" s="33" t="str">
        <f t="shared" si="419"/>
        <v>SKPBN 0</v>
      </c>
      <c r="AS610" s="9" t="str">
        <f t="shared" si="420"/>
        <v>DOC</v>
      </c>
      <c r="AT610" s="4">
        <f t="shared" si="435"/>
        <v>0</v>
      </c>
      <c r="AU610" s="6">
        <f t="shared" si="436"/>
        <v>0</v>
      </c>
      <c r="AV610" s="4" t="str">
        <f t="shared" si="437"/>
        <v/>
      </c>
      <c r="AW610" s="4">
        <f t="shared" si="438"/>
        <v>5</v>
      </c>
      <c r="AX610" s="4">
        <f>_xlfn.XLOOKUP(AW610,Sheet2!$Q$3:$Q$66,Sheet2!$R$3:$R$66,"**")</f>
        <v>0</v>
      </c>
      <c r="AY610" s="4">
        <f t="shared" si="439"/>
        <v>7</v>
      </c>
      <c r="AZ610" s="16" t="str">
        <f t="shared" si="440"/>
        <v>SKPBN</v>
      </c>
    </row>
    <row r="611" spans="2:52" x14ac:dyDescent="0.35">
      <c r="B611" s="3">
        <f t="shared" si="398"/>
        <v>21</v>
      </c>
      <c r="C611" s="1">
        <f t="shared" si="399"/>
        <v>1411</v>
      </c>
      <c r="D611" s="2">
        <v>415</v>
      </c>
      <c r="E611" s="2" t="str">
        <f>_xlfn.XLOOKUP(C611,Sheet2!$N$3:$N$1000,Sheet2!$O$3:$O$1000,"")</f>
        <v/>
      </c>
      <c r="F611" s="9" t="str">
        <f t="shared" si="441"/>
        <v>JMP B21</v>
      </c>
      <c r="G611" s="4" t="str">
        <f t="shared" si="416"/>
        <v>1</v>
      </c>
      <c r="H611" s="4">
        <f t="shared" si="417"/>
        <v>15</v>
      </c>
      <c r="I611" s="6">
        <f t="shared" si="410"/>
        <v>0</v>
      </c>
      <c r="J611" s="6">
        <f t="shared" si="411"/>
        <v>0</v>
      </c>
      <c r="K611" s="6">
        <f t="shared" si="412"/>
        <v>0</v>
      </c>
      <c r="L611" s="6">
        <f t="shared" si="413"/>
        <v>4</v>
      </c>
      <c r="M611" s="6">
        <f t="shared" si="414"/>
        <v>1</v>
      </c>
      <c r="N611" s="6">
        <f t="shared" si="415"/>
        <v>5</v>
      </c>
      <c r="O611" s="13">
        <f t="shared" si="421"/>
        <v>0</v>
      </c>
      <c r="P611" s="4">
        <f t="shared" si="422"/>
        <v>0</v>
      </c>
      <c r="Q611" s="4">
        <f t="shared" si="423"/>
        <v>0</v>
      </c>
      <c r="R611">
        <f t="shared" si="400"/>
        <v>15</v>
      </c>
      <c r="S611" s="4">
        <f t="shared" si="401"/>
        <v>1</v>
      </c>
      <c r="T611" s="15">
        <f t="shared" si="402"/>
        <v>0</v>
      </c>
      <c r="U611" s="4">
        <f t="shared" si="403"/>
        <v>0</v>
      </c>
      <c r="V611" s="4">
        <f t="shared" si="404"/>
        <v>0</v>
      </c>
      <c r="W611" s="4">
        <f t="shared" si="405"/>
        <v>1</v>
      </c>
      <c r="X611" s="6">
        <f t="shared" si="406"/>
        <v>0</v>
      </c>
      <c r="Y611" s="4">
        <f t="shared" si="407"/>
        <v>0</v>
      </c>
      <c r="Z611" s="6">
        <f t="shared" si="408"/>
        <v>1</v>
      </c>
      <c r="AA611" s="18">
        <f t="shared" si="409"/>
        <v>5</v>
      </c>
      <c r="AB611" s="9" t="str">
        <f t="shared" si="424"/>
        <v>B21</v>
      </c>
      <c r="AC611" s="9" t="str">
        <f>_xlfn.XLOOKUP(R611,Sheet2!$H$3:$H$258,Sheet2!$I$3:$I$258,"-----")</f>
        <v>*****</v>
      </c>
      <c r="AD611" s="9" t="str">
        <f>_xlfn.XLOOKUP(VALUE(AE611),Sheet2!$N$3:$N$1000,Sheet2!$O$3:$O$1000,"********")</f>
        <v>B21</v>
      </c>
      <c r="AE611" t="str">
        <f t="shared" si="418"/>
        <v>1426</v>
      </c>
      <c r="AF611" s="9" t="str">
        <f>IF(R611&lt;200,"+"&amp;TEXT(R611,"0"),"-"&amp;TEXT(_xlfn.XLOOKUP(R611,Sheet2!$K$3:$K$130,Sheet2!$L$3:$L$130,"-----"),"0"))</f>
        <v>+15</v>
      </c>
      <c r="AG611" s="9" t="str">
        <f t="shared" si="425"/>
        <v/>
      </c>
      <c r="AH611" s="9" t="str">
        <f t="shared" si="426"/>
        <v>JMP B21</v>
      </c>
      <c r="AI611" t="str">
        <f t="shared" si="427"/>
        <v>0,B21</v>
      </c>
      <c r="AJ611" s="16" t="str">
        <f t="shared" si="428"/>
        <v>B21</v>
      </c>
      <c r="AK611" t="str">
        <f t="shared" si="429"/>
        <v>NEG# 0,0,SNR</v>
      </c>
      <c r="AL611" s="4" t="str">
        <f t="shared" si="430"/>
        <v>NEG</v>
      </c>
      <c r="AM611" s="4" t="str">
        <f t="shared" si="431"/>
        <v/>
      </c>
      <c r="AN611" s="4" t="str">
        <f t="shared" si="432"/>
        <v/>
      </c>
      <c r="AO611" s="4" t="str">
        <f t="shared" si="433"/>
        <v>#</v>
      </c>
      <c r="AP611" s="15" t="str">
        <f t="shared" si="434"/>
        <v>,SNR</v>
      </c>
      <c r="AQ611" s="9" t="str">
        <f>_xlfn.XLOOKUP(D611,Sheet2!$E$3:$E$101,Sheet2!$F$3:$F$101,"******************")</f>
        <v>******************</v>
      </c>
      <c r="AR611" s="33" t="str">
        <f t="shared" si="419"/>
        <v>DIA 0,PLT</v>
      </c>
      <c r="AS611" s="9" t="str">
        <f t="shared" si="420"/>
        <v>DIA</v>
      </c>
      <c r="AT611" s="4">
        <f t="shared" si="435"/>
        <v>0</v>
      </c>
      <c r="AU611" s="6">
        <f t="shared" si="436"/>
        <v>0</v>
      </c>
      <c r="AV611" s="4" t="str">
        <f t="shared" si="437"/>
        <v/>
      </c>
      <c r="AW611" s="4">
        <f t="shared" si="438"/>
        <v>15</v>
      </c>
      <c r="AX611" s="4" t="str">
        <f>_xlfn.XLOOKUP(AW611,Sheet2!$Q$3:$Q$66,Sheet2!$R$3:$R$66,"**")</f>
        <v>PLT</v>
      </c>
      <c r="AY611" s="4">
        <f t="shared" si="439"/>
        <v>1</v>
      </c>
      <c r="AZ611" s="16" t="str">
        <f t="shared" si="440"/>
        <v>SKPBN</v>
      </c>
    </row>
    <row r="612" spans="2:52" x14ac:dyDescent="0.35">
      <c r="B612" s="3">
        <f t="shared" si="398"/>
        <v>22</v>
      </c>
      <c r="C612" s="1">
        <f t="shared" si="399"/>
        <v>1412</v>
      </c>
      <c r="D612" s="2">
        <v>6237</v>
      </c>
      <c r="E612" s="2" t="str">
        <f>_xlfn.XLOOKUP(C612,Sheet2!$N$3:$N$1000,Sheet2!$O$3:$O$1000,"")</f>
        <v/>
      </c>
      <c r="F612" s="9" t="str">
        <f t="shared" si="441"/>
        <v>JSR @ISET</v>
      </c>
      <c r="G612" s="4" t="str">
        <f t="shared" si="416"/>
        <v>14</v>
      </c>
      <c r="H612" s="4">
        <f t="shared" si="417"/>
        <v>237</v>
      </c>
      <c r="I612" s="6">
        <f t="shared" si="410"/>
        <v>0</v>
      </c>
      <c r="J612" s="6">
        <f t="shared" si="411"/>
        <v>0</v>
      </c>
      <c r="K612" s="6">
        <f t="shared" si="412"/>
        <v>6</v>
      </c>
      <c r="L612" s="6">
        <f t="shared" si="413"/>
        <v>2</v>
      </c>
      <c r="M612" s="6">
        <f t="shared" si="414"/>
        <v>3</v>
      </c>
      <c r="N612" s="6">
        <f t="shared" si="415"/>
        <v>7</v>
      </c>
      <c r="O612" s="13">
        <f t="shared" si="421"/>
        <v>1</v>
      </c>
      <c r="P612" s="4">
        <f t="shared" si="422"/>
        <v>0</v>
      </c>
      <c r="Q612" s="4">
        <f t="shared" si="423"/>
        <v>1</v>
      </c>
      <c r="R612">
        <f t="shared" si="400"/>
        <v>237</v>
      </c>
      <c r="S612" s="4">
        <f t="shared" si="401"/>
        <v>0</v>
      </c>
      <c r="T612" s="15">
        <f t="shared" si="402"/>
        <v>1</v>
      </c>
      <c r="U612" s="4">
        <f t="shared" si="403"/>
        <v>0</v>
      </c>
      <c r="V612" s="4">
        <f t="shared" si="404"/>
        <v>1</v>
      </c>
      <c r="W612" s="4">
        <f t="shared" si="405"/>
        <v>4</v>
      </c>
      <c r="X612" s="6">
        <f t="shared" si="406"/>
        <v>2</v>
      </c>
      <c r="Y612" s="4">
        <f t="shared" si="407"/>
        <v>1</v>
      </c>
      <c r="Z612" s="6">
        <f t="shared" si="408"/>
        <v>1</v>
      </c>
      <c r="AA612" s="18">
        <f t="shared" si="409"/>
        <v>7</v>
      </c>
      <c r="AB612" s="9" t="str">
        <f t="shared" si="424"/>
        <v>ISET</v>
      </c>
      <c r="AC612" s="9" t="str">
        <f>_xlfn.XLOOKUP(R612,Sheet2!$H$3:$H$258,Sheet2!$I$3:$I$258,"-----")</f>
        <v>ISET</v>
      </c>
      <c r="AD612" s="9" t="str">
        <f>_xlfn.XLOOKUP(VALUE(AE612),Sheet2!$N$3:$N$1000,Sheet2!$O$3:$O$1000,"********")</f>
        <v>********</v>
      </c>
      <c r="AE612" t="str">
        <f t="shared" si="418"/>
        <v>1251</v>
      </c>
      <c r="AF612" s="9" t="str">
        <f>IF(R612&lt;200,"+"&amp;TEXT(R612,"0"),"-"&amp;TEXT(_xlfn.XLOOKUP(R612,Sheet2!$K$3:$K$130,Sheet2!$L$3:$L$130,"-----"),"0"))</f>
        <v>-141</v>
      </c>
      <c r="AG612" s="9" t="str">
        <f t="shared" si="425"/>
        <v>@</v>
      </c>
      <c r="AH612" s="9" t="str">
        <f t="shared" si="426"/>
        <v>JSR @ISET</v>
      </c>
      <c r="AI612" t="str">
        <f t="shared" si="427"/>
        <v>1,@ISET</v>
      </c>
      <c r="AJ612" s="16" t="str">
        <f t="shared" si="428"/>
        <v>@ISET</v>
      </c>
      <c r="AK612" t="str">
        <f t="shared" si="429"/>
        <v>ADCZR# 0,1,SBN</v>
      </c>
      <c r="AL612" s="4" t="str">
        <f t="shared" si="430"/>
        <v>ADC</v>
      </c>
      <c r="AM612" s="4" t="str">
        <f t="shared" si="431"/>
        <v>R</v>
      </c>
      <c r="AN612" s="4" t="str">
        <f t="shared" si="432"/>
        <v>Z</v>
      </c>
      <c r="AO612" s="4" t="str">
        <f t="shared" si="433"/>
        <v>#</v>
      </c>
      <c r="AP612" s="15" t="str">
        <f t="shared" si="434"/>
        <v>,SBN</v>
      </c>
      <c r="AQ612" s="9" t="str">
        <f>_xlfn.XLOOKUP(D612,Sheet2!$E$3:$E$101,Sheet2!$F$3:$F$101,"******************")</f>
        <v>******************</v>
      </c>
      <c r="AR612" s="33" t="str">
        <f t="shared" si="419"/>
        <v>DOBC 1,**</v>
      </c>
      <c r="AS612" s="9" t="str">
        <f t="shared" si="420"/>
        <v>DOBC</v>
      </c>
      <c r="AT612" s="4">
        <f t="shared" si="435"/>
        <v>1</v>
      </c>
      <c r="AU612" s="6">
        <f t="shared" si="436"/>
        <v>2</v>
      </c>
      <c r="AV612" s="4" t="str">
        <f t="shared" si="437"/>
        <v>C</v>
      </c>
      <c r="AW612" s="4">
        <f t="shared" si="438"/>
        <v>37</v>
      </c>
      <c r="AX612" s="4" t="str">
        <f>_xlfn.XLOOKUP(AW612,Sheet2!$Q$3:$Q$66,Sheet2!$R$3:$R$66,"**")</f>
        <v>**</v>
      </c>
      <c r="AY612" s="4">
        <f t="shared" si="439"/>
        <v>4</v>
      </c>
      <c r="AZ612" s="16" t="str">
        <f t="shared" si="440"/>
        <v>SKPDN</v>
      </c>
    </row>
    <row r="613" spans="2:52" x14ac:dyDescent="0.35">
      <c r="B613" s="3">
        <f t="shared" si="398"/>
        <v>23</v>
      </c>
      <c r="C613" s="1">
        <f t="shared" si="399"/>
        <v>1413</v>
      </c>
      <c r="D613" s="2">
        <v>6234</v>
      </c>
      <c r="E613" s="2" t="str">
        <f>_xlfn.XLOOKUP(C613,Sheet2!$N$3:$N$1000,Sheet2!$O$3:$O$1000,"")</f>
        <v/>
      </c>
      <c r="F613" s="9" t="str">
        <f t="shared" si="441"/>
        <v>RECL3</v>
      </c>
      <c r="G613" s="4" t="str">
        <f t="shared" si="416"/>
        <v>14</v>
      </c>
      <c r="H613" s="4">
        <f t="shared" si="417"/>
        <v>234</v>
      </c>
      <c r="I613" s="6">
        <f t="shared" si="410"/>
        <v>0</v>
      </c>
      <c r="J613" s="6">
        <f t="shared" si="411"/>
        <v>0</v>
      </c>
      <c r="K613" s="6">
        <f t="shared" si="412"/>
        <v>6</v>
      </c>
      <c r="L613" s="6">
        <f t="shared" si="413"/>
        <v>2</v>
      </c>
      <c r="M613" s="6">
        <f t="shared" si="414"/>
        <v>3</v>
      </c>
      <c r="N613" s="6">
        <f t="shared" si="415"/>
        <v>4</v>
      </c>
      <c r="O613" s="13">
        <f t="shared" si="421"/>
        <v>1</v>
      </c>
      <c r="P613" s="4">
        <f t="shared" si="422"/>
        <v>0</v>
      </c>
      <c r="Q613" s="4">
        <f t="shared" si="423"/>
        <v>1</v>
      </c>
      <c r="R613">
        <f t="shared" si="400"/>
        <v>234</v>
      </c>
      <c r="S613" s="4">
        <f t="shared" si="401"/>
        <v>0</v>
      </c>
      <c r="T613" s="15">
        <f t="shared" si="402"/>
        <v>1</v>
      </c>
      <c r="U613" s="4">
        <f t="shared" si="403"/>
        <v>0</v>
      </c>
      <c r="V613" s="4">
        <f t="shared" si="404"/>
        <v>1</v>
      </c>
      <c r="W613" s="4">
        <f t="shared" si="405"/>
        <v>4</v>
      </c>
      <c r="X613" s="6">
        <f t="shared" si="406"/>
        <v>2</v>
      </c>
      <c r="Y613" s="4">
        <f t="shared" si="407"/>
        <v>1</v>
      </c>
      <c r="Z613" s="6">
        <f t="shared" si="408"/>
        <v>1</v>
      </c>
      <c r="AA613" s="18">
        <f t="shared" si="409"/>
        <v>4</v>
      </c>
      <c r="AB613" s="9" t="str">
        <f t="shared" si="424"/>
        <v>I.RC3</v>
      </c>
      <c r="AC613" s="9" t="str">
        <f>_xlfn.XLOOKUP(R613,Sheet2!$H$3:$H$258,Sheet2!$I$3:$I$258,"-----")</f>
        <v>I.RC3</v>
      </c>
      <c r="AD613" s="9" t="str">
        <f>_xlfn.XLOOKUP(VALUE(AE613),Sheet2!$N$3:$N$1000,Sheet2!$O$3:$O$1000,"********")</f>
        <v>B12</v>
      </c>
      <c r="AE613" t="str">
        <f t="shared" si="418"/>
        <v>1247</v>
      </c>
      <c r="AF613" s="9" t="str">
        <f>IF(R613&lt;200,"+"&amp;TEXT(R613,"0"),"-"&amp;TEXT(_xlfn.XLOOKUP(R613,Sheet2!$K$3:$K$130,Sheet2!$L$3:$L$130,"-----"),"0"))</f>
        <v>-144</v>
      </c>
      <c r="AG613" s="9" t="str">
        <f t="shared" si="425"/>
        <v>@</v>
      </c>
      <c r="AH613" s="9" t="str">
        <f t="shared" si="426"/>
        <v>JSR @I.RC3</v>
      </c>
      <c r="AI613" t="str">
        <f t="shared" si="427"/>
        <v>1,@I.RC3</v>
      </c>
      <c r="AJ613" s="16" t="str">
        <f t="shared" si="428"/>
        <v>@I.RC3</v>
      </c>
      <c r="AK613" t="str">
        <f t="shared" si="429"/>
        <v>ADCZR# 0,1,SZR</v>
      </c>
      <c r="AL613" s="4" t="str">
        <f t="shared" si="430"/>
        <v>ADC</v>
      </c>
      <c r="AM613" s="4" t="str">
        <f t="shared" si="431"/>
        <v>R</v>
      </c>
      <c r="AN613" s="4" t="str">
        <f t="shared" si="432"/>
        <v>Z</v>
      </c>
      <c r="AO613" s="4" t="str">
        <f t="shared" si="433"/>
        <v>#</v>
      </c>
      <c r="AP613" s="15" t="str">
        <f t="shared" si="434"/>
        <v>,SZR</v>
      </c>
      <c r="AQ613" s="9" t="str">
        <f>_xlfn.XLOOKUP(D613,Sheet2!$E$3:$E$101,Sheet2!$F$3:$F$101,"******************")</f>
        <v>RECL3</v>
      </c>
      <c r="AR613" s="33" t="str">
        <f t="shared" si="419"/>
        <v>DOBC 1,**</v>
      </c>
      <c r="AS613" s="9" t="str">
        <f t="shared" si="420"/>
        <v>DOBC</v>
      </c>
      <c r="AT613" s="4">
        <f t="shared" si="435"/>
        <v>1</v>
      </c>
      <c r="AU613" s="6">
        <f t="shared" si="436"/>
        <v>2</v>
      </c>
      <c r="AV613" s="4" t="str">
        <f t="shared" si="437"/>
        <v>C</v>
      </c>
      <c r="AW613" s="4">
        <f t="shared" si="438"/>
        <v>34</v>
      </c>
      <c r="AX613" s="4" t="str">
        <f>_xlfn.XLOOKUP(AW613,Sheet2!$Q$3:$Q$66,Sheet2!$R$3:$R$66,"**")</f>
        <v>**</v>
      </c>
      <c r="AY613" s="4">
        <f t="shared" si="439"/>
        <v>4</v>
      </c>
      <c r="AZ613" s="16" t="str">
        <f t="shared" si="440"/>
        <v>SKPDN</v>
      </c>
    </row>
    <row r="614" spans="2:52" x14ac:dyDescent="0.35">
      <c r="B614" s="3">
        <f t="shared" si="398"/>
        <v>24</v>
      </c>
      <c r="C614" s="1">
        <f t="shared" si="399"/>
        <v>1414</v>
      </c>
      <c r="D614" s="2">
        <v>20072</v>
      </c>
      <c r="E614" s="2" t="str">
        <f>_xlfn.XLOOKUP(C614,Sheet2!$N$3:$N$1000,Sheet2!$O$3:$O$1000,"")</f>
        <v/>
      </c>
      <c r="F614" s="9" t="str">
        <f t="shared" si="441"/>
        <v>LDA 0,KB4</v>
      </c>
      <c r="G614" s="4" t="str">
        <f t="shared" si="416"/>
        <v>40</v>
      </c>
      <c r="H614" s="4">
        <f t="shared" si="417"/>
        <v>72</v>
      </c>
      <c r="I614" s="6">
        <f t="shared" si="410"/>
        <v>0</v>
      </c>
      <c r="J614" s="6">
        <f t="shared" si="411"/>
        <v>2</v>
      </c>
      <c r="K614" s="6">
        <f t="shared" si="412"/>
        <v>0</v>
      </c>
      <c r="L614" s="6">
        <f t="shared" si="413"/>
        <v>0</v>
      </c>
      <c r="M614" s="6">
        <f t="shared" si="414"/>
        <v>7</v>
      </c>
      <c r="N614" s="6">
        <f t="shared" si="415"/>
        <v>2</v>
      </c>
      <c r="O614" s="13">
        <f t="shared" si="421"/>
        <v>4</v>
      </c>
      <c r="P614" s="4">
        <f t="shared" si="422"/>
        <v>1</v>
      </c>
      <c r="Q614" s="4">
        <f t="shared" si="423"/>
        <v>0</v>
      </c>
      <c r="R614">
        <f t="shared" si="400"/>
        <v>72</v>
      </c>
      <c r="S614" s="4">
        <f t="shared" si="401"/>
        <v>0</v>
      </c>
      <c r="T614" s="15">
        <f t="shared" si="402"/>
        <v>0</v>
      </c>
      <c r="U614" s="4">
        <f t="shared" si="403"/>
        <v>1</v>
      </c>
      <c r="V614" s="4">
        <f t="shared" si="404"/>
        <v>0</v>
      </c>
      <c r="W614" s="4">
        <f t="shared" si="405"/>
        <v>0</v>
      </c>
      <c r="X614" s="6">
        <f t="shared" si="406"/>
        <v>0</v>
      </c>
      <c r="Y614" s="4">
        <f t="shared" si="407"/>
        <v>3</v>
      </c>
      <c r="Z614" s="6">
        <f t="shared" si="408"/>
        <v>1</v>
      </c>
      <c r="AA614" s="18">
        <f t="shared" si="409"/>
        <v>2</v>
      </c>
      <c r="AB614" s="9" t="str">
        <f t="shared" si="424"/>
        <v>KB4</v>
      </c>
      <c r="AC614" s="9" t="str">
        <f>_xlfn.XLOOKUP(R614,Sheet2!$H$3:$H$258,Sheet2!$I$3:$I$258,"-----")</f>
        <v>KB4</v>
      </c>
      <c r="AD614" s="9" t="str">
        <f>_xlfn.XLOOKUP(VALUE(AE614),Sheet2!$N$3:$N$1000,Sheet2!$O$3:$O$1000,"********")</f>
        <v>********</v>
      </c>
      <c r="AE614" t="str">
        <f t="shared" si="418"/>
        <v>1506</v>
      </c>
      <c r="AF614" s="9" t="str">
        <f>IF(R614&lt;200,"+"&amp;TEXT(R614,"0"),"-"&amp;TEXT(_xlfn.XLOOKUP(R614,Sheet2!$K$3:$K$130,Sheet2!$L$3:$L$130,"-----"),"0"))</f>
        <v>+72</v>
      </c>
      <c r="AG614" s="9" t="str">
        <f t="shared" si="425"/>
        <v/>
      </c>
      <c r="AH614" s="9" t="str">
        <f t="shared" si="426"/>
        <v>JMP KB4</v>
      </c>
      <c r="AI614" t="str">
        <f t="shared" si="427"/>
        <v>0,KB4</v>
      </c>
      <c r="AJ614" s="16" t="str">
        <f t="shared" si="428"/>
        <v>KB4</v>
      </c>
      <c r="AK614" t="str">
        <f t="shared" si="429"/>
        <v>COMC# 1,0,SZC</v>
      </c>
      <c r="AL614" s="4" t="str">
        <f t="shared" si="430"/>
        <v>COM</v>
      </c>
      <c r="AM614" s="4" t="str">
        <f t="shared" si="431"/>
        <v/>
      </c>
      <c r="AN614" s="4" t="str">
        <f t="shared" si="432"/>
        <v>C</v>
      </c>
      <c r="AO614" s="4" t="str">
        <f t="shared" si="433"/>
        <v>#</v>
      </c>
      <c r="AP614" s="15" t="str">
        <f t="shared" si="434"/>
        <v>,SZC</v>
      </c>
      <c r="AQ614" s="9" t="str">
        <f>_xlfn.XLOOKUP(D614,Sheet2!$E$3:$E$101,Sheet2!$F$3:$F$101,"******************")</f>
        <v>******************</v>
      </c>
      <c r="AR614" s="33" t="str">
        <f t="shared" si="419"/>
        <v>NIO **</v>
      </c>
      <c r="AS614" s="9" t="str">
        <f t="shared" si="420"/>
        <v>DOC</v>
      </c>
      <c r="AT614" s="4">
        <f t="shared" si="435"/>
        <v>0</v>
      </c>
      <c r="AU614" s="6">
        <f t="shared" si="436"/>
        <v>0</v>
      </c>
      <c r="AV614" s="4" t="str">
        <f t="shared" si="437"/>
        <v/>
      </c>
      <c r="AW614" s="4">
        <f t="shared" si="438"/>
        <v>72</v>
      </c>
      <c r="AX614" s="4" t="str">
        <f>_xlfn.XLOOKUP(AW614,Sheet2!$Q$3:$Q$66,Sheet2!$R$3:$R$66,"**")</f>
        <v>**</v>
      </c>
      <c r="AY614" s="4">
        <f t="shared" si="439"/>
        <v>0</v>
      </c>
      <c r="AZ614" s="16" t="str">
        <f t="shared" si="440"/>
        <v>SKPBN</v>
      </c>
    </row>
    <row r="615" spans="2:52" x14ac:dyDescent="0.35">
      <c r="B615" s="3">
        <f t="shared" si="398"/>
        <v>25</v>
      </c>
      <c r="C615" s="1">
        <f t="shared" si="399"/>
        <v>1415</v>
      </c>
      <c r="D615" s="2">
        <v>123414</v>
      </c>
      <c r="E615" s="2" t="str">
        <f>_xlfn.XLOOKUP(C615,Sheet2!$N$3:$N$1000,Sheet2!$O$3:$O$1000,"")</f>
        <v/>
      </c>
      <c r="F615" s="9" t="str">
        <f t="shared" si="441"/>
        <v>AND# 1,0,SZR</v>
      </c>
      <c r="G615" s="4" t="str">
        <f t="shared" si="416"/>
        <v>247</v>
      </c>
      <c r="H615" s="4">
        <f t="shared" si="417"/>
        <v>14</v>
      </c>
      <c r="I615" s="6">
        <f t="shared" si="410"/>
        <v>1</v>
      </c>
      <c r="J615" s="6">
        <f t="shared" si="411"/>
        <v>2</v>
      </c>
      <c r="K615" s="6">
        <f t="shared" si="412"/>
        <v>3</v>
      </c>
      <c r="L615" s="6">
        <f t="shared" si="413"/>
        <v>4</v>
      </c>
      <c r="M615" s="6">
        <f t="shared" si="414"/>
        <v>1</v>
      </c>
      <c r="N615" s="6">
        <f t="shared" si="415"/>
        <v>4</v>
      </c>
      <c r="O615" s="13">
        <f t="shared" si="421"/>
        <v>20</v>
      </c>
      <c r="P615" s="4">
        <f t="shared" si="422"/>
        <v>5</v>
      </c>
      <c r="Q615" s="4">
        <f t="shared" si="423"/>
        <v>0</v>
      </c>
      <c r="R615">
        <f t="shared" si="400"/>
        <v>14</v>
      </c>
      <c r="S615" s="4">
        <f t="shared" si="401"/>
        <v>3</v>
      </c>
      <c r="T615" s="15">
        <f t="shared" si="402"/>
        <v>1</v>
      </c>
      <c r="U615" s="4">
        <f t="shared" si="403"/>
        <v>1</v>
      </c>
      <c r="V615" s="4">
        <f t="shared" si="404"/>
        <v>0</v>
      </c>
      <c r="W615" s="4">
        <f t="shared" si="405"/>
        <v>7</v>
      </c>
      <c r="X615" s="6">
        <f t="shared" si="406"/>
        <v>0</v>
      </c>
      <c r="Y615" s="4">
        <f t="shared" si="407"/>
        <v>0</v>
      </c>
      <c r="Z615" s="6">
        <f t="shared" si="408"/>
        <v>1</v>
      </c>
      <c r="AA615" s="18">
        <f t="shared" si="409"/>
        <v>4</v>
      </c>
      <c r="AB615" s="9" t="str">
        <f t="shared" si="424"/>
        <v>+14,3</v>
      </c>
      <c r="AC615" s="9" t="str">
        <f>_xlfn.XLOOKUP(R615,Sheet2!$H$3:$H$258,Sheet2!$I$3:$I$258,"-----")</f>
        <v>*****</v>
      </c>
      <c r="AD615" s="9" t="str">
        <f>_xlfn.XLOOKUP(VALUE(AE615),Sheet2!$N$3:$N$1000,Sheet2!$O$3:$O$1000,"********")</f>
        <v>********</v>
      </c>
      <c r="AE615" t="str">
        <f t="shared" si="418"/>
        <v>1431</v>
      </c>
      <c r="AF615" s="9" t="str">
        <f>IF(R615&lt;200,"+"&amp;TEXT(R615,"0"),"-"&amp;TEXT(_xlfn.XLOOKUP(R615,Sheet2!$K$3:$K$130,Sheet2!$L$3:$L$130,"-----"),"0"))</f>
        <v>+14</v>
      </c>
      <c r="AG615" s="9" t="str">
        <f t="shared" si="425"/>
        <v>@</v>
      </c>
      <c r="AH615" s="9" t="str">
        <f t="shared" si="426"/>
        <v>JMP @+14,3</v>
      </c>
      <c r="AI615" t="str">
        <f t="shared" si="427"/>
        <v>0,@+14,3</v>
      </c>
      <c r="AJ615" s="16" t="str">
        <f t="shared" si="428"/>
        <v>@+14,3</v>
      </c>
      <c r="AK615" t="str">
        <f t="shared" si="429"/>
        <v>AND# 1,0,SZR</v>
      </c>
      <c r="AL615" s="4" t="str">
        <f t="shared" si="430"/>
        <v>AND</v>
      </c>
      <c r="AM615" s="4" t="str">
        <f t="shared" si="431"/>
        <v/>
      </c>
      <c r="AN615" s="4" t="str">
        <f t="shared" si="432"/>
        <v/>
      </c>
      <c r="AO615" s="4" t="str">
        <f t="shared" si="433"/>
        <v>#</v>
      </c>
      <c r="AP615" s="15" t="str">
        <f t="shared" si="434"/>
        <v>,SZR</v>
      </c>
      <c r="AQ615" s="9" t="str">
        <f>_xlfn.XLOOKUP(D615,Sheet2!$E$3:$E$101,Sheet2!$F$3:$F$101,"******************")</f>
        <v>******************</v>
      </c>
      <c r="AR615" s="33" t="str">
        <f t="shared" si="419"/>
        <v>SKPBN RTC</v>
      </c>
      <c r="AS615" s="9" t="str">
        <f t="shared" si="420"/>
        <v>DOC</v>
      </c>
      <c r="AT615" s="4">
        <f t="shared" si="435"/>
        <v>0</v>
      </c>
      <c r="AU615" s="6">
        <f t="shared" si="436"/>
        <v>0</v>
      </c>
      <c r="AV615" s="4" t="str">
        <f t="shared" si="437"/>
        <v/>
      </c>
      <c r="AW615" s="4">
        <f t="shared" si="438"/>
        <v>14</v>
      </c>
      <c r="AX615" s="4" t="str">
        <f>_xlfn.XLOOKUP(AW615,Sheet2!$Q$3:$Q$66,Sheet2!$R$3:$R$66,"**")</f>
        <v>RTC</v>
      </c>
      <c r="AY615" s="4">
        <f t="shared" si="439"/>
        <v>7</v>
      </c>
      <c r="AZ615" s="16" t="str">
        <f t="shared" si="440"/>
        <v>SKPBN</v>
      </c>
    </row>
    <row r="616" spans="2:52" x14ac:dyDescent="0.35">
      <c r="B616" s="3">
        <f t="shared" si="398"/>
        <v>26</v>
      </c>
      <c r="C616" s="1">
        <f t="shared" si="399"/>
        <v>1416</v>
      </c>
      <c r="D616" s="2">
        <v>403</v>
      </c>
      <c r="E616" s="2" t="str">
        <f>_xlfn.XLOOKUP(C616,Sheet2!$N$3:$N$1000,Sheet2!$O$3:$O$1000,"")</f>
        <v/>
      </c>
      <c r="F616" s="9" t="str">
        <f t="shared" si="441"/>
        <v>JMP +3</v>
      </c>
      <c r="G616" s="4" t="str">
        <f t="shared" si="416"/>
        <v>1</v>
      </c>
      <c r="H616" s="4">
        <f t="shared" si="417"/>
        <v>3</v>
      </c>
      <c r="I616" s="6">
        <f t="shared" si="410"/>
        <v>0</v>
      </c>
      <c r="J616" s="6">
        <f t="shared" si="411"/>
        <v>0</v>
      </c>
      <c r="K616" s="6">
        <f t="shared" si="412"/>
        <v>0</v>
      </c>
      <c r="L616" s="6">
        <f t="shared" si="413"/>
        <v>4</v>
      </c>
      <c r="M616" s="6">
        <f t="shared" si="414"/>
        <v>0</v>
      </c>
      <c r="N616" s="6">
        <f t="shared" si="415"/>
        <v>3</v>
      </c>
      <c r="O616" s="13">
        <f t="shared" si="421"/>
        <v>0</v>
      </c>
      <c r="P616" s="4">
        <f t="shared" si="422"/>
        <v>0</v>
      </c>
      <c r="Q616" s="4">
        <f t="shared" si="423"/>
        <v>0</v>
      </c>
      <c r="R616">
        <f t="shared" si="400"/>
        <v>3</v>
      </c>
      <c r="S616" s="4">
        <f t="shared" si="401"/>
        <v>1</v>
      </c>
      <c r="T616" s="15">
        <f t="shared" si="402"/>
        <v>0</v>
      </c>
      <c r="U616" s="4">
        <f t="shared" si="403"/>
        <v>0</v>
      </c>
      <c r="V616" s="4">
        <f t="shared" si="404"/>
        <v>0</v>
      </c>
      <c r="W616" s="4">
        <f t="shared" si="405"/>
        <v>1</v>
      </c>
      <c r="X616" s="6">
        <f t="shared" si="406"/>
        <v>0</v>
      </c>
      <c r="Y616" s="4">
        <f t="shared" si="407"/>
        <v>0</v>
      </c>
      <c r="Z616" s="6">
        <f t="shared" si="408"/>
        <v>0</v>
      </c>
      <c r="AA616" s="18">
        <f t="shared" si="409"/>
        <v>3</v>
      </c>
      <c r="AB616" s="9" t="str">
        <f t="shared" si="424"/>
        <v>+3</v>
      </c>
      <c r="AC616" s="9" t="str">
        <f>_xlfn.XLOOKUP(R616,Sheet2!$H$3:$H$258,Sheet2!$I$3:$I$258,"-----")</f>
        <v>*****</v>
      </c>
      <c r="AD616" s="9" t="str">
        <f>_xlfn.XLOOKUP(VALUE(AE616),Sheet2!$N$3:$N$1000,Sheet2!$O$3:$O$1000,"********")</f>
        <v>********</v>
      </c>
      <c r="AE616" t="str">
        <f t="shared" si="418"/>
        <v>1421</v>
      </c>
      <c r="AF616" s="9" t="str">
        <f>IF(R616&lt;200,"+"&amp;TEXT(R616,"0"),"-"&amp;TEXT(_xlfn.XLOOKUP(R616,Sheet2!$K$3:$K$130,Sheet2!$L$3:$L$130,"-----"),"0"))</f>
        <v>+3</v>
      </c>
      <c r="AG616" s="9" t="str">
        <f t="shared" si="425"/>
        <v/>
      </c>
      <c r="AH616" s="9" t="str">
        <f t="shared" si="426"/>
        <v>JMP +3</v>
      </c>
      <c r="AI616" t="str">
        <f t="shared" si="427"/>
        <v>0,+3</v>
      </c>
      <c r="AJ616" s="16" t="str">
        <f t="shared" si="428"/>
        <v>+3</v>
      </c>
      <c r="AK616" t="str">
        <f t="shared" si="429"/>
        <v>NEG 0,0,SNC</v>
      </c>
      <c r="AL616" s="4" t="str">
        <f t="shared" si="430"/>
        <v>NEG</v>
      </c>
      <c r="AM616" s="4" t="str">
        <f t="shared" si="431"/>
        <v/>
      </c>
      <c r="AN616" s="4" t="str">
        <f t="shared" si="432"/>
        <v/>
      </c>
      <c r="AO616" s="4" t="str">
        <f t="shared" si="433"/>
        <v/>
      </c>
      <c r="AP616" s="15" t="str">
        <f t="shared" si="434"/>
        <v>,SNC</v>
      </c>
      <c r="AQ616" s="9" t="str">
        <f>_xlfn.XLOOKUP(D616,Sheet2!$E$3:$E$101,Sheet2!$F$3:$F$101,"******************")</f>
        <v>******************</v>
      </c>
      <c r="AR616" s="33" t="str">
        <f t="shared" si="419"/>
        <v>DIA 0,MAP1</v>
      </c>
      <c r="AS616" s="9" t="str">
        <f t="shared" si="420"/>
        <v>DIA</v>
      </c>
      <c r="AT616" s="4">
        <f t="shared" si="435"/>
        <v>0</v>
      </c>
      <c r="AU616" s="6">
        <f t="shared" si="436"/>
        <v>0</v>
      </c>
      <c r="AV616" s="4" t="str">
        <f t="shared" si="437"/>
        <v/>
      </c>
      <c r="AW616" s="4">
        <f t="shared" si="438"/>
        <v>3</v>
      </c>
      <c r="AX616" s="4" t="str">
        <f>_xlfn.XLOOKUP(AW616,Sheet2!$Q$3:$Q$66,Sheet2!$R$3:$R$66,"**")</f>
        <v>MAP1</v>
      </c>
      <c r="AY616" s="4">
        <f t="shared" si="439"/>
        <v>1</v>
      </c>
      <c r="AZ616" s="16" t="str">
        <f t="shared" si="440"/>
        <v>SKPBN</v>
      </c>
    </row>
    <row r="617" spans="2:52" x14ac:dyDescent="0.35">
      <c r="B617" s="3">
        <f t="shared" si="398"/>
        <v>27</v>
      </c>
      <c r="C617" s="1">
        <f t="shared" si="399"/>
        <v>1417</v>
      </c>
      <c r="D617" s="2">
        <v>6252</v>
      </c>
      <c r="E617" s="2" t="str">
        <f>_xlfn.XLOOKUP(C617,Sheet2!$N$3:$N$1000,Sheet2!$O$3:$O$1000,"")</f>
        <v/>
      </c>
      <c r="F617" s="9" t="str">
        <f t="shared" si="441"/>
        <v>EHLT</v>
      </c>
      <c r="G617" s="4" t="str">
        <f t="shared" si="416"/>
        <v>14</v>
      </c>
      <c r="H617" s="4">
        <f t="shared" si="417"/>
        <v>252</v>
      </c>
      <c r="I617" s="6">
        <f t="shared" si="410"/>
        <v>0</v>
      </c>
      <c r="J617" s="6">
        <f t="shared" si="411"/>
        <v>0</v>
      </c>
      <c r="K617" s="6">
        <f t="shared" si="412"/>
        <v>6</v>
      </c>
      <c r="L617" s="6">
        <f t="shared" si="413"/>
        <v>2</v>
      </c>
      <c r="M617" s="6">
        <f t="shared" si="414"/>
        <v>5</v>
      </c>
      <c r="N617" s="6">
        <f t="shared" si="415"/>
        <v>2</v>
      </c>
      <c r="O617" s="13">
        <f t="shared" si="421"/>
        <v>1</v>
      </c>
      <c r="P617" s="4">
        <f t="shared" si="422"/>
        <v>0</v>
      </c>
      <c r="Q617" s="4">
        <f t="shared" si="423"/>
        <v>1</v>
      </c>
      <c r="R617">
        <f t="shared" si="400"/>
        <v>252</v>
      </c>
      <c r="S617" s="4">
        <f t="shared" si="401"/>
        <v>0</v>
      </c>
      <c r="T617" s="15">
        <f t="shared" si="402"/>
        <v>1</v>
      </c>
      <c r="U617" s="4">
        <f t="shared" si="403"/>
        <v>0</v>
      </c>
      <c r="V617" s="4">
        <f t="shared" si="404"/>
        <v>1</v>
      </c>
      <c r="W617" s="4">
        <f t="shared" si="405"/>
        <v>4</v>
      </c>
      <c r="X617" s="6">
        <f t="shared" si="406"/>
        <v>2</v>
      </c>
      <c r="Y617" s="4">
        <f t="shared" si="407"/>
        <v>2</v>
      </c>
      <c r="Z617" s="6">
        <f t="shared" si="408"/>
        <v>1</v>
      </c>
      <c r="AA617" s="18">
        <f t="shared" si="409"/>
        <v>2</v>
      </c>
      <c r="AB617" s="9" t="str">
        <f t="shared" si="424"/>
        <v>I.EH1</v>
      </c>
      <c r="AC617" s="9" t="str">
        <f>_xlfn.XLOOKUP(R617,Sheet2!$H$3:$H$258,Sheet2!$I$3:$I$258,"-----")</f>
        <v>I.EH1</v>
      </c>
      <c r="AD617" s="9" t="str">
        <f>_xlfn.XLOOKUP(VALUE(AE617),Sheet2!$N$3:$N$1000,Sheet2!$O$3:$O$1000,"********")</f>
        <v>********</v>
      </c>
      <c r="AE617" t="str">
        <f t="shared" si="418"/>
        <v>1271</v>
      </c>
      <c r="AF617" s="9" t="str">
        <f>IF(R617&lt;200,"+"&amp;TEXT(R617,"0"),"-"&amp;TEXT(_xlfn.XLOOKUP(R617,Sheet2!$K$3:$K$130,Sheet2!$L$3:$L$130,"-----"),"0"))</f>
        <v>-126</v>
      </c>
      <c r="AG617" s="9" t="str">
        <f t="shared" si="425"/>
        <v>@</v>
      </c>
      <c r="AH617" s="9" t="str">
        <f t="shared" si="426"/>
        <v>JSR @I.EH1</v>
      </c>
      <c r="AI617" t="str">
        <f t="shared" si="427"/>
        <v>1,@I.EH1</v>
      </c>
      <c r="AJ617" s="16" t="str">
        <f t="shared" si="428"/>
        <v>@I.EH1</v>
      </c>
      <c r="AK617" t="str">
        <f t="shared" si="429"/>
        <v>ADCOR# 0,1,SZC</v>
      </c>
      <c r="AL617" s="4" t="str">
        <f t="shared" si="430"/>
        <v>ADC</v>
      </c>
      <c r="AM617" s="4" t="str">
        <f t="shared" si="431"/>
        <v>R</v>
      </c>
      <c r="AN617" s="4" t="str">
        <f t="shared" si="432"/>
        <v>O</v>
      </c>
      <c r="AO617" s="4" t="str">
        <f t="shared" si="433"/>
        <v>#</v>
      </c>
      <c r="AP617" s="15" t="str">
        <f t="shared" si="434"/>
        <v>,SZC</v>
      </c>
      <c r="AQ617" s="9" t="str">
        <f>_xlfn.XLOOKUP(D617,Sheet2!$E$3:$E$101,Sheet2!$F$3:$F$101,"******************")</f>
        <v>EHLT</v>
      </c>
      <c r="AR617" s="33" t="str">
        <f t="shared" si="419"/>
        <v>DOBC 1,**</v>
      </c>
      <c r="AS617" s="9" t="str">
        <f t="shared" si="420"/>
        <v>DOBC</v>
      </c>
      <c r="AT617" s="4">
        <f t="shared" si="435"/>
        <v>1</v>
      </c>
      <c r="AU617" s="6">
        <f t="shared" si="436"/>
        <v>2</v>
      </c>
      <c r="AV617" s="4" t="str">
        <f t="shared" si="437"/>
        <v>C</v>
      </c>
      <c r="AW617" s="4">
        <f t="shared" si="438"/>
        <v>52</v>
      </c>
      <c r="AX617" s="4" t="str">
        <f>_xlfn.XLOOKUP(AW617,Sheet2!$Q$3:$Q$66,Sheet2!$R$3:$R$66,"**")</f>
        <v>**</v>
      </c>
      <c r="AY617" s="4">
        <f t="shared" si="439"/>
        <v>4</v>
      </c>
      <c r="AZ617" s="16" t="str">
        <f t="shared" si="440"/>
        <v>SKPDN</v>
      </c>
    </row>
    <row r="618" spans="2:52" x14ac:dyDescent="0.35">
      <c r="B618" s="3">
        <f t="shared" si="398"/>
        <v>28</v>
      </c>
      <c r="C618" s="1">
        <f t="shared" si="399"/>
        <v>1420</v>
      </c>
      <c r="D618" s="2">
        <v>405</v>
      </c>
      <c r="E618" s="2" t="str">
        <f>_xlfn.XLOOKUP(C618,Sheet2!$N$3:$N$1000,Sheet2!$O$3:$O$1000,"")</f>
        <v/>
      </c>
      <c r="F618" s="9" t="str">
        <f t="shared" si="441"/>
        <v>JMP +5</v>
      </c>
      <c r="G618" s="4" t="str">
        <f t="shared" si="416"/>
        <v>1</v>
      </c>
      <c r="H618" s="4">
        <f t="shared" si="417"/>
        <v>5</v>
      </c>
      <c r="I618" s="6">
        <f t="shared" si="410"/>
        <v>0</v>
      </c>
      <c r="J618" s="6">
        <f t="shared" si="411"/>
        <v>0</v>
      </c>
      <c r="K618" s="6">
        <f t="shared" si="412"/>
        <v>0</v>
      </c>
      <c r="L618" s="6">
        <f t="shared" si="413"/>
        <v>4</v>
      </c>
      <c r="M618" s="6">
        <f t="shared" si="414"/>
        <v>0</v>
      </c>
      <c r="N618" s="6">
        <f t="shared" si="415"/>
        <v>5</v>
      </c>
      <c r="O618" s="13">
        <f t="shared" si="421"/>
        <v>0</v>
      </c>
      <c r="P618" s="4">
        <f t="shared" si="422"/>
        <v>0</v>
      </c>
      <c r="Q618" s="4">
        <f t="shared" si="423"/>
        <v>0</v>
      </c>
      <c r="R618">
        <f t="shared" si="400"/>
        <v>5</v>
      </c>
      <c r="S618" s="4">
        <f t="shared" si="401"/>
        <v>1</v>
      </c>
      <c r="T618" s="15">
        <f t="shared" si="402"/>
        <v>0</v>
      </c>
      <c r="U618" s="4">
        <f t="shared" si="403"/>
        <v>0</v>
      </c>
      <c r="V618" s="4">
        <f t="shared" si="404"/>
        <v>0</v>
      </c>
      <c r="W618" s="4">
        <f t="shared" si="405"/>
        <v>1</v>
      </c>
      <c r="X618" s="6">
        <f t="shared" si="406"/>
        <v>0</v>
      </c>
      <c r="Y618" s="4">
        <f t="shared" si="407"/>
        <v>0</v>
      </c>
      <c r="Z618" s="6">
        <f t="shared" si="408"/>
        <v>0</v>
      </c>
      <c r="AA618" s="18">
        <f t="shared" si="409"/>
        <v>5</v>
      </c>
      <c r="AB618" s="9" t="str">
        <f t="shared" si="424"/>
        <v>+5</v>
      </c>
      <c r="AC618" s="9" t="str">
        <f>_xlfn.XLOOKUP(R618,Sheet2!$H$3:$H$258,Sheet2!$I$3:$I$258,"-----")</f>
        <v>*****</v>
      </c>
      <c r="AD618" s="9" t="str">
        <f>_xlfn.XLOOKUP(VALUE(AE618),Sheet2!$N$3:$N$1000,Sheet2!$O$3:$O$1000,"********")</f>
        <v>********</v>
      </c>
      <c r="AE618" t="str">
        <f t="shared" si="418"/>
        <v>1425</v>
      </c>
      <c r="AF618" s="9" t="str">
        <f>IF(R618&lt;200,"+"&amp;TEXT(R618,"0"),"-"&amp;TEXT(_xlfn.XLOOKUP(R618,Sheet2!$K$3:$K$130,Sheet2!$L$3:$L$130,"-----"),"0"))</f>
        <v>+5</v>
      </c>
      <c r="AG618" s="9" t="str">
        <f t="shared" si="425"/>
        <v/>
      </c>
      <c r="AH618" s="9" t="str">
        <f t="shared" si="426"/>
        <v>JMP +5</v>
      </c>
      <c r="AI618" t="str">
        <f t="shared" si="427"/>
        <v>0,+5</v>
      </c>
      <c r="AJ618" s="16" t="str">
        <f t="shared" si="428"/>
        <v>+5</v>
      </c>
      <c r="AK618" t="str">
        <f t="shared" si="429"/>
        <v>NEG 0,0,SNR</v>
      </c>
      <c r="AL618" s="4" t="str">
        <f t="shared" si="430"/>
        <v>NEG</v>
      </c>
      <c r="AM618" s="4" t="str">
        <f t="shared" si="431"/>
        <v/>
      </c>
      <c r="AN618" s="4" t="str">
        <f t="shared" si="432"/>
        <v/>
      </c>
      <c r="AO618" s="4" t="str">
        <f t="shared" si="433"/>
        <v/>
      </c>
      <c r="AP618" s="15" t="str">
        <f t="shared" si="434"/>
        <v>,SNR</v>
      </c>
      <c r="AQ618" s="9" t="str">
        <f>_xlfn.XLOOKUP(D618,Sheet2!$E$3:$E$101,Sheet2!$F$3:$F$101,"******************")</f>
        <v>******************</v>
      </c>
      <c r="AR618" s="33" t="str">
        <f t="shared" si="419"/>
        <v>DIA 0,0</v>
      </c>
      <c r="AS618" s="9" t="str">
        <f t="shared" si="420"/>
        <v>DIA</v>
      </c>
      <c r="AT618" s="4">
        <f t="shared" si="435"/>
        <v>0</v>
      </c>
      <c r="AU618" s="6">
        <f t="shared" si="436"/>
        <v>0</v>
      </c>
      <c r="AV618" s="4" t="str">
        <f t="shared" si="437"/>
        <v/>
      </c>
      <c r="AW618" s="4">
        <f t="shared" si="438"/>
        <v>5</v>
      </c>
      <c r="AX618" s="4">
        <f>_xlfn.XLOOKUP(AW618,Sheet2!$Q$3:$Q$66,Sheet2!$R$3:$R$66,"**")</f>
        <v>0</v>
      </c>
      <c r="AY618" s="4">
        <f t="shared" si="439"/>
        <v>1</v>
      </c>
      <c r="AZ618" s="16" t="str">
        <f t="shared" si="440"/>
        <v>SKPBN</v>
      </c>
    </row>
    <row r="619" spans="2:52" x14ac:dyDescent="0.35">
      <c r="B619" s="3">
        <f t="shared" si="398"/>
        <v>29</v>
      </c>
      <c r="C619" s="1">
        <f t="shared" si="399"/>
        <v>1421</v>
      </c>
      <c r="D619" s="2">
        <v>30220</v>
      </c>
      <c r="E619" s="2" t="str">
        <f>_xlfn.XLOOKUP(C619,Sheet2!$N$3:$N$1000,Sheet2!$O$3:$O$1000,"")</f>
        <v/>
      </c>
      <c r="F619" s="9" t="str">
        <f t="shared" si="441"/>
        <v>LDA 2,C74K</v>
      </c>
      <c r="G619" s="4" t="str">
        <f t="shared" si="416"/>
        <v>60</v>
      </c>
      <c r="H619" s="4">
        <f t="shared" si="417"/>
        <v>220</v>
      </c>
      <c r="I619" s="6">
        <f t="shared" si="410"/>
        <v>0</v>
      </c>
      <c r="J619" s="6">
        <f t="shared" si="411"/>
        <v>3</v>
      </c>
      <c r="K619" s="6">
        <f t="shared" si="412"/>
        <v>0</v>
      </c>
      <c r="L619" s="6">
        <f t="shared" si="413"/>
        <v>2</v>
      </c>
      <c r="M619" s="6">
        <f t="shared" si="414"/>
        <v>2</v>
      </c>
      <c r="N619" s="6">
        <f t="shared" si="415"/>
        <v>0</v>
      </c>
      <c r="O619" s="13">
        <f t="shared" si="421"/>
        <v>6</v>
      </c>
      <c r="P619" s="4">
        <f t="shared" si="422"/>
        <v>1</v>
      </c>
      <c r="Q619" s="4">
        <f t="shared" si="423"/>
        <v>2</v>
      </c>
      <c r="R619">
        <f t="shared" si="400"/>
        <v>220</v>
      </c>
      <c r="S619" s="4">
        <f t="shared" si="401"/>
        <v>0</v>
      </c>
      <c r="T619" s="15">
        <f t="shared" si="402"/>
        <v>0</v>
      </c>
      <c r="U619" s="4">
        <f t="shared" si="403"/>
        <v>1</v>
      </c>
      <c r="V619" s="4">
        <f t="shared" si="404"/>
        <v>2</v>
      </c>
      <c r="W619" s="4">
        <f t="shared" si="405"/>
        <v>0</v>
      </c>
      <c r="X619" s="6">
        <f t="shared" si="406"/>
        <v>2</v>
      </c>
      <c r="Y619" s="4">
        <f t="shared" si="407"/>
        <v>1</v>
      </c>
      <c r="Z619" s="6">
        <f t="shared" si="408"/>
        <v>0</v>
      </c>
      <c r="AA619" s="18">
        <f t="shared" si="409"/>
        <v>0</v>
      </c>
      <c r="AB619" s="9" t="str">
        <f t="shared" si="424"/>
        <v>C74K</v>
      </c>
      <c r="AC619" s="9" t="str">
        <f>_xlfn.XLOOKUP(R619,Sheet2!$H$3:$H$258,Sheet2!$I$3:$I$258,"-----")</f>
        <v>C74K</v>
      </c>
      <c r="AD619" s="9" t="str">
        <f>_xlfn.XLOOKUP(VALUE(AE619),Sheet2!$N$3:$N$1000,Sheet2!$O$3:$O$1000,"********")</f>
        <v>********</v>
      </c>
      <c r="AE619" t="str">
        <f t="shared" si="418"/>
        <v>1241</v>
      </c>
      <c r="AF619" s="9" t="str">
        <f>IF(R619&lt;200,"+"&amp;TEXT(R619,"0"),"-"&amp;TEXT(_xlfn.XLOOKUP(R619,Sheet2!$K$3:$K$130,Sheet2!$L$3:$L$130,"-----"),"0"))</f>
        <v>-160</v>
      </c>
      <c r="AG619" s="9" t="str">
        <f t="shared" si="425"/>
        <v/>
      </c>
      <c r="AH619" s="9" t="str">
        <f t="shared" si="426"/>
        <v>ISZ C74K</v>
      </c>
      <c r="AI619" t="str">
        <f t="shared" si="427"/>
        <v>2,C74K</v>
      </c>
      <c r="AJ619" s="16" t="str">
        <f t="shared" si="428"/>
        <v>C74K</v>
      </c>
      <c r="AK619" t="str">
        <f t="shared" si="429"/>
        <v>COMZR 1,2</v>
      </c>
      <c r="AL619" s="4" t="str">
        <f t="shared" si="430"/>
        <v>COM</v>
      </c>
      <c r="AM619" s="4" t="str">
        <f t="shared" si="431"/>
        <v>R</v>
      </c>
      <c r="AN619" s="4" t="str">
        <f t="shared" si="432"/>
        <v>Z</v>
      </c>
      <c r="AO619" s="4" t="str">
        <f t="shared" si="433"/>
        <v/>
      </c>
      <c r="AP619" s="15" t="str">
        <f t="shared" si="434"/>
        <v/>
      </c>
      <c r="AQ619" s="9" t="str">
        <f>_xlfn.XLOOKUP(D619,Sheet2!$E$3:$E$101,Sheet2!$F$3:$F$101,"******************")</f>
        <v>******************</v>
      </c>
      <c r="AR619" s="33" t="str">
        <f t="shared" si="419"/>
        <v>NIOC DSKP</v>
      </c>
      <c r="AS619" s="9" t="str">
        <f t="shared" si="420"/>
        <v>DOCC</v>
      </c>
      <c r="AT619" s="4">
        <f t="shared" si="435"/>
        <v>2</v>
      </c>
      <c r="AU619" s="6">
        <f t="shared" si="436"/>
        <v>2</v>
      </c>
      <c r="AV619" s="4" t="str">
        <f t="shared" si="437"/>
        <v>C</v>
      </c>
      <c r="AW619" s="4">
        <f t="shared" si="438"/>
        <v>20</v>
      </c>
      <c r="AX619" s="4" t="str">
        <f>_xlfn.XLOOKUP(AW619,Sheet2!$Q$3:$Q$66,Sheet2!$R$3:$R$66,"**")</f>
        <v>DSKP</v>
      </c>
      <c r="AY619" s="4">
        <f t="shared" si="439"/>
        <v>0</v>
      </c>
      <c r="AZ619" s="16" t="str">
        <f t="shared" si="440"/>
        <v>SKPDN</v>
      </c>
    </row>
    <row r="620" spans="2:52" x14ac:dyDescent="0.35">
      <c r="B620" s="3">
        <f t="shared" si="398"/>
        <v>30</v>
      </c>
      <c r="C620" s="1">
        <f t="shared" si="399"/>
        <v>1422</v>
      </c>
      <c r="D620" s="2">
        <v>133400</v>
      </c>
      <c r="E620" s="2" t="str">
        <f>_xlfn.XLOOKUP(C620,Sheet2!$N$3:$N$1000,Sheet2!$O$3:$O$1000,"")</f>
        <v/>
      </c>
      <c r="F620" s="9" t="str">
        <f t="shared" si="441"/>
        <v>AND 1,2</v>
      </c>
      <c r="G620" s="4" t="str">
        <f t="shared" si="416"/>
        <v>267</v>
      </c>
      <c r="H620" s="4">
        <f t="shared" si="417"/>
        <v>0</v>
      </c>
      <c r="I620" s="6">
        <f t="shared" si="410"/>
        <v>1</v>
      </c>
      <c r="J620" s="6">
        <f t="shared" si="411"/>
        <v>3</v>
      </c>
      <c r="K620" s="6">
        <f t="shared" si="412"/>
        <v>3</v>
      </c>
      <c r="L620" s="6">
        <f t="shared" si="413"/>
        <v>4</v>
      </c>
      <c r="M620" s="6">
        <f t="shared" si="414"/>
        <v>0</v>
      </c>
      <c r="N620" s="6">
        <f t="shared" si="415"/>
        <v>0</v>
      </c>
      <c r="O620" s="13">
        <f t="shared" si="421"/>
        <v>22</v>
      </c>
      <c r="P620" s="4">
        <f t="shared" si="422"/>
        <v>5</v>
      </c>
      <c r="Q620" s="4">
        <f t="shared" si="423"/>
        <v>2</v>
      </c>
      <c r="R620">
        <f t="shared" si="400"/>
        <v>0</v>
      </c>
      <c r="S620" s="4">
        <f t="shared" si="401"/>
        <v>3</v>
      </c>
      <c r="T620" s="15">
        <f t="shared" si="402"/>
        <v>1</v>
      </c>
      <c r="U620" s="4">
        <f t="shared" si="403"/>
        <v>1</v>
      </c>
      <c r="V620" s="4">
        <f t="shared" si="404"/>
        <v>2</v>
      </c>
      <c r="W620" s="4">
        <f t="shared" si="405"/>
        <v>7</v>
      </c>
      <c r="X620" s="6">
        <f t="shared" si="406"/>
        <v>0</v>
      </c>
      <c r="Y620" s="4">
        <f t="shared" si="407"/>
        <v>0</v>
      </c>
      <c r="Z620" s="6">
        <f t="shared" si="408"/>
        <v>0</v>
      </c>
      <c r="AA620" s="18">
        <f t="shared" si="409"/>
        <v>0</v>
      </c>
      <c r="AB620" s="9" t="str">
        <f t="shared" si="424"/>
        <v>+0,3</v>
      </c>
      <c r="AC620" s="9" t="str">
        <f>_xlfn.XLOOKUP(R620,Sheet2!$H$3:$H$258,Sheet2!$I$3:$I$258,"-----")</f>
        <v>0</v>
      </c>
      <c r="AD620" s="9" t="str">
        <f>_xlfn.XLOOKUP(VALUE(AE620),Sheet2!$N$3:$N$1000,Sheet2!$O$3:$O$1000,"********")</f>
        <v>********</v>
      </c>
      <c r="AE620" t="str">
        <f t="shared" si="418"/>
        <v>1422</v>
      </c>
      <c r="AF620" s="9" t="str">
        <f>IF(R620&lt;200,"+"&amp;TEXT(R620,"0"),"-"&amp;TEXT(_xlfn.XLOOKUP(R620,Sheet2!$K$3:$K$130,Sheet2!$L$3:$L$130,"-----"),"0"))</f>
        <v>+0</v>
      </c>
      <c r="AG620" s="9" t="str">
        <f t="shared" si="425"/>
        <v>@</v>
      </c>
      <c r="AH620" s="9" t="str">
        <f t="shared" si="426"/>
        <v>ISZ @+0,3</v>
      </c>
      <c r="AI620" t="str">
        <f t="shared" si="427"/>
        <v>2,@+0,3</v>
      </c>
      <c r="AJ620" s="16" t="str">
        <f t="shared" si="428"/>
        <v>@+0,3</v>
      </c>
      <c r="AK620" t="str">
        <f t="shared" si="429"/>
        <v>AND 1,2</v>
      </c>
      <c r="AL620" s="4" t="str">
        <f t="shared" si="430"/>
        <v>AND</v>
      </c>
      <c r="AM620" s="4" t="str">
        <f t="shared" si="431"/>
        <v/>
      </c>
      <c r="AN620" s="4" t="str">
        <f t="shared" si="432"/>
        <v/>
      </c>
      <c r="AO620" s="4" t="str">
        <f t="shared" si="433"/>
        <v/>
      </c>
      <c r="AP620" s="15" t="str">
        <f t="shared" si="434"/>
        <v/>
      </c>
      <c r="AQ620" s="9" t="str">
        <f>_xlfn.XLOOKUP(D620,Sheet2!$E$3:$E$101,Sheet2!$F$3:$F$101,"******************")</f>
        <v>******************</v>
      </c>
      <c r="AR620" s="33" t="str">
        <f t="shared" si="419"/>
        <v>SKPBN 0</v>
      </c>
      <c r="AS620" s="9" t="str">
        <f t="shared" si="420"/>
        <v>DOC</v>
      </c>
      <c r="AT620" s="4">
        <f t="shared" si="435"/>
        <v>2</v>
      </c>
      <c r="AU620" s="6">
        <f t="shared" si="436"/>
        <v>0</v>
      </c>
      <c r="AV620" s="4" t="str">
        <f t="shared" si="437"/>
        <v/>
      </c>
      <c r="AW620" s="4">
        <f t="shared" si="438"/>
        <v>0</v>
      </c>
      <c r="AX620" s="4" t="str">
        <f>_xlfn.XLOOKUP(AW620,Sheet2!$Q$3:$Q$66,Sheet2!$R$3:$R$66,"**")</f>
        <v>0</v>
      </c>
      <c r="AY620" s="4">
        <f t="shared" si="439"/>
        <v>7</v>
      </c>
      <c r="AZ620" s="16" t="str">
        <f t="shared" si="440"/>
        <v>SKPBN</v>
      </c>
    </row>
    <row r="621" spans="2:52" x14ac:dyDescent="0.35">
      <c r="B621" s="3">
        <f t="shared" si="398"/>
        <v>31</v>
      </c>
      <c r="C621" s="1">
        <f t="shared" si="399"/>
        <v>1423</v>
      </c>
      <c r="D621" s="2">
        <v>112404</v>
      </c>
      <c r="E621" s="2" t="str">
        <f>_xlfn.XLOOKUP(C621,Sheet2!$N$3:$N$1000,Sheet2!$O$3:$O$1000,"")</f>
        <v/>
      </c>
      <c r="F621" s="9" t="str">
        <f t="shared" si="441"/>
        <v>SUB 0,2,SZR</v>
      </c>
      <c r="G621" s="4" t="str">
        <f t="shared" si="416"/>
        <v>225</v>
      </c>
      <c r="H621" s="4">
        <f t="shared" si="417"/>
        <v>4</v>
      </c>
      <c r="I621" s="6">
        <f t="shared" si="410"/>
        <v>1</v>
      </c>
      <c r="J621" s="6">
        <f t="shared" si="411"/>
        <v>1</v>
      </c>
      <c r="K621" s="6">
        <f t="shared" si="412"/>
        <v>2</v>
      </c>
      <c r="L621" s="6">
        <f t="shared" si="413"/>
        <v>4</v>
      </c>
      <c r="M621" s="6">
        <f t="shared" si="414"/>
        <v>0</v>
      </c>
      <c r="N621" s="6">
        <f t="shared" si="415"/>
        <v>4</v>
      </c>
      <c r="O621" s="13">
        <f t="shared" si="421"/>
        <v>18</v>
      </c>
      <c r="P621" s="4">
        <f t="shared" si="422"/>
        <v>4</v>
      </c>
      <c r="Q621" s="4">
        <f t="shared" si="423"/>
        <v>2</v>
      </c>
      <c r="R621">
        <f t="shared" si="400"/>
        <v>4</v>
      </c>
      <c r="S621" s="4">
        <f t="shared" si="401"/>
        <v>1</v>
      </c>
      <c r="T621" s="15">
        <f t="shared" si="402"/>
        <v>1</v>
      </c>
      <c r="U621" s="4">
        <f t="shared" si="403"/>
        <v>0</v>
      </c>
      <c r="V621" s="4">
        <f t="shared" si="404"/>
        <v>2</v>
      </c>
      <c r="W621" s="4">
        <f t="shared" si="405"/>
        <v>5</v>
      </c>
      <c r="X621" s="6">
        <f t="shared" si="406"/>
        <v>0</v>
      </c>
      <c r="Y621" s="4">
        <f t="shared" si="407"/>
        <v>0</v>
      </c>
      <c r="Z621" s="6">
        <f t="shared" si="408"/>
        <v>0</v>
      </c>
      <c r="AA621" s="18">
        <f t="shared" si="409"/>
        <v>4</v>
      </c>
      <c r="AB621" s="9" t="str">
        <f t="shared" si="424"/>
        <v>+4</v>
      </c>
      <c r="AC621" s="9" t="str">
        <f>_xlfn.XLOOKUP(R621,Sheet2!$H$3:$H$258,Sheet2!$I$3:$I$258,"-----")</f>
        <v>*****</v>
      </c>
      <c r="AD621" s="9" t="str">
        <f>_xlfn.XLOOKUP(VALUE(AE621),Sheet2!$N$3:$N$1000,Sheet2!$O$3:$O$1000,"********")</f>
        <v>********</v>
      </c>
      <c r="AE621" t="str">
        <f t="shared" si="418"/>
        <v>1427</v>
      </c>
      <c r="AF621" s="9" t="str">
        <f>IF(R621&lt;200,"+"&amp;TEXT(R621,"0"),"-"&amp;TEXT(_xlfn.XLOOKUP(R621,Sheet2!$K$3:$K$130,Sheet2!$L$3:$L$130,"-----"),"0"))</f>
        <v>+4</v>
      </c>
      <c r="AG621" s="9" t="str">
        <f t="shared" si="425"/>
        <v>@</v>
      </c>
      <c r="AH621" s="9" t="str">
        <f t="shared" si="426"/>
        <v>ISZ @+4</v>
      </c>
      <c r="AI621" t="str">
        <f t="shared" si="427"/>
        <v>2,@+4</v>
      </c>
      <c r="AJ621" s="16" t="str">
        <f t="shared" si="428"/>
        <v>@+4</v>
      </c>
      <c r="AK621" t="str">
        <f t="shared" si="429"/>
        <v>SUB 0,2,SZR</v>
      </c>
      <c r="AL621" s="4" t="str">
        <f t="shared" si="430"/>
        <v>SUB</v>
      </c>
      <c r="AM621" s="4" t="str">
        <f t="shared" si="431"/>
        <v/>
      </c>
      <c r="AN621" s="4" t="str">
        <f t="shared" si="432"/>
        <v/>
      </c>
      <c r="AO621" s="4" t="str">
        <f t="shared" si="433"/>
        <v/>
      </c>
      <c r="AP621" s="15" t="str">
        <f t="shared" si="434"/>
        <v>,SZR</v>
      </c>
      <c r="AQ621" s="9" t="str">
        <f>_xlfn.XLOOKUP(D621,Sheet2!$E$3:$E$101,Sheet2!$F$3:$F$101,"******************")</f>
        <v>******************</v>
      </c>
      <c r="AR621" s="33" t="str">
        <f t="shared" si="419"/>
        <v>DIC 2,MAP2</v>
      </c>
      <c r="AS621" s="9" t="str">
        <f t="shared" si="420"/>
        <v>DIC</v>
      </c>
      <c r="AT621" s="4">
        <f t="shared" si="435"/>
        <v>2</v>
      </c>
      <c r="AU621" s="6">
        <f t="shared" si="436"/>
        <v>0</v>
      </c>
      <c r="AV621" s="4" t="str">
        <f t="shared" si="437"/>
        <v/>
      </c>
      <c r="AW621" s="4">
        <f t="shared" si="438"/>
        <v>4</v>
      </c>
      <c r="AX621" s="4" t="str">
        <f>_xlfn.XLOOKUP(AW621,Sheet2!$Q$3:$Q$66,Sheet2!$R$3:$R$66,"**")</f>
        <v>MAP2</v>
      </c>
      <c r="AY621" s="4">
        <f t="shared" si="439"/>
        <v>5</v>
      </c>
      <c r="AZ621" s="16" t="str">
        <f t="shared" si="440"/>
        <v>SKPBN</v>
      </c>
    </row>
    <row r="622" spans="2:52" x14ac:dyDescent="0.35">
      <c r="B622" s="3">
        <f t="shared" si="398"/>
        <v>32</v>
      </c>
      <c r="C622" s="1">
        <f t="shared" si="399"/>
        <v>1424</v>
      </c>
      <c r="D622" s="2">
        <v>6252</v>
      </c>
      <c r="E622" s="2" t="str">
        <f>_xlfn.XLOOKUP(C622,Sheet2!$N$3:$N$1000,Sheet2!$O$3:$O$1000,"")</f>
        <v/>
      </c>
      <c r="F622" s="9" t="str">
        <f t="shared" si="441"/>
        <v>EHLT</v>
      </c>
      <c r="G622" s="4" t="str">
        <f t="shared" si="416"/>
        <v>14</v>
      </c>
      <c r="H622" s="4">
        <f t="shared" si="417"/>
        <v>252</v>
      </c>
      <c r="I622" s="6">
        <f t="shared" si="410"/>
        <v>0</v>
      </c>
      <c r="J622" s="6">
        <f t="shared" si="411"/>
        <v>0</v>
      </c>
      <c r="K622" s="6">
        <f t="shared" si="412"/>
        <v>6</v>
      </c>
      <c r="L622" s="6">
        <f t="shared" si="413"/>
        <v>2</v>
      </c>
      <c r="M622" s="6">
        <f t="shared" si="414"/>
        <v>5</v>
      </c>
      <c r="N622" s="6">
        <f t="shared" si="415"/>
        <v>2</v>
      </c>
      <c r="O622" s="13">
        <f t="shared" si="421"/>
        <v>1</v>
      </c>
      <c r="P622" s="4">
        <f t="shared" si="422"/>
        <v>0</v>
      </c>
      <c r="Q622" s="4">
        <f t="shared" si="423"/>
        <v>1</v>
      </c>
      <c r="R622">
        <f t="shared" si="400"/>
        <v>252</v>
      </c>
      <c r="S622" s="4">
        <f t="shared" si="401"/>
        <v>0</v>
      </c>
      <c r="T622" s="15">
        <f t="shared" si="402"/>
        <v>1</v>
      </c>
      <c r="U622" s="4">
        <f t="shared" si="403"/>
        <v>0</v>
      </c>
      <c r="V622" s="4">
        <f t="shared" si="404"/>
        <v>1</v>
      </c>
      <c r="W622" s="4">
        <f t="shared" si="405"/>
        <v>4</v>
      </c>
      <c r="X622" s="6">
        <f t="shared" si="406"/>
        <v>2</v>
      </c>
      <c r="Y622" s="4">
        <f t="shared" si="407"/>
        <v>2</v>
      </c>
      <c r="Z622" s="6">
        <f t="shared" si="408"/>
        <v>1</v>
      </c>
      <c r="AA622" s="18">
        <f t="shared" si="409"/>
        <v>2</v>
      </c>
      <c r="AB622" s="9" t="str">
        <f t="shared" si="424"/>
        <v>I.EH1</v>
      </c>
      <c r="AC622" s="9" t="str">
        <f>_xlfn.XLOOKUP(R622,Sheet2!$H$3:$H$258,Sheet2!$I$3:$I$258,"-----")</f>
        <v>I.EH1</v>
      </c>
      <c r="AD622" s="9" t="str">
        <f>_xlfn.XLOOKUP(VALUE(AE622),Sheet2!$N$3:$N$1000,Sheet2!$O$3:$O$1000,"********")</f>
        <v>********</v>
      </c>
      <c r="AE622" t="str">
        <f t="shared" si="418"/>
        <v>1276</v>
      </c>
      <c r="AF622" s="9" t="str">
        <f>IF(R622&lt;200,"+"&amp;TEXT(R622,"0"),"-"&amp;TEXT(_xlfn.XLOOKUP(R622,Sheet2!$K$3:$K$130,Sheet2!$L$3:$L$130,"-----"),"0"))</f>
        <v>-126</v>
      </c>
      <c r="AG622" s="9" t="str">
        <f t="shared" si="425"/>
        <v>@</v>
      </c>
      <c r="AH622" s="9" t="str">
        <f t="shared" si="426"/>
        <v>JSR @I.EH1</v>
      </c>
      <c r="AI622" t="str">
        <f t="shared" si="427"/>
        <v>1,@I.EH1</v>
      </c>
      <c r="AJ622" s="16" t="str">
        <f t="shared" si="428"/>
        <v>@I.EH1</v>
      </c>
      <c r="AK622" t="str">
        <f t="shared" si="429"/>
        <v>ADCOR# 0,1,SZC</v>
      </c>
      <c r="AL622" s="4" t="str">
        <f t="shared" si="430"/>
        <v>ADC</v>
      </c>
      <c r="AM622" s="4" t="str">
        <f t="shared" si="431"/>
        <v>R</v>
      </c>
      <c r="AN622" s="4" t="str">
        <f t="shared" si="432"/>
        <v>O</v>
      </c>
      <c r="AO622" s="4" t="str">
        <f t="shared" si="433"/>
        <v>#</v>
      </c>
      <c r="AP622" s="15" t="str">
        <f t="shared" si="434"/>
        <v>,SZC</v>
      </c>
      <c r="AQ622" s="9" t="str">
        <f>_xlfn.XLOOKUP(D622,Sheet2!$E$3:$E$101,Sheet2!$F$3:$F$101,"******************")</f>
        <v>EHLT</v>
      </c>
      <c r="AR622" s="33" t="str">
        <f t="shared" si="419"/>
        <v>DOBC 1,**</v>
      </c>
      <c r="AS622" s="9" t="str">
        <f t="shared" si="420"/>
        <v>DOBC</v>
      </c>
      <c r="AT622" s="4">
        <f t="shared" si="435"/>
        <v>1</v>
      </c>
      <c r="AU622" s="6">
        <f t="shared" si="436"/>
        <v>2</v>
      </c>
      <c r="AV622" s="4" t="str">
        <f t="shared" si="437"/>
        <v>C</v>
      </c>
      <c r="AW622" s="4">
        <f t="shared" si="438"/>
        <v>52</v>
      </c>
      <c r="AX622" s="4" t="str">
        <f>_xlfn.XLOOKUP(AW622,Sheet2!$Q$3:$Q$66,Sheet2!$R$3:$R$66,"**")</f>
        <v>**</v>
      </c>
      <c r="AY622" s="4">
        <f t="shared" si="439"/>
        <v>4</v>
      </c>
      <c r="AZ622" s="16" t="str">
        <f t="shared" si="440"/>
        <v>SKPDN</v>
      </c>
    </row>
    <row r="623" spans="2:52" x14ac:dyDescent="0.35">
      <c r="B623" s="3">
        <f t="shared" si="398"/>
        <v>33</v>
      </c>
      <c r="C623" s="1">
        <f t="shared" si="399"/>
        <v>1425</v>
      </c>
      <c r="D623" s="2">
        <v>6243</v>
      </c>
      <c r="E623" s="2" t="str">
        <f>_xlfn.XLOOKUP(C623,Sheet2!$N$3:$N$1000,Sheet2!$O$3:$O$1000,"")</f>
        <v/>
      </c>
      <c r="F623" s="9" t="str">
        <f t="shared" si="441"/>
        <v>LOOP</v>
      </c>
      <c r="G623" s="4" t="str">
        <f t="shared" si="416"/>
        <v>14</v>
      </c>
      <c r="H623" s="4">
        <f t="shared" si="417"/>
        <v>243</v>
      </c>
      <c r="I623" s="6">
        <f t="shared" si="410"/>
        <v>0</v>
      </c>
      <c r="J623" s="6">
        <f t="shared" si="411"/>
        <v>0</v>
      </c>
      <c r="K623" s="6">
        <f t="shared" si="412"/>
        <v>6</v>
      </c>
      <c r="L623" s="6">
        <f t="shared" si="413"/>
        <v>2</v>
      </c>
      <c r="M623" s="6">
        <f t="shared" si="414"/>
        <v>4</v>
      </c>
      <c r="N623" s="6">
        <f t="shared" si="415"/>
        <v>3</v>
      </c>
      <c r="O623" s="13">
        <f t="shared" si="421"/>
        <v>1</v>
      </c>
      <c r="P623" s="4">
        <f t="shared" si="422"/>
        <v>0</v>
      </c>
      <c r="Q623" s="4">
        <f t="shared" si="423"/>
        <v>1</v>
      </c>
      <c r="R623">
        <f t="shared" si="400"/>
        <v>243</v>
      </c>
      <c r="S623" s="4">
        <f t="shared" si="401"/>
        <v>0</v>
      </c>
      <c r="T623" s="15">
        <f t="shared" si="402"/>
        <v>1</v>
      </c>
      <c r="U623" s="4">
        <f t="shared" si="403"/>
        <v>0</v>
      </c>
      <c r="V623" s="4">
        <f t="shared" si="404"/>
        <v>1</v>
      </c>
      <c r="W623" s="4">
        <f t="shared" si="405"/>
        <v>4</v>
      </c>
      <c r="X623" s="6">
        <f t="shared" si="406"/>
        <v>2</v>
      </c>
      <c r="Y623" s="4">
        <f t="shared" si="407"/>
        <v>2</v>
      </c>
      <c r="Z623" s="6">
        <f t="shared" si="408"/>
        <v>0</v>
      </c>
      <c r="AA623" s="18">
        <f t="shared" si="409"/>
        <v>3</v>
      </c>
      <c r="AB623" s="9" t="str">
        <f t="shared" si="424"/>
        <v>I.LOO</v>
      </c>
      <c r="AC623" s="9" t="str">
        <f>_xlfn.XLOOKUP(R623,Sheet2!$H$3:$H$258,Sheet2!$I$3:$I$258,"-----")</f>
        <v>I.LOO</v>
      </c>
      <c r="AD623" s="9" t="str">
        <f>_xlfn.XLOOKUP(VALUE(AE623),Sheet2!$N$3:$N$1000,Sheet2!$O$3:$O$1000,"********")</f>
        <v>********</v>
      </c>
      <c r="AE623" t="str">
        <f t="shared" si="418"/>
        <v>1270</v>
      </c>
      <c r="AF623" s="9" t="str">
        <f>IF(R623&lt;200,"+"&amp;TEXT(R623,"0"),"-"&amp;TEXT(_xlfn.XLOOKUP(R623,Sheet2!$K$3:$K$130,Sheet2!$L$3:$L$130,"-----"),"0"))</f>
        <v>-135</v>
      </c>
      <c r="AG623" s="9" t="str">
        <f t="shared" si="425"/>
        <v>@</v>
      </c>
      <c r="AH623" s="9" t="str">
        <f t="shared" si="426"/>
        <v>JSR @I.LOO</v>
      </c>
      <c r="AI623" t="str">
        <f t="shared" si="427"/>
        <v>1,@I.LOO</v>
      </c>
      <c r="AJ623" s="16" t="str">
        <f t="shared" si="428"/>
        <v>@I.LOO</v>
      </c>
      <c r="AK623" t="str">
        <f t="shared" si="429"/>
        <v>ADCOR 0,1,SNC</v>
      </c>
      <c r="AL623" s="4" t="str">
        <f t="shared" si="430"/>
        <v>ADC</v>
      </c>
      <c r="AM623" s="4" t="str">
        <f t="shared" si="431"/>
        <v>R</v>
      </c>
      <c r="AN623" s="4" t="str">
        <f t="shared" si="432"/>
        <v>O</v>
      </c>
      <c r="AO623" s="4" t="str">
        <f t="shared" si="433"/>
        <v/>
      </c>
      <c r="AP623" s="15" t="str">
        <f t="shared" si="434"/>
        <v>,SNC</v>
      </c>
      <c r="AQ623" s="9" t="str">
        <f>_xlfn.XLOOKUP(D623,Sheet2!$E$3:$E$101,Sheet2!$F$3:$F$101,"******************")</f>
        <v>LOOP</v>
      </c>
      <c r="AR623" s="33" t="str">
        <f t="shared" si="419"/>
        <v>DOBC 1,**</v>
      </c>
      <c r="AS623" s="9" t="str">
        <f t="shared" si="420"/>
        <v>DOBC</v>
      </c>
      <c r="AT623" s="4">
        <f t="shared" si="435"/>
        <v>1</v>
      </c>
      <c r="AU623" s="6">
        <f t="shared" si="436"/>
        <v>2</v>
      </c>
      <c r="AV623" s="4" t="str">
        <f t="shared" si="437"/>
        <v>C</v>
      </c>
      <c r="AW623" s="4">
        <f t="shared" si="438"/>
        <v>43</v>
      </c>
      <c r="AX623" s="4" t="str">
        <f>_xlfn.XLOOKUP(AW623,Sheet2!$Q$3:$Q$66,Sheet2!$R$3:$R$66,"**")</f>
        <v>**</v>
      </c>
      <c r="AY623" s="4">
        <f t="shared" si="439"/>
        <v>4</v>
      </c>
      <c r="AZ623" s="16" t="str">
        <f t="shared" si="440"/>
        <v>SKPDN</v>
      </c>
    </row>
    <row r="624" spans="2:52" x14ac:dyDescent="0.35">
      <c r="B624" s="3">
        <v>35</v>
      </c>
      <c r="C624" s="1">
        <f t="shared" si="399"/>
        <v>1426</v>
      </c>
      <c r="D624" s="2">
        <v>62677</v>
      </c>
      <c r="E624" s="2" t="str">
        <f>_xlfn.XLOOKUP(C624,Sheet2!$N$3:$N$1000,Sheet2!$O$3:$O$1000,"")</f>
        <v>B21</v>
      </c>
      <c r="F624" s="9" t="str">
        <f t="shared" si="441"/>
        <v>IORST</v>
      </c>
      <c r="G624" s="4" t="str">
        <f t="shared" si="416"/>
        <v>145</v>
      </c>
      <c r="H624" s="4">
        <f t="shared" si="417"/>
        <v>277</v>
      </c>
      <c r="I624" s="6">
        <f t="shared" si="410"/>
        <v>0</v>
      </c>
      <c r="J624" s="6">
        <f t="shared" si="411"/>
        <v>6</v>
      </c>
      <c r="K624" s="6">
        <f t="shared" si="412"/>
        <v>2</v>
      </c>
      <c r="L624" s="6">
        <f t="shared" si="413"/>
        <v>6</v>
      </c>
      <c r="M624" s="6">
        <f t="shared" si="414"/>
        <v>7</v>
      </c>
      <c r="N624" s="6">
        <f t="shared" si="415"/>
        <v>7</v>
      </c>
      <c r="O624" s="13">
        <f t="shared" si="421"/>
        <v>12</v>
      </c>
      <c r="P624" s="4">
        <f t="shared" si="422"/>
        <v>3</v>
      </c>
      <c r="Q624" s="4">
        <f t="shared" si="423"/>
        <v>0</v>
      </c>
      <c r="R624">
        <f t="shared" si="400"/>
        <v>277</v>
      </c>
      <c r="S624" s="4">
        <f t="shared" si="401"/>
        <v>1</v>
      </c>
      <c r="T624" s="15">
        <f t="shared" si="402"/>
        <v>1</v>
      </c>
      <c r="U624" s="4">
        <f t="shared" si="403"/>
        <v>3</v>
      </c>
      <c r="V624" s="4">
        <f t="shared" si="404"/>
        <v>0</v>
      </c>
      <c r="W624" s="4">
        <f t="shared" si="405"/>
        <v>5</v>
      </c>
      <c r="X624" s="6">
        <f t="shared" si="406"/>
        <v>2</v>
      </c>
      <c r="Y624" s="4">
        <f t="shared" si="407"/>
        <v>3</v>
      </c>
      <c r="Z624" s="6">
        <f t="shared" si="408"/>
        <v>1</v>
      </c>
      <c r="AA624" s="18">
        <f t="shared" si="409"/>
        <v>7</v>
      </c>
      <c r="AB624" s="9" t="str">
        <f t="shared" si="424"/>
        <v>-101</v>
      </c>
      <c r="AC624" s="9" t="str">
        <f>_xlfn.XLOOKUP(R624,Sheet2!$H$3:$H$258,Sheet2!$I$3:$I$258,"-----")</f>
        <v>*****</v>
      </c>
      <c r="AD624" s="9" t="str">
        <f>_xlfn.XLOOKUP(VALUE(AE624),Sheet2!$N$3:$N$1000,Sheet2!$O$3:$O$1000,"********")</f>
        <v>********</v>
      </c>
      <c r="AE624" t="str">
        <f t="shared" si="418"/>
        <v>1325</v>
      </c>
      <c r="AF624" s="9" t="str">
        <f>IF(R624&lt;200,"+"&amp;TEXT(R624,"0"),"-"&amp;TEXT(_xlfn.XLOOKUP(R624,Sheet2!$K$3:$K$130,Sheet2!$L$3:$L$130,"-----"),"0"))</f>
        <v>-101</v>
      </c>
      <c r="AG624" s="9" t="str">
        <f t="shared" si="425"/>
        <v>@</v>
      </c>
      <c r="AH624" s="9" t="str">
        <f t="shared" si="426"/>
        <v>JMP @-101</v>
      </c>
      <c r="AI624" t="str">
        <f t="shared" si="427"/>
        <v>0,@-101</v>
      </c>
      <c r="AJ624" s="16" t="str">
        <f t="shared" si="428"/>
        <v>@-101</v>
      </c>
      <c r="AK624" t="str">
        <f t="shared" si="429"/>
        <v>SUBCR# 3,0,SBN</v>
      </c>
      <c r="AL624" s="4" t="str">
        <f t="shared" si="430"/>
        <v>SUB</v>
      </c>
      <c r="AM624" s="4" t="str">
        <f t="shared" si="431"/>
        <v>R</v>
      </c>
      <c r="AN624" s="4" t="str">
        <f t="shared" si="432"/>
        <v>C</v>
      </c>
      <c r="AO624" s="4" t="str">
        <f t="shared" si="433"/>
        <v>#</v>
      </c>
      <c r="AP624" s="15" t="str">
        <f t="shared" si="434"/>
        <v>,SBN</v>
      </c>
      <c r="AQ624" s="9" t="str">
        <f>_xlfn.XLOOKUP(D624,Sheet2!$E$3:$E$101,Sheet2!$F$3:$F$101,"******************")</f>
        <v>IORST</v>
      </c>
      <c r="AR624" s="33" t="str">
        <f t="shared" si="419"/>
        <v>DICC 0,CPU</v>
      </c>
      <c r="AS624" s="9" t="str">
        <f t="shared" si="420"/>
        <v>DICC</v>
      </c>
      <c r="AT624" s="4">
        <f t="shared" si="435"/>
        <v>0</v>
      </c>
      <c r="AU624" s="6">
        <f t="shared" si="436"/>
        <v>2</v>
      </c>
      <c r="AV624" s="4" t="str">
        <f t="shared" si="437"/>
        <v>C</v>
      </c>
      <c r="AW624" s="4">
        <f t="shared" si="438"/>
        <v>77</v>
      </c>
      <c r="AX624" s="4" t="str">
        <f>_xlfn.XLOOKUP(AW624,Sheet2!$Q$3:$Q$66,Sheet2!$R$3:$R$66,"**")</f>
        <v>CPU</v>
      </c>
      <c r="AY624" s="4">
        <f t="shared" si="439"/>
        <v>5</v>
      </c>
      <c r="AZ624" s="16" t="str">
        <f t="shared" si="440"/>
        <v>SKPDN</v>
      </c>
    </row>
    <row r="625" spans="2:52" x14ac:dyDescent="0.35">
      <c r="B625" s="3">
        <f t="shared" si="398"/>
        <v>36</v>
      </c>
      <c r="C625" s="1">
        <f t="shared" si="399"/>
        <v>1427</v>
      </c>
      <c r="D625" s="2">
        <v>30167</v>
      </c>
      <c r="E625" s="2" t="str">
        <f>_xlfn.XLOOKUP(C625,Sheet2!$N$3:$N$1000,Sheet2!$O$3:$O$1000,"")</f>
        <v/>
      </c>
      <c r="F625" s="9" t="str">
        <f t="shared" si="441"/>
        <v>LDA 2,C5</v>
      </c>
      <c r="G625" s="4" t="str">
        <f t="shared" si="416"/>
        <v>60</v>
      </c>
      <c r="H625" s="4">
        <f t="shared" si="417"/>
        <v>167</v>
      </c>
      <c r="I625" s="6">
        <f t="shared" si="410"/>
        <v>0</v>
      </c>
      <c r="J625" s="6">
        <f t="shared" si="411"/>
        <v>3</v>
      </c>
      <c r="K625" s="6">
        <f t="shared" si="412"/>
        <v>0</v>
      </c>
      <c r="L625" s="6">
        <f t="shared" si="413"/>
        <v>1</v>
      </c>
      <c r="M625" s="6">
        <f t="shared" si="414"/>
        <v>6</v>
      </c>
      <c r="N625" s="6">
        <f t="shared" si="415"/>
        <v>7</v>
      </c>
      <c r="O625" s="13">
        <f t="shared" si="421"/>
        <v>6</v>
      </c>
      <c r="P625" s="4">
        <f t="shared" si="422"/>
        <v>1</v>
      </c>
      <c r="Q625" s="4">
        <f t="shared" si="423"/>
        <v>2</v>
      </c>
      <c r="R625">
        <f t="shared" si="400"/>
        <v>167</v>
      </c>
      <c r="S625" s="4">
        <f t="shared" si="401"/>
        <v>0</v>
      </c>
      <c r="T625" s="15">
        <f t="shared" si="402"/>
        <v>0</v>
      </c>
      <c r="U625" s="4">
        <f t="shared" si="403"/>
        <v>1</v>
      </c>
      <c r="V625" s="4">
        <f t="shared" si="404"/>
        <v>2</v>
      </c>
      <c r="W625" s="4">
        <f t="shared" si="405"/>
        <v>0</v>
      </c>
      <c r="X625" s="6">
        <f t="shared" si="406"/>
        <v>1</v>
      </c>
      <c r="Y625" s="4">
        <f t="shared" si="407"/>
        <v>3</v>
      </c>
      <c r="Z625" s="6">
        <f t="shared" si="408"/>
        <v>0</v>
      </c>
      <c r="AA625" s="18">
        <f t="shared" si="409"/>
        <v>7</v>
      </c>
      <c r="AB625" s="9" t="str">
        <f t="shared" si="424"/>
        <v>C5</v>
      </c>
      <c r="AC625" s="9" t="str">
        <f>_xlfn.XLOOKUP(R625,Sheet2!$H$3:$H$258,Sheet2!$I$3:$I$258,"-----")</f>
        <v>C5</v>
      </c>
      <c r="AD625" s="9" t="str">
        <f>_xlfn.XLOOKUP(VALUE(AE625),Sheet2!$N$3:$N$1000,Sheet2!$O$3:$O$1000,"********")</f>
        <v>********</v>
      </c>
      <c r="AE625" t="str">
        <f t="shared" si="418"/>
        <v>1616</v>
      </c>
      <c r="AF625" s="9" t="str">
        <f>IF(R625&lt;200,"+"&amp;TEXT(R625,"0"),"-"&amp;TEXT(_xlfn.XLOOKUP(R625,Sheet2!$K$3:$K$130,Sheet2!$L$3:$L$130,"-----"),"0"))</f>
        <v>+167</v>
      </c>
      <c r="AG625" s="9" t="str">
        <f t="shared" si="425"/>
        <v/>
      </c>
      <c r="AH625" s="9" t="str">
        <f t="shared" si="426"/>
        <v>ISZ C5</v>
      </c>
      <c r="AI625" t="str">
        <f t="shared" si="427"/>
        <v>2,C5</v>
      </c>
      <c r="AJ625" s="16" t="str">
        <f t="shared" si="428"/>
        <v>C5</v>
      </c>
      <c r="AK625" t="str">
        <f t="shared" si="429"/>
        <v>COMCL 1,2,SBN</v>
      </c>
      <c r="AL625" s="4" t="str">
        <f t="shared" si="430"/>
        <v>COM</v>
      </c>
      <c r="AM625" s="4" t="str">
        <f t="shared" si="431"/>
        <v>L</v>
      </c>
      <c r="AN625" s="4" t="str">
        <f t="shared" si="432"/>
        <v>C</v>
      </c>
      <c r="AO625" s="4" t="str">
        <f t="shared" si="433"/>
        <v/>
      </c>
      <c r="AP625" s="15" t="str">
        <f t="shared" si="434"/>
        <v>,SBN</v>
      </c>
      <c r="AQ625" s="9" t="str">
        <f>_xlfn.XLOOKUP(D625,Sheet2!$E$3:$E$101,Sheet2!$F$3:$F$101,"******************")</f>
        <v>******************</v>
      </c>
      <c r="AR625" s="33" t="str">
        <f t="shared" si="419"/>
        <v>NIOS **</v>
      </c>
      <c r="AS625" s="9" t="str">
        <f t="shared" si="420"/>
        <v>DOCS</v>
      </c>
      <c r="AT625" s="4">
        <f t="shared" si="435"/>
        <v>2</v>
      </c>
      <c r="AU625" s="6">
        <f t="shared" si="436"/>
        <v>1</v>
      </c>
      <c r="AV625" s="4" t="str">
        <f t="shared" si="437"/>
        <v>S</v>
      </c>
      <c r="AW625" s="4">
        <f t="shared" si="438"/>
        <v>67</v>
      </c>
      <c r="AX625" s="4" t="str">
        <f>_xlfn.XLOOKUP(AW625,Sheet2!$Q$3:$Q$66,Sheet2!$R$3:$R$66,"**")</f>
        <v>**</v>
      </c>
      <c r="AY625" s="4">
        <f t="shared" si="439"/>
        <v>0</v>
      </c>
      <c r="AZ625" s="16" t="str">
        <f t="shared" si="440"/>
        <v>SKPBZ</v>
      </c>
    </row>
    <row r="626" spans="2:52" x14ac:dyDescent="0.35">
      <c r="B626" s="3">
        <f t="shared" si="398"/>
        <v>37</v>
      </c>
      <c r="C626" s="1">
        <f t="shared" si="399"/>
        <v>1430</v>
      </c>
      <c r="D626" s="2">
        <v>6227</v>
      </c>
      <c r="E626" s="2" t="str">
        <f>_xlfn.XLOOKUP(C626,Sheet2!$N$3:$N$1000,Sheet2!$O$3:$O$1000,"")</f>
        <v/>
      </c>
      <c r="F626" s="9" t="str">
        <f t="shared" si="441"/>
        <v>WAIT</v>
      </c>
      <c r="G626" s="4" t="str">
        <f t="shared" si="416"/>
        <v>14</v>
      </c>
      <c r="H626" s="4">
        <f t="shared" si="417"/>
        <v>227</v>
      </c>
      <c r="I626" s="6">
        <f t="shared" si="410"/>
        <v>0</v>
      </c>
      <c r="J626" s="6">
        <f t="shared" si="411"/>
        <v>0</v>
      </c>
      <c r="K626" s="6">
        <f t="shared" si="412"/>
        <v>6</v>
      </c>
      <c r="L626" s="6">
        <f t="shared" si="413"/>
        <v>2</v>
      </c>
      <c r="M626" s="6">
        <f t="shared" si="414"/>
        <v>2</v>
      </c>
      <c r="N626" s="6">
        <f t="shared" si="415"/>
        <v>7</v>
      </c>
      <c r="O626" s="13">
        <f t="shared" si="421"/>
        <v>1</v>
      </c>
      <c r="P626" s="4">
        <f t="shared" si="422"/>
        <v>0</v>
      </c>
      <c r="Q626" s="4">
        <f t="shared" si="423"/>
        <v>1</v>
      </c>
      <c r="R626">
        <f t="shared" si="400"/>
        <v>227</v>
      </c>
      <c r="S626" s="4">
        <f t="shared" si="401"/>
        <v>0</v>
      </c>
      <c r="T626" s="15">
        <f t="shared" si="402"/>
        <v>1</v>
      </c>
      <c r="U626" s="4">
        <f t="shared" si="403"/>
        <v>0</v>
      </c>
      <c r="V626" s="4">
        <f t="shared" si="404"/>
        <v>1</v>
      </c>
      <c r="W626" s="4">
        <f t="shared" si="405"/>
        <v>4</v>
      </c>
      <c r="X626" s="6">
        <f t="shared" si="406"/>
        <v>2</v>
      </c>
      <c r="Y626" s="4">
        <f t="shared" si="407"/>
        <v>1</v>
      </c>
      <c r="Z626" s="6">
        <f t="shared" si="408"/>
        <v>0</v>
      </c>
      <c r="AA626" s="18">
        <f t="shared" si="409"/>
        <v>7</v>
      </c>
      <c r="AB626" s="9" t="str">
        <f t="shared" si="424"/>
        <v>I.WAIT</v>
      </c>
      <c r="AC626" s="9" t="str">
        <f>_xlfn.XLOOKUP(R626,Sheet2!$H$3:$H$258,Sheet2!$I$3:$I$258,"-----")</f>
        <v>I.WAIT</v>
      </c>
      <c r="AD626" s="9" t="str">
        <f>_xlfn.XLOOKUP(VALUE(AE626),Sheet2!$N$3:$N$1000,Sheet2!$O$3:$O$1000,"********")</f>
        <v>********</v>
      </c>
      <c r="AE626" t="str">
        <f t="shared" si="418"/>
        <v>1257</v>
      </c>
      <c r="AF626" s="9" t="str">
        <f>IF(R626&lt;200,"+"&amp;TEXT(R626,"0"),"-"&amp;TEXT(_xlfn.XLOOKUP(R626,Sheet2!$K$3:$K$130,Sheet2!$L$3:$L$130,"-----"),"0"))</f>
        <v>-151</v>
      </c>
      <c r="AG626" s="9" t="str">
        <f t="shared" si="425"/>
        <v>@</v>
      </c>
      <c r="AH626" s="9" t="str">
        <f t="shared" si="426"/>
        <v>JSR @I.WAIT</v>
      </c>
      <c r="AI626" t="str">
        <f t="shared" si="427"/>
        <v>1,@I.WAIT</v>
      </c>
      <c r="AJ626" s="16" t="str">
        <f t="shared" si="428"/>
        <v>@I.WAIT</v>
      </c>
      <c r="AK626" t="str">
        <f t="shared" si="429"/>
        <v>ADCZR 0,1,SBN</v>
      </c>
      <c r="AL626" s="4" t="str">
        <f t="shared" si="430"/>
        <v>ADC</v>
      </c>
      <c r="AM626" s="4" t="str">
        <f t="shared" si="431"/>
        <v>R</v>
      </c>
      <c r="AN626" s="4" t="str">
        <f t="shared" si="432"/>
        <v>Z</v>
      </c>
      <c r="AO626" s="4" t="str">
        <f t="shared" si="433"/>
        <v/>
      </c>
      <c r="AP626" s="15" t="str">
        <f t="shared" si="434"/>
        <v>,SBN</v>
      </c>
      <c r="AQ626" s="9" t="str">
        <f>_xlfn.XLOOKUP(D626,Sheet2!$E$3:$E$101,Sheet2!$F$3:$F$101,"******************")</f>
        <v>WAIT</v>
      </c>
      <c r="AR626" s="33" t="str">
        <f t="shared" si="419"/>
        <v>DOBC 1,**</v>
      </c>
      <c r="AS626" s="9" t="str">
        <f t="shared" si="420"/>
        <v>DOBC</v>
      </c>
      <c r="AT626" s="4">
        <f t="shared" si="435"/>
        <v>1</v>
      </c>
      <c r="AU626" s="6">
        <f t="shared" si="436"/>
        <v>2</v>
      </c>
      <c r="AV626" s="4" t="str">
        <f t="shared" si="437"/>
        <v>C</v>
      </c>
      <c r="AW626" s="4">
        <f t="shared" si="438"/>
        <v>27</v>
      </c>
      <c r="AX626" s="4" t="str">
        <f>_xlfn.XLOOKUP(AW626,Sheet2!$Q$3:$Q$66,Sheet2!$R$3:$R$66,"**")</f>
        <v>**</v>
      </c>
      <c r="AY626" s="4">
        <f t="shared" si="439"/>
        <v>4</v>
      </c>
      <c r="AZ626" s="16" t="str">
        <f t="shared" si="440"/>
        <v>SKPDN</v>
      </c>
    </row>
    <row r="627" spans="2:52" x14ac:dyDescent="0.35">
      <c r="B627" s="3">
        <v>39</v>
      </c>
      <c r="C627" s="1">
        <f t="shared" si="399"/>
        <v>1431</v>
      </c>
      <c r="D627" s="2">
        <v>20151</v>
      </c>
      <c r="E627" s="2" t="str">
        <f>_xlfn.XLOOKUP(C627,Sheet2!$N$3:$N$1000,Sheet2!$O$3:$O$1000,"")</f>
        <v/>
      </c>
      <c r="F627" s="9" t="str">
        <f t="shared" si="441"/>
        <v>LDA 0,NDSKS</v>
      </c>
      <c r="G627" s="4" t="str">
        <f t="shared" si="416"/>
        <v>40</v>
      </c>
      <c r="H627" s="4">
        <f t="shared" si="417"/>
        <v>151</v>
      </c>
      <c r="I627" s="6">
        <f t="shared" si="410"/>
        <v>0</v>
      </c>
      <c r="J627" s="6">
        <f t="shared" si="411"/>
        <v>2</v>
      </c>
      <c r="K627" s="6">
        <f t="shared" si="412"/>
        <v>0</v>
      </c>
      <c r="L627" s="6">
        <f t="shared" si="413"/>
        <v>1</v>
      </c>
      <c r="M627" s="6">
        <f t="shared" si="414"/>
        <v>5</v>
      </c>
      <c r="N627" s="6">
        <f t="shared" si="415"/>
        <v>1</v>
      </c>
      <c r="O627" s="13">
        <f t="shared" si="421"/>
        <v>4</v>
      </c>
      <c r="P627" s="4">
        <f t="shared" si="422"/>
        <v>1</v>
      </c>
      <c r="Q627" s="4">
        <f t="shared" si="423"/>
        <v>0</v>
      </c>
      <c r="R627">
        <f t="shared" si="400"/>
        <v>151</v>
      </c>
      <c r="S627" s="4">
        <f t="shared" si="401"/>
        <v>0</v>
      </c>
      <c r="T627" s="15">
        <f t="shared" si="402"/>
        <v>0</v>
      </c>
      <c r="U627" s="4">
        <f t="shared" si="403"/>
        <v>1</v>
      </c>
      <c r="V627" s="4">
        <f t="shared" si="404"/>
        <v>0</v>
      </c>
      <c r="W627" s="4">
        <f t="shared" si="405"/>
        <v>0</v>
      </c>
      <c r="X627" s="6">
        <f t="shared" si="406"/>
        <v>1</v>
      </c>
      <c r="Y627" s="4">
        <f t="shared" si="407"/>
        <v>2</v>
      </c>
      <c r="Z627" s="6">
        <f t="shared" si="408"/>
        <v>1</v>
      </c>
      <c r="AA627" s="18">
        <f t="shared" si="409"/>
        <v>1</v>
      </c>
      <c r="AB627" s="9" t="str">
        <f t="shared" si="424"/>
        <v>NDSKS</v>
      </c>
      <c r="AC627" s="9" t="str">
        <f>_xlfn.XLOOKUP(R627,Sheet2!$H$3:$H$258,Sheet2!$I$3:$I$258,"-----")</f>
        <v>NDSKS</v>
      </c>
      <c r="AD627" s="9" t="str">
        <f>_xlfn.XLOOKUP(VALUE(AE627),Sheet2!$N$3:$N$1000,Sheet2!$O$3:$O$1000,"********")</f>
        <v>********</v>
      </c>
      <c r="AE627" t="str">
        <f t="shared" si="418"/>
        <v>1602</v>
      </c>
      <c r="AF627" s="9" t="str">
        <f>IF(R627&lt;200,"+"&amp;TEXT(R627,"0"),"-"&amp;TEXT(_xlfn.XLOOKUP(R627,Sheet2!$K$3:$K$130,Sheet2!$L$3:$L$130,"-----"),"0"))</f>
        <v>+151</v>
      </c>
      <c r="AG627" s="9" t="str">
        <f t="shared" si="425"/>
        <v/>
      </c>
      <c r="AH627" s="9" t="str">
        <f t="shared" si="426"/>
        <v>JMP NDSKS</v>
      </c>
      <c r="AI627" t="str">
        <f t="shared" si="427"/>
        <v>0,NDSKS</v>
      </c>
      <c r="AJ627" s="16" t="str">
        <f t="shared" si="428"/>
        <v>NDSKS</v>
      </c>
      <c r="AK627" t="str">
        <f t="shared" si="429"/>
        <v>COMOL# 1,0,SKP</v>
      </c>
      <c r="AL627" s="4" t="str">
        <f t="shared" si="430"/>
        <v>COM</v>
      </c>
      <c r="AM627" s="4" t="str">
        <f t="shared" si="431"/>
        <v>L</v>
      </c>
      <c r="AN627" s="4" t="str">
        <f t="shared" si="432"/>
        <v>O</v>
      </c>
      <c r="AO627" s="4" t="str">
        <f t="shared" si="433"/>
        <v>#</v>
      </c>
      <c r="AP627" s="15" t="str">
        <f t="shared" si="434"/>
        <v>,SKP</v>
      </c>
      <c r="AQ627" s="9" t="str">
        <f>_xlfn.XLOOKUP(D627,Sheet2!$E$3:$E$101,Sheet2!$F$3:$F$101,"******************")</f>
        <v>******************</v>
      </c>
      <c r="AR627" s="33" t="str">
        <f t="shared" si="419"/>
        <v>NIOS **</v>
      </c>
      <c r="AS627" s="9" t="str">
        <f t="shared" si="420"/>
        <v>DOCS</v>
      </c>
      <c r="AT627" s="4">
        <f t="shared" si="435"/>
        <v>0</v>
      </c>
      <c r="AU627" s="6">
        <f t="shared" si="436"/>
        <v>1</v>
      </c>
      <c r="AV627" s="4" t="str">
        <f t="shared" si="437"/>
        <v>S</v>
      </c>
      <c r="AW627" s="4">
        <f t="shared" si="438"/>
        <v>51</v>
      </c>
      <c r="AX627" s="4" t="str">
        <f>_xlfn.XLOOKUP(AW627,Sheet2!$Q$3:$Q$66,Sheet2!$R$3:$R$66,"**")</f>
        <v>**</v>
      </c>
      <c r="AY627" s="4">
        <f t="shared" si="439"/>
        <v>0</v>
      </c>
      <c r="AZ627" s="16" t="str">
        <f t="shared" si="440"/>
        <v>SKPBZ</v>
      </c>
    </row>
    <row r="628" spans="2:52" x14ac:dyDescent="0.35">
      <c r="B628" s="3">
        <f t="shared" ref="B628:B691" si="442">B627+1</f>
        <v>40</v>
      </c>
      <c r="C628" s="1">
        <f t="shared" ref="C628:C691" si="443">IF(MOD(C627,10)=7,C627+3,C627+1)</f>
        <v>1432</v>
      </c>
      <c r="D628" s="2">
        <v>101203</v>
      </c>
      <c r="E628" s="2" t="str">
        <f>_xlfn.XLOOKUP(C628,Sheet2!$N$3:$N$1000,Sheet2!$O$3:$O$1000,"")</f>
        <v/>
      </c>
      <c r="F628" s="9" t="str">
        <f t="shared" si="441"/>
        <v>MOVR 0,0,SNC</v>
      </c>
      <c r="G628" s="4" t="str">
        <f t="shared" si="416"/>
        <v>202</v>
      </c>
      <c r="H628" s="4">
        <f t="shared" si="417"/>
        <v>203</v>
      </c>
      <c r="I628" s="6">
        <f t="shared" si="410"/>
        <v>1</v>
      </c>
      <c r="J628" s="6">
        <f t="shared" si="411"/>
        <v>0</v>
      </c>
      <c r="K628" s="6">
        <f t="shared" si="412"/>
        <v>1</v>
      </c>
      <c r="L628" s="6">
        <f t="shared" si="413"/>
        <v>2</v>
      </c>
      <c r="M628" s="6">
        <f t="shared" si="414"/>
        <v>0</v>
      </c>
      <c r="N628" s="6">
        <f t="shared" si="415"/>
        <v>3</v>
      </c>
      <c r="O628" s="13">
        <f t="shared" si="421"/>
        <v>16</v>
      </c>
      <c r="P628" s="4">
        <f t="shared" si="422"/>
        <v>4</v>
      </c>
      <c r="Q628" s="4">
        <f t="shared" si="423"/>
        <v>0</v>
      </c>
      <c r="R628">
        <f t="shared" si="400"/>
        <v>203</v>
      </c>
      <c r="S628" s="4">
        <f t="shared" si="401"/>
        <v>2</v>
      </c>
      <c r="T628" s="15">
        <f t="shared" si="402"/>
        <v>0</v>
      </c>
      <c r="U628" s="4">
        <f t="shared" si="403"/>
        <v>0</v>
      </c>
      <c r="V628" s="4">
        <f t="shared" si="404"/>
        <v>0</v>
      </c>
      <c r="W628" s="4">
        <f t="shared" si="405"/>
        <v>2</v>
      </c>
      <c r="X628" s="6">
        <f t="shared" si="406"/>
        <v>2</v>
      </c>
      <c r="Y628" s="4">
        <f t="shared" si="407"/>
        <v>0</v>
      </c>
      <c r="Z628" s="6">
        <f t="shared" si="408"/>
        <v>0</v>
      </c>
      <c r="AA628" s="18">
        <f t="shared" si="409"/>
        <v>3</v>
      </c>
      <c r="AB628" s="9" t="str">
        <f t="shared" si="424"/>
        <v>-175,2</v>
      </c>
      <c r="AC628" s="9" t="str">
        <f>_xlfn.XLOOKUP(R628,Sheet2!$H$3:$H$258,Sheet2!$I$3:$I$258,"-----")</f>
        <v>C120</v>
      </c>
      <c r="AD628" s="9" t="str">
        <f>_xlfn.XLOOKUP(VALUE(AE628),Sheet2!$N$3:$N$1000,Sheet2!$O$3:$O$1000,"********")</f>
        <v>********</v>
      </c>
      <c r="AE628" t="str">
        <f t="shared" si="418"/>
        <v>1235</v>
      </c>
      <c r="AF628" s="9" t="str">
        <f>IF(R628&lt;200,"+"&amp;TEXT(R628,"0"),"-"&amp;TEXT(_xlfn.XLOOKUP(R628,Sheet2!$K$3:$K$130,Sheet2!$L$3:$L$130,"-----"),"0"))</f>
        <v>-175</v>
      </c>
      <c r="AG628" s="9" t="str">
        <f t="shared" si="425"/>
        <v/>
      </c>
      <c r="AH628" s="9" t="str">
        <f t="shared" si="426"/>
        <v>JMP -175,2</v>
      </c>
      <c r="AI628" t="str">
        <f t="shared" si="427"/>
        <v>0,-175,2</v>
      </c>
      <c r="AJ628" s="16" t="str">
        <f t="shared" si="428"/>
        <v>-175,2</v>
      </c>
      <c r="AK628" t="str">
        <f t="shared" si="429"/>
        <v>MOVR 0,0,SNC</v>
      </c>
      <c r="AL628" s="4" t="str">
        <f t="shared" si="430"/>
        <v>MOV</v>
      </c>
      <c r="AM628" s="4" t="str">
        <f t="shared" si="431"/>
        <v>R</v>
      </c>
      <c r="AN628" s="4" t="str">
        <f t="shared" si="432"/>
        <v/>
      </c>
      <c r="AO628" s="4" t="str">
        <f t="shared" si="433"/>
        <v/>
      </c>
      <c r="AP628" s="15" t="str">
        <f t="shared" si="434"/>
        <v>,SNC</v>
      </c>
      <c r="AQ628" s="9" t="str">
        <f>_xlfn.XLOOKUP(D628,Sheet2!$E$3:$E$101,Sheet2!$F$3:$F$101,"******************")</f>
        <v>******************</v>
      </c>
      <c r="AR628" s="33" t="str">
        <f t="shared" si="419"/>
        <v>DOAC 0,MAP1</v>
      </c>
      <c r="AS628" s="9" t="str">
        <f t="shared" si="420"/>
        <v>DOAC</v>
      </c>
      <c r="AT628" s="4">
        <f t="shared" si="435"/>
        <v>0</v>
      </c>
      <c r="AU628" s="6">
        <f t="shared" si="436"/>
        <v>2</v>
      </c>
      <c r="AV628" s="4" t="str">
        <f t="shared" si="437"/>
        <v>C</v>
      </c>
      <c r="AW628" s="4">
        <f t="shared" si="438"/>
        <v>3</v>
      </c>
      <c r="AX628" s="4" t="str">
        <f>_xlfn.XLOOKUP(AW628,Sheet2!$Q$3:$Q$66,Sheet2!$R$3:$R$66,"**")</f>
        <v>MAP1</v>
      </c>
      <c r="AY628" s="4">
        <f t="shared" si="439"/>
        <v>2</v>
      </c>
      <c r="AZ628" s="16" t="str">
        <f t="shared" si="440"/>
        <v>SKPDN</v>
      </c>
    </row>
    <row r="629" spans="2:52" x14ac:dyDescent="0.35">
      <c r="B629" s="3">
        <f t="shared" si="442"/>
        <v>41</v>
      </c>
      <c r="C629" s="1">
        <f t="shared" si="443"/>
        <v>1433</v>
      </c>
      <c r="D629" s="2">
        <v>407</v>
      </c>
      <c r="E629" s="2" t="str">
        <f>_xlfn.XLOOKUP(C629,Sheet2!$N$3:$N$1000,Sheet2!$O$3:$O$1000,"")</f>
        <v/>
      </c>
      <c r="F629" s="9" t="str">
        <f t="shared" si="441"/>
        <v>JMP B22</v>
      </c>
      <c r="G629" s="4" t="str">
        <f t="shared" si="416"/>
        <v>1</v>
      </c>
      <c r="H629" s="4">
        <f t="shared" si="417"/>
        <v>7</v>
      </c>
      <c r="I629" s="6">
        <f t="shared" si="410"/>
        <v>0</v>
      </c>
      <c r="J629" s="6">
        <f t="shared" si="411"/>
        <v>0</v>
      </c>
      <c r="K629" s="6">
        <f t="shared" si="412"/>
        <v>0</v>
      </c>
      <c r="L629" s="6">
        <f t="shared" si="413"/>
        <v>4</v>
      </c>
      <c r="M629" s="6">
        <f t="shared" si="414"/>
        <v>0</v>
      </c>
      <c r="N629" s="6">
        <f t="shared" si="415"/>
        <v>7</v>
      </c>
      <c r="O629" s="13">
        <f t="shared" si="421"/>
        <v>0</v>
      </c>
      <c r="P629" s="4">
        <f t="shared" si="422"/>
        <v>0</v>
      </c>
      <c r="Q629" s="4">
        <f t="shared" si="423"/>
        <v>0</v>
      </c>
      <c r="R629">
        <f t="shared" ref="R629:R692" si="444">(MOD(L629,4)*100)+(M629*10)+N629</f>
        <v>7</v>
      </c>
      <c r="S629" s="4">
        <f t="shared" ref="S629:S692" si="445">(MOD(K629,2)*2)+INT(L629/4)</f>
        <v>1</v>
      </c>
      <c r="T629" s="15">
        <f t="shared" ref="T629:T692" si="446">MOD(INT(K629/2),2)</f>
        <v>0</v>
      </c>
      <c r="U629" s="4">
        <f t="shared" ref="U629:U692" si="447">INT(J629/2)</f>
        <v>0</v>
      </c>
      <c r="V629" s="4">
        <f t="shared" ref="V629:V692" si="448">(MOD(J629,2)*2)+INT(K629/4)</f>
        <v>0</v>
      </c>
      <c r="W629" s="4">
        <f t="shared" ref="W629:W692" si="449">(MOD(K629,4)*2)+INT(L629/4)</f>
        <v>1</v>
      </c>
      <c r="X629" s="6">
        <f t="shared" ref="X629:X692" si="450">MOD(L629,4)</f>
        <v>0</v>
      </c>
      <c r="Y629" s="4">
        <f t="shared" ref="Y629:Y692" si="451">INT(M629/2)</f>
        <v>0</v>
      </c>
      <c r="Z629" s="6">
        <f t="shared" ref="Z629:Z692" si="452">MOD(M629,2)</f>
        <v>0</v>
      </c>
      <c r="AA629" s="18">
        <f t="shared" ref="AA629:AA692" si="453">N629</f>
        <v>7</v>
      </c>
      <c r="AB629" s="9" t="str">
        <f t="shared" si="424"/>
        <v>B22</v>
      </c>
      <c r="AC629" s="9" t="str">
        <f>_xlfn.XLOOKUP(R629,Sheet2!$H$3:$H$258,Sheet2!$I$3:$I$258,"-----")</f>
        <v>TS</v>
      </c>
      <c r="AD629" s="9" t="str">
        <f>_xlfn.XLOOKUP(VALUE(AE629),Sheet2!$N$3:$N$1000,Sheet2!$O$3:$O$1000,"********")</f>
        <v>B22</v>
      </c>
      <c r="AE629" t="str">
        <f t="shared" si="418"/>
        <v>1442</v>
      </c>
      <c r="AF629" s="9" t="str">
        <f>IF(R629&lt;200,"+"&amp;TEXT(R629,"0"),"-"&amp;TEXT(_xlfn.XLOOKUP(R629,Sheet2!$K$3:$K$130,Sheet2!$L$3:$L$130,"-----"),"0"))</f>
        <v>+7</v>
      </c>
      <c r="AG629" s="9" t="str">
        <f t="shared" si="425"/>
        <v/>
      </c>
      <c r="AH629" s="9" t="str">
        <f t="shared" si="426"/>
        <v>JMP B22</v>
      </c>
      <c r="AI629" t="str">
        <f t="shared" si="427"/>
        <v>0,B22</v>
      </c>
      <c r="AJ629" s="16" t="str">
        <f t="shared" si="428"/>
        <v>B22</v>
      </c>
      <c r="AK629" t="str">
        <f t="shared" si="429"/>
        <v>NEG 0,0,SBN</v>
      </c>
      <c r="AL629" s="4" t="str">
        <f t="shared" si="430"/>
        <v>NEG</v>
      </c>
      <c r="AM629" s="4" t="str">
        <f t="shared" si="431"/>
        <v/>
      </c>
      <c r="AN629" s="4" t="str">
        <f t="shared" si="432"/>
        <v/>
      </c>
      <c r="AO629" s="4" t="str">
        <f t="shared" si="433"/>
        <v/>
      </c>
      <c r="AP629" s="15" t="str">
        <f t="shared" si="434"/>
        <v>,SBN</v>
      </c>
      <c r="AQ629" s="9" t="str">
        <f>_xlfn.XLOOKUP(D629,Sheet2!$E$3:$E$101,Sheet2!$F$3:$F$101,"******************")</f>
        <v>******************</v>
      </c>
      <c r="AR629" s="33" t="str">
        <f t="shared" si="419"/>
        <v>DIA 0,MCAR</v>
      </c>
      <c r="AS629" s="9" t="str">
        <f t="shared" si="420"/>
        <v>DIA</v>
      </c>
      <c r="AT629" s="4">
        <f t="shared" si="435"/>
        <v>0</v>
      </c>
      <c r="AU629" s="6">
        <f t="shared" si="436"/>
        <v>0</v>
      </c>
      <c r="AV629" s="4" t="str">
        <f t="shared" si="437"/>
        <v/>
      </c>
      <c r="AW629" s="4">
        <f t="shared" si="438"/>
        <v>7</v>
      </c>
      <c r="AX629" s="4" t="str">
        <f>_xlfn.XLOOKUP(AW629,Sheet2!$Q$3:$Q$66,Sheet2!$R$3:$R$66,"**")</f>
        <v>MCAR</v>
      </c>
      <c r="AY629" s="4">
        <f t="shared" si="439"/>
        <v>1</v>
      </c>
      <c r="AZ629" s="16" t="str">
        <f t="shared" si="440"/>
        <v>SKPBN</v>
      </c>
    </row>
    <row r="630" spans="2:52" x14ac:dyDescent="0.35">
      <c r="B630" s="3">
        <f t="shared" si="442"/>
        <v>42</v>
      </c>
      <c r="C630" s="1">
        <f t="shared" si="443"/>
        <v>1434</v>
      </c>
      <c r="D630" s="2">
        <v>6237</v>
      </c>
      <c r="E630" s="2" t="str">
        <f>_xlfn.XLOOKUP(C630,Sheet2!$N$3:$N$1000,Sheet2!$O$3:$O$1000,"")</f>
        <v/>
      </c>
      <c r="F630" s="9" t="str">
        <f t="shared" si="441"/>
        <v>JSR @ISET</v>
      </c>
      <c r="G630" s="4" t="str">
        <f t="shared" si="416"/>
        <v>14</v>
      </c>
      <c r="H630" s="4">
        <f t="shared" si="417"/>
        <v>237</v>
      </c>
      <c r="I630" s="6">
        <f t="shared" si="410"/>
        <v>0</v>
      </c>
      <c r="J630" s="6">
        <f t="shared" si="411"/>
        <v>0</v>
      </c>
      <c r="K630" s="6">
        <f t="shared" si="412"/>
        <v>6</v>
      </c>
      <c r="L630" s="6">
        <f t="shared" si="413"/>
        <v>2</v>
      </c>
      <c r="M630" s="6">
        <f t="shared" si="414"/>
        <v>3</v>
      </c>
      <c r="N630" s="6">
        <f t="shared" si="415"/>
        <v>7</v>
      </c>
      <c r="O630" s="13">
        <f t="shared" si="421"/>
        <v>1</v>
      </c>
      <c r="P630" s="4">
        <f t="shared" si="422"/>
        <v>0</v>
      </c>
      <c r="Q630" s="4">
        <f t="shared" si="423"/>
        <v>1</v>
      </c>
      <c r="R630">
        <f t="shared" si="444"/>
        <v>237</v>
      </c>
      <c r="S630" s="4">
        <f t="shared" si="445"/>
        <v>0</v>
      </c>
      <c r="T630" s="15">
        <f t="shared" si="446"/>
        <v>1</v>
      </c>
      <c r="U630" s="4">
        <f t="shared" si="447"/>
        <v>0</v>
      </c>
      <c r="V630" s="4">
        <f t="shared" si="448"/>
        <v>1</v>
      </c>
      <c r="W630" s="4">
        <f t="shared" si="449"/>
        <v>4</v>
      </c>
      <c r="X630" s="6">
        <f t="shared" si="450"/>
        <v>2</v>
      </c>
      <c r="Y630" s="4">
        <f t="shared" si="451"/>
        <v>1</v>
      </c>
      <c r="Z630" s="6">
        <f t="shared" si="452"/>
        <v>1</v>
      </c>
      <c r="AA630" s="18">
        <f t="shared" si="453"/>
        <v>7</v>
      </c>
      <c r="AB630" s="9" t="str">
        <f t="shared" si="424"/>
        <v>ISET</v>
      </c>
      <c r="AC630" s="9" t="str">
        <f>_xlfn.XLOOKUP(R630,Sheet2!$H$3:$H$258,Sheet2!$I$3:$I$258,"-----")</f>
        <v>ISET</v>
      </c>
      <c r="AD630" s="9" t="str">
        <f>_xlfn.XLOOKUP(VALUE(AE630),Sheet2!$N$3:$N$1000,Sheet2!$O$3:$O$1000,"********")</f>
        <v>********</v>
      </c>
      <c r="AE630" t="str">
        <f t="shared" si="418"/>
        <v>1273</v>
      </c>
      <c r="AF630" s="9" t="str">
        <f>IF(R630&lt;200,"+"&amp;TEXT(R630,"0"),"-"&amp;TEXT(_xlfn.XLOOKUP(R630,Sheet2!$K$3:$K$130,Sheet2!$L$3:$L$130,"-----"),"0"))</f>
        <v>-141</v>
      </c>
      <c r="AG630" s="9" t="str">
        <f t="shared" si="425"/>
        <v>@</v>
      </c>
      <c r="AH630" s="9" t="str">
        <f t="shared" si="426"/>
        <v>JSR @ISET</v>
      </c>
      <c r="AI630" t="str">
        <f t="shared" si="427"/>
        <v>1,@ISET</v>
      </c>
      <c r="AJ630" s="16" t="str">
        <f t="shared" si="428"/>
        <v>@ISET</v>
      </c>
      <c r="AK630" t="str">
        <f t="shared" si="429"/>
        <v>ADCZR# 0,1,SBN</v>
      </c>
      <c r="AL630" s="4" t="str">
        <f t="shared" si="430"/>
        <v>ADC</v>
      </c>
      <c r="AM630" s="4" t="str">
        <f t="shared" si="431"/>
        <v>R</v>
      </c>
      <c r="AN630" s="4" t="str">
        <f t="shared" si="432"/>
        <v>Z</v>
      </c>
      <c r="AO630" s="4" t="str">
        <f t="shared" si="433"/>
        <v>#</v>
      </c>
      <c r="AP630" s="15" t="str">
        <f t="shared" si="434"/>
        <v>,SBN</v>
      </c>
      <c r="AQ630" s="9" t="str">
        <f>_xlfn.XLOOKUP(D630,Sheet2!$E$3:$E$101,Sheet2!$F$3:$F$101,"******************")</f>
        <v>******************</v>
      </c>
      <c r="AR630" s="33" t="str">
        <f t="shared" si="419"/>
        <v>DOBC 1,**</v>
      </c>
      <c r="AS630" s="9" t="str">
        <f t="shared" si="420"/>
        <v>DOBC</v>
      </c>
      <c r="AT630" s="4">
        <f t="shared" si="435"/>
        <v>1</v>
      </c>
      <c r="AU630" s="6">
        <f t="shared" si="436"/>
        <v>2</v>
      </c>
      <c r="AV630" s="4" t="str">
        <f t="shared" si="437"/>
        <v>C</v>
      </c>
      <c r="AW630" s="4">
        <f t="shared" si="438"/>
        <v>37</v>
      </c>
      <c r="AX630" s="4" t="str">
        <f>_xlfn.XLOOKUP(AW630,Sheet2!$Q$3:$Q$66,Sheet2!$R$3:$R$66,"**")</f>
        <v>**</v>
      </c>
      <c r="AY630" s="4">
        <f t="shared" si="439"/>
        <v>4</v>
      </c>
      <c r="AZ630" s="16" t="str">
        <f t="shared" si="440"/>
        <v>SKPDN</v>
      </c>
    </row>
    <row r="631" spans="2:52" x14ac:dyDescent="0.35">
      <c r="B631" s="3">
        <f t="shared" si="442"/>
        <v>43</v>
      </c>
      <c r="C631" s="1">
        <f t="shared" si="443"/>
        <v>1435</v>
      </c>
      <c r="D631" s="2">
        <v>6231</v>
      </c>
      <c r="E631" s="2" t="str">
        <f>_xlfn.XLOOKUP(C631,Sheet2!$N$3:$N$1000,Sheet2!$O$3:$O$1000,"")</f>
        <v/>
      </c>
      <c r="F631" s="9" t="str">
        <f t="shared" si="441"/>
        <v>RECL0</v>
      </c>
      <c r="G631" s="4" t="str">
        <f t="shared" si="416"/>
        <v>14</v>
      </c>
      <c r="H631" s="4">
        <f t="shared" si="417"/>
        <v>231</v>
      </c>
      <c r="I631" s="6">
        <f t="shared" si="410"/>
        <v>0</v>
      </c>
      <c r="J631" s="6">
        <f t="shared" si="411"/>
        <v>0</v>
      </c>
      <c r="K631" s="6">
        <f t="shared" si="412"/>
        <v>6</v>
      </c>
      <c r="L631" s="6">
        <f t="shared" si="413"/>
        <v>2</v>
      </c>
      <c r="M631" s="6">
        <f t="shared" si="414"/>
        <v>3</v>
      </c>
      <c r="N631" s="6">
        <f t="shared" si="415"/>
        <v>1</v>
      </c>
      <c r="O631" s="13">
        <f t="shared" si="421"/>
        <v>1</v>
      </c>
      <c r="P631" s="4">
        <f t="shared" si="422"/>
        <v>0</v>
      </c>
      <c r="Q631" s="4">
        <f t="shared" si="423"/>
        <v>1</v>
      </c>
      <c r="R631">
        <f t="shared" si="444"/>
        <v>231</v>
      </c>
      <c r="S631" s="4">
        <f t="shared" si="445"/>
        <v>0</v>
      </c>
      <c r="T631" s="15">
        <f t="shared" si="446"/>
        <v>1</v>
      </c>
      <c r="U631" s="4">
        <f t="shared" si="447"/>
        <v>0</v>
      </c>
      <c r="V631" s="4">
        <f t="shared" si="448"/>
        <v>1</v>
      </c>
      <c r="W631" s="4">
        <f t="shared" si="449"/>
        <v>4</v>
      </c>
      <c r="X631" s="6">
        <f t="shared" si="450"/>
        <v>2</v>
      </c>
      <c r="Y631" s="4">
        <f t="shared" si="451"/>
        <v>1</v>
      </c>
      <c r="Z631" s="6">
        <f t="shared" si="452"/>
        <v>1</v>
      </c>
      <c r="AA631" s="18">
        <f t="shared" si="453"/>
        <v>1</v>
      </c>
      <c r="AB631" s="9" t="str">
        <f t="shared" si="424"/>
        <v>I.RC0</v>
      </c>
      <c r="AC631" s="9" t="str">
        <f>_xlfn.XLOOKUP(R631,Sheet2!$H$3:$H$258,Sheet2!$I$3:$I$258,"-----")</f>
        <v>I.RC0</v>
      </c>
      <c r="AD631" s="9" t="str">
        <f>_xlfn.XLOOKUP(VALUE(AE631),Sheet2!$N$3:$N$1000,Sheet2!$O$3:$O$1000,"********")</f>
        <v>********</v>
      </c>
      <c r="AE631" t="str">
        <f t="shared" si="418"/>
        <v>1266</v>
      </c>
      <c r="AF631" s="9" t="str">
        <f>IF(R631&lt;200,"+"&amp;TEXT(R631,"0"),"-"&amp;TEXT(_xlfn.XLOOKUP(R631,Sheet2!$K$3:$K$130,Sheet2!$L$3:$L$130,"-----"),"0"))</f>
        <v>-147</v>
      </c>
      <c r="AG631" s="9" t="str">
        <f t="shared" si="425"/>
        <v>@</v>
      </c>
      <c r="AH631" s="9" t="str">
        <f t="shared" si="426"/>
        <v>JSR @I.RC0</v>
      </c>
      <c r="AI631" t="str">
        <f t="shared" si="427"/>
        <v>1,@I.RC0</v>
      </c>
      <c r="AJ631" s="16" t="str">
        <f t="shared" si="428"/>
        <v>@I.RC0</v>
      </c>
      <c r="AK631" t="str">
        <f t="shared" si="429"/>
        <v>ADCZR# 0,1,SKP</v>
      </c>
      <c r="AL631" s="4" t="str">
        <f t="shared" si="430"/>
        <v>ADC</v>
      </c>
      <c r="AM631" s="4" t="str">
        <f t="shared" si="431"/>
        <v>R</v>
      </c>
      <c r="AN631" s="4" t="str">
        <f t="shared" si="432"/>
        <v>Z</v>
      </c>
      <c r="AO631" s="4" t="str">
        <f t="shared" si="433"/>
        <v>#</v>
      </c>
      <c r="AP631" s="15" t="str">
        <f t="shared" si="434"/>
        <v>,SKP</v>
      </c>
      <c r="AQ631" s="9" t="str">
        <f>_xlfn.XLOOKUP(D631,Sheet2!$E$3:$E$101,Sheet2!$F$3:$F$101,"******************")</f>
        <v>RECL0</v>
      </c>
      <c r="AR631" s="33" t="str">
        <f t="shared" si="419"/>
        <v>DOBC 1,IBM2</v>
      </c>
      <c r="AS631" s="9" t="str">
        <f t="shared" si="420"/>
        <v>DOBC</v>
      </c>
      <c r="AT631" s="4">
        <f t="shared" si="435"/>
        <v>1</v>
      </c>
      <c r="AU631" s="6">
        <f t="shared" si="436"/>
        <v>2</v>
      </c>
      <c r="AV631" s="4" t="str">
        <f t="shared" si="437"/>
        <v>C</v>
      </c>
      <c r="AW631" s="4">
        <f t="shared" si="438"/>
        <v>31</v>
      </c>
      <c r="AX631" s="4" t="str">
        <f>_xlfn.XLOOKUP(AW631,Sheet2!$Q$3:$Q$66,Sheet2!$R$3:$R$66,"**")</f>
        <v>IBM2</v>
      </c>
      <c r="AY631" s="4">
        <f t="shared" si="439"/>
        <v>4</v>
      </c>
      <c r="AZ631" s="16" t="str">
        <f t="shared" si="440"/>
        <v>SKPDN</v>
      </c>
    </row>
    <row r="632" spans="2:52" x14ac:dyDescent="0.35">
      <c r="B632" s="3">
        <f t="shared" si="442"/>
        <v>44</v>
      </c>
      <c r="C632" s="1">
        <f t="shared" si="443"/>
        <v>1436</v>
      </c>
      <c r="D632" s="2">
        <v>20071</v>
      </c>
      <c r="E632" s="2" t="str">
        <f>_xlfn.XLOOKUP(C632,Sheet2!$N$3:$N$1000,Sheet2!$O$3:$O$1000,"")</f>
        <v/>
      </c>
      <c r="F632" s="9" t="str">
        <f t="shared" si="441"/>
        <v>LDA 0,KB5</v>
      </c>
      <c r="G632" s="4" t="str">
        <f t="shared" si="416"/>
        <v>40</v>
      </c>
      <c r="H632" s="4">
        <f t="shared" si="417"/>
        <v>71</v>
      </c>
      <c r="I632" s="6">
        <f t="shared" si="410"/>
        <v>0</v>
      </c>
      <c r="J632" s="6">
        <f t="shared" si="411"/>
        <v>2</v>
      </c>
      <c r="K632" s="6">
        <f t="shared" si="412"/>
        <v>0</v>
      </c>
      <c r="L632" s="6">
        <f t="shared" si="413"/>
        <v>0</v>
      </c>
      <c r="M632" s="6">
        <f t="shared" si="414"/>
        <v>7</v>
      </c>
      <c r="N632" s="6">
        <f t="shared" si="415"/>
        <v>1</v>
      </c>
      <c r="O632" s="13">
        <f t="shared" si="421"/>
        <v>4</v>
      </c>
      <c r="P632" s="4">
        <f t="shared" si="422"/>
        <v>1</v>
      </c>
      <c r="Q632" s="4">
        <f t="shared" si="423"/>
        <v>0</v>
      </c>
      <c r="R632">
        <f t="shared" si="444"/>
        <v>71</v>
      </c>
      <c r="S632" s="4">
        <f t="shared" si="445"/>
        <v>0</v>
      </c>
      <c r="T632" s="15">
        <f t="shared" si="446"/>
        <v>0</v>
      </c>
      <c r="U632" s="4">
        <f t="shared" si="447"/>
        <v>1</v>
      </c>
      <c r="V632" s="4">
        <f t="shared" si="448"/>
        <v>0</v>
      </c>
      <c r="W632" s="4">
        <f t="shared" si="449"/>
        <v>0</v>
      </c>
      <c r="X632" s="6">
        <f t="shared" si="450"/>
        <v>0</v>
      </c>
      <c r="Y632" s="4">
        <f t="shared" si="451"/>
        <v>3</v>
      </c>
      <c r="Z632" s="6">
        <f t="shared" si="452"/>
        <v>1</v>
      </c>
      <c r="AA632" s="18">
        <f t="shared" si="453"/>
        <v>1</v>
      </c>
      <c r="AB632" s="9" t="str">
        <f t="shared" si="424"/>
        <v>KB5</v>
      </c>
      <c r="AC632" s="9" t="str">
        <f>_xlfn.XLOOKUP(R632,Sheet2!$H$3:$H$258,Sheet2!$I$3:$I$258,"-----")</f>
        <v>KB5</v>
      </c>
      <c r="AD632" s="9" t="str">
        <f>_xlfn.XLOOKUP(VALUE(AE632),Sheet2!$N$3:$N$1000,Sheet2!$O$3:$O$1000,"********")</f>
        <v>********</v>
      </c>
      <c r="AE632" t="str">
        <f t="shared" si="418"/>
        <v>1527</v>
      </c>
      <c r="AF632" s="9" t="str">
        <f>IF(R632&lt;200,"+"&amp;TEXT(R632,"0"),"-"&amp;TEXT(_xlfn.XLOOKUP(R632,Sheet2!$K$3:$K$130,Sheet2!$L$3:$L$130,"-----"),"0"))</f>
        <v>+71</v>
      </c>
      <c r="AG632" s="9" t="str">
        <f t="shared" si="425"/>
        <v/>
      </c>
      <c r="AH632" s="9" t="str">
        <f t="shared" si="426"/>
        <v>JMP KB5</v>
      </c>
      <c r="AI632" t="str">
        <f t="shared" si="427"/>
        <v>0,KB5</v>
      </c>
      <c r="AJ632" s="16" t="str">
        <f t="shared" si="428"/>
        <v>KB5</v>
      </c>
      <c r="AK632" t="str">
        <f t="shared" si="429"/>
        <v>COMC# 1,0,SKP</v>
      </c>
      <c r="AL632" s="4" t="str">
        <f t="shared" si="430"/>
        <v>COM</v>
      </c>
      <c r="AM632" s="4" t="str">
        <f t="shared" si="431"/>
        <v/>
      </c>
      <c r="AN632" s="4" t="str">
        <f t="shared" si="432"/>
        <v>C</v>
      </c>
      <c r="AO632" s="4" t="str">
        <f t="shared" si="433"/>
        <v>#</v>
      </c>
      <c r="AP632" s="15" t="str">
        <f t="shared" si="434"/>
        <v>,SKP</v>
      </c>
      <c r="AQ632" s="9" t="str">
        <f>_xlfn.XLOOKUP(D632,Sheet2!$E$3:$E$101,Sheet2!$F$3:$F$101,"******************")</f>
        <v>******************</v>
      </c>
      <c r="AR632" s="33" t="str">
        <f t="shared" si="419"/>
        <v>NIO **</v>
      </c>
      <c r="AS632" s="9" t="str">
        <f t="shared" si="420"/>
        <v>DOC</v>
      </c>
      <c r="AT632" s="4">
        <f t="shared" si="435"/>
        <v>0</v>
      </c>
      <c r="AU632" s="6">
        <f t="shared" si="436"/>
        <v>0</v>
      </c>
      <c r="AV632" s="4" t="str">
        <f t="shared" si="437"/>
        <v/>
      </c>
      <c r="AW632" s="4">
        <f t="shared" si="438"/>
        <v>71</v>
      </c>
      <c r="AX632" s="4" t="str">
        <f>_xlfn.XLOOKUP(AW632,Sheet2!$Q$3:$Q$66,Sheet2!$R$3:$R$66,"**")</f>
        <v>**</v>
      </c>
      <c r="AY632" s="4">
        <f t="shared" si="439"/>
        <v>0</v>
      </c>
      <c r="AZ632" s="16" t="str">
        <f t="shared" si="440"/>
        <v>SKPBN</v>
      </c>
    </row>
    <row r="633" spans="2:52" x14ac:dyDescent="0.35">
      <c r="B633" s="3">
        <f t="shared" si="442"/>
        <v>45</v>
      </c>
      <c r="C633" s="1">
        <f t="shared" si="443"/>
        <v>1437</v>
      </c>
      <c r="D633" s="2">
        <v>123414</v>
      </c>
      <c r="E633" s="2" t="str">
        <f>_xlfn.XLOOKUP(C633,Sheet2!$N$3:$N$1000,Sheet2!$O$3:$O$1000,"")</f>
        <v/>
      </c>
      <c r="F633" s="9" t="str">
        <f t="shared" si="441"/>
        <v>AND# 1,0,SZR</v>
      </c>
      <c r="G633" s="4" t="str">
        <f t="shared" si="416"/>
        <v>247</v>
      </c>
      <c r="H633" s="4">
        <f t="shared" si="417"/>
        <v>14</v>
      </c>
      <c r="I633" s="6">
        <f t="shared" si="410"/>
        <v>1</v>
      </c>
      <c r="J633" s="6">
        <f t="shared" si="411"/>
        <v>2</v>
      </c>
      <c r="K633" s="6">
        <f t="shared" si="412"/>
        <v>3</v>
      </c>
      <c r="L633" s="6">
        <f t="shared" si="413"/>
        <v>4</v>
      </c>
      <c r="M633" s="6">
        <f t="shared" si="414"/>
        <v>1</v>
      </c>
      <c r="N633" s="6">
        <f t="shared" si="415"/>
        <v>4</v>
      </c>
      <c r="O633" s="13">
        <f t="shared" si="421"/>
        <v>20</v>
      </c>
      <c r="P633" s="4">
        <f t="shared" si="422"/>
        <v>5</v>
      </c>
      <c r="Q633" s="4">
        <f t="shared" si="423"/>
        <v>0</v>
      </c>
      <c r="R633">
        <f t="shared" si="444"/>
        <v>14</v>
      </c>
      <c r="S633" s="4">
        <f t="shared" si="445"/>
        <v>3</v>
      </c>
      <c r="T633" s="15">
        <f t="shared" si="446"/>
        <v>1</v>
      </c>
      <c r="U633" s="4">
        <f t="shared" si="447"/>
        <v>1</v>
      </c>
      <c r="V633" s="4">
        <f t="shared" si="448"/>
        <v>0</v>
      </c>
      <c r="W633" s="4">
        <f t="shared" si="449"/>
        <v>7</v>
      </c>
      <c r="X633" s="6">
        <f t="shared" si="450"/>
        <v>0</v>
      </c>
      <c r="Y633" s="4">
        <f t="shared" si="451"/>
        <v>0</v>
      </c>
      <c r="Z633" s="6">
        <f t="shared" si="452"/>
        <v>1</v>
      </c>
      <c r="AA633" s="18">
        <f t="shared" si="453"/>
        <v>4</v>
      </c>
      <c r="AB633" s="9" t="str">
        <f t="shared" si="424"/>
        <v>+14,3</v>
      </c>
      <c r="AC633" s="9" t="str">
        <f>_xlfn.XLOOKUP(R633,Sheet2!$H$3:$H$258,Sheet2!$I$3:$I$258,"-----")</f>
        <v>*****</v>
      </c>
      <c r="AD633" s="9" t="str">
        <f>_xlfn.XLOOKUP(VALUE(AE633),Sheet2!$N$3:$N$1000,Sheet2!$O$3:$O$1000,"********")</f>
        <v>********</v>
      </c>
      <c r="AE633" t="str">
        <f t="shared" si="418"/>
        <v>1453</v>
      </c>
      <c r="AF633" s="9" t="str">
        <f>IF(R633&lt;200,"+"&amp;TEXT(R633,"0"),"-"&amp;TEXT(_xlfn.XLOOKUP(R633,Sheet2!$K$3:$K$130,Sheet2!$L$3:$L$130,"-----"),"0"))</f>
        <v>+14</v>
      </c>
      <c r="AG633" s="9" t="str">
        <f t="shared" si="425"/>
        <v>@</v>
      </c>
      <c r="AH633" s="9" t="str">
        <f t="shared" si="426"/>
        <v>JMP @+14,3</v>
      </c>
      <c r="AI633" t="str">
        <f t="shared" si="427"/>
        <v>0,@+14,3</v>
      </c>
      <c r="AJ633" s="16" t="str">
        <f t="shared" si="428"/>
        <v>@+14,3</v>
      </c>
      <c r="AK633" t="str">
        <f t="shared" si="429"/>
        <v>AND# 1,0,SZR</v>
      </c>
      <c r="AL633" s="4" t="str">
        <f t="shared" si="430"/>
        <v>AND</v>
      </c>
      <c r="AM633" s="4" t="str">
        <f t="shared" si="431"/>
        <v/>
      </c>
      <c r="AN633" s="4" t="str">
        <f t="shared" si="432"/>
        <v/>
      </c>
      <c r="AO633" s="4" t="str">
        <f t="shared" si="433"/>
        <v>#</v>
      </c>
      <c r="AP633" s="15" t="str">
        <f t="shared" si="434"/>
        <v>,SZR</v>
      </c>
      <c r="AQ633" s="9" t="str">
        <f>_xlfn.XLOOKUP(D633,Sheet2!$E$3:$E$101,Sheet2!$F$3:$F$101,"******************")</f>
        <v>******************</v>
      </c>
      <c r="AR633" s="33" t="str">
        <f t="shared" si="419"/>
        <v>SKPBN RTC</v>
      </c>
      <c r="AS633" s="9" t="str">
        <f t="shared" si="420"/>
        <v>DOC</v>
      </c>
      <c r="AT633" s="4">
        <f t="shared" si="435"/>
        <v>0</v>
      </c>
      <c r="AU633" s="6">
        <f t="shared" si="436"/>
        <v>0</v>
      </c>
      <c r="AV633" s="4" t="str">
        <f t="shared" si="437"/>
        <v/>
      </c>
      <c r="AW633" s="4">
        <f t="shared" si="438"/>
        <v>14</v>
      </c>
      <c r="AX633" s="4" t="str">
        <f>_xlfn.XLOOKUP(AW633,Sheet2!$Q$3:$Q$66,Sheet2!$R$3:$R$66,"**")</f>
        <v>RTC</v>
      </c>
      <c r="AY633" s="4">
        <f t="shared" si="439"/>
        <v>7</v>
      </c>
      <c r="AZ633" s="16" t="str">
        <f t="shared" si="440"/>
        <v>SKPBN</v>
      </c>
    </row>
    <row r="634" spans="2:52" x14ac:dyDescent="0.35">
      <c r="B634" s="3">
        <f t="shared" si="442"/>
        <v>46</v>
      </c>
      <c r="C634" s="1">
        <f t="shared" si="443"/>
        <v>1440</v>
      </c>
      <c r="D634" s="2">
        <v>6252</v>
      </c>
      <c r="E634" s="2" t="str">
        <f>_xlfn.XLOOKUP(C634,Sheet2!$N$3:$N$1000,Sheet2!$O$3:$O$1000,"")</f>
        <v/>
      </c>
      <c r="F634" s="9" t="str">
        <f t="shared" si="441"/>
        <v>EHLT</v>
      </c>
      <c r="G634" s="4" t="str">
        <f t="shared" si="416"/>
        <v>14</v>
      </c>
      <c r="H634" s="4">
        <f t="shared" si="417"/>
        <v>252</v>
      </c>
      <c r="I634" s="6">
        <f t="shared" si="410"/>
        <v>0</v>
      </c>
      <c r="J634" s="6">
        <f t="shared" si="411"/>
        <v>0</v>
      </c>
      <c r="K634" s="6">
        <f t="shared" si="412"/>
        <v>6</v>
      </c>
      <c r="L634" s="6">
        <f t="shared" si="413"/>
        <v>2</v>
      </c>
      <c r="M634" s="6">
        <f t="shared" si="414"/>
        <v>5</v>
      </c>
      <c r="N634" s="6">
        <f t="shared" si="415"/>
        <v>2</v>
      </c>
      <c r="O634" s="13">
        <f t="shared" si="421"/>
        <v>1</v>
      </c>
      <c r="P634" s="4">
        <f t="shared" si="422"/>
        <v>0</v>
      </c>
      <c r="Q634" s="4">
        <f t="shared" si="423"/>
        <v>1</v>
      </c>
      <c r="R634">
        <f t="shared" si="444"/>
        <v>252</v>
      </c>
      <c r="S634" s="4">
        <f t="shared" si="445"/>
        <v>0</v>
      </c>
      <c r="T634" s="15">
        <f t="shared" si="446"/>
        <v>1</v>
      </c>
      <c r="U634" s="4">
        <f t="shared" si="447"/>
        <v>0</v>
      </c>
      <c r="V634" s="4">
        <f t="shared" si="448"/>
        <v>1</v>
      </c>
      <c r="W634" s="4">
        <f t="shared" si="449"/>
        <v>4</v>
      </c>
      <c r="X634" s="6">
        <f t="shared" si="450"/>
        <v>2</v>
      </c>
      <c r="Y634" s="4">
        <f t="shared" si="451"/>
        <v>2</v>
      </c>
      <c r="Z634" s="6">
        <f t="shared" si="452"/>
        <v>1</v>
      </c>
      <c r="AA634" s="18">
        <f t="shared" si="453"/>
        <v>2</v>
      </c>
      <c r="AB634" s="9" t="str">
        <f t="shared" si="424"/>
        <v>I.EH1</v>
      </c>
      <c r="AC634" s="9" t="str">
        <f>_xlfn.XLOOKUP(R634,Sheet2!$H$3:$H$258,Sheet2!$I$3:$I$258,"-----")</f>
        <v>I.EH1</v>
      </c>
      <c r="AD634" s="9" t="str">
        <f>_xlfn.XLOOKUP(VALUE(AE634),Sheet2!$N$3:$N$1000,Sheet2!$O$3:$O$1000,"********")</f>
        <v>********</v>
      </c>
      <c r="AE634" t="str">
        <f t="shared" si="418"/>
        <v>1312</v>
      </c>
      <c r="AF634" s="9" t="str">
        <f>IF(R634&lt;200,"+"&amp;TEXT(R634,"0"),"-"&amp;TEXT(_xlfn.XLOOKUP(R634,Sheet2!$K$3:$K$130,Sheet2!$L$3:$L$130,"-----"),"0"))</f>
        <v>-126</v>
      </c>
      <c r="AG634" s="9" t="str">
        <f t="shared" si="425"/>
        <v>@</v>
      </c>
      <c r="AH634" s="9" t="str">
        <f t="shared" si="426"/>
        <v>JSR @I.EH1</v>
      </c>
      <c r="AI634" t="str">
        <f t="shared" si="427"/>
        <v>1,@I.EH1</v>
      </c>
      <c r="AJ634" s="16" t="str">
        <f t="shared" si="428"/>
        <v>@I.EH1</v>
      </c>
      <c r="AK634" t="str">
        <f t="shared" si="429"/>
        <v>ADCOR# 0,1,SZC</v>
      </c>
      <c r="AL634" s="4" t="str">
        <f t="shared" si="430"/>
        <v>ADC</v>
      </c>
      <c r="AM634" s="4" t="str">
        <f t="shared" si="431"/>
        <v>R</v>
      </c>
      <c r="AN634" s="4" t="str">
        <f t="shared" si="432"/>
        <v>O</v>
      </c>
      <c r="AO634" s="4" t="str">
        <f t="shared" si="433"/>
        <v>#</v>
      </c>
      <c r="AP634" s="15" t="str">
        <f t="shared" si="434"/>
        <v>,SZC</v>
      </c>
      <c r="AQ634" s="9" t="str">
        <f>_xlfn.XLOOKUP(D634,Sheet2!$E$3:$E$101,Sheet2!$F$3:$F$101,"******************")</f>
        <v>EHLT</v>
      </c>
      <c r="AR634" s="33" t="str">
        <f t="shared" si="419"/>
        <v>DOBC 1,**</v>
      </c>
      <c r="AS634" s="9" t="str">
        <f t="shared" si="420"/>
        <v>DOBC</v>
      </c>
      <c r="AT634" s="4">
        <f t="shared" si="435"/>
        <v>1</v>
      </c>
      <c r="AU634" s="6">
        <f t="shared" si="436"/>
        <v>2</v>
      </c>
      <c r="AV634" s="4" t="str">
        <f t="shared" si="437"/>
        <v>C</v>
      </c>
      <c r="AW634" s="4">
        <f t="shared" si="438"/>
        <v>52</v>
      </c>
      <c r="AX634" s="4" t="str">
        <f>_xlfn.XLOOKUP(AW634,Sheet2!$Q$3:$Q$66,Sheet2!$R$3:$R$66,"**")</f>
        <v>**</v>
      </c>
      <c r="AY634" s="4">
        <f t="shared" si="439"/>
        <v>4</v>
      </c>
      <c r="AZ634" s="16" t="str">
        <f t="shared" si="440"/>
        <v>SKPDN</v>
      </c>
    </row>
    <row r="635" spans="2:52" x14ac:dyDescent="0.35">
      <c r="B635" s="3">
        <f t="shared" si="442"/>
        <v>47</v>
      </c>
      <c r="C635" s="1">
        <f t="shared" si="443"/>
        <v>1441</v>
      </c>
      <c r="D635" s="2">
        <v>6243</v>
      </c>
      <c r="E635" s="2" t="str">
        <f>_xlfn.XLOOKUP(C635,Sheet2!$N$3:$N$1000,Sheet2!$O$3:$O$1000,"")</f>
        <v/>
      </c>
      <c r="F635" s="9" t="str">
        <f t="shared" si="441"/>
        <v>LOOP</v>
      </c>
      <c r="G635" s="4" t="str">
        <f t="shared" si="416"/>
        <v>14</v>
      </c>
      <c r="H635" s="4">
        <f t="shared" si="417"/>
        <v>243</v>
      </c>
      <c r="I635" s="6">
        <f t="shared" si="410"/>
        <v>0</v>
      </c>
      <c r="J635" s="6">
        <f t="shared" si="411"/>
        <v>0</v>
      </c>
      <c r="K635" s="6">
        <f t="shared" si="412"/>
        <v>6</v>
      </c>
      <c r="L635" s="6">
        <f t="shared" si="413"/>
        <v>2</v>
      </c>
      <c r="M635" s="6">
        <f t="shared" si="414"/>
        <v>4</v>
      </c>
      <c r="N635" s="6">
        <f t="shared" si="415"/>
        <v>3</v>
      </c>
      <c r="O635" s="13">
        <f t="shared" si="421"/>
        <v>1</v>
      </c>
      <c r="P635" s="4">
        <f t="shared" si="422"/>
        <v>0</v>
      </c>
      <c r="Q635" s="4">
        <f t="shared" si="423"/>
        <v>1</v>
      </c>
      <c r="R635">
        <f t="shared" si="444"/>
        <v>243</v>
      </c>
      <c r="S635" s="4">
        <f t="shared" si="445"/>
        <v>0</v>
      </c>
      <c r="T635" s="15">
        <f t="shared" si="446"/>
        <v>1</v>
      </c>
      <c r="U635" s="4">
        <f t="shared" si="447"/>
        <v>0</v>
      </c>
      <c r="V635" s="4">
        <f t="shared" si="448"/>
        <v>1</v>
      </c>
      <c r="W635" s="4">
        <f t="shared" si="449"/>
        <v>4</v>
      </c>
      <c r="X635" s="6">
        <f t="shared" si="450"/>
        <v>2</v>
      </c>
      <c r="Y635" s="4">
        <f t="shared" si="451"/>
        <v>2</v>
      </c>
      <c r="Z635" s="6">
        <f t="shared" si="452"/>
        <v>0</v>
      </c>
      <c r="AA635" s="18">
        <f t="shared" si="453"/>
        <v>3</v>
      </c>
      <c r="AB635" s="9" t="str">
        <f t="shared" si="424"/>
        <v>I.LOO</v>
      </c>
      <c r="AC635" s="9" t="str">
        <f>_xlfn.XLOOKUP(R635,Sheet2!$H$3:$H$258,Sheet2!$I$3:$I$258,"-----")</f>
        <v>I.LOO</v>
      </c>
      <c r="AD635" s="9" t="str">
        <f>_xlfn.XLOOKUP(VALUE(AE635),Sheet2!$N$3:$N$1000,Sheet2!$O$3:$O$1000,"********")</f>
        <v>********</v>
      </c>
      <c r="AE635" t="str">
        <f t="shared" si="418"/>
        <v>1304</v>
      </c>
      <c r="AF635" s="9" t="str">
        <f>IF(R635&lt;200,"+"&amp;TEXT(R635,"0"),"-"&amp;TEXT(_xlfn.XLOOKUP(R635,Sheet2!$K$3:$K$130,Sheet2!$L$3:$L$130,"-----"),"0"))</f>
        <v>-135</v>
      </c>
      <c r="AG635" s="9" t="str">
        <f t="shared" si="425"/>
        <v>@</v>
      </c>
      <c r="AH635" s="9" t="str">
        <f t="shared" si="426"/>
        <v>JSR @I.LOO</v>
      </c>
      <c r="AI635" t="str">
        <f t="shared" si="427"/>
        <v>1,@I.LOO</v>
      </c>
      <c r="AJ635" s="16" t="str">
        <f t="shared" si="428"/>
        <v>@I.LOO</v>
      </c>
      <c r="AK635" t="str">
        <f t="shared" si="429"/>
        <v>ADCOR 0,1,SNC</v>
      </c>
      <c r="AL635" s="4" t="str">
        <f t="shared" si="430"/>
        <v>ADC</v>
      </c>
      <c r="AM635" s="4" t="str">
        <f t="shared" si="431"/>
        <v>R</v>
      </c>
      <c r="AN635" s="4" t="str">
        <f t="shared" si="432"/>
        <v>O</v>
      </c>
      <c r="AO635" s="4" t="str">
        <f t="shared" si="433"/>
        <v/>
      </c>
      <c r="AP635" s="15" t="str">
        <f t="shared" si="434"/>
        <v>,SNC</v>
      </c>
      <c r="AQ635" s="9" t="str">
        <f>_xlfn.XLOOKUP(D635,Sheet2!$E$3:$E$101,Sheet2!$F$3:$F$101,"******************")</f>
        <v>LOOP</v>
      </c>
      <c r="AR635" s="33" t="str">
        <f t="shared" si="419"/>
        <v>DOBC 1,**</v>
      </c>
      <c r="AS635" s="9" t="str">
        <f t="shared" si="420"/>
        <v>DOBC</v>
      </c>
      <c r="AT635" s="4">
        <f t="shared" si="435"/>
        <v>1</v>
      </c>
      <c r="AU635" s="6">
        <f t="shared" si="436"/>
        <v>2</v>
      </c>
      <c r="AV635" s="4" t="str">
        <f t="shared" si="437"/>
        <v>C</v>
      </c>
      <c r="AW635" s="4">
        <f t="shared" si="438"/>
        <v>43</v>
      </c>
      <c r="AX635" s="4" t="str">
        <f>_xlfn.XLOOKUP(AW635,Sheet2!$Q$3:$Q$66,Sheet2!$R$3:$R$66,"**")</f>
        <v>**</v>
      </c>
      <c r="AY635" s="4">
        <f t="shared" si="439"/>
        <v>4</v>
      </c>
      <c r="AZ635" s="16" t="str">
        <f t="shared" si="440"/>
        <v>SKPDN</v>
      </c>
    </row>
    <row r="636" spans="2:52" x14ac:dyDescent="0.35">
      <c r="B636" s="3">
        <v>49</v>
      </c>
      <c r="C636" s="1">
        <f t="shared" si="443"/>
        <v>1442</v>
      </c>
      <c r="D636" s="2">
        <v>20151</v>
      </c>
      <c r="E636" s="2" t="str">
        <f>_xlfn.XLOOKUP(C636,Sheet2!$N$3:$N$1000,Sheet2!$O$3:$O$1000,"")</f>
        <v>B22</v>
      </c>
      <c r="F636" s="9" t="str">
        <f t="shared" si="441"/>
        <v>LDA 0,NDSKS</v>
      </c>
      <c r="G636" s="4" t="str">
        <f t="shared" si="416"/>
        <v>40</v>
      </c>
      <c r="H636" s="4">
        <f t="shared" si="417"/>
        <v>151</v>
      </c>
      <c r="I636" s="6">
        <f t="shared" si="410"/>
        <v>0</v>
      </c>
      <c r="J636" s="6">
        <f t="shared" si="411"/>
        <v>2</v>
      </c>
      <c r="K636" s="6">
        <f t="shared" si="412"/>
        <v>0</v>
      </c>
      <c r="L636" s="6">
        <f t="shared" si="413"/>
        <v>1</v>
      </c>
      <c r="M636" s="6">
        <f t="shared" si="414"/>
        <v>5</v>
      </c>
      <c r="N636" s="6">
        <f t="shared" si="415"/>
        <v>1</v>
      </c>
      <c r="O636" s="13">
        <f t="shared" si="421"/>
        <v>4</v>
      </c>
      <c r="P636" s="4">
        <f t="shared" si="422"/>
        <v>1</v>
      </c>
      <c r="Q636" s="4">
        <f t="shared" si="423"/>
        <v>0</v>
      </c>
      <c r="R636">
        <f t="shared" si="444"/>
        <v>151</v>
      </c>
      <c r="S636" s="4">
        <f t="shared" si="445"/>
        <v>0</v>
      </c>
      <c r="T636" s="15">
        <f t="shared" si="446"/>
        <v>0</v>
      </c>
      <c r="U636" s="4">
        <f t="shared" si="447"/>
        <v>1</v>
      </c>
      <c r="V636" s="4">
        <f t="shared" si="448"/>
        <v>0</v>
      </c>
      <c r="W636" s="4">
        <f t="shared" si="449"/>
        <v>0</v>
      </c>
      <c r="X636" s="6">
        <f t="shared" si="450"/>
        <v>1</v>
      </c>
      <c r="Y636" s="4">
        <f t="shared" si="451"/>
        <v>2</v>
      </c>
      <c r="Z636" s="6">
        <f t="shared" si="452"/>
        <v>1</v>
      </c>
      <c r="AA636" s="18">
        <f t="shared" si="453"/>
        <v>1</v>
      </c>
      <c r="AB636" s="9" t="str">
        <f t="shared" si="424"/>
        <v>NDSKS</v>
      </c>
      <c r="AC636" s="9" t="str">
        <f>_xlfn.XLOOKUP(R636,Sheet2!$H$3:$H$258,Sheet2!$I$3:$I$258,"-----")</f>
        <v>NDSKS</v>
      </c>
      <c r="AD636" s="9" t="str">
        <f>_xlfn.XLOOKUP(VALUE(AE636),Sheet2!$N$3:$N$1000,Sheet2!$O$3:$O$1000,"********")</f>
        <v>********</v>
      </c>
      <c r="AE636" t="str">
        <f t="shared" si="418"/>
        <v>1613</v>
      </c>
      <c r="AF636" s="9" t="str">
        <f>IF(R636&lt;200,"+"&amp;TEXT(R636,"0"),"-"&amp;TEXT(_xlfn.XLOOKUP(R636,Sheet2!$K$3:$K$130,Sheet2!$L$3:$L$130,"-----"),"0"))</f>
        <v>+151</v>
      </c>
      <c r="AG636" s="9" t="str">
        <f t="shared" si="425"/>
        <v/>
      </c>
      <c r="AH636" s="9" t="str">
        <f t="shared" si="426"/>
        <v>JMP NDSKS</v>
      </c>
      <c r="AI636" t="str">
        <f t="shared" si="427"/>
        <v>0,NDSKS</v>
      </c>
      <c r="AJ636" s="16" t="str">
        <f t="shared" si="428"/>
        <v>NDSKS</v>
      </c>
      <c r="AK636" t="str">
        <f t="shared" si="429"/>
        <v>COMOL# 1,0,SKP</v>
      </c>
      <c r="AL636" s="4" t="str">
        <f t="shared" si="430"/>
        <v>COM</v>
      </c>
      <c r="AM636" s="4" t="str">
        <f t="shared" si="431"/>
        <v>L</v>
      </c>
      <c r="AN636" s="4" t="str">
        <f t="shared" si="432"/>
        <v>O</v>
      </c>
      <c r="AO636" s="4" t="str">
        <f t="shared" si="433"/>
        <v>#</v>
      </c>
      <c r="AP636" s="15" t="str">
        <f t="shared" si="434"/>
        <v>,SKP</v>
      </c>
      <c r="AQ636" s="9" t="str">
        <f>_xlfn.XLOOKUP(D636,Sheet2!$E$3:$E$101,Sheet2!$F$3:$F$101,"******************")</f>
        <v>******************</v>
      </c>
      <c r="AR636" s="33" t="str">
        <f t="shared" si="419"/>
        <v>NIOS **</v>
      </c>
      <c r="AS636" s="9" t="str">
        <f t="shared" si="420"/>
        <v>DOCS</v>
      </c>
      <c r="AT636" s="4">
        <f t="shared" si="435"/>
        <v>0</v>
      </c>
      <c r="AU636" s="6">
        <f t="shared" si="436"/>
        <v>1</v>
      </c>
      <c r="AV636" s="4" t="str">
        <f t="shared" si="437"/>
        <v>S</v>
      </c>
      <c r="AW636" s="4">
        <f t="shared" si="438"/>
        <v>51</v>
      </c>
      <c r="AX636" s="4" t="str">
        <f>_xlfn.XLOOKUP(AW636,Sheet2!$Q$3:$Q$66,Sheet2!$R$3:$R$66,"**")</f>
        <v>**</v>
      </c>
      <c r="AY636" s="4">
        <f t="shared" si="439"/>
        <v>0</v>
      </c>
      <c r="AZ636" s="16" t="str">
        <f t="shared" si="440"/>
        <v>SKPBZ</v>
      </c>
    </row>
    <row r="637" spans="2:52" x14ac:dyDescent="0.35">
      <c r="B637" s="3">
        <f t="shared" si="442"/>
        <v>50</v>
      </c>
      <c r="C637" s="1">
        <f t="shared" si="443"/>
        <v>1443</v>
      </c>
      <c r="D637" s="2">
        <v>101200</v>
      </c>
      <c r="E637" s="2" t="str">
        <f>_xlfn.XLOOKUP(C637,Sheet2!$N$3:$N$1000,Sheet2!$O$3:$O$1000,"")</f>
        <v/>
      </c>
      <c r="F637" s="9" t="str">
        <f t="shared" si="441"/>
        <v>MOVR 0,0</v>
      </c>
      <c r="G637" s="4" t="str">
        <f t="shared" si="416"/>
        <v>202</v>
      </c>
      <c r="H637" s="4">
        <f t="shared" si="417"/>
        <v>200</v>
      </c>
      <c r="I637" s="6">
        <f t="shared" si="410"/>
        <v>1</v>
      </c>
      <c r="J637" s="6">
        <f t="shared" si="411"/>
        <v>0</v>
      </c>
      <c r="K637" s="6">
        <f t="shared" si="412"/>
        <v>1</v>
      </c>
      <c r="L637" s="6">
        <f t="shared" si="413"/>
        <v>2</v>
      </c>
      <c r="M637" s="6">
        <f t="shared" si="414"/>
        <v>0</v>
      </c>
      <c r="N637" s="6">
        <f t="shared" si="415"/>
        <v>0</v>
      </c>
      <c r="O637" s="13">
        <f t="shared" si="421"/>
        <v>16</v>
      </c>
      <c r="P637" s="4">
        <f t="shared" si="422"/>
        <v>4</v>
      </c>
      <c r="Q637" s="4">
        <f t="shared" si="423"/>
        <v>0</v>
      </c>
      <c r="R637">
        <f t="shared" si="444"/>
        <v>200</v>
      </c>
      <c r="S637" s="4">
        <f t="shared" si="445"/>
        <v>2</v>
      </c>
      <c r="T637" s="15">
        <f t="shared" si="446"/>
        <v>0</v>
      </c>
      <c r="U637" s="4">
        <f t="shared" si="447"/>
        <v>0</v>
      </c>
      <c r="V637" s="4">
        <f t="shared" si="448"/>
        <v>0</v>
      </c>
      <c r="W637" s="4">
        <f t="shared" si="449"/>
        <v>2</v>
      </c>
      <c r="X637" s="6">
        <f t="shared" si="450"/>
        <v>2</v>
      </c>
      <c r="Y637" s="4">
        <f t="shared" si="451"/>
        <v>0</v>
      </c>
      <c r="Z637" s="6">
        <f t="shared" si="452"/>
        <v>0</v>
      </c>
      <c r="AA637" s="18">
        <f t="shared" si="453"/>
        <v>0</v>
      </c>
      <c r="AB637" s="9" t="str">
        <f t="shared" si="424"/>
        <v>-200,2</v>
      </c>
      <c r="AC637" s="9" t="str">
        <f>_xlfn.XLOOKUP(R637,Sheet2!$H$3:$H$258,Sheet2!$I$3:$I$258,"-----")</f>
        <v>C60</v>
      </c>
      <c r="AD637" s="9" t="str">
        <f>_xlfn.XLOOKUP(VALUE(AE637),Sheet2!$N$3:$N$1000,Sheet2!$O$3:$O$1000,"********")</f>
        <v>********</v>
      </c>
      <c r="AE637" t="str">
        <f t="shared" si="418"/>
        <v>1243</v>
      </c>
      <c r="AF637" s="9" t="str">
        <f>IF(R637&lt;200,"+"&amp;TEXT(R637,"0"),"-"&amp;TEXT(_xlfn.XLOOKUP(R637,Sheet2!$K$3:$K$130,Sheet2!$L$3:$L$130,"-----"),"0"))</f>
        <v>-200</v>
      </c>
      <c r="AG637" s="9" t="str">
        <f t="shared" si="425"/>
        <v/>
      </c>
      <c r="AH637" s="9" t="str">
        <f t="shared" si="426"/>
        <v>JMP -200,2</v>
      </c>
      <c r="AI637" t="str">
        <f t="shared" si="427"/>
        <v>0,-200,2</v>
      </c>
      <c r="AJ637" s="16" t="str">
        <f t="shared" si="428"/>
        <v>-200,2</v>
      </c>
      <c r="AK637" t="str">
        <f t="shared" si="429"/>
        <v>MOVR 0,0</v>
      </c>
      <c r="AL637" s="4" t="str">
        <f t="shared" si="430"/>
        <v>MOV</v>
      </c>
      <c r="AM637" s="4" t="str">
        <f t="shared" si="431"/>
        <v>R</v>
      </c>
      <c r="AN637" s="4" t="str">
        <f t="shared" si="432"/>
        <v/>
      </c>
      <c r="AO637" s="4" t="str">
        <f t="shared" si="433"/>
        <v/>
      </c>
      <c r="AP637" s="15" t="str">
        <f t="shared" si="434"/>
        <v/>
      </c>
      <c r="AQ637" s="9" t="str">
        <f>_xlfn.XLOOKUP(D637,Sheet2!$E$3:$E$101,Sheet2!$F$3:$F$101,"******************")</f>
        <v>******************</v>
      </c>
      <c r="AR637" s="33" t="str">
        <f t="shared" si="419"/>
        <v>DOAC 0,0</v>
      </c>
      <c r="AS637" s="9" t="str">
        <f t="shared" si="420"/>
        <v>DOAC</v>
      </c>
      <c r="AT637" s="4">
        <f t="shared" si="435"/>
        <v>0</v>
      </c>
      <c r="AU637" s="6">
        <f t="shared" si="436"/>
        <v>2</v>
      </c>
      <c r="AV637" s="4" t="str">
        <f t="shared" si="437"/>
        <v>C</v>
      </c>
      <c r="AW637" s="4">
        <f t="shared" si="438"/>
        <v>0</v>
      </c>
      <c r="AX637" s="4" t="str">
        <f>_xlfn.XLOOKUP(AW637,Sheet2!$Q$3:$Q$66,Sheet2!$R$3:$R$66,"**")</f>
        <v>0</v>
      </c>
      <c r="AY637" s="4">
        <f t="shared" si="439"/>
        <v>2</v>
      </c>
      <c r="AZ637" s="16" t="str">
        <f t="shared" si="440"/>
        <v>SKPDN</v>
      </c>
    </row>
    <row r="638" spans="2:52" x14ac:dyDescent="0.35">
      <c r="B638" s="3">
        <f t="shared" si="442"/>
        <v>51</v>
      </c>
      <c r="C638" s="1">
        <f t="shared" si="443"/>
        <v>1444</v>
      </c>
      <c r="D638" s="2">
        <v>101203</v>
      </c>
      <c r="E638" s="2" t="str">
        <f>_xlfn.XLOOKUP(C638,Sheet2!$N$3:$N$1000,Sheet2!$O$3:$O$1000,"")</f>
        <v/>
      </c>
      <c r="F638" s="9" t="str">
        <f t="shared" si="441"/>
        <v>MOVR 0,0,SNC</v>
      </c>
      <c r="G638" s="4" t="str">
        <f t="shared" si="416"/>
        <v>202</v>
      </c>
      <c r="H638" s="4">
        <f t="shared" si="417"/>
        <v>203</v>
      </c>
      <c r="I638" s="6">
        <f t="shared" si="410"/>
        <v>1</v>
      </c>
      <c r="J638" s="6">
        <f t="shared" si="411"/>
        <v>0</v>
      </c>
      <c r="K638" s="6">
        <f t="shared" si="412"/>
        <v>1</v>
      </c>
      <c r="L638" s="6">
        <f t="shared" si="413"/>
        <v>2</v>
      </c>
      <c r="M638" s="6">
        <f t="shared" si="414"/>
        <v>0</v>
      </c>
      <c r="N638" s="6">
        <f t="shared" si="415"/>
        <v>3</v>
      </c>
      <c r="O638" s="13">
        <f t="shared" si="421"/>
        <v>16</v>
      </c>
      <c r="P638" s="4">
        <f t="shared" si="422"/>
        <v>4</v>
      </c>
      <c r="Q638" s="4">
        <f t="shared" si="423"/>
        <v>0</v>
      </c>
      <c r="R638">
        <f t="shared" si="444"/>
        <v>203</v>
      </c>
      <c r="S638" s="4">
        <f t="shared" si="445"/>
        <v>2</v>
      </c>
      <c r="T638" s="15">
        <f t="shared" si="446"/>
        <v>0</v>
      </c>
      <c r="U638" s="4">
        <f t="shared" si="447"/>
        <v>0</v>
      </c>
      <c r="V638" s="4">
        <f t="shared" si="448"/>
        <v>0</v>
      </c>
      <c r="W638" s="4">
        <f t="shared" si="449"/>
        <v>2</v>
      </c>
      <c r="X638" s="6">
        <f t="shared" si="450"/>
        <v>2</v>
      </c>
      <c r="Y638" s="4">
        <f t="shared" si="451"/>
        <v>0</v>
      </c>
      <c r="Z638" s="6">
        <f t="shared" si="452"/>
        <v>0</v>
      </c>
      <c r="AA638" s="18">
        <f t="shared" si="453"/>
        <v>3</v>
      </c>
      <c r="AB638" s="9" t="str">
        <f t="shared" si="424"/>
        <v>-175,2</v>
      </c>
      <c r="AC638" s="9" t="str">
        <f>_xlfn.XLOOKUP(R638,Sheet2!$H$3:$H$258,Sheet2!$I$3:$I$258,"-----")</f>
        <v>C120</v>
      </c>
      <c r="AD638" s="9" t="str">
        <f>_xlfn.XLOOKUP(VALUE(AE638),Sheet2!$N$3:$N$1000,Sheet2!$O$3:$O$1000,"********")</f>
        <v>B12</v>
      </c>
      <c r="AE638" t="str">
        <f t="shared" si="418"/>
        <v>1247</v>
      </c>
      <c r="AF638" s="9" t="str">
        <f>IF(R638&lt;200,"+"&amp;TEXT(R638,"0"),"-"&amp;TEXT(_xlfn.XLOOKUP(R638,Sheet2!$K$3:$K$130,Sheet2!$L$3:$L$130,"-----"),"0"))</f>
        <v>-175</v>
      </c>
      <c r="AG638" s="9" t="str">
        <f t="shared" si="425"/>
        <v/>
      </c>
      <c r="AH638" s="9" t="str">
        <f t="shared" si="426"/>
        <v>JMP -175,2</v>
      </c>
      <c r="AI638" t="str">
        <f t="shared" si="427"/>
        <v>0,-175,2</v>
      </c>
      <c r="AJ638" s="16" t="str">
        <f t="shared" si="428"/>
        <v>-175,2</v>
      </c>
      <c r="AK638" t="str">
        <f t="shared" si="429"/>
        <v>MOVR 0,0,SNC</v>
      </c>
      <c r="AL638" s="4" t="str">
        <f t="shared" si="430"/>
        <v>MOV</v>
      </c>
      <c r="AM638" s="4" t="str">
        <f t="shared" si="431"/>
        <v>R</v>
      </c>
      <c r="AN638" s="4" t="str">
        <f t="shared" si="432"/>
        <v/>
      </c>
      <c r="AO638" s="4" t="str">
        <f t="shared" si="433"/>
        <v/>
      </c>
      <c r="AP638" s="15" t="str">
        <f t="shared" si="434"/>
        <v>,SNC</v>
      </c>
      <c r="AQ638" s="9" t="str">
        <f>_xlfn.XLOOKUP(D638,Sheet2!$E$3:$E$101,Sheet2!$F$3:$F$101,"******************")</f>
        <v>******************</v>
      </c>
      <c r="AR638" s="33" t="str">
        <f t="shared" si="419"/>
        <v>DOAC 0,MAP1</v>
      </c>
      <c r="AS638" s="9" t="str">
        <f t="shared" si="420"/>
        <v>DOAC</v>
      </c>
      <c r="AT638" s="4">
        <f t="shared" si="435"/>
        <v>0</v>
      </c>
      <c r="AU638" s="6">
        <f t="shared" si="436"/>
        <v>2</v>
      </c>
      <c r="AV638" s="4" t="str">
        <f t="shared" si="437"/>
        <v>C</v>
      </c>
      <c r="AW638" s="4">
        <f t="shared" si="438"/>
        <v>3</v>
      </c>
      <c r="AX638" s="4" t="str">
        <f>_xlfn.XLOOKUP(AW638,Sheet2!$Q$3:$Q$66,Sheet2!$R$3:$R$66,"**")</f>
        <v>MAP1</v>
      </c>
      <c r="AY638" s="4">
        <f t="shared" si="439"/>
        <v>2</v>
      </c>
      <c r="AZ638" s="16" t="str">
        <f t="shared" si="440"/>
        <v>SKPDN</v>
      </c>
    </row>
    <row r="639" spans="2:52" x14ac:dyDescent="0.35">
      <c r="B639" s="3">
        <f t="shared" si="442"/>
        <v>52</v>
      </c>
      <c r="C639" s="1">
        <f t="shared" si="443"/>
        <v>1445</v>
      </c>
      <c r="D639" s="2">
        <v>407</v>
      </c>
      <c r="E639" s="2" t="str">
        <f>_xlfn.XLOOKUP(C639,Sheet2!$N$3:$N$1000,Sheet2!$O$3:$O$1000,"")</f>
        <v/>
      </c>
      <c r="F639" s="9" t="str">
        <f t="shared" si="441"/>
        <v>JMP B23</v>
      </c>
      <c r="G639" s="4" t="str">
        <f t="shared" si="416"/>
        <v>1</v>
      </c>
      <c r="H639" s="4">
        <f t="shared" si="417"/>
        <v>7</v>
      </c>
      <c r="I639" s="6">
        <f t="shared" si="410"/>
        <v>0</v>
      </c>
      <c r="J639" s="6">
        <f t="shared" si="411"/>
        <v>0</v>
      </c>
      <c r="K639" s="6">
        <f t="shared" si="412"/>
        <v>0</v>
      </c>
      <c r="L639" s="6">
        <f t="shared" si="413"/>
        <v>4</v>
      </c>
      <c r="M639" s="6">
        <f t="shared" si="414"/>
        <v>0</v>
      </c>
      <c r="N639" s="6">
        <f t="shared" si="415"/>
        <v>7</v>
      </c>
      <c r="O639" s="13">
        <f t="shared" si="421"/>
        <v>0</v>
      </c>
      <c r="P639" s="4">
        <f t="shared" si="422"/>
        <v>0</v>
      </c>
      <c r="Q639" s="4">
        <f t="shared" si="423"/>
        <v>0</v>
      </c>
      <c r="R639">
        <f t="shared" si="444"/>
        <v>7</v>
      </c>
      <c r="S639" s="4">
        <f t="shared" si="445"/>
        <v>1</v>
      </c>
      <c r="T639" s="15">
        <f t="shared" si="446"/>
        <v>0</v>
      </c>
      <c r="U639" s="4">
        <f t="shared" si="447"/>
        <v>0</v>
      </c>
      <c r="V639" s="4">
        <f t="shared" si="448"/>
        <v>0</v>
      </c>
      <c r="W639" s="4">
        <f t="shared" si="449"/>
        <v>1</v>
      </c>
      <c r="X639" s="6">
        <f t="shared" si="450"/>
        <v>0</v>
      </c>
      <c r="Y639" s="4">
        <f t="shared" si="451"/>
        <v>0</v>
      </c>
      <c r="Z639" s="6">
        <f t="shared" si="452"/>
        <v>0</v>
      </c>
      <c r="AA639" s="18">
        <f t="shared" si="453"/>
        <v>7</v>
      </c>
      <c r="AB639" s="9" t="str">
        <f t="shared" si="424"/>
        <v>B23</v>
      </c>
      <c r="AC639" s="9" t="str">
        <f>_xlfn.XLOOKUP(R639,Sheet2!$H$3:$H$258,Sheet2!$I$3:$I$258,"-----")</f>
        <v>TS</v>
      </c>
      <c r="AD639" s="9" t="str">
        <f>_xlfn.XLOOKUP(VALUE(AE639),Sheet2!$N$3:$N$1000,Sheet2!$O$3:$O$1000,"********")</f>
        <v>B23</v>
      </c>
      <c r="AE639" t="str">
        <f t="shared" si="418"/>
        <v>1454</v>
      </c>
      <c r="AF639" s="9" t="str">
        <f>IF(R639&lt;200,"+"&amp;TEXT(R639,"0"),"-"&amp;TEXT(_xlfn.XLOOKUP(R639,Sheet2!$K$3:$K$130,Sheet2!$L$3:$L$130,"-----"),"0"))</f>
        <v>+7</v>
      </c>
      <c r="AG639" s="9" t="str">
        <f t="shared" si="425"/>
        <v/>
      </c>
      <c r="AH639" s="9" t="str">
        <f t="shared" si="426"/>
        <v>JMP B23</v>
      </c>
      <c r="AI639" t="str">
        <f t="shared" si="427"/>
        <v>0,B23</v>
      </c>
      <c r="AJ639" s="16" t="str">
        <f t="shared" si="428"/>
        <v>B23</v>
      </c>
      <c r="AK639" t="str">
        <f t="shared" si="429"/>
        <v>NEG 0,0,SBN</v>
      </c>
      <c r="AL639" s="4" t="str">
        <f t="shared" si="430"/>
        <v>NEG</v>
      </c>
      <c r="AM639" s="4" t="str">
        <f t="shared" si="431"/>
        <v/>
      </c>
      <c r="AN639" s="4" t="str">
        <f t="shared" si="432"/>
        <v/>
      </c>
      <c r="AO639" s="4" t="str">
        <f t="shared" si="433"/>
        <v/>
      </c>
      <c r="AP639" s="15" t="str">
        <f t="shared" si="434"/>
        <v>,SBN</v>
      </c>
      <c r="AQ639" s="9" t="str">
        <f>_xlfn.XLOOKUP(D639,Sheet2!$E$3:$E$101,Sheet2!$F$3:$F$101,"******************")</f>
        <v>******************</v>
      </c>
      <c r="AR639" s="33" t="str">
        <f t="shared" si="419"/>
        <v>DIA 0,MCAR</v>
      </c>
      <c r="AS639" s="9" t="str">
        <f t="shared" si="420"/>
        <v>DIA</v>
      </c>
      <c r="AT639" s="4">
        <f t="shared" si="435"/>
        <v>0</v>
      </c>
      <c r="AU639" s="6">
        <f t="shared" si="436"/>
        <v>0</v>
      </c>
      <c r="AV639" s="4" t="str">
        <f t="shared" si="437"/>
        <v/>
      </c>
      <c r="AW639" s="4">
        <f t="shared" si="438"/>
        <v>7</v>
      </c>
      <c r="AX639" s="4" t="str">
        <f>_xlfn.XLOOKUP(AW639,Sheet2!$Q$3:$Q$66,Sheet2!$R$3:$R$66,"**")</f>
        <v>MCAR</v>
      </c>
      <c r="AY639" s="4">
        <f t="shared" si="439"/>
        <v>1</v>
      </c>
      <c r="AZ639" s="16" t="str">
        <f t="shared" si="440"/>
        <v>SKPBN</v>
      </c>
    </row>
    <row r="640" spans="2:52" x14ac:dyDescent="0.35">
      <c r="B640" s="3">
        <f t="shared" si="442"/>
        <v>53</v>
      </c>
      <c r="C640" s="1">
        <f t="shared" si="443"/>
        <v>1446</v>
      </c>
      <c r="D640" s="2">
        <v>6237</v>
      </c>
      <c r="E640" s="2" t="str">
        <f>_xlfn.XLOOKUP(C640,Sheet2!$N$3:$N$1000,Sheet2!$O$3:$O$1000,"")</f>
        <v/>
      </c>
      <c r="F640" s="9" t="str">
        <f t="shared" si="441"/>
        <v>JSR @ISET</v>
      </c>
      <c r="G640" s="4" t="str">
        <f t="shared" si="416"/>
        <v>14</v>
      </c>
      <c r="H640" s="4">
        <f t="shared" si="417"/>
        <v>237</v>
      </c>
      <c r="I640" s="6">
        <f t="shared" si="410"/>
        <v>0</v>
      </c>
      <c r="J640" s="6">
        <f t="shared" si="411"/>
        <v>0</v>
      </c>
      <c r="K640" s="6">
        <f t="shared" si="412"/>
        <v>6</v>
      </c>
      <c r="L640" s="6">
        <f t="shared" si="413"/>
        <v>2</v>
      </c>
      <c r="M640" s="6">
        <f t="shared" si="414"/>
        <v>3</v>
      </c>
      <c r="N640" s="6">
        <f t="shared" si="415"/>
        <v>7</v>
      </c>
      <c r="O640" s="13">
        <f t="shared" si="421"/>
        <v>1</v>
      </c>
      <c r="P640" s="4">
        <f t="shared" si="422"/>
        <v>0</v>
      </c>
      <c r="Q640" s="4">
        <f t="shared" si="423"/>
        <v>1</v>
      </c>
      <c r="R640">
        <f t="shared" si="444"/>
        <v>237</v>
      </c>
      <c r="S640" s="4">
        <f t="shared" si="445"/>
        <v>0</v>
      </c>
      <c r="T640" s="15">
        <f t="shared" si="446"/>
        <v>1</v>
      </c>
      <c r="U640" s="4">
        <f t="shared" si="447"/>
        <v>0</v>
      </c>
      <c r="V640" s="4">
        <f t="shared" si="448"/>
        <v>1</v>
      </c>
      <c r="W640" s="4">
        <f t="shared" si="449"/>
        <v>4</v>
      </c>
      <c r="X640" s="6">
        <f t="shared" si="450"/>
        <v>2</v>
      </c>
      <c r="Y640" s="4">
        <f t="shared" si="451"/>
        <v>1</v>
      </c>
      <c r="Z640" s="6">
        <f t="shared" si="452"/>
        <v>1</v>
      </c>
      <c r="AA640" s="18">
        <f t="shared" si="453"/>
        <v>7</v>
      </c>
      <c r="AB640" s="9" t="str">
        <f t="shared" si="424"/>
        <v>ISET</v>
      </c>
      <c r="AC640" s="9" t="str">
        <f>_xlfn.XLOOKUP(R640,Sheet2!$H$3:$H$258,Sheet2!$I$3:$I$258,"-----")</f>
        <v>ISET</v>
      </c>
      <c r="AD640" s="9" t="str">
        <f>_xlfn.XLOOKUP(VALUE(AE640),Sheet2!$N$3:$N$1000,Sheet2!$O$3:$O$1000,"********")</f>
        <v>B15</v>
      </c>
      <c r="AE640" t="str">
        <f t="shared" si="418"/>
        <v>1305</v>
      </c>
      <c r="AF640" s="9" t="str">
        <f>IF(R640&lt;200,"+"&amp;TEXT(R640,"0"),"-"&amp;TEXT(_xlfn.XLOOKUP(R640,Sheet2!$K$3:$K$130,Sheet2!$L$3:$L$130,"-----"),"0"))</f>
        <v>-141</v>
      </c>
      <c r="AG640" s="9" t="str">
        <f t="shared" si="425"/>
        <v>@</v>
      </c>
      <c r="AH640" s="9" t="str">
        <f t="shared" si="426"/>
        <v>JSR @ISET</v>
      </c>
      <c r="AI640" t="str">
        <f t="shared" si="427"/>
        <v>1,@ISET</v>
      </c>
      <c r="AJ640" s="16" t="str">
        <f t="shared" si="428"/>
        <v>@ISET</v>
      </c>
      <c r="AK640" t="str">
        <f t="shared" si="429"/>
        <v>ADCZR# 0,1,SBN</v>
      </c>
      <c r="AL640" s="4" t="str">
        <f t="shared" si="430"/>
        <v>ADC</v>
      </c>
      <c r="AM640" s="4" t="str">
        <f t="shared" si="431"/>
        <v>R</v>
      </c>
      <c r="AN640" s="4" t="str">
        <f t="shared" si="432"/>
        <v>Z</v>
      </c>
      <c r="AO640" s="4" t="str">
        <f t="shared" si="433"/>
        <v>#</v>
      </c>
      <c r="AP640" s="15" t="str">
        <f t="shared" si="434"/>
        <v>,SBN</v>
      </c>
      <c r="AQ640" s="9" t="str">
        <f>_xlfn.XLOOKUP(D640,Sheet2!$E$3:$E$101,Sheet2!$F$3:$F$101,"******************")</f>
        <v>******************</v>
      </c>
      <c r="AR640" s="33" t="str">
        <f t="shared" si="419"/>
        <v>DOBC 1,**</v>
      </c>
      <c r="AS640" s="9" t="str">
        <f t="shared" si="420"/>
        <v>DOBC</v>
      </c>
      <c r="AT640" s="4">
        <f t="shared" si="435"/>
        <v>1</v>
      </c>
      <c r="AU640" s="6">
        <f t="shared" si="436"/>
        <v>2</v>
      </c>
      <c r="AV640" s="4" t="str">
        <f t="shared" si="437"/>
        <v>C</v>
      </c>
      <c r="AW640" s="4">
        <f t="shared" si="438"/>
        <v>37</v>
      </c>
      <c r="AX640" s="4" t="str">
        <f>_xlfn.XLOOKUP(AW640,Sheet2!$Q$3:$Q$66,Sheet2!$R$3:$R$66,"**")</f>
        <v>**</v>
      </c>
      <c r="AY640" s="4">
        <f t="shared" si="439"/>
        <v>4</v>
      </c>
      <c r="AZ640" s="16" t="str">
        <f t="shared" si="440"/>
        <v>SKPDN</v>
      </c>
    </row>
    <row r="641" spans="1:52" x14ac:dyDescent="0.35">
      <c r="B641" s="3">
        <f t="shared" si="442"/>
        <v>54</v>
      </c>
      <c r="C641" s="1">
        <f t="shared" si="443"/>
        <v>1447</v>
      </c>
      <c r="D641" s="2">
        <v>6232</v>
      </c>
      <c r="E641" s="2" t="str">
        <f>_xlfn.XLOOKUP(C641,Sheet2!$N$3:$N$1000,Sheet2!$O$3:$O$1000,"")</f>
        <v/>
      </c>
      <c r="F641" s="9" t="str">
        <f t="shared" si="441"/>
        <v>RECL1</v>
      </c>
      <c r="G641" s="4" t="str">
        <f t="shared" si="416"/>
        <v>14</v>
      </c>
      <c r="H641" s="4">
        <f t="shared" si="417"/>
        <v>232</v>
      </c>
      <c r="I641" s="6">
        <f t="shared" ref="I641:I696" si="454">MOD(INT(D641/100000),10)</f>
        <v>0</v>
      </c>
      <c r="J641" s="6">
        <f t="shared" ref="J641:J696" si="455">MOD(INT(D641/10000),10)</f>
        <v>0</v>
      </c>
      <c r="K641" s="6">
        <f t="shared" ref="K641:K696" si="456">MOD(INT(D641/1000),10)</f>
        <v>6</v>
      </c>
      <c r="L641" s="6">
        <f t="shared" ref="L641:L696" si="457">MOD(INT(D641/100),10)</f>
        <v>2</v>
      </c>
      <c r="M641" s="6">
        <f t="shared" ref="M641:M696" si="458">MOD(INT(D641/10),10)</f>
        <v>3</v>
      </c>
      <c r="N641" s="6">
        <f t="shared" ref="N641:N696" si="459">MOD(D641,10)</f>
        <v>2</v>
      </c>
      <c r="O641" s="13">
        <f t="shared" si="421"/>
        <v>1</v>
      </c>
      <c r="P641" s="4">
        <f t="shared" si="422"/>
        <v>0</v>
      </c>
      <c r="Q641" s="4">
        <f t="shared" si="423"/>
        <v>1</v>
      </c>
      <c r="R641">
        <f t="shared" si="444"/>
        <v>232</v>
      </c>
      <c r="S641" s="4">
        <f t="shared" si="445"/>
        <v>0</v>
      </c>
      <c r="T641" s="15">
        <f t="shared" si="446"/>
        <v>1</v>
      </c>
      <c r="U641" s="4">
        <f t="shared" si="447"/>
        <v>0</v>
      </c>
      <c r="V641" s="4">
        <f t="shared" si="448"/>
        <v>1</v>
      </c>
      <c r="W641" s="4">
        <f t="shared" si="449"/>
        <v>4</v>
      </c>
      <c r="X641" s="6">
        <f t="shared" si="450"/>
        <v>2</v>
      </c>
      <c r="Y641" s="4">
        <f t="shared" si="451"/>
        <v>1</v>
      </c>
      <c r="Z641" s="6">
        <f t="shared" si="452"/>
        <v>1</v>
      </c>
      <c r="AA641" s="18">
        <f t="shared" si="453"/>
        <v>2</v>
      </c>
      <c r="AB641" s="9" t="str">
        <f t="shared" si="424"/>
        <v>I.RC1</v>
      </c>
      <c r="AC641" s="9" t="str">
        <f>_xlfn.XLOOKUP(R641,Sheet2!$H$3:$H$258,Sheet2!$I$3:$I$258,"-----")</f>
        <v>I.RC1</v>
      </c>
      <c r="AD641" s="9" t="str">
        <f>_xlfn.XLOOKUP(VALUE(AE641),Sheet2!$N$3:$N$1000,Sheet2!$O$3:$O$1000,"********")</f>
        <v>********</v>
      </c>
      <c r="AE641" t="str">
        <f t="shared" si="418"/>
        <v>1301</v>
      </c>
      <c r="AF641" s="9" t="str">
        <f>IF(R641&lt;200,"+"&amp;TEXT(R641,"0"),"-"&amp;TEXT(_xlfn.XLOOKUP(R641,Sheet2!$K$3:$K$130,Sheet2!$L$3:$L$130,"-----"),"0"))</f>
        <v>-146</v>
      </c>
      <c r="AG641" s="9" t="str">
        <f t="shared" si="425"/>
        <v>@</v>
      </c>
      <c r="AH641" s="9" t="str">
        <f t="shared" si="426"/>
        <v>JSR @I.RC1</v>
      </c>
      <c r="AI641" t="str">
        <f t="shared" si="427"/>
        <v>1,@I.RC1</v>
      </c>
      <c r="AJ641" s="16" t="str">
        <f t="shared" si="428"/>
        <v>@I.RC1</v>
      </c>
      <c r="AK641" t="str">
        <f t="shared" si="429"/>
        <v>ADCZR# 0,1,SZC</v>
      </c>
      <c r="AL641" s="4" t="str">
        <f t="shared" si="430"/>
        <v>ADC</v>
      </c>
      <c r="AM641" s="4" t="str">
        <f t="shared" si="431"/>
        <v>R</v>
      </c>
      <c r="AN641" s="4" t="str">
        <f t="shared" si="432"/>
        <v>Z</v>
      </c>
      <c r="AO641" s="4" t="str">
        <f t="shared" si="433"/>
        <v>#</v>
      </c>
      <c r="AP641" s="15" t="str">
        <f t="shared" si="434"/>
        <v>,SZC</v>
      </c>
      <c r="AQ641" s="9" t="str">
        <f>_xlfn.XLOOKUP(D641,Sheet2!$E$3:$E$101,Sheet2!$F$3:$F$101,"******************")</f>
        <v>RECL1</v>
      </c>
      <c r="AR641" s="33" t="str">
        <f t="shared" si="419"/>
        <v>DOBC 1,**</v>
      </c>
      <c r="AS641" s="9" t="str">
        <f t="shared" si="420"/>
        <v>DOBC</v>
      </c>
      <c r="AT641" s="4">
        <f t="shared" si="435"/>
        <v>1</v>
      </c>
      <c r="AU641" s="6">
        <f t="shared" si="436"/>
        <v>2</v>
      </c>
      <c r="AV641" s="4" t="str">
        <f t="shared" si="437"/>
        <v>C</v>
      </c>
      <c r="AW641" s="4">
        <f t="shared" si="438"/>
        <v>32</v>
      </c>
      <c r="AX641" s="4" t="str">
        <f>_xlfn.XLOOKUP(AW641,Sheet2!$Q$3:$Q$66,Sheet2!$R$3:$R$66,"**")</f>
        <v>**</v>
      </c>
      <c r="AY641" s="4">
        <f t="shared" si="439"/>
        <v>4</v>
      </c>
      <c r="AZ641" s="16" t="str">
        <f t="shared" si="440"/>
        <v>SKPDN</v>
      </c>
    </row>
    <row r="642" spans="1:52" x14ac:dyDescent="0.35">
      <c r="B642" s="3">
        <f t="shared" si="442"/>
        <v>55</v>
      </c>
      <c r="C642" s="1">
        <f t="shared" si="443"/>
        <v>1450</v>
      </c>
      <c r="D642" s="2">
        <v>20070</v>
      </c>
      <c r="E642" s="2" t="str">
        <f>_xlfn.XLOOKUP(C642,Sheet2!$N$3:$N$1000,Sheet2!$O$3:$O$1000,"")</f>
        <v/>
      </c>
      <c r="F642" s="9" t="str">
        <f t="shared" si="441"/>
        <v>LDA 0,KB6</v>
      </c>
      <c r="G642" s="4" t="str">
        <f t="shared" si="416"/>
        <v>40</v>
      </c>
      <c r="H642" s="4">
        <f t="shared" si="417"/>
        <v>70</v>
      </c>
      <c r="I642" s="6">
        <f t="shared" si="454"/>
        <v>0</v>
      </c>
      <c r="J642" s="6">
        <f t="shared" si="455"/>
        <v>2</v>
      </c>
      <c r="K642" s="6">
        <f t="shared" si="456"/>
        <v>0</v>
      </c>
      <c r="L642" s="6">
        <f t="shared" si="457"/>
        <v>0</v>
      </c>
      <c r="M642" s="6">
        <f t="shared" si="458"/>
        <v>7</v>
      </c>
      <c r="N642" s="6">
        <f t="shared" si="459"/>
        <v>0</v>
      </c>
      <c r="O642" s="13">
        <f t="shared" si="421"/>
        <v>4</v>
      </c>
      <c r="P642" s="4">
        <f t="shared" si="422"/>
        <v>1</v>
      </c>
      <c r="Q642" s="4">
        <f t="shared" si="423"/>
        <v>0</v>
      </c>
      <c r="R642">
        <f t="shared" si="444"/>
        <v>70</v>
      </c>
      <c r="S642" s="4">
        <f t="shared" si="445"/>
        <v>0</v>
      </c>
      <c r="T642" s="15">
        <f t="shared" si="446"/>
        <v>0</v>
      </c>
      <c r="U642" s="4">
        <f t="shared" si="447"/>
        <v>1</v>
      </c>
      <c r="V642" s="4">
        <f t="shared" si="448"/>
        <v>0</v>
      </c>
      <c r="W642" s="4">
        <f t="shared" si="449"/>
        <v>0</v>
      </c>
      <c r="X642" s="6">
        <f t="shared" si="450"/>
        <v>0</v>
      </c>
      <c r="Y642" s="4">
        <f t="shared" si="451"/>
        <v>3</v>
      </c>
      <c r="Z642" s="6">
        <f t="shared" si="452"/>
        <v>1</v>
      </c>
      <c r="AA642" s="18">
        <f t="shared" si="453"/>
        <v>0</v>
      </c>
      <c r="AB642" s="9" t="str">
        <f t="shared" si="424"/>
        <v>KB6</v>
      </c>
      <c r="AC642" s="9" t="str">
        <f>_xlfn.XLOOKUP(R642,Sheet2!$H$3:$H$258,Sheet2!$I$3:$I$258,"-----")</f>
        <v>KB6</v>
      </c>
      <c r="AD642" s="9" t="str">
        <f>_xlfn.XLOOKUP(VALUE(AE642),Sheet2!$N$3:$N$1000,Sheet2!$O$3:$O$1000,"********")</f>
        <v>********</v>
      </c>
      <c r="AE642" t="str">
        <f t="shared" si="418"/>
        <v>1540</v>
      </c>
      <c r="AF642" s="9" t="str">
        <f>IF(R642&lt;200,"+"&amp;TEXT(R642,"0"),"-"&amp;TEXT(_xlfn.XLOOKUP(R642,Sheet2!$K$3:$K$130,Sheet2!$L$3:$L$130,"-----"),"0"))</f>
        <v>+70</v>
      </c>
      <c r="AG642" s="9" t="str">
        <f t="shared" si="425"/>
        <v/>
      </c>
      <c r="AH642" s="9" t="str">
        <f t="shared" si="426"/>
        <v>JMP KB6</v>
      </c>
      <c r="AI642" t="str">
        <f t="shared" si="427"/>
        <v>0,KB6</v>
      </c>
      <c r="AJ642" s="16" t="str">
        <f t="shared" si="428"/>
        <v>KB6</v>
      </c>
      <c r="AK642" t="str">
        <f t="shared" si="429"/>
        <v>COMC# 1,0</v>
      </c>
      <c r="AL642" s="4" t="str">
        <f t="shared" si="430"/>
        <v>COM</v>
      </c>
      <c r="AM642" s="4" t="str">
        <f t="shared" si="431"/>
        <v/>
      </c>
      <c r="AN642" s="4" t="str">
        <f t="shared" si="432"/>
        <v>C</v>
      </c>
      <c r="AO642" s="4" t="str">
        <f t="shared" si="433"/>
        <v>#</v>
      </c>
      <c r="AP642" s="15" t="str">
        <f t="shared" si="434"/>
        <v/>
      </c>
      <c r="AQ642" s="9" t="str">
        <f>_xlfn.XLOOKUP(D642,Sheet2!$E$3:$E$101,Sheet2!$F$3:$F$101,"******************")</f>
        <v>******************</v>
      </c>
      <c r="AR642" s="33" t="str">
        <f t="shared" si="419"/>
        <v>NIO **</v>
      </c>
      <c r="AS642" s="9" t="str">
        <f t="shared" si="420"/>
        <v>DOC</v>
      </c>
      <c r="AT642" s="4">
        <f t="shared" si="435"/>
        <v>0</v>
      </c>
      <c r="AU642" s="6">
        <f t="shared" si="436"/>
        <v>0</v>
      </c>
      <c r="AV642" s="4" t="str">
        <f t="shared" si="437"/>
        <v/>
      </c>
      <c r="AW642" s="4">
        <f t="shared" si="438"/>
        <v>70</v>
      </c>
      <c r="AX642" s="4" t="str">
        <f>_xlfn.XLOOKUP(AW642,Sheet2!$Q$3:$Q$66,Sheet2!$R$3:$R$66,"**")</f>
        <v>**</v>
      </c>
      <c r="AY642" s="4">
        <f t="shared" si="439"/>
        <v>0</v>
      </c>
      <c r="AZ642" s="16" t="str">
        <f t="shared" si="440"/>
        <v>SKPBN</v>
      </c>
    </row>
    <row r="643" spans="1:52" x14ac:dyDescent="0.35">
      <c r="B643" s="3">
        <f t="shared" si="442"/>
        <v>56</v>
      </c>
      <c r="C643" s="1">
        <f t="shared" si="443"/>
        <v>1451</v>
      </c>
      <c r="D643" s="2">
        <v>123414</v>
      </c>
      <c r="E643" s="2" t="str">
        <f>_xlfn.XLOOKUP(C643,Sheet2!$N$3:$N$1000,Sheet2!$O$3:$O$1000,"")</f>
        <v/>
      </c>
      <c r="F643" s="9" t="str">
        <f t="shared" si="441"/>
        <v>AND# 1,0,SZR</v>
      </c>
      <c r="G643" s="4" t="str">
        <f t="shared" ref="G643:G706" si="460">DEC2OCT((2*(OCT2DEC(I643*100)+OCT2DEC(J643*10)+K643))+INT(L643/4))</f>
        <v>247</v>
      </c>
      <c r="H643" s="4">
        <f t="shared" ref="H643:H706" si="461">(MOD(L643,4)*100)+(M643*10)+N643</f>
        <v>14</v>
      </c>
      <c r="I643" s="6">
        <f t="shared" si="454"/>
        <v>1</v>
      </c>
      <c r="J643" s="6">
        <f t="shared" si="455"/>
        <v>2</v>
      </c>
      <c r="K643" s="6">
        <f t="shared" si="456"/>
        <v>3</v>
      </c>
      <c r="L643" s="6">
        <f t="shared" si="457"/>
        <v>4</v>
      </c>
      <c r="M643" s="6">
        <f t="shared" si="458"/>
        <v>1</v>
      </c>
      <c r="N643" s="6">
        <f t="shared" si="459"/>
        <v>4</v>
      </c>
      <c r="O643" s="13">
        <f t="shared" si="421"/>
        <v>20</v>
      </c>
      <c r="P643" s="4">
        <f t="shared" si="422"/>
        <v>5</v>
      </c>
      <c r="Q643" s="4">
        <f t="shared" si="423"/>
        <v>0</v>
      </c>
      <c r="R643">
        <f t="shared" si="444"/>
        <v>14</v>
      </c>
      <c r="S643" s="4">
        <f t="shared" si="445"/>
        <v>3</v>
      </c>
      <c r="T643" s="15">
        <f t="shared" si="446"/>
        <v>1</v>
      </c>
      <c r="U643" s="4">
        <f t="shared" si="447"/>
        <v>1</v>
      </c>
      <c r="V643" s="4">
        <f t="shared" si="448"/>
        <v>0</v>
      </c>
      <c r="W643" s="4">
        <f t="shared" si="449"/>
        <v>7</v>
      </c>
      <c r="X643" s="6">
        <f t="shared" si="450"/>
        <v>0</v>
      </c>
      <c r="Y643" s="4">
        <f t="shared" si="451"/>
        <v>0</v>
      </c>
      <c r="Z643" s="6">
        <f t="shared" si="452"/>
        <v>1</v>
      </c>
      <c r="AA643" s="18">
        <f t="shared" si="453"/>
        <v>4</v>
      </c>
      <c r="AB643" s="9" t="str">
        <f t="shared" si="424"/>
        <v>+14,3</v>
      </c>
      <c r="AC643" s="9" t="str">
        <f>_xlfn.XLOOKUP(R643,Sheet2!$H$3:$H$258,Sheet2!$I$3:$I$258,"-----")</f>
        <v>*****</v>
      </c>
      <c r="AD643" s="9" t="str">
        <f>_xlfn.XLOOKUP(VALUE(AE643),Sheet2!$N$3:$N$1000,Sheet2!$O$3:$O$1000,"********")</f>
        <v>********</v>
      </c>
      <c r="AE643" t="str">
        <f t="shared" ref="AE643:AE706" si="462">IF(VALUE(AF643)&lt;0,DEC2OCT(OCT2DEC(VALUE(C643))-OCT2DEC(-VALUE(AF643))),DEC2OCT(OCT2DEC(VALUE(C643))+OCT2DEC(VALUE(AF643))))</f>
        <v>1465</v>
      </c>
      <c r="AF643" s="9" t="str">
        <f>IF(R643&lt;200,"+"&amp;TEXT(R643,"0"),"-"&amp;TEXT(_xlfn.XLOOKUP(R643,Sheet2!$K$3:$K$130,Sheet2!$L$3:$L$130,"-----"),"0"))</f>
        <v>+14</v>
      </c>
      <c r="AG643" s="9" t="str">
        <f t="shared" si="425"/>
        <v>@</v>
      </c>
      <c r="AH643" s="9" t="str">
        <f t="shared" si="426"/>
        <v>JMP @+14,3</v>
      </c>
      <c r="AI643" t="str">
        <f t="shared" si="427"/>
        <v>0,@+14,3</v>
      </c>
      <c r="AJ643" s="16" t="str">
        <f t="shared" si="428"/>
        <v>@+14,3</v>
      </c>
      <c r="AK643" t="str">
        <f t="shared" si="429"/>
        <v>AND# 1,0,SZR</v>
      </c>
      <c r="AL643" s="4" t="str">
        <f t="shared" si="430"/>
        <v>AND</v>
      </c>
      <c r="AM643" s="4" t="str">
        <f t="shared" si="431"/>
        <v/>
      </c>
      <c r="AN643" s="4" t="str">
        <f t="shared" si="432"/>
        <v/>
      </c>
      <c r="AO643" s="4" t="str">
        <f t="shared" si="433"/>
        <v>#</v>
      </c>
      <c r="AP643" s="15" t="str">
        <f t="shared" si="434"/>
        <v>,SZR</v>
      </c>
      <c r="AQ643" s="9" t="str">
        <f>_xlfn.XLOOKUP(D643,Sheet2!$E$3:$E$101,Sheet2!$F$3:$F$101,"******************")</f>
        <v>******************</v>
      </c>
      <c r="AR643" s="33" t="str">
        <f t="shared" ref="AR643:AR706" si="463">IF(AY643=0,"NIO"&amp;AV643&amp;" "&amp;AX643,IF(AY643=7,AZ643&amp;" "&amp;AX643,AS643&amp;" "&amp;TEXT(AT643,"0")&amp;","&amp;AX643))</f>
        <v>SKPBN RTC</v>
      </c>
      <c r="AS643" s="9" t="str">
        <f t="shared" ref="AS643:AS706" si="464">IF(AY643=1,"DIA"&amp;AV643,IF(AY643=2,"DOA"&amp;AV643,IF(AY643=3,"DIB"&amp;AV643,IF(AY643=4,"DOB"&amp;AV643,IF(AY643=5,"DIC"&amp;AV643,"DOC"&amp;AV643)))))</f>
        <v>DOC</v>
      </c>
      <c r="AT643" s="4">
        <f t="shared" si="435"/>
        <v>0</v>
      </c>
      <c r="AU643" s="6">
        <f t="shared" si="436"/>
        <v>0</v>
      </c>
      <c r="AV643" s="4" t="str">
        <f t="shared" si="437"/>
        <v/>
      </c>
      <c r="AW643" s="4">
        <f t="shared" si="438"/>
        <v>14</v>
      </c>
      <c r="AX643" s="4" t="str">
        <f>_xlfn.XLOOKUP(AW643,Sheet2!$Q$3:$Q$66,Sheet2!$R$3:$R$66,"**")</f>
        <v>RTC</v>
      </c>
      <c r="AY643" s="4">
        <f t="shared" si="439"/>
        <v>7</v>
      </c>
      <c r="AZ643" s="16" t="str">
        <f t="shared" si="440"/>
        <v>SKPBN</v>
      </c>
    </row>
    <row r="644" spans="1:52" x14ac:dyDescent="0.35">
      <c r="B644" s="3">
        <f t="shared" si="442"/>
        <v>57</v>
      </c>
      <c r="C644" s="1">
        <f t="shared" si="443"/>
        <v>1452</v>
      </c>
      <c r="D644" s="2">
        <v>6252</v>
      </c>
      <c r="E644" s="2" t="str">
        <f>_xlfn.XLOOKUP(C644,Sheet2!$N$3:$N$1000,Sheet2!$O$3:$O$1000,"")</f>
        <v/>
      </c>
      <c r="F644" s="9" t="str">
        <f t="shared" si="441"/>
        <v>EHLT</v>
      </c>
      <c r="G644" s="4" t="str">
        <f t="shared" si="460"/>
        <v>14</v>
      </c>
      <c r="H644" s="4">
        <f t="shared" si="461"/>
        <v>252</v>
      </c>
      <c r="I644" s="6">
        <f t="shared" si="454"/>
        <v>0</v>
      </c>
      <c r="J644" s="6">
        <f t="shared" si="455"/>
        <v>0</v>
      </c>
      <c r="K644" s="6">
        <f t="shared" si="456"/>
        <v>6</v>
      </c>
      <c r="L644" s="6">
        <f t="shared" si="457"/>
        <v>2</v>
      </c>
      <c r="M644" s="6">
        <f t="shared" si="458"/>
        <v>5</v>
      </c>
      <c r="N644" s="6">
        <f t="shared" si="459"/>
        <v>2</v>
      </c>
      <c r="O644" s="13">
        <f t="shared" ref="O644:O696" si="465">INT(K644/4)+(J644*2)+(I644*16)</f>
        <v>1</v>
      </c>
      <c r="P644" s="4">
        <f t="shared" ref="P644:P707" si="466">(I644*4)+INT(J644/2)</f>
        <v>0</v>
      </c>
      <c r="Q644" s="4">
        <f t="shared" ref="Q644:Q707" si="467">V644</f>
        <v>1</v>
      </c>
      <c r="R644">
        <f t="shared" si="444"/>
        <v>252</v>
      </c>
      <c r="S644" s="4">
        <f t="shared" si="445"/>
        <v>0</v>
      </c>
      <c r="T644" s="15">
        <f t="shared" si="446"/>
        <v>1</v>
      </c>
      <c r="U644" s="4">
        <f t="shared" si="447"/>
        <v>0</v>
      </c>
      <c r="V644" s="4">
        <f t="shared" si="448"/>
        <v>1</v>
      </c>
      <c r="W644" s="4">
        <f t="shared" si="449"/>
        <v>4</v>
      </c>
      <c r="X644" s="6">
        <f t="shared" si="450"/>
        <v>2</v>
      </c>
      <c r="Y644" s="4">
        <f t="shared" si="451"/>
        <v>2</v>
      </c>
      <c r="Z644" s="6">
        <f t="shared" si="452"/>
        <v>1</v>
      </c>
      <c r="AA644" s="18">
        <f t="shared" si="453"/>
        <v>2</v>
      </c>
      <c r="AB644" s="9" t="str">
        <f t="shared" ref="AB644:AB707" si="468">IF(S644=0,AC644,IF(S644=1,IF(AD644="********",AF644,AD644),AF644&amp;","&amp;TEXT(S644,"0")))</f>
        <v>I.EH1</v>
      </c>
      <c r="AC644" s="9" t="str">
        <f>_xlfn.XLOOKUP(R644,Sheet2!$H$3:$H$258,Sheet2!$I$3:$I$258,"-----")</f>
        <v>I.EH1</v>
      </c>
      <c r="AD644" s="9" t="str">
        <f>_xlfn.XLOOKUP(VALUE(AE644),Sheet2!$N$3:$N$1000,Sheet2!$O$3:$O$1000,"********")</f>
        <v>********</v>
      </c>
      <c r="AE644" t="str">
        <f t="shared" si="462"/>
        <v>1324</v>
      </c>
      <c r="AF644" s="9" t="str">
        <f>IF(R644&lt;200,"+"&amp;TEXT(R644,"0"),"-"&amp;TEXT(_xlfn.XLOOKUP(R644,Sheet2!$K$3:$K$130,Sheet2!$L$3:$L$130,"-----"),"0"))</f>
        <v>-126</v>
      </c>
      <c r="AG644" s="9" t="str">
        <f t="shared" ref="AG644:AG707" si="469">IF(T644=1,"@","")</f>
        <v>@</v>
      </c>
      <c r="AH644" s="9" t="str">
        <f t="shared" ref="AH644:AH707" si="470">IF(Q644=0,"JMP "&amp;AJ644, IF(Q644=1,"JSR "&amp;AJ644,IF(Q644=2,"ISZ "&amp;AJ644,"DSZ "&amp;AJ644)))</f>
        <v>JSR @I.EH1</v>
      </c>
      <c r="AI644" t="str">
        <f t="shared" ref="AI644:AI707" si="471">TEXT(Q644,"0")&amp;","&amp;AG644&amp;AB644</f>
        <v>1,@I.EH1</v>
      </c>
      <c r="AJ644" s="16" t="str">
        <f t="shared" ref="AJ644:AJ707" si="472">AG644&amp;AB644</f>
        <v>@I.EH1</v>
      </c>
      <c r="AK644" t="str">
        <f t="shared" ref="AK644:AK707" si="473">AL644&amp;AN644&amp;AM644&amp;AO644&amp;" "&amp;TEXT(U644,"0")&amp;","&amp;TEXT(V644,"0")&amp;AP644</f>
        <v>ADCOR# 0,1,SZC</v>
      </c>
      <c r="AL644" s="4" t="str">
        <f t="shared" ref="AL644:AL707" si="474">IF(W644=0,"COM",IF(W644=1,"NEG",IF(W644=2,"MOV",IF(W644=3,"INC",IF(W644=4,"ADC",IF(W644=5,"SUB",IF(W644=6,"ADD","AND")))))))</f>
        <v>ADC</v>
      </c>
      <c r="AM644" s="4" t="str">
        <f t="shared" ref="AM644:AM707" si="475">IF(X644=0,"",IF(X644=1,"L",IF(X644=2,"R","S")))</f>
        <v>R</v>
      </c>
      <c r="AN644" s="4" t="str">
        <f t="shared" ref="AN644:AN707" si="476">IF(Y644=0,"",IF(Y644=1,"Z",IF(Y644=2,"O","C")))</f>
        <v>O</v>
      </c>
      <c r="AO644" s="4" t="str">
        <f t="shared" ref="AO644:AO707" si="477">IF(Z644=1,"#","")</f>
        <v>#</v>
      </c>
      <c r="AP644" s="15" t="str">
        <f t="shared" ref="AP644:AP707" si="478">IF(AA644=0,"",IF(AA644=1,",SKP",IF(AA644=2,",SZC",IF(AA644=3,",SNC",IF(AA644=4,",SZR",IF(AA644=5,",SNR",IF(AA644=6,",SEZ",",SBN")))))))</f>
        <v>,SZC</v>
      </c>
      <c r="AQ644" s="9" t="str">
        <f>_xlfn.XLOOKUP(D644,Sheet2!$E$3:$E$101,Sheet2!$F$3:$F$101,"******************")</f>
        <v>EHLT</v>
      </c>
      <c r="AR644" s="33" t="str">
        <f t="shared" si="463"/>
        <v>DOBC 1,**</v>
      </c>
      <c r="AS644" s="9" t="str">
        <f t="shared" si="464"/>
        <v>DOBC</v>
      </c>
      <c r="AT644" s="4">
        <f t="shared" ref="AT644:AT707" si="479">V644</f>
        <v>1</v>
      </c>
      <c r="AU644" s="6">
        <f t="shared" ref="AU644:AU707" si="480">X644</f>
        <v>2</v>
      </c>
      <c r="AV644" s="4" t="str">
        <f t="shared" ref="AV644:AV707" si="481">IF(AU644=0,"",IF(AU644=1,"S",IF(AU644=2,"C","P")))</f>
        <v>C</v>
      </c>
      <c r="AW644" s="4">
        <f t="shared" ref="AW644:AW707" si="482">M644*10+N644</f>
        <v>52</v>
      </c>
      <c r="AX644" s="4" t="str">
        <f>_xlfn.XLOOKUP(AW644,Sheet2!$Q$3:$Q$66,Sheet2!$R$3:$R$66,"**")</f>
        <v>**</v>
      </c>
      <c r="AY644" s="4">
        <f t="shared" ref="AY644:AY707" si="483">W644</f>
        <v>4</v>
      </c>
      <c r="AZ644" s="16" t="str">
        <f t="shared" ref="AZ644:AZ707" si="484">IF(AU644=0,"SKPBN",IF(AU644=1,"SKPBZ",IF(AU644=2,"SKPDN","SKPDZ")))</f>
        <v>SKPDN</v>
      </c>
    </row>
    <row r="645" spans="1:52" x14ac:dyDescent="0.35">
      <c r="B645" s="3">
        <f t="shared" si="442"/>
        <v>58</v>
      </c>
      <c r="C645" s="1">
        <f t="shared" si="443"/>
        <v>1453</v>
      </c>
      <c r="D645" s="2">
        <v>6243</v>
      </c>
      <c r="E645" s="2" t="str">
        <f>_xlfn.XLOOKUP(C645,Sheet2!$N$3:$N$1000,Sheet2!$O$3:$O$1000,"")</f>
        <v/>
      </c>
      <c r="F645" s="9" t="str">
        <f t="shared" si="441"/>
        <v>LOOP</v>
      </c>
      <c r="G645" s="4" t="str">
        <f t="shared" si="460"/>
        <v>14</v>
      </c>
      <c r="H645" s="4">
        <f t="shared" si="461"/>
        <v>243</v>
      </c>
      <c r="I645" s="6">
        <f t="shared" si="454"/>
        <v>0</v>
      </c>
      <c r="J645" s="6">
        <f t="shared" si="455"/>
        <v>0</v>
      </c>
      <c r="K645" s="6">
        <f t="shared" si="456"/>
        <v>6</v>
      </c>
      <c r="L645" s="6">
        <f t="shared" si="457"/>
        <v>2</v>
      </c>
      <c r="M645" s="6">
        <f t="shared" si="458"/>
        <v>4</v>
      </c>
      <c r="N645" s="6">
        <f t="shared" si="459"/>
        <v>3</v>
      </c>
      <c r="O645" s="13">
        <f t="shared" si="465"/>
        <v>1</v>
      </c>
      <c r="P645" s="4">
        <f t="shared" si="466"/>
        <v>0</v>
      </c>
      <c r="Q645" s="4">
        <f t="shared" si="467"/>
        <v>1</v>
      </c>
      <c r="R645">
        <f t="shared" si="444"/>
        <v>243</v>
      </c>
      <c r="S645" s="4">
        <f t="shared" si="445"/>
        <v>0</v>
      </c>
      <c r="T645" s="15">
        <f t="shared" si="446"/>
        <v>1</v>
      </c>
      <c r="U645" s="4">
        <f t="shared" si="447"/>
        <v>0</v>
      </c>
      <c r="V645" s="4">
        <f t="shared" si="448"/>
        <v>1</v>
      </c>
      <c r="W645" s="4">
        <f t="shared" si="449"/>
        <v>4</v>
      </c>
      <c r="X645" s="6">
        <f t="shared" si="450"/>
        <v>2</v>
      </c>
      <c r="Y645" s="4">
        <f t="shared" si="451"/>
        <v>2</v>
      </c>
      <c r="Z645" s="6">
        <f t="shared" si="452"/>
        <v>0</v>
      </c>
      <c r="AA645" s="18">
        <f t="shared" si="453"/>
        <v>3</v>
      </c>
      <c r="AB645" s="9" t="str">
        <f t="shared" si="468"/>
        <v>I.LOO</v>
      </c>
      <c r="AC645" s="9" t="str">
        <f>_xlfn.XLOOKUP(R645,Sheet2!$H$3:$H$258,Sheet2!$I$3:$I$258,"-----")</f>
        <v>I.LOO</v>
      </c>
      <c r="AD645" s="9" t="str">
        <f>_xlfn.XLOOKUP(VALUE(AE645),Sheet2!$N$3:$N$1000,Sheet2!$O$3:$O$1000,"********")</f>
        <v>B16</v>
      </c>
      <c r="AE645" t="str">
        <f t="shared" si="462"/>
        <v>1316</v>
      </c>
      <c r="AF645" s="9" t="str">
        <f>IF(R645&lt;200,"+"&amp;TEXT(R645,"0"),"-"&amp;TEXT(_xlfn.XLOOKUP(R645,Sheet2!$K$3:$K$130,Sheet2!$L$3:$L$130,"-----"),"0"))</f>
        <v>-135</v>
      </c>
      <c r="AG645" s="9" t="str">
        <f t="shared" si="469"/>
        <v>@</v>
      </c>
      <c r="AH645" s="9" t="str">
        <f t="shared" si="470"/>
        <v>JSR @I.LOO</v>
      </c>
      <c r="AI645" t="str">
        <f t="shared" si="471"/>
        <v>1,@I.LOO</v>
      </c>
      <c r="AJ645" s="16" t="str">
        <f t="shared" si="472"/>
        <v>@I.LOO</v>
      </c>
      <c r="AK645" t="str">
        <f t="shared" si="473"/>
        <v>ADCOR 0,1,SNC</v>
      </c>
      <c r="AL645" s="4" t="str">
        <f t="shared" si="474"/>
        <v>ADC</v>
      </c>
      <c r="AM645" s="4" t="str">
        <f t="shared" si="475"/>
        <v>R</v>
      </c>
      <c r="AN645" s="4" t="str">
        <f t="shared" si="476"/>
        <v>O</v>
      </c>
      <c r="AO645" s="4" t="str">
        <f t="shared" si="477"/>
        <v/>
      </c>
      <c r="AP645" s="15" t="str">
        <f t="shared" si="478"/>
        <v>,SNC</v>
      </c>
      <c r="AQ645" s="9" t="str">
        <f>_xlfn.XLOOKUP(D645,Sheet2!$E$3:$E$101,Sheet2!$F$3:$F$101,"******************")</f>
        <v>LOOP</v>
      </c>
      <c r="AR645" s="33" t="str">
        <f t="shared" si="463"/>
        <v>DOBC 1,**</v>
      </c>
      <c r="AS645" s="9" t="str">
        <f t="shared" si="464"/>
        <v>DOBC</v>
      </c>
      <c r="AT645" s="4">
        <f t="shared" si="479"/>
        <v>1</v>
      </c>
      <c r="AU645" s="6">
        <f t="shared" si="480"/>
        <v>2</v>
      </c>
      <c r="AV645" s="4" t="str">
        <f t="shared" si="481"/>
        <v>C</v>
      </c>
      <c r="AW645" s="4">
        <f t="shared" si="482"/>
        <v>43</v>
      </c>
      <c r="AX645" s="4" t="str">
        <f>_xlfn.XLOOKUP(AW645,Sheet2!$Q$3:$Q$66,Sheet2!$R$3:$R$66,"**")</f>
        <v>**</v>
      </c>
      <c r="AY645" s="4">
        <f t="shared" si="483"/>
        <v>4</v>
      </c>
      <c r="AZ645" s="16" t="str">
        <f t="shared" si="484"/>
        <v>SKPDN</v>
      </c>
    </row>
    <row r="646" spans="1:52" x14ac:dyDescent="0.35">
      <c r="A646" s="5" t="s">
        <v>37</v>
      </c>
      <c r="B646" s="3">
        <v>2</v>
      </c>
      <c r="C646" s="1">
        <f t="shared" si="443"/>
        <v>1454</v>
      </c>
      <c r="D646" s="2">
        <v>20151</v>
      </c>
      <c r="E646" s="2" t="str">
        <f>_xlfn.XLOOKUP(C646,Sheet2!$N$3:$N$1000,Sheet2!$O$3:$O$1000,"")</f>
        <v>B23</v>
      </c>
      <c r="F646" s="9" t="str">
        <f t="shared" si="441"/>
        <v>LDA 0,NDSKS</v>
      </c>
      <c r="G646" s="4" t="str">
        <f t="shared" si="460"/>
        <v>40</v>
      </c>
      <c r="H646" s="4">
        <f t="shared" si="461"/>
        <v>151</v>
      </c>
      <c r="I646" s="6">
        <f t="shared" si="454"/>
        <v>0</v>
      </c>
      <c r="J646" s="6">
        <f t="shared" si="455"/>
        <v>2</v>
      </c>
      <c r="K646" s="6">
        <f t="shared" si="456"/>
        <v>0</v>
      </c>
      <c r="L646" s="6">
        <f t="shared" si="457"/>
        <v>1</v>
      </c>
      <c r="M646" s="6">
        <f t="shared" si="458"/>
        <v>5</v>
      </c>
      <c r="N646" s="6">
        <f t="shared" si="459"/>
        <v>1</v>
      </c>
      <c r="O646" s="13">
        <f t="shared" si="465"/>
        <v>4</v>
      </c>
      <c r="P646" s="4">
        <f t="shared" si="466"/>
        <v>1</v>
      </c>
      <c r="Q646" s="4">
        <f t="shared" si="467"/>
        <v>0</v>
      </c>
      <c r="R646">
        <f t="shared" si="444"/>
        <v>151</v>
      </c>
      <c r="S646" s="4">
        <f t="shared" si="445"/>
        <v>0</v>
      </c>
      <c r="T646" s="15">
        <f t="shared" si="446"/>
        <v>0</v>
      </c>
      <c r="U646" s="4">
        <f t="shared" si="447"/>
        <v>1</v>
      </c>
      <c r="V646" s="4">
        <f t="shared" si="448"/>
        <v>0</v>
      </c>
      <c r="W646" s="4">
        <f t="shared" si="449"/>
        <v>0</v>
      </c>
      <c r="X646" s="6">
        <f t="shared" si="450"/>
        <v>1</v>
      </c>
      <c r="Y646" s="4">
        <f t="shared" si="451"/>
        <v>2</v>
      </c>
      <c r="Z646" s="6">
        <f t="shared" si="452"/>
        <v>1</v>
      </c>
      <c r="AA646" s="18">
        <f t="shared" si="453"/>
        <v>1</v>
      </c>
      <c r="AB646" s="9" t="str">
        <f t="shared" si="468"/>
        <v>NDSKS</v>
      </c>
      <c r="AC646" s="9" t="str">
        <f>_xlfn.XLOOKUP(R646,Sheet2!$H$3:$H$258,Sheet2!$I$3:$I$258,"-----")</f>
        <v>NDSKS</v>
      </c>
      <c r="AD646" s="9" t="str">
        <f>_xlfn.XLOOKUP(VALUE(AE646),Sheet2!$N$3:$N$1000,Sheet2!$O$3:$O$1000,"********")</f>
        <v>B32</v>
      </c>
      <c r="AE646" t="str">
        <f t="shared" si="462"/>
        <v>1625</v>
      </c>
      <c r="AF646" s="9" t="str">
        <f>IF(R646&lt;200,"+"&amp;TEXT(R646,"0"),"-"&amp;TEXT(_xlfn.XLOOKUP(R646,Sheet2!$K$3:$K$130,Sheet2!$L$3:$L$130,"-----"),"0"))</f>
        <v>+151</v>
      </c>
      <c r="AG646" s="9" t="str">
        <f t="shared" si="469"/>
        <v/>
      </c>
      <c r="AH646" s="9" t="str">
        <f t="shared" si="470"/>
        <v>JMP NDSKS</v>
      </c>
      <c r="AI646" t="str">
        <f t="shared" si="471"/>
        <v>0,NDSKS</v>
      </c>
      <c r="AJ646" s="16" t="str">
        <f t="shared" si="472"/>
        <v>NDSKS</v>
      </c>
      <c r="AK646" t="str">
        <f t="shared" si="473"/>
        <v>COMOL# 1,0,SKP</v>
      </c>
      <c r="AL646" s="4" t="str">
        <f t="shared" si="474"/>
        <v>COM</v>
      </c>
      <c r="AM646" s="4" t="str">
        <f t="shared" si="475"/>
        <v>L</v>
      </c>
      <c r="AN646" s="4" t="str">
        <f t="shared" si="476"/>
        <v>O</v>
      </c>
      <c r="AO646" s="4" t="str">
        <f t="shared" si="477"/>
        <v>#</v>
      </c>
      <c r="AP646" s="15" t="str">
        <f t="shared" si="478"/>
        <v>,SKP</v>
      </c>
      <c r="AQ646" s="9" t="str">
        <f>_xlfn.XLOOKUP(D646,Sheet2!$E$3:$E$101,Sheet2!$F$3:$F$101,"******************")</f>
        <v>******************</v>
      </c>
      <c r="AR646" s="33" t="str">
        <f t="shared" si="463"/>
        <v>NIOS **</v>
      </c>
      <c r="AS646" s="9" t="str">
        <f t="shared" si="464"/>
        <v>DOCS</v>
      </c>
      <c r="AT646" s="4">
        <f t="shared" si="479"/>
        <v>0</v>
      </c>
      <c r="AU646" s="6">
        <f t="shared" si="480"/>
        <v>1</v>
      </c>
      <c r="AV646" s="4" t="str">
        <f t="shared" si="481"/>
        <v>S</v>
      </c>
      <c r="AW646" s="4">
        <f t="shared" si="482"/>
        <v>51</v>
      </c>
      <c r="AX646" s="4" t="str">
        <f>_xlfn.XLOOKUP(AW646,Sheet2!$Q$3:$Q$66,Sheet2!$R$3:$R$66,"**")</f>
        <v>**</v>
      </c>
      <c r="AY646" s="4">
        <f t="shared" si="483"/>
        <v>0</v>
      </c>
      <c r="AZ646" s="16" t="str">
        <f t="shared" si="484"/>
        <v>SKPBZ</v>
      </c>
    </row>
    <row r="647" spans="1:52" x14ac:dyDescent="0.35">
      <c r="B647" s="3">
        <f t="shared" si="442"/>
        <v>3</v>
      </c>
      <c r="C647" s="1">
        <f t="shared" si="443"/>
        <v>1455</v>
      </c>
      <c r="D647" s="2">
        <v>24061</v>
      </c>
      <c r="E647" s="2" t="str">
        <f>_xlfn.XLOOKUP(C647,Sheet2!$N$3:$N$1000,Sheet2!$O$3:$O$1000,"")</f>
        <v/>
      </c>
      <c r="F647" s="9" t="str">
        <f t="shared" si="441"/>
        <v>LDA 1,KB13</v>
      </c>
      <c r="G647" s="4" t="str">
        <f t="shared" si="460"/>
        <v>50</v>
      </c>
      <c r="H647" s="4">
        <f t="shared" si="461"/>
        <v>61</v>
      </c>
      <c r="I647" s="6">
        <f t="shared" si="454"/>
        <v>0</v>
      </c>
      <c r="J647" s="6">
        <f t="shared" si="455"/>
        <v>2</v>
      </c>
      <c r="K647" s="6">
        <f t="shared" si="456"/>
        <v>4</v>
      </c>
      <c r="L647" s="6">
        <f t="shared" si="457"/>
        <v>0</v>
      </c>
      <c r="M647" s="6">
        <f t="shared" si="458"/>
        <v>6</v>
      </c>
      <c r="N647" s="6">
        <f t="shared" si="459"/>
        <v>1</v>
      </c>
      <c r="O647" s="13">
        <f t="shared" si="465"/>
        <v>5</v>
      </c>
      <c r="P647" s="4">
        <f t="shared" si="466"/>
        <v>1</v>
      </c>
      <c r="Q647" s="4">
        <f t="shared" si="467"/>
        <v>1</v>
      </c>
      <c r="R647">
        <f t="shared" si="444"/>
        <v>61</v>
      </c>
      <c r="S647" s="4">
        <f t="shared" si="445"/>
        <v>0</v>
      </c>
      <c r="T647" s="15">
        <f t="shared" si="446"/>
        <v>0</v>
      </c>
      <c r="U647" s="4">
        <f t="shared" si="447"/>
        <v>1</v>
      </c>
      <c r="V647" s="4">
        <f t="shared" si="448"/>
        <v>1</v>
      </c>
      <c r="W647" s="4">
        <f t="shared" si="449"/>
        <v>0</v>
      </c>
      <c r="X647" s="6">
        <f t="shared" si="450"/>
        <v>0</v>
      </c>
      <c r="Y647" s="4">
        <f t="shared" si="451"/>
        <v>3</v>
      </c>
      <c r="Z647" s="6">
        <f t="shared" si="452"/>
        <v>0</v>
      </c>
      <c r="AA647" s="18">
        <f t="shared" si="453"/>
        <v>1</v>
      </c>
      <c r="AB647" s="9" t="str">
        <f t="shared" si="468"/>
        <v>KB13</v>
      </c>
      <c r="AC647" s="9" t="str">
        <f>_xlfn.XLOOKUP(R647,Sheet2!$H$3:$H$258,Sheet2!$I$3:$I$258,"-----")</f>
        <v>KB13</v>
      </c>
      <c r="AD647" s="9" t="str">
        <f>_xlfn.XLOOKUP(VALUE(AE647),Sheet2!$N$3:$N$1000,Sheet2!$O$3:$O$1000,"********")</f>
        <v>********</v>
      </c>
      <c r="AE647" t="str">
        <f t="shared" si="462"/>
        <v>1536</v>
      </c>
      <c r="AF647" s="9" t="str">
        <f>IF(R647&lt;200,"+"&amp;TEXT(R647,"0"),"-"&amp;TEXT(_xlfn.XLOOKUP(R647,Sheet2!$K$3:$K$130,Sheet2!$L$3:$L$130,"-----"),"0"))</f>
        <v>+61</v>
      </c>
      <c r="AG647" s="9" t="str">
        <f t="shared" si="469"/>
        <v/>
      </c>
      <c r="AH647" s="9" t="str">
        <f t="shared" si="470"/>
        <v>JSR KB13</v>
      </c>
      <c r="AI647" t="str">
        <f t="shared" si="471"/>
        <v>1,KB13</v>
      </c>
      <c r="AJ647" s="16" t="str">
        <f t="shared" si="472"/>
        <v>KB13</v>
      </c>
      <c r="AK647" t="str">
        <f t="shared" si="473"/>
        <v>COMC 1,1,SKP</v>
      </c>
      <c r="AL647" s="4" t="str">
        <f t="shared" si="474"/>
        <v>COM</v>
      </c>
      <c r="AM647" s="4" t="str">
        <f t="shared" si="475"/>
        <v/>
      </c>
      <c r="AN647" s="4" t="str">
        <f t="shared" si="476"/>
        <v>C</v>
      </c>
      <c r="AO647" s="4" t="str">
        <f t="shared" si="477"/>
        <v/>
      </c>
      <c r="AP647" s="15" t="str">
        <f t="shared" si="478"/>
        <v>,SKP</v>
      </c>
      <c r="AQ647" s="9" t="str">
        <f>_xlfn.XLOOKUP(D647,Sheet2!$E$3:$E$101,Sheet2!$F$3:$F$101,"******************")</f>
        <v>******************</v>
      </c>
      <c r="AR647" s="33" t="str">
        <f t="shared" si="463"/>
        <v>NIO **</v>
      </c>
      <c r="AS647" s="9" t="str">
        <f t="shared" si="464"/>
        <v>DOC</v>
      </c>
      <c r="AT647" s="4">
        <f t="shared" si="479"/>
        <v>1</v>
      </c>
      <c r="AU647" s="6">
        <f t="shared" si="480"/>
        <v>0</v>
      </c>
      <c r="AV647" s="4" t="str">
        <f t="shared" si="481"/>
        <v/>
      </c>
      <c r="AW647" s="4">
        <f t="shared" si="482"/>
        <v>61</v>
      </c>
      <c r="AX647" s="4" t="str">
        <f>_xlfn.XLOOKUP(AW647,Sheet2!$Q$3:$Q$66,Sheet2!$R$3:$R$66,"**")</f>
        <v>**</v>
      </c>
      <c r="AY647" s="4">
        <f t="shared" si="483"/>
        <v>0</v>
      </c>
      <c r="AZ647" s="16" t="str">
        <f t="shared" si="484"/>
        <v>SKPBN</v>
      </c>
    </row>
    <row r="648" spans="1:52" x14ac:dyDescent="0.35">
      <c r="B648" s="3">
        <f t="shared" si="442"/>
        <v>4</v>
      </c>
      <c r="C648" s="1">
        <f t="shared" si="443"/>
        <v>1456</v>
      </c>
      <c r="D648" s="2">
        <v>123405</v>
      </c>
      <c r="E648" s="2" t="str">
        <f>_xlfn.XLOOKUP(C648,Sheet2!$N$3:$N$1000,Sheet2!$O$3:$O$1000,"")</f>
        <v/>
      </c>
      <c r="F648" s="9" t="str">
        <f t="shared" si="441"/>
        <v>AND 1,0,SNR</v>
      </c>
      <c r="G648" s="4" t="str">
        <f t="shared" si="460"/>
        <v>247</v>
      </c>
      <c r="H648" s="4">
        <f t="shared" si="461"/>
        <v>5</v>
      </c>
      <c r="I648" s="6">
        <f t="shared" si="454"/>
        <v>1</v>
      </c>
      <c r="J648" s="6">
        <f t="shared" si="455"/>
        <v>2</v>
      </c>
      <c r="K648" s="6">
        <f t="shared" si="456"/>
        <v>3</v>
      </c>
      <c r="L648" s="6">
        <f t="shared" si="457"/>
        <v>4</v>
      </c>
      <c r="M648" s="6">
        <f t="shared" si="458"/>
        <v>0</v>
      </c>
      <c r="N648" s="6">
        <f t="shared" si="459"/>
        <v>5</v>
      </c>
      <c r="O648" s="13">
        <f t="shared" si="465"/>
        <v>20</v>
      </c>
      <c r="P648" s="4">
        <f t="shared" si="466"/>
        <v>5</v>
      </c>
      <c r="Q648" s="4">
        <f t="shared" si="467"/>
        <v>0</v>
      </c>
      <c r="R648">
        <f t="shared" si="444"/>
        <v>5</v>
      </c>
      <c r="S648" s="4">
        <f t="shared" si="445"/>
        <v>3</v>
      </c>
      <c r="T648" s="15">
        <f t="shared" si="446"/>
        <v>1</v>
      </c>
      <c r="U648" s="4">
        <f t="shared" si="447"/>
        <v>1</v>
      </c>
      <c r="V648" s="4">
        <f t="shared" si="448"/>
        <v>0</v>
      </c>
      <c r="W648" s="4">
        <f t="shared" si="449"/>
        <v>7</v>
      </c>
      <c r="X648" s="6">
        <f t="shared" si="450"/>
        <v>0</v>
      </c>
      <c r="Y648" s="4">
        <f t="shared" si="451"/>
        <v>0</v>
      </c>
      <c r="Z648" s="6">
        <f t="shared" si="452"/>
        <v>0</v>
      </c>
      <c r="AA648" s="18">
        <f t="shared" si="453"/>
        <v>5</v>
      </c>
      <c r="AB648" s="9" t="str">
        <f t="shared" si="468"/>
        <v>+5,3</v>
      </c>
      <c r="AC648" s="9" t="str">
        <f>_xlfn.XLOOKUP(R648,Sheet2!$H$3:$H$258,Sheet2!$I$3:$I$258,"-----")</f>
        <v>*****</v>
      </c>
      <c r="AD648" s="9" t="str">
        <f>_xlfn.XLOOKUP(VALUE(AE648),Sheet2!$N$3:$N$1000,Sheet2!$O$3:$O$1000,"********")</f>
        <v>********</v>
      </c>
      <c r="AE648" t="str">
        <f t="shared" si="462"/>
        <v>1463</v>
      </c>
      <c r="AF648" s="9" t="str">
        <f>IF(R648&lt;200,"+"&amp;TEXT(R648,"0"),"-"&amp;TEXT(_xlfn.XLOOKUP(R648,Sheet2!$K$3:$K$130,Sheet2!$L$3:$L$130,"-----"),"0"))</f>
        <v>+5</v>
      </c>
      <c r="AG648" s="9" t="str">
        <f t="shared" si="469"/>
        <v>@</v>
      </c>
      <c r="AH648" s="9" t="str">
        <f t="shared" si="470"/>
        <v>JMP @+5,3</v>
      </c>
      <c r="AI648" t="str">
        <f t="shared" si="471"/>
        <v>0,@+5,3</v>
      </c>
      <c r="AJ648" s="16" t="str">
        <f t="shared" si="472"/>
        <v>@+5,3</v>
      </c>
      <c r="AK648" t="str">
        <f t="shared" si="473"/>
        <v>AND 1,0,SNR</v>
      </c>
      <c r="AL648" s="4" t="str">
        <f t="shared" si="474"/>
        <v>AND</v>
      </c>
      <c r="AM648" s="4" t="str">
        <f t="shared" si="475"/>
        <v/>
      </c>
      <c r="AN648" s="4" t="str">
        <f t="shared" si="476"/>
        <v/>
      </c>
      <c r="AO648" s="4" t="str">
        <f t="shared" si="477"/>
        <v/>
      </c>
      <c r="AP648" s="15" t="str">
        <f t="shared" si="478"/>
        <v>,SNR</v>
      </c>
      <c r="AQ648" s="9" t="str">
        <f>_xlfn.XLOOKUP(D648,Sheet2!$E$3:$E$101,Sheet2!$F$3:$F$101,"******************")</f>
        <v>******************</v>
      </c>
      <c r="AR648" s="33" t="str">
        <f t="shared" si="463"/>
        <v>SKPBN 0</v>
      </c>
      <c r="AS648" s="9" t="str">
        <f t="shared" si="464"/>
        <v>DOC</v>
      </c>
      <c r="AT648" s="4">
        <f t="shared" si="479"/>
        <v>0</v>
      </c>
      <c r="AU648" s="6">
        <f t="shared" si="480"/>
        <v>0</v>
      </c>
      <c r="AV648" s="4" t="str">
        <f t="shared" si="481"/>
        <v/>
      </c>
      <c r="AW648" s="4">
        <f t="shared" si="482"/>
        <v>5</v>
      </c>
      <c r="AX648" s="4">
        <f>_xlfn.XLOOKUP(AW648,Sheet2!$Q$3:$Q$66,Sheet2!$R$3:$R$66,"**")</f>
        <v>0</v>
      </c>
      <c r="AY648" s="4">
        <f t="shared" si="483"/>
        <v>7</v>
      </c>
      <c r="AZ648" s="16" t="str">
        <f t="shared" si="484"/>
        <v>SKPBN</v>
      </c>
    </row>
    <row r="649" spans="1:52" x14ac:dyDescent="0.35">
      <c r="B649" s="3">
        <f t="shared" si="442"/>
        <v>5</v>
      </c>
      <c r="C649" s="1">
        <f t="shared" si="443"/>
        <v>1457</v>
      </c>
      <c r="D649" s="2">
        <v>407</v>
      </c>
      <c r="E649" s="2" t="str">
        <f>_xlfn.XLOOKUP(C649,Sheet2!$N$3:$N$1000,Sheet2!$O$3:$O$1000,"")</f>
        <v/>
      </c>
      <c r="F649" s="9" t="str">
        <f t="shared" si="441"/>
        <v>JMP B24</v>
      </c>
      <c r="G649" s="4" t="str">
        <f t="shared" si="460"/>
        <v>1</v>
      </c>
      <c r="H649" s="4">
        <f t="shared" si="461"/>
        <v>7</v>
      </c>
      <c r="I649" s="6">
        <f t="shared" si="454"/>
        <v>0</v>
      </c>
      <c r="J649" s="6">
        <f t="shared" si="455"/>
        <v>0</v>
      </c>
      <c r="K649" s="6">
        <f t="shared" si="456"/>
        <v>0</v>
      </c>
      <c r="L649" s="6">
        <f t="shared" si="457"/>
        <v>4</v>
      </c>
      <c r="M649" s="6">
        <f t="shared" si="458"/>
        <v>0</v>
      </c>
      <c r="N649" s="6">
        <f t="shared" si="459"/>
        <v>7</v>
      </c>
      <c r="O649" s="13">
        <f t="shared" si="465"/>
        <v>0</v>
      </c>
      <c r="P649" s="4">
        <f t="shared" si="466"/>
        <v>0</v>
      </c>
      <c r="Q649" s="4">
        <f t="shared" si="467"/>
        <v>0</v>
      </c>
      <c r="R649">
        <f t="shared" si="444"/>
        <v>7</v>
      </c>
      <c r="S649" s="4">
        <f t="shared" si="445"/>
        <v>1</v>
      </c>
      <c r="T649" s="15">
        <f t="shared" si="446"/>
        <v>0</v>
      </c>
      <c r="U649" s="4">
        <f t="shared" si="447"/>
        <v>0</v>
      </c>
      <c r="V649" s="4">
        <f t="shared" si="448"/>
        <v>0</v>
      </c>
      <c r="W649" s="4">
        <f t="shared" si="449"/>
        <v>1</v>
      </c>
      <c r="X649" s="6">
        <f t="shared" si="450"/>
        <v>0</v>
      </c>
      <c r="Y649" s="4">
        <f t="shared" si="451"/>
        <v>0</v>
      </c>
      <c r="Z649" s="6">
        <f t="shared" si="452"/>
        <v>0</v>
      </c>
      <c r="AA649" s="18">
        <f t="shared" si="453"/>
        <v>7</v>
      </c>
      <c r="AB649" s="9" t="str">
        <f t="shared" si="468"/>
        <v>B24</v>
      </c>
      <c r="AC649" s="9" t="str">
        <f>_xlfn.XLOOKUP(R649,Sheet2!$H$3:$H$258,Sheet2!$I$3:$I$258,"-----")</f>
        <v>TS</v>
      </c>
      <c r="AD649" s="9" t="str">
        <f>_xlfn.XLOOKUP(VALUE(AE649),Sheet2!$N$3:$N$1000,Sheet2!$O$3:$O$1000,"********")</f>
        <v>B24</v>
      </c>
      <c r="AE649" t="str">
        <f t="shared" si="462"/>
        <v>1466</v>
      </c>
      <c r="AF649" s="9" t="str">
        <f>IF(R649&lt;200,"+"&amp;TEXT(R649,"0"),"-"&amp;TEXT(_xlfn.XLOOKUP(R649,Sheet2!$K$3:$K$130,Sheet2!$L$3:$L$130,"-----"),"0"))</f>
        <v>+7</v>
      </c>
      <c r="AG649" s="9" t="str">
        <f t="shared" si="469"/>
        <v/>
      </c>
      <c r="AH649" s="9" t="str">
        <f t="shared" si="470"/>
        <v>JMP B24</v>
      </c>
      <c r="AI649" t="str">
        <f t="shared" si="471"/>
        <v>0,B24</v>
      </c>
      <c r="AJ649" s="16" t="str">
        <f t="shared" si="472"/>
        <v>B24</v>
      </c>
      <c r="AK649" t="str">
        <f t="shared" si="473"/>
        <v>NEG 0,0,SBN</v>
      </c>
      <c r="AL649" s="4" t="str">
        <f t="shared" si="474"/>
        <v>NEG</v>
      </c>
      <c r="AM649" s="4" t="str">
        <f t="shared" si="475"/>
        <v/>
      </c>
      <c r="AN649" s="4" t="str">
        <f t="shared" si="476"/>
        <v/>
      </c>
      <c r="AO649" s="4" t="str">
        <f t="shared" si="477"/>
        <v/>
      </c>
      <c r="AP649" s="15" t="str">
        <f t="shared" si="478"/>
        <v>,SBN</v>
      </c>
      <c r="AQ649" s="9" t="str">
        <f>_xlfn.XLOOKUP(D649,Sheet2!$E$3:$E$101,Sheet2!$F$3:$F$101,"******************")</f>
        <v>******************</v>
      </c>
      <c r="AR649" s="33" t="str">
        <f t="shared" si="463"/>
        <v>DIA 0,MCAR</v>
      </c>
      <c r="AS649" s="9" t="str">
        <f t="shared" si="464"/>
        <v>DIA</v>
      </c>
      <c r="AT649" s="4">
        <f t="shared" si="479"/>
        <v>0</v>
      </c>
      <c r="AU649" s="6">
        <f t="shared" si="480"/>
        <v>0</v>
      </c>
      <c r="AV649" s="4" t="str">
        <f t="shared" si="481"/>
        <v/>
      </c>
      <c r="AW649" s="4">
        <f t="shared" si="482"/>
        <v>7</v>
      </c>
      <c r="AX649" s="4" t="str">
        <f>_xlfn.XLOOKUP(AW649,Sheet2!$Q$3:$Q$66,Sheet2!$R$3:$R$66,"**")</f>
        <v>MCAR</v>
      </c>
      <c r="AY649" s="4">
        <f t="shared" si="483"/>
        <v>1</v>
      </c>
      <c r="AZ649" s="16" t="str">
        <f t="shared" si="484"/>
        <v>SKPBN</v>
      </c>
    </row>
    <row r="650" spans="1:52" x14ac:dyDescent="0.35">
      <c r="B650" s="3">
        <f t="shared" si="442"/>
        <v>6</v>
      </c>
      <c r="C650" s="1">
        <f t="shared" si="443"/>
        <v>1460</v>
      </c>
      <c r="D650" s="2">
        <v>6237</v>
      </c>
      <c r="E650" s="2" t="str">
        <f>_xlfn.XLOOKUP(C650,Sheet2!$N$3:$N$1000,Sheet2!$O$3:$O$1000,"")</f>
        <v/>
      </c>
      <c r="F650" s="9" t="str">
        <f t="shared" si="441"/>
        <v>JSR @ISET</v>
      </c>
      <c r="G650" s="4" t="str">
        <f t="shared" si="460"/>
        <v>14</v>
      </c>
      <c r="H650" s="4">
        <f t="shared" si="461"/>
        <v>237</v>
      </c>
      <c r="I650" s="6">
        <f t="shared" si="454"/>
        <v>0</v>
      </c>
      <c r="J650" s="6">
        <f t="shared" si="455"/>
        <v>0</v>
      </c>
      <c r="K650" s="6">
        <f t="shared" si="456"/>
        <v>6</v>
      </c>
      <c r="L650" s="6">
        <f t="shared" si="457"/>
        <v>2</v>
      </c>
      <c r="M650" s="6">
        <f t="shared" si="458"/>
        <v>3</v>
      </c>
      <c r="N650" s="6">
        <f t="shared" si="459"/>
        <v>7</v>
      </c>
      <c r="O650" s="13">
        <f t="shared" si="465"/>
        <v>1</v>
      </c>
      <c r="P650" s="4">
        <f t="shared" si="466"/>
        <v>0</v>
      </c>
      <c r="Q650" s="4">
        <f t="shared" si="467"/>
        <v>1</v>
      </c>
      <c r="R650">
        <f t="shared" si="444"/>
        <v>237</v>
      </c>
      <c r="S650" s="4">
        <f t="shared" si="445"/>
        <v>0</v>
      </c>
      <c r="T650" s="15">
        <f t="shared" si="446"/>
        <v>1</v>
      </c>
      <c r="U650" s="4">
        <f t="shared" si="447"/>
        <v>0</v>
      </c>
      <c r="V650" s="4">
        <f t="shared" si="448"/>
        <v>1</v>
      </c>
      <c r="W650" s="4">
        <f t="shared" si="449"/>
        <v>4</v>
      </c>
      <c r="X650" s="6">
        <f t="shared" si="450"/>
        <v>2</v>
      </c>
      <c r="Y650" s="4">
        <f t="shared" si="451"/>
        <v>1</v>
      </c>
      <c r="Z650" s="6">
        <f t="shared" si="452"/>
        <v>1</v>
      </c>
      <c r="AA650" s="18">
        <f t="shared" si="453"/>
        <v>7</v>
      </c>
      <c r="AB650" s="9" t="str">
        <f t="shared" si="468"/>
        <v>ISET</v>
      </c>
      <c r="AC650" s="9" t="str">
        <f>_xlfn.XLOOKUP(R650,Sheet2!$H$3:$H$258,Sheet2!$I$3:$I$258,"-----")</f>
        <v>ISET</v>
      </c>
      <c r="AD650" s="9" t="str">
        <f>_xlfn.XLOOKUP(VALUE(AE650),Sheet2!$N$3:$N$1000,Sheet2!$O$3:$O$1000,"********")</f>
        <v>********</v>
      </c>
      <c r="AE650" t="str">
        <f t="shared" si="462"/>
        <v>1317</v>
      </c>
      <c r="AF650" s="9" t="str">
        <f>IF(R650&lt;200,"+"&amp;TEXT(R650,"0"),"-"&amp;TEXT(_xlfn.XLOOKUP(R650,Sheet2!$K$3:$K$130,Sheet2!$L$3:$L$130,"-----"),"0"))</f>
        <v>-141</v>
      </c>
      <c r="AG650" s="9" t="str">
        <f t="shared" si="469"/>
        <v>@</v>
      </c>
      <c r="AH650" s="9" t="str">
        <f t="shared" si="470"/>
        <v>JSR @ISET</v>
      </c>
      <c r="AI650" t="str">
        <f t="shared" si="471"/>
        <v>1,@ISET</v>
      </c>
      <c r="AJ650" s="16" t="str">
        <f t="shared" si="472"/>
        <v>@ISET</v>
      </c>
      <c r="AK650" t="str">
        <f t="shared" si="473"/>
        <v>ADCZR# 0,1,SBN</v>
      </c>
      <c r="AL650" s="4" t="str">
        <f t="shared" si="474"/>
        <v>ADC</v>
      </c>
      <c r="AM650" s="4" t="str">
        <f t="shared" si="475"/>
        <v>R</v>
      </c>
      <c r="AN650" s="4" t="str">
        <f t="shared" si="476"/>
        <v>Z</v>
      </c>
      <c r="AO650" s="4" t="str">
        <f t="shared" si="477"/>
        <v>#</v>
      </c>
      <c r="AP650" s="15" t="str">
        <f t="shared" si="478"/>
        <v>,SBN</v>
      </c>
      <c r="AQ650" s="9" t="str">
        <f>_xlfn.XLOOKUP(D650,Sheet2!$E$3:$E$101,Sheet2!$F$3:$F$101,"******************")</f>
        <v>******************</v>
      </c>
      <c r="AR650" s="33" t="str">
        <f t="shared" si="463"/>
        <v>DOBC 1,**</v>
      </c>
      <c r="AS650" s="9" t="str">
        <f t="shared" si="464"/>
        <v>DOBC</v>
      </c>
      <c r="AT650" s="4">
        <f t="shared" si="479"/>
        <v>1</v>
      </c>
      <c r="AU650" s="6">
        <f t="shared" si="480"/>
        <v>2</v>
      </c>
      <c r="AV650" s="4" t="str">
        <f t="shared" si="481"/>
        <v>C</v>
      </c>
      <c r="AW650" s="4">
        <f t="shared" si="482"/>
        <v>37</v>
      </c>
      <c r="AX650" s="4" t="str">
        <f>_xlfn.XLOOKUP(AW650,Sheet2!$Q$3:$Q$66,Sheet2!$R$3:$R$66,"**")</f>
        <v>**</v>
      </c>
      <c r="AY650" s="4">
        <f t="shared" si="483"/>
        <v>4</v>
      </c>
      <c r="AZ650" s="16" t="str">
        <f t="shared" si="484"/>
        <v>SKPDN</v>
      </c>
    </row>
    <row r="651" spans="1:52" x14ac:dyDescent="0.35">
      <c r="B651" s="3">
        <f t="shared" si="442"/>
        <v>7</v>
      </c>
      <c r="C651" s="1">
        <f t="shared" si="443"/>
        <v>1461</v>
      </c>
      <c r="D651" s="2">
        <v>6233</v>
      </c>
      <c r="E651" s="2" t="str">
        <f>_xlfn.XLOOKUP(C651,Sheet2!$N$3:$N$1000,Sheet2!$O$3:$O$1000,"")</f>
        <v/>
      </c>
      <c r="F651" s="9" t="str">
        <f t="shared" si="441"/>
        <v>RECL2</v>
      </c>
      <c r="G651" s="4" t="str">
        <f t="shared" si="460"/>
        <v>14</v>
      </c>
      <c r="H651" s="4">
        <f t="shared" si="461"/>
        <v>233</v>
      </c>
      <c r="I651" s="6">
        <f t="shared" si="454"/>
        <v>0</v>
      </c>
      <c r="J651" s="6">
        <f t="shared" si="455"/>
        <v>0</v>
      </c>
      <c r="K651" s="6">
        <f t="shared" si="456"/>
        <v>6</v>
      </c>
      <c r="L651" s="6">
        <f t="shared" si="457"/>
        <v>2</v>
      </c>
      <c r="M651" s="6">
        <f t="shared" si="458"/>
        <v>3</v>
      </c>
      <c r="N651" s="6">
        <f t="shared" si="459"/>
        <v>3</v>
      </c>
      <c r="O651" s="13">
        <f t="shared" si="465"/>
        <v>1</v>
      </c>
      <c r="P651" s="4">
        <f t="shared" si="466"/>
        <v>0</v>
      </c>
      <c r="Q651" s="4">
        <f t="shared" si="467"/>
        <v>1</v>
      </c>
      <c r="R651">
        <f t="shared" si="444"/>
        <v>233</v>
      </c>
      <c r="S651" s="4">
        <f t="shared" si="445"/>
        <v>0</v>
      </c>
      <c r="T651" s="15">
        <f t="shared" si="446"/>
        <v>1</v>
      </c>
      <c r="U651" s="4">
        <f t="shared" si="447"/>
        <v>0</v>
      </c>
      <c r="V651" s="4">
        <f t="shared" si="448"/>
        <v>1</v>
      </c>
      <c r="W651" s="4">
        <f t="shared" si="449"/>
        <v>4</v>
      </c>
      <c r="X651" s="6">
        <f t="shared" si="450"/>
        <v>2</v>
      </c>
      <c r="Y651" s="4">
        <f t="shared" si="451"/>
        <v>1</v>
      </c>
      <c r="Z651" s="6">
        <f t="shared" si="452"/>
        <v>1</v>
      </c>
      <c r="AA651" s="18">
        <f t="shared" si="453"/>
        <v>3</v>
      </c>
      <c r="AB651" s="9" t="str">
        <f t="shared" si="468"/>
        <v>I.RC2</v>
      </c>
      <c r="AC651" s="9" t="str">
        <f>_xlfn.XLOOKUP(R651,Sheet2!$H$3:$H$258,Sheet2!$I$3:$I$258,"-----")</f>
        <v>I.RC2</v>
      </c>
      <c r="AD651" s="9" t="str">
        <f>_xlfn.XLOOKUP(VALUE(AE651),Sheet2!$N$3:$N$1000,Sheet2!$O$3:$O$1000,"********")</f>
        <v>********</v>
      </c>
      <c r="AE651" t="str">
        <f t="shared" si="462"/>
        <v>1314</v>
      </c>
      <c r="AF651" s="9" t="str">
        <f>IF(R651&lt;200,"+"&amp;TEXT(R651,"0"),"-"&amp;TEXT(_xlfn.XLOOKUP(R651,Sheet2!$K$3:$K$130,Sheet2!$L$3:$L$130,"-----"),"0"))</f>
        <v>-145</v>
      </c>
      <c r="AG651" s="9" t="str">
        <f t="shared" si="469"/>
        <v>@</v>
      </c>
      <c r="AH651" s="9" t="str">
        <f t="shared" si="470"/>
        <v>JSR @I.RC2</v>
      </c>
      <c r="AI651" t="str">
        <f t="shared" si="471"/>
        <v>1,@I.RC2</v>
      </c>
      <c r="AJ651" s="16" t="str">
        <f t="shared" si="472"/>
        <v>@I.RC2</v>
      </c>
      <c r="AK651" t="str">
        <f t="shared" si="473"/>
        <v>ADCZR# 0,1,SNC</v>
      </c>
      <c r="AL651" s="4" t="str">
        <f t="shared" si="474"/>
        <v>ADC</v>
      </c>
      <c r="AM651" s="4" t="str">
        <f t="shared" si="475"/>
        <v>R</v>
      </c>
      <c r="AN651" s="4" t="str">
        <f t="shared" si="476"/>
        <v>Z</v>
      </c>
      <c r="AO651" s="4" t="str">
        <f t="shared" si="477"/>
        <v>#</v>
      </c>
      <c r="AP651" s="15" t="str">
        <f t="shared" si="478"/>
        <v>,SNC</v>
      </c>
      <c r="AQ651" s="9" t="str">
        <f>_xlfn.XLOOKUP(D651,Sheet2!$E$3:$E$101,Sheet2!$F$3:$F$101,"******************")</f>
        <v>RECL2</v>
      </c>
      <c r="AR651" s="33" t="str">
        <f t="shared" si="463"/>
        <v>DOBC 1,DSKP</v>
      </c>
      <c r="AS651" s="9" t="str">
        <f t="shared" si="464"/>
        <v>DOBC</v>
      </c>
      <c r="AT651" s="4">
        <f t="shared" si="479"/>
        <v>1</v>
      </c>
      <c r="AU651" s="6">
        <f t="shared" si="480"/>
        <v>2</v>
      </c>
      <c r="AV651" s="4" t="str">
        <f t="shared" si="481"/>
        <v>C</v>
      </c>
      <c r="AW651" s="4">
        <f t="shared" si="482"/>
        <v>33</v>
      </c>
      <c r="AX651" s="4" t="str">
        <f>_xlfn.XLOOKUP(AW651,Sheet2!$Q$3:$Q$66,Sheet2!$R$3:$R$66,"**")</f>
        <v>DSKP</v>
      </c>
      <c r="AY651" s="4">
        <f t="shared" si="483"/>
        <v>4</v>
      </c>
      <c r="AZ651" s="16" t="str">
        <f t="shared" si="484"/>
        <v>SKPDN</v>
      </c>
    </row>
    <row r="652" spans="1:52" x14ac:dyDescent="0.35">
      <c r="B652" s="3">
        <f t="shared" si="442"/>
        <v>8</v>
      </c>
      <c r="C652" s="1">
        <f t="shared" si="443"/>
        <v>1462</v>
      </c>
      <c r="D652" s="2">
        <v>20067</v>
      </c>
      <c r="E652" s="2" t="str">
        <f>_xlfn.XLOOKUP(C652,Sheet2!$N$3:$N$1000,Sheet2!$O$3:$O$1000,"")</f>
        <v/>
      </c>
      <c r="F652" s="9" t="str">
        <f t="shared" si="441"/>
        <v>LDA 0,KB7</v>
      </c>
      <c r="G652" s="4" t="str">
        <f t="shared" si="460"/>
        <v>40</v>
      </c>
      <c r="H652" s="4">
        <f t="shared" si="461"/>
        <v>67</v>
      </c>
      <c r="I652" s="6">
        <f t="shared" si="454"/>
        <v>0</v>
      </c>
      <c r="J652" s="6">
        <f t="shared" si="455"/>
        <v>2</v>
      </c>
      <c r="K652" s="6">
        <f t="shared" si="456"/>
        <v>0</v>
      </c>
      <c r="L652" s="6">
        <f t="shared" si="457"/>
        <v>0</v>
      </c>
      <c r="M652" s="6">
        <f t="shared" si="458"/>
        <v>6</v>
      </c>
      <c r="N652" s="6">
        <f t="shared" si="459"/>
        <v>7</v>
      </c>
      <c r="O652" s="13">
        <f t="shared" si="465"/>
        <v>4</v>
      </c>
      <c r="P652" s="4">
        <f t="shared" si="466"/>
        <v>1</v>
      </c>
      <c r="Q652" s="4">
        <f t="shared" si="467"/>
        <v>0</v>
      </c>
      <c r="R652">
        <f t="shared" si="444"/>
        <v>67</v>
      </c>
      <c r="S652" s="4">
        <f t="shared" si="445"/>
        <v>0</v>
      </c>
      <c r="T652" s="15">
        <f t="shared" si="446"/>
        <v>0</v>
      </c>
      <c r="U652" s="4">
        <f t="shared" si="447"/>
        <v>1</v>
      </c>
      <c r="V652" s="4">
        <f t="shared" si="448"/>
        <v>0</v>
      </c>
      <c r="W652" s="4">
        <f t="shared" si="449"/>
        <v>0</v>
      </c>
      <c r="X652" s="6">
        <f t="shared" si="450"/>
        <v>0</v>
      </c>
      <c r="Y652" s="4">
        <f t="shared" si="451"/>
        <v>3</v>
      </c>
      <c r="Z652" s="6">
        <f t="shared" si="452"/>
        <v>0</v>
      </c>
      <c r="AA652" s="18">
        <f t="shared" si="453"/>
        <v>7</v>
      </c>
      <c r="AB652" s="9" t="str">
        <f t="shared" si="468"/>
        <v>KB7</v>
      </c>
      <c r="AC652" s="9" t="str">
        <f>_xlfn.XLOOKUP(R652,Sheet2!$H$3:$H$258,Sheet2!$I$3:$I$258,"-----")</f>
        <v>KB7</v>
      </c>
      <c r="AD652" s="9" t="str">
        <f>_xlfn.XLOOKUP(VALUE(AE652),Sheet2!$N$3:$N$1000,Sheet2!$O$3:$O$1000,"********")</f>
        <v>********</v>
      </c>
      <c r="AE652" t="str">
        <f t="shared" si="462"/>
        <v>1551</v>
      </c>
      <c r="AF652" s="9" t="str">
        <f>IF(R652&lt;200,"+"&amp;TEXT(R652,"0"),"-"&amp;TEXT(_xlfn.XLOOKUP(R652,Sheet2!$K$3:$K$130,Sheet2!$L$3:$L$130,"-----"),"0"))</f>
        <v>+67</v>
      </c>
      <c r="AG652" s="9" t="str">
        <f t="shared" si="469"/>
        <v/>
      </c>
      <c r="AH652" s="9" t="str">
        <f t="shared" si="470"/>
        <v>JMP KB7</v>
      </c>
      <c r="AI652" t="str">
        <f t="shared" si="471"/>
        <v>0,KB7</v>
      </c>
      <c r="AJ652" s="16" t="str">
        <f t="shared" si="472"/>
        <v>KB7</v>
      </c>
      <c r="AK652" t="str">
        <f t="shared" si="473"/>
        <v>COMC 1,0,SBN</v>
      </c>
      <c r="AL652" s="4" t="str">
        <f t="shared" si="474"/>
        <v>COM</v>
      </c>
      <c r="AM652" s="4" t="str">
        <f t="shared" si="475"/>
        <v/>
      </c>
      <c r="AN652" s="4" t="str">
        <f t="shared" si="476"/>
        <v>C</v>
      </c>
      <c r="AO652" s="4" t="str">
        <f t="shared" si="477"/>
        <v/>
      </c>
      <c r="AP652" s="15" t="str">
        <f t="shared" si="478"/>
        <v>,SBN</v>
      </c>
      <c r="AQ652" s="9" t="str">
        <f>_xlfn.XLOOKUP(D652,Sheet2!$E$3:$E$101,Sheet2!$F$3:$F$101,"******************")</f>
        <v>******************</v>
      </c>
      <c r="AR652" s="33" t="str">
        <f t="shared" si="463"/>
        <v>NIO **</v>
      </c>
      <c r="AS652" s="9" t="str">
        <f t="shared" si="464"/>
        <v>DOC</v>
      </c>
      <c r="AT652" s="4">
        <f t="shared" si="479"/>
        <v>0</v>
      </c>
      <c r="AU652" s="6">
        <f t="shared" si="480"/>
        <v>0</v>
      </c>
      <c r="AV652" s="4" t="str">
        <f t="shared" si="481"/>
        <v/>
      </c>
      <c r="AW652" s="4">
        <f t="shared" si="482"/>
        <v>67</v>
      </c>
      <c r="AX652" s="4" t="str">
        <f>_xlfn.XLOOKUP(AW652,Sheet2!$Q$3:$Q$66,Sheet2!$R$3:$R$66,"**")</f>
        <v>**</v>
      </c>
      <c r="AY652" s="4">
        <f t="shared" si="483"/>
        <v>0</v>
      </c>
      <c r="AZ652" s="16" t="str">
        <f t="shared" si="484"/>
        <v>SKPBN</v>
      </c>
    </row>
    <row r="653" spans="1:52" x14ac:dyDescent="0.35">
      <c r="B653" s="3">
        <f t="shared" si="442"/>
        <v>9</v>
      </c>
      <c r="C653" s="1">
        <f t="shared" si="443"/>
        <v>1463</v>
      </c>
      <c r="D653" s="2">
        <v>123414</v>
      </c>
      <c r="E653" s="2" t="str">
        <f>_xlfn.XLOOKUP(C653,Sheet2!$N$3:$N$1000,Sheet2!$O$3:$O$1000,"")</f>
        <v/>
      </c>
      <c r="F653" s="9" t="str">
        <f t="shared" si="441"/>
        <v>AND# 1,0,SZR</v>
      </c>
      <c r="G653" s="4" t="str">
        <f t="shared" si="460"/>
        <v>247</v>
      </c>
      <c r="H653" s="4">
        <f t="shared" si="461"/>
        <v>14</v>
      </c>
      <c r="I653" s="6">
        <f t="shared" si="454"/>
        <v>1</v>
      </c>
      <c r="J653" s="6">
        <f t="shared" si="455"/>
        <v>2</v>
      </c>
      <c r="K653" s="6">
        <f t="shared" si="456"/>
        <v>3</v>
      </c>
      <c r="L653" s="6">
        <f t="shared" si="457"/>
        <v>4</v>
      </c>
      <c r="M653" s="6">
        <f t="shared" si="458"/>
        <v>1</v>
      </c>
      <c r="N653" s="6">
        <f t="shared" si="459"/>
        <v>4</v>
      </c>
      <c r="O653" s="13">
        <f t="shared" si="465"/>
        <v>20</v>
      </c>
      <c r="P653" s="4">
        <f t="shared" si="466"/>
        <v>5</v>
      </c>
      <c r="Q653" s="4">
        <f t="shared" si="467"/>
        <v>0</v>
      </c>
      <c r="R653">
        <f t="shared" si="444"/>
        <v>14</v>
      </c>
      <c r="S653" s="4">
        <f t="shared" si="445"/>
        <v>3</v>
      </c>
      <c r="T653" s="15">
        <f t="shared" si="446"/>
        <v>1</v>
      </c>
      <c r="U653" s="4">
        <f t="shared" si="447"/>
        <v>1</v>
      </c>
      <c r="V653" s="4">
        <f t="shared" si="448"/>
        <v>0</v>
      </c>
      <c r="W653" s="4">
        <f t="shared" si="449"/>
        <v>7</v>
      </c>
      <c r="X653" s="6">
        <f t="shared" si="450"/>
        <v>0</v>
      </c>
      <c r="Y653" s="4">
        <f t="shared" si="451"/>
        <v>0</v>
      </c>
      <c r="Z653" s="6">
        <f t="shared" si="452"/>
        <v>1</v>
      </c>
      <c r="AA653" s="18">
        <f t="shared" si="453"/>
        <v>4</v>
      </c>
      <c r="AB653" s="9" t="str">
        <f t="shared" si="468"/>
        <v>+14,3</v>
      </c>
      <c r="AC653" s="9" t="str">
        <f>_xlfn.XLOOKUP(R653,Sheet2!$H$3:$H$258,Sheet2!$I$3:$I$258,"-----")</f>
        <v>*****</v>
      </c>
      <c r="AD653" s="9" t="str">
        <f>_xlfn.XLOOKUP(VALUE(AE653),Sheet2!$N$3:$N$1000,Sheet2!$O$3:$O$1000,"********")</f>
        <v>********</v>
      </c>
      <c r="AE653" t="str">
        <f t="shared" si="462"/>
        <v>1477</v>
      </c>
      <c r="AF653" s="9" t="str">
        <f>IF(R653&lt;200,"+"&amp;TEXT(R653,"0"),"-"&amp;TEXT(_xlfn.XLOOKUP(R653,Sheet2!$K$3:$K$130,Sheet2!$L$3:$L$130,"-----"),"0"))</f>
        <v>+14</v>
      </c>
      <c r="AG653" s="9" t="str">
        <f t="shared" si="469"/>
        <v>@</v>
      </c>
      <c r="AH653" s="9" t="str">
        <f t="shared" si="470"/>
        <v>JMP @+14,3</v>
      </c>
      <c r="AI653" t="str">
        <f t="shared" si="471"/>
        <v>0,@+14,3</v>
      </c>
      <c r="AJ653" s="16" t="str">
        <f t="shared" si="472"/>
        <v>@+14,3</v>
      </c>
      <c r="AK653" t="str">
        <f t="shared" si="473"/>
        <v>AND# 1,0,SZR</v>
      </c>
      <c r="AL653" s="4" t="str">
        <f t="shared" si="474"/>
        <v>AND</v>
      </c>
      <c r="AM653" s="4" t="str">
        <f t="shared" si="475"/>
        <v/>
      </c>
      <c r="AN653" s="4" t="str">
        <f t="shared" si="476"/>
        <v/>
      </c>
      <c r="AO653" s="4" t="str">
        <f t="shared" si="477"/>
        <v>#</v>
      </c>
      <c r="AP653" s="15" t="str">
        <f t="shared" si="478"/>
        <v>,SZR</v>
      </c>
      <c r="AQ653" s="9" t="str">
        <f>_xlfn.XLOOKUP(D653,Sheet2!$E$3:$E$101,Sheet2!$F$3:$F$101,"******************")</f>
        <v>******************</v>
      </c>
      <c r="AR653" s="33" t="str">
        <f t="shared" si="463"/>
        <v>SKPBN RTC</v>
      </c>
      <c r="AS653" s="9" t="str">
        <f t="shared" si="464"/>
        <v>DOC</v>
      </c>
      <c r="AT653" s="4">
        <f t="shared" si="479"/>
        <v>0</v>
      </c>
      <c r="AU653" s="6">
        <f t="shared" si="480"/>
        <v>0</v>
      </c>
      <c r="AV653" s="4" t="str">
        <f t="shared" si="481"/>
        <v/>
      </c>
      <c r="AW653" s="4">
        <f t="shared" si="482"/>
        <v>14</v>
      </c>
      <c r="AX653" s="4" t="str">
        <f>_xlfn.XLOOKUP(AW653,Sheet2!$Q$3:$Q$66,Sheet2!$R$3:$R$66,"**")</f>
        <v>RTC</v>
      </c>
      <c r="AY653" s="4">
        <f t="shared" si="483"/>
        <v>7</v>
      </c>
      <c r="AZ653" s="16" t="str">
        <f t="shared" si="484"/>
        <v>SKPBN</v>
      </c>
    </row>
    <row r="654" spans="1:52" x14ac:dyDescent="0.35">
      <c r="B654" s="3">
        <f t="shared" si="442"/>
        <v>10</v>
      </c>
      <c r="C654" s="1">
        <f t="shared" si="443"/>
        <v>1464</v>
      </c>
      <c r="D654" s="2">
        <v>6252</v>
      </c>
      <c r="E654" s="2" t="str">
        <f>_xlfn.XLOOKUP(C654,Sheet2!$N$3:$N$1000,Sheet2!$O$3:$O$1000,"")</f>
        <v/>
      </c>
      <c r="F654" s="9" t="str">
        <f t="shared" si="441"/>
        <v>EHLT</v>
      </c>
      <c r="G654" s="4" t="str">
        <f t="shared" si="460"/>
        <v>14</v>
      </c>
      <c r="H654" s="4">
        <f t="shared" si="461"/>
        <v>252</v>
      </c>
      <c r="I654" s="6">
        <f t="shared" si="454"/>
        <v>0</v>
      </c>
      <c r="J654" s="6">
        <f t="shared" si="455"/>
        <v>0</v>
      </c>
      <c r="K654" s="6">
        <f t="shared" si="456"/>
        <v>6</v>
      </c>
      <c r="L654" s="6">
        <f t="shared" si="457"/>
        <v>2</v>
      </c>
      <c r="M654" s="6">
        <f t="shared" si="458"/>
        <v>5</v>
      </c>
      <c r="N654" s="6">
        <f t="shared" si="459"/>
        <v>2</v>
      </c>
      <c r="O654" s="13">
        <f t="shared" si="465"/>
        <v>1</v>
      </c>
      <c r="P654" s="4">
        <f t="shared" si="466"/>
        <v>0</v>
      </c>
      <c r="Q654" s="4">
        <f t="shared" si="467"/>
        <v>1</v>
      </c>
      <c r="R654">
        <f t="shared" si="444"/>
        <v>252</v>
      </c>
      <c r="S654" s="4">
        <f t="shared" si="445"/>
        <v>0</v>
      </c>
      <c r="T654" s="15">
        <f t="shared" si="446"/>
        <v>1</v>
      </c>
      <c r="U654" s="4">
        <f t="shared" si="447"/>
        <v>0</v>
      </c>
      <c r="V654" s="4">
        <f t="shared" si="448"/>
        <v>1</v>
      </c>
      <c r="W654" s="4">
        <f t="shared" si="449"/>
        <v>4</v>
      </c>
      <c r="X654" s="6">
        <f t="shared" si="450"/>
        <v>2</v>
      </c>
      <c r="Y654" s="4">
        <f t="shared" si="451"/>
        <v>2</v>
      </c>
      <c r="Z654" s="6">
        <f t="shared" si="452"/>
        <v>1</v>
      </c>
      <c r="AA654" s="18">
        <f t="shared" si="453"/>
        <v>2</v>
      </c>
      <c r="AB654" s="9" t="str">
        <f t="shared" si="468"/>
        <v>I.EH1</v>
      </c>
      <c r="AC654" s="9" t="str">
        <f>_xlfn.XLOOKUP(R654,Sheet2!$H$3:$H$258,Sheet2!$I$3:$I$258,"-----")</f>
        <v>I.EH1</v>
      </c>
      <c r="AD654" s="9" t="str">
        <f>_xlfn.XLOOKUP(VALUE(AE654),Sheet2!$N$3:$N$1000,Sheet2!$O$3:$O$1000,"********")</f>
        <v>********</v>
      </c>
      <c r="AE654" t="str">
        <f t="shared" si="462"/>
        <v>1336</v>
      </c>
      <c r="AF654" s="9" t="str">
        <f>IF(R654&lt;200,"+"&amp;TEXT(R654,"0"),"-"&amp;TEXT(_xlfn.XLOOKUP(R654,Sheet2!$K$3:$K$130,Sheet2!$L$3:$L$130,"-----"),"0"))</f>
        <v>-126</v>
      </c>
      <c r="AG654" s="9" t="str">
        <f t="shared" si="469"/>
        <v>@</v>
      </c>
      <c r="AH654" s="9" t="str">
        <f t="shared" si="470"/>
        <v>JSR @I.EH1</v>
      </c>
      <c r="AI654" t="str">
        <f t="shared" si="471"/>
        <v>1,@I.EH1</v>
      </c>
      <c r="AJ654" s="16" t="str">
        <f t="shared" si="472"/>
        <v>@I.EH1</v>
      </c>
      <c r="AK654" t="str">
        <f t="shared" si="473"/>
        <v>ADCOR# 0,1,SZC</v>
      </c>
      <c r="AL654" s="4" t="str">
        <f t="shared" si="474"/>
        <v>ADC</v>
      </c>
      <c r="AM654" s="4" t="str">
        <f t="shared" si="475"/>
        <v>R</v>
      </c>
      <c r="AN654" s="4" t="str">
        <f t="shared" si="476"/>
        <v>O</v>
      </c>
      <c r="AO654" s="4" t="str">
        <f t="shared" si="477"/>
        <v>#</v>
      </c>
      <c r="AP654" s="15" t="str">
        <f t="shared" si="478"/>
        <v>,SZC</v>
      </c>
      <c r="AQ654" s="9" t="str">
        <f>_xlfn.XLOOKUP(D654,Sheet2!$E$3:$E$101,Sheet2!$F$3:$F$101,"******************")</f>
        <v>EHLT</v>
      </c>
      <c r="AR654" s="33" t="str">
        <f t="shared" si="463"/>
        <v>DOBC 1,**</v>
      </c>
      <c r="AS654" s="9" t="str">
        <f t="shared" si="464"/>
        <v>DOBC</v>
      </c>
      <c r="AT654" s="4">
        <f t="shared" si="479"/>
        <v>1</v>
      </c>
      <c r="AU654" s="6">
        <f t="shared" si="480"/>
        <v>2</v>
      </c>
      <c r="AV654" s="4" t="str">
        <f t="shared" si="481"/>
        <v>C</v>
      </c>
      <c r="AW654" s="4">
        <f t="shared" si="482"/>
        <v>52</v>
      </c>
      <c r="AX654" s="4" t="str">
        <f>_xlfn.XLOOKUP(AW654,Sheet2!$Q$3:$Q$66,Sheet2!$R$3:$R$66,"**")</f>
        <v>**</v>
      </c>
      <c r="AY654" s="4">
        <f t="shared" si="483"/>
        <v>4</v>
      </c>
      <c r="AZ654" s="16" t="str">
        <f t="shared" si="484"/>
        <v>SKPDN</v>
      </c>
    </row>
    <row r="655" spans="1:52" x14ac:dyDescent="0.35">
      <c r="B655" s="3">
        <f t="shared" si="442"/>
        <v>11</v>
      </c>
      <c r="C655" s="1">
        <f t="shared" si="443"/>
        <v>1465</v>
      </c>
      <c r="D655" s="2">
        <v>6243</v>
      </c>
      <c r="E655" s="2" t="str">
        <f>_xlfn.XLOOKUP(C655,Sheet2!$N$3:$N$1000,Sheet2!$O$3:$O$1000,"")</f>
        <v/>
      </c>
      <c r="F655" s="9" t="str">
        <f t="shared" si="441"/>
        <v>LOOP</v>
      </c>
      <c r="G655" s="4" t="str">
        <f t="shared" si="460"/>
        <v>14</v>
      </c>
      <c r="H655" s="4">
        <f t="shared" si="461"/>
        <v>243</v>
      </c>
      <c r="I655" s="6">
        <f t="shared" si="454"/>
        <v>0</v>
      </c>
      <c r="J655" s="6">
        <f t="shared" si="455"/>
        <v>0</v>
      </c>
      <c r="K655" s="6">
        <f t="shared" si="456"/>
        <v>6</v>
      </c>
      <c r="L655" s="6">
        <f t="shared" si="457"/>
        <v>2</v>
      </c>
      <c r="M655" s="6">
        <f t="shared" si="458"/>
        <v>4</v>
      </c>
      <c r="N655" s="6">
        <f t="shared" si="459"/>
        <v>3</v>
      </c>
      <c r="O655" s="13">
        <f t="shared" si="465"/>
        <v>1</v>
      </c>
      <c r="P655" s="4">
        <f t="shared" si="466"/>
        <v>0</v>
      </c>
      <c r="Q655" s="4">
        <f t="shared" si="467"/>
        <v>1</v>
      </c>
      <c r="R655">
        <f t="shared" si="444"/>
        <v>243</v>
      </c>
      <c r="S655" s="4">
        <f t="shared" si="445"/>
        <v>0</v>
      </c>
      <c r="T655" s="15">
        <f t="shared" si="446"/>
        <v>1</v>
      </c>
      <c r="U655" s="4">
        <f t="shared" si="447"/>
        <v>0</v>
      </c>
      <c r="V655" s="4">
        <f t="shared" si="448"/>
        <v>1</v>
      </c>
      <c r="W655" s="4">
        <f t="shared" si="449"/>
        <v>4</v>
      </c>
      <c r="X655" s="6">
        <f t="shared" si="450"/>
        <v>2</v>
      </c>
      <c r="Y655" s="4">
        <f t="shared" si="451"/>
        <v>2</v>
      </c>
      <c r="Z655" s="6">
        <f t="shared" si="452"/>
        <v>0</v>
      </c>
      <c r="AA655" s="18">
        <f t="shared" si="453"/>
        <v>3</v>
      </c>
      <c r="AB655" s="9" t="str">
        <f t="shared" si="468"/>
        <v>I.LOO</v>
      </c>
      <c r="AC655" s="9" t="str">
        <f>_xlfn.XLOOKUP(R655,Sheet2!$H$3:$H$258,Sheet2!$I$3:$I$258,"-----")</f>
        <v>I.LOO</v>
      </c>
      <c r="AD655" s="9" t="str">
        <f>_xlfn.XLOOKUP(VALUE(AE655),Sheet2!$N$3:$N$1000,Sheet2!$O$3:$O$1000,"********")</f>
        <v>********</v>
      </c>
      <c r="AE655" t="str">
        <f t="shared" si="462"/>
        <v>1330</v>
      </c>
      <c r="AF655" s="9" t="str">
        <f>IF(R655&lt;200,"+"&amp;TEXT(R655,"0"),"-"&amp;TEXT(_xlfn.XLOOKUP(R655,Sheet2!$K$3:$K$130,Sheet2!$L$3:$L$130,"-----"),"0"))</f>
        <v>-135</v>
      </c>
      <c r="AG655" s="9" t="str">
        <f t="shared" si="469"/>
        <v>@</v>
      </c>
      <c r="AH655" s="9" t="str">
        <f t="shared" si="470"/>
        <v>JSR @I.LOO</v>
      </c>
      <c r="AI655" t="str">
        <f t="shared" si="471"/>
        <v>1,@I.LOO</v>
      </c>
      <c r="AJ655" s="16" t="str">
        <f t="shared" si="472"/>
        <v>@I.LOO</v>
      </c>
      <c r="AK655" t="str">
        <f t="shared" si="473"/>
        <v>ADCOR 0,1,SNC</v>
      </c>
      <c r="AL655" s="4" t="str">
        <f t="shared" si="474"/>
        <v>ADC</v>
      </c>
      <c r="AM655" s="4" t="str">
        <f t="shared" si="475"/>
        <v>R</v>
      </c>
      <c r="AN655" s="4" t="str">
        <f t="shared" si="476"/>
        <v>O</v>
      </c>
      <c r="AO655" s="4" t="str">
        <f t="shared" si="477"/>
        <v/>
      </c>
      <c r="AP655" s="15" t="str">
        <f t="shared" si="478"/>
        <v>,SNC</v>
      </c>
      <c r="AQ655" s="9" t="str">
        <f>_xlfn.XLOOKUP(D655,Sheet2!$E$3:$E$101,Sheet2!$F$3:$F$101,"******************")</f>
        <v>LOOP</v>
      </c>
      <c r="AR655" s="33" t="str">
        <f t="shared" si="463"/>
        <v>DOBC 1,**</v>
      </c>
      <c r="AS655" s="9" t="str">
        <f t="shared" si="464"/>
        <v>DOBC</v>
      </c>
      <c r="AT655" s="4">
        <f t="shared" si="479"/>
        <v>1</v>
      </c>
      <c r="AU655" s="6">
        <f t="shared" si="480"/>
        <v>2</v>
      </c>
      <c r="AV655" s="4" t="str">
        <f t="shared" si="481"/>
        <v>C</v>
      </c>
      <c r="AW655" s="4">
        <f t="shared" si="482"/>
        <v>43</v>
      </c>
      <c r="AX655" s="4" t="str">
        <f>_xlfn.XLOOKUP(AW655,Sheet2!$Q$3:$Q$66,Sheet2!$R$3:$R$66,"**")</f>
        <v>**</v>
      </c>
      <c r="AY655" s="4">
        <f t="shared" si="483"/>
        <v>4</v>
      </c>
      <c r="AZ655" s="16" t="str">
        <f t="shared" si="484"/>
        <v>SKPDN</v>
      </c>
    </row>
    <row r="656" spans="1:52" x14ac:dyDescent="0.35">
      <c r="B656" s="3">
        <v>13</v>
      </c>
      <c r="C656" s="1">
        <f t="shared" si="443"/>
        <v>1466</v>
      </c>
      <c r="D656" s="2">
        <v>20151</v>
      </c>
      <c r="E656" s="2" t="str">
        <f>_xlfn.XLOOKUP(C656,Sheet2!$N$3:$N$1000,Sheet2!$O$3:$O$1000,"")</f>
        <v>B24</v>
      </c>
      <c r="F656" s="9" t="str">
        <f t="shared" si="441"/>
        <v>LDA 0,NDSKS</v>
      </c>
      <c r="G656" s="4" t="str">
        <f t="shared" si="460"/>
        <v>40</v>
      </c>
      <c r="H656" s="4">
        <f t="shared" si="461"/>
        <v>151</v>
      </c>
      <c r="I656" s="6">
        <f t="shared" si="454"/>
        <v>0</v>
      </c>
      <c r="J656" s="6">
        <f t="shared" si="455"/>
        <v>2</v>
      </c>
      <c r="K656" s="6">
        <f t="shared" si="456"/>
        <v>0</v>
      </c>
      <c r="L656" s="6">
        <f t="shared" si="457"/>
        <v>1</v>
      </c>
      <c r="M656" s="6">
        <f t="shared" si="458"/>
        <v>5</v>
      </c>
      <c r="N656" s="6">
        <f t="shared" si="459"/>
        <v>1</v>
      </c>
      <c r="O656" s="13">
        <f t="shared" si="465"/>
        <v>4</v>
      </c>
      <c r="P656" s="4">
        <f t="shared" si="466"/>
        <v>1</v>
      </c>
      <c r="Q656" s="4">
        <f t="shared" si="467"/>
        <v>0</v>
      </c>
      <c r="R656">
        <f t="shared" si="444"/>
        <v>151</v>
      </c>
      <c r="S656" s="4">
        <f t="shared" si="445"/>
        <v>0</v>
      </c>
      <c r="T656" s="15">
        <f t="shared" si="446"/>
        <v>0</v>
      </c>
      <c r="U656" s="4">
        <f t="shared" si="447"/>
        <v>1</v>
      </c>
      <c r="V656" s="4">
        <f t="shared" si="448"/>
        <v>0</v>
      </c>
      <c r="W656" s="4">
        <f t="shared" si="449"/>
        <v>0</v>
      </c>
      <c r="X656" s="6">
        <f t="shared" si="450"/>
        <v>1</v>
      </c>
      <c r="Y656" s="4">
        <f t="shared" si="451"/>
        <v>2</v>
      </c>
      <c r="Z656" s="6">
        <f t="shared" si="452"/>
        <v>1</v>
      </c>
      <c r="AA656" s="18">
        <f t="shared" si="453"/>
        <v>1</v>
      </c>
      <c r="AB656" s="9" t="str">
        <f t="shared" si="468"/>
        <v>NDSKS</v>
      </c>
      <c r="AC656" s="9" t="str">
        <f>_xlfn.XLOOKUP(R656,Sheet2!$H$3:$H$258,Sheet2!$I$3:$I$258,"-----")</f>
        <v>NDSKS</v>
      </c>
      <c r="AD656" s="9" t="str">
        <f>_xlfn.XLOOKUP(VALUE(AE656),Sheet2!$N$3:$N$1000,Sheet2!$O$3:$O$1000,"********")</f>
        <v>********</v>
      </c>
      <c r="AE656" t="str">
        <f t="shared" si="462"/>
        <v>1637</v>
      </c>
      <c r="AF656" s="9" t="str">
        <f>IF(R656&lt;200,"+"&amp;TEXT(R656,"0"),"-"&amp;TEXT(_xlfn.XLOOKUP(R656,Sheet2!$K$3:$K$130,Sheet2!$L$3:$L$130,"-----"),"0"))</f>
        <v>+151</v>
      </c>
      <c r="AG656" s="9" t="str">
        <f t="shared" si="469"/>
        <v/>
      </c>
      <c r="AH656" s="9" t="str">
        <f t="shared" si="470"/>
        <v>JMP NDSKS</v>
      </c>
      <c r="AI656" t="str">
        <f t="shared" si="471"/>
        <v>0,NDSKS</v>
      </c>
      <c r="AJ656" s="16" t="str">
        <f t="shared" si="472"/>
        <v>NDSKS</v>
      </c>
      <c r="AK656" t="str">
        <f t="shared" si="473"/>
        <v>COMOL# 1,0,SKP</v>
      </c>
      <c r="AL656" s="4" t="str">
        <f t="shared" si="474"/>
        <v>COM</v>
      </c>
      <c r="AM656" s="4" t="str">
        <f t="shared" si="475"/>
        <v>L</v>
      </c>
      <c r="AN656" s="4" t="str">
        <f t="shared" si="476"/>
        <v>O</v>
      </c>
      <c r="AO656" s="4" t="str">
        <f t="shared" si="477"/>
        <v>#</v>
      </c>
      <c r="AP656" s="15" t="str">
        <f t="shared" si="478"/>
        <v>,SKP</v>
      </c>
      <c r="AQ656" s="9" t="str">
        <f>_xlfn.XLOOKUP(D656,Sheet2!$E$3:$E$101,Sheet2!$F$3:$F$101,"******************")</f>
        <v>******************</v>
      </c>
      <c r="AR656" s="33" t="str">
        <f t="shared" si="463"/>
        <v>NIOS **</v>
      </c>
      <c r="AS656" s="9" t="str">
        <f t="shared" si="464"/>
        <v>DOCS</v>
      </c>
      <c r="AT656" s="4">
        <f t="shared" si="479"/>
        <v>0</v>
      </c>
      <c r="AU656" s="6">
        <f t="shared" si="480"/>
        <v>1</v>
      </c>
      <c r="AV656" s="4" t="str">
        <f t="shared" si="481"/>
        <v>S</v>
      </c>
      <c r="AW656" s="4">
        <f t="shared" si="482"/>
        <v>51</v>
      </c>
      <c r="AX656" s="4" t="str">
        <f>_xlfn.XLOOKUP(AW656,Sheet2!$Q$3:$Q$66,Sheet2!$R$3:$R$66,"**")</f>
        <v>**</v>
      </c>
      <c r="AY656" s="4">
        <f t="shared" si="483"/>
        <v>0</v>
      </c>
      <c r="AZ656" s="16" t="str">
        <f t="shared" si="484"/>
        <v>SKPBZ</v>
      </c>
    </row>
    <row r="657" spans="2:52" x14ac:dyDescent="0.35">
      <c r="B657" s="3">
        <f t="shared" si="442"/>
        <v>14</v>
      </c>
      <c r="C657" s="1">
        <f t="shared" si="443"/>
        <v>1467</v>
      </c>
      <c r="D657" s="2">
        <v>24062</v>
      </c>
      <c r="E657" s="2" t="str">
        <f>_xlfn.XLOOKUP(C657,Sheet2!$N$3:$N$1000,Sheet2!$O$3:$O$1000,"")</f>
        <v/>
      </c>
      <c r="F657" s="9" t="str">
        <f t="shared" si="441"/>
        <v>LDA 1,KB12</v>
      </c>
      <c r="G657" s="4" t="str">
        <f t="shared" si="460"/>
        <v>50</v>
      </c>
      <c r="H657" s="4">
        <f t="shared" si="461"/>
        <v>62</v>
      </c>
      <c r="I657" s="6">
        <f t="shared" si="454"/>
        <v>0</v>
      </c>
      <c r="J657" s="6">
        <f t="shared" si="455"/>
        <v>2</v>
      </c>
      <c r="K657" s="6">
        <f t="shared" si="456"/>
        <v>4</v>
      </c>
      <c r="L657" s="6">
        <f t="shared" si="457"/>
        <v>0</v>
      </c>
      <c r="M657" s="6">
        <f t="shared" si="458"/>
        <v>6</v>
      </c>
      <c r="N657" s="6">
        <f t="shared" si="459"/>
        <v>2</v>
      </c>
      <c r="O657" s="13">
        <f t="shared" si="465"/>
        <v>5</v>
      </c>
      <c r="P657" s="4">
        <f t="shared" si="466"/>
        <v>1</v>
      </c>
      <c r="Q657" s="4">
        <f t="shared" si="467"/>
        <v>1</v>
      </c>
      <c r="R657">
        <f t="shared" si="444"/>
        <v>62</v>
      </c>
      <c r="S657" s="4">
        <f t="shared" si="445"/>
        <v>0</v>
      </c>
      <c r="T657" s="15">
        <f t="shared" si="446"/>
        <v>0</v>
      </c>
      <c r="U657" s="4">
        <f t="shared" si="447"/>
        <v>1</v>
      </c>
      <c r="V657" s="4">
        <f t="shared" si="448"/>
        <v>1</v>
      </c>
      <c r="W657" s="4">
        <f t="shared" si="449"/>
        <v>0</v>
      </c>
      <c r="X657" s="6">
        <f t="shared" si="450"/>
        <v>0</v>
      </c>
      <c r="Y657" s="4">
        <f t="shared" si="451"/>
        <v>3</v>
      </c>
      <c r="Z657" s="6">
        <f t="shared" si="452"/>
        <v>0</v>
      </c>
      <c r="AA657" s="18">
        <f t="shared" si="453"/>
        <v>2</v>
      </c>
      <c r="AB657" s="9" t="str">
        <f t="shared" si="468"/>
        <v>KB12</v>
      </c>
      <c r="AC657" s="9" t="str">
        <f>_xlfn.XLOOKUP(R657,Sheet2!$H$3:$H$258,Sheet2!$I$3:$I$258,"-----")</f>
        <v>KB12</v>
      </c>
      <c r="AD657" s="9" t="str">
        <f>_xlfn.XLOOKUP(VALUE(AE657),Sheet2!$N$3:$N$1000,Sheet2!$O$3:$O$1000,"********")</f>
        <v>********</v>
      </c>
      <c r="AE657" t="str">
        <f t="shared" si="462"/>
        <v>1551</v>
      </c>
      <c r="AF657" s="9" t="str">
        <f>IF(R657&lt;200,"+"&amp;TEXT(R657,"0"),"-"&amp;TEXT(_xlfn.XLOOKUP(R657,Sheet2!$K$3:$K$130,Sheet2!$L$3:$L$130,"-----"),"0"))</f>
        <v>+62</v>
      </c>
      <c r="AG657" s="9" t="str">
        <f t="shared" si="469"/>
        <v/>
      </c>
      <c r="AH657" s="9" t="str">
        <f t="shared" si="470"/>
        <v>JSR KB12</v>
      </c>
      <c r="AI657" t="str">
        <f t="shared" si="471"/>
        <v>1,KB12</v>
      </c>
      <c r="AJ657" s="16" t="str">
        <f t="shared" si="472"/>
        <v>KB12</v>
      </c>
      <c r="AK657" t="str">
        <f t="shared" si="473"/>
        <v>COMC 1,1,SZC</v>
      </c>
      <c r="AL657" s="4" t="str">
        <f t="shared" si="474"/>
        <v>COM</v>
      </c>
      <c r="AM657" s="4" t="str">
        <f t="shared" si="475"/>
        <v/>
      </c>
      <c r="AN657" s="4" t="str">
        <f t="shared" si="476"/>
        <v>C</v>
      </c>
      <c r="AO657" s="4" t="str">
        <f t="shared" si="477"/>
        <v/>
      </c>
      <c r="AP657" s="15" t="str">
        <f t="shared" si="478"/>
        <v>,SZC</v>
      </c>
      <c r="AQ657" s="9" t="str">
        <f>_xlfn.XLOOKUP(D657,Sheet2!$E$3:$E$101,Sheet2!$F$3:$F$101,"******************")</f>
        <v>******************</v>
      </c>
      <c r="AR657" s="33" t="str">
        <f t="shared" si="463"/>
        <v>NIO **</v>
      </c>
      <c r="AS657" s="9" t="str">
        <f t="shared" si="464"/>
        <v>DOC</v>
      </c>
      <c r="AT657" s="4">
        <f t="shared" si="479"/>
        <v>1</v>
      </c>
      <c r="AU657" s="6">
        <f t="shared" si="480"/>
        <v>0</v>
      </c>
      <c r="AV657" s="4" t="str">
        <f t="shared" si="481"/>
        <v/>
      </c>
      <c r="AW657" s="4">
        <f t="shared" si="482"/>
        <v>62</v>
      </c>
      <c r="AX657" s="4" t="str">
        <f>_xlfn.XLOOKUP(AW657,Sheet2!$Q$3:$Q$66,Sheet2!$R$3:$R$66,"**")</f>
        <v>**</v>
      </c>
      <c r="AY657" s="4">
        <f t="shared" si="483"/>
        <v>0</v>
      </c>
      <c r="AZ657" s="16" t="str">
        <f t="shared" si="484"/>
        <v>SKPBN</v>
      </c>
    </row>
    <row r="658" spans="2:52" x14ac:dyDescent="0.35">
      <c r="B658" s="3">
        <f t="shared" si="442"/>
        <v>15</v>
      </c>
      <c r="C658" s="1">
        <f t="shared" si="443"/>
        <v>1470</v>
      </c>
      <c r="D658" s="2">
        <v>123405</v>
      </c>
      <c r="E658" s="2" t="str">
        <f>_xlfn.XLOOKUP(C658,Sheet2!$N$3:$N$1000,Sheet2!$O$3:$O$1000,"")</f>
        <v/>
      </c>
      <c r="F658" s="9" t="str">
        <f t="shared" si="441"/>
        <v>AND 1,0,SNR</v>
      </c>
      <c r="G658" s="4" t="str">
        <f t="shared" si="460"/>
        <v>247</v>
      </c>
      <c r="H658" s="4">
        <f t="shared" si="461"/>
        <v>5</v>
      </c>
      <c r="I658" s="6">
        <f t="shared" si="454"/>
        <v>1</v>
      </c>
      <c r="J658" s="6">
        <f t="shared" si="455"/>
        <v>2</v>
      </c>
      <c r="K658" s="6">
        <f t="shared" si="456"/>
        <v>3</v>
      </c>
      <c r="L658" s="6">
        <f t="shared" si="457"/>
        <v>4</v>
      </c>
      <c r="M658" s="6">
        <f t="shared" si="458"/>
        <v>0</v>
      </c>
      <c r="N658" s="6">
        <f t="shared" si="459"/>
        <v>5</v>
      </c>
      <c r="O658" s="13">
        <f t="shared" si="465"/>
        <v>20</v>
      </c>
      <c r="P658" s="4">
        <f t="shared" si="466"/>
        <v>5</v>
      </c>
      <c r="Q658" s="4">
        <f t="shared" si="467"/>
        <v>0</v>
      </c>
      <c r="R658">
        <f t="shared" si="444"/>
        <v>5</v>
      </c>
      <c r="S658" s="4">
        <f t="shared" si="445"/>
        <v>3</v>
      </c>
      <c r="T658" s="15">
        <f t="shared" si="446"/>
        <v>1</v>
      </c>
      <c r="U658" s="4">
        <f t="shared" si="447"/>
        <v>1</v>
      </c>
      <c r="V658" s="4">
        <f t="shared" si="448"/>
        <v>0</v>
      </c>
      <c r="W658" s="4">
        <f t="shared" si="449"/>
        <v>7</v>
      </c>
      <c r="X658" s="6">
        <f t="shared" si="450"/>
        <v>0</v>
      </c>
      <c r="Y658" s="4">
        <f t="shared" si="451"/>
        <v>0</v>
      </c>
      <c r="Z658" s="6">
        <f t="shared" si="452"/>
        <v>0</v>
      </c>
      <c r="AA658" s="18">
        <f t="shared" si="453"/>
        <v>5</v>
      </c>
      <c r="AB658" s="9" t="str">
        <f t="shared" si="468"/>
        <v>+5,3</v>
      </c>
      <c r="AC658" s="9" t="str">
        <f>_xlfn.XLOOKUP(R658,Sheet2!$H$3:$H$258,Sheet2!$I$3:$I$258,"-----")</f>
        <v>*****</v>
      </c>
      <c r="AD658" s="9" t="str">
        <f>_xlfn.XLOOKUP(VALUE(AE658),Sheet2!$N$3:$N$1000,Sheet2!$O$3:$O$1000,"********")</f>
        <v>********</v>
      </c>
      <c r="AE658" t="str">
        <f t="shared" si="462"/>
        <v>1475</v>
      </c>
      <c r="AF658" s="9" t="str">
        <f>IF(R658&lt;200,"+"&amp;TEXT(R658,"0"),"-"&amp;TEXT(_xlfn.XLOOKUP(R658,Sheet2!$K$3:$K$130,Sheet2!$L$3:$L$130,"-----"),"0"))</f>
        <v>+5</v>
      </c>
      <c r="AG658" s="9" t="str">
        <f t="shared" si="469"/>
        <v>@</v>
      </c>
      <c r="AH658" s="9" t="str">
        <f t="shared" si="470"/>
        <v>JMP @+5,3</v>
      </c>
      <c r="AI658" t="str">
        <f t="shared" si="471"/>
        <v>0,@+5,3</v>
      </c>
      <c r="AJ658" s="16" t="str">
        <f t="shared" si="472"/>
        <v>@+5,3</v>
      </c>
      <c r="AK658" t="str">
        <f t="shared" si="473"/>
        <v>AND 1,0,SNR</v>
      </c>
      <c r="AL658" s="4" t="str">
        <f t="shared" si="474"/>
        <v>AND</v>
      </c>
      <c r="AM658" s="4" t="str">
        <f t="shared" si="475"/>
        <v/>
      </c>
      <c r="AN658" s="4" t="str">
        <f t="shared" si="476"/>
        <v/>
      </c>
      <c r="AO658" s="4" t="str">
        <f t="shared" si="477"/>
        <v/>
      </c>
      <c r="AP658" s="15" t="str">
        <f t="shared" si="478"/>
        <v>,SNR</v>
      </c>
      <c r="AQ658" s="9" t="str">
        <f>_xlfn.XLOOKUP(D658,Sheet2!$E$3:$E$101,Sheet2!$F$3:$F$101,"******************")</f>
        <v>******************</v>
      </c>
      <c r="AR658" s="33" t="str">
        <f t="shared" si="463"/>
        <v>SKPBN 0</v>
      </c>
      <c r="AS658" s="9" t="str">
        <f t="shared" si="464"/>
        <v>DOC</v>
      </c>
      <c r="AT658" s="4">
        <f t="shared" si="479"/>
        <v>0</v>
      </c>
      <c r="AU658" s="6">
        <f t="shared" si="480"/>
        <v>0</v>
      </c>
      <c r="AV658" s="4" t="str">
        <f t="shared" si="481"/>
        <v/>
      </c>
      <c r="AW658" s="4">
        <f t="shared" si="482"/>
        <v>5</v>
      </c>
      <c r="AX658" s="4">
        <f>_xlfn.XLOOKUP(AW658,Sheet2!$Q$3:$Q$66,Sheet2!$R$3:$R$66,"**")</f>
        <v>0</v>
      </c>
      <c r="AY658" s="4">
        <f t="shared" si="483"/>
        <v>7</v>
      </c>
      <c r="AZ658" s="16" t="str">
        <f t="shared" si="484"/>
        <v>SKPBN</v>
      </c>
    </row>
    <row r="659" spans="2:52" x14ac:dyDescent="0.35">
      <c r="B659" s="3">
        <f t="shared" si="442"/>
        <v>16</v>
      </c>
      <c r="C659" s="1">
        <f t="shared" si="443"/>
        <v>1471</v>
      </c>
      <c r="D659" s="2">
        <v>407</v>
      </c>
      <c r="E659" s="2" t="str">
        <f>_xlfn.XLOOKUP(C659,Sheet2!$N$3:$N$1000,Sheet2!$O$3:$O$1000,"")</f>
        <v/>
      </c>
      <c r="F659" s="9" t="str">
        <f t="shared" si="441"/>
        <v>JMP B25</v>
      </c>
      <c r="G659" s="4" t="str">
        <f t="shared" si="460"/>
        <v>1</v>
      </c>
      <c r="H659" s="4">
        <f t="shared" si="461"/>
        <v>7</v>
      </c>
      <c r="I659" s="6">
        <f t="shared" si="454"/>
        <v>0</v>
      </c>
      <c r="J659" s="6">
        <f t="shared" si="455"/>
        <v>0</v>
      </c>
      <c r="K659" s="6">
        <f t="shared" si="456"/>
        <v>0</v>
      </c>
      <c r="L659" s="6">
        <f t="shared" si="457"/>
        <v>4</v>
      </c>
      <c r="M659" s="6">
        <f t="shared" si="458"/>
        <v>0</v>
      </c>
      <c r="N659" s="6">
        <f t="shared" si="459"/>
        <v>7</v>
      </c>
      <c r="O659" s="13">
        <f t="shared" si="465"/>
        <v>0</v>
      </c>
      <c r="P659" s="4">
        <f t="shared" si="466"/>
        <v>0</v>
      </c>
      <c r="Q659" s="4">
        <f t="shared" si="467"/>
        <v>0</v>
      </c>
      <c r="R659">
        <f t="shared" si="444"/>
        <v>7</v>
      </c>
      <c r="S659" s="4">
        <f t="shared" si="445"/>
        <v>1</v>
      </c>
      <c r="T659" s="15">
        <f t="shared" si="446"/>
        <v>0</v>
      </c>
      <c r="U659" s="4">
        <f t="shared" si="447"/>
        <v>0</v>
      </c>
      <c r="V659" s="4">
        <f t="shared" si="448"/>
        <v>0</v>
      </c>
      <c r="W659" s="4">
        <f t="shared" si="449"/>
        <v>1</v>
      </c>
      <c r="X659" s="6">
        <f t="shared" si="450"/>
        <v>0</v>
      </c>
      <c r="Y659" s="4">
        <f t="shared" si="451"/>
        <v>0</v>
      </c>
      <c r="Z659" s="6">
        <f t="shared" si="452"/>
        <v>0</v>
      </c>
      <c r="AA659" s="18">
        <f t="shared" si="453"/>
        <v>7</v>
      </c>
      <c r="AB659" s="9" t="str">
        <f t="shared" si="468"/>
        <v>B25</v>
      </c>
      <c r="AC659" s="9" t="str">
        <f>_xlfn.XLOOKUP(R659,Sheet2!$H$3:$H$258,Sheet2!$I$3:$I$258,"-----")</f>
        <v>TS</v>
      </c>
      <c r="AD659" s="9" t="str">
        <f>_xlfn.XLOOKUP(VALUE(AE659),Sheet2!$N$3:$N$1000,Sheet2!$O$3:$O$1000,"********")</f>
        <v>B25</v>
      </c>
      <c r="AE659" t="str">
        <f t="shared" si="462"/>
        <v>1500</v>
      </c>
      <c r="AF659" s="9" t="str">
        <f>IF(R659&lt;200,"+"&amp;TEXT(R659,"0"),"-"&amp;TEXT(_xlfn.XLOOKUP(R659,Sheet2!$K$3:$K$130,Sheet2!$L$3:$L$130,"-----"),"0"))</f>
        <v>+7</v>
      </c>
      <c r="AG659" s="9" t="str">
        <f t="shared" si="469"/>
        <v/>
      </c>
      <c r="AH659" s="9" t="str">
        <f t="shared" si="470"/>
        <v>JMP B25</v>
      </c>
      <c r="AI659" t="str">
        <f t="shared" si="471"/>
        <v>0,B25</v>
      </c>
      <c r="AJ659" s="16" t="str">
        <f t="shared" si="472"/>
        <v>B25</v>
      </c>
      <c r="AK659" t="str">
        <f t="shared" si="473"/>
        <v>NEG 0,0,SBN</v>
      </c>
      <c r="AL659" s="4" t="str">
        <f t="shared" si="474"/>
        <v>NEG</v>
      </c>
      <c r="AM659" s="4" t="str">
        <f t="shared" si="475"/>
        <v/>
      </c>
      <c r="AN659" s="4" t="str">
        <f t="shared" si="476"/>
        <v/>
      </c>
      <c r="AO659" s="4" t="str">
        <f t="shared" si="477"/>
        <v/>
      </c>
      <c r="AP659" s="15" t="str">
        <f t="shared" si="478"/>
        <v>,SBN</v>
      </c>
      <c r="AQ659" s="9" t="str">
        <f>_xlfn.XLOOKUP(D659,Sheet2!$E$3:$E$101,Sheet2!$F$3:$F$101,"******************")</f>
        <v>******************</v>
      </c>
      <c r="AR659" s="33" t="str">
        <f t="shared" si="463"/>
        <v>DIA 0,MCAR</v>
      </c>
      <c r="AS659" s="9" t="str">
        <f t="shared" si="464"/>
        <v>DIA</v>
      </c>
      <c r="AT659" s="4">
        <f t="shared" si="479"/>
        <v>0</v>
      </c>
      <c r="AU659" s="6">
        <f t="shared" si="480"/>
        <v>0</v>
      </c>
      <c r="AV659" s="4" t="str">
        <f t="shared" si="481"/>
        <v/>
      </c>
      <c r="AW659" s="4">
        <f t="shared" si="482"/>
        <v>7</v>
      </c>
      <c r="AX659" s="4" t="str">
        <f>_xlfn.XLOOKUP(AW659,Sheet2!$Q$3:$Q$66,Sheet2!$R$3:$R$66,"**")</f>
        <v>MCAR</v>
      </c>
      <c r="AY659" s="4">
        <f t="shared" si="483"/>
        <v>1</v>
      </c>
      <c r="AZ659" s="16" t="str">
        <f t="shared" si="484"/>
        <v>SKPBN</v>
      </c>
    </row>
    <row r="660" spans="2:52" x14ac:dyDescent="0.35">
      <c r="B660" s="3">
        <f t="shared" si="442"/>
        <v>17</v>
      </c>
      <c r="C660" s="1">
        <f t="shared" si="443"/>
        <v>1472</v>
      </c>
      <c r="D660" s="2">
        <v>6237</v>
      </c>
      <c r="E660" s="2" t="str">
        <f>_xlfn.XLOOKUP(C660,Sheet2!$N$3:$N$1000,Sheet2!$O$3:$O$1000,"")</f>
        <v/>
      </c>
      <c r="F660" s="9" t="str">
        <f t="shared" si="441"/>
        <v>JSR @ISET</v>
      </c>
      <c r="G660" s="4" t="str">
        <f t="shared" si="460"/>
        <v>14</v>
      </c>
      <c r="H660" s="4">
        <f t="shared" si="461"/>
        <v>237</v>
      </c>
      <c r="I660" s="6">
        <f t="shared" si="454"/>
        <v>0</v>
      </c>
      <c r="J660" s="6">
        <f t="shared" si="455"/>
        <v>0</v>
      </c>
      <c r="K660" s="6">
        <f t="shared" si="456"/>
        <v>6</v>
      </c>
      <c r="L660" s="6">
        <f t="shared" si="457"/>
        <v>2</v>
      </c>
      <c r="M660" s="6">
        <f t="shared" si="458"/>
        <v>3</v>
      </c>
      <c r="N660" s="6">
        <f t="shared" si="459"/>
        <v>7</v>
      </c>
      <c r="O660" s="13">
        <f t="shared" si="465"/>
        <v>1</v>
      </c>
      <c r="P660" s="4">
        <f t="shared" si="466"/>
        <v>0</v>
      </c>
      <c r="Q660" s="4">
        <f t="shared" si="467"/>
        <v>1</v>
      </c>
      <c r="R660">
        <f t="shared" si="444"/>
        <v>237</v>
      </c>
      <c r="S660" s="4">
        <f t="shared" si="445"/>
        <v>0</v>
      </c>
      <c r="T660" s="15">
        <f t="shared" si="446"/>
        <v>1</v>
      </c>
      <c r="U660" s="4">
        <f t="shared" si="447"/>
        <v>0</v>
      </c>
      <c r="V660" s="4">
        <f t="shared" si="448"/>
        <v>1</v>
      </c>
      <c r="W660" s="4">
        <f t="shared" si="449"/>
        <v>4</v>
      </c>
      <c r="X660" s="6">
        <f t="shared" si="450"/>
        <v>2</v>
      </c>
      <c r="Y660" s="4">
        <f t="shared" si="451"/>
        <v>1</v>
      </c>
      <c r="Z660" s="6">
        <f t="shared" si="452"/>
        <v>1</v>
      </c>
      <c r="AA660" s="18">
        <f t="shared" si="453"/>
        <v>7</v>
      </c>
      <c r="AB660" s="9" t="str">
        <f t="shared" si="468"/>
        <v>ISET</v>
      </c>
      <c r="AC660" s="9" t="str">
        <f>_xlfn.XLOOKUP(R660,Sheet2!$H$3:$H$258,Sheet2!$I$3:$I$258,"-----")</f>
        <v>ISET</v>
      </c>
      <c r="AD660" s="9" t="str">
        <f>_xlfn.XLOOKUP(VALUE(AE660),Sheet2!$N$3:$N$1000,Sheet2!$O$3:$O$1000,"********")</f>
        <v>********</v>
      </c>
      <c r="AE660" t="str">
        <f t="shared" si="462"/>
        <v>1331</v>
      </c>
      <c r="AF660" s="9" t="str">
        <f>IF(R660&lt;200,"+"&amp;TEXT(R660,"0"),"-"&amp;TEXT(_xlfn.XLOOKUP(R660,Sheet2!$K$3:$K$130,Sheet2!$L$3:$L$130,"-----"),"0"))</f>
        <v>-141</v>
      </c>
      <c r="AG660" s="9" t="str">
        <f t="shared" si="469"/>
        <v>@</v>
      </c>
      <c r="AH660" s="9" t="str">
        <f t="shared" si="470"/>
        <v>JSR @ISET</v>
      </c>
      <c r="AI660" t="str">
        <f t="shared" si="471"/>
        <v>1,@ISET</v>
      </c>
      <c r="AJ660" s="16" t="str">
        <f t="shared" si="472"/>
        <v>@ISET</v>
      </c>
      <c r="AK660" t="str">
        <f t="shared" si="473"/>
        <v>ADCZR# 0,1,SBN</v>
      </c>
      <c r="AL660" s="4" t="str">
        <f t="shared" si="474"/>
        <v>ADC</v>
      </c>
      <c r="AM660" s="4" t="str">
        <f t="shared" si="475"/>
        <v>R</v>
      </c>
      <c r="AN660" s="4" t="str">
        <f t="shared" si="476"/>
        <v>Z</v>
      </c>
      <c r="AO660" s="4" t="str">
        <f t="shared" si="477"/>
        <v>#</v>
      </c>
      <c r="AP660" s="15" t="str">
        <f t="shared" si="478"/>
        <v>,SBN</v>
      </c>
      <c r="AQ660" s="9" t="str">
        <f>_xlfn.XLOOKUP(D660,Sheet2!$E$3:$E$101,Sheet2!$F$3:$F$101,"******************")</f>
        <v>******************</v>
      </c>
      <c r="AR660" s="33" t="str">
        <f t="shared" si="463"/>
        <v>DOBC 1,**</v>
      </c>
      <c r="AS660" s="9" t="str">
        <f t="shared" si="464"/>
        <v>DOBC</v>
      </c>
      <c r="AT660" s="4">
        <f t="shared" si="479"/>
        <v>1</v>
      </c>
      <c r="AU660" s="6">
        <f t="shared" si="480"/>
        <v>2</v>
      </c>
      <c r="AV660" s="4" t="str">
        <f t="shared" si="481"/>
        <v>C</v>
      </c>
      <c r="AW660" s="4">
        <f t="shared" si="482"/>
        <v>37</v>
      </c>
      <c r="AX660" s="4" t="str">
        <f>_xlfn.XLOOKUP(AW660,Sheet2!$Q$3:$Q$66,Sheet2!$R$3:$R$66,"**")</f>
        <v>**</v>
      </c>
      <c r="AY660" s="4">
        <f t="shared" si="483"/>
        <v>4</v>
      </c>
      <c r="AZ660" s="16" t="str">
        <f t="shared" si="484"/>
        <v>SKPDN</v>
      </c>
    </row>
    <row r="661" spans="2:52" x14ac:dyDescent="0.35">
      <c r="B661" s="3">
        <f t="shared" si="442"/>
        <v>18</v>
      </c>
      <c r="C661" s="1">
        <f t="shared" si="443"/>
        <v>1473</v>
      </c>
      <c r="D661" s="2">
        <v>6234</v>
      </c>
      <c r="E661" s="2" t="str">
        <f>_xlfn.XLOOKUP(C661,Sheet2!$N$3:$N$1000,Sheet2!$O$3:$O$1000,"")</f>
        <v/>
      </c>
      <c r="F661" s="9" t="str">
        <f t="shared" si="441"/>
        <v>RECL3</v>
      </c>
      <c r="G661" s="4" t="str">
        <f t="shared" si="460"/>
        <v>14</v>
      </c>
      <c r="H661" s="4">
        <f t="shared" si="461"/>
        <v>234</v>
      </c>
      <c r="I661" s="6">
        <f t="shared" si="454"/>
        <v>0</v>
      </c>
      <c r="J661" s="6">
        <f t="shared" si="455"/>
        <v>0</v>
      </c>
      <c r="K661" s="6">
        <f t="shared" si="456"/>
        <v>6</v>
      </c>
      <c r="L661" s="6">
        <f t="shared" si="457"/>
        <v>2</v>
      </c>
      <c r="M661" s="6">
        <f t="shared" si="458"/>
        <v>3</v>
      </c>
      <c r="N661" s="6">
        <f t="shared" si="459"/>
        <v>4</v>
      </c>
      <c r="O661" s="13">
        <f t="shared" si="465"/>
        <v>1</v>
      </c>
      <c r="P661" s="4">
        <f t="shared" si="466"/>
        <v>0</v>
      </c>
      <c r="Q661" s="4">
        <f t="shared" si="467"/>
        <v>1</v>
      </c>
      <c r="R661">
        <f t="shared" si="444"/>
        <v>234</v>
      </c>
      <c r="S661" s="4">
        <f t="shared" si="445"/>
        <v>0</v>
      </c>
      <c r="T661" s="15">
        <f t="shared" si="446"/>
        <v>1</v>
      </c>
      <c r="U661" s="4">
        <f t="shared" si="447"/>
        <v>0</v>
      </c>
      <c r="V661" s="4">
        <f t="shared" si="448"/>
        <v>1</v>
      </c>
      <c r="W661" s="4">
        <f t="shared" si="449"/>
        <v>4</v>
      </c>
      <c r="X661" s="6">
        <f t="shared" si="450"/>
        <v>2</v>
      </c>
      <c r="Y661" s="4">
        <f t="shared" si="451"/>
        <v>1</v>
      </c>
      <c r="Z661" s="6">
        <f t="shared" si="452"/>
        <v>1</v>
      </c>
      <c r="AA661" s="18">
        <f t="shared" si="453"/>
        <v>4</v>
      </c>
      <c r="AB661" s="9" t="str">
        <f t="shared" si="468"/>
        <v>I.RC3</v>
      </c>
      <c r="AC661" s="9" t="str">
        <f>_xlfn.XLOOKUP(R661,Sheet2!$H$3:$H$258,Sheet2!$I$3:$I$258,"-----")</f>
        <v>I.RC3</v>
      </c>
      <c r="AD661" s="9" t="str">
        <f>_xlfn.XLOOKUP(VALUE(AE661),Sheet2!$N$3:$N$1000,Sheet2!$O$3:$O$1000,"********")</f>
        <v>B17</v>
      </c>
      <c r="AE661" t="str">
        <f t="shared" si="462"/>
        <v>1327</v>
      </c>
      <c r="AF661" s="9" t="str">
        <f>IF(R661&lt;200,"+"&amp;TEXT(R661,"0"),"-"&amp;TEXT(_xlfn.XLOOKUP(R661,Sheet2!$K$3:$K$130,Sheet2!$L$3:$L$130,"-----"),"0"))</f>
        <v>-144</v>
      </c>
      <c r="AG661" s="9" t="str">
        <f t="shared" si="469"/>
        <v>@</v>
      </c>
      <c r="AH661" s="9" t="str">
        <f t="shared" si="470"/>
        <v>JSR @I.RC3</v>
      </c>
      <c r="AI661" t="str">
        <f t="shared" si="471"/>
        <v>1,@I.RC3</v>
      </c>
      <c r="AJ661" s="16" t="str">
        <f t="shared" si="472"/>
        <v>@I.RC3</v>
      </c>
      <c r="AK661" t="str">
        <f t="shared" si="473"/>
        <v>ADCZR# 0,1,SZR</v>
      </c>
      <c r="AL661" s="4" t="str">
        <f t="shared" si="474"/>
        <v>ADC</v>
      </c>
      <c r="AM661" s="4" t="str">
        <f t="shared" si="475"/>
        <v>R</v>
      </c>
      <c r="AN661" s="4" t="str">
        <f t="shared" si="476"/>
        <v>Z</v>
      </c>
      <c r="AO661" s="4" t="str">
        <f t="shared" si="477"/>
        <v>#</v>
      </c>
      <c r="AP661" s="15" t="str">
        <f t="shared" si="478"/>
        <v>,SZR</v>
      </c>
      <c r="AQ661" s="9" t="str">
        <f>_xlfn.XLOOKUP(D661,Sheet2!$E$3:$E$101,Sheet2!$F$3:$F$101,"******************")</f>
        <v>RECL3</v>
      </c>
      <c r="AR661" s="33" t="str">
        <f t="shared" si="463"/>
        <v>DOBC 1,**</v>
      </c>
      <c r="AS661" s="9" t="str">
        <f t="shared" si="464"/>
        <v>DOBC</v>
      </c>
      <c r="AT661" s="4">
        <f t="shared" si="479"/>
        <v>1</v>
      </c>
      <c r="AU661" s="6">
        <f t="shared" si="480"/>
        <v>2</v>
      </c>
      <c r="AV661" s="4" t="str">
        <f t="shared" si="481"/>
        <v>C</v>
      </c>
      <c r="AW661" s="4">
        <f t="shared" si="482"/>
        <v>34</v>
      </c>
      <c r="AX661" s="4" t="str">
        <f>_xlfn.XLOOKUP(AW661,Sheet2!$Q$3:$Q$66,Sheet2!$R$3:$R$66,"**")</f>
        <v>**</v>
      </c>
      <c r="AY661" s="4">
        <f t="shared" si="483"/>
        <v>4</v>
      </c>
      <c r="AZ661" s="16" t="str">
        <f t="shared" si="484"/>
        <v>SKPDN</v>
      </c>
    </row>
    <row r="662" spans="2:52" x14ac:dyDescent="0.35">
      <c r="B662" s="3">
        <f t="shared" si="442"/>
        <v>19</v>
      </c>
      <c r="C662" s="1">
        <f t="shared" si="443"/>
        <v>1474</v>
      </c>
      <c r="D662" s="2">
        <v>20066</v>
      </c>
      <c r="E662" s="2" t="str">
        <f>_xlfn.XLOOKUP(C662,Sheet2!$N$3:$N$1000,Sheet2!$O$3:$O$1000,"")</f>
        <v/>
      </c>
      <c r="F662" s="9" t="str">
        <f t="shared" si="441"/>
        <v>LDA 0,KB8</v>
      </c>
      <c r="G662" s="4" t="str">
        <f t="shared" si="460"/>
        <v>40</v>
      </c>
      <c r="H662" s="4">
        <f t="shared" si="461"/>
        <v>66</v>
      </c>
      <c r="I662" s="6">
        <f t="shared" si="454"/>
        <v>0</v>
      </c>
      <c r="J662" s="6">
        <f t="shared" si="455"/>
        <v>2</v>
      </c>
      <c r="K662" s="6">
        <f t="shared" si="456"/>
        <v>0</v>
      </c>
      <c r="L662" s="6">
        <f t="shared" si="457"/>
        <v>0</v>
      </c>
      <c r="M662" s="6">
        <f t="shared" si="458"/>
        <v>6</v>
      </c>
      <c r="N662" s="6">
        <f t="shared" si="459"/>
        <v>6</v>
      </c>
      <c r="O662" s="13">
        <f t="shared" si="465"/>
        <v>4</v>
      </c>
      <c r="P662" s="4">
        <f t="shared" si="466"/>
        <v>1</v>
      </c>
      <c r="Q662" s="4">
        <f t="shared" si="467"/>
        <v>0</v>
      </c>
      <c r="R662">
        <f t="shared" si="444"/>
        <v>66</v>
      </c>
      <c r="S662" s="4">
        <f t="shared" si="445"/>
        <v>0</v>
      </c>
      <c r="T662" s="15">
        <f t="shared" si="446"/>
        <v>0</v>
      </c>
      <c r="U662" s="4">
        <f t="shared" si="447"/>
        <v>1</v>
      </c>
      <c r="V662" s="4">
        <f t="shared" si="448"/>
        <v>0</v>
      </c>
      <c r="W662" s="4">
        <f t="shared" si="449"/>
        <v>0</v>
      </c>
      <c r="X662" s="6">
        <f t="shared" si="450"/>
        <v>0</v>
      </c>
      <c r="Y662" s="4">
        <f t="shared" si="451"/>
        <v>3</v>
      </c>
      <c r="Z662" s="6">
        <f t="shared" si="452"/>
        <v>0</v>
      </c>
      <c r="AA662" s="18">
        <f t="shared" si="453"/>
        <v>6</v>
      </c>
      <c r="AB662" s="9" t="str">
        <f t="shared" si="468"/>
        <v>KB8</v>
      </c>
      <c r="AC662" s="9" t="str">
        <f>_xlfn.XLOOKUP(R662,Sheet2!$H$3:$H$258,Sheet2!$I$3:$I$258,"-----")</f>
        <v>KB8</v>
      </c>
      <c r="AD662" s="9" t="str">
        <f>_xlfn.XLOOKUP(VALUE(AE662),Sheet2!$N$3:$N$1000,Sheet2!$O$3:$O$1000,"********")</f>
        <v>B29</v>
      </c>
      <c r="AE662" t="str">
        <f t="shared" si="462"/>
        <v>1562</v>
      </c>
      <c r="AF662" s="9" t="str">
        <f>IF(R662&lt;200,"+"&amp;TEXT(R662,"0"),"-"&amp;TEXT(_xlfn.XLOOKUP(R662,Sheet2!$K$3:$K$130,Sheet2!$L$3:$L$130,"-----"),"0"))</f>
        <v>+66</v>
      </c>
      <c r="AG662" s="9" t="str">
        <f t="shared" si="469"/>
        <v/>
      </c>
      <c r="AH662" s="9" t="str">
        <f t="shared" si="470"/>
        <v>JMP KB8</v>
      </c>
      <c r="AI662" t="str">
        <f t="shared" si="471"/>
        <v>0,KB8</v>
      </c>
      <c r="AJ662" s="16" t="str">
        <f t="shared" si="472"/>
        <v>KB8</v>
      </c>
      <c r="AK662" t="str">
        <f t="shared" si="473"/>
        <v>COMC 1,0,SEZ</v>
      </c>
      <c r="AL662" s="4" t="str">
        <f t="shared" si="474"/>
        <v>COM</v>
      </c>
      <c r="AM662" s="4" t="str">
        <f t="shared" si="475"/>
        <v/>
      </c>
      <c r="AN662" s="4" t="str">
        <f t="shared" si="476"/>
        <v>C</v>
      </c>
      <c r="AO662" s="4" t="str">
        <f t="shared" si="477"/>
        <v/>
      </c>
      <c r="AP662" s="15" t="str">
        <f t="shared" si="478"/>
        <v>,SEZ</v>
      </c>
      <c r="AQ662" s="9" t="str">
        <f>_xlfn.XLOOKUP(D662,Sheet2!$E$3:$E$101,Sheet2!$F$3:$F$101,"******************")</f>
        <v>******************</v>
      </c>
      <c r="AR662" s="33" t="str">
        <f t="shared" si="463"/>
        <v>NIO **</v>
      </c>
      <c r="AS662" s="9" t="str">
        <f t="shared" si="464"/>
        <v>DOC</v>
      </c>
      <c r="AT662" s="4">
        <f t="shared" si="479"/>
        <v>0</v>
      </c>
      <c r="AU662" s="6">
        <f t="shared" si="480"/>
        <v>0</v>
      </c>
      <c r="AV662" s="4" t="str">
        <f t="shared" si="481"/>
        <v/>
      </c>
      <c r="AW662" s="4">
        <f t="shared" si="482"/>
        <v>66</v>
      </c>
      <c r="AX662" s="4" t="str">
        <f>_xlfn.XLOOKUP(AW662,Sheet2!$Q$3:$Q$66,Sheet2!$R$3:$R$66,"**")</f>
        <v>**</v>
      </c>
      <c r="AY662" s="4">
        <f t="shared" si="483"/>
        <v>0</v>
      </c>
      <c r="AZ662" s="16" t="str">
        <f t="shared" si="484"/>
        <v>SKPBN</v>
      </c>
    </row>
    <row r="663" spans="2:52" x14ac:dyDescent="0.35">
      <c r="B663" s="3">
        <f t="shared" si="442"/>
        <v>20</v>
      </c>
      <c r="C663" s="1">
        <f t="shared" si="443"/>
        <v>1475</v>
      </c>
      <c r="D663" s="2">
        <v>123414</v>
      </c>
      <c r="E663" s="2" t="str">
        <f>_xlfn.XLOOKUP(C663,Sheet2!$N$3:$N$1000,Sheet2!$O$3:$O$1000,"")</f>
        <v/>
      </c>
      <c r="F663" s="9" t="str">
        <f t="shared" si="441"/>
        <v>AND# 1,0,SZR</v>
      </c>
      <c r="G663" s="4" t="str">
        <f t="shared" si="460"/>
        <v>247</v>
      </c>
      <c r="H663" s="4">
        <f t="shared" si="461"/>
        <v>14</v>
      </c>
      <c r="I663" s="6">
        <f t="shared" si="454"/>
        <v>1</v>
      </c>
      <c r="J663" s="6">
        <f t="shared" si="455"/>
        <v>2</v>
      </c>
      <c r="K663" s="6">
        <f t="shared" si="456"/>
        <v>3</v>
      </c>
      <c r="L663" s="6">
        <f t="shared" si="457"/>
        <v>4</v>
      </c>
      <c r="M663" s="6">
        <f t="shared" si="458"/>
        <v>1</v>
      </c>
      <c r="N663" s="6">
        <f t="shared" si="459"/>
        <v>4</v>
      </c>
      <c r="O663" s="13">
        <f t="shared" si="465"/>
        <v>20</v>
      </c>
      <c r="P663" s="4">
        <f t="shared" si="466"/>
        <v>5</v>
      </c>
      <c r="Q663" s="4">
        <f t="shared" si="467"/>
        <v>0</v>
      </c>
      <c r="R663">
        <f t="shared" si="444"/>
        <v>14</v>
      </c>
      <c r="S663" s="4">
        <f t="shared" si="445"/>
        <v>3</v>
      </c>
      <c r="T663" s="15">
        <f t="shared" si="446"/>
        <v>1</v>
      </c>
      <c r="U663" s="4">
        <f t="shared" si="447"/>
        <v>1</v>
      </c>
      <c r="V663" s="4">
        <f t="shared" si="448"/>
        <v>0</v>
      </c>
      <c r="W663" s="4">
        <f t="shared" si="449"/>
        <v>7</v>
      </c>
      <c r="X663" s="6">
        <f t="shared" si="450"/>
        <v>0</v>
      </c>
      <c r="Y663" s="4">
        <f t="shared" si="451"/>
        <v>0</v>
      </c>
      <c r="Z663" s="6">
        <f t="shared" si="452"/>
        <v>1</v>
      </c>
      <c r="AA663" s="18">
        <f t="shared" si="453"/>
        <v>4</v>
      </c>
      <c r="AB663" s="9" t="str">
        <f t="shared" si="468"/>
        <v>+14,3</v>
      </c>
      <c r="AC663" s="9" t="str">
        <f>_xlfn.XLOOKUP(R663,Sheet2!$H$3:$H$258,Sheet2!$I$3:$I$258,"-----")</f>
        <v>*****</v>
      </c>
      <c r="AD663" s="9" t="str">
        <f>_xlfn.XLOOKUP(VALUE(AE663),Sheet2!$N$3:$N$1000,Sheet2!$O$3:$O$1000,"********")</f>
        <v>********</v>
      </c>
      <c r="AE663" t="str">
        <f t="shared" si="462"/>
        <v>1511</v>
      </c>
      <c r="AF663" s="9" t="str">
        <f>IF(R663&lt;200,"+"&amp;TEXT(R663,"0"),"-"&amp;TEXT(_xlfn.XLOOKUP(R663,Sheet2!$K$3:$K$130,Sheet2!$L$3:$L$130,"-----"),"0"))</f>
        <v>+14</v>
      </c>
      <c r="AG663" s="9" t="str">
        <f t="shared" si="469"/>
        <v>@</v>
      </c>
      <c r="AH663" s="9" t="str">
        <f t="shared" si="470"/>
        <v>JMP @+14,3</v>
      </c>
      <c r="AI663" t="str">
        <f t="shared" si="471"/>
        <v>0,@+14,3</v>
      </c>
      <c r="AJ663" s="16" t="str">
        <f t="shared" si="472"/>
        <v>@+14,3</v>
      </c>
      <c r="AK663" t="str">
        <f t="shared" si="473"/>
        <v>AND# 1,0,SZR</v>
      </c>
      <c r="AL663" s="4" t="str">
        <f t="shared" si="474"/>
        <v>AND</v>
      </c>
      <c r="AM663" s="4" t="str">
        <f t="shared" si="475"/>
        <v/>
      </c>
      <c r="AN663" s="4" t="str">
        <f t="shared" si="476"/>
        <v/>
      </c>
      <c r="AO663" s="4" t="str">
        <f t="shared" si="477"/>
        <v>#</v>
      </c>
      <c r="AP663" s="15" t="str">
        <f t="shared" si="478"/>
        <v>,SZR</v>
      </c>
      <c r="AQ663" s="9" t="str">
        <f>_xlfn.XLOOKUP(D663,Sheet2!$E$3:$E$101,Sheet2!$F$3:$F$101,"******************")</f>
        <v>******************</v>
      </c>
      <c r="AR663" s="33" t="str">
        <f t="shared" si="463"/>
        <v>SKPBN RTC</v>
      </c>
      <c r="AS663" s="9" t="str">
        <f t="shared" si="464"/>
        <v>DOC</v>
      </c>
      <c r="AT663" s="4">
        <f t="shared" si="479"/>
        <v>0</v>
      </c>
      <c r="AU663" s="6">
        <f t="shared" si="480"/>
        <v>0</v>
      </c>
      <c r="AV663" s="4" t="str">
        <f t="shared" si="481"/>
        <v/>
      </c>
      <c r="AW663" s="4">
        <f t="shared" si="482"/>
        <v>14</v>
      </c>
      <c r="AX663" s="4" t="str">
        <f>_xlfn.XLOOKUP(AW663,Sheet2!$Q$3:$Q$66,Sheet2!$R$3:$R$66,"**")</f>
        <v>RTC</v>
      </c>
      <c r="AY663" s="4">
        <f t="shared" si="483"/>
        <v>7</v>
      </c>
      <c r="AZ663" s="16" t="str">
        <f t="shared" si="484"/>
        <v>SKPBN</v>
      </c>
    </row>
    <row r="664" spans="2:52" x14ac:dyDescent="0.35">
      <c r="B664" s="3">
        <f t="shared" si="442"/>
        <v>21</v>
      </c>
      <c r="C664" s="1">
        <f t="shared" si="443"/>
        <v>1476</v>
      </c>
      <c r="D664" s="2">
        <v>6252</v>
      </c>
      <c r="E664" s="2" t="str">
        <f>_xlfn.XLOOKUP(C664,Sheet2!$N$3:$N$1000,Sheet2!$O$3:$O$1000,"")</f>
        <v/>
      </c>
      <c r="F664" s="9" t="str">
        <f t="shared" si="441"/>
        <v>EHLT</v>
      </c>
      <c r="G664" s="4" t="str">
        <f t="shared" si="460"/>
        <v>14</v>
      </c>
      <c r="H664" s="4">
        <f t="shared" si="461"/>
        <v>252</v>
      </c>
      <c r="I664" s="6">
        <f t="shared" si="454"/>
        <v>0</v>
      </c>
      <c r="J664" s="6">
        <f t="shared" si="455"/>
        <v>0</v>
      </c>
      <c r="K664" s="6">
        <f t="shared" si="456"/>
        <v>6</v>
      </c>
      <c r="L664" s="6">
        <f t="shared" si="457"/>
        <v>2</v>
      </c>
      <c r="M664" s="6">
        <f t="shared" si="458"/>
        <v>5</v>
      </c>
      <c r="N664" s="6">
        <f t="shared" si="459"/>
        <v>2</v>
      </c>
      <c r="O664" s="13">
        <f t="shared" si="465"/>
        <v>1</v>
      </c>
      <c r="P664" s="4">
        <f t="shared" si="466"/>
        <v>0</v>
      </c>
      <c r="Q664" s="4">
        <f t="shared" si="467"/>
        <v>1</v>
      </c>
      <c r="R664">
        <f t="shared" si="444"/>
        <v>252</v>
      </c>
      <c r="S664" s="4">
        <f t="shared" si="445"/>
        <v>0</v>
      </c>
      <c r="T664" s="15">
        <f t="shared" si="446"/>
        <v>1</v>
      </c>
      <c r="U664" s="4">
        <f t="shared" si="447"/>
        <v>0</v>
      </c>
      <c r="V664" s="4">
        <f t="shared" si="448"/>
        <v>1</v>
      </c>
      <c r="W664" s="4">
        <f t="shared" si="449"/>
        <v>4</v>
      </c>
      <c r="X664" s="6">
        <f t="shared" si="450"/>
        <v>2</v>
      </c>
      <c r="Y664" s="4">
        <f t="shared" si="451"/>
        <v>2</v>
      </c>
      <c r="Z664" s="6">
        <f t="shared" si="452"/>
        <v>1</v>
      </c>
      <c r="AA664" s="18">
        <f t="shared" si="453"/>
        <v>2</v>
      </c>
      <c r="AB664" s="9" t="str">
        <f t="shared" si="468"/>
        <v>I.EH1</v>
      </c>
      <c r="AC664" s="9" t="str">
        <f>_xlfn.XLOOKUP(R664,Sheet2!$H$3:$H$258,Sheet2!$I$3:$I$258,"-----")</f>
        <v>I.EH1</v>
      </c>
      <c r="AD664" s="9" t="str">
        <f>_xlfn.XLOOKUP(VALUE(AE664),Sheet2!$N$3:$N$1000,Sheet2!$O$3:$O$1000,"********")</f>
        <v>********</v>
      </c>
      <c r="AE664" t="str">
        <f t="shared" si="462"/>
        <v>1350</v>
      </c>
      <c r="AF664" s="9" t="str">
        <f>IF(R664&lt;200,"+"&amp;TEXT(R664,"0"),"-"&amp;TEXT(_xlfn.XLOOKUP(R664,Sheet2!$K$3:$K$130,Sheet2!$L$3:$L$130,"-----"),"0"))</f>
        <v>-126</v>
      </c>
      <c r="AG664" s="9" t="str">
        <f t="shared" si="469"/>
        <v>@</v>
      </c>
      <c r="AH664" s="9" t="str">
        <f t="shared" si="470"/>
        <v>JSR @I.EH1</v>
      </c>
      <c r="AI664" t="str">
        <f t="shared" si="471"/>
        <v>1,@I.EH1</v>
      </c>
      <c r="AJ664" s="16" t="str">
        <f t="shared" si="472"/>
        <v>@I.EH1</v>
      </c>
      <c r="AK664" t="str">
        <f t="shared" si="473"/>
        <v>ADCOR# 0,1,SZC</v>
      </c>
      <c r="AL664" s="4" t="str">
        <f t="shared" si="474"/>
        <v>ADC</v>
      </c>
      <c r="AM664" s="4" t="str">
        <f t="shared" si="475"/>
        <v>R</v>
      </c>
      <c r="AN664" s="4" t="str">
        <f t="shared" si="476"/>
        <v>O</v>
      </c>
      <c r="AO664" s="4" t="str">
        <f t="shared" si="477"/>
        <v>#</v>
      </c>
      <c r="AP664" s="15" t="str">
        <f t="shared" si="478"/>
        <v>,SZC</v>
      </c>
      <c r="AQ664" s="9" t="str">
        <f>_xlfn.XLOOKUP(D664,Sheet2!$E$3:$E$101,Sheet2!$F$3:$F$101,"******************")</f>
        <v>EHLT</v>
      </c>
      <c r="AR664" s="33" t="str">
        <f t="shared" si="463"/>
        <v>DOBC 1,**</v>
      </c>
      <c r="AS664" s="9" t="str">
        <f t="shared" si="464"/>
        <v>DOBC</v>
      </c>
      <c r="AT664" s="4">
        <f t="shared" si="479"/>
        <v>1</v>
      </c>
      <c r="AU664" s="6">
        <f t="shared" si="480"/>
        <v>2</v>
      </c>
      <c r="AV664" s="4" t="str">
        <f t="shared" si="481"/>
        <v>C</v>
      </c>
      <c r="AW664" s="4">
        <f t="shared" si="482"/>
        <v>52</v>
      </c>
      <c r="AX664" s="4" t="str">
        <f>_xlfn.XLOOKUP(AW664,Sheet2!$Q$3:$Q$66,Sheet2!$R$3:$R$66,"**")</f>
        <v>**</v>
      </c>
      <c r="AY664" s="4">
        <f t="shared" si="483"/>
        <v>4</v>
      </c>
      <c r="AZ664" s="16" t="str">
        <f t="shared" si="484"/>
        <v>SKPDN</v>
      </c>
    </row>
    <row r="665" spans="2:52" x14ac:dyDescent="0.35">
      <c r="B665" s="3">
        <f t="shared" si="442"/>
        <v>22</v>
      </c>
      <c r="C665" s="1">
        <f t="shared" si="443"/>
        <v>1477</v>
      </c>
      <c r="D665" s="2">
        <v>6243</v>
      </c>
      <c r="E665" s="2" t="str">
        <f>_xlfn.XLOOKUP(C665,Sheet2!$N$3:$N$1000,Sheet2!$O$3:$O$1000,"")</f>
        <v/>
      </c>
      <c r="F665" s="9" t="str">
        <f t="shared" si="441"/>
        <v>LOOP</v>
      </c>
      <c r="G665" s="4" t="str">
        <f t="shared" si="460"/>
        <v>14</v>
      </c>
      <c r="H665" s="4">
        <f t="shared" si="461"/>
        <v>243</v>
      </c>
      <c r="I665" s="6">
        <f t="shared" si="454"/>
        <v>0</v>
      </c>
      <c r="J665" s="6">
        <f t="shared" si="455"/>
        <v>0</v>
      </c>
      <c r="K665" s="6">
        <f t="shared" si="456"/>
        <v>6</v>
      </c>
      <c r="L665" s="6">
        <f t="shared" si="457"/>
        <v>2</v>
      </c>
      <c r="M665" s="6">
        <f t="shared" si="458"/>
        <v>4</v>
      </c>
      <c r="N665" s="6">
        <f t="shared" si="459"/>
        <v>3</v>
      </c>
      <c r="O665" s="13">
        <f t="shared" si="465"/>
        <v>1</v>
      </c>
      <c r="P665" s="4">
        <f t="shared" si="466"/>
        <v>0</v>
      </c>
      <c r="Q665" s="4">
        <f t="shared" si="467"/>
        <v>1</v>
      </c>
      <c r="R665">
        <f t="shared" si="444"/>
        <v>243</v>
      </c>
      <c r="S665" s="4">
        <f t="shared" si="445"/>
        <v>0</v>
      </c>
      <c r="T665" s="15">
        <f t="shared" si="446"/>
        <v>1</v>
      </c>
      <c r="U665" s="4">
        <f t="shared" si="447"/>
        <v>0</v>
      </c>
      <c r="V665" s="4">
        <f t="shared" si="448"/>
        <v>1</v>
      </c>
      <c r="W665" s="4">
        <f t="shared" si="449"/>
        <v>4</v>
      </c>
      <c r="X665" s="6">
        <f t="shared" si="450"/>
        <v>2</v>
      </c>
      <c r="Y665" s="4">
        <f t="shared" si="451"/>
        <v>2</v>
      </c>
      <c r="Z665" s="6">
        <f t="shared" si="452"/>
        <v>0</v>
      </c>
      <c r="AA665" s="18">
        <f t="shared" si="453"/>
        <v>3</v>
      </c>
      <c r="AB665" s="9" t="str">
        <f t="shared" si="468"/>
        <v>I.LOO</v>
      </c>
      <c r="AC665" s="9" t="str">
        <f>_xlfn.XLOOKUP(R665,Sheet2!$H$3:$H$258,Sheet2!$I$3:$I$258,"-----")</f>
        <v>I.LOO</v>
      </c>
      <c r="AD665" s="9" t="str">
        <f>_xlfn.XLOOKUP(VALUE(AE665),Sheet2!$N$3:$N$1000,Sheet2!$O$3:$O$1000,"********")</f>
        <v>********</v>
      </c>
      <c r="AE665" t="str">
        <f t="shared" si="462"/>
        <v>1342</v>
      </c>
      <c r="AF665" s="9" t="str">
        <f>IF(R665&lt;200,"+"&amp;TEXT(R665,"0"),"-"&amp;TEXT(_xlfn.XLOOKUP(R665,Sheet2!$K$3:$K$130,Sheet2!$L$3:$L$130,"-----"),"0"))</f>
        <v>-135</v>
      </c>
      <c r="AG665" s="9" t="str">
        <f t="shared" si="469"/>
        <v>@</v>
      </c>
      <c r="AH665" s="9" t="str">
        <f t="shared" si="470"/>
        <v>JSR @I.LOO</v>
      </c>
      <c r="AI665" t="str">
        <f t="shared" si="471"/>
        <v>1,@I.LOO</v>
      </c>
      <c r="AJ665" s="16" t="str">
        <f t="shared" si="472"/>
        <v>@I.LOO</v>
      </c>
      <c r="AK665" t="str">
        <f t="shared" si="473"/>
        <v>ADCOR 0,1,SNC</v>
      </c>
      <c r="AL665" s="4" t="str">
        <f t="shared" si="474"/>
        <v>ADC</v>
      </c>
      <c r="AM665" s="4" t="str">
        <f t="shared" si="475"/>
        <v>R</v>
      </c>
      <c r="AN665" s="4" t="str">
        <f t="shared" si="476"/>
        <v>O</v>
      </c>
      <c r="AO665" s="4" t="str">
        <f t="shared" si="477"/>
        <v/>
      </c>
      <c r="AP665" s="15" t="str">
        <f t="shared" si="478"/>
        <v>,SNC</v>
      </c>
      <c r="AQ665" s="9" t="str">
        <f>_xlfn.XLOOKUP(D665,Sheet2!$E$3:$E$101,Sheet2!$F$3:$F$101,"******************")</f>
        <v>LOOP</v>
      </c>
      <c r="AR665" s="33" t="str">
        <f t="shared" si="463"/>
        <v>DOBC 1,**</v>
      </c>
      <c r="AS665" s="9" t="str">
        <f t="shared" si="464"/>
        <v>DOBC</v>
      </c>
      <c r="AT665" s="4">
        <f t="shared" si="479"/>
        <v>1</v>
      </c>
      <c r="AU665" s="6">
        <f t="shared" si="480"/>
        <v>2</v>
      </c>
      <c r="AV665" s="4" t="str">
        <f t="shared" si="481"/>
        <v>C</v>
      </c>
      <c r="AW665" s="4">
        <f t="shared" si="482"/>
        <v>43</v>
      </c>
      <c r="AX665" s="4" t="str">
        <f>_xlfn.XLOOKUP(AW665,Sheet2!$Q$3:$Q$66,Sheet2!$R$3:$R$66,"**")</f>
        <v>**</v>
      </c>
      <c r="AY665" s="4">
        <f t="shared" si="483"/>
        <v>4</v>
      </c>
      <c r="AZ665" s="16" t="str">
        <f t="shared" si="484"/>
        <v>SKPDN</v>
      </c>
    </row>
    <row r="666" spans="2:52" x14ac:dyDescent="0.35">
      <c r="B666" s="3">
        <v>24</v>
      </c>
      <c r="C666" s="1">
        <v>1500</v>
      </c>
      <c r="D666" s="2">
        <v>62677</v>
      </c>
      <c r="E666" s="2" t="str">
        <f>_xlfn.XLOOKUP(C666,Sheet2!$N$3:$N$1000,Sheet2!$O$3:$O$1000,"")</f>
        <v>B25</v>
      </c>
      <c r="F666" s="9" t="str">
        <f t="shared" ref="F666:F729" si="485">IF(AQ666="******************",IF(P666=0,AH666,IF(P666=3,AR666,IF(P666=1,"LDA "&amp;AI666,IF(P666=2,"STA "&amp;AI666,IF(P666=3,AQ666,AK666))))),AQ666)</f>
        <v>IORST</v>
      </c>
      <c r="G666" s="4" t="str">
        <f t="shared" si="460"/>
        <v>145</v>
      </c>
      <c r="H666" s="4">
        <f t="shared" si="461"/>
        <v>277</v>
      </c>
      <c r="I666" s="6">
        <f t="shared" si="454"/>
        <v>0</v>
      </c>
      <c r="J666" s="6">
        <f t="shared" si="455"/>
        <v>6</v>
      </c>
      <c r="K666" s="6">
        <f t="shared" si="456"/>
        <v>2</v>
      </c>
      <c r="L666" s="6">
        <f t="shared" si="457"/>
        <v>6</v>
      </c>
      <c r="M666" s="6">
        <f t="shared" si="458"/>
        <v>7</v>
      </c>
      <c r="N666" s="6">
        <f t="shared" si="459"/>
        <v>7</v>
      </c>
      <c r="O666" s="13">
        <f t="shared" si="465"/>
        <v>12</v>
      </c>
      <c r="P666" s="4">
        <f t="shared" si="466"/>
        <v>3</v>
      </c>
      <c r="Q666" s="4">
        <f t="shared" si="467"/>
        <v>0</v>
      </c>
      <c r="R666">
        <f t="shared" si="444"/>
        <v>277</v>
      </c>
      <c r="S666" s="4">
        <f t="shared" si="445"/>
        <v>1</v>
      </c>
      <c r="T666" s="15">
        <f t="shared" si="446"/>
        <v>1</v>
      </c>
      <c r="U666" s="4">
        <f t="shared" si="447"/>
        <v>3</v>
      </c>
      <c r="V666" s="4">
        <f t="shared" si="448"/>
        <v>0</v>
      </c>
      <c r="W666" s="4">
        <f t="shared" si="449"/>
        <v>5</v>
      </c>
      <c r="X666" s="6">
        <f t="shared" si="450"/>
        <v>2</v>
      </c>
      <c r="Y666" s="4">
        <f t="shared" si="451"/>
        <v>3</v>
      </c>
      <c r="Z666" s="6">
        <f t="shared" si="452"/>
        <v>1</v>
      </c>
      <c r="AA666" s="18">
        <f t="shared" si="453"/>
        <v>7</v>
      </c>
      <c r="AB666" s="9" t="str">
        <f t="shared" si="468"/>
        <v>-101</v>
      </c>
      <c r="AC666" s="9" t="str">
        <f>_xlfn.XLOOKUP(R666,Sheet2!$H$3:$H$258,Sheet2!$I$3:$I$258,"-----")</f>
        <v>*****</v>
      </c>
      <c r="AD666" s="9" t="str">
        <f>_xlfn.XLOOKUP(VALUE(AE666),Sheet2!$N$3:$N$1000,Sheet2!$O$3:$O$1000,"********")</f>
        <v>********</v>
      </c>
      <c r="AE666" t="str">
        <f t="shared" si="462"/>
        <v>1377</v>
      </c>
      <c r="AF666" s="9" t="str">
        <f>IF(R666&lt;200,"+"&amp;TEXT(R666,"0"),"-"&amp;TEXT(_xlfn.XLOOKUP(R666,Sheet2!$K$3:$K$130,Sheet2!$L$3:$L$130,"-----"),"0"))</f>
        <v>-101</v>
      </c>
      <c r="AG666" s="9" t="str">
        <f t="shared" si="469"/>
        <v>@</v>
      </c>
      <c r="AH666" s="9" t="str">
        <f t="shared" si="470"/>
        <v>JMP @-101</v>
      </c>
      <c r="AI666" t="str">
        <f t="shared" si="471"/>
        <v>0,@-101</v>
      </c>
      <c r="AJ666" s="16" t="str">
        <f t="shared" si="472"/>
        <v>@-101</v>
      </c>
      <c r="AK666" t="str">
        <f t="shared" si="473"/>
        <v>SUBCR# 3,0,SBN</v>
      </c>
      <c r="AL666" s="4" t="str">
        <f t="shared" si="474"/>
        <v>SUB</v>
      </c>
      <c r="AM666" s="4" t="str">
        <f t="shared" si="475"/>
        <v>R</v>
      </c>
      <c r="AN666" s="4" t="str">
        <f t="shared" si="476"/>
        <v>C</v>
      </c>
      <c r="AO666" s="4" t="str">
        <f t="shared" si="477"/>
        <v>#</v>
      </c>
      <c r="AP666" s="15" t="str">
        <f t="shared" si="478"/>
        <v>,SBN</v>
      </c>
      <c r="AQ666" s="9" t="str">
        <f>_xlfn.XLOOKUP(D666,Sheet2!$E$3:$E$101,Sheet2!$F$3:$F$101,"******************")</f>
        <v>IORST</v>
      </c>
      <c r="AR666" s="33" t="str">
        <f t="shared" si="463"/>
        <v>DICC 0,CPU</v>
      </c>
      <c r="AS666" s="9" t="str">
        <f t="shared" si="464"/>
        <v>DICC</v>
      </c>
      <c r="AT666" s="4">
        <f t="shared" si="479"/>
        <v>0</v>
      </c>
      <c r="AU666" s="6">
        <f t="shared" si="480"/>
        <v>2</v>
      </c>
      <c r="AV666" s="4" t="str">
        <f t="shared" si="481"/>
        <v>C</v>
      </c>
      <c r="AW666" s="4">
        <f t="shared" si="482"/>
        <v>77</v>
      </c>
      <c r="AX666" s="4" t="str">
        <f>_xlfn.XLOOKUP(AW666,Sheet2!$Q$3:$Q$66,Sheet2!$R$3:$R$66,"**")</f>
        <v>CPU</v>
      </c>
      <c r="AY666" s="4">
        <f t="shared" si="483"/>
        <v>5</v>
      </c>
      <c r="AZ666" s="16" t="str">
        <f t="shared" si="484"/>
        <v>SKPDN</v>
      </c>
    </row>
    <row r="667" spans="2:52" x14ac:dyDescent="0.35">
      <c r="B667" s="3">
        <f t="shared" si="442"/>
        <v>25</v>
      </c>
      <c r="C667" s="1">
        <f t="shared" si="443"/>
        <v>1501</v>
      </c>
      <c r="D667" s="2">
        <v>30173</v>
      </c>
      <c r="E667" s="2" t="str">
        <f>_xlfn.XLOOKUP(C667,Sheet2!$N$3:$N$1000,Sheet2!$O$3:$O$1000,"")</f>
        <v/>
      </c>
      <c r="F667" s="9" t="str">
        <f t="shared" si="485"/>
        <v>LDA 2,C15</v>
      </c>
      <c r="G667" s="4" t="str">
        <f t="shared" si="460"/>
        <v>60</v>
      </c>
      <c r="H667" s="4">
        <f t="shared" si="461"/>
        <v>173</v>
      </c>
      <c r="I667" s="6">
        <f t="shared" si="454"/>
        <v>0</v>
      </c>
      <c r="J667" s="6">
        <f t="shared" si="455"/>
        <v>3</v>
      </c>
      <c r="K667" s="6">
        <f t="shared" si="456"/>
        <v>0</v>
      </c>
      <c r="L667" s="6">
        <f t="shared" si="457"/>
        <v>1</v>
      </c>
      <c r="M667" s="6">
        <f t="shared" si="458"/>
        <v>7</v>
      </c>
      <c r="N667" s="6">
        <f t="shared" si="459"/>
        <v>3</v>
      </c>
      <c r="O667" s="13">
        <f t="shared" si="465"/>
        <v>6</v>
      </c>
      <c r="P667" s="4">
        <f t="shared" si="466"/>
        <v>1</v>
      </c>
      <c r="Q667" s="4">
        <f t="shared" si="467"/>
        <v>2</v>
      </c>
      <c r="R667">
        <f t="shared" si="444"/>
        <v>173</v>
      </c>
      <c r="S667" s="4">
        <f t="shared" si="445"/>
        <v>0</v>
      </c>
      <c r="T667" s="15">
        <f t="shared" si="446"/>
        <v>0</v>
      </c>
      <c r="U667" s="4">
        <f t="shared" si="447"/>
        <v>1</v>
      </c>
      <c r="V667" s="4">
        <f t="shared" si="448"/>
        <v>2</v>
      </c>
      <c r="W667" s="4">
        <f t="shared" si="449"/>
        <v>0</v>
      </c>
      <c r="X667" s="6">
        <f t="shared" si="450"/>
        <v>1</v>
      </c>
      <c r="Y667" s="4">
        <f t="shared" si="451"/>
        <v>3</v>
      </c>
      <c r="Z667" s="6">
        <f t="shared" si="452"/>
        <v>1</v>
      </c>
      <c r="AA667" s="18">
        <f t="shared" si="453"/>
        <v>3</v>
      </c>
      <c r="AB667" s="9" t="str">
        <f t="shared" si="468"/>
        <v>C15</v>
      </c>
      <c r="AC667" s="9" t="str">
        <f>_xlfn.XLOOKUP(R667,Sheet2!$H$3:$H$258,Sheet2!$I$3:$I$258,"-----")</f>
        <v>C15</v>
      </c>
      <c r="AD667" s="9" t="str">
        <f>_xlfn.XLOOKUP(VALUE(AE667),Sheet2!$N$3:$N$1000,Sheet2!$O$3:$O$1000,"********")</f>
        <v>********</v>
      </c>
      <c r="AE667" t="str">
        <f t="shared" si="462"/>
        <v>1674</v>
      </c>
      <c r="AF667" s="9" t="str">
        <f>IF(R667&lt;200,"+"&amp;TEXT(R667,"0"),"-"&amp;TEXT(_xlfn.XLOOKUP(R667,Sheet2!$K$3:$K$130,Sheet2!$L$3:$L$130,"-----"),"0"))</f>
        <v>+173</v>
      </c>
      <c r="AG667" s="9" t="str">
        <f t="shared" si="469"/>
        <v/>
      </c>
      <c r="AH667" s="9" t="str">
        <f t="shared" si="470"/>
        <v>ISZ C15</v>
      </c>
      <c r="AI667" t="str">
        <f t="shared" si="471"/>
        <v>2,C15</v>
      </c>
      <c r="AJ667" s="16" t="str">
        <f t="shared" si="472"/>
        <v>C15</v>
      </c>
      <c r="AK667" t="str">
        <f t="shared" si="473"/>
        <v>COMCL# 1,2,SNC</v>
      </c>
      <c r="AL667" s="4" t="str">
        <f t="shared" si="474"/>
        <v>COM</v>
      </c>
      <c r="AM667" s="4" t="str">
        <f t="shared" si="475"/>
        <v>L</v>
      </c>
      <c r="AN667" s="4" t="str">
        <f t="shared" si="476"/>
        <v>C</v>
      </c>
      <c r="AO667" s="4" t="str">
        <f t="shared" si="477"/>
        <v>#</v>
      </c>
      <c r="AP667" s="15" t="str">
        <f t="shared" si="478"/>
        <v>,SNC</v>
      </c>
      <c r="AQ667" s="9" t="str">
        <f>_xlfn.XLOOKUP(D667,Sheet2!$E$3:$E$101,Sheet2!$F$3:$F$101,"******************")</f>
        <v>******************</v>
      </c>
      <c r="AR667" s="33" t="str">
        <f t="shared" si="463"/>
        <v>NIOS **</v>
      </c>
      <c r="AS667" s="9" t="str">
        <f t="shared" si="464"/>
        <v>DOCS</v>
      </c>
      <c r="AT667" s="4">
        <f t="shared" si="479"/>
        <v>2</v>
      </c>
      <c r="AU667" s="6">
        <f t="shared" si="480"/>
        <v>1</v>
      </c>
      <c r="AV667" s="4" t="str">
        <f t="shared" si="481"/>
        <v>S</v>
      </c>
      <c r="AW667" s="4">
        <f t="shared" si="482"/>
        <v>73</v>
      </c>
      <c r="AX667" s="4" t="str">
        <f>_xlfn.XLOOKUP(AW667,Sheet2!$Q$3:$Q$66,Sheet2!$R$3:$R$66,"**")</f>
        <v>**</v>
      </c>
      <c r="AY667" s="4">
        <f t="shared" si="483"/>
        <v>0</v>
      </c>
      <c r="AZ667" s="16" t="str">
        <f t="shared" si="484"/>
        <v>SKPBZ</v>
      </c>
    </row>
    <row r="668" spans="2:52" x14ac:dyDescent="0.35">
      <c r="B668" s="3">
        <f t="shared" si="442"/>
        <v>26</v>
      </c>
      <c r="C668" s="1">
        <f t="shared" si="443"/>
        <v>1502</v>
      </c>
      <c r="D668" s="2">
        <v>6227</v>
      </c>
      <c r="E668" s="2" t="str">
        <f>_xlfn.XLOOKUP(C668,Sheet2!$N$3:$N$1000,Sheet2!$O$3:$O$1000,"")</f>
        <v/>
      </c>
      <c r="F668" s="9" t="str">
        <f t="shared" si="485"/>
        <v>WAIT</v>
      </c>
      <c r="G668" s="4" t="str">
        <f t="shared" si="460"/>
        <v>14</v>
      </c>
      <c r="H668" s="4">
        <f t="shared" si="461"/>
        <v>227</v>
      </c>
      <c r="I668" s="6">
        <f t="shared" si="454"/>
        <v>0</v>
      </c>
      <c r="J668" s="6">
        <f t="shared" si="455"/>
        <v>0</v>
      </c>
      <c r="K668" s="6">
        <f t="shared" si="456"/>
        <v>6</v>
      </c>
      <c r="L668" s="6">
        <f t="shared" si="457"/>
        <v>2</v>
      </c>
      <c r="M668" s="6">
        <f t="shared" si="458"/>
        <v>2</v>
      </c>
      <c r="N668" s="6">
        <f t="shared" si="459"/>
        <v>7</v>
      </c>
      <c r="O668" s="13">
        <f t="shared" si="465"/>
        <v>1</v>
      </c>
      <c r="P668" s="4">
        <f t="shared" si="466"/>
        <v>0</v>
      </c>
      <c r="Q668" s="4">
        <f t="shared" si="467"/>
        <v>1</v>
      </c>
      <c r="R668">
        <f t="shared" si="444"/>
        <v>227</v>
      </c>
      <c r="S668" s="4">
        <f t="shared" si="445"/>
        <v>0</v>
      </c>
      <c r="T668" s="15">
        <f t="shared" si="446"/>
        <v>1</v>
      </c>
      <c r="U668" s="4">
        <f t="shared" si="447"/>
        <v>0</v>
      </c>
      <c r="V668" s="4">
        <f t="shared" si="448"/>
        <v>1</v>
      </c>
      <c r="W668" s="4">
        <f t="shared" si="449"/>
        <v>4</v>
      </c>
      <c r="X668" s="6">
        <f t="shared" si="450"/>
        <v>2</v>
      </c>
      <c r="Y668" s="4">
        <f t="shared" si="451"/>
        <v>1</v>
      </c>
      <c r="Z668" s="6">
        <f t="shared" si="452"/>
        <v>0</v>
      </c>
      <c r="AA668" s="18">
        <f t="shared" si="453"/>
        <v>7</v>
      </c>
      <c r="AB668" s="9" t="str">
        <f t="shared" si="468"/>
        <v>I.WAIT</v>
      </c>
      <c r="AC668" s="9" t="str">
        <f>_xlfn.XLOOKUP(R668,Sheet2!$H$3:$H$258,Sheet2!$I$3:$I$258,"-----")</f>
        <v>I.WAIT</v>
      </c>
      <c r="AD668" s="9" t="str">
        <f>_xlfn.XLOOKUP(VALUE(AE668),Sheet2!$N$3:$N$1000,Sheet2!$O$3:$O$1000,"********")</f>
        <v>********</v>
      </c>
      <c r="AE668" t="str">
        <f t="shared" si="462"/>
        <v>1331</v>
      </c>
      <c r="AF668" s="9" t="str">
        <f>IF(R668&lt;200,"+"&amp;TEXT(R668,"0"),"-"&amp;TEXT(_xlfn.XLOOKUP(R668,Sheet2!$K$3:$K$130,Sheet2!$L$3:$L$130,"-----"),"0"))</f>
        <v>-151</v>
      </c>
      <c r="AG668" s="9" t="str">
        <f t="shared" si="469"/>
        <v>@</v>
      </c>
      <c r="AH668" s="9" t="str">
        <f t="shared" si="470"/>
        <v>JSR @I.WAIT</v>
      </c>
      <c r="AI668" t="str">
        <f t="shared" si="471"/>
        <v>1,@I.WAIT</v>
      </c>
      <c r="AJ668" s="16" t="str">
        <f t="shared" si="472"/>
        <v>@I.WAIT</v>
      </c>
      <c r="AK668" t="str">
        <f t="shared" si="473"/>
        <v>ADCZR 0,1,SBN</v>
      </c>
      <c r="AL668" s="4" t="str">
        <f t="shared" si="474"/>
        <v>ADC</v>
      </c>
      <c r="AM668" s="4" t="str">
        <f t="shared" si="475"/>
        <v>R</v>
      </c>
      <c r="AN668" s="4" t="str">
        <f t="shared" si="476"/>
        <v>Z</v>
      </c>
      <c r="AO668" s="4" t="str">
        <f t="shared" si="477"/>
        <v/>
      </c>
      <c r="AP668" s="15" t="str">
        <f t="shared" si="478"/>
        <v>,SBN</v>
      </c>
      <c r="AQ668" s="9" t="str">
        <f>_xlfn.XLOOKUP(D668,Sheet2!$E$3:$E$101,Sheet2!$F$3:$F$101,"******************")</f>
        <v>WAIT</v>
      </c>
      <c r="AR668" s="33" t="str">
        <f t="shared" si="463"/>
        <v>DOBC 1,**</v>
      </c>
      <c r="AS668" s="9" t="str">
        <f t="shared" si="464"/>
        <v>DOBC</v>
      </c>
      <c r="AT668" s="4">
        <f t="shared" si="479"/>
        <v>1</v>
      </c>
      <c r="AU668" s="6">
        <f t="shared" si="480"/>
        <v>2</v>
      </c>
      <c r="AV668" s="4" t="str">
        <f t="shared" si="481"/>
        <v>C</v>
      </c>
      <c r="AW668" s="4">
        <f t="shared" si="482"/>
        <v>27</v>
      </c>
      <c r="AX668" s="4" t="str">
        <f>_xlfn.XLOOKUP(AW668,Sheet2!$Q$3:$Q$66,Sheet2!$R$3:$R$66,"**")</f>
        <v>**</v>
      </c>
      <c r="AY668" s="4">
        <f t="shared" si="483"/>
        <v>4</v>
      </c>
      <c r="AZ668" s="16" t="str">
        <f t="shared" si="484"/>
        <v>SKPDN</v>
      </c>
    </row>
    <row r="669" spans="2:52" x14ac:dyDescent="0.35">
      <c r="B669" s="3">
        <v>28</v>
      </c>
      <c r="C669" s="1">
        <f t="shared" si="443"/>
        <v>1503</v>
      </c>
      <c r="D669" s="2">
        <v>20151</v>
      </c>
      <c r="E669" s="2" t="str">
        <f>_xlfn.XLOOKUP(C669,Sheet2!$N$3:$N$1000,Sheet2!$O$3:$O$1000,"")</f>
        <v/>
      </c>
      <c r="F669" s="9" t="str">
        <f t="shared" si="485"/>
        <v>LDA 0,NDSKS</v>
      </c>
      <c r="G669" s="4" t="str">
        <f t="shared" si="460"/>
        <v>40</v>
      </c>
      <c r="H669" s="4">
        <f t="shared" si="461"/>
        <v>151</v>
      </c>
      <c r="I669" s="6">
        <f t="shared" si="454"/>
        <v>0</v>
      </c>
      <c r="J669" s="6">
        <f t="shared" si="455"/>
        <v>2</v>
      </c>
      <c r="K669" s="6">
        <f t="shared" si="456"/>
        <v>0</v>
      </c>
      <c r="L669" s="6">
        <f t="shared" si="457"/>
        <v>1</v>
      </c>
      <c r="M669" s="6">
        <f t="shared" si="458"/>
        <v>5</v>
      </c>
      <c r="N669" s="6">
        <f t="shared" si="459"/>
        <v>1</v>
      </c>
      <c r="O669" s="13">
        <f t="shared" si="465"/>
        <v>4</v>
      </c>
      <c r="P669" s="4">
        <f t="shared" si="466"/>
        <v>1</v>
      </c>
      <c r="Q669" s="4">
        <f t="shared" si="467"/>
        <v>0</v>
      </c>
      <c r="R669">
        <f t="shared" si="444"/>
        <v>151</v>
      </c>
      <c r="S669" s="4">
        <f t="shared" si="445"/>
        <v>0</v>
      </c>
      <c r="T669" s="15">
        <f t="shared" si="446"/>
        <v>0</v>
      </c>
      <c r="U669" s="4">
        <f t="shared" si="447"/>
        <v>1</v>
      </c>
      <c r="V669" s="4">
        <f t="shared" si="448"/>
        <v>0</v>
      </c>
      <c r="W669" s="4">
        <f t="shared" si="449"/>
        <v>0</v>
      </c>
      <c r="X669" s="6">
        <f t="shared" si="450"/>
        <v>1</v>
      </c>
      <c r="Y669" s="4">
        <f t="shared" si="451"/>
        <v>2</v>
      </c>
      <c r="Z669" s="6">
        <f t="shared" si="452"/>
        <v>1</v>
      </c>
      <c r="AA669" s="18">
        <f t="shared" si="453"/>
        <v>1</v>
      </c>
      <c r="AB669" s="9" t="str">
        <f t="shared" si="468"/>
        <v>NDSKS</v>
      </c>
      <c r="AC669" s="9" t="str">
        <f>_xlfn.XLOOKUP(R669,Sheet2!$H$3:$H$258,Sheet2!$I$3:$I$258,"-----")</f>
        <v>NDSKS</v>
      </c>
      <c r="AD669" s="9" t="str">
        <f>_xlfn.XLOOKUP(VALUE(AE669),Sheet2!$N$3:$N$1000,Sheet2!$O$3:$O$1000,"********")</f>
        <v>********</v>
      </c>
      <c r="AE669" t="str">
        <f t="shared" si="462"/>
        <v>1654</v>
      </c>
      <c r="AF669" s="9" t="str">
        <f>IF(R669&lt;200,"+"&amp;TEXT(R669,"0"),"-"&amp;TEXT(_xlfn.XLOOKUP(R669,Sheet2!$K$3:$K$130,Sheet2!$L$3:$L$130,"-----"),"0"))</f>
        <v>+151</v>
      </c>
      <c r="AG669" s="9" t="str">
        <f t="shared" si="469"/>
        <v/>
      </c>
      <c r="AH669" s="9" t="str">
        <f t="shared" si="470"/>
        <v>JMP NDSKS</v>
      </c>
      <c r="AI669" t="str">
        <f t="shared" si="471"/>
        <v>0,NDSKS</v>
      </c>
      <c r="AJ669" s="16" t="str">
        <f t="shared" si="472"/>
        <v>NDSKS</v>
      </c>
      <c r="AK669" t="str">
        <f t="shared" si="473"/>
        <v>COMOL# 1,0,SKP</v>
      </c>
      <c r="AL669" s="4" t="str">
        <f t="shared" si="474"/>
        <v>COM</v>
      </c>
      <c r="AM669" s="4" t="str">
        <f t="shared" si="475"/>
        <v>L</v>
      </c>
      <c r="AN669" s="4" t="str">
        <f t="shared" si="476"/>
        <v>O</v>
      </c>
      <c r="AO669" s="4" t="str">
        <f t="shared" si="477"/>
        <v>#</v>
      </c>
      <c r="AP669" s="15" t="str">
        <f t="shared" si="478"/>
        <v>,SKP</v>
      </c>
      <c r="AQ669" s="9" t="str">
        <f>_xlfn.XLOOKUP(D669,Sheet2!$E$3:$E$101,Sheet2!$F$3:$F$101,"******************")</f>
        <v>******************</v>
      </c>
      <c r="AR669" s="33" t="str">
        <f t="shared" si="463"/>
        <v>NIOS **</v>
      </c>
      <c r="AS669" s="9" t="str">
        <f t="shared" si="464"/>
        <v>DOCS</v>
      </c>
      <c r="AT669" s="4">
        <f t="shared" si="479"/>
        <v>0</v>
      </c>
      <c r="AU669" s="6">
        <f t="shared" si="480"/>
        <v>1</v>
      </c>
      <c r="AV669" s="4" t="str">
        <f t="shared" si="481"/>
        <v>S</v>
      </c>
      <c r="AW669" s="4">
        <f t="shared" si="482"/>
        <v>51</v>
      </c>
      <c r="AX669" s="4" t="str">
        <f>_xlfn.XLOOKUP(AW669,Sheet2!$Q$3:$Q$66,Sheet2!$R$3:$R$66,"**")</f>
        <v>**</v>
      </c>
      <c r="AY669" s="4">
        <f t="shared" si="483"/>
        <v>0</v>
      </c>
      <c r="AZ669" s="16" t="str">
        <f t="shared" si="484"/>
        <v>SKPBZ</v>
      </c>
    </row>
    <row r="670" spans="2:52" x14ac:dyDescent="0.35">
      <c r="B670" s="3">
        <f t="shared" si="442"/>
        <v>29</v>
      </c>
      <c r="C670" s="1">
        <f t="shared" si="443"/>
        <v>1504</v>
      </c>
      <c r="D670" s="2">
        <v>101203</v>
      </c>
      <c r="E670" s="2" t="str">
        <f>_xlfn.XLOOKUP(C670,Sheet2!$N$3:$N$1000,Sheet2!$O$3:$O$1000,"")</f>
        <v/>
      </c>
      <c r="F670" s="9" t="str">
        <f t="shared" si="485"/>
        <v>MOVR 0,0,SNC</v>
      </c>
      <c r="G670" s="4" t="str">
        <f t="shared" si="460"/>
        <v>202</v>
      </c>
      <c r="H670" s="4">
        <f t="shared" si="461"/>
        <v>203</v>
      </c>
      <c r="I670" s="6">
        <f t="shared" si="454"/>
        <v>1</v>
      </c>
      <c r="J670" s="6">
        <f t="shared" si="455"/>
        <v>0</v>
      </c>
      <c r="K670" s="6">
        <f t="shared" si="456"/>
        <v>1</v>
      </c>
      <c r="L670" s="6">
        <f t="shared" si="457"/>
        <v>2</v>
      </c>
      <c r="M670" s="6">
        <f t="shared" si="458"/>
        <v>0</v>
      </c>
      <c r="N670" s="6">
        <f t="shared" si="459"/>
        <v>3</v>
      </c>
      <c r="O670" s="13">
        <f t="shared" si="465"/>
        <v>16</v>
      </c>
      <c r="P670" s="4">
        <f t="shared" si="466"/>
        <v>4</v>
      </c>
      <c r="Q670" s="4">
        <f t="shared" si="467"/>
        <v>0</v>
      </c>
      <c r="R670">
        <f t="shared" si="444"/>
        <v>203</v>
      </c>
      <c r="S670" s="4">
        <f t="shared" si="445"/>
        <v>2</v>
      </c>
      <c r="T670" s="15">
        <f t="shared" si="446"/>
        <v>0</v>
      </c>
      <c r="U670" s="4">
        <f t="shared" si="447"/>
        <v>0</v>
      </c>
      <c r="V670" s="4">
        <f t="shared" si="448"/>
        <v>0</v>
      </c>
      <c r="W670" s="4">
        <f t="shared" si="449"/>
        <v>2</v>
      </c>
      <c r="X670" s="6">
        <f t="shared" si="450"/>
        <v>2</v>
      </c>
      <c r="Y670" s="4">
        <f t="shared" si="451"/>
        <v>0</v>
      </c>
      <c r="Z670" s="6">
        <f t="shared" si="452"/>
        <v>0</v>
      </c>
      <c r="AA670" s="18">
        <f t="shared" si="453"/>
        <v>3</v>
      </c>
      <c r="AB670" s="9" t="str">
        <f t="shared" si="468"/>
        <v>-175,2</v>
      </c>
      <c r="AC670" s="9" t="str">
        <f>_xlfn.XLOOKUP(R670,Sheet2!$H$3:$H$258,Sheet2!$I$3:$I$258,"-----")</f>
        <v>C120</v>
      </c>
      <c r="AD670" s="9" t="str">
        <f>_xlfn.XLOOKUP(VALUE(AE670),Sheet2!$N$3:$N$1000,Sheet2!$O$3:$O$1000,"********")</f>
        <v>********</v>
      </c>
      <c r="AE670" t="str">
        <f t="shared" si="462"/>
        <v>1307</v>
      </c>
      <c r="AF670" s="9" t="str">
        <f>IF(R670&lt;200,"+"&amp;TEXT(R670,"0"),"-"&amp;TEXT(_xlfn.XLOOKUP(R670,Sheet2!$K$3:$K$130,Sheet2!$L$3:$L$130,"-----"),"0"))</f>
        <v>-175</v>
      </c>
      <c r="AG670" s="9" t="str">
        <f t="shared" si="469"/>
        <v/>
      </c>
      <c r="AH670" s="9" t="str">
        <f t="shared" si="470"/>
        <v>JMP -175,2</v>
      </c>
      <c r="AI670" t="str">
        <f t="shared" si="471"/>
        <v>0,-175,2</v>
      </c>
      <c r="AJ670" s="16" t="str">
        <f t="shared" si="472"/>
        <v>-175,2</v>
      </c>
      <c r="AK670" t="str">
        <f t="shared" si="473"/>
        <v>MOVR 0,0,SNC</v>
      </c>
      <c r="AL670" s="4" t="str">
        <f t="shared" si="474"/>
        <v>MOV</v>
      </c>
      <c r="AM670" s="4" t="str">
        <f t="shared" si="475"/>
        <v>R</v>
      </c>
      <c r="AN670" s="4" t="str">
        <f t="shared" si="476"/>
        <v/>
      </c>
      <c r="AO670" s="4" t="str">
        <f t="shared" si="477"/>
        <v/>
      </c>
      <c r="AP670" s="15" t="str">
        <f t="shared" si="478"/>
        <v>,SNC</v>
      </c>
      <c r="AQ670" s="9" t="str">
        <f>_xlfn.XLOOKUP(D670,Sheet2!$E$3:$E$101,Sheet2!$F$3:$F$101,"******************")</f>
        <v>******************</v>
      </c>
      <c r="AR670" s="33" t="str">
        <f t="shared" si="463"/>
        <v>DOAC 0,MAP1</v>
      </c>
      <c r="AS670" s="9" t="str">
        <f t="shared" si="464"/>
        <v>DOAC</v>
      </c>
      <c r="AT670" s="4">
        <f t="shared" si="479"/>
        <v>0</v>
      </c>
      <c r="AU670" s="6">
        <f t="shared" si="480"/>
        <v>2</v>
      </c>
      <c r="AV670" s="4" t="str">
        <f t="shared" si="481"/>
        <v>C</v>
      </c>
      <c r="AW670" s="4">
        <f t="shared" si="482"/>
        <v>3</v>
      </c>
      <c r="AX670" s="4" t="str">
        <f>_xlfn.XLOOKUP(AW670,Sheet2!$Q$3:$Q$66,Sheet2!$R$3:$R$66,"**")</f>
        <v>MAP1</v>
      </c>
      <c r="AY670" s="4">
        <f t="shared" si="483"/>
        <v>2</v>
      </c>
      <c r="AZ670" s="16" t="str">
        <f t="shared" si="484"/>
        <v>SKPDN</v>
      </c>
    </row>
    <row r="671" spans="2:52" x14ac:dyDescent="0.35">
      <c r="B671" s="3">
        <f t="shared" si="442"/>
        <v>30</v>
      </c>
      <c r="C671" s="1">
        <f t="shared" si="443"/>
        <v>1505</v>
      </c>
      <c r="D671" s="2">
        <v>411</v>
      </c>
      <c r="E671" s="2" t="str">
        <f>_xlfn.XLOOKUP(C671,Sheet2!$N$3:$N$1000,Sheet2!$O$3:$O$1000,"")</f>
        <v/>
      </c>
      <c r="F671" s="9" t="str">
        <f t="shared" si="485"/>
        <v>JMP B26</v>
      </c>
      <c r="G671" s="4" t="str">
        <f t="shared" si="460"/>
        <v>1</v>
      </c>
      <c r="H671" s="4">
        <f t="shared" si="461"/>
        <v>11</v>
      </c>
      <c r="I671" s="6">
        <f t="shared" si="454"/>
        <v>0</v>
      </c>
      <c r="J671" s="6">
        <f t="shared" si="455"/>
        <v>0</v>
      </c>
      <c r="K671" s="6">
        <f t="shared" si="456"/>
        <v>0</v>
      </c>
      <c r="L671" s="6">
        <f t="shared" si="457"/>
        <v>4</v>
      </c>
      <c r="M671" s="6">
        <f t="shared" si="458"/>
        <v>1</v>
      </c>
      <c r="N671" s="6">
        <f t="shared" si="459"/>
        <v>1</v>
      </c>
      <c r="O671" s="13">
        <f t="shared" si="465"/>
        <v>0</v>
      </c>
      <c r="P671" s="4">
        <f t="shared" si="466"/>
        <v>0</v>
      </c>
      <c r="Q671" s="4">
        <f t="shared" si="467"/>
        <v>0</v>
      </c>
      <c r="R671">
        <f t="shared" si="444"/>
        <v>11</v>
      </c>
      <c r="S671" s="4">
        <f t="shared" si="445"/>
        <v>1</v>
      </c>
      <c r="T671" s="15">
        <f t="shared" si="446"/>
        <v>0</v>
      </c>
      <c r="U671" s="4">
        <f t="shared" si="447"/>
        <v>0</v>
      </c>
      <c r="V671" s="4">
        <f t="shared" si="448"/>
        <v>0</v>
      </c>
      <c r="W671" s="4">
        <f t="shared" si="449"/>
        <v>1</v>
      </c>
      <c r="X671" s="6">
        <f t="shared" si="450"/>
        <v>0</v>
      </c>
      <c r="Y671" s="4">
        <f t="shared" si="451"/>
        <v>0</v>
      </c>
      <c r="Z671" s="6">
        <f t="shared" si="452"/>
        <v>1</v>
      </c>
      <c r="AA671" s="18">
        <f t="shared" si="453"/>
        <v>1</v>
      </c>
      <c r="AB671" s="9" t="str">
        <f t="shared" si="468"/>
        <v>B26</v>
      </c>
      <c r="AC671" s="9" t="str">
        <f>_xlfn.XLOOKUP(R671,Sheet2!$H$3:$H$258,Sheet2!$I$3:$I$258,"-----")</f>
        <v>C2</v>
      </c>
      <c r="AD671" s="9" t="str">
        <f>_xlfn.XLOOKUP(VALUE(AE671),Sheet2!$N$3:$N$1000,Sheet2!$O$3:$O$1000,"********")</f>
        <v>B26</v>
      </c>
      <c r="AE671" t="str">
        <f t="shared" si="462"/>
        <v>1516</v>
      </c>
      <c r="AF671" s="9" t="str">
        <f>IF(R671&lt;200,"+"&amp;TEXT(R671,"0"),"-"&amp;TEXT(_xlfn.XLOOKUP(R671,Sheet2!$K$3:$K$130,Sheet2!$L$3:$L$130,"-----"),"0"))</f>
        <v>+11</v>
      </c>
      <c r="AG671" s="9" t="str">
        <f t="shared" si="469"/>
        <v/>
      </c>
      <c r="AH671" s="9" t="str">
        <f t="shared" si="470"/>
        <v>JMP B26</v>
      </c>
      <c r="AI671" t="str">
        <f t="shared" si="471"/>
        <v>0,B26</v>
      </c>
      <c r="AJ671" s="16" t="str">
        <f t="shared" si="472"/>
        <v>B26</v>
      </c>
      <c r="AK671" t="str">
        <f t="shared" si="473"/>
        <v>NEG# 0,0,SKP</v>
      </c>
      <c r="AL671" s="4" t="str">
        <f t="shared" si="474"/>
        <v>NEG</v>
      </c>
      <c r="AM671" s="4" t="str">
        <f t="shared" si="475"/>
        <v/>
      </c>
      <c r="AN671" s="4" t="str">
        <f t="shared" si="476"/>
        <v/>
      </c>
      <c r="AO671" s="4" t="str">
        <f t="shared" si="477"/>
        <v>#</v>
      </c>
      <c r="AP671" s="15" t="str">
        <f t="shared" si="478"/>
        <v>,SKP</v>
      </c>
      <c r="AQ671" s="9" t="str">
        <f>_xlfn.XLOOKUP(D671,Sheet2!$E$3:$E$101,Sheet2!$F$3:$F$101,"******************")</f>
        <v>******************</v>
      </c>
      <c r="AR671" s="33" t="str">
        <f t="shared" si="463"/>
        <v>DIA 0,TTO</v>
      </c>
      <c r="AS671" s="9" t="str">
        <f t="shared" si="464"/>
        <v>DIA</v>
      </c>
      <c r="AT671" s="4">
        <f t="shared" si="479"/>
        <v>0</v>
      </c>
      <c r="AU671" s="6">
        <f t="shared" si="480"/>
        <v>0</v>
      </c>
      <c r="AV671" s="4" t="str">
        <f t="shared" si="481"/>
        <v/>
      </c>
      <c r="AW671" s="4">
        <f t="shared" si="482"/>
        <v>11</v>
      </c>
      <c r="AX671" s="4" t="str">
        <f>_xlfn.XLOOKUP(AW671,Sheet2!$Q$3:$Q$66,Sheet2!$R$3:$R$66,"**")</f>
        <v>TTO</v>
      </c>
      <c r="AY671" s="4">
        <f t="shared" si="483"/>
        <v>1</v>
      </c>
      <c r="AZ671" s="16" t="str">
        <f t="shared" si="484"/>
        <v>SKPBN</v>
      </c>
    </row>
    <row r="672" spans="2:52" x14ac:dyDescent="0.35">
      <c r="B672" s="3">
        <f t="shared" si="442"/>
        <v>31</v>
      </c>
      <c r="C672" s="1">
        <f t="shared" si="443"/>
        <v>1506</v>
      </c>
      <c r="D672" s="2">
        <v>6237</v>
      </c>
      <c r="E672" s="2" t="str">
        <f>_xlfn.XLOOKUP(C672,Sheet2!$N$3:$N$1000,Sheet2!$O$3:$O$1000,"")</f>
        <v/>
      </c>
      <c r="F672" s="9" t="str">
        <f t="shared" si="485"/>
        <v>JSR @ISET</v>
      </c>
      <c r="G672" s="4" t="str">
        <f t="shared" si="460"/>
        <v>14</v>
      </c>
      <c r="H672" s="4">
        <f t="shared" si="461"/>
        <v>237</v>
      </c>
      <c r="I672" s="6">
        <f t="shared" si="454"/>
        <v>0</v>
      </c>
      <c r="J672" s="6">
        <f t="shared" si="455"/>
        <v>0</v>
      </c>
      <c r="K672" s="6">
        <f t="shared" si="456"/>
        <v>6</v>
      </c>
      <c r="L672" s="6">
        <f t="shared" si="457"/>
        <v>2</v>
      </c>
      <c r="M672" s="6">
        <f t="shared" si="458"/>
        <v>3</v>
      </c>
      <c r="N672" s="6">
        <f t="shared" si="459"/>
        <v>7</v>
      </c>
      <c r="O672" s="13">
        <f t="shared" si="465"/>
        <v>1</v>
      </c>
      <c r="P672" s="4">
        <f t="shared" si="466"/>
        <v>0</v>
      </c>
      <c r="Q672" s="4">
        <f t="shared" si="467"/>
        <v>1</v>
      </c>
      <c r="R672">
        <f t="shared" si="444"/>
        <v>237</v>
      </c>
      <c r="S672" s="4">
        <f t="shared" si="445"/>
        <v>0</v>
      </c>
      <c r="T672" s="15">
        <f t="shared" si="446"/>
        <v>1</v>
      </c>
      <c r="U672" s="4">
        <f t="shared" si="447"/>
        <v>0</v>
      </c>
      <c r="V672" s="4">
        <f t="shared" si="448"/>
        <v>1</v>
      </c>
      <c r="W672" s="4">
        <f t="shared" si="449"/>
        <v>4</v>
      </c>
      <c r="X672" s="6">
        <f t="shared" si="450"/>
        <v>2</v>
      </c>
      <c r="Y672" s="4">
        <f t="shared" si="451"/>
        <v>1</v>
      </c>
      <c r="Z672" s="6">
        <f t="shared" si="452"/>
        <v>1</v>
      </c>
      <c r="AA672" s="18">
        <f t="shared" si="453"/>
        <v>7</v>
      </c>
      <c r="AB672" s="9" t="str">
        <f t="shared" si="468"/>
        <v>ISET</v>
      </c>
      <c r="AC672" s="9" t="str">
        <f>_xlfn.XLOOKUP(R672,Sheet2!$H$3:$H$258,Sheet2!$I$3:$I$258,"-----")</f>
        <v>ISET</v>
      </c>
      <c r="AD672" s="9" t="str">
        <f>_xlfn.XLOOKUP(VALUE(AE672),Sheet2!$N$3:$N$1000,Sheet2!$O$3:$O$1000,"********")</f>
        <v>********</v>
      </c>
      <c r="AE672" t="str">
        <f t="shared" si="462"/>
        <v>1345</v>
      </c>
      <c r="AF672" s="9" t="str">
        <f>IF(R672&lt;200,"+"&amp;TEXT(R672,"0"),"-"&amp;TEXT(_xlfn.XLOOKUP(R672,Sheet2!$K$3:$K$130,Sheet2!$L$3:$L$130,"-----"),"0"))</f>
        <v>-141</v>
      </c>
      <c r="AG672" s="9" t="str">
        <f t="shared" si="469"/>
        <v>@</v>
      </c>
      <c r="AH672" s="9" t="str">
        <f t="shared" si="470"/>
        <v>JSR @ISET</v>
      </c>
      <c r="AI672" t="str">
        <f t="shared" si="471"/>
        <v>1,@ISET</v>
      </c>
      <c r="AJ672" s="16" t="str">
        <f t="shared" si="472"/>
        <v>@ISET</v>
      </c>
      <c r="AK672" t="str">
        <f t="shared" si="473"/>
        <v>ADCZR# 0,1,SBN</v>
      </c>
      <c r="AL672" s="4" t="str">
        <f t="shared" si="474"/>
        <v>ADC</v>
      </c>
      <c r="AM672" s="4" t="str">
        <f t="shared" si="475"/>
        <v>R</v>
      </c>
      <c r="AN672" s="4" t="str">
        <f t="shared" si="476"/>
        <v>Z</v>
      </c>
      <c r="AO672" s="4" t="str">
        <f t="shared" si="477"/>
        <v>#</v>
      </c>
      <c r="AP672" s="15" t="str">
        <f t="shared" si="478"/>
        <v>,SBN</v>
      </c>
      <c r="AQ672" s="9" t="str">
        <f>_xlfn.XLOOKUP(D672,Sheet2!$E$3:$E$101,Sheet2!$F$3:$F$101,"******************")</f>
        <v>******************</v>
      </c>
      <c r="AR672" s="33" t="str">
        <f t="shared" si="463"/>
        <v>DOBC 1,**</v>
      </c>
      <c r="AS672" s="9" t="str">
        <f t="shared" si="464"/>
        <v>DOBC</v>
      </c>
      <c r="AT672" s="4">
        <f t="shared" si="479"/>
        <v>1</v>
      </c>
      <c r="AU672" s="6">
        <f t="shared" si="480"/>
        <v>2</v>
      </c>
      <c r="AV672" s="4" t="str">
        <f t="shared" si="481"/>
        <v>C</v>
      </c>
      <c r="AW672" s="4">
        <f t="shared" si="482"/>
        <v>37</v>
      </c>
      <c r="AX672" s="4" t="str">
        <f>_xlfn.XLOOKUP(AW672,Sheet2!$Q$3:$Q$66,Sheet2!$R$3:$R$66,"**")</f>
        <v>**</v>
      </c>
      <c r="AY672" s="4">
        <f t="shared" si="483"/>
        <v>4</v>
      </c>
      <c r="AZ672" s="16" t="str">
        <f t="shared" si="484"/>
        <v>SKPDN</v>
      </c>
    </row>
    <row r="673" spans="2:52" x14ac:dyDescent="0.35">
      <c r="B673" s="3">
        <f t="shared" si="442"/>
        <v>32</v>
      </c>
      <c r="C673" s="1">
        <f t="shared" si="443"/>
        <v>1507</v>
      </c>
      <c r="D673" s="2">
        <v>6231</v>
      </c>
      <c r="E673" s="2" t="str">
        <f>_xlfn.XLOOKUP(C673,Sheet2!$N$3:$N$1000,Sheet2!$O$3:$O$1000,"")</f>
        <v/>
      </c>
      <c r="F673" s="9" t="str">
        <f t="shared" si="485"/>
        <v>RECL0</v>
      </c>
      <c r="G673" s="4" t="str">
        <f t="shared" si="460"/>
        <v>14</v>
      </c>
      <c r="H673" s="4">
        <f t="shared" si="461"/>
        <v>231</v>
      </c>
      <c r="I673" s="6">
        <f t="shared" si="454"/>
        <v>0</v>
      </c>
      <c r="J673" s="6">
        <f t="shared" si="455"/>
        <v>0</v>
      </c>
      <c r="K673" s="6">
        <f t="shared" si="456"/>
        <v>6</v>
      </c>
      <c r="L673" s="6">
        <f t="shared" si="457"/>
        <v>2</v>
      </c>
      <c r="M673" s="6">
        <f t="shared" si="458"/>
        <v>3</v>
      </c>
      <c r="N673" s="6">
        <f t="shared" si="459"/>
        <v>1</v>
      </c>
      <c r="O673" s="13">
        <f t="shared" si="465"/>
        <v>1</v>
      </c>
      <c r="P673" s="4">
        <f t="shared" si="466"/>
        <v>0</v>
      </c>
      <c r="Q673" s="4">
        <f t="shared" si="467"/>
        <v>1</v>
      </c>
      <c r="R673">
        <f t="shared" si="444"/>
        <v>231</v>
      </c>
      <c r="S673" s="4">
        <f t="shared" si="445"/>
        <v>0</v>
      </c>
      <c r="T673" s="15">
        <f t="shared" si="446"/>
        <v>1</v>
      </c>
      <c r="U673" s="4">
        <f t="shared" si="447"/>
        <v>0</v>
      </c>
      <c r="V673" s="4">
        <f t="shared" si="448"/>
        <v>1</v>
      </c>
      <c r="W673" s="4">
        <f t="shared" si="449"/>
        <v>4</v>
      </c>
      <c r="X673" s="6">
        <f t="shared" si="450"/>
        <v>2</v>
      </c>
      <c r="Y673" s="4">
        <f t="shared" si="451"/>
        <v>1</v>
      </c>
      <c r="Z673" s="6">
        <f t="shared" si="452"/>
        <v>1</v>
      </c>
      <c r="AA673" s="18">
        <f t="shared" si="453"/>
        <v>1</v>
      </c>
      <c r="AB673" s="9" t="str">
        <f t="shared" si="468"/>
        <v>I.RC0</v>
      </c>
      <c r="AC673" s="9" t="str">
        <f>_xlfn.XLOOKUP(R673,Sheet2!$H$3:$H$258,Sheet2!$I$3:$I$258,"-----")</f>
        <v>I.RC0</v>
      </c>
      <c r="AD673" s="9" t="str">
        <f>_xlfn.XLOOKUP(VALUE(AE673),Sheet2!$N$3:$N$1000,Sheet2!$O$3:$O$1000,"********")</f>
        <v>********</v>
      </c>
      <c r="AE673" t="str">
        <f t="shared" si="462"/>
        <v>1340</v>
      </c>
      <c r="AF673" s="9" t="str">
        <f>IF(R673&lt;200,"+"&amp;TEXT(R673,"0"),"-"&amp;TEXT(_xlfn.XLOOKUP(R673,Sheet2!$K$3:$K$130,Sheet2!$L$3:$L$130,"-----"),"0"))</f>
        <v>-147</v>
      </c>
      <c r="AG673" s="9" t="str">
        <f t="shared" si="469"/>
        <v>@</v>
      </c>
      <c r="AH673" s="9" t="str">
        <f t="shared" si="470"/>
        <v>JSR @I.RC0</v>
      </c>
      <c r="AI673" t="str">
        <f t="shared" si="471"/>
        <v>1,@I.RC0</v>
      </c>
      <c r="AJ673" s="16" t="str">
        <f t="shared" si="472"/>
        <v>@I.RC0</v>
      </c>
      <c r="AK673" t="str">
        <f t="shared" si="473"/>
        <v>ADCZR# 0,1,SKP</v>
      </c>
      <c r="AL673" s="4" t="str">
        <f t="shared" si="474"/>
        <v>ADC</v>
      </c>
      <c r="AM673" s="4" t="str">
        <f t="shared" si="475"/>
        <v>R</v>
      </c>
      <c r="AN673" s="4" t="str">
        <f t="shared" si="476"/>
        <v>Z</v>
      </c>
      <c r="AO673" s="4" t="str">
        <f t="shared" si="477"/>
        <v>#</v>
      </c>
      <c r="AP673" s="15" t="str">
        <f t="shared" si="478"/>
        <v>,SKP</v>
      </c>
      <c r="AQ673" s="9" t="str">
        <f>_xlfn.XLOOKUP(D673,Sheet2!$E$3:$E$101,Sheet2!$F$3:$F$101,"******************")</f>
        <v>RECL0</v>
      </c>
      <c r="AR673" s="33" t="str">
        <f t="shared" si="463"/>
        <v>DOBC 1,IBM2</v>
      </c>
      <c r="AS673" s="9" t="str">
        <f t="shared" si="464"/>
        <v>DOBC</v>
      </c>
      <c r="AT673" s="4">
        <f t="shared" si="479"/>
        <v>1</v>
      </c>
      <c r="AU673" s="6">
        <f t="shared" si="480"/>
        <v>2</v>
      </c>
      <c r="AV673" s="4" t="str">
        <f t="shared" si="481"/>
        <v>C</v>
      </c>
      <c r="AW673" s="4">
        <f t="shared" si="482"/>
        <v>31</v>
      </c>
      <c r="AX673" s="4" t="str">
        <f>_xlfn.XLOOKUP(AW673,Sheet2!$Q$3:$Q$66,Sheet2!$R$3:$R$66,"**")</f>
        <v>IBM2</v>
      </c>
      <c r="AY673" s="4">
        <f t="shared" si="483"/>
        <v>4</v>
      </c>
      <c r="AZ673" s="16" t="str">
        <f t="shared" si="484"/>
        <v>SKPDN</v>
      </c>
    </row>
    <row r="674" spans="2:52" x14ac:dyDescent="0.35">
      <c r="B674" s="3">
        <f t="shared" si="442"/>
        <v>33</v>
      </c>
      <c r="C674" s="1">
        <f t="shared" si="443"/>
        <v>1510</v>
      </c>
      <c r="D674" s="2">
        <v>20054</v>
      </c>
      <c r="E674" s="2" t="str">
        <f>_xlfn.XLOOKUP(C674,Sheet2!$N$3:$N$1000,Sheet2!$O$3:$O$1000,"")</f>
        <v/>
      </c>
      <c r="F674" s="9" t="str">
        <f t="shared" si="485"/>
        <v>LDA 0,KB1</v>
      </c>
      <c r="G674" s="4" t="str">
        <f t="shared" si="460"/>
        <v>40</v>
      </c>
      <c r="H674" s="4">
        <f t="shared" si="461"/>
        <v>54</v>
      </c>
      <c r="I674" s="6">
        <f t="shared" si="454"/>
        <v>0</v>
      </c>
      <c r="J674" s="6">
        <f t="shared" si="455"/>
        <v>2</v>
      </c>
      <c r="K674" s="6">
        <f t="shared" si="456"/>
        <v>0</v>
      </c>
      <c r="L674" s="6">
        <f t="shared" si="457"/>
        <v>0</v>
      </c>
      <c r="M674" s="6">
        <f t="shared" si="458"/>
        <v>5</v>
      </c>
      <c r="N674" s="6">
        <f t="shared" si="459"/>
        <v>4</v>
      </c>
      <c r="O674" s="13">
        <f t="shared" si="465"/>
        <v>4</v>
      </c>
      <c r="P674" s="4">
        <f t="shared" si="466"/>
        <v>1</v>
      </c>
      <c r="Q674" s="4">
        <f t="shared" si="467"/>
        <v>0</v>
      </c>
      <c r="R674">
        <f t="shared" si="444"/>
        <v>54</v>
      </c>
      <c r="S674" s="4">
        <f t="shared" si="445"/>
        <v>0</v>
      </c>
      <c r="T674" s="15">
        <f t="shared" si="446"/>
        <v>0</v>
      </c>
      <c r="U674" s="4">
        <f t="shared" si="447"/>
        <v>1</v>
      </c>
      <c r="V674" s="4">
        <f t="shared" si="448"/>
        <v>0</v>
      </c>
      <c r="W674" s="4">
        <f t="shared" si="449"/>
        <v>0</v>
      </c>
      <c r="X674" s="6">
        <f t="shared" si="450"/>
        <v>0</v>
      </c>
      <c r="Y674" s="4">
        <f t="shared" si="451"/>
        <v>2</v>
      </c>
      <c r="Z674" s="6">
        <f t="shared" si="452"/>
        <v>1</v>
      </c>
      <c r="AA674" s="18">
        <f t="shared" si="453"/>
        <v>4</v>
      </c>
      <c r="AB674" s="9" t="str">
        <f t="shared" si="468"/>
        <v>KB1</v>
      </c>
      <c r="AC674" s="9" t="str">
        <f>_xlfn.XLOOKUP(R674,Sheet2!$H$3:$H$258,Sheet2!$I$3:$I$258,"-----")</f>
        <v>KB1</v>
      </c>
      <c r="AD674" s="9" t="str">
        <f>_xlfn.XLOOKUP(VALUE(AE674),Sheet2!$N$3:$N$1000,Sheet2!$O$3:$O$1000,"********")</f>
        <v>********</v>
      </c>
      <c r="AE674" t="str">
        <f t="shared" si="462"/>
        <v>1564</v>
      </c>
      <c r="AF674" s="9" t="str">
        <f>IF(R674&lt;200,"+"&amp;TEXT(R674,"0"),"-"&amp;TEXT(_xlfn.XLOOKUP(R674,Sheet2!$K$3:$K$130,Sheet2!$L$3:$L$130,"-----"),"0"))</f>
        <v>+54</v>
      </c>
      <c r="AG674" s="9" t="str">
        <f t="shared" si="469"/>
        <v/>
      </c>
      <c r="AH674" s="9" t="str">
        <f t="shared" si="470"/>
        <v>JMP KB1</v>
      </c>
      <c r="AI674" t="str">
        <f t="shared" si="471"/>
        <v>0,KB1</v>
      </c>
      <c r="AJ674" s="16" t="str">
        <f t="shared" si="472"/>
        <v>KB1</v>
      </c>
      <c r="AK674" t="str">
        <f t="shared" si="473"/>
        <v>COMO# 1,0,SZR</v>
      </c>
      <c r="AL674" s="4" t="str">
        <f t="shared" si="474"/>
        <v>COM</v>
      </c>
      <c r="AM674" s="4" t="str">
        <f t="shared" si="475"/>
        <v/>
      </c>
      <c r="AN674" s="4" t="str">
        <f t="shared" si="476"/>
        <v>O</v>
      </c>
      <c r="AO674" s="4" t="str">
        <f t="shared" si="477"/>
        <v>#</v>
      </c>
      <c r="AP674" s="15" t="str">
        <f t="shared" si="478"/>
        <v>,SZR</v>
      </c>
      <c r="AQ674" s="9" t="str">
        <f>_xlfn.XLOOKUP(D674,Sheet2!$E$3:$E$101,Sheet2!$F$3:$F$101,"******************")</f>
        <v>******************</v>
      </c>
      <c r="AR674" s="33" t="str">
        <f t="shared" si="463"/>
        <v>NIO **</v>
      </c>
      <c r="AS674" s="9" t="str">
        <f t="shared" si="464"/>
        <v>DOC</v>
      </c>
      <c r="AT674" s="4">
        <f t="shared" si="479"/>
        <v>0</v>
      </c>
      <c r="AU674" s="6">
        <f t="shared" si="480"/>
        <v>0</v>
      </c>
      <c r="AV674" s="4" t="str">
        <f t="shared" si="481"/>
        <v/>
      </c>
      <c r="AW674" s="4">
        <f t="shared" si="482"/>
        <v>54</v>
      </c>
      <c r="AX674" s="4" t="str">
        <f>_xlfn.XLOOKUP(AW674,Sheet2!$Q$3:$Q$66,Sheet2!$R$3:$R$66,"**")</f>
        <v>**</v>
      </c>
      <c r="AY674" s="4">
        <f t="shared" si="483"/>
        <v>0</v>
      </c>
      <c r="AZ674" s="16" t="str">
        <f t="shared" si="484"/>
        <v>SKPBN</v>
      </c>
    </row>
    <row r="675" spans="2:52" x14ac:dyDescent="0.35">
      <c r="B675" s="3">
        <f t="shared" si="442"/>
        <v>34</v>
      </c>
      <c r="C675" s="1">
        <f t="shared" si="443"/>
        <v>1511</v>
      </c>
      <c r="D675" s="2">
        <v>61033</v>
      </c>
      <c r="E675" s="2" t="str">
        <f>_xlfn.XLOOKUP(C675,Sheet2!$N$3:$N$1000,Sheet2!$O$3:$O$1000,"")</f>
        <v/>
      </c>
      <c r="F675" s="9" t="str">
        <f t="shared" si="485"/>
        <v>DOA 0,DSKP</v>
      </c>
      <c r="G675" s="4" t="str">
        <f t="shared" si="460"/>
        <v>142</v>
      </c>
      <c r="H675" s="4">
        <f t="shared" si="461"/>
        <v>33</v>
      </c>
      <c r="I675" s="6">
        <f t="shared" si="454"/>
        <v>0</v>
      </c>
      <c r="J675" s="6">
        <f t="shared" si="455"/>
        <v>6</v>
      </c>
      <c r="K675" s="6">
        <f t="shared" si="456"/>
        <v>1</v>
      </c>
      <c r="L675" s="6">
        <f t="shared" si="457"/>
        <v>0</v>
      </c>
      <c r="M675" s="6">
        <f t="shared" si="458"/>
        <v>3</v>
      </c>
      <c r="N675" s="6">
        <f t="shared" si="459"/>
        <v>3</v>
      </c>
      <c r="O675" s="13">
        <f t="shared" si="465"/>
        <v>12</v>
      </c>
      <c r="P675" s="4">
        <f t="shared" si="466"/>
        <v>3</v>
      </c>
      <c r="Q675" s="4">
        <f t="shared" si="467"/>
        <v>0</v>
      </c>
      <c r="R675">
        <f t="shared" si="444"/>
        <v>33</v>
      </c>
      <c r="S675" s="4">
        <f t="shared" si="445"/>
        <v>2</v>
      </c>
      <c r="T675" s="15">
        <f t="shared" si="446"/>
        <v>0</v>
      </c>
      <c r="U675" s="4">
        <f t="shared" si="447"/>
        <v>3</v>
      </c>
      <c r="V675" s="4">
        <f t="shared" si="448"/>
        <v>0</v>
      </c>
      <c r="W675" s="4">
        <f t="shared" si="449"/>
        <v>2</v>
      </c>
      <c r="X675" s="6">
        <f t="shared" si="450"/>
        <v>0</v>
      </c>
      <c r="Y675" s="4">
        <f t="shared" si="451"/>
        <v>1</v>
      </c>
      <c r="Z675" s="6">
        <f t="shared" si="452"/>
        <v>1</v>
      </c>
      <c r="AA675" s="18">
        <f t="shared" si="453"/>
        <v>3</v>
      </c>
      <c r="AB675" s="9" t="str">
        <f t="shared" si="468"/>
        <v>+33,2</v>
      </c>
      <c r="AC675" s="9" t="str">
        <f>_xlfn.XLOOKUP(R675,Sheet2!$H$3:$H$258,Sheet2!$I$3:$I$258,"-----")</f>
        <v>*****</v>
      </c>
      <c r="AD675" s="9" t="str">
        <f>_xlfn.XLOOKUP(VALUE(AE675),Sheet2!$N$3:$N$1000,Sheet2!$O$3:$O$1000,"********")</f>
        <v>********</v>
      </c>
      <c r="AE675" t="str">
        <f t="shared" si="462"/>
        <v>1544</v>
      </c>
      <c r="AF675" s="9" t="str">
        <f>IF(R675&lt;200,"+"&amp;TEXT(R675,"0"),"-"&amp;TEXT(_xlfn.XLOOKUP(R675,Sheet2!$K$3:$K$130,Sheet2!$L$3:$L$130,"-----"),"0"))</f>
        <v>+33</v>
      </c>
      <c r="AG675" s="9" t="str">
        <f t="shared" si="469"/>
        <v/>
      </c>
      <c r="AH675" s="9" t="str">
        <f t="shared" si="470"/>
        <v>JMP +33,2</v>
      </c>
      <c r="AI675" t="str">
        <f t="shared" si="471"/>
        <v>0,+33,2</v>
      </c>
      <c r="AJ675" s="16" t="str">
        <f t="shared" si="472"/>
        <v>+33,2</v>
      </c>
      <c r="AK675" t="str">
        <f t="shared" si="473"/>
        <v>MOVZ# 3,0,SNC</v>
      </c>
      <c r="AL675" s="4" t="str">
        <f t="shared" si="474"/>
        <v>MOV</v>
      </c>
      <c r="AM675" s="4" t="str">
        <f t="shared" si="475"/>
        <v/>
      </c>
      <c r="AN675" s="4" t="str">
        <f t="shared" si="476"/>
        <v>Z</v>
      </c>
      <c r="AO675" s="4" t="str">
        <f t="shared" si="477"/>
        <v>#</v>
      </c>
      <c r="AP675" s="15" t="str">
        <f t="shared" si="478"/>
        <v>,SNC</v>
      </c>
      <c r="AQ675" s="9" t="str">
        <f>_xlfn.XLOOKUP(D675,Sheet2!$E$3:$E$101,Sheet2!$F$3:$F$101,"******************")</f>
        <v>******************</v>
      </c>
      <c r="AR675" s="33" t="str">
        <f t="shared" si="463"/>
        <v>DOA 0,DSKP</v>
      </c>
      <c r="AS675" s="9" t="str">
        <f t="shared" si="464"/>
        <v>DOA</v>
      </c>
      <c r="AT675" s="4">
        <f t="shared" si="479"/>
        <v>0</v>
      </c>
      <c r="AU675" s="6">
        <f t="shared" si="480"/>
        <v>0</v>
      </c>
      <c r="AV675" s="4" t="str">
        <f t="shared" si="481"/>
        <v/>
      </c>
      <c r="AW675" s="4">
        <f t="shared" si="482"/>
        <v>33</v>
      </c>
      <c r="AX675" s="4" t="str">
        <f>_xlfn.XLOOKUP(AW675,Sheet2!$Q$3:$Q$66,Sheet2!$R$3:$R$66,"**")</f>
        <v>DSKP</v>
      </c>
      <c r="AY675" s="4">
        <f t="shared" si="483"/>
        <v>2</v>
      </c>
      <c r="AZ675" s="16" t="str">
        <f t="shared" si="484"/>
        <v>SKPBN</v>
      </c>
    </row>
    <row r="676" spans="2:52" x14ac:dyDescent="0.35">
      <c r="B676" s="3">
        <f t="shared" si="442"/>
        <v>35</v>
      </c>
      <c r="C676" s="1">
        <f t="shared" si="443"/>
        <v>1512</v>
      </c>
      <c r="D676" s="2">
        <v>64433</v>
      </c>
      <c r="E676" s="2" t="str">
        <f>_xlfn.XLOOKUP(C676,Sheet2!$N$3:$N$1000,Sheet2!$O$3:$O$1000,"")</f>
        <v/>
      </c>
      <c r="F676" s="9" t="str">
        <f t="shared" si="485"/>
        <v>DIA 1,DSKP</v>
      </c>
      <c r="G676" s="4" t="str">
        <f t="shared" si="460"/>
        <v>151</v>
      </c>
      <c r="H676" s="4">
        <f t="shared" si="461"/>
        <v>33</v>
      </c>
      <c r="I676" s="6">
        <f t="shared" si="454"/>
        <v>0</v>
      </c>
      <c r="J676" s="6">
        <f t="shared" si="455"/>
        <v>6</v>
      </c>
      <c r="K676" s="6">
        <f t="shared" si="456"/>
        <v>4</v>
      </c>
      <c r="L676" s="6">
        <f t="shared" si="457"/>
        <v>4</v>
      </c>
      <c r="M676" s="6">
        <f t="shared" si="458"/>
        <v>3</v>
      </c>
      <c r="N676" s="6">
        <f t="shared" si="459"/>
        <v>3</v>
      </c>
      <c r="O676" s="13">
        <f t="shared" si="465"/>
        <v>13</v>
      </c>
      <c r="P676" s="4">
        <f t="shared" si="466"/>
        <v>3</v>
      </c>
      <c r="Q676" s="4">
        <f t="shared" si="467"/>
        <v>1</v>
      </c>
      <c r="R676">
        <f t="shared" si="444"/>
        <v>33</v>
      </c>
      <c r="S676" s="4">
        <f t="shared" si="445"/>
        <v>1</v>
      </c>
      <c r="T676" s="15">
        <f t="shared" si="446"/>
        <v>0</v>
      </c>
      <c r="U676" s="4">
        <f t="shared" si="447"/>
        <v>3</v>
      </c>
      <c r="V676" s="4">
        <f t="shared" si="448"/>
        <v>1</v>
      </c>
      <c r="W676" s="4">
        <f t="shared" si="449"/>
        <v>1</v>
      </c>
      <c r="X676" s="6">
        <f t="shared" si="450"/>
        <v>0</v>
      </c>
      <c r="Y676" s="4">
        <f t="shared" si="451"/>
        <v>1</v>
      </c>
      <c r="Z676" s="6">
        <f t="shared" si="452"/>
        <v>1</v>
      </c>
      <c r="AA676" s="18">
        <f t="shared" si="453"/>
        <v>3</v>
      </c>
      <c r="AB676" s="9" t="str">
        <f t="shared" si="468"/>
        <v>+33</v>
      </c>
      <c r="AC676" s="9" t="str">
        <f>_xlfn.XLOOKUP(R676,Sheet2!$H$3:$H$258,Sheet2!$I$3:$I$258,"-----")</f>
        <v>*****</v>
      </c>
      <c r="AD676" s="9" t="str">
        <f>_xlfn.XLOOKUP(VALUE(AE676),Sheet2!$N$3:$N$1000,Sheet2!$O$3:$O$1000,"********")</f>
        <v>********</v>
      </c>
      <c r="AE676" t="str">
        <f t="shared" si="462"/>
        <v>1545</v>
      </c>
      <c r="AF676" s="9" t="str">
        <f>IF(R676&lt;200,"+"&amp;TEXT(R676,"0"),"-"&amp;TEXT(_xlfn.XLOOKUP(R676,Sheet2!$K$3:$K$130,Sheet2!$L$3:$L$130,"-----"),"0"))</f>
        <v>+33</v>
      </c>
      <c r="AG676" s="9" t="str">
        <f t="shared" si="469"/>
        <v/>
      </c>
      <c r="AH676" s="9" t="str">
        <f t="shared" si="470"/>
        <v>JSR +33</v>
      </c>
      <c r="AI676" t="str">
        <f t="shared" si="471"/>
        <v>1,+33</v>
      </c>
      <c r="AJ676" s="16" t="str">
        <f t="shared" si="472"/>
        <v>+33</v>
      </c>
      <c r="AK676" t="str">
        <f t="shared" si="473"/>
        <v>NEGZ# 3,1,SNC</v>
      </c>
      <c r="AL676" s="4" t="str">
        <f t="shared" si="474"/>
        <v>NEG</v>
      </c>
      <c r="AM676" s="4" t="str">
        <f t="shared" si="475"/>
        <v/>
      </c>
      <c r="AN676" s="4" t="str">
        <f t="shared" si="476"/>
        <v>Z</v>
      </c>
      <c r="AO676" s="4" t="str">
        <f t="shared" si="477"/>
        <v>#</v>
      </c>
      <c r="AP676" s="15" t="str">
        <f t="shared" si="478"/>
        <v>,SNC</v>
      </c>
      <c r="AQ676" s="9" t="str">
        <f>_xlfn.XLOOKUP(D676,Sheet2!$E$3:$E$101,Sheet2!$F$3:$F$101,"******************")</f>
        <v>******************</v>
      </c>
      <c r="AR676" s="33" t="str">
        <f t="shared" si="463"/>
        <v>DIA 1,DSKP</v>
      </c>
      <c r="AS676" s="9" t="str">
        <f t="shared" si="464"/>
        <v>DIA</v>
      </c>
      <c r="AT676" s="4">
        <f t="shared" si="479"/>
        <v>1</v>
      </c>
      <c r="AU676" s="6">
        <f t="shared" si="480"/>
        <v>0</v>
      </c>
      <c r="AV676" s="4" t="str">
        <f t="shared" si="481"/>
        <v/>
      </c>
      <c r="AW676" s="4">
        <f t="shared" si="482"/>
        <v>33</v>
      </c>
      <c r="AX676" s="4" t="str">
        <f>_xlfn.XLOOKUP(AW676,Sheet2!$Q$3:$Q$66,Sheet2!$R$3:$R$66,"**")</f>
        <v>DSKP</v>
      </c>
      <c r="AY676" s="4">
        <f t="shared" si="483"/>
        <v>1</v>
      </c>
      <c r="AZ676" s="16" t="str">
        <f t="shared" si="484"/>
        <v>SKPBN</v>
      </c>
    </row>
    <row r="677" spans="2:52" x14ac:dyDescent="0.35">
      <c r="B677" s="3">
        <f t="shared" si="442"/>
        <v>36</v>
      </c>
      <c r="C677" s="1">
        <f t="shared" si="443"/>
        <v>1513</v>
      </c>
      <c r="D677" s="2">
        <v>123414</v>
      </c>
      <c r="E677" s="2" t="str">
        <f>_xlfn.XLOOKUP(C677,Sheet2!$N$3:$N$1000,Sheet2!$O$3:$O$1000,"")</f>
        <v/>
      </c>
      <c r="F677" s="9" t="str">
        <f t="shared" si="485"/>
        <v>AND# 1,0,SZR</v>
      </c>
      <c r="G677" s="4" t="str">
        <f t="shared" si="460"/>
        <v>247</v>
      </c>
      <c r="H677" s="4">
        <f t="shared" si="461"/>
        <v>14</v>
      </c>
      <c r="I677" s="6">
        <f t="shared" si="454"/>
        <v>1</v>
      </c>
      <c r="J677" s="6">
        <f t="shared" si="455"/>
        <v>2</v>
      </c>
      <c r="K677" s="6">
        <f t="shared" si="456"/>
        <v>3</v>
      </c>
      <c r="L677" s="6">
        <f t="shared" si="457"/>
        <v>4</v>
      </c>
      <c r="M677" s="6">
        <f t="shared" si="458"/>
        <v>1</v>
      </c>
      <c r="N677" s="6">
        <f t="shared" si="459"/>
        <v>4</v>
      </c>
      <c r="O677" s="13">
        <f t="shared" si="465"/>
        <v>20</v>
      </c>
      <c r="P677" s="4">
        <f t="shared" si="466"/>
        <v>5</v>
      </c>
      <c r="Q677" s="4">
        <f t="shared" si="467"/>
        <v>0</v>
      </c>
      <c r="R677">
        <f t="shared" si="444"/>
        <v>14</v>
      </c>
      <c r="S677" s="4">
        <f t="shared" si="445"/>
        <v>3</v>
      </c>
      <c r="T677" s="15">
        <f t="shared" si="446"/>
        <v>1</v>
      </c>
      <c r="U677" s="4">
        <f t="shared" si="447"/>
        <v>1</v>
      </c>
      <c r="V677" s="4">
        <f t="shared" si="448"/>
        <v>0</v>
      </c>
      <c r="W677" s="4">
        <f t="shared" si="449"/>
        <v>7</v>
      </c>
      <c r="X677" s="6">
        <f t="shared" si="450"/>
        <v>0</v>
      </c>
      <c r="Y677" s="4">
        <f t="shared" si="451"/>
        <v>0</v>
      </c>
      <c r="Z677" s="6">
        <f t="shared" si="452"/>
        <v>1</v>
      </c>
      <c r="AA677" s="18">
        <f t="shared" si="453"/>
        <v>4</v>
      </c>
      <c r="AB677" s="9" t="str">
        <f t="shared" si="468"/>
        <v>+14,3</v>
      </c>
      <c r="AC677" s="9" t="str">
        <f>_xlfn.XLOOKUP(R677,Sheet2!$H$3:$H$258,Sheet2!$I$3:$I$258,"-----")</f>
        <v>*****</v>
      </c>
      <c r="AD677" s="9" t="str">
        <f>_xlfn.XLOOKUP(VALUE(AE677),Sheet2!$N$3:$N$1000,Sheet2!$O$3:$O$1000,"********")</f>
        <v>********</v>
      </c>
      <c r="AE677" t="str">
        <f t="shared" si="462"/>
        <v>1527</v>
      </c>
      <c r="AF677" s="9" t="str">
        <f>IF(R677&lt;200,"+"&amp;TEXT(R677,"0"),"-"&amp;TEXT(_xlfn.XLOOKUP(R677,Sheet2!$K$3:$K$130,Sheet2!$L$3:$L$130,"-----"),"0"))</f>
        <v>+14</v>
      </c>
      <c r="AG677" s="9" t="str">
        <f t="shared" si="469"/>
        <v>@</v>
      </c>
      <c r="AH677" s="9" t="str">
        <f t="shared" si="470"/>
        <v>JMP @+14,3</v>
      </c>
      <c r="AI677" t="str">
        <f t="shared" si="471"/>
        <v>0,@+14,3</v>
      </c>
      <c r="AJ677" s="16" t="str">
        <f t="shared" si="472"/>
        <v>@+14,3</v>
      </c>
      <c r="AK677" t="str">
        <f t="shared" si="473"/>
        <v>AND# 1,0,SZR</v>
      </c>
      <c r="AL677" s="4" t="str">
        <f t="shared" si="474"/>
        <v>AND</v>
      </c>
      <c r="AM677" s="4" t="str">
        <f t="shared" si="475"/>
        <v/>
      </c>
      <c r="AN677" s="4" t="str">
        <f t="shared" si="476"/>
        <v/>
      </c>
      <c r="AO677" s="4" t="str">
        <f t="shared" si="477"/>
        <v>#</v>
      </c>
      <c r="AP677" s="15" t="str">
        <f t="shared" si="478"/>
        <v>,SZR</v>
      </c>
      <c r="AQ677" s="9" t="str">
        <f>_xlfn.XLOOKUP(D677,Sheet2!$E$3:$E$101,Sheet2!$F$3:$F$101,"******************")</f>
        <v>******************</v>
      </c>
      <c r="AR677" s="33" t="str">
        <f t="shared" si="463"/>
        <v>SKPBN RTC</v>
      </c>
      <c r="AS677" s="9" t="str">
        <f t="shared" si="464"/>
        <v>DOC</v>
      </c>
      <c r="AT677" s="4">
        <f t="shared" si="479"/>
        <v>0</v>
      </c>
      <c r="AU677" s="6">
        <f t="shared" si="480"/>
        <v>0</v>
      </c>
      <c r="AV677" s="4" t="str">
        <f t="shared" si="481"/>
        <v/>
      </c>
      <c r="AW677" s="4">
        <f t="shared" si="482"/>
        <v>14</v>
      </c>
      <c r="AX677" s="4" t="str">
        <f>_xlfn.XLOOKUP(AW677,Sheet2!$Q$3:$Q$66,Sheet2!$R$3:$R$66,"**")</f>
        <v>RTC</v>
      </c>
      <c r="AY677" s="4">
        <f t="shared" si="483"/>
        <v>7</v>
      </c>
      <c r="AZ677" s="16" t="str">
        <f t="shared" si="484"/>
        <v>SKPBN</v>
      </c>
    </row>
    <row r="678" spans="2:52" x14ac:dyDescent="0.35">
      <c r="B678" s="3">
        <f t="shared" si="442"/>
        <v>37</v>
      </c>
      <c r="C678" s="1">
        <f t="shared" si="443"/>
        <v>1514</v>
      </c>
      <c r="D678" s="2">
        <v>6252</v>
      </c>
      <c r="E678" s="2" t="str">
        <f>_xlfn.XLOOKUP(C678,Sheet2!$N$3:$N$1000,Sheet2!$O$3:$O$1000,"")</f>
        <v/>
      </c>
      <c r="F678" s="9" t="str">
        <f t="shared" si="485"/>
        <v>EHLT</v>
      </c>
      <c r="G678" s="4" t="str">
        <f t="shared" si="460"/>
        <v>14</v>
      </c>
      <c r="H678" s="4">
        <f t="shared" si="461"/>
        <v>252</v>
      </c>
      <c r="I678" s="6">
        <f t="shared" si="454"/>
        <v>0</v>
      </c>
      <c r="J678" s="6">
        <f t="shared" si="455"/>
        <v>0</v>
      </c>
      <c r="K678" s="6">
        <f t="shared" si="456"/>
        <v>6</v>
      </c>
      <c r="L678" s="6">
        <f t="shared" si="457"/>
        <v>2</v>
      </c>
      <c r="M678" s="6">
        <f t="shared" si="458"/>
        <v>5</v>
      </c>
      <c r="N678" s="6">
        <f t="shared" si="459"/>
        <v>2</v>
      </c>
      <c r="O678" s="13">
        <f t="shared" si="465"/>
        <v>1</v>
      </c>
      <c r="P678" s="4">
        <f t="shared" si="466"/>
        <v>0</v>
      </c>
      <c r="Q678" s="4">
        <f t="shared" si="467"/>
        <v>1</v>
      </c>
      <c r="R678">
        <f t="shared" si="444"/>
        <v>252</v>
      </c>
      <c r="S678" s="4">
        <f t="shared" si="445"/>
        <v>0</v>
      </c>
      <c r="T678" s="15">
        <f t="shared" si="446"/>
        <v>1</v>
      </c>
      <c r="U678" s="4">
        <f t="shared" si="447"/>
        <v>0</v>
      </c>
      <c r="V678" s="4">
        <f t="shared" si="448"/>
        <v>1</v>
      </c>
      <c r="W678" s="4">
        <f t="shared" si="449"/>
        <v>4</v>
      </c>
      <c r="X678" s="6">
        <f t="shared" si="450"/>
        <v>2</v>
      </c>
      <c r="Y678" s="4">
        <f t="shared" si="451"/>
        <v>2</v>
      </c>
      <c r="Z678" s="6">
        <f t="shared" si="452"/>
        <v>1</v>
      </c>
      <c r="AA678" s="18">
        <f t="shared" si="453"/>
        <v>2</v>
      </c>
      <c r="AB678" s="9" t="str">
        <f t="shared" si="468"/>
        <v>I.EH1</v>
      </c>
      <c r="AC678" s="9" t="str">
        <f>_xlfn.XLOOKUP(R678,Sheet2!$H$3:$H$258,Sheet2!$I$3:$I$258,"-----")</f>
        <v>I.EH1</v>
      </c>
      <c r="AD678" s="9" t="str">
        <f>_xlfn.XLOOKUP(VALUE(AE678),Sheet2!$N$3:$N$1000,Sheet2!$O$3:$O$1000,"********")</f>
        <v>B19</v>
      </c>
      <c r="AE678" t="str">
        <f t="shared" si="462"/>
        <v>1366</v>
      </c>
      <c r="AF678" s="9" t="str">
        <f>IF(R678&lt;200,"+"&amp;TEXT(R678,"0"),"-"&amp;TEXT(_xlfn.XLOOKUP(R678,Sheet2!$K$3:$K$130,Sheet2!$L$3:$L$130,"-----"),"0"))</f>
        <v>-126</v>
      </c>
      <c r="AG678" s="9" t="str">
        <f t="shared" si="469"/>
        <v>@</v>
      </c>
      <c r="AH678" s="9" t="str">
        <f t="shared" si="470"/>
        <v>JSR @I.EH1</v>
      </c>
      <c r="AI678" t="str">
        <f t="shared" si="471"/>
        <v>1,@I.EH1</v>
      </c>
      <c r="AJ678" s="16" t="str">
        <f t="shared" si="472"/>
        <v>@I.EH1</v>
      </c>
      <c r="AK678" t="str">
        <f t="shared" si="473"/>
        <v>ADCOR# 0,1,SZC</v>
      </c>
      <c r="AL678" s="4" t="str">
        <f t="shared" si="474"/>
        <v>ADC</v>
      </c>
      <c r="AM678" s="4" t="str">
        <f t="shared" si="475"/>
        <v>R</v>
      </c>
      <c r="AN678" s="4" t="str">
        <f t="shared" si="476"/>
        <v>O</v>
      </c>
      <c r="AO678" s="4" t="str">
        <f t="shared" si="477"/>
        <v>#</v>
      </c>
      <c r="AP678" s="15" t="str">
        <f t="shared" si="478"/>
        <v>,SZC</v>
      </c>
      <c r="AQ678" s="9" t="str">
        <f>_xlfn.XLOOKUP(D678,Sheet2!$E$3:$E$101,Sheet2!$F$3:$F$101,"******************")</f>
        <v>EHLT</v>
      </c>
      <c r="AR678" s="33" t="str">
        <f t="shared" si="463"/>
        <v>DOBC 1,**</v>
      </c>
      <c r="AS678" s="9" t="str">
        <f t="shared" si="464"/>
        <v>DOBC</v>
      </c>
      <c r="AT678" s="4">
        <f t="shared" si="479"/>
        <v>1</v>
      </c>
      <c r="AU678" s="6">
        <f t="shared" si="480"/>
        <v>2</v>
      </c>
      <c r="AV678" s="4" t="str">
        <f t="shared" si="481"/>
        <v>C</v>
      </c>
      <c r="AW678" s="4">
        <f t="shared" si="482"/>
        <v>52</v>
      </c>
      <c r="AX678" s="4" t="str">
        <f>_xlfn.XLOOKUP(AW678,Sheet2!$Q$3:$Q$66,Sheet2!$R$3:$R$66,"**")</f>
        <v>**</v>
      </c>
      <c r="AY678" s="4">
        <f t="shared" si="483"/>
        <v>4</v>
      </c>
      <c r="AZ678" s="16" t="str">
        <f t="shared" si="484"/>
        <v>SKPDN</v>
      </c>
    </row>
    <row r="679" spans="2:52" x14ac:dyDescent="0.35">
      <c r="B679" s="3">
        <f t="shared" si="442"/>
        <v>38</v>
      </c>
      <c r="C679" s="1">
        <f t="shared" si="443"/>
        <v>1515</v>
      </c>
      <c r="D679" s="2">
        <v>6243</v>
      </c>
      <c r="E679" s="2" t="str">
        <f>_xlfn.XLOOKUP(C679,Sheet2!$N$3:$N$1000,Sheet2!$O$3:$O$1000,"")</f>
        <v/>
      </c>
      <c r="F679" s="9" t="str">
        <f t="shared" si="485"/>
        <v>LOOP</v>
      </c>
      <c r="G679" s="4" t="str">
        <f t="shared" si="460"/>
        <v>14</v>
      </c>
      <c r="H679" s="4">
        <f t="shared" si="461"/>
        <v>243</v>
      </c>
      <c r="I679" s="6">
        <f t="shared" si="454"/>
        <v>0</v>
      </c>
      <c r="J679" s="6">
        <f t="shared" si="455"/>
        <v>0</v>
      </c>
      <c r="K679" s="6">
        <f t="shared" si="456"/>
        <v>6</v>
      </c>
      <c r="L679" s="6">
        <f t="shared" si="457"/>
        <v>2</v>
      </c>
      <c r="M679" s="6">
        <f t="shared" si="458"/>
        <v>4</v>
      </c>
      <c r="N679" s="6">
        <f t="shared" si="459"/>
        <v>3</v>
      </c>
      <c r="O679" s="13">
        <f t="shared" si="465"/>
        <v>1</v>
      </c>
      <c r="P679" s="4">
        <f t="shared" si="466"/>
        <v>0</v>
      </c>
      <c r="Q679" s="4">
        <f t="shared" si="467"/>
        <v>1</v>
      </c>
      <c r="R679">
        <f t="shared" si="444"/>
        <v>243</v>
      </c>
      <c r="S679" s="4">
        <f t="shared" si="445"/>
        <v>0</v>
      </c>
      <c r="T679" s="15">
        <f t="shared" si="446"/>
        <v>1</v>
      </c>
      <c r="U679" s="4">
        <f t="shared" si="447"/>
        <v>0</v>
      </c>
      <c r="V679" s="4">
        <f t="shared" si="448"/>
        <v>1</v>
      </c>
      <c r="W679" s="4">
        <f t="shared" si="449"/>
        <v>4</v>
      </c>
      <c r="X679" s="6">
        <f t="shared" si="450"/>
        <v>2</v>
      </c>
      <c r="Y679" s="4">
        <f t="shared" si="451"/>
        <v>2</v>
      </c>
      <c r="Z679" s="6">
        <f t="shared" si="452"/>
        <v>0</v>
      </c>
      <c r="AA679" s="18">
        <f t="shared" si="453"/>
        <v>3</v>
      </c>
      <c r="AB679" s="9" t="str">
        <f t="shared" si="468"/>
        <v>I.LOO</v>
      </c>
      <c r="AC679" s="9" t="str">
        <f>_xlfn.XLOOKUP(R679,Sheet2!$H$3:$H$258,Sheet2!$I$3:$I$258,"-----")</f>
        <v>I.LOO</v>
      </c>
      <c r="AD679" s="9" t="str">
        <f>_xlfn.XLOOKUP(VALUE(AE679),Sheet2!$N$3:$N$1000,Sheet2!$O$3:$O$1000,"********")</f>
        <v>********</v>
      </c>
      <c r="AE679" t="str">
        <f t="shared" si="462"/>
        <v>1360</v>
      </c>
      <c r="AF679" s="9" t="str">
        <f>IF(R679&lt;200,"+"&amp;TEXT(R679,"0"),"-"&amp;TEXT(_xlfn.XLOOKUP(R679,Sheet2!$K$3:$K$130,Sheet2!$L$3:$L$130,"-----"),"0"))</f>
        <v>-135</v>
      </c>
      <c r="AG679" s="9" t="str">
        <f t="shared" si="469"/>
        <v>@</v>
      </c>
      <c r="AH679" s="9" t="str">
        <f t="shared" si="470"/>
        <v>JSR @I.LOO</v>
      </c>
      <c r="AI679" t="str">
        <f t="shared" si="471"/>
        <v>1,@I.LOO</v>
      </c>
      <c r="AJ679" s="16" t="str">
        <f t="shared" si="472"/>
        <v>@I.LOO</v>
      </c>
      <c r="AK679" t="str">
        <f t="shared" si="473"/>
        <v>ADCOR 0,1,SNC</v>
      </c>
      <c r="AL679" s="4" t="str">
        <f t="shared" si="474"/>
        <v>ADC</v>
      </c>
      <c r="AM679" s="4" t="str">
        <f t="shared" si="475"/>
        <v>R</v>
      </c>
      <c r="AN679" s="4" t="str">
        <f t="shared" si="476"/>
        <v>O</v>
      </c>
      <c r="AO679" s="4" t="str">
        <f t="shared" si="477"/>
        <v/>
      </c>
      <c r="AP679" s="15" t="str">
        <f t="shared" si="478"/>
        <v>,SNC</v>
      </c>
      <c r="AQ679" s="9" t="str">
        <f>_xlfn.XLOOKUP(D679,Sheet2!$E$3:$E$101,Sheet2!$F$3:$F$101,"******************")</f>
        <v>LOOP</v>
      </c>
      <c r="AR679" s="33" t="str">
        <f t="shared" si="463"/>
        <v>DOBC 1,**</v>
      </c>
      <c r="AS679" s="9" t="str">
        <f t="shared" si="464"/>
        <v>DOBC</v>
      </c>
      <c r="AT679" s="4">
        <f t="shared" si="479"/>
        <v>1</v>
      </c>
      <c r="AU679" s="6">
        <f t="shared" si="480"/>
        <v>2</v>
      </c>
      <c r="AV679" s="4" t="str">
        <f t="shared" si="481"/>
        <v>C</v>
      </c>
      <c r="AW679" s="4">
        <f t="shared" si="482"/>
        <v>43</v>
      </c>
      <c r="AX679" s="4" t="str">
        <f>_xlfn.XLOOKUP(AW679,Sheet2!$Q$3:$Q$66,Sheet2!$R$3:$R$66,"**")</f>
        <v>**</v>
      </c>
      <c r="AY679" s="4">
        <f t="shared" si="483"/>
        <v>4</v>
      </c>
      <c r="AZ679" s="16" t="str">
        <f t="shared" si="484"/>
        <v>SKPDN</v>
      </c>
    </row>
    <row r="680" spans="2:52" x14ac:dyDescent="0.35">
      <c r="B680" s="3">
        <v>40</v>
      </c>
      <c r="C680" s="1">
        <f t="shared" si="443"/>
        <v>1516</v>
      </c>
      <c r="D680" s="2">
        <v>20151</v>
      </c>
      <c r="E680" s="2" t="str">
        <f>_xlfn.XLOOKUP(C680,Sheet2!$N$3:$N$1000,Sheet2!$O$3:$O$1000,"")</f>
        <v>B26</v>
      </c>
      <c r="F680" s="9" t="str">
        <f t="shared" si="485"/>
        <v>LDA 0,NDSKS</v>
      </c>
      <c r="G680" s="4" t="str">
        <f t="shared" si="460"/>
        <v>40</v>
      </c>
      <c r="H680" s="4">
        <f t="shared" si="461"/>
        <v>151</v>
      </c>
      <c r="I680" s="6">
        <f t="shared" si="454"/>
        <v>0</v>
      </c>
      <c r="J680" s="6">
        <f t="shared" si="455"/>
        <v>2</v>
      </c>
      <c r="K680" s="6">
        <f t="shared" si="456"/>
        <v>0</v>
      </c>
      <c r="L680" s="6">
        <f t="shared" si="457"/>
        <v>1</v>
      </c>
      <c r="M680" s="6">
        <f t="shared" si="458"/>
        <v>5</v>
      </c>
      <c r="N680" s="6">
        <f t="shared" si="459"/>
        <v>1</v>
      </c>
      <c r="O680" s="13">
        <f t="shared" si="465"/>
        <v>4</v>
      </c>
      <c r="P680" s="4">
        <f t="shared" si="466"/>
        <v>1</v>
      </c>
      <c r="Q680" s="4">
        <f t="shared" si="467"/>
        <v>0</v>
      </c>
      <c r="R680">
        <f t="shared" si="444"/>
        <v>151</v>
      </c>
      <c r="S680" s="4">
        <f t="shared" si="445"/>
        <v>0</v>
      </c>
      <c r="T680" s="15">
        <f t="shared" si="446"/>
        <v>0</v>
      </c>
      <c r="U680" s="4">
        <f t="shared" si="447"/>
        <v>1</v>
      </c>
      <c r="V680" s="4">
        <f t="shared" si="448"/>
        <v>0</v>
      </c>
      <c r="W680" s="4">
        <f t="shared" si="449"/>
        <v>0</v>
      </c>
      <c r="X680" s="6">
        <f t="shared" si="450"/>
        <v>1</v>
      </c>
      <c r="Y680" s="4">
        <f t="shared" si="451"/>
        <v>2</v>
      </c>
      <c r="Z680" s="6">
        <f t="shared" si="452"/>
        <v>1</v>
      </c>
      <c r="AA680" s="18">
        <f t="shared" si="453"/>
        <v>1</v>
      </c>
      <c r="AB680" s="9" t="str">
        <f t="shared" si="468"/>
        <v>NDSKS</v>
      </c>
      <c r="AC680" s="9" t="str">
        <f>_xlfn.XLOOKUP(R680,Sheet2!$H$3:$H$258,Sheet2!$I$3:$I$258,"-----")</f>
        <v>NDSKS</v>
      </c>
      <c r="AD680" s="9" t="str">
        <f>_xlfn.XLOOKUP(VALUE(AE680),Sheet2!$N$3:$N$1000,Sheet2!$O$3:$O$1000,"********")</f>
        <v>********</v>
      </c>
      <c r="AE680" t="str">
        <f t="shared" si="462"/>
        <v>1667</v>
      </c>
      <c r="AF680" s="9" t="str">
        <f>IF(R680&lt;200,"+"&amp;TEXT(R680,"0"),"-"&amp;TEXT(_xlfn.XLOOKUP(R680,Sheet2!$K$3:$K$130,Sheet2!$L$3:$L$130,"-----"),"0"))</f>
        <v>+151</v>
      </c>
      <c r="AG680" s="9" t="str">
        <f t="shared" si="469"/>
        <v/>
      </c>
      <c r="AH680" s="9" t="str">
        <f t="shared" si="470"/>
        <v>JMP NDSKS</v>
      </c>
      <c r="AI680" t="str">
        <f t="shared" si="471"/>
        <v>0,NDSKS</v>
      </c>
      <c r="AJ680" s="16" t="str">
        <f t="shared" si="472"/>
        <v>NDSKS</v>
      </c>
      <c r="AK680" t="str">
        <f t="shared" si="473"/>
        <v>COMOL# 1,0,SKP</v>
      </c>
      <c r="AL680" s="4" t="str">
        <f t="shared" si="474"/>
        <v>COM</v>
      </c>
      <c r="AM680" s="4" t="str">
        <f t="shared" si="475"/>
        <v>L</v>
      </c>
      <c r="AN680" s="4" t="str">
        <f t="shared" si="476"/>
        <v>O</v>
      </c>
      <c r="AO680" s="4" t="str">
        <f t="shared" si="477"/>
        <v>#</v>
      </c>
      <c r="AP680" s="15" t="str">
        <f t="shared" si="478"/>
        <v>,SKP</v>
      </c>
      <c r="AQ680" s="9" t="str">
        <f>_xlfn.XLOOKUP(D680,Sheet2!$E$3:$E$101,Sheet2!$F$3:$F$101,"******************")</f>
        <v>******************</v>
      </c>
      <c r="AR680" s="33" t="str">
        <f t="shared" si="463"/>
        <v>NIOS **</v>
      </c>
      <c r="AS680" s="9" t="str">
        <f t="shared" si="464"/>
        <v>DOCS</v>
      </c>
      <c r="AT680" s="4">
        <f t="shared" si="479"/>
        <v>0</v>
      </c>
      <c r="AU680" s="6">
        <f t="shared" si="480"/>
        <v>1</v>
      </c>
      <c r="AV680" s="4" t="str">
        <f t="shared" si="481"/>
        <v>S</v>
      </c>
      <c r="AW680" s="4">
        <f t="shared" si="482"/>
        <v>51</v>
      </c>
      <c r="AX680" s="4" t="str">
        <f>_xlfn.XLOOKUP(AW680,Sheet2!$Q$3:$Q$66,Sheet2!$R$3:$R$66,"**")</f>
        <v>**</v>
      </c>
      <c r="AY680" s="4">
        <f t="shared" si="483"/>
        <v>0</v>
      </c>
      <c r="AZ680" s="16" t="str">
        <f t="shared" si="484"/>
        <v>SKPBZ</v>
      </c>
    </row>
    <row r="681" spans="2:52" x14ac:dyDescent="0.35">
      <c r="B681" s="3">
        <f t="shared" si="442"/>
        <v>41</v>
      </c>
      <c r="C681" s="1">
        <f t="shared" si="443"/>
        <v>1517</v>
      </c>
      <c r="D681" s="2">
        <v>101200</v>
      </c>
      <c r="E681" s="2" t="str">
        <f>_xlfn.XLOOKUP(C681,Sheet2!$N$3:$N$1000,Sheet2!$O$3:$O$1000,"")</f>
        <v/>
      </c>
      <c r="F681" s="9" t="str">
        <f t="shared" si="485"/>
        <v>MOVR 0,0</v>
      </c>
      <c r="G681" s="4" t="str">
        <f t="shared" si="460"/>
        <v>202</v>
      </c>
      <c r="H681" s="4">
        <f t="shared" si="461"/>
        <v>200</v>
      </c>
      <c r="I681" s="6">
        <f t="shared" si="454"/>
        <v>1</v>
      </c>
      <c r="J681" s="6">
        <f t="shared" si="455"/>
        <v>0</v>
      </c>
      <c r="K681" s="6">
        <f t="shared" si="456"/>
        <v>1</v>
      </c>
      <c r="L681" s="6">
        <f t="shared" si="457"/>
        <v>2</v>
      </c>
      <c r="M681" s="6">
        <f t="shared" si="458"/>
        <v>0</v>
      </c>
      <c r="N681" s="6">
        <f t="shared" si="459"/>
        <v>0</v>
      </c>
      <c r="O681" s="13">
        <f t="shared" si="465"/>
        <v>16</v>
      </c>
      <c r="P681" s="4">
        <f t="shared" si="466"/>
        <v>4</v>
      </c>
      <c r="Q681" s="4">
        <f t="shared" si="467"/>
        <v>0</v>
      </c>
      <c r="R681">
        <f t="shared" si="444"/>
        <v>200</v>
      </c>
      <c r="S681" s="4">
        <f t="shared" si="445"/>
        <v>2</v>
      </c>
      <c r="T681" s="15">
        <f t="shared" si="446"/>
        <v>0</v>
      </c>
      <c r="U681" s="4">
        <f t="shared" si="447"/>
        <v>0</v>
      </c>
      <c r="V681" s="4">
        <f t="shared" si="448"/>
        <v>0</v>
      </c>
      <c r="W681" s="4">
        <f t="shared" si="449"/>
        <v>2</v>
      </c>
      <c r="X681" s="6">
        <f t="shared" si="450"/>
        <v>2</v>
      </c>
      <c r="Y681" s="4">
        <f t="shared" si="451"/>
        <v>0</v>
      </c>
      <c r="Z681" s="6">
        <f t="shared" si="452"/>
        <v>0</v>
      </c>
      <c r="AA681" s="18">
        <f t="shared" si="453"/>
        <v>0</v>
      </c>
      <c r="AB681" s="9" t="str">
        <f t="shared" si="468"/>
        <v>-200,2</v>
      </c>
      <c r="AC681" s="9" t="str">
        <f>_xlfn.XLOOKUP(R681,Sheet2!$H$3:$H$258,Sheet2!$I$3:$I$258,"-----")</f>
        <v>C60</v>
      </c>
      <c r="AD681" s="9" t="str">
        <f>_xlfn.XLOOKUP(VALUE(AE681),Sheet2!$N$3:$N$1000,Sheet2!$O$3:$O$1000,"********")</f>
        <v>********</v>
      </c>
      <c r="AE681" t="str">
        <f t="shared" si="462"/>
        <v>1317</v>
      </c>
      <c r="AF681" s="9" t="str">
        <f>IF(R681&lt;200,"+"&amp;TEXT(R681,"0"),"-"&amp;TEXT(_xlfn.XLOOKUP(R681,Sheet2!$K$3:$K$130,Sheet2!$L$3:$L$130,"-----"),"0"))</f>
        <v>-200</v>
      </c>
      <c r="AG681" s="9" t="str">
        <f t="shared" si="469"/>
        <v/>
      </c>
      <c r="AH681" s="9" t="str">
        <f t="shared" si="470"/>
        <v>JMP -200,2</v>
      </c>
      <c r="AI681" t="str">
        <f t="shared" si="471"/>
        <v>0,-200,2</v>
      </c>
      <c r="AJ681" s="16" t="str">
        <f t="shared" si="472"/>
        <v>-200,2</v>
      </c>
      <c r="AK681" t="str">
        <f t="shared" si="473"/>
        <v>MOVR 0,0</v>
      </c>
      <c r="AL681" s="4" t="str">
        <f t="shared" si="474"/>
        <v>MOV</v>
      </c>
      <c r="AM681" s="4" t="str">
        <f t="shared" si="475"/>
        <v>R</v>
      </c>
      <c r="AN681" s="4" t="str">
        <f t="shared" si="476"/>
        <v/>
      </c>
      <c r="AO681" s="4" t="str">
        <f t="shared" si="477"/>
        <v/>
      </c>
      <c r="AP681" s="15" t="str">
        <f t="shared" si="478"/>
        <v/>
      </c>
      <c r="AQ681" s="9" t="str">
        <f>_xlfn.XLOOKUP(D681,Sheet2!$E$3:$E$101,Sheet2!$F$3:$F$101,"******************")</f>
        <v>******************</v>
      </c>
      <c r="AR681" s="33" t="str">
        <f t="shared" si="463"/>
        <v>DOAC 0,0</v>
      </c>
      <c r="AS681" s="9" t="str">
        <f t="shared" si="464"/>
        <v>DOAC</v>
      </c>
      <c r="AT681" s="4">
        <f t="shared" si="479"/>
        <v>0</v>
      </c>
      <c r="AU681" s="6">
        <f t="shared" si="480"/>
        <v>2</v>
      </c>
      <c r="AV681" s="4" t="str">
        <f t="shared" si="481"/>
        <v>C</v>
      </c>
      <c r="AW681" s="4">
        <f t="shared" si="482"/>
        <v>0</v>
      </c>
      <c r="AX681" s="4" t="str">
        <f>_xlfn.XLOOKUP(AW681,Sheet2!$Q$3:$Q$66,Sheet2!$R$3:$R$66,"**")</f>
        <v>0</v>
      </c>
      <c r="AY681" s="4">
        <f t="shared" si="483"/>
        <v>2</v>
      </c>
      <c r="AZ681" s="16" t="str">
        <f t="shared" si="484"/>
        <v>SKPDN</v>
      </c>
    </row>
    <row r="682" spans="2:52" x14ac:dyDescent="0.35">
      <c r="B682" s="3">
        <f t="shared" si="442"/>
        <v>42</v>
      </c>
      <c r="C682" s="1">
        <f t="shared" si="443"/>
        <v>1520</v>
      </c>
      <c r="D682" s="2">
        <v>101203</v>
      </c>
      <c r="E682" s="2" t="str">
        <f>_xlfn.XLOOKUP(C682,Sheet2!$N$3:$N$1000,Sheet2!$O$3:$O$1000,"")</f>
        <v/>
      </c>
      <c r="F682" s="9" t="str">
        <f t="shared" si="485"/>
        <v>MOVR 0,0,SNC</v>
      </c>
      <c r="G682" s="4" t="str">
        <f t="shared" si="460"/>
        <v>202</v>
      </c>
      <c r="H682" s="4">
        <f t="shared" si="461"/>
        <v>203</v>
      </c>
      <c r="I682" s="6">
        <f t="shared" si="454"/>
        <v>1</v>
      </c>
      <c r="J682" s="6">
        <f t="shared" si="455"/>
        <v>0</v>
      </c>
      <c r="K682" s="6">
        <f t="shared" si="456"/>
        <v>1</v>
      </c>
      <c r="L682" s="6">
        <f t="shared" si="457"/>
        <v>2</v>
      </c>
      <c r="M682" s="6">
        <f t="shared" si="458"/>
        <v>0</v>
      </c>
      <c r="N682" s="6">
        <f t="shared" si="459"/>
        <v>3</v>
      </c>
      <c r="O682" s="13">
        <f t="shared" si="465"/>
        <v>16</v>
      </c>
      <c r="P682" s="4">
        <f t="shared" si="466"/>
        <v>4</v>
      </c>
      <c r="Q682" s="4">
        <f t="shared" si="467"/>
        <v>0</v>
      </c>
      <c r="R682">
        <f t="shared" si="444"/>
        <v>203</v>
      </c>
      <c r="S682" s="4">
        <f t="shared" si="445"/>
        <v>2</v>
      </c>
      <c r="T682" s="15">
        <f t="shared" si="446"/>
        <v>0</v>
      </c>
      <c r="U682" s="4">
        <f t="shared" si="447"/>
        <v>0</v>
      </c>
      <c r="V682" s="4">
        <f t="shared" si="448"/>
        <v>0</v>
      </c>
      <c r="W682" s="4">
        <f t="shared" si="449"/>
        <v>2</v>
      </c>
      <c r="X682" s="6">
        <f t="shared" si="450"/>
        <v>2</v>
      </c>
      <c r="Y682" s="4">
        <f t="shared" si="451"/>
        <v>0</v>
      </c>
      <c r="Z682" s="6">
        <f t="shared" si="452"/>
        <v>0</v>
      </c>
      <c r="AA682" s="18">
        <f t="shared" si="453"/>
        <v>3</v>
      </c>
      <c r="AB682" s="9" t="str">
        <f t="shared" si="468"/>
        <v>-175,2</v>
      </c>
      <c r="AC682" s="9" t="str">
        <f>_xlfn.XLOOKUP(R682,Sheet2!$H$3:$H$258,Sheet2!$I$3:$I$258,"-----")</f>
        <v>C120</v>
      </c>
      <c r="AD682" s="9" t="str">
        <f>_xlfn.XLOOKUP(VALUE(AE682),Sheet2!$N$3:$N$1000,Sheet2!$O$3:$O$1000,"********")</f>
        <v>********</v>
      </c>
      <c r="AE682" t="str">
        <f t="shared" si="462"/>
        <v>1323</v>
      </c>
      <c r="AF682" s="9" t="str">
        <f>IF(R682&lt;200,"+"&amp;TEXT(R682,"0"),"-"&amp;TEXT(_xlfn.XLOOKUP(R682,Sheet2!$K$3:$K$130,Sheet2!$L$3:$L$130,"-----"),"0"))</f>
        <v>-175</v>
      </c>
      <c r="AG682" s="9" t="str">
        <f t="shared" si="469"/>
        <v/>
      </c>
      <c r="AH682" s="9" t="str">
        <f t="shared" si="470"/>
        <v>JMP -175,2</v>
      </c>
      <c r="AI682" t="str">
        <f t="shared" si="471"/>
        <v>0,-175,2</v>
      </c>
      <c r="AJ682" s="16" t="str">
        <f t="shared" si="472"/>
        <v>-175,2</v>
      </c>
      <c r="AK682" t="str">
        <f t="shared" si="473"/>
        <v>MOVR 0,0,SNC</v>
      </c>
      <c r="AL682" s="4" t="str">
        <f t="shared" si="474"/>
        <v>MOV</v>
      </c>
      <c r="AM682" s="4" t="str">
        <f t="shared" si="475"/>
        <v>R</v>
      </c>
      <c r="AN682" s="4" t="str">
        <f t="shared" si="476"/>
        <v/>
      </c>
      <c r="AO682" s="4" t="str">
        <f t="shared" si="477"/>
        <v/>
      </c>
      <c r="AP682" s="15" t="str">
        <f t="shared" si="478"/>
        <v>,SNC</v>
      </c>
      <c r="AQ682" s="9" t="str">
        <f>_xlfn.XLOOKUP(D682,Sheet2!$E$3:$E$101,Sheet2!$F$3:$F$101,"******************")</f>
        <v>******************</v>
      </c>
      <c r="AR682" s="33" t="str">
        <f t="shared" si="463"/>
        <v>DOAC 0,MAP1</v>
      </c>
      <c r="AS682" s="9" t="str">
        <f t="shared" si="464"/>
        <v>DOAC</v>
      </c>
      <c r="AT682" s="4">
        <f t="shared" si="479"/>
        <v>0</v>
      </c>
      <c r="AU682" s="6">
        <f t="shared" si="480"/>
        <v>2</v>
      </c>
      <c r="AV682" s="4" t="str">
        <f t="shared" si="481"/>
        <v>C</v>
      </c>
      <c r="AW682" s="4">
        <f t="shared" si="482"/>
        <v>3</v>
      </c>
      <c r="AX682" s="4" t="str">
        <f>_xlfn.XLOOKUP(AW682,Sheet2!$Q$3:$Q$66,Sheet2!$R$3:$R$66,"**")</f>
        <v>MAP1</v>
      </c>
      <c r="AY682" s="4">
        <f t="shared" si="483"/>
        <v>2</v>
      </c>
      <c r="AZ682" s="16" t="str">
        <f t="shared" si="484"/>
        <v>SKPDN</v>
      </c>
    </row>
    <row r="683" spans="2:52" x14ac:dyDescent="0.35">
      <c r="B683" s="3">
        <f t="shared" si="442"/>
        <v>43</v>
      </c>
      <c r="C683" s="1">
        <f t="shared" si="443"/>
        <v>1521</v>
      </c>
      <c r="D683" s="2">
        <v>411</v>
      </c>
      <c r="E683" s="2" t="str">
        <f>_xlfn.XLOOKUP(C683,Sheet2!$N$3:$N$1000,Sheet2!$O$3:$O$1000,"")</f>
        <v/>
      </c>
      <c r="F683" s="9" t="str">
        <f t="shared" si="485"/>
        <v>JMP B27</v>
      </c>
      <c r="G683" s="4" t="str">
        <f t="shared" si="460"/>
        <v>1</v>
      </c>
      <c r="H683" s="4">
        <f t="shared" si="461"/>
        <v>11</v>
      </c>
      <c r="I683" s="6">
        <f t="shared" si="454"/>
        <v>0</v>
      </c>
      <c r="J683" s="6">
        <f t="shared" si="455"/>
        <v>0</v>
      </c>
      <c r="K683" s="6">
        <f t="shared" si="456"/>
        <v>0</v>
      </c>
      <c r="L683" s="6">
        <f t="shared" si="457"/>
        <v>4</v>
      </c>
      <c r="M683" s="6">
        <f t="shared" si="458"/>
        <v>1</v>
      </c>
      <c r="N683" s="6">
        <f t="shared" si="459"/>
        <v>1</v>
      </c>
      <c r="O683" s="13">
        <f t="shared" si="465"/>
        <v>0</v>
      </c>
      <c r="P683" s="4">
        <f t="shared" si="466"/>
        <v>0</v>
      </c>
      <c r="Q683" s="4">
        <f t="shared" si="467"/>
        <v>0</v>
      </c>
      <c r="R683">
        <f t="shared" si="444"/>
        <v>11</v>
      </c>
      <c r="S683" s="4">
        <f t="shared" si="445"/>
        <v>1</v>
      </c>
      <c r="T683" s="15">
        <f t="shared" si="446"/>
        <v>0</v>
      </c>
      <c r="U683" s="4">
        <f t="shared" si="447"/>
        <v>0</v>
      </c>
      <c r="V683" s="4">
        <f t="shared" si="448"/>
        <v>0</v>
      </c>
      <c r="W683" s="4">
        <f t="shared" si="449"/>
        <v>1</v>
      </c>
      <c r="X683" s="6">
        <f t="shared" si="450"/>
        <v>0</v>
      </c>
      <c r="Y683" s="4">
        <f t="shared" si="451"/>
        <v>0</v>
      </c>
      <c r="Z683" s="6">
        <f t="shared" si="452"/>
        <v>1</v>
      </c>
      <c r="AA683" s="18">
        <f t="shared" si="453"/>
        <v>1</v>
      </c>
      <c r="AB683" s="9" t="str">
        <f t="shared" si="468"/>
        <v>B27</v>
      </c>
      <c r="AC683" s="9" t="str">
        <f>_xlfn.XLOOKUP(R683,Sheet2!$H$3:$H$258,Sheet2!$I$3:$I$258,"-----")</f>
        <v>C2</v>
      </c>
      <c r="AD683" s="9" t="str">
        <f>_xlfn.XLOOKUP(VALUE(AE683),Sheet2!$N$3:$N$1000,Sheet2!$O$3:$O$1000,"********")</f>
        <v>B27</v>
      </c>
      <c r="AE683" t="str">
        <f t="shared" si="462"/>
        <v>1532</v>
      </c>
      <c r="AF683" s="9" t="str">
        <f>IF(R683&lt;200,"+"&amp;TEXT(R683,"0"),"-"&amp;TEXT(_xlfn.XLOOKUP(R683,Sheet2!$K$3:$K$130,Sheet2!$L$3:$L$130,"-----"),"0"))</f>
        <v>+11</v>
      </c>
      <c r="AG683" s="9" t="str">
        <f t="shared" si="469"/>
        <v/>
      </c>
      <c r="AH683" s="9" t="str">
        <f t="shared" si="470"/>
        <v>JMP B27</v>
      </c>
      <c r="AI683" t="str">
        <f t="shared" si="471"/>
        <v>0,B27</v>
      </c>
      <c r="AJ683" s="16" t="str">
        <f t="shared" si="472"/>
        <v>B27</v>
      </c>
      <c r="AK683" t="str">
        <f t="shared" si="473"/>
        <v>NEG# 0,0,SKP</v>
      </c>
      <c r="AL683" s="4" t="str">
        <f t="shared" si="474"/>
        <v>NEG</v>
      </c>
      <c r="AM683" s="4" t="str">
        <f t="shared" si="475"/>
        <v/>
      </c>
      <c r="AN683" s="4" t="str">
        <f t="shared" si="476"/>
        <v/>
      </c>
      <c r="AO683" s="4" t="str">
        <f t="shared" si="477"/>
        <v>#</v>
      </c>
      <c r="AP683" s="15" t="str">
        <f t="shared" si="478"/>
        <v>,SKP</v>
      </c>
      <c r="AQ683" s="9" t="str">
        <f>_xlfn.XLOOKUP(D683,Sheet2!$E$3:$E$101,Sheet2!$F$3:$F$101,"******************")</f>
        <v>******************</v>
      </c>
      <c r="AR683" s="33" t="str">
        <f t="shared" si="463"/>
        <v>DIA 0,TTO</v>
      </c>
      <c r="AS683" s="9" t="str">
        <f t="shared" si="464"/>
        <v>DIA</v>
      </c>
      <c r="AT683" s="4">
        <f t="shared" si="479"/>
        <v>0</v>
      </c>
      <c r="AU683" s="6">
        <f t="shared" si="480"/>
        <v>0</v>
      </c>
      <c r="AV683" s="4" t="str">
        <f t="shared" si="481"/>
        <v/>
      </c>
      <c r="AW683" s="4">
        <f t="shared" si="482"/>
        <v>11</v>
      </c>
      <c r="AX683" s="4" t="str">
        <f>_xlfn.XLOOKUP(AW683,Sheet2!$Q$3:$Q$66,Sheet2!$R$3:$R$66,"**")</f>
        <v>TTO</v>
      </c>
      <c r="AY683" s="4">
        <f t="shared" si="483"/>
        <v>1</v>
      </c>
      <c r="AZ683" s="16" t="str">
        <f t="shared" si="484"/>
        <v>SKPBN</v>
      </c>
    </row>
    <row r="684" spans="2:52" x14ac:dyDescent="0.35">
      <c r="B684" s="3">
        <f t="shared" si="442"/>
        <v>44</v>
      </c>
      <c r="C684" s="1">
        <f t="shared" si="443"/>
        <v>1522</v>
      </c>
      <c r="D684" s="2">
        <v>6237</v>
      </c>
      <c r="E684" s="2" t="str">
        <f>_xlfn.XLOOKUP(C684,Sheet2!$N$3:$N$1000,Sheet2!$O$3:$O$1000,"")</f>
        <v/>
      </c>
      <c r="F684" s="9" t="str">
        <f t="shared" si="485"/>
        <v>JSR @ISET</v>
      </c>
      <c r="G684" s="4" t="str">
        <f t="shared" si="460"/>
        <v>14</v>
      </c>
      <c r="H684" s="4">
        <f t="shared" si="461"/>
        <v>237</v>
      </c>
      <c r="I684" s="6">
        <f t="shared" si="454"/>
        <v>0</v>
      </c>
      <c r="J684" s="6">
        <f t="shared" si="455"/>
        <v>0</v>
      </c>
      <c r="K684" s="6">
        <f t="shared" si="456"/>
        <v>6</v>
      </c>
      <c r="L684" s="6">
        <f t="shared" si="457"/>
        <v>2</v>
      </c>
      <c r="M684" s="6">
        <f t="shared" si="458"/>
        <v>3</v>
      </c>
      <c r="N684" s="6">
        <f t="shared" si="459"/>
        <v>7</v>
      </c>
      <c r="O684" s="13">
        <f t="shared" si="465"/>
        <v>1</v>
      </c>
      <c r="P684" s="4">
        <f t="shared" si="466"/>
        <v>0</v>
      </c>
      <c r="Q684" s="4">
        <f t="shared" si="467"/>
        <v>1</v>
      </c>
      <c r="R684">
        <f t="shared" si="444"/>
        <v>237</v>
      </c>
      <c r="S684" s="4">
        <f t="shared" si="445"/>
        <v>0</v>
      </c>
      <c r="T684" s="15">
        <f t="shared" si="446"/>
        <v>1</v>
      </c>
      <c r="U684" s="4">
        <f t="shared" si="447"/>
        <v>0</v>
      </c>
      <c r="V684" s="4">
        <f t="shared" si="448"/>
        <v>1</v>
      </c>
      <c r="W684" s="4">
        <f t="shared" si="449"/>
        <v>4</v>
      </c>
      <c r="X684" s="6">
        <f t="shared" si="450"/>
        <v>2</v>
      </c>
      <c r="Y684" s="4">
        <f t="shared" si="451"/>
        <v>1</v>
      </c>
      <c r="Z684" s="6">
        <f t="shared" si="452"/>
        <v>1</v>
      </c>
      <c r="AA684" s="18">
        <f t="shared" si="453"/>
        <v>7</v>
      </c>
      <c r="AB684" s="9" t="str">
        <f t="shared" si="468"/>
        <v>ISET</v>
      </c>
      <c r="AC684" s="9" t="str">
        <f>_xlfn.XLOOKUP(R684,Sheet2!$H$3:$H$258,Sheet2!$I$3:$I$258,"-----")</f>
        <v>ISET</v>
      </c>
      <c r="AD684" s="9" t="str">
        <f>_xlfn.XLOOKUP(VALUE(AE684),Sheet2!$N$3:$N$1000,Sheet2!$O$3:$O$1000,"********")</f>
        <v>********</v>
      </c>
      <c r="AE684" t="str">
        <f t="shared" si="462"/>
        <v>1361</v>
      </c>
      <c r="AF684" s="9" t="str">
        <f>IF(R684&lt;200,"+"&amp;TEXT(R684,"0"),"-"&amp;TEXT(_xlfn.XLOOKUP(R684,Sheet2!$K$3:$K$130,Sheet2!$L$3:$L$130,"-----"),"0"))</f>
        <v>-141</v>
      </c>
      <c r="AG684" s="9" t="str">
        <f t="shared" si="469"/>
        <v>@</v>
      </c>
      <c r="AH684" s="9" t="str">
        <f t="shared" si="470"/>
        <v>JSR @ISET</v>
      </c>
      <c r="AI684" t="str">
        <f t="shared" si="471"/>
        <v>1,@ISET</v>
      </c>
      <c r="AJ684" s="16" t="str">
        <f t="shared" si="472"/>
        <v>@ISET</v>
      </c>
      <c r="AK684" t="str">
        <f t="shared" si="473"/>
        <v>ADCZR# 0,1,SBN</v>
      </c>
      <c r="AL684" s="4" t="str">
        <f t="shared" si="474"/>
        <v>ADC</v>
      </c>
      <c r="AM684" s="4" t="str">
        <f t="shared" si="475"/>
        <v>R</v>
      </c>
      <c r="AN684" s="4" t="str">
        <f t="shared" si="476"/>
        <v>Z</v>
      </c>
      <c r="AO684" s="4" t="str">
        <f t="shared" si="477"/>
        <v>#</v>
      </c>
      <c r="AP684" s="15" t="str">
        <f t="shared" si="478"/>
        <v>,SBN</v>
      </c>
      <c r="AQ684" s="9" t="str">
        <f>_xlfn.XLOOKUP(D684,Sheet2!$E$3:$E$101,Sheet2!$F$3:$F$101,"******************")</f>
        <v>******************</v>
      </c>
      <c r="AR684" s="33" t="str">
        <f t="shared" si="463"/>
        <v>DOBC 1,**</v>
      </c>
      <c r="AS684" s="9" t="str">
        <f t="shared" si="464"/>
        <v>DOBC</v>
      </c>
      <c r="AT684" s="4">
        <f t="shared" si="479"/>
        <v>1</v>
      </c>
      <c r="AU684" s="6">
        <f t="shared" si="480"/>
        <v>2</v>
      </c>
      <c r="AV684" s="4" t="str">
        <f t="shared" si="481"/>
        <v>C</v>
      </c>
      <c r="AW684" s="4">
        <f t="shared" si="482"/>
        <v>37</v>
      </c>
      <c r="AX684" s="4" t="str">
        <f>_xlfn.XLOOKUP(AW684,Sheet2!$Q$3:$Q$66,Sheet2!$R$3:$R$66,"**")</f>
        <v>**</v>
      </c>
      <c r="AY684" s="4">
        <f t="shared" si="483"/>
        <v>4</v>
      </c>
      <c r="AZ684" s="16" t="str">
        <f t="shared" si="484"/>
        <v>SKPDN</v>
      </c>
    </row>
    <row r="685" spans="2:52" x14ac:dyDescent="0.35">
      <c r="B685" s="3">
        <f t="shared" si="442"/>
        <v>45</v>
      </c>
      <c r="C685" s="1">
        <f t="shared" si="443"/>
        <v>1523</v>
      </c>
      <c r="D685" s="2">
        <v>6232</v>
      </c>
      <c r="E685" s="2" t="str">
        <f>_xlfn.XLOOKUP(C685,Sheet2!$N$3:$N$1000,Sheet2!$O$3:$O$1000,"")</f>
        <v/>
      </c>
      <c r="F685" s="9" t="str">
        <f t="shared" si="485"/>
        <v>RECL1</v>
      </c>
      <c r="G685" s="4" t="str">
        <f t="shared" si="460"/>
        <v>14</v>
      </c>
      <c r="H685" s="4">
        <f t="shared" si="461"/>
        <v>232</v>
      </c>
      <c r="I685" s="6">
        <f t="shared" si="454"/>
        <v>0</v>
      </c>
      <c r="J685" s="6">
        <f t="shared" si="455"/>
        <v>0</v>
      </c>
      <c r="K685" s="6">
        <f t="shared" si="456"/>
        <v>6</v>
      </c>
      <c r="L685" s="6">
        <f t="shared" si="457"/>
        <v>2</v>
      </c>
      <c r="M685" s="6">
        <f t="shared" si="458"/>
        <v>3</v>
      </c>
      <c r="N685" s="6">
        <f t="shared" si="459"/>
        <v>2</v>
      </c>
      <c r="O685" s="13">
        <f t="shared" si="465"/>
        <v>1</v>
      </c>
      <c r="P685" s="4">
        <f t="shared" si="466"/>
        <v>0</v>
      </c>
      <c r="Q685" s="4">
        <f t="shared" si="467"/>
        <v>1</v>
      </c>
      <c r="R685">
        <f t="shared" si="444"/>
        <v>232</v>
      </c>
      <c r="S685" s="4">
        <f t="shared" si="445"/>
        <v>0</v>
      </c>
      <c r="T685" s="15">
        <f t="shared" si="446"/>
        <v>1</v>
      </c>
      <c r="U685" s="4">
        <f t="shared" si="447"/>
        <v>0</v>
      </c>
      <c r="V685" s="4">
        <f t="shared" si="448"/>
        <v>1</v>
      </c>
      <c r="W685" s="4">
        <f t="shared" si="449"/>
        <v>4</v>
      </c>
      <c r="X685" s="6">
        <f t="shared" si="450"/>
        <v>2</v>
      </c>
      <c r="Y685" s="4">
        <f t="shared" si="451"/>
        <v>1</v>
      </c>
      <c r="Z685" s="6">
        <f t="shared" si="452"/>
        <v>1</v>
      </c>
      <c r="AA685" s="18">
        <f t="shared" si="453"/>
        <v>2</v>
      </c>
      <c r="AB685" s="9" t="str">
        <f t="shared" si="468"/>
        <v>I.RC1</v>
      </c>
      <c r="AC685" s="9" t="str">
        <f>_xlfn.XLOOKUP(R685,Sheet2!$H$3:$H$258,Sheet2!$I$3:$I$258,"-----")</f>
        <v>I.RC1</v>
      </c>
      <c r="AD685" s="9" t="str">
        <f>_xlfn.XLOOKUP(VALUE(AE685),Sheet2!$N$3:$N$1000,Sheet2!$O$3:$O$1000,"********")</f>
        <v>********</v>
      </c>
      <c r="AE685" t="str">
        <f t="shared" si="462"/>
        <v>1355</v>
      </c>
      <c r="AF685" s="9" t="str">
        <f>IF(R685&lt;200,"+"&amp;TEXT(R685,"0"),"-"&amp;TEXT(_xlfn.XLOOKUP(R685,Sheet2!$K$3:$K$130,Sheet2!$L$3:$L$130,"-----"),"0"))</f>
        <v>-146</v>
      </c>
      <c r="AG685" s="9" t="str">
        <f t="shared" si="469"/>
        <v>@</v>
      </c>
      <c r="AH685" s="9" t="str">
        <f t="shared" si="470"/>
        <v>JSR @I.RC1</v>
      </c>
      <c r="AI685" t="str">
        <f t="shared" si="471"/>
        <v>1,@I.RC1</v>
      </c>
      <c r="AJ685" s="16" t="str">
        <f t="shared" si="472"/>
        <v>@I.RC1</v>
      </c>
      <c r="AK685" t="str">
        <f t="shared" si="473"/>
        <v>ADCZR# 0,1,SZC</v>
      </c>
      <c r="AL685" s="4" t="str">
        <f t="shared" si="474"/>
        <v>ADC</v>
      </c>
      <c r="AM685" s="4" t="str">
        <f t="shared" si="475"/>
        <v>R</v>
      </c>
      <c r="AN685" s="4" t="str">
        <f t="shared" si="476"/>
        <v>Z</v>
      </c>
      <c r="AO685" s="4" t="str">
        <f t="shared" si="477"/>
        <v>#</v>
      </c>
      <c r="AP685" s="15" t="str">
        <f t="shared" si="478"/>
        <v>,SZC</v>
      </c>
      <c r="AQ685" s="9" t="str">
        <f>_xlfn.XLOOKUP(D685,Sheet2!$E$3:$E$101,Sheet2!$F$3:$F$101,"******************")</f>
        <v>RECL1</v>
      </c>
      <c r="AR685" s="33" t="str">
        <f t="shared" si="463"/>
        <v>DOBC 1,**</v>
      </c>
      <c r="AS685" s="9" t="str">
        <f t="shared" si="464"/>
        <v>DOBC</v>
      </c>
      <c r="AT685" s="4">
        <f t="shared" si="479"/>
        <v>1</v>
      </c>
      <c r="AU685" s="6">
        <f t="shared" si="480"/>
        <v>2</v>
      </c>
      <c r="AV685" s="4" t="str">
        <f t="shared" si="481"/>
        <v>C</v>
      </c>
      <c r="AW685" s="4">
        <f t="shared" si="482"/>
        <v>32</v>
      </c>
      <c r="AX685" s="4" t="str">
        <f>_xlfn.XLOOKUP(AW685,Sheet2!$Q$3:$Q$66,Sheet2!$R$3:$R$66,"**")</f>
        <v>**</v>
      </c>
      <c r="AY685" s="4">
        <f t="shared" si="483"/>
        <v>4</v>
      </c>
      <c r="AZ685" s="16" t="str">
        <f t="shared" si="484"/>
        <v>SKPDN</v>
      </c>
    </row>
    <row r="686" spans="2:52" x14ac:dyDescent="0.35">
      <c r="B686" s="3">
        <f t="shared" si="442"/>
        <v>46</v>
      </c>
      <c r="C686" s="1">
        <f t="shared" si="443"/>
        <v>1524</v>
      </c>
      <c r="D686" s="2">
        <v>20074</v>
      </c>
      <c r="E686" s="2" t="str">
        <f>_xlfn.XLOOKUP(C686,Sheet2!$N$3:$N$1000,Sheet2!$O$3:$O$1000,"")</f>
        <v/>
      </c>
      <c r="F686" s="9" t="str">
        <f t="shared" si="485"/>
        <v>LDA 0,KB2</v>
      </c>
      <c r="G686" s="4" t="str">
        <f t="shared" si="460"/>
        <v>40</v>
      </c>
      <c r="H686" s="4">
        <f t="shared" si="461"/>
        <v>74</v>
      </c>
      <c r="I686" s="6">
        <f t="shared" si="454"/>
        <v>0</v>
      </c>
      <c r="J686" s="6">
        <f t="shared" si="455"/>
        <v>2</v>
      </c>
      <c r="K686" s="6">
        <f t="shared" si="456"/>
        <v>0</v>
      </c>
      <c r="L686" s="6">
        <f t="shared" si="457"/>
        <v>0</v>
      </c>
      <c r="M686" s="6">
        <f t="shared" si="458"/>
        <v>7</v>
      </c>
      <c r="N686" s="6">
        <f t="shared" si="459"/>
        <v>4</v>
      </c>
      <c r="O686" s="13">
        <f t="shared" si="465"/>
        <v>4</v>
      </c>
      <c r="P686" s="4">
        <f t="shared" si="466"/>
        <v>1</v>
      </c>
      <c r="Q686" s="4">
        <f t="shared" si="467"/>
        <v>0</v>
      </c>
      <c r="R686">
        <f t="shared" si="444"/>
        <v>74</v>
      </c>
      <c r="S686" s="4">
        <f t="shared" si="445"/>
        <v>0</v>
      </c>
      <c r="T686" s="15">
        <f t="shared" si="446"/>
        <v>0</v>
      </c>
      <c r="U686" s="4">
        <f t="shared" si="447"/>
        <v>1</v>
      </c>
      <c r="V686" s="4">
        <f t="shared" si="448"/>
        <v>0</v>
      </c>
      <c r="W686" s="4">
        <f t="shared" si="449"/>
        <v>0</v>
      </c>
      <c r="X686" s="6">
        <f t="shared" si="450"/>
        <v>0</v>
      </c>
      <c r="Y686" s="4">
        <f t="shared" si="451"/>
        <v>3</v>
      </c>
      <c r="Z686" s="6">
        <f t="shared" si="452"/>
        <v>1</v>
      </c>
      <c r="AA686" s="18">
        <f t="shared" si="453"/>
        <v>4</v>
      </c>
      <c r="AB686" s="9" t="str">
        <f t="shared" si="468"/>
        <v>KB2</v>
      </c>
      <c r="AC686" s="9" t="str">
        <f>_xlfn.XLOOKUP(R686,Sheet2!$H$3:$H$258,Sheet2!$I$3:$I$258,"-----")</f>
        <v>KB2</v>
      </c>
      <c r="AD686" s="9" t="str">
        <f>_xlfn.XLOOKUP(VALUE(AE686),Sheet2!$N$3:$N$1000,Sheet2!$O$3:$O$1000,"********")</f>
        <v>********</v>
      </c>
      <c r="AE686" t="str">
        <f t="shared" si="462"/>
        <v>1620</v>
      </c>
      <c r="AF686" s="9" t="str">
        <f>IF(R686&lt;200,"+"&amp;TEXT(R686,"0"),"-"&amp;TEXT(_xlfn.XLOOKUP(R686,Sheet2!$K$3:$K$130,Sheet2!$L$3:$L$130,"-----"),"0"))</f>
        <v>+74</v>
      </c>
      <c r="AG686" s="9" t="str">
        <f t="shared" si="469"/>
        <v/>
      </c>
      <c r="AH686" s="9" t="str">
        <f t="shared" si="470"/>
        <v>JMP KB2</v>
      </c>
      <c r="AI686" t="str">
        <f t="shared" si="471"/>
        <v>0,KB2</v>
      </c>
      <c r="AJ686" s="16" t="str">
        <f t="shared" si="472"/>
        <v>KB2</v>
      </c>
      <c r="AK686" t="str">
        <f t="shared" si="473"/>
        <v>COMC# 1,0,SZR</v>
      </c>
      <c r="AL686" s="4" t="str">
        <f t="shared" si="474"/>
        <v>COM</v>
      </c>
      <c r="AM686" s="4" t="str">
        <f t="shared" si="475"/>
        <v/>
      </c>
      <c r="AN686" s="4" t="str">
        <f t="shared" si="476"/>
        <v>C</v>
      </c>
      <c r="AO686" s="4" t="str">
        <f t="shared" si="477"/>
        <v>#</v>
      </c>
      <c r="AP686" s="15" t="str">
        <f t="shared" si="478"/>
        <v>,SZR</v>
      </c>
      <c r="AQ686" s="9" t="str">
        <f>_xlfn.XLOOKUP(D686,Sheet2!$E$3:$E$101,Sheet2!$F$3:$F$101,"******************")</f>
        <v>******************</v>
      </c>
      <c r="AR686" s="33" t="str">
        <f t="shared" si="463"/>
        <v>NIO **</v>
      </c>
      <c r="AS686" s="9" t="str">
        <f t="shared" si="464"/>
        <v>DOC</v>
      </c>
      <c r="AT686" s="4">
        <f t="shared" si="479"/>
        <v>0</v>
      </c>
      <c r="AU686" s="6">
        <f t="shared" si="480"/>
        <v>0</v>
      </c>
      <c r="AV686" s="4" t="str">
        <f t="shared" si="481"/>
        <v/>
      </c>
      <c r="AW686" s="4">
        <f t="shared" si="482"/>
        <v>74</v>
      </c>
      <c r="AX686" s="4" t="str">
        <f>_xlfn.XLOOKUP(AW686,Sheet2!$Q$3:$Q$66,Sheet2!$R$3:$R$66,"**")</f>
        <v>**</v>
      </c>
      <c r="AY686" s="4">
        <f t="shared" si="483"/>
        <v>0</v>
      </c>
      <c r="AZ686" s="16" t="str">
        <f t="shared" si="484"/>
        <v>SKPBN</v>
      </c>
    </row>
    <row r="687" spans="2:52" x14ac:dyDescent="0.35">
      <c r="B687" s="3">
        <f t="shared" si="442"/>
        <v>47</v>
      </c>
      <c r="C687" s="1">
        <f t="shared" si="443"/>
        <v>1525</v>
      </c>
      <c r="D687" s="2">
        <v>61033</v>
      </c>
      <c r="E687" s="2" t="str">
        <f>_xlfn.XLOOKUP(C687,Sheet2!$N$3:$N$1000,Sheet2!$O$3:$O$1000,"")</f>
        <v/>
      </c>
      <c r="F687" s="9" t="str">
        <f t="shared" si="485"/>
        <v>DOA 0,DSKP</v>
      </c>
      <c r="G687" s="4" t="str">
        <f t="shared" si="460"/>
        <v>142</v>
      </c>
      <c r="H687" s="4">
        <f t="shared" si="461"/>
        <v>33</v>
      </c>
      <c r="I687" s="6">
        <f t="shared" si="454"/>
        <v>0</v>
      </c>
      <c r="J687" s="6">
        <f t="shared" si="455"/>
        <v>6</v>
      </c>
      <c r="K687" s="6">
        <f t="shared" si="456"/>
        <v>1</v>
      </c>
      <c r="L687" s="6">
        <f t="shared" si="457"/>
        <v>0</v>
      </c>
      <c r="M687" s="6">
        <f t="shared" si="458"/>
        <v>3</v>
      </c>
      <c r="N687" s="6">
        <f t="shared" si="459"/>
        <v>3</v>
      </c>
      <c r="O687" s="13">
        <f t="shared" si="465"/>
        <v>12</v>
      </c>
      <c r="P687" s="4">
        <f t="shared" si="466"/>
        <v>3</v>
      </c>
      <c r="Q687" s="4">
        <f t="shared" si="467"/>
        <v>0</v>
      </c>
      <c r="R687">
        <f t="shared" si="444"/>
        <v>33</v>
      </c>
      <c r="S687" s="4">
        <f t="shared" si="445"/>
        <v>2</v>
      </c>
      <c r="T687" s="15">
        <f t="shared" si="446"/>
        <v>0</v>
      </c>
      <c r="U687" s="4">
        <f t="shared" si="447"/>
        <v>3</v>
      </c>
      <c r="V687" s="4">
        <f t="shared" si="448"/>
        <v>0</v>
      </c>
      <c r="W687" s="4">
        <f t="shared" si="449"/>
        <v>2</v>
      </c>
      <c r="X687" s="6">
        <f t="shared" si="450"/>
        <v>0</v>
      </c>
      <c r="Y687" s="4">
        <f t="shared" si="451"/>
        <v>1</v>
      </c>
      <c r="Z687" s="6">
        <f t="shared" si="452"/>
        <v>1</v>
      </c>
      <c r="AA687" s="18">
        <f t="shared" si="453"/>
        <v>3</v>
      </c>
      <c r="AB687" s="9" t="str">
        <f t="shared" si="468"/>
        <v>+33,2</v>
      </c>
      <c r="AC687" s="9" t="str">
        <f>_xlfn.XLOOKUP(R687,Sheet2!$H$3:$H$258,Sheet2!$I$3:$I$258,"-----")</f>
        <v>*****</v>
      </c>
      <c r="AD687" s="9" t="str">
        <f>_xlfn.XLOOKUP(VALUE(AE687),Sheet2!$N$3:$N$1000,Sheet2!$O$3:$O$1000,"********")</f>
        <v>********</v>
      </c>
      <c r="AE687" t="str">
        <f t="shared" si="462"/>
        <v>1560</v>
      </c>
      <c r="AF687" s="9" t="str">
        <f>IF(R687&lt;200,"+"&amp;TEXT(R687,"0"),"-"&amp;TEXT(_xlfn.XLOOKUP(R687,Sheet2!$K$3:$K$130,Sheet2!$L$3:$L$130,"-----"),"0"))</f>
        <v>+33</v>
      </c>
      <c r="AG687" s="9" t="str">
        <f t="shared" si="469"/>
        <v/>
      </c>
      <c r="AH687" s="9" t="str">
        <f t="shared" si="470"/>
        <v>JMP +33,2</v>
      </c>
      <c r="AI687" t="str">
        <f t="shared" si="471"/>
        <v>0,+33,2</v>
      </c>
      <c r="AJ687" s="16" t="str">
        <f t="shared" si="472"/>
        <v>+33,2</v>
      </c>
      <c r="AK687" t="str">
        <f t="shared" si="473"/>
        <v>MOVZ# 3,0,SNC</v>
      </c>
      <c r="AL687" s="4" t="str">
        <f t="shared" si="474"/>
        <v>MOV</v>
      </c>
      <c r="AM687" s="4" t="str">
        <f t="shared" si="475"/>
        <v/>
      </c>
      <c r="AN687" s="4" t="str">
        <f t="shared" si="476"/>
        <v>Z</v>
      </c>
      <c r="AO687" s="4" t="str">
        <f t="shared" si="477"/>
        <v>#</v>
      </c>
      <c r="AP687" s="15" t="str">
        <f t="shared" si="478"/>
        <v>,SNC</v>
      </c>
      <c r="AQ687" s="9" t="str">
        <f>_xlfn.XLOOKUP(D687,Sheet2!$E$3:$E$101,Sheet2!$F$3:$F$101,"******************")</f>
        <v>******************</v>
      </c>
      <c r="AR687" s="33" t="str">
        <f t="shared" si="463"/>
        <v>DOA 0,DSKP</v>
      </c>
      <c r="AS687" s="9" t="str">
        <f t="shared" si="464"/>
        <v>DOA</v>
      </c>
      <c r="AT687" s="4">
        <f t="shared" si="479"/>
        <v>0</v>
      </c>
      <c r="AU687" s="6">
        <f t="shared" si="480"/>
        <v>0</v>
      </c>
      <c r="AV687" s="4" t="str">
        <f t="shared" si="481"/>
        <v/>
      </c>
      <c r="AW687" s="4">
        <f t="shared" si="482"/>
        <v>33</v>
      </c>
      <c r="AX687" s="4" t="str">
        <f>_xlfn.XLOOKUP(AW687,Sheet2!$Q$3:$Q$66,Sheet2!$R$3:$R$66,"**")</f>
        <v>DSKP</v>
      </c>
      <c r="AY687" s="4">
        <f t="shared" si="483"/>
        <v>2</v>
      </c>
      <c r="AZ687" s="16" t="str">
        <f t="shared" si="484"/>
        <v>SKPBN</v>
      </c>
    </row>
    <row r="688" spans="2:52" x14ac:dyDescent="0.35">
      <c r="B688" s="3">
        <f t="shared" si="442"/>
        <v>48</v>
      </c>
      <c r="C688" s="1">
        <f t="shared" si="443"/>
        <v>1526</v>
      </c>
      <c r="D688" s="2">
        <v>64433</v>
      </c>
      <c r="E688" s="2" t="str">
        <f>_xlfn.XLOOKUP(C688,Sheet2!$N$3:$N$1000,Sheet2!$O$3:$O$1000,"")</f>
        <v/>
      </c>
      <c r="F688" s="9" t="str">
        <f t="shared" si="485"/>
        <v>DIA 1,DSKP</v>
      </c>
      <c r="G688" s="4" t="str">
        <f t="shared" si="460"/>
        <v>151</v>
      </c>
      <c r="H688" s="4">
        <f t="shared" si="461"/>
        <v>33</v>
      </c>
      <c r="I688" s="6">
        <f t="shared" si="454"/>
        <v>0</v>
      </c>
      <c r="J688" s="6">
        <f t="shared" si="455"/>
        <v>6</v>
      </c>
      <c r="K688" s="6">
        <f t="shared" si="456"/>
        <v>4</v>
      </c>
      <c r="L688" s="6">
        <f t="shared" si="457"/>
        <v>4</v>
      </c>
      <c r="M688" s="6">
        <f t="shared" si="458"/>
        <v>3</v>
      </c>
      <c r="N688" s="6">
        <f t="shared" si="459"/>
        <v>3</v>
      </c>
      <c r="O688" s="13">
        <f t="shared" si="465"/>
        <v>13</v>
      </c>
      <c r="P688" s="4">
        <f t="shared" si="466"/>
        <v>3</v>
      </c>
      <c r="Q688" s="4">
        <f t="shared" si="467"/>
        <v>1</v>
      </c>
      <c r="R688">
        <f t="shared" si="444"/>
        <v>33</v>
      </c>
      <c r="S688" s="4">
        <f t="shared" si="445"/>
        <v>1</v>
      </c>
      <c r="T688" s="15">
        <f t="shared" si="446"/>
        <v>0</v>
      </c>
      <c r="U688" s="4">
        <f t="shared" si="447"/>
        <v>3</v>
      </c>
      <c r="V688" s="4">
        <f t="shared" si="448"/>
        <v>1</v>
      </c>
      <c r="W688" s="4">
        <f t="shared" si="449"/>
        <v>1</v>
      </c>
      <c r="X688" s="6">
        <f t="shared" si="450"/>
        <v>0</v>
      </c>
      <c r="Y688" s="4">
        <f t="shared" si="451"/>
        <v>1</v>
      </c>
      <c r="Z688" s="6">
        <f t="shared" si="452"/>
        <v>1</v>
      </c>
      <c r="AA688" s="18">
        <f t="shared" si="453"/>
        <v>3</v>
      </c>
      <c r="AB688" s="9" t="str">
        <f t="shared" si="468"/>
        <v>+33</v>
      </c>
      <c r="AC688" s="9" t="str">
        <f>_xlfn.XLOOKUP(R688,Sheet2!$H$3:$H$258,Sheet2!$I$3:$I$258,"-----")</f>
        <v>*****</v>
      </c>
      <c r="AD688" s="9" t="str">
        <f>_xlfn.XLOOKUP(VALUE(AE688),Sheet2!$N$3:$N$1000,Sheet2!$O$3:$O$1000,"********")</f>
        <v>********</v>
      </c>
      <c r="AE688" t="str">
        <f t="shared" si="462"/>
        <v>1561</v>
      </c>
      <c r="AF688" s="9" t="str">
        <f>IF(R688&lt;200,"+"&amp;TEXT(R688,"0"),"-"&amp;TEXT(_xlfn.XLOOKUP(R688,Sheet2!$K$3:$K$130,Sheet2!$L$3:$L$130,"-----"),"0"))</f>
        <v>+33</v>
      </c>
      <c r="AG688" s="9" t="str">
        <f t="shared" si="469"/>
        <v/>
      </c>
      <c r="AH688" s="9" t="str">
        <f t="shared" si="470"/>
        <v>JSR +33</v>
      </c>
      <c r="AI688" t="str">
        <f t="shared" si="471"/>
        <v>1,+33</v>
      </c>
      <c r="AJ688" s="16" t="str">
        <f t="shared" si="472"/>
        <v>+33</v>
      </c>
      <c r="AK688" t="str">
        <f t="shared" si="473"/>
        <v>NEGZ# 3,1,SNC</v>
      </c>
      <c r="AL688" s="4" t="str">
        <f t="shared" si="474"/>
        <v>NEG</v>
      </c>
      <c r="AM688" s="4" t="str">
        <f t="shared" si="475"/>
        <v/>
      </c>
      <c r="AN688" s="4" t="str">
        <f t="shared" si="476"/>
        <v>Z</v>
      </c>
      <c r="AO688" s="4" t="str">
        <f t="shared" si="477"/>
        <v>#</v>
      </c>
      <c r="AP688" s="15" t="str">
        <f t="shared" si="478"/>
        <v>,SNC</v>
      </c>
      <c r="AQ688" s="9" t="str">
        <f>_xlfn.XLOOKUP(D688,Sheet2!$E$3:$E$101,Sheet2!$F$3:$F$101,"******************")</f>
        <v>******************</v>
      </c>
      <c r="AR688" s="33" t="str">
        <f t="shared" si="463"/>
        <v>DIA 1,DSKP</v>
      </c>
      <c r="AS688" s="9" t="str">
        <f t="shared" si="464"/>
        <v>DIA</v>
      </c>
      <c r="AT688" s="4">
        <f t="shared" si="479"/>
        <v>1</v>
      </c>
      <c r="AU688" s="6">
        <f t="shared" si="480"/>
        <v>0</v>
      </c>
      <c r="AV688" s="4" t="str">
        <f t="shared" si="481"/>
        <v/>
      </c>
      <c r="AW688" s="4">
        <f t="shared" si="482"/>
        <v>33</v>
      </c>
      <c r="AX688" s="4" t="str">
        <f>_xlfn.XLOOKUP(AW688,Sheet2!$Q$3:$Q$66,Sheet2!$R$3:$R$66,"**")</f>
        <v>DSKP</v>
      </c>
      <c r="AY688" s="4">
        <f t="shared" si="483"/>
        <v>1</v>
      </c>
      <c r="AZ688" s="16" t="str">
        <f t="shared" si="484"/>
        <v>SKPBN</v>
      </c>
    </row>
    <row r="689" spans="1:52" x14ac:dyDescent="0.35">
      <c r="B689" s="3">
        <f t="shared" si="442"/>
        <v>49</v>
      </c>
      <c r="C689" s="1">
        <f t="shared" si="443"/>
        <v>1527</v>
      </c>
      <c r="D689" s="2">
        <v>123414</v>
      </c>
      <c r="E689" s="2" t="str">
        <f>_xlfn.XLOOKUP(C689,Sheet2!$N$3:$N$1000,Sheet2!$O$3:$O$1000,"")</f>
        <v/>
      </c>
      <c r="F689" s="9" t="str">
        <f t="shared" si="485"/>
        <v>AND# 1,0,SZR</v>
      </c>
      <c r="G689" s="4" t="str">
        <f t="shared" si="460"/>
        <v>247</v>
      </c>
      <c r="H689" s="4">
        <f t="shared" si="461"/>
        <v>14</v>
      </c>
      <c r="I689" s="6">
        <f t="shared" si="454"/>
        <v>1</v>
      </c>
      <c r="J689" s="6">
        <f t="shared" si="455"/>
        <v>2</v>
      </c>
      <c r="K689" s="6">
        <f t="shared" si="456"/>
        <v>3</v>
      </c>
      <c r="L689" s="6">
        <f t="shared" si="457"/>
        <v>4</v>
      </c>
      <c r="M689" s="6">
        <f t="shared" si="458"/>
        <v>1</v>
      </c>
      <c r="N689" s="6">
        <f t="shared" si="459"/>
        <v>4</v>
      </c>
      <c r="O689" s="13">
        <f t="shared" si="465"/>
        <v>20</v>
      </c>
      <c r="P689" s="4">
        <f t="shared" si="466"/>
        <v>5</v>
      </c>
      <c r="Q689" s="4">
        <f t="shared" si="467"/>
        <v>0</v>
      </c>
      <c r="R689">
        <f t="shared" si="444"/>
        <v>14</v>
      </c>
      <c r="S689" s="4">
        <f t="shared" si="445"/>
        <v>3</v>
      </c>
      <c r="T689" s="15">
        <f t="shared" si="446"/>
        <v>1</v>
      </c>
      <c r="U689" s="4">
        <f t="shared" si="447"/>
        <v>1</v>
      </c>
      <c r="V689" s="4">
        <f t="shared" si="448"/>
        <v>0</v>
      </c>
      <c r="W689" s="4">
        <f t="shared" si="449"/>
        <v>7</v>
      </c>
      <c r="X689" s="6">
        <f t="shared" si="450"/>
        <v>0</v>
      </c>
      <c r="Y689" s="4">
        <f t="shared" si="451"/>
        <v>0</v>
      </c>
      <c r="Z689" s="6">
        <f t="shared" si="452"/>
        <v>1</v>
      </c>
      <c r="AA689" s="18">
        <f t="shared" si="453"/>
        <v>4</v>
      </c>
      <c r="AB689" s="9" t="str">
        <f t="shared" si="468"/>
        <v>+14,3</v>
      </c>
      <c r="AC689" s="9" t="str">
        <f>_xlfn.XLOOKUP(R689,Sheet2!$H$3:$H$258,Sheet2!$I$3:$I$258,"-----")</f>
        <v>*****</v>
      </c>
      <c r="AD689" s="9" t="str">
        <f>_xlfn.XLOOKUP(VALUE(AE689),Sheet2!$N$3:$N$1000,Sheet2!$O$3:$O$1000,"********")</f>
        <v>********</v>
      </c>
      <c r="AE689" t="str">
        <f t="shared" si="462"/>
        <v>1543</v>
      </c>
      <c r="AF689" s="9" t="str">
        <f>IF(R689&lt;200,"+"&amp;TEXT(R689,"0"),"-"&amp;TEXT(_xlfn.XLOOKUP(R689,Sheet2!$K$3:$K$130,Sheet2!$L$3:$L$130,"-----"),"0"))</f>
        <v>+14</v>
      </c>
      <c r="AG689" s="9" t="str">
        <f t="shared" si="469"/>
        <v>@</v>
      </c>
      <c r="AH689" s="9" t="str">
        <f t="shared" si="470"/>
        <v>JMP @+14,3</v>
      </c>
      <c r="AI689" t="str">
        <f t="shared" si="471"/>
        <v>0,@+14,3</v>
      </c>
      <c r="AJ689" s="16" t="str">
        <f t="shared" si="472"/>
        <v>@+14,3</v>
      </c>
      <c r="AK689" t="str">
        <f t="shared" si="473"/>
        <v>AND# 1,0,SZR</v>
      </c>
      <c r="AL689" s="4" t="str">
        <f t="shared" si="474"/>
        <v>AND</v>
      </c>
      <c r="AM689" s="4" t="str">
        <f t="shared" si="475"/>
        <v/>
      </c>
      <c r="AN689" s="4" t="str">
        <f t="shared" si="476"/>
        <v/>
      </c>
      <c r="AO689" s="4" t="str">
        <f t="shared" si="477"/>
        <v>#</v>
      </c>
      <c r="AP689" s="15" t="str">
        <f t="shared" si="478"/>
        <v>,SZR</v>
      </c>
      <c r="AQ689" s="9" t="str">
        <f>_xlfn.XLOOKUP(D689,Sheet2!$E$3:$E$101,Sheet2!$F$3:$F$101,"******************")</f>
        <v>******************</v>
      </c>
      <c r="AR689" s="33" t="str">
        <f t="shared" si="463"/>
        <v>SKPBN RTC</v>
      </c>
      <c r="AS689" s="9" t="str">
        <f t="shared" si="464"/>
        <v>DOC</v>
      </c>
      <c r="AT689" s="4">
        <f t="shared" si="479"/>
        <v>0</v>
      </c>
      <c r="AU689" s="6">
        <f t="shared" si="480"/>
        <v>0</v>
      </c>
      <c r="AV689" s="4" t="str">
        <f t="shared" si="481"/>
        <v/>
      </c>
      <c r="AW689" s="4">
        <f t="shared" si="482"/>
        <v>14</v>
      </c>
      <c r="AX689" s="4" t="str">
        <f>_xlfn.XLOOKUP(AW689,Sheet2!$Q$3:$Q$66,Sheet2!$R$3:$R$66,"**")</f>
        <v>RTC</v>
      </c>
      <c r="AY689" s="4">
        <f t="shared" si="483"/>
        <v>7</v>
      </c>
      <c r="AZ689" s="16" t="str">
        <f t="shared" si="484"/>
        <v>SKPBN</v>
      </c>
    </row>
    <row r="690" spans="1:52" x14ac:dyDescent="0.35">
      <c r="B690" s="3">
        <f t="shared" si="442"/>
        <v>50</v>
      </c>
      <c r="C690" s="1">
        <f t="shared" si="443"/>
        <v>1530</v>
      </c>
      <c r="D690" s="2">
        <v>6252</v>
      </c>
      <c r="E690" s="2" t="str">
        <f>_xlfn.XLOOKUP(C690,Sheet2!$N$3:$N$1000,Sheet2!$O$3:$O$1000,"")</f>
        <v/>
      </c>
      <c r="F690" s="9" t="str">
        <f t="shared" si="485"/>
        <v>EHLT</v>
      </c>
      <c r="G690" s="4" t="str">
        <f t="shared" si="460"/>
        <v>14</v>
      </c>
      <c r="H690" s="4">
        <f t="shared" si="461"/>
        <v>252</v>
      </c>
      <c r="I690" s="6">
        <f t="shared" si="454"/>
        <v>0</v>
      </c>
      <c r="J690" s="6">
        <f t="shared" si="455"/>
        <v>0</v>
      </c>
      <c r="K690" s="6">
        <f t="shared" si="456"/>
        <v>6</v>
      </c>
      <c r="L690" s="6">
        <f t="shared" si="457"/>
        <v>2</v>
      </c>
      <c r="M690" s="6">
        <f t="shared" si="458"/>
        <v>5</v>
      </c>
      <c r="N690" s="6">
        <f t="shared" si="459"/>
        <v>2</v>
      </c>
      <c r="O690" s="13">
        <f t="shared" si="465"/>
        <v>1</v>
      </c>
      <c r="P690" s="4">
        <f t="shared" si="466"/>
        <v>0</v>
      </c>
      <c r="Q690" s="4">
        <f t="shared" si="467"/>
        <v>1</v>
      </c>
      <c r="R690">
        <f t="shared" si="444"/>
        <v>252</v>
      </c>
      <c r="S690" s="4">
        <f t="shared" si="445"/>
        <v>0</v>
      </c>
      <c r="T690" s="15">
        <f t="shared" si="446"/>
        <v>1</v>
      </c>
      <c r="U690" s="4">
        <f t="shared" si="447"/>
        <v>0</v>
      </c>
      <c r="V690" s="4">
        <f t="shared" si="448"/>
        <v>1</v>
      </c>
      <c r="W690" s="4">
        <f t="shared" si="449"/>
        <v>4</v>
      </c>
      <c r="X690" s="6">
        <f t="shared" si="450"/>
        <v>2</v>
      </c>
      <c r="Y690" s="4">
        <f t="shared" si="451"/>
        <v>2</v>
      </c>
      <c r="Z690" s="6">
        <f t="shared" si="452"/>
        <v>1</v>
      </c>
      <c r="AA690" s="18">
        <f t="shared" si="453"/>
        <v>2</v>
      </c>
      <c r="AB690" s="9" t="str">
        <f t="shared" si="468"/>
        <v>I.EH1</v>
      </c>
      <c r="AC690" s="9" t="str">
        <f>_xlfn.XLOOKUP(R690,Sheet2!$H$3:$H$258,Sheet2!$I$3:$I$258,"-----")</f>
        <v>I.EH1</v>
      </c>
      <c r="AD690" s="9" t="str">
        <f>_xlfn.XLOOKUP(VALUE(AE690),Sheet2!$N$3:$N$1000,Sheet2!$O$3:$O$1000,"********")</f>
        <v>********</v>
      </c>
      <c r="AE690" t="str">
        <f t="shared" si="462"/>
        <v>1402</v>
      </c>
      <c r="AF690" s="9" t="str">
        <f>IF(R690&lt;200,"+"&amp;TEXT(R690,"0"),"-"&amp;TEXT(_xlfn.XLOOKUP(R690,Sheet2!$K$3:$K$130,Sheet2!$L$3:$L$130,"-----"),"0"))</f>
        <v>-126</v>
      </c>
      <c r="AG690" s="9" t="str">
        <f t="shared" si="469"/>
        <v>@</v>
      </c>
      <c r="AH690" s="9" t="str">
        <f t="shared" si="470"/>
        <v>JSR @I.EH1</v>
      </c>
      <c r="AI690" t="str">
        <f t="shared" si="471"/>
        <v>1,@I.EH1</v>
      </c>
      <c r="AJ690" s="16" t="str">
        <f t="shared" si="472"/>
        <v>@I.EH1</v>
      </c>
      <c r="AK690" t="str">
        <f t="shared" si="473"/>
        <v>ADCOR# 0,1,SZC</v>
      </c>
      <c r="AL690" s="4" t="str">
        <f t="shared" si="474"/>
        <v>ADC</v>
      </c>
      <c r="AM690" s="4" t="str">
        <f t="shared" si="475"/>
        <v>R</v>
      </c>
      <c r="AN690" s="4" t="str">
        <f t="shared" si="476"/>
        <v>O</v>
      </c>
      <c r="AO690" s="4" t="str">
        <f t="shared" si="477"/>
        <v>#</v>
      </c>
      <c r="AP690" s="15" t="str">
        <f t="shared" si="478"/>
        <v>,SZC</v>
      </c>
      <c r="AQ690" s="9" t="str">
        <f>_xlfn.XLOOKUP(D690,Sheet2!$E$3:$E$101,Sheet2!$F$3:$F$101,"******************")</f>
        <v>EHLT</v>
      </c>
      <c r="AR690" s="33" t="str">
        <f t="shared" si="463"/>
        <v>DOBC 1,**</v>
      </c>
      <c r="AS690" s="9" t="str">
        <f t="shared" si="464"/>
        <v>DOBC</v>
      </c>
      <c r="AT690" s="4">
        <f t="shared" si="479"/>
        <v>1</v>
      </c>
      <c r="AU690" s="6">
        <f t="shared" si="480"/>
        <v>2</v>
      </c>
      <c r="AV690" s="4" t="str">
        <f t="shared" si="481"/>
        <v>C</v>
      </c>
      <c r="AW690" s="4">
        <f t="shared" si="482"/>
        <v>52</v>
      </c>
      <c r="AX690" s="4" t="str">
        <f>_xlfn.XLOOKUP(AW690,Sheet2!$Q$3:$Q$66,Sheet2!$R$3:$R$66,"**")</f>
        <v>**</v>
      </c>
      <c r="AY690" s="4">
        <f t="shared" si="483"/>
        <v>4</v>
      </c>
      <c r="AZ690" s="16" t="str">
        <f t="shared" si="484"/>
        <v>SKPDN</v>
      </c>
    </row>
    <row r="691" spans="1:52" x14ac:dyDescent="0.35">
      <c r="B691" s="3">
        <f t="shared" si="442"/>
        <v>51</v>
      </c>
      <c r="C691" s="1">
        <f t="shared" si="443"/>
        <v>1531</v>
      </c>
      <c r="D691" s="2">
        <v>6243</v>
      </c>
      <c r="E691" s="2" t="str">
        <f>_xlfn.XLOOKUP(C691,Sheet2!$N$3:$N$1000,Sheet2!$O$3:$O$1000,"")</f>
        <v/>
      </c>
      <c r="F691" s="9" t="str">
        <f t="shared" si="485"/>
        <v>LOOP</v>
      </c>
      <c r="G691" s="4" t="str">
        <f t="shared" si="460"/>
        <v>14</v>
      </c>
      <c r="H691" s="4">
        <f t="shared" si="461"/>
        <v>243</v>
      </c>
      <c r="I691" s="6">
        <f t="shared" si="454"/>
        <v>0</v>
      </c>
      <c r="J691" s="6">
        <f t="shared" si="455"/>
        <v>0</v>
      </c>
      <c r="K691" s="6">
        <f t="shared" si="456"/>
        <v>6</v>
      </c>
      <c r="L691" s="6">
        <f t="shared" si="457"/>
        <v>2</v>
      </c>
      <c r="M691" s="6">
        <f t="shared" si="458"/>
        <v>4</v>
      </c>
      <c r="N691" s="6">
        <f t="shared" si="459"/>
        <v>3</v>
      </c>
      <c r="O691" s="13">
        <f t="shared" si="465"/>
        <v>1</v>
      </c>
      <c r="P691" s="4">
        <f t="shared" si="466"/>
        <v>0</v>
      </c>
      <c r="Q691" s="4">
        <f t="shared" si="467"/>
        <v>1</v>
      </c>
      <c r="R691">
        <f t="shared" si="444"/>
        <v>243</v>
      </c>
      <c r="S691" s="4">
        <f t="shared" si="445"/>
        <v>0</v>
      </c>
      <c r="T691" s="15">
        <f t="shared" si="446"/>
        <v>1</v>
      </c>
      <c r="U691" s="4">
        <f t="shared" si="447"/>
        <v>0</v>
      </c>
      <c r="V691" s="4">
        <f t="shared" si="448"/>
        <v>1</v>
      </c>
      <c r="W691" s="4">
        <f t="shared" si="449"/>
        <v>4</v>
      </c>
      <c r="X691" s="6">
        <f t="shared" si="450"/>
        <v>2</v>
      </c>
      <c r="Y691" s="4">
        <f t="shared" si="451"/>
        <v>2</v>
      </c>
      <c r="Z691" s="6">
        <f t="shared" si="452"/>
        <v>0</v>
      </c>
      <c r="AA691" s="18">
        <f t="shared" si="453"/>
        <v>3</v>
      </c>
      <c r="AB691" s="9" t="str">
        <f t="shared" si="468"/>
        <v>I.LOO</v>
      </c>
      <c r="AC691" s="9" t="str">
        <f>_xlfn.XLOOKUP(R691,Sheet2!$H$3:$H$258,Sheet2!$I$3:$I$258,"-----")</f>
        <v>I.LOO</v>
      </c>
      <c r="AD691" s="9" t="str">
        <f>_xlfn.XLOOKUP(VALUE(AE691),Sheet2!$N$3:$N$1000,Sheet2!$O$3:$O$1000,"********")</f>
        <v>********</v>
      </c>
      <c r="AE691" t="str">
        <f t="shared" si="462"/>
        <v>1374</v>
      </c>
      <c r="AF691" s="9" t="str">
        <f>IF(R691&lt;200,"+"&amp;TEXT(R691,"0"),"-"&amp;TEXT(_xlfn.XLOOKUP(R691,Sheet2!$K$3:$K$130,Sheet2!$L$3:$L$130,"-----"),"0"))</f>
        <v>-135</v>
      </c>
      <c r="AG691" s="9" t="str">
        <f t="shared" si="469"/>
        <v>@</v>
      </c>
      <c r="AH691" s="9" t="str">
        <f t="shared" si="470"/>
        <v>JSR @I.LOO</v>
      </c>
      <c r="AI691" t="str">
        <f t="shared" si="471"/>
        <v>1,@I.LOO</v>
      </c>
      <c r="AJ691" s="16" t="str">
        <f t="shared" si="472"/>
        <v>@I.LOO</v>
      </c>
      <c r="AK691" t="str">
        <f t="shared" si="473"/>
        <v>ADCOR 0,1,SNC</v>
      </c>
      <c r="AL691" s="4" t="str">
        <f t="shared" si="474"/>
        <v>ADC</v>
      </c>
      <c r="AM691" s="4" t="str">
        <f t="shared" si="475"/>
        <v>R</v>
      </c>
      <c r="AN691" s="4" t="str">
        <f t="shared" si="476"/>
        <v>O</v>
      </c>
      <c r="AO691" s="4" t="str">
        <f t="shared" si="477"/>
        <v/>
      </c>
      <c r="AP691" s="15" t="str">
        <f t="shared" si="478"/>
        <v>,SNC</v>
      </c>
      <c r="AQ691" s="9" t="str">
        <f>_xlfn.XLOOKUP(D691,Sheet2!$E$3:$E$101,Sheet2!$F$3:$F$101,"******************")</f>
        <v>LOOP</v>
      </c>
      <c r="AR691" s="33" t="str">
        <f t="shared" si="463"/>
        <v>DOBC 1,**</v>
      </c>
      <c r="AS691" s="9" t="str">
        <f t="shared" si="464"/>
        <v>DOBC</v>
      </c>
      <c r="AT691" s="4">
        <f t="shared" si="479"/>
        <v>1</v>
      </c>
      <c r="AU691" s="6">
        <f t="shared" si="480"/>
        <v>2</v>
      </c>
      <c r="AV691" s="4" t="str">
        <f t="shared" si="481"/>
        <v>C</v>
      </c>
      <c r="AW691" s="4">
        <f t="shared" si="482"/>
        <v>43</v>
      </c>
      <c r="AX691" s="4" t="str">
        <f>_xlfn.XLOOKUP(AW691,Sheet2!$Q$3:$Q$66,Sheet2!$R$3:$R$66,"**")</f>
        <v>**</v>
      </c>
      <c r="AY691" s="4">
        <f t="shared" si="483"/>
        <v>4</v>
      </c>
      <c r="AZ691" s="16" t="str">
        <f t="shared" si="484"/>
        <v>SKPDN</v>
      </c>
    </row>
    <row r="692" spans="1:52" x14ac:dyDescent="0.35">
      <c r="A692" s="5" t="s">
        <v>38</v>
      </c>
      <c r="B692" s="3">
        <v>2</v>
      </c>
      <c r="C692" s="1">
        <f t="shared" ref="C692:C755" si="486">IF(MOD(C691,10)=7,C691+3,C691+1)</f>
        <v>1532</v>
      </c>
      <c r="D692" s="2">
        <v>20151</v>
      </c>
      <c r="E692" s="2" t="str">
        <f>_xlfn.XLOOKUP(C692,Sheet2!$N$3:$N$1000,Sheet2!$O$3:$O$1000,"")</f>
        <v>B27</v>
      </c>
      <c r="F692" s="9" t="str">
        <f t="shared" si="485"/>
        <v>LDA 0,NDSKS</v>
      </c>
      <c r="G692" s="4" t="str">
        <f t="shared" si="460"/>
        <v>40</v>
      </c>
      <c r="H692" s="4">
        <f t="shared" si="461"/>
        <v>151</v>
      </c>
      <c r="I692" s="6">
        <f t="shared" si="454"/>
        <v>0</v>
      </c>
      <c r="J692" s="6">
        <f t="shared" si="455"/>
        <v>2</v>
      </c>
      <c r="K692" s="6">
        <f t="shared" si="456"/>
        <v>0</v>
      </c>
      <c r="L692" s="6">
        <f t="shared" si="457"/>
        <v>1</v>
      </c>
      <c r="M692" s="6">
        <f t="shared" si="458"/>
        <v>5</v>
      </c>
      <c r="N692" s="6">
        <f t="shared" si="459"/>
        <v>1</v>
      </c>
      <c r="O692" s="13">
        <f t="shared" si="465"/>
        <v>4</v>
      </c>
      <c r="P692" s="4">
        <f t="shared" si="466"/>
        <v>1</v>
      </c>
      <c r="Q692" s="4">
        <f t="shared" si="467"/>
        <v>0</v>
      </c>
      <c r="R692">
        <f t="shared" si="444"/>
        <v>151</v>
      </c>
      <c r="S692" s="4">
        <f t="shared" si="445"/>
        <v>0</v>
      </c>
      <c r="T692" s="15">
        <f t="shared" si="446"/>
        <v>0</v>
      </c>
      <c r="U692" s="4">
        <f t="shared" si="447"/>
        <v>1</v>
      </c>
      <c r="V692" s="4">
        <f t="shared" si="448"/>
        <v>0</v>
      </c>
      <c r="W692" s="4">
        <f t="shared" si="449"/>
        <v>0</v>
      </c>
      <c r="X692" s="6">
        <f t="shared" si="450"/>
        <v>1</v>
      </c>
      <c r="Y692" s="4">
        <f t="shared" si="451"/>
        <v>2</v>
      </c>
      <c r="Z692" s="6">
        <f t="shared" si="452"/>
        <v>1</v>
      </c>
      <c r="AA692" s="18">
        <f t="shared" si="453"/>
        <v>1</v>
      </c>
      <c r="AB692" s="9" t="str">
        <f t="shared" si="468"/>
        <v>NDSKS</v>
      </c>
      <c r="AC692" s="9" t="str">
        <f>_xlfn.XLOOKUP(R692,Sheet2!$H$3:$H$258,Sheet2!$I$3:$I$258,"-----")</f>
        <v>NDSKS</v>
      </c>
      <c r="AD692" s="9" t="str">
        <f>_xlfn.XLOOKUP(VALUE(AE692),Sheet2!$N$3:$N$1000,Sheet2!$O$3:$O$1000,"********")</f>
        <v>********</v>
      </c>
      <c r="AE692" t="str">
        <f t="shared" si="462"/>
        <v>1703</v>
      </c>
      <c r="AF692" s="9" t="str">
        <f>IF(R692&lt;200,"+"&amp;TEXT(R692,"0"),"-"&amp;TEXT(_xlfn.XLOOKUP(R692,Sheet2!$K$3:$K$130,Sheet2!$L$3:$L$130,"-----"),"0"))</f>
        <v>+151</v>
      </c>
      <c r="AG692" s="9" t="str">
        <f t="shared" si="469"/>
        <v/>
      </c>
      <c r="AH692" s="9" t="str">
        <f t="shared" si="470"/>
        <v>JMP NDSKS</v>
      </c>
      <c r="AI692" t="str">
        <f t="shared" si="471"/>
        <v>0,NDSKS</v>
      </c>
      <c r="AJ692" s="16" t="str">
        <f t="shared" si="472"/>
        <v>NDSKS</v>
      </c>
      <c r="AK692" t="str">
        <f t="shared" si="473"/>
        <v>COMOL# 1,0,SKP</v>
      </c>
      <c r="AL692" s="4" t="str">
        <f t="shared" si="474"/>
        <v>COM</v>
      </c>
      <c r="AM692" s="4" t="str">
        <f t="shared" si="475"/>
        <v>L</v>
      </c>
      <c r="AN692" s="4" t="str">
        <f t="shared" si="476"/>
        <v>O</v>
      </c>
      <c r="AO692" s="4" t="str">
        <f t="shared" si="477"/>
        <v>#</v>
      </c>
      <c r="AP692" s="15" t="str">
        <f t="shared" si="478"/>
        <v>,SKP</v>
      </c>
      <c r="AQ692" s="9" t="str">
        <f>_xlfn.XLOOKUP(D692,Sheet2!$E$3:$E$101,Sheet2!$F$3:$F$101,"******************")</f>
        <v>******************</v>
      </c>
      <c r="AR692" s="33" t="str">
        <f t="shared" si="463"/>
        <v>NIOS **</v>
      </c>
      <c r="AS692" s="9" t="str">
        <f t="shared" si="464"/>
        <v>DOCS</v>
      </c>
      <c r="AT692" s="4">
        <f t="shared" si="479"/>
        <v>0</v>
      </c>
      <c r="AU692" s="6">
        <f t="shared" si="480"/>
        <v>1</v>
      </c>
      <c r="AV692" s="4" t="str">
        <f t="shared" si="481"/>
        <v>S</v>
      </c>
      <c r="AW692" s="4">
        <f t="shared" si="482"/>
        <v>51</v>
      </c>
      <c r="AX692" s="4" t="str">
        <f>_xlfn.XLOOKUP(AW692,Sheet2!$Q$3:$Q$66,Sheet2!$R$3:$R$66,"**")</f>
        <v>**</v>
      </c>
      <c r="AY692" s="4">
        <f t="shared" si="483"/>
        <v>0</v>
      </c>
      <c r="AZ692" s="16" t="str">
        <f t="shared" si="484"/>
        <v>SKPBZ</v>
      </c>
    </row>
    <row r="693" spans="1:52" x14ac:dyDescent="0.35">
      <c r="B693" s="3">
        <f t="shared" ref="B693:B755" si="487">B692+1</f>
        <v>3</v>
      </c>
      <c r="C693" s="1">
        <f t="shared" si="486"/>
        <v>1533</v>
      </c>
      <c r="D693" s="2">
        <v>24061</v>
      </c>
      <c r="E693" s="2" t="str">
        <f>_xlfn.XLOOKUP(C693,Sheet2!$N$3:$N$1000,Sheet2!$O$3:$O$1000,"")</f>
        <v/>
      </c>
      <c r="F693" s="9" t="str">
        <f t="shared" si="485"/>
        <v>LDA 1,KB13</v>
      </c>
      <c r="G693" s="4" t="str">
        <f t="shared" si="460"/>
        <v>50</v>
      </c>
      <c r="H693" s="4">
        <f t="shared" si="461"/>
        <v>61</v>
      </c>
      <c r="I693" s="6">
        <f t="shared" si="454"/>
        <v>0</v>
      </c>
      <c r="J693" s="6">
        <f t="shared" si="455"/>
        <v>2</v>
      </c>
      <c r="K693" s="6">
        <f t="shared" si="456"/>
        <v>4</v>
      </c>
      <c r="L693" s="6">
        <f t="shared" si="457"/>
        <v>0</v>
      </c>
      <c r="M693" s="6">
        <f t="shared" si="458"/>
        <v>6</v>
      </c>
      <c r="N693" s="6">
        <f t="shared" si="459"/>
        <v>1</v>
      </c>
      <c r="O693" s="13">
        <f t="shared" si="465"/>
        <v>5</v>
      </c>
      <c r="P693" s="4">
        <f t="shared" si="466"/>
        <v>1</v>
      </c>
      <c r="Q693" s="4">
        <f t="shared" si="467"/>
        <v>1</v>
      </c>
      <c r="R693">
        <f t="shared" ref="R693:R756" si="488">(MOD(L693,4)*100)+(M693*10)+N693</f>
        <v>61</v>
      </c>
      <c r="S693" s="4">
        <f t="shared" ref="S693:S756" si="489">(MOD(K693,2)*2)+INT(L693/4)</f>
        <v>0</v>
      </c>
      <c r="T693" s="15">
        <f t="shared" ref="T693:T756" si="490">MOD(INT(K693/2),2)</f>
        <v>0</v>
      </c>
      <c r="U693" s="4">
        <f t="shared" ref="U693:U756" si="491">INT(J693/2)</f>
        <v>1</v>
      </c>
      <c r="V693" s="4">
        <f t="shared" ref="V693:V756" si="492">(MOD(J693,2)*2)+INT(K693/4)</f>
        <v>1</v>
      </c>
      <c r="W693" s="4">
        <f t="shared" ref="W693:W756" si="493">(MOD(K693,4)*2)+INT(L693/4)</f>
        <v>0</v>
      </c>
      <c r="X693" s="6">
        <f t="shared" ref="X693:X756" si="494">MOD(L693,4)</f>
        <v>0</v>
      </c>
      <c r="Y693" s="4">
        <f t="shared" ref="Y693:Y756" si="495">INT(M693/2)</f>
        <v>3</v>
      </c>
      <c r="Z693" s="6">
        <f t="shared" ref="Z693:Z756" si="496">MOD(M693,2)</f>
        <v>0</v>
      </c>
      <c r="AA693" s="18">
        <f t="shared" ref="AA693:AA756" si="497">N693</f>
        <v>1</v>
      </c>
      <c r="AB693" s="9" t="str">
        <f t="shared" si="468"/>
        <v>KB13</v>
      </c>
      <c r="AC693" s="9" t="str">
        <f>_xlfn.XLOOKUP(R693,Sheet2!$H$3:$H$258,Sheet2!$I$3:$I$258,"-----")</f>
        <v>KB13</v>
      </c>
      <c r="AD693" s="9" t="str">
        <f>_xlfn.XLOOKUP(VALUE(AE693),Sheet2!$N$3:$N$1000,Sheet2!$O$3:$O$1000,"********")</f>
        <v>********</v>
      </c>
      <c r="AE693" t="str">
        <f t="shared" si="462"/>
        <v>1614</v>
      </c>
      <c r="AF693" s="9" t="str">
        <f>IF(R693&lt;200,"+"&amp;TEXT(R693,"0"),"-"&amp;TEXT(_xlfn.XLOOKUP(R693,Sheet2!$K$3:$K$130,Sheet2!$L$3:$L$130,"-----"),"0"))</f>
        <v>+61</v>
      </c>
      <c r="AG693" s="9" t="str">
        <f t="shared" si="469"/>
        <v/>
      </c>
      <c r="AH693" s="9" t="str">
        <f t="shared" si="470"/>
        <v>JSR KB13</v>
      </c>
      <c r="AI693" t="str">
        <f t="shared" si="471"/>
        <v>1,KB13</v>
      </c>
      <c r="AJ693" s="16" t="str">
        <f t="shared" si="472"/>
        <v>KB13</v>
      </c>
      <c r="AK693" t="str">
        <f t="shared" si="473"/>
        <v>COMC 1,1,SKP</v>
      </c>
      <c r="AL693" s="4" t="str">
        <f t="shared" si="474"/>
        <v>COM</v>
      </c>
      <c r="AM693" s="4" t="str">
        <f t="shared" si="475"/>
        <v/>
      </c>
      <c r="AN693" s="4" t="str">
        <f t="shared" si="476"/>
        <v>C</v>
      </c>
      <c r="AO693" s="4" t="str">
        <f t="shared" si="477"/>
        <v/>
      </c>
      <c r="AP693" s="15" t="str">
        <f t="shared" si="478"/>
        <v>,SKP</v>
      </c>
      <c r="AQ693" s="9" t="str">
        <f>_xlfn.XLOOKUP(D693,Sheet2!$E$3:$E$101,Sheet2!$F$3:$F$101,"******************")</f>
        <v>******************</v>
      </c>
      <c r="AR693" s="33" t="str">
        <f t="shared" si="463"/>
        <v>NIO **</v>
      </c>
      <c r="AS693" s="9" t="str">
        <f t="shared" si="464"/>
        <v>DOC</v>
      </c>
      <c r="AT693" s="4">
        <f t="shared" si="479"/>
        <v>1</v>
      </c>
      <c r="AU693" s="6">
        <f t="shared" si="480"/>
        <v>0</v>
      </c>
      <c r="AV693" s="4" t="str">
        <f t="shared" si="481"/>
        <v/>
      </c>
      <c r="AW693" s="4">
        <f t="shared" si="482"/>
        <v>61</v>
      </c>
      <c r="AX693" s="4" t="str">
        <f>_xlfn.XLOOKUP(AW693,Sheet2!$Q$3:$Q$66,Sheet2!$R$3:$R$66,"**")</f>
        <v>**</v>
      </c>
      <c r="AY693" s="4">
        <f t="shared" si="483"/>
        <v>0</v>
      </c>
      <c r="AZ693" s="16" t="str">
        <f t="shared" si="484"/>
        <v>SKPBN</v>
      </c>
    </row>
    <row r="694" spans="1:52" x14ac:dyDescent="0.35">
      <c r="B694" s="3">
        <f t="shared" si="487"/>
        <v>4</v>
      </c>
      <c r="C694" s="1">
        <f t="shared" si="486"/>
        <v>1534</v>
      </c>
      <c r="D694" s="2">
        <v>123405</v>
      </c>
      <c r="E694" s="2" t="str">
        <f>_xlfn.XLOOKUP(C694,Sheet2!$N$3:$N$1000,Sheet2!$O$3:$O$1000,"")</f>
        <v/>
      </c>
      <c r="F694" s="9" t="str">
        <f t="shared" si="485"/>
        <v>AND 1,0,SNR</v>
      </c>
      <c r="G694" s="4" t="str">
        <f t="shared" si="460"/>
        <v>247</v>
      </c>
      <c r="H694" s="4">
        <f t="shared" si="461"/>
        <v>5</v>
      </c>
      <c r="I694" s="6">
        <f t="shared" si="454"/>
        <v>1</v>
      </c>
      <c r="J694" s="6">
        <f t="shared" si="455"/>
        <v>2</v>
      </c>
      <c r="K694" s="6">
        <f t="shared" si="456"/>
        <v>3</v>
      </c>
      <c r="L694" s="6">
        <f t="shared" si="457"/>
        <v>4</v>
      </c>
      <c r="M694" s="6">
        <f t="shared" si="458"/>
        <v>0</v>
      </c>
      <c r="N694" s="6">
        <f t="shared" si="459"/>
        <v>5</v>
      </c>
      <c r="O694" s="13">
        <f t="shared" si="465"/>
        <v>20</v>
      </c>
      <c r="P694" s="4">
        <f t="shared" si="466"/>
        <v>5</v>
      </c>
      <c r="Q694" s="4">
        <f t="shared" si="467"/>
        <v>0</v>
      </c>
      <c r="R694">
        <f t="shared" si="488"/>
        <v>5</v>
      </c>
      <c r="S694" s="4">
        <f t="shared" si="489"/>
        <v>3</v>
      </c>
      <c r="T694" s="15">
        <f t="shared" si="490"/>
        <v>1</v>
      </c>
      <c r="U694" s="4">
        <f t="shared" si="491"/>
        <v>1</v>
      </c>
      <c r="V694" s="4">
        <f t="shared" si="492"/>
        <v>0</v>
      </c>
      <c r="W694" s="4">
        <f t="shared" si="493"/>
        <v>7</v>
      </c>
      <c r="X694" s="6">
        <f t="shared" si="494"/>
        <v>0</v>
      </c>
      <c r="Y694" s="4">
        <f t="shared" si="495"/>
        <v>0</v>
      </c>
      <c r="Z694" s="6">
        <f t="shared" si="496"/>
        <v>0</v>
      </c>
      <c r="AA694" s="18">
        <f t="shared" si="497"/>
        <v>5</v>
      </c>
      <c r="AB694" s="9" t="str">
        <f t="shared" si="468"/>
        <v>+5,3</v>
      </c>
      <c r="AC694" s="9" t="str">
        <f>_xlfn.XLOOKUP(R694,Sheet2!$H$3:$H$258,Sheet2!$I$3:$I$258,"-----")</f>
        <v>*****</v>
      </c>
      <c r="AD694" s="9" t="str">
        <f>_xlfn.XLOOKUP(VALUE(AE694),Sheet2!$N$3:$N$1000,Sheet2!$O$3:$O$1000,"********")</f>
        <v>********</v>
      </c>
      <c r="AE694" t="str">
        <f t="shared" si="462"/>
        <v>1541</v>
      </c>
      <c r="AF694" s="9" t="str">
        <f>IF(R694&lt;200,"+"&amp;TEXT(R694,"0"),"-"&amp;TEXT(_xlfn.XLOOKUP(R694,Sheet2!$K$3:$K$130,Sheet2!$L$3:$L$130,"-----"),"0"))</f>
        <v>+5</v>
      </c>
      <c r="AG694" s="9" t="str">
        <f t="shared" si="469"/>
        <v>@</v>
      </c>
      <c r="AH694" s="9" t="str">
        <f t="shared" si="470"/>
        <v>JMP @+5,3</v>
      </c>
      <c r="AI694" t="str">
        <f t="shared" si="471"/>
        <v>0,@+5,3</v>
      </c>
      <c r="AJ694" s="16" t="str">
        <f t="shared" si="472"/>
        <v>@+5,3</v>
      </c>
      <c r="AK694" t="str">
        <f t="shared" si="473"/>
        <v>AND 1,0,SNR</v>
      </c>
      <c r="AL694" s="4" t="str">
        <f t="shared" si="474"/>
        <v>AND</v>
      </c>
      <c r="AM694" s="4" t="str">
        <f t="shared" si="475"/>
        <v/>
      </c>
      <c r="AN694" s="4" t="str">
        <f t="shared" si="476"/>
        <v/>
      </c>
      <c r="AO694" s="4" t="str">
        <f t="shared" si="477"/>
        <v/>
      </c>
      <c r="AP694" s="15" t="str">
        <f t="shared" si="478"/>
        <v>,SNR</v>
      </c>
      <c r="AQ694" s="9" t="str">
        <f>_xlfn.XLOOKUP(D694,Sheet2!$E$3:$E$101,Sheet2!$F$3:$F$101,"******************")</f>
        <v>******************</v>
      </c>
      <c r="AR694" s="33" t="str">
        <f t="shared" si="463"/>
        <v>SKPBN 0</v>
      </c>
      <c r="AS694" s="9" t="str">
        <f t="shared" si="464"/>
        <v>DOC</v>
      </c>
      <c r="AT694" s="4">
        <f t="shared" si="479"/>
        <v>0</v>
      </c>
      <c r="AU694" s="6">
        <f t="shared" si="480"/>
        <v>0</v>
      </c>
      <c r="AV694" s="4" t="str">
        <f t="shared" si="481"/>
        <v/>
      </c>
      <c r="AW694" s="4">
        <f t="shared" si="482"/>
        <v>5</v>
      </c>
      <c r="AX694" s="4">
        <f>_xlfn.XLOOKUP(AW694,Sheet2!$Q$3:$Q$66,Sheet2!$R$3:$R$66,"**")</f>
        <v>0</v>
      </c>
      <c r="AY694" s="4">
        <f t="shared" si="483"/>
        <v>7</v>
      </c>
      <c r="AZ694" s="16" t="str">
        <f t="shared" si="484"/>
        <v>SKPBN</v>
      </c>
    </row>
    <row r="695" spans="1:52" x14ac:dyDescent="0.35">
      <c r="B695" s="3">
        <f t="shared" si="487"/>
        <v>5</v>
      </c>
      <c r="C695" s="1">
        <f t="shared" si="486"/>
        <v>1535</v>
      </c>
      <c r="D695" s="2">
        <v>411</v>
      </c>
      <c r="E695" s="2" t="str">
        <f>_xlfn.XLOOKUP(C695,Sheet2!$N$3:$N$1000,Sheet2!$O$3:$O$1000,"")</f>
        <v/>
      </c>
      <c r="F695" s="9" t="str">
        <f t="shared" si="485"/>
        <v>JMP B28</v>
      </c>
      <c r="G695" s="4" t="str">
        <f t="shared" si="460"/>
        <v>1</v>
      </c>
      <c r="H695" s="4">
        <f t="shared" si="461"/>
        <v>11</v>
      </c>
      <c r="I695" s="6">
        <f t="shared" si="454"/>
        <v>0</v>
      </c>
      <c r="J695" s="6">
        <f t="shared" si="455"/>
        <v>0</v>
      </c>
      <c r="K695" s="6">
        <f t="shared" si="456"/>
        <v>0</v>
      </c>
      <c r="L695" s="6">
        <f t="shared" si="457"/>
        <v>4</v>
      </c>
      <c r="M695" s="6">
        <f t="shared" si="458"/>
        <v>1</v>
      </c>
      <c r="N695" s="6">
        <f t="shared" si="459"/>
        <v>1</v>
      </c>
      <c r="O695" s="13">
        <f t="shared" si="465"/>
        <v>0</v>
      </c>
      <c r="P695" s="4">
        <f t="shared" si="466"/>
        <v>0</v>
      </c>
      <c r="Q695" s="4">
        <f t="shared" si="467"/>
        <v>0</v>
      </c>
      <c r="R695">
        <f t="shared" si="488"/>
        <v>11</v>
      </c>
      <c r="S695" s="4">
        <f t="shared" si="489"/>
        <v>1</v>
      </c>
      <c r="T695" s="15">
        <f t="shared" si="490"/>
        <v>0</v>
      </c>
      <c r="U695" s="4">
        <f t="shared" si="491"/>
        <v>0</v>
      </c>
      <c r="V695" s="4">
        <f t="shared" si="492"/>
        <v>0</v>
      </c>
      <c r="W695" s="4">
        <f t="shared" si="493"/>
        <v>1</v>
      </c>
      <c r="X695" s="6">
        <f t="shared" si="494"/>
        <v>0</v>
      </c>
      <c r="Y695" s="4">
        <f t="shared" si="495"/>
        <v>0</v>
      </c>
      <c r="Z695" s="6">
        <f t="shared" si="496"/>
        <v>1</v>
      </c>
      <c r="AA695" s="18">
        <f t="shared" si="497"/>
        <v>1</v>
      </c>
      <c r="AB695" s="9" t="str">
        <f t="shared" si="468"/>
        <v>B28</v>
      </c>
      <c r="AC695" s="9" t="str">
        <f>_xlfn.XLOOKUP(R695,Sheet2!$H$3:$H$258,Sheet2!$I$3:$I$258,"-----")</f>
        <v>C2</v>
      </c>
      <c r="AD695" s="9" t="str">
        <f>_xlfn.XLOOKUP(VALUE(AE695),Sheet2!$N$3:$N$1000,Sheet2!$O$3:$O$1000,"********")</f>
        <v>B28</v>
      </c>
      <c r="AE695" t="str">
        <f t="shared" si="462"/>
        <v>1546</v>
      </c>
      <c r="AF695" s="9" t="str">
        <f>IF(R695&lt;200,"+"&amp;TEXT(R695,"0"),"-"&amp;TEXT(_xlfn.XLOOKUP(R695,Sheet2!$K$3:$K$130,Sheet2!$L$3:$L$130,"-----"),"0"))</f>
        <v>+11</v>
      </c>
      <c r="AG695" s="9" t="str">
        <f t="shared" si="469"/>
        <v/>
      </c>
      <c r="AH695" s="9" t="str">
        <f t="shared" si="470"/>
        <v>JMP B28</v>
      </c>
      <c r="AI695" t="str">
        <f t="shared" si="471"/>
        <v>0,B28</v>
      </c>
      <c r="AJ695" s="16" t="str">
        <f t="shared" si="472"/>
        <v>B28</v>
      </c>
      <c r="AK695" t="str">
        <f t="shared" si="473"/>
        <v>NEG# 0,0,SKP</v>
      </c>
      <c r="AL695" s="4" t="str">
        <f t="shared" si="474"/>
        <v>NEG</v>
      </c>
      <c r="AM695" s="4" t="str">
        <f t="shared" si="475"/>
        <v/>
      </c>
      <c r="AN695" s="4" t="str">
        <f t="shared" si="476"/>
        <v/>
      </c>
      <c r="AO695" s="4" t="str">
        <f t="shared" si="477"/>
        <v>#</v>
      </c>
      <c r="AP695" s="15" t="str">
        <f t="shared" si="478"/>
        <v>,SKP</v>
      </c>
      <c r="AQ695" s="9" t="str">
        <f>_xlfn.XLOOKUP(D695,Sheet2!$E$3:$E$101,Sheet2!$F$3:$F$101,"******************")</f>
        <v>******************</v>
      </c>
      <c r="AR695" s="33" t="str">
        <f t="shared" si="463"/>
        <v>DIA 0,TTO</v>
      </c>
      <c r="AS695" s="9" t="str">
        <f t="shared" si="464"/>
        <v>DIA</v>
      </c>
      <c r="AT695" s="4">
        <f t="shared" si="479"/>
        <v>0</v>
      </c>
      <c r="AU695" s="6">
        <f t="shared" si="480"/>
        <v>0</v>
      </c>
      <c r="AV695" s="4" t="str">
        <f t="shared" si="481"/>
        <v/>
      </c>
      <c r="AW695" s="4">
        <f t="shared" si="482"/>
        <v>11</v>
      </c>
      <c r="AX695" s="4" t="str">
        <f>_xlfn.XLOOKUP(AW695,Sheet2!$Q$3:$Q$66,Sheet2!$R$3:$R$66,"**")</f>
        <v>TTO</v>
      </c>
      <c r="AY695" s="4">
        <f t="shared" si="483"/>
        <v>1</v>
      </c>
      <c r="AZ695" s="16" t="str">
        <f t="shared" si="484"/>
        <v>SKPBN</v>
      </c>
    </row>
    <row r="696" spans="1:52" x14ac:dyDescent="0.35">
      <c r="B696" s="3">
        <f t="shared" si="487"/>
        <v>6</v>
      </c>
      <c r="C696" s="1">
        <f t="shared" si="486"/>
        <v>1536</v>
      </c>
      <c r="D696" s="2">
        <v>6237</v>
      </c>
      <c r="E696" s="2" t="str">
        <f>_xlfn.XLOOKUP(C696,Sheet2!$N$3:$N$1000,Sheet2!$O$3:$O$1000,"")</f>
        <v/>
      </c>
      <c r="F696" s="9" t="str">
        <f t="shared" si="485"/>
        <v>JSR @ISET</v>
      </c>
      <c r="G696" s="4" t="str">
        <f t="shared" si="460"/>
        <v>14</v>
      </c>
      <c r="H696" s="4">
        <f t="shared" si="461"/>
        <v>237</v>
      </c>
      <c r="I696" s="6">
        <f t="shared" si="454"/>
        <v>0</v>
      </c>
      <c r="J696" s="6">
        <f t="shared" si="455"/>
        <v>0</v>
      </c>
      <c r="K696" s="6">
        <f t="shared" si="456"/>
        <v>6</v>
      </c>
      <c r="L696" s="6">
        <f t="shared" si="457"/>
        <v>2</v>
      </c>
      <c r="M696" s="6">
        <f t="shared" si="458"/>
        <v>3</v>
      </c>
      <c r="N696" s="6">
        <f t="shared" si="459"/>
        <v>7</v>
      </c>
      <c r="O696" s="13">
        <f t="shared" si="465"/>
        <v>1</v>
      </c>
      <c r="P696" s="4">
        <f t="shared" si="466"/>
        <v>0</v>
      </c>
      <c r="Q696" s="4">
        <f t="shared" si="467"/>
        <v>1</v>
      </c>
      <c r="R696">
        <f t="shared" si="488"/>
        <v>237</v>
      </c>
      <c r="S696" s="4">
        <f t="shared" si="489"/>
        <v>0</v>
      </c>
      <c r="T696" s="15">
        <f t="shared" si="490"/>
        <v>1</v>
      </c>
      <c r="U696" s="4">
        <f t="shared" si="491"/>
        <v>0</v>
      </c>
      <c r="V696" s="4">
        <f t="shared" si="492"/>
        <v>1</v>
      </c>
      <c r="W696" s="4">
        <f t="shared" si="493"/>
        <v>4</v>
      </c>
      <c r="X696" s="6">
        <f t="shared" si="494"/>
        <v>2</v>
      </c>
      <c r="Y696" s="4">
        <f t="shared" si="495"/>
        <v>1</v>
      </c>
      <c r="Z696" s="6">
        <f t="shared" si="496"/>
        <v>1</v>
      </c>
      <c r="AA696" s="18">
        <f t="shared" si="497"/>
        <v>7</v>
      </c>
      <c r="AB696" s="9" t="str">
        <f t="shared" si="468"/>
        <v>ISET</v>
      </c>
      <c r="AC696" s="9" t="str">
        <f>_xlfn.XLOOKUP(R696,Sheet2!$H$3:$H$258,Sheet2!$I$3:$I$258,"-----")</f>
        <v>ISET</v>
      </c>
      <c r="AD696" s="9" t="str">
        <f>_xlfn.XLOOKUP(VALUE(AE696),Sheet2!$N$3:$N$1000,Sheet2!$O$3:$O$1000,"********")</f>
        <v>********</v>
      </c>
      <c r="AE696" t="str">
        <f t="shared" si="462"/>
        <v>1375</v>
      </c>
      <c r="AF696" s="9" t="str">
        <f>IF(R696&lt;200,"+"&amp;TEXT(R696,"0"),"-"&amp;TEXT(_xlfn.XLOOKUP(R696,Sheet2!$K$3:$K$130,Sheet2!$L$3:$L$130,"-----"),"0"))</f>
        <v>-141</v>
      </c>
      <c r="AG696" s="9" t="str">
        <f t="shared" si="469"/>
        <v>@</v>
      </c>
      <c r="AH696" s="9" t="str">
        <f t="shared" si="470"/>
        <v>JSR @ISET</v>
      </c>
      <c r="AI696" t="str">
        <f t="shared" si="471"/>
        <v>1,@ISET</v>
      </c>
      <c r="AJ696" s="16" t="str">
        <f t="shared" si="472"/>
        <v>@ISET</v>
      </c>
      <c r="AK696" t="str">
        <f t="shared" si="473"/>
        <v>ADCZR# 0,1,SBN</v>
      </c>
      <c r="AL696" s="4" t="str">
        <f t="shared" si="474"/>
        <v>ADC</v>
      </c>
      <c r="AM696" s="4" t="str">
        <f t="shared" si="475"/>
        <v>R</v>
      </c>
      <c r="AN696" s="4" t="str">
        <f t="shared" si="476"/>
        <v>Z</v>
      </c>
      <c r="AO696" s="4" t="str">
        <f t="shared" si="477"/>
        <v>#</v>
      </c>
      <c r="AP696" s="15" t="str">
        <f t="shared" si="478"/>
        <v>,SBN</v>
      </c>
      <c r="AQ696" s="9" t="str">
        <f>_xlfn.XLOOKUP(D696,Sheet2!$E$3:$E$101,Sheet2!$F$3:$F$101,"******************")</f>
        <v>******************</v>
      </c>
      <c r="AR696" s="33" t="str">
        <f t="shared" si="463"/>
        <v>DOBC 1,**</v>
      </c>
      <c r="AS696" s="9" t="str">
        <f t="shared" si="464"/>
        <v>DOBC</v>
      </c>
      <c r="AT696" s="4">
        <f t="shared" si="479"/>
        <v>1</v>
      </c>
      <c r="AU696" s="6">
        <f t="shared" si="480"/>
        <v>2</v>
      </c>
      <c r="AV696" s="4" t="str">
        <f t="shared" si="481"/>
        <v>C</v>
      </c>
      <c r="AW696" s="4">
        <f t="shared" si="482"/>
        <v>37</v>
      </c>
      <c r="AX696" s="4" t="str">
        <f>_xlfn.XLOOKUP(AW696,Sheet2!$Q$3:$Q$66,Sheet2!$R$3:$R$66,"**")</f>
        <v>**</v>
      </c>
      <c r="AY696" s="4">
        <f t="shared" si="483"/>
        <v>4</v>
      </c>
      <c r="AZ696" s="16" t="str">
        <f t="shared" si="484"/>
        <v>SKPDN</v>
      </c>
    </row>
    <row r="697" spans="1:52" x14ac:dyDescent="0.35">
      <c r="B697" s="3">
        <f t="shared" si="487"/>
        <v>7</v>
      </c>
      <c r="C697" s="1">
        <f t="shared" si="486"/>
        <v>1537</v>
      </c>
      <c r="D697" s="2">
        <v>6233</v>
      </c>
      <c r="E697" s="2" t="str">
        <f>_xlfn.XLOOKUP(C697,Sheet2!$N$3:$N$1000,Sheet2!$O$3:$O$1000,"")</f>
        <v/>
      </c>
      <c r="F697" s="9" t="str">
        <f t="shared" si="485"/>
        <v>RECL2</v>
      </c>
      <c r="G697" s="4" t="str">
        <f t="shared" si="460"/>
        <v>14</v>
      </c>
      <c r="H697" s="4">
        <f t="shared" si="461"/>
        <v>233</v>
      </c>
      <c r="I697" s="6">
        <f t="shared" ref="I697:I760" si="498">MOD(INT(D697/100000),10)</f>
        <v>0</v>
      </c>
      <c r="J697" s="6">
        <f t="shared" ref="J697:J760" si="499">MOD(INT(D697/10000),10)</f>
        <v>0</v>
      </c>
      <c r="K697" s="6">
        <f t="shared" ref="K697:K760" si="500">MOD(INT(D697/1000),10)</f>
        <v>6</v>
      </c>
      <c r="L697" s="6">
        <f t="shared" ref="L697:L760" si="501">MOD(INT(D697/100),10)</f>
        <v>2</v>
      </c>
      <c r="M697" s="6">
        <f t="shared" ref="M697:M760" si="502">MOD(INT(D697/10),10)</f>
        <v>3</v>
      </c>
      <c r="N697" s="6">
        <f t="shared" ref="N697:N760" si="503">MOD(D697,10)</f>
        <v>3</v>
      </c>
      <c r="O697" s="13">
        <f t="shared" ref="O697:O760" si="504">INT(K697/4)+(J697*2)+(I697*16)</f>
        <v>1</v>
      </c>
      <c r="P697" s="4">
        <f t="shared" si="466"/>
        <v>0</v>
      </c>
      <c r="Q697" s="4">
        <f t="shared" si="467"/>
        <v>1</v>
      </c>
      <c r="R697">
        <f t="shared" si="488"/>
        <v>233</v>
      </c>
      <c r="S697" s="4">
        <f t="shared" si="489"/>
        <v>0</v>
      </c>
      <c r="T697" s="15">
        <f t="shared" si="490"/>
        <v>1</v>
      </c>
      <c r="U697" s="4">
        <f t="shared" si="491"/>
        <v>0</v>
      </c>
      <c r="V697" s="4">
        <f t="shared" si="492"/>
        <v>1</v>
      </c>
      <c r="W697" s="4">
        <f t="shared" si="493"/>
        <v>4</v>
      </c>
      <c r="X697" s="6">
        <f t="shared" si="494"/>
        <v>2</v>
      </c>
      <c r="Y697" s="4">
        <f t="shared" si="495"/>
        <v>1</v>
      </c>
      <c r="Z697" s="6">
        <f t="shared" si="496"/>
        <v>1</v>
      </c>
      <c r="AA697" s="18">
        <f t="shared" si="497"/>
        <v>3</v>
      </c>
      <c r="AB697" s="9" t="str">
        <f t="shared" si="468"/>
        <v>I.RC2</v>
      </c>
      <c r="AC697" s="9" t="str">
        <f>_xlfn.XLOOKUP(R697,Sheet2!$H$3:$H$258,Sheet2!$I$3:$I$258,"-----")</f>
        <v>I.RC2</v>
      </c>
      <c r="AD697" s="9" t="str">
        <f>_xlfn.XLOOKUP(VALUE(AE697),Sheet2!$N$3:$N$1000,Sheet2!$O$3:$O$1000,"********")</f>
        <v>********</v>
      </c>
      <c r="AE697" t="str">
        <f t="shared" si="462"/>
        <v>1372</v>
      </c>
      <c r="AF697" s="9" t="str">
        <f>IF(R697&lt;200,"+"&amp;TEXT(R697,"0"),"-"&amp;TEXT(_xlfn.XLOOKUP(R697,Sheet2!$K$3:$K$130,Sheet2!$L$3:$L$130,"-----"),"0"))</f>
        <v>-145</v>
      </c>
      <c r="AG697" s="9" t="str">
        <f t="shared" si="469"/>
        <v>@</v>
      </c>
      <c r="AH697" s="9" t="str">
        <f t="shared" si="470"/>
        <v>JSR @I.RC2</v>
      </c>
      <c r="AI697" t="str">
        <f t="shared" si="471"/>
        <v>1,@I.RC2</v>
      </c>
      <c r="AJ697" s="16" t="str">
        <f t="shared" si="472"/>
        <v>@I.RC2</v>
      </c>
      <c r="AK697" t="str">
        <f t="shared" si="473"/>
        <v>ADCZR# 0,1,SNC</v>
      </c>
      <c r="AL697" s="4" t="str">
        <f t="shared" si="474"/>
        <v>ADC</v>
      </c>
      <c r="AM697" s="4" t="str">
        <f t="shared" si="475"/>
        <v>R</v>
      </c>
      <c r="AN697" s="4" t="str">
        <f t="shared" si="476"/>
        <v>Z</v>
      </c>
      <c r="AO697" s="4" t="str">
        <f t="shared" si="477"/>
        <v>#</v>
      </c>
      <c r="AP697" s="15" t="str">
        <f t="shared" si="478"/>
        <v>,SNC</v>
      </c>
      <c r="AQ697" s="9" t="str">
        <f>_xlfn.XLOOKUP(D697,Sheet2!$E$3:$E$101,Sheet2!$F$3:$F$101,"******************")</f>
        <v>RECL2</v>
      </c>
      <c r="AR697" s="33" t="str">
        <f t="shared" si="463"/>
        <v>DOBC 1,DSKP</v>
      </c>
      <c r="AS697" s="9" t="str">
        <f t="shared" si="464"/>
        <v>DOBC</v>
      </c>
      <c r="AT697" s="4">
        <f t="shared" si="479"/>
        <v>1</v>
      </c>
      <c r="AU697" s="6">
        <f t="shared" si="480"/>
        <v>2</v>
      </c>
      <c r="AV697" s="4" t="str">
        <f t="shared" si="481"/>
        <v>C</v>
      </c>
      <c r="AW697" s="4">
        <f t="shared" si="482"/>
        <v>33</v>
      </c>
      <c r="AX697" s="4" t="str">
        <f>_xlfn.XLOOKUP(AW697,Sheet2!$Q$3:$Q$66,Sheet2!$R$3:$R$66,"**")</f>
        <v>DSKP</v>
      </c>
      <c r="AY697" s="4">
        <f t="shared" si="483"/>
        <v>4</v>
      </c>
      <c r="AZ697" s="16" t="str">
        <f t="shared" si="484"/>
        <v>SKPDN</v>
      </c>
    </row>
    <row r="698" spans="1:52" x14ac:dyDescent="0.35">
      <c r="B698" s="3">
        <f t="shared" si="487"/>
        <v>8</v>
      </c>
      <c r="C698" s="1">
        <f t="shared" si="486"/>
        <v>1540</v>
      </c>
      <c r="D698" s="2">
        <v>20073</v>
      </c>
      <c r="E698" s="2" t="str">
        <f>_xlfn.XLOOKUP(C698,Sheet2!$N$3:$N$1000,Sheet2!$O$3:$O$1000,"")</f>
        <v/>
      </c>
      <c r="F698" s="9" t="str">
        <f t="shared" si="485"/>
        <v>LDA 0,KB3</v>
      </c>
      <c r="G698" s="4" t="str">
        <f t="shared" si="460"/>
        <v>40</v>
      </c>
      <c r="H698" s="4">
        <f t="shared" si="461"/>
        <v>73</v>
      </c>
      <c r="I698" s="6">
        <f t="shared" si="498"/>
        <v>0</v>
      </c>
      <c r="J698" s="6">
        <f t="shared" si="499"/>
        <v>2</v>
      </c>
      <c r="K698" s="6">
        <f t="shared" si="500"/>
        <v>0</v>
      </c>
      <c r="L698" s="6">
        <f t="shared" si="501"/>
        <v>0</v>
      </c>
      <c r="M698" s="6">
        <f t="shared" si="502"/>
        <v>7</v>
      </c>
      <c r="N698" s="6">
        <f t="shared" si="503"/>
        <v>3</v>
      </c>
      <c r="O698" s="13">
        <f t="shared" si="504"/>
        <v>4</v>
      </c>
      <c r="P698" s="4">
        <f t="shared" si="466"/>
        <v>1</v>
      </c>
      <c r="Q698" s="4">
        <f t="shared" si="467"/>
        <v>0</v>
      </c>
      <c r="R698">
        <f t="shared" si="488"/>
        <v>73</v>
      </c>
      <c r="S698" s="4">
        <f t="shared" si="489"/>
        <v>0</v>
      </c>
      <c r="T698" s="15">
        <f t="shared" si="490"/>
        <v>0</v>
      </c>
      <c r="U698" s="4">
        <f t="shared" si="491"/>
        <v>1</v>
      </c>
      <c r="V698" s="4">
        <f t="shared" si="492"/>
        <v>0</v>
      </c>
      <c r="W698" s="4">
        <f t="shared" si="493"/>
        <v>0</v>
      </c>
      <c r="X698" s="6">
        <f t="shared" si="494"/>
        <v>0</v>
      </c>
      <c r="Y698" s="4">
        <f t="shared" si="495"/>
        <v>3</v>
      </c>
      <c r="Z698" s="6">
        <f t="shared" si="496"/>
        <v>1</v>
      </c>
      <c r="AA698" s="18">
        <f t="shared" si="497"/>
        <v>3</v>
      </c>
      <c r="AB698" s="9" t="str">
        <f t="shared" si="468"/>
        <v>KB3</v>
      </c>
      <c r="AC698" s="9" t="str">
        <f>_xlfn.XLOOKUP(R698,Sheet2!$H$3:$H$258,Sheet2!$I$3:$I$258,"-----")</f>
        <v>KB3</v>
      </c>
      <c r="AD698" s="9" t="str">
        <f>_xlfn.XLOOKUP(VALUE(AE698),Sheet2!$N$3:$N$1000,Sheet2!$O$3:$O$1000,"********")</f>
        <v>********</v>
      </c>
      <c r="AE698" t="str">
        <f t="shared" si="462"/>
        <v>1633</v>
      </c>
      <c r="AF698" s="9" t="str">
        <f>IF(R698&lt;200,"+"&amp;TEXT(R698,"0"),"-"&amp;TEXT(_xlfn.XLOOKUP(R698,Sheet2!$K$3:$K$130,Sheet2!$L$3:$L$130,"-----"),"0"))</f>
        <v>+73</v>
      </c>
      <c r="AG698" s="9" t="str">
        <f t="shared" si="469"/>
        <v/>
      </c>
      <c r="AH698" s="9" t="str">
        <f t="shared" si="470"/>
        <v>JMP KB3</v>
      </c>
      <c r="AI698" t="str">
        <f t="shared" si="471"/>
        <v>0,KB3</v>
      </c>
      <c r="AJ698" s="16" t="str">
        <f t="shared" si="472"/>
        <v>KB3</v>
      </c>
      <c r="AK698" t="str">
        <f t="shared" si="473"/>
        <v>COMC# 1,0,SNC</v>
      </c>
      <c r="AL698" s="4" t="str">
        <f t="shared" si="474"/>
        <v>COM</v>
      </c>
      <c r="AM698" s="4" t="str">
        <f t="shared" si="475"/>
        <v/>
      </c>
      <c r="AN698" s="4" t="str">
        <f t="shared" si="476"/>
        <v>C</v>
      </c>
      <c r="AO698" s="4" t="str">
        <f t="shared" si="477"/>
        <v>#</v>
      </c>
      <c r="AP698" s="15" t="str">
        <f t="shared" si="478"/>
        <v>,SNC</v>
      </c>
      <c r="AQ698" s="9" t="str">
        <f>_xlfn.XLOOKUP(D698,Sheet2!$E$3:$E$101,Sheet2!$F$3:$F$101,"******************")</f>
        <v>******************</v>
      </c>
      <c r="AR698" s="33" t="str">
        <f t="shared" si="463"/>
        <v>NIO **</v>
      </c>
      <c r="AS698" s="9" t="str">
        <f t="shared" si="464"/>
        <v>DOC</v>
      </c>
      <c r="AT698" s="4">
        <f t="shared" si="479"/>
        <v>0</v>
      </c>
      <c r="AU698" s="6">
        <f t="shared" si="480"/>
        <v>0</v>
      </c>
      <c r="AV698" s="4" t="str">
        <f t="shared" si="481"/>
        <v/>
      </c>
      <c r="AW698" s="4">
        <f t="shared" si="482"/>
        <v>73</v>
      </c>
      <c r="AX698" s="4" t="str">
        <f>_xlfn.XLOOKUP(AW698,Sheet2!$Q$3:$Q$66,Sheet2!$R$3:$R$66,"**")</f>
        <v>**</v>
      </c>
      <c r="AY698" s="4">
        <f t="shared" si="483"/>
        <v>0</v>
      </c>
      <c r="AZ698" s="16" t="str">
        <f t="shared" si="484"/>
        <v>SKPBN</v>
      </c>
    </row>
    <row r="699" spans="1:52" x14ac:dyDescent="0.35">
      <c r="B699" s="3">
        <f t="shared" si="487"/>
        <v>9</v>
      </c>
      <c r="C699" s="1">
        <f t="shared" si="486"/>
        <v>1541</v>
      </c>
      <c r="D699" s="2">
        <v>61033</v>
      </c>
      <c r="E699" s="2" t="str">
        <f>_xlfn.XLOOKUP(C699,Sheet2!$N$3:$N$1000,Sheet2!$O$3:$O$1000,"")</f>
        <v/>
      </c>
      <c r="F699" s="9" t="str">
        <f t="shared" si="485"/>
        <v>DOA 0,DSKP</v>
      </c>
      <c r="G699" s="4" t="str">
        <f t="shared" si="460"/>
        <v>142</v>
      </c>
      <c r="H699" s="4">
        <f t="shared" si="461"/>
        <v>33</v>
      </c>
      <c r="I699" s="6">
        <f t="shared" si="498"/>
        <v>0</v>
      </c>
      <c r="J699" s="6">
        <f t="shared" si="499"/>
        <v>6</v>
      </c>
      <c r="K699" s="6">
        <f t="shared" si="500"/>
        <v>1</v>
      </c>
      <c r="L699" s="6">
        <f t="shared" si="501"/>
        <v>0</v>
      </c>
      <c r="M699" s="6">
        <f t="shared" si="502"/>
        <v>3</v>
      </c>
      <c r="N699" s="6">
        <f t="shared" si="503"/>
        <v>3</v>
      </c>
      <c r="O699" s="13">
        <f t="shared" si="504"/>
        <v>12</v>
      </c>
      <c r="P699" s="4">
        <f t="shared" si="466"/>
        <v>3</v>
      </c>
      <c r="Q699" s="4">
        <f t="shared" si="467"/>
        <v>0</v>
      </c>
      <c r="R699">
        <f t="shared" si="488"/>
        <v>33</v>
      </c>
      <c r="S699" s="4">
        <f t="shared" si="489"/>
        <v>2</v>
      </c>
      <c r="T699" s="15">
        <f t="shared" si="490"/>
        <v>0</v>
      </c>
      <c r="U699" s="4">
        <f t="shared" si="491"/>
        <v>3</v>
      </c>
      <c r="V699" s="4">
        <f t="shared" si="492"/>
        <v>0</v>
      </c>
      <c r="W699" s="4">
        <f t="shared" si="493"/>
        <v>2</v>
      </c>
      <c r="X699" s="6">
        <f t="shared" si="494"/>
        <v>0</v>
      </c>
      <c r="Y699" s="4">
        <f t="shared" si="495"/>
        <v>1</v>
      </c>
      <c r="Z699" s="6">
        <f t="shared" si="496"/>
        <v>1</v>
      </c>
      <c r="AA699" s="18">
        <f t="shared" si="497"/>
        <v>3</v>
      </c>
      <c r="AB699" s="9" t="str">
        <f t="shared" si="468"/>
        <v>+33,2</v>
      </c>
      <c r="AC699" s="9" t="str">
        <f>_xlfn.XLOOKUP(R699,Sheet2!$H$3:$H$258,Sheet2!$I$3:$I$258,"-----")</f>
        <v>*****</v>
      </c>
      <c r="AD699" s="9" t="str">
        <f>_xlfn.XLOOKUP(VALUE(AE699),Sheet2!$N$3:$N$1000,Sheet2!$O$3:$O$1000,"********")</f>
        <v>********</v>
      </c>
      <c r="AE699" t="str">
        <f t="shared" si="462"/>
        <v>1574</v>
      </c>
      <c r="AF699" s="9" t="str">
        <f>IF(R699&lt;200,"+"&amp;TEXT(R699,"0"),"-"&amp;TEXT(_xlfn.XLOOKUP(R699,Sheet2!$K$3:$K$130,Sheet2!$L$3:$L$130,"-----"),"0"))</f>
        <v>+33</v>
      </c>
      <c r="AG699" s="9" t="str">
        <f t="shared" si="469"/>
        <v/>
      </c>
      <c r="AH699" s="9" t="str">
        <f t="shared" si="470"/>
        <v>JMP +33,2</v>
      </c>
      <c r="AI699" t="str">
        <f t="shared" si="471"/>
        <v>0,+33,2</v>
      </c>
      <c r="AJ699" s="16" t="str">
        <f t="shared" si="472"/>
        <v>+33,2</v>
      </c>
      <c r="AK699" t="str">
        <f t="shared" si="473"/>
        <v>MOVZ# 3,0,SNC</v>
      </c>
      <c r="AL699" s="4" t="str">
        <f t="shared" si="474"/>
        <v>MOV</v>
      </c>
      <c r="AM699" s="4" t="str">
        <f t="shared" si="475"/>
        <v/>
      </c>
      <c r="AN699" s="4" t="str">
        <f t="shared" si="476"/>
        <v>Z</v>
      </c>
      <c r="AO699" s="4" t="str">
        <f t="shared" si="477"/>
        <v>#</v>
      </c>
      <c r="AP699" s="15" t="str">
        <f t="shared" si="478"/>
        <v>,SNC</v>
      </c>
      <c r="AQ699" s="9" t="str">
        <f>_xlfn.XLOOKUP(D699,Sheet2!$E$3:$E$101,Sheet2!$F$3:$F$101,"******************")</f>
        <v>******************</v>
      </c>
      <c r="AR699" s="33" t="str">
        <f t="shared" si="463"/>
        <v>DOA 0,DSKP</v>
      </c>
      <c r="AS699" s="9" t="str">
        <f t="shared" si="464"/>
        <v>DOA</v>
      </c>
      <c r="AT699" s="4">
        <f t="shared" si="479"/>
        <v>0</v>
      </c>
      <c r="AU699" s="6">
        <f t="shared" si="480"/>
        <v>0</v>
      </c>
      <c r="AV699" s="4" t="str">
        <f t="shared" si="481"/>
        <v/>
      </c>
      <c r="AW699" s="4">
        <f t="shared" si="482"/>
        <v>33</v>
      </c>
      <c r="AX699" s="4" t="str">
        <f>_xlfn.XLOOKUP(AW699,Sheet2!$Q$3:$Q$66,Sheet2!$R$3:$R$66,"**")</f>
        <v>DSKP</v>
      </c>
      <c r="AY699" s="4">
        <f t="shared" si="483"/>
        <v>2</v>
      </c>
      <c r="AZ699" s="16" t="str">
        <f t="shared" si="484"/>
        <v>SKPBN</v>
      </c>
    </row>
    <row r="700" spans="1:52" x14ac:dyDescent="0.35">
      <c r="B700" s="3">
        <f t="shared" si="487"/>
        <v>10</v>
      </c>
      <c r="C700" s="1">
        <f t="shared" si="486"/>
        <v>1542</v>
      </c>
      <c r="D700" s="2">
        <v>64433</v>
      </c>
      <c r="E700" s="2" t="str">
        <f>_xlfn.XLOOKUP(C700,Sheet2!$N$3:$N$1000,Sheet2!$O$3:$O$1000,"")</f>
        <v/>
      </c>
      <c r="F700" s="9" t="str">
        <f t="shared" si="485"/>
        <v>DIA 1,DSKP</v>
      </c>
      <c r="G700" s="4" t="str">
        <f t="shared" si="460"/>
        <v>151</v>
      </c>
      <c r="H700" s="4">
        <f t="shared" si="461"/>
        <v>33</v>
      </c>
      <c r="I700" s="6">
        <f t="shared" si="498"/>
        <v>0</v>
      </c>
      <c r="J700" s="6">
        <f t="shared" si="499"/>
        <v>6</v>
      </c>
      <c r="K700" s="6">
        <f t="shared" si="500"/>
        <v>4</v>
      </c>
      <c r="L700" s="6">
        <f t="shared" si="501"/>
        <v>4</v>
      </c>
      <c r="M700" s="6">
        <f t="shared" si="502"/>
        <v>3</v>
      </c>
      <c r="N700" s="6">
        <f t="shared" si="503"/>
        <v>3</v>
      </c>
      <c r="O700" s="13">
        <f t="shared" si="504"/>
        <v>13</v>
      </c>
      <c r="P700" s="4">
        <f t="shared" si="466"/>
        <v>3</v>
      </c>
      <c r="Q700" s="4">
        <f t="shared" si="467"/>
        <v>1</v>
      </c>
      <c r="R700">
        <f t="shared" si="488"/>
        <v>33</v>
      </c>
      <c r="S700" s="4">
        <f t="shared" si="489"/>
        <v>1</v>
      </c>
      <c r="T700" s="15">
        <f t="shared" si="490"/>
        <v>0</v>
      </c>
      <c r="U700" s="4">
        <f t="shared" si="491"/>
        <v>3</v>
      </c>
      <c r="V700" s="4">
        <f t="shared" si="492"/>
        <v>1</v>
      </c>
      <c r="W700" s="4">
        <f t="shared" si="493"/>
        <v>1</v>
      </c>
      <c r="X700" s="6">
        <f t="shared" si="494"/>
        <v>0</v>
      </c>
      <c r="Y700" s="4">
        <f t="shared" si="495"/>
        <v>1</v>
      </c>
      <c r="Z700" s="6">
        <f t="shared" si="496"/>
        <v>1</v>
      </c>
      <c r="AA700" s="18">
        <f t="shared" si="497"/>
        <v>3</v>
      </c>
      <c r="AB700" s="9" t="str">
        <f t="shared" si="468"/>
        <v>B30</v>
      </c>
      <c r="AC700" s="9" t="str">
        <f>_xlfn.XLOOKUP(R700,Sheet2!$H$3:$H$258,Sheet2!$I$3:$I$258,"-----")</f>
        <v>*****</v>
      </c>
      <c r="AD700" s="9" t="str">
        <f>_xlfn.XLOOKUP(VALUE(AE700),Sheet2!$N$3:$N$1000,Sheet2!$O$3:$O$1000,"********")</f>
        <v>B30</v>
      </c>
      <c r="AE700" t="str">
        <f t="shared" si="462"/>
        <v>1575</v>
      </c>
      <c r="AF700" s="9" t="str">
        <f>IF(R700&lt;200,"+"&amp;TEXT(R700,"0"),"-"&amp;TEXT(_xlfn.XLOOKUP(R700,Sheet2!$K$3:$K$130,Sheet2!$L$3:$L$130,"-----"),"0"))</f>
        <v>+33</v>
      </c>
      <c r="AG700" s="9" t="str">
        <f t="shared" si="469"/>
        <v/>
      </c>
      <c r="AH700" s="9" t="str">
        <f t="shared" si="470"/>
        <v>JSR B30</v>
      </c>
      <c r="AI700" t="str">
        <f t="shared" si="471"/>
        <v>1,B30</v>
      </c>
      <c r="AJ700" s="16" t="str">
        <f t="shared" si="472"/>
        <v>B30</v>
      </c>
      <c r="AK700" t="str">
        <f t="shared" si="473"/>
        <v>NEGZ# 3,1,SNC</v>
      </c>
      <c r="AL700" s="4" t="str">
        <f t="shared" si="474"/>
        <v>NEG</v>
      </c>
      <c r="AM700" s="4" t="str">
        <f t="shared" si="475"/>
        <v/>
      </c>
      <c r="AN700" s="4" t="str">
        <f t="shared" si="476"/>
        <v>Z</v>
      </c>
      <c r="AO700" s="4" t="str">
        <f t="shared" si="477"/>
        <v>#</v>
      </c>
      <c r="AP700" s="15" t="str">
        <f t="shared" si="478"/>
        <v>,SNC</v>
      </c>
      <c r="AQ700" s="9" t="str">
        <f>_xlfn.XLOOKUP(D700,Sheet2!$E$3:$E$101,Sheet2!$F$3:$F$101,"******************")</f>
        <v>******************</v>
      </c>
      <c r="AR700" s="33" t="str">
        <f t="shared" si="463"/>
        <v>DIA 1,DSKP</v>
      </c>
      <c r="AS700" s="9" t="str">
        <f t="shared" si="464"/>
        <v>DIA</v>
      </c>
      <c r="AT700" s="4">
        <f t="shared" si="479"/>
        <v>1</v>
      </c>
      <c r="AU700" s="6">
        <f t="shared" si="480"/>
        <v>0</v>
      </c>
      <c r="AV700" s="4" t="str">
        <f t="shared" si="481"/>
        <v/>
      </c>
      <c r="AW700" s="4">
        <f t="shared" si="482"/>
        <v>33</v>
      </c>
      <c r="AX700" s="4" t="str">
        <f>_xlfn.XLOOKUP(AW700,Sheet2!$Q$3:$Q$66,Sheet2!$R$3:$R$66,"**")</f>
        <v>DSKP</v>
      </c>
      <c r="AY700" s="4">
        <f t="shared" si="483"/>
        <v>1</v>
      </c>
      <c r="AZ700" s="16" t="str">
        <f t="shared" si="484"/>
        <v>SKPBN</v>
      </c>
    </row>
    <row r="701" spans="1:52" x14ac:dyDescent="0.35">
      <c r="B701" s="3">
        <f t="shared" si="487"/>
        <v>11</v>
      </c>
      <c r="C701" s="1">
        <f t="shared" si="486"/>
        <v>1543</v>
      </c>
      <c r="D701" s="2">
        <v>123414</v>
      </c>
      <c r="E701" s="2" t="str">
        <f>_xlfn.XLOOKUP(C701,Sheet2!$N$3:$N$1000,Sheet2!$O$3:$O$1000,"")</f>
        <v/>
      </c>
      <c r="F701" s="9" t="str">
        <f t="shared" si="485"/>
        <v>AND# 1,0,SZR</v>
      </c>
      <c r="G701" s="4" t="str">
        <f t="shared" si="460"/>
        <v>247</v>
      </c>
      <c r="H701" s="4">
        <f t="shared" si="461"/>
        <v>14</v>
      </c>
      <c r="I701" s="6">
        <f t="shared" si="498"/>
        <v>1</v>
      </c>
      <c r="J701" s="6">
        <f t="shared" si="499"/>
        <v>2</v>
      </c>
      <c r="K701" s="6">
        <f t="shared" si="500"/>
        <v>3</v>
      </c>
      <c r="L701" s="6">
        <f t="shared" si="501"/>
        <v>4</v>
      </c>
      <c r="M701" s="6">
        <f t="shared" si="502"/>
        <v>1</v>
      </c>
      <c r="N701" s="6">
        <f t="shared" si="503"/>
        <v>4</v>
      </c>
      <c r="O701" s="13">
        <f t="shared" si="504"/>
        <v>20</v>
      </c>
      <c r="P701" s="4">
        <f t="shared" si="466"/>
        <v>5</v>
      </c>
      <c r="Q701" s="4">
        <f t="shared" si="467"/>
        <v>0</v>
      </c>
      <c r="R701">
        <f t="shared" si="488"/>
        <v>14</v>
      </c>
      <c r="S701" s="4">
        <f t="shared" si="489"/>
        <v>3</v>
      </c>
      <c r="T701" s="15">
        <f t="shared" si="490"/>
        <v>1</v>
      </c>
      <c r="U701" s="4">
        <f t="shared" si="491"/>
        <v>1</v>
      </c>
      <c r="V701" s="4">
        <f t="shared" si="492"/>
        <v>0</v>
      </c>
      <c r="W701" s="4">
        <f t="shared" si="493"/>
        <v>7</v>
      </c>
      <c r="X701" s="6">
        <f t="shared" si="494"/>
        <v>0</v>
      </c>
      <c r="Y701" s="4">
        <f t="shared" si="495"/>
        <v>0</v>
      </c>
      <c r="Z701" s="6">
        <f t="shared" si="496"/>
        <v>1</v>
      </c>
      <c r="AA701" s="18">
        <f t="shared" si="497"/>
        <v>4</v>
      </c>
      <c r="AB701" s="9" t="str">
        <f t="shared" si="468"/>
        <v>+14,3</v>
      </c>
      <c r="AC701" s="9" t="str">
        <f>_xlfn.XLOOKUP(R701,Sheet2!$H$3:$H$258,Sheet2!$I$3:$I$258,"-----")</f>
        <v>*****</v>
      </c>
      <c r="AD701" s="9" t="str">
        <f>_xlfn.XLOOKUP(VALUE(AE701),Sheet2!$N$3:$N$1000,Sheet2!$O$3:$O$1000,"********")</f>
        <v>********</v>
      </c>
      <c r="AE701" t="str">
        <f t="shared" si="462"/>
        <v>1557</v>
      </c>
      <c r="AF701" s="9" t="str">
        <f>IF(R701&lt;200,"+"&amp;TEXT(R701,"0"),"-"&amp;TEXT(_xlfn.XLOOKUP(R701,Sheet2!$K$3:$K$130,Sheet2!$L$3:$L$130,"-----"),"0"))</f>
        <v>+14</v>
      </c>
      <c r="AG701" s="9" t="str">
        <f t="shared" si="469"/>
        <v>@</v>
      </c>
      <c r="AH701" s="9" t="str">
        <f t="shared" si="470"/>
        <v>JMP @+14,3</v>
      </c>
      <c r="AI701" t="str">
        <f t="shared" si="471"/>
        <v>0,@+14,3</v>
      </c>
      <c r="AJ701" s="16" t="str">
        <f t="shared" si="472"/>
        <v>@+14,3</v>
      </c>
      <c r="AK701" t="str">
        <f t="shared" si="473"/>
        <v>AND# 1,0,SZR</v>
      </c>
      <c r="AL701" s="4" t="str">
        <f t="shared" si="474"/>
        <v>AND</v>
      </c>
      <c r="AM701" s="4" t="str">
        <f t="shared" si="475"/>
        <v/>
      </c>
      <c r="AN701" s="4" t="str">
        <f t="shared" si="476"/>
        <v/>
      </c>
      <c r="AO701" s="4" t="str">
        <f t="shared" si="477"/>
        <v>#</v>
      </c>
      <c r="AP701" s="15" t="str">
        <f t="shared" si="478"/>
        <v>,SZR</v>
      </c>
      <c r="AQ701" s="9" t="str">
        <f>_xlfn.XLOOKUP(D701,Sheet2!$E$3:$E$101,Sheet2!$F$3:$F$101,"******************")</f>
        <v>******************</v>
      </c>
      <c r="AR701" s="33" t="str">
        <f t="shared" si="463"/>
        <v>SKPBN RTC</v>
      </c>
      <c r="AS701" s="9" t="str">
        <f t="shared" si="464"/>
        <v>DOC</v>
      </c>
      <c r="AT701" s="4">
        <f t="shared" si="479"/>
        <v>0</v>
      </c>
      <c r="AU701" s="6">
        <f t="shared" si="480"/>
        <v>0</v>
      </c>
      <c r="AV701" s="4" t="str">
        <f t="shared" si="481"/>
        <v/>
      </c>
      <c r="AW701" s="4">
        <f t="shared" si="482"/>
        <v>14</v>
      </c>
      <c r="AX701" s="4" t="str">
        <f>_xlfn.XLOOKUP(AW701,Sheet2!$Q$3:$Q$66,Sheet2!$R$3:$R$66,"**")</f>
        <v>RTC</v>
      </c>
      <c r="AY701" s="4">
        <f t="shared" si="483"/>
        <v>7</v>
      </c>
      <c r="AZ701" s="16" t="str">
        <f t="shared" si="484"/>
        <v>SKPBN</v>
      </c>
    </row>
    <row r="702" spans="1:52" x14ac:dyDescent="0.35">
      <c r="B702" s="3">
        <f t="shared" si="487"/>
        <v>12</v>
      </c>
      <c r="C702" s="1">
        <f t="shared" si="486"/>
        <v>1544</v>
      </c>
      <c r="D702" s="2">
        <v>6252</v>
      </c>
      <c r="E702" s="2" t="str">
        <f>_xlfn.XLOOKUP(C702,Sheet2!$N$3:$N$1000,Sheet2!$O$3:$O$1000,"")</f>
        <v/>
      </c>
      <c r="F702" s="9" t="str">
        <f t="shared" si="485"/>
        <v>EHLT</v>
      </c>
      <c r="G702" s="4" t="str">
        <f t="shared" si="460"/>
        <v>14</v>
      </c>
      <c r="H702" s="4">
        <f t="shared" si="461"/>
        <v>252</v>
      </c>
      <c r="I702" s="6">
        <f t="shared" si="498"/>
        <v>0</v>
      </c>
      <c r="J702" s="6">
        <f t="shared" si="499"/>
        <v>0</v>
      </c>
      <c r="K702" s="6">
        <f t="shared" si="500"/>
        <v>6</v>
      </c>
      <c r="L702" s="6">
        <f t="shared" si="501"/>
        <v>2</v>
      </c>
      <c r="M702" s="6">
        <f t="shared" si="502"/>
        <v>5</v>
      </c>
      <c r="N702" s="6">
        <f t="shared" si="503"/>
        <v>2</v>
      </c>
      <c r="O702" s="13">
        <f t="shared" si="504"/>
        <v>1</v>
      </c>
      <c r="P702" s="4">
        <f t="shared" si="466"/>
        <v>0</v>
      </c>
      <c r="Q702" s="4">
        <f t="shared" si="467"/>
        <v>1</v>
      </c>
      <c r="R702">
        <f t="shared" si="488"/>
        <v>252</v>
      </c>
      <c r="S702" s="4">
        <f t="shared" si="489"/>
        <v>0</v>
      </c>
      <c r="T702" s="15">
        <f t="shared" si="490"/>
        <v>1</v>
      </c>
      <c r="U702" s="4">
        <f t="shared" si="491"/>
        <v>0</v>
      </c>
      <c r="V702" s="4">
        <f t="shared" si="492"/>
        <v>1</v>
      </c>
      <c r="W702" s="4">
        <f t="shared" si="493"/>
        <v>4</v>
      </c>
      <c r="X702" s="6">
        <f t="shared" si="494"/>
        <v>2</v>
      </c>
      <c r="Y702" s="4">
        <f t="shared" si="495"/>
        <v>2</v>
      </c>
      <c r="Z702" s="6">
        <f t="shared" si="496"/>
        <v>1</v>
      </c>
      <c r="AA702" s="18">
        <f t="shared" si="497"/>
        <v>2</v>
      </c>
      <c r="AB702" s="9" t="str">
        <f t="shared" si="468"/>
        <v>I.EH1</v>
      </c>
      <c r="AC702" s="9" t="str">
        <f>_xlfn.XLOOKUP(R702,Sheet2!$H$3:$H$258,Sheet2!$I$3:$I$258,"-----")</f>
        <v>I.EH1</v>
      </c>
      <c r="AD702" s="9" t="str">
        <f>_xlfn.XLOOKUP(VALUE(AE702),Sheet2!$N$3:$N$1000,Sheet2!$O$3:$O$1000,"********")</f>
        <v>********</v>
      </c>
      <c r="AE702" t="str">
        <f t="shared" si="462"/>
        <v>1416</v>
      </c>
      <c r="AF702" s="9" t="str">
        <f>IF(R702&lt;200,"+"&amp;TEXT(R702,"0"),"-"&amp;TEXT(_xlfn.XLOOKUP(R702,Sheet2!$K$3:$K$130,Sheet2!$L$3:$L$130,"-----"),"0"))</f>
        <v>-126</v>
      </c>
      <c r="AG702" s="9" t="str">
        <f t="shared" si="469"/>
        <v>@</v>
      </c>
      <c r="AH702" s="9" t="str">
        <f t="shared" si="470"/>
        <v>JSR @I.EH1</v>
      </c>
      <c r="AI702" t="str">
        <f t="shared" si="471"/>
        <v>1,@I.EH1</v>
      </c>
      <c r="AJ702" s="16" t="str">
        <f t="shared" si="472"/>
        <v>@I.EH1</v>
      </c>
      <c r="AK702" t="str">
        <f t="shared" si="473"/>
        <v>ADCOR# 0,1,SZC</v>
      </c>
      <c r="AL702" s="4" t="str">
        <f t="shared" si="474"/>
        <v>ADC</v>
      </c>
      <c r="AM702" s="4" t="str">
        <f t="shared" si="475"/>
        <v>R</v>
      </c>
      <c r="AN702" s="4" t="str">
        <f t="shared" si="476"/>
        <v>O</v>
      </c>
      <c r="AO702" s="4" t="str">
        <f t="shared" si="477"/>
        <v>#</v>
      </c>
      <c r="AP702" s="15" t="str">
        <f t="shared" si="478"/>
        <v>,SZC</v>
      </c>
      <c r="AQ702" s="9" t="str">
        <f>_xlfn.XLOOKUP(D702,Sheet2!$E$3:$E$101,Sheet2!$F$3:$F$101,"******************")</f>
        <v>EHLT</v>
      </c>
      <c r="AR702" s="33" t="str">
        <f t="shared" si="463"/>
        <v>DOBC 1,**</v>
      </c>
      <c r="AS702" s="9" t="str">
        <f t="shared" si="464"/>
        <v>DOBC</v>
      </c>
      <c r="AT702" s="4">
        <f t="shared" si="479"/>
        <v>1</v>
      </c>
      <c r="AU702" s="6">
        <f t="shared" si="480"/>
        <v>2</v>
      </c>
      <c r="AV702" s="4" t="str">
        <f t="shared" si="481"/>
        <v>C</v>
      </c>
      <c r="AW702" s="4">
        <f t="shared" si="482"/>
        <v>52</v>
      </c>
      <c r="AX702" s="4" t="str">
        <f>_xlfn.XLOOKUP(AW702,Sheet2!$Q$3:$Q$66,Sheet2!$R$3:$R$66,"**")</f>
        <v>**</v>
      </c>
      <c r="AY702" s="4">
        <f t="shared" si="483"/>
        <v>4</v>
      </c>
      <c r="AZ702" s="16" t="str">
        <f t="shared" si="484"/>
        <v>SKPDN</v>
      </c>
    </row>
    <row r="703" spans="1:52" x14ac:dyDescent="0.35">
      <c r="B703" s="3">
        <f t="shared" si="487"/>
        <v>13</v>
      </c>
      <c r="C703" s="1">
        <f t="shared" si="486"/>
        <v>1545</v>
      </c>
      <c r="D703" s="2">
        <v>6243</v>
      </c>
      <c r="E703" s="2" t="str">
        <f>_xlfn.XLOOKUP(C703,Sheet2!$N$3:$N$1000,Sheet2!$O$3:$O$1000,"")</f>
        <v/>
      </c>
      <c r="F703" s="9" t="str">
        <f t="shared" si="485"/>
        <v>LOOP</v>
      </c>
      <c r="G703" s="4" t="str">
        <f t="shared" si="460"/>
        <v>14</v>
      </c>
      <c r="H703" s="4">
        <f t="shared" si="461"/>
        <v>243</v>
      </c>
      <c r="I703" s="6">
        <f t="shared" si="498"/>
        <v>0</v>
      </c>
      <c r="J703" s="6">
        <f t="shared" si="499"/>
        <v>0</v>
      </c>
      <c r="K703" s="6">
        <f t="shared" si="500"/>
        <v>6</v>
      </c>
      <c r="L703" s="6">
        <f t="shared" si="501"/>
        <v>2</v>
      </c>
      <c r="M703" s="6">
        <f t="shared" si="502"/>
        <v>4</v>
      </c>
      <c r="N703" s="6">
        <f t="shared" si="503"/>
        <v>3</v>
      </c>
      <c r="O703" s="13">
        <f t="shared" si="504"/>
        <v>1</v>
      </c>
      <c r="P703" s="4">
        <f t="shared" si="466"/>
        <v>0</v>
      </c>
      <c r="Q703" s="4">
        <f t="shared" si="467"/>
        <v>1</v>
      </c>
      <c r="R703">
        <f t="shared" si="488"/>
        <v>243</v>
      </c>
      <c r="S703" s="4">
        <f t="shared" si="489"/>
        <v>0</v>
      </c>
      <c r="T703" s="15">
        <f t="shared" si="490"/>
        <v>1</v>
      </c>
      <c r="U703" s="4">
        <f t="shared" si="491"/>
        <v>0</v>
      </c>
      <c r="V703" s="4">
        <f t="shared" si="492"/>
        <v>1</v>
      </c>
      <c r="W703" s="4">
        <f t="shared" si="493"/>
        <v>4</v>
      </c>
      <c r="X703" s="6">
        <f t="shared" si="494"/>
        <v>2</v>
      </c>
      <c r="Y703" s="4">
        <f t="shared" si="495"/>
        <v>2</v>
      </c>
      <c r="Z703" s="6">
        <f t="shared" si="496"/>
        <v>0</v>
      </c>
      <c r="AA703" s="18">
        <f t="shared" si="497"/>
        <v>3</v>
      </c>
      <c r="AB703" s="9" t="str">
        <f t="shared" si="468"/>
        <v>I.LOO</v>
      </c>
      <c r="AC703" s="9" t="str">
        <f>_xlfn.XLOOKUP(R703,Sheet2!$H$3:$H$258,Sheet2!$I$3:$I$258,"-----")</f>
        <v>I.LOO</v>
      </c>
      <c r="AD703" s="9" t="str">
        <f>_xlfn.XLOOKUP(VALUE(AE703),Sheet2!$N$3:$N$1000,Sheet2!$O$3:$O$1000,"********")</f>
        <v>********</v>
      </c>
      <c r="AE703" t="str">
        <f t="shared" si="462"/>
        <v>1410</v>
      </c>
      <c r="AF703" s="9" t="str">
        <f>IF(R703&lt;200,"+"&amp;TEXT(R703,"0"),"-"&amp;TEXT(_xlfn.XLOOKUP(R703,Sheet2!$K$3:$K$130,Sheet2!$L$3:$L$130,"-----"),"0"))</f>
        <v>-135</v>
      </c>
      <c r="AG703" s="9" t="str">
        <f t="shared" si="469"/>
        <v>@</v>
      </c>
      <c r="AH703" s="9" t="str">
        <f t="shared" si="470"/>
        <v>JSR @I.LOO</v>
      </c>
      <c r="AI703" t="str">
        <f t="shared" si="471"/>
        <v>1,@I.LOO</v>
      </c>
      <c r="AJ703" s="16" t="str">
        <f t="shared" si="472"/>
        <v>@I.LOO</v>
      </c>
      <c r="AK703" t="str">
        <f t="shared" si="473"/>
        <v>ADCOR 0,1,SNC</v>
      </c>
      <c r="AL703" s="4" t="str">
        <f t="shared" si="474"/>
        <v>ADC</v>
      </c>
      <c r="AM703" s="4" t="str">
        <f t="shared" si="475"/>
        <v>R</v>
      </c>
      <c r="AN703" s="4" t="str">
        <f t="shared" si="476"/>
        <v>O</v>
      </c>
      <c r="AO703" s="4" t="str">
        <f t="shared" si="477"/>
        <v/>
      </c>
      <c r="AP703" s="15" t="str">
        <f t="shared" si="478"/>
        <v>,SNC</v>
      </c>
      <c r="AQ703" s="9" t="str">
        <f>_xlfn.XLOOKUP(D703,Sheet2!$E$3:$E$101,Sheet2!$F$3:$F$101,"******************")</f>
        <v>LOOP</v>
      </c>
      <c r="AR703" s="33" t="str">
        <f t="shared" si="463"/>
        <v>DOBC 1,**</v>
      </c>
      <c r="AS703" s="9" t="str">
        <f t="shared" si="464"/>
        <v>DOBC</v>
      </c>
      <c r="AT703" s="4">
        <f t="shared" si="479"/>
        <v>1</v>
      </c>
      <c r="AU703" s="6">
        <f t="shared" si="480"/>
        <v>2</v>
      </c>
      <c r="AV703" s="4" t="str">
        <f t="shared" si="481"/>
        <v>C</v>
      </c>
      <c r="AW703" s="4">
        <f t="shared" si="482"/>
        <v>43</v>
      </c>
      <c r="AX703" s="4" t="str">
        <f>_xlfn.XLOOKUP(AW703,Sheet2!$Q$3:$Q$66,Sheet2!$R$3:$R$66,"**")</f>
        <v>**</v>
      </c>
      <c r="AY703" s="4">
        <f t="shared" si="483"/>
        <v>4</v>
      </c>
      <c r="AZ703" s="16" t="str">
        <f t="shared" si="484"/>
        <v>SKPDN</v>
      </c>
    </row>
    <row r="704" spans="1:52" x14ac:dyDescent="0.35">
      <c r="B704" s="3">
        <v>15</v>
      </c>
      <c r="C704" s="1">
        <f t="shared" si="486"/>
        <v>1546</v>
      </c>
      <c r="D704" s="2">
        <v>20151</v>
      </c>
      <c r="E704" s="2" t="str">
        <f>_xlfn.XLOOKUP(C704,Sheet2!$N$3:$N$1000,Sheet2!$O$3:$O$1000,"")</f>
        <v>B28</v>
      </c>
      <c r="F704" s="9" t="str">
        <f t="shared" si="485"/>
        <v>LDA 0,NDSKS</v>
      </c>
      <c r="G704" s="4" t="str">
        <f t="shared" si="460"/>
        <v>40</v>
      </c>
      <c r="H704" s="4">
        <f t="shared" si="461"/>
        <v>151</v>
      </c>
      <c r="I704" s="6">
        <f t="shared" si="498"/>
        <v>0</v>
      </c>
      <c r="J704" s="6">
        <f t="shared" si="499"/>
        <v>2</v>
      </c>
      <c r="K704" s="6">
        <f t="shared" si="500"/>
        <v>0</v>
      </c>
      <c r="L704" s="6">
        <f t="shared" si="501"/>
        <v>1</v>
      </c>
      <c r="M704" s="6">
        <f t="shared" si="502"/>
        <v>5</v>
      </c>
      <c r="N704" s="6">
        <f t="shared" si="503"/>
        <v>1</v>
      </c>
      <c r="O704" s="13">
        <f t="shared" si="504"/>
        <v>4</v>
      </c>
      <c r="P704" s="4">
        <f t="shared" si="466"/>
        <v>1</v>
      </c>
      <c r="Q704" s="4">
        <f t="shared" si="467"/>
        <v>0</v>
      </c>
      <c r="R704">
        <f t="shared" si="488"/>
        <v>151</v>
      </c>
      <c r="S704" s="4">
        <f t="shared" si="489"/>
        <v>0</v>
      </c>
      <c r="T704" s="15">
        <f t="shared" si="490"/>
        <v>0</v>
      </c>
      <c r="U704" s="4">
        <f t="shared" si="491"/>
        <v>1</v>
      </c>
      <c r="V704" s="4">
        <f t="shared" si="492"/>
        <v>0</v>
      </c>
      <c r="W704" s="4">
        <f t="shared" si="493"/>
        <v>0</v>
      </c>
      <c r="X704" s="6">
        <f t="shared" si="494"/>
        <v>1</v>
      </c>
      <c r="Y704" s="4">
        <f t="shared" si="495"/>
        <v>2</v>
      </c>
      <c r="Z704" s="6">
        <f t="shared" si="496"/>
        <v>1</v>
      </c>
      <c r="AA704" s="18">
        <f t="shared" si="497"/>
        <v>1</v>
      </c>
      <c r="AB704" s="9" t="str">
        <f t="shared" si="468"/>
        <v>NDSKS</v>
      </c>
      <c r="AC704" s="9" t="str">
        <f>_xlfn.XLOOKUP(R704,Sheet2!$H$3:$H$258,Sheet2!$I$3:$I$258,"-----")</f>
        <v>NDSKS</v>
      </c>
      <c r="AD704" s="9" t="str">
        <f>_xlfn.XLOOKUP(VALUE(AE704),Sheet2!$N$3:$N$1000,Sheet2!$O$3:$O$1000,"********")</f>
        <v>********</v>
      </c>
      <c r="AE704" t="str">
        <f t="shared" si="462"/>
        <v>1717</v>
      </c>
      <c r="AF704" s="9" t="str">
        <f>IF(R704&lt;200,"+"&amp;TEXT(R704,"0"),"-"&amp;TEXT(_xlfn.XLOOKUP(R704,Sheet2!$K$3:$K$130,Sheet2!$L$3:$L$130,"-----"),"0"))</f>
        <v>+151</v>
      </c>
      <c r="AG704" s="9" t="str">
        <f t="shared" si="469"/>
        <v/>
      </c>
      <c r="AH704" s="9" t="str">
        <f t="shared" si="470"/>
        <v>JMP NDSKS</v>
      </c>
      <c r="AI704" t="str">
        <f t="shared" si="471"/>
        <v>0,NDSKS</v>
      </c>
      <c r="AJ704" s="16" t="str">
        <f t="shared" si="472"/>
        <v>NDSKS</v>
      </c>
      <c r="AK704" t="str">
        <f t="shared" si="473"/>
        <v>COMOL# 1,0,SKP</v>
      </c>
      <c r="AL704" s="4" t="str">
        <f t="shared" si="474"/>
        <v>COM</v>
      </c>
      <c r="AM704" s="4" t="str">
        <f t="shared" si="475"/>
        <v>L</v>
      </c>
      <c r="AN704" s="4" t="str">
        <f t="shared" si="476"/>
        <v>O</v>
      </c>
      <c r="AO704" s="4" t="str">
        <f t="shared" si="477"/>
        <v>#</v>
      </c>
      <c r="AP704" s="15" t="str">
        <f t="shared" si="478"/>
        <v>,SKP</v>
      </c>
      <c r="AQ704" s="9" t="str">
        <f>_xlfn.XLOOKUP(D704,Sheet2!$E$3:$E$101,Sheet2!$F$3:$F$101,"******************")</f>
        <v>******************</v>
      </c>
      <c r="AR704" s="33" t="str">
        <f t="shared" si="463"/>
        <v>NIOS **</v>
      </c>
      <c r="AS704" s="9" t="str">
        <f t="shared" si="464"/>
        <v>DOCS</v>
      </c>
      <c r="AT704" s="4">
        <f t="shared" si="479"/>
        <v>0</v>
      </c>
      <c r="AU704" s="6">
        <f t="shared" si="480"/>
        <v>1</v>
      </c>
      <c r="AV704" s="4" t="str">
        <f t="shared" si="481"/>
        <v>S</v>
      </c>
      <c r="AW704" s="4">
        <f t="shared" si="482"/>
        <v>51</v>
      </c>
      <c r="AX704" s="4" t="str">
        <f>_xlfn.XLOOKUP(AW704,Sheet2!$Q$3:$Q$66,Sheet2!$R$3:$R$66,"**")</f>
        <v>**</v>
      </c>
      <c r="AY704" s="4">
        <f t="shared" si="483"/>
        <v>0</v>
      </c>
      <c r="AZ704" s="16" t="str">
        <f t="shared" si="484"/>
        <v>SKPBZ</v>
      </c>
    </row>
    <row r="705" spans="2:52" x14ac:dyDescent="0.35">
      <c r="B705" s="3">
        <f t="shared" si="487"/>
        <v>16</v>
      </c>
      <c r="C705" s="1">
        <f t="shared" si="486"/>
        <v>1547</v>
      </c>
      <c r="D705" s="2">
        <v>24062</v>
      </c>
      <c r="E705" s="2" t="str">
        <f>_xlfn.XLOOKUP(C705,Sheet2!$N$3:$N$1000,Sheet2!$O$3:$O$1000,"")</f>
        <v/>
      </c>
      <c r="F705" s="9" t="str">
        <f t="shared" si="485"/>
        <v>LDA 1,KB12</v>
      </c>
      <c r="G705" s="4" t="str">
        <f t="shared" si="460"/>
        <v>50</v>
      </c>
      <c r="H705" s="4">
        <f t="shared" si="461"/>
        <v>62</v>
      </c>
      <c r="I705" s="6">
        <f t="shared" si="498"/>
        <v>0</v>
      </c>
      <c r="J705" s="6">
        <f t="shared" si="499"/>
        <v>2</v>
      </c>
      <c r="K705" s="6">
        <f t="shared" si="500"/>
        <v>4</v>
      </c>
      <c r="L705" s="6">
        <f t="shared" si="501"/>
        <v>0</v>
      </c>
      <c r="M705" s="6">
        <f t="shared" si="502"/>
        <v>6</v>
      </c>
      <c r="N705" s="6">
        <f t="shared" si="503"/>
        <v>2</v>
      </c>
      <c r="O705" s="13">
        <f t="shared" si="504"/>
        <v>5</v>
      </c>
      <c r="P705" s="4">
        <f t="shared" si="466"/>
        <v>1</v>
      </c>
      <c r="Q705" s="4">
        <f t="shared" si="467"/>
        <v>1</v>
      </c>
      <c r="R705">
        <f t="shared" si="488"/>
        <v>62</v>
      </c>
      <c r="S705" s="4">
        <f t="shared" si="489"/>
        <v>0</v>
      </c>
      <c r="T705" s="15">
        <f t="shared" si="490"/>
        <v>0</v>
      </c>
      <c r="U705" s="4">
        <f t="shared" si="491"/>
        <v>1</v>
      </c>
      <c r="V705" s="4">
        <f t="shared" si="492"/>
        <v>1</v>
      </c>
      <c r="W705" s="4">
        <f t="shared" si="493"/>
        <v>0</v>
      </c>
      <c r="X705" s="6">
        <f t="shared" si="494"/>
        <v>0</v>
      </c>
      <c r="Y705" s="4">
        <f t="shared" si="495"/>
        <v>3</v>
      </c>
      <c r="Z705" s="6">
        <f t="shared" si="496"/>
        <v>0</v>
      </c>
      <c r="AA705" s="18">
        <f t="shared" si="497"/>
        <v>2</v>
      </c>
      <c r="AB705" s="9" t="str">
        <f t="shared" si="468"/>
        <v>KB12</v>
      </c>
      <c r="AC705" s="9" t="str">
        <f>_xlfn.XLOOKUP(R705,Sheet2!$H$3:$H$258,Sheet2!$I$3:$I$258,"-----")</f>
        <v>KB12</v>
      </c>
      <c r="AD705" s="9" t="str">
        <f>_xlfn.XLOOKUP(VALUE(AE705),Sheet2!$N$3:$N$1000,Sheet2!$O$3:$O$1000,"********")</f>
        <v>********</v>
      </c>
      <c r="AE705" t="str">
        <f t="shared" si="462"/>
        <v>1631</v>
      </c>
      <c r="AF705" s="9" t="str">
        <f>IF(R705&lt;200,"+"&amp;TEXT(R705,"0"),"-"&amp;TEXT(_xlfn.XLOOKUP(R705,Sheet2!$K$3:$K$130,Sheet2!$L$3:$L$130,"-----"),"0"))</f>
        <v>+62</v>
      </c>
      <c r="AG705" s="9" t="str">
        <f t="shared" si="469"/>
        <v/>
      </c>
      <c r="AH705" s="9" t="str">
        <f t="shared" si="470"/>
        <v>JSR KB12</v>
      </c>
      <c r="AI705" t="str">
        <f t="shared" si="471"/>
        <v>1,KB12</v>
      </c>
      <c r="AJ705" s="16" t="str">
        <f t="shared" si="472"/>
        <v>KB12</v>
      </c>
      <c r="AK705" t="str">
        <f t="shared" si="473"/>
        <v>COMC 1,1,SZC</v>
      </c>
      <c r="AL705" s="4" t="str">
        <f t="shared" si="474"/>
        <v>COM</v>
      </c>
      <c r="AM705" s="4" t="str">
        <f t="shared" si="475"/>
        <v/>
      </c>
      <c r="AN705" s="4" t="str">
        <f t="shared" si="476"/>
        <v>C</v>
      </c>
      <c r="AO705" s="4" t="str">
        <f t="shared" si="477"/>
        <v/>
      </c>
      <c r="AP705" s="15" t="str">
        <f t="shared" si="478"/>
        <v>,SZC</v>
      </c>
      <c r="AQ705" s="9" t="str">
        <f>_xlfn.XLOOKUP(D705,Sheet2!$E$3:$E$101,Sheet2!$F$3:$F$101,"******************")</f>
        <v>******************</v>
      </c>
      <c r="AR705" s="33" t="str">
        <f t="shared" si="463"/>
        <v>NIO **</v>
      </c>
      <c r="AS705" s="9" t="str">
        <f t="shared" si="464"/>
        <v>DOC</v>
      </c>
      <c r="AT705" s="4">
        <f t="shared" si="479"/>
        <v>1</v>
      </c>
      <c r="AU705" s="6">
        <f t="shared" si="480"/>
        <v>0</v>
      </c>
      <c r="AV705" s="4" t="str">
        <f t="shared" si="481"/>
        <v/>
      </c>
      <c r="AW705" s="4">
        <f t="shared" si="482"/>
        <v>62</v>
      </c>
      <c r="AX705" s="4" t="str">
        <f>_xlfn.XLOOKUP(AW705,Sheet2!$Q$3:$Q$66,Sheet2!$R$3:$R$66,"**")</f>
        <v>**</v>
      </c>
      <c r="AY705" s="4">
        <f t="shared" si="483"/>
        <v>0</v>
      </c>
      <c r="AZ705" s="16" t="str">
        <f t="shared" si="484"/>
        <v>SKPBN</v>
      </c>
    </row>
    <row r="706" spans="2:52" x14ac:dyDescent="0.35">
      <c r="B706" s="3">
        <f t="shared" si="487"/>
        <v>17</v>
      </c>
      <c r="C706" s="1">
        <f t="shared" si="486"/>
        <v>1550</v>
      </c>
      <c r="D706" s="2">
        <v>123405</v>
      </c>
      <c r="E706" s="2" t="str">
        <f>_xlfn.XLOOKUP(C706,Sheet2!$N$3:$N$1000,Sheet2!$O$3:$O$1000,"")</f>
        <v/>
      </c>
      <c r="F706" s="9" t="str">
        <f t="shared" si="485"/>
        <v>AND 1,0,SNR</v>
      </c>
      <c r="G706" s="4" t="str">
        <f t="shared" si="460"/>
        <v>247</v>
      </c>
      <c r="H706" s="4">
        <f t="shared" si="461"/>
        <v>5</v>
      </c>
      <c r="I706" s="6">
        <f t="shared" si="498"/>
        <v>1</v>
      </c>
      <c r="J706" s="6">
        <f t="shared" si="499"/>
        <v>2</v>
      </c>
      <c r="K706" s="6">
        <f t="shared" si="500"/>
        <v>3</v>
      </c>
      <c r="L706" s="6">
        <f t="shared" si="501"/>
        <v>4</v>
      </c>
      <c r="M706" s="6">
        <f t="shared" si="502"/>
        <v>0</v>
      </c>
      <c r="N706" s="6">
        <f t="shared" si="503"/>
        <v>5</v>
      </c>
      <c r="O706" s="13">
        <f t="shared" si="504"/>
        <v>20</v>
      </c>
      <c r="P706" s="4">
        <f t="shared" si="466"/>
        <v>5</v>
      </c>
      <c r="Q706" s="4">
        <f t="shared" si="467"/>
        <v>0</v>
      </c>
      <c r="R706">
        <f t="shared" si="488"/>
        <v>5</v>
      </c>
      <c r="S706" s="4">
        <f t="shared" si="489"/>
        <v>3</v>
      </c>
      <c r="T706" s="15">
        <f t="shared" si="490"/>
        <v>1</v>
      </c>
      <c r="U706" s="4">
        <f t="shared" si="491"/>
        <v>1</v>
      </c>
      <c r="V706" s="4">
        <f t="shared" si="492"/>
        <v>0</v>
      </c>
      <c r="W706" s="4">
        <f t="shared" si="493"/>
        <v>7</v>
      </c>
      <c r="X706" s="6">
        <f t="shared" si="494"/>
        <v>0</v>
      </c>
      <c r="Y706" s="4">
        <f t="shared" si="495"/>
        <v>0</v>
      </c>
      <c r="Z706" s="6">
        <f t="shared" si="496"/>
        <v>0</v>
      </c>
      <c r="AA706" s="18">
        <f t="shared" si="497"/>
        <v>5</v>
      </c>
      <c r="AB706" s="9" t="str">
        <f t="shared" si="468"/>
        <v>+5,3</v>
      </c>
      <c r="AC706" s="9" t="str">
        <f>_xlfn.XLOOKUP(R706,Sheet2!$H$3:$H$258,Sheet2!$I$3:$I$258,"-----")</f>
        <v>*****</v>
      </c>
      <c r="AD706" s="9" t="str">
        <f>_xlfn.XLOOKUP(VALUE(AE706),Sheet2!$N$3:$N$1000,Sheet2!$O$3:$O$1000,"********")</f>
        <v>********</v>
      </c>
      <c r="AE706" t="str">
        <f t="shared" si="462"/>
        <v>1555</v>
      </c>
      <c r="AF706" s="9" t="str">
        <f>IF(R706&lt;200,"+"&amp;TEXT(R706,"0"),"-"&amp;TEXT(_xlfn.XLOOKUP(R706,Sheet2!$K$3:$K$130,Sheet2!$L$3:$L$130,"-----"),"0"))</f>
        <v>+5</v>
      </c>
      <c r="AG706" s="9" t="str">
        <f t="shared" si="469"/>
        <v>@</v>
      </c>
      <c r="AH706" s="9" t="str">
        <f t="shared" si="470"/>
        <v>JMP @+5,3</v>
      </c>
      <c r="AI706" t="str">
        <f t="shared" si="471"/>
        <v>0,@+5,3</v>
      </c>
      <c r="AJ706" s="16" t="str">
        <f t="shared" si="472"/>
        <v>@+5,3</v>
      </c>
      <c r="AK706" t="str">
        <f t="shared" si="473"/>
        <v>AND 1,0,SNR</v>
      </c>
      <c r="AL706" s="4" t="str">
        <f t="shared" si="474"/>
        <v>AND</v>
      </c>
      <c r="AM706" s="4" t="str">
        <f t="shared" si="475"/>
        <v/>
      </c>
      <c r="AN706" s="4" t="str">
        <f t="shared" si="476"/>
        <v/>
      </c>
      <c r="AO706" s="4" t="str">
        <f t="shared" si="477"/>
        <v/>
      </c>
      <c r="AP706" s="15" t="str">
        <f t="shared" si="478"/>
        <v>,SNR</v>
      </c>
      <c r="AQ706" s="9" t="str">
        <f>_xlfn.XLOOKUP(D706,Sheet2!$E$3:$E$101,Sheet2!$F$3:$F$101,"******************")</f>
        <v>******************</v>
      </c>
      <c r="AR706" s="33" t="str">
        <f t="shared" si="463"/>
        <v>SKPBN 0</v>
      </c>
      <c r="AS706" s="9" t="str">
        <f t="shared" si="464"/>
        <v>DOC</v>
      </c>
      <c r="AT706" s="4">
        <f t="shared" si="479"/>
        <v>0</v>
      </c>
      <c r="AU706" s="6">
        <f t="shared" si="480"/>
        <v>0</v>
      </c>
      <c r="AV706" s="4" t="str">
        <f t="shared" si="481"/>
        <v/>
      </c>
      <c r="AW706" s="4">
        <f t="shared" si="482"/>
        <v>5</v>
      </c>
      <c r="AX706" s="4">
        <f>_xlfn.XLOOKUP(AW706,Sheet2!$Q$3:$Q$66,Sheet2!$R$3:$R$66,"**")</f>
        <v>0</v>
      </c>
      <c r="AY706" s="4">
        <f t="shared" si="483"/>
        <v>7</v>
      </c>
      <c r="AZ706" s="16" t="str">
        <f t="shared" si="484"/>
        <v>SKPBN</v>
      </c>
    </row>
    <row r="707" spans="2:52" x14ac:dyDescent="0.35">
      <c r="B707" s="3">
        <f t="shared" si="487"/>
        <v>18</v>
      </c>
      <c r="C707" s="1">
        <f t="shared" si="486"/>
        <v>1551</v>
      </c>
      <c r="D707" s="2">
        <v>411</v>
      </c>
      <c r="E707" s="2" t="str">
        <f>_xlfn.XLOOKUP(C707,Sheet2!$N$3:$N$1000,Sheet2!$O$3:$O$1000,"")</f>
        <v/>
      </c>
      <c r="F707" s="9" t="str">
        <f t="shared" si="485"/>
        <v>JMP B29</v>
      </c>
      <c r="G707" s="4" t="str">
        <f t="shared" ref="G707:G770" si="505">DEC2OCT((2*(OCT2DEC(I707*100)+OCT2DEC(J707*10)+K707))+INT(L707/4))</f>
        <v>1</v>
      </c>
      <c r="H707" s="4">
        <f t="shared" ref="H707:H770" si="506">(MOD(L707,4)*100)+(M707*10)+N707</f>
        <v>11</v>
      </c>
      <c r="I707" s="6">
        <f t="shared" si="498"/>
        <v>0</v>
      </c>
      <c r="J707" s="6">
        <f t="shared" si="499"/>
        <v>0</v>
      </c>
      <c r="K707" s="6">
        <f t="shared" si="500"/>
        <v>0</v>
      </c>
      <c r="L707" s="6">
        <f t="shared" si="501"/>
        <v>4</v>
      </c>
      <c r="M707" s="6">
        <f t="shared" si="502"/>
        <v>1</v>
      </c>
      <c r="N707" s="6">
        <f t="shared" si="503"/>
        <v>1</v>
      </c>
      <c r="O707" s="13">
        <f t="shared" si="504"/>
        <v>0</v>
      </c>
      <c r="P707" s="4">
        <f t="shared" si="466"/>
        <v>0</v>
      </c>
      <c r="Q707" s="4">
        <f t="shared" si="467"/>
        <v>0</v>
      </c>
      <c r="R707">
        <f t="shared" si="488"/>
        <v>11</v>
      </c>
      <c r="S707" s="4">
        <f t="shared" si="489"/>
        <v>1</v>
      </c>
      <c r="T707" s="15">
        <f t="shared" si="490"/>
        <v>0</v>
      </c>
      <c r="U707" s="4">
        <f t="shared" si="491"/>
        <v>0</v>
      </c>
      <c r="V707" s="4">
        <f t="shared" si="492"/>
        <v>0</v>
      </c>
      <c r="W707" s="4">
        <f t="shared" si="493"/>
        <v>1</v>
      </c>
      <c r="X707" s="6">
        <f t="shared" si="494"/>
        <v>0</v>
      </c>
      <c r="Y707" s="4">
        <f t="shared" si="495"/>
        <v>0</v>
      </c>
      <c r="Z707" s="6">
        <f t="shared" si="496"/>
        <v>1</v>
      </c>
      <c r="AA707" s="18">
        <f t="shared" si="497"/>
        <v>1</v>
      </c>
      <c r="AB707" s="9" t="str">
        <f t="shared" si="468"/>
        <v>B29</v>
      </c>
      <c r="AC707" s="9" t="str">
        <f>_xlfn.XLOOKUP(R707,Sheet2!$H$3:$H$258,Sheet2!$I$3:$I$258,"-----")</f>
        <v>C2</v>
      </c>
      <c r="AD707" s="9" t="str">
        <f>_xlfn.XLOOKUP(VALUE(AE707),Sheet2!$N$3:$N$1000,Sheet2!$O$3:$O$1000,"********")</f>
        <v>B29</v>
      </c>
      <c r="AE707" t="str">
        <f t="shared" ref="AE707:AE770" si="507">IF(VALUE(AF707)&lt;0,DEC2OCT(OCT2DEC(VALUE(C707))-OCT2DEC(-VALUE(AF707))),DEC2OCT(OCT2DEC(VALUE(C707))+OCT2DEC(VALUE(AF707))))</f>
        <v>1562</v>
      </c>
      <c r="AF707" s="9" t="str">
        <f>IF(R707&lt;200,"+"&amp;TEXT(R707,"0"),"-"&amp;TEXT(_xlfn.XLOOKUP(R707,Sheet2!$K$3:$K$130,Sheet2!$L$3:$L$130,"-----"),"0"))</f>
        <v>+11</v>
      </c>
      <c r="AG707" s="9" t="str">
        <f t="shared" si="469"/>
        <v/>
      </c>
      <c r="AH707" s="9" t="str">
        <f t="shared" si="470"/>
        <v>JMP B29</v>
      </c>
      <c r="AI707" t="str">
        <f t="shared" si="471"/>
        <v>0,B29</v>
      </c>
      <c r="AJ707" s="16" t="str">
        <f t="shared" si="472"/>
        <v>B29</v>
      </c>
      <c r="AK707" t="str">
        <f t="shared" si="473"/>
        <v>NEG# 0,0,SKP</v>
      </c>
      <c r="AL707" s="4" t="str">
        <f t="shared" si="474"/>
        <v>NEG</v>
      </c>
      <c r="AM707" s="4" t="str">
        <f t="shared" si="475"/>
        <v/>
      </c>
      <c r="AN707" s="4" t="str">
        <f t="shared" si="476"/>
        <v/>
      </c>
      <c r="AO707" s="4" t="str">
        <f t="shared" si="477"/>
        <v>#</v>
      </c>
      <c r="AP707" s="15" t="str">
        <f t="shared" si="478"/>
        <v>,SKP</v>
      </c>
      <c r="AQ707" s="9" t="str">
        <f>_xlfn.XLOOKUP(D707,Sheet2!$E$3:$E$101,Sheet2!$F$3:$F$101,"******************")</f>
        <v>******************</v>
      </c>
      <c r="AR707" s="33" t="str">
        <f t="shared" ref="AR707:AR770" si="508">IF(AY707=0,"NIO"&amp;AV707&amp;" "&amp;AX707,IF(AY707=7,AZ707&amp;" "&amp;AX707,AS707&amp;" "&amp;TEXT(AT707,"0")&amp;","&amp;AX707))</f>
        <v>DIA 0,TTO</v>
      </c>
      <c r="AS707" s="9" t="str">
        <f t="shared" ref="AS707:AS770" si="509">IF(AY707=1,"DIA"&amp;AV707,IF(AY707=2,"DOA"&amp;AV707,IF(AY707=3,"DIB"&amp;AV707,IF(AY707=4,"DOB"&amp;AV707,IF(AY707=5,"DIC"&amp;AV707,"DOC"&amp;AV707)))))</f>
        <v>DIA</v>
      </c>
      <c r="AT707" s="4">
        <f t="shared" si="479"/>
        <v>0</v>
      </c>
      <c r="AU707" s="6">
        <f t="shared" si="480"/>
        <v>0</v>
      </c>
      <c r="AV707" s="4" t="str">
        <f t="shared" si="481"/>
        <v/>
      </c>
      <c r="AW707" s="4">
        <f t="shared" si="482"/>
        <v>11</v>
      </c>
      <c r="AX707" s="4" t="str">
        <f>_xlfn.XLOOKUP(AW707,Sheet2!$Q$3:$Q$66,Sheet2!$R$3:$R$66,"**")</f>
        <v>TTO</v>
      </c>
      <c r="AY707" s="4">
        <f t="shared" si="483"/>
        <v>1</v>
      </c>
      <c r="AZ707" s="16" t="str">
        <f t="shared" si="484"/>
        <v>SKPBN</v>
      </c>
    </row>
    <row r="708" spans="2:52" x14ac:dyDescent="0.35">
      <c r="B708" s="3">
        <f t="shared" si="487"/>
        <v>19</v>
      </c>
      <c r="C708" s="1">
        <f t="shared" si="486"/>
        <v>1552</v>
      </c>
      <c r="D708" s="2">
        <v>6237</v>
      </c>
      <c r="E708" s="2" t="str">
        <f>_xlfn.XLOOKUP(C708,Sheet2!$N$3:$N$1000,Sheet2!$O$3:$O$1000,"")</f>
        <v/>
      </c>
      <c r="F708" s="9" t="str">
        <f t="shared" si="485"/>
        <v>JSR @ISET</v>
      </c>
      <c r="G708" s="4" t="str">
        <f t="shared" si="505"/>
        <v>14</v>
      </c>
      <c r="H708" s="4">
        <f t="shared" si="506"/>
        <v>237</v>
      </c>
      <c r="I708" s="6">
        <f t="shared" si="498"/>
        <v>0</v>
      </c>
      <c r="J708" s="6">
        <f t="shared" si="499"/>
        <v>0</v>
      </c>
      <c r="K708" s="6">
        <f t="shared" si="500"/>
        <v>6</v>
      </c>
      <c r="L708" s="6">
        <f t="shared" si="501"/>
        <v>2</v>
      </c>
      <c r="M708" s="6">
        <f t="shared" si="502"/>
        <v>3</v>
      </c>
      <c r="N708" s="6">
        <f t="shared" si="503"/>
        <v>7</v>
      </c>
      <c r="O708" s="13">
        <f t="shared" si="504"/>
        <v>1</v>
      </c>
      <c r="P708" s="4">
        <f t="shared" ref="P708:P771" si="510">(I708*4)+INT(J708/2)</f>
        <v>0</v>
      </c>
      <c r="Q708" s="4">
        <f t="shared" ref="Q708:Q771" si="511">V708</f>
        <v>1</v>
      </c>
      <c r="R708">
        <f t="shared" si="488"/>
        <v>237</v>
      </c>
      <c r="S708" s="4">
        <f t="shared" si="489"/>
        <v>0</v>
      </c>
      <c r="T708" s="15">
        <f t="shared" si="490"/>
        <v>1</v>
      </c>
      <c r="U708" s="4">
        <f t="shared" si="491"/>
        <v>0</v>
      </c>
      <c r="V708" s="4">
        <f t="shared" si="492"/>
        <v>1</v>
      </c>
      <c r="W708" s="4">
        <f t="shared" si="493"/>
        <v>4</v>
      </c>
      <c r="X708" s="6">
        <f t="shared" si="494"/>
        <v>2</v>
      </c>
      <c r="Y708" s="4">
        <f t="shared" si="495"/>
        <v>1</v>
      </c>
      <c r="Z708" s="6">
        <f t="shared" si="496"/>
        <v>1</v>
      </c>
      <c r="AA708" s="18">
        <f t="shared" si="497"/>
        <v>7</v>
      </c>
      <c r="AB708" s="9" t="str">
        <f t="shared" ref="AB708:AB771" si="512">IF(S708=0,AC708,IF(S708=1,IF(AD708="********",AF708,AD708),AF708&amp;","&amp;TEXT(S708,"0")))</f>
        <v>ISET</v>
      </c>
      <c r="AC708" s="9" t="str">
        <f>_xlfn.XLOOKUP(R708,Sheet2!$H$3:$H$258,Sheet2!$I$3:$I$258,"-----")</f>
        <v>ISET</v>
      </c>
      <c r="AD708" s="9" t="str">
        <f>_xlfn.XLOOKUP(VALUE(AE708),Sheet2!$N$3:$N$1000,Sheet2!$O$3:$O$1000,"********")</f>
        <v>********</v>
      </c>
      <c r="AE708" t="str">
        <f t="shared" si="507"/>
        <v>1411</v>
      </c>
      <c r="AF708" s="9" t="str">
        <f>IF(R708&lt;200,"+"&amp;TEXT(R708,"0"),"-"&amp;TEXT(_xlfn.XLOOKUP(R708,Sheet2!$K$3:$K$130,Sheet2!$L$3:$L$130,"-----"),"0"))</f>
        <v>-141</v>
      </c>
      <c r="AG708" s="9" t="str">
        <f t="shared" ref="AG708:AG771" si="513">IF(T708=1,"@","")</f>
        <v>@</v>
      </c>
      <c r="AH708" s="9" t="str">
        <f t="shared" ref="AH708:AH771" si="514">IF(Q708=0,"JMP "&amp;AJ708, IF(Q708=1,"JSR "&amp;AJ708,IF(Q708=2,"ISZ "&amp;AJ708,"DSZ "&amp;AJ708)))</f>
        <v>JSR @ISET</v>
      </c>
      <c r="AI708" t="str">
        <f t="shared" ref="AI708:AI771" si="515">TEXT(Q708,"0")&amp;","&amp;AG708&amp;AB708</f>
        <v>1,@ISET</v>
      </c>
      <c r="AJ708" s="16" t="str">
        <f t="shared" ref="AJ708:AJ771" si="516">AG708&amp;AB708</f>
        <v>@ISET</v>
      </c>
      <c r="AK708" t="str">
        <f t="shared" ref="AK708:AK771" si="517">AL708&amp;AN708&amp;AM708&amp;AO708&amp;" "&amp;TEXT(U708,"0")&amp;","&amp;TEXT(V708,"0")&amp;AP708</f>
        <v>ADCZR# 0,1,SBN</v>
      </c>
      <c r="AL708" s="4" t="str">
        <f t="shared" ref="AL708:AL771" si="518">IF(W708=0,"COM",IF(W708=1,"NEG",IF(W708=2,"MOV",IF(W708=3,"INC",IF(W708=4,"ADC",IF(W708=5,"SUB",IF(W708=6,"ADD","AND")))))))</f>
        <v>ADC</v>
      </c>
      <c r="AM708" s="4" t="str">
        <f t="shared" ref="AM708:AM771" si="519">IF(X708=0,"",IF(X708=1,"L",IF(X708=2,"R","S")))</f>
        <v>R</v>
      </c>
      <c r="AN708" s="4" t="str">
        <f t="shared" ref="AN708:AN771" si="520">IF(Y708=0,"",IF(Y708=1,"Z",IF(Y708=2,"O","C")))</f>
        <v>Z</v>
      </c>
      <c r="AO708" s="4" t="str">
        <f t="shared" ref="AO708:AO771" si="521">IF(Z708=1,"#","")</f>
        <v>#</v>
      </c>
      <c r="AP708" s="15" t="str">
        <f t="shared" ref="AP708:AP771" si="522">IF(AA708=0,"",IF(AA708=1,",SKP",IF(AA708=2,",SZC",IF(AA708=3,",SNC",IF(AA708=4,",SZR",IF(AA708=5,",SNR",IF(AA708=6,",SEZ",",SBN")))))))</f>
        <v>,SBN</v>
      </c>
      <c r="AQ708" s="9" t="str">
        <f>_xlfn.XLOOKUP(D708,Sheet2!$E$3:$E$101,Sheet2!$F$3:$F$101,"******************")</f>
        <v>******************</v>
      </c>
      <c r="AR708" s="33" t="str">
        <f t="shared" si="508"/>
        <v>DOBC 1,**</v>
      </c>
      <c r="AS708" s="9" t="str">
        <f t="shared" si="509"/>
        <v>DOBC</v>
      </c>
      <c r="AT708" s="4">
        <f t="shared" ref="AT708:AT771" si="523">V708</f>
        <v>1</v>
      </c>
      <c r="AU708" s="6">
        <f t="shared" ref="AU708:AU771" si="524">X708</f>
        <v>2</v>
      </c>
      <c r="AV708" s="4" t="str">
        <f t="shared" ref="AV708:AV771" si="525">IF(AU708=0,"",IF(AU708=1,"S",IF(AU708=2,"C","P")))</f>
        <v>C</v>
      </c>
      <c r="AW708" s="4">
        <f t="shared" ref="AW708:AW771" si="526">M708*10+N708</f>
        <v>37</v>
      </c>
      <c r="AX708" s="4" t="str">
        <f>_xlfn.XLOOKUP(AW708,Sheet2!$Q$3:$Q$66,Sheet2!$R$3:$R$66,"**")</f>
        <v>**</v>
      </c>
      <c r="AY708" s="4">
        <f t="shared" ref="AY708:AY771" si="527">W708</f>
        <v>4</v>
      </c>
      <c r="AZ708" s="16" t="str">
        <f t="shared" ref="AZ708:AZ771" si="528">IF(AU708=0,"SKPBN",IF(AU708=1,"SKPBZ",IF(AU708=2,"SKPDN","SKPDZ")))</f>
        <v>SKPDN</v>
      </c>
    </row>
    <row r="709" spans="2:52" x14ac:dyDescent="0.35">
      <c r="B709" s="3">
        <f t="shared" si="487"/>
        <v>20</v>
      </c>
      <c r="C709" s="1">
        <f t="shared" si="486"/>
        <v>1553</v>
      </c>
      <c r="D709" s="2">
        <v>6234</v>
      </c>
      <c r="E709" s="2" t="str">
        <f>_xlfn.XLOOKUP(C709,Sheet2!$N$3:$N$1000,Sheet2!$O$3:$O$1000,"")</f>
        <v/>
      </c>
      <c r="F709" s="9" t="str">
        <f t="shared" si="485"/>
        <v>RECL3</v>
      </c>
      <c r="G709" s="4" t="str">
        <f t="shared" si="505"/>
        <v>14</v>
      </c>
      <c r="H709" s="4">
        <f t="shared" si="506"/>
        <v>234</v>
      </c>
      <c r="I709" s="6">
        <f t="shared" si="498"/>
        <v>0</v>
      </c>
      <c r="J709" s="6">
        <f t="shared" si="499"/>
        <v>0</v>
      </c>
      <c r="K709" s="6">
        <f t="shared" si="500"/>
        <v>6</v>
      </c>
      <c r="L709" s="6">
        <f t="shared" si="501"/>
        <v>2</v>
      </c>
      <c r="M709" s="6">
        <f t="shared" si="502"/>
        <v>3</v>
      </c>
      <c r="N709" s="6">
        <f t="shared" si="503"/>
        <v>4</v>
      </c>
      <c r="O709" s="13">
        <f t="shared" si="504"/>
        <v>1</v>
      </c>
      <c r="P709" s="4">
        <f t="shared" si="510"/>
        <v>0</v>
      </c>
      <c r="Q709" s="4">
        <f t="shared" si="511"/>
        <v>1</v>
      </c>
      <c r="R709">
        <f t="shared" si="488"/>
        <v>234</v>
      </c>
      <c r="S709" s="4">
        <f t="shared" si="489"/>
        <v>0</v>
      </c>
      <c r="T709" s="15">
        <f t="shared" si="490"/>
        <v>1</v>
      </c>
      <c r="U709" s="4">
        <f t="shared" si="491"/>
        <v>0</v>
      </c>
      <c r="V709" s="4">
        <f t="shared" si="492"/>
        <v>1</v>
      </c>
      <c r="W709" s="4">
        <f t="shared" si="493"/>
        <v>4</v>
      </c>
      <c r="X709" s="6">
        <f t="shared" si="494"/>
        <v>2</v>
      </c>
      <c r="Y709" s="4">
        <f t="shared" si="495"/>
        <v>1</v>
      </c>
      <c r="Z709" s="6">
        <f t="shared" si="496"/>
        <v>1</v>
      </c>
      <c r="AA709" s="18">
        <f t="shared" si="497"/>
        <v>4</v>
      </c>
      <c r="AB709" s="9" t="str">
        <f t="shared" si="512"/>
        <v>I.RC3</v>
      </c>
      <c r="AC709" s="9" t="str">
        <f>_xlfn.XLOOKUP(R709,Sheet2!$H$3:$H$258,Sheet2!$I$3:$I$258,"-----")</f>
        <v>I.RC3</v>
      </c>
      <c r="AD709" s="9" t="str">
        <f>_xlfn.XLOOKUP(VALUE(AE709),Sheet2!$N$3:$N$1000,Sheet2!$O$3:$O$1000,"********")</f>
        <v>********</v>
      </c>
      <c r="AE709" t="str">
        <f t="shared" si="507"/>
        <v>1407</v>
      </c>
      <c r="AF709" s="9" t="str">
        <f>IF(R709&lt;200,"+"&amp;TEXT(R709,"0"),"-"&amp;TEXT(_xlfn.XLOOKUP(R709,Sheet2!$K$3:$K$130,Sheet2!$L$3:$L$130,"-----"),"0"))</f>
        <v>-144</v>
      </c>
      <c r="AG709" s="9" t="str">
        <f t="shared" si="513"/>
        <v>@</v>
      </c>
      <c r="AH709" s="9" t="str">
        <f t="shared" si="514"/>
        <v>JSR @I.RC3</v>
      </c>
      <c r="AI709" t="str">
        <f t="shared" si="515"/>
        <v>1,@I.RC3</v>
      </c>
      <c r="AJ709" s="16" t="str">
        <f t="shared" si="516"/>
        <v>@I.RC3</v>
      </c>
      <c r="AK709" t="str">
        <f t="shared" si="517"/>
        <v>ADCZR# 0,1,SZR</v>
      </c>
      <c r="AL709" s="4" t="str">
        <f t="shared" si="518"/>
        <v>ADC</v>
      </c>
      <c r="AM709" s="4" t="str">
        <f t="shared" si="519"/>
        <v>R</v>
      </c>
      <c r="AN709" s="4" t="str">
        <f t="shared" si="520"/>
        <v>Z</v>
      </c>
      <c r="AO709" s="4" t="str">
        <f t="shared" si="521"/>
        <v>#</v>
      </c>
      <c r="AP709" s="15" t="str">
        <f t="shared" si="522"/>
        <v>,SZR</v>
      </c>
      <c r="AQ709" s="9" t="str">
        <f>_xlfn.XLOOKUP(D709,Sheet2!$E$3:$E$101,Sheet2!$F$3:$F$101,"******************")</f>
        <v>RECL3</v>
      </c>
      <c r="AR709" s="33" t="str">
        <f t="shared" si="508"/>
        <v>DOBC 1,**</v>
      </c>
      <c r="AS709" s="9" t="str">
        <f t="shared" si="509"/>
        <v>DOBC</v>
      </c>
      <c r="AT709" s="4">
        <f t="shared" si="523"/>
        <v>1</v>
      </c>
      <c r="AU709" s="6">
        <f t="shared" si="524"/>
        <v>2</v>
      </c>
      <c r="AV709" s="4" t="str">
        <f t="shared" si="525"/>
        <v>C</v>
      </c>
      <c r="AW709" s="4">
        <f t="shared" si="526"/>
        <v>34</v>
      </c>
      <c r="AX709" s="4" t="str">
        <f>_xlfn.XLOOKUP(AW709,Sheet2!$Q$3:$Q$66,Sheet2!$R$3:$R$66,"**")</f>
        <v>**</v>
      </c>
      <c r="AY709" s="4">
        <f t="shared" si="527"/>
        <v>4</v>
      </c>
      <c r="AZ709" s="16" t="str">
        <f t="shared" si="528"/>
        <v>SKPDN</v>
      </c>
    </row>
    <row r="710" spans="2:52" x14ac:dyDescent="0.35">
      <c r="B710" s="3">
        <f t="shared" si="487"/>
        <v>21</v>
      </c>
      <c r="C710" s="1">
        <f t="shared" si="486"/>
        <v>1554</v>
      </c>
      <c r="D710" s="2">
        <v>20072</v>
      </c>
      <c r="E710" s="2" t="str">
        <f>_xlfn.XLOOKUP(C710,Sheet2!$N$3:$N$1000,Sheet2!$O$3:$O$1000,"")</f>
        <v/>
      </c>
      <c r="F710" s="9" t="str">
        <f t="shared" si="485"/>
        <v>LDA 0,KB4</v>
      </c>
      <c r="G710" s="4" t="str">
        <f t="shared" si="505"/>
        <v>40</v>
      </c>
      <c r="H710" s="4">
        <f t="shared" si="506"/>
        <v>72</v>
      </c>
      <c r="I710" s="6">
        <f t="shared" si="498"/>
        <v>0</v>
      </c>
      <c r="J710" s="6">
        <f t="shared" si="499"/>
        <v>2</v>
      </c>
      <c r="K710" s="6">
        <f t="shared" si="500"/>
        <v>0</v>
      </c>
      <c r="L710" s="6">
        <f t="shared" si="501"/>
        <v>0</v>
      </c>
      <c r="M710" s="6">
        <f t="shared" si="502"/>
        <v>7</v>
      </c>
      <c r="N710" s="6">
        <f t="shared" si="503"/>
        <v>2</v>
      </c>
      <c r="O710" s="13">
        <f t="shared" si="504"/>
        <v>4</v>
      </c>
      <c r="P710" s="4">
        <f t="shared" si="510"/>
        <v>1</v>
      </c>
      <c r="Q710" s="4">
        <f t="shared" si="511"/>
        <v>0</v>
      </c>
      <c r="R710">
        <f t="shared" si="488"/>
        <v>72</v>
      </c>
      <c r="S710" s="4">
        <f t="shared" si="489"/>
        <v>0</v>
      </c>
      <c r="T710" s="15">
        <f t="shared" si="490"/>
        <v>0</v>
      </c>
      <c r="U710" s="4">
        <f t="shared" si="491"/>
        <v>1</v>
      </c>
      <c r="V710" s="4">
        <f t="shared" si="492"/>
        <v>0</v>
      </c>
      <c r="W710" s="4">
        <f t="shared" si="493"/>
        <v>0</v>
      </c>
      <c r="X710" s="6">
        <f t="shared" si="494"/>
        <v>0</v>
      </c>
      <c r="Y710" s="4">
        <f t="shared" si="495"/>
        <v>3</v>
      </c>
      <c r="Z710" s="6">
        <f t="shared" si="496"/>
        <v>1</v>
      </c>
      <c r="AA710" s="18">
        <f t="shared" si="497"/>
        <v>2</v>
      </c>
      <c r="AB710" s="9" t="str">
        <f t="shared" si="512"/>
        <v>KB4</v>
      </c>
      <c r="AC710" s="9" t="str">
        <f>_xlfn.XLOOKUP(R710,Sheet2!$H$3:$H$258,Sheet2!$I$3:$I$258,"-----")</f>
        <v>KB4</v>
      </c>
      <c r="AD710" s="9" t="str">
        <f>_xlfn.XLOOKUP(VALUE(AE710),Sheet2!$N$3:$N$1000,Sheet2!$O$3:$O$1000,"********")</f>
        <v>********</v>
      </c>
      <c r="AE710" t="str">
        <f t="shared" si="507"/>
        <v>1646</v>
      </c>
      <c r="AF710" s="9" t="str">
        <f>IF(R710&lt;200,"+"&amp;TEXT(R710,"0"),"-"&amp;TEXT(_xlfn.XLOOKUP(R710,Sheet2!$K$3:$K$130,Sheet2!$L$3:$L$130,"-----"),"0"))</f>
        <v>+72</v>
      </c>
      <c r="AG710" s="9" t="str">
        <f t="shared" si="513"/>
        <v/>
      </c>
      <c r="AH710" s="9" t="str">
        <f t="shared" si="514"/>
        <v>JMP KB4</v>
      </c>
      <c r="AI710" t="str">
        <f t="shared" si="515"/>
        <v>0,KB4</v>
      </c>
      <c r="AJ710" s="16" t="str">
        <f t="shared" si="516"/>
        <v>KB4</v>
      </c>
      <c r="AK710" t="str">
        <f t="shared" si="517"/>
        <v>COMC# 1,0,SZC</v>
      </c>
      <c r="AL710" s="4" t="str">
        <f t="shared" si="518"/>
        <v>COM</v>
      </c>
      <c r="AM710" s="4" t="str">
        <f t="shared" si="519"/>
        <v/>
      </c>
      <c r="AN710" s="4" t="str">
        <f t="shared" si="520"/>
        <v>C</v>
      </c>
      <c r="AO710" s="4" t="str">
        <f t="shared" si="521"/>
        <v>#</v>
      </c>
      <c r="AP710" s="15" t="str">
        <f t="shared" si="522"/>
        <v>,SZC</v>
      </c>
      <c r="AQ710" s="9" t="str">
        <f>_xlfn.XLOOKUP(D710,Sheet2!$E$3:$E$101,Sheet2!$F$3:$F$101,"******************")</f>
        <v>******************</v>
      </c>
      <c r="AR710" s="33" t="str">
        <f t="shared" si="508"/>
        <v>NIO **</v>
      </c>
      <c r="AS710" s="9" t="str">
        <f t="shared" si="509"/>
        <v>DOC</v>
      </c>
      <c r="AT710" s="4">
        <f t="shared" si="523"/>
        <v>0</v>
      </c>
      <c r="AU710" s="6">
        <f t="shared" si="524"/>
        <v>0</v>
      </c>
      <c r="AV710" s="4" t="str">
        <f t="shared" si="525"/>
        <v/>
      </c>
      <c r="AW710" s="4">
        <f t="shared" si="526"/>
        <v>72</v>
      </c>
      <c r="AX710" s="4" t="str">
        <f>_xlfn.XLOOKUP(AW710,Sheet2!$Q$3:$Q$66,Sheet2!$R$3:$R$66,"**")</f>
        <v>**</v>
      </c>
      <c r="AY710" s="4">
        <f t="shared" si="527"/>
        <v>0</v>
      </c>
      <c r="AZ710" s="16" t="str">
        <f t="shared" si="528"/>
        <v>SKPBN</v>
      </c>
    </row>
    <row r="711" spans="2:52" x14ac:dyDescent="0.35">
      <c r="B711" s="3">
        <f t="shared" si="487"/>
        <v>22</v>
      </c>
      <c r="C711" s="1">
        <f t="shared" si="486"/>
        <v>1555</v>
      </c>
      <c r="D711" s="2">
        <v>61033</v>
      </c>
      <c r="E711" s="2" t="str">
        <f>_xlfn.XLOOKUP(C711,Sheet2!$N$3:$N$1000,Sheet2!$O$3:$O$1000,"")</f>
        <v/>
      </c>
      <c r="F711" s="9" t="str">
        <f t="shared" si="485"/>
        <v>DOA 0,DSKP</v>
      </c>
      <c r="G711" s="4" t="str">
        <f t="shared" si="505"/>
        <v>142</v>
      </c>
      <c r="H711" s="4">
        <f t="shared" si="506"/>
        <v>33</v>
      </c>
      <c r="I711" s="6">
        <f t="shared" si="498"/>
        <v>0</v>
      </c>
      <c r="J711" s="6">
        <f t="shared" si="499"/>
        <v>6</v>
      </c>
      <c r="K711" s="6">
        <f t="shared" si="500"/>
        <v>1</v>
      </c>
      <c r="L711" s="6">
        <f t="shared" si="501"/>
        <v>0</v>
      </c>
      <c r="M711" s="6">
        <f t="shared" si="502"/>
        <v>3</v>
      </c>
      <c r="N711" s="6">
        <f t="shared" si="503"/>
        <v>3</v>
      </c>
      <c r="O711" s="13">
        <f t="shared" si="504"/>
        <v>12</v>
      </c>
      <c r="P711" s="4">
        <f t="shared" si="510"/>
        <v>3</v>
      </c>
      <c r="Q711" s="4">
        <f t="shared" si="511"/>
        <v>0</v>
      </c>
      <c r="R711">
        <f t="shared" si="488"/>
        <v>33</v>
      </c>
      <c r="S711" s="4">
        <f t="shared" si="489"/>
        <v>2</v>
      </c>
      <c r="T711" s="15">
        <f t="shared" si="490"/>
        <v>0</v>
      </c>
      <c r="U711" s="4">
        <f t="shared" si="491"/>
        <v>3</v>
      </c>
      <c r="V711" s="4">
        <f t="shared" si="492"/>
        <v>0</v>
      </c>
      <c r="W711" s="4">
        <f t="shared" si="493"/>
        <v>2</v>
      </c>
      <c r="X711" s="6">
        <f t="shared" si="494"/>
        <v>0</v>
      </c>
      <c r="Y711" s="4">
        <f t="shared" si="495"/>
        <v>1</v>
      </c>
      <c r="Z711" s="6">
        <f t="shared" si="496"/>
        <v>1</v>
      </c>
      <c r="AA711" s="18">
        <f t="shared" si="497"/>
        <v>3</v>
      </c>
      <c r="AB711" s="9" t="str">
        <f t="shared" si="512"/>
        <v>+33,2</v>
      </c>
      <c r="AC711" s="9" t="str">
        <f>_xlfn.XLOOKUP(R711,Sheet2!$H$3:$H$258,Sheet2!$I$3:$I$258,"-----")</f>
        <v>*****</v>
      </c>
      <c r="AD711" s="9" t="str">
        <f>_xlfn.XLOOKUP(VALUE(AE711),Sheet2!$N$3:$N$1000,Sheet2!$O$3:$O$1000,"********")</f>
        <v>********</v>
      </c>
      <c r="AE711" t="str">
        <f t="shared" si="507"/>
        <v>1610</v>
      </c>
      <c r="AF711" s="9" t="str">
        <f>IF(R711&lt;200,"+"&amp;TEXT(R711,"0"),"-"&amp;TEXT(_xlfn.XLOOKUP(R711,Sheet2!$K$3:$K$130,Sheet2!$L$3:$L$130,"-----"),"0"))</f>
        <v>+33</v>
      </c>
      <c r="AG711" s="9" t="str">
        <f t="shared" si="513"/>
        <v/>
      </c>
      <c r="AH711" s="9" t="str">
        <f t="shared" si="514"/>
        <v>JMP +33,2</v>
      </c>
      <c r="AI711" t="str">
        <f t="shared" si="515"/>
        <v>0,+33,2</v>
      </c>
      <c r="AJ711" s="16" t="str">
        <f t="shared" si="516"/>
        <v>+33,2</v>
      </c>
      <c r="AK711" t="str">
        <f t="shared" si="517"/>
        <v>MOVZ# 3,0,SNC</v>
      </c>
      <c r="AL711" s="4" t="str">
        <f t="shared" si="518"/>
        <v>MOV</v>
      </c>
      <c r="AM711" s="4" t="str">
        <f t="shared" si="519"/>
        <v/>
      </c>
      <c r="AN711" s="4" t="str">
        <f t="shared" si="520"/>
        <v>Z</v>
      </c>
      <c r="AO711" s="4" t="str">
        <f t="shared" si="521"/>
        <v>#</v>
      </c>
      <c r="AP711" s="15" t="str">
        <f t="shared" si="522"/>
        <v>,SNC</v>
      </c>
      <c r="AQ711" s="9" t="str">
        <f>_xlfn.XLOOKUP(D711,Sheet2!$E$3:$E$101,Sheet2!$F$3:$F$101,"******************")</f>
        <v>******************</v>
      </c>
      <c r="AR711" s="33" t="str">
        <f t="shared" si="508"/>
        <v>DOA 0,DSKP</v>
      </c>
      <c r="AS711" s="9" t="str">
        <f t="shared" si="509"/>
        <v>DOA</v>
      </c>
      <c r="AT711" s="4">
        <f t="shared" si="523"/>
        <v>0</v>
      </c>
      <c r="AU711" s="6">
        <f t="shared" si="524"/>
        <v>0</v>
      </c>
      <c r="AV711" s="4" t="str">
        <f t="shared" si="525"/>
        <v/>
      </c>
      <c r="AW711" s="4">
        <f t="shared" si="526"/>
        <v>33</v>
      </c>
      <c r="AX711" s="4" t="str">
        <f>_xlfn.XLOOKUP(AW711,Sheet2!$Q$3:$Q$66,Sheet2!$R$3:$R$66,"**")</f>
        <v>DSKP</v>
      </c>
      <c r="AY711" s="4">
        <f t="shared" si="527"/>
        <v>2</v>
      </c>
      <c r="AZ711" s="16" t="str">
        <f t="shared" si="528"/>
        <v>SKPBN</v>
      </c>
    </row>
    <row r="712" spans="2:52" x14ac:dyDescent="0.35">
      <c r="B712" s="3">
        <f t="shared" si="487"/>
        <v>23</v>
      </c>
      <c r="C712" s="1">
        <f t="shared" si="486"/>
        <v>1556</v>
      </c>
      <c r="D712" s="2">
        <v>64433</v>
      </c>
      <c r="E712" s="2" t="str">
        <f>_xlfn.XLOOKUP(C712,Sheet2!$N$3:$N$1000,Sheet2!$O$3:$O$1000,"")</f>
        <v/>
      </c>
      <c r="F712" s="9" t="str">
        <f t="shared" si="485"/>
        <v>DIA 1,DSKP</v>
      </c>
      <c r="G712" s="4" t="str">
        <f t="shared" si="505"/>
        <v>151</v>
      </c>
      <c r="H712" s="4">
        <f t="shared" si="506"/>
        <v>33</v>
      </c>
      <c r="I712" s="6">
        <f t="shared" si="498"/>
        <v>0</v>
      </c>
      <c r="J712" s="6">
        <f t="shared" si="499"/>
        <v>6</v>
      </c>
      <c r="K712" s="6">
        <f t="shared" si="500"/>
        <v>4</v>
      </c>
      <c r="L712" s="6">
        <f t="shared" si="501"/>
        <v>4</v>
      </c>
      <c r="M712" s="6">
        <f t="shared" si="502"/>
        <v>3</v>
      </c>
      <c r="N712" s="6">
        <f t="shared" si="503"/>
        <v>3</v>
      </c>
      <c r="O712" s="13">
        <f t="shared" si="504"/>
        <v>13</v>
      </c>
      <c r="P712" s="4">
        <f t="shared" si="510"/>
        <v>3</v>
      </c>
      <c r="Q712" s="4">
        <f t="shared" si="511"/>
        <v>1</v>
      </c>
      <c r="R712">
        <f t="shared" si="488"/>
        <v>33</v>
      </c>
      <c r="S712" s="4">
        <f t="shared" si="489"/>
        <v>1</v>
      </c>
      <c r="T712" s="15">
        <f t="shared" si="490"/>
        <v>0</v>
      </c>
      <c r="U712" s="4">
        <f t="shared" si="491"/>
        <v>3</v>
      </c>
      <c r="V712" s="4">
        <f t="shared" si="492"/>
        <v>1</v>
      </c>
      <c r="W712" s="4">
        <f t="shared" si="493"/>
        <v>1</v>
      </c>
      <c r="X712" s="6">
        <f t="shared" si="494"/>
        <v>0</v>
      </c>
      <c r="Y712" s="4">
        <f t="shared" si="495"/>
        <v>1</v>
      </c>
      <c r="Z712" s="6">
        <f t="shared" si="496"/>
        <v>1</v>
      </c>
      <c r="AA712" s="18">
        <f t="shared" si="497"/>
        <v>3</v>
      </c>
      <c r="AB712" s="9" t="str">
        <f t="shared" si="512"/>
        <v>B31</v>
      </c>
      <c r="AC712" s="9" t="str">
        <f>_xlfn.XLOOKUP(R712,Sheet2!$H$3:$H$258,Sheet2!$I$3:$I$258,"-----")</f>
        <v>*****</v>
      </c>
      <c r="AD712" s="9" t="str">
        <f>_xlfn.XLOOKUP(VALUE(AE712),Sheet2!$N$3:$N$1000,Sheet2!$O$3:$O$1000,"********")</f>
        <v>B31</v>
      </c>
      <c r="AE712" t="str">
        <f t="shared" si="507"/>
        <v>1611</v>
      </c>
      <c r="AF712" s="9" t="str">
        <f>IF(R712&lt;200,"+"&amp;TEXT(R712,"0"),"-"&amp;TEXT(_xlfn.XLOOKUP(R712,Sheet2!$K$3:$K$130,Sheet2!$L$3:$L$130,"-----"),"0"))</f>
        <v>+33</v>
      </c>
      <c r="AG712" s="9" t="str">
        <f t="shared" si="513"/>
        <v/>
      </c>
      <c r="AH712" s="9" t="str">
        <f t="shared" si="514"/>
        <v>JSR B31</v>
      </c>
      <c r="AI712" t="str">
        <f t="shared" si="515"/>
        <v>1,B31</v>
      </c>
      <c r="AJ712" s="16" t="str">
        <f t="shared" si="516"/>
        <v>B31</v>
      </c>
      <c r="AK712" t="str">
        <f t="shared" si="517"/>
        <v>NEGZ# 3,1,SNC</v>
      </c>
      <c r="AL712" s="4" t="str">
        <f t="shared" si="518"/>
        <v>NEG</v>
      </c>
      <c r="AM712" s="4" t="str">
        <f t="shared" si="519"/>
        <v/>
      </c>
      <c r="AN712" s="4" t="str">
        <f t="shared" si="520"/>
        <v>Z</v>
      </c>
      <c r="AO712" s="4" t="str">
        <f t="shared" si="521"/>
        <v>#</v>
      </c>
      <c r="AP712" s="15" t="str">
        <f t="shared" si="522"/>
        <v>,SNC</v>
      </c>
      <c r="AQ712" s="9" t="str">
        <f>_xlfn.XLOOKUP(D712,Sheet2!$E$3:$E$101,Sheet2!$F$3:$F$101,"******************")</f>
        <v>******************</v>
      </c>
      <c r="AR712" s="33" t="str">
        <f t="shared" si="508"/>
        <v>DIA 1,DSKP</v>
      </c>
      <c r="AS712" s="9" t="str">
        <f t="shared" si="509"/>
        <v>DIA</v>
      </c>
      <c r="AT712" s="4">
        <f t="shared" si="523"/>
        <v>1</v>
      </c>
      <c r="AU712" s="6">
        <f t="shared" si="524"/>
        <v>0</v>
      </c>
      <c r="AV712" s="4" t="str">
        <f t="shared" si="525"/>
        <v/>
      </c>
      <c r="AW712" s="4">
        <f t="shared" si="526"/>
        <v>33</v>
      </c>
      <c r="AX712" s="4" t="str">
        <f>_xlfn.XLOOKUP(AW712,Sheet2!$Q$3:$Q$66,Sheet2!$R$3:$R$66,"**")</f>
        <v>DSKP</v>
      </c>
      <c r="AY712" s="4">
        <f t="shared" si="527"/>
        <v>1</v>
      </c>
      <c r="AZ712" s="16" t="str">
        <f t="shared" si="528"/>
        <v>SKPBN</v>
      </c>
    </row>
    <row r="713" spans="2:52" x14ac:dyDescent="0.35">
      <c r="B713" s="3">
        <f t="shared" si="487"/>
        <v>24</v>
      </c>
      <c r="C713" s="1">
        <f t="shared" si="486"/>
        <v>1557</v>
      </c>
      <c r="D713" s="2">
        <v>123414</v>
      </c>
      <c r="E713" s="2" t="str">
        <f>_xlfn.XLOOKUP(C713,Sheet2!$N$3:$N$1000,Sheet2!$O$3:$O$1000,"")</f>
        <v/>
      </c>
      <c r="F713" s="9" t="str">
        <f t="shared" si="485"/>
        <v>AND# 1,0,SZR</v>
      </c>
      <c r="G713" s="4" t="str">
        <f t="shared" si="505"/>
        <v>247</v>
      </c>
      <c r="H713" s="4">
        <f t="shared" si="506"/>
        <v>14</v>
      </c>
      <c r="I713" s="6">
        <f t="shared" si="498"/>
        <v>1</v>
      </c>
      <c r="J713" s="6">
        <f t="shared" si="499"/>
        <v>2</v>
      </c>
      <c r="K713" s="6">
        <f t="shared" si="500"/>
        <v>3</v>
      </c>
      <c r="L713" s="6">
        <f t="shared" si="501"/>
        <v>4</v>
      </c>
      <c r="M713" s="6">
        <f t="shared" si="502"/>
        <v>1</v>
      </c>
      <c r="N713" s="6">
        <f t="shared" si="503"/>
        <v>4</v>
      </c>
      <c r="O713" s="13">
        <f t="shared" si="504"/>
        <v>20</v>
      </c>
      <c r="P713" s="4">
        <f t="shared" si="510"/>
        <v>5</v>
      </c>
      <c r="Q713" s="4">
        <f t="shared" si="511"/>
        <v>0</v>
      </c>
      <c r="R713">
        <f t="shared" si="488"/>
        <v>14</v>
      </c>
      <c r="S713" s="4">
        <f t="shared" si="489"/>
        <v>3</v>
      </c>
      <c r="T713" s="15">
        <f t="shared" si="490"/>
        <v>1</v>
      </c>
      <c r="U713" s="4">
        <f t="shared" si="491"/>
        <v>1</v>
      </c>
      <c r="V713" s="4">
        <f t="shared" si="492"/>
        <v>0</v>
      </c>
      <c r="W713" s="4">
        <f t="shared" si="493"/>
        <v>7</v>
      </c>
      <c r="X713" s="6">
        <f t="shared" si="494"/>
        <v>0</v>
      </c>
      <c r="Y713" s="4">
        <f t="shared" si="495"/>
        <v>0</v>
      </c>
      <c r="Z713" s="6">
        <f t="shared" si="496"/>
        <v>1</v>
      </c>
      <c r="AA713" s="18">
        <f t="shared" si="497"/>
        <v>4</v>
      </c>
      <c r="AB713" s="9" t="str">
        <f t="shared" si="512"/>
        <v>+14,3</v>
      </c>
      <c r="AC713" s="9" t="str">
        <f>_xlfn.XLOOKUP(R713,Sheet2!$H$3:$H$258,Sheet2!$I$3:$I$258,"-----")</f>
        <v>*****</v>
      </c>
      <c r="AD713" s="9" t="str">
        <f>_xlfn.XLOOKUP(VALUE(AE713),Sheet2!$N$3:$N$1000,Sheet2!$O$3:$O$1000,"********")</f>
        <v>********</v>
      </c>
      <c r="AE713" t="str">
        <f t="shared" si="507"/>
        <v>1573</v>
      </c>
      <c r="AF713" s="9" t="str">
        <f>IF(R713&lt;200,"+"&amp;TEXT(R713,"0"),"-"&amp;TEXT(_xlfn.XLOOKUP(R713,Sheet2!$K$3:$K$130,Sheet2!$L$3:$L$130,"-----"),"0"))</f>
        <v>+14</v>
      </c>
      <c r="AG713" s="9" t="str">
        <f t="shared" si="513"/>
        <v>@</v>
      </c>
      <c r="AH713" s="9" t="str">
        <f t="shared" si="514"/>
        <v>JMP @+14,3</v>
      </c>
      <c r="AI713" t="str">
        <f t="shared" si="515"/>
        <v>0,@+14,3</v>
      </c>
      <c r="AJ713" s="16" t="str">
        <f t="shared" si="516"/>
        <v>@+14,3</v>
      </c>
      <c r="AK713" t="str">
        <f t="shared" si="517"/>
        <v>AND# 1,0,SZR</v>
      </c>
      <c r="AL713" s="4" t="str">
        <f t="shared" si="518"/>
        <v>AND</v>
      </c>
      <c r="AM713" s="4" t="str">
        <f t="shared" si="519"/>
        <v/>
      </c>
      <c r="AN713" s="4" t="str">
        <f t="shared" si="520"/>
        <v/>
      </c>
      <c r="AO713" s="4" t="str">
        <f t="shared" si="521"/>
        <v>#</v>
      </c>
      <c r="AP713" s="15" t="str">
        <f t="shared" si="522"/>
        <v>,SZR</v>
      </c>
      <c r="AQ713" s="9" t="str">
        <f>_xlfn.XLOOKUP(D713,Sheet2!$E$3:$E$101,Sheet2!$F$3:$F$101,"******************")</f>
        <v>******************</v>
      </c>
      <c r="AR713" s="33" t="str">
        <f t="shared" si="508"/>
        <v>SKPBN RTC</v>
      </c>
      <c r="AS713" s="9" t="str">
        <f t="shared" si="509"/>
        <v>DOC</v>
      </c>
      <c r="AT713" s="4">
        <f t="shared" si="523"/>
        <v>0</v>
      </c>
      <c r="AU713" s="6">
        <f t="shared" si="524"/>
        <v>0</v>
      </c>
      <c r="AV713" s="4" t="str">
        <f t="shared" si="525"/>
        <v/>
      </c>
      <c r="AW713" s="4">
        <f t="shared" si="526"/>
        <v>14</v>
      </c>
      <c r="AX713" s="4" t="str">
        <f>_xlfn.XLOOKUP(AW713,Sheet2!$Q$3:$Q$66,Sheet2!$R$3:$R$66,"**")</f>
        <v>RTC</v>
      </c>
      <c r="AY713" s="4">
        <f t="shared" si="527"/>
        <v>7</v>
      </c>
      <c r="AZ713" s="16" t="str">
        <f t="shared" si="528"/>
        <v>SKPBN</v>
      </c>
    </row>
    <row r="714" spans="2:52" x14ac:dyDescent="0.35">
      <c r="B714" s="3">
        <f t="shared" si="487"/>
        <v>25</v>
      </c>
      <c r="C714" s="1">
        <f t="shared" si="486"/>
        <v>1560</v>
      </c>
      <c r="D714" s="2">
        <v>6252</v>
      </c>
      <c r="E714" s="2" t="str">
        <f>_xlfn.XLOOKUP(C714,Sheet2!$N$3:$N$1000,Sheet2!$O$3:$O$1000,"")</f>
        <v/>
      </c>
      <c r="F714" s="9" t="str">
        <f t="shared" si="485"/>
        <v>EHLT</v>
      </c>
      <c r="G714" s="4" t="str">
        <f t="shared" si="505"/>
        <v>14</v>
      </c>
      <c r="H714" s="4">
        <f t="shared" si="506"/>
        <v>252</v>
      </c>
      <c r="I714" s="6">
        <f t="shared" si="498"/>
        <v>0</v>
      </c>
      <c r="J714" s="6">
        <f t="shared" si="499"/>
        <v>0</v>
      </c>
      <c r="K714" s="6">
        <f t="shared" si="500"/>
        <v>6</v>
      </c>
      <c r="L714" s="6">
        <f t="shared" si="501"/>
        <v>2</v>
      </c>
      <c r="M714" s="6">
        <f t="shared" si="502"/>
        <v>5</v>
      </c>
      <c r="N714" s="6">
        <f t="shared" si="503"/>
        <v>2</v>
      </c>
      <c r="O714" s="13">
        <f t="shared" si="504"/>
        <v>1</v>
      </c>
      <c r="P714" s="4">
        <f t="shared" si="510"/>
        <v>0</v>
      </c>
      <c r="Q714" s="4">
        <f t="shared" si="511"/>
        <v>1</v>
      </c>
      <c r="R714">
        <f t="shared" si="488"/>
        <v>252</v>
      </c>
      <c r="S714" s="4">
        <f t="shared" si="489"/>
        <v>0</v>
      </c>
      <c r="T714" s="15">
        <f t="shared" si="490"/>
        <v>1</v>
      </c>
      <c r="U714" s="4">
        <f t="shared" si="491"/>
        <v>0</v>
      </c>
      <c r="V714" s="4">
        <f t="shared" si="492"/>
        <v>1</v>
      </c>
      <c r="W714" s="4">
        <f t="shared" si="493"/>
        <v>4</v>
      </c>
      <c r="X714" s="6">
        <f t="shared" si="494"/>
        <v>2</v>
      </c>
      <c r="Y714" s="4">
        <f t="shared" si="495"/>
        <v>2</v>
      </c>
      <c r="Z714" s="6">
        <f t="shared" si="496"/>
        <v>1</v>
      </c>
      <c r="AA714" s="18">
        <f t="shared" si="497"/>
        <v>2</v>
      </c>
      <c r="AB714" s="9" t="str">
        <f t="shared" si="512"/>
        <v>I.EH1</v>
      </c>
      <c r="AC714" s="9" t="str">
        <f>_xlfn.XLOOKUP(R714,Sheet2!$H$3:$H$258,Sheet2!$I$3:$I$258,"-----")</f>
        <v>I.EH1</v>
      </c>
      <c r="AD714" s="9" t="str">
        <f>_xlfn.XLOOKUP(VALUE(AE714),Sheet2!$N$3:$N$1000,Sheet2!$O$3:$O$1000,"********")</f>
        <v>********</v>
      </c>
      <c r="AE714" t="str">
        <f t="shared" si="507"/>
        <v>1432</v>
      </c>
      <c r="AF714" s="9" t="str">
        <f>IF(R714&lt;200,"+"&amp;TEXT(R714,"0"),"-"&amp;TEXT(_xlfn.XLOOKUP(R714,Sheet2!$K$3:$K$130,Sheet2!$L$3:$L$130,"-----"),"0"))</f>
        <v>-126</v>
      </c>
      <c r="AG714" s="9" t="str">
        <f t="shared" si="513"/>
        <v>@</v>
      </c>
      <c r="AH714" s="9" t="str">
        <f t="shared" si="514"/>
        <v>JSR @I.EH1</v>
      </c>
      <c r="AI714" t="str">
        <f t="shared" si="515"/>
        <v>1,@I.EH1</v>
      </c>
      <c r="AJ714" s="16" t="str">
        <f t="shared" si="516"/>
        <v>@I.EH1</v>
      </c>
      <c r="AK714" t="str">
        <f t="shared" si="517"/>
        <v>ADCOR# 0,1,SZC</v>
      </c>
      <c r="AL714" s="4" t="str">
        <f t="shared" si="518"/>
        <v>ADC</v>
      </c>
      <c r="AM714" s="4" t="str">
        <f t="shared" si="519"/>
        <v>R</v>
      </c>
      <c r="AN714" s="4" t="str">
        <f t="shared" si="520"/>
        <v>O</v>
      </c>
      <c r="AO714" s="4" t="str">
        <f t="shared" si="521"/>
        <v>#</v>
      </c>
      <c r="AP714" s="15" t="str">
        <f t="shared" si="522"/>
        <v>,SZC</v>
      </c>
      <c r="AQ714" s="9" t="str">
        <f>_xlfn.XLOOKUP(D714,Sheet2!$E$3:$E$101,Sheet2!$F$3:$F$101,"******************")</f>
        <v>EHLT</v>
      </c>
      <c r="AR714" s="33" t="str">
        <f t="shared" si="508"/>
        <v>DOBC 1,**</v>
      </c>
      <c r="AS714" s="9" t="str">
        <f t="shared" si="509"/>
        <v>DOBC</v>
      </c>
      <c r="AT714" s="4">
        <f t="shared" si="523"/>
        <v>1</v>
      </c>
      <c r="AU714" s="6">
        <f t="shared" si="524"/>
        <v>2</v>
      </c>
      <c r="AV714" s="4" t="str">
        <f t="shared" si="525"/>
        <v>C</v>
      </c>
      <c r="AW714" s="4">
        <f t="shared" si="526"/>
        <v>52</v>
      </c>
      <c r="AX714" s="4" t="str">
        <f>_xlfn.XLOOKUP(AW714,Sheet2!$Q$3:$Q$66,Sheet2!$R$3:$R$66,"**")</f>
        <v>**</v>
      </c>
      <c r="AY714" s="4">
        <f t="shared" si="527"/>
        <v>4</v>
      </c>
      <c r="AZ714" s="16" t="str">
        <f t="shared" si="528"/>
        <v>SKPDN</v>
      </c>
    </row>
    <row r="715" spans="2:52" x14ac:dyDescent="0.35">
      <c r="B715" s="3">
        <f t="shared" si="487"/>
        <v>26</v>
      </c>
      <c r="C715" s="1">
        <f t="shared" si="486"/>
        <v>1561</v>
      </c>
      <c r="D715" s="2">
        <v>6243</v>
      </c>
      <c r="E715" s="2" t="str">
        <f>_xlfn.XLOOKUP(C715,Sheet2!$N$3:$N$1000,Sheet2!$O$3:$O$1000,"")</f>
        <v/>
      </c>
      <c r="F715" s="9" t="str">
        <f t="shared" si="485"/>
        <v>LOOP</v>
      </c>
      <c r="G715" s="4" t="str">
        <f t="shared" si="505"/>
        <v>14</v>
      </c>
      <c r="H715" s="4">
        <f t="shared" si="506"/>
        <v>243</v>
      </c>
      <c r="I715" s="6">
        <f t="shared" si="498"/>
        <v>0</v>
      </c>
      <c r="J715" s="6">
        <f t="shared" si="499"/>
        <v>0</v>
      </c>
      <c r="K715" s="6">
        <f t="shared" si="500"/>
        <v>6</v>
      </c>
      <c r="L715" s="6">
        <f t="shared" si="501"/>
        <v>2</v>
      </c>
      <c r="M715" s="6">
        <f t="shared" si="502"/>
        <v>4</v>
      </c>
      <c r="N715" s="6">
        <f t="shared" si="503"/>
        <v>3</v>
      </c>
      <c r="O715" s="13">
        <f t="shared" si="504"/>
        <v>1</v>
      </c>
      <c r="P715" s="4">
        <f t="shared" si="510"/>
        <v>0</v>
      </c>
      <c r="Q715" s="4">
        <f t="shared" si="511"/>
        <v>1</v>
      </c>
      <c r="R715">
        <f t="shared" si="488"/>
        <v>243</v>
      </c>
      <c r="S715" s="4">
        <f t="shared" si="489"/>
        <v>0</v>
      </c>
      <c r="T715" s="15">
        <f t="shared" si="490"/>
        <v>1</v>
      </c>
      <c r="U715" s="4">
        <f t="shared" si="491"/>
        <v>0</v>
      </c>
      <c r="V715" s="4">
        <f t="shared" si="492"/>
        <v>1</v>
      </c>
      <c r="W715" s="4">
        <f t="shared" si="493"/>
        <v>4</v>
      </c>
      <c r="X715" s="6">
        <f t="shared" si="494"/>
        <v>2</v>
      </c>
      <c r="Y715" s="4">
        <f t="shared" si="495"/>
        <v>2</v>
      </c>
      <c r="Z715" s="6">
        <f t="shared" si="496"/>
        <v>0</v>
      </c>
      <c r="AA715" s="18">
        <f t="shared" si="497"/>
        <v>3</v>
      </c>
      <c r="AB715" s="9" t="str">
        <f t="shared" si="512"/>
        <v>I.LOO</v>
      </c>
      <c r="AC715" s="9" t="str">
        <f>_xlfn.XLOOKUP(R715,Sheet2!$H$3:$H$258,Sheet2!$I$3:$I$258,"-----")</f>
        <v>I.LOO</v>
      </c>
      <c r="AD715" s="9" t="str">
        <f>_xlfn.XLOOKUP(VALUE(AE715),Sheet2!$N$3:$N$1000,Sheet2!$O$3:$O$1000,"********")</f>
        <v>********</v>
      </c>
      <c r="AE715" t="str">
        <f t="shared" si="507"/>
        <v>1424</v>
      </c>
      <c r="AF715" s="9" t="str">
        <f>IF(R715&lt;200,"+"&amp;TEXT(R715,"0"),"-"&amp;TEXT(_xlfn.XLOOKUP(R715,Sheet2!$K$3:$K$130,Sheet2!$L$3:$L$130,"-----"),"0"))</f>
        <v>-135</v>
      </c>
      <c r="AG715" s="9" t="str">
        <f t="shared" si="513"/>
        <v>@</v>
      </c>
      <c r="AH715" s="9" t="str">
        <f t="shared" si="514"/>
        <v>JSR @I.LOO</v>
      </c>
      <c r="AI715" t="str">
        <f t="shared" si="515"/>
        <v>1,@I.LOO</v>
      </c>
      <c r="AJ715" s="16" t="str">
        <f t="shared" si="516"/>
        <v>@I.LOO</v>
      </c>
      <c r="AK715" t="str">
        <f t="shared" si="517"/>
        <v>ADCOR 0,1,SNC</v>
      </c>
      <c r="AL715" s="4" t="str">
        <f t="shared" si="518"/>
        <v>ADC</v>
      </c>
      <c r="AM715" s="4" t="str">
        <f t="shared" si="519"/>
        <v>R</v>
      </c>
      <c r="AN715" s="4" t="str">
        <f t="shared" si="520"/>
        <v>O</v>
      </c>
      <c r="AO715" s="4" t="str">
        <f t="shared" si="521"/>
        <v/>
      </c>
      <c r="AP715" s="15" t="str">
        <f t="shared" si="522"/>
        <v>,SNC</v>
      </c>
      <c r="AQ715" s="9" t="str">
        <f>_xlfn.XLOOKUP(D715,Sheet2!$E$3:$E$101,Sheet2!$F$3:$F$101,"******************")</f>
        <v>LOOP</v>
      </c>
      <c r="AR715" s="33" t="str">
        <f t="shared" si="508"/>
        <v>DOBC 1,**</v>
      </c>
      <c r="AS715" s="9" t="str">
        <f t="shared" si="509"/>
        <v>DOBC</v>
      </c>
      <c r="AT715" s="4">
        <f t="shared" si="523"/>
        <v>1</v>
      </c>
      <c r="AU715" s="6">
        <f t="shared" si="524"/>
        <v>2</v>
      </c>
      <c r="AV715" s="4" t="str">
        <f t="shared" si="525"/>
        <v>C</v>
      </c>
      <c r="AW715" s="4">
        <f t="shared" si="526"/>
        <v>43</v>
      </c>
      <c r="AX715" s="4" t="str">
        <f>_xlfn.XLOOKUP(AW715,Sheet2!$Q$3:$Q$66,Sheet2!$R$3:$R$66,"**")</f>
        <v>**</v>
      </c>
      <c r="AY715" s="4">
        <f t="shared" si="527"/>
        <v>4</v>
      </c>
      <c r="AZ715" s="16" t="str">
        <f t="shared" si="528"/>
        <v>SKPDN</v>
      </c>
    </row>
    <row r="716" spans="2:52" x14ac:dyDescent="0.35">
      <c r="B716" s="3">
        <v>28</v>
      </c>
      <c r="C716" s="1">
        <f t="shared" si="486"/>
        <v>1562</v>
      </c>
      <c r="D716" s="2">
        <v>20151</v>
      </c>
      <c r="E716" s="2" t="str">
        <f>_xlfn.XLOOKUP(C716,Sheet2!$N$3:$N$1000,Sheet2!$O$3:$O$1000,"")</f>
        <v>B29</v>
      </c>
      <c r="F716" s="9" t="str">
        <f t="shared" si="485"/>
        <v>LDA 0,NDSKS</v>
      </c>
      <c r="G716" s="4" t="str">
        <f t="shared" si="505"/>
        <v>40</v>
      </c>
      <c r="H716" s="4">
        <f t="shared" si="506"/>
        <v>151</v>
      </c>
      <c r="I716" s="6">
        <f t="shared" si="498"/>
        <v>0</v>
      </c>
      <c r="J716" s="6">
        <f t="shared" si="499"/>
        <v>2</v>
      </c>
      <c r="K716" s="6">
        <f t="shared" si="500"/>
        <v>0</v>
      </c>
      <c r="L716" s="6">
        <f t="shared" si="501"/>
        <v>1</v>
      </c>
      <c r="M716" s="6">
        <f t="shared" si="502"/>
        <v>5</v>
      </c>
      <c r="N716" s="6">
        <f t="shared" si="503"/>
        <v>1</v>
      </c>
      <c r="O716" s="13">
        <f t="shared" si="504"/>
        <v>4</v>
      </c>
      <c r="P716" s="4">
        <f t="shared" si="510"/>
        <v>1</v>
      </c>
      <c r="Q716" s="4">
        <f t="shared" si="511"/>
        <v>0</v>
      </c>
      <c r="R716">
        <f t="shared" si="488"/>
        <v>151</v>
      </c>
      <c r="S716" s="4">
        <f t="shared" si="489"/>
        <v>0</v>
      </c>
      <c r="T716" s="15">
        <f t="shared" si="490"/>
        <v>0</v>
      </c>
      <c r="U716" s="4">
        <f t="shared" si="491"/>
        <v>1</v>
      </c>
      <c r="V716" s="4">
        <f t="shared" si="492"/>
        <v>0</v>
      </c>
      <c r="W716" s="4">
        <f t="shared" si="493"/>
        <v>0</v>
      </c>
      <c r="X716" s="6">
        <f t="shared" si="494"/>
        <v>1</v>
      </c>
      <c r="Y716" s="4">
        <f t="shared" si="495"/>
        <v>2</v>
      </c>
      <c r="Z716" s="6">
        <f t="shared" si="496"/>
        <v>1</v>
      </c>
      <c r="AA716" s="18">
        <f t="shared" si="497"/>
        <v>1</v>
      </c>
      <c r="AB716" s="9" t="str">
        <f t="shared" si="512"/>
        <v>NDSKS</v>
      </c>
      <c r="AC716" s="9" t="str">
        <f>_xlfn.XLOOKUP(R716,Sheet2!$H$3:$H$258,Sheet2!$I$3:$I$258,"-----")</f>
        <v>NDSKS</v>
      </c>
      <c r="AD716" s="9" t="str">
        <f>_xlfn.XLOOKUP(VALUE(AE716),Sheet2!$N$3:$N$1000,Sheet2!$O$3:$O$1000,"********")</f>
        <v>********</v>
      </c>
      <c r="AE716" t="str">
        <f t="shared" si="507"/>
        <v>1733</v>
      </c>
      <c r="AF716" s="9" t="str">
        <f>IF(R716&lt;200,"+"&amp;TEXT(R716,"0"),"-"&amp;TEXT(_xlfn.XLOOKUP(R716,Sheet2!$K$3:$K$130,Sheet2!$L$3:$L$130,"-----"),"0"))</f>
        <v>+151</v>
      </c>
      <c r="AG716" s="9" t="str">
        <f t="shared" si="513"/>
        <v/>
      </c>
      <c r="AH716" s="9" t="str">
        <f t="shared" si="514"/>
        <v>JMP NDSKS</v>
      </c>
      <c r="AI716" t="str">
        <f t="shared" si="515"/>
        <v>0,NDSKS</v>
      </c>
      <c r="AJ716" s="16" t="str">
        <f t="shared" si="516"/>
        <v>NDSKS</v>
      </c>
      <c r="AK716" t="str">
        <f t="shared" si="517"/>
        <v>COMOL# 1,0,SKP</v>
      </c>
      <c r="AL716" s="4" t="str">
        <f t="shared" si="518"/>
        <v>COM</v>
      </c>
      <c r="AM716" s="4" t="str">
        <f t="shared" si="519"/>
        <v>L</v>
      </c>
      <c r="AN716" s="4" t="str">
        <f t="shared" si="520"/>
        <v>O</v>
      </c>
      <c r="AO716" s="4" t="str">
        <f t="shared" si="521"/>
        <v>#</v>
      </c>
      <c r="AP716" s="15" t="str">
        <f t="shared" si="522"/>
        <v>,SKP</v>
      </c>
      <c r="AQ716" s="9" t="str">
        <f>_xlfn.XLOOKUP(D716,Sheet2!$E$3:$E$101,Sheet2!$F$3:$F$101,"******************")</f>
        <v>******************</v>
      </c>
      <c r="AR716" s="33" t="str">
        <f t="shared" si="508"/>
        <v>NIOS **</v>
      </c>
      <c r="AS716" s="9" t="str">
        <f t="shared" si="509"/>
        <v>DOCS</v>
      </c>
      <c r="AT716" s="4">
        <f t="shared" si="523"/>
        <v>0</v>
      </c>
      <c r="AU716" s="6">
        <f t="shared" si="524"/>
        <v>1</v>
      </c>
      <c r="AV716" s="4" t="str">
        <f t="shared" si="525"/>
        <v>S</v>
      </c>
      <c r="AW716" s="4">
        <f t="shared" si="526"/>
        <v>51</v>
      </c>
      <c r="AX716" s="4" t="str">
        <f>_xlfn.XLOOKUP(AW716,Sheet2!$Q$3:$Q$66,Sheet2!$R$3:$R$66,"**")</f>
        <v>**</v>
      </c>
      <c r="AY716" s="4">
        <f t="shared" si="527"/>
        <v>0</v>
      </c>
      <c r="AZ716" s="16" t="str">
        <f t="shared" si="528"/>
        <v>SKPBZ</v>
      </c>
    </row>
    <row r="717" spans="2:52" x14ac:dyDescent="0.35">
      <c r="B717" s="3">
        <f t="shared" si="487"/>
        <v>29</v>
      </c>
      <c r="C717" s="1">
        <f t="shared" si="486"/>
        <v>1563</v>
      </c>
      <c r="D717" s="2">
        <v>101203</v>
      </c>
      <c r="E717" s="2" t="str">
        <f>_xlfn.XLOOKUP(C717,Sheet2!$N$3:$N$1000,Sheet2!$O$3:$O$1000,"")</f>
        <v/>
      </c>
      <c r="F717" s="9" t="str">
        <f t="shared" si="485"/>
        <v>MOVR 0,0,SNC</v>
      </c>
      <c r="G717" s="4" t="str">
        <f t="shared" si="505"/>
        <v>202</v>
      </c>
      <c r="H717" s="4">
        <f t="shared" si="506"/>
        <v>203</v>
      </c>
      <c r="I717" s="6">
        <f t="shared" si="498"/>
        <v>1</v>
      </c>
      <c r="J717" s="6">
        <f t="shared" si="499"/>
        <v>0</v>
      </c>
      <c r="K717" s="6">
        <f t="shared" si="500"/>
        <v>1</v>
      </c>
      <c r="L717" s="6">
        <f t="shared" si="501"/>
        <v>2</v>
      </c>
      <c r="M717" s="6">
        <f t="shared" si="502"/>
        <v>0</v>
      </c>
      <c r="N717" s="6">
        <f t="shared" si="503"/>
        <v>3</v>
      </c>
      <c r="O717" s="13">
        <f t="shared" si="504"/>
        <v>16</v>
      </c>
      <c r="P717" s="4">
        <f t="shared" si="510"/>
        <v>4</v>
      </c>
      <c r="Q717" s="4">
        <f t="shared" si="511"/>
        <v>0</v>
      </c>
      <c r="R717">
        <f t="shared" si="488"/>
        <v>203</v>
      </c>
      <c r="S717" s="4">
        <f t="shared" si="489"/>
        <v>2</v>
      </c>
      <c r="T717" s="15">
        <f t="shared" si="490"/>
        <v>0</v>
      </c>
      <c r="U717" s="4">
        <f t="shared" si="491"/>
        <v>0</v>
      </c>
      <c r="V717" s="4">
        <f t="shared" si="492"/>
        <v>0</v>
      </c>
      <c r="W717" s="4">
        <f t="shared" si="493"/>
        <v>2</v>
      </c>
      <c r="X717" s="6">
        <f t="shared" si="494"/>
        <v>2</v>
      </c>
      <c r="Y717" s="4">
        <f t="shared" si="495"/>
        <v>0</v>
      </c>
      <c r="Z717" s="6">
        <f t="shared" si="496"/>
        <v>0</v>
      </c>
      <c r="AA717" s="18">
        <f t="shared" si="497"/>
        <v>3</v>
      </c>
      <c r="AB717" s="9" t="str">
        <f t="shared" si="512"/>
        <v>-175,2</v>
      </c>
      <c r="AC717" s="9" t="str">
        <f>_xlfn.XLOOKUP(R717,Sheet2!$H$3:$H$258,Sheet2!$I$3:$I$258,"-----")</f>
        <v>C120</v>
      </c>
      <c r="AD717" s="9" t="str">
        <f>_xlfn.XLOOKUP(VALUE(AE717),Sheet2!$N$3:$N$1000,Sheet2!$O$3:$O$1000,"********")</f>
        <v>B19</v>
      </c>
      <c r="AE717" t="str">
        <f t="shared" si="507"/>
        <v>1366</v>
      </c>
      <c r="AF717" s="9" t="str">
        <f>IF(R717&lt;200,"+"&amp;TEXT(R717,"0"),"-"&amp;TEXT(_xlfn.XLOOKUP(R717,Sheet2!$K$3:$K$130,Sheet2!$L$3:$L$130,"-----"),"0"))</f>
        <v>-175</v>
      </c>
      <c r="AG717" s="9" t="str">
        <f t="shared" si="513"/>
        <v/>
      </c>
      <c r="AH717" s="9" t="str">
        <f t="shared" si="514"/>
        <v>JMP -175,2</v>
      </c>
      <c r="AI717" t="str">
        <f t="shared" si="515"/>
        <v>0,-175,2</v>
      </c>
      <c r="AJ717" s="16" t="str">
        <f t="shared" si="516"/>
        <v>-175,2</v>
      </c>
      <c r="AK717" t="str">
        <f t="shared" si="517"/>
        <v>MOVR 0,0,SNC</v>
      </c>
      <c r="AL717" s="4" t="str">
        <f t="shared" si="518"/>
        <v>MOV</v>
      </c>
      <c r="AM717" s="4" t="str">
        <f t="shared" si="519"/>
        <v>R</v>
      </c>
      <c r="AN717" s="4" t="str">
        <f t="shared" si="520"/>
        <v/>
      </c>
      <c r="AO717" s="4" t="str">
        <f t="shared" si="521"/>
        <v/>
      </c>
      <c r="AP717" s="15" t="str">
        <f t="shared" si="522"/>
        <v>,SNC</v>
      </c>
      <c r="AQ717" s="9" t="str">
        <f>_xlfn.XLOOKUP(D717,Sheet2!$E$3:$E$101,Sheet2!$F$3:$F$101,"******************")</f>
        <v>******************</v>
      </c>
      <c r="AR717" s="33" t="str">
        <f t="shared" si="508"/>
        <v>DOAC 0,MAP1</v>
      </c>
      <c r="AS717" s="9" t="str">
        <f t="shared" si="509"/>
        <v>DOAC</v>
      </c>
      <c r="AT717" s="4">
        <f t="shared" si="523"/>
        <v>0</v>
      </c>
      <c r="AU717" s="6">
        <f t="shared" si="524"/>
        <v>2</v>
      </c>
      <c r="AV717" s="4" t="str">
        <f t="shared" si="525"/>
        <v>C</v>
      </c>
      <c r="AW717" s="4">
        <f t="shared" si="526"/>
        <v>3</v>
      </c>
      <c r="AX717" s="4" t="str">
        <f>_xlfn.XLOOKUP(AW717,Sheet2!$Q$3:$Q$66,Sheet2!$R$3:$R$66,"**")</f>
        <v>MAP1</v>
      </c>
      <c r="AY717" s="4">
        <f t="shared" si="527"/>
        <v>2</v>
      </c>
      <c r="AZ717" s="16" t="str">
        <f t="shared" si="528"/>
        <v>SKPDN</v>
      </c>
    </row>
    <row r="718" spans="2:52" x14ac:dyDescent="0.35">
      <c r="B718" s="3">
        <f t="shared" si="487"/>
        <v>30</v>
      </c>
      <c r="C718" s="1">
        <f t="shared" si="486"/>
        <v>1564</v>
      </c>
      <c r="D718" s="2">
        <v>411</v>
      </c>
      <c r="E718" s="2" t="str">
        <f>_xlfn.XLOOKUP(C718,Sheet2!$N$3:$N$1000,Sheet2!$O$3:$O$1000,"")</f>
        <v/>
      </c>
      <c r="F718" s="9" t="str">
        <f t="shared" si="485"/>
        <v>JMP B30</v>
      </c>
      <c r="G718" s="4" t="str">
        <f t="shared" si="505"/>
        <v>1</v>
      </c>
      <c r="H718" s="4">
        <f t="shared" si="506"/>
        <v>11</v>
      </c>
      <c r="I718" s="6">
        <f t="shared" si="498"/>
        <v>0</v>
      </c>
      <c r="J718" s="6">
        <f t="shared" si="499"/>
        <v>0</v>
      </c>
      <c r="K718" s="6">
        <f t="shared" si="500"/>
        <v>0</v>
      </c>
      <c r="L718" s="6">
        <f t="shared" si="501"/>
        <v>4</v>
      </c>
      <c r="M718" s="6">
        <f t="shared" si="502"/>
        <v>1</v>
      </c>
      <c r="N718" s="6">
        <f t="shared" si="503"/>
        <v>1</v>
      </c>
      <c r="O718" s="13">
        <f t="shared" si="504"/>
        <v>0</v>
      </c>
      <c r="P718" s="4">
        <f t="shared" si="510"/>
        <v>0</v>
      </c>
      <c r="Q718" s="4">
        <f t="shared" si="511"/>
        <v>0</v>
      </c>
      <c r="R718">
        <f t="shared" si="488"/>
        <v>11</v>
      </c>
      <c r="S718" s="4">
        <f t="shared" si="489"/>
        <v>1</v>
      </c>
      <c r="T718" s="15">
        <f t="shared" si="490"/>
        <v>0</v>
      </c>
      <c r="U718" s="4">
        <f t="shared" si="491"/>
        <v>0</v>
      </c>
      <c r="V718" s="4">
        <f t="shared" si="492"/>
        <v>0</v>
      </c>
      <c r="W718" s="4">
        <f t="shared" si="493"/>
        <v>1</v>
      </c>
      <c r="X718" s="6">
        <f t="shared" si="494"/>
        <v>0</v>
      </c>
      <c r="Y718" s="4">
        <f t="shared" si="495"/>
        <v>0</v>
      </c>
      <c r="Z718" s="6">
        <f t="shared" si="496"/>
        <v>1</v>
      </c>
      <c r="AA718" s="18">
        <f t="shared" si="497"/>
        <v>1</v>
      </c>
      <c r="AB718" s="9" t="str">
        <f t="shared" si="512"/>
        <v>B30</v>
      </c>
      <c r="AC718" s="9" t="str">
        <f>_xlfn.XLOOKUP(R718,Sheet2!$H$3:$H$258,Sheet2!$I$3:$I$258,"-----")</f>
        <v>C2</v>
      </c>
      <c r="AD718" s="9" t="str">
        <f>_xlfn.XLOOKUP(VALUE(AE718),Sheet2!$N$3:$N$1000,Sheet2!$O$3:$O$1000,"********")</f>
        <v>B30</v>
      </c>
      <c r="AE718" t="str">
        <f t="shared" si="507"/>
        <v>1575</v>
      </c>
      <c r="AF718" s="9" t="str">
        <f>IF(R718&lt;200,"+"&amp;TEXT(R718,"0"),"-"&amp;TEXT(_xlfn.XLOOKUP(R718,Sheet2!$K$3:$K$130,Sheet2!$L$3:$L$130,"-----"),"0"))</f>
        <v>+11</v>
      </c>
      <c r="AG718" s="9" t="str">
        <f t="shared" si="513"/>
        <v/>
      </c>
      <c r="AH718" s="9" t="str">
        <f t="shared" si="514"/>
        <v>JMP B30</v>
      </c>
      <c r="AI718" t="str">
        <f t="shared" si="515"/>
        <v>0,B30</v>
      </c>
      <c r="AJ718" s="16" t="str">
        <f t="shared" si="516"/>
        <v>B30</v>
      </c>
      <c r="AK718" t="str">
        <f t="shared" si="517"/>
        <v>NEG# 0,0,SKP</v>
      </c>
      <c r="AL718" s="4" t="str">
        <f t="shared" si="518"/>
        <v>NEG</v>
      </c>
      <c r="AM718" s="4" t="str">
        <f t="shared" si="519"/>
        <v/>
      </c>
      <c r="AN718" s="4" t="str">
        <f t="shared" si="520"/>
        <v/>
      </c>
      <c r="AO718" s="4" t="str">
        <f t="shared" si="521"/>
        <v>#</v>
      </c>
      <c r="AP718" s="15" t="str">
        <f t="shared" si="522"/>
        <v>,SKP</v>
      </c>
      <c r="AQ718" s="9" t="str">
        <f>_xlfn.XLOOKUP(D718,Sheet2!$E$3:$E$101,Sheet2!$F$3:$F$101,"******************")</f>
        <v>******************</v>
      </c>
      <c r="AR718" s="33" t="str">
        <f t="shared" si="508"/>
        <v>DIA 0,TTO</v>
      </c>
      <c r="AS718" s="9" t="str">
        <f t="shared" si="509"/>
        <v>DIA</v>
      </c>
      <c r="AT718" s="4">
        <f t="shared" si="523"/>
        <v>0</v>
      </c>
      <c r="AU718" s="6">
        <f t="shared" si="524"/>
        <v>0</v>
      </c>
      <c r="AV718" s="4" t="str">
        <f t="shared" si="525"/>
        <v/>
      </c>
      <c r="AW718" s="4">
        <f t="shared" si="526"/>
        <v>11</v>
      </c>
      <c r="AX718" s="4" t="str">
        <f>_xlfn.XLOOKUP(AW718,Sheet2!$Q$3:$Q$66,Sheet2!$R$3:$R$66,"**")</f>
        <v>TTO</v>
      </c>
      <c r="AY718" s="4">
        <f t="shared" si="527"/>
        <v>1</v>
      </c>
      <c r="AZ718" s="16" t="str">
        <f t="shared" si="528"/>
        <v>SKPBN</v>
      </c>
    </row>
    <row r="719" spans="2:52" x14ac:dyDescent="0.35">
      <c r="B719" s="3">
        <f t="shared" si="487"/>
        <v>31</v>
      </c>
      <c r="C719" s="1">
        <f t="shared" si="486"/>
        <v>1565</v>
      </c>
      <c r="D719" s="2">
        <v>6237</v>
      </c>
      <c r="E719" s="2" t="str">
        <f>_xlfn.XLOOKUP(C719,Sheet2!$N$3:$N$1000,Sheet2!$O$3:$O$1000,"")</f>
        <v/>
      </c>
      <c r="F719" s="9" t="str">
        <f t="shared" si="485"/>
        <v>JSR @ISET</v>
      </c>
      <c r="G719" s="4" t="str">
        <f t="shared" si="505"/>
        <v>14</v>
      </c>
      <c r="H719" s="4">
        <f t="shared" si="506"/>
        <v>237</v>
      </c>
      <c r="I719" s="6">
        <f t="shared" si="498"/>
        <v>0</v>
      </c>
      <c r="J719" s="6">
        <f t="shared" si="499"/>
        <v>0</v>
      </c>
      <c r="K719" s="6">
        <f t="shared" si="500"/>
        <v>6</v>
      </c>
      <c r="L719" s="6">
        <f t="shared" si="501"/>
        <v>2</v>
      </c>
      <c r="M719" s="6">
        <f t="shared" si="502"/>
        <v>3</v>
      </c>
      <c r="N719" s="6">
        <f t="shared" si="503"/>
        <v>7</v>
      </c>
      <c r="O719" s="13">
        <f t="shared" si="504"/>
        <v>1</v>
      </c>
      <c r="P719" s="4">
        <f t="shared" si="510"/>
        <v>0</v>
      </c>
      <c r="Q719" s="4">
        <f t="shared" si="511"/>
        <v>1</v>
      </c>
      <c r="R719">
        <f t="shared" si="488"/>
        <v>237</v>
      </c>
      <c r="S719" s="4">
        <f t="shared" si="489"/>
        <v>0</v>
      </c>
      <c r="T719" s="15">
        <f t="shared" si="490"/>
        <v>1</v>
      </c>
      <c r="U719" s="4">
        <f t="shared" si="491"/>
        <v>0</v>
      </c>
      <c r="V719" s="4">
        <f t="shared" si="492"/>
        <v>1</v>
      </c>
      <c r="W719" s="4">
        <f t="shared" si="493"/>
        <v>4</v>
      </c>
      <c r="X719" s="6">
        <f t="shared" si="494"/>
        <v>2</v>
      </c>
      <c r="Y719" s="4">
        <f t="shared" si="495"/>
        <v>1</v>
      </c>
      <c r="Z719" s="6">
        <f t="shared" si="496"/>
        <v>1</v>
      </c>
      <c r="AA719" s="18">
        <f t="shared" si="497"/>
        <v>7</v>
      </c>
      <c r="AB719" s="9" t="str">
        <f t="shared" si="512"/>
        <v>ISET</v>
      </c>
      <c r="AC719" s="9" t="str">
        <f>_xlfn.XLOOKUP(R719,Sheet2!$H$3:$H$258,Sheet2!$I$3:$I$258,"-----")</f>
        <v>ISET</v>
      </c>
      <c r="AD719" s="9" t="str">
        <f>_xlfn.XLOOKUP(VALUE(AE719),Sheet2!$N$3:$N$1000,Sheet2!$O$3:$O$1000,"********")</f>
        <v>********</v>
      </c>
      <c r="AE719" t="str">
        <f t="shared" si="507"/>
        <v>1424</v>
      </c>
      <c r="AF719" s="9" t="str">
        <f>IF(R719&lt;200,"+"&amp;TEXT(R719,"0"),"-"&amp;TEXT(_xlfn.XLOOKUP(R719,Sheet2!$K$3:$K$130,Sheet2!$L$3:$L$130,"-----"),"0"))</f>
        <v>-141</v>
      </c>
      <c r="AG719" s="9" t="str">
        <f t="shared" si="513"/>
        <v>@</v>
      </c>
      <c r="AH719" s="9" t="str">
        <f t="shared" si="514"/>
        <v>JSR @ISET</v>
      </c>
      <c r="AI719" t="str">
        <f t="shared" si="515"/>
        <v>1,@ISET</v>
      </c>
      <c r="AJ719" s="16" t="str">
        <f t="shared" si="516"/>
        <v>@ISET</v>
      </c>
      <c r="AK719" t="str">
        <f t="shared" si="517"/>
        <v>ADCZR# 0,1,SBN</v>
      </c>
      <c r="AL719" s="4" t="str">
        <f t="shared" si="518"/>
        <v>ADC</v>
      </c>
      <c r="AM719" s="4" t="str">
        <f t="shared" si="519"/>
        <v>R</v>
      </c>
      <c r="AN719" s="4" t="str">
        <f t="shared" si="520"/>
        <v>Z</v>
      </c>
      <c r="AO719" s="4" t="str">
        <f t="shared" si="521"/>
        <v>#</v>
      </c>
      <c r="AP719" s="15" t="str">
        <f t="shared" si="522"/>
        <v>,SBN</v>
      </c>
      <c r="AQ719" s="9" t="str">
        <f>_xlfn.XLOOKUP(D719,Sheet2!$E$3:$E$101,Sheet2!$F$3:$F$101,"******************")</f>
        <v>******************</v>
      </c>
      <c r="AR719" s="33" t="str">
        <f t="shared" si="508"/>
        <v>DOBC 1,**</v>
      </c>
      <c r="AS719" s="9" t="str">
        <f t="shared" si="509"/>
        <v>DOBC</v>
      </c>
      <c r="AT719" s="4">
        <f t="shared" si="523"/>
        <v>1</v>
      </c>
      <c r="AU719" s="6">
        <f t="shared" si="524"/>
        <v>2</v>
      </c>
      <c r="AV719" s="4" t="str">
        <f t="shared" si="525"/>
        <v>C</v>
      </c>
      <c r="AW719" s="4">
        <f t="shared" si="526"/>
        <v>37</v>
      </c>
      <c r="AX719" s="4" t="str">
        <f>_xlfn.XLOOKUP(AW719,Sheet2!$Q$3:$Q$66,Sheet2!$R$3:$R$66,"**")</f>
        <v>**</v>
      </c>
      <c r="AY719" s="4">
        <f t="shared" si="527"/>
        <v>4</v>
      </c>
      <c r="AZ719" s="16" t="str">
        <f t="shared" si="528"/>
        <v>SKPDN</v>
      </c>
    </row>
    <row r="720" spans="2:52" x14ac:dyDescent="0.35">
      <c r="B720" s="3">
        <f t="shared" si="487"/>
        <v>32</v>
      </c>
      <c r="C720" s="1">
        <f t="shared" si="486"/>
        <v>1566</v>
      </c>
      <c r="D720" s="2">
        <v>6231</v>
      </c>
      <c r="E720" s="2" t="str">
        <f>_xlfn.XLOOKUP(C720,Sheet2!$N$3:$N$1000,Sheet2!$O$3:$O$1000,"")</f>
        <v/>
      </c>
      <c r="F720" s="9" t="str">
        <f t="shared" si="485"/>
        <v>RECL0</v>
      </c>
      <c r="G720" s="4" t="str">
        <f t="shared" si="505"/>
        <v>14</v>
      </c>
      <c r="H720" s="4">
        <f t="shared" si="506"/>
        <v>231</v>
      </c>
      <c r="I720" s="6">
        <f t="shared" si="498"/>
        <v>0</v>
      </c>
      <c r="J720" s="6">
        <f t="shared" si="499"/>
        <v>0</v>
      </c>
      <c r="K720" s="6">
        <f t="shared" si="500"/>
        <v>6</v>
      </c>
      <c r="L720" s="6">
        <f t="shared" si="501"/>
        <v>2</v>
      </c>
      <c r="M720" s="6">
        <f t="shared" si="502"/>
        <v>3</v>
      </c>
      <c r="N720" s="6">
        <f t="shared" si="503"/>
        <v>1</v>
      </c>
      <c r="O720" s="13">
        <f t="shared" si="504"/>
        <v>1</v>
      </c>
      <c r="P720" s="4">
        <f t="shared" si="510"/>
        <v>0</v>
      </c>
      <c r="Q720" s="4">
        <f t="shared" si="511"/>
        <v>1</v>
      </c>
      <c r="R720">
        <f t="shared" si="488"/>
        <v>231</v>
      </c>
      <c r="S720" s="4">
        <f t="shared" si="489"/>
        <v>0</v>
      </c>
      <c r="T720" s="15">
        <f t="shared" si="490"/>
        <v>1</v>
      </c>
      <c r="U720" s="4">
        <f t="shared" si="491"/>
        <v>0</v>
      </c>
      <c r="V720" s="4">
        <f t="shared" si="492"/>
        <v>1</v>
      </c>
      <c r="W720" s="4">
        <f t="shared" si="493"/>
        <v>4</v>
      </c>
      <c r="X720" s="6">
        <f t="shared" si="494"/>
        <v>2</v>
      </c>
      <c r="Y720" s="4">
        <f t="shared" si="495"/>
        <v>1</v>
      </c>
      <c r="Z720" s="6">
        <f t="shared" si="496"/>
        <v>1</v>
      </c>
      <c r="AA720" s="18">
        <f t="shared" si="497"/>
        <v>1</v>
      </c>
      <c r="AB720" s="9" t="str">
        <f t="shared" si="512"/>
        <v>I.RC0</v>
      </c>
      <c r="AC720" s="9" t="str">
        <f>_xlfn.XLOOKUP(R720,Sheet2!$H$3:$H$258,Sheet2!$I$3:$I$258,"-----")</f>
        <v>I.RC0</v>
      </c>
      <c r="AD720" s="9" t="str">
        <f>_xlfn.XLOOKUP(VALUE(AE720),Sheet2!$N$3:$N$1000,Sheet2!$O$3:$O$1000,"********")</f>
        <v>********</v>
      </c>
      <c r="AE720" t="str">
        <f t="shared" si="507"/>
        <v>1417</v>
      </c>
      <c r="AF720" s="9" t="str">
        <f>IF(R720&lt;200,"+"&amp;TEXT(R720,"0"),"-"&amp;TEXT(_xlfn.XLOOKUP(R720,Sheet2!$K$3:$K$130,Sheet2!$L$3:$L$130,"-----"),"0"))</f>
        <v>-147</v>
      </c>
      <c r="AG720" s="9" t="str">
        <f t="shared" si="513"/>
        <v>@</v>
      </c>
      <c r="AH720" s="9" t="str">
        <f t="shared" si="514"/>
        <v>JSR @I.RC0</v>
      </c>
      <c r="AI720" t="str">
        <f t="shared" si="515"/>
        <v>1,@I.RC0</v>
      </c>
      <c r="AJ720" s="16" t="str">
        <f t="shared" si="516"/>
        <v>@I.RC0</v>
      </c>
      <c r="AK720" t="str">
        <f t="shared" si="517"/>
        <v>ADCZR# 0,1,SKP</v>
      </c>
      <c r="AL720" s="4" t="str">
        <f t="shared" si="518"/>
        <v>ADC</v>
      </c>
      <c r="AM720" s="4" t="str">
        <f t="shared" si="519"/>
        <v>R</v>
      </c>
      <c r="AN720" s="4" t="str">
        <f t="shared" si="520"/>
        <v>Z</v>
      </c>
      <c r="AO720" s="4" t="str">
        <f t="shared" si="521"/>
        <v>#</v>
      </c>
      <c r="AP720" s="15" t="str">
        <f t="shared" si="522"/>
        <v>,SKP</v>
      </c>
      <c r="AQ720" s="9" t="str">
        <f>_xlfn.XLOOKUP(D720,Sheet2!$E$3:$E$101,Sheet2!$F$3:$F$101,"******************")</f>
        <v>RECL0</v>
      </c>
      <c r="AR720" s="33" t="str">
        <f t="shared" si="508"/>
        <v>DOBC 1,IBM2</v>
      </c>
      <c r="AS720" s="9" t="str">
        <f t="shared" si="509"/>
        <v>DOBC</v>
      </c>
      <c r="AT720" s="4">
        <f t="shared" si="523"/>
        <v>1</v>
      </c>
      <c r="AU720" s="6">
        <f t="shared" si="524"/>
        <v>2</v>
      </c>
      <c r="AV720" s="4" t="str">
        <f t="shared" si="525"/>
        <v>C</v>
      </c>
      <c r="AW720" s="4">
        <f t="shared" si="526"/>
        <v>31</v>
      </c>
      <c r="AX720" s="4" t="str">
        <f>_xlfn.XLOOKUP(AW720,Sheet2!$Q$3:$Q$66,Sheet2!$R$3:$R$66,"**")</f>
        <v>IBM2</v>
      </c>
      <c r="AY720" s="4">
        <f t="shared" si="527"/>
        <v>4</v>
      </c>
      <c r="AZ720" s="16" t="str">
        <f t="shared" si="528"/>
        <v>SKPDN</v>
      </c>
    </row>
    <row r="721" spans="2:52" x14ac:dyDescent="0.35">
      <c r="B721" s="3">
        <f t="shared" si="487"/>
        <v>33</v>
      </c>
      <c r="C721" s="1">
        <f t="shared" si="486"/>
        <v>1567</v>
      </c>
      <c r="D721" s="2">
        <v>20054</v>
      </c>
      <c r="E721" s="2" t="str">
        <f>_xlfn.XLOOKUP(C721,Sheet2!$N$3:$N$1000,Sheet2!$O$3:$O$1000,"")</f>
        <v/>
      </c>
      <c r="F721" s="9" t="str">
        <f t="shared" si="485"/>
        <v>LDA 0,KB1</v>
      </c>
      <c r="G721" s="4" t="str">
        <f t="shared" si="505"/>
        <v>40</v>
      </c>
      <c r="H721" s="4">
        <f t="shared" si="506"/>
        <v>54</v>
      </c>
      <c r="I721" s="6">
        <f t="shared" si="498"/>
        <v>0</v>
      </c>
      <c r="J721" s="6">
        <f t="shared" si="499"/>
        <v>2</v>
      </c>
      <c r="K721" s="6">
        <f t="shared" si="500"/>
        <v>0</v>
      </c>
      <c r="L721" s="6">
        <f t="shared" si="501"/>
        <v>0</v>
      </c>
      <c r="M721" s="6">
        <f t="shared" si="502"/>
        <v>5</v>
      </c>
      <c r="N721" s="6">
        <f t="shared" si="503"/>
        <v>4</v>
      </c>
      <c r="O721" s="13">
        <f t="shared" si="504"/>
        <v>4</v>
      </c>
      <c r="P721" s="4">
        <f t="shared" si="510"/>
        <v>1</v>
      </c>
      <c r="Q721" s="4">
        <f t="shared" si="511"/>
        <v>0</v>
      </c>
      <c r="R721">
        <f t="shared" si="488"/>
        <v>54</v>
      </c>
      <c r="S721" s="4">
        <f t="shared" si="489"/>
        <v>0</v>
      </c>
      <c r="T721" s="15">
        <f t="shared" si="490"/>
        <v>0</v>
      </c>
      <c r="U721" s="4">
        <f t="shared" si="491"/>
        <v>1</v>
      </c>
      <c r="V721" s="4">
        <f t="shared" si="492"/>
        <v>0</v>
      </c>
      <c r="W721" s="4">
        <f t="shared" si="493"/>
        <v>0</v>
      </c>
      <c r="X721" s="6">
        <f t="shared" si="494"/>
        <v>0</v>
      </c>
      <c r="Y721" s="4">
        <f t="shared" si="495"/>
        <v>2</v>
      </c>
      <c r="Z721" s="6">
        <f t="shared" si="496"/>
        <v>1</v>
      </c>
      <c r="AA721" s="18">
        <f t="shared" si="497"/>
        <v>4</v>
      </c>
      <c r="AB721" s="9" t="str">
        <f t="shared" si="512"/>
        <v>KB1</v>
      </c>
      <c r="AC721" s="9" t="str">
        <f>_xlfn.XLOOKUP(R721,Sheet2!$H$3:$H$258,Sheet2!$I$3:$I$258,"-----")</f>
        <v>KB1</v>
      </c>
      <c r="AD721" s="9" t="str">
        <f>_xlfn.XLOOKUP(VALUE(AE721),Sheet2!$N$3:$N$1000,Sheet2!$O$3:$O$1000,"********")</f>
        <v>********</v>
      </c>
      <c r="AE721" t="str">
        <f t="shared" si="507"/>
        <v>1643</v>
      </c>
      <c r="AF721" s="9" t="str">
        <f>IF(R721&lt;200,"+"&amp;TEXT(R721,"0"),"-"&amp;TEXT(_xlfn.XLOOKUP(R721,Sheet2!$K$3:$K$130,Sheet2!$L$3:$L$130,"-----"),"0"))</f>
        <v>+54</v>
      </c>
      <c r="AG721" s="9" t="str">
        <f t="shared" si="513"/>
        <v/>
      </c>
      <c r="AH721" s="9" t="str">
        <f t="shared" si="514"/>
        <v>JMP KB1</v>
      </c>
      <c r="AI721" t="str">
        <f t="shared" si="515"/>
        <v>0,KB1</v>
      </c>
      <c r="AJ721" s="16" t="str">
        <f t="shared" si="516"/>
        <v>KB1</v>
      </c>
      <c r="AK721" t="str">
        <f t="shared" si="517"/>
        <v>COMO# 1,0,SZR</v>
      </c>
      <c r="AL721" s="4" t="str">
        <f t="shared" si="518"/>
        <v>COM</v>
      </c>
      <c r="AM721" s="4" t="str">
        <f t="shared" si="519"/>
        <v/>
      </c>
      <c r="AN721" s="4" t="str">
        <f t="shared" si="520"/>
        <v>O</v>
      </c>
      <c r="AO721" s="4" t="str">
        <f t="shared" si="521"/>
        <v>#</v>
      </c>
      <c r="AP721" s="15" t="str">
        <f t="shared" si="522"/>
        <v>,SZR</v>
      </c>
      <c r="AQ721" s="9" t="str">
        <f>_xlfn.XLOOKUP(D721,Sheet2!$E$3:$E$101,Sheet2!$F$3:$F$101,"******************")</f>
        <v>******************</v>
      </c>
      <c r="AR721" s="33" t="str">
        <f t="shared" si="508"/>
        <v>NIO **</v>
      </c>
      <c r="AS721" s="9" t="str">
        <f t="shared" si="509"/>
        <v>DOC</v>
      </c>
      <c r="AT721" s="4">
        <f t="shared" si="523"/>
        <v>0</v>
      </c>
      <c r="AU721" s="6">
        <f t="shared" si="524"/>
        <v>0</v>
      </c>
      <c r="AV721" s="4" t="str">
        <f t="shared" si="525"/>
        <v/>
      </c>
      <c r="AW721" s="4">
        <f t="shared" si="526"/>
        <v>54</v>
      </c>
      <c r="AX721" s="4" t="str">
        <f>_xlfn.XLOOKUP(AW721,Sheet2!$Q$3:$Q$66,Sheet2!$R$3:$R$66,"**")</f>
        <v>**</v>
      </c>
      <c r="AY721" s="4">
        <f t="shared" si="527"/>
        <v>0</v>
      </c>
      <c r="AZ721" s="16" t="str">
        <f t="shared" si="528"/>
        <v>SKPBN</v>
      </c>
    </row>
    <row r="722" spans="2:52" x14ac:dyDescent="0.35">
      <c r="B722" s="3">
        <f t="shared" si="487"/>
        <v>34</v>
      </c>
      <c r="C722" s="1">
        <f t="shared" si="486"/>
        <v>1570</v>
      </c>
      <c r="D722" s="2">
        <v>60233</v>
      </c>
      <c r="E722" s="2" t="str">
        <f>_xlfn.XLOOKUP(C722,Sheet2!$N$3:$N$1000,Sheet2!$O$3:$O$1000,"")</f>
        <v/>
      </c>
      <c r="F722" s="9" t="str">
        <f t="shared" si="485"/>
        <v>NIOC DSKP</v>
      </c>
      <c r="G722" s="4" t="str">
        <f t="shared" si="505"/>
        <v>140</v>
      </c>
      <c r="H722" s="4">
        <f t="shared" si="506"/>
        <v>233</v>
      </c>
      <c r="I722" s="6">
        <f t="shared" si="498"/>
        <v>0</v>
      </c>
      <c r="J722" s="6">
        <f t="shared" si="499"/>
        <v>6</v>
      </c>
      <c r="K722" s="6">
        <f t="shared" si="500"/>
        <v>0</v>
      </c>
      <c r="L722" s="6">
        <f t="shared" si="501"/>
        <v>2</v>
      </c>
      <c r="M722" s="6">
        <f t="shared" si="502"/>
        <v>3</v>
      </c>
      <c r="N722" s="6">
        <f t="shared" si="503"/>
        <v>3</v>
      </c>
      <c r="O722" s="13">
        <f t="shared" si="504"/>
        <v>12</v>
      </c>
      <c r="P722" s="4">
        <f t="shared" si="510"/>
        <v>3</v>
      </c>
      <c r="Q722" s="4">
        <f t="shared" si="511"/>
        <v>0</v>
      </c>
      <c r="R722">
        <f t="shared" si="488"/>
        <v>233</v>
      </c>
      <c r="S722" s="4">
        <f t="shared" si="489"/>
        <v>0</v>
      </c>
      <c r="T722" s="15">
        <f t="shared" si="490"/>
        <v>0</v>
      </c>
      <c r="U722" s="4">
        <f t="shared" si="491"/>
        <v>3</v>
      </c>
      <c r="V722" s="4">
        <f t="shared" si="492"/>
        <v>0</v>
      </c>
      <c r="W722" s="4">
        <f t="shared" si="493"/>
        <v>0</v>
      </c>
      <c r="X722" s="6">
        <f t="shared" si="494"/>
        <v>2</v>
      </c>
      <c r="Y722" s="4">
        <f t="shared" si="495"/>
        <v>1</v>
      </c>
      <c r="Z722" s="6">
        <f t="shared" si="496"/>
        <v>1</v>
      </c>
      <c r="AA722" s="18">
        <f t="shared" si="497"/>
        <v>3</v>
      </c>
      <c r="AB722" s="9" t="str">
        <f t="shared" si="512"/>
        <v>I.RC2</v>
      </c>
      <c r="AC722" s="9" t="str">
        <f>_xlfn.XLOOKUP(R722,Sheet2!$H$3:$H$258,Sheet2!$I$3:$I$258,"-----")</f>
        <v>I.RC2</v>
      </c>
      <c r="AD722" s="9" t="str">
        <f>_xlfn.XLOOKUP(VALUE(AE722),Sheet2!$N$3:$N$1000,Sheet2!$O$3:$O$1000,"********")</f>
        <v>********</v>
      </c>
      <c r="AE722" t="str">
        <f t="shared" si="507"/>
        <v>1423</v>
      </c>
      <c r="AF722" s="9" t="str">
        <f>IF(R722&lt;200,"+"&amp;TEXT(R722,"0"),"-"&amp;TEXT(_xlfn.XLOOKUP(R722,Sheet2!$K$3:$K$130,Sheet2!$L$3:$L$130,"-----"),"0"))</f>
        <v>-145</v>
      </c>
      <c r="AG722" s="9" t="str">
        <f t="shared" si="513"/>
        <v/>
      </c>
      <c r="AH722" s="9" t="str">
        <f t="shared" si="514"/>
        <v>JMP I.RC2</v>
      </c>
      <c r="AI722" t="str">
        <f t="shared" si="515"/>
        <v>0,I.RC2</v>
      </c>
      <c r="AJ722" s="16" t="str">
        <f t="shared" si="516"/>
        <v>I.RC2</v>
      </c>
      <c r="AK722" t="str">
        <f t="shared" si="517"/>
        <v>COMZR# 3,0,SNC</v>
      </c>
      <c r="AL722" s="4" t="str">
        <f t="shared" si="518"/>
        <v>COM</v>
      </c>
      <c r="AM722" s="4" t="str">
        <f t="shared" si="519"/>
        <v>R</v>
      </c>
      <c r="AN722" s="4" t="str">
        <f t="shared" si="520"/>
        <v>Z</v>
      </c>
      <c r="AO722" s="4" t="str">
        <f t="shared" si="521"/>
        <v>#</v>
      </c>
      <c r="AP722" s="15" t="str">
        <f t="shared" si="522"/>
        <v>,SNC</v>
      </c>
      <c r="AQ722" s="9" t="str">
        <f>_xlfn.XLOOKUP(D722,Sheet2!$E$3:$E$101,Sheet2!$F$3:$F$101,"******************")</f>
        <v>******************</v>
      </c>
      <c r="AR722" s="33" t="str">
        <f t="shared" si="508"/>
        <v>NIOC DSKP</v>
      </c>
      <c r="AS722" s="9" t="str">
        <f t="shared" si="509"/>
        <v>DOCC</v>
      </c>
      <c r="AT722" s="4">
        <f t="shared" si="523"/>
        <v>0</v>
      </c>
      <c r="AU722" s="6">
        <f t="shared" si="524"/>
        <v>2</v>
      </c>
      <c r="AV722" s="4" t="str">
        <f t="shared" si="525"/>
        <v>C</v>
      </c>
      <c r="AW722" s="4">
        <f t="shared" si="526"/>
        <v>33</v>
      </c>
      <c r="AX722" s="4" t="str">
        <f>_xlfn.XLOOKUP(AW722,Sheet2!$Q$3:$Q$66,Sheet2!$R$3:$R$66,"**")</f>
        <v>DSKP</v>
      </c>
      <c r="AY722" s="4">
        <f t="shared" si="527"/>
        <v>0</v>
      </c>
      <c r="AZ722" s="16" t="str">
        <f t="shared" si="528"/>
        <v>SKPDN</v>
      </c>
    </row>
    <row r="723" spans="2:52" x14ac:dyDescent="0.35">
      <c r="B723" s="3">
        <f t="shared" si="487"/>
        <v>35</v>
      </c>
      <c r="C723" s="1">
        <f t="shared" si="486"/>
        <v>1571</v>
      </c>
      <c r="D723" s="2">
        <v>64433</v>
      </c>
      <c r="E723" s="2" t="str">
        <f>_xlfn.XLOOKUP(C723,Sheet2!$N$3:$N$1000,Sheet2!$O$3:$O$1000,"")</f>
        <v/>
      </c>
      <c r="F723" s="9" t="str">
        <f t="shared" si="485"/>
        <v>DIA 1,DSKP</v>
      </c>
      <c r="G723" s="4" t="str">
        <f t="shared" si="505"/>
        <v>151</v>
      </c>
      <c r="H723" s="4">
        <f t="shared" si="506"/>
        <v>33</v>
      </c>
      <c r="I723" s="6">
        <f t="shared" si="498"/>
        <v>0</v>
      </c>
      <c r="J723" s="6">
        <f t="shared" si="499"/>
        <v>6</v>
      </c>
      <c r="K723" s="6">
        <f t="shared" si="500"/>
        <v>4</v>
      </c>
      <c r="L723" s="6">
        <f t="shared" si="501"/>
        <v>4</v>
      </c>
      <c r="M723" s="6">
        <f t="shared" si="502"/>
        <v>3</v>
      </c>
      <c r="N723" s="6">
        <f t="shared" si="503"/>
        <v>3</v>
      </c>
      <c r="O723" s="13">
        <f t="shared" si="504"/>
        <v>13</v>
      </c>
      <c r="P723" s="4">
        <f t="shared" si="510"/>
        <v>3</v>
      </c>
      <c r="Q723" s="4">
        <f t="shared" si="511"/>
        <v>1</v>
      </c>
      <c r="R723">
        <f t="shared" si="488"/>
        <v>33</v>
      </c>
      <c r="S723" s="4">
        <f t="shared" si="489"/>
        <v>1</v>
      </c>
      <c r="T723" s="15">
        <f t="shared" si="490"/>
        <v>0</v>
      </c>
      <c r="U723" s="4">
        <f t="shared" si="491"/>
        <v>3</v>
      </c>
      <c r="V723" s="4">
        <f t="shared" si="492"/>
        <v>1</v>
      </c>
      <c r="W723" s="4">
        <f t="shared" si="493"/>
        <v>1</v>
      </c>
      <c r="X723" s="6">
        <f t="shared" si="494"/>
        <v>0</v>
      </c>
      <c r="Y723" s="4">
        <f t="shared" si="495"/>
        <v>1</v>
      </c>
      <c r="Z723" s="6">
        <f t="shared" si="496"/>
        <v>1</v>
      </c>
      <c r="AA723" s="18">
        <f t="shared" si="497"/>
        <v>3</v>
      </c>
      <c r="AB723" s="9" t="str">
        <f t="shared" si="512"/>
        <v>+33</v>
      </c>
      <c r="AC723" s="9" t="str">
        <f>_xlfn.XLOOKUP(R723,Sheet2!$H$3:$H$258,Sheet2!$I$3:$I$258,"-----")</f>
        <v>*****</v>
      </c>
      <c r="AD723" s="9" t="str">
        <f>_xlfn.XLOOKUP(VALUE(AE723),Sheet2!$N$3:$N$1000,Sheet2!$O$3:$O$1000,"********")</f>
        <v>********</v>
      </c>
      <c r="AE723" t="str">
        <f t="shared" si="507"/>
        <v>1624</v>
      </c>
      <c r="AF723" s="9" t="str">
        <f>IF(R723&lt;200,"+"&amp;TEXT(R723,"0"),"-"&amp;TEXT(_xlfn.XLOOKUP(R723,Sheet2!$K$3:$K$130,Sheet2!$L$3:$L$130,"-----"),"0"))</f>
        <v>+33</v>
      </c>
      <c r="AG723" s="9" t="str">
        <f t="shared" si="513"/>
        <v/>
      </c>
      <c r="AH723" s="9" t="str">
        <f t="shared" si="514"/>
        <v>JSR +33</v>
      </c>
      <c r="AI723" t="str">
        <f t="shared" si="515"/>
        <v>1,+33</v>
      </c>
      <c r="AJ723" s="16" t="str">
        <f t="shared" si="516"/>
        <v>+33</v>
      </c>
      <c r="AK723" t="str">
        <f t="shared" si="517"/>
        <v>NEGZ# 3,1,SNC</v>
      </c>
      <c r="AL723" s="4" t="str">
        <f t="shared" si="518"/>
        <v>NEG</v>
      </c>
      <c r="AM723" s="4" t="str">
        <f t="shared" si="519"/>
        <v/>
      </c>
      <c r="AN723" s="4" t="str">
        <f t="shared" si="520"/>
        <v>Z</v>
      </c>
      <c r="AO723" s="4" t="str">
        <f t="shared" si="521"/>
        <v>#</v>
      </c>
      <c r="AP723" s="15" t="str">
        <f t="shared" si="522"/>
        <v>,SNC</v>
      </c>
      <c r="AQ723" s="9" t="str">
        <f>_xlfn.XLOOKUP(D723,Sheet2!$E$3:$E$101,Sheet2!$F$3:$F$101,"******************")</f>
        <v>******************</v>
      </c>
      <c r="AR723" s="33" t="str">
        <f t="shared" si="508"/>
        <v>DIA 1,DSKP</v>
      </c>
      <c r="AS723" s="9" t="str">
        <f t="shared" si="509"/>
        <v>DIA</v>
      </c>
      <c r="AT723" s="4">
        <f t="shared" si="523"/>
        <v>1</v>
      </c>
      <c r="AU723" s="6">
        <f t="shared" si="524"/>
        <v>0</v>
      </c>
      <c r="AV723" s="4" t="str">
        <f t="shared" si="525"/>
        <v/>
      </c>
      <c r="AW723" s="4">
        <f t="shared" si="526"/>
        <v>33</v>
      </c>
      <c r="AX723" s="4" t="str">
        <f>_xlfn.XLOOKUP(AW723,Sheet2!$Q$3:$Q$66,Sheet2!$R$3:$R$66,"**")</f>
        <v>DSKP</v>
      </c>
      <c r="AY723" s="4">
        <f t="shared" si="527"/>
        <v>1</v>
      </c>
      <c r="AZ723" s="16" t="str">
        <f t="shared" si="528"/>
        <v>SKPBN</v>
      </c>
    </row>
    <row r="724" spans="2:52" x14ac:dyDescent="0.35">
      <c r="B724" s="3">
        <f t="shared" si="487"/>
        <v>36</v>
      </c>
      <c r="C724" s="1">
        <f t="shared" si="486"/>
        <v>1572</v>
      </c>
      <c r="D724" s="2">
        <v>123414</v>
      </c>
      <c r="E724" s="2" t="str">
        <f>_xlfn.XLOOKUP(C724,Sheet2!$N$3:$N$1000,Sheet2!$O$3:$O$1000,"")</f>
        <v/>
      </c>
      <c r="F724" s="9" t="str">
        <f t="shared" si="485"/>
        <v>AND# 1,0,SZR</v>
      </c>
      <c r="G724" s="4" t="str">
        <f t="shared" si="505"/>
        <v>247</v>
      </c>
      <c r="H724" s="4">
        <f t="shared" si="506"/>
        <v>14</v>
      </c>
      <c r="I724" s="6">
        <f t="shared" si="498"/>
        <v>1</v>
      </c>
      <c r="J724" s="6">
        <f t="shared" si="499"/>
        <v>2</v>
      </c>
      <c r="K724" s="6">
        <f t="shared" si="500"/>
        <v>3</v>
      </c>
      <c r="L724" s="6">
        <f t="shared" si="501"/>
        <v>4</v>
      </c>
      <c r="M724" s="6">
        <f t="shared" si="502"/>
        <v>1</v>
      </c>
      <c r="N724" s="6">
        <f t="shared" si="503"/>
        <v>4</v>
      </c>
      <c r="O724" s="13">
        <f t="shared" si="504"/>
        <v>20</v>
      </c>
      <c r="P724" s="4">
        <f t="shared" si="510"/>
        <v>5</v>
      </c>
      <c r="Q724" s="4">
        <f t="shared" si="511"/>
        <v>0</v>
      </c>
      <c r="R724">
        <f t="shared" si="488"/>
        <v>14</v>
      </c>
      <c r="S724" s="4">
        <f t="shared" si="489"/>
        <v>3</v>
      </c>
      <c r="T724" s="15">
        <f t="shared" si="490"/>
        <v>1</v>
      </c>
      <c r="U724" s="4">
        <f t="shared" si="491"/>
        <v>1</v>
      </c>
      <c r="V724" s="4">
        <f t="shared" si="492"/>
        <v>0</v>
      </c>
      <c r="W724" s="4">
        <f t="shared" si="493"/>
        <v>7</v>
      </c>
      <c r="X724" s="6">
        <f t="shared" si="494"/>
        <v>0</v>
      </c>
      <c r="Y724" s="4">
        <f t="shared" si="495"/>
        <v>0</v>
      </c>
      <c r="Z724" s="6">
        <f t="shared" si="496"/>
        <v>1</v>
      </c>
      <c r="AA724" s="18">
        <f t="shared" si="497"/>
        <v>4</v>
      </c>
      <c r="AB724" s="9" t="str">
        <f t="shared" si="512"/>
        <v>+14,3</v>
      </c>
      <c r="AC724" s="9" t="str">
        <f>_xlfn.XLOOKUP(R724,Sheet2!$H$3:$H$258,Sheet2!$I$3:$I$258,"-----")</f>
        <v>*****</v>
      </c>
      <c r="AD724" s="9" t="str">
        <f>_xlfn.XLOOKUP(VALUE(AE724),Sheet2!$N$3:$N$1000,Sheet2!$O$3:$O$1000,"********")</f>
        <v>********</v>
      </c>
      <c r="AE724" t="str">
        <f t="shared" si="507"/>
        <v>1606</v>
      </c>
      <c r="AF724" s="9" t="str">
        <f>IF(R724&lt;200,"+"&amp;TEXT(R724,"0"),"-"&amp;TEXT(_xlfn.XLOOKUP(R724,Sheet2!$K$3:$K$130,Sheet2!$L$3:$L$130,"-----"),"0"))</f>
        <v>+14</v>
      </c>
      <c r="AG724" s="9" t="str">
        <f t="shared" si="513"/>
        <v>@</v>
      </c>
      <c r="AH724" s="9" t="str">
        <f t="shared" si="514"/>
        <v>JMP @+14,3</v>
      </c>
      <c r="AI724" t="str">
        <f t="shared" si="515"/>
        <v>0,@+14,3</v>
      </c>
      <c r="AJ724" s="16" t="str">
        <f t="shared" si="516"/>
        <v>@+14,3</v>
      </c>
      <c r="AK724" t="str">
        <f t="shared" si="517"/>
        <v>AND# 1,0,SZR</v>
      </c>
      <c r="AL724" s="4" t="str">
        <f t="shared" si="518"/>
        <v>AND</v>
      </c>
      <c r="AM724" s="4" t="str">
        <f t="shared" si="519"/>
        <v/>
      </c>
      <c r="AN724" s="4" t="str">
        <f t="shared" si="520"/>
        <v/>
      </c>
      <c r="AO724" s="4" t="str">
        <f t="shared" si="521"/>
        <v>#</v>
      </c>
      <c r="AP724" s="15" t="str">
        <f t="shared" si="522"/>
        <v>,SZR</v>
      </c>
      <c r="AQ724" s="9" t="str">
        <f>_xlfn.XLOOKUP(D724,Sheet2!$E$3:$E$101,Sheet2!$F$3:$F$101,"******************")</f>
        <v>******************</v>
      </c>
      <c r="AR724" s="33" t="str">
        <f t="shared" si="508"/>
        <v>SKPBN RTC</v>
      </c>
      <c r="AS724" s="9" t="str">
        <f t="shared" si="509"/>
        <v>DOC</v>
      </c>
      <c r="AT724" s="4">
        <f t="shared" si="523"/>
        <v>0</v>
      </c>
      <c r="AU724" s="6">
        <f t="shared" si="524"/>
        <v>0</v>
      </c>
      <c r="AV724" s="4" t="str">
        <f t="shared" si="525"/>
        <v/>
      </c>
      <c r="AW724" s="4">
        <f t="shared" si="526"/>
        <v>14</v>
      </c>
      <c r="AX724" s="4" t="str">
        <f>_xlfn.XLOOKUP(AW724,Sheet2!$Q$3:$Q$66,Sheet2!$R$3:$R$66,"**")</f>
        <v>RTC</v>
      </c>
      <c r="AY724" s="4">
        <f t="shared" si="527"/>
        <v>7</v>
      </c>
      <c r="AZ724" s="16" t="str">
        <f t="shared" si="528"/>
        <v>SKPBN</v>
      </c>
    </row>
    <row r="725" spans="2:52" x14ac:dyDescent="0.35">
      <c r="B725" s="3">
        <f t="shared" si="487"/>
        <v>37</v>
      </c>
      <c r="C725" s="1">
        <f t="shared" si="486"/>
        <v>1573</v>
      </c>
      <c r="D725" s="2">
        <v>6252</v>
      </c>
      <c r="E725" s="2" t="str">
        <f>_xlfn.XLOOKUP(C725,Sheet2!$N$3:$N$1000,Sheet2!$O$3:$O$1000,"")</f>
        <v/>
      </c>
      <c r="F725" s="9" t="str">
        <f t="shared" si="485"/>
        <v>EHLT</v>
      </c>
      <c r="G725" s="4" t="str">
        <f t="shared" si="505"/>
        <v>14</v>
      </c>
      <c r="H725" s="4">
        <f t="shared" si="506"/>
        <v>252</v>
      </c>
      <c r="I725" s="6">
        <f t="shared" si="498"/>
        <v>0</v>
      </c>
      <c r="J725" s="6">
        <f t="shared" si="499"/>
        <v>0</v>
      </c>
      <c r="K725" s="6">
        <f t="shared" si="500"/>
        <v>6</v>
      </c>
      <c r="L725" s="6">
        <f t="shared" si="501"/>
        <v>2</v>
      </c>
      <c r="M725" s="6">
        <f t="shared" si="502"/>
        <v>5</v>
      </c>
      <c r="N725" s="6">
        <f t="shared" si="503"/>
        <v>2</v>
      </c>
      <c r="O725" s="13">
        <f t="shared" si="504"/>
        <v>1</v>
      </c>
      <c r="P725" s="4">
        <f t="shared" si="510"/>
        <v>0</v>
      </c>
      <c r="Q725" s="4">
        <f t="shared" si="511"/>
        <v>1</v>
      </c>
      <c r="R725">
        <f t="shared" si="488"/>
        <v>252</v>
      </c>
      <c r="S725" s="4">
        <f t="shared" si="489"/>
        <v>0</v>
      </c>
      <c r="T725" s="15">
        <f t="shared" si="490"/>
        <v>1</v>
      </c>
      <c r="U725" s="4">
        <f t="shared" si="491"/>
        <v>0</v>
      </c>
      <c r="V725" s="4">
        <f t="shared" si="492"/>
        <v>1</v>
      </c>
      <c r="W725" s="4">
        <f t="shared" si="493"/>
        <v>4</v>
      </c>
      <c r="X725" s="6">
        <f t="shared" si="494"/>
        <v>2</v>
      </c>
      <c r="Y725" s="4">
        <f t="shared" si="495"/>
        <v>2</v>
      </c>
      <c r="Z725" s="6">
        <f t="shared" si="496"/>
        <v>1</v>
      </c>
      <c r="AA725" s="18">
        <f t="shared" si="497"/>
        <v>2</v>
      </c>
      <c r="AB725" s="9" t="str">
        <f t="shared" si="512"/>
        <v>I.EH1</v>
      </c>
      <c r="AC725" s="9" t="str">
        <f>_xlfn.XLOOKUP(R725,Sheet2!$H$3:$H$258,Sheet2!$I$3:$I$258,"-----")</f>
        <v>I.EH1</v>
      </c>
      <c r="AD725" s="9" t="str">
        <f>_xlfn.XLOOKUP(VALUE(AE725),Sheet2!$N$3:$N$1000,Sheet2!$O$3:$O$1000,"********")</f>
        <v>********</v>
      </c>
      <c r="AE725" t="str">
        <f t="shared" si="507"/>
        <v>1445</v>
      </c>
      <c r="AF725" s="9" t="str">
        <f>IF(R725&lt;200,"+"&amp;TEXT(R725,"0"),"-"&amp;TEXT(_xlfn.XLOOKUP(R725,Sheet2!$K$3:$K$130,Sheet2!$L$3:$L$130,"-----"),"0"))</f>
        <v>-126</v>
      </c>
      <c r="AG725" s="9" t="str">
        <f t="shared" si="513"/>
        <v>@</v>
      </c>
      <c r="AH725" s="9" t="str">
        <f t="shared" si="514"/>
        <v>JSR @I.EH1</v>
      </c>
      <c r="AI725" t="str">
        <f t="shared" si="515"/>
        <v>1,@I.EH1</v>
      </c>
      <c r="AJ725" s="16" t="str">
        <f t="shared" si="516"/>
        <v>@I.EH1</v>
      </c>
      <c r="AK725" t="str">
        <f t="shared" si="517"/>
        <v>ADCOR# 0,1,SZC</v>
      </c>
      <c r="AL725" s="4" t="str">
        <f t="shared" si="518"/>
        <v>ADC</v>
      </c>
      <c r="AM725" s="4" t="str">
        <f t="shared" si="519"/>
        <v>R</v>
      </c>
      <c r="AN725" s="4" t="str">
        <f t="shared" si="520"/>
        <v>O</v>
      </c>
      <c r="AO725" s="4" t="str">
        <f t="shared" si="521"/>
        <v>#</v>
      </c>
      <c r="AP725" s="15" t="str">
        <f t="shared" si="522"/>
        <v>,SZC</v>
      </c>
      <c r="AQ725" s="9" t="str">
        <f>_xlfn.XLOOKUP(D725,Sheet2!$E$3:$E$101,Sheet2!$F$3:$F$101,"******************")</f>
        <v>EHLT</v>
      </c>
      <c r="AR725" s="33" t="str">
        <f t="shared" si="508"/>
        <v>DOBC 1,**</v>
      </c>
      <c r="AS725" s="9" t="str">
        <f t="shared" si="509"/>
        <v>DOBC</v>
      </c>
      <c r="AT725" s="4">
        <f t="shared" si="523"/>
        <v>1</v>
      </c>
      <c r="AU725" s="6">
        <f t="shared" si="524"/>
        <v>2</v>
      </c>
      <c r="AV725" s="4" t="str">
        <f t="shared" si="525"/>
        <v>C</v>
      </c>
      <c r="AW725" s="4">
        <f t="shared" si="526"/>
        <v>52</v>
      </c>
      <c r="AX725" s="4" t="str">
        <f>_xlfn.XLOOKUP(AW725,Sheet2!$Q$3:$Q$66,Sheet2!$R$3:$R$66,"**")</f>
        <v>**</v>
      </c>
      <c r="AY725" s="4">
        <f t="shared" si="527"/>
        <v>4</v>
      </c>
      <c r="AZ725" s="16" t="str">
        <f t="shared" si="528"/>
        <v>SKPDN</v>
      </c>
    </row>
    <row r="726" spans="2:52" x14ac:dyDescent="0.35">
      <c r="B726" s="3">
        <f t="shared" si="487"/>
        <v>38</v>
      </c>
      <c r="C726" s="1">
        <f t="shared" si="486"/>
        <v>1574</v>
      </c>
      <c r="D726" s="2">
        <v>6243</v>
      </c>
      <c r="E726" s="2" t="str">
        <f>_xlfn.XLOOKUP(C726,Sheet2!$N$3:$N$1000,Sheet2!$O$3:$O$1000,"")</f>
        <v/>
      </c>
      <c r="F726" s="9" t="str">
        <f t="shared" si="485"/>
        <v>LOOP</v>
      </c>
      <c r="G726" s="4" t="str">
        <f t="shared" si="505"/>
        <v>14</v>
      </c>
      <c r="H726" s="4">
        <f t="shared" si="506"/>
        <v>243</v>
      </c>
      <c r="I726" s="6">
        <f t="shared" si="498"/>
        <v>0</v>
      </c>
      <c r="J726" s="6">
        <f t="shared" si="499"/>
        <v>0</v>
      </c>
      <c r="K726" s="6">
        <f t="shared" si="500"/>
        <v>6</v>
      </c>
      <c r="L726" s="6">
        <f t="shared" si="501"/>
        <v>2</v>
      </c>
      <c r="M726" s="6">
        <f t="shared" si="502"/>
        <v>4</v>
      </c>
      <c r="N726" s="6">
        <f t="shared" si="503"/>
        <v>3</v>
      </c>
      <c r="O726" s="13">
        <f t="shared" si="504"/>
        <v>1</v>
      </c>
      <c r="P726" s="4">
        <f t="shared" si="510"/>
        <v>0</v>
      </c>
      <c r="Q726" s="4">
        <f t="shared" si="511"/>
        <v>1</v>
      </c>
      <c r="R726">
        <f t="shared" si="488"/>
        <v>243</v>
      </c>
      <c r="S726" s="4">
        <f t="shared" si="489"/>
        <v>0</v>
      </c>
      <c r="T726" s="15">
        <f t="shared" si="490"/>
        <v>1</v>
      </c>
      <c r="U726" s="4">
        <f t="shared" si="491"/>
        <v>0</v>
      </c>
      <c r="V726" s="4">
        <f t="shared" si="492"/>
        <v>1</v>
      </c>
      <c r="W726" s="4">
        <f t="shared" si="493"/>
        <v>4</v>
      </c>
      <c r="X726" s="6">
        <f t="shared" si="494"/>
        <v>2</v>
      </c>
      <c r="Y726" s="4">
        <f t="shared" si="495"/>
        <v>2</v>
      </c>
      <c r="Z726" s="6">
        <f t="shared" si="496"/>
        <v>0</v>
      </c>
      <c r="AA726" s="18">
        <f t="shared" si="497"/>
        <v>3</v>
      </c>
      <c r="AB726" s="9" t="str">
        <f t="shared" si="512"/>
        <v>I.LOO</v>
      </c>
      <c r="AC726" s="9" t="str">
        <f>_xlfn.XLOOKUP(R726,Sheet2!$H$3:$H$258,Sheet2!$I$3:$I$258,"-----")</f>
        <v>I.LOO</v>
      </c>
      <c r="AD726" s="9" t="str">
        <f>_xlfn.XLOOKUP(VALUE(AE726),Sheet2!$N$3:$N$1000,Sheet2!$O$3:$O$1000,"********")</f>
        <v>********</v>
      </c>
      <c r="AE726" t="str">
        <f t="shared" si="507"/>
        <v>1437</v>
      </c>
      <c r="AF726" s="9" t="str">
        <f>IF(R726&lt;200,"+"&amp;TEXT(R726,"0"),"-"&amp;TEXT(_xlfn.XLOOKUP(R726,Sheet2!$K$3:$K$130,Sheet2!$L$3:$L$130,"-----"),"0"))</f>
        <v>-135</v>
      </c>
      <c r="AG726" s="9" t="str">
        <f t="shared" si="513"/>
        <v>@</v>
      </c>
      <c r="AH726" s="9" t="str">
        <f t="shared" si="514"/>
        <v>JSR @I.LOO</v>
      </c>
      <c r="AI726" t="str">
        <f t="shared" si="515"/>
        <v>1,@I.LOO</v>
      </c>
      <c r="AJ726" s="16" t="str">
        <f t="shared" si="516"/>
        <v>@I.LOO</v>
      </c>
      <c r="AK726" t="str">
        <f t="shared" si="517"/>
        <v>ADCOR 0,1,SNC</v>
      </c>
      <c r="AL726" s="4" t="str">
        <f t="shared" si="518"/>
        <v>ADC</v>
      </c>
      <c r="AM726" s="4" t="str">
        <f t="shared" si="519"/>
        <v>R</v>
      </c>
      <c r="AN726" s="4" t="str">
        <f t="shared" si="520"/>
        <v>O</v>
      </c>
      <c r="AO726" s="4" t="str">
        <f t="shared" si="521"/>
        <v/>
      </c>
      <c r="AP726" s="15" t="str">
        <f t="shared" si="522"/>
        <v>,SNC</v>
      </c>
      <c r="AQ726" s="9" t="str">
        <f>_xlfn.XLOOKUP(D726,Sheet2!$E$3:$E$101,Sheet2!$F$3:$F$101,"******************")</f>
        <v>LOOP</v>
      </c>
      <c r="AR726" s="33" t="str">
        <f t="shared" si="508"/>
        <v>DOBC 1,**</v>
      </c>
      <c r="AS726" s="9" t="str">
        <f t="shared" si="509"/>
        <v>DOBC</v>
      </c>
      <c r="AT726" s="4">
        <f t="shared" si="523"/>
        <v>1</v>
      </c>
      <c r="AU726" s="6">
        <f t="shared" si="524"/>
        <v>2</v>
      </c>
      <c r="AV726" s="4" t="str">
        <f t="shared" si="525"/>
        <v>C</v>
      </c>
      <c r="AW726" s="4">
        <f t="shared" si="526"/>
        <v>43</v>
      </c>
      <c r="AX726" s="4" t="str">
        <f>_xlfn.XLOOKUP(AW726,Sheet2!$Q$3:$Q$66,Sheet2!$R$3:$R$66,"**")</f>
        <v>**</v>
      </c>
      <c r="AY726" s="4">
        <f t="shared" si="527"/>
        <v>4</v>
      </c>
      <c r="AZ726" s="16" t="str">
        <f t="shared" si="528"/>
        <v>SKPDN</v>
      </c>
    </row>
    <row r="727" spans="2:52" x14ac:dyDescent="0.35">
      <c r="B727" s="3">
        <v>40</v>
      </c>
      <c r="C727" s="1">
        <f t="shared" si="486"/>
        <v>1575</v>
      </c>
      <c r="D727" s="2">
        <v>20151</v>
      </c>
      <c r="E727" s="2" t="str">
        <f>_xlfn.XLOOKUP(C727,Sheet2!$N$3:$N$1000,Sheet2!$O$3:$O$1000,"")</f>
        <v>B30</v>
      </c>
      <c r="F727" s="9" t="str">
        <f t="shared" si="485"/>
        <v>LDA 0,NDSKS</v>
      </c>
      <c r="G727" s="4" t="str">
        <f t="shared" si="505"/>
        <v>40</v>
      </c>
      <c r="H727" s="4">
        <f t="shared" si="506"/>
        <v>151</v>
      </c>
      <c r="I727" s="6">
        <f t="shared" si="498"/>
        <v>0</v>
      </c>
      <c r="J727" s="6">
        <f t="shared" si="499"/>
        <v>2</v>
      </c>
      <c r="K727" s="6">
        <f t="shared" si="500"/>
        <v>0</v>
      </c>
      <c r="L727" s="6">
        <f t="shared" si="501"/>
        <v>1</v>
      </c>
      <c r="M727" s="6">
        <f t="shared" si="502"/>
        <v>5</v>
      </c>
      <c r="N727" s="6">
        <f t="shared" si="503"/>
        <v>1</v>
      </c>
      <c r="O727" s="13">
        <f t="shared" si="504"/>
        <v>4</v>
      </c>
      <c r="P727" s="4">
        <f t="shared" si="510"/>
        <v>1</v>
      </c>
      <c r="Q727" s="4">
        <f t="shared" si="511"/>
        <v>0</v>
      </c>
      <c r="R727">
        <f t="shared" si="488"/>
        <v>151</v>
      </c>
      <c r="S727" s="4">
        <f t="shared" si="489"/>
        <v>0</v>
      </c>
      <c r="T727" s="15">
        <f t="shared" si="490"/>
        <v>0</v>
      </c>
      <c r="U727" s="4">
        <f t="shared" si="491"/>
        <v>1</v>
      </c>
      <c r="V727" s="4">
        <f t="shared" si="492"/>
        <v>0</v>
      </c>
      <c r="W727" s="4">
        <f t="shared" si="493"/>
        <v>0</v>
      </c>
      <c r="X727" s="6">
        <f t="shared" si="494"/>
        <v>1</v>
      </c>
      <c r="Y727" s="4">
        <f t="shared" si="495"/>
        <v>2</v>
      </c>
      <c r="Z727" s="6">
        <f t="shared" si="496"/>
        <v>1</v>
      </c>
      <c r="AA727" s="18">
        <f t="shared" si="497"/>
        <v>1</v>
      </c>
      <c r="AB727" s="9" t="str">
        <f t="shared" si="512"/>
        <v>NDSKS</v>
      </c>
      <c r="AC727" s="9" t="str">
        <f>_xlfn.XLOOKUP(R727,Sheet2!$H$3:$H$258,Sheet2!$I$3:$I$258,"-----")</f>
        <v>NDSKS</v>
      </c>
      <c r="AD727" s="9" t="str">
        <f>_xlfn.XLOOKUP(VALUE(AE727),Sheet2!$N$3:$N$1000,Sheet2!$O$3:$O$1000,"********")</f>
        <v>********</v>
      </c>
      <c r="AE727" t="str">
        <f t="shared" si="507"/>
        <v>1746</v>
      </c>
      <c r="AF727" s="9" t="str">
        <f>IF(R727&lt;200,"+"&amp;TEXT(R727,"0"),"-"&amp;TEXT(_xlfn.XLOOKUP(R727,Sheet2!$K$3:$K$130,Sheet2!$L$3:$L$130,"-----"),"0"))</f>
        <v>+151</v>
      </c>
      <c r="AG727" s="9" t="str">
        <f t="shared" si="513"/>
        <v/>
      </c>
      <c r="AH727" s="9" t="str">
        <f t="shared" si="514"/>
        <v>JMP NDSKS</v>
      </c>
      <c r="AI727" t="str">
        <f t="shared" si="515"/>
        <v>0,NDSKS</v>
      </c>
      <c r="AJ727" s="16" t="str">
        <f t="shared" si="516"/>
        <v>NDSKS</v>
      </c>
      <c r="AK727" t="str">
        <f t="shared" si="517"/>
        <v>COMOL# 1,0,SKP</v>
      </c>
      <c r="AL727" s="4" t="str">
        <f t="shared" si="518"/>
        <v>COM</v>
      </c>
      <c r="AM727" s="4" t="str">
        <f t="shared" si="519"/>
        <v>L</v>
      </c>
      <c r="AN727" s="4" t="str">
        <f t="shared" si="520"/>
        <v>O</v>
      </c>
      <c r="AO727" s="4" t="str">
        <f t="shared" si="521"/>
        <v>#</v>
      </c>
      <c r="AP727" s="15" t="str">
        <f t="shared" si="522"/>
        <v>,SKP</v>
      </c>
      <c r="AQ727" s="9" t="str">
        <f>_xlfn.XLOOKUP(D727,Sheet2!$E$3:$E$101,Sheet2!$F$3:$F$101,"******************")</f>
        <v>******************</v>
      </c>
      <c r="AR727" s="33" t="str">
        <f t="shared" si="508"/>
        <v>NIOS **</v>
      </c>
      <c r="AS727" s="9" t="str">
        <f t="shared" si="509"/>
        <v>DOCS</v>
      </c>
      <c r="AT727" s="4">
        <f t="shared" si="523"/>
        <v>0</v>
      </c>
      <c r="AU727" s="6">
        <f t="shared" si="524"/>
        <v>1</v>
      </c>
      <c r="AV727" s="4" t="str">
        <f t="shared" si="525"/>
        <v>S</v>
      </c>
      <c r="AW727" s="4">
        <f t="shared" si="526"/>
        <v>51</v>
      </c>
      <c r="AX727" s="4" t="str">
        <f>_xlfn.XLOOKUP(AW727,Sheet2!$Q$3:$Q$66,Sheet2!$R$3:$R$66,"**")</f>
        <v>**</v>
      </c>
      <c r="AY727" s="4">
        <f t="shared" si="527"/>
        <v>0</v>
      </c>
      <c r="AZ727" s="16" t="str">
        <f t="shared" si="528"/>
        <v>SKPBZ</v>
      </c>
    </row>
    <row r="728" spans="2:52" x14ac:dyDescent="0.35">
      <c r="B728" s="3">
        <f t="shared" si="487"/>
        <v>41</v>
      </c>
      <c r="C728" s="1">
        <f t="shared" si="486"/>
        <v>1576</v>
      </c>
      <c r="D728" s="2">
        <v>101200</v>
      </c>
      <c r="E728" s="2" t="str">
        <f>_xlfn.XLOOKUP(C728,Sheet2!$N$3:$N$1000,Sheet2!$O$3:$O$1000,"")</f>
        <v/>
      </c>
      <c r="F728" s="9" t="str">
        <f t="shared" si="485"/>
        <v>MOVR 0,0</v>
      </c>
      <c r="G728" s="4" t="str">
        <f t="shared" si="505"/>
        <v>202</v>
      </c>
      <c r="H728" s="4">
        <f t="shared" si="506"/>
        <v>200</v>
      </c>
      <c r="I728" s="6">
        <f t="shared" si="498"/>
        <v>1</v>
      </c>
      <c r="J728" s="6">
        <f t="shared" si="499"/>
        <v>0</v>
      </c>
      <c r="K728" s="6">
        <f t="shared" si="500"/>
        <v>1</v>
      </c>
      <c r="L728" s="6">
        <f t="shared" si="501"/>
        <v>2</v>
      </c>
      <c r="M728" s="6">
        <f t="shared" si="502"/>
        <v>0</v>
      </c>
      <c r="N728" s="6">
        <f t="shared" si="503"/>
        <v>0</v>
      </c>
      <c r="O728" s="13">
        <f t="shared" si="504"/>
        <v>16</v>
      </c>
      <c r="P728" s="4">
        <f t="shared" si="510"/>
        <v>4</v>
      </c>
      <c r="Q728" s="4">
        <f t="shared" si="511"/>
        <v>0</v>
      </c>
      <c r="R728">
        <f t="shared" si="488"/>
        <v>200</v>
      </c>
      <c r="S728" s="4">
        <f t="shared" si="489"/>
        <v>2</v>
      </c>
      <c r="T728" s="15">
        <f t="shared" si="490"/>
        <v>0</v>
      </c>
      <c r="U728" s="4">
        <f t="shared" si="491"/>
        <v>0</v>
      </c>
      <c r="V728" s="4">
        <f t="shared" si="492"/>
        <v>0</v>
      </c>
      <c r="W728" s="4">
        <f t="shared" si="493"/>
        <v>2</v>
      </c>
      <c r="X728" s="6">
        <f t="shared" si="494"/>
        <v>2</v>
      </c>
      <c r="Y728" s="4">
        <f t="shared" si="495"/>
        <v>0</v>
      </c>
      <c r="Z728" s="6">
        <f t="shared" si="496"/>
        <v>0</v>
      </c>
      <c r="AA728" s="18">
        <f t="shared" si="497"/>
        <v>0</v>
      </c>
      <c r="AB728" s="9" t="str">
        <f t="shared" si="512"/>
        <v>-200,2</v>
      </c>
      <c r="AC728" s="9" t="str">
        <f>_xlfn.XLOOKUP(R728,Sheet2!$H$3:$H$258,Sheet2!$I$3:$I$258,"-----")</f>
        <v>C60</v>
      </c>
      <c r="AD728" s="9" t="str">
        <f>_xlfn.XLOOKUP(VALUE(AE728),Sheet2!$N$3:$N$1000,Sheet2!$O$3:$O$1000,"********")</f>
        <v>********</v>
      </c>
      <c r="AE728" t="str">
        <f t="shared" si="507"/>
        <v>1376</v>
      </c>
      <c r="AF728" s="9" t="str">
        <f>IF(R728&lt;200,"+"&amp;TEXT(R728,"0"),"-"&amp;TEXT(_xlfn.XLOOKUP(R728,Sheet2!$K$3:$K$130,Sheet2!$L$3:$L$130,"-----"),"0"))</f>
        <v>-200</v>
      </c>
      <c r="AG728" s="9" t="str">
        <f t="shared" si="513"/>
        <v/>
      </c>
      <c r="AH728" s="9" t="str">
        <f t="shared" si="514"/>
        <v>JMP -200,2</v>
      </c>
      <c r="AI728" t="str">
        <f t="shared" si="515"/>
        <v>0,-200,2</v>
      </c>
      <c r="AJ728" s="16" t="str">
        <f t="shared" si="516"/>
        <v>-200,2</v>
      </c>
      <c r="AK728" t="str">
        <f t="shared" si="517"/>
        <v>MOVR 0,0</v>
      </c>
      <c r="AL728" s="4" t="str">
        <f t="shared" si="518"/>
        <v>MOV</v>
      </c>
      <c r="AM728" s="4" t="str">
        <f t="shared" si="519"/>
        <v>R</v>
      </c>
      <c r="AN728" s="4" t="str">
        <f t="shared" si="520"/>
        <v/>
      </c>
      <c r="AO728" s="4" t="str">
        <f t="shared" si="521"/>
        <v/>
      </c>
      <c r="AP728" s="15" t="str">
        <f t="shared" si="522"/>
        <v/>
      </c>
      <c r="AQ728" s="9" t="str">
        <f>_xlfn.XLOOKUP(D728,Sheet2!$E$3:$E$101,Sheet2!$F$3:$F$101,"******************")</f>
        <v>******************</v>
      </c>
      <c r="AR728" s="33" t="str">
        <f t="shared" si="508"/>
        <v>DOAC 0,0</v>
      </c>
      <c r="AS728" s="9" t="str">
        <f t="shared" si="509"/>
        <v>DOAC</v>
      </c>
      <c r="AT728" s="4">
        <f t="shared" si="523"/>
        <v>0</v>
      </c>
      <c r="AU728" s="6">
        <f t="shared" si="524"/>
        <v>2</v>
      </c>
      <c r="AV728" s="4" t="str">
        <f t="shared" si="525"/>
        <v>C</v>
      </c>
      <c r="AW728" s="4">
        <f t="shared" si="526"/>
        <v>0</v>
      </c>
      <c r="AX728" s="4" t="str">
        <f>_xlfn.XLOOKUP(AW728,Sheet2!$Q$3:$Q$66,Sheet2!$R$3:$R$66,"**")</f>
        <v>0</v>
      </c>
      <c r="AY728" s="4">
        <f t="shared" si="527"/>
        <v>2</v>
      </c>
      <c r="AZ728" s="16" t="str">
        <f t="shared" si="528"/>
        <v>SKPDN</v>
      </c>
    </row>
    <row r="729" spans="2:52" x14ac:dyDescent="0.35">
      <c r="B729" s="3">
        <f t="shared" si="487"/>
        <v>42</v>
      </c>
      <c r="C729" s="1">
        <f t="shared" si="486"/>
        <v>1577</v>
      </c>
      <c r="D729" s="2">
        <v>101203</v>
      </c>
      <c r="E729" s="2" t="str">
        <f>_xlfn.XLOOKUP(C729,Sheet2!$N$3:$N$1000,Sheet2!$O$3:$O$1000,"")</f>
        <v/>
      </c>
      <c r="F729" s="9" t="str">
        <f t="shared" si="485"/>
        <v>MOVR 0,0,SNC</v>
      </c>
      <c r="G729" s="4" t="str">
        <f t="shared" si="505"/>
        <v>202</v>
      </c>
      <c r="H729" s="4">
        <f t="shared" si="506"/>
        <v>203</v>
      </c>
      <c r="I729" s="6">
        <f t="shared" si="498"/>
        <v>1</v>
      </c>
      <c r="J729" s="6">
        <f t="shared" si="499"/>
        <v>0</v>
      </c>
      <c r="K729" s="6">
        <f t="shared" si="500"/>
        <v>1</v>
      </c>
      <c r="L729" s="6">
        <f t="shared" si="501"/>
        <v>2</v>
      </c>
      <c r="M729" s="6">
        <f t="shared" si="502"/>
        <v>0</v>
      </c>
      <c r="N729" s="6">
        <f t="shared" si="503"/>
        <v>3</v>
      </c>
      <c r="O729" s="13">
        <f t="shared" si="504"/>
        <v>16</v>
      </c>
      <c r="P729" s="4">
        <f t="shared" si="510"/>
        <v>4</v>
      </c>
      <c r="Q729" s="4">
        <f t="shared" si="511"/>
        <v>0</v>
      </c>
      <c r="R729">
        <f t="shared" si="488"/>
        <v>203</v>
      </c>
      <c r="S729" s="4">
        <f t="shared" si="489"/>
        <v>2</v>
      </c>
      <c r="T729" s="15">
        <f t="shared" si="490"/>
        <v>0</v>
      </c>
      <c r="U729" s="4">
        <f t="shared" si="491"/>
        <v>0</v>
      </c>
      <c r="V729" s="4">
        <f t="shared" si="492"/>
        <v>0</v>
      </c>
      <c r="W729" s="4">
        <f t="shared" si="493"/>
        <v>2</v>
      </c>
      <c r="X729" s="6">
        <f t="shared" si="494"/>
        <v>2</v>
      </c>
      <c r="Y729" s="4">
        <f t="shared" si="495"/>
        <v>0</v>
      </c>
      <c r="Z729" s="6">
        <f t="shared" si="496"/>
        <v>0</v>
      </c>
      <c r="AA729" s="18">
        <f t="shared" si="497"/>
        <v>3</v>
      </c>
      <c r="AB729" s="9" t="str">
        <f t="shared" si="512"/>
        <v>-175,2</v>
      </c>
      <c r="AC729" s="9" t="str">
        <f>_xlfn.XLOOKUP(R729,Sheet2!$H$3:$H$258,Sheet2!$I$3:$I$258,"-----")</f>
        <v>C120</v>
      </c>
      <c r="AD729" s="9" t="str">
        <f>_xlfn.XLOOKUP(VALUE(AE729),Sheet2!$N$3:$N$1000,Sheet2!$O$3:$O$1000,"********")</f>
        <v>********</v>
      </c>
      <c r="AE729" t="str">
        <f t="shared" si="507"/>
        <v>1402</v>
      </c>
      <c r="AF729" s="9" t="str">
        <f>IF(R729&lt;200,"+"&amp;TEXT(R729,"0"),"-"&amp;TEXT(_xlfn.XLOOKUP(R729,Sheet2!$K$3:$K$130,Sheet2!$L$3:$L$130,"-----"),"0"))</f>
        <v>-175</v>
      </c>
      <c r="AG729" s="9" t="str">
        <f t="shared" si="513"/>
        <v/>
      </c>
      <c r="AH729" s="9" t="str">
        <f t="shared" si="514"/>
        <v>JMP -175,2</v>
      </c>
      <c r="AI729" t="str">
        <f t="shared" si="515"/>
        <v>0,-175,2</v>
      </c>
      <c r="AJ729" s="16" t="str">
        <f t="shared" si="516"/>
        <v>-175,2</v>
      </c>
      <c r="AK729" t="str">
        <f t="shared" si="517"/>
        <v>MOVR 0,0,SNC</v>
      </c>
      <c r="AL729" s="4" t="str">
        <f t="shared" si="518"/>
        <v>MOV</v>
      </c>
      <c r="AM729" s="4" t="str">
        <f t="shared" si="519"/>
        <v>R</v>
      </c>
      <c r="AN729" s="4" t="str">
        <f t="shared" si="520"/>
        <v/>
      </c>
      <c r="AO729" s="4" t="str">
        <f t="shared" si="521"/>
        <v/>
      </c>
      <c r="AP729" s="15" t="str">
        <f t="shared" si="522"/>
        <v>,SNC</v>
      </c>
      <c r="AQ729" s="9" t="str">
        <f>_xlfn.XLOOKUP(D729,Sheet2!$E$3:$E$101,Sheet2!$F$3:$F$101,"******************")</f>
        <v>******************</v>
      </c>
      <c r="AR729" s="33" t="str">
        <f t="shared" si="508"/>
        <v>DOAC 0,MAP1</v>
      </c>
      <c r="AS729" s="9" t="str">
        <f t="shared" si="509"/>
        <v>DOAC</v>
      </c>
      <c r="AT729" s="4">
        <f t="shared" si="523"/>
        <v>0</v>
      </c>
      <c r="AU729" s="6">
        <f t="shared" si="524"/>
        <v>2</v>
      </c>
      <c r="AV729" s="4" t="str">
        <f t="shared" si="525"/>
        <v>C</v>
      </c>
      <c r="AW729" s="4">
        <f t="shared" si="526"/>
        <v>3</v>
      </c>
      <c r="AX729" s="4" t="str">
        <f>_xlfn.XLOOKUP(AW729,Sheet2!$Q$3:$Q$66,Sheet2!$R$3:$R$66,"**")</f>
        <v>MAP1</v>
      </c>
      <c r="AY729" s="4">
        <f t="shared" si="527"/>
        <v>2</v>
      </c>
      <c r="AZ729" s="16" t="str">
        <f t="shared" si="528"/>
        <v>SKPDN</v>
      </c>
    </row>
    <row r="730" spans="2:52" x14ac:dyDescent="0.35">
      <c r="B730" s="3">
        <f t="shared" si="487"/>
        <v>43</v>
      </c>
      <c r="C730" s="1">
        <v>1600</v>
      </c>
      <c r="D730" s="2">
        <v>411</v>
      </c>
      <c r="E730" s="2" t="str">
        <f>_xlfn.XLOOKUP(C730,Sheet2!$N$3:$N$1000,Sheet2!$O$3:$O$1000,"")</f>
        <v/>
      </c>
      <c r="F730" s="9" t="str">
        <f t="shared" ref="F730:F793" si="529">IF(AQ730="******************",IF(P730=0,AH730,IF(P730=3,AR730,IF(P730=1,"LDA "&amp;AI730,IF(P730=2,"STA "&amp;AI730,IF(P730=3,AQ730,AK730))))),AQ730)</f>
        <v>JMP B31</v>
      </c>
      <c r="G730" s="4" t="str">
        <f t="shared" si="505"/>
        <v>1</v>
      </c>
      <c r="H730" s="4">
        <f t="shared" si="506"/>
        <v>11</v>
      </c>
      <c r="I730" s="6">
        <f t="shared" si="498"/>
        <v>0</v>
      </c>
      <c r="J730" s="6">
        <f t="shared" si="499"/>
        <v>0</v>
      </c>
      <c r="K730" s="6">
        <f t="shared" si="500"/>
        <v>0</v>
      </c>
      <c r="L730" s="6">
        <f t="shared" si="501"/>
        <v>4</v>
      </c>
      <c r="M730" s="6">
        <f t="shared" si="502"/>
        <v>1</v>
      </c>
      <c r="N730" s="6">
        <f t="shared" si="503"/>
        <v>1</v>
      </c>
      <c r="O730" s="13">
        <f t="shared" si="504"/>
        <v>0</v>
      </c>
      <c r="P730" s="4">
        <f t="shared" si="510"/>
        <v>0</v>
      </c>
      <c r="Q730" s="4">
        <f t="shared" si="511"/>
        <v>0</v>
      </c>
      <c r="R730">
        <f t="shared" si="488"/>
        <v>11</v>
      </c>
      <c r="S730" s="4">
        <f t="shared" si="489"/>
        <v>1</v>
      </c>
      <c r="T730" s="15">
        <f t="shared" si="490"/>
        <v>0</v>
      </c>
      <c r="U730" s="4">
        <f t="shared" si="491"/>
        <v>0</v>
      </c>
      <c r="V730" s="4">
        <f t="shared" si="492"/>
        <v>0</v>
      </c>
      <c r="W730" s="4">
        <f t="shared" si="493"/>
        <v>1</v>
      </c>
      <c r="X730" s="6">
        <f t="shared" si="494"/>
        <v>0</v>
      </c>
      <c r="Y730" s="4">
        <f t="shared" si="495"/>
        <v>0</v>
      </c>
      <c r="Z730" s="6">
        <f t="shared" si="496"/>
        <v>1</v>
      </c>
      <c r="AA730" s="18">
        <f t="shared" si="497"/>
        <v>1</v>
      </c>
      <c r="AB730" s="9" t="str">
        <f t="shared" si="512"/>
        <v>B31</v>
      </c>
      <c r="AC730" s="9" t="str">
        <f>_xlfn.XLOOKUP(R730,Sheet2!$H$3:$H$258,Sheet2!$I$3:$I$258,"-----")</f>
        <v>C2</v>
      </c>
      <c r="AD730" s="9" t="str">
        <f>_xlfn.XLOOKUP(VALUE(AE730),Sheet2!$N$3:$N$1000,Sheet2!$O$3:$O$1000,"********")</f>
        <v>B31</v>
      </c>
      <c r="AE730" t="str">
        <f t="shared" si="507"/>
        <v>1611</v>
      </c>
      <c r="AF730" s="9" t="str">
        <f>IF(R730&lt;200,"+"&amp;TEXT(R730,"0"),"-"&amp;TEXT(_xlfn.XLOOKUP(R730,Sheet2!$K$3:$K$130,Sheet2!$L$3:$L$130,"-----"),"0"))</f>
        <v>+11</v>
      </c>
      <c r="AG730" s="9" t="str">
        <f t="shared" si="513"/>
        <v/>
      </c>
      <c r="AH730" s="9" t="str">
        <f t="shared" si="514"/>
        <v>JMP B31</v>
      </c>
      <c r="AI730" t="str">
        <f t="shared" si="515"/>
        <v>0,B31</v>
      </c>
      <c r="AJ730" s="16" t="str">
        <f t="shared" si="516"/>
        <v>B31</v>
      </c>
      <c r="AK730" t="str">
        <f t="shared" si="517"/>
        <v>NEG# 0,0,SKP</v>
      </c>
      <c r="AL730" s="4" t="str">
        <f t="shared" si="518"/>
        <v>NEG</v>
      </c>
      <c r="AM730" s="4" t="str">
        <f t="shared" si="519"/>
        <v/>
      </c>
      <c r="AN730" s="4" t="str">
        <f t="shared" si="520"/>
        <v/>
      </c>
      <c r="AO730" s="4" t="str">
        <f t="shared" si="521"/>
        <v>#</v>
      </c>
      <c r="AP730" s="15" t="str">
        <f t="shared" si="522"/>
        <v>,SKP</v>
      </c>
      <c r="AQ730" s="9" t="str">
        <f>_xlfn.XLOOKUP(D730,Sheet2!$E$3:$E$101,Sheet2!$F$3:$F$101,"******************")</f>
        <v>******************</v>
      </c>
      <c r="AR730" s="33" t="str">
        <f t="shared" si="508"/>
        <v>DIA 0,TTO</v>
      </c>
      <c r="AS730" s="9" t="str">
        <f t="shared" si="509"/>
        <v>DIA</v>
      </c>
      <c r="AT730" s="4">
        <f t="shared" si="523"/>
        <v>0</v>
      </c>
      <c r="AU730" s="6">
        <f t="shared" si="524"/>
        <v>0</v>
      </c>
      <c r="AV730" s="4" t="str">
        <f t="shared" si="525"/>
        <v/>
      </c>
      <c r="AW730" s="4">
        <f t="shared" si="526"/>
        <v>11</v>
      </c>
      <c r="AX730" s="4" t="str">
        <f>_xlfn.XLOOKUP(AW730,Sheet2!$Q$3:$Q$66,Sheet2!$R$3:$R$66,"**")</f>
        <v>TTO</v>
      </c>
      <c r="AY730" s="4">
        <f t="shared" si="527"/>
        <v>1</v>
      </c>
      <c r="AZ730" s="16" t="str">
        <f t="shared" si="528"/>
        <v>SKPBN</v>
      </c>
    </row>
    <row r="731" spans="2:52" x14ac:dyDescent="0.35">
      <c r="B731" s="3">
        <f t="shared" si="487"/>
        <v>44</v>
      </c>
      <c r="C731" s="1">
        <f t="shared" si="486"/>
        <v>1601</v>
      </c>
      <c r="D731" s="2">
        <v>6237</v>
      </c>
      <c r="E731" s="2" t="str">
        <f>_xlfn.XLOOKUP(C731,Sheet2!$N$3:$N$1000,Sheet2!$O$3:$O$1000,"")</f>
        <v/>
      </c>
      <c r="F731" s="9" t="str">
        <f t="shared" si="529"/>
        <v>JSR @ISET</v>
      </c>
      <c r="G731" s="4" t="str">
        <f t="shared" si="505"/>
        <v>14</v>
      </c>
      <c r="H731" s="4">
        <f t="shared" si="506"/>
        <v>237</v>
      </c>
      <c r="I731" s="6">
        <f t="shared" si="498"/>
        <v>0</v>
      </c>
      <c r="J731" s="6">
        <f t="shared" si="499"/>
        <v>0</v>
      </c>
      <c r="K731" s="6">
        <f t="shared" si="500"/>
        <v>6</v>
      </c>
      <c r="L731" s="6">
        <f t="shared" si="501"/>
        <v>2</v>
      </c>
      <c r="M731" s="6">
        <f t="shared" si="502"/>
        <v>3</v>
      </c>
      <c r="N731" s="6">
        <f t="shared" si="503"/>
        <v>7</v>
      </c>
      <c r="O731" s="13">
        <f t="shared" si="504"/>
        <v>1</v>
      </c>
      <c r="P731" s="4">
        <f t="shared" si="510"/>
        <v>0</v>
      </c>
      <c r="Q731" s="4">
        <f t="shared" si="511"/>
        <v>1</v>
      </c>
      <c r="R731">
        <f t="shared" si="488"/>
        <v>237</v>
      </c>
      <c r="S731" s="4">
        <f t="shared" si="489"/>
        <v>0</v>
      </c>
      <c r="T731" s="15">
        <f t="shared" si="490"/>
        <v>1</v>
      </c>
      <c r="U731" s="4">
        <f t="shared" si="491"/>
        <v>0</v>
      </c>
      <c r="V731" s="4">
        <f t="shared" si="492"/>
        <v>1</v>
      </c>
      <c r="W731" s="4">
        <f t="shared" si="493"/>
        <v>4</v>
      </c>
      <c r="X731" s="6">
        <f t="shared" si="494"/>
        <v>2</v>
      </c>
      <c r="Y731" s="4">
        <f t="shared" si="495"/>
        <v>1</v>
      </c>
      <c r="Z731" s="6">
        <f t="shared" si="496"/>
        <v>1</v>
      </c>
      <c r="AA731" s="18">
        <f t="shared" si="497"/>
        <v>7</v>
      </c>
      <c r="AB731" s="9" t="str">
        <f t="shared" si="512"/>
        <v>ISET</v>
      </c>
      <c r="AC731" s="9" t="str">
        <f>_xlfn.XLOOKUP(R731,Sheet2!$H$3:$H$258,Sheet2!$I$3:$I$258,"-----")</f>
        <v>ISET</v>
      </c>
      <c r="AD731" s="9" t="str">
        <f>_xlfn.XLOOKUP(VALUE(AE731),Sheet2!$N$3:$N$1000,Sheet2!$O$3:$O$1000,"********")</f>
        <v>********</v>
      </c>
      <c r="AE731" t="str">
        <f t="shared" si="507"/>
        <v>1440</v>
      </c>
      <c r="AF731" s="9" t="str">
        <f>IF(R731&lt;200,"+"&amp;TEXT(R731,"0"),"-"&amp;TEXT(_xlfn.XLOOKUP(R731,Sheet2!$K$3:$K$130,Sheet2!$L$3:$L$130,"-----"),"0"))</f>
        <v>-141</v>
      </c>
      <c r="AG731" s="9" t="str">
        <f t="shared" si="513"/>
        <v>@</v>
      </c>
      <c r="AH731" s="9" t="str">
        <f t="shared" si="514"/>
        <v>JSR @ISET</v>
      </c>
      <c r="AI731" t="str">
        <f t="shared" si="515"/>
        <v>1,@ISET</v>
      </c>
      <c r="AJ731" s="16" t="str">
        <f t="shared" si="516"/>
        <v>@ISET</v>
      </c>
      <c r="AK731" t="str">
        <f t="shared" si="517"/>
        <v>ADCZR# 0,1,SBN</v>
      </c>
      <c r="AL731" s="4" t="str">
        <f t="shared" si="518"/>
        <v>ADC</v>
      </c>
      <c r="AM731" s="4" t="str">
        <f t="shared" si="519"/>
        <v>R</v>
      </c>
      <c r="AN731" s="4" t="str">
        <f t="shared" si="520"/>
        <v>Z</v>
      </c>
      <c r="AO731" s="4" t="str">
        <f t="shared" si="521"/>
        <v>#</v>
      </c>
      <c r="AP731" s="15" t="str">
        <f t="shared" si="522"/>
        <v>,SBN</v>
      </c>
      <c r="AQ731" s="9" t="str">
        <f>_xlfn.XLOOKUP(D731,Sheet2!$E$3:$E$101,Sheet2!$F$3:$F$101,"******************")</f>
        <v>******************</v>
      </c>
      <c r="AR731" s="33" t="str">
        <f t="shared" si="508"/>
        <v>DOBC 1,**</v>
      </c>
      <c r="AS731" s="9" t="str">
        <f t="shared" si="509"/>
        <v>DOBC</v>
      </c>
      <c r="AT731" s="4">
        <f t="shared" si="523"/>
        <v>1</v>
      </c>
      <c r="AU731" s="6">
        <f t="shared" si="524"/>
        <v>2</v>
      </c>
      <c r="AV731" s="4" t="str">
        <f t="shared" si="525"/>
        <v>C</v>
      </c>
      <c r="AW731" s="4">
        <f t="shared" si="526"/>
        <v>37</v>
      </c>
      <c r="AX731" s="4" t="str">
        <f>_xlfn.XLOOKUP(AW731,Sheet2!$Q$3:$Q$66,Sheet2!$R$3:$R$66,"**")</f>
        <v>**</v>
      </c>
      <c r="AY731" s="4">
        <f t="shared" si="527"/>
        <v>4</v>
      </c>
      <c r="AZ731" s="16" t="str">
        <f t="shared" si="528"/>
        <v>SKPDN</v>
      </c>
    </row>
    <row r="732" spans="2:52" x14ac:dyDescent="0.35">
      <c r="B732" s="3">
        <f t="shared" si="487"/>
        <v>45</v>
      </c>
      <c r="C732" s="1">
        <f t="shared" si="486"/>
        <v>1602</v>
      </c>
      <c r="D732" s="2">
        <v>6232</v>
      </c>
      <c r="E732" s="2" t="str">
        <f>_xlfn.XLOOKUP(C732,Sheet2!$N$3:$N$1000,Sheet2!$O$3:$O$1000,"")</f>
        <v/>
      </c>
      <c r="F732" s="9" t="str">
        <f t="shared" si="529"/>
        <v>RECL1</v>
      </c>
      <c r="G732" s="4" t="str">
        <f t="shared" si="505"/>
        <v>14</v>
      </c>
      <c r="H732" s="4">
        <f t="shared" si="506"/>
        <v>232</v>
      </c>
      <c r="I732" s="6">
        <f t="shared" si="498"/>
        <v>0</v>
      </c>
      <c r="J732" s="6">
        <f t="shared" si="499"/>
        <v>0</v>
      </c>
      <c r="K732" s="6">
        <f t="shared" si="500"/>
        <v>6</v>
      </c>
      <c r="L732" s="6">
        <f t="shared" si="501"/>
        <v>2</v>
      </c>
      <c r="M732" s="6">
        <f t="shared" si="502"/>
        <v>3</v>
      </c>
      <c r="N732" s="6">
        <f t="shared" si="503"/>
        <v>2</v>
      </c>
      <c r="O732" s="13">
        <f t="shared" si="504"/>
        <v>1</v>
      </c>
      <c r="P732" s="4">
        <f t="shared" si="510"/>
        <v>0</v>
      </c>
      <c r="Q732" s="4">
        <f t="shared" si="511"/>
        <v>1</v>
      </c>
      <c r="R732">
        <f t="shared" si="488"/>
        <v>232</v>
      </c>
      <c r="S732" s="4">
        <f t="shared" si="489"/>
        <v>0</v>
      </c>
      <c r="T732" s="15">
        <f t="shared" si="490"/>
        <v>1</v>
      </c>
      <c r="U732" s="4">
        <f t="shared" si="491"/>
        <v>0</v>
      </c>
      <c r="V732" s="4">
        <f t="shared" si="492"/>
        <v>1</v>
      </c>
      <c r="W732" s="4">
        <f t="shared" si="493"/>
        <v>4</v>
      </c>
      <c r="X732" s="6">
        <f t="shared" si="494"/>
        <v>2</v>
      </c>
      <c r="Y732" s="4">
        <f t="shared" si="495"/>
        <v>1</v>
      </c>
      <c r="Z732" s="6">
        <f t="shared" si="496"/>
        <v>1</v>
      </c>
      <c r="AA732" s="18">
        <f t="shared" si="497"/>
        <v>2</v>
      </c>
      <c r="AB732" s="9" t="str">
        <f t="shared" si="512"/>
        <v>I.RC1</v>
      </c>
      <c r="AC732" s="9" t="str">
        <f>_xlfn.XLOOKUP(R732,Sheet2!$H$3:$H$258,Sheet2!$I$3:$I$258,"-----")</f>
        <v>I.RC1</v>
      </c>
      <c r="AD732" s="9" t="str">
        <f>_xlfn.XLOOKUP(VALUE(AE732),Sheet2!$N$3:$N$1000,Sheet2!$O$3:$O$1000,"********")</f>
        <v>********</v>
      </c>
      <c r="AE732" t="str">
        <f t="shared" si="507"/>
        <v>1434</v>
      </c>
      <c r="AF732" s="9" t="str">
        <f>IF(R732&lt;200,"+"&amp;TEXT(R732,"0"),"-"&amp;TEXT(_xlfn.XLOOKUP(R732,Sheet2!$K$3:$K$130,Sheet2!$L$3:$L$130,"-----"),"0"))</f>
        <v>-146</v>
      </c>
      <c r="AG732" s="9" t="str">
        <f t="shared" si="513"/>
        <v>@</v>
      </c>
      <c r="AH732" s="9" t="str">
        <f t="shared" si="514"/>
        <v>JSR @I.RC1</v>
      </c>
      <c r="AI732" t="str">
        <f t="shared" si="515"/>
        <v>1,@I.RC1</v>
      </c>
      <c r="AJ732" s="16" t="str">
        <f t="shared" si="516"/>
        <v>@I.RC1</v>
      </c>
      <c r="AK732" t="str">
        <f t="shared" si="517"/>
        <v>ADCZR# 0,1,SZC</v>
      </c>
      <c r="AL732" s="4" t="str">
        <f t="shared" si="518"/>
        <v>ADC</v>
      </c>
      <c r="AM732" s="4" t="str">
        <f t="shared" si="519"/>
        <v>R</v>
      </c>
      <c r="AN732" s="4" t="str">
        <f t="shared" si="520"/>
        <v>Z</v>
      </c>
      <c r="AO732" s="4" t="str">
        <f t="shared" si="521"/>
        <v>#</v>
      </c>
      <c r="AP732" s="15" t="str">
        <f t="shared" si="522"/>
        <v>,SZC</v>
      </c>
      <c r="AQ732" s="9" t="str">
        <f>_xlfn.XLOOKUP(D732,Sheet2!$E$3:$E$101,Sheet2!$F$3:$F$101,"******************")</f>
        <v>RECL1</v>
      </c>
      <c r="AR732" s="33" t="str">
        <f t="shared" si="508"/>
        <v>DOBC 1,**</v>
      </c>
      <c r="AS732" s="9" t="str">
        <f t="shared" si="509"/>
        <v>DOBC</v>
      </c>
      <c r="AT732" s="4">
        <f t="shared" si="523"/>
        <v>1</v>
      </c>
      <c r="AU732" s="6">
        <f t="shared" si="524"/>
        <v>2</v>
      </c>
      <c r="AV732" s="4" t="str">
        <f t="shared" si="525"/>
        <v>C</v>
      </c>
      <c r="AW732" s="4">
        <f t="shared" si="526"/>
        <v>32</v>
      </c>
      <c r="AX732" s="4" t="str">
        <f>_xlfn.XLOOKUP(AW732,Sheet2!$Q$3:$Q$66,Sheet2!$R$3:$R$66,"**")</f>
        <v>**</v>
      </c>
      <c r="AY732" s="4">
        <f t="shared" si="527"/>
        <v>4</v>
      </c>
      <c r="AZ732" s="16" t="str">
        <f t="shared" si="528"/>
        <v>SKPDN</v>
      </c>
    </row>
    <row r="733" spans="2:52" x14ac:dyDescent="0.35">
      <c r="B733" s="3">
        <f t="shared" si="487"/>
        <v>46</v>
      </c>
      <c r="C733" s="1">
        <f t="shared" si="486"/>
        <v>1603</v>
      </c>
      <c r="D733" s="2">
        <v>20074</v>
      </c>
      <c r="E733" s="2" t="str">
        <f>_xlfn.XLOOKUP(C733,Sheet2!$N$3:$N$1000,Sheet2!$O$3:$O$1000,"")</f>
        <v/>
      </c>
      <c r="F733" s="9" t="str">
        <f t="shared" si="529"/>
        <v>LDA 0,KB2</v>
      </c>
      <c r="G733" s="4" t="str">
        <f t="shared" si="505"/>
        <v>40</v>
      </c>
      <c r="H733" s="4">
        <f t="shared" si="506"/>
        <v>74</v>
      </c>
      <c r="I733" s="6">
        <f t="shared" si="498"/>
        <v>0</v>
      </c>
      <c r="J733" s="6">
        <f t="shared" si="499"/>
        <v>2</v>
      </c>
      <c r="K733" s="6">
        <f t="shared" si="500"/>
        <v>0</v>
      </c>
      <c r="L733" s="6">
        <f t="shared" si="501"/>
        <v>0</v>
      </c>
      <c r="M733" s="6">
        <f t="shared" si="502"/>
        <v>7</v>
      </c>
      <c r="N733" s="6">
        <f t="shared" si="503"/>
        <v>4</v>
      </c>
      <c r="O733" s="13">
        <f t="shared" si="504"/>
        <v>4</v>
      </c>
      <c r="P733" s="4">
        <f t="shared" si="510"/>
        <v>1</v>
      </c>
      <c r="Q733" s="4">
        <f t="shared" si="511"/>
        <v>0</v>
      </c>
      <c r="R733">
        <f t="shared" si="488"/>
        <v>74</v>
      </c>
      <c r="S733" s="4">
        <f t="shared" si="489"/>
        <v>0</v>
      </c>
      <c r="T733" s="15">
        <f t="shared" si="490"/>
        <v>0</v>
      </c>
      <c r="U733" s="4">
        <f t="shared" si="491"/>
        <v>1</v>
      </c>
      <c r="V733" s="4">
        <f t="shared" si="492"/>
        <v>0</v>
      </c>
      <c r="W733" s="4">
        <f t="shared" si="493"/>
        <v>0</v>
      </c>
      <c r="X733" s="6">
        <f t="shared" si="494"/>
        <v>0</v>
      </c>
      <c r="Y733" s="4">
        <f t="shared" si="495"/>
        <v>3</v>
      </c>
      <c r="Z733" s="6">
        <f t="shared" si="496"/>
        <v>1</v>
      </c>
      <c r="AA733" s="18">
        <f t="shared" si="497"/>
        <v>4</v>
      </c>
      <c r="AB733" s="9" t="str">
        <f t="shared" si="512"/>
        <v>KB2</v>
      </c>
      <c r="AC733" s="9" t="str">
        <f>_xlfn.XLOOKUP(R733,Sheet2!$H$3:$H$258,Sheet2!$I$3:$I$258,"-----")</f>
        <v>KB2</v>
      </c>
      <c r="AD733" s="9" t="str">
        <f>_xlfn.XLOOKUP(VALUE(AE733),Sheet2!$N$3:$N$1000,Sheet2!$O$3:$O$1000,"********")</f>
        <v>********</v>
      </c>
      <c r="AE733" t="str">
        <f t="shared" si="507"/>
        <v>1677</v>
      </c>
      <c r="AF733" s="9" t="str">
        <f>IF(R733&lt;200,"+"&amp;TEXT(R733,"0"),"-"&amp;TEXT(_xlfn.XLOOKUP(R733,Sheet2!$K$3:$K$130,Sheet2!$L$3:$L$130,"-----"),"0"))</f>
        <v>+74</v>
      </c>
      <c r="AG733" s="9" t="str">
        <f t="shared" si="513"/>
        <v/>
      </c>
      <c r="AH733" s="9" t="str">
        <f t="shared" si="514"/>
        <v>JMP KB2</v>
      </c>
      <c r="AI733" t="str">
        <f t="shared" si="515"/>
        <v>0,KB2</v>
      </c>
      <c r="AJ733" s="16" t="str">
        <f t="shared" si="516"/>
        <v>KB2</v>
      </c>
      <c r="AK733" t="str">
        <f t="shared" si="517"/>
        <v>COMC# 1,0,SZR</v>
      </c>
      <c r="AL733" s="4" t="str">
        <f t="shared" si="518"/>
        <v>COM</v>
      </c>
      <c r="AM733" s="4" t="str">
        <f t="shared" si="519"/>
        <v/>
      </c>
      <c r="AN733" s="4" t="str">
        <f t="shared" si="520"/>
        <v>C</v>
      </c>
      <c r="AO733" s="4" t="str">
        <f t="shared" si="521"/>
        <v>#</v>
      </c>
      <c r="AP733" s="15" t="str">
        <f t="shared" si="522"/>
        <v>,SZR</v>
      </c>
      <c r="AQ733" s="9" t="str">
        <f>_xlfn.XLOOKUP(D733,Sheet2!$E$3:$E$101,Sheet2!$F$3:$F$101,"******************")</f>
        <v>******************</v>
      </c>
      <c r="AR733" s="33" t="str">
        <f t="shared" si="508"/>
        <v>NIO **</v>
      </c>
      <c r="AS733" s="9" t="str">
        <f t="shared" si="509"/>
        <v>DOC</v>
      </c>
      <c r="AT733" s="4">
        <f t="shared" si="523"/>
        <v>0</v>
      </c>
      <c r="AU733" s="6">
        <f t="shared" si="524"/>
        <v>0</v>
      </c>
      <c r="AV733" s="4" t="str">
        <f t="shared" si="525"/>
        <v/>
      </c>
      <c r="AW733" s="4">
        <f t="shared" si="526"/>
        <v>74</v>
      </c>
      <c r="AX733" s="4" t="str">
        <f>_xlfn.XLOOKUP(AW733,Sheet2!$Q$3:$Q$66,Sheet2!$R$3:$R$66,"**")</f>
        <v>**</v>
      </c>
      <c r="AY733" s="4">
        <f t="shared" si="527"/>
        <v>0</v>
      </c>
      <c r="AZ733" s="16" t="str">
        <f t="shared" si="528"/>
        <v>SKPBN</v>
      </c>
    </row>
    <row r="734" spans="2:52" x14ac:dyDescent="0.35">
      <c r="B734" s="3">
        <f t="shared" si="487"/>
        <v>47</v>
      </c>
      <c r="C734" s="1">
        <f t="shared" si="486"/>
        <v>1604</v>
      </c>
      <c r="D734" s="2">
        <v>60233</v>
      </c>
      <c r="E734" s="2" t="str">
        <f>_xlfn.XLOOKUP(C734,Sheet2!$N$3:$N$1000,Sheet2!$O$3:$O$1000,"")</f>
        <v/>
      </c>
      <c r="F734" s="9" t="str">
        <f t="shared" si="529"/>
        <v>NIOC DSKP</v>
      </c>
      <c r="G734" s="4" t="str">
        <f t="shared" si="505"/>
        <v>140</v>
      </c>
      <c r="H734" s="4">
        <f t="shared" si="506"/>
        <v>233</v>
      </c>
      <c r="I734" s="6">
        <f t="shared" si="498"/>
        <v>0</v>
      </c>
      <c r="J734" s="6">
        <f t="shared" si="499"/>
        <v>6</v>
      </c>
      <c r="K734" s="6">
        <f t="shared" si="500"/>
        <v>0</v>
      </c>
      <c r="L734" s="6">
        <f t="shared" si="501"/>
        <v>2</v>
      </c>
      <c r="M734" s="6">
        <f t="shared" si="502"/>
        <v>3</v>
      </c>
      <c r="N734" s="6">
        <f t="shared" si="503"/>
        <v>3</v>
      </c>
      <c r="O734" s="13">
        <f t="shared" si="504"/>
        <v>12</v>
      </c>
      <c r="P734" s="4">
        <f t="shared" si="510"/>
        <v>3</v>
      </c>
      <c r="Q734" s="4">
        <f t="shared" si="511"/>
        <v>0</v>
      </c>
      <c r="R734">
        <f t="shared" si="488"/>
        <v>233</v>
      </c>
      <c r="S734" s="4">
        <f t="shared" si="489"/>
        <v>0</v>
      </c>
      <c r="T734" s="15">
        <f t="shared" si="490"/>
        <v>0</v>
      </c>
      <c r="U734" s="4">
        <f t="shared" si="491"/>
        <v>3</v>
      </c>
      <c r="V734" s="4">
        <f t="shared" si="492"/>
        <v>0</v>
      </c>
      <c r="W734" s="4">
        <f t="shared" si="493"/>
        <v>0</v>
      </c>
      <c r="X734" s="6">
        <f t="shared" si="494"/>
        <v>2</v>
      </c>
      <c r="Y734" s="4">
        <f t="shared" si="495"/>
        <v>1</v>
      </c>
      <c r="Z734" s="6">
        <f t="shared" si="496"/>
        <v>1</v>
      </c>
      <c r="AA734" s="18">
        <f t="shared" si="497"/>
        <v>3</v>
      </c>
      <c r="AB734" s="9" t="str">
        <f t="shared" si="512"/>
        <v>I.RC2</v>
      </c>
      <c r="AC734" s="9" t="str">
        <f>_xlfn.XLOOKUP(R734,Sheet2!$H$3:$H$258,Sheet2!$I$3:$I$258,"-----")</f>
        <v>I.RC2</v>
      </c>
      <c r="AD734" s="9" t="str">
        <f>_xlfn.XLOOKUP(VALUE(AE734),Sheet2!$N$3:$N$1000,Sheet2!$O$3:$O$1000,"********")</f>
        <v>********</v>
      </c>
      <c r="AE734" t="str">
        <f t="shared" si="507"/>
        <v>1437</v>
      </c>
      <c r="AF734" s="9" t="str">
        <f>IF(R734&lt;200,"+"&amp;TEXT(R734,"0"),"-"&amp;TEXT(_xlfn.XLOOKUP(R734,Sheet2!$K$3:$K$130,Sheet2!$L$3:$L$130,"-----"),"0"))</f>
        <v>-145</v>
      </c>
      <c r="AG734" s="9" t="str">
        <f t="shared" si="513"/>
        <v/>
      </c>
      <c r="AH734" s="9" t="str">
        <f t="shared" si="514"/>
        <v>JMP I.RC2</v>
      </c>
      <c r="AI734" t="str">
        <f t="shared" si="515"/>
        <v>0,I.RC2</v>
      </c>
      <c r="AJ734" s="16" t="str">
        <f t="shared" si="516"/>
        <v>I.RC2</v>
      </c>
      <c r="AK734" t="str">
        <f t="shared" si="517"/>
        <v>COMZR# 3,0,SNC</v>
      </c>
      <c r="AL734" s="4" t="str">
        <f t="shared" si="518"/>
        <v>COM</v>
      </c>
      <c r="AM734" s="4" t="str">
        <f t="shared" si="519"/>
        <v>R</v>
      </c>
      <c r="AN734" s="4" t="str">
        <f t="shared" si="520"/>
        <v>Z</v>
      </c>
      <c r="AO734" s="4" t="str">
        <f t="shared" si="521"/>
        <v>#</v>
      </c>
      <c r="AP734" s="15" t="str">
        <f t="shared" si="522"/>
        <v>,SNC</v>
      </c>
      <c r="AQ734" s="9" t="str">
        <f>_xlfn.XLOOKUP(D734,Sheet2!$E$3:$E$101,Sheet2!$F$3:$F$101,"******************")</f>
        <v>******************</v>
      </c>
      <c r="AR734" s="33" t="str">
        <f t="shared" si="508"/>
        <v>NIOC DSKP</v>
      </c>
      <c r="AS734" s="9" t="str">
        <f t="shared" si="509"/>
        <v>DOCC</v>
      </c>
      <c r="AT734" s="4">
        <f t="shared" si="523"/>
        <v>0</v>
      </c>
      <c r="AU734" s="6">
        <f t="shared" si="524"/>
        <v>2</v>
      </c>
      <c r="AV734" s="4" t="str">
        <f t="shared" si="525"/>
        <v>C</v>
      </c>
      <c r="AW734" s="4">
        <f t="shared" si="526"/>
        <v>33</v>
      </c>
      <c r="AX734" s="4" t="str">
        <f>_xlfn.XLOOKUP(AW734,Sheet2!$Q$3:$Q$66,Sheet2!$R$3:$R$66,"**")</f>
        <v>DSKP</v>
      </c>
      <c r="AY734" s="4">
        <f t="shared" si="527"/>
        <v>0</v>
      </c>
      <c r="AZ734" s="16" t="str">
        <f t="shared" si="528"/>
        <v>SKPDN</v>
      </c>
    </row>
    <row r="735" spans="2:52" x14ac:dyDescent="0.35">
      <c r="B735" s="3">
        <f t="shared" si="487"/>
        <v>48</v>
      </c>
      <c r="C735" s="1">
        <f t="shared" si="486"/>
        <v>1605</v>
      </c>
      <c r="D735" s="2">
        <v>64433</v>
      </c>
      <c r="E735" s="2" t="str">
        <f>_xlfn.XLOOKUP(C735,Sheet2!$N$3:$N$1000,Sheet2!$O$3:$O$1000,"")</f>
        <v/>
      </c>
      <c r="F735" s="9" t="str">
        <f t="shared" si="529"/>
        <v>DIA 1,DSKP</v>
      </c>
      <c r="G735" s="4" t="str">
        <f t="shared" si="505"/>
        <v>151</v>
      </c>
      <c r="H735" s="4">
        <f t="shared" si="506"/>
        <v>33</v>
      </c>
      <c r="I735" s="6">
        <f t="shared" si="498"/>
        <v>0</v>
      </c>
      <c r="J735" s="6">
        <f t="shared" si="499"/>
        <v>6</v>
      </c>
      <c r="K735" s="6">
        <f t="shared" si="500"/>
        <v>4</v>
      </c>
      <c r="L735" s="6">
        <f t="shared" si="501"/>
        <v>4</v>
      </c>
      <c r="M735" s="6">
        <f t="shared" si="502"/>
        <v>3</v>
      </c>
      <c r="N735" s="6">
        <f t="shared" si="503"/>
        <v>3</v>
      </c>
      <c r="O735" s="13">
        <f t="shared" si="504"/>
        <v>13</v>
      </c>
      <c r="P735" s="4">
        <f t="shared" si="510"/>
        <v>3</v>
      </c>
      <c r="Q735" s="4">
        <f t="shared" si="511"/>
        <v>1</v>
      </c>
      <c r="R735">
        <f t="shared" si="488"/>
        <v>33</v>
      </c>
      <c r="S735" s="4">
        <f t="shared" si="489"/>
        <v>1</v>
      </c>
      <c r="T735" s="15">
        <f t="shared" si="490"/>
        <v>0</v>
      </c>
      <c r="U735" s="4">
        <f t="shared" si="491"/>
        <v>3</v>
      </c>
      <c r="V735" s="4">
        <f t="shared" si="492"/>
        <v>1</v>
      </c>
      <c r="W735" s="4">
        <f t="shared" si="493"/>
        <v>1</v>
      </c>
      <c r="X735" s="6">
        <f t="shared" si="494"/>
        <v>0</v>
      </c>
      <c r="Y735" s="4">
        <f t="shared" si="495"/>
        <v>1</v>
      </c>
      <c r="Z735" s="6">
        <f t="shared" si="496"/>
        <v>1</v>
      </c>
      <c r="AA735" s="18">
        <f t="shared" si="497"/>
        <v>3</v>
      </c>
      <c r="AB735" s="9" t="str">
        <f t="shared" si="512"/>
        <v>+33</v>
      </c>
      <c r="AC735" s="9" t="str">
        <f>_xlfn.XLOOKUP(R735,Sheet2!$H$3:$H$258,Sheet2!$I$3:$I$258,"-----")</f>
        <v>*****</v>
      </c>
      <c r="AD735" s="9" t="str">
        <f>_xlfn.XLOOKUP(VALUE(AE735),Sheet2!$N$3:$N$1000,Sheet2!$O$3:$O$1000,"********")</f>
        <v>********</v>
      </c>
      <c r="AE735" t="str">
        <f t="shared" si="507"/>
        <v>1640</v>
      </c>
      <c r="AF735" s="9" t="str">
        <f>IF(R735&lt;200,"+"&amp;TEXT(R735,"0"),"-"&amp;TEXT(_xlfn.XLOOKUP(R735,Sheet2!$K$3:$K$130,Sheet2!$L$3:$L$130,"-----"),"0"))</f>
        <v>+33</v>
      </c>
      <c r="AG735" s="9" t="str">
        <f t="shared" si="513"/>
        <v/>
      </c>
      <c r="AH735" s="9" t="str">
        <f t="shared" si="514"/>
        <v>JSR +33</v>
      </c>
      <c r="AI735" t="str">
        <f t="shared" si="515"/>
        <v>1,+33</v>
      </c>
      <c r="AJ735" s="16" t="str">
        <f t="shared" si="516"/>
        <v>+33</v>
      </c>
      <c r="AK735" t="str">
        <f t="shared" si="517"/>
        <v>NEGZ# 3,1,SNC</v>
      </c>
      <c r="AL735" s="4" t="str">
        <f t="shared" si="518"/>
        <v>NEG</v>
      </c>
      <c r="AM735" s="4" t="str">
        <f t="shared" si="519"/>
        <v/>
      </c>
      <c r="AN735" s="4" t="str">
        <f t="shared" si="520"/>
        <v>Z</v>
      </c>
      <c r="AO735" s="4" t="str">
        <f t="shared" si="521"/>
        <v>#</v>
      </c>
      <c r="AP735" s="15" t="str">
        <f t="shared" si="522"/>
        <v>,SNC</v>
      </c>
      <c r="AQ735" s="9" t="str">
        <f>_xlfn.XLOOKUP(D735,Sheet2!$E$3:$E$101,Sheet2!$F$3:$F$101,"******************")</f>
        <v>******************</v>
      </c>
      <c r="AR735" s="33" t="str">
        <f t="shared" si="508"/>
        <v>DIA 1,DSKP</v>
      </c>
      <c r="AS735" s="9" t="str">
        <f t="shared" si="509"/>
        <v>DIA</v>
      </c>
      <c r="AT735" s="4">
        <f t="shared" si="523"/>
        <v>1</v>
      </c>
      <c r="AU735" s="6">
        <f t="shared" si="524"/>
        <v>0</v>
      </c>
      <c r="AV735" s="4" t="str">
        <f t="shared" si="525"/>
        <v/>
      </c>
      <c r="AW735" s="4">
        <f t="shared" si="526"/>
        <v>33</v>
      </c>
      <c r="AX735" s="4" t="str">
        <f>_xlfn.XLOOKUP(AW735,Sheet2!$Q$3:$Q$66,Sheet2!$R$3:$R$66,"**")</f>
        <v>DSKP</v>
      </c>
      <c r="AY735" s="4">
        <f t="shared" si="527"/>
        <v>1</v>
      </c>
      <c r="AZ735" s="16" t="str">
        <f t="shared" si="528"/>
        <v>SKPBN</v>
      </c>
    </row>
    <row r="736" spans="2:52" x14ac:dyDescent="0.35">
      <c r="B736" s="3">
        <f t="shared" si="487"/>
        <v>49</v>
      </c>
      <c r="C736" s="1">
        <f t="shared" si="486"/>
        <v>1606</v>
      </c>
      <c r="D736" s="2">
        <v>123414</v>
      </c>
      <c r="E736" s="2" t="str">
        <f>_xlfn.XLOOKUP(C736,Sheet2!$N$3:$N$1000,Sheet2!$O$3:$O$1000,"")</f>
        <v/>
      </c>
      <c r="F736" s="9" t="str">
        <f t="shared" si="529"/>
        <v>AND# 1,0,SZR</v>
      </c>
      <c r="G736" s="4" t="str">
        <f t="shared" si="505"/>
        <v>247</v>
      </c>
      <c r="H736" s="4">
        <f t="shared" si="506"/>
        <v>14</v>
      </c>
      <c r="I736" s="6">
        <f t="shared" si="498"/>
        <v>1</v>
      </c>
      <c r="J736" s="6">
        <f t="shared" si="499"/>
        <v>2</v>
      </c>
      <c r="K736" s="6">
        <f t="shared" si="500"/>
        <v>3</v>
      </c>
      <c r="L736" s="6">
        <f t="shared" si="501"/>
        <v>4</v>
      </c>
      <c r="M736" s="6">
        <f t="shared" si="502"/>
        <v>1</v>
      </c>
      <c r="N736" s="6">
        <f t="shared" si="503"/>
        <v>4</v>
      </c>
      <c r="O736" s="13">
        <f t="shared" si="504"/>
        <v>20</v>
      </c>
      <c r="P736" s="4">
        <f t="shared" si="510"/>
        <v>5</v>
      </c>
      <c r="Q736" s="4">
        <f t="shared" si="511"/>
        <v>0</v>
      </c>
      <c r="R736">
        <f t="shared" si="488"/>
        <v>14</v>
      </c>
      <c r="S736" s="4">
        <f t="shared" si="489"/>
        <v>3</v>
      </c>
      <c r="T736" s="15">
        <f t="shared" si="490"/>
        <v>1</v>
      </c>
      <c r="U736" s="4">
        <f t="shared" si="491"/>
        <v>1</v>
      </c>
      <c r="V736" s="4">
        <f t="shared" si="492"/>
        <v>0</v>
      </c>
      <c r="W736" s="4">
        <f t="shared" si="493"/>
        <v>7</v>
      </c>
      <c r="X736" s="6">
        <f t="shared" si="494"/>
        <v>0</v>
      </c>
      <c r="Y736" s="4">
        <f t="shared" si="495"/>
        <v>0</v>
      </c>
      <c r="Z736" s="6">
        <f t="shared" si="496"/>
        <v>1</v>
      </c>
      <c r="AA736" s="18">
        <f t="shared" si="497"/>
        <v>4</v>
      </c>
      <c r="AB736" s="9" t="str">
        <f t="shared" si="512"/>
        <v>+14,3</v>
      </c>
      <c r="AC736" s="9" t="str">
        <f>_xlfn.XLOOKUP(R736,Sheet2!$H$3:$H$258,Sheet2!$I$3:$I$258,"-----")</f>
        <v>*****</v>
      </c>
      <c r="AD736" s="9" t="str">
        <f>_xlfn.XLOOKUP(VALUE(AE736),Sheet2!$N$3:$N$1000,Sheet2!$O$3:$O$1000,"********")</f>
        <v>********</v>
      </c>
      <c r="AE736" t="str">
        <f t="shared" si="507"/>
        <v>1622</v>
      </c>
      <c r="AF736" s="9" t="str">
        <f>IF(R736&lt;200,"+"&amp;TEXT(R736,"0"),"-"&amp;TEXT(_xlfn.XLOOKUP(R736,Sheet2!$K$3:$K$130,Sheet2!$L$3:$L$130,"-----"),"0"))</f>
        <v>+14</v>
      </c>
      <c r="AG736" s="9" t="str">
        <f t="shared" si="513"/>
        <v>@</v>
      </c>
      <c r="AH736" s="9" t="str">
        <f t="shared" si="514"/>
        <v>JMP @+14,3</v>
      </c>
      <c r="AI736" t="str">
        <f t="shared" si="515"/>
        <v>0,@+14,3</v>
      </c>
      <c r="AJ736" s="16" t="str">
        <f t="shared" si="516"/>
        <v>@+14,3</v>
      </c>
      <c r="AK736" t="str">
        <f t="shared" si="517"/>
        <v>AND# 1,0,SZR</v>
      </c>
      <c r="AL736" s="4" t="str">
        <f t="shared" si="518"/>
        <v>AND</v>
      </c>
      <c r="AM736" s="4" t="str">
        <f t="shared" si="519"/>
        <v/>
      </c>
      <c r="AN736" s="4" t="str">
        <f t="shared" si="520"/>
        <v/>
      </c>
      <c r="AO736" s="4" t="str">
        <f t="shared" si="521"/>
        <v>#</v>
      </c>
      <c r="AP736" s="15" t="str">
        <f t="shared" si="522"/>
        <v>,SZR</v>
      </c>
      <c r="AQ736" s="9" t="str">
        <f>_xlfn.XLOOKUP(D736,Sheet2!$E$3:$E$101,Sheet2!$F$3:$F$101,"******************")</f>
        <v>******************</v>
      </c>
      <c r="AR736" s="33" t="str">
        <f t="shared" si="508"/>
        <v>SKPBN RTC</v>
      </c>
      <c r="AS736" s="9" t="str">
        <f t="shared" si="509"/>
        <v>DOC</v>
      </c>
      <c r="AT736" s="4">
        <f t="shared" si="523"/>
        <v>0</v>
      </c>
      <c r="AU736" s="6">
        <f t="shared" si="524"/>
        <v>0</v>
      </c>
      <c r="AV736" s="4" t="str">
        <f t="shared" si="525"/>
        <v/>
      </c>
      <c r="AW736" s="4">
        <f t="shared" si="526"/>
        <v>14</v>
      </c>
      <c r="AX736" s="4" t="str">
        <f>_xlfn.XLOOKUP(AW736,Sheet2!$Q$3:$Q$66,Sheet2!$R$3:$R$66,"**")</f>
        <v>RTC</v>
      </c>
      <c r="AY736" s="4">
        <f t="shared" si="527"/>
        <v>7</v>
      </c>
      <c r="AZ736" s="16" t="str">
        <f t="shared" si="528"/>
        <v>SKPBN</v>
      </c>
    </row>
    <row r="737" spans="1:52" x14ac:dyDescent="0.35">
      <c r="B737" s="3">
        <f t="shared" si="487"/>
        <v>50</v>
      </c>
      <c r="C737" s="1">
        <f t="shared" si="486"/>
        <v>1607</v>
      </c>
      <c r="D737" s="2">
        <v>6252</v>
      </c>
      <c r="E737" s="2" t="str">
        <f>_xlfn.XLOOKUP(C737,Sheet2!$N$3:$N$1000,Sheet2!$O$3:$O$1000,"")</f>
        <v/>
      </c>
      <c r="F737" s="9" t="str">
        <f t="shared" si="529"/>
        <v>EHLT</v>
      </c>
      <c r="G737" s="4" t="str">
        <f t="shared" si="505"/>
        <v>14</v>
      </c>
      <c r="H737" s="4">
        <f t="shared" si="506"/>
        <v>252</v>
      </c>
      <c r="I737" s="6">
        <f t="shared" si="498"/>
        <v>0</v>
      </c>
      <c r="J737" s="6">
        <f t="shared" si="499"/>
        <v>0</v>
      </c>
      <c r="K737" s="6">
        <f t="shared" si="500"/>
        <v>6</v>
      </c>
      <c r="L737" s="6">
        <f t="shared" si="501"/>
        <v>2</v>
      </c>
      <c r="M737" s="6">
        <f t="shared" si="502"/>
        <v>5</v>
      </c>
      <c r="N737" s="6">
        <f t="shared" si="503"/>
        <v>2</v>
      </c>
      <c r="O737" s="13">
        <f t="shared" si="504"/>
        <v>1</v>
      </c>
      <c r="P737" s="4">
        <f t="shared" si="510"/>
        <v>0</v>
      </c>
      <c r="Q737" s="4">
        <f t="shared" si="511"/>
        <v>1</v>
      </c>
      <c r="R737">
        <f t="shared" si="488"/>
        <v>252</v>
      </c>
      <c r="S737" s="4">
        <f t="shared" si="489"/>
        <v>0</v>
      </c>
      <c r="T737" s="15">
        <f t="shared" si="490"/>
        <v>1</v>
      </c>
      <c r="U737" s="4">
        <f t="shared" si="491"/>
        <v>0</v>
      </c>
      <c r="V737" s="4">
        <f t="shared" si="492"/>
        <v>1</v>
      </c>
      <c r="W737" s="4">
        <f t="shared" si="493"/>
        <v>4</v>
      </c>
      <c r="X737" s="6">
        <f t="shared" si="494"/>
        <v>2</v>
      </c>
      <c r="Y737" s="4">
        <f t="shared" si="495"/>
        <v>2</v>
      </c>
      <c r="Z737" s="6">
        <f t="shared" si="496"/>
        <v>1</v>
      </c>
      <c r="AA737" s="18">
        <f t="shared" si="497"/>
        <v>2</v>
      </c>
      <c r="AB737" s="9" t="str">
        <f t="shared" si="512"/>
        <v>I.EH1</v>
      </c>
      <c r="AC737" s="9" t="str">
        <f>_xlfn.XLOOKUP(R737,Sheet2!$H$3:$H$258,Sheet2!$I$3:$I$258,"-----")</f>
        <v>I.EH1</v>
      </c>
      <c r="AD737" s="9" t="str">
        <f>_xlfn.XLOOKUP(VALUE(AE737),Sheet2!$N$3:$N$1000,Sheet2!$O$3:$O$1000,"********")</f>
        <v>********</v>
      </c>
      <c r="AE737" t="str">
        <f t="shared" si="507"/>
        <v>1461</v>
      </c>
      <c r="AF737" s="9" t="str">
        <f>IF(R737&lt;200,"+"&amp;TEXT(R737,"0"),"-"&amp;TEXT(_xlfn.XLOOKUP(R737,Sheet2!$K$3:$K$130,Sheet2!$L$3:$L$130,"-----"),"0"))</f>
        <v>-126</v>
      </c>
      <c r="AG737" s="9" t="str">
        <f t="shared" si="513"/>
        <v>@</v>
      </c>
      <c r="AH737" s="9" t="str">
        <f t="shared" si="514"/>
        <v>JSR @I.EH1</v>
      </c>
      <c r="AI737" t="str">
        <f t="shared" si="515"/>
        <v>1,@I.EH1</v>
      </c>
      <c r="AJ737" s="16" t="str">
        <f t="shared" si="516"/>
        <v>@I.EH1</v>
      </c>
      <c r="AK737" t="str">
        <f t="shared" si="517"/>
        <v>ADCOR# 0,1,SZC</v>
      </c>
      <c r="AL737" s="4" t="str">
        <f t="shared" si="518"/>
        <v>ADC</v>
      </c>
      <c r="AM737" s="4" t="str">
        <f t="shared" si="519"/>
        <v>R</v>
      </c>
      <c r="AN737" s="4" t="str">
        <f t="shared" si="520"/>
        <v>O</v>
      </c>
      <c r="AO737" s="4" t="str">
        <f t="shared" si="521"/>
        <v>#</v>
      </c>
      <c r="AP737" s="15" t="str">
        <f t="shared" si="522"/>
        <v>,SZC</v>
      </c>
      <c r="AQ737" s="9" t="str">
        <f>_xlfn.XLOOKUP(D737,Sheet2!$E$3:$E$101,Sheet2!$F$3:$F$101,"******************")</f>
        <v>EHLT</v>
      </c>
      <c r="AR737" s="33" t="str">
        <f t="shared" si="508"/>
        <v>DOBC 1,**</v>
      </c>
      <c r="AS737" s="9" t="str">
        <f t="shared" si="509"/>
        <v>DOBC</v>
      </c>
      <c r="AT737" s="4">
        <f t="shared" si="523"/>
        <v>1</v>
      </c>
      <c r="AU737" s="6">
        <f t="shared" si="524"/>
        <v>2</v>
      </c>
      <c r="AV737" s="4" t="str">
        <f t="shared" si="525"/>
        <v>C</v>
      </c>
      <c r="AW737" s="4">
        <f t="shared" si="526"/>
        <v>52</v>
      </c>
      <c r="AX737" s="4" t="str">
        <f>_xlfn.XLOOKUP(AW737,Sheet2!$Q$3:$Q$66,Sheet2!$R$3:$R$66,"**")</f>
        <v>**</v>
      </c>
      <c r="AY737" s="4">
        <f t="shared" si="527"/>
        <v>4</v>
      </c>
      <c r="AZ737" s="16" t="str">
        <f t="shared" si="528"/>
        <v>SKPDN</v>
      </c>
    </row>
    <row r="738" spans="1:52" x14ac:dyDescent="0.35">
      <c r="B738" s="3">
        <f t="shared" si="487"/>
        <v>51</v>
      </c>
      <c r="C738" s="1">
        <f t="shared" si="486"/>
        <v>1610</v>
      </c>
      <c r="D738" s="2">
        <v>6243</v>
      </c>
      <c r="E738" s="2" t="str">
        <f>_xlfn.XLOOKUP(C738,Sheet2!$N$3:$N$1000,Sheet2!$O$3:$O$1000,"")</f>
        <v/>
      </c>
      <c r="F738" s="9" t="str">
        <f t="shared" si="529"/>
        <v>LOOP</v>
      </c>
      <c r="G738" s="4" t="str">
        <f t="shared" si="505"/>
        <v>14</v>
      </c>
      <c r="H738" s="4">
        <f t="shared" si="506"/>
        <v>243</v>
      </c>
      <c r="I738" s="6">
        <f t="shared" si="498"/>
        <v>0</v>
      </c>
      <c r="J738" s="6">
        <f t="shared" si="499"/>
        <v>0</v>
      </c>
      <c r="K738" s="6">
        <f t="shared" si="500"/>
        <v>6</v>
      </c>
      <c r="L738" s="6">
        <f t="shared" si="501"/>
        <v>2</v>
      </c>
      <c r="M738" s="6">
        <f t="shared" si="502"/>
        <v>4</v>
      </c>
      <c r="N738" s="6">
        <f t="shared" si="503"/>
        <v>3</v>
      </c>
      <c r="O738" s="13">
        <f t="shared" si="504"/>
        <v>1</v>
      </c>
      <c r="P738" s="4">
        <f t="shared" si="510"/>
        <v>0</v>
      </c>
      <c r="Q738" s="4">
        <f t="shared" si="511"/>
        <v>1</v>
      </c>
      <c r="R738">
        <f t="shared" si="488"/>
        <v>243</v>
      </c>
      <c r="S738" s="4">
        <f t="shared" si="489"/>
        <v>0</v>
      </c>
      <c r="T738" s="15">
        <f t="shared" si="490"/>
        <v>1</v>
      </c>
      <c r="U738" s="4">
        <f t="shared" si="491"/>
        <v>0</v>
      </c>
      <c r="V738" s="4">
        <f t="shared" si="492"/>
        <v>1</v>
      </c>
      <c r="W738" s="4">
        <f t="shared" si="493"/>
        <v>4</v>
      </c>
      <c r="X738" s="6">
        <f t="shared" si="494"/>
        <v>2</v>
      </c>
      <c r="Y738" s="4">
        <f t="shared" si="495"/>
        <v>2</v>
      </c>
      <c r="Z738" s="6">
        <f t="shared" si="496"/>
        <v>0</v>
      </c>
      <c r="AA738" s="18">
        <f t="shared" si="497"/>
        <v>3</v>
      </c>
      <c r="AB738" s="9" t="str">
        <f t="shared" si="512"/>
        <v>I.LOO</v>
      </c>
      <c r="AC738" s="9" t="str">
        <f>_xlfn.XLOOKUP(R738,Sheet2!$H$3:$H$258,Sheet2!$I$3:$I$258,"-----")</f>
        <v>I.LOO</v>
      </c>
      <c r="AD738" s="9" t="str">
        <f>_xlfn.XLOOKUP(VALUE(AE738),Sheet2!$N$3:$N$1000,Sheet2!$O$3:$O$1000,"********")</f>
        <v>********</v>
      </c>
      <c r="AE738" t="str">
        <f t="shared" si="507"/>
        <v>1453</v>
      </c>
      <c r="AF738" s="9" t="str">
        <f>IF(R738&lt;200,"+"&amp;TEXT(R738,"0"),"-"&amp;TEXT(_xlfn.XLOOKUP(R738,Sheet2!$K$3:$K$130,Sheet2!$L$3:$L$130,"-----"),"0"))</f>
        <v>-135</v>
      </c>
      <c r="AG738" s="9" t="str">
        <f t="shared" si="513"/>
        <v>@</v>
      </c>
      <c r="AH738" s="9" t="str">
        <f t="shared" si="514"/>
        <v>JSR @I.LOO</v>
      </c>
      <c r="AI738" t="str">
        <f t="shared" si="515"/>
        <v>1,@I.LOO</v>
      </c>
      <c r="AJ738" s="16" t="str">
        <f t="shared" si="516"/>
        <v>@I.LOO</v>
      </c>
      <c r="AK738" t="str">
        <f t="shared" si="517"/>
        <v>ADCOR 0,1,SNC</v>
      </c>
      <c r="AL738" s="4" t="str">
        <f t="shared" si="518"/>
        <v>ADC</v>
      </c>
      <c r="AM738" s="4" t="str">
        <f t="shared" si="519"/>
        <v>R</v>
      </c>
      <c r="AN738" s="4" t="str">
        <f t="shared" si="520"/>
        <v>O</v>
      </c>
      <c r="AO738" s="4" t="str">
        <f t="shared" si="521"/>
        <v/>
      </c>
      <c r="AP738" s="15" t="str">
        <f t="shared" si="522"/>
        <v>,SNC</v>
      </c>
      <c r="AQ738" s="9" t="str">
        <f>_xlfn.XLOOKUP(D738,Sheet2!$E$3:$E$101,Sheet2!$F$3:$F$101,"******************")</f>
        <v>LOOP</v>
      </c>
      <c r="AR738" s="33" t="str">
        <f t="shared" si="508"/>
        <v>DOBC 1,**</v>
      </c>
      <c r="AS738" s="9" t="str">
        <f t="shared" si="509"/>
        <v>DOBC</v>
      </c>
      <c r="AT738" s="4">
        <f t="shared" si="523"/>
        <v>1</v>
      </c>
      <c r="AU738" s="6">
        <f t="shared" si="524"/>
        <v>2</v>
      </c>
      <c r="AV738" s="4" t="str">
        <f t="shared" si="525"/>
        <v>C</v>
      </c>
      <c r="AW738" s="4">
        <f t="shared" si="526"/>
        <v>43</v>
      </c>
      <c r="AX738" s="4" t="str">
        <f>_xlfn.XLOOKUP(AW738,Sheet2!$Q$3:$Q$66,Sheet2!$R$3:$R$66,"**")</f>
        <v>**</v>
      </c>
      <c r="AY738" s="4">
        <f t="shared" si="527"/>
        <v>4</v>
      </c>
      <c r="AZ738" s="16" t="str">
        <f t="shared" si="528"/>
        <v>SKPDN</v>
      </c>
    </row>
    <row r="739" spans="1:52" x14ac:dyDescent="0.35">
      <c r="A739" s="5" t="s">
        <v>762</v>
      </c>
      <c r="B739" s="3">
        <v>2</v>
      </c>
      <c r="C739" s="1">
        <f t="shared" si="486"/>
        <v>1611</v>
      </c>
      <c r="D739" s="2">
        <v>20151</v>
      </c>
      <c r="E739" s="2" t="str">
        <f>_xlfn.XLOOKUP(C739,Sheet2!$N$3:$N$1000,Sheet2!$O$3:$O$1000,"")</f>
        <v>B31</v>
      </c>
      <c r="F739" s="9" t="str">
        <f t="shared" si="529"/>
        <v>LDA 0,NDSKS</v>
      </c>
      <c r="G739" s="4" t="str">
        <f t="shared" si="505"/>
        <v>40</v>
      </c>
      <c r="H739" s="4">
        <f t="shared" si="506"/>
        <v>151</v>
      </c>
      <c r="I739" s="6">
        <f t="shared" si="498"/>
        <v>0</v>
      </c>
      <c r="J739" s="6">
        <f t="shared" si="499"/>
        <v>2</v>
      </c>
      <c r="K739" s="6">
        <f t="shared" si="500"/>
        <v>0</v>
      </c>
      <c r="L739" s="6">
        <f t="shared" si="501"/>
        <v>1</v>
      </c>
      <c r="M739" s="6">
        <f t="shared" si="502"/>
        <v>5</v>
      </c>
      <c r="N739" s="6">
        <f t="shared" si="503"/>
        <v>1</v>
      </c>
      <c r="O739" s="13">
        <f t="shared" si="504"/>
        <v>4</v>
      </c>
      <c r="P739" s="4">
        <f t="shared" si="510"/>
        <v>1</v>
      </c>
      <c r="Q739" s="4">
        <f t="shared" si="511"/>
        <v>0</v>
      </c>
      <c r="R739">
        <f t="shared" si="488"/>
        <v>151</v>
      </c>
      <c r="S739" s="4">
        <f t="shared" si="489"/>
        <v>0</v>
      </c>
      <c r="T739" s="15">
        <f t="shared" si="490"/>
        <v>0</v>
      </c>
      <c r="U739" s="4">
        <f t="shared" si="491"/>
        <v>1</v>
      </c>
      <c r="V739" s="4">
        <f t="shared" si="492"/>
        <v>0</v>
      </c>
      <c r="W739" s="4">
        <f t="shared" si="493"/>
        <v>0</v>
      </c>
      <c r="X739" s="6">
        <f t="shared" si="494"/>
        <v>1</v>
      </c>
      <c r="Y739" s="4">
        <f t="shared" si="495"/>
        <v>2</v>
      </c>
      <c r="Z739" s="6">
        <f t="shared" si="496"/>
        <v>1</v>
      </c>
      <c r="AA739" s="18">
        <f t="shared" si="497"/>
        <v>1</v>
      </c>
      <c r="AB739" s="9" t="str">
        <f t="shared" si="512"/>
        <v>NDSKS</v>
      </c>
      <c r="AC739" s="9" t="str">
        <f>_xlfn.XLOOKUP(R739,Sheet2!$H$3:$H$258,Sheet2!$I$3:$I$258,"-----")</f>
        <v>NDSKS</v>
      </c>
      <c r="AD739" s="9" t="str">
        <f>_xlfn.XLOOKUP(VALUE(AE739),Sheet2!$N$3:$N$1000,Sheet2!$O$3:$O$1000,"********")</f>
        <v>B45</v>
      </c>
      <c r="AE739" t="str">
        <f t="shared" si="507"/>
        <v>1762</v>
      </c>
      <c r="AF739" s="9" t="str">
        <f>IF(R739&lt;200,"+"&amp;TEXT(R739,"0"),"-"&amp;TEXT(_xlfn.XLOOKUP(R739,Sheet2!$K$3:$K$130,Sheet2!$L$3:$L$130,"-----"),"0"))</f>
        <v>+151</v>
      </c>
      <c r="AG739" s="9" t="str">
        <f t="shared" si="513"/>
        <v/>
      </c>
      <c r="AH739" s="9" t="str">
        <f t="shared" si="514"/>
        <v>JMP NDSKS</v>
      </c>
      <c r="AI739" t="str">
        <f t="shared" si="515"/>
        <v>0,NDSKS</v>
      </c>
      <c r="AJ739" s="16" t="str">
        <f t="shared" si="516"/>
        <v>NDSKS</v>
      </c>
      <c r="AK739" t="str">
        <f t="shared" si="517"/>
        <v>COMOL# 1,0,SKP</v>
      </c>
      <c r="AL739" s="4" t="str">
        <f t="shared" si="518"/>
        <v>COM</v>
      </c>
      <c r="AM739" s="4" t="str">
        <f t="shared" si="519"/>
        <v>L</v>
      </c>
      <c r="AN739" s="4" t="str">
        <f t="shared" si="520"/>
        <v>O</v>
      </c>
      <c r="AO739" s="4" t="str">
        <f t="shared" si="521"/>
        <v>#</v>
      </c>
      <c r="AP739" s="15" t="str">
        <f t="shared" si="522"/>
        <v>,SKP</v>
      </c>
      <c r="AQ739" s="9" t="str">
        <f>_xlfn.XLOOKUP(D739,Sheet2!$E$3:$E$101,Sheet2!$F$3:$F$101,"******************")</f>
        <v>******************</v>
      </c>
      <c r="AR739" s="33" t="str">
        <f t="shared" si="508"/>
        <v>NIOS **</v>
      </c>
      <c r="AS739" s="9" t="str">
        <f t="shared" si="509"/>
        <v>DOCS</v>
      </c>
      <c r="AT739" s="4">
        <f t="shared" si="523"/>
        <v>0</v>
      </c>
      <c r="AU739" s="6">
        <f t="shared" si="524"/>
        <v>1</v>
      </c>
      <c r="AV739" s="4" t="str">
        <f t="shared" si="525"/>
        <v>S</v>
      </c>
      <c r="AW739" s="4">
        <f t="shared" si="526"/>
        <v>51</v>
      </c>
      <c r="AX739" s="4" t="str">
        <f>_xlfn.XLOOKUP(AW739,Sheet2!$Q$3:$Q$66,Sheet2!$R$3:$R$66,"**")</f>
        <v>**</v>
      </c>
      <c r="AY739" s="4">
        <f t="shared" si="527"/>
        <v>0</v>
      </c>
      <c r="AZ739" s="16" t="str">
        <f t="shared" si="528"/>
        <v>SKPBZ</v>
      </c>
    </row>
    <row r="740" spans="1:52" x14ac:dyDescent="0.35">
      <c r="B740" s="3">
        <f t="shared" si="487"/>
        <v>3</v>
      </c>
      <c r="C740" s="1">
        <f t="shared" si="486"/>
        <v>1612</v>
      </c>
      <c r="D740" s="2">
        <v>24061</v>
      </c>
      <c r="E740" s="2" t="str">
        <f>_xlfn.XLOOKUP(C740,Sheet2!$N$3:$N$1000,Sheet2!$O$3:$O$1000,"")</f>
        <v/>
      </c>
      <c r="F740" s="9" t="str">
        <f t="shared" si="529"/>
        <v>LDA 1,KB13</v>
      </c>
      <c r="G740" s="4" t="str">
        <f t="shared" si="505"/>
        <v>50</v>
      </c>
      <c r="H740" s="4">
        <f t="shared" si="506"/>
        <v>61</v>
      </c>
      <c r="I740" s="6">
        <f t="shared" si="498"/>
        <v>0</v>
      </c>
      <c r="J740" s="6">
        <f t="shared" si="499"/>
        <v>2</v>
      </c>
      <c r="K740" s="6">
        <f t="shared" si="500"/>
        <v>4</v>
      </c>
      <c r="L740" s="6">
        <f t="shared" si="501"/>
        <v>0</v>
      </c>
      <c r="M740" s="6">
        <f t="shared" si="502"/>
        <v>6</v>
      </c>
      <c r="N740" s="6">
        <f t="shared" si="503"/>
        <v>1</v>
      </c>
      <c r="O740" s="13">
        <f t="shared" si="504"/>
        <v>5</v>
      </c>
      <c r="P740" s="4">
        <f t="shared" si="510"/>
        <v>1</v>
      </c>
      <c r="Q740" s="4">
        <f t="shared" si="511"/>
        <v>1</v>
      </c>
      <c r="R740">
        <f t="shared" si="488"/>
        <v>61</v>
      </c>
      <c r="S740" s="4">
        <f t="shared" si="489"/>
        <v>0</v>
      </c>
      <c r="T740" s="15">
        <f t="shared" si="490"/>
        <v>0</v>
      </c>
      <c r="U740" s="4">
        <f t="shared" si="491"/>
        <v>1</v>
      </c>
      <c r="V740" s="4">
        <f t="shared" si="492"/>
        <v>1</v>
      </c>
      <c r="W740" s="4">
        <f t="shared" si="493"/>
        <v>0</v>
      </c>
      <c r="X740" s="6">
        <f t="shared" si="494"/>
        <v>0</v>
      </c>
      <c r="Y740" s="4">
        <f t="shared" si="495"/>
        <v>3</v>
      </c>
      <c r="Z740" s="6">
        <f t="shared" si="496"/>
        <v>0</v>
      </c>
      <c r="AA740" s="18">
        <f t="shared" si="497"/>
        <v>1</v>
      </c>
      <c r="AB740" s="9" t="str">
        <f t="shared" si="512"/>
        <v>KB13</v>
      </c>
      <c r="AC740" s="9" t="str">
        <f>_xlfn.XLOOKUP(R740,Sheet2!$H$3:$H$258,Sheet2!$I$3:$I$258,"-----")</f>
        <v>KB13</v>
      </c>
      <c r="AD740" s="9" t="str">
        <f>_xlfn.XLOOKUP(VALUE(AE740),Sheet2!$N$3:$N$1000,Sheet2!$O$3:$O$1000,"********")</f>
        <v>********</v>
      </c>
      <c r="AE740" t="str">
        <f t="shared" si="507"/>
        <v>1673</v>
      </c>
      <c r="AF740" s="9" t="str">
        <f>IF(R740&lt;200,"+"&amp;TEXT(R740,"0"),"-"&amp;TEXT(_xlfn.XLOOKUP(R740,Sheet2!$K$3:$K$130,Sheet2!$L$3:$L$130,"-----"),"0"))</f>
        <v>+61</v>
      </c>
      <c r="AG740" s="9" t="str">
        <f t="shared" si="513"/>
        <v/>
      </c>
      <c r="AH740" s="9" t="str">
        <f t="shared" si="514"/>
        <v>JSR KB13</v>
      </c>
      <c r="AI740" t="str">
        <f t="shared" si="515"/>
        <v>1,KB13</v>
      </c>
      <c r="AJ740" s="16" t="str">
        <f t="shared" si="516"/>
        <v>KB13</v>
      </c>
      <c r="AK740" t="str">
        <f t="shared" si="517"/>
        <v>COMC 1,1,SKP</v>
      </c>
      <c r="AL740" s="4" t="str">
        <f t="shared" si="518"/>
        <v>COM</v>
      </c>
      <c r="AM740" s="4" t="str">
        <f t="shared" si="519"/>
        <v/>
      </c>
      <c r="AN740" s="4" t="str">
        <f t="shared" si="520"/>
        <v>C</v>
      </c>
      <c r="AO740" s="4" t="str">
        <f t="shared" si="521"/>
        <v/>
      </c>
      <c r="AP740" s="15" t="str">
        <f t="shared" si="522"/>
        <v>,SKP</v>
      </c>
      <c r="AQ740" s="9" t="str">
        <f>_xlfn.XLOOKUP(D740,Sheet2!$E$3:$E$101,Sheet2!$F$3:$F$101,"******************")</f>
        <v>******************</v>
      </c>
      <c r="AR740" s="33" t="str">
        <f t="shared" si="508"/>
        <v>NIO **</v>
      </c>
      <c r="AS740" s="9" t="str">
        <f t="shared" si="509"/>
        <v>DOC</v>
      </c>
      <c r="AT740" s="4">
        <f t="shared" si="523"/>
        <v>1</v>
      </c>
      <c r="AU740" s="6">
        <f t="shared" si="524"/>
        <v>0</v>
      </c>
      <c r="AV740" s="4" t="str">
        <f t="shared" si="525"/>
        <v/>
      </c>
      <c r="AW740" s="4">
        <f t="shared" si="526"/>
        <v>61</v>
      </c>
      <c r="AX740" s="4" t="str">
        <f>_xlfn.XLOOKUP(AW740,Sheet2!$Q$3:$Q$66,Sheet2!$R$3:$R$66,"**")</f>
        <v>**</v>
      </c>
      <c r="AY740" s="4">
        <f t="shared" si="527"/>
        <v>0</v>
      </c>
      <c r="AZ740" s="16" t="str">
        <f t="shared" si="528"/>
        <v>SKPBN</v>
      </c>
    </row>
    <row r="741" spans="1:52" x14ac:dyDescent="0.35">
      <c r="B741" s="3">
        <f t="shared" si="487"/>
        <v>4</v>
      </c>
      <c r="C741" s="1">
        <f t="shared" si="486"/>
        <v>1613</v>
      </c>
      <c r="D741" s="2">
        <v>123405</v>
      </c>
      <c r="E741" s="2" t="str">
        <f>_xlfn.XLOOKUP(C741,Sheet2!$N$3:$N$1000,Sheet2!$O$3:$O$1000,"")</f>
        <v/>
      </c>
      <c r="F741" s="9" t="str">
        <f t="shared" si="529"/>
        <v>AND 1,0,SNR</v>
      </c>
      <c r="G741" s="4" t="str">
        <f t="shared" si="505"/>
        <v>247</v>
      </c>
      <c r="H741" s="4">
        <f t="shared" si="506"/>
        <v>5</v>
      </c>
      <c r="I741" s="6">
        <f t="shared" si="498"/>
        <v>1</v>
      </c>
      <c r="J741" s="6">
        <f t="shared" si="499"/>
        <v>2</v>
      </c>
      <c r="K741" s="6">
        <f t="shared" si="500"/>
        <v>3</v>
      </c>
      <c r="L741" s="6">
        <f t="shared" si="501"/>
        <v>4</v>
      </c>
      <c r="M741" s="6">
        <f t="shared" si="502"/>
        <v>0</v>
      </c>
      <c r="N741" s="6">
        <f t="shared" si="503"/>
        <v>5</v>
      </c>
      <c r="O741" s="13">
        <f t="shared" si="504"/>
        <v>20</v>
      </c>
      <c r="P741" s="4">
        <f t="shared" si="510"/>
        <v>5</v>
      </c>
      <c r="Q741" s="4">
        <f t="shared" si="511"/>
        <v>0</v>
      </c>
      <c r="R741">
        <f t="shared" si="488"/>
        <v>5</v>
      </c>
      <c r="S741" s="4">
        <f t="shared" si="489"/>
        <v>3</v>
      </c>
      <c r="T741" s="15">
        <f t="shared" si="490"/>
        <v>1</v>
      </c>
      <c r="U741" s="4">
        <f t="shared" si="491"/>
        <v>1</v>
      </c>
      <c r="V741" s="4">
        <f t="shared" si="492"/>
        <v>0</v>
      </c>
      <c r="W741" s="4">
        <f t="shared" si="493"/>
        <v>7</v>
      </c>
      <c r="X741" s="6">
        <f t="shared" si="494"/>
        <v>0</v>
      </c>
      <c r="Y741" s="4">
        <f t="shared" si="495"/>
        <v>0</v>
      </c>
      <c r="Z741" s="6">
        <f t="shared" si="496"/>
        <v>0</v>
      </c>
      <c r="AA741" s="18">
        <f t="shared" si="497"/>
        <v>5</v>
      </c>
      <c r="AB741" s="9" t="str">
        <f t="shared" si="512"/>
        <v>+5,3</v>
      </c>
      <c r="AC741" s="9" t="str">
        <f>_xlfn.XLOOKUP(R741,Sheet2!$H$3:$H$258,Sheet2!$I$3:$I$258,"-----")</f>
        <v>*****</v>
      </c>
      <c r="AD741" s="9" t="str">
        <f>_xlfn.XLOOKUP(VALUE(AE741),Sheet2!$N$3:$N$1000,Sheet2!$O$3:$O$1000,"********")</f>
        <v>********</v>
      </c>
      <c r="AE741" t="str">
        <f t="shared" si="507"/>
        <v>1620</v>
      </c>
      <c r="AF741" s="9" t="str">
        <f>IF(R741&lt;200,"+"&amp;TEXT(R741,"0"),"-"&amp;TEXT(_xlfn.XLOOKUP(R741,Sheet2!$K$3:$K$130,Sheet2!$L$3:$L$130,"-----"),"0"))</f>
        <v>+5</v>
      </c>
      <c r="AG741" s="9" t="str">
        <f t="shared" si="513"/>
        <v>@</v>
      </c>
      <c r="AH741" s="9" t="str">
        <f t="shared" si="514"/>
        <v>JMP @+5,3</v>
      </c>
      <c r="AI741" t="str">
        <f t="shared" si="515"/>
        <v>0,@+5,3</v>
      </c>
      <c r="AJ741" s="16" t="str">
        <f t="shared" si="516"/>
        <v>@+5,3</v>
      </c>
      <c r="AK741" t="str">
        <f t="shared" si="517"/>
        <v>AND 1,0,SNR</v>
      </c>
      <c r="AL741" s="4" t="str">
        <f t="shared" si="518"/>
        <v>AND</v>
      </c>
      <c r="AM741" s="4" t="str">
        <f t="shared" si="519"/>
        <v/>
      </c>
      <c r="AN741" s="4" t="str">
        <f t="shared" si="520"/>
        <v/>
      </c>
      <c r="AO741" s="4" t="str">
        <f t="shared" si="521"/>
        <v/>
      </c>
      <c r="AP741" s="15" t="str">
        <f t="shared" si="522"/>
        <v>,SNR</v>
      </c>
      <c r="AQ741" s="9" t="str">
        <f>_xlfn.XLOOKUP(D741,Sheet2!$E$3:$E$101,Sheet2!$F$3:$F$101,"******************")</f>
        <v>******************</v>
      </c>
      <c r="AR741" s="33" t="str">
        <f t="shared" si="508"/>
        <v>SKPBN 0</v>
      </c>
      <c r="AS741" s="9" t="str">
        <f t="shared" si="509"/>
        <v>DOC</v>
      </c>
      <c r="AT741" s="4">
        <f t="shared" si="523"/>
        <v>0</v>
      </c>
      <c r="AU741" s="6">
        <f t="shared" si="524"/>
        <v>0</v>
      </c>
      <c r="AV741" s="4" t="str">
        <f t="shared" si="525"/>
        <v/>
      </c>
      <c r="AW741" s="4">
        <f t="shared" si="526"/>
        <v>5</v>
      </c>
      <c r="AX741" s="4">
        <f>_xlfn.XLOOKUP(AW741,Sheet2!$Q$3:$Q$66,Sheet2!$R$3:$R$66,"**")</f>
        <v>0</v>
      </c>
      <c r="AY741" s="4">
        <f t="shared" si="527"/>
        <v>7</v>
      </c>
      <c r="AZ741" s="16" t="str">
        <f t="shared" si="528"/>
        <v>SKPBN</v>
      </c>
    </row>
    <row r="742" spans="1:52" x14ac:dyDescent="0.35">
      <c r="B742" s="3">
        <f t="shared" si="487"/>
        <v>5</v>
      </c>
      <c r="C742" s="1">
        <f t="shared" si="486"/>
        <v>1614</v>
      </c>
      <c r="D742" s="2">
        <v>411</v>
      </c>
      <c r="E742" s="2" t="str">
        <f>_xlfn.XLOOKUP(C742,Sheet2!$N$3:$N$1000,Sheet2!$O$3:$O$1000,"")</f>
        <v/>
      </c>
      <c r="F742" s="9" t="str">
        <f t="shared" si="529"/>
        <v>JMP B32</v>
      </c>
      <c r="G742" s="4" t="str">
        <f t="shared" si="505"/>
        <v>1</v>
      </c>
      <c r="H742" s="4">
        <f t="shared" si="506"/>
        <v>11</v>
      </c>
      <c r="I742" s="6">
        <f t="shared" si="498"/>
        <v>0</v>
      </c>
      <c r="J742" s="6">
        <f t="shared" si="499"/>
        <v>0</v>
      </c>
      <c r="K742" s="6">
        <f t="shared" si="500"/>
        <v>0</v>
      </c>
      <c r="L742" s="6">
        <f t="shared" si="501"/>
        <v>4</v>
      </c>
      <c r="M742" s="6">
        <f t="shared" si="502"/>
        <v>1</v>
      </c>
      <c r="N742" s="6">
        <f t="shared" si="503"/>
        <v>1</v>
      </c>
      <c r="O742" s="13">
        <f t="shared" si="504"/>
        <v>0</v>
      </c>
      <c r="P742" s="4">
        <f t="shared" si="510"/>
        <v>0</v>
      </c>
      <c r="Q742" s="4">
        <f t="shared" si="511"/>
        <v>0</v>
      </c>
      <c r="R742">
        <f t="shared" si="488"/>
        <v>11</v>
      </c>
      <c r="S742" s="4">
        <f t="shared" si="489"/>
        <v>1</v>
      </c>
      <c r="T742" s="15">
        <f t="shared" si="490"/>
        <v>0</v>
      </c>
      <c r="U742" s="4">
        <f t="shared" si="491"/>
        <v>0</v>
      </c>
      <c r="V742" s="4">
        <f t="shared" si="492"/>
        <v>0</v>
      </c>
      <c r="W742" s="4">
        <f t="shared" si="493"/>
        <v>1</v>
      </c>
      <c r="X742" s="6">
        <f t="shared" si="494"/>
        <v>0</v>
      </c>
      <c r="Y742" s="4">
        <f t="shared" si="495"/>
        <v>0</v>
      </c>
      <c r="Z742" s="6">
        <f t="shared" si="496"/>
        <v>1</v>
      </c>
      <c r="AA742" s="18">
        <f t="shared" si="497"/>
        <v>1</v>
      </c>
      <c r="AB742" s="9" t="str">
        <f t="shared" si="512"/>
        <v>B32</v>
      </c>
      <c r="AC742" s="9" t="str">
        <f>_xlfn.XLOOKUP(R742,Sheet2!$H$3:$H$258,Sheet2!$I$3:$I$258,"-----")</f>
        <v>C2</v>
      </c>
      <c r="AD742" s="9" t="str">
        <f>_xlfn.XLOOKUP(VALUE(AE742),Sheet2!$N$3:$N$1000,Sheet2!$O$3:$O$1000,"********")</f>
        <v>B32</v>
      </c>
      <c r="AE742" t="str">
        <f t="shared" si="507"/>
        <v>1625</v>
      </c>
      <c r="AF742" s="9" t="str">
        <f>IF(R742&lt;200,"+"&amp;TEXT(R742,"0"),"-"&amp;TEXT(_xlfn.XLOOKUP(R742,Sheet2!$K$3:$K$130,Sheet2!$L$3:$L$130,"-----"),"0"))</f>
        <v>+11</v>
      </c>
      <c r="AG742" s="9" t="str">
        <f t="shared" si="513"/>
        <v/>
      </c>
      <c r="AH742" s="9" t="str">
        <f t="shared" si="514"/>
        <v>JMP B32</v>
      </c>
      <c r="AI742" t="str">
        <f t="shared" si="515"/>
        <v>0,B32</v>
      </c>
      <c r="AJ742" s="16" t="str">
        <f t="shared" si="516"/>
        <v>B32</v>
      </c>
      <c r="AK742" t="str">
        <f t="shared" si="517"/>
        <v>NEG# 0,0,SKP</v>
      </c>
      <c r="AL742" s="4" t="str">
        <f t="shared" si="518"/>
        <v>NEG</v>
      </c>
      <c r="AM742" s="4" t="str">
        <f t="shared" si="519"/>
        <v/>
      </c>
      <c r="AN742" s="4" t="str">
        <f t="shared" si="520"/>
        <v/>
      </c>
      <c r="AO742" s="4" t="str">
        <f t="shared" si="521"/>
        <v>#</v>
      </c>
      <c r="AP742" s="15" t="str">
        <f t="shared" si="522"/>
        <v>,SKP</v>
      </c>
      <c r="AQ742" s="9" t="str">
        <f>_xlfn.XLOOKUP(D742,Sheet2!$E$3:$E$101,Sheet2!$F$3:$F$101,"******************")</f>
        <v>******************</v>
      </c>
      <c r="AR742" s="33" t="str">
        <f t="shared" si="508"/>
        <v>DIA 0,TTO</v>
      </c>
      <c r="AS742" s="9" t="str">
        <f t="shared" si="509"/>
        <v>DIA</v>
      </c>
      <c r="AT742" s="4">
        <f t="shared" si="523"/>
        <v>0</v>
      </c>
      <c r="AU742" s="6">
        <f t="shared" si="524"/>
        <v>0</v>
      </c>
      <c r="AV742" s="4" t="str">
        <f t="shared" si="525"/>
        <v/>
      </c>
      <c r="AW742" s="4">
        <f t="shared" si="526"/>
        <v>11</v>
      </c>
      <c r="AX742" s="4" t="str">
        <f>_xlfn.XLOOKUP(AW742,Sheet2!$Q$3:$Q$66,Sheet2!$R$3:$R$66,"**")</f>
        <v>TTO</v>
      </c>
      <c r="AY742" s="4">
        <f t="shared" si="527"/>
        <v>1</v>
      </c>
      <c r="AZ742" s="16" t="str">
        <f t="shared" si="528"/>
        <v>SKPBN</v>
      </c>
    </row>
    <row r="743" spans="1:52" x14ac:dyDescent="0.35">
      <c r="B743" s="3">
        <f t="shared" si="487"/>
        <v>6</v>
      </c>
      <c r="C743" s="1">
        <f t="shared" si="486"/>
        <v>1615</v>
      </c>
      <c r="D743" s="2">
        <v>6237</v>
      </c>
      <c r="E743" s="2" t="str">
        <f>_xlfn.XLOOKUP(C743,Sheet2!$N$3:$N$1000,Sheet2!$O$3:$O$1000,"")</f>
        <v/>
      </c>
      <c r="F743" s="9" t="str">
        <f t="shared" si="529"/>
        <v>JSR @ISET</v>
      </c>
      <c r="G743" s="4" t="str">
        <f t="shared" si="505"/>
        <v>14</v>
      </c>
      <c r="H743" s="4">
        <f t="shared" si="506"/>
        <v>237</v>
      </c>
      <c r="I743" s="6">
        <f t="shared" si="498"/>
        <v>0</v>
      </c>
      <c r="J743" s="6">
        <f t="shared" si="499"/>
        <v>0</v>
      </c>
      <c r="K743" s="6">
        <f t="shared" si="500"/>
        <v>6</v>
      </c>
      <c r="L743" s="6">
        <f t="shared" si="501"/>
        <v>2</v>
      </c>
      <c r="M743" s="6">
        <f t="shared" si="502"/>
        <v>3</v>
      </c>
      <c r="N743" s="6">
        <f t="shared" si="503"/>
        <v>7</v>
      </c>
      <c r="O743" s="13">
        <f t="shared" si="504"/>
        <v>1</v>
      </c>
      <c r="P743" s="4">
        <f t="shared" si="510"/>
        <v>0</v>
      </c>
      <c r="Q743" s="4">
        <f t="shared" si="511"/>
        <v>1</v>
      </c>
      <c r="R743">
        <f t="shared" si="488"/>
        <v>237</v>
      </c>
      <c r="S743" s="4">
        <f t="shared" si="489"/>
        <v>0</v>
      </c>
      <c r="T743" s="15">
        <f t="shared" si="490"/>
        <v>1</v>
      </c>
      <c r="U743" s="4">
        <f t="shared" si="491"/>
        <v>0</v>
      </c>
      <c r="V743" s="4">
        <f t="shared" si="492"/>
        <v>1</v>
      </c>
      <c r="W743" s="4">
        <f t="shared" si="493"/>
        <v>4</v>
      </c>
      <c r="X743" s="6">
        <f t="shared" si="494"/>
        <v>2</v>
      </c>
      <c r="Y743" s="4">
        <f t="shared" si="495"/>
        <v>1</v>
      </c>
      <c r="Z743" s="6">
        <f t="shared" si="496"/>
        <v>1</v>
      </c>
      <c r="AA743" s="18">
        <f t="shared" si="497"/>
        <v>7</v>
      </c>
      <c r="AB743" s="9" t="str">
        <f t="shared" si="512"/>
        <v>ISET</v>
      </c>
      <c r="AC743" s="9" t="str">
        <f>_xlfn.XLOOKUP(R743,Sheet2!$H$3:$H$258,Sheet2!$I$3:$I$258,"-----")</f>
        <v>ISET</v>
      </c>
      <c r="AD743" s="9" t="str">
        <f>_xlfn.XLOOKUP(VALUE(AE743),Sheet2!$N$3:$N$1000,Sheet2!$O$3:$O$1000,"********")</f>
        <v>B23</v>
      </c>
      <c r="AE743" t="str">
        <f t="shared" si="507"/>
        <v>1454</v>
      </c>
      <c r="AF743" s="9" t="str">
        <f>IF(R743&lt;200,"+"&amp;TEXT(R743,"0"),"-"&amp;TEXT(_xlfn.XLOOKUP(R743,Sheet2!$K$3:$K$130,Sheet2!$L$3:$L$130,"-----"),"0"))</f>
        <v>-141</v>
      </c>
      <c r="AG743" s="9" t="str">
        <f t="shared" si="513"/>
        <v>@</v>
      </c>
      <c r="AH743" s="9" t="str">
        <f t="shared" si="514"/>
        <v>JSR @ISET</v>
      </c>
      <c r="AI743" t="str">
        <f t="shared" si="515"/>
        <v>1,@ISET</v>
      </c>
      <c r="AJ743" s="16" t="str">
        <f t="shared" si="516"/>
        <v>@ISET</v>
      </c>
      <c r="AK743" t="str">
        <f t="shared" si="517"/>
        <v>ADCZR# 0,1,SBN</v>
      </c>
      <c r="AL743" s="4" t="str">
        <f t="shared" si="518"/>
        <v>ADC</v>
      </c>
      <c r="AM743" s="4" t="str">
        <f t="shared" si="519"/>
        <v>R</v>
      </c>
      <c r="AN743" s="4" t="str">
        <f t="shared" si="520"/>
        <v>Z</v>
      </c>
      <c r="AO743" s="4" t="str">
        <f t="shared" si="521"/>
        <v>#</v>
      </c>
      <c r="AP743" s="15" t="str">
        <f t="shared" si="522"/>
        <v>,SBN</v>
      </c>
      <c r="AQ743" s="9" t="str">
        <f>_xlfn.XLOOKUP(D743,Sheet2!$E$3:$E$101,Sheet2!$F$3:$F$101,"******************")</f>
        <v>******************</v>
      </c>
      <c r="AR743" s="33" t="str">
        <f t="shared" si="508"/>
        <v>DOBC 1,**</v>
      </c>
      <c r="AS743" s="9" t="str">
        <f t="shared" si="509"/>
        <v>DOBC</v>
      </c>
      <c r="AT743" s="4">
        <f t="shared" si="523"/>
        <v>1</v>
      </c>
      <c r="AU743" s="6">
        <f t="shared" si="524"/>
        <v>2</v>
      </c>
      <c r="AV743" s="4" t="str">
        <f t="shared" si="525"/>
        <v>C</v>
      </c>
      <c r="AW743" s="4">
        <f t="shared" si="526"/>
        <v>37</v>
      </c>
      <c r="AX743" s="4" t="str">
        <f>_xlfn.XLOOKUP(AW743,Sheet2!$Q$3:$Q$66,Sheet2!$R$3:$R$66,"**")</f>
        <v>**</v>
      </c>
      <c r="AY743" s="4">
        <f t="shared" si="527"/>
        <v>4</v>
      </c>
      <c r="AZ743" s="16" t="str">
        <f t="shared" si="528"/>
        <v>SKPDN</v>
      </c>
    </row>
    <row r="744" spans="1:52" x14ac:dyDescent="0.35">
      <c r="B744" s="3">
        <f t="shared" si="487"/>
        <v>7</v>
      </c>
      <c r="C744" s="1">
        <f t="shared" si="486"/>
        <v>1616</v>
      </c>
      <c r="D744" s="2">
        <v>6233</v>
      </c>
      <c r="E744" s="2" t="str">
        <f>_xlfn.XLOOKUP(C744,Sheet2!$N$3:$N$1000,Sheet2!$O$3:$O$1000,"")</f>
        <v/>
      </c>
      <c r="F744" s="9" t="str">
        <f t="shared" si="529"/>
        <v>RECL2</v>
      </c>
      <c r="G744" s="4" t="str">
        <f t="shared" si="505"/>
        <v>14</v>
      </c>
      <c r="H744" s="4">
        <f t="shared" si="506"/>
        <v>233</v>
      </c>
      <c r="I744" s="6">
        <f t="shared" si="498"/>
        <v>0</v>
      </c>
      <c r="J744" s="6">
        <f t="shared" si="499"/>
        <v>0</v>
      </c>
      <c r="K744" s="6">
        <f t="shared" si="500"/>
        <v>6</v>
      </c>
      <c r="L744" s="6">
        <f t="shared" si="501"/>
        <v>2</v>
      </c>
      <c r="M744" s="6">
        <f t="shared" si="502"/>
        <v>3</v>
      </c>
      <c r="N744" s="6">
        <f t="shared" si="503"/>
        <v>3</v>
      </c>
      <c r="O744" s="13">
        <f t="shared" si="504"/>
        <v>1</v>
      </c>
      <c r="P744" s="4">
        <f t="shared" si="510"/>
        <v>0</v>
      </c>
      <c r="Q744" s="4">
        <f t="shared" si="511"/>
        <v>1</v>
      </c>
      <c r="R744">
        <f t="shared" si="488"/>
        <v>233</v>
      </c>
      <c r="S744" s="4">
        <f t="shared" si="489"/>
        <v>0</v>
      </c>
      <c r="T744" s="15">
        <f t="shared" si="490"/>
        <v>1</v>
      </c>
      <c r="U744" s="4">
        <f t="shared" si="491"/>
        <v>0</v>
      </c>
      <c r="V744" s="4">
        <f t="shared" si="492"/>
        <v>1</v>
      </c>
      <c r="W744" s="4">
        <f t="shared" si="493"/>
        <v>4</v>
      </c>
      <c r="X744" s="6">
        <f t="shared" si="494"/>
        <v>2</v>
      </c>
      <c r="Y744" s="4">
        <f t="shared" si="495"/>
        <v>1</v>
      </c>
      <c r="Z744" s="6">
        <f t="shared" si="496"/>
        <v>1</v>
      </c>
      <c r="AA744" s="18">
        <f t="shared" si="497"/>
        <v>3</v>
      </c>
      <c r="AB744" s="9" t="str">
        <f t="shared" si="512"/>
        <v>I.RC2</v>
      </c>
      <c r="AC744" s="9" t="str">
        <f>_xlfn.XLOOKUP(R744,Sheet2!$H$3:$H$258,Sheet2!$I$3:$I$258,"-----")</f>
        <v>I.RC2</v>
      </c>
      <c r="AD744" s="9" t="str">
        <f>_xlfn.XLOOKUP(VALUE(AE744),Sheet2!$N$3:$N$1000,Sheet2!$O$3:$O$1000,"********")</f>
        <v>********</v>
      </c>
      <c r="AE744" t="str">
        <f t="shared" si="507"/>
        <v>1451</v>
      </c>
      <c r="AF744" s="9" t="str">
        <f>IF(R744&lt;200,"+"&amp;TEXT(R744,"0"),"-"&amp;TEXT(_xlfn.XLOOKUP(R744,Sheet2!$K$3:$K$130,Sheet2!$L$3:$L$130,"-----"),"0"))</f>
        <v>-145</v>
      </c>
      <c r="AG744" s="9" t="str">
        <f t="shared" si="513"/>
        <v>@</v>
      </c>
      <c r="AH744" s="9" t="str">
        <f t="shared" si="514"/>
        <v>JSR @I.RC2</v>
      </c>
      <c r="AI744" t="str">
        <f t="shared" si="515"/>
        <v>1,@I.RC2</v>
      </c>
      <c r="AJ744" s="16" t="str">
        <f t="shared" si="516"/>
        <v>@I.RC2</v>
      </c>
      <c r="AK744" t="str">
        <f t="shared" si="517"/>
        <v>ADCZR# 0,1,SNC</v>
      </c>
      <c r="AL744" s="4" t="str">
        <f t="shared" si="518"/>
        <v>ADC</v>
      </c>
      <c r="AM744" s="4" t="str">
        <f t="shared" si="519"/>
        <v>R</v>
      </c>
      <c r="AN744" s="4" t="str">
        <f t="shared" si="520"/>
        <v>Z</v>
      </c>
      <c r="AO744" s="4" t="str">
        <f t="shared" si="521"/>
        <v>#</v>
      </c>
      <c r="AP744" s="15" t="str">
        <f t="shared" si="522"/>
        <v>,SNC</v>
      </c>
      <c r="AQ744" s="9" t="str">
        <f>_xlfn.XLOOKUP(D744,Sheet2!$E$3:$E$101,Sheet2!$F$3:$F$101,"******************")</f>
        <v>RECL2</v>
      </c>
      <c r="AR744" s="33" t="str">
        <f t="shared" si="508"/>
        <v>DOBC 1,DSKP</v>
      </c>
      <c r="AS744" s="9" t="str">
        <f t="shared" si="509"/>
        <v>DOBC</v>
      </c>
      <c r="AT744" s="4">
        <f t="shared" si="523"/>
        <v>1</v>
      </c>
      <c r="AU744" s="6">
        <f t="shared" si="524"/>
        <v>2</v>
      </c>
      <c r="AV744" s="4" t="str">
        <f t="shared" si="525"/>
        <v>C</v>
      </c>
      <c r="AW744" s="4">
        <f t="shared" si="526"/>
        <v>33</v>
      </c>
      <c r="AX744" s="4" t="str">
        <f>_xlfn.XLOOKUP(AW744,Sheet2!$Q$3:$Q$66,Sheet2!$R$3:$R$66,"**")</f>
        <v>DSKP</v>
      </c>
      <c r="AY744" s="4">
        <f t="shared" si="527"/>
        <v>4</v>
      </c>
      <c r="AZ744" s="16" t="str">
        <f t="shared" si="528"/>
        <v>SKPDN</v>
      </c>
    </row>
    <row r="745" spans="1:52" x14ac:dyDescent="0.35">
      <c r="B745" s="3">
        <f t="shared" si="487"/>
        <v>8</v>
      </c>
      <c r="C745" s="1">
        <f t="shared" si="486"/>
        <v>1617</v>
      </c>
      <c r="D745" s="2">
        <v>20073</v>
      </c>
      <c r="E745" s="2" t="str">
        <f>_xlfn.XLOOKUP(C745,Sheet2!$N$3:$N$1000,Sheet2!$O$3:$O$1000,"")</f>
        <v/>
      </c>
      <c r="F745" s="9" t="str">
        <f t="shared" si="529"/>
        <v>LDA 0,KB3</v>
      </c>
      <c r="G745" s="4" t="str">
        <f t="shared" si="505"/>
        <v>40</v>
      </c>
      <c r="H745" s="4">
        <f t="shared" si="506"/>
        <v>73</v>
      </c>
      <c r="I745" s="6">
        <f t="shared" si="498"/>
        <v>0</v>
      </c>
      <c r="J745" s="6">
        <f t="shared" si="499"/>
        <v>2</v>
      </c>
      <c r="K745" s="6">
        <f t="shared" si="500"/>
        <v>0</v>
      </c>
      <c r="L745" s="6">
        <f t="shared" si="501"/>
        <v>0</v>
      </c>
      <c r="M745" s="6">
        <f t="shared" si="502"/>
        <v>7</v>
      </c>
      <c r="N745" s="6">
        <f t="shared" si="503"/>
        <v>3</v>
      </c>
      <c r="O745" s="13">
        <f t="shared" si="504"/>
        <v>4</v>
      </c>
      <c r="P745" s="4">
        <f t="shared" si="510"/>
        <v>1</v>
      </c>
      <c r="Q745" s="4">
        <f t="shared" si="511"/>
        <v>0</v>
      </c>
      <c r="R745">
        <f t="shared" si="488"/>
        <v>73</v>
      </c>
      <c r="S745" s="4">
        <f t="shared" si="489"/>
        <v>0</v>
      </c>
      <c r="T745" s="15">
        <f t="shared" si="490"/>
        <v>0</v>
      </c>
      <c r="U745" s="4">
        <f t="shared" si="491"/>
        <v>1</v>
      </c>
      <c r="V745" s="4">
        <f t="shared" si="492"/>
        <v>0</v>
      </c>
      <c r="W745" s="4">
        <f t="shared" si="493"/>
        <v>0</v>
      </c>
      <c r="X745" s="6">
        <f t="shared" si="494"/>
        <v>0</v>
      </c>
      <c r="Y745" s="4">
        <f t="shared" si="495"/>
        <v>3</v>
      </c>
      <c r="Z745" s="6">
        <f t="shared" si="496"/>
        <v>1</v>
      </c>
      <c r="AA745" s="18">
        <f t="shared" si="497"/>
        <v>3</v>
      </c>
      <c r="AB745" s="9" t="str">
        <f t="shared" si="512"/>
        <v>KB3</v>
      </c>
      <c r="AC745" s="9" t="str">
        <f>_xlfn.XLOOKUP(R745,Sheet2!$H$3:$H$258,Sheet2!$I$3:$I$258,"-----")</f>
        <v>KB3</v>
      </c>
      <c r="AD745" s="9" t="str">
        <f>_xlfn.XLOOKUP(VALUE(AE745),Sheet2!$N$3:$N$1000,Sheet2!$O$3:$O$1000,"********")</f>
        <v>B41</v>
      </c>
      <c r="AE745" t="str">
        <f t="shared" si="507"/>
        <v>1712</v>
      </c>
      <c r="AF745" s="9" t="str">
        <f>IF(R745&lt;200,"+"&amp;TEXT(R745,"0"),"-"&amp;TEXT(_xlfn.XLOOKUP(R745,Sheet2!$K$3:$K$130,Sheet2!$L$3:$L$130,"-----"),"0"))</f>
        <v>+73</v>
      </c>
      <c r="AG745" s="9" t="str">
        <f t="shared" si="513"/>
        <v/>
      </c>
      <c r="AH745" s="9" t="str">
        <f t="shared" si="514"/>
        <v>JMP KB3</v>
      </c>
      <c r="AI745" t="str">
        <f t="shared" si="515"/>
        <v>0,KB3</v>
      </c>
      <c r="AJ745" s="16" t="str">
        <f t="shared" si="516"/>
        <v>KB3</v>
      </c>
      <c r="AK745" t="str">
        <f t="shared" si="517"/>
        <v>COMC# 1,0,SNC</v>
      </c>
      <c r="AL745" s="4" t="str">
        <f t="shared" si="518"/>
        <v>COM</v>
      </c>
      <c r="AM745" s="4" t="str">
        <f t="shared" si="519"/>
        <v/>
      </c>
      <c r="AN745" s="4" t="str">
        <f t="shared" si="520"/>
        <v>C</v>
      </c>
      <c r="AO745" s="4" t="str">
        <f t="shared" si="521"/>
        <v>#</v>
      </c>
      <c r="AP745" s="15" t="str">
        <f t="shared" si="522"/>
        <v>,SNC</v>
      </c>
      <c r="AQ745" s="9" t="str">
        <f>_xlfn.XLOOKUP(D745,Sheet2!$E$3:$E$101,Sheet2!$F$3:$F$101,"******************")</f>
        <v>******************</v>
      </c>
      <c r="AR745" s="33" t="str">
        <f t="shared" si="508"/>
        <v>NIO **</v>
      </c>
      <c r="AS745" s="9" t="str">
        <f t="shared" si="509"/>
        <v>DOC</v>
      </c>
      <c r="AT745" s="4">
        <f t="shared" si="523"/>
        <v>0</v>
      </c>
      <c r="AU745" s="6">
        <f t="shared" si="524"/>
        <v>0</v>
      </c>
      <c r="AV745" s="4" t="str">
        <f t="shared" si="525"/>
        <v/>
      </c>
      <c r="AW745" s="4">
        <f t="shared" si="526"/>
        <v>73</v>
      </c>
      <c r="AX745" s="4" t="str">
        <f>_xlfn.XLOOKUP(AW745,Sheet2!$Q$3:$Q$66,Sheet2!$R$3:$R$66,"**")</f>
        <v>**</v>
      </c>
      <c r="AY745" s="4">
        <f t="shared" si="527"/>
        <v>0</v>
      </c>
      <c r="AZ745" s="16" t="str">
        <f t="shared" si="528"/>
        <v>SKPBN</v>
      </c>
    </row>
    <row r="746" spans="1:52" x14ac:dyDescent="0.35">
      <c r="B746" s="3">
        <f t="shared" si="487"/>
        <v>9</v>
      </c>
      <c r="C746" s="1">
        <f t="shared" si="486"/>
        <v>1620</v>
      </c>
      <c r="D746" s="2">
        <v>60233</v>
      </c>
      <c r="E746" s="2" t="str">
        <f>_xlfn.XLOOKUP(C746,Sheet2!$N$3:$N$1000,Sheet2!$O$3:$O$1000,"")</f>
        <v/>
      </c>
      <c r="F746" s="9" t="str">
        <f t="shared" si="529"/>
        <v>NIOC DSKP</v>
      </c>
      <c r="G746" s="4" t="str">
        <f t="shared" si="505"/>
        <v>140</v>
      </c>
      <c r="H746" s="4">
        <f t="shared" si="506"/>
        <v>233</v>
      </c>
      <c r="I746" s="6">
        <f t="shared" si="498"/>
        <v>0</v>
      </c>
      <c r="J746" s="6">
        <f t="shared" si="499"/>
        <v>6</v>
      </c>
      <c r="K746" s="6">
        <f t="shared" si="500"/>
        <v>0</v>
      </c>
      <c r="L746" s="6">
        <f t="shared" si="501"/>
        <v>2</v>
      </c>
      <c r="M746" s="6">
        <f t="shared" si="502"/>
        <v>3</v>
      </c>
      <c r="N746" s="6">
        <f t="shared" si="503"/>
        <v>3</v>
      </c>
      <c r="O746" s="13">
        <f t="shared" si="504"/>
        <v>12</v>
      </c>
      <c r="P746" s="4">
        <f t="shared" si="510"/>
        <v>3</v>
      </c>
      <c r="Q746" s="4">
        <f t="shared" si="511"/>
        <v>0</v>
      </c>
      <c r="R746">
        <f t="shared" si="488"/>
        <v>233</v>
      </c>
      <c r="S746" s="4">
        <f t="shared" si="489"/>
        <v>0</v>
      </c>
      <c r="T746" s="15">
        <f t="shared" si="490"/>
        <v>0</v>
      </c>
      <c r="U746" s="4">
        <f t="shared" si="491"/>
        <v>3</v>
      </c>
      <c r="V746" s="4">
        <f t="shared" si="492"/>
        <v>0</v>
      </c>
      <c r="W746" s="4">
        <f t="shared" si="493"/>
        <v>0</v>
      </c>
      <c r="X746" s="6">
        <f t="shared" si="494"/>
        <v>2</v>
      </c>
      <c r="Y746" s="4">
        <f t="shared" si="495"/>
        <v>1</v>
      </c>
      <c r="Z746" s="6">
        <f t="shared" si="496"/>
        <v>1</v>
      </c>
      <c r="AA746" s="18">
        <f t="shared" si="497"/>
        <v>3</v>
      </c>
      <c r="AB746" s="9" t="str">
        <f t="shared" si="512"/>
        <v>I.RC2</v>
      </c>
      <c r="AC746" s="9" t="str">
        <f>_xlfn.XLOOKUP(R746,Sheet2!$H$3:$H$258,Sheet2!$I$3:$I$258,"-----")</f>
        <v>I.RC2</v>
      </c>
      <c r="AD746" s="9" t="str">
        <f>_xlfn.XLOOKUP(VALUE(AE746),Sheet2!$N$3:$N$1000,Sheet2!$O$3:$O$1000,"********")</f>
        <v>********</v>
      </c>
      <c r="AE746" t="str">
        <f t="shared" si="507"/>
        <v>1453</v>
      </c>
      <c r="AF746" s="9" t="str">
        <f>IF(R746&lt;200,"+"&amp;TEXT(R746,"0"),"-"&amp;TEXT(_xlfn.XLOOKUP(R746,Sheet2!$K$3:$K$130,Sheet2!$L$3:$L$130,"-----"),"0"))</f>
        <v>-145</v>
      </c>
      <c r="AG746" s="9" t="str">
        <f t="shared" si="513"/>
        <v/>
      </c>
      <c r="AH746" s="9" t="str">
        <f t="shared" si="514"/>
        <v>JMP I.RC2</v>
      </c>
      <c r="AI746" t="str">
        <f t="shared" si="515"/>
        <v>0,I.RC2</v>
      </c>
      <c r="AJ746" s="16" t="str">
        <f t="shared" si="516"/>
        <v>I.RC2</v>
      </c>
      <c r="AK746" t="str">
        <f t="shared" si="517"/>
        <v>COMZR# 3,0,SNC</v>
      </c>
      <c r="AL746" s="4" t="str">
        <f t="shared" si="518"/>
        <v>COM</v>
      </c>
      <c r="AM746" s="4" t="str">
        <f t="shared" si="519"/>
        <v>R</v>
      </c>
      <c r="AN746" s="4" t="str">
        <f t="shared" si="520"/>
        <v>Z</v>
      </c>
      <c r="AO746" s="4" t="str">
        <f t="shared" si="521"/>
        <v>#</v>
      </c>
      <c r="AP746" s="15" t="str">
        <f t="shared" si="522"/>
        <v>,SNC</v>
      </c>
      <c r="AQ746" s="9" t="str">
        <f>_xlfn.XLOOKUP(D746,Sheet2!$E$3:$E$101,Sheet2!$F$3:$F$101,"******************")</f>
        <v>******************</v>
      </c>
      <c r="AR746" s="33" t="str">
        <f t="shared" si="508"/>
        <v>NIOC DSKP</v>
      </c>
      <c r="AS746" s="9" t="str">
        <f t="shared" si="509"/>
        <v>DOCC</v>
      </c>
      <c r="AT746" s="4">
        <f t="shared" si="523"/>
        <v>0</v>
      </c>
      <c r="AU746" s="6">
        <f t="shared" si="524"/>
        <v>2</v>
      </c>
      <c r="AV746" s="4" t="str">
        <f t="shared" si="525"/>
        <v>C</v>
      </c>
      <c r="AW746" s="4">
        <f t="shared" si="526"/>
        <v>33</v>
      </c>
      <c r="AX746" s="4" t="str">
        <f>_xlfn.XLOOKUP(AW746,Sheet2!$Q$3:$Q$66,Sheet2!$R$3:$R$66,"**")</f>
        <v>DSKP</v>
      </c>
      <c r="AY746" s="4">
        <f t="shared" si="527"/>
        <v>0</v>
      </c>
      <c r="AZ746" s="16" t="str">
        <f t="shared" si="528"/>
        <v>SKPDN</v>
      </c>
    </row>
    <row r="747" spans="1:52" x14ac:dyDescent="0.35">
      <c r="B747" s="3">
        <f t="shared" si="487"/>
        <v>10</v>
      </c>
      <c r="C747" s="1">
        <f t="shared" si="486"/>
        <v>1621</v>
      </c>
      <c r="D747" s="2">
        <v>64433</v>
      </c>
      <c r="E747" s="2" t="str">
        <f>_xlfn.XLOOKUP(C747,Sheet2!$N$3:$N$1000,Sheet2!$O$3:$O$1000,"")</f>
        <v/>
      </c>
      <c r="F747" s="9" t="str">
        <f t="shared" si="529"/>
        <v>DIA 1,DSKP</v>
      </c>
      <c r="G747" s="4" t="str">
        <f t="shared" si="505"/>
        <v>151</v>
      </c>
      <c r="H747" s="4">
        <f t="shared" si="506"/>
        <v>33</v>
      </c>
      <c r="I747" s="6">
        <f t="shared" si="498"/>
        <v>0</v>
      </c>
      <c r="J747" s="6">
        <f t="shared" si="499"/>
        <v>6</v>
      </c>
      <c r="K747" s="6">
        <f t="shared" si="500"/>
        <v>4</v>
      </c>
      <c r="L747" s="6">
        <f t="shared" si="501"/>
        <v>4</v>
      </c>
      <c r="M747" s="6">
        <f t="shared" si="502"/>
        <v>3</v>
      </c>
      <c r="N747" s="6">
        <f t="shared" si="503"/>
        <v>3</v>
      </c>
      <c r="O747" s="13">
        <f t="shared" si="504"/>
        <v>13</v>
      </c>
      <c r="P747" s="4">
        <f t="shared" si="510"/>
        <v>3</v>
      </c>
      <c r="Q747" s="4">
        <f t="shared" si="511"/>
        <v>1</v>
      </c>
      <c r="R747">
        <f t="shared" si="488"/>
        <v>33</v>
      </c>
      <c r="S747" s="4">
        <f t="shared" si="489"/>
        <v>1</v>
      </c>
      <c r="T747" s="15">
        <f t="shared" si="490"/>
        <v>0</v>
      </c>
      <c r="U747" s="4">
        <f t="shared" si="491"/>
        <v>3</v>
      </c>
      <c r="V747" s="4">
        <f t="shared" si="492"/>
        <v>1</v>
      </c>
      <c r="W747" s="4">
        <f t="shared" si="493"/>
        <v>1</v>
      </c>
      <c r="X747" s="6">
        <f t="shared" si="494"/>
        <v>0</v>
      </c>
      <c r="Y747" s="4">
        <f t="shared" si="495"/>
        <v>1</v>
      </c>
      <c r="Z747" s="6">
        <f t="shared" si="496"/>
        <v>1</v>
      </c>
      <c r="AA747" s="18">
        <f t="shared" si="497"/>
        <v>3</v>
      </c>
      <c r="AB747" s="9" t="str">
        <f t="shared" si="512"/>
        <v>+33</v>
      </c>
      <c r="AC747" s="9" t="str">
        <f>_xlfn.XLOOKUP(R747,Sheet2!$H$3:$H$258,Sheet2!$I$3:$I$258,"-----")</f>
        <v>*****</v>
      </c>
      <c r="AD747" s="9" t="str">
        <f>_xlfn.XLOOKUP(VALUE(AE747),Sheet2!$N$3:$N$1000,Sheet2!$O$3:$O$1000,"********")</f>
        <v>********</v>
      </c>
      <c r="AE747" t="str">
        <f t="shared" si="507"/>
        <v>1654</v>
      </c>
      <c r="AF747" s="9" t="str">
        <f>IF(R747&lt;200,"+"&amp;TEXT(R747,"0"),"-"&amp;TEXT(_xlfn.XLOOKUP(R747,Sheet2!$K$3:$K$130,Sheet2!$L$3:$L$130,"-----"),"0"))</f>
        <v>+33</v>
      </c>
      <c r="AG747" s="9" t="str">
        <f t="shared" si="513"/>
        <v/>
      </c>
      <c r="AH747" s="9" t="str">
        <f t="shared" si="514"/>
        <v>JSR +33</v>
      </c>
      <c r="AI747" t="str">
        <f t="shared" si="515"/>
        <v>1,+33</v>
      </c>
      <c r="AJ747" s="16" t="str">
        <f t="shared" si="516"/>
        <v>+33</v>
      </c>
      <c r="AK747" t="str">
        <f t="shared" si="517"/>
        <v>NEGZ# 3,1,SNC</v>
      </c>
      <c r="AL747" s="4" t="str">
        <f t="shared" si="518"/>
        <v>NEG</v>
      </c>
      <c r="AM747" s="4" t="str">
        <f t="shared" si="519"/>
        <v/>
      </c>
      <c r="AN747" s="4" t="str">
        <f t="shared" si="520"/>
        <v>Z</v>
      </c>
      <c r="AO747" s="4" t="str">
        <f t="shared" si="521"/>
        <v>#</v>
      </c>
      <c r="AP747" s="15" t="str">
        <f t="shared" si="522"/>
        <v>,SNC</v>
      </c>
      <c r="AQ747" s="9" t="str">
        <f>_xlfn.XLOOKUP(D747,Sheet2!$E$3:$E$101,Sheet2!$F$3:$F$101,"******************")</f>
        <v>******************</v>
      </c>
      <c r="AR747" s="33" t="str">
        <f t="shared" si="508"/>
        <v>DIA 1,DSKP</v>
      </c>
      <c r="AS747" s="9" t="str">
        <f t="shared" si="509"/>
        <v>DIA</v>
      </c>
      <c r="AT747" s="4">
        <f t="shared" si="523"/>
        <v>1</v>
      </c>
      <c r="AU747" s="6">
        <f t="shared" si="524"/>
        <v>0</v>
      </c>
      <c r="AV747" s="4" t="str">
        <f t="shared" si="525"/>
        <v/>
      </c>
      <c r="AW747" s="4">
        <f t="shared" si="526"/>
        <v>33</v>
      </c>
      <c r="AX747" s="4" t="str">
        <f>_xlfn.XLOOKUP(AW747,Sheet2!$Q$3:$Q$66,Sheet2!$R$3:$R$66,"**")</f>
        <v>DSKP</v>
      </c>
      <c r="AY747" s="4">
        <f t="shared" si="527"/>
        <v>1</v>
      </c>
      <c r="AZ747" s="16" t="str">
        <f t="shared" si="528"/>
        <v>SKPBN</v>
      </c>
    </row>
    <row r="748" spans="1:52" x14ac:dyDescent="0.35">
      <c r="B748" s="3">
        <f t="shared" si="487"/>
        <v>11</v>
      </c>
      <c r="C748" s="1">
        <f t="shared" si="486"/>
        <v>1622</v>
      </c>
      <c r="D748" s="2">
        <v>123414</v>
      </c>
      <c r="E748" s="2" t="str">
        <f>_xlfn.XLOOKUP(C748,Sheet2!$N$3:$N$1000,Sheet2!$O$3:$O$1000,"")</f>
        <v/>
      </c>
      <c r="F748" s="9" t="str">
        <f t="shared" si="529"/>
        <v>AND# 1,0,SZR</v>
      </c>
      <c r="G748" s="4" t="str">
        <f t="shared" si="505"/>
        <v>247</v>
      </c>
      <c r="H748" s="4">
        <f t="shared" si="506"/>
        <v>14</v>
      </c>
      <c r="I748" s="6">
        <f t="shared" si="498"/>
        <v>1</v>
      </c>
      <c r="J748" s="6">
        <f t="shared" si="499"/>
        <v>2</v>
      </c>
      <c r="K748" s="6">
        <f t="shared" si="500"/>
        <v>3</v>
      </c>
      <c r="L748" s="6">
        <f t="shared" si="501"/>
        <v>4</v>
      </c>
      <c r="M748" s="6">
        <f t="shared" si="502"/>
        <v>1</v>
      </c>
      <c r="N748" s="6">
        <f t="shared" si="503"/>
        <v>4</v>
      </c>
      <c r="O748" s="13">
        <f t="shared" si="504"/>
        <v>20</v>
      </c>
      <c r="P748" s="4">
        <f t="shared" si="510"/>
        <v>5</v>
      </c>
      <c r="Q748" s="4">
        <f t="shared" si="511"/>
        <v>0</v>
      </c>
      <c r="R748">
        <f t="shared" si="488"/>
        <v>14</v>
      </c>
      <c r="S748" s="4">
        <f t="shared" si="489"/>
        <v>3</v>
      </c>
      <c r="T748" s="15">
        <f t="shared" si="490"/>
        <v>1</v>
      </c>
      <c r="U748" s="4">
        <f t="shared" si="491"/>
        <v>1</v>
      </c>
      <c r="V748" s="4">
        <f t="shared" si="492"/>
        <v>0</v>
      </c>
      <c r="W748" s="4">
        <f t="shared" si="493"/>
        <v>7</v>
      </c>
      <c r="X748" s="6">
        <f t="shared" si="494"/>
        <v>0</v>
      </c>
      <c r="Y748" s="4">
        <f t="shared" si="495"/>
        <v>0</v>
      </c>
      <c r="Z748" s="6">
        <f t="shared" si="496"/>
        <v>1</v>
      </c>
      <c r="AA748" s="18">
        <f t="shared" si="497"/>
        <v>4</v>
      </c>
      <c r="AB748" s="9" t="str">
        <f t="shared" si="512"/>
        <v>+14,3</v>
      </c>
      <c r="AC748" s="9" t="str">
        <f>_xlfn.XLOOKUP(R748,Sheet2!$H$3:$H$258,Sheet2!$I$3:$I$258,"-----")</f>
        <v>*****</v>
      </c>
      <c r="AD748" s="9" t="str">
        <f>_xlfn.XLOOKUP(VALUE(AE748),Sheet2!$N$3:$N$1000,Sheet2!$O$3:$O$1000,"********")</f>
        <v>********</v>
      </c>
      <c r="AE748" t="str">
        <f t="shared" si="507"/>
        <v>1636</v>
      </c>
      <c r="AF748" s="9" t="str">
        <f>IF(R748&lt;200,"+"&amp;TEXT(R748,"0"),"-"&amp;TEXT(_xlfn.XLOOKUP(R748,Sheet2!$K$3:$K$130,Sheet2!$L$3:$L$130,"-----"),"0"))</f>
        <v>+14</v>
      </c>
      <c r="AG748" s="9" t="str">
        <f t="shared" si="513"/>
        <v>@</v>
      </c>
      <c r="AH748" s="9" t="str">
        <f t="shared" si="514"/>
        <v>JMP @+14,3</v>
      </c>
      <c r="AI748" t="str">
        <f t="shared" si="515"/>
        <v>0,@+14,3</v>
      </c>
      <c r="AJ748" s="16" t="str">
        <f t="shared" si="516"/>
        <v>@+14,3</v>
      </c>
      <c r="AK748" t="str">
        <f t="shared" si="517"/>
        <v>AND# 1,0,SZR</v>
      </c>
      <c r="AL748" s="4" t="str">
        <f t="shared" si="518"/>
        <v>AND</v>
      </c>
      <c r="AM748" s="4" t="str">
        <f t="shared" si="519"/>
        <v/>
      </c>
      <c r="AN748" s="4" t="str">
        <f t="shared" si="520"/>
        <v/>
      </c>
      <c r="AO748" s="4" t="str">
        <f t="shared" si="521"/>
        <v>#</v>
      </c>
      <c r="AP748" s="15" t="str">
        <f t="shared" si="522"/>
        <v>,SZR</v>
      </c>
      <c r="AQ748" s="9" t="str">
        <f>_xlfn.XLOOKUP(D748,Sheet2!$E$3:$E$101,Sheet2!$F$3:$F$101,"******************")</f>
        <v>******************</v>
      </c>
      <c r="AR748" s="33" t="str">
        <f t="shared" si="508"/>
        <v>SKPBN RTC</v>
      </c>
      <c r="AS748" s="9" t="str">
        <f t="shared" si="509"/>
        <v>DOC</v>
      </c>
      <c r="AT748" s="4">
        <f t="shared" si="523"/>
        <v>0</v>
      </c>
      <c r="AU748" s="6">
        <f t="shared" si="524"/>
        <v>0</v>
      </c>
      <c r="AV748" s="4" t="str">
        <f t="shared" si="525"/>
        <v/>
      </c>
      <c r="AW748" s="4">
        <f t="shared" si="526"/>
        <v>14</v>
      </c>
      <c r="AX748" s="4" t="str">
        <f>_xlfn.XLOOKUP(AW748,Sheet2!$Q$3:$Q$66,Sheet2!$R$3:$R$66,"**")</f>
        <v>RTC</v>
      </c>
      <c r="AY748" s="4">
        <f t="shared" si="527"/>
        <v>7</v>
      </c>
      <c r="AZ748" s="16" t="str">
        <f t="shared" si="528"/>
        <v>SKPBN</v>
      </c>
    </row>
    <row r="749" spans="1:52" x14ac:dyDescent="0.35">
      <c r="B749" s="3">
        <f t="shared" si="487"/>
        <v>12</v>
      </c>
      <c r="C749" s="1">
        <f t="shared" si="486"/>
        <v>1623</v>
      </c>
      <c r="D749" s="2">
        <v>6252</v>
      </c>
      <c r="E749" s="2" t="str">
        <f>_xlfn.XLOOKUP(C749,Sheet2!$N$3:$N$1000,Sheet2!$O$3:$O$1000,"")</f>
        <v/>
      </c>
      <c r="F749" s="9" t="str">
        <f t="shared" si="529"/>
        <v>EHLT</v>
      </c>
      <c r="G749" s="4" t="str">
        <f t="shared" si="505"/>
        <v>14</v>
      </c>
      <c r="H749" s="4">
        <f t="shared" si="506"/>
        <v>252</v>
      </c>
      <c r="I749" s="6">
        <f t="shared" si="498"/>
        <v>0</v>
      </c>
      <c r="J749" s="6">
        <f t="shared" si="499"/>
        <v>0</v>
      </c>
      <c r="K749" s="6">
        <f t="shared" si="500"/>
        <v>6</v>
      </c>
      <c r="L749" s="6">
        <f t="shared" si="501"/>
        <v>2</v>
      </c>
      <c r="M749" s="6">
        <f t="shared" si="502"/>
        <v>5</v>
      </c>
      <c r="N749" s="6">
        <f t="shared" si="503"/>
        <v>2</v>
      </c>
      <c r="O749" s="13">
        <f t="shared" si="504"/>
        <v>1</v>
      </c>
      <c r="P749" s="4">
        <f t="shared" si="510"/>
        <v>0</v>
      </c>
      <c r="Q749" s="4">
        <f t="shared" si="511"/>
        <v>1</v>
      </c>
      <c r="R749">
        <f t="shared" si="488"/>
        <v>252</v>
      </c>
      <c r="S749" s="4">
        <f t="shared" si="489"/>
        <v>0</v>
      </c>
      <c r="T749" s="15">
        <f t="shared" si="490"/>
        <v>1</v>
      </c>
      <c r="U749" s="4">
        <f t="shared" si="491"/>
        <v>0</v>
      </c>
      <c r="V749" s="4">
        <f t="shared" si="492"/>
        <v>1</v>
      </c>
      <c r="W749" s="4">
        <f t="shared" si="493"/>
        <v>4</v>
      </c>
      <c r="X749" s="6">
        <f t="shared" si="494"/>
        <v>2</v>
      </c>
      <c r="Y749" s="4">
        <f t="shared" si="495"/>
        <v>2</v>
      </c>
      <c r="Z749" s="6">
        <f t="shared" si="496"/>
        <v>1</v>
      </c>
      <c r="AA749" s="18">
        <f t="shared" si="497"/>
        <v>2</v>
      </c>
      <c r="AB749" s="9" t="str">
        <f t="shared" si="512"/>
        <v>I.EH1</v>
      </c>
      <c r="AC749" s="9" t="str">
        <f>_xlfn.XLOOKUP(R749,Sheet2!$H$3:$H$258,Sheet2!$I$3:$I$258,"-----")</f>
        <v>I.EH1</v>
      </c>
      <c r="AD749" s="9" t="str">
        <f>_xlfn.XLOOKUP(VALUE(AE749),Sheet2!$N$3:$N$1000,Sheet2!$O$3:$O$1000,"********")</f>
        <v>********</v>
      </c>
      <c r="AE749" t="str">
        <f t="shared" si="507"/>
        <v>1475</v>
      </c>
      <c r="AF749" s="9" t="str">
        <f>IF(R749&lt;200,"+"&amp;TEXT(R749,"0"),"-"&amp;TEXT(_xlfn.XLOOKUP(R749,Sheet2!$K$3:$K$130,Sheet2!$L$3:$L$130,"-----"),"0"))</f>
        <v>-126</v>
      </c>
      <c r="AG749" s="9" t="str">
        <f t="shared" si="513"/>
        <v>@</v>
      </c>
      <c r="AH749" s="9" t="str">
        <f t="shared" si="514"/>
        <v>JSR @I.EH1</v>
      </c>
      <c r="AI749" t="str">
        <f t="shared" si="515"/>
        <v>1,@I.EH1</v>
      </c>
      <c r="AJ749" s="16" t="str">
        <f t="shared" si="516"/>
        <v>@I.EH1</v>
      </c>
      <c r="AK749" t="str">
        <f t="shared" si="517"/>
        <v>ADCOR# 0,1,SZC</v>
      </c>
      <c r="AL749" s="4" t="str">
        <f t="shared" si="518"/>
        <v>ADC</v>
      </c>
      <c r="AM749" s="4" t="str">
        <f t="shared" si="519"/>
        <v>R</v>
      </c>
      <c r="AN749" s="4" t="str">
        <f t="shared" si="520"/>
        <v>O</v>
      </c>
      <c r="AO749" s="4" t="str">
        <f t="shared" si="521"/>
        <v>#</v>
      </c>
      <c r="AP749" s="15" t="str">
        <f t="shared" si="522"/>
        <v>,SZC</v>
      </c>
      <c r="AQ749" s="9" t="str">
        <f>_xlfn.XLOOKUP(D749,Sheet2!$E$3:$E$101,Sheet2!$F$3:$F$101,"******************")</f>
        <v>EHLT</v>
      </c>
      <c r="AR749" s="33" t="str">
        <f t="shared" si="508"/>
        <v>DOBC 1,**</v>
      </c>
      <c r="AS749" s="9" t="str">
        <f t="shared" si="509"/>
        <v>DOBC</v>
      </c>
      <c r="AT749" s="4">
        <f t="shared" si="523"/>
        <v>1</v>
      </c>
      <c r="AU749" s="6">
        <f t="shared" si="524"/>
        <v>2</v>
      </c>
      <c r="AV749" s="4" t="str">
        <f t="shared" si="525"/>
        <v>C</v>
      </c>
      <c r="AW749" s="4">
        <f t="shared" si="526"/>
        <v>52</v>
      </c>
      <c r="AX749" s="4" t="str">
        <f>_xlfn.XLOOKUP(AW749,Sheet2!$Q$3:$Q$66,Sheet2!$R$3:$R$66,"**")</f>
        <v>**</v>
      </c>
      <c r="AY749" s="4">
        <f t="shared" si="527"/>
        <v>4</v>
      </c>
      <c r="AZ749" s="16" t="str">
        <f t="shared" si="528"/>
        <v>SKPDN</v>
      </c>
    </row>
    <row r="750" spans="1:52" x14ac:dyDescent="0.35">
      <c r="B750" s="3">
        <f t="shared" si="487"/>
        <v>13</v>
      </c>
      <c r="C750" s="1">
        <f t="shared" si="486"/>
        <v>1624</v>
      </c>
      <c r="D750" s="2">
        <v>6243</v>
      </c>
      <c r="E750" s="2" t="str">
        <f>_xlfn.XLOOKUP(C750,Sheet2!$N$3:$N$1000,Sheet2!$O$3:$O$1000,"")</f>
        <v/>
      </c>
      <c r="F750" s="9" t="str">
        <f t="shared" si="529"/>
        <v>LOOP</v>
      </c>
      <c r="G750" s="4" t="str">
        <f t="shared" si="505"/>
        <v>14</v>
      </c>
      <c r="H750" s="4">
        <f t="shared" si="506"/>
        <v>243</v>
      </c>
      <c r="I750" s="6">
        <f t="shared" si="498"/>
        <v>0</v>
      </c>
      <c r="J750" s="6">
        <f t="shared" si="499"/>
        <v>0</v>
      </c>
      <c r="K750" s="6">
        <f t="shared" si="500"/>
        <v>6</v>
      </c>
      <c r="L750" s="6">
        <f t="shared" si="501"/>
        <v>2</v>
      </c>
      <c r="M750" s="6">
        <f t="shared" si="502"/>
        <v>4</v>
      </c>
      <c r="N750" s="6">
        <f t="shared" si="503"/>
        <v>3</v>
      </c>
      <c r="O750" s="13">
        <f t="shared" si="504"/>
        <v>1</v>
      </c>
      <c r="P750" s="4">
        <f t="shared" si="510"/>
        <v>0</v>
      </c>
      <c r="Q750" s="4">
        <f t="shared" si="511"/>
        <v>1</v>
      </c>
      <c r="R750">
        <f t="shared" si="488"/>
        <v>243</v>
      </c>
      <c r="S750" s="4">
        <f t="shared" si="489"/>
        <v>0</v>
      </c>
      <c r="T750" s="15">
        <f t="shared" si="490"/>
        <v>1</v>
      </c>
      <c r="U750" s="4">
        <f t="shared" si="491"/>
        <v>0</v>
      </c>
      <c r="V750" s="4">
        <f t="shared" si="492"/>
        <v>1</v>
      </c>
      <c r="W750" s="4">
        <f t="shared" si="493"/>
        <v>4</v>
      </c>
      <c r="X750" s="6">
        <f t="shared" si="494"/>
        <v>2</v>
      </c>
      <c r="Y750" s="4">
        <f t="shared" si="495"/>
        <v>2</v>
      </c>
      <c r="Z750" s="6">
        <f t="shared" si="496"/>
        <v>0</v>
      </c>
      <c r="AA750" s="18">
        <f t="shared" si="497"/>
        <v>3</v>
      </c>
      <c r="AB750" s="9" t="str">
        <f t="shared" si="512"/>
        <v>I.LOO</v>
      </c>
      <c r="AC750" s="9" t="str">
        <f>_xlfn.XLOOKUP(R750,Sheet2!$H$3:$H$258,Sheet2!$I$3:$I$258,"-----")</f>
        <v>I.LOO</v>
      </c>
      <c r="AD750" s="9" t="str">
        <f>_xlfn.XLOOKUP(VALUE(AE750),Sheet2!$N$3:$N$1000,Sheet2!$O$3:$O$1000,"********")</f>
        <v>********</v>
      </c>
      <c r="AE750" t="str">
        <f t="shared" si="507"/>
        <v>1467</v>
      </c>
      <c r="AF750" s="9" t="str">
        <f>IF(R750&lt;200,"+"&amp;TEXT(R750,"0"),"-"&amp;TEXT(_xlfn.XLOOKUP(R750,Sheet2!$K$3:$K$130,Sheet2!$L$3:$L$130,"-----"),"0"))</f>
        <v>-135</v>
      </c>
      <c r="AG750" s="9" t="str">
        <f t="shared" si="513"/>
        <v>@</v>
      </c>
      <c r="AH750" s="9" t="str">
        <f t="shared" si="514"/>
        <v>JSR @I.LOO</v>
      </c>
      <c r="AI750" t="str">
        <f t="shared" si="515"/>
        <v>1,@I.LOO</v>
      </c>
      <c r="AJ750" s="16" t="str">
        <f t="shared" si="516"/>
        <v>@I.LOO</v>
      </c>
      <c r="AK750" t="str">
        <f t="shared" si="517"/>
        <v>ADCOR 0,1,SNC</v>
      </c>
      <c r="AL750" s="4" t="str">
        <f t="shared" si="518"/>
        <v>ADC</v>
      </c>
      <c r="AM750" s="4" t="str">
        <f t="shared" si="519"/>
        <v>R</v>
      </c>
      <c r="AN750" s="4" t="str">
        <f t="shared" si="520"/>
        <v>O</v>
      </c>
      <c r="AO750" s="4" t="str">
        <f t="shared" si="521"/>
        <v/>
      </c>
      <c r="AP750" s="15" t="str">
        <f t="shared" si="522"/>
        <v>,SNC</v>
      </c>
      <c r="AQ750" s="9" t="str">
        <f>_xlfn.XLOOKUP(D750,Sheet2!$E$3:$E$101,Sheet2!$F$3:$F$101,"******************")</f>
        <v>LOOP</v>
      </c>
      <c r="AR750" s="33" t="str">
        <f t="shared" si="508"/>
        <v>DOBC 1,**</v>
      </c>
      <c r="AS750" s="9" t="str">
        <f t="shared" si="509"/>
        <v>DOBC</v>
      </c>
      <c r="AT750" s="4">
        <f t="shared" si="523"/>
        <v>1</v>
      </c>
      <c r="AU750" s="6">
        <f t="shared" si="524"/>
        <v>2</v>
      </c>
      <c r="AV750" s="4" t="str">
        <f t="shared" si="525"/>
        <v>C</v>
      </c>
      <c r="AW750" s="4">
        <f t="shared" si="526"/>
        <v>43</v>
      </c>
      <c r="AX750" s="4" t="str">
        <f>_xlfn.XLOOKUP(AW750,Sheet2!$Q$3:$Q$66,Sheet2!$R$3:$R$66,"**")</f>
        <v>**</v>
      </c>
      <c r="AY750" s="4">
        <f t="shared" si="527"/>
        <v>4</v>
      </c>
      <c r="AZ750" s="16" t="str">
        <f t="shared" si="528"/>
        <v>SKPDN</v>
      </c>
    </row>
    <row r="751" spans="1:52" x14ac:dyDescent="0.35">
      <c r="B751" s="3">
        <v>15</v>
      </c>
      <c r="C751" s="1">
        <f t="shared" si="486"/>
        <v>1625</v>
      </c>
      <c r="D751" s="2">
        <v>20151</v>
      </c>
      <c r="E751" s="2" t="str">
        <f>_xlfn.XLOOKUP(C751,Sheet2!$N$3:$N$1000,Sheet2!$O$3:$O$1000,"")</f>
        <v>B32</v>
      </c>
      <c r="F751" s="9" t="str">
        <f t="shared" si="529"/>
        <v>LDA 0,NDSKS</v>
      </c>
      <c r="G751" s="4" t="str">
        <f t="shared" si="505"/>
        <v>40</v>
      </c>
      <c r="H751" s="4">
        <f t="shared" si="506"/>
        <v>151</v>
      </c>
      <c r="I751" s="6">
        <f t="shared" si="498"/>
        <v>0</v>
      </c>
      <c r="J751" s="6">
        <f t="shared" si="499"/>
        <v>2</v>
      </c>
      <c r="K751" s="6">
        <f t="shared" si="500"/>
        <v>0</v>
      </c>
      <c r="L751" s="6">
        <f t="shared" si="501"/>
        <v>1</v>
      </c>
      <c r="M751" s="6">
        <f t="shared" si="502"/>
        <v>5</v>
      </c>
      <c r="N751" s="6">
        <f t="shared" si="503"/>
        <v>1</v>
      </c>
      <c r="O751" s="13">
        <f t="shared" si="504"/>
        <v>4</v>
      </c>
      <c r="P751" s="4">
        <f t="shared" si="510"/>
        <v>1</v>
      </c>
      <c r="Q751" s="4">
        <f t="shared" si="511"/>
        <v>0</v>
      </c>
      <c r="R751">
        <f t="shared" si="488"/>
        <v>151</v>
      </c>
      <c r="S751" s="4">
        <f t="shared" si="489"/>
        <v>0</v>
      </c>
      <c r="T751" s="15">
        <f t="shared" si="490"/>
        <v>0</v>
      </c>
      <c r="U751" s="4">
        <f t="shared" si="491"/>
        <v>1</v>
      </c>
      <c r="V751" s="4">
        <f t="shared" si="492"/>
        <v>0</v>
      </c>
      <c r="W751" s="4">
        <f t="shared" si="493"/>
        <v>0</v>
      </c>
      <c r="X751" s="6">
        <f t="shared" si="494"/>
        <v>1</v>
      </c>
      <c r="Y751" s="4">
        <f t="shared" si="495"/>
        <v>2</v>
      </c>
      <c r="Z751" s="6">
        <f t="shared" si="496"/>
        <v>1</v>
      </c>
      <c r="AA751" s="18">
        <f t="shared" si="497"/>
        <v>1</v>
      </c>
      <c r="AB751" s="9" t="str">
        <f t="shared" si="512"/>
        <v>NDSKS</v>
      </c>
      <c r="AC751" s="9" t="str">
        <f>_xlfn.XLOOKUP(R751,Sheet2!$H$3:$H$258,Sheet2!$I$3:$I$258,"-----")</f>
        <v>NDSKS</v>
      </c>
      <c r="AD751" s="9" t="str">
        <f>_xlfn.XLOOKUP(VALUE(AE751),Sheet2!$N$3:$N$1000,Sheet2!$O$3:$O$1000,"********")</f>
        <v>********</v>
      </c>
      <c r="AE751" t="str">
        <f t="shared" si="507"/>
        <v>1776</v>
      </c>
      <c r="AF751" s="9" t="str">
        <f>IF(R751&lt;200,"+"&amp;TEXT(R751,"0"),"-"&amp;TEXT(_xlfn.XLOOKUP(R751,Sheet2!$K$3:$K$130,Sheet2!$L$3:$L$130,"-----"),"0"))</f>
        <v>+151</v>
      </c>
      <c r="AG751" s="9" t="str">
        <f t="shared" si="513"/>
        <v/>
      </c>
      <c r="AH751" s="9" t="str">
        <f t="shared" si="514"/>
        <v>JMP NDSKS</v>
      </c>
      <c r="AI751" t="str">
        <f t="shared" si="515"/>
        <v>0,NDSKS</v>
      </c>
      <c r="AJ751" s="16" t="str">
        <f t="shared" si="516"/>
        <v>NDSKS</v>
      </c>
      <c r="AK751" t="str">
        <f t="shared" si="517"/>
        <v>COMOL# 1,0,SKP</v>
      </c>
      <c r="AL751" s="4" t="str">
        <f t="shared" si="518"/>
        <v>COM</v>
      </c>
      <c r="AM751" s="4" t="str">
        <f t="shared" si="519"/>
        <v>L</v>
      </c>
      <c r="AN751" s="4" t="str">
        <f t="shared" si="520"/>
        <v>O</v>
      </c>
      <c r="AO751" s="4" t="str">
        <f t="shared" si="521"/>
        <v>#</v>
      </c>
      <c r="AP751" s="15" t="str">
        <f t="shared" si="522"/>
        <v>,SKP</v>
      </c>
      <c r="AQ751" s="9" t="str">
        <f>_xlfn.XLOOKUP(D751,Sheet2!$E$3:$E$101,Sheet2!$F$3:$F$101,"******************")</f>
        <v>******************</v>
      </c>
      <c r="AR751" s="33" t="str">
        <f t="shared" si="508"/>
        <v>NIOS **</v>
      </c>
      <c r="AS751" s="9" t="str">
        <f t="shared" si="509"/>
        <v>DOCS</v>
      </c>
      <c r="AT751" s="4">
        <f t="shared" si="523"/>
        <v>0</v>
      </c>
      <c r="AU751" s="6">
        <f t="shared" si="524"/>
        <v>1</v>
      </c>
      <c r="AV751" s="4" t="str">
        <f t="shared" si="525"/>
        <v>S</v>
      </c>
      <c r="AW751" s="4">
        <f t="shared" si="526"/>
        <v>51</v>
      </c>
      <c r="AX751" s="4" t="str">
        <f>_xlfn.XLOOKUP(AW751,Sheet2!$Q$3:$Q$66,Sheet2!$R$3:$R$66,"**")</f>
        <v>**</v>
      </c>
      <c r="AY751" s="4">
        <f t="shared" si="527"/>
        <v>0</v>
      </c>
      <c r="AZ751" s="16" t="str">
        <f t="shared" si="528"/>
        <v>SKPBZ</v>
      </c>
    </row>
    <row r="752" spans="1:52" x14ac:dyDescent="0.35">
      <c r="B752" s="3">
        <f t="shared" si="487"/>
        <v>16</v>
      </c>
      <c r="C752" s="1">
        <f t="shared" si="486"/>
        <v>1626</v>
      </c>
      <c r="D752" s="2">
        <v>24062</v>
      </c>
      <c r="E752" s="2" t="str">
        <f>_xlfn.XLOOKUP(C752,Sheet2!$N$3:$N$1000,Sheet2!$O$3:$O$1000,"")</f>
        <v/>
      </c>
      <c r="F752" s="9" t="str">
        <f t="shared" si="529"/>
        <v>LDA 1,KB12</v>
      </c>
      <c r="G752" s="4" t="str">
        <f t="shared" si="505"/>
        <v>50</v>
      </c>
      <c r="H752" s="4">
        <f t="shared" si="506"/>
        <v>62</v>
      </c>
      <c r="I752" s="6">
        <f t="shared" si="498"/>
        <v>0</v>
      </c>
      <c r="J752" s="6">
        <f t="shared" si="499"/>
        <v>2</v>
      </c>
      <c r="K752" s="6">
        <f t="shared" si="500"/>
        <v>4</v>
      </c>
      <c r="L752" s="6">
        <f t="shared" si="501"/>
        <v>0</v>
      </c>
      <c r="M752" s="6">
        <f t="shared" si="502"/>
        <v>6</v>
      </c>
      <c r="N752" s="6">
        <f t="shared" si="503"/>
        <v>2</v>
      </c>
      <c r="O752" s="13">
        <f t="shared" si="504"/>
        <v>5</v>
      </c>
      <c r="P752" s="4">
        <f t="shared" si="510"/>
        <v>1</v>
      </c>
      <c r="Q752" s="4">
        <f t="shared" si="511"/>
        <v>1</v>
      </c>
      <c r="R752">
        <f t="shared" si="488"/>
        <v>62</v>
      </c>
      <c r="S752" s="4">
        <f t="shared" si="489"/>
        <v>0</v>
      </c>
      <c r="T752" s="15">
        <f t="shared" si="490"/>
        <v>0</v>
      </c>
      <c r="U752" s="4">
        <f t="shared" si="491"/>
        <v>1</v>
      </c>
      <c r="V752" s="4">
        <f t="shared" si="492"/>
        <v>1</v>
      </c>
      <c r="W752" s="4">
        <f t="shared" si="493"/>
        <v>0</v>
      </c>
      <c r="X752" s="6">
        <f t="shared" si="494"/>
        <v>0</v>
      </c>
      <c r="Y752" s="4">
        <f t="shared" si="495"/>
        <v>3</v>
      </c>
      <c r="Z752" s="6">
        <f t="shared" si="496"/>
        <v>0</v>
      </c>
      <c r="AA752" s="18">
        <f t="shared" si="497"/>
        <v>2</v>
      </c>
      <c r="AB752" s="9" t="str">
        <f t="shared" si="512"/>
        <v>KB12</v>
      </c>
      <c r="AC752" s="9" t="str">
        <f>_xlfn.XLOOKUP(R752,Sheet2!$H$3:$H$258,Sheet2!$I$3:$I$258,"-----")</f>
        <v>KB12</v>
      </c>
      <c r="AD752" s="9" t="str">
        <f>_xlfn.XLOOKUP(VALUE(AE752),Sheet2!$N$3:$N$1000,Sheet2!$O$3:$O$1000,"********")</f>
        <v>********</v>
      </c>
      <c r="AE752" t="str">
        <f t="shared" si="507"/>
        <v>1710</v>
      </c>
      <c r="AF752" s="9" t="str">
        <f>IF(R752&lt;200,"+"&amp;TEXT(R752,"0"),"-"&amp;TEXT(_xlfn.XLOOKUP(R752,Sheet2!$K$3:$K$130,Sheet2!$L$3:$L$130,"-----"),"0"))</f>
        <v>+62</v>
      </c>
      <c r="AG752" s="9" t="str">
        <f t="shared" si="513"/>
        <v/>
      </c>
      <c r="AH752" s="9" t="str">
        <f t="shared" si="514"/>
        <v>JSR KB12</v>
      </c>
      <c r="AI752" t="str">
        <f t="shared" si="515"/>
        <v>1,KB12</v>
      </c>
      <c r="AJ752" s="16" t="str">
        <f t="shared" si="516"/>
        <v>KB12</v>
      </c>
      <c r="AK752" t="str">
        <f t="shared" si="517"/>
        <v>COMC 1,1,SZC</v>
      </c>
      <c r="AL752" s="4" t="str">
        <f t="shared" si="518"/>
        <v>COM</v>
      </c>
      <c r="AM752" s="4" t="str">
        <f t="shared" si="519"/>
        <v/>
      </c>
      <c r="AN752" s="4" t="str">
        <f t="shared" si="520"/>
        <v>C</v>
      </c>
      <c r="AO752" s="4" t="str">
        <f t="shared" si="521"/>
        <v/>
      </c>
      <c r="AP752" s="15" t="str">
        <f t="shared" si="522"/>
        <v>,SZC</v>
      </c>
      <c r="AQ752" s="9" t="str">
        <f>_xlfn.XLOOKUP(D752,Sheet2!$E$3:$E$101,Sheet2!$F$3:$F$101,"******************")</f>
        <v>******************</v>
      </c>
      <c r="AR752" s="33" t="str">
        <f t="shared" si="508"/>
        <v>NIO **</v>
      </c>
      <c r="AS752" s="9" t="str">
        <f t="shared" si="509"/>
        <v>DOC</v>
      </c>
      <c r="AT752" s="4">
        <f t="shared" si="523"/>
        <v>1</v>
      </c>
      <c r="AU752" s="6">
        <f t="shared" si="524"/>
        <v>0</v>
      </c>
      <c r="AV752" s="4" t="str">
        <f t="shared" si="525"/>
        <v/>
      </c>
      <c r="AW752" s="4">
        <f t="shared" si="526"/>
        <v>62</v>
      </c>
      <c r="AX752" s="4" t="str">
        <f>_xlfn.XLOOKUP(AW752,Sheet2!$Q$3:$Q$66,Sheet2!$R$3:$R$66,"**")</f>
        <v>**</v>
      </c>
      <c r="AY752" s="4">
        <f t="shared" si="527"/>
        <v>0</v>
      </c>
      <c r="AZ752" s="16" t="str">
        <f t="shared" si="528"/>
        <v>SKPBN</v>
      </c>
    </row>
    <row r="753" spans="2:52" x14ac:dyDescent="0.35">
      <c r="B753" s="3">
        <f t="shared" si="487"/>
        <v>17</v>
      </c>
      <c r="C753" s="1">
        <f t="shared" si="486"/>
        <v>1627</v>
      </c>
      <c r="D753" s="2">
        <v>123405</v>
      </c>
      <c r="E753" s="2" t="str">
        <f>_xlfn.XLOOKUP(C753,Sheet2!$N$3:$N$1000,Sheet2!$O$3:$O$1000,"")</f>
        <v/>
      </c>
      <c r="F753" s="9" t="str">
        <f t="shared" si="529"/>
        <v>AND 1,0,SNR</v>
      </c>
      <c r="G753" s="4" t="str">
        <f t="shared" si="505"/>
        <v>247</v>
      </c>
      <c r="H753" s="4">
        <f t="shared" si="506"/>
        <v>5</v>
      </c>
      <c r="I753" s="6">
        <f t="shared" si="498"/>
        <v>1</v>
      </c>
      <c r="J753" s="6">
        <f t="shared" si="499"/>
        <v>2</v>
      </c>
      <c r="K753" s="6">
        <f t="shared" si="500"/>
        <v>3</v>
      </c>
      <c r="L753" s="6">
        <f t="shared" si="501"/>
        <v>4</v>
      </c>
      <c r="M753" s="6">
        <f t="shared" si="502"/>
        <v>0</v>
      </c>
      <c r="N753" s="6">
        <f t="shared" si="503"/>
        <v>5</v>
      </c>
      <c r="O753" s="13">
        <f t="shared" si="504"/>
        <v>20</v>
      </c>
      <c r="P753" s="4">
        <f t="shared" si="510"/>
        <v>5</v>
      </c>
      <c r="Q753" s="4">
        <f t="shared" si="511"/>
        <v>0</v>
      </c>
      <c r="R753">
        <f t="shared" si="488"/>
        <v>5</v>
      </c>
      <c r="S753" s="4">
        <f t="shared" si="489"/>
        <v>3</v>
      </c>
      <c r="T753" s="15">
        <f t="shared" si="490"/>
        <v>1</v>
      </c>
      <c r="U753" s="4">
        <f t="shared" si="491"/>
        <v>1</v>
      </c>
      <c r="V753" s="4">
        <f t="shared" si="492"/>
        <v>0</v>
      </c>
      <c r="W753" s="4">
        <f t="shared" si="493"/>
        <v>7</v>
      </c>
      <c r="X753" s="6">
        <f t="shared" si="494"/>
        <v>0</v>
      </c>
      <c r="Y753" s="4">
        <f t="shared" si="495"/>
        <v>0</v>
      </c>
      <c r="Z753" s="6">
        <f t="shared" si="496"/>
        <v>0</v>
      </c>
      <c r="AA753" s="18">
        <f t="shared" si="497"/>
        <v>5</v>
      </c>
      <c r="AB753" s="9" t="str">
        <f t="shared" si="512"/>
        <v>+5,3</v>
      </c>
      <c r="AC753" s="9" t="str">
        <f>_xlfn.XLOOKUP(R753,Sheet2!$H$3:$H$258,Sheet2!$I$3:$I$258,"-----")</f>
        <v>*****</v>
      </c>
      <c r="AD753" s="9" t="str">
        <f>_xlfn.XLOOKUP(VALUE(AE753),Sheet2!$N$3:$N$1000,Sheet2!$O$3:$O$1000,"********")</f>
        <v>********</v>
      </c>
      <c r="AE753" t="str">
        <f t="shared" si="507"/>
        <v>1634</v>
      </c>
      <c r="AF753" s="9" t="str">
        <f>IF(R753&lt;200,"+"&amp;TEXT(R753,"0"),"-"&amp;TEXT(_xlfn.XLOOKUP(R753,Sheet2!$K$3:$K$130,Sheet2!$L$3:$L$130,"-----"),"0"))</f>
        <v>+5</v>
      </c>
      <c r="AG753" s="9" t="str">
        <f t="shared" si="513"/>
        <v>@</v>
      </c>
      <c r="AH753" s="9" t="str">
        <f t="shared" si="514"/>
        <v>JMP @+5,3</v>
      </c>
      <c r="AI753" t="str">
        <f t="shared" si="515"/>
        <v>0,@+5,3</v>
      </c>
      <c r="AJ753" s="16" t="str">
        <f t="shared" si="516"/>
        <v>@+5,3</v>
      </c>
      <c r="AK753" t="str">
        <f t="shared" si="517"/>
        <v>AND 1,0,SNR</v>
      </c>
      <c r="AL753" s="4" t="str">
        <f t="shared" si="518"/>
        <v>AND</v>
      </c>
      <c r="AM753" s="4" t="str">
        <f t="shared" si="519"/>
        <v/>
      </c>
      <c r="AN753" s="4" t="str">
        <f t="shared" si="520"/>
        <v/>
      </c>
      <c r="AO753" s="4" t="str">
        <f t="shared" si="521"/>
        <v/>
      </c>
      <c r="AP753" s="15" t="str">
        <f t="shared" si="522"/>
        <v>,SNR</v>
      </c>
      <c r="AQ753" s="9" t="str">
        <f>_xlfn.XLOOKUP(D753,Sheet2!$E$3:$E$101,Sheet2!$F$3:$F$101,"******************")</f>
        <v>******************</v>
      </c>
      <c r="AR753" s="33" t="str">
        <f t="shared" si="508"/>
        <v>SKPBN 0</v>
      </c>
      <c r="AS753" s="9" t="str">
        <f t="shared" si="509"/>
        <v>DOC</v>
      </c>
      <c r="AT753" s="4">
        <f t="shared" si="523"/>
        <v>0</v>
      </c>
      <c r="AU753" s="6">
        <f t="shared" si="524"/>
        <v>0</v>
      </c>
      <c r="AV753" s="4" t="str">
        <f t="shared" si="525"/>
        <v/>
      </c>
      <c r="AW753" s="4">
        <f t="shared" si="526"/>
        <v>5</v>
      </c>
      <c r="AX753" s="4">
        <f>_xlfn.XLOOKUP(AW753,Sheet2!$Q$3:$Q$66,Sheet2!$R$3:$R$66,"**")</f>
        <v>0</v>
      </c>
      <c r="AY753" s="4">
        <f t="shared" si="527"/>
        <v>7</v>
      </c>
      <c r="AZ753" s="16" t="str">
        <f t="shared" si="528"/>
        <v>SKPBN</v>
      </c>
    </row>
    <row r="754" spans="2:52" x14ac:dyDescent="0.35">
      <c r="B754" s="3">
        <f t="shared" si="487"/>
        <v>18</v>
      </c>
      <c r="C754" s="1">
        <f t="shared" si="486"/>
        <v>1630</v>
      </c>
      <c r="D754" s="2">
        <v>411</v>
      </c>
      <c r="E754" s="2" t="str">
        <f>_xlfn.XLOOKUP(C754,Sheet2!$N$3:$N$1000,Sheet2!$O$3:$O$1000,"")</f>
        <v/>
      </c>
      <c r="F754" s="9" t="str">
        <f t="shared" si="529"/>
        <v>JMP B35</v>
      </c>
      <c r="G754" s="4" t="str">
        <f t="shared" si="505"/>
        <v>1</v>
      </c>
      <c r="H754" s="4">
        <f t="shared" si="506"/>
        <v>11</v>
      </c>
      <c r="I754" s="6">
        <f t="shared" si="498"/>
        <v>0</v>
      </c>
      <c r="J754" s="6">
        <f t="shared" si="499"/>
        <v>0</v>
      </c>
      <c r="K754" s="6">
        <f t="shared" si="500"/>
        <v>0</v>
      </c>
      <c r="L754" s="6">
        <f t="shared" si="501"/>
        <v>4</v>
      </c>
      <c r="M754" s="6">
        <f t="shared" si="502"/>
        <v>1</v>
      </c>
      <c r="N754" s="6">
        <f t="shared" si="503"/>
        <v>1</v>
      </c>
      <c r="O754" s="13">
        <f t="shared" si="504"/>
        <v>0</v>
      </c>
      <c r="P754" s="4">
        <f t="shared" si="510"/>
        <v>0</v>
      </c>
      <c r="Q754" s="4">
        <f t="shared" si="511"/>
        <v>0</v>
      </c>
      <c r="R754">
        <f t="shared" si="488"/>
        <v>11</v>
      </c>
      <c r="S754" s="4">
        <f t="shared" si="489"/>
        <v>1</v>
      </c>
      <c r="T754" s="15">
        <f t="shared" si="490"/>
        <v>0</v>
      </c>
      <c r="U754" s="4">
        <f t="shared" si="491"/>
        <v>0</v>
      </c>
      <c r="V754" s="4">
        <f t="shared" si="492"/>
        <v>0</v>
      </c>
      <c r="W754" s="4">
        <f t="shared" si="493"/>
        <v>1</v>
      </c>
      <c r="X754" s="6">
        <f t="shared" si="494"/>
        <v>0</v>
      </c>
      <c r="Y754" s="4">
        <f t="shared" si="495"/>
        <v>0</v>
      </c>
      <c r="Z754" s="6">
        <f t="shared" si="496"/>
        <v>1</v>
      </c>
      <c r="AA754" s="18">
        <f t="shared" si="497"/>
        <v>1</v>
      </c>
      <c r="AB754" s="9" t="str">
        <f t="shared" si="512"/>
        <v>B35</v>
      </c>
      <c r="AC754" s="9" t="str">
        <f>_xlfn.XLOOKUP(R754,Sheet2!$H$3:$H$258,Sheet2!$I$3:$I$258,"-----")</f>
        <v>C2</v>
      </c>
      <c r="AD754" s="9" t="str">
        <f>_xlfn.XLOOKUP(VALUE(AE754),Sheet2!$N$3:$N$1000,Sheet2!$O$3:$O$1000,"********")</f>
        <v>B35</v>
      </c>
      <c r="AE754" t="str">
        <f t="shared" si="507"/>
        <v>1641</v>
      </c>
      <c r="AF754" s="9" t="str">
        <f>IF(R754&lt;200,"+"&amp;TEXT(R754,"0"),"-"&amp;TEXT(_xlfn.XLOOKUP(R754,Sheet2!$K$3:$K$130,Sheet2!$L$3:$L$130,"-----"),"0"))</f>
        <v>+11</v>
      </c>
      <c r="AG754" s="9" t="str">
        <f t="shared" si="513"/>
        <v/>
      </c>
      <c r="AH754" s="9" t="str">
        <f t="shared" si="514"/>
        <v>JMP B35</v>
      </c>
      <c r="AI754" t="str">
        <f t="shared" si="515"/>
        <v>0,B35</v>
      </c>
      <c r="AJ754" s="16" t="str">
        <f t="shared" si="516"/>
        <v>B35</v>
      </c>
      <c r="AK754" t="str">
        <f t="shared" si="517"/>
        <v>NEG# 0,0,SKP</v>
      </c>
      <c r="AL754" s="4" t="str">
        <f t="shared" si="518"/>
        <v>NEG</v>
      </c>
      <c r="AM754" s="4" t="str">
        <f t="shared" si="519"/>
        <v/>
      </c>
      <c r="AN754" s="4" t="str">
        <f t="shared" si="520"/>
        <v/>
      </c>
      <c r="AO754" s="4" t="str">
        <f t="shared" si="521"/>
        <v>#</v>
      </c>
      <c r="AP754" s="15" t="str">
        <f t="shared" si="522"/>
        <v>,SKP</v>
      </c>
      <c r="AQ754" s="9" t="str">
        <f>_xlfn.XLOOKUP(D754,Sheet2!$E$3:$E$101,Sheet2!$F$3:$F$101,"******************")</f>
        <v>******************</v>
      </c>
      <c r="AR754" s="33" t="str">
        <f t="shared" si="508"/>
        <v>DIA 0,TTO</v>
      </c>
      <c r="AS754" s="9" t="str">
        <f t="shared" si="509"/>
        <v>DIA</v>
      </c>
      <c r="AT754" s="4">
        <f t="shared" si="523"/>
        <v>0</v>
      </c>
      <c r="AU754" s="6">
        <f t="shared" si="524"/>
        <v>0</v>
      </c>
      <c r="AV754" s="4" t="str">
        <f t="shared" si="525"/>
        <v/>
      </c>
      <c r="AW754" s="4">
        <f t="shared" si="526"/>
        <v>11</v>
      </c>
      <c r="AX754" s="4" t="str">
        <f>_xlfn.XLOOKUP(AW754,Sheet2!$Q$3:$Q$66,Sheet2!$R$3:$R$66,"**")</f>
        <v>TTO</v>
      </c>
      <c r="AY754" s="4">
        <f t="shared" si="527"/>
        <v>1</v>
      </c>
      <c r="AZ754" s="16" t="str">
        <f t="shared" si="528"/>
        <v>SKPBN</v>
      </c>
    </row>
    <row r="755" spans="2:52" x14ac:dyDescent="0.35">
      <c r="B755" s="3">
        <f t="shared" si="487"/>
        <v>19</v>
      </c>
      <c r="C755" s="1">
        <f t="shared" si="486"/>
        <v>1631</v>
      </c>
      <c r="D755" s="2">
        <v>6237</v>
      </c>
      <c r="E755" s="2" t="str">
        <f>_xlfn.XLOOKUP(C755,Sheet2!$N$3:$N$1000,Sheet2!$O$3:$O$1000,"")</f>
        <v/>
      </c>
      <c r="F755" s="9" t="str">
        <f t="shared" si="529"/>
        <v>JSR @ISET</v>
      </c>
      <c r="G755" s="4" t="str">
        <f t="shared" si="505"/>
        <v>14</v>
      </c>
      <c r="H755" s="4">
        <f t="shared" si="506"/>
        <v>237</v>
      </c>
      <c r="I755" s="6">
        <f t="shared" si="498"/>
        <v>0</v>
      </c>
      <c r="J755" s="6">
        <f t="shared" si="499"/>
        <v>0</v>
      </c>
      <c r="K755" s="6">
        <f t="shared" si="500"/>
        <v>6</v>
      </c>
      <c r="L755" s="6">
        <f t="shared" si="501"/>
        <v>2</v>
      </c>
      <c r="M755" s="6">
        <f t="shared" si="502"/>
        <v>3</v>
      </c>
      <c r="N755" s="6">
        <f t="shared" si="503"/>
        <v>7</v>
      </c>
      <c r="O755" s="13">
        <f t="shared" si="504"/>
        <v>1</v>
      </c>
      <c r="P755" s="4">
        <f t="shared" si="510"/>
        <v>0</v>
      </c>
      <c r="Q755" s="4">
        <f t="shared" si="511"/>
        <v>1</v>
      </c>
      <c r="R755">
        <f t="shared" si="488"/>
        <v>237</v>
      </c>
      <c r="S755" s="4">
        <f t="shared" si="489"/>
        <v>0</v>
      </c>
      <c r="T755" s="15">
        <f t="shared" si="490"/>
        <v>1</v>
      </c>
      <c r="U755" s="4">
        <f t="shared" si="491"/>
        <v>0</v>
      </c>
      <c r="V755" s="4">
        <f t="shared" si="492"/>
        <v>1</v>
      </c>
      <c r="W755" s="4">
        <f t="shared" si="493"/>
        <v>4</v>
      </c>
      <c r="X755" s="6">
        <f t="shared" si="494"/>
        <v>2</v>
      </c>
      <c r="Y755" s="4">
        <f t="shared" si="495"/>
        <v>1</v>
      </c>
      <c r="Z755" s="6">
        <f t="shared" si="496"/>
        <v>1</v>
      </c>
      <c r="AA755" s="18">
        <f t="shared" si="497"/>
        <v>7</v>
      </c>
      <c r="AB755" s="9" t="str">
        <f t="shared" si="512"/>
        <v>ISET</v>
      </c>
      <c r="AC755" s="9" t="str">
        <f>_xlfn.XLOOKUP(R755,Sheet2!$H$3:$H$258,Sheet2!$I$3:$I$258,"-----")</f>
        <v>ISET</v>
      </c>
      <c r="AD755" s="9" t="str">
        <f>_xlfn.XLOOKUP(VALUE(AE755),Sheet2!$N$3:$N$1000,Sheet2!$O$3:$O$1000,"********")</f>
        <v>********</v>
      </c>
      <c r="AE755" t="str">
        <f t="shared" si="507"/>
        <v>1470</v>
      </c>
      <c r="AF755" s="9" t="str">
        <f>IF(R755&lt;200,"+"&amp;TEXT(R755,"0"),"-"&amp;TEXT(_xlfn.XLOOKUP(R755,Sheet2!$K$3:$K$130,Sheet2!$L$3:$L$130,"-----"),"0"))</f>
        <v>-141</v>
      </c>
      <c r="AG755" s="9" t="str">
        <f t="shared" si="513"/>
        <v>@</v>
      </c>
      <c r="AH755" s="9" t="str">
        <f t="shared" si="514"/>
        <v>JSR @ISET</v>
      </c>
      <c r="AI755" t="str">
        <f t="shared" si="515"/>
        <v>1,@ISET</v>
      </c>
      <c r="AJ755" s="16" t="str">
        <f t="shared" si="516"/>
        <v>@ISET</v>
      </c>
      <c r="AK755" t="str">
        <f t="shared" si="517"/>
        <v>ADCZR# 0,1,SBN</v>
      </c>
      <c r="AL755" s="4" t="str">
        <f t="shared" si="518"/>
        <v>ADC</v>
      </c>
      <c r="AM755" s="4" t="str">
        <f t="shared" si="519"/>
        <v>R</v>
      </c>
      <c r="AN755" s="4" t="str">
        <f t="shared" si="520"/>
        <v>Z</v>
      </c>
      <c r="AO755" s="4" t="str">
        <f t="shared" si="521"/>
        <v>#</v>
      </c>
      <c r="AP755" s="15" t="str">
        <f t="shared" si="522"/>
        <v>,SBN</v>
      </c>
      <c r="AQ755" s="9" t="str">
        <f>_xlfn.XLOOKUP(D755,Sheet2!$E$3:$E$101,Sheet2!$F$3:$F$101,"******************")</f>
        <v>******************</v>
      </c>
      <c r="AR755" s="33" t="str">
        <f t="shared" si="508"/>
        <v>DOBC 1,**</v>
      </c>
      <c r="AS755" s="9" t="str">
        <f t="shared" si="509"/>
        <v>DOBC</v>
      </c>
      <c r="AT755" s="4">
        <f t="shared" si="523"/>
        <v>1</v>
      </c>
      <c r="AU755" s="6">
        <f t="shared" si="524"/>
        <v>2</v>
      </c>
      <c r="AV755" s="4" t="str">
        <f t="shared" si="525"/>
        <v>C</v>
      </c>
      <c r="AW755" s="4">
        <f t="shared" si="526"/>
        <v>37</v>
      </c>
      <c r="AX755" s="4" t="str">
        <f>_xlfn.XLOOKUP(AW755,Sheet2!$Q$3:$Q$66,Sheet2!$R$3:$R$66,"**")</f>
        <v>**</v>
      </c>
      <c r="AY755" s="4">
        <f t="shared" si="527"/>
        <v>4</v>
      </c>
      <c r="AZ755" s="16" t="str">
        <f t="shared" si="528"/>
        <v>SKPDN</v>
      </c>
    </row>
    <row r="756" spans="2:52" x14ac:dyDescent="0.35">
      <c r="B756" s="3">
        <f t="shared" ref="B756:B819" si="530">B755+1</f>
        <v>20</v>
      </c>
      <c r="C756" s="1">
        <f t="shared" ref="C756:C819" si="531">IF(MOD(C755,10)=7,C755+3,C755+1)</f>
        <v>1632</v>
      </c>
      <c r="D756" s="2">
        <v>6234</v>
      </c>
      <c r="E756" s="2" t="str">
        <f>_xlfn.XLOOKUP(C756,Sheet2!$N$3:$N$1000,Sheet2!$O$3:$O$1000,"")</f>
        <v/>
      </c>
      <c r="F756" s="9" t="str">
        <f t="shared" si="529"/>
        <v>RECL3</v>
      </c>
      <c r="G756" s="4" t="str">
        <f t="shared" si="505"/>
        <v>14</v>
      </c>
      <c r="H756" s="4">
        <f t="shared" si="506"/>
        <v>234</v>
      </c>
      <c r="I756" s="6">
        <f t="shared" si="498"/>
        <v>0</v>
      </c>
      <c r="J756" s="6">
        <f t="shared" si="499"/>
        <v>0</v>
      </c>
      <c r="K756" s="6">
        <f t="shared" si="500"/>
        <v>6</v>
      </c>
      <c r="L756" s="6">
        <f t="shared" si="501"/>
        <v>2</v>
      </c>
      <c r="M756" s="6">
        <f t="shared" si="502"/>
        <v>3</v>
      </c>
      <c r="N756" s="6">
        <f t="shared" si="503"/>
        <v>4</v>
      </c>
      <c r="O756" s="13">
        <f t="shared" si="504"/>
        <v>1</v>
      </c>
      <c r="P756" s="4">
        <f t="shared" si="510"/>
        <v>0</v>
      </c>
      <c r="Q756" s="4">
        <f t="shared" si="511"/>
        <v>1</v>
      </c>
      <c r="R756">
        <f t="shared" si="488"/>
        <v>234</v>
      </c>
      <c r="S756" s="4">
        <f t="shared" si="489"/>
        <v>0</v>
      </c>
      <c r="T756" s="15">
        <f t="shared" si="490"/>
        <v>1</v>
      </c>
      <c r="U756" s="4">
        <f t="shared" si="491"/>
        <v>0</v>
      </c>
      <c r="V756" s="4">
        <f t="shared" si="492"/>
        <v>1</v>
      </c>
      <c r="W756" s="4">
        <f t="shared" si="493"/>
        <v>4</v>
      </c>
      <c r="X756" s="6">
        <f t="shared" si="494"/>
        <v>2</v>
      </c>
      <c r="Y756" s="4">
        <f t="shared" si="495"/>
        <v>1</v>
      </c>
      <c r="Z756" s="6">
        <f t="shared" si="496"/>
        <v>1</v>
      </c>
      <c r="AA756" s="18">
        <f t="shared" si="497"/>
        <v>4</v>
      </c>
      <c r="AB756" s="9" t="str">
        <f t="shared" si="512"/>
        <v>I.RC3</v>
      </c>
      <c r="AC756" s="9" t="str">
        <f>_xlfn.XLOOKUP(R756,Sheet2!$H$3:$H$258,Sheet2!$I$3:$I$258,"-----")</f>
        <v>I.RC3</v>
      </c>
      <c r="AD756" s="9" t="str">
        <f>_xlfn.XLOOKUP(VALUE(AE756),Sheet2!$N$3:$N$1000,Sheet2!$O$3:$O$1000,"********")</f>
        <v>B24</v>
      </c>
      <c r="AE756" t="str">
        <f t="shared" si="507"/>
        <v>1466</v>
      </c>
      <c r="AF756" s="9" t="str">
        <f>IF(R756&lt;200,"+"&amp;TEXT(R756,"0"),"-"&amp;TEXT(_xlfn.XLOOKUP(R756,Sheet2!$K$3:$K$130,Sheet2!$L$3:$L$130,"-----"),"0"))</f>
        <v>-144</v>
      </c>
      <c r="AG756" s="9" t="str">
        <f t="shared" si="513"/>
        <v>@</v>
      </c>
      <c r="AH756" s="9" t="str">
        <f t="shared" si="514"/>
        <v>JSR @I.RC3</v>
      </c>
      <c r="AI756" t="str">
        <f t="shared" si="515"/>
        <v>1,@I.RC3</v>
      </c>
      <c r="AJ756" s="16" t="str">
        <f t="shared" si="516"/>
        <v>@I.RC3</v>
      </c>
      <c r="AK756" t="str">
        <f t="shared" si="517"/>
        <v>ADCZR# 0,1,SZR</v>
      </c>
      <c r="AL756" s="4" t="str">
        <f t="shared" si="518"/>
        <v>ADC</v>
      </c>
      <c r="AM756" s="4" t="str">
        <f t="shared" si="519"/>
        <v>R</v>
      </c>
      <c r="AN756" s="4" t="str">
        <f t="shared" si="520"/>
        <v>Z</v>
      </c>
      <c r="AO756" s="4" t="str">
        <f t="shared" si="521"/>
        <v>#</v>
      </c>
      <c r="AP756" s="15" t="str">
        <f t="shared" si="522"/>
        <v>,SZR</v>
      </c>
      <c r="AQ756" s="9" t="str">
        <f>_xlfn.XLOOKUP(D756,Sheet2!$E$3:$E$101,Sheet2!$F$3:$F$101,"******************")</f>
        <v>RECL3</v>
      </c>
      <c r="AR756" s="33" t="str">
        <f t="shared" si="508"/>
        <v>DOBC 1,**</v>
      </c>
      <c r="AS756" s="9" t="str">
        <f t="shared" si="509"/>
        <v>DOBC</v>
      </c>
      <c r="AT756" s="4">
        <f t="shared" si="523"/>
        <v>1</v>
      </c>
      <c r="AU756" s="6">
        <f t="shared" si="524"/>
        <v>2</v>
      </c>
      <c r="AV756" s="4" t="str">
        <f t="shared" si="525"/>
        <v>C</v>
      </c>
      <c r="AW756" s="4">
        <f t="shared" si="526"/>
        <v>34</v>
      </c>
      <c r="AX756" s="4" t="str">
        <f>_xlfn.XLOOKUP(AW756,Sheet2!$Q$3:$Q$66,Sheet2!$R$3:$R$66,"**")</f>
        <v>**</v>
      </c>
      <c r="AY756" s="4">
        <f t="shared" si="527"/>
        <v>4</v>
      </c>
      <c r="AZ756" s="16" t="str">
        <f t="shared" si="528"/>
        <v>SKPDN</v>
      </c>
    </row>
    <row r="757" spans="2:52" x14ac:dyDescent="0.35">
      <c r="B757" s="3">
        <f t="shared" si="530"/>
        <v>21</v>
      </c>
      <c r="C757" s="1">
        <f t="shared" si="531"/>
        <v>1633</v>
      </c>
      <c r="D757" s="2">
        <v>20072</v>
      </c>
      <c r="E757" s="2" t="str">
        <f>_xlfn.XLOOKUP(C757,Sheet2!$N$3:$N$1000,Sheet2!$O$3:$O$1000,"")</f>
        <v/>
      </c>
      <c r="F757" s="9" t="str">
        <f t="shared" si="529"/>
        <v>LDA 0,KB4</v>
      </c>
      <c r="G757" s="4" t="str">
        <f t="shared" si="505"/>
        <v>40</v>
      </c>
      <c r="H757" s="4">
        <f t="shared" si="506"/>
        <v>72</v>
      </c>
      <c r="I757" s="6">
        <f t="shared" si="498"/>
        <v>0</v>
      </c>
      <c r="J757" s="6">
        <f t="shared" si="499"/>
        <v>2</v>
      </c>
      <c r="K757" s="6">
        <f t="shared" si="500"/>
        <v>0</v>
      </c>
      <c r="L757" s="6">
        <f t="shared" si="501"/>
        <v>0</v>
      </c>
      <c r="M757" s="6">
        <f t="shared" si="502"/>
        <v>7</v>
      </c>
      <c r="N757" s="6">
        <f t="shared" si="503"/>
        <v>2</v>
      </c>
      <c r="O757" s="13">
        <f t="shared" si="504"/>
        <v>4</v>
      </c>
      <c r="P757" s="4">
        <f t="shared" si="510"/>
        <v>1</v>
      </c>
      <c r="Q757" s="4">
        <f t="shared" si="511"/>
        <v>0</v>
      </c>
      <c r="R757">
        <f t="shared" ref="R757:R820" si="532">(MOD(L757,4)*100)+(M757*10)+N757</f>
        <v>72</v>
      </c>
      <c r="S757" s="4">
        <f t="shared" ref="S757:S820" si="533">(MOD(K757,2)*2)+INT(L757/4)</f>
        <v>0</v>
      </c>
      <c r="T757" s="15">
        <f t="shared" ref="T757:T820" si="534">MOD(INT(K757/2),2)</f>
        <v>0</v>
      </c>
      <c r="U757" s="4">
        <f t="shared" ref="U757:U820" si="535">INT(J757/2)</f>
        <v>1</v>
      </c>
      <c r="V757" s="4">
        <f t="shared" ref="V757:V820" si="536">(MOD(J757,2)*2)+INT(K757/4)</f>
        <v>0</v>
      </c>
      <c r="W757" s="4">
        <f t="shared" ref="W757:W820" si="537">(MOD(K757,4)*2)+INT(L757/4)</f>
        <v>0</v>
      </c>
      <c r="X757" s="6">
        <f t="shared" ref="X757:X820" si="538">MOD(L757,4)</f>
        <v>0</v>
      </c>
      <c r="Y757" s="4">
        <f t="shared" ref="Y757:Y820" si="539">INT(M757/2)</f>
        <v>3</v>
      </c>
      <c r="Z757" s="6">
        <f t="shared" ref="Z757:Z820" si="540">MOD(M757,2)</f>
        <v>1</v>
      </c>
      <c r="AA757" s="18">
        <f t="shared" ref="AA757:AA820" si="541">N757</f>
        <v>2</v>
      </c>
      <c r="AB757" s="9" t="str">
        <f t="shared" si="512"/>
        <v>KB4</v>
      </c>
      <c r="AC757" s="9" t="str">
        <f>_xlfn.XLOOKUP(R757,Sheet2!$H$3:$H$258,Sheet2!$I$3:$I$258,"-----")</f>
        <v>KB4</v>
      </c>
      <c r="AD757" s="9" t="str">
        <f>_xlfn.XLOOKUP(VALUE(AE757),Sheet2!$N$3:$N$1000,Sheet2!$O$3:$O$1000,"********")</f>
        <v>********</v>
      </c>
      <c r="AE757" t="str">
        <f t="shared" si="507"/>
        <v>1725</v>
      </c>
      <c r="AF757" s="9" t="str">
        <f>IF(R757&lt;200,"+"&amp;TEXT(R757,"0"),"-"&amp;TEXT(_xlfn.XLOOKUP(R757,Sheet2!$K$3:$K$130,Sheet2!$L$3:$L$130,"-----"),"0"))</f>
        <v>+72</v>
      </c>
      <c r="AG757" s="9" t="str">
        <f t="shared" si="513"/>
        <v/>
      </c>
      <c r="AH757" s="9" t="str">
        <f t="shared" si="514"/>
        <v>JMP KB4</v>
      </c>
      <c r="AI757" t="str">
        <f t="shared" si="515"/>
        <v>0,KB4</v>
      </c>
      <c r="AJ757" s="16" t="str">
        <f t="shared" si="516"/>
        <v>KB4</v>
      </c>
      <c r="AK757" t="str">
        <f t="shared" si="517"/>
        <v>COMC# 1,0,SZC</v>
      </c>
      <c r="AL757" s="4" t="str">
        <f t="shared" si="518"/>
        <v>COM</v>
      </c>
      <c r="AM757" s="4" t="str">
        <f t="shared" si="519"/>
        <v/>
      </c>
      <c r="AN757" s="4" t="str">
        <f t="shared" si="520"/>
        <v>C</v>
      </c>
      <c r="AO757" s="4" t="str">
        <f t="shared" si="521"/>
        <v>#</v>
      </c>
      <c r="AP757" s="15" t="str">
        <f t="shared" si="522"/>
        <v>,SZC</v>
      </c>
      <c r="AQ757" s="9" t="str">
        <f>_xlfn.XLOOKUP(D757,Sheet2!$E$3:$E$101,Sheet2!$F$3:$F$101,"******************")</f>
        <v>******************</v>
      </c>
      <c r="AR757" s="33" t="str">
        <f t="shared" si="508"/>
        <v>NIO **</v>
      </c>
      <c r="AS757" s="9" t="str">
        <f t="shared" si="509"/>
        <v>DOC</v>
      </c>
      <c r="AT757" s="4">
        <f t="shared" si="523"/>
        <v>0</v>
      </c>
      <c r="AU757" s="6">
        <f t="shared" si="524"/>
        <v>0</v>
      </c>
      <c r="AV757" s="4" t="str">
        <f t="shared" si="525"/>
        <v/>
      </c>
      <c r="AW757" s="4">
        <f t="shared" si="526"/>
        <v>72</v>
      </c>
      <c r="AX757" s="4" t="str">
        <f>_xlfn.XLOOKUP(AW757,Sheet2!$Q$3:$Q$66,Sheet2!$R$3:$R$66,"**")</f>
        <v>**</v>
      </c>
      <c r="AY757" s="4">
        <f t="shared" si="527"/>
        <v>0</v>
      </c>
      <c r="AZ757" s="16" t="str">
        <f t="shared" si="528"/>
        <v>SKPBN</v>
      </c>
    </row>
    <row r="758" spans="2:52" x14ac:dyDescent="0.35">
      <c r="B758" s="3">
        <f t="shared" si="530"/>
        <v>22</v>
      </c>
      <c r="C758" s="1">
        <f t="shared" si="531"/>
        <v>1634</v>
      </c>
      <c r="D758" s="2">
        <v>60233</v>
      </c>
      <c r="E758" s="2" t="str">
        <f>_xlfn.XLOOKUP(C758,Sheet2!$N$3:$N$1000,Sheet2!$O$3:$O$1000,"")</f>
        <v/>
      </c>
      <c r="F758" s="9" t="str">
        <f t="shared" si="529"/>
        <v>NIOC DSKP</v>
      </c>
      <c r="G758" s="4" t="str">
        <f t="shared" si="505"/>
        <v>140</v>
      </c>
      <c r="H758" s="4">
        <f t="shared" si="506"/>
        <v>233</v>
      </c>
      <c r="I758" s="6">
        <f t="shared" si="498"/>
        <v>0</v>
      </c>
      <c r="J758" s="6">
        <f t="shared" si="499"/>
        <v>6</v>
      </c>
      <c r="K758" s="6">
        <f t="shared" si="500"/>
        <v>0</v>
      </c>
      <c r="L758" s="6">
        <f t="shared" si="501"/>
        <v>2</v>
      </c>
      <c r="M758" s="6">
        <f t="shared" si="502"/>
        <v>3</v>
      </c>
      <c r="N758" s="6">
        <f t="shared" si="503"/>
        <v>3</v>
      </c>
      <c r="O758" s="13">
        <f t="shared" si="504"/>
        <v>12</v>
      </c>
      <c r="P758" s="4">
        <f t="shared" si="510"/>
        <v>3</v>
      </c>
      <c r="Q758" s="4">
        <f t="shared" si="511"/>
        <v>0</v>
      </c>
      <c r="R758">
        <f t="shared" si="532"/>
        <v>233</v>
      </c>
      <c r="S758" s="4">
        <f t="shared" si="533"/>
        <v>0</v>
      </c>
      <c r="T758" s="15">
        <f t="shared" si="534"/>
        <v>0</v>
      </c>
      <c r="U758" s="4">
        <f t="shared" si="535"/>
        <v>3</v>
      </c>
      <c r="V758" s="4">
        <f t="shared" si="536"/>
        <v>0</v>
      </c>
      <c r="W758" s="4">
        <f t="shared" si="537"/>
        <v>0</v>
      </c>
      <c r="X758" s="6">
        <f t="shared" si="538"/>
        <v>2</v>
      </c>
      <c r="Y758" s="4">
        <f t="shared" si="539"/>
        <v>1</v>
      </c>
      <c r="Z758" s="6">
        <f t="shared" si="540"/>
        <v>1</v>
      </c>
      <c r="AA758" s="18">
        <f t="shared" si="541"/>
        <v>3</v>
      </c>
      <c r="AB758" s="9" t="str">
        <f t="shared" si="512"/>
        <v>I.RC2</v>
      </c>
      <c r="AC758" s="9" t="str">
        <f>_xlfn.XLOOKUP(R758,Sheet2!$H$3:$H$258,Sheet2!$I$3:$I$258,"-----")</f>
        <v>I.RC2</v>
      </c>
      <c r="AD758" s="9" t="str">
        <f>_xlfn.XLOOKUP(VALUE(AE758),Sheet2!$N$3:$N$1000,Sheet2!$O$3:$O$1000,"********")</f>
        <v>********</v>
      </c>
      <c r="AE758" t="str">
        <f t="shared" si="507"/>
        <v>1467</v>
      </c>
      <c r="AF758" s="9" t="str">
        <f>IF(R758&lt;200,"+"&amp;TEXT(R758,"0"),"-"&amp;TEXT(_xlfn.XLOOKUP(R758,Sheet2!$K$3:$K$130,Sheet2!$L$3:$L$130,"-----"),"0"))</f>
        <v>-145</v>
      </c>
      <c r="AG758" s="9" t="str">
        <f t="shared" si="513"/>
        <v/>
      </c>
      <c r="AH758" s="9" t="str">
        <f t="shared" si="514"/>
        <v>JMP I.RC2</v>
      </c>
      <c r="AI758" t="str">
        <f t="shared" si="515"/>
        <v>0,I.RC2</v>
      </c>
      <c r="AJ758" s="16" t="str">
        <f t="shared" si="516"/>
        <v>I.RC2</v>
      </c>
      <c r="AK758" t="str">
        <f t="shared" si="517"/>
        <v>COMZR# 3,0,SNC</v>
      </c>
      <c r="AL758" s="4" t="str">
        <f t="shared" si="518"/>
        <v>COM</v>
      </c>
      <c r="AM758" s="4" t="str">
        <f t="shared" si="519"/>
        <v>R</v>
      </c>
      <c r="AN758" s="4" t="str">
        <f t="shared" si="520"/>
        <v>Z</v>
      </c>
      <c r="AO758" s="4" t="str">
        <f t="shared" si="521"/>
        <v>#</v>
      </c>
      <c r="AP758" s="15" t="str">
        <f t="shared" si="522"/>
        <v>,SNC</v>
      </c>
      <c r="AQ758" s="9" t="str">
        <f>_xlfn.XLOOKUP(D758,Sheet2!$E$3:$E$101,Sheet2!$F$3:$F$101,"******************")</f>
        <v>******************</v>
      </c>
      <c r="AR758" s="33" t="str">
        <f t="shared" si="508"/>
        <v>NIOC DSKP</v>
      </c>
      <c r="AS758" s="9" t="str">
        <f t="shared" si="509"/>
        <v>DOCC</v>
      </c>
      <c r="AT758" s="4">
        <f t="shared" si="523"/>
        <v>0</v>
      </c>
      <c r="AU758" s="6">
        <f t="shared" si="524"/>
        <v>2</v>
      </c>
      <c r="AV758" s="4" t="str">
        <f t="shared" si="525"/>
        <v>C</v>
      </c>
      <c r="AW758" s="4">
        <f t="shared" si="526"/>
        <v>33</v>
      </c>
      <c r="AX758" s="4" t="str">
        <f>_xlfn.XLOOKUP(AW758,Sheet2!$Q$3:$Q$66,Sheet2!$R$3:$R$66,"**")</f>
        <v>DSKP</v>
      </c>
      <c r="AY758" s="4">
        <f t="shared" si="527"/>
        <v>0</v>
      </c>
      <c r="AZ758" s="16" t="str">
        <f t="shared" si="528"/>
        <v>SKPDN</v>
      </c>
    </row>
    <row r="759" spans="2:52" x14ac:dyDescent="0.35">
      <c r="B759" s="3">
        <f t="shared" si="530"/>
        <v>23</v>
      </c>
      <c r="C759" s="1">
        <f t="shared" si="531"/>
        <v>1635</v>
      </c>
      <c r="D759" s="2">
        <v>64433</v>
      </c>
      <c r="E759" s="2" t="str">
        <f>_xlfn.XLOOKUP(C759,Sheet2!$N$3:$N$1000,Sheet2!$O$3:$O$1000,"")</f>
        <v/>
      </c>
      <c r="F759" s="9" t="str">
        <f t="shared" si="529"/>
        <v>DIA 1,DSKP</v>
      </c>
      <c r="G759" s="4" t="str">
        <f t="shared" si="505"/>
        <v>151</v>
      </c>
      <c r="H759" s="4">
        <f t="shared" si="506"/>
        <v>33</v>
      </c>
      <c r="I759" s="6">
        <f t="shared" si="498"/>
        <v>0</v>
      </c>
      <c r="J759" s="6">
        <f t="shared" si="499"/>
        <v>6</v>
      </c>
      <c r="K759" s="6">
        <f t="shared" si="500"/>
        <v>4</v>
      </c>
      <c r="L759" s="6">
        <f t="shared" si="501"/>
        <v>4</v>
      </c>
      <c r="M759" s="6">
        <f t="shared" si="502"/>
        <v>3</v>
      </c>
      <c r="N759" s="6">
        <f t="shared" si="503"/>
        <v>3</v>
      </c>
      <c r="O759" s="13">
        <f t="shared" si="504"/>
        <v>13</v>
      </c>
      <c r="P759" s="4">
        <f t="shared" si="510"/>
        <v>3</v>
      </c>
      <c r="Q759" s="4">
        <f t="shared" si="511"/>
        <v>1</v>
      </c>
      <c r="R759">
        <f t="shared" si="532"/>
        <v>33</v>
      </c>
      <c r="S759" s="4">
        <f t="shared" si="533"/>
        <v>1</v>
      </c>
      <c r="T759" s="15">
        <f t="shared" si="534"/>
        <v>0</v>
      </c>
      <c r="U759" s="4">
        <f t="shared" si="535"/>
        <v>3</v>
      </c>
      <c r="V759" s="4">
        <f t="shared" si="536"/>
        <v>1</v>
      </c>
      <c r="W759" s="4">
        <f t="shared" si="537"/>
        <v>1</v>
      </c>
      <c r="X759" s="6">
        <f t="shared" si="538"/>
        <v>0</v>
      </c>
      <c r="Y759" s="4">
        <f t="shared" si="539"/>
        <v>1</v>
      </c>
      <c r="Z759" s="6">
        <f t="shared" si="540"/>
        <v>1</v>
      </c>
      <c r="AA759" s="18">
        <f t="shared" si="541"/>
        <v>3</v>
      </c>
      <c r="AB759" s="9" t="str">
        <f t="shared" si="512"/>
        <v>+33</v>
      </c>
      <c r="AC759" s="9" t="str">
        <f>_xlfn.XLOOKUP(R759,Sheet2!$H$3:$H$258,Sheet2!$I$3:$I$258,"-----")</f>
        <v>*****</v>
      </c>
      <c r="AD759" s="9" t="str">
        <f>_xlfn.XLOOKUP(VALUE(AE759),Sheet2!$N$3:$N$1000,Sheet2!$O$3:$O$1000,"********")</f>
        <v>********</v>
      </c>
      <c r="AE759" t="str">
        <f t="shared" si="507"/>
        <v>1670</v>
      </c>
      <c r="AF759" s="9" t="str">
        <f>IF(R759&lt;200,"+"&amp;TEXT(R759,"0"),"-"&amp;TEXT(_xlfn.XLOOKUP(R759,Sheet2!$K$3:$K$130,Sheet2!$L$3:$L$130,"-----"),"0"))</f>
        <v>+33</v>
      </c>
      <c r="AG759" s="9" t="str">
        <f t="shared" si="513"/>
        <v/>
      </c>
      <c r="AH759" s="9" t="str">
        <f t="shared" si="514"/>
        <v>JSR +33</v>
      </c>
      <c r="AI759" t="str">
        <f t="shared" si="515"/>
        <v>1,+33</v>
      </c>
      <c r="AJ759" s="16" t="str">
        <f t="shared" si="516"/>
        <v>+33</v>
      </c>
      <c r="AK759" t="str">
        <f t="shared" si="517"/>
        <v>NEGZ# 3,1,SNC</v>
      </c>
      <c r="AL759" s="4" t="str">
        <f t="shared" si="518"/>
        <v>NEG</v>
      </c>
      <c r="AM759" s="4" t="str">
        <f t="shared" si="519"/>
        <v/>
      </c>
      <c r="AN759" s="4" t="str">
        <f t="shared" si="520"/>
        <v>Z</v>
      </c>
      <c r="AO759" s="4" t="str">
        <f t="shared" si="521"/>
        <v>#</v>
      </c>
      <c r="AP759" s="15" t="str">
        <f t="shared" si="522"/>
        <v>,SNC</v>
      </c>
      <c r="AQ759" s="9" t="str">
        <f>_xlfn.XLOOKUP(D759,Sheet2!$E$3:$E$101,Sheet2!$F$3:$F$101,"******************")</f>
        <v>******************</v>
      </c>
      <c r="AR759" s="33" t="str">
        <f t="shared" si="508"/>
        <v>DIA 1,DSKP</v>
      </c>
      <c r="AS759" s="9" t="str">
        <f t="shared" si="509"/>
        <v>DIA</v>
      </c>
      <c r="AT759" s="4">
        <f t="shared" si="523"/>
        <v>1</v>
      </c>
      <c r="AU759" s="6">
        <f t="shared" si="524"/>
        <v>0</v>
      </c>
      <c r="AV759" s="4" t="str">
        <f t="shared" si="525"/>
        <v/>
      </c>
      <c r="AW759" s="4">
        <f t="shared" si="526"/>
        <v>33</v>
      </c>
      <c r="AX759" s="4" t="str">
        <f>_xlfn.XLOOKUP(AW759,Sheet2!$Q$3:$Q$66,Sheet2!$R$3:$R$66,"**")</f>
        <v>DSKP</v>
      </c>
      <c r="AY759" s="4">
        <f t="shared" si="527"/>
        <v>1</v>
      </c>
      <c r="AZ759" s="16" t="str">
        <f t="shared" si="528"/>
        <v>SKPBN</v>
      </c>
    </row>
    <row r="760" spans="2:52" x14ac:dyDescent="0.35">
      <c r="B760" s="3">
        <f t="shared" si="530"/>
        <v>24</v>
      </c>
      <c r="C760" s="1">
        <f t="shared" si="531"/>
        <v>1636</v>
      </c>
      <c r="D760" s="2">
        <v>123414</v>
      </c>
      <c r="E760" s="2" t="str">
        <f>_xlfn.XLOOKUP(C760,Sheet2!$N$3:$N$1000,Sheet2!$O$3:$O$1000,"")</f>
        <v/>
      </c>
      <c r="F760" s="9" t="str">
        <f t="shared" si="529"/>
        <v>AND# 1,0,SZR</v>
      </c>
      <c r="G760" s="4" t="str">
        <f t="shared" si="505"/>
        <v>247</v>
      </c>
      <c r="H760" s="4">
        <f t="shared" si="506"/>
        <v>14</v>
      </c>
      <c r="I760" s="6">
        <f t="shared" si="498"/>
        <v>1</v>
      </c>
      <c r="J760" s="6">
        <f t="shared" si="499"/>
        <v>2</v>
      </c>
      <c r="K760" s="6">
        <f t="shared" si="500"/>
        <v>3</v>
      </c>
      <c r="L760" s="6">
        <f t="shared" si="501"/>
        <v>4</v>
      </c>
      <c r="M760" s="6">
        <f t="shared" si="502"/>
        <v>1</v>
      </c>
      <c r="N760" s="6">
        <f t="shared" si="503"/>
        <v>4</v>
      </c>
      <c r="O760" s="13">
        <f t="shared" si="504"/>
        <v>20</v>
      </c>
      <c r="P760" s="4">
        <f t="shared" si="510"/>
        <v>5</v>
      </c>
      <c r="Q760" s="4">
        <f t="shared" si="511"/>
        <v>0</v>
      </c>
      <c r="R760">
        <f t="shared" si="532"/>
        <v>14</v>
      </c>
      <c r="S760" s="4">
        <f t="shared" si="533"/>
        <v>3</v>
      </c>
      <c r="T760" s="15">
        <f t="shared" si="534"/>
        <v>1</v>
      </c>
      <c r="U760" s="4">
        <f t="shared" si="535"/>
        <v>1</v>
      </c>
      <c r="V760" s="4">
        <f t="shared" si="536"/>
        <v>0</v>
      </c>
      <c r="W760" s="4">
        <f t="shared" si="537"/>
        <v>7</v>
      </c>
      <c r="X760" s="6">
        <f t="shared" si="538"/>
        <v>0</v>
      </c>
      <c r="Y760" s="4">
        <f t="shared" si="539"/>
        <v>0</v>
      </c>
      <c r="Z760" s="6">
        <f t="shared" si="540"/>
        <v>1</v>
      </c>
      <c r="AA760" s="18">
        <f t="shared" si="541"/>
        <v>4</v>
      </c>
      <c r="AB760" s="9" t="str">
        <f t="shared" si="512"/>
        <v>+14,3</v>
      </c>
      <c r="AC760" s="9" t="str">
        <f>_xlfn.XLOOKUP(R760,Sheet2!$H$3:$H$258,Sheet2!$I$3:$I$258,"-----")</f>
        <v>*****</v>
      </c>
      <c r="AD760" s="9" t="str">
        <f>_xlfn.XLOOKUP(VALUE(AE760),Sheet2!$N$3:$N$1000,Sheet2!$O$3:$O$1000,"********")</f>
        <v>********</v>
      </c>
      <c r="AE760" t="str">
        <f t="shared" si="507"/>
        <v>1652</v>
      </c>
      <c r="AF760" s="9" t="str">
        <f>IF(R760&lt;200,"+"&amp;TEXT(R760,"0"),"-"&amp;TEXT(_xlfn.XLOOKUP(R760,Sheet2!$K$3:$K$130,Sheet2!$L$3:$L$130,"-----"),"0"))</f>
        <v>+14</v>
      </c>
      <c r="AG760" s="9" t="str">
        <f t="shared" si="513"/>
        <v>@</v>
      </c>
      <c r="AH760" s="9" t="str">
        <f t="shared" si="514"/>
        <v>JMP @+14,3</v>
      </c>
      <c r="AI760" t="str">
        <f t="shared" si="515"/>
        <v>0,@+14,3</v>
      </c>
      <c r="AJ760" s="16" t="str">
        <f t="shared" si="516"/>
        <v>@+14,3</v>
      </c>
      <c r="AK760" t="str">
        <f t="shared" si="517"/>
        <v>AND# 1,0,SZR</v>
      </c>
      <c r="AL760" s="4" t="str">
        <f t="shared" si="518"/>
        <v>AND</v>
      </c>
      <c r="AM760" s="4" t="str">
        <f t="shared" si="519"/>
        <v/>
      </c>
      <c r="AN760" s="4" t="str">
        <f t="shared" si="520"/>
        <v/>
      </c>
      <c r="AO760" s="4" t="str">
        <f t="shared" si="521"/>
        <v>#</v>
      </c>
      <c r="AP760" s="15" t="str">
        <f t="shared" si="522"/>
        <v>,SZR</v>
      </c>
      <c r="AQ760" s="9" t="str">
        <f>_xlfn.XLOOKUP(D760,Sheet2!$E$3:$E$101,Sheet2!$F$3:$F$101,"******************")</f>
        <v>******************</v>
      </c>
      <c r="AR760" s="33" t="str">
        <f t="shared" si="508"/>
        <v>SKPBN RTC</v>
      </c>
      <c r="AS760" s="9" t="str">
        <f t="shared" si="509"/>
        <v>DOC</v>
      </c>
      <c r="AT760" s="4">
        <f t="shared" si="523"/>
        <v>0</v>
      </c>
      <c r="AU760" s="6">
        <f t="shared" si="524"/>
        <v>0</v>
      </c>
      <c r="AV760" s="4" t="str">
        <f t="shared" si="525"/>
        <v/>
      </c>
      <c r="AW760" s="4">
        <f t="shared" si="526"/>
        <v>14</v>
      </c>
      <c r="AX760" s="4" t="str">
        <f>_xlfn.XLOOKUP(AW760,Sheet2!$Q$3:$Q$66,Sheet2!$R$3:$R$66,"**")</f>
        <v>RTC</v>
      </c>
      <c r="AY760" s="4">
        <f t="shared" si="527"/>
        <v>7</v>
      </c>
      <c r="AZ760" s="16" t="str">
        <f t="shared" si="528"/>
        <v>SKPBN</v>
      </c>
    </row>
    <row r="761" spans="2:52" x14ac:dyDescent="0.35">
      <c r="B761" s="3">
        <f t="shared" si="530"/>
        <v>25</v>
      </c>
      <c r="C761" s="1">
        <f t="shared" si="531"/>
        <v>1637</v>
      </c>
      <c r="D761" s="2">
        <v>6252</v>
      </c>
      <c r="E761" s="2" t="str">
        <f>_xlfn.XLOOKUP(C761,Sheet2!$N$3:$N$1000,Sheet2!$O$3:$O$1000,"")</f>
        <v/>
      </c>
      <c r="F761" s="9" t="str">
        <f t="shared" si="529"/>
        <v>EHLT</v>
      </c>
      <c r="G761" s="4" t="str">
        <f t="shared" si="505"/>
        <v>14</v>
      </c>
      <c r="H761" s="4">
        <f t="shared" si="506"/>
        <v>252</v>
      </c>
      <c r="I761" s="6">
        <f t="shared" ref="I761:I824" si="542">MOD(INT(D761/100000),10)</f>
        <v>0</v>
      </c>
      <c r="J761" s="6">
        <f t="shared" ref="J761:J824" si="543">MOD(INT(D761/10000),10)</f>
        <v>0</v>
      </c>
      <c r="K761" s="6">
        <f t="shared" ref="K761:K824" si="544">MOD(INT(D761/1000),10)</f>
        <v>6</v>
      </c>
      <c r="L761" s="6">
        <f t="shared" ref="L761:L824" si="545">MOD(INT(D761/100),10)</f>
        <v>2</v>
      </c>
      <c r="M761" s="6">
        <f t="shared" ref="M761:M824" si="546">MOD(INT(D761/10),10)</f>
        <v>5</v>
      </c>
      <c r="N761" s="6">
        <f t="shared" ref="N761:N824" si="547">MOD(D761,10)</f>
        <v>2</v>
      </c>
      <c r="O761" s="13">
        <f t="shared" ref="O761:O824" si="548">INT(K761/4)+(J761*2)+(I761*16)</f>
        <v>1</v>
      </c>
      <c r="P761" s="4">
        <f t="shared" si="510"/>
        <v>0</v>
      </c>
      <c r="Q761" s="4">
        <f t="shared" si="511"/>
        <v>1</v>
      </c>
      <c r="R761">
        <f t="shared" si="532"/>
        <v>252</v>
      </c>
      <c r="S761" s="4">
        <f t="shared" si="533"/>
        <v>0</v>
      </c>
      <c r="T761" s="15">
        <f t="shared" si="534"/>
        <v>1</v>
      </c>
      <c r="U761" s="4">
        <f t="shared" si="535"/>
        <v>0</v>
      </c>
      <c r="V761" s="4">
        <f t="shared" si="536"/>
        <v>1</v>
      </c>
      <c r="W761" s="4">
        <f t="shared" si="537"/>
        <v>4</v>
      </c>
      <c r="X761" s="6">
        <f t="shared" si="538"/>
        <v>2</v>
      </c>
      <c r="Y761" s="4">
        <f t="shared" si="539"/>
        <v>2</v>
      </c>
      <c r="Z761" s="6">
        <f t="shared" si="540"/>
        <v>1</v>
      </c>
      <c r="AA761" s="18">
        <f t="shared" si="541"/>
        <v>2</v>
      </c>
      <c r="AB761" s="9" t="str">
        <f t="shared" si="512"/>
        <v>I.EH1</v>
      </c>
      <c r="AC761" s="9" t="str">
        <f>_xlfn.XLOOKUP(R761,Sheet2!$H$3:$H$258,Sheet2!$I$3:$I$258,"-----")</f>
        <v>I.EH1</v>
      </c>
      <c r="AD761" s="9" t="str">
        <f>_xlfn.XLOOKUP(VALUE(AE761),Sheet2!$N$3:$N$1000,Sheet2!$O$3:$O$1000,"********")</f>
        <v>********</v>
      </c>
      <c r="AE761" t="str">
        <f t="shared" si="507"/>
        <v>1511</v>
      </c>
      <c r="AF761" s="9" t="str">
        <f>IF(R761&lt;200,"+"&amp;TEXT(R761,"0"),"-"&amp;TEXT(_xlfn.XLOOKUP(R761,Sheet2!$K$3:$K$130,Sheet2!$L$3:$L$130,"-----"),"0"))</f>
        <v>-126</v>
      </c>
      <c r="AG761" s="9" t="str">
        <f t="shared" si="513"/>
        <v>@</v>
      </c>
      <c r="AH761" s="9" t="str">
        <f t="shared" si="514"/>
        <v>JSR @I.EH1</v>
      </c>
      <c r="AI761" t="str">
        <f t="shared" si="515"/>
        <v>1,@I.EH1</v>
      </c>
      <c r="AJ761" s="16" t="str">
        <f t="shared" si="516"/>
        <v>@I.EH1</v>
      </c>
      <c r="AK761" t="str">
        <f t="shared" si="517"/>
        <v>ADCOR# 0,1,SZC</v>
      </c>
      <c r="AL761" s="4" t="str">
        <f t="shared" si="518"/>
        <v>ADC</v>
      </c>
      <c r="AM761" s="4" t="str">
        <f t="shared" si="519"/>
        <v>R</v>
      </c>
      <c r="AN761" s="4" t="str">
        <f t="shared" si="520"/>
        <v>O</v>
      </c>
      <c r="AO761" s="4" t="str">
        <f t="shared" si="521"/>
        <v>#</v>
      </c>
      <c r="AP761" s="15" t="str">
        <f t="shared" si="522"/>
        <v>,SZC</v>
      </c>
      <c r="AQ761" s="9" t="str">
        <f>_xlfn.XLOOKUP(D761,Sheet2!$E$3:$E$101,Sheet2!$F$3:$F$101,"******************")</f>
        <v>EHLT</v>
      </c>
      <c r="AR761" s="33" t="str">
        <f t="shared" si="508"/>
        <v>DOBC 1,**</v>
      </c>
      <c r="AS761" s="9" t="str">
        <f t="shared" si="509"/>
        <v>DOBC</v>
      </c>
      <c r="AT761" s="4">
        <f t="shared" si="523"/>
        <v>1</v>
      </c>
      <c r="AU761" s="6">
        <f t="shared" si="524"/>
        <v>2</v>
      </c>
      <c r="AV761" s="4" t="str">
        <f t="shared" si="525"/>
        <v>C</v>
      </c>
      <c r="AW761" s="4">
        <f t="shared" si="526"/>
        <v>52</v>
      </c>
      <c r="AX761" s="4" t="str">
        <f>_xlfn.XLOOKUP(AW761,Sheet2!$Q$3:$Q$66,Sheet2!$R$3:$R$66,"**")</f>
        <v>**</v>
      </c>
      <c r="AY761" s="4">
        <f t="shared" si="527"/>
        <v>4</v>
      </c>
      <c r="AZ761" s="16" t="str">
        <f t="shared" si="528"/>
        <v>SKPDN</v>
      </c>
    </row>
    <row r="762" spans="2:52" x14ac:dyDescent="0.35">
      <c r="B762" s="3">
        <f t="shared" si="530"/>
        <v>26</v>
      </c>
      <c r="C762" s="1">
        <f t="shared" si="531"/>
        <v>1640</v>
      </c>
      <c r="D762" s="2">
        <v>6243</v>
      </c>
      <c r="E762" s="2" t="str">
        <f>_xlfn.XLOOKUP(C762,Sheet2!$N$3:$N$1000,Sheet2!$O$3:$O$1000,"")</f>
        <v/>
      </c>
      <c r="F762" s="9" t="str">
        <f t="shared" si="529"/>
        <v>LOOP</v>
      </c>
      <c r="G762" s="4" t="str">
        <f t="shared" si="505"/>
        <v>14</v>
      </c>
      <c r="H762" s="4">
        <f t="shared" si="506"/>
        <v>243</v>
      </c>
      <c r="I762" s="6">
        <f t="shared" si="542"/>
        <v>0</v>
      </c>
      <c r="J762" s="6">
        <f t="shared" si="543"/>
        <v>0</v>
      </c>
      <c r="K762" s="6">
        <f t="shared" si="544"/>
        <v>6</v>
      </c>
      <c r="L762" s="6">
        <f t="shared" si="545"/>
        <v>2</v>
      </c>
      <c r="M762" s="6">
        <f t="shared" si="546"/>
        <v>4</v>
      </c>
      <c r="N762" s="6">
        <f t="shared" si="547"/>
        <v>3</v>
      </c>
      <c r="O762" s="13">
        <f t="shared" si="548"/>
        <v>1</v>
      </c>
      <c r="P762" s="4">
        <f t="shared" si="510"/>
        <v>0</v>
      </c>
      <c r="Q762" s="4">
        <f t="shared" si="511"/>
        <v>1</v>
      </c>
      <c r="R762">
        <f t="shared" si="532"/>
        <v>243</v>
      </c>
      <c r="S762" s="4">
        <f t="shared" si="533"/>
        <v>0</v>
      </c>
      <c r="T762" s="15">
        <f t="shared" si="534"/>
        <v>1</v>
      </c>
      <c r="U762" s="4">
        <f t="shared" si="535"/>
        <v>0</v>
      </c>
      <c r="V762" s="4">
        <f t="shared" si="536"/>
        <v>1</v>
      </c>
      <c r="W762" s="4">
        <f t="shared" si="537"/>
        <v>4</v>
      </c>
      <c r="X762" s="6">
        <f t="shared" si="538"/>
        <v>2</v>
      </c>
      <c r="Y762" s="4">
        <f t="shared" si="539"/>
        <v>2</v>
      </c>
      <c r="Z762" s="6">
        <f t="shared" si="540"/>
        <v>0</v>
      </c>
      <c r="AA762" s="18">
        <f t="shared" si="541"/>
        <v>3</v>
      </c>
      <c r="AB762" s="9" t="str">
        <f t="shared" si="512"/>
        <v>I.LOO</v>
      </c>
      <c r="AC762" s="9" t="str">
        <f>_xlfn.XLOOKUP(R762,Sheet2!$H$3:$H$258,Sheet2!$I$3:$I$258,"-----")</f>
        <v>I.LOO</v>
      </c>
      <c r="AD762" s="9" t="str">
        <f>_xlfn.XLOOKUP(VALUE(AE762),Sheet2!$N$3:$N$1000,Sheet2!$O$3:$O$1000,"********")</f>
        <v>********</v>
      </c>
      <c r="AE762" t="str">
        <f t="shared" si="507"/>
        <v>1503</v>
      </c>
      <c r="AF762" s="9" t="str">
        <f>IF(R762&lt;200,"+"&amp;TEXT(R762,"0"),"-"&amp;TEXT(_xlfn.XLOOKUP(R762,Sheet2!$K$3:$K$130,Sheet2!$L$3:$L$130,"-----"),"0"))</f>
        <v>-135</v>
      </c>
      <c r="AG762" s="9" t="str">
        <f t="shared" si="513"/>
        <v>@</v>
      </c>
      <c r="AH762" s="9" t="str">
        <f t="shared" si="514"/>
        <v>JSR @I.LOO</v>
      </c>
      <c r="AI762" t="str">
        <f t="shared" si="515"/>
        <v>1,@I.LOO</v>
      </c>
      <c r="AJ762" s="16" t="str">
        <f t="shared" si="516"/>
        <v>@I.LOO</v>
      </c>
      <c r="AK762" t="str">
        <f t="shared" si="517"/>
        <v>ADCOR 0,1,SNC</v>
      </c>
      <c r="AL762" s="4" t="str">
        <f t="shared" si="518"/>
        <v>ADC</v>
      </c>
      <c r="AM762" s="4" t="str">
        <f t="shared" si="519"/>
        <v>R</v>
      </c>
      <c r="AN762" s="4" t="str">
        <f t="shared" si="520"/>
        <v>O</v>
      </c>
      <c r="AO762" s="4" t="str">
        <f t="shared" si="521"/>
        <v/>
      </c>
      <c r="AP762" s="15" t="str">
        <f t="shared" si="522"/>
        <v>,SNC</v>
      </c>
      <c r="AQ762" s="9" t="str">
        <f>_xlfn.XLOOKUP(D762,Sheet2!$E$3:$E$101,Sheet2!$F$3:$F$101,"******************")</f>
        <v>LOOP</v>
      </c>
      <c r="AR762" s="33" t="str">
        <f t="shared" si="508"/>
        <v>DOBC 1,**</v>
      </c>
      <c r="AS762" s="9" t="str">
        <f t="shared" si="509"/>
        <v>DOBC</v>
      </c>
      <c r="AT762" s="4">
        <f t="shared" si="523"/>
        <v>1</v>
      </c>
      <c r="AU762" s="6">
        <f t="shared" si="524"/>
        <v>2</v>
      </c>
      <c r="AV762" s="4" t="str">
        <f t="shared" si="525"/>
        <v>C</v>
      </c>
      <c r="AW762" s="4">
        <f t="shared" si="526"/>
        <v>43</v>
      </c>
      <c r="AX762" s="4" t="str">
        <f>_xlfn.XLOOKUP(AW762,Sheet2!$Q$3:$Q$66,Sheet2!$R$3:$R$66,"**")</f>
        <v>**</v>
      </c>
      <c r="AY762" s="4">
        <f t="shared" si="527"/>
        <v>4</v>
      </c>
      <c r="AZ762" s="16" t="str">
        <f t="shared" si="528"/>
        <v>SKPDN</v>
      </c>
    </row>
    <row r="763" spans="2:52" x14ac:dyDescent="0.35">
      <c r="B763" s="3">
        <v>28</v>
      </c>
      <c r="C763" s="1">
        <f t="shared" si="531"/>
        <v>1641</v>
      </c>
      <c r="D763" s="2">
        <v>6241</v>
      </c>
      <c r="E763" s="2" t="str">
        <f>_xlfn.XLOOKUP(C763,Sheet2!$N$3:$N$1000,Sheet2!$O$3:$O$1000,"")</f>
        <v>B35</v>
      </c>
      <c r="F763" s="9" t="str">
        <f t="shared" si="529"/>
        <v>SETUP</v>
      </c>
      <c r="G763" s="4" t="str">
        <f t="shared" si="505"/>
        <v>14</v>
      </c>
      <c r="H763" s="4">
        <f t="shared" si="506"/>
        <v>241</v>
      </c>
      <c r="I763" s="6">
        <f t="shared" si="542"/>
        <v>0</v>
      </c>
      <c r="J763" s="6">
        <f t="shared" si="543"/>
        <v>0</v>
      </c>
      <c r="K763" s="6">
        <f t="shared" si="544"/>
        <v>6</v>
      </c>
      <c r="L763" s="6">
        <f t="shared" si="545"/>
        <v>2</v>
      </c>
      <c r="M763" s="6">
        <f t="shared" si="546"/>
        <v>4</v>
      </c>
      <c r="N763" s="6">
        <f t="shared" si="547"/>
        <v>1</v>
      </c>
      <c r="O763" s="13">
        <f t="shared" si="548"/>
        <v>1</v>
      </c>
      <c r="P763" s="4">
        <f t="shared" si="510"/>
        <v>0</v>
      </c>
      <c r="Q763" s="4">
        <f t="shared" si="511"/>
        <v>1</v>
      </c>
      <c r="R763">
        <f t="shared" si="532"/>
        <v>241</v>
      </c>
      <c r="S763" s="4">
        <f t="shared" si="533"/>
        <v>0</v>
      </c>
      <c r="T763" s="15">
        <f t="shared" si="534"/>
        <v>1</v>
      </c>
      <c r="U763" s="4">
        <f t="shared" si="535"/>
        <v>0</v>
      </c>
      <c r="V763" s="4">
        <f t="shared" si="536"/>
        <v>1</v>
      </c>
      <c r="W763" s="4">
        <f t="shared" si="537"/>
        <v>4</v>
      </c>
      <c r="X763" s="6">
        <f t="shared" si="538"/>
        <v>2</v>
      </c>
      <c r="Y763" s="4">
        <f t="shared" si="539"/>
        <v>2</v>
      </c>
      <c r="Z763" s="6">
        <f t="shared" si="540"/>
        <v>0</v>
      </c>
      <c r="AA763" s="18">
        <f t="shared" si="541"/>
        <v>1</v>
      </c>
      <c r="AB763" s="9" t="str">
        <f t="shared" si="512"/>
        <v>I.STUP</v>
      </c>
      <c r="AC763" s="9" t="str">
        <f>_xlfn.XLOOKUP(R763,Sheet2!$H$3:$H$258,Sheet2!$I$3:$I$258,"-----")</f>
        <v>I.STUP</v>
      </c>
      <c r="AD763" s="9" t="str">
        <f>_xlfn.XLOOKUP(VALUE(AE763),Sheet2!$N$3:$N$1000,Sheet2!$O$3:$O$1000,"********")</f>
        <v>********</v>
      </c>
      <c r="AE763" t="str">
        <f t="shared" si="507"/>
        <v>1502</v>
      </c>
      <c r="AF763" s="9" t="str">
        <f>IF(R763&lt;200,"+"&amp;TEXT(R763,"0"),"-"&amp;TEXT(_xlfn.XLOOKUP(R763,Sheet2!$K$3:$K$130,Sheet2!$L$3:$L$130,"-----"),"0"))</f>
        <v>-137</v>
      </c>
      <c r="AG763" s="9" t="str">
        <f t="shared" si="513"/>
        <v>@</v>
      </c>
      <c r="AH763" s="9" t="str">
        <f t="shared" si="514"/>
        <v>JSR @I.STUP</v>
      </c>
      <c r="AI763" t="str">
        <f t="shared" si="515"/>
        <v>1,@I.STUP</v>
      </c>
      <c r="AJ763" s="16" t="str">
        <f t="shared" si="516"/>
        <v>@I.STUP</v>
      </c>
      <c r="AK763" t="str">
        <f t="shared" si="517"/>
        <v>ADCOR 0,1,SKP</v>
      </c>
      <c r="AL763" s="4" t="str">
        <f t="shared" si="518"/>
        <v>ADC</v>
      </c>
      <c r="AM763" s="4" t="str">
        <f t="shared" si="519"/>
        <v>R</v>
      </c>
      <c r="AN763" s="4" t="str">
        <f t="shared" si="520"/>
        <v>O</v>
      </c>
      <c r="AO763" s="4" t="str">
        <f t="shared" si="521"/>
        <v/>
      </c>
      <c r="AP763" s="15" t="str">
        <f t="shared" si="522"/>
        <v>,SKP</v>
      </c>
      <c r="AQ763" s="9" t="str">
        <f>_xlfn.XLOOKUP(D763,Sheet2!$E$3:$E$101,Sheet2!$F$3:$F$101,"******************")</f>
        <v>SETUP</v>
      </c>
      <c r="AR763" s="33" t="str">
        <f t="shared" si="508"/>
        <v>DOBC 1,**</v>
      </c>
      <c r="AS763" s="9" t="str">
        <f t="shared" si="509"/>
        <v>DOBC</v>
      </c>
      <c r="AT763" s="4">
        <f t="shared" si="523"/>
        <v>1</v>
      </c>
      <c r="AU763" s="6">
        <f t="shared" si="524"/>
        <v>2</v>
      </c>
      <c r="AV763" s="4" t="str">
        <f t="shared" si="525"/>
        <v>C</v>
      </c>
      <c r="AW763" s="4">
        <f t="shared" si="526"/>
        <v>41</v>
      </c>
      <c r="AX763" s="4" t="str">
        <f>_xlfn.XLOOKUP(AW763,Sheet2!$Q$3:$Q$66,Sheet2!$R$3:$R$66,"**")</f>
        <v>**</v>
      </c>
      <c r="AY763" s="4">
        <f t="shared" si="527"/>
        <v>4</v>
      </c>
      <c r="AZ763" s="16" t="str">
        <f t="shared" si="528"/>
        <v>SKPDN</v>
      </c>
    </row>
    <row r="764" spans="2:52" x14ac:dyDescent="0.35">
      <c r="B764" s="3">
        <f t="shared" si="530"/>
        <v>29</v>
      </c>
      <c r="C764" s="1">
        <f t="shared" si="531"/>
        <v>1642</v>
      </c>
      <c r="D764" s="2">
        <v>64433</v>
      </c>
      <c r="E764" s="2" t="str">
        <f>_xlfn.XLOOKUP(C764,Sheet2!$N$3:$N$1000,Sheet2!$O$3:$O$1000,"")</f>
        <v/>
      </c>
      <c r="F764" s="9" t="str">
        <f t="shared" si="529"/>
        <v>DIA 1,DSKP</v>
      </c>
      <c r="G764" s="4" t="str">
        <f t="shared" si="505"/>
        <v>151</v>
      </c>
      <c r="H764" s="4">
        <f t="shared" si="506"/>
        <v>33</v>
      </c>
      <c r="I764" s="6">
        <f t="shared" si="542"/>
        <v>0</v>
      </c>
      <c r="J764" s="6">
        <f t="shared" si="543"/>
        <v>6</v>
      </c>
      <c r="K764" s="6">
        <f t="shared" si="544"/>
        <v>4</v>
      </c>
      <c r="L764" s="6">
        <f t="shared" si="545"/>
        <v>4</v>
      </c>
      <c r="M764" s="6">
        <f t="shared" si="546"/>
        <v>3</v>
      </c>
      <c r="N764" s="6">
        <f t="shared" si="547"/>
        <v>3</v>
      </c>
      <c r="O764" s="13">
        <f t="shared" si="548"/>
        <v>13</v>
      </c>
      <c r="P764" s="4">
        <f t="shared" si="510"/>
        <v>3</v>
      </c>
      <c r="Q764" s="4">
        <f t="shared" si="511"/>
        <v>1</v>
      </c>
      <c r="R764">
        <f t="shared" si="532"/>
        <v>33</v>
      </c>
      <c r="S764" s="4">
        <f t="shared" si="533"/>
        <v>1</v>
      </c>
      <c r="T764" s="15">
        <f t="shared" si="534"/>
        <v>0</v>
      </c>
      <c r="U764" s="4">
        <f t="shared" si="535"/>
        <v>3</v>
      </c>
      <c r="V764" s="4">
        <f t="shared" si="536"/>
        <v>1</v>
      </c>
      <c r="W764" s="4">
        <f t="shared" si="537"/>
        <v>1</v>
      </c>
      <c r="X764" s="6">
        <f t="shared" si="538"/>
        <v>0</v>
      </c>
      <c r="Y764" s="4">
        <f t="shared" si="539"/>
        <v>1</v>
      </c>
      <c r="Z764" s="6">
        <f t="shared" si="540"/>
        <v>1</v>
      </c>
      <c r="AA764" s="18">
        <f t="shared" si="541"/>
        <v>3</v>
      </c>
      <c r="AB764" s="9" t="str">
        <f t="shared" si="512"/>
        <v>+33</v>
      </c>
      <c r="AC764" s="9" t="str">
        <f>_xlfn.XLOOKUP(R764,Sheet2!$H$3:$H$258,Sheet2!$I$3:$I$258,"-----")</f>
        <v>*****</v>
      </c>
      <c r="AD764" s="9" t="str">
        <f>_xlfn.XLOOKUP(VALUE(AE764),Sheet2!$N$3:$N$1000,Sheet2!$O$3:$O$1000,"********")</f>
        <v>********</v>
      </c>
      <c r="AE764" t="str">
        <f t="shared" si="507"/>
        <v>1675</v>
      </c>
      <c r="AF764" s="9" t="str">
        <f>IF(R764&lt;200,"+"&amp;TEXT(R764,"0"),"-"&amp;TEXT(_xlfn.XLOOKUP(R764,Sheet2!$K$3:$K$130,Sheet2!$L$3:$L$130,"-----"),"0"))</f>
        <v>+33</v>
      </c>
      <c r="AG764" s="9" t="str">
        <f t="shared" si="513"/>
        <v/>
      </c>
      <c r="AH764" s="9" t="str">
        <f t="shared" si="514"/>
        <v>JSR +33</v>
      </c>
      <c r="AI764" t="str">
        <f t="shared" si="515"/>
        <v>1,+33</v>
      </c>
      <c r="AJ764" s="16" t="str">
        <f t="shared" si="516"/>
        <v>+33</v>
      </c>
      <c r="AK764" t="str">
        <f t="shared" si="517"/>
        <v>NEGZ# 3,1,SNC</v>
      </c>
      <c r="AL764" s="4" t="str">
        <f t="shared" si="518"/>
        <v>NEG</v>
      </c>
      <c r="AM764" s="4" t="str">
        <f t="shared" si="519"/>
        <v/>
      </c>
      <c r="AN764" s="4" t="str">
        <f t="shared" si="520"/>
        <v>Z</v>
      </c>
      <c r="AO764" s="4" t="str">
        <f t="shared" si="521"/>
        <v>#</v>
      </c>
      <c r="AP764" s="15" t="str">
        <f t="shared" si="522"/>
        <v>,SNC</v>
      </c>
      <c r="AQ764" s="9" t="str">
        <f>_xlfn.XLOOKUP(D764,Sheet2!$E$3:$E$101,Sheet2!$F$3:$F$101,"******************")</f>
        <v>******************</v>
      </c>
      <c r="AR764" s="33" t="str">
        <f t="shared" si="508"/>
        <v>DIA 1,DSKP</v>
      </c>
      <c r="AS764" s="9" t="str">
        <f t="shared" si="509"/>
        <v>DIA</v>
      </c>
      <c r="AT764" s="4">
        <f t="shared" si="523"/>
        <v>1</v>
      </c>
      <c r="AU764" s="6">
        <f t="shared" si="524"/>
        <v>0</v>
      </c>
      <c r="AV764" s="4" t="str">
        <f t="shared" si="525"/>
        <v/>
      </c>
      <c r="AW764" s="4">
        <f t="shared" si="526"/>
        <v>33</v>
      </c>
      <c r="AX764" s="4" t="str">
        <f>_xlfn.XLOOKUP(AW764,Sheet2!$Q$3:$Q$66,Sheet2!$R$3:$R$66,"**")</f>
        <v>DSKP</v>
      </c>
      <c r="AY764" s="4">
        <f t="shared" si="527"/>
        <v>1</v>
      </c>
      <c r="AZ764" s="16" t="str">
        <f t="shared" si="528"/>
        <v>SKPBN</v>
      </c>
    </row>
    <row r="765" spans="2:52" x14ac:dyDescent="0.35">
      <c r="B765" s="3">
        <f t="shared" si="530"/>
        <v>30</v>
      </c>
      <c r="C765" s="1">
        <f t="shared" si="531"/>
        <v>1643</v>
      </c>
      <c r="D765" s="2">
        <v>102620</v>
      </c>
      <c r="E765" s="2" t="str">
        <f>_xlfn.XLOOKUP(C765,Sheet2!$N$3:$N$1000,Sheet2!$O$3:$O$1000,"")</f>
        <v/>
      </c>
      <c r="F765" s="9" t="str">
        <f t="shared" si="529"/>
        <v>SUBZR 0,0</v>
      </c>
      <c r="G765" s="4" t="str">
        <f t="shared" si="505"/>
        <v>205</v>
      </c>
      <c r="H765" s="4">
        <f t="shared" si="506"/>
        <v>220</v>
      </c>
      <c r="I765" s="6">
        <f t="shared" si="542"/>
        <v>1</v>
      </c>
      <c r="J765" s="6">
        <f t="shared" si="543"/>
        <v>0</v>
      </c>
      <c r="K765" s="6">
        <f t="shared" si="544"/>
        <v>2</v>
      </c>
      <c r="L765" s="6">
        <f t="shared" si="545"/>
        <v>6</v>
      </c>
      <c r="M765" s="6">
        <f t="shared" si="546"/>
        <v>2</v>
      </c>
      <c r="N765" s="6">
        <f t="shared" si="547"/>
        <v>0</v>
      </c>
      <c r="O765" s="13">
        <f t="shared" si="548"/>
        <v>16</v>
      </c>
      <c r="P765" s="4">
        <f t="shared" si="510"/>
        <v>4</v>
      </c>
      <c r="Q765" s="4">
        <f t="shared" si="511"/>
        <v>0</v>
      </c>
      <c r="R765">
        <f t="shared" si="532"/>
        <v>220</v>
      </c>
      <c r="S765" s="4">
        <f t="shared" si="533"/>
        <v>1</v>
      </c>
      <c r="T765" s="15">
        <f t="shared" si="534"/>
        <v>1</v>
      </c>
      <c r="U765" s="4">
        <f t="shared" si="535"/>
        <v>0</v>
      </c>
      <c r="V765" s="4">
        <f t="shared" si="536"/>
        <v>0</v>
      </c>
      <c r="W765" s="4">
        <f t="shared" si="537"/>
        <v>5</v>
      </c>
      <c r="X765" s="6">
        <f t="shared" si="538"/>
        <v>2</v>
      </c>
      <c r="Y765" s="4">
        <f t="shared" si="539"/>
        <v>1</v>
      </c>
      <c r="Z765" s="6">
        <f t="shared" si="540"/>
        <v>0</v>
      </c>
      <c r="AA765" s="18">
        <f t="shared" si="541"/>
        <v>0</v>
      </c>
      <c r="AB765" s="9" t="str">
        <f t="shared" si="512"/>
        <v>-160</v>
      </c>
      <c r="AC765" s="9" t="str">
        <f>_xlfn.XLOOKUP(R765,Sheet2!$H$3:$H$258,Sheet2!$I$3:$I$258,"-----")</f>
        <v>C74K</v>
      </c>
      <c r="AD765" s="9" t="str">
        <f>_xlfn.XLOOKUP(VALUE(AE765),Sheet2!$N$3:$N$1000,Sheet2!$O$3:$O$1000,"********")</f>
        <v>********</v>
      </c>
      <c r="AE765" t="str">
        <f t="shared" si="507"/>
        <v>1463</v>
      </c>
      <c r="AF765" s="9" t="str">
        <f>IF(R765&lt;200,"+"&amp;TEXT(R765,"0"),"-"&amp;TEXT(_xlfn.XLOOKUP(R765,Sheet2!$K$3:$K$130,Sheet2!$L$3:$L$130,"-----"),"0"))</f>
        <v>-160</v>
      </c>
      <c r="AG765" s="9" t="str">
        <f t="shared" si="513"/>
        <v>@</v>
      </c>
      <c r="AH765" s="9" t="str">
        <f t="shared" si="514"/>
        <v>JMP @-160</v>
      </c>
      <c r="AI765" t="str">
        <f t="shared" si="515"/>
        <v>0,@-160</v>
      </c>
      <c r="AJ765" s="16" t="str">
        <f t="shared" si="516"/>
        <v>@-160</v>
      </c>
      <c r="AK765" t="str">
        <f t="shared" si="517"/>
        <v>SUBZR 0,0</v>
      </c>
      <c r="AL765" s="4" t="str">
        <f t="shared" si="518"/>
        <v>SUB</v>
      </c>
      <c r="AM765" s="4" t="str">
        <f t="shared" si="519"/>
        <v>R</v>
      </c>
      <c r="AN765" s="4" t="str">
        <f t="shared" si="520"/>
        <v>Z</v>
      </c>
      <c r="AO765" s="4" t="str">
        <f t="shared" si="521"/>
        <v/>
      </c>
      <c r="AP765" s="15" t="str">
        <f t="shared" si="522"/>
        <v/>
      </c>
      <c r="AQ765" s="9" t="str">
        <f>_xlfn.XLOOKUP(D765,Sheet2!$E$3:$E$101,Sheet2!$F$3:$F$101,"******************")</f>
        <v>******************</v>
      </c>
      <c r="AR765" s="33" t="str">
        <f t="shared" si="508"/>
        <v>DICC 0,DSKP</v>
      </c>
      <c r="AS765" s="9" t="str">
        <f t="shared" si="509"/>
        <v>DICC</v>
      </c>
      <c r="AT765" s="4">
        <f t="shared" si="523"/>
        <v>0</v>
      </c>
      <c r="AU765" s="6">
        <f t="shared" si="524"/>
        <v>2</v>
      </c>
      <c r="AV765" s="4" t="str">
        <f t="shared" si="525"/>
        <v>C</v>
      </c>
      <c r="AW765" s="4">
        <f t="shared" si="526"/>
        <v>20</v>
      </c>
      <c r="AX765" s="4" t="str">
        <f>_xlfn.XLOOKUP(AW765,Sheet2!$Q$3:$Q$66,Sheet2!$R$3:$R$66,"**")</f>
        <v>DSKP</v>
      </c>
      <c r="AY765" s="4">
        <f t="shared" si="527"/>
        <v>5</v>
      </c>
      <c r="AZ765" s="16" t="str">
        <f t="shared" si="528"/>
        <v>SKPDN</v>
      </c>
    </row>
    <row r="766" spans="2:52" x14ac:dyDescent="0.35">
      <c r="B766" s="3">
        <f t="shared" si="530"/>
        <v>31</v>
      </c>
      <c r="C766" s="1">
        <f t="shared" si="531"/>
        <v>1644</v>
      </c>
      <c r="D766" s="2">
        <v>107414</v>
      </c>
      <c r="E766" s="2" t="str">
        <f>_xlfn.XLOOKUP(C766,Sheet2!$N$3:$N$1000,Sheet2!$O$3:$O$1000,"")</f>
        <v/>
      </c>
      <c r="F766" s="9" t="str">
        <f t="shared" si="529"/>
        <v>AND# 0,1,SZR</v>
      </c>
      <c r="G766" s="4" t="str">
        <f t="shared" si="505"/>
        <v>217</v>
      </c>
      <c r="H766" s="4">
        <f t="shared" si="506"/>
        <v>14</v>
      </c>
      <c r="I766" s="6">
        <f t="shared" si="542"/>
        <v>1</v>
      </c>
      <c r="J766" s="6">
        <f t="shared" si="543"/>
        <v>0</v>
      </c>
      <c r="K766" s="6">
        <f t="shared" si="544"/>
        <v>7</v>
      </c>
      <c r="L766" s="6">
        <f t="shared" si="545"/>
        <v>4</v>
      </c>
      <c r="M766" s="6">
        <f t="shared" si="546"/>
        <v>1</v>
      </c>
      <c r="N766" s="6">
        <f t="shared" si="547"/>
        <v>4</v>
      </c>
      <c r="O766" s="13">
        <f t="shared" si="548"/>
        <v>17</v>
      </c>
      <c r="P766" s="4">
        <f t="shared" si="510"/>
        <v>4</v>
      </c>
      <c r="Q766" s="4">
        <f t="shared" si="511"/>
        <v>1</v>
      </c>
      <c r="R766">
        <f t="shared" si="532"/>
        <v>14</v>
      </c>
      <c r="S766" s="4">
        <f t="shared" si="533"/>
        <v>3</v>
      </c>
      <c r="T766" s="15">
        <f t="shared" si="534"/>
        <v>1</v>
      </c>
      <c r="U766" s="4">
        <f t="shared" si="535"/>
        <v>0</v>
      </c>
      <c r="V766" s="4">
        <f t="shared" si="536"/>
        <v>1</v>
      </c>
      <c r="W766" s="4">
        <f t="shared" si="537"/>
        <v>7</v>
      </c>
      <c r="X766" s="6">
        <f t="shared" si="538"/>
        <v>0</v>
      </c>
      <c r="Y766" s="4">
        <f t="shared" si="539"/>
        <v>0</v>
      </c>
      <c r="Z766" s="6">
        <f t="shared" si="540"/>
        <v>1</v>
      </c>
      <c r="AA766" s="18">
        <f t="shared" si="541"/>
        <v>4</v>
      </c>
      <c r="AB766" s="9" t="str">
        <f t="shared" si="512"/>
        <v>+14,3</v>
      </c>
      <c r="AC766" s="9" t="str">
        <f>_xlfn.XLOOKUP(R766,Sheet2!$H$3:$H$258,Sheet2!$I$3:$I$258,"-----")</f>
        <v>*****</v>
      </c>
      <c r="AD766" s="9" t="str">
        <f>_xlfn.XLOOKUP(VALUE(AE766),Sheet2!$N$3:$N$1000,Sheet2!$O$3:$O$1000,"********")</f>
        <v>********</v>
      </c>
      <c r="AE766" t="str">
        <f t="shared" si="507"/>
        <v>1660</v>
      </c>
      <c r="AF766" s="9" t="str">
        <f>IF(R766&lt;200,"+"&amp;TEXT(R766,"0"),"-"&amp;TEXT(_xlfn.XLOOKUP(R766,Sheet2!$K$3:$K$130,Sheet2!$L$3:$L$130,"-----"),"0"))</f>
        <v>+14</v>
      </c>
      <c r="AG766" s="9" t="str">
        <f t="shared" si="513"/>
        <v>@</v>
      </c>
      <c r="AH766" s="9" t="str">
        <f t="shared" si="514"/>
        <v>JSR @+14,3</v>
      </c>
      <c r="AI766" t="str">
        <f t="shared" si="515"/>
        <v>1,@+14,3</v>
      </c>
      <c r="AJ766" s="16" t="str">
        <f t="shared" si="516"/>
        <v>@+14,3</v>
      </c>
      <c r="AK766" t="str">
        <f t="shared" si="517"/>
        <v>AND# 0,1,SZR</v>
      </c>
      <c r="AL766" s="4" t="str">
        <f t="shared" si="518"/>
        <v>AND</v>
      </c>
      <c r="AM766" s="4" t="str">
        <f t="shared" si="519"/>
        <v/>
      </c>
      <c r="AN766" s="4" t="str">
        <f t="shared" si="520"/>
        <v/>
      </c>
      <c r="AO766" s="4" t="str">
        <f t="shared" si="521"/>
        <v>#</v>
      </c>
      <c r="AP766" s="15" t="str">
        <f t="shared" si="522"/>
        <v>,SZR</v>
      </c>
      <c r="AQ766" s="9" t="str">
        <f>_xlfn.XLOOKUP(D766,Sheet2!$E$3:$E$101,Sheet2!$F$3:$F$101,"******************")</f>
        <v>******************</v>
      </c>
      <c r="AR766" s="33" t="str">
        <f t="shared" si="508"/>
        <v>SKPBN RTC</v>
      </c>
      <c r="AS766" s="9" t="str">
        <f t="shared" si="509"/>
        <v>DOC</v>
      </c>
      <c r="AT766" s="4">
        <f t="shared" si="523"/>
        <v>1</v>
      </c>
      <c r="AU766" s="6">
        <f t="shared" si="524"/>
        <v>0</v>
      </c>
      <c r="AV766" s="4" t="str">
        <f t="shared" si="525"/>
        <v/>
      </c>
      <c r="AW766" s="4">
        <f t="shared" si="526"/>
        <v>14</v>
      </c>
      <c r="AX766" s="4" t="str">
        <f>_xlfn.XLOOKUP(AW766,Sheet2!$Q$3:$Q$66,Sheet2!$R$3:$R$66,"**")</f>
        <v>RTC</v>
      </c>
      <c r="AY766" s="4">
        <f t="shared" si="527"/>
        <v>7</v>
      </c>
      <c r="AZ766" s="16" t="str">
        <f t="shared" si="528"/>
        <v>SKPBN</v>
      </c>
    </row>
    <row r="767" spans="2:52" x14ac:dyDescent="0.35">
      <c r="B767" s="3">
        <f t="shared" si="530"/>
        <v>32</v>
      </c>
      <c r="C767" s="1">
        <f t="shared" si="531"/>
        <v>1645</v>
      </c>
      <c r="D767" s="2">
        <v>6242</v>
      </c>
      <c r="E767" s="2" t="str">
        <f>_xlfn.XLOOKUP(C767,Sheet2!$N$3:$N$1000,Sheet2!$O$3:$O$1000,"")</f>
        <v/>
      </c>
      <c r="F767" s="9" t="str">
        <f t="shared" si="529"/>
        <v>EHALT</v>
      </c>
      <c r="G767" s="4" t="str">
        <f t="shared" si="505"/>
        <v>14</v>
      </c>
      <c r="H767" s="4">
        <f t="shared" si="506"/>
        <v>242</v>
      </c>
      <c r="I767" s="6">
        <f t="shared" si="542"/>
        <v>0</v>
      </c>
      <c r="J767" s="6">
        <f t="shared" si="543"/>
        <v>0</v>
      </c>
      <c r="K767" s="6">
        <f t="shared" si="544"/>
        <v>6</v>
      </c>
      <c r="L767" s="6">
        <f t="shared" si="545"/>
        <v>2</v>
      </c>
      <c r="M767" s="6">
        <f t="shared" si="546"/>
        <v>4</v>
      </c>
      <c r="N767" s="6">
        <f t="shared" si="547"/>
        <v>2</v>
      </c>
      <c r="O767" s="13">
        <f t="shared" si="548"/>
        <v>1</v>
      </c>
      <c r="P767" s="4">
        <f t="shared" si="510"/>
        <v>0</v>
      </c>
      <c r="Q767" s="4">
        <f t="shared" si="511"/>
        <v>1</v>
      </c>
      <c r="R767">
        <f t="shared" si="532"/>
        <v>242</v>
      </c>
      <c r="S767" s="4">
        <f t="shared" si="533"/>
        <v>0</v>
      </c>
      <c r="T767" s="15">
        <f t="shared" si="534"/>
        <v>1</v>
      </c>
      <c r="U767" s="4">
        <f t="shared" si="535"/>
        <v>0</v>
      </c>
      <c r="V767" s="4">
        <f t="shared" si="536"/>
        <v>1</v>
      </c>
      <c r="W767" s="4">
        <f t="shared" si="537"/>
        <v>4</v>
      </c>
      <c r="X767" s="6">
        <f t="shared" si="538"/>
        <v>2</v>
      </c>
      <c r="Y767" s="4">
        <f t="shared" si="539"/>
        <v>2</v>
      </c>
      <c r="Z767" s="6">
        <f t="shared" si="540"/>
        <v>0</v>
      </c>
      <c r="AA767" s="18">
        <f t="shared" si="541"/>
        <v>2</v>
      </c>
      <c r="AB767" s="9" t="str">
        <f t="shared" si="512"/>
        <v>I.EHA</v>
      </c>
      <c r="AC767" s="9" t="str">
        <f>_xlfn.XLOOKUP(R767,Sheet2!$H$3:$H$258,Sheet2!$I$3:$I$258,"-----")</f>
        <v>I.EHA</v>
      </c>
      <c r="AD767" s="9" t="str">
        <f>_xlfn.XLOOKUP(VALUE(AE767),Sheet2!$N$3:$N$1000,Sheet2!$O$3:$O$1000,"********")</f>
        <v>********</v>
      </c>
      <c r="AE767" t="str">
        <f t="shared" si="507"/>
        <v>1507</v>
      </c>
      <c r="AF767" s="9" t="str">
        <f>IF(R767&lt;200,"+"&amp;TEXT(R767,"0"),"-"&amp;TEXT(_xlfn.XLOOKUP(R767,Sheet2!$K$3:$K$130,Sheet2!$L$3:$L$130,"-----"),"0"))</f>
        <v>-136</v>
      </c>
      <c r="AG767" s="9" t="str">
        <f t="shared" si="513"/>
        <v>@</v>
      </c>
      <c r="AH767" s="9" t="str">
        <f t="shared" si="514"/>
        <v>JSR @I.EHA</v>
      </c>
      <c r="AI767" t="str">
        <f t="shared" si="515"/>
        <v>1,@I.EHA</v>
      </c>
      <c r="AJ767" s="16" t="str">
        <f t="shared" si="516"/>
        <v>@I.EHA</v>
      </c>
      <c r="AK767" t="str">
        <f t="shared" si="517"/>
        <v>ADCOR 0,1,SZC</v>
      </c>
      <c r="AL767" s="4" t="str">
        <f t="shared" si="518"/>
        <v>ADC</v>
      </c>
      <c r="AM767" s="4" t="str">
        <f t="shared" si="519"/>
        <v>R</v>
      </c>
      <c r="AN767" s="4" t="str">
        <f t="shared" si="520"/>
        <v>O</v>
      </c>
      <c r="AO767" s="4" t="str">
        <f t="shared" si="521"/>
        <v/>
      </c>
      <c r="AP767" s="15" t="str">
        <f t="shared" si="522"/>
        <v>,SZC</v>
      </c>
      <c r="AQ767" s="9" t="str">
        <f>_xlfn.XLOOKUP(D767,Sheet2!$E$3:$E$101,Sheet2!$F$3:$F$101,"******************")</f>
        <v>EHALT</v>
      </c>
      <c r="AR767" s="33" t="str">
        <f t="shared" si="508"/>
        <v>DOBC 1,**</v>
      </c>
      <c r="AS767" s="9" t="str">
        <f t="shared" si="509"/>
        <v>DOBC</v>
      </c>
      <c r="AT767" s="4">
        <f t="shared" si="523"/>
        <v>1</v>
      </c>
      <c r="AU767" s="6">
        <f t="shared" si="524"/>
        <v>2</v>
      </c>
      <c r="AV767" s="4" t="str">
        <f t="shared" si="525"/>
        <v>C</v>
      </c>
      <c r="AW767" s="4">
        <f t="shared" si="526"/>
        <v>42</v>
      </c>
      <c r="AX767" s="4" t="str">
        <f>_xlfn.XLOOKUP(AW767,Sheet2!$Q$3:$Q$66,Sheet2!$R$3:$R$66,"**")</f>
        <v>**</v>
      </c>
      <c r="AY767" s="4">
        <f t="shared" si="527"/>
        <v>4</v>
      </c>
      <c r="AZ767" s="16" t="str">
        <f t="shared" si="528"/>
        <v>SKPDN</v>
      </c>
    </row>
    <row r="768" spans="2:52" x14ac:dyDescent="0.35">
      <c r="B768" s="3">
        <f t="shared" si="530"/>
        <v>33</v>
      </c>
      <c r="C768" s="1">
        <f t="shared" si="531"/>
        <v>1646</v>
      </c>
      <c r="D768" s="2">
        <v>6243</v>
      </c>
      <c r="E768" s="2" t="str">
        <f>_xlfn.XLOOKUP(C768,Sheet2!$N$3:$N$1000,Sheet2!$O$3:$O$1000,"")</f>
        <v/>
      </c>
      <c r="F768" s="9" t="str">
        <f t="shared" si="529"/>
        <v>LOOP</v>
      </c>
      <c r="G768" s="4" t="str">
        <f t="shared" si="505"/>
        <v>14</v>
      </c>
      <c r="H768" s="4">
        <f t="shared" si="506"/>
        <v>243</v>
      </c>
      <c r="I768" s="6">
        <f t="shared" si="542"/>
        <v>0</v>
      </c>
      <c r="J768" s="6">
        <f t="shared" si="543"/>
        <v>0</v>
      </c>
      <c r="K768" s="6">
        <f t="shared" si="544"/>
        <v>6</v>
      </c>
      <c r="L768" s="6">
        <f t="shared" si="545"/>
        <v>2</v>
      </c>
      <c r="M768" s="6">
        <f t="shared" si="546"/>
        <v>4</v>
      </c>
      <c r="N768" s="6">
        <f t="shared" si="547"/>
        <v>3</v>
      </c>
      <c r="O768" s="13">
        <f t="shared" si="548"/>
        <v>1</v>
      </c>
      <c r="P768" s="4">
        <f t="shared" si="510"/>
        <v>0</v>
      </c>
      <c r="Q768" s="4">
        <f t="shared" si="511"/>
        <v>1</v>
      </c>
      <c r="R768">
        <f t="shared" si="532"/>
        <v>243</v>
      </c>
      <c r="S768" s="4">
        <f t="shared" si="533"/>
        <v>0</v>
      </c>
      <c r="T768" s="15">
        <f t="shared" si="534"/>
        <v>1</v>
      </c>
      <c r="U768" s="4">
        <f t="shared" si="535"/>
        <v>0</v>
      </c>
      <c r="V768" s="4">
        <f t="shared" si="536"/>
        <v>1</v>
      </c>
      <c r="W768" s="4">
        <f t="shared" si="537"/>
        <v>4</v>
      </c>
      <c r="X768" s="6">
        <f t="shared" si="538"/>
        <v>2</v>
      </c>
      <c r="Y768" s="4">
        <f t="shared" si="539"/>
        <v>2</v>
      </c>
      <c r="Z768" s="6">
        <f t="shared" si="540"/>
        <v>0</v>
      </c>
      <c r="AA768" s="18">
        <f t="shared" si="541"/>
        <v>3</v>
      </c>
      <c r="AB768" s="9" t="str">
        <f t="shared" si="512"/>
        <v>I.LOO</v>
      </c>
      <c r="AC768" s="9" t="str">
        <f>_xlfn.XLOOKUP(R768,Sheet2!$H$3:$H$258,Sheet2!$I$3:$I$258,"-----")</f>
        <v>I.LOO</v>
      </c>
      <c r="AD768" s="9" t="str">
        <f>_xlfn.XLOOKUP(VALUE(AE768),Sheet2!$N$3:$N$1000,Sheet2!$O$3:$O$1000,"********")</f>
        <v>********</v>
      </c>
      <c r="AE768" t="str">
        <f t="shared" si="507"/>
        <v>1511</v>
      </c>
      <c r="AF768" s="9" t="str">
        <f>IF(R768&lt;200,"+"&amp;TEXT(R768,"0"),"-"&amp;TEXT(_xlfn.XLOOKUP(R768,Sheet2!$K$3:$K$130,Sheet2!$L$3:$L$130,"-----"),"0"))</f>
        <v>-135</v>
      </c>
      <c r="AG768" s="9" t="str">
        <f t="shared" si="513"/>
        <v>@</v>
      </c>
      <c r="AH768" s="9" t="str">
        <f t="shared" si="514"/>
        <v>JSR @I.LOO</v>
      </c>
      <c r="AI768" t="str">
        <f t="shared" si="515"/>
        <v>1,@I.LOO</v>
      </c>
      <c r="AJ768" s="16" t="str">
        <f t="shared" si="516"/>
        <v>@I.LOO</v>
      </c>
      <c r="AK768" t="str">
        <f t="shared" si="517"/>
        <v>ADCOR 0,1,SNC</v>
      </c>
      <c r="AL768" s="4" t="str">
        <f t="shared" si="518"/>
        <v>ADC</v>
      </c>
      <c r="AM768" s="4" t="str">
        <f t="shared" si="519"/>
        <v>R</v>
      </c>
      <c r="AN768" s="4" t="str">
        <f t="shared" si="520"/>
        <v>O</v>
      </c>
      <c r="AO768" s="4" t="str">
        <f t="shared" si="521"/>
        <v/>
      </c>
      <c r="AP768" s="15" t="str">
        <f t="shared" si="522"/>
        <v>,SNC</v>
      </c>
      <c r="AQ768" s="9" t="str">
        <f>_xlfn.XLOOKUP(D768,Sheet2!$E$3:$E$101,Sheet2!$F$3:$F$101,"******************")</f>
        <v>LOOP</v>
      </c>
      <c r="AR768" s="33" t="str">
        <f t="shared" si="508"/>
        <v>DOBC 1,**</v>
      </c>
      <c r="AS768" s="9" t="str">
        <f t="shared" si="509"/>
        <v>DOBC</v>
      </c>
      <c r="AT768" s="4">
        <f t="shared" si="523"/>
        <v>1</v>
      </c>
      <c r="AU768" s="6">
        <f t="shared" si="524"/>
        <v>2</v>
      </c>
      <c r="AV768" s="4" t="str">
        <f t="shared" si="525"/>
        <v>C</v>
      </c>
      <c r="AW768" s="4">
        <f t="shared" si="526"/>
        <v>43</v>
      </c>
      <c r="AX768" s="4" t="str">
        <f>_xlfn.XLOOKUP(AW768,Sheet2!$Q$3:$Q$66,Sheet2!$R$3:$R$66,"**")</f>
        <v>**</v>
      </c>
      <c r="AY768" s="4">
        <f t="shared" si="527"/>
        <v>4</v>
      </c>
      <c r="AZ768" s="16" t="str">
        <f t="shared" si="528"/>
        <v>SKPDN</v>
      </c>
    </row>
    <row r="769" spans="1:52" x14ac:dyDescent="0.35">
      <c r="B769" s="3">
        <v>35</v>
      </c>
      <c r="C769" s="1">
        <f t="shared" si="531"/>
        <v>1647</v>
      </c>
      <c r="D769" s="2">
        <v>6241</v>
      </c>
      <c r="E769" s="2" t="str">
        <f>_xlfn.XLOOKUP(C769,Sheet2!$N$3:$N$1000,Sheet2!$O$3:$O$1000,"")</f>
        <v>B36</v>
      </c>
      <c r="F769" s="9" t="str">
        <f t="shared" si="529"/>
        <v>SETUP</v>
      </c>
      <c r="G769" s="4" t="str">
        <f t="shared" si="505"/>
        <v>14</v>
      </c>
      <c r="H769" s="4">
        <f t="shared" si="506"/>
        <v>241</v>
      </c>
      <c r="I769" s="6">
        <f t="shared" si="542"/>
        <v>0</v>
      </c>
      <c r="J769" s="6">
        <f t="shared" si="543"/>
        <v>0</v>
      </c>
      <c r="K769" s="6">
        <f t="shared" si="544"/>
        <v>6</v>
      </c>
      <c r="L769" s="6">
        <f t="shared" si="545"/>
        <v>2</v>
      </c>
      <c r="M769" s="6">
        <f t="shared" si="546"/>
        <v>4</v>
      </c>
      <c r="N769" s="6">
        <f t="shared" si="547"/>
        <v>1</v>
      </c>
      <c r="O769" s="13">
        <f t="shared" si="548"/>
        <v>1</v>
      </c>
      <c r="P769" s="4">
        <f t="shared" si="510"/>
        <v>0</v>
      </c>
      <c r="Q769" s="4">
        <f t="shared" si="511"/>
        <v>1</v>
      </c>
      <c r="R769">
        <f t="shared" si="532"/>
        <v>241</v>
      </c>
      <c r="S769" s="4">
        <f t="shared" si="533"/>
        <v>0</v>
      </c>
      <c r="T769" s="15">
        <f t="shared" si="534"/>
        <v>1</v>
      </c>
      <c r="U769" s="4">
        <f t="shared" si="535"/>
        <v>0</v>
      </c>
      <c r="V769" s="4">
        <f t="shared" si="536"/>
        <v>1</v>
      </c>
      <c r="W769" s="4">
        <f t="shared" si="537"/>
        <v>4</v>
      </c>
      <c r="X769" s="6">
        <f t="shared" si="538"/>
        <v>2</v>
      </c>
      <c r="Y769" s="4">
        <f t="shared" si="539"/>
        <v>2</v>
      </c>
      <c r="Z769" s="6">
        <f t="shared" si="540"/>
        <v>0</v>
      </c>
      <c r="AA769" s="18">
        <f t="shared" si="541"/>
        <v>1</v>
      </c>
      <c r="AB769" s="9" t="str">
        <f t="shared" si="512"/>
        <v>I.STUP</v>
      </c>
      <c r="AC769" s="9" t="str">
        <f>_xlfn.XLOOKUP(R769,Sheet2!$H$3:$H$258,Sheet2!$I$3:$I$258,"-----")</f>
        <v>I.STUP</v>
      </c>
      <c r="AD769" s="9" t="str">
        <f>_xlfn.XLOOKUP(VALUE(AE769),Sheet2!$N$3:$N$1000,Sheet2!$O$3:$O$1000,"********")</f>
        <v>********</v>
      </c>
      <c r="AE769" t="str">
        <f t="shared" si="507"/>
        <v>1510</v>
      </c>
      <c r="AF769" s="9" t="str">
        <f>IF(R769&lt;200,"+"&amp;TEXT(R769,"0"),"-"&amp;TEXT(_xlfn.XLOOKUP(R769,Sheet2!$K$3:$K$130,Sheet2!$L$3:$L$130,"-----"),"0"))</f>
        <v>-137</v>
      </c>
      <c r="AG769" s="9" t="str">
        <f t="shared" si="513"/>
        <v>@</v>
      </c>
      <c r="AH769" s="9" t="str">
        <f t="shared" si="514"/>
        <v>JSR @I.STUP</v>
      </c>
      <c r="AI769" t="str">
        <f t="shared" si="515"/>
        <v>1,@I.STUP</v>
      </c>
      <c r="AJ769" s="16" t="str">
        <f t="shared" si="516"/>
        <v>@I.STUP</v>
      </c>
      <c r="AK769" t="str">
        <f t="shared" si="517"/>
        <v>ADCOR 0,1,SKP</v>
      </c>
      <c r="AL769" s="4" t="str">
        <f t="shared" si="518"/>
        <v>ADC</v>
      </c>
      <c r="AM769" s="4" t="str">
        <f t="shared" si="519"/>
        <v>R</v>
      </c>
      <c r="AN769" s="4" t="str">
        <f t="shared" si="520"/>
        <v>O</v>
      </c>
      <c r="AO769" s="4" t="str">
        <f t="shared" si="521"/>
        <v/>
      </c>
      <c r="AP769" s="15" t="str">
        <f t="shared" si="522"/>
        <v>,SKP</v>
      </c>
      <c r="AQ769" s="9" t="str">
        <f>_xlfn.XLOOKUP(D769,Sheet2!$E$3:$E$101,Sheet2!$F$3:$F$101,"******************")</f>
        <v>SETUP</v>
      </c>
      <c r="AR769" s="33" t="str">
        <f t="shared" si="508"/>
        <v>DOBC 1,**</v>
      </c>
      <c r="AS769" s="9" t="str">
        <f t="shared" si="509"/>
        <v>DOBC</v>
      </c>
      <c r="AT769" s="4">
        <f t="shared" si="523"/>
        <v>1</v>
      </c>
      <c r="AU769" s="6">
        <f t="shared" si="524"/>
        <v>2</v>
      </c>
      <c r="AV769" s="4" t="str">
        <f t="shared" si="525"/>
        <v>C</v>
      </c>
      <c r="AW769" s="4">
        <f t="shared" si="526"/>
        <v>41</v>
      </c>
      <c r="AX769" s="4" t="str">
        <f>_xlfn.XLOOKUP(AW769,Sheet2!$Q$3:$Q$66,Sheet2!$R$3:$R$66,"**")</f>
        <v>**</v>
      </c>
      <c r="AY769" s="4">
        <f t="shared" si="527"/>
        <v>4</v>
      </c>
      <c r="AZ769" s="16" t="str">
        <f t="shared" si="528"/>
        <v>SKPDN</v>
      </c>
    </row>
    <row r="770" spans="1:52" x14ac:dyDescent="0.35">
      <c r="B770" s="3">
        <f t="shared" si="530"/>
        <v>36</v>
      </c>
      <c r="C770" s="1">
        <f t="shared" si="531"/>
        <v>1650</v>
      </c>
      <c r="D770" s="2">
        <v>64433</v>
      </c>
      <c r="E770" s="2" t="str">
        <f>_xlfn.XLOOKUP(C770,Sheet2!$N$3:$N$1000,Sheet2!$O$3:$O$1000,"")</f>
        <v/>
      </c>
      <c r="F770" s="9" t="str">
        <f t="shared" si="529"/>
        <v>DIA 1,DSKP</v>
      </c>
      <c r="G770" s="4" t="str">
        <f t="shared" si="505"/>
        <v>151</v>
      </c>
      <c r="H770" s="4">
        <f t="shared" si="506"/>
        <v>33</v>
      </c>
      <c r="I770" s="6">
        <f t="shared" si="542"/>
        <v>0</v>
      </c>
      <c r="J770" s="6">
        <f t="shared" si="543"/>
        <v>6</v>
      </c>
      <c r="K770" s="6">
        <f t="shared" si="544"/>
        <v>4</v>
      </c>
      <c r="L770" s="6">
        <f t="shared" si="545"/>
        <v>4</v>
      </c>
      <c r="M770" s="6">
        <f t="shared" si="546"/>
        <v>3</v>
      </c>
      <c r="N770" s="6">
        <f t="shared" si="547"/>
        <v>3</v>
      </c>
      <c r="O770" s="13">
        <f t="shared" si="548"/>
        <v>13</v>
      </c>
      <c r="P770" s="4">
        <f t="shared" si="510"/>
        <v>3</v>
      </c>
      <c r="Q770" s="4">
        <f t="shared" si="511"/>
        <v>1</v>
      </c>
      <c r="R770">
        <f t="shared" si="532"/>
        <v>33</v>
      </c>
      <c r="S770" s="4">
        <f t="shared" si="533"/>
        <v>1</v>
      </c>
      <c r="T770" s="15">
        <f t="shared" si="534"/>
        <v>0</v>
      </c>
      <c r="U770" s="4">
        <f t="shared" si="535"/>
        <v>3</v>
      </c>
      <c r="V770" s="4">
        <f t="shared" si="536"/>
        <v>1</v>
      </c>
      <c r="W770" s="4">
        <f t="shared" si="537"/>
        <v>1</v>
      </c>
      <c r="X770" s="6">
        <f t="shared" si="538"/>
        <v>0</v>
      </c>
      <c r="Y770" s="4">
        <f t="shared" si="539"/>
        <v>1</v>
      </c>
      <c r="Z770" s="6">
        <f t="shared" si="540"/>
        <v>1</v>
      </c>
      <c r="AA770" s="18">
        <f t="shared" si="541"/>
        <v>3</v>
      </c>
      <c r="AB770" s="9" t="str">
        <f t="shared" si="512"/>
        <v>+33</v>
      </c>
      <c r="AC770" s="9" t="str">
        <f>_xlfn.XLOOKUP(R770,Sheet2!$H$3:$H$258,Sheet2!$I$3:$I$258,"-----")</f>
        <v>*****</v>
      </c>
      <c r="AD770" s="9" t="str">
        <f>_xlfn.XLOOKUP(VALUE(AE770),Sheet2!$N$3:$N$1000,Sheet2!$O$3:$O$1000,"********")</f>
        <v>********</v>
      </c>
      <c r="AE770" t="str">
        <f t="shared" si="507"/>
        <v>1703</v>
      </c>
      <c r="AF770" s="9" t="str">
        <f>IF(R770&lt;200,"+"&amp;TEXT(R770,"0"),"-"&amp;TEXT(_xlfn.XLOOKUP(R770,Sheet2!$K$3:$K$130,Sheet2!$L$3:$L$130,"-----"),"0"))</f>
        <v>+33</v>
      </c>
      <c r="AG770" s="9" t="str">
        <f t="shared" si="513"/>
        <v/>
      </c>
      <c r="AH770" s="9" t="str">
        <f t="shared" si="514"/>
        <v>JSR +33</v>
      </c>
      <c r="AI770" t="str">
        <f t="shared" si="515"/>
        <v>1,+33</v>
      </c>
      <c r="AJ770" s="16" t="str">
        <f t="shared" si="516"/>
        <v>+33</v>
      </c>
      <c r="AK770" t="str">
        <f t="shared" si="517"/>
        <v>NEGZ# 3,1,SNC</v>
      </c>
      <c r="AL770" s="4" t="str">
        <f t="shared" si="518"/>
        <v>NEG</v>
      </c>
      <c r="AM770" s="4" t="str">
        <f t="shared" si="519"/>
        <v/>
      </c>
      <c r="AN770" s="4" t="str">
        <f t="shared" si="520"/>
        <v>Z</v>
      </c>
      <c r="AO770" s="4" t="str">
        <f t="shared" si="521"/>
        <v>#</v>
      </c>
      <c r="AP770" s="15" t="str">
        <f t="shared" si="522"/>
        <v>,SNC</v>
      </c>
      <c r="AQ770" s="9" t="str">
        <f>_xlfn.XLOOKUP(D770,Sheet2!$E$3:$E$101,Sheet2!$F$3:$F$101,"******************")</f>
        <v>******************</v>
      </c>
      <c r="AR770" s="33" t="str">
        <f t="shared" si="508"/>
        <v>DIA 1,DSKP</v>
      </c>
      <c r="AS770" s="9" t="str">
        <f t="shared" si="509"/>
        <v>DIA</v>
      </c>
      <c r="AT770" s="4">
        <f t="shared" si="523"/>
        <v>1</v>
      </c>
      <c r="AU770" s="6">
        <f t="shared" si="524"/>
        <v>0</v>
      </c>
      <c r="AV770" s="4" t="str">
        <f t="shared" si="525"/>
        <v/>
      </c>
      <c r="AW770" s="4">
        <f t="shared" si="526"/>
        <v>33</v>
      </c>
      <c r="AX770" s="4" t="str">
        <f>_xlfn.XLOOKUP(AW770,Sheet2!$Q$3:$Q$66,Sheet2!$R$3:$R$66,"**")</f>
        <v>DSKP</v>
      </c>
      <c r="AY770" s="4">
        <f t="shared" si="527"/>
        <v>1</v>
      </c>
      <c r="AZ770" s="16" t="str">
        <f t="shared" si="528"/>
        <v>SKPBN</v>
      </c>
    </row>
    <row r="771" spans="1:52" x14ac:dyDescent="0.35">
      <c r="B771" s="3">
        <f t="shared" si="530"/>
        <v>37</v>
      </c>
      <c r="C771" s="1">
        <f t="shared" si="531"/>
        <v>1651</v>
      </c>
      <c r="D771" s="2">
        <v>20175</v>
      </c>
      <c r="E771" s="2" t="str">
        <f>_xlfn.XLOOKUP(C771,Sheet2!$N$3:$N$1000,Sheet2!$O$3:$O$1000,"")</f>
        <v/>
      </c>
      <c r="F771" s="9" t="str">
        <f t="shared" si="529"/>
        <v>LDA 0,C30</v>
      </c>
      <c r="G771" s="4" t="str">
        <f t="shared" ref="G771:G834" si="549">DEC2OCT((2*(OCT2DEC(I771*100)+OCT2DEC(J771*10)+K771))+INT(L771/4))</f>
        <v>40</v>
      </c>
      <c r="H771" s="4">
        <f t="shared" ref="H771:H834" si="550">(MOD(L771,4)*100)+(M771*10)+N771</f>
        <v>175</v>
      </c>
      <c r="I771" s="6">
        <f t="shared" si="542"/>
        <v>0</v>
      </c>
      <c r="J771" s="6">
        <f t="shared" si="543"/>
        <v>2</v>
      </c>
      <c r="K771" s="6">
        <f t="shared" si="544"/>
        <v>0</v>
      </c>
      <c r="L771" s="6">
        <f t="shared" si="545"/>
        <v>1</v>
      </c>
      <c r="M771" s="6">
        <f t="shared" si="546"/>
        <v>7</v>
      </c>
      <c r="N771" s="6">
        <f t="shared" si="547"/>
        <v>5</v>
      </c>
      <c r="O771" s="13">
        <f t="shared" si="548"/>
        <v>4</v>
      </c>
      <c r="P771" s="4">
        <f t="shared" si="510"/>
        <v>1</v>
      </c>
      <c r="Q771" s="4">
        <f t="shared" si="511"/>
        <v>0</v>
      </c>
      <c r="R771">
        <f t="shared" si="532"/>
        <v>175</v>
      </c>
      <c r="S771" s="4">
        <f t="shared" si="533"/>
        <v>0</v>
      </c>
      <c r="T771" s="15">
        <f t="shared" si="534"/>
        <v>0</v>
      </c>
      <c r="U771" s="4">
        <f t="shared" si="535"/>
        <v>1</v>
      </c>
      <c r="V771" s="4">
        <f t="shared" si="536"/>
        <v>0</v>
      </c>
      <c r="W771" s="4">
        <f t="shared" si="537"/>
        <v>0</v>
      </c>
      <c r="X771" s="6">
        <f t="shared" si="538"/>
        <v>1</v>
      </c>
      <c r="Y771" s="4">
        <f t="shared" si="539"/>
        <v>3</v>
      </c>
      <c r="Z771" s="6">
        <f t="shared" si="540"/>
        <v>1</v>
      </c>
      <c r="AA771" s="18">
        <f t="shared" si="541"/>
        <v>5</v>
      </c>
      <c r="AB771" s="9" t="str">
        <f t="shared" si="512"/>
        <v>C30</v>
      </c>
      <c r="AC771" s="9" t="str">
        <f>_xlfn.XLOOKUP(R771,Sheet2!$H$3:$H$258,Sheet2!$I$3:$I$258,"-----")</f>
        <v>C30</v>
      </c>
      <c r="AD771" s="9" t="str">
        <f>_xlfn.XLOOKUP(VALUE(AE771),Sheet2!$N$3:$N$1000,Sheet2!$O$3:$O$1000,"********")</f>
        <v>********</v>
      </c>
      <c r="AE771" t="str">
        <f t="shared" ref="AE771:AE834" si="551">IF(VALUE(AF771)&lt;0,DEC2OCT(OCT2DEC(VALUE(C771))-OCT2DEC(-VALUE(AF771))),DEC2OCT(OCT2DEC(VALUE(C771))+OCT2DEC(VALUE(AF771))))</f>
        <v>2046</v>
      </c>
      <c r="AF771" s="9" t="str">
        <f>IF(R771&lt;200,"+"&amp;TEXT(R771,"0"),"-"&amp;TEXT(_xlfn.XLOOKUP(R771,Sheet2!$K$3:$K$130,Sheet2!$L$3:$L$130,"-----"),"0"))</f>
        <v>+175</v>
      </c>
      <c r="AG771" s="9" t="str">
        <f t="shared" si="513"/>
        <v/>
      </c>
      <c r="AH771" s="9" t="str">
        <f t="shared" si="514"/>
        <v>JMP C30</v>
      </c>
      <c r="AI771" t="str">
        <f t="shared" si="515"/>
        <v>0,C30</v>
      </c>
      <c r="AJ771" s="16" t="str">
        <f t="shared" si="516"/>
        <v>C30</v>
      </c>
      <c r="AK771" t="str">
        <f t="shared" si="517"/>
        <v>COMCL# 1,0,SNR</v>
      </c>
      <c r="AL771" s="4" t="str">
        <f t="shared" si="518"/>
        <v>COM</v>
      </c>
      <c r="AM771" s="4" t="str">
        <f t="shared" si="519"/>
        <v>L</v>
      </c>
      <c r="AN771" s="4" t="str">
        <f t="shared" si="520"/>
        <v>C</v>
      </c>
      <c r="AO771" s="4" t="str">
        <f t="shared" si="521"/>
        <v>#</v>
      </c>
      <c r="AP771" s="15" t="str">
        <f t="shared" si="522"/>
        <v>,SNR</v>
      </c>
      <c r="AQ771" s="9" t="str">
        <f>_xlfn.XLOOKUP(D771,Sheet2!$E$3:$E$101,Sheet2!$F$3:$F$101,"******************")</f>
        <v>******************</v>
      </c>
      <c r="AR771" s="33" t="str">
        <f t="shared" ref="AR771:AR834" si="552">IF(AY771=0,"NIO"&amp;AV771&amp;" "&amp;AX771,IF(AY771=7,AZ771&amp;" "&amp;AX771,AS771&amp;" "&amp;TEXT(AT771,"0")&amp;","&amp;AX771))</f>
        <v>NIOS **</v>
      </c>
      <c r="AS771" s="9" t="str">
        <f t="shared" ref="AS771:AS834" si="553">IF(AY771=1,"DIA"&amp;AV771,IF(AY771=2,"DOA"&amp;AV771,IF(AY771=3,"DIB"&amp;AV771,IF(AY771=4,"DOB"&amp;AV771,IF(AY771=5,"DIC"&amp;AV771,"DOC"&amp;AV771)))))</f>
        <v>DOCS</v>
      </c>
      <c r="AT771" s="4">
        <f t="shared" si="523"/>
        <v>0</v>
      </c>
      <c r="AU771" s="6">
        <f t="shared" si="524"/>
        <v>1</v>
      </c>
      <c r="AV771" s="4" t="str">
        <f t="shared" si="525"/>
        <v>S</v>
      </c>
      <c r="AW771" s="4">
        <f t="shared" si="526"/>
        <v>75</v>
      </c>
      <c r="AX771" s="4" t="str">
        <f>_xlfn.XLOOKUP(AW771,Sheet2!$Q$3:$Q$66,Sheet2!$R$3:$R$66,"**")</f>
        <v>**</v>
      </c>
      <c r="AY771" s="4">
        <f t="shared" si="527"/>
        <v>0</v>
      </c>
      <c r="AZ771" s="16" t="str">
        <f t="shared" si="528"/>
        <v>SKPBZ</v>
      </c>
    </row>
    <row r="772" spans="1:52" x14ac:dyDescent="0.35">
      <c r="B772" s="3">
        <f t="shared" si="530"/>
        <v>38</v>
      </c>
      <c r="C772" s="1">
        <f t="shared" si="531"/>
        <v>1652</v>
      </c>
      <c r="D772" s="2">
        <v>123414</v>
      </c>
      <c r="E772" s="2" t="str">
        <f>_xlfn.XLOOKUP(C772,Sheet2!$N$3:$N$1000,Sheet2!$O$3:$O$1000,"")</f>
        <v/>
      </c>
      <c r="F772" s="9" t="str">
        <f t="shared" si="529"/>
        <v>AND# 1,0,SZR</v>
      </c>
      <c r="G772" s="4" t="str">
        <f t="shared" si="549"/>
        <v>247</v>
      </c>
      <c r="H772" s="4">
        <f t="shared" si="550"/>
        <v>14</v>
      </c>
      <c r="I772" s="6">
        <f t="shared" si="542"/>
        <v>1</v>
      </c>
      <c r="J772" s="6">
        <f t="shared" si="543"/>
        <v>2</v>
      </c>
      <c r="K772" s="6">
        <f t="shared" si="544"/>
        <v>3</v>
      </c>
      <c r="L772" s="6">
        <f t="shared" si="545"/>
        <v>4</v>
      </c>
      <c r="M772" s="6">
        <f t="shared" si="546"/>
        <v>1</v>
      </c>
      <c r="N772" s="6">
        <f t="shared" si="547"/>
        <v>4</v>
      </c>
      <c r="O772" s="13">
        <f t="shared" si="548"/>
        <v>20</v>
      </c>
      <c r="P772" s="4">
        <f t="shared" ref="P772:P835" si="554">(I772*4)+INT(J772/2)</f>
        <v>5</v>
      </c>
      <c r="Q772" s="4">
        <f t="shared" ref="Q772:Q835" si="555">V772</f>
        <v>0</v>
      </c>
      <c r="R772">
        <f t="shared" si="532"/>
        <v>14</v>
      </c>
      <c r="S772" s="4">
        <f t="shared" si="533"/>
        <v>3</v>
      </c>
      <c r="T772" s="15">
        <f t="shared" si="534"/>
        <v>1</v>
      </c>
      <c r="U772" s="4">
        <f t="shared" si="535"/>
        <v>1</v>
      </c>
      <c r="V772" s="4">
        <f t="shared" si="536"/>
        <v>0</v>
      </c>
      <c r="W772" s="4">
        <f t="shared" si="537"/>
        <v>7</v>
      </c>
      <c r="X772" s="6">
        <f t="shared" si="538"/>
        <v>0</v>
      </c>
      <c r="Y772" s="4">
        <f t="shared" si="539"/>
        <v>0</v>
      </c>
      <c r="Z772" s="6">
        <f t="shared" si="540"/>
        <v>1</v>
      </c>
      <c r="AA772" s="18">
        <f t="shared" si="541"/>
        <v>4</v>
      </c>
      <c r="AB772" s="9" t="str">
        <f t="shared" ref="AB772:AB835" si="556">IF(S772=0,AC772,IF(S772=1,IF(AD772="********",AF772,AD772),AF772&amp;","&amp;TEXT(S772,"0")))</f>
        <v>+14,3</v>
      </c>
      <c r="AC772" s="9" t="str">
        <f>_xlfn.XLOOKUP(R772,Sheet2!$H$3:$H$258,Sheet2!$I$3:$I$258,"-----")</f>
        <v>*****</v>
      </c>
      <c r="AD772" s="9" t="str">
        <f>_xlfn.XLOOKUP(VALUE(AE772),Sheet2!$N$3:$N$1000,Sheet2!$O$3:$O$1000,"********")</f>
        <v>********</v>
      </c>
      <c r="AE772" t="str">
        <f t="shared" si="551"/>
        <v>1666</v>
      </c>
      <c r="AF772" s="9" t="str">
        <f>IF(R772&lt;200,"+"&amp;TEXT(R772,"0"),"-"&amp;TEXT(_xlfn.XLOOKUP(R772,Sheet2!$K$3:$K$130,Sheet2!$L$3:$L$130,"-----"),"0"))</f>
        <v>+14</v>
      </c>
      <c r="AG772" s="9" t="str">
        <f t="shared" ref="AG772:AG835" si="557">IF(T772=1,"@","")</f>
        <v>@</v>
      </c>
      <c r="AH772" s="9" t="str">
        <f t="shared" ref="AH772:AH835" si="558">IF(Q772=0,"JMP "&amp;AJ772, IF(Q772=1,"JSR "&amp;AJ772,IF(Q772=2,"ISZ "&amp;AJ772,"DSZ "&amp;AJ772)))</f>
        <v>JMP @+14,3</v>
      </c>
      <c r="AI772" t="str">
        <f t="shared" ref="AI772:AI835" si="559">TEXT(Q772,"0")&amp;","&amp;AG772&amp;AB772</f>
        <v>0,@+14,3</v>
      </c>
      <c r="AJ772" s="16" t="str">
        <f t="shared" ref="AJ772:AJ835" si="560">AG772&amp;AB772</f>
        <v>@+14,3</v>
      </c>
      <c r="AK772" t="str">
        <f t="shared" ref="AK772:AK835" si="561">AL772&amp;AN772&amp;AM772&amp;AO772&amp;" "&amp;TEXT(U772,"0")&amp;","&amp;TEXT(V772,"0")&amp;AP772</f>
        <v>AND# 1,0,SZR</v>
      </c>
      <c r="AL772" s="4" t="str">
        <f t="shared" ref="AL772:AL835" si="562">IF(W772=0,"COM",IF(W772=1,"NEG",IF(W772=2,"MOV",IF(W772=3,"INC",IF(W772=4,"ADC",IF(W772=5,"SUB",IF(W772=6,"ADD","AND")))))))</f>
        <v>AND</v>
      </c>
      <c r="AM772" s="4" t="str">
        <f t="shared" ref="AM772:AM835" si="563">IF(X772=0,"",IF(X772=1,"L",IF(X772=2,"R","S")))</f>
        <v/>
      </c>
      <c r="AN772" s="4" t="str">
        <f t="shared" ref="AN772:AN835" si="564">IF(Y772=0,"",IF(Y772=1,"Z",IF(Y772=2,"O","C")))</f>
        <v/>
      </c>
      <c r="AO772" s="4" t="str">
        <f t="shared" ref="AO772:AO835" si="565">IF(Z772=1,"#","")</f>
        <v>#</v>
      </c>
      <c r="AP772" s="15" t="str">
        <f t="shared" ref="AP772:AP835" si="566">IF(AA772=0,"",IF(AA772=1,",SKP",IF(AA772=2,",SZC",IF(AA772=3,",SNC",IF(AA772=4,",SZR",IF(AA772=5,",SNR",IF(AA772=6,",SEZ",",SBN")))))))</f>
        <v>,SZR</v>
      </c>
      <c r="AQ772" s="9" t="str">
        <f>_xlfn.XLOOKUP(D772,Sheet2!$E$3:$E$101,Sheet2!$F$3:$F$101,"******************")</f>
        <v>******************</v>
      </c>
      <c r="AR772" s="33" t="str">
        <f t="shared" si="552"/>
        <v>SKPBN RTC</v>
      </c>
      <c r="AS772" s="9" t="str">
        <f t="shared" si="553"/>
        <v>DOC</v>
      </c>
      <c r="AT772" s="4">
        <f t="shared" ref="AT772:AT835" si="567">V772</f>
        <v>0</v>
      </c>
      <c r="AU772" s="6">
        <f t="shared" ref="AU772:AU835" si="568">X772</f>
        <v>0</v>
      </c>
      <c r="AV772" s="4" t="str">
        <f t="shared" ref="AV772:AV835" si="569">IF(AU772=0,"",IF(AU772=1,"S",IF(AU772=2,"C","P")))</f>
        <v/>
      </c>
      <c r="AW772" s="4">
        <f t="shared" ref="AW772:AW835" si="570">M772*10+N772</f>
        <v>14</v>
      </c>
      <c r="AX772" s="4" t="str">
        <f>_xlfn.XLOOKUP(AW772,Sheet2!$Q$3:$Q$66,Sheet2!$R$3:$R$66,"**")</f>
        <v>RTC</v>
      </c>
      <c r="AY772" s="4">
        <f t="shared" ref="AY772:AY835" si="571">W772</f>
        <v>7</v>
      </c>
      <c r="AZ772" s="16" t="str">
        <f t="shared" ref="AZ772:AZ835" si="572">IF(AU772=0,"SKPBN",IF(AU772=1,"SKPBZ",IF(AU772=2,"SKPDN","SKPDZ")))</f>
        <v>SKPBN</v>
      </c>
    </row>
    <row r="773" spans="1:52" x14ac:dyDescent="0.35">
      <c r="B773" s="3">
        <f t="shared" si="530"/>
        <v>39</v>
      </c>
      <c r="C773" s="1">
        <f t="shared" si="531"/>
        <v>1653</v>
      </c>
      <c r="D773" s="2">
        <v>6242</v>
      </c>
      <c r="E773" s="2" t="str">
        <f>_xlfn.XLOOKUP(C773,Sheet2!$N$3:$N$1000,Sheet2!$O$3:$O$1000,"")</f>
        <v/>
      </c>
      <c r="F773" s="9" t="str">
        <f t="shared" si="529"/>
        <v>EHALT</v>
      </c>
      <c r="G773" s="4" t="str">
        <f t="shared" si="549"/>
        <v>14</v>
      </c>
      <c r="H773" s="4">
        <f t="shared" si="550"/>
        <v>242</v>
      </c>
      <c r="I773" s="6">
        <f t="shared" si="542"/>
        <v>0</v>
      </c>
      <c r="J773" s="6">
        <f t="shared" si="543"/>
        <v>0</v>
      </c>
      <c r="K773" s="6">
        <f t="shared" si="544"/>
        <v>6</v>
      </c>
      <c r="L773" s="6">
        <f t="shared" si="545"/>
        <v>2</v>
      </c>
      <c r="M773" s="6">
        <f t="shared" si="546"/>
        <v>4</v>
      </c>
      <c r="N773" s="6">
        <f t="shared" si="547"/>
        <v>2</v>
      </c>
      <c r="O773" s="13">
        <f t="shared" si="548"/>
        <v>1</v>
      </c>
      <c r="P773" s="4">
        <f t="shared" si="554"/>
        <v>0</v>
      </c>
      <c r="Q773" s="4">
        <f t="shared" si="555"/>
        <v>1</v>
      </c>
      <c r="R773">
        <f t="shared" si="532"/>
        <v>242</v>
      </c>
      <c r="S773" s="4">
        <f t="shared" si="533"/>
        <v>0</v>
      </c>
      <c r="T773" s="15">
        <f t="shared" si="534"/>
        <v>1</v>
      </c>
      <c r="U773" s="4">
        <f t="shared" si="535"/>
        <v>0</v>
      </c>
      <c r="V773" s="4">
        <f t="shared" si="536"/>
        <v>1</v>
      </c>
      <c r="W773" s="4">
        <f t="shared" si="537"/>
        <v>4</v>
      </c>
      <c r="X773" s="6">
        <f t="shared" si="538"/>
        <v>2</v>
      </c>
      <c r="Y773" s="4">
        <f t="shared" si="539"/>
        <v>2</v>
      </c>
      <c r="Z773" s="6">
        <f t="shared" si="540"/>
        <v>0</v>
      </c>
      <c r="AA773" s="18">
        <f t="shared" si="541"/>
        <v>2</v>
      </c>
      <c r="AB773" s="9" t="str">
        <f t="shared" si="556"/>
        <v>I.EHA</v>
      </c>
      <c r="AC773" s="9" t="str">
        <f>_xlfn.XLOOKUP(R773,Sheet2!$H$3:$H$258,Sheet2!$I$3:$I$258,"-----")</f>
        <v>I.EHA</v>
      </c>
      <c r="AD773" s="9" t="str">
        <f>_xlfn.XLOOKUP(VALUE(AE773),Sheet2!$N$3:$N$1000,Sheet2!$O$3:$O$1000,"********")</f>
        <v>********</v>
      </c>
      <c r="AE773" t="str">
        <f t="shared" si="551"/>
        <v>1515</v>
      </c>
      <c r="AF773" s="9" t="str">
        <f>IF(R773&lt;200,"+"&amp;TEXT(R773,"0"),"-"&amp;TEXT(_xlfn.XLOOKUP(R773,Sheet2!$K$3:$K$130,Sheet2!$L$3:$L$130,"-----"),"0"))</f>
        <v>-136</v>
      </c>
      <c r="AG773" s="9" t="str">
        <f t="shared" si="557"/>
        <v>@</v>
      </c>
      <c r="AH773" s="9" t="str">
        <f t="shared" si="558"/>
        <v>JSR @I.EHA</v>
      </c>
      <c r="AI773" t="str">
        <f t="shared" si="559"/>
        <v>1,@I.EHA</v>
      </c>
      <c r="AJ773" s="16" t="str">
        <f t="shared" si="560"/>
        <v>@I.EHA</v>
      </c>
      <c r="AK773" t="str">
        <f t="shared" si="561"/>
        <v>ADCOR 0,1,SZC</v>
      </c>
      <c r="AL773" s="4" t="str">
        <f t="shared" si="562"/>
        <v>ADC</v>
      </c>
      <c r="AM773" s="4" t="str">
        <f t="shared" si="563"/>
        <v>R</v>
      </c>
      <c r="AN773" s="4" t="str">
        <f t="shared" si="564"/>
        <v>O</v>
      </c>
      <c r="AO773" s="4" t="str">
        <f t="shared" si="565"/>
        <v/>
      </c>
      <c r="AP773" s="15" t="str">
        <f t="shared" si="566"/>
        <v>,SZC</v>
      </c>
      <c r="AQ773" s="9" t="str">
        <f>_xlfn.XLOOKUP(D773,Sheet2!$E$3:$E$101,Sheet2!$F$3:$F$101,"******************")</f>
        <v>EHALT</v>
      </c>
      <c r="AR773" s="33" t="str">
        <f t="shared" si="552"/>
        <v>DOBC 1,**</v>
      </c>
      <c r="AS773" s="9" t="str">
        <f t="shared" si="553"/>
        <v>DOBC</v>
      </c>
      <c r="AT773" s="4">
        <f t="shared" si="567"/>
        <v>1</v>
      </c>
      <c r="AU773" s="6">
        <f t="shared" si="568"/>
        <v>2</v>
      </c>
      <c r="AV773" s="4" t="str">
        <f t="shared" si="569"/>
        <v>C</v>
      </c>
      <c r="AW773" s="4">
        <f t="shared" si="570"/>
        <v>42</v>
      </c>
      <c r="AX773" s="4" t="str">
        <f>_xlfn.XLOOKUP(AW773,Sheet2!$Q$3:$Q$66,Sheet2!$R$3:$R$66,"**")</f>
        <v>**</v>
      </c>
      <c r="AY773" s="4">
        <f t="shared" si="571"/>
        <v>4</v>
      </c>
      <c r="AZ773" s="16" t="str">
        <f t="shared" si="572"/>
        <v>SKPDN</v>
      </c>
    </row>
    <row r="774" spans="1:52" x14ac:dyDescent="0.35">
      <c r="B774" s="3">
        <f t="shared" si="530"/>
        <v>40</v>
      </c>
      <c r="C774" s="1">
        <f t="shared" si="531"/>
        <v>1654</v>
      </c>
      <c r="D774" s="2">
        <v>6243</v>
      </c>
      <c r="E774" s="2" t="str">
        <f>_xlfn.XLOOKUP(C774,Sheet2!$N$3:$N$1000,Sheet2!$O$3:$O$1000,"")</f>
        <v/>
      </c>
      <c r="F774" s="9" t="str">
        <f t="shared" si="529"/>
        <v>LOOP</v>
      </c>
      <c r="G774" s="4" t="str">
        <f t="shared" si="549"/>
        <v>14</v>
      </c>
      <c r="H774" s="4">
        <f t="shared" si="550"/>
        <v>243</v>
      </c>
      <c r="I774" s="6">
        <f t="shared" si="542"/>
        <v>0</v>
      </c>
      <c r="J774" s="6">
        <f t="shared" si="543"/>
        <v>0</v>
      </c>
      <c r="K774" s="6">
        <f t="shared" si="544"/>
        <v>6</v>
      </c>
      <c r="L774" s="6">
        <f t="shared" si="545"/>
        <v>2</v>
      </c>
      <c r="M774" s="6">
        <f t="shared" si="546"/>
        <v>4</v>
      </c>
      <c r="N774" s="6">
        <f t="shared" si="547"/>
        <v>3</v>
      </c>
      <c r="O774" s="13">
        <f t="shared" si="548"/>
        <v>1</v>
      </c>
      <c r="P774" s="4">
        <f t="shared" si="554"/>
        <v>0</v>
      </c>
      <c r="Q774" s="4">
        <f t="shared" si="555"/>
        <v>1</v>
      </c>
      <c r="R774">
        <f t="shared" si="532"/>
        <v>243</v>
      </c>
      <c r="S774" s="4">
        <f t="shared" si="533"/>
        <v>0</v>
      </c>
      <c r="T774" s="15">
        <f t="shared" si="534"/>
        <v>1</v>
      </c>
      <c r="U774" s="4">
        <f t="shared" si="535"/>
        <v>0</v>
      </c>
      <c r="V774" s="4">
        <f t="shared" si="536"/>
        <v>1</v>
      </c>
      <c r="W774" s="4">
        <f t="shared" si="537"/>
        <v>4</v>
      </c>
      <c r="X774" s="6">
        <f t="shared" si="538"/>
        <v>2</v>
      </c>
      <c r="Y774" s="4">
        <f t="shared" si="539"/>
        <v>2</v>
      </c>
      <c r="Z774" s="6">
        <f t="shared" si="540"/>
        <v>0</v>
      </c>
      <c r="AA774" s="18">
        <f t="shared" si="541"/>
        <v>3</v>
      </c>
      <c r="AB774" s="9" t="str">
        <f t="shared" si="556"/>
        <v>I.LOO</v>
      </c>
      <c r="AC774" s="9" t="str">
        <f>_xlfn.XLOOKUP(R774,Sheet2!$H$3:$H$258,Sheet2!$I$3:$I$258,"-----")</f>
        <v>I.LOO</v>
      </c>
      <c r="AD774" s="9" t="str">
        <f>_xlfn.XLOOKUP(VALUE(AE774),Sheet2!$N$3:$N$1000,Sheet2!$O$3:$O$1000,"********")</f>
        <v>********</v>
      </c>
      <c r="AE774" t="str">
        <f t="shared" si="551"/>
        <v>1517</v>
      </c>
      <c r="AF774" s="9" t="str">
        <f>IF(R774&lt;200,"+"&amp;TEXT(R774,"0"),"-"&amp;TEXT(_xlfn.XLOOKUP(R774,Sheet2!$K$3:$K$130,Sheet2!$L$3:$L$130,"-----"),"0"))</f>
        <v>-135</v>
      </c>
      <c r="AG774" s="9" t="str">
        <f t="shared" si="557"/>
        <v>@</v>
      </c>
      <c r="AH774" s="9" t="str">
        <f t="shared" si="558"/>
        <v>JSR @I.LOO</v>
      </c>
      <c r="AI774" t="str">
        <f t="shared" si="559"/>
        <v>1,@I.LOO</v>
      </c>
      <c r="AJ774" s="16" t="str">
        <f t="shared" si="560"/>
        <v>@I.LOO</v>
      </c>
      <c r="AK774" t="str">
        <f t="shared" si="561"/>
        <v>ADCOR 0,1,SNC</v>
      </c>
      <c r="AL774" s="4" t="str">
        <f t="shared" si="562"/>
        <v>ADC</v>
      </c>
      <c r="AM774" s="4" t="str">
        <f t="shared" si="563"/>
        <v>R</v>
      </c>
      <c r="AN774" s="4" t="str">
        <f t="shared" si="564"/>
        <v>O</v>
      </c>
      <c r="AO774" s="4" t="str">
        <f t="shared" si="565"/>
        <v/>
      </c>
      <c r="AP774" s="15" t="str">
        <f t="shared" si="566"/>
        <v>,SNC</v>
      </c>
      <c r="AQ774" s="9" t="str">
        <f>_xlfn.XLOOKUP(D774,Sheet2!$E$3:$E$101,Sheet2!$F$3:$F$101,"******************")</f>
        <v>LOOP</v>
      </c>
      <c r="AR774" s="33" t="str">
        <f t="shared" si="552"/>
        <v>DOBC 1,**</v>
      </c>
      <c r="AS774" s="9" t="str">
        <f t="shared" si="553"/>
        <v>DOBC</v>
      </c>
      <c r="AT774" s="4">
        <f t="shared" si="567"/>
        <v>1</v>
      </c>
      <c r="AU774" s="6">
        <f t="shared" si="568"/>
        <v>2</v>
      </c>
      <c r="AV774" s="4" t="str">
        <f t="shared" si="569"/>
        <v>C</v>
      </c>
      <c r="AW774" s="4">
        <f t="shared" si="570"/>
        <v>43</v>
      </c>
      <c r="AX774" s="4" t="str">
        <f>_xlfn.XLOOKUP(AW774,Sheet2!$Q$3:$Q$66,Sheet2!$R$3:$R$66,"**")</f>
        <v>**</v>
      </c>
      <c r="AY774" s="4">
        <f t="shared" si="571"/>
        <v>4</v>
      </c>
      <c r="AZ774" s="16" t="str">
        <f t="shared" si="572"/>
        <v>SKPDN</v>
      </c>
    </row>
    <row r="775" spans="1:52" x14ac:dyDescent="0.35">
      <c r="A775" s="5" t="s">
        <v>39</v>
      </c>
      <c r="B775" s="3">
        <v>2</v>
      </c>
      <c r="C775" s="1">
        <f t="shared" si="531"/>
        <v>1655</v>
      </c>
      <c r="D775" s="2">
        <v>6241</v>
      </c>
      <c r="E775" s="2" t="str">
        <f>_xlfn.XLOOKUP(C775,Sheet2!$N$3:$N$1000,Sheet2!$O$3:$O$1000,"")</f>
        <v>B37</v>
      </c>
      <c r="F775" s="9" t="str">
        <f t="shared" si="529"/>
        <v>SETUP</v>
      </c>
      <c r="G775" s="4" t="str">
        <f t="shared" si="549"/>
        <v>14</v>
      </c>
      <c r="H775" s="4">
        <f t="shared" si="550"/>
        <v>241</v>
      </c>
      <c r="I775" s="6">
        <f t="shared" si="542"/>
        <v>0</v>
      </c>
      <c r="J775" s="6">
        <f t="shared" si="543"/>
        <v>0</v>
      </c>
      <c r="K775" s="6">
        <f t="shared" si="544"/>
        <v>6</v>
      </c>
      <c r="L775" s="6">
        <f t="shared" si="545"/>
        <v>2</v>
      </c>
      <c r="M775" s="6">
        <f t="shared" si="546"/>
        <v>4</v>
      </c>
      <c r="N775" s="6">
        <f t="shared" si="547"/>
        <v>1</v>
      </c>
      <c r="O775" s="13">
        <f t="shared" si="548"/>
        <v>1</v>
      </c>
      <c r="P775" s="4">
        <f t="shared" si="554"/>
        <v>0</v>
      </c>
      <c r="Q775" s="4">
        <f t="shared" si="555"/>
        <v>1</v>
      </c>
      <c r="R775">
        <f t="shared" si="532"/>
        <v>241</v>
      </c>
      <c r="S775" s="4">
        <f t="shared" si="533"/>
        <v>0</v>
      </c>
      <c r="T775" s="15">
        <f t="shared" si="534"/>
        <v>1</v>
      </c>
      <c r="U775" s="4">
        <f t="shared" si="535"/>
        <v>0</v>
      </c>
      <c r="V775" s="4">
        <f t="shared" si="536"/>
        <v>1</v>
      </c>
      <c r="W775" s="4">
        <f t="shared" si="537"/>
        <v>4</v>
      </c>
      <c r="X775" s="6">
        <f t="shared" si="538"/>
        <v>2</v>
      </c>
      <c r="Y775" s="4">
        <f t="shared" si="539"/>
        <v>2</v>
      </c>
      <c r="Z775" s="6">
        <f t="shared" si="540"/>
        <v>0</v>
      </c>
      <c r="AA775" s="18">
        <f t="shared" si="541"/>
        <v>1</v>
      </c>
      <c r="AB775" s="9" t="str">
        <f t="shared" si="556"/>
        <v>I.STUP</v>
      </c>
      <c r="AC775" s="9" t="str">
        <f>_xlfn.XLOOKUP(R775,Sheet2!$H$3:$H$258,Sheet2!$I$3:$I$258,"-----")</f>
        <v>I.STUP</v>
      </c>
      <c r="AD775" s="9" t="str">
        <f>_xlfn.XLOOKUP(VALUE(AE775),Sheet2!$N$3:$N$1000,Sheet2!$O$3:$O$1000,"********")</f>
        <v>B26</v>
      </c>
      <c r="AE775" t="str">
        <f t="shared" si="551"/>
        <v>1516</v>
      </c>
      <c r="AF775" s="9" t="str">
        <f>IF(R775&lt;200,"+"&amp;TEXT(R775,"0"),"-"&amp;TEXT(_xlfn.XLOOKUP(R775,Sheet2!$K$3:$K$130,Sheet2!$L$3:$L$130,"-----"),"0"))</f>
        <v>-137</v>
      </c>
      <c r="AG775" s="9" t="str">
        <f t="shared" si="557"/>
        <v>@</v>
      </c>
      <c r="AH775" s="9" t="str">
        <f t="shared" si="558"/>
        <v>JSR @I.STUP</v>
      </c>
      <c r="AI775" t="str">
        <f t="shared" si="559"/>
        <v>1,@I.STUP</v>
      </c>
      <c r="AJ775" s="16" t="str">
        <f t="shared" si="560"/>
        <v>@I.STUP</v>
      </c>
      <c r="AK775" t="str">
        <f t="shared" si="561"/>
        <v>ADCOR 0,1,SKP</v>
      </c>
      <c r="AL775" s="4" t="str">
        <f t="shared" si="562"/>
        <v>ADC</v>
      </c>
      <c r="AM775" s="4" t="str">
        <f t="shared" si="563"/>
        <v>R</v>
      </c>
      <c r="AN775" s="4" t="str">
        <f t="shared" si="564"/>
        <v>O</v>
      </c>
      <c r="AO775" s="4" t="str">
        <f t="shared" si="565"/>
        <v/>
      </c>
      <c r="AP775" s="15" t="str">
        <f t="shared" si="566"/>
        <v>,SKP</v>
      </c>
      <c r="AQ775" s="9" t="str">
        <f>_xlfn.XLOOKUP(D775,Sheet2!$E$3:$E$101,Sheet2!$F$3:$F$101,"******************")</f>
        <v>SETUP</v>
      </c>
      <c r="AR775" s="33" t="str">
        <f t="shared" si="552"/>
        <v>DOBC 1,**</v>
      </c>
      <c r="AS775" s="9" t="str">
        <f t="shared" si="553"/>
        <v>DOBC</v>
      </c>
      <c r="AT775" s="4">
        <f t="shared" si="567"/>
        <v>1</v>
      </c>
      <c r="AU775" s="6">
        <f t="shared" si="568"/>
        <v>2</v>
      </c>
      <c r="AV775" s="4" t="str">
        <f t="shared" si="569"/>
        <v>C</v>
      </c>
      <c r="AW775" s="4">
        <f t="shared" si="570"/>
        <v>41</v>
      </c>
      <c r="AX775" s="4" t="str">
        <f>_xlfn.XLOOKUP(AW775,Sheet2!$Q$3:$Q$66,Sheet2!$R$3:$R$66,"**")</f>
        <v>**</v>
      </c>
      <c r="AY775" s="4">
        <f t="shared" si="571"/>
        <v>4</v>
      </c>
      <c r="AZ775" s="16" t="str">
        <f t="shared" si="572"/>
        <v>SKPDN</v>
      </c>
    </row>
    <row r="776" spans="1:52" x14ac:dyDescent="0.35">
      <c r="B776" s="3">
        <f t="shared" si="530"/>
        <v>3</v>
      </c>
      <c r="C776" s="1">
        <f t="shared" si="531"/>
        <v>1656</v>
      </c>
      <c r="D776" s="2">
        <v>64433</v>
      </c>
      <c r="E776" s="2" t="str">
        <f>_xlfn.XLOOKUP(C776,Sheet2!$N$3:$N$1000,Sheet2!$O$3:$O$1000,"")</f>
        <v/>
      </c>
      <c r="F776" s="9" t="str">
        <f t="shared" si="529"/>
        <v>DIA 1,DSKP</v>
      </c>
      <c r="G776" s="4" t="str">
        <f t="shared" si="549"/>
        <v>151</v>
      </c>
      <c r="H776" s="4">
        <f t="shared" si="550"/>
        <v>33</v>
      </c>
      <c r="I776" s="6">
        <f t="shared" si="542"/>
        <v>0</v>
      </c>
      <c r="J776" s="6">
        <f t="shared" si="543"/>
        <v>6</v>
      </c>
      <c r="K776" s="6">
        <f t="shared" si="544"/>
        <v>4</v>
      </c>
      <c r="L776" s="6">
        <f t="shared" si="545"/>
        <v>4</v>
      </c>
      <c r="M776" s="6">
        <f t="shared" si="546"/>
        <v>3</v>
      </c>
      <c r="N776" s="6">
        <f t="shared" si="547"/>
        <v>3</v>
      </c>
      <c r="O776" s="13">
        <f t="shared" si="548"/>
        <v>13</v>
      </c>
      <c r="P776" s="4">
        <f t="shared" si="554"/>
        <v>3</v>
      </c>
      <c r="Q776" s="4">
        <f t="shared" si="555"/>
        <v>1</v>
      </c>
      <c r="R776">
        <f t="shared" si="532"/>
        <v>33</v>
      </c>
      <c r="S776" s="4">
        <f t="shared" si="533"/>
        <v>1</v>
      </c>
      <c r="T776" s="15">
        <f t="shared" si="534"/>
        <v>0</v>
      </c>
      <c r="U776" s="4">
        <f t="shared" si="535"/>
        <v>3</v>
      </c>
      <c r="V776" s="4">
        <f t="shared" si="536"/>
        <v>1</v>
      </c>
      <c r="W776" s="4">
        <f t="shared" si="537"/>
        <v>1</v>
      </c>
      <c r="X776" s="6">
        <f t="shared" si="538"/>
        <v>0</v>
      </c>
      <c r="Y776" s="4">
        <f t="shared" si="539"/>
        <v>1</v>
      </c>
      <c r="Z776" s="6">
        <f t="shared" si="540"/>
        <v>1</v>
      </c>
      <c r="AA776" s="18">
        <f t="shared" si="541"/>
        <v>3</v>
      </c>
      <c r="AB776" s="9" t="str">
        <f t="shared" si="556"/>
        <v>+33</v>
      </c>
      <c r="AC776" s="9" t="str">
        <f>_xlfn.XLOOKUP(R776,Sheet2!$H$3:$H$258,Sheet2!$I$3:$I$258,"-----")</f>
        <v>*****</v>
      </c>
      <c r="AD776" s="9" t="str">
        <f>_xlfn.XLOOKUP(VALUE(AE776),Sheet2!$N$3:$N$1000,Sheet2!$O$3:$O$1000,"********")</f>
        <v>********</v>
      </c>
      <c r="AE776" t="str">
        <f t="shared" si="551"/>
        <v>1711</v>
      </c>
      <c r="AF776" s="9" t="str">
        <f>IF(R776&lt;200,"+"&amp;TEXT(R776,"0"),"-"&amp;TEXT(_xlfn.XLOOKUP(R776,Sheet2!$K$3:$K$130,Sheet2!$L$3:$L$130,"-----"),"0"))</f>
        <v>+33</v>
      </c>
      <c r="AG776" s="9" t="str">
        <f t="shared" si="557"/>
        <v/>
      </c>
      <c r="AH776" s="9" t="str">
        <f t="shared" si="558"/>
        <v>JSR +33</v>
      </c>
      <c r="AI776" t="str">
        <f t="shared" si="559"/>
        <v>1,+33</v>
      </c>
      <c r="AJ776" s="16" t="str">
        <f t="shared" si="560"/>
        <v>+33</v>
      </c>
      <c r="AK776" t="str">
        <f t="shared" si="561"/>
        <v>NEGZ# 3,1,SNC</v>
      </c>
      <c r="AL776" s="4" t="str">
        <f t="shared" si="562"/>
        <v>NEG</v>
      </c>
      <c r="AM776" s="4" t="str">
        <f t="shared" si="563"/>
        <v/>
      </c>
      <c r="AN776" s="4" t="str">
        <f t="shared" si="564"/>
        <v>Z</v>
      </c>
      <c r="AO776" s="4" t="str">
        <f t="shared" si="565"/>
        <v>#</v>
      </c>
      <c r="AP776" s="15" t="str">
        <f t="shared" si="566"/>
        <v>,SNC</v>
      </c>
      <c r="AQ776" s="9" t="str">
        <f>_xlfn.XLOOKUP(D776,Sheet2!$E$3:$E$101,Sheet2!$F$3:$F$101,"******************")</f>
        <v>******************</v>
      </c>
      <c r="AR776" s="33" t="str">
        <f t="shared" si="552"/>
        <v>DIA 1,DSKP</v>
      </c>
      <c r="AS776" s="9" t="str">
        <f t="shared" si="553"/>
        <v>DIA</v>
      </c>
      <c r="AT776" s="4">
        <f t="shared" si="567"/>
        <v>1</v>
      </c>
      <c r="AU776" s="6">
        <f t="shared" si="568"/>
        <v>0</v>
      </c>
      <c r="AV776" s="4" t="str">
        <f t="shared" si="569"/>
        <v/>
      </c>
      <c r="AW776" s="4">
        <f t="shared" si="570"/>
        <v>33</v>
      </c>
      <c r="AX776" s="4" t="str">
        <f>_xlfn.XLOOKUP(AW776,Sheet2!$Q$3:$Q$66,Sheet2!$R$3:$R$66,"**")</f>
        <v>DSKP</v>
      </c>
      <c r="AY776" s="4">
        <f t="shared" si="571"/>
        <v>1</v>
      </c>
      <c r="AZ776" s="16" t="str">
        <f t="shared" si="572"/>
        <v>SKPBN</v>
      </c>
    </row>
    <row r="777" spans="1:52" x14ac:dyDescent="0.35">
      <c r="B777" s="3">
        <f t="shared" si="530"/>
        <v>4</v>
      </c>
      <c r="C777" s="1">
        <f t="shared" si="531"/>
        <v>1657</v>
      </c>
      <c r="D777" s="2">
        <v>20061</v>
      </c>
      <c r="E777" s="2" t="str">
        <f>_xlfn.XLOOKUP(C777,Sheet2!$N$3:$N$1000,Sheet2!$O$3:$O$1000,"")</f>
        <v/>
      </c>
      <c r="F777" s="9" t="str">
        <f t="shared" si="529"/>
        <v>LDA 0,KB13</v>
      </c>
      <c r="G777" s="4" t="str">
        <f t="shared" si="549"/>
        <v>40</v>
      </c>
      <c r="H777" s="4">
        <f t="shared" si="550"/>
        <v>61</v>
      </c>
      <c r="I777" s="6">
        <f t="shared" si="542"/>
        <v>0</v>
      </c>
      <c r="J777" s="6">
        <f t="shared" si="543"/>
        <v>2</v>
      </c>
      <c r="K777" s="6">
        <f t="shared" si="544"/>
        <v>0</v>
      </c>
      <c r="L777" s="6">
        <f t="shared" si="545"/>
        <v>0</v>
      </c>
      <c r="M777" s="6">
        <f t="shared" si="546"/>
        <v>6</v>
      </c>
      <c r="N777" s="6">
        <f t="shared" si="547"/>
        <v>1</v>
      </c>
      <c r="O777" s="13">
        <f t="shared" si="548"/>
        <v>4</v>
      </c>
      <c r="P777" s="4">
        <f t="shared" si="554"/>
        <v>1</v>
      </c>
      <c r="Q777" s="4">
        <f t="shared" si="555"/>
        <v>0</v>
      </c>
      <c r="R777">
        <f t="shared" si="532"/>
        <v>61</v>
      </c>
      <c r="S777" s="4">
        <f t="shared" si="533"/>
        <v>0</v>
      </c>
      <c r="T777" s="15">
        <f t="shared" si="534"/>
        <v>0</v>
      </c>
      <c r="U777" s="4">
        <f t="shared" si="535"/>
        <v>1</v>
      </c>
      <c r="V777" s="4">
        <f t="shared" si="536"/>
        <v>0</v>
      </c>
      <c r="W777" s="4">
        <f t="shared" si="537"/>
        <v>0</v>
      </c>
      <c r="X777" s="6">
        <f t="shared" si="538"/>
        <v>0</v>
      </c>
      <c r="Y777" s="4">
        <f t="shared" si="539"/>
        <v>3</v>
      </c>
      <c r="Z777" s="6">
        <f t="shared" si="540"/>
        <v>0</v>
      </c>
      <c r="AA777" s="18">
        <f t="shared" si="541"/>
        <v>1</v>
      </c>
      <c r="AB777" s="9" t="str">
        <f t="shared" si="556"/>
        <v>KB13</v>
      </c>
      <c r="AC777" s="9" t="str">
        <f>_xlfn.XLOOKUP(R777,Sheet2!$H$3:$H$258,Sheet2!$I$3:$I$258,"-----")</f>
        <v>KB13</v>
      </c>
      <c r="AD777" s="9" t="str">
        <f>_xlfn.XLOOKUP(VALUE(AE777),Sheet2!$N$3:$N$1000,Sheet2!$O$3:$O$1000,"********")</f>
        <v>********</v>
      </c>
      <c r="AE777" t="str">
        <f t="shared" si="551"/>
        <v>1740</v>
      </c>
      <c r="AF777" s="9" t="str">
        <f>IF(R777&lt;200,"+"&amp;TEXT(R777,"0"),"-"&amp;TEXT(_xlfn.XLOOKUP(R777,Sheet2!$K$3:$K$130,Sheet2!$L$3:$L$130,"-----"),"0"))</f>
        <v>+61</v>
      </c>
      <c r="AG777" s="9" t="str">
        <f t="shared" si="557"/>
        <v/>
      </c>
      <c r="AH777" s="9" t="str">
        <f t="shared" si="558"/>
        <v>JMP KB13</v>
      </c>
      <c r="AI777" t="str">
        <f t="shared" si="559"/>
        <v>0,KB13</v>
      </c>
      <c r="AJ777" s="16" t="str">
        <f t="shared" si="560"/>
        <v>KB13</v>
      </c>
      <c r="AK777" t="str">
        <f t="shared" si="561"/>
        <v>COMC 1,0,SKP</v>
      </c>
      <c r="AL777" s="4" t="str">
        <f t="shared" si="562"/>
        <v>COM</v>
      </c>
      <c r="AM777" s="4" t="str">
        <f t="shared" si="563"/>
        <v/>
      </c>
      <c r="AN777" s="4" t="str">
        <f t="shared" si="564"/>
        <v>C</v>
      </c>
      <c r="AO777" s="4" t="str">
        <f t="shared" si="565"/>
        <v/>
      </c>
      <c r="AP777" s="15" t="str">
        <f t="shared" si="566"/>
        <v>,SKP</v>
      </c>
      <c r="AQ777" s="9" t="str">
        <f>_xlfn.XLOOKUP(D777,Sheet2!$E$3:$E$101,Sheet2!$F$3:$F$101,"******************")</f>
        <v>******************</v>
      </c>
      <c r="AR777" s="33" t="str">
        <f t="shared" si="552"/>
        <v>NIO **</v>
      </c>
      <c r="AS777" s="9" t="str">
        <f t="shared" si="553"/>
        <v>DOC</v>
      </c>
      <c r="AT777" s="4">
        <f t="shared" si="567"/>
        <v>0</v>
      </c>
      <c r="AU777" s="6">
        <f t="shared" si="568"/>
        <v>0</v>
      </c>
      <c r="AV777" s="4" t="str">
        <f t="shared" si="569"/>
        <v/>
      </c>
      <c r="AW777" s="4">
        <f t="shared" si="570"/>
        <v>61</v>
      </c>
      <c r="AX777" s="4" t="str">
        <f>_xlfn.XLOOKUP(AW777,Sheet2!$Q$3:$Q$66,Sheet2!$R$3:$R$66,"**")</f>
        <v>**</v>
      </c>
      <c r="AY777" s="4">
        <f t="shared" si="571"/>
        <v>0</v>
      </c>
      <c r="AZ777" s="16" t="str">
        <f t="shared" si="572"/>
        <v>SKPBN</v>
      </c>
    </row>
    <row r="778" spans="1:52" x14ac:dyDescent="0.35">
      <c r="B778" s="3">
        <f t="shared" si="530"/>
        <v>5</v>
      </c>
      <c r="C778" s="1">
        <f t="shared" si="531"/>
        <v>1660</v>
      </c>
      <c r="D778" s="2">
        <v>107414</v>
      </c>
      <c r="E778" s="2" t="str">
        <f>_xlfn.XLOOKUP(C778,Sheet2!$N$3:$N$1000,Sheet2!$O$3:$O$1000,"")</f>
        <v/>
      </c>
      <c r="F778" s="9" t="str">
        <f t="shared" si="529"/>
        <v>AND# 0,1,SZR</v>
      </c>
      <c r="G778" s="4" t="str">
        <f t="shared" si="549"/>
        <v>217</v>
      </c>
      <c r="H778" s="4">
        <f t="shared" si="550"/>
        <v>14</v>
      </c>
      <c r="I778" s="6">
        <f t="shared" si="542"/>
        <v>1</v>
      </c>
      <c r="J778" s="6">
        <f t="shared" si="543"/>
        <v>0</v>
      </c>
      <c r="K778" s="6">
        <f t="shared" si="544"/>
        <v>7</v>
      </c>
      <c r="L778" s="6">
        <f t="shared" si="545"/>
        <v>4</v>
      </c>
      <c r="M778" s="6">
        <f t="shared" si="546"/>
        <v>1</v>
      </c>
      <c r="N778" s="6">
        <f t="shared" si="547"/>
        <v>4</v>
      </c>
      <c r="O778" s="13">
        <f t="shared" si="548"/>
        <v>17</v>
      </c>
      <c r="P778" s="4">
        <f t="shared" si="554"/>
        <v>4</v>
      </c>
      <c r="Q778" s="4">
        <f t="shared" si="555"/>
        <v>1</v>
      </c>
      <c r="R778">
        <f t="shared" si="532"/>
        <v>14</v>
      </c>
      <c r="S778" s="4">
        <f t="shared" si="533"/>
        <v>3</v>
      </c>
      <c r="T778" s="15">
        <f t="shared" si="534"/>
        <v>1</v>
      </c>
      <c r="U778" s="4">
        <f t="shared" si="535"/>
        <v>0</v>
      </c>
      <c r="V778" s="4">
        <f t="shared" si="536"/>
        <v>1</v>
      </c>
      <c r="W778" s="4">
        <f t="shared" si="537"/>
        <v>7</v>
      </c>
      <c r="X778" s="6">
        <f t="shared" si="538"/>
        <v>0</v>
      </c>
      <c r="Y778" s="4">
        <f t="shared" si="539"/>
        <v>0</v>
      </c>
      <c r="Z778" s="6">
        <f t="shared" si="540"/>
        <v>1</v>
      </c>
      <c r="AA778" s="18">
        <f t="shared" si="541"/>
        <v>4</v>
      </c>
      <c r="AB778" s="9" t="str">
        <f t="shared" si="556"/>
        <v>+14,3</v>
      </c>
      <c r="AC778" s="9" t="str">
        <f>_xlfn.XLOOKUP(R778,Sheet2!$H$3:$H$258,Sheet2!$I$3:$I$258,"-----")</f>
        <v>*****</v>
      </c>
      <c r="AD778" s="9" t="str">
        <f>_xlfn.XLOOKUP(VALUE(AE778),Sheet2!$N$3:$N$1000,Sheet2!$O$3:$O$1000,"********")</f>
        <v>********</v>
      </c>
      <c r="AE778" t="str">
        <f t="shared" si="551"/>
        <v>1674</v>
      </c>
      <c r="AF778" s="9" t="str">
        <f>IF(R778&lt;200,"+"&amp;TEXT(R778,"0"),"-"&amp;TEXT(_xlfn.XLOOKUP(R778,Sheet2!$K$3:$K$130,Sheet2!$L$3:$L$130,"-----"),"0"))</f>
        <v>+14</v>
      </c>
      <c r="AG778" s="9" t="str">
        <f t="shared" si="557"/>
        <v>@</v>
      </c>
      <c r="AH778" s="9" t="str">
        <f t="shared" si="558"/>
        <v>JSR @+14,3</v>
      </c>
      <c r="AI778" t="str">
        <f t="shared" si="559"/>
        <v>1,@+14,3</v>
      </c>
      <c r="AJ778" s="16" t="str">
        <f t="shared" si="560"/>
        <v>@+14,3</v>
      </c>
      <c r="AK778" t="str">
        <f t="shared" si="561"/>
        <v>AND# 0,1,SZR</v>
      </c>
      <c r="AL778" s="4" t="str">
        <f t="shared" si="562"/>
        <v>AND</v>
      </c>
      <c r="AM778" s="4" t="str">
        <f t="shared" si="563"/>
        <v/>
      </c>
      <c r="AN778" s="4" t="str">
        <f t="shared" si="564"/>
        <v/>
      </c>
      <c r="AO778" s="4" t="str">
        <f t="shared" si="565"/>
        <v>#</v>
      </c>
      <c r="AP778" s="15" t="str">
        <f t="shared" si="566"/>
        <v>,SZR</v>
      </c>
      <c r="AQ778" s="9" t="str">
        <f>_xlfn.XLOOKUP(D778,Sheet2!$E$3:$E$101,Sheet2!$F$3:$F$101,"******************")</f>
        <v>******************</v>
      </c>
      <c r="AR778" s="33" t="str">
        <f t="shared" si="552"/>
        <v>SKPBN RTC</v>
      </c>
      <c r="AS778" s="9" t="str">
        <f t="shared" si="553"/>
        <v>DOC</v>
      </c>
      <c r="AT778" s="4">
        <f t="shared" si="567"/>
        <v>1</v>
      </c>
      <c r="AU778" s="6">
        <f t="shared" si="568"/>
        <v>0</v>
      </c>
      <c r="AV778" s="4" t="str">
        <f t="shared" si="569"/>
        <v/>
      </c>
      <c r="AW778" s="4">
        <f t="shared" si="570"/>
        <v>14</v>
      </c>
      <c r="AX778" s="4" t="str">
        <f>_xlfn.XLOOKUP(AW778,Sheet2!$Q$3:$Q$66,Sheet2!$R$3:$R$66,"**")</f>
        <v>RTC</v>
      </c>
      <c r="AY778" s="4">
        <f t="shared" si="571"/>
        <v>7</v>
      </c>
      <c r="AZ778" s="16" t="str">
        <f t="shared" si="572"/>
        <v>SKPBN</v>
      </c>
    </row>
    <row r="779" spans="1:52" x14ac:dyDescent="0.35">
      <c r="B779" s="3">
        <f t="shared" si="530"/>
        <v>6</v>
      </c>
      <c r="C779" s="1">
        <f t="shared" si="531"/>
        <v>1661</v>
      </c>
      <c r="D779" s="2">
        <v>6242</v>
      </c>
      <c r="E779" s="2" t="str">
        <f>_xlfn.XLOOKUP(C779,Sheet2!$N$3:$N$1000,Sheet2!$O$3:$O$1000,"")</f>
        <v/>
      </c>
      <c r="F779" s="9" t="str">
        <f t="shared" si="529"/>
        <v>EHALT</v>
      </c>
      <c r="G779" s="4" t="str">
        <f t="shared" si="549"/>
        <v>14</v>
      </c>
      <c r="H779" s="4">
        <f t="shared" si="550"/>
        <v>242</v>
      </c>
      <c r="I779" s="6">
        <f t="shared" si="542"/>
        <v>0</v>
      </c>
      <c r="J779" s="6">
        <f t="shared" si="543"/>
        <v>0</v>
      </c>
      <c r="K779" s="6">
        <f t="shared" si="544"/>
        <v>6</v>
      </c>
      <c r="L779" s="6">
        <f t="shared" si="545"/>
        <v>2</v>
      </c>
      <c r="M779" s="6">
        <f t="shared" si="546"/>
        <v>4</v>
      </c>
      <c r="N779" s="6">
        <f t="shared" si="547"/>
        <v>2</v>
      </c>
      <c r="O779" s="13">
        <f t="shared" si="548"/>
        <v>1</v>
      </c>
      <c r="P779" s="4">
        <f t="shared" si="554"/>
        <v>0</v>
      </c>
      <c r="Q779" s="4">
        <f t="shared" si="555"/>
        <v>1</v>
      </c>
      <c r="R779">
        <f t="shared" si="532"/>
        <v>242</v>
      </c>
      <c r="S779" s="4">
        <f t="shared" si="533"/>
        <v>0</v>
      </c>
      <c r="T779" s="15">
        <f t="shared" si="534"/>
        <v>1</v>
      </c>
      <c r="U779" s="4">
        <f t="shared" si="535"/>
        <v>0</v>
      </c>
      <c r="V779" s="4">
        <f t="shared" si="536"/>
        <v>1</v>
      </c>
      <c r="W779" s="4">
        <f t="shared" si="537"/>
        <v>4</v>
      </c>
      <c r="X779" s="6">
        <f t="shared" si="538"/>
        <v>2</v>
      </c>
      <c r="Y779" s="4">
        <f t="shared" si="539"/>
        <v>2</v>
      </c>
      <c r="Z779" s="6">
        <f t="shared" si="540"/>
        <v>0</v>
      </c>
      <c r="AA779" s="18">
        <f t="shared" si="541"/>
        <v>2</v>
      </c>
      <c r="AB779" s="9" t="str">
        <f t="shared" si="556"/>
        <v>I.EHA</v>
      </c>
      <c r="AC779" s="9" t="str">
        <f>_xlfn.XLOOKUP(R779,Sheet2!$H$3:$H$258,Sheet2!$I$3:$I$258,"-----")</f>
        <v>I.EHA</v>
      </c>
      <c r="AD779" s="9" t="str">
        <f>_xlfn.XLOOKUP(VALUE(AE779),Sheet2!$N$3:$N$1000,Sheet2!$O$3:$O$1000,"********")</f>
        <v>********</v>
      </c>
      <c r="AE779" t="str">
        <f t="shared" si="551"/>
        <v>1523</v>
      </c>
      <c r="AF779" s="9" t="str">
        <f>IF(R779&lt;200,"+"&amp;TEXT(R779,"0"),"-"&amp;TEXT(_xlfn.XLOOKUP(R779,Sheet2!$K$3:$K$130,Sheet2!$L$3:$L$130,"-----"),"0"))</f>
        <v>-136</v>
      </c>
      <c r="AG779" s="9" t="str">
        <f t="shared" si="557"/>
        <v>@</v>
      </c>
      <c r="AH779" s="9" t="str">
        <f t="shared" si="558"/>
        <v>JSR @I.EHA</v>
      </c>
      <c r="AI779" t="str">
        <f t="shared" si="559"/>
        <v>1,@I.EHA</v>
      </c>
      <c r="AJ779" s="16" t="str">
        <f t="shared" si="560"/>
        <v>@I.EHA</v>
      </c>
      <c r="AK779" t="str">
        <f t="shared" si="561"/>
        <v>ADCOR 0,1,SZC</v>
      </c>
      <c r="AL779" s="4" t="str">
        <f t="shared" si="562"/>
        <v>ADC</v>
      </c>
      <c r="AM779" s="4" t="str">
        <f t="shared" si="563"/>
        <v>R</v>
      </c>
      <c r="AN779" s="4" t="str">
        <f t="shared" si="564"/>
        <v>O</v>
      </c>
      <c r="AO779" s="4" t="str">
        <f t="shared" si="565"/>
        <v/>
      </c>
      <c r="AP779" s="15" t="str">
        <f t="shared" si="566"/>
        <v>,SZC</v>
      </c>
      <c r="AQ779" s="9" t="str">
        <f>_xlfn.XLOOKUP(D779,Sheet2!$E$3:$E$101,Sheet2!$F$3:$F$101,"******************")</f>
        <v>EHALT</v>
      </c>
      <c r="AR779" s="33" t="str">
        <f t="shared" si="552"/>
        <v>DOBC 1,**</v>
      </c>
      <c r="AS779" s="9" t="str">
        <f t="shared" si="553"/>
        <v>DOBC</v>
      </c>
      <c r="AT779" s="4">
        <f t="shared" si="567"/>
        <v>1</v>
      </c>
      <c r="AU779" s="6">
        <f t="shared" si="568"/>
        <v>2</v>
      </c>
      <c r="AV779" s="4" t="str">
        <f t="shared" si="569"/>
        <v>C</v>
      </c>
      <c r="AW779" s="4">
        <f t="shared" si="570"/>
        <v>42</v>
      </c>
      <c r="AX779" s="4" t="str">
        <f>_xlfn.XLOOKUP(AW779,Sheet2!$Q$3:$Q$66,Sheet2!$R$3:$R$66,"**")</f>
        <v>**</v>
      </c>
      <c r="AY779" s="4">
        <f t="shared" si="571"/>
        <v>4</v>
      </c>
      <c r="AZ779" s="16" t="str">
        <f t="shared" si="572"/>
        <v>SKPDN</v>
      </c>
    </row>
    <row r="780" spans="1:52" x14ac:dyDescent="0.35">
      <c r="B780" s="3">
        <f t="shared" si="530"/>
        <v>7</v>
      </c>
      <c r="C780" s="1">
        <f t="shared" si="531"/>
        <v>1662</v>
      </c>
      <c r="D780" s="2">
        <v>6243</v>
      </c>
      <c r="E780" s="2" t="str">
        <f>_xlfn.XLOOKUP(C780,Sheet2!$N$3:$N$1000,Sheet2!$O$3:$O$1000,"")</f>
        <v/>
      </c>
      <c r="F780" s="9" t="str">
        <f t="shared" si="529"/>
        <v>LOOP</v>
      </c>
      <c r="G780" s="4" t="str">
        <f t="shared" si="549"/>
        <v>14</v>
      </c>
      <c r="H780" s="4">
        <f t="shared" si="550"/>
        <v>243</v>
      </c>
      <c r="I780" s="6">
        <f t="shared" si="542"/>
        <v>0</v>
      </c>
      <c r="J780" s="6">
        <f t="shared" si="543"/>
        <v>0</v>
      </c>
      <c r="K780" s="6">
        <f t="shared" si="544"/>
        <v>6</v>
      </c>
      <c r="L780" s="6">
        <f t="shared" si="545"/>
        <v>2</v>
      </c>
      <c r="M780" s="6">
        <f t="shared" si="546"/>
        <v>4</v>
      </c>
      <c r="N780" s="6">
        <f t="shared" si="547"/>
        <v>3</v>
      </c>
      <c r="O780" s="13">
        <f t="shared" si="548"/>
        <v>1</v>
      </c>
      <c r="P780" s="4">
        <f t="shared" si="554"/>
        <v>0</v>
      </c>
      <c r="Q780" s="4">
        <f t="shared" si="555"/>
        <v>1</v>
      </c>
      <c r="R780">
        <f t="shared" si="532"/>
        <v>243</v>
      </c>
      <c r="S780" s="4">
        <f t="shared" si="533"/>
        <v>0</v>
      </c>
      <c r="T780" s="15">
        <f t="shared" si="534"/>
        <v>1</v>
      </c>
      <c r="U780" s="4">
        <f t="shared" si="535"/>
        <v>0</v>
      </c>
      <c r="V780" s="4">
        <f t="shared" si="536"/>
        <v>1</v>
      </c>
      <c r="W780" s="4">
        <f t="shared" si="537"/>
        <v>4</v>
      </c>
      <c r="X780" s="6">
        <f t="shared" si="538"/>
        <v>2</v>
      </c>
      <c r="Y780" s="4">
        <f t="shared" si="539"/>
        <v>2</v>
      </c>
      <c r="Z780" s="6">
        <f t="shared" si="540"/>
        <v>0</v>
      </c>
      <c r="AA780" s="18">
        <f t="shared" si="541"/>
        <v>3</v>
      </c>
      <c r="AB780" s="9" t="str">
        <f t="shared" si="556"/>
        <v>I.LOO</v>
      </c>
      <c r="AC780" s="9" t="str">
        <f>_xlfn.XLOOKUP(R780,Sheet2!$H$3:$H$258,Sheet2!$I$3:$I$258,"-----")</f>
        <v>I.LOO</v>
      </c>
      <c r="AD780" s="9" t="str">
        <f>_xlfn.XLOOKUP(VALUE(AE780),Sheet2!$N$3:$N$1000,Sheet2!$O$3:$O$1000,"********")</f>
        <v>********</v>
      </c>
      <c r="AE780" t="str">
        <f t="shared" si="551"/>
        <v>1525</v>
      </c>
      <c r="AF780" s="9" t="str">
        <f>IF(R780&lt;200,"+"&amp;TEXT(R780,"0"),"-"&amp;TEXT(_xlfn.XLOOKUP(R780,Sheet2!$K$3:$K$130,Sheet2!$L$3:$L$130,"-----"),"0"))</f>
        <v>-135</v>
      </c>
      <c r="AG780" s="9" t="str">
        <f t="shared" si="557"/>
        <v>@</v>
      </c>
      <c r="AH780" s="9" t="str">
        <f t="shared" si="558"/>
        <v>JSR @I.LOO</v>
      </c>
      <c r="AI780" t="str">
        <f t="shared" si="559"/>
        <v>1,@I.LOO</v>
      </c>
      <c r="AJ780" s="16" t="str">
        <f t="shared" si="560"/>
        <v>@I.LOO</v>
      </c>
      <c r="AK780" t="str">
        <f t="shared" si="561"/>
        <v>ADCOR 0,1,SNC</v>
      </c>
      <c r="AL780" s="4" t="str">
        <f t="shared" si="562"/>
        <v>ADC</v>
      </c>
      <c r="AM780" s="4" t="str">
        <f t="shared" si="563"/>
        <v>R</v>
      </c>
      <c r="AN780" s="4" t="str">
        <f t="shared" si="564"/>
        <v>O</v>
      </c>
      <c r="AO780" s="4" t="str">
        <f t="shared" si="565"/>
        <v/>
      </c>
      <c r="AP780" s="15" t="str">
        <f t="shared" si="566"/>
        <v>,SNC</v>
      </c>
      <c r="AQ780" s="9" t="str">
        <f>_xlfn.XLOOKUP(D780,Sheet2!$E$3:$E$101,Sheet2!$F$3:$F$101,"******************")</f>
        <v>LOOP</v>
      </c>
      <c r="AR780" s="33" t="str">
        <f t="shared" si="552"/>
        <v>DOBC 1,**</v>
      </c>
      <c r="AS780" s="9" t="str">
        <f t="shared" si="553"/>
        <v>DOBC</v>
      </c>
      <c r="AT780" s="4">
        <f t="shared" si="567"/>
        <v>1</v>
      </c>
      <c r="AU780" s="6">
        <f t="shared" si="568"/>
        <v>2</v>
      </c>
      <c r="AV780" s="4" t="str">
        <f t="shared" si="569"/>
        <v>C</v>
      </c>
      <c r="AW780" s="4">
        <f t="shared" si="570"/>
        <v>43</v>
      </c>
      <c r="AX780" s="4" t="str">
        <f>_xlfn.XLOOKUP(AW780,Sheet2!$Q$3:$Q$66,Sheet2!$R$3:$R$66,"**")</f>
        <v>**</v>
      </c>
      <c r="AY780" s="4">
        <f t="shared" si="571"/>
        <v>4</v>
      </c>
      <c r="AZ780" s="16" t="str">
        <f t="shared" si="572"/>
        <v>SKPDN</v>
      </c>
    </row>
    <row r="781" spans="1:52" x14ac:dyDescent="0.35">
      <c r="B781" s="3">
        <v>9</v>
      </c>
      <c r="C781" s="1">
        <f t="shared" si="531"/>
        <v>1663</v>
      </c>
      <c r="D781" s="2">
        <v>6241</v>
      </c>
      <c r="E781" s="2" t="str">
        <f>_xlfn.XLOOKUP(C781,Sheet2!$N$3:$N$1000,Sheet2!$O$3:$O$1000,"")</f>
        <v>B38</v>
      </c>
      <c r="F781" s="9" t="str">
        <f t="shared" si="529"/>
        <v>SETUP</v>
      </c>
      <c r="G781" s="4" t="str">
        <f t="shared" si="549"/>
        <v>14</v>
      </c>
      <c r="H781" s="4">
        <f t="shared" si="550"/>
        <v>241</v>
      </c>
      <c r="I781" s="6">
        <f t="shared" si="542"/>
        <v>0</v>
      </c>
      <c r="J781" s="6">
        <f t="shared" si="543"/>
        <v>0</v>
      </c>
      <c r="K781" s="6">
        <f t="shared" si="544"/>
        <v>6</v>
      </c>
      <c r="L781" s="6">
        <f t="shared" si="545"/>
        <v>2</v>
      </c>
      <c r="M781" s="6">
        <f t="shared" si="546"/>
        <v>4</v>
      </c>
      <c r="N781" s="6">
        <f t="shared" si="547"/>
        <v>1</v>
      </c>
      <c r="O781" s="13">
        <f t="shared" si="548"/>
        <v>1</v>
      </c>
      <c r="P781" s="4">
        <f t="shared" si="554"/>
        <v>0</v>
      </c>
      <c r="Q781" s="4">
        <f t="shared" si="555"/>
        <v>1</v>
      </c>
      <c r="R781">
        <f t="shared" si="532"/>
        <v>241</v>
      </c>
      <c r="S781" s="4">
        <f t="shared" si="533"/>
        <v>0</v>
      </c>
      <c r="T781" s="15">
        <f t="shared" si="534"/>
        <v>1</v>
      </c>
      <c r="U781" s="4">
        <f t="shared" si="535"/>
        <v>0</v>
      </c>
      <c r="V781" s="4">
        <f t="shared" si="536"/>
        <v>1</v>
      </c>
      <c r="W781" s="4">
        <f t="shared" si="537"/>
        <v>4</v>
      </c>
      <c r="X781" s="6">
        <f t="shared" si="538"/>
        <v>2</v>
      </c>
      <c r="Y781" s="4">
        <f t="shared" si="539"/>
        <v>2</v>
      </c>
      <c r="Z781" s="6">
        <f t="shared" si="540"/>
        <v>0</v>
      </c>
      <c r="AA781" s="18">
        <f t="shared" si="541"/>
        <v>1</v>
      </c>
      <c r="AB781" s="9" t="str">
        <f t="shared" si="556"/>
        <v>I.STUP</v>
      </c>
      <c r="AC781" s="9" t="str">
        <f>_xlfn.XLOOKUP(R781,Sheet2!$H$3:$H$258,Sheet2!$I$3:$I$258,"-----")</f>
        <v>I.STUP</v>
      </c>
      <c r="AD781" s="9" t="str">
        <f>_xlfn.XLOOKUP(VALUE(AE781),Sheet2!$N$3:$N$1000,Sheet2!$O$3:$O$1000,"********")</f>
        <v>********</v>
      </c>
      <c r="AE781" t="str">
        <f t="shared" si="551"/>
        <v>1524</v>
      </c>
      <c r="AF781" s="9" t="str">
        <f>IF(R781&lt;200,"+"&amp;TEXT(R781,"0"),"-"&amp;TEXT(_xlfn.XLOOKUP(R781,Sheet2!$K$3:$K$130,Sheet2!$L$3:$L$130,"-----"),"0"))</f>
        <v>-137</v>
      </c>
      <c r="AG781" s="9" t="str">
        <f t="shared" si="557"/>
        <v>@</v>
      </c>
      <c r="AH781" s="9" t="str">
        <f t="shared" si="558"/>
        <v>JSR @I.STUP</v>
      </c>
      <c r="AI781" t="str">
        <f t="shared" si="559"/>
        <v>1,@I.STUP</v>
      </c>
      <c r="AJ781" s="16" t="str">
        <f t="shared" si="560"/>
        <v>@I.STUP</v>
      </c>
      <c r="AK781" t="str">
        <f t="shared" si="561"/>
        <v>ADCOR 0,1,SKP</v>
      </c>
      <c r="AL781" s="4" t="str">
        <f t="shared" si="562"/>
        <v>ADC</v>
      </c>
      <c r="AM781" s="4" t="str">
        <f t="shared" si="563"/>
        <v>R</v>
      </c>
      <c r="AN781" s="4" t="str">
        <f t="shared" si="564"/>
        <v>O</v>
      </c>
      <c r="AO781" s="4" t="str">
        <f t="shared" si="565"/>
        <v/>
      </c>
      <c r="AP781" s="15" t="str">
        <f t="shared" si="566"/>
        <v>,SKP</v>
      </c>
      <c r="AQ781" s="9" t="str">
        <f>_xlfn.XLOOKUP(D781,Sheet2!$E$3:$E$101,Sheet2!$F$3:$F$101,"******************")</f>
        <v>SETUP</v>
      </c>
      <c r="AR781" s="33" t="str">
        <f t="shared" si="552"/>
        <v>DOBC 1,**</v>
      </c>
      <c r="AS781" s="9" t="str">
        <f t="shared" si="553"/>
        <v>DOBC</v>
      </c>
      <c r="AT781" s="4">
        <f t="shared" si="567"/>
        <v>1</v>
      </c>
      <c r="AU781" s="6">
        <f t="shared" si="568"/>
        <v>2</v>
      </c>
      <c r="AV781" s="4" t="str">
        <f t="shared" si="569"/>
        <v>C</v>
      </c>
      <c r="AW781" s="4">
        <f t="shared" si="570"/>
        <v>41</v>
      </c>
      <c r="AX781" s="4" t="str">
        <f>_xlfn.XLOOKUP(AW781,Sheet2!$Q$3:$Q$66,Sheet2!$R$3:$R$66,"**")</f>
        <v>**</v>
      </c>
      <c r="AY781" s="4">
        <f t="shared" si="571"/>
        <v>4</v>
      </c>
      <c r="AZ781" s="16" t="str">
        <f t="shared" si="572"/>
        <v>SKPDN</v>
      </c>
    </row>
    <row r="782" spans="1:52" x14ac:dyDescent="0.35">
      <c r="B782" s="3">
        <f t="shared" si="530"/>
        <v>10</v>
      </c>
      <c r="C782" s="1">
        <f t="shared" si="531"/>
        <v>1664</v>
      </c>
      <c r="D782" s="2">
        <v>64433</v>
      </c>
      <c r="E782" s="2" t="str">
        <f>_xlfn.XLOOKUP(C782,Sheet2!$N$3:$N$1000,Sheet2!$O$3:$O$1000,"")</f>
        <v/>
      </c>
      <c r="F782" s="9" t="str">
        <f t="shared" si="529"/>
        <v>DIA 1,DSKP</v>
      </c>
      <c r="G782" s="4" t="str">
        <f t="shared" si="549"/>
        <v>151</v>
      </c>
      <c r="H782" s="4">
        <f t="shared" si="550"/>
        <v>33</v>
      </c>
      <c r="I782" s="6">
        <f t="shared" si="542"/>
        <v>0</v>
      </c>
      <c r="J782" s="6">
        <f t="shared" si="543"/>
        <v>6</v>
      </c>
      <c r="K782" s="6">
        <f t="shared" si="544"/>
        <v>4</v>
      </c>
      <c r="L782" s="6">
        <f t="shared" si="545"/>
        <v>4</v>
      </c>
      <c r="M782" s="6">
        <f t="shared" si="546"/>
        <v>3</v>
      </c>
      <c r="N782" s="6">
        <f t="shared" si="547"/>
        <v>3</v>
      </c>
      <c r="O782" s="13">
        <f t="shared" si="548"/>
        <v>13</v>
      </c>
      <c r="P782" s="4">
        <f t="shared" si="554"/>
        <v>3</v>
      </c>
      <c r="Q782" s="4">
        <f t="shared" si="555"/>
        <v>1</v>
      </c>
      <c r="R782">
        <f t="shared" si="532"/>
        <v>33</v>
      </c>
      <c r="S782" s="4">
        <f t="shared" si="533"/>
        <v>1</v>
      </c>
      <c r="T782" s="15">
        <f t="shared" si="534"/>
        <v>0</v>
      </c>
      <c r="U782" s="4">
        <f t="shared" si="535"/>
        <v>3</v>
      </c>
      <c r="V782" s="4">
        <f t="shared" si="536"/>
        <v>1</v>
      </c>
      <c r="W782" s="4">
        <f t="shared" si="537"/>
        <v>1</v>
      </c>
      <c r="X782" s="6">
        <f t="shared" si="538"/>
        <v>0</v>
      </c>
      <c r="Y782" s="4">
        <f t="shared" si="539"/>
        <v>1</v>
      </c>
      <c r="Z782" s="6">
        <f t="shared" si="540"/>
        <v>1</v>
      </c>
      <c r="AA782" s="18">
        <f t="shared" si="541"/>
        <v>3</v>
      </c>
      <c r="AB782" s="9" t="str">
        <f t="shared" si="556"/>
        <v>+33</v>
      </c>
      <c r="AC782" s="9" t="str">
        <f>_xlfn.XLOOKUP(R782,Sheet2!$H$3:$H$258,Sheet2!$I$3:$I$258,"-----")</f>
        <v>*****</v>
      </c>
      <c r="AD782" s="9" t="str">
        <f>_xlfn.XLOOKUP(VALUE(AE782),Sheet2!$N$3:$N$1000,Sheet2!$O$3:$O$1000,"********")</f>
        <v>********</v>
      </c>
      <c r="AE782" t="str">
        <f t="shared" si="551"/>
        <v>1717</v>
      </c>
      <c r="AF782" s="9" t="str">
        <f>IF(R782&lt;200,"+"&amp;TEXT(R782,"0"),"-"&amp;TEXT(_xlfn.XLOOKUP(R782,Sheet2!$K$3:$K$130,Sheet2!$L$3:$L$130,"-----"),"0"))</f>
        <v>+33</v>
      </c>
      <c r="AG782" s="9" t="str">
        <f t="shared" si="557"/>
        <v/>
      </c>
      <c r="AH782" s="9" t="str">
        <f t="shared" si="558"/>
        <v>JSR +33</v>
      </c>
      <c r="AI782" t="str">
        <f t="shared" si="559"/>
        <v>1,+33</v>
      </c>
      <c r="AJ782" s="16" t="str">
        <f t="shared" si="560"/>
        <v>+33</v>
      </c>
      <c r="AK782" t="str">
        <f t="shared" si="561"/>
        <v>NEGZ# 3,1,SNC</v>
      </c>
      <c r="AL782" s="4" t="str">
        <f t="shared" si="562"/>
        <v>NEG</v>
      </c>
      <c r="AM782" s="4" t="str">
        <f t="shared" si="563"/>
        <v/>
      </c>
      <c r="AN782" s="4" t="str">
        <f t="shared" si="564"/>
        <v>Z</v>
      </c>
      <c r="AO782" s="4" t="str">
        <f t="shared" si="565"/>
        <v>#</v>
      </c>
      <c r="AP782" s="15" t="str">
        <f t="shared" si="566"/>
        <v>,SNC</v>
      </c>
      <c r="AQ782" s="9" t="str">
        <f>_xlfn.XLOOKUP(D782,Sheet2!$E$3:$E$101,Sheet2!$F$3:$F$101,"******************")</f>
        <v>******************</v>
      </c>
      <c r="AR782" s="33" t="str">
        <f t="shared" si="552"/>
        <v>DIA 1,DSKP</v>
      </c>
      <c r="AS782" s="9" t="str">
        <f t="shared" si="553"/>
        <v>DIA</v>
      </c>
      <c r="AT782" s="4">
        <f t="shared" si="567"/>
        <v>1</v>
      </c>
      <c r="AU782" s="6">
        <f t="shared" si="568"/>
        <v>0</v>
      </c>
      <c r="AV782" s="4" t="str">
        <f t="shared" si="569"/>
        <v/>
      </c>
      <c r="AW782" s="4">
        <f t="shared" si="570"/>
        <v>33</v>
      </c>
      <c r="AX782" s="4" t="str">
        <f>_xlfn.XLOOKUP(AW782,Sheet2!$Q$3:$Q$66,Sheet2!$R$3:$R$66,"**")</f>
        <v>DSKP</v>
      </c>
      <c r="AY782" s="4">
        <f t="shared" si="571"/>
        <v>1</v>
      </c>
      <c r="AZ782" s="16" t="str">
        <f t="shared" si="572"/>
        <v>SKPBN</v>
      </c>
    </row>
    <row r="783" spans="1:52" x14ac:dyDescent="0.35">
      <c r="B783" s="3">
        <f t="shared" si="530"/>
        <v>11</v>
      </c>
      <c r="C783" s="1">
        <f t="shared" si="531"/>
        <v>1665</v>
      </c>
      <c r="D783" s="2">
        <v>20117</v>
      </c>
      <c r="E783" s="2" t="str">
        <f>_xlfn.XLOOKUP(C783,Sheet2!$N$3:$N$1000,Sheet2!$O$3:$O$1000,"")</f>
        <v/>
      </c>
      <c r="F783" s="9" t="str">
        <f t="shared" si="529"/>
        <v>LDA 0,C3</v>
      </c>
      <c r="G783" s="4" t="str">
        <f t="shared" si="549"/>
        <v>40</v>
      </c>
      <c r="H783" s="4">
        <f t="shared" si="550"/>
        <v>117</v>
      </c>
      <c r="I783" s="6">
        <f t="shared" si="542"/>
        <v>0</v>
      </c>
      <c r="J783" s="6">
        <f t="shared" si="543"/>
        <v>2</v>
      </c>
      <c r="K783" s="6">
        <f t="shared" si="544"/>
        <v>0</v>
      </c>
      <c r="L783" s="6">
        <f t="shared" si="545"/>
        <v>1</v>
      </c>
      <c r="M783" s="6">
        <f t="shared" si="546"/>
        <v>1</v>
      </c>
      <c r="N783" s="6">
        <f t="shared" si="547"/>
        <v>7</v>
      </c>
      <c r="O783" s="13">
        <f t="shared" si="548"/>
        <v>4</v>
      </c>
      <c r="P783" s="4">
        <f t="shared" si="554"/>
        <v>1</v>
      </c>
      <c r="Q783" s="4">
        <f t="shared" si="555"/>
        <v>0</v>
      </c>
      <c r="R783">
        <f t="shared" si="532"/>
        <v>117</v>
      </c>
      <c r="S783" s="4">
        <f t="shared" si="533"/>
        <v>0</v>
      </c>
      <c r="T783" s="15">
        <f t="shared" si="534"/>
        <v>0</v>
      </c>
      <c r="U783" s="4">
        <f t="shared" si="535"/>
        <v>1</v>
      </c>
      <c r="V783" s="4">
        <f t="shared" si="536"/>
        <v>0</v>
      </c>
      <c r="W783" s="4">
        <f t="shared" si="537"/>
        <v>0</v>
      </c>
      <c r="X783" s="6">
        <f t="shared" si="538"/>
        <v>1</v>
      </c>
      <c r="Y783" s="4">
        <f t="shared" si="539"/>
        <v>0</v>
      </c>
      <c r="Z783" s="6">
        <f t="shared" si="540"/>
        <v>1</v>
      </c>
      <c r="AA783" s="18">
        <f t="shared" si="541"/>
        <v>7</v>
      </c>
      <c r="AB783" s="9" t="str">
        <f t="shared" si="556"/>
        <v>C3</v>
      </c>
      <c r="AC783" s="9" t="str">
        <f>_xlfn.XLOOKUP(R783,Sheet2!$H$3:$H$258,Sheet2!$I$3:$I$258,"-----")</f>
        <v>C3</v>
      </c>
      <c r="AD783" s="9" t="str">
        <f>_xlfn.XLOOKUP(VALUE(AE783),Sheet2!$N$3:$N$1000,Sheet2!$O$3:$O$1000,"********")</f>
        <v>********</v>
      </c>
      <c r="AE783" t="str">
        <f t="shared" si="551"/>
        <v>2004</v>
      </c>
      <c r="AF783" s="9" t="str">
        <f>IF(R783&lt;200,"+"&amp;TEXT(R783,"0"),"-"&amp;TEXT(_xlfn.XLOOKUP(R783,Sheet2!$K$3:$K$130,Sheet2!$L$3:$L$130,"-----"),"0"))</f>
        <v>+117</v>
      </c>
      <c r="AG783" s="9" t="str">
        <f t="shared" si="557"/>
        <v/>
      </c>
      <c r="AH783" s="9" t="str">
        <f t="shared" si="558"/>
        <v>JMP C3</v>
      </c>
      <c r="AI783" t="str">
        <f t="shared" si="559"/>
        <v>0,C3</v>
      </c>
      <c r="AJ783" s="16" t="str">
        <f t="shared" si="560"/>
        <v>C3</v>
      </c>
      <c r="AK783" t="str">
        <f t="shared" si="561"/>
        <v>COML# 1,0,SBN</v>
      </c>
      <c r="AL783" s="4" t="str">
        <f t="shared" si="562"/>
        <v>COM</v>
      </c>
      <c r="AM783" s="4" t="str">
        <f t="shared" si="563"/>
        <v>L</v>
      </c>
      <c r="AN783" s="4" t="str">
        <f t="shared" si="564"/>
        <v/>
      </c>
      <c r="AO783" s="4" t="str">
        <f t="shared" si="565"/>
        <v>#</v>
      </c>
      <c r="AP783" s="15" t="str">
        <f t="shared" si="566"/>
        <v>,SBN</v>
      </c>
      <c r="AQ783" s="9" t="str">
        <f>_xlfn.XLOOKUP(D783,Sheet2!$E$3:$E$101,Sheet2!$F$3:$F$101,"******************")</f>
        <v>******************</v>
      </c>
      <c r="AR783" s="33" t="str">
        <f t="shared" si="552"/>
        <v>NIOS LPT</v>
      </c>
      <c r="AS783" s="9" t="str">
        <f t="shared" si="553"/>
        <v>DOCS</v>
      </c>
      <c r="AT783" s="4">
        <f t="shared" si="567"/>
        <v>0</v>
      </c>
      <c r="AU783" s="6">
        <f t="shared" si="568"/>
        <v>1</v>
      </c>
      <c r="AV783" s="4" t="str">
        <f t="shared" si="569"/>
        <v>S</v>
      </c>
      <c r="AW783" s="4">
        <f t="shared" si="570"/>
        <v>17</v>
      </c>
      <c r="AX783" s="4" t="str">
        <f>_xlfn.XLOOKUP(AW783,Sheet2!$Q$3:$Q$66,Sheet2!$R$3:$R$66,"**")</f>
        <v>LPT</v>
      </c>
      <c r="AY783" s="4">
        <f t="shared" si="571"/>
        <v>0</v>
      </c>
      <c r="AZ783" s="16" t="str">
        <f t="shared" si="572"/>
        <v>SKPBZ</v>
      </c>
    </row>
    <row r="784" spans="1:52" x14ac:dyDescent="0.35">
      <c r="B784" s="3">
        <f t="shared" si="530"/>
        <v>12</v>
      </c>
      <c r="C784" s="1">
        <f t="shared" si="531"/>
        <v>1666</v>
      </c>
      <c r="D784" s="2">
        <v>123414</v>
      </c>
      <c r="E784" s="2" t="str">
        <f>_xlfn.XLOOKUP(C784,Sheet2!$N$3:$N$1000,Sheet2!$O$3:$O$1000,"")</f>
        <v/>
      </c>
      <c r="F784" s="9" t="str">
        <f t="shared" si="529"/>
        <v>AND# 1,0,SZR</v>
      </c>
      <c r="G784" s="4" t="str">
        <f t="shared" si="549"/>
        <v>247</v>
      </c>
      <c r="H784" s="4">
        <f t="shared" si="550"/>
        <v>14</v>
      </c>
      <c r="I784" s="6">
        <f t="shared" si="542"/>
        <v>1</v>
      </c>
      <c r="J784" s="6">
        <f t="shared" si="543"/>
        <v>2</v>
      </c>
      <c r="K784" s="6">
        <f t="shared" si="544"/>
        <v>3</v>
      </c>
      <c r="L784" s="6">
        <f t="shared" si="545"/>
        <v>4</v>
      </c>
      <c r="M784" s="6">
        <f t="shared" si="546"/>
        <v>1</v>
      </c>
      <c r="N784" s="6">
        <f t="shared" si="547"/>
        <v>4</v>
      </c>
      <c r="O784" s="13">
        <f t="shared" si="548"/>
        <v>20</v>
      </c>
      <c r="P784" s="4">
        <f t="shared" si="554"/>
        <v>5</v>
      </c>
      <c r="Q784" s="4">
        <f t="shared" si="555"/>
        <v>0</v>
      </c>
      <c r="R784">
        <f t="shared" si="532"/>
        <v>14</v>
      </c>
      <c r="S784" s="4">
        <f t="shared" si="533"/>
        <v>3</v>
      </c>
      <c r="T784" s="15">
        <f t="shared" si="534"/>
        <v>1</v>
      </c>
      <c r="U784" s="4">
        <f t="shared" si="535"/>
        <v>1</v>
      </c>
      <c r="V784" s="4">
        <f t="shared" si="536"/>
        <v>0</v>
      </c>
      <c r="W784" s="4">
        <f t="shared" si="537"/>
        <v>7</v>
      </c>
      <c r="X784" s="6">
        <f t="shared" si="538"/>
        <v>0</v>
      </c>
      <c r="Y784" s="4">
        <f t="shared" si="539"/>
        <v>0</v>
      </c>
      <c r="Z784" s="6">
        <f t="shared" si="540"/>
        <v>1</v>
      </c>
      <c r="AA784" s="18">
        <f t="shared" si="541"/>
        <v>4</v>
      </c>
      <c r="AB784" s="9" t="str">
        <f t="shared" si="556"/>
        <v>+14,3</v>
      </c>
      <c r="AC784" s="9" t="str">
        <f>_xlfn.XLOOKUP(R784,Sheet2!$H$3:$H$258,Sheet2!$I$3:$I$258,"-----")</f>
        <v>*****</v>
      </c>
      <c r="AD784" s="9" t="str">
        <f>_xlfn.XLOOKUP(VALUE(AE784),Sheet2!$N$3:$N$1000,Sheet2!$O$3:$O$1000,"********")</f>
        <v>********</v>
      </c>
      <c r="AE784" t="str">
        <f t="shared" si="551"/>
        <v>1702</v>
      </c>
      <c r="AF784" s="9" t="str">
        <f>IF(R784&lt;200,"+"&amp;TEXT(R784,"0"),"-"&amp;TEXT(_xlfn.XLOOKUP(R784,Sheet2!$K$3:$K$130,Sheet2!$L$3:$L$130,"-----"),"0"))</f>
        <v>+14</v>
      </c>
      <c r="AG784" s="9" t="str">
        <f t="shared" si="557"/>
        <v>@</v>
      </c>
      <c r="AH784" s="9" t="str">
        <f t="shared" si="558"/>
        <v>JMP @+14,3</v>
      </c>
      <c r="AI784" t="str">
        <f t="shared" si="559"/>
        <v>0,@+14,3</v>
      </c>
      <c r="AJ784" s="16" t="str">
        <f t="shared" si="560"/>
        <v>@+14,3</v>
      </c>
      <c r="AK784" t="str">
        <f t="shared" si="561"/>
        <v>AND# 1,0,SZR</v>
      </c>
      <c r="AL784" s="4" t="str">
        <f t="shared" si="562"/>
        <v>AND</v>
      </c>
      <c r="AM784" s="4" t="str">
        <f t="shared" si="563"/>
        <v/>
      </c>
      <c r="AN784" s="4" t="str">
        <f t="shared" si="564"/>
        <v/>
      </c>
      <c r="AO784" s="4" t="str">
        <f t="shared" si="565"/>
        <v>#</v>
      </c>
      <c r="AP784" s="15" t="str">
        <f t="shared" si="566"/>
        <v>,SZR</v>
      </c>
      <c r="AQ784" s="9" t="str">
        <f>_xlfn.XLOOKUP(D784,Sheet2!$E$3:$E$101,Sheet2!$F$3:$F$101,"******************")</f>
        <v>******************</v>
      </c>
      <c r="AR784" s="33" t="str">
        <f t="shared" si="552"/>
        <v>SKPBN RTC</v>
      </c>
      <c r="AS784" s="9" t="str">
        <f t="shared" si="553"/>
        <v>DOC</v>
      </c>
      <c r="AT784" s="4">
        <f t="shared" si="567"/>
        <v>0</v>
      </c>
      <c r="AU784" s="6">
        <f t="shared" si="568"/>
        <v>0</v>
      </c>
      <c r="AV784" s="4" t="str">
        <f t="shared" si="569"/>
        <v/>
      </c>
      <c r="AW784" s="4">
        <f t="shared" si="570"/>
        <v>14</v>
      </c>
      <c r="AX784" s="4" t="str">
        <f>_xlfn.XLOOKUP(AW784,Sheet2!$Q$3:$Q$66,Sheet2!$R$3:$R$66,"**")</f>
        <v>RTC</v>
      </c>
      <c r="AY784" s="4">
        <f t="shared" si="571"/>
        <v>7</v>
      </c>
      <c r="AZ784" s="16" t="str">
        <f t="shared" si="572"/>
        <v>SKPBN</v>
      </c>
    </row>
    <row r="785" spans="2:52" x14ac:dyDescent="0.35">
      <c r="B785" s="3">
        <f t="shared" si="530"/>
        <v>13</v>
      </c>
      <c r="C785" s="1">
        <f t="shared" si="531"/>
        <v>1667</v>
      </c>
      <c r="D785" s="2">
        <v>6242</v>
      </c>
      <c r="E785" s="2" t="str">
        <f>_xlfn.XLOOKUP(C785,Sheet2!$N$3:$N$1000,Sheet2!$O$3:$O$1000,"")</f>
        <v/>
      </c>
      <c r="F785" s="9" t="str">
        <f t="shared" si="529"/>
        <v>EHALT</v>
      </c>
      <c r="G785" s="4" t="str">
        <f t="shared" si="549"/>
        <v>14</v>
      </c>
      <c r="H785" s="4">
        <f t="shared" si="550"/>
        <v>242</v>
      </c>
      <c r="I785" s="6">
        <f t="shared" si="542"/>
        <v>0</v>
      </c>
      <c r="J785" s="6">
        <f t="shared" si="543"/>
        <v>0</v>
      </c>
      <c r="K785" s="6">
        <f t="shared" si="544"/>
        <v>6</v>
      </c>
      <c r="L785" s="6">
        <f t="shared" si="545"/>
        <v>2</v>
      </c>
      <c r="M785" s="6">
        <f t="shared" si="546"/>
        <v>4</v>
      </c>
      <c r="N785" s="6">
        <f t="shared" si="547"/>
        <v>2</v>
      </c>
      <c r="O785" s="13">
        <f t="shared" si="548"/>
        <v>1</v>
      </c>
      <c r="P785" s="4">
        <f t="shared" si="554"/>
        <v>0</v>
      </c>
      <c r="Q785" s="4">
        <f t="shared" si="555"/>
        <v>1</v>
      </c>
      <c r="R785">
        <f t="shared" si="532"/>
        <v>242</v>
      </c>
      <c r="S785" s="4">
        <f t="shared" si="533"/>
        <v>0</v>
      </c>
      <c r="T785" s="15">
        <f t="shared" si="534"/>
        <v>1</v>
      </c>
      <c r="U785" s="4">
        <f t="shared" si="535"/>
        <v>0</v>
      </c>
      <c r="V785" s="4">
        <f t="shared" si="536"/>
        <v>1</v>
      </c>
      <c r="W785" s="4">
        <f t="shared" si="537"/>
        <v>4</v>
      </c>
      <c r="X785" s="6">
        <f t="shared" si="538"/>
        <v>2</v>
      </c>
      <c r="Y785" s="4">
        <f t="shared" si="539"/>
        <v>2</v>
      </c>
      <c r="Z785" s="6">
        <f t="shared" si="540"/>
        <v>0</v>
      </c>
      <c r="AA785" s="18">
        <f t="shared" si="541"/>
        <v>2</v>
      </c>
      <c r="AB785" s="9" t="str">
        <f t="shared" si="556"/>
        <v>I.EHA</v>
      </c>
      <c r="AC785" s="9" t="str">
        <f>_xlfn.XLOOKUP(R785,Sheet2!$H$3:$H$258,Sheet2!$I$3:$I$258,"-----")</f>
        <v>I.EHA</v>
      </c>
      <c r="AD785" s="9" t="str">
        <f>_xlfn.XLOOKUP(VALUE(AE785),Sheet2!$N$3:$N$1000,Sheet2!$O$3:$O$1000,"********")</f>
        <v>********</v>
      </c>
      <c r="AE785" t="str">
        <f t="shared" si="551"/>
        <v>1531</v>
      </c>
      <c r="AF785" s="9" t="str">
        <f>IF(R785&lt;200,"+"&amp;TEXT(R785,"0"),"-"&amp;TEXT(_xlfn.XLOOKUP(R785,Sheet2!$K$3:$K$130,Sheet2!$L$3:$L$130,"-----"),"0"))</f>
        <v>-136</v>
      </c>
      <c r="AG785" s="9" t="str">
        <f t="shared" si="557"/>
        <v>@</v>
      </c>
      <c r="AH785" s="9" t="str">
        <f t="shared" si="558"/>
        <v>JSR @I.EHA</v>
      </c>
      <c r="AI785" t="str">
        <f t="shared" si="559"/>
        <v>1,@I.EHA</v>
      </c>
      <c r="AJ785" s="16" t="str">
        <f t="shared" si="560"/>
        <v>@I.EHA</v>
      </c>
      <c r="AK785" t="str">
        <f t="shared" si="561"/>
        <v>ADCOR 0,1,SZC</v>
      </c>
      <c r="AL785" s="4" t="str">
        <f t="shared" si="562"/>
        <v>ADC</v>
      </c>
      <c r="AM785" s="4" t="str">
        <f t="shared" si="563"/>
        <v>R</v>
      </c>
      <c r="AN785" s="4" t="str">
        <f t="shared" si="564"/>
        <v>O</v>
      </c>
      <c r="AO785" s="4" t="str">
        <f t="shared" si="565"/>
        <v/>
      </c>
      <c r="AP785" s="15" t="str">
        <f t="shared" si="566"/>
        <v>,SZC</v>
      </c>
      <c r="AQ785" s="9" t="str">
        <f>_xlfn.XLOOKUP(D785,Sheet2!$E$3:$E$101,Sheet2!$F$3:$F$101,"******************")</f>
        <v>EHALT</v>
      </c>
      <c r="AR785" s="33" t="str">
        <f t="shared" si="552"/>
        <v>DOBC 1,**</v>
      </c>
      <c r="AS785" s="9" t="str">
        <f t="shared" si="553"/>
        <v>DOBC</v>
      </c>
      <c r="AT785" s="4">
        <f t="shared" si="567"/>
        <v>1</v>
      </c>
      <c r="AU785" s="6">
        <f t="shared" si="568"/>
        <v>2</v>
      </c>
      <c r="AV785" s="4" t="str">
        <f t="shared" si="569"/>
        <v>C</v>
      </c>
      <c r="AW785" s="4">
        <f t="shared" si="570"/>
        <v>42</v>
      </c>
      <c r="AX785" s="4" t="str">
        <f>_xlfn.XLOOKUP(AW785,Sheet2!$Q$3:$Q$66,Sheet2!$R$3:$R$66,"**")</f>
        <v>**</v>
      </c>
      <c r="AY785" s="4">
        <f t="shared" si="571"/>
        <v>4</v>
      </c>
      <c r="AZ785" s="16" t="str">
        <f t="shared" si="572"/>
        <v>SKPDN</v>
      </c>
    </row>
    <row r="786" spans="2:52" x14ac:dyDescent="0.35">
      <c r="B786" s="3">
        <f t="shared" si="530"/>
        <v>14</v>
      </c>
      <c r="C786" s="1">
        <f t="shared" si="531"/>
        <v>1670</v>
      </c>
      <c r="D786" s="2">
        <v>6243</v>
      </c>
      <c r="E786" s="2" t="str">
        <f>_xlfn.XLOOKUP(C786,Sheet2!$N$3:$N$1000,Sheet2!$O$3:$O$1000,"")</f>
        <v/>
      </c>
      <c r="F786" s="9" t="str">
        <f t="shared" si="529"/>
        <v>LOOP</v>
      </c>
      <c r="G786" s="4" t="str">
        <f t="shared" si="549"/>
        <v>14</v>
      </c>
      <c r="H786" s="4">
        <f t="shared" si="550"/>
        <v>243</v>
      </c>
      <c r="I786" s="6">
        <f t="shared" si="542"/>
        <v>0</v>
      </c>
      <c r="J786" s="6">
        <f t="shared" si="543"/>
        <v>0</v>
      </c>
      <c r="K786" s="6">
        <f t="shared" si="544"/>
        <v>6</v>
      </c>
      <c r="L786" s="6">
        <f t="shared" si="545"/>
        <v>2</v>
      </c>
      <c r="M786" s="6">
        <f t="shared" si="546"/>
        <v>4</v>
      </c>
      <c r="N786" s="6">
        <f t="shared" si="547"/>
        <v>3</v>
      </c>
      <c r="O786" s="13">
        <f t="shared" si="548"/>
        <v>1</v>
      </c>
      <c r="P786" s="4">
        <f t="shared" si="554"/>
        <v>0</v>
      </c>
      <c r="Q786" s="4">
        <f t="shared" si="555"/>
        <v>1</v>
      </c>
      <c r="R786">
        <f t="shared" si="532"/>
        <v>243</v>
      </c>
      <c r="S786" s="4">
        <f t="shared" si="533"/>
        <v>0</v>
      </c>
      <c r="T786" s="15">
        <f t="shared" si="534"/>
        <v>1</v>
      </c>
      <c r="U786" s="4">
        <f t="shared" si="535"/>
        <v>0</v>
      </c>
      <c r="V786" s="4">
        <f t="shared" si="536"/>
        <v>1</v>
      </c>
      <c r="W786" s="4">
        <f t="shared" si="537"/>
        <v>4</v>
      </c>
      <c r="X786" s="6">
        <f t="shared" si="538"/>
        <v>2</v>
      </c>
      <c r="Y786" s="4">
        <f t="shared" si="539"/>
        <v>2</v>
      </c>
      <c r="Z786" s="6">
        <f t="shared" si="540"/>
        <v>0</v>
      </c>
      <c r="AA786" s="18">
        <f t="shared" si="541"/>
        <v>3</v>
      </c>
      <c r="AB786" s="9" t="str">
        <f t="shared" si="556"/>
        <v>I.LOO</v>
      </c>
      <c r="AC786" s="9" t="str">
        <f>_xlfn.XLOOKUP(R786,Sheet2!$H$3:$H$258,Sheet2!$I$3:$I$258,"-----")</f>
        <v>I.LOO</v>
      </c>
      <c r="AD786" s="9" t="str">
        <f>_xlfn.XLOOKUP(VALUE(AE786),Sheet2!$N$3:$N$1000,Sheet2!$O$3:$O$1000,"********")</f>
        <v>********</v>
      </c>
      <c r="AE786" t="str">
        <f t="shared" si="551"/>
        <v>1533</v>
      </c>
      <c r="AF786" s="9" t="str">
        <f>IF(R786&lt;200,"+"&amp;TEXT(R786,"0"),"-"&amp;TEXT(_xlfn.XLOOKUP(R786,Sheet2!$K$3:$K$130,Sheet2!$L$3:$L$130,"-----"),"0"))</f>
        <v>-135</v>
      </c>
      <c r="AG786" s="9" t="str">
        <f t="shared" si="557"/>
        <v>@</v>
      </c>
      <c r="AH786" s="9" t="str">
        <f t="shared" si="558"/>
        <v>JSR @I.LOO</v>
      </c>
      <c r="AI786" t="str">
        <f t="shared" si="559"/>
        <v>1,@I.LOO</v>
      </c>
      <c r="AJ786" s="16" t="str">
        <f t="shared" si="560"/>
        <v>@I.LOO</v>
      </c>
      <c r="AK786" t="str">
        <f t="shared" si="561"/>
        <v>ADCOR 0,1,SNC</v>
      </c>
      <c r="AL786" s="4" t="str">
        <f t="shared" si="562"/>
        <v>ADC</v>
      </c>
      <c r="AM786" s="4" t="str">
        <f t="shared" si="563"/>
        <v>R</v>
      </c>
      <c r="AN786" s="4" t="str">
        <f t="shared" si="564"/>
        <v>O</v>
      </c>
      <c r="AO786" s="4" t="str">
        <f t="shared" si="565"/>
        <v/>
      </c>
      <c r="AP786" s="15" t="str">
        <f t="shared" si="566"/>
        <v>,SNC</v>
      </c>
      <c r="AQ786" s="9" t="str">
        <f>_xlfn.XLOOKUP(D786,Sheet2!$E$3:$E$101,Sheet2!$F$3:$F$101,"******************")</f>
        <v>LOOP</v>
      </c>
      <c r="AR786" s="33" t="str">
        <f t="shared" si="552"/>
        <v>DOBC 1,**</v>
      </c>
      <c r="AS786" s="9" t="str">
        <f t="shared" si="553"/>
        <v>DOBC</v>
      </c>
      <c r="AT786" s="4">
        <f t="shared" si="567"/>
        <v>1</v>
      </c>
      <c r="AU786" s="6">
        <f t="shared" si="568"/>
        <v>2</v>
      </c>
      <c r="AV786" s="4" t="str">
        <f t="shared" si="569"/>
        <v>C</v>
      </c>
      <c r="AW786" s="4">
        <f t="shared" si="570"/>
        <v>43</v>
      </c>
      <c r="AX786" s="4" t="str">
        <f>_xlfn.XLOOKUP(AW786,Sheet2!$Q$3:$Q$66,Sheet2!$R$3:$R$66,"**")</f>
        <v>**</v>
      </c>
      <c r="AY786" s="4">
        <f t="shared" si="571"/>
        <v>4</v>
      </c>
      <c r="AZ786" s="16" t="str">
        <f t="shared" si="572"/>
        <v>SKPDN</v>
      </c>
    </row>
    <row r="787" spans="2:52" x14ac:dyDescent="0.35">
      <c r="B787" s="3">
        <v>16</v>
      </c>
      <c r="C787" s="1">
        <f t="shared" si="531"/>
        <v>1671</v>
      </c>
      <c r="D787" s="2">
        <v>20151</v>
      </c>
      <c r="E787" s="2" t="str">
        <f>_xlfn.XLOOKUP(C787,Sheet2!$N$3:$N$1000,Sheet2!$O$3:$O$1000,"")</f>
        <v>B39</v>
      </c>
      <c r="F787" s="9" t="str">
        <f t="shared" si="529"/>
        <v>LDA 0,NDSKS</v>
      </c>
      <c r="G787" s="4" t="str">
        <f t="shared" si="549"/>
        <v>40</v>
      </c>
      <c r="H787" s="4">
        <f t="shared" si="550"/>
        <v>151</v>
      </c>
      <c r="I787" s="6">
        <f t="shared" si="542"/>
        <v>0</v>
      </c>
      <c r="J787" s="6">
        <f t="shared" si="543"/>
        <v>2</v>
      </c>
      <c r="K787" s="6">
        <f t="shared" si="544"/>
        <v>0</v>
      </c>
      <c r="L787" s="6">
        <f t="shared" si="545"/>
        <v>1</v>
      </c>
      <c r="M787" s="6">
        <f t="shared" si="546"/>
        <v>5</v>
      </c>
      <c r="N787" s="6">
        <f t="shared" si="547"/>
        <v>1</v>
      </c>
      <c r="O787" s="13">
        <f t="shared" si="548"/>
        <v>4</v>
      </c>
      <c r="P787" s="4">
        <f t="shared" si="554"/>
        <v>1</v>
      </c>
      <c r="Q787" s="4">
        <f t="shared" si="555"/>
        <v>0</v>
      </c>
      <c r="R787">
        <f t="shared" si="532"/>
        <v>151</v>
      </c>
      <c r="S787" s="4">
        <f t="shared" si="533"/>
        <v>0</v>
      </c>
      <c r="T787" s="15">
        <f t="shared" si="534"/>
        <v>0</v>
      </c>
      <c r="U787" s="4">
        <f t="shared" si="535"/>
        <v>1</v>
      </c>
      <c r="V787" s="4">
        <f t="shared" si="536"/>
        <v>0</v>
      </c>
      <c r="W787" s="4">
        <f t="shared" si="537"/>
        <v>0</v>
      </c>
      <c r="X787" s="6">
        <f t="shared" si="538"/>
        <v>1</v>
      </c>
      <c r="Y787" s="4">
        <f t="shared" si="539"/>
        <v>2</v>
      </c>
      <c r="Z787" s="6">
        <f t="shared" si="540"/>
        <v>1</v>
      </c>
      <c r="AA787" s="18">
        <f t="shared" si="541"/>
        <v>1</v>
      </c>
      <c r="AB787" s="9" t="str">
        <f t="shared" si="556"/>
        <v>NDSKS</v>
      </c>
      <c r="AC787" s="9" t="str">
        <f>_xlfn.XLOOKUP(R787,Sheet2!$H$3:$H$258,Sheet2!$I$3:$I$258,"-----")</f>
        <v>NDSKS</v>
      </c>
      <c r="AD787" s="9" t="str">
        <f>_xlfn.XLOOKUP(VALUE(AE787),Sheet2!$N$3:$N$1000,Sheet2!$O$3:$O$1000,"********")</f>
        <v>********</v>
      </c>
      <c r="AE787" t="str">
        <f t="shared" si="551"/>
        <v>2042</v>
      </c>
      <c r="AF787" s="9" t="str">
        <f>IF(R787&lt;200,"+"&amp;TEXT(R787,"0"),"-"&amp;TEXT(_xlfn.XLOOKUP(R787,Sheet2!$K$3:$K$130,Sheet2!$L$3:$L$130,"-----"),"0"))</f>
        <v>+151</v>
      </c>
      <c r="AG787" s="9" t="str">
        <f t="shared" si="557"/>
        <v/>
      </c>
      <c r="AH787" s="9" t="str">
        <f t="shared" si="558"/>
        <v>JMP NDSKS</v>
      </c>
      <c r="AI787" t="str">
        <f t="shared" si="559"/>
        <v>0,NDSKS</v>
      </c>
      <c r="AJ787" s="16" t="str">
        <f t="shared" si="560"/>
        <v>NDSKS</v>
      </c>
      <c r="AK787" t="str">
        <f t="shared" si="561"/>
        <v>COMOL# 1,0,SKP</v>
      </c>
      <c r="AL787" s="4" t="str">
        <f t="shared" si="562"/>
        <v>COM</v>
      </c>
      <c r="AM787" s="4" t="str">
        <f t="shared" si="563"/>
        <v>L</v>
      </c>
      <c r="AN787" s="4" t="str">
        <f t="shared" si="564"/>
        <v>O</v>
      </c>
      <c r="AO787" s="4" t="str">
        <f t="shared" si="565"/>
        <v>#</v>
      </c>
      <c r="AP787" s="15" t="str">
        <f t="shared" si="566"/>
        <v>,SKP</v>
      </c>
      <c r="AQ787" s="9" t="str">
        <f>_xlfn.XLOOKUP(D787,Sheet2!$E$3:$E$101,Sheet2!$F$3:$F$101,"******************")</f>
        <v>******************</v>
      </c>
      <c r="AR787" s="33" t="str">
        <f t="shared" si="552"/>
        <v>NIOS **</v>
      </c>
      <c r="AS787" s="9" t="str">
        <f t="shared" si="553"/>
        <v>DOCS</v>
      </c>
      <c r="AT787" s="4">
        <f t="shared" si="567"/>
        <v>0</v>
      </c>
      <c r="AU787" s="6">
        <f t="shared" si="568"/>
        <v>1</v>
      </c>
      <c r="AV787" s="4" t="str">
        <f t="shared" si="569"/>
        <v>S</v>
      </c>
      <c r="AW787" s="4">
        <f t="shared" si="570"/>
        <v>51</v>
      </c>
      <c r="AX787" s="4" t="str">
        <f>_xlfn.XLOOKUP(AW787,Sheet2!$Q$3:$Q$66,Sheet2!$R$3:$R$66,"**")</f>
        <v>**</v>
      </c>
      <c r="AY787" s="4">
        <f t="shared" si="571"/>
        <v>0</v>
      </c>
      <c r="AZ787" s="16" t="str">
        <f t="shared" si="572"/>
        <v>SKPBZ</v>
      </c>
    </row>
    <row r="788" spans="2:52" x14ac:dyDescent="0.35">
      <c r="B788" s="3">
        <f t="shared" si="530"/>
        <v>17</v>
      </c>
      <c r="C788" s="1">
        <f t="shared" si="531"/>
        <v>1672</v>
      </c>
      <c r="D788" s="2">
        <v>101203</v>
      </c>
      <c r="E788" s="2" t="str">
        <f>_xlfn.XLOOKUP(C788,Sheet2!$N$3:$N$1000,Sheet2!$O$3:$O$1000,"")</f>
        <v/>
      </c>
      <c r="F788" s="9" t="str">
        <f t="shared" si="529"/>
        <v>MOVR 0,0,SNC</v>
      </c>
      <c r="G788" s="4" t="str">
        <f t="shared" si="549"/>
        <v>202</v>
      </c>
      <c r="H788" s="4">
        <f t="shared" si="550"/>
        <v>203</v>
      </c>
      <c r="I788" s="6">
        <f t="shared" si="542"/>
        <v>1</v>
      </c>
      <c r="J788" s="6">
        <f t="shared" si="543"/>
        <v>0</v>
      </c>
      <c r="K788" s="6">
        <f t="shared" si="544"/>
        <v>1</v>
      </c>
      <c r="L788" s="6">
        <f t="shared" si="545"/>
        <v>2</v>
      </c>
      <c r="M788" s="6">
        <f t="shared" si="546"/>
        <v>0</v>
      </c>
      <c r="N788" s="6">
        <f t="shared" si="547"/>
        <v>3</v>
      </c>
      <c r="O788" s="13">
        <f t="shared" si="548"/>
        <v>16</v>
      </c>
      <c r="P788" s="4">
        <f t="shared" si="554"/>
        <v>4</v>
      </c>
      <c r="Q788" s="4">
        <f t="shared" si="555"/>
        <v>0</v>
      </c>
      <c r="R788">
        <f t="shared" si="532"/>
        <v>203</v>
      </c>
      <c r="S788" s="4">
        <f t="shared" si="533"/>
        <v>2</v>
      </c>
      <c r="T788" s="15">
        <f t="shared" si="534"/>
        <v>0</v>
      </c>
      <c r="U788" s="4">
        <f t="shared" si="535"/>
        <v>0</v>
      </c>
      <c r="V788" s="4">
        <f t="shared" si="536"/>
        <v>0</v>
      </c>
      <c r="W788" s="4">
        <f t="shared" si="537"/>
        <v>2</v>
      </c>
      <c r="X788" s="6">
        <f t="shared" si="538"/>
        <v>2</v>
      </c>
      <c r="Y788" s="4">
        <f t="shared" si="539"/>
        <v>0</v>
      </c>
      <c r="Z788" s="6">
        <f t="shared" si="540"/>
        <v>0</v>
      </c>
      <c r="AA788" s="18">
        <f t="shared" si="541"/>
        <v>3</v>
      </c>
      <c r="AB788" s="9" t="str">
        <f t="shared" si="556"/>
        <v>-175,2</v>
      </c>
      <c r="AC788" s="9" t="str">
        <f>_xlfn.XLOOKUP(R788,Sheet2!$H$3:$H$258,Sheet2!$I$3:$I$258,"-----")</f>
        <v>C120</v>
      </c>
      <c r="AD788" s="9" t="str">
        <f>_xlfn.XLOOKUP(VALUE(AE788),Sheet2!$N$3:$N$1000,Sheet2!$O$3:$O$1000,"********")</f>
        <v>********</v>
      </c>
      <c r="AE788" t="str">
        <f t="shared" si="551"/>
        <v>1475</v>
      </c>
      <c r="AF788" s="9" t="str">
        <f>IF(R788&lt;200,"+"&amp;TEXT(R788,"0"),"-"&amp;TEXT(_xlfn.XLOOKUP(R788,Sheet2!$K$3:$K$130,Sheet2!$L$3:$L$130,"-----"),"0"))</f>
        <v>-175</v>
      </c>
      <c r="AG788" s="9" t="str">
        <f t="shared" si="557"/>
        <v/>
      </c>
      <c r="AH788" s="9" t="str">
        <f t="shared" si="558"/>
        <v>JMP -175,2</v>
      </c>
      <c r="AI788" t="str">
        <f t="shared" si="559"/>
        <v>0,-175,2</v>
      </c>
      <c r="AJ788" s="16" t="str">
        <f t="shared" si="560"/>
        <v>-175,2</v>
      </c>
      <c r="AK788" t="str">
        <f t="shared" si="561"/>
        <v>MOVR 0,0,SNC</v>
      </c>
      <c r="AL788" s="4" t="str">
        <f t="shared" si="562"/>
        <v>MOV</v>
      </c>
      <c r="AM788" s="4" t="str">
        <f t="shared" si="563"/>
        <v>R</v>
      </c>
      <c r="AN788" s="4" t="str">
        <f t="shared" si="564"/>
        <v/>
      </c>
      <c r="AO788" s="4" t="str">
        <f t="shared" si="565"/>
        <v/>
      </c>
      <c r="AP788" s="15" t="str">
        <f t="shared" si="566"/>
        <v>,SNC</v>
      </c>
      <c r="AQ788" s="9" t="str">
        <f>_xlfn.XLOOKUP(D788,Sheet2!$E$3:$E$101,Sheet2!$F$3:$F$101,"******************")</f>
        <v>******************</v>
      </c>
      <c r="AR788" s="33" t="str">
        <f t="shared" si="552"/>
        <v>DOAC 0,MAP1</v>
      </c>
      <c r="AS788" s="9" t="str">
        <f t="shared" si="553"/>
        <v>DOAC</v>
      </c>
      <c r="AT788" s="4">
        <f t="shared" si="567"/>
        <v>0</v>
      </c>
      <c r="AU788" s="6">
        <f t="shared" si="568"/>
        <v>2</v>
      </c>
      <c r="AV788" s="4" t="str">
        <f t="shared" si="569"/>
        <v>C</v>
      </c>
      <c r="AW788" s="4">
        <f t="shared" si="570"/>
        <v>3</v>
      </c>
      <c r="AX788" s="4" t="str">
        <f>_xlfn.XLOOKUP(AW788,Sheet2!$Q$3:$Q$66,Sheet2!$R$3:$R$66,"**")</f>
        <v>MAP1</v>
      </c>
      <c r="AY788" s="4">
        <f t="shared" si="571"/>
        <v>2</v>
      </c>
      <c r="AZ788" s="16" t="str">
        <f t="shared" si="572"/>
        <v>SKPDN</v>
      </c>
    </row>
    <row r="789" spans="2:52" x14ac:dyDescent="0.35">
      <c r="B789" s="3">
        <f t="shared" si="530"/>
        <v>18</v>
      </c>
      <c r="C789" s="1">
        <f t="shared" si="531"/>
        <v>1673</v>
      </c>
      <c r="D789" s="2">
        <v>406</v>
      </c>
      <c r="E789" s="2" t="str">
        <f>_xlfn.XLOOKUP(C789,Sheet2!$N$3:$N$1000,Sheet2!$O$3:$O$1000,"")</f>
        <v/>
      </c>
      <c r="F789" s="9" t="str">
        <f t="shared" si="529"/>
        <v>JMP B40</v>
      </c>
      <c r="G789" s="4" t="str">
        <f t="shared" si="549"/>
        <v>1</v>
      </c>
      <c r="H789" s="4">
        <f t="shared" si="550"/>
        <v>6</v>
      </c>
      <c r="I789" s="6">
        <f t="shared" si="542"/>
        <v>0</v>
      </c>
      <c r="J789" s="6">
        <f t="shared" si="543"/>
        <v>0</v>
      </c>
      <c r="K789" s="6">
        <f t="shared" si="544"/>
        <v>0</v>
      </c>
      <c r="L789" s="6">
        <f t="shared" si="545"/>
        <v>4</v>
      </c>
      <c r="M789" s="6">
        <f t="shared" si="546"/>
        <v>0</v>
      </c>
      <c r="N789" s="6">
        <f t="shared" si="547"/>
        <v>6</v>
      </c>
      <c r="O789" s="13">
        <f t="shared" si="548"/>
        <v>0</v>
      </c>
      <c r="P789" s="4">
        <f t="shared" si="554"/>
        <v>0</v>
      </c>
      <c r="Q789" s="4">
        <f t="shared" si="555"/>
        <v>0</v>
      </c>
      <c r="R789">
        <f t="shared" si="532"/>
        <v>6</v>
      </c>
      <c r="S789" s="4">
        <f t="shared" si="533"/>
        <v>1</v>
      </c>
      <c r="T789" s="15">
        <f t="shared" si="534"/>
        <v>0</v>
      </c>
      <c r="U789" s="4">
        <f t="shared" si="535"/>
        <v>0</v>
      </c>
      <c r="V789" s="4">
        <f t="shared" si="536"/>
        <v>0</v>
      </c>
      <c r="W789" s="4">
        <f t="shared" si="537"/>
        <v>1</v>
      </c>
      <c r="X789" s="6">
        <f t="shared" si="538"/>
        <v>0</v>
      </c>
      <c r="Y789" s="4">
        <f t="shared" si="539"/>
        <v>0</v>
      </c>
      <c r="Z789" s="6">
        <f t="shared" si="540"/>
        <v>0</v>
      </c>
      <c r="AA789" s="18">
        <f t="shared" si="541"/>
        <v>6</v>
      </c>
      <c r="AB789" s="9" t="str">
        <f t="shared" si="556"/>
        <v>B40</v>
      </c>
      <c r="AC789" s="9" t="str">
        <f>_xlfn.XLOOKUP(R789,Sheet2!$H$3:$H$258,Sheet2!$I$3:$I$258,"-----")</f>
        <v>*****</v>
      </c>
      <c r="AD789" s="9" t="str">
        <f>_xlfn.XLOOKUP(VALUE(AE789),Sheet2!$N$3:$N$1000,Sheet2!$O$3:$O$1000,"********")</f>
        <v>B40</v>
      </c>
      <c r="AE789" t="str">
        <f t="shared" si="551"/>
        <v>1701</v>
      </c>
      <c r="AF789" s="9" t="str">
        <f>IF(R789&lt;200,"+"&amp;TEXT(R789,"0"),"-"&amp;TEXT(_xlfn.XLOOKUP(R789,Sheet2!$K$3:$K$130,Sheet2!$L$3:$L$130,"-----"),"0"))</f>
        <v>+6</v>
      </c>
      <c r="AG789" s="9" t="str">
        <f t="shared" si="557"/>
        <v/>
      </c>
      <c r="AH789" s="9" t="str">
        <f t="shared" si="558"/>
        <v>JMP B40</v>
      </c>
      <c r="AI789" t="str">
        <f t="shared" si="559"/>
        <v>0,B40</v>
      </c>
      <c r="AJ789" s="16" t="str">
        <f t="shared" si="560"/>
        <v>B40</v>
      </c>
      <c r="AK789" t="str">
        <f t="shared" si="561"/>
        <v>NEG 0,0,SEZ</v>
      </c>
      <c r="AL789" s="4" t="str">
        <f t="shared" si="562"/>
        <v>NEG</v>
      </c>
      <c r="AM789" s="4" t="str">
        <f t="shared" si="563"/>
        <v/>
      </c>
      <c r="AN789" s="4" t="str">
        <f t="shared" si="564"/>
        <v/>
      </c>
      <c r="AO789" s="4" t="str">
        <f t="shared" si="565"/>
        <v/>
      </c>
      <c r="AP789" s="15" t="str">
        <f t="shared" si="566"/>
        <v>,SEZ</v>
      </c>
      <c r="AQ789" s="9" t="str">
        <f>_xlfn.XLOOKUP(D789,Sheet2!$E$3:$E$101,Sheet2!$F$3:$F$101,"******************")</f>
        <v>******************</v>
      </c>
      <c r="AR789" s="33" t="str">
        <f t="shared" si="552"/>
        <v>DIA 0,MCAT</v>
      </c>
      <c r="AS789" s="9" t="str">
        <f t="shared" si="553"/>
        <v>DIA</v>
      </c>
      <c r="AT789" s="4">
        <f t="shared" si="567"/>
        <v>0</v>
      </c>
      <c r="AU789" s="6">
        <f t="shared" si="568"/>
        <v>0</v>
      </c>
      <c r="AV789" s="4" t="str">
        <f t="shared" si="569"/>
        <v/>
      </c>
      <c r="AW789" s="4">
        <f t="shared" si="570"/>
        <v>6</v>
      </c>
      <c r="AX789" s="4" t="str">
        <f>_xlfn.XLOOKUP(AW789,Sheet2!$Q$3:$Q$66,Sheet2!$R$3:$R$66,"**")</f>
        <v>MCAT</v>
      </c>
      <c r="AY789" s="4">
        <f t="shared" si="571"/>
        <v>1</v>
      </c>
      <c r="AZ789" s="16" t="str">
        <f t="shared" si="572"/>
        <v>SKPBN</v>
      </c>
    </row>
    <row r="790" spans="2:52" x14ac:dyDescent="0.35">
      <c r="B790" s="3">
        <f t="shared" si="530"/>
        <v>19</v>
      </c>
      <c r="C790" s="1">
        <f t="shared" si="531"/>
        <v>1674</v>
      </c>
      <c r="D790" s="2">
        <v>6237</v>
      </c>
      <c r="E790" s="2" t="str">
        <f>_xlfn.XLOOKUP(C790,Sheet2!$N$3:$N$1000,Sheet2!$O$3:$O$1000,"")</f>
        <v/>
      </c>
      <c r="F790" s="9" t="str">
        <f t="shared" si="529"/>
        <v>JSR @ISET</v>
      </c>
      <c r="G790" s="4" t="str">
        <f t="shared" si="549"/>
        <v>14</v>
      </c>
      <c r="H790" s="4">
        <f t="shared" si="550"/>
        <v>237</v>
      </c>
      <c r="I790" s="6">
        <f t="shared" si="542"/>
        <v>0</v>
      </c>
      <c r="J790" s="6">
        <f t="shared" si="543"/>
        <v>0</v>
      </c>
      <c r="K790" s="6">
        <f t="shared" si="544"/>
        <v>6</v>
      </c>
      <c r="L790" s="6">
        <f t="shared" si="545"/>
        <v>2</v>
      </c>
      <c r="M790" s="6">
        <f t="shared" si="546"/>
        <v>3</v>
      </c>
      <c r="N790" s="6">
        <f t="shared" si="547"/>
        <v>7</v>
      </c>
      <c r="O790" s="13">
        <f t="shared" si="548"/>
        <v>1</v>
      </c>
      <c r="P790" s="4">
        <f t="shared" si="554"/>
        <v>0</v>
      </c>
      <c r="Q790" s="4">
        <f t="shared" si="555"/>
        <v>1</v>
      </c>
      <c r="R790">
        <f t="shared" si="532"/>
        <v>237</v>
      </c>
      <c r="S790" s="4">
        <f t="shared" si="533"/>
        <v>0</v>
      </c>
      <c r="T790" s="15">
        <f t="shared" si="534"/>
        <v>1</v>
      </c>
      <c r="U790" s="4">
        <f t="shared" si="535"/>
        <v>0</v>
      </c>
      <c r="V790" s="4">
        <f t="shared" si="536"/>
        <v>1</v>
      </c>
      <c r="W790" s="4">
        <f t="shared" si="537"/>
        <v>4</v>
      </c>
      <c r="X790" s="6">
        <f t="shared" si="538"/>
        <v>2</v>
      </c>
      <c r="Y790" s="4">
        <f t="shared" si="539"/>
        <v>1</v>
      </c>
      <c r="Z790" s="6">
        <f t="shared" si="540"/>
        <v>1</v>
      </c>
      <c r="AA790" s="18">
        <f t="shared" si="541"/>
        <v>7</v>
      </c>
      <c r="AB790" s="9" t="str">
        <f t="shared" si="556"/>
        <v>ISET</v>
      </c>
      <c r="AC790" s="9" t="str">
        <f>_xlfn.XLOOKUP(R790,Sheet2!$H$3:$H$258,Sheet2!$I$3:$I$258,"-----")</f>
        <v>ISET</v>
      </c>
      <c r="AD790" s="9" t="str">
        <f>_xlfn.XLOOKUP(VALUE(AE790),Sheet2!$N$3:$N$1000,Sheet2!$O$3:$O$1000,"********")</f>
        <v>********</v>
      </c>
      <c r="AE790" t="str">
        <f t="shared" si="551"/>
        <v>1533</v>
      </c>
      <c r="AF790" s="9" t="str">
        <f>IF(R790&lt;200,"+"&amp;TEXT(R790,"0"),"-"&amp;TEXT(_xlfn.XLOOKUP(R790,Sheet2!$K$3:$K$130,Sheet2!$L$3:$L$130,"-----"),"0"))</f>
        <v>-141</v>
      </c>
      <c r="AG790" s="9" t="str">
        <f t="shared" si="557"/>
        <v>@</v>
      </c>
      <c r="AH790" s="9" t="str">
        <f t="shared" si="558"/>
        <v>JSR @ISET</v>
      </c>
      <c r="AI790" t="str">
        <f t="shared" si="559"/>
        <v>1,@ISET</v>
      </c>
      <c r="AJ790" s="16" t="str">
        <f t="shared" si="560"/>
        <v>@ISET</v>
      </c>
      <c r="AK790" t="str">
        <f t="shared" si="561"/>
        <v>ADCZR# 0,1,SBN</v>
      </c>
      <c r="AL790" s="4" t="str">
        <f t="shared" si="562"/>
        <v>ADC</v>
      </c>
      <c r="AM790" s="4" t="str">
        <f t="shared" si="563"/>
        <v>R</v>
      </c>
      <c r="AN790" s="4" t="str">
        <f t="shared" si="564"/>
        <v>Z</v>
      </c>
      <c r="AO790" s="4" t="str">
        <f t="shared" si="565"/>
        <v>#</v>
      </c>
      <c r="AP790" s="15" t="str">
        <f t="shared" si="566"/>
        <v>,SBN</v>
      </c>
      <c r="AQ790" s="9" t="str">
        <f>_xlfn.XLOOKUP(D790,Sheet2!$E$3:$E$101,Sheet2!$F$3:$F$101,"******************")</f>
        <v>******************</v>
      </c>
      <c r="AR790" s="33" t="str">
        <f t="shared" si="552"/>
        <v>DOBC 1,**</v>
      </c>
      <c r="AS790" s="9" t="str">
        <f t="shared" si="553"/>
        <v>DOBC</v>
      </c>
      <c r="AT790" s="4">
        <f t="shared" si="567"/>
        <v>1</v>
      </c>
      <c r="AU790" s="6">
        <f t="shared" si="568"/>
        <v>2</v>
      </c>
      <c r="AV790" s="4" t="str">
        <f t="shared" si="569"/>
        <v>C</v>
      </c>
      <c r="AW790" s="4">
        <f t="shared" si="570"/>
        <v>37</v>
      </c>
      <c r="AX790" s="4" t="str">
        <f>_xlfn.XLOOKUP(AW790,Sheet2!$Q$3:$Q$66,Sheet2!$R$3:$R$66,"**")</f>
        <v>**</v>
      </c>
      <c r="AY790" s="4">
        <f t="shared" si="571"/>
        <v>4</v>
      </c>
      <c r="AZ790" s="16" t="str">
        <f t="shared" si="572"/>
        <v>SKPDN</v>
      </c>
    </row>
    <row r="791" spans="2:52" x14ac:dyDescent="0.35">
      <c r="B791" s="3">
        <f t="shared" si="530"/>
        <v>20</v>
      </c>
      <c r="C791" s="1">
        <f t="shared" si="531"/>
        <v>1675</v>
      </c>
      <c r="D791" s="2">
        <v>6231</v>
      </c>
      <c r="E791" s="2" t="str">
        <f>_xlfn.XLOOKUP(C791,Sheet2!$N$3:$N$1000,Sheet2!$O$3:$O$1000,"")</f>
        <v/>
      </c>
      <c r="F791" s="9" t="str">
        <f t="shared" si="529"/>
        <v>RECL0</v>
      </c>
      <c r="G791" s="4" t="str">
        <f t="shared" si="549"/>
        <v>14</v>
      </c>
      <c r="H791" s="4">
        <f t="shared" si="550"/>
        <v>231</v>
      </c>
      <c r="I791" s="6">
        <f t="shared" si="542"/>
        <v>0</v>
      </c>
      <c r="J791" s="6">
        <f t="shared" si="543"/>
        <v>0</v>
      </c>
      <c r="K791" s="6">
        <f t="shared" si="544"/>
        <v>6</v>
      </c>
      <c r="L791" s="6">
        <f t="shared" si="545"/>
        <v>2</v>
      </c>
      <c r="M791" s="6">
        <f t="shared" si="546"/>
        <v>3</v>
      </c>
      <c r="N791" s="6">
        <f t="shared" si="547"/>
        <v>1</v>
      </c>
      <c r="O791" s="13">
        <f t="shared" si="548"/>
        <v>1</v>
      </c>
      <c r="P791" s="4">
        <f t="shared" si="554"/>
        <v>0</v>
      </c>
      <c r="Q791" s="4">
        <f t="shared" si="555"/>
        <v>1</v>
      </c>
      <c r="R791">
        <f t="shared" si="532"/>
        <v>231</v>
      </c>
      <c r="S791" s="4">
        <f t="shared" si="533"/>
        <v>0</v>
      </c>
      <c r="T791" s="15">
        <f t="shared" si="534"/>
        <v>1</v>
      </c>
      <c r="U791" s="4">
        <f t="shared" si="535"/>
        <v>0</v>
      </c>
      <c r="V791" s="4">
        <f t="shared" si="536"/>
        <v>1</v>
      </c>
      <c r="W791" s="4">
        <f t="shared" si="537"/>
        <v>4</v>
      </c>
      <c r="X791" s="6">
        <f t="shared" si="538"/>
        <v>2</v>
      </c>
      <c r="Y791" s="4">
        <f t="shared" si="539"/>
        <v>1</v>
      </c>
      <c r="Z791" s="6">
        <f t="shared" si="540"/>
        <v>1</v>
      </c>
      <c r="AA791" s="18">
        <f t="shared" si="541"/>
        <v>1</v>
      </c>
      <c r="AB791" s="9" t="str">
        <f t="shared" si="556"/>
        <v>I.RC0</v>
      </c>
      <c r="AC791" s="9" t="str">
        <f>_xlfn.XLOOKUP(R791,Sheet2!$H$3:$H$258,Sheet2!$I$3:$I$258,"-----")</f>
        <v>I.RC0</v>
      </c>
      <c r="AD791" s="9" t="str">
        <f>_xlfn.XLOOKUP(VALUE(AE791),Sheet2!$N$3:$N$1000,Sheet2!$O$3:$O$1000,"********")</f>
        <v>********</v>
      </c>
      <c r="AE791" t="str">
        <f t="shared" si="551"/>
        <v>1526</v>
      </c>
      <c r="AF791" s="9" t="str">
        <f>IF(R791&lt;200,"+"&amp;TEXT(R791,"0"),"-"&amp;TEXT(_xlfn.XLOOKUP(R791,Sheet2!$K$3:$K$130,Sheet2!$L$3:$L$130,"-----"),"0"))</f>
        <v>-147</v>
      </c>
      <c r="AG791" s="9" t="str">
        <f t="shared" si="557"/>
        <v>@</v>
      </c>
      <c r="AH791" s="9" t="str">
        <f t="shared" si="558"/>
        <v>JSR @I.RC0</v>
      </c>
      <c r="AI791" t="str">
        <f t="shared" si="559"/>
        <v>1,@I.RC0</v>
      </c>
      <c r="AJ791" s="16" t="str">
        <f t="shared" si="560"/>
        <v>@I.RC0</v>
      </c>
      <c r="AK791" t="str">
        <f t="shared" si="561"/>
        <v>ADCZR# 0,1,SKP</v>
      </c>
      <c r="AL791" s="4" t="str">
        <f t="shared" si="562"/>
        <v>ADC</v>
      </c>
      <c r="AM791" s="4" t="str">
        <f t="shared" si="563"/>
        <v>R</v>
      </c>
      <c r="AN791" s="4" t="str">
        <f t="shared" si="564"/>
        <v>Z</v>
      </c>
      <c r="AO791" s="4" t="str">
        <f t="shared" si="565"/>
        <v>#</v>
      </c>
      <c r="AP791" s="15" t="str">
        <f t="shared" si="566"/>
        <v>,SKP</v>
      </c>
      <c r="AQ791" s="9" t="str">
        <f>_xlfn.XLOOKUP(D791,Sheet2!$E$3:$E$101,Sheet2!$F$3:$F$101,"******************")</f>
        <v>RECL0</v>
      </c>
      <c r="AR791" s="33" t="str">
        <f t="shared" si="552"/>
        <v>DOBC 1,IBM2</v>
      </c>
      <c r="AS791" s="9" t="str">
        <f t="shared" si="553"/>
        <v>DOBC</v>
      </c>
      <c r="AT791" s="4">
        <f t="shared" si="567"/>
        <v>1</v>
      </c>
      <c r="AU791" s="6">
        <f t="shared" si="568"/>
        <v>2</v>
      </c>
      <c r="AV791" s="4" t="str">
        <f t="shared" si="569"/>
        <v>C</v>
      </c>
      <c r="AW791" s="4">
        <f t="shared" si="570"/>
        <v>31</v>
      </c>
      <c r="AX791" s="4" t="str">
        <f>_xlfn.XLOOKUP(AW791,Sheet2!$Q$3:$Q$66,Sheet2!$R$3:$R$66,"**")</f>
        <v>IBM2</v>
      </c>
      <c r="AY791" s="4">
        <f t="shared" si="571"/>
        <v>4</v>
      </c>
      <c r="AZ791" s="16" t="str">
        <f t="shared" si="572"/>
        <v>SKPDN</v>
      </c>
    </row>
    <row r="792" spans="2:52" x14ac:dyDescent="0.35">
      <c r="B792" s="3">
        <f t="shared" si="530"/>
        <v>21</v>
      </c>
      <c r="C792" s="1">
        <f t="shared" si="531"/>
        <v>1676</v>
      </c>
      <c r="D792" s="2">
        <v>6235</v>
      </c>
      <c r="E792" s="2" t="str">
        <f>_xlfn.XLOOKUP(C792,Sheet2!$N$3:$N$1000,Sheet2!$O$3:$O$1000,"")</f>
        <v/>
      </c>
      <c r="F792" s="9" t="str">
        <f t="shared" si="529"/>
        <v>ITRWT</v>
      </c>
      <c r="G792" s="4" t="str">
        <f t="shared" si="549"/>
        <v>14</v>
      </c>
      <c r="H792" s="4">
        <f t="shared" si="550"/>
        <v>235</v>
      </c>
      <c r="I792" s="6">
        <f t="shared" si="542"/>
        <v>0</v>
      </c>
      <c r="J792" s="6">
        <f t="shared" si="543"/>
        <v>0</v>
      </c>
      <c r="K792" s="6">
        <f t="shared" si="544"/>
        <v>6</v>
      </c>
      <c r="L792" s="6">
        <f t="shared" si="545"/>
        <v>2</v>
      </c>
      <c r="M792" s="6">
        <f t="shared" si="546"/>
        <v>3</v>
      </c>
      <c r="N792" s="6">
        <f t="shared" si="547"/>
        <v>5</v>
      </c>
      <c r="O792" s="13">
        <f t="shared" si="548"/>
        <v>1</v>
      </c>
      <c r="P792" s="4">
        <f t="shared" si="554"/>
        <v>0</v>
      </c>
      <c r="Q792" s="4">
        <f t="shared" si="555"/>
        <v>1</v>
      </c>
      <c r="R792">
        <f t="shared" si="532"/>
        <v>235</v>
      </c>
      <c r="S792" s="4">
        <f t="shared" si="533"/>
        <v>0</v>
      </c>
      <c r="T792" s="15">
        <f t="shared" si="534"/>
        <v>1</v>
      </c>
      <c r="U792" s="4">
        <f t="shared" si="535"/>
        <v>0</v>
      </c>
      <c r="V792" s="4">
        <f t="shared" si="536"/>
        <v>1</v>
      </c>
      <c r="W792" s="4">
        <f t="shared" si="537"/>
        <v>4</v>
      </c>
      <c r="X792" s="6">
        <f t="shared" si="538"/>
        <v>2</v>
      </c>
      <c r="Y792" s="4">
        <f t="shared" si="539"/>
        <v>1</v>
      </c>
      <c r="Z792" s="6">
        <f t="shared" si="540"/>
        <v>1</v>
      </c>
      <c r="AA792" s="18">
        <f t="shared" si="541"/>
        <v>5</v>
      </c>
      <c r="AB792" s="9" t="str">
        <f t="shared" si="556"/>
        <v>I.IWT</v>
      </c>
      <c r="AC792" s="9" t="str">
        <f>_xlfn.XLOOKUP(R792,Sheet2!$H$3:$H$258,Sheet2!$I$3:$I$258,"-----")</f>
        <v>I.IWT</v>
      </c>
      <c r="AD792" s="9" t="str">
        <f>_xlfn.XLOOKUP(VALUE(AE792),Sheet2!$N$3:$N$1000,Sheet2!$O$3:$O$1000,"********")</f>
        <v>********</v>
      </c>
      <c r="AE792" t="str">
        <f t="shared" si="551"/>
        <v>1533</v>
      </c>
      <c r="AF792" s="9" t="str">
        <f>IF(R792&lt;200,"+"&amp;TEXT(R792,"0"),"-"&amp;TEXT(_xlfn.XLOOKUP(R792,Sheet2!$K$3:$K$130,Sheet2!$L$3:$L$130,"-----"),"0"))</f>
        <v>-143</v>
      </c>
      <c r="AG792" s="9" t="str">
        <f t="shared" si="557"/>
        <v>@</v>
      </c>
      <c r="AH792" s="9" t="str">
        <f t="shared" si="558"/>
        <v>JSR @I.IWT</v>
      </c>
      <c r="AI792" t="str">
        <f t="shared" si="559"/>
        <v>1,@I.IWT</v>
      </c>
      <c r="AJ792" s="16" t="str">
        <f t="shared" si="560"/>
        <v>@I.IWT</v>
      </c>
      <c r="AK792" t="str">
        <f t="shared" si="561"/>
        <v>ADCZR# 0,1,SNR</v>
      </c>
      <c r="AL792" s="4" t="str">
        <f t="shared" si="562"/>
        <v>ADC</v>
      </c>
      <c r="AM792" s="4" t="str">
        <f t="shared" si="563"/>
        <v>R</v>
      </c>
      <c r="AN792" s="4" t="str">
        <f t="shared" si="564"/>
        <v>Z</v>
      </c>
      <c r="AO792" s="4" t="str">
        <f t="shared" si="565"/>
        <v>#</v>
      </c>
      <c r="AP792" s="15" t="str">
        <f t="shared" si="566"/>
        <v>,SNR</v>
      </c>
      <c r="AQ792" s="9" t="str">
        <f>_xlfn.XLOOKUP(D792,Sheet2!$E$3:$E$101,Sheet2!$F$3:$F$101,"******************")</f>
        <v>ITRWT</v>
      </c>
      <c r="AR792" s="33" t="str">
        <f t="shared" si="552"/>
        <v>DOBC 1,**</v>
      </c>
      <c r="AS792" s="9" t="str">
        <f t="shared" si="553"/>
        <v>DOBC</v>
      </c>
      <c r="AT792" s="4">
        <f t="shared" si="567"/>
        <v>1</v>
      </c>
      <c r="AU792" s="6">
        <f t="shared" si="568"/>
        <v>2</v>
      </c>
      <c r="AV792" s="4" t="str">
        <f t="shared" si="569"/>
        <v>C</v>
      </c>
      <c r="AW792" s="4">
        <f t="shared" si="570"/>
        <v>35</v>
      </c>
      <c r="AX792" s="4" t="str">
        <f>_xlfn.XLOOKUP(AW792,Sheet2!$Q$3:$Q$66,Sheet2!$R$3:$R$66,"**")</f>
        <v>**</v>
      </c>
      <c r="AY792" s="4">
        <f t="shared" si="571"/>
        <v>4</v>
      </c>
      <c r="AZ792" s="16" t="str">
        <f t="shared" si="572"/>
        <v>SKPDN</v>
      </c>
    </row>
    <row r="793" spans="2:52" x14ac:dyDescent="0.35">
      <c r="B793" s="3">
        <f t="shared" si="530"/>
        <v>22</v>
      </c>
      <c r="C793" s="1">
        <f t="shared" si="531"/>
        <v>1677</v>
      </c>
      <c r="D793" s="2">
        <v>6252</v>
      </c>
      <c r="E793" s="2" t="str">
        <f>_xlfn.XLOOKUP(C793,Sheet2!$N$3:$N$1000,Sheet2!$O$3:$O$1000,"")</f>
        <v/>
      </c>
      <c r="F793" s="9" t="str">
        <f t="shared" si="529"/>
        <v>EHLT</v>
      </c>
      <c r="G793" s="4" t="str">
        <f t="shared" si="549"/>
        <v>14</v>
      </c>
      <c r="H793" s="4">
        <f t="shared" si="550"/>
        <v>252</v>
      </c>
      <c r="I793" s="6">
        <f t="shared" si="542"/>
        <v>0</v>
      </c>
      <c r="J793" s="6">
        <f t="shared" si="543"/>
        <v>0</v>
      </c>
      <c r="K793" s="6">
        <f t="shared" si="544"/>
        <v>6</v>
      </c>
      <c r="L793" s="6">
        <f t="shared" si="545"/>
        <v>2</v>
      </c>
      <c r="M793" s="6">
        <f t="shared" si="546"/>
        <v>5</v>
      </c>
      <c r="N793" s="6">
        <f t="shared" si="547"/>
        <v>2</v>
      </c>
      <c r="O793" s="13">
        <f t="shared" si="548"/>
        <v>1</v>
      </c>
      <c r="P793" s="4">
        <f t="shared" si="554"/>
        <v>0</v>
      </c>
      <c r="Q793" s="4">
        <f t="shared" si="555"/>
        <v>1</v>
      </c>
      <c r="R793">
        <f t="shared" si="532"/>
        <v>252</v>
      </c>
      <c r="S793" s="4">
        <f t="shared" si="533"/>
        <v>0</v>
      </c>
      <c r="T793" s="15">
        <f t="shared" si="534"/>
        <v>1</v>
      </c>
      <c r="U793" s="4">
        <f t="shared" si="535"/>
        <v>0</v>
      </c>
      <c r="V793" s="4">
        <f t="shared" si="536"/>
        <v>1</v>
      </c>
      <c r="W793" s="4">
        <f t="shared" si="537"/>
        <v>4</v>
      </c>
      <c r="X793" s="6">
        <f t="shared" si="538"/>
        <v>2</v>
      </c>
      <c r="Y793" s="4">
        <f t="shared" si="539"/>
        <v>2</v>
      </c>
      <c r="Z793" s="6">
        <f t="shared" si="540"/>
        <v>1</v>
      </c>
      <c r="AA793" s="18">
        <f t="shared" si="541"/>
        <v>2</v>
      </c>
      <c r="AB793" s="9" t="str">
        <f t="shared" si="556"/>
        <v>I.EH1</v>
      </c>
      <c r="AC793" s="9" t="str">
        <f>_xlfn.XLOOKUP(R793,Sheet2!$H$3:$H$258,Sheet2!$I$3:$I$258,"-----")</f>
        <v>I.EH1</v>
      </c>
      <c r="AD793" s="9" t="str">
        <f>_xlfn.XLOOKUP(VALUE(AE793),Sheet2!$N$3:$N$1000,Sheet2!$O$3:$O$1000,"********")</f>
        <v>********</v>
      </c>
      <c r="AE793" t="str">
        <f t="shared" si="551"/>
        <v>1551</v>
      </c>
      <c r="AF793" s="9" t="str">
        <f>IF(R793&lt;200,"+"&amp;TEXT(R793,"0"),"-"&amp;TEXT(_xlfn.XLOOKUP(R793,Sheet2!$K$3:$K$130,Sheet2!$L$3:$L$130,"-----"),"0"))</f>
        <v>-126</v>
      </c>
      <c r="AG793" s="9" t="str">
        <f t="shared" si="557"/>
        <v>@</v>
      </c>
      <c r="AH793" s="9" t="str">
        <f t="shared" si="558"/>
        <v>JSR @I.EH1</v>
      </c>
      <c r="AI793" t="str">
        <f t="shared" si="559"/>
        <v>1,@I.EH1</v>
      </c>
      <c r="AJ793" s="16" t="str">
        <f t="shared" si="560"/>
        <v>@I.EH1</v>
      </c>
      <c r="AK793" t="str">
        <f t="shared" si="561"/>
        <v>ADCOR# 0,1,SZC</v>
      </c>
      <c r="AL793" s="4" t="str">
        <f t="shared" si="562"/>
        <v>ADC</v>
      </c>
      <c r="AM793" s="4" t="str">
        <f t="shared" si="563"/>
        <v>R</v>
      </c>
      <c r="AN793" s="4" t="str">
        <f t="shared" si="564"/>
        <v>O</v>
      </c>
      <c r="AO793" s="4" t="str">
        <f t="shared" si="565"/>
        <v>#</v>
      </c>
      <c r="AP793" s="15" t="str">
        <f t="shared" si="566"/>
        <v>,SZC</v>
      </c>
      <c r="AQ793" s="9" t="str">
        <f>_xlfn.XLOOKUP(D793,Sheet2!$E$3:$E$101,Sheet2!$F$3:$F$101,"******************")</f>
        <v>EHLT</v>
      </c>
      <c r="AR793" s="33" t="str">
        <f t="shared" si="552"/>
        <v>DOBC 1,**</v>
      </c>
      <c r="AS793" s="9" t="str">
        <f t="shared" si="553"/>
        <v>DOBC</v>
      </c>
      <c r="AT793" s="4">
        <f t="shared" si="567"/>
        <v>1</v>
      </c>
      <c r="AU793" s="6">
        <f t="shared" si="568"/>
        <v>2</v>
      </c>
      <c r="AV793" s="4" t="str">
        <f t="shared" si="569"/>
        <v>C</v>
      </c>
      <c r="AW793" s="4">
        <f t="shared" si="570"/>
        <v>52</v>
      </c>
      <c r="AX793" s="4" t="str">
        <f>_xlfn.XLOOKUP(AW793,Sheet2!$Q$3:$Q$66,Sheet2!$R$3:$R$66,"**")</f>
        <v>**</v>
      </c>
      <c r="AY793" s="4">
        <f t="shared" si="571"/>
        <v>4</v>
      </c>
      <c r="AZ793" s="16" t="str">
        <f t="shared" si="572"/>
        <v>SKPDN</v>
      </c>
    </row>
    <row r="794" spans="2:52" x14ac:dyDescent="0.35">
      <c r="B794" s="3">
        <f t="shared" si="530"/>
        <v>23</v>
      </c>
      <c r="C794" s="1">
        <v>1700</v>
      </c>
      <c r="D794" s="2">
        <v>6243</v>
      </c>
      <c r="E794" s="2" t="str">
        <f>_xlfn.XLOOKUP(C794,Sheet2!$N$3:$N$1000,Sheet2!$O$3:$O$1000,"")</f>
        <v/>
      </c>
      <c r="F794" s="9" t="str">
        <f t="shared" ref="F794:F856" si="573">IF(AQ794="******************",IF(P794=0,AH794,IF(P794=3,AR794,IF(P794=1,"LDA "&amp;AI794,IF(P794=2,"STA "&amp;AI794,IF(P794=3,AQ794,AK794))))),AQ794)</f>
        <v>LOOP</v>
      </c>
      <c r="G794" s="4" t="str">
        <f t="shared" si="549"/>
        <v>14</v>
      </c>
      <c r="H794" s="4">
        <f t="shared" si="550"/>
        <v>243</v>
      </c>
      <c r="I794" s="6">
        <f t="shared" si="542"/>
        <v>0</v>
      </c>
      <c r="J794" s="6">
        <f t="shared" si="543"/>
        <v>0</v>
      </c>
      <c r="K794" s="6">
        <f t="shared" si="544"/>
        <v>6</v>
      </c>
      <c r="L794" s="6">
        <f t="shared" si="545"/>
        <v>2</v>
      </c>
      <c r="M794" s="6">
        <f t="shared" si="546"/>
        <v>4</v>
      </c>
      <c r="N794" s="6">
        <f t="shared" si="547"/>
        <v>3</v>
      </c>
      <c r="O794" s="13">
        <f t="shared" si="548"/>
        <v>1</v>
      </c>
      <c r="P794" s="4">
        <f t="shared" si="554"/>
        <v>0</v>
      </c>
      <c r="Q794" s="4">
        <f t="shared" si="555"/>
        <v>1</v>
      </c>
      <c r="R794">
        <f t="shared" si="532"/>
        <v>243</v>
      </c>
      <c r="S794" s="4">
        <f t="shared" si="533"/>
        <v>0</v>
      </c>
      <c r="T794" s="15">
        <f t="shared" si="534"/>
        <v>1</v>
      </c>
      <c r="U794" s="4">
        <f t="shared" si="535"/>
        <v>0</v>
      </c>
      <c r="V794" s="4">
        <f t="shared" si="536"/>
        <v>1</v>
      </c>
      <c r="W794" s="4">
        <f t="shared" si="537"/>
        <v>4</v>
      </c>
      <c r="X794" s="6">
        <f t="shared" si="538"/>
        <v>2</v>
      </c>
      <c r="Y794" s="4">
        <f t="shared" si="539"/>
        <v>2</v>
      </c>
      <c r="Z794" s="6">
        <f t="shared" si="540"/>
        <v>0</v>
      </c>
      <c r="AA794" s="18">
        <f t="shared" si="541"/>
        <v>3</v>
      </c>
      <c r="AB794" s="9" t="str">
        <f t="shared" si="556"/>
        <v>I.LOO</v>
      </c>
      <c r="AC794" s="9" t="str">
        <f>_xlfn.XLOOKUP(R794,Sheet2!$H$3:$H$258,Sheet2!$I$3:$I$258,"-----")</f>
        <v>I.LOO</v>
      </c>
      <c r="AD794" s="9" t="str">
        <f>_xlfn.XLOOKUP(VALUE(AE794),Sheet2!$N$3:$N$1000,Sheet2!$O$3:$O$1000,"********")</f>
        <v>********</v>
      </c>
      <c r="AE794" t="str">
        <f t="shared" si="551"/>
        <v>1543</v>
      </c>
      <c r="AF794" s="9" t="str">
        <f>IF(R794&lt;200,"+"&amp;TEXT(R794,"0"),"-"&amp;TEXT(_xlfn.XLOOKUP(R794,Sheet2!$K$3:$K$130,Sheet2!$L$3:$L$130,"-----"),"0"))</f>
        <v>-135</v>
      </c>
      <c r="AG794" s="9" t="str">
        <f t="shared" si="557"/>
        <v>@</v>
      </c>
      <c r="AH794" s="9" t="str">
        <f t="shared" si="558"/>
        <v>JSR @I.LOO</v>
      </c>
      <c r="AI794" t="str">
        <f t="shared" si="559"/>
        <v>1,@I.LOO</v>
      </c>
      <c r="AJ794" s="16" t="str">
        <f t="shared" si="560"/>
        <v>@I.LOO</v>
      </c>
      <c r="AK794" t="str">
        <f t="shared" si="561"/>
        <v>ADCOR 0,1,SNC</v>
      </c>
      <c r="AL794" s="4" t="str">
        <f t="shared" si="562"/>
        <v>ADC</v>
      </c>
      <c r="AM794" s="4" t="str">
        <f t="shared" si="563"/>
        <v>R</v>
      </c>
      <c r="AN794" s="4" t="str">
        <f t="shared" si="564"/>
        <v>O</v>
      </c>
      <c r="AO794" s="4" t="str">
        <f t="shared" si="565"/>
        <v/>
      </c>
      <c r="AP794" s="15" t="str">
        <f t="shared" si="566"/>
        <v>,SNC</v>
      </c>
      <c r="AQ794" s="9" t="str">
        <f>_xlfn.XLOOKUP(D794,Sheet2!$E$3:$E$101,Sheet2!$F$3:$F$101,"******************")</f>
        <v>LOOP</v>
      </c>
      <c r="AR794" s="33" t="str">
        <f t="shared" si="552"/>
        <v>DOBC 1,**</v>
      </c>
      <c r="AS794" s="9" t="str">
        <f t="shared" si="553"/>
        <v>DOBC</v>
      </c>
      <c r="AT794" s="4">
        <f t="shared" si="567"/>
        <v>1</v>
      </c>
      <c r="AU794" s="6">
        <f t="shared" si="568"/>
        <v>2</v>
      </c>
      <c r="AV794" s="4" t="str">
        <f t="shared" si="569"/>
        <v>C</v>
      </c>
      <c r="AW794" s="4">
        <f t="shared" si="570"/>
        <v>43</v>
      </c>
      <c r="AX794" s="4" t="str">
        <f>_xlfn.XLOOKUP(AW794,Sheet2!$Q$3:$Q$66,Sheet2!$R$3:$R$66,"**")</f>
        <v>**</v>
      </c>
      <c r="AY794" s="4">
        <f t="shared" si="571"/>
        <v>4</v>
      </c>
      <c r="AZ794" s="16" t="str">
        <f t="shared" si="572"/>
        <v>SKPDN</v>
      </c>
    </row>
    <row r="795" spans="2:52" x14ac:dyDescent="0.35">
      <c r="B795" s="3">
        <v>25</v>
      </c>
      <c r="C795" s="1">
        <f t="shared" si="531"/>
        <v>1701</v>
      </c>
      <c r="D795" s="2">
        <v>20151</v>
      </c>
      <c r="E795" s="2" t="str">
        <f>_xlfn.XLOOKUP(C795,Sheet2!$N$3:$N$1000,Sheet2!$O$3:$O$1000,"")</f>
        <v>B40</v>
      </c>
      <c r="F795" s="9" t="str">
        <f t="shared" si="573"/>
        <v>LDA 0,NDSKS</v>
      </c>
      <c r="G795" s="4" t="str">
        <f t="shared" si="549"/>
        <v>40</v>
      </c>
      <c r="H795" s="4">
        <f t="shared" si="550"/>
        <v>151</v>
      </c>
      <c r="I795" s="6">
        <f t="shared" si="542"/>
        <v>0</v>
      </c>
      <c r="J795" s="6">
        <f t="shared" si="543"/>
        <v>2</v>
      </c>
      <c r="K795" s="6">
        <f t="shared" si="544"/>
        <v>0</v>
      </c>
      <c r="L795" s="6">
        <f t="shared" si="545"/>
        <v>1</v>
      </c>
      <c r="M795" s="6">
        <f t="shared" si="546"/>
        <v>5</v>
      </c>
      <c r="N795" s="6">
        <f t="shared" si="547"/>
        <v>1</v>
      </c>
      <c r="O795" s="13">
        <f t="shared" si="548"/>
        <v>4</v>
      </c>
      <c r="P795" s="4">
        <f t="shared" si="554"/>
        <v>1</v>
      </c>
      <c r="Q795" s="4">
        <f t="shared" si="555"/>
        <v>0</v>
      </c>
      <c r="R795">
        <f t="shared" si="532"/>
        <v>151</v>
      </c>
      <c r="S795" s="4">
        <f t="shared" si="533"/>
        <v>0</v>
      </c>
      <c r="T795" s="15">
        <f t="shared" si="534"/>
        <v>0</v>
      </c>
      <c r="U795" s="4">
        <f t="shared" si="535"/>
        <v>1</v>
      </c>
      <c r="V795" s="4">
        <f t="shared" si="536"/>
        <v>0</v>
      </c>
      <c r="W795" s="4">
        <f t="shared" si="537"/>
        <v>0</v>
      </c>
      <c r="X795" s="6">
        <f t="shared" si="538"/>
        <v>1</v>
      </c>
      <c r="Y795" s="4">
        <f t="shared" si="539"/>
        <v>2</v>
      </c>
      <c r="Z795" s="6">
        <f t="shared" si="540"/>
        <v>1</v>
      </c>
      <c r="AA795" s="18">
        <f t="shared" si="541"/>
        <v>1</v>
      </c>
      <c r="AB795" s="9" t="str">
        <f t="shared" si="556"/>
        <v>NDSKS</v>
      </c>
      <c r="AC795" s="9" t="str">
        <f>_xlfn.XLOOKUP(R795,Sheet2!$H$3:$H$258,Sheet2!$I$3:$I$258,"-----")</f>
        <v>NDSKS</v>
      </c>
      <c r="AD795" s="9" t="str">
        <f>_xlfn.XLOOKUP(VALUE(AE795),Sheet2!$N$3:$N$1000,Sheet2!$O$3:$O$1000,"********")</f>
        <v>********</v>
      </c>
      <c r="AE795" t="str">
        <f t="shared" si="551"/>
        <v>2052</v>
      </c>
      <c r="AF795" s="9" t="str">
        <f>IF(R795&lt;200,"+"&amp;TEXT(R795,"0"),"-"&amp;TEXT(_xlfn.XLOOKUP(R795,Sheet2!$K$3:$K$130,Sheet2!$L$3:$L$130,"-----"),"0"))</f>
        <v>+151</v>
      </c>
      <c r="AG795" s="9" t="str">
        <f t="shared" si="557"/>
        <v/>
      </c>
      <c r="AH795" s="9" t="str">
        <f t="shared" si="558"/>
        <v>JMP NDSKS</v>
      </c>
      <c r="AI795" t="str">
        <f t="shared" si="559"/>
        <v>0,NDSKS</v>
      </c>
      <c r="AJ795" s="16" t="str">
        <f t="shared" si="560"/>
        <v>NDSKS</v>
      </c>
      <c r="AK795" t="str">
        <f t="shared" si="561"/>
        <v>COMOL# 1,0,SKP</v>
      </c>
      <c r="AL795" s="4" t="str">
        <f t="shared" si="562"/>
        <v>COM</v>
      </c>
      <c r="AM795" s="4" t="str">
        <f t="shared" si="563"/>
        <v>L</v>
      </c>
      <c r="AN795" s="4" t="str">
        <f t="shared" si="564"/>
        <v>O</v>
      </c>
      <c r="AO795" s="4" t="str">
        <f t="shared" si="565"/>
        <v>#</v>
      </c>
      <c r="AP795" s="15" t="str">
        <f t="shared" si="566"/>
        <v>,SKP</v>
      </c>
      <c r="AQ795" s="9" t="str">
        <f>_xlfn.XLOOKUP(D795,Sheet2!$E$3:$E$101,Sheet2!$F$3:$F$101,"******************")</f>
        <v>******************</v>
      </c>
      <c r="AR795" s="33" t="str">
        <f t="shared" si="552"/>
        <v>NIOS **</v>
      </c>
      <c r="AS795" s="9" t="str">
        <f t="shared" si="553"/>
        <v>DOCS</v>
      </c>
      <c r="AT795" s="4">
        <f t="shared" si="567"/>
        <v>0</v>
      </c>
      <c r="AU795" s="6">
        <f t="shared" si="568"/>
        <v>1</v>
      </c>
      <c r="AV795" s="4" t="str">
        <f t="shared" si="569"/>
        <v>S</v>
      </c>
      <c r="AW795" s="4">
        <f t="shared" si="570"/>
        <v>51</v>
      </c>
      <c r="AX795" s="4" t="str">
        <f>_xlfn.XLOOKUP(AW795,Sheet2!$Q$3:$Q$66,Sheet2!$R$3:$R$66,"**")</f>
        <v>**</v>
      </c>
      <c r="AY795" s="4">
        <f t="shared" si="571"/>
        <v>0</v>
      </c>
      <c r="AZ795" s="16" t="str">
        <f t="shared" si="572"/>
        <v>SKPBZ</v>
      </c>
    </row>
    <row r="796" spans="2:52" x14ac:dyDescent="0.35">
      <c r="B796" s="3">
        <f t="shared" si="530"/>
        <v>26</v>
      </c>
      <c r="C796" s="1">
        <f t="shared" si="531"/>
        <v>1702</v>
      </c>
      <c r="D796" s="2">
        <v>101200</v>
      </c>
      <c r="E796" s="2" t="str">
        <f>_xlfn.XLOOKUP(C796,Sheet2!$N$3:$N$1000,Sheet2!$O$3:$O$1000,"")</f>
        <v/>
      </c>
      <c r="F796" s="9" t="str">
        <f t="shared" si="573"/>
        <v>MOVR 0,0</v>
      </c>
      <c r="G796" s="4" t="str">
        <f t="shared" si="549"/>
        <v>202</v>
      </c>
      <c r="H796" s="4">
        <f t="shared" si="550"/>
        <v>200</v>
      </c>
      <c r="I796" s="6">
        <f t="shared" si="542"/>
        <v>1</v>
      </c>
      <c r="J796" s="6">
        <f t="shared" si="543"/>
        <v>0</v>
      </c>
      <c r="K796" s="6">
        <f t="shared" si="544"/>
        <v>1</v>
      </c>
      <c r="L796" s="6">
        <f t="shared" si="545"/>
        <v>2</v>
      </c>
      <c r="M796" s="6">
        <f t="shared" si="546"/>
        <v>0</v>
      </c>
      <c r="N796" s="6">
        <f t="shared" si="547"/>
        <v>0</v>
      </c>
      <c r="O796" s="13">
        <f t="shared" si="548"/>
        <v>16</v>
      </c>
      <c r="P796" s="4">
        <f t="shared" si="554"/>
        <v>4</v>
      </c>
      <c r="Q796" s="4">
        <f t="shared" si="555"/>
        <v>0</v>
      </c>
      <c r="R796">
        <f t="shared" si="532"/>
        <v>200</v>
      </c>
      <c r="S796" s="4">
        <f t="shared" si="533"/>
        <v>2</v>
      </c>
      <c r="T796" s="15">
        <f t="shared" si="534"/>
        <v>0</v>
      </c>
      <c r="U796" s="4">
        <f t="shared" si="535"/>
        <v>0</v>
      </c>
      <c r="V796" s="4">
        <f t="shared" si="536"/>
        <v>0</v>
      </c>
      <c r="W796" s="4">
        <f t="shared" si="537"/>
        <v>2</v>
      </c>
      <c r="X796" s="6">
        <f t="shared" si="538"/>
        <v>2</v>
      </c>
      <c r="Y796" s="4">
        <f t="shared" si="539"/>
        <v>0</v>
      </c>
      <c r="Z796" s="6">
        <f t="shared" si="540"/>
        <v>0</v>
      </c>
      <c r="AA796" s="18">
        <f t="shared" si="541"/>
        <v>0</v>
      </c>
      <c r="AB796" s="9" t="str">
        <f t="shared" si="556"/>
        <v>-200,2</v>
      </c>
      <c r="AC796" s="9" t="str">
        <f>_xlfn.XLOOKUP(R796,Sheet2!$H$3:$H$258,Sheet2!$I$3:$I$258,"-----")</f>
        <v>C60</v>
      </c>
      <c r="AD796" s="9" t="str">
        <f>_xlfn.XLOOKUP(VALUE(AE796),Sheet2!$N$3:$N$1000,Sheet2!$O$3:$O$1000,"********")</f>
        <v>********</v>
      </c>
      <c r="AE796" t="str">
        <f t="shared" si="551"/>
        <v>1502</v>
      </c>
      <c r="AF796" s="9" t="str">
        <f>IF(R796&lt;200,"+"&amp;TEXT(R796,"0"),"-"&amp;TEXT(_xlfn.XLOOKUP(R796,Sheet2!$K$3:$K$130,Sheet2!$L$3:$L$130,"-----"),"0"))</f>
        <v>-200</v>
      </c>
      <c r="AG796" s="9" t="str">
        <f t="shared" si="557"/>
        <v/>
      </c>
      <c r="AH796" s="9" t="str">
        <f t="shared" si="558"/>
        <v>JMP -200,2</v>
      </c>
      <c r="AI796" t="str">
        <f t="shared" si="559"/>
        <v>0,-200,2</v>
      </c>
      <c r="AJ796" s="16" t="str">
        <f t="shared" si="560"/>
        <v>-200,2</v>
      </c>
      <c r="AK796" t="str">
        <f t="shared" si="561"/>
        <v>MOVR 0,0</v>
      </c>
      <c r="AL796" s="4" t="str">
        <f t="shared" si="562"/>
        <v>MOV</v>
      </c>
      <c r="AM796" s="4" t="str">
        <f t="shared" si="563"/>
        <v>R</v>
      </c>
      <c r="AN796" s="4" t="str">
        <f t="shared" si="564"/>
        <v/>
      </c>
      <c r="AO796" s="4" t="str">
        <f t="shared" si="565"/>
        <v/>
      </c>
      <c r="AP796" s="15" t="str">
        <f t="shared" si="566"/>
        <v/>
      </c>
      <c r="AQ796" s="9" t="str">
        <f>_xlfn.XLOOKUP(D796,Sheet2!$E$3:$E$101,Sheet2!$F$3:$F$101,"******************")</f>
        <v>******************</v>
      </c>
      <c r="AR796" s="33" t="str">
        <f t="shared" si="552"/>
        <v>DOAC 0,0</v>
      </c>
      <c r="AS796" s="9" t="str">
        <f t="shared" si="553"/>
        <v>DOAC</v>
      </c>
      <c r="AT796" s="4">
        <f t="shared" si="567"/>
        <v>0</v>
      </c>
      <c r="AU796" s="6">
        <f t="shared" si="568"/>
        <v>2</v>
      </c>
      <c r="AV796" s="4" t="str">
        <f t="shared" si="569"/>
        <v>C</v>
      </c>
      <c r="AW796" s="4">
        <f t="shared" si="570"/>
        <v>0</v>
      </c>
      <c r="AX796" s="4" t="str">
        <f>_xlfn.XLOOKUP(AW796,Sheet2!$Q$3:$Q$66,Sheet2!$R$3:$R$66,"**")</f>
        <v>0</v>
      </c>
      <c r="AY796" s="4">
        <f t="shared" si="571"/>
        <v>2</v>
      </c>
      <c r="AZ796" s="16" t="str">
        <f t="shared" si="572"/>
        <v>SKPDN</v>
      </c>
    </row>
    <row r="797" spans="2:52" x14ac:dyDescent="0.35">
      <c r="B797" s="3">
        <f t="shared" si="530"/>
        <v>27</v>
      </c>
      <c r="C797" s="1">
        <f t="shared" si="531"/>
        <v>1703</v>
      </c>
      <c r="D797" s="2">
        <v>101203</v>
      </c>
      <c r="E797" s="2" t="str">
        <f>_xlfn.XLOOKUP(C797,Sheet2!$N$3:$N$1000,Sheet2!$O$3:$O$1000,"")</f>
        <v/>
      </c>
      <c r="F797" s="9" t="str">
        <f t="shared" si="573"/>
        <v>MOVR 0,0,SNC</v>
      </c>
      <c r="G797" s="4" t="str">
        <f t="shared" si="549"/>
        <v>202</v>
      </c>
      <c r="H797" s="4">
        <f t="shared" si="550"/>
        <v>203</v>
      </c>
      <c r="I797" s="6">
        <f t="shared" si="542"/>
        <v>1</v>
      </c>
      <c r="J797" s="6">
        <f t="shared" si="543"/>
        <v>0</v>
      </c>
      <c r="K797" s="6">
        <f t="shared" si="544"/>
        <v>1</v>
      </c>
      <c r="L797" s="6">
        <f t="shared" si="545"/>
        <v>2</v>
      </c>
      <c r="M797" s="6">
        <f t="shared" si="546"/>
        <v>0</v>
      </c>
      <c r="N797" s="6">
        <f t="shared" si="547"/>
        <v>3</v>
      </c>
      <c r="O797" s="13">
        <f t="shared" si="548"/>
        <v>16</v>
      </c>
      <c r="P797" s="4">
        <f t="shared" si="554"/>
        <v>4</v>
      </c>
      <c r="Q797" s="4">
        <f t="shared" si="555"/>
        <v>0</v>
      </c>
      <c r="R797">
        <f t="shared" si="532"/>
        <v>203</v>
      </c>
      <c r="S797" s="4">
        <f t="shared" si="533"/>
        <v>2</v>
      </c>
      <c r="T797" s="15">
        <f t="shared" si="534"/>
        <v>0</v>
      </c>
      <c r="U797" s="4">
        <f t="shared" si="535"/>
        <v>0</v>
      </c>
      <c r="V797" s="4">
        <f t="shared" si="536"/>
        <v>0</v>
      </c>
      <c r="W797" s="4">
        <f t="shared" si="537"/>
        <v>2</v>
      </c>
      <c r="X797" s="6">
        <f t="shared" si="538"/>
        <v>2</v>
      </c>
      <c r="Y797" s="4">
        <f t="shared" si="539"/>
        <v>0</v>
      </c>
      <c r="Z797" s="6">
        <f t="shared" si="540"/>
        <v>0</v>
      </c>
      <c r="AA797" s="18">
        <f t="shared" si="541"/>
        <v>3</v>
      </c>
      <c r="AB797" s="9" t="str">
        <f t="shared" si="556"/>
        <v>-175,2</v>
      </c>
      <c r="AC797" s="9" t="str">
        <f>_xlfn.XLOOKUP(R797,Sheet2!$H$3:$H$258,Sheet2!$I$3:$I$258,"-----")</f>
        <v>C120</v>
      </c>
      <c r="AD797" s="9" t="str">
        <f>_xlfn.XLOOKUP(VALUE(AE797),Sheet2!$N$3:$N$1000,Sheet2!$O$3:$O$1000,"********")</f>
        <v>********</v>
      </c>
      <c r="AE797" t="str">
        <f t="shared" si="551"/>
        <v>1506</v>
      </c>
      <c r="AF797" s="9" t="str">
        <f>IF(R797&lt;200,"+"&amp;TEXT(R797,"0"),"-"&amp;TEXT(_xlfn.XLOOKUP(R797,Sheet2!$K$3:$K$130,Sheet2!$L$3:$L$130,"-----"),"0"))</f>
        <v>-175</v>
      </c>
      <c r="AG797" s="9" t="str">
        <f t="shared" si="557"/>
        <v/>
      </c>
      <c r="AH797" s="9" t="str">
        <f t="shared" si="558"/>
        <v>JMP -175,2</v>
      </c>
      <c r="AI797" t="str">
        <f t="shared" si="559"/>
        <v>0,-175,2</v>
      </c>
      <c r="AJ797" s="16" t="str">
        <f t="shared" si="560"/>
        <v>-175,2</v>
      </c>
      <c r="AK797" t="str">
        <f t="shared" si="561"/>
        <v>MOVR 0,0,SNC</v>
      </c>
      <c r="AL797" s="4" t="str">
        <f t="shared" si="562"/>
        <v>MOV</v>
      </c>
      <c r="AM797" s="4" t="str">
        <f t="shared" si="563"/>
        <v>R</v>
      </c>
      <c r="AN797" s="4" t="str">
        <f t="shared" si="564"/>
        <v/>
      </c>
      <c r="AO797" s="4" t="str">
        <f t="shared" si="565"/>
        <v/>
      </c>
      <c r="AP797" s="15" t="str">
        <f t="shared" si="566"/>
        <v>,SNC</v>
      </c>
      <c r="AQ797" s="9" t="str">
        <f>_xlfn.XLOOKUP(D797,Sheet2!$E$3:$E$101,Sheet2!$F$3:$F$101,"******************")</f>
        <v>******************</v>
      </c>
      <c r="AR797" s="33" t="str">
        <f t="shared" si="552"/>
        <v>DOAC 0,MAP1</v>
      </c>
      <c r="AS797" s="9" t="str">
        <f t="shared" si="553"/>
        <v>DOAC</v>
      </c>
      <c r="AT797" s="4">
        <f t="shared" si="567"/>
        <v>0</v>
      </c>
      <c r="AU797" s="6">
        <f t="shared" si="568"/>
        <v>2</v>
      </c>
      <c r="AV797" s="4" t="str">
        <f t="shared" si="569"/>
        <v>C</v>
      </c>
      <c r="AW797" s="4">
        <f t="shared" si="570"/>
        <v>3</v>
      </c>
      <c r="AX797" s="4" t="str">
        <f>_xlfn.XLOOKUP(AW797,Sheet2!$Q$3:$Q$66,Sheet2!$R$3:$R$66,"**")</f>
        <v>MAP1</v>
      </c>
      <c r="AY797" s="4">
        <f t="shared" si="571"/>
        <v>2</v>
      </c>
      <c r="AZ797" s="16" t="str">
        <f t="shared" si="572"/>
        <v>SKPDN</v>
      </c>
    </row>
    <row r="798" spans="2:52" x14ac:dyDescent="0.35">
      <c r="B798" s="3">
        <f t="shared" si="530"/>
        <v>28</v>
      </c>
      <c r="C798" s="1">
        <f t="shared" si="531"/>
        <v>1704</v>
      </c>
      <c r="D798" s="2">
        <v>406</v>
      </c>
      <c r="E798" s="2" t="str">
        <f>_xlfn.XLOOKUP(C798,Sheet2!$N$3:$N$1000,Sheet2!$O$3:$O$1000,"")</f>
        <v/>
      </c>
      <c r="F798" s="9" t="str">
        <f t="shared" si="573"/>
        <v>JMP B41</v>
      </c>
      <c r="G798" s="4" t="str">
        <f t="shared" si="549"/>
        <v>1</v>
      </c>
      <c r="H798" s="4">
        <f t="shared" si="550"/>
        <v>6</v>
      </c>
      <c r="I798" s="6">
        <f t="shared" si="542"/>
        <v>0</v>
      </c>
      <c r="J798" s="6">
        <f t="shared" si="543"/>
        <v>0</v>
      </c>
      <c r="K798" s="6">
        <f t="shared" si="544"/>
        <v>0</v>
      </c>
      <c r="L798" s="6">
        <f t="shared" si="545"/>
        <v>4</v>
      </c>
      <c r="M798" s="6">
        <f t="shared" si="546"/>
        <v>0</v>
      </c>
      <c r="N798" s="6">
        <f t="shared" si="547"/>
        <v>6</v>
      </c>
      <c r="O798" s="13">
        <f t="shared" si="548"/>
        <v>0</v>
      </c>
      <c r="P798" s="4">
        <f t="shared" si="554"/>
        <v>0</v>
      </c>
      <c r="Q798" s="4">
        <f t="shared" si="555"/>
        <v>0</v>
      </c>
      <c r="R798">
        <f t="shared" si="532"/>
        <v>6</v>
      </c>
      <c r="S798" s="4">
        <f t="shared" si="533"/>
        <v>1</v>
      </c>
      <c r="T798" s="15">
        <f t="shared" si="534"/>
        <v>0</v>
      </c>
      <c r="U798" s="4">
        <f t="shared" si="535"/>
        <v>0</v>
      </c>
      <c r="V798" s="4">
        <f t="shared" si="536"/>
        <v>0</v>
      </c>
      <c r="W798" s="4">
        <f t="shared" si="537"/>
        <v>1</v>
      </c>
      <c r="X798" s="6">
        <f t="shared" si="538"/>
        <v>0</v>
      </c>
      <c r="Y798" s="4">
        <f t="shared" si="539"/>
        <v>0</v>
      </c>
      <c r="Z798" s="6">
        <f t="shared" si="540"/>
        <v>0</v>
      </c>
      <c r="AA798" s="18">
        <f t="shared" si="541"/>
        <v>6</v>
      </c>
      <c r="AB798" s="9" t="str">
        <f t="shared" si="556"/>
        <v>B41</v>
      </c>
      <c r="AC798" s="9" t="str">
        <f>_xlfn.XLOOKUP(R798,Sheet2!$H$3:$H$258,Sheet2!$I$3:$I$258,"-----")</f>
        <v>*****</v>
      </c>
      <c r="AD798" s="9" t="str">
        <f>_xlfn.XLOOKUP(VALUE(AE798),Sheet2!$N$3:$N$1000,Sheet2!$O$3:$O$1000,"********")</f>
        <v>B41</v>
      </c>
      <c r="AE798" t="str">
        <f t="shared" si="551"/>
        <v>1712</v>
      </c>
      <c r="AF798" s="9" t="str">
        <f>IF(R798&lt;200,"+"&amp;TEXT(R798,"0"),"-"&amp;TEXT(_xlfn.XLOOKUP(R798,Sheet2!$K$3:$K$130,Sheet2!$L$3:$L$130,"-----"),"0"))</f>
        <v>+6</v>
      </c>
      <c r="AG798" s="9" t="str">
        <f t="shared" si="557"/>
        <v/>
      </c>
      <c r="AH798" s="9" t="str">
        <f t="shared" si="558"/>
        <v>JMP B41</v>
      </c>
      <c r="AI798" t="str">
        <f t="shared" si="559"/>
        <v>0,B41</v>
      </c>
      <c r="AJ798" s="16" t="str">
        <f t="shared" si="560"/>
        <v>B41</v>
      </c>
      <c r="AK798" t="str">
        <f t="shared" si="561"/>
        <v>NEG 0,0,SEZ</v>
      </c>
      <c r="AL798" s="4" t="str">
        <f t="shared" si="562"/>
        <v>NEG</v>
      </c>
      <c r="AM798" s="4" t="str">
        <f t="shared" si="563"/>
        <v/>
      </c>
      <c r="AN798" s="4" t="str">
        <f t="shared" si="564"/>
        <v/>
      </c>
      <c r="AO798" s="4" t="str">
        <f t="shared" si="565"/>
        <v/>
      </c>
      <c r="AP798" s="15" t="str">
        <f t="shared" si="566"/>
        <v>,SEZ</v>
      </c>
      <c r="AQ798" s="9" t="str">
        <f>_xlfn.XLOOKUP(D798,Sheet2!$E$3:$E$101,Sheet2!$F$3:$F$101,"******************")</f>
        <v>******************</v>
      </c>
      <c r="AR798" s="33" t="str">
        <f t="shared" si="552"/>
        <v>DIA 0,MCAT</v>
      </c>
      <c r="AS798" s="9" t="str">
        <f t="shared" si="553"/>
        <v>DIA</v>
      </c>
      <c r="AT798" s="4">
        <f t="shared" si="567"/>
        <v>0</v>
      </c>
      <c r="AU798" s="6">
        <f t="shared" si="568"/>
        <v>0</v>
      </c>
      <c r="AV798" s="4" t="str">
        <f t="shared" si="569"/>
        <v/>
      </c>
      <c r="AW798" s="4">
        <f t="shared" si="570"/>
        <v>6</v>
      </c>
      <c r="AX798" s="4" t="str">
        <f>_xlfn.XLOOKUP(AW798,Sheet2!$Q$3:$Q$66,Sheet2!$R$3:$R$66,"**")</f>
        <v>MCAT</v>
      </c>
      <c r="AY798" s="4">
        <f t="shared" si="571"/>
        <v>1</v>
      </c>
      <c r="AZ798" s="16" t="str">
        <f t="shared" si="572"/>
        <v>SKPBN</v>
      </c>
    </row>
    <row r="799" spans="2:52" x14ac:dyDescent="0.35">
      <c r="B799" s="3">
        <f t="shared" si="530"/>
        <v>29</v>
      </c>
      <c r="C799" s="1">
        <f t="shared" si="531"/>
        <v>1705</v>
      </c>
      <c r="D799" s="2">
        <v>6237</v>
      </c>
      <c r="E799" s="2" t="str">
        <f>_xlfn.XLOOKUP(C799,Sheet2!$N$3:$N$1000,Sheet2!$O$3:$O$1000,"")</f>
        <v/>
      </c>
      <c r="F799" s="9" t="str">
        <f t="shared" si="573"/>
        <v>JSR @ISET</v>
      </c>
      <c r="G799" s="4" t="str">
        <f t="shared" si="549"/>
        <v>14</v>
      </c>
      <c r="H799" s="4">
        <f t="shared" si="550"/>
        <v>237</v>
      </c>
      <c r="I799" s="6">
        <f t="shared" si="542"/>
        <v>0</v>
      </c>
      <c r="J799" s="6">
        <f t="shared" si="543"/>
        <v>0</v>
      </c>
      <c r="K799" s="6">
        <f t="shared" si="544"/>
        <v>6</v>
      </c>
      <c r="L799" s="6">
        <f t="shared" si="545"/>
        <v>2</v>
      </c>
      <c r="M799" s="6">
        <f t="shared" si="546"/>
        <v>3</v>
      </c>
      <c r="N799" s="6">
        <f t="shared" si="547"/>
        <v>7</v>
      </c>
      <c r="O799" s="13">
        <f t="shared" si="548"/>
        <v>1</v>
      </c>
      <c r="P799" s="4">
        <f t="shared" si="554"/>
        <v>0</v>
      </c>
      <c r="Q799" s="4">
        <f t="shared" si="555"/>
        <v>1</v>
      </c>
      <c r="R799">
        <f t="shared" si="532"/>
        <v>237</v>
      </c>
      <c r="S799" s="4">
        <f t="shared" si="533"/>
        <v>0</v>
      </c>
      <c r="T799" s="15">
        <f t="shared" si="534"/>
        <v>1</v>
      </c>
      <c r="U799" s="4">
        <f t="shared" si="535"/>
        <v>0</v>
      </c>
      <c r="V799" s="4">
        <f t="shared" si="536"/>
        <v>1</v>
      </c>
      <c r="W799" s="4">
        <f t="shared" si="537"/>
        <v>4</v>
      </c>
      <c r="X799" s="6">
        <f t="shared" si="538"/>
        <v>2</v>
      </c>
      <c r="Y799" s="4">
        <f t="shared" si="539"/>
        <v>1</v>
      </c>
      <c r="Z799" s="6">
        <f t="shared" si="540"/>
        <v>1</v>
      </c>
      <c r="AA799" s="18">
        <f t="shared" si="541"/>
        <v>7</v>
      </c>
      <c r="AB799" s="9" t="str">
        <f t="shared" si="556"/>
        <v>ISET</v>
      </c>
      <c r="AC799" s="9" t="str">
        <f>_xlfn.XLOOKUP(R799,Sheet2!$H$3:$H$258,Sheet2!$I$3:$I$258,"-----")</f>
        <v>ISET</v>
      </c>
      <c r="AD799" s="9" t="str">
        <f>_xlfn.XLOOKUP(VALUE(AE799),Sheet2!$N$3:$N$1000,Sheet2!$O$3:$O$1000,"********")</f>
        <v>********</v>
      </c>
      <c r="AE799" t="str">
        <f t="shared" si="551"/>
        <v>1544</v>
      </c>
      <c r="AF799" s="9" t="str">
        <f>IF(R799&lt;200,"+"&amp;TEXT(R799,"0"),"-"&amp;TEXT(_xlfn.XLOOKUP(R799,Sheet2!$K$3:$K$130,Sheet2!$L$3:$L$130,"-----"),"0"))</f>
        <v>-141</v>
      </c>
      <c r="AG799" s="9" t="str">
        <f t="shared" si="557"/>
        <v>@</v>
      </c>
      <c r="AH799" s="9" t="str">
        <f t="shared" si="558"/>
        <v>JSR @ISET</v>
      </c>
      <c r="AI799" t="str">
        <f t="shared" si="559"/>
        <v>1,@ISET</v>
      </c>
      <c r="AJ799" s="16" t="str">
        <f t="shared" si="560"/>
        <v>@ISET</v>
      </c>
      <c r="AK799" t="str">
        <f t="shared" si="561"/>
        <v>ADCZR# 0,1,SBN</v>
      </c>
      <c r="AL799" s="4" t="str">
        <f t="shared" si="562"/>
        <v>ADC</v>
      </c>
      <c r="AM799" s="4" t="str">
        <f t="shared" si="563"/>
        <v>R</v>
      </c>
      <c r="AN799" s="4" t="str">
        <f t="shared" si="564"/>
        <v>Z</v>
      </c>
      <c r="AO799" s="4" t="str">
        <f t="shared" si="565"/>
        <v>#</v>
      </c>
      <c r="AP799" s="15" t="str">
        <f t="shared" si="566"/>
        <v>,SBN</v>
      </c>
      <c r="AQ799" s="9" t="str">
        <f>_xlfn.XLOOKUP(D799,Sheet2!$E$3:$E$101,Sheet2!$F$3:$F$101,"******************")</f>
        <v>******************</v>
      </c>
      <c r="AR799" s="33" t="str">
        <f t="shared" si="552"/>
        <v>DOBC 1,**</v>
      </c>
      <c r="AS799" s="9" t="str">
        <f t="shared" si="553"/>
        <v>DOBC</v>
      </c>
      <c r="AT799" s="4">
        <f t="shared" si="567"/>
        <v>1</v>
      </c>
      <c r="AU799" s="6">
        <f t="shared" si="568"/>
        <v>2</v>
      </c>
      <c r="AV799" s="4" t="str">
        <f t="shared" si="569"/>
        <v>C</v>
      </c>
      <c r="AW799" s="4">
        <f t="shared" si="570"/>
        <v>37</v>
      </c>
      <c r="AX799" s="4" t="str">
        <f>_xlfn.XLOOKUP(AW799,Sheet2!$Q$3:$Q$66,Sheet2!$R$3:$R$66,"**")</f>
        <v>**</v>
      </c>
      <c r="AY799" s="4">
        <f t="shared" si="571"/>
        <v>4</v>
      </c>
      <c r="AZ799" s="16" t="str">
        <f t="shared" si="572"/>
        <v>SKPDN</v>
      </c>
    </row>
    <row r="800" spans="2:52" x14ac:dyDescent="0.35">
      <c r="B800" s="3">
        <f t="shared" si="530"/>
        <v>30</v>
      </c>
      <c r="C800" s="1">
        <f t="shared" si="531"/>
        <v>1706</v>
      </c>
      <c r="D800" s="2">
        <v>6232</v>
      </c>
      <c r="E800" s="2" t="str">
        <f>_xlfn.XLOOKUP(C800,Sheet2!$N$3:$N$1000,Sheet2!$O$3:$O$1000,"")</f>
        <v/>
      </c>
      <c r="F800" s="9" t="str">
        <f t="shared" si="573"/>
        <v>RECL1</v>
      </c>
      <c r="G800" s="4" t="str">
        <f t="shared" si="549"/>
        <v>14</v>
      </c>
      <c r="H800" s="4">
        <f t="shared" si="550"/>
        <v>232</v>
      </c>
      <c r="I800" s="6">
        <f t="shared" si="542"/>
        <v>0</v>
      </c>
      <c r="J800" s="6">
        <f t="shared" si="543"/>
        <v>0</v>
      </c>
      <c r="K800" s="6">
        <f t="shared" si="544"/>
        <v>6</v>
      </c>
      <c r="L800" s="6">
        <f t="shared" si="545"/>
        <v>2</v>
      </c>
      <c r="M800" s="6">
        <f t="shared" si="546"/>
        <v>3</v>
      </c>
      <c r="N800" s="6">
        <f t="shared" si="547"/>
        <v>2</v>
      </c>
      <c r="O800" s="13">
        <f t="shared" si="548"/>
        <v>1</v>
      </c>
      <c r="P800" s="4">
        <f t="shared" si="554"/>
        <v>0</v>
      </c>
      <c r="Q800" s="4">
        <f t="shared" si="555"/>
        <v>1</v>
      </c>
      <c r="R800">
        <f t="shared" si="532"/>
        <v>232</v>
      </c>
      <c r="S800" s="4">
        <f t="shared" si="533"/>
        <v>0</v>
      </c>
      <c r="T800" s="15">
        <f t="shared" si="534"/>
        <v>1</v>
      </c>
      <c r="U800" s="4">
        <f t="shared" si="535"/>
        <v>0</v>
      </c>
      <c r="V800" s="4">
        <f t="shared" si="536"/>
        <v>1</v>
      </c>
      <c r="W800" s="4">
        <f t="shared" si="537"/>
        <v>4</v>
      </c>
      <c r="X800" s="6">
        <f t="shared" si="538"/>
        <v>2</v>
      </c>
      <c r="Y800" s="4">
        <f t="shared" si="539"/>
        <v>1</v>
      </c>
      <c r="Z800" s="6">
        <f t="shared" si="540"/>
        <v>1</v>
      </c>
      <c r="AA800" s="18">
        <f t="shared" si="541"/>
        <v>2</v>
      </c>
      <c r="AB800" s="9" t="str">
        <f t="shared" si="556"/>
        <v>I.RC1</v>
      </c>
      <c r="AC800" s="9" t="str">
        <f>_xlfn.XLOOKUP(R800,Sheet2!$H$3:$H$258,Sheet2!$I$3:$I$258,"-----")</f>
        <v>I.RC1</v>
      </c>
      <c r="AD800" s="9" t="str">
        <f>_xlfn.XLOOKUP(VALUE(AE800),Sheet2!$N$3:$N$1000,Sheet2!$O$3:$O$1000,"********")</f>
        <v>********</v>
      </c>
      <c r="AE800" t="str">
        <f t="shared" si="551"/>
        <v>1540</v>
      </c>
      <c r="AF800" s="9" t="str">
        <f>IF(R800&lt;200,"+"&amp;TEXT(R800,"0"),"-"&amp;TEXT(_xlfn.XLOOKUP(R800,Sheet2!$K$3:$K$130,Sheet2!$L$3:$L$130,"-----"),"0"))</f>
        <v>-146</v>
      </c>
      <c r="AG800" s="9" t="str">
        <f t="shared" si="557"/>
        <v>@</v>
      </c>
      <c r="AH800" s="9" t="str">
        <f t="shared" si="558"/>
        <v>JSR @I.RC1</v>
      </c>
      <c r="AI800" t="str">
        <f t="shared" si="559"/>
        <v>1,@I.RC1</v>
      </c>
      <c r="AJ800" s="16" t="str">
        <f t="shared" si="560"/>
        <v>@I.RC1</v>
      </c>
      <c r="AK800" t="str">
        <f t="shared" si="561"/>
        <v>ADCZR# 0,1,SZC</v>
      </c>
      <c r="AL800" s="4" t="str">
        <f t="shared" si="562"/>
        <v>ADC</v>
      </c>
      <c r="AM800" s="4" t="str">
        <f t="shared" si="563"/>
        <v>R</v>
      </c>
      <c r="AN800" s="4" t="str">
        <f t="shared" si="564"/>
        <v>Z</v>
      </c>
      <c r="AO800" s="4" t="str">
        <f t="shared" si="565"/>
        <v>#</v>
      </c>
      <c r="AP800" s="15" t="str">
        <f t="shared" si="566"/>
        <v>,SZC</v>
      </c>
      <c r="AQ800" s="9" t="str">
        <f>_xlfn.XLOOKUP(D800,Sheet2!$E$3:$E$101,Sheet2!$F$3:$F$101,"******************")</f>
        <v>RECL1</v>
      </c>
      <c r="AR800" s="33" t="str">
        <f t="shared" si="552"/>
        <v>DOBC 1,**</v>
      </c>
      <c r="AS800" s="9" t="str">
        <f t="shared" si="553"/>
        <v>DOBC</v>
      </c>
      <c r="AT800" s="4">
        <f t="shared" si="567"/>
        <v>1</v>
      </c>
      <c r="AU800" s="6">
        <f t="shared" si="568"/>
        <v>2</v>
      </c>
      <c r="AV800" s="4" t="str">
        <f t="shared" si="569"/>
        <v>C</v>
      </c>
      <c r="AW800" s="4">
        <f t="shared" si="570"/>
        <v>32</v>
      </c>
      <c r="AX800" s="4" t="str">
        <f>_xlfn.XLOOKUP(AW800,Sheet2!$Q$3:$Q$66,Sheet2!$R$3:$R$66,"**")</f>
        <v>**</v>
      </c>
      <c r="AY800" s="4">
        <f t="shared" si="571"/>
        <v>4</v>
      </c>
      <c r="AZ800" s="16" t="str">
        <f t="shared" si="572"/>
        <v>SKPDN</v>
      </c>
    </row>
    <row r="801" spans="1:52" x14ac:dyDescent="0.35">
      <c r="B801" s="3">
        <f t="shared" si="530"/>
        <v>31</v>
      </c>
      <c r="C801" s="1">
        <f t="shared" si="531"/>
        <v>1707</v>
      </c>
      <c r="D801" s="2">
        <v>6235</v>
      </c>
      <c r="E801" s="2" t="str">
        <f>_xlfn.XLOOKUP(C801,Sheet2!$N$3:$N$1000,Sheet2!$O$3:$O$1000,"")</f>
        <v/>
      </c>
      <c r="F801" s="9" t="str">
        <f t="shared" si="573"/>
        <v>ITRWT</v>
      </c>
      <c r="G801" s="4" t="str">
        <f t="shared" si="549"/>
        <v>14</v>
      </c>
      <c r="H801" s="4">
        <f t="shared" si="550"/>
        <v>235</v>
      </c>
      <c r="I801" s="6">
        <f t="shared" si="542"/>
        <v>0</v>
      </c>
      <c r="J801" s="6">
        <f t="shared" si="543"/>
        <v>0</v>
      </c>
      <c r="K801" s="6">
        <f t="shared" si="544"/>
        <v>6</v>
      </c>
      <c r="L801" s="6">
        <f t="shared" si="545"/>
        <v>2</v>
      </c>
      <c r="M801" s="6">
        <f t="shared" si="546"/>
        <v>3</v>
      </c>
      <c r="N801" s="6">
        <f t="shared" si="547"/>
        <v>5</v>
      </c>
      <c r="O801" s="13">
        <f t="shared" si="548"/>
        <v>1</v>
      </c>
      <c r="P801" s="4">
        <f t="shared" si="554"/>
        <v>0</v>
      </c>
      <c r="Q801" s="4">
        <f t="shared" si="555"/>
        <v>1</v>
      </c>
      <c r="R801">
        <f t="shared" si="532"/>
        <v>235</v>
      </c>
      <c r="S801" s="4">
        <f t="shared" si="533"/>
        <v>0</v>
      </c>
      <c r="T801" s="15">
        <f t="shared" si="534"/>
        <v>1</v>
      </c>
      <c r="U801" s="4">
        <f t="shared" si="535"/>
        <v>0</v>
      </c>
      <c r="V801" s="4">
        <f t="shared" si="536"/>
        <v>1</v>
      </c>
      <c r="W801" s="4">
        <f t="shared" si="537"/>
        <v>4</v>
      </c>
      <c r="X801" s="6">
        <f t="shared" si="538"/>
        <v>2</v>
      </c>
      <c r="Y801" s="4">
        <f t="shared" si="539"/>
        <v>1</v>
      </c>
      <c r="Z801" s="6">
        <f t="shared" si="540"/>
        <v>1</v>
      </c>
      <c r="AA801" s="18">
        <f t="shared" si="541"/>
        <v>5</v>
      </c>
      <c r="AB801" s="9" t="str">
        <f t="shared" si="556"/>
        <v>I.IWT</v>
      </c>
      <c r="AC801" s="9" t="str">
        <f>_xlfn.XLOOKUP(R801,Sheet2!$H$3:$H$258,Sheet2!$I$3:$I$258,"-----")</f>
        <v>I.IWT</v>
      </c>
      <c r="AD801" s="9" t="str">
        <f>_xlfn.XLOOKUP(VALUE(AE801),Sheet2!$N$3:$N$1000,Sheet2!$O$3:$O$1000,"********")</f>
        <v>********</v>
      </c>
      <c r="AE801" t="str">
        <f t="shared" si="551"/>
        <v>1544</v>
      </c>
      <c r="AF801" s="9" t="str">
        <f>IF(R801&lt;200,"+"&amp;TEXT(R801,"0"),"-"&amp;TEXT(_xlfn.XLOOKUP(R801,Sheet2!$K$3:$K$130,Sheet2!$L$3:$L$130,"-----"),"0"))</f>
        <v>-143</v>
      </c>
      <c r="AG801" s="9" t="str">
        <f t="shared" si="557"/>
        <v>@</v>
      </c>
      <c r="AH801" s="9" t="str">
        <f t="shared" si="558"/>
        <v>JSR @I.IWT</v>
      </c>
      <c r="AI801" t="str">
        <f t="shared" si="559"/>
        <v>1,@I.IWT</v>
      </c>
      <c r="AJ801" s="16" t="str">
        <f t="shared" si="560"/>
        <v>@I.IWT</v>
      </c>
      <c r="AK801" t="str">
        <f t="shared" si="561"/>
        <v>ADCZR# 0,1,SNR</v>
      </c>
      <c r="AL801" s="4" t="str">
        <f t="shared" si="562"/>
        <v>ADC</v>
      </c>
      <c r="AM801" s="4" t="str">
        <f t="shared" si="563"/>
        <v>R</v>
      </c>
      <c r="AN801" s="4" t="str">
        <f t="shared" si="564"/>
        <v>Z</v>
      </c>
      <c r="AO801" s="4" t="str">
        <f t="shared" si="565"/>
        <v>#</v>
      </c>
      <c r="AP801" s="15" t="str">
        <f t="shared" si="566"/>
        <v>,SNR</v>
      </c>
      <c r="AQ801" s="9" t="str">
        <f>_xlfn.XLOOKUP(D801,Sheet2!$E$3:$E$101,Sheet2!$F$3:$F$101,"******************")</f>
        <v>ITRWT</v>
      </c>
      <c r="AR801" s="33" t="str">
        <f t="shared" si="552"/>
        <v>DOBC 1,**</v>
      </c>
      <c r="AS801" s="9" t="str">
        <f t="shared" si="553"/>
        <v>DOBC</v>
      </c>
      <c r="AT801" s="4">
        <f t="shared" si="567"/>
        <v>1</v>
      </c>
      <c r="AU801" s="6">
        <f t="shared" si="568"/>
        <v>2</v>
      </c>
      <c r="AV801" s="4" t="str">
        <f t="shared" si="569"/>
        <v>C</v>
      </c>
      <c r="AW801" s="4">
        <f t="shared" si="570"/>
        <v>35</v>
      </c>
      <c r="AX801" s="4" t="str">
        <f>_xlfn.XLOOKUP(AW801,Sheet2!$Q$3:$Q$66,Sheet2!$R$3:$R$66,"**")</f>
        <v>**</v>
      </c>
      <c r="AY801" s="4">
        <f t="shared" si="571"/>
        <v>4</v>
      </c>
      <c r="AZ801" s="16" t="str">
        <f t="shared" si="572"/>
        <v>SKPDN</v>
      </c>
    </row>
    <row r="802" spans="1:52" x14ac:dyDescent="0.35">
      <c r="B802" s="3">
        <f t="shared" si="530"/>
        <v>32</v>
      </c>
      <c r="C802" s="1">
        <f t="shared" si="531"/>
        <v>1710</v>
      </c>
      <c r="D802" s="2">
        <v>6252</v>
      </c>
      <c r="E802" s="2" t="str">
        <f>_xlfn.XLOOKUP(C802,Sheet2!$N$3:$N$1000,Sheet2!$O$3:$O$1000,"")</f>
        <v/>
      </c>
      <c r="F802" s="9" t="str">
        <f t="shared" si="573"/>
        <v>EHLT</v>
      </c>
      <c r="G802" s="4" t="str">
        <f t="shared" si="549"/>
        <v>14</v>
      </c>
      <c r="H802" s="4">
        <f t="shared" si="550"/>
        <v>252</v>
      </c>
      <c r="I802" s="6">
        <f t="shared" si="542"/>
        <v>0</v>
      </c>
      <c r="J802" s="6">
        <f t="shared" si="543"/>
        <v>0</v>
      </c>
      <c r="K802" s="6">
        <f t="shared" si="544"/>
        <v>6</v>
      </c>
      <c r="L802" s="6">
        <f t="shared" si="545"/>
        <v>2</v>
      </c>
      <c r="M802" s="6">
        <f t="shared" si="546"/>
        <v>5</v>
      </c>
      <c r="N802" s="6">
        <f t="shared" si="547"/>
        <v>2</v>
      </c>
      <c r="O802" s="13">
        <f t="shared" si="548"/>
        <v>1</v>
      </c>
      <c r="P802" s="4">
        <f t="shared" si="554"/>
        <v>0</v>
      </c>
      <c r="Q802" s="4">
        <f t="shared" si="555"/>
        <v>1</v>
      </c>
      <c r="R802">
        <f t="shared" si="532"/>
        <v>252</v>
      </c>
      <c r="S802" s="4">
        <f t="shared" si="533"/>
        <v>0</v>
      </c>
      <c r="T802" s="15">
        <f t="shared" si="534"/>
        <v>1</v>
      </c>
      <c r="U802" s="4">
        <f t="shared" si="535"/>
        <v>0</v>
      </c>
      <c r="V802" s="4">
        <f t="shared" si="536"/>
        <v>1</v>
      </c>
      <c r="W802" s="4">
        <f t="shared" si="537"/>
        <v>4</v>
      </c>
      <c r="X802" s="6">
        <f t="shared" si="538"/>
        <v>2</v>
      </c>
      <c r="Y802" s="4">
        <f t="shared" si="539"/>
        <v>2</v>
      </c>
      <c r="Z802" s="6">
        <f t="shared" si="540"/>
        <v>1</v>
      </c>
      <c r="AA802" s="18">
        <f t="shared" si="541"/>
        <v>2</v>
      </c>
      <c r="AB802" s="9" t="str">
        <f t="shared" si="556"/>
        <v>I.EH1</v>
      </c>
      <c r="AC802" s="9" t="str">
        <f>_xlfn.XLOOKUP(R802,Sheet2!$H$3:$H$258,Sheet2!$I$3:$I$258,"-----")</f>
        <v>I.EH1</v>
      </c>
      <c r="AD802" s="9" t="str">
        <f>_xlfn.XLOOKUP(VALUE(AE802),Sheet2!$N$3:$N$1000,Sheet2!$O$3:$O$1000,"********")</f>
        <v>B29</v>
      </c>
      <c r="AE802" t="str">
        <f t="shared" si="551"/>
        <v>1562</v>
      </c>
      <c r="AF802" s="9" t="str">
        <f>IF(R802&lt;200,"+"&amp;TEXT(R802,"0"),"-"&amp;TEXT(_xlfn.XLOOKUP(R802,Sheet2!$K$3:$K$130,Sheet2!$L$3:$L$130,"-----"),"0"))</f>
        <v>-126</v>
      </c>
      <c r="AG802" s="9" t="str">
        <f t="shared" si="557"/>
        <v>@</v>
      </c>
      <c r="AH802" s="9" t="str">
        <f t="shared" si="558"/>
        <v>JSR @I.EH1</v>
      </c>
      <c r="AI802" t="str">
        <f t="shared" si="559"/>
        <v>1,@I.EH1</v>
      </c>
      <c r="AJ802" s="16" t="str">
        <f t="shared" si="560"/>
        <v>@I.EH1</v>
      </c>
      <c r="AK802" t="str">
        <f t="shared" si="561"/>
        <v>ADCOR# 0,1,SZC</v>
      </c>
      <c r="AL802" s="4" t="str">
        <f t="shared" si="562"/>
        <v>ADC</v>
      </c>
      <c r="AM802" s="4" t="str">
        <f t="shared" si="563"/>
        <v>R</v>
      </c>
      <c r="AN802" s="4" t="str">
        <f t="shared" si="564"/>
        <v>O</v>
      </c>
      <c r="AO802" s="4" t="str">
        <f t="shared" si="565"/>
        <v>#</v>
      </c>
      <c r="AP802" s="15" t="str">
        <f t="shared" si="566"/>
        <v>,SZC</v>
      </c>
      <c r="AQ802" s="9" t="str">
        <f>_xlfn.XLOOKUP(D802,Sheet2!$E$3:$E$101,Sheet2!$F$3:$F$101,"******************")</f>
        <v>EHLT</v>
      </c>
      <c r="AR802" s="33" t="str">
        <f t="shared" si="552"/>
        <v>DOBC 1,**</v>
      </c>
      <c r="AS802" s="9" t="str">
        <f t="shared" si="553"/>
        <v>DOBC</v>
      </c>
      <c r="AT802" s="4">
        <f t="shared" si="567"/>
        <v>1</v>
      </c>
      <c r="AU802" s="6">
        <f t="shared" si="568"/>
        <v>2</v>
      </c>
      <c r="AV802" s="4" t="str">
        <f t="shared" si="569"/>
        <v>C</v>
      </c>
      <c r="AW802" s="4">
        <f t="shared" si="570"/>
        <v>52</v>
      </c>
      <c r="AX802" s="4" t="str">
        <f>_xlfn.XLOOKUP(AW802,Sheet2!$Q$3:$Q$66,Sheet2!$R$3:$R$66,"**")</f>
        <v>**</v>
      </c>
      <c r="AY802" s="4">
        <f t="shared" si="571"/>
        <v>4</v>
      </c>
      <c r="AZ802" s="16" t="str">
        <f t="shared" si="572"/>
        <v>SKPDN</v>
      </c>
    </row>
    <row r="803" spans="1:52" x14ac:dyDescent="0.35">
      <c r="B803" s="3">
        <f t="shared" si="530"/>
        <v>33</v>
      </c>
      <c r="C803" s="1">
        <f t="shared" si="531"/>
        <v>1711</v>
      </c>
      <c r="D803" s="2">
        <v>6243</v>
      </c>
      <c r="E803" s="2" t="str">
        <f>_xlfn.XLOOKUP(C803,Sheet2!$N$3:$N$1000,Sheet2!$O$3:$O$1000,"")</f>
        <v/>
      </c>
      <c r="F803" s="9" t="str">
        <f t="shared" si="573"/>
        <v>LOOP</v>
      </c>
      <c r="G803" s="4" t="str">
        <f t="shared" si="549"/>
        <v>14</v>
      </c>
      <c r="H803" s="4">
        <f t="shared" si="550"/>
        <v>243</v>
      </c>
      <c r="I803" s="6">
        <f t="shared" si="542"/>
        <v>0</v>
      </c>
      <c r="J803" s="6">
        <f t="shared" si="543"/>
        <v>0</v>
      </c>
      <c r="K803" s="6">
        <f t="shared" si="544"/>
        <v>6</v>
      </c>
      <c r="L803" s="6">
        <f t="shared" si="545"/>
        <v>2</v>
      </c>
      <c r="M803" s="6">
        <f t="shared" si="546"/>
        <v>4</v>
      </c>
      <c r="N803" s="6">
        <f t="shared" si="547"/>
        <v>3</v>
      </c>
      <c r="O803" s="13">
        <f t="shared" si="548"/>
        <v>1</v>
      </c>
      <c r="P803" s="4">
        <f t="shared" si="554"/>
        <v>0</v>
      </c>
      <c r="Q803" s="4">
        <f t="shared" si="555"/>
        <v>1</v>
      </c>
      <c r="R803">
        <f t="shared" si="532"/>
        <v>243</v>
      </c>
      <c r="S803" s="4">
        <f t="shared" si="533"/>
        <v>0</v>
      </c>
      <c r="T803" s="15">
        <f t="shared" si="534"/>
        <v>1</v>
      </c>
      <c r="U803" s="4">
        <f t="shared" si="535"/>
        <v>0</v>
      </c>
      <c r="V803" s="4">
        <f t="shared" si="536"/>
        <v>1</v>
      </c>
      <c r="W803" s="4">
        <f t="shared" si="537"/>
        <v>4</v>
      </c>
      <c r="X803" s="6">
        <f t="shared" si="538"/>
        <v>2</v>
      </c>
      <c r="Y803" s="4">
        <f t="shared" si="539"/>
        <v>2</v>
      </c>
      <c r="Z803" s="6">
        <f t="shared" si="540"/>
        <v>0</v>
      </c>
      <c r="AA803" s="18">
        <f t="shared" si="541"/>
        <v>3</v>
      </c>
      <c r="AB803" s="9" t="str">
        <f t="shared" si="556"/>
        <v>I.LOO</v>
      </c>
      <c r="AC803" s="9" t="str">
        <f>_xlfn.XLOOKUP(R803,Sheet2!$H$3:$H$258,Sheet2!$I$3:$I$258,"-----")</f>
        <v>I.LOO</v>
      </c>
      <c r="AD803" s="9" t="str">
        <f>_xlfn.XLOOKUP(VALUE(AE803),Sheet2!$N$3:$N$1000,Sheet2!$O$3:$O$1000,"********")</f>
        <v>********</v>
      </c>
      <c r="AE803" t="str">
        <f t="shared" si="551"/>
        <v>1554</v>
      </c>
      <c r="AF803" s="9" t="str">
        <f>IF(R803&lt;200,"+"&amp;TEXT(R803,"0"),"-"&amp;TEXT(_xlfn.XLOOKUP(R803,Sheet2!$K$3:$K$130,Sheet2!$L$3:$L$130,"-----"),"0"))</f>
        <v>-135</v>
      </c>
      <c r="AG803" s="9" t="str">
        <f t="shared" si="557"/>
        <v>@</v>
      </c>
      <c r="AH803" s="9" t="str">
        <f t="shared" si="558"/>
        <v>JSR @I.LOO</v>
      </c>
      <c r="AI803" t="str">
        <f t="shared" si="559"/>
        <v>1,@I.LOO</v>
      </c>
      <c r="AJ803" s="16" t="str">
        <f t="shared" si="560"/>
        <v>@I.LOO</v>
      </c>
      <c r="AK803" t="str">
        <f t="shared" si="561"/>
        <v>ADCOR 0,1,SNC</v>
      </c>
      <c r="AL803" s="4" t="str">
        <f t="shared" si="562"/>
        <v>ADC</v>
      </c>
      <c r="AM803" s="4" t="str">
        <f t="shared" si="563"/>
        <v>R</v>
      </c>
      <c r="AN803" s="4" t="str">
        <f t="shared" si="564"/>
        <v>O</v>
      </c>
      <c r="AO803" s="4" t="str">
        <f t="shared" si="565"/>
        <v/>
      </c>
      <c r="AP803" s="15" t="str">
        <f t="shared" si="566"/>
        <v>,SNC</v>
      </c>
      <c r="AQ803" s="9" t="str">
        <f>_xlfn.XLOOKUP(D803,Sheet2!$E$3:$E$101,Sheet2!$F$3:$F$101,"******************")</f>
        <v>LOOP</v>
      </c>
      <c r="AR803" s="33" t="str">
        <f t="shared" si="552"/>
        <v>DOBC 1,**</v>
      </c>
      <c r="AS803" s="9" t="str">
        <f t="shared" si="553"/>
        <v>DOBC</v>
      </c>
      <c r="AT803" s="4">
        <f t="shared" si="567"/>
        <v>1</v>
      </c>
      <c r="AU803" s="6">
        <f t="shared" si="568"/>
        <v>2</v>
      </c>
      <c r="AV803" s="4" t="str">
        <f t="shared" si="569"/>
        <v>C</v>
      </c>
      <c r="AW803" s="4">
        <f t="shared" si="570"/>
        <v>43</v>
      </c>
      <c r="AX803" s="4" t="str">
        <f>_xlfn.XLOOKUP(AW803,Sheet2!$Q$3:$Q$66,Sheet2!$R$3:$R$66,"**")</f>
        <v>**</v>
      </c>
      <c r="AY803" s="4">
        <f t="shared" si="571"/>
        <v>4</v>
      </c>
      <c r="AZ803" s="16" t="str">
        <f t="shared" si="572"/>
        <v>SKPDN</v>
      </c>
    </row>
    <row r="804" spans="1:52" x14ac:dyDescent="0.35">
      <c r="B804" s="3">
        <v>35</v>
      </c>
      <c r="C804" s="1">
        <f t="shared" si="531"/>
        <v>1712</v>
      </c>
      <c r="D804" s="2">
        <v>20151</v>
      </c>
      <c r="E804" s="2" t="str">
        <f>_xlfn.XLOOKUP(C804,Sheet2!$N$3:$N$1000,Sheet2!$O$3:$O$1000,"")</f>
        <v>B41</v>
      </c>
      <c r="F804" s="9" t="str">
        <f t="shared" si="573"/>
        <v>LDA 0,NDSKS</v>
      </c>
      <c r="G804" s="4" t="str">
        <f t="shared" si="549"/>
        <v>40</v>
      </c>
      <c r="H804" s="4">
        <f t="shared" si="550"/>
        <v>151</v>
      </c>
      <c r="I804" s="6">
        <f t="shared" si="542"/>
        <v>0</v>
      </c>
      <c r="J804" s="6">
        <f t="shared" si="543"/>
        <v>2</v>
      </c>
      <c r="K804" s="6">
        <f t="shared" si="544"/>
        <v>0</v>
      </c>
      <c r="L804" s="6">
        <f t="shared" si="545"/>
        <v>1</v>
      </c>
      <c r="M804" s="6">
        <f t="shared" si="546"/>
        <v>5</v>
      </c>
      <c r="N804" s="6">
        <f t="shared" si="547"/>
        <v>1</v>
      </c>
      <c r="O804" s="13">
        <f t="shared" si="548"/>
        <v>4</v>
      </c>
      <c r="P804" s="4">
        <f t="shared" si="554"/>
        <v>1</v>
      </c>
      <c r="Q804" s="4">
        <f t="shared" si="555"/>
        <v>0</v>
      </c>
      <c r="R804">
        <f t="shared" si="532"/>
        <v>151</v>
      </c>
      <c r="S804" s="4">
        <f t="shared" si="533"/>
        <v>0</v>
      </c>
      <c r="T804" s="15">
        <f t="shared" si="534"/>
        <v>0</v>
      </c>
      <c r="U804" s="4">
        <f t="shared" si="535"/>
        <v>1</v>
      </c>
      <c r="V804" s="4">
        <f t="shared" si="536"/>
        <v>0</v>
      </c>
      <c r="W804" s="4">
        <f t="shared" si="537"/>
        <v>0</v>
      </c>
      <c r="X804" s="6">
        <f t="shared" si="538"/>
        <v>1</v>
      </c>
      <c r="Y804" s="4">
        <f t="shared" si="539"/>
        <v>2</v>
      </c>
      <c r="Z804" s="6">
        <f t="shared" si="540"/>
        <v>1</v>
      </c>
      <c r="AA804" s="18">
        <f t="shared" si="541"/>
        <v>1</v>
      </c>
      <c r="AB804" s="9" t="str">
        <f t="shared" si="556"/>
        <v>NDSKS</v>
      </c>
      <c r="AC804" s="9" t="str">
        <f>_xlfn.XLOOKUP(R804,Sheet2!$H$3:$H$258,Sheet2!$I$3:$I$258,"-----")</f>
        <v>NDSKS</v>
      </c>
      <c r="AD804" s="9" t="str">
        <f>_xlfn.XLOOKUP(VALUE(AE804),Sheet2!$N$3:$N$1000,Sheet2!$O$3:$O$1000,"********")</f>
        <v>********</v>
      </c>
      <c r="AE804" t="str">
        <f t="shared" si="551"/>
        <v>2063</v>
      </c>
      <c r="AF804" s="9" t="str">
        <f>IF(R804&lt;200,"+"&amp;TEXT(R804,"0"),"-"&amp;TEXT(_xlfn.XLOOKUP(R804,Sheet2!$K$3:$K$130,Sheet2!$L$3:$L$130,"-----"),"0"))</f>
        <v>+151</v>
      </c>
      <c r="AG804" s="9" t="str">
        <f t="shared" si="557"/>
        <v/>
      </c>
      <c r="AH804" s="9" t="str">
        <f t="shared" si="558"/>
        <v>JMP NDSKS</v>
      </c>
      <c r="AI804" t="str">
        <f t="shared" si="559"/>
        <v>0,NDSKS</v>
      </c>
      <c r="AJ804" s="16" t="str">
        <f t="shared" si="560"/>
        <v>NDSKS</v>
      </c>
      <c r="AK804" t="str">
        <f t="shared" si="561"/>
        <v>COMOL# 1,0,SKP</v>
      </c>
      <c r="AL804" s="4" t="str">
        <f t="shared" si="562"/>
        <v>COM</v>
      </c>
      <c r="AM804" s="4" t="str">
        <f t="shared" si="563"/>
        <v>L</v>
      </c>
      <c r="AN804" s="4" t="str">
        <f t="shared" si="564"/>
        <v>O</v>
      </c>
      <c r="AO804" s="4" t="str">
        <f t="shared" si="565"/>
        <v>#</v>
      </c>
      <c r="AP804" s="15" t="str">
        <f t="shared" si="566"/>
        <v>,SKP</v>
      </c>
      <c r="AQ804" s="9" t="str">
        <f>_xlfn.XLOOKUP(D804,Sheet2!$E$3:$E$101,Sheet2!$F$3:$F$101,"******************")</f>
        <v>******************</v>
      </c>
      <c r="AR804" s="33" t="str">
        <f t="shared" si="552"/>
        <v>NIOS **</v>
      </c>
      <c r="AS804" s="9" t="str">
        <f t="shared" si="553"/>
        <v>DOCS</v>
      </c>
      <c r="AT804" s="4">
        <f t="shared" si="567"/>
        <v>0</v>
      </c>
      <c r="AU804" s="6">
        <f t="shared" si="568"/>
        <v>1</v>
      </c>
      <c r="AV804" s="4" t="str">
        <f t="shared" si="569"/>
        <v>S</v>
      </c>
      <c r="AW804" s="4">
        <f t="shared" si="570"/>
        <v>51</v>
      </c>
      <c r="AX804" s="4" t="str">
        <f>_xlfn.XLOOKUP(AW804,Sheet2!$Q$3:$Q$66,Sheet2!$R$3:$R$66,"**")</f>
        <v>**</v>
      </c>
      <c r="AY804" s="4">
        <f t="shared" si="571"/>
        <v>0</v>
      </c>
      <c r="AZ804" s="16" t="str">
        <f t="shared" si="572"/>
        <v>SKPBZ</v>
      </c>
    </row>
    <row r="805" spans="1:52" x14ac:dyDescent="0.35">
      <c r="B805" s="3">
        <f t="shared" si="530"/>
        <v>36</v>
      </c>
      <c r="C805" s="1">
        <f t="shared" si="531"/>
        <v>1713</v>
      </c>
      <c r="D805" s="2">
        <v>24061</v>
      </c>
      <c r="E805" s="2" t="str">
        <f>_xlfn.XLOOKUP(C805,Sheet2!$N$3:$N$1000,Sheet2!$O$3:$O$1000,"")</f>
        <v/>
      </c>
      <c r="F805" s="9" t="str">
        <f t="shared" si="573"/>
        <v>LDA 1,KB13</v>
      </c>
      <c r="G805" s="4" t="str">
        <f t="shared" si="549"/>
        <v>50</v>
      </c>
      <c r="H805" s="4">
        <f t="shared" si="550"/>
        <v>61</v>
      </c>
      <c r="I805" s="6">
        <f t="shared" si="542"/>
        <v>0</v>
      </c>
      <c r="J805" s="6">
        <f t="shared" si="543"/>
        <v>2</v>
      </c>
      <c r="K805" s="6">
        <f t="shared" si="544"/>
        <v>4</v>
      </c>
      <c r="L805" s="6">
        <f t="shared" si="545"/>
        <v>0</v>
      </c>
      <c r="M805" s="6">
        <f t="shared" si="546"/>
        <v>6</v>
      </c>
      <c r="N805" s="6">
        <f t="shared" si="547"/>
        <v>1</v>
      </c>
      <c r="O805" s="13">
        <f t="shared" si="548"/>
        <v>5</v>
      </c>
      <c r="P805" s="4">
        <f t="shared" si="554"/>
        <v>1</v>
      </c>
      <c r="Q805" s="4">
        <f t="shared" si="555"/>
        <v>1</v>
      </c>
      <c r="R805">
        <f t="shared" si="532"/>
        <v>61</v>
      </c>
      <c r="S805" s="4">
        <f t="shared" si="533"/>
        <v>0</v>
      </c>
      <c r="T805" s="15">
        <f t="shared" si="534"/>
        <v>0</v>
      </c>
      <c r="U805" s="4">
        <f t="shared" si="535"/>
        <v>1</v>
      </c>
      <c r="V805" s="4">
        <f t="shared" si="536"/>
        <v>1</v>
      </c>
      <c r="W805" s="4">
        <f t="shared" si="537"/>
        <v>0</v>
      </c>
      <c r="X805" s="6">
        <f t="shared" si="538"/>
        <v>0</v>
      </c>
      <c r="Y805" s="4">
        <f t="shared" si="539"/>
        <v>3</v>
      </c>
      <c r="Z805" s="6">
        <f t="shared" si="540"/>
        <v>0</v>
      </c>
      <c r="AA805" s="18">
        <f t="shared" si="541"/>
        <v>1</v>
      </c>
      <c r="AB805" s="9" t="str">
        <f t="shared" si="556"/>
        <v>KB13</v>
      </c>
      <c r="AC805" s="9" t="str">
        <f>_xlfn.XLOOKUP(R805,Sheet2!$H$3:$H$258,Sheet2!$I$3:$I$258,"-----")</f>
        <v>KB13</v>
      </c>
      <c r="AD805" s="9" t="str">
        <f>_xlfn.XLOOKUP(VALUE(AE805),Sheet2!$N$3:$N$1000,Sheet2!$O$3:$O$1000,"********")</f>
        <v>B46</v>
      </c>
      <c r="AE805" t="str">
        <f t="shared" si="551"/>
        <v>1774</v>
      </c>
      <c r="AF805" s="9" t="str">
        <f>IF(R805&lt;200,"+"&amp;TEXT(R805,"0"),"-"&amp;TEXT(_xlfn.XLOOKUP(R805,Sheet2!$K$3:$K$130,Sheet2!$L$3:$L$130,"-----"),"0"))</f>
        <v>+61</v>
      </c>
      <c r="AG805" s="9" t="str">
        <f t="shared" si="557"/>
        <v/>
      </c>
      <c r="AH805" s="9" t="str">
        <f t="shared" si="558"/>
        <v>JSR KB13</v>
      </c>
      <c r="AI805" t="str">
        <f t="shared" si="559"/>
        <v>1,KB13</v>
      </c>
      <c r="AJ805" s="16" t="str">
        <f t="shared" si="560"/>
        <v>KB13</v>
      </c>
      <c r="AK805" t="str">
        <f t="shared" si="561"/>
        <v>COMC 1,1,SKP</v>
      </c>
      <c r="AL805" s="4" t="str">
        <f t="shared" si="562"/>
        <v>COM</v>
      </c>
      <c r="AM805" s="4" t="str">
        <f t="shared" si="563"/>
        <v/>
      </c>
      <c r="AN805" s="4" t="str">
        <f t="shared" si="564"/>
        <v>C</v>
      </c>
      <c r="AO805" s="4" t="str">
        <f t="shared" si="565"/>
        <v/>
      </c>
      <c r="AP805" s="15" t="str">
        <f t="shared" si="566"/>
        <v>,SKP</v>
      </c>
      <c r="AQ805" s="9" t="str">
        <f>_xlfn.XLOOKUP(D805,Sheet2!$E$3:$E$101,Sheet2!$F$3:$F$101,"******************")</f>
        <v>******************</v>
      </c>
      <c r="AR805" s="33" t="str">
        <f t="shared" si="552"/>
        <v>NIO **</v>
      </c>
      <c r="AS805" s="9" t="str">
        <f t="shared" si="553"/>
        <v>DOC</v>
      </c>
      <c r="AT805" s="4">
        <f t="shared" si="567"/>
        <v>1</v>
      </c>
      <c r="AU805" s="6">
        <f t="shared" si="568"/>
        <v>0</v>
      </c>
      <c r="AV805" s="4" t="str">
        <f t="shared" si="569"/>
        <v/>
      </c>
      <c r="AW805" s="4">
        <f t="shared" si="570"/>
        <v>61</v>
      </c>
      <c r="AX805" s="4" t="str">
        <f>_xlfn.XLOOKUP(AW805,Sheet2!$Q$3:$Q$66,Sheet2!$R$3:$R$66,"**")</f>
        <v>**</v>
      </c>
      <c r="AY805" s="4">
        <f t="shared" si="571"/>
        <v>0</v>
      </c>
      <c r="AZ805" s="16" t="str">
        <f t="shared" si="572"/>
        <v>SKPBN</v>
      </c>
    </row>
    <row r="806" spans="1:52" x14ac:dyDescent="0.35">
      <c r="B806" s="3">
        <f t="shared" si="530"/>
        <v>37</v>
      </c>
      <c r="C806" s="1">
        <f t="shared" si="531"/>
        <v>1714</v>
      </c>
      <c r="D806" s="2">
        <v>123405</v>
      </c>
      <c r="E806" s="2" t="str">
        <f>_xlfn.XLOOKUP(C806,Sheet2!$N$3:$N$1000,Sheet2!$O$3:$O$1000,"")</f>
        <v/>
      </c>
      <c r="F806" s="9" t="str">
        <f t="shared" si="573"/>
        <v>AND 1,0,SNR</v>
      </c>
      <c r="G806" s="4" t="str">
        <f t="shared" si="549"/>
        <v>247</v>
      </c>
      <c r="H806" s="4">
        <f t="shared" si="550"/>
        <v>5</v>
      </c>
      <c r="I806" s="6">
        <f t="shared" si="542"/>
        <v>1</v>
      </c>
      <c r="J806" s="6">
        <f t="shared" si="543"/>
        <v>2</v>
      </c>
      <c r="K806" s="6">
        <f t="shared" si="544"/>
        <v>3</v>
      </c>
      <c r="L806" s="6">
        <f t="shared" si="545"/>
        <v>4</v>
      </c>
      <c r="M806" s="6">
        <f t="shared" si="546"/>
        <v>0</v>
      </c>
      <c r="N806" s="6">
        <f t="shared" si="547"/>
        <v>5</v>
      </c>
      <c r="O806" s="13">
        <f t="shared" si="548"/>
        <v>20</v>
      </c>
      <c r="P806" s="4">
        <f t="shared" si="554"/>
        <v>5</v>
      </c>
      <c r="Q806" s="4">
        <f t="shared" si="555"/>
        <v>0</v>
      </c>
      <c r="R806">
        <f t="shared" si="532"/>
        <v>5</v>
      </c>
      <c r="S806" s="4">
        <f t="shared" si="533"/>
        <v>3</v>
      </c>
      <c r="T806" s="15">
        <f t="shared" si="534"/>
        <v>1</v>
      </c>
      <c r="U806" s="4">
        <f t="shared" si="535"/>
        <v>1</v>
      </c>
      <c r="V806" s="4">
        <f t="shared" si="536"/>
        <v>0</v>
      </c>
      <c r="W806" s="4">
        <f t="shared" si="537"/>
        <v>7</v>
      </c>
      <c r="X806" s="6">
        <f t="shared" si="538"/>
        <v>0</v>
      </c>
      <c r="Y806" s="4">
        <f t="shared" si="539"/>
        <v>0</v>
      </c>
      <c r="Z806" s="6">
        <f t="shared" si="540"/>
        <v>0</v>
      </c>
      <c r="AA806" s="18">
        <f t="shared" si="541"/>
        <v>5</v>
      </c>
      <c r="AB806" s="9" t="str">
        <f t="shared" si="556"/>
        <v>+5,3</v>
      </c>
      <c r="AC806" s="9" t="str">
        <f>_xlfn.XLOOKUP(R806,Sheet2!$H$3:$H$258,Sheet2!$I$3:$I$258,"-----")</f>
        <v>*****</v>
      </c>
      <c r="AD806" s="9" t="str">
        <f>_xlfn.XLOOKUP(VALUE(AE806),Sheet2!$N$3:$N$1000,Sheet2!$O$3:$O$1000,"********")</f>
        <v>********</v>
      </c>
      <c r="AE806" t="str">
        <f t="shared" si="551"/>
        <v>1721</v>
      </c>
      <c r="AF806" s="9" t="str">
        <f>IF(R806&lt;200,"+"&amp;TEXT(R806,"0"),"-"&amp;TEXT(_xlfn.XLOOKUP(R806,Sheet2!$K$3:$K$130,Sheet2!$L$3:$L$130,"-----"),"0"))</f>
        <v>+5</v>
      </c>
      <c r="AG806" s="9" t="str">
        <f t="shared" si="557"/>
        <v>@</v>
      </c>
      <c r="AH806" s="9" t="str">
        <f t="shared" si="558"/>
        <v>JMP @+5,3</v>
      </c>
      <c r="AI806" t="str">
        <f t="shared" si="559"/>
        <v>0,@+5,3</v>
      </c>
      <c r="AJ806" s="16" t="str">
        <f t="shared" si="560"/>
        <v>@+5,3</v>
      </c>
      <c r="AK806" t="str">
        <f t="shared" si="561"/>
        <v>AND 1,0,SNR</v>
      </c>
      <c r="AL806" s="4" t="str">
        <f t="shared" si="562"/>
        <v>AND</v>
      </c>
      <c r="AM806" s="4" t="str">
        <f t="shared" si="563"/>
        <v/>
      </c>
      <c r="AN806" s="4" t="str">
        <f t="shared" si="564"/>
        <v/>
      </c>
      <c r="AO806" s="4" t="str">
        <f t="shared" si="565"/>
        <v/>
      </c>
      <c r="AP806" s="15" t="str">
        <f t="shared" si="566"/>
        <v>,SNR</v>
      </c>
      <c r="AQ806" s="9" t="str">
        <f>_xlfn.XLOOKUP(D806,Sheet2!$E$3:$E$101,Sheet2!$F$3:$F$101,"******************")</f>
        <v>******************</v>
      </c>
      <c r="AR806" s="33" t="str">
        <f t="shared" si="552"/>
        <v>SKPBN 0</v>
      </c>
      <c r="AS806" s="9" t="str">
        <f t="shared" si="553"/>
        <v>DOC</v>
      </c>
      <c r="AT806" s="4">
        <f t="shared" si="567"/>
        <v>0</v>
      </c>
      <c r="AU806" s="6">
        <f t="shared" si="568"/>
        <v>0</v>
      </c>
      <c r="AV806" s="4" t="str">
        <f t="shared" si="569"/>
        <v/>
      </c>
      <c r="AW806" s="4">
        <f t="shared" si="570"/>
        <v>5</v>
      </c>
      <c r="AX806" s="4">
        <f>_xlfn.XLOOKUP(AW806,Sheet2!$Q$3:$Q$66,Sheet2!$R$3:$R$66,"**")</f>
        <v>0</v>
      </c>
      <c r="AY806" s="4">
        <f t="shared" si="571"/>
        <v>7</v>
      </c>
      <c r="AZ806" s="16" t="str">
        <f t="shared" si="572"/>
        <v>SKPBN</v>
      </c>
    </row>
    <row r="807" spans="1:52" x14ac:dyDescent="0.35">
      <c r="B807" s="3">
        <f t="shared" si="530"/>
        <v>38</v>
      </c>
      <c r="C807" s="1">
        <f t="shared" si="531"/>
        <v>1715</v>
      </c>
      <c r="D807" s="2">
        <v>406</v>
      </c>
      <c r="E807" s="2" t="str">
        <f>_xlfn.XLOOKUP(C807,Sheet2!$N$3:$N$1000,Sheet2!$O$3:$O$1000,"")</f>
        <v/>
      </c>
      <c r="F807" s="9" t="str">
        <f t="shared" si="573"/>
        <v>JMP B42</v>
      </c>
      <c r="G807" s="4" t="str">
        <f t="shared" si="549"/>
        <v>1</v>
      </c>
      <c r="H807" s="4">
        <f t="shared" si="550"/>
        <v>6</v>
      </c>
      <c r="I807" s="6">
        <f t="shared" si="542"/>
        <v>0</v>
      </c>
      <c r="J807" s="6">
        <f t="shared" si="543"/>
        <v>0</v>
      </c>
      <c r="K807" s="6">
        <f t="shared" si="544"/>
        <v>0</v>
      </c>
      <c r="L807" s="6">
        <f t="shared" si="545"/>
        <v>4</v>
      </c>
      <c r="M807" s="6">
        <f t="shared" si="546"/>
        <v>0</v>
      </c>
      <c r="N807" s="6">
        <f t="shared" si="547"/>
        <v>6</v>
      </c>
      <c r="O807" s="13">
        <f t="shared" si="548"/>
        <v>0</v>
      </c>
      <c r="P807" s="4">
        <f t="shared" si="554"/>
        <v>0</v>
      </c>
      <c r="Q807" s="4">
        <f t="shared" si="555"/>
        <v>0</v>
      </c>
      <c r="R807">
        <f t="shared" si="532"/>
        <v>6</v>
      </c>
      <c r="S807" s="4">
        <f t="shared" si="533"/>
        <v>1</v>
      </c>
      <c r="T807" s="15">
        <f t="shared" si="534"/>
        <v>0</v>
      </c>
      <c r="U807" s="4">
        <f t="shared" si="535"/>
        <v>0</v>
      </c>
      <c r="V807" s="4">
        <f t="shared" si="536"/>
        <v>0</v>
      </c>
      <c r="W807" s="4">
        <f t="shared" si="537"/>
        <v>1</v>
      </c>
      <c r="X807" s="6">
        <f t="shared" si="538"/>
        <v>0</v>
      </c>
      <c r="Y807" s="4">
        <f t="shared" si="539"/>
        <v>0</v>
      </c>
      <c r="Z807" s="6">
        <f t="shared" si="540"/>
        <v>0</v>
      </c>
      <c r="AA807" s="18">
        <f t="shared" si="541"/>
        <v>6</v>
      </c>
      <c r="AB807" s="9" t="str">
        <f t="shared" si="556"/>
        <v>B42</v>
      </c>
      <c r="AC807" s="9" t="str">
        <f>_xlfn.XLOOKUP(R807,Sheet2!$H$3:$H$258,Sheet2!$I$3:$I$258,"-----")</f>
        <v>*****</v>
      </c>
      <c r="AD807" s="9" t="str">
        <f>_xlfn.XLOOKUP(VALUE(AE807),Sheet2!$N$3:$N$1000,Sheet2!$O$3:$O$1000,"********")</f>
        <v>B42</v>
      </c>
      <c r="AE807" t="str">
        <f t="shared" si="551"/>
        <v>1723</v>
      </c>
      <c r="AF807" s="9" t="str">
        <f>IF(R807&lt;200,"+"&amp;TEXT(R807,"0"),"-"&amp;TEXT(_xlfn.XLOOKUP(R807,Sheet2!$K$3:$K$130,Sheet2!$L$3:$L$130,"-----"),"0"))</f>
        <v>+6</v>
      </c>
      <c r="AG807" s="9" t="str">
        <f t="shared" si="557"/>
        <v/>
      </c>
      <c r="AH807" s="9" t="str">
        <f t="shared" si="558"/>
        <v>JMP B42</v>
      </c>
      <c r="AI807" t="str">
        <f t="shared" si="559"/>
        <v>0,B42</v>
      </c>
      <c r="AJ807" s="16" t="str">
        <f t="shared" si="560"/>
        <v>B42</v>
      </c>
      <c r="AK807" t="str">
        <f t="shared" si="561"/>
        <v>NEG 0,0,SEZ</v>
      </c>
      <c r="AL807" s="4" t="str">
        <f t="shared" si="562"/>
        <v>NEG</v>
      </c>
      <c r="AM807" s="4" t="str">
        <f t="shared" si="563"/>
        <v/>
      </c>
      <c r="AN807" s="4" t="str">
        <f t="shared" si="564"/>
        <v/>
      </c>
      <c r="AO807" s="4" t="str">
        <f t="shared" si="565"/>
        <v/>
      </c>
      <c r="AP807" s="15" t="str">
        <f t="shared" si="566"/>
        <v>,SEZ</v>
      </c>
      <c r="AQ807" s="9" t="str">
        <f>_xlfn.XLOOKUP(D807,Sheet2!$E$3:$E$101,Sheet2!$F$3:$F$101,"******************")</f>
        <v>******************</v>
      </c>
      <c r="AR807" s="33" t="str">
        <f t="shared" si="552"/>
        <v>DIA 0,MCAT</v>
      </c>
      <c r="AS807" s="9" t="str">
        <f t="shared" si="553"/>
        <v>DIA</v>
      </c>
      <c r="AT807" s="4">
        <f t="shared" si="567"/>
        <v>0</v>
      </c>
      <c r="AU807" s="6">
        <f t="shared" si="568"/>
        <v>0</v>
      </c>
      <c r="AV807" s="4" t="str">
        <f t="shared" si="569"/>
        <v/>
      </c>
      <c r="AW807" s="4">
        <f t="shared" si="570"/>
        <v>6</v>
      </c>
      <c r="AX807" s="4" t="str">
        <f>_xlfn.XLOOKUP(AW807,Sheet2!$Q$3:$Q$66,Sheet2!$R$3:$R$66,"**")</f>
        <v>MCAT</v>
      </c>
      <c r="AY807" s="4">
        <f t="shared" si="571"/>
        <v>1</v>
      </c>
      <c r="AZ807" s="16" t="str">
        <f t="shared" si="572"/>
        <v>SKPBN</v>
      </c>
    </row>
    <row r="808" spans="1:52" x14ac:dyDescent="0.35">
      <c r="B808" s="3">
        <f t="shared" si="530"/>
        <v>39</v>
      </c>
      <c r="C808" s="1">
        <f t="shared" si="531"/>
        <v>1716</v>
      </c>
      <c r="D808" s="2">
        <v>6237</v>
      </c>
      <c r="E808" s="2" t="str">
        <f>_xlfn.XLOOKUP(C808,Sheet2!$N$3:$N$1000,Sheet2!$O$3:$O$1000,"")</f>
        <v/>
      </c>
      <c r="F808" s="9" t="str">
        <f t="shared" si="573"/>
        <v>JSR @ISET</v>
      </c>
      <c r="G808" s="4" t="str">
        <f t="shared" si="549"/>
        <v>14</v>
      </c>
      <c r="H808" s="4">
        <f t="shared" si="550"/>
        <v>237</v>
      </c>
      <c r="I808" s="6">
        <f t="shared" si="542"/>
        <v>0</v>
      </c>
      <c r="J808" s="6">
        <f t="shared" si="543"/>
        <v>0</v>
      </c>
      <c r="K808" s="6">
        <f t="shared" si="544"/>
        <v>6</v>
      </c>
      <c r="L808" s="6">
        <f t="shared" si="545"/>
        <v>2</v>
      </c>
      <c r="M808" s="6">
        <f t="shared" si="546"/>
        <v>3</v>
      </c>
      <c r="N808" s="6">
        <f t="shared" si="547"/>
        <v>7</v>
      </c>
      <c r="O808" s="13">
        <f t="shared" si="548"/>
        <v>1</v>
      </c>
      <c r="P808" s="4">
        <f t="shared" si="554"/>
        <v>0</v>
      </c>
      <c r="Q808" s="4">
        <f t="shared" si="555"/>
        <v>1</v>
      </c>
      <c r="R808">
        <f t="shared" si="532"/>
        <v>237</v>
      </c>
      <c r="S808" s="4">
        <f t="shared" si="533"/>
        <v>0</v>
      </c>
      <c r="T808" s="15">
        <f t="shared" si="534"/>
        <v>1</v>
      </c>
      <c r="U808" s="4">
        <f t="shared" si="535"/>
        <v>0</v>
      </c>
      <c r="V808" s="4">
        <f t="shared" si="536"/>
        <v>1</v>
      </c>
      <c r="W808" s="4">
        <f t="shared" si="537"/>
        <v>4</v>
      </c>
      <c r="X808" s="6">
        <f t="shared" si="538"/>
        <v>2</v>
      </c>
      <c r="Y808" s="4">
        <f t="shared" si="539"/>
        <v>1</v>
      </c>
      <c r="Z808" s="6">
        <f t="shared" si="540"/>
        <v>1</v>
      </c>
      <c r="AA808" s="18">
        <f t="shared" si="541"/>
        <v>7</v>
      </c>
      <c r="AB808" s="9" t="str">
        <f t="shared" si="556"/>
        <v>ISET</v>
      </c>
      <c r="AC808" s="9" t="str">
        <f>_xlfn.XLOOKUP(R808,Sheet2!$H$3:$H$258,Sheet2!$I$3:$I$258,"-----")</f>
        <v>ISET</v>
      </c>
      <c r="AD808" s="9" t="str">
        <f>_xlfn.XLOOKUP(VALUE(AE808),Sheet2!$N$3:$N$1000,Sheet2!$O$3:$O$1000,"********")</f>
        <v>********</v>
      </c>
      <c r="AE808" t="str">
        <f t="shared" si="551"/>
        <v>1555</v>
      </c>
      <c r="AF808" s="9" t="str">
        <f>IF(R808&lt;200,"+"&amp;TEXT(R808,"0"),"-"&amp;TEXT(_xlfn.XLOOKUP(R808,Sheet2!$K$3:$K$130,Sheet2!$L$3:$L$130,"-----"),"0"))</f>
        <v>-141</v>
      </c>
      <c r="AG808" s="9" t="str">
        <f t="shared" si="557"/>
        <v>@</v>
      </c>
      <c r="AH808" s="9" t="str">
        <f t="shared" si="558"/>
        <v>JSR @ISET</v>
      </c>
      <c r="AI808" t="str">
        <f t="shared" si="559"/>
        <v>1,@ISET</v>
      </c>
      <c r="AJ808" s="16" t="str">
        <f t="shared" si="560"/>
        <v>@ISET</v>
      </c>
      <c r="AK808" t="str">
        <f t="shared" si="561"/>
        <v>ADCZR# 0,1,SBN</v>
      </c>
      <c r="AL808" s="4" t="str">
        <f t="shared" si="562"/>
        <v>ADC</v>
      </c>
      <c r="AM808" s="4" t="str">
        <f t="shared" si="563"/>
        <v>R</v>
      </c>
      <c r="AN808" s="4" t="str">
        <f t="shared" si="564"/>
        <v>Z</v>
      </c>
      <c r="AO808" s="4" t="str">
        <f t="shared" si="565"/>
        <v>#</v>
      </c>
      <c r="AP808" s="15" t="str">
        <f t="shared" si="566"/>
        <v>,SBN</v>
      </c>
      <c r="AQ808" s="9" t="str">
        <f>_xlfn.XLOOKUP(D808,Sheet2!$E$3:$E$101,Sheet2!$F$3:$F$101,"******************")</f>
        <v>******************</v>
      </c>
      <c r="AR808" s="33" t="str">
        <f t="shared" si="552"/>
        <v>DOBC 1,**</v>
      </c>
      <c r="AS808" s="9" t="str">
        <f t="shared" si="553"/>
        <v>DOBC</v>
      </c>
      <c r="AT808" s="4">
        <f t="shared" si="567"/>
        <v>1</v>
      </c>
      <c r="AU808" s="6">
        <f t="shared" si="568"/>
        <v>2</v>
      </c>
      <c r="AV808" s="4" t="str">
        <f t="shared" si="569"/>
        <v>C</v>
      </c>
      <c r="AW808" s="4">
        <f t="shared" si="570"/>
        <v>37</v>
      </c>
      <c r="AX808" s="4" t="str">
        <f>_xlfn.XLOOKUP(AW808,Sheet2!$Q$3:$Q$66,Sheet2!$R$3:$R$66,"**")</f>
        <v>**</v>
      </c>
      <c r="AY808" s="4">
        <f t="shared" si="571"/>
        <v>4</v>
      </c>
      <c r="AZ808" s="16" t="str">
        <f t="shared" si="572"/>
        <v>SKPDN</v>
      </c>
    </row>
    <row r="809" spans="1:52" x14ac:dyDescent="0.35">
      <c r="B809" s="3">
        <f t="shared" si="530"/>
        <v>40</v>
      </c>
      <c r="C809" s="1">
        <f t="shared" si="531"/>
        <v>1717</v>
      </c>
      <c r="D809" s="2">
        <v>6233</v>
      </c>
      <c r="E809" s="2" t="str">
        <f>_xlfn.XLOOKUP(C809,Sheet2!$N$3:$N$1000,Sheet2!$O$3:$O$1000,"")</f>
        <v/>
      </c>
      <c r="F809" s="9" t="str">
        <f t="shared" si="573"/>
        <v>RECL2</v>
      </c>
      <c r="G809" s="4" t="str">
        <f t="shared" si="549"/>
        <v>14</v>
      </c>
      <c r="H809" s="4">
        <f t="shared" si="550"/>
        <v>233</v>
      </c>
      <c r="I809" s="6">
        <f t="shared" si="542"/>
        <v>0</v>
      </c>
      <c r="J809" s="6">
        <f t="shared" si="543"/>
        <v>0</v>
      </c>
      <c r="K809" s="6">
        <f t="shared" si="544"/>
        <v>6</v>
      </c>
      <c r="L809" s="6">
        <f t="shared" si="545"/>
        <v>2</v>
      </c>
      <c r="M809" s="6">
        <f t="shared" si="546"/>
        <v>3</v>
      </c>
      <c r="N809" s="6">
        <f t="shared" si="547"/>
        <v>3</v>
      </c>
      <c r="O809" s="13">
        <f t="shared" si="548"/>
        <v>1</v>
      </c>
      <c r="P809" s="4">
        <f t="shared" si="554"/>
        <v>0</v>
      </c>
      <c r="Q809" s="4">
        <f t="shared" si="555"/>
        <v>1</v>
      </c>
      <c r="R809">
        <f t="shared" si="532"/>
        <v>233</v>
      </c>
      <c r="S809" s="4">
        <f t="shared" si="533"/>
        <v>0</v>
      </c>
      <c r="T809" s="15">
        <f t="shared" si="534"/>
        <v>1</v>
      </c>
      <c r="U809" s="4">
        <f t="shared" si="535"/>
        <v>0</v>
      </c>
      <c r="V809" s="4">
        <f t="shared" si="536"/>
        <v>1</v>
      </c>
      <c r="W809" s="4">
        <f t="shared" si="537"/>
        <v>4</v>
      </c>
      <c r="X809" s="6">
        <f t="shared" si="538"/>
        <v>2</v>
      </c>
      <c r="Y809" s="4">
        <f t="shared" si="539"/>
        <v>1</v>
      </c>
      <c r="Z809" s="6">
        <f t="shared" si="540"/>
        <v>1</v>
      </c>
      <c r="AA809" s="18">
        <f t="shared" si="541"/>
        <v>3</v>
      </c>
      <c r="AB809" s="9" t="str">
        <f t="shared" si="556"/>
        <v>I.RC2</v>
      </c>
      <c r="AC809" s="9" t="str">
        <f>_xlfn.XLOOKUP(R809,Sheet2!$H$3:$H$258,Sheet2!$I$3:$I$258,"-----")</f>
        <v>I.RC2</v>
      </c>
      <c r="AD809" s="9" t="str">
        <f>_xlfn.XLOOKUP(VALUE(AE809),Sheet2!$N$3:$N$1000,Sheet2!$O$3:$O$1000,"********")</f>
        <v>********</v>
      </c>
      <c r="AE809" t="str">
        <f t="shared" si="551"/>
        <v>1552</v>
      </c>
      <c r="AF809" s="9" t="str">
        <f>IF(R809&lt;200,"+"&amp;TEXT(R809,"0"),"-"&amp;TEXT(_xlfn.XLOOKUP(R809,Sheet2!$K$3:$K$130,Sheet2!$L$3:$L$130,"-----"),"0"))</f>
        <v>-145</v>
      </c>
      <c r="AG809" s="9" t="str">
        <f t="shared" si="557"/>
        <v>@</v>
      </c>
      <c r="AH809" s="9" t="str">
        <f t="shared" si="558"/>
        <v>JSR @I.RC2</v>
      </c>
      <c r="AI809" t="str">
        <f t="shared" si="559"/>
        <v>1,@I.RC2</v>
      </c>
      <c r="AJ809" s="16" t="str">
        <f t="shared" si="560"/>
        <v>@I.RC2</v>
      </c>
      <c r="AK809" t="str">
        <f t="shared" si="561"/>
        <v>ADCZR# 0,1,SNC</v>
      </c>
      <c r="AL809" s="4" t="str">
        <f t="shared" si="562"/>
        <v>ADC</v>
      </c>
      <c r="AM809" s="4" t="str">
        <f t="shared" si="563"/>
        <v>R</v>
      </c>
      <c r="AN809" s="4" t="str">
        <f t="shared" si="564"/>
        <v>Z</v>
      </c>
      <c r="AO809" s="4" t="str">
        <f t="shared" si="565"/>
        <v>#</v>
      </c>
      <c r="AP809" s="15" t="str">
        <f t="shared" si="566"/>
        <v>,SNC</v>
      </c>
      <c r="AQ809" s="9" t="str">
        <f>_xlfn.XLOOKUP(D809,Sheet2!$E$3:$E$101,Sheet2!$F$3:$F$101,"******************")</f>
        <v>RECL2</v>
      </c>
      <c r="AR809" s="33" t="str">
        <f t="shared" si="552"/>
        <v>DOBC 1,DSKP</v>
      </c>
      <c r="AS809" s="9" t="str">
        <f t="shared" si="553"/>
        <v>DOBC</v>
      </c>
      <c r="AT809" s="4">
        <f t="shared" si="567"/>
        <v>1</v>
      </c>
      <c r="AU809" s="6">
        <f t="shared" si="568"/>
        <v>2</v>
      </c>
      <c r="AV809" s="4" t="str">
        <f t="shared" si="569"/>
        <v>C</v>
      </c>
      <c r="AW809" s="4">
        <f t="shared" si="570"/>
        <v>33</v>
      </c>
      <c r="AX809" s="4" t="str">
        <f>_xlfn.XLOOKUP(AW809,Sheet2!$Q$3:$Q$66,Sheet2!$R$3:$R$66,"**")</f>
        <v>DSKP</v>
      </c>
      <c r="AY809" s="4">
        <f t="shared" si="571"/>
        <v>4</v>
      </c>
      <c r="AZ809" s="16" t="str">
        <f t="shared" si="572"/>
        <v>SKPDN</v>
      </c>
    </row>
    <row r="810" spans="1:52" x14ac:dyDescent="0.35">
      <c r="B810" s="3">
        <f t="shared" si="530"/>
        <v>41</v>
      </c>
      <c r="C810" s="1">
        <f t="shared" si="531"/>
        <v>1720</v>
      </c>
      <c r="D810" s="2">
        <v>6235</v>
      </c>
      <c r="E810" s="2" t="str">
        <f>_xlfn.XLOOKUP(C810,Sheet2!$N$3:$N$1000,Sheet2!$O$3:$O$1000,"")</f>
        <v/>
      </c>
      <c r="F810" s="9" t="str">
        <f t="shared" si="573"/>
        <v>ITRWT</v>
      </c>
      <c r="G810" s="4" t="str">
        <f t="shared" si="549"/>
        <v>14</v>
      </c>
      <c r="H810" s="4">
        <f t="shared" si="550"/>
        <v>235</v>
      </c>
      <c r="I810" s="6">
        <f t="shared" si="542"/>
        <v>0</v>
      </c>
      <c r="J810" s="6">
        <f t="shared" si="543"/>
        <v>0</v>
      </c>
      <c r="K810" s="6">
        <f t="shared" si="544"/>
        <v>6</v>
      </c>
      <c r="L810" s="6">
        <f t="shared" si="545"/>
        <v>2</v>
      </c>
      <c r="M810" s="6">
        <f t="shared" si="546"/>
        <v>3</v>
      </c>
      <c r="N810" s="6">
        <f t="shared" si="547"/>
        <v>5</v>
      </c>
      <c r="O810" s="13">
        <f t="shared" si="548"/>
        <v>1</v>
      </c>
      <c r="P810" s="4">
        <f t="shared" si="554"/>
        <v>0</v>
      </c>
      <c r="Q810" s="4">
        <f t="shared" si="555"/>
        <v>1</v>
      </c>
      <c r="R810">
        <f t="shared" si="532"/>
        <v>235</v>
      </c>
      <c r="S810" s="4">
        <f t="shared" si="533"/>
        <v>0</v>
      </c>
      <c r="T810" s="15">
        <f t="shared" si="534"/>
        <v>1</v>
      </c>
      <c r="U810" s="4">
        <f t="shared" si="535"/>
        <v>0</v>
      </c>
      <c r="V810" s="4">
        <f t="shared" si="536"/>
        <v>1</v>
      </c>
      <c r="W810" s="4">
        <f t="shared" si="537"/>
        <v>4</v>
      </c>
      <c r="X810" s="6">
        <f t="shared" si="538"/>
        <v>2</v>
      </c>
      <c r="Y810" s="4">
        <f t="shared" si="539"/>
        <v>1</v>
      </c>
      <c r="Z810" s="6">
        <f t="shared" si="540"/>
        <v>1</v>
      </c>
      <c r="AA810" s="18">
        <f t="shared" si="541"/>
        <v>5</v>
      </c>
      <c r="AB810" s="9" t="str">
        <f t="shared" si="556"/>
        <v>I.IWT</v>
      </c>
      <c r="AC810" s="9" t="str">
        <f>_xlfn.XLOOKUP(R810,Sheet2!$H$3:$H$258,Sheet2!$I$3:$I$258,"-----")</f>
        <v>I.IWT</v>
      </c>
      <c r="AD810" s="9" t="str">
        <f>_xlfn.XLOOKUP(VALUE(AE810),Sheet2!$N$3:$N$1000,Sheet2!$O$3:$O$1000,"********")</f>
        <v>********</v>
      </c>
      <c r="AE810" t="str">
        <f t="shared" si="551"/>
        <v>1555</v>
      </c>
      <c r="AF810" s="9" t="str">
        <f>IF(R810&lt;200,"+"&amp;TEXT(R810,"0"),"-"&amp;TEXT(_xlfn.XLOOKUP(R810,Sheet2!$K$3:$K$130,Sheet2!$L$3:$L$130,"-----"),"0"))</f>
        <v>-143</v>
      </c>
      <c r="AG810" s="9" t="str">
        <f t="shared" si="557"/>
        <v>@</v>
      </c>
      <c r="AH810" s="9" t="str">
        <f t="shared" si="558"/>
        <v>JSR @I.IWT</v>
      </c>
      <c r="AI810" t="str">
        <f t="shared" si="559"/>
        <v>1,@I.IWT</v>
      </c>
      <c r="AJ810" s="16" t="str">
        <f t="shared" si="560"/>
        <v>@I.IWT</v>
      </c>
      <c r="AK810" t="str">
        <f t="shared" si="561"/>
        <v>ADCZR# 0,1,SNR</v>
      </c>
      <c r="AL810" s="4" t="str">
        <f t="shared" si="562"/>
        <v>ADC</v>
      </c>
      <c r="AM810" s="4" t="str">
        <f t="shared" si="563"/>
        <v>R</v>
      </c>
      <c r="AN810" s="4" t="str">
        <f t="shared" si="564"/>
        <v>Z</v>
      </c>
      <c r="AO810" s="4" t="str">
        <f t="shared" si="565"/>
        <v>#</v>
      </c>
      <c r="AP810" s="15" t="str">
        <f t="shared" si="566"/>
        <v>,SNR</v>
      </c>
      <c r="AQ810" s="9" t="str">
        <f>_xlfn.XLOOKUP(D810,Sheet2!$E$3:$E$101,Sheet2!$F$3:$F$101,"******************")</f>
        <v>ITRWT</v>
      </c>
      <c r="AR810" s="33" t="str">
        <f t="shared" si="552"/>
        <v>DOBC 1,**</v>
      </c>
      <c r="AS810" s="9" t="str">
        <f t="shared" si="553"/>
        <v>DOBC</v>
      </c>
      <c r="AT810" s="4">
        <f t="shared" si="567"/>
        <v>1</v>
      </c>
      <c r="AU810" s="6">
        <f t="shared" si="568"/>
        <v>2</v>
      </c>
      <c r="AV810" s="4" t="str">
        <f t="shared" si="569"/>
        <v>C</v>
      </c>
      <c r="AW810" s="4">
        <f t="shared" si="570"/>
        <v>35</v>
      </c>
      <c r="AX810" s="4" t="str">
        <f>_xlfn.XLOOKUP(AW810,Sheet2!$Q$3:$Q$66,Sheet2!$R$3:$R$66,"**")</f>
        <v>**</v>
      </c>
      <c r="AY810" s="4">
        <f t="shared" si="571"/>
        <v>4</v>
      </c>
      <c r="AZ810" s="16" t="str">
        <f t="shared" si="572"/>
        <v>SKPDN</v>
      </c>
    </row>
    <row r="811" spans="1:52" x14ac:dyDescent="0.35">
      <c r="B811" s="3">
        <f t="shared" si="530"/>
        <v>42</v>
      </c>
      <c r="C811" s="1">
        <f t="shared" si="531"/>
        <v>1721</v>
      </c>
      <c r="D811" s="2">
        <v>6252</v>
      </c>
      <c r="E811" s="2" t="str">
        <f>_xlfn.XLOOKUP(C811,Sheet2!$N$3:$N$1000,Sheet2!$O$3:$O$1000,"")</f>
        <v/>
      </c>
      <c r="F811" s="9" t="str">
        <f t="shared" si="573"/>
        <v>EHLT</v>
      </c>
      <c r="G811" s="4" t="str">
        <f t="shared" si="549"/>
        <v>14</v>
      </c>
      <c r="H811" s="4">
        <f t="shared" si="550"/>
        <v>252</v>
      </c>
      <c r="I811" s="6">
        <f t="shared" si="542"/>
        <v>0</v>
      </c>
      <c r="J811" s="6">
        <f t="shared" si="543"/>
        <v>0</v>
      </c>
      <c r="K811" s="6">
        <f t="shared" si="544"/>
        <v>6</v>
      </c>
      <c r="L811" s="6">
        <f t="shared" si="545"/>
        <v>2</v>
      </c>
      <c r="M811" s="6">
        <f t="shared" si="546"/>
        <v>5</v>
      </c>
      <c r="N811" s="6">
        <f t="shared" si="547"/>
        <v>2</v>
      </c>
      <c r="O811" s="13">
        <f t="shared" si="548"/>
        <v>1</v>
      </c>
      <c r="P811" s="4">
        <f t="shared" si="554"/>
        <v>0</v>
      </c>
      <c r="Q811" s="4">
        <f t="shared" si="555"/>
        <v>1</v>
      </c>
      <c r="R811">
        <f t="shared" si="532"/>
        <v>252</v>
      </c>
      <c r="S811" s="4">
        <f t="shared" si="533"/>
        <v>0</v>
      </c>
      <c r="T811" s="15">
        <f t="shared" si="534"/>
        <v>1</v>
      </c>
      <c r="U811" s="4">
        <f t="shared" si="535"/>
        <v>0</v>
      </c>
      <c r="V811" s="4">
        <f t="shared" si="536"/>
        <v>1</v>
      </c>
      <c r="W811" s="4">
        <f t="shared" si="537"/>
        <v>4</v>
      </c>
      <c r="X811" s="6">
        <f t="shared" si="538"/>
        <v>2</v>
      </c>
      <c r="Y811" s="4">
        <f t="shared" si="539"/>
        <v>2</v>
      </c>
      <c r="Z811" s="6">
        <f t="shared" si="540"/>
        <v>1</v>
      </c>
      <c r="AA811" s="18">
        <f t="shared" si="541"/>
        <v>2</v>
      </c>
      <c r="AB811" s="9" t="str">
        <f t="shared" si="556"/>
        <v>I.EH1</v>
      </c>
      <c r="AC811" s="9" t="str">
        <f>_xlfn.XLOOKUP(R811,Sheet2!$H$3:$H$258,Sheet2!$I$3:$I$258,"-----")</f>
        <v>I.EH1</v>
      </c>
      <c r="AD811" s="9" t="str">
        <f>_xlfn.XLOOKUP(VALUE(AE811),Sheet2!$N$3:$N$1000,Sheet2!$O$3:$O$1000,"********")</f>
        <v>********</v>
      </c>
      <c r="AE811" t="str">
        <f t="shared" si="551"/>
        <v>1573</v>
      </c>
      <c r="AF811" s="9" t="str">
        <f>IF(R811&lt;200,"+"&amp;TEXT(R811,"0"),"-"&amp;TEXT(_xlfn.XLOOKUP(R811,Sheet2!$K$3:$K$130,Sheet2!$L$3:$L$130,"-----"),"0"))</f>
        <v>-126</v>
      </c>
      <c r="AG811" s="9" t="str">
        <f t="shared" si="557"/>
        <v>@</v>
      </c>
      <c r="AH811" s="9" t="str">
        <f t="shared" si="558"/>
        <v>JSR @I.EH1</v>
      </c>
      <c r="AI811" t="str">
        <f t="shared" si="559"/>
        <v>1,@I.EH1</v>
      </c>
      <c r="AJ811" s="16" t="str">
        <f t="shared" si="560"/>
        <v>@I.EH1</v>
      </c>
      <c r="AK811" t="str">
        <f t="shared" si="561"/>
        <v>ADCOR# 0,1,SZC</v>
      </c>
      <c r="AL811" s="4" t="str">
        <f t="shared" si="562"/>
        <v>ADC</v>
      </c>
      <c r="AM811" s="4" t="str">
        <f t="shared" si="563"/>
        <v>R</v>
      </c>
      <c r="AN811" s="4" t="str">
        <f t="shared" si="564"/>
        <v>O</v>
      </c>
      <c r="AO811" s="4" t="str">
        <f t="shared" si="565"/>
        <v>#</v>
      </c>
      <c r="AP811" s="15" t="str">
        <f t="shared" si="566"/>
        <v>,SZC</v>
      </c>
      <c r="AQ811" s="9" t="str">
        <f>_xlfn.XLOOKUP(D811,Sheet2!$E$3:$E$101,Sheet2!$F$3:$F$101,"******************")</f>
        <v>EHLT</v>
      </c>
      <c r="AR811" s="33" t="str">
        <f t="shared" si="552"/>
        <v>DOBC 1,**</v>
      </c>
      <c r="AS811" s="9" t="str">
        <f t="shared" si="553"/>
        <v>DOBC</v>
      </c>
      <c r="AT811" s="4">
        <f t="shared" si="567"/>
        <v>1</v>
      </c>
      <c r="AU811" s="6">
        <f t="shared" si="568"/>
        <v>2</v>
      </c>
      <c r="AV811" s="4" t="str">
        <f t="shared" si="569"/>
        <v>C</v>
      </c>
      <c r="AW811" s="4">
        <f t="shared" si="570"/>
        <v>52</v>
      </c>
      <c r="AX811" s="4" t="str">
        <f>_xlfn.XLOOKUP(AW811,Sheet2!$Q$3:$Q$66,Sheet2!$R$3:$R$66,"**")</f>
        <v>**</v>
      </c>
      <c r="AY811" s="4">
        <f t="shared" si="571"/>
        <v>4</v>
      </c>
      <c r="AZ811" s="16" t="str">
        <f t="shared" si="572"/>
        <v>SKPDN</v>
      </c>
    </row>
    <row r="812" spans="1:52" x14ac:dyDescent="0.35">
      <c r="B812" s="3">
        <f t="shared" si="530"/>
        <v>43</v>
      </c>
      <c r="C812" s="1">
        <f t="shared" si="531"/>
        <v>1722</v>
      </c>
      <c r="D812" s="2">
        <v>6243</v>
      </c>
      <c r="E812" s="2" t="str">
        <f>_xlfn.XLOOKUP(C812,Sheet2!$N$3:$N$1000,Sheet2!$O$3:$O$1000,"")</f>
        <v/>
      </c>
      <c r="F812" s="9" t="str">
        <f t="shared" si="573"/>
        <v>LOOP</v>
      </c>
      <c r="G812" s="4" t="str">
        <f t="shared" si="549"/>
        <v>14</v>
      </c>
      <c r="H812" s="4">
        <f t="shared" si="550"/>
        <v>243</v>
      </c>
      <c r="I812" s="6">
        <f t="shared" si="542"/>
        <v>0</v>
      </c>
      <c r="J812" s="6">
        <f t="shared" si="543"/>
        <v>0</v>
      </c>
      <c r="K812" s="6">
        <f t="shared" si="544"/>
        <v>6</v>
      </c>
      <c r="L812" s="6">
        <f t="shared" si="545"/>
        <v>2</v>
      </c>
      <c r="M812" s="6">
        <f t="shared" si="546"/>
        <v>4</v>
      </c>
      <c r="N812" s="6">
        <f t="shared" si="547"/>
        <v>3</v>
      </c>
      <c r="O812" s="13">
        <f t="shared" si="548"/>
        <v>1</v>
      </c>
      <c r="P812" s="4">
        <f t="shared" si="554"/>
        <v>0</v>
      </c>
      <c r="Q812" s="4">
        <f t="shared" si="555"/>
        <v>1</v>
      </c>
      <c r="R812">
        <f t="shared" si="532"/>
        <v>243</v>
      </c>
      <c r="S812" s="4">
        <f t="shared" si="533"/>
        <v>0</v>
      </c>
      <c r="T812" s="15">
        <f t="shared" si="534"/>
        <v>1</v>
      </c>
      <c r="U812" s="4">
        <f t="shared" si="535"/>
        <v>0</v>
      </c>
      <c r="V812" s="4">
        <f t="shared" si="536"/>
        <v>1</v>
      </c>
      <c r="W812" s="4">
        <f t="shared" si="537"/>
        <v>4</v>
      </c>
      <c r="X812" s="6">
        <f t="shared" si="538"/>
        <v>2</v>
      </c>
      <c r="Y812" s="4">
        <f t="shared" si="539"/>
        <v>2</v>
      </c>
      <c r="Z812" s="6">
        <f t="shared" si="540"/>
        <v>0</v>
      </c>
      <c r="AA812" s="18">
        <f t="shared" si="541"/>
        <v>3</v>
      </c>
      <c r="AB812" s="9" t="str">
        <f t="shared" si="556"/>
        <v>I.LOO</v>
      </c>
      <c r="AC812" s="9" t="str">
        <f>_xlfn.XLOOKUP(R812,Sheet2!$H$3:$H$258,Sheet2!$I$3:$I$258,"-----")</f>
        <v>I.LOO</v>
      </c>
      <c r="AD812" s="9" t="str">
        <f>_xlfn.XLOOKUP(VALUE(AE812),Sheet2!$N$3:$N$1000,Sheet2!$O$3:$O$1000,"********")</f>
        <v>********</v>
      </c>
      <c r="AE812" t="str">
        <f t="shared" si="551"/>
        <v>1565</v>
      </c>
      <c r="AF812" s="9" t="str">
        <f>IF(R812&lt;200,"+"&amp;TEXT(R812,"0"),"-"&amp;TEXT(_xlfn.XLOOKUP(R812,Sheet2!$K$3:$K$130,Sheet2!$L$3:$L$130,"-----"),"0"))</f>
        <v>-135</v>
      </c>
      <c r="AG812" s="9" t="str">
        <f t="shared" si="557"/>
        <v>@</v>
      </c>
      <c r="AH812" s="9" t="str">
        <f t="shared" si="558"/>
        <v>JSR @I.LOO</v>
      </c>
      <c r="AI812" t="str">
        <f t="shared" si="559"/>
        <v>1,@I.LOO</v>
      </c>
      <c r="AJ812" s="16" t="str">
        <f t="shared" si="560"/>
        <v>@I.LOO</v>
      </c>
      <c r="AK812" t="str">
        <f t="shared" si="561"/>
        <v>ADCOR 0,1,SNC</v>
      </c>
      <c r="AL812" s="4" t="str">
        <f t="shared" si="562"/>
        <v>ADC</v>
      </c>
      <c r="AM812" s="4" t="str">
        <f t="shared" si="563"/>
        <v>R</v>
      </c>
      <c r="AN812" s="4" t="str">
        <f t="shared" si="564"/>
        <v>O</v>
      </c>
      <c r="AO812" s="4" t="str">
        <f t="shared" si="565"/>
        <v/>
      </c>
      <c r="AP812" s="15" t="str">
        <f t="shared" si="566"/>
        <v>,SNC</v>
      </c>
      <c r="AQ812" s="9" t="str">
        <f>_xlfn.XLOOKUP(D812,Sheet2!$E$3:$E$101,Sheet2!$F$3:$F$101,"******************")</f>
        <v>LOOP</v>
      </c>
      <c r="AR812" s="33" t="str">
        <f t="shared" si="552"/>
        <v>DOBC 1,**</v>
      </c>
      <c r="AS812" s="9" t="str">
        <f t="shared" si="553"/>
        <v>DOBC</v>
      </c>
      <c r="AT812" s="4">
        <f t="shared" si="567"/>
        <v>1</v>
      </c>
      <c r="AU812" s="6">
        <f t="shared" si="568"/>
        <v>2</v>
      </c>
      <c r="AV812" s="4" t="str">
        <f t="shared" si="569"/>
        <v>C</v>
      </c>
      <c r="AW812" s="4">
        <f t="shared" si="570"/>
        <v>43</v>
      </c>
      <c r="AX812" s="4" t="str">
        <f>_xlfn.XLOOKUP(AW812,Sheet2!$Q$3:$Q$66,Sheet2!$R$3:$R$66,"**")</f>
        <v>**</v>
      </c>
      <c r="AY812" s="4">
        <f t="shared" si="571"/>
        <v>4</v>
      </c>
      <c r="AZ812" s="16" t="str">
        <f t="shared" si="572"/>
        <v>SKPDN</v>
      </c>
    </row>
    <row r="813" spans="1:52" x14ac:dyDescent="0.35">
      <c r="A813" s="5" t="s">
        <v>40</v>
      </c>
      <c r="B813" s="3">
        <v>2</v>
      </c>
      <c r="C813" s="1">
        <f t="shared" si="531"/>
        <v>1723</v>
      </c>
      <c r="D813" s="2">
        <v>20151</v>
      </c>
      <c r="E813" s="2" t="str">
        <f>_xlfn.XLOOKUP(C813,Sheet2!$N$3:$N$1000,Sheet2!$O$3:$O$1000,"")</f>
        <v>B42</v>
      </c>
      <c r="F813" s="9" t="str">
        <f t="shared" si="573"/>
        <v>LDA 0,NDSKS</v>
      </c>
      <c r="G813" s="4" t="str">
        <f t="shared" si="549"/>
        <v>40</v>
      </c>
      <c r="H813" s="4">
        <f t="shared" si="550"/>
        <v>151</v>
      </c>
      <c r="I813" s="6">
        <f t="shared" si="542"/>
        <v>0</v>
      </c>
      <c r="J813" s="6">
        <f t="shared" si="543"/>
        <v>2</v>
      </c>
      <c r="K813" s="6">
        <f t="shared" si="544"/>
        <v>0</v>
      </c>
      <c r="L813" s="6">
        <f t="shared" si="545"/>
        <v>1</v>
      </c>
      <c r="M813" s="6">
        <f t="shared" si="546"/>
        <v>5</v>
      </c>
      <c r="N813" s="6">
        <f t="shared" si="547"/>
        <v>1</v>
      </c>
      <c r="O813" s="13">
        <f t="shared" si="548"/>
        <v>4</v>
      </c>
      <c r="P813" s="4">
        <f t="shared" si="554"/>
        <v>1</v>
      </c>
      <c r="Q813" s="4">
        <f t="shared" si="555"/>
        <v>0</v>
      </c>
      <c r="R813">
        <f t="shared" si="532"/>
        <v>151</v>
      </c>
      <c r="S813" s="4">
        <f t="shared" si="533"/>
        <v>0</v>
      </c>
      <c r="T813" s="15">
        <f t="shared" si="534"/>
        <v>0</v>
      </c>
      <c r="U813" s="4">
        <f t="shared" si="535"/>
        <v>1</v>
      </c>
      <c r="V813" s="4">
        <f t="shared" si="536"/>
        <v>0</v>
      </c>
      <c r="W813" s="4">
        <f t="shared" si="537"/>
        <v>0</v>
      </c>
      <c r="X813" s="6">
        <f t="shared" si="538"/>
        <v>1</v>
      </c>
      <c r="Y813" s="4">
        <f t="shared" si="539"/>
        <v>2</v>
      </c>
      <c r="Z813" s="6">
        <f t="shared" si="540"/>
        <v>1</v>
      </c>
      <c r="AA813" s="18">
        <f t="shared" si="541"/>
        <v>1</v>
      </c>
      <c r="AB813" s="9" t="str">
        <f t="shared" si="556"/>
        <v>NDSKS</v>
      </c>
      <c r="AC813" s="9" t="str">
        <f>_xlfn.XLOOKUP(R813,Sheet2!$H$3:$H$258,Sheet2!$I$3:$I$258,"-----")</f>
        <v>NDSKS</v>
      </c>
      <c r="AD813" s="9" t="str">
        <f>_xlfn.XLOOKUP(VALUE(AE813),Sheet2!$N$3:$N$1000,Sheet2!$O$3:$O$1000,"********")</f>
        <v>********</v>
      </c>
      <c r="AE813" t="str">
        <f t="shared" si="551"/>
        <v>2074</v>
      </c>
      <c r="AF813" s="9" t="str">
        <f>IF(R813&lt;200,"+"&amp;TEXT(R813,"0"),"-"&amp;TEXT(_xlfn.XLOOKUP(R813,Sheet2!$K$3:$K$130,Sheet2!$L$3:$L$130,"-----"),"0"))</f>
        <v>+151</v>
      </c>
      <c r="AG813" s="9" t="str">
        <f t="shared" si="557"/>
        <v/>
      </c>
      <c r="AH813" s="9" t="str">
        <f t="shared" si="558"/>
        <v>JMP NDSKS</v>
      </c>
      <c r="AI813" t="str">
        <f t="shared" si="559"/>
        <v>0,NDSKS</v>
      </c>
      <c r="AJ813" s="16" t="str">
        <f t="shared" si="560"/>
        <v>NDSKS</v>
      </c>
      <c r="AK813" t="str">
        <f t="shared" si="561"/>
        <v>COMOL# 1,0,SKP</v>
      </c>
      <c r="AL813" s="4" t="str">
        <f t="shared" si="562"/>
        <v>COM</v>
      </c>
      <c r="AM813" s="4" t="str">
        <f t="shared" si="563"/>
        <v>L</v>
      </c>
      <c r="AN813" s="4" t="str">
        <f t="shared" si="564"/>
        <v>O</v>
      </c>
      <c r="AO813" s="4" t="str">
        <f t="shared" si="565"/>
        <v>#</v>
      </c>
      <c r="AP813" s="15" t="str">
        <f t="shared" si="566"/>
        <v>,SKP</v>
      </c>
      <c r="AQ813" s="9" t="str">
        <f>_xlfn.XLOOKUP(D813,Sheet2!$E$3:$E$101,Sheet2!$F$3:$F$101,"******************")</f>
        <v>******************</v>
      </c>
      <c r="AR813" s="33" t="str">
        <f t="shared" si="552"/>
        <v>NIOS **</v>
      </c>
      <c r="AS813" s="9" t="str">
        <f t="shared" si="553"/>
        <v>DOCS</v>
      </c>
      <c r="AT813" s="4">
        <f t="shared" si="567"/>
        <v>0</v>
      </c>
      <c r="AU813" s="6">
        <f t="shared" si="568"/>
        <v>1</v>
      </c>
      <c r="AV813" s="4" t="str">
        <f t="shared" si="569"/>
        <v>S</v>
      </c>
      <c r="AW813" s="4">
        <f t="shared" si="570"/>
        <v>51</v>
      </c>
      <c r="AX813" s="4" t="str">
        <f>_xlfn.XLOOKUP(AW813,Sheet2!$Q$3:$Q$66,Sheet2!$R$3:$R$66,"**")</f>
        <v>**</v>
      </c>
      <c r="AY813" s="4">
        <f t="shared" si="571"/>
        <v>0</v>
      </c>
      <c r="AZ813" s="16" t="str">
        <f t="shared" si="572"/>
        <v>SKPBZ</v>
      </c>
    </row>
    <row r="814" spans="1:52" x14ac:dyDescent="0.35">
      <c r="B814" s="3">
        <f t="shared" si="530"/>
        <v>3</v>
      </c>
      <c r="C814" s="1">
        <f t="shared" si="531"/>
        <v>1724</v>
      </c>
      <c r="D814" s="2">
        <v>24062</v>
      </c>
      <c r="E814" s="2" t="str">
        <f>_xlfn.XLOOKUP(C814,Sheet2!$N$3:$N$1000,Sheet2!$O$3:$O$1000,"")</f>
        <v/>
      </c>
      <c r="F814" s="9" t="str">
        <f t="shared" si="573"/>
        <v>LDA 1,KB12</v>
      </c>
      <c r="G814" s="4" t="str">
        <f t="shared" si="549"/>
        <v>50</v>
      </c>
      <c r="H814" s="4">
        <f t="shared" si="550"/>
        <v>62</v>
      </c>
      <c r="I814" s="6">
        <f t="shared" si="542"/>
        <v>0</v>
      </c>
      <c r="J814" s="6">
        <f t="shared" si="543"/>
        <v>2</v>
      </c>
      <c r="K814" s="6">
        <f t="shared" si="544"/>
        <v>4</v>
      </c>
      <c r="L814" s="6">
        <f t="shared" si="545"/>
        <v>0</v>
      </c>
      <c r="M814" s="6">
        <f t="shared" si="546"/>
        <v>6</v>
      </c>
      <c r="N814" s="6">
        <f t="shared" si="547"/>
        <v>2</v>
      </c>
      <c r="O814" s="13">
        <f t="shared" si="548"/>
        <v>5</v>
      </c>
      <c r="P814" s="4">
        <f t="shared" si="554"/>
        <v>1</v>
      </c>
      <c r="Q814" s="4">
        <f t="shared" si="555"/>
        <v>1</v>
      </c>
      <c r="R814">
        <f t="shared" si="532"/>
        <v>62</v>
      </c>
      <c r="S814" s="4">
        <f t="shared" si="533"/>
        <v>0</v>
      </c>
      <c r="T814" s="15">
        <f t="shared" si="534"/>
        <v>0</v>
      </c>
      <c r="U814" s="4">
        <f t="shared" si="535"/>
        <v>1</v>
      </c>
      <c r="V814" s="4">
        <f t="shared" si="536"/>
        <v>1</v>
      </c>
      <c r="W814" s="4">
        <f t="shared" si="537"/>
        <v>0</v>
      </c>
      <c r="X814" s="6">
        <f t="shared" si="538"/>
        <v>0</v>
      </c>
      <c r="Y814" s="4">
        <f t="shared" si="539"/>
        <v>3</v>
      </c>
      <c r="Z814" s="6">
        <f t="shared" si="540"/>
        <v>0</v>
      </c>
      <c r="AA814" s="18">
        <f t="shared" si="541"/>
        <v>2</v>
      </c>
      <c r="AB814" s="9" t="str">
        <f t="shared" si="556"/>
        <v>KB12</v>
      </c>
      <c r="AC814" s="9" t="str">
        <f>_xlfn.XLOOKUP(R814,Sheet2!$H$3:$H$258,Sheet2!$I$3:$I$258,"-----")</f>
        <v>KB12</v>
      </c>
      <c r="AD814" s="9" t="str">
        <f>_xlfn.XLOOKUP(VALUE(AE814),Sheet2!$N$3:$N$1000,Sheet2!$O$3:$O$1000,"********")</f>
        <v>B47</v>
      </c>
      <c r="AE814" t="str">
        <f t="shared" si="551"/>
        <v>2006</v>
      </c>
      <c r="AF814" s="9" t="str">
        <f>IF(R814&lt;200,"+"&amp;TEXT(R814,"0"),"-"&amp;TEXT(_xlfn.XLOOKUP(R814,Sheet2!$K$3:$K$130,Sheet2!$L$3:$L$130,"-----"),"0"))</f>
        <v>+62</v>
      </c>
      <c r="AG814" s="9" t="str">
        <f t="shared" si="557"/>
        <v/>
      </c>
      <c r="AH814" s="9" t="str">
        <f t="shared" si="558"/>
        <v>JSR KB12</v>
      </c>
      <c r="AI814" t="str">
        <f t="shared" si="559"/>
        <v>1,KB12</v>
      </c>
      <c r="AJ814" s="16" t="str">
        <f t="shared" si="560"/>
        <v>KB12</v>
      </c>
      <c r="AK814" t="str">
        <f t="shared" si="561"/>
        <v>COMC 1,1,SZC</v>
      </c>
      <c r="AL814" s="4" t="str">
        <f t="shared" si="562"/>
        <v>COM</v>
      </c>
      <c r="AM814" s="4" t="str">
        <f t="shared" si="563"/>
        <v/>
      </c>
      <c r="AN814" s="4" t="str">
        <f t="shared" si="564"/>
        <v>C</v>
      </c>
      <c r="AO814" s="4" t="str">
        <f t="shared" si="565"/>
        <v/>
      </c>
      <c r="AP814" s="15" t="str">
        <f t="shared" si="566"/>
        <v>,SZC</v>
      </c>
      <c r="AQ814" s="9" t="str">
        <f>_xlfn.XLOOKUP(D814,Sheet2!$E$3:$E$101,Sheet2!$F$3:$F$101,"******************")</f>
        <v>******************</v>
      </c>
      <c r="AR814" s="33" t="str">
        <f t="shared" si="552"/>
        <v>NIO **</v>
      </c>
      <c r="AS814" s="9" t="str">
        <f t="shared" si="553"/>
        <v>DOC</v>
      </c>
      <c r="AT814" s="4">
        <f t="shared" si="567"/>
        <v>1</v>
      </c>
      <c r="AU814" s="6">
        <f t="shared" si="568"/>
        <v>0</v>
      </c>
      <c r="AV814" s="4" t="str">
        <f t="shared" si="569"/>
        <v/>
      </c>
      <c r="AW814" s="4">
        <f t="shared" si="570"/>
        <v>62</v>
      </c>
      <c r="AX814" s="4" t="str">
        <f>_xlfn.XLOOKUP(AW814,Sheet2!$Q$3:$Q$66,Sheet2!$R$3:$R$66,"**")</f>
        <v>**</v>
      </c>
      <c r="AY814" s="4">
        <f t="shared" si="571"/>
        <v>0</v>
      </c>
      <c r="AZ814" s="16" t="str">
        <f t="shared" si="572"/>
        <v>SKPBN</v>
      </c>
    </row>
    <row r="815" spans="1:52" x14ac:dyDescent="0.35">
      <c r="B815" s="3">
        <f t="shared" si="530"/>
        <v>4</v>
      </c>
      <c r="C815" s="1">
        <f t="shared" si="531"/>
        <v>1725</v>
      </c>
      <c r="D815" s="2">
        <v>123405</v>
      </c>
      <c r="E815" s="2" t="str">
        <f>_xlfn.XLOOKUP(C815,Sheet2!$N$3:$N$1000,Sheet2!$O$3:$O$1000,"")</f>
        <v/>
      </c>
      <c r="F815" s="9" t="str">
        <f t="shared" si="573"/>
        <v>AND 1,0,SNR</v>
      </c>
      <c r="G815" s="4" t="str">
        <f t="shared" si="549"/>
        <v>247</v>
      </c>
      <c r="H815" s="4">
        <f t="shared" si="550"/>
        <v>5</v>
      </c>
      <c r="I815" s="6">
        <f t="shared" si="542"/>
        <v>1</v>
      </c>
      <c r="J815" s="6">
        <f t="shared" si="543"/>
        <v>2</v>
      </c>
      <c r="K815" s="6">
        <f t="shared" si="544"/>
        <v>3</v>
      </c>
      <c r="L815" s="6">
        <f t="shared" si="545"/>
        <v>4</v>
      </c>
      <c r="M815" s="6">
        <f t="shared" si="546"/>
        <v>0</v>
      </c>
      <c r="N815" s="6">
        <f t="shared" si="547"/>
        <v>5</v>
      </c>
      <c r="O815" s="13">
        <f t="shared" si="548"/>
        <v>20</v>
      </c>
      <c r="P815" s="4">
        <f t="shared" si="554"/>
        <v>5</v>
      </c>
      <c r="Q815" s="4">
        <f t="shared" si="555"/>
        <v>0</v>
      </c>
      <c r="R815">
        <f t="shared" si="532"/>
        <v>5</v>
      </c>
      <c r="S815" s="4">
        <f t="shared" si="533"/>
        <v>3</v>
      </c>
      <c r="T815" s="15">
        <f t="shared" si="534"/>
        <v>1</v>
      </c>
      <c r="U815" s="4">
        <f t="shared" si="535"/>
        <v>1</v>
      </c>
      <c r="V815" s="4">
        <f t="shared" si="536"/>
        <v>0</v>
      </c>
      <c r="W815" s="4">
        <f t="shared" si="537"/>
        <v>7</v>
      </c>
      <c r="X815" s="6">
        <f t="shared" si="538"/>
        <v>0</v>
      </c>
      <c r="Y815" s="4">
        <f t="shared" si="539"/>
        <v>0</v>
      </c>
      <c r="Z815" s="6">
        <f t="shared" si="540"/>
        <v>0</v>
      </c>
      <c r="AA815" s="18">
        <f t="shared" si="541"/>
        <v>5</v>
      </c>
      <c r="AB815" s="9" t="str">
        <f t="shared" si="556"/>
        <v>+5,3</v>
      </c>
      <c r="AC815" s="9" t="str">
        <f>_xlfn.XLOOKUP(R815,Sheet2!$H$3:$H$258,Sheet2!$I$3:$I$258,"-----")</f>
        <v>*****</v>
      </c>
      <c r="AD815" s="9" t="str">
        <f>_xlfn.XLOOKUP(VALUE(AE815),Sheet2!$N$3:$N$1000,Sheet2!$O$3:$O$1000,"********")</f>
        <v>********</v>
      </c>
      <c r="AE815" t="str">
        <f t="shared" si="551"/>
        <v>1732</v>
      </c>
      <c r="AF815" s="9" t="str">
        <f>IF(R815&lt;200,"+"&amp;TEXT(R815,"0"),"-"&amp;TEXT(_xlfn.XLOOKUP(R815,Sheet2!$K$3:$K$130,Sheet2!$L$3:$L$130,"-----"),"0"))</f>
        <v>+5</v>
      </c>
      <c r="AG815" s="9" t="str">
        <f t="shared" si="557"/>
        <v>@</v>
      </c>
      <c r="AH815" s="9" t="str">
        <f t="shared" si="558"/>
        <v>JMP @+5,3</v>
      </c>
      <c r="AI815" t="str">
        <f t="shared" si="559"/>
        <v>0,@+5,3</v>
      </c>
      <c r="AJ815" s="16" t="str">
        <f t="shared" si="560"/>
        <v>@+5,3</v>
      </c>
      <c r="AK815" t="str">
        <f t="shared" si="561"/>
        <v>AND 1,0,SNR</v>
      </c>
      <c r="AL815" s="4" t="str">
        <f t="shared" si="562"/>
        <v>AND</v>
      </c>
      <c r="AM815" s="4" t="str">
        <f t="shared" si="563"/>
        <v/>
      </c>
      <c r="AN815" s="4" t="str">
        <f t="shared" si="564"/>
        <v/>
      </c>
      <c r="AO815" s="4" t="str">
        <f t="shared" si="565"/>
        <v/>
      </c>
      <c r="AP815" s="15" t="str">
        <f t="shared" si="566"/>
        <v>,SNR</v>
      </c>
      <c r="AQ815" s="9" t="str">
        <f>_xlfn.XLOOKUP(D815,Sheet2!$E$3:$E$101,Sheet2!$F$3:$F$101,"******************")</f>
        <v>******************</v>
      </c>
      <c r="AR815" s="33" t="str">
        <f t="shared" si="552"/>
        <v>SKPBN 0</v>
      </c>
      <c r="AS815" s="9" t="str">
        <f t="shared" si="553"/>
        <v>DOC</v>
      </c>
      <c r="AT815" s="4">
        <f t="shared" si="567"/>
        <v>0</v>
      </c>
      <c r="AU815" s="6">
        <f t="shared" si="568"/>
        <v>0</v>
      </c>
      <c r="AV815" s="4" t="str">
        <f t="shared" si="569"/>
        <v/>
      </c>
      <c r="AW815" s="4">
        <f t="shared" si="570"/>
        <v>5</v>
      </c>
      <c r="AX815" s="4">
        <f>_xlfn.XLOOKUP(AW815,Sheet2!$Q$3:$Q$66,Sheet2!$R$3:$R$66,"**")</f>
        <v>0</v>
      </c>
      <c r="AY815" s="4">
        <f t="shared" si="571"/>
        <v>7</v>
      </c>
      <c r="AZ815" s="16" t="str">
        <f t="shared" si="572"/>
        <v>SKPBN</v>
      </c>
    </row>
    <row r="816" spans="1:52" x14ac:dyDescent="0.35">
      <c r="B816" s="3">
        <f t="shared" si="530"/>
        <v>5</v>
      </c>
      <c r="C816" s="1">
        <f t="shared" si="531"/>
        <v>1726</v>
      </c>
      <c r="D816" s="2">
        <v>406</v>
      </c>
      <c r="E816" s="2" t="str">
        <f>_xlfn.XLOOKUP(C816,Sheet2!$N$3:$N$1000,Sheet2!$O$3:$O$1000,"")</f>
        <v/>
      </c>
      <c r="F816" s="9" t="str">
        <f t="shared" si="573"/>
        <v>JMP B43</v>
      </c>
      <c r="G816" s="4" t="str">
        <f t="shared" si="549"/>
        <v>1</v>
      </c>
      <c r="H816" s="4">
        <f t="shared" si="550"/>
        <v>6</v>
      </c>
      <c r="I816" s="6">
        <f t="shared" si="542"/>
        <v>0</v>
      </c>
      <c r="J816" s="6">
        <f t="shared" si="543"/>
        <v>0</v>
      </c>
      <c r="K816" s="6">
        <f t="shared" si="544"/>
        <v>0</v>
      </c>
      <c r="L816" s="6">
        <f t="shared" si="545"/>
        <v>4</v>
      </c>
      <c r="M816" s="6">
        <f t="shared" si="546"/>
        <v>0</v>
      </c>
      <c r="N816" s="6">
        <f t="shared" si="547"/>
        <v>6</v>
      </c>
      <c r="O816" s="13">
        <f t="shared" si="548"/>
        <v>0</v>
      </c>
      <c r="P816" s="4">
        <f t="shared" si="554"/>
        <v>0</v>
      </c>
      <c r="Q816" s="4">
        <f t="shared" si="555"/>
        <v>0</v>
      </c>
      <c r="R816">
        <f t="shared" si="532"/>
        <v>6</v>
      </c>
      <c r="S816" s="4">
        <f t="shared" si="533"/>
        <v>1</v>
      </c>
      <c r="T816" s="15">
        <f t="shared" si="534"/>
        <v>0</v>
      </c>
      <c r="U816" s="4">
        <f t="shared" si="535"/>
        <v>0</v>
      </c>
      <c r="V816" s="4">
        <f t="shared" si="536"/>
        <v>0</v>
      </c>
      <c r="W816" s="4">
        <f t="shared" si="537"/>
        <v>1</v>
      </c>
      <c r="X816" s="6">
        <f t="shared" si="538"/>
        <v>0</v>
      </c>
      <c r="Y816" s="4">
        <f t="shared" si="539"/>
        <v>0</v>
      </c>
      <c r="Z816" s="6">
        <f t="shared" si="540"/>
        <v>0</v>
      </c>
      <c r="AA816" s="18">
        <f t="shared" si="541"/>
        <v>6</v>
      </c>
      <c r="AB816" s="9" t="str">
        <f t="shared" si="556"/>
        <v>B43</v>
      </c>
      <c r="AC816" s="9" t="str">
        <f>_xlfn.XLOOKUP(R816,Sheet2!$H$3:$H$258,Sheet2!$I$3:$I$258,"-----")</f>
        <v>*****</v>
      </c>
      <c r="AD816" s="9" t="str">
        <f>_xlfn.XLOOKUP(VALUE(AE816),Sheet2!$N$3:$N$1000,Sheet2!$O$3:$O$1000,"********")</f>
        <v>B43</v>
      </c>
      <c r="AE816" t="str">
        <f t="shared" si="551"/>
        <v>1734</v>
      </c>
      <c r="AF816" s="9" t="str">
        <f>IF(R816&lt;200,"+"&amp;TEXT(R816,"0"),"-"&amp;TEXT(_xlfn.XLOOKUP(R816,Sheet2!$K$3:$K$130,Sheet2!$L$3:$L$130,"-----"),"0"))</f>
        <v>+6</v>
      </c>
      <c r="AG816" s="9" t="str">
        <f t="shared" si="557"/>
        <v/>
      </c>
      <c r="AH816" s="9" t="str">
        <f t="shared" si="558"/>
        <v>JMP B43</v>
      </c>
      <c r="AI816" t="str">
        <f t="shared" si="559"/>
        <v>0,B43</v>
      </c>
      <c r="AJ816" s="16" t="str">
        <f t="shared" si="560"/>
        <v>B43</v>
      </c>
      <c r="AK816" t="str">
        <f t="shared" si="561"/>
        <v>NEG 0,0,SEZ</v>
      </c>
      <c r="AL816" s="4" t="str">
        <f t="shared" si="562"/>
        <v>NEG</v>
      </c>
      <c r="AM816" s="4" t="str">
        <f t="shared" si="563"/>
        <v/>
      </c>
      <c r="AN816" s="4" t="str">
        <f t="shared" si="564"/>
        <v/>
      </c>
      <c r="AO816" s="4" t="str">
        <f t="shared" si="565"/>
        <v/>
      </c>
      <c r="AP816" s="15" t="str">
        <f t="shared" si="566"/>
        <v>,SEZ</v>
      </c>
      <c r="AQ816" s="9" t="str">
        <f>_xlfn.XLOOKUP(D816,Sheet2!$E$3:$E$101,Sheet2!$F$3:$F$101,"******************")</f>
        <v>******************</v>
      </c>
      <c r="AR816" s="33" t="str">
        <f t="shared" si="552"/>
        <v>DIA 0,MCAT</v>
      </c>
      <c r="AS816" s="9" t="str">
        <f t="shared" si="553"/>
        <v>DIA</v>
      </c>
      <c r="AT816" s="4">
        <f t="shared" si="567"/>
        <v>0</v>
      </c>
      <c r="AU816" s="6">
        <f t="shared" si="568"/>
        <v>0</v>
      </c>
      <c r="AV816" s="4" t="str">
        <f t="shared" si="569"/>
        <v/>
      </c>
      <c r="AW816" s="4">
        <f t="shared" si="570"/>
        <v>6</v>
      </c>
      <c r="AX816" s="4" t="str">
        <f>_xlfn.XLOOKUP(AW816,Sheet2!$Q$3:$Q$66,Sheet2!$R$3:$R$66,"**")</f>
        <v>MCAT</v>
      </c>
      <c r="AY816" s="4">
        <f t="shared" si="571"/>
        <v>1</v>
      </c>
      <c r="AZ816" s="16" t="str">
        <f t="shared" si="572"/>
        <v>SKPBN</v>
      </c>
    </row>
    <row r="817" spans="2:52" x14ac:dyDescent="0.35">
      <c r="B817" s="3">
        <f t="shared" si="530"/>
        <v>6</v>
      </c>
      <c r="C817" s="1">
        <f t="shared" si="531"/>
        <v>1727</v>
      </c>
      <c r="D817" s="2">
        <v>6237</v>
      </c>
      <c r="E817" s="2" t="str">
        <f>_xlfn.XLOOKUP(C817,Sheet2!$N$3:$N$1000,Sheet2!$O$3:$O$1000,"")</f>
        <v/>
      </c>
      <c r="F817" s="9" t="str">
        <f t="shared" si="573"/>
        <v>JSR @ISET</v>
      </c>
      <c r="G817" s="4" t="str">
        <f t="shared" si="549"/>
        <v>14</v>
      </c>
      <c r="H817" s="4">
        <f t="shared" si="550"/>
        <v>237</v>
      </c>
      <c r="I817" s="6">
        <f t="shared" si="542"/>
        <v>0</v>
      </c>
      <c r="J817" s="6">
        <f t="shared" si="543"/>
        <v>0</v>
      </c>
      <c r="K817" s="6">
        <f t="shared" si="544"/>
        <v>6</v>
      </c>
      <c r="L817" s="6">
        <f t="shared" si="545"/>
        <v>2</v>
      </c>
      <c r="M817" s="6">
        <f t="shared" si="546"/>
        <v>3</v>
      </c>
      <c r="N817" s="6">
        <f t="shared" si="547"/>
        <v>7</v>
      </c>
      <c r="O817" s="13">
        <f t="shared" si="548"/>
        <v>1</v>
      </c>
      <c r="P817" s="4">
        <f t="shared" si="554"/>
        <v>0</v>
      </c>
      <c r="Q817" s="4">
        <f t="shared" si="555"/>
        <v>1</v>
      </c>
      <c r="R817">
        <f t="shared" si="532"/>
        <v>237</v>
      </c>
      <c r="S817" s="4">
        <f t="shared" si="533"/>
        <v>0</v>
      </c>
      <c r="T817" s="15">
        <f t="shared" si="534"/>
        <v>1</v>
      </c>
      <c r="U817" s="4">
        <f t="shared" si="535"/>
        <v>0</v>
      </c>
      <c r="V817" s="4">
        <f t="shared" si="536"/>
        <v>1</v>
      </c>
      <c r="W817" s="4">
        <f t="shared" si="537"/>
        <v>4</v>
      </c>
      <c r="X817" s="6">
        <f t="shared" si="538"/>
        <v>2</v>
      </c>
      <c r="Y817" s="4">
        <f t="shared" si="539"/>
        <v>1</v>
      </c>
      <c r="Z817" s="6">
        <f t="shared" si="540"/>
        <v>1</v>
      </c>
      <c r="AA817" s="18">
        <f t="shared" si="541"/>
        <v>7</v>
      </c>
      <c r="AB817" s="9" t="str">
        <f t="shared" si="556"/>
        <v>ISET</v>
      </c>
      <c r="AC817" s="9" t="str">
        <f>_xlfn.XLOOKUP(R817,Sheet2!$H$3:$H$258,Sheet2!$I$3:$I$258,"-----")</f>
        <v>ISET</v>
      </c>
      <c r="AD817" s="9" t="str">
        <f>_xlfn.XLOOKUP(VALUE(AE817),Sheet2!$N$3:$N$1000,Sheet2!$O$3:$O$1000,"********")</f>
        <v>********</v>
      </c>
      <c r="AE817" t="str">
        <f t="shared" si="551"/>
        <v>1566</v>
      </c>
      <c r="AF817" s="9" t="str">
        <f>IF(R817&lt;200,"+"&amp;TEXT(R817,"0"),"-"&amp;TEXT(_xlfn.XLOOKUP(R817,Sheet2!$K$3:$K$130,Sheet2!$L$3:$L$130,"-----"),"0"))</f>
        <v>-141</v>
      </c>
      <c r="AG817" s="9" t="str">
        <f t="shared" si="557"/>
        <v>@</v>
      </c>
      <c r="AH817" s="9" t="str">
        <f t="shared" si="558"/>
        <v>JSR @ISET</v>
      </c>
      <c r="AI817" t="str">
        <f t="shared" si="559"/>
        <v>1,@ISET</v>
      </c>
      <c r="AJ817" s="16" t="str">
        <f t="shared" si="560"/>
        <v>@ISET</v>
      </c>
      <c r="AK817" t="str">
        <f t="shared" si="561"/>
        <v>ADCZR# 0,1,SBN</v>
      </c>
      <c r="AL817" s="4" t="str">
        <f t="shared" si="562"/>
        <v>ADC</v>
      </c>
      <c r="AM817" s="4" t="str">
        <f t="shared" si="563"/>
        <v>R</v>
      </c>
      <c r="AN817" s="4" t="str">
        <f t="shared" si="564"/>
        <v>Z</v>
      </c>
      <c r="AO817" s="4" t="str">
        <f t="shared" si="565"/>
        <v>#</v>
      </c>
      <c r="AP817" s="15" t="str">
        <f t="shared" si="566"/>
        <v>,SBN</v>
      </c>
      <c r="AQ817" s="9" t="str">
        <f>_xlfn.XLOOKUP(D817,Sheet2!$E$3:$E$101,Sheet2!$F$3:$F$101,"******************")</f>
        <v>******************</v>
      </c>
      <c r="AR817" s="33" t="str">
        <f t="shared" si="552"/>
        <v>DOBC 1,**</v>
      </c>
      <c r="AS817" s="9" t="str">
        <f t="shared" si="553"/>
        <v>DOBC</v>
      </c>
      <c r="AT817" s="4">
        <f t="shared" si="567"/>
        <v>1</v>
      </c>
      <c r="AU817" s="6">
        <f t="shared" si="568"/>
        <v>2</v>
      </c>
      <c r="AV817" s="4" t="str">
        <f t="shared" si="569"/>
        <v>C</v>
      </c>
      <c r="AW817" s="4">
        <f t="shared" si="570"/>
        <v>37</v>
      </c>
      <c r="AX817" s="4" t="str">
        <f>_xlfn.XLOOKUP(AW817,Sheet2!$Q$3:$Q$66,Sheet2!$R$3:$R$66,"**")</f>
        <v>**</v>
      </c>
      <c r="AY817" s="4">
        <f t="shared" si="571"/>
        <v>4</v>
      </c>
      <c r="AZ817" s="16" t="str">
        <f t="shared" si="572"/>
        <v>SKPDN</v>
      </c>
    </row>
    <row r="818" spans="2:52" x14ac:dyDescent="0.35">
      <c r="B818" s="3">
        <f t="shared" si="530"/>
        <v>7</v>
      </c>
      <c r="C818" s="1">
        <f t="shared" si="531"/>
        <v>1730</v>
      </c>
      <c r="D818" s="2">
        <v>6234</v>
      </c>
      <c r="E818" s="2" t="str">
        <f>_xlfn.XLOOKUP(C818,Sheet2!$N$3:$N$1000,Sheet2!$O$3:$O$1000,"")</f>
        <v/>
      </c>
      <c r="F818" s="9" t="str">
        <f t="shared" si="573"/>
        <v>RECL3</v>
      </c>
      <c r="G818" s="4" t="str">
        <f t="shared" si="549"/>
        <v>14</v>
      </c>
      <c r="H818" s="4">
        <f t="shared" si="550"/>
        <v>234</v>
      </c>
      <c r="I818" s="6">
        <f t="shared" si="542"/>
        <v>0</v>
      </c>
      <c r="J818" s="6">
        <f t="shared" si="543"/>
        <v>0</v>
      </c>
      <c r="K818" s="6">
        <f t="shared" si="544"/>
        <v>6</v>
      </c>
      <c r="L818" s="6">
        <f t="shared" si="545"/>
        <v>2</v>
      </c>
      <c r="M818" s="6">
        <f t="shared" si="546"/>
        <v>3</v>
      </c>
      <c r="N818" s="6">
        <f t="shared" si="547"/>
        <v>4</v>
      </c>
      <c r="O818" s="13">
        <f t="shared" si="548"/>
        <v>1</v>
      </c>
      <c r="P818" s="4">
        <f t="shared" si="554"/>
        <v>0</v>
      </c>
      <c r="Q818" s="4">
        <f t="shared" si="555"/>
        <v>1</v>
      </c>
      <c r="R818">
        <f t="shared" si="532"/>
        <v>234</v>
      </c>
      <c r="S818" s="4">
        <f t="shared" si="533"/>
        <v>0</v>
      </c>
      <c r="T818" s="15">
        <f t="shared" si="534"/>
        <v>1</v>
      </c>
      <c r="U818" s="4">
        <f t="shared" si="535"/>
        <v>0</v>
      </c>
      <c r="V818" s="4">
        <f t="shared" si="536"/>
        <v>1</v>
      </c>
      <c r="W818" s="4">
        <f t="shared" si="537"/>
        <v>4</v>
      </c>
      <c r="X818" s="6">
        <f t="shared" si="538"/>
        <v>2</v>
      </c>
      <c r="Y818" s="4">
        <f t="shared" si="539"/>
        <v>1</v>
      </c>
      <c r="Z818" s="6">
        <f t="shared" si="540"/>
        <v>1</v>
      </c>
      <c r="AA818" s="18">
        <f t="shared" si="541"/>
        <v>4</v>
      </c>
      <c r="AB818" s="9" t="str">
        <f t="shared" si="556"/>
        <v>I.RC3</v>
      </c>
      <c r="AC818" s="9" t="str">
        <f>_xlfn.XLOOKUP(R818,Sheet2!$H$3:$H$258,Sheet2!$I$3:$I$258,"-----")</f>
        <v>I.RC3</v>
      </c>
      <c r="AD818" s="9" t="str">
        <f>_xlfn.XLOOKUP(VALUE(AE818),Sheet2!$N$3:$N$1000,Sheet2!$O$3:$O$1000,"********")</f>
        <v>********</v>
      </c>
      <c r="AE818" t="str">
        <f t="shared" si="551"/>
        <v>1564</v>
      </c>
      <c r="AF818" s="9" t="str">
        <f>IF(R818&lt;200,"+"&amp;TEXT(R818,"0"),"-"&amp;TEXT(_xlfn.XLOOKUP(R818,Sheet2!$K$3:$K$130,Sheet2!$L$3:$L$130,"-----"),"0"))</f>
        <v>-144</v>
      </c>
      <c r="AG818" s="9" t="str">
        <f t="shared" si="557"/>
        <v>@</v>
      </c>
      <c r="AH818" s="9" t="str">
        <f t="shared" si="558"/>
        <v>JSR @I.RC3</v>
      </c>
      <c r="AI818" t="str">
        <f t="shared" si="559"/>
        <v>1,@I.RC3</v>
      </c>
      <c r="AJ818" s="16" t="str">
        <f t="shared" si="560"/>
        <v>@I.RC3</v>
      </c>
      <c r="AK818" t="str">
        <f t="shared" si="561"/>
        <v>ADCZR# 0,1,SZR</v>
      </c>
      <c r="AL818" s="4" t="str">
        <f t="shared" si="562"/>
        <v>ADC</v>
      </c>
      <c r="AM818" s="4" t="str">
        <f t="shared" si="563"/>
        <v>R</v>
      </c>
      <c r="AN818" s="4" t="str">
        <f t="shared" si="564"/>
        <v>Z</v>
      </c>
      <c r="AO818" s="4" t="str">
        <f t="shared" si="565"/>
        <v>#</v>
      </c>
      <c r="AP818" s="15" t="str">
        <f t="shared" si="566"/>
        <v>,SZR</v>
      </c>
      <c r="AQ818" s="9" t="str">
        <f>_xlfn.XLOOKUP(D818,Sheet2!$E$3:$E$101,Sheet2!$F$3:$F$101,"******************")</f>
        <v>RECL3</v>
      </c>
      <c r="AR818" s="33" t="str">
        <f t="shared" si="552"/>
        <v>DOBC 1,**</v>
      </c>
      <c r="AS818" s="9" t="str">
        <f t="shared" si="553"/>
        <v>DOBC</v>
      </c>
      <c r="AT818" s="4">
        <f t="shared" si="567"/>
        <v>1</v>
      </c>
      <c r="AU818" s="6">
        <f t="shared" si="568"/>
        <v>2</v>
      </c>
      <c r="AV818" s="4" t="str">
        <f t="shared" si="569"/>
        <v>C</v>
      </c>
      <c r="AW818" s="4">
        <f t="shared" si="570"/>
        <v>34</v>
      </c>
      <c r="AX818" s="4" t="str">
        <f>_xlfn.XLOOKUP(AW818,Sheet2!$Q$3:$Q$66,Sheet2!$R$3:$R$66,"**")</f>
        <v>**</v>
      </c>
      <c r="AY818" s="4">
        <f t="shared" si="571"/>
        <v>4</v>
      </c>
      <c r="AZ818" s="16" t="str">
        <f t="shared" si="572"/>
        <v>SKPDN</v>
      </c>
    </row>
    <row r="819" spans="2:52" x14ac:dyDescent="0.35">
      <c r="B819" s="3">
        <f t="shared" si="530"/>
        <v>8</v>
      </c>
      <c r="C819" s="1">
        <f t="shared" si="531"/>
        <v>1731</v>
      </c>
      <c r="D819" s="2">
        <v>6235</v>
      </c>
      <c r="E819" s="2" t="str">
        <f>_xlfn.XLOOKUP(C819,Sheet2!$N$3:$N$1000,Sheet2!$O$3:$O$1000,"")</f>
        <v/>
      </c>
      <c r="F819" s="9" t="str">
        <f t="shared" si="573"/>
        <v>ITRWT</v>
      </c>
      <c r="G819" s="4" t="str">
        <f t="shared" si="549"/>
        <v>14</v>
      </c>
      <c r="H819" s="4">
        <f t="shared" si="550"/>
        <v>235</v>
      </c>
      <c r="I819" s="6">
        <f t="shared" si="542"/>
        <v>0</v>
      </c>
      <c r="J819" s="6">
        <f t="shared" si="543"/>
        <v>0</v>
      </c>
      <c r="K819" s="6">
        <f t="shared" si="544"/>
        <v>6</v>
      </c>
      <c r="L819" s="6">
        <f t="shared" si="545"/>
        <v>2</v>
      </c>
      <c r="M819" s="6">
        <f t="shared" si="546"/>
        <v>3</v>
      </c>
      <c r="N819" s="6">
        <f t="shared" si="547"/>
        <v>5</v>
      </c>
      <c r="O819" s="13">
        <f t="shared" si="548"/>
        <v>1</v>
      </c>
      <c r="P819" s="4">
        <f t="shared" si="554"/>
        <v>0</v>
      </c>
      <c r="Q819" s="4">
        <f t="shared" si="555"/>
        <v>1</v>
      </c>
      <c r="R819">
        <f t="shared" si="532"/>
        <v>235</v>
      </c>
      <c r="S819" s="4">
        <f t="shared" si="533"/>
        <v>0</v>
      </c>
      <c r="T819" s="15">
        <f t="shared" si="534"/>
        <v>1</v>
      </c>
      <c r="U819" s="4">
        <f t="shared" si="535"/>
        <v>0</v>
      </c>
      <c r="V819" s="4">
        <f t="shared" si="536"/>
        <v>1</v>
      </c>
      <c r="W819" s="4">
        <f t="shared" si="537"/>
        <v>4</v>
      </c>
      <c r="X819" s="6">
        <f t="shared" si="538"/>
        <v>2</v>
      </c>
      <c r="Y819" s="4">
        <f t="shared" si="539"/>
        <v>1</v>
      </c>
      <c r="Z819" s="6">
        <f t="shared" si="540"/>
        <v>1</v>
      </c>
      <c r="AA819" s="18">
        <f t="shared" si="541"/>
        <v>5</v>
      </c>
      <c r="AB819" s="9" t="str">
        <f t="shared" si="556"/>
        <v>I.IWT</v>
      </c>
      <c r="AC819" s="9" t="str">
        <f>_xlfn.XLOOKUP(R819,Sheet2!$H$3:$H$258,Sheet2!$I$3:$I$258,"-----")</f>
        <v>I.IWT</v>
      </c>
      <c r="AD819" s="9" t="str">
        <f>_xlfn.XLOOKUP(VALUE(AE819),Sheet2!$N$3:$N$1000,Sheet2!$O$3:$O$1000,"********")</f>
        <v>********</v>
      </c>
      <c r="AE819" t="str">
        <f t="shared" si="551"/>
        <v>1566</v>
      </c>
      <c r="AF819" s="9" t="str">
        <f>IF(R819&lt;200,"+"&amp;TEXT(R819,"0"),"-"&amp;TEXT(_xlfn.XLOOKUP(R819,Sheet2!$K$3:$K$130,Sheet2!$L$3:$L$130,"-----"),"0"))</f>
        <v>-143</v>
      </c>
      <c r="AG819" s="9" t="str">
        <f t="shared" si="557"/>
        <v>@</v>
      </c>
      <c r="AH819" s="9" t="str">
        <f t="shared" si="558"/>
        <v>JSR @I.IWT</v>
      </c>
      <c r="AI819" t="str">
        <f t="shared" si="559"/>
        <v>1,@I.IWT</v>
      </c>
      <c r="AJ819" s="16" t="str">
        <f t="shared" si="560"/>
        <v>@I.IWT</v>
      </c>
      <c r="AK819" t="str">
        <f t="shared" si="561"/>
        <v>ADCZR# 0,1,SNR</v>
      </c>
      <c r="AL819" s="4" t="str">
        <f t="shared" si="562"/>
        <v>ADC</v>
      </c>
      <c r="AM819" s="4" t="str">
        <f t="shared" si="563"/>
        <v>R</v>
      </c>
      <c r="AN819" s="4" t="str">
        <f t="shared" si="564"/>
        <v>Z</v>
      </c>
      <c r="AO819" s="4" t="str">
        <f t="shared" si="565"/>
        <v>#</v>
      </c>
      <c r="AP819" s="15" t="str">
        <f t="shared" si="566"/>
        <v>,SNR</v>
      </c>
      <c r="AQ819" s="9" t="str">
        <f>_xlfn.XLOOKUP(D819,Sheet2!$E$3:$E$101,Sheet2!$F$3:$F$101,"******************")</f>
        <v>ITRWT</v>
      </c>
      <c r="AR819" s="33" t="str">
        <f t="shared" si="552"/>
        <v>DOBC 1,**</v>
      </c>
      <c r="AS819" s="9" t="str">
        <f t="shared" si="553"/>
        <v>DOBC</v>
      </c>
      <c r="AT819" s="4">
        <f t="shared" si="567"/>
        <v>1</v>
      </c>
      <c r="AU819" s="6">
        <f t="shared" si="568"/>
        <v>2</v>
      </c>
      <c r="AV819" s="4" t="str">
        <f t="shared" si="569"/>
        <v>C</v>
      </c>
      <c r="AW819" s="4">
        <f t="shared" si="570"/>
        <v>35</v>
      </c>
      <c r="AX819" s="4" t="str">
        <f>_xlfn.XLOOKUP(AW819,Sheet2!$Q$3:$Q$66,Sheet2!$R$3:$R$66,"**")</f>
        <v>**</v>
      </c>
      <c r="AY819" s="4">
        <f t="shared" si="571"/>
        <v>4</v>
      </c>
      <c r="AZ819" s="16" t="str">
        <f t="shared" si="572"/>
        <v>SKPDN</v>
      </c>
    </row>
    <row r="820" spans="2:52" x14ac:dyDescent="0.35">
      <c r="B820" s="3">
        <f t="shared" ref="B820:B883" si="574">B819+1</f>
        <v>9</v>
      </c>
      <c r="C820" s="1">
        <f t="shared" ref="C820:C883" si="575">IF(MOD(C819,10)=7,C819+3,C819+1)</f>
        <v>1732</v>
      </c>
      <c r="D820" s="2">
        <v>6252</v>
      </c>
      <c r="E820" s="2" t="str">
        <f>_xlfn.XLOOKUP(C820,Sheet2!$N$3:$N$1000,Sheet2!$O$3:$O$1000,"")</f>
        <v/>
      </c>
      <c r="F820" s="9" t="str">
        <f t="shared" si="573"/>
        <v>EHLT</v>
      </c>
      <c r="G820" s="4" t="str">
        <f t="shared" si="549"/>
        <v>14</v>
      </c>
      <c r="H820" s="4">
        <f t="shared" si="550"/>
        <v>252</v>
      </c>
      <c r="I820" s="6">
        <f t="shared" si="542"/>
        <v>0</v>
      </c>
      <c r="J820" s="6">
        <f t="shared" si="543"/>
        <v>0</v>
      </c>
      <c r="K820" s="6">
        <f t="shared" si="544"/>
        <v>6</v>
      </c>
      <c r="L820" s="6">
        <f t="shared" si="545"/>
        <v>2</v>
      </c>
      <c r="M820" s="6">
        <f t="shared" si="546"/>
        <v>5</v>
      </c>
      <c r="N820" s="6">
        <f t="shared" si="547"/>
        <v>2</v>
      </c>
      <c r="O820" s="13">
        <f t="shared" si="548"/>
        <v>1</v>
      </c>
      <c r="P820" s="4">
        <f t="shared" si="554"/>
        <v>0</v>
      </c>
      <c r="Q820" s="4">
        <f t="shared" si="555"/>
        <v>1</v>
      </c>
      <c r="R820">
        <f t="shared" si="532"/>
        <v>252</v>
      </c>
      <c r="S820" s="4">
        <f t="shared" si="533"/>
        <v>0</v>
      </c>
      <c r="T820" s="15">
        <f t="shared" si="534"/>
        <v>1</v>
      </c>
      <c r="U820" s="4">
        <f t="shared" si="535"/>
        <v>0</v>
      </c>
      <c r="V820" s="4">
        <f t="shared" si="536"/>
        <v>1</v>
      </c>
      <c r="W820" s="4">
        <f t="shared" si="537"/>
        <v>4</v>
      </c>
      <c r="X820" s="6">
        <f t="shared" si="538"/>
        <v>2</v>
      </c>
      <c r="Y820" s="4">
        <f t="shared" si="539"/>
        <v>2</v>
      </c>
      <c r="Z820" s="6">
        <f t="shared" si="540"/>
        <v>1</v>
      </c>
      <c r="AA820" s="18">
        <f t="shared" si="541"/>
        <v>2</v>
      </c>
      <c r="AB820" s="9" t="str">
        <f t="shared" si="556"/>
        <v>I.EH1</v>
      </c>
      <c r="AC820" s="9" t="str">
        <f>_xlfn.XLOOKUP(R820,Sheet2!$H$3:$H$258,Sheet2!$I$3:$I$258,"-----")</f>
        <v>I.EH1</v>
      </c>
      <c r="AD820" s="9" t="str">
        <f>_xlfn.XLOOKUP(VALUE(AE820),Sheet2!$N$3:$N$1000,Sheet2!$O$3:$O$1000,"********")</f>
        <v>********</v>
      </c>
      <c r="AE820" t="str">
        <f t="shared" si="551"/>
        <v>1604</v>
      </c>
      <c r="AF820" s="9" t="str">
        <f>IF(R820&lt;200,"+"&amp;TEXT(R820,"0"),"-"&amp;TEXT(_xlfn.XLOOKUP(R820,Sheet2!$K$3:$K$130,Sheet2!$L$3:$L$130,"-----"),"0"))</f>
        <v>-126</v>
      </c>
      <c r="AG820" s="9" t="str">
        <f t="shared" si="557"/>
        <v>@</v>
      </c>
      <c r="AH820" s="9" t="str">
        <f t="shared" si="558"/>
        <v>JSR @I.EH1</v>
      </c>
      <c r="AI820" t="str">
        <f t="shared" si="559"/>
        <v>1,@I.EH1</v>
      </c>
      <c r="AJ820" s="16" t="str">
        <f t="shared" si="560"/>
        <v>@I.EH1</v>
      </c>
      <c r="AK820" t="str">
        <f t="shared" si="561"/>
        <v>ADCOR# 0,1,SZC</v>
      </c>
      <c r="AL820" s="4" t="str">
        <f t="shared" si="562"/>
        <v>ADC</v>
      </c>
      <c r="AM820" s="4" t="str">
        <f t="shared" si="563"/>
        <v>R</v>
      </c>
      <c r="AN820" s="4" t="str">
        <f t="shared" si="564"/>
        <v>O</v>
      </c>
      <c r="AO820" s="4" t="str">
        <f t="shared" si="565"/>
        <v>#</v>
      </c>
      <c r="AP820" s="15" t="str">
        <f t="shared" si="566"/>
        <v>,SZC</v>
      </c>
      <c r="AQ820" s="9" t="str">
        <f>_xlfn.XLOOKUP(D820,Sheet2!$E$3:$E$101,Sheet2!$F$3:$F$101,"******************")</f>
        <v>EHLT</v>
      </c>
      <c r="AR820" s="33" t="str">
        <f t="shared" si="552"/>
        <v>DOBC 1,**</v>
      </c>
      <c r="AS820" s="9" t="str">
        <f t="shared" si="553"/>
        <v>DOBC</v>
      </c>
      <c r="AT820" s="4">
        <f t="shared" si="567"/>
        <v>1</v>
      </c>
      <c r="AU820" s="6">
        <f t="shared" si="568"/>
        <v>2</v>
      </c>
      <c r="AV820" s="4" t="str">
        <f t="shared" si="569"/>
        <v>C</v>
      </c>
      <c r="AW820" s="4">
        <f t="shared" si="570"/>
        <v>52</v>
      </c>
      <c r="AX820" s="4" t="str">
        <f>_xlfn.XLOOKUP(AW820,Sheet2!$Q$3:$Q$66,Sheet2!$R$3:$R$66,"**")</f>
        <v>**</v>
      </c>
      <c r="AY820" s="4">
        <f t="shared" si="571"/>
        <v>4</v>
      </c>
      <c r="AZ820" s="16" t="str">
        <f t="shared" si="572"/>
        <v>SKPDN</v>
      </c>
    </row>
    <row r="821" spans="2:52" x14ac:dyDescent="0.35">
      <c r="B821" s="3">
        <f t="shared" si="574"/>
        <v>10</v>
      </c>
      <c r="C821" s="1">
        <f t="shared" si="575"/>
        <v>1733</v>
      </c>
      <c r="D821" s="2">
        <v>6243</v>
      </c>
      <c r="E821" s="2" t="str">
        <f>_xlfn.XLOOKUP(C821,Sheet2!$N$3:$N$1000,Sheet2!$O$3:$O$1000,"")</f>
        <v/>
      </c>
      <c r="F821" s="9" t="str">
        <f t="shared" si="573"/>
        <v>LOOP</v>
      </c>
      <c r="G821" s="4" t="str">
        <f t="shared" si="549"/>
        <v>14</v>
      </c>
      <c r="H821" s="4">
        <f t="shared" si="550"/>
        <v>243</v>
      </c>
      <c r="I821" s="6">
        <f t="shared" si="542"/>
        <v>0</v>
      </c>
      <c r="J821" s="6">
        <f t="shared" si="543"/>
        <v>0</v>
      </c>
      <c r="K821" s="6">
        <f t="shared" si="544"/>
        <v>6</v>
      </c>
      <c r="L821" s="6">
        <f t="shared" si="545"/>
        <v>2</v>
      </c>
      <c r="M821" s="6">
        <f t="shared" si="546"/>
        <v>4</v>
      </c>
      <c r="N821" s="6">
        <f t="shared" si="547"/>
        <v>3</v>
      </c>
      <c r="O821" s="13">
        <f t="shared" si="548"/>
        <v>1</v>
      </c>
      <c r="P821" s="4">
        <f t="shared" si="554"/>
        <v>0</v>
      </c>
      <c r="Q821" s="4">
        <f t="shared" si="555"/>
        <v>1</v>
      </c>
      <c r="R821">
        <f t="shared" ref="R821:R884" si="576">(MOD(L821,4)*100)+(M821*10)+N821</f>
        <v>243</v>
      </c>
      <c r="S821" s="4">
        <f t="shared" ref="S821:S884" si="577">(MOD(K821,2)*2)+INT(L821/4)</f>
        <v>0</v>
      </c>
      <c r="T821" s="15">
        <f t="shared" ref="T821:T884" si="578">MOD(INT(K821/2),2)</f>
        <v>1</v>
      </c>
      <c r="U821" s="4">
        <f t="shared" ref="U821:U884" si="579">INT(J821/2)</f>
        <v>0</v>
      </c>
      <c r="V821" s="4">
        <f t="shared" ref="V821:V884" si="580">(MOD(J821,2)*2)+INT(K821/4)</f>
        <v>1</v>
      </c>
      <c r="W821" s="4">
        <f t="shared" ref="W821:W884" si="581">(MOD(K821,4)*2)+INT(L821/4)</f>
        <v>4</v>
      </c>
      <c r="X821" s="6">
        <f t="shared" ref="X821:X884" si="582">MOD(L821,4)</f>
        <v>2</v>
      </c>
      <c r="Y821" s="4">
        <f t="shared" ref="Y821:Y884" si="583">INT(M821/2)</f>
        <v>2</v>
      </c>
      <c r="Z821" s="6">
        <f t="shared" ref="Z821:Z884" si="584">MOD(M821,2)</f>
        <v>0</v>
      </c>
      <c r="AA821" s="18">
        <f t="shared" ref="AA821:AA884" si="585">N821</f>
        <v>3</v>
      </c>
      <c r="AB821" s="9" t="str">
        <f t="shared" si="556"/>
        <v>I.LOO</v>
      </c>
      <c r="AC821" s="9" t="str">
        <f>_xlfn.XLOOKUP(R821,Sheet2!$H$3:$H$258,Sheet2!$I$3:$I$258,"-----")</f>
        <v>I.LOO</v>
      </c>
      <c r="AD821" s="9" t="str">
        <f>_xlfn.XLOOKUP(VALUE(AE821),Sheet2!$N$3:$N$1000,Sheet2!$O$3:$O$1000,"********")</f>
        <v>********</v>
      </c>
      <c r="AE821" t="str">
        <f t="shared" si="551"/>
        <v>1576</v>
      </c>
      <c r="AF821" s="9" t="str">
        <f>IF(R821&lt;200,"+"&amp;TEXT(R821,"0"),"-"&amp;TEXT(_xlfn.XLOOKUP(R821,Sheet2!$K$3:$K$130,Sheet2!$L$3:$L$130,"-----"),"0"))</f>
        <v>-135</v>
      </c>
      <c r="AG821" s="9" t="str">
        <f t="shared" si="557"/>
        <v>@</v>
      </c>
      <c r="AH821" s="9" t="str">
        <f t="shared" si="558"/>
        <v>JSR @I.LOO</v>
      </c>
      <c r="AI821" t="str">
        <f t="shared" si="559"/>
        <v>1,@I.LOO</v>
      </c>
      <c r="AJ821" s="16" t="str">
        <f t="shared" si="560"/>
        <v>@I.LOO</v>
      </c>
      <c r="AK821" t="str">
        <f t="shared" si="561"/>
        <v>ADCOR 0,1,SNC</v>
      </c>
      <c r="AL821" s="4" t="str">
        <f t="shared" si="562"/>
        <v>ADC</v>
      </c>
      <c r="AM821" s="4" t="str">
        <f t="shared" si="563"/>
        <v>R</v>
      </c>
      <c r="AN821" s="4" t="str">
        <f t="shared" si="564"/>
        <v>O</v>
      </c>
      <c r="AO821" s="4" t="str">
        <f t="shared" si="565"/>
        <v/>
      </c>
      <c r="AP821" s="15" t="str">
        <f t="shared" si="566"/>
        <v>,SNC</v>
      </c>
      <c r="AQ821" s="9" t="str">
        <f>_xlfn.XLOOKUP(D821,Sheet2!$E$3:$E$101,Sheet2!$F$3:$F$101,"******************")</f>
        <v>LOOP</v>
      </c>
      <c r="AR821" s="33" t="str">
        <f t="shared" si="552"/>
        <v>DOBC 1,**</v>
      </c>
      <c r="AS821" s="9" t="str">
        <f t="shared" si="553"/>
        <v>DOBC</v>
      </c>
      <c r="AT821" s="4">
        <f t="shared" si="567"/>
        <v>1</v>
      </c>
      <c r="AU821" s="6">
        <f t="shared" si="568"/>
        <v>2</v>
      </c>
      <c r="AV821" s="4" t="str">
        <f t="shared" si="569"/>
        <v>C</v>
      </c>
      <c r="AW821" s="4">
        <f t="shared" si="570"/>
        <v>43</v>
      </c>
      <c r="AX821" s="4" t="str">
        <f>_xlfn.XLOOKUP(AW821,Sheet2!$Q$3:$Q$66,Sheet2!$R$3:$R$66,"**")</f>
        <v>**</v>
      </c>
      <c r="AY821" s="4">
        <f t="shared" si="571"/>
        <v>4</v>
      </c>
      <c r="AZ821" s="16" t="str">
        <f t="shared" si="572"/>
        <v>SKPDN</v>
      </c>
    </row>
    <row r="822" spans="2:52" x14ac:dyDescent="0.35">
      <c r="B822" s="3">
        <v>12</v>
      </c>
      <c r="C822" s="1">
        <f t="shared" si="575"/>
        <v>1734</v>
      </c>
      <c r="D822" s="2">
        <v>6240</v>
      </c>
      <c r="E822" s="2" t="str">
        <f>_xlfn.XLOOKUP(C822,Sheet2!$N$3:$N$1000,Sheet2!$O$3:$O$1000,"")</f>
        <v>B43</v>
      </c>
      <c r="F822" s="9" t="str">
        <f t="shared" si="573"/>
        <v>SETP1</v>
      </c>
      <c r="G822" s="4" t="str">
        <f t="shared" si="549"/>
        <v>14</v>
      </c>
      <c r="H822" s="4">
        <f t="shared" si="550"/>
        <v>240</v>
      </c>
      <c r="I822" s="6">
        <f t="shared" si="542"/>
        <v>0</v>
      </c>
      <c r="J822" s="6">
        <f t="shared" si="543"/>
        <v>0</v>
      </c>
      <c r="K822" s="6">
        <f t="shared" si="544"/>
        <v>6</v>
      </c>
      <c r="L822" s="6">
        <f t="shared" si="545"/>
        <v>2</v>
      </c>
      <c r="M822" s="6">
        <f t="shared" si="546"/>
        <v>4</v>
      </c>
      <c r="N822" s="6">
        <f t="shared" si="547"/>
        <v>0</v>
      </c>
      <c r="O822" s="13">
        <f t="shared" si="548"/>
        <v>1</v>
      </c>
      <c r="P822" s="4">
        <f t="shared" si="554"/>
        <v>0</v>
      </c>
      <c r="Q822" s="4">
        <f t="shared" si="555"/>
        <v>1</v>
      </c>
      <c r="R822">
        <f t="shared" si="576"/>
        <v>240</v>
      </c>
      <c r="S822" s="4">
        <f t="shared" si="577"/>
        <v>0</v>
      </c>
      <c r="T822" s="15">
        <f t="shared" si="578"/>
        <v>1</v>
      </c>
      <c r="U822" s="4">
        <f t="shared" si="579"/>
        <v>0</v>
      </c>
      <c r="V822" s="4">
        <f t="shared" si="580"/>
        <v>1</v>
      </c>
      <c r="W822" s="4">
        <f t="shared" si="581"/>
        <v>4</v>
      </c>
      <c r="X822" s="6">
        <f t="shared" si="582"/>
        <v>2</v>
      </c>
      <c r="Y822" s="4">
        <f t="shared" si="583"/>
        <v>2</v>
      </c>
      <c r="Z822" s="6">
        <f t="shared" si="584"/>
        <v>0</v>
      </c>
      <c r="AA822" s="18">
        <f t="shared" si="585"/>
        <v>0</v>
      </c>
      <c r="AB822" s="9" t="str">
        <f t="shared" si="556"/>
        <v>I.SETP</v>
      </c>
      <c r="AC822" s="9" t="str">
        <f>_xlfn.XLOOKUP(R822,Sheet2!$H$3:$H$258,Sheet2!$I$3:$I$258,"-----")</f>
        <v>I.SETP</v>
      </c>
      <c r="AD822" s="9" t="str">
        <f>_xlfn.XLOOKUP(VALUE(AE822),Sheet2!$N$3:$N$1000,Sheet2!$O$3:$O$1000,"********")</f>
        <v>********</v>
      </c>
      <c r="AE822" t="str">
        <f t="shared" si="551"/>
        <v>1574</v>
      </c>
      <c r="AF822" s="9" t="str">
        <f>IF(R822&lt;200,"+"&amp;TEXT(R822,"0"),"-"&amp;TEXT(_xlfn.XLOOKUP(R822,Sheet2!$K$3:$K$130,Sheet2!$L$3:$L$130,"-----"),"0"))</f>
        <v>-140</v>
      </c>
      <c r="AG822" s="9" t="str">
        <f t="shared" si="557"/>
        <v>@</v>
      </c>
      <c r="AH822" s="9" t="str">
        <f t="shared" si="558"/>
        <v>JSR @I.SETP</v>
      </c>
      <c r="AI822" t="str">
        <f t="shared" si="559"/>
        <v>1,@I.SETP</v>
      </c>
      <c r="AJ822" s="16" t="str">
        <f t="shared" si="560"/>
        <v>@I.SETP</v>
      </c>
      <c r="AK822" t="str">
        <f t="shared" si="561"/>
        <v>ADCOR 0,1</v>
      </c>
      <c r="AL822" s="4" t="str">
        <f t="shared" si="562"/>
        <v>ADC</v>
      </c>
      <c r="AM822" s="4" t="str">
        <f t="shared" si="563"/>
        <v>R</v>
      </c>
      <c r="AN822" s="4" t="str">
        <f t="shared" si="564"/>
        <v>O</v>
      </c>
      <c r="AO822" s="4" t="str">
        <f t="shared" si="565"/>
        <v/>
      </c>
      <c r="AP822" s="15" t="str">
        <f t="shared" si="566"/>
        <v/>
      </c>
      <c r="AQ822" s="9" t="str">
        <f>_xlfn.XLOOKUP(D822,Sheet2!$E$3:$E$101,Sheet2!$F$3:$F$101,"******************")</f>
        <v>SETP1</v>
      </c>
      <c r="AR822" s="33" t="str">
        <f t="shared" si="552"/>
        <v>DOBC 1,**</v>
      </c>
      <c r="AS822" s="9" t="str">
        <f t="shared" si="553"/>
        <v>DOBC</v>
      </c>
      <c r="AT822" s="4">
        <f t="shared" si="567"/>
        <v>1</v>
      </c>
      <c r="AU822" s="6">
        <f t="shared" si="568"/>
        <v>2</v>
      </c>
      <c r="AV822" s="4" t="str">
        <f t="shared" si="569"/>
        <v>C</v>
      </c>
      <c r="AW822" s="4">
        <f t="shared" si="570"/>
        <v>40</v>
      </c>
      <c r="AX822" s="4" t="str">
        <f>_xlfn.XLOOKUP(AW822,Sheet2!$Q$3:$Q$66,Sheet2!$R$3:$R$66,"**")</f>
        <v>**</v>
      </c>
      <c r="AY822" s="4">
        <f t="shared" si="571"/>
        <v>4</v>
      </c>
      <c r="AZ822" s="16" t="str">
        <f t="shared" si="572"/>
        <v>SKPDN</v>
      </c>
    </row>
    <row r="823" spans="2:52" x14ac:dyDescent="0.35">
      <c r="B823" s="3">
        <f t="shared" si="574"/>
        <v>13</v>
      </c>
      <c r="C823" s="1">
        <f t="shared" si="575"/>
        <v>1735</v>
      </c>
      <c r="D823" s="2">
        <v>20152</v>
      </c>
      <c r="E823" s="2" t="str">
        <f>_xlfn.XLOOKUP(C823,Sheet2!$N$3:$N$1000,Sheet2!$O$3:$O$1000,"")</f>
        <v/>
      </c>
      <c r="F823" s="9" t="str">
        <f t="shared" si="573"/>
        <v>LDA 0,TESTU</v>
      </c>
      <c r="G823" s="4" t="str">
        <f t="shared" si="549"/>
        <v>40</v>
      </c>
      <c r="H823" s="4">
        <f t="shared" si="550"/>
        <v>152</v>
      </c>
      <c r="I823" s="6">
        <f t="shared" si="542"/>
        <v>0</v>
      </c>
      <c r="J823" s="6">
        <f t="shared" si="543"/>
        <v>2</v>
      </c>
      <c r="K823" s="6">
        <f t="shared" si="544"/>
        <v>0</v>
      </c>
      <c r="L823" s="6">
        <f t="shared" si="545"/>
        <v>1</v>
      </c>
      <c r="M823" s="6">
        <f t="shared" si="546"/>
        <v>5</v>
      </c>
      <c r="N823" s="6">
        <f t="shared" si="547"/>
        <v>2</v>
      </c>
      <c r="O823" s="13">
        <f t="shared" si="548"/>
        <v>4</v>
      </c>
      <c r="P823" s="4">
        <f t="shared" si="554"/>
        <v>1</v>
      </c>
      <c r="Q823" s="4">
        <f t="shared" si="555"/>
        <v>0</v>
      </c>
      <c r="R823">
        <f t="shared" si="576"/>
        <v>152</v>
      </c>
      <c r="S823" s="4">
        <f t="shared" si="577"/>
        <v>0</v>
      </c>
      <c r="T823" s="15">
        <f t="shared" si="578"/>
        <v>0</v>
      </c>
      <c r="U823" s="4">
        <f t="shared" si="579"/>
        <v>1</v>
      </c>
      <c r="V823" s="4">
        <f t="shared" si="580"/>
        <v>0</v>
      </c>
      <c r="W823" s="4">
        <f t="shared" si="581"/>
        <v>0</v>
      </c>
      <c r="X823" s="6">
        <f t="shared" si="582"/>
        <v>1</v>
      </c>
      <c r="Y823" s="4">
        <f t="shared" si="583"/>
        <v>2</v>
      </c>
      <c r="Z823" s="6">
        <f t="shared" si="584"/>
        <v>1</v>
      </c>
      <c r="AA823" s="18">
        <f t="shared" si="585"/>
        <v>2</v>
      </c>
      <c r="AB823" s="9" t="str">
        <f t="shared" si="556"/>
        <v>TESTU</v>
      </c>
      <c r="AC823" s="9" t="str">
        <f>_xlfn.XLOOKUP(R823,Sheet2!$H$3:$H$258,Sheet2!$I$3:$I$258,"-----")</f>
        <v>TESTU</v>
      </c>
      <c r="AD823" s="9" t="str">
        <f>_xlfn.XLOOKUP(VALUE(AE823),Sheet2!$N$3:$N$1000,Sheet2!$O$3:$O$1000,"********")</f>
        <v>********</v>
      </c>
      <c r="AE823" t="str">
        <f t="shared" si="551"/>
        <v>2107</v>
      </c>
      <c r="AF823" s="9" t="str">
        <f>IF(R823&lt;200,"+"&amp;TEXT(R823,"0"),"-"&amp;TEXT(_xlfn.XLOOKUP(R823,Sheet2!$K$3:$K$130,Sheet2!$L$3:$L$130,"-----"),"0"))</f>
        <v>+152</v>
      </c>
      <c r="AG823" s="9" t="str">
        <f t="shared" si="557"/>
        <v/>
      </c>
      <c r="AH823" s="9" t="str">
        <f t="shared" si="558"/>
        <v>JMP TESTU</v>
      </c>
      <c r="AI823" t="str">
        <f t="shared" si="559"/>
        <v>0,TESTU</v>
      </c>
      <c r="AJ823" s="16" t="str">
        <f t="shared" si="560"/>
        <v>TESTU</v>
      </c>
      <c r="AK823" t="str">
        <f t="shared" si="561"/>
        <v>COMOL# 1,0,SZC</v>
      </c>
      <c r="AL823" s="4" t="str">
        <f t="shared" si="562"/>
        <v>COM</v>
      </c>
      <c r="AM823" s="4" t="str">
        <f t="shared" si="563"/>
        <v>L</v>
      </c>
      <c r="AN823" s="4" t="str">
        <f t="shared" si="564"/>
        <v>O</v>
      </c>
      <c r="AO823" s="4" t="str">
        <f t="shared" si="565"/>
        <v>#</v>
      </c>
      <c r="AP823" s="15" t="str">
        <f t="shared" si="566"/>
        <v>,SZC</v>
      </c>
      <c r="AQ823" s="9" t="str">
        <f>_xlfn.XLOOKUP(D823,Sheet2!$E$3:$E$101,Sheet2!$F$3:$F$101,"******************")</f>
        <v>******************</v>
      </c>
      <c r="AR823" s="33" t="str">
        <f t="shared" si="552"/>
        <v>NIOS **</v>
      </c>
      <c r="AS823" s="9" t="str">
        <f t="shared" si="553"/>
        <v>DOCS</v>
      </c>
      <c r="AT823" s="4">
        <f t="shared" si="567"/>
        <v>0</v>
      </c>
      <c r="AU823" s="6">
        <f t="shared" si="568"/>
        <v>1</v>
      </c>
      <c r="AV823" s="4" t="str">
        <f t="shared" si="569"/>
        <v>S</v>
      </c>
      <c r="AW823" s="4">
        <f t="shared" si="570"/>
        <v>52</v>
      </c>
      <c r="AX823" s="4" t="str">
        <f>_xlfn.XLOOKUP(AW823,Sheet2!$Q$3:$Q$66,Sheet2!$R$3:$R$66,"**")</f>
        <v>**</v>
      </c>
      <c r="AY823" s="4">
        <f t="shared" si="571"/>
        <v>0</v>
      </c>
      <c r="AZ823" s="16" t="str">
        <f t="shared" si="572"/>
        <v>SKPBZ</v>
      </c>
    </row>
    <row r="824" spans="2:52" x14ac:dyDescent="0.35">
      <c r="B824" s="3">
        <f t="shared" si="574"/>
        <v>14</v>
      </c>
      <c r="C824" s="1">
        <f t="shared" si="575"/>
        <v>1736</v>
      </c>
      <c r="D824" s="2">
        <v>63033</v>
      </c>
      <c r="E824" s="2" t="str">
        <f>_xlfn.XLOOKUP(C824,Sheet2!$N$3:$N$1000,Sheet2!$O$3:$O$1000,"")</f>
        <v/>
      </c>
      <c r="F824" s="9" t="str">
        <f t="shared" si="573"/>
        <v>DOC 0,DSKP</v>
      </c>
      <c r="G824" s="4" t="str">
        <f t="shared" si="549"/>
        <v>146</v>
      </c>
      <c r="H824" s="4">
        <f t="shared" si="550"/>
        <v>33</v>
      </c>
      <c r="I824" s="6">
        <f t="shared" si="542"/>
        <v>0</v>
      </c>
      <c r="J824" s="6">
        <f t="shared" si="543"/>
        <v>6</v>
      </c>
      <c r="K824" s="6">
        <f t="shared" si="544"/>
        <v>3</v>
      </c>
      <c r="L824" s="6">
        <f t="shared" si="545"/>
        <v>0</v>
      </c>
      <c r="M824" s="6">
        <f t="shared" si="546"/>
        <v>3</v>
      </c>
      <c r="N824" s="6">
        <f t="shared" si="547"/>
        <v>3</v>
      </c>
      <c r="O824" s="13">
        <f t="shared" si="548"/>
        <v>12</v>
      </c>
      <c r="P824" s="4">
        <f t="shared" si="554"/>
        <v>3</v>
      </c>
      <c r="Q824" s="4">
        <f t="shared" si="555"/>
        <v>0</v>
      </c>
      <c r="R824">
        <f t="shared" si="576"/>
        <v>33</v>
      </c>
      <c r="S824" s="4">
        <f t="shared" si="577"/>
        <v>2</v>
      </c>
      <c r="T824" s="15">
        <f t="shared" si="578"/>
        <v>1</v>
      </c>
      <c r="U824" s="4">
        <f t="shared" si="579"/>
        <v>3</v>
      </c>
      <c r="V824" s="4">
        <f t="shared" si="580"/>
        <v>0</v>
      </c>
      <c r="W824" s="4">
        <f t="shared" si="581"/>
        <v>6</v>
      </c>
      <c r="X824" s="6">
        <f t="shared" si="582"/>
        <v>0</v>
      </c>
      <c r="Y824" s="4">
        <f t="shared" si="583"/>
        <v>1</v>
      </c>
      <c r="Z824" s="6">
        <f t="shared" si="584"/>
        <v>1</v>
      </c>
      <c r="AA824" s="18">
        <f t="shared" si="585"/>
        <v>3</v>
      </c>
      <c r="AB824" s="9" t="str">
        <f t="shared" si="556"/>
        <v>+33,2</v>
      </c>
      <c r="AC824" s="9" t="str">
        <f>_xlfn.XLOOKUP(R824,Sheet2!$H$3:$H$258,Sheet2!$I$3:$I$258,"-----")</f>
        <v>*****</v>
      </c>
      <c r="AD824" s="9" t="str">
        <f>_xlfn.XLOOKUP(VALUE(AE824),Sheet2!$N$3:$N$1000,Sheet2!$O$3:$O$1000,"********")</f>
        <v>********</v>
      </c>
      <c r="AE824" t="str">
        <f t="shared" si="551"/>
        <v>1771</v>
      </c>
      <c r="AF824" s="9" t="str">
        <f>IF(R824&lt;200,"+"&amp;TEXT(R824,"0"),"-"&amp;TEXT(_xlfn.XLOOKUP(R824,Sheet2!$K$3:$K$130,Sheet2!$L$3:$L$130,"-----"),"0"))</f>
        <v>+33</v>
      </c>
      <c r="AG824" s="9" t="str">
        <f t="shared" si="557"/>
        <v>@</v>
      </c>
      <c r="AH824" s="9" t="str">
        <f t="shared" si="558"/>
        <v>JMP @+33,2</v>
      </c>
      <c r="AI824" t="str">
        <f t="shared" si="559"/>
        <v>0,@+33,2</v>
      </c>
      <c r="AJ824" s="16" t="str">
        <f t="shared" si="560"/>
        <v>@+33,2</v>
      </c>
      <c r="AK824" t="str">
        <f t="shared" si="561"/>
        <v>ADDZ# 3,0,SNC</v>
      </c>
      <c r="AL824" s="4" t="str">
        <f t="shared" si="562"/>
        <v>ADD</v>
      </c>
      <c r="AM824" s="4" t="str">
        <f t="shared" si="563"/>
        <v/>
      </c>
      <c r="AN824" s="4" t="str">
        <f t="shared" si="564"/>
        <v>Z</v>
      </c>
      <c r="AO824" s="4" t="str">
        <f t="shared" si="565"/>
        <v>#</v>
      </c>
      <c r="AP824" s="15" t="str">
        <f t="shared" si="566"/>
        <v>,SNC</v>
      </c>
      <c r="AQ824" s="9" t="str">
        <f>_xlfn.XLOOKUP(D824,Sheet2!$E$3:$E$101,Sheet2!$F$3:$F$101,"******************")</f>
        <v>******************</v>
      </c>
      <c r="AR824" s="33" t="str">
        <f t="shared" si="552"/>
        <v>DOC 0,DSKP</v>
      </c>
      <c r="AS824" s="9" t="str">
        <f t="shared" si="553"/>
        <v>DOC</v>
      </c>
      <c r="AT824" s="4">
        <f t="shared" si="567"/>
        <v>0</v>
      </c>
      <c r="AU824" s="6">
        <f t="shared" si="568"/>
        <v>0</v>
      </c>
      <c r="AV824" s="4" t="str">
        <f t="shared" si="569"/>
        <v/>
      </c>
      <c r="AW824" s="4">
        <f t="shared" si="570"/>
        <v>33</v>
      </c>
      <c r="AX824" s="4" t="str">
        <f>_xlfn.XLOOKUP(AW824,Sheet2!$Q$3:$Q$66,Sheet2!$R$3:$R$66,"**")</f>
        <v>DSKP</v>
      </c>
      <c r="AY824" s="4">
        <f t="shared" si="571"/>
        <v>6</v>
      </c>
      <c r="AZ824" s="16" t="str">
        <f t="shared" si="572"/>
        <v>SKPBN</v>
      </c>
    </row>
    <row r="825" spans="2:52" x14ac:dyDescent="0.35">
      <c r="B825" s="3">
        <f t="shared" si="574"/>
        <v>15</v>
      </c>
      <c r="C825" s="1">
        <f t="shared" si="575"/>
        <v>1737</v>
      </c>
      <c r="D825" s="2">
        <v>20070</v>
      </c>
      <c r="E825" s="2" t="str">
        <f>_xlfn.XLOOKUP(C825,Sheet2!$N$3:$N$1000,Sheet2!$O$3:$O$1000,"")</f>
        <v/>
      </c>
      <c r="F825" s="9" t="str">
        <f t="shared" si="573"/>
        <v>LDA 0,KB6</v>
      </c>
      <c r="G825" s="4" t="str">
        <f t="shared" si="549"/>
        <v>40</v>
      </c>
      <c r="H825" s="4">
        <f t="shared" si="550"/>
        <v>70</v>
      </c>
      <c r="I825" s="6">
        <f t="shared" ref="I825:I888" si="586">MOD(INT(D825/100000),10)</f>
        <v>0</v>
      </c>
      <c r="J825" s="6">
        <f t="shared" ref="J825:J888" si="587">MOD(INT(D825/10000),10)</f>
        <v>2</v>
      </c>
      <c r="K825" s="6">
        <f t="shared" ref="K825:K888" si="588">MOD(INT(D825/1000),10)</f>
        <v>0</v>
      </c>
      <c r="L825" s="6">
        <f t="shared" ref="L825:L888" si="589">MOD(INT(D825/100),10)</f>
        <v>0</v>
      </c>
      <c r="M825" s="6">
        <f t="shared" ref="M825:M888" si="590">MOD(INT(D825/10),10)</f>
        <v>7</v>
      </c>
      <c r="N825" s="6">
        <f t="shared" ref="N825:N888" si="591">MOD(D825,10)</f>
        <v>0</v>
      </c>
      <c r="O825" s="13">
        <f t="shared" ref="O825:O888" si="592">INT(K825/4)+(J825*2)+(I825*16)</f>
        <v>4</v>
      </c>
      <c r="P825" s="4">
        <f t="shared" si="554"/>
        <v>1</v>
      </c>
      <c r="Q825" s="4">
        <f t="shared" si="555"/>
        <v>0</v>
      </c>
      <c r="R825">
        <f t="shared" si="576"/>
        <v>70</v>
      </c>
      <c r="S825" s="4">
        <f t="shared" si="577"/>
        <v>0</v>
      </c>
      <c r="T825" s="15">
        <f t="shared" si="578"/>
        <v>0</v>
      </c>
      <c r="U825" s="4">
        <f t="shared" si="579"/>
        <v>1</v>
      </c>
      <c r="V825" s="4">
        <f t="shared" si="580"/>
        <v>0</v>
      </c>
      <c r="W825" s="4">
        <f t="shared" si="581"/>
        <v>0</v>
      </c>
      <c r="X825" s="6">
        <f t="shared" si="582"/>
        <v>0</v>
      </c>
      <c r="Y825" s="4">
        <f t="shared" si="583"/>
        <v>3</v>
      </c>
      <c r="Z825" s="6">
        <f t="shared" si="584"/>
        <v>1</v>
      </c>
      <c r="AA825" s="18">
        <f t="shared" si="585"/>
        <v>0</v>
      </c>
      <c r="AB825" s="9" t="str">
        <f t="shared" si="556"/>
        <v>KB6</v>
      </c>
      <c r="AC825" s="9" t="str">
        <f>_xlfn.XLOOKUP(R825,Sheet2!$H$3:$H$258,Sheet2!$I$3:$I$258,"-----")</f>
        <v>KB6</v>
      </c>
      <c r="AD825" s="9" t="str">
        <f>_xlfn.XLOOKUP(VALUE(AE825),Sheet2!$N$3:$N$1000,Sheet2!$O$3:$O$1000,"********")</f>
        <v>********</v>
      </c>
      <c r="AE825" t="str">
        <f t="shared" si="551"/>
        <v>2027</v>
      </c>
      <c r="AF825" s="9" t="str">
        <f>IF(R825&lt;200,"+"&amp;TEXT(R825,"0"),"-"&amp;TEXT(_xlfn.XLOOKUP(R825,Sheet2!$K$3:$K$130,Sheet2!$L$3:$L$130,"-----"),"0"))</f>
        <v>+70</v>
      </c>
      <c r="AG825" s="9" t="str">
        <f t="shared" si="557"/>
        <v/>
      </c>
      <c r="AH825" s="9" t="str">
        <f t="shared" si="558"/>
        <v>JMP KB6</v>
      </c>
      <c r="AI825" t="str">
        <f t="shared" si="559"/>
        <v>0,KB6</v>
      </c>
      <c r="AJ825" s="16" t="str">
        <f t="shared" si="560"/>
        <v>KB6</v>
      </c>
      <c r="AK825" t="str">
        <f t="shared" si="561"/>
        <v>COMC# 1,0</v>
      </c>
      <c r="AL825" s="4" t="str">
        <f t="shared" si="562"/>
        <v>COM</v>
      </c>
      <c r="AM825" s="4" t="str">
        <f t="shared" si="563"/>
        <v/>
      </c>
      <c r="AN825" s="4" t="str">
        <f t="shared" si="564"/>
        <v>C</v>
      </c>
      <c r="AO825" s="4" t="str">
        <f t="shared" si="565"/>
        <v>#</v>
      </c>
      <c r="AP825" s="15" t="str">
        <f t="shared" si="566"/>
        <v/>
      </c>
      <c r="AQ825" s="9" t="str">
        <f>_xlfn.XLOOKUP(D825,Sheet2!$E$3:$E$101,Sheet2!$F$3:$F$101,"******************")</f>
        <v>******************</v>
      </c>
      <c r="AR825" s="33" t="str">
        <f t="shared" si="552"/>
        <v>NIO **</v>
      </c>
      <c r="AS825" s="9" t="str">
        <f t="shared" si="553"/>
        <v>DOC</v>
      </c>
      <c r="AT825" s="4">
        <f t="shared" si="567"/>
        <v>0</v>
      </c>
      <c r="AU825" s="6">
        <f t="shared" si="568"/>
        <v>0</v>
      </c>
      <c r="AV825" s="4" t="str">
        <f t="shared" si="569"/>
        <v/>
      </c>
      <c r="AW825" s="4">
        <f t="shared" si="570"/>
        <v>70</v>
      </c>
      <c r="AX825" s="4" t="str">
        <f>_xlfn.XLOOKUP(AW825,Sheet2!$Q$3:$Q$66,Sheet2!$R$3:$R$66,"**")</f>
        <v>**</v>
      </c>
      <c r="AY825" s="4">
        <f t="shared" si="571"/>
        <v>0</v>
      </c>
      <c r="AZ825" s="16" t="str">
        <f t="shared" si="572"/>
        <v>SKPBN</v>
      </c>
    </row>
    <row r="826" spans="2:52" x14ac:dyDescent="0.35">
      <c r="B826" s="3">
        <f t="shared" si="574"/>
        <v>16</v>
      </c>
      <c r="C826" s="1">
        <f t="shared" si="575"/>
        <v>1740</v>
      </c>
      <c r="D826" s="2">
        <v>61333</v>
      </c>
      <c r="E826" s="2" t="str">
        <f>_xlfn.XLOOKUP(C826,Sheet2!$N$3:$N$1000,Sheet2!$O$3:$O$1000,"")</f>
        <v/>
      </c>
      <c r="F826" s="9" t="str">
        <f t="shared" si="573"/>
        <v>DOAP 0,DSKP</v>
      </c>
      <c r="G826" s="4" t="str">
        <f t="shared" si="549"/>
        <v>142</v>
      </c>
      <c r="H826" s="4">
        <f t="shared" si="550"/>
        <v>333</v>
      </c>
      <c r="I826" s="6">
        <f t="shared" si="586"/>
        <v>0</v>
      </c>
      <c r="J826" s="6">
        <f t="shared" si="587"/>
        <v>6</v>
      </c>
      <c r="K826" s="6">
        <f t="shared" si="588"/>
        <v>1</v>
      </c>
      <c r="L826" s="6">
        <f t="shared" si="589"/>
        <v>3</v>
      </c>
      <c r="M826" s="6">
        <f t="shared" si="590"/>
        <v>3</v>
      </c>
      <c r="N826" s="6">
        <f t="shared" si="591"/>
        <v>3</v>
      </c>
      <c r="O826" s="13">
        <f t="shared" si="592"/>
        <v>12</v>
      </c>
      <c r="P826" s="4">
        <f t="shared" si="554"/>
        <v>3</v>
      </c>
      <c r="Q826" s="4">
        <f t="shared" si="555"/>
        <v>0</v>
      </c>
      <c r="R826">
        <f t="shared" si="576"/>
        <v>333</v>
      </c>
      <c r="S826" s="4">
        <f t="shared" si="577"/>
        <v>2</v>
      </c>
      <c r="T826" s="15">
        <f t="shared" si="578"/>
        <v>0</v>
      </c>
      <c r="U826" s="4">
        <f t="shared" si="579"/>
        <v>3</v>
      </c>
      <c r="V826" s="4">
        <f t="shared" si="580"/>
        <v>0</v>
      </c>
      <c r="W826" s="4">
        <f t="shared" si="581"/>
        <v>2</v>
      </c>
      <c r="X826" s="6">
        <f t="shared" si="582"/>
        <v>3</v>
      </c>
      <c r="Y826" s="4">
        <f t="shared" si="583"/>
        <v>1</v>
      </c>
      <c r="Z826" s="6">
        <f t="shared" si="584"/>
        <v>1</v>
      </c>
      <c r="AA826" s="18">
        <f t="shared" si="585"/>
        <v>3</v>
      </c>
      <c r="AB826" s="9" t="str">
        <f t="shared" si="556"/>
        <v>-45,2</v>
      </c>
      <c r="AC826" s="9" t="str">
        <f>_xlfn.XLOOKUP(R826,Sheet2!$H$3:$H$258,Sheet2!$I$3:$I$258,"-----")</f>
        <v>*****</v>
      </c>
      <c r="AD826" s="9" t="str">
        <f>_xlfn.XLOOKUP(VALUE(AE826),Sheet2!$N$3:$N$1000,Sheet2!$O$3:$O$1000,"********")</f>
        <v>********</v>
      </c>
      <c r="AE826" t="str">
        <f t="shared" si="551"/>
        <v>1673</v>
      </c>
      <c r="AF826" s="9" t="str">
        <f>IF(R826&lt;200,"+"&amp;TEXT(R826,"0"),"-"&amp;TEXT(_xlfn.XLOOKUP(R826,Sheet2!$K$3:$K$130,Sheet2!$L$3:$L$130,"-----"),"0"))</f>
        <v>-45</v>
      </c>
      <c r="AG826" s="9" t="str">
        <f t="shared" si="557"/>
        <v/>
      </c>
      <c r="AH826" s="9" t="str">
        <f t="shared" si="558"/>
        <v>JMP -45,2</v>
      </c>
      <c r="AI826" t="str">
        <f t="shared" si="559"/>
        <v>0,-45,2</v>
      </c>
      <c r="AJ826" s="16" t="str">
        <f t="shared" si="560"/>
        <v>-45,2</v>
      </c>
      <c r="AK826" t="str">
        <f t="shared" si="561"/>
        <v>MOVZS# 3,0,SNC</v>
      </c>
      <c r="AL826" s="4" t="str">
        <f t="shared" si="562"/>
        <v>MOV</v>
      </c>
      <c r="AM826" s="4" t="str">
        <f t="shared" si="563"/>
        <v>S</v>
      </c>
      <c r="AN826" s="4" t="str">
        <f t="shared" si="564"/>
        <v>Z</v>
      </c>
      <c r="AO826" s="4" t="str">
        <f t="shared" si="565"/>
        <v>#</v>
      </c>
      <c r="AP826" s="15" t="str">
        <f t="shared" si="566"/>
        <v>,SNC</v>
      </c>
      <c r="AQ826" s="9" t="str">
        <f>_xlfn.XLOOKUP(D826,Sheet2!$E$3:$E$101,Sheet2!$F$3:$F$101,"******************")</f>
        <v>******************</v>
      </c>
      <c r="AR826" s="33" t="str">
        <f t="shared" si="552"/>
        <v>DOAP 0,DSKP</v>
      </c>
      <c r="AS826" s="9" t="str">
        <f t="shared" si="553"/>
        <v>DOAP</v>
      </c>
      <c r="AT826" s="4">
        <f t="shared" si="567"/>
        <v>0</v>
      </c>
      <c r="AU826" s="6">
        <f t="shared" si="568"/>
        <v>3</v>
      </c>
      <c r="AV826" s="4" t="str">
        <f t="shared" si="569"/>
        <v>P</v>
      </c>
      <c r="AW826" s="4">
        <f t="shared" si="570"/>
        <v>33</v>
      </c>
      <c r="AX826" s="4" t="str">
        <f>_xlfn.XLOOKUP(AW826,Sheet2!$Q$3:$Q$66,Sheet2!$R$3:$R$66,"**")</f>
        <v>DSKP</v>
      </c>
      <c r="AY826" s="4">
        <f t="shared" si="571"/>
        <v>2</v>
      </c>
      <c r="AZ826" s="16" t="str">
        <f t="shared" si="572"/>
        <v>SKPDZ</v>
      </c>
    </row>
    <row r="827" spans="2:52" x14ac:dyDescent="0.35">
      <c r="B827" s="3">
        <f t="shared" si="574"/>
        <v>17</v>
      </c>
      <c r="C827" s="1">
        <f t="shared" si="575"/>
        <v>1741</v>
      </c>
      <c r="D827" s="2">
        <v>30167</v>
      </c>
      <c r="E827" s="2" t="str">
        <f>_xlfn.XLOOKUP(C827,Sheet2!$N$3:$N$1000,Sheet2!$O$3:$O$1000,"")</f>
        <v/>
      </c>
      <c r="F827" s="9" t="str">
        <f t="shared" si="573"/>
        <v>LDA 2,C5</v>
      </c>
      <c r="G827" s="4" t="str">
        <f t="shared" si="549"/>
        <v>60</v>
      </c>
      <c r="H827" s="4">
        <f t="shared" si="550"/>
        <v>167</v>
      </c>
      <c r="I827" s="6">
        <f t="shared" si="586"/>
        <v>0</v>
      </c>
      <c r="J827" s="6">
        <f t="shared" si="587"/>
        <v>3</v>
      </c>
      <c r="K827" s="6">
        <f t="shared" si="588"/>
        <v>0</v>
      </c>
      <c r="L827" s="6">
        <f t="shared" si="589"/>
        <v>1</v>
      </c>
      <c r="M827" s="6">
        <f t="shared" si="590"/>
        <v>6</v>
      </c>
      <c r="N827" s="6">
        <f t="shared" si="591"/>
        <v>7</v>
      </c>
      <c r="O827" s="13">
        <f t="shared" si="592"/>
        <v>6</v>
      </c>
      <c r="P827" s="4">
        <f t="shared" si="554"/>
        <v>1</v>
      </c>
      <c r="Q827" s="4">
        <f t="shared" si="555"/>
        <v>2</v>
      </c>
      <c r="R827">
        <f t="shared" si="576"/>
        <v>167</v>
      </c>
      <c r="S827" s="4">
        <f t="shared" si="577"/>
        <v>0</v>
      </c>
      <c r="T827" s="15">
        <f t="shared" si="578"/>
        <v>0</v>
      </c>
      <c r="U827" s="4">
        <f t="shared" si="579"/>
        <v>1</v>
      </c>
      <c r="V827" s="4">
        <f t="shared" si="580"/>
        <v>2</v>
      </c>
      <c r="W827" s="4">
        <f t="shared" si="581"/>
        <v>0</v>
      </c>
      <c r="X827" s="6">
        <f t="shared" si="582"/>
        <v>1</v>
      </c>
      <c r="Y827" s="4">
        <f t="shared" si="583"/>
        <v>3</v>
      </c>
      <c r="Z827" s="6">
        <f t="shared" si="584"/>
        <v>0</v>
      </c>
      <c r="AA827" s="18">
        <f t="shared" si="585"/>
        <v>7</v>
      </c>
      <c r="AB827" s="9" t="str">
        <f t="shared" si="556"/>
        <v>C5</v>
      </c>
      <c r="AC827" s="9" t="str">
        <f>_xlfn.XLOOKUP(R827,Sheet2!$H$3:$H$258,Sheet2!$I$3:$I$258,"-----")</f>
        <v>C5</v>
      </c>
      <c r="AD827" s="9" t="str">
        <f>_xlfn.XLOOKUP(VALUE(AE827),Sheet2!$N$3:$N$1000,Sheet2!$O$3:$O$1000,"********")</f>
        <v>********</v>
      </c>
      <c r="AE827" t="str">
        <f t="shared" si="551"/>
        <v>2130</v>
      </c>
      <c r="AF827" s="9" t="str">
        <f>IF(R827&lt;200,"+"&amp;TEXT(R827,"0"),"-"&amp;TEXT(_xlfn.XLOOKUP(R827,Sheet2!$K$3:$K$130,Sheet2!$L$3:$L$130,"-----"),"0"))</f>
        <v>+167</v>
      </c>
      <c r="AG827" s="9" t="str">
        <f t="shared" si="557"/>
        <v/>
      </c>
      <c r="AH827" s="9" t="str">
        <f t="shared" si="558"/>
        <v>ISZ C5</v>
      </c>
      <c r="AI827" t="str">
        <f t="shared" si="559"/>
        <v>2,C5</v>
      </c>
      <c r="AJ827" s="16" t="str">
        <f t="shared" si="560"/>
        <v>C5</v>
      </c>
      <c r="AK827" t="str">
        <f t="shared" si="561"/>
        <v>COMCL 1,2,SBN</v>
      </c>
      <c r="AL827" s="4" t="str">
        <f t="shared" si="562"/>
        <v>COM</v>
      </c>
      <c r="AM827" s="4" t="str">
        <f t="shared" si="563"/>
        <v>L</v>
      </c>
      <c r="AN827" s="4" t="str">
        <f t="shared" si="564"/>
        <v>C</v>
      </c>
      <c r="AO827" s="4" t="str">
        <f t="shared" si="565"/>
        <v/>
      </c>
      <c r="AP827" s="15" t="str">
        <f t="shared" si="566"/>
        <v>,SBN</v>
      </c>
      <c r="AQ827" s="9" t="str">
        <f>_xlfn.XLOOKUP(D827,Sheet2!$E$3:$E$101,Sheet2!$F$3:$F$101,"******************")</f>
        <v>******************</v>
      </c>
      <c r="AR827" s="33" t="str">
        <f t="shared" si="552"/>
        <v>NIOS **</v>
      </c>
      <c r="AS827" s="9" t="str">
        <f t="shared" si="553"/>
        <v>DOCS</v>
      </c>
      <c r="AT827" s="4">
        <f t="shared" si="567"/>
        <v>2</v>
      </c>
      <c r="AU827" s="6">
        <f t="shared" si="568"/>
        <v>1</v>
      </c>
      <c r="AV827" s="4" t="str">
        <f t="shared" si="569"/>
        <v>S</v>
      </c>
      <c r="AW827" s="4">
        <f t="shared" si="570"/>
        <v>67</v>
      </c>
      <c r="AX827" s="4" t="str">
        <f>_xlfn.XLOOKUP(AW827,Sheet2!$Q$3:$Q$66,Sheet2!$R$3:$R$66,"**")</f>
        <v>**</v>
      </c>
      <c r="AY827" s="4">
        <f t="shared" si="571"/>
        <v>0</v>
      </c>
      <c r="AZ827" s="16" t="str">
        <f t="shared" si="572"/>
        <v>SKPBZ</v>
      </c>
    </row>
    <row r="828" spans="2:52" x14ac:dyDescent="0.35">
      <c r="B828" s="3">
        <f t="shared" si="574"/>
        <v>18</v>
      </c>
      <c r="C828" s="1">
        <f t="shared" si="575"/>
        <v>1742</v>
      </c>
      <c r="D828" s="2">
        <v>6227</v>
      </c>
      <c r="E828" s="2" t="str">
        <f>_xlfn.XLOOKUP(C828,Sheet2!$N$3:$N$1000,Sheet2!$O$3:$O$1000,"")</f>
        <v/>
      </c>
      <c r="F828" s="9" t="str">
        <f t="shared" si="573"/>
        <v>WAIT</v>
      </c>
      <c r="G828" s="4" t="str">
        <f t="shared" si="549"/>
        <v>14</v>
      </c>
      <c r="H828" s="4">
        <f t="shared" si="550"/>
        <v>227</v>
      </c>
      <c r="I828" s="6">
        <f t="shared" si="586"/>
        <v>0</v>
      </c>
      <c r="J828" s="6">
        <f t="shared" si="587"/>
        <v>0</v>
      </c>
      <c r="K828" s="6">
        <f t="shared" si="588"/>
        <v>6</v>
      </c>
      <c r="L828" s="6">
        <f t="shared" si="589"/>
        <v>2</v>
      </c>
      <c r="M828" s="6">
        <f t="shared" si="590"/>
        <v>2</v>
      </c>
      <c r="N828" s="6">
        <f t="shared" si="591"/>
        <v>7</v>
      </c>
      <c r="O828" s="13">
        <f t="shared" si="592"/>
        <v>1</v>
      </c>
      <c r="P828" s="4">
        <f t="shared" si="554"/>
        <v>0</v>
      </c>
      <c r="Q828" s="4">
        <f t="shared" si="555"/>
        <v>1</v>
      </c>
      <c r="R828">
        <f t="shared" si="576"/>
        <v>227</v>
      </c>
      <c r="S828" s="4">
        <f t="shared" si="577"/>
        <v>0</v>
      </c>
      <c r="T828" s="15">
        <f t="shared" si="578"/>
        <v>1</v>
      </c>
      <c r="U828" s="4">
        <f t="shared" si="579"/>
        <v>0</v>
      </c>
      <c r="V828" s="4">
        <f t="shared" si="580"/>
        <v>1</v>
      </c>
      <c r="W828" s="4">
        <f t="shared" si="581"/>
        <v>4</v>
      </c>
      <c r="X828" s="6">
        <f t="shared" si="582"/>
        <v>2</v>
      </c>
      <c r="Y828" s="4">
        <f t="shared" si="583"/>
        <v>1</v>
      </c>
      <c r="Z828" s="6">
        <f t="shared" si="584"/>
        <v>0</v>
      </c>
      <c r="AA828" s="18">
        <f t="shared" si="585"/>
        <v>7</v>
      </c>
      <c r="AB828" s="9" t="str">
        <f t="shared" si="556"/>
        <v>I.WAIT</v>
      </c>
      <c r="AC828" s="9" t="str">
        <f>_xlfn.XLOOKUP(R828,Sheet2!$H$3:$H$258,Sheet2!$I$3:$I$258,"-----")</f>
        <v>I.WAIT</v>
      </c>
      <c r="AD828" s="9" t="str">
        <f>_xlfn.XLOOKUP(VALUE(AE828),Sheet2!$N$3:$N$1000,Sheet2!$O$3:$O$1000,"********")</f>
        <v>********</v>
      </c>
      <c r="AE828" t="str">
        <f t="shared" si="551"/>
        <v>1571</v>
      </c>
      <c r="AF828" s="9" t="str">
        <f>IF(R828&lt;200,"+"&amp;TEXT(R828,"0"),"-"&amp;TEXT(_xlfn.XLOOKUP(R828,Sheet2!$K$3:$K$130,Sheet2!$L$3:$L$130,"-----"),"0"))</f>
        <v>-151</v>
      </c>
      <c r="AG828" s="9" t="str">
        <f t="shared" si="557"/>
        <v>@</v>
      </c>
      <c r="AH828" s="9" t="str">
        <f t="shared" si="558"/>
        <v>JSR @I.WAIT</v>
      </c>
      <c r="AI828" t="str">
        <f t="shared" si="559"/>
        <v>1,@I.WAIT</v>
      </c>
      <c r="AJ828" s="16" t="str">
        <f t="shared" si="560"/>
        <v>@I.WAIT</v>
      </c>
      <c r="AK828" t="str">
        <f t="shared" si="561"/>
        <v>ADCZR 0,1,SBN</v>
      </c>
      <c r="AL828" s="4" t="str">
        <f t="shared" si="562"/>
        <v>ADC</v>
      </c>
      <c r="AM828" s="4" t="str">
        <f t="shared" si="563"/>
        <v>R</v>
      </c>
      <c r="AN828" s="4" t="str">
        <f t="shared" si="564"/>
        <v>Z</v>
      </c>
      <c r="AO828" s="4" t="str">
        <f t="shared" si="565"/>
        <v/>
      </c>
      <c r="AP828" s="15" t="str">
        <f t="shared" si="566"/>
        <v>,SBN</v>
      </c>
      <c r="AQ828" s="9" t="str">
        <f>_xlfn.XLOOKUP(D828,Sheet2!$E$3:$E$101,Sheet2!$F$3:$F$101,"******************")</f>
        <v>WAIT</v>
      </c>
      <c r="AR828" s="33" t="str">
        <f t="shared" si="552"/>
        <v>DOBC 1,**</v>
      </c>
      <c r="AS828" s="9" t="str">
        <f t="shared" si="553"/>
        <v>DOBC</v>
      </c>
      <c r="AT828" s="4">
        <f t="shared" si="567"/>
        <v>1</v>
      </c>
      <c r="AU828" s="6">
        <f t="shared" si="568"/>
        <v>2</v>
      </c>
      <c r="AV828" s="4" t="str">
        <f t="shared" si="569"/>
        <v>C</v>
      </c>
      <c r="AW828" s="4">
        <f t="shared" si="570"/>
        <v>27</v>
      </c>
      <c r="AX828" s="4" t="str">
        <f>_xlfn.XLOOKUP(AW828,Sheet2!$Q$3:$Q$66,Sheet2!$R$3:$R$66,"**")</f>
        <v>**</v>
      </c>
      <c r="AY828" s="4">
        <f t="shared" si="571"/>
        <v>4</v>
      </c>
      <c r="AZ828" s="16" t="str">
        <f t="shared" si="572"/>
        <v>SKPDN</v>
      </c>
    </row>
    <row r="829" spans="2:52" x14ac:dyDescent="0.35">
      <c r="B829" s="3">
        <f t="shared" si="574"/>
        <v>19</v>
      </c>
      <c r="C829" s="1">
        <f t="shared" si="575"/>
        <v>1743</v>
      </c>
      <c r="D829" s="2">
        <v>20220</v>
      </c>
      <c r="E829" s="2" t="str">
        <f>_xlfn.XLOOKUP(C829,Sheet2!$N$3:$N$1000,Sheet2!$O$3:$O$1000,"")</f>
        <v/>
      </c>
      <c r="F829" s="9" t="str">
        <f t="shared" si="573"/>
        <v>LDA 0,C74K</v>
      </c>
      <c r="G829" s="4" t="str">
        <f t="shared" si="549"/>
        <v>40</v>
      </c>
      <c r="H829" s="4">
        <f t="shared" si="550"/>
        <v>220</v>
      </c>
      <c r="I829" s="6">
        <f t="shared" si="586"/>
        <v>0</v>
      </c>
      <c r="J829" s="6">
        <f t="shared" si="587"/>
        <v>2</v>
      </c>
      <c r="K829" s="6">
        <f t="shared" si="588"/>
        <v>0</v>
      </c>
      <c r="L829" s="6">
        <f t="shared" si="589"/>
        <v>2</v>
      </c>
      <c r="M829" s="6">
        <f t="shared" si="590"/>
        <v>2</v>
      </c>
      <c r="N829" s="6">
        <f t="shared" si="591"/>
        <v>0</v>
      </c>
      <c r="O829" s="13">
        <f t="shared" si="592"/>
        <v>4</v>
      </c>
      <c r="P829" s="4">
        <f t="shared" si="554"/>
        <v>1</v>
      </c>
      <c r="Q829" s="4">
        <f t="shared" si="555"/>
        <v>0</v>
      </c>
      <c r="R829">
        <f t="shared" si="576"/>
        <v>220</v>
      </c>
      <c r="S829" s="4">
        <f t="shared" si="577"/>
        <v>0</v>
      </c>
      <c r="T829" s="15">
        <f t="shared" si="578"/>
        <v>0</v>
      </c>
      <c r="U829" s="4">
        <f t="shared" si="579"/>
        <v>1</v>
      </c>
      <c r="V829" s="4">
        <f t="shared" si="580"/>
        <v>0</v>
      </c>
      <c r="W829" s="4">
        <f t="shared" si="581"/>
        <v>0</v>
      </c>
      <c r="X829" s="6">
        <f t="shared" si="582"/>
        <v>2</v>
      </c>
      <c r="Y829" s="4">
        <f t="shared" si="583"/>
        <v>1</v>
      </c>
      <c r="Z829" s="6">
        <f t="shared" si="584"/>
        <v>0</v>
      </c>
      <c r="AA829" s="18">
        <f t="shared" si="585"/>
        <v>0</v>
      </c>
      <c r="AB829" s="9" t="str">
        <f t="shared" si="556"/>
        <v>C74K</v>
      </c>
      <c r="AC829" s="9" t="str">
        <f>_xlfn.XLOOKUP(R829,Sheet2!$H$3:$H$258,Sheet2!$I$3:$I$258,"-----")</f>
        <v>C74K</v>
      </c>
      <c r="AD829" s="9" t="str">
        <f>_xlfn.XLOOKUP(VALUE(AE829),Sheet2!$N$3:$N$1000,Sheet2!$O$3:$O$1000,"********")</f>
        <v>********</v>
      </c>
      <c r="AE829" t="str">
        <f t="shared" si="551"/>
        <v>1563</v>
      </c>
      <c r="AF829" s="9" t="str">
        <f>IF(R829&lt;200,"+"&amp;TEXT(R829,"0"),"-"&amp;TEXT(_xlfn.XLOOKUP(R829,Sheet2!$K$3:$K$130,Sheet2!$L$3:$L$130,"-----"),"0"))</f>
        <v>-160</v>
      </c>
      <c r="AG829" s="9" t="str">
        <f t="shared" si="557"/>
        <v/>
      </c>
      <c r="AH829" s="9" t="str">
        <f t="shared" si="558"/>
        <v>JMP C74K</v>
      </c>
      <c r="AI829" t="str">
        <f t="shared" si="559"/>
        <v>0,C74K</v>
      </c>
      <c r="AJ829" s="16" t="str">
        <f t="shared" si="560"/>
        <v>C74K</v>
      </c>
      <c r="AK829" t="str">
        <f t="shared" si="561"/>
        <v>COMZR 1,0</v>
      </c>
      <c r="AL829" s="4" t="str">
        <f t="shared" si="562"/>
        <v>COM</v>
      </c>
      <c r="AM829" s="4" t="str">
        <f t="shared" si="563"/>
        <v>R</v>
      </c>
      <c r="AN829" s="4" t="str">
        <f t="shared" si="564"/>
        <v>Z</v>
      </c>
      <c r="AO829" s="4" t="str">
        <f t="shared" si="565"/>
        <v/>
      </c>
      <c r="AP829" s="15" t="str">
        <f t="shared" si="566"/>
        <v/>
      </c>
      <c r="AQ829" s="9" t="str">
        <f>_xlfn.XLOOKUP(D829,Sheet2!$E$3:$E$101,Sheet2!$F$3:$F$101,"******************")</f>
        <v>******************</v>
      </c>
      <c r="AR829" s="33" t="str">
        <f t="shared" si="552"/>
        <v>NIOC DSKP</v>
      </c>
      <c r="AS829" s="9" t="str">
        <f t="shared" si="553"/>
        <v>DOCC</v>
      </c>
      <c r="AT829" s="4">
        <f t="shared" si="567"/>
        <v>0</v>
      </c>
      <c r="AU829" s="6">
        <f t="shared" si="568"/>
        <v>2</v>
      </c>
      <c r="AV829" s="4" t="str">
        <f t="shared" si="569"/>
        <v>C</v>
      </c>
      <c r="AW829" s="4">
        <f t="shared" si="570"/>
        <v>20</v>
      </c>
      <c r="AX829" s="4" t="str">
        <f>_xlfn.XLOOKUP(AW829,Sheet2!$Q$3:$Q$66,Sheet2!$R$3:$R$66,"**")</f>
        <v>DSKP</v>
      </c>
      <c r="AY829" s="4">
        <f t="shared" si="571"/>
        <v>0</v>
      </c>
      <c r="AZ829" s="16" t="str">
        <f t="shared" si="572"/>
        <v>SKPDN</v>
      </c>
    </row>
    <row r="830" spans="2:52" x14ac:dyDescent="0.35">
      <c r="B830" s="3">
        <f t="shared" si="574"/>
        <v>20</v>
      </c>
      <c r="C830" s="1">
        <f t="shared" si="575"/>
        <v>1744</v>
      </c>
      <c r="D830" s="2">
        <v>123415</v>
      </c>
      <c r="E830" s="2" t="str">
        <f>_xlfn.XLOOKUP(C830,Sheet2!$N$3:$N$1000,Sheet2!$O$3:$O$1000,"")</f>
        <v/>
      </c>
      <c r="F830" s="9" t="str">
        <f t="shared" si="573"/>
        <v>AND# 1,0,SNR</v>
      </c>
      <c r="G830" s="4" t="str">
        <f t="shared" si="549"/>
        <v>247</v>
      </c>
      <c r="H830" s="4">
        <f t="shared" si="550"/>
        <v>15</v>
      </c>
      <c r="I830" s="6">
        <f t="shared" si="586"/>
        <v>1</v>
      </c>
      <c r="J830" s="6">
        <f t="shared" si="587"/>
        <v>2</v>
      </c>
      <c r="K830" s="6">
        <f t="shared" si="588"/>
        <v>3</v>
      </c>
      <c r="L830" s="6">
        <f t="shared" si="589"/>
        <v>4</v>
      </c>
      <c r="M830" s="6">
        <f t="shared" si="590"/>
        <v>1</v>
      </c>
      <c r="N830" s="6">
        <f t="shared" si="591"/>
        <v>5</v>
      </c>
      <c r="O830" s="13">
        <f t="shared" si="592"/>
        <v>20</v>
      </c>
      <c r="P830" s="4">
        <f t="shared" si="554"/>
        <v>5</v>
      </c>
      <c r="Q830" s="4">
        <f t="shared" si="555"/>
        <v>0</v>
      </c>
      <c r="R830">
        <f t="shared" si="576"/>
        <v>15</v>
      </c>
      <c r="S830" s="4">
        <f t="shared" si="577"/>
        <v>3</v>
      </c>
      <c r="T830" s="15">
        <f t="shared" si="578"/>
        <v>1</v>
      </c>
      <c r="U830" s="4">
        <f t="shared" si="579"/>
        <v>1</v>
      </c>
      <c r="V830" s="4">
        <f t="shared" si="580"/>
        <v>0</v>
      </c>
      <c r="W830" s="4">
        <f t="shared" si="581"/>
        <v>7</v>
      </c>
      <c r="X830" s="6">
        <f t="shared" si="582"/>
        <v>0</v>
      </c>
      <c r="Y830" s="4">
        <f t="shared" si="583"/>
        <v>0</v>
      </c>
      <c r="Z830" s="6">
        <f t="shared" si="584"/>
        <v>1</v>
      </c>
      <c r="AA830" s="18">
        <f t="shared" si="585"/>
        <v>5</v>
      </c>
      <c r="AB830" s="9" t="str">
        <f t="shared" si="556"/>
        <v>+15,3</v>
      </c>
      <c r="AC830" s="9" t="str">
        <f>_xlfn.XLOOKUP(R830,Sheet2!$H$3:$H$258,Sheet2!$I$3:$I$258,"-----")</f>
        <v>*****</v>
      </c>
      <c r="AD830" s="9" t="str">
        <f>_xlfn.XLOOKUP(VALUE(AE830),Sheet2!$N$3:$N$1000,Sheet2!$O$3:$O$1000,"********")</f>
        <v>********</v>
      </c>
      <c r="AE830" t="str">
        <f t="shared" si="551"/>
        <v>1761</v>
      </c>
      <c r="AF830" s="9" t="str">
        <f>IF(R830&lt;200,"+"&amp;TEXT(R830,"0"),"-"&amp;TEXT(_xlfn.XLOOKUP(R830,Sheet2!$K$3:$K$130,Sheet2!$L$3:$L$130,"-----"),"0"))</f>
        <v>+15</v>
      </c>
      <c r="AG830" s="9" t="str">
        <f t="shared" si="557"/>
        <v>@</v>
      </c>
      <c r="AH830" s="9" t="str">
        <f t="shared" si="558"/>
        <v>JMP @+15,3</v>
      </c>
      <c r="AI830" t="str">
        <f t="shared" si="559"/>
        <v>0,@+15,3</v>
      </c>
      <c r="AJ830" s="16" t="str">
        <f t="shared" si="560"/>
        <v>@+15,3</v>
      </c>
      <c r="AK830" t="str">
        <f t="shared" si="561"/>
        <v>AND# 1,0,SNR</v>
      </c>
      <c r="AL830" s="4" t="str">
        <f t="shared" si="562"/>
        <v>AND</v>
      </c>
      <c r="AM830" s="4" t="str">
        <f t="shared" si="563"/>
        <v/>
      </c>
      <c r="AN830" s="4" t="str">
        <f t="shared" si="564"/>
        <v/>
      </c>
      <c r="AO830" s="4" t="str">
        <f t="shared" si="565"/>
        <v>#</v>
      </c>
      <c r="AP830" s="15" t="str">
        <f t="shared" si="566"/>
        <v>,SNR</v>
      </c>
      <c r="AQ830" s="9" t="str">
        <f>_xlfn.XLOOKUP(D830,Sheet2!$E$3:$E$101,Sheet2!$F$3:$F$101,"******************")</f>
        <v>******************</v>
      </c>
      <c r="AR830" s="33" t="str">
        <f t="shared" si="552"/>
        <v>SKPBN PLT</v>
      </c>
      <c r="AS830" s="9" t="str">
        <f t="shared" si="553"/>
        <v>DOC</v>
      </c>
      <c r="AT830" s="4">
        <f t="shared" si="567"/>
        <v>0</v>
      </c>
      <c r="AU830" s="6">
        <f t="shared" si="568"/>
        <v>0</v>
      </c>
      <c r="AV830" s="4" t="str">
        <f t="shared" si="569"/>
        <v/>
      </c>
      <c r="AW830" s="4">
        <f t="shared" si="570"/>
        <v>15</v>
      </c>
      <c r="AX830" s="4" t="str">
        <f>_xlfn.XLOOKUP(AW830,Sheet2!$Q$3:$Q$66,Sheet2!$R$3:$R$66,"**")</f>
        <v>PLT</v>
      </c>
      <c r="AY830" s="4">
        <f t="shared" si="571"/>
        <v>7</v>
      </c>
      <c r="AZ830" s="16" t="str">
        <f t="shared" si="572"/>
        <v>SKPBN</v>
      </c>
    </row>
    <row r="831" spans="2:52" x14ac:dyDescent="0.35">
      <c r="B831" s="3">
        <f t="shared" si="574"/>
        <v>21</v>
      </c>
      <c r="C831" s="1">
        <f t="shared" si="575"/>
        <v>1745</v>
      </c>
      <c r="D831" s="2">
        <v>6242</v>
      </c>
      <c r="E831" s="2" t="str">
        <f>_xlfn.XLOOKUP(C831,Sheet2!$N$3:$N$1000,Sheet2!$O$3:$O$1000,"")</f>
        <v/>
      </c>
      <c r="F831" s="9" t="str">
        <f t="shared" si="573"/>
        <v>EHALT</v>
      </c>
      <c r="G831" s="4" t="str">
        <f t="shared" si="549"/>
        <v>14</v>
      </c>
      <c r="H831" s="4">
        <f t="shared" si="550"/>
        <v>242</v>
      </c>
      <c r="I831" s="6">
        <f t="shared" si="586"/>
        <v>0</v>
      </c>
      <c r="J831" s="6">
        <f t="shared" si="587"/>
        <v>0</v>
      </c>
      <c r="K831" s="6">
        <f t="shared" si="588"/>
        <v>6</v>
      </c>
      <c r="L831" s="6">
        <f t="shared" si="589"/>
        <v>2</v>
      </c>
      <c r="M831" s="6">
        <f t="shared" si="590"/>
        <v>4</v>
      </c>
      <c r="N831" s="6">
        <f t="shared" si="591"/>
        <v>2</v>
      </c>
      <c r="O831" s="13">
        <f t="shared" si="592"/>
        <v>1</v>
      </c>
      <c r="P831" s="4">
        <f t="shared" si="554"/>
        <v>0</v>
      </c>
      <c r="Q831" s="4">
        <f t="shared" si="555"/>
        <v>1</v>
      </c>
      <c r="R831">
        <f t="shared" si="576"/>
        <v>242</v>
      </c>
      <c r="S831" s="4">
        <f t="shared" si="577"/>
        <v>0</v>
      </c>
      <c r="T831" s="15">
        <f t="shared" si="578"/>
        <v>1</v>
      </c>
      <c r="U831" s="4">
        <f t="shared" si="579"/>
        <v>0</v>
      </c>
      <c r="V831" s="4">
        <f t="shared" si="580"/>
        <v>1</v>
      </c>
      <c r="W831" s="4">
        <f t="shared" si="581"/>
        <v>4</v>
      </c>
      <c r="X831" s="6">
        <f t="shared" si="582"/>
        <v>2</v>
      </c>
      <c r="Y831" s="4">
        <f t="shared" si="583"/>
        <v>2</v>
      </c>
      <c r="Z831" s="6">
        <f t="shared" si="584"/>
        <v>0</v>
      </c>
      <c r="AA831" s="18">
        <f t="shared" si="585"/>
        <v>2</v>
      </c>
      <c r="AB831" s="9" t="str">
        <f t="shared" si="556"/>
        <v>I.EHA</v>
      </c>
      <c r="AC831" s="9" t="str">
        <f>_xlfn.XLOOKUP(R831,Sheet2!$H$3:$H$258,Sheet2!$I$3:$I$258,"-----")</f>
        <v>I.EHA</v>
      </c>
      <c r="AD831" s="9" t="str">
        <f>_xlfn.XLOOKUP(VALUE(AE831),Sheet2!$N$3:$N$1000,Sheet2!$O$3:$O$1000,"********")</f>
        <v>********</v>
      </c>
      <c r="AE831" t="str">
        <f t="shared" si="551"/>
        <v>1607</v>
      </c>
      <c r="AF831" s="9" t="str">
        <f>IF(R831&lt;200,"+"&amp;TEXT(R831,"0"),"-"&amp;TEXT(_xlfn.XLOOKUP(R831,Sheet2!$K$3:$K$130,Sheet2!$L$3:$L$130,"-----"),"0"))</f>
        <v>-136</v>
      </c>
      <c r="AG831" s="9" t="str">
        <f t="shared" si="557"/>
        <v>@</v>
      </c>
      <c r="AH831" s="9" t="str">
        <f t="shared" si="558"/>
        <v>JSR @I.EHA</v>
      </c>
      <c r="AI831" t="str">
        <f t="shared" si="559"/>
        <v>1,@I.EHA</v>
      </c>
      <c r="AJ831" s="16" t="str">
        <f t="shared" si="560"/>
        <v>@I.EHA</v>
      </c>
      <c r="AK831" t="str">
        <f t="shared" si="561"/>
        <v>ADCOR 0,1,SZC</v>
      </c>
      <c r="AL831" s="4" t="str">
        <f t="shared" si="562"/>
        <v>ADC</v>
      </c>
      <c r="AM831" s="4" t="str">
        <f t="shared" si="563"/>
        <v>R</v>
      </c>
      <c r="AN831" s="4" t="str">
        <f t="shared" si="564"/>
        <v>O</v>
      </c>
      <c r="AO831" s="4" t="str">
        <f t="shared" si="565"/>
        <v/>
      </c>
      <c r="AP831" s="15" t="str">
        <f t="shared" si="566"/>
        <v>,SZC</v>
      </c>
      <c r="AQ831" s="9" t="str">
        <f>_xlfn.XLOOKUP(D831,Sheet2!$E$3:$E$101,Sheet2!$F$3:$F$101,"******************")</f>
        <v>EHALT</v>
      </c>
      <c r="AR831" s="33" t="str">
        <f t="shared" si="552"/>
        <v>DOBC 1,**</v>
      </c>
      <c r="AS831" s="9" t="str">
        <f t="shared" si="553"/>
        <v>DOBC</v>
      </c>
      <c r="AT831" s="4">
        <f t="shared" si="567"/>
        <v>1</v>
      </c>
      <c r="AU831" s="6">
        <f t="shared" si="568"/>
        <v>2</v>
      </c>
      <c r="AV831" s="4" t="str">
        <f t="shared" si="569"/>
        <v>C</v>
      </c>
      <c r="AW831" s="4">
        <f t="shared" si="570"/>
        <v>42</v>
      </c>
      <c r="AX831" s="4" t="str">
        <f>_xlfn.XLOOKUP(AW831,Sheet2!$Q$3:$Q$66,Sheet2!$R$3:$R$66,"**")</f>
        <v>**</v>
      </c>
      <c r="AY831" s="4">
        <f t="shared" si="571"/>
        <v>4</v>
      </c>
      <c r="AZ831" s="16" t="str">
        <f t="shared" si="572"/>
        <v>SKPDN</v>
      </c>
    </row>
    <row r="832" spans="2:52" x14ac:dyDescent="0.35">
      <c r="B832" s="3">
        <f t="shared" si="574"/>
        <v>22</v>
      </c>
      <c r="C832" s="1">
        <f t="shared" si="575"/>
        <v>1746</v>
      </c>
      <c r="D832" s="2">
        <v>6243</v>
      </c>
      <c r="E832" s="2" t="str">
        <f>_xlfn.XLOOKUP(C832,Sheet2!$N$3:$N$1000,Sheet2!$O$3:$O$1000,"")</f>
        <v/>
      </c>
      <c r="F832" s="9" t="str">
        <f t="shared" si="573"/>
        <v>LOOP</v>
      </c>
      <c r="G832" s="4" t="str">
        <f t="shared" si="549"/>
        <v>14</v>
      </c>
      <c r="H832" s="4">
        <f t="shared" si="550"/>
        <v>243</v>
      </c>
      <c r="I832" s="6">
        <f t="shared" si="586"/>
        <v>0</v>
      </c>
      <c r="J832" s="6">
        <f t="shared" si="587"/>
        <v>0</v>
      </c>
      <c r="K832" s="6">
        <f t="shared" si="588"/>
        <v>6</v>
      </c>
      <c r="L832" s="6">
        <f t="shared" si="589"/>
        <v>2</v>
      </c>
      <c r="M832" s="6">
        <f t="shared" si="590"/>
        <v>4</v>
      </c>
      <c r="N832" s="6">
        <f t="shared" si="591"/>
        <v>3</v>
      </c>
      <c r="O832" s="13">
        <f t="shared" si="592"/>
        <v>1</v>
      </c>
      <c r="P832" s="4">
        <f t="shared" si="554"/>
        <v>0</v>
      </c>
      <c r="Q832" s="4">
        <f t="shared" si="555"/>
        <v>1</v>
      </c>
      <c r="R832">
        <f t="shared" si="576"/>
        <v>243</v>
      </c>
      <c r="S832" s="4">
        <f t="shared" si="577"/>
        <v>0</v>
      </c>
      <c r="T832" s="15">
        <f t="shared" si="578"/>
        <v>1</v>
      </c>
      <c r="U832" s="4">
        <f t="shared" si="579"/>
        <v>0</v>
      </c>
      <c r="V832" s="4">
        <f t="shared" si="580"/>
        <v>1</v>
      </c>
      <c r="W832" s="4">
        <f t="shared" si="581"/>
        <v>4</v>
      </c>
      <c r="X832" s="6">
        <f t="shared" si="582"/>
        <v>2</v>
      </c>
      <c r="Y832" s="4">
        <f t="shared" si="583"/>
        <v>2</v>
      </c>
      <c r="Z832" s="6">
        <f t="shared" si="584"/>
        <v>0</v>
      </c>
      <c r="AA832" s="18">
        <f t="shared" si="585"/>
        <v>3</v>
      </c>
      <c r="AB832" s="9" t="str">
        <f t="shared" si="556"/>
        <v>I.LOO</v>
      </c>
      <c r="AC832" s="9" t="str">
        <f>_xlfn.XLOOKUP(R832,Sheet2!$H$3:$H$258,Sheet2!$I$3:$I$258,"-----")</f>
        <v>I.LOO</v>
      </c>
      <c r="AD832" s="9" t="str">
        <f>_xlfn.XLOOKUP(VALUE(AE832),Sheet2!$N$3:$N$1000,Sheet2!$O$3:$O$1000,"********")</f>
        <v>B31</v>
      </c>
      <c r="AE832" t="str">
        <f t="shared" si="551"/>
        <v>1611</v>
      </c>
      <c r="AF832" s="9" t="str">
        <f>IF(R832&lt;200,"+"&amp;TEXT(R832,"0"),"-"&amp;TEXT(_xlfn.XLOOKUP(R832,Sheet2!$K$3:$K$130,Sheet2!$L$3:$L$130,"-----"),"0"))</f>
        <v>-135</v>
      </c>
      <c r="AG832" s="9" t="str">
        <f t="shared" si="557"/>
        <v>@</v>
      </c>
      <c r="AH832" s="9" t="str">
        <f t="shared" si="558"/>
        <v>JSR @I.LOO</v>
      </c>
      <c r="AI832" t="str">
        <f t="shared" si="559"/>
        <v>1,@I.LOO</v>
      </c>
      <c r="AJ832" s="16" t="str">
        <f t="shared" si="560"/>
        <v>@I.LOO</v>
      </c>
      <c r="AK832" t="str">
        <f t="shared" si="561"/>
        <v>ADCOR 0,1,SNC</v>
      </c>
      <c r="AL832" s="4" t="str">
        <f t="shared" si="562"/>
        <v>ADC</v>
      </c>
      <c r="AM832" s="4" t="str">
        <f t="shared" si="563"/>
        <v>R</v>
      </c>
      <c r="AN832" s="4" t="str">
        <f t="shared" si="564"/>
        <v>O</v>
      </c>
      <c r="AO832" s="4" t="str">
        <f t="shared" si="565"/>
        <v/>
      </c>
      <c r="AP832" s="15" t="str">
        <f t="shared" si="566"/>
        <v>,SNC</v>
      </c>
      <c r="AQ832" s="9" t="str">
        <f>_xlfn.XLOOKUP(D832,Sheet2!$E$3:$E$101,Sheet2!$F$3:$F$101,"******************")</f>
        <v>LOOP</v>
      </c>
      <c r="AR832" s="33" t="str">
        <f t="shared" si="552"/>
        <v>DOBC 1,**</v>
      </c>
      <c r="AS832" s="9" t="str">
        <f t="shared" si="553"/>
        <v>DOBC</v>
      </c>
      <c r="AT832" s="4">
        <f t="shared" si="567"/>
        <v>1</v>
      </c>
      <c r="AU832" s="6">
        <f t="shared" si="568"/>
        <v>2</v>
      </c>
      <c r="AV832" s="4" t="str">
        <f t="shared" si="569"/>
        <v>C</v>
      </c>
      <c r="AW832" s="4">
        <f t="shared" si="570"/>
        <v>43</v>
      </c>
      <c r="AX832" s="4" t="str">
        <f>_xlfn.XLOOKUP(AW832,Sheet2!$Q$3:$Q$66,Sheet2!$R$3:$R$66,"**")</f>
        <v>**</v>
      </c>
      <c r="AY832" s="4">
        <f t="shared" si="571"/>
        <v>4</v>
      </c>
      <c r="AZ832" s="16" t="str">
        <f t="shared" si="572"/>
        <v>SKPDN</v>
      </c>
    </row>
    <row r="833" spans="2:52" x14ac:dyDescent="0.35">
      <c r="B833" s="3">
        <v>24</v>
      </c>
      <c r="C833" s="1">
        <f t="shared" si="575"/>
        <v>1747</v>
      </c>
      <c r="D833" s="2">
        <v>6240</v>
      </c>
      <c r="E833" s="2" t="str">
        <f>_xlfn.XLOOKUP(C833,Sheet2!$N$3:$N$1000,Sheet2!$O$3:$O$1000,"")</f>
        <v>B44</v>
      </c>
      <c r="F833" s="9" t="str">
        <f t="shared" si="573"/>
        <v>SETP1</v>
      </c>
      <c r="G833" s="4" t="str">
        <f t="shared" si="549"/>
        <v>14</v>
      </c>
      <c r="H833" s="4">
        <f t="shared" si="550"/>
        <v>240</v>
      </c>
      <c r="I833" s="6">
        <f t="shared" si="586"/>
        <v>0</v>
      </c>
      <c r="J833" s="6">
        <f t="shared" si="587"/>
        <v>0</v>
      </c>
      <c r="K833" s="6">
        <f t="shared" si="588"/>
        <v>6</v>
      </c>
      <c r="L833" s="6">
        <f t="shared" si="589"/>
        <v>2</v>
      </c>
      <c r="M833" s="6">
        <f t="shared" si="590"/>
        <v>4</v>
      </c>
      <c r="N833" s="6">
        <f t="shared" si="591"/>
        <v>0</v>
      </c>
      <c r="O833" s="13">
        <f t="shared" si="592"/>
        <v>1</v>
      </c>
      <c r="P833" s="4">
        <f t="shared" si="554"/>
        <v>0</v>
      </c>
      <c r="Q833" s="4">
        <f t="shared" si="555"/>
        <v>1</v>
      </c>
      <c r="R833">
        <f t="shared" si="576"/>
        <v>240</v>
      </c>
      <c r="S833" s="4">
        <f t="shared" si="577"/>
        <v>0</v>
      </c>
      <c r="T833" s="15">
        <f t="shared" si="578"/>
        <v>1</v>
      </c>
      <c r="U833" s="4">
        <f t="shared" si="579"/>
        <v>0</v>
      </c>
      <c r="V833" s="4">
        <f t="shared" si="580"/>
        <v>1</v>
      </c>
      <c r="W833" s="4">
        <f t="shared" si="581"/>
        <v>4</v>
      </c>
      <c r="X833" s="6">
        <f t="shared" si="582"/>
        <v>2</v>
      </c>
      <c r="Y833" s="4">
        <f t="shared" si="583"/>
        <v>2</v>
      </c>
      <c r="Z833" s="6">
        <f t="shared" si="584"/>
        <v>0</v>
      </c>
      <c r="AA833" s="18">
        <f t="shared" si="585"/>
        <v>0</v>
      </c>
      <c r="AB833" s="9" t="str">
        <f t="shared" si="556"/>
        <v>I.SETP</v>
      </c>
      <c r="AC833" s="9" t="str">
        <f>_xlfn.XLOOKUP(R833,Sheet2!$H$3:$H$258,Sheet2!$I$3:$I$258,"-----")</f>
        <v>I.SETP</v>
      </c>
      <c r="AD833" s="9" t="str">
        <f>_xlfn.XLOOKUP(VALUE(AE833),Sheet2!$N$3:$N$1000,Sheet2!$O$3:$O$1000,"********")</f>
        <v>********</v>
      </c>
      <c r="AE833" t="str">
        <f t="shared" si="551"/>
        <v>1607</v>
      </c>
      <c r="AF833" s="9" t="str">
        <f>IF(R833&lt;200,"+"&amp;TEXT(R833,"0"),"-"&amp;TEXT(_xlfn.XLOOKUP(R833,Sheet2!$K$3:$K$130,Sheet2!$L$3:$L$130,"-----"),"0"))</f>
        <v>-140</v>
      </c>
      <c r="AG833" s="9" t="str">
        <f t="shared" si="557"/>
        <v>@</v>
      </c>
      <c r="AH833" s="9" t="str">
        <f t="shared" si="558"/>
        <v>JSR @I.SETP</v>
      </c>
      <c r="AI833" t="str">
        <f t="shared" si="559"/>
        <v>1,@I.SETP</v>
      </c>
      <c r="AJ833" s="16" t="str">
        <f t="shared" si="560"/>
        <v>@I.SETP</v>
      </c>
      <c r="AK833" t="str">
        <f t="shared" si="561"/>
        <v>ADCOR 0,1</v>
      </c>
      <c r="AL833" s="4" t="str">
        <f t="shared" si="562"/>
        <v>ADC</v>
      </c>
      <c r="AM833" s="4" t="str">
        <f t="shared" si="563"/>
        <v>R</v>
      </c>
      <c r="AN833" s="4" t="str">
        <f t="shared" si="564"/>
        <v>O</v>
      </c>
      <c r="AO833" s="4" t="str">
        <f t="shared" si="565"/>
        <v/>
      </c>
      <c r="AP833" s="15" t="str">
        <f t="shared" si="566"/>
        <v/>
      </c>
      <c r="AQ833" s="9" t="str">
        <f>_xlfn.XLOOKUP(D833,Sheet2!$E$3:$E$101,Sheet2!$F$3:$F$101,"******************")</f>
        <v>SETP1</v>
      </c>
      <c r="AR833" s="33" t="str">
        <f t="shared" si="552"/>
        <v>DOBC 1,**</v>
      </c>
      <c r="AS833" s="9" t="str">
        <f t="shared" si="553"/>
        <v>DOBC</v>
      </c>
      <c r="AT833" s="4">
        <f t="shared" si="567"/>
        <v>1</v>
      </c>
      <c r="AU833" s="6">
        <f t="shared" si="568"/>
        <v>2</v>
      </c>
      <c r="AV833" s="4" t="str">
        <f t="shared" si="569"/>
        <v>C</v>
      </c>
      <c r="AW833" s="4">
        <f t="shared" si="570"/>
        <v>40</v>
      </c>
      <c r="AX833" s="4" t="str">
        <f>_xlfn.XLOOKUP(AW833,Sheet2!$Q$3:$Q$66,Sheet2!$R$3:$R$66,"**")</f>
        <v>**</v>
      </c>
      <c r="AY833" s="4">
        <f t="shared" si="571"/>
        <v>4</v>
      </c>
      <c r="AZ833" s="16" t="str">
        <f t="shared" si="572"/>
        <v>SKPDN</v>
      </c>
    </row>
    <row r="834" spans="2:52" x14ac:dyDescent="0.35">
      <c r="B834" s="3">
        <f t="shared" si="574"/>
        <v>25</v>
      </c>
      <c r="C834" s="1">
        <f t="shared" si="575"/>
        <v>1750</v>
      </c>
      <c r="D834" s="2">
        <v>20152</v>
      </c>
      <c r="E834" s="2" t="str">
        <f>_xlfn.XLOOKUP(C834,Sheet2!$N$3:$N$1000,Sheet2!$O$3:$O$1000,"")</f>
        <v/>
      </c>
      <c r="F834" s="9" t="str">
        <f t="shared" si="573"/>
        <v>LDA 0,TESTU</v>
      </c>
      <c r="G834" s="4" t="str">
        <f t="shared" si="549"/>
        <v>40</v>
      </c>
      <c r="H834" s="4">
        <f t="shared" si="550"/>
        <v>152</v>
      </c>
      <c r="I834" s="6">
        <f t="shared" si="586"/>
        <v>0</v>
      </c>
      <c r="J834" s="6">
        <f t="shared" si="587"/>
        <v>2</v>
      </c>
      <c r="K834" s="6">
        <f t="shared" si="588"/>
        <v>0</v>
      </c>
      <c r="L834" s="6">
        <f t="shared" si="589"/>
        <v>1</v>
      </c>
      <c r="M834" s="6">
        <f t="shared" si="590"/>
        <v>5</v>
      </c>
      <c r="N834" s="6">
        <f t="shared" si="591"/>
        <v>2</v>
      </c>
      <c r="O834" s="13">
        <f t="shared" si="592"/>
        <v>4</v>
      </c>
      <c r="P834" s="4">
        <f t="shared" si="554"/>
        <v>1</v>
      </c>
      <c r="Q834" s="4">
        <f t="shared" si="555"/>
        <v>0</v>
      </c>
      <c r="R834">
        <f t="shared" si="576"/>
        <v>152</v>
      </c>
      <c r="S834" s="4">
        <f t="shared" si="577"/>
        <v>0</v>
      </c>
      <c r="T834" s="15">
        <f t="shared" si="578"/>
        <v>0</v>
      </c>
      <c r="U834" s="4">
        <f t="shared" si="579"/>
        <v>1</v>
      </c>
      <c r="V834" s="4">
        <f t="shared" si="580"/>
        <v>0</v>
      </c>
      <c r="W834" s="4">
        <f t="shared" si="581"/>
        <v>0</v>
      </c>
      <c r="X834" s="6">
        <f t="shared" si="582"/>
        <v>1</v>
      </c>
      <c r="Y834" s="4">
        <f t="shared" si="583"/>
        <v>2</v>
      </c>
      <c r="Z834" s="6">
        <f t="shared" si="584"/>
        <v>1</v>
      </c>
      <c r="AA834" s="18">
        <f t="shared" si="585"/>
        <v>2</v>
      </c>
      <c r="AB834" s="9" t="str">
        <f t="shared" si="556"/>
        <v>TESTU</v>
      </c>
      <c r="AC834" s="9" t="str">
        <f>_xlfn.XLOOKUP(R834,Sheet2!$H$3:$H$258,Sheet2!$I$3:$I$258,"-----")</f>
        <v>TESTU</v>
      </c>
      <c r="AD834" s="9" t="str">
        <f>_xlfn.XLOOKUP(VALUE(AE834),Sheet2!$N$3:$N$1000,Sheet2!$O$3:$O$1000,"********")</f>
        <v>********</v>
      </c>
      <c r="AE834" t="str">
        <f t="shared" si="551"/>
        <v>2122</v>
      </c>
      <c r="AF834" s="9" t="str">
        <f>IF(R834&lt;200,"+"&amp;TEXT(R834,"0"),"-"&amp;TEXT(_xlfn.XLOOKUP(R834,Sheet2!$K$3:$K$130,Sheet2!$L$3:$L$130,"-----"),"0"))</f>
        <v>+152</v>
      </c>
      <c r="AG834" s="9" t="str">
        <f t="shared" si="557"/>
        <v/>
      </c>
      <c r="AH834" s="9" t="str">
        <f t="shared" si="558"/>
        <v>JMP TESTU</v>
      </c>
      <c r="AI834" t="str">
        <f t="shared" si="559"/>
        <v>0,TESTU</v>
      </c>
      <c r="AJ834" s="16" t="str">
        <f t="shared" si="560"/>
        <v>TESTU</v>
      </c>
      <c r="AK834" t="str">
        <f t="shared" si="561"/>
        <v>COMOL# 1,0,SZC</v>
      </c>
      <c r="AL834" s="4" t="str">
        <f t="shared" si="562"/>
        <v>COM</v>
      </c>
      <c r="AM834" s="4" t="str">
        <f t="shared" si="563"/>
        <v>L</v>
      </c>
      <c r="AN834" s="4" t="str">
        <f t="shared" si="564"/>
        <v>O</v>
      </c>
      <c r="AO834" s="4" t="str">
        <f t="shared" si="565"/>
        <v>#</v>
      </c>
      <c r="AP834" s="15" t="str">
        <f t="shared" si="566"/>
        <v>,SZC</v>
      </c>
      <c r="AQ834" s="9" t="str">
        <f>_xlfn.XLOOKUP(D834,Sheet2!$E$3:$E$101,Sheet2!$F$3:$F$101,"******************")</f>
        <v>******************</v>
      </c>
      <c r="AR834" s="33" t="str">
        <f t="shared" si="552"/>
        <v>NIOS **</v>
      </c>
      <c r="AS834" s="9" t="str">
        <f t="shared" si="553"/>
        <v>DOCS</v>
      </c>
      <c r="AT834" s="4">
        <f t="shared" si="567"/>
        <v>0</v>
      </c>
      <c r="AU834" s="6">
        <f t="shared" si="568"/>
        <v>1</v>
      </c>
      <c r="AV834" s="4" t="str">
        <f t="shared" si="569"/>
        <v>S</v>
      </c>
      <c r="AW834" s="4">
        <f t="shared" si="570"/>
        <v>52</v>
      </c>
      <c r="AX834" s="4" t="str">
        <f>_xlfn.XLOOKUP(AW834,Sheet2!$Q$3:$Q$66,Sheet2!$R$3:$R$66,"**")</f>
        <v>**</v>
      </c>
      <c r="AY834" s="4">
        <f t="shared" si="571"/>
        <v>0</v>
      </c>
      <c r="AZ834" s="16" t="str">
        <f t="shared" si="572"/>
        <v>SKPBZ</v>
      </c>
    </row>
    <row r="835" spans="2:52" x14ac:dyDescent="0.35">
      <c r="B835" s="3">
        <f t="shared" si="574"/>
        <v>26</v>
      </c>
      <c r="C835" s="1">
        <f t="shared" si="575"/>
        <v>1751</v>
      </c>
      <c r="D835" s="2">
        <v>63033</v>
      </c>
      <c r="E835" s="2" t="str">
        <f>_xlfn.XLOOKUP(C835,Sheet2!$N$3:$N$1000,Sheet2!$O$3:$O$1000,"")</f>
        <v/>
      </c>
      <c r="F835" s="9" t="str">
        <f t="shared" si="573"/>
        <v>DOC 0,DSKP</v>
      </c>
      <c r="G835" s="4" t="str">
        <f t="shared" ref="G835:G898" si="593">DEC2OCT((2*(OCT2DEC(I835*100)+OCT2DEC(J835*10)+K835))+INT(L835/4))</f>
        <v>146</v>
      </c>
      <c r="H835" s="4">
        <f t="shared" ref="H835:H898" si="594">(MOD(L835,4)*100)+(M835*10)+N835</f>
        <v>33</v>
      </c>
      <c r="I835" s="6">
        <f t="shared" si="586"/>
        <v>0</v>
      </c>
      <c r="J835" s="6">
        <f t="shared" si="587"/>
        <v>6</v>
      </c>
      <c r="K835" s="6">
        <f t="shared" si="588"/>
        <v>3</v>
      </c>
      <c r="L835" s="6">
        <f t="shared" si="589"/>
        <v>0</v>
      </c>
      <c r="M835" s="6">
        <f t="shared" si="590"/>
        <v>3</v>
      </c>
      <c r="N835" s="6">
        <f t="shared" si="591"/>
        <v>3</v>
      </c>
      <c r="O835" s="13">
        <f t="shared" si="592"/>
        <v>12</v>
      </c>
      <c r="P835" s="4">
        <f t="shared" si="554"/>
        <v>3</v>
      </c>
      <c r="Q835" s="4">
        <f t="shared" si="555"/>
        <v>0</v>
      </c>
      <c r="R835">
        <f t="shared" si="576"/>
        <v>33</v>
      </c>
      <c r="S835" s="4">
        <f t="shared" si="577"/>
        <v>2</v>
      </c>
      <c r="T835" s="15">
        <f t="shared" si="578"/>
        <v>1</v>
      </c>
      <c r="U835" s="4">
        <f t="shared" si="579"/>
        <v>3</v>
      </c>
      <c r="V835" s="4">
        <f t="shared" si="580"/>
        <v>0</v>
      </c>
      <c r="W835" s="4">
        <f t="shared" si="581"/>
        <v>6</v>
      </c>
      <c r="X835" s="6">
        <f t="shared" si="582"/>
        <v>0</v>
      </c>
      <c r="Y835" s="4">
        <f t="shared" si="583"/>
        <v>1</v>
      </c>
      <c r="Z835" s="6">
        <f t="shared" si="584"/>
        <v>1</v>
      </c>
      <c r="AA835" s="18">
        <f t="shared" si="585"/>
        <v>3</v>
      </c>
      <c r="AB835" s="9" t="str">
        <f t="shared" si="556"/>
        <v>+33,2</v>
      </c>
      <c r="AC835" s="9" t="str">
        <f>_xlfn.XLOOKUP(R835,Sheet2!$H$3:$H$258,Sheet2!$I$3:$I$258,"-----")</f>
        <v>*****</v>
      </c>
      <c r="AD835" s="9" t="str">
        <f>_xlfn.XLOOKUP(VALUE(AE835),Sheet2!$N$3:$N$1000,Sheet2!$O$3:$O$1000,"********")</f>
        <v>********</v>
      </c>
      <c r="AE835" t="str">
        <f t="shared" ref="AE835:AE898" si="595">IF(VALUE(AF835)&lt;0,DEC2OCT(OCT2DEC(VALUE(C835))-OCT2DEC(-VALUE(AF835))),DEC2OCT(OCT2DEC(VALUE(C835))+OCT2DEC(VALUE(AF835))))</f>
        <v>2004</v>
      </c>
      <c r="AF835" s="9" t="str">
        <f>IF(R835&lt;200,"+"&amp;TEXT(R835,"0"),"-"&amp;TEXT(_xlfn.XLOOKUP(R835,Sheet2!$K$3:$K$130,Sheet2!$L$3:$L$130,"-----"),"0"))</f>
        <v>+33</v>
      </c>
      <c r="AG835" s="9" t="str">
        <f t="shared" si="557"/>
        <v>@</v>
      </c>
      <c r="AH835" s="9" t="str">
        <f t="shared" si="558"/>
        <v>JMP @+33,2</v>
      </c>
      <c r="AI835" t="str">
        <f t="shared" si="559"/>
        <v>0,@+33,2</v>
      </c>
      <c r="AJ835" s="16" t="str">
        <f t="shared" si="560"/>
        <v>@+33,2</v>
      </c>
      <c r="AK835" t="str">
        <f t="shared" si="561"/>
        <v>ADDZ# 3,0,SNC</v>
      </c>
      <c r="AL835" s="4" t="str">
        <f t="shared" si="562"/>
        <v>ADD</v>
      </c>
      <c r="AM835" s="4" t="str">
        <f t="shared" si="563"/>
        <v/>
      </c>
      <c r="AN835" s="4" t="str">
        <f t="shared" si="564"/>
        <v>Z</v>
      </c>
      <c r="AO835" s="4" t="str">
        <f t="shared" si="565"/>
        <v>#</v>
      </c>
      <c r="AP835" s="15" t="str">
        <f t="shared" si="566"/>
        <v>,SNC</v>
      </c>
      <c r="AQ835" s="9" t="str">
        <f>_xlfn.XLOOKUP(D835,Sheet2!$E$3:$E$101,Sheet2!$F$3:$F$101,"******************")</f>
        <v>******************</v>
      </c>
      <c r="AR835" s="33" t="str">
        <f t="shared" ref="AR835:AR898" si="596">IF(AY835=0,"NIO"&amp;AV835&amp;" "&amp;AX835,IF(AY835=7,AZ835&amp;" "&amp;AX835,AS835&amp;" "&amp;TEXT(AT835,"0")&amp;","&amp;AX835))</f>
        <v>DOC 0,DSKP</v>
      </c>
      <c r="AS835" s="9" t="str">
        <f t="shared" ref="AS835:AS898" si="597">IF(AY835=1,"DIA"&amp;AV835,IF(AY835=2,"DOA"&amp;AV835,IF(AY835=3,"DIB"&amp;AV835,IF(AY835=4,"DOB"&amp;AV835,IF(AY835=5,"DIC"&amp;AV835,"DOC"&amp;AV835)))))</f>
        <v>DOC</v>
      </c>
      <c r="AT835" s="4">
        <f t="shared" si="567"/>
        <v>0</v>
      </c>
      <c r="AU835" s="6">
        <f t="shared" si="568"/>
        <v>0</v>
      </c>
      <c r="AV835" s="4" t="str">
        <f t="shared" si="569"/>
        <v/>
      </c>
      <c r="AW835" s="4">
        <f t="shared" si="570"/>
        <v>33</v>
      </c>
      <c r="AX835" s="4" t="str">
        <f>_xlfn.XLOOKUP(AW835,Sheet2!$Q$3:$Q$66,Sheet2!$R$3:$R$66,"**")</f>
        <v>DSKP</v>
      </c>
      <c r="AY835" s="4">
        <f t="shared" si="571"/>
        <v>6</v>
      </c>
      <c r="AZ835" s="16" t="str">
        <f t="shared" si="572"/>
        <v>SKPBN</v>
      </c>
    </row>
    <row r="836" spans="2:52" x14ac:dyDescent="0.35">
      <c r="B836" s="3">
        <f t="shared" si="574"/>
        <v>27</v>
      </c>
      <c r="C836" s="1">
        <f t="shared" si="575"/>
        <v>1752</v>
      </c>
      <c r="D836" s="2">
        <v>20070</v>
      </c>
      <c r="E836" s="2" t="str">
        <f>_xlfn.XLOOKUP(C836,Sheet2!$N$3:$N$1000,Sheet2!$O$3:$O$1000,"")</f>
        <v/>
      </c>
      <c r="F836" s="9" t="str">
        <f t="shared" si="573"/>
        <v>LDA 0,KB6</v>
      </c>
      <c r="G836" s="4" t="str">
        <f t="shared" si="593"/>
        <v>40</v>
      </c>
      <c r="H836" s="4">
        <f t="shared" si="594"/>
        <v>70</v>
      </c>
      <c r="I836" s="6">
        <f t="shared" si="586"/>
        <v>0</v>
      </c>
      <c r="J836" s="6">
        <f t="shared" si="587"/>
        <v>2</v>
      </c>
      <c r="K836" s="6">
        <f t="shared" si="588"/>
        <v>0</v>
      </c>
      <c r="L836" s="6">
        <f t="shared" si="589"/>
        <v>0</v>
      </c>
      <c r="M836" s="6">
        <f t="shared" si="590"/>
        <v>7</v>
      </c>
      <c r="N836" s="6">
        <f t="shared" si="591"/>
        <v>0</v>
      </c>
      <c r="O836" s="13">
        <f t="shared" si="592"/>
        <v>4</v>
      </c>
      <c r="P836" s="4">
        <f t="shared" ref="P836:P899" si="598">(I836*4)+INT(J836/2)</f>
        <v>1</v>
      </c>
      <c r="Q836" s="4">
        <f t="shared" ref="Q836:Q899" si="599">V836</f>
        <v>0</v>
      </c>
      <c r="R836">
        <f t="shared" si="576"/>
        <v>70</v>
      </c>
      <c r="S836" s="4">
        <f t="shared" si="577"/>
        <v>0</v>
      </c>
      <c r="T836" s="15">
        <f t="shared" si="578"/>
        <v>0</v>
      </c>
      <c r="U836" s="4">
        <f t="shared" si="579"/>
        <v>1</v>
      </c>
      <c r="V836" s="4">
        <f t="shared" si="580"/>
        <v>0</v>
      </c>
      <c r="W836" s="4">
        <f t="shared" si="581"/>
        <v>0</v>
      </c>
      <c r="X836" s="6">
        <f t="shared" si="582"/>
        <v>0</v>
      </c>
      <c r="Y836" s="4">
        <f t="shared" si="583"/>
        <v>3</v>
      </c>
      <c r="Z836" s="6">
        <f t="shared" si="584"/>
        <v>1</v>
      </c>
      <c r="AA836" s="18">
        <f t="shared" si="585"/>
        <v>0</v>
      </c>
      <c r="AB836" s="9" t="str">
        <f t="shared" ref="AB836:AB899" si="600">IF(S836=0,AC836,IF(S836=1,IF(AD836="********",AF836,AD836),AF836&amp;","&amp;TEXT(S836,"0")))</f>
        <v>KB6</v>
      </c>
      <c r="AC836" s="9" t="str">
        <f>_xlfn.XLOOKUP(R836,Sheet2!$H$3:$H$258,Sheet2!$I$3:$I$258,"-----")</f>
        <v>KB6</v>
      </c>
      <c r="AD836" s="9" t="str">
        <f>_xlfn.XLOOKUP(VALUE(AE836),Sheet2!$N$3:$N$1000,Sheet2!$O$3:$O$1000,"********")</f>
        <v>********</v>
      </c>
      <c r="AE836" t="str">
        <f t="shared" si="595"/>
        <v>2042</v>
      </c>
      <c r="AF836" s="9" t="str">
        <f>IF(R836&lt;200,"+"&amp;TEXT(R836,"0"),"-"&amp;TEXT(_xlfn.XLOOKUP(R836,Sheet2!$K$3:$K$130,Sheet2!$L$3:$L$130,"-----"),"0"))</f>
        <v>+70</v>
      </c>
      <c r="AG836" s="9" t="str">
        <f t="shared" ref="AG836:AG899" si="601">IF(T836=1,"@","")</f>
        <v/>
      </c>
      <c r="AH836" s="9" t="str">
        <f t="shared" ref="AH836:AH899" si="602">IF(Q836=0,"JMP "&amp;AJ836, IF(Q836=1,"JSR "&amp;AJ836,IF(Q836=2,"ISZ "&amp;AJ836,"DSZ "&amp;AJ836)))</f>
        <v>JMP KB6</v>
      </c>
      <c r="AI836" t="str">
        <f t="shared" ref="AI836:AI899" si="603">TEXT(Q836,"0")&amp;","&amp;AG836&amp;AB836</f>
        <v>0,KB6</v>
      </c>
      <c r="AJ836" s="16" t="str">
        <f t="shared" ref="AJ836:AJ899" si="604">AG836&amp;AB836</f>
        <v>KB6</v>
      </c>
      <c r="AK836" t="str">
        <f t="shared" ref="AK836:AK899" si="605">AL836&amp;AN836&amp;AM836&amp;AO836&amp;" "&amp;TEXT(U836,"0")&amp;","&amp;TEXT(V836,"0")&amp;AP836</f>
        <v>COMC# 1,0</v>
      </c>
      <c r="AL836" s="4" t="str">
        <f t="shared" ref="AL836:AL899" si="606">IF(W836=0,"COM",IF(W836=1,"NEG",IF(W836=2,"MOV",IF(W836=3,"INC",IF(W836=4,"ADC",IF(W836=5,"SUB",IF(W836=6,"ADD","AND")))))))</f>
        <v>COM</v>
      </c>
      <c r="AM836" s="4" t="str">
        <f t="shared" ref="AM836:AM899" si="607">IF(X836=0,"",IF(X836=1,"L",IF(X836=2,"R","S")))</f>
        <v/>
      </c>
      <c r="AN836" s="4" t="str">
        <f t="shared" ref="AN836:AN899" si="608">IF(Y836=0,"",IF(Y836=1,"Z",IF(Y836=2,"O","C")))</f>
        <v>C</v>
      </c>
      <c r="AO836" s="4" t="str">
        <f t="shared" ref="AO836:AO899" si="609">IF(Z836=1,"#","")</f>
        <v>#</v>
      </c>
      <c r="AP836" s="15" t="str">
        <f t="shared" ref="AP836:AP899" si="610">IF(AA836=0,"",IF(AA836=1,",SKP",IF(AA836=2,",SZC",IF(AA836=3,",SNC",IF(AA836=4,",SZR",IF(AA836=5,",SNR",IF(AA836=6,",SEZ",",SBN")))))))</f>
        <v/>
      </c>
      <c r="AQ836" s="9" t="str">
        <f>_xlfn.XLOOKUP(D836,Sheet2!$E$3:$E$101,Sheet2!$F$3:$F$101,"******************")</f>
        <v>******************</v>
      </c>
      <c r="AR836" s="33" t="str">
        <f t="shared" si="596"/>
        <v>NIO **</v>
      </c>
      <c r="AS836" s="9" t="str">
        <f t="shared" si="597"/>
        <v>DOC</v>
      </c>
      <c r="AT836" s="4">
        <f t="shared" ref="AT836:AT899" si="611">V836</f>
        <v>0</v>
      </c>
      <c r="AU836" s="6">
        <f t="shared" ref="AU836:AU899" si="612">X836</f>
        <v>0</v>
      </c>
      <c r="AV836" s="4" t="str">
        <f t="shared" ref="AV836:AV899" si="613">IF(AU836=0,"",IF(AU836=1,"S",IF(AU836=2,"C","P")))</f>
        <v/>
      </c>
      <c r="AW836" s="4">
        <f t="shared" ref="AW836:AW899" si="614">M836*10+N836</f>
        <v>70</v>
      </c>
      <c r="AX836" s="4" t="str">
        <f>_xlfn.XLOOKUP(AW836,Sheet2!$Q$3:$Q$66,Sheet2!$R$3:$R$66,"**")</f>
        <v>**</v>
      </c>
      <c r="AY836" s="4">
        <f t="shared" ref="AY836:AY899" si="615">W836</f>
        <v>0</v>
      </c>
      <c r="AZ836" s="16" t="str">
        <f t="shared" ref="AZ836:AZ899" si="616">IF(AU836=0,"SKPBN",IF(AU836=1,"SKPBZ",IF(AU836=2,"SKPDN","SKPDZ")))</f>
        <v>SKPBN</v>
      </c>
    </row>
    <row r="837" spans="2:52" x14ac:dyDescent="0.35">
      <c r="B837" s="3">
        <f t="shared" si="574"/>
        <v>28</v>
      </c>
      <c r="C837" s="1">
        <f t="shared" si="575"/>
        <v>1753</v>
      </c>
      <c r="D837" s="2">
        <v>61333</v>
      </c>
      <c r="E837" s="2" t="str">
        <f>_xlfn.XLOOKUP(C837,Sheet2!$N$3:$N$1000,Sheet2!$O$3:$O$1000,"")</f>
        <v/>
      </c>
      <c r="F837" s="9" t="str">
        <f t="shared" si="573"/>
        <v>DOAP 0,DSKP</v>
      </c>
      <c r="G837" s="4" t="str">
        <f t="shared" si="593"/>
        <v>142</v>
      </c>
      <c r="H837" s="4">
        <f t="shared" si="594"/>
        <v>333</v>
      </c>
      <c r="I837" s="6">
        <f t="shared" si="586"/>
        <v>0</v>
      </c>
      <c r="J837" s="6">
        <f t="shared" si="587"/>
        <v>6</v>
      </c>
      <c r="K837" s="6">
        <f t="shared" si="588"/>
        <v>1</v>
      </c>
      <c r="L837" s="6">
        <f t="shared" si="589"/>
        <v>3</v>
      </c>
      <c r="M837" s="6">
        <f t="shared" si="590"/>
        <v>3</v>
      </c>
      <c r="N837" s="6">
        <f t="shared" si="591"/>
        <v>3</v>
      </c>
      <c r="O837" s="13">
        <f t="shared" si="592"/>
        <v>12</v>
      </c>
      <c r="P837" s="4">
        <f t="shared" si="598"/>
        <v>3</v>
      </c>
      <c r="Q837" s="4">
        <f t="shared" si="599"/>
        <v>0</v>
      </c>
      <c r="R837">
        <f t="shared" si="576"/>
        <v>333</v>
      </c>
      <c r="S837" s="4">
        <f t="shared" si="577"/>
        <v>2</v>
      </c>
      <c r="T837" s="15">
        <f t="shared" si="578"/>
        <v>0</v>
      </c>
      <c r="U837" s="4">
        <f t="shared" si="579"/>
        <v>3</v>
      </c>
      <c r="V837" s="4">
        <f t="shared" si="580"/>
        <v>0</v>
      </c>
      <c r="W837" s="4">
        <f t="shared" si="581"/>
        <v>2</v>
      </c>
      <c r="X837" s="6">
        <f t="shared" si="582"/>
        <v>3</v>
      </c>
      <c r="Y837" s="4">
        <f t="shared" si="583"/>
        <v>1</v>
      </c>
      <c r="Z837" s="6">
        <f t="shared" si="584"/>
        <v>1</v>
      </c>
      <c r="AA837" s="18">
        <f t="shared" si="585"/>
        <v>3</v>
      </c>
      <c r="AB837" s="9" t="str">
        <f t="shared" si="600"/>
        <v>-45,2</v>
      </c>
      <c r="AC837" s="9" t="str">
        <f>_xlfn.XLOOKUP(R837,Sheet2!$H$3:$H$258,Sheet2!$I$3:$I$258,"-----")</f>
        <v>*****</v>
      </c>
      <c r="AD837" s="9" t="str">
        <f>_xlfn.XLOOKUP(VALUE(AE837),Sheet2!$N$3:$N$1000,Sheet2!$O$3:$O$1000,"********")</f>
        <v>********</v>
      </c>
      <c r="AE837" t="str">
        <f t="shared" si="595"/>
        <v>1706</v>
      </c>
      <c r="AF837" s="9" t="str">
        <f>IF(R837&lt;200,"+"&amp;TEXT(R837,"0"),"-"&amp;TEXT(_xlfn.XLOOKUP(R837,Sheet2!$K$3:$K$130,Sheet2!$L$3:$L$130,"-----"),"0"))</f>
        <v>-45</v>
      </c>
      <c r="AG837" s="9" t="str">
        <f t="shared" si="601"/>
        <v/>
      </c>
      <c r="AH837" s="9" t="str">
        <f t="shared" si="602"/>
        <v>JMP -45,2</v>
      </c>
      <c r="AI837" t="str">
        <f t="shared" si="603"/>
        <v>0,-45,2</v>
      </c>
      <c r="AJ837" s="16" t="str">
        <f t="shared" si="604"/>
        <v>-45,2</v>
      </c>
      <c r="AK837" t="str">
        <f t="shared" si="605"/>
        <v>MOVZS# 3,0,SNC</v>
      </c>
      <c r="AL837" s="4" t="str">
        <f t="shared" si="606"/>
        <v>MOV</v>
      </c>
      <c r="AM837" s="4" t="str">
        <f t="shared" si="607"/>
        <v>S</v>
      </c>
      <c r="AN837" s="4" t="str">
        <f t="shared" si="608"/>
        <v>Z</v>
      </c>
      <c r="AO837" s="4" t="str">
        <f t="shared" si="609"/>
        <v>#</v>
      </c>
      <c r="AP837" s="15" t="str">
        <f t="shared" si="610"/>
        <v>,SNC</v>
      </c>
      <c r="AQ837" s="9" t="str">
        <f>_xlfn.XLOOKUP(D837,Sheet2!$E$3:$E$101,Sheet2!$F$3:$F$101,"******************")</f>
        <v>******************</v>
      </c>
      <c r="AR837" s="33" t="str">
        <f t="shared" si="596"/>
        <v>DOAP 0,DSKP</v>
      </c>
      <c r="AS837" s="9" t="str">
        <f t="shared" si="597"/>
        <v>DOAP</v>
      </c>
      <c r="AT837" s="4">
        <f t="shared" si="611"/>
        <v>0</v>
      </c>
      <c r="AU837" s="6">
        <f t="shared" si="612"/>
        <v>3</v>
      </c>
      <c r="AV837" s="4" t="str">
        <f t="shared" si="613"/>
        <v>P</v>
      </c>
      <c r="AW837" s="4">
        <f t="shared" si="614"/>
        <v>33</v>
      </c>
      <c r="AX837" s="4" t="str">
        <f>_xlfn.XLOOKUP(AW837,Sheet2!$Q$3:$Q$66,Sheet2!$R$3:$R$66,"**")</f>
        <v>DSKP</v>
      </c>
      <c r="AY837" s="4">
        <f t="shared" si="615"/>
        <v>2</v>
      </c>
      <c r="AZ837" s="16" t="str">
        <f t="shared" si="616"/>
        <v>SKPDZ</v>
      </c>
    </row>
    <row r="838" spans="2:52" x14ac:dyDescent="0.35">
      <c r="B838" s="3">
        <f t="shared" si="574"/>
        <v>29</v>
      </c>
      <c r="C838" s="1">
        <f t="shared" si="575"/>
        <v>1754</v>
      </c>
      <c r="D838" s="2">
        <v>30167</v>
      </c>
      <c r="E838" s="2" t="str">
        <f>_xlfn.XLOOKUP(C838,Sheet2!$N$3:$N$1000,Sheet2!$O$3:$O$1000,"")</f>
        <v/>
      </c>
      <c r="F838" s="9" t="str">
        <f t="shared" si="573"/>
        <v>LDA 2,C5</v>
      </c>
      <c r="G838" s="4" t="str">
        <f t="shared" si="593"/>
        <v>60</v>
      </c>
      <c r="H838" s="4">
        <f t="shared" si="594"/>
        <v>167</v>
      </c>
      <c r="I838" s="6">
        <f t="shared" si="586"/>
        <v>0</v>
      </c>
      <c r="J838" s="6">
        <f t="shared" si="587"/>
        <v>3</v>
      </c>
      <c r="K838" s="6">
        <f t="shared" si="588"/>
        <v>0</v>
      </c>
      <c r="L838" s="6">
        <f t="shared" si="589"/>
        <v>1</v>
      </c>
      <c r="M838" s="6">
        <f t="shared" si="590"/>
        <v>6</v>
      </c>
      <c r="N838" s="6">
        <f t="shared" si="591"/>
        <v>7</v>
      </c>
      <c r="O838" s="13">
        <f t="shared" si="592"/>
        <v>6</v>
      </c>
      <c r="P838" s="4">
        <f t="shared" si="598"/>
        <v>1</v>
      </c>
      <c r="Q838" s="4">
        <f t="shared" si="599"/>
        <v>2</v>
      </c>
      <c r="R838">
        <f t="shared" si="576"/>
        <v>167</v>
      </c>
      <c r="S838" s="4">
        <f t="shared" si="577"/>
        <v>0</v>
      </c>
      <c r="T838" s="15">
        <f t="shared" si="578"/>
        <v>0</v>
      </c>
      <c r="U838" s="4">
        <f t="shared" si="579"/>
        <v>1</v>
      </c>
      <c r="V838" s="4">
        <f t="shared" si="580"/>
        <v>2</v>
      </c>
      <c r="W838" s="4">
        <f t="shared" si="581"/>
        <v>0</v>
      </c>
      <c r="X838" s="6">
        <f t="shared" si="582"/>
        <v>1</v>
      </c>
      <c r="Y838" s="4">
        <f t="shared" si="583"/>
        <v>3</v>
      </c>
      <c r="Z838" s="6">
        <f t="shared" si="584"/>
        <v>0</v>
      </c>
      <c r="AA838" s="18">
        <f t="shared" si="585"/>
        <v>7</v>
      </c>
      <c r="AB838" s="9" t="str">
        <f t="shared" si="600"/>
        <v>C5</v>
      </c>
      <c r="AC838" s="9" t="str">
        <f>_xlfn.XLOOKUP(R838,Sheet2!$H$3:$H$258,Sheet2!$I$3:$I$258,"-----")</f>
        <v>C5</v>
      </c>
      <c r="AD838" s="9" t="str">
        <f>_xlfn.XLOOKUP(VALUE(AE838),Sheet2!$N$3:$N$1000,Sheet2!$O$3:$O$1000,"********")</f>
        <v>********</v>
      </c>
      <c r="AE838" t="str">
        <f t="shared" si="595"/>
        <v>2143</v>
      </c>
      <c r="AF838" s="9" t="str">
        <f>IF(R838&lt;200,"+"&amp;TEXT(R838,"0"),"-"&amp;TEXT(_xlfn.XLOOKUP(R838,Sheet2!$K$3:$K$130,Sheet2!$L$3:$L$130,"-----"),"0"))</f>
        <v>+167</v>
      </c>
      <c r="AG838" s="9" t="str">
        <f t="shared" si="601"/>
        <v/>
      </c>
      <c r="AH838" s="9" t="str">
        <f t="shared" si="602"/>
        <v>ISZ C5</v>
      </c>
      <c r="AI838" t="str">
        <f t="shared" si="603"/>
        <v>2,C5</v>
      </c>
      <c r="AJ838" s="16" t="str">
        <f t="shared" si="604"/>
        <v>C5</v>
      </c>
      <c r="AK838" t="str">
        <f t="shared" si="605"/>
        <v>COMCL 1,2,SBN</v>
      </c>
      <c r="AL838" s="4" t="str">
        <f t="shared" si="606"/>
        <v>COM</v>
      </c>
      <c r="AM838" s="4" t="str">
        <f t="shared" si="607"/>
        <v>L</v>
      </c>
      <c r="AN838" s="4" t="str">
        <f t="shared" si="608"/>
        <v>C</v>
      </c>
      <c r="AO838" s="4" t="str">
        <f t="shared" si="609"/>
        <v/>
      </c>
      <c r="AP838" s="15" t="str">
        <f t="shared" si="610"/>
        <v>,SBN</v>
      </c>
      <c r="AQ838" s="9" t="str">
        <f>_xlfn.XLOOKUP(D838,Sheet2!$E$3:$E$101,Sheet2!$F$3:$F$101,"******************")</f>
        <v>******************</v>
      </c>
      <c r="AR838" s="33" t="str">
        <f t="shared" si="596"/>
        <v>NIOS **</v>
      </c>
      <c r="AS838" s="9" t="str">
        <f t="shared" si="597"/>
        <v>DOCS</v>
      </c>
      <c r="AT838" s="4">
        <f t="shared" si="611"/>
        <v>2</v>
      </c>
      <c r="AU838" s="6">
        <f t="shared" si="612"/>
        <v>1</v>
      </c>
      <c r="AV838" s="4" t="str">
        <f t="shared" si="613"/>
        <v>S</v>
      </c>
      <c r="AW838" s="4">
        <f t="shared" si="614"/>
        <v>67</v>
      </c>
      <c r="AX838" s="4" t="str">
        <f>_xlfn.XLOOKUP(AW838,Sheet2!$Q$3:$Q$66,Sheet2!$R$3:$R$66,"**")</f>
        <v>**</v>
      </c>
      <c r="AY838" s="4">
        <f t="shared" si="615"/>
        <v>0</v>
      </c>
      <c r="AZ838" s="16" t="str">
        <f t="shared" si="616"/>
        <v>SKPBZ</v>
      </c>
    </row>
    <row r="839" spans="2:52" x14ac:dyDescent="0.35">
      <c r="B839" s="3">
        <f t="shared" si="574"/>
        <v>30</v>
      </c>
      <c r="C839" s="1">
        <f t="shared" si="575"/>
        <v>1755</v>
      </c>
      <c r="D839" s="2">
        <v>6227</v>
      </c>
      <c r="E839" s="2" t="str">
        <f>_xlfn.XLOOKUP(C839,Sheet2!$N$3:$N$1000,Sheet2!$O$3:$O$1000,"")</f>
        <v/>
      </c>
      <c r="F839" s="9" t="str">
        <f t="shared" si="573"/>
        <v>WAIT</v>
      </c>
      <c r="G839" s="4" t="str">
        <f t="shared" si="593"/>
        <v>14</v>
      </c>
      <c r="H839" s="4">
        <f t="shared" si="594"/>
        <v>227</v>
      </c>
      <c r="I839" s="6">
        <f t="shared" si="586"/>
        <v>0</v>
      </c>
      <c r="J839" s="6">
        <f t="shared" si="587"/>
        <v>0</v>
      </c>
      <c r="K839" s="6">
        <f t="shared" si="588"/>
        <v>6</v>
      </c>
      <c r="L839" s="6">
        <f t="shared" si="589"/>
        <v>2</v>
      </c>
      <c r="M839" s="6">
        <f t="shared" si="590"/>
        <v>2</v>
      </c>
      <c r="N839" s="6">
        <f t="shared" si="591"/>
        <v>7</v>
      </c>
      <c r="O839" s="13">
        <f t="shared" si="592"/>
        <v>1</v>
      </c>
      <c r="P839" s="4">
        <f t="shared" si="598"/>
        <v>0</v>
      </c>
      <c r="Q839" s="4">
        <f t="shared" si="599"/>
        <v>1</v>
      </c>
      <c r="R839">
        <f t="shared" si="576"/>
        <v>227</v>
      </c>
      <c r="S839" s="4">
        <f t="shared" si="577"/>
        <v>0</v>
      </c>
      <c r="T839" s="15">
        <f t="shared" si="578"/>
        <v>1</v>
      </c>
      <c r="U839" s="4">
        <f t="shared" si="579"/>
        <v>0</v>
      </c>
      <c r="V839" s="4">
        <f t="shared" si="580"/>
        <v>1</v>
      </c>
      <c r="W839" s="4">
        <f t="shared" si="581"/>
        <v>4</v>
      </c>
      <c r="X839" s="6">
        <f t="shared" si="582"/>
        <v>2</v>
      </c>
      <c r="Y839" s="4">
        <f t="shared" si="583"/>
        <v>1</v>
      </c>
      <c r="Z839" s="6">
        <f t="shared" si="584"/>
        <v>0</v>
      </c>
      <c r="AA839" s="18">
        <f t="shared" si="585"/>
        <v>7</v>
      </c>
      <c r="AB839" s="9" t="str">
        <f t="shared" si="600"/>
        <v>I.WAIT</v>
      </c>
      <c r="AC839" s="9" t="str">
        <f>_xlfn.XLOOKUP(R839,Sheet2!$H$3:$H$258,Sheet2!$I$3:$I$258,"-----")</f>
        <v>I.WAIT</v>
      </c>
      <c r="AD839" s="9" t="str">
        <f>_xlfn.XLOOKUP(VALUE(AE839),Sheet2!$N$3:$N$1000,Sheet2!$O$3:$O$1000,"********")</f>
        <v>********</v>
      </c>
      <c r="AE839" t="str">
        <f t="shared" si="595"/>
        <v>1604</v>
      </c>
      <c r="AF839" s="9" t="str">
        <f>IF(R839&lt;200,"+"&amp;TEXT(R839,"0"),"-"&amp;TEXT(_xlfn.XLOOKUP(R839,Sheet2!$K$3:$K$130,Sheet2!$L$3:$L$130,"-----"),"0"))</f>
        <v>-151</v>
      </c>
      <c r="AG839" s="9" t="str">
        <f t="shared" si="601"/>
        <v>@</v>
      </c>
      <c r="AH839" s="9" t="str">
        <f t="shared" si="602"/>
        <v>JSR @I.WAIT</v>
      </c>
      <c r="AI839" t="str">
        <f t="shared" si="603"/>
        <v>1,@I.WAIT</v>
      </c>
      <c r="AJ839" s="16" t="str">
        <f t="shared" si="604"/>
        <v>@I.WAIT</v>
      </c>
      <c r="AK839" t="str">
        <f t="shared" si="605"/>
        <v>ADCZR 0,1,SBN</v>
      </c>
      <c r="AL839" s="4" t="str">
        <f t="shared" si="606"/>
        <v>ADC</v>
      </c>
      <c r="AM839" s="4" t="str">
        <f t="shared" si="607"/>
        <v>R</v>
      </c>
      <c r="AN839" s="4" t="str">
        <f t="shared" si="608"/>
        <v>Z</v>
      </c>
      <c r="AO839" s="4" t="str">
        <f t="shared" si="609"/>
        <v/>
      </c>
      <c r="AP839" s="15" t="str">
        <f t="shared" si="610"/>
        <v>,SBN</v>
      </c>
      <c r="AQ839" s="9" t="str">
        <f>_xlfn.XLOOKUP(D839,Sheet2!$E$3:$E$101,Sheet2!$F$3:$F$101,"******************")</f>
        <v>WAIT</v>
      </c>
      <c r="AR839" s="33" t="str">
        <f t="shared" si="596"/>
        <v>DOBC 1,**</v>
      </c>
      <c r="AS839" s="9" t="str">
        <f t="shared" si="597"/>
        <v>DOBC</v>
      </c>
      <c r="AT839" s="4">
        <f t="shared" si="611"/>
        <v>1</v>
      </c>
      <c r="AU839" s="6">
        <f t="shared" si="612"/>
        <v>2</v>
      </c>
      <c r="AV839" s="4" t="str">
        <f t="shared" si="613"/>
        <v>C</v>
      </c>
      <c r="AW839" s="4">
        <f t="shared" si="614"/>
        <v>27</v>
      </c>
      <c r="AX839" s="4" t="str">
        <f>_xlfn.XLOOKUP(AW839,Sheet2!$Q$3:$Q$66,Sheet2!$R$3:$R$66,"**")</f>
        <v>**</v>
      </c>
      <c r="AY839" s="4">
        <f t="shared" si="615"/>
        <v>4</v>
      </c>
      <c r="AZ839" s="16" t="str">
        <f t="shared" si="616"/>
        <v>SKPDN</v>
      </c>
    </row>
    <row r="840" spans="2:52" x14ac:dyDescent="0.35">
      <c r="B840" s="3">
        <f t="shared" si="574"/>
        <v>31</v>
      </c>
      <c r="C840" s="1">
        <f t="shared" si="575"/>
        <v>1756</v>
      </c>
      <c r="D840" s="2">
        <v>20064</v>
      </c>
      <c r="E840" s="2" t="str">
        <f>_xlfn.XLOOKUP(C840,Sheet2!$N$3:$N$1000,Sheet2!$O$3:$O$1000,"")</f>
        <v/>
      </c>
      <c r="F840" s="9" t="str">
        <f t="shared" si="573"/>
        <v>LDA 0,KB10</v>
      </c>
      <c r="G840" s="4" t="str">
        <f t="shared" si="593"/>
        <v>40</v>
      </c>
      <c r="H840" s="4">
        <f t="shared" si="594"/>
        <v>64</v>
      </c>
      <c r="I840" s="6">
        <f t="shared" si="586"/>
        <v>0</v>
      </c>
      <c r="J840" s="6">
        <f t="shared" si="587"/>
        <v>2</v>
      </c>
      <c r="K840" s="6">
        <f t="shared" si="588"/>
        <v>0</v>
      </c>
      <c r="L840" s="6">
        <f t="shared" si="589"/>
        <v>0</v>
      </c>
      <c r="M840" s="6">
        <f t="shared" si="590"/>
        <v>6</v>
      </c>
      <c r="N840" s="6">
        <f t="shared" si="591"/>
        <v>4</v>
      </c>
      <c r="O840" s="13">
        <f t="shared" si="592"/>
        <v>4</v>
      </c>
      <c r="P840" s="4">
        <f t="shared" si="598"/>
        <v>1</v>
      </c>
      <c r="Q840" s="4">
        <f t="shared" si="599"/>
        <v>0</v>
      </c>
      <c r="R840">
        <f t="shared" si="576"/>
        <v>64</v>
      </c>
      <c r="S840" s="4">
        <f t="shared" si="577"/>
        <v>0</v>
      </c>
      <c r="T840" s="15">
        <f t="shared" si="578"/>
        <v>0</v>
      </c>
      <c r="U840" s="4">
        <f t="shared" si="579"/>
        <v>1</v>
      </c>
      <c r="V840" s="4">
        <f t="shared" si="580"/>
        <v>0</v>
      </c>
      <c r="W840" s="4">
        <f t="shared" si="581"/>
        <v>0</v>
      </c>
      <c r="X840" s="6">
        <f t="shared" si="582"/>
        <v>0</v>
      </c>
      <c r="Y840" s="4">
        <f t="shared" si="583"/>
        <v>3</v>
      </c>
      <c r="Z840" s="6">
        <f t="shared" si="584"/>
        <v>0</v>
      </c>
      <c r="AA840" s="18">
        <f t="shared" si="585"/>
        <v>4</v>
      </c>
      <c r="AB840" s="9" t="str">
        <f t="shared" si="600"/>
        <v>KB10</v>
      </c>
      <c r="AC840" s="9" t="str">
        <f>_xlfn.XLOOKUP(R840,Sheet2!$H$3:$H$258,Sheet2!$I$3:$I$258,"-----")</f>
        <v>KB10</v>
      </c>
      <c r="AD840" s="9" t="str">
        <f>_xlfn.XLOOKUP(VALUE(AE840),Sheet2!$N$3:$N$1000,Sheet2!$O$3:$O$1000,"********")</f>
        <v>********</v>
      </c>
      <c r="AE840" t="str">
        <f t="shared" si="595"/>
        <v>2042</v>
      </c>
      <c r="AF840" s="9" t="str">
        <f>IF(R840&lt;200,"+"&amp;TEXT(R840,"0"),"-"&amp;TEXT(_xlfn.XLOOKUP(R840,Sheet2!$K$3:$K$130,Sheet2!$L$3:$L$130,"-----"),"0"))</f>
        <v>+64</v>
      </c>
      <c r="AG840" s="9" t="str">
        <f t="shared" si="601"/>
        <v/>
      </c>
      <c r="AH840" s="9" t="str">
        <f t="shared" si="602"/>
        <v>JMP KB10</v>
      </c>
      <c r="AI840" t="str">
        <f t="shared" si="603"/>
        <v>0,KB10</v>
      </c>
      <c r="AJ840" s="16" t="str">
        <f t="shared" si="604"/>
        <v>KB10</v>
      </c>
      <c r="AK840" t="str">
        <f t="shared" si="605"/>
        <v>COMC 1,0,SZR</v>
      </c>
      <c r="AL840" s="4" t="str">
        <f t="shared" si="606"/>
        <v>COM</v>
      </c>
      <c r="AM840" s="4" t="str">
        <f t="shared" si="607"/>
        <v/>
      </c>
      <c r="AN840" s="4" t="str">
        <f t="shared" si="608"/>
        <v>C</v>
      </c>
      <c r="AO840" s="4" t="str">
        <f t="shared" si="609"/>
        <v/>
      </c>
      <c r="AP840" s="15" t="str">
        <f t="shared" si="610"/>
        <v>,SZR</v>
      </c>
      <c r="AQ840" s="9" t="str">
        <f>_xlfn.XLOOKUP(D840,Sheet2!$E$3:$E$101,Sheet2!$F$3:$F$101,"******************")</f>
        <v>******************</v>
      </c>
      <c r="AR840" s="33" t="str">
        <f t="shared" si="596"/>
        <v>NIO **</v>
      </c>
      <c r="AS840" s="9" t="str">
        <f t="shared" si="597"/>
        <v>DOC</v>
      </c>
      <c r="AT840" s="4">
        <f t="shared" si="611"/>
        <v>0</v>
      </c>
      <c r="AU840" s="6">
        <f t="shared" si="612"/>
        <v>0</v>
      </c>
      <c r="AV840" s="4" t="str">
        <f t="shared" si="613"/>
        <v/>
      </c>
      <c r="AW840" s="4">
        <f t="shared" si="614"/>
        <v>64</v>
      </c>
      <c r="AX840" s="4" t="str">
        <f>_xlfn.XLOOKUP(AW840,Sheet2!$Q$3:$Q$66,Sheet2!$R$3:$R$66,"**")</f>
        <v>**</v>
      </c>
      <c r="AY840" s="4">
        <f t="shared" si="615"/>
        <v>0</v>
      </c>
      <c r="AZ840" s="16" t="str">
        <f t="shared" si="616"/>
        <v>SKPBN</v>
      </c>
    </row>
    <row r="841" spans="2:52" x14ac:dyDescent="0.35">
      <c r="B841" s="3">
        <f t="shared" si="574"/>
        <v>32</v>
      </c>
      <c r="C841" s="1">
        <f t="shared" si="575"/>
        <v>1757</v>
      </c>
      <c r="D841" s="2">
        <v>123414</v>
      </c>
      <c r="E841" s="2" t="str">
        <f>_xlfn.XLOOKUP(C841,Sheet2!$N$3:$N$1000,Sheet2!$O$3:$O$1000,"")</f>
        <v/>
      </c>
      <c r="F841" s="9" t="str">
        <f t="shared" si="573"/>
        <v>AND# 1,0,SZR</v>
      </c>
      <c r="G841" s="4" t="str">
        <f t="shared" si="593"/>
        <v>247</v>
      </c>
      <c r="H841" s="4">
        <f t="shared" si="594"/>
        <v>14</v>
      </c>
      <c r="I841" s="6">
        <f t="shared" si="586"/>
        <v>1</v>
      </c>
      <c r="J841" s="6">
        <f t="shared" si="587"/>
        <v>2</v>
      </c>
      <c r="K841" s="6">
        <f t="shared" si="588"/>
        <v>3</v>
      </c>
      <c r="L841" s="6">
        <f t="shared" si="589"/>
        <v>4</v>
      </c>
      <c r="M841" s="6">
        <f t="shared" si="590"/>
        <v>1</v>
      </c>
      <c r="N841" s="6">
        <f t="shared" si="591"/>
        <v>4</v>
      </c>
      <c r="O841" s="13">
        <f t="shared" si="592"/>
        <v>20</v>
      </c>
      <c r="P841" s="4">
        <f t="shared" si="598"/>
        <v>5</v>
      </c>
      <c r="Q841" s="4">
        <f t="shared" si="599"/>
        <v>0</v>
      </c>
      <c r="R841">
        <f t="shared" si="576"/>
        <v>14</v>
      </c>
      <c r="S841" s="4">
        <f t="shared" si="577"/>
        <v>3</v>
      </c>
      <c r="T841" s="15">
        <f t="shared" si="578"/>
        <v>1</v>
      </c>
      <c r="U841" s="4">
        <f t="shared" si="579"/>
        <v>1</v>
      </c>
      <c r="V841" s="4">
        <f t="shared" si="580"/>
        <v>0</v>
      </c>
      <c r="W841" s="4">
        <f t="shared" si="581"/>
        <v>7</v>
      </c>
      <c r="X841" s="6">
        <f t="shared" si="582"/>
        <v>0</v>
      </c>
      <c r="Y841" s="4">
        <f t="shared" si="583"/>
        <v>0</v>
      </c>
      <c r="Z841" s="6">
        <f t="shared" si="584"/>
        <v>1</v>
      </c>
      <c r="AA841" s="18">
        <f t="shared" si="585"/>
        <v>4</v>
      </c>
      <c r="AB841" s="9" t="str">
        <f t="shared" si="600"/>
        <v>+14,3</v>
      </c>
      <c r="AC841" s="9" t="str">
        <f>_xlfn.XLOOKUP(R841,Sheet2!$H$3:$H$258,Sheet2!$I$3:$I$258,"-----")</f>
        <v>*****</v>
      </c>
      <c r="AD841" s="9" t="str">
        <f>_xlfn.XLOOKUP(VALUE(AE841),Sheet2!$N$3:$N$1000,Sheet2!$O$3:$O$1000,"********")</f>
        <v>********</v>
      </c>
      <c r="AE841" t="str">
        <f t="shared" si="595"/>
        <v>1773</v>
      </c>
      <c r="AF841" s="9" t="str">
        <f>IF(R841&lt;200,"+"&amp;TEXT(R841,"0"),"-"&amp;TEXT(_xlfn.XLOOKUP(R841,Sheet2!$K$3:$K$130,Sheet2!$L$3:$L$130,"-----"),"0"))</f>
        <v>+14</v>
      </c>
      <c r="AG841" s="9" t="str">
        <f t="shared" si="601"/>
        <v>@</v>
      </c>
      <c r="AH841" s="9" t="str">
        <f t="shared" si="602"/>
        <v>JMP @+14,3</v>
      </c>
      <c r="AI841" t="str">
        <f t="shared" si="603"/>
        <v>0,@+14,3</v>
      </c>
      <c r="AJ841" s="16" t="str">
        <f t="shared" si="604"/>
        <v>@+14,3</v>
      </c>
      <c r="AK841" t="str">
        <f t="shared" si="605"/>
        <v>AND# 1,0,SZR</v>
      </c>
      <c r="AL841" s="4" t="str">
        <f t="shared" si="606"/>
        <v>AND</v>
      </c>
      <c r="AM841" s="4" t="str">
        <f t="shared" si="607"/>
        <v/>
      </c>
      <c r="AN841" s="4" t="str">
        <f t="shared" si="608"/>
        <v/>
      </c>
      <c r="AO841" s="4" t="str">
        <f t="shared" si="609"/>
        <v>#</v>
      </c>
      <c r="AP841" s="15" t="str">
        <f t="shared" si="610"/>
        <v>,SZR</v>
      </c>
      <c r="AQ841" s="9" t="str">
        <f>_xlfn.XLOOKUP(D841,Sheet2!$E$3:$E$101,Sheet2!$F$3:$F$101,"******************")</f>
        <v>******************</v>
      </c>
      <c r="AR841" s="33" t="str">
        <f t="shared" si="596"/>
        <v>SKPBN RTC</v>
      </c>
      <c r="AS841" s="9" t="str">
        <f t="shared" si="597"/>
        <v>DOC</v>
      </c>
      <c r="AT841" s="4">
        <f t="shared" si="611"/>
        <v>0</v>
      </c>
      <c r="AU841" s="6">
        <f t="shared" si="612"/>
        <v>0</v>
      </c>
      <c r="AV841" s="4" t="str">
        <f t="shared" si="613"/>
        <v/>
      </c>
      <c r="AW841" s="4">
        <f t="shared" si="614"/>
        <v>14</v>
      </c>
      <c r="AX841" s="4" t="str">
        <f>_xlfn.XLOOKUP(AW841,Sheet2!$Q$3:$Q$66,Sheet2!$R$3:$R$66,"**")</f>
        <v>RTC</v>
      </c>
      <c r="AY841" s="4">
        <f t="shared" si="615"/>
        <v>7</v>
      </c>
      <c r="AZ841" s="16" t="str">
        <f t="shared" si="616"/>
        <v>SKPBN</v>
      </c>
    </row>
    <row r="842" spans="2:52" x14ac:dyDescent="0.35">
      <c r="B842" s="3">
        <f t="shared" si="574"/>
        <v>33</v>
      </c>
      <c r="C842" s="1">
        <f t="shared" si="575"/>
        <v>1760</v>
      </c>
      <c r="D842" s="2">
        <v>6242</v>
      </c>
      <c r="E842" s="2" t="str">
        <f>_xlfn.XLOOKUP(C842,Sheet2!$N$3:$N$1000,Sheet2!$O$3:$O$1000,"")</f>
        <v/>
      </c>
      <c r="F842" s="9" t="str">
        <f t="shared" si="573"/>
        <v>EHALT</v>
      </c>
      <c r="G842" s="4" t="str">
        <f t="shared" si="593"/>
        <v>14</v>
      </c>
      <c r="H842" s="4">
        <f t="shared" si="594"/>
        <v>242</v>
      </c>
      <c r="I842" s="6">
        <f t="shared" si="586"/>
        <v>0</v>
      </c>
      <c r="J842" s="6">
        <f t="shared" si="587"/>
        <v>0</v>
      </c>
      <c r="K842" s="6">
        <f t="shared" si="588"/>
        <v>6</v>
      </c>
      <c r="L842" s="6">
        <f t="shared" si="589"/>
        <v>2</v>
      </c>
      <c r="M842" s="6">
        <f t="shared" si="590"/>
        <v>4</v>
      </c>
      <c r="N842" s="6">
        <f t="shared" si="591"/>
        <v>2</v>
      </c>
      <c r="O842" s="13">
        <f t="shared" si="592"/>
        <v>1</v>
      </c>
      <c r="P842" s="4">
        <f t="shared" si="598"/>
        <v>0</v>
      </c>
      <c r="Q842" s="4">
        <f t="shared" si="599"/>
        <v>1</v>
      </c>
      <c r="R842">
        <f t="shared" si="576"/>
        <v>242</v>
      </c>
      <c r="S842" s="4">
        <f t="shared" si="577"/>
        <v>0</v>
      </c>
      <c r="T842" s="15">
        <f t="shared" si="578"/>
        <v>1</v>
      </c>
      <c r="U842" s="4">
        <f t="shared" si="579"/>
        <v>0</v>
      </c>
      <c r="V842" s="4">
        <f t="shared" si="580"/>
        <v>1</v>
      </c>
      <c r="W842" s="4">
        <f t="shared" si="581"/>
        <v>4</v>
      </c>
      <c r="X842" s="6">
        <f t="shared" si="582"/>
        <v>2</v>
      </c>
      <c r="Y842" s="4">
        <f t="shared" si="583"/>
        <v>2</v>
      </c>
      <c r="Z842" s="6">
        <f t="shared" si="584"/>
        <v>0</v>
      </c>
      <c r="AA842" s="18">
        <f t="shared" si="585"/>
        <v>2</v>
      </c>
      <c r="AB842" s="9" t="str">
        <f t="shared" si="600"/>
        <v>I.EHA</v>
      </c>
      <c r="AC842" s="9" t="str">
        <f>_xlfn.XLOOKUP(R842,Sheet2!$H$3:$H$258,Sheet2!$I$3:$I$258,"-----")</f>
        <v>I.EHA</v>
      </c>
      <c r="AD842" s="9" t="str">
        <f>_xlfn.XLOOKUP(VALUE(AE842),Sheet2!$N$3:$N$1000,Sheet2!$O$3:$O$1000,"********")</f>
        <v>********</v>
      </c>
      <c r="AE842" t="str">
        <f t="shared" si="595"/>
        <v>1622</v>
      </c>
      <c r="AF842" s="9" t="str">
        <f>IF(R842&lt;200,"+"&amp;TEXT(R842,"0"),"-"&amp;TEXT(_xlfn.XLOOKUP(R842,Sheet2!$K$3:$K$130,Sheet2!$L$3:$L$130,"-----"),"0"))</f>
        <v>-136</v>
      </c>
      <c r="AG842" s="9" t="str">
        <f t="shared" si="601"/>
        <v>@</v>
      </c>
      <c r="AH842" s="9" t="str">
        <f t="shared" si="602"/>
        <v>JSR @I.EHA</v>
      </c>
      <c r="AI842" t="str">
        <f t="shared" si="603"/>
        <v>1,@I.EHA</v>
      </c>
      <c r="AJ842" s="16" t="str">
        <f t="shared" si="604"/>
        <v>@I.EHA</v>
      </c>
      <c r="AK842" t="str">
        <f t="shared" si="605"/>
        <v>ADCOR 0,1,SZC</v>
      </c>
      <c r="AL842" s="4" t="str">
        <f t="shared" si="606"/>
        <v>ADC</v>
      </c>
      <c r="AM842" s="4" t="str">
        <f t="shared" si="607"/>
        <v>R</v>
      </c>
      <c r="AN842" s="4" t="str">
        <f t="shared" si="608"/>
        <v>O</v>
      </c>
      <c r="AO842" s="4" t="str">
        <f t="shared" si="609"/>
        <v/>
      </c>
      <c r="AP842" s="15" t="str">
        <f t="shared" si="610"/>
        <v>,SZC</v>
      </c>
      <c r="AQ842" s="9" t="str">
        <f>_xlfn.XLOOKUP(D842,Sheet2!$E$3:$E$101,Sheet2!$F$3:$F$101,"******************")</f>
        <v>EHALT</v>
      </c>
      <c r="AR842" s="33" t="str">
        <f t="shared" si="596"/>
        <v>DOBC 1,**</v>
      </c>
      <c r="AS842" s="9" t="str">
        <f t="shared" si="597"/>
        <v>DOBC</v>
      </c>
      <c r="AT842" s="4">
        <f t="shared" si="611"/>
        <v>1</v>
      </c>
      <c r="AU842" s="6">
        <f t="shared" si="612"/>
        <v>2</v>
      </c>
      <c r="AV842" s="4" t="str">
        <f t="shared" si="613"/>
        <v>C</v>
      </c>
      <c r="AW842" s="4">
        <f t="shared" si="614"/>
        <v>42</v>
      </c>
      <c r="AX842" s="4" t="str">
        <f>_xlfn.XLOOKUP(AW842,Sheet2!$Q$3:$Q$66,Sheet2!$R$3:$R$66,"**")</f>
        <v>**</v>
      </c>
      <c r="AY842" s="4">
        <f t="shared" si="615"/>
        <v>4</v>
      </c>
      <c r="AZ842" s="16" t="str">
        <f t="shared" si="616"/>
        <v>SKPDN</v>
      </c>
    </row>
    <row r="843" spans="2:52" x14ac:dyDescent="0.35">
      <c r="B843" s="3">
        <f t="shared" si="574"/>
        <v>34</v>
      </c>
      <c r="C843" s="1">
        <f t="shared" si="575"/>
        <v>1761</v>
      </c>
      <c r="D843" s="2">
        <v>6243</v>
      </c>
      <c r="E843" s="2" t="str">
        <f>_xlfn.XLOOKUP(C843,Sheet2!$N$3:$N$1000,Sheet2!$O$3:$O$1000,"")</f>
        <v/>
      </c>
      <c r="F843" s="9" t="str">
        <f t="shared" si="573"/>
        <v>LOOP</v>
      </c>
      <c r="G843" s="4" t="str">
        <f t="shared" si="593"/>
        <v>14</v>
      </c>
      <c r="H843" s="4">
        <f t="shared" si="594"/>
        <v>243</v>
      </c>
      <c r="I843" s="6">
        <f t="shared" si="586"/>
        <v>0</v>
      </c>
      <c r="J843" s="6">
        <f t="shared" si="587"/>
        <v>0</v>
      </c>
      <c r="K843" s="6">
        <f t="shared" si="588"/>
        <v>6</v>
      </c>
      <c r="L843" s="6">
        <f t="shared" si="589"/>
        <v>2</v>
      </c>
      <c r="M843" s="6">
        <f t="shared" si="590"/>
        <v>4</v>
      </c>
      <c r="N843" s="6">
        <f t="shared" si="591"/>
        <v>3</v>
      </c>
      <c r="O843" s="13">
        <f t="shared" si="592"/>
        <v>1</v>
      </c>
      <c r="P843" s="4">
        <f t="shared" si="598"/>
        <v>0</v>
      </c>
      <c r="Q843" s="4">
        <f t="shared" si="599"/>
        <v>1</v>
      </c>
      <c r="R843">
        <f t="shared" si="576"/>
        <v>243</v>
      </c>
      <c r="S843" s="4">
        <f t="shared" si="577"/>
        <v>0</v>
      </c>
      <c r="T843" s="15">
        <f t="shared" si="578"/>
        <v>1</v>
      </c>
      <c r="U843" s="4">
        <f t="shared" si="579"/>
        <v>0</v>
      </c>
      <c r="V843" s="4">
        <f t="shared" si="580"/>
        <v>1</v>
      </c>
      <c r="W843" s="4">
        <f t="shared" si="581"/>
        <v>4</v>
      </c>
      <c r="X843" s="6">
        <f t="shared" si="582"/>
        <v>2</v>
      </c>
      <c r="Y843" s="4">
        <f t="shared" si="583"/>
        <v>2</v>
      </c>
      <c r="Z843" s="6">
        <f t="shared" si="584"/>
        <v>0</v>
      </c>
      <c r="AA843" s="18">
        <f t="shared" si="585"/>
        <v>3</v>
      </c>
      <c r="AB843" s="9" t="str">
        <f t="shared" si="600"/>
        <v>I.LOO</v>
      </c>
      <c r="AC843" s="9" t="str">
        <f>_xlfn.XLOOKUP(R843,Sheet2!$H$3:$H$258,Sheet2!$I$3:$I$258,"-----")</f>
        <v>I.LOO</v>
      </c>
      <c r="AD843" s="9" t="str">
        <f>_xlfn.XLOOKUP(VALUE(AE843),Sheet2!$N$3:$N$1000,Sheet2!$O$3:$O$1000,"********")</f>
        <v>********</v>
      </c>
      <c r="AE843" t="str">
        <f t="shared" si="595"/>
        <v>1624</v>
      </c>
      <c r="AF843" s="9" t="str">
        <f>IF(R843&lt;200,"+"&amp;TEXT(R843,"0"),"-"&amp;TEXT(_xlfn.XLOOKUP(R843,Sheet2!$K$3:$K$130,Sheet2!$L$3:$L$130,"-----"),"0"))</f>
        <v>-135</v>
      </c>
      <c r="AG843" s="9" t="str">
        <f t="shared" si="601"/>
        <v>@</v>
      </c>
      <c r="AH843" s="9" t="str">
        <f t="shared" si="602"/>
        <v>JSR @I.LOO</v>
      </c>
      <c r="AI843" t="str">
        <f t="shared" si="603"/>
        <v>1,@I.LOO</v>
      </c>
      <c r="AJ843" s="16" t="str">
        <f t="shared" si="604"/>
        <v>@I.LOO</v>
      </c>
      <c r="AK843" t="str">
        <f t="shared" si="605"/>
        <v>ADCOR 0,1,SNC</v>
      </c>
      <c r="AL843" s="4" t="str">
        <f t="shared" si="606"/>
        <v>ADC</v>
      </c>
      <c r="AM843" s="4" t="str">
        <f t="shared" si="607"/>
        <v>R</v>
      </c>
      <c r="AN843" s="4" t="str">
        <f t="shared" si="608"/>
        <v>O</v>
      </c>
      <c r="AO843" s="4" t="str">
        <f t="shared" si="609"/>
        <v/>
      </c>
      <c r="AP843" s="15" t="str">
        <f t="shared" si="610"/>
        <v>,SNC</v>
      </c>
      <c r="AQ843" s="9" t="str">
        <f>_xlfn.XLOOKUP(D843,Sheet2!$E$3:$E$101,Sheet2!$F$3:$F$101,"******************")</f>
        <v>LOOP</v>
      </c>
      <c r="AR843" s="33" t="str">
        <f t="shared" si="596"/>
        <v>DOBC 1,**</v>
      </c>
      <c r="AS843" s="9" t="str">
        <f t="shared" si="597"/>
        <v>DOBC</v>
      </c>
      <c r="AT843" s="4">
        <f t="shared" si="611"/>
        <v>1</v>
      </c>
      <c r="AU843" s="6">
        <f t="shared" si="612"/>
        <v>2</v>
      </c>
      <c r="AV843" s="4" t="str">
        <f t="shared" si="613"/>
        <v>C</v>
      </c>
      <c r="AW843" s="4">
        <f t="shared" si="614"/>
        <v>43</v>
      </c>
      <c r="AX843" s="4" t="str">
        <f>_xlfn.XLOOKUP(AW843,Sheet2!$Q$3:$Q$66,Sheet2!$R$3:$R$66,"**")</f>
        <v>**</v>
      </c>
      <c r="AY843" s="4">
        <f t="shared" si="615"/>
        <v>4</v>
      </c>
      <c r="AZ843" s="16" t="str">
        <f t="shared" si="616"/>
        <v>SKPDN</v>
      </c>
    </row>
    <row r="844" spans="2:52" x14ac:dyDescent="0.35">
      <c r="B844" s="3">
        <v>36</v>
      </c>
      <c r="C844" s="1">
        <f t="shared" si="575"/>
        <v>1762</v>
      </c>
      <c r="D844" s="2">
        <v>6240</v>
      </c>
      <c r="E844" s="2" t="str">
        <f>_xlfn.XLOOKUP(C844,Sheet2!$N$3:$N$1000,Sheet2!$O$3:$O$1000,"")</f>
        <v>B45</v>
      </c>
      <c r="F844" s="9" t="str">
        <f t="shared" si="573"/>
        <v>SETP1</v>
      </c>
      <c r="G844" s="4" t="str">
        <f t="shared" si="593"/>
        <v>14</v>
      </c>
      <c r="H844" s="4">
        <f t="shared" si="594"/>
        <v>240</v>
      </c>
      <c r="I844" s="6">
        <f t="shared" si="586"/>
        <v>0</v>
      </c>
      <c r="J844" s="6">
        <f t="shared" si="587"/>
        <v>0</v>
      </c>
      <c r="K844" s="6">
        <f t="shared" si="588"/>
        <v>6</v>
      </c>
      <c r="L844" s="6">
        <f t="shared" si="589"/>
        <v>2</v>
      </c>
      <c r="M844" s="6">
        <f t="shared" si="590"/>
        <v>4</v>
      </c>
      <c r="N844" s="6">
        <f t="shared" si="591"/>
        <v>0</v>
      </c>
      <c r="O844" s="13">
        <f t="shared" si="592"/>
        <v>1</v>
      </c>
      <c r="P844" s="4">
        <f t="shared" si="598"/>
        <v>0</v>
      </c>
      <c r="Q844" s="4">
        <f t="shared" si="599"/>
        <v>1</v>
      </c>
      <c r="R844">
        <f t="shared" si="576"/>
        <v>240</v>
      </c>
      <c r="S844" s="4">
        <f t="shared" si="577"/>
        <v>0</v>
      </c>
      <c r="T844" s="15">
        <f t="shared" si="578"/>
        <v>1</v>
      </c>
      <c r="U844" s="4">
        <f t="shared" si="579"/>
        <v>0</v>
      </c>
      <c r="V844" s="4">
        <f t="shared" si="580"/>
        <v>1</v>
      </c>
      <c r="W844" s="4">
        <f t="shared" si="581"/>
        <v>4</v>
      </c>
      <c r="X844" s="6">
        <f t="shared" si="582"/>
        <v>2</v>
      </c>
      <c r="Y844" s="4">
        <f t="shared" si="583"/>
        <v>2</v>
      </c>
      <c r="Z844" s="6">
        <f t="shared" si="584"/>
        <v>0</v>
      </c>
      <c r="AA844" s="18">
        <f t="shared" si="585"/>
        <v>0</v>
      </c>
      <c r="AB844" s="9" t="str">
        <f t="shared" si="600"/>
        <v>I.SETP</v>
      </c>
      <c r="AC844" s="9" t="str">
        <f>_xlfn.XLOOKUP(R844,Sheet2!$H$3:$H$258,Sheet2!$I$3:$I$258,"-----")</f>
        <v>I.SETP</v>
      </c>
      <c r="AD844" s="9" t="str">
        <f>_xlfn.XLOOKUP(VALUE(AE844),Sheet2!$N$3:$N$1000,Sheet2!$O$3:$O$1000,"********")</f>
        <v>********</v>
      </c>
      <c r="AE844" t="str">
        <f t="shared" si="595"/>
        <v>1622</v>
      </c>
      <c r="AF844" s="9" t="str">
        <f>IF(R844&lt;200,"+"&amp;TEXT(R844,"0"),"-"&amp;TEXT(_xlfn.XLOOKUP(R844,Sheet2!$K$3:$K$130,Sheet2!$L$3:$L$130,"-----"),"0"))</f>
        <v>-140</v>
      </c>
      <c r="AG844" s="9" t="str">
        <f t="shared" si="601"/>
        <v>@</v>
      </c>
      <c r="AH844" s="9" t="str">
        <f t="shared" si="602"/>
        <v>JSR @I.SETP</v>
      </c>
      <c r="AI844" t="str">
        <f t="shared" si="603"/>
        <v>1,@I.SETP</v>
      </c>
      <c r="AJ844" s="16" t="str">
        <f t="shared" si="604"/>
        <v>@I.SETP</v>
      </c>
      <c r="AK844" t="str">
        <f t="shared" si="605"/>
        <v>ADCOR 0,1</v>
      </c>
      <c r="AL844" s="4" t="str">
        <f t="shared" si="606"/>
        <v>ADC</v>
      </c>
      <c r="AM844" s="4" t="str">
        <f t="shared" si="607"/>
        <v>R</v>
      </c>
      <c r="AN844" s="4" t="str">
        <f t="shared" si="608"/>
        <v>O</v>
      </c>
      <c r="AO844" s="4" t="str">
        <f t="shared" si="609"/>
        <v/>
      </c>
      <c r="AP844" s="15" t="str">
        <f t="shared" si="610"/>
        <v/>
      </c>
      <c r="AQ844" s="9" t="str">
        <f>_xlfn.XLOOKUP(D844,Sheet2!$E$3:$E$101,Sheet2!$F$3:$F$101,"******************")</f>
        <v>SETP1</v>
      </c>
      <c r="AR844" s="33" t="str">
        <f t="shared" si="596"/>
        <v>DOBC 1,**</v>
      </c>
      <c r="AS844" s="9" t="str">
        <f t="shared" si="597"/>
        <v>DOBC</v>
      </c>
      <c r="AT844" s="4">
        <f t="shared" si="611"/>
        <v>1</v>
      </c>
      <c r="AU844" s="6">
        <f t="shared" si="612"/>
        <v>2</v>
      </c>
      <c r="AV844" s="4" t="str">
        <f t="shared" si="613"/>
        <v>C</v>
      </c>
      <c r="AW844" s="4">
        <f t="shared" si="614"/>
        <v>40</v>
      </c>
      <c r="AX844" s="4" t="str">
        <f>_xlfn.XLOOKUP(AW844,Sheet2!$Q$3:$Q$66,Sheet2!$R$3:$R$66,"**")</f>
        <v>**</v>
      </c>
      <c r="AY844" s="4">
        <f t="shared" si="615"/>
        <v>4</v>
      </c>
      <c r="AZ844" s="16" t="str">
        <f t="shared" si="616"/>
        <v>SKPDN</v>
      </c>
    </row>
    <row r="845" spans="2:52" x14ac:dyDescent="0.35">
      <c r="B845" s="3">
        <f t="shared" si="574"/>
        <v>37</v>
      </c>
      <c r="C845" s="1">
        <f t="shared" si="575"/>
        <v>1763</v>
      </c>
      <c r="D845" s="2">
        <v>6236</v>
      </c>
      <c r="E845" s="2" t="str">
        <f>_xlfn.XLOOKUP(C845,Sheet2!$N$3:$N$1000,Sheet2!$O$3:$O$1000,"")</f>
        <v/>
      </c>
      <c r="F845" s="9" t="str">
        <f t="shared" si="573"/>
        <v>GADSK</v>
      </c>
      <c r="G845" s="4" t="str">
        <f t="shared" si="593"/>
        <v>14</v>
      </c>
      <c r="H845" s="4">
        <f t="shared" si="594"/>
        <v>236</v>
      </c>
      <c r="I845" s="6">
        <f t="shared" si="586"/>
        <v>0</v>
      </c>
      <c r="J845" s="6">
        <f t="shared" si="587"/>
        <v>0</v>
      </c>
      <c r="K845" s="6">
        <f t="shared" si="588"/>
        <v>6</v>
      </c>
      <c r="L845" s="6">
        <f t="shared" si="589"/>
        <v>2</v>
      </c>
      <c r="M845" s="6">
        <f t="shared" si="590"/>
        <v>3</v>
      </c>
      <c r="N845" s="6">
        <f t="shared" si="591"/>
        <v>6</v>
      </c>
      <c r="O845" s="13">
        <f t="shared" si="592"/>
        <v>1</v>
      </c>
      <c r="P845" s="4">
        <f t="shared" si="598"/>
        <v>0</v>
      </c>
      <c r="Q845" s="4">
        <f t="shared" si="599"/>
        <v>1</v>
      </c>
      <c r="R845">
        <f t="shared" si="576"/>
        <v>236</v>
      </c>
      <c r="S845" s="4">
        <f t="shared" si="577"/>
        <v>0</v>
      </c>
      <c r="T845" s="15">
        <f t="shared" si="578"/>
        <v>1</v>
      </c>
      <c r="U845" s="4">
        <f t="shared" si="579"/>
        <v>0</v>
      </c>
      <c r="V845" s="4">
        <f t="shared" si="580"/>
        <v>1</v>
      </c>
      <c r="W845" s="4">
        <f t="shared" si="581"/>
        <v>4</v>
      </c>
      <c r="X845" s="6">
        <f t="shared" si="582"/>
        <v>2</v>
      </c>
      <c r="Y845" s="4">
        <f t="shared" si="583"/>
        <v>1</v>
      </c>
      <c r="Z845" s="6">
        <f t="shared" si="584"/>
        <v>1</v>
      </c>
      <c r="AA845" s="18">
        <f t="shared" si="585"/>
        <v>6</v>
      </c>
      <c r="AB845" s="9" t="str">
        <f t="shared" si="600"/>
        <v>I.ADSK</v>
      </c>
      <c r="AC845" s="9" t="str">
        <f>_xlfn.XLOOKUP(R845,Sheet2!$H$3:$H$258,Sheet2!$I$3:$I$258,"-----")</f>
        <v>I.ADSK</v>
      </c>
      <c r="AD845" s="9" t="str">
        <f>_xlfn.XLOOKUP(VALUE(AE845),Sheet2!$N$3:$N$1000,Sheet2!$O$3:$O$1000,"********")</f>
        <v>********</v>
      </c>
      <c r="AE845" t="str">
        <f t="shared" si="595"/>
        <v>1621</v>
      </c>
      <c r="AF845" s="9" t="str">
        <f>IF(R845&lt;200,"+"&amp;TEXT(R845,"0"),"-"&amp;TEXT(_xlfn.XLOOKUP(R845,Sheet2!$K$3:$K$130,Sheet2!$L$3:$L$130,"-----"),"0"))</f>
        <v>-142</v>
      </c>
      <c r="AG845" s="9" t="str">
        <f t="shared" si="601"/>
        <v>@</v>
      </c>
      <c r="AH845" s="9" t="str">
        <f t="shared" si="602"/>
        <v>JSR @I.ADSK</v>
      </c>
      <c r="AI845" t="str">
        <f t="shared" si="603"/>
        <v>1,@I.ADSK</v>
      </c>
      <c r="AJ845" s="16" t="str">
        <f t="shared" si="604"/>
        <v>@I.ADSK</v>
      </c>
      <c r="AK845" t="str">
        <f t="shared" si="605"/>
        <v>ADCZR# 0,1,SEZ</v>
      </c>
      <c r="AL845" s="4" t="str">
        <f t="shared" si="606"/>
        <v>ADC</v>
      </c>
      <c r="AM845" s="4" t="str">
        <f t="shared" si="607"/>
        <v>R</v>
      </c>
      <c r="AN845" s="4" t="str">
        <f t="shared" si="608"/>
        <v>Z</v>
      </c>
      <c r="AO845" s="4" t="str">
        <f t="shared" si="609"/>
        <v>#</v>
      </c>
      <c r="AP845" s="15" t="str">
        <f t="shared" si="610"/>
        <v>,SEZ</v>
      </c>
      <c r="AQ845" s="9" t="str">
        <f>_xlfn.XLOOKUP(D845,Sheet2!$E$3:$E$101,Sheet2!$F$3:$F$101,"******************")</f>
        <v>GADSK</v>
      </c>
      <c r="AR845" s="33" t="str">
        <f t="shared" si="596"/>
        <v>DOBC 1,**</v>
      </c>
      <c r="AS845" s="9" t="str">
        <f t="shared" si="597"/>
        <v>DOBC</v>
      </c>
      <c r="AT845" s="4">
        <f t="shared" si="611"/>
        <v>1</v>
      </c>
      <c r="AU845" s="6">
        <f t="shared" si="612"/>
        <v>2</v>
      </c>
      <c r="AV845" s="4" t="str">
        <f t="shared" si="613"/>
        <v>C</v>
      </c>
      <c r="AW845" s="4">
        <f t="shared" si="614"/>
        <v>36</v>
      </c>
      <c r="AX845" s="4" t="str">
        <f>_xlfn.XLOOKUP(AW845,Sheet2!$Q$3:$Q$66,Sheet2!$R$3:$R$66,"**")</f>
        <v>**</v>
      </c>
      <c r="AY845" s="4">
        <f t="shared" si="615"/>
        <v>4</v>
      </c>
      <c r="AZ845" s="16" t="str">
        <f t="shared" si="616"/>
        <v>SKPDN</v>
      </c>
    </row>
    <row r="846" spans="2:52" x14ac:dyDescent="0.35">
      <c r="B846" s="3">
        <f t="shared" si="574"/>
        <v>38</v>
      </c>
      <c r="C846" s="1">
        <f t="shared" si="575"/>
        <v>1764</v>
      </c>
      <c r="D846" s="2">
        <v>6246</v>
      </c>
      <c r="E846" s="2" t="str">
        <f>_xlfn.XLOOKUP(C846,Sheet2!$N$3:$N$1000,Sheet2!$O$3:$O$1000,"")</f>
        <v/>
      </c>
      <c r="F846" s="9" t="str">
        <f t="shared" si="573"/>
        <v>SEEK</v>
      </c>
      <c r="G846" s="4" t="str">
        <f t="shared" si="593"/>
        <v>14</v>
      </c>
      <c r="H846" s="4">
        <f t="shared" si="594"/>
        <v>246</v>
      </c>
      <c r="I846" s="6">
        <f t="shared" si="586"/>
        <v>0</v>
      </c>
      <c r="J846" s="6">
        <f t="shared" si="587"/>
        <v>0</v>
      </c>
      <c r="K846" s="6">
        <f t="shared" si="588"/>
        <v>6</v>
      </c>
      <c r="L846" s="6">
        <f t="shared" si="589"/>
        <v>2</v>
      </c>
      <c r="M846" s="6">
        <f t="shared" si="590"/>
        <v>4</v>
      </c>
      <c r="N846" s="6">
        <f t="shared" si="591"/>
        <v>6</v>
      </c>
      <c r="O846" s="13">
        <f t="shared" si="592"/>
        <v>1</v>
      </c>
      <c r="P846" s="4">
        <f t="shared" si="598"/>
        <v>0</v>
      </c>
      <c r="Q846" s="4">
        <f t="shared" si="599"/>
        <v>1</v>
      </c>
      <c r="R846">
        <f t="shared" si="576"/>
        <v>246</v>
      </c>
      <c r="S846" s="4">
        <f t="shared" si="577"/>
        <v>0</v>
      </c>
      <c r="T846" s="15">
        <f t="shared" si="578"/>
        <v>1</v>
      </c>
      <c r="U846" s="4">
        <f t="shared" si="579"/>
        <v>0</v>
      </c>
      <c r="V846" s="4">
        <f t="shared" si="580"/>
        <v>1</v>
      </c>
      <c r="W846" s="4">
        <f t="shared" si="581"/>
        <v>4</v>
      </c>
      <c r="X846" s="6">
        <f t="shared" si="582"/>
        <v>2</v>
      </c>
      <c r="Y846" s="4">
        <f t="shared" si="583"/>
        <v>2</v>
      </c>
      <c r="Z846" s="6">
        <f t="shared" si="584"/>
        <v>0</v>
      </c>
      <c r="AA846" s="18">
        <f t="shared" si="585"/>
        <v>6</v>
      </c>
      <c r="AB846" s="9" t="str">
        <f t="shared" si="600"/>
        <v>I.S</v>
      </c>
      <c r="AC846" s="9" t="str">
        <f>_xlfn.XLOOKUP(R846,Sheet2!$H$3:$H$258,Sheet2!$I$3:$I$258,"-----")</f>
        <v>I.S</v>
      </c>
      <c r="AD846" s="9" t="str">
        <f>_xlfn.XLOOKUP(VALUE(AE846),Sheet2!$N$3:$N$1000,Sheet2!$O$3:$O$1000,"********")</f>
        <v>********</v>
      </c>
      <c r="AE846" t="str">
        <f t="shared" si="595"/>
        <v>1632</v>
      </c>
      <c r="AF846" s="9" t="str">
        <f>IF(R846&lt;200,"+"&amp;TEXT(R846,"0"),"-"&amp;TEXT(_xlfn.XLOOKUP(R846,Sheet2!$K$3:$K$130,Sheet2!$L$3:$L$130,"-----"),"0"))</f>
        <v>-132</v>
      </c>
      <c r="AG846" s="9" t="str">
        <f t="shared" si="601"/>
        <v>@</v>
      </c>
      <c r="AH846" s="9" t="str">
        <f t="shared" si="602"/>
        <v>JSR @I.S</v>
      </c>
      <c r="AI846" t="str">
        <f t="shared" si="603"/>
        <v>1,@I.S</v>
      </c>
      <c r="AJ846" s="16" t="str">
        <f t="shared" si="604"/>
        <v>@I.S</v>
      </c>
      <c r="AK846" t="str">
        <f t="shared" si="605"/>
        <v>ADCOR 0,1,SEZ</v>
      </c>
      <c r="AL846" s="4" t="str">
        <f t="shared" si="606"/>
        <v>ADC</v>
      </c>
      <c r="AM846" s="4" t="str">
        <f t="shared" si="607"/>
        <v>R</v>
      </c>
      <c r="AN846" s="4" t="str">
        <f t="shared" si="608"/>
        <v>O</v>
      </c>
      <c r="AO846" s="4" t="str">
        <f t="shared" si="609"/>
        <v/>
      </c>
      <c r="AP846" s="15" t="str">
        <f t="shared" si="610"/>
        <v>,SEZ</v>
      </c>
      <c r="AQ846" s="9" t="str">
        <f>_xlfn.XLOOKUP(D846,Sheet2!$E$3:$E$101,Sheet2!$F$3:$F$101,"******************")</f>
        <v>SEEK</v>
      </c>
      <c r="AR846" s="33" t="str">
        <f t="shared" si="596"/>
        <v>DOBC 1,**</v>
      </c>
      <c r="AS846" s="9" t="str">
        <f t="shared" si="597"/>
        <v>DOBC</v>
      </c>
      <c r="AT846" s="4">
        <f t="shared" si="611"/>
        <v>1</v>
      </c>
      <c r="AU846" s="6">
        <f t="shared" si="612"/>
        <v>2</v>
      </c>
      <c r="AV846" s="4" t="str">
        <f t="shared" si="613"/>
        <v>C</v>
      </c>
      <c r="AW846" s="4">
        <f t="shared" si="614"/>
        <v>46</v>
      </c>
      <c r="AX846" s="4" t="str">
        <f>_xlfn.XLOOKUP(AW846,Sheet2!$Q$3:$Q$66,Sheet2!$R$3:$R$66,"**")</f>
        <v>**</v>
      </c>
      <c r="AY846" s="4">
        <f t="shared" si="615"/>
        <v>4</v>
      </c>
      <c r="AZ846" s="16" t="str">
        <f t="shared" si="616"/>
        <v>SKPDN</v>
      </c>
    </row>
    <row r="847" spans="2:52" x14ac:dyDescent="0.35">
      <c r="B847" s="3">
        <f t="shared" si="574"/>
        <v>39</v>
      </c>
      <c r="C847" s="1">
        <f t="shared" si="575"/>
        <v>1765</v>
      </c>
      <c r="D847" s="2">
        <v>77</v>
      </c>
      <c r="E847" s="2" t="str">
        <f>_xlfn.XLOOKUP(C847,Sheet2!$N$3:$N$1000,Sheet2!$O$3:$O$1000,"")</f>
        <v/>
      </c>
      <c r="F847" s="45" t="s">
        <v>766</v>
      </c>
      <c r="G847" s="4" t="str">
        <f t="shared" si="593"/>
        <v>0</v>
      </c>
      <c r="H847" s="4">
        <f t="shared" si="594"/>
        <v>77</v>
      </c>
      <c r="I847" s="6">
        <f t="shared" si="586"/>
        <v>0</v>
      </c>
      <c r="J847" s="6">
        <f t="shared" si="587"/>
        <v>0</v>
      </c>
      <c r="K847" s="6">
        <f t="shared" si="588"/>
        <v>0</v>
      </c>
      <c r="L847" s="6">
        <f t="shared" si="589"/>
        <v>0</v>
      </c>
      <c r="M847" s="6">
        <f t="shared" si="590"/>
        <v>7</v>
      </c>
      <c r="N847" s="6">
        <f t="shared" si="591"/>
        <v>7</v>
      </c>
      <c r="O847" s="13">
        <f t="shared" si="592"/>
        <v>0</v>
      </c>
      <c r="P847" s="4">
        <f t="shared" si="598"/>
        <v>0</v>
      </c>
      <c r="Q847" s="4">
        <f t="shared" si="599"/>
        <v>0</v>
      </c>
      <c r="R847">
        <f t="shared" si="576"/>
        <v>77</v>
      </c>
      <c r="S847" s="4">
        <f t="shared" si="577"/>
        <v>0</v>
      </c>
      <c r="T847" s="15">
        <f t="shared" si="578"/>
        <v>0</v>
      </c>
      <c r="U847" s="4">
        <f t="shared" si="579"/>
        <v>0</v>
      </c>
      <c r="V847" s="4">
        <f t="shared" si="580"/>
        <v>0</v>
      </c>
      <c r="W847" s="4">
        <f t="shared" si="581"/>
        <v>0</v>
      </c>
      <c r="X847" s="6">
        <f t="shared" si="582"/>
        <v>0</v>
      </c>
      <c r="Y847" s="4">
        <f t="shared" si="583"/>
        <v>3</v>
      </c>
      <c r="Z847" s="6">
        <f t="shared" si="584"/>
        <v>1</v>
      </c>
      <c r="AA847" s="18">
        <f t="shared" si="585"/>
        <v>7</v>
      </c>
      <c r="AB847" s="9" t="str">
        <f t="shared" si="600"/>
        <v>ZB12</v>
      </c>
      <c r="AC847" s="9" t="str">
        <f>_xlfn.XLOOKUP(R847,Sheet2!$H$3:$H$258,Sheet2!$I$3:$I$258,"-----")</f>
        <v>ZB12</v>
      </c>
      <c r="AD847" s="9" t="str">
        <f>_xlfn.XLOOKUP(VALUE(AE847),Sheet2!$N$3:$N$1000,Sheet2!$O$3:$O$1000,"********")</f>
        <v>********</v>
      </c>
      <c r="AE847" t="str">
        <f t="shared" si="595"/>
        <v>2064</v>
      </c>
      <c r="AF847" s="9" t="str">
        <f>IF(R847&lt;200,"+"&amp;TEXT(R847,"0"),"-"&amp;TEXT(_xlfn.XLOOKUP(R847,Sheet2!$K$3:$K$130,Sheet2!$L$3:$L$130,"-----"),"0"))</f>
        <v>+77</v>
      </c>
      <c r="AG847" s="9" t="str">
        <f t="shared" si="601"/>
        <v/>
      </c>
      <c r="AH847" s="9" t="str">
        <f t="shared" si="602"/>
        <v>JMP ZB12</v>
      </c>
      <c r="AI847" t="str">
        <f t="shared" si="603"/>
        <v>0,ZB12</v>
      </c>
      <c r="AJ847" s="16" t="str">
        <f t="shared" si="604"/>
        <v>ZB12</v>
      </c>
      <c r="AK847" t="str">
        <f t="shared" si="605"/>
        <v>COMC# 0,0,SBN</v>
      </c>
      <c r="AL847" s="4" t="str">
        <f t="shared" si="606"/>
        <v>COM</v>
      </c>
      <c r="AM847" s="4" t="str">
        <f t="shared" si="607"/>
        <v/>
      </c>
      <c r="AN847" s="4" t="str">
        <f t="shared" si="608"/>
        <v>C</v>
      </c>
      <c r="AO847" s="4" t="str">
        <f t="shared" si="609"/>
        <v>#</v>
      </c>
      <c r="AP847" s="15" t="str">
        <f t="shared" si="610"/>
        <v>,SBN</v>
      </c>
      <c r="AQ847" s="9" t="str">
        <f>_xlfn.XLOOKUP(D847,Sheet2!$E$3:$E$101,Sheet2!$F$3:$F$101,"******************")</f>
        <v>******************</v>
      </c>
      <c r="AR847" s="33" t="str">
        <f t="shared" si="596"/>
        <v>NIO CPU</v>
      </c>
      <c r="AS847" s="9" t="str">
        <f t="shared" si="597"/>
        <v>DOC</v>
      </c>
      <c r="AT847" s="4">
        <f t="shared" si="611"/>
        <v>0</v>
      </c>
      <c r="AU847" s="6">
        <f t="shared" si="612"/>
        <v>0</v>
      </c>
      <c r="AV847" s="4" t="str">
        <f t="shared" si="613"/>
        <v/>
      </c>
      <c r="AW847" s="4">
        <f t="shared" si="614"/>
        <v>77</v>
      </c>
      <c r="AX847" s="4" t="str">
        <f>_xlfn.XLOOKUP(AW847,Sheet2!$Q$3:$Q$66,Sheet2!$R$3:$R$66,"**")</f>
        <v>CPU</v>
      </c>
      <c r="AY847" s="4">
        <f t="shared" si="615"/>
        <v>0</v>
      </c>
      <c r="AZ847" s="16" t="str">
        <f t="shared" si="616"/>
        <v>SKPBN</v>
      </c>
    </row>
    <row r="848" spans="2:52" x14ac:dyDescent="0.35">
      <c r="B848" s="3">
        <f t="shared" si="574"/>
        <v>40</v>
      </c>
      <c r="C848" s="1">
        <f t="shared" si="575"/>
        <v>1766</v>
      </c>
      <c r="D848" s="2">
        <v>20065</v>
      </c>
      <c r="E848" s="2" t="str">
        <f>_xlfn.XLOOKUP(C848,Sheet2!$N$3:$N$1000,Sheet2!$O$3:$O$1000,"")</f>
        <v/>
      </c>
      <c r="F848" s="9" t="str">
        <f t="shared" si="573"/>
        <v>LDA 0,KB9</v>
      </c>
      <c r="G848" s="4" t="str">
        <f t="shared" si="593"/>
        <v>40</v>
      </c>
      <c r="H848" s="4">
        <f t="shared" si="594"/>
        <v>65</v>
      </c>
      <c r="I848" s="6">
        <f t="shared" si="586"/>
        <v>0</v>
      </c>
      <c r="J848" s="6">
        <f t="shared" si="587"/>
        <v>2</v>
      </c>
      <c r="K848" s="6">
        <f t="shared" si="588"/>
        <v>0</v>
      </c>
      <c r="L848" s="6">
        <f t="shared" si="589"/>
        <v>0</v>
      </c>
      <c r="M848" s="6">
        <f t="shared" si="590"/>
        <v>6</v>
      </c>
      <c r="N848" s="6">
        <f t="shared" si="591"/>
        <v>5</v>
      </c>
      <c r="O848" s="13">
        <f t="shared" si="592"/>
        <v>4</v>
      </c>
      <c r="P848" s="4">
        <f t="shared" si="598"/>
        <v>1</v>
      </c>
      <c r="Q848" s="4">
        <f t="shared" si="599"/>
        <v>0</v>
      </c>
      <c r="R848">
        <f t="shared" si="576"/>
        <v>65</v>
      </c>
      <c r="S848" s="4">
        <f t="shared" si="577"/>
        <v>0</v>
      </c>
      <c r="T848" s="15">
        <f t="shared" si="578"/>
        <v>0</v>
      </c>
      <c r="U848" s="4">
        <f t="shared" si="579"/>
        <v>1</v>
      </c>
      <c r="V848" s="4">
        <f t="shared" si="580"/>
        <v>0</v>
      </c>
      <c r="W848" s="4">
        <f t="shared" si="581"/>
        <v>0</v>
      </c>
      <c r="X848" s="6">
        <f t="shared" si="582"/>
        <v>0</v>
      </c>
      <c r="Y848" s="4">
        <f t="shared" si="583"/>
        <v>3</v>
      </c>
      <c r="Z848" s="6">
        <f t="shared" si="584"/>
        <v>0</v>
      </c>
      <c r="AA848" s="18">
        <f t="shared" si="585"/>
        <v>5</v>
      </c>
      <c r="AB848" s="9" t="str">
        <f t="shared" si="600"/>
        <v>KB9</v>
      </c>
      <c r="AC848" s="9" t="str">
        <f>_xlfn.XLOOKUP(R848,Sheet2!$H$3:$H$258,Sheet2!$I$3:$I$258,"-----")</f>
        <v>KB9</v>
      </c>
      <c r="AD848" s="9" t="str">
        <f>_xlfn.XLOOKUP(VALUE(AE848),Sheet2!$N$3:$N$1000,Sheet2!$O$3:$O$1000,"********")</f>
        <v>********</v>
      </c>
      <c r="AE848" t="str">
        <f t="shared" si="595"/>
        <v>2053</v>
      </c>
      <c r="AF848" s="9" t="str">
        <f>IF(R848&lt;200,"+"&amp;TEXT(R848,"0"),"-"&amp;TEXT(_xlfn.XLOOKUP(R848,Sheet2!$K$3:$K$130,Sheet2!$L$3:$L$130,"-----"),"0"))</f>
        <v>+65</v>
      </c>
      <c r="AG848" s="9" t="str">
        <f t="shared" si="601"/>
        <v/>
      </c>
      <c r="AH848" s="9" t="str">
        <f t="shared" si="602"/>
        <v>JMP KB9</v>
      </c>
      <c r="AI848" t="str">
        <f t="shared" si="603"/>
        <v>0,KB9</v>
      </c>
      <c r="AJ848" s="16" t="str">
        <f t="shared" si="604"/>
        <v>KB9</v>
      </c>
      <c r="AK848" t="str">
        <f t="shared" si="605"/>
        <v>COMC 1,0,SNR</v>
      </c>
      <c r="AL848" s="4" t="str">
        <f t="shared" si="606"/>
        <v>COM</v>
      </c>
      <c r="AM848" s="4" t="str">
        <f t="shared" si="607"/>
        <v/>
      </c>
      <c r="AN848" s="4" t="str">
        <f t="shared" si="608"/>
        <v>C</v>
      </c>
      <c r="AO848" s="4" t="str">
        <f t="shared" si="609"/>
        <v/>
      </c>
      <c r="AP848" s="15" t="str">
        <f t="shared" si="610"/>
        <v>,SNR</v>
      </c>
      <c r="AQ848" s="9" t="str">
        <f>_xlfn.XLOOKUP(D848,Sheet2!$E$3:$E$101,Sheet2!$F$3:$F$101,"******************")</f>
        <v>******************</v>
      </c>
      <c r="AR848" s="33" t="str">
        <f t="shared" si="596"/>
        <v>NIO **</v>
      </c>
      <c r="AS848" s="9" t="str">
        <f t="shared" si="597"/>
        <v>DOC</v>
      </c>
      <c r="AT848" s="4">
        <f t="shared" si="611"/>
        <v>0</v>
      </c>
      <c r="AU848" s="6">
        <f t="shared" si="612"/>
        <v>0</v>
      </c>
      <c r="AV848" s="4" t="str">
        <f t="shared" si="613"/>
        <v/>
      </c>
      <c r="AW848" s="4">
        <f t="shared" si="614"/>
        <v>65</v>
      </c>
      <c r="AX848" s="4" t="str">
        <f>_xlfn.XLOOKUP(AW848,Sheet2!$Q$3:$Q$66,Sheet2!$R$3:$R$66,"**")</f>
        <v>**</v>
      </c>
      <c r="AY848" s="4">
        <f t="shared" si="615"/>
        <v>0</v>
      </c>
      <c r="AZ848" s="16" t="str">
        <f t="shared" si="616"/>
        <v>SKPBN</v>
      </c>
    </row>
    <row r="849" spans="1:52" x14ac:dyDescent="0.35">
      <c r="B849" s="3">
        <f t="shared" si="574"/>
        <v>41</v>
      </c>
      <c r="C849" s="1">
        <f t="shared" si="575"/>
        <v>1767</v>
      </c>
      <c r="D849" s="2">
        <v>30064</v>
      </c>
      <c r="E849" s="2" t="str">
        <f>_xlfn.XLOOKUP(C849,Sheet2!$N$3:$N$1000,Sheet2!$O$3:$O$1000,"")</f>
        <v/>
      </c>
      <c r="F849" s="9" t="str">
        <f t="shared" si="573"/>
        <v>LDA 2,KB10</v>
      </c>
      <c r="G849" s="4" t="str">
        <f t="shared" si="593"/>
        <v>60</v>
      </c>
      <c r="H849" s="4">
        <f t="shared" si="594"/>
        <v>64</v>
      </c>
      <c r="I849" s="6">
        <f t="shared" si="586"/>
        <v>0</v>
      </c>
      <c r="J849" s="6">
        <f t="shared" si="587"/>
        <v>3</v>
      </c>
      <c r="K849" s="6">
        <f t="shared" si="588"/>
        <v>0</v>
      </c>
      <c r="L849" s="6">
        <f t="shared" si="589"/>
        <v>0</v>
      </c>
      <c r="M849" s="6">
        <f t="shared" si="590"/>
        <v>6</v>
      </c>
      <c r="N849" s="6">
        <f t="shared" si="591"/>
        <v>4</v>
      </c>
      <c r="O849" s="13">
        <f t="shared" si="592"/>
        <v>6</v>
      </c>
      <c r="P849" s="4">
        <f t="shared" si="598"/>
        <v>1</v>
      </c>
      <c r="Q849" s="4">
        <f t="shared" si="599"/>
        <v>2</v>
      </c>
      <c r="R849">
        <f t="shared" si="576"/>
        <v>64</v>
      </c>
      <c r="S849" s="4">
        <f t="shared" si="577"/>
        <v>0</v>
      </c>
      <c r="T849" s="15">
        <f t="shared" si="578"/>
        <v>0</v>
      </c>
      <c r="U849" s="4">
        <f t="shared" si="579"/>
        <v>1</v>
      </c>
      <c r="V849" s="4">
        <f t="shared" si="580"/>
        <v>2</v>
      </c>
      <c r="W849" s="4">
        <f t="shared" si="581"/>
        <v>0</v>
      </c>
      <c r="X849" s="6">
        <f t="shared" si="582"/>
        <v>0</v>
      </c>
      <c r="Y849" s="4">
        <f t="shared" si="583"/>
        <v>3</v>
      </c>
      <c r="Z849" s="6">
        <f t="shared" si="584"/>
        <v>0</v>
      </c>
      <c r="AA849" s="18">
        <f t="shared" si="585"/>
        <v>4</v>
      </c>
      <c r="AB849" s="9" t="str">
        <f t="shared" si="600"/>
        <v>KB10</v>
      </c>
      <c r="AC849" s="9" t="str">
        <f>_xlfn.XLOOKUP(R849,Sheet2!$H$3:$H$258,Sheet2!$I$3:$I$258,"-----")</f>
        <v>KB10</v>
      </c>
      <c r="AD849" s="9" t="str">
        <f>_xlfn.XLOOKUP(VALUE(AE849),Sheet2!$N$3:$N$1000,Sheet2!$O$3:$O$1000,"********")</f>
        <v>********</v>
      </c>
      <c r="AE849" t="str">
        <f t="shared" si="595"/>
        <v>2053</v>
      </c>
      <c r="AF849" s="9" t="str">
        <f>IF(R849&lt;200,"+"&amp;TEXT(R849,"0"),"-"&amp;TEXT(_xlfn.XLOOKUP(R849,Sheet2!$K$3:$K$130,Sheet2!$L$3:$L$130,"-----"),"0"))</f>
        <v>+64</v>
      </c>
      <c r="AG849" s="9" t="str">
        <f t="shared" si="601"/>
        <v/>
      </c>
      <c r="AH849" s="9" t="str">
        <f t="shared" si="602"/>
        <v>ISZ KB10</v>
      </c>
      <c r="AI849" t="str">
        <f t="shared" si="603"/>
        <v>2,KB10</v>
      </c>
      <c r="AJ849" s="16" t="str">
        <f t="shared" si="604"/>
        <v>KB10</v>
      </c>
      <c r="AK849" t="str">
        <f t="shared" si="605"/>
        <v>COMC 1,2,SZR</v>
      </c>
      <c r="AL849" s="4" t="str">
        <f t="shared" si="606"/>
        <v>COM</v>
      </c>
      <c r="AM849" s="4" t="str">
        <f t="shared" si="607"/>
        <v/>
      </c>
      <c r="AN849" s="4" t="str">
        <f t="shared" si="608"/>
        <v>C</v>
      </c>
      <c r="AO849" s="4" t="str">
        <f t="shared" si="609"/>
        <v/>
      </c>
      <c r="AP849" s="15" t="str">
        <f t="shared" si="610"/>
        <v>,SZR</v>
      </c>
      <c r="AQ849" s="9" t="str">
        <f>_xlfn.XLOOKUP(D849,Sheet2!$E$3:$E$101,Sheet2!$F$3:$F$101,"******************")</f>
        <v>******************</v>
      </c>
      <c r="AR849" s="33" t="str">
        <f t="shared" si="596"/>
        <v>NIO **</v>
      </c>
      <c r="AS849" s="9" t="str">
        <f t="shared" si="597"/>
        <v>DOC</v>
      </c>
      <c r="AT849" s="4">
        <f t="shared" si="611"/>
        <v>2</v>
      </c>
      <c r="AU849" s="6">
        <f t="shared" si="612"/>
        <v>0</v>
      </c>
      <c r="AV849" s="4" t="str">
        <f t="shared" si="613"/>
        <v/>
      </c>
      <c r="AW849" s="4">
        <f t="shared" si="614"/>
        <v>64</v>
      </c>
      <c r="AX849" s="4" t="str">
        <f>_xlfn.XLOOKUP(AW849,Sheet2!$Q$3:$Q$66,Sheet2!$R$3:$R$66,"**")</f>
        <v>**</v>
      </c>
      <c r="AY849" s="4">
        <f t="shared" si="615"/>
        <v>0</v>
      </c>
      <c r="AZ849" s="16" t="str">
        <f t="shared" si="616"/>
        <v>SKPBN</v>
      </c>
    </row>
    <row r="850" spans="1:52" x14ac:dyDescent="0.35">
      <c r="B850" s="3">
        <f t="shared" si="574"/>
        <v>42</v>
      </c>
      <c r="C850" s="1">
        <f t="shared" si="575"/>
        <v>1770</v>
      </c>
      <c r="D850" s="2">
        <v>107414</v>
      </c>
      <c r="E850" s="2" t="str">
        <f>_xlfn.XLOOKUP(C850,Sheet2!$N$3:$N$1000,Sheet2!$O$3:$O$1000,"")</f>
        <v/>
      </c>
      <c r="F850" s="9" t="str">
        <f t="shared" si="573"/>
        <v>AND# 0,1,SZR</v>
      </c>
      <c r="G850" s="4" t="str">
        <f t="shared" si="593"/>
        <v>217</v>
      </c>
      <c r="H850" s="4">
        <f t="shared" si="594"/>
        <v>14</v>
      </c>
      <c r="I850" s="6">
        <f t="shared" si="586"/>
        <v>1</v>
      </c>
      <c r="J850" s="6">
        <f t="shared" si="587"/>
        <v>0</v>
      </c>
      <c r="K850" s="6">
        <f t="shared" si="588"/>
        <v>7</v>
      </c>
      <c r="L850" s="6">
        <f t="shared" si="589"/>
        <v>4</v>
      </c>
      <c r="M850" s="6">
        <f t="shared" si="590"/>
        <v>1</v>
      </c>
      <c r="N850" s="6">
        <f t="shared" si="591"/>
        <v>4</v>
      </c>
      <c r="O850" s="13">
        <f t="shared" si="592"/>
        <v>17</v>
      </c>
      <c r="P850" s="4">
        <f t="shared" si="598"/>
        <v>4</v>
      </c>
      <c r="Q850" s="4">
        <f t="shared" si="599"/>
        <v>1</v>
      </c>
      <c r="R850">
        <f t="shared" si="576"/>
        <v>14</v>
      </c>
      <c r="S850" s="4">
        <f t="shared" si="577"/>
        <v>3</v>
      </c>
      <c r="T850" s="15">
        <f t="shared" si="578"/>
        <v>1</v>
      </c>
      <c r="U850" s="4">
        <f t="shared" si="579"/>
        <v>0</v>
      </c>
      <c r="V850" s="4">
        <f t="shared" si="580"/>
        <v>1</v>
      </c>
      <c r="W850" s="4">
        <f t="shared" si="581"/>
        <v>7</v>
      </c>
      <c r="X850" s="6">
        <f t="shared" si="582"/>
        <v>0</v>
      </c>
      <c r="Y850" s="4">
        <f t="shared" si="583"/>
        <v>0</v>
      </c>
      <c r="Z850" s="6">
        <f t="shared" si="584"/>
        <v>1</v>
      </c>
      <c r="AA850" s="18">
        <f t="shared" si="585"/>
        <v>4</v>
      </c>
      <c r="AB850" s="9" t="str">
        <f t="shared" si="600"/>
        <v>+14,3</v>
      </c>
      <c r="AC850" s="9" t="str">
        <f>_xlfn.XLOOKUP(R850,Sheet2!$H$3:$H$258,Sheet2!$I$3:$I$258,"-----")</f>
        <v>*****</v>
      </c>
      <c r="AD850" s="9" t="str">
        <f>_xlfn.XLOOKUP(VALUE(AE850),Sheet2!$N$3:$N$1000,Sheet2!$O$3:$O$1000,"********")</f>
        <v>********</v>
      </c>
      <c r="AE850" t="str">
        <f t="shared" si="595"/>
        <v>2004</v>
      </c>
      <c r="AF850" s="9" t="str">
        <f>IF(R850&lt;200,"+"&amp;TEXT(R850,"0"),"-"&amp;TEXT(_xlfn.XLOOKUP(R850,Sheet2!$K$3:$K$130,Sheet2!$L$3:$L$130,"-----"),"0"))</f>
        <v>+14</v>
      </c>
      <c r="AG850" s="9" t="str">
        <f t="shared" si="601"/>
        <v>@</v>
      </c>
      <c r="AH850" s="9" t="str">
        <f t="shared" si="602"/>
        <v>JSR @+14,3</v>
      </c>
      <c r="AI850" t="str">
        <f t="shared" si="603"/>
        <v>1,@+14,3</v>
      </c>
      <c r="AJ850" s="16" t="str">
        <f t="shared" si="604"/>
        <v>@+14,3</v>
      </c>
      <c r="AK850" t="str">
        <f t="shared" si="605"/>
        <v>AND# 0,1,SZR</v>
      </c>
      <c r="AL850" s="4" t="str">
        <f t="shared" si="606"/>
        <v>AND</v>
      </c>
      <c r="AM850" s="4" t="str">
        <f t="shared" si="607"/>
        <v/>
      </c>
      <c r="AN850" s="4" t="str">
        <f t="shared" si="608"/>
        <v/>
      </c>
      <c r="AO850" s="4" t="str">
        <f t="shared" si="609"/>
        <v>#</v>
      </c>
      <c r="AP850" s="15" t="str">
        <f t="shared" si="610"/>
        <v>,SZR</v>
      </c>
      <c r="AQ850" s="9" t="str">
        <f>_xlfn.XLOOKUP(D850,Sheet2!$E$3:$E$101,Sheet2!$F$3:$F$101,"******************")</f>
        <v>******************</v>
      </c>
      <c r="AR850" s="33" t="str">
        <f t="shared" si="596"/>
        <v>SKPBN RTC</v>
      </c>
      <c r="AS850" s="9" t="str">
        <f t="shared" si="597"/>
        <v>DOC</v>
      </c>
      <c r="AT850" s="4">
        <f t="shared" si="611"/>
        <v>1</v>
      </c>
      <c r="AU850" s="6">
        <f t="shared" si="612"/>
        <v>0</v>
      </c>
      <c r="AV850" s="4" t="str">
        <f t="shared" si="613"/>
        <v/>
      </c>
      <c r="AW850" s="4">
        <f t="shared" si="614"/>
        <v>14</v>
      </c>
      <c r="AX850" s="4" t="str">
        <f>_xlfn.XLOOKUP(AW850,Sheet2!$Q$3:$Q$66,Sheet2!$R$3:$R$66,"**")</f>
        <v>RTC</v>
      </c>
      <c r="AY850" s="4">
        <f t="shared" si="615"/>
        <v>7</v>
      </c>
      <c r="AZ850" s="16" t="str">
        <f t="shared" si="616"/>
        <v>SKPBN</v>
      </c>
    </row>
    <row r="851" spans="1:52" x14ac:dyDescent="0.35">
      <c r="B851" s="3">
        <f t="shared" si="574"/>
        <v>43</v>
      </c>
      <c r="C851" s="1">
        <f t="shared" si="575"/>
        <v>1771</v>
      </c>
      <c r="D851" s="2">
        <v>147414</v>
      </c>
      <c r="E851" s="2" t="str">
        <f>_xlfn.XLOOKUP(C851,Sheet2!$N$3:$N$1000,Sheet2!$O$3:$O$1000,"")</f>
        <v/>
      </c>
      <c r="F851" s="9" t="str">
        <f t="shared" si="573"/>
        <v>AND# 2,1,SZR</v>
      </c>
      <c r="G851" s="4" t="str">
        <f t="shared" si="593"/>
        <v>317</v>
      </c>
      <c r="H851" s="4">
        <f t="shared" si="594"/>
        <v>14</v>
      </c>
      <c r="I851" s="6">
        <f t="shared" si="586"/>
        <v>1</v>
      </c>
      <c r="J851" s="6">
        <f t="shared" si="587"/>
        <v>4</v>
      </c>
      <c r="K851" s="6">
        <f t="shared" si="588"/>
        <v>7</v>
      </c>
      <c r="L851" s="6">
        <f t="shared" si="589"/>
        <v>4</v>
      </c>
      <c r="M851" s="6">
        <f t="shared" si="590"/>
        <v>1</v>
      </c>
      <c r="N851" s="6">
        <f t="shared" si="591"/>
        <v>4</v>
      </c>
      <c r="O851" s="13">
        <f t="shared" si="592"/>
        <v>25</v>
      </c>
      <c r="P851" s="4">
        <f t="shared" si="598"/>
        <v>6</v>
      </c>
      <c r="Q851" s="4">
        <f t="shared" si="599"/>
        <v>1</v>
      </c>
      <c r="R851">
        <f t="shared" si="576"/>
        <v>14</v>
      </c>
      <c r="S851" s="4">
        <f t="shared" si="577"/>
        <v>3</v>
      </c>
      <c r="T851" s="15">
        <f t="shared" si="578"/>
        <v>1</v>
      </c>
      <c r="U851" s="4">
        <f t="shared" si="579"/>
        <v>2</v>
      </c>
      <c r="V851" s="4">
        <f t="shared" si="580"/>
        <v>1</v>
      </c>
      <c r="W851" s="4">
        <f t="shared" si="581"/>
        <v>7</v>
      </c>
      <c r="X851" s="6">
        <f t="shared" si="582"/>
        <v>0</v>
      </c>
      <c r="Y851" s="4">
        <f t="shared" si="583"/>
        <v>0</v>
      </c>
      <c r="Z851" s="6">
        <f t="shared" si="584"/>
        <v>1</v>
      </c>
      <c r="AA851" s="18">
        <f t="shared" si="585"/>
        <v>4</v>
      </c>
      <c r="AB851" s="9" t="str">
        <f t="shared" si="600"/>
        <v>+14,3</v>
      </c>
      <c r="AC851" s="9" t="str">
        <f>_xlfn.XLOOKUP(R851,Sheet2!$H$3:$H$258,Sheet2!$I$3:$I$258,"-----")</f>
        <v>*****</v>
      </c>
      <c r="AD851" s="9" t="str">
        <f>_xlfn.XLOOKUP(VALUE(AE851),Sheet2!$N$3:$N$1000,Sheet2!$O$3:$O$1000,"********")</f>
        <v>********</v>
      </c>
      <c r="AE851" t="str">
        <f t="shared" si="595"/>
        <v>2005</v>
      </c>
      <c r="AF851" s="9" t="str">
        <f>IF(R851&lt;200,"+"&amp;TEXT(R851,"0"),"-"&amp;TEXT(_xlfn.XLOOKUP(R851,Sheet2!$K$3:$K$130,Sheet2!$L$3:$L$130,"-----"),"0"))</f>
        <v>+14</v>
      </c>
      <c r="AG851" s="9" t="str">
        <f t="shared" si="601"/>
        <v>@</v>
      </c>
      <c r="AH851" s="9" t="str">
        <f t="shared" si="602"/>
        <v>JSR @+14,3</v>
      </c>
      <c r="AI851" t="str">
        <f t="shared" si="603"/>
        <v>1,@+14,3</v>
      </c>
      <c r="AJ851" s="16" t="str">
        <f t="shared" si="604"/>
        <v>@+14,3</v>
      </c>
      <c r="AK851" t="str">
        <f t="shared" si="605"/>
        <v>AND# 2,1,SZR</v>
      </c>
      <c r="AL851" s="4" t="str">
        <f t="shared" si="606"/>
        <v>AND</v>
      </c>
      <c r="AM851" s="4" t="str">
        <f t="shared" si="607"/>
        <v/>
      </c>
      <c r="AN851" s="4" t="str">
        <f t="shared" si="608"/>
        <v/>
      </c>
      <c r="AO851" s="4" t="str">
        <f t="shared" si="609"/>
        <v>#</v>
      </c>
      <c r="AP851" s="15" t="str">
        <f t="shared" si="610"/>
        <v>,SZR</v>
      </c>
      <c r="AQ851" s="9" t="str">
        <f>_xlfn.XLOOKUP(D851,Sheet2!$E$3:$E$101,Sheet2!$F$3:$F$101,"******************")</f>
        <v>******************</v>
      </c>
      <c r="AR851" s="33" t="str">
        <f t="shared" si="596"/>
        <v>SKPBN RTC</v>
      </c>
      <c r="AS851" s="9" t="str">
        <f t="shared" si="597"/>
        <v>DOC</v>
      </c>
      <c r="AT851" s="4">
        <f t="shared" si="611"/>
        <v>1</v>
      </c>
      <c r="AU851" s="6">
        <f t="shared" si="612"/>
        <v>0</v>
      </c>
      <c r="AV851" s="4" t="str">
        <f t="shared" si="613"/>
        <v/>
      </c>
      <c r="AW851" s="4">
        <f t="shared" si="614"/>
        <v>14</v>
      </c>
      <c r="AX851" s="4" t="str">
        <f>_xlfn.XLOOKUP(AW851,Sheet2!$Q$3:$Q$66,Sheet2!$R$3:$R$66,"**")</f>
        <v>RTC</v>
      </c>
      <c r="AY851" s="4">
        <f t="shared" si="615"/>
        <v>7</v>
      </c>
      <c r="AZ851" s="16" t="str">
        <f t="shared" si="616"/>
        <v>SKPBN</v>
      </c>
    </row>
    <row r="852" spans="1:52" x14ac:dyDescent="0.35">
      <c r="B852" s="3">
        <f t="shared" si="574"/>
        <v>44</v>
      </c>
      <c r="C852" s="1">
        <f t="shared" si="575"/>
        <v>1772</v>
      </c>
      <c r="D852" s="2">
        <v>6242</v>
      </c>
      <c r="E852" s="2" t="str">
        <f>_xlfn.XLOOKUP(C852,Sheet2!$N$3:$N$1000,Sheet2!$O$3:$O$1000,"")</f>
        <v/>
      </c>
      <c r="F852" s="9" t="str">
        <f t="shared" si="573"/>
        <v>EHALT</v>
      </c>
      <c r="G852" s="4" t="str">
        <f t="shared" si="593"/>
        <v>14</v>
      </c>
      <c r="H852" s="4">
        <f t="shared" si="594"/>
        <v>242</v>
      </c>
      <c r="I852" s="6">
        <f t="shared" si="586"/>
        <v>0</v>
      </c>
      <c r="J852" s="6">
        <f t="shared" si="587"/>
        <v>0</v>
      </c>
      <c r="K852" s="6">
        <f t="shared" si="588"/>
        <v>6</v>
      </c>
      <c r="L852" s="6">
        <f t="shared" si="589"/>
        <v>2</v>
      </c>
      <c r="M852" s="6">
        <f t="shared" si="590"/>
        <v>4</v>
      </c>
      <c r="N852" s="6">
        <f t="shared" si="591"/>
        <v>2</v>
      </c>
      <c r="O852" s="13">
        <f t="shared" si="592"/>
        <v>1</v>
      </c>
      <c r="P852" s="4">
        <f t="shared" si="598"/>
        <v>0</v>
      </c>
      <c r="Q852" s="4">
        <f t="shared" si="599"/>
        <v>1</v>
      </c>
      <c r="R852">
        <f t="shared" si="576"/>
        <v>242</v>
      </c>
      <c r="S852" s="4">
        <f t="shared" si="577"/>
        <v>0</v>
      </c>
      <c r="T852" s="15">
        <f t="shared" si="578"/>
        <v>1</v>
      </c>
      <c r="U852" s="4">
        <f t="shared" si="579"/>
        <v>0</v>
      </c>
      <c r="V852" s="4">
        <f t="shared" si="580"/>
        <v>1</v>
      </c>
      <c r="W852" s="4">
        <f t="shared" si="581"/>
        <v>4</v>
      </c>
      <c r="X852" s="6">
        <f t="shared" si="582"/>
        <v>2</v>
      </c>
      <c r="Y852" s="4">
        <f t="shared" si="583"/>
        <v>2</v>
      </c>
      <c r="Z852" s="6">
        <f t="shared" si="584"/>
        <v>0</v>
      </c>
      <c r="AA852" s="18">
        <f t="shared" si="585"/>
        <v>2</v>
      </c>
      <c r="AB852" s="9" t="str">
        <f t="shared" si="600"/>
        <v>I.EHA</v>
      </c>
      <c r="AC852" s="9" t="str">
        <f>_xlfn.XLOOKUP(R852,Sheet2!$H$3:$H$258,Sheet2!$I$3:$I$258,"-----")</f>
        <v>I.EHA</v>
      </c>
      <c r="AD852" s="9" t="str">
        <f>_xlfn.XLOOKUP(VALUE(AE852),Sheet2!$N$3:$N$1000,Sheet2!$O$3:$O$1000,"********")</f>
        <v>********</v>
      </c>
      <c r="AE852" t="str">
        <f t="shared" si="595"/>
        <v>1634</v>
      </c>
      <c r="AF852" s="9" t="str">
        <f>IF(R852&lt;200,"+"&amp;TEXT(R852,"0"),"-"&amp;TEXT(_xlfn.XLOOKUP(R852,Sheet2!$K$3:$K$130,Sheet2!$L$3:$L$130,"-----"),"0"))</f>
        <v>-136</v>
      </c>
      <c r="AG852" s="9" t="str">
        <f t="shared" si="601"/>
        <v>@</v>
      </c>
      <c r="AH852" s="9" t="str">
        <f t="shared" si="602"/>
        <v>JSR @I.EHA</v>
      </c>
      <c r="AI852" t="str">
        <f t="shared" si="603"/>
        <v>1,@I.EHA</v>
      </c>
      <c r="AJ852" s="16" t="str">
        <f t="shared" si="604"/>
        <v>@I.EHA</v>
      </c>
      <c r="AK852" t="str">
        <f t="shared" si="605"/>
        <v>ADCOR 0,1,SZC</v>
      </c>
      <c r="AL852" s="4" t="str">
        <f t="shared" si="606"/>
        <v>ADC</v>
      </c>
      <c r="AM852" s="4" t="str">
        <f t="shared" si="607"/>
        <v>R</v>
      </c>
      <c r="AN852" s="4" t="str">
        <f t="shared" si="608"/>
        <v>O</v>
      </c>
      <c r="AO852" s="4" t="str">
        <f t="shared" si="609"/>
        <v/>
      </c>
      <c r="AP852" s="15" t="str">
        <f t="shared" si="610"/>
        <v>,SZC</v>
      </c>
      <c r="AQ852" s="9" t="str">
        <f>_xlfn.XLOOKUP(D852,Sheet2!$E$3:$E$101,Sheet2!$F$3:$F$101,"******************")</f>
        <v>EHALT</v>
      </c>
      <c r="AR852" s="33" t="str">
        <f t="shared" si="596"/>
        <v>DOBC 1,**</v>
      </c>
      <c r="AS852" s="9" t="str">
        <f t="shared" si="597"/>
        <v>DOBC</v>
      </c>
      <c r="AT852" s="4">
        <f t="shared" si="611"/>
        <v>1</v>
      </c>
      <c r="AU852" s="6">
        <f t="shared" si="612"/>
        <v>2</v>
      </c>
      <c r="AV852" s="4" t="str">
        <f t="shared" si="613"/>
        <v>C</v>
      </c>
      <c r="AW852" s="4">
        <f t="shared" si="614"/>
        <v>42</v>
      </c>
      <c r="AX852" s="4" t="str">
        <f>_xlfn.XLOOKUP(AW852,Sheet2!$Q$3:$Q$66,Sheet2!$R$3:$R$66,"**")</f>
        <v>**</v>
      </c>
      <c r="AY852" s="4">
        <f t="shared" si="615"/>
        <v>4</v>
      </c>
      <c r="AZ852" s="16" t="str">
        <f t="shared" si="616"/>
        <v>SKPDN</v>
      </c>
    </row>
    <row r="853" spans="1:52" x14ac:dyDescent="0.35">
      <c r="B853" s="3">
        <f t="shared" si="574"/>
        <v>45</v>
      </c>
      <c r="C853" s="1">
        <f t="shared" si="575"/>
        <v>1773</v>
      </c>
      <c r="D853" s="2">
        <v>6243</v>
      </c>
      <c r="E853" s="2" t="str">
        <f>_xlfn.XLOOKUP(C853,Sheet2!$N$3:$N$1000,Sheet2!$O$3:$O$1000,"")</f>
        <v/>
      </c>
      <c r="F853" s="9" t="str">
        <f t="shared" si="573"/>
        <v>LOOP</v>
      </c>
      <c r="G853" s="4" t="str">
        <f t="shared" si="593"/>
        <v>14</v>
      </c>
      <c r="H853" s="4">
        <f t="shared" si="594"/>
        <v>243</v>
      </c>
      <c r="I853" s="6">
        <f t="shared" si="586"/>
        <v>0</v>
      </c>
      <c r="J853" s="6">
        <f t="shared" si="587"/>
        <v>0</v>
      </c>
      <c r="K853" s="6">
        <f t="shared" si="588"/>
        <v>6</v>
      </c>
      <c r="L853" s="6">
        <f t="shared" si="589"/>
        <v>2</v>
      </c>
      <c r="M853" s="6">
        <f t="shared" si="590"/>
        <v>4</v>
      </c>
      <c r="N853" s="6">
        <f t="shared" si="591"/>
        <v>3</v>
      </c>
      <c r="O853" s="13">
        <f t="shared" si="592"/>
        <v>1</v>
      </c>
      <c r="P853" s="4">
        <f t="shared" si="598"/>
        <v>0</v>
      </c>
      <c r="Q853" s="4">
        <f t="shared" si="599"/>
        <v>1</v>
      </c>
      <c r="R853">
        <f t="shared" si="576"/>
        <v>243</v>
      </c>
      <c r="S853" s="4">
        <f t="shared" si="577"/>
        <v>0</v>
      </c>
      <c r="T853" s="15">
        <f t="shared" si="578"/>
        <v>1</v>
      </c>
      <c r="U853" s="4">
        <f t="shared" si="579"/>
        <v>0</v>
      </c>
      <c r="V853" s="4">
        <f t="shared" si="580"/>
        <v>1</v>
      </c>
      <c r="W853" s="4">
        <f t="shared" si="581"/>
        <v>4</v>
      </c>
      <c r="X853" s="6">
        <f t="shared" si="582"/>
        <v>2</v>
      </c>
      <c r="Y853" s="4">
        <f t="shared" si="583"/>
        <v>2</v>
      </c>
      <c r="Z853" s="6">
        <f t="shared" si="584"/>
        <v>0</v>
      </c>
      <c r="AA853" s="18">
        <f t="shared" si="585"/>
        <v>3</v>
      </c>
      <c r="AB853" s="9" t="str">
        <f t="shared" si="600"/>
        <v>I.LOO</v>
      </c>
      <c r="AC853" s="9" t="str">
        <f>_xlfn.XLOOKUP(R853,Sheet2!$H$3:$H$258,Sheet2!$I$3:$I$258,"-----")</f>
        <v>I.LOO</v>
      </c>
      <c r="AD853" s="9" t="str">
        <f>_xlfn.XLOOKUP(VALUE(AE853),Sheet2!$N$3:$N$1000,Sheet2!$O$3:$O$1000,"********")</f>
        <v>********</v>
      </c>
      <c r="AE853" t="str">
        <f t="shared" si="595"/>
        <v>1636</v>
      </c>
      <c r="AF853" s="9" t="str">
        <f>IF(R853&lt;200,"+"&amp;TEXT(R853,"0"),"-"&amp;TEXT(_xlfn.XLOOKUP(R853,Sheet2!$K$3:$K$130,Sheet2!$L$3:$L$130,"-----"),"0"))</f>
        <v>-135</v>
      </c>
      <c r="AG853" s="9" t="str">
        <f t="shared" si="601"/>
        <v>@</v>
      </c>
      <c r="AH853" s="9" t="str">
        <f t="shared" si="602"/>
        <v>JSR @I.LOO</v>
      </c>
      <c r="AI853" t="str">
        <f t="shared" si="603"/>
        <v>1,@I.LOO</v>
      </c>
      <c r="AJ853" s="16" t="str">
        <f t="shared" si="604"/>
        <v>@I.LOO</v>
      </c>
      <c r="AK853" t="str">
        <f t="shared" si="605"/>
        <v>ADCOR 0,1,SNC</v>
      </c>
      <c r="AL853" s="4" t="str">
        <f t="shared" si="606"/>
        <v>ADC</v>
      </c>
      <c r="AM853" s="4" t="str">
        <f t="shared" si="607"/>
        <v>R</v>
      </c>
      <c r="AN853" s="4" t="str">
        <f t="shared" si="608"/>
        <v>O</v>
      </c>
      <c r="AO853" s="4" t="str">
        <f t="shared" si="609"/>
        <v/>
      </c>
      <c r="AP853" s="15" t="str">
        <f t="shared" si="610"/>
        <v>,SNC</v>
      </c>
      <c r="AQ853" s="9" t="str">
        <f>_xlfn.XLOOKUP(D853,Sheet2!$E$3:$E$101,Sheet2!$F$3:$F$101,"******************")</f>
        <v>LOOP</v>
      </c>
      <c r="AR853" s="33" t="str">
        <f t="shared" si="596"/>
        <v>DOBC 1,**</v>
      </c>
      <c r="AS853" s="9" t="str">
        <f t="shared" si="597"/>
        <v>DOBC</v>
      </c>
      <c r="AT853" s="4">
        <f t="shared" si="611"/>
        <v>1</v>
      </c>
      <c r="AU853" s="6">
        <f t="shared" si="612"/>
        <v>2</v>
      </c>
      <c r="AV853" s="4" t="str">
        <f t="shared" si="613"/>
        <v>C</v>
      </c>
      <c r="AW853" s="4">
        <f t="shared" si="614"/>
        <v>43</v>
      </c>
      <c r="AX853" s="4" t="str">
        <f>_xlfn.XLOOKUP(AW853,Sheet2!$Q$3:$Q$66,Sheet2!$R$3:$R$66,"**")</f>
        <v>**</v>
      </c>
      <c r="AY853" s="4">
        <f t="shared" si="615"/>
        <v>4</v>
      </c>
      <c r="AZ853" s="16" t="str">
        <f t="shared" si="616"/>
        <v>SKPDN</v>
      </c>
    </row>
    <row r="854" spans="1:52" x14ac:dyDescent="0.35">
      <c r="B854" s="3">
        <v>47</v>
      </c>
      <c r="C854" s="1">
        <f t="shared" si="575"/>
        <v>1774</v>
      </c>
      <c r="D854" s="2">
        <v>6240</v>
      </c>
      <c r="E854" s="2" t="str">
        <f>_xlfn.XLOOKUP(C854,Sheet2!$N$3:$N$1000,Sheet2!$O$3:$O$1000,"")</f>
        <v>B46</v>
      </c>
      <c r="F854" s="9" t="str">
        <f t="shared" si="573"/>
        <v>SETP1</v>
      </c>
      <c r="G854" s="4" t="str">
        <f t="shared" si="593"/>
        <v>14</v>
      </c>
      <c r="H854" s="4">
        <f t="shared" si="594"/>
        <v>240</v>
      </c>
      <c r="I854" s="6">
        <f t="shared" si="586"/>
        <v>0</v>
      </c>
      <c r="J854" s="6">
        <f t="shared" si="587"/>
        <v>0</v>
      </c>
      <c r="K854" s="6">
        <f t="shared" si="588"/>
        <v>6</v>
      </c>
      <c r="L854" s="6">
        <f t="shared" si="589"/>
        <v>2</v>
      </c>
      <c r="M854" s="6">
        <f t="shared" si="590"/>
        <v>4</v>
      </c>
      <c r="N854" s="6">
        <f t="shared" si="591"/>
        <v>0</v>
      </c>
      <c r="O854" s="13">
        <f t="shared" si="592"/>
        <v>1</v>
      </c>
      <c r="P854" s="4">
        <f t="shared" si="598"/>
        <v>0</v>
      </c>
      <c r="Q854" s="4">
        <f t="shared" si="599"/>
        <v>1</v>
      </c>
      <c r="R854">
        <f t="shared" si="576"/>
        <v>240</v>
      </c>
      <c r="S854" s="4">
        <f t="shared" si="577"/>
        <v>0</v>
      </c>
      <c r="T854" s="15">
        <f t="shared" si="578"/>
        <v>1</v>
      </c>
      <c r="U854" s="4">
        <f t="shared" si="579"/>
        <v>0</v>
      </c>
      <c r="V854" s="4">
        <f t="shared" si="580"/>
        <v>1</v>
      </c>
      <c r="W854" s="4">
        <f t="shared" si="581"/>
        <v>4</v>
      </c>
      <c r="X854" s="6">
        <f t="shared" si="582"/>
        <v>2</v>
      </c>
      <c r="Y854" s="4">
        <f t="shared" si="583"/>
        <v>2</v>
      </c>
      <c r="Z854" s="6">
        <f t="shared" si="584"/>
        <v>0</v>
      </c>
      <c r="AA854" s="18">
        <f t="shared" si="585"/>
        <v>0</v>
      </c>
      <c r="AB854" s="9" t="str">
        <f t="shared" si="600"/>
        <v>I.SETP</v>
      </c>
      <c r="AC854" s="9" t="str">
        <f>_xlfn.XLOOKUP(R854,Sheet2!$H$3:$H$258,Sheet2!$I$3:$I$258,"-----")</f>
        <v>I.SETP</v>
      </c>
      <c r="AD854" s="9" t="str">
        <f>_xlfn.XLOOKUP(VALUE(AE854),Sheet2!$N$3:$N$1000,Sheet2!$O$3:$O$1000,"********")</f>
        <v>********</v>
      </c>
      <c r="AE854" t="str">
        <f t="shared" si="595"/>
        <v>1634</v>
      </c>
      <c r="AF854" s="9" t="str">
        <f>IF(R854&lt;200,"+"&amp;TEXT(R854,"0"),"-"&amp;TEXT(_xlfn.XLOOKUP(R854,Sheet2!$K$3:$K$130,Sheet2!$L$3:$L$130,"-----"),"0"))</f>
        <v>-140</v>
      </c>
      <c r="AG854" s="9" t="str">
        <f t="shared" si="601"/>
        <v>@</v>
      </c>
      <c r="AH854" s="9" t="str">
        <f t="shared" si="602"/>
        <v>JSR @I.SETP</v>
      </c>
      <c r="AI854" t="str">
        <f t="shared" si="603"/>
        <v>1,@I.SETP</v>
      </c>
      <c r="AJ854" s="16" t="str">
        <f t="shared" si="604"/>
        <v>@I.SETP</v>
      </c>
      <c r="AK854" t="str">
        <f t="shared" si="605"/>
        <v>ADCOR 0,1</v>
      </c>
      <c r="AL854" s="4" t="str">
        <f t="shared" si="606"/>
        <v>ADC</v>
      </c>
      <c r="AM854" s="4" t="str">
        <f t="shared" si="607"/>
        <v>R</v>
      </c>
      <c r="AN854" s="4" t="str">
        <f t="shared" si="608"/>
        <v>O</v>
      </c>
      <c r="AO854" s="4" t="str">
        <f t="shared" si="609"/>
        <v/>
      </c>
      <c r="AP854" s="15" t="str">
        <f t="shared" si="610"/>
        <v/>
      </c>
      <c r="AQ854" s="9" t="str">
        <f>_xlfn.XLOOKUP(D854,Sheet2!$E$3:$E$101,Sheet2!$F$3:$F$101,"******************")</f>
        <v>SETP1</v>
      </c>
      <c r="AR854" s="33" t="str">
        <f t="shared" si="596"/>
        <v>DOBC 1,**</v>
      </c>
      <c r="AS854" s="9" t="str">
        <f t="shared" si="597"/>
        <v>DOBC</v>
      </c>
      <c r="AT854" s="4">
        <f t="shared" si="611"/>
        <v>1</v>
      </c>
      <c r="AU854" s="6">
        <f t="shared" si="612"/>
        <v>2</v>
      </c>
      <c r="AV854" s="4" t="str">
        <f t="shared" si="613"/>
        <v>C</v>
      </c>
      <c r="AW854" s="4">
        <f t="shared" si="614"/>
        <v>40</v>
      </c>
      <c r="AX854" s="4" t="str">
        <f>_xlfn.XLOOKUP(AW854,Sheet2!$Q$3:$Q$66,Sheet2!$R$3:$R$66,"**")</f>
        <v>**</v>
      </c>
      <c r="AY854" s="4">
        <f t="shared" si="615"/>
        <v>4</v>
      </c>
      <c r="AZ854" s="16" t="str">
        <f t="shared" si="616"/>
        <v>SKPDN</v>
      </c>
    </row>
    <row r="855" spans="1:52" x14ac:dyDescent="0.35">
      <c r="B855" s="3">
        <f t="shared" si="574"/>
        <v>48</v>
      </c>
      <c r="C855" s="1">
        <f t="shared" si="575"/>
        <v>1775</v>
      </c>
      <c r="D855" s="2">
        <v>6236</v>
      </c>
      <c r="E855" s="2" t="str">
        <f>_xlfn.XLOOKUP(C855,Sheet2!$N$3:$N$1000,Sheet2!$O$3:$O$1000,"")</f>
        <v/>
      </c>
      <c r="F855" s="9" t="str">
        <f t="shared" si="573"/>
        <v>GADSK</v>
      </c>
      <c r="G855" s="4" t="str">
        <f t="shared" si="593"/>
        <v>14</v>
      </c>
      <c r="H855" s="4">
        <f t="shared" si="594"/>
        <v>236</v>
      </c>
      <c r="I855" s="6">
        <f t="shared" si="586"/>
        <v>0</v>
      </c>
      <c r="J855" s="6">
        <f t="shared" si="587"/>
        <v>0</v>
      </c>
      <c r="K855" s="6">
        <f t="shared" si="588"/>
        <v>6</v>
      </c>
      <c r="L855" s="6">
        <f t="shared" si="589"/>
        <v>2</v>
      </c>
      <c r="M855" s="6">
        <f t="shared" si="590"/>
        <v>3</v>
      </c>
      <c r="N855" s="6">
        <f t="shared" si="591"/>
        <v>6</v>
      </c>
      <c r="O855" s="13">
        <f t="shared" si="592"/>
        <v>1</v>
      </c>
      <c r="P855" s="4">
        <f t="shared" si="598"/>
        <v>0</v>
      </c>
      <c r="Q855" s="4">
        <f t="shared" si="599"/>
        <v>1</v>
      </c>
      <c r="R855">
        <f t="shared" si="576"/>
        <v>236</v>
      </c>
      <c r="S855" s="4">
        <f t="shared" si="577"/>
        <v>0</v>
      </c>
      <c r="T855" s="15">
        <f t="shared" si="578"/>
        <v>1</v>
      </c>
      <c r="U855" s="4">
        <f t="shared" si="579"/>
        <v>0</v>
      </c>
      <c r="V855" s="4">
        <f t="shared" si="580"/>
        <v>1</v>
      </c>
      <c r="W855" s="4">
        <f t="shared" si="581"/>
        <v>4</v>
      </c>
      <c r="X855" s="6">
        <f t="shared" si="582"/>
        <v>2</v>
      </c>
      <c r="Y855" s="4">
        <f t="shared" si="583"/>
        <v>1</v>
      </c>
      <c r="Z855" s="6">
        <f t="shared" si="584"/>
        <v>1</v>
      </c>
      <c r="AA855" s="18">
        <f t="shared" si="585"/>
        <v>6</v>
      </c>
      <c r="AB855" s="9" t="str">
        <f t="shared" si="600"/>
        <v>I.ADSK</v>
      </c>
      <c r="AC855" s="9" t="str">
        <f>_xlfn.XLOOKUP(R855,Sheet2!$H$3:$H$258,Sheet2!$I$3:$I$258,"-----")</f>
        <v>I.ADSK</v>
      </c>
      <c r="AD855" s="9" t="str">
        <f>_xlfn.XLOOKUP(VALUE(AE855),Sheet2!$N$3:$N$1000,Sheet2!$O$3:$O$1000,"********")</f>
        <v>********</v>
      </c>
      <c r="AE855" t="str">
        <f t="shared" si="595"/>
        <v>1633</v>
      </c>
      <c r="AF855" s="9" t="str">
        <f>IF(R855&lt;200,"+"&amp;TEXT(R855,"0"),"-"&amp;TEXT(_xlfn.XLOOKUP(R855,Sheet2!$K$3:$K$130,Sheet2!$L$3:$L$130,"-----"),"0"))</f>
        <v>-142</v>
      </c>
      <c r="AG855" s="9" t="str">
        <f t="shared" si="601"/>
        <v>@</v>
      </c>
      <c r="AH855" s="9" t="str">
        <f t="shared" si="602"/>
        <v>JSR @I.ADSK</v>
      </c>
      <c r="AI855" t="str">
        <f t="shared" si="603"/>
        <v>1,@I.ADSK</v>
      </c>
      <c r="AJ855" s="16" t="str">
        <f t="shared" si="604"/>
        <v>@I.ADSK</v>
      </c>
      <c r="AK855" t="str">
        <f t="shared" si="605"/>
        <v>ADCZR# 0,1,SEZ</v>
      </c>
      <c r="AL855" s="4" t="str">
        <f t="shared" si="606"/>
        <v>ADC</v>
      </c>
      <c r="AM855" s="4" t="str">
        <f t="shared" si="607"/>
        <v>R</v>
      </c>
      <c r="AN855" s="4" t="str">
        <f t="shared" si="608"/>
        <v>Z</v>
      </c>
      <c r="AO855" s="4" t="str">
        <f t="shared" si="609"/>
        <v>#</v>
      </c>
      <c r="AP855" s="15" t="str">
        <f t="shared" si="610"/>
        <v>,SEZ</v>
      </c>
      <c r="AQ855" s="9" t="str">
        <f>_xlfn.XLOOKUP(D855,Sheet2!$E$3:$E$101,Sheet2!$F$3:$F$101,"******************")</f>
        <v>GADSK</v>
      </c>
      <c r="AR855" s="33" t="str">
        <f t="shared" si="596"/>
        <v>DOBC 1,**</v>
      </c>
      <c r="AS855" s="9" t="str">
        <f t="shared" si="597"/>
        <v>DOBC</v>
      </c>
      <c r="AT855" s="4">
        <f t="shared" si="611"/>
        <v>1</v>
      </c>
      <c r="AU855" s="6">
        <f t="shared" si="612"/>
        <v>2</v>
      </c>
      <c r="AV855" s="4" t="str">
        <f t="shared" si="613"/>
        <v>C</v>
      </c>
      <c r="AW855" s="4">
        <f t="shared" si="614"/>
        <v>36</v>
      </c>
      <c r="AX855" s="4" t="str">
        <f>_xlfn.XLOOKUP(AW855,Sheet2!$Q$3:$Q$66,Sheet2!$R$3:$R$66,"**")</f>
        <v>**</v>
      </c>
      <c r="AY855" s="4">
        <f t="shared" si="615"/>
        <v>4</v>
      </c>
      <c r="AZ855" s="16" t="str">
        <f t="shared" si="616"/>
        <v>SKPDN</v>
      </c>
    </row>
    <row r="856" spans="1:52" x14ac:dyDescent="0.35">
      <c r="B856" s="3">
        <f t="shared" si="574"/>
        <v>49</v>
      </c>
      <c r="C856" s="1">
        <f t="shared" si="575"/>
        <v>1776</v>
      </c>
      <c r="D856" s="2">
        <v>6246</v>
      </c>
      <c r="E856" s="2" t="str">
        <f>_xlfn.XLOOKUP(C856,Sheet2!$N$3:$N$1000,Sheet2!$O$3:$O$1000,"")</f>
        <v/>
      </c>
      <c r="F856" s="9" t="str">
        <f t="shared" si="573"/>
        <v>SEEK</v>
      </c>
      <c r="G856" s="4" t="str">
        <f t="shared" si="593"/>
        <v>14</v>
      </c>
      <c r="H856" s="4">
        <f t="shared" si="594"/>
        <v>246</v>
      </c>
      <c r="I856" s="6">
        <f t="shared" si="586"/>
        <v>0</v>
      </c>
      <c r="J856" s="6">
        <f t="shared" si="587"/>
        <v>0</v>
      </c>
      <c r="K856" s="6">
        <f t="shared" si="588"/>
        <v>6</v>
      </c>
      <c r="L856" s="6">
        <f t="shared" si="589"/>
        <v>2</v>
      </c>
      <c r="M856" s="6">
        <f t="shared" si="590"/>
        <v>4</v>
      </c>
      <c r="N856" s="6">
        <f t="shared" si="591"/>
        <v>6</v>
      </c>
      <c r="O856" s="13">
        <f t="shared" si="592"/>
        <v>1</v>
      </c>
      <c r="P856" s="4">
        <f t="shared" si="598"/>
        <v>0</v>
      </c>
      <c r="Q856" s="4">
        <f t="shared" si="599"/>
        <v>1</v>
      </c>
      <c r="R856">
        <f t="shared" si="576"/>
        <v>246</v>
      </c>
      <c r="S856" s="4">
        <f t="shared" si="577"/>
        <v>0</v>
      </c>
      <c r="T856" s="15">
        <f t="shared" si="578"/>
        <v>1</v>
      </c>
      <c r="U856" s="4">
        <f t="shared" si="579"/>
        <v>0</v>
      </c>
      <c r="V856" s="4">
        <f t="shared" si="580"/>
        <v>1</v>
      </c>
      <c r="W856" s="4">
        <f t="shared" si="581"/>
        <v>4</v>
      </c>
      <c r="X856" s="6">
        <f t="shared" si="582"/>
        <v>2</v>
      </c>
      <c r="Y856" s="4">
        <f t="shared" si="583"/>
        <v>2</v>
      </c>
      <c r="Z856" s="6">
        <f t="shared" si="584"/>
        <v>0</v>
      </c>
      <c r="AA856" s="18">
        <f t="shared" si="585"/>
        <v>6</v>
      </c>
      <c r="AB856" s="9" t="str">
        <f t="shared" si="600"/>
        <v>I.S</v>
      </c>
      <c r="AC856" s="9" t="str">
        <f>_xlfn.XLOOKUP(R856,Sheet2!$H$3:$H$258,Sheet2!$I$3:$I$258,"-----")</f>
        <v>I.S</v>
      </c>
      <c r="AD856" s="9" t="str">
        <f>_xlfn.XLOOKUP(VALUE(AE856),Sheet2!$N$3:$N$1000,Sheet2!$O$3:$O$1000,"********")</f>
        <v>********</v>
      </c>
      <c r="AE856" t="str">
        <f t="shared" si="595"/>
        <v>1644</v>
      </c>
      <c r="AF856" s="9" t="str">
        <f>IF(R856&lt;200,"+"&amp;TEXT(R856,"0"),"-"&amp;TEXT(_xlfn.XLOOKUP(R856,Sheet2!$K$3:$K$130,Sheet2!$L$3:$L$130,"-----"),"0"))</f>
        <v>-132</v>
      </c>
      <c r="AG856" s="9" t="str">
        <f t="shared" si="601"/>
        <v>@</v>
      </c>
      <c r="AH856" s="9" t="str">
        <f t="shared" si="602"/>
        <v>JSR @I.S</v>
      </c>
      <c r="AI856" t="str">
        <f t="shared" si="603"/>
        <v>1,@I.S</v>
      </c>
      <c r="AJ856" s="16" t="str">
        <f t="shared" si="604"/>
        <v>@I.S</v>
      </c>
      <c r="AK856" t="str">
        <f t="shared" si="605"/>
        <v>ADCOR 0,1,SEZ</v>
      </c>
      <c r="AL856" s="4" t="str">
        <f t="shared" si="606"/>
        <v>ADC</v>
      </c>
      <c r="AM856" s="4" t="str">
        <f t="shared" si="607"/>
        <v>R</v>
      </c>
      <c r="AN856" s="4" t="str">
        <f t="shared" si="608"/>
        <v>O</v>
      </c>
      <c r="AO856" s="4" t="str">
        <f t="shared" si="609"/>
        <v/>
      </c>
      <c r="AP856" s="15" t="str">
        <f t="shared" si="610"/>
        <v>,SEZ</v>
      </c>
      <c r="AQ856" s="9" t="str">
        <f>_xlfn.XLOOKUP(D856,Sheet2!$E$3:$E$101,Sheet2!$F$3:$F$101,"******************")</f>
        <v>SEEK</v>
      </c>
      <c r="AR856" s="33" t="str">
        <f t="shared" si="596"/>
        <v>DOBC 1,**</v>
      </c>
      <c r="AS856" s="9" t="str">
        <f t="shared" si="597"/>
        <v>DOBC</v>
      </c>
      <c r="AT856" s="4">
        <f t="shared" si="611"/>
        <v>1</v>
      </c>
      <c r="AU856" s="6">
        <f t="shared" si="612"/>
        <v>2</v>
      </c>
      <c r="AV856" s="4" t="str">
        <f t="shared" si="613"/>
        <v>C</v>
      </c>
      <c r="AW856" s="4">
        <f t="shared" si="614"/>
        <v>46</v>
      </c>
      <c r="AX856" s="4" t="str">
        <f>_xlfn.XLOOKUP(AW856,Sheet2!$Q$3:$Q$66,Sheet2!$R$3:$R$66,"**")</f>
        <v>**</v>
      </c>
      <c r="AY856" s="4">
        <f t="shared" si="615"/>
        <v>4</v>
      </c>
      <c r="AZ856" s="16" t="str">
        <f t="shared" si="616"/>
        <v>SKPDN</v>
      </c>
    </row>
    <row r="857" spans="1:52" x14ac:dyDescent="0.35">
      <c r="B857" s="3">
        <f t="shared" si="574"/>
        <v>50</v>
      </c>
      <c r="C857" s="1">
        <f t="shared" si="575"/>
        <v>1777</v>
      </c>
      <c r="D857" s="2">
        <v>300</v>
      </c>
      <c r="E857" s="2" t="str">
        <f>_xlfn.XLOOKUP(C857,Sheet2!$N$3:$N$1000,Sheet2!$O$3:$O$1000,"")</f>
        <v/>
      </c>
      <c r="F857" s="45" t="s">
        <v>767</v>
      </c>
      <c r="G857" s="4" t="str">
        <f t="shared" si="593"/>
        <v>0</v>
      </c>
      <c r="H857" s="4">
        <f t="shared" si="594"/>
        <v>300</v>
      </c>
      <c r="I857" s="6">
        <f t="shared" si="586"/>
        <v>0</v>
      </c>
      <c r="J857" s="6">
        <f t="shared" si="587"/>
        <v>0</v>
      </c>
      <c r="K857" s="6">
        <f t="shared" si="588"/>
        <v>0</v>
      </c>
      <c r="L857" s="6">
        <f t="shared" si="589"/>
        <v>3</v>
      </c>
      <c r="M857" s="6">
        <f t="shared" si="590"/>
        <v>0</v>
      </c>
      <c r="N857" s="6">
        <f t="shared" si="591"/>
        <v>0</v>
      </c>
      <c r="O857" s="13">
        <f t="shared" si="592"/>
        <v>0</v>
      </c>
      <c r="P857" s="4">
        <f t="shared" si="598"/>
        <v>0</v>
      </c>
      <c r="Q857" s="4">
        <f t="shared" si="599"/>
        <v>0</v>
      </c>
      <c r="R857">
        <f t="shared" si="576"/>
        <v>300</v>
      </c>
      <c r="S857" s="4">
        <f t="shared" si="577"/>
        <v>0</v>
      </c>
      <c r="T857" s="15">
        <f t="shared" si="578"/>
        <v>0</v>
      </c>
      <c r="U857" s="4">
        <f t="shared" si="579"/>
        <v>0</v>
      </c>
      <c r="V857" s="4">
        <f t="shared" si="580"/>
        <v>0</v>
      </c>
      <c r="W857" s="4">
        <f t="shared" si="581"/>
        <v>0</v>
      </c>
      <c r="X857" s="6">
        <f t="shared" si="582"/>
        <v>3</v>
      </c>
      <c r="Y857" s="4">
        <f t="shared" si="583"/>
        <v>0</v>
      </c>
      <c r="Z857" s="6">
        <f t="shared" si="584"/>
        <v>0</v>
      </c>
      <c r="AA857" s="18">
        <f t="shared" si="585"/>
        <v>0</v>
      </c>
      <c r="AB857" s="9" t="str">
        <f t="shared" si="600"/>
        <v>*****</v>
      </c>
      <c r="AC857" s="9" t="str">
        <f>_xlfn.XLOOKUP(R857,Sheet2!$H$3:$H$258,Sheet2!$I$3:$I$258,"-----")</f>
        <v>*****</v>
      </c>
      <c r="AD857" s="9" t="str">
        <f>_xlfn.XLOOKUP(VALUE(AE857),Sheet2!$N$3:$N$1000,Sheet2!$O$3:$O$1000,"********")</f>
        <v>********</v>
      </c>
      <c r="AE857" t="str">
        <f t="shared" si="595"/>
        <v>1677</v>
      </c>
      <c r="AF857" s="9" t="str">
        <f>IF(R857&lt;200,"+"&amp;TEXT(R857,"0"),"-"&amp;TEXT(_xlfn.XLOOKUP(R857,Sheet2!$K$3:$K$130,Sheet2!$L$3:$L$130,"-----"),"0"))</f>
        <v>-100</v>
      </c>
      <c r="AG857" s="9" t="str">
        <f t="shared" si="601"/>
        <v/>
      </c>
      <c r="AH857" s="9" t="str">
        <f t="shared" si="602"/>
        <v>JMP *****</v>
      </c>
      <c r="AI857" t="str">
        <f t="shared" si="603"/>
        <v>0,*****</v>
      </c>
      <c r="AJ857" s="16" t="str">
        <f t="shared" si="604"/>
        <v>*****</v>
      </c>
      <c r="AK857" t="str">
        <f t="shared" si="605"/>
        <v>COMS 0,0</v>
      </c>
      <c r="AL857" s="4" t="str">
        <f t="shared" si="606"/>
        <v>COM</v>
      </c>
      <c r="AM857" s="4" t="str">
        <f t="shared" si="607"/>
        <v>S</v>
      </c>
      <c r="AN857" s="4" t="str">
        <f t="shared" si="608"/>
        <v/>
      </c>
      <c r="AO857" s="4" t="str">
        <f t="shared" si="609"/>
        <v/>
      </c>
      <c r="AP857" s="15" t="str">
        <f t="shared" si="610"/>
        <v/>
      </c>
      <c r="AQ857" s="9" t="str">
        <f>_xlfn.XLOOKUP(D857,Sheet2!$E$3:$E$101,Sheet2!$F$3:$F$101,"******************")</f>
        <v>******************</v>
      </c>
      <c r="AR857" s="33" t="str">
        <f t="shared" si="596"/>
        <v>NIOP 0</v>
      </c>
      <c r="AS857" s="9" t="str">
        <f t="shared" si="597"/>
        <v>DOCP</v>
      </c>
      <c r="AT857" s="4">
        <f t="shared" si="611"/>
        <v>0</v>
      </c>
      <c r="AU857" s="6">
        <f t="shared" si="612"/>
        <v>3</v>
      </c>
      <c r="AV857" s="4" t="str">
        <f t="shared" si="613"/>
        <v>P</v>
      </c>
      <c r="AW857" s="4">
        <f t="shared" si="614"/>
        <v>0</v>
      </c>
      <c r="AX857" s="4" t="str">
        <f>_xlfn.XLOOKUP(AW857,Sheet2!$Q$3:$Q$66,Sheet2!$R$3:$R$66,"**")</f>
        <v>0</v>
      </c>
      <c r="AY857" s="4">
        <f t="shared" si="615"/>
        <v>0</v>
      </c>
      <c r="AZ857" s="16" t="str">
        <f t="shared" si="616"/>
        <v>SKPDZ</v>
      </c>
    </row>
    <row r="858" spans="1:52" x14ac:dyDescent="0.35">
      <c r="B858" s="3">
        <f t="shared" si="574"/>
        <v>51</v>
      </c>
      <c r="C858" s="1">
        <v>2000</v>
      </c>
      <c r="D858" s="2">
        <v>20065</v>
      </c>
      <c r="E858" s="2" t="str">
        <f>_xlfn.XLOOKUP(C858,Sheet2!$N$3:$N$1000,Sheet2!$O$3:$O$1000,"")</f>
        <v/>
      </c>
      <c r="F858" s="9" t="str">
        <f t="shared" ref="F858:F921" si="617">IF(AQ858="******************",IF(P858=0,AH858,IF(P858=3,AR858,IF(P858=1,"LDA "&amp;AI858,IF(P858=2,"STA "&amp;AI858,IF(P858=3,AQ858,AK858))))),AQ858)</f>
        <v>LDA 0,KB9</v>
      </c>
      <c r="G858" s="4" t="str">
        <f t="shared" si="593"/>
        <v>40</v>
      </c>
      <c r="H858" s="4">
        <f t="shared" si="594"/>
        <v>65</v>
      </c>
      <c r="I858" s="6">
        <f t="shared" si="586"/>
        <v>0</v>
      </c>
      <c r="J858" s="6">
        <f t="shared" si="587"/>
        <v>2</v>
      </c>
      <c r="K858" s="6">
        <f t="shared" si="588"/>
        <v>0</v>
      </c>
      <c r="L858" s="6">
        <f t="shared" si="589"/>
        <v>0</v>
      </c>
      <c r="M858" s="6">
        <f t="shared" si="590"/>
        <v>6</v>
      </c>
      <c r="N858" s="6">
        <f t="shared" si="591"/>
        <v>5</v>
      </c>
      <c r="O858" s="13">
        <f t="shared" si="592"/>
        <v>4</v>
      </c>
      <c r="P858" s="4">
        <f t="shared" si="598"/>
        <v>1</v>
      </c>
      <c r="Q858" s="4">
        <f t="shared" si="599"/>
        <v>0</v>
      </c>
      <c r="R858">
        <f t="shared" si="576"/>
        <v>65</v>
      </c>
      <c r="S858" s="4">
        <f t="shared" si="577"/>
        <v>0</v>
      </c>
      <c r="T858" s="15">
        <f t="shared" si="578"/>
        <v>0</v>
      </c>
      <c r="U858" s="4">
        <f t="shared" si="579"/>
        <v>1</v>
      </c>
      <c r="V858" s="4">
        <f t="shared" si="580"/>
        <v>0</v>
      </c>
      <c r="W858" s="4">
        <f t="shared" si="581"/>
        <v>0</v>
      </c>
      <c r="X858" s="6">
        <f t="shared" si="582"/>
        <v>0</v>
      </c>
      <c r="Y858" s="4">
        <f t="shared" si="583"/>
        <v>3</v>
      </c>
      <c r="Z858" s="6">
        <f t="shared" si="584"/>
        <v>0</v>
      </c>
      <c r="AA858" s="18">
        <f t="shared" si="585"/>
        <v>5</v>
      </c>
      <c r="AB858" s="9" t="str">
        <f t="shared" si="600"/>
        <v>KB9</v>
      </c>
      <c r="AC858" s="9" t="str">
        <f>_xlfn.XLOOKUP(R858,Sheet2!$H$3:$H$258,Sheet2!$I$3:$I$258,"-----")</f>
        <v>KB9</v>
      </c>
      <c r="AD858" s="9" t="str">
        <f>_xlfn.XLOOKUP(VALUE(AE858),Sheet2!$N$3:$N$1000,Sheet2!$O$3:$O$1000,"********")</f>
        <v>********</v>
      </c>
      <c r="AE858" t="str">
        <f t="shared" si="595"/>
        <v>2065</v>
      </c>
      <c r="AF858" s="9" t="str">
        <f>IF(R858&lt;200,"+"&amp;TEXT(R858,"0"),"-"&amp;TEXT(_xlfn.XLOOKUP(R858,Sheet2!$K$3:$K$130,Sheet2!$L$3:$L$130,"-----"),"0"))</f>
        <v>+65</v>
      </c>
      <c r="AG858" s="9" t="str">
        <f t="shared" si="601"/>
        <v/>
      </c>
      <c r="AH858" s="9" t="str">
        <f t="shared" si="602"/>
        <v>JMP KB9</v>
      </c>
      <c r="AI858" t="str">
        <f t="shared" si="603"/>
        <v>0,KB9</v>
      </c>
      <c r="AJ858" s="16" t="str">
        <f t="shared" si="604"/>
        <v>KB9</v>
      </c>
      <c r="AK858" t="str">
        <f t="shared" si="605"/>
        <v>COMC 1,0,SNR</v>
      </c>
      <c r="AL858" s="4" t="str">
        <f t="shared" si="606"/>
        <v>COM</v>
      </c>
      <c r="AM858" s="4" t="str">
        <f t="shared" si="607"/>
        <v/>
      </c>
      <c r="AN858" s="4" t="str">
        <f t="shared" si="608"/>
        <v>C</v>
      </c>
      <c r="AO858" s="4" t="str">
        <f t="shared" si="609"/>
        <v/>
      </c>
      <c r="AP858" s="15" t="str">
        <f t="shared" si="610"/>
        <v>,SNR</v>
      </c>
      <c r="AQ858" s="9" t="str">
        <f>_xlfn.XLOOKUP(D858,Sheet2!$E$3:$E$101,Sheet2!$F$3:$F$101,"******************")</f>
        <v>******************</v>
      </c>
      <c r="AR858" s="33" t="str">
        <f t="shared" si="596"/>
        <v>NIO **</v>
      </c>
      <c r="AS858" s="9" t="str">
        <f t="shared" si="597"/>
        <v>DOC</v>
      </c>
      <c r="AT858" s="4">
        <f t="shared" si="611"/>
        <v>0</v>
      </c>
      <c r="AU858" s="6">
        <f t="shared" si="612"/>
        <v>0</v>
      </c>
      <c r="AV858" s="4" t="str">
        <f t="shared" si="613"/>
        <v/>
      </c>
      <c r="AW858" s="4">
        <f t="shared" si="614"/>
        <v>65</v>
      </c>
      <c r="AX858" s="4" t="str">
        <f>_xlfn.XLOOKUP(AW858,Sheet2!$Q$3:$Q$66,Sheet2!$R$3:$R$66,"**")</f>
        <v>**</v>
      </c>
      <c r="AY858" s="4">
        <f t="shared" si="615"/>
        <v>0</v>
      </c>
      <c r="AZ858" s="16" t="str">
        <f t="shared" si="616"/>
        <v>SKPBN</v>
      </c>
    </row>
    <row r="859" spans="1:52" x14ac:dyDescent="0.35">
      <c r="B859" s="3">
        <f t="shared" si="574"/>
        <v>52</v>
      </c>
      <c r="C859" s="1">
        <f t="shared" si="575"/>
        <v>2001</v>
      </c>
      <c r="D859" s="2">
        <v>30064</v>
      </c>
      <c r="E859" s="2" t="str">
        <f>_xlfn.XLOOKUP(C859,Sheet2!$N$3:$N$1000,Sheet2!$O$3:$O$1000,"")</f>
        <v/>
      </c>
      <c r="F859" s="9" t="str">
        <f t="shared" si="617"/>
        <v>LDA 2,KB10</v>
      </c>
      <c r="G859" s="4" t="str">
        <f t="shared" si="593"/>
        <v>60</v>
      </c>
      <c r="H859" s="4">
        <f t="shared" si="594"/>
        <v>64</v>
      </c>
      <c r="I859" s="6">
        <f t="shared" si="586"/>
        <v>0</v>
      </c>
      <c r="J859" s="6">
        <f t="shared" si="587"/>
        <v>3</v>
      </c>
      <c r="K859" s="6">
        <f t="shared" si="588"/>
        <v>0</v>
      </c>
      <c r="L859" s="6">
        <f t="shared" si="589"/>
        <v>0</v>
      </c>
      <c r="M859" s="6">
        <f t="shared" si="590"/>
        <v>6</v>
      </c>
      <c r="N859" s="6">
        <f t="shared" si="591"/>
        <v>4</v>
      </c>
      <c r="O859" s="13">
        <f t="shared" si="592"/>
        <v>6</v>
      </c>
      <c r="P859" s="4">
        <f t="shared" si="598"/>
        <v>1</v>
      </c>
      <c r="Q859" s="4">
        <f t="shared" si="599"/>
        <v>2</v>
      </c>
      <c r="R859">
        <f t="shared" si="576"/>
        <v>64</v>
      </c>
      <c r="S859" s="4">
        <f t="shared" si="577"/>
        <v>0</v>
      </c>
      <c r="T859" s="15">
        <f t="shared" si="578"/>
        <v>0</v>
      </c>
      <c r="U859" s="4">
        <f t="shared" si="579"/>
        <v>1</v>
      </c>
      <c r="V859" s="4">
        <f t="shared" si="580"/>
        <v>2</v>
      </c>
      <c r="W859" s="4">
        <f t="shared" si="581"/>
        <v>0</v>
      </c>
      <c r="X859" s="6">
        <f t="shared" si="582"/>
        <v>0</v>
      </c>
      <c r="Y859" s="4">
        <f t="shared" si="583"/>
        <v>3</v>
      </c>
      <c r="Z859" s="6">
        <f t="shared" si="584"/>
        <v>0</v>
      </c>
      <c r="AA859" s="18">
        <f t="shared" si="585"/>
        <v>4</v>
      </c>
      <c r="AB859" s="9" t="str">
        <f t="shared" si="600"/>
        <v>KB10</v>
      </c>
      <c r="AC859" s="9" t="str">
        <f>_xlfn.XLOOKUP(R859,Sheet2!$H$3:$H$258,Sheet2!$I$3:$I$258,"-----")</f>
        <v>KB10</v>
      </c>
      <c r="AD859" s="9" t="str">
        <f>_xlfn.XLOOKUP(VALUE(AE859),Sheet2!$N$3:$N$1000,Sheet2!$O$3:$O$1000,"********")</f>
        <v>********</v>
      </c>
      <c r="AE859" t="str">
        <f t="shared" si="595"/>
        <v>2065</v>
      </c>
      <c r="AF859" s="9" t="str">
        <f>IF(R859&lt;200,"+"&amp;TEXT(R859,"0"),"-"&amp;TEXT(_xlfn.XLOOKUP(R859,Sheet2!$K$3:$K$130,Sheet2!$L$3:$L$130,"-----"),"0"))</f>
        <v>+64</v>
      </c>
      <c r="AG859" s="9" t="str">
        <f t="shared" si="601"/>
        <v/>
      </c>
      <c r="AH859" s="9" t="str">
        <f t="shared" si="602"/>
        <v>ISZ KB10</v>
      </c>
      <c r="AI859" t="str">
        <f t="shared" si="603"/>
        <v>2,KB10</v>
      </c>
      <c r="AJ859" s="16" t="str">
        <f t="shared" si="604"/>
        <v>KB10</v>
      </c>
      <c r="AK859" t="str">
        <f t="shared" si="605"/>
        <v>COMC 1,2,SZR</v>
      </c>
      <c r="AL859" s="4" t="str">
        <f t="shared" si="606"/>
        <v>COM</v>
      </c>
      <c r="AM859" s="4" t="str">
        <f t="shared" si="607"/>
        <v/>
      </c>
      <c r="AN859" s="4" t="str">
        <f t="shared" si="608"/>
        <v>C</v>
      </c>
      <c r="AO859" s="4" t="str">
        <f t="shared" si="609"/>
        <v/>
      </c>
      <c r="AP859" s="15" t="str">
        <f t="shared" si="610"/>
        <v>,SZR</v>
      </c>
      <c r="AQ859" s="9" t="str">
        <f>_xlfn.XLOOKUP(D859,Sheet2!$E$3:$E$101,Sheet2!$F$3:$F$101,"******************")</f>
        <v>******************</v>
      </c>
      <c r="AR859" s="33" t="str">
        <f t="shared" si="596"/>
        <v>NIO **</v>
      </c>
      <c r="AS859" s="9" t="str">
        <f t="shared" si="597"/>
        <v>DOC</v>
      </c>
      <c r="AT859" s="4">
        <f t="shared" si="611"/>
        <v>2</v>
      </c>
      <c r="AU859" s="6">
        <f t="shared" si="612"/>
        <v>0</v>
      </c>
      <c r="AV859" s="4" t="str">
        <f t="shared" si="613"/>
        <v/>
      </c>
      <c r="AW859" s="4">
        <f t="shared" si="614"/>
        <v>64</v>
      </c>
      <c r="AX859" s="4" t="str">
        <f>_xlfn.XLOOKUP(AW859,Sheet2!$Q$3:$Q$66,Sheet2!$R$3:$R$66,"**")</f>
        <v>**</v>
      </c>
      <c r="AY859" s="4">
        <f t="shared" si="615"/>
        <v>0</v>
      </c>
      <c r="AZ859" s="16" t="str">
        <f t="shared" si="616"/>
        <v>SKPBN</v>
      </c>
    </row>
    <row r="860" spans="1:52" x14ac:dyDescent="0.35">
      <c r="B860" s="3">
        <f t="shared" si="574"/>
        <v>53</v>
      </c>
      <c r="C860" s="1">
        <f t="shared" si="575"/>
        <v>2002</v>
      </c>
      <c r="D860" s="2">
        <v>107414</v>
      </c>
      <c r="E860" s="2" t="str">
        <f>_xlfn.XLOOKUP(C860,Sheet2!$N$3:$N$1000,Sheet2!$O$3:$O$1000,"")</f>
        <v/>
      </c>
      <c r="F860" s="9" t="str">
        <f t="shared" si="617"/>
        <v>AND# 0,1,SZR</v>
      </c>
      <c r="G860" s="4" t="str">
        <f t="shared" si="593"/>
        <v>217</v>
      </c>
      <c r="H860" s="4">
        <f t="shared" si="594"/>
        <v>14</v>
      </c>
      <c r="I860" s="6">
        <f t="shared" si="586"/>
        <v>1</v>
      </c>
      <c r="J860" s="6">
        <f t="shared" si="587"/>
        <v>0</v>
      </c>
      <c r="K860" s="6">
        <f t="shared" si="588"/>
        <v>7</v>
      </c>
      <c r="L860" s="6">
        <f t="shared" si="589"/>
        <v>4</v>
      </c>
      <c r="M860" s="6">
        <f t="shared" si="590"/>
        <v>1</v>
      </c>
      <c r="N860" s="6">
        <f t="shared" si="591"/>
        <v>4</v>
      </c>
      <c r="O860" s="13">
        <f t="shared" si="592"/>
        <v>17</v>
      </c>
      <c r="P860" s="4">
        <f t="shared" si="598"/>
        <v>4</v>
      </c>
      <c r="Q860" s="4">
        <f t="shared" si="599"/>
        <v>1</v>
      </c>
      <c r="R860">
        <f t="shared" si="576"/>
        <v>14</v>
      </c>
      <c r="S860" s="4">
        <f t="shared" si="577"/>
        <v>3</v>
      </c>
      <c r="T860" s="15">
        <f t="shared" si="578"/>
        <v>1</v>
      </c>
      <c r="U860" s="4">
        <f t="shared" si="579"/>
        <v>0</v>
      </c>
      <c r="V860" s="4">
        <f t="shared" si="580"/>
        <v>1</v>
      </c>
      <c r="W860" s="4">
        <f t="shared" si="581"/>
        <v>7</v>
      </c>
      <c r="X860" s="6">
        <f t="shared" si="582"/>
        <v>0</v>
      </c>
      <c r="Y860" s="4">
        <f t="shared" si="583"/>
        <v>0</v>
      </c>
      <c r="Z860" s="6">
        <f t="shared" si="584"/>
        <v>1</v>
      </c>
      <c r="AA860" s="18">
        <f t="shared" si="585"/>
        <v>4</v>
      </c>
      <c r="AB860" s="9" t="str">
        <f t="shared" si="600"/>
        <v>+14,3</v>
      </c>
      <c r="AC860" s="9" t="str">
        <f>_xlfn.XLOOKUP(R860,Sheet2!$H$3:$H$258,Sheet2!$I$3:$I$258,"-----")</f>
        <v>*****</v>
      </c>
      <c r="AD860" s="9" t="str">
        <f>_xlfn.XLOOKUP(VALUE(AE860),Sheet2!$N$3:$N$1000,Sheet2!$O$3:$O$1000,"********")</f>
        <v>********</v>
      </c>
      <c r="AE860" t="str">
        <f t="shared" si="595"/>
        <v>2016</v>
      </c>
      <c r="AF860" s="9" t="str">
        <f>IF(R860&lt;200,"+"&amp;TEXT(R860,"0"),"-"&amp;TEXT(_xlfn.XLOOKUP(R860,Sheet2!$K$3:$K$130,Sheet2!$L$3:$L$130,"-----"),"0"))</f>
        <v>+14</v>
      </c>
      <c r="AG860" s="9" t="str">
        <f t="shared" si="601"/>
        <v>@</v>
      </c>
      <c r="AH860" s="9" t="str">
        <f t="shared" si="602"/>
        <v>JSR @+14,3</v>
      </c>
      <c r="AI860" t="str">
        <f t="shared" si="603"/>
        <v>1,@+14,3</v>
      </c>
      <c r="AJ860" s="16" t="str">
        <f t="shared" si="604"/>
        <v>@+14,3</v>
      </c>
      <c r="AK860" t="str">
        <f t="shared" si="605"/>
        <v>AND# 0,1,SZR</v>
      </c>
      <c r="AL860" s="4" t="str">
        <f t="shared" si="606"/>
        <v>AND</v>
      </c>
      <c r="AM860" s="4" t="str">
        <f t="shared" si="607"/>
        <v/>
      </c>
      <c r="AN860" s="4" t="str">
        <f t="shared" si="608"/>
        <v/>
      </c>
      <c r="AO860" s="4" t="str">
        <f t="shared" si="609"/>
        <v>#</v>
      </c>
      <c r="AP860" s="15" t="str">
        <f t="shared" si="610"/>
        <v>,SZR</v>
      </c>
      <c r="AQ860" s="9" t="str">
        <f>_xlfn.XLOOKUP(D860,Sheet2!$E$3:$E$101,Sheet2!$F$3:$F$101,"******************")</f>
        <v>******************</v>
      </c>
      <c r="AR860" s="33" t="str">
        <f t="shared" si="596"/>
        <v>SKPBN RTC</v>
      </c>
      <c r="AS860" s="9" t="str">
        <f t="shared" si="597"/>
        <v>DOC</v>
      </c>
      <c r="AT860" s="4">
        <f t="shared" si="611"/>
        <v>1</v>
      </c>
      <c r="AU860" s="6">
        <f t="shared" si="612"/>
        <v>0</v>
      </c>
      <c r="AV860" s="4" t="str">
        <f t="shared" si="613"/>
        <v/>
      </c>
      <c r="AW860" s="4">
        <f t="shared" si="614"/>
        <v>14</v>
      </c>
      <c r="AX860" s="4" t="str">
        <f>_xlfn.XLOOKUP(AW860,Sheet2!$Q$3:$Q$66,Sheet2!$R$3:$R$66,"**")</f>
        <v>RTC</v>
      </c>
      <c r="AY860" s="4">
        <f t="shared" si="615"/>
        <v>7</v>
      </c>
      <c r="AZ860" s="16" t="str">
        <f t="shared" si="616"/>
        <v>SKPBN</v>
      </c>
    </row>
    <row r="861" spans="1:52" x14ac:dyDescent="0.35">
      <c r="B861" s="3">
        <f t="shared" si="574"/>
        <v>54</v>
      </c>
      <c r="C861" s="1">
        <f t="shared" si="575"/>
        <v>2003</v>
      </c>
      <c r="D861" s="2">
        <v>147414</v>
      </c>
      <c r="E861" s="2" t="str">
        <f>_xlfn.XLOOKUP(C861,Sheet2!$N$3:$N$1000,Sheet2!$O$3:$O$1000,"")</f>
        <v/>
      </c>
      <c r="F861" s="9" t="str">
        <f t="shared" si="617"/>
        <v>AND# 2,1,SZR</v>
      </c>
      <c r="G861" s="4" t="str">
        <f t="shared" si="593"/>
        <v>317</v>
      </c>
      <c r="H861" s="4">
        <f t="shared" si="594"/>
        <v>14</v>
      </c>
      <c r="I861" s="6">
        <f t="shared" si="586"/>
        <v>1</v>
      </c>
      <c r="J861" s="6">
        <f t="shared" si="587"/>
        <v>4</v>
      </c>
      <c r="K861" s="6">
        <f t="shared" si="588"/>
        <v>7</v>
      </c>
      <c r="L861" s="6">
        <f t="shared" si="589"/>
        <v>4</v>
      </c>
      <c r="M861" s="6">
        <f t="shared" si="590"/>
        <v>1</v>
      </c>
      <c r="N861" s="6">
        <f t="shared" si="591"/>
        <v>4</v>
      </c>
      <c r="O861" s="13">
        <f t="shared" si="592"/>
        <v>25</v>
      </c>
      <c r="P861" s="4">
        <f t="shared" si="598"/>
        <v>6</v>
      </c>
      <c r="Q861" s="4">
        <f t="shared" si="599"/>
        <v>1</v>
      </c>
      <c r="R861">
        <f t="shared" si="576"/>
        <v>14</v>
      </c>
      <c r="S861" s="4">
        <f t="shared" si="577"/>
        <v>3</v>
      </c>
      <c r="T861" s="15">
        <f t="shared" si="578"/>
        <v>1</v>
      </c>
      <c r="U861" s="4">
        <f t="shared" si="579"/>
        <v>2</v>
      </c>
      <c r="V861" s="4">
        <f t="shared" si="580"/>
        <v>1</v>
      </c>
      <c r="W861" s="4">
        <f t="shared" si="581"/>
        <v>7</v>
      </c>
      <c r="X861" s="6">
        <f t="shared" si="582"/>
        <v>0</v>
      </c>
      <c r="Y861" s="4">
        <f t="shared" si="583"/>
        <v>0</v>
      </c>
      <c r="Z861" s="6">
        <f t="shared" si="584"/>
        <v>1</v>
      </c>
      <c r="AA861" s="18">
        <f t="shared" si="585"/>
        <v>4</v>
      </c>
      <c r="AB861" s="9" t="str">
        <f t="shared" si="600"/>
        <v>+14,3</v>
      </c>
      <c r="AC861" s="9" t="str">
        <f>_xlfn.XLOOKUP(R861,Sheet2!$H$3:$H$258,Sheet2!$I$3:$I$258,"-----")</f>
        <v>*****</v>
      </c>
      <c r="AD861" s="9" t="str">
        <f>_xlfn.XLOOKUP(VALUE(AE861),Sheet2!$N$3:$N$1000,Sheet2!$O$3:$O$1000,"********")</f>
        <v>********</v>
      </c>
      <c r="AE861" t="str">
        <f t="shared" si="595"/>
        <v>2017</v>
      </c>
      <c r="AF861" s="9" t="str">
        <f>IF(R861&lt;200,"+"&amp;TEXT(R861,"0"),"-"&amp;TEXT(_xlfn.XLOOKUP(R861,Sheet2!$K$3:$K$130,Sheet2!$L$3:$L$130,"-----"),"0"))</f>
        <v>+14</v>
      </c>
      <c r="AG861" s="9" t="str">
        <f t="shared" si="601"/>
        <v>@</v>
      </c>
      <c r="AH861" s="9" t="str">
        <f t="shared" si="602"/>
        <v>JSR @+14,3</v>
      </c>
      <c r="AI861" t="str">
        <f t="shared" si="603"/>
        <v>1,@+14,3</v>
      </c>
      <c r="AJ861" s="16" t="str">
        <f t="shared" si="604"/>
        <v>@+14,3</v>
      </c>
      <c r="AK861" t="str">
        <f t="shared" si="605"/>
        <v>AND# 2,1,SZR</v>
      </c>
      <c r="AL861" s="4" t="str">
        <f t="shared" si="606"/>
        <v>AND</v>
      </c>
      <c r="AM861" s="4" t="str">
        <f t="shared" si="607"/>
        <v/>
      </c>
      <c r="AN861" s="4" t="str">
        <f t="shared" si="608"/>
        <v/>
      </c>
      <c r="AO861" s="4" t="str">
        <f t="shared" si="609"/>
        <v>#</v>
      </c>
      <c r="AP861" s="15" t="str">
        <f t="shared" si="610"/>
        <v>,SZR</v>
      </c>
      <c r="AQ861" s="9" t="str">
        <f>_xlfn.XLOOKUP(D861,Sheet2!$E$3:$E$101,Sheet2!$F$3:$F$101,"******************")</f>
        <v>******************</v>
      </c>
      <c r="AR861" s="33" t="str">
        <f t="shared" si="596"/>
        <v>SKPBN RTC</v>
      </c>
      <c r="AS861" s="9" t="str">
        <f t="shared" si="597"/>
        <v>DOC</v>
      </c>
      <c r="AT861" s="4">
        <f t="shared" si="611"/>
        <v>1</v>
      </c>
      <c r="AU861" s="6">
        <f t="shared" si="612"/>
        <v>0</v>
      </c>
      <c r="AV861" s="4" t="str">
        <f t="shared" si="613"/>
        <v/>
      </c>
      <c r="AW861" s="4">
        <f t="shared" si="614"/>
        <v>14</v>
      </c>
      <c r="AX861" s="4" t="str">
        <f>_xlfn.XLOOKUP(AW861,Sheet2!$Q$3:$Q$66,Sheet2!$R$3:$R$66,"**")</f>
        <v>RTC</v>
      </c>
      <c r="AY861" s="4">
        <f t="shared" si="615"/>
        <v>7</v>
      </c>
      <c r="AZ861" s="16" t="str">
        <f t="shared" si="616"/>
        <v>SKPBN</v>
      </c>
    </row>
    <row r="862" spans="1:52" x14ac:dyDescent="0.35">
      <c r="B862" s="3">
        <f t="shared" si="574"/>
        <v>55</v>
      </c>
      <c r="C862" s="1">
        <f t="shared" si="575"/>
        <v>2004</v>
      </c>
      <c r="D862" s="2">
        <v>6242</v>
      </c>
      <c r="E862" s="2" t="str">
        <f>_xlfn.XLOOKUP(C862,Sheet2!$N$3:$N$1000,Sheet2!$O$3:$O$1000,"")</f>
        <v/>
      </c>
      <c r="F862" s="9" t="str">
        <f t="shared" si="617"/>
        <v>EHALT</v>
      </c>
      <c r="G862" s="4" t="str">
        <f t="shared" si="593"/>
        <v>14</v>
      </c>
      <c r="H862" s="4">
        <f t="shared" si="594"/>
        <v>242</v>
      </c>
      <c r="I862" s="6">
        <f t="shared" si="586"/>
        <v>0</v>
      </c>
      <c r="J862" s="6">
        <f t="shared" si="587"/>
        <v>0</v>
      </c>
      <c r="K862" s="6">
        <f t="shared" si="588"/>
        <v>6</v>
      </c>
      <c r="L862" s="6">
        <f t="shared" si="589"/>
        <v>2</v>
      </c>
      <c r="M862" s="6">
        <f t="shared" si="590"/>
        <v>4</v>
      </c>
      <c r="N862" s="6">
        <f t="shared" si="591"/>
        <v>2</v>
      </c>
      <c r="O862" s="13">
        <f t="shared" si="592"/>
        <v>1</v>
      </c>
      <c r="P862" s="4">
        <f t="shared" si="598"/>
        <v>0</v>
      </c>
      <c r="Q862" s="4">
        <f t="shared" si="599"/>
        <v>1</v>
      </c>
      <c r="R862">
        <f t="shared" si="576"/>
        <v>242</v>
      </c>
      <c r="S862" s="4">
        <f t="shared" si="577"/>
        <v>0</v>
      </c>
      <c r="T862" s="15">
        <f t="shared" si="578"/>
        <v>1</v>
      </c>
      <c r="U862" s="4">
        <f t="shared" si="579"/>
        <v>0</v>
      </c>
      <c r="V862" s="4">
        <f t="shared" si="580"/>
        <v>1</v>
      </c>
      <c r="W862" s="4">
        <f t="shared" si="581"/>
        <v>4</v>
      </c>
      <c r="X862" s="6">
        <f t="shared" si="582"/>
        <v>2</v>
      </c>
      <c r="Y862" s="4">
        <f t="shared" si="583"/>
        <v>2</v>
      </c>
      <c r="Z862" s="6">
        <f t="shared" si="584"/>
        <v>0</v>
      </c>
      <c r="AA862" s="18">
        <f t="shared" si="585"/>
        <v>2</v>
      </c>
      <c r="AB862" s="9" t="str">
        <f t="shared" si="600"/>
        <v>I.EHA</v>
      </c>
      <c r="AC862" s="9" t="str">
        <f>_xlfn.XLOOKUP(R862,Sheet2!$H$3:$H$258,Sheet2!$I$3:$I$258,"-----")</f>
        <v>I.EHA</v>
      </c>
      <c r="AD862" s="9" t="str">
        <f>_xlfn.XLOOKUP(VALUE(AE862),Sheet2!$N$3:$N$1000,Sheet2!$O$3:$O$1000,"********")</f>
        <v>********</v>
      </c>
      <c r="AE862" t="str">
        <f t="shared" si="595"/>
        <v>1646</v>
      </c>
      <c r="AF862" s="9" t="str">
        <f>IF(R862&lt;200,"+"&amp;TEXT(R862,"0"),"-"&amp;TEXT(_xlfn.XLOOKUP(R862,Sheet2!$K$3:$K$130,Sheet2!$L$3:$L$130,"-----"),"0"))</f>
        <v>-136</v>
      </c>
      <c r="AG862" s="9" t="str">
        <f t="shared" si="601"/>
        <v>@</v>
      </c>
      <c r="AH862" s="9" t="str">
        <f t="shared" si="602"/>
        <v>JSR @I.EHA</v>
      </c>
      <c r="AI862" t="str">
        <f t="shared" si="603"/>
        <v>1,@I.EHA</v>
      </c>
      <c r="AJ862" s="16" t="str">
        <f t="shared" si="604"/>
        <v>@I.EHA</v>
      </c>
      <c r="AK862" t="str">
        <f t="shared" si="605"/>
        <v>ADCOR 0,1,SZC</v>
      </c>
      <c r="AL862" s="4" t="str">
        <f t="shared" si="606"/>
        <v>ADC</v>
      </c>
      <c r="AM862" s="4" t="str">
        <f t="shared" si="607"/>
        <v>R</v>
      </c>
      <c r="AN862" s="4" t="str">
        <f t="shared" si="608"/>
        <v>O</v>
      </c>
      <c r="AO862" s="4" t="str">
        <f t="shared" si="609"/>
        <v/>
      </c>
      <c r="AP862" s="15" t="str">
        <f t="shared" si="610"/>
        <v>,SZC</v>
      </c>
      <c r="AQ862" s="9" t="str">
        <f>_xlfn.XLOOKUP(D862,Sheet2!$E$3:$E$101,Sheet2!$F$3:$F$101,"******************")</f>
        <v>EHALT</v>
      </c>
      <c r="AR862" s="33" t="str">
        <f t="shared" si="596"/>
        <v>DOBC 1,**</v>
      </c>
      <c r="AS862" s="9" t="str">
        <f t="shared" si="597"/>
        <v>DOBC</v>
      </c>
      <c r="AT862" s="4">
        <f t="shared" si="611"/>
        <v>1</v>
      </c>
      <c r="AU862" s="6">
        <f t="shared" si="612"/>
        <v>2</v>
      </c>
      <c r="AV862" s="4" t="str">
        <f t="shared" si="613"/>
        <v>C</v>
      </c>
      <c r="AW862" s="4">
        <f t="shared" si="614"/>
        <v>42</v>
      </c>
      <c r="AX862" s="4" t="str">
        <f>_xlfn.XLOOKUP(AW862,Sheet2!$Q$3:$Q$66,Sheet2!$R$3:$R$66,"**")</f>
        <v>**</v>
      </c>
      <c r="AY862" s="4">
        <f t="shared" si="615"/>
        <v>4</v>
      </c>
      <c r="AZ862" s="16" t="str">
        <f t="shared" si="616"/>
        <v>SKPDN</v>
      </c>
    </row>
    <row r="863" spans="1:52" x14ac:dyDescent="0.35">
      <c r="B863" s="3">
        <f t="shared" si="574"/>
        <v>56</v>
      </c>
      <c r="C863" s="1">
        <f t="shared" si="575"/>
        <v>2005</v>
      </c>
      <c r="D863" s="2">
        <v>6243</v>
      </c>
      <c r="E863" s="2" t="str">
        <f>_xlfn.XLOOKUP(C863,Sheet2!$N$3:$N$1000,Sheet2!$O$3:$O$1000,"")</f>
        <v/>
      </c>
      <c r="F863" s="9" t="str">
        <f t="shared" si="617"/>
        <v>LOOP</v>
      </c>
      <c r="G863" s="4" t="str">
        <f t="shared" si="593"/>
        <v>14</v>
      </c>
      <c r="H863" s="4">
        <f t="shared" si="594"/>
        <v>243</v>
      </c>
      <c r="I863" s="6">
        <f t="shared" si="586"/>
        <v>0</v>
      </c>
      <c r="J863" s="6">
        <f t="shared" si="587"/>
        <v>0</v>
      </c>
      <c r="K863" s="6">
        <f t="shared" si="588"/>
        <v>6</v>
      </c>
      <c r="L863" s="6">
        <f t="shared" si="589"/>
        <v>2</v>
      </c>
      <c r="M863" s="6">
        <f t="shared" si="590"/>
        <v>4</v>
      </c>
      <c r="N863" s="6">
        <f t="shared" si="591"/>
        <v>3</v>
      </c>
      <c r="O863" s="13">
        <f t="shared" si="592"/>
        <v>1</v>
      </c>
      <c r="P863" s="4">
        <f t="shared" si="598"/>
        <v>0</v>
      </c>
      <c r="Q863" s="4">
        <f t="shared" si="599"/>
        <v>1</v>
      </c>
      <c r="R863">
        <f t="shared" si="576"/>
        <v>243</v>
      </c>
      <c r="S863" s="4">
        <f t="shared" si="577"/>
        <v>0</v>
      </c>
      <c r="T863" s="15">
        <f t="shared" si="578"/>
        <v>1</v>
      </c>
      <c r="U863" s="4">
        <f t="shared" si="579"/>
        <v>0</v>
      </c>
      <c r="V863" s="4">
        <f t="shared" si="580"/>
        <v>1</v>
      </c>
      <c r="W863" s="4">
        <f t="shared" si="581"/>
        <v>4</v>
      </c>
      <c r="X863" s="6">
        <f t="shared" si="582"/>
        <v>2</v>
      </c>
      <c r="Y863" s="4">
        <f t="shared" si="583"/>
        <v>2</v>
      </c>
      <c r="Z863" s="6">
        <f t="shared" si="584"/>
        <v>0</v>
      </c>
      <c r="AA863" s="18">
        <f t="shared" si="585"/>
        <v>3</v>
      </c>
      <c r="AB863" s="9" t="str">
        <f t="shared" si="600"/>
        <v>I.LOO</v>
      </c>
      <c r="AC863" s="9" t="str">
        <f>_xlfn.XLOOKUP(R863,Sheet2!$H$3:$H$258,Sheet2!$I$3:$I$258,"-----")</f>
        <v>I.LOO</v>
      </c>
      <c r="AD863" s="9" t="str">
        <f>_xlfn.XLOOKUP(VALUE(AE863),Sheet2!$N$3:$N$1000,Sheet2!$O$3:$O$1000,"********")</f>
        <v>********</v>
      </c>
      <c r="AE863" t="str">
        <f t="shared" si="595"/>
        <v>1650</v>
      </c>
      <c r="AF863" s="9" t="str">
        <f>IF(R863&lt;200,"+"&amp;TEXT(R863,"0"),"-"&amp;TEXT(_xlfn.XLOOKUP(R863,Sheet2!$K$3:$K$130,Sheet2!$L$3:$L$130,"-----"),"0"))</f>
        <v>-135</v>
      </c>
      <c r="AG863" s="9" t="str">
        <f t="shared" si="601"/>
        <v>@</v>
      </c>
      <c r="AH863" s="9" t="str">
        <f t="shared" si="602"/>
        <v>JSR @I.LOO</v>
      </c>
      <c r="AI863" t="str">
        <f t="shared" si="603"/>
        <v>1,@I.LOO</v>
      </c>
      <c r="AJ863" s="16" t="str">
        <f t="shared" si="604"/>
        <v>@I.LOO</v>
      </c>
      <c r="AK863" t="str">
        <f t="shared" si="605"/>
        <v>ADCOR 0,1,SNC</v>
      </c>
      <c r="AL863" s="4" t="str">
        <f t="shared" si="606"/>
        <v>ADC</v>
      </c>
      <c r="AM863" s="4" t="str">
        <f t="shared" si="607"/>
        <v>R</v>
      </c>
      <c r="AN863" s="4" t="str">
        <f t="shared" si="608"/>
        <v>O</v>
      </c>
      <c r="AO863" s="4" t="str">
        <f t="shared" si="609"/>
        <v/>
      </c>
      <c r="AP863" s="15" t="str">
        <f t="shared" si="610"/>
        <v>,SNC</v>
      </c>
      <c r="AQ863" s="9" t="str">
        <f>_xlfn.XLOOKUP(D863,Sheet2!$E$3:$E$101,Sheet2!$F$3:$F$101,"******************")</f>
        <v>LOOP</v>
      </c>
      <c r="AR863" s="33" t="str">
        <f t="shared" si="596"/>
        <v>DOBC 1,**</v>
      </c>
      <c r="AS863" s="9" t="str">
        <f t="shared" si="597"/>
        <v>DOBC</v>
      </c>
      <c r="AT863" s="4">
        <f t="shared" si="611"/>
        <v>1</v>
      </c>
      <c r="AU863" s="6">
        <f t="shared" si="612"/>
        <v>2</v>
      </c>
      <c r="AV863" s="4" t="str">
        <f t="shared" si="613"/>
        <v>C</v>
      </c>
      <c r="AW863" s="4">
        <f t="shared" si="614"/>
        <v>43</v>
      </c>
      <c r="AX863" s="4" t="str">
        <f>_xlfn.XLOOKUP(AW863,Sheet2!$Q$3:$Q$66,Sheet2!$R$3:$R$66,"**")</f>
        <v>**</v>
      </c>
      <c r="AY863" s="4">
        <f t="shared" si="615"/>
        <v>4</v>
      </c>
      <c r="AZ863" s="16" t="str">
        <f t="shared" si="616"/>
        <v>SKPDN</v>
      </c>
    </row>
    <row r="864" spans="1:52" x14ac:dyDescent="0.35">
      <c r="A864" s="5" t="s">
        <v>41</v>
      </c>
      <c r="B864" s="3">
        <v>2</v>
      </c>
      <c r="C864" s="1">
        <f t="shared" si="575"/>
        <v>2006</v>
      </c>
      <c r="D864" s="2">
        <v>6240</v>
      </c>
      <c r="E864" s="2" t="str">
        <f>_xlfn.XLOOKUP(C864,Sheet2!$N$3:$N$1000,Sheet2!$O$3:$O$1000,"")</f>
        <v>B47</v>
      </c>
      <c r="F864" s="9" t="str">
        <f t="shared" si="617"/>
        <v>SETP1</v>
      </c>
      <c r="G864" s="4" t="str">
        <f t="shared" si="593"/>
        <v>14</v>
      </c>
      <c r="H864" s="4">
        <f t="shared" si="594"/>
        <v>240</v>
      </c>
      <c r="I864" s="6">
        <f t="shared" si="586"/>
        <v>0</v>
      </c>
      <c r="J864" s="6">
        <f t="shared" si="587"/>
        <v>0</v>
      </c>
      <c r="K864" s="6">
        <f t="shared" si="588"/>
        <v>6</v>
      </c>
      <c r="L864" s="6">
        <f t="shared" si="589"/>
        <v>2</v>
      </c>
      <c r="M864" s="6">
        <f t="shared" si="590"/>
        <v>4</v>
      </c>
      <c r="N864" s="6">
        <f t="shared" si="591"/>
        <v>0</v>
      </c>
      <c r="O864" s="13">
        <f t="shared" si="592"/>
        <v>1</v>
      </c>
      <c r="P864" s="4">
        <f t="shared" si="598"/>
        <v>0</v>
      </c>
      <c r="Q864" s="4">
        <f t="shared" si="599"/>
        <v>1</v>
      </c>
      <c r="R864">
        <f t="shared" si="576"/>
        <v>240</v>
      </c>
      <c r="S864" s="4">
        <f t="shared" si="577"/>
        <v>0</v>
      </c>
      <c r="T864" s="15">
        <f t="shared" si="578"/>
        <v>1</v>
      </c>
      <c r="U864" s="4">
        <f t="shared" si="579"/>
        <v>0</v>
      </c>
      <c r="V864" s="4">
        <f t="shared" si="580"/>
        <v>1</v>
      </c>
      <c r="W864" s="4">
        <f t="shared" si="581"/>
        <v>4</v>
      </c>
      <c r="X864" s="6">
        <f t="shared" si="582"/>
        <v>2</v>
      </c>
      <c r="Y864" s="4">
        <f t="shared" si="583"/>
        <v>2</v>
      </c>
      <c r="Z864" s="6">
        <f t="shared" si="584"/>
        <v>0</v>
      </c>
      <c r="AA864" s="18">
        <f t="shared" si="585"/>
        <v>0</v>
      </c>
      <c r="AB864" s="9" t="str">
        <f t="shared" si="600"/>
        <v>I.SETP</v>
      </c>
      <c r="AC864" s="9" t="str">
        <f>_xlfn.XLOOKUP(R864,Sheet2!$H$3:$H$258,Sheet2!$I$3:$I$258,"-----")</f>
        <v>I.SETP</v>
      </c>
      <c r="AD864" s="9" t="str">
        <f>_xlfn.XLOOKUP(VALUE(AE864),Sheet2!$N$3:$N$1000,Sheet2!$O$3:$O$1000,"********")</f>
        <v>********</v>
      </c>
      <c r="AE864" t="str">
        <f t="shared" si="595"/>
        <v>1646</v>
      </c>
      <c r="AF864" s="9" t="str">
        <f>IF(R864&lt;200,"+"&amp;TEXT(R864,"0"),"-"&amp;TEXT(_xlfn.XLOOKUP(R864,Sheet2!$K$3:$K$130,Sheet2!$L$3:$L$130,"-----"),"0"))</f>
        <v>-140</v>
      </c>
      <c r="AG864" s="9" t="str">
        <f t="shared" si="601"/>
        <v>@</v>
      </c>
      <c r="AH864" s="9" t="str">
        <f t="shared" si="602"/>
        <v>JSR @I.SETP</v>
      </c>
      <c r="AI864" t="str">
        <f t="shared" si="603"/>
        <v>1,@I.SETP</v>
      </c>
      <c r="AJ864" s="16" t="str">
        <f t="shared" si="604"/>
        <v>@I.SETP</v>
      </c>
      <c r="AK864" t="str">
        <f t="shared" si="605"/>
        <v>ADCOR 0,1</v>
      </c>
      <c r="AL864" s="4" t="str">
        <f t="shared" si="606"/>
        <v>ADC</v>
      </c>
      <c r="AM864" s="4" t="str">
        <f t="shared" si="607"/>
        <v>R</v>
      </c>
      <c r="AN864" s="4" t="str">
        <f t="shared" si="608"/>
        <v>O</v>
      </c>
      <c r="AO864" s="4" t="str">
        <f t="shared" si="609"/>
        <v/>
      </c>
      <c r="AP864" s="15" t="str">
        <f t="shared" si="610"/>
        <v/>
      </c>
      <c r="AQ864" s="9" t="str">
        <f>_xlfn.XLOOKUP(D864,Sheet2!$E$3:$E$101,Sheet2!$F$3:$F$101,"******************")</f>
        <v>SETP1</v>
      </c>
      <c r="AR864" s="33" t="str">
        <f t="shared" si="596"/>
        <v>DOBC 1,**</v>
      </c>
      <c r="AS864" s="9" t="str">
        <f t="shared" si="597"/>
        <v>DOBC</v>
      </c>
      <c r="AT864" s="4">
        <f t="shared" si="611"/>
        <v>1</v>
      </c>
      <c r="AU864" s="6">
        <f t="shared" si="612"/>
        <v>2</v>
      </c>
      <c r="AV864" s="4" t="str">
        <f t="shared" si="613"/>
        <v>C</v>
      </c>
      <c r="AW864" s="4">
        <f t="shared" si="614"/>
        <v>40</v>
      </c>
      <c r="AX864" s="4" t="str">
        <f>_xlfn.XLOOKUP(AW864,Sheet2!$Q$3:$Q$66,Sheet2!$R$3:$R$66,"**")</f>
        <v>**</v>
      </c>
      <c r="AY864" s="4">
        <f t="shared" si="615"/>
        <v>4</v>
      </c>
      <c r="AZ864" s="16" t="str">
        <f t="shared" si="616"/>
        <v>SKPDN</v>
      </c>
    </row>
    <row r="865" spans="2:52" x14ac:dyDescent="0.35">
      <c r="B865" s="3">
        <f t="shared" si="574"/>
        <v>3</v>
      </c>
      <c r="C865" s="1">
        <f t="shared" si="575"/>
        <v>2007</v>
      </c>
      <c r="D865" s="2">
        <v>6236</v>
      </c>
      <c r="E865" s="2" t="str">
        <f>_xlfn.XLOOKUP(C865,Sheet2!$N$3:$N$1000,Sheet2!$O$3:$O$1000,"")</f>
        <v/>
      </c>
      <c r="F865" s="9" t="str">
        <f t="shared" si="617"/>
        <v>GADSK</v>
      </c>
      <c r="G865" s="4" t="str">
        <f t="shared" si="593"/>
        <v>14</v>
      </c>
      <c r="H865" s="4">
        <f t="shared" si="594"/>
        <v>236</v>
      </c>
      <c r="I865" s="6">
        <f t="shared" si="586"/>
        <v>0</v>
      </c>
      <c r="J865" s="6">
        <f t="shared" si="587"/>
        <v>0</v>
      </c>
      <c r="K865" s="6">
        <f t="shared" si="588"/>
        <v>6</v>
      </c>
      <c r="L865" s="6">
        <f t="shared" si="589"/>
        <v>2</v>
      </c>
      <c r="M865" s="6">
        <f t="shared" si="590"/>
        <v>3</v>
      </c>
      <c r="N865" s="6">
        <f t="shared" si="591"/>
        <v>6</v>
      </c>
      <c r="O865" s="13">
        <f t="shared" si="592"/>
        <v>1</v>
      </c>
      <c r="P865" s="4">
        <f t="shared" si="598"/>
        <v>0</v>
      </c>
      <c r="Q865" s="4">
        <f t="shared" si="599"/>
        <v>1</v>
      </c>
      <c r="R865">
        <f t="shared" si="576"/>
        <v>236</v>
      </c>
      <c r="S865" s="4">
        <f t="shared" si="577"/>
        <v>0</v>
      </c>
      <c r="T865" s="15">
        <f t="shared" si="578"/>
        <v>1</v>
      </c>
      <c r="U865" s="4">
        <f t="shared" si="579"/>
        <v>0</v>
      </c>
      <c r="V865" s="4">
        <f t="shared" si="580"/>
        <v>1</v>
      </c>
      <c r="W865" s="4">
        <f t="shared" si="581"/>
        <v>4</v>
      </c>
      <c r="X865" s="6">
        <f t="shared" si="582"/>
        <v>2</v>
      </c>
      <c r="Y865" s="4">
        <f t="shared" si="583"/>
        <v>1</v>
      </c>
      <c r="Z865" s="6">
        <f t="shared" si="584"/>
        <v>1</v>
      </c>
      <c r="AA865" s="18">
        <f t="shared" si="585"/>
        <v>6</v>
      </c>
      <c r="AB865" s="9" t="str">
        <f t="shared" si="600"/>
        <v>I.ADSK</v>
      </c>
      <c r="AC865" s="9" t="str">
        <f>_xlfn.XLOOKUP(R865,Sheet2!$H$3:$H$258,Sheet2!$I$3:$I$258,"-----")</f>
        <v>I.ADSK</v>
      </c>
      <c r="AD865" s="9" t="str">
        <f>_xlfn.XLOOKUP(VALUE(AE865),Sheet2!$N$3:$N$1000,Sheet2!$O$3:$O$1000,"********")</f>
        <v>********</v>
      </c>
      <c r="AE865" t="str">
        <f t="shared" si="595"/>
        <v>1645</v>
      </c>
      <c r="AF865" s="9" t="str">
        <f>IF(R865&lt;200,"+"&amp;TEXT(R865,"0"),"-"&amp;TEXT(_xlfn.XLOOKUP(R865,Sheet2!$K$3:$K$130,Sheet2!$L$3:$L$130,"-----"),"0"))</f>
        <v>-142</v>
      </c>
      <c r="AG865" s="9" t="str">
        <f t="shared" si="601"/>
        <v>@</v>
      </c>
      <c r="AH865" s="9" t="str">
        <f t="shared" si="602"/>
        <v>JSR @I.ADSK</v>
      </c>
      <c r="AI865" t="str">
        <f t="shared" si="603"/>
        <v>1,@I.ADSK</v>
      </c>
      <c r="AJ865" s="16" t="str">
        <f t="shared" si="604"/>
        <v>@I.ADSK</v>
      </c>
      <c r="AK865" t="str">
        <f t="shared" si="605"/>
        <v>ADCZR# 0,1,SEZ</v>
      </c>
      <c r="AL865" s="4" t="str">
        <f t="shared" si="606"/>
        <v>ADC</v>
      </c>
      <c r="AM865" s="4" t="str">
        <f t="shared" si="607"/>
        <v>R</v>
      </c>
      <c r="AN865" s="4" t="str">
        <f t="shared" si="608"/>
        <v>Z</v>
      </c>
      <c r="AO865" s="4" t="str">
        <f t="shared" si="609"/>
        <v>#</v>
      </c>
      <c r="AP865" s="15" t="str">
        <f t="shared" si="610"/>
        <v>,SEZ</v>
      </c>
      <c r="AQ865" s="9" t="str">
        <f>_xlfn.XLOOKUP(D865,Sheet2!$E$3:$E$101,Sheet2!$F$3:$F$101,"******************")</f>
        <v>GADSK</v>
      </c>
      <c r="AR865" s="33" t="str">
        <f t="shared" si="596"/>
        <v>DOBC 1,**</v>
      </c>
      <c r="AS865" s="9" t="str">
        <f t="shared" si="597"/>
        <v>DOBC</v>
      </c>
      <c r="AT865" s="4">
        <f t="shared" si="611"/>
        <v>1</v>
      </c>
      <c r="AU865" s="6">
        <f t="shared" si="612"/>
        <v>2</v>
      </c>
      <c r="AV865" s="4" t="str">
        <f t="shared" si="613"/>
        <v>C</v>
      </c>
      <c r="AW865" s="4">
        <f t="shared" si="614"/>
        <v>36</v>
      </c>
      <c r="AX865" s="4" t="str">
        <f>_xlfn.XLOOKUP(AW865,Sheet2!$Q$3:$Q$66,Sheet2!$R$3:$R$66,"**")</f>
        <v>**</v>
      </c>
      <c r="AY865" s="4">
        <f t="shared" si="615"/>
        <v>4</v>
      </c>
      <c r="AZ865" s="16" t="str">
        <f t="shared" si="616"/>
        <v>SKPDN</v>
      </c>
    </row>
    <row r="866" spans="2:52" x14ac:dyDescent="0.35">
      <c r="B866" s="3">
        <f t="shared" si="574"/>
        <v>4</v>
      </c>
      <c r="C866" s="1">
        <f t="shared" si="575"/>
        <v>2010</v>
      </c>
      <c r="D866" s="2">
        <v>6246</v>
      </c>
      <c r="E866" s="2" t="str">
        <f>_xlfn.XLOOKUP(C866,Sheet2!$N$3:$N$1000,Sheet2!$O$3:$O$1000,"")</f>
        <v/>
      </c>
      <c r="F866" s="9" t="str">
        <f t="shared" si="617"/>
        <v>SEEK</v>
      </c>
      <c r="G866" s="4" t="str">
        <f t="shared" si="593"/>
        <v>14</v>
      </c>
      <c r="H866" s="4">
        <f t="shared" si="594"/>
        <v>246</v>
      </c>
      <c r="I866" s="6">
        <f t="shared" si="586"/>
        <v>0</v>
      </c>
      <c r="J866" s="6">
        <f t="shared" si="587"/>
        <v>0</v>
      </c>
      <c r="K866" s="6">
        <f t="shared" si="588"/>
        <v>6</v>
      </c>
      <c r="L866" s="6">
        <f t="shared" si="589"/>
        <v>2</v>
      </c>
      <c r="M866" s="6">
        <f t="shared" si="590"/>
        <v>4</v>
      </c>
      <c r="N866" s="6">
        <f t="shared" si="591"/>
        <v>6</v>
      </c>
      <c r="O866" s="13">
        <f t="shared" si="592"/>
        <v>1</v>
      </c>
      <c r="P866" s="4">
        <f t="shared" si="598"/>
        <v>0</v>
      </c>
      <c r="Q866" s="4">
        <f t="shared" si="599"/>
        <v>1</v>
      </c>
      <c r="R866">
        <f t="shared" si="576"/>
        <v>246</v>
      </c>
      <c r="S866" s="4">
        <f t="shared" si="577"/>
        <v>0</v>
      </c>
      <c r="T866" s="15">
        <f t="shared" si="578"/>
        <v>1</v>
      </c>
      <c r="U866" s="4">
        <f t="shared" si="579"/>
        <v>0</v>
      </c>
      <c r="V866" s="4">
        <f t="shared" si="580"/>
        <v>1</v>
      </c>
      <c r="W866" s="4">
        <f t="shared" si="581"/>
        <v>4</v>
      </c>
      <c r="X866" s="6">
        <f t="shared" si="582"/>
        <v>2</v>
      </c>
      <c r="Y866" s="4">
        <f t="shared" si="583"/>
        <v>2</v>
      </c>
      <c r="Z866" s="6">
        <f t="shared" si="584"/>
        <v>0</v>
      </c>
      <c r="AA866" s="18">
        <f t="shared" si="585"/>
        <v>6</v>
      </c>
      <c r="AB866" s="9" t="str">
        <f t="shared" si="600"/>
        <v>I.S</v>
      </c>
      <c r="AC866" s="9" t="str">
        <f>_xlfn.XLOOKUP(R866,Sheet2!$H$3:$H$258,Sheet2!$I$3:$I$258,"-----")</f>
        <v>I.S</v>
      </c>
      <c r="AD866" s="9" t="str">
        <f>_xlfn.XLOOKUP(VALUE(AE866),Sheet2!$N$3:$N$1000,Sheet2!$O$3:$O$1000,"********")</f>
        <v>********</v>
      </c>
      <c r="AE866" t="str">
        <f t="shared" si="595"/>
        <v>1656</v>
      </c>
      <c r="AF866" s="9" t="str">
        <f>IF(R866&lt;200,"+"&amp;TEXT(R866,"0"),"-"&amp;TEXT(_xlfn.XLOOKUP(R866,Sheet2!$K$3:$K$130,Sheet2!$L$3:$L$130,"-----"),"0"))</f>
        <v>-132</v>
      </c>
      <c r="AG866" s="9" t="str">
        <f t="shared" si="601"/>
        <v>@</v>
      </c>
      <c r="AH866" s="9" t="str">
        <f t="shared" si="602"/>
        <v>JSR @I.S</v>
      </c>
      <c r="AI866" t="str">
        <f t="shared" si="603"/>
        <v>1,@I.S</v>
      </c>
      <c r="AJ866" s="16" t="str">
        <f t="shared" si="604"/>
        <v>@I.S</v>
      </c>
      <c r="AK866" t="str">
        <f t="shared" si="605"/>
        <v>ADCOR 0,1,SEZ</v>
      </c>
      <c r="AL866" s="4" t="str">
        <f t="shared" si="606"/>
        <v>ADC</v>
      </c>
      <c r="AM866" s="4" t="str">
        <f t="shared" si="607"/>
        <v>R</v>
      </c>
      <c r="AN866" s="4" t="str">
        <f t="shared" si="608"/>
        <v>O</v>
      </c>
      <c r="AO866" s="4" t="str">
        <f t="shared" si="609"/>
        <v/>
      </c>
      <c r="AP866" s="15" t="str">
        <f t="shared" si="610"/>
        <v>,SEZ</v>
      </c>
      <c r="AQ866" s="9" t="str">
        <f>_xlfn.XLOOKUP(D866,Sheet2!$E$3:$E$101,Sheet2!$F$3:$F$101,"******************")</f>
        <v>SEEK</v>
      </c>
      <c r="AR866" s="33" t="str">
        <f t="shared" si="596"/>
        <v>DOBC 1,**</v>
      </c>
      <c r="AS866" s="9" t="str">
        <f t="shared" si="597"/>
        <v>DOBC</v>
      </c>
      <c r="AT866" s="4">
        <f t="shared" si="611"/>
        <v>1</v>
      </c>
      <c r="AU866" s="6">
        <f t="shared" si="612"/>
        <v>2</v>
      </c>
      <c r="AV866" s="4" t="str">
        <f t="shared" si="613"/>
        <v>C</v>
      </c>
      <c r="AW866" s="4">
        <f t="shared" si="614"/>
        <v>46</v>
      </c>
      <c r="AX866" s="4" t="str">
        <f>_xlfn.XLOOKUP(AW866,Sheet2!$Q$3:$Q$66,Sheet2!$R$3:$R$66,"**")</f>
        <v>**</v>
      </c>
      <c r="AY866" s="4">
        <f t="shared" si="615"/>
        <v>4</v>
      </c>
      <c r="AZ866" s="16" t="str">
        <f t="shared" si="616"/>
        <v>SKPDN</v>
      </c>
    </row>
    <row r="867" spans="2:52" x14ac:dyDescent="0.35">
      <c r="B867" s="3">
        <f t="shared" si="574"/>
        <v>5</v>
      </c>
      <c r="C867" s="1">
        <f t="shared" si="575"/>
        <v>2011</v>
      </c>
      <c r="D867" s="2">
        <v>0</v>
      </c>
      <c r="E867" s="2" t="str">
        <f>_xlfn.XLOOKUP(C867,Sheet2!$N$3:$N$1000,Sheet2!$O$3:$O$1000,"")</f>
        <v/>
      </c>
      <c r="F867" s="9" t="str">
        <f t="shared" si="617"/>
        <v>0</v>
      </c>
      <c r="G867" s="4" t="str">
        <f t="shared" si="593"/>
        <v>0</v>
      </c>
      <c r="H867" s="4">
        <f t="shared" si="594"/>
        <v>0</v>
      </c>
      <c r="I867" s="6">
        <f t="shared" si="586"/>
        <v>0</v>
      </c>
      <c r="J867" s="6">
        <f t="shared" si="587"/>
        <v>0</v>
      </c>
      <c r="K867" s="6">
        <f t="shared" si="588"/>
        <v>0</v>
      </c>
      <c r="L867" s="6">
        <f t="shared" si="589"/>
        <v>0</v>
      </c>
      <c r="M867" s="6">
        <f t="shared" si="590"/>
        <v>0</v>
      </c>
      <c r="N867" s="6">
        <f t="shared" si="591"/>
        <v>0</v>
      </c>
      <c r="O867" s="13">
        <f t="shared" si="592"/>
        <v>0</v>
      </c>
      <c r="P867" s="4">
        <f t="shared" si="598"/>
        <v>0</v>
      </c>
      <c r="Q867" s="4">
        <f t="shared" si="599"/>
        <v>0</v>
      </c>
      <c r="R867">
        <f t="shared" si="576"/>
        <v>0</v>
      </c>
      <c r="S867" s="4">
        <f t="shared" si="577"/>
        <v>0</v>
      </c>
      <c r="T867" s="15">
        <f t="shared" si="578"/>
        <v>0</v>
      </c>
      <c r="U867" s="4">
        <f t="shared" si="579"/>
        <v>0</v>
      </c>
      <c r="V867" s="4">
        <f t="shared" si="580"/>
        <v>0</v>
      </c>
      <c r="W867" s="4">
        <f t="shared" si="581"/>
        <v>0</v>
      </c>
      <c r="X867" s="6">
        <f t="shared" si="582"/>
        <v>0</v>
      </c>
      <c r="Y867" s="4">
        <f t="shared" si="583"/>
        <v>0</v>
      </c>
      <c r="Z867" s="6">
        <f t="shared" si="584"/>
        <v>0</v>
      </c>
      <c r="AA867" s="18">
        <f t="shared" si="585"/>
        <v>0</v>
      </c>
      <c r="AB867" s="9" t="str">
        <f t="shared" si="600"/>
        <v>0</v>
      </c>
      <c r="AC867" s="9" t="str">
        <f>_xlfn.XLOOKUP(R867,Sheet2!$H$3:$H$258,Sheet2!$I$3:$I$258,"-----")</f>
        <v>0</v>
      </c>
      <c r="AD867" s="9" t="str">
        <f>_xlfn.XLOOKUP(VALUE(AE867),Sheet2!$N$3:$N$1000,Sheet2!$O$3:$O$1000,"********")</f>
        <v>********</v>
      </c>
      <c r="AE867" t="str">
        <f t="shared" si="595"/>
        <v>2011</v>
      </c>
      <c r="AF867" s="9" t="str">
        <f>IF(R867&lt;200,"+"&amp;TEXT(R867,"0"),"-"&amp;TEXT(_xlfn.XLOOKUP(R867,Sheet2!$K$3:$K$130,Sheet2!$L$3:$L$130,"-----"),"0"))</f>
        <v>+0</v>
      </c>
      <c r="AG867" s="9" t="str">
        <f t="shared" si="601"/>
        <v/>
      </c>
      <c r="AH867" s="9" t="str">
        <f t="shared" si="602"/>
        <v>JMP 0</v>
      </c>
      <c r="AI867" t="str">
        <f t="shared" si="603"/>
        <v>0,0</v>
      </c>
      <c r="AJ867" s="16" t="str">
        <f t="shared" si="604"/>
        <v>0</v>
      </c>
      <c r="AK867" t="str">
        <f t="shared" si="605"/>
        <v>COM 0,0</v>
      </c>
      <c r="AL867" s="4" t="str">
        <f t="shared" si="606"/>
        <v>COM</v>
      </c>
      <c r="AM867" s="4" t="str">
        <f t="shared" si="607"/>
        <v/>
      </c>
      <c r="AN867" s="4" t="str">
        <f t="shared" si="608"/>
        <v/>
      </c>
      <c r="AO867" s="4" t="str">
        <f t="shared" si="609"/>
        <v/>
      </c>
      <c r="AP867" s="15" t="str">
        <f t="shared" si="610"/>
        <v/>
      </c>
      <c r="AQ867" s="9" t="str">
        <f>_xlfn.XLOOKUP(D867,Sheet2!$E$3:$E$101,Sheet2!$F$3:$F$101,"******************")</f>
        <v>0</v>
      </c>
      <c r="AR867" s="33" t="str">
        <f t="shared" si="596"/>
        <v>NIO 0</v>
      </c>
      <c r="AS867" s="9" t="str">
        <f t="shared" si="597"/>
        <v>DOC</v>
      </c>
      <c r="AT867" s="4">
        <f t="shared" si="611"/>
        <v>0</v>
      </c>
      <c r="AU867" s="6">
        <f t="shared" si="612"/>
        <v>0</v>
      </c>
      <c r="AV867" s="4" t="str">
        <f t="shared" si="613"/>
        <v/>
      </c>
      <c r="AW867" s="4">
        <f t="shared" si="614"/>
        <v>0</v>
      </c>
      <c r="AX867" s="4" t="str">
        <f>_xlfn.XLOOKUP(AW867,Sheet2!$Q$3:$Q$66,Sheet2!$R$3:$R$66,"**")</f>
        <v>0</v>
      </c>
      <c r="AY867" s="4">
        <f t="shared" si="615"/>
        <v>0</v>
      </c>
      <c r="AZ867" s="16" t="str">
        <f t="shared" si="616"/>
        <v>SKPBN</v>
      </c>
    </row>
    <row r="868" spans="2:52" x14ac:dyDescent="0.35">
      <c r="B868" s="3">
        <f t="shared" si="574"/>
        <v>6</v>
      </c>
      <c r="C868" s="1">
        <f t="shared" si="575"/>
        <v>2012</v>
      </c>
      <c r="D868" s="2">
        <v>6235</v>
      </c>
      <c r="E868" s="2" t="str">
        <f>_xlfn.XLOOKUP(C868,Sheet2!$N$3:$N$1000,Sheet2!$O$3:$O$1000,"")</f>
        <v/>
      </c>
      <c r="F868" s="9" t="str">
        <f t="shared" si="617"/>
        <v>ITRWT</v>
      </c>
      <c r="G868" s="4" t="str">
        <f t="shared" si="593"/>
        <v>14</v>
      </c>
      <c r="H868" s="4">
        <f t="shared" si="594"/>
        <v>235</v>
      </c>
      <c r="I868" s="6">
        <f t="shared" si="586"/>
        <v>0</v>
      </c>
      <c r="J868" s="6">
        <f t="shared" si="587"/>
        <v>0</v>
      </c>
      <c r="K868" s="6">
        <f t="shared" si="588"/>
        <v>6</v>
      </c>
      <c r="L868" s="6">
        <f t="shared" si="589"/>
        <v>2</v>
      </c>
      <c r="M868" s="6">
        <f t="shared" si="590"/>
        <v>3</v>
      </c>
      <c r="N868" s="6">
        <f t="shared" si="591"/>
        <v>5</v>
      </c>
      <c r="O868" s="13">
        <f t="shared" si="592"/>
        <v>1</v>
      </c>
      <c r="P868" s="4">
        <f t="shared" si="598"/>
        <v>0</v>
      </c>
      <c r="Q868" s="4">
        <f t="shared" si="599"/>
        <v>1</v>
      </c>
      <c r="R868">
        <f t="shared" si="576"/>
        <v>235</v>
      </c>
      <c r="S868" s="4">
        <f t="shared" si="577"/>
        <v>0</v>
      </c>
      <c r="T868" s="15">
        <f t="shared" si="578"/>
        <v>1</v>
      </c>
      <c r="U868" s="4">
        <f t="shared" si="579"/>
        <v>0</v>
      </c>
      <c r="V868" s="4">
        <f t="shared" si="580"/>
        <v>1</v>
      </c>
      <c r="W868" s="4">
        <f t="shared" si="581"/>
        <v>4</v>
      </c>
      <c r="X868" s="6">
        <f t="shared" si="582"/>
        <v>2</v>
      </c>
      <c r="Y868" s="4">
        <f t="shared" si="583"/>
        <v>1</v>
      </c>
      <c r="Z868" s="6">
        <f t="shared" si="584"/>
        <v>1</v>
      </c>
      <c r="AA868" s="18">
        <f t="shared" si="585"/>
        <v>5</v>
      </c>
      <c r="AB868" s="9" t="str">
        <f t="shared" si="600"/>
        <v>I.IWT</v>
      </c>
      <c r="AC868" s="9" t="str">
        <f>_xlfn.XLOOKUP(R868,Sheet2!$H$3:$H$258,Sheet2!$I$3:$I$258,"-----")</f>
        <v>I.IWT</v>
      </c>
      <c r="AD868" s="9" t="str">
        <f>_xlfn.XLOOKUP(VALUE(AE868),Sheet2!$N$3:$N$1000,Sheet2!$O$3:$O$1000,"********")</f>
        <v>B36</v>
      </c>
      <c r="AE868" t="str">
        <f t="shared" si="595"/>
        <v>1647</v>
      </c>
      <c r="AF868" s="9" t="str">
        <f>IF(R868&lt;200,"+"&amp;TEXT(R868,"0"),"-"&amp;TEXT(_xlfn.XLOOKUP(R868,Sheet2!$K$3:$K$130,Sheet2!$L$3:$L$130,"-----"),"0"))</f>
        <v>-143</v>
      </c>
      <c r="AG868" s="9" t="str">
        <f t="shared" si="601"/>
        <v>@</v>
      </c>
      <c r="AH868" s="9" t="str">
        <f t="shared" si="602"/>
        <v>JSR @I.IWT</v>
      </c>
      <c r="AI868" t="str">
        <f t="shared" si="603"/>
        <v>1,@I.IWT</v>
      </c>
      <c r="AJ868" s="16" t="str">
        <f t="shared" si="604"/>
        <v>@I.IWT</v>
      </c>
      <c r="AK868" t="str">
        <f t="shared" si="605"/>
        <v>ADCZR# 0,1,SNR</v>
      </c>
      <c r="AL868" s="4" t="str">
        <f t="shared" si="606"/>
        <v>ADC</v>
      </c>
      <c r="AM868" s="4" t="str">
        <f t="shared" si="607"/>
        <v>R</v>
      </c>
      <c r="AN868" s="4" t="str">
        <f t="shared" si="608"/>
        <v>Z</v>
      </c>
      <c r="AO868" s="4" t="str">
        <f t="shared" si="609"/>
        <v>#</v>
      </c>
      <c r="AP868" s="15" t="str">
        <f t="shared" si="610"/>
        <v>,SNR</v>
      </c>
      <c r="AQ868" s="9" t="str">
        <f>_xlfn.XLOOKUP(D868,Sheet2!$E$3:$E$101,Sheet2!$F$3:$F$101,"******************")</f>
        <v>ITRWT</v>
      </c>
      <c r="AR868" s="33" t="str">
        <f t="shared" si="596"/>
        <v>DOBC 1,**</v>
      </c>
      <c r="AS868" s="9" t="str">
        <f t="shared" si="597"/>
        <v>DOBC</v>
      </c>
      <c r="AT868" s="4">
        <f t="shared" si="611"/>
        <v>1</v>
      </c>
      <c r="AU868" s="6">
        <f t="shared" si="612"/>
        <v>2</v>
      </c>
      <c r="AV868" s="4" t="str">
        <f t="shared" si="613"/>
        <v>C</v>
      </c>
      <c r="AW868" s="4">
        <f t="shared" si="614"/>
        <v>35</v>
      </c>
      <c r="AX868" s="4" t="str">
        <f>_xlfn.XLOOKUP(AW868,Sheet2!$Q$3:$Q$66,Sheet2!$R$3:$R$66,"**")</f>
        <v>**</v>
      </c>
      <c r="AY868" s="4">
        <f t="shared" si="615"/>
        <v>4</v>
      </c>
      <c r="AZ868" s="16" t="str">
        <f t="shared" si="616"/>
        <v>SKPDN</v>
      </c>
    </row>
    <row r="869" spans="2:52" x14ac:dyDescent="0.35">
      <c r="B869" s="3">
        <f t="shared" si="574"/>
        <v>7</v>
      </c>
      <c r="C869" s="1">
        <f t="shared" si="575"/>
        <v>2013</v>
      </c>
      <c r="D869" s="2">
        <v>401</v>
      </c>
      <c r="E869" s="2" t="str">
        <f>_xlfn.XLOOKUP(C869,Sheet2!$N$3:$N$1000,Sheet2!$O$3:$O$1000,"")</f>
        <v/>
      </c>
      <c r="F869" s="9" t="str">
        <f t="shared" si="617"/>
        <v>JMP +1</v>
      </c>
      <c r="G869" s="4" t="str">
        <f t="shared" si="593"/>
        <v>1</v>
      </c>
      <c r="H869" s="4">
        <f t="shared" si="594"/>
        <v>1</v>
      </c>
      <c r="I869" s="6">
        <f t="shared" si="586"/>
        <v>0</v>
      </c>
      <c r="J869" s="6">
        <f t="shared" si="587"/>
        <v>0</v>
      </c>
      <c r="K869" s="6">
        <f t="shared" si="588"/>
        <v>0</v>
      </c>
      <c r="L869" s="6">
        <f t="shared" si="589"/>
        <v>4</v>
      </c>
      <c r="M869" s="6">
        <f t="shared" si="590"/>
        <v>0</v>
      </c>
      <c r="N869" s="6">
        <f t="shared" si="591"/>
        <v>1</v>
      </c>
      <c r="O869" s="13">
        <f t="shared" si="592"/>
        <v>0</v>
      </c>
      <c r="P869" s="4">
        <f t="shared" si="598"/>
        <v>0</v>
      </c>
      <c r="Q869" s="4">
        <f t="shared" si="599"/>
        <v>0</v>
      </c>
      <c r="R869">
        <f t="shared" si="576"/>
        <v>1</v>
      </c>
      <c r="S869" s="4">
        <f t="shared" si="577"/>
        <v>1</v>
      </c>
      <c r="T869" s="15">
        <f t="shared" si="578"/>
        <v>0</v>
      </c>
      <c r="U869" s="4">
        <f t="shared" si="579"/>
        <v>0</v>
      </c>
      <c r="V869" s="4">
        <f t="shared" si="580"/>
        <v>0</v>
      </c>
      <c r="W869" s="4">
        <f t="shared" si="581"/>
        <v>1</v>
      </c>
      <c r="X869" s="6">
        <f t="shared" si="582"/>
        <v>0</v>
      </c>
      <c r="Y869" s="4">
        <f t="shared" si="583"/>
        <v>0</v>
      </c>
      <c r="Z869" s="6">
        <f t="shared" si="584"/>
        <v>0</v>
      </c>
      <c r="AA869" s="18">
        <f t="shared" si="585"/>
        <v>1</v>
      </c>
      <c r="AB869" s="9" t="str">
        <f t="shared" si="600"/>
        <v>+1</v>
      </c>
      <c r="AC869" s="9" t="str">
        <f>_xlfn.XLOOKUP(R869,Sheet2!$H$3:$H$258,Sheet2!$I$3:$I$258,"-----")</f>
        <v>1</v>
      </c>
      <c r="AD869" s="9" t="str">
        <f>_xlfn.XLOOKUP(VALUE(AE869),Sheet2!$N$3:$N$1000,Sheet2!$O$3:$O$1000,"********")</f>
        <v>********</v>
      </c>
      <c r="AE869" t="str">
        <f t="shared" si="595"/>
        <v>2014</v>
      </c>
      <c r="AF869" s="9" t="str">
        <f>IF(R869&lt;200,"+"&amp;TEXT(R869,"0"),"-"&amp;TEXT(_xlfn.XLOOKUP(R869,Sheet2!$K$3:$K$130,Sheet2!$L$3:$L$130,"-----"),"0"))</f>
        <v>+1</v>
      </c>
      <c r="AG869" s="9" t="str">
        <f t="shared" si="601"/>
        <v/>
      </c>
      <c r="AH869" s="9" t="str">
        <f t="shared" si="602"/>
        <v>JMP +1</v>
      </c>
      <c r="AI869" t="str">
        <f t="shared" si="603"/>
        <v>0,+1</v>
      </c>
      <c r="AJ869" s="16" t="str">
        <f t="shared" si="604"/>
        <v>+1</v>
      </c>
      <c r="AK869" t="str">
        <f t="shared" si="605"/>
        <v>NEG 0,0,SKP</v>
      </c>
      <c r="AL869" s="4" t="str">
        <f t="shared" si="606"/>
        <v>NEG</v>
      </c>
      <c r="AM869" s="4" t="str">
        <f t="shared" si="607"/>
        <v/>
      </c>
      <c r="AN869" s="4" t="str">
        <f t="shared" si="608"/>
        <v/>
      </c>
      <c r="AO869" s="4" t="str">
        <f t="shared" si="609"/>
        <v/>
      </c>
      <c r="AP869" s="15" t="str">
        <f t="shared" si="610"/>
        <v>,SKP</v>
      </c>
      <c r="AQ869" s="9" t="str">
        <f>_xlfn.XLOOKUP(D869,Sheet2!$E$3:$E$101,Sheet2!$F$3:$F$101,"******************")</f>
        <v>******************</v>
      </c>
      <c r="AR869" s="33" t="str">
        <f t="shared" si="596"/>
        <v>DIA 0,MDV</v>
      </c>
      <c r="AS869" s="9" t="str">
        <f t="shared" si="597"/>
        <v>DIA</v>
      </c>
      <c r="AT869" s="4">
        <f t="shared" si="611"/>
        <v>0</v>
      </c>
      <c r="AU869" s="6">
        <f t="shared" si="612"/>
        <v>0</v>
      </c>
      <c r="AV869" s="4" t="str">
        <f t="shared" si="613"/>
        <v/>
      </c>
      <c r="AW869" s="4">
        <f t="shared" si="614"/>
        <v>1</v>
      </c>
      <c r="AX869" s="4" t="str">
        <f>_xlfn.XLOOKUP(AW869,Sheet2!$Q$3:$Q$66,Sheet2!$R$3:$R$66,"**")</f>
        <v>MDV</v>
      </c>
      <c r="AY869" s="4">
        <f t="shared" si="615"/>
        <v>1</v>
      </c>
      <c r="AZ869" s="16" t="str">
        <f t="shared" si="616"/>
        <v>SKPBN</v>
      </c>
    </row>
    <row r="870" spans="2:52" x14ac:dyDescent="0.35">
      <c r="B870" s="3">
        <f t="shared" si="574"/>
        <v>8</v>
      </c>
      <c r="C870" s="1">
        <f t="shared" si="575"/>
        <v>2014</v>
      </c>
      <c r="D870" s="2">
        <v>20154</v>
      </c>
      <c r="E870" s="2" t="str">
        <f>_xlfn.XLOOKUP(C870,Sheet2!$N$3:$N$1000,Sheet2!$O$3:$O$1000,"")</f>
        <v/>
      </c>
      <c r="F870" s="9" t="str">
        <f t="shared" si="617"/>
        <v>LDA 0,CDSK</v>
      </c>
      <c r="G870" s="4" t="str">
        <f t="shared" si="593"/>
        <v>40</v>
      </c>
      <c r="H870" s="4">
        <f t="shared" si="594"/>
        <v>154</v>
      </c>
      <c r="I870" s="6">
        <f t="shared" si="586"/>
        <v>0</v>
      </c>
      <c r="J870" s="6">
        <f t="shared" si="587"/>
        <v>2</v>
      </c>
      <c r="K870" s="6">
        <f t="shared" si="588"/>
        <v>0</v>
      </c>
      <c r="L870" s="6">
        <f t="shared" si="589"/>
        <v>1</v>
      </c>
      <c r="M870" s="6">
        <f t="shared" si="590"/>
        <v>5</v>
      </c>
      <c r="N870" s="6">
        <f t="shared" si="591"/>
        <v>4</v>
      </c>
      <c r="O870" s="13">
        <f t="shared" si="592"/>
        <v>4</v>
      </c>
      <c r="P870" s="4">
        <f t="shared" si="598"/>
        <v>1</v>
      </c>
      <c r="Q870" s="4">
        <f t="shared" si="599"/>
        <v>0</v>
      </c>
      <c r="R870">
        <f t="shared" si="576"/>
        <v>154</v>
      </c>
      <c r="S870" s="4">
        <f t="shared" si="577"/>
        <v>0</v>
      </c>
      <c r="T870" s="15">
        <f t="shared" si="578"/>
        <v>0</v>
      </c>
      <c r="U870" s="4">
        <f t="shared" si="579"/>
        <v>1</v>
      </c>
      <c r="V870" s="4">
        <f t="shared" si="580"/>
        <v>0</v>
      </c>
      <c r="W870" s="4">
        <f t="shared" si="581"/>
        <v>0</v>
      </c>
      <c r="X870" s="6">
        <f t="shared" si="582"/>
        <v>1</v>
      </c>
      <c r="Y870" s="4">
        <f t="shared" si="583"/>
        <v>2</v>
      </c>
      <c r="Z870" s="6">
        <f t="shared" si="584"/>
        <v>1</v>
      </c>
      <c r="AA870" s="18">
        <f t="shared" si="585"/>
        <v>4</v>
      </c>
      <c r="AB870" s="9" t="str">
        <f t="shared" si="600"/>
        <v>CDSK</v>
      </c>
      <c r="AC870" s="9" t="str">
        <f>_xlfn.XLOOKUP(R870,Sheet2!$H$3:$H$258,Sheet2!$I$3:$I$258,"-----")</f>
        <v>CDSK</v>
      </c>
      <c r="AD870" s="9" t="str">
        <f>_xlfn.XLOOKUP(VALUE(AE870),Sheet2!$N$3:$N$1000,Sheet2!$O$3:$O$1000,"********")</f>
        <v>********</v>
      </c>
      <c r="AE870" t="str">
        <f t="shared" si="595"/>
        <v>2170</v>
      </c>
      <c r="AF870" s="9" t="str">
        <f>IF(R870&lt;200,"+"&amp;TEXT(R870,"0"),"-"&amp;TEXT(_xlfn.XLOOKUP(R870,Sheet2!$K$3:$K$130,Sheet2!$L$3:$L$130,"-----"),"0"))</f>
        <v>+154</v>
      </c>
      <c r="AG870" s="9" t="str">
        <f t="shared" si="601"/>
        <v/>
      </c>
      <c r="AH870" s="9" t="str">
        <f t="shared" si="602"/>
        <v>JMP CDSK</v>
      </c>
      <c r="AI870" t="str">
        <f t="shared" si="603"/>
        <v>0,CDSK</v>
      </c>
      <c r="AJ870" s="16" t="str">
        <f t="shared" si="604"/>
        <v>CDSK</v>
      </c>
      <c r="AK870" t="str">
        <f t="shared" si="605"/>
        <v>COMOL# 1,0,SZR</v>
      </c>
      <c r="AL870" s="4" t="str">
        <f t="shared" si="606"/>
        <v>COM</v>
      </c>
      <c r="AM870" s="4" t="str">
        <f t="shared" si="607"/>
        <v>L</v>
      </c>
      <c r="AN870" s="4" t="str">
        <f t="shared" si="608"/>
        <v>O</v>
      </c>
      <c r="AO870" s="4" t="str">
        <f t="shared" si="609"/>
        <v>#</v>
      </c>
      <c r="AP870" s="15" t="str">
        <f t="shared" si="610"/>
        <v>,SZR</v>
      </c>
      <c r="AQ870" s="9" t="str">
        <f>_xlfn.XLOOKUP(D870,Sheet2!$E$3:$E$101,Sheet2!$F$3:$F$101,"******************")</f>
        <v>******************</v>
      </c>
      <c r="AR870" s="33" t="str">
        <f t="shared" si="596"/>
        <v>NIOS **</v>
      </c>
      <c r="AS870" s="9" t="str">
        <f t="shared" si="597"/>
        <v>DOCS</v>
      </c>
      <c r="AT870" s="4">
        <f t="shared" si="611"/>
        <v>0</v>
      </c>
      <c r="AU870" s="6">
        <f t="shared" si="612"/>
        <v>1</v>
      </c>
      <c r="AV870" s="4" t="str">
        <f t="shared" si="613"/>
        <v>S</v>
      </c>
      <c r="AW870" s="4">
        <f t="shared" si="614"/>
        <v>54</v>
      </c>
      <c r="AX870" s="4" t="str">
        <f>_xlfn.XLOOKUP(AW870,Sheet2!$Q$3:$Q$66,Sheet2!$R$3:$R$66,"**")</f>
        <v>**</v>
      </c>
      <c r="AY870" s="4">
        <f t="shared" si="615"/>
        <v>0</v>
      </c>
      <c r="AZ870" s="16" t="str">
        <f t="shared" si="616"/>
        <v>SKPBZ</v>
      </c>
    </row>
    <row r="871" spans="2:52" x14ac:dyDescent="0.35">
      <c r="B871" s="3">
        <f t="shared" si="574"/>
        <v>9</v>
      </c>
      <c r="C871" s="1">
        <f t="shared" si="575"/>
        <v>2015</v>
      </c>
      <c r="D871" s="2">
        <v>65477</v>
      </c>
      <c r="E871" s="2" t="str">
        <f>_xlfn.XLOOKUP(C871,Sheet2!$N$3:$N$1000,Sheet2!$O$3:$O$1000,"")</f>
        <v/>
      </c>
      <c r="F871" s="9" t="str">
        <f t="shared" si="617"/>
        <v>INTA 1</v>
      </c>
      <c r="G871" s="4" t="str">
        <f t="shared" si="593"/>
        <v>153</v>
      </c>
      <c r="H871" s="4">
        <f t="shared" si="594"/>
        <v>77</v>
      </c>
      <c r="I871" s="6">
        <f t="shared" si="586"/>
        <v>0</v>
      </c>
      <c r="J871" s="6">
        <f t="shared" si="587"/>
        <v>6</v>
      </c>
      <c r="K871" s="6">
        <f t="shared" si="588"/>
        <v>5</v>
      </c>
      <c r="L871" s="6">
        <f t="shared" si="589"/>
        <v>4</v>
      </c>
      <c r="M871" s="6">
        <f t="shared" si="590"/>
        <v>7</v>
      </c>
      <c r="N871" s="6">
        <f t="shared" si="591"/>
        <v>7</v>
      </c>
      <c r="O871" s="13">
        <f t="shared" si="592"/>
        <v>13</v>
      </c>
      <c r="P871" s="4">
        <f t="shared" si="598"/>
        <v>3</v>
      </c>
      <c r="Q871" s="4">
        <f t="shared" si="599"/>
        <v>1</v>
      </c>
      <c r="R871">
        <f t="shared" si="576"/>
        <v>77</v>
      </c>
      <c r="S871" s="4">
        <f t="shared" si="577"/>
        <v>3</v>
      </c>
      <c r="T871" s="15">
        <f t="shared" si="578"/>
        <v>0</v>
      </c>
      <c r="U871" s="4">
        <f t="shared" si="579"/>
        <v>3</v>
      </c>
      <c r="V871" s="4">
        <f t="shared" si="580"/>
        <v>1</v>
      </c>
      <c r="W871" s="4">
        <f t="shared" si="581"/>
        <v>3</v>
      </c>
      <c r="X871" s="6">
        <f t="shared" si="582"/>
        <v>0</v>
      </c>
      <c r="Y871" s="4">
        <f t="shared" si="583"/>
        <v>3</v>
      </c>
      <c r="Z871" s="6">
        <f t="shared" si="584"/>
        <v>1</v>
      </c>
      <c r="AA871" s="18">
        <f t="shared" si="585"/>
        <v>7</v>
      </c>
      <c r="AB871" s="9" t="str">
        <f t="shared" si="600"/>
        <v>+77,3</v>
      </c>
      <c r="AC871" s="9" t="str">
        <f>_xlfn.XLOOKUP(R871,Sheet2!$H$3:$H$258,Sheet2!$I$3:$I$258,"-----")</f>
        <v>ZB12</v>
      </c>
      <c r="AD871" s="9" t="str">
        <f>_xlfn.XLOOKUP(VALUE(AE871),Sheet2!$N$3:$N$1000,Sheet2!$O$3:$O$1000,"********")</f>
        <v>********</v>
      </c>
      <c r="AE871" t="str">
        <f t="shared" si="595"/>
        <v>2114</v>
      </c>
      <c r="AF871" s="9" t="str">
        <f>IF(R871&lt;200,"+"&amp;TEXT(R871,"0"),"-"&amp;TEXT(_xlfn.XLOOKUP(R871,Sheet2!$K$3:$K$130,Sheet2!$L$3:$L$130,"-----"),"0"))</f>
        <v>+77</v>
      </c>
      <c r="AG871" s="9" t="str">
        <f t="shared" si="601"/>
        <v/>
      </c>
      <c r="AH871" s="9" t="str">
        <f t="shared" si="602"/>
        <v>JSR +77,3</v>
      </c>
      <c r="AI871" t="str">
        <f t="shared" si="603"/>
        <v>1,+77,3</v>
      </c>
      <c r="AJ871" s="16" t="str">
        <f t="shared" si="604"/>
        <v>+77,3</v>
      </c>
      <c r="AK871" t="str">
        <f t="shared" si="605"/>
        <v>INCC# 3,1,SBN</v>
      </c>
      <c r="AL871" s="4" t="str">
        <f t="shared" si="606"/>
        <v>INC</v>
      </c>
      <c r="AM871" s="4" t="str">
        <f t="shared" si="607"/>
        <v/>
      </c>
      <c r="AN871" s="4" t="str">
        <f t="shared" si="608"/>
        <v>C</v>
      </c>
      <c r="AO871" s="4" t="str">
        <f t="shared" si="609"/>
        <v>#</v>
      </c>
      <c r="AP871" s="15" t="str">
        <f t="shared" si="610"/>
        <v>,SBN</v>
      </c>
      <c r="AQ871" s="9" t="str">
        <f>_xlfn.XLOOKUP(D871,Sheet2!$E$3:$E$101,Sheet2!$F$3:$F$101,"******************")</f>
        <v>INTA 1</v>
      </c>
      <c r="AR871" s="33" t="str">
        <f t="shared" si="596"/>
        <v>DIB 1,CPU</v>
      </c>
      <c r="AS871" s="9" t="str">
        <f t="shared" si="597"/>
        <v>DIB</v>
      </c>
      <c r="AT871" s="4">
        <f t="shared" si="611"/>
        <v>1</v>
      </c>
      <c r="AU871" s="6">
        <f t="shared" si="612"/>
        <v>0</v>
      </c>
      <c r="AV871" s="4" t="str">
        <f t="shared" si="613"/>
        <v/>
      </c>
      <c r="AW871" s="4">
        <f t="shared" si="614"/>
        <v>77</v>
      </c>
      <c r="AX871" s="4" t="str">
        <f>_xlfn.XLOOKUP(AW871,Sheet2!$Q$3:$Q$66,Sheet2!$R$3:$R$66,"**")</f>
        <v>CPU</v>
      </c>
      <c r="AY871" s="4">
        <f t="shared" si="615"/>
        <v>3</v>
      </c>
      <c r="AZ871" s="16" t="str">
        <f t="shared" si="616"/>
        <v>SKPBN</v>
      </c>
    </row>
    <row r="872" spans="2:52" x14ac:dyDescent="0.35">
      <c r="B872" s="3">
        <f t="shared" si="574"/>
        <v>10</v>
      </c>
      <c r="C872" s="1">
        <f t="shared" si="575"/>
        <v>2016</v>
      </c>
      <c r="D872" s="2">
        <v>122414</v>
      </c>
      <c r="E872" s="2" t="str">
        <f>_xlfn.XLOOKUP(C872,Sheet2!$N$3:$N$1000,Sheet2!$O$3:$O$1000,"")</f>
        <v/>
      </c>
      <c r="F872" s="9" t="str">
        <f t="shared" si="617"/>
        <v>SUB# 1,0,SZR</v>
      </c>
      <c r="G872" s="4" t="str">
        <f t="shared" si="593"/>
        <v>245</v>
      </c>
      <c r="H872" s="4">
        <f t="shared" si="594"/>
        <v>14</v>
      </c>
      <c r="I872" s="6">
        <f t="shared" si="586"/>
        <v>1</v>
      </c>
      <c r="J872" s="6">
        <f t="shared" si="587"/>
        <v>2</v>
      </c>
      <c r="K872" s="6">
        <f t="shared" si="588"/>
        <v>2</v>
      </c>
      <c r="L872" s="6">
        <f t="shared" si="589"/>
        <v>4</v>
      </c>
      <c r="M872" s="6">
        <f t="shared" si="590"/>
        <v>1</v>
      </c>
      <c r="N872" s="6">
        <f t="shared" si="591"/>
        <v>4</v>
      </c>
      <c r="O872" s="13">
        <f t="shared" si="592"/>
        <v>20</v>
      </c>
      <c r="P872" s="4">
        <f t="shared" si="598"/>
        <v>5</v>
      </c>
      <c r="Q872" s="4">
        <f t="shared" si="599"/>
        <v>0</v>
      </c>
      <c r="R872">
        <f t="shared" si="576"/>
        <v>14</v>
      </c>
      <c r="S872" s="4">
        <f t="shared" si="577"/>
        <v>1</v>
      </c>
      <c r="T872" s="15">
        <f t="shared" si="578"/>
        <v>1</v>
      </c>
      <c r="U872" s="4">
        <f t="shared" si="579"/>
        <v>1</v>
      </c>
      <c r="V872" s="4">
        <f t="shared" si="580"/>
        <v>0</v>
      </c>
      <c r="W872" s="4">
        <f t="shared" si="581"/>
        <v>5</v>
      </c>
      <c r="X872" s="6">
        <f t="shared" si="582"/>
        <v>0</v>
      </c>
      <c r="Y872" s="4">
        <f t="shared" si="583"/>
        <v>0</v>
      </c>
      <c r="Z872" s="6">
        <f t="shared" si="584"/>
        <v>1</v>
      </c>
      <c r="AA872" s="18">
        <f t="shared" si="585"/>
        <v>4</v>
      </c>
      <c r="AB872" s="9" t="str">
        <f t="shared" si="600"/>
        <v>B49</v>
      </c>
      <c r="AC872" s="9" t="str">
        <f>_xlfn.XLOOKUP(R872,Sheet2!$H$3:$H$258,Sheet2!$I$3:$I$258,"-----")</f>
        <v>*****</v>
      </c>
      <c r="AD872" s="9" t="str">
        <f>_xlfn.XLOOKUP(VALUE(AE872),Sheet2!$N$3:$N$1000,Sheet2!$O$3:$O$1000,"********")</f>
        <v>B49</v>
      </c>
      <c r="AE872" t="str">
        <f t="shared" si="595"/>
        <v>2032</v>
      </c>
      <c r="AF872" s="9" t="str">
        <f>IF(R872&lt;200,"+"&amp;TEXT(R872,"0"),"-"&amp;TEXT(_xlfn.XLOOKUP(R872,Sheet2!$K$3:$K$130,Sheet2!$L$3:$L$130,"-----"),"0"))</f>
        <v>+14</v>
      </c>
      <c r="AG872" s="9" t="str">
        <f t="shared" si="601"/>
        <v>@</v>
      </c>
      <c r="AH872" s="9" t="str">
        <f t="shared" si="602"/>
        <v>JMP @B49</v>
      </c>
      <c r="AI872" t="str">
        <f t="shared" si="603"/>
        <v>0,@B49</v>
      </c>
      <c r="AJ872" s="16" t="str">
        <f t="shared" si="604"/>
        <v>@B49</v>
      </c>
      <c r="AK872" t="str">
        <f t="shared" si="605"/>
        <v>SUB# 1,0,SZR</v>
      </c>
      <c r="AL872" s="4" t="str">
        <f t="shared" si="606"/>
        <v>SUB</v>
      </c>
      <c r="AM872" s="4" t="str">
        <f t="shared" si="607"/>
        <v/>
      </c>
      <c r="AN872" s="4" t="str">
        <f t="shared" si="608"/>
        <v/>
      </c>
      <c r="AO872" s="4" t="str">
        <f t="shared" si="609"/>
        <v>#</v>
      </c>
      <c r="AP872" s="15" t="str">
        <f t="shared" si="610"/>
        <v>,SZR</v>
      </c>
      <c r="AQ872" s="9" t="str">
        <f>_xlfn.XLOOKUP(D872,Sheet2!$E$3:$E$101,Sheet2!$F$3:$F$101,"******************")</f>
        <v>******************</v>
      </c>
      <c r="AR872" s="33" t="str">
        <f t="shared" si="596"/>
        <v>DIC 0,RTC</v>
      </c>
      <c r="AS872" s="9" t="str">
        <f t="shared" si="597"/>
        <v>DIC</v>
      </c>
      <c r="AT872" s="4">
        <f t="shared" si="611"/>
        <v>0</v>
      </c>
      <c r="AU872" s="6">
        <f t="shared" si="612"/>
        <v>0</v>
      </c>
      <c r="AV872" s="4" t="str">
        <f t="shared" si="613"/>
        <v/>
      </c>
      <c r="AW872" s="4">
        <f t="shared" si="614"/>
        <v>14</v>
      </c>
      <c r="AX872" s="4" t="str">
        <f>_xlfn.XLOOKUP(AW872,Sheet2!$Q$3:$Q$66,Sheet2!$R$3:$R$66,"**")</f>
        <v>RTC</v>
      </c>
      <c r="AY872" s="4">
        <f t="shared" si="615"/>
        <v>5</v>
      </c>
      <c r="AZ872" s="16" t="str">
        <f t="shared" si="616"/>
        <v>SKPBN</v>
      </c>
    </row>
    <row r="873" spans="2:52" x14ac:dyDescent="0.35">
      <c r="B873" s="3">
        <f t="shared" si="574"/>
        <v>11</v>
      </c>
      <c r="C873" s="1">
        <f t="shared" si="575"/>
        <v>2017</v>
      </c>
      <c r="D873" s="2">
        <v>6242</v>
      </c>
      <c r="E873" s="2" t="str">
        <f>_xlfn.XLOOKUP(C873,Sheet2!$N$3:$N$1000,Sheet2!$O$3:$O$1000,"")</f>
        <v/>
      </c>
      <c r="F873" s="9" t="str">
        <f t="shared" si="617"/>
        <v>EHALT</v>
      </c>
      <c r="G873" s="4" t="str">
        <f t="shared" si="593"/>
        <v>14</v>
      </c>
      <c r="H873" s="4">
        <f t="shared" si="594"/>
        <v>242</v>
      </c>
      <c r="I873" s="6">
        <f t="shared" si="586"/>
        <v>0</v>
      </c>
      <c r="J873" s="6">
        <f t="shared" si="587"/>
        <v>0</v>
      </c>
      <c r="K873" s="6">
        <f t="shared" si="588"/>
        <v>6</v>
      </c>
      <c r="L873" s="6">
        <f t="shared" si="589"/>
        <v>2</v>
      </c>
      <c r="M873" s="6">
        <f t="shared" si="590"/>
        <v>4</v>
      </c>
      <c r="N873" s="6">
        <f t="shared" si="591"/>
        <v>2</v>
      </c>
      <c r="O873" s="13">
        <f t="shared" si="592"/>
        <v>1</v>
      </c>
      <c r="P873" s="4">
        <f t="shared" si="598"/>
        <v>0</v>
      </c>
      <c r="Q873" s="4">
        <f t="shared" si="599"/>
        <v>1</v>
      </c>
      <c r="R873">
        <f t="shared" si="576"/>
        <v>242</v>
      </c>
      <c r="S873" s="4">
        <f t="shared" si="577"/>
        <v>0</v>
      </c>
      <c r="T873" s="15">
        <f t="shared" si="578"/>
        <v>1</v>
      </c>
      <c r="U873" s="4">
        <f t="shared" si="579"/>
        <v>0</v>
      </c>
      <c r="V873" s="4">
        <f t="shared" si="580"/>
        <v>1</v>
      </c>
      <c r="W873" s="4">
        <f t="shared" si="581"/>
        <v>4</v>
      </c>
      <c r="X873" s="6">
        <f t="shared" si="582"/>
        <v>2</v>
      </c>
      <c r="Y873" s="4">
        <f t="shared" si="583"/>
        <v>2</v>
      </c>
      <c r="Z873" s="6">
        <f t="shared" si="584"/>
        <v>0</v>
      </c>
      <c r="AA873" s="18">
        <f t="shared" si="585"/>
        <v>2</v>
      </c>
      <c r="AB873" s="9" t="str">
        <f t="shared" si="600"/>
        <v>I.EHA</v>
      </c>
      <c r="AC873" s="9" t="str">
        <f>_xlfn.XLOOKUP(R873,Sheet2!$H$3:$H$258,Sheet2!$I$3:$I$258,"-----")</f>
        <v>I.EHA</v>
      </c>
      <c r="AD873" s="9" t="str">
        <f>_xlfn.XLOOKUP(VALUE(AE873),Sheet2!$N$3:$N$1000,Sheet2!$O$3:$O$1000,"********")</f>
        <v>********</v>
      </c>
      <c r="AE873" t="str">
        <f t="shared" si="595"/>
        <v>1661</v>
      </c>
      <c r="AF873" s="9" t="str">
        <f>IF(R873&lt;200,"+"&amp;TEXT(R873,"0"),"-"&amp;TEXT(_xlfn.XLOOKUP(R873,Sheet2!$K$3:$K$130,Sheet2!$L$3:$L$130,"-----"),"0"))</f>
        <v>-136</v>
      </c>
      <c r="AG873" s="9" t="str">
        <f t="shared" si="601"/>
        <v>@</v>
      </c>
      <c r="AH873" s="9" t="str">
        <f t="shared" si="602"/>
        <v>JSR @I.EHA</v>
      </c>
      <c r="AI873" t="str">
        <f t="shared" si="603"/>
        <v>1,@I.EHA</v>
      </c>
      <c r="AJ873" s="16" t="str">
        <f t="shared" si="604"/>
        <v>@I.EHA</v>
      </c>
      <c r="AK873" t="str">
        <f t="shared" si="605"/>
        <v>ADCOR 0,1,SZC</v>
      </c>
      <c r="AL873" s="4" t="str">
        <f t="shared" si="606"/>
        <v>ADC</v>
      </c>
      <c r="AM873" s="4" t="str">
        <f t="shared" si="607"/>
        <v>R</v>
      </c>
      <c r="AN873" s="4" t="str">
        <f t="shared" si="608"/>
        <v>O</v>
      </c>
      <c r="AO873" s="4" t="str">
        <f t="shared" si="609"/>
        <v/>
      </c>
      <c r="AP873" s="15" t="str">
        <f t="shared" si="610"/>
        <v>,SZC</v>
      </c>
      <c r="AQ873" s="9" t="str">
        <f>_xlfn.XLOOKUP(D873,Sheet2!$E$3:$E$101,Sheet2!$F$3:$F$101,"******************")</f>
        <v>EHALT</v>
      </c>
      <c r="AR873" s="33" t="str">
        <f t="shared" si="596"/>
        <v>DOBC 1,**</v>
      </c>
      <c r="AS873" s="9" t="str">
        <f t="shared" si="597"/>
        <v>DOBC</v>
      </c>
      <c r="AT873" s="4">
        <f t="shared" si="611"/>
        <v>1</v>
      </c>
      <c r="AU873" s="6">
        <f t="shared" si="612"/>
        <v>2</v>
      </c>
      <c r="AV873" s="4" t="str">
        <f t="shared" si="613"/>
        <v>C</v>
      </c>
      <c r="AW873" s="4">
        <f t="shared" si="614"/>
        <v>42</v>
      </c>
      <c r="AX873" s="4" t="str">
        <f>_xlfn.XLOOKUP(AW873,Sheet2!$Q$3:$Q$66,Sheet2!$R$3:$R$66,"**")</f>
        <v>**</v>
      </c>
      <c r="AY873" s="4">
        <f t="shared" si="615"/>
        <v>4</v>
      </c>
      <c r="AZ873" s="16" t="str">
        <f t="shared" si="616"/>
        <v>SKPDN</v>
      </c>
    </row>
    <row r="874" spans="2:52" x14ac:dyDescent="0.35">
      <c r="B874" s="3">
        <f t="shared" si="574"/>
        <v>12</v>
      </c>
      <c r="C874" s="1">
        <f t="shared" si="575"/>
        <v>2020</v>
      </c>
      <c r="D874" s="2">
        <v>6243</v>
      </c>
      <c r="E874" s="2" t="str">
        <f>_xlfn.XLOOKUP(C874,Sheet2!$N$3:$N$1000,Sheet2!$O$3:$O$1000,"")</f>
        <v/>
      </c>
      <c r="F874" s="9" t="str">
        <f t="shared" si="617"/>
        <v>LOOP</v>
      </c>
      <c r="G874" s="4" t="str">
        <f t="shared" si="593"/>
        <v>14</v>
      </c>
      <c r="H874" s="4">
        <f t="shared" si="594"/>
        <v>243</v>
      </c>
      <c r="I874" s="6">
        <f t="shared" si="586"/>
        <v>0</v>
      </c>
      <c r="J874" s="6">
        <f t="shared" si="587"/>
        <v>0</v>
      </c>
      <c r="K874" s="6">
        <f t="shared" si="588"/>
        <v>6</v>
      </c>
      <c r="L874" s="6">
        <f t="shared" si="589"/>
        <v>2</v>
      </c>
      <c r="M874" s="6">
        <f t="shared" si="590"/>
        <v>4</v>
      </c>
      <c r="N874" s="6">
        <f t="shared" si="591"/>
        <v>3</v>
      </c>
      <c r="O874" s="13">
        <f t="shared" si="592"/>
        <v>1</v>
      </c>
      <c r="P874" s="4">
        <f t="shared" si="598"/>
        <v>0</v>
      </c>
      <c r="Q874" s="4">
        <f t="shared" si="599"/>
        <v>1</v>
      </c>
      <c r="R874">
        <f t="shared" si="576"/>
        <v>243</v>
      </c>
      <c r="S874" s="4">
        <f t="shared" si="577"/>
        <v>0</v>
      </c>
      <c r="T874" s="15">
        <f t="shared" si="578"/>
        <v>1</v>
      </c>
      <c r="U874" s="4">
        <f t="shared" si="579"/>
        <v>0</v>
      </c>
      <c r="V874" s="4">
        <f t="shared" si="580"/>
        <v>1</v>
      </c>
      <c r="W874" s="4">
        <f t="shared" si="581"/>
        <v>4</v>
      </c>
      <c r="X874" s="6">
        <f t="shared" si="582"/>
        <v>2</v>
      </c>
      <c r="Y874" s="4">
        <f t="shared" si="583"/>
        <v>2</v>
      </c>
      <c r="Z874" s="6">
        <f t="shared" si="584"/>
        <v>0</v>
      </c>
      <c r="AA874" s="18">
        <f t="shared" si="585"/>
        <v>3</v>
      </c>
      <c r="AB874" s="9" t="str">
        <f t="shared" si="600"/>
        <v>I.LOO</v>
      </c>
      <c r="AC874" s="9" t="str">
        <f>_xlfn.XLOOKUP(R874,Sheet2!$H$3:$H$258,Sheet2!$I$3:$I$258,"-----")</f>
        <v>I.LOO</v>
      </c>
      <c r="AD874" s="9" t="str">
        <f>_xlfn.XLOOKUP(VALUE(AE874),Sheet2!$N$3:$N$1000,Sheet2!$O$3:$O$1000,"********")</f>
        <v>B38</v>
      </c>
      <c r="AE874" t="str">
        <f t="shared" si="595"/>
        <v>1663</v>
      </c>
      <c r="AF874" s="9" t="str">
        <f>IF(R874&lt;200,"+"&amp;TEXT(R874,"0"),"-"&amp;TEXT(_xlfn.XLOOKUP(R874,Sheet2!$K$3:$K$130,Sheet2!$L$3:$L$130,"-----"),"0"))</f>
        <v>-135</v>
      </c>
      <c r="AG874" s="9" t="str">
        <f t="shared" si="601"/>
        <v>@</v>
      </c>
      <c r="AH874" s="9" t="str">
        <f t="shared" si="602"/>
        <v>JSR @I.LOO</v>
      </c>
      <c r="AI874" t="str">
        <f t="shared" si="603"/>
        <v>1,@I.LOO</v>
      </c>
      <c r="AJ874" s="16" t="str">
        <f t="shared" si="604"/>
        <v>@I.LOO</v>
      </c>
      <c r="AK874" t="str">
        <f t="shared" si="605"/>
        <v>ADCOR 0,1,SNC</v>
      </c>
      <c r="AL874" s="4" t="str">
        <f t="shared" si="606"/>
        <v>ADC</v>
      </c>
      <c r="AM874" s="4" t="str">
        <f t="shared" si="607"/>
        <v>R</v>
      </c>
      <c r="AN874" s="4" t="str">
        <f t="shared" si="608"/>
        <v>O</v>
      </c>
      <c r="AO874" s="4" t="str">
        <f t="shared" si="609"/>
        <v/>
      </c>
      <c r="AP874" s="15" t="str">
        <f t="shared" si="610"/>
        <v>,SNC</v>
      </c>
      <c r="AQ874" s="9" t="str">
        <f>_xlfn.XLOOKUP(D874,Sheet2!$E$3:$E$101,Sheet2!$F$3:$F$101,"******************")</f>
        <v>LOOP</v>
      </c>
      <c r="AR874" s="33" t="str">
        <f t="shared" si="596"/>
        <v>DOBC 1,**</v>
      </c>
      <c r="AS874" s="9" t="str">
        <f t="shared" si="597"/>
        <v>DOBC</v>
      </c>
      <c r="AT874" s="4">
        <f t="shared" si="611"/>
        <v>1</v>
      </c>
      <c r="AU874" s="6">
        <f t="shared" si="612"/>
        <v>2</v>
      </c>
      <c r="AV874" s="4" t="str">
        <f t="shared" si="613"/>
        <v>C</v>
      </c>
      <c r="AW874" s="4">
        <f t="shared" si="614"/>
        <v>43</v>
      </c>
      <c r="AX874" s="4" t="str">
        <f>_xlfn.XLOOKUP(AW874,Sheet2!$Q$3:$Q$66,Sheet2!$R$3:$R$66,"**")</f>
        <v>**</v>
      </c>
      <c r="AY874" s="4">
        <f t="shared" si="615"/>
        <v>4</v>
      </c>
      <c r="AZ874" s="16" t="str">
        <f t="shared" si="616"/>
        <v>SKPDN</v>
      </c>
    </row>
    <row r="875" spans="2:52" x14ac:dyDescent="0.35">
      <c r="B875" s="3">
        <v>14</v>
      </c>
      <c r="C875" s="1">
        <f t="shared" si="575"/>
        <v>2021</v>
      </c>
      <c r="D875" s="2">
        <v>6240</v>
      </c>
      <c r="E875" s="2" t="str">
        <f>_xlfn.XLOOKUP(C875,Sheet2!$N$3:$N$1000,Sheet2!$O$3:$O$1000,"")</f>
        <v>B48</v>
      </c>
      <c r="F875" s="9" t="str">
        <f t="shared" si="617"/>
        <v>SETP1</v>
      </c>
      <c r="G875" s="4" t="str">
        <f t="shared" si="593"/>
        <v>14</v>
      </c>
      <c r="H875" s="4">
        <f t="shared" si="594"/>
        <v>240</v>
      </c>
      <c r="I875" s="6">
        <f t="shared" si="586"/>
        <v>0</v>
      </c>
      <c r="J875" s="6">
        <f t="shared" si="587"/>
        <v>0</v>
      </c>
      <c r="K875" s="6">
        <f t="shared" si="588"/>
        <v>6</v>
      </c>
      <c r="L875" s="6">
        <f t="shared" si="589"/>
        <v>2</v>
      </c>
      <c r="M875" s="6">
        <f t="shared" si="590"/>
        <v>4</v>
      </c>
      <c r="N875" s="6">
        <f t="shared" si="591"/>
        <v>0</v>
      </c>
      <c r="O875" s="13">
        <f t="shared" si="592"/>
        <v>1</v>
      </c>
      <c r="P875" s="4">
        <f t="shared" si="598"/>
        <v>0</v>
      </c>
      <c r="Q875" s="4">
        <f t="shared" si="599"/>
        <v>1</v>
      </c>
      <c r="R875">
        <f t="shared" si="576"/>
        <v>240</v>
      </c>
      <c r="S875" s="4">
        <f t="shared" si="577"/>
        <v>0</v>
      </c>
      <c r="T875" s="15">
        <f t="shared" si="578"/>
        <v>1</v>
      </c>
      <c r="U875" s="4">
        <f t="shared" si="579"/>
        <v>0</v>
      </c>
      <c r="V875" s="4">
        <f t="shared" si="580"/>
        <v>1</v>
      </c>
      <c r="W875" s="4">
        <f t="shared" si="581"/>
        <v>4</v>
      </c>
      <c r="X875" s="6">
        <f t="shared" si="582"/>
        <v>2</v>
      </c>
      <c r="Y875" s="4">
        <f t="shared" si="583"/>
        <v>2</v>
      </c>
      <c r="Z875" s="6">
        <f t="shared" si="584"/>
        <v>0</v>
      </c>
      <c r="AA875" s="18">
        <f t="shared" si="585"/>
        <v>0</v>
      </c>
      <c r="AB875" s="9" t="str">
        <f t="shared" si="600"/>
        <v>I.SETP</v>
      </c>
      <c r="AC875" s="9" t="str">
        <f>_xlfn.XLOOKUP(R875,Sheet2!$H$3:$H$258,Sheet2!$I$3:$I$258,"-----")</f>
        <v>I.SETP</v>
      </c>
      <c r="AD875" s="9" t="str">
        <f>_xlfn.XLOOKUP(VALUE(AE875),Sheet2!$N$3:$N$1000,Sheet2!$O$3:$O$1000,"********")</f>
        <v>********</v>
      </c>
      <c r="AE875" t="str">
        <f t="shared" si="595"/>
        <v>1661</v>
      </c>
      <c r="AF875" s="9" t="str">
        <f>IF(R875&lt;200,"+"&amp;TEXT(R875,"0"),"-"&amp;TEXT(_xlfn.XLOOKUP(R875,Sheet2!$K$3:$K$130,Sheet2!$L$3:$L$130,"-----"),"0"))</f>
        <v>-140</v>
      </c>
      <c r="AG875" s="9" t="str">
        <f t="shared" si="601"/>
        <v>@</v>
      </c>
      <c r="AH875" s="9" t="str">
        <f t="shared" si="602"/>
        <v>JSR @I.SETP</v>
      </c>
      <c r="AI875" t="str">
        <f t="shared" si="603"/>
        <v>1,@I.SETP</v>
      </c>
      <c r="AJ875" s="16" t="str">
        <f t="shared" si="604"/>
        <v>@I.SETP</v>
      </c>
      <c r="AK875" t="str">
        <f t="shared" si="605"/>
        <v>ADCOR 0,1</v>
      </c>
      <c r="AL875" s="4" t="str">
        <f t="shared" si="606"/>
        <v>ADC</v>
      </c>
      <c r="AM875" s="4" t="str">
        <f t="shared" si="607"/>
        <v>R</v>
      </c>
      <c r="AN875" s="4" t="str">
        <f t="shared" si="608"/>
        <v>O</v>
      </c>
      <c r="AO875" s="4" t="str">
        <f t="shared" si="609"/>
        <v/>
      </c>
      <c r="AP875" s="15" t="str">
        <f t="shared" si="610"/>
        <v/>
      </c>
      <c r="AQ875" s="9" t="str">
        <f>_xlfn.XLOOKUP(D875,Sheet2!$E$3:$E$101,Sheet2!$F$3:$F$101,"******************")</f>
        <v>SETP1</v>
      </c>
      <c r="AR875" s="33" t="str">
        <f t="shared" si="596"/>
        <v>DOBC 1,**</v>
      </c>
      <c r="AS875" s="9" t="str">
        <f t="shared" si="597"/>
        <v>DOBC</v>
      </c>
      <c r="AT875" s="4">
        <f t="shared" si="611"/>
        <v>1</v>
      </c>
      <c r="AU875" s="6">
        <f t="shared" si="612"/>
        <v>2</v>
      </c>
      <c r="AV875" s="4" t="str">
        <f t="shared" si="613"/>
        <v>C</v>
      </c>
      <c r="AW875" s="4">
        <f t="shared" si="614"/>
        <v>40</v>
      </c>
      <c r="AX875" s="4" t="str">
        <f>_xlfn.XLOOKUP(AW875,Sheet2!$Q$3:$Q$66,Sheet2!$R$3:$R$66,"**")</f>
        <v>**</v>
      </c>
      <c r="AY875" s="4">
        <f t="shared" si="615"/>
        <v>4</v>
      </c>
      <c r="AZ875" s="16" t="str">
        <f t="shared" si="616"/>
        <v>SKPDN</v>
      </c>
    </row>
    <row r="876" spans="2:52" x14ac:dyDescent="0.35">
      <c r="B876" s="3">
        <f t="shared" si="574"/>
        <v>15</v>
      </c>
      <c r="C876" s="1">
        <f t="shared" si="575"/>
        <v>2022</v>
      </c>
      <c r="D876" s="2">
        <v>6236</v>
      </c>
      <c r="E876" s="2" t="str">
        <f>_xlfn.XLOOKUP(C876,Sheet2!$N$3:$N$1000,Sheet2!$O$3:$O$1000,"")</f>
        <v/>
      </c>
      <c r="F876" s="9" t="str">
        <f t="shared" si="617"/>
        <v>GADSK</v>
      </c>
      <c r="G876" s="4" t="str">
        <f t="shared" si="593"/>
        <v>14</v>
      </c>
      <c r="H876" s="4">
        <f t="shared" si="594"/>
        <v>236</v>
      </c>
      <c r="I876" s="6">
        <f t="shared" si="586"/>
        <v>0</v>
      </c>
      <c r="J876" s="6">
        <f t="shared" si="587"/>
        <v>0</v>
      </c>
      <c r="K876" s="6">
        <f t="shared" si="588"/>
        <v>6</v>
      </c>
      <c r="L876" s="6">
        <f t="shared" si="589"/>
        <v>2</v>
      </c>
      <c r="M876" s="6">
        <f t="shared" si="590"/>
        <v>3</v>
      </c>
      <c r="N876" s="6">
        <f t="shared" si="591"/>
        <v>6</v>
      </c>
      <c r="O876" s="13">
        <f t="shared" si="592"/>
        <v>1</v>
      </c>
      <c r="P876" s="4">
        <f t="shared" si="598"/>
        <v>0</v>
      </c>
      <c r="Q876" s="4">
        <f t="shared" si="599"/>
        <v>1</v>
      </c>
      <c r="R876">
        <f t="shared" si="576"/>
        <v>236</v>
      </c>
      <c r="S876" s="4">
        <f t="shared" si="577"/>
        <v>0</v>
      </c>
      <c r="T876" s="15">
        <f t="shared" si="578"/>
        <v>1</v>
      </c>
      <c r="U876" s="4">
        <f t="shared" si="579"/>
        <v>0</v>
      </c>
      <c r="V876" s="4">
        <f t="shared" si="580"/>
        <v>1</v>
      </c>
      <c r="W876" s="4">
        <f t="shared" si="581"/>
        <v>4</v>
      </c>
      <c r="X876" s="6">
        <f t="shared" si="582"/>
        <v>2</v>
      </c>
      <c r="Y876" s="4">
        <f t="shared" si="583"/>
        <v>1</v>
      </c>
      <c r="Z876" s="6">
        <f t="shared" si="584"/>
        <v>1</v>
      </c>
      <c r="AA876" s="18">
        <f t="shared" si="585"/>
        <v>6</v>
      </c>
      <c r="AB876" s="9" t="str">
        <f t="shared" si="600"/>
        <v>I.ADSK</v>
      </c>
      <c r="AC876" s="9" t="str">
        <f>_xlfn.XLOOKUP(R876,Sheet2!$H$3:$H$258,Sheet2!$I$3:$I$258,"-----")</f>
        <v>I.ADSK</v>
      </c>
      <c r="AD876" s="9" t="str">
        <f>_xlfn.XLOOKUP(VALUE(AE876),Sheet2!$N$3:$N$1000,Sheet2!$O$3:$O$1000,"********")</f>
        <v>********</v>
      </c>
      <c r="AE876" t="str">
        <f t="shared" si="595"/>
        <v>1660</v>
      </c>
      <c r="AF876" s="9" t="str">
        <f>IF(R876&lt;200,"+"&amp;TEXT(R876,"0"),"-"&amp;TEXT(_xlfn.XLOOKUP(R876,Sheet2!$K$3:$K$130,Sheet2!$L$3:$L$130,"-----"),"0"))</f>
        <v>-142</v>
      </c>
      <c r="AG876" s="9" t="str">
        <f t="shared" si="601"/>
        <v>@</v>
      </c>
      <c r="AH876" s="9" t="str">
        <f t="shared" si="602"/>
        <v>JSR @I.ADSK</v>
      </c>
      <c r="AI876" t="str">
        <f t="shared" si="603"/>
        <v>1,@I.ADSK</v>
      </c>
      <c r="AJ876" s="16" t="str">
        <f t="shared" si="604"/>
        <v>@I.ADSK</v>
      </c>
      <c r="AK876" t="str">
        <f t="shared" si="605"/>
        <v>ADCZR# 0,1,SEZ</v>
      </c>
      <c r="AL876" s="4" t="str">
        <f t="shared" si="606"/>
        <v>ADC</v>
      </c>
      <c r="AM876" s="4" t="str">
        <f t="shared" si="607"/>
        <v>R</v>
      </c>
      <c r="AN876" s="4" t="str">
        <f t="shared" si="608"/>
        <v>Z</v>
      </c>
      <c r="AO876" s="4" t="str">
        <f t="shared" si="609"/>
        <v>#</v>
      </c>
      <c r="AP876" s="15" t="str">
        <f t="shared" si="610"/>
        <v>,SEZ</v>
      </c>
      <c r="AQ876" s="9" t="str">
        <f>_xlfn.XLOOKUP(D876,Sheet2!$E$3:$E$101,Sheet2!$F$3:$F$101,"******************")</f>
        <v>GADSK</v>
      </c>
      <c r="AR876" s="33" t="str">
        <f t="shared" si="596"/>
        <v>DOBC 1,**</v>
      </c>
      <c r="AS876" s="9" t="str">
        <f t="shared" si="597"/>
        <v>DOBC</v>
      </c>
      <c r="AT876" s="4">
        <f t="shared" si="611"/>
        <v>1</v>
      </c>
      <c r="AU876" s="6">
        <f t="shared" si="612"/>
        <v>2</v>
      </c>
      <c r="AV876" s="4" t="str">
        <f t="shared" si="613"/>
        <v>C</v>
      </c>
      <c r="AW876" s="4">
        <f t="shared" si="614"/>
        <v>36</v>
      </c>
      <c r="AX876" s="4" t="str">
        <f>_xlfn.XLOOKUP(AW876,Sheet2!$Q$3:$Q$66,Sheet2!$R$3:$R$66,"**")</f>
        <v>**</v>
      </c>
      <c r="AY876" s="4">
        <f t="shared" si="615"/>
        <v>4</v>
      </c>
      <c r="AZ876" s="16" t="str">
        <f t="shared" si="616"/>
        <v>SKPDN</v>
      </c>
    </row>
    <row r="877" spans="2:52" x14ac:dyDescent="0.35">
      <c r="B877" s="3">
        <f t="shared" si="574"/>
        <v>16</v>
      </c>
      <c r="C877" s="1">
        <f t="shared" si="575"/>
        <v>2023</v>
      </c>
      <c r="D877" s="2">
        <v>6246</v>
      </c>
      <c r="E877" s="2" t="str">
        <f>_xlfn.XLOOKUP(C877,Sheet2!$N$3:$N$1000,Sheet2!$O$3:$O$1000,"")</f>
        <v/>
      </c>
      <c r="F877" s="9" t="str">
        <f t="shared" si="617"/>
        <v>SEEK</v>
      </c>
      <c r="G877" s="4" t="str">
        <f t="shared" si="593"/>
        <v>14</v>
      </c>
      <c r="H877" s="4">
        <f t="shared" si="594"/>
        <v>246</v>
      </c>
      <c r="I877" s="6">
        <f t="shared" si="586"/>
        <v>0</v>
      </c>
      <c r="J877" s="6">
        <f t="shared" si="587"/>
        <v>0</v>
      </c>
      <c r="K877" s="6">
        <f t="shared" si="588"/>
        <v>6</v>
      </c>
      <c r="L877" s="6">
        <f t="shared" si="589"/>
        <v>2</v>
      </c>
      <c r="M877" s="6">
        <f t="shared" si="590"/>
        <v>4</v>
      </c>
      <c r="N877" s="6">
        <f t="shared" si="591"/>
        <v>6</v>
      </c>
      <c r="O877" s="13">
        <f t="shared" si="592"/>
        <v>1</v>
      </c>
      <c r="P877" s="4">
        <f t="shared" si="598"/>
        <v>0</v>
      </c>
      <c r="Q877" s="4">
        <f t="shared" si="599"/>
        <v>1</v>
      </c>
      <c r="R877">
        <f t="shared" si="576"/>
        <v>246</v>
      </c>
      <c r="S877" s="4">
        <f t="shared" si="577"/>
        <v>0</v>
      </c>
      <c r="T877" s="15">
        <f t="shared" si="578"/>
        <v>1</v>
      </c>
      <c r="U877" s="4">
        <f t="shared" si="579"/>
        <v>0</v>
      </c>
      <c r="V877" s="4">
        <f t="shared" si="580"/>
        <v>1</v>
      </c>
      <c r="W877" s="4">
        <f t="shared" si="581"/>
        <v>4</v>
      </c>
      <c r="X877" s="6">
        <f t="shared" si="582"/>
        <v>2</v>
      </c>
      <c r="Y877" s="4">
        <f t="shared" si="583"/>
        <v>2</v>
      </c>
      <c r="Z877" s="6">
        <f t="shared" si="584"/>
        <v>0</v>
      </c>
      <c r="AA877" s="18">
        <f t="shared" si="585"/>
        <v>6</v>
      </c>
      <c r="AB877" s="9" t="str">
        <f t="shared" si="600"/>
        <v>I.S</v>
      </c>
      <c r="AC877" s="9" t="str">
        <f>_xlfn.XLOOKUP(R877,Sheet2!$H$3:$H$258,Sheet2!$I$3:$I$258,"-----")</f>
        <v>I.S</v>
      </c>
      <c r="AD877" s="9" t="str">
        <f>_xlfn.XLOOKUP(VALUE(AE877),Sheet2!$N$3:$N$1000,Sheet2!$O$3:$O$1000,"********")</f>
        <v>B39</v>
      </c>
      <c r="AE877" t="str">
        <f t="shared" si="595"/>
        <v>1671</v>
      </c>
      <c r="AF877" s="9" t="str">
        <f>IF(R877&lt;200,"+"&amp;TEXT(R877,"0"),"-"&amp;TEXT(_xlfn.XLOOKUP(R877,Sheet2!$K$3:$K$130,Sheet2!$L$3:$L$130,"-----"),"0"))</f>
        <v>-132</v>
      </c>
      <c r="AG877" s="9" t="str">
        <f t="shared" si="601"/>
        <v>@</v>
      </c>
      <c r="AH877" s="9" t="str">
        <f t="shared" si="602"/>
        <v>JSR @I.S</v>
      </c>
      <c r="AI877" t="str">
        <f t="shared" si="603"/>
        <v>1,@I.S</v>
      </c>
      <c r="AJ877" s="16" t="str">
        <f t="shared" si="604"/>
        <v>@I.S</v>
      </c>
      <c r="AK877" t="str">
        <f t="shared" si="605"/>
        <v>ADCOR 0,1,SEZ</v>
      </c>
      <c r="AL877" s="4" t="str">
        <f t="shared" si="606"/>
        <v>ADC</v>
      </c>
      <c r="AM877" s="4" t="str">
        <f t="shared" si="607"/>
        <v>R</v>
      </c>
      <c r="AN877" s="4" t="str">
        <f t="shared" si="608"/>
        <v>O</v>
      </c>
      <c r="AO877" s="4" t="str">
        <f t="shared" si="609"/>
        <v/>
      </c>
      <c r="AP877" s="15" t="str">
        <f t="shared" si="610"/>
        <v>,SEZ</v>
      </c>
      <c r="AQ877" s="9" t="str">
        <f>_xlfn.XLOOKUP(D877,Sheet2!$E$3:$E$101,Sheet2!$F$3:$F$101,"******************")</f>
        <v>SEEK</v>
      </c>
      <c r="AR877" s="33" t="str">
        <f t="shared" si="596"/>
        <v>DOBC 1,**</v>
      </c>
      <c r="AS877" s="9" t="str">
        <f t="shared" si="597"/>
        <v>DOBC</v>
      </c>
      <c r="AT877" s="4">
        <f t="shared" si="611"/>
        <v>1</v>
      </c>
      <c r="AU877" s="6">
        <f t="shared" si="612"/>
        <v>2</v>
      </c>
      <c r="AV877" s="4" t="str">
        <f t="shared" si="613"/>
        <v>C</v>
      </c>
      <c r="AW877" s="4">
        <f t="shared" si="614"/>
        <v>46</v>
      </c>
      <c r="AX877" s="4" t="str">
        <f>_xlfn.XLOOKUP(AW877,Sheet2!$Q$3:$Q$66,Sheet2!$R$3:$R$66,"**")</f>
        <v>**</v>
      </c>
      <c r="AY877" s="4">
        <f t="shared" si="615"/>
        <v>4</v>
      </c>
      <c r="AZ877" s="16" t="str">
        <f t="shared" si="616"/>
        <v>SKPDN</v>
      </c>
    </row>
    <row r="878" spans="2:52" x14ac:dyDescent="0.35">
      <c r="B878" s="3">
        <f t="shared" si="574"/>
        <v>17</v>
      </c>
      <c r="C878" s="1">
        <f t="shared" si="575"/>
        <v>2024</v>
      </c>
      <c r="D878" s="2">
        <v>0</v>
      </c>
      <c r="E878" s="2" t="str">
        <f>_xlfn.XLOOKUP(C878,Sheet2!$N$3:$N$1000,Sheet2!$O$3:$O$1000,"")</f>
        <v/>
      </c>
      <c r="F878" s="9" t="str">
        <f t="shared" si="617"/>
        <v>0</v>
      </c>
      <c r="G878" s="4" t="str">
        <f t="shared" si="593"/>
        <v>0</v>
      </c>
      <c r="H878" s="4">
        <f t="shared" si="594"/>
        <v>0</v>
      </c>
      <c r="I878" s="6">
        <f t="shared" si="586"/>
        <v>0</v>
      </c>
      <c r="J878" s="6">
        <f t="shared" si="587"/>
        <v>0</v>
      </c>
      <c r="K878" s="6">
        <f t="shared" si="588"/>
        <v>0</v>
      </c>
      <c r="L878" s="6">
        <f t="shared" si="589"/>
        <v>0</v>
      </c>
      <c r="M878" s="6">
        <f t="shared" si="590"/>
        <v>0</v>
      </c>
      <c r="N878" s="6">
        <f t="shared" si="591"/>
        <v>0</v>
      </c>
      <c r="O878" s="13">
        <f t="shared" si="592"/>
        <v>0</v>
      </c>
      <c r="P878" s="4">
        <f t="shared" si="598"/>
        <v>0</v>
      </c>
      <c r="Q878" s="4">
        <f t="shared" si="599"/>
        <v>0</v>
      </c>
      <c r="R878">
        <f t="shared" si="576"/>
        <v>0</v>
      </c>
      <c r="S878" s="4">
        <f t="shared" si="577"/>
        <v>0</v>
      </c>
      <c r="T878" s="15">
        <f t="shared" si="578"/>
        <v>0</v>
      </c>
      <c r="U878" s="4">
        <f t="shared" si="579"/>
        <v>0</v>
      </c>
      <c r="V878" s="4">
        <f t="shared" si="580"/>
        <v>0</v>
      </c>
      <c r="W878" s="4">
        <f t="shared" si="581"/>
        <v>0</v>
      </c>
      <c r="X878" s="6">
        <f t="shared" si="582"/>
        <v>0</v>
      </c>
      <c r="Y878" s="4">
        <f t="shared" si="583"/>
        <v>0</v>
      </c>
      <c r="Z878" s="6">
        <f t="shared" si="584"/>
        <v>0</v>
      </c>
      <c r="AA878" s="18">
        <f t="shared" si="585"/>
        <v>0</v>
      </c>
      <c r="AB878" s="9" t="str">
        <f t="shared" si="600"/>
        <v>0</v>
      </c>
      <c r="AC878" s="9" t="str">
        <f>_xlfn.XLOOKUP(R878,Sheet2!$H$3:$H$258,Sheet2!$I$3:$I$258,"-----")</f>
        <v>0</v>
      </c>
      <c r="AD878" s="9" t="str">
        <f>_xlfn.XLOOKUP(VALUE(AE878),Sheet2!$N$3:$N$1000,Sheet2!$O$3:$O$1000,"********")</f>
        <v>********</v>
      </c>
      <c r="AE878" t="str">
        <f t="shared" si="595"/>
        <v>2024</v>
      </c>
      <c r="AF878" s="9" t="str">
        <f>IF(R878&lt;200,"+"&amp;TEXT(R878,"0"),"-"&amp;TEXT(_xlfn.XLOOKUP(R878,Sheet2!$K$3:$K$130,Sheet2!$L$3:$L$130,"-----"),"0"))</f>
        <v>+0</v>
      </c>
      <c r="AG878" s="9" t="str">
        <f t="shared" si="601"/>
        <v/>
      </c>
      <c r="AH878" s="9" t="str">
        <f t="shared" si="602"/>
        <v>JMP 0</v>
      </c>
      <c r="AI878" t="str">
        <f t="shared" si="603"/>
        <v>0,0</v>
      </c>
      <c r="AJ878" s="16" t="str">
        <f t="shared" si="604"/>
        <v>0</v>
      </c>
      <c r="AK878" t="str">
        <f t="shared" si="605"/>
        <v>COM 0,0</v>
      </c>
      <c r="AL878" s="4" t="str">
        <f t="shared" si="606"/>
        <v>COM</v>
      </c>
      <c r="AM878" s="4" t="str">
        <f t="shared" si="607"/>
        <v/>
      </c>
      <c r="AN878" s="4" t="str">
        <f t="shared" si="608"/>
        <v/>
      </c>
      <c r="AO878" s="4" t="str">
        <f t="shared" si="609"/>
        <v/>
      </c>
      <c r="AP878" s="15" t="str">
        <f t="shared" si="610"/>
        <v/>
      </c>
      <c r="AQ878" s="9" t="str">
        <f>_xlfn.XLOOKUP(D878,Sheet2!$E$3:$E$101,Sheet2!$F$3:$F$101,"******************")</f>
        <v>0</v>
      </c>
      <c r="AR878" s="33" t="str">
        <f t="shared" si="596"/>
        <v>NIO 0</v>
      </c>
      <c r="AS878" s="9" t="str">
        <f t="shared" si="597"/>
        <v>DOC</v>
      </c>
      <c r="AT878" s="4">
        <f t="shared" si="611"/>
        <v>0</v>
      </c>
      <c r="AU878" s="6">
        <f t="shared" si="612"/>
        <v>0</v>
      </c>
      <c r="AV878" s="4" t="str">
        <f t="shared" si="613"/>
        <v/>
      </c>
      <c r="AW878" s="4">
        <f t="shared" si="614"/>
        <v>0</v>
      </c>
      <c r="AX878" s="4" t="str">
        <f>_xlfn.XLOOKUP(AW878,Sheet2!$Q$3:$Q$66,Sheet2!$R$3:$R$66,"**")</f>
        <v>0</v>
      </c>
      <c r="AY878" s="4">
        <f t="shared" si="615"/>
        <v>0</v>
      </c>
      <c r="AZ878" s="16" t="str">
        <f t="shared" si="616"/>
        <v>SKPBN</v>
      </c>
    </row>
    <row r="879" spans="2:52" x14ac:dyDescent="0.35">
      <c r="B879" s="3">
        <f t="shared" si="574"/>
        <v>18</v>
      </c>
      <c r="C879" s="1">
        <f t="shared" si="575"/>
        <v>2025</v>
      </c>
      <c r="D879" s="2">
        <v>60233</v>
      </c>
      <c r="E879" s="2" t="str">
        <f>_xlfn.XLOOKUP(C879,Sheet2!$N$3:$N$1000,Sheet2!$O$3:$O$1000,"")</f>
        <v/>
      </c>
      <c r="F879" s="9" t="str">
        <f t="shared" si="617"/>
        <v>NIOC DSKP</v>
      </c>
      <c r="G879" s="4" t="str">
        <f t="shared" si="593"/>
        <v>140</v>
      </c>
      <c r="H879" s="4">
        <f t="shared" si="594"/>
        <v>233</v>
      </c>
      <c r="I879" s="6">
        <f t="shared" si="586"/>
        <v>0</v>
      </c>
      <c r="J879" s="6">
        <f t="shared" si="587"/>
        <v>6</v>
      </c>
      <c r="K879" s="6">
        <f t="shared" si="588"/>
        <v>0</v>
      </c>
      <c r="L879" s="6">
        <f t="shared" si="589"/>
        <v>2</v>
      </c>
      <c r="M879" s="6">
        <f t="shared" si="590"/>
        <v>3</v>
      </c>
      <c r="N879" s="6">
        <f t="shared" si="591"/>
        <v>3</v>
      </c>
      <c r="O879" s="13">
        <f t="shared" si="592"/>
        <v>12</v>
      </c>
      <c r="P879" s="4">
        <f t="shared" si="598"/>
        <v>3</v>
      </c>
      <c r="Q879" s="4">
        <f t="shared" si="599"/>
        <v>0</v>
      </c>
      <c r="R879">
        <f t="shared" si="576"/>
        <v>233</v>
      </c>
      <c r="S879" s="4">
        <f t="shared" si="577"/>
        <v>0</v>
      </c>
      <c r="T879" s="15">
        <f t="shared" si="578"/>
        <v>0</v>
      </c>
      <c r="U879" s="4">
        <f t="shared" si="579"/>
        <v>3</v>
      </c>
      <c r="V879" s="4">
        <f t="shared" si="580"/>
        <v>0</v>
      </c>
      <c r="W879" s="4">
        <f t="shared" si="581"/>
        <v>0</v>
      </c>
      <c r="X879" s="6">
        <f t="shared" si="582"/>
        <v>2</v>
      </c>
      <c r="Y879" s="4">
        <f t="shared" si="583"/>
        <v>1</v>
      </c>
      <c r="Z879" s="6">
        <f t="shared" si="584"/>
        <v>1</v>
      </c>
      <c r="AA879" s="18">
        <f t="shared" si="585"/>
        <v>3</v>
      </c>
      <c r="AB879" s="9" t="str">
        <f t="shared" si="600"/>
        <v>I.RC2</v>
      </c>
      <c r="AC879" s="9" t="str">
        <f>_xlfn.XLOOKUP(R879,Sheet2!$H$3:$H$258,Sheet2!$I$3:$I$258,"-----")</f>
        <v>I.RC2</v>
      </c>
      <c r="AD879" s="9" t="str">
        <f>_xlfn.XLOOKUP(VALUE(AE879),Sheet2!$N$3:$N$1000,Sheet2!$O$3:$O$1000,"********")</f>
        <v>********</v>
      </c>
      <c r="AE879" t="str">
        <f t="shared" si="595"/>
        <v>1660</v>
      </c>
      <c r="AF879" s="9" t="str">
        <f>IF(R879&lt;200,"+"&amp;TEXT(R879,"0"),"-"&amp;TEXT(_xlfn.XLOOKUP(R879,Sheet2!$K$3:$K$130,Sheet2!$L$3:$L$130,"-----"),"0"))</f>
        <v>-145</v>
      </c>
      <c r="AG879" s="9" t="str">
        <f t="shared" si="601"/>
        <v/>
      </c>
      <c r="AH879" s="9" t="str">
        <f t="shared" si="602"/>
        <v>JMP I.RC2</v>
      </c>
      <c r="AI879" t="str">
        <f t="shared" si="603"/>
        <v>0,I.RC2</v>
      </c>
      <c r="AJ879" s="16" t="str">
        <f t="shared" si="604"/>
        <v>I.RC2</v>
      </c>
      <c r="AK879" t="str">
        <f t="shared" si="605"/>
        <v>COMZR# 3,0,SNC</v>
      </c>
      <c r="AL879" s="4" t="str">
        <f t="shared" si="606"/>
        <v>COM</v>
      </c>
      <c r="AM879" s="4" t="str">
        <f t="shared" si="607"/>
        <v>R</v>
      </c>
      <c r="AN879" s="4" t="str">
        <f t="shared" si="608"/>
        <v>Z</v>
      </c>
      <c r="AO879" s="4" t="str">
        <f t="shared" si="609"/>
        <v>#</v>
      </c>
      <c r="AP879" s="15" t="str">
        <f t="shared" si="610"/>
        <v>,SNC</v>
      </c>
      <c r="AQ879" s="9" t="str">
        <f>_xlfn.XLOOKUP(D879,Sheet2!$E$3:$E$101,Sheet2!$F$3:$F$101,"******************")</f>
        <v>******************</v>
      </c>
      <c r="AR879" s="33" t="str">
        <f t="shared" si="596"/>
        <v>NIOC DSKP</v>
      </c>
      <c r="AS879" s="9" t="str">
        <f t="shared" si="597"/>
        <v>DOCC</v>
      </c>
      <c r="AT879" s="4">
        <f t="shared" si="611"/>
        <v>0</v>
      </c>
      <c r="AU879" s="6">
        <f t="shared" si="612"/>
        <v>2</v>
      </c>
      <c r="AV879" s="4" t="str">
        <f t="shared" si="613"/>
        <v>C</v>
      </c>
      <c r="AW879" s="4">
        <f t="shared" si="614"/>
        <v>33</v>
      </c>
      <c r="AX879" s="4" t="str">
        <f>_xlfn.XLOOKUP(AW879,Sheet2!$Q$3:$Q$66,Sheet2!$R$3:$R$66,"**")</f>
        <v>DSKP</v>
      </c>
      <c r="AY879" s="4">
        <f t="shared" si="615"/>
        <v>0</v>
      </c>
      <c r="AZ879" s="16" t="str">
        <f t="shared" si="616"/>
        <v>SKPDN</v>
      </c>
    </row>
    <row r="880" spans="2:52" x14ac:dyDescent="0.35">
      <c r="B880" s="3">
        <f t="shared" si="574"/>
        <v>19</v>
      </c>
      <c r="C880" s="1">
        <f t="shared" si="575"/>
        <v>2026</v>
      </c>
      <c r="D880" s="2">
        <v>6235</v>
      </c>
      <c r="E880" s="2" t="str">
        <f>_xlfn.XLOOKUP(C880,Sheet2!$N$3:$N$1000,Sheet2!$O$3:$O$1000,"")</f>
        <v/>
      </c>
      <c r="F880" s="9" t="str">
        <f t="shared" si="617"/>
        <v>ITRWT</v>
      </c>
      <c r="G880" s="4" t="str">
        <f t="shared" si="593"/>
        <v>14</v>
      </c>
      <c r="H880" s="4">
        <f t="shared" si="594"/>
        <v>235</v>
      </c>
      <c r="I880" s="6">
        <f t="shared" si="586"/>
        <v>0</v>
      </c>
      <c r="J880" s="6">
        <f t="shared" si="587"/>
        <v>0</v>
      </c>
      <c r="K880" s="6">
        <f t="shared" si="588"/>
        <v>6</v>
      </c>
      <c r="L880" s="6">
        <f t="shared" si="589"/>
        <v>2</v>
      </c>
      <c r="M880" s="6">
        <f t="shared" si="590"/>
        <v>3</v>
      </c>
      <c r="N880" s="6">
        <f t="shared" si="591"/>
        <v>5</v>
      </c>
      <c r="O880" s="13">
        <f t="shared" si="592"/>
        <v>1</v>
      </c>
      <c r="P880" s="4">
        <f t="shared" si="598"/>
        <v>0</v>
      </c>
      <c r="Q880" s="4">
        <f t="shared" si="599"/>
        <v>1</v>
      </c>
      <c r="R880">
        <f t="shared" si="576"/>
        <v>235</v>
      </c>
      <c r="S880" s="4">
        <f t="shared" si="577"/>
        <v>0</v>
      </c>
      <c r="T880" s="15">
        <f t="shared" si="578"/>
        <v>1</v>
      </c>
      <c r="U880" s="4">
        <f t="shared" si="579"/>
        <v>0</v>
      </c>
      <c r="V880" s="4">
        <f t="shared" si="580"/>
        <v>1</v>
      </c>
      <c r="W880" s="4">
        <f t="shared" si="581"/>
        <v>4</v>
      </c>
      <c r="X880" s="6">
        <f t="shared" si="582"/>
        <v>2</v>
      </c>
      <c r="Y880" s="4">
        <f t="shared" si="583"/>
        <v>1</v>
      </c>
      <c r="Z880" s="6">
        <f t="shared" si="584"/>
        <v>1</v>
      </c>
      <c r="AA880" s="18">
        <f t="shared" si="585"/>
        <v>5</v>
      </c>
      <c r="AB880" s="9" t="str">
        <f t="shared" si="600"/>
        <v>I.IWT</v>
      </c>
      <c r="AC880" s="9" t="str">
        <f>_xlfn.XLOOKUP(R880,Sheet2!$H$3:$H$258,Sheet2!$I$3:$I$258,"-----")</f>
        <v>I.IWT</v>
      </c>
      <c r="AD880" s="9" t="str">
        <f>_xlfn.XLOOKUP(VALUE(AE880),Sheet2!$N$3:$N$1000,Sheet2!$O$3:$O$1000,"********")</f>
        <v>B38</v>
      </c>
      <c r="AE880" t="str">
        <f t="shared" si="595"/>
        <v>1663</v>
      </c>
      <c r="AF880" s="9" t="str">
        <f>IF(R880&lt;200,"+"&amp;TEXT(R880,"0"),"-"&amp;TEXT(_xlfn.XLOOKUP(R880,Sheet2!$K$3:$K$130,Sheet2!$L$3:$L$130,"-----"),"0"))</f>
        <v>-143</v>
      </c>
      <c r="AG880" s="9" t="str">
        <f t="shared" si="601"/>
        <v>@</v>
      </c>
      <c r="AH880" s="9" t="str">
        <f t="shared" si="602"/>
        <v>JSR @I.IWT</v>
      </c>
      <c r="AI880" t="str">
        <f t="shared" si="603"/>
        <v>1,@I.IWT</v>
      </c>
      <c r="AJ880" s="16" t="str">
        <f t="shared" si="604"/>
        <v>@I.IWT</v>
      </c>
      <c r="AK880" t="str">
        <f t="shared" si="605"/>
        <v>ADCZR# 0,1,SNR</v>
      </c>
      <c r="AL880" s="4" t="str">
        <f t="shared" si="606"/>
        <v>ADC</v>
      </c>
      <c r="AM880" s="4" t="str">
        <f t="shared" si="607"/>
        <v>R</v>
      </c>
      <c r="AN880" s="4" t="str">
        <f t="shared" si="608"/>
        <v>Z</v>
      </c>
      <c r="AO880" s="4" t="str">
        <f t="shared" si="609"/>
        <v>#</v>
      </c>
      <c r="AP880" s="15" t="str">
        <f t="shared" si="610"/>
        <v>,SNR</v>
      </c>
      <c r="AQ880" s="9" t="str">
        <f>_xlfn.XLOOKUP(D880,Sheet2!$E$3:$E$101,Sheet2!$F$3:$F$101,"******************")</f>
        <v>ITRWT</v>
      </c>
      <c r="AR880" s="33" t="str">
        <f t="shared" si="596"/>
        <v>DOBC 1,**</v>
      </c>
      <c r="AS880" s="9" t="str">
        <f t="shared" si="597"/>
        <v>DOBC</v>
      </c>
      <c r="AT880" s="4">
        <f t="shared" si="611"/>
        <v>1</v>
      </c>
      <c r="AU880" s="6">
        <f t="shared" si="612"/>
        <v>2</v>
      </c>
      <c r="AV880" s="4" t="str">
        <f t="shared" si="613"/>
        <v>C</v>
      </c>
      <c r="AW880" s="4">
        <f t="shared" si="614"/>
        <v>35</v>
      </c>
      <c r="AX880" s="4" t="str">
        <f>_xlfn.XLOOKUP(AW880,Sheet2!$Q$3:$Q$66,Sheet2!$R$3:$R$66,"**")</f>
        <v>**</v>
      </c>
      <c r="AY880" s="4">
        <f t="shared" si="615"/>
        <v>4</v>
      </c>
      <c r="AZ880" s="16" t="str">
        <f t="shared" si="616"/>
        <v>SKPDN</v>
      </c>
    </row>
    <row r="881" spans="2:52" x14ac:dyDescent="0.35">
      <c r="B881" s="3">
        <f t="shared" si="574"/>
        <v>20</v>
      </c>
      <c r="C881" s="1">
        <f t="shared" si="575"/>
        <v>2027</v>
      </c>
      <c r="D881" s="2">
        <v>402</v>
      </c>
      <c r="E881" s="2" t="str">
        <f>_xlfn.XLOOKUP(C881,Sheet2!$N$3:$N$1000,Sheet2!$O$3:$O$1000,"")</f>
        <v/>
      </c>
      <c r="F881" s="9" t="str">
        <f t="shared" si="617"/>
        <v>JMP +2</v>
      </c>
      <c r="G881" s="4" t="str">
        <f t="shared" si="593"/>
        <v>1</v>
      </c>
      <c r="H881" s="4">
        <f t="shared" si="594"/>
        <v>2</v>
      </c>
      <c r="I881" s="6">
        <f t="shared" si="586"/>
        <v>0</v>
      </c>
      <c r="J881" s="6">
        <f t="shared" si="587"/>
        <v>0</v>
      </c>
      <c r="K881" s="6">
        <f t="shared" si="588"/>
        <v>0</v>
      </c>
      <c r="L881" s="6">
        <f t="shared" si="589"/>
        <v>4</v>
      </c>
      <c r="M881" s="6">
        <f t="shared" si="590"/>
        <v>0</v>
      </c>
      <c r="N881" s="6">
        <f t="shared" si="591"/>
        <v>2</v>
      </c>
      <c r="O881" s="13">
        <f t="shared" si="592"/>
        <v>0</v>
      </c>
      <c r="P881" s="4">
        <f t="shared" si="598"/>
        <v>0</v>
      </c>
      <c r="Q881" s="4">
        <f t="shared" si="599"/>
        <v>0</v>
      </c>
      <c r="R881">
        <f t="shared" si="576"/>
        <v>2</v>
      </c>
      <c r="S881" s="4">
        <f t="shared" si="577"/>
        <v>1</v>
      </c>
      <c r="T881" s="15">
        <f t="shared" si="578"/>
        <v>0</v>
      </c>
      <c r="U881" s="4">
        <f t="shared" si="579"/>
        <v>0</v>
      </c>
      <c r="V881" s="4">
        <f t="shared" si="580"/>
        <v>0</v>
      </c>
      <c r="W881" s="4">
        <f t="shared" si="581"/>
        <v>1</v>
      </c>
      <c r="X881" s="6">
        <f t="shared" si="582"/>
        <v>0</v>
      </c>
      <c r="Y881" s="4">
        <f t="shared" si="583"/>
        <v>0</v>
      </c>
      <c r="Z881" s="6">
        <f t="shared" si="584"/>
        <v>0</v>
      </c>
      <c r="AA881" s="18">
        <f t="shared" si="585"/>
        <v>2</v>
      </c>
      <c r="AB881" s="9" t="str">
        <f t="shared" si="600"/>
        <v>+2</v>
      </c>
      <c r="AC881" s="9" t="str">
        <f>_xlfn.XLOOKUP(R881,Sheet2!$H$3:$H$258,Sheet2!$I$3:$I$258,"-----")</f>
        <v>*****</v>
      </c>
      <c r="AD881" s="9" t="str">
        <f>_xlfn.XLOOKUP(VALUE(AE881),Sheet2!$N$3:$N$1000,Sheet2!$O$3:$O$1000,"********")</f>
        <v>********</v>
      </c>
      <c r="AE881" t="str">
        <f t="shared" si="595"/>
        <v>2031</v>
      </c>
      <c r="AF881" s="9" t="str">
        <f>IF(R881&lt;200,"+"&amp;TEXT(R881,"0"),"-"&amp;TEXT(_xlfn.XLOOKUP(R881,Sheet2!$K$3:$K$130,Sheet2!$L$3:$L$130,"-----"),"0"))</f>
        <v>+2</v>
      </c>
      <c r="AG881" s="9" t="str">
        <f t="shared" si="601"/>
        <v/>
      </c>
      <c r="AH881" s="9" t="str">
        <f t="shared" si="602"/>
        <v>JMP +2</v>
      </c>
      <c r="AI881" t="str">
        <f t="shared" si="603"/>
        <v>0,+2</v>
      </c>
      <c r="AJ881" s="16" t="str">
        <f t="shared" si="604"/>
        <v>+2</v>
      </c>
      <c r="AK881" t="str">
        <f t="shared" si="605"/>
        <v>NEG 0,0,SZC</v>
      </c>
      <c r="AL881" s="4" t="str">
        <f t="shared" si="606"/>
        <v>NEG</v>
      </c>
      <c r="AM881" s="4" t="str">
        <f t="shared" si="607"/>
        <v/>
      </c>
      <c r="AN881" s="4" t="str">
        <f t="shared" si="608"/>
        <v/>
      </c>
      <c r="AO881" s="4" t="str">
        <f t="shared" si="609"/>
        <v/>
      </c>
      <c r="AP881" s="15" t="str">
        <f t="shared" si="610"/>
        <v>,SZC</v>
      </c>
      <c r="AQ881" s="9" t="str">
        <f>_xlfn.XLOOKUP(D881,Sheet2!$E$3:$E$101,Sheet2!$F$3:$F$101,"******************")</f>
        <v>******************</v>
      </c>
      <c r="AR881" s="33" t="str">
        <f t="shared" si="596"/>
        <v>DIA 0,MAP0</v>
      </c>
      <c r="AS881" s="9" t="str">
        <f t="shared" si="597"/>
        <v>DIA</v>
      </c>
      <c r="AT881" s="4">
        <f t="shared" si="611"/>
        <v>0</v>
      </c>
      <c r="AU881" s="6">
        <f t="shared" si="612"/>
        <v>0</v>
      </c>
      <c r="AV881" s="4" t="str">
        <f t="shared" si="613"/>
        <v/>
      </c>
      <c r="AW881" s="4">
        <f t="shared" si="614"/>
        <v>2</v>
      </c>
      <c r="AX881" s="4" t="str">
        <f>_xlfn.XLOOKUP(AW881,Sheet2!$Q$3:$Q$66,Sheet2!$R$3:$R$66,"**")</f>
        <v>MAP0</v>
      </c>
      <c r="AY881" s="4">
        <f t="shared" si="615"/>
        <v>1</v>
      </c>
      <c r="AZ881" s="16" t="str">
        <f t="shared" si="616"/>
        <v>SKPBN</v>
      </c>
    </row>
    <row r="882" spans="2:52" x14ac:dyDescent="0.35">
      <c r="B882" s="3">
        <f t="shared" si="574"/>
        <v>21</v>
      </c>
      <c r="C882" s="1">
        <f t="shared" si="575"/>
        <v>2030</v>
      </c>
      <c r="D882" s="2">
        <v>6242</v>
      </c>
      <c r="E882" s="2" t="str">
        <f>_xlfn.XLOOKUP(C882,Sheet2!$N$3:$N$1000,Sheet2!$O$3:$O$1000,"")</f>
        <v/>
      </c>
      <c r="F882" s="9" t="str">
        <f t="shared" si="617"/>
        <v>EHALT</v>
      </c>
      <c r="G882" s="4" t="str">
        <f t="shared" si="593"/>
        <v>14</v>
      </c>
      <c r="H882" s="4">
        <f t="shared" si="594"/>
        <v>242</v>
      </c>
      <c r="I882" s="6">
        <f t="shared" si="586"/>
        <v>0</v>
      </c>
      <c r="J882" s="6">
        <f t="shared" si="587"/>
        <v>0</v>
      </c>
      <c r="K882" s="6">
        <f t="shared" si="588"/>
        <v>6</v>
      </c>
      <c r="L882" s="6">
        <f t="shared" si="589"/>
        <v>2</v>
      </c>
      <c r="M882" s="6">
        <f t="shared" si="590"/>
        <v>4</v>
      </c>
      <c r="N882" s="6">
        <f t="shared" si="591"/>
        <v>2</v>
      </c>
      <c r="O882" s="13">
        <f t="shared" si="592"/>
        <v>1</v>
      </c>
      <c r="P882" s="4">
        <f t="shared" si="598"/>
        <v>0</v>
      </c>
      <c r="Q882" s="4">
        <f t="shared" si="599"/>
        <v>1</v>
      </c>
      <c r="R882">
        <f t="shared" si="576"/>
        <v>242</v>
      </c>
      <c r="S882" s="4">
        <f t="shared" si="577"/>
        <v>0</v>
      </c>
      <c r="T882" s="15">
        <f t="shared" si="578"/>
        <v>1</v>
      </c>
      <c r="U882" s="4">
        <f t="shared" si="579"/>
        <v>0</v>
      </c>
      <c r="V882" s="4">
        <f t="shared" si="580"/>
        <v>1</v>
      </c>
      <c r="W882" s="4">
        <f t="shared" si="581"/>
        <v>4</v>
      </c>
      <c r="X882" s="6">
        <f t="shared" si="582"/>
        <v>2</v>
      </c>
      <c r="Y882" s="4">
        <f t="shared" si="583"/>
        <v>2</v>
      </c>
      <c r="Z882" s="6">
        <f t="shared" si="584"/>
        <v>0</v>
      </c>
      <c r="AA882" s="18">
        <f t="shared" si="585"/>
        <v>2</v>
      </c>
      <c r="AB882" s="9" t="str">
        <f t="shared" si="600"/>
        <v>I.EHA</v>
      </c>
      <c r="AC882" s="9" t="str">
        <f>_xlfn.XLOOKUP(R882,Sheet2!$H$3:$H$258,Sheet2!$I$3:$I$258,"-----")</f>
        <v>I.EHA</v>
      </c>
      <c r="AD882" s="9" t="str">
        <f>_xlfn.XLOOKUP(VALUE(AE882),Sheet2!$N$3:$N$1000,Sheet2!$O$3:$O$1000,"********")</f>
        <v>********</v>
      </c>
      <c r="AE882" t="str">
        <f t="shared" si="595"/>
        <v>1672</v>
      </c>
      <c r="AF882" s="9" t="str">
        <f>IF(R882&lt;200,"+"&amp;TEXT(R882,"0"),"-"&amp;TEXT(_xlfn.XLOOKUP(R882,Sheet2!$K$3:$K$130,Sheet2!$L$3:$L$130,"-----"),"0"))</f>
        <v>-136</v>
      </c>
      <c r="AG882" s="9" t="str">
        <f t="shared" si="601"/>
        <v>@</v>
      </c>
      <c r="AH882" s="9" t="str">
        <f t="shared" si="602"/>
        <v>JSR @I.EHA</v>
      </c>
      <c r="AI882" t="str">
        <f t="shared" si="603"/>
        <v>1,@I.EHA</v>
      </c>
      <c r="AJ882" s="16" t="str">
        <f t="shared" si="604"/>
        <v>@I.EHA</v>
      </c>
      <c r="AK882" t="str">
        <f t="shared" si="605"/>
        <v>ADCOR 0,1,SZC</v>
      </c>
      <c r="AL882" s="4" t="str">
        <f t="shared" si="606"/>
        <v>ADC</v>
      </c>
      <c r="AM882" s="4" t="str">
        <f t="shared" si="607"/>
        <v>R</v>
      </c>
      <c r="AN882" s="4" t="str">
        <f t="shared" si="608"/>
        <v>O</v>
      </c>
      <c r="AO882" s="4" t="str">
        <f t="shared" si="609"/>
        <v/>
      </c>
      <c r="AP882" s="15" t="str">
        <f t="shared" si="610"/>
        <v>,SZC</v>
      </c>
      <c r="AQ882" s="9" t="str">
        <f>_xlfn.XLOOKUP(D882,Sheet2!$E$3:$E$101,Sheet2!$F$3:$F$101,"******************")</f>
        <v>EHALT</v>
      </c>
      <c r="AR882" s="33" t="str">
        <f t="shared" si="596"/>
        <v>DOBC 1,**</v>
      </c>
      <c r="AS882" s="9" t="str">
        <f t="shared" si="597"/>
        <v>DOBC</v>
      </c>
      <c r="AT882" s="4">
        <f t="shared" si="611"/>
        <v>1</v>
      </c>
      <c r="AU882" s="6">
        <f t="shared" si="612"/>
        <v>2</v>
      </c>
      <c r="AV882" s="4" t="str">
        <f t="shared" si="613"/>
        <v>C</v>
      </c>
      <c r="AW882" s="4">
        <f t="shared" si="614"/>
        <v>42</v>
      </c>
      <c r="AX882" s="4" t="str">
        <f>_xlfn.XLOOKUP(AW882,Sheet2!$Q$3:$Q$66,Sheet2!$R$3:$R$66,"**")</f>
        <v>**</v>
      </c>
      <c r="AY882" s="4">
        <f t="shared" si="615"/>
        <v>4</v>
      </c>
      <c r="AZ882" s="16" t="str">
        <f t="shared" si="616"/>
        <v>SKPDN</v>
      </c>
    </row>
    <row r="883" spans="2:52" x14ac:dyDescent="0.35">
      <c r="B883" s="3">
        <f t="shared" si="574"/>
        <v>22</v>
      </c>
      <c r="C883" s="1">
        <f t="shared" si="575"/>
        <v>2031</v>
      </c>
      <c r="D883" s="2">
        <v>6243</v>
      </c>
      <c r="E883" s="2" t="str">
        <f>_xlfn.XLOOKUP(C883,Sheet2!$N$3:$N$1000,Sheet2!$O$3:$O$1000,"")</f>
        <v/>
      </c>
      <c r="F883" s="9" t="str">
        <f t="shared" si="617"/>
        <v>LOOP</v>
      </c>
      <c r="G883" s="4" t="str">
        <f t="shared" si="593"/>
        <v>14</v>
      </c>
      <c r="H883" s="4">
        <f t="shared" si="594"/>
        <v>243</v>
      </c>
      <c r="I883" s="6">
        <f t="shared" si="586"/>
        <v>0</v>
      </c>
      <c r="J883" s="6">
        <f t="shared" si="587"/>
        <v>0</v>
      </c>
      <c r="K883" s="6">
        <f t="shared" si="588"/>
        <v>6</v>
      </c>
      <c r="L883" s="6">
        <f t="shared" si="589"/>
        <v>2</v>
      </c>
      <c r="M883" s="6">
        <f t="shared" si="590"/>
        <v>4</v>
      </c>
      <c r="N883" s="6">
        <f t="shared" si="591"/>
        <v>3</v>
      </c>
      <c r="O883" s="13">
        <f t="shared" si="592"/>
        <v>1</v>
      </c>
      <c r="P883" s="4">
        <f t="shared" si="598"/>
        <v>0</v>
      </c>
      <c r="Q883" s="4">
        <f t="shared" si="599"/>
        <v>1</v>
      </c>
      <c r="R883">
        <f t="shared" si="576"/>
        <v>243</v>
      </c>
      <c r="S883" s="4">
        <f t="shared" si="577"/>
        <v>0</v>
      </c>
      <c r="T883" s="15">
        <f t="shared" si="578"/>
        <v>1</v>
      </c>
      <c r="U883" s="4">
        <f t="shared" si="579"/>
        <v>0</v>
      </c>
      <c r="V883" s="4">
        <f t="shared" si="580"/>
        <v>1</v>
      </c>
      <c r="W883" s="4">
        <f t="shared" si="581"/>
        <v>4</v>
      </c>
      <c r="X883" s="6">
        <f t="shared" si="582"/>
        <v>2</v>
      </c>
      <c r="Y883" s="4">
        <f t="shared" si="583"/>
        <v>2</v>
      </c>
      <c r="Z883" s="6">
        <f t="shared" si="584"/>
        <v>0</v>
      </c>
      <c r="AA883" s="18">
        <f t="shared" si="585"/>
        <v>3</v>
      </c>
      <c r="AB883" s="9" t="str">
        <f t="shared" si="600"/>
        <v>I.LOO</v>
      </c>
      <c r="AC883" s="9" t="str">
        <f>_xlfn.XLOOKUP(R883,Sheet2!$H$3:$H$258,Sheet2!$I$3:$I$258,"-----")</f>
        <v>I.LOO</v>
      </c>
      <c r="AD883" s="9" t="str">
        <f>_xlfn.XLOOKUP(VALUE(AE883),Sheet2!$N$3:$N$1000,Sheet2!$O$3:$O$1000,"********")</f>
        <v>********</v>
      </c>
      <c r="AE883" t="str">
        <f t="shared" si="595"/>
        <v>1674</v>
      </c>
      <c r="AF883" s="9" t="str">
        <f>IF(R883&lt;200,"+"&amp;TEXT(R883,"0"),"-"&amp;TEXT(_xlfn.XLOOKUP(R883,Sheet2!$K$3:$K$130,Sheet2!$L$3:$L$130,"-----"),"0"))</f>
        <v>-135</v>
      </c>
      <c r="AG883" s="9" t="str">
        <f t="shared" si="601"/>
        <v>@</v>
      </c>
      <c r="AH883" s="9" t="str">
        <f t="shared" si="602"/>
        <v>JSR @I.LOO</v>
      </c>
      <c r="AI883" t="str">
        <f t="shared" si="603"/>
        <v>1,@I.LOO</v>
      </c>
      <c r="AJ883" s="16" t="str">
        <f t="shared" si="604"/>
        <v>@I.LOO</v>
      </c>
      <c r="AK883" t="str">
        <f t="shared" si="605"/>
        <v>ADCOR 0,1,SNC</v>
      </c>
      <c r="AL883" s="4" t="str">
        <f t="shared" si="606"/>
        <v>ADC</v>
      </c>
      <c r="AM883" s="4" t="str">
        <f t="shared" si="607"/>
        <v>R</v>
      </c>
      <c r="AN883" s="4" t="str">
        <f t="shared" si="608"/>
        <v>O</v>
      </c>
      <c r="AO883" s="4" t="str">
        <f t="shared" si="609"/>
        <v/>
      </c>
      <c r="AP883" s="15" t="str">
        <f t="shared" si="610"/>
        <v>,SNC</v>
      </c>
      <c r="AQ883" s="9" t="str">
        <f>_xlfn.XLOOKUP(D883,Sheet2!$E$3:$E$101,Sheet2!$F$3:$F$101,"******************")</f>
        <v>LOOP</v>
      </c>
      <c r="AR883" s="33" t="str">
        <f t="shared" si="596"/>
        <v>DOBC 1,**</v>
      </c>
      <c r="AS883" s="9" t="str">
        <f t="shared" si="597"/>
        <v>DOBC</v>
      </c>
      <c r="AT883" s="4">
        <f t="shared" si="611"/>
        <v>1</v>
      </c>
      <c r="AU883" s="6">
        <f t="shared" si="612"/>
        <v>2</v>
      </c>
      <c r="AV883" s="4" t="str">
        <f t="shared" si="613"/>
        <v>C</v>
      </c>
      <c r="AW883" s="4">
        <f t="shared" si="614"/>
        <v>43</v>
      </c>
      <c r="AX883" s="4" t="str">
        <f>_xlfn.XLOOKUP(AW883,Sheet2!$Q$3:$Q$66,Sheet2!$R$3:$R$66,"**")</f>
        <v>**</v>
      </c>
      <c r="AY883" s="4">
        <f t="shared" si="615"/>
        <v>4</v>
      </c>
      <c r="AZ883" s="16" t="str">
        <f t="shared" si="616"/>
        <v>SKPDN</v>
      </c>
    </row>
    <row r="884" spans="2:52" x14ac:dyDescent="0.35">
      <c r="B884" s="3">
        <v>24</v>
      </c>
      <c r="C884" s="1">
        <f t="shared" ref="C884:C893" si="618">IF(MOD(C883,10)=7,C883+3,C883+1)</f>
        <v>2032</v>
      </c>
      <c r="D884" s="2">
        <v>6240</v>
      </c>
      <c r="E884" s="2" t="str">
        <f>_xlfn.XLOOKUP(C884,Sheet2!$N$3:$N$1000,Sheet2!$O$3:$O$1000,"")</f>
        <v>B49</v>
      </c>
      <c r="F884" s="9" t="str">
        <f t="shared" si="617"/>
        <v>SETP1</v>
      </c>
      <c r="G884" s="4" t="str">
        <f t="shared" si="593"/>
        <v>14</v>
      </c>
      <c r="H884" s="4">
        <f t="shared" si="594"/>
        <v>240</v>
      </c>
      <c r="I884" s="6">
        <f t="shared" si="586"/>
        <v>0</v>
      </c>
      <c r="J884" s="6">
        <f t="shared" si="587"/>
        <v>0</v>
      </c>
      <c r="K884" s="6">
        <f t="shared" si="588"/>
        <v>6</v>
      </c>
      <c r="L884" s="6">
        <f t="shared" si="589"/>
        <v>2</v>
      </c>
      <c r="M884" s="6">
        <f t="shared" si="590"/>
        <v>4</v>
      </c>
      <c r="N884" s="6">
        <f t="shared" si="591"/>
        <v>0</v>
      </c>
      <c r="O884" s="13">
        <f t="shared" si="592"/>
        <v>1</v>
      </c>
      <c r="P884" s="4">
        <f t="shared" si="598"/>
        <v>0</v>
      </c>
      <c r="Q884" s="4">
        <f t="shared" si="599"/>
        <v>1</v>
      </c>
      <c r="R884">
        <f t="shared" si="576"/>
        <v>240</v>
      </c>
      <c r="S884" s="4">
        <f t="shared" si="577"/>
        <v>0</v>
      </c>
      <c r="T884" s="15">
        <f t="shared" si="578"/>
        <v>1</v>
      </c>
      <c r="U884" s="4">
        <f t="shared" si="579"/>
        <v>0</v>
      </c>
      <c r="V884" s="4">
        <f t="shared" si="580"/>
        <v>1</v>
      </c>
      <c r="W884" s="4">
        <f t="shared" si="581"/>
        <v>4</v>
      </c>
      <c r="X884" s="6">
        <f t="shared" si="582"/>
        <v>2</v>
      </c>
      <c r="Y884" s="4">
        <f t="shared" si="583"/>
        <v>2</v>
      </c>
      <c r="Z884" s="6">
        <f t="shared" si="584"/>
        <v>0</v>
      </c>
      <c r="AA884" s="18">
        <f t="shared" si="585"/>
        <v>0</v>
      </c>
      <c r="AB884" s="9" t="str">
        <f t="shared" si="600"/>
        <v>I.SETP</v>
      </c>
      <c r="AC884" s="9" t="str">
        <f>_xlfn.XLOOKUP(R884,Sheet2!$H$3:$H$258,Sheet2!$I$3:$I$258,"-----")</f>
        <v>I.SETP</v>
      </c>
      <c r="AD884" s="9" t="str">
        <f>_xlfn.XLOOKUP(VALUE(AE884),Sheet2!$N$3:$N$1000,Sheet2!$O$3:$O$1000,"********")</f>
        <v>********</v>
      </c>
      <c r="AE884" t="str">
        <f t="shared" si="595"/>
        <v>1672</v>
      </c>
      <c r="AF884" s="9" t="str">
        <f>IF(R884&lt;200,"+"&amp;TEXT(R884,"0"),"-"&amp;TEXT(_xlfn.XLOOKUP(R884,Sheet2!$K$3:$K$130,Sheet2!$L$3:$L$130,"-----"),"0"))</f>
        <v>-140</v>
      </c>
      <c r="AG884" s="9" t="str">
        <f t="shared" si="601"/>
        <v>@</v>
      </c>
      <c r="AH884" s="9" t="str">
        <f t="shared" si="602"/>
        <v>JSR @I.SETP</v>
      </c>
      <c r="AI884" t="str">
        <f t="shared" si="603"/>
        <v>1,@I.SETP</v>
      </c>
      <c r="AJ884" s="16" t="str">
        <f t="shared" si="604"/>
        <v>@I.SETP</v>
      </c>
      <c r="AK884" t="str">
        <f t="shared" si="605"/>
        <v>ADCOR 0,1</v>
      </c>
      <c r="AL884" s="4" t="str">
        <f t="shared" si="606"/>
        <v>ADC</v>
      </c>
      <c r="AM884" s="4" t="str">
        <f t="shared" si="607"/>
        <v>R</v>
      </c>
      <c r="AN884" s="4" t="str">
        <f t="shared" si="608"/>
        <v>O</v>
      </c>
      <c r="AO884" s="4" t="str">
        <f t="shared" si="609"/>
        <v/>
      </c>
      <c r="AP884" s="15" t="str">
        <f t="shared" si="610"/>
        <v/>
      </c>
      <c r="AQ884" s="9" t="str">
        <f>_xlfn.XLOOKUP(D884,Sheet2!$E$3:$E$101,Sheet2!$F$3:$F$101,"******************")</f>
        <v>SETP1</v>
      </c>
      <c r="AR884" s="33" t="str">
        <f t="shared" si="596"/>
        <v>DOBC 1,**</v>
      </c>
      <c r="AS884" s="9" t="str">
        <f t="shared" si="597"/>
        <v>DOBC</v>
      </c>
      <c r="AT884" s="4">
        <f t="shared" si="611"/>
        <v>1</v>
      </c>
      <c r="AU884" s="6">
        <f t="shared" si="612"/>
        <v>2</v>
      </c>
      <c r="AV884" s="4" t="str">
        <f t="shared" si="613"/>
        <v>C</v>
      </c>
      <c r="AW884" s="4">
        <f t="shared" si="614"/>
        <v>40</v>
      </c>
      <c r="AX884" s="4" t="str">
        <f>_xlfn.XLOOKUP(AW884,Sheet2!$Q$3:$Q$66,Sheet2!$R$3:$R$66,"**")</f>
        <v>**</v>
      </c>
      <c r="AY884" s="4">
        <f t="shared" si="615"/>
        <v>4</v>
      </c>
      <c r="AZ884" s="16" t="str">
        <f t="shared" si="616"/>
        <v>SKPDN</v>
      </c>
    </row>
    <row r="885" spans="2:52" x14ac:dyDescent="0.35">
      <c r="B885" s="3">
        <f t="shared" ref="B885:B907" si="619">B884+1</f>
        <v>25</v>
      </c>
      <c r="C885" s="1">
        <f t="shared" si="618"/>
        <v>2033</v>
      </c>
      <c r="D885" s="2">
        <v>20067</v>
      </c>
      <c r="E885" s="2" t="str">
        <f>_xlfn.XLOOKUP(C885,Sheet2!$N$3:$N$1000,Sheet2!$O$3:$O$1000,"")</f>
        <v/>
      </c>
      <c r="F885" s="9" t="str">
        <f t="shared" si="617"/>
        <v>LDA 0,KB7</v>
      </c>
      <c r="G885" s="4" t="str">
        <f t="shared" si="593"/>
        <v>40</v>
      </c>
      <c r="H885" s="4">
        <f t="shared" si="594"/>
        <v>67</v>
      </c>
      <c r="I885" s="6">
        <f t="shared" si="586"/>
        <v>0</v>
      </c>
      <c r="J885" s="6">
        <f t="shared" si="587"/>
        <v>2</v>
      </c>
      <c r="K885" s="6">
        <f t="shared" si="588"/>
        <v>0</v>
      </c>
      <c r="L885" s="6">
        <f t="shared" si="589"/>
        <v>0</v>
      </c>
      <c r="M885" s="6">
        <f t="shared" si="590"/>
        <v>6</v>
      </c>
      <c r="N885" s="6">
        <f t="shared" si="591"/>
        <v>7</v>
      </c>
      <c r="O885" s="13">
        <f t="shared" si="592"/>
        <v>4</v>
      </c>
      <c r="P885" s="4">
        <f t="shared" si="598"/>
        <v>1</v>
      </c>
      <c r="Q885" s="4">
        <f t="shared" si="599"/>
        <v>0</v>
      </c>
      <c r="R885">
        <f t="shared" ref="R885:R948" si="620">(MOD(L885,4)*100)+(M885*10)+N885</f>
        <v>67</v>
      </c>
      <c r="S885" s="4">
        <f t="shared" ref="S885:S948" si="621">(MOD(K885,2)*2)+INT(L885/4)</f>
        <v>0</v>
      </c>
      <c r="T885" s="15">
        <f t="shared" ref="T885:T948" si="622">MOD(INT(K885/2),2)</f>
        <v>0</v>
      </c>
      <c r="U885" s="4">
        <f t="shared" ref="U885:U948" si="623">INT(J885/2)</f>
        <v>1</v>
      </c>
      <c r="V885" s="4">
        <f t="shared" ref="V885:V948" si="624">(MOD(J885,2)*2)+INT(K885/4)</f>
        <v>0</v>
      </c>
      <c r="W885" s="4">
        <f t="shared" ref="W885:W948" si="625">(MOD(K885,4)*2)+INT(L885/4)</f>
        <v>0</v>
      </c>
      <c r="X885" s="6">
        <f t="shared" ref="X885:X948" si="626">MOD(L885,4)</f>
        <v>0</v>
      </c>
      <c r="Y885" s="4">
        <f t="shared" ref="Y885:Y948" si="627">INT(M885/2)</f>
        <v>3</v>
      </c>
      <c r="Z885" s="6">
        <f t="shared" ref="Z885:Z948" si="628">MOD(M885,2)</f>
        <v>0</v>
      </c>
      <c r="AA885" s="18">
        <f t="shared" ref="AA885:AA948" si="629">N885</f>
        <v>7</v>
      </c>
      <c r="AB885" s="9" t="str">
        <f t="shared" si="600"/>
        <v>KB7</v>
      </c>
      <c r="AC885" s="9" t="str">
        <f>_xlfn.XLOOKUP(R885,Sheet2!$H$3:$H$258,Sheet2!$I$3:$I$258,"-----")</f>
        <v>KB7</v>
      </c>
      <c r="AD885" s="9" t="str">
        <f>_xlfn.XLOOKUP(VALUE(AE885),Sheet2!$N$3:$N$1000,Sheet2!$O$3:$O$1000,"********")</f>
        <v>********</v>
      </c>
      <c r="AE885" t="str">
        <f t="shared" si="595"/>
        <v>2122</v>
      </c>
      <c r="AF885" s="9" t="str">
        <f>IF(R885&lt;200,"+"&amp;TEXT(R885,"0"),"-"&amp;TEXT(_xlfn.XLOOKUP(R885,Sheet2!$K$3:$K$130,Sheet2!$L$3:$L$130,"-----"),"0"))</f>
        <v>+67</v>
      </c>
      <c r="AG885" s="9" t="str">
        <f t="shared" si="601"/>
        <v/>
      </c>
      <c r="AH885" s="9" t="str">
        <f t="shared" si="602"/>
        <v>JMP KB7</v>
      </c>
      <c r="AI885" t="str">
        <f t="shared" si="603"/>
        <v>0,KB7</v>
      </c>
      <c r="AJ885" s="16" t="str">
        <f t="shared" si="604"/>
        <v>KB7</v>
      </c>
      <c r="AK885" t="str">
        <f t="shared" si="605"/>
        <v>COMC 1,0,SBN</v>
      </c>
      <c r="AL885" s="4" t="str">
        <f t="shared" si="606"/>
        <v>COM</v>
      </c>
      <c r="AM885" s="4" t="str">
        <f t="shared" si="607"/>
        <v/>
      </c>
      <c r="AN885" s="4" t="str">
        <f t="shared" si="608"/>
        <v>C</v>
      </c>
      <c r="AO885" s="4" t="str">
        <f t="shared" si="609"/>
        <v/>
      </c>
      <c r="AP885" s="15" t="str">
        <f t="shared" si="610"/>
        <v>,SBN</v>
      </c>
      <c r="AQ885" s="9" t="str">
        <f>_xlfn.XLOOKUP(D885,Sheet2!$E$3:$E$101,Sheet2!$F$3:$F$101,"******************")</f>
        <v>******************</v>
      </c>
      <c r="AR885" s="33" t="str">
        <f t="shared" si="596"/>
        <v>NIO **</v>
      </c>
      <c r="AS885" s="9" t="str">
        <f t="shared" si="597"/>
        <v>DOC</v>
      </c>
      <c r="AT885" s="4">
        <f t="shared" si="611"/>
        <v>0</v>
      </c>
      <c r="AU885" s="6">
        <f t="shared" si="612"/>
        <v>0</v>
      </c>
      <c r="AV885" s="4" t="str">
        <f t="shared" si="613"/>
        <v/>
      </c>
      <c r="AW885" s="4">
        <f t="shared" si="614"/>
        <v>67</v>
      </c>
      <c r="AX885" s="4" t="str">
        <f>_xlfn.XLOOKUP(AW885,Sheet2!$Q$3:$Q$66,Sheet2!$R$3:$R$66,"**")</f>
        <v>**</v>
      </c>
      <c r="AY885" s="4">
        <f t="shared" si="615"/>
        <v>0</v>
      </c>
      <c r="AZ885" s="16" t="str">
        <f t="shared" si="616"/>
        <v>SKPBN</v>
      </c>
    </row>
    <row r="886" spans="2:52" x14ac:dyDescent="0.35">
      <c r="B886" s="3">
        <f t="shared" si="619"/>
        <v>26</v>
      </c>
      <c r="C886" s="1">
        <f t="shared" si="618"/>
        <v>2034</v>
      </c>
      <c r="D886" s="2">
        <v>62077</v>
      </c>
      <c r="E886" s="2" t="str">
        <f>_xlfn.XLOOKUP(C886,Sheet2!$N$3:$N$1000,Sheet2!$O$3:$O$1000,"")</f>
        <v/>
      </c>
      <c r="F886" s="9" t="str">
        <f t="shared" si="617"/>
        <v>MSKO 0</v>
      </c>
      <c r="G886" s="4" t="str">
        <f t="shared" si="593"/>
        <v>144</v>
      </c>
      <c r="H886" s="4">
        <f t="shared" si="594"/>
        <v>77</v>
      </c>
      <c r="I886" s="6">
        <f t="shared" si="586"/>
        <v>0</v>
      </c>
      <c r="J886" s="6">
        <f t="shared" si="587"/>
        <v>6</v>
      </c>
      <c r="K886" s="6">
        <f t="shared" si="588"/>
        <v>2</v>
      </c>
      <c r="L886" s="6">
        <f t="shared" si="589"/>
        <v>0</v>
      </c>
      <c r="M886" s="6">
        <f t="shared" si="590"/>
        <v>7</v>
      </c>
      <c r="N886" s="6">
        <f t="shared" si="591"/>
        <v>7</v>
      </c>
      <c r="O886" s="13">
        <f t="shared" si="592"/>
        <v>12</v>
      </c>
      <c r="P886" s="4">
        <f t="shared" si="598"/>
        <v>3</v>
      </c>
      <c r="Q886" s="4">
        <f t="shared" si="599"/>
        <v>0</v>
      </c>
      <c r="R886">
        <f t="shared" si="620"/>
        <v>77</v>
      </c>
      <c r="S886" s="4">
        <f t="shared" si="621"/>
        <v>0</v>
      </c>
      <c r="T886" s="15">
        <f t="shared" si="622"/>
        <v>1</v>
      </c>
      <c r="U886" s="4">
        <f t="shared" si="623"/>
        <v>3</v>
      </c>
      <c r="V886" s="4">
        <f t="shared" si="624"/>
        <v>0</v>
      </c>
      <c r="W886" s="4">
        <f t="shared" si="625"/>
        <v>4</v>
      </c>
      <c r="X886" s="6">
        <f t="shared" si="626"/>
        <v>0</v>
      </c>
      <c r="Y886" s="4">
        <f t="shared" si="627"/>
        <v>3</v>
      </c>
      <c r="Z886" s="6">
        <f t="shared" si="628"/>
        <v>1</v>
      </c>
      <c r="AA886" s="18">
        <f t="shared" si="629"/>
        <v>7</v>
      </c>
      <c r="AB886" s="9" t="str">
        <f t="shared" si="600"/>
        <v>ZB12</v>
      </c>
      <c r="AC886" s="9" t="str">
        <f>_xlfn.XLOOKUP(R886,Sheet2!$H$3:$H$258,Sheet2!$I$3:$I$258,"-----")</f>
        <v>ZB12</v>
      </c>
      <c r="AD886" s="9" t="str">
        <f>_xlfn.XLOOKUP(VALUE(AE886),Sheet2!$N$3:$N$1000,Sheet2!$O$3:$O$1000,"********")</f>
        <v>********</v>
      </c>
      <c r="AE886" t="str">
        <f t="shared" si="595"/>
        <v>2133</v>
      </c>
      <c r="AF886" s="9" t="str">
        <f>IF(R886&lt;200,"+"&amp;TEXT(R886,"0"),"-"&amp;TEXT(_xlfn.XLOOKUP(R886,Sheet2!$K$3:$K$130,Sheet2!$L$3:$L$130,"-----"),"0"))</f>
        <v>+77</v>
      </c>
      <c r="AG886" s="9" t="str">
        <f t="shared" si="601"/>
        <v>@</v>
      </c>
      <c r="AH886" s="9" t="str">
        <f t="shared" si="602"/>
        <v>JMP @ZB12</v>
      </c>
      <c r="AI886" t="str">
        <f t="shared" si="603"/>
        <v>0,@ZB12</v>
      </c>
      <c r="AJ886" s="16" t="str">
        <f t="shared" si="604"/>
        <v>@ZB12</v>
      </c>
      <c r="AK886" t="str">
        <f t="shared" si="605"/>
        <v>ADCC# 3,0,SBN</v>
      </c>
      <c r="AL886" s="4" t="str">
        <f t="shared" si="606"/>
        <v>ADC</v>
      </c>
      <c r="AM886" s="4" t="str">
        <f t="shared" si="607"/>
        <v/>
      </c>
      <c r="AN886" s="4" t="str">
        <f t="shared" si="608"/>
        <v>C</v>
      </c>
      <c r="AO886" s="4" t="str">
        <f t="shared" si="609"/>
        <v>#</v>
      </c>
      <c r="AP886" s="15" t="str">
        <f t="shared" si="610"/>
        <v>,SBN</v>
      </c>
      <c r="AQ886" s="9" t="str">
        <f>_xlfn.XLOOKUP(D886,Sheet2!$E$3:$E$101,Sheet2!$F$3:$F$101,"******************")</f>
        <v>MSKO 0</v>
      </c>
      <c r="AR886" s="33" t="str">
        <f t="shared" si="596"/>
        <v>DOB 0,CPU</v>
      </c>
      <c r="AS886" s="9" t="str">
        <f t="shared" si="597"/>
        <v>DOB</v>
      </c>
      <c r="AT886" s="4">
        <f t="shared" si="611"/>
        <v>0</v>
      </c>
      <c r="AU886" s="6">
        <f t="shared" si="612"/>
        <v>0</v>
      </c>
      <c r="AV886" s="4" t="str">
        <f t="shared" si="613"/>
        <v/>
      </c>
      <c r="AW886" s="4">
        <f t="shared" si="614"/>
        <v>77</v>
      </c>
      <c r="AX886" s="4" t="str">
        <f>_xlfn.XLOOKUP(AW886,Sheet2!$Q$3:$Q$66,Sheet2!$R$3:$R$66,"**")</f>
        <v>CPU</v>
      </c>
      <c r="AY886" s="4">
        <f t="shared" si="615"/>
        <v>4</v>
      </c>
      <c r="AZ886" s="16" t="str">
        <f t="shared" si="616"/>
        <v>SKPBN</v>
      </c>
    </row>
    <row r="887" spans="2:52" x14ac:dyDescent="0.35">
      <c r="B887" s="3">
        <f t="shared" si="619"/>
        <v>27</v>
      </c>
      <c r="C887" s="1">
        <f t="shared" si="618"/>
        <v>2035</v>
      </c>
      <c r="D887" s="2">
        <v>6236</v>
      </c>
      <c r="E887" s="2" t="str">
        <f>_xlfn.XLOOKUP(C887,Sheet2!$N$3:$N$1000,Sheet2!$O$3:$O$1000,"")</f>
        <v/>
      </c>
      <c r="F887" s="9" t="str">
        <f t="shared" si="617"/>
        <v>GADSK</v>
      </c>
      <c r="G887" s="4" t="str">
        <f t="shared" si="593"/>
        <v>14</v>
      </c>
      <c r="H887" s="4">
        <f t="shared" si="594"/>
        <v>236</v>
      </c>
      <c r="I887" s="6">
        <f t="shared" si="586"/>
        <v>0</v>
      </c>
      <c r="J887" s="6">
        <f t="shared" si="587"/>
        <v>0</v>
      </c>
      <c r="K887" s="6">
        <f t="shared" si="588"/>
        <v>6</v>
      </c>
      <c r="L887" s="6">
        <f t="shared" si="589"/>
        <v>2</v>
      </c>
      <c r="M887" s="6">
        <f t="shared" si="590"/>
        <v>3</v>
      </c>
      <c r="N887" s="6">
        <f t="shared" si="591"/>
        <v>6</v>
      </c>
      <c r="O887" s="13">
        <f t="shared" si="592"/>
        <v>1</v>
      </c>
      <c r="P887" s="4">
        <f t="shared" si="598"/>
        <v>0</v>
      </c>
      <c r="Q887" s="4">
        <f t="shared" si="599"/>
        <v>1</v>
      </c>
      <c r="R887">
        <f t="shared" si="620"/>
        <v>236</v>
      </c>
      <c r="S887" s="4">
        <f t="shared" si="621"/>
        <v>0</v>
      </c>
      <c r="T887" s="15">
        <f t="shared" si="622"/>
        <v>1</v>
      </c>
      <c r="U887" s="4">
        <f t="shared" si="623"/>
        <v>0</v>
      </c>
      <c r="V887" s="4">
        <f t="shared" si="624"/>
        <v>1</v>
      </c>
      <c r="W887" s="4">
        <f t="shared" si="625"/>
        <v>4</v>
      </c>
      <c r="X887" s="6">
        <f t="shared" si="626"/>
        <v>2</v>
      </c>
      <c r="Y887" s="4">
        <f t="shared" si="627"/>
        <v>1</v>
      </c>
      <c r="Z887" s="6">
        <f t="shared" si="628"/>
        <v>1</v>
      </c>
      <c r="AA887" s="18">
        <f t="shared" si="629"/>
        <v>6</v>
      </c>
      <c r="AB887" s="9" t="str">
        <f t="shared" si="600"/>
        <v>I.ADSK</v>
      </c>
      <c r="AC887" s="9" t="str">
        <f>_xlfn.XLOOKUP(R887,Sheet2!$H$3:$H$258,Sheet2!$I$3:$I$258,"-----")</f>
        <v>I.ADSK</v>
      </c>
      <c r="AD887" s="9" t="str">
        <f>_xlfn.XLOOKUP(VALUE(AE887),Sheet2!$N$3:$N$1000,Sheet2!$O$3:$O$1000,"********")</f>
        <v>********</v>
      </c>
      <c r="AE887" t="str">
        <f t="shared" si="595"/>
        <v>1673</v>
      </c>
      <c r="AF887" s="9" t="str">
        <f>IF(R887&lt;200,"+"&amp;TEXT(R887,"0"),"-"&amp;TEXT(_xlfn.XLOOKUP(R887,Sheet2!$K$3:$K$130,Sheet2!$L$3:$L$130,"-----"),"0"))</f>
        <v>-142</v>
      </c>
      <c r="AG887" s="9" t="str">
        <f t="shared" si="601"/>
        <v>@</v>
      </c>
      <c r="AH887" s="9" t="str">
        <f t="shared" si="602"/>
        <v>JSR @I.ADSK</v>
      </c>
      <c r="AI887" t="str">
        <f t="shared" si="603"/>
        <v>1,@I.ADSK</v>
      </c>
      <c r="AJ887" s="16" t="str">
        <f t="shared" si="604"/>
        <v>@I.ADSK</v>
      </c>
      <c r="AK887" t="str">
        <f t="shared" si="605"/>
        <v>ADCZR# 0,1,SEZ</v>
      </c>
      <c r="AL887" s="4" t="str">
        <f t="shared" si="606"/>
        <v>ADC</v>
      </c>
      <c r="AM887" s="4" t="str">
        <f t="shared" si="607"/>
        <v>R</v>
      </c>
      <c r="AN887" s="4" t="str">
        <f t="shared" si="608"/>
        <v>Z</v>
      </c>
      <c r="AO887" s="4" t="str">
        <f t="shared" si="609"/>
        <v>#</v>
      </c>
      <c r="AP887" s="15" t="str">
        <f t="shared" si="610"/>
        <v>,SEZ</v>
      </c>
      <c r="AQ887" s="9" t="str">
        <f>_xlfn.XLOOKUP(D887,Sheet2!$E$3:$E$101,Sheet2!$F$3:$F$101,"******************")</f>
        <v>GADSK</v>
      </c>
      <c r="AR887" s="33" t="str">
        <f t="shared" si="596"/>
        <v>DOBC 1,**</v>
      </c>
      <c r="AS887" s="9" t="str">
        <f t="shared" si="597"/>
        <v>DOBC</v>
      </c>
      <c r="AT887" s="4">
        <f t="shared" si="611"/>
        <v>1</v>
      </c>
      <c r="AU887" s="6">
        <f t="shared" si="612"/>
        <v>2</v>
      </c>
      <c r="AV887" s="4" t="str">
        <f t="shared" si="613"/>
        <v>C</v>
      </c>
      <c r="AW887" s="4">
        <f t="shared" si="614"/>
        <v>36</v>
      </c>
      <c r="AX887" s="4" t="str">
        <f>_xlfn.XLOOKUP(AW887,Sheet2!$Q$3:$Q$66,Sheet2!$R$3:$R$66,"**")</f>
        <v>**</v>
      </c>
      <c r="AY887" s="4">
        <f t="shared" si="615"/>
        <v>4</v>
      </c>
      <c r="AZ887" s="16" t="str">
        <f t="shared" si="616"/>
        <v>SKPDN</v>
      </c>
    </row>
    <row r="888" spans="2:52" x14ac:dyDescent="0.35">
      <c r="B888" s="3">
        <f t="shared" si="619"/>
        <v>28</v>
      </c>
      <c r="C888" s="1">
        <f t="shared" si="618"/>
        <v>2036</v>
      </c>
      <c r="D888" s="2">
        <v>6246</v>
      </c>
      <c r="E888" s="2" t="str">
        <f>_xlfn.XLOOKUP(C888,Sheet2!$N$3:$N$1000,Sheet2!$O$3:$O$1000,"")</f>
        <v/>
      </c>
      <c r="F888" s="9" t="str">
        <f t="shared" si="617"/>
        <v>SEEK</v>
      </c>
      <c r="G888" s="4" t="str">
        <f t="shared" si="593"/>
        <v>14</v>
      </c>
      <c r="H888" s="4">
        <f t="shared" si="594"/>
        <v>246</v>
      </c>
      <c r="I888" s="6">
        <f t="shared" si="586"/>
        <v>0</v>
      </c>
      <c r="J888" s="6">
        <f t="shared" si="587"/>
        <v>0</v>
      </c>
      <c r="K888" s="6">
        <f t="shared" si="588"/>
        <v>6</v>
      </c>
      <c r="L888" s="6">
        <f t="shared" si="589"/>
        <v>2</v>
      </c>
      <c r="M888" s="6">
        <f t="shared" si="590"/>
        <v>4</v>
      </c>
      <c r="N888" s="6">
        <f t="shared" si="591"/>
        <v>6</v>
      </c>
      <c r="O888" s="13">
        <f t="shared" si="592"/>
        <v>1</v>
      </c>
      <c r="P888" s="4">
        <f t="shared" si="598"/>
        <v>0</v>
      </c>
      <c r="Q888" s="4">
        <f t="shared" si="599"/>
        <v>1</v>
      </c>
      <c r="R888">
        <f t="shared" si="620"/>
        <v>246</v>
      </c>
      <c r="S888" s="4">
        <f t="shared" si="621"/>
        <v>0</v>
      </c>
      <c r="T888" s="15">
        <f t="shared" si="622"/>
        <v>1</v>
      </c>
      <c r="U888" s="4">
        <f t="shared" si="623"/>
        <v>0</v>
      </c>
      <c r="V888" s="4">
        <f t="shared" si="624"/>
        <v>1</v>
      </c>
      <c r="W888" s="4">
        <f t="shared" si="625"/>
        <v>4</v>
      </c>
      <c r="X888" s="6">
        <f t="shared" si="626"/>
        <v>2</v>
      </c>
      <c r="Y888" s="4">
        <f t="shared" si="627"/>
        <v>2</v>
      </c>
      <c r="Z888" s="6">
        <f t="shared" si="628"/>
        <v>0</v>
      </c>
      <c r="AA888" s="18">
        <f t="shared" si="629"/>
        <v>6</v>
      </c>
      <c r="AB888" s="9" t="str">
        <f t="shared" si="600"/>
        <v>I.S</v>
      </c>
      <c r="AC888" s="9" t="str">
        <f>_xlfn.XLOOKUP(R888,Sheet2!$H$3:$H$258,Sheet2!$I$3:$I$258,"-----")</f>
        <v>I.S</v>
      </c>
      <c r="AD888" s="9" t="str">
        <f>_xlfn.XLOOKUP(VALUE(AE888),Sheet2!$N$3:$N$1000,Sheet2!$O$3:$O$1000,"********")</f>
        <v>********</v>
      </c>
      <c r="AE888" t="str">
        <f t="shared" si="595"/>
        <v>1704</v>
      </c>
      <c r="AF888" s="9" t="str">
        <f>IF(R888&lt;200,"+"&amp;TEXT(R888,"0"),"-"&amp;TEXT(_xlfn.XLOOKUP(R888,Sheet2!$K$3:$K$130,Sheet2!$L$3:$L$130,"-----"),"0"))</f>
        <v>-132</v>
      </c>
      <c r="AG888" s="9" t="str">
        <f t="shared" si="601"/>
        <v>@</v>
      </c>
      <c r="AH888" s="9" t="str">
        <f t="shared" si="602"/>
        <v>JSR @I.S</v>
      </c>
      <c r="AI888" t="str">
        <f t="shared" si="603"/>
        <v>1,@I.S</v>
      </c>
      <c r="AJ888" s="16" t="str">
        <f t="shared" si="604"/>
        <v>@I.S</v>
      </c>
      <c r="AK888" t="str">
        <f t="shared" si="605"/>
        <v>ADCOR 0,1,SEZ</v>
      </c>
      <c r="AL888" s="4" t="str">
        <f t="shared" si="606"/>
        <v>ADC</v>
      </c>
      <c r="AM888" s="4" t="str">
        <f t="shared" si="607"/>
        <v>R</v>
      </c>
      <c r="AN888" s="4" t="str">
        <f t="shared" si="608"/>
        <v>O</v>
      </c>
      <c r="AO888" s="4" t="str">
        <f t="shared" si="609"/>
        <v/>
      </c>
      <c r="AP888" s="15" t="str">
        <f t="shared" si="610"/>
        <v>,SEZ</v>
      </c>
      <c r="AQ888" s="9" t="str">
        <f>_xlfn.XLOOKUP(D888,Sheet2!$E$3:$E$101,Sheet2!$F$3:$F$101,"******************")</f>
        <v>SEEK</v>
      </c>
      <c r="AR888" s="33" t="str">
        <f t="shared" si="596"/>
        <v>DOBC 1,**</v>
      </c>
      <c r="AS888" s="9" t="str">
        <f t="shared" si="597"/>
        <v>DOBC</v>
      </c>
      <c r="AT888" s="4">
        <f t="shared" si="611"/>
        <v>1</v>
      </c>
      <c r="AU888" s="6">
        <f t="shared" si="612"/>
        <v>2</v>
      </c>
      <c r="AV888" s="4" t="str">
        <f t="shared" si="613"/>
        <v>C</v>
      </c>
      <c r="AW888" s="4">
        <f t="shared" si="614"/>
        <v>46</v>
      </c>
      <c r="AX888" s="4" t="str">
        <f>_xlfn.XLOOKUP(AW888,Sheet2!$Q$3:$Q$66,Sheet2!$R$3:$R$66,"**")</f>
        <v>**</v>
      </c>
      <c r="AY888" s="4">
        <f t="shared" si="615"/>
        <v>4</v>
      </c>
      <c r="AZ888" s="16" t="str">
        <f t="shared" si="616"/>
        <v>SKPDN</v>
      </c>
    </row>
    <row r="889" spans="2:52" x14ac:dyDescent="0.35">
      <c r="B889" s="3">
        <f t="shared" si="619"/>
        <v>29</v>
      </c>
      <c r="C889" s="1">
        <f t="shared" si="618"/>
        <v>2037</v>
      </c>
      <c r="D889" s="2">
        <v>0</v>
      </c>
      <c r="E889" s="2" t="str">
        <f>_xlfn.XLOOKUP(C889,Sheet2!$N$3:$N$1000,Sheet2!$O$3:$O$1000,"")</f>
        <v/>
      </c>
      <c r="F889" s="9" t="str">
        <f t="shared" si="617"/>
        <v>0</v>
      </c>
      <c r="G889" s="4" t="str">
        <f t="shared" si="593"/>
        <v>0</v>
      </c>
      <c r="H889" s="4">
        <f t="shared" si="594"/>
        <v>0</v>
      </c>
      <c r="I889" s="6">
        <f t="shared" ref="I889:I952" si="630">MOD(INT(D889/100000),10)</f>
        <v>0</v>
      </c>
      <c r="J889" s="6">
        <f t="shared" ref="J889:J952" si="631">MOD(INT(D889/10000),10)</f>
        <v>0</v>
      </c>
      <c r="K889" s="6">
        <f t="shared" ref="K889:K952" si="632">MOD(INT(D889/1000),10)</f>
        <v>0</v>
      </c>
      <c r="L889" s="6">
        <f t="shared" ref="L889:L952" si="633">MOD(INT(D889/100),10)</f>
        <v>0</v>
      </c>
      <c r="M889" s="6">
        <f t="shared" ref="M889:M952" si="634">MOD(INT(D889/10),10)</f>
        <v>0</v>
      </c>
      <c r="N889" s="6">
        <f t="shared" ref="N889:N952" si="635">MOD(D889,10)</f>
        <v>0</v>
      </c>
      <c r="O889" s="13">
        <f t="shared" ref="O889:O952" si="636">INT(K889/4)+(J889*2)+(I889*16)</f>
        <v>0</v>
      </c>
      <c r="P889" s="4">
        <f t="shared" si="598"/>
        <v>0</v>
      </c>
      <c r="Q889" s="4">
        <f t="shared" si="599"/>
        <v>0</v>
      </c>
      <c r="R889">
        <f t="shared" si="620"/>
        <v>0</v>
      </c>
      <c r="S889" s="4">
        <f t="shared" si="621"/>
        <v>0</v>
      </c>
      <c r="T889" s="15">
        <f t="shared" si="622"/>
        <v>0</v>
      </c>
      <c r="U889" s="4">
        <f t="shared" si="623"/>
        <v>0</v>
      </c>
      <c r="V889" s="4">
        <f t="shared" si="624"/>
        <v>0</v>
      </c>
      <c r="W889" s="4">
        <f t="shared" si="625"/>
        <v>0</v>
      </c>
      <c r="X889" s="6">
        <f t="shared" si="626"/>
        <v>0</v>
      </c>
      <c r="Y889" s="4">
        <f t="shared" si="627"/>
        <v>0</v>
      </c>
      <c r="Z889" s="6">
        <f t="shared" si="628"/>
        <v>0</v>
      </c>
      <c r="AA889" s="18">
        <f t="shared" si="629"/>
        <v>0</v>
      </c>
      <c r="AB889" s="9" t="str">
        <f t="shared" si="600"/>
        <v>0</v>
      </c>
      <c r="AC889" s="9" t="str">
        <f>_xlfn.XLOOKUP(R889,Sheet2!$H$3:$H$258,Sheet2!$I$3:$I$258,"-----")</f>
        <v>0</v>
      </c>
      <c r="AD889" s="9" t="str">
        <f>_xlfn.XLOOKUP(VALUE(AE889),Sheet2!$N$3:$N$1000,Sheet2!$O$3:$O$1000,"********")</f>
        <v>********</v>
      </c>
      <c r="AE889" t="str">
        <f t="shared" si="595"/>
        <v>2037</v>
      </c>
      <c r="AF889" s="9" t="str">
        <f>IF(R889&lt;200,"+"&amp;TEXT(R889,"0"),"-"&amp;TEXT(_xlfn.XLOOKUP(R889,Sheet2!$K$3:$K$130,Sheet2!$L$3:$L$130,"-----"),"0"))</f>
        <v>+0</v>
      </c>
      <c r="AG889" s="9" t="str">
        <f t="shared" si="601"/>
        <v/>
      </c>
      <c r="AH889" s="9" t="str">
        <f t="shared" si="602"/>
        <v>JMP 0</v>
      </c>
      <c r="AI889" t="str">
        <f t="shared" si="603"/>
        <v>0,0</v>
      </c>
      <c r="AJ889" s="16" t="str">
        <f t="shared" si="604"/>
        <v>0</v>
      </c>
      <c r="AK889" t="str">
        <f t="shared" si="605"/>
        <v>COM 0,0</v>
      </c>
      <c r="AL889" s="4" t="str">
        <f t="shared" si="606"/>
        <v>COM</v>
      </c>
      <c r="AM889" s="4" t="str">
        <f t="shared" si="607"/>
        <v/>
      </c>
      <c r="AN889" s="4" t="str">
        <f t="shared" si="608"/>
        <v/>
      </c>
      <c r="AO889" s="4" t="str">
        <f t="shared" si="609"/>
        <v/>
      </c>
      <c r="AP889" s="15" t="str">
        <f t="shared" si="610"/>
        <v/>
      </c>
      <c r="AQ889" s="9" t="str">
        <f>_xlfn.XLOOKUP(D889,Sheet2!$E$3:$E$101,Sheet2!$F$3:$F$101,"******************")</f>
        <v>0</v>
      </c>
      <c r="AR889" s="33" t="str">
        <f t="shared" si="596"/>
        <v>NIO 0</v>
      </c>
      <c r="AS889" s="9" t="str">
        <f t="shared" si="597"/>
        <v>DOC</v>
      </c>
      <c r="AT889" s="4">
        <f t="shared" si="611"/>
        <v>0</v>
      </c>
      <c r="AU889" s="6">
        <f t="shared" si="612"/>
        <v>0</v>
      </c>
      <c r="AV889" s="4" t="str">
        <f t="shared" si="613"/>
        <v/>
      </c>
      <c r="AW889" s="4">
        <f t="shared" si="614"/>
        <v>0</v>
      </c>
      <c r="AX889" s="4" t="str">
        <f>_xlfn.XLOOKUP(AW889,Sheet2!$Q$3:$Q$66,Sheet2!$R$3:$R$66,"**")</f>
        <v>0</v>
      </c>
      <c r="AY889" s="4">
        <f t="shared" si="615"/>
        <v>0</v>
      </c>
      <c r="AZ889" s="16" t="str">
        <f t="shared" si="616"/>
        <v>SKPBN</v>
      </c>
    </row>
    <row r="890" spans="2:52" x14ac:dyDescent="0.35">
      <c r="B890" s="3">
        <f t="shared" si="619"/>
        <v>30</v>
      </c>
      <c r="C890" s="1">
        <f t="shared" si="618"/>
        <v>2040</v>
      </c>
      <c r="D890" s="2">
        <v>6235</v>
      </c>
      <c r="E890" s="2" t="str">
        <f>_xlfn.XLOOKUP(C890,Sheet2!$N$3:$N$1000,Sheet2!$O$3:$O$1000,"")</f>
        <v/>
      </c>
      <c r="F890" s="9" t="str">
        <f t="shared" si="617"/>
        <v>ITRWT</v>
      </c>
      <c r="G890" s="4" t="str">
        <f t="shared" si="593"/>
        <v>14</v>
      </c>
      <c r="H890" s="4">
        <f t="shared" si="594"/>
        <v>235</v>
      </c>
      <c r="I890" s="6">
        <f t="shared" si="630"/>
        <v>0</v>
      </c>
      <c r="J890" s="6">
        <f t="shared" si="631"/>
        <v>0</v>
      </c>
      <c r="K890" s="6">
        <f t="shared" si="632"/>
        <v>6</v>
      </c>
      <c r="L890" s="6">
        <f t="shared" si="633"/>
        <v>2</v>
      </c>
      <c r="M890" s="6">
        <f t="shared" si="634"/>
        <v>3</v>
      </c>
      <c r="N890" s="6">
        <f t="shared" si="635"/>
        <v>5</v>
      </c>
      <c r="O890" s="13">
        <f t="shared" si="636"/>
        <v>1</v>
      </c>
      <c r="P890" s="4">
        <f t="shared" si="598"/>
        <v>0</v>
      </c>
      <c r="Q890" s="4">
        <f t="shared" si="599"/>
        <v>1</v>
      </c>
      <c r="R890">
        <f t="shared" si="620"/>
        <v>235</v>
      </c>
      <c r="S890" s="4">
        <f t="shared" si="621"/>
        <v>0</v>
      </c>
      <c r="T890" s="15">
        <f t="shared" si="622"/>
        <v>1</v>
      </c>
      <c r="U890" s="4">
        <f t="shared" si="623"/>
        <v>0</v>
      </c>
      <c r="V890" s="4">
        <f t="shared" si="624"/>
        <v>1</v>
      </c>
      <c r="W890" s="4">
        <f t="shared" si="625"/>
        <v>4</v>
      </c>
      <c r="X890" s="6">
        <f t="shared" si="626"/>
        <v>2</v>
      </c>
      <c r="Y890" s="4">
        <f t="shared" si="627"/>
        <v>1</v>
      </c>
      <c r="Z890" s="6">
        <f t="shared" si="628"/>
        <v>1</v>
      </c>
      <c r="AA890" s="18">
        <f t="shared" si="629"/>
        <v>5</v>
      </c>
      <c r="AB890" s="9" t="str">
        <f t="shared" si="600"/>
        <v>I.IWT</v>
      </c>
      <c r="AC890" s="9" t="str">
        <f>_xlfn.XLOOKUP(R890,Sheet2!$H$3:$H$258,Sheet2!$I$3:$I$258,"-----")</f>
        <v>I.IWT</v>
      </c>
      <c r="AD890" s="9" t="str">
        <f>_xlfn.XLOOKUP(VALUE(AE890),Sheet2!$N$3:$N$1000,Sheet2!$O$3:$O$1000,"********")</f>
        <v>********</v>
      </c>
      <c r="AE890" t="str">
        <f t="shared" si="595"/>
        <v>1675</v>
      </c>
      <c r="AF890" s="9" t="str">
        <f>IF(R890&lt;200,"+"&amp;TEXT(R890,"0"),"-"&amp;TEXT(_xlfn.XLOOKUP(R890,Sheet2!$K$3:$K$130,Sheet2!$L$3:$L$130,"-----"),"0"))</f>
        <v>-143</v>
      </c>
      <c r="AG890" s="9" t="str">
        <f t="shared" si="601"/>
        <v>@</v>
      </c>
      <c r="AH890" s="9" t="str">
        <f t="shared" si="602"/>
        <v>JSR @I.IWT</v>
      </c>
      <c r="AI890" t="str">
        <f t="shared" si="603"/>
        <v>1,@I.IWT</v>
      </c>
      <c r="AJ890" s="16" t="str">
        <f t="shared" si="604"/>
        <v>@I.IWT</v>
      </c>
      <c r="AK890" t="str">
        <f t="shared" si="605"/>
        <v>ADCZR# 0,1,SNR</v>
      </c>
      <c r="AL890" s="4" t="str">
        <f t="shared" si="606"/>
        <v>ADC</v>
      </c>
      <c r="AM890" s="4" t="str">
        <f t="shared" si="607"/>
        <v>R</v>
      </c>
      <c r="AN890" s="4" t="str">
        <f t="shared" si="608"/>
        <v>Z</v>
      </c>
      <c r="AO890" s="4" t="str">
        <f t="shared" si="609"/>
        <v>#</v>
      </c>
      <c r="AP890" s="15" t="str">
        <f t="shared" si="610"/>
        <v>,SNR</v>
      </c>
      <c r="AQ890" s="9" t="str">
        <f>_xlfn.XLOOKUP(D890,Sheet2!$E$3:$E$101,Sheet2!$F$3:$F$101,"******************")</f>
        <v>ITRWT</v>
      </c>
      <c r="AR890" s="33" t="str">
        <f t="shared" si="596"/>
        <v>DOBC 1,**</v>
      </c>
      <c r="AS890" s="9" t="str">
        <f t="shared" si="597"/>
        <v>DOBC</v>
      </c>
      <c r="AT890" s="4">
        <f t="shared" si="611"/>
        <v>1</v>
      </c>
      <c r="AU890" s="6">
        <f t="shared" si="612"/>
        <v>2</v>
      </c>
      <c r="AV890" s="4" t="str">
        <f t="shared" si="613"/>
        <v>C</v>
      </c>
      <c r="AW890" s="4">
        <f t="shared" si="614"/>
        <v>35</v>
      </c>
      <c r="AX890" s="4" t="str">
        <f>_xlfn.XLOOKUP(AW890,Sheet2!$Q$3:$Q$66,Sheet2!$R$3:$R$66,"**")</f>
        <v>**</v>
      </c>
      <c r="AY890" s="4">
        <f t="shared" si="615"/>
        <v>4</v>
      </c>
      <c r="AZ890" s="16" t="str">
        <f t="shared" si="616"/>
        <v>SKPDN</v>
      </c>
    </row>
    <row r="891" spans="2:52" x14ac:dyDescent="0.35">
      <c r="B891" s="3">
        <f t="shared" si="619"/>
        <v>31</v>
      </c>
      <c r="C891" s="1">
        <f t="shared" si="618"/>
        <v>2041</v>
      </c>
      <c r="D891" s="2">
        <v>402</v>
      </c>
      <c r="E891" s="2" t="str">
        <f>_xlfn.XLOOKUP(C891,Sheet2!$N$3:$N$1000,Sheet2!$O$3:$O$1000,"")</f>
        <v/>
      </c>
      <c r="F891" s="9" t="str">
        <f t="shared" si="617"/>
        <v>JMP +2</v>
      </c>
      <c r="G891" s="4" t="str">
        <f t="shared" si="593"/>
        <v>1</v>
      </c>
      <c r="H891" s="4">
        <f t="shared" si="594"/>
        <v>2</v>
      </c>
      <c r="I891" s="6">
        <f t="shared" si="630"/>
        <v>0</v>
      </c>
      <c r="J891" s="6">
        <f t="shared" si="631"/>
        <v>0</v>
      </c>
      <c r="K891" s="6">
        <f t="shared" si="632"/>
        <v>0</v>
      </c>
      <c r="L891" s="6">
        <f t="shared" si="633"/>
        <v>4</v>
      </c>
      <c r="M891" s="6">
        <f t="shared" si="634"/>
        <v>0</v>
      </c>
      <c r="N891" s="6">
        <f t="shared" si="635"/>
        <v>2</v>
      </c>
      <c r="O891" s="13">
        <f t="shared" si="636"/>
        <v>0</v>
      </c>
      <c r="P891" s="4">
        <f t="shared" si="598"/>
        <v>0</v>
      </c>
      <c r="Q891" s="4">
        <f t="shared" si="599"/>
        <v>0</v>
      </c>
      <c r="R891">
        <f t="shared" si="620"/>
        <v>2</v>
      </c>
      <c r="S891" s="4">
        <f t="shared" si="621"/>
        <v>1</v>
      </c>
      <c r="T891" s="15">
        <f t="shared" si="622"/>
        <v>0</v>
      </c>
      <c r="U891" s="4">
        <f t="shared" si="623"/>
        <v>0</v>
      </c>
      <c r="V891" s="4">
        <f t="shared" si="624"/>
        <v>0</v>
      </c>
      <c r="W891" s="4">
        <f t="shared" si="625"/>
        <v>1</v>
      </c>
      <c r="X891" s="6">
        <f t="shared" si="626"/>
        <v>0</v>
      </c>
      <c r="Y891" s="4">
        <f t="shared" si="627"/>
        <v>0</v>
      </c>
      <c r="Z891" s="6">
        <f t="shared" si="628"/>
        <v>0</v>
      </c>
      <c r="AA891" s="18">
        <f t="shared" si="629"/>
        <v>2</v>
      </c>
      <c r="AB891" s="9" t="str">
        <f t="shared" si="600"/>
        <v>+2</v>
      </c>
      <c r="AC891" s="9" t="str">
        <f>_xlfn.XLOOKUP(R891,Sheet2!$H$3:$H$258,Sheet2!$I$3:$I$258,"-----")</f>
        <v>*****</v>
      </c>
      <c r="AD891" s="9" t="str">
        <f>_xlfn.XLOOKUP(VALUE(AE891),Sheet2!$N$3:$N$1000,Sheet2!$O$3:$O$1000,"********")</f>
        <v>********</v>
      </c>
      <c r="AE891" t="str">
        <f t="shared" si="595"/>
        <v>2043</v>
      </c>
      <c r="AF891" s="9" t="str">
        <f>IF(R891&lt;200,"+"&amp;TEXT(R891,"0"),"-"&amp;TEXT(_xlfn.XLOOKUP(R891,Sheet2!$K$3:$K$130,Sheet2!$L$3:$L$130,"-----"),"0"))</f>
        <v>+2</v>
      </c>
      <c r="AG891" s="9" t="str">
        <f t="shared" si="601"/>
        <v/>
      </c>
      <c r="AH891" s="9" t="str">
        <f t="shared" si="602"/>
        <v>JMP +2</v>
      </c>
      <c r="AI891" t="str">
        <f t="shared" si="603"/>
        <v>0,+2</v>
      </c>
      <c r="AJ891" s="16" t="str">
        <f t="shared" si="604"/>
        <v>+2</v>
      </c>
      <c r="AK891" t="str">
        <f t="shared" si="605"/>
        <v>NEG 0,0,SZC</v>
      </c>
      <c r="AL891" s="4" t="str">
        <f t="shared" si="606"/>
        <v>NEG</v>
      </c>
      <c r="AM891" s="4" t="str">
        <f t="shared" si="607"/>
        <v/>
      </c>
      <c r="AN891" s="4" t="str">
        <f t="shared" si="608"/>
        <v/>
      </c>
      <c r="AO891" s="4" t="str">
        <f t="shared" si="609"/>
        <v/>
      </c>
      <c r="AP891" s="15" t="str">
        <f t="shared" si="610"/>
        <v>,SZC</v>
      </c>
      <c r="AQ891" s="9" t="str">
        <f>_xlfn.XLOOKUP(D891,Sheet2!$E$3:$E$101,Sheet2!$F$3:$F$101,"******************")</f>
        <v>******************</v>
      </c>
      <c r="AR891" s="33" t="str">
        <f t="shared" si="596"/>
        <v>DIA 0,MAP0</v>
      </c>
      <c r="AS891" s="9" t="str">
        <f t="shared" si="597"/>
        <v>DIA</v>
      </c>
      <c r="AT891" s="4">
        <f t="shared" si="611"/>
        <v>0</v>
      </c>
      <c r="AU891" s="6">
        <f t="shared" si="612"/>
        <v>0</v>
      </c>
      <c r="AV891" s="4" t="str">
        <f t="shared" si="613"/>
        <v/>
      </c>
      <c r="AW891" s="4">
        <f t="shared" si="614"/>
        <v>2</v>
      </c>
      <c r="AX891" s="4" t="str">
        <f>_xlfn.XLOOKUP(AW891,Sheet2!$Q$3:$Q$66,Sheet2!$R$3:$R$66,"**")</f>
        <v>MAP0</v>
      </c>
      <c r="AY891" s="4">
        <f t="shared" si="615"/>
        <v>1</v>
      </c>
      <c r="AZ891" s="16" t="str">
        <f t="shared" si="616"/>
        <v>SKPBN</v>
      </c>
    </row>
    <row r="892" spans="2:52" x14ac:dyDescent="0.35">
      <c r="B892" s="3">
        <f t="shared" si="619"/>
        <v>32</v>
      </c>
      <c r="C892" s="1">
        <f t="shared" si="618"/>
        <v>2042</v>
      </c>
      <c r="D892" s="2">
        <v>6242</v>
      </c>
      <c r="E892" s="2" t="str">
        <f>_xlfn.XLOOKUP(C892,Sheet2!$N$3:$N$1000,Sheet2!$O$3:$O$1000,"")</f>
        <v/>
      </c>
      <c r="F892" s="9" t="str">
        <f t="shared" si="617"/>
        <v>EHALT</v>
      </c>
      <c r="G892" s="4" t="str">
        <f t="shared" si="593"/>
        <v>14</v>
      </c>
      <c r="H892" s="4">
        <f t="shared" si="594"/>
        <v>242</v>
      </c>
      <c r="I892" s="6">
        <f t="shared" si="630"/>
        <v>0</v>
      </c>
      <c r="J892" s="6">
        <f t="shared" si="631"/>
        <v>0</v>
      </c>
      <c r="K892" s="6">
        <f t="shared" si="632"/>
        <v>6</v>
      </c>
      <c r="L892" s="6">
        <f t="shared" si="633"/>
        <v>2</v>
      </c>
      <c r="M892" s="6">
        <f t="shared" si="634"/>
        <v>4</v>
      </c>
      <c r="N892" s="6">
        <f t="shared" si="635"/>
        <v>2</v>
      </c>
      <c r="O892" s="13">
        <f t="shared" si="636"/>
        <v>1</v>
      </c>
      <c r="P892" s="4">
        <f t="shared" si="598"/>
        <v>0</v>
      </c>
      <c r="Q892" s="4">
        <f t="shared" si="599"/>
        <v>1</v>
      </c>
      <c r="R892">
        <f t="shared" si="620"/>
        <v>242</v>
      </c>
      <c r="S892" s="4">
        <f t="shared" si="621"/>
        <v>0</v>
      </c>
      <c r="T892" s="15">
        <f t="shared" si="622"/>
        <v>1</v>
      </c>
      <c r="U892" s="4">
        <f t="shared" si="623"/>
        <v>0</v>
      </c>
      <c r="V892" s="4">
        <f t="shared" si="624"/>
        <v>1</v>
      </c>
      <c r="W892" s="4">
        <f t="shared" si="625"/>
        <v>4</v>
      </c>
      <c r="X892" s="6">
        <f t="shared" si="626"/>
        <v>2</v>
      </c>
      <c r="Y892" s="4">
        <f t="shared" si="627"/>
        <v>2</v>
      </c>
      <c r="Z892" s="6">
        <f t="shared" si="628"/>
        <v>0</v>
      </c>
      <c r="AA892" s="18">
        <f t="shared" si="629"/>
        <v>2</v>
      </c>
      <c r="AB892" s="9" t="str">
        <f t="shared" si="600"/>
        <v>I.EHA</v>
      </c>
      <c r="AC892" s="9" t="str">
        <f>_xlfn.XLOOKUP(R892,Sheet2!$H$3:$H$258,Sheet2!$I$3:$I$258,"-----")</f>
        <v>I.EHA</v>
      </c>
      <c r="AD892" s="9" t="str">
        <f>_xlfn.XLOOKUP(VALUE(AE892),Sheet2!$N$3:$N$1000,Sheet2!$O$3:$O$1000,"********")</f>
        <v>********</v>
      </c>
      <c r="AE892" t="str">
        <f t="shared" si="595"/>
        <v>1704</v>
      </c>
      <c r="AF892" s="9" t="str">
        <f>IF(R892&lt;200,"+"&amp;TEXT(R892,"0"),"-"&amp;TEXT(_xlfn.XLOOKUP(R892,Sheet2!$K$3:$K$130,Sheet2!$L$3:$L$130,"-----"),"0"))</f>
        <v>-136</v>
      </c>
      <c r="AG892" s="9" t="str">
        <f t="shared" si="601"/>
        <v>@</v>
      </c>
      <c r="AH892" s="9" t="str">
        <f t="shared" si="602"/>
        <v>JSR @I.EHA</v>
      </c>
      <c r="AI892" t="str">
        <f t="shared" si="603"/>
        <v>1,@I.EHA</v>
      </c>
      <c r="AJ892" s="16" t="str">
        <f t="shared" si="604"/>
        <v>@I.EHA</v>
      </c>
      <c r="AK892" t="str">
        <f t="shared" si="605"/>
        <v>ADCOR 0,1,SZC</v>
      </c>
      <c r="AL892" s="4" t="str">
        <f t="shared" si="606"/>
        <v>ADC</v>
      </c>
      <c r="AM892" s="4" t="str">
        <f t="shared" si="607"/>
        <v>R</v>
      </c>
      <c r="AN892" s="4" t="str">
        <f t="shared" si="608"/>
        <v>O</v>
      </c>
      <c r="AO892" s="4" t="str">
        <f t="shared" si="609"/>
        <v/>
      </c>
      <c r="AP892" s="15" t="str">
        <f t="shared" si="610"/>
        <v>,SZC</v>
      </c>
      <c r="AQ892" s="9" t="str">
        <f>_xlfn.XLOOKUP(D892,Sheet2!$E$3:$E$101,Sheet2!$F$3:$F$101,"******************")</f>
        <v>EHALT</v>
      </c>
      <c r="AR892" s="33" t="str">
        <f t="shared" si="596"/>
        <v>DOBC 1,**</v>
      </c>
      <c r="AS892" s="9" t="str">
        <f t="shared" si="597"/>
        <v>DOBC</v>
      </c>
      <c r="AT892" s="4">
        <f t="shared" si="611"/>
        <v>1</v>
      </c>
      <c r="AU892" s="6">
        <f t="shared" si="612"/>
        <v>2</v>
      </c>
      <c r="AV892" s="4" t="str">
        <f t="shared" si="613"/>
        <v>C</v>
      </c>
      <c r="AW892" s="4">
        <f t="shared" si="614"/>
        <v>42</v>
      </c>
      <c r="AX892" s="4" t="str">
        <f>_xlfn.XLOOKUP(AW892,Sheet2!$Q$3:$Q$66,Sheet2!$R$3:$R$66,"**")</f>
        <v>**</v>
      </c>
      <c r="AY892" s="4">
        <f t="shared" si="615"/>
        <v>4</v>
      </c>
      <c r="AZ892" s="16" t="str">
        <f t="shared" si="616"/>
        <v>SKPDN</v>
      </c>
    </row>
    <row r="893" spans="2:52" x14ac:dyDescent="0.35">
      <c r="B893" s="3">
        <f t="shared" si="619"/>
        <v>33</v>
      </c>
      <c r="C893" s="1">
        <f t="shared" si="618"/>
        <v>2043</v>
      </c>
      <c r="D893" s="2">
        <v>6243</v>
      </c>
      <c r="E893" s="2" t="str">
        <f>_xlfn.XLOOKUP(C893,Sheet2!$N$3:$N$1000,Sheet2!$O$3:$O$1000,"")</f>
        <v/>
      </c>
      <c r="F893" s="9" t="str">
        <f t="shared" si="617"/>
        <v>LOOP</v>
      </c>
      <c r="G893" s="4" t="str">
        <f t="shared" si="593"/>
        <v>14</v>
      </c>
      <c r="H893" s="4">
        <f t="shared" si="594"/>
        <v>243</v>
      </c>
      <c r="I893" s="6">
        <f t="shared" si="630"/>
        <v>0</v>
      </c>
      <c r="J893" s="6">
        <f t="shared" si="631"/>
        <v>0</v>
      </c>
      <c r="K893" s="6">
        <f t="shared" si="632"/>
        <v>6</v>
      </c>
      <c r="L893" s="6">
        <f t="shared" si="633"/>
        <v>2</v>
      </c>
      <c r="M893" s="6">
        <f t="shared" si="634"/>
        <v>4</v>
      </c>
      <c r="N893" s="6">
        <f t="shared" si="635"/>
        <v>3</v>
      </c>
      <c r="O893" s="13">
        <f t="shared" si="636"/>
        <v>1</v>
      </c>
      <c r="P893" s="4">
        <f t="shared" si="598"/>
        <v>0</v>
      </c>
      <c r="Q893" s="4">
        <f t="shared" si="599"/>
        <v>1</v>
      </c>
      <c r="R893">
        <f t="shared" si="620"/>
        <v>243</v>
      </c>
      <c r="S893" s="4">
        <f t="shared" si="621"/>
        <v>0</v>
      </c>
      <c r="T893" s="15">
        <f t="shared" si="622"/>
        <v>1</v>
      </c>
      <c r="U893" s="4">
        <f t="shared" si="623"/>
        <v>0</v>
      </c>
      <c r="V893" s="4">
        <f t="shared" si="624"/>
        <v>1</v>
      </c>
      <c r="W893" s="4">
        <f t="shared" si="625"/>
        <v>4</v>
      </c>
      <c r="X893" s="6">
        <f t="shared" si="626"/>
        <v>2</v>
      </c>
      <c r="Y893" s="4">
        <f t="shared" si="627"/>
        <v>2</v>
      </c>
      <c r="Z893" s="6">
        <f t="shared" si="628"/>
        <v>0</v>
      </c>
      <c r="AA893" s="18">
        <f t="shared" si="629"/>
        <v>3</v>
      </c>
      <c r="AB893" s="9" t="str">
        <f t="shared" si="600"/>
        <v>I.LOO</v>
      </c>
      <c r="AC893" s="9" t="str">
        <f>_xlfn.XLOOKUP(R893,Sheet2!$H$3:$H$258,Sheet2!$I$3:$I$258,"-----")</f>
        <v>I.LOO</v>
      </c>
      <c r="AD893" s="9" t="str">
        <f>_xlfn.XLOOKUP(VALUE(AE893),Sheet2!$N$3:$N$1000,Sheet2!$O$3:$O$1000,"********")</f>
        <v>********</v>
      </c>
      <c r="AE893" t="str">
        <f t="shared" si="595"/>
        <v>1706</v>
      </c>
      <c r="AF893" s="9" t="str">
        <f>IF(R893&lt;200,"+"&amp;TEXT(R893,"0"),"-"&amp;TEXT(_xlfn.XLOOKUP(R893,Sheet2!$K$3:$K$130,Sheet2!$L$3:$L$130,"-----"),"0"))</f>
        <v>-135</v>
      </c>
      <c r="AG893" s="9" t="str">
        <f t="shared" si="601"/>
        <v>@</v>
      </c>
      <c r="AH893" s="9" t="str">
        <f t="shared" si="602"/>
        <v>JSR @I.LOO</v>
      </c>
      <c r="AI893" t="str">
        <f t="shared" si="603"/>
        <v>1,@I.LOO</v>
      </c>
      <c r="AJ893" s="16" t="str">
        <f t="shared" si="604"/>
        <v>@I.LOO</v>
      </c>
      <c r="AK893" t="str">
        <f t="shared" si="605"/>
        <v>ADCOR 0,1,SNC</v>
      </c>
      <c r="AL893" s="4" t="str">
        <f t="shared" si="606"/>
        <v>ADC</v>
      </c>
      <c r="AM893" s="4" t="str">
        <f t="shared" si="607"/>
        <v>R</v>
      </c>
      <c r="AN893" s="4" t="str">
        <f t="shared" si="608"/>
        <v>O</v>
      </c>
      <c r="AO893" s="4" t="str">
        <f t="shared" si="609"/>
        <v/>
      </c>
      <c r="AP893" s="15" t="str">
        <f t="shared" si="610"/>
        <v>,SNC</v>
      </c>
      <c r="AQ893" s="9" t="str">
        <f>_xlfn.XLOOKUP(D893,Sheet2!$E$3:$E$101,Sheet2!$F$3:$F$101,"******************")</f>
        <v>LOOP</v>
      </c>
      <c r="AR893" s="33" t="str">
        <f t="shared" si="596"/>
        <v>DOBC 1,**</v>
      </c>
      <c r="AS893" s="9" t="str">
        <f t="shared" si="597"/>
        <v>DOBC</v>
      </c>
      <c r="AT893" s="4">
        <f t="shared" si="611"/>
        <v>1</v>
      </c>
      <c r="AU893" s="6">
        <f t="shared" si="612"/>
        <v>2</v>
      </c>
      <c r="AV893" s="4" t="str">
        <f t="shared" si="613"/>
        <v>C</v>
      </c>
      <c r="AW893" s="4">
        <f t="shared" si="614"/>
        <v>43</v>
      </c>
      <c r="AX893" s="4" t="str">
        <f>_xlfn.XLOOKUP(AW893,Sheet2!$Q$3:$Q$66,Sheet2!$R$3:$R$66,"**")</f>
        <v>**</v>
      </c>
      <c r="AY893" s="4">
        <f t="shared" si="615"/>
        <v>4</v>
      </c>
      <c r="AZ893" s="16" t="str">
        <f t="shared" si="616"/>
        <v>SKPDN</v>
      </c>
    </row>
    <row r="894" spans="2:52" x14ac:dyDescent="0.35">
      <c r="B894" s="3">
        <v>35</v>
      </c>
      <c r="C894" s="1">
        <f t="shared" ref="C894:C947" si="637">IF(MOD(C893,10)=7,C893+3,C893+1)</f>
        <v>2044</v>
      </c>
      <c r="D894" s="2">
        <v>6240</v>
      </c>
      <c r="E894" s="2" t="str">
        <f>_xlfn.XLOOKUP(C894,Sheet2!$N$3:$N$1000,Sheet2!$O$3:$O$1000,"")</f>
        <v>B50</v>
      </c>
      <c r="F894" s="9" t="str">
        <f t="shared" si="617"/>
        <v>SETP1</v>
      </c>
      <c r="G894" s="4" t="str">
        <f t="shared" si="593"/>
        <v>14</v>
      </c>
      <c r="H894" s="4">
        <f t="shared" si="594"/>
        <v>240</v>
      </c>
      <c r="I894" s="6">
        <f t="shared" si="630"/>
        <v>0</v>
      </c>
      <c r="J894" s="6">
        <f t="shared" si="631"/>
        <v>0</v>
      </c>
      <c r="K894" s="6">
        <f t="shared" si="632"/>
        <v>6</v>
      </c>
      <c r="L894" s="6">
        <f t="shared" si="633"/>
        <v>2</v>
      </c>
      <c r="M894" s="6">
        <f t="shared" si="634"/>
        <v>4</v>
      </c>
      <c r="N894" s="6">
        <f t="shared" si="635"/>
        <v>0</v>
      </c>
      <c r="O894" s="13">
        <f t="shared" si="636"/>
        <v>1</v>
      </c>
      <c r="P894" s="4">
        <f t="shared" si="598"/>
        <v>0</v>
      </c>
      <c r="Q894" s="4">
        <f t="shared" si="599"/>
        <v>1</v>
      </c>
      <c r="R894">
        <f t="shared" si="620"/>
        <v>240</v>
      </c>
      <c r="S894" s="4">
        <f t="shared" si="621"/>
        <v>0</v>
      </c>
      <c r="T894" s="15">
        <f t="shared" si="622"/>
        <v>1</v>
      </c>
      <c r="U894" s="4">
        <f t="shared" si="623"/>
        <v>0</v>
      </c>
      <c r="V894" s="4">
        <f t="shared" si="624"/>
        <v>1</v>
      </c>
      <c r="W894" s="4">
        <f t="shared" si="625"/>
        <v>4</v>
      </c>
      <c r="X894" s="6">
        <f t="shared" si="626"/>
        <v>2</v>
      </c>
      <c r="Y894" s="4">
        <f t="shared" si="627"/>
        <v>2</v>
      </c>
      <c r="Z894" s="6">
        <f t="shared" si="628"/>
        <v>0</v>
      </c>
      <c r="AA894" s="18">
        <f t="shared" si="629"/>
        <v>0</v>
      </c>
      <c r="AB894" s="9" t="str">
        <f t="shared" si="600"/>
        <v>I.SETP</v>
      </c>
      <c r="AC894" s="9" t="str">
        <f>_xlfn.XLOOKUP(R894,Sheet2!$H$3:$H$258,Sheet2!$I$3:$I$258,"-----")</f>
        <v>I.SETP</v>
      </c>
      <c r="AD894" s="9" t="str">
        <f>_xlfn.XLOOKUP(VALUE(AE894),Sheet2!$N$3:$N$1000,Sheet2!$O$3:$O$1000,"********")</f>
        <v>********</v>
      </c>
      <c r="AE894" t="str">
        <f t="shared" si="595"/>
        <v>1704</v>
      </c>
      <c r="AF894" s="9" t="str">
        <f>IF(R894&lt;200,"+"&amp;TEXT(R894,"0"),"-"&amp;TEXT(_xlfn.XLOOKUP(R894,Sheet2!$K$3:$K$130,Sheet2!$L$3:$L$130,"-----"),"0"))</f>
        <v>-140</v>
      </c>
      <c r="AG894" s="9" t="str">
        <f t="shared" si="601"/>
        <v>@</v>
      </c>
      <c r="AH894" s="9" t="str">
        <f t="shared" si="602"/>
        <v>JSR @I.SETP</v>
      </c>
      <c r="AI894" t="str">
        <f t="shared" si="603"/>
        <v>1,@I.SETP</v>
      </c>
      <c r="AJ894" s="16" t="str">
        <f t="shared" si="604"/>
        <v>@I.SETP</v>
      </c>
      <c r="AK894" t="str">
        <f t="shared" si="605"/>
        <v>ADCOR 0,1</v>
      </c>
      <c r="AL894" s="4" t="str">
        <f t="shared" si="606"/>
        <v>ADC</v>
      </c>
      <c r="AM894" s="4" t="str">
        <f t="shared" si="607"/>
        <v>R</v>
      </c>
      <c r="AN894" s="4" t="str">
        <f t="shared" si="608"/>
        <v>O</v>
      </c>
      <c r="AO894" s="4" t="str">
        <f t="shared" si="609"/>
        <v/>
      </c>
      <c r="AP894" s="15" t="str">
        <f t="shared" si="610"/>
        <v/>
      </c>
      <c r="AQ894" s="9" t="str">
        <f>_xlfn.XLOOKUP(D894,Sheet2!$E$3:$E$101,Sheet2!$F$3:$F$101,"******************")</f>
        <v>SETP1</v>
      </c>
      <c r="AR894" s="33" t="str">
        <f t="shared" si="596"/>
        <v>DOBC 1,**</v>
      </c>
      <c r="AS894" s="9" t="str">
        <f t="shared" si="597"/>
        <v>DOBC</v>
      </c>
      <c r="AT894" s="4">
        <f t="shared" si="611"/>
        <v>1</v>
      </c>
      <c r="AU894" s="6">
        <f t="shared" si="612"/>
        <v>2</v>
      </c>
      <c r="AV894" s="4" t="str">
        <f t="shared" si="613"/>
        <v>C</v>
      </c>
      <c r="AW894" s="4">
        <f t="shared" si="614"/>
        <v>40</v>
      </c>
      <c r="AX894" s="4" t="str">
        <f>_xlfn.XLOOKUP(AW894,Sheet2!$Q$3:$Q$66,Sheet2!$R$3:$R$66,"**")</f>
        <v>**</v>
      </c>
      <c r="AY894" s="4">
        <f t="shared" si="615"/>
        <v>4</v>
      </c>
      <c r="AZ894" s="16" t="str">
        <f t="shared" si="616"/>
        <v>SKPDN</v>
      </c>
    </row>
    <row r="895" spans="2:52" x14ac:dyDescent="0.35">
      <c r="B895" s="3">
        <f t="shared" si="619"/>
        <v>36</v>
      </c>
      <c r="C895" s="1">
        <f t="shared" si="637"/>
        <v>2045</v>
      </c>
      <c r="D895" s="2">
        <v>20067</v>
      </c>
      <c r="E895" s="2" t="str">
        <f>_xlfn.XLOOKUP(C895,Sheet2!$N$3:$N$1000,Sheet2!$O$3:$O$1000,"")</f>
        <v/>
      </c>
      <c r="F895" s="9" t="str">
        <f t="shared" si="617"/>
        <v>LDA 0,KB7</v>
      </c>
      <c r="G895" s="4" t="str">
        <f t="shared" si="593"/>
        <v>40</v>
      </c>
      <c r="H895" s="4">
        <f t="shared" si="594"/>
        <v>67</v>
      </c>
      <c r="I895" s="6">
        <f t="shared" si="630"/>
        <v>0</v>
      </c>
      <c r="J895" s="6">
        <f t="shared" si="631"/>
        <v>2</v>
      </c>
      <c r="K895" s="6">
        <f t="shared" si="632"/>
        <v>0</v>
      </c>
      <c r="L895" s="6">
        <f t="shared" si="633"/>
        <v>0</v>
      </c>
      <c r="M895" s="6">
        <f t="shared" si="634"/>
        <v>6</v>
      </c>
      <c r="N895" s="6">
        <f t="shared" si="635"/>
        <v>7</v>
      </c>
      <c r="O895" s="13">
        <f t="shared" si="636"/>
        <v>4</v>
      </c>
      <c r="P895" s="4">
        <f t="shared" si="598"/>
        <v>1</v>
      </c>
      <c r="Q895" s="4">
        <f t="shared" si="599"/>
        <v>0</v>
      </c>
      <c r="R895">
        <f t="shared" si="620"/>
        <v>67</v>
      </c>
      <c r="S895" s="4">
        <f t="shared" si="621"/>
        <v>0</v>
      </c>
      <c r="T895" s="15">
        <f t="shared" si="622"/>
        <v>0</v>
      </c>
      <c r="U895" s="4">
        <f t="shared" si="623"/>
        <v>1</v>
      </c>
      <c r="V895" s="4">
        <f t="shared" si="624"/>
        <v>0</v>
      </c>
      <c r="W895" s="4">
        <f t="shared" si="625"/>
        <v>0</v>
      </c>
      <c r="X895" s="6">
        <f t="shared" si="626"/>
        <v>0</v>
      </c>
      <c r="Y895" s="4">
        <f t="shared" si="627"/>
        <v>3</v>
      </c>
      <c r="Z895" s="6">
        <f t="shared" si="628"/>
        <v>0</v>
      </c>
      <c r="AA895" s="18">
        <f t="shared" si="629"/>
        <v>7</v>
      </c>
      <c r="AB895" s="9" t="str">
        <f t="shared" si="600"/>
        <v>KB7</v>
      </c>
      <c r="AC895" s="9" t="str">
        <f>_xlfn.XLOOKUP(R895,Sheet2!$H$3:$H$258,Sheet2!$I$3:$I$258,"-----")</f>
        <v>KB7</v>
      </c>
      <c r="AD895" s="9" t="str">
        <f>_xlfn.XLOOKUP(VALUE(AE895),Sheet2!$N$3:$N$1000,Sheet2!$O$3:$O$1000,"********")</f>
        <v>********</v>
      </c>
      <c r="AE895" t="str">
        <f t="shared" si="595"/>
        <v>2134</v>
      </c>
      <c r="AF895" s="9" t="str">
        <f>IF(R895&lt;200,"+"&amp;TEXT(R895,"0"),"-"&amp;TEXT(_xlfn.XLOOKUP(R895,Sheet2!$K$3:$K$130,Sheet2!$L$3:$L$130,"-----"),"0"))</f>
        <v>+67</v>
      </c>
      <c r="AG895" s="9" t="str">
        <f t="shared" si="601"/>
        <v/>
      </c>
      <c r="AH895" s="9" t="str">
        <f t="shared" si="602"/>
        <v>JMP KB7</v>
      </c>
      <c r="AI895" t="str">
        <f t="shared" si="603"/>
        <v>0,KB7</v>
      </c>
      <c r="AJ895" s="16" t="str">
        <f t="shared" si="604"/>
        <v>KB7</v>
      </c>
      <c r="AK895" t="str">
        <f t="shared" si="605"/>
        <v>COMC 1,0,SBN</v>
      </c>
      <c r="AL895" s="4" t="str">
        <f t="shared" si="606"/>
        <v>COM</v>
      </c>
      <c r="AM895" s="4" t="str">
        <f t="shared" si="607"/>
        <v/>
      </c>
      <c r="AN895" s="4" t="str">
        <f t="shared" si="608"/>
        <v>C</v>
      </c>
      <c r="AO895" s="4" t="str">
        <f t="shared" si="609"/>
        <v/>
      </c>
      <c r="AP895" s="15" t="str">
        <f t="shared" si="610"/>
        <v>,SBN</v>
      </c>
      <c r="AQ895" s="9" t="str">
        <f>_xlfn.XLOOKUP(D895,Sheet2!$E$3:$E$101,Sheet2!$F$3:$F$101,"******************")</f>
        <v>******************</v>
      </c>
      <c r="AR895" s="33" t="str">
        <f t="shared" si="596"/>
        <v>NIO **</v>
      </c>
      <c r="AS895" s="9" t="str">
        <f t="shared" si="597"/>
        <v>DOC</v>
      </c>
      <c r="AT895" s="4">
        <f t="shared" si="611"/>
        <v>0</v>
      </c>
      <c r="AU895" s="6">
        <f t="shared" si="612"/>
        <v>0</v>
      </c>
      <c r="AV895" s="4" t="str">
        <f t="shared" si="613"/>
        <v/>
      </c>
      <c r="AW895" s="4">
        <f t="shared" si="614"/>
        <v>67</v>
      </c>
      <c r="AX895" s="4" t="str">
        <f>_xlfn.XLOOKUP(AW895,Sheet2!$Q$3:$Q$66,Sheet2!$R$3:$R$66,"**")</f>
        <v>**</v>
      </c>
      <c r="AY895" s="4">
        <f t="shared" si="615"/>
        <v>0</v>
      </c>
      <c r="AZ895" s="16" t="str">
        <f t="shared" si="616"/>
        <v>SKPBN</v>
      </c>
    </row>
    <row r="896" spans="2:52" x14ac:dyDescent="0.35">
      <c r="B896" s="3">
        <f t="shared" si="619"/>
        <v>37</v>
      </c>
      <c r="C896" s="1">
        <f t="shared" si="637"/>
        <v>2046</v>
      </c>
      <c r="D896" s="2">
        <v>62077</v>
      </c>
      <c r="E896" s="2" t="str">
        <f>_xlfn.XLOOKUP(C896,Sheet2!$N$3:$N$1000,Sheet2!$O$3:$O$1000,"")</f>
        <v/>
      </c>
      <c r="F896" s="9" t="str">
        <f t="shared" si="617"/>
        <v>MSKO 0</v>
      </c>
      <c r="G896" s="4" t="str">
        <f t="shared" si="593"/>
        <v>144</v>
      </c>
      <c r="H896" s="4">
        <f t="shared" si="594"/>
        <v>77</v>
      </c>
      <c r="I896" s="6">
        <f t="shared" si="630"/>
        <v>0</v>
      </c>
      <c r="J896" s="6">
        <f t="shared" si="631"/>
        <v>6</v>
      </c>
      <c r="K896" s="6">
        <f t="shared" si="632"/>
        <v>2</v>
      </c>
      <c r="L896" s="6">
        <f t="shared" si="633"/>
        <v>0</v>
      </c>
      <c r="M896" s="6">
        <f t="shared" si="634"/>
        <v>7</v>
      </c>
      <c r="N896" s="6">
        <f t="shared" si="635"/>
        <v>7</v>
      </c>
      <c r="O896" s="13">
        <f t="shared" si="636"/>
        <v>12</v>
      </c>
      <c r="P896" s="4">
        <f t="shared" si="598"/>
        <v>3</v>
      </c>
      <c r="Q896" s="4">
        <f t="shared" si="599"/>
        <v>0</v>
      </c>
      <c r="R896">
        <f t="shared" si="620"/>
        <v>77</v>
      </c>
      <c r="S896" s="4">
        <f t="shared" si="621"/>
        <v>0</v>
      </c>
      <c r="T896" s="15">
        <f t="shared" si="622"/>
        <v>1</v>
      </c>
      <c r="U896" s="4">
        <f t="shared" si="623"/>
        <v>3</v>
      </c>
      <c r="V896" s="4">
        <f t="shared" si="624"/>
        <v>0</v>
      </c>
      <c r="W896" s="4">
        <f t="shared" si="625"/>
        <v>4</v>
      </c>
      <c r="X896" s="6">
        <f t="shared" si="626"/>
        <v>0</v>
      </c>
      <c r="Y896" s="4">
        <f t="shared" si="627"/>
        <v>3</v>
      </c>
      <c r="Z896" s="6">
        <f t="shared" si="628"/>
        <v>1</v>
      </c>
      <c r="AA896" s="18">
        <f t="shared" si="629"/>
        <v>7</v>
      </c>
      <c r="AB896" s="9" t="str">
        <f t="shared" si="600"/>
        <v>ZB12</v>
      </c>
      <c r="AC896" s="9" t="str">
        <f>_xlfn.XLOOKUP(R896,Sheet2!$H$3:$H$258,Sheet2!$I$3:$I$258,"-----")</f>
        <v>ZB12</v>
      </c>
      <c r="AD896" s="9" t="str">
        <f>_xlfn.XLOOKUP(VALUE(AE896),Sheet2!$N$3:$N$1000,Sheet2!$O$3:$O$1000,"********")</f>
        <v>********</v>
      </c>
      <c r="AE896" t="str">
        <f t="shared" si="595"/>
        <v>2145</v>
      </c>
      <c r="AF896" s="9" t="str">
        <f>IF(R896&lt;200,"+"&amp;TEXT(R896,"0"),"-"&amp;TEXT(_xlfn.XLOOKUP(R896,Sheet2!$K$3:$K$130,Sheet2!$L$3:$L$130,"-----"),"0"))</f>
        <v>+77</v>
      </c>
      <c r="AG896" s="9" t="str">
        <f t="shared" si="601"/>
        <v>@</v>
      </c>
      <c r="AH896" s="9" t="str">
        <f t="shared" si="602"/>
        <v>JMP @ZB12</v>
      </c>
      <c r="AI896" t="str">
        <f t="shared" si="603"/>
        <v>0,@ZB12</v>
      </c>
      <c r="AJ896" s="16" t="str">
        <f t="shared" si="604"/>
        <v>@ZB12</v>
      </c>
      <c r="AK896" t="str">
        <f t="shared" si="605"/>
        <v>ADCC# 3,0,SBN</v>
      </c>
      <c r="AL896" s="4" t="str">
        <f t="shared" si="606"/>
        <v>ADC</v>
      </c>
      <c r="AM896" s="4" t="str">
        <f t="shared" si="607"/>
        <v/>
      </c>
      <c r="AN896" s="4" t="str">
        <f t="shared" si="608"/>
        <v>C</v>
      </c>
      <c r="AO896" s="4" t="str">
        <f t="shared" si="609"/>
        <v>#</v>
      </c>
      <c r="AP896" s="15" t="str">
        <f t="shared" si="610"/>
        <v>,SBN</v>
      </c>
      <c r="AQ896" s="9" t="str">
        <f>_xlfn.XLOOKUP(D896,Sheet2!$E$3:$E$101,Sheet2!$F$3:$F$101,"******************")</f>
        <v>MSKO 0</v>
      </c>
      <c r="AR896" s="33" t="str">
        <f t="shared" si="596"/>
        <v>DOB 0,CPU</v>
      </c>
      <c r="AS896" s="9" t="str">
        <f t="shared" si="597"/>
        <v>DOB</v>
      </c>
      <c r="AT896" s="4">
        <f t="shared" si="611"/>
        <v>0</v>
      </c>
      <c r="AU896" s="6">
        <f t="shared" si="612"/>
        <v>0</v>
      </c>
      <c r="AV896" s="4" t="str">
        <f t="shared" si="613"/>
        <v/>
      </c>
      <c r="AW896" s="4">
        <f t="shared" si="614"/>
        <v>77</v>
      </c>
      <c r="AX896" s="4" t="str">
        <f>_xlfn.XLOOKUP(AW896,Sheet2!$Q$3:$Q$66,Sheet2!$R$3:$R$66,"**")</f>
        <v>CPU</v>
      </c>
      <c r="AY896" s="4">
        <f t="shared" si="615"/>
        <v>4</v>
      </c>
      <c r="AZ896" s="16" t="str">
        <f t="shared" si="616"/>
        <v>SKPBN</v>
      </c>
    </row>
    <row r="897" spans="1:52" x14ac:dyDescent="0.35">
      <c r="B897" s="3">
        <f t="shared" si="619"/>
        <v>38</v>
      </c>
      <c r="C897" s="1">
        <f t="shared" si="637"/>
        <v>2047</v>
      </c>
      <c r="D897" s="2">
        <v>62677</v>
      </c>
      <c r="E897" s="2" t="str">
        <f>_xlfn.XLOOKUP(C897,Sheet2!$N$3:$N$1000,Sheet2!$O$3:$O$1000,"")</f>
        <v/>
      </c>
      <c r="F897" s="9" t="str">
        <f t="shared" si="617"/>
        <v>IORST</v>
      </c>
      <c r="G897" s="4" t="str">
        <f t="shared" si="593"/>
        <v>145</v>
      </c>
      <c r="H897" s="4">
        <f t="shared" si="594"/>
        <v>277</v>
      </c>
      <c r="I897" s="6">
        <f t="shared" si="630"/>
        <v>0</v>
      </c>
      <c r="J897" s="6">
        <f t="shared" si="631"/>
        <v>6</v>
      </c>
      <c r="K897" s="6">
        <f t="shared" si="632"/>
        <v>2</v>
      </c>
      <c r="L897" s="6">
        <f t="shared" si="633"/>
        <v>6</v>
      </c>
      <c r="M897" s="6">
        <f t="shared" si="634"/>
        <v>7</v>
      </c>
      <c r="N897" s="6">
        <f t="shared" si="635"/>
        <v>7</v>
      </c>
      <c r="O897" s="13">
        <f t="shared" si="636"/>
        <v>12</v>
      </c>
      <c r="P897" s="4">
        <f t="shared" si="598"/>
        <v>3</v>
      </c>
      <c r="Q897" s="4">
        <f t="shared" si="599"/>
        <v>0</v>
      </c>
      <c r="R897">
        <f t="shared" si="620"/>
        <v>277</v>
      </c>
      <c r="S897" s="4">
        <f t="shared" si="621"/>
        <v>1</v>
      </c>
      <c r="T897" s="15">
        <f t="shared" si="622"/>
        <v>1</v>
      </c>
      <c r="U897" s="4">
        <f t="shared" si="623"/>
        <v>3</v>
      </c>
      <c r="V897" s="4">
        <f t="shared" si="624"/>
        <v>0</v>
      </c>
      <c r="W897" s="4">
        <f t="shared" si="625"/>
        <v>5</v>
      </c>
      <c r="X897" s="6">
        <f t="shared" si="626"/>
        <v>2</v>
      </c>
      <c r="Y897" s="4">
        <f t="shared" si="627"/>
        <v>3</v>
      </c>
      <c r="Z897" s="6">
        <f t="shared" si="628"/>
        <v>1</v>
      </c>
      <c r="AA897" s="18">
        <f t="shared" si="629"/>
        <v>7</v>
      </c>
      <c r="AB897" s="9" t="str">
        <f t="shared" si="600"/>
        <v>-101</v>
      </c>
      <c r="AC897" s="9" t="str">
        <f>_xlfn.XLOOKUP(R897,Sheet2!$H$3:$H$258,Sheet2!$I$3:$I$258,"-----")</f>
        <v>*****</v>
      </c>
      <c r="AD897" s="9" t="str">
        <f>_xlfn.XLOOKUP(VALUE(AE897),Sheet2!$N$3:$N$1000,Sheet2!$O$3:$O$1000,"********")</f>
        <v>********</v>
      </c>
      <c r="AE897" t="str">
        <f t="shared" si="595"/>
        <v>1746</v>
      </c>
      <c r="AF897" s="9" t="str">
        <f>IF(R897&lt;200,"+"&amp;TEXT(R897,"0"),"-"&amp;TEXT(_xlfn.XLOOKUP(R897,Sheet2!$K$3:$K$130,Sheet2!$L$3:$L$130,"-----"),"0"))</f>
        <v>-101</v>
      </c>
      <c r="AG897" s="9" t="str">
        <f t="shared" si="601"/>
        <v>@</v>
      </c>
      <c r="AH897" s="9" t="str">
        <f t="shared" si="602"/>
        <v>JMP @-101</v>
      </c>
      <c r="AI897" t="str">
        <f t="shared" si="603"/>
        <v>0,@-101</v>
      </c>
      <c r="AJ897" s="16" t="str">
        <f t="shared" si="604"/>
        <v>@-101</v>
      </c>
      <c r="AK897" t="str">
        <f t="shared" si="605"/>
        <v>SUBCR# 3,0,SBN</v>
      </c>
      <c r="AL897" s="4" t="str">
        <f t="shared" si="606"/>
        <v>SUB</v>
      </c>
      <c r="AM897" s="4" t="str">
        <f t="shared" si="607"/>
        <v>R</v>
      </c>
      <c r="AN897" s="4" t="str">
        <f t="shared" si="608"/>
        <v>C</v>
      </c>
      <c r="AO897" s="4" t="str">
        <f t="shared" si="609"/>
        <v>#</v>
      </c>
      <c r="AP897" s="15" t="str">
        <f t="shared" si="610"/>
        <v>,SBN</v>
      </c>
      <c r="AQ897" s="9" t="str">
        <f>_xlfn.XLOOKUP(D897,Sheet2!$E$3:$E$101,Sheet2!$F$3:$F$101,"******************")</f>
        <v>IORST</v>
      </c>
      <c r="AR897" s="33" t="str">
        <f t="shared" si="596"/>
        <v>DICC 0,CPU</v>
      </c>
      <c r="AS897" s="9" t="str">
        <f t="shared" si="597"/>
        <v>DICC</v>
      </c>
      <c r="AT897" s="4">
        <f t="shared" si="611"/>
        <v>0</v>
      </c>
      <c r="AU897" s="6">
        <f t="shared" si="612"/>
        <v>2</v>
      </c>
      <c r="AV897" s="4" t="str">
        <f t="shared" si="613"/>
        <v>C</v>
      </c>
      <c r="AW897" s="4">
        <f t="shared" si="614"/>
        <v>77</v>
      </c>
      <c r="AX897" s="4" t="str">
        <f>_xlfn.XLOOKUP(AW897,Sheet2!$Q$3:$Q$66,Sheet2!$R$3:$R$66,"**")</f>
        <v>CPU</v>
      </c>
      <c r="AY897" s="4">
        <f t="shared" si="615"/>
        <v>5</v>
      </c>
      <c r="AZ897" s="16" t="str">
        <f t="shared" si="616"/>
        <v>SKPDN</v>
      </c>
    </row>
    <row r="898" spans="1:52" x14ac:dyDescent="0.35">
      <c r="B898" s="3">
        <f t="shared" si="619"/>
        <v>39</v>
      </c>
      <c r="C898" s="1">
        <f t="shared" si="637"/>
        <v>2050</v>
      </c>
      <c r="D898" s="2">
        <v>6236</v>
      </c>
      <c r="E898" s="2" t="str">
        <f>_xlfn.XLOOKUP(C898,Sheet2!$N$3:$N$1000,Sheet2!$O$3:$O$1000,"")</f>
        <v/>
      </c>
      <c r="F898" s="9" t="str">
        <f t="shared" si="617"/>
        <v>GADSK</v>
      </c>
      <c r="G898" s="4" t="str">
        <f t="shared" si="593"/>
        <v>14</v>
      </c>
      <c r="H898" s="4">
        <f t="shared" si="594"/>
        <v>236</v>
      </c>
      <c r="I898" s="6">
        <f t="shared" si="630"/>
        <v>0</v>
      </c>
      <c r="J898" s="6">
        <f t="shared" si="631"/>
        <v>0</v>
      </c>
      <c r="K898" s="6">
        <f t="shared" si="632"/>
        <v>6</v>
      </c>
      <c r="L898" s="6">
        <f t="shared" si="633"/>
        <v>2</v>
      </c>
      <c r="M898" s="6">
        <f t="shared" si="634"/>
        <v>3</v>
      </c>
      <c r="N898" s="6">
        <f t="shared" si="635"/>
        <v>6</v>
      </c>
      <c r="O898" s="13">
        <f t="shared" si="636"/>
        <v>1</v>
      </c>
      <c r="P898" s="4">
        <f t="shared" si="598"/>
        <v>0</v>
      </c>
      <c r="Q898" s="4">
        <f t="shared" si="599"/>
        <v>1</v>
      </c>
      <c r="R898">
        <f t="shared" si="620"/>
        <v>236</v>
      </c>
      <c r="S898" s="4">
        <f t="shared" si="621"/>
        <v>0</v>
      </c>
      <c r="T898" s="15">
        <f t="shared" si="622"/>
        <v>1</v>
      </c>
      <c r="U898" s="4">
        <f t="shared" si="623"/>
        <v>0</v>
      </c>
      <c r="V898" s="4">
        <f t="shared" si="624"/>
        <v>1</v>
      </c>
      <c r="W898" s="4">
        <f t="shared" si="625"/>
        <v>4</v>
      </c>
      <c r="X898" s="6">
        <f t="shared" si="626"/>
        <v>2</v>
      </c>
      <c r="Y898" s="4">
        <f t="shared" si="627"/>
        <v>1</v>
      </c>
      <c r="Z898" s="6">
        <f t="shared" si="628"/>
        <v>1</v>
      </c>
      <c r="AA898" s="18">
        <f t="shared" si="629"/>
        <v>6</v>
      </c>
      <c r="AB898" s="9" t="str">
        <f t="shared" si="600"/>
        <v>I.ADSK</v>
      </c>
      <c r="AC898" s="9" t="str">
        <f>_xlfn.XLOOKUP(R898,Sheet2!$H$3:$H$258,Sheet2!$I$3:$I$258,"-----")</f>
        <v>I.ADSK</v>
      </c>
      <c r="AD898" s="9" t="str">
        <f>_xlfn.XLOOKUP(VALUE(AE898),Sheet2!$N$3:$N$1000,Sheet2!$O$3:$O$1000,"********")</f>
        <v>********</v>
      </c>
      <c r="AE898" t="str">
        <f t="shared" si="595"/>
        <v>1706</v>
      </c>
      <c r="AF898" s="9" t="str">
        <f>IF(R898&lt;200,"+"&amp;TEXT(R898,"0"),"-"&amp;TEXT(_xlfn.XLOOKUP(R898,Sheet2!$K$3:$K$130,Sheet2!$L$3:$L$130,"-----"),"0"))</f>
        <v>-142</v>
      </c>
      <c r="AG898" s="9" t="str">
        <f t="shared" si="601"/>
        <v>@</v>
      </c>
      <c r="AH898" s="9" t="str">
        <f t="shared" si="602"/>
        <v>JSR @I.ADSK</v>
      </c>
      <c r="AI898" t="str">
        <f t="shared" si="603"/>
        <v>1,@I.ADSK</v>
      </c>
      <c r="AJ898" s="16" t="str">
        <f t="shared" si="604"/>
        <v>@I.ADSK</v>
      </c>
      <c r="AK898" t="str">
        <f t="shared" si="605"/>
        <v>ADCZR# 0,1,SEZ</v>
      </c>
      <c r="AL898" s="4" t="str">
        <f t="shared" si="606"/>
        <v>ADC</v>
      </c>
      <c r="AM898" s="4" t="str">
        <f t="shared" si="607"/>
        <v>R</v>
      </c>
      <c r="AN898" s="4" t="str">
        <f t="shared" si="608"/>
        <v>Z</v>
      </c>
      <c r="AO898" s="4" t="str">
        <f t="shared" si="609"/>
        <v>#</v>
      </c>
      <c r="AP898" s="15" t="str">
        <f t="shared" si="610"/>
        <v>,SEZ</v>
      </c>
      <c r="AQ898" s="9" t="str">
        <f>_xlfn.XLOOKUP(D898,Sheet2!$E$3:$E$101,Sheet2!$F$3:$F$101,"******************")</f>
        <v>GADSK</v>
      </c>
      <c r="AR898" s="33" t="str">
        <f t="shared" si="596"/>
        <v>DOBC 1,**</v>
      </c>
      <c r="AS898" s="9" t="str">
        <f t="shared" si="597"/>
        <v>DOBC</v>
      </c>
      <c r="AT898" s="4">
        <f t="shared" si="611"/>
        <v>1</v>
      </c>
      <c r="AU898" s="6">
        <f t="shared" si="612"/>
        <v>2</v>
      </c>
      <c r="AV898" s="4" t="str">
        <f t="shared" si="613"/>
        <v>C</v>
      </c>
      <c r="AW898" s="4">
        <f t="shared" si="614"/>
        <v>36</v>
      </c>
      <c r="AX898" s="4" t="str">
        <f>_xlfn.XLOOKUP(AW898,Sheet2!$Q$3:$Q$66,Sheet2!$R$3:$R$66,"**")</f>
        <v>**</v>
      </c>
      <c r="AY898" s="4">
        <f t="shared" si="615"/>
        <v>4</v>
      </c>
      <c r="AZ898" s="16" t="str">
        <f t="shared" si="616"/>
        <v>SKPDN</v>
      </c>
    </row>
    <row r="899" spans="1:52" x14ac:dyDescent="0.35">
      <c r="B899" s="3">
        <f t="shared" si="619"/>
        <v>40</v>
      </c>
      <c r="C899" s="1">
        <f t="shared" si="637"/>
        <v>2051</v>
      </c>
      <c r="D899" s="2">
        <v>6246</v>
      </c>
      <c r="E899" s="2" t="str">
        <f>_xlfn.XLOOKUP(C899,Sheet2!$N$3:$N$1000,Sheet2!$O$3:$O$1000,"")</f>
        <v/>
      </c>
      <c r="F899" s="9" t="str">
        <f t="shared" si="617"/>
        <v>SEEK</v>
      </c>
      <c r="G899" s="4" t="str">
        <f t="shared" ref="G899:G962" si="638">DEC2OCT((2*(OCT2DEC(I899*100)+OCT2DEC(J899*10)+K899))+INT(L899/4))</f>
        <v>14</v>
      </c>
      <c r="H899" s="4">
        <f t="shared" ref="H899:H962" si="639">(MOD(L899,4)*100)+(M899*10)+N899</f>
        <v>246</v>
      </c>
      <c r="I899" s="6">
        <f t="shared" si="630"/>
        <v>0</v>
      </c>
      <c r="J899" s="6">
        <f t="shared" si="631"/>
        <v>0</v>
      </c>
      <c r="K899" s="6">
        <f t="shared" si="632"/>
        <v>6</v>
      </c>
      <c r="L899" s="6">
        <f t="shared" si="633"/>
        <v>2</v>
      </c>
      <c r="M899" s="6">
        <f t="shared" si="634"/>
        <v>4</v>
      </c>
      <c r="N899" s="6">
        <f t="shared" si="635"/>
        <v>6</v>
      </c>
      <c r="O899" s="13">
        <f t="shared" si="636"/>
        <v>1</v>
      </c>
      <c r="P899" s="4">
        <f t="shared" si="598"/>
        <v>0</v>
      </c>
      <c r="Q899" s="4">
        <f t="shared" si="599"/>
        <v>1</v>
      </c>
      <c r="R899">
        <f t="shared" si="620"/>
        <v>246</v>
      </c>
      <c r="S899" s="4">
        <f t="shared" si="621"/>
        <v>0</v>
      </c>
      <c r="T899" s="15">
        <f t="shared" si="622"/>
        <v>1</v>
      </c>
      <c r="U899" s="4">
        <f t="shared" si="623"/>
        <v>0</v>
      </c>
      <c r="V899" s="4">
        <f t="shared" si="624"/>
        <v>1</v>
      </c>
      <c r="W899" s="4">
        <f t="shared" si="625"/>
        <v>4</v>
      </c>
      <c r="X899" s="6">
        <f t="shared" si="626"/>
        <v>2</v>
      </c>
      <c r="Y899" s="4">
        <f t="shared" si="627"/>
        <v>2</v>
      </c>
      <c r="Z899" s="6">
        <f t="shared" si="628"/>
        <v>0</v>
      </c>
      <c r="AA899" s="18">
        <f t="shared" si="629"/>
        <v>6</v>
      </c>
      <c r="AB899" s="9" t="str">
        <f t="shared" si="600"/>
        <v>I.S</v>
      </c>
      <c r="AC899" s="9" t="str">
        <f>_xlfn.XLOOKUP(R899,Sheet2!$H$3:$H$258,Sheet2!$I$3:$I$258,"-----")</f>
        <v>I.S</v>
      </c>
      <c r="AD899" s="9" t="str">
        <f>_xlfn.XLOOKUP(VALUE(AE899),Sheet2!$N$3:$N$1000,Sheet2!$O$3:$O$1000,"********")</f>
        <v>********</v>
      </c>
      <c r="AE899" t="str">
        <f t="shared" ref="AE899:AE962" si="640">IF(VALUE(AF899)&lt;0,DEC2OCT(OCT2DEC(VALUE(C899))-OCT2DEC(-VALUE(AF899))),DEC2OCT(OCT2DEC(VALUE(C899))+OCT2DEC(VALUE(AF899))))</f>
        <v>1717</v>
      </c>
      <c r="AF899" s="9" t="str">
        <f>IF(R899&lt;200,"+"&amp;TEXT(R899,"0"),"-"&amp;TEXT(_xlfn.XLOOKUP(R899,Sheet2!$K$3:$K$130,Sheet2!$L$3:$L$130,"-----"),"0"))</f>
        <v>-132</v>
      </c>
      <c r="AG899" s="9" t="str">
        <f t="shared" si="601"/>
        <v>@</v>
      </c>
      <c r="AH899" s="9" t="str">
        <f t="shared" si="602"/>
        <v>JSR @I.S</v>
      </c>
      <c r="AI899" t="str">
        <f t="shared" si="603"/>
        <v>1,@I.S</v>
      </c>
      <c r="AJ899" s="16" t="str">
        <f t="shared" si="604"/>
        <v>@I.S</v>
      </c>
      <c r="AK899" t="str">
        <f t="shared" si="605"/>
        <v>ADCOR 0,1,SEZ</v>
      </c>
      <c r="AL899" s="4" t="str">
        <f t="shared" si="606"/>
        <v>ADC</v>
      </c>
      <c r="AM899" s="4" t="str">
        <f t="shared" si="607"/>
        <v>R</v>
      </c>
      <c r="AN899" s="4" t="str">
        <f t="shared" si="608"/>
        <v>O</v>
      </c>
      <c r="AO899" s="4" t="str">
        <f t="shared" si="609"/>
        <v/>
      </c>
      <c r="AP899" s="15" t="str">
        <f t="shared" si="610"/>
        <v>,SEZ</v>
      </c>
      <c r="AQ899" s="9" t="str">
        <f>_xlfn.XLOOKUP(D899,Sheet2!$E$3:$E$101,Sheet2!$F$3:$F$101,"******************")</f>
        <v>SEEK</v>
      </c>
      <c r="AR899" s="33" t="str">
        <f t="shared" ref="AR899:AR962" si="641">IF(AY899=0,"NIO"&amp;AV899&amp;" "&amp;AX899,IF(AY899=7,AZ899&amp;" "&amp;AX899,AS899&amp;" "&amp;TEXT(AT899,"0")&amp;","&amp;AX899))</f>
        <v>DOBC 1,**</v>
      </c>
      <c r="AS899" s="9" t="str">
        <f t="shared" ref="AS899:AS962" si="642">IF(AY899=1,"DIA"&amp;AV899,IF(AY899=2,"DOA"&amp;AV899,IF(AY899=3,"DIB"&amp;AV899,IF(AY899=4,"DOB"&amp;AV899,IF(AY899=5,"DIC"&amp;AV899,"DOC"&amp;AV899)))))</f>
        <v>DOBC</v>
      </c>
      <c r="AT899" s="4">
        <f t="shared" si="611"/>
        <v>1</v>
      </c>
      <c r="AU899" s="6">
        <f t="shared" si="612"/>
        <v>2</v>
      </c>
      <c r="AV899" s="4" t="str">
        <f t="shared" si="613"/>
        <v>C</v>
      </c>
      <c r="AW899" s="4">
        <f t="shared" si="614"/>
        <v>46</v>
      </c>
      <c r="AX899" s="4" t="str">
        <f>_xlfn.XLOOKUP(AW899,Sheet2!$Q$3:$Q$66,Sheet2!$R$3:$R$66,"**")</f>
        <v>**</v>
      </c>
      <c r="AY899" s="4">
        <f t="shared" si="615"/>
        <v>4</v>
      </c>
      <c r="AZ899" s="16" t="str">
        <f t="shared" si="616"/>
        <v>SKPDN</v>
      </c>
    </row>
    <row r="900" spans="1:52" x14ac:dyDescent="0.35">
      <c r="B900" s="3">
        <f t="shared" si="619"/>
        <v>41</v>
      </c>
      <c r="C900" s="1">
        <f t="shared" si="637"/>
        <v>2052</v>
      </c>
      <c r="D900" s="2">
        <v>0</v>
      </c>
      <c r="E900" s="2" t="str">
        <f>_xlfn.XLOOKUP(C900,Sheet2!$N$3:$N$1000,Sheet2!$O$3:$O$1000,"")</f>
        <v/>
      </c>
      <c r="F900" s="9" t="str">
        <f t="shared" si="617"/>
        <v>0</v>
      </c>
      <c r="G900" s="4" t="str">
        <f t="shared" si="638"/>
        <v>0</v>
      </c>
      <c r="H900" s="4">
        <f t="shared" si="639"/>
        <v>0</v>
      </c>
      <c r="I900" s="6">
        <f t="shared" si="630"/>
        <v>0</v>
      </c>
      <c r="J900" s="6">
        <f t="shared" si="631"/>
        <v>0</v>
      </c>
      <c r="K900" s="6">
        <f t="shared" si="632"/>
        <v>0</v>
      </c>
      <c r="L900" s="6">
        <f t="shared" si="633"/>
        <v>0</v>
      </c>
      <c r="M900" s="6">
        <f t="shared" si="634"/>
        <v>0</v>
      </c>
      <c r="N900" s="6">
        <f t="shared" si="635"/>
        <v>0</v>
      </c>
      <c r="O900" s="13">
        <f t="shared" si="636"/>
        <v>0</v>
      </c>
      <c r="P900" s="4">
        <f t="shared" ref="P900:P963" si="643">(I900*4)+INT(J900/2)</f>
        <v>0</v>
      </c>
      <c r="Q900" s="4">
        <f t="shared" ref="Q900:Q963" si="644">V900</f>
        <v>0</v>
      </c>
      <c r="R900">
        <f t="shared" si="620"/>
        <v>0</v>
      </c>
      <c r="S900" s="4">
        <f t="shared" si="621"/>
        <v>0</v>
      </c>
      <c r="T900" s="15">
        <f t="shared" si="622"/>
        <v>0</v>
      </c>
      <c r="U900" s="4">
        <f t="shared" si="623"/>
        <v>0</v>
      </c>
      <c r="V900" s="4">
        <f t="shared" si="624"/>
        <v>0</v>
      </c>
      <c r="W900" s="4">
        <f t="shared" si="625"/>
        <v>0</v>
      </c>
      <c r="X900" s="6">
        <f t="shared" si="626"/>
        <v>0</v>
      </c>
      <c r="Y900" s="4">
        <f t="shared" si="627"/>
        <v>0</v>
      </c>
      <c r="Z900" s="6">
        <f t="shared" si="628"/>
        <v>0</v>
      </c>
      <c r="AA900" s="18">
        <f t="shared" si="629"/>
        <v>0</v>
      </c>
      <c r="AB900" s="9" t="str">
        <f t="shared" ref="AB900:AB963" si="645">IF(S900=0,AC900,IF(S900=1,IF(AD900="********",AF900,AD900),AF900&amp;","&amp;TEXT(S900,"0")))</f>
        <v>0</v>
      </c>
      <c r="AC900" s="9" t="str">
        <f>_xlfn.XLOOKUP(R900,Sheet2!$H$3:$H$258,Sheet2!$I$3:$I$258,"-----")</f>
        <v>0</v>
      </c>
      <c r="AD900" s="9" t="str">
        <f>_xlfn.XLOOKUP(VALUE(AE900),Sheet2!$N$3:$N$1000,Sheet2!$O$3:$O$1000,"********")</f>
        <v>********</v>
      </c>
      <c r="AE900" t="str">
        <f t="shared" si="640"/>
        <v>2052</v>
      </c>
      <c r="AF900" s="9" t="str">
        <f>IF(R900&lt;200,"+"&amp;TEXT(R900,"0"),"-"&amp;TEXT(_xlfn.XLOOKUP(R900,Sheet2!$K$3:$K$130,Sheet2!$L$3:$L$130,"-----"),"0"))</f>
        <v>+0</v>
      </c>
      <c r="AG900" s="9" t="str">
        <f t="shared" ref="AG900:AG963" si="646">IF(T900=1,"@","")</f>
        <v/>
      </c>
      <c r="AH900" s="9" t="str">
        <f t="shared" ref="AH900:AH963" si="647">IF(Q900=0,"JMP "&amp;AJ900, IF(Q900=1,"JSR "&amp;AJ900,IF(Q900=2,"ISZ "&amp;AJ900,"DSZ "&amp;AJ900)))</f>
        <v>JMP 0</v>
      </c>
      <c r="AI900" t="str">
        <f t="shared" ref="AI900:AI963" si="648">TEXT(Q900,"0")&amp;","&amp;AG900&amp;AB900</f>
        <v>0,0</v>
      </c>
      <c r="AJ900" s="16" t="str">
        <f t="shared" ref="AJ900:AJ963" si="649">AG900&amp;AB900</f>
        <v>0</v>
      </c>
      <c r="AK900" t="str">
        <f t="shared" ref="AK900:AK963" si="650">AL900&amp;AN900&amp;AM900&amp;AO900&amp;" "&amp;TEXT(U900,"0")&amp;","&amp;TEXT(V900,"0")&amp;AP900</f>
        <v>COM 0,0</v>
      </c>
      <c r="AL900" s="4" t="str">
        <f t="shared" ref="AL900:AL963" si="651">IF(W900=0,"COM",IF(W900=1,"NEG",IF(W900=2,"MOV",IF(W900=3,"INC",IF(W900=4,"ADC",IF(W900=5,"SUB",IF(W900=6,"ADD","AND")))))))</f>
        <v>COM</v>
      </c>
      <c r="AM900" s="4" t="str">
        <f t="shared" ref="AM900:AM963" si="652">IF(X900=0,"",IF(X900=1,"L",IF(X900=2,"R","S")))</f>
        <v/>
      </c>
      <c r="AN900" s="4" t="str">
        <f t="shared" ref="AN900:AN963" si="653">IF(Y900=0,"",IF(Y900=1,"Z",IF(Y900=2,"O","C")))</f>
        <v/>
      </c>
      <c r="AO900" s="4" t="str">
        <f t="shared" ref="AO900:AO963" si="654">IF(Z900=1,"#","")</f>
        <v/>
      </c>
      <c r="AP900" s="15" t="str">
        <f t="shared" ref="AP900:AP963" si="655">IF(AA900=0,"",IF(AA900=1,",SKP",IF(AA900=2,",SZC",IF(AA900=3,",SNC",IF(AA900=4,",SZR",IF(AA900=5,",SNR",IF(AA900=6,",SEZ",",SBN")))))))</f>
        <v/>
      </c>
      <c r="AQ900" s="9" t="str">
        <f>_xlfn.XLOOKUP(D900,Sheet2!$E$3:$E$101,Sheet2!$F$3:$F$101,"******************")</f>
        <v>0</v>
      </c>
      <c r="AR900" s="33" t="str">
        <f t="shared" si="641"/>
        <v>NIO 0</v>
      </c>
      <c r="AS900" s="9" t="str">
        <f t="shared" si="642"/>
        <v>DOC</v>
      </c>
      <c r="AT900" s="4">
        <f t="shared" ref="AT900:AT963" si="656">V900</f>
        <v>0</v>
      </c>
      <c r="AU900" s="6">
        <f t="shared" ref="AU900:AU963" si="657">X900</f>
        <v>0</v>
      </c>
      <c r="AV900" s="4" t="str">
        <f t="shared" ref="AV900:AV963" si="658">IF(AU900=0,"",IF(AU900=1,"S",IF(AU900=2,"C","P")))</f>
        <v/>
      </c>
      <c r="AW900" s="4">
        <f t="shared" ref="AW900:AW963" si="659">M900*10+N900</f>
        <v>0</v>
      </c>
      <c r="AX900" s="4" t="str">
        <f>_xlfn.XLOOKUP(AW900,Sheet2!$Q$3:$Q$66,Sheet2!$R$3:$R$66,"**")</f>
        <v>0</v>
      </c>
      <c r="AY900" s="4">
        <f t="shared" ref="AY900:AY963" si="660">W900</f>
        <v>0</v>
      </c>
      <c r="AZ900" s="16" t="str">
        <f t="shared" ref="AZ900:AZ963" si="661">IF(AU900=0,"SKPBN",IF(AU900=1,"SKPBZ",IF(AU900=2,"SKPDN","SKPDZ")))</f>
        <v>SKPBN</v>
      </c>
    </row>
    <row r="901" spans="1:52" x14ac:dyDescent="0.35">
      <c r="B901" s="3">
        <f t="shared" si="619"/>
        <v>42</v>
      </c>
      <c r="C901" s="1">
        <f t="shared" si="637"/>
        <v>2053</v>
      </c>
      <c r="D901" s="2">
        <v>6235</v>
      </c>
      <c r="E901" s="2" t="str">
        <f>_xlfn.XLOOKUP(C901,Sheet2!$N$3:$N$1000,Sheet2!$O$3:$O$1000,"")</f>
        <v/>
      </c>
      <c r="F901" s="9" t="str">
        <f t="shared" si="617"/>
        <v>ITRWT</v>
      </c>
      <c r="G901" s="4" t="str">
        <f t="shared" si="638"/>
        <v>14</v>
      </c>
      <c r="H901" s="4">
        <f t="shared" si="639"/>
        <v>235</v>
      </c>
      <c r="I901" s="6">
        <f t="shared" si="630"/>
        <v>0</v>
      </c>
      <c r="J901" s="6">
        <f t="shared" si="631"/>
        <v>0</v>
      </c>
      <c r="K901" s="6">
        <f t="shared" si="632"/>
        <v>6</v>
      </c>
      <c r="L901" s="6">
        <f t="shared" si="633"/>
        <v>2</v>
      </c>
      <c r="M901" s="6">
        <f t="shared" si="634"/>
        <v>3</v>
      </c>
      <c r="N901" s="6">
        <f t="shared" si="635"/>
        <v>5</v>
      </c>
      <c r="O901" s="13">
        <f t="shared" si="636"/>
        <v>1</v>
      </c>
      <c r="P901" s="4">
        <f t="shared" si="643"/>
        <v>0</v>
      </c>
      <c r="Q901" s="4">
        <f t="shared" si="644"/>
        <v>1</v>
      </c>
      <c r="R901">
        <f t="shared" si="620"/>
        <v>235</v>
      </c>
      <c r="S901" s="4">
        <f t="shared" si="621"/>
        <v>0</v>
      </c>
      <c r="T901" s="15">
        <f t="shared" si="622"/>
        <v>1</v>
      </c>
      <c r="U901" s="4">
        <f t="shared" si="623"/>
        <v>0</v>
      </c>
      <c r="V901" s="4">
        <f t="shared" si="624"/>
        <v>1</v>
      </c>
      <c r="W901" s="4">
        <f t="shared" si="625"/>
        <v>4</v>
      </c>
      <c r="X901" s="6">
        <f t="shared" si="626"/>
        <v>2</v>
      </c>
      <c r="Y901" s="4">
        <f t="shared" si="627"/>
        <v>1</v>
      </c>
      <c r="Z901" s="6">
        <f t="shared" si="628"/>
        <v>1</v>
      </c>
      <c r="AA901" s="18">
        <f t="shared" si="629"/>
        <v>5</v>
      </c>
      <c r="AB901" s="9" t="str">
        <f t="shared" si="645"/>
        <v>I.IWT</v>
      </c>
      <c r="AC901" s="9" t="str">
        <f>_xlfn.XLOOKUP(R901,Sheet2!$H$3:$H$258,Sheet2!$I$3:$I$258,"-----")</f>
        <v>I.IWT</v>
      </c>
      <c r="AD901" s="9" t="str">
        <f>_xlfn.XLOOKUP(VALUE(AE901),Sheet2!$N$3:$N$1000,Sheet2!$O$3:$O$1000,"********")</f>
        <v>********</v>
      </c>
      <c r="AE901" t="str">
        <f t="shared" si="640"/>
        <v>1710</v>
      </c>
      <c r="AF901" s="9" t="str">
        <f>IF(R901&lt;200,"+"&amp;TEXT(R901,"0"),"-"&amp;TEXT(_xlfn.XLOOKUP(R901,Sheet2!$K$3:$K$130,Sheet2!$L$3:$L$130,"-----"),"0"))</f>
        <v>-143</v>
      </c>
      <c r="AG901" s="9" t="str">
        <f t="shared" si="646"/>
        <v>@</v>
      </c>
      <c r="AH901" s="9" t="str">
        <f t="shared" si="647"/>
        <v>JSR @I.IWT</v>
      </c>
      <c r="AI901" t="str">
        <f t="shared" si="648"/>
        <v>1,@I.IWT</v>
      </c>
      <c r="AJ901" s="16" t="str">
        <f t="shared" si="649"/>
        <v>@I.IWT</v>
      </c>
      <c r="AK901" t="str">
        <f t="shared" si="650"/>
        <v>ADCZR# 0,1,SNR</v>
      </c>
      <c r="AL901" s="4" t="str">
        <f t="shared" si="651"/>
        <v>ADC</v>
      </c>
      <c r="AM901" s="4" t="str">
        <f t="shared" si="652"/>
        <v>R</v>
      </c>
      <c r="AN901" s="4" t="str">
        <f t="shared" si="653"/>
        <v>Z</v>
      </c>
      <c r="AO901" s="4" t="str">
        <f t="shared" si="654"/>
        <v>#</v>
      </c>
      <c r="AP901" s="15" t="str">
        <f t="shared" si="655"/>
        <v>,SNR</v>
      </c>
      <c r="AQ901" s="9" t="str">
        <f>_xlfn.XLOOKUP(D901,Sheet2!$E$3:$E$101,Sheet2!$F$3:$F$101,"******************")</f>
        <v>ITRWT</v>
      </c>
      <c r="AR901" s="33" t="str">
        <f t="shared" si="641"/>
        <v>DOBC 1,**</v>
      </c>
      <c r="AS901" s="9" t="str">
        <f t="shared" si="642"/>
        <v>DOBC</v>
      </c>
      <c r="AT901" s="4">
        <f t="shared" si="656"/>
        <v>1</v>
      </c>
      <c r="AU901" s="6">
        <f t="shared" si="657"/>
        <v>2</v>
      </c>
      <c r="AV901" s="4" t="str">
        <f t="shared" si="658"/>
        <v>C</v>
      </c>
      <c r="AW901" s="4">
        <f t="shared" si="659"/>
        <v>35</v>
      </c>
      <c r="AX901" s="4" t="str">
        <f>_xlfn.XLOOKUP(AW901,Sheet2!$Q$3:$Q$66,Sheet2!$R$3:$R$66,"**")</f>
        <v>**</v>
      </c>
      <c r="AY901" s="4">
        <f t="shared" si="660"/>
        <v>4</v>
      </c>
      <c r="AZ901" s="16" t="str">
        <f t="shared" si="661"/>
        <v>SKPDN</v>
      </c>
    </row>
    <row r="902" spans="1:52" x14ac:dyDescent="0.35">
      <c r="B902" s="3">
        <f t="shared" si="619"/>
        <v>43</v>
      </c>
      <c r="C902" s="1">
        <f t="shared" si="637"/>
        <v>2054</v>
      </c>
      <c r="D902" s="2">
        <v>6242</v>
      </c>
      <c r="E902" s="2" t="str">
        <f>_xlfn.XLOOKUP(C902,Sheet2!$N$3:$N$1000,Sheet2!$O$3:$O$1000,"")</f>
        <v/>
      </c>
      <c r="F902" s="9" t="str">
        <f t="shared" si="617"/>
        <v>EHALT</v>
      </c>
      <c r="G902" s="4" t="str">
        <f t="shared" si="638"/>
        <v>14</v>
      </c>
      <c r="H902" s="4">
        <f t="shared" si="639"/>
        <v>242</v>
      </c>
      <c r="I902" s="6">
        <f t="shared" si="630"/>
        <v>0</v>
      </c>
      <c r="J902" s="6">
        <f t="shared" si="631"/>
        <v>0</v>
      </c>
      <c r="K902" s="6">
        <f t="shared" si="632"/>
        <v>6</v>
      </c>
      <c r="L902" s="6">
        <f t="shared" si="633"/>
        <v>2</v>
      </c>
      <c r="M902" s="6">
        <f t="shared" si="634"/>
        <v>4</v>
      </c>
      <c r="N902" s="6">
        <f t="shared" si="635"/>
        <v>2</v>
      </c>
      <c r="O902" s="13">
        <f t="shared" si="636"/>
        <v>1</v>
      </c>
      <c r="P902" s="4">
        <f t="shared" si="643"/>
        <v>0</v>
      </c>
      <c r="Q902" s="4">
        <f t="shared" si="644"/>
        <v>1</v>
      </c>
      <c r="R902">
        <f t="shared" si="620"/>
        <v>242</v>
      </c>
      <c r="S902" s="4">
        <f t="shared" si="621"/>
        <v>0</v>
      </c>
      <c r="T902" s="15">
        <f t="shared" si="622"/>
        <v>1</v>
      </c>
      <c r="U902" s="4">
        <f t="shared" si="623"/>
        <v>0</v>
      </c>
      <c r="V902" s="4">
        <f t="shared" si="624"/>
        <v>1</v>
      </c>
      <c r="W902" s="4">
        <f t="shared" si="625"/>
        <v>4</v>
      </c>
      <c r="X902" s="6">
        <f t="shared" si="626"/>
        <v>2</v>
      </c>
      <c r="Y902" s="4">
        <f t="shared" si="627"/>
        <v>2</v>
      </c>
      <c r="Z902" s="6">
        <f t="shared" si="628"/>
        <v>0</v>
      </c>
      <c r="AA902" s="18">
        <f t="shared" si="629"/>
        <v>2</v>
      </c>
      <c r="AB902" s="9" t="str">
        <f t="shared" si="645"/>
        <v>I.EHA</v>
      </c>
      <c r="AC902" s="9" t="str">
        <f>_xlfn.XLOOKUP(R902,Sheet2!$H$3:$H$258,Sheet2!$I$3:$I$258,"-----")</f>
        <v>I.EHA</v>
      </c>
      <c r="AD902" s="9" t="str">
        <f>_xlfn.XLOOKUP(VALUE(AE902),Sheet2!$N$3:$N$1000,Sheet2!$O$3:$O$1000,"********")</f>
        <v>********</v>
      </c>
      <c r="AE902" t="str">
        <f t="shared" si="640"/>
        <v>1716</v>
      </c>
      <c r="AF902" s="9" t="str">
        <f>IF(R902&lt;200,"+"&amp;TEXT(R902,"0"),"-"&amp;TEXT(_xlfn.XLOOKUP(R902,Sheet2!$K$3:$K$130,Sheet2!$L$3:$L$130,"-----"),"0"))</f>
        <v>-136</v>
      </c>
      <c r="AG902" s="9" t="str">
        <f t="shared" si="646"/>
        <v>@</v>
      </c>
      <c r="AH902" s="9" t="str">
        <f t="shared" si="647"/>
        <v>JSR @I.EHA</v>
      </c>
      <c r="AI902" t="str">
        <f t="shared" si="648"/>
        <v>1,@I.EHA</v>
      </c>
      <c r="AJ902" s="16" t="str">
        <f t="shared" si="649"/>
        <v>@I.EHA</v>
      </c>
      <c r="AK902" t="str">
        <f t="shared" si="650"/>
        <v>ADCOR 0,1,SZC</v>
      </c>
      <c r="AL902" s="4" t="str">
        <f t="shared" si="651"/>
        <v>ADC</v>
      </c>
      <c r="AM902" s="4" t="str">
        <f t="shared" si="652"/>
        <v>R</v>
      </c>
      <c r="AN902" s="4" t="str">
        <f t="shared" si="653"/>
        <v>O</v>
      </c>
      <c r="AO902" s="4" t="str">
        <f t="shared" si="654"/>
        <v/>
      </c>
      <c r="AP902" s="15" t="str">
        <f t="shared" si="655"/>
        <v>,SZC</v>
      </c>
      <c r="AQ902" s="9" t="str">
        <f>_xlfn.XLOOKUP(D902,Sheet2!$E$3:$E$101,Sheet2!$F$3:$F$101,"******************")</f>
        <v>EHALT</v>
      </c>
      <c r="AR902" s="33" t="str">
        <f t="shared" si="641"/>
        <v>DOBC 1,**</v>
      </c>
      <c r="AS902" s="9" t="str">
        <f t="shared" si="642"/>
        <v>DOBC</v>
      </c>
      <c r="AT902" s="4">
        <f t="shared" si="656"/>
        <v>1</v>
      </c>
      <c r="AU902" s="6">
        <f t="shared" si="657"/>
        <v>2</v>
      </c>
      <c r="AV902" s="4" t="str">
        <f t="shared" si="658"/>
        <v>C</v>
      </c>
      <c r="AW902" s="4">
        <f t="shared" si="659"/>
        <v>42</v>
      </c>
      <c r="AX902" s="4" t="str">
        <f>_xlfn.XLOOKUP(AW902,Sheet2!$Q$3:$Q$66,Sheet2!$R$3:$R$66,"**")</f>
        <v>**</v>
      </c>
      <c r="AY902" s="4">
        <f t="shared" si="660"/>
        <v>4</v>
      </c>
      <c r="AZ902" s="16" t="str">
        <f t="shared" si="661"/>
        <v>SKPDN</v>
      </c>
    </row>
    <row r="903" spans="1:52" x14ac:dyDescent="0.35">
      <c r="B903" s="3">
        <f t="shared" si="619"/>
        <v>44</v>
      </c>
      <c r="C903" s="1">
        <f t="shared" si="637"/>
        <v>2055</v>
      </c>
      <c r="D903" s="2">
        <v>6243</v>
      </c>
      <c r="E903" s="2" t="str">
        <f>_xlfn.XLOOKUP(C903,Sheet2!$N$3:$N$1000,Sheet2!$O$3:$O$1000,"")</f>
        <v/>
      </c>
      <c r="F903" s="9" t="str">
        <f t="shared" si="617"/>
        <v>LOOP</v>
      </c>
      <c r="G903" s="4" t="str">
        <f t="shared" si="638"/>
        <v>14</v>
      </c>
      <c r="H903" s="4">
        <f t="shared" si="639"/>
        <v>243</v>
      </c>
      <c r="I903" s="6">
        <f t="shared" si="630"/>
        <v>0</v>
      </c>
      <c r="J903" s="6">
        <f t="shared" si="631"/>
        <v>0</v>
      </c>
      <c r="K903" s="6">
        <f t="shared" si="632"/>
        <v>6</v>
      </c>
      <c r="L903" s="6">
        <f t="shared" si="633"/>
        <v>2</v>
      </c>
      <c r="M903" s="6">
        <f t="shared" si="634"/>
        <v>4</v>
      </c>
      <c r="N903" s="6">
        <f t="shared" si="635"/>
        <v>3</v>
      </c>
      <c r="O903" s="13">
        <f t="shared" si="636"/>
        <v>1</v>
      </c>
      <c r="P903" s="4">
        <f t="shared" si="643"/>
        <v>0</v>
      </c>
      <c r="Q903" s="4">
        <f t="shared" si="644"/>
        <v>1</v>
      </c>
      <c r="R903">
        <f t="shared" si="620"/>
        <v>243</v>
      </c>
      <c r="S903" s="4">
        <f t="shared" si="621"/>
        <v>0</v>
      </c>
      <c r="T903" s="15">
        <f t="shared" si="622"/>
        <v>1</v>
      </c>
      <c r="U903" s="4">
        <f t="shared" si="623"/>
        <v>0</v>
      </c>
      <c r="V903" s="4">
        <f t="shared" si="624"/>
        <v>1</v>
      </c>
      <c r="W903" s="4">
        <f t="shared" si="625"/>
        <v>4</v>
      </c>
      <c r="X903" s="6">
        <f t="shared" si="626"/>
        <v>2</v>
      </c>
      <c r="Y903" s="4">
        <f t="shared" si="627"/>
        <v>2</v>
      </c>
      <c r="Z903" s="6">
        <f t="shared" si="628"/>
        <v>0</v>
      </c>
      <c r="AA903" s="18">
        <f t="shared" si="629"/>
        <v>3</v>
      </c>
      <c r="AB903" s="9" t="str">
        <f t="shared" si="645"/>
        <v>I.LOO</v>
      </c>
      <c r="AC903" s="9" t="str">
        <f>_xlfn.XLOOKUP(R903,Sheet2!$H$3:$H$258,Sheet2!$I$3:$I$258,"-----")</f>
        <v>I.LOO</v>
      </c>
      <c r="AD903" s="9" t="str">
        <f>_xlfn.XLOOKUP(VALUE(AE903),Sheet2!$N$3:$N$1000,Sheet2!$O$3:$O$1000,"********")</f>
        <v>********</v>
      </c>
      <c r="AE903" t="str">
        <f t="shared" si="640"/>
        <v>1720</v>
      </c>
      <c r="AF903" s="9" t="str">
        <f>IF(R903&lt;200,"+"&amp;TEXT(R903,"0"),"-"&amp;TEXT(_xlfn.XLOOKUP(R903,Sheet2!$K$3:$K$130,Sheet2!$L$3:$L$130,"-----"),"0"))</f>
        <v>-135</v>
      </c>
      <c r="AG903" s="9" t="str">
        <f t="shared" si="646"/>
        <v>@</v>
      </c>
      <c r="AH903" s="9" t="str">
        <f t="shared" si="647"/>
        <v>JSR @I.LOO</v>
      </c>
      <c r="AI903" t="str">
        <f t="shared" si="648"/>
        <v>1,@I.LOO</v>
      </c>
      <c r="AJ903" s="16" t="str">
        <f t="shared" si="649"/>
        <v>@I.LOO</v>
      </c>
      <c r="AK903" t="str">
        <f t="shared" si="650"/>
        <v>ADCOR 0,1,SNC</v>
      </c>
      <c r="AL903" s="4" t="str">
        <f t="shared" si="651"/>
        <v>ADC</v>
      </c>
      <c r="AM903" s="4" t="str">
        <f t="shared" si="652"/>
        <v>R</v>
      </c>
      <c r="AN903" s="4" t="str">
        <f t="shared" si="653"/>
        <v>O</v>
      </c>
      <c r="AO903" s="4" t="str">
        <f t="shared" si="654"/>
        <v/>
      </c>
      <c r="AP903" s="15" t="str">
        <f t="shared" si="655"/>
        <v>,SNC</v>
      </c>
      <c r="AQ903" s="9" t="str">
        <f>_xlfn.XLOOKUP(D903,Sheet2!$E$3:$E$101,Sheet2!$F$3:$F$101,"******************")</f>
        <v>LOOP</v>
      </c>
      <c r="AR903" s="33" t="str">
        <f t="shared" si="641"/>
        <v>DOBC 1,**</v>
      </c>
      <c r="AS903" s="9" t="str">
        <f t="shared" si="642"/>
        <v>DOBC</v>
      </c>
      <c r="AT903" s="4">
        <f t="shared" si="656"/>
        <v>1</v>
      </c>
      <c r="AU903" s="6">
        <f t="shared" si="657"/>
        <v>2</v>
      </c>
      <c r="AV903" s="4" t="str">
        <f t="shared" si="658"/>
        <v>C</v>
      </c>
      <c r="AW903" s="4">
        <f t="shared" si="659"/>
        <v>43</v>
      </c>
      <c r="AX903" s="4" t="str">
        <f>_xlfn.XLOOKUP(AW903,Sheet2!$Q$3:$Q$66,Sheet2!$R$3:$R$66,"**")</f>
        <v>**</v>
      </c>
      <c r="AY903" s="4">
        <f t="shared" si="660"/>
        <v>4</v>
      </c>
      <c r="AZ903" s="16" t="str">
        <f t="shared" si="661"/>
        <v>SKPDN</v>
      </c>
    </row>
    <row r="904" spans="1:52" x14ac:dyDescent="0.35">
      <c r="A904" s="5" t="s">
        <v>42</v>
      </c>
      <c r="B904" s="3">
        <v>2</v>
      </c>
      <c r="C904" s="1">
        <f t="shared" si="637"/>
        <v>2056</v>
      </c>
      <c r="D904" s="2">
        <v>20151</v>
      </c>
      <c r="E904" s="2" t="str">
        <f>_xlfn.XLOOKUP(C904,Sheet2!$N$3:$N$1000,Sheet2!$O$3:$O$1000,"")</f>
        <v>B51</v>
      </c>
      <c r="F904" s="9" t="str">
        <f t="shared" si="617"/>
        <v>LDA 0,NDSKS</v>
      </c>
      <c r="G904" s="4" t="str">
        <f t="shared" si="638"/>
        <v>40</v>
      </c>
      <c r="H904" s="4">
        <f t="shared" si="639"/>
        <v>151</v>
      </c>
      <c r="I904" s="6">
        <f t="shared" si="630"/>
        <v>0</v>
      </c>
      <c r="J904" s="6">
        <f t="shared" si="631"/>
        <v>2</v>
      </c>
      <c r="K904" s="6">
        <f t="shared" si="632"/>
        <v>0</v>
      </c>
      <c r="L904" s="6">
        <f t="shared" si="633"/>
        <v>1</v>
      </c>
      <c r="M904" s="6">
        <f t="shared" si="634"/>
        <v>5</v>
      </c>
      <c r="N904" s="6">
        <f t="shared" si="635"/>
        <v>1</v>
      </c>
      <c r="O904" s="13">
        <f t="shared" si="636"/>
        <v>4</v>
      </c>
      <c r="P904" s="4">
        <f t="shared" si="643"/>
        <v>1</v>
      </c>
      <c r="Q904" s="4">
        <f t="shared" si="644"/>
        <v>0</v>
      </c>
      <c r="R904">
        <f t="shared" si="620"/>
        <v>151</v>
      </c>
      <c r="S904" s="4">
        <f t="shared" si="621"/>
        <v>0</v>
      </c>
      <c r="T904" s="15">
        <f t="shared" si="622"/>
        <v>0</v>
      </c>
      <c r="U904" s="4">
        <f t="shared" si="623"/>
        <v>1</v>
      </c>
      <c r="V904" s="4">
        <f t="shared" si="624"/>
        <v>0</v>
      </c>
      <c r="W904" s="4">
        <f t="shared" si="625"/>
        <v>0</v>
      </c>
      <c r="X904" s="6">
        <f t="shared" si="626"/>
        <v>1</v>
      </c>
      <c r="Y904" s="4">
        <f t="shared" si="627"/>
        <v>2</v>
      </c>
      <c r="Z904" s="6">
        <f t="shared" si="628"/>
        <v>1</v>
      </c>
      <c r="AA904" s="18">
        <f t="shared" si="629"/>
        <v>1</v>
      </c>
      <c r="AB904" s="9" t="str">
        <f t="shared" si="645"/>
        <v>NDSKS</v>
      </c>
      <c r="AC904" s="9" t="str">
        <f>_xlfn.XLOOKUP(R904,Sheet2!$H$3:$H$258,Sheet2!$I$3:$I$258,"-----")</f>
        <v>NDSKS</v>
      </c>
      <c r="AD904" s="9" t="str">
        <f>_xlfn.XLOOKUP(VALUE(AE904),Sheet2!$N$3:$N$1000,Sheet2!$O$3:$O$1000,"********")</f>
        <v>********</v>
      </c>
      <c r="AE904" t="str">
        <f t="shared" si="640"/>
        <v>2227</v>
      </c>
      <c r="AF904" s="9" t="str">
        <f>IF(R904&lt;200,"+"&amp;TEXT(R904,"0"),"-"&amp;TEXT(_xlfn.XLOOKUP(R904,Sheet2!$K$3:$K$130,Sheet2!$L$3:$L$130,"-----"),"0"))</f>
        <v>+151</v>
      </c>
      <c r="AG904" s="9" t="str">
        <f t="shared" si="646"/>
        <v/>
      </c>
      <c r="AH904" s="9" t="str">
        <f t="shared" si="647"/>
        <v>JMP NDSKS</v>
      </c>
      <c r="AI904" t="str">
        <f t="shared" si="648"/>
        <v>0,NDSKS</v>
      </c>
      <c r="AJ904" s="16" t="str">
        <f t="shared" si="649"/>
        <v>NDSKS</v>
      </c>
      <c r="AK904" t="str">
        <f t="shared" si="650"/>
        <v>COMOL# 1,0,SKP</v>
      </c>
      <c r="AL904" s="4" t="str">
        <f t="shared" si="651"/>
        <v>COM</v>
      </c>
      <c r="AM904" s="4" t="str">
        <f t="shared" si="652"/>
        <v>L</v>
      </c>
      <c r="AN904" s="4" t="str">
        <f t="shared" si="653"/>
        <v>O</v>
      </c>
      <c r="AO904" s="4" t="str">
        <f t="shared" si="654"/>
        <v>#</v>
      </c>
      <c r="AP904" s="15" t="str">
        <f t="shared" si="655"/>
        <v>,SKP</v>
      </c>
      <c r="AQ904" s="9" t="str">
        <f>_xlfn.XLOOKUP(D904,Sheet2!$E$3:$E$101,Sheet2!$F$3:$F$101,"******************")</f>
        <v>******************</v>
      </c>
      <c r="AR904" s="33" t="str">
        <f t="shared" si="641"/>
        <v>NIOS **</v>
      </c>
      <c r="AS904" s="9" t="str">
        <f t="shared" si="642"/>
        <v>DOCS</v>
      </c>
      <c r="AT904" s="4">
        <f t="shared" si="656"/>
        <v>0</v>
      </c>
      <c r="AU904" s="6">
        <f t="shared" si="657"/>
        <v>1</v>
      </c>
      <c r="AV904" s="4" t="str">
        <f t="shared" si="658"/>
        <v>S</v>
      </c>
      <c r="AW904" s="4">
        <f t="shared" si="659"/>
        <v>51</v>
      </c>
      <c r="AX904" s="4" t="str">
        <f>_xlfn.XLOOKUP(AW904,Sheet2!$Q$3:$Q$66,Sheet2!$R$3:$R$66,"**")</f>
        <v>**</v>
      </c>
      <c r="AY904" s="4">
        <f t="shared" si="660"/>
        <v>0</v>
      </c>
      <c r="AZ904" s="16" t="str">
        <f t="shared" si="661"/>
        <v>SKPBZ</v>
      </c>
    </row>
    <row r="905" spans="1:52" x14ac:dyDescent="0.35">
      <c r="B905" s="3">
        <f t="shared" si="619"/>
        <v>3</v>
      </c>
      <c r="C905" s="1">
        <f t="shared" si="637"/>
        <v>2057</v>
      </c>
      <c r="D905" s="2">
        <v>101203</v>
      </c>
      <c r="E905" s="2" t="str">
        <f>_xlfn.XLOOKUP(C905,Sheet2!$N$3:$N$1000,Sheet2!$O$3:$O$1000,"")</f>
        <v/>
      </c>
      <c r="F905" s="9" t="str">
        <f t="shared" si="617"/>
        <v>MOVR 0,0,SNC</v>
      </c>
      <c r="G905" s="4" t="str">
        <f t="shared" si="638"/>
        <v>202</v>
      </c>
      <c r="H905" s="4">
        <f t="shared" si="639"/>
        <v>203</v>
      </c>
      <c r="I905" s="6">
        <f t="shared" si="630"/>
        <v>1</v>
      </c>
      <c r="J905" s="6">
        <f t="shared" si="631"/>
        <v>0</v>
      </c>
      <c r="K905" s="6">
        <f t="shared" si="632"/>
        <v>1</v>
      </c>
      <c r="L905" s="6">
        <f t="shared" si="633"/>
        <v>2</v>
      </c>
      <c r="M905" s="6">
        <f t="shared" si="634"/>
        <v>0</v>
      </c>
      <c r="N905" s="6">
        <f t="shared" si="635"/>
        <v>3</v>
      </c>
      <c r="O905" s="13">
        <f t="shared" si="636"/>
        <v>16</v>
      </c>
      <c r="P905" s="4">
        <f t="shared" si="643"/>
        <v>4</v>
      </c>
      <c r="Q905" s="4">
        <f t="shared" si="644"/>
        <v>0</v>
      </c>
      <c r="R905">
        <f t="shared" si="620"/>
        <v>203</v>
      </c>
      <c r="S905" s="4">
        <f t="shared" si="621"/>
        <v>2</v>
      </c>
      <c r="T905" s="15">
        <f t="shared" si="622"/>
        <v>0</v>
      </c>
      <c r="U905" s="4">
        <f t="shared" si="623"/>
        <v>0</v>
      </c>
      <c r="V905" s="4">
        <f t="shared" si="624"/>
        <v>0</v>
      </c>
      <c r="W905" s="4">
        <f t="shared" si="625"/>
        <v>2</v>
      </c>
      <c r="X905" s="6">
        <f t="shared" si="626"/>
        <v>2</v>
      </c>
      <c r="Y905" s="4">
        <f t="shared" si="627"/>
        <v>0</v>
      </c>
      <c r="Z905" s="6">
        <f t="shared" si="628"/>
        <v>0</v>
      </c>
      <c r="AA905" s="18">
        <f t="shared" si="629"/>
        <v>3</v>
      </c>
      <c r="AB905" s="9" t="str">
        <f t="shared" si="645"/>
        <v>-175,2</v>
      </c>
      <c r="AC905" s="9" t="str">
        <f>_xlfn.XLOOKUP(R905,Sheet2!$H$3:$H$258,Sheet2!$I$3:$I$258,"-----")</f>
        <v>C120</v>
      </c>
      <c r="AD905" s="9" t="str">
        <f>_xlfn.XLOOKUP(VALUE(AE905),Sheet2!$N$3:$N$1000,Sheet2!$O$3:$O$1000,"********")</f>
        <v>********</v>
      </c>
      <c r="AE905" t="str">
        <f t="shared" si="640"/>
        <v>1662</v>
      </c>
      <c r="AF905" s="9" t="str">
        <f>IF(R905&lt;200,"+"&amp;TEXT(R905,"0"),"-"&amp;TEXT(_xlfn.XLOOKUP(R905,Sheet2!$K$3:$K$130,Sheet2!$L$3:$L$130,"-----"),"0"))</f>
        <v>-175</v>
      </c>
      <c r="AG905" s="9" t="str">
        <f t="shared" si="646"/>
        <v/>
      </c>
      <c r="AH905" s="9" t="str">
        <f t="shared" si="647"/>
        <v>JMP -175,2</v>
      </c>
      <c r="AI905" t="str">
        <f t="shared" si="648"/>
        <v>0,-175,2</v>
      </c>
      <c r="AJ905" s="16" t="str">
        <f t="shared" si="649"/>
        <v>-175,2</v>
      </c>
      <c r="AK905" t="str">
        <f t="shared" si="650"/>
        <v>MOVR 0,0,SNC</v>
      </c>
      <c r="AL905" s="4" t="str">
        <f t="shared" si="651"/>
        <v>MOV</v>
      </c>
      <c r="AM905" s="4" t="str">
        <f t="shared" si="652"/>
        <v>R</v>
      </c>
      <c r="AN905" s="4" t="str">
        <f t="shared" si="653"/>
        <v/>
      </c>
      <c r="AO905" s="4" t="str">
        <f t="shared" si="654"/>
        <v/>
      </c>
      <c r="AP905" s="15" t="str">
        <f t="shared" si="655"/>
        <v>,SNC</v>
      </c>
      <c r="AQ905" s="9" t="str">
        <f>_xlfn.XLOOKUP(D905,Sheet2!$E$3:$E$101,Sheet2!$F$3:$F$101,"******************")</f>
        <v>******************</v>
      </c>
      <c r="AR905" s="33" t="str">
        <f t="shared" si="641"/>
        <v>DOAC 0,MAP1</v>
      </c>
      <c r="AS905" s="9" t="str">
        <f t="shared" si="642"/>
        <v>DOAC</v>
      </c>
      <c r="AT905" s="4">
        <f t="shared" si="656"/>
        <v>0</v>
      </c>
      <c r="AU905" s="6">
        <f t="shared" si="657"/>
        <v>2</v>
      </c>
      <c r="AV905" s="4" t="str">
        <f t="shared" si="658"/>
        <v>C</v>
      </c>
      <c r="AW905" s="4">
        <f t="shared" si="659"/>
        <v>3</v>
      </c>
      <c r="AX905" s="4" t="str">
        <f>_xlfn.XLOOKUP(AW905,Sheet2!$Q$3:$Q$66,Sheet2!$R$3:$R$66,"**")</f>
        <v>MAP1</v>
      </c>
      <c r="AY905" s="4">
        <f t="shared" si="660"/>
        <v>2</v>
      </c>
      <c r="AZ905" s="16" t="str">
        <f t="shared" si="661"/>
        <v>SKPDN</v>
      </c>
    </row>
    <row r="906" spans="1:52" x14ac:dyDescent="0.35">
      <c r="B906" s="3">
        <f t="shared" si="619"/>
        <v>4</v>
      </c>
      <c r="C906" s="1">
        <f t="shared" si="637"/>
        <v>2060</v>
      </c>
      <c r="D906" s="2">
        <v>423</v>
      </c>
      <c r="E906" s="2" t="str">
        <f>_xlfn.XLOOKUP(C906,Sheet2!$N$3:$N$1000,Sheet2!$O$3:$O$1000,"")</f>
        <v/>
      </c>
      <c r="F906" s="9" t="str">
        <f t="shared" si="617"/>
        <v>JMP B53</v>
      </c>
      <c r="G906" s="4" t="str">
        <f t="shared" si="638"/>
        <v>1</v>
      </c>
      <c r="H906" s="4">
        <f t="shared" si="639"/>
        <v>23</v>
      </c>
      <c r="I906" s="6">
        <f t="shared" si="630"/>
        <v>0</v>
      </c>
      <c r="J906" s="6">
        <f t="shared" si="631"/>
        <v>0</v>
      </c>
      <c r="K906" s="6">
        <f t="shared" si="632"/>
        <v>0</v>
      </c>
      <c r="L906" s="6">
        <f t="shared" si="633"/>
        <v>4</v>
      </c>
      <c r="M906" s="6">
        <f t="shared" si="634"/>
        <v>2</v>
      </c>
      <c r="N906" s="6">
        <f t="shared" si="635"/>
        <v>3</v>
      </c>
      <c r="O906" s="13">
        <f t="shared" si="636"/>
        <v>0</v>
      </c>
      <c r="P906" s="4">
        <f t="shared" si="643"/>
        <v>0</v>
      </c>
      <c r="Q906" s="4">
        <f t="shared" si="644"/>
        <v>0</v>
      </c>
      <c r="R906">
        <f t="shared" si="620"/>
        <v>23</v>
      </c>
      <c r="S906" s="4">
        <f t="shared" si="621"/>
        <v>1</v>
      </c>
      <c r="T906" s="15">
        <f t="shared" si="622"/>
        <v>0</v>
      </c>
      <c r="U906" s="4">
        <f t="shared" si="623"/>
        <v>0</v>
      </c>
      <c r="V906" s="4">
        <f t="shared" si="624"/>
        <v>0</v>
      </c>
      <c r="W906" s="4">
        <f t="shared" si="625"/>
        <v>1</v>
      </c>
      <c r="X906" s="6">
        <f t="shared" si="626"/>
        <v>0</v>
      </c>
      <c r="Y906" s="4">
        <f t="shared" si="627"/>
        <v>1</v>
      </c>
      <c r="Z906" s="6">
        <f t="shared" si="628"/>
        <v>0</v>
      </c>
      <c r="AA906" s="18">
        <f t="shared" si="629"/>
        <v>3</v>
      </c>
      <c r="AB906" s="9" t="str">
        <f t="shared" si="645"/>
        <v>B53</v>
      </c>
      <c r="AC906" s="9" t="str">
        <f>_xlfn.XLOOKUP(R906,Sheet2!$H$3:$H$258,Sheet2!$I$3:$I$258,"-----")</f>
        <v>*****</v>
      </c>
      <c r="AD906" s="9" t="str">
        <f>_xlfn.XLOOKUP(VALUE(AE906),Sheet2!$N$3:$N$1000,Sheet2!$O$3:$O$1000,"********")</f>
        <v>B53</v>
      </c>
      <c r="AE906" t="str">
        <f t="shared" si="640"/>
        <v>2103</v>
      </c>
      <c r="AF906" s="9" t="str">
        <f>IF(R906&lt;200,"+"&amp;TEXT(R906,"0"),"-"&amp;TEXT(_xlfn.XLOOKUP(R906,Sheet2!$K$3:$K$130,Sheet2!$L$3:$L$130,"-----"),"0"))</f>
        <v>+23</v>
      </c>
      <c r="AG906" s="9" t="str">
        <f t="shared" si="646"/>
        <v/>
      </c>
      <c r="AH906" s="9" t="str">
        <f t="shared" si="647"/>
        <v>JMP B53</v>
      </c>
      <c r="AI906" t="str">
        <f t="shared" si="648"/>
        <v>0,B53</v>
      </c>
      <c r="AJ906" s="16" t="str">
        <f t="shared" si="649"/>
        <v>B53</v>
      </c>
      <c r="AK906" t="str">
        <f t="shared" si="650"/>
        <v>NEGZ 0,0,SNC</v>
      </c>
      <c r="AL906" s="4" t="str">
        <f t="shared" si="651"/>
        <v>NEG</v>
      </c>
      <c r="AM906" s="4" t="str">
        <f t="shared" si="652"/>
        <v/>
      </c>
      <c r="AN906" s="4" t="str">
        <f t="shared" si="653"/>
        <v>Z</v>
      </c>
      <c r="AO906" s="4" t="str">
        <f t="shared" si="654"/>
        <v/>
      </c>
      <c r="AP906" s="15" t="str">
        <f t="shared" si="655"/>
        <v>,SNC</v>
      </c>
      <c r="AQ906" s="9" t="str">
        <f>_xlfn.XLOOKUP(D906,Sheet2!$E$3:$E$101,Sheet2!$F$3:$F$101,"******************")</f>
        <v>******************</v>
      </c>
      <c r="AR906" s="33" t="str">
        <f t="shared" si="641"/>
        <v>DIA 0,DACV</v>
      </c>
      <c r="AS906" s="9" t="str">
        <f t="shared" si="642"/>
        <v>DIA</v>
      </c>
      <c r="AT906" s="4">
        <f t="shared" si="656"/>
        <v>0</v>
      </c>
      <c r="AU906" s="6">
        <f t="shared" si="657"/>
        <v>0</v>
      </c>
      <c r="AV906" s="4" t="str">
        <f t="shared" si="658"/>
        <v/>
      </c>
      <c r="AW906" s="4">
        <f t="shared" si="659"/>
        <v>23</v>
      </c>
      <c r="AX906" s="4" t="str">
        <f>_xlfn.XLOOKUP(AW906,Sheet2!$Q$3:$Q$66,Sheet2!$R$3:$R$66,"**")</f>
        <v>DACV</v>
      </c>
      <c r="AY906" s="4">
        <f t="shared" si="660"/>
        <v>1</v>
      </c>
      <c r="AZ906" s="16" t="str">
        <f t="shared" si="661"/>
        <v>SKPBN</v>
      </c>
    </row>
    <row r="907" spans="1:52" x14ac:dyDescent="0.35">
      <c r="B907" s="3">
        <f t="shared" si="619"/>
        <v>5</v>
      </c>
      <c r="C907" s="1">
        <f t="shared" si="637"/>
        <v>2061</v>
      </c>
      <c r="D907" s="2">
        <v>6241</v>
      </c>
      <c r="E907" s="2" t="str">
        <f>_xlfn.XLOOKUP(C907,Sheet2!$N$3:$N$1000,Sheet2!$O$3:$O$1000,"")</f>
        <v/>
      </c>
      <c r="F907" s="9" t="str">
        <f t="shared" si="617"/>
        <v>SETUP</v>
      </c>
      <c r="G907" s="4" t="str">
        <f t="shared" si="638"/>
        <v>14</v>
      </c>
      <c r="H907" s="4">
        <f t="shared" si="639"/>
        <v>241</v>
      </c>
      <c r="I907" s="6">
        <f t="shared" si="630"/>
        <v>0</v>
      </c>
      <c r="J907" s="6">
        <f t="shared" si="631"/>
        <v>0</v>
      </c>
      <c r="K907" s="6">
        <f t="shared" si="632"/>
        <v>6</v>
      </c>
      <c r="L907" s="6">
        <f t="shared" si="633"/>
        <v>2</v>
      </c>
      <c r="M907" s="6">
        <f t="shared" si="634"/>
        <v>4</v>
      </c>
      <c r="N907" s="6">
        <f t="shared" si="635"/>
        <v>1</v>
      </c>
      <c r="O907" s="13">
        <f t="shared" si="636"/>
        <v>1</v>
      </c>
      <c r="P907" s="4">
        <f t="shared" si="643"/>
        <v>0</v>
      </c>
      <c r="Q907" s="4">
        <f t="shared" si="644"/>
        <v>1</v>
      </c>
      <c r="R907">
        <f t="shared" si="620"/>
        <v>241</v>
      </c>
      <c r="S907" s="4">
        <f t="shared" si="621"/>
        <v>0</v>
      </c>
      <c r="T907" s="15">
        <f t="shared" si="622"/>
        <v>1</v>
      </c>
      <c r="U907" s="4">
        <f t="shared" si="623"/>
        <v>0</v>
      </c>
      <c r="V907" s="4">
        <f t="shared" si="624"/>
        <v>1</v>
      </c>
      <c r="W907" s="4">
        <f t="shared" si="625"/>
        <v>4</v>
      </c>
      <c r="X907" s="6">
        <f t="shared" si="626"/>
        <v>2</v>
      </c>
      <c r="Y907" s="4">
        <f t="shared" si="627"/>
        <v>2</v>
      </c>
      <c r="Z907" s="6">
        <f t="shared" si="628"/>
        <v>0</v>
      </c>
      <c r="AA907" s="18">
        <f t="shared" si="629"/>
        <v>1</v>
      </c>
      <c r="AB907" s="9" t="str">
        <f t="shared" si="645"/>
        <v>I.STUP</v>
      </c>
      <c r="AC907" s="9" t="str">
        <f>_xlfn.XLOOKUP(R907,Sheet2!$H$3:$H$258,Sheet2!$I$3:$I$258,"-----")</f>
        <v>I.STUP</v>
      </c>
      <c r="AD907" s="9" t="str">
        <f>_xlfn.XLOOKUP(VALUE(AE907),Sheet2!$N$3:$N$1000,Sheet2!$O$3:$O$1000,"********")</f>
        <v>********</v>
      </c>
      <c r="AE907" t="str">
        <f t="shared" si="640"/>
        <v>1722</v>
      </c>
      <c r="AF907" s="9" t="str">
        <f>IF(R907&lt;200,"+"&amp;TEXT(R907,"0"),"-"&amp;TEXT(_xlfn.XLOOKUP(R907,Sheet2!$K$3:$K$130,Sheet2!$L$3:$L$130,"-----"),"0"))</f>
        <v>-137</v>
      </c>
      <c r="AG907" s="9" t="str">
        <f t="shared" si="646"/>
        <v>@</v>
      </c>
      <c r="AH907" s="9" t="str">
        <f t="shared" si="647"/>
        <v>JSR @I.STUP</v>
      </c>
      <c r="AI907" t="str">
        <f t="shared" si="648"/>
        <v>1,@I.STUP</v>
      </c>
      <c r="AJ907" s="16" t="str">
        <f t="shared" si="649"/>
        <v>@I.STUP</v>
      </c>
      <c r="AK907" t="str">
        <f t="shared" si="650"/>
        <v>ADCOR 0,1,SKP</v>
      </c>
      <c r="AL907" s="4" t="str">
        <f t="shared" si="651"/>
        <v>ADC</v>
      </c>
      <c r="AM907" s="4" t="str">
        <f t="shared" si="652"/>
        <v>R</v>
      </c>
      <c r="AN907" s="4" t="str">
        <f t="shared" si="653"/>
        <v>O</v>
      </c>
      <c r="AO907" s="4" t="str">
        <f t="shared" si="654"/>
        <v/>
      </c>
      <c r="AP907" s="15" t="str">
        <f t="shared" si="655"/>
        <v>,SKP</v>
      </c>
      <c r="AQ907" s="9" t="str">
        <f>_xlfn.XLOOKUP(D907,Sheet2!$E$3:$E$101,Sheet2!$F$3:$F$101,"******************")</f>
        <v>SETUP</v>
      </c>
      <c r="AR907" s="33" t="str">
        <f t="shared" si="641"/>
        <v>DOBC 1,**</v>
      </c>
      <c r="AS907" s="9" t="str">
        <f t="shared" si="642"/>
        <v>DOBC</v>
      </c>
      <c r="AT907" s="4">
        <f t="shared" si="656"/>
        <v>1</v>
      </c>
      <c r="AU907" s="6">
        <f t="shared" si="657"/>
        <v>2</v>
      </c>
      <c r="AV907" s="4" t="str">
        <f t="shared" si="658"/>
        <v>C</v>
      </c>
      <c r="AW907" s="4">
        <f t="shared" si="659"/>
        <v>41</v>
      </c>
      <c r="AX907" s="4" t="str">
        <f>_xlfn.XLOOKUP(AW907,Sheet2!$Q$3:$Q$66,Sheet2!$R$3:$R$66,"**")</f>
        <v>**</v>
      </c>
      <c r="AY907" s="4">
        <f t="shared" si="660"/>
        <v>4</v>
      </c>
      <c r="AZ907" s="16" t="str">
        <f t="shared" si="661"/>
        <v>SKPDN</v>
      </c>
    </row>
    <row r="908" spans="1:52" x14ac:dyDescent="0.35">
      <c r="B908" s="3">
        <f t="shared" ref="B908:B946" si="662">B907+1</f>
        <v>6</v>
      </c>
      <c r="C908" s="1">
        <f t="shared" si="637"/>
        <v>2062</v>
      </c>
      <c r="D908" s="2">
        <v>152520</v>
      </c>
      <c r="E908" s="2" t="str">
        <f>_xlfn.XLOOKUP(C908,Sheet2!$N$3:$N$1000,Sheet2!$O$3:$O$1000,"")</f>
        <v/>
      </c>
      <c r="F908" s="9" t="str">
        <f t="shared" si="617"/>
        <v>SUBZL 2,2</v>
      </c>
      <c r="G908" s="4" t="str">
        <f t="shared" si="638"/>
        <v>325</v>
      </c>
      <c r="H908" s="4">
        <f t="shared" si="639"/>
        <v>120</v>
      </c>
      <c r="I908" s="6">
        <f t="shared" si="630"/>
        <v>1</v>
      </c>
      <c r="J908" s="6">
        <f t="shared" si="631"/>
        <v>5</v>
      </c>
      <c r="K908" s="6">
        <f t="shared" si="632"/>
        <v>2</v>
      </c>
      <c r="L908" s="6">
        <f t="shared" si="633"/>
        <v>5</v>
      </c>
      <c r="M908" s="6">
        <f t="shared" si="634"/>
        <v>2</v>
      </c>
      <c r="N908" s="6">
        <f t="shared" si="635"/>
        <v>0</v>
      </c>
      <c r="O908" s="13">
        <f t="shared" si="636"/>
        <v>26</v>
      </c>
      <c r="P908" s="4">
        <f t="shared" si="643"/>
        <v>6</v>
      </c>
      <c r="Q908" s="4">
        <f t="shared" si="644"/>
        <v>2</v>
      </c>
      <c r="R908">
        <f t="shared" si="620"/>
        <v>120</v>
      </c>
      <c r="S908" s="4">
        <f t="shared" si="621"/>
        <v>1</v>
      </c>
      <c r="T908" s="15">
        <f t="shared" si="622"/>
        <v>1</v>
      </c>
      <c r="U908" s="4">
        <f t="shared" si="623"/>
        <v>2</v>
      </c>
      <c r="V908" s="4">
        <f t="shared" si="624"/>
        <v>2</v>
      </c>
      <c r="W908" s="4">
        <f t="shared" si="625"/>
        <v>5</v>
      </c>
      <c r="X908" s="6">
        <f t="shared" si="626"/>
        <v>1</v>
      </c>
      <c r="Y908" s="4">
        <f t="shared" si="627"/>
        <v>1</v>
      </c>
      <c r="Z908" s="6">
        <f t="shared" si="628"/>
        <v>0</v>
      </c>
      <c r="AA908" s="18">
        <f t="shared" si="629"/>
        <v>0</v>
      </c>
      <c r="AB908" s="9" t="str">
        <f t="shared" si="645"/>
        <v>+120</v>
      </c>
      <c r="AC908" s="9" t="str">
        <f>_xlfn.XLOOKUP(R908,Sheet2!$H$3:$H$258,Sheet2!$I$3:$I$258,"-----")</f>
        <v>C7</v>
      </c>
      <c r="AD908" s="9" t="str">
        <f>_xlfn.XLOOKUP(VALUE(AE908),Sheet2!$N$3:$N$1000,Sheet2!$O$3:$O$1000,"********")</f>
        <v>********</v>
      </c>
      <c r="AE908" t="str">
        <f t="shared" si="640"/>
        <v>2202</v>
      </c>
      <c r="AF908" s="9" t="str">
        <f>IF(R908&lt;200,"+"&amp;TEXT(R908,"0"),"-"&amp;TEXT(_xlfn.XLOOKUP(R908,Sheet2!$K$3:$K$130,Sheet2!$L$3:$L$130,"-----"),"0"))</f>
        <v>+120</v>
      </c>
      <c r="AG908" s="9" t="str">
        <f t="shared" si="646"/>
        <v>@</v>
      </c>
      <c r="AH908" s="9" t="str">
        <f t="shared" si="647"/>
        <v>ISZ @+120</v>
      </c>
      <c r="AI908" t="str">
        <f t="shared" si="648"/>
        <v>2,@+120</v>
      </c>
      <c r="AJ908" s="16" t="str">
        <f t="shared" si="649"/>
        <v>@+120</v>
      </c>
      <c r="AK908" t="str">
        <f t="shared" si="650"/>
        <v>SUBZL 2,2</v>
      </c>
      <c r="AL908" s="4" t="str">
        <f t="shared" si="651"/>
        <v>SUB</v>
      </c>
      <c r="AM908" s="4" t="str">
        <f t="shared" si="652"/>
        <v>L</v>
      </c>
      <c r="AN908" s="4" t="str">
        <f t="shared" si="653"/>
        <v>Z</v>
      </c>
      <c r="AO908" s="4" t="str">
        <f t="shared" si="654"/>
        <v/>
      </c>
      <c r="AP908" s="15" t="str">
        <f t="shared" si="655"/>
        <v/>
      </c>
      <c r="AQ908" s="9" t="str">
        <f>_xlfn.XLOOKUP(D908,Sheet2!$E$3:$E$101,Sheet2!$F$3:$F$101,"******************")</f>
        <v>******************</v>
      </c>
      <c r="AR908" s="33" t="str">
        <f t="shared" si="641"/>
        <v>DICS 2,DSKP</v>
      </c>
      <c r="AS908" s="9" t="str">
        <f t="shared" si="642"/>
        <v>DICS</v>
      </c>
      <c r="AT908" s="4">
        <f t="shared" si="656"/>
        <v>2</v>
      </c>
      <c r="AU908" s="6">
        <f t="shared" si="657"/>
        <v>1</v>
      </c>
      <c r="AV908" s="4" t="str">
        <f t="shared" si="658"/>
        <v>S</v>
      </c>
      <c r="AW908" s="4">
        <f t="shared" si="659"/>
        <v>20</v>
      </c>
      <c r="AX908" s="4" t="str">
        <f>_xlfn.XLOOKUP(AW908,Sheet2!$Q$3:$Q$66,Sheet2!$R$3:$R$66,"**")</f>
        <v>DSKP</v>
      </c>
      <c r="AY908" s="4">
        <f t="shared" si="660"/>
        <v>5</v>
      </c>
      <c r="AZ908" s="16" t="str">
        <f t="shared" si="661"/>
        <v>SKPBZ</v>
      </c>
    </row>
    <row r="909" spans="1:52" x14ac:dyDescent="0.35">
      <c r="B909" s="3">
        <f t="shared" si="662"/>
        <v>7</v>
      </c>
      <c r="C909" s="1">
        <f t="shared" si="637"/>
        <v>2063</v>
      </c>
      <c r="D909" s="2">
        <v>6246</v>
      </c>
      <c r="E909" s="2" t="str">
        <f>_xlfn.XLOOKUP(C909,Sheet2!$N$3:$N$1000,Sheet2!$O$3:$O$1000,"")</f>
        <v/>
      </c>
      <c r="F909" s="9" t="str">
        <f t="shared" si="617"/>
        <v>SEEK</v>
      </c>
      <c r="G909" s="4" t="str">
        <f t="shared" si="638"/>
        <v>14</v>
      </c>
      <c r="H909" s="4">
        <f t="shared" si="639"/>
        <v>246</v>
      </c>
      <c r="I909" s="6">
        <f t="shared" si="630"/>
        <v>0</v>
      </c>
      <c r="J909" s="6">
        <f t="shared" si="631"/>
        <v>0</v>
      </c>
      <c r="K909" s="6">
        <f t="shared" si="632"/>
        <v>6</v>
      </c>
      <c r="L909" s="6">
        <f t="shared" si="633"/>
        <v>2</v>
      </c>
      <c r="M909" s="6">
        <f t="shared" si="634"/>
        <v>4</v>
      </c>
      <c r="N909" s="6">
        <f t="shared" si="635"/>
        <v>6</v>
      </c>
      <c r="O909" s="13">
        <f t="shared" si="636"/>
        <v>1</v>
      </c>
      <c r="P909" s="4">
        <f t="shared" si="643"/>
        <v>0</v>
      </c>
      <c r="Q909" s="4">
        <f t="shared" si="644"/>
        <v>1</v>
      </c>
      <c r="R909">
        <f t="shared" si="620"/>
        <v>246</v>
      </c>
      <c r="S909" s="4">
        <f t="shared" si="621"/>
        <v>0</v>
      </c>
      <c r="T909" s="15">
        <f t="shared" si="622"/>
        <v>1</v>
      </c>
      <c r="U909" s="4">
        <f t="shared" si="623"/>
        <v>0</v>
      </c>
      <c r="V909" s="4">
        <f t="shared" si="624"/>
        <v>1</v>
      </c>
      <c r="W909" s="4">
        <f t="shared" si="625"/>
        <v>4</v>
      </c>
      <c r="X909" s="6">
        <f t="shared" si="626"/>
        <v>2</v>
      </c>
      <c r="Y909" s="4">
        <f t="shared" si="627"/>
        <v>2</v>
      </c>
      <c r="Z909" s="6">
        <f t="shared" si="628"/>
        <v>0</v>
      </c>
      <c r="AA909" s="18">
        <f t="shared" si="629"/>
        <v>6</v>
      </c>
      <c r="AB909" s="9" t="str">
        <f t="shared" si="645"/>
        <v>I.S</v>
      </c>
      <c r="AC909" s="9" t="str">
        <f>_xlfn.XLOOKUP(R909,Sheet2!$H$3:$H$258,Sheet2!$I$3:$I$258,"-----")</f>
        <v>I.S</v>
      </c>
      <c r="AD909" s="9" t="str">
        <f>_xlfn.XLOOKUP(VALUE(AE909),Sheet2!$N$3:$N$1000,Sheet2!$O$3:$O$1000,"********")</f>
        <v>********</v>
      </c>
      <c r="AE909" t="str">
        <f t="shared" si="640"/>
        <v>1731</v>
      </c>
      <c r="AF909" s="9" t="str">
        <f>IF(R909&lt;200,"+"&amp;TEXT(R909,"0"),"-"&amp;TEXT(_xlfn.XLOOKUP(R909,Sheet2!$K$3:$K$130,Sheet2!$L$3:$L$130,"-----"),"0"))</f>
        <v>-132</v>
      </c>
      <c r="AG909" s="9" t="str">
        <f t="shared" si="646"/>
        <v>@</v>
      </c>
      <c r="AH909" s="9" t="str">
        <f t="shared" si="647"/>
        <v>JSR @I.S</v>
      </c>
      <c r="AI909" t="str">
        <f t="shared" si="648"/>
        <v>1,@I.S</v>
      </c>
      <c r="AJ909" s="16" t="str">
        <f t="shared" si="649"/>
        <v>@I.S</v>
      </c>
      <c r="AK909" t="str">
        <f t="shared" si="650"/>
        <v>ADCOR 0,1,SEZ</v>
      </c>
      <c r="AL909" s="4" t="str">
        <f t="shared" si="651"/>
        <v>ADC</v>
      </c>
      <c r="AM909" s="4" t="str">
        <f t="shared" si="652"/>
        <v>R</v>
      </c>
      <c r="AN909" s="4" t="str">
        <f t="shared" si="653"/>
        <v>O</v>
      </c>
      <c r="AO909" s="4" t="str">
        <f t="shared" si="654"/>
        <v/>
      </c>
      <c r="AP909" s="15" t="str">
        <f t="shared" si="655"/>
        <v>,SEZ</v>
      </c>
      <c r="AQ909" s="9" t="str">
        <f>_xlfn.XLOOKUP(D909,Sheet2!$E$3:$E$101,Sheet2!$F$3:$F$101,"******************")</f>
        <v>SEEK</v>
      </c>
      <c r="AR909" s="33" t="str">
        <f t="shared" si="641"/>
        <v>DOBC 1,**</v>
      </c>
      <c r="AS909" s="9" t="str">
        <f t="shared" si="642"/>
        <v>DOBC</v>
      </c>
      <c r="AT909" s="4">
        <f t="shared" si="656"/>
        <v>1</v>
      </c>
      <c r="AU909" s="6">
        <f t="shared" si="657"/>
        <v>2</v>
      </c>
      <c r="AV909" s="4" t="str">
        <f t="shared" si="658"/>
        <v>C</v>
      </c>
      <c r="AW909" s="4">
        <f t="shared" si="659"/>
        <v>46</v>
      </c>
      <c r="AX909" s="4" t="str">
        <f>_xlfn.XLOOKUP(AW909,Sheet2!$Q$3:$Q$66,Sheet2!$R$3:$R$66,"**")</f>
        <v>**</v>
      </c>
      <c r="AY909" s="4">
        <f t="shared" si="660"/>
        <v>4</v>
      </c>
      <c r="AZ909" s="16" t="str">
        <f t="shared" si="661"/>
        <v>SKPDN</v>
      </c>
    </row>
    <row r="910" spans="1:52" x14ac:dyDescent="0.35">
      <c r="B910" s="3">
        <f t="shared" si="662"/>
        <v>8</v>
      </c>
      <c r="C910" s="1">
        <f t="shared" si="637"/>
        <v>2064</v>
      </c>
      <c r="D910" s="2">
        <v>0</v>
      </c>
      <c r="E910" s="2" t="str">
        <f>_xlfn.XLOOKUP(C910,Sheet2!$N$3:$N$1000,Sheet2!$O$3:$O$1000,"")</f>
        <v/>
      </c>
      <c r="F910" s="9" t="str">
        <f t="shared" si="617"/>
        <v>0</v>
      </c>
      <c r="G910" s="4" t="str">
        <f t="shared" si="638"/>
        <v>0</v>
      </c>
      <c r="H910" s="4">
        <f t="shared" si="639"/>
        <v>0</v>
      </c>
      <c r="I910" s="6">
        <f t="shared" si="630"/>
        <v>0</v>
      </c>
      <c r="J910" s="6">
        <f t="shared" si="631"/>
        <v>0</v>
      </c>
      <c r="K910" s="6">
        <f t="shared" si="632"/>
        <v>0</v>
      </c>
      <c r="L910" s="6">
        <f t="shared" si="633"/>
        <v>0</v>
      </c>
      <c r="M910" s="6">
        <f t="shared" si="634"/>
        <v>0</v>
      </c>
      <c r="N910" s="6">
        <f t="shared" si="635"/>
        <v>0</v>
      </c>
      <c r="O910" s="13">
        <f t="shared" si="636"/>
        <v>0</v>
      </c>
      <c r="P910" s="4">
        <f t="shared" si="643"/>
        <v>0</v>
      </c>
      <c r="Q910" s="4">
        <f t="shared" si="644"/>
        <v>0</v>
      </c>
      <c r="R910">
        <f t="shared" si="620"/>
        <v>0</v>
      </c>
      <c r="S910" s="4">
        <f t="shared" si="621"/>
        <v>0</v>
      </c>
      <c r="T910" s="15">
        <f t="shared" si="622"/>
        <v>0</v>
      </c>
      <c r="U910" s="4">
        <f t="shared" si="623"/>
        <v>0</v>
      </c>
      <c r="V910" s="4">
        <f t="shared" si="624"/>
        <v>0</v>
      </c>
      <c r="W910" s="4">
        <f t="shared" si="625"/>
        <v>0</v>
      </c>
      <c r="X910" s="6">
        <f t="shared" si="626"/>
        <v>0</v>
      </c>
      <c r="Y910" s="4">
        <f t="shared" si="627"/>
        <v>0</v>
      </c>
      <c r="Z910" s="6">
        <f t="shared" si="628"/>
        <v>0</v>
      </c>
      <c r="AA910" s="18">
        <f t="shared" si="629"/>
        <v>0</v>
      </c>
      <c r="AB910" s="9" t="str">
        <f t="shared" si="645"/>
        <v>0</v>
      </c>
      <c r="AC910" s="9" t="str">
        <f>_xlfn.XLOOKUP(R910,Sheet2!$H$3:$H$258,Sheet2!$I$3:$I$258,"-----")</f>
        <v>0</v>
      </c>
      <c r="AD910" s="9" t="str">
        <f>_xlfn.XLOOKUP(VALUE(AE910),Sheet2!$N$3:$N$1000,Sheet2!$O$3:$O$1000,"********")</f>
        <v>********</v>
      </c>
      <c r="AE910" t="str">
        <f t="shared" si="640"/>
        <v>2064</v>
      </c>
      <c r="AF910" s="9" t="str">
        <f>IF(R910&lt;200,"+"&amp;TEXT(R910,"0"),"-"&amp;TEXT(_xlfn.XLOOKUP(R910,Sheet2!$K$3:$K$130,Sheet2!$L$3:$L$130,"-----"),"0"))</f>
        <v>+0</v>
      </c>
      <c r="AG910" s="9" t="str">
        <f t="shared" si="646"/>
        <v/>
      </c>
      <c r="AH910" s="9" t="str">
        <f t="shared" si="647"/>
        <v>JMP 0</v>
      </c>
      <c r="AI910" t="str">
        <f t="shared" si="648"/>
        <v>0,0</v>
      </c>
      <c r="AJ910" s="16" t="str">
        <f t="shared" si="649"/>
        <v>0</v>
      </c>
      <c r="AK910" t="str">
        <f t="shared" si="650"/>
        <v>COM 0,0</v>
      </c>
      <c r="AL910" s="4" t="str">
        <f t="shared" si="651"/>
        <v>COM</v>
      </c>
      <c r="AM910" s="4" t="str">
        <f t="shared" si="652"/>
        <v/>
      </c>
      <c r="AN910" s="4" t="str">
        <f t="shared" si="653"/>
        <v/>
      </c>
      <c r="AO910" s="4" t="str">
        <f t="shared" si="654"/>
        <v/>
      </c>
      <c r="AP910" s="15" t="str">
        <f t="shared" si="655"/>
        <v/>
      </c>
      <c r="AQ910" s="9" t="str">
        <f>_xlfn.XLOOKUP(D910,Sheet2!$E$3:$E$101,Sheet2!$F$3:$F$101,"******************")</f>
        <v>0</v>
      </c>
      <c r="AR910" s="33" t="str">
        <f t="shared" si="641"/>
        <v>NIO 0</v>
      </c>
      <c r="AS910" s="9" t="str">
        <f t="shared" si="642"/>
        <v>DOC</v>
      </c>
      <c r="AT910" s="4">
        <f t="shared" si="656"/>
        <v>0</v>
      </c>
      <c r="AU910" s="6">
        <f t="shared" si="657"/>
        <v>0</v>
      </c>
      <c r="AV910" s="4" t="str">
        <f t="shared" si="658"/>
        <v/>
      </c>
      <c r="AW910" s="4">
        <f t="shared" si="659"/>
        <v>0</v>
      </c>
      <c r="AX910" s="4" t="str">
        <f>_xlfn.XLOOKUP(AW910,Sheet2!$Q$3:$Q$66,Sheet2!$R$3:$R$66,"**")</f>
        <v>0</v>
      </c>
      <c r="AY910" s="4">
        <f t="shared" si="660"/>
        <v>0</v>
      </c>
      <c r="AZ910" s="16" t="str">
        <f t="shared" si="661"/>
        <v>SKPBN</v>
      </c>
    </row>
    <row r="911" spans="1:52" x14ac:dyDescent="0.35">
      <c r="B911" s="3">
        <f t="shared" si="662"/>
        <v>9</v>
      </c>
      <c r="C911" s="1">
        <f t="shared" si="637"/>
        <v>2065</v>
      </c>
      <c r="D911" s="2">
        <v>64433</v>
      </c>
      <c r="E911" s="2" t="str">
        <f>_xlfn.XLOOKUP(C911,Sheet2!$N$3:$N$1000,Sheet2!$O$3:$O$1000,"")</f>
        <v/>
      </c>
      <c r="F911" s="9" t="str">
        <f t="shared" si="617"/>
        <v>DIA 1,DSKP</v>
      </c>
      <c r="G911" s="4" t="str">
        <f t="shared" si="638"/>
        <v>151</v>
      </c>
      <c r="H911" s="4">
        <f t="shared" si="639"/>
        <v>33</v>
      </c>
      <c r="I911" s="6">
        <f t="shared" si="630"/>
        <v>0</v>
      </c>
      <c r="J911" s="6">
        <f t="shared" si="631"/>
        <v>6</v>
      </c>
      <c r="K911" s="6">
        <f t="shared" si="632"/>
        <v>4</v>
      </c>
      <c r="L911" s="6">
        <f t="shared" si="633"/>
        <v>4</v>
      </c>
      <c r="M911" s="6">
        <f t="shared" si="634"/>
        <v>3</v>
      </c>
      <c r="N911" s="6">
        <f t="shared" si="635"/>
        <v>3</v>
      </c>
      <c r="O911" s="13">
        <f t="shared" si="636"/>
        <v>13</v>
      </c>
      <c r="P911" s="4">
        <f t="shared" si="643"/>
        <v>3</v>
      </c>
      <c r="Q911" s="4">
        <f t="shared" si="644"/>
        <v>1</v>
      </c>
      <c r="R911">
        <f t="shared" si="620"/>
        <v>33</v>
      </c>
      <c r="S911" s="4">
        <f t="shared" si="621"/>
        <v>1</v>
      </c>
      <c r="T911" s="15">
        <f t="shared" si="622"/>
        <v>0</v>
      </c>
      <c r="U911" s="4">
        <f t="shared" si="623"/>
        <v>3</v>
      </c>
      <c r="V911" s="4">
        <f t="shared" si="624"/>
        <v>1</v>
      </c>
      <c r="W911" s="4">
        <f t="shared" si="625"/>
        <v>1</v>
      </c>
      <c r="X911" s="6">
        <f t="shared" si="626"/>
        <v>0</v>
      </c>
      <c r="Y911" s="4">
        <f t="shared" si="627"/>
        <v>1</v>
      </c>
      <c r="Z911" s="6">
        <f t="shared" si="628"/>
        <v>1</v>
      </c>
      <c r="AA911" s="18">
        <f t="shared" si="629"/>
        <v>3</v>
      </c>
      <c r="AB911" s="9" t="str">
        <f t="shared" si="645"/>
        <v>B54</v>
      </c>
      <c r="AC911" s="9" t="str">
        <f>_xlfn.XLOOKUP(R911,Sheet2!$H$3:$H$258,Sheet2!$I$3:$I$258,"-----")</f>
        <v>*****</v>
      </c>
      <c r="AD911" s="9" t="str">
        <f>_xlfn.XLOOKUP(VALUE(AE911),Sheet2!$N$3:$N$1000,Sheet2!$O$3:$O$1000,"********")</f>
        <v>B54</v>
      </c>
      <c r="AE911" t="str">
        <f t="shared" si="640"/>
        <v>2120</v>
      </c>
      <c r="AF911" s="9" t="str">
        <f>IF(R911&lt;200,"+"&amp;TEXT(R911,"0"),"-"&amp;TEXT(_xlfn.XLOOKUP(R911,Sheet2!$K$3:$K$130,Sheet2!$L$3:$L$130,"-----"),"0"))</f>
        <v>+33</v>
      </c>
      <c r="AG911" s="9" t="str">
        <f t="shared" si="646"/>
        <v/>
      </c>
      <c r="AH911" s="9" t="str">
        <f t="shared" si="647"/>
        <v>JSR B54</v>
      </c>
      <c r="AI911" t="str">
        <f t="shared" si="648"/>
        <v>1,B54</v>
      </c>
      <c r="AJ911" s="16" t="str">
        <f t="shared" si="649"/>
        <v>B54</v>
      </c>
      <c r="AK911" t="str">
        <f t="shared" si="650"/>
        <v>NEGZ# 3,1,SNC</v>
      </c>
      <c r="AL911" s="4" t="str">
        <f t="shared" si="651"/>
        <v>NEG</v>
      </c>
      <c r="AM911" s="4" t="str">
        <f t="shared" si="652"/>
        <v/>
      </c>
      <c r="AN911" s="4" t="str">
        <f t="shared" si="653"/>
        <v>Z</v>
      </c>
      <c r="AO911" s="4" t="str">
        <f t="shared" si="654"/>
        <v>#</v>
      </c>
      <c r="AP911" s="15" t="str">
        <f t="shared" si="655"/>
        <v>,SNC</v>
      </c>
      <c r="AQ911" s="9" t="str">
        <f>_xlfn.XLOOKUP(D911,Sheet2!$E$3:$E$101,Sheet2!$F$3:$F$101,"******************")</f>
        <v>******************</v>
      </c>
      <c r="AR911" s="33" t="str">
        <f t="shared" si="641"/>
        <v>DIA 1,DSKP</v>
      </c>
      <c r="AS911" s="9" t="str">
        <f t="shared" si="642"/>
        <v>DIA</v>
      </c>
      <c r="AT911" s="4">
        <f t="shared" si="656"/>
        <v>1</v>
      </c>
      <c r="AU911" s="6">
        <f t="shared" si="657"/>
        <v>0</v>
      </c>
      <c r="AV911" s="4" t="str">
        <f t="shared" si="658"/>
        <v/>
      </c>
      <c r="AW911" s="4">
        <f t="shared" si="659"/>
        <v>33</v>
      </c>
      <c r="AX911" s="4" t="str">
        <f>_xlfn.XLOOKUP(AW911,Sheet2!$Q$3:$Q$66,Sheet2!$R$3:$R$66,"**")</f>
        <v>DSKP</v>
      </c>
      <c r="AY911" s="4">
        <f t="shared" si="660"/>
        <v>1</v>
      </c>
      <c r="AZ911" s="16" t="str">
        <f t="shared" si="661"/>
        <v>SKPBN</v>
      </c>
    </row>
    <row r="912" spans="1:52" x14ac:dyDescent="0.35">
      <c r="B912" s="3">
        <f t="shared" si="662"/>
        <v>10</v>
      </c>
      <c r="C912" s="1">
        <f t="shared" si="637"/>
        <v>2066</v>
      </c>
      <c r="D912" s="2">
        <v>20065</v>
      </c>
      <c r="E912" s="2" t="str">
        <f>_xlfn.XLOOKUP(C912,Sheet2!$N$3:$N$1000,Sheet2!$O$3:$O$1000,"")</f>
        <v/>
      </c>
      <c r="F912" s="9" t="str">
        <f t="shared" si="617"/>
        <v>LDA 0,KB9</v>
      </c>
      <c r="G912" s="4" t="str">
        <f t="shared" si="638"/>
        <v>40</v>
      </c>
      <c r="H912" s="4">
        <f t="shared" si="639"/>
        <v>65</v>
      </c>
      <c r="I912" s="6">
        <f t="shared" si="630"/>
        <v>0</v>
      </c>
      <c r="J912" s="6">
        <f t="shared" si="631"/>
        <v>2</v>
      </c>
      <c r="K912" s="6">
        <f t="shared" si="632"/>
        <v>0</v>
      </c>
      <c r="L912" s="6">
        <f t="shared" si="633"/>
        <v>0</v>
      </c>
      <c r="M912" s="6">
        <f t="shared" si="634"/>
        <v>6</v>
      </c>
      <c r="N912" s="6">
        <f t="shared" si="635"/>
        <v>5</v>
      </c>
      <c r="O912" s="13">
        <f t="shared" si="636"/>
        <v>4</v>
      </c>
      <c r="P912" s="4">
        <f t="shared" si="643"/>
        <v>1</v>
      </c>
      <c r="Q912" s="4">
        <f t="shared" si="644"/>
        <v>0</v>
      </c>
      <c r="R912">
        <f t="shared" si="620"/>
        <v>65</v>
      </c>
      <c r="S912" s="4">
        <f t="shared" si="621"/>
        <v>0</v>
      </c>
      <c r="T912" s="15">
        <f t="shared" si="622"/>
        <v>0</v>
      </c>
      <c r="U912" s="4">
        <f t="shared" si="623"/>
        <v>1</v>
      </c>
      <c r="V912" s="4">
        <f t="shared" si="624"/>
        <v>0</v>
      </c>
      <c r="W912" s="4">
        <f t="shared" si="625"/>
        <v>0</v>
      </c>
      <c r="X912" s="6">
        <f t="shared" si="626"/>
        <v>0</v>
      </c>
      <c r="Y912" s="4">
        <f t="shared" si="627"/>
        <v>3</v>
      </c>
      <c r="Z912" s="6">
        <f t="shared" si="628"/>
        <v>0</v>
      </c>
      <c r="AA912" s="18">
        <f t="shared" si="629"/>
        <v>5</v>
      </c>
      <c r="AB912" s="9" t="str">
        <f t="shared" si="645"/>
        <v>KB9</v>
      </c>
      <c r="AC912" s="9" t="str">
        <f>_xlfn.XLOOKUP(R912,Sheet2!$H$3:$H$258,Sheet2!$I$3:$I$258,"-----")</f>
        <v>KB9</v>
      </c>
      <c r="AD912" s="9" t="str">
        <f>_xlfn.XLOOKUP(VALUE(AE912),Sheet2!$N$3:$N$1000,Sheet2!$O$3:$O$1000,"********")</f>
        <v>********</v>
      </c>
      <c r="AE912" t="str">
        <f t="shared" si="640"/>
        <v>2153</v>
      </c>
      <c r="AF912" s="9" t="str">
        <f>IF(R912&lt;200,"+"&amp;TEXT(R912,"0"),"-"&amp;TEXT(_xlfn.XLOOKUP(R912,Sheet2!$K$3:$K$130,Sheet2!$L$3:$L$130,"-----"),"0"))</f>
        <v>+65</v>
      </c>
      <c r="AG912" s="9" t="str">
        <f t="shared" si="646"/>
        <v/>
      </c>
      <c r="AH912" s="9" t="str">
        <f t="shared" si="647"/>
        <v>JMP KB9</v>
      </c>
      <c r="AI912" t="str">
        <f t="shared" si="648"/>
        <v>0,KB9</v>
      </c>
      <c r="AJ912" s="16" t="str">
        <f t="shared" si="649"/>
        <v>KB9</v>
      </c>
      <c r="AK912" t="str">
        <f t="shared" si="650"/>
        <v>COMC 1,0,SNR</v>
      </c>
      <c r="AL912" s="4" t="str">
        <f t="shared" si="651"/>
        <v>COM</v>
      </c>
      <c r="AM912" s="4" t="str">
        <f t="shared" si="652"/>
        <v/>
      </c>
      <c r="AN912" s="4" t="str">
        <f t="shared" si="653"/>
        <v>C</v>
      </c>
      <c r="AO912" s="4" t="str">
        <f t="shared" si="654"/>
        <v/>
      </c>
      <c r="AP912" s="15" t="str">
        <f t="shared" si="655"/>
        <v>,SNR</v>
      </c>
      <c r="AQ912" s="9" t="str">
        <f>_xlfn.XLOOKUP(D912,Sheet2!$E$3:$E$101,Sheet2!$F$3:$F$101,"******************")</f>
        <v>******************</v>
      </c>
      <c r="AR912" s="33" t="str">
        <f t="shared" si="641"/>
        <v>NIO **</v>
      </c>
      <c r="AS912" s="9" t="str">
        <f t="shared" si="642"/>
        <v>DOC</v>
      </c>
      <c r="AT912" s="4">
        <f t="shared" si="656"/>
        <v>0</v>
      </c>
      <c r="AU912" s="6">
        <f t="shared" si="657"/>
        <v>0</v>
      </c>
      <c r="AV912" s="4" t="str">
        <f t="shared" si="658"/>
        <v/>
      </c>
      <c r="AW912" s="4">
        <f t="shared" si="659"/>
        <v>65</v>
      </c>
      <c r="AX912" s="4" t="str">
        <f>_xlfn.XLOOKUP(AW912,Sheet2!$Q$3:$Q$66,Sheet2!$R$3:$R$66,"**")</f>
        <v>**</v>
      </c>
      <c r="AY912" s="4">
        <f t="shared" si="660"/>
        <v>0</v>
      </c>
      <c r="AZ912" s="16" t="str">
        <f t="shared" si="661"/>
        <v>SKPBN</v>
      </c>
    </row>
    <row r="913" spans="2:52" x14ac:dyDescent="0.35">
      <c r="B913" s="3">
        <f t="shared" si="662"/>
        <v>11</v>
      </c>
      <c r="C913" s="1">
        <f t="shared" si="637"/>
        <v>2067</v>
      </c>
      <c r="D913" s="2">
        <v>123415</v>
      </c>
      <c r="E913" s="2" t="str">
        <f>_xlfn.XLOOKUP(C913,Sheet2!$N$3:$N$1000,Sheet2!$O$3:$O$1000,"")</f>
        <v/>
      </c>
      <c r="F913" s="9" t="str">
        <f t="shared" si="617"/>
        <v>AND# 1,0,SNR</v>
      </c>
      <c r="G913" s="4" t="str">
        <f t="shared" si="638"/>
        <v>247</v>
      </c>
      <c r="H913" s="4">
        <f t="shared" si="639"/>
        <v>15</v>
      </c>
      <c r="I913" s="6">
        <f t="shared" si="630"/>
        <v>1</v>
      </c>
      <c r="J913" s="6">
        <f t="shared" si="631"/>
        <v>2</v>
      </c>
      <c r="K913" s="6">
        <f t="shared" si="632"/>
        <v>3</v>
      </c>
      <c r="L913" s="6">
        <f t="shared" si="633"/>
        <v>4</v>
      </c>
      <c r="M913" s="6">
        <f t="shared" si="634"/>
        <v>1</v>
      </c>
      <c r="N913" s="6">
        <f t="shared" si="635"/>
        <v>5</v>
      </c>
      <c r="O913" s="13">
        <f t="shared" si="636"/>
        <v>20</v>
      </c>
      <c r="P913" s="4">
        <f t="shared" si="643"/>
        <v>5</v>
      </c>
      <c r="Q913" s="4">
        <f t="shared" si="644"/>
        <v>0</v>
      </c>
      <c r="R913">
        <f t="shared" si="620"/>
        <v>15</v>
      </c>
      <c r="S913" s="4">
        <f t="shared" si="621"/>
        <v>3</v>
      </c>
      <c r="T913" s="15">
        <f t="shared" si="622"/>
        <v>1</v>
      </c>
      <c r="U913" s="4">
        <f t="shared" si="623"/>
        <v>1</v>
      </c>
      <c r="V913" s="4">
        <f t="shared" si="624"/>
        <v>0</v>
      </c>
      <c r="W913" s="4">
        <f t="shared" si="625"/>
        <v>7</v>
      </c>
      <c r="X913" s="6">
        <f t="shared" si="626"/>
        <v>0</v>
      </c>
      <c r="Y913" s="4">
        <f t="shared" si="627"/>
        <v>0</v>
      </c>
      <c r="Z913" s="6">
        <f t="shared" si="628"/>
        <v>1</v>
      </c>
      <c r="AA913" s="18">
        <f t="shared" si="629"/>
        <v>5</v>
      </c>
      <c r="AB913" s="9" t="str">
        <f t="shared" si="645"/>
        <v>+15,3</v>
      </c>
      <c r="AC913" s="9" t="str">
        <f>_xlfn.XLOOKUP(R913,Sheet2!$H$3:$H$258,Sheet2!$I$3:$I$258,"-----")</f>
        <v>*****</v>
      </c>
      <c r="AD913" s="9" t="str">
        <f>_xlfn.XLOOKUP(VALUE(AE913),Sheet2!$N$3:$N$1000,Sheet2!$O$3:$O$1000,"********")</f>
        <v>********</v>
      </c>
      <c r="AE913" t="str">
        <f t="shared" si="640"/>
        <v>2104</v>
      </c>
      <c r="AF913" s="9" t="str">
        <f>IF(R913&lt;200,"+"&amp;TEXT(R913,"0"),"-"&amp;TEXT(_xlfn.XLOOKUP(R913,Sheet2!$K$3:$K$130,Sheet2!$L$3:$L$130,"-----"),"0"))</f>
        <v>+15</v>
      </c>
      <c r="AG913" s="9" t="str">
        <f t="shared" si="646"/>
        <v>@</v>
      </c>
      <c r="AH913" s="9" t="str">
        <f t="shared" si="647"/>
        <v>JMP @+15,3</v>
      </c>
      <c r="AI913" t="str">
        <f t="shared" si="648"/>
        <v>0,@+15,3</v>
      </c>
      <c r="AJ913" s="16" t="str">
        <f t="shared" si="649"/>
        <v>@+15,3</v>
      </c>
      <c r="AK913" t="str">
        <f t="shared" si="650"/>
        <v>AND# 1,0,SNR</v>
      </c>
      <c r="AL913" s="4" t="str">
        <f t="shared" si="651"/>
        <v>AND</v>
      </c>
      <c r="AM913" s="4" t="str">
        <f t="shared" si="652"/>
        <v/>
      </c>
      <c r="AN913" s="4" t="str">
        <f t="shared" si="653"/>
        <v/>
      </c>
      <c r="AO913" s="4" t="str">
        <f t="shared" si="654"/>
        <v>#</v>
      </c>
      <c r="AP913" s="15" t="str">
        <f t="shared" si="655"/>
        <v>,SNR</v>
      </c>
      <c r="AQ913" s="9" t="str">
        <f>_xlfn.XLOOKUP(D913,Sheet2!$E$3:$E$101,Sheet2!$F$3:$F$101,"******************")</f>
        <v>******************</v>
      </c>
      <c r="AR913" s="33" t="str">
        <f t="shared" si="641"/>
        <v>SKPBN PLT</v>
      </c>
      <c r="AS913" s="9" t="str">
        <f t="shared" si="642"/>
        <v>DOC</v>
      </c>
      <c r="AT913" s="4">
        <f t="shared" si="656"/>
        <v>0</v>
      </c>
      <c r="AU913" s="6">
        <f t="shared" si="657"/>
        <v>0</v>
      </c>
      <c r="AV913" s="4" t="str">
        <f t="shared" si="658"/>
        <v/>
      </c>
      <c r="AW913" s="4">
        <f t="shared" si="659"/>
        <v>15</v>
      </c>
      <c r="AX913" s="4" t="str">
        <f>_xlfn.XLOOKUP(AW913,Sheet2!$Q$3:$Q$66,Sheet2!$R$3:$R$66,"**")</f>
        <v>PLT</v>
      </c>
      <c r="AY913" s="4">
        <f t="shared" si="660"/>
        <v>7</v>
      </c>
      <c r="AZ913" s="16" t="str">
        <f t="shared" si="661"/>
        <v>SKPBN</v>
      </c>
    </row>
    <row r="914" spans="2:52" x14ac:dyDescent="0.35">
      <c r="B914" s="3">
        <f t="shared" si="662"/>
        <v>12</v>
      </c>
      <c r="C914" s="1">
        <f t="shared" si="637"/>
        <v>2070</v>
      </c>
      <c r="D914" s="2">
        <v>6242</v>
      </c>
      <c r="E914" s="2" t="str">
        <f>_xlfn.XLOOKUP(C914,Sheet2!$N$3:$N$1000,Sheet2!$O$3:$O$1000,"")</f>
        <v/>
      </c>
      <c r="F914" s="9" t="str">
        <f t="shared" si="617"/>
        <v>EHALT</v>
      </c>
      <c r="G914" s="4" t="str">
        <f t="shared" si="638"/>
        <v>14</v>
      </c>
      <c r="H914" s="4">
        <f t="shared" si="639"/>
        <v>242</v>
      </c>
      <c r="I914" s="6">
        <f t="shared" si="630"/>
        <v>0</v>
      </c>
      <c r="J914" s="6">
        <f t="shared" si="631"/>
        <v>0</v>
      </c>
      <c r="K914" s="6">
        <f t="shared" si="632"/>
        <v>6</v>
      </c>
      <c r="L914" s="6">
        <f t="shared" si="633"/>
        <v>2</v>
      </c>
      <c r="M914" s="6">
        <f t="shared" si="634"/>
        <v>4</v>
      </c>
      <c r="N914" s="6">
        <f t="shared" si="635"/>
        <v>2</v>
      </c>
      <c r="O914" s="13">
        <f t="shared" si="636"/>
        <v>1</v>
      </c>
      <c r="P914" s="4">
        <f t="shared" si="643"/>
        <v>0</v>
      </c>
      <c r="Q914" s="4">
        <f t="shared" si="644"/>
        <v>1</v>
      </c>
      <c r="R914">
        <f t="shared" si="620"/>
        <v>242</v>
      </c>
      <c r="S914" s="4">
        <f t="shared" si="621"/>
        <v>0</v>
      </c>
      <c r="T914" s="15">
        <f t="shared" si="622"/>
        <v>1</v>
      </c>
      <c r="U914" s="4">
        <f t="shared" si="623"/>
        <v>0</v>
      </c>
      <c r="V914" s="4">
        <f t="shared" si="624"/>
        <v>1</v>
      </c>
      <c r="W914" s="4">
        <f t="shared" si="625"/>
        <v>4</v>
      </c>
      <c r="X914" s="6">
        <f t="shared" si="626"/>
        <v>2</v>
      </c>
      <c r="Y914" s="4">
        <f t="shared" si="627"/>
        <v>2</v>
      </c>
      <c r="Z914" s="6">
        <f t="shared" si="628"/>
        <v>0</v>
      </c>
      <c r="AA914" s="18">
        <f t="shared" si="629"/>
        <v>2</v>
      </c>
      <c r="AB914" s="9" t="str">
        <f t="shared" si="645"/>
        <v>I.EHA</v>
      </c>
      <c r="AC914" s="9" t="str">
        <f>_xlfn.XLOOKUP(R914,Sheet2!$H$3:$H$258,Sheet2!$I$3:$I$258,"-----")</f>
        <v>I.EHA</v>
      </c>
      <c r="AD914" s="9" t="str">
        <f>_xlfn.XLOOKUP(VALUE(AE914),Sheet2!$N$3:$N$1000,Sheet2!$O$3:$O$1000,"********")</f>
        <v>********</v>
      </c>
      <c r="AE914" t="str">
        <f t="shared" si="640"/>
        <v>1732</v>
      </c>
      <c r="AF914" s="9" t="str">
        <f>IF(R914&lt;200,"+"&amp;TEXT(R914,"0"),"-"&amp;TEXT(_xlfn.XLOOKUP(R914,Sheet2!$K$3:$K$130,Sheet2!$L$3:$L$130,"-----"),"0"))</f>
        <v>-136</v>
      </c>
      <c r="AG914" s="9" t="str">
        <f t="shared" si="646"/>
        <v>@</v>
      </c>
      <c r="AH914" s="9" t="str">
        <f t="shared" si="647"/>
        <v>JSR @I.EHA</v>
      </c>
      <c r="AI914" t="str">
        <f t="shared" si="648"/>
        <v>1,@I.EHA</v>
      </c>
      <c r="AJ914" s="16" t="str">
        <f t="shared" si="649"/>
        <v>@I.EHA</v>
      </c>
      <c r="AK914" t="str">
        <f t="shared" si="650"/>
        <v>ADCOR 0,1,SZC</v>
      </c>
      <c r="AL914" s="4" t="str">
        <f t="shared" si="651"/>
        <v>ADC</v>
      </c>
      <c r="AM914" s="4" t="str">
        <f t="shared" si="652"/>
        <v>R</v>
      </c>
      <c r="AN914" s="4" t="str">
        <f t="shared" si="653"/>
        <v>O</v>
      </c>
      <c r="AO914" s="4" t="str">
        <f t="shared" si="654"/>
        <v/>
      </c>
      <c r="AP914" s="15" t="str">
        <f t="shared" si="655"/>
        <v>,SZC</v>
      </c>
      <c r="AQ914" s="9" t="str">
        <f>_xlfn.XLOOKUP(D914,Sheet2!$E$3:$E$101,Sheet2!$F$3:$F$101,"******************")</f>
        <v>EHALT</v>
      </c>
      <c r="AR914" s="33" t="str">
        <f t="shared" si="641"/>
        <v>DOBC 1,**</v>
      </c>
      <c r="AS914" s="9" t="str">
        <f t="shared" si="642"/>
        <v>DOBC</v>
      </c>
      <c r="AT914" s="4">
        <f t="shared" si="656"/>
        <v>1</v>
      </c>
      <c r="AU914" s="6">
        <f t="shared" si="657"/>
        <v>2</v>
      </c>
      <c r="AV914" s="4" t="str">
        <f t="shared" si="658"/>
        <v>C</v>
      </c>
      <c r="AW914" s="4">
        <f t="shared" si="659"/>
        <v>42</v>
      </c>
      <c r="AX914" s="4" t="str">
        <f>_xlfn.XLOOKUP(AW914,Sheet2!$Q$3:$Q$66,Sheet2!$R$3:$R$66,"**")</f>
        <v>**</v>
      </c>
      <c r="AY914" s="4">
        <f t="shared" si="660"/>
        <v>4</v>
      </c>
      <c r="AZ914" s="16" t="str">
        <f t="shared" si="661"/>
        <v>SKPDN</v>
      </c>
    </row>
    <row r="915" spans="2:52" x14ac:dyDescent="0.35">
      <c r="B915" s="3">
        <f t="shared" si="662"/>
        <v>13</v>
      </c>
      <c r="C915" s="1">
        <f t="shared" si="637"/>
        <v>2071</v>
      </c>
      <c r="D915" s="2">
        <v>6243</v>
      </c>
      <c r="E915" s="2" t="str">
        <f>_xlfn.XLOOKUP(C915,Sheet2!$N$3:$N$1000,Sheet2!$O$3:$O$1000,"")</f>
        <v/>
      </c>
      <c r="F915" s="9" t="str">
        <f t="shared" si="617"/>
        <v>LOOP</v>
      </c>
      <c r="G915" s="4" t="str">
        <f t="shared" si="638"/>
        <v>14</v>
      </c>
      <c r="H915" s="4">
        <f t="shared" si="639"/>
        <v>243</v>
      </c>
      <c r="I915" s="6">
        <f t="shared" si="630"/>
        <v>0</v>
      </c>
      <c r="J915" s="6">
        <f t="shared" si="631"/>
        <v>0</v>
      </c>
      <c r="K915" s="6">
        <f t="shared" si="632"/>
        <v>6</v>
      </c>
      <c r="L915" s="6">
        <f t="shared" si="633"/>
        <v>2</v>
      </c>
      <c r="M915" s="6">
        <f t="shared" si="634"/>
        <v>4</v>
      </c>
      <c r="N915" s="6">
        <f t="shared" si="635"/>
        <v>3</v>
      </c>
      <c r="O915" s="13">
        <f t="shared" si="636"/>
        <v>1</v>
      </c>
      <c r="P915" s="4">
        <f t="shared" si="643"/>
        <v>0</v>
      </c>
      <c r="Q915" s="4">
        <f t="shared" si="644"/>
        <v>1</v>
      </c>
      <c r="R915">
        <f t="shared" si="620"/>
        <v>243</v>
      </c>
      <c r="S915" s="4">
        <f t="shared" si="621"/>
        <v>0</v>
      </c>
      <c r="T915" s="15">
        <f t="shared" si="622"/>
        <v>1</v>
      </c>
      <c r="U915" s="4">
        <f t="shared" si="623"/>
        <v>0</v>
      </c>
      <c r="V915" s="4">
        <f t="shared" si="624"/>
        <v>1</v>
      </c>
      <c r="W915" s="4">
        <f t="shared" si="625"/>
        <v>4</v>
      </c>
      <c r="X915" s="6">
        <f t="shared" si="626"/>
        <v>2</v>
      </c>
      <c r="Y915" s="4">
        <f t="shared" si="627"/>
        <v>2</v>
      </c>
      <c r="Z915" s="6">
        <f t="shared" si="628"/>
        <v>0</v>
      </c>
      <c r="AA915" s="18">
        <f t="shared" si="629"/>
        <v>3</v>
      </c>
      <c r="AB915" s="9" t="str">
        <f t="shared" si="645"/>
        <v>I.LOO</v>
      </c>
      <c r="AC915" s="9" t="str">
        <f>_xlfn.XLOOKUP(R915,Sheet2!$H$3:$H$258,Sheet2!$I$3:$I$258,"-----")</f>
        <v>I.LOO</v>
      </c>
      <c r="AD915" s="9" t="str">
        <f>_xlfn.XLOOKUP(VALUE(AE915),Sheet2!$N$3:$N$1000,Sheet2!$O$3:$O$1000,"********")</f>
        <v>B43</v>
      </c>
      <c r="AE915" t="str">
        <f t="shared" si="640"/>
        <v>1734</v>
      </c>
      <c r="AF915" s="9" t="str">
        <f>IF(R915&lt;200,"+"&amp;TEXT(R915,"0"),"-"&amp;TEXT(_xlfn.XLOOKUP(R915,Sheet2!$K$3:$K$130,Sheet2!$L$3:$L$130,"-----"),"0"))</f>
        <v>-135</v>
      </c>
      <c r="AG915" s="9" t="str">
        <f t="shared" si="646"/>
        <v>@</v>
      </c>
      <c r="AH915" s="9" t="str">
        <f t="shared" si="647"/>
        <v>JSR @I.LOO</v>
      </c>
      <c r="AI915" t="str">
        <f t="shared" si="648"/>
        <v>1,@I.LOO</v>
      </c>
      <c r="AJ915" s="16" t="str">
        <f t="shared" si="649"/>
        <v>@I.LOO</v>
      </c>
      <c r="AK915" t="str">
        <f t="shared" si="650"/>
        <v>ADCOR 0,1,SNC</v>
      </c>
      <c r="AL915" s="4" t="str">
        <f t="shared" si="651"/>
        <v>ADC</v>
      </c>
      <c r="AM915" s="4" t="str">
        <f t="shared" si="652"/>
        <v>R</v>
      </c>
      <c r="AN915" s="4" t="str">
        <f t="shared" si="653"/>
        <v>O</v>
      </c>
      <c r="AO915" s="4" t="str">
        <f t="shared" si="654"/>
        <v/>
      </c>
      <c r="AP915" s="15" t="str">
        <f t="shared" si="655"/>
        <v>,SNC</v>
      </c>
      <c r="AQ915" s="9" t="str">
        <f>_xlfn.XLOOKUP(D915,Sheet2!$E$3:$E$101,Sheet2!$F$3:$F$101,"******************")</f>
        <v>LOOP</v>
      </c>
      <c r="AR915" s="33" t="str">
        <f t="shared" si="641"/>
        <v>DOBC 1,**</v>
      </c>
      <c r="AS915" s="9" t="str">
        <f t="shared" si="642"/>
        <v>DOBC</v>
      </c>
      <c r="AT915" s="4">
        <f t="shared" si="656"/>
        <v>1</v>
      </c>
      <c r="AU915" s="6">
        <f t="shared" si="657"/>
        <v>2</v>
      </c>
      <c r="AV915" s="4" t="str">
        <f t="shared" si="658"/>
        <v>C</v>
      </c>
      <c r="AW915" s="4">
        <f t="shared" si="659"/>
        <v>43</v>
      </c>
      <c r="AX915" s="4" t="str">
        <f>_xlfn.XLOOKUP(AW915,Sheet2!$Q$3:$Q$66,Sheet2!$R$3:$R$66,"**")</f>
        <v>**</v>
      </c>
      <c r="AY915" s="4">
        <f t="shared" si="660"/>
        <v>4</v>
      </c>
      <c r="AZ915" s="16" t="str">
        <f t="shared" si="661"/>
        <v>SKPDN</v>
      </c>
    </row>
    <row r="916" spans="2:52" x14ac:dyDescent="0.35">
      <c r="B916" s="3">
        <v>15</v>
      </c>
      <c r="C916" s="1">
        <f t="shared" si="637"/>
        <v>2072</v>
      </c>
      <c r="D916" s="2">
        <v>6241</v>
      </c>
      <c r="E916" s="2" t="str">
        <f>_xlfn.XLOOKUP(C916,Sheet2!$N$3:$N$1000,Sheet2!$O$3:$O$1000,"")</f>
        <v>B52</v>
      </c>
      <c r="F916" s="9" t="str">
        <f t="shared" si="617"/>
        <v>SETUP</v>
      </c>
      <c r="G916" s="4" t="str">
        <f t="shared" si="638"/>
        <v>14</v>
      </c>
      <c r="H916" s="4">
        <f t="shared" si="639"/>
        <v>241</v>
      </c>
      <c r="I916" s="6">
        <f t="shared" si="630"/>
        <v>0</v>
      </c>
      <c r="J916" s="6">
        <f t="shared" si="631"/>
        <v>0</v>
      </c>
      <c r="K916" s="6">
        <f t="shared" si="632"/>
        <v>6</v>
      </c>
      <c r="L916" s="6">
        <f t="shared" si="633"/>
        <v>2</v>
      </c>
      <c r="M916" s="6">
        <f t="shared" si="634"/>
        <v>4</v>
      </c>
      <c r="N916" s="6">
        <f t="shared" si="635"/>
        <v>1</v>
      </c>
      <c r="O916" s="13">
        <f t="shared" si="636"/>
        <v>1</v>
      </c>
      <c r="P916" s="4">
        <f t="shared" si="643"/>
        <v>0</v>
      </c>
      <c r="Q916" s="4">
        <f t="shared" si="644"/>
        <v>1</v>
      </c>
      <c r="R916">
        <f t="shared" si="620"/>
        <v>241</v>
      </c>
      <c r="S916" s="4">
        <f t="shared" si="621"/>
        <v>0</v>
      </c>
      <c r="T916" s="15">
        <f t="shared" si="622"/>
        <v>1</v>
      </c>
      <c r="U916" s="4">
        <f t="shared" si="623"/>
        <v>0</v>
      </c>
      <c r="V916" s="4">
        <f t="shared" si="624"/>
        <v>1</v>
      </c>
      <c r="W916" s="4">
        <f t="shared" si="625"/>
        <v>4</v>
      </c>
      <c r="X916" s="6">
        <f t="shared" si="626"/>
        <v>2</v>
      </c>
      <c r="Y916" s="4">
        <f t="shared" si="627"/>
        <v>2</v>
      </c>
      <c r="Z916" s="6">
        <f t="shared" si="628"/>
        <v>0</v>
      </c>
      <c r="AA916" s="18">
        <f t="shared" si="629"/>
        <v>1</v>
      </c>
      <c r="AB916" s="9" t="str">
        <f t="shared" si="645"/>
        <v>I.STUP</v>
      </c>
      <c r="AC916" s="9" t="str">
        <f>_xlfn.XLOOKUP(R916,Sheet2!$H$3:$H$258,Sheet2!$I$3:$I$258,"-----")</f>
        <v>I.STUP</v>
      </c>
      <c r="AD916" s="9" t="str">
        <f>_xlfn.XLOOKUP(VALUE(AE916),Sheet2!$N$3:$N$1000,Sheet2!$O$3:$O$1000,"********")</f>
        <v>********</v>
      </c>
      <c r="AE916" t="str">
        <f t="shared" si="640"/>
        <v>1733</v>
      </c>
      <c r="AF916" s="9" t="str">
        <f>IF(R916&lt;200,"+"&amp;TEXT(R916,"0"),"-"&amp;TEXT(_xlfn.XLOOKUP(R916,Sheet2!$K$3:$K$130,Sheet2!$L$3:$L$130,"-----"),"0"))</f>
        <v>-137</v>
      </c>
      <c r="AG916" s="9" t="str">
        <f t="shared" si="646"/>
        <v>@</v>
      </c>
      <c r="AH916" s="9" t="str">
        <f t="shared" si="647"/>
        <v>JSR @I.STUP</v>
      </c>
      <c r="AI916" t="str">
        <f t="shared" si="648"/>
        <v>1,@I.STUP</v>
      </c>
      <c r="AJ916" s="16" t="str">
        <f t="shared" si="649"/>
        <v>@I.STUP</v>
      </c>
      <c r="AK916" t="str">
        <f t="shared" si="650"/>
        <v>ADCOR 0,1,SKP</v>
      </c>
      <c r="AL916" s="4" t="str">
        <f t="shared" si="651"/>
        <v>ADC</v>
      </c>
      <c r="AM916" s="4" t="str">
        <f t="shared" si="652"/>
        <v>R</v>
      </c>
      <c r="AN916" s="4" t="str">
        <f t="shared" si="653"/>
        <v>O</v>
      </c>
      <c r="AO916" s="4" t="str">
        <f t="shared" si="654"/>
        <v/>
      </c>
      <c r="AP916" s="15" t="str">
        <f t="shared" si="655"/>
        <v>,SKP</v>
      </c>
      <c r="AQ916" s="9" t="str">
        <f>_xlfn.XLOOKUP(D916,Sheet2!$E$3:$E$101,Sheet2!$F$3:$F$101,"******************")</f>
        <v>SETUP</v>
      </c>
      <c r="AR916" s="33" t="str">
        <f t="shared" si="641"/>
        <v>DOBC 1,**</v>
      </c>
      <c r="AS916" s="9" t="str">
        <f t="shared" si="642"/>
        <v>DOBC</v>
      </c>
      <c r="AT916" s="4">
        <f t="shared" si="656"/>
        <v>1</v>
      </c>
      <c r="AU916" s="6">
        <f t="shared" si="657"/>
        <v>2</v>
      </c>
      <c r="AV916" s="4" t="str">
        <f t="shared" si="658"/>
        <v>C</v>
      </c>
      <c r="AW916" s="4">
        <f t="shared" si="659"/>
        <v>41</v>
      </c>
      <c r="AX916" s="4" t="str">
        <f>_xlfn.XLOOKUP(AW916,Sheet2!$Q$3:$Q$66,Sheet2!$R$3:$R$66,"**")</f>
        <v>**</v>
      </c>
      <c r="AY916" s="4">
        <f t="shared" si="660"/>
        <v>4</v>
      </c>
      <c r="AZ916" s="16" t="str">
        <f t="shared" si="661"/>
        <v>SKPDN</v>
      </c>
    </row>
    <row r="917" spans="2:52" x14ac:dyDescent="0.35">
      <c r="B917" s="3">
        <f t="shared" si="662"/>
        <v>16</v>
      </c>
      <c r="C917" s="1">
        <f t="shared" si="637"/>
        <v>2073</v>
      </c>
      <c r="D917" s="2">
        <v>152520</v>
      </c>
      <c r="E917" s="2" t="str">
        <f>_xlfn.XLOOKUP(C917,Sheet2!$N$3:$N$1000,Sheet2!$O$3:$O$1000,"")</f>
        <v/>
      </c>
      <c r="F917" s="9" t="str">
        <f t="shared" si="617"/>
        <v>SUBZL 2,2</v>
      </c>
      <c r="G917" s="4" t="str">
        <f t="shared" si="638"/>
        <v>325</v>
      </c>
      <c r="H917" s="4">
        <f t="shared" si="639"/>
        <v>120</v>
      </c>
      <c r="I917" s="6">
        <f t="shared" si="630"/>
        <v>1</v>
      </c>
      <c r="J917" s="6">
        <f t="shared" si="631"/>
        <v>5</v>
      </c>
      <c r="K917" s="6">
        <f t="shared" si="632"/>
        <v>2</v>
      </c>
      <c r="L917" s="6">
        <f t="shared" si="633"/>
        <v>5</v>
      </c>
      <c r="M917" s="6">
        <f t="shared" si="634"/>
        <v>2</v>
      </c>
      <c r="N917" s="6">
        <f t="shared" si="635"/>
        <v>0</v>
      </c>
      <c r="O917" s="13">
        <f t="shared" si="636"/>
        <v>26</v>
      </c>
      <c r="P917" s="4">
        <f t="shared" si="643"/>
        <v>6</v>
      </c>
      <c r="Q917" s="4">
        <f t="shared" si="644"/>
        <v>2</v>
      </c>
      <c r="R917">
        <f t="shared" si="620"/>
        <v>120</v>
      </c>
      <c r="S917" s="4">
        <f t="shared" si="621"/>
        <v>1</v>
      </c>
      <c r="T917" s="15">
        <f t="shared" si="622"/>
        <v>1</v>
      </c>
      <c r="U917" s="4">
        <f t="shared" si="623"/>
        <v>2</v>
      </c>
      <c r="V917" s="4">
        <f t="shared" si="624"/>
        <v>2</v>
      </c>
      <c r="W917" s="4">
        <f t="shared" si="625"/>
        <v>5</v>
      </c>
      <c r="X917" s="6">
        <f t="shared" si="626"/>
        <v>1</v>
      </c>
      <c r="Y917" s="4">
        <f t="shared" si="627"/>
        <v>1</v>
      </c>
      <c r="Z917" s="6">
        <f t="shared" si="628"/>
        <v>0</v>
      </c>
      <c r="AA917" s="18">
        <f t="shared" si="629"/>
        <v>0</v>
      </c>
      <c r="AB917" s="9" t="str">
        <f t="shared" si="645"/>
        <v>+120</v>
      </c>
      <c r="AC917" s="9" t="str">
        <f>_xlfn.XLOOKUP(R917,Sheet2!$H$3:$H$258,Sheet2!$I$3:$I$258,"-----")</f>
        <v>C7</v>
      </c>
      <c r="AD917" s="9" t="str">
        <f>_xlfn.XLOOKUP(VALUE(AE917),Sheet2!$N$3:$N$1000,Sheet2!$O$3:$O$1000,"********")</f>
        <v>********</v>
      </c>
      <c r="AE917" t="str">
        <f t="shared" si="640"/>
        <v>2213</v>
      </c>
      <c r="AF917" s="9" t="str">
        <f>IF(R917&lt;200,"+"&amp;TEXT(R917,"0"),"-"&amp;TEXT(_xlfn.XLOOKUP(R917,Sheet2!$K$3:$K$130,Sheet2!$L$3:$L$130,"-----"),"0"))</f>
        <v>+120</v>
      </c>
      <c r="AG917" s="9" t="str">
        <f t="shared" si="646"/>
        <v>@</v>
      </c>
      <c r="AH917" s="9" t="str">
        <f t="shared" si="647"/>
        <v>ISZ @+120</v>
      </c>
      <c r="AI917" t="str">
        <f t="shared" si="648"/>
        <v>2,@+120</v>
      </c>
      <c r="AJ917" s="16" t="str">
        <f t="shared" si="649"/>
        <v>@+120</v>
      </c>
      <c r="AK917" t="str">
        <f t="shared" si="650"/>
        <v>SUBZL 2,2</v>
      </c>
      <c r="AL917" s="4" t="str">
        <f t="shared" si="651"/>
        <v>SUB</v>
      </c>
      <c r="AM917" s="4" t="str">
        <f t="shared" si="652"/>
        <v>L</v>
      </c>
      <c r="AN917" s="4" t="str">
        <f t="shared" si="653"/>
        <v>Z</v>
      </c>
      <c r="AO917" s="4" t="str">
        <f t="shared" si="654"/>
        <v/>
      </c>
      <c r="AP917" s="15" t="str">
        <f t="shared" si="655"/>
        <v/>
      </c>
      <c r="AQ917" s="9" t="str">
        <f>_xlfn.XLOOKUP(D917,Sheet2!$E$3:$E$101,Sheet2!$F$3:$F$101,"******************")</f>
        <v>******************</v>
      </c>
      <c r="AR917" s="33" t="str">
        <f t="shared" si="641"/>
        <v>DICS 2,DSKP</v>
      </c>
      <c r="AS917" s="9" t="str">
        <f t="shared" si="642"/>
        <v>DICS</v>
      </c>
      <c r="AT917" s="4">
        <f t="shared" si="656"/>
        <v>2</v>
      </c>
      <c r="AU917" s="6">
        <f t="shared" si="657"/>
        <v>1</v>
      </c>
      <c r="AV917" s="4" t="str">
        <f t="shared" si="658"/>
        <v>S</v>
      </c>
      <c r="AW917" s="4">
        <f t="shared" si="659"/>
        <v>20</v>
      </c>
      <c r="AX917" s="4" t="str">
        <f>_xlfn.XLOOKUP(AW917,Sheet2!$Q$3:$Q$66,Sheet2!$R$3:$R$66,"**")</f>
        <v>DSKP</v>
      </c>
      <c r="AY917" s="4">
        <f t="shared" si="660"/>
        <v>5</v>
      </c>
      <c r="AZ917" s="16" t="str">
        <f t="shared" si="661"/>
        <v>SKPBZ</v>
      </c>
    </row>
    <row r="918" spans="2:52" x14ac:dyDescent="0.35">
      <c r="B918" s="3">
        <f t="shared" si="662"/>
        <v>17</v>
      </c>
      <c r="C918" s="1">
        <f t="shared" si="637"/>
        <v>2074</v>
      </c>
      <c r="D918" s="2">
        <v>6246</v>
      </c>
      <c r="E918" s="2" t="str">
        <f>_xlfn.XLOOKUP(C918,Sheet2!$N$3:$N$1000,Sheet2!$O$3:$O$1000,"")</f>
        <v/>
      </c>
      <c r="F918" s="9" t="str">
        <f t="shared" si="617"/>
        <v>SEEK</v>
      </c>
      <c r="G918" s="4" t="str">
        <f t="shared" si="638"/>
        <v>14</v>
      </c>
      <c r="H918" s="4">
        <f t="shared" si="639"/>
        <v>246</v>
      </c>
      <c r="I918" s="6">
        <f t="shared" si="630"/>
        <v>0</v>
      </c>
      <c r="J918" s="6">
        <f t="shared" si="631"/>
        <v>0</v>
      </c>
      <c r="K918" s="6">
        <f t="shared" si="632"/>
        <v>6</v>
      </c>
      <c r="L918" s="6">
        <f t="shared" si="633"/>
        <v>2</v>
      </c>
      <c r="M918" s="6">
        <f t="shared" si="634"/>
        <v>4</v>
      </c>
      <c r="N918" s="6">
        <f t="shared" si="635"/>
        <v>6</v>
      </c>
      <c r="O918" s="13">
        <f t="shared" si="636"/>
        <v>1</v>
      </c>
      <c r="P918" s="4">
        <f t="shared" si="643"/>
        <v>0</v>
      </c>
      <c r="Q918" s="4">
        <f t="shared" si="644"/>
        <v>1</v>
      </c>
      <c r="R918">
        <f t="shared" si="620"/>
        <v>246</v>
      </c>
      <c r="S918" s="4">
        <f t="shared" si="621"/>
        <v>0</v>
      </c>
      <c r="T918" s="15">
        <f t="shared" si="622"/>
        <v>1</v>
      </c>
      <c r="U918" s="4">
        <f t="shared" si="623"/>
        <v>0</v>
      </c>
      <c r="V918" s="4">
        <f t="shared" si="624"/>
        <v>1</v>
      </c>
      <c r="W918" s="4">
        <f t="shared" si="625"/>
        <v>4</v>
      </c>
      <c r="X918" s="6">
        <f t="shared" si="626"/>
        <v>2</v>
      </c>
      <c r="Y918" s="4">
        <f t="shared" si="627"/>
        <v>2</v>
      </c>
      <c r="Z918" s="6">
        <f t="shared" si="628"/>
        <v>0</v>
      </c>
      <c r="AA918" s="18">
        <f t="shared" si="629"/>
        <v>6</v>
      </c>
      <c r="AB918" s="9" t="str">
        <f t="shared" si="645"/>
        <v>I.S</v>
      </c>
      <c r="AC918" s="9" t="str">
        <f>_xlfn.XLOOKUP(R918,Sheet2!$H$3:$H$258,Sheet2!$I$3:$I$258,"-----")</f>
        <v>I.S</v>
      </c>
      <c r="AD918" s="9" t="str">
        <f>_xlfn.XLOOKUP(VALUE(AE918),Sheet2!$N$3:$N$1000,Sheet2!$O$3:$O$1000,"********")</f>
        <v>********</v>
      </c>
      <c r="AE918" t="str">
        <f t="shared" si="640"/>
        <v>1742</v>
      </c>
      <c r="AF918" s="9" t="str">
        <f>IF(R918&lt;200,"+"&amp;TEXT(R918,"0"),"-"&amp;TEXT(_xlfn.XLOOKUP(R918,Sheet2!$K$3:$K$130,Sheet2!$L$3:$L$130,"-----"),"0"))</f>
        <v>-132</v>
      </c>
      <c r="AG918" s="9" t="str">
        <f t="shared" si="646"/>
        <v>@</v>
      </c>
      <c r="AH918" s="9" t="str">
        <f t="shared" si="647"/>
        <v>JSR @I.S</v>
      </c>
      <c r="AI918" t="str">
        <f t="shared" si="648"/>
        <v>1,@I.S</v>
      </c>
      <c r="AJ918" s="16" t="str">
        <f t="shared" si="649"/>
        <v>@I.S</v>
      </c>
      <c r="AK918" t="str">
        <f t="shared" si="650"/>
        <v>ADCOR 0,1,SEZ</v>
      </c>
      <c r="AL918" s="4" t="str">
        <f t="shared" si="651"/>
        <v>ADC</v>
      </c>
      <c r="AM918" s="4" t="str">
        <f t="shared" si="652"/>
        <v>R</v>
      </c>
      <c r="AN918" s="4" t="str">
        <f t="shared" si="653"/>
        <v>O</v>
      </c>
      <c r="AO918" s="4" t="str">
        <f t="shared" si="654"/>
        <v/>
      </c>
      <c r="AP918" s="15" t="str">
        <f t="shared" si="655"/>
        <v>,SEZ</v>
      </c>
      <c r="AQ918" s="9" t="str">
        <f>_xlfn.XLOOKUP(D918,Sheet2!$E$3:$E$101,Sheet2!$F$3:$F$101,"******************")</f>
        <v>SEEK</v>
      </c>
      <c r="AR918" s="33" t="str">
        <f t="shared" si="641"/>
        <v>DOBC 1,**</v>
      </c>
      <c r="AS918" s="9" t="str">
        <f t="shared" si="642"/>
        <v>DOBC</v>
      </c>
      <c r="AT918" s="4">
        <f t="shared" si="656"/>
        <v>1</v>
      </c>
      <c r="AU918" s="6">
        <f t="shared" si="657"/>
        <v>2</v>
      </c>
      <c r="AV918" s="4" t="str">
        <f t="shared" si="658"/>
        <v>C</v>
      </c>
      <c r="AW918" s="4">
        <f t="shared" si="659"/>
        <v>46</v>
      </c>
      <c r="AX918" s="4" t="str">
        <f>_xlfn.XLOOKUP(AW918,Sheet2!$Q$3:$Q$66,Sheet2!$R$3:$R$66,"**")</f>
        <v>**</v>
      </c>
      <c r="AY918" s="4">
        <f t="shared" si="660"/>
        <v>4</v>
      </c>
      <c r="AZ918" s="16" t="str">
        <f t="shared" si="661"/>
        <v>SKPDN</v>
      </c>
    </row>
    <row r="919" spans="2:52" x14ac:dyDescent="0.35">
      <c r="B919" s="3">
        <f t="shared" si="662"/>
        <v>18</v>
      </c>
      <c r="C919" s="1">
        <f t="shared" si="637"/>
        <v>2075</v>
      </c>
      <c r="D919" s="2">
        <v>0</v>
      </c>
      <c r="E919" s="2" t="str">
        <f>_xlfn.XLOOKUP(C919,Sheet2!$N$3:$N$1000,Sheet2!$O$3:$O$1000,"")</f>
        <v/>
      </c>
      <c r="F919" s="9" t="str">
        <f t="shared" si="617"/>
        <v>0</v>
      </c>
      <c r="G919" s="4" t="str">
        <f t="shared" si="638"/>
        <v>0</v>
      </c>
      <c r="H919" s="4">
        <f t="shared" si="639"/>
        <v>0</v>
      </c>
      <c r="I919" s="6">
        <f t="shared" si="630"/>
        <v>0</v>
      </c>
      <c r="J919" s="6">
        <f t="shared" si="631"/>
        <v>0</v>
      </c>
      <c r="K919" s="6">
        <f t="shared" si="632"/>
        <v>0</v>
      </c>
      <c r="L919" s="6">
        <f t="shared" si="633"/>
        <v>0</v>
      </c>
      <c r="M919" s="6">
        <f t="shared" si="634"/>
        <v>0</v>
      </c>
      <c r="N919" s="6">
        <f t="shared" si="635"/>
        <v>0</v>
      </c>
      <c r="O919" s="13">
        <f t="shared" si="636"/>
        <v>0</v>
      </c>
      <c r="P919" s="4">
        <f t="shared" si="643"/>
        <v>0</v>
      </c>
      <c r="Q919" s="4">
        <f t="shared" si="644"/>
        <v>0</v>
      </c>
      <c r="R919">
        <f t="shared" si="620"/>
        <v>0</v>
      </c>
      <c r="S919" s="4">
        <f t="shared" si="621"/>
        <v>0</v>
      </c>
      <c r="T919" s="15">
        <f t="shared" si="622"/>
        <v>0</v>
      </c>
      <c r="U919" s="4">
        <f t="shared" si="623"/>
        <v>0</v>
      </c>
      <c r="V919" s="4">
        <f t="shared" si="624"/>
        <v>0</v>
      </c>
      <c r="W919" s="4">
        <f t="shared" si="625"/>
        <v>0</v>
      </c>
      <c r="X919" s="6">
        <f t="shared" si="626"/>
        <v>0</v>
      </c>
      <c r="Y919" s="4">
        <f t="shared" si="627"/>
        <v>0</v>
      </c>
      <c r="Z919" s="6">
        <f t="shared" si="628"/>
        <v>0</v>
      </c>
      <c r="AA919" s="18">
        <f t="shared" si="629"/>
        <v>0</v>
      </c>
      <c r="AB919" s="9" t="str">
        <f t="shared" si="645"/>
        <v>0</v>
      </c>
      <c r="AC919" s="9" t="str">
        <f>_xlfn.XLOOKUP(R919,Sheet2!$H$3:$H$258,Sheet2!$I$3:$I$258,"-----")</f>
        <v>0</v>
      </c>
      <c r="AD919" s="9" t="str">
        <f>_xlfn.XLOOKUP(VALUE(AE919),Sheet2!$N$3:$N$1000,Sheet2!$O$3:$O$1000,"********")</f>
        <v>********</v>
      </c>
      <c r="AE919" t="str">
        <f t="shared" si="640"/>
        <v>2075</v>
      </c>
      <c r="AF919" s="9" t="str">
        <f>IF(R919&lt;200,"+"&amp;TEXT(R919,"0"),"-"&amp;TEXT(_xlfn.XLOOKUP(R919,Sheet2!$K$3:$K$130,Sheet2!$L$3:$L$130,"-----"),"0"))</f>
        <v>+0</v>
      </c>
      <c r="AG919" s="9" t="str">
        <f t="shared" si="646"/>
        <v/>
      </c>
      <c r="AH919" s="9" t="str">
        <f t="shared" si="647"/>
        <v>JMP 0</v>
      </c>
      <c r="AI919" t="str">
        <f t="shared" si="648"/>
        <v>0,0</v>
      </c>
      <c r="AJ919" s="16" t="str">
        <f t="shared" si="649"/>
        <v>0</v>
      </c>
      <c r="AK919" t="str">
        <f t="shared" si="650"/>
        <v>COM 0,0</v>
      </c>
      <c r="AL919" s="4" t="str">
        <f t="shared" si="651"/>
        <v>COM</v>
      </c>
      <c r="AM919" s="4" t="str">
        <f t="shared" si="652"/>
        <v/>
      </c>
      <c r="AN919" s="4" t="str">
        <f t="shared" si="653"/>
        <v/>
      </c>
      <c r="AO919" s="4" t="str">
        <f t="shared" si="654"/>
        <v/>
      </c>
      <c r="AP919" s="15" t="str">
        <f t="shared" si="655"/>
        <v/>
      </c>
      <c r="AQ919" s="9" t="str">
        <f>_xlfn.XLOOKUP(D919,Sheet2!$E$3:$E$101,Sheet2!$F$3:$F$101,"******************")</f>
        <v>0</v>
      </c>
      <c r="AR919" s="33" t="str">
        <f t="shared" si="641"/>
        <v>NIO 0</v>
      </c>
      <c r="AS919" s="9" t="str">
        <f t="shared" si="642"/>
        <v>DOC</v>
      </c>
      <c r="AT919" s="4">
        <f t="shared" si="656"/>
        <v>0</v>
      </c>
      <c r="AU919" s="6">
        <f t="shared" si="657"/>
        <v>0</v>
      </c>
      <c r="AV919" s="4" t="str">
        <f t="shared" si="658"/>
        <v/>
      </c>
      <c r="AW919" s="4">
        <f t="shared" si="659"/>
        <v>0</v>
      </c>
      <c r="AX919" s="4" t="str">
        <f>_xlfn.XLOOKUP(AW919,Sheet2!$Q$3:$Q$66,Sheet2!$R$3:$R$66,"**")</f>
        <v>0</v>
      </c>
      <c r="AY919" s="4">
        <f t="shared" si="660"/>
        <v>0</v>
      </c>
      <c r="AZ919" s="16" t="str">
        <f t="shared" si="661"/>
        <v>SKPBN</v>
      </c>
    </row>
    <row r="920" spans="2:52" x14ac:dyDescent="0.35">
      <c r="B920" s="3">
        <f t="shared" si="662"/>
        <v>19</v>
      </c>
      <c r="C920" s="1">
        <f t="shared" si="637"/>
        <v>2076</v>
      </c>
      <c r="D920" s="2">
        <v>64433</v>
      </c>
      <c r="E920" s="2" t="str">
        <f>_xlfn.XLOOKUP(C920,Sheet2!$N$3:$N$1000,Sheet2!$O$3:$O$1000,"")</f>
        <v/>
      </c>
      <c r="F920" s="9" t="str">
        <f t="shared" si="617"/>
        <v>DIA 1,DSKP</v>
      </c>
      <c r="G920" s="4" t="str">
        <f t="shared" si="638"/>
        <v>151</v>
      </c>
      <c r="H920" s="4">
        <f t="shared" si="639"/>
        <v>33</v>
      </c>
      <c r="I920" s="6">
        <f t="shared" si="630"/>
        <v>0</v>
      </c>
      <c r="J920" s="6">
        <f t="shared" si="631"/>
        <v>6</v>
      </c>
      <c r="K920" s="6">
        <f t="shared" si="632"/>
        <v>4</v>
      </c>
      <c r="L920" s="6">
        <f t="shared" si="633"/>
        <v>4</v>
      </c>
      <c r="M920" s="6">
        <f t="shared" si="634"/>
        <v>3</v>
      </c>
      <c r="N920" s="6">
        <f t="shared" si="635"/>
        <v>3</v>
      </c>
      <c r="O920" s="13">
        <f t="shared" si="636"/>
        <v>13</v>
      </c>
      <c r="P920" s="4">
        <f t="shared" si="643"/>
        <v>3</v>
      </c>
      <c r="Q920" s="4">
        <f t="shared" si="644"/>
        <v>1</v>
      </c>
      <c r="R920">
        <f t="shared" si="620"/>
        <v>33</v>
      </c>
      <c r="S920" s="4">
        <f t="shared" si="621"/>
        <v>1</v>
      </c>
      <c r="T920" s="15">
        <f t="shared" si="622"/>
        <v>0</v>
      </c>
      <c r="U920" s="4">
        <f t="shared" si="623"/>
        <v>3</v>
      </c>
      <c r="V920" s="4">
        <f t="shared" si="624"/>
        <v>1</v>
      </c>
      <c r="W920" s="4">
        <f t="shared" si="625"/>
        <v>1</v>
      </c>
      <c r="X920" s="6">
        <f t="shared" si="626"/>
        <v>0</v>
      </c>
      <c r="Y920" s="4">
        <f t="shared" si="627"/>
        <v>1</v>
      </c>
      <c r="Z920" s="6">
        <f t="shared" si="628"/>
        <v>1</v>
      </c>
      <c r="AA920" s="18">
        <f t="shared" si="629"/>
        <v>3</v>
      </c>
      <c r="AB920" s="9" t="str">
        <f t="shared" si="645"/>
        <v>B55</v>
      </c>
      <c r="AC920" s="9" t="str">
        <f>_xlfn.XLOOKUP(R920,Sheet2!$H$3:$H$258,Sheet2!$I$3:$I$258,"-----")</f>
        <v>*****</v>
      </c>
      <c r="AD920" s="9" t="str">
        <f>_xlfn.XLOOKUP(VALUE(AE920),Sheet2!$N$3:$N$1000,Sheet2!$O$3:$O$1000,"********")</f>
        <v>B55</v>
      </c>
      <c r="AE920" t="str">
        <f t="shared" si="640"/>
        <v>2131</v>
      </c>
      <c r="AF920" s="9" t="str">
        <f>IF(R920&lt;200,"+"&amp;TEXT(R920,"0"),"-"&amp;TEXT(_xlfn.XLOOKUP(R920,Sheet2!$K$3:$K$130,Sheet2!$L$3:$L$130,"-----"),"0"))</f>
        <v>+33</v>
      </c>
      <c r="AG920" s="9" t="str">
        <f t="shared" si="646"/>
        <v/>
      </c>
      <c r="AH920" s="9" t="str">
        <f t="shared" si="647"/>
        <v>JSR B55</v>
      </c>
      <c r="AI920" t="str">
        <f t="shared" si="648"/>
        <v>1,B55</v>
      </c>
      <c r="AJ920" s="16" t="str">
        <f t="shared" si="649"/>
        <v>B55</v>
      </c>
      <c r="AK920" t="str">
        <f t="shared" si="650"/>
        <v>NEGZ# 3,1,SNC</v>
      </c>
      <c r="AL920" s="4" t="str">
        <f t="shared" si="651"/>
        <v>NEG</v>
      </c>
      <c r="AM920" s="4" t="str">
        <f t="shared" si="652"/>
        <v/>
      </c>
      <c r="AN920" s="4" t="str">
        <f t="shared" si="653"/>
        <v>Z</v>
      </c>
      <c r="AO920" s="4" t="str">
        <f t="shared" si="654"/>
        <v>#</v>
      </c>
      <c r="AP920" s="15" t="str">
        <f t="shared" si="655"/>
        <v>,SNC</v>
      </c>
      <c r="AQ920" s="9" t="str">
        <f>_xlfn.XLOOKUP(D920,Sheet2!$E$3:$E$101,Sheet2!$F$3:$F$101,"******************")</f>
        <v>******************</v>
      </c>
      <c r="AR920" s="33" t="str">
        <f t="shared" si="641"/>
        <v>DIA 1,DSKP</v>
      </c>
      <c r="AS920" s="9" t="str">
        <f t="shared" si="642"/>
        <v>DIA</v>
      </c>
      <c r="AT920" s="4">
        <f t="shared" si="656"/>
        <v>1</v>
      </c>
      <c r="AU920" s="6">
        <f t="shared" si="657"/>
        <v>0</v>
      </c>
      <c r="AV920" s="4" t="str">
        <f t="shared" si="658"/>
        <v/>
      </c>
      <c r="AW920" s="4">
        <f t="shared" si="659"/>
        <v>33</v>
      </c>
      <c r="AX920" s="4" t="str">
        <f>_xlfn.XLOOKUP(AW920,Sheet2!$Q$3:$Q$66,Sheet2!$R$3:$R$66,"**")</f>
        <v>DSKP</v>
      </c>
      <c r="AY920" s="4">
        <f t="shared" si="660"/>
        <v>1</v>
      </c>
      <c r="AZ920" s="16" t="str">
        <f t="shared" si="661"/>
        <v>SKPBN</v>
      </c>
    </row>
    <row r="921" spans="2:52" x14ac:dyDescent="0.35">
      <c r="B921" s="3">
        <f t="shared" si="662"/>
        <v>20</v>
      </c>
      <c r="C921" s="1">
        <f t="shared" si="637"/>
        <v>2077</v>
      </c>
      <c r="D921" s="2">
        <v>20064</v>
      </c>
      <c r="E921" s="2" t="str">
        <f>_xlfn.XLOOKUP(C921,Sheet2!$N$3:$N$1000,Sheet2!$O$3:$O$1000,"")</f>
        <v/>
      </c>
      <c r="F921" s="9" t="str">
        <f t="shared" si="617"/>
        <v>LDA 0,KB10</v>
      </c>
      <c r="G921" s="4" t="str">
        <f t="shared" si="638"/>
        <v>40</v>
      </c>
      <c r="H921" s="4">
        <f t="shared" si="639"/>
        <v>64</v>
      </c>
      <c r="I921" s="6">
        <f t="shared" si="630"/>
        <v>0</v>
      </c>
      <c r="J921" s="6">
        <f t="shared" si="631"/>
        <v>2</v>
      </c>
      <c r="K921" s="6">
        <f t="shared" si="632"/>
        <v>0</v>
      </c>
      <c r="L921" s="6">
        <f t="shared" si="633"/>
        <v>0</v>
      </c>
      <c r="M921" s="6">
        <f t="shared" si="634"/>
        <v>6</v>
      </c>
      <c r="N921" s="6">
        <f t="shared" si="635"/>
        <v>4</v>
      </c>
      <c r="O921" s="13">
        <f t="shared" si="636"/>
        <v>4</v>
      </c>
      <c r="P921" s="4">
        <f t="shared" si="643"/>
        <v>1</v>
      </c>
      <c r="Q921" s="4">
        <f t="shared" si="644"/>
        <v>0</v>
      </c>
      <c r="R921">
        <f t="shared" si="620"/>
        <v>64</v>
      </c>
      <c r="S921" s="4">
        <f t="shared" si="621"/>
        <v>0</v>
      </c>
      <c r="T921" s="15">
        <f t="shared" si="622"/>
        <v>0</v>
      </c>
      <c r="U921" s="4">
        <f t="shared" si="623"/>
        <v>1</v>
      </c>
      <c r="V921" s="4">
        <f t="shared" si="624"/>
        <v>0</v>
      </c>
      <c r="W921" s="4">
        <f t="shared" si="625"/>
        <v>0</v>
      </c>
      <c r="X921" s="6">
        <f t="shared" si="626"/>
        <v>0</v>
      </c>
      <c r="Y921" s="4">
        <f t="shared" si="627"/>
        <v>3</v>
      </c>
      <c r="Z921" s="6">
        <f t="shared" si="628"/>
        <v>0</v>
      </c>
      <c r="AA921" s="18">
        <f t="shared" si="629"/>
        <v>4</v>
      </c>
      <c r="AB921" s="9" t="str">
        <f t="shared" si="645"/>
        <v>KB10</v>
      </c>
      <c r="AC921" s="9" t="str">
        <f>_xlfn.XLOOKUP(R921,Sheet2!$H$3:$H$258,Sheet2!$I$3:$I$258,"-----")</f>
        <v>KB10</v>
      </c>
      <c r="AD921" s="9" t="str">
        <f>_xlfn.XLOOKUP(VALUE(AE921),Sheet2!$N$3:$N$1000,Sheet2!$O$3:$O$1000,"********")</f>
        <v>********</v>
      </c>
      <c r="AE921" t="str">
        <f t="shared" si="640"/>
        <v>2163</v>
      </c>
      <c r="AF921" s="9" t="str">
        <f>IF(R921&lt;200,"+"&amp;TEXT(R921,"0"),"-"&amp;TEXT(_xlfn.XLOOKUP(R921,Sheet2!$K$3:$K$130,Sheet2!$L$3:$L$130,"-----"),"0"))</f>
        <v>+64</v>
      </c>
      <c r="AG921" s="9" t="str">
        <f t="shared" si="646"/>
        <v/>
      </c>
      <c r="AH921" s="9" t="str">
        <f t="shared" si="647"/>
        <v>JMP KB10</v>
      </c>
      <c r="AI921" t="str">
        <f t="shared" si="648"/>
        <v>0,KB10</v>
      </c>
      <c r="AJ921" s="16" t="str">
        <f t="shared" si="649"/>
        <v>KB10</v>
      </c>
      <c r="AK921" t="str">
        <f t="shared" si="650"/>
        <v>COMC 1,0,SZR</v>
      </c>
      <c r="AL921" s="4" t="str">
        <f t="shared" si="651"/>
        <v>COM</v>
      </c>
      <c r="AM921" s="4" t="str">
        <f t="shared" si="652"/>
        <v/>
      </c>
      <c r="AN921" s="4" t="str">
        <f t="shared" si="653"/>
        <v>C</v>
      </c>
      <c r="AO921" s="4" t="str">
        <f t="shared" si="654"/>
        <v/>
      </c>
      <c r="AP921" s="15" t="str">
        <f t="shared" si="655"/>
        <v>,SZR</v>
      </c>
      <c r="AQ921" s="9" t="str">
        <f>_xlfn.XLOOKUP(D921,Sheet2!$E$3:$E$101,Sheet2!$F$3:$F$101,"******************")</f>
        <v>******************</v>
      </c>
      <c r="AR921" s="33" t="str">
        <f t="shared" si="641"/>
        <v>NIO **</v>
      </c>
      <c r="AS921" s="9" t="str">
        <f t="shared" si="642"/>
        <v>DOC</v>
      </c>
      <c r="AT921" s="4">
        <f t="shared" si="656"/>
        <v>0</v>
      </c>
      <c r="AU921" s="6">
        <f t="shared" si="657"/>
        <v>0</v>
      </c>
      <c r="AV921" s="4" t="str">
        <f t="shared" si="658"/>
        <v/>
      </c>
      <c r="AW921" s="4">
        <f t="shared" si="659"/>
        <v>64</v>
      </c>
      <c r="AX921" s="4" t="str">
        <f>_xlfn.XLOOKUP(AW921,Sheet2!$Q$3:$Q$66,Sheet2!$R$3:$R$66,"**")</f>
        <v>**</v>
      </c>
      <c r="AY921" s="4">
        <f t="shared" si="660"/>
        <v>0</v>
      </c>
      <c r="AZ921" s="16" t="str">
        <f t="shared" si="661"/>
        <v>SKPBN</v>
      </c>
    </row>
    <row r="922" spans="2:52" x14ac:dyDescent="0.35">
      <c r="B922" s="3">
        <f t="shared" si="662"/>
        <v>21</v>
      </c>
      <c r="C922" s="1">
        <v>2100</v>
      </c>
      <c r="D922" s="2">
        <v>123414</v>
      </c>
      <c r="E922" s="2" t="str">
        <f>_xlfn.XLOOKUP(C922,Sheet2!$N$3:$N$1000,Sheet2!$O$3:$O$1000,"")</f>
        <v/>
      </c>
      <c r="F922" s="9" t="str">
        <f t="shared" ref="F922:F985" si="663">IF(AQ922="******************",IF(P922=0,AH922,IF(P922=3,AR922,IF(P922=1,"LDA "&amp;AI922,IF(P922=2,"STA "&amp;AI922,IF(P922=3,AQ922,AK922))))),AQ922)</f>
        <v>AND# 1,0,SZR</v>
      </c>
      <c r="G922" s="4" t="str">
        <f t="shared" si="638"/>
        <v>247</v>
      </c>
      <c r="H922" s="4">
        <f t="shared" si="639"/>
        <v>14</v>
      </c>
      <c r="I922" s="6">
        <f t="shared" si="630"/>
        <v>1</v>
      </c>
      <c r="J922" s="6">
        <f t="shared" si="631"/>
        <v>2</v>
      </c>
      <c r="K922" s="6">
        <f t="shared" si="632"/>
        <v>3</v>
      </c>
      <c r="L922" s="6">
        <f t="shared" si="633"/>
        <v>4</v>
      </c>
      <c r="M922" s="6">
        <f t="shared" si="634"/>
        <v>1</v>
      </c>
      <c r="N922" s="6">
        <f t="shared" si="635"/>
        <v>4</v>
      </c>
      <c r="O922" s="13">
        <f t="shared" si="636"/>
        <v>20</v>
      </c>
      <c r="P922" s="4">
        <f t="shared" si="643"/>
        <v>5</v>
      </c>
      <c r="Q922" s="4">
        <f t="shared" si="644"/>
        <v>0</v>
      </c>
      <c r="R922">
        <f t="shared" si="620"/>
        <v>14</v>
      </c>
      <c r="S922" s="4">
        <f t="shared" si="621"/>
        <v>3</v>
      </c>
      <c r="T922" s="15">
        <f t="shared" si="622"/>
        <v>1</v>
      </c>
      <c r="U922" s="4">
        <f t="shared" si="623"/>
        <v>1</v>
      </c>
      <c r="V922" s="4">
        <f t="shared" si="624"/>
        <v>0</v>
      </c>
      <c r="W922" s="4">
        <f t="shared" si="625"/>
        <v>7</v>
      </c>
      <c r="X922" s="6">
        <f t="shared" si="626"/>
        <v>0</v>
      </c>
      <c r="Y922" s="4">
        <f t="shared" si="627"/>
        <v>0</v>
      </c>
      <c r="Z922" s="6">
        <f t="shared" si="628"/>
        <v>1</v>
      </c>
      <c r="AA922" s="18">
        <f t="shared" si="629"/>
        <v>4</v>
      </c>
      <c r="AB922" s="9" t="str">
        <f t="shared" si="645"/>
        <v>+14,3</v>
      </c>
      <c r="AC922" s="9" t="str">
        <f>_xlfn.XLOOKUP(R922,Sheet2!$H$3:$H$258,Sheet2!$I$3:$I$258,"-----")</f>
        <v>*****</v>
      </c>
      <c r="AD922" s="9" t="str">
        <f>_xlfn.XLOOKUP(VALUE(AE922),Sheet2!$N$3:$N$1000,Sheet2!$O$3:$O$1000,"********")</f>
        <v>********</v>
      </c>
      <c r="AE922" t="str">
        <f t="shared" si="640"/>
        <v>2114</v>
      </c>
      <c r="AF922" s="9" t="str">
        <f>IF(R922&lt;200,"+"&amp;TEXT(R922,"0"),"-"&amp;TEXT(_xlfn.XLOOKUP(R922,Sheet2!$K$3:$K$130,Sheet2!$L$3:$L$130,"-----"),"0"))</f>
        <v>+14</v>
      </c>
      <c r="AG922" s="9" t="str">
        <f t="shared" si="646"/>
        <v>@</v>
      </c>
      <c r="AH922" s="9" t="str">
        <f t="shared" si="647"/>
        <v>JMP @+14,3</v>
      </c>
      <c r="AI922" t="str">
        <f t="shared" si="648"/>
        <v>0,@+14,3</v>
      </c>
      <c r="AJ922" s="16" t="str">
        <f t="shared" si="649"/>
        <v>@+14,3</v>
      </c>
      <c r="AK922" t="str">
        <f t="shared" si="650"/>
        <v>AND# 1,0,SZR</v>
      </c>
      <c r="AL922" s="4" t="str">
        <f t="shared" si="651"/>
        <v>AND</v>
      </c>
      <c r="AM922" s="4" t="str">
        <f t="shared" si="652"/>
        <v/>
      </c>
      <c r="AN922" s="4" t="str">
        <f t="shared" si="653"/>
        <v/>
      </c>
      <c r="AO922" s="4" t="str">
        <f t="shared" si="654"/>
        <v>#</v>
      </c>
      <c r="AP922" s="15" t="str">
        <f t="shared" si="655"/>
        <v>,SZR</v>
      </c>
      <c r="AQ922" s="9" t="str">
        <f>_xlfn.XLOOKUP(D922,Sheet2!$E$3:$E$101,Sheet2!$F$3:$F$101,"******************")</f>
        <v>******************</v>
      </c>
      <c r="AR922" s="33" t="str">
        <f t="shared" si="641"/>
        <v>SKPBN RTC</v>
      </c>
      <c r="AS922" s="9" t="str">
        <f t="shared" si="642"/>
        <v>DOC</v>
      </c>
      <c r="AT922" s="4">
        <f t="shared" si="656"/>
        <v>0</v>
      </c>
      <c r="AU922" s="6">
        <f t="shared" si="657"/>
        <v>0</v>
      </c>
      <c r="AV922" s="4" t="str">
        <f t="shared" si="658"/>
        <v/>
      </c>
      <c r="AW922" s="4">
        <f t="shared" si="659"/>
        <v>14</v>
      </c>
      <c r="AX922" s="4" t="str">
        <f>_xlfn.XLOOKUP(AW922,Sheet2!$Q$3:$Q$66,Sheet2!$R$3:$R$66,"**")</f>
        <v>RTC</v>
      </c>
      <c r="AY922" s="4">
        <f t="shared" si="660"/>
        <v>7</v>
      </c>
      <c r="AZ922" s="16" t="str">
        <f t="shared" si="661"/>
        <v>SKPBN</v>
      </c>
    </row>
    <row r="923" spans="2:52" x14ac:dyDescent="0.35">
      <c r="B923" s="3">
        <f t="shared" si="662"/>
        <v>22</v>
      </c>
      <c r="C923" s="1">
        <f t="shared" si="637"/>
        <v>2101</v>
      </c>
      <c r="D923" s="2">
        <v>6242</v>
      </c>
      <c r="E923" s="2" t="str">
        <f>_xlfn.XLOOKUP(C923,Sheet2!$N$3:$N$1000,Sheet2!$O$3:$O$1000,"")</f>
        <v/>
      </c>
      <c r="F923" s="9" t="str">
        <f t="shared" si="663"/>
        <v>EHALT</v>
      </c>
      <c r="G923" s="4" t="str">
        <f t="shared" si="638"/>
        <v>14</v>
      </c>
      <c r="H923" s="4">
        <f t="shared" si="639"/>
        <v>242</v>
      </c>
      <c r="I923" s="6">
        <f t="shared" si="630"/>
        <v>0</v>
      </c>
      <c r="J923" s="6">
        <f t="shared" si="631"/>
        <v>0</v>
      </c>
      <c r="K923" s="6">
        <f t="shared" si="632"/>
        <v>6</v>
      </c>
      <c r="L923" s="6">
        <f t="shared" si="633"/>
        <v>2</v>
      </c>
      <c r="M923" s="6">
        <f t="shared" si="634"/>
        <v>4</v>
      </c>
      <c r="N923" s="6">
        <f t="shared" si="635"/>
        <v>2</v>
      </c>
      <c r="O923" s="13">
        <f t="shared" si="636"/>
        <v>1</v>
      </c>
      <c r="P923" s="4">
        <f t="shared" si="643"/>
        <v>0</v>
      </c>
      <c r="Q923" s="4">
        <f t="shared" si="644"/>
        <v>1</v>
      </c>
      <c r="R923">
        <f t="shared" si="620"/>
        <v>242</v>
      </c>
      <c r="S923" s="4">
        <f t="shared" si="621"/>
        <v>0</v>
      </c>
      <c r="T923" s="15">
        <f t="shared" si="622"/>
        <v>1</v>
      </c>
      <c r="U923" s="4">
        <f t="shared" si="623"/>
        <v>0</v>
      </c>
      <c r="V923" s="4">
        <f t="shared" si="624"/>
        <v>1</v>
      </c>
      <c r="W923" s="4">
        <f t="shared" si="625"/>
        <v>4</v>
      </c>
      <c r="X923" s="6">
        <f t="shared" si="626"/>
        <v>2</v>
      </c>
      <c r="Y923" s="4">
        <f t="shared" si="627"/>
        <v>2</v>
      </c>
      <c r="Z923" s="6">
        <f t="shared" si="628"/>
        <v>0</v>
      </c>
      <c r="AA923" s="18">
        <f t="shared" si="629"/>
        <v>2</v>
      </c>
      <c r="AB923" s="9" t="str">
        <f t="shared" si="645"/>
        <v>I.EHA</v>
      </c>
      <c r="AC923" s="9" t="str">
        <f>_xlfn.XLOOKUP(R923,Sheet2!$H$3:$H$258,Sheet2!$I$3:$I$258,"-----")</f>
        <v>I.EHA</v>
      </c>
      <c r="AD923" s="9" t="str">
        <f>_xlfn.XLOOKUP(VALUE(AE923),Sheet2!$N$3:$N$1000,Sheet2!$O$3:$O$1000,"********")</f>
        <v>********</v>
      </c>
      <c r="AE923" t="str">
        <f t="shared" si="640"/>
        <v>1743</v>
      </c>
      <c r="AF923" s="9" t="str">
        <f>IF(R923&lt;200,"+"&amp;TEXT(R923,"0"),"-"&amp;TEXT(_xlfn.XLOOKUP(R923,Sheet2!$K$3:$K$130,Sheet2!$L$3:$L$130,"-----"),"0"))</f>
        <v>-136</v>
      </c>
      <c r="AG923" s="9" t="str">
        <f t="shared" si="646"/>
        <v>@</v>
      </c>
      <c r="AH923" s="9" t="str">
        <f t="shared" si="647"/>
        <v>JSR @I.EHA</v>
      </c>
      <c r="AI923" t="str">
        <f t="shared" si="648"/>
        <v>1,@I.EHA</v>
      </c>
      <c r="AJ923" s="16" t="str">
        <f t="shared" si="649"/>
        <v>@I.EHA</v>
      </c>
      <c r="AK923" t="str">
        <f t="shared" si="650"/>
        <v>ADCOR 0,1,SZC</v>
      </c>
      <c r="AL923" s="4" t="str">
        <f t="shared" si="651"/>
        <v>ADC</v>
      </c>
      <c r="AM923" s="4" t="str">
        <f t="shared" si="652"/>
        <v>R</v>
      </c>
      <c r="AN923" s="4" t="str">
        <f t="shared" si="653"/>
        <v>O</v>
      </c>
      <c r="AO923" s="4" t="str">
        <f t="shared" si="654"/>
        <v/>
      </c>
      <c r="AP923" s="15" t="str">
        <f t="shared" si="655"/>
        <v>,SZC</v>
      </c>
      <c r="AQ923" s="9" t="str">
        <f>_xlfn.XLOOKUP(D923,Sheet2!$E$3:$E$101,Sheet2!$F$3:$F$101,"******************")</f>
        <v>EHALT</v>
      </c>
      <c r="AR923" s="33" t="str">
        <f t="shared" si="641"/>
        <v>DOBC 1,**</v>
      </c>
      <c r="AS923" s="9" t="str">
        <f t="shared" si="642"/>
        <v>DOBC</v>
      </c>
      <c r="AT923" s="4">
        <f t="shared" si="656"/>
        <v>1</v>
      </c>
      <c r="AU923" s="6">
        <f t="shared" si="657"/>
        <v>2</v>
      </c>
      <c r="AV923" s="4" t="str">
        <f t="shared" si="658"/>
        <v>C</v>
      </c>
      <c r="AW923" s="4">
        <f t="shared" si="659"/>
        <v>42</v>
      </c>
      <c r="AX923" s="4" t="str">
        <f>_xlfn.XLOOKUP(AW923,Sheet2!$Q$3:$Q$66,Sheet2!$R$3:$R$66,"**")</f>
        <v>**</v>
      </c>
      <c r="AY923" s="4">
        <f t="shared" si="660"/>
        <v>4</v>
      </c>
      <c r="AZ923" s="16" t="str">
        <f t="shared" si="661"/>
        <v>SKPDN</v>
      </c>
    </row>
    <row r="924" spans="2:52" x14ac:dyDescent="0.35">
      <c r="B924" s="3">
        <f t="shared" si="662"/>
        <v>23</v>
      </c>
      <c r="C924" s="1">
        <f t="shared" si="637"/>
        <v>2102</v>
      </c>
      <c r="D924" s="2">
        <v>6243</v>
      </c>
      <c r="E924" s="2" t="str">
        <f>_xlfn.XLOOKUP(C924,Sheet2!$N$3:$N$1000,Sheet2!$O$3:$O$1000,"")</f>
        <v/>
      </c>
      <c r="F924" s="9" t="str">
        <f t="shared" si="663"/>
        <v>LOOP</v>
      </c>
      <c r="G924" s="4" t="str">
        <f t="shared" si="638"/>
        <v>14</v>
      </c>
      <c r="H924" s="4">
        <f t="shared" si="639"/>
        <v>243</v>
      </c>
      <c r="I924" s="6">
        <f t="shared" si="630"/>
        <v>0</v>
      </c>
      <c r="J924" s="6">
        <f t="shared" si="631"/>
        <v>0</v>
      </c>
      <c r="K924" s="6">
        <f t="shared" si="632"/>
        <v>6</v>
      </c>
      <c r="L924" s="6">
        <f t="shared" si="633"/>
        <v>2</v>
      </c>
      <c r="M924" s="6">
        <f t="shared" si="634"/>
        <v>4</v>
      </c>
      <c r="N924" s="6">
        <f t="shared" si="635"/>
        <v>3</v>
      </c>
      <c r="O924" s="13">
        <f t="shared" si="636"/>
        <v>1</v>
      </c>
      <c r="P924" s="4">
        <f t="shared" si="643"/>
        <v>0</v>
      </c>
      <c r="Q924" s="4">
        <f t="shared" si="644"/>
        <v>1</v>
      </c>
      <c r="R924">
        <f t="shared" si="620"/>
        <v>243</v>
      </c>
      <c r="S924" s="4">
        <f t="shared" si="621"/>
        <v>0</v>
      </c>
      <c r="T924" s="15">
        <f t="shared" si="622"/>
        <v>1</v>
      </c>
      <c r="U924" s="4">
        <f t="shared" si="623"/>
        <v>0</v>
      </c>
      <c r="V924" s="4">
        <f t="shared" si="624"/>
        <v>1</v>
      </c>
      <c r="W924" s="4">
        <f t="shared" si="625"/>
        <v>4</v>
      </c>
      <c r="X924" s="6">
        <f t="shared" si="626"/>
        <v>2</v>
      </c>
      <c r="Y924" s="4">
        <f t="shared" si="627"/>
        <v>2</v>
      </c>
      <c r="Z924" s="6">
        <f t="shared" si="628"/>
        <v>0</v>
      </c>
      <c r="AA924" s="18">
        <f t="shared" si="629"/>
        <v>3</v>
      </c>
      <c r="AB924" s="9" t="str">
        <f t="shared" si="645"/>
        <v>I.LOO</v>
      </c>
      <c r="AC924" s="9" t="str">
        <f>_xlfn.XLOOKUP(R924,Sheet2!$H$3:$H$258,Sheet2!$I$3:$I$258,"-----")</f>
        <v>I.LOO</v>
      </c>
      <c r="AD924" s="9" t="str">
        <f>_xlfn.XLOOKUP(VALUE(AE924),Sheet2!$N$3:$N$1000,Sheet2!$O$3:$O$1000,"********")</f>
        <v>********</v>
      </c>
      <c r="AE924" t="str">
        <f t="shared" si="640"/>
        <v>1745</v>
      </c>
      <c r="AF924" s="9" t="str">
        <f>IF(R924&lt;200,"+"&amp;TEXT(R924,"0"),"-"&amp;TEXT(_xlfn.XLOOKUP(R924,Sheet2!$K$3:$K$130,Sheet2!$L$3:$L$130,"-----"),"0"))</f>
        <v>-135</v>
      </c>
      <c r="AG924" s="9" t="str">
        <f t="shared" si="646"/>
        <v>@</v>
      </c>
      <c r="AH924" s="9" t="str">
        <f t="shared" si="647"/>
        <v>JSR @I.LOO</v>
      </c>
      <c r="AI924" t="str">
        <f t="shared" si="648"/>
        <v>1,@I.LOO</v>
      </c>
      <c r="AJ924" s="16" t="str">
        <f t="shared" si="649"/>
        <v>@I.LOO</v>
      </c>
      <c r="AK924" t="str">
        <f t="shared" si="650"/>
        <v>ADCOR 0,1,SNC</v>
      </c>
      <c r="AL924" s="4" t="str">
        <f t="shared" si="651"/>
        <v>ADC</v>
      </c>
      <c r="AM924" s="4" t="str">
        <f t="shared" si="652"/>
        <v>R</v>
      </c>
      <c r="AN924" s="4" t="str">
        <f t="shared" si="653"/>
        <v>O</v>
      </c>
      <c r="AO924" s="4" t="str">
        <f t="shared" si="654"/>
        <v/>
      </c>
      <c r="AP924" s="15" t="str">
        <f t="shared" si="655"/>
        <v>,SNC</v>
      </c>
      <c r="AQ924" s="9" t="str">
        <f>_xlfn.XLOOKUP(D924,Sheet2!$E$3:$E$101,Sheet2!$F$3:$F$101,"******************")</f>
        <v>LOOP</v>
      </c>
      <c r="AR924" s="33" t="str">
        <f t="shared" si="641"/>
        <v>DOBC 1,**</v>
      </c>
      <c r="AS924" s="9" t="str">
        <f t="shared" si="642"/>
        <v>DOBC</v>
      </c>
      <c r="AT924" s="4">
        <f t="shared" si="656"/>
        <v>1</v>
      </c>
      <c r="AU924" s="6">
        <f t="shared" si="657"/>
        <v>2</v>
      </c>
      <c r="AV924" s="4" t="str">
        <f t="shared" si="658"/>
        <v>C</v>
      </c>
      <c r="AW924" s="4">
        <f t="shared" si="659"/>
        <v>43</v>
      </c>
      <c r="AX924" s="4" t="str">
        <f>_xlfn.XLOOKUP(AW924,Sheet2!$Q$3:$Q$66,Sheet2!$R$3:$R$66,"**")</f>
        <v>**</v>
      </c>
      <c r="AY924" s="4">
        <f t="shared" si="660"/>
        <v>4</v>
      </c>
      <c r="AZ924" s="16" t="str">
        <f t="shared" si="661"/>
        <v>SKPDN</v>
      </c>
    </row>
    <row r="925" spans="2:52" x14ac:dyDescent="0.35">
      <c r="B925" s="3">
        <v>26</v>
      </c>
      <c r="C925" s="1">
        <f t="shared" si="637"/>
        <v>2103</v>
      </c>
      <c r="D925" s="2">
        <v>20151</v>
      </c>
      <c r="E925" s="2" t="str">
        <f>_xlfn.XLOOKUP(C925,Sheet2!$N$3:$N$1000,Sheet2!$O$3:$O$1000,"")</f>
        <v>B53</v>
      </c>
      <c r="F925" s="9" t="str">
        <f t="shared" si="663"/>
        <v>LDA 0,NDSKS</v>
      </c>
      <c r="G925" s="4" t="str">
        <f t="shared" si="638"/>
        <v>40</v>
      </c>
      <c r="H925" s="4">
        <f t="shared" si="639"/>
        <v>151</v>
      </c>
      <c r="I925" s="6">
        <f t="shared" si="630"/>
        <v>0</v>
      </c>
      <c r="J925" s="6">
        <f t="shared" si="631"/>
        <v>2</v>
      </c>
      <c r="K925" s="6">
        <f t="shared" si="632"/>
        <v>0</v>
      </c>
      <c r="L925" s="6">
        <f t="shared" si="633"/>
        <v>1</v>
      </c>
      <c r="M925" s="6">
        <f t="shared" si="634"/>
        <v>5</v>
      </c>
      <c r="N925" s="6">
        <f t="shared" si="635"/>
        <v>1</v>
      </c>
      <c r="O925" s="13">
        <f t="shared" si="636"/>
        <v>4</v>
      </c>
      <c r="P925" s="4">
        <f t="shared" si="643"/>
        <v>1</v>
      </c>
      <c r="Q925" s="4">
        <f t="shared" si="644"/>
        <v>0</v>
      </c>
      <c r="R925">
        <f t="shared" si="620"/>
        <v>151</v>
      </c>
      <c r="S925" s="4">
        <f t="shared" si="621"/>
        <v>0</v>
      </c>
      <c r="T925" s="15">
        <f t="shared" si="622"/>
        <v>0</v>
      </c>
      <c r="U925" s="4">
        <f t="shared" si="623"/>
        <v>1</v>
      </c>
      <c r="V925" s="4">
        <f t="shared" si="624"/>
        <v>0</v>
      </c>
      <c r="W925" s="4">
        <f t="shared" si="625"/>
        <v>0</v>
      </c>
      <c r="X925" s="6">
        <f t="shared" si="626"/>
        <v>1</v>
      </c>
      <c r="Y925" s="4">
        <f t="shared" si="627"/>
        <v>2</v>
      </c>
      <c r="Z925" s="6">
        <f t="shared" si="628"/>
        <v>1</v>
      </c>
      <c r="AA925" s="18">
        <f t="shared" si="629"/>
        <v>1</v>
      </c>
      <c r="AB925" s="9" t="str">
        <f t="shared" si="645"/>
        <v>NDSKS</v>
      </c>
      <c r="AC925" s="9" t="str">
        <f>_xlfn.XLOOKUP(R925,Sheet2!$H$3:$H$258,Sheet2!$I$3:$I$258,"-----")</f>
        <v>NDSKS</v>
      </c>
      <c r="AD925" s="9" t="str">
        <f>_xlfn.XLOOKUP(VALUE(AE925),Sheet2!$N$3:$N$1000,Sheet2!$O$3:$O$1000,"********")</f>
        <v>********</v>
      </c>
      <c r="AE925" t="str">
        <f t="shared" si="640"/>
        <v>2254</v>
      </c>
      <c r="AF925" s="9" t="str">
        <f>IF(R925&lt;200,"+"&amp;TEXT(R925,"0"),"-"&amp;TEXT(_xlfn.XLOOKUP(R925,Sheet2!$K$3:$K$130,Sheet2!$L$3:$L$130,"-----"),"0"))</f>
        <v>+151</v>
      </c>
      <c r="AG925" s="9" t="str">
        <f t="shared" si="646"/>
        <v/>
      </c>
      <c r="AH925" s="9" t="str">
        <f t="shared" si="647"/>
        <v>JMP NDSKS</v>
      </c>
      <c r="AI925" t="str">
        <f t="shared" si="648"/>
        <v>0,NDSKS</v>
      </c>
      <c r="AJ925" s="16" t="str">
        <f t="shared" si="649"/>
        <v>NDSKS</v>
      </c>
      <c r="AK925" t="str">
        <f t="shared" si="650"/>
        <v>COMOL# 1,0,SKP</v>
      </c>
      <c r="AL925" s="4" t="str">
        <f t="shared" si="651"/>
        <v>COM</v>
      </c>
      <c r="AM925" s="4" t="str">
        <f t="shared" si="652"/>
        <v>L</v>
      </c>
      <c r="AN925" s="4" t="str">
        <f t="shared" si="653"/>
        <v>O</v>
      </c>
      <c r="AO925" s="4" t="str">
        <f t="shared" si="654"/>
        <v>#</v>
      </c>
      <c r="AP925" s="15" t="str">
        <f t="shared" si="655"/>
        <v>,SKP</v>
      </c>
      <c r="AQ925" s="9" t="str">
        <f>_xlfn.XLOOKUP(D925,Sheet2!$E$3:$E$101,Sheet2!$F$3:$F$101,"******************")</f>
        <v>******************</v>
      </c>
      <c r="AR925" s="33" t="str">
        <f t="shared" si="641"/>
        <v>NIOS **</v>
      </c>
      <c r="AS925" s="9" t="str">
        <f t="shared" si="642"/>
        <v>DOCS</v>
      </c>
      <c r="AT925" s="4">
        <f t="shared" si="656"/>
        <v>0</v>
      </c>
      <c r="AU925" s="6">
        <f t="shared" si="657"/>
        <v>1</v>
      </c>
      <c r="AV925" s="4" t="str">
        <f t="shared" si="658"/>
        <v>S</v>
      </c>
      <c r="AW925" s="4">
        <f t="shared" si="659"/>
        <v>51</v>
      </c>
      <c r="AX925" s="4" t="str">
        <f>_xlfn.XLOOKUP(AW925,Sheet2!$Q$3:$Q$66,Sheet2!$R$3:$R$66,"**")</f>
        <v>**</v>
      </c>
      <c r="AY925" s="4">
        <f t="shared" si="660"/>
        <v>0</v>
      </c>
      <c r="AZ925" s="16" t="str">
        <f t="shared" si="661"/>
        <v>SKPBZ</v>
      </c>
    </row>
    <row r="926" spans="2:52" x14ac:dyDescent="0.35">
      <c r="B926" s="3">
        <f t="shared" si="662"/>
        <v>27</v>
      </c>
      <c r="C926" s="1">
        <f t="shared" si="637"/>
        <v>2104</v>
      </c>
      <c r="D926" s="2">
        <v>101200</v>
      </c>
      <c r="E926" s="2" t="str">
        <f>_xlfn.XLOOKUP(C926,Sheet2!$N$3:$N$1000,Sheet2!$O$3:$O$1000,"")</f>
        <v/>
      </c>
      <c r="F926" s="9" t="str">
        <f t="shared" si="663"/>
        <v>MOVR 0,0</v>
      </c>
      <c r="G926" s="4" t="str">
        <f t="shared" si="638"/>
        <v>202</v>
      </c>
      <c r="H926" s="4">
        <f t="shared" si="639"/>
        <v>200</v>
      </c>
      <c r="I926" s="6">
        <f t="shared" si="630"/>
        <v>1</v>
      </c>
      <c r="J926" s="6">
        <f t="shared" si="631"/>
        <v>0</v>
      </c>
      <c r="K926" s="6">
        <f t="shared" si="632"/>
        <v>1</v>
      </c>
      <c r="L926" s="6">
        <f t="shared" si="633"/>
        <v>2</v>
      </c>
      <c r="M926" s="6">
        <f t="shared" si="634"/>
        <v>0</v>
      </c>
      <c r="N926" s="6">
        <f t="shared" si="635"/>
        <v>0</v>
      </c>
      <c r="O926" s="13">
        <f t="shared" si="636"/>
        <v>16</v>
      </c>
      <c r="P926" s="4">
        <f t="shared" si="643"/>
        <v>4</v>
      </c>
      <c r="Q926" s="4">
        <f t="shared" si="644"/>
        <v>0</v>
      </c>
      <c r="R926">
        <f t="shared" si="620"/>
        <v>200</v>
      </c>
      <c r="S926" s="4">
        <f t="shared" si="621"/>
        <v>2</v>
      </c>
      <c r="T926" s="15">
        <f t="shared" si="622"/>
        <v>0</v>
      </c>
      <c r="U926" s="4">
        <f t="shared" si="623"/>
        <v>0</v>
      </c>
      <c r="V926" s="4">
        <f t="shared" si="624"/>
        <v>0</v>
      </c>
      <c r="W926" s="4">
        <f t="shared" si="625"/>
        <v>2</v>
      </c>
      <c r="X926" s="6">
        <f t="shared" si="626"/>
        <v>2</v>
      </c>
      <c r="Y926" s="4">
        <f t="shared" si="627"/>
        <v>0</v>
      </c>
      <c r="Z926" s="6">
        <f t="shared" si="628"/>
        <v>0</v>
      </c>
      <c r="AA926" s="18">
        <f t="shared" si="629"/>
        <v>0</v>
      </c>
      <c r="AB926" s="9" t="str">
        <f t="shared" si="645"/>
        <v>-200,2</v>
      </c>
      <c r="AC926" s="9" t="str">
        <f>_xlfn.XLOOKUP(R926,Sheet2!$H$3:$H$258,Sheet2!$I$3:$I$258,"-----")</f>
        <v>C60</v>
      </c>
      <c r="AD926" s="9" t="str">
        <f>_xlfn.XLOOKUP(VALUE(AE926),Sheet2!$N$3:$N$1000,Sheet2!$O$3:$O$1000,"********")</f>
        <v>********</v>
      </c>
      <c r="AE926" t="str">
        <f t="shared" si="640"/>
        <v>1704</v>
      </c>
      <c r="AF926" s="9" t="str">
        <f>IF(R926&lt;200,"+"&amp;TEXT(R926,"0"),"-"&amp;TEXT(_xlfn.XLOOKUP(R926,Sheet2!$K$3:$K$130,Sheet2!$L$3:$L$130,"-----"),"0"))</f>
        <v>-200</v>
      </c>
      <c r="AG926" s="9" t="str">
        <f t="shared" si="646"/>
        <v/>
      </c>
      <c r="AH926" s="9" t="str">
        <f t="shared" si="647"/>
        <v>JMP -200,2</v>
      </c>
      <c r="AI926" t="str">
        <f t="shared" si="648"/>
        <v>0,-200,2</v>
      </c>
      <c r="AJ926" s="16" t="str">
        <f t="shared" si="649"/>
        <v>-200,2</v>
      </c>
      <c r="AK926" t="str">
        <f t="shared" si="650"/>
        <v>MOVR 0,0</v>
      </c>
      <c r="AL926" s="4" t="str">
        <f t="shared" si="651"/>
        <v>MOV</v>
      </c>
      <c r="AM926" s="4" t="str">
        <f t="shared" si="652"/>
        <v>R</v>
      </c>
      <c r="AN926" s="4" t="str">
        <f t="shared" si="653"/>
        <v/>
      </c>
      <c r="AO926" s="4" t="str">
        <f t="shared" si="654"/>
        <v/>
      </c>
      <c r="AP926" s="15" t="str">
        <f t="shared" si="655"/>
        <v/>
      </c>
      <c r="AQ926" s="9" t="str">
        <f>_xlfn.XLOOKUP(D926,Sheet2!$E$3:$E$101,Sheet2!$F$3:$F$101,"******************")</f>
        <v>******************</v>
      </c>
      <c r="AR926" s="33" t="str">
        <f t="shared" si="641"/>
        <v>DOAC 0,0</v>
      </c>
      <c r="AS926" s="9" t="str">
        <f t="shared" si="642"/>
        <v>DOAC</v>
      </c>
      <c r="AT926" s="4">
        <f t="shared" si="656"/>
        <v>0</v>
      </c>
      <c r="AU926" s="6">
        <f t="shared" si="657"/>
        <v>2</v>
      </c>
      <c r="AV926" s="4" t="str">
        <f t="shared" si="658"/>
        <v>C</v>
      </c>
      <c r="AW926" s="4">
        <f t="shared" si="659"/>
        <v>0</v>
      </c>
      <c r="AX926" s="4" t="str">
        <f>_xlfn.XLOOKUP(AW926,Sheet2!$Q$3:$Q$66,Sheet2!$R$3:$R$66,"**")</f>
        <v>0</v>
      </c>
      <c r="AY926" s="4">
        <f t="shared" si="660"/>
        <v>2</v>
      </c>
      <c r="AZ926" s="16" t="str">
        <f t="shared" si="661"/>
        <v>SKPDN</v>
      </c>
    </row>
    <row r="927" spans="2:52" x14ac:dyDescent="0.35">
      <c r="B927" s="3">
        <f t="shared" si="662"/>
        <v>28</v>
      </c>
      <c r="C927" s="1">
        <f t="shared" si="637"/>
        <v>2105</v>
      </c>
      <c r="D927" s="2">
        <v>101203</v>
      </c>
      <c r="E927" s="2" t="str">
        <f>_xlfn.XLOOKUP(C927,Sheet2!$N$3:$N$1000,Sheet2!$O$3:$O$1000,"")</f>
        <v/>
      </c>
      <c r="F927" s="9" t="str">
        <f t="shared" si="663"/>
        <v>MOVR 0,0,SNC</v>
      </c>
      <c r="G927" s="4" t="str">
        <f t="shared" si="638"/>
        <v>202</v>
      </c>
      <c r="H927" s="4">
        <f t="shared" si="639"/>
        <v>203</v>
      </c>
      <c r="I927" s="6">
        <f t="shared" si="630"/>
        <v>1</v>
      </c>
      <c r="J927" s="6">
        <f t="shared" si="631"/>
        <v>0</v>
      </c>
      <c r="K927" s="6">
        <f t="shared" si="632"/>
        <v>1</v>
      </c>
      <c r="L927" s="6">
        <f t="shared" si="633"/>
        <v>2</v>
      </c>
      <c r="M927" s="6">
        <f t="shared" si="634"/>
        <v>0</v>
      </c>
      <c r="N927" s="6">
        <f t="shared" si="635"/>
        <v>3</v>
      </c>
      <c r="O927" s="13">
        <f t="shared" si="636"/>
        <v>16</v>
      </c>
      <c r="P927" s="4">
        <f t="shared" si="643"/>
        <v>4</v>
      </c>
      <c r="Q927" s="4">
        <f t="shared" si="644"/>
        <v>0</v>
      </c>
      <c r="R927">
        <f t="shared" si="620"/>
        <v>203</v>
      </c>
      <c r="S927" s="4">
        <f t="shared" si="621"/>
        <v>2</v>
      </c>
      <c r="T927" s="15">
        <f t="shared" si="622"/>
        <v>0</v>
      </c>
      <c r="U927" s="4">
        <f t="shared" si="623"/>
        <v>0</v>
      </c>
      <c r="V927" s="4">
        <f t="shared" si="624"/>
        <v>0</v>
      </c>
      <c r="W927" s="4">
        <f t="shared" si="625"/>
        <v>2</v>
      </c>
      <c r="X927" s="6">
        <f t="shared" si="626"/>
        <v>2</v>
      </c>
      <c r="Y927" s="4">
        <f t="shared" si="627"/>
        <v>0</v>
      </c>
      <c r="Z927" s="6">
        <f t="shared" si="628"/>
        <v>0</v>
      </c>
      <c r="AA927" s="18">
        <f t="shared" si="629"/>
        <v>3</v>
      </c>
      <c r="AB927" s="9" t="str">
        <f t="shared" si="645"/>
        <v>-175,2</v>
      </c>
      <c r="AC927" s="9" t="str">
        <f>_xlfn.XLOOKUP(R927,Sheet2!$H$3:$H$258,Sheet2!$I$3:$I$258,"-----")</f>
        <v>C120</v>
      </c>
      <c r="AD927" s="9" t="str">
        <f>_xlfn.XLOOKUP(VALUE(AE927),Sheet2!$N$3:$N$1000,Sheet2!$O$3:$O$1000,"********")</f>
        <v>********</v>
      </c>
      <c r="AE927" t="str">
        <f t="shared" si="640"/>
        <v>1710</v>
      </c>
      <c r="AF927" s="9" t="str">
        <f>IF(R927&lt;200,"+"&amp;TEXT(R927,"0"),"-"&amp;TEXT(_xlfn.XLOOKUP(R927,Sheet2!$K$3:$K$130,Sheet2!$L$3:$L$130,"-----"),"0"))</f>
        <v>-175</v>
      </c>
      <c r="AG927" s="9" t="str">
        <f t="shared" si="646"/>
        <v/>
      </c>
      <c r="AH927" s="9" t="str">
        <f t="shared" si="647"/>
        <v>JMP -175,2</v>
      </c>
      <c r="AI927" t="str">
        <f t="shared" si="648"/>
        <v>0,-175,2</v>
      </c>
      <c r="AJ927" s="16" t="str">
        <f t="shared" si="649"/>
        <v>-175,2</v>
      </c>
      <c r="AK927" t="str">
        <f t="shared" si="650"/>
        <v>MOVR 0,0,SNC</v>
      </c>
      <c r="AL927" s="4" t="str">
        <f t="shared" si="651"/>
        <v>MOV</v>
      </c>
      <c r="AM927" s="4" t="str">
        <f t="shared" si="652"/>
        <v>R</v>
      </c>
      <c r="AN927" s="4" t="str">
        <f t="shared" si="653"/>
        <v/>
      </c>
      <c r="AO927" s="4" t="str">
        <f t="shared" si="654"/>
        <v/>
      </c>
      <c r="AP927" s="15" t="str">
        <f t="shared" si="655"/>
        <v>,SNC</v>
      </c>
      <c r="AQ927" s="9" t="str">
        <f>_xlfn.XLOOKUP(D927,Sheet2!$E$3:$E$101,Sheet2!$F$3:$F$101,"******************")</f>
        <v>******************</v>
      </c>
      <c r="AR927" s="33" t="str">
        <f t="shared" si="641"/>
        <v>DOAC 0,MAP1</v>
      </c>
      <c r="AS927" s="9" t="str">
        <f t="shared" si="642"/>
        <v>DOAC</v>
      </c>
      <c r="AT927" s="4">
        <f t="shared" si="656"/>
        <v>0</v>
      </c>
      <c r="AU927" s="6">
        <f t="shared" si="657"/>
        <v>2</v>
      </c>
      <c r="AV927" s="4" t="str">
        <f t="shared" si="658"/>
        <v>C</v>
      </c>
      <c r="AW927" s="4">
        <f t="shared" si="659"/>
        <v>3</v>
      </c>
      <c r="AX927" s="4" t="str">
        <f>_xlfn.XLOOKUP(AW927,Sheet2!$Q$3:$Q$66,Sheet2!$R$3:$R$66,"**")</f>
        <v>MAP1</v>
      </c>
      <c r="AY927" s="4">
        <f t="shared" si="660"/>
        <v>2</v>
      </c>
      <c r="AZ927" s="16" t="str">
        <f t="shared" si="661"/>
        <v>SKPDN</v>
      </c>
    </row>
    <row r="928" spans="2:52" x14ac:dyDescent="0.35">
      <c r="B928" s="3">
        <f t="shared" si="662"/>
        <v>29</v>
      </c>
      <c r="C928" s="1">
        <f t="shared" si="637"/>
        <v>2106</v>
      </c>
      <c r="D928" s="2">
        <v>423</v>
      </c>
      <c r="E928" s="2" t="str">
        <f>_xlfn.XLOOKUP(C928,Sheet2!$N$3:$N$1000,Sheet2!$O$3:$O$1000,"")</f>
        <v/>
      </c>
      <c r="F928" s="9" t="str">
        <f t="shared" si="663"/>
        <v>JMP B55</v>
      </c>
      <c r="G928" s="4" t="str">
        <f t="shared" si="638"/>
        <v>1</v>
      </c>
      <c r="H928" s="4">
        <f t="shared" si="639"/>
        <v>23</v>
      </c>
      <c r="I928" s="6">
        <f t="shared" si="630"/>
        <v>0</v>
      </c>
      <c r="J928" s="6">
        <f t="shared" si="631"/>
        <v>0</v>
      </c>
      <c r="K928" s="6">
        <f t="shared" si="632"/>
        <v>0</v>
      </c>
      <c r="L928" s="6">
        <f t="shared" si="633"/>
        <v>4</v>
      </c>
      <c r="M928" s="6">
        <f t="shared" si="634"/>
        <v>2</v>
      </c>
      <c r="N928" s="6">
        <f t="shared" si="635"/>
        <v>3</v>
      </c>
      <c r="O928" s="13">
        <f t="shared" si="636"/>
        <v>0</v>
      </c>
      <c r="P928" s="4">
        <f t="shared" si="643"/>
        <v>0</v>
      </c>
      <c r="Q928" s="4">
        <f t="shared" si="644"/>
        <v>0</v>
      </c>
      <c r="R928">
        <f t="shared" si="620"/>
        <v>23</v>
      </c>
      <c r="S928" s="4">
        <f t="shared" si="621"/>
        <v>1</v>
      </c>
      <c r="T928" s="15">
        <f t="shared" si="622"/>
        <v>0</v>
      </c>
      <c r="U928" s="4">
        <f t="shared" si="623"/>
        <v>0</v>
      </c>
      <c r="V928" s="4">
        <f t="shared" si="624"/>
        <v>0</v>
      </c>
      <c r="W928" s="4">
        <f t="shared" si="625"/>
        <v>1</v>
      </c>
      <c r="X928" s="6">
        <f t="shared" si="626"/>
        <v>0</v>
      </c>
      <c r="Y928" s="4">
        <f t="shared" si="627"/>
        <v>1</v>
      </c>
      <c r="Z928" s="6">
        <f t="shared" si="628"/>
        <v>0</v>
      </c>
      <c r="AA928" s="18">
        <f t="shared" si="629"/>
        <v>3</v>
      </c>
      <c r="AB928" s="9" t="str">
        <f t="shared" si="645"/>
        <v>B55</v>
      </c>
      <c r="AC928" s="9" t="str">
        <f>_xlfn.XLOOKUP(R928,Sheet2!$H$3:$H$258,Sheet2!$I$3:$I$258,"-----")</f>
        <v>*****</v>
      </c>
      <c r="AD928" s="9" t="str">
        <f>_xlfn.XLOOKUP(VALUE(AE928),Sheet2!$N$3:$N$1000,Sheet2!$O$3:$O$1000,"********")</f>
        <v>B55</v>
      </c>
      <c r="AE928" t="str">
        <f t="shared" si="640"/>
        <v>2131</v>
      </c>
      <c r="AF928" s="9" t="str">
        <f>IF(R928&lt;200,"+"&amp;TEXT(R928,"0"),"-"&amp;TEXT(_xlfn.XLOOKUP(R928,Sheet2!$K$3:$K$130,Sheet2!$L$3:$L$130,"-----"),"0"))</f>
        <v>+23</v>
      </c>
      <c r="AG928" s="9" t="str">
        <f t="shared" si="646"/>
        <v/>
      </c>
      <c r="AH928" s="9" t="str">
        <f t="shared" si="647"/>
        <v>JMP B55</v>
      </c>
      <c r="AI928" t="str">
        <f t="shared" si="648"/>
        <v>0,B55</v>
      </c>
      <c r="AJ928" s="16" t="str">
        <f t="shared" si="649"/>
        <v>B55</v>
      </c>
      <c r="AK928" t="str">
        <f t="shared" si="650"/>
        <v>NEGZ 0,0,SNC</v>
      </c>
      <c r="AL928" s="4" t="str">
        <f t="shared" si="651"/>
        <v>NEG</v>
      </c>
      <c r="AM928" s="4" t="str">
        <f t="shared" si="652"/>
        <v/>
      </c>
      <c r="AN928" s="4" t="str">
        <f t="shared" si="653"/>
        <v>Z</v>
      </c>
      <c r="AO928" s="4" t="str">
        <f t="shared" si="654"/>
        <v/>
      </c>
      <c r="AP928" s="15" t="str">
        <f t="shared" si="655"/>
        <v>,SNC</v>
      </c>
      <c r="AQ928" s="9" t="str">
        <f>_xlfn.XLOOKUP(D928,Sheet2!$E$3:$E$101,Sheet2!$F$3:$F$101,"******************")</f>
        <v>******************</v>
      </c>
      <c r="AR928" s="33" t="str">
        <f t="shared" si="641"/>
        <v>DIA 0,DACV</v>
      </c>
      <c r="AS928" s="9" t="str">
        <f t="shared" si="642"/>
        <v>DIA</v>
      </c>
      <c r="AT928" s="4">
        <f t="shared" si="656"/>
        <v>0</v>
      </c>
      <c r="AU928" s="6">
        <f t="shared" si="657"/>
        <v>0</v>
      </c>
      <c r="AV928" s="4" t="str">
        <f t="shared" si="658"/>
        <v/>
      </c>
      <c r="AW928" s="4">
        <f t="shared" si="659"/>
        <v>23</v>
      </c>
      <c r="AX928" s="4" t="str">
        <f>_xlfn.XLOOKUP(AW928,Sheet2!$Q$3:$Q$66,Sheet2!$R$3:$R$66,"**")</f>
        <v>DACV</v>
      </c>
      <c r="AY928" s="4">
        <f t="shared" si="660"/>
        <v>1</v>
      </c>
      <c r="AZ928" s="16" t="str">
        <f t="shared" si="661"/>
        <v>SKPBN</v>
      </c>
    </row>
    <row r="929" spans="2:52" x14ac:dyDescent="0.35">
      <c r="B929" s="3">
        <f t="shared" si="662"/>
        <v>30</v>
      </c>
      <c r="C929" s="1">
        <f t="shared" si="637"/>
        <v>2107</v>
      </c>
      <c r="D929" s="2">
        <v>6241</v>
      </c>
      <c r="E929" s="2" t="str">
        <f>_xlfn.XLOOKUP(C929,Sheet2!$N$3:$N$1000,Sheet2!$O$3:$O$1000,"")</f>
        <v/>
      </c>
      <c r="F929" s="9" t="str">
        <f t="shared" si="663"/>
        <v>SETUP</v>
      </c>
      <c r="G929" s="4" t="str">
        <f t="shared" si="638"/>
        <v>14</v>
      </c>
      <c r="H929" s="4">
        <f t="shared" si="639"/>
        <v>241</v>
      </c>
      <c r="I929" s="6">
        <f t="shared" si="630"/>
        <v>0</v>
      </c>
      <c r="J929" s="6">
        <f t="shared" si="631"/>
        <v>0</v>
      </c>
      <c r="K929" s="6">
        <f t="shared" si="632"/>
        <v>6</v>
      </c>
      <c r="L929" s="6">
        <f t="shared" si="633"/>
        <v>2</v>
      </c>
      <c r="M929" s="6">
        <f t="shared" si="634"/>
        <v>4</v>
      </c>
      <c r="N929" s="6">
        <f t="shared" si="635"/>
        <v>1</v>
      </c>
      <c r="O929" s="13">
        <f t="shared" si="636"/>
        <v>1</v>
      </c>
      <c r="P929" s="4">
        <f t="shared" si="643"/>
        <v>0</v>
      </c>
      <c r="Q929" s="4">
        <f t="shared" si="644"/>
        <v>1</v>
      </c>
      <c r="R929">
        <f t="shared" si="620"/>
        <v>241</v>
      </c>
      <c r="S929" s="4">
        <f t="shared" si="621"/>
        <v>0</v>
      </c>
      <c r="T929" s="15">
        <f t="shared" si="622"/>
        <v>1</v>
      </c>
      <c r="U929" s="4">
        <f t="shared" si="623"/>
        <v>0</v>
      </c>
      <c r="V929" s="4">
        <f t="shared" si="624"/>
        <v>1</v>
      </c>
      <c r="W929" s="4">
        <f t="shared" si="625"/>
        <v>4</v>
      </c>
      <c r="X929" s="6">
        <f t="shared" si="626"/>
        <v>2</v>
      </c>
      <c r="Y929" s="4">
        <f t="shared" si="627"/>
        <v>2</v>
      </c>
      <c r="Z929" s="6">
        <f t="shared" si="628"/>
        <v>0</v>
      </c>
      <c r="AA929" s="18">
        <f t="shared" si="629"/>
        <v>1</v>
      </c>
      <c r="AB929" s="9" t="str">
        <f t="shared" si="645"/>
        <v>I.STUP</v>
      </c>
      <c r="AC929" s="9" t="str">
        <f>_xlfn.XLOOKUP(R929,Sheet2!$H$3:$H$258,Sheet2!$I$3:$I$258,"-----")</f>
        <v>I.STUP</v>
      </c>
      <c r="AD929" s="9" t="str">
        <f>_xlfn.XLOOKUP(VALUE(AE929),Sheet2!$N$3:$N$1000,Sheet2!$O$3:$O$1000,"********")</f>
        <v>********</v>
      </c>
      <c r="AE929" t="str">
        <f t="shared" si="640"/>
        <v>1750</v>
      </c>
      <c r="AF929" s="9" t="str">
        <f>IF(R929&lt;200,"+"&amp;TEXT(R929,"0"),"-"&amp;TEXT(_xlfn.XLOOKUP(R929,Sheet2!$K$3:$K$130,Sheet2!$L$3:$L$130,"-----"),"0"))</f>
        <v>-137</v>
      </c>
      <c r="AG929" s="9" t="str">
        <f t="shared" si="646"/>
        <v>@</v>
      </c>
      <c r="AH929" s="9" t="str">
        <f t="shared" si="647"/>
        <v>JSR @I.STUP</v>
      </c>
      <c r="AI929" t="str">
        <f t="shared" si="648"/>
        <v>1,@I.STUP</v>
      </c>
      <c r="AJ929" s="16" t="str">
        <f t="shared" si="649"/>
        <v>@I.STUP</v>
      </c>
      <c r="AK929" t="str">
        <f t="shared" si="650"/>
        <v>ADCOR 0,1,SKP</v>
      </c>
      <c r="AL929" s="4" t="str">
        <f t="shared" si="651"/>
        <v>ADC</v>
      </c>
      <c r="AM929" s="4" t="str">
        <f t="shared" si="652"/>
        <v>R</v>
      </c>
      <c r="AN929" s="4" t="str">
        <f t="shared" si="653"/>
        <v>O</v>
      </c>
      <c r="AO929" s="4" t="str">
        <f t="shared" si="654"/>
        <v/>
      </c>
      <c r="AP929" s="15" t="str">
        <f t="shared" si="655"/>
        <v>,SKP</v>
      </c>
      <c r="AQ929" s="9" t="str">
        <f>_xlfn.XLOOKUP(D929,Sheet2!$E$3:$E$101,Sheet2!$F$3:$F$101,"******************")</f>
        <v>SETUP</v>
      </c>
      <c r="AR929" s="33" t="str">
        <f t="shared" si="641"/>
        <v>DOBC 1,**</v>
      </c>
      <c r="AS929" s="9" t="str">
        <f t="shared" si="642"/>
        <v>DOBC</v>
      </c>
      <c r="AT929" s="4">
        <f t="shared" si="656"/>
        <v>1</v>
      </c>
      <c r="AU929" s="6">
        <f t="shared" si="657"/>
        <v>2</v>
      </c>
      <c r="AV929" s="4" t="str">
        <f t="shared" si="658"/>
        <v>C</v>
      </c>
      <c r="AW929" s="4">
        <f t="shared" si="659"/>
        <v>41</v>
      </c>
      <c r="AX929" s="4" t="str">
        <f>_xlfn.XLOOKUP(AW929,Sheet2!$Q$3:$Q$66,Sheet2!$R$3:$R$66,"**")</f>
        <v>**</v>
      </c>
      <c r="AY929" s="4">
        <f t="shared" si="660"/>
        <v>4</v>
      </c>
      <c r="AZ929" s="16" t="str">
        <f t="shared" si="661"/>
        <v>SKPDN</v>
      </c>
    </row>
    <row r="930" spans="2:52" x14ac:dyDescent="0.35">
      <c r="B930" s="3">
        <f t="shared" si="662"/>
        <v>31</v>
      </c>
      <c r="C930" s="1">
        <f t="shared" si="637"/>
        <v>2110</v>
      </c>
      <c r="D930" s="2">
        <v>30060</v>
      </c>
      <c r="E930" s="2" t="str">
        <f>_xlfn.XLOOKUP(C930,Sheet2!$N$3:$N$1000,Sheet2!$O$3:$O$1000,"")</f>
        <v/>
      </c>
      <c r="F930" s="9" t="str">
        <f t="shared" si="663"/>
        <v>LDA 2,KB14</v>
      </c>
      <c r="G930" s="4" t="str">
        <f t="shared" si="638"/>
        <v>60</v>
      </c>
      <c r="H930" s="4">
        <f t="shared" si="639"/>
        <v>60</v>
      </c>
      <c r="I930" s="6">
        <f t="shared" si="630"/>
        <v>0</v>
      </c>
      <c r="J930" s="6">
        <f t="shared" si="631"/>
        <v>3</v>
      </c>
      <c r="K930" s="6">
        <f t="shared" si="632"/>
        <v>0</v>
      </c>
      <c r="L930" s="6">
        <f t="shared" si="633"/>
        <v>0</v>
      </c>
      <c r="M930" s="6">
        <f t="shared" si="634"/>
        <v>6</v>
      </c>
      <c r="N930" s="6">
        <f t="shared" si="635"/>
        <v>0</v>
      </c>
      <c r="O930" s="13">
        <f t="shared" si="636"/>
        <v>6</v>
      </c>
      <c r="P930" s="4">
        <f t="shared" si="643"/>
        <v>1</v>
      </c>
      <c r="Q930" s="4">
        <f t="shared" si="644"/>
        <v>2</v>
      </c>
      <c r="R930">
        <f t="shared" si="620"/>
        <v>60</v>
      </c>
      <c r="S930" s="4">
        <f t="shared" si="621"/>
        <v>0</v>
      </c>
      <c r="T930" s="15">
        <f t="shared" si="622"/>
        <v>0</v>
      </c>
      <c r="U930" s="4">
        <f t="shared" si="623"/>
        <v>1</v>
      </c>
      <c r="V930" s="4">
        <f t="shared" si="624"/>
        <v>2</v>
      </c>
      <c r="W930" s="4">
        <f t="shared" si="625"/>
        <v>0</v>
      </c>
      <c r="X930" s="6">
        <f t="shared" si="626"/>
        <v>0</v>
      </c>
      <c r="Y930" s="4">
        <f t="shared" si="627"/>
        <v>3</v>
      </c>
      <c r="Z930" s="6">
        <f t="shared" si="628"/>
        <v>0</v>
      </c>
      <c r="AA930" s="18">
        <f t="shared" si="629"/>
        <v>0</v>
      </c>
      <c r="AB930" s="9" t="str">
        <f t="shared" si="645"/>
        <v>KB14</v>
      </c>
      <c r="AC930" s="9" t="str">
        <f>_xlfn.XLOOKUP(R930,Sheet2!$H$3:$H$258,Sheet2!$I$3:$I$258,"-----")</f>
        <v>KB14</v>
      </c>
      <c r="AD930" s="9" t="str">
        <f>_xlfn.XLOOKUP(VALUE(AE930),Sheet2!$N$3:$N$1000,Sheet2!$O$3:$O$1000,"********")</f>
        <v>********</v>
      </c>
      <c r="AE930" t="str">
        <f t="shared" si="640"/>
        <v>2170</v>
      </c>
      <c r="AF930" s="9" t="str">
        <f>IF(R930&lt;200,"+"&amp;TEXT(R930,"0"),"-"&amp;TEXT(_xlfn.XLOOKUP(R930,Sheet2!$K$3:$K$130,Sheet2!$L$3:$L$130,"-----"),"0"))</f>
        <v>+60</v>
      </c>
      <c r="AG930" s="9" t="str">
        <f t="shared" si="646"/>
        <v/>
      </c>
      <c r="AH930" s="9" t="str">
        <f t="shared" si="647"/>
        <v>ISZ KB14</v>
      </c>
      <c r="AI930" t="str">
        <f t="shared" si="648"/>
        <v>2,KB14</v>
      </c>
      <c r="AJ930" s="16" t="str">
        <f t="shared" si="649"/>
        <v>KB14</v>
      </c>
      <c r="AK930" t="str">
        <f t="shared" si="650"/>
        <v>COMC 1,2</v>
      </c>
      <c r="AL930" s="4" t="str">
        <f t="shared" si="651"/>
        <v>COM</v>
      </c>
      <c r="AM930" s="4" t="str">
        <f t="shared" si="652"/>
        <v/>
      </c>
      <c r="AN930" s="4" t="str">
        <f t="shared" si="653"/>
        <v>C</v>
      </c>
      <c r="AO930" s="4" t="str">
        <f t="shared" si="654"/>
        <v/>
      </c>
      <c r="AP930" s="15" t="str">
        <f t="shared" si="655"/>
        <v/>
      </c>
      <c r="AQ930" s="9" t="str">
        <f>_xlfn.XLOOKUP(D930,Sheet2!$E$3:$E$101,Sheet2!$F$3:$F$101,"******************")</f>
        <v>******************</v>
      </c>
      <c r="AR930" s="33" t="str">
        <f t="shared" si="641"/>
        <v>NIO **</v>
      </c>
      <c r="AS930" s="9" t="str">
        <f t="shared" si="642"/>
        <v>DOC</v>
      </c>
      <c r="AT930" s="4">
        <f t="shared" si="656"/>
        <v>2</v>
      </c>
      <c r="AU930" s="6">
        <f t="shared" si="657"/>
        <v>0</v>
      </c>
      <c r="AV930" s="4" t="str">
        <f t="shared" si="658"/>
        <v/>
      </c>
      <c r="AW930" s="4">
        <f t="shared" si="659"/>
        <v>60</v>
      </c>
      <c r="AX930" s="4" t="str">
        <f>_xlfn.XLOOKUP(AW930,Sheet2!$Q$3:$Q$66,Sheet2!$R$3:$R$66,"**")</f>
        <v>**</v>
      </c>
      <c r="AY930" s="4">
        <f t="shared" si="660"/>
        <v>0</v>
      </c>
      <c r="AZ930" s="16" t="str">
        <f t="shared" si="661"/>
        <v>SKPBN</v>
      </c>
    </row>
    <row r="931" spans="2:52" x14ac:dyDescent="0.35">
      <c r="B931" s="3">
        <f t="shared" si="662"/>
        <v>32</v>
      </c>
      <c r="C931" s="1">
        <f t="shared" si="637"/>
        <v>2111</v>
      </c>
      <c r="D931" s="2">
        <v>6246</v>
      </c>
      <c r="E931" s="2" t="str">
        <f>_xlfn.XLOOKUP(C931,Sheet2!$N$3:$N$1000,Sheet2!$O$3:$O$1000,"")</f>
        <v/>
      </c>
      <c r="F931" s="9" t="str">
        <f t="shared" si="663"/>
        <v>SEEK</v>
      </c>
      <c r="G931" s="4" t="str">
        <f t="shared" si="638"/>
        <v>14</v>
      </c>
      <c r="H931" s="4">
        <f t="shared" si="639"/>
        <v>246</v>
      </c>
      <c r="I931" s="6">
        <f t="shared" si="630"/>
        <v>0</v>
      </c>
      <c r="J931" s="6">
        <f t="shared" si="631"/>
        <v>0</v>
      </c>
      <c r="K931" s="6">
        <f t="shared" si="632"/>
        <v>6</v>
      </c>
      <c r="L931" s="6">
        <f t="shared" si="633"/>
        <v>2</v>
      </c>
      <c r="M931" s="6">
        <f t="shared" si="634"/>
        <v>4</v>
      </c>
      <c r="N931" s="6">
        <f t="shared" si="635"/>
        <v>6</v>
      </c>
      <c r="O931" s="13">
        <f t="shared" si="636"/>
        <v>1</v>
      </c>
      <c r="P931" s="4">
        <f t="shared" si="643"/>
        <v>0</v>
      </c>
      <c r="Q931" s="4">
        <f t="shared" si="644"/>
        <v>1</v>
      </c>
      <c r="R931">
        <f t="shared" si="620"/>
        <v>246</v>
      </c>
      <c r="S931" s="4">
        <f t="shared" si="621"/>
        <v>0</v>
      </c>
      <c r="T931" s="15">
        <f t="shared" si="622"/>
        <v>1</v>
      </c>
      <c r="U931" s="4">
        <f t="shared" si="623"/>
        <v>0</v>
      </c>
      <c r="V931" s="4">
        <f t="shared" si="624"/>
        <v>1</v>
      </c>
      <c r="W931" s="4">
        <f t="shared" si="625"/>
        <v>4</v>
      </c>
      <c r="X931" s="6">
        <f t="shared" si="626"/>
        <v>2</v>
      </c>
      <c r="Y931" s="4">
        <f t="shared" si="627"/>
        <v>2</v>
      </c>
      <c r="Z931" s="6">
        <f t="shared" si="628"/>
        <v>0</v>
      </c>
      <c r="AA931" s="18">
        <f t="shared" si="629"/>
        <v>6</v>
      </c>
      <c r="AB931" s="9" t="str">
        <f t="shared" si="645"/>
        <v>I.S</v>
      </c>
      <c r="AC931" s="9" t="str">
        <f>_xlfn.XLOOKUP(R931,Sheet2!$H$3:$H$258,Sheet2!$I$3:$I$258,"-----")</f>
        <v>I.S</v>
      </c>
      <c r="AD931" s="9" t="str">
        <f>_xlfn.XLOOKUP(VALUE(AE931),Sheet2!$N$3:$N$1000,Sheet2!$O$3:$O$1000,"********")</f>
        <v>********</v>
      </c>
      <c r="AE931" t="str">
        <f t="shared" si="640"/>
        <v>1757</v>
      </c>
      <c r="AF931" s="9" t="str">
        <f>IF(R931&lt;200,"+"&amp;TEXT(R931,"0"),"-"&amp;TEXT(_xlfn.XLOOKUP(R931,Sheet2!$K$3:$K$130,Sheet2!$L$3:$L$130,"-----"),"0"))</f>
        <v>-132</v>
      </c>
      <c r="AG931" s="9" t="str">
        <f t="shared" si="646"/>
        <v>@</v>
      </c>
      <c r="AH931" s="9" t="str">
        <f t="shared" si="647"/>
        <v>JSR @I.S</v>
      </c>
      <c r="AI931" t="str">
        <f t="shared" si="648"/>
        <v>1,@I.S</v>
      </c>
      <c r="AJ931" s="16" t="str">
        <f t="shared" si="649"/>
        <v>@I.S</v>
      </c>
      <c r="AK931" t="str">
        <f t="shared" si="650"/>
        <v>ADCOR 0,1,SEZ</v>
      </c>
      <c r="AL931" s="4" t="str">
        <f t="shared" si="651"/>
        <v>ADC</v>
      </c>
      <c r="AM931" s="4" t="str">
        <f t="shared" si="652"/>
        <v>R</v>
      </c>
      <c r="AN931" s="4" t="str">
        <f t="shared" si="653"/>
        <v>O</v>
      </c>
      <c r="AO931" s="4" t="str">
        <f t="shared" si="654"/>
        <v/>
      </c>
      <c r="AP931" s="15" t="str">
        <f t="shared" si="655"/>
        <v>,SEZ</v>
      </c>
      <c r="AQ931" s="9" t="str">
        <f>_xlfn.XLOOKUP(D931,Sheet2!$E$3:$E$101,Sheet2!$F$3:$F$101,"******************")</f>
        <v>SEEK</v>
      </c>
      <c r="AR931" s="33" t="str">
        <f t="shared" si="641"/>
        <v>DOBC 1,**</v>
      </c>
      <c r="AS931" s="9" t="str">
        <f t="shared" si="642"/>
        <v>DOBC</v>
      </c>
      <c r="AT931" s="4">
        <f t="shared" si="656"/>
        <v>1</v>
      </c>
      <c r="AU931" s="6">
        <f t="shared" si="657"/>
        <v>2</v>
      </c>
      <c r="AV931" s="4" t="str">
        <f t="shared" si="658"/>
        <v>C</v>
      </c>
      <c r="AW931" s="4">
        <f t="shared" si="659"/>
        <v>46</v>
      </c>
      <c r="AX931" s="4" t="str">
        <f>_xlfn.XLOOKUP(AW931,Sheet2!$Q$3:$Q$66,Sheet2!$R$3:$R$66,"**")</f>
        <v>**</v>
      </c>
      <c r="AY931" s="4">
        <f t="shared" si="660"/>
        <v>4</v>
      </c>
      <c r="AZ931" s="16" t="str">
        <f t="shared" si="661"/>
        <v>SKPDN</v>
      </c>
    </row>
    <row r="932" spans="2:52" x14ac:dyDescent="0.35">
      <c r="B932" s="3">
        <f t="shared" si="662"/>
        <v>33</v>
      </c>
      <c r="C932" s="1">
        <f t="shared" si="637"/>
        <v>2112</v>
      </c>
      <c r="D932" s="2">
        <v>0</v>
      </c>
      <c r="E932" s="2" t="str">
        <f>_xlfn.XLOOKUP(C932,Sheet2!$N$3:$N$1000,Sheet2!$O$3:$O$1000,"")</f>
        <v/>
      </c>
      <c r="F932" s="9" t="str">
        <f t="shared" si="663"/>
        <v>0</v>
      </c>
      <c r="G932" s="4" t="str">
        <f t="shared" si="638"/>
        <v>0</v>
      </c>
      <c r="H932" s="4">
        <f t="shared" si="639"/>
        <v>0</v>
      </c>
      <c r="I932" s="6">
        <f t="shared" si="630"/>
        <v>0</v>
      </c>
      <c r="J932" s="6">
        <f t="shared" si="631"/>
        <v>0</v>
      </c>
      <c r="K932" s="6">
        <f t="shared" si="632"/>
        <v>0</v>
      </c>
      <c r="L932" s="6">
        <f t="shared" si="633"/>
        <v>0</v>
      </c>
      <c r="M932" s="6">
        <f t="shared" si="634"/>
        <v>0</v>
      </c>
      <c r="N932" s="6">
        <f t="shared" si="635"/>
        <v>0</v>
      </c>
      <c r="O932" s="13">
        <f t="shared" si="636"/>
        <v>0</v>
      </c>
      <c r="P932" s="4">
        <f t="shared" si="643"/>
        <v>0</v>
      </c>
      <c r="Q932" s="4">
        <f t="shared" si="644"/>
        <v>0</v>
      </c>
      <c r="R932">
        <f t="shared" si="620"/>
        <v>0</v>
      </c>
      <c r="S932" s="4">
        <f t="shared" si="621"/>
        <v>0</v>
      </c>
      <c r="T932" s="15">
        <f t="shared" si="622"/>
        <v>0</v>
      </c>
      <c r="U932" s="4">
        <f t="shared" si="623"/>
        <v>0</v>
      </c>
      <c r="V932" s="4">
        <f t="shared" si="624"/>
        <v>0</v>
      </c>
      <c r="W932" s="4">
        <f t="shared" si="625"/>
        <v>0</v>
      </c>
      <c r="X932" s="6">
        <f t="shared" si="626"/>
        <v>0</v>
      </c>
      <c r="Y932" s="4">
        <f t="shared" si="627"/>
        <v>0</v>
      </c>
      <c r="Z932" s="6">
        <f t="shared" si="628"/>
        <v>0</v>
      </c>
      <c r="AA932" s="18">
        <f t="shared" si="629"/>
        <v>0</v>
      </c>
      <c r="AB932" s="9" t="str">
        <f t="shared" si="645"/>
        <v>0</v>
      </c>
      <c r="AC932" s="9" t="str">
        <f>_xlfn.XLOOKUP(R932,Sheet2!$H$3:$H$258,Sheet2!$I$3:$I$258,"-----")</f>
        <v>0</v>
      </c>
      <c r="AD932" s="9" t="str">
        <f>_xlfn.XLOOKUP(VALUE(AE932),Sheet2!$N$3:$N$1000,Sheet2!$O$3:$O$1000,"********")</f>
        <v>********</v>
      </c>
      <c r="AE932" t="str">
        <f t="shared" si="640"/>
        <v>2112</v>
      </c>
      <c r="AF932" s="9" t="str">
        <f>IF(R932&lt;200,"+"&amp;TEXT(R932,"0"),"-"&amp;TEXT(_xlfn.XLOOKUP(R932,Sheet2!$K$3:$K$130,Sheet2!$L$3:$L$130,"-----"),"0"))</f>
        <v>+0</v>
      </c>
      <c r="AG932" s="9" t="str">
        <f t="shared" si="646"/>
        <v/>
      </c>
      <c r="AH932" s="9" t="str">
        <f t="shared" si="647"/>
        <v>JMP 0</v>
      </c>
      <c r="AI932" t="str">
        <f t="shared" si="648"/>
        <v>0,0</v>
      </c>
      <c r="AJ932" s="16" t="str">
        <f t="shared" si="649"/>
        <v>0</v>
      </c>
      <c r="AK932" t="str">
        <f t="shared" si="650"/>
        <v>COM 0,0</v>
      </c>
      <c r="AL932" s="4" t="str">
        <f t="shared" si="651"/>
        <v>COM</v>
      </c>
      <c r="AM932" s="4" t="str">
        <f t="shared" si="652"/>
        <v/>
      </c>
      <c r="AN932" s="4" t="str">
        <f t="shared" si="653"/>
        <v/>
      </c>
      <c r="AO932" s="4" t="str">
        <f t="shared" si="654"/>
        <v/>
      </c>
      <c r="AP932" s="15" t="str">
        <f t="shared" si="655"/>
        <v/>
      </c>
      <c r="AQ932" s="9" t="str">
        <f>_xlfn.XLOOKUP(D932,Sheet2!$E$3:$E$101,Sheet2!$F$3:$F$101,"******************")</f>
        <v>0</v>
      </c>
      <c r="AR932" s="33" t="str">
        <f t="shared" si="641"/>
        <v>NIO 0</v>
      </c>
      <c r="AS932" s="9" t="str">
        <f t="shared" si="642"/>
        <v>DOC</v>
      </c>
      <c r="AT932" s="4">
        <f t="shared" si="656"/>
        <v>0</v>
      </c>
      <c r="AU932" s="6">
        <f t="shared" si="657"/>
        <v>0</v>
      </c>
      <c r="AV932" s="4" t="str">
        <f t="shared" si="658"/>
        <v/>
      </c>
      <c r="AW932" s="4">
        <f t="shared" si="659"/>
        <v>0</v>
      </c>
      <c r="AX932" s="4" t="str">
        <f>_xlfn.XLOOKUP(AW932,Sheet2!$Q$3:$Q$66,Sheet2!$R$3:$R$66,"**")</f>
        <v>0</v>
      </c>
      <c r="AY932" s="4">
        <f t="shared" si="660"/>
        <v>0</v>
      </c>
      <c r="AZ932" s="16" t="str">
        <f t="shared" si="661"/>
        <v>SKPBN</v>
      </c>
    </row>
    <row r="933" spans="2:52" x14ac:dyDescent="0.35">
      <c r="B933" s="3">
        <f t="shared" si="662"/>
        <v>34</v>
      </c>
      <c r="C933" s="1">
        <f t="shared" si="637"/>
        <v>2113</v>
      </c>
      <c r="D933" s="2">
        <v>64433</v>
      </c>
      <c r="E933" s="2" t="str">
        <f>_xlfn.XLOOKUP(C933,Sheet2!$N$3:$N$1000,Sheet2!$O$3:$O$1000,"")</f>
        <v/>
      </c>
      <c r="F933" s="9" t="str">
        <f t="shared" si="663"/>
        <v>DIA 1,DSKP</v>
      </c>
      <c r="G933" s="4" t="str">
        <f t="shared" si="638"/>
        <v>151</v>
      </c>
      <c r="H933" s="4">
        <f t="shared" si="639"/>
        <v>33</v>
      </c>
      <c r="I933" s="6">
        <f t="shared" si="630"/>
        <v>0</v>
      </c>
      <c r="J933" s="6">
        <f t="shared" si="631"/>
        <v>6</v>
      </c>
      <c r="K933" s="6">
        <f t="shared" si="632"/>
        <v>4</v>
      </c>
      <c r="L933" s="6">
        <f t="shared" si="633"/>
        <v>4</v>
      </c>
      <c r="M933" s="6">
        <f t="shared" si="634"/>
        <v>3</v>
      </c>
      <c r="N933" s="6">
        <f t="shared" si="635"/>
        <v>3</v>
      </c>
      <c r="O933" s="13">
        <f t="shared" si="636"/>
        <v>13</v>
      </c>
      <c r="P933" s="4">
        <f t="shared" si="643"/>
        <v>3</v>
      </c>
      <c r="Q933" s="4">
        <f t="shared" si="644"/>
        <v>1</v>
      </c>
      <c r="R933">
        <f t="shared" si="620"/>
        <v>33</v>
      </c>
      <c r="S933" s="4">
        <f t="shared" si="621"/>
        <v>1</v>
      </c>
      <c r="T933" s="15">
        <f t="shared" si="622"/>
        <v>0</v>
      </c>
      <c r="U933" s="4">
        <f t="shared" si="623"/>
        <v>3</v>
      </c>
      <c r="V933" s="4">
        <f t="shared" si="624"/>
        <v>1</v>
      </c>
      <c r="W933" s="4">
        <f t="shared" si="625"/>
        <v>1</v>
      </c>
      <c r="X933" s="6">
        <f t="shared" si="626"/>
        <v>0</v>
      </c>
      <c r="Y933" s="4">
        <f t="shared" si="627"/>
        <v>1</v>
      </c>
      <c r="Z933" s="6">
        <f t="shared" si="628"/>
        <v>1</v>
      </c>
      <c r="AA933" s="18">
        <f t="shared" si="629"/>
        <v>3</v>
      </c>
      <c r="AB933" s="9" t="str">
        <f t="shared" si="645"/>
        <v>B56</v>
      </c>
      <c r="AC933" s="9" t="str">
        <f>_xlfn.XLOOKUP(R933,Sheet2!$H$3:$H$258,Sheet2!$I$3:$I$258,"-----")</f>
        <v>*****</v>
      </c>
      <c r="AD933" s="9" t="str">
        <f>_xlfn.XLOOKUP(VALUE(AE933),Sheet2!$N$3:$N$1000,Sheet2!$O$3:$O$1000,"********")</f>
        <v>B56</v>
      </c>
      <c r="AE933" t="str">
        <f t="shared" si="640"/>
        <v>2146</v>
      </c>
      <c r="AF933" s="9" t="str">
        <f>IF(R933&lt;200,"+"&amp;TEXT(R933,"0"),"-"&amp;TEXT(_xlfn.XLOOKUP(R933,Sheet2!$K$3:$K$130,Sheet2!$L$3:$L$130,"-----"),"0"))</f>
        <v>+33</v>
      </c>
      <c r="AG933" s="9" t="str">
        <f t="shared" si="646"/>
        <v/>
      </c>
      <c r="AH933" s="9" t="str">
        <f t="shared" si="647"/>
        <v>JSR B56</v>
      </c>
      <c r="AI933" t="str">
        <f t="shared" si="648"/>
        <v>1,B56</v>
      </c>
      <c r="AJ933" s="16" t="str">
        <f t="shared" si="649"/>
        <v>B56</v>
      </c>
      <c r="AK933" t="str">
        <f t="shared" si="650"/>
        <v>NEGZ# 3,1,SNC</v>
      </c>
      <c r="AL933" s="4" t="str">
        <f t="shared" si="651"/>
        <v>NEG</v>
      </c>
      <c r="AM933" s="4" t="str">
        <f t="shared" si="652"/>
        <v/>
      </c>
      <c r="AN933" s="4" t="str">
        <f t="shared" si="653"/>
        <v>Z</v>
      </c>
      <c r="AO933" s="4" t="str">
        <f t="shared" si="654"/>
        <v>#</v>
      </c>
      <c r="AP933" s="15" t="str">
        <f t="shared" si="655"/>
        <v>,SNC</v>
      </c>
      <c r="AQ933" s="9" t="str">
        <f>_xlfn.XLOOKUP(D933,Sheet2!$E$3:$E$101,Sheet2!$F$3:$F$101,"******************")</f>
        <v>******************</v>
      </c>
      <c r="AR933" s="33" t="str">
        <f t="shared" si="641"/>
        <v>DIA 1,DSKP</v>
      </c>
      <c r="AS933" s="9" t="str">
        <f t="shared" si="642"/>
        <v>DIA</v>
      </c>
      <c r="AT933" s="4">
        <f t="shared" si="656"/>
        <v>1</v>
      </c>
      <c r="AU933" s="6">
        <f t="shared" si="657"/>
        <v>0</v>
      </c>
      <c r="AV933" s="4" t="str">
        <f t="shared" si="658"/>
        <v/>
      </c>
      <c r="AW933" s="4">
        <f t="shared" si="659"/>
        <v>33</v>
      </c>
      <c r="AX933" s="4" t="str">
        <f>_xlfn.XLOOKUP(AW933,Sheet2!$Q$3:$Q$66,Sheet2!$R$3:$R$66,"**")</f>
        <v>DSKP</v>
      </c>
      <c r="AY933" s="4">
        <f t="shared" si="660"/>
        <v>1</v>
      </c>
      <c r="AZ933" s="16" t="str">
        <f t="shared" si="661"/>
        <v>SKPBN</v>
      </c>
    </row>
    <row r="934" spans="2:52" x14ac:dyDescent="0.35">
      <c r="B934" s="3">
        <f t="shared" si="662"/>
        <v>35</v>
      </c>
      <c r="C934" s="1">
        <f t="shared" si="637"/>
        <v>2114</v>
      </c>
      <c r="D934" s="2">
        <v>20065</v>
      </c>
      <c r="E934" s="2" t="str">
        <f>_xlfn.XLOOKUP(C934,Sheet2!$N$3:$N$1000,Sheet2!$O$3:$O$1000,"")</f>
        <v/>
      </c>
      <c r="F934" s="9" t="str">
        <f t="shared" si="663"/>
        <v>LDA 0,KB9</v>
      </c>
      <c r="G934" s="4" t="str">
        <f t="shared" si="638"/>
        <v>40</v>
      </c>
      <c r="H934" s="4">
        <f t="shared" si="639"/>
        <v>65</v>
      </c>
      <c r="I934" s="6">
        <f t="shared" si="630"/>
        <v>0</v>
      </c>
      <c r="J934" s="6">
        <f t="shared" si="631"/>
        <v>2</v>
      </c>
      <c r="K934" s="6">
        <f t="shared" si="632"/>
        <v>0</v>
      </c>
      <c r="L934" s="6">
        <f t="shared" si="633"/>
        <v>0</v>
      </c>
      <c r="M934" s="6">
        <f t="shared" si="634"/>
        <v>6</v>
      </c>
      <c r="N934" s="6">
        <f t="shared" si="635"/>
        <v>5</v>
      </c>
      <c r="O934" s="13">
        <f t="shared" si="636"/>
        <v>4</v>
      </c>
      <c r="P934" s="4">
        <f t="shared" si="643"/>
        <v>1</v>
      </c>
      <c r="Q934" s="4">
        <f t="shared" si="644"/>
        <v>0</v>
      </c>
      <c r="R934">
        <f t="shared" si="620"/>
        <v>65</v>
      </c>
      <c r="S934" s="4">
        <f t="shared" si="621"/>
        <v>0</v>
      </c>
      <c r="T934" s="15">
        <f t="shared" si="622"/>
        <v>0</v>
      </c>
      <c r="U934" s="4">
        <f t="shared" si="623"/>
        <v>1</v>
      </c>
      <c r="V934" s="4">
        <f t="shared" si="624"/>
        <v>0</v>
      </c>
      <c r="W934" s="4">
        <f t="shared" si="625"/>
        <v>0</v>
      </c>
      <c r="X934" s="6">
        <f t="shared" si="626"/>
        <v>0</v>
      </c>
      <c r="Y934" s="4">
        <f t="shared" si="627"/>
        <v>3</v>
      </c>
      <c r="Z934" s="6">
        <f t="shared" si="628"/>
        <v>0</v>
      </c>
      <c r="AA934" s="18">
        <f t="shared" si="629"/>
        <v>5</v>
      </c>
      <c r="AB934" s="9" t="str">
        <f t="shared" si="645"/>
        <v>KB9</v>
      </c>
      <c r="AC934" s="9" t="str">
        <f>_xlfn.XLOOKUP(R934,Sheet2!$H$3:$H$258,Sheet2!$I$3:$I$258,"-----")</f>
        <v>KB9</v>
      </c>
      <c r="AD934" s="9" t="str">
        <f>_xlfn.XLOOKUP(VALUE(AE934),Sheet2!$N$3:$N$1000,Sheet2!$O$3:$O$1000,"********")</f>
        <v>********</v>
      </c>
      <c r="AE934" t="str">
        <f t="shared" si="640"/>
        <v>2201</v>
      </c>
      <c r="AF934" s="9" t="str">
        <f>IF(R934&lt;200,"+"&amp;TEXT(R934,"0"),"-"&amp;TEXT(_xlfn.XLOOKUP(R934,Sheet2!$K$3:$K$130,Sheet2!$L$3:$L$130,"-----"),"0"))</f>
        <v>+65</v>
      </c>
      <c r="AG934" s="9" t="str">
        <f t="shared" si="646"/>
        <v/>
      </c>
      <c r="AH934" s="9" t="str">
        <f t="shared" si="647"/>
        <v>JMP KB9</v>
      </c>
      <c r="AI934" t="str">
        <f t="shared" si="648"/>
        <v>0,KB9</v>
      </c>
      <c r="AJ934" s="16" t="str">
        <f t="shared" si="649"/>
        <v>KB9</v>
      </c>
      <c r="AK934" t="str">
        <f t="shared" si="650"/>
        <v>COMC 1,0,SNR</v>
      </c>
      <c r="AL934" s="4" t="str">
        <f t="shared" si="651"/>
        <v>COM</v>
      </c>
      <c r="AM934" s="4" t="str">
        <f t="shared" si="652"/>
        <v/>
      </c>
      <c r="AN934" s="4" t="str">
        <f t="shared" si="653"/>
        <v>C</v>
      </c>
      <c r="AO934" s="4" t="str">
        <f t="shared" si="654"/>
        <v/>
      </c>
      <c r="AP934" s="15" t="str">
        <f t="shared" si="655"/>
        <v>,SNR</v>
      </c>
      <c r="AQ934" s="9" t="str">
        <f>_xlfn.XLOOKUP(D934,Sheet2!$E$3:$E$101,Sheet2!$F$3:$F$101,"******************")</f>
        <v>******************</v>
      </c>
      <c r="AR934" s="33" t="str">
        <f t="shared" si="641"/>
        <v>NIO **</v>
      </c>
      <c r="AS934" s="9" t="str">
        <f t="shared" si="642"/>
        <v>DOC</v>
      </c>
      <c r="AT934" s="4">
        <f t="shared" si="656"/>
        <v>0</v>
      </c>
      <c r="AU934" s="6">
        <f t="shared" si="657"/>
        <v>0</v>
      </c>
      <c r="AV934" s="4" t="str">
        <f t="shared" si="658"/>
        <v/>
      </c>
      <c r="AW934" s="4">
        <f t="shared" si="659"/>
        <v>65</v>
      </c>
      <c r="AX934" s="4" t="str">
        <f>_xlfn.XLOOKUP(AW934,Sheet2!$Q$3:$Q$66,Sheet2!$R$3:$R$66,"**")</f>
        <v>**</v>
      </c>
      <c r="AY934" s="4">
        <f t="shared" si="660"/>
        <v>0</v>
      </c>
      <c r="AZ934" s="16" t="str">
        <f t="shared" si="661"/>
        <v>SKPBN</v>
      </c>
    </row>
    <row r="935" spans="2:52" x14ac:dyDescent="0.35">
      <c r="B935" s="3">
        <f t="shared" si="662"/>
        <v>36</v>
      </c>
      <c r="C935" s="1">
        <f t="shared" si="637"/>
        <v>2115</v>
      </c>
      <c r="D935" s="2">
        <v>123415</v>
      </c>
      <c r="E935" s="2" t="str">
        <f>_xlfn.XLOOKUP(C935,Sheet2!$N$3:$N$1000,Sheet2!$O$3:$O$1000,"")</f>
        <v/>
      </c>
      <c r="F935" s="9" t="str">
        <f t="shared" si="663"/>
        <v>AND# 1,0,SNR</v>
      </c>
      <c r="G935" s="4" t="str">
        <f t="shared" si="638"/>
        <v>247</v>
      </c>
      <c r="H935" s="4">
        <f t="shared" si="639"/>
        <v>15</v>
      </c>
      <c r="I935" s="6">
        <f t="shared" si="630"/>
        <v>1</v>
      </c>
      <c r="J935" s="6">
        <f t="shared" si="631"/>
        <v>2</v>
      </c>
      <c r="K935" s="6">
        <f t="shared" si="632"/>
        <v>3</v>
      </c>
      <c r="L935" s="6">
        <f t="shared" si="633"/>
        <v>4</v>
      </c>
      <c r="M935" s="6">
        <f t="shared" si="634"/>
        <v>1</v>
      </c>
      <c r="N935" s="6">
        <f t="shared" si="635"/>
        <v>5</v>
      </c>
      <c r="O935" s="13">
        <f t="shared" si="636"/>
        <v>20</v>
      </c>
      <c r="P935" s="4">
        <f t="shared" si="643"/>
        <v>5</v>
      </c>
      <c r="Q935" s="4">
        <f t="shared" si="644"/>
        <v>0</v>
      </c>
      <c r="R935">
        <f t="shared" si="620"/>
        <v>15</v>
      </c>
      <c r="S935" s="4">
        <f t="shared" si="621"/>
        <v>3</v>
      </c>
      <c r="T935" s="15">
        <f t="shared" si="622"/>
        <v>1</v>
      </c>
      <c r="U935" s="4">
        <f t="shared" si="623"/>
        <v>1</v>
      </c>
      <c r="V935" s="4">
        <f t="shared" si="624"/>
        <v>0</v>
      </c>
      <c r="W935" s="4">
        <f t="shared" si="625"/>
        <v>7</v>
      </c>
      <c r="X935" s="6">
        <f t="shared" si="626"/>
        <v>0</v>
      </c>
      <c r="Y935" s="4">
        <f t="shared" si="627"/>
        <v>0</v>
      </c>
      <c r="Z935" s="6">
        <f t="shared" si="628"/>
        <v>1</v>
      </c>
      <c r="AA935" s="18">
        <f t="shared" si="629"/>
        <v>5</v>
      </c>
      <c r="AB935" s="9" t="str">
        <f t="shared" si="645"/>
        <v>+15,3</v>
      </c>
      <c r="AC935" s="9" t="str">
        <f>_xlfn.XLOOKUP(R935,Sheet2!$H$3:$H$258,Sheet2!$I$3:$I$258,"-----")</f>
        <v>*****</v>
      </c>
      <c r="AD935" s="9" t="str">
        <f>_xlfn.XLOOKUP(VALUE(AE935),Sheet2!$N$3:$N$1000,Sheet2!$O$3:$O$1000,"********")</f>
        <v>********</v>
      </c>
      <c r="AE935" t="str">
        <f t="shared" si="640"/>
        <v>2132</v>
      </c>
      <c r="AF935" s="9" t="str">
        <f>IF(R935&lt;200,"+"&amp;TEXT(R935,"0"),"-"&amp;TEXT(_xlfn.XLOOKUP(R935,Sheet2!$K$3:$K$130,Sheet2!$L$3:$L$130,"-----"),"0"))</f>
        <v>+15</v>
      </c>
      <c r="AG935" s="9" t="str">
        <f t="shared" si="646"/>
        <v>@</v>
      </c>
      <c r="AH935" s="9" t="str">
        <f t="shared" si="647"/>
        <v>JMP @+15,3</v>
      </c>
      <c r="AI935" t="str">
        <f t="shared" si="648"/>
        <v>0,@+15,3</v>
      </c>
      <c r="AJ935" s="16" t="str">
        <f t="shared" si="649"/>
        <v>@+15,3</v>
      </c>
      <c r="AK935" t="str">
        <f t="shared" si="650"/>
        <v>AND# 1,0,SNR</v>
      </c>
      <c r="AL935" s="4" t="str">
        <f t="shared" si="651"/>
        <v>AND</v>
      </c>
      <c r="AM935" s="4" t="str">
        <f t="shared" si="652"/>
        <v/>
      </c>
      <c r="AN935" s="4" t="str">
        <f t="shared" si="653"/>
        <v/>
      </c>
      <c r="AO935" s="4" t="str">
        <f t="shared" si="654"/>
        <v>#</v>
      </c>
      <c r="AP935" s="15" t="str">
        <f t="shared" si="655"/>
        <v>,SNR</v>
      </c>
      <c r="AQ935" s="9" t="str">
        <f>_xlfn.XLOOKUP(D935,Sheet2!$E$3:$E$101,Sheet2!$F$3:$F$101,"******************")</f>
        <v>******************</v>
      </c>
      <c r="AR935" s="33" t="str">
        <f t="shared" si="641"/>
        <v>SKPBN PLT</v>
      </c>
      <c r="AS935" s="9" t="str">
        <f t="shared" si="642"/>
        <v>DOC</v>
      </c>
      <c r="AT935" s="4">
        <f t="shared" si="656"/>
        <v>0</v>
      </c>
      <c r="AU935" s="6">
        <f t="shared" si="657"/>
        <v>0</v>
      </c>
      <c r="AV935" s="4" t="str">
        <f t="shared" si="658"/>
        <v/>
      </c>
      <c r="AW935" s="4">
        <f t="shared" si="659"/>
        <v>15</v>
      </c>
      <c r="AX935" s="4" t="str">
        <f>_xlfn.XLOOKUP(AW935,Sheet2!$Q$3:$Q$66,Sheet2!$R$3:$R$66,"**")</f>
        <v>PLT</v>
      </c>
      <c r="AY935" s="4">
        <f t="shared" si="660"/>
        <v>7</v>
      </c>
      <c r="AZ935" s="16" t="str">
        <f t="shared" si="661"/>
        <v>SKPBN</v>
      </c>
    </row>
    <row r="936" spans="2:52" x14ac:dyDescent="0.35">
      <c r="B936" s="3">
        <f t="shared" si="662"/>
        <v>37</v>
      </c>
      <c r="C936" s="1">
        <f t="shared" si="637"/>
        <v>2116</v>
      </c>
      <c r="D936" s="2">
        <v>6242</v>
      </c>
      <c r="E936" s="2" t="str">
        <f>_xlfn.XLOOKUP(C936,Sheet2!$N$3:$N$1000,Sheet2!$O$3:$O$1000,"")</f>
        <v/>
      </c>
      <c r="F936" s="9" t="str">
        <f t="shared" si="663"/>
        <v>EHALT</v>
      </c>
      <c r="G936" s="4" t="str">
        <f t="shared" si="638"/>
        <v>14</v>
      </c>
      <c r="H936" s="4">
        <f t="shared" si="639"/>
        <v>242</v>
      </c>
      <c r="I936" s="6">
        <f t="shared" si="630"/>
        <v>0</v>
      </c>
      <c r="J936" s="6">
        <f t="shared" si="631"/>
        <v>0</v>
      </c>
      <c r="K936" s="6">
        <f t="shared" si="632"/>
        <v>6</v>
      </c>
      <c r="L936" s="6">
        <f t="shared" si="633"/>
        <v>2</v>
      </c>
      <c r="M936" s="6">
        <f t="shared" si="634"/>
        <v>4</v>
      </c>
      <c r="N936" s="6">
        <f t="shared" si="635"/>
        <v>2</v>
      </c>
      <c r="O936" s="13">
        <f t="shared" si="636"/>
        <v>1</v>
      </c>
      <c r="P936" s="4">
        <f t="shared" si="643"/>
        <v>0</v>
      </c>
      <c r="Q936" s="4">
        <f t="shared" si="644"/>
        <v>1</v>
      </c>
      <c r="R936">
        <f t="shared" si="620"/>
        <v>242</v>
      </c>
      <c r="S936" s="4">
        <f t="shared" si="621"/>
        <v>0</v>
      </c>
      <c r="T936" s="15">
        <f t="shared" si="622"/>
        <v>1</v>
      </c>
      <c r="U936" s="4">
        <f t="shared" si="623"/>
        <v>0</v>
      </c>
      <c r="V936" s="4">
        <f t="shared" si="624"/>
        <v>1</v>
      </c>
      <c r="W936" s="4">
        <f t="shared" si="625"/>
        <v>4</v>
      </c>
      <c r="X936" s="6">
        <f t="shared" si="626"/>
        <v>2</v>
      </c>
      <c r="Y936" s="4">
        <f t="shared" si="627"/>
        <v>2</v>
      </c>
      <c r="Z936" s="6">
        <f t="shared" si="628"/>
        <v>0</v>
      </c>
      <c r="AA936" s="18">
        <f t="shared" si="629"/>
        <v>2</v>
      </c>
      <c r="AB936" s="9" t="str">
        <f t="shared" si="645"/>
        <v>I.EHA</v>
      </c>
      <c r="AC936" s="9" t="str">
        <f>_xlfn.XLOOKUP(R936,Sheet2!$H$3:$H$258,Sheet2!$I$3:$I$258,"-----")</f>
        <v>I.EHA</v>
      </c>
      <c r="AD936" s="9" t="str">
        <f>_xlfn.XLOOKUP(VALUE(AE936),Sheet2!$N$3:$N$1000,Sheet2!$O$3:$O$1000,"********")</f>
        <v>********</v>
      </c>
      <c r="AE936" t="str">
        <f t="shared" si="640"/>
        <v>1760</v>
      </c>
      <c r="AF936" s="9" t="str">
        <f>IF(R936&lt;200,"+"&amp;TEXT(R936,"0"),"-"&amp;TEXT(_xlfn.XLOOKUP(R936,Sheet2!$K$3:$K$130,Sheet2!$L$3:$L$130,"-----"),"0"))</f>
        <v>-136</v>
      </c>
      <c r="AG936" s="9" t="str">
        <f t="shared" si="646"/>
        <v>@</v>
      </c>
      <c r="AH936" s="9" t="str">
        <f t="shared" si="647"/>
        <v>JSR @I.EHA</v>
      </c>
      <c r="AI936" t="str">
        <f t="shared" si="648"/>
        <v>1,@I.EHA</v>
      </c>
      <c r="AJ936" s="16" t="str">
        <f t="shared" si="649"/>
        <v>@I.EHA</v>
      </c>
      <c r="AK936" t="str">
        <f t="shared" si="650"/>
        <v>ADCOR 0,1,SZC</v>
      </c>
      <c r="AL936" s="4" t="str">
        <f t="shared" si="651"/>
        <v>ADC</v>
      </c>
      <c r="AM936" s="4" t="str">
        <f t="shared" si="652"/>
        <v>R</v>
      </c>
      <c r="AN936" s="4" t="str">
        <f t="shared" si="653"/>
        <v>O</v>
      </c>
      <c r="AO936" s="4" t="str">
        <f t="shared" si="654"/>
        <v/>
      </c>
      <c r="AP936" s="15" t="str">
        <f t="shared" si="655"/>
        <v>,SZC</v>
      </c>
      <c r="AQ936" s="9" t="str">
        <f>_xlfn.XLOOKUP(D936,Sheet2!$E$3:$E$101,Sheet2!$F$3:$F$101,"******************")</f>
        <v>EHALT</v>
      </c>
      <c r="AR936" s="33" t="str">
        <f t="shared" si="641"/>
        <v>DOBC 1,**</v>
      </c>
      <c r="AS936" s="9" t="str">
        <f t="shared" si="642"/>
        <v>DOBC</v>
      </c>
      <c r="AT936" s="4">
        <f t="shared" si="656"/>
        <v>1</v>
      </c>
      <c r="AU936" s="6">
        <f t="shared" si="657"/>
        <v>2</v>
      </c>
      <c r="AV936" s="4" t="str">
        <f t="shared" si="658"/>
        <v>C</v>
      </c>
      <c r="AW936" s="4">
        <f t="shared" si="659"/>
        <v>42</v>
      </c>
      <c r="AX936" s="4" t="str">
        <f>_xlfn.XLOOKUP(AW936,Sheet2!$Q$3:$Q$66,Sheet2!$R$3:$R$66,"**")</f>
        <v>**</v>
      </c>
      <c r="AY936" s="4">
        <f t="shared" si="660"/>
        <v>4</v>
      </c>
      <c r="AZ936" s="16" t="str">
        <f t="shared" si="661"/>
        <v>SKPDN</v>
      </c>
    </row>
    <row r="937" spans="2:52" x14ac:dyDescent="0.35">
      <c r="B937" s="3">
        <f t="shared" si="662"/>
        <v>38</v>
      </c>
      <c r="C937" s="1">
        <f t="shared" si="637"/>
        <v>2117</v>
      </c>
      <c r="D937" s="2">
        <v>6243</v>
      </c>
      <c r="E937" s="2" t="str">
        <f>_xlfn.XLOOKUP(C937,Sheet2!$N$3:$N$1000,Sheet2!$O$3:$O$1000,"")</f>
        <v/>
      </c>
      <c r="F937" s="9" t="str">
        <f t="shared" si="663"/>
        <v>LOOP</v>
      </c>
      <c r="G937" s="4" t="str">
        <f t="shared" si="638"/>
        <v>14</v>
      </c>
      <c r="H937" s="4">
        <f t="shared" si="639"/>
        <v>243</v>
      </c>
      <c r="I937" s="6">
        <f t="shared" si="630"/>
        <v>0</v>
      </c>
      <c r="J937" s="6">
        <f t="shared" si="631"/>
        <v>0</v>
      </c>
      <c r="K937" s="6">
        <f t="shared" si="632"/>
        <v>6</v>
      </c>
      <c r="L937" s="6">
        <f t="shared" si="633"/>
        <v>2</v>
      </c>
      <c r="M937" s="6">
        <f t="shared" si="634"/>
        <v>4</v>
      </c>
      <c r="N937" s="6">
        <f t="shared" si="635"/>
        <v>3</v>
      </c>
      <c r="O937" s="13">
        <f t="shared" si="636"/>
        <v>1</v>
      </c>
      <c r="P937" s="4">
        <f t="shared" si="643"/>
        <v>0</v>
      </c>
      <c r="Q937" s="4">
        <f t="shared" si="644"/>
        <v>1</v>
      </c>
      <c r="R937">
        <f t="shared" si="620"/>
        <v>243</v>
      </c>
      <c r="S937" s="4">
        <f t="shared" si="621"/>
        <v>0</v>
      </c>
      <c r="T937" s="15">
        <f t="shared" si="622"/>
        <v>1</v>
      </c>
      <c r="U937" s="4">
        <f t="shared" si="623"/>
        <v>0</v>
      </c>
      <c r="V937" s="4">
        <f t="shared" si="624"/>
        <v>1</v>
      </c>
      <c r="W937" s="4">
        <f t="shared" si="625"/>
        <v>4</v>
      </c>
      <c r="X937" s="6">
        <f t="shared" si="626"/>
        <v>2</v>
      </c>
      <c r="Y937" s="4">
        <f t="shared" si="627"/>
        <v>2</v>
      </c>
      <c r="Z937" s="6">
        <f t="shared" si="628"/>
        <v>0</v>
      </c>
      <c r="AA937" s="18">
        <f t="shared" si="629"/>
        <v>3</v>
      </c>
      <c r="AB937" s="9" t="str">
        <f t="shared" si="645"/>
        <v>I.LOO</v>
      </c>
      <c r="AC937" s="9" t="str">
        <f>_xlfn.XLOOKUP(R937,Sheet2!$H$3:$H$258,Sheet2!$I$3:$I$258,"-----")</f>
        <v>I.LOO</v>
      </c>
      <c r="AD937" s="9" t="str">
        <f>_xlfn.XLOOKUP(VALUE(AE937),Sheet2!$N$3:$N$1000,Sheet2!$O$3:$O$1000,"********")</f>
        <v>B45</v>
      </c>
      <c r="AE937" t="str">
        <f t="shared" si="640"/>
        <v>1762</v>
      </c>
      <c r="AF937" s="9" t="str">
        <f>IF(R937&lt;200,"+"&amp;TEXT(R937,"0"),"-"&amp;TEXT(_xlfn.XLOOKUP(R937,Sheet2!$K$3:$K$130,Sheet2!$L$3:$L$130,"-----"),"0"))</f>
        <v>-135</v>
      </c>
      <c r="AG937" s="9" t="str">
        <f t="shared" si="646"/>
        <v>@</v>
      </c>
      <c r="AH937" s="9" t="str">
        <f t="shared" si="647"/>
        <v>JSR @I.LOO</v>
      </c>
      <c r="AI937" t="str">
        <f t="shared" si="648"/>
        <v>1,@I.LOO</v>
      </c>
      <c r="AJ937" s="16" t="str">
        <f t="shared" si="649"/>
        <v>@I.LOO</v>
      </c>
      <c r="AK937" t="str">
        <f t="shared" si="650"/>
        <v>ADCOR 0,1,SNC</v>
      </c>
      <c r="AL937" s="4" t="str">
        <f t="shared" si="651"/>
        <v>ADC</v>
      </c>
      <c r="AM937" s="4" t="str">
        <f t="shared" si="652"/>
        <v>R</v>
      </c>
      <c r="AN937" s="4" t="str">
        <f t="shared" si="653"/>
        <v>O</v>
      </c>
      <c r="AO937" s="4" t="str">
        <f t="shared" si="654"/>
        <v/>
      </c>
      <c r="AP937" s="15" t="str">
        <f t="shared" si="655"/>
        <v>,SNC</v>
      </c>
      <c r="AQ937" s="9" t="str">
        <f>_xlfn.XLOOKUP(D937,Sheet2!$E$3:$E$101,Sheet2!$F$3:$F$101,"******************")</f>
        <v>LOOP</v>
      </c>
      <c r="AR937" s="33" t="str">
        <f t="shared" si="641"/>
        <v>DOBC 1,**</v>
      </c>
      <c r="AS937" s="9" t="str">
        <f t="shared" si="642"/>
        <v>DOBC</v>
      </c>
      <c r="AT937" s="4">
        <f t="shared" si="656"/>
        <v>1</v>
      </c>
      <c r="AU937" s="6">
        <f t="shared" si="657"/>
        <v>2</v>
      </c>
      <c r="AV937" s="4" t="str">
        <f t="shared" si="658"/>
        <v>C</v>
      </c>
      <c r="AW937" s="4">
        <f t="shared" si="659"/>
        <v>43</v>
      </c>
      <c r="AX937" s="4" t="str">
        <f>_xlfn.XLOOKUP(AW937,Sheet2!$Q$3:$Q$66,Sheet2!$R$3:$R$66,"**")</f>
        <v>**</v>
      </c>
      <c r="AY937" s="4">
        <f t="shared" si="660"/>
        <v>4</v>
      </c>
      <c r="AZ937" s="16" t="str">
        <f t="shared" si="661"/>
        <v>SKPDN</v>
      </c>
    </row>
    <row r="938" spans="2:52" x14ac:dyDescent="0.35">
      <c r="B938" s="3">
        <v>40</v>
      </c>
      <c r="C938" s="1">
        <f t="shared" si="637"/>
        <v>2120</v>
      </c>
      <c r="D938" s="2">
        <v>6241</v>
      </c>
      <c r="E938" s="2" t="str">
        <f>_xlfn.XLOOKUP(C938,Sheet2!$N$3:$N$1000,Sheet2!$O$3:$O$1000,"")</f>
        <v>B54</v>
      </c>
      <c r="F938" s="9" t="str">
        <f t="shared" si="663"/>
        <v>SETUP</v>
      </c>
      <c r="G938" s="4" t="str">
        <f t="shared" si="638"/>
        <v>14</v>
      </c>
      <c r="H938" s="4">
        <f t="shared" si="639"/>
        <v>241</v>
      </c>
      <c r="I938" s="6">
        <f t="shared" si="630"/>
        <v>0</v>
      </c>
      <c r="J938" s="6">
        <f t="shared" si="631"/>
        <v>0</v>
      </c>
      <c r="K938" s="6">
        <f t="shared" si="632"/>
        <v>6</v>
      </c>
      <c r="L938" s="6">
        <f t="shared" si="633"/>
        <v>2</v>
      </c>
      <c r="M938" s="6">
        <f t="shared" si="634"/>
        <v>4</v>
      </c>
      <c r="N938" s="6">
        <f t="shared" si="635"/>
        <v>1</v>
      </c>
      <c r="O938" s="13">
        <f t="shared" si="636"/>
        <v>1</v>
      </c>
      <c r="P938" s="4">
        <f t="shared" si="643"/>
        <v>0</v>
      </c>
      <c r="Q938" s="4">
        <f t="shared" si="644"/>
        <v>1</v>
      </c>
      <c r="R938">
        <f t="shared" si="620"/>
        <v>241</v>
      </c>
      <c r="S938" s="4">
        <f t="shared" si="621"/>
        <v>0</v>
      </c>
      <c r="T938" s="15">
        <f t="shared" si="622"/>
        <v>1</v>
      </c>
      <c r="U938" s="4">
        <f t="shared" si="623"/>
        <v>0</v>
      </c>
      <c r="V938" s="4">
        <f t="shared" si="624"/>
        <v>1</v>
      </c>
      <c r="W938" s="4">
        <f t="shared" si="625"/>
        <v>4</v>
      </c>
      <c r="X938" s="6">
        <f t="shared" si="626"/>
        <v>2</v>
      </c>
      <c r="Y938" s="4">
        <f t="shared" si="627"/>
        <v>2</v>
      </c>
      <c r="Z938" s="6">
        <f t="shared" si="628"/>
        <v>0</v>
      </c>
      <c r="AA938" s="18">
        <f t="shared" si="629"/>
        <v>1</v>
      </c>
      <c r="AB938" s="9" t="str">
        <f t="shared" si="645"/>
        <v>I.STUP</v>
      </c>
      <c r="AC938" s="9" t="str">
        <f>_xlfn.XLOOKUP(R938,Sheet2!$H$3:$H$258,Sheet2!$I$3:$I$258,"-----")</f>
        <v>I.STUP</v>
      </c>
      <c r="AD938" s="9" t="str">
        <f>_xlfn.XLOOKUP(VALUE(AE938),Sheet2!$N$3:$N$1000,Sheet2!$O$3:$O$1000,"********")</f>
        <v>********</v>
      </c>
      <c r="AE938" t="str">
        <f t="shared" si="640"/>
        <v>1761</v>
      </c>
      <c r="AF938" s="9" t="str">
        <f>IF(R938&lt;200,"+"&amp;TEXT(R938,"0"),"-"&amp;TEXT(_xlfn.XLOOKUP(R938,Sheet2!$K$3:$K$130,Sheet2!$L$3:$L$130,"-----"),"0"))</f>
        <v>-137</v>
      </c>
      <c r="AG938" s="9" t="str">
        <f t="shared" si="646"/>
        <v>@</v>
      </c>
      <c r="AH938" s="9" t="str">
        <f t="shared" si="647"/>
        <v>JSR @I.STUP</v>
      </c>
      <c r="AI938" t="str">
        <f t="shared" si="648"/>
        <v>1,@I.STUP</v>
      </c>
      <c r="AJ938" s="16" t="str">
        <f t="shared" si="649"/>
        <v>@I.STUP</v>
      </c>
      <c r="AK938" t="str">
        <f t="shared" si="650"/>
        <v>ADCOR 0,1,SKP</v>
      </c>
      <c r="AL938" s="4" t="str">
        <f t="shared" si="651"/>
        <v>ADC</v>
      </c>
      <c r="AM938" s="4" t="str">
        <f t="shared" si="652"/>
        <v>R</v>
      </c>
      <c r="AN938" s="4" t="str">
        <f t="shared" si="653"/>
        <v>O</v>
      </c>
      <c r="AO938" s="4" t="str">
        <f t="shared" si="654"/>
        <v/>
      </c>
      <c r="AP938" s="15" t="str">
        <f t="shared" si="655"/>
        <v>,SKP</v>
      </c>
      <c r="AQ938" s="9" t="str">
        <f>_xlfn.XLOOKUP(D938,Sheet2!$E$3:$E$101,Sheet2!$F$3:$F$101,"******************")</f>
        <v>SETUP</v>
      </c>
      <c r="AR938" s="33" t="str">
        <f t="shared" si="641"/>
        <v>DOBC 1,**</v>
      </c>
      <c r="AS938" s="9" t="str">
        <f t="shared" si="642"/>
        <v>DOBC</v>
      </c>
      <c r="AT938" s="4">
        <f t="shared" si="656"/>
        <v>1</v>
      </c>
      <c r="AU938" s="6">
        <f t="shared" si="657"/>
        <v>2</v>
      </c>
      <c r="AV938" s="4" t="str">
        <f t="shared" si="658"/>
        <v>C</v>
      </c>
      <c r="AW938" s="4">
        <f t="shared" si="659"/>
        <v>41</v>
      </c>
      <c r="AX938" s="4" t="str">
        <f>_xlfn.XLOOKUP(AW938,Sheet2!$Q$3:$Q$66,Sheet2!$R$3:$R$66,"**")</f>
        <v>**</v>
      </c>
      <c r="AY938" s="4">
        <f t="shared" si="660"/>
        <v>4</v>
      </c>
      <c r="AZ938" s="16" t="str">
        <f t="shared" si="661"/>
        <v>SKPDN</v>
      </c>
    </row>
    <row r="939" spans="2:52" x14ac:dyDescent="0.35">
      <c r="B939" s="3">
        <f t="shared" si="662"/>
        <v>41</v>
      </c>
      <c r="C939" s="1">
        <f t="shared" si="637"/>
        <v>2121</v>
      </c>
      <c r="D939" s="2">
        <v>30060</v>
      </c>
      <c r="E939" s="2" t="str">
        <f>_xlfn.XLOOKUP(C939,Sheet2!$N$3:$N$1000,Sheet2!$O$3:$O$1000,"")</f>
        <v/>
      </c>
      <c r="F939" s="9" t="str">
        <f t="shared" si="663"/>
        <v>LDA 2,KB14</v>
      </c>
      <c r="G939" s="4" t="str">
        <f t="shared" si="638"/>
        <v>60</v>
      </c>
      <c r="H939" s="4">
        <f t="shared" si="639"/>
        <v>60</v>
      </c>
      <c r="I939" s="6">
        <f t="shared" si="630"/>
        <v>0</v>
      </c>
      <c r="J939" s="6">
        <f t="shared" si="631"/>
        <v>3</v>
      </c>
      <c r="K939" s="6">
        <f t="shared" si="632"/>
        <v>0</v>
      </c>
      <c r="L939" s="6">
        <f t="shared" si="633"/>
        <v>0</v>
      </c>
      <c r="M939" s="6">
        <f t="shared" si="634"/>
        <v>6</v>
      </c>
      <c r="N939" s="6">
        <f t="shared" si="635"/>
        <v>0</v>
      </c>
      <c r="O939" s="13">
        <f t="shared" si="636"/>
        <v>6</v>
      </c>
      <c r="P939" s="4">
        <f t="shared" si="643"/>
        <v>1</v>
      </c>
      <c r="Q939" s="4">
        <f t="shared" si="644"/>
        <v>2</v>
      </c>
      <c r="R939">
        <f t="shared" si="620"/>
        <v>60</v>
      </c>
      <c r="S939" s="4">
        <f t="shared" si="621"/>
        <v>0</v>
      </c>
      <c r="T939" s="15">
        <f t="shared" si="622"/>
        <v>0</v>
      </c>
      <c r="U939" s="4">
        <f t="shared" si="623"/>
        <v>1</v>
      </c>
      <c r="V939" s="4">
        <f t="shared" si="624"/>
        <v>2</v>
      </c>
      <c r="W939" s="4">
        <f t="shared" si="625"/>
        <v>0</v>
      </c>
      <c r="X939" s="6">
        <f t="shared" si="626"/>
        <v>0</v>
      </c>
      <c r="Y939" s="4">
        <f t="shared" si="627"/>
        <v>3</v>
      </c>
      <c r="Z939" s="6">
        <f t="shared" si="628"/>
        <v>0</v>
      </c>
      <c r="AA939" s="18">
        <f t="shared" si="629"/>
        <v>0</v>
      </c>
      <c r="AB939" s="9" t="str">
        <f t="shared" si="645"/>
        <v>KB14</v>
      </c>
      <c r="AC939" s="9" t="str">
        <f>_xlfn.XLOOKUP(R939,Sheet2!$H$3:$H$258,Sheet2!$I$3:$I$258,"-----")</f>
        <v>KB14</v>
      </c>
      <c r="AD939" s="9" t="str">
        <f>_xlfn.XLOOKUP(VALUE(AE939),Sheet2!$N$3:$N$1000,Sheet2!$O$3:$O$1000,"********")</f>
        <v>********</v>
      </c>
      <c r="AE939" t="str">
        <f t="shared" si="640"/>
        <v>2201</v>
      </c>
      <c r="AF939" s="9" t="str">
        <f>IF(R939&lt;200,"+"&amp;TEXT(R939,"0"),"-"&amp;TEXT(_xlfn.XLOOKUP(R939,Sheet2!$K$3:$K$130,Sheet2!$L$3:$L$130,"-----"),"0"))</f>
        <v>+60</v>
      </c>
      <c r="AG939" s="9" t="str">
        <f t="shared" si="646"/>
        <v/>
      </c>
      <c r="AH939" s="9" t="str">
        <f t="shared" si="647"/>
        <v>ISZ KB14</v>
      </c>
      <c r="AI939" t="str">
        <f t="shared" si="648"/>
        <v>2,KB14</v>
      </c>
      <c r="AJ939" s="16" t="str">
        <f t="shared" si="649"/>
        <v>KB14</v>
      </c>
      <c r="AK939" t="str">
        <f t="shared" si="650"/>
        <v>COMC 1,2</v>
      </c>
      <c r="AL939" s="4" t="str">
        <f t="shared" si="651"/>
        <v>COM</v>
      </c>
      <c r="AM939" s="4" t="str">
        <f t="shared" si="652"/>
        <v/>
      </c>
      <c r="AN939" s="4" t="str">
        <f t="shared" si="653"/>
        <v>C</v>
      </c>
      <c r="AO939" s="4" t="str">
        <f t="shared" si="654"/>
        <v/>
      </c>
      <c r="AP939" s="15" t="str">
        <f t="shared" si="655"/>
        <v/>
      </c>
      <c r="AQ939" s="9" t="str">
        <f>_xlfn.XLOOKUP(D939,Sheet2!$E$3:$E$101,Sheet2!$F$3:$F$101,"******************")</f>
        <v>******************</v>
      </c>
      <c r="AR939" s="33" t="str">
        <f t="shared" si="641"/>
        <v>NIO **</v>
      </c>
      <c r="AS939" s="9" t="str">
        <f t="shared" si="642"/>
        <v>DOC</v>
      </c>
      <c r="AT939" s="4">
        <f t="shared" si="656"/>
        <v>2</v>
      </c>
      <c r="AU939" s="6">
        <f t="shared" si="657"/>
        <v>0</v>
      </c>
      <c r="AV939" s="4" t="str">
        <f t="shared" si="658"/>
        <v/>
      </c>
      <c r="AW939" s="4">
        <f t="shared" si="659"/>
        <v>60</v>
      </c>
      <c r="AX939" s="4" t="str">
        <f>_xlfn.XLOOKUP(AW939,Sheet2!$Q$3:$Q$66,Sheet2!$R$3:$R$66,"**")</f>
        <v>**</v>
      </c>
      <c r="AY939" s="4">
        <f t="shared" si="660"/>
        <v>0</v>
      </c>
      <c r="AZ939" s="16" t="str">
        <f t="shared" si="661"/>
        <v>SKPBN</v>
      </c>
    </row>
    <row r="940" spans="2:52" x14ac:dyDescent="0.35">
      <c r="B940" s="3">
        <f t="shared" si="662"/>
        <v>42</v>
      </c>
      <c r="C940" s="1">
        <f t="shared" si="637"/>
        <v>2122</v>
      </c>
      <c r="D940" s="2">
        <v>6246</v>
      </c>
      <c r="E940" s="2" t="str">
        <f>_xlfn.XLOOKUP(C940,Sheet2!$N$3:$N$1000,Sheet2!$O$3:$O$1000,"")</f>
        <v/>
      </c>
      <c r="F940" s="9" t="str">
        <f t="shared" si="663"/>
        <v>SEEK</v>
      </c>
      <c r="G940" s="4" t="str">
        <f t="shared" si="638"/>
        <v>14</v>
      </c>
      <c r="H940" s="4">
        <f t="shared" si="639"/>
        <v>246</v>
      </c>
      <c r="I940" s="6">
        <f t="shared" si="630"/>
        <v>0</v>
      </c>
      <c r="J940" s="6">
        <f t="shared" si="631"/>
        <v>0</v>
      </c>
      <c r="K940" s="6">
        <f t="shared" si="632"/>
        <v>6</v>
      </c>
      <c r="L940" s="6">
        <f t="shared" si="633"/>
        <v>2</v>
      </c>
      <c r="M940" s="6">
        <f t="shared" si="634"/>
        <v>4</v>
      </c>
      <c r="N940" s="6">
        <f t="shared" si="635"/>
        <v>6</v>
      </c>
      <c r="O940" s="13">
        <f t="shared" si="636"/>
        <v>1</v>
      </c>
      <c r="P940" s="4">
        <f t="shared" si="643"/>
        <v>0</v>
      </c>
      <c r="Q940" s="4">
        <f t="shared" si="644"/>
        <v>1</v>
      </c>
      <c r="R940">
        <f t="shared" si="620"/>
        <v>246</v>
      </c>
      <c r="S940" s="4">
        <f t="shared" si="621"/>
        <v>0</v>
      </c>
      <c r="T940" s="15">
        <f t="shared" si="622"/>
        <v>1</v>
      </c>
      <c r="U940" s="4">
        <f t="shared" si="623"/>
        <v>0</v>
      </c>
      <c r="V940" s="4">
        <f t="shared" si="624"/>
        <v>1</v>
      </c>
      <c r="W940" s="4">
        <f t="shared" si="625"/>
        <v>4</v>
      </c>
      <c r="X940" s="6">
        <f t="shared" si="626"/>
        <v>2</v>
      </c>
      <c r="Y940" s="4">
        <f t="shared" si="627"/>
        <v>2</v>
      </c>
      <c r="Z940" s="6">
        <f t="shared" si="628"/>
        <v>0</v>
      </c>
      <c r="AA940" s="18">
        <f t="shared" si="629"/>
        <v>6</v>
      </c>
      <c r="AB940" s="9" t="str">
        <f t="shared" si="645"/>
        <v>I.S</v>
      </c>
      <c r="AC940" s="9" t="str">
        <f>_xlfn.XLOOKUP(R940,Sheet2!$H$3:$H$258,Sheet2!$I$3:$I$258,"-----")</f>
        <v>I.S</v>
      </c>
      <c r="AD940" s="9" t="str">
        <f>_xlfn.XLOOKUP(VALUE(AE940),Sheet2!$N$3:$N$1000,Sheet2!$O$3:$O$1000,"********")</f>
        <v>********</v>
      </c>
      <c r="AE940" t="str">
        <f t="shared" si="640"/>
        <v>1770</v>
      </c>
      <c r="AF940" s="9" t="str">
        <f>IF(R940&lt;200,"+"&amp;TEXT(R940,"0"),"-"&amp;TEXT(_xlfn.XLOOKUP(R940,Sheet2!$K$3:$K$130,Sheet2!$L$3:$L$130,"-----"),"0"))</f>
        <v>-132</v>
      </c>
      <c r="AG940" s="9" t="str">
        <f t="shared" si="646"/>
        <v>@</v>
      </c>
      <c r="AH940" s="9" t="str">
        <f t="shared" si="647"/>
        <v>JSR @I.S</v>
      </c>
      <c r="AI940" t="str">
        <f t="shared" si="648"/>
        <v>1,@I.S</v>
      </c>
      <c r="AJ940" s="16" t="str">
        <f t="shared" si="649"/>
        <v>@I.S</v>
      </c>
      <c r="AK940" t="str">
        <f t="shared" si="650"/>
        <v>ADCOR 0,1,SEZ</v>
      </c>
      <c r="AL940" s="4" t="str">
        <f t="shared" si="651"/>
        <v>ADC</v>
      </c>
      <c r="AM940" s="4" t="str">
        <f t="shared" si="652"/>
        <v>R</v>
      </c>
      <c r="AN940" s="4" t="str">
        <f t="shared" si="653"/>
        <v>O</v>
      </c>
      <c r="AO940" s="4" t="str">
        <f t="shared" si="654"/>
        <v/>
      </c>
      <c r="AP940" s="15" t="str">
        <f t="shared" si="655"/>
        <v>,SEZ</v>
      </c>
      <c r="AQ940" s="9" t="str">
        <f>_xlfn.XLOOKUP(D940,Sheet2!$E$3:$E$101,Sheet2!$F$3:$F$101,"******************")</f>
        <v>SEEK</v>
      </c>
      <c r="AR940" s="33" t="str">
        <f t="shared" si="641"/>
        <v>DOBC 1,**</v>
      </c>
      <c r="AS940" s="9" t="str">
        <f t="shared" si="642"/>
        <v>DOBC</v>
      </c>
      <c r="AT940" s="4">
        <f t="shared" si="656"/>
        <v>1</v>
      </c>
      <c r="AU940" s="6">
        <f t="shared" si="657"/>
        <v>2</v>
      </c>
      <c r="AV940" s="4" t="str">
        <f t="shared" si="658"/>
        <v>C</v>
      </c>
      <c r="AW940" s="4">
        <f t="shared" si="659"/>
        <v>46</v>
      </c>
      <c r="AX940" s="4" t="str">
        <f>_xlfn.XLOOKUP(AW940,Sheet2!$Q$3:$Q$66,Sheet2!$R$3:$R$66,"**")</f>
        <v>**</v>
      </c>
      <c r="AY940" s="4">
        <f t="shared" si="660"/>
        <v>4</v>
      </c>
      <c r="AZ940" s="16" t="str">
        <f t="shared" si="661"/>
        <v>SKPDN</v>
      </c>
    </row>
    <row r="941" spans="2:52" x14ac:dyDescent="0.35">
      <c r="B941" s="3">
        <f t="shared" si="662"/>
        <v>43</v>
      </c>
      <c r="C941" s="1">
        <f t="shared" si="637"/>
        <v>2123</v>
      </c>
      <c r="D941" s="2">
        <v>0</v>
      </c>
      <c r="E941" s="2" t="str">
        <f>_xlfn.XLOOKUP(C941,Sheet2!$N$3:$N$1000,Sheet2!$O$3:$O$1000,"")</f>
        <v/>
      </c>
      <c r="F941" s="9" t="str">
        <f t="shared" si="663"/>
        <v>0</v>
      </c>
      <c r="G941" s="4" t="str">
        <f t="shared" si="638"/>
        <v>0</v>
      </c>
      <c r="H941" s="4">
        <f t="shared" si="639"/>
        <v>0</v>
      </c>
      <c r="I941" s="6">
        <f t="shared" si="630"/>
        <v>0</v>
      </c>
      <c r="J941" s="6">
        <f t="shared" si="631"/>
        <v>0</v>
      </c>
      <c r="K941" s="6">
        <f t="shared" si="632"/>
        <v>0</v>
      </c>
      <c r="L941" s="6">
        <f t="shared" si="633"/>
        <v>0</v>
      </c>
      <c r="M941" s="6">
        <f t="shared" si="634"/>
        <v>0</v>
      </c>
      <c r="N941" s="6">
        <f t="shared" si="635"/>
        <v>0</v>
      </c>
      <c r="O941" s="13">
        <f t="shared" si="636"/>
        <v>0</v>
      </c>
      <c r="P941" s="4">
        <f t="shared" si="643"/>
        <v>0</v>
      </c>
      <c r="Q941" s="4">
        <f t="shared" si="644"/>
        <v>0</v>
      </c>
      <c r="R941">
        <f t="shared" si="620"/>
        <v>0</v>
      </c>
      <c r="S941" s="4">
        <f t="shared" si="621"/>
        <v>0</v>
      </c>
      <c r="T941" s="15">
        <f t="shared" si="622"/>
        <v>0</v>
      </c>
      <c r="U941" s="4">
        <f t="shared" si="623"/>
        <v>0</v>
      </c>
      <c r="V941" s="4">
        <f t="shared" si="624"/>
        <v>0</v>
      </c>
      <c r="W941" s="4">
        <f t="shared" si="625"/>
        <v>0</v>
      </c>
      <c r="X941" s="6">
        <f t="shared" si="626"/>
        <v>0</v>
      </c>
      <c r="Y941" s="4">
        <f t="shared" si="627"/>
        <v>0</v>
      </c>
      <c r="Z941" s="6">
        <f t="shared" si="628"/>
        <v>0</v>
      </c>
      <c r="AA941" s="18">
        <f t="shared" si="629"/>
        <v>0</v>
      </c>
      <c r="AB941" s="9" t="str">
        <f t="shared" si="645"/>
        <v>0</v>
      </c>
      <c r="AC941" s="9" t="str">
        <f>_xlfn.XLOOKUP(R941,Sheet2!$H$3:$H$258,Sheet2!$I$3:$I$258,"-----")</f>
        <v>0</v>
      </c>
      <c r="AD941" s="9" t="str">
        <f>_xlfn.XLOOKUP(VALUE(AE941),Sheet2!$N$3:$N$1000,Sheet2!$O$3:$O$1000,"********")</f>
        <v>********</v>
      </c>
      <c r="AE941" t="str">
        <f t="shared" si="640"/>
        <v>2123</v>
      </c>
      <c r="AF941" s="9" t="str">
        <f>IF(R941&lt;200,"+"&amp;TEXT(R941,"0"),"-"&amp;TEXT(_xlfn.XLOOKUP(R941,Sheet2!$K$3:$K$130,Sheet2!$L$3:$L$130,"-----"),"0"))</f>
        <v>+0</v>
      </c>
      <c r="AG941" s="9" t="str">
        <f t="shared" si="646"/>
        <v/>
      </c>
      <c r="AH941" s="9" t="str">
        <f t="shared" si="647"/>
        <v>JMP 0</v>
      </c>
      <c r="AI941" t="str">
        <f t="shared" si="648"/>
        <v>0,0</v>
      </c>
      <c r="AJ941" s="16" t="str">
        <f t="shared" si="649"/>
        <v>0</v>
      </c>
      <c r="AK941" t="str">
        <f t="shared" si="650"/>
        <v>COM 0,0</v>
      </c>
      <c r="AL941" s="4" t="str">
        <f t="shared" si="651"/>
        <v>COM</v>
      </c>
      <c r="AM941" s="4" t="str">
        <f t="shared" si="652"/>
        <v/>
      </c>
      <c r="AN941" s="4" t="str">
        <f t="shared" si="653"/>
        <v/>
      </c>
      <c r="AO941" s="4" t="str">
        <f t="shared" si="654"/>
        <v/>
      </c>
      <c r="AP941" s="15" t="str">
        <f t="shared" si="655"/>
        <v/>
      </c>
      <c r="AQ941" s="9" t="str">
        <f>_xlfn.XLOOKUP(D941,Sheet2!$E$3:$E$101,Sheet2!$F$3:$F$101,"******************")</f>
        <v>0</v>
      </c>
      <c r="AR941" s="33" t="str">
        <f t="shared" si="641"/>
        <v>NIO 0</v>
      </c>
      <c r="AS941" s="9" t="str">
        <f t="shared" si="642"/>
        <v>DOC</v>
      </c>
      <c r="AT941" s="4">
        <f t="shared" si="656"/>
        <v>0</v>
      </c>
      <c r="AU941" s="6">
        <f t="shared" si="657"/>
        <v>0</v>
      </c>
      <c r="AV941" s="4" t="str">
        <f t="shared" si="658"/>
        <v/>
      </c>
      <c r="AW941" s="4">
        <f t="shared" si="659"/>
        <v>0</v>
      </c>
      <c r="AX941" s="4" t="str">
        <f>_xlfn.XLOOKUP(AW941,Sheet2!$Q$3:$Q$66,Sheet2!$R$3:$R$66,"**")</f>
        <v>0</v>
      </c>
      <c r="AY941" s="4">
        <f t="shared" si="660"/>
        <v>0</v>
      </c>
      <c r="AZ941" s="16" t="str">
        <f t="shared" si="661"/>
        <v>SKPBN</v>
      </c>
    </row>
    <row r="942" spans="2:52" x14ac:dyDescent="0.35">
      <c r="B942" s="3">
        <f t="shared" si="662"/>
        <v>44</v>
      </c>
      <c r="C942" s="1">
        <f t="shared" si="637"/>
        <v>2124</v>
      </c>
      <c r="D942" s="2">
        <v>64433</v>
      </c>
      <c r="E942" s="2" t="str">
        <f>_xlfn.XLOOKUP(C942,Sheet2!$N$3:$N$1000,Sheet2!$O$3:$O$1000,"")</f>
        <v/>
      </c>
      <c r="F942" s="9" t="str">
        <f t="shared" si="663"/>
        <v>DIA 1,DSKP</v>
      </c>
      <c r="G942" s="4" t="str">
        <f t="shared" si="638"/>
        <v>151</v>
      </c>
      <c r="H942" s="4">
        <f t="shared" si="639"/>
        <v>33</v>
      </c>
      <c r="I942" s="6">
        <f t="shared" si="630"/>
        <v>0</v>
      </c>
      <c r="J942" s="6">
        <f t="shared" si="631"/>
        <v>6</v>
      </c>
      <c r="K942" s="6">
        <f t="shared" si="632"/>
        <v>4</v>
      </c>
      <c r="L942" s="6">
        <f t="shared" si="633"/>
        <v>4</v>
      </c>
      <c r="M942" s="6">
        <f t="shared" si="634"/>
        <v>3</v>
      </c>
      <c r="N942" s="6">
        <f t="shared" si="635"/>
        <v>3</v>
      </c>
      <c r="O942" s="13">
        <f t="shared" si="636"/>
        <v>13</v>
      </c>
      <c r="P942" s="4">
        <f t="shared" si="643"/>
        <v>3</v>
      </c>
      <c r="Q942" s="4">
        <f t="shared" si="644"/>
        <v>1</v>
      </c>
      <c r="R942">
        <f t="shared" si="620"/>
        <v>33</v>
      </c>
      <c r="S942" s="4">
        <f t="shared" si="621"/>
        <v>1</v>
      </c>
      <c r="T942" s="15">
        <f t="shared" si="622"/>
        <v>0</v>
      </c>
      <c r="U942" s="4">
        <f t="shared" si="623"/>
        <v>3</v>
      </c>
      <c r="V942" s="4">
        <f t="shared" si="624"/>
        <v>1</v>
      </c>
      <c r="W942" s="4">
        <f t="shared" si="625"/>
        <v>1</v>
      </c>
      <c r="X942" s="6">
        <f t="shared" si="626"/>
        <v>0</v>
      </c>
      <c r="Y942" s="4">
        <f t="shared" si="627"/>
        <v>1</v>
      </c>
      <c r="Z942" s="6">
        <f t="shared" si="628"/>
        <v>1</v>
      </c>
      <c r="AA942" s="18">
        <f t="shared" si="629"/>
        <v>3</v>
      </c>
      <c r="AB942" s="9" t="str">
        <f t="shared" si="645"/>
        <v>B57</v>
      </c>
      <c r="AC942" s="9" t="str">
        <f>_xlfn.XLOOKUP(R942,Sheet2!$H$3:$H$258,Sheet2!$I$3:$I$258,"-----")</f>
        <v>*****</v>
      </c>
      <c r="AD942" s="9" t="str">
        <f>_xlfn.XLOOKUP(VALUE(AE942),Sheet2!$N$3:$N$1000,Sheet2!$O$3:$O$1000,"********")</f>
        <v>B57</v>
      </c>
      <c r="AE942" t="str">
        <f t="shared" si="640"/>
        <v>2157</v>
      </c>
      <c r="AF942" s="9" t="str">
        <f>IF(R942&lt;200,"+"&amp;TEXT(R942,"0"),"-"&amp;TEXT(_xlfn.XLOOKUP(R942,Sheet2!$K$3:$K$130,Sheet2!$L$3:$L$130,"-----"),"0"))</f>
        <v>+33</v>
      </c>
      <c r="AG942" s="9" t="str">
        <f t="shared" si="646"/>
        <v/>
      </c>
      <c r="AH942" s="9" t="str">
        <f t="shared" si="647"/>
        <v>JSR B57</v>
      </c>
      <c r="AI942" t="str">
        <f t="shared" si="648"/>
        <v>1,B57</v>
      </c>
      <c r="AJ942" s="16" t="str">
        <f t="shared" si="649"/>
        <v>B57</v>
      </c>
      <c r="AK942" t="str">
        <f t="shared" si="650"/>
        <v>NEGZ# 3,1,SNC</v>
      </c>
      <c r="AL942" s="4" t="str">
        <f t="shared" si="651"/>
        <v>NEG</v>
      </c>
      <c r="AM942" s="4" t="str">
        <f t="shared" si="652"/>
        <v/>
      </c>
      <c r="AN942" s="4" t="str">
        <f t="shared" si="653"/>
        <v>Z</v>
      </c>
      <c r="AO942" s="4" t="str">
        <f t="shared" si="654"/>
        <v>#</v>
      </c>
      <c r="AP942" s="15" t="str">
        <f t="shared" si="655"/>
        <v>,SNC</v>
      </c>
      <c r="AQ942" s="9" t="str">
        <f>_xlfn.XLOOKUP(D942,Sheet2!$E$3:$E$101,Sheet2!$F$3:$F$101,"******************")</f>
        <v>******************</v>
      </c>
      <c r="AR942" s="33" t="str">
        <f t="shared" si="641"/>
        <v>DIA 1,DSKP</v>
      </c>
      <c r="AS942" s="9" t="str">
        <f t="shared" si="642"/>
        <v>DIA</v>
      </c>
      <c r="AT942" s="4">
        <f t="shared" si="656"/>
        <v>1</v>
      </c>
      <c r="AU942" s="6">
        <f t="shared" si="657"/>
        <v>0</v>
      </c>
      <c r="AV942" s="4" t="str">
        <f t="shared" si="658"/>
        <v/>
      </c>
      <c r="AW942" s="4">
        <f t="shared" si="659"/>
        <v>33</v>
      </c>
      <c r="AX942" s="4" t="str">
        <f>_xlfn.XLOOKUP(AW942,Sheet2!$Q$3:$Q$66,Sheet2!$R$3:$R$66,"**")</f>
        <v>DSKP</v>
      </c>
      <c r="AY942" s="4">
        <f t="shared" si="660"/>
        <v>1</v>
      </c>
      <c r="AZ942" s="16" t="str">
        <f t="shared" si="661"/>
        <v>SKPBN</v>
      </c>
    </row>
    <row r="943" spans="2:52" x14ac:dyDescent="0.35">
      <c r="B943" s="3">
        <f t="shared" si="662"/>
        <v>45</v>
      </c>
      <c r="C943" s="1">
        <f t="shared" si="637"/>
        <v>2125</v>
      </c>
      <c r="D943" s="2">
        <v>20064</v>
      </c>
      <c r="E943" s="2" t="str">
        <f>_xlfn.XLOOKUP(C943,Sheet2!$N$3:$N$1000,Sheet2!$O$3:$O$1000,"")</f>
        <v/>
      </c>
      <c r="F943" s="9" t="str">
        <f t="shared" si="663"/>
        <v>LDA 0,KB10</v>
      </c>
      <c r="G943" s="4" t="str">
        <f t="shared" si="638"/>
        <v>40</v>
      </c>
      <c r="H943" s="4">
        <f t="shared" si="639"/>
        <v>64</v>
      </c>
      <c r="I943" s="6">
        <f t="shared" si="630"/>
        <v>0</v>
      </c>
      <c r="J943" s="6">
        <f t="shared" si="631"/>
        <v>2</v>
      </c>
      <c r="K943" s="6">
        <f t="shared" si="632"/>
        <v>0</v>
      </c>
      <c r="L943" s="6">
        <f t="shared" si="633"/>
        <v>0</v>
      </c>
      <c r="M943" s="6">
        <f t="shared" si="634"/>
        <v>6</v>
      </c>
      <c r="N943" s="6">
        <f t="shared" si="635"/>
        <v>4</v>
      </c>
      <c r="O943" s="13">
        <f t="shared" si="636"/>
        <v>4</v>
      </c>
      <c r="P943" s="4">
        <f t="shared" si="643"/>
        <v>1</v>
      </c>
      <c r="Q943" s="4">
        <f t="shared" si="644"/>
        <v>0</v>
      </c>
      <c r="R943">
        <f t="shared" si="620"/>
        <v>64</v>
      </c>
      <c r="S943" s="4">
        <f t="shared" si="621"/>
        <v>0</v>
      </c>
      <c r="T943" s="15">
        <f t="shared" si="622"/>
        <v>0</v>
      </c>
      <c r="U943" s="4">
        <f t="shared" si="623"/>
        <v>1</v>
      </c>
      <c r="V943" s="4">
        <f t="shared" si="624"/>
        <v>0</v>
      </c>
      <c r="W943" s="4">
        <f t="shared" si="625"/>
        <v>0</v>
      </c>
      <c r="X943" s="6">
        <f t="shared" si="626"/>
        <v>0</v>
      </c>
      <c r="Y943" s="4">
        <f t="shared" si="627"/>
        <v>3</v>
      </c>
      <c r="Z943" s="6">
        <f t="shared" si="628"/>
        <v>0</v>
      </c>
      <c r="AA943" s="18">
        <f t="shared" si="629"/>
        <v>4</v>
      </c>
      <c r="AB943" s="9" t="str">
        <f t="shared" si="645"/>
        <v>KB10</v>
      </c>
      <c r="AC943" s="9" t="str">
        <f>_xlfn.XLOOKUP(R943,Sheet2!$H$3:$H$258,Sheet2!$I$3:$I$258,"-----")</f>
        <v>KB10</v>
      </c>
      <c r="AD943" s="9" t="str">
        <f>_xlfn.XLOOKUP(VALUE(AE943),Sheet2!$N$3:$N$1000,Sheet2!$O$3:$O$1000,"********")</f>
        <v>********</v>
      </c>
      <c r="AE943" t="str">
        <f t="shared" si="640"/>
        <v>2211</v>
      </c>
      <c r="AF943" s="9" t="str">
        <f>IF(R943&lt;200,"+"&amp;TEXT(R943,"0"),"-"&amp;TEXT(_xlfn.XLOOKUP(R943,Sheet2!$K$3:$K$130,Sheet2!$L$3:$L$130,"-----"),"0"))</f>
        <v>+64</v>
      </c>
      <c r="AG943" s="9" t="str">
        <f t="shared" si="646"/>
        <v/>
      </c>
      <c r="AH943" s="9" t="str">
        <f t="shared" si="647"/>
        <v>JMP KB10</v>
      </c>
      <c r="AI943" t="str">
        <f t="shared" si="648"/>
        <v>0,KB10</v>
      </c>
      <c r="AJ943" s="16" t="str">
        <f t="shared" si="649"/>
        <v>KB10</v>
      </c>
      <c r="AK943" t="str">
        <f t="shared" si="650"/>
        <v>COMC 1,0,SZR</v>
      </c>
      <c r="AL943" s="4" t="str">
        <f t="shared" si="651"/>
        <v>COM</v>
      </c>
      <c r="AM943" s="4" t="str">
        <f t="shared" si="652"/>
        <v/>
      </c>
      <c r="AN943" s="4" t="str">
        <f t="shared" si="653"/>
        <v>C</v>
      </c>
      <c r="AO943" s="4" t="str">
        <f t="shared" si="654"/>
        <v/>
      </c>
      <c r="AP943" s="15" t="str">
        <f t="shared" si="655"/>
        <v>,SZR</v>
      </c>
      <c r="AQ943" s="9" t="str">
        <f>_xlfn.XLOOKUP(D943,Sheet2!$E$3:$E$101,Sheet2!$F$3:$F$101,"******************")</f>
        <v>******************</v>
      </c>
      <c r="AR943" s="33" t="str">
        <f t="shared" si="641"/>
        <v>NIO **</v>
      </c>
      <c r="AS943" s="9" t="str">
        <f t="shared" si="642"/>
        <v>DOC</v>
      </c>
      <c r="AT943" s="4">
        <f t="shared" si="656"/>
        <v>0</v>
      </c>
      <c r="AU943" s="6">
        <f t="shared" si="657"/>
        <v>0</v>
      </c>
      <c r="AV943" s="4" t="str">
        <f t="shared" si="658"/>
        <v/>
      </c>
      <c r="AW943" s="4">
        <f t="shared" si="659"/>
        <v>64</v>
      </c>
      <c r="AX943" s="4" t="str">
        <f>_xlfn.XLOOKUP(AW943,Sheet2!$Q$3:$Q$66,Sheet2!$R$3:$R$66,"**")</f>
        <v>**</v>
      </c>
      <c r="AY943" s="4">
        <f t="shared" si="660"/>
        <v>0</v>
      </c>
      <c r="AZ943" s="16" t="str">
        <f t="shared" si="661"/>
        <v>SKPBN</v>
      </c>
    </row>
    <row r="944" spans="2:52" x14ac:dyDescent="0.35">
      <c r="B944" s="3">
        <f t="shared" si="662"/>
        <v>46</v>
      </c>
      <c r="C944" s="1">
        <f t="shared" si="637"/>
        <v>2126</v>
      </c>
      <c r="D944" s="2">
        <v>123414</v>
      </c>
      <c r="E944" s="2" t="str">
        <f>_xlfn.XLOOKUP(C944,Sheet2!$N$3:$N$1000,Sheet2!$O$3:$O$1000,"")</f>
        <v/>
      </c>
      <c r="F944" s="9" t="str">
        <f t="shared" si="663"/>
        <v>AND# 1,0,SZR</v>
      </c>
      <c r="G944" s="4" t="str">
        <f t="shared" si="638"/>
        <v>247</v>
      </c>
      <c r="H944" s="4">
        <f t="shared" si="639"/>
        <v>14</v>
      </c>
      <c r="I944" s="6">
        <f t="shared" si="630"/>
        <v>1</v>
      </c>
      <c r="J944" s="6">
        <f t="shared" si="631"/>
        <v>2</v>
      </c>
      <c r="K944" s="6">
        <f t="shared" si="632"/>
        <v>3</v>
      </c>
      <c r="L944" s="6">
        <f t="shared" si="633"/>
        <v>4</v>
      </c>
      <c r="M944" s="6">
        <f t="shared" si="634"/>
        <v>1</v>
      </c>
      <c r="N944" s="6">
        <f t="shared" si="635"/>
        <v>4</v>
      </c>
      <c r="O944" s="13">
        <f t="shared" si="636"/>
        <v>20</v>
      </c>
      <c r="P944" s="4">
        <f t="shared" si="643"/>
        <v>5</v>
      </c>
      <c r="Q944" s="4">
        <f t="shared" si="644"/>
        <v>0</v>
      </c>
      <c r="R944">
        <f t="shared" si="620"/>
        <v>14</v>
      </c>
      <c r="S944" s="4">
        <f t="shared" si="621"/>
        <v>3</v>
      </c>
      <c r="T944" s="15">
        <f t="shared" si="622"/>
        <v>1</v>
      </c>
      <c r="U944" s="4">
        <f t="shared" si="623"/>
        <v>1</v>
      </c>
      <c r="V944" s="4">
        <f t="shared" si="624"/>
        <v>0</v>
      </c>
      <c r="W944" s="4">
        <f t="shared" si="625"/>
        <v>7</v>
      </c>
      <c r="X944" s="6">
        <f t="shared" si="626"/>
        <v>0</v>
      </c>
      <c r="Y944" s="4">
        <f t="shared" si="627"/>
        <v>0</v>
      </c>
      <c r="Z944" s="6">
        <f t="shared" si="628"/>
        <v>1</v>
      </c>
      <c r="AA944" s="18">
        <f t="shared" si="629"/>
        <v>4</v>
      </c>
      <c r="AB944" s="9" t="str">
        <f t="shared" si="645"/>
        <v>+14,3</v>
      </c>
      <c r="AC944" s="9" t="str">
        <f>_xlfn.XLOOKUP(R944,Sheet2!$H$3:$H$258,Sheet2!$I$3:$I$258,"-----")</f>
        <v>*****</v>
      </c>
      <c r="AD944" s="9" t="str">
        <f>_xlfn.XLOOKUP(VALUE(AE944),Sheet2!$N$3:$N$1000,Sheet2!$O$3:$O$1000,"********")</f>
        <v>********</v>
      </c>
      <c r="AE944" t="str">
        <f t="shared" si="640"/>
        <v>2142</v>
      </c>
      <c r="AF944" s="9" t="str">
        <f>IF(R944&lt;200,"+"&amp;TEXT(R944,"0"),"-"&amp;TEXT(_xlfn.XLOOKUP(R944,Sheet2!$K$3:$K$130,Sheet2!$L$3:$L$130,"-----"),"0"))</f>
        <v>+14</v>
      </c>
      <c r="AG944" s="9" t="str">
        <f t="shared" si="646"/>
        <v>@</v>
      </c>
      <c r="AH944" s="9" t="str">
        <f t="shared" si="647"/>
        <v>JMP @+14,3</v>
      </c>
      <c r="AI944" t="str">
        <f t="shared" si="648"/>
        <v>0,@+14,3</v>
      </c>
      <c r="AJ944" s="16" t="str">
        <f t="shared" si="649"/>
        <v>@+14,3</v>
      </c>
      <c r="AK944" t="str">
        <f t="shared" si="650"/>
        <v>AND# 1,0,SZR</v>
      </c>
      <c r="AL944" s="4" t="str">
        <f t="shared" si="651"/>
        <v>AND</v>
      </c>
      <c r="AM944" s="4" t="str">
        <f t="shared" si="652"/>
        <v/>
      </c>
      <c r="AN944" s="4" t="str">
        <f t="shared" si="653"/>
        <v/>
      </c>
      <c r="AO944" s="4" t="str">
        <f t="shared" si="654"/>
        <v>#</v>
      </c>
      <c r="AP944" s="15" t="str">
        <f t="shared" si="655"/>
        <v>,SZR</v>
      </c>
      <c r="AQ944" s="9" t="str">
        <f>_xlfn.XLOOKUP(D944,Sheet2!$E$3:$E$101,Sheet2!$F$3:$F$101,"******************")</f>
        <v>******************</v>
      </c>
      <c r="AR944" s="33" t="str">
        <f t="shared" si="641"/>
        <v>SKPBN RTC</v>
      </c>
      <c r="AS944" s="9" t="str">
        <f t="shared" si="642"/>
        <v>DOC</v>
      </c>
      <c r="AT944" s="4">
        <f t="shared" si="656"/>
        <v>0</v>
      </c>
      <c r="AU944" s="6">
        <f t="shared" si="657"/>
        <v>0</v>
      </c>
      <c r="AV944" s="4" t="str">
        <f t="shared" si="658"/>
        <v/>
      </c>
      <c r="AW944" s="4">
        <f t="shared" si="659"/>
        <v>14</v>
      </c>
      <c r="AX944" s="4" t="str">
        <f>_xlfn.XLOOKUP(AW944,Sheet2!$Q$3:$Q$66,Sheet2!$R$3:$R$66,"**")</f>
        <v>RTC</v>
      </c>
      <c r="AY944" s="4">
        <f t="shared" si="660"/>
        <v>7</v>
      </c>
      <c r="AZ944" s="16" t="str">
        <f t="shared" si="661"/>
        <v>SKPBN</v>
      </c>
    </row>
    <row r="945" spans="1:52" x14ac:dyDescent="0.35">
      <c r="B945" s="3">
        <f t="shared" si="662"/>
        <v>47</v>
      </c>
      <c r="C945" s="1">
        <f t="shared" si="637"/>
        <v>2127</v>
      </c>
      <c r="D945" s="2">
        <v>6242</v>
      </c>
      <c r="E945" s="2" t="str">
        <f>_xlfn.XLOOKUP(C945,Sheet2!$N$3:$N$1000,Sheet2!$O$3:$O$1000,"")</f>
        <v/>
      </c>
      <c r="F945" s="9" t="str">
        <f t="shared" si="663"/>
        <v>EHALT</v>
      </c>
      <c r="G945" s="4" t="str">
        <f t="shared" si="638"/>
        <v>14</v>
      </c>
      <c r="H945" s="4">
        <f t="shared" si="639"/>
        <v>242</v>
      </c>
      <c r="I945" s="6">
        <f t="shared" si="630"/>
        <v>0</v>
      </c>
      <c r="J945" s="6">
        <f t="shared" si="631"/>
        <v>0</v>
      </c>
      <c r="K945" s="6">
        <f t="shared" si="632"/>
        <v>6</v>
      </c>
      <c r="L945" s="6">
        <f t="shared" si="633"/>
        <v>2</v>
      </c>
      <c r="M945" s="6">
        <f t="shared" si="634"/>
        <v>4</v>
      </c>
      <c r="N945" s="6">
        <f t="shared" si="635"/>
        <v>2</v>
      </c>
      <c r="O945" s="13">
        <f t="shared" si="636"/>
        <v>1</v>
      </c>
      <c r="P945" s="4">
        <f t="shared" si="643"/>
        <v>0</v>
      </c>
      <c r="Q945" s="4">
        <f t="shared" si="644"/>
        <v>1</v>
      </c>
      <c r="R945">
        <f t="shared" si="620"/>
        <v>242</v>
      </c>
      <c r="S945" s="4">
        <f t="shared" si="621"/>
        <v>0</v>
      </c>
      <c r="T945" s="15">
        <f t="shared" si="622"/>
        <v>1</v>
      </c>
      <c r="U945" s="4">
        <f t="shared" si="623"/>
        <v>0</v>
      </c>
      <c r="V945" s="4">
        <f t="shared" si="624"/>
        <v>1</v>
      </c>
      <c r="W945" s="4">
        <f t="shared" si="625"/>
        <v>4</v>
      </c>
      <c r="X945" s="6">
        <f t="shared" si="626"/>
        <v>2</v>
      </c>
      <c r="Y945" s="4">
        <f t="shared" si="627"/>
        <v>2</v>
      </c>
      <c r="Z945" s="6">
        <f t="shared" si="628"/>
        <v>0</v>
      </c>
      <c r="AA945" s="18">
        <f t="shared" si="629"/>
        <v>2</v>
      </c>
      <c r="AB945" s="9" t="str">
        <f t="shared" si="645"/>
        <v>I.EHA</v>
      </c>
      <c r="AC945" s="9" t="str">
        <f>_xlfn.XLOOKUP(R945,Sheet2!$H$3:$H$258,Sheet2!$I$3:$I$258,"-----")</f>
        <v>I.EHA</v>
      </c>
      <c r="AD945" s="9" t="str">
        <f>_xlfn.XLOOKUP(VALUE(AE945),Sheet2!$N$3:$N$1000,Sheet2!$O$3:$O$1000,"********")</f>
        <v>********</v>
      </c>
      <c r="AE945" t="str">
        <f t="shared" si="640"/>
        <v>1771</v>
      </c>
      <c r="AF945" s="9" t="str">
        <f>IF(R945&lt;200,"+"&amp;TEXT(R945,"0"),"-"&amp;TEXT(_xlfn.XLOOKUP(R945,Sheet2!$K$3:$K$130,Sheet2!$L$3:$L$130,"-----"),"0"))</f>
        <v>-136</v>
      </c>
      <c r="AG945" s="9" t="str">
        <f t="shared" si="646"/>
        <v>@</v>
      </c>
      <c r="AH945" s="9" t="str">
        <f t="shared" si="647"/>
        <v>JSR @I.EHA</v>
      </c>
      <c r="AI945" t="str">
        <f t="shared" si="648"/>
        <v>1,@I.EHA</v>
      </c>
      <c r="AJ945" s="16" t="str">
        <f t="shared" si="649"/>
        <v>@I.EHA</v>
      </c>
      <c r="AK945" t="str">
        <f t="shared" si="650"/>
        <v>ADCOR 0,1,SZC</v>
      </c>
      <c r="AL945" s="4" t="str">
        <f t="shared" si="651"/>
        <v>ADC</v>
      </c>
      <c r="AM945" s="4" t="str">
        <f t="shared" si="652"/>
        <v>R</v>
      </c>
      <c r="AN945" s="4" t="str">
        <f t="shared" si="653"/>
        <v>O</v>
      </c>
      <c r="AO945" s="4" t="str">
        <f t="shared" si="654"/>
        <v/>
      </c>
      <c r="AP945" s="15" t="str">
        <f t="shared" si="655"/>
        <v>,SZC</v>
      </c>
      <c r="AQ945" s="9" t="str">
        <f>_xlfn.XLOOKUP(D945,Sheet2!$E$3:$E$101,Sheet2!$F$3:$F$101,"******************")</f>
        <v>EHALT</v>
      </c>
      <c r="AR945" s="33" t="str">
        <f t="shared" si="641"/>
        <v>DOBC 1,**</v>
      </c>
      <c r="AS945" s="9" t="str">
        <f t="shared" si="642"/>
        <v>DOBC</v>
      </c>
      <c r="AT945" s="4">
        <f t="shared" si="656"/>
        <v>1</v>
      </c>
      <c r="AU945" s="6">
        <f t="shared" si="657"/>
        <v>2</v>
      </c>
      <c r="AV945" s="4" t="str">
        <f t="shared" si="658"/>
        <v>C</v>
      </c>
      <c r="AW945" s="4">
        <f t="shared" si="659"/>
        <v>42</v>
      </c>
      <c r="AX945" s="4" t="str">
        <f>_xlfn.XLOOKUP(AW945,Sheet2!$Q$3:$Q$66,Sheet2!$R$3:$R$66,"**")</f>
        <v>**</v>
      </c>
      <c r="AY945" s="4">
        <f t="shared" si="660"/>
        <v>4</v>
      </c>
      <c r="AZ945" s="16" t="str">
        <f t="shared" si="661"/>
        <v>SKPDN</v>
      </c>
    </row>
    <row r="946" spans="1:52" x14ac:dyDescent="0.35">
      <c r="B946" s="3">
        <f t="shared" si="662"/>
        <v>48</v>
      </c>
      <c r="C946" s="1">
        <f t="shared" si="637"/>
        <v>2130</v>
      </c>
      <c r="D946" s="2">
        <v>6243</v>
      </c>
      <c r="E946" s="2" t="str">
        <f>_xlfn.XLOOKUP(C946,Sheet2!$N$3:$N$1000,Sheet2!$O$3:$O$1000,"")</f>
        <v/>
      </c>
      <c r="F946" s="9" t="str">
        <f t="shared" si="663"/>
        <v>LOOP</v>
      </c>
      <c r="G946" s="4" t="str">
        <f t="shared" si="638"/>
        <v>14</v>
      </c>
      <c r="H946" s="4">
        <f t="shared" si="639"/>
        <v>243</v>
      </c>
      <c r="I946" s="6">
        <f t="shared" si="630"/>
        <v>0</v>
      </c>
      <c r="J946" s="6">
        <f t="shared" si="631"/>
        <v>0</v>
      </c>
      <c r="K946" s="6">
        <f t="shared" si="632"/>
        <v>6</v>
      </c>
      <c r="L946" s="6">
        <f t="shared" si="633"/>
        <v>2</v>
      </c>
      <c r="M946" s="6">
        <f t="shared" si="634"/>
        <v>4</v>
      </c>
      <c r="N946" s="6">
        <f t="shared" si="635"/>
        <v>3</v>
      </c>
      <c r="O946" s="13">
        <f t="shared" si="636"/>
        <v>1</v>
      </c>
      <c r="P946" s="4">
        <f t="shared" si="643"/>
        <v>0</v>
      </c>
      <c r="Q946" s="4">
        <f t="shared" si="644"/>
        <v>1</v>
      </c>
      <c r="R946">
        <f t="shared" si="620"/>
        <v>243</v>
      </c>
      <c r="S946" s="4">
        <f t="shared" si="621"/>
        <v>0</v>
      </c>
      <c r="T946" s="15">
        <f t="shared" si="622"/>
        <v>1</v>
      </c>
      <c r="U946" s="4">
        <f t="shared" si="623"/>
        <v>0</v>
      </c>
      <c r="V946" s="4">
        <f t="shared" si="624"/>
        <v>1</v>
      </c>
      <c r="W946" s="4">
        <f t="shared" si="625"/>
        <v>4</v>
      </c>
      <c r="X946" s="6">
        <f t="shared" si="626"/>
        <v>2</v>
      </c>
      <c r="Y946" s="4">
        <f t="shared" si="627"/>
        <v>2</v>
      </c>
      <c r="Z946" s="6">
        <f t="shared" si="628"/>
        <v>0</v>
      </c>
      <c r="AA946" s="18">
        <f t="shared" si="629"/>
        <v>3</v>
      </c>
      <c r="AB946" s="9" t="str">
        <f t="shared" si="645"/>
        <v>I.LOO</v>
      </c>
      <c r="AC946" s="9" t="str">
        <f>_xlfn.XLOOKUP(R946,Sheet2!$H$3:$H$258,Sheet2!$I$3:$I$258,"-----")</f>
        <v>I.LOO</v>
      </c>
      <c r="AD946" s="9" t="str">
        <f>_xlfn.XLOOKUP(VALUE(AE946),Sheet2!$N$3:$N$1000,Sheet2!$O$3:$O$1000,"********")</f>
        <v>********</v>
      </c>
      <c r="AE946" t="str">
        <f t="shared" si="640"/>
        <v>1773</v>
      </c>
      <c r="AF946" s="9" t="str">
        <f>IF(R946&lt;200,"+"&amp;TEXT(R946,"0"),"-"&amp;TEXT(_xlfn.XLOOKUP(R946,Sheet2!$K$3:$K$130,Sheet2!$L$3:$L$130,"-----"),"0"))</f>
        <v>-135</v>
      </c>
      <c r="AG946" s="9" t="str">
        <f t="shared" si="646"/>
        <v>@</v>
      </c>
      <c r="AH946" s="9" t="str">
        <f t="shared" si="647"/>
        <v>JSR @I.LOO</v>
      </c>
      <c r="AI946" t="str">
        <f t="shared" si="648"/>
        <v>1,@I.LOO</v>
      </c>
      <c r="AJ946" s="16" t="str">
        <f t="shared" si="649"/>
        <v>@I.LOO</v>
      </c>
      <c r="AK946" t="str">
        <f t="shared" si="650"/>
        <v>ADCOR 0,1,SNC</v>
      </c>
      <c r="AL946" s="4" t="str">
        <f t="shared" si="651"/>
        <v>ADC</v>
      </c>
      <c r="AM946" s="4" t="str">
        <f t="shared" si="652"/>
        <v>R</v>
      </c>
      <c r="AN946" s="4" t="str">
        <f t="shared" si="653"/>
        <v>O</v>
      </c>
      <c r="AO946" s="4" t="str">
        <f t="shared" si="654"/>
        <v/>
      </c>
      <c r="AP946" s="15" t="str">
        <f t="shared" si="655"/>
        <v>,SNC</v>
      </c>
      <c r="AQ946" s="9" t="str">
        <f>_xlfn.XLOOKUP(D946,Sheet2!$E$3:$E$101,Sheet2!$F$3:$F$101,"******************")</f>
        <v>LOOP</v>
      </c>
      <c r="AR946" s="33" t="str">
        <f t="shared" si="641"/>
        <v>DOBC 1,**</v>
      </c>
      <c r="AS946" s="9" t="str">
        <f t="shared" si="642"/>
        <v>DOBC</v>
      </c>
      <c r="AT946" s="4">
        <f t="shared" si="656"/>
        <v>1</v>
      </c>
      <c r="AU946" s="6">
        <f t="shared" si="657"/>
        <v>2</v>
      </c>
      <c r="AV946" s="4" t="str">
        <f t="shared" si="658"/>
        <v>C</v>
      </c>
      <c r="AW946" s="4">
        <f t="shared" si="659"/>
        <v>43</v>
      </c>
      <c r="AX946" s="4" t="str">
        <f>_xlfn.XLOOKUP(AW946,Sheet2!$Q$3:$Q$66,Sheet2!$R$3:$R$66,"**")</f>
        <v>**</v>
      </c>
      <c r="AY946" s="4">
        <f t="shared" si="660"/>
        <v>4</v>
      </c>
      <c r="AZ946" s="16" t="str">
        <f t="shared" si="661"/>
        <v>SKPDN</v>
      </c>
    </row>
    <row r="947" spans="1:52" x14ac:dyDescent="0.35">
      <c r="A947" s="5" t="s">
        <v>43</v>
      </c>
      <c r="B947" s="3">
        <v>2</v>
      </c>
      <c r="C947" s="1">
        <f t="shared" si="637"/>
        <v>2131</v>
      </c>
      <c r="D947" s="2">
        <v>20151</v>
      </c>
      <c r="E947" s="2" t="str">
        <f>_xlfn.XLOOKUP(C947,Sheet2!$N$3:$N$1000,Sheet2!$O$3:$O$1000,"")</f>
        <v>B55</v>
      </c>
      <c r="F947" s="9" t="str">
        <f t="shared" si="663"/>
        <v>LDA 0,NDSKS</v>
      </c>
      <c r="G947" s="4" t="str">
        <f t="shared" si="638"/>
        <v>40</v>
      </c>
      <c r="H947" s="4">
        <f t="shared" si="639"/>
        <v>151</v>
      </c>
      <c r="I947" s="6">
        <f t="shared" si="630"/>
        <v>0</v>
      </c>
      <c r="J947" s="6">
        <f t="shared" si="631"/>
        <v>2</v>
      </c>
      <c r="K947" s="6">
        <f t="shared" si="632"/>
        <v>0</v>
      </c>
      <c r="L947" s="6">
        <f t="shared" si="633"/>
        <v>1</v>
      </c>
      <c r="M947" s="6">
        <f t="shared" si="634"/>
        <v>5</v>
      </c>
      <c r="N947" s="6">
        <f t="shared" si="635"/>
        <v>1</v>
      </c>
      <c r="O947" s="13">
        <f t="shared" si="636"/>
        <v>4</v>
      </c>
      <c r="P947" s="4">
        <f t="shared" si="643"/>
        <v>1</v>
      </c>
      <c r="Q947" s="4">
        <f t="shared" si="644"/>
        <v>0</v>
      </c>
      <c r="R947">
        <f t="shared" si="620"/>
        <v>151</v>
      </c>
      <c r="S947" s="4">
        <f t="shared" si="621"/>
        <v>0</v>
      </c>
      <c r="T947" s="15">
        <f t="shared" si="622"/>
        <v>0</v>
      </c>
      <c r="U947" s="4">
        <f t="shared" si="623"/>
        <v>1</v>
      </c>
      <c r="V947" s="4">
        <f t="shared" si="624"/>
        <v>0</v>
      </c>
      <c r="W947" s="4">
        <f t="shared" si="625"/>
        <v>0</v>
      </c>
      <c r="X947" s="6">
        <f t="shared" si="626"/>
        <v>1</v>
      </c>
      <c r="Y947" s="4">
        <f t="shared" si="627"/>
        <v>2</v>
      </c>
      <c r="Z947" s="6">
        <f t="shared" si="628"/>
        <v>1</v>
      </c>
      <c r="AA947" s="18">
        <f t="shared" si="629"/>
        <v>1</v>
      </c>
      <c r="AB947" s="9" t="str">
        <f t="shared" si="645"/>
        <v>NDSKS</v>
      </c>
      <c r="AC947" s="9" t="str">
        <f>_xlfn.XLOOKUP(R947,Sheet2!$H$3:$H$258,Sheet2!$I$3:$I$258,"-----")</f>
        <v>NDSKS</v>
      </c>
      <c r="AD947" s="9" t="str">
        <f>_xlfn.XLOOKUP(VALUE(AE947),Sheet2!$N$3:$N$1000,Sheet2!$O$3:$O$1000,"********")</f>
        <v>********</v>
      </c>
      <c r="AE947" t="str">
        <f t="shared" si="640"/>
        <v>2302</v>
      </c>
      <c r="AF947" s="9" t="str">
        <f>IF(R947&lt;200,"+"&amp;TEXT(R947,"0"),"-"&amp;TEXT(_xlfn.XLOOKUP(R947,Sheet2!$K$3:$K$130,Sheet2!$L$3:$L$130,"-----"),"0"))</f>
        <v>+151</v>
      </c>
      <c r="AG947" s="9" t="str">
        <f t="shared" si="646"/>
        <v/>
      </c>
      <c r="AH947" s="9" t="str">
        <f t="shared" si="647"/>
        <v>JMP NDSKS</v>
      </c>
      <c r="AI947" t="str">
        <f t="shared" si="648"/>
        <v>0,NDSKS</v>
      </c>
      <c r="AJ947" s="16" t="str">
        <f t="shared" si="649"/>
        <v>NDSKS</v>
      </c>
      <c r="AK947" t="str">
        <f t="shared" si="650"/>
        <v>COMOL# 1,0,SKP</v>
      </c>
      <c r="AL947" s="4" t="str">
        <f t="shared" si="651"/>
        <v>COM</v>
      </c>
      <c r="AM947" s="4" t="str">
        <f t="shared" si="652"/>
        <v>L</v>
      </c>
      <c r="AN947" s="4" t="str">
        <f t="shared" si="653"/>
        <v>O</v>
      </c>
      <c r="AO947" s="4" t="str">
        <f t="shared" si="654"/>
        <v>#</v>
      </c>
      <c r="AP947" s="15" t="str">
        <f t="shared" si="655"/>
        <v>,SKP</v>
      </c>
      <c r="AQ947" s="9" t="str">
        <f>_xlfn.XLOOKUP(D947,Sheet2!$E$3:$E$101,Sheet2!$F$3:$F$101,"******************")</f>
        <v>******************</v>
      </c>
      <c r="AR947" s="33" t="str">
        <f t="shared" si="641"/>
        <v>NIOS **</v>
      </c>
      <c r="AS947" s="9" t="str">
        <f t="shared" si="642"/>
        <v>DOCS</v>
      </c>
      <c r="AT947" s="4">
        <f t="shared" si="656"/>
        <v>0</v>
      </c>
      <c r="AU947" s="6">
        <f t="shared" si="657"/>
        <v>1</v>
      </c>
      <c r="AV947" s="4" t="str">
        <f t="shared" si="658"/>
        <v>S</v>
      </c>
      <c r="AW947" s="4">
        <f t="shared" si="659"/>
        <v>51</v>
      </c>
      <c r="AX947" s="4" t="str">
        <f>_xlfn.XLOOKUP(AW947,Sheet2!$Q$3:$Q$66,Sheet2!$R$3:$R$66,"**")</f>
        <v>**</v>
      </c>
      <c r="AY947" s="4">
        <f t="shared" si="660"/>
        <v>0</v>
      </c>
      <c r="AZ947" s="16" t="str">
        <f t="shared" si="661"/>
        <v>SKPBZ</v>
      </c>
    </row>
    <row r="948" spans="1:52" x14ac:dyDescent="0.35">
      <c r="B948" s="3">
        <f t="shared" ref="B948:B1011" si="664">B947+1</f>
        <v>3</v>
      </c>
      <c r="C948" s="1">
        <f t="shared" ref="C948:C1011" si="665">IF(MOD(C947,10)=7,C947+3,C947+1)</f>
        <v>2132</v>
      </c>
      <c r="D948" s="2">
        <v>24061</v>
      </c>
      <c r="E948" s="2" t="str">
        <f>_xlfn.XLOOKUP(C948,Sheet2!$N$3:$N$1000,Sheet2!$O$3:$O$1000,"")</f>
        <v/>
      </c>
      <c r="F948" s="9" t="str">
        <f t="shared" si="663"/>
        <v>LDA 1,KB13</v>
      </c>
      <c r="G948" s="4" t="str">
        <f t="shared" si="638"/>
        <v>50</v>
      </c>
      <c r="H948" s="4">
        <f t="shared" si="639"/>
        <v>61</v>
      </c>
      <c r="I948" s="6">
        <f t="shared" si="630"/>
        <v>0</v>
      </c>
      <c r="J948" s="6">
        <f t="shared" si="631"/>
        <v>2</v>
      </c>
      <c r="K948" s="6">
        <f t="shared" si="632"/>
        <v>4</v>
      </c>
      <c r="L948" s="6">
        <f t="shared" si="633"/>
        <v>0</v>
      </c>
      <c r="M948" s="6">
        <f t="shared" si="634"/>
        <v>6</v>
      </c>
      <c r="N948" s="6">
        <f t="shared" si="635"/>
        <v>1</v>
      </c>
      <c r="O948" s="13">
        <f t="shared" si="636"/>
        <v>5</v>
      </c>
      <c r="P948" s="4">
        <f t="shared" si="643"/>
        <v>1</v>
      </c>
      <c r="Q948" s="4">
        <f t="shared" si="644"/>
        <v>1</v>
      </c>
      <c r="R948">
        <f t="shared" si="620"/>
        <v>61</v>
      </c>
      <c r="S948" s="4">
        <f t="shared" si="621"/>
        <v>0</v>
      </c>
      <c r="T948" s="15">
        <f t="shared" si="622"/>
        <v>0</v>
      </c>
      <c r="U948" s="4">
        <f t="shared" si="623"/>
        <v>1</v>
      </c>
      <c r="V948" s="4">
        <f t="shared" si="624"/>
        <v>1</v>
      </c>
      <c r="W948" s="4">
        <f t="shared" si="625"/>
        <v>0</v>
      </c>
      <c r="X948" s="6">
        <f t="shared" si="626"/>
        <v>0</v>
      </c>
      <c r="Y948" s="4">
        <f t="shared" si="627"/>
        <v>3</v>
      </c>
      <c r="Z948" s="6">
        <f t="shared" si="628"/>
        <v>0</v>
      </c>
      <c r="AA948" s="18">
        <f t="shared" si="629"/>
        <v>1</v>
      </c>
      <c r="AB948" s="9" t="str">
        <f t="shared" si="645"/>
        <v>KB13</v>
      </c>
      <c r="AC948" s="9" t="str">
        <f>_xlfn.XLOOKUP(R948,Sheet2!$H$3:$H$258,Sheet2!$I$3:$I$258,"-----")</f>
        <v>KB13</v>
      </c>
      <c r="AD948" s="9" t="str">
        <f>_xlfn.XLOOKUP(VALUE(AE948),Sheet2!$N$3:$N$1000,Sheet2!$O$3:$O$1000,"********")</f>
        <v>********</v>
      </c>
      <c r="AE948" t="str">
        <f t="shared" si="640"/>
        <v>2213</v>
      </c>
      <c r="AF948" s="9" t="str">
        <f>IF(R948&lt;200,"+"&amp;TEXT(R948,"0"),"-"&amp;TEXT(_xlfn.XLOOKUP(R948,Sheet2!$K$3:$K$130,Sheet2!$L$3:$L$130,"-----"),"0"))</f>
        <v>+61</v>
      </c>
      <c r="AG948" s="9" t="str">
        <f t="shared" si="646"/>
        <v/>
      </c>
      <c r="AH948" s="9" t="str">
        <f t="shared" si="647"/>
        <v>JSR KB13</v>
      </c>
      <c r="AI948" t="str">
        <f t="shared" si="648"/>
        <v>1,KB13</v>
      </c>
      <c r="AJ948" s="16" t="str">
        <f t="shared" si="649"/>
        <v>KB13</v>
      </c>
      <c r="AK948" t="str">
        <f t="shared" si="650"/>
        <v>COMC 1,1,SKP</v>
      </c>
      <c r="AL948" s="4" t="str">
        <f t="shared" si="651"/>
        <v>COM</v>
      </c>
      <c r="AM948" s="4" t="str">
        <f t="shared" si="652"/>
        <v/>
      </c>
      <c r="AN948" s="4" t="str">
        <f t="shared" si="653"/>
        <v>C</v>
      </c>
      <c r="AO948" s="4" t="str">
        <f t="shared" si="654"/>
        <v/>
      </c>
      <c r="AP948" s="15" t="str">
        <f t="shared" si="655"/>
        <v>,SKP</v>
      </c>
      <c r="AQ948" s="9" t="str">
        <f>_xlfn.XLOOKUP(D948,Sheet2!$E$3:$E$101,Sheet2!$F$3:$F$101,"******************")</f>
        <v>******************</v>
      </c>
      <c r="AR948" s="33" t="str">
        <f t="shared" si="641"/>
        <v>NIO **</v>
      </c>
      <c r="AS948" s="9" t="str">
        <f t="shared" si="642"/>
        <v>DOC</v>
      </c>
      <c r="AT948" s="4">
        <f t="shared" si="656"/>
        <v>1</v>
      </c>
      <c r="AU948" s="6">
        <f t="shared" si="657"/>
        <v>0</v>
      </c>
      <c r="AV948" s="4" t="str">
        <f t="shared" si="658"/>
        <v/>
      </c>
      <c r="AW948" s="4">
        <f t="shared" si="659"/>
        <v>61</v>
      </c>
      <c r="AX948" s="4" t="str">
        <f>_xlfn.XLOOKUP(AW948,Sheet2!$Q$3:$Q$66,Sheet2!$R$3:$R$66,"**")</f>
        <v>**</v>
      </c>
      <c r="AY948" s="4">
        <f t="shared" si="660"/>
        <v>0</v>
      </c>
      <c r="AZ948" s="16" t="str">
        <f t="shared" si="661"/>
        <v>SKPBN</v>
      </c>
    </row>
    <row r="949" spans="1:52" x14ac:dyDescent="0.35">
      <c r="B949" s="3">
        <f t="shared" si="664"/>
        <v>4</v>
      </c>
      <c r="C949" s="1">
        <f t="shared" si="665"/>
        <v>2133</v>
      </c>
      <c r="D949" s="2">
        <v>107405</v>
      </c>
      <c r="E949" s="2" t="str">
        <f>_xlfn.XLOOKUP(C949,Sheet2!$N$3:$N$1000,Sheet2!$O$3:$O$1000,"")</f>
        <v/>
      </c>
      <c r="F949" s="9" t="str">
        <f t="shared" si="663"/>
        <v>AND 0,1,SNR</v>
      </c>
      <c r="G949" s="4" t="str">
        <f t="shared" si="638"/>
        <v>217</v>
      </c>
      <c r="H949" s="4">
        <f t="shared" si="639"/>
        <v>5</v>
      </c>
      <c r="I949" s="6">
        <f t="shared" si="630"/>
        <v>1</v>
      </c>
      <c r="J949" s="6">
        <f t="shared" si="631"/>
        <v>0</v>
      </c>
      <c r="K949" s="6">
        <f t="shared" si="632"/>
        <v>7</v>
      </c>
      <c r="L949" s="6">
        <f t="shared" si="633"/>
        <v>4</v>
      </c>
      <c r="M949" s="6">
        <f t="shared" si="634"/>
        <v>0</v>
      </c>
      <c r="N949" s="6">
        <f t="shared" si="635"/>
        <v>5</v>
      </c>
      <c r="O949" s="13">
        <f t="shared" si="636"/>
        <v>17</v>
      </c>
      <c r="P949" s="4">
        <f t="shared" si="643"/>
        <v>4</v>
      </c>
      <c r="Q949" s="4">
        <f t="shared" si="644"/>
        <v>1</v>
      </c>
      <c r="R949">
        <f t="shared" ref="R949:R1012" si="666">(MOD(L949,4)*100)+(M949*10)+N949</f>
        <v>5</v>
      </c>
      <c r="S949" s="4">
        <f t="shared" ref="S949:S1012" si="667">(MOD(K949,2)*2)+INT(L949/4)</f>
        <v>3</v>
      </c>
      <c r="T949" s="15">
        <f t="shared" ref="T949:T1012" si="668">MOD(INT(K949/2),2)</f>
        <v>1</v>
      </c>
      <c r="U949" s="4">
        <f t="shared" ref="U949:U1012" si="669">INT(J949/2)</f>
        <v>0</v>
      </c>
      <c r="V949" s="4">
        <f t="shared" ref="V949:V1012" si="670">(MOD(J949,2)*2)+INT(K949/4)</f>
        <v>1</v>
      </c>
      <c r="W949" s="4">
        <f t="shared" ref="W949:W1012" si="671">(MOD(K949,4)*2)+INT(L949/4)</f>
        <v>7</v>
      </c>
      <c r="X949" s="6">
        <f t="shared" ref="X949:X1012" si="672">MOD(L949,4)</f>
        <v>0</v>
      </c>
      <c r="Y949" s="4">
        <f t="shared" ref="Y949:Y1012" si="673">INT(M949/2)</f>
        <v>0</v>
      </c>
      <c r="Z949" s="6">
        <f t="shared" ref="Z949:Z1012" si="674">MOD(M949,2)</f>
        <v>0</v>
      </c>
      <c r="AA949" s="18">
        <f t="shared" ref="AA949:AA1012" si="675">N949</f>
        <v>5</v>
      </c>
      <c r="AB949" s="9" t="str">
        <f t="shared" si="645"/>
        <v>+5,3</v>
      </c>
      <c r="AC949" s="9" t="str">
        <f>_xlfn.XLOOKUP(R949,Sheet2!$H$3:$H$258,Sheet2!$I$3:$I$258,"-----")</f>
        <v>*****</v>
      </c>
      <c r="AD949" s="9" t="str">
        <f>_xlfn.XLOOKUP(VALUE(AE949),Sheet2!$N$3:$N$1000,Sheet2!$O$3:$O$1000,"********")</f>
        <v>********</v>
      </c>
      <c r="AE949" t="str">
        <f t="shared" si="640"/>
        <v>2140</v>
      </c>
      <c r="AF949" s="9" t="str">
        <f>IF(R949&lt;200,"+"&amp;TEXT(R949,"0"),"-"&amp;TEXT(_xlfn.XLOOKUP(R949,Sheet2!$K$3:$K$130,Sheet2!$L$3:$L$130,"-----"),"0"))</f>
        <v>+5</v>
      </c>
      <c r="AG949" s="9" t="str">
        <f t="shared" si="646"/>
        <v>@</v>
      </c>
      <c r="AH949" s="9" t="str">
        <f t="shared" si="647"/>
        <v>JSR @+5,3</v>
      </c>
      <c r="AI949" t="str">
        <f t="shared" si="648"/>
        <v>1,@+5,3</v>
      </c>
      <c r="AJ949" s="16" t="str">
        <f t="shared" si="649"/>
        <v>@+5,3</v>
      </c>
      <c r="AK949" t="str">
        <f t="shared" si="650"/>
        <v>AND 0,1,SNR</v>
      </c>
      <c r="AL949" s="4" t="str">
        <f t="shared" si="651"/>
        <v>AND</v>
      </c>
      <c r="AM949" s="4" t="str">
        <f t="shared" si="652"/>
        <v/>
      </c>
      <c r="AN949" s="4" t="str">
        <f t="shared" si="653"/>
        <v/>
      </c>
      <c r="AO949" s="4" t="str">
        <f t="shared" si="654"/>
        <v/>
      </c>
      <c r="AP949" s="15" t="str">
        <f t="shared" si="655"/>
        <v>,SNR</v>
      </c>
      <c r="AQ949" s="9" t="str">
        <f>_xlfn.XLOOKUP(D949,Sheet2!$E$3:$E$101,Sheet2!$F$3:$F$101,"******************")</f>
        <v>******************</v>
      </c>
      <c r="AR949" s="33" t="str">
        <f t="shared" si="641"/>
        <v>SKPBN 0</v>
      </c>
      <c r="AS949" s="9" t="str">
        <f t="shared" si="642"/>
        <v>DOC</v>
      </c>
      <c r="AT949" s="4">
        <f t="shared" si="656"/>
        <v>1</v>
      </c>
      <c r="AU949" s="6">
        <f t="shared" si="657"/>
        <v>0</v>
      </c>
      <c r="AV949" s="4" t="str">
        <f t="shared" si="658"/>
        <v/>
      </c>
      <c r="AW949" s="4">
        <f t="shared" si="659"/>
        <v>5</v>
      </c>
      <c r="AX949" s="4">
        <f>_xlfn.XLOOKUP(AW949,Sheet2!$Q$3:$Q$66,Sheet2!$R$3:$R$66,"**")</f>
        <v>0</v>
      </c>
      <c r="AY949" s="4">
        <f t="shared" si="660"/>
        <v>7</v>
      </c>
      <c r="AZ949" s="16" t="str">
        <f t="shared" si="661"/>
        <v>SKPBN</v>
      </c>
    </row>
    <row r="950" spans="1:52" x14ac:dyDescent="0.35">
      <c r="B950" s="3">
        <f t="shared" si="664"/>
        <v>5</v>
      </c>
      <c r="C950" s="1">
        <f t="shared" si="665"/>
        <v>2134</v>
      </c>
      <c r="D950" s="2">
        <v>423</v>
      </c>
      <c r="E950" s="2" t="str">
        <f>_xlfn.XLOOKUP(C950,Sheet2!$N$3:$N$1000,Sheet2!$O$3:$O$1000,"")</f>
        <v/>
      </c>
      <c r="F950" s="9" t="str">
        <f t="shared" si="663"/>
        <v>JMP B57</v>
      </c>
      <c r="G950" s="4" t="str">
        <f t="shared" si="638"/>
        <v>1</v>
      </c>
      <c r="H950" s="4">
        <f t="shared" si="639"/>
        <v>23</v>
      </c>
      <c r="I950" s="6">
        <f t="shared" si="630"/>
        <v>0</v>
      </c>
      <c r="J950" s="6">
        <f t="shared" si="631"/>
        <v>0</v>
      </c>
      <c r="K950" s="6">
        <f t="shared" si="632"/>
        <v>0</v>
      </c>
      <c r="L950" s="6">
        <f t="shared" si="633"/>
        <v>4</v>
      </c>
      <c r="M950" s="6">
        <f t="shared" si="634"/>
        <v>2</v>
      </c>
      <c r="N950" s="6">
        <f t="shared" si="635"/>
        <v>3</v>
      </c>
      <c r="O950" s="13">
        <f t="shared" si="636"/>
        <v>0</v>
      </c>
      <c r="P950" s="4">
        <f t="shared" si="643"/>
        <v>0</v>
      </c>
      <c r="Q950" s="4">
        <f t="shared" si="644"/>
        <v>0</v>
      </c>
      <c r="R950">
        <f t="shared" si="666"/>
        <v>23</v>
      </c>
      <c r="S950" s="4">
        <f t="shared" si="667"/>
        <v>1</v>
      </c>
      <c r="T950" s="15">
        <f t="shared" si="668"/>
        <v>0</v>
      </c>
      <c r="U950" s="4">
        <f t="shared" si="669"/>
        <v>0</v>
      </c>
      <c r="V950" s="4">
        <f t="shared" si="670"/>
        <v>0</v>
      </c>
      <c r="W950" s="4">
        <f t="shared" si="671"/>
        <v>1</v>
      </c>
      <c r="X950" s="6">
        <f t="shared" si="672"/>
        <v>0</v>
      </c>
      <c r="Y950" s="4">
        <f t="shared" si="673"/>
        <v>1</v>
      </c>
      <c r="Z950" s="6">
        <f t="shared" si="674"/>
        <v>0</v>
      </c>
      <c r="AA950" s="18">
        <f t="shared" si="675"/>
        <v>3</v>
      </c>
      <c r="AB950" s="9" t="str">
        <f t="shared" si="645"/>
        <v>B57</v>
      </c>
      <c r="AC950" s="9" t="str">
        <f>_xlfn.XLOOKUP(R950,Sheet2!$H$3:$H$258,Sheet2!$I$3:$I$258,"-----")</f>
        <v>*****</v>
      </c>
      <c r="AD950" s="9" t="str">
        <f>_xlfn.XLOOKUP(VALUE(AE950),Sheet2!$N$3:$N$1000,Sheet2!$O$3:$O$1000,"********")</f>
        <v>B57</v>
      </c>
      <c r="AE950" t="str">
        <f t="shared" si="640"/>
        <v>2157</v>
      </c>
      <c r="AF950" s="9" t="str">
        <f>IF(R950&lt;200,"+"&amp;TEXT(R950,"0"),"-"&amp;TEXT(_xlfn.XLOOKUP(R950,Sheet2!$K$3:$K$130,Sheet2!$L$3:$L$130,"-----"),"0"))</f>
        <v>+23</v>
      </c>
      <c r="AG950" s="9" t="str">
        <f t="shared" si="646"/>
        <v/>
      </c>
      <c r="AH950" s="9" t="str">
        <f t="shared" si="647"/>
        <v>JMP B57</v>
      </c>
      <c r="AI950" t="str">
        <f t="shared" si="648"/>
        <v>0,B57</v>
      </c>
      <c r="AJ950" s="16" t="str">
        <f t="shared" si="649"/>
        <v>B57</v>
      </c>
      <c r="AK950" t="str">
        <f t="shared" si="650"/>
        <v>NEGZ 0,0,SNC</v>
      </c>
      <c r="AL950" s="4" t="str">
        <f t="shared" si="651"/>
        <v>NEG</v>
      </c>
      <c r="AM950" s="4" t="str">
        <f t="shared" si="652"/>
        <v/>
      </c>
      <c r="AN950" s="4" t="str">
        <f t="shared" si="653"/>
        <v>Z</v>
      </c>
      <c r="AO950" s="4" t="str">
        <f t="shared" si="654"/>
        <v/>
      </c>
      <c r="AP950" s="15" t="str">
        <f t="shared" si="655"/>
        <v>,SNC</v>
      </c>
      <c r="AQ950" s="9" t="str">
        <f>_xlfn.XLOOKUP(D950,Sheet2!$E$3:$E$101,Sheet2!$F$3:$F$101,"******************")</f>
        <v>******************</v>
      </c>
      <c r="AR950" s="33" t="str">
        <f t="shared" si="641"/>
        <v>DIA 0,DACV</v>
      </c>
      <c r="AS950" s="9" t="str">
        <f t="shared" si="642"/>
        <v>DIA</v>
      </c>
      <c r="AT950" s="4">
        <f t="shared" si="656"/>
        <v>0</v>
      </c>
      <c r="AU950" s="6">
        <f t="shared" si="657"/>
        <v>0</v>
      </c>
      <c r="AV950" s="4" t="str">
        <f t="shared" si="658"/>
        <v/>
      </c>
      <c r="AW950" s="4">
        <f t="shared" si="659"/>
        <v>23</v>
      </c>
      <c r="AX950" s="4" t="str">
        <f>_xlfn.XLOOKUP(AW950,Sheet2!$Q$3:$Q$66,Sheet2!$R$3:$R$66,"**")</f>
        <v>DACV</v>
      </c>
      <c r="AY950" s="4">
        <f t="shared" si="660"/>
        <v>1</v>
      </c>
      <c r="AZ950" s="16" t="str">
        <f t="shared" si="661"/>
        <v>SKPBN</v>
      </c>
    </row>
    <row r="951" spans="1:52" x14ac:dyDescent="0.35">
      <c r="B951" s="3">
        <f t="shared" si="664"/>
        <v>6</v>
      </c>
      <c r="C951" s="1">
        <f t="shared" si="665"/>
        <v>2135</v>
      </c>
      <c r="D951" s="2">
        <v>6241</v>
      </c>
      <c r="E951" s="2" t="str">
        <f>_xlfn.XLOOKUP(C951,Sheet2!$N$3:$N$1000,Sheet2!$O$3:$O$1000,"")</f>
        <v/>
      </c>
      <c r="F951" s="9" t="str">
        <f t="shared" si="663"/>
        <v>SETUP</v>
      </c>
      <c r="G951" s="4" t="str">
        <f t="shared" si="638"/>
        <v>14</v>
      </c>
      <c r="H951" s="4">
        <f t="shared" si="639"/>
        <v>241</v>
      </c>
      <c r="I951" s="6">
        <f t="shared" si="630"/>
        <v>0</v>
      </c>
      <c r="J951" s="6">
        <f t="shared" si="631"/>
        <v>0</v>
      </c>
      <c r="K951" s="6">
        <f t="shared" si="632"/>
        <v>6</v>
      </c>
      <c r="L951" s="6">
        <f t="shared" si="633"/>
        <v>2</v>
      </c>
      <c r="M951" s="6">
        <f t="shared" si="634"/>
        <v>4</v>
      </c>
      <c r="N951" s="6">
        <f t="shared" si="635"/>
        <v>1</v>
      </c>
      <c r="O951" s="13">
        <f t="shared" si="636"/>
        <v>1</v>
      </c>
      <c r="P951" s="4">
        <f t="shared" si="643"/>
        <v>0</v>
      </c>
      <c r="Q951" s="4">
        <f t="shared" si="644"/>
        <v>1</v>
      </c>
      <c r="R951">
        <f t="shared" si="666"/>
        <v>241</v>
      </c>
      <c r="S951" s="4">
        <f t="shared" si="667"/>
        <v>0</v>
      </c>
      <c r="T951" s="15">
        <f t="shared" si="668"/>
        <v>1</v>
      </c>
      <c r="U951" s="4">
        <f t="shared" si="669"/>
        <v>0</v>
      </c>
      <c r="V951" s="4">
        <f t="shared" si="670"/>
        <v>1</v>
      </c>
      <c r="W951" s="4">
        <f t="shared" si="671"/>
        <v>4</v>
      </c>
      <c r="X951" s="6">
        <f t="shared" si="672"/>
        <v>2</v>
      </c>
      <c r="Y951" s="4">
        <f t="shared" si="673"/>
        <v>2</v>
      </c>
      <c r="Z951" s="6">
        <f t="shared" si="674"/>
        <v>0</v>
      </c>
      <c r="AA951" s="18">
        <f t="shared" si="675"/>
        <v>1</v>
      </c>
      <c r="AB951" s="9" t="str">
        <f t="shared" si="645"/>
        <v>I.STUP</v>
      </c>
      <c r="AC951" s="9" t="str">
        <f>_xlfn.XLOOKUP(R951,Sheet2!$H$3:$H$258,Sheet2!$I$3:$I$258,"-----")</f>
        <v>I.STUP</v>
      </c>
      <c r="AD951" s="9" t="str">
        <f>_xlfn.XLOOKUP(VALUE(AE951),Sheet2!$N$3:$N$1000,Sheet2!$O$3:$O$1000,"********")</f>
        <v>********</v>
      </c>
      <c r="AE951" t="str">
        <f t="shared" si="640"/>
        <v>1776</v>
      </c>
      <c r="AF951" s="9" t="str">
        <f>IF(R951&lt;200,"+"&amp;TEXT(R951,"0"),"-"&amp;TEXT(_xlfn.XLOOKUP(R951,Sheet2!$K$3:$K$130,Sheet2!$L$3:$L$130,"-----"),"0"))</f>
        <v>-137</v>
      </c>
      <c r="AG951" s="9" t="str">
        <f t="shared" si="646"/>
        <v>@</v>
      </c>
      <c r="AH951" s="9" t="str">
        <f t="shared" si="647"/>
        <v>JSR @I.STUP</v>
      </c>
      <c r="AI951" t="str">
        <f t="shared" si="648"/>
        <v>1,@I.STUP</v>
      </c>
      <c r="AJ951" s="16" t="str">
        <f t="shared" si="649"/>
        <v>@I.STUP</v>
      </c>
      <c r="AK951" t="str">
        <f t="shared" si="650"/>
        <v>ADCOR 0,1,SKP</v>
      </c>
      <c r="AL951" s="4" t="str">
        <f t="shared" si="651"/>
        <v>ADC</v>
      </c>
      <c r="AM951" s="4" t="str">
        <f t="shared" si="652"/>
        <v>R</v>
      </c>
      <c r="AN951" s="4" t="str">
        <f t="shared" si="653"/>
        <v>O</v>
      </c>
      <c r="AO951" s="4" t="str">
        <f t="shared" si="654"/>
        <v/>
      </c>
      <c r="AP951" s="15" t="str">
        <f t="shared" si="655"/>
        <v>,SKP</v>
      </c>
      <c r="AQ951" s="9" t="str">
        <f>_xlfn.XLOOKUP(D951,Sheet2!$E$3:$E$101,Sheet2!$F$3:$F$101,"******************")</f>
        <v>SETUP</v>
      </c>
      <c r="AR951" s="33" t="str">
        <f t="shared" si="641"/>
        <v>DOBC 1,**</v>
      </c>
      <c r="AS951" s="9" t="str">
        <f t="shared" si="642"/>
        <v>DOBC</v>
      </c>
      <c r="AT951" s="4">
        <f t="shared" si="656"/>
        <v>1</v>
      </c>
      <c r="AU951" s="6">
        <f t="shared" si="657"/>
        <v>2</v>
      </c>
      <c r="AV951" s="4" t="str">
        <f t="shared" si="658"/>
        <v>C</v>
      </c>
      <c r="AW951" s="4">
        <f t="shared" si="659"/>
        <v>41</v>
      </c>
      <c r="AX951" s="4" t="str">
        <f>_xlfn.XLOOKUP(AW951,Sheet2!$Q$3:$Q$66,Sheet2!$R$3:$R$66,"**")</f>
        <v>**</v>
      </c>
      <c r="AY951" s="4">
        <f t="shared" si="660"/>
        <v>4</v>
      </c>
      <c r="AZ951" s="16" t="str">
        <f t="shared" si="661"/>
        <v>SKPDN</v>
      </c>
    </row>
    <row r="952" spans="1:52" x14ac:dyDescent="0.35">
      <c r="B952" s="3">
        <f t="shared" si="664"/>
        <v>7</v>
      </c>
      <c r="C952" s="1">
        <f t="shared" si="665"/>
        <v>2136</v>
      </c>
      <c r="D952" s="2">
        <v>30061</v>
      </c>
      <c r="E952" s="2" t="str">
        <f>_xlfn.XLOOKUP(C952,Sheet2!$N$3:$N$1000,Sheet2!$O$3:$O$1000,"")</f>
        <v/>
      </c>
      <c r="F952" s="9" t="str">
        <f t="shared" si="663"/>
        <v>LDA 2,KB13</v>
      </c>
      <c r="G952" s="4" t="str">
        <f t="shared" si="638"/>
        <v>60</v>
      </c>
      <c r="H952" s="4">
        <f t="shared" si="639"/>
        <v>61</v>
      </c>
      <c r="I952" s="6">
        <f t="shared" si="630"/>
        <v>0</v>
      </c>
      <c r="J952" s="6">
        <f t="shared" si="631"/>
        <v>3</v>
      </c>
      <c r="K952" s="6">
        <f t="shared" si="632"/>
        <v>0</v>
      </c>
      <c r="L952" s="6">
        <f t="shared" si="633"/>
        <v>0</v>
      </c>
      <c r="M952" s="6">
        <f t="shared" si="634"/>
        <v>6</v>
      </c>
      <c r="N952" s="6">
        <f t="shared" si="635"/>
        <v>1</v>
      </c>
      <c r="O952" s="13">
        <f t="shared" si="636"/>
        <v>6</v>
      </c>
      <c r="P952" s="4">
        <f t="shared" si="643"/>
        <v>1</v>
      </c>
      <c r="Q952" s="4">
        <f t="shared" si="644"/>
        <v>2</v>
      </c>
      <c r="R952">
        <f t="shared" si="666"/>
        <v>61</v>
      </c>
      <c r="S952" s="4">
        <f t="shared" si="667"/>
        <v>0</v>
      </c>
      <c r="T952" s="15">
        <f t="shared" si="668"/>
        <v>0</v>
      </c>
      <c r="U952" s="4">
        <f t="shared" si="669"/>
        <v>1</v>
      </c>
      <c r="V952" s="4">
        <f t="shared" si="670"/>
        <v>2</v>
      </c>
      <c r="W952" s="4">
        <f t="shared" si="671"/>
        <v>0</v>
      </c>
      <c r="X952" s="6">
        <f t="shared" si="672"/>
        <v>0</v>
      </c>
      <c r="Y952" s="4">
        <f t="shared" si="673"/>
        <v>3</v>
      </c>
      <c r="Z952" s="6">
        <f t="shared" si="674"/>
        <v>0</v>
      </c>
      <c r="AA952" s="18">
        <f t="shared" si="675"/>
        <v>1</v>
      </c>
      <c r="AB952" s="9" t="str">
        <f t="shared" si="645"/>
        <v>KB13</v>
      </c>
      <c r="AC952" s="9" t="str">
        <f>_xlfn.XLOOKUP(R952,Sheet2!$H$3:$H$258,Sheet2!$I$3:$I$258,"-----")</f>
        <v>KB13</v>
      </c>
      <c r="AD952" s="9" t="str">
        <f>_xlfn.XLOOKUP(VALUE(AE952),Sheet2!$N$3:$N$1000,Sheet2!$O$3:$O$1000,"********")</f>
        <v>********</v>
      </c>
      <c r="AE952" t="str">
        <f t="shared" si="640"/>
        <v>2217</v>
      </c>
      <c r="AF952" s="9" t="str">
        <f>IF(R952&lt;200,"+"&amp;TEXT(R952,"0"),"-"&amp;TEXT(_xlfn.XLOOKUP(R952,Sheet2!$K$3:$K$130,Sheet2!$L$3:$L$130,"-----"),"0"))</f>
        <v>+61</v>
      </c>
      <c r="AG952" s="9" t="str">
        <f t="shared" si="646"/>
        <v/>
      </c>
      <c r="AH952" s="9" t="str">
        <f t="shared" si="647"/>
        <v>ISZ KB13</v>
      </c>
      <c r="AI952" t="str">
        <f t="shared" si="648"/>
        <v>2,KB13</v>
      </c>
      <c r="AJ952" s="16" t="str">
        <f t="shared" si="649"/>
        <v>KB13</v>
      </c>
      <c r="AK952" t="str">
        <f t="shared" si="650"/>
        <v>COMC 1,2,SKP</v>
      </c>
      <c r="AL952" s="4" t="str">
        <f t="shared" si="651"/>
        <v>COM</v>
      </c>
      <c r="AM952" s="4" t="str">
        <f t="shared" si="652"/>
        <v/>
      </c>
      <c r="AN952" s="4" t="str">
        <f t="shared" si="653"/>
        <v>C</v>
      </c>
      <c r="AO952" s="4" t="str">
        <f t="shared" si="654"/>
        <v/>
      </c>
      <c r="AP952" s="15" t="str">
        <f t="shared" si="655"/>
        <v>,SKP</v>
      </c>
      <c r="AQ952" s="9" t="str">
        <f>_xlfn.XLOOKUP(D952,Sheet2!$E$3:$E$101,Sheet2!$F$3:$F$101,"******************")</f>
        <v>******************</v>
      </c>
      <c r="AR952" s="33" t="str">
        <f t="shared" si="641"/>
        <v>NIO **</v>
      </c>
      <c r="AS952" s="9" t="str">
        <f t="shared" si="642"/>
        <v>DOC</v>
      </c>
      <c r="AT952" s="4">
        <f t="shared" si="656"/>
        <v>2</v>
      </c>
      <c r="AU952" s="6">
        <f t="shared" si="657"/>
        <v>0</v>
      </c>
      <c r="AV952" s="4" t="str">
        <f t="shared" si="658"/>
        <v/>
      </c>
      <c r="AW952" s="4">
        <f t="shared" si="659"/>
        <v>61</v>
      </c>
      <c r="AX952" s="4" t="str">
        <f>_xlfn.XLOOKUP(AW952,Sheet2!$Q$3:$Q$66,Sheet2!$R$3:$R$66,"**")</f>
        <v>**</v>
      </c>
      <c r="AY952" s="4">
        <f t="shared" si="660"/>
        <v>0</v>
      </c>
      <c r="AZ952" s="16" t="str">
        <f t="shared" si="661"/>
        <v>SKPBN</v>
      </c>
    </row>
    <row r="953" spans="1:52" x14ac:dyDescent="0.35">
      <c r="B953" s="3">
        <f t="shared" si="664"/>
        <v>8</v>
      </c>
      <c r="C953" s="1">
        <f t="shared" si="665"/>
        <v>2137</v>
      </c>
      <c r="D953" s="2">
        <v>6246</v>
      </c>
      <c r="E953" s="2" t="str">
        <f>_xlfn.XLOOKUP(C953,Sheet2!$N$3:$N$1000,Sheet2!$O$3:$O$1000,"")</f>
        <v/>
      </c>
      <c r="F953" s="9" t="str">
        <f t="shared" si="663"/>
        <v>SEEK</v>
      </c>
      <c r="G953" s="4" t="str">
        <f t="shared" si="638"/>
        <v>14</v>
      </c>
      <c r="H953" s="4">
        <f t="shared" si="639"/>
        <v>246</v>
      </c>
      <c r="I953" s="6">
        <f t="shared" ref="I953:I1016" si="676">MOD(INT(D953/100000),10)</f>
        <v>0</v>
      </c>
      <c r="J953" s="6">
        <f t="shared" ref="J953:J1016" si="677">MOD(INT(D953/10000),10)</f>
        <v>0</v>
      </c>
      <c r="K953" s="6">
        <f t="shared" ref="K953:K1016" si="678">MOD(INT(D953/1000),10)</f>
        <v>6</v>
      </c>
      <c r="L953" s="6">
        <f t="shared" ref="L953:L1016" si="679">MOD(INT(D953/100),10)</f>
        <v>2</v>
      </c>
      <c r="M953" s="6">
        <f t="shared" ref="M953:M1016" si="680">MOD(INT(D953/10),10)</f>
        <v>4</v>
      </c>
      <c r="N953" s="6">
        <f t="shared" ref="N953:N1016" si="681">MOD(D953,10)</f>
        <v>6</v>
      </c>
      <c r="O953" s="13">
        <f t="shared" ref="O953:O1016" si="682">INT(K953/4)+(J953*2)+(I953*16)</f>
        <v>1</v>
      </c>
      <c r="P953" s="4">
        <f t="shared" si="643"/>
        <v>0</v>
      </c>
      <c r="Q953" s="4">
        <f t="shared" si="644"/>
        <v>1</v>
      </c>
      <c r="R953">
        <f t="shared" si="666"/>
        <v>246</v>
      </c>
      <c r="S953" s="4">
        <f t="shared" si="667"/>
        <v>0</v>
      </c>
      <c r="T953" s="15">
        <f t="shared" si="668"/>
        <v>1</v>
      </c>
      <c r="U953" s="4">
        <f t="shared" si="669"/>
        <v>0</v>
      </c>
      <c r="V953" s="4">
        <f t="shared" si="670"/>
        <v>1</v>
      </c>
      <c r="W953" s="4">
        <f t="shared" si="671"/>
        <v>4</v>
      </c>
      <c r="X953" s="6">
        <f t="shared" si="672"/>
        <v>2</v>
      </c>
      <c r="Y953" s="4">
        <f t="shared" si="673"/>
        <v>2</v>
      </c>
      <c r="Z953" s="6">
        <f t="shared" si="674"/>
        <v>0</v>
      </c>
      <c r="AA953" s="18">
        <f t="shared" si="675"/>
        <v>6</v>
      </c>
      <c r="AB953" s="9" t="str">
        <f t="shared" si="645"/>
        <v>I.S</v>
      </c>
      <c r="AC953" s="9" t="str">
        <f>_xlfn.XLOOKUP(R953,Sheet2!$H$3:$H$258,Sheet2!$I$3:$I$258,"-----")</f>
        <v>I.S</v>
      </c>
      <c r="AD953" s="9" t="str">
        <f>_xlfn.XLOOKUP(VALUE(AE953),Sheet2!$N$3:$N$1000,Sheet2!$O$3:$O$1000,"********")</f>
        <v>********</v>
      </c>
      <c r="AE953" t="str">
        <f t="shared" si="640"/>
        <v>2005</v>
      </c>
      <c r="AF953" s="9" t="str">
        <f>IF(R953&lt;200,"+"&amp;TEXT(R953,"0"),"-"&amp;TEXT(_xlfn.XLOOKUP(R953,Sheet2!$K$3:$K$130,Sheet2!$L$3:$L$130,"-----"),"0"))</f>
        <v>-132</v>
      </c>
      <c r="AG953" s="9" t="str">
        <f t="shared" si="646"/>
        <v>@</v>
      </c>
      <c r="AH953" s="9" t="str">
        <f t="shared" si="647"/>
        <v>JSR @I.S</v>
      </c>
      <c r="AI953" t="str">
        <f t="shared" si="648"/>
        <v>1,@I.S</v>
      </c>
      <c r="AJ953" s="16" t="str">
        <f t="shared" si="649"/>
        <v>@I.S</v>
      </c>
      <c r="AK953" t="str">
        <f t="shared" si="650"/>
        <v>ADCOR 0,1,SEZ</v>
      </c>
      <c r="AL953" s="4" t="str">
        <f t="shared" si="651"/>
        <v>ADC</v>
      </c>
      <c r="AM953" s="4" t="str">
        <f t="shared" si="652"/>
        <v>R</v>
      </c>
      <c r="AN953" s="4" t="str">
        <f t="shared" si="653"/>
        <v>O</v>
      </c>
      <c r="AO953" s="4" t="str">
        <f t="shared" si="654"/>
        <v/>
      </c>
      <c r="AP953" s="15" t="str">
        <f t="shared" si="655"/>
        <v>,SEZ</v>
      </c>
      <c r="AQ953" s="9" t="str">
        <f>_xlfn.XLOOKUP(D953,Sheet2!$E$3:$E$101,Sheet2!$F$3:$F$101,"******************")</f>
        <v>SEEK</v>
      </c>
      <c r="AR953" s="33" t="str">
        <f t="shared" si="641"/>
        <v>DOBC 1,**</v>
      </c>
      <c r="AS953" s="9" t="str">
        <f t="shared" si="642"/>
        <v>DOBC</v>
      </c>
      <c r="AT953" s="4">
        <f t="shared" si="656"/>
        <v>1</v>
      </c>
      <c r="AU953" s="6">
        <f t="shared" si="657"/>
        <v>2</v>
      </c>
      <c r="AV953" s="4" t="str">
        <f t="shared" si="658"/>
        <v>C</v>
      </c>
      <c r="AW953" s="4">
        <f t="shared" si="659"/>
        <v>46</v>
      </c>
      <c r="AX953" s="4" t="str">
        <f>_xlfn.XLOOKUP(AW953,Sheet2!$Q$3:$Q$66,Sheet2!$R$3:$R$66,"**")</f>
        <v>**</v>
      </c>
      <c r="AY953" s="4">
        <f t="shared" si="660"/>
        <v>4</v>
      </c>
      <c r="AZ953" s="16" t="str">
        <f t="shared" si="661"/>
        <v>SKPDN</v>
      </c>
    </row>
    <row r="954" spans="1:52" x14ac:dyDescent="0.35">
      <c r="B954" s="3">
        <f t="shared" si="664"/>
        <v>9</v>
      </c>
      <c r="C954" s="1">
        <f t="shared" si="665"/>
        <v>2140</v>
      </c>
      <c r="D954" s="2">
        <v>0</v>
      </c>
      <c r="E954" s="2" t="str">
        <f>_xlfn.XLOOKUP(C954,Sheet2!$N$3:$N$1000,Sheet2!$O$3:$O$1000,"")</f>
        <v/>
      </c>
      <c r="F954" s="9" t="str">
        <f t="shared" si="663"/>
        <v>0</v>
      </c>
      <c r="G954" s="4" t="str">
        <f t="shared" si="638"/>
        <v>0</v>
      </c>
      <c r="H954" s="4">
        <f t="shared" si="639"/>
        <v>0</v>
      </c>
      <c r="I954" s="6">
        <f t="shared" si="676"/>
        <v>0</v>
      </c>
      <c r="J954" s="6">
        <f t="shared" si="677"/>
        <v>0</v>
      </c>
      <c r="K954" s="6">
        <f t="shared" si="678"/>
        <v>0</v>
      </c>
      <c r="L954" s="6">
        <f t="shared" si="679"/>
        <v>0</v>
      </c>
      <c r="M954" s="6">
        <f t="shared" si="680"/>
        <v>0</v>
      </c>
      <c r="N954" s="6">
        <f t="shared" si="681"/>
        <v>0</v>
      </c>
      <c r="O954" s="13">
        <f t="shared" si="682"/>
        <v>0</v>
      </c>
      <c r="P954" s="4">
        <f t="shared" si="643"/>
        <v>0</v>
      </c>
      <c r="Q954" s="4">
        <f t="shared" si="644"/>
        <v>0</v>
      </c>
      <c r="R954">
        <f t="shared" si="666"/>
        <v>0</v>
      </c>
      <c r="S954" s="4">
        <f t="shared" si="667"/>
        <v>0</v>
      </c>
      <c r="T954" s="15">
        <f t="shared" si="668"/>
        <v>0</v>
      </c>
      <c r="U954" s="4">
        <f t="shared" si="669"/>
        <v>0</v>
      </c>
      <c r="V954" s="4">
        <f t="shared" si="670"/>
        <v>0</v>
      </c>
      <c r="W954" s="4">
        <f t="shared" si="671"/>
        <v>0</v>
      </c>
      <c r="X954" s="6">
        <f t="shared" si="672"/>
        <v>0</v>
      </c>
      <c r="Y954" s="4">
        <f t="shared" si="673"/>
        <v>0</v>
      </c>
      <c r="Z954" s="6">
        <f t="shared" si="674"/>
        <v>0</v>
      </c>
      <c r="AA954" s="18">
        <f t="shared" si="675"/>
        <v>0</v>
      </c>
      <c r="AB954" s="9" t="str">
        <f t="shared" si="645"/>
        <v>0</v>
      </c>
      <c r="AC954" s="9" t="str">
        <f>_xlfn.XLOOKUP(R954,Sheet2!$H$3:$H$258,Sheet2!$I$3:$I$258,"-----")</f>
        <v>0</v>
      </c>
      <c r="AD954" s="9" t="str">
        <f>_xlfn.XLOOKUP(VALUE(AE954),Sheet2!$N$3:$N$1000,Sheet2!$O$3:$O$1000,"********")</f>
        <v>********</v>
      </c>
      <c r="AE954" t="str">
        <f t="shared" si="640"/>
        <v>2140</v>
      </c>
      <c r="AF954" s="9" t="str">
        <f>IF(R954&lt;200,"+"&amp;TEXT(R954,"0"),"-"&amp;TEXT(_xlfn.XLOOKUP(R954,Sheet2!$K$3:$K$130,Sheet2!$L$3:$L$130,"-----"),"0"))</f>
        <v>+0</v>
      </c>
      <c r="AG954" s="9" t="str">
        <f t="shared" si="646"/>
        <v/>
      </c>
      <c r="AH954" s="9" t="str">
        <f t="shared" si="647"/>
        <v>JMP 0</v>
      </c>
      <c r="AI954" t="str">
        <f t="shared" si="648"/>
        <v>0,0</v>
      </c>
      <c r="AJ954" s="16" t="str">
        <f t="shared" si="649"/>
        <v>0</v>
      </c>
      <c r="AK954" t="str">
        <f t="shared" si="650"/>
        <v>COM 0,0</v>
      </c>
      <c r="AL954" s="4" t="str">
        <f t="shared" si="651"/>
        <v>COM</v>
      </c>
      <c r="AM954" s="4" t="str">
        <f t="shared" si="652"/>
        <v/>
      </c>
      <c r="AN954" s="4" t="str">
        <f t="shared" si="653"/>
        <v/>
      </c>
      <c r="AO954" s="4" t="str">
        <f t="shared" si="654"/>
        <v/>
      </c>
      <c r="AP954" s="15" t="str">
        <f t="shared" si="655"/>
        <v/>
      </c>
      <c r="AQ954" s="9" t="str">
        <f>_xlfn.XLOOKUP(D954,Sheet2!$E$3:$E$101,Sheet2!$F$3:$F$101,"******************")</f>
        <v>0</v>
      </c>
      <c r="AR954" s="33" t="str">
        <f t="shared" si="641"/>
        <v>NIO 0</v>
      </c>
      <c r="AS954" s="9" t="str">
        <f t="shared" si="642"/>
        <v>DOC</v>
      </c>
      <c r="AT954" s="4">
        <f t="shared" si="656"/>
        <v>0</v>
      </c>
      <c r="AU954" s="6">
        <f t="shared" si="657"/>
        <v>0</v>
      </c>
      <c r="AV954" s="4" t="str">
        <f t="shared" si="658"/>
        <v/>
      </c>
      <c r="AW954" s="4">
        <f t="shared" si="659"/>
        <v>0</v>
      </c>
      <c r="AX954" s="4" t="str">
        <f>_xlfn.XLOOKUP(AW954,Sheet2!$Q$3:$Q$66,Sheet2!$R$3:$R$66,"**")</f>
        <v>0</v>
      </c>
      <c r="AY954" s="4">
        <f t="shared" si="660"/>
        <v>0</v>
      </c>
      <c r="AZ954" s="16" t="str">
        <f t="shared" si="661"/>
        <v>SKPBN</v>
      </c>
    </row>
    <row r="955" spans="1:52" x14ac:dyDescent="0.35">
      <c r="B955" s="3">
        <f t="shared" si="664"/>
        <v>10</v>
      </c>
      <c r="C955" s="1">
        <f t="shared" si="665"/>
        <v>2141</v>
      </c>
      <c r="D955" s="2">
        <v>64433</v>
      </c>
      <c r="E955" s="2" t="str">
        <f>_xlfn.XLOOKUP(C955,Sheet2!$N$3:$N$1000,Sheet2!$O$3:$O$1000,"")</f>
        <v/>
      </c>
      <c r="F955" s="9" t="str">
        <f t="shared" si="663"/>
        <v>DIA 1,DSKP</v>
      </c>
      <c r="G955" s="4" t="str">
        <f t="shared" si="638"/>
        <v>151</v>
      </c>
      <c r="H955" s="4">
        <f t="shared" si="639"/>
        <v>33</v>
      </c>
      <c r="I955" s="6">
        <f t="shared" si="676"/>
        <v>0</v>
      </c>
      <c r="J955" s="6">
        <f t="shared" si="677"/>
        <v>6</v>
      </c>
      <c r="K955" s="6">
        <f t="shared" si="678"/>
        <v>4</v>
      </c>
      <c r="L955" s="6">
        <f t="shared" si="679"/>
        <v>4</v>
      </c>
      <c r="M955" s="6">
        <f t="shared" si="680"/>
        <v>3</v>
      </c>
      <c r="N955" s="6">
        <f t="shared" si="681"/>
        <v>3</v>
      </c>
      <c r="O955" s="13">
        <f t="shared" si="682"/>
        <v>13</v>
      </c>
      <c r="P955" s="4">
        <f t="shared" si="643"/>
        <v>3</v>
      </c>
      <c r="Q955" s="4">
        <f t="shared" si="644"/>
        <v>1</v>
      </c>
      <c r="R955">
        <f t="shared" si="666"/>
        <v>33</v>
      </c>
      <c r="S955" s="4">
        <f t="shared" si="667"/>
        <v>1</v>
      </c>
      <c r="T955" s="15">
        <f t="shared" si="668"/>
        <v>0</v>
      </c>
      <c r="U955" s="4">
        <f t="shared" si="669"/>
        <v>3</v>
      </c>
      <c r="V955" s="4">
        <f t="shared" si="670"/>
        <v>1</v>
      </c>
      <c r="W955" s="4">
        <f t="shared" si="671"/>
        <v>1</v>
      </c>
      <c r="X955" s="6">
        <f t="shared" si="672"/>
        <v>0</v>
      </c>
      <c r="Y955" s="4">
        <f t="shared" si="673"/>
        <v>1</v>
      </c>
      <c r="Z955" s="6">
        <f t="shared" si="674"/>
        <v>1</v>
      </c>
      <c r="AA955" s="18">
        <f t="shared" si="675"/>
        <v>3</v>
      </c>
      <c r="AB955" s="9" t="str">
        <f t="shared" si="645"/>
        <v>B58</v>
      </c>
      <c r="AC955" s="9" t="str">
        <f>_xlfn.XLOOKUP(R955,Sheet2!$H$3:$H$258,Sheet2!$I$3:$I$258,"-----")</f>
        <v>*****</v>
      </c>
      <c r="AD955" s="9" t="str">
        <f>_xlfn.XLOOKUP(VALUE(AE955),Sheet2!$N$3:$N$1000,Sheet2!$O$3:$O$1000,"********")</f>
        <v>B58</v>
      </c>
      <c r="AE955" t="str">
        <f t="shared" si="640"/>
        <v>2174</v>
      </c>
      <c r="AF955" s="9" t="str">
        <f>IF(R955&lt;200,"+"&amp;TEXT(R955,"0"),"-"&amp;TEXT(_xlfn.XLOOKUP(R955,Sheet2!$K$3:$K$130,Sheet2!$L$3:$L$130,"-----"),"0"))</f>
        <v>+33</v>
      </c>
      <c r="AG955" s="9" t="str">
        <f t="shared" si="646"/>
        <v/>
      </c>
      <c r="AH955" s="9" t="str">
        <f t="shared" si="647"/>
        <v>JSR B58</v>
      </c>
      <c r="AI955" t="str">
        <f t="shared" si="648"/>
        <v>1,B58</v>
      </c>
      <c r="AJ955" s="16" t="str">
        <f t="shared" si="649"/>
        <v>B58</v>
      </c>
      <c r="AK955" t="str">
        <f t="shared" si="650"/>
        <v>NEGZ# 3,1,SNC</v>
      </c>
      <c r="AL955" s="4" t="str">
        <f t="shared" si="651"/>
        <v>NEG</v>
      </c>
      <c r="AM955" s="4" t="str">
        <f t="shared" si="652"/>
        <v/>
      </c>
      <c r="AN955" s="4" t="str">
        <f t="shared" si="653"/>
        <v>Z</v>
      </c>
      <c r="AO955" s="4" t="str">
        <f t="shared" si="654"/>
        <v>#</v>
      </c>
      <c r="AP955" s="15" t="str">
        <f t="shared" si="655"/>
        <v>,SNC</v>
      </c>
      <c r="AQ955" s="9" t="str">
        <f>_xlfn.XLOOKUP(D955,Sheet2!$E$3:$E$101,Sheet2!$F$3:$F$101,"******************")</f>
        <v>******************</v>
      </c>
      <c r="AR955" s="33" t="str">
        <f t="shared" si="641"/>
        <v>DIA 1,DSKP</v>
      </c>
      <c r="AS955" s="9" t="str">
        <f t="shared" si="642"/>
        <v>DIA</v>
      </c>
      <c r="AT955" s="4">
        <f t="shared" si="656"/>
        <v>1</v>
      </c>
      <c r="AU955" s="6">
        <f t="shared" si="657"/>
        <v>0</v>
      </c>
      <c r="AV955" s="4" t="str">
        <f t="shared" si="658"/>
        <v/>
      </c>
      <c r="AW955" s="4">
        <f t="shared" si="659"/>
        <v>33</v>
      </c>
      <c r="AX955" s="4" t="str">
        <f>_xlfn.XLOOKUP(AW955,Sheet2!$Q$3:$Q$66,Sheet2!$R$3:$R$66,"**")</f>
        <v>DSKP</v>
      </c>
      <c r="AY955" s="4">
        <f t="shared" si="660"/>
        <v>1</v>
      </c>
      <c r="AZ955" s="16" t="str">
        <f t="shared" si="661"/>
        <v>SKPBN</v>
      </c>
    </row>
    <row r="956" spans="1:52" x14ac:dyDescent="0.35">
      <c r="B956" s="3">
        <f t="shared" si="664"/>
        <v>11</v>
      </c>
      <c r="C956" s="1">
        <f t="shared" si="665"/>
        <v>2142</v>
      </c>
      <c r="D956" s="2">
        <v>20065</v>
      </c>
      <c r="E956" s="2" t="str">
        <f>_xlfn.XLOOKUP(C956,Sheet2!$N$3:$N$1000,Sheet2!$O$3:$O$1000,"")</f>
        <v/>
      </c>
      <c r="F956" s="9" t="str">
        <f t="shared" si="663"/>
        <v>LDA 0,KB9</v>
      </c>
      <c r="G956" s="4" t="str">
        <f t="shared" si="638"/>
        <v>40</v>
      </c>
      <c r="H956" s="4">
        <f t="shared" si="639"/>
        <v>65</v>
      </c>
      <c r="I956" s="6">
        <f t="shared" si="676"/>
        <v>0</v>
      </c>
      <c r="J956" s="6">
        <f t="shared" si="677"/>
        <v>2</v>
      </c>
      <c r="K956" s="6">
        <f t="shared" si="678"/>
        <v>0</v>
      </c>
      <c r="L956" s="6">
        <f t="shared" si="679"/>
        <v>0</v>
      </c>
      <c r="M956" s="6">
        <f t="shared" si="680"/>
        <v>6</v>
      </c>
      <c r="N956" s="6">
        <f t="shared" si="681"/>
        <v>5</v>
      </c>
      <c r="O956" s="13">
        <f t="shared" si="682"/>
        <v>4</v>
      </c>
      <c r="P956" s="4">
        <f t="shared" si="643"/>
        <v>1</v>
      </c>
      <c r="Q956" s="4">
        <f t="shared" si="644"/>
        <v>0</v>
      </c>
      <c r="R956">
        <f t="shared" si="666"/>
        <v>65</v>
      </c>
      <c r="S956" s="4">
        <f t="shared" si="667"/>
        <v>0</v>
      </c>
      <c r="T956" s="15">
        <f t="shared" si="668"/>
        <v>0</v>
      </c>
      <c r="U956" s="4">
        <f t="shared" si="669"/>
        <v>1</v>
      </c>
      <c r="V956" s="4">
        <f t="shared" si="670"/>
        <v>0</v>
      </c>
      <c r="W956" s="4">
        <f t="shared" si="671"/>
        <v>0</v>
      </c>
      <c r="X956" s="6">
        <f t="shared" si="672"/>
        <v>0</v>
      </c>
      <c r="Y956" s="4">
        <f t="shared" si="673"/>
        <v>3</v>
      </c>
      <c r="Z956" s="6">
        <f t="shared" si="674"/>
        <v>0</v>
      </c>
      <c r="AA956" s="18">
        <f t="shared" si="675"/>
        <v>5</v>
      </c>
      <c r="AB956" s="9" t="str">
        <f t="shared" si="645"/>
        <v>KB9</v>
      </c>
      <c r="AC956" s="9" t="str">
        <f>_xlfn.XLOOKUP(R956,Sheet2!$H$3:$H$258,Sheet2!$I$3:$I$258,"-----")</f>
        <v>KB9</v>
      </c>
      <c r="AD956" s="9" t="str">
        <f>_xlfn.XLOOKUP(VALUE(AE956),Sheet2!$N$3:$N$1000,Sheet2!$O$3:$O$1000,"********")</f>
        <v>********</v>
      </c>
      <c r="AE956" t="str">
        <f t="shared" si="640"/>
        <v>2227</v>
      </c>
      <c r="AF956" s="9" t="str">
        <f>IF(R956&lt;200,"+"&amp;TEXT(R956,"0"),"-"&amp;TEXT(_xlfn.XLOOKUP(R956,Sheet2!$K$3:$K$130,Sheet2!$L$3:$L$130,"-----"),"0"))</f>
        <v>+65</v>
      </c>
      <c r="AG956" s="9" t="str">
        <f t="shared" si="646"/>
        <v/>
      </c>
      <c r="AH956" s="9" t="str">
        <f t="shared" si="647"/>
        <v>JMP KB9</v>
      </c>
      <c r="AI956" t="str">
        <f t="shared" si="648"/>
        <v>0,KB9</v>
      </c>
      <c r="AJ956" s="16" t="str">
        <f t="shared" si="649"/>
        <v>KB9</v>
      </c>
      <c r="AK956" t="str">
        <f t="shared" si="650"/>
        <v>COMC 1,0,SNR</v>
      </c>
      <c r="AL956" s="4" t="str">
        <f t="shared" si="651"/>
        <v>COM</v>
      </c>
      <c r="AM956" s="4" t="str">
        <f t="shared" si="652"/>
        <v/>
      </c>
      <c r="AN956" s="4" t="str">
        <f t="shared" si="653"/>
        <v>C</v>
      </c>
      <c r="AO956" s="4" t="str">
        <f t="shared" si="654"/>
        <v/>
      </c>
      <c r="AP956" s="15" t="str">
        <f t="shared" si="655"/>
        <v>,SNR</v>
      </c>
      <c r="AQ956" s="9" t="str">
        <f>_xlfn.XLOOKUP(D956,Sheet2!$E$3:$E$101,Sheet2!$F$3:$F$101,"******************")</f>
        <v>******************</v>
      </c>
      <c r="AR956" s="33" t="str">
        <f t="shared" si="641"/>
        <v>NIO **</v>
      </c>
      <c r="AS956" s="9" t="str">
        <f t="shared" si="642"/>
        <v>DOC</v>
      </c>
      <c r="AT956" s="4">
        <f t="shared" si="656"/>
        <v>0</v>
      </c>
      <c r="AU956" s="6">
        <f t="shared" si="657"/>
        <v>0</v>
      </c>
      <c r="AV956" s="4" t="str">
        <f t="shared" si="658"/>
        <v/>
      </c>
      <c r="AW956" s="4">
        <f t="shared" si="659"/>
        <v>65</v>
      </c>
      <c r="AX956" s="4" t="str">
        <f>_xlfn.XLOOKUP(AW956,Sheet2!$Q$3:$Q$66,Sheet2!$R$3:$R$66,"**")</f>
        <v>**</v>
      </c>
      <c r="AY956" s="4">
        <f t="shared" si="660"/>
        <v>0</v>
      </c>
      <c r="AZ956" s="16" t="str">
        <f t="shared" si="661"/>
        <v>SKPBN</v>
      </c>
    </row>
    <row r="957" spans="1:52" x14ac:dyDescent="0.35">
      <c r="B957" s="3">
        <f t="shared" si="664"/>
        <v>12</v>
      </c>
      <c r="C957" s="1">
        <f t="shared" si="665"/>
        <v>2143</v>
      </c>
      <c r="D957" s="2">
        <v>123415</v>
      </c>
      <c r="E957" s="2" t="str">
        <f>_xlfn.XLOOKUP(C957,Sheet2!$N$3:$N$1000,Sheet2!$O$3:$O$1000,"")</f>
        <v/>
      </c>
      <c r="F957" s="9" t="str">
        <f t="shared" si="663"/>
        <v>AND# 1,0,SNR</v>
      </c>
      <c r="G957" s="4" t="str">
        <f t="shared" si="638"/>
        <v>247</v>
      </c>
      <c r="H957" s="4">
        <f t="shared" si="639"/>
        <v>15</v>
      </c>
      <c r="I957" s="6">
        <f t="shared" si="676"/>
        <v>1</v>
      </c>
      <c r="J957" s="6">
        <f t="shared" si="677"/>
        <v>2</v>
      </c>
      <c r="K957" s="6">
        <f t="shared" si="678"/>
        <v>3</v>
      </c>
      <c r="L957" s="6">
        <f t="shared" si="679"/>
        <v>4</v>
      </c>
      <c r="M957" s="6">
        <f t="shared" si="680"/>
        <v>1</v>
      </c>
      <c r="N957" s="6">
        <f t="shared" si="681"/>
        <v>5</v>
      </c>
      <c r="O957" s="13">
        <f t="shared" si="682"/>
        <v>20</v>
      </c>
      <c r="P957" s="4">
        <f t="shared" si="643"/>
        <v>5</v>
      </c>
      <c r="Q957" s="4">
        <f t="shared" si="644"/>
        <v>0</v>
      </c>
      <c r="R957">
        <f t="shared" si="666"/>
        <v>15</v>
      </c>
      <c r="S957" s="4">
        <f t="shared" si="667"/>
        <v>3</v>
      </c>
      <c r="T957" s="15">
        <f t="shared" si="668"/>
        <v>1</v>
      </c>
      <c r="U957" s="4">
        <f t="shared" si="669"/>
        <v>1</v>
      </c>
      <c r="V957" s="4">
        <f t="shared" si="670"/>
        <v>0</v>
      </c>
      <c r="W957" s="4">
        <f t="shared" si="671"/>
        <v>7</v>
      </c>
      <c r="X957" s="6">
        <f t="shared" si="672"/>
        <v>0</v>
      </c>
      <c r="Y957" s="4">
        <f t="shared" si="673"/>
        <v>0</v>
      </c>
      <c r="Z957" s="6">
        <f t="shared" si="674"/>
        <v>1</v>
      </c>
      <c r="AA957" s="18">
        <f t="shared" si="675"/>
        <v>5</v>
      </c>
      <c r="AB957" s="9" t="str">
        <f t="shared" si="645"/>
        <v>+15,3</v>
      </c>
      <c r="AC957" s="9" t="str">
        <f>_xlfn.XLOOKUP(R957,Sheet2!$H$3:$H$258,Sheet2!$I$3:$I$258,"-----")</f>
        <v>*****</v>
      </c>
      <c r="AD957" s="9" t="str">
        <f>_xlfn.XLOOKUP(VALUE(AE957),Sheet2!$N$3:$N$1000,Sheet2!$O$3:$O$1000,"********")</f>
        <v>********</v>
      </c>
      <c r="AE957" t="str">
        <f t="shared" si="640"/>
        <v>2160</v>
      </c>
      <c r="AF957" s="9" t="str">
        <f>IF(R957&lt;200,"+"&amp;TEXT(R957,"0"),"-"&amp;TEXT(_xlfn.XLOOKUP(R957,Sheet2!$K$3:$K$130,Sheet2!$L$3:$L$130,"-----"),"0"))</f>
        <v>+15</v>
      </c>
      <c r="AG957" s="9" t="str">
        <f t="shared" si="646"/>
        <v>@</v>
      </c>
      <c r="AH957" s="9" t="str">
        <f t="shared" si="647"/>
        <v>JMP @+15,3</v>
      </c>
      <c r="AI957" t="str">
        <f t="shared" si="648"/>
        <v>0,@+15,3</v>
      </c>
      <c r="AJ957" s="16" t="str">
        <f t="shared" si="649"/>
        <v>@+15,3</v>
      </c>
      <c r="AK957" t="str">
        <f t="shared" si="650"/>
        <v>AND# 1,0,SNR</v>
      </c>
      <c r="AL957" s="4" t="str">
        <f t="shared" si="651"/>
        <v>AND</v>
      </c>
      <c r="AM957" s="4" t="str">
        <f t="shared" si="652"/>
        <v/>
      </c>
      <c r="AN957" s="4" t="str">
        <f t="shared" si="653"/>
        <v/>
      </c>
      <c r="AO957" s="4" t="str">
        <f t="shared" si="654"/>
        <v>#</v>
      </c>
      <c r="AP957" s="15" t="str">
        <f t="shared" si="655"/>
        <v>,SNR</v>
      </c>
      <c r="AQ957" s="9" t="str">
        <f>_xlfn.XLOOKUP(D957,Sheet2!$E$3:$E$101,Sheet2!$F$3:$F$101,"******************")</f>
        <v>******************</v>
      </c>
      <c r="AR957" s="33" t="str">
        <f t="shared" si="641"/>
        <v>SKPBN PLT</v>
      </c>
      <c r="AS957" s="9" t="str">
        <f t="shared" si="642"/>
        <v>DOC</v>
      </c>
      <c r="AT957" s="4">
        <f t="shared" si="656"/>
        <v>0</v>
      </c>
      <c r="AU957" s="6">
        <f t="shared" si="657"/>
        <v>0</v>
      </c>
      <c r="AV957" s="4" t="str">
        <f t="shared" si="658"/>
        <v/>
      </c>
      <c r="AW957" s="4">
        <f t="shared" si="659"/>
        <v>15</v>
      </c>
      <c r="AX957" s="4" t="str">
        <f>_xlfn.XLOOKUP(AW957,Sheet2!$Q$3:$Q$66,Sheet2!$R$3:$R$66,"**")</f>
        <v>PLT</v>
      </c>
      <c r="AY957" s="4">
        <f t="shared" si="660"/>
        <v>7</v>
      </c>
      <c r="AZ957" s="16" t="str">
        <f t="shared" si="661"/>
        <v>SKPBN</v>
      </c>
    </row>
    <row r="958" spans="1:52" x14ac:dyDescent="0.35">
      <c r="B958" s="3">
        <f t="shared" si="664"/>
        <v>13</v>
      </c>
      <c r="C958" s="1">
        <f t="shared" si="665"/>
        <v>2144</v>
      </c>
      <c r="D958" s="2">
        <v>6242</v>
      </c>
      <c r="E958" s="2" t="str">
        <f>_xlfn.XLOOKUP(C958,Sheet2!$N$3:$N$1000,Sheet2!$O$3:$O$1000,"")</f>
        <v/>
      </c>
      <c r="F958" s="9" t="str">
        <f t="shared" si="663"/>
        <v>EHALT</v>
      </c>
      <c r="G958" s="4" t="str">
        <f t="shared" si="638"/>
        <v>14</v>
      </c>
      <c r="H958" s="4">
        <f t="shared" si="639"/>
        <v>242</v>
      </c>
      <c r="I958" s="6">
        <f t="shared" si="676"/>
        <v>0</v>
      </c>
      <c r="J958" s="6">
        <f t="shared" si="677"/>
        <v>0</v>
      </c>
      <c r="K958" s="6">
        <f t="shared" si="678"/>
        <v>6</v>
      </c>
      <c r="L958" s="6">
        <f t="shared" si="679"/>
        <v>2</v>
      </c>
      <c r="M958" s="6">
        <f t="shared" si="680"/>
        <v>4</v>
      </c>
      <c r="N958" s="6">
        <f t="shared" si="681"/>
        <v>2</v>
      </c>
      <c r="O958" s="13">
        <f t="shared" si="682"/>
        <v>1</v>
      </c>
      <c r="P958" s="4">
        <f t="shared" si="643"/>
        <v>0</v>
      </c>
      <c r="Q958" s="4">
        <f t="shared" si="644"/>
        <v>1</v>
      </c>
      <c r="R958">
        <f t="shared" si="666"/>
        <v>242</v>
      </c>
      <c r="S958" s="4">
        <f t="shared" si="667"/>
        <v>0</v>
      </c>
      <c r="T958" s="15">
        <f t="shared" si="668"/>
        <v>1</v>
      </c>
      <c r="U958" s="4">
        <f t="shared" si="669"/>
        <v>0</v>
      </c>
      <c r="V958" s="4">
        <f t="shared" si="670"/>
        <v>1</v>
      </c>
      <c r="W958" s="4">
        <f t="shared" si="671"/>
        <v>4</v>
      </c>
      <c r="X958" s="6">
        <f t="shared" si="672"/>
        <v>2</v>
      </c>
      <c r="Y958" s="4">
        <f t="shared" si="673"/>
        <v>2</v>
      </c>
      <c r="Z958" s="6">
        <f t="shared" si="674"/>
        <v>0</v>
      </c>
      <c r="AA958" s="18">
        <f t="shared" si="675"/>
        <v>2</v>
      </c>
      <c r="AB958" s="9" t="str">
        <f t="shared" si="645"/>
        <v>I.EHA</v>
      </c>
      <c r="AC958" s="9" t="str">
        <f>_xlfn.XLOOKUP(R958,Sheet2!$H$3:$H$258,Sheet2!$I$3:$I$258,"-----")</f>
        <v>I.EHA</v>
      </c>
      <c r="AD958" s="9" t="str">
        <f>_xlfn.XLOOKUP(VALUE(AE958),Sheet2!$N$3:$N$1000,Sheet2!$O$3:$O$1000,"********")</f>
        <v>B47</v>
      </c>
      <c r="AE958" t="str">
        <f t="shared" si="640"/>
        <v>2006</v>
      </c>
      <c r="AF958" s="9" t="str">
        <f>IF(R958&lt;200,"+"&amp;TEXT(R958,"0"),"-"&amp;TEXT(_xlfn.XLOOKUP(R958,Sheet2!$K$3:$K$130,Sheet2!$L$3:$L$130,"-----"),"0"))</f>
        <v>-136</v>
      </c>
      <c r="AG958" s="9" t="str">
        <f t="shared" si="646"/>
        <v>@</v>
      </c>
      <c r="AH958" s="9" t="str">
        <f t="shared" si="647"/>
        <v>JSR @I.EHA</v>
      </c>
      <c r="AI958" t="str">
        <f t="shared" si="648"/>
        <v>1,@I.EHA</v>
      </c>
      <c r="AJ958" s="16" t="str">
        <f t="shared" si="649"/>
        <v>@I.EHA</v>
      </c>
      <c r="AK958" t="str">
        <f t="shared" si="650"/>
        <v>ADCOR 0,1,SZC</v>
      </c>
      <c r="AL958" s="4" t="str">
        <f t="shared" si="651"/>
        <v>ADC</v>
      </c>
      <c r="AM958" s="4" t="str">
        <f t="shared" si="652"/>
        <v>R</v>
      </c>
      <c r="AN958" s="4" t="str">
        <f t="shared" si="653"/>
        <v>O</v>
      </c>
      <c r="AO958" s="4" t="str">
        <f t="shared" si="654"/>
        <v/>
      </c>
      <c r="AP958" s="15" t="str">
        <f t="shared" si="655"/>
        <v>,SZC</v>
      </c>
      <c r="AQ958" s="9" t="str">
        <f>_xlfn.XLOOKUP(D958,Sheet2!$E$3:$E$101,Sheet2!$F$3:$F$101,"******************")</f>
        <v>EHALT</v>
      </c>
      <c r="AR958" s="33" t="str">
        <f t="shared" si="641"/>
        <v>DOBC 1,**</v>
      </c>
      <c r="AS958" s="9" t="str">
        <f t="shared" si="642"/>
        <v>DOBC</v>
      </c>
      <c r="AT958" s="4">
        <f t="shared" si="656"/>
        <v>1</v>
      </c>
      <c r="AU958" s="6">
        <f t="shared" si="657"/>
        <v>2</v>
      </c>
      <c r="AV958" s="4" t="str">
        <f t="shared" si="658"/>
        <v>C</v>
      </c>
      <c r="AW958" s="4">
        <f t="shared" si="659"/>
        <v>42</v>
      </c>
      <c r="AX958" s="4" t="str">
        <f>_xlfn.XLOOKUP(AW958,Sheet2!$Q$3:$Q$66,Sheet2!$R$3:$R$66,"**")</f>
        <v>**</v>
      </c>
      <c r="AY958" s="4">
        <f t="shared" si="660"/>
        <v>4</v>
      </c>
      <c r="AZ958" s="16" t="str">
        <f t="shared" si="661"/>
        <v>SKPDN</v>
      </c>
    </row>
    <row r="959" spans="1:52" x14ac:dyDescent="0.35">
      <c r="B959" s="3">
        <f t="shared" si="664"/>
        <v>14</v>
      </c>
      <c r="C959" s="1">
        <f t="shared" si="665"/>
        <v>2145</v>
      </c>
      <c r="D959" s="2">
        <v>6243</v>
      </c>
      <c r="E959" s="2" t="str">
        <f>_xlfn.XLOOKUP(C959,Sheet2!$N$3:$N$1000,Sheet2!$O$3:$O$1000,"")</f>
        <v/>
      </c>
      <c r="F959" s="9" t="str">
        <f t="shared" si="663"/>
        <v>LOOP</v>
      </c>
      <c r="G959" s="4" t="str">
        <f t="shared" si="638"/>
        <v>14</v>
      </c>
      <c r="H959" s="4">
        <f t="shared" si="639"/>
        <v>243</v>
      </c>
      <c r="I959" s="6">
        <f t="shared" si="676"/>
        <v>0</v>
      </c>
      <c r="J959" s="6">
        <f t="shared" si="677"/>
        <v>0</v>
      </c>
      <c r="K959" s="6">
        <f t="shared" si="678"/>
        <v>6</v>
      </c>
      <c r="L959" s="6">
        <f t="shared" si="679"/>
        <v>2</v>
      </c>
      <c r="M959" s="6">
        <f t="shared" si="680"/>
        <v>4</v>
      </c>
      <c r="N959" s="6">
        <f t="shared" si="681"/>
        <v>3</v>
      </c>
      <c r="O959" s="13">
        <f t="shared" si="682"/>
        <v>1</v>
      </c>
      <c r="P959" s="4">
        <f t="shared" si="643"/>
        <v>0</v>
      </c>
      <c r="Q959" s="4">
        <f t="shared" si="644"/>
        <v>1</v>
      </c>
      <c r="R959">
        <f t="shared" si="666"/>
        <v>243</v>
      </c>
      <c r="S959" s="4">
        <f t="shared" si="667"/>
        <v>0</v>
      </c>
      <c r="T959" s="15">
        <f t="shared" si="668"/>
        <v>1</v>
      </c>
      <c r="U959" s="4">
        <f t="shared" si="669"/>
        <v>0</v>
      </c>
      <c r="V959" s="4">
        <f t="shared" si="670"/>
        <v>1</v>
      </c>
      <c r="W959" s="4">
        <f t="shared" si="671"/>
        <v>4</v>
      </c>
      <c r="X959" s="6">
        <f t="shared" si="672"/>
        <v>2</v>
      </c>
      <c r="Y959" s="4">
        <f t="shared" si="673"/>
        <v>2</v>
      </c>
      <c r="Z959" s="6">
        <f t="shared" si="674"/>
        <v>0</v>
      </c>
      <c r="AA959" s="18">
        <f t="shared" si="675"/>
        <v>3</v>
      </c>
      <c r="AB959" s="9" t="str">
        <f t="shared" si="645"/>
        <v>I.LOO</v>
      </c>
      <c r="AC959" s="9" t="str">
        <f>_xlfn.XLOOKUP(R959,Sheet2!$H$3:$H$258,Sheet2!$I$3:$I$258,"-----")</f>
        <v>I.LOO</v>
      </c>
      <c r="AD959" s="9" t="str">
        <f>_xlfn.XLOOKUP(VALUE(AE959),Sheet2!$N$3:$N$1000,Sheet2!$O$3:$O$1000,"********")</f>
        <v>********</v>
      </c>
      <c r="AE959" t="str">
        <f t="shared" si="640"/>
        <v>2010</v>
      </c>
      <c r="AF959" s="9" t="str">
        <f>IF(R959&lt;200,"+"&amp;TEXT(R959,"0"),"-"&amp;TEXT(_xlfn.XLOOKUP(R959,Sheet2!$K$3:$K$130,Sheet2!$L$3:$L$130,"-----"),"0"))</f>
        <v>-135</v>
      </c>
      <c r="AG959" s="9" t="str">
        <f t="shared" si="646"/>
        <v>@</v>
      </c>
      <c r="AH959" s="9" t="str">
        <f t="shared" si="647"/>
        <v>JSR @I.LOO</v>
      </c>
      <c r="AI959" t="str">
        <f t="shared" si="648"/>
        <v>1,@I.LOO</v>
      </c>
      <c r="AJ959" s="16" t="str">
        <f t="shared" si="649"/>
        <v>@I.LOO</v>
      </c>
      <c r="AK959" t="str">
        <f t="shared" si="650"/>
        <v>ADCOR 0,1,SNC</v>
      </c>
      <c r="AL959" s="4" t="str">
        <f t="shared" si="651"/>
        <v>ADC</v>
      </c>
      <c r="AM959" s="4" t="str">
        <f t="shared" si="652"/>
        <v>R</v>
      </c>
      <c r="AN959" s="4" t="str">
        <f t="shared" si="653"/>
        <v>O</v>
      </c>
      <c r="AO959" s="4" t="str">
        <f t="shared" si="654"/>
        <v/>
      </c>
      <c r="AP959" s="15" t="str">
        <f t="shared" si="655"/>
        <v>,SNC</v>
      </c>
      <c r="AQ959" s="9" t="str">
        <f>_xlfn.XLOOKUP(D959,Sheet2!$E$3:$E$101,Sheet2!$F$3:$F$101,"******************")</f>
        <v>LOOP</v>
      </c>
      <c r="AR959" s="33" t="str">
        <f t="shared" si="641"/>
        <v>DOBC 1,**</v>
      </c>
      <c r="AS959" s="9" t="str">
        <f t="shared" si="642"/>
        <v>DOBC</v>
      </c>
      <c r="AT959" s="4">
        <f t="shared" si="656"/>
        <v>1</v>
      </c>
      <c r="AU959" s="6">
        <f t="shared" si="657"/>
        <v>2</v>
      </c>
      <c r="AV959" s="4" t="str">
        <f t="shared" si="658"/>
        <v>C</v>
      </c>
      <c r="AW959" s="4">
        <f t="shared" si="659"/>
        <v>43</v>
      </c>
      <c r="AX959" s="4" t="str">
        <f>_xlfn.XLOOKUP(AW959,Sheet2!$Q$3:$Q$66,Sheet2!$R$3:$R$66,"**")</f>
        <v>**</v>
      </c>
      <c r="AY959" s="4">
        <f t="shared" si="660"/>
        <v>4</v>
      </c>
      <c r="AZ959" s="16" t="str">
        <f t="shared" si="661"/>
        <v>SKPDN</v>
      </c>
    </row>
    <row r="960" spans="1:52" x14ac:dyDescent="0.35">
      <c r="B960" s="3">
        <v>16</v>
      </c>
      <c r="C960" s="1">
        <f t="shared" si="665"/>
        <v>2146</v>
      </c>
      <c r="D960" s="2">
        <v>6241</v>
      </c>
      <c r="E960" s="2" t="str">
        <f>_xlfn.XLOOKUP(C960,Sheet2!$N$3:$N$1000,Sheet2!$O$3:$O$1000,"")</f>
        <v>B56</v>
      </c>
      <c r="F960" s="9" t="str">
        <f t="shared" si="663"/>
        <v>SETUP</v>
      </c>
      <c r="G960" s="4" t="str">
        <f t="shared" si="638"/>
        <v>14</v>
      </c>
      <c r="H960" s="4">
        <f t="shared" si="639"/>
        <v>241</v>
      </c>
      <c r="I960" s="6">
        <f t="shared" si="676"/>
        <v>0</v>
      </c>
      <c r="J960" s="6">
        <f t="shared" si="677"/>
        <v>0</v>
      </c>
      <c r="K960" s="6">
        <f t="shared" si="678"/>
        <v>6</v>
      </c>
      <c r="L960" s="6">
        <f t="shared" si="679"/>
        <v>2</v>
      </c>
      <c r="M960" s="6">
        <f t="shared" si="680"/>
        <v>4</v>
      </c>
      <c r="N960" s="6">
        <f t="shared" si="681"/>
        <v>1</v>
      </c>
      <c r="O960" s="13">
        <f t="shared" si="682"/>
        <v>1</v>
      </c>
      <c r="P960" s="4">
        <f t="shared" si="643"/>
        <v>0</v>
      </c>
      <c r="Q960" s="4">
        <f t="shared" si="644"/>
        <v>1</v>
      </c>
      <c r="R960">
        <f t="shared" si="666"/>
        <v>241</v>
      </c>
      <c r="S960" s="4">
        <f t="shared" si="667"/>
        <v>0</v>
      </c>
      <c r="T960" s="15">
        <f t="shared" si="668"/>
        <v>1</v>
      </c>
      <c r="U960" s="4">
        <f t="shared" si="669"/>
        <v>0</v>
      </c>
      <c r="V960" s="4">
        <f t="shared" si="670"/>
        <v>1</v>
      </c>
      <c r="W960" s="4">
        <f t="shared" si="671"/>
        <v>4</v>
      </c>
      <c r="X960" s="6">
        <f t="shared" si="672"/>
        <v>2</v>
      </c>
      <c r="Y960" s="4">
        <f t="shared" si="673"/>
        <v>2</v>
      </c>
      <c r="Z960" s="6">
        <f t="shared" si="674"/>
        <v>0</v>
      </c>
      <c r="AA960" s="18">
        <f t="shared" si="675"/>
        <v>1</v>
      </c>
      <c r="AB960" s="9" t="str">
        <f t="shared" si="645"/>
        <v>I.STUP</v>
      </c>
      <c r="AC960" s="9" t="str">
        <f>_xlfn.XLOOKUP(R960,Sheet2!$H$3:$H$258,Sheet2!$I$3:$I$258,"-----")</f>
        <v>I.STUP</v>
      </c>
      <c r="AD960" s="9" t="str">
        <f>_xlfn.XLOOKUP(VALUE(AE960),Sheet2!$N$3:$N$1000,Sheet2!$O$3:$O$1000,"********")</f>
        <v>********</v>
      </c>
      <c r="AE960" t="str">
        <f t="shared" si="640"/>
        <v>2007</v>
      </c>
      <c r="AF960" s="9" t="str">
        <f>IF(R960&lt;200,"+"&amp;TEXT(R960,"0"),"-"&amp;TEXT(_xlfn.XLOOKUP(R960,Sheet2!$K$3:$K$130,Sheet2!$L$3:$L$130,"-----"),"0"))</f>
        <v>-137</v>
      </c>
      <c r="AG960" s="9" t="str">
        <f t="shared" si="646"/>
        <v>@</v>
      </c>
      <c r="AH960" s="9" t="str">
        <f t="shared" si="647"/>
        <v>JSR @I.STUP</v>
      </c>
      <c r="AI960" t="str">
        <f t="shared" si="648"/>
        <v>1,@I.STUP</v>
      </c>
      <c r="AJ960" s="16" t="str">
        <f t="shared" si="649"/>
        <v>@I.STUP</v>
      </c>
      <c r="AK960" t="str">
        <f t="shared" si="650"/>
        <v>ADCOR 0,1,SKP</v>
      </c>
      <c r="AL960" s="4" t="str">
        <f t="shared" si="651"/>
        <v>ADC</v>
      </c>
      <c r="AM960" s="4" t="str">
        <f t="shared" si="652"/>
        <v>R</v>
      </c>
      <c r="AN960" s="4" t="str">
        <f t="shared" si="653"/>
        <v>O</v>
      </c>
      <c r="AO960" s="4" t="str">
        <f t="shared" si="654"/>
        <v/>
      </c>
      <c r="AP960" s="15" t="str">
        <f t="shared" si="655"/>
        <v>,SKP</v>
      </c>
      <c r="AQ960" s="9" t="str">
        <f>_xlfn.XLOOKUP(D960,Sheet2!$E$3:$E$101,Sheet2!$F$3:$F$101,"******************")</f>
        <v>SETUP</v>
      </c>
      <c r="AR960" s="33" t="str">
        <f t="shared" si="641"/>
        <v>DOBC 1,**</v>
      </c>
      <c r="AS960" s="9" t="str">
        <f t="shared" si="642"/>
        <v>DOBC</v>
      </c>
      <c r="AT960" s="4">
        <f t="shared" si="656"/>
        <v>1</v>
      </c>
      <c r="AU960" s="6">
        <f t="shared" si="657"/>
        <v>2</v>
      </c>
      <c r="AV960" s="4" t="str">
        <f t="shared" si="658"/>
        <v>C</v>
      </c>
      <c r="AW960" s="4">
        <f t="shared" si="659"/>
        <v>41</v>
      </c>
      <c r="AX960" s="4" t="str">
        <f>_xlfn.XLOOKUP(AW960,Sheet2!$Q$3:$Q$66,Sheet2!$R$3:$R$66,"**")</f>
        <v>**</v>
      </c>
      <c r="AY960" s="4">
        <f t="shared" si="660"/>
        <v>4</v>
      </c>
      <c r="AZ960" s="16" t="str">
        <f t="shared" si="661"/>
        <v>SKPDN</v>
      </c>
    </row>
    <row r="961" spans="2:52" x14ac:dyDescent="0.35">
      <c r="B961" s="3">
        <f t="shared" si="664"/>
        <v>17</v>
      </c>
      <c r="C961" s="1">
        <f t="shared" si="665"/>
        <v>2147</v>
      </c>
      <c r="D961" s="2">
        <v>30061</v>
      </c>
      <c r="E961" s="2" t="str">
        <f>_xlfn.XLOOKUP(C961,Sheet2!$N$3:$N$1000,Sheet2!$O$3:$O$1000,"")</f>
        <v/>
      </c>
      <c r="F961" s="9" t="str">
        <f t="shared" si="663"/>
        <v>LDA 2,KB13</v>
      </c>
      <c r="G961" s="4" t="str">
        <f t="shared" si="638"/>
        <v>60</v>
      </c>
      <c r="H961" s="4">
        <f t="shared" si="639"/>
        <v>61</v>
      </c>
      <c r="I961" s="6">
        <f t="shared" si="676"/>
        <v>0</v>
      </c>
      <c r="J961" s="6">
        <f t="shared" si="677"/>
        <v>3</v>
      </c>
      <c r="K961" s="6">
        <f t="shared" si="678"/>
        <v>0</v>
      </c>
      <c r="L961" s="6">
        <f t="shared" si="679"/>
        <v>0</v>
      </c>
      <c r="M961" s="6">
        <f t="shared" si="680"/>
        <v>6</v>
      </c>
      <c r="N961" s="6">
        <f t="shared" si="681"/>
        <v>1</v>
      </c>
      <c r="O961" s="13">
        <f t="shared" si="682"/>
        <v>6</v>
      </c>
      <c r="P961" s="4">
        <f t="shared" si="643"/>
        <v>1</v>
      </c>
      <c r="Q961" s="4">
        <f t="shared" si="644"/>
        <v>2</v>
      </c>
      <c r="R961">
        <f t="shared" si="666"/>
        <v>61</v>
      </c>
      <c r="S961" s="4">
        <f t="shared" si="667"/>
        <v>0</v>
      </c>
      <c r="T961" s="15">
        <f t="shared" si="668"/>
        <v>0</v>
      </c>
      <c r="U961" s="4">
        <f t="shared" si="669"/>
        <v>1</v>
      </c>
      <c r="V961" s="4">
        <f t="shared" si="670"/>
        <v>2</v>
      </c>
      <c r="W961" s="4">
        <f t="shared" si="671"/>
        <v>0</v>
      </c>
      <c r="X961" s="6">
        <f t="shared" si="672"/>
        <v>0</v>
      </c>
      <c r="Y961" s="4">
        <f t="shared" si="673"/>
        <v>3</v>
      </c>
      <c r="Z961" s="6">
        <f t="shared" si="674"/>
        <v>0</v>
      </c>
      <c r="AA961" s="18">
        <f t="shared" si="675"/>
        <v>1</v>
      </c>
      <c r="AB961" s="9" t="str">
        <f t="shared" si="645"/>
        <v>KB13</v>
      </c>
      <c r="AC961" s="9" t="str">
        <f>_xlfn.XLOOKUP(R961,Sheet2!$H$3:$H$258,Sheet2!$I$3:$I$258,"-----")</f>
        <v>KB13</v>
      </c>
      <c r="AD961" s="9" t="str">
        <f>_xlfn.XLOOKUP(VALUE(AE961),Sheet2!$N$3:$N$1000,Sheet2!$O$3:$O$1000,"********")</f>
        <v>********</v>
      </c>
      <c r="AE961" t="str">
        <f t="shared" si="640"/>
        <v>2230</v>
      </c>
      <c r="AF961" s="9" t="str">
        <f>IF(R961&lt;200,"+"&amp;TEXT(R961,"0"),"-"&amp;TEXT(_xlfn.XLOOKUP(R961,Sheet2!$K$3:$K$130,Sheet2!$L$3:$L$130,"-----"),"0"))</f>
        <v>+61</v>
      </c>
      <c r="AG961" s="9" t="str">
        <f t="shared" si="646"/>
        <v/>
      </c>
      <c r="AH961" s="9" t="str">
        <f t="shared" si="647"/>
        <v>ISZ KB13</v>
      </c>
      <c r="AI961" t="str">
        <f t="shared" si="648"/>
        <v>2,KB13</v>
      </c>
      <c r="AJ961" s="16" t="str">
        <f t="shared" si="649"/>
        <v>KB13</v>
      </c>
      <c r="AK961" t="str">
        <f t="shared" si="650"/>
        <v>COMC 1,2,SKP</v>
      </c>
      <c r="AL961" s="4" t="str">
        <f t="shared" si="651"/>
        <v>COM</v>
      </c>
      <c r="AM961" s="4" t="str">
        <f t="shared" si="652"/>
        <v/>
      </c>
      <c r="AN961" s="4" t="str">
        <f t="shared" si="653"/>
        <v>C</v>
      </c>
      <c r="AO961" s="4" t="str">
        <f t="shared" si="654"/>
        <v/>
      </c>
      <c r="AP961" s="15" t="str">
        <f t="shared" si="655"/>
        <v>,SKP</v>
      </c>
      <c r="AQ961" s="9" t="str">
        <f>_xlfn.XLOOKUP(D961,Sheet2!$E$3:$E$101,Sheet2!$F$3:$F$101,"******************")</f>
        <v>******************</v>
      </c>
      <c r="AR961" s="33" t="str">
        <f t="shared" si="641"/>
        <v>NIO **</v>
      </c>
      <c r="AS961" s="9" t="str">
        <f t="shared" si="642"/>
        <v>DOC</v>
      </c>
      <c r="AT961" s="4">
        <f t="shared" si="656"/>
        <v>2</v>
      </c>
      <c r="AU961" s="6">
        <f t="shared" si="657"/>
        <v>0</v>
      </c>
      <c r="AV961" s="4" t="str">
        <f t="shared" si="658"/>
        <v/>
      </c>
      <c r="AW961" s="4">
        <f t="shared" si="659"/>
        <v>61</v>
      </c>
      <c r="AX961" s="4" t="str">
        <f>_xlfn.XLOOKUP(AW961,Sheet2!$Q$3:$Q$66,Sheet2!$R$3:$R$66,"**")</f>
        <v>**</v>
      </c>
      <c r="AY961" s="4">
        <f t="shared" si="660"/>
        <v>0</v>
      </c>
      <c r="AZ961" s="16" t="str">
        <f t="shared" si="661"/>
        <v>SKPBN</v>
      </c>
    </row>
    <row r="962" spans="2:52" x14ac:dyDescent="0.35">
      <c r="B962" s="3">
        <f t="shared" si="664"/>
        <v>18</v>
      </c>
      <c r="C962" s="1">
        <f t="shared" si="665"/>
        <v>2150</v>
      </c>
      <c r="D962" s="2">
        <v>6246</v>
      </c>
      <c r="E962" s="2" t="str">
        <f>_xlfn.XLOOKUP(C962,Sheet2!$N$3:$N$1000,Sheet2!$O$3:$O$1000,"")</f>
        <v/>
      </c>
      <c r="F962" s="9" t="str">
        <f t="shared" si="663"/>
        <v>SEEK</v>
      </c>
      <c r="G962" s="4" t="str">
        <f t="shared" si="638"/>
        <v>14</v>
      </c>
      <c r="H962" s="4">
        <f t="shared" si="639"/>
        <v>246</v>
      </c>
      <c r="I962" s="6">
        <f t="shared" si="676"/>
        <v>0</v>
      </c>
      <c r="J962" s="6">
        <f t="shared" si="677"/>
        <v>0</v>
      </c>
      <c r="K962" s="6">
        <f t="shared" si="678"/>
        <v>6</v>
      </c>
      <c r="L962" s="6">
        <f t="shared" si="679"/>
        <v>2</v>
      </c>
      <c r="M962" s="6">
        <f t="shared" si="680"/>
        <v>4</v>
      </c>
      <c r="N962" s="6">
        <f t="shared" si="681"/>
        <v>6</v>
      </c>
      <c r="O962" s="13">
        <f t="shared" si="682"/>
        <v>1</v>
      </c>
      <c r="P962" s="4">
        <f t="shared" si="643"/>
        <v>0</v>
      </c>
      <c r="Q962" s="4">
        <f t="shared" si="644"/>
        <v>1</v>
      </c>
      <c r="R962">
        <f t="shared" si="666"/>
        <v>246</v>
      </c>
      <c r="S962" s="4">
        <f t="shared" si="667"/>
        <v>0</v>
      </c>
      <c r="T962" s="15">
        <f t="shared" si="668"/>
        <v>1</v>
      </c>
      <c r="U962" s="4">
        <f t="shared" si="669"/>
        <v>0</v>
      </c>
      <c r="V962" s="4">
        <f t="shared" si="670"/>
        <v>1</v>
      </c>
      <c r="W962" s="4">
        <f t="shared" si="671"/>
        <v>4</v>
      </c>
      <c r="X962" s="6">
        <f t="shared" si="672"/>
        <v>2</v>
      </c>
      <c r="Y962" s="4">
        <f t="shared" si="673"/>
        <v>2</v>
      </c>
      <c r="Z962" s="6">
        <f t="shared" si="674"/>
        <v>0</v>
      </c>
      <c r="AA962" s="18">
        <f t="shared" si="675"/>
        <v>6</v>
      </c>
      <c r="AB962" s="9" t="str">
        <f t="shared" si="645"/>
        <v>I.S</v>
      </c>
      <c r="AC962" s="9" t="str">
        <f>_xlfn.XLOOKUP(R962,Sheet2!$H$3:$H$258,Sheet2!$I$3:$I$258,"-----")</f>
        <v>I.S</v>
      </c>
      <c r="AD962" s="9" t="str">
        <f>_xlfn.XLOOKUP(VALUE(AE962),Sheet2!$N$3:$N$1000,Sheet2!$O$3:$O$1000,"********")</f>
        <v>********</v>
      </c>
      <c r="AE962" t="str">
        <f t="shared" si="640"/>
        <v>2016</v>
      </c>
      <c r="AF962" s="9" t="str">
        <f>IF(R962&lt;200,"+"&amp;TEXT(R962,"0"),"-"&amp;TEXT(_xlfn.XLOOKUP(R962,Sheet2!$K$3:$K$130,Sheet2!$L$3:$L$130,"-----"),"0"))</f>
        <v>-132</v>
      </c>
      <c r="AG962" s="9" t="str">
        <f t="shared" si="646"/>
        <v>@</v>
      </c>
      <c r="AH962" s="9" t="str">
        <f t="shared" si="647"/>
        <v>JSR @I.S</v>
      </c>
      <c r="AI962" t="str">
        <f t="shared" si="648"/>
        <v>1,@I.S</v>
      </c>
      <c r="AJ962" s="16" t="str">
        <f t="shared" si="649"/>
        <v>@I.S</v>
      </c>
      <c r="AK962" t="str">
        <f t="shared" si="650"/>
        <v>ADCOR 0,1,SEZ</v>
      </c>
      <c r="AL962" s="4" t="str">
        <f t="shared" si="651"/>
        <v>ADC</v>
      </c>
      <c r="AM962" s="4" t="str">
        <f t="shared" si="652"/>
        <v>R</v>
      </c>
      <c r="AN962" s="4" t="str">
        <f t="shared" si="653"/>
        <v>O</v>
      </c>
      <c r="AO962" s="4" t="str">
        <f t="shared" si="654"/>
        <v/>
      </c>
      <c r="AP962" s="15" t="str">
        <f t="shared" si="655"/>
        <v>,SEZ</v>
      </c>
      <c r="AQ962" s="9" t="str">
        <f>_xlfn.XLOOKUP(D962,Sheet2!$E$3:$E$101,Sheet2!$F$3:$F$101,"******************")</f>
        <v>SEEK</v>
      </c>
      <c r="AR962" s="33" t="str">
        <f t="shared" si="641"/>
        <v>DOBC 1,**</v>
      </c>
      <c r="AS962" s="9" t="str">
        <f t="shared" si="642"/>
        <v>DOBC</v>
      </c>
      <c r="AT962" s="4">
        <f t="shared" si="656"/>
        <v>1</v>
      </c>
      <c r="AU962" s="6">
        <f t="shared" si="657"/>
        <v>2</v>
      </c>
      <c r="AV962" s="4" t="str">
        <f t="shared" si="658"/>
        <v>C</v>
      </c>
      <c r="AW962" s="4">
        <f t="shared" si="659"/>
        <v>46</v>
      </c>
      <c r="AX962" s="4" t="str">
        <f>_xlfn.XLOOKUP(AW962,Sheet2!$Q$3:$Q$66,Sheet2!$R$3:$R$66,"**")</f>
        <v>**</v>
      </c>
      <c r="AY962" s="4">
        <f t="shared" si="660"/>
        <v>4</v>
      </c>
      <c r="AZ962" s="16" t="str">
        <f t="shared" si="661"/>
        <v>SKPDN</v>
      </c>
    </row>
    <row r="963" spans="2:52" x14ac:dyDescent="0.35">
      <c r="B963" s="3">
        <f t="shared" si="664"/>
        <v>19</v>
      </c>
      <c r="C963" s="1">
        <f t="shared" si="665"/>
        <v>2151</v>
      </c>
      <c r="D963" s="2">
        <v>0</v>
      </c>
      <c r="E963" s="2" t="str">
        <f>_xlfn.XLOOKUP(C963,Sheet2!$N$3:$N$1000,Sheet2!$O$3:$O$1000,"")</f>
        <v/>
      </c>
      <c r="F963" s="9" t="str">
        <f t="shared" si="663"/>
        <v>0</v>
      </c>
      <c r="G963" s="4" t="str">
        <f t="shared" ref="G963:G1026" si="683">DEC2OCT((2*(OCT2DEC(I963*100)+OCT2DEC(J963*10)+K963))+INT(L963/4))</f>
        <v>0</v>
      </c>
      <c r="H963" s="4">
        <f t="shared" ref="H963:H1026" si="684">(MOD(L963,4)*100)+(M963*10)+N963</f>
        <v>0</v>
      </c>
      <c r="I963" s="6">
        <f t="shared" si="676"/>
        <v>0</v>
      </c>
      <c r="J963" s="6">
        <f t="shared" si="677"/>
        <v>0</v>
      </c>
      <c r="K963" s="6">
        <f t="shared" si="678"/>
        <v>0</v>
      </c>
      <c r="L963" s="6">
        <f t="shared" si="679"/>
        <v>0</v>
      </c>
      <c r="M963" s="6">
        <f t="shared" si="680"/>
        <v>0</v>
      </c>
      <c r="N963" s="6">
        <f t="shared" si="681"/>
        <v>0</v>
      </c>
      <c r="O963" s="13">
        <f t="shared" si="682"/>
        <v>0</v>
      </c>
      <c r="P963" s="4">
        <f t="shared" si="643"/>
        <v>0</v>
      </c>
      <c r="Q963" s="4">
        <f t="shared" si="644"/>
        <v>0</v>
      </c>
      <c r="R963">
        <f t="shared" si="666"/>
        <v>0</v>
      </c>
      <c r="S963" s="4">
        <f t="shared" si="667"/>
        <v>0</v>
      </c>
      <c r="T963" s="15">
        <f t="shared" si="668"/>
        <v>0</v>
      </c>
      <c r="U963" s="4">
        <f t="shared" si="669"/>
        <v>0</v>
      </c>
      <c r="V963" s="4">
        <f t="shared" si="670"/>
        <v>0</v>
      </c>
      <c r="W963" s="4">
        <f t="shared" si="671"/>
        <v>0</v>
      </c>
      <c r="X963" s="6">
        <f t="shared" si="672"/>
        <v>0</v>
      </c>
      <c r="Y963" s="4">
        <f t="shared" si="673"/>
        <v>0</v>
      </c>
      <c r="Z963" s="6">
        <f t="shared" si="674"/>
        <v>0</v>
      </c>
      <c r="AA963" s="18">
        <f t="shared" si="675"/>
        <v>0</v>
      </c>
      <c r="AB963" s="9" t="str">
        <f t="shared" si="645"/>
        <v>0</v>
      </c>
      <c r="AC963" s="9" t="str">
        <f>_xlfn.XLOOKUP(R963,Sheet2!$H$3:$H$258,Sheet2!$I$3:$I$258,"-----")</f>
        <v>0</v>
      </c>
      <c r="AD963" s="9" t="str">
        <f>_xlfn.XLOOKUP(VALUE(AE963),Sheet2!$N$3:$N$1000,Sheet2!$O$3:$O$1000,"********")</f>
        <v>********</v>
      </c>
      <c r="AE963" t="str">
        <f t="shared" ref="AE963:AE1026" si="685">IF(VALUE(AF963)&lt;0,DEC2OCT(OCT2DEC(VALUE(C963))-OCT2DEC(-VALUE(AF963))),DEC2OCT(OCT2DEC(VALUE(C963))+OCT2DEC(VALUE(AF963))))</f>
        <v>2151</v>
      </c>
      <c r="AF963" s="9" t="str">
        <f>IF(R963&lt;200,"+"&amp;TEXT(R963,"0"),"-"&amp;TEXT(_xlfn.XLOOKUP(R963,Sheet2!$K$3:$K$130,Sheet2!$L$3:$L$130,"-----"),"0"))</f>
        <v>+0</v>
      </c>
      <c r="AG963" s="9" t="str">
        <f t="shared" si="646"/>
        <v/>
      </c>
      <c r="AH963" s="9" t="str">
        <f t="shared" si="647"/>
        <v>JMP 0</v>
      </c>
      <c r="AI963" t="str">
        <f t="shared" si="648"/>
        <v>0,0</v>
      </c>
      <c r="AJ963" s="16" t="str">
        <f t="shared" si="649"/>
        <v>0</v>
      </c>
      <c r="AK963" t="str">
        <f t="shared" si="650"/>
        <v>COM 0,0</v>
      </c>
      <c r="AL963" s="4" t="str">
        <f t="shared" si="651"/>
        <v>COM</v>
      </c>
      <c r="AM963" s="4" t="str">
        <f t="shared" si="652"/>
        <v/>
      </c>
      <c r="AN963" s="4" t="str">
        <f t="shared" si="653"/>
        <v/>
      </c>
      <c r="AO963" s="4" t="str">
        <f t="shared" si="654"/>
        <v/>
      </c>
      <c r="AP963" s="15" t="str">
        <f t="shared" si="655"/>
        <v/>
      </c>
      <c r="AQ963" s="9" t="str">
        <f>_xlfn.XLOOKUP(D963,Sheet2!$E$3:$E$101,Sheet2!$F$3:$F$101,"******************")</f>
        <v>0</v>
      </c>
      <c r="AR963" s="33" t="str">
        <f t="shared" ref="AR963:AR1026" si="686">IF(AY963=0,"NIO"&amp;AV963&amp;" "&amp;AX963,IF(AY963=7,AZ963&amp;" "&amp;AX963,AS963&amp;" "&amp;TEXT(AT963,"0")&amp;","&amp;AX963))</f>
        <v>NIO 0</v>
      </c>
      <c r="AS963" s="9" t="str">
        <f t="shared" ref="AS963:AS1026" si="687">IF(AY963=1,"DIA"&amp;AV963,IF(AY963=2,"DOA"&amp;AV963,IF(AY963=3,"DIB"&amp;AV963,IF(AY963=4,"DOB"&amp;AV963,IF(AY963=5,"DIC"&amp;AV963,"DOC"&amp;AV963)))))</f>
        <v>DOC</v>
      </c>
      <c r="AT963" s="4">
        <f t="shared" si="656"/>
        <v>0</v>
      </c>
      <c r="AU963" s="6">
        <f t="shared" si="657"/>
        <v>0</v>
      </c>
      <c r="AV963" s="4" t="str">
        <f t="shared" si="658"/>
        <v/>
      </c>
      <c r="AW963" s="4">
        <f t="shared" si="659"/>
        <v>0</v>
      </c>
      <c r="AX963" s="4" t="str">
        <f>_xlfn.XLOOKUP(AW963,Sheet2!$Q$3:$Q$66,Sheet2!$R$3:$R$66,"**")</f>
        <v>0</v>
      </c>
      <c r="AY963" s="4">
        <f t="shared" si="660"/>
        <v>0</v>
      </c>
      <c r="AZ963" s="16" t="str">
        <f t="shared" si="661"/>
        <v>SKPBN</v>
      </c>
    </row>
    <row r="964" spans="2:52" x14ac:dyDescent="0.35">
      <c r="B964" s="3">
        <f t="shared" si="664"/>
        <v>20</v>
      </c>
      <c r="C964" s="1">
        <f t="shared" si="665"/>
        <v>2152</v>
      </c>
      <c r="D964" s="2">
        <v>64433</v>
      </c>
      <c r="E964" s="2" t="str">
        <f>_xlfn.XLOOKUP(C964,Sheet2!$N$3:$N$1000,Sheet2!$O$3:$O$1000,"")</f>
        <v/>
      </c>
      <c r="F964" s="9" t="str">
        <f t="shared" si="663"/>
        <v>DIA 1,DSKP</v>
      </c>
      <c r="G964" s="4" t="str">
        <f t="shared" si="683"/>
        <v>151</v>
      </c>
      <c r="H964" s="4">
        <f t="shared" si="684"/>
        <v>33</v>
      </c>
      <c r="I964" s="6">
        <f t="shared" si="676"/>
        <v>0</v>
      </c>
      <c r="J964" s="6">
        <f t="shared" si="677"/>
        <v>6</v>
      </c>
      <c r="K964" s="6">
        <f t="shared" si="678"/>
        <v>4</v>
      </c>
      <c r="L964" s="6">
        <f t="shared" si="679"/>
        <v>4</v>
      </c>
      <c r="M964" s="6">
        <f t="shared" si="680"/>
        <v>3</v>
      </c>
      <c r="N964" s="6">
        <f t="shared" si="681"/>
        <v>3</v>
      </c>
      <c r="O964" s="13">
        <f t="shared" si="682"/>
        <v>13</v>
      </c>
      <c r="P964" s="4">
        <f t="shared" ref="P964:P1027" si="688">(I964*4)+INT(J964/2)</f>
        <v>3</v>
      </c>
      <c r="Q964" s="4">
        <f t="shared" ref="Q964:Q1027" si="689">V964</f>
        <v>1</v>
      </c>
      <c r="R964">
        <f t="shared" si="666"/>
        <v>33</v>
      </c>
      <c r="S964" s="4">
        <f t="shared" si="667"/>
        <v>1</v>
      </c>
      <c r="T964" s="15">
        <f t="shared" si="668"/>
        <v>0</v>
      </c>
      <c r="U964" s="4">
        <f t="shared" si="669"/>
        <v>3</v>
      </c>
      <c r="V964" s="4">
        <f t="shared" si="670"/>
        <v>1</v>
      </c>
      <c r="W964" s="4">
        <f t="shared" si="671"/>
        <v>1</v>
      </c>
      <c r="X964" s="6">
        <f t="shared" si="672"/>
        <v>0</v>
      </c>
      <c r="Y964" s="4">
        <f t="shared" si="673"/>
        <v>1</v>
      </c>
      <c r="Z964" s="6">
        <f t="shared" si="674"/>
        <v>1</v>
      </c>
      <c r="AA964" s="18">
        <f t="shared" si="675"/>
        <v>3</v>
      </c>
      <c r="AB964" s="9" t="str">
        <f t="shared" ref="AB964:AB1027" si="690">IF(S964=0,AC964,IF(S964=1,IF(AD964="********",AF964,AD964),AF964&amp;","&amp;TEXT(S964,"0")))</f>
        <v>D1</v>
      </c>
      <c r="AC964" s="9" t="str">
        <f>_xlfn.XLOOKUP(R964,Sheet2!$H$3:$H$258,Sheet2!$I$3:$I$258,"-----")</f>
        <v>*****</v>
      </c>
      <c r="AD964" s="9" t="str">
        <f>_xlfn.XLOOKUP(VALUE(AE964),Sheet2!$N$3:$N$1000,Sheet2!$O$3:$O$1000,"********")</f>
        <v>D1</v>
      </c>
      <c r="AE964" t="str">
        <f t="shared" si="685"/>
        <v>2205</v>
      </c>
      <c r="AF964" s="9" t="str">
        <f>IF(R964&lt;200,"+"&amp;TEXT(R964,"0"),"-"&amp;TEXT(_xlfn.XLOOKUP(R964,Sheet2!$K$3:$K$130,Sheet2!$L$3:$L$130,"-----"),"0"))</f>
        <v>+33</v>
      </c>
      <c r="AG964" s="9" t="str">
        <f t="shared" ref="AG964:AG1027" si="691">IF(T964=1,"@","")</f>
        <v/>
      </c>
      <c r="AH964" s="9" t="str">
        <f t="shared" ref="AH964:AH1027" si="692">IF(Q964=0,"JMP "&amp;AJ964, IF(Q964=1,"JSR "&amp;AJ964,IF(Q964=2,"ISZ "&amp;AJ964,"DSZ "&amp;AJ964)))</f>
        <v>JSR D1</v>
      </c>
      <c r="AI964" t="str">
        <f t="shared" ref="AI964:AI1027" si="693">TEXT(Q964,"0")&amp;","&amp;AG964&amp;AB964</f>
        <v>1,D1</v>
      </c>
      <c r="AJ964" s="16" t="str">
        <f t="shared" ref="AJ964:AJ1027" si="694">AG964&amp;AB964</f>
        <v>D1</v>
      </c>
      <c r="AK964" t="str">
        <f t="shared" ref="AK964:AK1027" si="695">AL964&amp;AN964&amp;AM964&amp;AO964&amp;" "&amp;TEXT(U964,"0")&amp;","&amp;TEXT(V964,"0")&amp;AP964</f>
        <v>NEGZ# 3,1,SNC</v>
      </c>
      <c r="AL964" s="4" t="str">
        <f t="shared" ref="AL964:AL1027" si="696">IF(W964=0,"COM",IF(W964=1,"NEG",IF(W964=2,"MOV",IF(W964=3,"INC",IF(W964=4,"ADC",IF(W964=5,"SUB",IF(W964=6,"ADD","AND")))))))</f>
        <v>NEG</v>
      </c>
      <c r="AM964" s="4" t="str">
        <f t="shared" ref="AM964:AM1027" si="697">IF(X964=0,"",IF(X964=1,"L",IF(X964=2,"R","S")))</f>
        <v/>
      </c>
      <c r="AN964" s="4" t="str">
        <f t="shared" ref="AN964:AN1027" si="698">IF(Y964=0,"",IF(Y964=1,"Z",IF(Y964=2,"O","C")))</f>
        <v>Z</v>
      </c>
      <c r="AO964" s="4" t="str">
        <f t="shared" ref="AO964:AO1027" si="699">IF(Z964=1,"#","")</f>
        <v>#</v>
      </c>
      <c r="AP964" s="15" t="str">
        <f t="shared" ref="AP964:AP1027" si="700">IF(AA964=0,"",IF(AA964=1,",SKP",IF(AA964=2,",SZC",IF(AA964=3,",SNC",IF(AA964=4,",SZR",IF(AA964=5,",SNR",IF(AA964=6,",SEZ",",SBN")))))))</f>
        <v>,SNC</v>
      </c>
      <c r="AQ964" s="9" t="str">
        <f>_xlfn.XLOOKUP(D964,Sheet2!$E$3:$E$101,Sheet2!$F$3:$F$101,"******************")</f>
        <v>******************</v>
      </c>
      <c r="AR964" s="33" t="str">
        <f t="shared" si="686"/>
        <v>DIA 1,DSKP</v>
      </c>
      <c r="AS964" s="9" t="str">
        <f t="shared" si="687"/>
        <v>DIA</v>
      </c>
      <c r="AT964" s="4">
        <f t="shared" ref="AT964:AT1027" si="701">V964</f>
        <v>1</v>
      </c>
      <c r="AU964" s="6">
        <f t="shared" ref="AU964:AU1027" si="702">X964</f>
        <v>0</v>
      </c>
      <c r="AV964" s="4" t="str">
        <f t="shared" ref="AV964:AV1027" si="703">IF(AU964=0,"",IF(AU964=1,"S",IF(AU964=2,"C","P")))</f>
        <v/>
      </c>
      <c r="AW964" s="4">
        <f t="shared" ref="AW964:AW1027" si="704">M964*10+N964</f>
        <v>33</v>
      </c>
      <c r="AX964" s="4" t="str">
        <f>_xlfn.XLOOKUP(AW964,Sheet2!$Q$3:$Q$66,Sheet2!$R$3:$R$66,"**")</f>
        <v>DSKP</v>
      </c>
      <c r="AY964" s="4">
        <f t="shared" ref="AY964:AY1027" si="705">W964</f>
        <v>1</v>
      </c>
      <c r="AZ964" s="16" t="str">
        <f t="shared" ref="AZ964:AZ1027" si="706">IF(AU964=0,"SKPBN",IF(AU964=1,"SKPBZ",IF(AU964=2,"SKPDN","SKPDZ")))</f>
        <v>SKPBN</v>
      </c>
    </row>
    <row r="965" spans="2:52" x14ac:dyDescent="0.35">
      <c r="B965" s="3">
        <f t="shared" si="664"/>
        <v>21</v>
      </c>
      <c r="C965" s="1">
        <f t="shared" si="665"/>
        <v>2153</v>
      </c>
      <c r="D965" s="2">
        <v>20064</v>
      </c>
      <c r="E965" s="2" t="str">
        <f>_xlfn.XLOOKUP(C965,Sheet2!$N$3:$N$1000,Sheet2!$O$3:$O$1000,"")</f>
        <v/>
      </c>
      <c r="F965" s="9" t="str">
        <f t="shared" si="663"/>
        <v>LDA 0,KB10</v>
      </c>
      <c r="G965" s="4" t="str">
        <f t="shared" si="683"/>
        <v>40</v>
      </c>
      <c r="H965" s="4">
        <f t="shared" si="684"/>
        <v>64</v>
      </c>
      <c r="I965" s="6">
        <f t="shared" si="676"/>
        <v>0</v>
      </c>
      <c r="J965" s="6">
        <f t="shared" si="677"/>
        <v>2</v>
      </c>
      <c r="K965" s="6">
        <f t="shared" si="678"/>
        <v>0</v>
      </c>
      <c r="L965" s="6">
        <f t="shared" si="679"/>
        <v>0</v>
      </c>
      <c r="M965" s="6">
        <f t="shared" si="680"/>
        <v>6</v>
      </c>
      <c r="N965" s="6">
        <f t="shared" si="681"/>
        <v>4</v>
      </c>
      <c r="O965" s="13">
        <f t="shared" si="682"/>
        <v>4</v>
      </c>
      <c r="P965" s="4">
        <f t="shared" si="688"/>
        <v>1</v>
      </c>
      <c r="Q965" s="4">
        <f t="shared" si="689"/>
        <v>0</v>
      </c>
      <c r="R965">
        <f t="shared" si="666"/>
        <v>64</v>
      </c>
      <c r="S965" s="4">
        <f t="shared" si="667"/>
        <v>0</v>
      </c>
      <c r="T965" s="15">
        <f t="shared" si="668"/>
        <v>0</v>
      </c>
      <c r="U965" s="4">
        <f t="shared" si="669"/>
        <v>1</v>
      </c>
      <c r="V965" s="4">
        <f t="shared" si="670"/>
        <v>0</v>
      </c>
      <c r="W965" s="4">
        <f t="shared" si="671"/>
        <v>0</v>
      </c>
      <c r="X965" s="6">
        <f t="shared" si="672"/>
        <v>0</v>
      </c>
      <c r="Y965" s="4">
        <f t="shared" si="673"/>
        <v>3</v>
      </c>
      <c r="Z965" s="6">
        <f t="shared" si="674"/>
        <v>0</v>
      </c>
      <c r="AA965" s="18">
        <f t="shared" si="675"/>
        <v>4</v>
      </c>
      <c r="AB965" s="9" t="str">
        <f t="shared" si="690"/>
        <v>KB10</v>
      </c>
      <c r="AC965" s="9" t="str">
        <f>_xlfn.XLOOKUP(R965,Sheet2!$H$3:$H$258,Sheet2!$I$3:$I$258,"-----")</f>
        <v>KB10</v>
      </c>
      <c r="AD965" s="9" t="str">
        <f>_xlfn.XLOOKUP(VALUE(AE965),Sheet2!$N$3:$N$1000,Sheet2!$O$3:$O$1000,"********")</f>
        <v>********</v>
      </c>
      <c r="AE965" t="str">
        <f t="shared" si="685"/>
        <v>2237</v>
      </c>
      <c r="AF965" s="9" t="str">
        <f>IF(R965&lt;200,"+"&amp;TEXT(R965,"0"),"-"&amp;TEXT(_xlfn.XLOOKUP(R965,Sheet2!$K$3:$K$130,Sheet2!$L$3:$L$130,"-----"),"0"))</f>
        <v>+64</v>
      </c>
      <c r="AG965" s="9" t="str">
        <f t="shared" si="691"/>
        <v/>
      </c>
      <c r="AH965" s="9" t="str">
        <f t="shared" si="692"/>
        <v>JMP KB10</v>
      </c>
      <c r="AI965" t="str">
        <f t="shared" si="693"/>
        <v>0,KB10</v>
      </c>
      <c r="AJ965" s="16" t="str">
        <f t="shared" si="694"/>
        <v>KB10</v>
      </c>
      <c r="AK965" t="str">
        <f t="shared" si="695"/>
        <v>COMC 1,0,SZR</v>
      </c>
      <c r="AL965" s="4" t="str">
        <f t="shared" si="696"/>
        <v>COM</v>
      </c>
      <c r="AM965" s="4" t="str">
        <f t="shared" si="697"/>
        <v/>
      </c>
      <c r="AN965" s="4" t="str">
        <f t="shared" si="698"/>
        <v>C</v>
      </c>
      <c r="AO965" s="4" t="str">
        <f t="shared" si="699"/>
        <v/>
      </c>
      <c r="AP965" s="15" t="str">
        <f t="shared" si="700"/>
        <v>,SZR</v>
      </c>
      <c r="AQ965" s="9" t="str">
        <f>_xlfn.XLOOKUP(D965,Sheet2!$E$3:$E$101,Sheet2!$F$3:$F$101,"******************")</f>
        <v>******************</v>
      </c>
      <c r="AR965" s="33" t="str">
        <f t="shared" si="686"/>
        <v>NIO **</v>
      </c>
      <c r="AS965" s="9" t="str">
        <f t="shared" si="687"/>
        <v>DOC</v>
      </c>
      <c r="AT965" s="4">
        <f t="shared" si="701"/>
        <v>0</v>
      </c>
      <c r="AU965" s="6">
        <f t="shared" si="702"/>
        <v>0</v>
      </c>
      <c r="AV965" s="4" t="str">
        <f t="shared" si="703"/>
        <v/>
      </c>
      <c r="AW965" s="4">
        <f t="shared" si="704"/>
        <v>64</v>
      </c>
      <c r="AX965" s="4" t="str">
        <f>_xlfn.XLOOKUP(AW965,Sheet2!$Q$3:$Q$66,Sheet2!$R$3:$R$66,"**")</f>
        <v>**</v>
      </c>
      <c r="AY965" s="4">
        <f t="shared" si="705"/>
        <v>0</v>
      </c>
      <c r="AZ965" s="16" t="str">
        <f t="shared" si="706"/>
        <v>SKPBN</v>
      </c>
    </row>
    <row r="966" spans="2:52" x14ac:dyDescent="0.35">
      <c r="B966" s="3">
        <f t="shared" si="664"/>
        <v>22</v>
      </c>
      <c r="C966" s="1">
        <f t="shared" si="665"/>
        <v>2154</v>
      </c>
      <c r="D966" s="2">
        <v>123414</v>
      </c>
      <c r="E966" s="2" t="str">
        <f>_xlfn.XLOOKUP(C966,Sheet2!$N$3:$N$1000,Sheet2!$O$3:$O$1000,"")</f>
        <v/>
      </c>
      <c r="F966" s="9" t="str">
        <f t="shared" si="663"/>
        <v>AND# 1,0,SZR</v>
      </c>
      <c r="G966" s="4" t="str">
        <f t="shared" si="683"/>
        <v>247</v>
      </c>
      <c r="H966" s="4">
        <f t="shared" si="684"/>
        <v>14</v>
      </c>
      <c r="I966" s="6">
        <f t="shared" si="676"/>
        <v>1</v>
      </c>
      <c r="J966" s="6">
        <f t="shared" si="677"/>
        <v>2</v>
      </c>
      <c r="K966" s="6">
        <f t="shared" si="678"/>
        <v>3</v>
      </c>
      <c r="L966" s="6">
        <f t="shared" si="679"/>
        <v>4</v>
      </c>
      <c r="M966" s="6">
        <f t="shared" si="680"/>
        <v>1</v>
      </c>
      <c r="N966" s="6">
        <f t="shared" si="681"/>
        <v>4</v>
      </c>
      <c r="O966" s="13">
        <f t="shared" si="682"/>
        <v>20</v>
      </c>
      <c r="P966" s="4">
        <f t="shared" si="688"/>
        <v>5</v>
      </c>
      <c r="Q966" s="4">
        <f t="shared" si="689"/>
        <v>0</v>
      </c>
      <c r="R966">
        <f t="shared" si="666"/>
        <v>14</v>
      </c>
      <c r="S966" s="4">
        <f t="shared" si="667"/>
        <v>3</v>
      </c>
      <c r="T966" s="15">
        <f t="shared" si="668"/>
        <v>1</v>
      </c>
      <c r="U966" s="4">
        <f t="shared" si="669"/>
        <v>1</v>
      </c>
      <c r="V966" s="4">
        <f t="shared" si="670"/>
        <v>0</v>
      </c>
      <c r="W966" s="4">
        <f t="shared" si="671"/>
        <v>7</v>
      </c>
      <c r="X966" s="6">
        <f t="shared" si="672"/>
        <v>0</v>
      </c>
      <c r="Y966" s="4">
        <f t="shared" si="673"/>
        <v>0</v>
      </c>
      <c r="Z966" s="6">
        <f t="shared" si="674"/>
        <v>1</v>
      </c>
      <c r="AA966" s="18">
        <f t="shared" si="675"/>
        <v>4</v>
      </c>
      <c r="AB966" s="9" t="str">
        <f t="shared" si="690"/>
        <v>+14,3</v>
      </c>
      <c r="AC966" s="9" t="str">
        <f>_xlfn.XLOOKUP(R966,Sheet2!$H$3:$H$258,Sheet2!$I$3:$I$258,"-----")</f>
        <v>*****</v>
      </c>
      <c r="AD966" s="9" t="str">
        <f>_xlfn.XLOOKUP(VALUE(AE966),Sheet2!$N$3:$N$1000,Sheet2!$O$3:$O$1000,"********")</f>
        <v>********</v>
      </c>
      <c r="AE966" t="str">
        <f t="shared" si="685"/>
        <v>2170</v>
      </c>
      <c r="AF966" s="9" t="str">
        <f>IF(R966&lt;200,"+"&amp;TEXT(R966,"0"),"-"&amp;TEXT(_xlfn.XLOOKUP(R966,Sheet2!$K$3:$K$130,Sheet2!$L$3:$L$130,"-----"),"0"))</f>
        <v>+14</v>
      </c>
      <c r="AG966" s="9" t="str">
        <f t="shared" si="691"/>
        <v>@</v>
      </c>
      <c r="AH966" s="9" t="str">
        <f t="shared" si="692"/>
        <v>JMP @+14,3</v>
      </c>
      <c r="AI966" t="str">
        <f t="shared" si="693"/>
        <v>0,@+14,3</v>
      </c>
      <c r="AJ966" s="16" t="str">
        <f t="shared" si="694"/>
        <v>@+14,3</v>
      </c>
      <c r="AK966" t="str">
        <f t="shared" si="695"/>
        <v>AND# 1,0,SZR</v>
      </c>
      <c r="AL966" s="4" t="str">
        <f t="shared" si="696"/>
        <v>AND</v>
      </c>
      <c r="AM966" s="4" t="str">
        <f t="shared" si="697"/>
        <v/>
      </c>
      <c r="AN966" s="4" t="str">
        <f t="shared" si="698"/>
        <v/>
      </c>
      <c r="AO966" s="4" t="str">
        <f t="shared" si="699"/>
        <v>#</v>
      </c>
      <c r="AP966" s="15" t="str">
        <f t="shared" si="700"/>
        <v>,SZR</v>
      </c>
      <c r="AQ966" s="9" t="str">
        <f>_xlfn.XLOOKUP(D966,Sheet2!$E$3:$E$101,Sheet2!$F$3:$F$101,"******************")</f>
        <v>******************</v>
      </c>
      <c r="AR966" s="33" t="str">
        <f t="shared" si="686"/>
        <v>SKPBN RTC</v>
      </c>
      <c r="AS966" s="9" t="str">
        <f t="shared" si="687"/>
        <v>DOC</v>
      </c>
      <c r="AT966" s="4">
        <f t="shared" si="701"/>
        <v>0</v>
      </c>
      <c r="AU966" s="6">
        <f t="shared" si="702"/>
        <v>0</v>
      </c>
      <c r="AV966" s="4" t="str">
        <f t="shared" si="703"/>
        <v/>
      </c>
      <c r="AW966" s="4">
        <f t="shared" si="704"/>
        <v>14</v>
      </c>
      <c r="AX966" s="4" t="str">
        <f>_xlfn.XLOOKUP(AW966,Sheet2!$Q$3:$Q$66,Sheet2!$R$3:$R$66,"**")</f>
        <v>RTC</v>
      </c>
      <c r="AY966" s="4">
        <f t="shared" si="705"/>
        <v>7</v>
      </c>
      <c r="AZ966" s="16" t="str">
        <f t="shared" si="706"/>
        <v>SKPBN</v>
      </c>
    </row>
    <row r="967" spans="2:52" x14ac:dyDescent="0.35">
      <c r="B967" s="3">
        <f t="shared" si="664"/>
        <v>23</v>
      </c>
      <c r="C967" s="1">
        <f t="shared" si="665"/>
        <v>2155</v>
      </c>
      <c r="D967" s="2">
        <v>6242</v>
      </c>
      <c r="E967" s="2" t="str">
        <f>_xlfn.XLOOKUP(C967,Sheet2!$N$3:$N$1000,Sheet2!$O$3:$O$1000,"")</f>
        <v/>
      </c>
      <c r="F967" s="9" t="str">
        <f t="shared" si="663"/>
        <v>EHALT</v>
      </c>
      <c r="G967" s="4" t="str">
        <f t="shared" si="683"/>
        <v>14</v>
      </c>
      <c r="H967" s="4">
        <f t="shared" si="684"/>
        <v>242</v>
      </c>
      <c r="I967" s="6">
        <f t="shared" si="676"/>
        <v>0</v>
      </c>
      <c r="J967" s="6">
        <f t="shared" si="677"/>
        <v>0</v>
      </c>
      <c r="K967" s="6">
        <f t="shared" si="678"/>
        <v>6</v>
      </c>
      <c r="L967" s="6">
        <f t="shared" si="679"/>
        <v>2</v>
      </c>
      <c r="M967" s="6">
        <f t="shared" si="680"/>
        <v>4</v>
      </c>
      <c r="N967" s="6">
        <f t="shared" si="681"/>
        <v>2</v>
      </c>
      <c r="O967" s="13">
        <f t="shared" si="682"/>
        <v>1</v>
      </c>
      <c r="P967" s="4">
        <f t="shared" si="688"/>
        <v>0</v>
      </c>
      <c r="Q967" s="4">
        <f t="shared" si="689"/>
        <v>1</v>
      </c>
      <c r="R967">
        <f t="shared" si="666"/>
        <v>242</v>
      </c>
      <c r="S967" s="4">
        <f t="shared" si="667"/>
        <v>0</v>
      </c>
      <c r="T967" s="15">
        <f t="shared" si="668"/>
        <v>1</v>
      </c>
      <c r="U967" s="4">
        <f t="shared" si="669"/>
        <v>0</v>
      </c>
      <c r="V967" s="4">
        <f t="shared" si="670"/>
        <v>1</v>
      </c>
      <c r="W967" s="4">
        <f t="shared" si="671"/>
        <v>4</v>
      </c>
      <c r="X967" s="6">
        <f t="shared" si="672"/>
        <v>2</v>
      </c>
      <c r="Y967" s="4">
        <f t="shared" si="673"/>
        <v>2</v>
      </c>
      <c r="Z967" s="6">
        <f t="shared" si="674"/>
        <v>0</v>
      </c>
      <c r="AA967" s="18">
        <f t="shared" si="675"/>
        <v>2</v>
      </c>
      <c r="AB967" s="9" t="str">
        <f t="shared" si="690"/>
        <v>I.EHA</v>
      </c>
      <c r="AC967" s="9" t="str">
        <f>_xlfn.XLOOKUP(R967,Sheet2!$H$3:$H$258,Sheet2!$I$3:$I$258,"-----")</f>
        <v>I.EHA</v>
      </c>
      <c r="AD967" s="9" t="str">
        <f>_xlfn.XLOOKUP(VALUE(AE967),Sheet2!$N$3:$N$1000,Sheet2!$O$3:$O$1000,"********")</f>
        <v>********</v>
      </c>
      <c r="AE967" t="str">
        <f t="shared" si="685"/>
        <v>2017</v>
      </c>
      <c r="AF967" s="9" t="str">
        <f>IF(R967&lt;200,"+"&amp;TEXT(R967,"0"),"-"&amp;TEXT(_xlfn.XLOOKUP(R967,Sheet2!$K$3:$K$130,Sheet2!$L$3:$L$130,"-----"),"0"))</f>
        <v>-136</v>
      </c>
      <c r="AG967" s="9" t="str">
        <f t="shared" si="691"/>
        <v>@</v>
      </c>
      <c r="AH967" s="9" t="str">
        <f t="shared" si="692"/>
        <v>JSR @I.EHA</v>
      </c>
      <c r="AI967" t="str">
        <f t="shared" si="693"/>
        <v>1,@I.EHA</v>
      </c>
      <c r="AJ967" s="16" t="str">
        <f t="shared" si="694"/>
        <v>@I.EHA</v>
      </c>
      <c r="AK967" t="str">
        <f t="shared" si="695"/>
        <v>ADCOR 0,1,SZC</v>
      </c>
      <c r="AL967" s="4" t="str">
        <f t="shared" si="696"/>
        <v>ADC</v>
      </c>
      <c r="AM967" s="4" t="str">
        <f t="shared" si="697"/>
        <v>R</v>
      </c>
      <c r="AN967" s="4" t="str">
        <f t="shared" si="698"/>
        <v>O</v>
      </c>
      <c r="AO967" s="4" t="str">
        <f t="shared" si="699"/>
        <v/>
      </c>
      <c r="AP967" s="15" t="str">
        <f t="shared" si="700"/>
        <v>,SZC</v>
      </c>
      <c r="AQ967" s="9" t="str">
        <f>_xlfn.XLOOKUP(D967,Sheet2!$E$3:$E$101,Sheet2!$F$3:$F$101,"******************")</f>
        <v>EHALT</v>
      </c>
      <c r="AR967" s="33" t="str">
        <f t="shared" si="686"/>
        <v>DOBC 1,**</v>
      </c>
      <c r="AS967" s="9" t="str">
        <f t="shared" si="687"/>
        <v>DOBC</v>
      </c>
      <c r="AT967" s="4">
        <f t="shared" si="701"/>
        <v>1</v>
      </c>
      <c r="AU967" s="6">
        <f t="shared" si="702"/>
        <v>2</v>
      </c>
      <c r="AV967" s="4" t="str">
        <f t="shared" si="703"/>
        <v>C</v>
      </c>
      <c r="AW967" s="4">
        <f t="shared" si="704"/>
        <v>42</v>
      </c>
      <c r="AX967" s="4" t="str">
        <f>_xlfn.XLOOKUP(AW967,Sheet2!$Q$3:$Q$66,Sheet2!$R$3:$R$66,"**")</f>
        <v>**</v>
      </c>
      <c r="AY967" s="4">
        <f t="shared" si="705"/>
        <v>4</v>
      </c>
      <c r="AZ967" s="16" t="str">
        <f t="shared" si="706"/>
        <v>SKPDN</v>
      </c>
    </row>
    <row r="968" spans="2:52" x14ac:dyDescent="0.35">
      <c r="B968" s="3">
        <f t="shared" si="664"/>
        <v>24</v>
      </c>
      <c r="C968" s="1">
        <f t="shared" si="665"/>
        <v>2156</v>
      </c>
      <c r="D968" s="2">
        <v>6243</v>
      </c>
      <c r="E968" s="2" t="str">
        <f>_xlfn.XLOOKUP(C968,Sheet2!$N$3:$N$1000,Sheet2!$O$3:$O$1000,"")</f>
        <v/>
      </c>
      <c r="F968" s="9" t="str">
        <f t="shared" si="663"/>
        <v>LOOP</v>
      </c>
      <c r="G968" s="4" t="str">
        <f t="shared" si="683"/>
        <v>14</v>
      </c>
      <c r="H968" s="4">
        <f t="shared" si="684"/>
        <v>243</v>
      </c>
      <c r="I968" s="6">
        <f t="shared" si="676"/>
        <v>0</v>
      </c>
      <c r="J968" s="6">
        <f t="shared" si="677"/>
        <v>0</v>
      </c>
      <c r="K968" s="6">
        <f t="shared" si="678"/>
        <v>6</v>
      </c>
      <c r="L968" s="6">
        <f t="shared" si="679"/>
        <v>2</v>
      </c>
      <c r="M968" s="6">
        <f t="shared" si="680"/>
        <v>4</v>
      </c>
      <c r="N968" s="6">
        <f t="shared" si="681"/>
        <v>3</v>
      </c>
      <c r="O968" s="13">
        <f t="shared" si="682"/>
        <v>1</v>
      </c>
      <c r="P968" s="4">
        <f t="shared" si="688"/>
        <v>0</v>
      </c>
      <c r="Q968" s="4">
        <f t="shared" si="689"/>
        <v>1</v>
      </c>
      <c r="R968">
        <f t="shared" si="666"/>
        <v>243</v>
      </c>
      <c r="S968" s="4">
        <f t="shared" si="667"/>
        <v>0</v>
      </c>
      <c r="T968" s="15">
        <f t="shared" si="668"/>
        <v>1</v>
      </c>
      <c r="U968" s="4">
        <f t="shared" si="669"/>
        <v>0</v>
      </c>
      <c r="V968" s="4">
        <f t="shared" si="670"/>
        <v>1</v>
      </c>
      <c r="W968" s="4">
        <f t="shared" si="671"/>
        <v>4</v>
      </c>
      <c r="X968" s="6">
        <f t="shared" si="672"/>
        <v>2</v>
      </c>
      <c r="Y968" s="4">
        <f t="shared" si="673"/>
        <v>2</v>
      </c>
      <c r="Z968" s="6">
        <f t="shared" si="674"/>
        <v>0</v>
      </c>
      <c r="AA968" s="18">
        <f t="shared" si="675"/>
        <v>3</v>
      </c>
      <c r="AB968" s="9" t="str">
        <f t="shared" si="690"/>
        <v>I.LOO</v>
      </c>
      <c r="AC968" s="9" t="str">
        <f>_xlfn.XLOOKUP(R968,Sheet2!$H$3:$H$258,Sheet2!$I$3:$I$258,"-----")</f>
        <v>I.LOO</v>
      </c>
      <c r="AD968" s="9" t="str">
        <f>_xlfn.XLOOKUP(VALUE(AE968),Sheet2!$N$3:$N$1000,Sheet2!$O$3:$O$1000,"********")</f>
        <v>B48</v>
      </c>
      <c r="AE968" t="str">
        <f t="shared" si="685"/>
        <v>2021</v>
      </c>
      <c r="AF968" s="9" t="str">
        <f>IF(R968&lt;200,"+"&amp;TEXT(R968,"0"),"-"&amp;TEXT(_xlfn.XLOOKUP(R968,Sheet2!$K$3:$K$130,Sheet2!$L$3:$L$130,"-----"),"0"))</f>
        <v>-135</v>
      </c>
      <c r="AG968" s="9" t="str">
        <f t="shared" si="691"/>
        <v>@</v>
      </c>
      <c r="AH968" s="9" t="str">
        <f t="shared" si="692"/>
        <v>JSR @I.LOO</v>
      </c>
      <c r="AI968" t="str">
        <f t="shared" si="693"/>
        <v>1,@I.LOO</v>
      </c>
      <c r="AJ968" s="16" t="str">
        <f t="shared" si="694"/>
        <v>@I.LOO</v>
      </c>
      <c r="AK968" t="str">
        <f t="shared" si="695"/>
        <v>ADCOR 0,1,SNC</v>
      </c>
      <c r="AL968" s="4" t="str">
        <f t="shared" si="696"/>
        <v>ADC</v>
      </c>
      <c r="AM968" s="4" t="str">
        <f t="shared" si="697"/>
        <v>R</v>
      </c>
      <c r="AN968" s="4" t="str">
        <f t="shared" si="698"/>
        <v>O</v>
      </c>
      <c r="AO968" s="4" t="str">
        <f t="shared" si="699"/>
        <v/>
      </c>
      <c r="AP968" s="15" t="str">
        <f t="shared" si="700"/>
        <v>,SNC</v>
      </c>
      <c r="AQ968" s="9" t="str">
        <f>_xlfn.XLOOKUP(D968,Sheet2!$E$3:$E$101,Sheet2!$F$3:$F$101,"******************")</f>
        <v>LOOP</v>
      </c>
      <c r="AR968" s="33" t="str">
        <f t="shared" si="686"/>
        <v>DOBC 1,**</v>
      </c>
      <c r="AS968" s="9" t="str">
        <f t="shared" si="687"/>
        <v>DOBC</v>
      </c>
      <c r="AT968" s="4">
        <f t="shared" si="701"/>
        <v>1</v>
      </c>
      <c r="AU968" s="6">
        <f t="shared" si="702"/>
        <v>2</v>
      </c>
      <c r="AV968" s="4" t="str">
        <f t="shared" si="703"/>
        <v>C</v>
      </c>
      <c r="AW968" s="4">
        <f t="shared" si="704"/>
        <v>43</v>
      </c>
      <c r="AX968" s="4" t="str">
        <f>_xlfn.XLOOKUP(AW968,Sheet2!$Q$3:$Q$66,Sheet2!$R$3:$R$66,"**")</f>
        <v>**</v>
      </c>
      <c r="AY968" s="4">
        <f t="shared" si="705"/>
        <v>4</v>
      </c>
      <c r="AZ968" s="16" t="str">
        <f t="shared" si="706"/>
        <v>SKPDN</v>
      </c>
    </row>
    <row r="969" spans="2:52" x14ac:dyDescent="0.35">
      <c r="B969" s="3">
        <v>26</v>
      </c>
      <c r="C969" s="1">
        <f t="shared" si="665"/>
        <v>2157</v>
      </c>
      <c r="D969" s="2">
        <v>20151</v>
      </c>
      <c r="E969" s="2" t="str">
        <f>_xlfn.XLOOKUP(C969,Sheet2!$N$3:$N$1000,Sheet2!$O$3:$O$1000,"")</f>
        <v>B57</v>
      </c>
      <c r="F969" s="9" t="str">
        <f t="shared" si="663"/>
        <v>LDA 0,NDSKS</v>
      </c>
      <c r="G969" s="4" t="str">
        <f t="shared" si="683"/>
        <v>40</v>
      </c>
      <c r="H969" s="4">
        <f t="shared" si="684"/>
        <v>151</v>
      </c>
      <c r="I969" s="6">
        <f t="shared" si="676"/>
        <v>0</v>
      </c>
      <c r="J969" s="6">
        <f t="shared" si="677"/>
        <v>2</v>
      </c>
      <c r="K969" s="6">
        <f t="shared" si="678"/>
        <v>0</v>
      </c>
      <c r="L969" s="6">
        <f t="shared" si="679"/>
        <v>1</v>
      </c>
      <c r="M969" s="6">
        <f t="shared" si="680"/>
        <v>5</v>
      </c>
      <c r="N969" s="6">
        <f t="shared" si="681"/>
        <v>1</v>
      </c>
      <c r="O969" s="13">
        <f t="shared" si="682"/>
        <v>4</v>
      </c>
      <c r="P969" s="4">
        <f t="shared" si="688"/>
        <v>1</v>
      </c>
      <c r="Q969" s="4">
        <f t="shared" si="689"/>
        <v>0</v>
      </c>
      <c r="R969">
        <f t="shared" si="666"/>
        <v>151</v>
      </c>
      <c r="S969" s="4">
        <f t="shared" si="667"/>
        <v>0</v>
      </c>
      <c r="T969" s="15">
        <f t="shared" si="668"/>
        <v>0</v>
      </c>
      <c r="U969" s="4">
        <f t="shared" si="669"/>
        <v>1</v>
      </c>
      <c r="V969" s="4">
        <f t="shared" si="670"/>
        <v>0</v>
      </c>
      <c r="W969" s="4">
        <f t="shared" si="671"/>
        <v>0</v>
      </c>
      <c r="X969" s="6">
        <f t="shared" si="672"/>
        <v>1</v>
      </c>
      <c r="Y969" s="4">
        <f t="shared" si="673"/>
        <v>2</v>
      </c>
      <c r="Z969" s="6">
        <f t="shared" si="674"/>
        <v>1</v>
      </c>
      <c r="AA969" s="18">
        <f t="shared" si="675"/>
        <v>1</v>
      </c>
      <c r="AB969" s="9" t="str">
        <f t="shared" si="690"/>
        <v>NDSKS</v>
      </c>
      <c r="AC969" s="9" t="str">
        <f>_xlfn.XLOOKUP(R969,Sheet2!$H$3:$H$258,Sheet2!$I$3:$I$258,"-----")</f>
        <v>NDSKS</v>
      </c>
      <c r="AD969" s="9" t="str">
        <f>_xlfn.XLOOKUP(VALUE(AE969),Sheet2!$N$3:$N$1000,Sheet2!$O$3:$O$1000,"********")</f>
        <v>********</v>
      </c>
      <c r="AE969" t="str">
        <f t="shared" si="685"/>
        <v>2330</v>
      </c>
      <c r="AF969" s="9" t="str">
        <f>IF(R969&lt;200,"+"&amp;TEXT(R969,"0"),"-"&amp;TEXT(_xlfn.XLOOKUP(R969,Sheet2!$K$3:$K$130,Sheet2!$L$3:$L$130,"-----"),"0"))</f>
        <v>+151</v>
      </c>
      <c r="AG969" s="9" t="str">
        <f t="shared" si="691"/>
        <v/>
      </c>
      <c r="AH969" s="9" t="str">
        <f t="shared" si="692"/>
        <v>JMP NDSKS</v>
      </c>
      <c r="AI969" t="str">
        <f t="shared" si="693"/>
        <v>0,NDSKS</v>
      </c>
      <c r="AJ969" s="16" t="str">
        <f t="shared" si="694"/>
        <v>NDSKS</v>
      </c>
      <c r="AK969" t="str">
        <f t="shared" si="695"/>
        <v>COMOL# 1,0,SKP</v>
      </c>
      <c r="AL969" s="4" t="str">
        <f t="shared" si="696"/>
        <v>COM</v>
      </c>
      <c r="AM969" s="4" t="str">
        <f t="shared" si="697"/>
        <v>L</v>
      </c>
      <c r="AN969" s="4" t="str">
        <f t="shared" si="698"/>
        <v>O</v>
      </c>
      <c r="AO969" s="4" t="str">
        <f t="shared" si="699"/>
        <v>#</v>
      </c>
      <c r="AP969" s="15" t="str">
        <f t="shared" si="700"/>
        <v>,SKP</v>
      </c>
      <c r="AQ969" s="9" t="str">
        <f>_xlfn.XLOOKUP(D969,Sheet2!$E$3:$E$101,Sheet2!$F$3:$F$101,"******************")</f>
        <v>******************</v>
      </c>
      <c r="AR969" s="33" t="str">
        <f t="shared" si="686"/>
        <v>NIOS **</v>
      </c>
      <c r="AS969" s="9" t="str">
        <f t="shared" si="687"/>
        <v>DOCS</v>
      </c>
      <c r="AT969" s="4">
        <f t="shared" si="701"/>
        <v>0</v>
      </c>
      <c r="AU969" s="6">
        <f t="shared" si="702"/>
        <v>1</v>
      </c>
      <c r="AV969" s="4" t="str">
        <f t="shared" si="703"/>
        <v>S</v>
      </c>
      <c r="AW969" s="4">
        <f t="shared" si="704"/>
        <v>51</v>
      </c>
      <c r="AX969" s="4" t="str">
        <f>_xlfn.XLOOKUP(AW969,Sheet2!$Q$3:$Q$66,Sheet2!$R$3:$R$66,"**")</f>
        <v>**</v>
      </c>
      <c r="AY969" s="4">
        <f t="shared" si="705"/>
        <v>0</v>
      </c>
      <c r="AZ969" s="16" t="str">
        <f t="shared" si="706"/>
        <v>SKPBZ</v>
      </c>
    </row>
    <row r="970" spans="2:52" x14ac:dyDescent="0.35">
      <c r="B970" s="3">
        <f t="shared" si="664"/>
        <v>27</v>
      </c>
      <c r="C970" s="1">
        <f t="shared" si="665"/>
        <v>2160</v>
      </c>
      <c r="D970" s="2">
        <v>24062</v>
      </c>
      <c r="E970" s="2" t="str">
        <f>_xlfn.XLOOKUP(C970,Sheet2!$N$3:$N$1000,Sheet2!$O$3:$O$1000,"")</f>
        <v/>
      </c>
      <c r="F970" s="9" t="str">
        <f t="shared" si="663"/>
        <v>LDA 1,KB12</v>
      </c>
      <c r="G970" s="4" t="str">
        <f t="shared" si="683"/>
        <v>50</v>
      </c>
      <c r="H970" s="4">
        <f t="shared" si="684"/>
        <v>62</v>
      </c>
      <c r="I970" s="6">
        <f t="shared" si="676"/>
        <v>0</v>
      </c>
      <c r="J970" s="6">
        <f t="shared" si="677"/>
        <v>2</v>
      </c>
      <c r="K970" s="6">
        <f t="shared" si="678"/>
        <v>4</v>
      </c>
      <c r="L970" s="6">
        <f t="shared" si="679"/>
        <v>0</v>
      </c>
      <c r="M970" s="6">
        <f t="shared" si="680"/>
        <v>6</v>
      </c>
      <c r="N970" s="6">
        <f t="shared" si="681"/>
        <v>2</v>
      </c>
      <c r="O970" s="13">
        <f t="shared" si="682"/>
        <v>5</v>
      </c>
      <c r="P970" s="4">
        <f t="shared" si="688"/>
        <v>1</v>
      </c>
      <c r="Q970" s="4">
        <f t="shared" si="689"/>
        <v>1</v>
      </c>
      <c r="R970">
        <f t="shared" si="666"/>
        <v>62</v>
      </c>
      <c r="S970" s="4">
        <f t="shared" si="667"/>
        <v>0</v>
      </c>
      <c r="T970" s="15">
        <f t="shared" si="668"/>
        <v>0</v>
      </c>
      <c r="U970" s="4">
        <f t="shared" si="669"/>
        <v>1</v>
      </c>
      <c r="V970" s="4">
        <f t="shared" si="670"/>
        <v>1</v>
      </c>
      <c r="W970" s="4">
        <f t="shared" si="671"/>
        <v>0</v>
      </c>
      <c r="X970" s="6">
        <f t="shared" si="672"/>
        <v>0</v>
      </c>
      <c r="Y970" s="4">
        <f t="shared" si="673"/>
        <v>3</v>
      </c>
      <c r="Z970" s="6">
        <f t="shared" si="674"/>
        <v>0</v>
      </c>
      <c r="AA970" s="18">
        <f t="shared" si="675"/>
        <v>2</v>
      </c>
      <c r="AB970" s="9" t="str">
        <f t="shared" si="690"/>
        <v>KB12</v>
      </c>
      <c r="AC970" s="9" t="str">
        <f>_xlfn.XLOOKUP(R970,Sheet2!$H$3:$H$258,Sheet2!$I$3:$I$258,"-----")</f>
        <v>KB12</v>
      </c>
      <c r="AD970" s="9" t="str">
        <f>_xlfn.XLOOKUP(VALUE(AE970),Sheet2!$N$3:$N$1000,Sheet2!$O$3:$O$1000,"********")</f>
        <v>********</v>
      </c>
      <c r="AE970" t="str">
        <f t="shared" si="685"/>
        <v>2242</v>
      </c>
      <c r="AF970" s="9" t="str">
        <f>IF(R970&lt;200,"+"&amp;TEXT(R970,"0"),"-"&amp;TEXT(_xlfn.XLOOKUP(R970,Sheet2!$K$3:$K$130,Sheet2!$L$3:$L$130,"-----"),"0"))</f>
        <v>+62</v>
      </c>
      <c r="AG970" s="9" t="str">
        <f t="shared" si="691"/>
        <v/>
      </c>
      <c r="AH970" s="9" t="str">
        <f t="shared" si="692"/>
        <v>JSR KB12</v>
      </c>
      <c r="AI970" t="str">
        <f t="shared" si="693"/>
        <v>1,KB12</v>
      </c>
      <c r="AJ970" s="16" t="str">
        <f t="shared" si="694"/>
        <v>KB12</v>
      </c>
      <c r="AK970" t="str">
        <f t="shared" si="695"/>
        <v>COMC 1,1,SZC</v>
      </c>
      <c r="AL970" s="4" t="str">
        <f t="shared" si="696"/>
        <v>COM</v>
      </c>
      <c r="AM970" s="4" t="str">
        <f t="shared" si="697"/>
        <v/>
      </c>
      <c r="AN970" s="4" t="str">
        <f t="shared" si="698"/>
        <v>C</v>
      </c>
      <c r="AO970" s="4" t="str">
        <f t="shared" si="699"/>
        <v/>
      </c>
      <c r="AP970" s="15" t="str">
        <f t="shared" si="700"/>
        <v>,SZC</v>
      </c>
      <c r="AQ970" s="9" t="str">
        <f>_xlfn.XLOOKUP(D970,Sheet2!$E$3:$E$101,Sheet2!$F$3:$F$101,"******************")</f>
        <v>******************</v>
      </c>
      <c r="AR970" s="33" t="str">
        <f t="shared" si="686"/>
        <v>NIO **</v>
      </c>
      <c r="AS970" s="9" t="str">
        <f t="shared" si="687"/>
        <v>DOC</v>
      </c>
      <c r="AT970" s="4">
        <f t="shared" si="701"/>
        <v>1</v>
      </c>
      <c r="AU970" s="6">
        <f t="shared" si="702"/>
        <v>0</v>
      </c>
      <c r="AV970" s="4" t="str">
        <f t="shared" si="703"/>
        <v/>
      </c>
      <c r="AW970" s="4">
        <f t="shared" si="704"/>
        <v>62</v>
      </c>
      <c r="AX970" s="4" t="str">
        <f>_xlfn.XLOOKUP(AW970,Sheet2!$Q$3:$Q$66,Sheet2!$R$3:$R$66,"**")</f>
        <v>**</v>
      </c>
      <c r="AY970" s="4">
        <f t="shared" si="705"/>
        <v>0</v>
      </c>
      <c r="AZ970" s="16" t="str">
        <f t="shared" si="706"/>
        <v>SKPBN</v>
      </c>
    </row>
    <row r="971" spans="2:52" x14ac:dyDescent="0.35">
      <c r="B971" s="3">
        <f t="shared" si="664"/>
        <v>28</v>
      </c>
      <c r="C971" s="1">
        <f t="shared" si="665"/>
        <v>2161</v>
      </c>
      <c r="D971" s="2">
        <v>123405</v>
      </c>
      <c r="E971" s="2" t="str">
        <f>_xlfn.XLOOKUP(C971,Sheet2!$N$3:$N$1000,Sheet2!$O$3:$O$1000,"")</f>
        <v/>
      </c>
      <c r="F971" s="9" t="str">
        <f t="shared" si="663"/>
        <v>AND 1,0,SNR</v>
      </c>
      <c r="G971" s="4" t="str">
        <f t="shared" si="683"/>
        <v>247</v>
      </c>
      <c r="H971" s="4">
        <f t="shared" si="684"/>
        <v>5</v>
      </c>
      <c r="I971" s="6">
        <f t="shared" si="676"/>
        <v>1</v>
      </c>
      <c r="J971" s="6">
        <f t="shared" si="677"/>
        <v>2</v>
      </c>
      <c r="K971" s="6">
        <f t="shared" si="678"/>
        <v>3</v>
      </c>
      <c r="L971" s="6">
        <f t="shared" si="679"/>
        <v>4</v>
      </c>
      <c r="M971" s="6">
        <f t="shared" si="680"/>
        <v>0</v>
      </c>
      <c r="N971" s="6">
        <f t="shared" si="681"/>
        <v>5</v>
      </c>
      <c r="O971" s="13">
        <f t="shared" si="682"/>
        <v>20</v>
      </c>
      <c r="P971" s="4">
        <f t="shared" si="688"/>
        <v>5</v>
      </c>
      <c r="Q971" s="4">
        <f t="shared" si="689"/>
        <v>0</v>
      </c>
      <c r="R971">
        <f t="shared" si="666"/>
        <v>5</v>
      </c>
      <c r="S971" s="4">
        <f t="shared" si="667"/>
        <v>3</v>
      </c>
      <c r="T971" s="15">
        <f t="shared" si="668"/>
        <v>1</v>
      </c>
      <c r="U971" s="4">
        <f t="shared" si="669"/>
        <v>1</v>
      </c>
      <c r="V971" s="4">
        <f t="shared" si="670"/>
        <v>0</v>
      </c>
      <c r="W971" s="4">
        <f t="shared" si="671"/>
        <v>7</v>
      </c>
      <c r="X971" s="6">
        <f t="shared" si="672"/>
        <v>0</v>
      </c>
      <c r="Y971" s="4">
        <f t="shared" si="673"/>
        <v>0</v>
      </c>
      <c r="Z971" s="6">
        <f t="shared" si="674"/>
        <v>0</v>
      </c>
      <c r="AA971" s="18">
        <f t="shared" si="675"/>
        <v>5</v>
      </c>
      <c r="AB971" s="9" t="str">
        <f t="shared" si="690"/>
        <v>+5,3</v>
      </c>
      <c r="AC971" s="9" t="str">
        <f>_xlfn.XLOOKUP(R971,Sheet2!$H$3:$H$258,Sheet2!$I$3:$I$258,"-----")</f>
        <v>*****</v>
      </c>
      <c r="AD971" s="9" t="str">
        <f>_xlfn.XLOOKUP(VALUE(AE971),Sheet2!$N$3:$N$1000,Sheet2!$O$3:$O$1000,"********")</f>
        <v>********</v>
      </c>
      <c r="AE971" t="str">
        <f t="shared" si="685"/>
        <v>2166</v>
      </c>
      <c r="AF971" s="9" t="str">
        <f>IF(R971&lt;200,"+"&amp;TEXT(R971,"0"),"-"&amp;TEXT(_xlfn.XLOOKUP(R971,Sheet2!$K$3:$K$130,Sheet2!$L$3:$L$130,"-----"),"0"))</f>
        <v>+5</v>
      </c>
      <c r="AG971" s="9" t="str">
        <f t="shared" si="691"/>
        <v>@</v>
      </c>
      <c r="AH971" s="9" t="str">
        <f t="shared" si="692"/>
        <v>JMP @+5,3</v>
      </c>
      <c r="AI971" t="str">
        <f t="shared" si="693"/>
        <v>0,@+5,3</v>
      </c>
      <c r="AJ971" s="16" t="str">
        <f t="shared" si="694"/>
        <v>@+5,3</v>
      </c>
      <c r="AK971" t="str">
        <f t="shared" si="695"/>
        <v>AND 1,0,SNR</v>
      </c>
      <c r="AL971" s="4" t="str">
        <f t="shared" si="696"/>
        <v>AND</v>
      </c>
      <c r="AM971" s="4" t="str">
        <f t="shared" si="697"/>
        <v/>
      </c>
      <c r="AN971" s="4" t="str">
        <f t="shared" si="698"/>
        <v/>
      </c>
      <c r="AO971" s="4" t="str">
        <f t="shared" si="699"/>
        <v/>
      </c>
      <c r="AP971" s="15" t="str">
        <f t="shared" si="700"/>
        <v>,SNR</v>
      </c>
      <c r="AQ971" s="9" t="str">
        <f>_xlfn.XLOOKUP(D971,Sheet2!$E$3:$E$101,Sheet2!$F$3:$F$101,"******************")</f>
        <v>******************</v>
      </c>
      <c r="AR971" s="33" t="str">
        <f t="shared" si="686"/>
        <v>SKPBN 0</v>
      </c>
      <c r="AS971" s="9" t="str">
        <f t="shared" si="687"/>
        <v>DOC</v>
      </c>
      <c r="AT971" s="4">
        <f t="shared" si="701"/>
        <v>0</v>
      </c>
      <c r="AU971" s="6">
        <f t="shared" si="702"/>
        <v>0</v>
      </c>
      <c r="AV971" s="4" t="str">
        <f t="shared" si="703"/>
        <v/>
      </c>
      <c r="AW971" s="4">
        <f t="shared" si="704"/>
        <v>5</v>
      </c>
      <c r="AX971" s="4">
        <f>_xlfn.XLOOKUP(AW971,Sheet2!$Q$3:$Q$66,Sheet2!$R$3:$R$66,"**")</f>
        <v>0</v>
      </c>
      <c r="AY971" s="4">
        <f t="shared" si="705"/>
        <v>7</v>
      </c>
      <c r="AZ971" s="16" t="str">
        <f t="shared" si="706"/>
        <v>SKPBN</v>
      </c>
    </row>
    <row r="972" spans="2:52" x14ac:dyDescent="0.35">
      <c r="B972" s="3">
        <f t="shared" si="664"/>
        <v>29</v>
      </c>
      <c r="C972" s="1">
        <f t="shared" si="665"/>
        <v>2162</v>
      </c>
      <c r="D972" s="2">
        <v>423</v>
      </c>
      <c r="E972" s="2" t="str">
        <f>_xlfn.XLOOKUP(C972,Sheet2!$N$3:$N$1000,Sheet2!$O$3:$O$1000,"")</f>
        <v/>
      </c>
      <c r="F972" s="9" t="str">
        <f t="shared" si="663"/>
        <v>JMP D1</v>
      </c>
      <c r="G972" s="4" t="str">
        <f t="shared" si="683"/>
        <v>1</v>
      </c>
      <c r="H972" s="4">
        <f t="shared" si="684"/>
        <v>23</v>
      </c>
      <c r="I972" s="6">
        <f t="shared" si="676"/>
        <v>0</v>
      </c>
      <c r="J972" s="6">
        <f t="shared" si="677"/>
        <v>0</v>
      </c>
      <c r="K972" s="6">
        <f t="shared" si="678"/>
        <v>0</v>
      </c>
      <c r="L972" s="6">
        <f t="shared" si="679"/>
        <v>4</v>
      </c>
      <c r="M972" s="6">
        <f t="shared" si="680"/>
        <v>2</v>
      </c>
      <c r="N972" s="6">
        <f t="shared" si="681"/>
        <v>3</v>
      </c>
      <c r="O972" s="13">
        <f t="shared" si="682"/>
        <v>0</v>
      </c>
      <c r="P972" s="4">
        <f t="shared" si="688"/>
        <v>0</v>
      </c>
      <c r="Q972" s="4">
        <f t="shared" si="689"/>
        <v>0</v>
      </c>
      <c r="R972">
        <f t="shared" si="666"/>
        <v>23</v>
      </c>
      <c r="S972" s="4">
        <f t="shared" si="667"/>
        <v>1</v>
      </c>
      <c r="T972" s="15">
        <f t="shared" si="668"/>
        <v>0</v>
      </c>
      <c r="U972" s="4">
        <f t="shared" si="669"/>
        <v>0</v>
      </c>
      <c r="V972" s="4">
        <f t="shared" si="670"/>
        <v>0</v>
      </c>
      <c r="W972" s="4">
        <f t="shared" si="671"/>
        <v>1</v>
      </c>
      <c r="X972" s="6">
        <f t="shared" si="672"/>
        <v>0</v>
      </c>
      <c r="Y972" s="4">
        <f t="shared" si="673"/>
        <v>1</v>
      </c>
      <c r="Z972" s="6">
        <f t="shared" si="674"/>
        <v>0</v>
      </c>
      <c r="AA972" s="18">
        <f t="shared" si="675"/>
        <v>3</v>
      </c>
      <c r="AB972" s="9" t="str">
        <f t="shared" si="690"/>
        <v>D1</v>
      </c>
      <c r="AC972" s="9" t="str">
        <f>_xlfn.XLOOKUP(R972,Sheet2!$H$3:$H$258,Sheet2!$I$3:$I$258,"-----")</f>
        <v>*****</v>
      </c>
      <c r="AD972" s="9" t="str">
        <f>_xlfn.XLOOKUP(VALUE(AE972),Sheet2!$N$3:$N$1000,Sheet2!$O$3:$O$1000,"********")</f>
        <v>D1</v>
      </c>
      <c r="AE972" t="str">
        <f t="shared" si="685"/>
        <v>2205</v>
      </c>
      <c r="AF972" s="9" t="str">
        <f>IF(R972&lt;200,"+"&amp;TEXT(R972,"0"),"-"&amp;TEXT(_xlfn.XLOOKUP(R972,Sheet2!$K$3:$K$130,Sheet2!$L$3:$L$130,"-----"),"0"))</f>
        <v>+23</v>
      </c>
      <c r="AG972" s="9" t="str">
        <f t="shared" si="691"/>
        <v/>
      </c>
      <c r="AH972" s="9" t="str">
        <f t="shared" si="692"/>
        <v>JMP D1</v>
      </c>
      <c r="AI972" t="str">
        <f t="shared" si="693"/>
        <v>0,D1</v>
      </c>
      <c r="AJ972" s="16" t="str">
        <f t="shared" si="694"/>
        <v>D1</v>
      </c>
      <c r="AK972" t="str">
        <f t="shared" si="695"/>
        <v>NEGZ 0,0,SNC</v>
      </c>
      <c r="AL972" s="4" t="str">
        <f t="shared" si="696"/>
        <v>NEG</v>
      </c>
      <c r="AM972" s="4" t="str">
        <f t="shared" si="697"/>
        <v/>
      </c>
      <c r="AN972" s="4" t="str">
        <f t="shared" si="698"/>
        <v>Z</v>
      </c>
      <c r="AO972" s="4" t="str">
        <f t="shared" si="699"/>
        <v/>
      </c>
      <c r="AP972" s="15" t="str">
        <f t="shared" si="700"/>
        <v>,SNC</v>
      </c>
      <c r="AQ972" s="9" t="str">
        <f>_xlfn.XLOOKUP(D972,Sheet2!$E$3:$E$101,Sheet2!$F$3:$F$101,"******************")</f>
        <v>******************</v>
      </c>
      <c r="AR972" s="33" t="str">
        <f t="shared" si="686"/>
        <v>DIA 0,DACV</v>
      </c>
      <c r="AS972" s="9" t="str">
        <f t="shared" si="687"/>
        <v>DIA</v>
      </c>
      <c r="AT972" s="4">
        <f t="shared" si="701"/>
        <v>0</v>
      </c>
      <c r="AU972" s="6">
        <f t="shared" si="702"/>
        <v>0</v>
      </c>
      <c r="AV972" s="4" t="str">
        <f t="shared" si="703"/>
        <v/>
      </c>
      <c r="AW972" s="4">
        <f t="shared" si="704"/>
        <v>23</v>
      </c>
      <c r="AX972" s="4" t="str">
        <f>_xlfn.XLOOKUP(AW972,Sheet2!$Q$3:$Q$66,Sheet2!$R$3:$R$66,"**")</f>
        <v>DACV</v>
      </c>
      <c r="AY972" s="4">
        <f t="shared" si="705"/>
        <v>1</v>
      </c>
      <c r="AZ972" s="16" t="str">
        <f t="shared" si="706"/>
        <v>SKPBN</v>
      </c>
    </row>
    <row r="973" spans="2:52" x14ac:dyDescent="0.35">
      <c r="B973" s="3">
        <f t="shared" si="664"/>
        <v>30</v>
      </c>
      <c r="C973" s="1">
        <f t="shared" si="665"/>
        <v>2163</v>
      </c>
      <c r="D973" s="2">
        <v>6241</v>
      </c>
      <c r="E973" s="2" t="str">
        <f>_xlfn.XLOOKUP(C973,Sheet2!$N$3:$N$1000,Sheet2!$O$3:$O$1000,"")</f>
        <v/>
      </c>
      <c r="F973" s="9" t="str">
        <f t="shared" si="663"/>
        <v>SETUP</v>
      </c>
      <c r="G973" s="4" t="str">
        <f t="shared" si="683"/>
        <v>14</v>
      </c>
      <c r="H973" s="4">
        <f t="shared" si="684"/>
        <v>241</v>
      </c>
      <c r="I973" s="6">
        <f t="shared" si="676"/>
        <v>0</v>
      </c>
      <c r="J973" s="6">
        <f t="shared" si="677"/>
        <v>0</v>
      </c>
      <c r="K973" s="6">
        <f t="shared" si="678"/>
        <v>6</v>
      </c>
      <c r="L973" s="6">
        <f t="shared" si="679"/>
        <v>2</v>
      </c>
      <c r="M973" s="6">
        <f t="shared" si="680"/>
        <v>4</v>
      </c>
      <c r="N973" s="6">
        <f t="shared" si="681"/>
        <v>1</v>
      </c>
      <c r="O973" s="13">
        <f t="shared" si="682"/>
        <v>1</v>
      </c>
      <c r="P973" s="4">
        <f t="shared" si="688"/>
        <v>0</v>
      </c>
      <c r="Q973" s="4">
        <f t="shared" si="689"/>
        <v>1</v>
      </c>
      <c r="R973">
        <f t="shared" si="666"/>
        <v>241</v>
      </c>
      <c r="S973" s="4">
        <f t="shared" si="667"/>
        <v>0</v>
      </c>
      <c r="T973" s="15">
        <f t="shared" si="668"/>
        <v>1</v>
      </c>
      <c r="U973" s="4">
        <f t="shared" si="669"/>
        <v>0</v>
      </c>
      <c r="V973" s="4">
        <f t="shared" si="670"/>
        <v>1</v>
      </c>
      <c r="W973" s="4">
        <f t="shared" si="671"/>
        <v>4</v>
      </c>
      <c r="X973" s="6">
        <f t="shared" si="672"/>
        <v>2</v>
      </c>
      <c r="Y973" s="4">
        <f t="shared" si="673"/>
        <v>2</v>
      </c>
      <c r="Z973" s="6">
        <f t="shared" si="674"/>
        <v>0</v>
      </c>
      <c r="AA973" s="18">
        <f t="shared" si="675"/>
        <v>1</v>
      </c>
      <c r="AB973" s="9" t="str">
        <f t="shared" si="690"/>
        <v>I.STUP</v>
      </c>
      <c r="AC973" s="9" t="str">
        <f>_xlfn.XLOOKUP(R973,Sheet2!$H$3:$H$258,Sheet2!$I$3:$I$258,"-----")</f>
        <v>I.STUP</v>
      </c>
      <c r="AD973" s="9" t="str">
        <f>_xlfn.XLOOKUP(VALUE(AE973),Sheet2!$N$3:$N$1000,Sheet2!$O$3:$O$1000,"********")</f>
        <v>********</v>
      </c>
      <c r="AE973" t="str">
        <f t="shared" si="685"/>
        <v>2024</v>
      </c>
      <c r="AF973" s="9" t="str">
        <f>IF(R973&lt;200,"+"&amp;TEXT(R973,"0"),"-"&amp;TEXT(_xlfn.XLOOKUP(R973,Sheet2!$K$3:$K$130,Sheet2!$L$3:$L$130,"-----"),"0"))</f>
        <v>-137</v>
      </c>
      <c r="AG973" s="9" t="str">
        <f t="shared" si="691"/>
        <v>@</v>
      </c>
      <c r="AH973" s="9" t="str">
        <f t="shared" si="692"/>
        <v>JSR @I.STUP</v>
      </c>
      <c r="AI973" t="str">
        <f t="shared" si="693"/>
        <v>1,@I.STUP</v>
      </c>
      <c r="AJ973" s="16" t="str">
        <f t="shared" si="694"/>
        <v>@I.STUP</v>
      </c>
      <c r="AK973" t="str">
        <f t="shared" si="695"/>
        <v>ADCOR 0,1,SKP</v>
      </c>
      <c r="AL973" s="4" t="str">
        <f t="shared" si="696"/>
        <v>ADC</v>
      </c>
      <c r="AM973" s="4" t="str">
        <f t="shared" si="697"/>
        <v>R</v>
      </c>
      <c r="AN973" s="4" t="str">
        <f t="shared" si="698"/>
        <v>O</v>
      </c>
      <c r="AO973" s="4" t="str">
        <f t="shared" si="699"/>
        <v/>
      </c>
      <c r="AP973" s="15" t="str">
        <f t="shared" si="700"/>
        <v>,SKP</v>
      </c>
      <c r="AQ973" s="9" t="str">
        <f>_xlfn.XLOOKUP(D973,Sheet2!$E$3:$E$101,Sheet2!$F$3:$F$101,"******************")</f>
        <v>SETUP</v>
      </c>
      <c r="AR973" s="33" t="str">
        <f t="shared" si="686"/>
        <v>DOBC 1,**</v>
      </c>
      <c r="AS973" s="9" t="str">
        <f t="shared" si="687"/>
        <v>DOBC</v>
      </c>
      <c r="AT973" s="4">
        <f t="shared" si="701"/>
        <v>1</v>
      </c>
      <c r="AU973" s="6">
        <f t="shared" si="702"/>
        <v>2</v>
      </c>
      <c r="AV973" s="4" t="str">
        <f t="shared" si="703"/>
        <v>C</v>
      </c>
      <c r="AW973" s="4">
        <f t="shared" si="704"/>
        <v>41</v>
      </c>
      <c r="AX973" s="4" t="str">
        <f>_xlfn.XLOOKUP(AW973,Sheet2!$Q$3:$Q$66,Sheet2!$R$3:$R$66,"**")</f>
        <v>**</v>
      </c>
      <c r="AY973" s="4">
        <f t="shared" si="705"/>
        <v>4</v>
      </c>
      <c r="AZ973" s="16" t="str">
        <f t="shared" si="706"/>
        <v>SKPDN</v>
      </c>
    </row>
    <row r="974" spans="2:52" x14ac:dyDescent="0.35">
      <c r="B974" s="3">
        <f t="shared" si="664"/>
        <v>31</v>
      </c>
      <c r="C974" s="1">
        <f t="shared" si="665"/>
        <v>2164</v>
      </c>
      <c r="D974" s="2">
        <v>30062</v>
      </c>
      <c r="E974" s="2" t="str">
        <f>_xlfn.XLOOKUP(C974,Sheet2!$N$3:$N$1000,Sheet2!$O$3:$O$1000,"")</f>
        <v/>
      </c>
      <c r="F974" s="9" t="str">
        <f t="shared" si="663"/>
        <v>LDA 2,KB12</v>
      </c>
      <c r="G974" s="4" t="str">
        <f t="shared" si="683"/>
        <v>60</v>
      </c>
      <c r="H974" s="4">
        <f t="shared" si="684"/>
        <v>62</v>
      </c>
      <c r="I974" s="6">
        <f t="shared" si="676"/>
        <v>0</v>
      </c>
      <c r="J974" s="6">
        <f t="shared" si="677"/>
        <v>3</v>
      </c>
      <c r="K974" s="6">
        <f t="shared" si="678"/>
        <v>0</v>
      </c>
      <c r="L974" s="6">
        <f t="shared" si="679"/>
        <v>0</v>
      </c>
      <c r="M974" s="6">
        <f t="shared" si="680"/>
        <v>6</v>
      </c>
      <c r="N974" s="6">
        <f t="shared" si="681"/>
        <v>2</v>
      </c>
      <c r="O974" s="13">
        <f t="shared" si="682"/>
        <v>6</v>
      </c>
      <c r="P974" s="4">
        <f t="shared" si="688"/>
        <v>1</v>
      </c>
      <c r="Q974" s="4">
        <f t="shared" si="689"/>
        <v>2</v>
      </c>
      <c r="R974">
        <f t="shared" si="666"/>
        <v>62</v>
      </c>
      <c r="S974" s="4">
        <f t="shared" si="667"/>
        <v>0</v>
      </c>
      <c r="T974" s="15">
        <f t="shared" si="668"/>
        <v>0</v>
      </c>
      <c r="U974" s="4">
        <f t="shared" si="669"/>
        <v>1</v>
      </c>
      <c r="V974" s="4">
        <f t="shared" si="670"/>
        <v>2</v>
      </c>
      <c r="W974" s="4">
        <f t="shared" si="671"/>
        <v>0</v>
      </c>
      <c r="X974" s="6">
        <f t="shared" si="672"/>
        <v>0</v>
      </c>
      <c r="Y974" s="4">
        <f t="shared" si="673"/>
        <v>3</v>
      </c>
      <c r="Z974" s="6">
        <f t="shared" si="674"/>
        <v>0</v>
      </c>
      <c r="AA974" s="18">
        <f t="shared" si="675"/>
        <v>2</v>
      </c>
      <c r="AB974" s="9" t="str">
        <f t="shared" si="690"/>
        <v>KB12</v>
      </c>
      <c r="AC974" s="9" t="str">
        <f>_xlfn.XLOOKUP(R974,Sheet2!$H$3:$H$258,Sheet2!$I$3:$I$258,"-----")</f>
        <v>KB12</v>
      </c>
      <c r="AD974" s="9" t="str">
        <f>_xlfn.XLOOKUP(VALUE(AE974),Sheet2!$N$3:$N$1000,Sheet2!$O$3:$O$1000,"********")</f>
        <v>D3</v>
      </c>
      <c r="AE974" t="str">
        <f t="shared" si="685"/>
        <v>2246</v>
      </c>
      <c r="AF974" s="9" t="str">
        <f>IF(R974&lt;200,"+"&amp;TEXT(R974,"0"),"-"&amp;TEXT(_xlfn.XLOOKUP(R974,Sheet2!$K$3:$K$130,Sheet2!$L$3:$L$130,"-----"),"0"))</f>
        <v>+62</v>
      </c>
      <c r="AG974" s="9" t="str">
        <f t="shared" si="691"/>
        <v/>
      </c>
      <c r="AH974" s="9" t="str">
        <f t="shared" si="692"/>
        <v>ISZ KB12</v>
      </c>
      <c r="AI974" t="str">
        <f t="shared" si="693"/>
        <v>2,KB12</v>
      </c>
      <c r="AJ974" s="16" t="str">
        <f t="shared" si="694"/>
        <v>KB12</v>
      </c>
      <c r="AK974" t="str">
        <f t="shared" si="695"/>
        <v>COMC 1,2,SZC</v>
      </c>
      <c r="AL974" s="4" t="str">
        <f t="shared" si="696"/>
        <v>COM</v>
      </c>
      <c r="AM974" s="4" t="str">
        <f t="shared" si="697"/>
        <v/>
      </c>
      <c r="AN974" s="4" t="str">
        <f t="shared" si="698"/>
        <v>C</v>
      </c>
      <c r="AO974" s="4" t="str">
        <f t="shared" si="699"/>
        <v/>
      </c>
      <c r="AP974" s="15" t="str">
        <f t="shared" si="700"/>
        <v>,SZC</v>
      </c>
      <c r="AQ974" s="9" t="str">
        <f>_xlfn.XLOOKUP(D974,Sheet2!$E$3:$E$101,Sheet2!$F$3:$F$101,"******************")</f>
        <v>******************</v>
      </c>
      <c r="AR974" s="33" t="str">
        <f t="shared" si="686"/>
        <v>NIO **</v>
      </c>
      <c r="AS974" s="9" t="str">
        <f t="shared" si="687"/>
        <v>DOC</v>
      </c>
      <c r="AT974" s="4">
        <f t="shared" si="701"/>
        <v>2</v>
      </c>
      <c r="AU974" s="6">
        <f t="shared" si="702"/>
        <v>0</v>
      </c>
      <c r="AV974" s="4" t="str">
        <f t="shared" si="703"/>
        <v/>
      </c>
      <c r="AW974" s="4">
        <f t="shared" si="704"/>
        <v>62</v>
      </c>
      <c r="AX974" s="4" t="str">
        <f>_xlfn.XLOOKUP(AW974,Sheet2!$Q$3:$Q$66,Sheet2!$R$3:$R$66,"**")</f>
        <v>**</v>
      </c>
      <c r="AY974" s="4">
        <f t="shared" si="705"/>
        <v>0</v>
      </c>
      <c r="AZ974" s="16" t="str">
        <f t="shared" si="706"/>
        <v>SKPBN</v>
      </c>
    </row>
    <row r="975" spans="2:52" x14ac:dyDescent="0.35">
      <c r="B975" s="3">
        <f t="shared" si="664"/>
        <v>32</v>
      </c>
      <c r="C975" s="1">
        <f t="shared" si="665"/>
        <v>2165</v>
      </c>
      <c r="D975" s="2">
        <v>6246</v>
      </c>
      <c r="E975" s="2" t="str">
        <f>_xlfn.XLOOKUP(C975,Sheet2!$N$3:$N$1000,Sheet2!$O$3:$O$1000,"")</f>
        <v/>
      </c>
      <c r="F975" s="9" t="str">
        <f t="shared" si="663"/>
        <v>SEEK</v>
      </c>
      <c r="G975" s="4" t="str">
        <f t="shared" si="683"/>
        <v>14</v>
      </c>
      <c r="H975" s="4">
        <f t="shared" si="684"/>
        <v>246</v>
      </c>
      <c r="I975" s="6">
        <f t="shared" si="676"/>
        <v>0</v>
      </c>
      <c r="J975" s="6">
        <f t="shared" si="677"/>
        <v>0</v>
      </c>
      <c r="K975" s="6">
        <f t="shared" si="678"/>
        <v>6</v>
      </c>
      <c r="L975" s="6">
        <f t="shared" si="679"/>
        <v>2</v>
      </c>
      <c r="M975" s="6">
        <f t="shared" si="680"/>
        <v>4</v>
      </c>
      <c r="N975" s="6">
        <f t="shared" si="681"/>
        <v>6</v>
      </c>
      <c r="O975" s="13">
        <f t="shared" si="682"/>
        <v>1</v>
      </c>
      <c r="P975" s="4">
        <f t="shared" si="688"/>
        <v>0</v>
      </c>
      <c r="Q975" s="4">
        <f t="shared" si="689"/>
        <v>1</v>
      </c>
      <c r="R975">
        <f t="shared" si="666"/>
        <v>246</v>
      </c>
      <c r="S975" s="4">
        <f t="shared" si="667"/>
        <v>0</v>
      </c>
      <c r="T975" s="15">
        <f t="shared" si="668"/>
        <v>1</v>
      </c>
      <c r="U975" s="4">
        <f t="shared" si="669"/>
        <v>0</v>
      </c>
      <c r="V975" s="4">
        <f t="shared" si="670"/>
        <v>1</v>
      </c>
      <c r="W975" s="4">
        <f t="shared" si="671"/>
        <v>4</v>
      </c>
      <c r="X975" s="6">
        <f t="shared" si="672"/>
        <v>2</v>
      </c>
      <c r="Y975" s="4">
        <f t="shared" si="673"/>
        <v>2</v>
      </c>
      <c r="Z975" s="6">
        <f t="shared" si="674"/>
        <v>0</v>
      </c>
      <c r="AA975" s="18">
        <f t="shared" si="675"/>
        <v>6</v>
      </c>
      <c r="AB975" s="9" t="str">
        <f t="shared" si="690"/>
        <v>I.S</v>
      </c>
      <c r="AC975" s="9" t="str">
        <f>_xlfn.XLOOKUP(R975,Sheet2!$H$3:$H$258,Sheet2!$I$3:$I$258,"-----")</f>
        <v>I.S</v>
      </c>
      <c r="AD975" s="9" t="str">
        <f>_xlfn.XLOOKUP(VALUE(AE975),Sheet2!$N$3:$N$1000,Sheet2!$O$3:$O$1000,"********")</f>
        <v>********</v>
      </c>
      <c r="AE975" t="str">
        <f t="shared" si="685"/>
        <v>2033</v>
      </c>
      <c r="AF975" s="9" t="str">
        <f>IF(R975&lt;200,"+"&amp;TEXT(R975,"0"),"-"&amp;TEXT(_xlfn.XLOOKUP(R975,Sheet2!$K$3:$K$130,Sheet2!$L$3:$L$130,"-----"),"0"))</f>
        <v>-132</v>
      </c>
      <c r="AG975" s="9" t="str">
        <f t="shared" si="691"/>
        <v>@</v>
      </c>
      <c r="AH975" s="9" t="str">
        <f t="shared" si="692"/>
        <v>JSR @I.S</v>
      </c>
      <c r="AI975" t="str">
        <f t="shared" si="693"/>
        <v>1,@I.S</v>
      </c>
      <c r="AJ975" s="16" t="str">
        <f t="shared" si="694"/>
        <v>@I.S</v>
      </c>
      <c r="AK975" t="str">
        <f t="shared" si="695"/>
        <v>ADCOR 0,1,SEZ</v>
      </c>
      <c r="AL975" s="4" t="str">
        <f t="shared" si="696"/>
        <v>ADC</v>
      </c>
      <c r="AM975" s="4" t="str">
        <f t="shared" si="697"/>
        <v>R</v>
      </c>
      <c r="AN975" s="4" t="str">
        <f t="shared" si="698"/>
        <v>O</v>
      </c>
      <c r="AO975" s="4" t="str">
        <f t="shared" si="699"/>
        <v/>
      </c>
      <c r="AP975" s="15" t="str">
        <f t="shared" si="700"/>
        <v>,SEZ</v>
      </c>
      <c r="AQ975" s="9" t="str">
        <f>_xlfn.XLOOKUP(D975,Sheet2!$E$3:$E$101,Sheet2!$F$3:$F$101,"******************")</f>
        <v>SEEK</v>
      </c>
      <c r="AR975" s="33" t="str">
        <f t="shared" si="686"/>
        <v>DOBC 1,**</v>
      </c>
      <c r="AS975" s="9" t="str">
        <f t="shared" si="687"/>
        <v>DOBC</v>
      </c>
      <c r="AT975" s="4">
        <f t="shared" si="701"/>
        <v>1</v>
      </c>
      <c r="AU975" s="6">
        <f t="shared" si="702"/>
        <v>2</v>
      </c>
      <c r="AV975" s="4" t="str">
        <f t="shared" si="703"/>
        <v>C</v>
      </c>
      <c r="AW975" s="4">
        <f t="shared" si="704"/>
        <v>46</v>
      </c>
      <c r="AX975" s="4" t="str">
        <f>_xlfn.XLOOKUP(AW975,Sheet2!$Q$3:$Q$66,Sheet2!$R$3:$R$66,"**")</f>
        <v>**</v>
      </c>
      <c r="AY975" s="4">
        <f t="shared" si="705"/>
        <v>4</v>
      </c>
      <c r="AZ975" s="16" t="str">
        <f t="shared" si="706"/>
        <v>SKPDN</v>
      </c>
    </row>
    <row r="976" spans="2:52" x14ac:dyDescent="0.35">
      <c r="B976" s="3">
        <f t="shared" si="664"/>
        <v>33</v>
      </c>
      <c r="C976" s="1">
        <f t="shared" si="665"/>
        <v>2166</v>
      </c>
      <c r="D976" s="2">
        <v>0</v>
      </c>
      <c r="E976" s="2" t="str">
        <f>_xlfn.XLOOKUP(C976,Sheet2!$N$3:$N$1000,Sheet2!$O$3:$O$1000,"")</f>
        <v/>
      </c>
      <c r="F976" s="9" t="str">
        <f t="shared" si="663"/>
        <v>0</v>
      </c>
      <c r="G976" s="4" t="str">
        <f t="shared" si="683"/>
        <v>0</v>
      </c>
      <c r="H976" s="4">
        <f t="shared" si="684"/>
        <v>0</v>
      </c>
      <c r="I976" s="6">
        <f t="shared" si="676"/>
        <v>0</v>
      </c>
      <c r="J976" s="6">
        <f t="shared" si="677"/>
        <v>0</v>
      </c>
      <c r="K976" s="6">
        <f t="shared" si="678"/>
        <v>0</v>
      </c>
      <c r="L976" s="6">
        <f t="shared" si="679"/>
        <v>0</v>
      </c>
      <c r="M976" s="6">
        <f t="shared" si="680"/>
        <v>0</v>
      </c>
      <c r="N976" s="6">
        <f t="shared" si="681"/>
        <v>0</v>
      </c>
      <c r="O976" s="13">
        <f t="shared" si="682"/>
        <v>0</v>
      </c>
      <c r="P976" s="4">
        <f t="shared" si="688"/>
        <v>0</v>
      </c>
      <c r="Q976" s="4">
        <f t="shared" si="689"/>
        <v>0</v>
      </c>
      <c r="R976">
        <f t="shared" si="666"/>
        <v>0</v>
      </c>
      <c r="S976" s="4">
        <f t="shared" si="667"/>
        <v>0</v>
      </c>
      <c r="T976" s="15">
        <f t="shared" si="668"/>
        <v>0</v>
      </c>
      <c r="U976" s="4">
        <f t="shared" si="669"/>
        <v>0</v>
      </c>
      <c r="V976" s="4">
        <f t="shared" si="670"/>
        <v>0</v>
      </c>
      <c r="W976" s="4">
        <f t="shared" si="671"/>
        <v>0</v>
      </c>
      <c r="X976" s="6">
        <f t="shared" si="672"/>
        <v>0</v>
      </c>
      <c r="Y976" s="4">
        <f t="shared" si="673"/>
        <v>0</v>
      </c>
      <c r="Z976" s="6">
        <f t="shared" si="674"/>
        <v>0</v>
      </c>
      <c r="AA976" s="18">
        <f t="shared" si="675"/>
        <v>0</v>
      </c>
      <c r="AB976" s="9" t="str">
        <f t="shared" si="690"/>
        <v>0</v>
      </c>
      <c r="AC976" s="9" t="str">
        <f>_xlfn.XLOOKUP(R976,Sheet2!$H$3:$H$258,Sheet2!$I$3:$I$258,"-----")</f>
        <v>0</v>
      </c>
      <c r="AD976" s="9" t="str">
        <f>_xlfn.XLOOKUP(VALUE(AE976),Sheet2!$N$3:$N$1000,Sheet2!$O$3:$O$1000,"********")</f>
        <v>********</v>
      </c>
      <c r="AE976" t="str">
        <f t="shared" si="685"/>
        <v>2166</v>
      </c>
      <c r="AF976" s="9" t="str">
        <f>IF(R976&lt;200,"+"&amp;TEXT(R976,"0"),"-"&amp;TEXT(_xlfn.XLOOKUP(R976,Sheet2!$K$3:$K$130,Sheet2!$L$3:$L$130,"-----"),"0"))</f>
        <v>+0</v>
      </c>
      <c r="AG976" s="9" t="str">
        <f t="shared" si="691"/>
        <v/>
      </c>
      <c r="AH976" s="9" t="str">
        <f t="shared" si="692"/>
        <v>JMP 0</v>
      </c>
      <c r="AI976" t="str">
        <f t="shared" si="693"/>
        <v>0,0</v>
      </c>
      <c r="AJ976" s="16" t="str">
        <f t="shared" si="694"/>
        <v>0</v>
      </c>
      <c r="AK976" t="str">
        <f t="shared" si="695"/>
        <v>COM 0,0</v>
      </c>
      <c r="AL976" s="4" t="str">
        <f t="shared" si="696"/>
        <v>COM</v>
      </c>
      <c r="AM976" s="4" t="str">
        <f t="shared" si="697"/>
        <v/>
      </c>
      <c r="AN976" s="4" t="str">
        <f t="shared" si="698"/>
        <v/>
      </c>
      <c r="AO976" s="4" t="str">
        <f t="shared" si="699"/>
        <v/>
      </c>
      <c r="AP976" s="15" t="str">
        <f t="shared" si="700"/>
        <v/>
      </c>
      <c r="AQ976" s="9" t="str">
        <f>_xlfn.XLOOKUP(D976,Sheet2!$E$3:$E$101,Sheet2!$F$3:$F$101,"******************")</f>
        <v>0</v>
      </c>
      <c r="AR976" s="33" t="str">
        <f t="shared" si="686"/>
        <v>NIO 0</v>
      </c>
      <c r="AS976" s="9" t="str">
        <f t="shared" si="687"/>
        <v>DOC</v>
      </c>
      <c r="AT976" s="4">
        <f t="shared" si="701"/>
        <v>0</v>
      </c>
      <c r="AU976" s="6">
        <f t="shared" si="702"/>
        <v>0</v>
      </c>
      <c r="AV976" s="4" t="str">
        <f t="shared" si="703"/>
        <v/>
      </c>
      <c r="AW976" s="4">
        <f t="shared" si="704"/>
        <v>0</v>
      </c>
      <c r="AX976" s="4" t="str">
        <f>_xlfn.XLOOKUP(AW976,Sheet2!$Q$3:$Q$66,Sheet2!$R$3:$R$66,"**")</f>
        <v>0</v>
      </c>
      <c r="AY976" s="4">
        <f t="shared" si="705"/>
        <v>0</v>
      </c>
      <c r="AZ976" s="16" t="str">
        <f t="shared" si="706"/>
        <v>SKPBN</v>
      </c>
    </row>
    <row r="977" spans="1:52" x14ac:dyDescent="0.35">
      <c r="B977" s="3">
        <f t="shared" si="664"/>
        <v>34</v>
      </c>
      <c r="C977" s="1">
        <f t="shared" si="665"/>
        <v>2167</v>
      </c>
      <c r="D977" s="2">
        <v>64433</v>
      </c>
      <c r="E977" s="2" t="str">
        <f>_xlfn.XLOOKUP(C977,Sheet2!$N$3:$N$1000,Sheet2!$O$3:$O$1000,"")</f>
        <v/>
      </c>
      <c r="F977" s="9" t="str">
        <f t="shared" si="663"/>
        <v>DIA 1,DSKP</v>
      </c>
      <c r="G977" s="4" t="str">
        <f t="shared" si="683"/>
        <v>151</v>
      </c>
      <c r="H977" s="4">
        <f t="shared" si="684"/>
        <v>33</v>
      </c>
      <c r="I977" s="6">
        <f t="shared" si="676"/>
        <v>0</v>
      </c>
      <c r="J977" s="6">
        <f t="shared" si="677"/>
        <v>6</v>
      </c>
      <c r="K977" s="6">
        <f t="shared" si="678"/>
        <v>4</v>
      </c>
      <c r="L977" s="6">
        <f t="shared" si="679"/>
        <v>4</v>
      </c>
      <c r="M977" s="6">
        <f t="shared" si="680"/>
        <v>3</v>
      </c>
      <c r="N977" s="6">
        <f t="shared" si="681"/>
        <v>3</v>
      </c>
      <c r="O977" s="13">
        <f t="shared" si="682"/>
        <v>13</v>
      </c>
      <c r="P977" s="4">
        <f t="shared" si="688"/>
        <v>3</v>
      </c>
      <c r="Q977" s="4">
        <f t="shared" si="689"/>
        <v>1</v>
      </c>
      <c r="R977">
        <f t="shared" si="666"/>
        <v>33</v>
      </c>
      <c r="S977" s="4">
        <f t="shared" si="667"/>
        <v>1</v>
      </c>
      <c r="T977" s="15">
        <f t="shared" si="668"/>
        <v>0</v>
      </c>
      <c r="U977" s="4">
        <f t="shared" si="669"/>
        <v>3</v>
      </c>
      <c r="V977" s="4">
        <f t="shared" si="670"/>
        <v>1</v>
      </c>
      <c r="W977" s="4">
        <f t="shared" si="671"/>
        <v>1</v>
      </c>
      <c r="X977" s="6">
        <f t="shared" si="672"/>
        <v>0</v>
      </c>
      <c r="Y977" s="4">
        <f t="shared" si="673"/>
        <v>1</v>
      </c>
      <c r="Z977" s="6">
        <f t="shared" si="674"/>
        <v>1</v>
      </c>
      <c r="AA977" s="18">
        <f t="shared" si="675"/>
        <v>3</v>
      </c>
      <c r="AB977" s="9" t="str">
        <f t="shared" si="690"/>
        <v>+33</v>
      </c>
      <c r="AC977" s="9" t="str">
        <f>_xlfn.XLOOKUP(R977,Sheet2!$H$3:$H$258,Sheet2!$I$3:$I$258,"-----")</f>
        <v>*****</v>
      </c>
      <c r="AD977" s="9" t="str">
        <f>_xlfn.XLOOKUP(VALUE(AE977),Sheet2!$N$3:$N$1000,Sheet2!$O$3:$O$1000,"********")</f>
        <v>********</v>
      </c>
      <c r="AE977" t="str">
        <f t="shared" si="685"/>
        <v>2222</v>
      </c>
      <c r="AF977" s="9" t="str">
        <f>IF(R977&lt;200,"+"&amp;TEXT(R977,"0"),"-"&amp;TEXT(_xlfn.XLOOKUP(R977,Sheet2!$K$3:$K$130,Sheet2!$L$3:$L$130,"-----"),"0"))</f>
        <v>+33</v>
      </c>
      <c r="AG977" s="9" t="str">
        <f t="shared" si="691"/>
        <v/>
      </c>
      <c r="AH977" s="9" t="str">
        <f t="shared" si="692"/>
        <v>JSR +33</v>
      </c>
      <c r="AI977" t="str">
        <f t="shared" si="693"/>
        <v>1,+33</v>
      </c>
      <c r="AJ977" s="16" t="str">
        <f t="shared" si="694"/>
        <v>+33</v>
      </c>
      <c r="AK977" t="str">
        <f t="shared" si="695"/>
        <v>NEGZ# 3,1,SNC</v>
      </c>
      <c r="AL977" s="4" t="str">
        <f t="shared" si="696"/>
        <v>NEG</v>
      </c>
      <c r="AM977" s="4" t="str">
        <f t="shared" si="697"/>
        <v/>
      </c>
      <c r="AN977" s="4" t="str">
        <f t="shared" si="698"/>
        <v>Z</v>
      </c>
      <c r="AO977" s="4" t="str">
        <f t="shared" si="699"/>
        <v>#</v>
      </c>
      <c r="AP977" s="15" t="str">
        <f t="shared" si="700"/>
        <v>,SNC</v>
      </c>
      <c r="AQ977" s="9" t="str">
        <f>_xlfn.XLOOKUP(D977,Sheet2!$E$3:$E$101,Sheet2!$F$3:$F$101,"******************")</f>
        <v>******************</v>
      </c>
      <c r="AR977" s="33" t="str">
        <f t="shared" si="686"/>
        <v>DIA 1,DSKP</v>
      </c>
      <c r="AS977" s="9" t="str">
        <f t="shared" si="687"/>
        <v>DIA</v>
      </c>
      <c r="AT977" s="4">
        <f t="shared" si="701"/>
        <v>1</v>
      </c>
      <c r="AU977" s="6">
        <f t="shared" si="702"/>
        <v>0</v>
      </c>
      <c r="AV977" s="4" t="str">
        <f t="shared" si="703"/>
        <v/>
      </c>
      <c r="AW977" s="4">
        <f t="shared" si="704"/>
        <v>33</v>
      </c>
      <c r="AX977" s="4" t="str">
        <f>_xlfn.XLOOKUP(AW977,Sheet2!$Q$3:$Q$66,Sheet2!$R$3:$R$66,"**")</f>
        <v>DSKP</v>
      </c>
      <c r="AY977" s="4">
        <f t="shared" si="705"/>
        <v>1</v>
      </c>
      <c r="AZ977" s="16" t="str">
        <f t="shared" si="706"/>
        <v>SKPBN</v>
      </c>
    </row>
    <row r="978" spans="1:52" x14ac:dyDescent="0.35">
      <c r="B978" s="3">
        <f t="shared" si="664"/>
        <v>35</v>
      </c>
      <c r="C978" s="1">
        <f t="shared" si="665"/>
        <v>2170</v>
      </c>
      <c r="D978" s="2">
        <v>20065</v>
      </c>
      <c r="E978" s="2" t="str">
        <f>_xlfn.XLOOKUP(C978,Sheet2!$N$3:$N$1000,Sheet2!$O$3:$O$1000,"")</f>
        <v/>
      </c>
      <c r="F978" s="9" t="str">
        <f t="shared" si="663"/>
        <v>LDA 0,KB9</v>
      </c>
      <c r="G978" s="4" t="str">
        <f t="shared" si="683"/>
        <v>40</v>
      </c>
      <c r="H978" s="4">
        <f t="shared" si="684"/>
        <v>65</v>
      </c>
      <c r="I978" s="6">
        <f t="shared" si="676"/>
        <v>0</v>
      </c>
      <c r="J978" s="6">
        <f t="shared" si="677"/>
        <v>2</v>
      </c>
      <c r="K978" s="6">
        <f t="shared" si="678"/>
        <v>0</v>
      </c>
      <c r="L978" s="6">
        <f t="shared" si="679"/>
        <v>0</v>
      </c>
      <c r="M978" s="6">
        <f t="shared" si="680"/>
        <v>6</v>
      </c>
      <c r="N978" s="6">
        <f t="shared" si="681"/>
        <v>5</v>
      </c>
      <c r="O978" s="13">
        <f t="shared" si="682"/>
        <v>4</v>
      </c>
      <c r="P978" s="4">
        <f t="shared" si="688"/>
        <v>1</v>
      </c>
      <c r="Q978" s="4">
        <f t="shared" si="689"/>
        <v>0</v>
      </c>
      <c r="R978">
        <f t="shared" si="666"/>
        <v>65</v>
      </c>
      <c r="S978" s="4">
        <f t="shared" si="667"/>
        <v>0</v>
      </c>
      <c r="T978" s="15">
        <f t="shared" si="668"/>
        <v>0</v>
      </c>
      <c r="U978" s="4">
        <f t="shared" si="669"/>
        <v>1</v>
      </c>
      <c r="V978" s="4">
        <f t="shared" si="670"/>
        <v>0</v>
      </c>
      <c r="W978" s="4">
        <f t="shared" si="671"/>
        <v>0</v>
      </c>
      <c r="X978" s="6">
        <f t="shared" si="672"/>
        <v>0</v>
      </c>
      <c r="Y978" s="4">
        <f t="shared" si="673"/>
        <v>3</v>
      </c>
      <c r="Z978" s="6">
        <f t="shared" si="674"/>
        <v>0</v>
      </c>
      <c r="AA978" s="18">
        <f t="shared" si="675"/>
        <v>5</v>
      </c>
      <c r="AB978" s="9" t="str">
        <f t="shared" si="690"/>
        <v>KB9</v>
      </c>
      <c r="AC978" s="9" t="str">
        <f>_xlfn.XLOOKUP(R978,Sheet2!$H$3:$H$258,Sheet2!$I$3:$I$258,"-----")</f>
        <v>KB9</v>
      </c>
      <c r="AD978" s="9" t="str">
        <f>_xlfn.XLOOKUP(VALUE(AE978),Sheet2!$N$3:$N$1000,Sheet2!$O$3:$O$1000,"********")</f>
        <v>********</v>
      </c>
      <c r="AE978" t="str">
        <f t="shared" si="685"/>
        <v>2255</v>
      </c>
      <c r="AF978" s="9" t="str">
        <f>IF(R978&lt;200,"+"&amp;TEXT(R978,"0"),"-"&amp;TEXT(_xlfn.XLOOKUP(R978,Sheet2!$K$3:$K$130,Sheet2!$L$3:$L$130,"-----"),"0"))</f>
        <v>+65</v>
      </c>
      <c r="AG978" s="9" t="str">
        <f t="shared" si="691"/>
        <v/>
      </c>
      <c r="AH978" s="9" t="str">
        <f t="shared" si="692"/>
        <v>JMP KB9</v>
      </c>
      <c r="AI978" t="str">
        <f t="shared" si="693"/>
        <v>0,KB9</v>
      </c>
      <c r="AJ978" s="16" t="str">
        <f t="shared" si="694"/>
        <v>KB9</v>
      </c>
      <c r="AK978" t="str">
        <f t="shared" si="695"/>
        <v>COMC 1,0,SNR</v>
      </c>
      <c r="AL978" s="4" t="str">
        <f t="shared" si="696"/>
        <v>COM</v>
      </c>
      <c r="AM978" s="4" t="str">
        <f t="shared" si="697"/>
        <v/>
      </c>
      <c r="AN978" s="4" t="str">
        <f t="shared" si="698"/>
        <v>C</v>
      </c>
      <c r="AO978" s="4" t="str">
        <f t="shared" si="699"/>
        <v/>
      </c>
      <c r="AP978" s="15" t="str">
        <f t="shared" si="700"/>
        <v>,SNR</v>
      </c>
      <c r="AQ978" s="9" t="str">
        <f>_xlfn.XLOOKUP(D978,Sheet2!$E$3:$E$101,Sheet2!$F$3:$F$101,"******************")</f>
        <v>******************</v>
      </c>
      <c r="AR978" s="33" t="str">
        <f t="shared" si="686"/>
        <v>NIO **</v>
      </c>
      <c r="AS978" s="9" t="str">
        <f t="shared" si="687"/>
        <v>DOC</v>
      </c>
      <c r="AT978" s="4">
        <f t="shared" si="701"/>
        <v>0</v>
      </c>
      <c r="AU978" s="6">
        <f t="shared" si="702"/>
        <v>0</v>
      </c>
      <c r="AV978" s="4" t="str">
        <f t="shared" si="703"/>
        <v/>
      </c>
      <c r="AW978" s="4">
        <f t="shared" si="704"/>
        <v>65</v>
      </c>
      <c r="AX978" s="4" t="str">
        <f>_xlfn.XLOOKUP(AW978,Sheet2!$Q$3:$Q$66,Sheet2!$R$3:$R$66,"**")</f>
        <v>**</v>
      </c>
      <c r="AY978" s="4">
        <f t="shared" si="705"/>
        <v>0</v>
      </c>
      <c r="AZ978" s="16" t="str">
        <f t="shared" si="706"/>
        <v>SKPBN</v>
      </c>
    </row>
    <row r="979" spans="1:52" x14ac:dyDescent="0.35">
      <c r="B979" s="3">
        <f t="shared" si="664"/>
        <v>36</v>
      </c>
      <c r="C979" s="1">
        <f t="shared" si="665"/>
        <v>2171</v>
      </c>
      <c r="D979" s="2">
        <v>123415</v>
      </c>
      <c r="E979" s="2" t="str">
        <f>_xlfn.XLOOKUP(C979,Sheet2!$N$3:$N$1000,Sheet2!$O$3:$O$1000,"")</f>
        <v/>
      </c>
      <c r="F979" s="9" t="str">
        <f t="shared" si="663"/>
        <v>AND# 1,0,SNR</v>
      </c>
      <c r="G979" s="4" t="str">
        <f t="shared" si="683"/>
        <v>247</v>
      </c>
      <c r="H979" s="4">
        <f t="shared" si="684"/>
        <v>15</v>
      </c>
      <c r="I979" s="6">
        <f t="shared" si="676"/>
        <v>1</v>
      </c>
      <c r="J979" s="6">
        <f t="shared" si="677"/>
        <v>2</v>
      </c>
      <c r="K979" s="6">
        <f t="shared" si="678"/>
        <v>3</v>
      </c>
      <c r="L979" s="6">
        <f t="shared" si="679"/>
        <v>4</v>
      </c>
      <c r="M979" s="6">
        <f t="shared" si="680"/>
        <v>1</v>
      </c>
      <c r="N979" s="6">
        <f t="shared" si="681"/>
        <v>5</v>
      </c>
      <c r="O979" s="13">
        <f t="shared" si="682"/>
        <v>20</v>
      </c>
      <c r="P979" s="4">
        <f t="shared" si="688"/>
        <v>5</v>
      </c>
      <c r="Q979" s="4">
        <f t="shared" si="689"/>
        <v>0</v>
      </c>
      <c r="R979">
        <f t="shared" si="666"/>
        <v>15</v>
      </c>
      <c r="S979" s="4">
        <f t="shared" si="667"/>
        <v>3</v>
      </c>
      <c r="T979" s="15">
        <f t="shared" si="668"/>
        <v>1</v>
      </c>
      <c r="U979" s="4">
        <f t="shared" si="669"/>
        <v>1</v>
      </c>
      <c r="V979" s="4">
        <f t="shared" si="670"/>
        <v>0</v>
      </c>
      <c r="W979" s="4">
        <f t="shared" si="671"/>
        <v>7</v>
      </c>
      <c r="X979" s="6">
        <f t="shared" si="672"/>
        <v>0</v>
      </c>
      <c r="Y979" s="4">
        <f t="shared" si="673"/>
        <v>0</v>
      </c>
      <c r="Z979" s="6">
        <f t="shared" si="674"/>
        <v>1</v>
      </c>
      <c r="AA979" s="18">
        <f t="shared" si="675"/>
        <v>5</v>
      </c>
      <c r="AB979" s="9" t="str">
        <f t="shared" si="690"/>
        <v>+15,3</v>
      </c>
      <c r="AC979" s="9" t="str">
        <f>_xlfn.XLOOKUP(R979,Sheet2!$H$3:$H$258,Sheet2!$I$3:$I$258,"-----")</f>
        <v>*****</v>
      </c>
      <c r="AD979" s="9" t="str">
        <f>_xlfn.XLOOKUP(VALUE(AE979),Sheet2!$N$3:$N$1000,Sheet2!$O$3:$O$1000,"********")</f>
        <v>********</v>
      </c>
      <c r="AE979" t="str">
        <f t="shared" si="685"/>
        <v>2206</v>
      </c>
      <c r="AF979" s="9" t="str">
        <f>IF(R979&lt;200,"+"&amp;TEXT(R979,"0"),"-"&amp;TEXT(_xlfn.XLOOKUP(R979,Sheet2!$K$3:$K$130,Sheet2!$L$3:$L$130,"-----"),"0"))</f>
        <v>+15</v>
      </c>
      <c r="AG979" s="9" t="str">
        <f t="shared" si="691"/>
        <v>@</v>
      </c>
      <c r="AH979" s="9" t="str">
        <f t="shared" si="692"/>
        <v>JMP @+15,3</v>
      </c>
      <c r="AI979" t="str">
        <f t="shared" si="693"/>
        <v>0,@+15,3</v>
      </c>
      <c r="AJ979" s="16" t="str">
        <f t="shared" si="694"/>
        <v>@+15,3</v>
      </c>
      <c r="AK979" t="str">
        <f t="shared" si="695"/>
        <v>AND# 1,0,SNR</v>
      </c>
      <c r="AL979" s="4" t="str">
        <f t="shared" si="696"/>
        <v>AND</v>
      </c>
      <c r="AM979" s="4" t="str">
        <f t="shared" si="697"/>
        <v/>
      </c>
      <c r="AN979" s="4" t="str">
        <f t="shared" si="698"/>
        <v/>
      </c>
      <c r="AO979" s="4" t="str">
        <f t="shared" si="699"/>
        <v>#</v>
      </c>
      <c r="AP979" s="15" t="str">
        <f t="shared" si="700"/>
        <v>,SNR</v>
      </c>
      <c r="AQ979" s="9" t="str">
        <f>_xlfn.XLOOKUP(D979,Sheet2!$E$3:$E$101,Sheet2!$F$3:$F$101,"******************")</f>
        <v>******************</v>
      </c>
      <c r="AR979" s="33" t="str">
        <f t="shared" si="686"/>
        <v>SKPBN PLT</v>
      </c>
      <c r="AS979" s="9" t="str">
        <f t="shared" si="687"/>
        <v>DOC</v>
      </c>
      <c r="AT979" s="4">
        <f t="shared" si="701"/>
        <v>0</v>
      </c>
      <c r="AU979" s="6">
        <f t="shared" si="702"/>
        <v>0</v>
      </c>
      <c r="AV979" s="4" t="str">
        <f t="shared" si="703"/>
        <v/>
      </c>
      <c r="AW979" s="4">
        <f t="shared" si="704"/>
        <v>15</v>
      </c>
      <c r="AX979" s="4" t="str">
        <f>_xlfn.XLOOKUP(AW979,Sheet2!$Q$3:$Q$66,Sheet2!$R$3:$R$66,"**")</f>
        <v>PLT</v>
      </c>
      <c r="AY979" s="4">
        <f t="shared" si="705"/>
        <v>7</v>
      </c>
      <c r="AZ979" s="16" t="str">
        <f t="shared" si="706"/>
        <v>SKPBN</v>
      </c>
    </row>
    <row r="980" spans="1:52" x14ac:dyDescent="0.35">
      <c r="B980" s="3">
        <f t="shared" si="664"/>
        <v>37</v>
      </c>
      <c r="C980" s="1">
        <f t="shared" si="665"/>
        <v>2172</v>
      </c>
      <c r="D980" s="2">
        <v>6242</v>
      </c>
      <c r="E980" s="2" t="str">
        <f>_xlfn.XLOOKUP(C980,Sheet2!$N$3:$N$1000,Sheet2!$O$3:$O$1000,"")</f>
        <v/>
      </c>
      <c r="F980" s="9" t="str">
        <f t="shared" si="663"/>
        <v>EHALT</v>
      </c>
      <c r="G980" s="4" t="str">
        <f t="shared" si="683"/>
        <v>14</v>
      </c>
      <c r="H980" s="4">
        <f t="shared" si="684"/>
        <v>242</v>
      </c>
      <c r="I980" s="6">
        <f t="shared" si="676"/>
        <v>0</v>
      </c>
      <c r="J980" s="6">
        <f t="shared" si="677"/>
        <v>0</v>
      </c>
      <c r="K980" s="6">
        <f t="shared" si="678"/>
        <v>6</v>
      </c>
      <c r="L980" s="6">
        <f t="shared" si="679"/>
        <v>2</v>
      </c>
      <c r="M980" s="6">
        <f t="shared" si="680"/>
        <v>4</v>
      </c>
      <c r="N980" s="6">
        <f t="shared" si="681"/>
        <v>2</v>
      </c>
      <c r="O980" s="13">
        <f t="shared" si="682"/>
        <v>1</v>
      </c>
      <c r="P980" s="4">
        <f t="shared" si="688"/>
        <v>0</v>
      </c>
      <c r="Q980" s="4">
        <f t="shared" si="689"/>
        <v>1</v>
      </c>
      <c r="R980">
        <f t="shared" si="666"/>
        <v>242</v>
      </c>
      <c r="S980" s="4">
        <f t="shared" si="667"/>
        <v>0</v>
      </c>
      <c r="T980" s="15">
        <f t="shared" si="668"/>
        <v>1</v>
      </c>
      <c r="U980" s="4">
        <f t="shared" si="669"/>
        <v>0</v>
      </c>
      <c r="V980" s="4">
        <f t="shared" si="670"/>
        <v>1</v>
      </c>
      <c r="W980" s="4">
        <f t="shared" si="671"/>
        <v>4</v>
      </c>
      <c r="X980" s="6">
        <f t="shared" si="672"/>
        <v>2</v>
      </c>
      <c r="Y980" s="4">
        <f t="shared" si="673"/>
        <v>2</v>
      </c>
      <c r="Z980" s="6">
        <f t="shared" si="674"/>
        <v>0</v>
      </c>
      <c r="AA980" s="18">
        <f t="shared" si="675"/>
        <v>2</v>
      </c>
      <c r="AB980" s="9" t="str">
        <f t="shared" si="690"/>
        <v>I.EHA</v>
      </c>
      <c r="AC980" s="9" t="str">
        <f>_xlfn.XLOOKUP(R980,Sheet2!$H$3:$H$258,Sheet2!$I$3:$I$258,"-----")</f>
        <v>I.EHA</v>
      </c>
      <c r="AD980" s="9" t="str">
        <f>_xlfn.XLOOKUP(VALUE(AE980),Sheet2!$N$3:$N$1000,Sheet2!$O$3:$O$1000,"********")</f>
        <v>********</v>
      </c>
      <c r="AE980" t="str">
        <f t="shared" si="685"/>
        <v>2034</v>
      </c>
      <c r="AF980" s="9" t="str">
        <f>IF(R980&lt;200,"+"&amp;TEXT(R980,"0"),"-"&amp;TEXT(_xlfn.XLOOKUP(R980,Sheet2!$K$3:$K$130,Sheet2!$L$3:$L$130,"-----"),"0"))</f>
        <v>-136</v>
      </c>
      <c r="AG980" s="9" t="str">
        <f t="shared" si="691"/>
        <v>@</v>
      </c>
      <c r="AH980" s="9" t="str">
        <f t="shared" si="692"/>
        <v>JSR @I.EHA</v>
      </c>
      <c r="AI980" t="str">
        <f t="shared" si="693"/>
        <v>1,@I.EHA</v>
      </c>
      <c r="AJ980" s="16" t="str">
        <f t="shared" si="694"/>
        <v>@I.EHA</v>
      </c>
      <c r="AK980" t="str">
        <f t="shared" si="695"/>
        <v>ADCOR 0,1,SZC</v>
      </c>
      <c r="AL980" s="4" t="str">
        <f t="shared" si="696"/>
        <v>ADC</v>
      </c>
      <c r="AM980" s="4" t="str">
        <f t="shared" si="697"/>
        <v>R</v>
      </c>
      <c r="AN980" s="4" t="str">
        <f t="shared" si="698"/>
        <v>O</v>
      </c>
      <c r="AO980" s="4" t="str">
        <f t="shared" si="699"/>
        <v/>
      </c>
      <c r="AP980" s="15" t="str">
        <f t="shared" si="700"/>
        <v>,SZC</v>
      </c>
      <c r="AQ980" s="9" t="str">
        <f>_xlfn.XLOOKUP(D980,Sheet2!$E$3:$E$101,Sheet2!$F$3:$F$101,"******************")</f>
        <v>EHALT</v>
      </c>
      <c r="AR980" s="33" t="str">
        <f t="shared" si="686"/>
        <v>DOBC 1,**</v>
      </c>
      <c r="AS980" s="9" t="str">
        <f t="shared" si="687"/>
        <v>DOBC</v>
      </c>
      <c r="AT980" s="4">
        <f t="shared" si="701"/>
        <v>1</v>
      </c>
      <c r="AU980" s="6">
        <f t="shared" si="702"/>
        <v>2</v>
      </c>
      <c r="AV980" s="4" t="str">
        <f t="shared" si="703"/>
        <v>C</v>
      </c>
      <c r="AW980" s="4">
        <f t="shared" si="704"/>
        <v>42</v>
      </c>
      <c r="AX980" s="4" t="str">
        <f>_xlfn.XLOOKUP(AW980,Sheet2!$Q$3:$Q$66,Sheet2!$R$3:$R$66,"**")</f>
        <v>**</v>
      </c>
      <c r="AY980" s="4">
        <f t="shared" si="705"/>
        <v>4</v>
      </c>
      <c r="AZ980" s="16" t="str">
        <f t="shared" si="706"/>
        <v>SKPDN</v>
      </c>
    </row>
    <row r="981" spans="1:52" x14ac:dyDescent="0.35">
      <c r="B981" s="3">
        <f t="shared" si="664"/>
        <v>38</v>
      </c>
      <c r="C981" s="1">
        <f t="shared" si="665"/>
        <v>2173</v>
      </c>
      <c r="D981" s="2">
        <v>6243</v>
      </c>
      <c r="E981" s="2" t="str">
        <f>_xlfn.XLOOKUP(C981,Sheet2!$N$3:$N$1000,Sheet2!$O$3:$O$1000,"")</f>
        <v/>
      </c>
      <c r="F981" s="9" t="str">
        <f t="shared" si="663"/>
        <v>LOOP</v>
      </c>
      <c r="G981" s="4" t="str">
        <f t="shared" si="683"/>
        <v>14</v>
      </c>
      <c r="H981" s="4">
        <f t="shared" si="684"/>
        <v>243</v>
      </c>
      <c r="I981" s="6">
        <f t="shared" si="676"/>
        <v>0</v>
      </c>
      <c r="J981" s="6">
        <f t="shared" si="677"/>
        <v>0</v>
      </c>
      <c r="K981" s="6">
        <f t="shared" si="678"/>
        <v>6</v>
      </c>
      <c r="L981" s="6">
        <f t="shared" si="679"/>
        <v>2</v>
      </c>
      <c r="M981" s="6">
        <f t="shared" si="680"/>
        <v>4</v>
      </c>
      <c r="N981" s="6">
        <f t="shared" si="681"/>
        <v>3</v>
      </c>
      <c r="O981" s="13">
        <f t="shared" si="682"/>
        <v>1</v>
      </c>
      <c r="P981" s="4">
        <f t="shared" si="688"/>
        <v>0</v>
      </c>
      <c r="Q981" s="4">
        <f t="shared" si="689"/>
        <v>1</v>
      </c>
      <c r="R981">
        <f t="shared" si="666"/>
        <v>243</v>
      </c>
      <c r="S981" s="4">
        <f t="shared" si="667"/>
        <v>0</v>
      </c>
      <c r="T981" s="15">
        <f t="shared" si="668"/>
        <v>1</v>
      </c>
      <c r="U981" s="4">
        <f t="shared" si="669"/>
        <v>0</v>
      </c>
      <c r="V981" s="4">
        <f t="shared" si="670"/>
        <v>1</v>
      </c>
      <c r="W981" s="4">
        <f t="shared" si="671"/>
        <v>4</v>
      </c>
      <c r="X981" s="6">
        <f t="shared" si="672"/>
        <v>2</v>
      </c>
      <c r="Y981" s="4">
        <f t="shared" si="673"/>
        <v>2</v>
      </c>
      <c r="Z981" s="6">
        <f t="shared" si="674"/>
        <v>0</v>
      </c>
      <c r="AA981" s="18">
        <f t="shared" si="675"/>
        <v>3</v>
      </c>
      <c r="AB981" s="9" t="str">
        <f t="shared" si="690"/>
        <v>I.LOO</v>
      </c>
      <c r="AC981" s="9" t="str">
        <f>_xlfn.XLOOKUP(R981,Sheet2!$H$3:$H$258,Sheet2!$I$3:$I$258,"-----")</f>
        <v>I.LOO</v>
      </c>
      <c r="AD981" s="9" t="str">
        <f>_xlfn.XLOOKUP(VALUE(AE981),Sheet2!$N$3:$N$1000,Sheet2!$O$3:$O$1000,"********")</f>
        <v>********</v>
      </c>
      <c r="AE981" t="str">
        <f t="shared" si="685"/>
        <v>2036</v>
      </c>
      <c r="AF981" s="9" t="str">
        <f>IF(R981&lt;200,"+"&amp;TEXT(R981,"0"),"-"&amp;TEXT(_xlfn.XLOOKUP(R981,Sheet2!$K$3:$K$130,Sheet2!$L$3:$L$130,"-----"),"0"))</f>
        <v>-135</v>
      </c>
      <c r="AG981" s="9" t="str">
        <f t="shared" si="691"/>
        <v>@</v>
      </c>
      <c r="AH981" s="9" t="str">
        <f t="shared" si="692"/>
        <v>JSR @I.LOO</v>
      </c>
      <c r="AI981" t="str">
        <f t="shared" si="693"/>
        <v>1,@I.LOO</v>
      </c>
      <c r="AJ981" s="16" t="str">
        <f t="shared" si="694"/>
        <v>@I.LOO</v>
      </c>
      <c r="AK981" t="str">
        <f t="shared" si="695"/>
        <v>ADCOR 0,1,SNC</v>
      </c>
      <c r="AL981" s="4" t="str">
        <f t="shared" si="696"/>
        <v>ADC</v>
      </c>
      <c r="AM981" s="4" t="str">
        <f t="shared" si="697"/>
        <v>R</v>
      </c>
      <c r="AN981" s="4" t="str">
        <f t="shared" si="698"/>
        <v>O</v>
      </c>
      <c r="AO981" s="4" t="str">
        <f t="shared" si="699"/>
        <v/>
      </c>
      <c r="AP981" s="15" t="str">
        <f t="shared" si="700"/>
        <v>,SNC</v>
      </c>
      <c r="AQ981" s="9" t="str">
        <f>_xlfn.XLOOKUP(D981,Sheet2!$E$3:$E$101,Sheet2!$F$3:$F$101,"******************")</f>
        <v>LOOP</v>
      </c>
      <c r="AR981" s="33" t="str">
        <f t="shared" si="686"/>
        <v>DOBC 1,**</v>
      </c>
      <c r="AS981" s="9" t="str">
        <f t="shared" si="687"/>
        <v>DOBC</v>
      </c>
      <c r="AT981" s="4">
        <f t="shared" si="701"/>
        <v>1</v>
      </c>
      <c r="AU981" s="6">
        <f t="shared" si="702"/>
        <v>2</v>
      </c>
      <c r="AV981" s="4" t="str">
        <f t="shared" si="703"/>
        <v>C</v>
      </c>
      <c r="AW981" s="4">
        <f t="shared" si="704"/>
        <v>43</v>
      </c>
      <c r="AX981" s="4" t="str">
        <f>_xlfn.XLOOKUP(AW981,Sheet2!$Q$3:$Q$66,Sheet2!$R$3:$R$66,"**")</f>
        <v>**</v>
      </c>
      <c r="AY981" s="4">
        <f t="shared" si="705"/>
        <v>4</v>
      </c>
      <c r="AZ981" s="16" t="str">
        <f t="shared" si="706"/>
        <v>SKPDN</v>
      </c>
    </row>
    <row r="982" spans="1:52" x14ac:dyDescent="0.35">
      <c r="B982" s="3">
        <v>40</v>
      </c>
      <c r="C982" s="1">
        <f t="shared" si="665"/>
        <v>2174</v>
      </c>
      <c r="D982" s="2">
        <v>6241</v>
      </c>
      <c r="E982" s="2" t="str">
        <f>_xlfn.XLOOKUP(C982,Sheet2!$N$3:$N$1000,Sheet2!$O$3:$O$1000,"")</f>
        <v>B58</v>
      </c>
      <c r="F982" s="9" t="str">
        <f t="shared" si="663"/>
        <v>SETUP</v>
      </c>
      <c r="G982" s="4" t="str">
        <f t="shared" si="683"/>
        <v>14</v>
      </c>
      <c r="H982" s="4">
        <f t="shared" si="684"/>
        <v>241</v>
      </c>
      <c r="I982" s="6">
        <f t="shared" si="676"/>
        <v>0</v>
      </c>
      <c r="J982" s="6">
        <f t="shared" si="677"/>
        <v>0</v>
      </c>
      <c r="K982" s="6">
        <f t="shared" si="678"/>
        <v>6</v>
      </c>
      <c r="L982" s="6">
        <f t="shared" si="679"/>
        <v>2</v>
      </c>
      <c r="M982" s="6">
        <f t="shared" si="680"/>
        <v>4</v>
      </c>
      <c r="N982" s="6">
        <f t="shared" si="681"/>
        <v>1</v>
      </c>
      <c r="O982" s="13">
        <f t="shared" si="682"/>
        <v>1</v>
      </c>
      <c r="P982" s="4">
        <f t="shared" si="688"/>
        <v>0</v>
      </c>
      <c r="Q982" s="4">
        <f t="shared" si="689"/>
        <v>1</v>
      </c>
      <c r="R982">
        <f t="shared" si="666"/>
        <v>241</v>
      </c>
      <c r="S982" s="4">
        <f t="shared" si="667"/>
        <v>0</v>
      </c>
      <c r="T982" s="15">
        <f t="shared" si="668"/>
        <v>1</v>
      </c>
      <c r="U982" s="4">
        <f t="shared" si="669"/>
        <v>0</v>
      </c>
      <c r="V982" s="4">
        <f t="shared" si="670"/>
        <v>1</v>
      </c>
      <c r="W982" s="4">
        <f t="shared" si="671"/>
        <v>4</v>
      </c>
      <c r="X982" s="6">
        <f t="shared" si="672"/>
        <v>2</v>
      </c>
      <c r="Y982" s="4">
        <f t="shared" si="673"/>
        <v>2</v>
      </c>
      <c r="Z982" s="6">
        <f t="shared" si="674"/>
        <v>0</v>
      </c>
      <c r="AA982" s="18">
        <f t="shared" si="675"/>
        <v>1</v>
      </c>
      <c r="AB982" s="9" t="str">
        <f t="shared" si="690"/>
        <v>I.STUP</v>
      </c>
      <c r="AC982" s="9" t="str">
        <f>_xlfn.XLOOKUP(R982,Sheet2!$H$3:$H$258,Sheet2!$I$3:$I$258,"-----")</f>
        <v>I.STUP</v>
      </c>
      <c r="AD982" s="9" t="str">
        <f>_xlfn.XLOOKUP(VALUE(AE982),Sheet2!$N$3:$N$1000,Sheet2!$O$3:$O$1000,"********")</f>
        <v>********</v>
      </c>
      <c r="AE982" t="str">
        <f t="shared" si="685"/>
        <v>2035</v>
      </c>
      <c r="AF982" s="9" t="str">
        <f>IF(R982&lt;200,"+"&amp;TEXT(R982,"0"),"-"&amp;TEXT(_xlfn.XLOOKUP(R982,Sheet2!$K$3:$K$130,Sheet2!$L$3:$L$130,"-----"),"0"))</f>
        <v>-137</v>
      </c>
      <c r="AG982" s="9" t="str">
        <f t="shared" si="691"/>
        <v>@</v>
      </c>
      <c r="AH982" s="9" t="str">
        <f t="shared" si="692"/>
        <v>JSR @I.STUP</v>
      </c>
      <c r="AI982" t="str">
        <f t="shared" si="693"/>
        <v>1,@I.STUP</v>
      </c>
      <c r="AJ982" s="16" t="str">
        <f t="shared" si="694"/>
        <v>@I.STUP</v>
      </c>
      <c r="AK982" t="str">
        <f t="shared" si="695"/>
        <v>ADCOR 0,1,SKP</v>
      </c>
      <c r="AL982" s="4" t="str">
        <f t="shared" si="696"/>
        <v>ADC</v>
      </c>
      <c r="AM982" s="4" t="str">
        <f t="shared" si="697"/>
        <v>R</v>
      </c>
      <c r="AN982" s="4" t="str">
        <f t="shared" si="698"/>
        <v>O</v>
      </c>
      <c r="AO982" s="4" t="str">
        <f t="shared" si="699"/>
        <v/>
      </c>
      <c r="AP982" s="15" t="str">
        <f t="shared" si="700"/>
        <v>,SKP</v>
      </c>
      <c r="AQ982" s="9" t="str">
        <f>_xlfn.XLOOKUP(D982,Sheet2!$E$3:$E$101,Sheet2!$F$3:$F$101,"******************")</f>
        <v>SETUP</v>
      </c>
      <c r="AR982" s="33" t="str">
        <f t="shared" si="686"/>
        <v>DOBC 1,**</v>
      </c>
      <c r="AS982" s="9" t="str">
        <f t="shared" si="687"/>
        <v>DOBC</v>
      </c>
      <c r="AT982" s="4">
        <f t="shared" si="701"/>
        <v>1</v>
      </c>
      <c r="AU982" s="6">
        <f t="shared" si="702"/>
        <v>2</v>
      </c>
      <c r="AV982" s="4" t="str">
        <f t="shared" si="703"/>
        <v>C</v>
      </c>
      <c r="AW982" s="4">
        <f t="shared" si="704"/>
        <v>41</v>
      </c>
      <c r="AX982" s="4" t="str">
        <f>_xlfn.XLOOKUP(AW982,Sheet2!$Q$3:$Q$66,Sheet2!$R$3:$R$66,"**")</f>
        <v>**</v>
      </c>
      <c r="AY982" s="4">
        <f t="shared" si="705"/>
        <v>4</v>
      </c>
      <c r="AZ982" s="16" t="str">
        <f t="shared" si="706"/>
        <v>SKPDN</v>
      </c>
    </row>
    <row r="983" spans="1:52" x14ac:dyDescent="0.35">
      <c r="B983" s="3">
        <f t="shared" si="664"/>
        <v>41</v>
      </c>
      <c r="C983" s="1">
        <f t="shared" si="665"/>
        <v>2175</v>
      </c>
      <c r="D983" s="2">
        <v>30062</v>
      </c>
      <c r="E983" s="2" t="str">
        <f>_xlfn.XLOOKUP(C983,Sheet2!$N$3:$N$1000,Sheet2!$O$3:$O$1000,"")</f>
        <v/>
      </c>
      <c r="F983" s="9" t="str">
        <f t="shared" si="663"/>
        <v>LDA 2,KB12</v>
      </c>
      <c r="G983" s="4" t="str">
        <f t="shared" si="683"/>
        <v>60</v>
      </c>
      <c r="H983" s="4">
        <f t="shared" si="684"/>
        <v>62</v>
      </c>
      <c r="I983" s="6">
        <f t="shared" si="676"/>
        <v>0</v>
      </c>
      <c r="J983" s="6">
        <f t="shared" si="677"/>
        <v>3</v>
      </c>
      <c r="K983" s="6">
        <f t="shared" si="678"/>
        <v>0</v>
      </c>
      <c r="L983" s="6">
        <f t="shared" si="679"/>
        <v>0</v>
      </c>
      <c r="M983" s="6">
        <f t="shared" si="680"/>
        <v>6</v>
      </c>
      <c r="N983" s="6">
        <f t="shared" si="681"/>
        <v>2</v>
      </c>
      <c r="O983" s="13">
        <f t="shared" si="682"/>
        <v>6</v>
      </c>
      <c r="P983" s="4">
        <f t="shared" si="688"/>
        <v>1</v>
      </c>
      <c r="Q983" s="4">
        <f t="shared" si="689"/>
        <v>2</v>
      </c>
      <c r="R983">
        <f t="shared" si="666"/>
        <v>62</v>
      </c>
      <c r="S983" s="4">
        <f t="shared" si="667"/>
        <v>0</v>
      </c>
      <c r="T983" s="15">
        <f t="shared" si="668"/>
        <v>0</v>
      </c>
      <c r="U983" s="4">
        <f t="shared" si="669"/>
        <v>1</v>
      </c>
      <c r="V983" s="4">
        <f t="shared" si="670"/>
        <v>2</v>
      </c>
      <c r="W983" s="4">
        <f t="shared" si="671"/>
        <v>0</v>
      </c>
      <c r="X983" s="6">
        <f t="shared" si="672"/>
        <v>0</v>
      </c>
      <c r="Y983" s="4">
        <f t="shared" si="673"/>
        <v>3</v>
      </c>
      <c r="Z983" s="6">
        <f t="shared" si="674"/>
        <v>0</v>
      </c>
      <c r="AA983" s="18">
        <f t="shared" si="675"/>
        <v>2</v>
      </c>
      <c r="AB983" s="9" t="str">
        <f t="shared" si="690"/>
        <v>KB12</v>
      </c>
      <c r="AC983" s="9" t="str">
        <f>_xlfn.XLOOKUP(R983,Sheet2!$H$3:$H$258,Sheet2!$I$3:$I$258,"-----")</f>
        <v>KB12</v>
      </c>
      <c r="AD983" s="9" t="str">
        <f>_xlfn.XLOOKUP(VALUE(AE983),Sheet2!$N$3:$N$1000,Sheet2!$O$3:$O$1000,"********")</f>
        <v>********</v>
      </c>
      <c r="AE983" t="str">
        <f t="shared" si="685"/>
        <v>2257</v>
      </c>
      <c r="AF983" s="9" t="str">
        <f>IF(R983&lt;200,"+"&amp;TEXT(R983,"0"),"-"&amp;TEXT(_xlfn.XLOOKUP(R983,Sheet2!$K$3:$K$130,Sheet2!$L$3:$L$130,"-----"),"0"))</f>
        <v>+62</v>
      </c>
      <c r="AG983" s="9" t="str">
        <f t="shared" si="691"/>
        <v/>
      </c>
      <c r="AH983" s="9" t="str">
        <f t="shared" si="692"/>
        <v>ISZ KB12</v>
      </c>
      <c r="AI983" t="str">
        <f t="shared" si="693"/>
        <v>2,KB12</v>
      </c>
      <c r="AJ983" s="16" t="str">
        <f t="shared" si="694"/>
        <v>KB12</v>
      </c>
      <c r="AK983" t="str">
        <f t="shared" si="695"/>
        <v>COMC 1,2,SZC</v>
      </c>
      <c r="AL983" s="4" t="str">
        <f t="shared" si="696"/>
        <v>COM</v>
      </c>
      <c r="AM983" s="4" t="str">
        <f t="shared" si="697"/>
        <v/>
      </c>
      <c r="AN983" s="4" t="str">
        <f t="shared" si="698"/>
        <v>C</v>
      </c>
      <c r="AO983" s="4" t="str">
        <f t="shared" si="699"/>
        <v/>
      </c>
      <c r="AP983" s="15" t="str">
        <f t="shared" si="700"/>
        <v>,SZC</v>
      </c>
      <c r="AQ983" s="9" t="str">
        <f>_xlfn.XLOOKUP(D983,Sheet2!$E$3:$E$101,Sheet2!$F$3:$F$101,"******************")</f>
        <v>******************</v>
      </c>
      <c r="AR983" s="33" t="str">
        <f t="shared" si="686"/>
        <v>NIO **</v>
      </c>
      <c r="AS983" s="9" t="str">
        <f t="shared" si="687"/>
        <v>DOC</v>
      </c>
      <c r="AT983" s="4">
        <f t="shared" si="701"/>
        <v>2</v>
      </c>
      <c r="AU983" s="6">
        <f t="shared" si="702"/>
        <v>0</v>
      </c>
      <c r="AV983" s="4" t="str">
        <f t="shared" si="703"/>
        <v/>
      </c>
      <c r="AW983" s="4">
        <f t="shared" si="704"/>
        <v>62</v>
      </c>
      <c r="AX983" s="4" t="str">
        <f>_xlfn.XLOOKUP(AW983,Sheet2!$Q$3:$Q$66,Sheet2!$R$3:$R$66,"**")</f>
        <v>**</v>
      </c>
      <c r="AY983" s="4">
        <f t="shared" si="705"/>
        <v>0</v>
      </c>
      <c r="AZ983" s="16" t="str">
        <f t="shared" si="706"/>
        <v>SKPBN</v>
      </c>
    </row>
    <row r="984" spans="1:52" x14ac:dyDescent="0.35">
      <c r="B984" s="3">
        <f t="shared" si="664"/>
        <v>42</v>
      </c>
      <c r="C984" s="1">
        <f t="shared" si="665"/>
        <v>2176</v>
      </c>
      <c r="D984" s="2">
        <v>6246</v>
      </c>
      <c r="E984" s="2" t="str">
        <f>_xlfn.XLOOKUP(C984,Sheet2!$N$3:$N$1000,Sheet2!$O$3:$O$1000,"")</f>
        <v/>
      </c>
      <c r="F984" s="9" t="str">
        <f t="shared" si="663"/>
        <v>SEEK</v>
      </c>
      <c r="G984" s="4" t="str">
        <f t="shared" si="683"/>
        <v>14</v>
      </c>
      <c r="H984" s="4">
        <f t="shared" si="684"/>
        <v>246</v>
      </c>
      <c r="I984" s="6">
        <f t="shared" si="676"/>
        <v>0</v>
      </c>
      <c r="J984" s="6">
        <f t="shared" si="677"/>
        <v>0</v>
      </c>
      <c r="K984" s="6">
        <f t="shared" si="678"/>
        <v>6</v>
      </c>
      <c r="L984" s="6">
        <f t="shared" si="679"/>
        <v>2</v>
      </c>
      <c r="M984" s="6">
        <f t="shared" si="680"/>
        <v>4</v>
      </c>
      <c r="N984" s="6">
        <f t="shared" si="681"/>
        <v>6</v>
      </c>
      <c r="O984" s="13">
        <f t="shared" si="682"/>
        <v>1</v>
      </c>
      <c r="P984" s="4">
        <f t="shared" si="688"/>
        <v>0</v>
      </c>
      <c r="Q984" s="4">
        <f t="shared" si="689"/>
        <v>1</v>
      </c>
      <c r="R984">
        <f t="shared" si="666"/>
        <v>246</v>
      </c>
      <c r="S984" s="4">
        <f t="shared" si="667"/>
        <v>0</v>
      </c>
      <c r="T984" s="15">
        <f t="shared" si="668"/>
        <v>1</v>
      </c>
      <c r="U984" s="4">
        <f t="shared" si="669"/>
        <v>0</v>
      </c>
      <c r="V984" s="4">
        <f t="shared" si="670"/>
        <v>1</v>
      </c>
      <c r="W984" s="4">
        <f t="shared" si="671"/>
        <v>4</v>
      </c>
      <c r="X984" s="6">
        <f t="shared" si="672"/>
        <v>2</v>
      </c>
      <c r="Y984" s="4">
        <f t="shared" si="673"/>
        <v>2</v>
      </c>
      <c r="Z984" s="6">
        <f t="shared" si="674"/>
        <v>0</v>
      </c>
      <c r="AA984" s="18">
        <f t="shared" si="675"/>
        <v>6</v>
      </c>
      <c r="AB984" s="9" t="str">
        <f t="shared" si="690"/>
        <v>I.S</v>
      </c>
      <c r="AC984" s="9" t="str">
        <f>_xlfn.XLOOKUP(R984,Sheet2!$H$3:$H$258,Sheet2!$I$3:$I$258,"-----")</f>
        <v>I.S</v>
      </c>
      <c r="AD984" s="9" t="str">
        <f>_xlfn.XLOOKUP(VALUE(AE984),Sheet2!$N$3:$N$1000,Sheet2!$O$3:$O$1000,"********")</f>
        <v>B50</v>
      </c>
      <c r="AE984" t="str">
        <f t="shared" si="685"/>
        <v>2044</v>
      </c>
      <c r="AF984" s="9" t="str">
        <f>IF(R984&lt;200,"+"&amp;TEXT(R984,"0"),"-"&amp;TEXT(_xlfn.XLOOKUP(R984,Sheet2!$K$3:$K$130,Sheet2!$L$3:$L$130,"-----"),"0"))</f>
        <v>-132</v>
      </c>
      <c r="AG984" s="9" t="str">
        <f t="shared" si="691"/>
        <v>@</v>
      </c>
      <c r="AH984" s="9" t="str">
        <f t="shared" si="692"/>
        <v>JSR @I.S</v>
      </c>
      <c r="AI984" t="str">
        <f t="shared" si="693"/>
        <v>1,@I.S</v>
      </c>
      <c r="AJ984" s="16" t="str">
        <f t="shared" si="694"/>
        <v>@I.S</v>
      </c>
      <c r="AK984" t="str">
        <f t="shared" si="695"/>
        <v>ADCOR 0,1,SEZ</v>
      </c>
      <c r="AL984" s="4" t="str">
        <f t="shared" si="696"/>
        <v>ADC</v>
      </c>
      <c r="AM984" s="4" t="str">
        <f t="shared" si="697"/>
        <v>R</v>
      </c>
      <c r="AN984" s="4" t="str">
        <f t="shared" si="698"/>
        <v>O</v>
      </c>
      <c r="AO984" s="4" t="str">
        <f t="shared" si="699"/>
        <v/>
      </c>
      <c r="AP984" s="15" t="str">
        <f t="shared" si="700"/>
        <v>,SEZ</v>
      </c>
      <c r="AQ984" s="9" t="str">
        <f>_xlfn.XLOOKUP(D984,Sheet2!$E$3:$E$101,Sheet2!$F$3:$F$101,"******************")</f>
        <v>SEEK</v>
      </c>
      <c r="AR984" s="33" t="str">
        <f t="shared" si="686"/>
        <v>DOBC 1,**</v>
      </c>
      <c r="AS984" s="9" t="str">
        <f t="shared" si="687"/>
        <v>DOBC</v>
      </c>
      <c r="AT984" s="4">
        <f t="shared" si="701"/>
        <v>1</v>
      </c>
      <c r="AU984" s="6">
        <f t="shared" si="702"/>
        <v>2</v>
      </c>
      <c r="AV984" s="4" t="str">
        <f t="shared" si="703"/>
        <v>C</v>
      </c>
      <c r="AW984" s="4">
        <f t="shared" si="704"/>
        <v>46</v>
      </c>
      <c r="AX984" s="4" t="str">
        <f>_xlfn.XLOOKUP(AW984,Sheet2!$Q$3:$Q$66,Sheet2!$R$3:$R$66,"**")</f>
        <v>**</v>
      </c>
      <c r="AY984" s="4">
        <f t="shared" si="705"/>
        <v>4</v>
      </c>
      <c r="AZ984" s="16" t="str">
        <f t="shared" si="706"/>
        <v>SKPDN</v>
      </c>
    </row>
    <row r="985" spans="1:52" x14ac:dyDescent="0.35">
      <c r="B985" s="3">
        <f t="shared" si="664"/>
        <v>43</v>
      </c>
      <c r="C985" s="1">
        <f t="shared" si="665"/>
        <v>2177</v>
      </c>
      <c r="D985" s="2">
        <v>0</v>
      </c>
      <c r="E985" s="2" t="str">
        <f>_xlfn.XLOOKUP(C985,Sheet2!$N$3:$N$1000,Sheet2!$O$3:$O$1000,"")</f>
        <v/>
      </c>
      <c r="F985" s="9" t="str">
        <f t="shared" si="663"/>
        <v>0</v>
      </c>
      <c r="G985" s="4" t="str">
        <f t="shared" si="683"/>
        <v>0</v>
      </c>
      <c r="H985" s="4">
        <f t="shared" si="684"/>
        <v>0</v>
      </c>
      <c r="I985" s="6">
        <f t="shared" si="676"/>
        <v>0</v>
      </c>
      <c r="J985" s="6">
        <f t="shared" si="677"/>
        <v>0</v>
      </c>
      <c r="K985" s="6">
        <f t="shared" si="678"/>
        <v>0</v>
      </c>
      <c r="L985" s="6">
        <f t="shared" si="679"/>
        <v>0</v>
      </c>
      <c r="M985" s="6">
        <f t="shared" si="680"/>
        <v>0</v>
      </c>
      <c r="N985" s="6">
        <f t="shared" si="681"/>
        <v>0</v>
      </c>
      <c r="O985" s="13">
        <f t="shared" si="682"/>
        <v>0</v>
      </c>
      <c r="P985" s="4">
        <f t="shared" si="688"/>
        <v>0</v>
      </c>
      <c r="Q985" s="4">
        <f t="shared" si="689"/>
        <v>0</v>
      </c>
      <c r="R985">
        <f t="shared" si="666"/>
        <v>0</v>
      </c>
      <c r="S985" s="4">
        <f t="shared" si="667"/>
        <v>0</v>
      </c>
      <c r="T985" s="15">
        <f t="shared" si="668"/>
        <v>0</v>
      </c>
      <c r="U985" s="4">
        <f t="shared" si="669"/>
        <v>0</v>
      </c>
      <c r="V985" s="4">
        <f t="shared" si="670"/>
        <v>0</v>
      </c>
      <c r="W985" s="4">
        <f t="shared" si="671"/>
        <v>0</v>
      </c>
      <c r="X985" s="6">
        <f t="shared" si="672"/>
        <v>0</v>
      </c>
      <c r="Y985" s="4">
        <f t="shared" si="673"/>
        <v>0</v>
      </c>
      <c r="Z985" s="6">
        <f t="shared" si="674"/>
        <v>0</v>
      </c>
      <c r="AA985" s="18">
        <f t="shared" si="675"/>
        <v>0</v>
      </c>
      <c r="AB985" s="9" t="str">
        <f t="shared" si="690"/>
        <v>0</v>
      </c>
      <c r="AC985" s="9" t="str">
        <f>_xlfn.XLOOKUP(R985,Sheet2!$H$3:$H$258,Sheet2!$I$3:$I$258,"-----")</f>
        <v>0</v>
      </c>
      <c r="AD985" s="9" t="str">
        <f>_xlfn.XLOOKUP(VALUE(AE985),Sheet2!$N$3:$N$1000,Sheet2!$O$3:$O$1000,"********")</f>
        <v>********</v>
      </c>
      <c r="AE985" t="str">
        <f t="shared" si="685"/>
        <v>2177</v>
      </c>
      <c r="AF985" s="9" t="str">
        <f>IF(R985&lt;200,"+"&amp;TEXT(R985,"0"),"-"&amp;TEXT(_xlfn.XLOOKUP(R985,Sheet2!$K$3:$K$130,Sheet2!$L$3:$L$130,"-----"),"0"))</f>
        <v>+0</v>
      </c>
      <c r="AG985" s="9" t="str">
        <f t="shared" si="691"/>
        <v/>
      </c>
      <c r="AH985" s="9" t="str">
        <f t="shared" si="692"/>
        <v>JMP 0</v>
      </c>
      <c r="AI985" t="str">
        <f t="shared" si="693"/>
        <v>0,0</v>
      </c>
      <c r="AJ985" s="16" t="str">
        <f t="shared" si="694"/>
        <v>0</v>
      </c>
      <c r="AK985" t="str">
        <f t="shared" si="695"/>
        <v>COM 0,0</v>
      </c>
      <c r="AL985" s="4" t="str">
        <f t="shared" si="696"/>
        <v>COM</v>
      </c>
      <c r="AM985" s="4" t="str">
        <f t="shared" si="697"/>
        <v/>
      </c>
      <c r="AN985" s="4" t="str">
        <f t="shared" si="698"/>
        <v/>
      </c>
      <c r="AO985" s="4" t="str">
        <f t="shared" si="699"/>
        <v/>
      </c>
      <c r="AP985" s="15" t="str">
        <f t="shared" si="700"/>
        <v/>
      </c>
      <c r="AQ985" s="9" t="str">
        <f>_xlfn.XLOOKUP(D985,Sheet2!$E$3:$E$101,Sheet2!$F$3:$F$101,"******************")</f>
        <v>0</v>
      </c>
      <c r="AR985" s="33" t="str">
        <f t="shared" si="686"/>
        <v>NIO 0</v>
      </c>
      <c r="AS985" s="9" t="str">
        <f t="shared" si="687"/>
        <v>DOC</v>
      </c>
      <c r="AT985" s="4">
        <f t="shared" si="701"/>
        <v>0</v>
      </c>
      <c r="AU985" s="6">
        <f t="shared" si="702"/>
        <v>0</v>
      </c>
      <c r="AV985" s="4" t="str">
        <f t="shared" si="703"/>
        <v/>
      </c>
      <c r="AW985" s="4">
        <f t="shared" si="704"/>
        <v>0</v>
      </c>
      <c r="AX985" s="4" t="str">
        <f>_xlfn.XLOOKUP(AW985,Sheet2!$Q$3:$Q$66,Sheet2!$R$3:$R$66,"**")</f>
        <v>0</v>
      </c>
      <c r="AY985" s="4">
        <f t="shared" si="705"/>
        <v>0</v>
      </c>
      <c r="AZ985" s="16" t="str">
        <f t="shared" si="706"/>
        <v>SKPBN</v>
      </c>
    </row>
    <row r="986" spans="1:52" x14ac:dyDescent="0.35">
      <c r="B986" s="3">
        <f t="shared" si="664"/>
        <v>44</v>
      </c>
      <c r="C986" s="1">
        <v>2200</v>
      </c>
      <c r="D986" s="2">
        <v>64433</v>
      </c>
      <c r="E986" s="2" t="str">
        <f>_xlfn.XLOOKUP(C986,Sheet2!$N$3:$N$1000,Sheet2!$O$3:$O$1000,"")</f>
        <v/>
      </c>
      <c r="F986" s="9" t="str">
        <f t="shared" ref="F986:F1049" si="707">IF(AQ986="******************",IF(P986=0,AH986,IF(P986=3,AR986,IF(P986=1,"LDA "&amp;AI986,IF(P986=2,"STA "&amp;AI986,IF(P986=3,AQ986,AK986))))),AQ986)</f>
        <v>DIA 1,DSKP</v>
      </c>
      <c r="G986" s="4" t="str">
        <f t="shared" si="683"/>
        <v>151</v>
      </c>
      <c r="H986" s="4">
        <f t="shared" si="684"/>
        <v>33</v>
      </c>
      <c r="I986" s="6">
        <f t="shared" si="676"/>
        <v>0</v>
      </c>
      <c r="J986" s="6">
        <f t="shared" si="677"/>
        <v>6</v>
      </c>
      <c r="K986" s="6">
        <f t="shared" si="678"/>
        <v>4</v>
      </c>
      <c r="L986" s="6">
        <f t="shared" si="679"/>
        <v>4</v>
      </c>
      <c r="M986" s="6">
        <f t="shared" si="680"/>
        <v>3</v>
      </c>
      <c r="N986" s="6">
        <f t="shared" si="681"/>
        <v>3</v>
      </c>
      <c r="O986" s="13">
        <f t="shared" si="682"/>
        <v>13</v>
      </c>
      <c r="P986" s="4">
        <f t="shared" si="688"/>
        <v>3</v>
      </c>
      <c r="Q986" s="4">
        <f t="shared" si="689"/>
        <v>1</v>
      </c>
      <c r="R986">
        <f t="shared" si="666"/>
        <v>33</v>
      </c>
      <c r="S986" s="4">
        <f t="shared" si="667"/>
        <v>1</v>
      </c>
      <c r="T986" s="15">
        <f t="shared" si="668"/>
        <v>0</v>
      </c>
      <c r="U986" s="4">
        <f t="shared" si="669"/>
        <v>3</v>
      </c>
      <c r="V986" s="4">
        <f t="shared" si="670"/>
        <v>1</v>
      </c>
      <c r="W986" s="4">
        <f t="shared" si="671"/>
        <v>1</v>
      </c>
      <c r="X986" s="6">
        <f t="shared" si="672"/>
        <v>0</v>
      </c>
      <c r="Y986" s="4">
        <f t="shared" si="673"/>
        <v>1</v>
      </c>
      <c r="Z986" s="6">
        <f t="shared" si="674"/>
        <v>1</v>
      </c>
      <c r="AA986" s="18">
        <f t="shared" si="675"/>
        <v>3</v>
      </c>
      <c r="AB986" s="9" t="str">
        <f t="shared" si="690"/>
        <v>+33</v>
      </c>
      <c r="AC986" s="9" t="str">
        <f>_xlfn.XLOOKUP(R986,Sheet2!$H$3:$H$258,Sheet2!$I$3:$I$258,"-----")</f>
        <v>*****</v>
      </c>
      <c r="AD986" s="9" t="str">
        <f>_xlfn.XLOOKUP(VALUE(AE986),Sheet2!$N$3:$N$1000,Sheet2!$O$3:$O$1000,"********")</f>
        <v>********</v>
      </c>
      <c r="AE986" t="str">
        <f t="shared" si="685"/>
        <v>2233</v>
      </c>
      <c r="AF986" s="9" t="str">
        <f>IF(R986&lt;200,"+"&amp;TEXT(R986,"0"),"-"&amp;TEXT(_xlfn.XLOOKUP(R986,Sheet2!$K$3:$K$130,Sheet2!$L$3:$L$130,"-----"),"0"))</f>
        <v>+33</v>
      </c>
      <c r="AG986" s="9" t="str">
        <f t="shared" si="691"/>
        <v/>
      </c>
      <c r="AH986" s="9" t="str">
        <f t="shared" si="692"/>
        <v>JSR +33</v>
      </c>
      <c r="AI986" t="str">
        <f t="shared" si="693"/>
        <v>1,+33</v>
      </c>
      <c r="AJ986" s="16" t="str">
        <f t="shared" si="694"/>
        <v>+33</v>
      </c>
      <c r="AK986" t="str">
        <f t="shared" si="695"/>
        <v>NEGZ# 3,1,SNC</v>
      </c>
      <c r="AL986" s="4" t="str">
        <f t="shared" si="696"/>
        <v>NEG</v>
      </c>
      <c r="AM986" s="4" t="str">
        <f t="shared" si="697"/>
        <v/>
      </c>
      <c r="AN986" s="4" t="str">
        <f t="shared" si="698"/>
        <v>Z</v>
      </c>
      <c r="AO986" s="4" t="str">
        <f t="shared" si="699"/>
        <v>#</v>
      </c>
      <c r="AP986" s="15" t="str">
        <f t="shared" si="700"/>
        <v>,SNC</v>
      </c>
      <c r="AQ986" s="9" t="str">
        <f>_xlfn.XLOOKUP(D986,Sheet2!$E$3:$E$101,Sheet2!$F$3:$F$101,"******************")</f>
        <v>******************</v>
      </c>
      <c r="AR986" s="33" t="str">
        <f t="shared" si="686"/>
        <v>DIA 1,DSKP</v>
      </c>
      <c r="AS986" s="9" t="str">
        <f t="shared" si="687"/>
        <v>DIA</v>
      </c>
      <c r="AT986" s="4">
        <f t="shared" si="701"/>
        <v>1</v>
      </c>
      <c r="AU986" s="6">
        <f t="shared" si="702"/>
        <v>0</v>
      </c>
      <c r="AV986" s="4" t="str">
        <f t="shared" si="703"/>
        <v/>
      </c>
      <c r="AW986" s="4">
        <f t="shared" si="704"/>
        <v>33</v>
      </c>
      <c r="AX986" s="4" t="str">
        <f>_xlfn.XLOOKUP(AW986,Sheet2!$Q$3:$Q$66,Sheet2!$R$3:$R$66,"**")</f>
        <v>DSKP</v>
      </c>
      <c r="AY986" s="4">
        <f t="shared" si="705"/>
        <v>1</v>
      </c>
      <c r="AZ986" s="16" t="str">
        <f t="shared" si="706"/>
        <v>SKPBN</v>
      </c>
    </row>
    <row r="987" spans="1:52" x14ac:dyDescent="0.35">
      <c r="B987" s="3">
        <f t="shared" si="664"/>
        <v>45</v>
      </c>
      <c r="C987" s="1">
        <f t="shared" si="665"/>
        <v>2201</v>
      </c>
      <c r="D987" s="2">
        <v>20064</v>
      </c>
      <c r="E987" s="2" t="str">
        <f>_xlfn.XLOOKUP(C987,Sheet2!$N$3:$N$1000,Sheet2!$O$3:$O$1000,"")</f>
        <v/>
      </c>
      <c r="F987" s="9" t="str">
        <f t="shared" si="707"/>
        <v>LDA 0,KB10</v>
      </c>
      <c r="G987" s="4" t="str">
        <f t="shared" si="683"/>
        <v>40</v>
      </c>
      <c r="H987" s="4">
        <f t="shared" si="684"/>
        <v>64</v>
      </c>
      <c r="I987" s="6">
        <f t="shared" si="676"/>
        <v>0</v>
      </c>
      <c r="J987" s="6">
        <f t="shared" si="677"/>
        <v>2</v>
      </c>
      <c r="K987" s="6">
        <f t="shared" si="678"/>
        <v>0</v>
      </c>
      <c r="L987" s="6">
        <f t="shared" si="679"/>
        <v>0</v>
      </c>
      <c r="M987" s="6">
        <f t="shared" si="680"/>
        <v>6</v>
      </c>
      <c r="N987" s="6">
        <f t="shared" si="681"/>
        <v>4</v>
      </c>
      <c r="O987" s="13">
        <f t="shared" si="682"/>
        <v>4</v>
      </c>
      <c r="P987" s="4">
        <f t="shared" si="688"/>
        <v>1</v>
      </c>
      <c r="Q987" s="4">
        <f t="shared" si="689"/>
        <v>0</v>
      </c>
      <c r="R987">
        <f t="shared" si="666"/>
        <v>64</v>
      </c>
      <c r="S987" s="4">
        <f t="shared" si="667"/>
        <v>0</v>
      </c>
      <c r="T987" s="15">
        <f t="shared" si="668"/>
        <v>0</v>
      </c>
      <c r="U987" s="4">
        <f t="shared" si="669"/>
        <v>1</v>
      </c>
      <c r="V987" s="4">
        <f t="shared" si="670"/>
        <v>0</v>
      </c>
      <c r="W987" s="4">
        <f t="shared" si="671"/>
        <v>0</v>
      </c>
      <c r="X987" s="6">
        <f t="shared" si="672"/>
        <v>0</v>
      </c>
      <c r="Y987" s="4">
        <f t="shared" si="673"/>
        <v>3</v>
      </c>
      <c r="Z987" s="6">
        <f t="shared" si="674"/>
        <v>0</v>
      </c>
      <c r="AA987" s="18">
        <f t="shared" si="675"/>
        <v>4</v>
      </c>
      <c r="AB987" s="9" t="str">
        <f t="shared" si="690"/>
        <v>KB10</v>
      </c>
      <c r="AC987" s="9" t="str">
        <f>_xlfn.XLOOKUP(R987,Sheet2!$H$3:$H$258,Sheet2!$I$3:$I$258,"-----")</f>
        <v>KB10</v>
      </c>
      <c r="AD987" s="9" t="str">
        <f>_xlfn.XLOOKUP(VALUE(AE987),Sheet2!$N$3:$N$1000,Sheet2!$O$3:$O$1000,"********")</f>
        <v>D4</v>
      </c>
      <c r="AE987" t="str">
        <f t="shared" si="685"/>
        <v>2265</v>
      </c>
      <c r="AF987" s="9" t="str">
        <f>IF(R987&lt;200,"+"&amp;TEXT(R987,"0"),"-"&amp;TEXT(_xlfn.XLOOKUP(R987,Sheet2!$K$3:$K$130,Sheet2!$L$3:$L$130,"-----"),"0"))</f>
        <v>+64</v>
      </c>
      <c r="AG987" s="9" t="str">
        <f t="shared" si="691"/>
        <v/>
      </c>
      <c r="AH987" s="9" t="str">
        <f t="shared" si="692"/>
        <v>JMP KB10</v>
      </c>
      <c r="AI987" t="str">
        <f t="shared" si="693"/>
        <v>0,KB10</v>
      </c>
      <c r="AJ987" s="16" t="str">
        <f t="shared" si="694"/>
        <v>KB10</v>
      </c>
      <c r="AK987" t="str">
        <f t="shared" si="695"/>
        <v>COMC 1,0,SZR</v>
      </c>
      <c r="AL987" s="4" t="str">
        <f t="shared" si="696"/>
        <v>COM</v>
      </c>
      <c r="AM987" s="4" t="str">
        <f t="shared" si="697"/>
        <v/>
      </c>
      <c r="AN987" s="4" t="str">
        <f t="shared" si="698"/>
        <v>C</v>
      </c>
      <c r="AO987" s="4" t="str">
        <f t="shared" si="699"/>
        <v/>
      </c>
      <c r="AP987" s="15" t="str">
        <f t="shared" si="700"/>
        <v>,SZR</v>
      </c>
      <c r="AQ987" s="9" t="str">
        <f>_xlfn.XLOOKUP(D987,Sheet2!$E$3:$E$101,Sheet2!$F$3:$F$101,"******************")</f>
        <v>******************</v>
      </c>
      <c r="AR987" s="33" t="str">
        <f t="shared" si="686"/>
        <v>NIO **</v>
      </c>
      <c r="AS987" s="9" t="str">
        <f t="shared" si="687"/>
        <v>DOC</v>
      </c>
      <c r="AT987" s="4">
        <f t="shared" si="701"/>
        <v>0</v>
      </c>
      <c r="AU987" s="6">
        <f t="shared" si="702"/>
        <v>0</v>
      </c>
      <c r="AV987" s="4" t="str">
        <f t="shared" si="703"/>
        <v/>
      </c>
      <c r="AW987" s="4">
        <f t="shared" si="704"/>
        <v>64</v>
      </c>
      <c r="AX987" s="4" t="str">
        <f>_xlfn.XLOOKUP(AW987,Sheet2!$Q$3:$Q$66,Sheet2!$R$3:$R$66,"**")</f>
        <v>**</v>
      </c>
      <c r="AY987" s="4">
        <f t="shared" si="705"/>
        <v>0</v>
      </c>
      <c r="AZ987" s="16" t="str">
        <f t="shared" si="706"/>
        <v>SKPBN</v>
      </c>
    </row>
    <row r="988" spans="1:52" x14ac:dyDescent="0.35">
      <c r="B988" s="3">
        <f t="shared" si="664"/>
        <v>46</v>
      </c>
      <c r="C988" s="1">
        <f t="shared" si="665"/>
        <v>2202</v>
      </c>
      <c r="D988" s="2">
        <v>123414</v>
      </c>
      <c r="E988" s="2" t="str">
        <f>_xlfn.XLOOKUP(C988,Sheet2!$N$3:$N$1000,Sheet2!$O$3:$O$1000,"")</f>
        <v/>
      </c>
      <c r="F988" s="9" t="str">
        <f t="shared" si="707"/>
        <v>AND# 1,0,SZR</v>
      </c>
      <c r="G988" s="4" t="str">
        <f t="shared" si="683"/>
        <v>247</v>
      </c>
      <c r="H988" s="4">
        <f t="shared" si="684"/>
        <v>14</v>
      </c>
      <c r="I988" s="6">
        <f t="shared" si="676"/>
        <v>1</v>
      </c>
      <c r="J988" s="6">
        <f t="shared" si="677"/>
        <v>2</v>
      </c>
      <c r="K988" s="6">
        <f t="shared" si="678"/>
        <v>3</v>
      </c>
      <c r="L988" s="6">
        <f t="shared" si="679"/>
        <v>4</v>
      </c>
      <c r="M988" s="6">
        <f t="shared" si="680"/>
        <v>1</v>
      </c>
      <c r="N988" s="6">
        <f t="shared" si="681"/>
        <v>4</v>
      </c>
      <c r="O988" s="13">
        <f t="shared" si="682"/>
        <v>20</v>
      </c>
      <c r="P988" s="4">
        <f t="shared" si="688"/>
        <v>5</v>
      </c>
      <c r="Q988" s="4">
        <f t="shared" si="689"/>
        <v>0</v>
      </c>
      <c r="R988">
        <f t="shared" si="666"/>
        <v>14</v>
      </c>
      <c r="S988" s="4">
        <f t="shared" si="667"/>
        <v>3</v>
      </c>
      <c r="T988" s="15">
        <f t="shared" si="668"/>
        <v>1</v>
      </c>
      <c r="U988" s="4">
        <f t="shared" si="669"/>
        <v>1</v>
      </c>
      <c r="V988" s="4">
        <f t="shared" si="670"/>
        <v>0</v>
      </c>
      <c r="W988" s="4">
        <f t="shared" si="671"/>
        <v>7</v>
      </c>
      <c r="X988" s="6">
        <f t="shared" si="672"/>
        <v>0</v>
      </c>
      <c r="Y988" s="4">
        <f t="shared" si="673"/>
        <v>0</v>
      </c>
      <c r="Z988" s="6">
        <f t="shared" si="674"/>
        <v>1</v>
      </c>
      <c r="AA988" s="18">
        <f t="shared" si="675"/>
        <v>4</v>
      </c>
      <c r="AB988" s="9" t="str">
        <f t="shared" si="690"/>
        <v>+14,3</v>
      </c>
      <c r="AC988" s="9" t="str">
        <f>_xlfn.XLOOKUP(R988,Sheet2!$H$3:$H$258,Sheet2!$I$3:$I$258,"-----")</f>
        <v>*****</v>
      </c>
      <c r="AD988" s="9" t="str">
        <f>_xlfn.XLOOKUP(VALUE(AE988),Sheet2!$N$3:$N$1000,Sheet2!$O$3:$O$1000,"********")</f>
        <v>********</v>
      </c>
      <c r="AE988" t="str">
        <f t="shared" si="685"/>
        <v>2216</v>
      </c>
      <c r="AF988" s="9" t="str">
        <f>IF(R988&lt;200,"+"&amp;TEXT(R988,"0"),"-"&amp;TEXT(_xlfn.XLOOKUP(R988,Sheet2!$K$3:$K$130,Sheet2!$L$3:$L$130,"-----"),"0"))</f>
        <v>+14</v>
      </c>
      <c r="AG988" s="9" t="str">
        <f t="shared" si="691"/>
        <v>@</v>
      </c>
      <c r="AH988" s="9" t="str">
        <f t="shared" si="692"/>
        <v>JMP @+14,3</v>
      </c>
      <c r="AI988" t="str">
        <f t="shared" si="693"/>
        <v>0,@+14,3</v>
      </c>
      <c r="AJ988" s="16" t="str">
        <f t="shared" si="694"/>
        <v>@+14,3</v>
      </c>
      <c r="AK988" t="str">
        <f t="shared" si="695"/>
        <v>AND# 1,0,SZR</v>
      </c>
      <c r="AL988" s="4" t="str">
        <f t="shared" si="696"/>
        <v>AND</v>
      </c>
      <c r="AM988" s="4" t="str">
        <f t="shared" si="697"/>
        <v/>
      </c>
      <c r="AN988" s="4" t="str">
        <f t="shared" si="698"/>
        <v/>
      </c>
      <c r="AO988" s="4" t="str">
        <f t="shared" si="699"/>
        <v>#</v>
      </c>
      <c r="AP988" s="15" t="str">
        <f t="shared" si="700"/>
        <v>,SZR</v>
      </c>
      <c r="AQ988" s="9" t="str">
        <f>_xlfn.XLOOKUP(D988,Sheet2!$E$3:$E$101,Sheet2!$F$3:$F$101,"******************")</f>
        <v>******************</v>
      </c>
      <c r="AR988" s="33" t="str">
        <f t="shared" si="686"/>
        <v>SKPBN RTC</v>
      </c>
      <c r="AS988" s="9" t="str">
        <f t="shared" si="687"/>
        <v>DOC</v>
      </c>
      <c r="AT988" s="4">
        <f t="shared" si="701"/>
        <v>0</v>
      </c>
      <c r="AU988" s="6">
        <f t="shared" si="702"/>
        <v>0</v>
      </c>
      <c r="AV988" s="4" t="str">
        <f t="shared" si="703"/>
        <v/>
      </c>
      <c r="AW988" s="4">
        <f t="shared" si="704"/>
        <v>14</v>
      </c>
      <c r="AX988" s="4" t="str">
        <f>_xlfn.XLOOKUP(AW988,Sheet2!$Q$3:$Q$66,Sheet2!$R$3:$R$66,"**")</f>
        <v>RTC</v>
      </c>
      <c r="AY988" s="4">
        <f t="shared" si="705"/>
        <v>7</v>
      </c>
      <c r="AZ988" s="16" t="str">
        <f t="shared" si="706"/>
        <v>SKPBN</v>
      </c>
    </row>
    <row r="989" spans="1:52" x14ac:dyDescent="0.35">
      <c r="B989" s="3">
        <f t="shared" si="664"/>
        <v>47</v>
      </c>
      <c r="C989" s="1">
        <f t="shared" si="665"/>
        <v>2203</v>
      </c>
      <c r="D989" s="2">
        <v>6242</v>
      </c>
      <c r="E989" s="2" t="str">
        <f>_xlfn.XLOOKUP(C989,Sheet2!$N$3:$N$1000,Sheet2!$O$3:$O$1000,"")</f>
        <v/>
      </c>
      <c r="F989" s="9" t="str">
        <f t="shared" si="707"/>
        <v>EHALT</v>
      </c>
      <c r="G989" s="4" t="str">
        <f t="shared" si="683"/>
        <v>14</v>
      </c>
      <c r="H989" s="4">
        <f t="shared" si="684"/>
        <v>242</v>
      </c>
      <c r="I989" s="6">
        <f t="shared" si="676"/>
        <v>0</v>
      </c>
      <c r="J989" s="6">
        <f t="shared" si="677"/>
        <v>0</v>
      </c>
      <c r="K989" s="6">
        <f t="shared" si="678"/>
        <v>6</v>
      </c>
      <c r="L989" s="6">
        <f t="shared" si="679"/>
        <v>2</v>
      </c>
      <c r="M989" s="6">
        <f t="shared" si="680"/>
        <v>4</v>
      </c>
      <c r="N989" s="6">
        <f t="shared" si="681"/>
        <v>2</v>
      </c>
      <c r="O989" s="13">
        <f t="shared" si="682"/>
        <v>1</v>
      </c>
      <c r="P989" s="4">
        <f t="shared" si="688"/>
        <v>0</v>
      </c>
      <c r="Q989" s="4">
        <f t="shared" si="689"/>
        <v>1</v>
      </c>
      <c r="R989">
        <f t="shared" si="666"/>
        <v>242</v>
      </c>
      <c r="S989" s="4">
        <f t="shared" si="667"/>
        <v>0</v>
      </c>
      <c r="T989" s="15">
        <f t="shared" si="668"/>
        <v>1</v>
      </c>
      <c r="U989" s="4">
        <f t="shared" si="669"/>
        <v>0</v>
      </c>
      <c r="V989" s="4">
        <f t="shared" si="670"/>
        <v>1</v>
      </c>
      <c r="W989" s="4">
        <f t="shared" si="671"/>
        <v>4</v>
      </c>
      <c r="X989" s="6">
        <f t="shared" si="672"/>
        <v>2</v>
      </c>
      <c r="Y989" s="4">
        <f t="shared" si="673"/>
        <v>2</v>
      </c>
      <c r="Z989" s="6">
        <f t="shared" si="674"/>
        <v>0</v>
      </c>
      <c r="AA989" s="18">
        <f t="shared" si="675"/>
        <v>2</v>
      </c>
      <c r="AB989" s="9" t="str">
        <f t="shared" si="690"/>
        <v>I.EHA</v>
      </c>
      <c r="AC989" s="9" t="str">
        <f>_xlfn.XLOOKUP(R989,Sheet2!$H$3:$H$258,Sheet2!$I$3:$I$258,"-----")</f>
        <v>I.EHA</v>
      </c>
      <c r="AD989" s="9" t="str">
        <f>_xlfn.XLOOKUP(VALUE(AE989),Sheet2!$N$3:$N$1000,Sheet2!$O$3:$O$1000,"********")</f>
        <v>********</v>
      </c>
      <c r="AE989" t="str">
        <f t="shared" si="685"/>
        <v>2045</v>
      </c>
      <c r="AF989" s="9" t="str">
        <f>IF(R989&lt;200,"+"&amp;TEXT(R989,"0"),"-"&amp;TEXT(_xlfn.XLOOKUP(R989,Sheet2!$K$3:$K$130,Sheet2!$L$3:$L$130,"-----"),"0"))</f>
        <v>-136</v>
      </c>
      <c r="AG989" s="9" t="str">
        <f t="shared" si="691"/>
        <v>@</v>
      </c>
      <c r="AH989" s="9" t="str">
        <f t="shared" si="692"/>
        <v>JSR @I.EHA</v>
      </c>
      <c r="AI989" t="str">
        <f t="shared" si="693"/>
        <v>1,@I.EHA</v>
      </c>
      <c r="AJ989" s="16" t="str">
        <f t="shared" si="694"/>
        <v>@I.EHA</v>
      </c>
      <c r="AK989" t="str">
        <f t="shared" si="695"/>
        <v>ADCOR 0,1,SZC</v>
      </c>
      <c r="AL989" s="4" t="str">
        <f t="shared" si="696"/>
        <v>ADC</v>
      </c>
      <c r="AM989" s="4" t="str">
        <f t="shared" si="697"/>
        <v>R</v>
      </c>
      <c r="AN989" s="4" t="str">
        <f t="shared" si="698"/>
        <v>O</v>
      </c>
      <c r="AO989" s="4" t="str">
        <f t="shared" si="699"/>
        <v/>
      </c>
      <c r="AP989" s="15" t="str">
        <f t="shared" si="700"/>
        <v>,SZC</v>
      </c>
      <c r="AQ989" s="9" t="str">
        <f>_xlfn.XLOOKUP(D989,Sheet2!$E$3:$E$101,Sheet2!$F$3:$F$101,"******************")</f>
        <v>EHALT</v>
      </c>
      <c r="AR989" s="33" t="str">
        <f t="shared" si="686"/>
        <v>DOBC 1,**</v>
      </c>
      <c r="AS989" s="9" t="str">
        <f t="shared" si="687"/>
        <v>DOBC</v>
      </c>
      <c r="AT989" s="4">
        <f t="shared" si="701"/>
        <v>1</v>
      </c>
      <c r="AU989" s="6">
        <f t="shared" si="702"/>
        <v>2</v>
      </c>
      <c r="AV989" s="4" t="str">
        <f t="shared" si="703"/>
        <v>C</v>
      </c>
      <c r="AW989" s="4">
        <f t="shared" si="704"/>
        <v>42</v>
      </c>
      <c r="AX989" s="4" t="str">
        <f>_xlfn.XLOOKUP(AW989,Sheet2!$Q$3:$Q$66,Sheet2!$R$3:$R$66,"**")</f>
        <v>**</v>
      </c>
      <c r="AY989" s="4">
        <f t="shared" si="705"/>
        <v>4</v>
      </c>
      <c r="AZ989" s="16" t="str">
        <f t="shared" si="706"/>
        <v>SKPDN</v>
      </c>
    </row>
    <row r="990" spans="1:52" x14ac:dyDescent="0.35">
      <c r="B990" s="3">
        <f t="shared" si="664"/>
        <v>48</v>
      </c>
      <c r="C990" s="1">
        <f t="shared" si="665"/>
        <v>2204</v>
      </c>
      <c r="D990" s="2">
        <v>6243</v>
      </c>
      <c r="E990" s="2" t="str">
        <f>_xlfn.XLOOKUP(C990,Sheet2!$N$3:$N$1000,Sheet2!$O$3:$O$1000,"")</f>
        <v/>
      </c>
      <c r="F990" s="9" t="str">
        <f t="shared" si="707"/>
        <v>LOOP</v>
      </c>
      <c r="G990" s="4" t="str">
        <f t="shared" si="683"/>
        <v>14</v>
      </c>
      <c r="H990" s="4">
        <f t="shared" si="684"/>
        <v>243</v>
      </c>
      <c r="I990" s="6">
        <f t="shared" si="676"/>
        <v>0</v>
      </c>
      <c r="J990" s="6">
        <f t="shared" si="677"/>
        <v>0</v>
      </c>
      <c r="K990" s="6">
        <f t="shared" si="678"/>
        <v>6</v>
      </c>
      <c r="L990" s="6">
        <f t="shared" si="679"/>
        <v>2</v>
      </c>
      <c r="M990" s="6">
        <f t="shared" si="680"/>
        <v>4</v>
      </c>
      <c r="N990" s="6">
        <f t="shared" si="681"/>
        <v>3</v>
      </c>
      <c r="O990" s="13">
        <f t="shared" si="682"/>
        <v>1</v>
      </c>
      <c r="P990" s="4">
        <f t="shared" si="688"/>
        <v>0</v>
      </c>
      <c r="Q990" s="4">
        <f t="shared" si="689"/>
        <v>1</v>
      </c>
      <c r="R990">
        <f t="shared" si="666"/>
        <v>243</v>
      </c>
      <c r="S990" s="4">
        <f t="shared" si="667"/>
        <v>0</v>
      </c>
      <c r="T990" s="15">
        <f t="shared" si="668"/>
        <v>1</v>
      </c>
      <c r="U990" s="4">
        <f t="shared" si="669"/>
        <v>0</v>
      </c>
      <c r="V990" s="4">
        <f t="shared" si="670"/>
        <v>1</v>
      </c>
      <c r="W990" s="4">
        <f t="shared" si="671"/>
        <v>4</v>
      </c>
      <c r="X990" s="6">
        <f t="shared" si="672"/>
        <v>2</v>
      </c>
      <c r="Y990" s="4">
        <f t="shared" si="673"/>
        <v>2</v>
      </c>
      <c r="Z990" s="6">
        <f t="shared" si="674"/>
        <v>0</v>
      </c>
      <c r="AA990" s="18">
        <f t="shared" si="675"/>
        <v>3</v>
      </c>
      <c r="AB990" s="9" t="str">
        <f t="shared" si="690"/>
        <v>I.LOO</v>
      </c>
      <c r="AC990" s="9" t="str">
        <f>_xlfn.XLOOKUP(R990,Sheet2!$H$3:$H$258,Sheet2!$I$3:$I$258,"-----")</f>
        <v>I.LOO</v>
      </c>
      <c r="AD990" s="9" t="str">
        <f>_xlfn.XLOOKUP(VALUE(AE990),Sheet2!$N$3:$N$1000,Sheet2!$O$3:$O$1000,"********")</f>
        <v>********</v>
      </c>
      <c r="AE990" t="str">
        <f t="shared" si="685"/>
        <v>2047</v>
      </c>
      <c r="AF990" s="9" t="str">
        <f>IF(R990&lt;200,"+"&amp;TEXT(R990,"0"),"-"&amp;TEXT(_xlfn.XLOOKUP(R990,Sheet2!$K$3:$K$130,Sheet2!$L$3:$L$130,"-----"),"0"))</f>
        <v>-135</v>
      </c>
      <c r="AG990" s="9" t="str">
        <f t="shared" si="691"/>
        <v>@</v>
      </c>
      <c r="AH990" s="9" t="str">
        <f t="shared" si="692"/>
        <v>JSR @I.LOO</v>
      </c>
      <c r="AI990" t="str">
        <f t="shared" si="693"/>
        <v>1,@I.LOO</v>
      </c>
      <c r="AJ990" s="16" t="str">
        <f t="shared" si="694"/>
        <v>@I.LOO</v>
      </c>
      <c r="AK990" t="str">
        <f t="shared" si="695"/>
        <v>ADCOR 0,1,SNC</v>
      </c>
      <c r="AL990" s="4" t="str">
        <f t="shared" si="696"/>
        <v>ADC</v>
      </c>
      <c r="AM990" s="4" t="str">
        <f t="shared" si="697"/>
        <v>R</v>
      </c>
      <c r="AN990" s="4" t="str">
        <f t="shared" si="698"/>
        <v>O</v>
      </c>
      <c r="AO990" s="4" t="str">
        <f t="shared" si="699"/>
        <v/>
      </c>
      <c r="AP990" s="15" t="str">
        <f t="shared" si="700"/>
        <v>,SNC</v>
      </c>
      <c r="AQ990" s="9" t="str">
        <f>_xlfn.XLOOKUP(D990,Sheet2!$E$3:$E$101,Sheet2!$F$3:$F$101,"******************")</f>
        <v>LOOP</v>
      </c>
      <c r="AR990" s="33" t="str">
        <f t="shared" si="686"/>
        <v>DOBC 1,**</v>
      </c>
      <c r="AS990" s="9" t="str">
        <f t="shared" si="687"/>
        <v>DOBC</v>
      </c>
      <c r="AT990" s="4">
        <f t="shared" si="701"/>
        <v>1</v>
      </c>
      <c r="AU990" s="6">
        <f t="shared" si="702"/>
        <v>2</v>
      </c>
      <c r="AV990" s="4" t="str">
        <f t="shared" si="703"/>
        <v>C</v>
      </c>
      <c r="AW990" s="4">
        <f t="shared" si="704"/>
        <v>43</v>
      </c>
      <c r="AX990" s="4" t="str">
        <f>_xlfn.XLOOKUP(AW990,Sheet2!$Q$3:$Q$66,Sheet2!$R$3:$R$66,"**")</f>
        <v>**</v>
      </c>
      <c r="AY990" s="4">
        <f t="shared" si="705"/>
        <v>4</v>
      </c>
      <c r="AZ990" s="16" t="str">
        <f t="shared" si="706"/>
        <v>SKPDN</v>
      </c>
    </row>
    <row r="991" spans="1:52" x14ac:dyDescent="0.35">
      <c r="A991" s="5" t="s">
        <v>44</v>
      </c>
      <c r="B991" s="3">
        <v>2</v>
      </c>
      <c r="C991" s="1">
        <f t="shared" si="665"/>
        <v>2205</v>
      </c>
      <c r="D991" s="2">
        <v>6241</v>
      </c>
      <c r="E991" s="2" t="str">
        <f>_xlfn.XLOOKUP(C991,Sheet2!$N$3:$N$1000,Sheet2!$O$3:$O$1000,"")</f>
        <v>D1</v>
      </c>
      <c r="F991" s="9" t="str">
        <f t="shared" si="707"/>
        <v>SETUP</v>
      </c>
      <c r="G991" s="4" t="str">
        <f t="shared" si="683"/>
        <v>14</v>
      </c>
      <c r="H991" s="4">
        <f t="shared" si="684"/>
        <v>241</v>
      </c>
      <c r="I991" s="6">
        <f t="shared" si="676"/>
        <v>0</v>
      </c>
      <c r="J991" s="6">
        <f t="shared" si="677"/>
        <v>0</v>
      </c>
      <c r="K991" s="6">
        <f t="shared" si="678"/>
        <v>6</v>
      </c>
      <c r="L991" s="6">
        <f t="shared" si="679"/>
        <v>2</v>
      </c>
      <c r="M991" s="6">
        <f t="shared" si="680"/>
        <v>4</v>
      </c>
      <c r="N991" s="6">
        <f t="shared" si="681"/>
        <v>1</v>
      </c>
      <c r="O991" s="13">
        <f t="shared" si="682"/>
        <v>1</v>
      </c>
      <c r="P991" s="4">
        <f t="shared" si="688"/>
        <v>0</v>
      </c>
      <c r="Q991" s="4">
        <f t="shared" si="689"/>
        <v>1</v>
      </c>
      <c r="R991">
        <f t="shared" si="666"/>
        <v>241</v>
      </c>
      <c r="S991" s="4">
        <f t="shared" si="667"/>
        <v>0</v>
      </c>
      <c r="T991" s="15">
        <f t="shared" si="668"/>
        <v>1</v>
      </c>
      <c r="U991" s="4">
        <f t="shared" si="669"/>
        <v>0</v>
      </c>
      <c r="V991" s="4">
        <f t="shared" si="670"/>
        <v>1</v>
      </c>
      <c r="W991" s="4">
        <f t="shared" si="671"/>
        <v>4</v>
      </c>
      <c r="X991" s="6">
        <f t="shared" si="672"/>
        <v>2</v>
      </c>
      <c r="Y991" s="4">
        <f t="shared" si="673"/>
        <v>2</v>
      </c>
      <c r="Z991" s="6">
        <f t="shared" si="674"/>
        <v>0</v>
      </c>
      <c r="AA991" s="18">
        <f t="shared" si="675"/>
        <v>1</v>
      </c>
      <c r="AB991" s="9" t="str">
        <f t="shared" si="690"/>
        <v>I.STUP</v>
      </c>
      <c r="AC991" s="9" t="str">
        <f>_xlfn.XLOOKUP(R991,Sheet2!$H$3:$H$258,Sheet2!$I$3:$I$258,"-----")</f>
        <v>I.STUP</v>
      </c>
      <c r="AD991" s="9" t="str">
        <f>_xlfn.XLOOKUP(VALUE(AE991),Sheet2!$N$3:$N$1000,Sheet2!$O$3:$O$1000,"********")</f>
        <v>********</v>
      </c>
      <c r="AE991" t="str">
        <f t="shared" si="685"/>
        <v>2046</v>
      </c>
      <c r="AF991" s="9" t="str">
        <f>IF(R991&lt;200,"+"&amp;TEXT(R991,"0"),"-"&amp;TEXT(_xlfn.XLOOKUP(R991,Sheet2!$K$3:$K$130,Sheet2!$L$3:$L$130,"-----"),"0"))</f>
        <v>-137</v>
      </c>
      <c r="AG991" s="9" t="str">
        <f t="shared" si="691"/>
        <v>@</v>
      </c>
      <c r="AH991" s="9" t="str">
        <f t="shared" si="692"/>
        <v>JSR @I.STUP</v>
      </c>
      <c r="AI991" t="str">
        <f t="shared" si="693"/>
        <v>1,@I.STUP</v>
      </c>
      <c r="AJ991" s="16" t="str">
        <f t="shared" si="694"/>
        <v>@I.STUP</v>
      </c>
      <c r="AK991" t="str">
        <f t="shared" si="695"/>
        <v>ADCOR 0,1,SKP</v>
      </c>
      <c r="AL991" s="4" t="str">
        <f t="shared" si="696"/>
        <v>ADC</v>
      </c>
      <c r="AM991" s="4" t="str">
        <f t="shared" si="697"/>
        <v>R</v>
      </c>
      <c r="AN991" s="4" t="str">
        <f t="shared" si="698"/>
        <v>O</v>
      </c>
      <c r="AO991" s="4" t="str">
        <f t="shared" si="699"/>
        <v/>
      </c>
      <c r="AP991" s="15" t="str">
        <f t="shared" si="700"/>
        <v>,SKP</v>
      </c>
      <c r="AQ991" s="9" t="str">
        <f>_xlfn.XLOOKUP(D991,Sheet2!$E$3:$E$101,Sheet2!$F$3:$F$101,"******************")</f>
        <v>SETUP</v>
      </c>
      <c r="AR991" s="33" t="str">
        <f t="shared" si="686"/>
        <v>DOBC 1,**</v>
      </c>
      <c r="AS991" s="9" t="str">
        <f t="shared" si="687"/>
        <v>DOBC</v>
      </c>
      <c r="AT991" s="4">
        <f t="shared" si="701"/>
        <v>1</v>
      </c>
      <c r="AU991" s="6">
        <f t="shared" si="702"/>
        <v>2</v>
      </c>
      <c r="AV991" s="4" t="str">
        <f t="shared" si="703"/>
        <v>C</v>
      </c>
      <c r="AW991" s="4">
        <f t="shared" si="704"/>
        <v>41</v>
      </c>
      <c r="AX991" s="4" t="str">
        <f>_xlfn.XLOOKUP(AW991,Sheet2!$Q$3:$Q$66,Sheet2!$R$3:$R$66,"**")</f>
        <v>**</v>
      </c>
      <c r="AY991" s="4">
        <f t="shared" si="705"/>
        <v>4</v>
      </c>
      <c r="AZ991" s="16" t="str">
        <f t="shared" si="706"/>
        <v>SKPDN</v>
      </c>
    </row>
    <row r="992" spans="1:52" x14ac:dyDescent="0.35">
      <c r="B992" s="3">
        <f t="shared" si="664"/>
        <v>3</v>
      </c>
      <c r="C992" s="1">
        <f t="shared" si="665"/>
        <v>2206</v>
      </c>
      <c r="D992" s="2">
        <v>20152</v>
      </c>
      <c r="E992" s="2" t="str">
        <f>_xlfn.XLOOKUP(C992,Sheet2!$N$3:$N$1000,Sheet2!$O$3:$O$1000,"")</f>
        <v/>
      </c>
      <c r="F992" s="9" t="str">
        <f t="shared" si="707"/>
        <v>LDA 0,TESTU</v>
      </c>
      <c r="G992" s="4" t="str">
        <f t="shared" si="683"/>
        <v>40</v>
      </c>
      <c r="H992" s="4">
        <f t="shared" si="684"/>
        <v>152</v>
      </c>
      <c r="I992" s="6">
        <f t="shared" si="676"/>
        <v>0</v>
      </c>
      <c r="J992" s="6">
        <f t="shared" si="677"/>
        <v>2</v>
      </c>
      <c r="K992" s="6">
        <f t="shared" si="678"/>
        <v>0</v>
      </c>
      <c r="L992" s="6">
        <f t="shared" si="679"/>
        <v>1</v>
      </c>
      <c r="M992" s="6">
        <f t="shared" si="680"/>
        <v>5</v>
      </c>
      <c r="N992" s="6">
        <f t="shared" si="681"/>
        <v>2</v>
      </c>
      <c r="O992" s="13">
        <f t="shared" si="682"/>
        <v>4</v>
      </c>
      <c r="P992" s="4">
        <f t="shared" si="688"/>
        <v>1</v>
      </c>
      <c r="Q992" s="4">
        <f t="shared" si="689"/>
        <v>0</v>
      </c>
      <c r="R992">
        <f t="shared" si="666"/>
        <v>152</v>
      </c>
      <c r="S992" s="4">
        <f t="shared" si="667"/>
        <v>0</v>
      </c>
      <c r="T992" s="15">
        <f t="shared" si="668"/>
        <v>0</v>
      </c>
      <c r="U992" s="4">
        <f t="shared" si="669"/>
        <v>1</v>
      </c>
      <c r="V992" s="4">
        <f t="shared" si="670"/>
        <v>0</v>
      </c>
      <c r="W992" s="4">
        <f t="shared" si="671"/>
        <v>0</v>
      </c>
      <c r="X992" s="6">
        <f t="shared" si="672"/>
        <v>1</v>
      </c>
      <c r="Y992" s="4">
        <f t="shared" si="673"/>
        <v>2</v>
      </c>
      <c r="Z992" s="6">
        <f t="shared" si="674"/>
        <v>1</v>
      </c>
      <c r="AA992" s="18">
        <f t="shared" si="675"/>
        <v>2</v>
      </c>
      <c r="AB992" s="9" t="str">
        <f t="shared" si="690"/>
        <v>TESTU</v>
      </c>
      <c r="AC992" s="9" t="str">
        <f>_xlfn.XLOOKUP(R992,Sheet2!$H$3:$H$258,Sheet2!$I$3:$I$258,"-----")</f>
        <v>TESTU</v>
      </c>
      <c r="AD992" s="9" t="str">
        <f>_xlfn.XLOOKUP(VALUE(AE992),Sheet2!$N$3:$N$1000,Sheet2!$O$3:$O$1000,"********")</f>
        <v>********</v>
      </c>
      <c r="AE992" t="str">
        <f t="shared" si="685"/>
        <v>2360</v>
      </c>
      <c r="AF992" s="9" t="str">
        <f>IF(R992&lt;200,"+"&amp;TEXT(R992,"0"),"-"&amp;TEXT(_xlfn.XLOOKUP(R992,Sheet2!$K$3:$K$130,Sheet2!$L$3:$L$130,"-----"),"0"))</f>
        <v>+152</v>
      </c>
      <c r="AG992" s="9" t="str">
        <f t="shared" si="691"/>
        <v/>
      </c>
      <c r="AH992" s="9" t="str">
        <f t="shared" si="692"/>
        <v>JMP TESTU</v>
      </c>
      <c r="AI992" t="str">
        <f t="shared" si="693"/>
        <v>0,TESTU</v>
      </c>
      <c r="AJ992" s="16" t="str">
        <f t="shared" si="694"/>
        <v>TESTU</v>
      </c>
      <c r="AK992" t="str">
        <f t="shared" si="695"/>
        <v>COMOL# 1,0,SZC</v>
      </c>
      <c r="AL992" s="4" t="str">
        <f t="shared" si="696"/>
        <v>COM</v>
      </c>
      <c r="AM992" s="4" t="str">
        <f t="shared" si="697"/>
        <v>L</v>
      </c>
      <c r="AN992" s="4" t="str">
        <f t="shared" si="698"/>
        <v>O</v>
      </c>
      <c r="AO992" s="4" t="str">
        <f t="shared" si="699"/>
        <v>#</v>
      </c>
      <c r="AP992" s="15" t="str">
        <f t="shared" si="700"/>
        <v>,SZC</v>
      </c>
      <c r="AQ992" s="9" t="str">
        <f>_xlfn.XLOOKUP(D992,Sheet2!$E$3:$E$101,Sheet2!$F$3:$F$101,"******************")</f>
        <v>******************</v>
      </c>
      <c r="AR992" s="33" t="str">
        <f t="shared" si="686"/>
        <v>NIOS **</v>
      </c>
      <c r="AS992" s="9" t="str">
        <f t="shared" si="687"/>
        <v>DOCS</v>
      </c>
      <c r="AT992" s="4">
        <f t="shared" si="701"/>
        <v>0</v>
      </c>
      <c r="AU992" s="6">
        <f t="shared" si="702"/>
        <v>1</v>
      </c>
      <c r="AV992" s="4" t="str">
        <f t="shared" si="703"/>
        <v>S</v>
      </c>
      <c r="AW992" s="4">
        <f t="shared" si="704"/>
        <v>52</v>
      </c>
      <c r="AX992" s="4" t="str">
        <f>_xlfn.XLOOKUP(AW992,Sheet2!$Q$3:$Q$66,Sheet2!$R$3:$R$66,"**")</f>
        <v>**</v>
      </c>
      <c r="AY992" s="4">
        <f t="shared" si="705"/>
        <v>0</v>
      </c>
      <c r="AZ992" s="16" t="str">
        <f t="shared" si="706"/>
        <v>SKPBZ</v>
      </c>
    </row>
    <row r="993" spans="2:52" x14ac:dyDescent="0.35">
      <c r="B993" s="3">
        <f t="shared" si="664"/>
        <v>4</v>
      </c>
      <c r="C993" s="1">
        <f t="shared" si="665"/>
        <v>2207</v>
      </c>
      <c r="D993" s="2">
        <v>63033</v>
      </c>
      <c r="E993" s="2" t="str">
        <f>_xlfn.XLOOKUP(C993,Sheet2!$N$3:$N$1000,Sheet2!$O$3:$O$1000,"")</f>
        <v/>
      </c>
      <c r="F993" s="9" t="str">
        <f t="shared" si="707"/>
        <v>DOC 0,DSKP</v>
      </c>
      <c r="G993" s="4" t="str">
        <f t="shared" si="683"/>
        <v>146</v>
      </c>
      <c r="H993" s="4">
        <f t="shared" si="684"/>
        <v>33</v>
      </c>
      <c r="I993" s="6">
        <f t="shared" si="676"/>
        <v>0</v>
      </c>
      <c r="J993" s="6">
        <f t="shared" si="677"/>
        <v>6</v>
      </c>
      <c r="K993" s="6">
        <f t="shared" si="678"/>
        <v>3</v>
      </c>
      <c r="L993" s="6">
        <f t="shared" si="679"/>
        <v>0</v>
      </c>
      <c r="M993" s="6">
        <f t="shared" si="680"/>
        <v>3</v>
      </c>
      <c r="N993" s="6">
        <f t="shared" si="681"/>
        <v>3</v>
      </c>
      <c r="O993" s="13">
        <f t="shared" si="682"/>
        <v>12</v>
      </c>
      <c r="P993" s="4">
        <f t="shared" si="688"/>
        <v>3</v>
      </c>
      <c r="Q993" s="4">
        <f t="shared" si="689"/>
        <v>0</v>
      </c>
      <c r="R993">
        <f t="shared" si="666"/>
        <v>33</v>
      </c>
      <c r="S993" s="4">
        <f t="shared" si="667"/>
        <v>2</v>
      </c>
      <c r="T993" s="15">
        <f t="shared" si="668"/>
        <v>1</v>
      </c>
      <c r="U993" s="4">
        <f t="shared" si="669"/>
        <v>3</v>
      </c>
      <c r="V993" s="4">
        <f t="shared" si="670"/>
        <v>0</v>
      </c>
      <c r="W993" s="4">
        <f t="shared" si="671"/>
        <v>6</v>
      </c>
      <c r="X993" s="6">
        <f t="shared" si="672"/>
        <v>0</v>
      </c>
      <c r="Y993" s="4">
        <f t="shared" si="673"/>
        <v>1</v>
      </c>
      <c r="Z993" s="6">
        <f t="shared" si="674"/>
        <v>1</v>
      </c>
      <c r="AA993" s="18">
        <f t="shared" si="675"/>
        <v>3</v>
      </c>
      <c r="AB993" s="9" t="str">
        <f t="shared" si="690"/>
        <v>+33,2</v>
      </c>
      <c r="AC993" s="9" t="str">
        <f>_xlfn.XLOOKUP(R993,Sheet2!$H$3:$H$258,Sheet2!$I$3:$I$258,"-----")</f>
        <v>*****</v>
      </c>
      <c r="AD993" s="9" t="str">
        <f>_xlfn.XLOOKUP(VALUE(AE993),Sheet2!$N$3:$N$1000,Sheet2!$O$3:$O$1000,"********")</f>
        <v>********</v>
      </c>
      <c r="AE993" t="str">
        <f t="shared" si="685"/>
        <v>2242</v>
      </c>
      <c r="AF993" s="9" t="str">
        <f>IF(R993&lt;200,"+"&amp;TEXT(R993,"0"),"-"&amp;TEXT(_xlfn.XLOOKUP(R993,Sheet2!$K$3:$K$130,Sheet2!$L$3:$L$130,"-----"),"0"))</f>
        <v>+33</v>
      </c>
      <c r="AG993" s="9" t="str">
        <f t="shared" si="691"/>
        <v>@</v>
      </c>
      <c r="AH993" s="9" t="str">
        <f t="shared" si="692"/>
        <v>JMP @+33,2</v>
      </c>
      <c r="AI993" t="str">
        <f t="shared" si="693"/>
        <v>0,@+33,2</v>
      </c>
      <c r="AJ993" s="16" t="str">
        <f t="shared" si="694"/>
        <v>@+33,2</v>
      </c>
      <c r="AK993" t="str">
        <f t="shared" si="695"/>
        <v>ADDZ# 3,0,SNC</v>
      </c>
      <c r="AL993" s="4" t="str">
        <f t="shared" si="696"/>
        <v>ADD</v>
      </c>
      <c r="AM993" s="4" t="str">
        <f t="shared" si="697"/>
        <v/>
      </c>
      <c r="AN993" s="4" t="str">
        <f t="shared" si="698"/>
        <v>Z</v>
      </c>
      <c r="AO993" s="4" t="str">
        <f t="shared" si="699"/>
        <v>#</v>
      </c>
      <c r="AP993" s="15" t="str">
        <f t="shared" si="700"/>
        <v>,SNC</v>
      </c>
      <c r="AQ993" s="9" t="str">
        <f>_xlfn.XLOOKUP(D993,Sheet2!$E$3:$E$101,Sheet2!$F$3:$F$101,"******************")</f>
        <v>******************</v>
      </c>
      <c r="AR993" s="33" t="str">
        <f t="shared" si="686"/>
        <v>DOC 0,DSKP</v>
      </c>
      <c r="AS993" s="9" t="str">
        <f t="shared" si="687"/>
        <v>DOC</v>
      </c>
      <c r="AT993" s="4">
        <f t="shared" si="701"/>
        <v>0</v>
      </c>
      <c r="AU993" s="6">
        <f t="shared" si="702"/>
        <v>0</v>
      </c>
      <c r="AV993" s="4" t="str">
        <f t="shared" si="703"/>
        <v/>
      </c>
      <c r="AW993" s="4">
        <f t="shared" si="704"/>
        <v>33</v>
      </c>
      <c r="AX993" s="4" t="str">
        <f>_xlfn.XLOOKUP(AW993,Sheet2!$Q$3:$Q$66,Sheet2!$R$3:$R$66,"**")</f>
        <v>DSKP</v>
      </c>
      <c r="AY993" s="4">
        <f t="shared" si="705"/>
        <v>6</v>
      </c>
      <c r="AZ993" s="16" t="str">
        <f t="shared" si="706"/>
        <v>SKPBN</v>
      </c>
    </row>
    <row r="994" spans="2:52" x14ac:dyDescent="0.35">
      <c r="B994" s="3">
        <f t="shared" si="664"/>
        <v>5</v>
      </c>
      <c r="C994" s="1">
        <f t="shared" si="665"/>
        <v>2210</v>
      </c>
      <c r="D994" s="2">
        <v>30160</v>
      </c>
      <c r="E994" s="2" t="str">
        <f>_xlfn.XLOOKUP(C994,Sheet2!$N$3:$N$1000,Sheet2!$O$3:$O$1000,"")</f>
        <v/>
      </c>
      <c r="F994" s="9" t="str">
        <f t="shared" si="707"/>
        <v>LDA 2,BUFF</v>
      </c>
      <c r="G994" s="4" t="str">
        <f t="shared" si="683"/>
        <v>60</v>
      </c>
      <c r="H994" s="4">
        <f t="shared" si="684"/>
        <v>160</v>
      </c>
      <c r="I994" s="6">
        <f t="shared" si="676"/>
        <v>0</v>
      </c>
      <c r="J994" s="6">
        <f t="shared" si="677"/>
        <v>3</v>
      </c>
      <c r="K994" s="6">
        <f t="shared" si="678"/>
        <v>0</v>
      </c>
      <c r="L994" s="6">
        <f t="shared" si="679"/>
        <v>1</v>
      </c>
      <c r="M994" s="6">
        <f t="shared" si="680"/>
        <v>6</v>
      </c>
      <c r="N994" s="6">
        <f t="shared" si="681"/>
        <v>0</v>
      </c>
      <c r="O994" s="13">
        <f t="shared" si="682"/>
        <v>6</v>
      </c>
      <c r="P994" s="4">
        <f t="shared" si="688"/>
        <v>1</v>
      </c>
      <c r="Q994" s="4">
        <f t="shared" si="689"/>
        <v>2</v>
      </c>
      <c r="R994">
        <f t="shared" si="666"/>
        <v>160</v>
      </c>
      <c r="S994" s="4">
        <f t="shared" si="667"/>
        <v>0</v>
      </c>
      <c r="T994" s="15">
        <f t="shared" si="668"/>
        <v>0</v>
      </c>
      <c r="U994" s="4">
        <f t="shared" si="669"/>
        <v>1</v>
      </c>
      <c r="V994" s="4">
        <f t="shared" si="670"/>
        <v>2</v>
      </c>
      <c r="W994" s="4">
        <f t="shared" si="671"/>
        <v>0</v>
      </c>
      <c r="X994" s="6">
        <f t="shared" si="672"/>
        <v>1</v>
      </c>
      <c r="Y994" s="4">
        <f t="shared" si="673"/>
        <v>3</v>
      </c>
      <c r="Z994" s="6">
        <f t="shared" si="674"/>
        <v>0</v>
      </c>
      <c r="AA994" s="18">
        <f t="shared" si="675"/>
        <v>0</v>
      </c>
      <c r="AB994" s="9" t="str">
        <f t="shared" si="690"/>
        <v>BUFF</v>
      </c>
      <c r="AC994" s="9" t="str">
        <f>_xlfn.XLOOKUP(R994,Sheet2!$H$3:$H$258,Sheet2!$I$3:$I$258,"-----")</f>
        <v>BUFF</v>
      </c>
      <c r="AD994" s="9" t="str">
        <f>_xlfn.XLOOKUP(VALUE(AE994),Sheet2!$N$3:$N$1000,Sheet2!$O$3:$O$1000,"********")</f>
        <v>********</v>
      </c>
      <c r="AE994" t="str">
        <f t="shared" si="685"/>
        <v>2370</v>
      </c>
      <c r="AF994" s="9" t="str">
        <f>IF(R994&lt;200,"+"&amp;TEXT(R994,"0"),"-"&amp;TEXT(_xlfn.XLOOKUP(R994,Sheet2!$K$3:$K$130,Sheet2!$L$3:$L$130,"-----"),"0"))</f>
        <v>+160</v>
      </c>
      <c r="AG994" s="9" t="str">
        <f t="shared" si="691"/>
        <v/>
      </c>
      <c r="AH994" s="9" t="str">
        <f t="shared" si="692"/>
        <v>ISZ BUFF</v>
      </c>
      <c r="AI994" t="str">
        <f t="shared" si="693"/>
        <v>2,BUFF</v>
      </c>
      <c r="AJ994" s="16" t="str">
        <f t="shared" si="694"/>
        <v>BUFF</v>
      </c>
      <c r="AK994" t="str">
        <f t="shared" si="695"/>
        <v>COMCL 1,2</v>
      </c>
      <c r="AL994" s="4" t="str">
        <f t="shared" si="696"/>
        <v>COM</v>
      </c>
      <c r="AM994" s="4" t="str">
        <f t="shared" si="697"/>
        <v>L</v>
      </c>
      <c r="AN994" s="4" t="str">
        <f t="shared" si="698"/>
        <v>C</v>
      </c>
      <c r="AO994" s="4" t="str">
        <f t="shared" si="699"/>
        <v/>
      </c>
      <c r="AP994" s="15" t="str">
        <f t="shared" si="700"/>
        <v/>
      </c>
      <c r="AQ994" s="9" t="str">
        <f>_xlfn.XLOOKUP(D994,Sheet2!$E$3:$E$101,Sheet2!$F$3:$F$101,"******************")</f>
        <v>******************</v>
      </c>
      <c r="AR994" s="33" t="str">
        <f t="shared" si="686"/>
        <v>NIOS **</v>
      </c>
      <c r="AS994" s="9" t="str">
        <f t="shared" si="687"/>
        <v>DOCS</v>
      </c>
      <c r="AT994" s="4">
        <f t="shared" si="701"/>
        <v>2</v>
      </c>
      <c r="AU994" s="6">
        <f t="shared" si="702"/>
        <v>1</v>
      </c>
      <c r="AV994" s="4" t="str">
        <f t="shared" si="703"/>
        <v>S</v>
      </c>
      <c r="AW994" s="4">
        <f t="shared" si="704"/>
        <v>60</v>
      </c>
      <c r="AX994" s="4" t="str">
        <f>_xlfn.XLOOKUP(AW994,Sheet2!$Q$3:$Q$66,Sheet2!$R$3:$R$66,"**")</f>
        <v>**</v>
      </c>
      <c r="AY994" s="4">
        <f t="shared" si="705"/>
        <v>0</v>
      </c>
      <c r="AZ994" s="16" t="str">
        <f t="shared" si="706"/>
        <v>SKPBZ</v>
      </c>
    </row>
    <row r="995" spans="2:52" x14ac:dyDescent="0.35">
      <c r="B995" s="3">
        <f t="shared" si="664"/>
        <v>6</v>
      </c>
      <c r="C995" s="1">
        <f t="shared" si="665"/>
        <v>2211</v>
      </c>
      <c r="D995" s="2">
        <v>72033</v>
      </c>
      <c r="E995" s="2" t="str">
        <f>_xlfn.XLOOKUP(C995,Sheet2!$N$3:$N$1000,Sheet2!$O$3:$O$1000,"")</f>
        <v/>
      </c>
      <c r="F995" s="9" t="str">
        <f t="shared" si="707"/>
        <v>DOB 2,DSKP</v>
      </c>
      <c r="G995" s="4" t="str">
        <f t="shared" si="683"/>
        <v>164</v>
      </c>
      <c r="H995" s="4">
        <f t="shared" si="684"/>
        <v>33</v>
      </c>
      <c r="I995" s="6">
        <f t="shared" si="676"/>
        <v>0</v>
      </c>
      <c r="J995" s="6">
        <f t="shared" si="677"/>
        <v>7</v>
      </c>
      <c r="K995" s="6">
        <f t="shared" si="678"/>
        <v>2</v>
      </c>
      <c r="L995" s="6">
        <f t="shared" si="679"/>
        <v>0</v>
      </c>
      <c r="M995" s="6">
        <f t="shared" si="680"/>
        <v>3</v>
      </c>
      <c r="N995" s="6">
        <f t="shared" si="681"/>
        <v>3</v>
      </c>
      <c r="O995" s="13">
        <f t="shared" si="682"/>
        <v>14</v>
      </c>
      <c r="P995" s="4">
        <f t="shared" si="688"/>
        <v>3</v>
      </c>
      <c r="Q995" s="4">
        <f t="shared" si="689"/>
        <v>2</v>
      </c>
      <c r="R995">
        <f t="shared" si="666"/>
        <v>33</v>
      </c>
      <c r="S995" s="4">
        <f t="shared" si="667"/>
        <v>0</v>
      </c>
      <c r="T995" s="15">
        <f t="shared" si="668"/>
        <v>1</v>
      </c>
      <c r="U995" s="4">
        <f t="shared" si="669"/>
        <v>3</v>
      </c>
      <c r="V995" s="4">
        <f t="shared" si="670"/>
        <v>2</v>
      </c>
      <c r="W995" s="4">
        <f t="shared" si="671"/>
        <v>4</v>
      </c>
      <c r="X995" s="6">
        <f t="shared" si="672"/>
        <v>0</v>
      </c>
      <c r="Y995" s="4">
        <f t="shared" si="673"/>
        <v>1</v>
      </c>
      <c r="Z995" s="6">
        <f t="shared" si="674"/>
        <v>1</v>
      </c>
      <c r="AA995" s="18">
        <f t="shared" si="675"/>
        <v>3</v>
      </c>
      <c r="AB995" s="9" t="str">
        <f t="shared" si="690"/>
        <v>*****</v>
      </c>
      <c r="AC995" s="9" t="str">
        <f>_xlfn.XLOOKUP(R995,Sheet2!$H$3:$H$258,Sheet2!$I$3:$I$258,"-----")</f>
        <v>*****</v>
      </c>
      <c r="AD995" s="9" t="str">
        <f>_xlfn.XLOOKUP(VALUE(AE995),Sheet2!$N$3:$N$1000,Sheet2!$O$3:$O$1000,"********")</f>
        <v>********</v>
      </c>
      <c r="AE995" t="str">
        <f t="shared" si="685"/>
        <v>2244</v>
      </c>
      <c r="AF995" s="9" t="str">
        <f>IF(R995&lt;200,"+"&amp;TEXT(R995,"0"),"-"&amp;TEXT(_xlfn.XLOOKUP(R995,Sheet2!$K$3:$K$130,Sheet2!$L$3:$L$130,"-----"),"0"))</f>
        <v>+33</v>
      </c>
      <c r="AG995" s="9" t="str">
        <f t="shared" si="691"/>
        <v>@</v>
      </c>
      <c r="AH995" s="9" t="str">
        <f t="shared" si="692"/>
        <v>ISZ @*****</v>
      </c>
      <c r="AI995" t="str">
        <f t="shared" si="693"/>
        <v>2,@*****</v>
      </c>
      <c r="AJ995" s="16" t="str">
        <f t="shared" si="694"/>
        <v>@*****</v>
      </c>
      <c r="AK995" t="str">
        <f t="shared" si="695"/>
        <v>ADCZ# 3,2,SNC</v>
      </c>
      <c r="AL995" s="4" t="str">
        <f t="shared" si="696"/>
        <v>ADC</v>
      </c>
      <c r="AM995" s="4" t="str">
        <f t="shared" si="697"/>
        <v/>
      </c>
      <c r="AN995" s="4" t="str">
        <f t="shared" si="698"/>
        <v>Z</v>
      </c>
      <c r="AO995" s="4" t="str">
        <f t="shared" si="699"/>
        <v>#</v>
      </c>
      <c r="AP995" s="15" t="str">
        <f t="shared" si="700"/>
        <v>,SNC</v>
      </c>
      <c r="AQ995" s="9" t="str">
        <f>_xlfn.XLOOKUP(D995,Sheet2!$E$3:$E$101,Sheet2!$F$3:$F$101,"******************")</f>
        <v>******************</v>
      </c>
      <c r="AR995" s="33" t="str">
        <f t="shared" si="686"/>
        <v>DOB 2,DSKP</v>
      </c>
      <c r="AS995" s="9" t="str">
        <f t="shared" si="687"/>
        <v>DOB</v>
      </c>
      <c r="AT995" s="4">
        <f t="shared" si="701"/>
        <v>2</v>
      </c>
      <c r="AU995" s="6">
        <f t="shared" si="702"/>
        <v>0</v>
      </c>
      <c r="AV995" s="4" t="str">
        <f t="shared" si="703"/>
        <v/>
      </c>
      <c r="AW995" s="4">
        <f t="shared" si="704"/>
        <v>33</v>
      </c>
      <c r="AX995" s="4" t="str">
        <f>_xlfn.XLOOKUP(AW995,Sheet2!$Q$3:$Q$66,Sheet2!$R$3:$R$66,"**")</f>
        <v>DSKP</v>
      </c>
      <c r="AY995" s="4">
        <f t="shared" si="705"/>
        <v>4</v>
      </c>
      <c r="AZ995" s="16" t="str">
        <f t="shared" si="706"/>
        <v>SKPBN</v>
      </c>
    </row>
    <row r="996" spans="2:52" x14ac:dyDescent="0.35">
      <c r="B996" s="3">
        <f t="shared" si="664"/>
        <v>7</v>
      </c>
      <c r="C996" s="1">
        <f t="shared" si="665"/>
        <v>2212</v>
      </c>
      <c r="D996" s="2">
        <v>20067</v>
      </c>
      <c r="E996" s="2" t="str">
        <f>_xlfn.XLOOKUP(C996,Sheet2!$N$3:$N$1000,Sheet2!$O$3:$O$1000,"")</f>
        <v/>
      </c>
      <c r="F996" s="9" t="str">
        <f t="shared" si="707"/>
        <v>LDA 0,KB7</v>
      </c>
      <c r="G996" s="4" t="str">
        <f t="shared" si="683"/>
        <v>40</v>
      </c>
      <c r="H996" s="4">
        <f t="shared" si="684"/>
        <v>67</v>
      </c>
      <c r="I996" s="6">
        <f t="shared" si="676"/>
        <v>0</v>
      </c>
      <c r="J996" s="6">
        <f t="shared" si="677"/>
        <v>2</v>
      </c>
      <c r="K996" s="6">
        <f t="shared" si="678"/>
        <v>0</v>
      </c>
      <c r="L996" s="6">
        <f t="shared" si="679"/>
        <v>0</v>
      </c>
      <c r="M996" s="6">
        <f t="shared" si="680"/>
        <v>6</v>
      </c>
      <c r="N996" s="6">
        <f t="shared" si="681"/>
        <v>7</v>
      </c>
      <c r="O996" s="13">
        <f t="shared" si="682"/>
        <v>4</v>
      </c>
      <c r="P996" s="4">
        <f t="shared" si="688"/>
        <v>1</v>
      </c>
      <c r="Q996" s="4">
        <f t="shared" si="689"/>
        <v>0</v>
      </c>
      <c r="R996">
        <f t="shared" si="666"/>
        <v>67</v>
      </c>
      <c r="S996" s="4">
        <f t="shared" si="667"/>
        <v>0</v>
      </c>
      <c r="T996" s="15">
        <f t="shared" si="668"/>
        <v>0</v>
      </c>
      <c r="U996" s="4">
        <f t="shared" si="669"/>
        <v>1</v>
      </c>
      <c r="V996" s="4">
        <f t="shared" si="670"/>
        <v>0</v>
      </c>
      <c r="W996" s="4">
        <f t="shared" si="671"/>
        <v>0</v>
      </c>
      <c r="X996" s="6">
        <f t="shared" si="672"/>
        <v>0</v>
      </c>
      <c r="Y996" s="4">
        <f t="shared" si="673"/>
        <v>3</v>
      </c>
      <c r="Z996" s="6">
        <f t="shared" si="674"/>
        <v>0</v>
      </c>
      <c r="AA996" s="18">
        <f t="shared" si="675"/>
        <v>7</v>
      </c>
      <c r="AB996" s="9" t="str">
        <f t="shared" si="690"/>
        <v>KB7</v>
      </c>
      <c r="AC996" s="9" t="str">
        <f>_xlfn.XLOOKUP(R996,Sheet2!$H$3:$H$258,Sheet2!$I$3:$I$258,"-----")</f>
        <v>KB7</v>
      </c>
      <c r="AD996" s="9" t="str">
        <f>_xlfn.XLOOKUP(VALUE(AE996),Sheet2!$N$3:$N$1000,Sheet2!$O$3:$O$1000,"********")</f>
        <v>********</v>
      </c>
      <c r="AE996" t="str">
        <f t="shared" si="685"/>
        <v>2301</v>
      </c>
      <c r="AF996" s="9" t="str">
        <f>IF(R996&lt;200,"+"&amp;TEXT(R996,"0"),"-"&amp;TEXT(_xlfn.XLOOKUP(R996,Sheet2!$K$3:$K$130,Sheet2!$L$3:$L$130,"-----"),"0"))</f>
        <v>+67</v>
      </c>
      <c r="AG996" s="9" t="str">
        <f t="shared" si="691"/>
        <v/>
      </c>
      <c r="AH996" s="9" t="str">
        <f t="shared" si="692"/>
        <v>JMP KB7</v>
      </c>
      <c r="AI996" t="str">
        <f t="shared" si="693"/>
        <v>0,KB7</v>
      </c>
      <c r="AJ996" s="16" t="str">
        <f t="shared" si="694"/>
        <v>KB7</v>
      </c>
      <c r="AK996" t="str">
        <f t="shared" si="695"/>
        <v>COMC 1,0,SBN</v>
      </c>
      <c r="AL996" s="4" t="str">
        <f t="shared" si="696"/>
        <v>COM</v>
      </c>
      <c r="AM996" s="4" t="str">
        <f t="shared" si="697"/>
        <v/>
      </c>
      <c r="AN996" s="4" t="str">
        <f t="shared" si="698"/>
        <v>C</v>
      </c>
      <c r="AO996" s="4" t="str">
        <f t="shared" si="699"/>
        <v/>
      </c>
      <c r="AP996" s="15" t="str">
        <f t="shared" si="700"/>
        <v>,SBN</v>
      </c>
      <c r="AQ996" s="9" t="str">
        <f>_xlfn.XLOOKUP(D996,Sheet2!$E$3:$E$101,Sheet2!$F$3:$F$101,"******************")</f>
        <v>******************</v>
      </c>
      <c r="AR996" s="33" t="str">
        <f t="shared" si="686"/>
        <v>NIO **</v>
      </c>
      <c r="AS996" s="9" t="str">
        <f t="shared" si="687"/>
        <v>DOC</v>
      </c>
      <c r="AT996" s="4">
        <f t="shared" si="701"/>
        <v>0</v>
      </c>
      <c r="AU996" s="6">
        <f t="shared" si="702"/>
        <v>0</v>
      </c>
      <c r="AV996" s="4" t="str">
        <f t="shared" si="703"/>
        <v/>
      </c>
      <c r="AW996" s="4">
        <f t="shared" si="704"/>
        <v>67</v>
      </c>
      <c r="AX996" s="4" t="str">
        <f>_xlfn.XLOOKUP(AW996,Sheet2!$Q$3:$Q$66,Sheet2!$R$3:$R$66,"**")</f>
        <v>**</v>
      </c>
      <c r="AY996" s="4">
        <f t="shared" si="705"/>
        <v>0</v>
      </c>
      <c r="AZ996" s="16" t="str">
        <f t="shared" si="706"/>
        <v>SKPBN</v>
      </c>
    </row>
    <row r="997" spans="2:52" x14ac:dyDescent="0.35">
      <c r="B997" s="3">
        <f t="shared" si="664"/>
        <v>8</v>
      </c>
      <c r="C997" s="1">
        <f t="shared" si="665"/>
        <v>2213</v>
      </c>
      <c r="D997" s="2">
        <v>61133</v>
      </c>
      <c r="E997" s="2" t="str">
        <f>_xlfn.XLOOKUP(C997,Sheet2!$N$3:$N$1000,Sheet2!$O$3:$O$1000,"")</f>
        <v/>
      </c>
      <c r="F997" s="9" t="str">
        <f t="shared" si="707"/>
        <v>DOAS 0,DSKP</v>
      </c>
      <c r="G997" s="4" t="str">
        <f t="shared" si="683"/>
        <v>142</v>
      </c>
      <c r="H997" s="4">
        <f t="shared" si="684"/>
        <v>133</v>
      </c>
      <c r="I997" s="6">
        <f t="shared" si="676"/>
        <v>0</v>
      </c>
      <c r="J997" s="6">
        <f t="shared" si="677"/>
        <v>6</v>
      </c>
      <c r="K997" s="6">
        <f t="shared" si="678"/>
        <v>1</v>
      </c>
      <c r="L997" s="6">
        <f t="shared" si="679"/>
        <v>1</v>
      </c>
      <c r="M997" s="6">
        <f t="shared" si="680"/>
        <v>3</v>
      </c>
      <c r="N997" s="6">
        <f t="shared" si="681"/>
        <v>3</v>
      </c>
      <c r="O997" s="13">
        <f t="shared" si="682"/>
        <v>12</v>
      </c>
      <c r="P997" s="4">
        <f t="shared" si="688"/>
        <v>3</v>
      </c>
      <c r="Q997" s="4">
        <f t="shared" si="689"/>
        <v>0</v>
      </c>
      <c r="R997">
        <f t="shared" si="666"/>
        <v>133</v>
      </c>
      <c r="S997" s="4">
        <f t="shared" si="667"/>
        <v>2</v>
      </c>
      <c r="T997" s="15">
        <f t="shared" si="668"/>
        <v>0</v>
      </c>
      <c r="U997" s="4">
        <f t="shared" si="669"/>
        <v>3</v>
      </c>
      <c r="V997" s="4">
        <f t="shared" si="670"/>
        <v>0</v>
      </c>
      <c r="W997" s="4">
        <f t="shared" si="671"/>
        <v>2</v>
      </c>
      <c r="X997" s="6">
        <f t="shared" si="672"/>
        <v>1</v>
      </c>
      <c r="Y997" s="4">
        <f t="shared" si="673"/>
        <v>1</v>
      </c>
      <c r="Z997" s="6">
        <f t="shared" si="674"/>
        <v>1</v>
      </c>
      <c r="AA997" s="18">
        <f t="shared" si="675"/>
        <v>3</v>
      </c>
      <c r="AB997" s="9" t="str">
        <f t="shared" si="690"/>
        <v>+133,2</v>
      </c>
      <c r="AC997" s="9" t="str">
        <f>_xlfn.XLOOKUP(R997,Sheet2!$H$3:$H$258,Sheet2!$I$3:$I$258,"-----")</f>
        <v>C037</v>
      </c>
      <c r="AD997" s="9" t="str">
        <f>_xlfn.XLOOKUP(VALUE(AE997),Sheet2!$N$3:$N$1000,Sheet2!$O$3:$O$1000,"********")</f>
        <v>********</v>
      </c>
      <c r="AE997" t="str">
        <f t="shared" si="685"/>
        <v>2346</v>
      </c>
      <c r="AF997" s="9" t="str">
        <f>IF(R997&lt;200,"+"&amp;TEXT(R997,"0"),"-"&amp;TEXT(_xlfn.XLOOKUP(R997,Sheet2!$K$3:$K$130,Sheet2!$L$3:$L$130,"-----"),"0"))</f>
        <v>+133</v>
      </c>
      <c r="AG997" s="9" t="str">
        <f t="shared" si="691"/>
        <v/>
      </c>
      <c r="AH997" s="9" t="str">
        <f t="shared" si="692"/>
        <v>JMP +133,2</v>
      </c>
      <c r="AI997" t="str">
        <f t="shared" si="693"/>
        <v>0,+133,2</v>
      </c>
      <c r="AJ997" s="16" t="str">
        <f t="shared" si="694"/>
        <v>+133,2</v>
      </c>
      <c r="AK997" t="str">
        <f t="shared" si="695"/>
        <v>MOVZL# 3,0,SNC</v>
      </c>
      <c r="AL997" s="4" t="str">
        <f t="shared" si="696"/>
        <v>MOV</v>
      </c>
      <c r="AM997" s="4" t="str">
        <f t="shared" si="697"/>
        <v>L</v>
      </c>
      <c r="AN997" s="4" t="str">
        <f t="shared" si="698"/>
        <v>Z</v>
      </c>
      <c r="AO997" s="4" t="str">
        <f t="shared" si="699"/>
        <v>#</v>
      </c>
      <c r="AP997" s="15" t="str">
        <f t="shared" si="700"/>
        <v>,SNC</v>
      </c>
      <c r="AQ997" s="9" t="str">
        <f>_xlfn.XLOOKUP(D997,Sheet2!$E$3:$E$101,Sheet2!$F$3:$F$101,"******************")</f>
        <v>******************</v>
      </c>
      <c r="AR997" s="33" t="str">
        <f t="shared" si="686"/>
        <v>DOAS 0,DSKP</v>
      </c>
      <c r="AS997" s="9" t="str">
        <f t="shared" si="687"/>
        <v>DOAS</v>
      </c>
      <c r="AT997" s="4">
        <f t="shared" si="701"/>
        <v>0</v>
      </c>
      <c r="AU997" s="6">
        <f t="shared" si="702"/>
        <v>1</v>
      </c>
      <c r="AV997" s="4" t="str">
        <f t="shared" si="703"/>
        <v>S</v>
      </c>
      <c r="AW997" s="4">
        <f t="shared" si="704"/>
        <v>33</v>
      </c>
      <c r="AX997" s="4" t="str">
        <f>_xlfn.XLOOKUP(AW997,Sheet2!$Q$3:$Q$66,Sheet2!$R$3:$R$66,"**")</f>
        <v>DSKP</v>
      </c>
      <c r="AY997" s="4">
        <f t="shared" si="705"/>
        <v>2</v>
      </c>
      <c r="AZ997" s="16" t="str">
        <f t="shared" si="706"/>
        <v>SKPBZ</v>
      </c>
    </row>
    <row r="998" spans="2:52" x14ac:dyDescent="0.35">
      <c r="B998" s="3">
        <f t="shared" si="664"/>
        <v>9</v>
      </c>
      <c r="C998" s="1">
        <f t="shared" si="665"/>
        <v>2214</v>
      </c>
      <c r="D998" s="2">
        <v>6165</v>
      </c>
      <c r="E998" s="2" t="str">
        <f>_xlfn.XLOOKUP(C998,Sheet2!$N$3:$N$1000,Sheet2!$O$3:$O$1000,"")</f>
        <v/>
      </c>
      <c r="F998" s="9" t="str">
        <f t="shared" si="707"/>
        <v>JSR @STALL</v>
      </c>
      <c r="G998" s="4" t="str">
        <f t="shared" si="683"/>
        <v>14</v>
      </c>
      <c r="H998" s="4">
        <f t="shared" si="684"/>
        <v>165</v>
      </c>
      <c r="I998" s="6">
        <f t="shared" si="676"/>
        <v>0</v>
      </c>
      <c r="J998" s="6">
        <f t="shared" si="677"/>
        <v>0</v>
      </c>
      <c r="K998" s="6">
        <f t="shared" si="678"/>
        <v>6</v>
      </c>
      <c r="L998" s="6">
        <f t="shared" si="679"/>
        <v>1</v>
      </c>
      <c r="M998" s="6">
        <f t="shared" si="680"/>
        <v>6</v>
      </c>
      <c r="N998" s="6">
        <f t="shared" si="681"/>
        <v>5</v>
      </c>
      <c r="O998" s="13">
        <f t="shared" si="682"/>
        <v>1</v>
      </c>
      <c r="P998" s="4">
        <f t="shared" si="688"/>
        <v>0</v>
      </c>
      <c r="Q998" s="4">
        <f t="shared" si="689"/>
        <v>1</v>
      </c>
      <c r="R998">
        <f t="shared" si="666"/>
        <v>165</v>
      </c>
      <c r="S998" s="4">
        <f t="shared" si="667"/>
        <v>0</v>
      </c>
      <c r="T998" s="15">
        <f t="shared" si="668"/>
        <v>1</v>
      </c>
      <c r="U998" s="4">
        <f t="shared" si="669"/>
        <v>0</v>
      </c>
      <c r="V998" s="4">
        <f t="shared" si="670"/>
        <v>1</v>
      </c>
      <c r="W998" s="4">
        <f t="shared" si="671"/>
        <v>4</v>
      </c>
      <c r="X998" s="6">
        <f t="shared" si="672"/>
        <v>1</v>
      </c>
      <c r="Y998" s="4">
        <f t="shared" si="673"/>
        <v>3</v>
      </c>
      <c r="Z998" s="6">
        <f t="shared" si="674"/>
        <v>0</v>
      </c>
      <c r="AA998" s="18">
        <f t="shared" si="675"/>
        <v>5</v>
      </c>
      <c r="AB998" s="9" t="str">
        <f t="shared" si="690"/>
        <v>STALL</v>
      </c>
      <c r="AC998" s="9" t="str">
        <f>_xlfn.XLOOKUP(R998,Sheet2!$H$3:$H$258,Sheet2!$I$3:$I$258,"-----")</f>
        <v>STALL</v>
      </c>
      <c r="AD998" s="9" t="str">
        <f>_xlfn.XLOOKUP(VALUE(AE998),Sheet2!$N$3:$N$1000,Sheet2!$O$3:$O$1000,"********")</f>
        <v>********</v>
      </c>
      <c r="AE998" t="str">
        <f t="shared" si="685"/>
        <v>2401</v>
      </c>
      <c r="AF998" s="9" t="str">
        <f>IF(R998&lt;200,"+"&amp;TEXT(R998,"0"),"-"&amp;TEXT(_xlfn.XLOOKUP(R998,Sheet2!$K$3:$K$130,Sheet2!$L$3:$L$130,"-----"),"0"))</f>
        <v>+165</v>
      </c>
      <c r="AG998" s="9" t="str">
        <f t="shared" si="691"/>
        <v>@</v>
      </c>
      <c r="AH998" s="9" t="str">
        <f t="shared" si="692"/>
        <v>JSR @STALL</v>
      </c>
      <c r="AI998" t="str">
        <f t="shared" si="693"/>
        <v>1,@STALL</v>
      </c>
      <c r="AJ998" s="16" t="str">
        <f t="shared" si="694"/>
        <v>@STALL</v>
      </c>
      <c r="AK998" t="str">
        <f t="shared" si="695"/>
        <v>ADCCL 0,1,SNR</v>
      </c>
      <c r="AL998" s="4" t="str">
        <f t="shared" si="696"/>
        <v>ADC</v>
      </c>
      <c r="AM998" s="4" t="str">
        <f t="shared" si="697"/>
        <v>L</v>
      </c>
      <c r="AN998" s="4" t="str">
        <f t="shared" si="698"/>
        <v>C</v>
      </c>
      <c r="AO998" s="4" t="str">
        <f t="shared" si="699"/>
        <v/>
      </c>
      <c r="AP998" s="15" t="str">
        <f t="shared" si="700"/>
        <v>,SNR</v>
      </c>
      <c r="AQ998" s="9" t="str">
        <f>_xlfn.XLOOKUP(D998,Sheet2!$E$3:$E$101,Sheet2!$F$3:$F$101,"******************")</f>
        <v>******************</v>
      </c>
      <c r="AR998" s="33" t="str">
        <f t="shared" si="686"/>
        <v>DOBS 1,**</v>
      </c>
      <c r="AS998" s="9" t="str">
        <f t="shared" si="687"/>
        <v>DOBS</v>
      </c>
      <c r="AT998" s="4">
        <f t="shared" si="701"/>
        <v>1</v>
      </c>
      <c r="AU998" s="6">
        <f t="shared" si="702"/>
        <v>1</v>
      </c>
      <c r="AV998" s="4" t="str">
        <f t="shared" si="703"/>
        <v>S</v>
      </c>
      <c r="AW998" s="4">
        <f t="shared" si="704"/>
        <v>65</v>
      </c>
      <c r="AX998" s="4" t="str">
        <f>_xlfn.XLOOKUP(AW998,Sheet2!$Q$3:$Q$66,Sheet2!$R$3:$R$66,"**")</f>
        <v>**</v>
      </c>
      <c r="AY998" s="4">
        <f t="shared" si="705"/>
        <v>4</v>
      </c>
      <c r="AZ998" s="16" t="str">
        <f t="shared" si="706"/>
        <v>SKPBZ</v>
      </c>
    </row>
    <row r="999" spans="2:52" x14ac:dyDescent="0.35">
      <c r="B999" s="3">
        <f t="shared" si="664"/>
        <v>10</v>
      </c>
      <c r="C999" s="1">
        <f t="shared" si="665"/>
        <v>2215</v>
      </c>
      <c r="D999" s="2">
        <v>60233</v>
      </c>
      <c r="E999" s="2" t="str">
        <f>_xlfn.XLOOKUP(C999,Sheet2!$N$3:$N$1000,Sheet2!$O$3:$O$1000,"")</f>
        <v/>
      </c>
      <c r="F999" s="9" t="str">
        <f t="shared" si="707"/>
        <v>NIOC DSKP</v>
      </c>
      <c r="G999" s="4" t="str">
        <f t="shared" si="683"/>
        <v>140</v>
      </c>
      <c r="H999" s="4">
        <f t="shared" si="684"/>
        <v>233</v>
      </c>
      <c r="I999" s="6">
        <f t="shared" si="676"/>
        <v>0</v>
      </c>
      <c r="J999" s="6">
        <f t="shared" si="677"/>
        <v>6</v>
      </c>
      <c r="K999" s="6">
        <f t="shared" si="678"/>
        <v>0</v>
      </c>
      <c r="L999" s="6">
        <f t="shared" si="679"/>
        <v>2</v>
      </c>
      <c r="M999" s="6">
        <f t="shared" si="680"/>
        <v>3</v>
      </c>
      <c r="N999" s="6">
        <f t="shared" si="681"/>
        <v>3</v>
      </c>
      <c r="O999" s="13">
        <f t="shared" si="682"/>
        <v>12</v>
      </c>
      <c r="P999" s="4">
        <f t="shared" si="688"/>
        <v>3</v>
      </c>
      <c r="Q999" s="4">
        <f t="shared" si="689"/>
        <v>0</v>
      </c>
      <c r="R999">
        <f t="shared" si="666"/>
        <v>233</v>
      </c>
      <c r="S999" s="4">
        <f t="shared" si="667"/>
        <v>0</v>
      </c>
      <c r="T999" s="15">
        <f t="shared" si="668"/>
        <v>0</v>
      </c>
      <c r="U999" s="4">
        <f t="shared" si="669"/>
        <v>3</v>
      </c>
      <c r="V999" s="4">
        <f t="shared" si="670"/>
        <v>0</v>
      </c>
      <c r="W999" s="4">
        <f t="shared" si="671"/>
        <v>0</v>
      </c>
      <c r="X999" s="6">
        <f t="shared" si="672"/>
        <v>2</v>
      </c>
      <c r="Y999" s="4">
        <f t="shared" si="673"/>
        <v>1</v>
      </c>
      <c r="Z999" s="6">
        <f t="shared" si="674"/>
        <v>1</v>
      </c>
      <c r="AA999" s="18">
        <f t="shared" si="675"/>
        <v>3</v>
      </c>
      <c r="AB999" s="9" t="str">
        <f t="shared" si="690"/>
        <v>I.RC2</v>
      </c>
      <c r="AC999" s="9" t="str">
        <f>_xlfn.XLOOKUP(R999,Sheet2!$H$3:$H$258,Sheet2!$I$3:$I$258,"-----")</f>
        <v>I.RC2</v>
      </c>
      <c r="AD999" s="9" t="str">
        <f>_xlfn.XLOOKUP(VALUE(AE999),Sheet2!$N$3:$N$1000,Sheet2!$O$3:$O$1000,"********")</f>
        <v>********</v>
      </c>
      <c r="AE999" t="str">
        <f t="shared" si="685"/>
        <v>2050</v>
      </c>
      <c r="AF999" s="9" t="str">
        <f>IF(R999&lt;200,"+"&amp;TEXT(R999,"0"),"-"&amp;TEXT(_xlfn.XLOOKUP(R999,Sheet2!$K$3:$K$130,Sheet2!$L$3:$L$130,"-----"),"0"))</f>
        <v>-145</v>
      </c>
      <c r="AG999" s="9" t="str">
        <f t="shared" si="691"/>
        <v/>
      </c>
      <c r="AH999" s="9" t="str">
        <f t="shared" si="692"/>
        <v>JMP I.RC2</v>
      </c>
      <c r="AI999" t="str">
        <f t="shared" si="693"/>
        <v>0,I.RC2</v>
      </c>
      <c r="AJ999" s="16" t="str">
        <f t="shared" si="694"/>
        <v>I.RC2</v>
      </c>
      <c r="AK999" t="str">
        <f t="shared" si="695"/>
        <v>COMZR# 3,0,SNC</v>
      </c>
      <c r="AL999" s="4" t="str">
        <f t="shared" si="696"/>
        <v>COM</v>
      </c>
      <c r="AM999" s="4" t="str">
        <f t="shared" si="697"/>
        <v>R</v>
      </c>
      <c r="AN999" s="4" t="str">
        <f t="shared" si="698"/>
        <v>Z</v>
      </c>
      <c r="AO999" s="4" t="str">
        <f t="shared" si="699"/>
        <v>#</v>
      </c>
      <c r="AP999" s="15" t="str">
        <f t="shared" si="700"/>
        <v>,SNC</v>
      </c>
      <c r="AQ999" s="9" t="str">
        <f>_xlfn.XLOOKUP(D999,Sheet2!$E$3:$E$101,Sheet2!$F$3:$F$101,"******************")</f>
        <v>******************</v>
      </c>
      <c r="AR999" s="33" t="str">
        <f t="shared" si="686"/>
        <v>NIOC DSKP</v>
      </c>
      <c r="AS999" s="9" t="str">
        <f t="shared" si="687"/>
        <v>DOCC</v>
      </c>
      <c r="AT999" s="4">
        <f t="shared" si="701"/>
        <v>0</v>
      </c>
      <c r="AU999" s="6">
        <f t="shared" si="702"/>
        <v>2</v>
      </c>
      <c r="AV999" s="4" t="str">
        <f t="shared" si="703"/>
        <v>C</v>
      </c>
      <c r="AW999" s="4">
        <f t="shared" si="704"/>
        <v>33</v>
      </c>
      <c r="AX999" s="4" t="str">
        <f>_xlfn.XLOOKUP(AW999,Sheet2!$Q$3:$Q$66,Sheet2!$R$3:$R$66,"**")</f>
        <v>DSKP</v>
      </c>
      <c r="AY999" s="4">
        <f t="shared" si="705"/>
        <v>0</v>
      </c>
      <c r="AZ999" s="16" t="str">
        <f t="shared" si="706"/>
        <v>SKPDN</v>
      </c>
    </row>
    <row r="1000" spans="2:52" x14ac:dyDescent="0.35">
      <c r="B1000" s="3">
        <f t="shared" si="664"/>
        <v>11</v>
      </c>
      <c r="C1000" s="1">
        <f t="shared" si="665"/>
        <v>2216</v>
      </c>
      <c r="D1000" s="2">
        <v>61433</v>
      </c>
      <c r="E1000" s="2" t="str">
        <f>_xlfn.XLOOKUP(C1000,Sheet2!$N$3:$N$1000,Sheet2!$O$3:$O$1000,"")</f>
        <v/>
      </c>
      <c r="F1000" s="9" t="str">
        <f t="shared" si="707"/>
        <v>DIB 0,DSKP</v>
      </c>
      <c r="G1000" s="4" t="str">
        <f t="shared" si="683"/>
        <v>143</v>
      </c>
      <c r="H1000" s="4">
        <f t="shared" si="684"/>
        <v>33</v>
      </c>
      <c r="I1000" s="6">
        <f t="shared" si="676"/>
        <v>0</v>
      </c>
      <c r="J1000" s="6">
        <f t="shared" si="677"/>
        <v>6</v>
      </c>
      <c r="K1000" s="6">
        <f t="shared" si="678"/>
        <v>1</v>
      </c>
      <c r="L1000" s="6">
        <f t="shared" si="679"/>
        <v>4</v>
      </c>
      <c r="M1000" s="6">
        <f t="shared" si="680"/>
        <v>3</v>
      </c>
      <c r="N1000" s="6">
        <f t="shared" si="681"/>
        <v>3</v>
      </c>
      <c r="O1000" s="13">
        <f t="shared" si="682"/>
        <v>12</v>
      </c>
      <c r="P1000" s="4">
        <f t="shared" si="688"/>
        <v>3</v>
      </c>
      <c r="Q1000" s="4">
        <f t="shared" si="689"/>
        <v>0</v>
      </c>
      <c r="R1000">
        <f t="shared" si="666"/>
        <v>33</v>
      </c>
      <c r="S1000" s="4">
        <f t="shared" si="667"/>
        <v>3</v>
      </c>
      <c r="T1000" s="15">
        <f t="shared" si="668"/>
        <v>0</v>
      </c>
      <c r="U1000" s="4">
        <f t="shared" si="669"/>
        <v>3</v>
      </c>
      <c r="V1000" s="4">
        <f t="shared" si="670"/>
        <v>0</v>
      </c>
      <c r="W1000" s="4">
        <f t="shared" si="671"/>
        <v>3</v>
      </c>
      <c r="X1000" s="6">
        <f t="shared" si="672"/>
        <v>0</v>
      </c>
      <c r="Y1000" s="4">
        <f t="shared" si="673"/>
        <v>1</v>
      </c>
      <c r="Z1000" s="6">
        <f t="shared" si="674"/>
        <v>1</v>
      </c>
      <c r="AA1000" s="18">
        <f t="shared" si="675"/>
        <v>3</v>
      </c>
      <c r="AB1000" s="9" t="str">
        <f t="shared" si="690"/>
        <v>+33,3</v>
      </c>
      <c r="AC1000" s="9" t="str">
        <f>_xlfn.XLOOKUP(R1000,Sheet2!$H$3:$H$258,Sheet2!$I$3:$I$258,"-----")</f>
        <v>*****</v>
      </c>
      <c r="AD1000" s="9" t="str">
        <f>_xlfn.XLOOKUP(VALUE(AE1000),Sheet2!$N$3:$N$1000,Sheet2!$O$3:$O$1000,"********")</f>
        <v>********</v>
      </c>
      <c r="AE1000" t="str">
        <f t="shared" si="685"/>
        <v>2251</v>
      </c>
      <c r="AF1000" s="9" t="str">
        <f>IF(R1000&lt;200,"+"&amp;TEXT(R1000,"0"),"-"&amp;TEXT(_xlfn.XLOOKUP(R1000,Sheet2!$K$3:$K$130,Sheet2!$L$3:$L$130,"-----"),"0"))</f>
        <v>+33</v>
      </c>
      <c r="AG1000" s="9" t="str">
        <f t="shared" si="691"/>
        <v/>
      </c>
      <c r="AH1000" s="9" t="str">
        <f t="shared" si="692"/>
        <v>JMP +33,3</v>
      </c>
      <c r="AI1000" t="str">
        <f t="shared" si="693"/>
        <v>0,+33,3</v>
      </c>
      <c r="AJ1000" s="16" t="str">
        <f t="shared" si="694"/>
        <v>+33,3</v>
      </c>
      <c r="AK1000" t="str">
        <f t="shared" si="695"/>
        <v>INCZ# 3,0,SNC</v>
      </c>
      <c r="AL1000" s="4" t="str">
        <f t="shared" si="696"/>
        <v>INC</v>
      </c>
      <c r="AM1000" s="4" t="str">
        <f t="shared" si="697"/>
        <v/>
      </c>
      <c r="AN1000" s="4" t="str">
        <f t="shared" si="698"/>
        <v>Z</v>
      </c>
      <c r="AO1000" s="4" t="str">
        <f t="shared" si="699"/>
        <v>#</v>
      </c>
      <c r="AP1000" s="15" t="str">
        <f t="shared" si="700"/>
        <v>,SNC</v>
      </c>
      <c r="AQ1000" s="9" t="str">
        <f>_xlfn.XLOOKUP(D1000,Sheet2!$E$3:$E$101,Sheet2!$F$3:$F$101,"******************")</f>
        <v>******************</v>
      </c>
      <c r="AR1000" s="33" t="str">
        <f t="shared" si="686"/>
        <v>DIB 0,DSKP</v>
      </c>
      <c r="AS1000" s="9" t="str">
        <f t="shared" si="687"/>
        <v>DIB</v>
      </c>
      <c r="AT1000" s="4">
        <f t="shared" si="701"/>
        <v>0</v>
      </c>
      <c r="AU1000" s="6">
        <f t="shared" si="702"/>
        <v>0</v>
      </c>
      <c r="AV1000" s="4" t="str">
        <f t="shared" si="703"/>
        <v/>
      </c>
      <c r="AW1000" s="4">
        <f t="shared" si="704"/>
        <v>33</v>
      </c>
      <c r="AX1000" s="4" t="str">
        <f>_xlfn.XLOOKUP(AW1000,Sheet2!$Q$3:$Q$66,Sheet2!$R$3:$R$66,"**")</f>
        <v>DSKP</v>
      </c>
      <c r="AY1000" s="4">
        <f t="shared" si="705"/>
        <v>3</v>
      </c>
      <c r="AZ1000" s="16" t="str">
        <f t="shared" si="706"/>
        <v>SKPBN</v>
      </c>
    </row>
    <row r="1001" spans="2:52" x14ac:dyDescent="0.35">
      <c r="B1001" s="3">
        <f t="shared" si="664"/>
        <v>12</v>
      </c>
      <c r="C1001" s="1">
        <f t="shared" si="665"/>
        <v>2217</v>
      </c>
      <c r="D1001" s="2">
        <v>24060</v>
      </c>
      <c r="E1001" s="2" t="str">
        <f>_xlfn.XLOOKUP(C1001,Sheet2!$N$3:$N$1000,Sheet2!$O$3:$O$1000,"")</f>
        <v/>
      </c>
      <c r="F1001" s="9" t="str">
        <f t="shared" si="707"/>
        <v>LDA 1,KB14</v>
      </c>
      <c r="G1001" s="4" t="str">
        <f t="shared" si="683"/>
        <v>50</v>
      </c>
      <c r="H1001" s="4">
        <f t="shared" si="684"/>
        <v>60</v>
      </c>
      <c r="I1001" s="6">
        <f t="shared" si="676"/>
        <v>0</v>
      </c>
      <c r="J1001" s="6">
        <f t="shared" si="677"/>
        <v>2</v>
      </c>
      <c r="K1001" s="6">
        <f t="shared" si="678"/>
        <v>4</v>
      </c>
      <c r="L1001" s="6">
        <f t="shared" si="679"/>
        <v>0</v>
      </c>
      <c r="M1001" s="6">
        <f t="shared" si="680"/>
        <v>6</v>
      </c>
      <c r="N1001" s="6">
        <f t="shared" si="681"/>
        <v>0</v>
      </c>
      <c r="O1001" s="13">
        <f t="shared" si="682"/>
        <v>5</v>
      </c>
      <c r="P1001" s="4">
        <f t="shared" si="688"/>
        <v>1</v>
      </c>
      <c r="Q1001" s="4">
        <f t="shared" si="689"/>
        <v>1</v>
      </c>
      <c r="R1001">
        <f t="shared" si="666"/>
        <v>60</v>
      </c>
      <c r="S1001" s="4">
        <f t="shared" si="667"/>
        <v>0</v>
      </c>
      <c r="T1001" s="15">
        <f t="shared" si="668"/>
        <v>0</v>
      </c>
      <c r="U1001" s="4">
        <f t="shared" si="669"/>
        <v>1</v>
      </c>
      <c r="V1001" s="4">
        <f t="shared" si="670"/>
        <v>1</v>
      </c>
      <c r="W1001" s="4">
        <f t="shared" si="671"/>
        <v>0</v>
      </c>
      <c r="X1001" s="6">
        <f t="shared" si="672"/>
        <v>0</v>
      </c>
      <c r="Y1001" s="4">
        <f t="shared" si="673"/>
        <v>3</v>
      </c>
      <c r="Z1001" s="6">
        <f t="shared" si="674"/>
        <v>0</v>
      </c>
      <c r="AA1001" s="18">
        <f t="shared" si="675"/>
        <v>0</v>
      </c>
      <c r="AB1001" s="9" t="str">
        <f t="shared" si="690"/>
        <v>KB14</v>
      </c>
      <c r="AC1001" s="9" t="str">
        <f>_xlfn.XLOOKUP(R1001,Sheet2!$H$3:$H$258,Sheet2!$I$3:$I$258,"-----")</f>
        <v>KB14</v>
      </c>
      <c r="AD1001" s="9" t="str">
        <f>_xlfn.XLOOKUP(VALUE(AE1001),Sheet2!$N$3:$N$1000,Sheet2!$O$3:$O$1000,"********")</f>
        <v>********</v>
      </c>
      <c r="AE1001" t="str">
        <f t="shared" si="685"/>
        <v>2277</v>
      </c>
      <c r="AF1001" s="9" t="str">
        <f>IF(R1001&lt;200,"+"&amp;TEXT(R1001,"0"),"-"&amp;TEXT(_xlfn.XLOOKUP(R1001,Sheet2!$K$3:$K$130,Sheet2!$L$3:$L$130,"-----"),"0"))</f>
        <v>+60</v>
      </c>
      <c r="AG1001" s="9" t="str">
        <f t="shared" si="691"/>
        <v/>
      </c>
      <c r="AH1001" s="9" t="str">
        <f t="shared" si="692"/>
        <v>JSR KB14</v>
      </c>
      <c r="AI1001" t="str">
        <f t="shared" si="693"/>
        <v>1,KB14</v>
      </c>
      <c r="AJ1001" s="16" t="str">
        <f t="shared" si="694"/>
        <v>KB14</v>
      </c>
      <c r="AK1001" t="str">
        <f t="shared" si="695"/>
        <v>COMC 1,1</v>
      </c>
      <c r="AL1001" s="4" t="str">
        <f t="shared" si="696"/>
        <v>COM</v>
      </c>
      <c r="AM1001" s="4" t="str">
        <f t="shared" si="697"/>
        <v/>
      </c>
      <c r="AN1001" s="4" t="str">
        <f t="shared" si="698"/>
        <v>C</v>
      </c>
      <c r="AO1001" s="4" t="str">
        <f t="shared" si="699"/>
        <v/>
      </c>
      <c r="AP1001" s="15" t="str">
        <f t="shared" si="700"/>
        <v/>
      </c>
      <c r="AQ1001" s="9" t="str">
        <f>_xlfn.XLOOKUP(D1001,Sheet2!$E$3:$E$101,Sheet2!$F$3:$F$101,"******************")</f>
        <v>******************</v>
      </c>
      <c r="AR1001" s="33" t="str">
        <f t="shared" si="686"/>
        <v>NIO **</v>
      </c>
      <c r="AS1001" s="9" t="str">
        <f t="shared" si="687"/>
        <v>DOC</v>
      </c>
      <c r="AT1001" s="4">
        <f t="shared" si="701"/>
        <v>1</v>
      </c>
      <c r="AU1001" s="6">
        <f t="shared" si="702"/>
        <v>0</v>
      </c>
      <c r="AV1001" s="4" t="str">
        <f t="shared" si="703"/>
        <v/>
      </c>
      <c r="AW1001" s="4">
        <f t="shared" si="704"/>
        <v>60</v>
      </c>
      <c r="AX1001" s="4" t="str">
        <f>_xlfn.XLOOKUP(AW1001,Sheet2!$Q$3:$Q$66,Sheet2!$R$3:$R$66,"**")</f>
        <v>**</v>
      </c>
      <c r="AY1001" s="4">
        <f t="shared" si="705"/>
        <v>0</v>
      </c>
      <c r="AZ1001" s="16" t="str">
        <f t="shared" si="706"/>
        <v>SKPBN</v>
      </c>
    </row>
    <row r="1002" spans="2:52" x14ac:dyDescent="0.35">
      <c r="B1002" s="3">
        <f t="shared" si="664"/>
        <v>13</v>
      </c>
      <c r="C1002" s="1">
        <f t="shared" si="665"/>
        <v>2220</v>
      </c>
      <c r="D1002" s="2">
        <v>147000</v>
      </c>
      <c r="E1002" s="2" t="str">
        <f>_xlfn.XLOOKUP(C1002,Sheet2!$N$3:$N$1000,Sheet2!$O$3:$O$1000,"")</f>
        <v/>
      </c>
      <c r="F1002" s="9" t="str">
        <f t="shared" si="707"/>
        <v>ADD 2,1</v>
      </c>
      <c r="G1002" s="4" t="str">
        <f t="shared" si="683"/>
        <v>316</v>
      </c>
      <c r="H1002" s="4">
        <f t="shared" si="684"/>
        <v>0</v>
      </c>
      <c r="I1002" s="6">
        <f t="shared" si="676"/>
        <v>1</v>
      </c>
      <c r="J1002" s="6">
        <f t="shared" si="677"/>
        <v>4</v>
      </c>
      <c r="K1002" s="6">
        <f t="shared" si="678"/>
        <v>7</v>
      </c>
      <c r="L1002" s="6">
        <f t="shared" si="679"/>
        <v>0</v>
      </c>
      <c r="M1002" s="6">
        <f t="shared" si="680"/>
        <v>0</v>
      </c>
      <c r="N1002" s="6">
        <f t="shared" si="681"/>
        <v>0</v>
      </c>
      <c r="O1002" s="13">
        <f t="shared" si="682"/>
        <v>25</v>
      </c>
      <c r="P1002" s="4">
        <f t="shared" si="688"/>
        <v>6</v>
      </c>
      <c r="Q1002" s="4">
        <f t="shared" si="689"/>
        <v>1</v>
      </c>
      <c r="R1002">
        <f t="shared" si="666"/>
        <v>0</v>
      </c>
      <c r="S1002" s="4">
        <f t="shared" si="667"/>
        <v>2</v>
      </c>
      <c r="T1002" s="15">
        <f t="shared" si="668"/>
        <v>1</v>
      </c>
      <c r="U1002" s="4">
        <f t="shared" si="669"/>
        <v>2</v>
      </c>
      <c r="V1002" s="4">
        <f t="shared" si="670"/>
        <v>1</v>
      </c>
      <c r="W1002" s="4">
        <f t="shared" si="671"/>
        <v>6</v>
      </c>
      <c r="X1002" s="6">
        <f t="shared" si="672"/>
        <v>0</v>
      </c>
      <c r="Y1002" s="4">
        <f t="shared" si="673"/>
        <v>0</v>
      </c>
      <c r="Z1002" s="6">
        <f t="shared" si="674"/>
        <v>0</v>
      </c>
      <c r="AA1002" s="18">
        <f t="shared" si="675"/>
        <v>0</v>
      </c>
      <c r="AB1002" s="9" t="str">
        <f t="shared" si="690"/>
        <v>+0,2</v>
      </c>
      <c r="AC1002" s="9" t="str">
        <f>_xlfn.XLOOKUP(R1002,Sheet2!$H$3:$H$258,Sheet2!$I$3:$I$258,"-----")</f>
        <v>0</v>
      </c>
      <c r="AD1002" s="9" t="str">
        <f>_xlfn.XLOOKUP(VALUE(AE1002),Sheet2!$N$3:$N$1000,Sheet2!$O$3:$O$1000,"********")</f>
        <v>********</v>
      </c>
      <c r="AE1002" t="str">
        <f t="shared" si="685"/>
        <v>2220</v>
      </c>
      <c r="AF1002" s="9" t="str">
        <f>IF(R1002&lt;200,"+"&amp;TEXT(R1002,"0"),"-"&amp;TEXT(_xlfn.XLOOKUP(R1002,Sheet2!$K$3:$K$130,Sheet2!$L$3:$L$130,"-----"),"0"))</f>
        <v>+0</v>
      </c>
      <c r="AG1002" s="9" t="str">
        <f t="shared" si="691"/>
        <v>@</v>
      </c>
      <c r="AH1002" s="9" t="str">
        <f t="shared" si="692"/>
        <v>JSR @+0,2</v>
      </c>
      <c r="AI1002" t="str">
        <f t="shared" si="693"/>
        <v>1,@+0,2</v>
      </c>
      <c r="AJ1002" s="16" t="str">
        <f t="shared" si="694"/>
        <v>@+0,2</v>
      </c>
      <c r="AK1002" t="str">
        <f t="shared" si="695"/>
        <v>ADD 2,1</v>
      </c>
      <c r="AL1002" s="4" t="str">
        <f t="shared" si="696"/>
        <v>ADD</v>
      </c>
      <c r="AM1002" s="4" t="str">
        <f t="shared" si="697"/>
        <v/>
      </c>
      <c r="AN1002" s="4" t="str">
        <f t="shared" si="698"/>
        <v/>
      </c>
      <c r="AO1002" s="4" t="str">
        <f t="shared" si="699"/>
        <v/>
      </c>
      <c r="AP1002" s="15" t="str">
        <f t="shared" si="700"/>
        <v/>
      </c>
      <c r="AQ1002" s="9" t="str">
        <f>_xlfn.XLOOKUP(D1002,Sheet2!$E$3:$E$101,Sheet2!$F$3:$F$101,"******************")</f>
        <v>******************</v>
      </c>
      <c r="AR1002" s="33" t="str">
        <f t="shared" si="686"/>
        <v>DOC 1,0</v>
      </c>
      <c r="AS1002" s="9" t="str">
        <f t="shared" si="687"/>
        <v>DOC</v>
      </c>
      <c r="AT1002" s="4">
        <f t="shared" si="701"/>
        <v>1</v>
      </c>
      <c r="AU1002" s="6">
        <f t="shared" si="702"/>
        <v>0</v>
      </c>
      <c r="AV1002" s="4" t="str">
        <f t="shared" si="703"/>
        <v/>
      </c>
      <c r="AW1002" s="4">
        <f t="shared" si="704"/>
        <v>0</v>
      </c>
      <c r="AX1002" s="4" t="str">
        <f>_xlfn.XLOOKUP(AW1002,Sheet2!$Q$3:$Q$66,Sheet2!$R$3:$R$66,"**")</f>
        <v>0</v>
      </c>
      <c r="AY1002" s="4">
        <f t="shared" si="705"/>
        <v>6</v>
      </c>
      <c r="AZ1002" s="16" t="str">
        <f t="shared" si="706"/>
        <v>SKPBN</v>
      </c>
    </row>
    <row r="1003" spans="2:52" x14ac:dyDescent="0.35">
      <c r="B1003" s="3">
        <f t="shared" si="664"/>
        <v>14</v>
      </c>
      <c r="C1003" s="1">
        <f t="shared" si="665"/>
        <v>2221</v>
      </c>
      <c r="D1003" s="2">
        <v>122414</v>
      </c>
      <c r="E1003" s="2" t="str">
        <f>_xlfn.XLOOKUP(C1003,Sheet2!$N$3:$N$1000,Sheet2!$O$3:$O$1000,"")</f>
        <v/>
      </c>
      <c r="F1003" s="9" t="str">
        <f t="shared" si="707"/>
        <v>SUB# 1,0,SZR</v>
      </c>
      <c r="G1003" s="4" t="str">
        <f t="shared" si="683"/>
        <v>245</v>
      </c>
      <c r="H1003" s="4">
        <f t="shared" si="684"/>
        <v>14</v>
      </c>
      <c r="I1003" s="6">
        <f t="shared" si="676"/>
        <v>1</v>
      </c>
      <c r="J1003" s="6">
        <f t="shared" si="677"/>
        <v>2</v>
      </c>
      <c r="K1003" s="6">
        <f t="shared" si="678"/>
        <v>2</v>
      </c>
      <c r="L1003" s="6">
        <f t="shared" si="679"/>
        <v>4</v>
      </c>
      <c r="M1003" s="6">
        <f t="shared" si="680"/>
        <v>1</v>
      </c>
      <c r="N1003" s="6">
        <f t="shared" si="681"/>
        <v>4</v>
      </c>
      <c r="O1003" s="13">
        <f t="shared" si="682"/>
        <v>20</v>
      </c>
      <c r="P1003" s="4">
        <f t="shared" si="688"/>
        <v>5</v>
      </c>
      <c r="Q1003" s="4">
        <f t="shared" si="689"/>
        <v>0</v>
      </c>
      <c r="R1003">
        <f t="shared" si="666"/>
        <v>14</v>
      </c>
      <c r="S1003" s="4">
        <f t="shared" si="667"/>
        <v>1</v>
      </c>
      <c r="T1003" s="15">
        <f t="shared" si="668"/>
        <v>1</v>
      </c>
      <c r="U1003" s="4">
        <f t="shared" si="669"/>
        <v>1</v>
      </c>
      <c r="V1003" s="4">
        <f t="shared" si="670"/>
        <v>0</v>
      </c>
      <c r="W1003" s="4">
        <f t="shared" si="671"/>
        <v>5</v>
      </c>
      <c r="X1003" s="6">
        <f t="shared" si="672"/>
        <v>0</v>
      </c>
      <c r="Y1003" s="4">
        <f t="shared" si="673"/>
        <v>0</v>
      </c>
      <c r="Z1003" s="6">
        <f t="shared" si="674"/>
        <v>1</v>
      </c>
      <c r="AA1003" s="18">
        <f t="shared" si="675"/>
        <v>4</v>
      </c>
      <c r="AB1003" s="9" t="str">
        <f t="shared" si="690"/>
        <v>+14</v>
      </c>
      <c r="AC1003" s="9" t="str">
        <f>_xlfn.XLOOKUP(R1003,Sheet2!$H$3:$H$258,Sheet2!$I$3:$I$258,"-----")</f>
        <v>*****</v>
      </c>
      <c r="AD1003" s="9" t="str">
        <f>_xlfn.XLOOKUP(VALUE(AE1003),Sheet2!$N$3:$N$1000,Sheet2!$O$3:$O$1000,"********")</f>
        <v>********</v>
      </c>
      <c r="AE1003" t="str">
        <f t="shared" si="685"/>
        <v>2235</v>
      </c>
      <c r="AF1003" s="9" t="str">
        <f>IF(R1003&lt;200,"+"&amp;TEXT(R1003,"0"),"-"&amp;TEXT(_xlfn.XLOOKUP(R1003,Sheet2!$K$3:$K$130,Sheet2!$L$3:$L$130,"-----"),"0"))</f>
        <v>+14</v>
      </c>
      <c r="AG1003" s="9" t="str">
        <f t="shared" si="691"/>
        <v>@</v>
      </c>
      <c r="AH1003" s="9" t="str">
        <f t="shared" si="692"/>
        <v>JMP @+14</v>
      </c>
      <c r="AI1003" t="str">
        <f t="shared" si="693"/>
        <v>0,@+14</v>
      </c>
      <c r="AJ1003" s="16" t="str">
        <f t="shared" si="694"/>
        <v>@+14</v>
      </c>
      <c r="AK1003" t="str">
        <f t="shared" si="695"/>
        <v>SUB# 1,0,SZR</v>
      </c>
      <c r="AL1003" s="4" t="str">
        <f t="shared" si="696"/>
        <v>SUB</v>
      </c>
      <c r="AM1003" s="4" t="str">
        <f t="shared" si="697"/>
        <v/>
      </c>
      <c r="AN1003" s="4" t="str">
        <f t="shared" si="698"/>
        <v/>
      </c>
      <c r="AO1003" s="4" t="str">
        <f t="shared" si="699"/>
        <v>#</v>
      </c>
      <c r="AP1003" s="15" t="str">
        <f t="shared" si="700"/>
        <v>,SZR</v>
      </c>
      <c r="AQ1003" s="9" t="str">
        <f>_xlfn.XLOOKUP(D1003,Sheet2!$E$3:$E$101,Sheet2!$F$3:$F$101,"******************")</f>
        <v>******************</v>
      </c>
      <c r="AR1003" s="33" t="str">
        <f t="shared" si="686"/>
        <v>DIC 0,RTC</v>
      </c>
      <c r="AS1003" s="9" t="str">
        <f t="shared" si="687"/>
        <v>DIC</v>
      </c>
      <c r="AT1003" s="4">
        <f t="shared" si="701"/>
        <v>0</v>
      </c>
      <c r="AU1003" s="6">
        <f t="shared" si="702"/>
        <v>0</v>
      </c>
      <c r="AV1003" s="4" t="str">
        <f t="shared" si="703"/>
        <v/>
      </c>
      <c r="AW1003" s="4">
        <f t="shared" si="704"/>
        <v>14</v>
      </c>
      <c r="AX1003" s="4" t="str">
        <f>_xlfn.XLOOKUP(AW1003,Sheet2!$Q$3:$Q$66,Sheet2!$R$3:$R$66,"**")</f>
        <v>RTC</v>
      </c>
      <c r="AY1003" s="4">
        <f t="shared" si="705"/>
        <v>5</v>
      </c>
      <c r="AZ1003" s="16" t="str">
        <f t="shared" si="706"/>
        <v>SKPBN</v>
      </c>
    </row>
    <row r="1004" spans="2:52" x14ac:dyDescent="0.35">
      <c r="B1004" s="3">
        <f t="shared" si="664"/>
        <v>15</v>
      </c>
      <c r="C1004" s="1">
        <f t="shared" si="665"/>
        <v>2222</v>
      </c>
      <c r="D1004" s="2">
        <v>6242</v>
      </c>
      <c r="E1004" s="2" t="str">
        <f>_xlfn.XLOOKUP(C1004,Sheet2!$N$3:$N$1000,Sheet2!$O$3:$O$1000,"")</f>
        <v/>
      </c>
      <c r="F1004" s="9" t="str">
        <f t="shared" si="707"/>
        <v>EHALT</v>
      </c>
      <c r="G1004" s="4" t="str">
        <f t="shared" si="683"/>
        <v>14</v>
      </c>
      <c r="H1004" s="4">
        <f t="shared" si="684"/>
        <v>242</v>
      </c>
      <c r="I1004" s="6">
        <f t="shared" si="676"/>
        <v>0</v>
      </c>
      <c r="J1004" s="6">
        <f t="shared" si="677"/>
        <v>0</v>
      </c>
      <c r="K1004" s="6">
        <f t="shared" si="678"/>
        <v>6</v>
      </c>
      <c r="L1004" s="6">
        <f t="shared" si="679"/>
        <v>2</v>
      </c>
      <c r="M1004" s="6">
        <f t="shared" si="680"/>
        <v>4</v>
      </c>
      <c r="N1004" s="6">
        <f t="shared" si="681"/>
        <v>2</v>
      </c>
      <c r="O1004" s="13">
        <f t="shared" si="682"/>
        <v>1</v>
      </c>
      <c r="P1004" s="4">
        <f t="shared" si="688"/>
        <v>0</v>
      </c>
      <c r="Q1004" s="4">
        <f t="shared" si="689"/>
        <v>1</v>
      </c>
      <c r="R1004">
        <f t="shared" si="666"/>
        <v>242</v>
      </c>
      <c r="S1004" s="4">
        <f t="shared" si="667"/>
        <v>0</v>
      </c>
      <c r="T1004" s="15">
        <f t="shared" si="668"/>
        <v>1</v>
      </c>
      <c r="U1004" s="4">
        <f t="shared" si="669"/>
        <v>0</v>
      </c>
      <c r="V1004" s="4">
        <f t="shared" si="670"/>
        <v>1</v>
      </c>
      <c r="W1004" s="4">
        <f t="shared" si="671"/>
        <v>4</v>
      </c>
      <c r="X1004" s="6">
        <f t="shared" si="672"/>
        <v>2</v>
      </c>
      <c r="Y1004" s="4">
        <f t="shared" si="673"/>
        <v>2</v>
      </c>
      <c r="Z1004" s="6">
        <f t="shared" si="674"/>
        <v>0</v>
      </c>
      <c r="AA1004" s="18">
        <f t="shared" si="675"/>
        <v>2</v>
      </c>
      <c r="AB1004" s="9" t="str">
        <f t="shared" si="690"/>
        <v>I.EHA</v>
      </c>
      <c r="AC1004" s="9" t="str">
        <f>_xlfn.XLOOKUP(R1004,Sheet2!$H$3:$H$258,Sheet2!$I$3:$I$258,"-----")</f>
        <v>I.EHA</v>
      </c>
      <c r="AD1004" s="9" t="str">
        <f>_xlfn.XLOOKUP(VALUE(AE1004),Sheet2!$N$3:$N$1000,Sheet2!$O$3:$O$1000,"********")</f>
        <v>********</v>
      </c>
      <c r="AE1004" t="str">
        <f t="shared" si="685"/>
        <v>2064</v>
      </c>
      <c r="AF1004" s="9" t="str">
        <f>IF(R1004&lt;200,"+"&amp;TEXT(R1004,"0"),"-"&amp;TEXT(_xlfn.XLOOKUP(R1004,Sheet2!$K$3:$K$130,Sheet2!$L$3:$L$130,"-----"),"0"))</f>
        <v>-136</v>
      </c>
      <c r="AG1004" s="9" t="str">
        <f t="shared" si="691"/>
        <v>@</v>
      </c>
      <c r="AH1004" s="9" t="str">
        <f t="shared" si="692"/>
        <v>JSR @I.EHA</v>
      </c>
      <c r="AI1004" t="str">
        <f t="shared" si="693"/>
        <v>1,@I.EHA</v>
      </c>
      <c r="AJ1004" s="16" t="str">
        <f t="shared" si="694"/>
        <v>@I.EHA</v>
      </c>
      <c r="AK1004" t="str">
        <f t="shared" si="695"/>
        <v>ADCOR 0,1,SZC</v>
      </c>
      <c r="AL1004" s="4" t="str">
        <f t="shared" si="696"/>
        <v>ADC</v>
      </c>
      <c r="AM1004" s="4" t="str">
        <f t="shared" si="697"/>
        <v>R</v>
      </c>
      <c r="AN1004" s="4" t="str">
        <f t="shared" si="698"/>
        <v>O</v>
      </c>
      <c r="AO1004" s="4" t="str">
        <f t="shared" si="699"/>
        <v/>
      </c>
      <c r="AP1004" s="15" t="str">
        <f t="shared" si="700"/>
        <v>,SZC</v>
      </c>
      <c r="AQ1004" s="9" t="str">
        <f>_xlfn.XLOOKUP(D1004,Sheet2!$E$3:$E$101,Sheet2!$F$3:$F$101,"******************")</f>
        <v>EHALT</v>
      </c>
      <c r="AR1004" s="33" t="str">
        <f t="shared" si="686"/>
        <v>DOBC 1,**</v>
      </c>
      <c r="AS1004" s="9" t="str">
        <f t="shared" si="687"/>
        <v>DOBC</v>
      </c>
      <c r="AT1004" s="4">
        <f t="shared" si="701"/>
        <v>1</v>
      </c>
      <c r="AU1004" s="6">
        <f t="shared" si="702"/>
        <v>2</v>
      </c>
      <c r="AV1004" s="4" t="str">
        <f t="shared" si="703"/>
        <v>C</v>
      </c>
      <c r="AW1004" s="4">
        <f t="shared" si="704"/>
        <v>42</v>
      </c>
      <c r="AX1004" s="4" t="str">
        <f>_xlfn.XLOOKUP(AW1004,Sheet2!$Q$3:$Q$66,Sheet2!$R$3:$R$66,"**")</f>
        <v>**</v>
      </c>
      <c r="AY1004" s="4">
        <f t="shared" si="705"/>
        <v>4</v>
      </c>
      <c r="AZ1004" s="16" t="str">
        <f t="shared" si="706"/>
        <v>SKPDN</v>
      </c>
    </row>
    <row r="1005" spans="2:52" x14ac:dyDescent="0.35">
      <c r="B1005" s="3">
        <f t="shared" si="664"/>
        <v>16</v>
      </c>
      <c r="C1005" s="1">
        <f t="shared" si="665"/>
        <v>2223</v>
      </c>
      <c r="D1005" s="2">
        <v>6243</v>
      </c>
      <c r="E1005" s="2" t="str">
        <f>_xlfn.XLOOKUP(C1005,Sheet2!$N$3:$N$1000,Sheet2!$O$3:$O$1000,"")</f>
        <v/>
      </c>
      <c r="F1005" s="9" t="str">
        <f t="shared" si="707"/>
        <v>LOOP</v>
      </c>
      <c r="G1005" s="4" t="str">
        <f t="shared" si="683"/>
        <v>14</v>
      </c>
      <c r="H1005" s="4">
        <f t="shared" si="684"/>
        <v>243</v>
      </c>
      <c r="I1005" s="6">
        <f t="shared" si="676"/>
        <v>0</v>
      </c>
      <c r="J1005" s="6">
        <f t="shared" si="677"/>
        <v>0</v>
      </c>
      <c r="K1005" s="6">
        <f t="shared" si="678"/>
        <v>6</v>
      </c>
      <c r="L1005" s="6">
        <f t="shared" si="679"/>
        <v>2</v>
      </c>
      <c r="M1005" s="6">
        <f t="shared" si="680"/>
        <v>4</v>
      </c>
      <c r="N1005" s="6">
        <f t="shared" si="681"/>
        <v>3</v>
      </c>
      <c r="O1005" s="13">
        <f t="shared" si="682"/>
        <v>1</v>
      </c>
      <c r="P1005" s="4">
        <f t="shared" si="688"/>
        <v>0</v>
      </c>
      <c r="Q1005" s="4">
        <f t="shared" si="689"/>
        <v>1</v>
      </c>
      <c r="R1005">
        <f t="shared" si="666"/>
        <v>243</v>
      </c>
      <c r="S1005" s="4">
        <f t="shared" si="667"/>
        <v>0</v>
      </c>
      <c r="T1005" s="15">
        <f t="shared" si="668"/>
        <v>1</v>
      </c>
      <c r="U1005" s="4">
        <f t="shared" si="669"/>
        <v>0</v>
      </c>
      <c r="V1005" s="4">
        <f t="shared" si="670"/>
        <v>1</v>
      </c>
      <c r="W1005" s="4">
        <f t="shared" si="671"/>
        <v>4</v>
      </c>
      <c r="X1005" s="6">
        <f t="shared" si="672"/>
        <v>2</v>
      </c>
      <c r="Y1005" s="4">
        <f t="shared" si="673"/>
        <v>2</v>
      </c>
      <c r="Z1005" s="6">
        <f t="shared" si="674"/>
        <v>0</v>
      </c>
      <c r="AA1005" s="18">
        <f t="shared" si="675"/>
        <v>3</v>
      </c>
      <c r="AB1005" s="9" t="str">
        <f t="shared" si="690"/>
        <v>I.LOO</v>
      </c>
      <c r="AC1005" s="9" t="str">
        <f>_xlfn.XLOOKUP(R1005,Sheet2!$H$3:$H$258,Sheet2!$I$3:$I$258,"-----")</f>
        <v>I.LOO</v>
      </c>
      <c r="AD1005" s="9" t="str">
        <f>_xlfn.XLOOKUP(VALUE(AE1005),Sheet2!$N$3:$N$1000,Sheet2!$O$3:$O$1000,"********")</f>
        <v>********</v>
      </c>
      <c r="AE1005" t="str">
        <f t="shared" si="685"/>
        <v>2066</v>
      </c>
      <c r="AF1005" s="9" t="str">
        <f>IF(R1005&lt;200,"+"&amp;TEXT(R1005,"0"),"-"&amp;TEXT(_xlfn.XLOOKUP(R1005,Sheet2!$K$3:$K$130,Sheet2!$L$3:$L$130,"-----"),"0"))</f>
        <v>-135</v>
      </c>
      <c r="AG1005" s="9" t="str">
        <f t="shared" si="691"/>
        <v>@</v>
      </c>
      <c r="AH1005" s="9" t="str">
        <f t="shared" si="692"/>
        <v>JSR @I.LOO</v>
      </c>
      <c r="AI1005" t="str">
        <f t="shared" si="693"/>
        <v>1,@I.LOO</v>
      </c>
      <c r="AJ1005" s="16" t="str">
        <f t="shared" si="694"/>
        <v>@I.LOO</v>
      </c>
      <c r="AK1005" t="str">
        <f t="shared" si="695"/>
        <v>ADCOR 0,1,SNC</v>
      </c>
      <c r="AL1005" s="4" t="str">
        <f t="shared" si="696"/>
        <v>ADC</v>
      </c>
      <c r="AM1005" s="4" t="str">
        <f t="shared" si="697"/>
        <v>R</v>
      </c>
      <c r="AN1005" s="4" t="str">
        <f t="shared" si="698"/>
        <v>O</v>
      </c>
      <c r="AO1005" s="4" t="str">
        <f t="shared" si="699"/>
        <v/>
      </c>
      <c r="AP1005" s="15" t="str">
        <f t="shared" si="700"/>
        <v>,SNC</v>
      </c>
      <c r="AQ1005" s="9" t="str">
        <f>_xlfn.XLOOKUP(D1005,Sheet2!$E$3:$E$101,Sheet2!$F$3:$F$101,"******************")</f>
        <v>LOOP</v>
      </c>
      <c r="AR1005" s="33" t="str">
        <f t="shared" si="686"/>
        <v>DOBC 1,**</v>
      </c>
      <c r="AS1005" s="9" t="str">
        <f t="shared" si="687"/>
        <v>DOBC</v>
      </c>
      <c r="AT1005" s="4">
        <f t="shared" si="701"/>
        <v>1</v>
      </c>
      <c r="AU1005" s="6">
        <f t="shared" si="702"/>
        <v>2</v>
      </c>
      <c r="AV1005" s="4" t="str">
        <f t="shared" si="703"/>
        <v>C</v>
      </c>
      <c r="AW1005" s="4">
        <f t="shared" si="704"/>
        <v>43</v>
      </c>
      <c r="AX1005" s="4" t="str">
        <f>_xlfn.XLOOKUP(AW1005,Sheet2!$Q$3:$Q$66,Sheet2!$R$3:$R$66,"**")</f>
        <v>**</v>
      </c>
      <c r="AY1005" s="4">
        <f t="shared" si="705"/>
        <v>4</v>
      </c>
      <c r="AZ1005" s="16" t="str">
        <f t="shared" si="706"/>
        <v>SKPDN</v>
      </c>
    </row>
    <row r="1006" spans="2:52" x14ac:dyDescent="0.35">
      <c r="B1006" s="3">
        <v>21</v>
      </c>
      <c r="C1006" s="1">
        <f t="shared" si="665"/>
        <v>2224</v>
      </c>
      <c r="D1006" s="2">
        <v>6241</v>
      </c>
      <c r="E1006" s="2" t="str">
        <f>_xlfn.XLOOKUP(C1006,Sheet2!$N$3:$N$1000,Sheet2!$O$3:$O$1000,"")</f>
        <v>D2</v>
      </c>
      <c r="F1006" s="9" t="str">
        <f t="shared" si="707"/>
        <v>SETUP</v>
      </c>
      <c r="G1006" s="4" t="str">
        <f t="shared" si="683"/>
        <v>14</v>
      </c>
      <c r="H1006" s="4">
        <f t="shared" si="684"/>
        <v>241</v>
      </c>
      <c r="I1006" s="6">
        <f t="shared" si="676"/>
        <v>0</v>
      </c>
      <c r="J1006" s="6">
        <f t="shared" si="677"/>
        <v>0</v>
      </c>
      <c r="K1006" s="6">
        <f t="shared" si="678"/>
        <v>6</v>
      </c>
      <c r="L1006" s="6">
        <f t="shared" si="679"/>
        <v>2</v>
      </c>
      <c r="M1006" s="6">
        <f t="shared" si="680"/>
        <v>4</v>
      </c>
      <c r="N1006" s="6">
        <f t="shared" si="681"/>
        <v>1</v>
      </c>
      <c r="O1006" s="13">
        <f t="shared" si="682"/>
        <v>1</v>
      </c>
      <c r="P1006" s="4">
        <f t="shared" si="688"/>
        <v>0</v>
      </c>
      <c r="Q1006" s="4">
        <f t="shared" si="689"/>
        <v>1</v>
      </c>
      <c r="R1006">
        <f t="shared" si="666"/>
        <v>241</v>
      </c>
      <c r="S1006" s="4">
        <f t="shared" si="667"/>
        <v>0</v>
      </c>
      <c r="T1006" s="15">
        <f t="shared" si="668"/>
        <v>1</v>
      </c>
      <c r="U1006" s="4">
        <f t="shared" si="669"/>
        <v>0</v>
      </c>
      <c r="V1006" s="4">
        <f t="shared" si="670"/>
        <v>1</v>
      </c>
      <c r="W1006" s="4">
        <f t="shared" si="671"/>
        <v>4</v>
      </c>
      <c r="X1006" s="6">
        <f t="shared" si="672"/>
        <v>2</v>
      </c>
      <c r="Y1006" s="4">
        <f t="shared" si="673"/>
        <v>2</v>
      </c>
      <c r="Z1006" s="6">
        <f t="shared" si="674"/>
        <v>0</v>
      </c>
      <c r="AA1006" s="18">
        <f t="shared" si="675"/>
        <v>1</v>
      </c>
      <c r="AB1006" s="9" t="str">
        <f t="shared" si="690"/>
        <v>I.STUP</v>
      </c>
      <c r="AC1006" s="9" t="str">
        <f>_xlfn.XLOOKUP(R1006,Sheet2!$H$3:$H$258,Sheet2!$I$3:$I$258,"-----")</f>
        <v>I.STUP</v>
      </c>
      <c r="AD1006" s="9" t="str">
        <f>_xlfn.XLOOKUP(VALUE(AE1006),Sheet2!$N$3:$N$1000,Sheet2!$O$3:$O$1000,"********")</f>
        <v>********</v>
      </c>
      <c r="AE1006" t="str">
        <f t="shared" si="685"/>
        <v>2065</v>
      </c>
      <c r="AF1006" s="9" t="str">
        <f>IF(R1006&lt;200,"+"&amp;TEXT(R1006,"0"),"-"&amp;TEXT(_xlfn.XLOOKUP(R1006,Sheet2!$K$3:$K$130,Sheet2!$L$3:$L$130,"-----"),"0"))</f>
        <v>-137</v>
      </c>
      <c r="AG1006" s="9" t="str">
        <f t="shared" si="691"/>
        <v>@</v>
      </c>
      <c r="AH1006" s="9" t="str">
        <f t="shared" si="692"/>
        <v>JSR @I.STUP</v>
      </c>
      <c r="AI1006" t="str">
        <f t="shared" si="693"/>
        <v>1,@I.STUP</v>
      </c>
      <c r="AJ1006" s="16" t="str">
        <f t="shared" si="694"/>
        <v>@I.STUP</v>
      </c>
      <c r="AK1006" t="str">
        <f t="shared" si="695"/>
        <v>ADCOR 0,1,SKP</v>
      </c>
      <c r="AL1006" s="4" t="str">
        <f t="shared" si="696"/>
        <v>ADC</v>
      </c>
      <c r="AM1006" s="4" t="str">
        <f t="shared" si="697"/>
        <v>R</v>
      </c>
      <c r="AN1006" s="4" t="str">
        <f t="shared" si="698"/>
        <v>O</v>
      </c>
      <c r="AO1006" s="4" t="str">
        <f t="shared" si="699"/>
        <v/>
      </c>
      <c r="AP1006" s="15" t="str">
        <f t="shared" si="700"/>
        <v>,SKP</v>
      </c>
      <c r="AQ1006" s="9" t="str">
        <f>_xlfn.XLOOKUP(D1006,Sheet2!$E$3:$E$101,Sheet2!$F$3:$F$101,"******************")</f>
        <v>SETUP</v>
      </c>
      <c r="AR1006" s="33" t="str">
        <f t="shared" si="686"/>
        <v>DOBC 1,**</v>
      </c>
      <c r="AS1006" s="9" t="str">
        <f t="shared" si="687"/>
        <v>DOBC</v>
      </c>
      <c r="AT1006" s="4">
        <f t="shared" si="701"/>
        <v>1</v>
      </c>
      <c r="AU1006" s="6">
        <f t="shared" si="702"/>
        <v>2</v>
      </c>
      <c r="AV1006" s="4" t="str">
        <f t="shared" si="703"/>
        <v>C</v>
      </c>
      <c r="AW1006" s="4">
        <f t="shared" si="704"/>
        <v>41</v>
      </c>
      <c r="AX1006" s="4" t="str">
        <f>_xlfn.XLOOKUP(AW1006,Sheet2!$Q$3:$Q$66,Sheet2!$R$3:$R$66,"**")</f>
        <v>**</v>
      </c>
      <c r="AY1006" s="4">
        <f t="shared" si="705"/>
        <v>4</v>
      </c>
      <c r="AZ1006" s="16" t="str">
        <f t="shared" si="706"/>
        <v>SKPDN</v>
      </c>
    </row>
    <row r="1007" spans="2:52" x14ac:dyDescent="0.35">
      <c r="B1007" s="3">
        <f t="shared" si="664"/>
        <v>22</v>
      </c>
      <c r="C1007" s="1">
        <f t="shared" si="665"/>
        <v>2225</v>
      </c>
      <c r="D1007" s="2">
        <v>20152</v>
      </c>
      <c r="E1007" s="2" t="str">
        <f>_xlfn.XLOOKUP(C1007,Sheet2!$N$3:$N$1000,Sheet2!$O$3:$O$1000,"")</f>
        <v/>
      </c>
      <c r="F1007" s="9" t="str">
        <f t="shared" si="707"/>
        <v>LDA 0,TESTU</v>
      </c>
      <c r="G1007" s="4" t="str">
        <f t="shared" si="683"/>
        <v>40</v>
      </c>
      <c r="H1007" s="4">
        <f t="shared" si="684"/>
        <v>152</v>
      </c>
      <c r="I1007" s="6">
        <f t="shared" si="676"/>
        <v>0</v>
      </c>
      <c r="J1007" s="6">
        <f t="shared" si="677"/>
        <v>2</v>
      </c>
      <c r="K1007" s="6">
        <f t="shared" si="678"/>
        <v>0</v>
      </c>
      <c r="L1007" s="6">
        <f t="shared" si="679"/>
        <v>1</v>
      </c>
      <c r="M1007" s="6">
        <f t="shared" si="680"/>
        <v>5</v>
      </c>
      <c r="N1007" s="6">
        <f t="shared" si="681"/>
        <v>2</v>
      </c>
      <c r="O1007" s="13">
        <f t="shared" si="682"/>
        <v>4</v>
      </c>
      <c r="P1007" s="4">
        <f t="shared" si="688"/>
        <v>1</v>
      </c>
      <c r="Q1007" s="4">
        <f t="shared" si="689"/>
        <v>0</v>
      </c>
      <c r="R1007">
        <f t="shared" si="666"/>
        <v>152</v>
      </c>
      <c r="S1007" s="4">
        <f t="shared" si="667"/>
        <v>0</v>
      </c>
      <c r="T1007" s="15">
        <f t="shared" si="668"/>
        <v>0</v>
      </c>
      <c r="U1007" s="4">
        <f t="shared" si="669"/>
        <v>1</v>
      </c>
      <c r="V1007" s="4">
        <f t="shared" si="670"/>
        <v>0</v>
      </c>
      <c r="W1007" s="4">
        <f t="shared" si="671"/>
        <v>0</v>
      </c>
      <c r="X1007" s="6">
        <f t="shared" si="672"/>
        <v>1</v>
      </c>
      <c r="Y1007" s="4">
        <f t="shared" si="673"/>
        <v>2</v>
      </c>
      <c r="Z1007" s="6">
        <f t="shared" si="674"/>
        <v>1</v>
      </c>
      <c r="AA1007" s="18">
        <f t="shared" si="675"/>
        <v>2</v>
      </c>
      <c r="AB1007" s="9" t="str">
        <f t="shared" si="690"/>
        <v>TESTU</v>
      </c>
      <c r="AC1007" s="9" t="str">
        <f>_xlfn.XLOOKUP(R1007,Sheet2!$H$3:$H$258,Sheet2!$I$3:$I$258,"-----")</f>
        <v>TESTU</v>
      </c>
      <c r="AD1007" s="9" t="str">
        <f>_xlfn.XLOOKUP(VALUE(AE1007),Sheet2!$N$3:$N$1000,Sheet2!$O$3:$O$1000,"********")</f>
        <v>********</v>
      </c>
      <c r="AE1007" t="str">
        <f t="shared" si="685"/>
        <v>2377</v>
      </c>
      <c r="AF1007" s="9" t="str">
        <f>IF(R1007&lt;200,"+"&amp;TEXT(R1007,"0"),"-"&amp;TEXT(_xlfn.XLOOKUP(R1007,Sheet2!$K$3:$K$130,Sheet2!$L$3:$L$130,"-----"),"0"))</f>
        <v>+152</v>
      </c>
      <c r="AG1007" s="9" t="str">
        <f t="shared" si="691"/>
        <v/>
      </c>
      <c r="AH1007" s="9" t="str">
        <f t="shared" si="692"/>
        <v>JMP TESTU</v>
      </c>
      <c r="AI1007" t="str">
        <f t="shared" si="693"/>
        <v>0,TESTU</v>
      </c>
      <c r="AJ1007" s="16" t="str">
        <f t="shared" si="694"/>
        <v>TESTU</v>
      </c>
      <c r="AK1007" t="str">
        <f t="shared" si="695"/>
        <v>COMOL# 1,0,SZC</v>
      </c>
      <c r="AL1007" s="4" t="str">
        <f t="shared" si="696"/>
        <v>COM</v>
      </c>
      <c r="AM1007" s="4" t="str">
        <f t="shared" si="697"/>
        <v>L</v>
      </c>
      <c r="AN1007" s="4" t="str">
        <f t="shared" si="698"/>
        <v>O</v>
      </c>
      <c r="AO1007" s="4" t="str">
        <f t="shared" si="699"/>
        <v>#</v>
      </c>
      <c r="AP1007" s="15" t="str">
        <f t="shared" si="700"/>
        <v>,SZC</v>
      </c>
      <c r="AQ1007" s="9" t="str">
        <f>_xlfn.XLOOKUP(D1007,Sheet2!$E$3:$E$101,Sheet2!$F$3:$F$101,"******************")</f>
        <v>******************</v>
      </c>
      <c r="AR1007" s="33" t="str">
        <f t="shared" si="686"/>
        <v>NIOS **</v>
      </c>
      <c r="AS1007" s="9" t="str">
        <f t="shared" si="687"/>
        <v>DOCS</v>
      </c>
      <c r="AT1007" s="4">
        <f t="shared" si="701"/>
        <v>0</v>
      </c>
      <c r="AU1007" s="6">
        <f t="shared" si="702"/>
        <v>1</v>
      </c>
      <c r="AV1007" s="4" t="str">
        <f t="shared" si="703"/>
        <v>S</v>
      </c>
      <c r="AW1007" s="4">
        <f t="shared" si="704"/>
        <v>52</v>
      </c>
      <c r="AX1007" s="4" t="str">
        <f>_xlfn.XLOOKUP(AW1007,Sheet2!$Q$3:$Q$66,Sheet2!$R$3:$R$66,"**")</f>
        <v>**</v>
      </c>
      <c r="AY1007" s="4">
        <f t="shared" si="705"/>
        <v>0</v>
      </c>
      <c r="AZ1007" s="16" t="str">
        <f t="shared" si="706"/>
        <v>SKPBZ</v>
      </c>
    </row>
    <row r="1008" spans="2:52" x14ac:dyDescent="0.35">
      <c r="B1008" s="3">
        <f t="shared" si="664"/>
        <v>23</v>
      </c>
      <c r="C1008" s="1">
        <f t="shared" si="665"/>
        <v>2226</v>
      </c>
      <c r="D1008" s="2">
        <v>63033</v>
      </c>
      <c r="E1008" s="2" t="str">
        <f>_xlfn.XLOOKUP(C1008,Sheet2!$N$3:$N$1000,Sheet2!$O$3:$O$1000,"")</f>
        <v/>
      </c>
      <c r="F1008" s="9" t="str">
        <f t="shared" si="707"/>
        <v>DOC 0,DSKP</v>
      </c>
      <c r="G1008" s="4" t="str">
        <f t="shared" si="683"/>
        <v>146</v>
      </c>
      <c r="H1008" s="4">
        <f t="shared" si="684"/>
        <v>33</v>
      </c>
      <c r="I1008" s="6">
        <f t="shared" si="676"/>
        <v>0</v>
      </c>
      <c r="J1008" s="6">
        <f t="shared" si="677"/>
        <v>6</v>
      </c>
      <c r="K1008" s="6">
        <f t="shared" si="678"/>
        <v>3</v>
      </c>
      <c r="L1008" s="6">
        <f t="shared" si="679"/>
        <v>0</v>
      </c>
      <c r="M1008" s="6">
        <f t="shared" si="680"/>
        <v>3</v>
      </c>
      <c r="N1008" s="6">
        <f t="shared" si="681"/>
        <v>3</v>
      </c>
      <c r="O1008" s="13">
        <f t="shared" si="682"/>
        <v>12</v>
      </c>
      <c r="P1008" s="4">
        <f t="shared" si="688"/>
        <v>3</v>
      </c>
      <c r="Q1008" s="4">
        <f t="shared" si="689"/>
        <v>0</v>
      </c>
      <c r="R1008">
        <f t="shared" si="666"/>
        <v>33</v>
      </c>
      <c r="S1008" s="4">
        <f t="shared" si="667"/>
        <v>2</v>
      </c>
      <c r="T1008" s="15">
        <f t="shared" si="668"/>
        <v>1</v>
      </c>
      <c r="U1008" s="4">
        <f t="shared" si="669"/>
        <v>3</v>
      </c>
      <c r="V1008" s="4">
        <f t="shared" si="670"/>
        <v>0</v>
      </c>
      <c r="W1008" s="4">
        <f t="shared" si="671"/>
        <v>6</v>
      </c>
      <c r="X1008" s="6">
        <f t="shared" si="672"/>
        <v>0</v>
      </c>
      <c r="Y1008" s="4">
        <f t="shared" si="673"/>
        <v>1</v>
      </c>
      <c r="Z1008" s="6">
        <f t="shared" si="674"/>
        <v>1</v>
      </c>
      <c r="AA1008" s="18">
        <f t="shared" si="675"/>
        <v>3</v>
      </c>
      <c r="AB1008" s="9" t="str">
        <f t="shared" si="690"/>
        <v>+33,2</v>
      </c>
      <c r="AC1008" s="9" t="str">
        <f>_xlfn.XLOOKUP(R1008,Sheet2!$H$3:$H$258,Sheet2!$I$3:$I$258,"-----")</f>
        <v>*****</v>
      </c>
      <c r="AD1008" s="9" t="str">
        <f>_xlfn.XLOOKUP(VALUE(AE1008),Sheet2!$N$3:$N$1000,Sheet2!$O$3:$O$1000,"********")</f>
        <v>********</v>
      </c>
      <c r="AE1008" t="str">
        <f t="shared" si="685"/>
        <v>2261</v>
      </c>
      <c r="AF1008" s="9" t="str">
        <f>IF(R1008&lt;200,"+"&amp;TEXT(R1008,"0"),"-"&amp;TEXT(_xlfn.XLOOKUP(R1008,Sheet2!$K$3:$K$130,Sheet2!$L$3:$L$130,"-----"),"0"))</f>
        <v>+33</v>
      </c>
      <c r="AG1008" s="9" t="str">
        <f t="shared" si="691"/>
        <v>@</v>
      </c>
      <c r="AH1008" s="9" t="str">
        <f t="shared" si="692"/>
        <v>JMP @+33,2</v>
      </c>
      <c r="AI1008" t="str">
        <f t="shared" si="693"/>
        <v>0,@+33,2</v>
      </c>
      <c r="AJ1008" s="16" t="str">
        <f t="shared" si="694"/>
        <v>@+33,2</v>
      </c>
      <c r="AK1008" t="str">
        <f t="shared" si="695"/>
        <v>ADDZ# 3,0,SNC</v>
      </c>
      <c r="AL1008" s="4" t="str">
        <f t="shared" si="696"/>
        <v>ADD</v>
      </c>
      <c r="AM1008" s="4" t="str">
        <f t="shared" si="697"/>
        <v/>
      </c>
      <c r="AN1008" s="4" t="str">
        <f t="shared" si="698"/>
        <v>Z</v>
      </c>
      <c r="AO1008" s="4" t="str">
        <f t="shared" si="699"/>
        <v>#</v>
      </c>
      <c r="AP1008" s="15" t="str">
        <f t="shared" si="700"/>
        <v>,SNC</v>
      </c>
      <c r="AQ1008" s="9" t="str">
        <f>_xlfn.XLOOKUP(D1008,Sheet2!$E$3:$E$101,Sheet2!$F$3:$F$101,"******************")</f>
        <v>******************</v>
      </c>
      <c r="AR1008" s="33" t="str">
        <f t="shared" si="686"/>
        <v>DOC 0,DSKP</v>
      </c>
      <c r="AS1008" s="9" t="str">
        <f t="shared" si="687"/>
        <v>DOC</v>
      </c>
      <c r="AT1008" s="4">
        <f t="shared" si="701"/>
        <v>0</v>
      </c>
      <c r="AU1008" s="6">
        <f t="shared" si="702"/>
        <v>0</v>
      </c>
      <c r="AV1008" s="4" t="str">
        <f t="shared" si="703"/>
        <v/>
      </c>
      <c r="AW1008" s="4">
        <f t="shared" si="704"/>
        <v>33</v>
      </c>
      <c r="AX1008" s="4" t="str">
        <f>_xlfn.XLOOKUP(AW1008,Sheet2!$Q$3:$Q$66,Sheet2!$R$3:$R$66,"**")</f>
        <v>DSKP</v>
      </c>
      <c r="AY1008" s="4">
        <f t="shared" si="705"/>
        <v>6</v>
      </c>
      <c r="AZ1008" s="16" t="str">
        <f t="shared" si="706"/>
        <v>SKPBN</v>
      </c>
    </row>
    <row r="1009" spans="1:52" x14ac:dyDescent="0.35">
      <c r="B1009" s="3">
        <f t="shared" si="664"/>
        <v>24</v>
      </c>
      <c r="C1009" s="1">
        <f t="shared" si="665"/>
        <v>2227</v>
      </c>
      <c r="D1009" s="2">
        <v>30160</v>
      </c>
      <c r="E1009" s="2" t="str">
        <f>_xlfn.XLOOKUP(C1009,Sheet2!$N$3:$N$1000,Sheet2!$O$3:$O$1000,"")</f>
        <v/>
      </c>
      <c r="F1009" s="9" t="str">
        <f t="shared" si="707"/>
        <v>LDA 2,BUFF</v>
      </c>
      <c r="G1009" s="4" t="str">
        <f t="shared" si="683"/>
        <v>60</v>
      </c>
      <c r="H1009" s="4">
        <f t="shared" si="684"/>
        <v>160</v>
      </c>
      <c r="I1009" s="6">
        <f t="shared" si="676"/>
        <v>0</v>
      </c>
      <c r="J1009" s="6">
        <f t="shared" si="677"/>
        <v>3</v>
      </c>
      <c r="K1009" s="6">
        <f t="shared" si="678"/>
        <v>0</v>
      </c>
      <c r="L1009" s="6">
        <f t="shared" si="679"/>
        <v>1</v>
      </c>
      <c r="M1009" s="6">
        <f t="shared" si="680"/>
        <v>6</v>
      </c>
      <c r="N1009" s="6">
        <f t="shared" si="681"/>
        <v>0</v>
      </c>
      <c r="O1009" s="13">
        <f t="shared" si="682"/>
        <v>6</v>
      </c>
      <c r="P1009" s="4">
        <f t="shared" si="688"/>
        <v>1</v>
      </c>
      <c r="Q1009" s="4">
        <f t="shared" si="689"/>
        <v>2</v>
      </c>
      <c r="R1009">
        <f t="shared" si="666"/>
        <v>160</v>
      </c>
      <c r="S1009" s="4">
        <f t="shared" si="667"/>
        <v>0</v>
      </c>
      <c r="T1009" s="15">
        <f t="shared" si="668"/>
        <v>0</v>
      </c>
      <c r="U1009" s="4">
        <f t="shared" si="669"/>
        <v>1</v>
      </c>
      <c r="V1009" s="4">
        <f t="shared" si="670"/>
        <v>2</v>
      </c>
      <c r="W1009" s="4">
        <f t="shared" si="671"/>
        <v>0</v>
      </c>
      <c r="X1009" s="6">
        <f t="shared" si="672"/>
        <v>1</v>
      </c>
      <c r="Y1009" s="4">
        <f t="shared" si="673"/>
        <v>3</v>
      </c>
      <c r="Z1009" s="6">
        <f t="shared" si="674"/>
        <v>0</v>
      </c>
      <c r="AA1009" s="18">
        <f t="shared" si="675"/>
        <v>0</v>
      </c>
      <c r="AB1009" s="9" t="str">
        <f t="shared" si="690"/>
        <v>BUFF</v>
      </c>
      <c r="AC1009" s="9" t="str">
        <f>_xlfn.XLOOKUP(R1009,Sheet2!$H$3:$H$258,Sheet2!$I$3:$I$258,"-----")</f>
        <v>BUFF</v>
      </c>
      <c r="AD1009" s="9" t="str">
        <f>_xlfn.XLOOKUP(VALUE(AE1009),Sheet2!$N$3:$N$1000,Sheet2!$O$3:$O$1000,"********")</f>
        <v>********</v>
      </c>
      <c r="AE1009" t="str">
        <f t="shared" si="685"/>
        <v>2407</v>
      </c>
      <c r="AF1009" s="9" t="str">
        <f>IF(R1009&lt;200,"+"&amp;TEXT(R1009,"0"),"-"&amp;TEXT(_xlfn.XLOOKUP(R1009,Sheet2!$K$3:$K$130,Sheet2!$L$3:$L$130,"-----"),"0"))</f>
        <v>+160</v>
      </c>
      <c r="AG1009" s="9" t="str">
        <f t="shared" si="691"/>
        <v/>
      </c>
      <c r="AH1009" s="9" t="str">
        <f t="shared" si="692"/>
        <v>ISZ BUFF</v>
      </c>
      <c r="AI1009" t="str">
        <f t="shared" si="693"/>
        <v>2,BUFF</v>
      </c>
      <c r="AJ1009" s="16" t="str">
        <f t="shared" si="694"/>
        <v>BUFF</v>
      </c>
      <c r="AK1009" t="str">
        <f t="shared" si="695"/>
        <v>COMCL 1,2</v>
      </c>
      <c r="AL1009" s="4" t="str">
        <f t="shared" si="696"/>
        <v>COM</v>
      </c>
      <c r="AM1009" s="4" t="str">
        <f t="shared" si="697"/>
        <v>L</v>
      </c>
      <c r="AN1009" s="4" t="str">
        <f t="shared" si="698"/>
        <v>C</v>
      </c>
      <c r="AO1009" s="4" t="str">
        <f t="shared" si="699"/>
        <v/>
      </c>
      <c r="AP1009" s="15" t="str">
        <f t="shared" si="700"/>
        <v/>
      </c>
      <c r="AQ1009" s="9" t="str">
        <f>_xlfn.XLOOKUP(D1009,Sheet2!$E$3:$E$101,Sheet2!$F$3:$F$101,"******************")</f>
        <v>******************</v>
      </c>
      <c r="AR1009" s="33" t="str">
        <f t="shared" si="686"/>
        <v>NIOS **</v>
      </c>
      <c r="AS1009" s="9" t="str">
        <f t="shared" si="687"/>
        <v>DOCS</v>
      </c>
      <c r="AT1009" s="4">
        <f t="shared" si="701"/>
        <v>2</v>
      </c>
      <c r="AU1009" s="6">
        <f t="shared" si="702"/>
        <v>1</v>
      </c>
      <c r="AV1009" s="4" t="str">
        <f t="shared" si="703"/>
        <v>S</v>
      </c>
      <c r="AW1009" s="4">
        <f t="shared" si="704"/>
        <v>60</v>
      </c>
      <c r="AX1009" s="4" t="str">
        <f>_xlfn.XLOOKUP(AW1009,Sheet2!$Q$3:$Q$66,Sheet2!$R$3:$R$66,"**")</f>
        <v>**</v>
      </c>
      <c r="AY1009" s="4">
        <f t="shared" si="705"/>
        <v>0</v>
      </c>
      <c r="AZ1009" s="16" t="str">
        <f t="shared" si="706"/>
        <v>SKPBZ</v>
      </c>
    </row>
    <row r="1010" spans="1:52" x14ac:dyDescent="0.35">
      <c r="B1010" s="3">
        <f t="shared" si="664"/>
        <v>25</v>
      </c>
      <c r="C1010" s="1">
        <f t="shared" si="665"/>
        <v>2230</v>
      </c>
      <c r="D1010" s="2">
        <v>72033</v>
      </c>
      <c r="E1010" s="2" t="str">
        <f>_xlfn.XLOOKUP(C1010,Sheet2!$N$3:$N$1000,Sheet2!$O$3:$O$1000,"")</f>
        <v/>
      </c>
      <c r="F1010" s="9" t="str">
        <f t="shared" si="707"/>
        <v>DOB 2,DSKP</v>
      </c>
      <c r="G1010" s="4" t="str">
        <f t="shared" si="683"/>
        <v>164</v>
      </c>
      <c r="H1010" s="4">
        <f t="shared" si="684"/>
        <v>33</v>
      </c>
      <c r="I1010" s="6">
        <f t="shared" si="676"/>
        <v>0</v>
      </c>
      <c r="J1010" s="6">
        <f t="shared" si="677"/>
        <v>7</v>
      </c>
      <c r="K1010" s="6">
        <f t="shared" si="678"/>
        <v>2</v>
      </c>
      <c r="L1010" s="6">
        <f t="shared" si="679"/>
        <v>0</v>
      </c>
      <c r="M1010" s="6">
        <f t="shared" si="680"/>
        <v>3</v>
      </c>
      <c r="N1010" s="6">
        <f t="shared" si="681"/>
        <v>3</v>
      </c>
      <c r="O1010" s="13">
        <f t="shared" si="682"/>
        <v>14</v>
      </c>
      <c r="P1010" s="4">
        <f t="shared" si="688"/>
        <v>3</v>
      </c>
      <c r="Q1010" s="4">
        <f t="shared" si="689"/>
        <v>2</v>
      </c>
      <c r="R1010">
        <f t="shared" si="666"/>
        <v>33</v>
      </c>
      <c r="S1010" s="4">
        <f t="shared" si="667"/>
        <v>0</v>
      </c>
      <c r="T1010" s="15">
        <f t="shared" si="668"/>
        <v>1</v>
      </c>
      <c r="U1010" s="4">
        <f t="shared" si="669"/>
        <v>3</v>
      </c>
      <c r="V1010" s="4">
        <f t="shared" si="670"/>
        <v>2</v>
      </c>
      <c r="W1010" s="4">
        <f t="shared" si="671"/>
        <v>4</v>
      </c>
      <c r="X1010" s="6">
        <f t="shared" si="672"/>
        <v>0</v>
      </c>
      <c r="Y1010" s="4">
        <f t="shared" si="673"/>
        <v>1</v>
      </c>
      <c r="Z1010" s="6">
        <f t="shared" si="674"/>
        <v>1</v>
      </c>
      <c r="AA1010" s="18">
        <f t="shared" si="675"/>
        <v>3</v>
      </c>
      <c r="AB1010" s="9" t="str">
        <f t="shared" si="690"/>
        <v>*****</v>
      </c>
      <c r="AC1010" s="9" t="str">
        <f>_xlfn.XLOOKUP(R1010,Sheet2!$H$3:$H$258,Sheet2!$I$3:$I$258,"-----")</f>
        <v>*****</v>
      </c>
      <c r="AD1010" s="9" t="str">
        <f>_xlfn.XLOOKUP(VALUE(AE1010),Sheet2!$N$3:$N$1000,Sheet2!$O$3:$O$1000,"********")</f>
        <v>********</v>
      </c>
      <c r="AE1010" t="str">
        <f t="shared" si="685"/>
        <v>2263</v>
      </c>
      <c r="AF1010" s="9" t="str">
        <f>IF(R1010&lt;200,"+"&amp;TEXT(R1010,"0"),"-"&amp;TEXT(_xlfn.XLOOKUP(R1010,Sheet2!$K$3:$K$130,Sheet2!$L$3:$L$130,"-----"),"0"))</f>
        <v>+33</v>
      </c>
      <c r="AG1010" s="9" t="str">
        <f t="shared" si="691"/>
        <v>@</v>
      </c>
      <c r="AH1010" s="9" t="str">
        <f t="shared" si="692"/>
        <v>ISZ @*****</v>
      </c>
      <c r="AI1010" t="str">
        <f t="shared" si="693"/>
        <v>2,@*****</v>
      </c>
      <c r="AJ1010" s="16" t="str">
        <f t="shared" si="694"/>
        <v>@*****</v>
      </c>
      <c r="AK1010" t="str">
        <f t="shared" si="695"/>
        <v>ADCZ# 3,2,SNC</v>
      </c>
      <c r="AL1010" s="4" t="str">
        <f t="shared" si="696"/>
        <v>ADC</v>
      </c>
      <c r="AM1010" s="4" t="str">
        <f t="shared" si="697"/>
        <v/>
      </c>
      <c r="AN1010" s="4" t="str">
        <f t="shared" si="698"/>
        <v>Z</v>
      </c>
      <c r="AO1010" s="4" t="str">
        <f t="shared" si="699"/>
        <v>#</v>
      </c>
      <c r="AP1010" s="15" t="str">
        <f t="shared" si="700"/>
        <v>,SNC</v>
      </c>
      <c r="AQ1010" s="9" t="str">
        <f>_xlfn.XLOOKUP(D1010,Sheet2!$E$3:$E$101,Sheet2!$F$3:$F$101,"******************")</f>
        <v>******************</v>
      </c>
      <c r="AR1010" s="33" t="str">
        <f t="shared" si="686"/>
        <v>DOB 2,DSKP</v>
      </c>
      <c r="AS1010" s="9" t="str">
        <f t="shared" si="687"/>
        <v>DOB</v>
      </c>
      <c r="AT1010" s="4">
        <f t="shared" si="701"/>
        <v>2</v>
      </c>
      <c r="AU1010" s="6">
        <f t="shared" si="702"/>
        <v>0</v>
      </c>
      <c r="AV1010" s="4" t="str">
        <f t="shared" si="703"/>
        <v/>
      </c>
      <c r="AW1010" s="4">
        <f t="shared" si="704"/>
        <v>33</v>
      </c>
      <c r="AX1010" s="4" t="str">
        <f>_xlfn.XLOOKUP(AW1010,Sheet2!$Q$3:$Q$66,Sheet2!$R$3:$R$66,"**")</f>
        <v>DSKP</v>
      </c>
      <c r="AY1010" s="4">
        <f t="shared" si="705"/>
        <v>4</v>
      </c>
      <c r="AZ1010" s="16" t="str">
        <f t="shared" si="706"/>
        <v>SKPBN</v>
      </c>
    </row>
    <row r="1011" spans="1:52" x14ac:dyDescent="0.35">
      <c r="B1011" s="3">
        <f t="shared" si="664"/>
        <v>26</v>
      </c>
      <c r="C1011" s="1">
        <f t="shared" si="665"/>
        <v>2231</v>
      </c>
      <c r="D1011" s="2">
        <v>24140</v>
      </c>
      <c r="E1011" s="2" t="str">
        <f>_xlfn.XLOOKUP(C1011,Sheet2!$N$3:$N$1000,Sheet2!$O$3:$O$1000,"")</f>
        <v/>
      </c>
      <c r="F1011" s="9" t="str">
        <f t="shared" si="707"/>
        <v>LDA 1,C2525</v>
      </c>
      <c r="G1011" s="4" t="str">
        <f t="shared" si="683"/>
        <v>50</v>
      </c>
      <c r="H1011" s="4">
        <f t="shared" si="684"/>
        <v>140</v>
      </c>
      <c r="I1011" s="6">
        <f t="shared" si="676"/>
        <v>0</v>
      </c>
      <c r="J1011" s="6">
        <f t="shared" si="677"/>
        <v>2</v>
      </c>
      <c r="K1011" s="6">
        <f t="shared" si="678"/>
        <v>4</v>
      </c>
      <c r="L1011" s="6">
        <f t="shared" si="679"/>
        <v>1</v>
      </c>
      <c r="M1011" s="6">
        <f t="shared" si="680"/>
        <v>4</v>
      </c>
      <c r="N1011" s="6">
        <f t="shared" si="681"/>
        <v>0</v>
      </c>
      <c r="O1011" s="13">
        <f t="shared" si="682"/>
        <v>5</v>
      </c>
      <c r="P1011" s="4">
        <f t="shared" si="688"/>
        <v>1</v>
      </c>
      <c r="Q1011" s="4">
        <f t="shared" si="689"/>
        <v>1</v>
      </c>
      <c r="R1011">
        <f t="shared" si="666"/>
        <v>140</v>
      </c>
      <c r="S1011" s="4">
        <f t="shared" si="667"/>
        <v>0</v>
      </c>
      <c r="T1011" s="15">
        <f t="shared" si="668"/>
        <v>0</v>
      </c>
      <c r="U1011" s="4">
        <f t="shared" si="669"/>
        <v>1</v>
      </c>
      <c r="V1011" s="4">
        <f t="shared" si="670"/>
        <v>1</v>
      </c>
      <c r="W1011" s="4">
        <f t="shared" si="671"/>
        <v>0</v>
      </c>
      <c r="X1011" s="6">
        <f t="shared" si="672"/>
        <v>1</v>
      </c>
      <c r="Y1011" s="4">
        <f t="shared" si="673"/>
        <v>2</v>
      </c>
      <c r="Z1011" s="6">
        <f t="shared" si="674"/>
        <v>0</v>
      </c>
      <c r="AA1011" s="18">
        <f t="shared" si="675"/>
        <v>0</v>
      </c>
      <c r="AB1011" s="9" t="str">
        <f t="shared" si="690"/>
        <v>C2525</v>
      </c>
      <c r="AC1011" s="9" t="str">
        <f>_xlfn.XLOOKUP(R1011,Sheet2!$H$3:$H$258,Sheet2!$I$3:$I$258,"-----")</f>
        <v>C2525</v>
      </c>
      <c r="AD1011" s="9" t="str">
        <f>_xlfn.XLOOKUP(VALUE(AE1011),Sheet2!$N$3:$N$1000,Sheet2!$O$3:$O$1000,"********")</f>
        <v>********</v>
      </c>
      <c r="AE1011" t="str">
        <f t="shared" si="685"/>
        <v>2371</v>
      </c>
      <c r="AF1011" s="9" t="str">
        <f>IF(R1011&lt;200,"+"&amp;TEXT(R1011,"0"),"-"&amp;TEXT(_xlfn.XLOOKUP(R1011,Sheet2!$K$3:$K$130,Sheet2!$L$3:$L$130,"-----"),"0"))</f>
        <v>+140</v>
      </c>
      <c r="AG1011" s="9" t="str">
        <f t="shared" si="691"/>
        <v/>
      </c>
      <c r="AH1011" s="9" t="str">
        <f t="shared" si="692"/>
        <v>JSR C2525</v>
      </c>
      <c r="AI1011" t="str">
        <f t="shared" si="693"/>
        <v>1,C2525</v>
      </c>
      <c r="AJ1011" s="16" t="str">
        <f t="shared" si="694"/>
        <v>C2525</v>
      </c>
      <c r="AK1011" t="str">
        <f t="shared" si="695"/>
        <v>COMOL 1,1</v>
      </c>
      <c r="AL1011" s="4" t="str">
        <f t="shared" si="696"/>
        <v>COM</v>
      </c>
      <c r="AM1011" s="4" t="str">
        <f t="shared" si="697"/>
        <v>L</v>
      </c>
      <c r="AN1011" s="4" t="str">
        <f t="shared" si="698"/>
        <v>O</v>
      </c>
      <c r="AO1011" s="4" t="str">
        <f t="shared" si="699"/>
        <v/>
      </c>
      <c r="AP1011" s="15" t="str">
        <f t="shared" si="700"/>
        <v/>
      </c>
      <c r="AQ1011" s="9" t="str">
        <f>_xlfn.XLOOKUP(D1011,Sheet2!$E$3:$E$101,Sheet2!$F$3:$F$101,"******************")</f>
        <v>******************</v>
      </c>
      <c r="AR1011" s="33" t="str">
        <f t="shared" si="686"/>
        <v>NIOS **</v>
      </c>
      <c r="AS1011" s="9" t="str">
        <f t="shared" si="687"/>
        <v>DOCS</v>
      </c>
      <c r="AT1011" s="4">
        <f t="shared" si="701"/>
        <v>1</v>
      </c>
      <c r="AU1011" s="6">
        <f t="shared" si="702"/>
        <v>1</v>
      </c>
      <c r="AV1011" s="4" t="str">
        <f t="shared" si="703"/>
        <v>S</v>
      </c>
      <c r="AW1011" s="4">
        <f t="shared" si="704"/>
        <v>40</v>
      </c>
      <c r="AX1011" s="4" t="str">
        <f>_xlfn.XLOOKUP(AW1011,Sheet2!$Q$3:$Q$66,Sheet2!$R$3:$R$66,"**")</f>
        <v>**</v>
      </c>
      <c r="AY1011" s="4">
        <f t="shared" si="705"/>
        <v>0</v>
      </c>
      <c r="AZ1011" s="16" t="str">
        <f t="shared" si="706"/>
        <v>SKPBZ</v>
      </c>
    </row>
    <row r="1012" spans="1:52" x14ac:dyDescent="0.35">
      <c r="B1012" s="3">
        <f t="shared" ref="B1012:B1075" si="708">B1011+1</f>
        <v>27</v>
      </c>
      <c r="C1012" s="1">
        <f t="shared" ref="C1012:C1075" si="709">IF(MOD(C1011,10)=7,C1011+3,C1011+1)</f>
        <v>2232</v>
      </c>
      <c r="D1012" s="2">
        <v>45000</v>
      </c>
      <c r="E1012" s="2" t="str">
        <f>_xlfn.XLOOKUP(C1012,Sheet2!$N$3:$N$1000,Sheet2!$O$3:$O$1000,"")</f>
        <v/>
      </c>
      <c r="F1012" s="9" t="str">
        <f t="shared" si="707"/>
        <v>STA 1,+0,2</v>
      </c>
      <c r="G1012" s="4" t="str">
        <f t="shared" si="683"/>
        <v>112</v>
      </c>
      <c r="H1012" s="4">
        <f t="shared" si="684"/>
        <v>0</v>
      </c>
      <c r="I1012" s="6">
        <f t="shared" si="676"/>
        <v>0</v>
      </c>
      <c r="J1012" s="6">
        <f t="shared" si="677"/>
        <v>4</v>
      </c>
      <c r="K1012" s="6">
        <f t="shared" si="678"/>
        <v>5</v>
      </c>
      <c r="L1012" s="6">
        <f t="shared" si="679"/>
        <v>0</v>
      </c>
      <c r="M1012" s="6">
        <f t="shared" si="680"/>
        <v>0</v>
      </c>
      <c r="N1012" s="6">
        <f t="shared" si="681"/>
        <v>0</v>
      </c>
      <c r="O1012" s="13">
        <f t="shared" si="682"/>
        <v>9</v>
      </c>
      <c r="P1012" s="4">
        <f t="shared" si="688"/>
        <v>2</v>
      </c>
      <c r="Q1012" s="4">
        <f t="shared" si="689"/>
        <v>1</v>
      </c>
      <c r="R1012">
        <f t="shared" si="666"/>
        <v>0</v>
      </c>
      <c r="S1012" s="4">
        <f t="shared" si="667"/>
        <v>2</v>
      </c>
      <c r="T1012" s="15">
        <f t="shared" si="668"/>
        <v>0</v>
      </c>
      <c r="U1012" s="4">
        <f t="shared" si="669"/>
        <v>2</v>
      </c>
      <c r="V1012" s="4">
        <f t="shared" si="670"/>
        <v>1</v>
      </c>
      <c r="W1012" s="4">
        <f t="shared" si="671"/>
        <v>2</v>
      </c>
      <c r="X1012" s="6">
        <f t="shared" si="672"/>
        <v>0</v>
      </c>
      <c r="Y1012" s="4">
        <f t="shared" si="673"/>
        <v>0</v>
      </c>
      <c r="Z1012" s="6">
        <f t="shared" si="674"/>
        <v>0</v>
      </c>
      <c r="AA1012" s="18">
        <f t="shared" si="675"/>
        <v>0</v>
      </c>
      <c r="AB1012" s="9" t="str">
        <f t="shared" si="690"/>
        <v>+0,2</v>
      </c>
      <c r="AC1012" s="9" t="str">
        <f>_xlfn.XLOOKUP(R1012,Sheet2!$H$3:$H$258,Sheet2!$I$3:$I$258,"-----")</f>
        <v>0</v>
      </c>
      <c r="AD1012" s="9" t="str">
        <f>_xlfn.XLOOKUP(VALUE(AE1012),Sheet2!$N$3:$N$1000,Sheet2!$O$3:$O$1000,"********")</f>
        <v>********</v>
      </c>
      <c r="AE1012" t="str">
        <f t="shared" si="685"/>
        <v>2232</v>
      </c>
      <c r="AF1012" s="9" t="str">
        <f>IF(R1012&lt;200,"+"&amp;TEXT(R1012,"0"),"-"&amp;TEXT(_xlfn.XLOOKUP(R1012,Sheet2!$K$3:$K$130,Sheet2!$L$3:$L$130,"-----"),"0"))</f>
        <v>+0</v>
      </c>
      <c r="AG1012" s="9" t="str">
        <f t="shared" si="691"/>
        <v/>
      </c>
      <c r="AH1012" s="9" t="str">
        <f t="shared" si="692"/>
        <v>JSR +0,2</v>
      </c>
      <c r="AI1012" t="str">
        <f t="shared" si="693"/>
        <v>1,+0,2</v>
      </c>
      <c r="AJ1012" s="16" t="str">
        <f t="shared" si="694"/>
        <v>+0,2</v>
      </c>
      <c r="AK1012" t="str">
        <f t="shared" si="695"/>
        <v>MOV 2,1</v>
      </c>
      <c r="AL1012" s="4" t="str">
        <f t="shared" si="696"/>
        <v>MOV</v>
      </c>
      <c r="AM1012" s="4" t="str">
        <f t="shared" si="697"/>
        <v/>
      </c>
      <c r="AN1012" s="4" t="str">
        <f t="shared" si="698"/>
        <v/>
      </c>
      <c r="AO1012" s="4" t="str">
        <f t="shared" si="699"/>
        <v/>
      </c>
      <c r="AP1012" s="15" t="str">
        <f t="shared" si="700"/>
        <v/>
      </c>
      <c r="AQ1012" s="9" t="str">
        <f>_xlfn.XLOOKUP(D1012,Sheet2!$E$3:$E$101,Sheet2!$F$3:$F$101,"******************")</f>
        <v>******************</v>
      </c>
      <c r="AR1012" s="33" t="str">
        <f t="shared" si="686"/>
        <v>DOA 1,0</v>
      </c>
      <c r="AS1012" s="9" t="str">
        <f t="shared" si="687"/>
        <v>DOA</v>
      </c>
      <c r="AT1012" s="4">
        <f t="shared" si="701"/>
        <v>1</v>
      </c>
      <c r="AU1012" s="6">
        <f t="shared" si="702"/>
        <v>0</v>
      </c>
      <c r="AV1012" s="4" t="str">
        <f t="shared" si="703"/>
        <v/>
      </c>
      <c r="AW1012" s="4">
        <f t="shared" si="704"/>
        <v>0</v>
      </c>
      <c r="AX1012" s="4" t="str">
        <f>_xlfn.XLOOKUP(AW1012,Sheet2!$Q$3:$Q$66,Sheet2!$R$3:$R$66,"**")</f>
        <v>0</v>
      </c>
      <c r="AY1012" s="4">
        <f t="shared" si="705"/>
        <v>2</v>
      </c>
      <c r="AZ1012" s="16" t="str">
        <f t="shared" si="706"/>
        <v>SKPBN</v>
      </c>
    </row>
    <row r="1013" spans="1:52" x14ac:dyDescent="0.35">
      <c r="B1013" s="3">
        <f t="shared" si="708"/>
        <v>28</v>
      </c>
      <c r="C1013" s="1">
        <f t="shared" si="709"/>
        <v>2233</v>
      </c>
      <c r="D1013" s="2">
        <v>45001</v>
      </c>
      <c r="E1013" s="2" t="str">
        <f>_xlfn.XLOOKUP(C1013,Sheet2!$N$3:$N$1000,Sheet2!$O$3:$O$1000,"")</f>
        <v/>
      </c>
      <c r="F1013" s="9" t="str">
        <f t="shared" si="707"/>
        <v>STA 1,+1,2</v>
      </c>
      <c r="G1013" s="4" t="str">
        <f t="shared" si="683"/>
        <v>112</v>
      </c>
      <c r="H1013" s="4">
        <f t="shared" si="684"/>
        <v>1</v>
      </c>
      <c r="I1013" s="6">
        <f t="shared" si="676"/>
        <v>0</v>
      </c>
      <c r="J1013" s="6">
        <f t="shared" si="677"/>
        <v>4</v>
      </c>
      <c r="K1013" s="6">
        <f t="shared" si="678"/>
        <v>5</v>
      </c>
      <c r="L1013" s="6">
        <f t="shared" si="679"/>
        <v>0</v>
      </c>
      <c r="M1013" s="6">
        <f t="shared" si="680"/>
        <v>0</v>
      </c>
      <c r="N1013" s="6">
        <f t="shared" si="681"/>
        <v>1</v>
      </c>
      <c r="O1013" s="13">
        <f t="shared" si="682"/>
        <v>9</v>
      </c>
      <c r="P1013" s="4">
        <f t="shared" si="688"/>
        <v>2</v>
      </c>
      <c r="Q1013" s="4">
        <f t="shared" si="689"/>
        <v>1</v>
      </c>
      <c r="R1013">
        <f t="shared" ref="R1013:R1076" si="710">(MOD(L1013,4)*100)+(M1013*10)+N1013</f>
        <v>1</v>
      </c>
      <c r="S1013" s="4">
        <f t="shared" ref="S1013:S1076" si="711">(MOD(K1013,2)*2)+INT(L1013/4)</f>
        <v>2</v>
      </c>
      <c r="T1013" s="15">
        <f t="shared" ref="T1013:T1076" si="712">MOD(INT(K1013/2),2)</f>
        <v>0</v>
      </c>
      <c r="U1013" s="4">
        <f t="shared" ref="U1013:U1076" si="713">INT(J1013/2)</f>
        <v>2</v>
      </c>
      <c r="V1013" s="4">
        <f t="shared" ref="V1013:V1076" si="714">(MOD(J1013,2)*2)+INT(K1013/4)</f>
        <v>1</v>
      </c>
      <c r="W1013" s="4">
        <f t="shared" ref="W1013:W1076" si="715">(MOD(K1013,4)*2)+INT(L1013/4)</f>
        <v>2</v>
      </c>
      <c r="X1013" s="6">
        <f t="shared" ref="X1013:X1076" si="716">MOD(L1013,4)</f>
        <v>0</v>
      </c>
      <c r="Y1013" s="4">
        <f t="shared" ref="Y1013:Y1076" si="717">INT(M1013/2)</f>
        <v>0</v>
      </c>
      <c r="Z1013" s="6">
        <f t="shared" ref="Z1013:Z1076" si="718">MOD(M1013,2)</f>
        <v>0</v>
      </c>
      <c r="AA1013" s="18">
        <f t="shared" ref="AA1013:AA1076" si="719">N1013</f>
        <v>1</v>
      </c>
      <c r="AB1013" s="9" t="str">
        <f t="shared" si="690"/>
        <v>+1,2</v>
      </c>
      <c r="AC1013" s="9" t="str">
        <f>_xlfn.XLOOKUP(R1013,Sheet2!$H$3:$H$258,Sheet2!$I$3:$I$258,"-----")</f>
        <v>1</v>
      </c>
      <c r="AD1013" s="9" t="str">
        <f>_xlfn.XLOOKUP(VALUE(AE1013),Sheet2!$N$3:$N$1000,Sheet2!$O$3:$O$1000,"********")</f>
        <v>********</v>
      </c>
      <c r="AE1013" t="str">
        <f t="shared" si="685"/>
        <v>2234</v>
      </c>
      <c r="AF1013" s="9" t="str">
        <f>IF(R1013&lt;200,"+"&amp;TEXT(R1013,"0"),"-"&amp;TEXT(_xlfn.XLOOKUP(R1013,Sheet2!$K$3:$K$130,Sheet2!$L$3:$L$130,"-----"),"0"))</f>
        <v>+1</v>
      </c>
      <c r="AG1013" s="9" t="str">
        <f t="shared" si="691"/>
        <v/>
      </c>
      <c r="AH1013" s="9" t="str">
        <f t="shared" si="692"/>
        <v>JSR +1,2</v>
      </c>
      <c r="AI1013" t="str">
        <f t="shared" si="693"/>
        <v>1,+1,2</v>
      </c>
      <c r="AJ1013" s="16" t="str">
        <f t="shared" si="694"/>
        <v>+1,2</v>
      </c>
      <c r="AK1013" t="str">
        <f t="shared" si="695"/>
        <v>MOV 2,1,SKP</v>
      </c>
      <c r="AL1013" s="4" t="str">
        <f t="shared" si="696"/>
        <v>MOV</v>
      </c>
      <c r="AM1013" s="4" t="str">
        <f t="shared" si="697"/>
        <v/>
      </c>
      <c r="AN1013" s="4" t="str">
        <f t="shared" si="698"/>
        <v/>
      </c>
      <c r="AO1013" s="4" t="str">
        <f t="shared" si="699"/>
        <v/>
      </c>
      <c r="AP1013" s="15" t="str">
        <f t="shared" si="700"/>
        <v>,SKP</v>
      </c>
      <c r="AQ1013" s="9" t="str">
        <f>_xlfn.XLOOKUP(D1013,Sheet2!$E$3:$E$101,Sheet2!$F$3:$F$101,"******************")</f>
        <v>******************</v>
      </c>
      <c r="AR1013" s="33" t="str">
        <f t="shared" si="686"/>
        <v>DOA 1,MDV</v>
      </c>
      <c r="AS1013" s="9" t="str">
        <f t="shared" si="687"/>
        <v>DOA</v>
      </c>
      <c r="AT1013" s="4">
        <f t="shared" si="701"/>
        <v>1</v>
      </c>
      <c r="AU1013" s="6">
        <f t="shared" si="702"/>
        <v>0</v>
      </c>
      <c r="AV1013" s="4" t="str">
        <f t="shared" si="703"/>
        <v/>
      </c>
      <c r="AW1013" s="4">
        <f t="shared" si="704"/>
        <v>1</v>
      </c>
      <c r="AX1013" s="4" t="str">
        <f>_xlfn.XLOOKUP(AW1013,Sheet2!$Q$3:$Q$66,Sheet2!$R$3:$R$66,"**")</f>
        <v>MDV</v>
      </c>
      <c r="AY1013" s="4">
        <f t="shared" si="705"/>
        <v>2</v>
      </c>
      <c r="AZ1013" s="16" t="str">
        <f t="shared" si="706"/>
        <v>SKPBN</v>
      </c>
    </row>
    <row r="1014" spans="1:52" x14ac:dyDescent="0.35">
      <c r="B1014" s="3">
        <f t="shared" si="708"/>
        <v>29</v>
      </c>
      <c r="C1014" s="1">
        <f t="shared" si="709"/>
        <v>2234</v>
      </c>
      <c r="D1014" s="2">
        <v>20067</v>
      </c>
      <c r="E1014" s="2" t="str">
        <f>_xlfn.XLOOKUP(C1014,Sheet2!$N$3:$N$1000,Sheet2!$O$3:$O$1000,"")</f>
        <v/>
      </c>
      <c r="F1014" s="9" t="str">
        <f t="shared" si="707"/>
        <v>LDA 0,KB7</v>
      </c>
      <c r="G1014" s="4" t="str">
        <f t="shared" si="683"/>
        <v>40</v>
      </c>
      <c r="H1014" s="4">
        <f t="shared" si="684"/>
        <v>67</v>
      </c>
      <c r="I1014" s="6">
        <f t="shared" si="676"/>
        <v>0</v>
      </c>
      <c r="J1014" s="6">
        <f t="shared" si="677"/>
        <v>2</v>
      </c>
      <c r="K1014" s="6">
        <f t="shared" si="678"/>
        <v>0</v>
      </c>
      <c r="L1014" s="6">
        <f t="shared" si="679"/>
        <v>0</v>
      </c>
      <c r="M1014" s="6">
        <f t="shared" si="680"/>
        <v>6</v>
      </c>
      <c r="N1014" s="6">
        <f t="shared" si="681"/>
        <v>7</v>
      </c>
      <c r="O1014" s="13">
        <f t="shared" si="682"/>
        <v>4</v>
      </c>
      <c r="P1014" s="4">
        <f t="shared" si="688"/>
        <v>1</v>
      </c>
      <c r="Q1014" s="4">
        <f t="shared" si="689"/>
        <v>0</v>
      </c>
      <c r="R1014">
        <f t="shared" si="710"/>
        <v>67</v>
      </c>
      <c r="S1014" s="4">
        <f t="shared" si="711"/>
        <v>0</v>
      </c>
      <c r="T1014" s="15">
        <f t="shared" si="712"/>
        <v>0</v>
      </c>
      <c r="U1014" s="4">
        <f t="shared" si="713"/>
        <v>1</v>
      </c>
      <c r="V1014" s="4">
        <f t="shared" si="714"/>
        <v>0</v>
      </c>
      <c r="W1014" s="4">
        <f t="shared" si="715"/>
        <v>0</v>
      </c>
      <c r="X1014" s="6">
        <f t="shared" si="716"/>
        <v>0</v>
      </c>
      <c r="Y1014" s="4">
        <f t="shared" si="717"/>
        <v>3</v>
      </c>
      <c r="Z1014" s="6">
        <f t="shared" si="718"/>
        <v>0</v>
      </c>
      <c r="AA1014" s="18">
        <f t="shared" si="719"/>
        <v>7</v>
      </c>
      <c r="AB1014" s="9" t="str">
        <f t="shared" si="690"/>
        <v>KB7</v>
      </c>
      <c r="AC1014" s="9" t="str">
        <f>_xlfn.XLOOKUP(R1014,Sheet2!$H$3:$H$258,Sheet2!$I$3:$I$258,"-----")</f>
        <v>KB7</v>
      </c>
      <c r="AD1014" s="9" t="str">
        <f>_xlfn.XLOOKUP(VALUE(AE1014),Sheet2!$N$3:$N$1000,Sheet2!$O$3:$O$1000,"********")</f>
        <v>D6</v>
      </c>
      <c r="AE1014" t="str">
        <f t="shared" si="685"/>
        <v>2323</v>
      </c>
      <c r="AF1014" s="9" t="str">
        <f>IF(R1014&lt;200,"+"&amp;TEXT(R1014,"0"),"-"&amp;TEXT(_xlfn.XLOOKUP(R1014,Sheet2!$K$3:$K$130,Sheet2!$L$3:$L$130,"-----"),"0"))</f>
        <v>+67</v>
      </c>
      <c r="AG1014" s="9" t="str">
        <f t="shared" si="691"/>
        <v/>
      </c>
      <c r="AH1014" s="9" t="str">
        <f t="shared" si="692"/>
        <v>JMP KB7</v>
      </c>
      <c r="AI1014" t="str">
        <f t="shared" si="693"/>
        <v>0,KB7</v>
      </c>
      <c r="AJ1014" s="16" t="str">
        <f t="shared" si="694"/>
        <v>KB7</v>
      </c>
      <c r="AK1014" t="str">
        <f t="shared" si="695"/>
        <v>COMC 1,0,SBN</v>
      </c>
      <c r="AL1014" s="4" t="str">
        <f t="shared" si="696"/>
        <v>COM</v>
      </c>
      <c r="AM1014" s="4" t="str">
        <f t="shared" si="697"/>
        <v/>
      </c>
      <c r="AN1014" s="4" t="str">
        <f t="shared" si="698"/>
        <v>C</v>
      </c>
      <c r="AO1014" s="4" t="str">
        <f t="shared" si="699"/>
        <v/>
      </c>
      <c r="AP1014" s="15" t="str">
        <f t="shared" si="700"/>
        <v>,SBN</v>
      </c>
      <c r="AQ1014" s="9" t="str">
        <f>_xlfn.XLOOKUP(D1014,Sheet2!$E$3:$E$101,Sheet2!$F$3:$F$101,"******************")</f>
        <v>******************</v>
      </c>
      <c r="AR1014" s="33" t="str">
        <f t="shared" si="686"/>
        <v>NIO **</v>
      </c>
      <c r="AS1014" s="9" t="str">
        <f t="shared" si="687"/>
        <v>DOC</v>
      </c>
      <c r="AT1014" s="4">
        <f t="shared" si="701"/>
        <v>0</v>
      </c>
      <c r="AU1014" s="6">
        <f t="shared" si="702"/>
        <v>0</v>
      </c>
      <c r="AV1014" s="4" t="str">
        <f t="shared" si="703"/>
        <v/>
      </c>
      <c r="AW1014" s="4">
        <f t="shared" si="704"/>
        <v>67</v>
      </c>
      <c r="AX1014" s="4" t="str">
        <f>_xlfn.XLOOKUP(AW1014,Sheet2!$Q$3:$Q$66,Sheet2!$R$3:$R$66,"**")</f>
        <v>**</v>
      </c>
      <c r="AY1014" s="4">
        <f t="shared" si="705"/>
        <v>0</v>
      </c>
      <c r="AZ1014" s="16" t="str">
        <f t="shared" si="706"/>
        <v>SKPBN</v>
      </c>
    </row>
    <row r="1015" spans="1:52" x14ac:dyDescent="0.35">
      <c r="B1015" s="3">
        <f t="shared" si="708"/>
        <v>30</v>
      </c>
      <c r="C1015" s="1">
        <f t="shared" si="709"/>
        <v>2235</v>
      </c>
      <c r="D1015" s="2">
        <v>61133</v>
      </c>
      <c r="E1015" s="2" t="str">
        <f>_xlfn.XLOOKUP(C1015,Sheet2!$N$3:$N$1000,Sheet2!$O$3:$O$1000,"")</f>
        <v/>
      </c>
      <c r="F1015" s="9" t="str">
        <f t="shared" si="707"/>
        <v>DOAS 0,DSKP</v>
      </c>
      <c r="G1015" s="4" t="str">
        <f t="shared" si="683"/>
        <v>142</v>
      </c>
      <c r="H1015" s="4">
        <f t="shared" si="684"/>
        <v>133</v>
      </c>
      <c r="I1015" s="6">
        <f t="shared" si="676"/>
        <v>0</v>
      </c>
      <c r="J1015" s="6">
        <f t="shared" si="677"/>
        <v>6</v>
      </c>
      <c r="K1015" s="6">
        <f t="shared" si="678"/>
        <v>1</v>
      </c>
      <c r="L1015" s="6">
        <f t="shared" si="679"/>
        <v>1</v>
      </c>
      <c r="M1015" s="6">
        <f t="shared" si="680"/>
        <v>3</v>
      </c>
      <c r="N1015" s="6">
        <f t="shared" si="681"/>
        <v>3</v>
      </c>
      <c r="O1015" s="13">
        <f t="shared" si="682"/>
        <v>12</v>
      </c>
      <c r="P1015" s="4">
        <f t="shared" si="688"/>
        <v>3</v>
      </c>
      <c r="Q1015" s="4">
        <f t="shared" si="689"/>
        <v>0</v>
      </c>
      <c r="R1015">
        <f t="shared" si="710"/>
        <v>133</v>
      </c>
      <c r="S1015" s="4">
        <f t="shared" si="711"/>
        <v>2</v>
      </c>
      <c r="T1015" s="15">
        <f t="shared" si="712"/>
        <v>0</v>
      </c>
      <c r="U1015" s="4">
        <f t="shared" si="713"/>
        <v>3</v>
      </c>
      <c r="V1015" s="4">
        <f t="shared" si="714"/>
        <v>0</v>
      </c>
      <c r="W1015" s="4">
        <f t="shared" si="715"/>
        <v>2</v>
      </c>
      <c r="X1015" s="6">
        <f t="shared" si="716"/>
        <v>1</v>
      </c>
      <c r="Y1015" s="4">
        <f t="shared" si="717"/>
        <v>1</v>
      </c>
      <c r="Z1015" s="6">
        <f t="shared" si="718"/>
        <v>1</v>
      </c>
      <c r="AA1015" s="18">
        <f t="shared" si="719"/>
        <v>3</v>
      </c>
      <c r="AB1015" s="9" t="str">
        <f t="shared" si="690"/>
        <v>+133,2</v>
      </c>
      <c r="AC1015" s="9" t="str">
        <f>_xlfn.XLOOKUP(R1015,Sheet2!$H$3:$H$258,Sheet2!$I$3:$I$258,"-----")</f>
        <v>C037</v>
      </c>
      <c r="AD1015" s="9" t="str">
        <f>_xlfn.XLOOKUP(VALUE(AE1015),Sheet2!$N$3:$N$1000,Sheet2!$O$3:$O$1000,"********")</f>
        <v>********</v>
      </c>
      <c r="AE1015" t="str">
        <f t="shared" si="685"/>
        <v>2370</v>
      </c>
      <c r="AF1015" s="9" t="str">
        <f>IF(R1015&lt;200,"+"&amp;TEXT(R1015,"0"),"-"&amp;TEXT(_xlfn.XLOOKUP(R1015,Sheet2!$K$3:$K$130,Sheet2!$L$3:$L$130,"-----"),"0"))</f>
        <v>+133</v>
      </c>
      <c r="AG1015" s="9" t="str">
        <f t="shared" si="691"/>
        <v/>
      </c>
      <c r="AH1015" s="9" t="str">
        <f t="shared" si="692"/>
        <v>JMP +133,2</v>
      </c>
      <c r="AI1015" t="str">
        <f t="shared" si="693"/>
        <v>0,+133,2</v>
      </c>
      <c r="AJ1015" s="16" t="str">
        <f t="shared" si="694"/>
        <v>+133,2</v>
      </c>
      <c r="AK1015" t="str">
        <f t="shared" si="695"/>
        <v>MOVZL# 3,0,SNC</v>
      </c>
      <c r="AL1015" s="4" t="str">
        <f t="shared" si="696"/>
        <v>MOV</v>
      </c>
      <c r="AM1015" s="4" t="str">
        <f t="shared" si="697"/>
        <v>L</v>
      </c>
      <c r="AN1015" s="4" t="str">
        <f t="shared" si="698"/>
        <v>Z</v>
      </c>
      <c r="AO1015" s="4" t="str">
        <f t="shared" si="699"/>
        <v>#</v>
      </c>
      <c r="AP1015" s="15" t="str">
        <f t="shared" si="700"/>
        <v>,SNC</v>
      </c>
      <c r="AQ1015" s="9" t="str">
        <f>_xlfn.XLOOKUP(D1015,Sheet2!$E$3:$E$101,Sheet2!$F$3:$F$101,"******************")</f>
        <v>******************</v>
      </c>
      <c r="AR1015" s="33" t="str">
        <f t="shared" si="686"/>
        <v>DOAS 0,DSKP</v>
      </c>
      <c r="AS1015" s="9" t="str">
        <f t="shared" si="687"/>
        <v>DOAS</v>
      </c>
      <c r="AT1015" s="4">
        <f t="shared" si="701"/>
        <v>0</v>
      </c>
      <c r="AU1015" s="6">
        <f t="shared" si="702"/>
        <v>1</v>
      </c>
      <c r="AV1015" s="4" t="str">
        <f t="shared" si="703"/>
        <v>S</v>
      </c>
      <c r="AW1015" s="4">
        <f t="shared" si="704"/>
        <v>33</v>
      </c>
      <c r="AX1015" s="4" t="str">
        <f>_xlfn.XLOOKUP(AW1015,Sheet2!$Q$3:$Q$66,Sheet2!$R$3:$R$66,"**")</f>
        <v>DSKP</v>
      </c>
      <c r="AY1015" s="4">
        <f t="shared" si="705"/>
        <v>2</v>
      </c>
      <c r="AZ1015" s="16" t="str">
        <f t="shared" si="706"/>
        <v>SKPBZ</v>
      </c>
    </row>
    <row r="1016" spans="1:52" x14ac:dyDescent="0.35">
      <c r="B1016" s="3">
        <f t="shared" si="708"/>
        <v>31</v>
      </c>
      <c r="C1016" s="1">
        <f t="shared" si="709"/>
        <v>2236</v>
      </c>
      <c r="D1016" s="2">
        <v>6165</v>
      </c>
      <c r="E1016" s="2" t="str">
        <f>_xlfn.XLOOKUP(C1016,Sheet2!$N$3:$N$1000,Sheet2!$O$3:$O$1000,"")</f>
        <v/>
      </c>
      <c r="F1016" s="9" t="str">
        <f t="shared" si="707"/>
        <v>JSR @STALL</v>
      </c>
      <c r="G1016" s="4" t="str">
        <f t="shared" si="683"/>
        <v>14</v>
      </c>
      <c r="H1016" s="4">
        <f t="shared" si="684"/>
        <v>165</v>
      </c>
      <c r="I1016" s="6">
        <f t="shared" si="676"/>
        <v>0</v>
      </c>
      <c r="J1016" s="6">
        <f t="shared" si="677"/>
        <v>0</v>
      </c>
      <c r="K1016" s="6">
        <f t="shared" si="678"/>
        <v>6</v>
      </c>
      <c r="L1016" s="6">
        <f t="shared" si="679"/>
        <v>1</v>
      </c>
      <c r="M1016" s="6">
        <f t="shared" si="680"/>
        <v>6</v>
      </c>
      <c r="N1016" s="6">
        <f t="shared" si="681"/>
        <v>5</v>
      </c>
      <c r="O1016" s="13">
        <f t="shared" si="682"/>
        <v>1</v>
      </c>
      <c r="P1016" s="4">
        <f t="shared" si="688"/>
        <v>0</v>
      </c>
      <c r="Q1016" s="4">
        <f t="shared" si="689"/>
        <v>1</v>
      </c>
      <c r="R1016">
        <f t="shared" si="710"/>
        <v>165</v>
      </c>
      <c r="S1016" s="4">
        <f t="shared" si="711"/>
        <v>0</v>
      </c>
      <c r="T1016" s="15">
        <f t="shared" si="712"/>
        <v>1</v>
      </c>
      <c r="U1016" s="4">
        <f t="shared" si="713"/>
        <v>0</v>
      </c>
      <c r="V1016" s="4">
        <f t="shared" si="714"/>
        <v>1</v>
      </c>
      <c r="W1016" s="4">
        <f t="shared" si="715"/>
        <v>4</v>
      </c>
      <c r="X1016" s="6">
        <f t="shared" si="716"/>
        <v>1</v>
      </c>
      <c r="Y1016" s="4">
        <f t="shared" si="717"/>
        <v>3</v>
      </c>
      <c r="Z1016" s="6">
        <f t="shared" si="718"/>
        <v>0</v>
      </c>
      <c r="AA1016" s="18">
        <f t="shared" si="719"/>
        <v>5</v>
      </c>
      <c r="AB1016" s="9" t="str">
        <f t="shared" si="690"/>
        <v>STALL</v>
      </c>
      <c r="AC1016" s="9" t="str">
        <f>_xlfn.XLOOKUP(R1016,Sheet2!$H$3:$H$258,Sheet2!$I$3:$I$258,"-----")</f>
        <v>STALL</v>
      </c>
      <c r="AD1016" s="9" t="str">
        <f>_xlfn.XLOOKUP(VALUE(AE1016),Sheet2!$N$3:$N$1000,Sheet2!$O$3:$O$1000,"********")</f>
        <v>********</v>
      </c>
      <c r="AE1016" t="str">
        <f t="shared" si="685"/>
        <v>2423</v>
      </c>
      <c r="AF1016" s="9" t="str">
        <f>IF(R1016&lt;200,"+"&amp;TEXT(R1016,"0"),"-"&amp;TEXT(_xlfn.XLOOKUP(R1016,Sheet2!$K$3:$K$130,Sheet2!$L$3:$L$130,"-----"),"0"))</f>
        <v>+165</v>
      </c>
      <c r="AG1016" s="9" t="str">
        <f t="shared" si="691"/>
        <v>@</v>
      </c>
      <c r="AH1016" s="9" t="str">
        <f t="shared" si="692"/>
        <v>JSR @STALL</v>
      </c>
      <c r="AI1016" t="str">
        <f t="shared" si="693"/>
        <v>1,@STALL</v>
      </c>
      <c r="AJ1016" s="16" t="str">
        <f t="shared" si="694"/>
        <v>@STALL</v>
      </c>
      <c r="AK1016" t="str">
        <f t="shared" si="695"/>
        <v>ADCCL 0,1,SNR</v>
      </c>
      <c r="AL1016" s="4" t="str">
        <f t="shared" si="696"/>
        <v>ADC</v>
      </c>
      <c r="AM1016" s="4" t="str">
        <f t="shared" si="697"/>
        <v>L</v>
      </c>
      <c r="AN1016" s="4" t="str">
        <f t="shared" si="698"/>
        <v>C</v>
      </c>
      <c r="AO1016" s="4" t="str">
        <f t="shared" si="699"/>
        <v/>
      </c>
      <c r="AP1016" s="15" t="str">
        <f t="shared" si="700"/>
        <v>,SNR</v>
      </c>
      <c r="AQ1016" s="9" t="str">
        <f>_xlfn.XLOOKUP(D1016,Sheet2!$E$3:$E$101,Sheet2!$F$3:$F$101,"******************")</f>
        <v>******************</v>
      </c>
      <c r="AR1016" s="33" t="str">
        <f t="shared" si="686"/>
        <v>DOBS 1,**</v>
      </c>
      <c r="AS1016" s="9" t="str">
        <f t="shared" si="687"/>
        <v>DOBS</v>
      </c>
      <c r="AT1016" s="4">
        <f t="shared" si="701"/>
        <v>1</v>
      </c>
      <c r="AU1016" s="6">
        <f t="shared" si="702"/>
        <v>1</v>
      </c>
      <c r="AV1016" s="4" t="str">
        <f t="shared" si="703"/>
        <v>S</v>
      </c>
      <c r="AW1016" s="4">
        <f t="shared" si="704"/>
        <v>65</v>
      </c>
      <c r="AX1016" s="4" t="str">
        <f>_xlfn.XLOOKUP(AW1016,Sheet2!$Q$3:$Q$66,Sheet2!$R$3:$R$66,"**")</f>
        <v>**</v>
      </c>
      <c r="AY1016" s="4">
        <f t="shared" si="705"/>
        <v>4</v>
      </c>
      <c r="AZ1016" s="16" t="str">
        <f t="shared" si="706"/>
        <v>SKPBZ</v>
      </c>
    </row>
    <row r="1017" spans="1:52" x14ac:dyDescent="0.35">
      <c r="B1017" s="3">
        <f t="shared" si="708"/>
        <v>32</v>
      </c>
      <c r="C1017" s="1">
        <f t="shared" si="709"/>
        <v>2237</v>
      </c>
      <c r="D1017" s="2">
        <v>60233</v>
      </c>
      <c r="E1017" s="2" t="str">
        <f>_xlfn.XLOOKUP(C1017,Sheet2!$N$3:$N$1000,Sheet2!$O$3:$O$1000,"")</f>
        <v/>
      </c>
      <c r="F1017" s="9" t="str">
        <f t="shared" si="707"/>
        <v>NIOC DSKP</v>
      </c>
      <c r="G1017" s="4" t="str">
        <f t="shared" si="683"/>
        <v>140</v>
      </c>
      <c r="H1017" s="4">
        <f t="shared" si="684"/>
        <v>233</v>
      </c>
      <c r="I1017" s="6">
        <f t="shared" ref="I1017:I1080" si="720">MOD(INT(D1017/100000),10)</f>
        <v>0</v>
      </c>
      <c r="J1017" s="6">
        <f t="shared" ref="J1017:J1080" si="721">MOD(INT(D1017/10000),10)</f>
        <v>6</v>
      </c>
      <c r="K1017" s="6">
        <f t="shared" ref="K1017:K1080" si="722">MOD(INT(D1017/1000),10)</f>
        <v>0</v>
      </c>
      <c r="L1017" s="6">
        <f t="shared" ref="L1017:L1080" si="723">MOD(INT(D1017/100),10)</f>
        <v>2</v>
      </c>
      <c r="M1017" s="6">
        <f t="shared" ref="M1017:M1080" si="724">MOD(INT(D1017/10),10)</f>
        <v>3</v>
      </c>
      <c r="N1017" s="6">
        <f t="shared" ref="N1017:N1080" si="725">MOD(D1017,10)</f>
        <v>3</v>
      </c>
      <c r="O1017" s="13">
        <f t="shared" ref="O1017:O1080" si="726">INT(K1017/4)+(J1017*2)+(I1017*16)</f>
        <v>12</v>
      </c>
      <c r="P1017" s="4">
        <f t="shared" si="688"/>
        <v>3</v>
      </c>
      <c r="Q1017" s="4">
        <f t="shared" si="689"/>
        <v>0</v>
      </c>
      <c r="R1017">
        <f t="shared" si="710"/>
        <v>233</v>
      </c>
      <c r="S1017" s="4">
        <f t="shared" si="711"/>
        <v>0</v>
      </c>
      <c r="T1017" s="15">
        <f t="shared" si="712"/>
        <v>0</v>
      </c>
      <c r="U1017" s="4">
        <f t="shared" si="713"/>
        <v>3</v>
      </c>
      <c r="V1017" s="4">
        <f t="shared" si="714"/>
        <v>0</v>
      </c>
      <c r="W1017" s="4">
        <f t="shared" si="715"/>
        <v>0</v>
      </c>
      <c r="X1017" s="6">
        <f t="shared" si="716"/>
        <v>2</v>
      </c>
      <c r="Y1017" s="4">
        <f t="shared" si="717"/>
        <v>1</v>
      </c>
      <c r="Z1017" s="6">
        <f t="shared" si="718"/>
        <v>1</v>
      </c>
      <c r="AA1017" s="18">
        <f t="shared" si="719"/>
        <v>3</v>
      </c>
      <c r="AB1017" s="9" t="str">
        <f t="shared" si="690"/>
        <v>I.RC2</v>
      </c>
      <c r="AC1017" s="9" t="str">
        <f>_xlfn.XLOOKUP(R1017,Sheet2!$H$3:$H$258,Sheet2!$I$3:$I$258,"-----")</f>
        <v>I.RC2</v>
      </c>
      <c r="AD1017" s="9" t="str">
        <f>_xlfn.XLOOKUP(VALUE(AE1017),Sheet2!$N$3:$N$1000,Sheet2!$O$3:$O$1000,"********")</f>
        <v>B52</v>
      </c>
      <c r="AE1017" t="str">
        <f t="shared" si="685"/>
        <v>2072</v>
      </c>
      <c r="AF1017" s="9" t="str">
        <f>IF(R1017&lt;200,"+"&amp;TEXT(R1017,"0"),"-"&amp;TEXT(_xlfn.XLOOKUP(R1017,Sheet2!$K$3:$K$130,Sheet2!$L$3:$L$130,"-----"),"0"))</f>
        <v>-145</v>
      </c>
      <c r="AG1017" s="9" t="str">
        <f t="shared" si="691"/>
        <v/>
      </c>
      <c r="AH1017" s="9" t="str">
        <f t="shared" si="692"/>
        <v>JMP I.RC2</v>
      </c>
      <c r="AI1017" t="str">
        <f t="shared" si="693"/>
        <v>0,I.RC2</v>
      </c>
      <c r="AJ1017" s="16" t="str">
        <f t="shared" si="694"/>
        <v>I.RC2</v>
      </c>
      <c r="AK1017" t="str">
        <f t="shared" si="695"/>
        <v>COMZR# 3,0,SNC</v>
      </c>
      <c r="AL1017" s="4" t="str">
        <f t="shared" si="696"/>
        <v>COM</v>
      </c>
      <c r="AM1017" s="4" t="str">
        <f t="shared" si="697"/>
        <v>R</v>
      </c>
      <c r="AN1017" s="4" t="str">
        <f t="shared" si="698"/>
        <v>Z</v>
      </c>
      <c r="AO1017" s="4" t="str">
        <f t="shared" si="699"/>
        <v>#</v>
      </c>
      <c r="AP1017" s="15" t="str">
        <f t="shared" si="700"/>
        <v>,SNC</v>
      </c>
      <c r="AQ1017" s="9" t="str">
        <f>_xlfn.XLOOKUP(D1017,Sheet2!$E$3:$E$101,Sheet2!$F$3:$F$101,"******************")</f>
        <v>******************</v>
      </c>
      <c r="AR1017" s="33" t="str">
        <f t="shared" si="686"/>
        <v>NIOC DSKP</v>
      </c>
      <c r="AS1017" s="9" t="str">
        <f t="shared" si="687"/>
        <v>DOCC</v>
      </c>
      <c r="AT1017" s="4">
        <f t="shared" si="701"/>
        <v>0</v>
      </c>
      <c r="AU1017" s="6">
        <f t="shared" si="702"/>
        <v>2</v>
      </c>
      <c r="AV1017" s="4" t="str">
        <f t="shared" si="703"/>
        <v>C</v>
      </c>
      <c r="AW1017" s="4">
        <f t="shared" si="704"/>
        <v>33</v>
      </c>
      <c r="AX1017" s="4" t="str">
        <f>_xlfn.XLOOKUP(AW1017,Sheet2!$Q$3:$Q$66,Sheet2!$R$3:$R$66,"**")</f>
        <v>DSKP</v>
      </c>
      <c r="AY1017" s="4">
        <f t="shared" si="705"/>
        <v>0</v>
      </c>
      <c r="AZ1017" s="16" t="str">
        <f t="shared" si="706"/>
        <v>SKPDN</v>
      </c>
    </row>
    <row r="1018" spans="1:52" x14ac:dyDescent="0.35">
      <c r="B1018" s="3">
        <f t="shared" si="708"/>
        <v>33</v>
      </c>
      <c r="C1018" s="1">
        <f t="shared" si="709"/>
        <v>2240</v>
      </c>
      <c r="D1018" s="2">
        <v>21000</v>
      </c>
      <c r="E1018" s="2" t="str">
        <f>_xlfn.XLOOKUP(C1018,Sheet2!$N$3:$N$1000,Sheet2!$O$3:$O$1000,"")</f>
        <v/>
      </c>
      <c r="F1018" s="9" t="str">
        <f t="shared" si="707"/>
        <v>LDA 0,+0,2</v>
      </c>
      <c r="G1018" s="4" t="str">
        <f t="shared" si="683"/>
        <v>42</v>
      </c>
      <c r="H1018" s="4">
        <f t="shared" si="684"/>
        <v>0</v>
      </c>
      <c r="I1018" s="6">
        <f t="shared" si="720"/>
        <v>0</v>
      </c>
      <c r="J1018" s="6">
        <f t="shared" si="721"/>
        <v>2</v>
      </c>
      <c r="K1018" s="6">
        <f t="shared" si="722"/>
        <v>1</v>
      </c>
      <c r="L1018" s="6">
        <f t="shared" si="723"/>
        <v>0</v>
      </c>
      <c r="M1018" s="6">
        <f t="shared" si="724"/>
        <v>0</v>
      </c>
      <c r="N1018" s="6">
        <f t="shared" si="725"/>
        <v>0</v>
      </c>
      <c r="O1018" s="13">
        <f t="shared" si="726"/>
        <v>4</v>
      </c>
      <c r="P1018" s="4">
        <f t="shared" si="688"/>
        <v>1</v>
      </c>
      <c r="Q1018" s="4">
        <f t="shared" si="689"/>
        <v>0</v>
      </c>
      <c r="R1018">
        <f t="shared" si="710"/>
        <v>0</v>
      </c>
      <c r="S1018" s="4">
        <f t="shared" si="711"/>
        <v>2</v>
      </c>
      <c r="T1018" s="15">
        <f t="shared" si="712"/>
        <v>0</v>
      </c>
      <c r="U1018" s="4">
        <f t="shared" si="713"/>
        <v>1</v>
      </c>
      <c r="V1018" s="4">
        <f t="shared" si="714"/>
        <v>0</v>
      </c>
      <c r="W1018" s="4">
        <f t="shared" si="715"/>
        <v>2</v>
      </c>
      <c r="X1018" s="6">
        <f t="shared" si="716"/>
        <v>0</v>
      </c>
      <c r="Y1018" s="4">
        <f t="shared" si="717"/>
        <v>0</v>
      </c>
      <c r="Z1018" s="6">
        <f t="shared" si="718"/>
        <v>0</v>
      </c>
      <c r="AA1018" s="18">
        <f t="shared" si="719"/>
        <v>0</v>
      </c>
      <c r="AB1018" s="9" t="str">
        <f t="shared" si="690"/>
        <v>+0,2</v>
      </c>
      <c r="AC1018" s="9" t="str">
        <f>_xlfn.XLOOKUP(R1018,Sheet2!$H$3:$H$258,Sheet2!$I$3:$I$258,"-----")</f>
        <v>0</v>
      </c>
      <c r="AD1018" s="9" t="str">
        <f>_xlfn.XLOOKUP(VALUE(AE1018),Sheet2!$N$3:$N$1000,Sheet2!$O$3:$O$1000,"********")</f>
        <v>********</v>
      </c>
      <c r="AE1018" t="str">
        <f t="shared" si="685"/>
        <v>2240</v>
      </c>
      <c r="AF1018" s="9" t="str">
        <f>IF(R1018&lt;200,"+"&amp;TEXT(R1018,"0"),"-"&amp;TEXT(_xlfn.XLOOKUP(R1018,Sheet2!$K$3:$K$130,Sheet2!$L$3:$L$130,"-----"),"0"))</f>
        <v>+0</v>
      </c>
      <c r="AG1018" s="9" t="str">
        <f t="shared" si="691"/>
        <v/>
      </c>
      <c r="AH1018" s="9" t="str">
        <f t="shared" si="692"/>
        <v>JMP +0,2</v>
      </c>
      <c r="AI1018" t="str">
        <f t="shared" si="693"/>
        <v>0,+0,2</v>
      </c>
      <c r="AJ1018" s="16" t="str">
        <f t="shared" si="694"/>
        <v>+0,2</v>
      </c>
      <c r="AK1018" t="str">
        <f t="shared" si="695"/>
        <v>MOV 1,0</v>
      </c>
      <c r="AL1018" s="4" t="str">
        <f t="shared" si="696"/>
        <v>MOV</v>
      </c>
      <c r="AM1018" s="4" t="str">
        <f t="shared" si="697"/>
        <v/>
      </c>
      <c r="AN1018" s="4" t="str">
        <f t="shared" si="698"/>
        <v/>
      </c>
      <c r="AO1018" s="4" t="str">
        <f t="shared" si="699"/>
        <v/>
      </c>
      <c r="AP1018" s="15" t="str">
        <f t="shared" si="700"/>
        <v/>
      </c>
      <c r="AQ1018" s="9" t="str">
        <f>_xlfn.XLOOKUP(D1018,Sheet2!$E$3:$E$101,Sheet2!$F$3:$F$101,"******************")</f>
        <v>******************</v>
      </c>
      <c r="AR1018" s="33" t="str">
        <f t="shared" si="686"/>
        <v>DOA 0,0</v>
      </c>
      <c r="AS1018" s="9" t="str">
        <f t="shared" si="687"/>
        <v>DOA</v>
      </c>
      <c r="AT1018" s="4">
        <f t="shared" si="701"/>
        <v>0</v>
      </c>
      <c r="AU1018" s="6">
        <f t="shared" si="702"/>
        <v>0</v>
      </c>
      <c r="AV1018" s="4" t="str">
        <f t="shared" si="703"/>
        <v/>
      </c>
      <c r="AW1018" s="4">
        <f t="shared" si="704"/>
        <v>0</v>
      </c>
      <c r="AX1018" s="4" t="str">
        <f>_xlfn.XLOOKUP(AW1018,Sheet2!$Q$3:$Q$66,Sheet2!$R$3:$R$66,"**")</f>
        <v>0</v>
      </c>
      <c r="AY1018" s="4">
        <f t="shared" si="705"/>
        <v>2</v>
      </c>
      <c r="AZ1018" s="16" t="str">
        <f t="shared" si="706"/>
        <v>SKPBN</v>
      </c>
    </row>
    <row r="1019" spans="1:52" x14ac:dyDescent="0.35">
      <c r="B1019" s="3">
        <f t="shared" si="708"/>
        <v>34</v>
      </c>
      <c r="C1019" s="1">
        <f t="shared" si="709"/>
        <v>2241</v>
      </c>
      <c r="D1019" s="2">
        <v>31001</v>
      </c>
      <c r="E1019" s="2" t="str">
        <f>_xlfn.XLOOKUP(C1019,Sheet2!$N$3:$N$1000,Sheet2!$O$3:$O$1000,"")</f>
        <v/>
      </c>
      <c r="F1019" s="9" t="str">
        <f t="shared" si="707"/>
        <v>LDA 2,+1,2</v>
      </c>
      <c r="G1019" s="4" t="str">
        <f t="shared" si="683"/>
        <v>62</v>
      </c>
      <c r="H1019" s="4">
        <f t="shared" si="684"/>
        <v>1</v>
      </c>
      <c r="I1019" s="6">
        <f t="shared" si="720"/>
        <v>0</v>
      </c>
      <c r="J1019" s="6">
        <f t="shared" si="721"/>
        <v>3</v>
      </c>
      <c r="K1019" s="6">
        <f t="shared" si="722"/>
        <v>1</v>
      </c>
      <c r="L1019" s="6">
        <f t="shared" si="723"/>
        <v>0</v>
      </c>
      <c r="M1019" s="6">
        <f t="shared" si="724"/>
        <v>0</v>
      </c>
      <c r="N1019" s="6">
        <f t="shared" si="725"/>
        <v>1</v>
      </c>
      <c r="O1019" s="13">
        <f t="shared" si="726"/>
        <v>6</v>
      </c>
      <c r="P1019" s="4">
        <f t="shared" si="688"/>
        <v>1</v>
      </c>
      <c r="Q1019" s="4">
        <f t="shared" si="689"/>
        <v>2</v>
      </c>
      <c r="R1019">
        <f t="shared" si="710"/>
        <v>1</v>
      </c>
      <c r="S1019" s="4">
        <f t="shared" si="711"/>
        <v>2</v>
      </c>
      <c r="T1019" s="15">
        <f t="shared" si="712"/>
        <v>0</v>
      </c>
      <c r="U1019" s="4">
        <f t="shared" si="713"/>
        <v>1</v>
      </c>
      <c r="V1019" s="4">
        <f t="shared" si="714"/>
        <v>2</v>
      </c>
      <c r="W1019" s="4">
        <f t="shared" si="715"/>
        <v>2</v>
      </c>
      <c r="X1019" s="6">
        <f t="shared" si="716"/>
        <v>0</v>
      </c>
      <c r="Y1019" s="4">
        <f t="shared" si="717"/>
        <v>0</v>
      </c>
      <c r="Z1019" s="6">
        <f t="shared" si="718"/>
        <v>0</v>
      </c>
      <c r="AA1019" s="18">
        <f t="shared" si="719"/>
        <v>1</v>
      </c>
      <c r="AB1019" s="9" t="str">
        <f t="shared" si="690"/>
        <v>+1,2</v>
      </c>
      <c r="AC1019" s="9" t="str">
        <f>_xlfn.XLOOKUP(R1019,Sheet2!$H$3:$H$258,Sheet2!$I$3:$I$258,"-----")</f>
        <v>1</v>
      </c>
      <c r="AD1019" s="9" t="str">
        <f>_xlfn.XLOOKUP(VALUE(AE1019),Sheet2!$N$3:$N$1000,Sheet2!$O$3:$O$1000,"********")</f>
        <v>********</v>
      </c>
      <c r="AE1019" t="str">
        <f t="shared" si="685"/>
        <v>2242</v>
      </c>
      <c r="AF1019" s="9" t="str">
        <f>IF(R1019&lt;200,"+"&amp;TEXT(R1019,"0"),"-"&amp;TEXT(_xlfn.XLOOKUP(R1019,Sheet2!$K$3:$K$130,Sheet2!$L$3:$L$130,"-----"),"0"))</f>
        <v>+1</v>
      </c>
      <c r="AG1019" s="9" t="str">
        <f t="shared" si="691"/>
        <v/>
      </c>
      <c r="AH1019" s="9" t="str">
        <f t="shared" si="692"/>
        <v>ISZ +1,2</v>
      </c>
      <c r="AI1019" t="str">
        <f t="shared" si="693"/>
        <v>2,+1,2</v>
      </c>
      <c r="AJ1019" s="16" t="str">
        <f t="shared" si="694"/>
        <v>+1,2</v>
      </c>
      <c r="AK1019" t="str">
        <f t="shared" si="695"/>
        <v>MOV 1,2,SKP</v>
      </c>
      <c r="AL1019" s="4" t="str">
        <f t="shared" si="696"/>
        <v>MOV</v>
      </c>
      <c r="AM1019" s="4" t="str">
        <f t="shared" si="697"/>
        <v/>
      </c>
      <c r="AN1019" s="4" t="str">
        <f t="shared" si="698"/>
        <v/>
      </c>
      <c r="AO1019" s="4" t="str">
        <f t="shared" si="699"/>
        <v/>
      </c>
      <c r="AP1019" s="15" t="str">
        <f t="shared" si="700"/>
        <v>,SKP</v>
      </c>
      <c r="AQ1019" s="9" t="str">
        <f>_xlfn.XLOOKUP(D1019,Sheet2!$E$3:$E$101,Sheet2!$F$3:$F$101,"******************")</f>
        <v>******************</v>
      </c>
      <c r="AR1019" s="33" t="str">
        <f t="shared" si="686"/>
        <v>DOA 2,MDV</v>
      </c>
      <c r="AS1019" s="9" t="str">
        <f t="shared" si="687"/>
        <v>DOA</v>
      </c>
      <c r="AT1019" s="4">
        <f t="shared" si="701"/>
        <v>2</v>
      </c>
      <c r="AU1019" s="6">
        <f t="shared" si="702"/>
        <v>0</v>
      </c>
      <c r="AV1019" s="4" t="str">
        <f t="shared" si="703"/>
        <v/>
      </c>
      <c r="AW1019" s="4">
        <f t="shared" si="704"/>
        <v>1</v>
      </c>
      <c r="AX1019" s="4" t="str">
        <f>_xlfn.XLOOKUP(AW1019,Sheet2!$Q$3:$Q$66,Sheet2!$R$3:$R$66,"**")</f>
        <v>MDV</v>
      </c>
      <c r="AY1019" s="4">
        <f t="shared" si="705"/>
        <v>2</v>
      </c>
      <c r="AZ1019" s="16" t="str">
        <f t="shared" si="706"/>
        <v>SKPBN</v>
      </c>
    </row>
    <row r="1020" spans="1:52" x14ac:dyDescent="0.35">
      <c r="B1020" s="3">
        <f t="shared" si="708"/>
        <v>35</v>
      </c>
      <c r="C1020" s="1">
        <f t="shared" si="709"/>
        <v>2242</v>
      </c>
      <c r="D1020" s="2">
        <v>106415</v>
      </c>
      <c r="E1020" s="2" t="str">
        <f>_xlfn.XLOOKUP(C1020,Sheet2!$N$3:$N$1000,Sheet2!$O$3:$O$1000,"")</f>
        <v/>
      </c>
      <c r="F1020" s="9" t="str">
        <f t="shared" si="707"/>
        <v>SUB# 0,1,SNR</v>
      </c>
      <c r="G1020" s="4" t="str">
        <f t="shared" si="683"/>
        <v>215</v>
      </c>
      <c r="H1020" s="4">
        <f t="shared" si="684"/>
        <v>15</v>
      </c>
      <c r="I1020" s="6">
        <f t="shared" si="720"/>
        <v>1</v>
      </c>
      <c r="J1020" s="6">
        <f t="shared" si="721"/>
        <v>0</v>
      </c>
      <c r="K1020" s="6">
        <f t="shared" si="722"/>
        <v>6</v>
      </c>
      <c r="L1020" s="6">
        <f t="shared" si="723"/>
        <v>4</v>
      </c>
      <c r="M1020" s="6">
        <f t="shared" si="724"/>
        <v>1</v>
      </c>
      <c r="N1020" s="6">
        <f t="shared" si="725"/>
        <v>5</v>
      </c>
      <c r="O1020" s="13">
        <f t="shared" si="726"/>
        <v>17</v>
      </c>
      <c r="P1020" s="4">
        <f t="shared" si="688"/>
        <v>4</v>
      </c>
      <c r="Q1020" s="4">
        <f t="shared" si="689"/>
        <v>1</v>
      </c>
      <c r="R1020">
        <f t="shared" si="710"/>
        <v>15</v>
      </c>
      <c r="S1020" s="4">
        <f t="shared" si="711"/>
        <v>1</v>
      </c>
      <c r="T1020" s="15">
        <f t="shared" si="712"/>
        <v>1</v>
      </c>
      <c r="U1020" s="4">
        <f t="shared" si="713"/>
        <v>0</v>
      </c>
      <c r="V1020" s="4">
        <f t="shared" si="714"/>
        <v>1</v>
      </c>
      <c r="W1020" s="4">
        <f t="shared" si="715"/>
        <v>5</v>
      </c>
      <c r="X1020" s="6">
        <f t="shared" si="716"/>
        <v>0</v>
      </c>
      <c r="Y1020" s="4">
        <f t="shared" si="717"/>
        <v>0</v>
      </c>
      <c r="Z1020" s="6">
        <f t="shared" si="718"/>
        <v>1</v>
      </c>
      <c r="AA1020" s="18">
        <f t="shared" si="719"/>
        <v>5</v>
      </c>
      <c r="AB1020" s="9" t="str">
        <f t="shared" si="690"/>
        <v>+15</v>
      </c>
      <c r="AC1020" s="9" t="str">
        <f>_xlfn.XLOOKUP(R1020,Sheet2!$H$3:$H$258,Sheet2!$I$3:$I$258,"-----")</f>
        <v>*****</v>
      </c>
      <c r="AD1020" s="9" t="str">
        <f>_xlfn.XLOOKUP(VALUE(AE1020),Sheet2!$N$3:$N$1000,Sheet2!$O$3:$O$1000,"********")</f>
        <v>********</v>
      </c>
      <c r="AE1020" t="str">
        <f t="shared" si="685"/>
        <v>2257</v>
      </c>
      <c r="AF1020" s="9" t="str">
        <f>IF(R1020&lt;200,"+"&amp;TEXT(R1020,"0"),"-"&amp;TEXT(_xlfn.XLOOKUP(R1020,Sheet2!$K$3:$K$130,Sheet2!$L$3:$L$130,"-----"),"0"))</f>
        <v>+15</v>
      </c>
      <c r="AG1020" s="9" t="str">
        <f t="shared" si="691"/>
        <v>@</v>
      </c>
      <c r="AH1020" s="9" t="str">
        <f t="shared" si="692"/>
        <v>JSR @+15</v>
      </c>
      <c r="AI1020" t="str">
        <f t="shared" si="693"/>
        <v>1,@+15</v>
      </c>
      <c r="AJ1020" s="16" t="str">
        <f t="shared" si="694"/>
        <v>@+15</v>
      </c>
      <c r="AK1020" t="str">
        <f t="shared" si="695"/>
        <v>SUB# 0,1,SNR</v>
      </c>
      <c r="AL1020" s="4" t="str">
        <f t="shared" si="696"/>
        <v>SUB</v>
      </c>
      <c r="AM1020" s="4" t="str">
        <f t="shared" si="697"/>
        <v/>
      </c>
      <c r="AN1020" s="4" t="str">
        <f t="shared" si="698"/>
        <v/>
      </c>
      <c r="AO1020" s="4" t="str">
        <f t="shared" si="699"/>
        <v>#</v>
      </c>
      <c r="AP1020" s="15" t="str">
        <f t="shared" si="700"/>
        <v>,SNR</v>
      </c>
      <c r="AQ1020" s="9" t="str">
        <f>_xlfn.XLOOKUP(D1020,Sheet2!$E$3:$E$101,Sheet2!$F$3:$F$101,"******************")</f>
        <v>******************</v>
      </c>
      <c r="AR1020" s="33" t="str">
        <f t="shared" si="686"/>
        <v>DIC 1,PLT</v>
      </c>
      <c r="AS1020" s="9" t="str">
        <f t="shared" si="687"/>
        <v>DIC</v>
      </c>
      <c r="AT1020" s="4">
        <f t="shared" si="701"/>
        <v>1</v>
      </c>
      <c r="AU1020" s="6">
        <f t="shared" si="702"/>
        <v>0</v>
      </c>
      <c r="AV1020" s="4" t="str">
        <f t="shared" si="703"/>
        <v/>
      </c>
      <c r="AW1020" s="4">
        <f t="shared" si="704"/>
        <v>15</v>
      </c>
      <c r="AX1020" s="4" t="str">
        <f>_xlfn.XLOOKUP(AW1020,Sheet2!$Q$3:$Q$66,Sheet2!$R$3:$R$66,"**")</f>
        <v>PLT</v>
      </c>
      <c r="AY1020" s="4">
        <f t="shared" si="705"/>
        <v>5</v>
      </c>
      <c r="AZ1020" s="16" t="str">
        <f t="shared" si="706"/>
        <v>SKPBN</v>
      </c>
    </row>
    <row r="1021" spans="1:52" x14ac:dyDescent="0.35">
      <c r="B1021" s="3">
        <f t="shared" si="708"/>
        <v>36</v>
      </c>
      <c r="C1021" s="1">
        <f t="shared" si="709"/>
        <v>2243</v>
      </c>
      <c r="D1021" s="2">
        <v>146414</v>
      </c>
      <c r="E1021" s="2" t="str">
        <f>_xlfn.XLOOKUP(C1021,Sheet2!$N$3:$N$1000,Sheet2!$O$3:$O$1000,"")</f>
        <v/>
      </c>
      <c r="F1021" s="9" t="str">
        <f t="shared" si="707"/>
        <v>SUB# 2,1,SZR</v>
      </c>
      <c r="G1021" s="4" t="str">
        <f t="shared" si="683"/>
        <v>315</v>
      </c>
      <c r="H1021" s="4">
        <f t="shared" si="684"/>
        <v>14</v>
      </c>
      <c r="I1021" s="6">
        <f t="shared" si="720"/>
        <v>1</v>
      </c>
      <c r="J1021" s="6">
        <f t="shared" si="721"/>
        <v>4</v>
      </c>
      <c r="K1021" s="6">
        <f t="shared" si="722"/>
        <v>6</v>
      </c>
      <c r="L1021" s="6">
        <f t="shared" si="723"/>
        <v>4</v>
      </c>
      <c r="M1021" s="6">
        <f t="shared" si="724"/>
        <v>1</v>
      </c>
      <c r="N1021" s="6">
        <f t="shared" si="725"/>
        <v>4</v>
      </c>
      <c r="O1021" s="13">
        <f t="shared" si="726"/>
        <v>25</v>
      </c>
      <c r="P1021" s="4">
        <f t="shared" si="688"/>
        <v>6</v>
      </c>
      <c r="Q1021" s="4">
        <f t="shared" si="689"/>
        <v>1</v>
      </c>
      <c r="R1021">
        <f t="shared" si="710"/>
        <v>14</v>
      </c>
      <c r="S1021" s="4">
        <f t="shared" si="711"/>
        <v>1</v>
      </c>
      <c r="T1021" s="15">
        <f t="shared" si="712"/>
        <v>1</v>
      </c>
      <c r="U1021" s="4">
        <f t="shared" si="713"/>
        <v>2</v>
      </c>
      <c r="V1021" s="4">
        <f t="shared" si="714"/>
        <v>1</v>
      </c>
      <c r="W1021" s="4">
        <f t="shared" si="715"/>
        <v>5</v>
      </c>
      <c r="X1021" s="6">
        <f t="shared" si="716"/>
        <v>0</v>
      </c>
      <c r="Y1021" s="4">
        <f t="shared" si="717"/>
        <v>0</v>
      </c>
      <c r="Z1021" s="6">
        <f t="shared" si="718"/>
        <v>1</v>
      </c>
      <c r="AA1021" s="18">
        <f t="shared" si="719"/>
        <v>4</v>
      </c>
      <c r="AB1021" s="9" t="str">
        <f t="shared" si="690"/>
        <v>+14</v>
      </c>
      <c r="AC1021" s="9" t="str">
        <f>_xlfn.XLOOKUP(R1021,Sheet2!$H$3:$H$258,Sheet2!$I$3:$I$258,"-----")</f>
        <v>*****</v>
      </c>
      <c r="AD1021" s="9" t="str">
        <f>_xlfn.XLOOKUP(VALUE(AE1021),Sheet2!$N$3:$N$1000,Sheet2!$O$3:$O$1000,"********")</f>
        <v>********</v>
      </c>
      <c r="AE1021" t="str">
        <f t="shared" si="685"/>
        <v>2257</v>
      </c>
      <c r="AF1021" s="9" t="str">
        <f>IF(R1021&lt;200,"+"&amp;TEXT(R1021,"0"),"-"&amp;TEXT(_xlfn.XLOOKUP(R1021,Sheet2!$K$3:$K$130,Sheet2!$L$3:$L$130,"-----"),"0"))</f>
        <v>+14</v>
      </c>
      <c r="AG1021" s="9" t="str">
        <f t="shared" si="691"/>
        <v>@</v>
      </c>
      <c r="AH1021" s="9" t="str">
        <f t="shared" si="692"/>
        <v>JSR @+14</v>
      </c>
      <c r="AI1021" t="str">
        <f t="shared" si="693"/>
        <v>1,@+14</v>
      </c>
      <c r="AJ1021" s="16" t="str">
        <f t="shared" si="694"/>
        <v>@+14</v>
      </c>
      <c r="AK1021" t="str">
        <f t="shared" si="695"/>
        <v>SUB# 2,1,SZR</v>
      </c>
      <c r="AL1021" s="4" t="str">
        <f t="shared" si="696"/>
        <v>SUB</v>
      </c>
      <c r="AM1021" s="4" t="str">
        <f t="shared" si="697"/>
        <v/>
      </c>
      <c r="AN1021" s="4" t="str">
        <f t="shared" si="698"/>
        <v/>
      </c>
      <c r="AO1021" s="4" t="str">
        <f t="shared" si="699"/>
        <v>#</v>
      </c>
      <c r="AP1021" s="15" t="str">
        <f t="shared" si="700"/>
        <v>,SZR</v>
      </c>
      <c r="AQ1021" s="9" t="str">
        <f>_xlfn.XLOOKUP(D1021,Sheet2!$E$3:$E$101,Sheet2!$F$3:$F$101,"******************")</f>
        <v>******************</v>
      </c>
      <c r="AR1021" s="33" t="str">
        <f t="shared" si="686"/>
        <v>DIC 1,RTC</v>
      </c>
      <c r="AS1021" s="9" t="str">
        <f t="shared" si="687"/>
        <v>DIC</v>
      </c>
      <c r="AT1021" s="4">
        <f t="shared" si="701"/>
        <v>1</v>
      </c>
      <c r="AU1021" s="6">
        <f t="shared" si="702"/>
        <v>0</v>
      </c>
      <c r="AV1021" s="4" t="str">
        <f t="shared" si="703"/>
        <v/>
      </c>
      <c r="AW1021" s="4">
        <f t="shared" si="704"/>
        <v>14</v>
      </c>
      <c r="AX1021" s="4" t="str">
        <f>_xlfn.XLOOKUP(AW1021,Sheet2!$Q$3:$Q$66,Sheet2!$R$3:$R$66,"**")</f>
        <v>RTC</v>
      </c>
      <c r="AY1021" s="4">
        <f t="shared" si="705"/>
        <v>5</v>
      </c>
      <c r="AZ1021" s="16" t="str">
        <f t="shared" si="706"/>
        <v>SKPBN</v>
      </c>
    </row>
    <row r="1022" spans="1:52" x14ac:dyDescent="0.35">
      <c r="B1022" s="3">
        <f t="shared" si="708"/>
        <v>37</v>
      </c>
      <c r="C1022" s="1">
        <f t="shared" si="709"/>
        <v>2244</v>
      </c>
      <c r="D1022" s="2">
        <v>6242</v>
      </c>
      <c r="E1022" s="2" t="str">
        <f>_xlfn.XLOOKUP(C1022,Sheet2!$N$3:$N$1000,Sheet2!$O$3:$O$1000,"")</f>
        <v/>
      </c>
      <c r="F1022" s="9" t="str">
        <f t="shared" si="707"/>
        <v>EHALT</v>
      </c>
      <c r="G1022" s="4" t="str">
        <f t="shared" si="683"/>
        <v>14</v>
      </c>
      <c r="H1022" s="4">
        <f t="shared" si="684"/>
        <v>242</v>
      </c>
      <c r="I1022" s="6">
        <f t="shared" si="720"/>
        <v>0</v>
      </c>
      <c r="J1022" s="6">
        <f t="shared" si="721"/>
        <v>0</v>
      </c>
      <c r="K1022" s="6">
        <f t="shared" si="722"/>
        <v>6</v>
      </c>
      <c r="L1022" s="6">
        <f t="shared" si="723"/>
        <v>2</v>
      </c>
      <c r="M1022" s="6">
        <f t="shared" si="724"/>
        <v>4</v>
      </c>
      <c r="N1022" s="6">
        <f t="shared" si="725"/>
        <v>2</v>
      </c>
      <c r="O1022" s="13">
        <f t="shared" si="726"/>
        <v>1</v>
      </c>
      <c r="P1022" s="4">
        <f t="shared" si="688"/>
        <v>0</v>
      </c>
      <c r="Q1022" s="4">
        <f t="shared" si="689"/>
        <v>1</v>
      </c>
      <c r="R1022">
        <f t="shared" si="710"/>
        <v>242</v>
      </c>
      <c r="S1022" s="4">
        <f t="shared" si="711"/>
        <v>0</v>
      </c>
      <c r="T1022" s="15">
        <f t="shared" si="712"/>
        <v>1</v>
      </c>
      <c r="U1022" s="4">
        <f t="shared" si="713"/>
        <v>0</v>
      </c>
      <c r="V1022" s="4">
        <f t="shared" si="714"/>
        <v>1</v>
      </c>
      <c r="W1022" s="4">
        <f t="shared" si="715"/>
        <v>4</v>
      </c>
      <c r="X1022" s="6">
        <f t="shared" si="716"/>
        <v>2</v>
      </c>
      <c r="Y1022" s="4">
        <f t="shared" si="717"/>
        <v>2</v>
      </c>
      <c r="Z1022" s="6">
        <f t="shared" si="718"/>
        <v>0</v>
      </c>
      <c r="AA1022" s="18">
        <f t="shared" si="719"/>
        <v>2</v>
      </c>
      <c r="AB1022" s="9" t="str">
        <f t="shared" si="690"/>
        <v>I.EHA</v>
      </c>
      <c r="AC1022" s="9" t="str">
        <f>_xlfn.XLOOKUP(R1022,Sheet2!$H$3:$H$258,Sheet2!$I$3:$I$258,"-----")</f>
        <v>I.EHA</v>
      </c>
      <c r="AD1022" s="9" t="str">
        <f>_xlfn.XLOOKUP(VALUE(AE1022),Sheet2!$N$3:$N$1000,Sheet2!$O$3:$O$1000,"********")</f>
        <v>********</v>
      </c>
      <c r="AE1022" t="str">
        <f t="shared" si="685"/>
        <v>2106</v>
      </c>
      <c r="AF1022" s="9" t="str">
        <f>IF(R1022&lt;200,"+"&amp;TEXT(R1022,"0"),"-"&amp;TEXT(_xlfn.XLOOKUP(R1022,Sheet2!$K$3:$K$130,Sheet2!$L$3:$L$130,"-----"),"0"))</f>
        <v>-136</v>
      </c>
      <c r="AG1022" s="9" t="str">
        <f t="shared" si="691"/>
        <v>@</v>
      </c>
      <c r="AH1022" s="9" t="str">
        <f t="shared" si="692"/>
        <v>JSR @I.EHA</v>
      </c>
      <c r="AI1022" t="str">
        <f t="shared" si="693"/>
        <v>1,@I.EHA</v>
      </c>
      <c r="AJ1022" s="16" t="str">
        <f t="shared" si="694"/>
        <v>@I.EHA</v>
      </c>
      <c r="AK1022" t="str">
        <f t="shared" si="695"/>
        <v>ADCOR 0,1,SZC</v>
      </c>
      <c r="AL1022" s="4" t="str">
        <f t="shared" si="696"/>
        <v>ADC</v>
      </c>
      <c r="AM1022" s="4" t="str">
        <f t="shared" si="697"/>
        <v>R</v>
      </c>
      <c r="AN1022" s="4" t="str">
        <f t="shared" si="698"/>
        <v>O</v>
      </c>
      <c r="AO1022" s="4" t="str">
        <f t="shared" si="699"/>
        <v/>
      </c>
      <c r="AP1022" s="15" t="str">
        <f t="shared" si="700"/>
        <v>,SZC</v>
      </c>
      <c r="AQ1022" s="9" t="str">
        <f>_xlfn.XLOOKUP(D1022,Sheet2!$E$3:$E$101,Sheet2!$F$3:$F$101,"******************")</f>
        <v>EHALT</v>
      </c>
      <c r="AR1022" s="33" t="str">
        <f t="shared" si="686"/>
        <v>DOBC 1,**</v>
      </c>
      <c r="AS1022" s="9" t="str">
        <f t="shared" si="687"/>
        <v>DOBC</v>
      </c>
      <c r="AT1022" s="4">
        <f t="shared" si="701"/>
        <v>1</v>
      </c>
      <c r="AU1022" s="6">
        <f t="shared" si="702"/>
        <v>2</v>
      </c>
      <c r="AV1022" s="4" t="str">
        <f t="shared" si="703"/>
        <v>C</v>
      </c>
      <c r="AW1022" s="4">
        <f t="shared" si="704"/>
        <v>42</v>
      </c>
      <c r="AX1022" s="4" t="str">
        <f>_xlfn.XLOOKUP(AW1022,Sheet2!$Q$3:$Q$66,Sheet2!$R$3:$R$66,"**")</f>
        <v>**</v>
      </c>
      <c r="AY1022" s="4">
        <f t="shared" si="705"/>
        <v>4</v>
      </c>
      <c r="AZ1022" s="16" t="str">
        <f t="shared" si="706"/>
        <v>SKPDN</v>
      </c>
    </row>
    <row r="1023" spans="1:52" x14ac:dyDescent="0.35">
      <c r="B1023" s="3">
        <f t="shared" si="708"/>
        <v>38</v>
      </c>
      <c r="C1023" s="1">
        <f t="shared" si="709"/>
        <v>2245</v>
      </c>
      <c r="D1023" s="2">
        <v>6243</v>
      </c>
      <c r="E1023" s="2" t="str">
        <f>_xlfn.XLOOKUP(C1023,Sheet2!$N$3:$N$1000,Sheet2!$O$3:$O$1000,"")</f>
        <v/>
      </c>
      <c r="F1023" s="9" t="str">
        <f t="shared" si="707"/>
        <v>LOOP</v>
      </c>
      <c r="G1023" s="4" t="str">
        <f t="shared" si="683"/>
        <v>14</v>
      </c>
      <c r="H1023" s="4">
        <f t="shared" si="684"/>
        <v>243</v>
      </c>
      <c r="I1023" s="6">
        <f t="shared" si="720"/>
        <v>0</v>
      </c>
      <c r="J1023" s="6">
        <f t="shared" si="721"/>
        <v>0</v>
      </c>
      <c r="K1023" s="6">
        <f t="shared" si="722"/>
        <v>6</v>
      </c>
      <c r="L1023" s="6">
        <f t="shared" si="723"/>
        <v>2</v>
      </c>
      <c r="M1023" s="6">
        <f t="shared" si="724"/>
        <v>4</v>
      </c>
      <c r="N1023" s="6">
        <f t="shared" si="725"/>
        <v>3</v>
      </c>
      <c r="O1023" s="13">
        <f t="shared" si="726"/>
        <v>1</v>
      </c>
      <c r="P1023" s="4">
        <f t="shared" si="688"/>
        <v>0</v>
      </c>
      <c r="Q1023" s="4">
        <f t="shared" si="689"/>
        <v>1</v>
      </c>
      <c r="R1023">
        <f t="shared" si="710"/>
        <v>243</v>
      </c>
      <c r="S1023" s="4">
        <f t="shared" si="711"/>
        <v>0</v>
      </c>
      <c r="T1023" s="15">
        <f t="shared" si="712"/>
        <v>1</v>
      </c>
      <c r="U1023" s="4">
        <f t="shared" si="713"/>
        <v>0</v>
      </c>
      <c r="V1023" s="4">
        <f t="shared" si="714"/>
        <v>1</v>
      </c>
      <c r="W1023" s="4">
        <f t="shared" si="715"/>
        <v>4</v>
      </c>
      <c r="X1023" s="6">
        <f t="shared" si="716"/>
        <v>2</v>
      </c>
      <c r="Y1023" s="4">
        <f t="shared" si="717"/>
        <v>2</v>
      </c>
      <c r="Z1023" s="6">
        <f t="shared" si="718"/>
        <v>0</v>
      </c>
      <c r="AA1023" s="18">
        <f t="shared" si="719"/>
        <v>3</v>
      </c>
      <c r="AB1023" s="9" t="str">
        <f t="shared" si="690"/>
        <v>I.LOO</v>
      </c>
      <c r="AC1023" s="9" t="str">
        <f>_xlfn.XLOOKUP(R1023,Sheet2!$H$3:$H$258,Sheet2!$I$3:$I$258,"-----")</f>
        <v>I.LOO</v>
      </c>
      <c r="AD1023" s="9" t="str">
        <f>_xlfn.XLOOKUP(VALUE(AE1023),Sheet2!$N$3:$N$1000,Sheet2!$O$3:$O$1000,"********")</f>
        <v>********</v>
      </c>
      <c r="AE1023" t="str">
        <f t="shared" si="685"/>
        <v>2110</v>
      </c>
      <c r="AF1023" s="9" t="str">
        <f>IF(R1023&lt;200,"+"&amp;TEXT(R1023,"0"),"-"&amp;TEXT(_xlfn.XLOOKUP(R1023,Sheet2!$K$3:$K$130,Sheet2!$L$3:$L$130,"-----"),"0"))</f>
        <v>-135</v>
      </c>
      <c r="AG1023" s="9" t="str">
        <f t="shared" si="691"/>
        <v>@</v>
      </c>
      <c r="AH1023" s="9" t="str">
        <f t="shared" si="692"/>
        <v>JSR @I.LOO</v>
      </c>
      <c r="AI1023" t="str">
        <f t="shared" si="693"/>
        <v>1,@I.LOO</v>
      </c>
      <c r="AJ1023" s="16" t="str">
        <f t="shared" si="694"/>
        <v>@I.LOO</v>
      </c>
      <c r="AK1023" t="str">
        <f t="shared" si="695"/>
        <v>ADCOR 0,1,SNC</v>
      </c>
      <c r="AL1023" s="4" t="str">
        <f t="shared" si="696"/>
        <v>ADC</v>
      </c>
      <c r="AM1023" s="4" t="str">
        <f t="shared" si="697"/>
        <v>R</v>
      </c>
      <c r="AN1023" s="4" t="str">
        <f t="shared" si="698"/>
        <v>O</v>
      </c>
      <c r="AO1023" s="4" t="str">
        <f t="shared" si="699"/>
        <v/>
      </c>
      <c r="AP1023" s="15" t="str">
        <f t="shared" si="700"/>
        <v>,SNC</v>
      </c>
      <c r="AQ1023" s="9" t="str">
        <f>_xlfn.XLOOKUP(D1023,Sheet2!$E$3:$E$101,Sheet2!$F$3:$F$101,"******************")</f>
        <v>LOOP</v>
      </c>
      <c r="AR1023" s="33" t="str">
        <f t="shared" si="686"/>
        <v>DOBC 1,**</v>
      </c>
      <c r="AS1023" s="9" t="str">
        <f t="shared" si="687"/>
        <v>DOBC</v>
      </c>
      <c r="AT1023" s="4">
        <f t="shared" si="701"/>
        <v>1</v>
      </c>
      <c r="AU1023" s="6">
        <f t="shared" si="702"/>
        <v>2</v>
      </c>
      <c r="AV1023" s="4" t="str">
        <f t="shared" si="703"/>
        <v>C</v>
      </c>
      <c r="AW1023" s="4">
        <f t="shared" si="704"/>
        <v>43</v>
      </c>
      <c r="AX1023" s="4" t="str">
        <f>_xlfn.XLOOKUP(AW1023,Sheet2!$Q$3:$Q$66,Sheet2!$R$3:$R$66,"**")</f>
        <v>**</v>
      </c>
      <c r="AY1023" s="4">
        <f t="shared" si="705"/>
        <v>4</v>
      </c>
      <c r="AZ1023" s="16" t="str">
        <f t="shared" si="706"/>
        <v>SKPDN</v>
      </c>
    </row>
    <row r="1024" spans="1:52" x14ac:dyDescent="0.35">
      <c r="A1024" s="5" t="s">
        <v>45</v>
      </c>
      <c r="B1024" s="3">
        <v>2</v>
      </c>
      <c r="C1024" s="1">
        <f t="shared" si="709"/>
        <v>2246</v>
      </c>
      <c r="D1024" s="2">
        <v>6241</v>
      </c>
      <c r="E1024" s="2" t="str">
        <f>_xlfn.XLOOKUP(C1024,Sheet2!$N$3:$N$1000,Sheet2!$O$3:$O$1000,"")</f>
        <v>D3</v>
      </c>
      <c r="F1024" s="9" t="str">
        <f t="shared" si="707"/>
        <v>SETUP</v>
      </c>
      <c r="G1024" s="4" t="str">
        <f t="shared" si="683"/>
        <v>14</v>
      </c>
      <c r="H1024" s="4">
        <f t="shared" si="684"/>
        <v>241</v>
      </c>
      <c r="I1024" s="6">
        <f t="shared" si="720"/>
        <v>0</v>
      </c>
      <c r="J1024" s="6">
        <f t="shared" si="721"/>
        <v>0</v>
      </c>
      <c r="K1024" s="6">
        <f t="shared" si="722"/>
        <v>6</v>
      </c>
      <c r="L1024" s="6">
        <f t="shared" si="723"/>
        <v>2</v>
      </c>
      <c r="M1024" s="6">
        <f t="shared" si="724"/>
        <v>4</v>
      </c>
      <c r="N1024" s="6">
        <f t="shared" si="725"/>
        <v>1</v>
      </c>
      <c r="O1024" s="13">
        <f t="shared" si="726"/>
        <v>1</v>
      </c>
      <c r="P1024" s="4">
        <f t="shared" si="688"/>
        <v>0</v>
      </c>
      <c r="Q1024" s="4">
        <f t="shared" si="689"/>
        <v>1</v>
      </c>
      <c r="R1024">
        <f t="shared" si="710"/>
        <v>241</v>
      </c>
      <c r="S1024" s="4">
        <f t="shared" si="711"/>
        <v>0</v>
      </c>
      <c r="T1024" s="15">
        <f t="shared" si="712"/>
        <v>1</v>
      </c>
      <c r="U1024" s="4">
        <f t="shared" si="713"/>
        <v>0</v>
      </c>
      <c r="V1024" s="4">
        <f t="shared" si="714"/>
        <v>1</v>
      </c>
      <c r="W1024" s="4">
        <f t="shared" si="715"/>
        <v>4</v>
      </c>
      <c r="X1024" s="6">
        <f t="shared" si="716"/>
        <v>2</v>
      </c>
      <c r="Y1024" s="4">
        <f t="shared" si="717"/>
        <v>2</v>
      </c>
      <c r="Z1024" s="6">
        <f t="shared" si="718"/>
        <v>0</v>
      </c>
      <c r="AA1024" s="18">
        <f t="shared" si="719"/>
        <v>1</v>
      </c>
      <c r="AB1024" s="9" t="str">
        <f t="shared" si="690"/>
        <v>I.STUP</v>
      </c>
      <c r="AC1024" s="9" t="str">
        <f>_xlfn.XLOOKUP(R1024,Sheet2!$H$3:$H$258,Sheet2!$I$3:$I$258,"-----")</f>
        <v>I.STUP</v>
      </c>
      <c r="AD1024" s="9" t="str">
        <f>_xlfn.XLOOKUP(VALUE(AE1024),Sheet2!$N$3:$N$1000,Sheet2!$O$3:$O$1000,"********")</f>
        <v>********</v>
      </c>
      <c r="AE1024" t="str">
        <f t="shared" si="685"/>
        <v>2107</v>
      </c>
      <c r="AF1024" s="9" t="str">
        <f>IF(R1024&lt;200,"+"&amp;TEXT(R1024,"0"),"-"&amp;TEXT(_xlfn.XLOOKUP(R1024,Sheet2!$K$3:$K$130,Sheet2!$L$3:$L$130,"-----"),"0"))</f>
        <v>-137</v>
      </c>
      <c r="AG1024" s="9" t="str">
        <f t="shared" si="691"/>
        <v>@</v>
      </c>
      <c r="AH1024" s="9" t="str">
        <f t="shared" si="692"/>
        <v>JSR @I.STUP</v>
      </c>
      <c r="AI1024" t="str">
        <f t="shared" si="693"/>
        <v>1,@I.STUP</v>
      </c>
      <c r="AJ1024" s="16" t="str">
        <f t="shared" si="694"/>
        <v>@I.STUP</v>
      </c>
      <c r="AK1024" t="str">
        <f t="shared" si="695"/>
        <v>ADCOR 0,1,SKP</v>
      </c>
      <c r="AL1024" s="4" t="str">
        <f t="shared" si="696"/>
        <v>ADC</v>
      </c>
      <c r="AM1024" s="4" t="str">
        <f t="shared" si="697"/>
        <v>R</v>
      </c>
      <c r="AN1024" s="4" t="str">
        <f t="shared" si="698"/>
        <v>O</v>
      </c>
      <c r="AO1024" s="4" t="str">
        <f t="shared" si="699"/>
        <v/>
      </c>
      <c r="AP1024" s="15" t="str">
        <f t="shared" si="700"/>
        <v>,SKP</v>
      </c>
      <c r="AQ1024" s="9" t="str">
        <f>_xlfn.XLOOKUP(D1024,Sheet2!$E$3:$E$101,Sheet2!$F$3:$F$101,"******************")</f>
        <v>SETUP</v>
      </c>
      <c r="AR1024" s="33" t="str">
        <f t="shared" si="686"/>
        <v>DOBC 1,**</v>
      </c>
      <c r="AS1024" s="9" t="str">
        <f t="shared" si="687"/>
        <v>DOBC</v>
      </c>
      <c r="AT1024" s="4">
        <f t="shared" si="701"/>
        <v>1</v>
      </c>
      <c r="AU1024" s="6">
        <f t="shared" si="702"/>
        <v>2</v>
      </c>
      <c r="AV1024" s="4" t="str">
        <f t="shared" si="703"/>
        <v>C</v>
      </c>
      <c r="AW1024" s="4">
        <f t="shared" si="704"/>
        <v>41</v>
      </c>
      <c r="AX1024" s="4" t="str">
        <f>_xlfn.XLOOKUP(AW1024,Sheet2!$Q$3:$Q$66,Sheet2!$R$3:$R$66,"**")</f>
        <v>**</v>
      </c>
      <c r="AY1024" s="4">
        <f t="shared" si="705"/>
        <v>4</v>
      </c>
      <c r="AZ1024" s="16" t="str">
        <f t="shared" si="706"/>
        <v>SKPDN</v>
      </c>
    </row>
    <row r="1025" spans="2:52" x14ac:dyDescent="0.35">
      <c r="B1025" s="3">
        <f t="shared" si="708"/>
        <v>3</v>
      </c>
      <c r="C1025" s="1">
        <f t="shared" si="709"/>
        <v>2247</v>
      </c>
      <c r="D1025" s="2">
        <v>20152</v>
      </c>
      <c r="E1025" s="2" t="str">
        <f>_xlfn.XLOOKUP(C1025,Sheet2!$N$3:$N$1000,Sheet2!$O$3:$O$1000,"")</f>
        <v/>
      </c>
      <c r="F1025" s="9" t="str">
        <f t="shared" si="707"/>
        <v>LDA 0,TESTU</v>
      </c>
      <c r="G1025" s="4" t="str">
        <f t="shared" si="683"/>
        <v>40</v>
      </c>
      <c r="H1025" s="4">
        <f t="shared" si="684"/>
        <v>152</v>
      </c>
      <c r="I1025" s="6">
        <f t="shared" si="720"/>
        <v>0</v>
      </c>
      <c r="J1025" s="6">
        <f t="shared" si="721"/>
        <v>2</v>
      </c>
      <c r="K1025" s="6">
        <f t="shared" si="722"/>
        <v>0</v>
      </c>
      <c r="L1025" s="6">
        <f t="shared" si="723"/>
        <v>1</v>
      </c>
      <c r="M1025" s="6">
        <f t="shared" si="724"/>
        <v>5</v>
      </c>
      <c r="N1025" s="6">
        <f t="shared" si="725"/>
        <v>2</v>
      </c>
      <c r="O1025" s="13">
        <f t="shared" si="726"/>
        <v>4</v>
      </c>
      <c r="P1025" s="4">
        <f t="shared" si="688"/>
        <v>1</v>
      </c>
      <c r="Q1025" s="4">
        <f t="shared" si="689"/>
        <v>0</v>
      </c>
      <c r="R1025">
        <f t="shared" si="710"/>
        <v>152</v>
      </c>
      <c r="S1025" s="4">
        <f t="shared" si="711"/>
        <v>0</v>
      </c>
      <c r="T1025" s="15">
        <f t="shared" si="712"/>
        <v>0</v>
      </c>
      <c r="U1025" s="4">
        <f t="shared" si="713"/>
        <v>1</v>
      </c>
      <c r="V1025" s="4">
        <f t="shared" si="714"/>
        <v>0</v>
      </c>
      <c r="W1025" s="4">
        <f t="shared" si="715"/>
        <v>0</v>
      </c>
      <c r="X1025" s="6">
        <f t="shared" si="716"/>
        <v>1</v>
      </c>
      <c r="Y1025" s="4">
        <f t="shared" si="717"/>
        <v>2</v>
      </c>
      <c r="Z1025" s="6">
        <f t="shared" si="718"/>
        <v>1</v>
      </c>
      <c r="AA1025" s="18">
        <f t="shared" si="719"/>
        <v>2</v>
      </c>
      <c r="AB1025" s="9" t="str">
        <f t="shared" si="690"/>
        <v>TESTU</v>
      </c>
      <c r="AC1025" s="9" t="str">
        <f>_xlfn.XLOOKUP(R1025,Sheet2!$H$3:$H$258,Sheet2!$I$3:$I$258,"-----")</f>
        <v>TESTU</v>
      </c>
      <c r="AD1025" s="9" t="str">
        <f>_xlfn.XLOOKUP(VALUE(AE1025),Sheet2!$N$3:$N$1000,Sheet2!$O$3:$O$1000,"********")</f>
        <v>********</v>
      </c>
      <c r="AE1025" t="str">
        <f t="shared" si="685"/>
        <v>2421</v>
      </c>
      <c r="AF1025" s="9" t="str">
        <f>IF(R1025&lt;200,"+"&amp;TEXT(R1025,"0"),"-"&amp;TEXT(_xlfn.XLOOKUP(R1025,Sheet2!$K$3:$K$130,Sheet2!$L$3:$L$130,"-----"),"0"))</f>
        <v>+152</v>
      </c>
      <c r="AG1025" s="9" t="str">
        <f t="shared" si="691"/>
        <v/>
      </c>
      <c r="AH1025" s="9" t="str">
        <f t="shared" si="692"/>
        <v>JMP TESTU</v>
      </c>
      <c r="AI1025" t="str">
        <f t="shared" si="693"/>
        <v>0,TESTU</v>
      </c>
      <c r="AJ1025" s="16" t="str">
        <f t="shared" si="694"/>
        <v>TESTU</v>
      </c>
      <c r="AK1025" t="str">
        <f t="shared" si="695"/>
        <v>COMOL# 1,0,SZC</v>
      </c>
      <c r="AL1025" s="4" t="str">
        <f t="shared" si="696"/>
        <v>COM</v>
      </c>
      <c r="AM1025" s="4" t="str">
        <f t="shared" si="697"/>
        <v>L</v>
      </c>
      <c r="AN1025" s="4" t="str">
        <f t="shared" si="698"/>
        <v>O</v>
      </c>
      <c r="AO1025" s="4" t="str">
        <f t="shared" si="699"/>
        <v>#</v>
      </c>
      <c r="AP1025" s="15" t="str">
        <f t="shared" si="700"/>
        <v>,SZC</v>
      </c>
      <c r="AQ1025" s="9" t="str">
        <f>_xlfn.XLOOKUP(D1025,Sheet2!$E$3:$E$101,Sheet2!$F$3:$F$101,"******************")</f>
        <v>******************</v>
      </c>
      <c r="AR1025" s="33" t="str">
        <f t="shared" si="686"/>
        <v>NIOS **</v>
      </c>
      <c r="AS1025" s="9" t="str">
        <f t="shared" si="687"/>
        <v>DOCS</v>
      </c>
      <c r="AT1025" s="4">
        <f t="shared" si="701"/>
        <v>0</v>
      </c>
      <c r="AU1025" s="6">
        <f t="shared" si="702"/>
        <v>1</v>
      </c>
      <c r="AV1025" s="4" t="str">
        <f t="shared" si="703"/>
        <v>S</v>
      </c>
      <c r="AW1025" s="4">
        <f t="shared" si="704"/>
        <v>52</v>
      </c>
      <c r="AX1025" s="4" t="str">
        <f>_xlfn.XLOOKUP(AW1025,Sheet2!$Q$3:$Q$66,Sheet2!$R$3:$R$66,"**")</f>
        <v>**</v>
      </c>
      <c r="AY1025" s="4">
        <f t="shared" si="705"/>
        <v>0</v>
      </c>
      <c r="AZ1025" s="16" t="str">
        <f t="shared" si="706"/>
        <v>SKPBZ</v>
      </c>
    </row>
    <row r="1026" spans="2:52" x14ac:dyDescent="0.35">
      <c r="B1026" s="3">
        <f t="shared" si="708"/>
        <v>4</v>
      </c>
      <c r="C1026" s="1">
        <f t="shared" si="709"/>
        <v>2250</v>
      </c>
      <c r="D1026" s="2">
        <v>63033</v>
      </c>
      <c r="E1026" s="2" t="str">
        <f>_xlfn.XLOOKUP(C1026,Sheet2!$N$3:$N$1000,Sheet2!$O$3:$O$1000,"")</f>
        <v/>
      </c>
      <c r="F1026" s="9" t="str">
        <f t="shared" si="707"/>
        <v>DOC 0,DSKP</v>
      </c>
      <c r="G1026" s="4" t="str">
        <f t="shared" si="683"/>
        <v>146</v>
      </c>
      <c r="H1026" s="4">
        <f t="shared" si="684"/>
        <v>33</v>
      </c>
      <c r="I1026" s="6">
        <f t="shared" si="720"/>
        <v>0</v>
      </c>
      <c r="J1026" s="6">
        <f t="shared" si="721"/>
        <v>6</v>
      </c>
      <c r="K1026" s="6">
        <f t="shared" si="722"/>
        <v>3</v>
      </c>
      <c r="L1026" s="6">
        <f t="shared" si="723"/>
        <v>0</v>
      </c>
      <c r="M1026" s="6">
        <f t="shared" si="724"/>
        <v>3</v>
      </c>
      <c r="N1026" s="6">
        <f t="shared" si="725"/>
        <v>3</v>
      </c>
      <c r="O1026" s="13">
        <f t="shared" si="726"/>
        <v>12</v>
      </c>
      <c r="P1026" s="4">
        <f t="shared" si="688"/>
        <v>3</v>
      </c>
      <c r="Q1026" s="4">
        <f t="shared" si="689"/>
        <v>0</v>
      </c>
      <c r="R1026">
        <f t="shared" si="710"/>
        <v>33</v>
      </c>
      <c r="S1026" s="4">
        <f t="shared" si="711"/>
        <v>2</v>
      </c>
      <c r="T1026" s="15">
        <f t="shared" si="712"/>
        <v>1</v>
      </c>
      <c r="U1026" s="4">
        <f t="shared" si="713"/>
        <v>3</v>
      </c>
      <c r="V1026" s="4">
        <f t="shared" si="714"/>
        <v>0</v>
      </c>
      <c r="W1026" s="4">
        <f t="shared" si="715"/>
        <v>6</v>
      </c>
      <c r="X1026" s="6">
        <f t="shared" si="716"/>
        <v>0</v>
      </c>
      <c r="Y1026" s="4">
        <f t="shared" si="717"/>
        <v>1</v>
      </c>
      <c r="Z1026" s="6">
        <f t="shared" si="718"/>
        <v>1</v>
      </c>
      <c r="AA1026" s="18">
        <f t="shared" si="719"/>
        <v>3</v>
      </c>
      <c r="AB1026" s="9" t="str">
        <f t="shared" si="690"/>
        <v>+33,2</v>
      </c>
      <c r="AC1026" s="9" t="str">
        <f>_xlfn.XLOOKUP(R1026,Sheet2!$H$3:$H$258,Sheet2!$I$3:$I$258,"-----")</f>
        <v>*****</v>
      </c>
      <c r="AD1026" s="9" t="str">
        <f>_xlfn.XLOOKUP(VALUE(AE1026),Sheet2!$N$3:$N$1000,Sheet2!$O$3:$O$1000,"********")</f>
        <v>********</v>
      </c>
      <c r="AE1026" t="str">
        <f t="shared" si="685"/>
        <v>2303</v>
      </c>
      <c r="AF1026" s="9" t="str">
        <f>IF(R1026&lt;200,"+"&amp;TEXT(R1026,"0"),"-"&amp;TEXT(_xlfn.XLOOKUP(R1026,Sheet2!$K$3:$K$130,Sheet2!$L$3:$L$130,"-----"),"0"))</f>
        <v>+33</v>
      </c>
      <c r="AG1026" s="9" t="str">
        <f t="shared" si="691"/>
        <v>@</v>
      </c>
      <c r="AH1026" s="9" t="str">
        <f t="shared" si="692"/>
        <v>JMP @+33,2</v>
      </c>
      <c r="AI1026" t="str">
        <f t="shared" si="693"/>
        <v>0,@+33,2</v>
      </c>
      <c r="AJ1026" s="16" t="str">
        <f t="shared" si="694"/>
        <v>@+33,2</v>
      </c>
      <c r="AK1026" t="str">
        <f t="shared" si="695"/>
        <v>ADDZ# 3,0,SNC</v>
      </c>
      <c r="AL1026" s="4" t="str">
        <f t="shared" si="696"/>
        <v>ADD</v>
      </c>
      <c r="AM1026" s="4" t="str">
        <f t="shared" si="697"/>
        <v/>
      </c>
      <c r="AN1026" s="4" t="str">
        <f t="shared" si="698"/>
        <v>Z</v>
      </c>
      <c r="AO1026" s="4" t="str">
        <f t="shared" si="699"/>
        <v>#</v>
      </c>
      <c r="AP1026" s="15" t="str">
        <f t="shared" si="700"/>
        <v>,SNC</v>
      </c>
      <c r="AQ1026" s="9" t="str">
        <f>_xlfn.XLOOKUP(D1026,Sheet2!$E$3:$E$101,Sheet2!$F$3:$F$101,"******************")</f>
        <v>******************</v>
      </c>
      <c r="AR1026" s="33" t="str">
        <f t="shared" si="686"/>
        <v>DOC 0,DSKP</v>
      </c>
      <c r="AS1026" s="9" t="str">
        <f t="shared" si="687"/>
        <v>DOC</v>
      </c>
      <c r="AT1026" s="4">
        <f t="shared" si="701"/>
        <v>0</v>
      </c>
      <c r="AU1026" s="6">
        <f t="shared" si="702"/>
        <v>0</v>
      </c>
      <c r="AV1026" s="4" t="str">
        <f t="shared" si="703"/>
        <v/>
      </c>
      <c r="AW1026" s="4">
        <f t="shared" si="704"/>
        <v>33</v>
      </c>
      <c r="AX1026" s="4" t="str">
        <f>_xlfn.XLOOKUP(AW1026,Sheet2!$Q$3:$Q$66,Sheet2!$R$3:$R$66,"**")</f>
        <v>DSKP</v>
      </c>
      <c r="AY1026" s="4">
        <f t="shared" si="705"/>
        <v>6</v>
      </c>
      <c r="AZ1026" s="16" t="str">
        <f t="shared" si="706"/>
        <v>SKPBN</v>
      </c>
    </row>
    <row r="1027" spans="2:52" x14ac:dyDescent="0.35">
      <c r="B1027" s="3">
        <f t="shared" si="708"/>
        <v>5</v>
      </c>
      <c r="C1027" s="1">
        <f t="shared" si="709"/>
        <v>2251</v>
      </c>
      <c r="D1027" s="2">
        <v>102400</v>
      </c>
      <c r="E1027" s="2" t="str">
        <f>_xlfn.XLOOKUP(C1027,Sheet2!$N$3:$N$1000,Sheet2!$O$3:$O$1000,"")</f>
        <v/>
      </c>
      <c r="F1027" s="9" t="str">
        <f t="shared" si="707"/>
        <v>SUB 0,0</v>
      </c>
      <c r="G1027" s="4" t="str">
        <f t="shared" ref="G1027:G1090" si="727">DEC2OCT((2*(OCT2DEC(I1027*100)+OCT2DEC(J1027*10)+K1027))+INT(L1027/4))</f>
        <v>205</v>
      </c>
      <c r="H1027" s="4">
        <f t="shared" ref="H1027:H1090" si="728">(MOD(L1027,4)*100)+(M1027*10)+N1027</f>
        <v>0</v>
      </c>
      <c r="I1027" s="6">
        <f t="shared" si="720"/>
        <v>1</v>
      </c>
      <c r="J1027" s="6">
        <f t="shared" si="721"/>
        <v>0</v>
      </c>
      <c r="K1027" s="6">
        <f t="shared" si="722"/>
        <v>2</v>
      </c>
      <c r="L1027" s="6">
        <f t="shared" si="723"/>
        <v>4</v>
      </c>
      <c r="M1027" s="6">
        <f t="shared" si="724"/>
        <v>0</v>
      </c>
      <c r="N1027" s="6">
        <f t="shared" si="725"/>
        <v>0</v>
      </c>
      <c r="O1027" s="13">
        <f t="shared" si="726"/>
        <v>16</v>
      </c>
      <c r="P1027" s="4">
        <f t="shared" si="688"/>
        <v>4</v>
      </c>
      <c r="Q1027" s="4">
        <f t="shared" si="689"/>
        <v>0</v>
      </c>
      <c r="R1027">
        <f t="shared" si="710"/>
        <v>0</v>
      </c>
      <c r="S1027" s="4">
        <f t="shared" si="711"/>
        <v>1</v>
      </c>
      <c r="T1027" s="15">
        <f t="shared" si="712"/>
        <v>1</v>
      </c>
      <c r="U1027" s="4">
        <f t="shared" si="713"/>
        <v>0</v>
      </c>
      <c r="V1027" s="4">
        <f t="shared" si="714"/>
        <v>0</v>
      </c>
      <c r="W1027" s="4">
        <f t="shared" si="715"/>
        <v>5</v>
      </c>
      <c r="X1027" s="6">
        <f t="shared" si="716"/>
        <v>0</v>
      </c>
      <c r="Y1027" s="4">
        <f t="shared" si="717"/>
        <v>0</v>
      </c>
      <c r="Z1027" s="6">
        <f t="shared" si="718"/>
        <v>0</v>
      </c>
      <c r="AA1027" s="18">
        <f t="shared" si="719"/>
        <v>0</v>
      </c>
      <c r="AB1027" s="9" t="str">
        <f t="shared" si="690"/>
        <v>+0</v>
      </c>
      <c r="AC1027" s="9" t="str">
        <f>_xlfn.XLOOKUP(R1027,Sheet2!$H$3:$H$258,Sheet2!$I$3:$I$258,"-----")</f>
        <v>0</v>
      </c>
      <c r="AD1027" s="9" t="str">
        <f>_xlfn.XLOOKUP(VALUE(AE1027),Sheet2!$N$3:$N$1000,Sheet2!$O$3:$O$1000,"********")</f>
        <v>********</v>
      </c>
      <c r="AE1027" t="str">
        <f t="shared" ref="AE1027:AE1090" si="729">IF(VALUE(AF1027)&lt;0,DEC2OCT(OCT2DEC(VALUE(C1027))-OCT2DEC(-VALUE(AF1027))),DEC2OCT(OCT2DEC(VALUE(C1027))+OCT2DEC(VALUE(AF1027))))</f>
        <v>2251</v>
      </c>
      <c r="AF1027" s="9" t="str">
        <f>IF(R1027&lt;200,"+"&amp;TEXT(R1027,"0"),"-"&amp;TEXT(_xlfn.XLOOKUP(R1027,Sheet2!$K$3:$K$130,Sheet2!$L$3:$L$130,"-----"),"0"))</f>
        <v>+0</v>
      </c>
      <c r="AG1027" s="9" t="str">
        <f t="shared" si="691"/>
        <v>@</v>
      </c>
      <c r="AH1027" s="9" t="str">
        <f t="shared" si="692"/>
        <v>JMP @+0</v>
      </c>
      <c r="AI1027" t="str">
        <f t="shared" si="693"/>
        <v>0,@+0</v>
      </c>
      <c r="AJ1027" s="16" t="str">
        <f t="shared" si="694"/>
        <v>@+0</v>
      </c>
      <c r="AK1027" t="str">
        <f t="shared" si="695"/>
        <v>SUB 0,0</v>
      </c>
      <c r="AL1027" s="4" t="str">
        <f t="shared" si="696"/>
        <v>SUB</v>
      </c>
      <c r="AM1027" s="4" t="str">
        <f t="shared" si="697"/>
        <v/>
      </c>
      <c r="AN1027" s="4" t="str">
        <f t="shared" si="698"/>
        <v/>
      </c>
      <c r="AO1027" s="4" t="str">
        <f t="shared" si="699"/>
        <v/>
      </c>
      <c r="AP1027" s="15" t="str">
        <f t="shared" si="700"/>
        <v/>
      </c>
      <c r="AQ1027" s="9" t="str">
        <f>_xlfn.XLOOKUP(D1027,Sheet2!$E$3:$E$101,Sheet2!$F$3:$F$101,"******************")</f>
        <v>******************</v>
      </c>
      <c r="AR1027" s="33" t="str">
        <f t="shared" ref="AR1027:AR1090" si="730">IF(AY1027=0,"NIO"&amp;AV1027&amp;" "&amp;AX1027,IF(AY1027=7,AZ1027&amp;" "&amp;AX1027,AS1027&amp;" "&amp;TEXT(AT1027,"0")&amp;","&amp;AX1027))</f>
        <v>DIC 0,0</v>
      </c>
      <c r="AS1027" s="9" t="str">
        <f t="shared" ref="AS1027:AS1090" si="731">IF(AY1027=1,"DIA"&amp;AV1027,IF(AY1027=2,"DOA"&amp;AV1027,IF(AY1027=3,"DIB"&amp;AV1027,IF(AY1027=4,"DOB"&amp;AV1027,IF(AY1027=5,"DIC"&amp;AV1027,"DOC"&amp;AV1027)))))</f>
        <v>DIC</v>
      </c>
      <c r="AT1027" s="4">
        <f t="shared" si="701"/>
        <v>0</v>
      </c>
      <c r="AU1027" s="6">
        <f t="shared" si="702"/>
        <v>0</v>
      </c>
      <c r="AV1027" s="4" t="str">
        <f t="shared" si="703"/>
        <v/>
      </c>
      <c r="AW1027" s="4">
        <f t="shared" si="704"/>
        <v>0</v>
      </c>
      <c r="AX1027" s="4" t="str">
        <f>_xlfn.XLOOKUP(AW1027,Sheet2!$Q$3:$Q$66,Sheet2!$R$3:$R$66,"**")</f>
        <v>0</v>
      </c>
      <c r="AY1027" s="4">
        <f t="shared" si="705"/>
        <v>5</v>
      </c>
      <c r="AZ1027" s="16" t="str">
        <f t="shared" si="706"/>
        <v>SKPBN</v>
      </c>
    </row>
    <row r="1028" spans="2:52" x14ac:dyDescent="0.35">
      <c r="B1028" s="3">
        <f t="shared" si="708"/>
        <v>6</v>
      </c>
      <c r="C1028" s="1">
        <f t="shared" si="709"/>
        <v>2252</v>
      </c>
      <c r="D1028" s="2">
        <v>62033</v>
      </c>
      <c r="E1028" s="2" t="str">
        <f>_xlfn.XLOOKUP(C1028,Sheet2!$N$3:$N$1000,Sheet2!$O$3:$O$1000,"")</f>
        <v/>
      </c>
      <c r="F1028" s="9" t="str">
        <f t="shared" si="707"/>
        <v>DOB 0,DSKP</v>
      </c>
      <c r="G1028" s="4" t="str">
        <f t="shared" si="727"/>
        <v>144</v>
      </c>
      <c r="H1028" s="4">
        <f t="shared" si="728"/>
        <v>33</v>
      </c>
      <c r="I1028" s="6">
        <f t="shared" si="720"/>
        <v>0</v>
      </c>
      <c r="J1028" s="6">
        <f t="shared" si="721"/>
        <v>6</v>
      </c>
      <c r="K1028" s="6">
        <f t="shared" si="722"/>
        <v>2</v>
      </c>
      <c r="L1028" s="6">
        <f t="shared" si="723"/>
        <v>0</v>
      </c>
      <c r="M1028" s="6">
        <f t="shared" si="724"/>
        <v>3</v>
      </c>
      <c r="N1028" s="6">
        <f t="shared" si="725"/>
        <v>3</v>
      </c>
      <c r="O1028" s="13">
        <f t="shared" si="726"/>
        <v>12</v>
      </c>
      <c r="P1028" s="4">
        <f t="shared" ref="P1028:P1091" si="732">(I1028*4)+INT(J1028/2)</f>
        <v>3</v>
      </c>
      <c r="Q1028" s="4">
        <f t="shared" ref="Q1028:Q1091" si="733">V1028</f>
        <v>0</v>
      </c>
      <c r="R1028">
        <f t="shared" si="710"/>
        <v>33</v>
      </c>
      <c r="S1028" s="4">
        <f t="shared" si="711"/>
        <v>0</v>
      </c>
      <c r="T1028" s="15">
        <f t="shared" si="712"/>
        <v>1</v>
      </c>
      <c r="U1028" s="4">
        <f t="shared" si="713"/>
        <v>3</v>
      </c>
      <c r="V1028" s="4">
        <f t="shared" si="714"/>
        <v>0</v>
      </c>
      <c r="W1028" s="4">
        <f t="shared" si="715"/>
        <v>4</v>
      </c>
      <c r="X1028" s="6">
        <f t="shared" si="716"/>
        <v>0</v>
      </c>
      <c r="Y1028" s="4">
        <f t="shared" si="717"/>
        <v>1</v>
      </c>
      <c r="Z1028" s="6">
        <f t="shared" si="718"/>
        <v>1</v>
      </c>
      <c r="AA1028" s="18">
        <f t="shared" si="719"/>
        <v>3</v>
      </c>
      <c r="AB1028" s="9" t="str">
        <f t="shared" ref="AB1028:AB1091" si="734">IF(S1028=0,AC1028,IF(S1028=1,IF(AD1028="********",AF1028,AD1028),AF1028&amp;","&amp;TEXT(S1028,"0")))</f>
        <v>*****</v>
      </c>
      <c r="AC1028" s="9" t="str">
        <f>_xlfn.XLOOKUP(R1028,Sheet2!$H$3:$H$258,Sheet2!$I$3:$I$258,"-----")</f>
        <v>*****</v>
      </c>
      <c r="AD1028" s="9" t="str">
        <f>_xlfn.XLOOKUP(VALUE(AE1028),Sheet2!$N$3:$N$1000,Sheet2!$O$3:$O$1000,"********")</f>
        <v>********</v>
      </c>
      <c r="AE1028" t="str">
        <f t="shared" si="729"/>
        <v>2305</v>
      </c>
      <c r="AF1028" s="9" t="str">
        <f>IF(R1028&lt;200,"+"&amp;TEXT(R1028,"0"),"-"&amp;TEXT(_xlfn.XLOOKUP(R1028,Sheet2!$K$3:$K$130,Sheet2!$L$3:$L$130,"-----"),"0"))</f>
        <v>+33</v>
      </c>
      <c r="AG1028" s="9" t="str">
        <f t="shared" ref="AG1028:AG1091" si="735">IF(T1028=1,"@","")</f>
        <v>@</v>
      </c>
      <c r="AH1028" s="9" t="str">
        <f t="shared" ref="AH1028:AH1091" si="736">IF(Q1028=0,"JMP "&amp;AJ1028, IF(Q1028=1,"JSR "&amp;AJ1028,IF(Q1028=2,"ISZ "&amp;AJ1028,"DSZ "&amp;AJ1028)))</f>
        <v>JMP @*****</v>
      </c>
      <c r="AI1028" t="str">
        <f t="shared" ref="AI1028:AI1091" si="737">TEXT(Q1028,"0")&amp;","&amp;AG1028&amp;AB1028</f>
        <v>0,@*****</v>
      </c>
      <c r="AJ1028" s="16" t="str">
        <f t="shared" ref="AJ1028:AJ1091" si="738">AG1028&amp;AB1028</f>
        <v>@*****</v>
      </c>
      <c r="AK1028" t="str">
        <f t="shared" ref="AK1028:AK1091" si="739">AL1028&amp;AN1028&amp;AM1028&amp;AO1028&amp;" "&amp;TEXT(U1028,"0")&amp;","&amp;TEXT(V1028,"0")&amp;AP1028</f>
        <v>ADCZ# 3,0,SNC</v>
      </c>
      <c r="AL1028" s="4" t="str">
        <f t="shared" ref="AL1028:AL1091" si="740">IF(W1028=0,"COM",IF(W1028=1,"NEG",IF(W1028=2,"MOV",IF(W1028=3,"INC",IF(W1028=4,"ADC",IF(W1028=5,"SUB",IF(W1028=6,"ADD","AND")))))))</f>
        <v>ADC</v>
      </c>
      <c r="AM1028" s="4" t="str">
        <f t="shared" ref="AM1028:AM1091" si="741">IF(X1028=0,"",IF(X1028=1,"L",IF(X1028=2,"R","S")))</f>
        <v/>
      </c>
      <c r="AN1028" s="4" t="str">
        <f t="shared" ref="AN1028:AN1091" si="742">IF(Y1028=0,"",IF(Y1028=1,"Z",IF(Y1028=2,"O","C")))</f>
        <v>Z</v>
      </c>
      <c r="AO1028" s="4" t="str">
        <f t="shared" ref="AO1028:AO1091" si="743">IF(Z1028=1,"#","")</f>
        <v>#</v>
      </c>
      <c r="AP1028" s="15" t="str">
        <f t="shared" ref="AP1028:AP1091" si="744">IF(AA1028=0,"",IF(AA1028=1,",SKP",IF(AA1028=2,",SZC",IF(AA1028=3,",SNC",IF(AA1028=4,",SZR",IF(AA1028=5,",SNR",IF(AA1028=6,",SEZ",",SBN")))))))</f>
        <v>,SNC</v>
      </c>
      <c r="AQ1028" s="9" t="str">
        <f>_xlfn.XLOOKUP(D1028,Sheet2!$E$3:$E$101,Sheet2!$F$3:$F$101,"******************")</f>
        <v>******************</v>
      </c>
      <c r="AR1028" s="33" t="str">
        <f t="shared" si="730"/>
        <v>DOB 0,DSKP</v>
      </c>
      <c r="AS1028" s="9" t="str">
        <f t="shared" si="731"/>
        <v>DOB</v>
      </c>
      <c r="AT1028" s="4">
        <f t="shared" ref="AT1028:AT1091" si="745">V1028</f>
        <v>0</v>
      </c>
      <c r="AU1028" s="6">
        <f t="shared" ref="AU1028:AU1091" si="746">X1028</f>
        <v>0</v>
      </c>
      <c r="AV1028" s="4" t="str">
        <f t="shared" ref="AV1028:AV1091" si="747">IF(AU1028=0,"",IF(AU1028=1,"S",IF(AU1028=2,"C","P")))</f>
        <v/>
      </c>
      <c r="AW1028" s="4">
        <f t="shared" ref="AW1028:AW1091" si="748">M1028*10+N1028</f>
        <v>33</v>
      </c>
      <c r="AX1028" s="4" t="str">
        <f>_xlfn.XLOOKUP(AW1028,Sheet2!$Q$3:$Q$66,Sheet2!$R$3:$R$66,"**")</f>
        <v>DSKP</v>
      </c>
      <c r="AY1028" s="4">
        <f t="shared" ref="AY1028:AY1091" si="749">W1028</f>
        <v>4</v>
      </c>
      <c r="AZ1028" s="16" t="str">
        <f t="shared" ref="AZ1028:AZ1091" si="750">IF(AU1028=0,"SKPBN",IF(AU1028=1,"SKPBZ",IF(AU1028=2,"SKPDN","SKPDZ")))</f>
        <v>SKPBN</v>
      </c>
    </row>
    <row r="1029" spans="2:52" x14ac:dyDescent="0.35">
      <c r="B1029" s="3">
        <f t="shared" si="708"/>
        <v>7</v>
      </c>
      <c r="C1029" s="1">
        <f t="shared" si="709"/>
        <v>2253</v>
      </c>
      <c r="D1029" s="2">
        <v>24067</v>
      </c>
      <c r="E1029" s="2" t="str">
        <f>_xlfn.XLOOKUP(C1029,Sheet2!$N$3:$N$1000,Sheet2!$O$3:$O$1000,"")</f>
        <v/>
      </c>
      <c r="F1029" s="9" t="str">
        <f t="shared" si="707"/>
        <v>LDA 1,KB7</v>
      </c>
      <c r="G1029" s="4" t="str">
        <f t="shared" si="727"/>
        <v>50</v>
      </c>
      <c r="H1029" s="4">
        <f t="shared" si="728"/>
        <v>67</v>
      </c>
      <c r="I1029" s="6">
        <f t="shared" si="720"/>
        <v>0</v>
      </c>
      <c r="J1029" s="6">
        <f t="shared" si="721"/>
        <v>2</v>
      </c>
      <c r="K1029" s="6">
        <f t="shared" si="722"/>
        <v>4</v>
      </c>
      <c r="L1029" s="6">
        <f t="shared" si="723"/>
        <v>0</v>
      </c>
      <c r="M1029" s="6">
        <f t="shared" si="724"/>
        <v>6</v>
      </c>
      <c r="N1029" s="6">
        <f t="shared" si="725"/>
        <v>7</v>
      </c>
      <c r="O1029" s="13">
        <f t="shared" si="726"/>
        <v>5</v>
      </c>
      <c r="P1029" s="4">
        <f t="shared" si="732"/>
        <v>1</v>
      </c>
      <c r="Q1029" s="4">
        <f t="shared" si="733"/>
        <v>1</v>
      </c>
      <c r="R1029">
        <f t="shared" si="710"/>
        <v>67</v>
      </c>
      <c r="S1029" s="4">
        <f t="shared" si="711"/>
        <v>0</v>
      </c>
      <c r="T1029" s="15">
        <f t="shared" si="712"/>
        <v>0</v>
      </c>
      <c r="U1029" s="4">
        <f t="shared" si="713"/>
        <v>1</v>
      </c>
      <c r="V1029" s="4">
        <f t="shared" si="714"/>
        <v>1</v>
      </c>
      <c r="W1029" s="4">
        <f t="shared" si="715"/>
        <v>0</v>
      </c>
      <c r="X1029" s="6">
        <f t="shared" si="716"/>
        <v>0</v>
      </c>
      <c r="Y1029" s="4">
        <f t="shared" si="717"/>
        <v>3</v>
      </c>
      <c r="Z1029" s="6">
        <f t="shared" si="718"/>
        <v>0</v>
      </c>
      <c r="AA1029" s="18">
        <f t="shared" si="719"/>
        <v>7</v>
      </c>
      <c r="AB1029" s="9" t="str">
        <f t="shared" si="734"/>
        <v>KB7</v>
      </c>
      <c r="AC1029" s="9" t="str">
        <f>_xlfn.XLOOKUP(R1029,Sheet2!$H$3:$H$258,Sheet2!$I$3:$I$258,"-----")</f>
        <v>KB7</v>
      </c>
      <c r="AD1029" s="9" t="str">
        <f>_xlfn.XLOOKUP(VALUE(AE1029),Sheet2!$N$3:$N$1000,Sheet2!$O$3:$O$1000,"********")</f>
        <v>D7</v>
      </c>
      <c r="AE1029" t="str">
        <f t="shared" si="729"/>
        <v>2342</v>
      </c>
      <c r="AF1029" s="9" t="str">
        <f>IF(R1029&lt;200,"+"&amp;TEXT(R1029,"0"),"-"&amp;TEXT(_xlfn.XLOOKUP(R1029,Sheet2!$K$3:$K$130,Sheet2!$L$3:$L$130,"-----"),"0"))</f>
        <v>+67</v>
      </c>
      <c r="AG1029" s="9" t="str">
        <f t="shared" si="735"/>
        <v/>
      </c>
      <c r="AH1029" s="9" t="str">
        <f t="shared" si="736"/>
        <v>JSR KB7</v>
      </c>
      <c r="AI1029" t="str">
        <f t="shared" si="737"/>
        <v>1,KB7</v>
      </c>
      <c r="AJ1029" s="16" t="str">
        <f t="shared" si="738"/>
        <v>KB7</v>
      </c>
      <c r="AK1029" t="str">
        <f t="shared" si="739"/>
        <v>COMC 1,1,SBN</v>
      </c>
      <c r="AL1029" s="4" t="str">
        <f t="shared" si="740"/>
        <v>COM</v>
      </c>
      <c r="AM1029" s="4" t="str">
        <f t="shared" si="741"/>
        <v/>
      </c>
      <c r="AN1029" s="4" t="str">
        <f t="shared" si="742"/>
        <v>C</v>
      </c>
      <c r="AO1029" s="4" t="str">
        <f t="shared" si="743"/>
        <v/>
      </c>
      <c r="AP1029" s="15" t="str">
        <f t="shared" si="744"/>
        <v>,SBN</v>
      </c>
      <c r="AQ1029" s="9" t="str">
        <f>_xlfn.XLOOKUP(D1029,Sheet2!$E$3:$E$101,Sheet2!$F$3:$F$101,"******************")</f>
        <v>******************</v>
      </c>
      <c r="AR1029" s="33" t="str">
        <f t="shared" si="730"/>
        <v>NIO **</v>
      </c>
      <c r="AS1029" s="9" t="str">
        <f t="shared" si="731"/>
        <v>DOC</v>
      </c>
      <c r="AT1029" s="4">
        <f t="shared" si="745"/>
        <v>1</v>
      </c>
      <c r="AU1029" s="6">
        <f t="shared" si="746"/>
        <v>0</v>
      </c>
      <c r="AV1029" s="4" t="str">
        <f t="shared" si="747"/>
        <v/>
      </c>
      <c r="AW1029" s="4">
        <f t="shared" si="748"/>
        <v>67</v>
      </c>
      <c r="AX1029" s="4" t="str">
        <f>_xlfn.XLOOKUP(AW1029,Sheet2!$Q$3:$Q$66,Sheet2!$R$3:$R$66,"**")</f>
        <v>**</v>
      </c>
      <c r="AY1029" s="4">
        <f t="shared" si="749"/>
        <v>0</v>
      </c>
      <c r="AZ1029" s="16" t="str">
        <f t="shared" si="750"/>
        <v>SKPBN</v>
      </c>
    </row>
    <row r="1030" spans="2:52" x14ac:dyDescent="0.35">
      <c r="B1030" s="3">
        <f t="shared" si="708"/>
        <v>8</v>
      </c>
      <c r="C1030" s="1">
        <f t="shared" si="709"/>
        <v>2254</v>
      </c>
      <c r="D1030" s="2">
        <v>65133</v>
      </c>
      <c r="E1030" s="2" t="str">
        <f>_xlfn.XLOOKUP(C1030,Sheet2!$N$3:$N$1000,Sheet2!$O$3:$O$1000,"")</f>
        <v/>
      </c>
      <c r="F1030" s="9" t="str">
        <f t="shared" si="707"/>
        <v>DOAS 1,DSKP</v>
      </c>
      <c r="G1030" s="4" t="str">
        <f t="shared" si="727"/>
        <v>152</v>
      </c>
      <c r="H1030" s="4">
        <f t="shared" si="728"/>
        <v>133</v>
      </c>
      <c r="I1030" s="6">
        <f t="shared" si="720"/>
        <v>0</v>
      </c>
      <c r="J1030" s="6">
        <f t="shared" si="721"/>
        <v>6</v>
      </c>
      <c r="K1030" s="6">
        <f t="shared" si="722"/>
        <v>5</v>
      </c>
      <c r="L1030" s="6">
        <f t="shared" si="723"/>
        <v>1</v>
      </c>
      <c r="M1030" s="6">
        <f t="shared" si="724"/>
        <v>3</v>
      </c>
      <c r="N1030" s="6">
        <f t="shared" si="725"/>
        <v>3</v>
      </c>
      <c r="O1030" s="13">
        <f t="shared" si="726"/>
        <v>13</v>
      </c>
      <c r="P1030" s="4">
        <f t="shared" si="732"/>
        <v>3</v>
      </c>
      <c r="Q1030" s="4">
        <f t="shared" si="733"/>
        <v>1</v>
      </c>
      <c r="R1030">
        <f t="shared" si="710"/>
        <v>133</v>
      </c>
      <c r="S1030" s="4">
        <f t="shared" si="711"/>
        <v>2</v>
      </c>
      <c r="T1030" s="15">
        <f t="shared" si="712"/>
        <v>0</v>
      </c>
      <c r="U1030" s="4">
        <f t="shared" si="713"/>
        <v>3</v>
      </c>
      <c r="V1030" s="4">
        <f t="shared" si="714"/>
        <v>1</v>
      </c>
      <c r="W1030" s="4">
        <f t="shared" si="715"/>
        <v>2</v>
      </c>
      <c r="X1030" s="6">
        <f t="shared" si="716"/>
        <v>1</v>
      </c>
      <c r="Y1030" s="4">
        <f t="shared" si="717"/>
        <v>1</v>
      </c>
      <c r="Z1030" s="6">
        <f t="shared" si="718"/>
        <v>1</v>
      </c>
      <c r="AA1030" s="18">
        <f t="shared" si="719"/>
        <v>3</v>
      </c>
      <c r="AB1030" s="9" t="str">
        <f t="shared" si="734"/>
        <v>+133,2</v>
      </c>
      <c r="AC1030" s="9" t="str">
        <f>_xlfn.XLOOKUP(R1030,Sheet2!$H$3:$H$258,Sheet2!$I$3:$I$258,"-----")</f>
        <v>C037</v>
      </c>
      <c r="AD1030" s="9" t="str">
        <f>_xlfn.XLOOKUP(VALUE(AE1030),Sheet2!$N$3:$N$1000,Sheet2!$O$3:$O$1000,"********")</f>
        <v>********</v>
      </c>
      <c r="AE1030" t="str">
        <f t="shared" si="729"/>
        <v>2407</v>
      </c>
      <c r="AF1030" s="9" t="str">
        <f>IF(R1030&lt;200,"+"&amp;TEXT(R1030,"0"),"-"&amp;TEXT(_xlfn.XLOOKUP(R1030,Sheet2!$K$3:$K$130,Sheet2!$L$3:$L$130,"-----"),"0"))</f>
        <v>+133</v>
      </c>
      <c r="AG1030" s="9" t="str">
        <f t="shared" si="735"/>
        <v/>
      </c>
      <c r="AH1030" s="9" t="str">
        <f t="shared" si="736"/>
        <v>JSR +133,2</v>
      </c>
      <c r="AI1030" t="str">
        <f t="shared" si="737"/>
        <v>1,+133,2</v>
      </c>
      <c r="AJ1030" s="16" t="str">
        <f t="shared" si="738"/>
        <v>+133,2</v>
      </c>
      <c r="AK1030" t="str">
        <f t="shared" si="739"/>
        <v>MOVZL# 3,1,SNC</v>
      </c>
      <c r="AL1030" s="4" t="str">
        <f t="shared" si="740"/>
        <v>MOV</v>
      </c>
      <c r="AM1030" s="4" t="str">
        <f t="shared" si="741"/>
        <v>L</v>
      </c>
      <c r="AN1030" s="4" t="str">
        <f t="shared" si="742"/>
        <v>Z</v>
      </c>
      <c r="AO1030" s="4" t="str">
        <f t="shared" si="743"/>
        <v>#</v>
      </c>
      <c r="AP1030" s="15" t="str">
        <f t="shared" si="744"/>
        <v>,SNC</v>
      </c>
      <c r="AQ1030" s="9" t="str">
        <f>_xlfn.XLOOKUP(D1030,Sheet2!$E$3:$E$101,Sheet2!$F$3:$F$101,"******************")</f>
        <v>******************</v>
      </c>
      <c r="AR1030" s="33" t="str">
        <f t="shared" si="730"/>
        <v>DOAS 1,DSKP</v>
      </c>
      <c r="AS1030" s="9" t="str">
        <f t="shared" si="731"/>
        <v>DOAS</v>
      </c>
      <c r="AT1030" s="4">
        <f t="shared" si="745"/>
        <v>1</v>
      </c>
      <c r="AU1030" s="6">
        <f t="shared" si="746"/>
        <v>1</v>
      </c>
      <c r="AV1030" s="4" t="str">
        <f t="shared" si="747"/>
        <v>S</v>
      </c>
      <c r="AW1030" s="4">
        <f t="shared" si="748"/>
        <v>33</v>
      </c>
      <c r="AX1030" s="4" t="str">
        <f>_xlfn.XLOOKUP(AW1030,Sheet2!$Q$3:$Q$66,Sheet2!$R$3:$R$66,"**")</f>
        <v>DSKP</v>
      </c>
      <c r="AY1030" s="4">
        <f t="shared" si="749"/>
        <v>2</v>
      </c>
      <c r="AZ1030" s="16" t="str">
        <f t="shared" si="750"/>
        <v>SKPBZ</v>
      </c>
    </row>
    <row r="1031" spans="2:52" x14ac:dyDescent="0.35">
      <c r="B1031" s="3">
        <f t="shared" si="708"/>
        <v>9</v>
      </c>
      <c r="C1031" s="1">
        <f t="shared" si="709"/>
        <v>2255</v>
      </c>
      <c r="D1031" s="2">
        <v>6165</v>
      </c>
      <c r="E1031" s="2" t="str">
        <f>_xlfn.XLOOKUP(C1031,Sheet2!$N$3:$N$1000,Sheet2!$O$3:$O$1000,"")</f>
        <v/>
      </c>
      <c r="F1031" s="9" t="str">
        <f t="shared" si="707"/>
        <v>JSR @STALL</v>
      </c>
      <c r="G1031" s="4" t="str">
        <f t="shared" si="727"/>
        <v>14</v>
      </c>
      <c r="H1031" s="4">
        <f t="shared" si="728"/>
        <v>165</v>
      </c>
      <c r="I1031" s="6">
        <f t="shared" si="720"/>
        <v>0</v>
      </c>
      <c r="J1031" s="6">
        <f t="shared" si="721"/>
        <v>0</v>
      </c>
      <c r="K1031" s="6">
        <f t="shared" si="722"/>
        <v>6</v>
      </c>
      <c r="L1031" s="6">
        <f t="shared" si="723"/>
        <v>1</v>
      </c>
      <c r="M1031" s="6">
        <f t="shared" si="724"/>
        <v>6</v>
      </c>
      <c r="N1031" s="6">
        <f t="shared" si="725"/>
        <v>5</v>
      </c>
      <c r="O1031" s="13">
        <f t="shared" si="726"/>
        <v>1</v>
      </c>
      <c r="P1031" s="4">
        <f t="shared" si="732"/>
        <v>0</v>
      </c>
      <c r="Q1031" s="4">
        <f t="shared" si="733"/>
        <v>1</v>
      </c>
      <c r="R1031">
        <f t="shared" si="710"/>
        <v>165</v>
      </c>
      <c r="S1031" s="4">
        <f t="shared" si="711"/>
        <v>0</v>
      </c>
      <c r="T1031" s="15">
        <f t="shared" si="712"/>
        <v>1</v>
      </c>
      <c r="U1031" s="4">
        <f t="shared" si="713"/>
        <v>0</v>
      </c>
      <c r="V1031" s="4">
        <f t="shared" si="714"/>
        <v>1</v>
      </c>
      <c r="W1031" s="4">
        <f t="shared" si="715"/>
        <v>4</v>
      </c>
      <c r="X1031" s="6">
        <f t="shared" si="716"/>
        <v>1</v>
      </c>
      <c r="Y1031" s="4">
        <f t="shared" si="717"/>
        <v>3</v>
      </c>
      <c r="Z1031" s="6">
        <f t="shared" si="718"/>
        <v>0</v>
      </c>
      <c r="AA1031" s="18">
        <f t="shared" si="719"/>
        <v>5</v>
      </c>
      <c r="AB1031" s="9" t="str">
        <f t="shared" si="734"/>
        <v>STALL</v>
      </c>
      <c r="AC1031" s="9" t="str">
        <f>_xlfn.XLOOKUP(R1031,Sheet2!$H$3:$H$258,Sheet2!$I$3:$I$258,"-----")</f>
        <v>STALL</v>
      </c>
      <c r="AD1031" s="9" t="str">
        <f>_xlfn.XLOOKUP(VALUE(AE1031),Sheet2!$N$3:$N$1000,Sheet2!$O$3:$O$1000,"********")</f>
        <v>********</v>
      </c>
      <c r="AE1031" t="str">
        <f t="shared" si="729"/>
        <v>2442</v>
      </c>
      <c r="AF1031" s="9" t="str">
        <f>IF(R1031&lt;200,"+"&amp;TEXT(R1031,"0"),"-"&amp;TEXT(_xlfn.XLOOKUP(R1031,Sheet2!$K$3:$K$130,Sheet2!$L$3:$L$130,"-----"),"0"))</f>
        <v>+165</v>
      </c>
      <c r="AG1031" s="9" t="str">
        <f t="shared" si="735"/>
        <v>@</v>
      </c>
      <c r="AH1031" s="9" t="str">
        <f t="shared" si="736"/>
        <v>JSR @STALL</v>
      </c>
      <c r="AI1031" t="str">
        <f t="shared" si="737"/>
        <v>1,@STALL</v>
      </c>
      <c r="AJ1031" s="16" t="str">
        <f t="shared" si="738"/>
        <v>@STALL</v>
      </c>
      <c r="AK1031" t="str">
        <f t="shared" si="739"/>
        <v>ADCCL 0,1,SNR</v>
      </c>
      <c r="AL1031" s="4" t="str">
        <f t="shared" si="740"/>
        <v>ADC</v>
      </c>
      <c r="AM1031" s="4" t="str">
        <f t="shared" si="741"/>
        <v>L</v>
      </c>
      <c r="AN1031" s="4" t="str">
        <f t="shared" si="742"/>
        <v>C</v>
      </c>
      <c r="AO1031" s="4" t="str">
        <f t="shared" si="743"/>
        <v/>
      </c>
      <c r="AP1031" s="15" t="str">
        <f t="shared" si="744"/>
        <v>,SNR</v>
      </c>
      <c r="AQ1031" s="9" t="str">
        <f>_xlfn.XLOOKUP(D1031,Sheet2!$E$3:$E$101,Sheet2!$F$3:$F$101,"******************")</f>
        <v>******************</v>
      </c>
      <c r="AR1031" s="33" t="str">
        <f t="shared" si="730"/>
        <v>DOBS 1,**</v>
      </c>
      <c r="AS1031" s="9" t="str">
        <f t="shared" si="731"/>
        <v>DOBS</v>
      </c>
      <c r="AT1031" s="4">
        <f t="shared" si="745"/>
        <v>1</v>
      </c>
      <c r="AU1031" s="6">
        <f t="shared" si="746"/>
        <v>1</v>
      </c>
      <c r="AV1031" s="4" t="str">
        <f t="shared" si="747"/>
        <v>S</v>
      </c>
      <c r="AW1031" s="4">
        <f t="shared" si="748"/>
        <v>65</v>
      </c>
      <c r="AX1031" s="4" t="str">
        <f>_xlfn.XLOOKUP(AW1031,Sheet2!$Q$3:$Q$66,Sheet2!$R$3:$R$66,"**")</f>
        <v>**</v>
      </c>
      <c r="AY1031" s="4">
        <f t="shared" si="749"/>
        <v>4</v>
      </c>
      <c r="AZ1031" s="16" t="str">
        <f t="shared" si="750"/>
        <v>SKPBZ</v>
      </c>
    </row>
    <row r="1032" spans="2:52" x14ac:dyDescent="0.35">
      <c r="B1032" s="3">
        <f t="shared" si="708"/>
        <v>10</v>
      </c>
      <c r="C1032" s="1">
        <f t="shared" si="709"/>
        <v>2256</v>
      </c>
      <c r="D1032" s="2">
        <v>60233</v>
      </c>
      <c r="E1032" s="2" t="str">
        <f>_xlfn.XLOOKUP(C1032,Sheet2!$N$3:$N$1000,Sheet2!$O$3:$O$1000,"")</f>
        <v/>
      </c>
      <c r="F1032" s="9" t="str">
        <f t="shared" si="707"/>
        <v>NIOC DSKP</v>
      </c>
      <c r="G1032" s="4" t="str">
        <f t="shared" si="727"/>
        <v>140</v>
      </c>
      <c r="H1032" s="4">
        <f t="shared" si="728"/>
        <v>233</v>
      </c>
      <c r="I1032" s="6">
        <f t="shared" si="720"/>
        <v>0</v>
      </c>
      <c r="J1032" s="6">
        <f t="shared" si="721"/>
        <v>6</v>
      </c>
      <c r="K1032" s="6">
        <f t="shared" si="722"/>
        <v>0</v>
      </c>
      <c r="L1032" s="6">
        <f t="shared" si="723"/>
        <v>2</v>
      </c>
      <c r="M1032" s="6">
        <f t="shared" si="724"/>
        <v>3</v>
      </c>
      <c r="N1032" s="6">
        <f t="shared" si="725"/>
        <v>3</v>
      </c>
      <c r="O1032" s="13">
        <f t="shared" si="726"/>
        <v>12</v>
      </c>
      <c r="P1032" s="4">
        <f t="shared" si="732"/>
        <v>3</v>
      </c>
      <c r="Q1032" s="4">
        <f t="shared" si="733"/>
        <v>0</v>
      </c>
      <c r="R1032">
        <f t="shared" si="710"/>
        <v>233</v>
      </c>
      <c r="S1032" s="4">
        <f t="shared" si="711"/>
        <v>0</v>
      </c>
      <c r="T1032" s="15">
        <f t="shared" si="712"/>
        <v>0</v>
      </c>
      <c r="U1032" s="4">
        <f t="shared" si="713"/>
        <v>3</v>
      </c>
      <c r="V1032" s="4">
        <f t="shared" si="714"/>
        <v>0</v>
      </c>
      <c r="W1032" s="4">
        <f t="shared" si="715"/>
        <v>0</v>
      </c>
      <c r="X1032" s="6">
        <f t="shared" si="716"/>
        <v>2</v>
      </c>
      <c r="Y1032" s="4">
        <f t="shared" si="717"/>
        <v>1</v>
      </c>
      <c r="Z1032" s="6">
        <f t="shared" si="718"/>
        <v>1</v>
      </c>
      <c r="AA1032" s="18">
        <f t="shared" si="719"/>
        <v>3</v>
      </c>
      <c r="AB1032" s="9" t="str">
        <f t="shared" si="734"/>
        <v>I.RC2</v>
      </c>
      <c r="AC1032" s="9" t="str">
        <f>_xlfn.XLOOKUP(R1032,Sheet2!$H$3:$H$258,Sheet2!$I$3:$I$258,"-----")</f>
        <v>I.RC2</v>
      </c>
      <c r="AD1032" s="9" t="str">
        <f>_xlfn.XLOOKUP(VALUE(AE1032),Sheet2!$N$3:$N$1000,Sheet2!$O$3:$O$1000,"********")</f>
        <v>********</v>
      </c>
      <c r="AE1032" t="str">
        <f t="shared" si="729"/>
        <v>2111</v>
      </c>
      <c r="AF1032" s="9" t="str">
        <f>IF(R1032&lt;200,"+"&amp;TEXT(R1032,"0"),"-"&amp;TEXT(_xlfn.XLOOKUP(R1032,Sheet2!$K$3:$K$130,Sheet2!$L$3:$L$130,"-----"),"0"))</f>
        <v>-145</v>
      </c>
      <c r="AG1032" s="9" t="str">
        <f t="shared" si="735"/>
        <v/>
      </c>
      <c r="AH1032" s="9" t="str">
        <f t="shared" si="736"/>
        <v>JMP I.RC2</v>
      </c>
      <c r="AI1032" t="str">
        <f t="shared" si="737"/>
        <v>0,I.RC2</v>
      </c>
      <c r="AJ1032" s="16" t="str">
        <f t="shared" si="738"/>
        <v>I.RC2</v>
      </c>
      <c r="AK1032" t="str">
        <f t="shared" si="739"/>
        <v>COMZR# 3,0,SNC</v>
      </c>
      <c r="AL1032" s="4" t="str">
        <f t="shared" si="740"/>
        <v>COM</v>
      </c>
      <c r="AM1032" s="4" t="str">
        <f t="shared" si="741"/>
        <v>R</v>
      </c>
      <c r="AN1032" s="4" t="str">
        <f t="shared" si="742"/>
        <v>Z</v>
      </c>
      <c r="AO1032" s="4" t="str">
        <f t="shared" si="743"/>
        <v>#</v>
      </c>
      <c r="AP1032" s="15" t="str">
        <f t="shared" si="744"/>
        <v>,SNC</v>
      </c>
      <c r="AQ1032" s="9" t="str">
        <f>_xlfn.XLOOKUP(D1032,Sheet2!$E$3:$E$101,Sheet2!$F$3:$F$101,"******************")</f>
        <v>******************</v>
      </c>
      <c r="AR1032" s="33" t="str">
        <f t="shared" si="730"/>
        <v>NIOC DSKP</v>
      </c>
      <c r="AS1032" s="9" t="str">
        <f t="shared" si="731"/>
        <v>DOCC</v>
      </c>
      <c r="AT1032" s="4">
        <f t="shared" si="745"/>
        <v>0</v>
      </c>
      <c r="AU1032" s="6">
        <f t="shared" si="746"/>
        <v>2</v>
      </c>
      <c r="AV1032" s="4" t="str">
        <f t="shared" si="747"/>
        <v>C</v>
      </c>
      <c r="AW1032" s="4">
        <f t="shared" si="748"/>
        <v>33</v>
      </c>
      <c r="AX1032" s="4" t="str">
        <f>_xlfn.XLOOKUP(AW1032,Sheet2!$Q$3:$Q$66,Sheet2!$R$3:$R$66,"**")</f>
        <v>DSKP</v>
      </c>
      <c r="AY1032" s="4">
        <f t="shared" si="749"/>
        <v>0</v>
      </c>
      <c r="AZ1032" s="16" t="str">
        <f t="shared" si="750"/>
        <v>SKPDN</v>
      </c>
    </row>
    <row r="1033" spans="2:52" x14ac:dyDescent="0.35">
      <c r="B1033" s="3">
        <f t="shared" si="708"/>
        <v>11</v>
      </c>
      <c r="C1033" s="1">
        <f t="shared" si="709"/>
        <v>2257</v>
      </c>
      <c r="D1033" s="2">
        <v>30060</v>
      </c>
      <c r="E1033" s="2" t="str">
        <f>_xlfn.XLOOKUP(C1033,Sheet2!$N$3:$N$1000,Sheet2!$O$3:$O$1000,"")</f>
        <v/>
      </c>
      <c r="F1033" s="9" t="str">
        <f t="shared" si="707"/>
        <v>LDA 2,KB14</v>
      </c>
      <c r="G1033" s="4" t="str">
        <f t="shared" si="727"/>
        <v>60</v>
      </c>
      <c r="H1033" s="4">
        <f t="shared" si="728"/>
        <v>60</v>
      </c>
      <c r="I1033" s="6">
        <f t="shared" si="720"/>
        <v>0</v>
      </c>
      <c r="J1033" s="6">
        <f t="shared" si="721"/>
        <v>3</v>
      </c>
      <c r="K1033" s="6">
        <f t="shared" si="722"/>
        <v>0</v>
      </c>
      <c r="L1033" s="6">
        <f t="shared" si="723"/>
        <v>0</v>
      </c>
      <c r="M1033" s="6">
        <f t="shared" si="724"/>
        <v>6</v>
      </c>
      <c r="N1033" s="6">
        <f t="shared" si="725"/>
        <v>0</v>
      </c>
      <c r="O1033" s="13">
        <f t="shared" si="726"/>
        <v>6</v>
      </c>
      <c r="P1033" s="4">
        <f t="shared" si="732"/>
        <v>1</v>
      </c>
      <c r="Q1033" s="4">
        <f t="shared" si="733"/>
        <v>2</v>
      </c>
      <c r="R1033">
        <f t="shared" si="710"/>
        <v>60</v>
      </c>
      <c r="S1033" s="4">
        <f t="shared" si="711"/>
        <v>0</v>
      </c>
      <c r="T1033" s="15">
        <f t="shared" si="712"/>
        <v>0</v>
      </c>
      <c r="U1033" s="4">
        <f t="shared" si="713"/>
        <v>1</v>
      </c>
      <c r="V1033" s="4">
        <f t="shared" si="714"/>
        <v>2</v>
      </c>
      <c r="W1033" s="4">
        <f t="shared" si="715"/>
        <v>0</v>
      </c>
      <c r="X1033" s="6">
        <f t="shared" si="716"/>
        <v>0</v>
      </c>
      <c r="Y1033" s="4">
        <f t="shared" si="717"/>
        <v>3</v>
      </c>
      <c r="Z1033" s="6">
        <f t="shared" si="718"/>
        <v>0</v>
      </c>
      <c r="AA1033" s="18">
        <f t="shared" si="719"/>
        <v>0</v>
      </c>
      <c r="AB1033" s="9" t="str">
        <f t="shared" si="734"/>
        <v>KB14</v>
      </c>
      <c r="AC1033" s="9" t="str">
        <f>_xlfn.XLOOKUP(R1033,Sheet2!$H$3:$H$258,Sheet2!$I$3:$I$258,"-----")</f>
        <v>KB14</v>
      </c>
      <c r="AD1033" s="9" t="str">
        <f>_xlfn.XLOOKUP(VALUE(AE1033),Sheet2!$N$3:$N$1000,Sheet2!$O$3:$O$1000,"********")</f>
        <v>********</v>
      </c>
      <c r="AE1033" t="str">
        <f t="shared" si="729"/>
        <v>2337</v>
      </c>
      <c r="AF1033" s="9" t="str">
        <f>IF(R1033&lt;200,"+"&amp;TEXT(R1033,"0"),"-"&amp;TEXT(_xlfn.XLOOKUP(R1033,Sheet2!$K$3:$K$130,Sheet2!$L$3:$L$130,"-----"),"0"))</f>
        <v>+60</v>
      </c>
      <c r="AG1033" s="9" t="str">
        <f t="shared" si="735"/>
        <v/>
      </c>
      <c r="AH1033" s="9" t="str">
        <f t="shared" si="736"/>
        <v>ISZ KB14</v>
      </c>
      <c r="AI1033" t="str">
        <f t="shared" si="737"/>
        <v>2,KB14</v>
      </c>
      <c r="AJ1033" s="16" t="str">
        <f t="shared" si="738"/>
        <v>KB14</v>
      </c>
      <c r="AK1033" t="str">
        <f t="shared" si="739"/>
        <v>COMC 1,2</v>
      </c>
      <c r="AL1033" s="4" t="str">
        <f t="shared" si="740"/>
        <v>COM</v>
      </c>
      <c r="AM1033" s="4" t="str">
        <f t="shared" si="741"/>
        <v/>
      </c>
      <c r="AN1033" s="4" t="str">
        <f t="shared" si="742"/>
        <v>C</v>
      </c>
      <c r="AO1033" s="4" t="str">
        <f t="shared" si="743"/>
        <v/>
      </c>
      <c r="AP1033" s="15" t="str">
        <f t="shared" si="744"/>
        <v/>
      </c>
      <c r="AQ1033" s="9" t="str">
        <f>_xlfn.XLOOKUP(D1033,Sheet2!$E$3:$E$101,Sheet2!$F$3:$F$101,"******************")</f>
        <v>******************</v>
      </c>
      <c r="AR1033" s="33" t="str">
        <f t="shared" si="730"/>
        <v>NIO **</v>
      </c>
      <c r="AS1033" s="9" t="str">
        <f t="shared" si="731"/>
        <v>DOC</v>
      </c>
      <c r="AT1033" s="4">
        <f t="shared" si="745"/>
        <v>2</v>
      </c>
      <c r="AU1033" s="6">
        <f t="shared" si="746"/>
        <v>0</v>
      </c>
      <c r="AV1033" s="4" t="str">
        <f t="shared" si="747"/>
        <v/>
      </c>
      <c r="AW1033" s="4">
        <f t="shared" si="748"/>
        <v>60</v>
      </c>
      <c r="AX1033" s="4" t="str">
        <f>_xlfn.XLOOKUP(AW1033,Sheet2!$Q$3:$Q$66,Sheet2!$R$3:$R$66,"**")</f>
        <v>**</v>
      </c>
      <c r="AY1033" s="4">
        <f t="shared" si="749"/>
        <v>0</v>
      </c>
      <c r="AZ1033" s="16" t="str">
        <f t="shared" si="750"/>
        <v>SKPBN</v>
      </c>
    </row>
    <row r="1034" spans="2:52" x14ac:dyDescent="0.35">
      <c r="B1034" s="3">
        <f t="shared" si="708"/>
        <v>12</v>
      </c>
      <c r="C1034" s="1">
        <f t="shared" si="709"/>
        <v>2260</v>
      </c>
      <c r="D1034" s="2">
        <v>65433</v>
      </c>
      <c r="E1034" s="2" t="str">
        <f>_xlfn.XLOOKUP(C1034,Sheet2!$N$3:$N$1000,Sheet2!$O$3:$O$1000,"")</f>
        <v/>
      </c>
      <c r="F1034" s="9" t="str">
        <f t="shared" si="707"/>
        <v>DIB 1,DSKP</v>
      </c>
      <c r="G1034" s="4" t="str">
        <f t="shared" si="727"/>
        <v>153</v>
      </c>
      <c r="H1034" s="4">
        <f t="shared" si="728"/>
        <v>33</v>
      </c>
      <c r="I1034" s="6">
        <f t="shared" si="720"/>
        <v>0</v>
      </c>
      <c r="J1034" s="6">
        <f t="shared" si="721"/>
        <v>6</v>
      </c>
      <c r="K1034" s="6">
        <f t="shared" si="722"/>
        <v>5</v>
      </c>
      <c r="L1034" s="6">
        <f t="shared" si="723"/>
        <v>4</v>
      </c>
      <c r="M1034" s="6">
        <f t="shared" si="724"/>
        <v>3</v>
      </c>
      <c r="N1034" s="6">
        <f t="shared" si="725"/>
        <v>3</v>
      </c>
      <c r="O1034" s="13">
        <f t="shared" si="726"/>
        <v>13</v>
      </c>
      <c r="P1034" s="4">
        <f t="shared" si="732"/>
        <v>3</v>
      </c>
      <c r="Q1034" s="4">
        <f t="shared" si="733"/>
        <v>1</v>
      </c>
      <c r="R1034">
        <f t="shared" si="710"/>
        <v>33</v>
      </c>
      <c r="S1034" s="4">
        <f t="shared" si="711"/>
        <v>3</v>
      </c>
      <c r="T1034" s="15">
        <f t="shared" si="712"/>
        <v>0</v>
      </c>
      <c r="U1034" s="4">
        <f t="shared" si="713"/>
        <v>3</v>
      </c>
      <c r="V1034" s="4">
        <f t="shared" si="714"/>
        <v>1</v>
      </c>
      <c r="W1034" s="4">
        <f t="shared" si="715"/>
        <v>3</v>
      </c>
      <c r="X1034" s="6">
        <f t="shared" si="716"/>
        <v>0</v>
      </c>
      <c r="Y1034" s="4">
        <f t="shared" si="717"/>
        <v>1</v>
      </c>
      <c r="Z1034" s="6">
        <f t="shared" si="718"/>
        <v>1</v>
      </c>
      <c r="AA1034" s="18">
        <f t="shared" si="719"/>
        <v>3</v>
      </c>
      <c r="AB1034" s="9" t="str">
        <f t="shared" si="734"/>
        <v>+33,3</v>
      </c>
      <c r="AC1034" s="9" t="str">
        <f>_xlfn.XLOOKUP(R1034,Sheet2!$H$3:$H$258,Sheet2!$I$3:$I$258,"-----")</f>
        <v>*****</v>
      </c>
      <c r="AD1034" s="9" t="str">
        <f>_xlfn.XLOOKUP(VALUE(AE1034),Sheet2!$N$3:$N$1000,Sheet2!$O$3:$O$1000,"********")</f>
        <v>********</v>
      </c>
      <c r="AE1034" t="str">
        <f t="shared" si="729"/>
        <v>2313</v>
      </c>
      <c r="AF1034" s="9" t="str">
        <f>IF(R1034&lt;200,"+"&amp;TEXT(R1034,"0"),"-"&amp;TEXT(_xlfn.XLOOKUP(R1034,Sheet2!$K$3:$K$130,Sheet2!$L$3:$L$130,"-----"),"0"))</f>
        <v>+33</v>
      </c>
      <c r="AG1034" s="9" t="str">
        <f t="shared" si="735"/>
        <v/>
      </c>
      <c r="AH1034" s="9" t="str">
        <f t="shared" si="736"/>
        <v>JSR +33,3</v>
      </c>
      <c r="AI1034" t="str">
        <f t="shared" si="737"/>
        <v>1,+33,3</v>
      </c>
      <c r="AJ1034" s="16" t="str">
        <f t="shared" si="738"/>
        <v>+33,3</v>
      </c>
      <c r="AK1034" t="str">
        <f t="shared" si="739"/>
        <v>INCZ# 3,1,SNC</v>
      </c>
      <c r="AL1034" s="4" t="str">
        <f t="shared" si="740"/>
        <v>INC</v>
      </c>
      <c r="AM1034" s="4" t="str">
        <f t="shared" si="741"/>
        <v/>
      </c>
      <c r="AN1034" s="4" t="str">
        <f t="shared" si="742"/>
        <v>Z</v>
      </c>
      <c r="AO1034" s="4" t="str">
        <f t="shared" si="743"/>
        <v>#</v>
      </c>
      <c r="AP1034" s="15" t="str">
        <f t="shared" si="744"/>
        <v>,SNC</v>
      </c>
      <c r="AQ1034" s="9" t="str">
        <f>_xlfn.XLOOKUP(D1034,Sheet2!$E$3:$E$101,Sheet2!$F$3:$F$101,"******************")</f>
        <v>******************</v>
      </c>
      <c r="AR1034" s="33" t="str">
        <f t="shared" si="730"/>
        <v>DIB 1,DSKP</v>
      </c>
      <c r="AS1034" s="9" t="str">
        <f t="shared" si="731"/>
        <v>DIB</v>
      </c>
      <c r="AT1034" s="4">
        <f t="shared" si="745"/>
        <v>1</v>
      </c>
      <c r="AU1034" s="6">
        <f t="shared" si="746"/>
        <v>0</v>
      </c>
      <c r="AV1034" s="4" t="str">
        <f t="shared" si="747"/>
        <v/>
      </c>
      <c r="AW1034" s="4">
        <f t="shared" si="748"/>
        <v>33</v>
      </c>
      <c r="AX1034" s="4" t="str">
        <f>_xlfn.XLOOKUP(AW1034,Sheet2!$Q$3:$Q$66,Sheet2!$R$3:$R$66,"**")</f>
        <v>DSKP</v>
      </c>
      <c r="AY1034" s="4">
        <f t="shared" si="749"/>
        <v>3</v>
      </c>
      <c r="AZ1034" s="16" t="str">
        <f t="shared" si="750"/>
        <v>SKPBN</v>
      </c>
    </row>
    <row r="1035" spans="2:52" x14ac:dyDescent="0.35">
      <c r="B1035" s="3">
        <f t="shared" si="708"/>
        <v>13</v>
      </c>
      <c r="C1035" s="1">
        <f t="shared" si="709"/>
        <v>2261</v>
      </c>
      <c r="D1035" s="2">
        <v>113000</v>
      </c>
      <c r="E1035" s="2" t="str">
        <f>_xlfn.XLOOKUP(C1035,Sheet2!$N$3:$N$1000,Sheet2!$O$3:$O$1000,"")</f>
        <v/>
      </c>
      <c r="F1035" s="9" t="str">
        <f t="shared" si="707"/>
        <v>ADD 0,2</v>
      </c>
      <c r="G1035" s="4" t="str">
        <f t="shared" si="727"/>
        <v>226</v>
      </c>
      <c r="H1035" s="4">
        <f t="shared" si="728"/>
        <v>0</v>
      </c>
      <c r="I1035" s="6">
        <f t="shared" si="720"/>
        <v>1</v>
      </c>
      <c r="J1035" s="6">
        <f t="shared" si="721"/>
        <v>1</v>
      </c>
      <c r="K1035" s="6">
        <f t="shared" si="722"/>
        <v>3</v>
      </c>
      <c r="L1035" s="6">
        <f t="shared" si="723"/>
        <v>0</v>
      </c>
      <c r="M1035" s="6">
        <f t="shared" si="724"/>
        <v>0</v>
      </c>
      <c r="N1035" s="6">
        <f t="shared" si="725"/>
        <v>0</v>
      </c>
      <c r="O1035" s="13">
        <f t="shared" si="726"/>
        <v>18</v>
      </c>
      <c r="P1035" s="4">
        <f t="shared" si="732"/>
        <v>4</v>
      </c>
      <c r="Q1035" s="4">
        <f t="shared" si="733"/>
        <v>2</v>
      </c>
      <c r="R1035">
        <f t="shared" si="710"/>
        <v>0</v>
      </c>
      <c r="S1035" s="4">
        <f t="shared" si="711"/>
        <v>2</v>
      </c>
      <c r="T1035" s="15">
        <f t="shared" si="712"/>
        <v>1</v>
      </c>
      <c r="U1035" s="4">
        <f t="shared" si="713"/>
        <v>0</v>
      </c>
      <c r="V1035" s="4">
        <f t="shared" si="714"/>
        <v>2</v>
      </c>
      <c r="W1035" s="4">
        <f t="shared" si="715"/>
        <v>6</v>
      </c>
      <c r="X1035" s="6">
        <f t="shared" si="716"/>
        <v>0</v>
      </c>
      <c r="Y1035" s="4">
        <f t="shared" si="717"/>
        <v>0</v>
      </c>
      <c r="Z1035" s="6">
        <f t="shared" si="718"/>
        <v>0</v>
      </c>
      <c r="AA1035" s="18">
        <f t="shared" si="719"/>
        <v>0</v>
      </c>
      <c r="AB1035" s="9" t="str">
        <f t="shared" si="734"/>
        <v>+0,2</v>
      </c>
      <c r="AC1035" s="9" t="str">
        <f>_xlfn.XLOOKUP(R1035,Sheet2!$H$3:$H$258,Sheet2!$I$3:$I$258,"-----")</f>
        <v>0</v>
      </c>
      <c r="AD1035" s="9" t="str">
        <f>_xlfn.XLOOKUP(VALUE(AE1035),Sheet2!$N$3:$N$1000,Sheet2!$O$3:$O$1000,"********")</f>
        <v>********</v>
      </c>
      <c r="AE1035" t="str">
        <f t="shared" si="729"/>
        <v>2261</v>
      </c>
      <c r="AF1035" s="9" t="str">
        <f>IF(R1035&lt;200,"+"&amp;TEXT(R1035,"0"),"-"&amp;TEXT(_xlfn.XLOOKUP(R1035,Sheet2!$K$3:$K$130,Sheet2!$L$3:$L$130,"-----"),"0"))</f>
        <v>+0</v>
      </c>
      <c r="AG1035" s="9" t="str">
        <f t="shared" si="735"/>
        <v>@</v>
      </c>
      <c r="AH1035" s="9" t="str">
        <f t="shared" si="736"/>
        <v>ISZ @+0,2</v>
      </c>
      <c r="AI1035" t="str">
        <f t="shared" si="737"/>
        <v>2,@+0,2</v>
      </c>
      <c r="AJ1035" s="16" t="str">
        <f t="shared" si="738"/>
        <v>@+0,2</v>
      </c>
      <c r="AK1035" t="str">
        <f t="shared" si="739"/>
        <v>ADD 0,2</v>
      </c>
      <c r="AL1035" s="4" t="str">
        <f t="shared" si="740"/>
        <v>ADD</v>
      </c>
      <c r="AM1035" s="4" t="str">
        <f t="shared" si="741"/>
        <v/>
      </c>
      <c r="AN1035" s="4" t="str">
        <f t="shared" si="742"/>
        <v/>
      </c>
      <c r="AO1035" s="4" t="str">
        <f t="shared" si="743"/>
        <v/>
      </c>
      <c r="AP1035" s="15" t="str">
        <f t="shared" si="744"/>
        <v/>
      </c>
      <c r="AQ1035" s="9" t="str">
        <f>_xlfn.XLOOKUP(D1035,Sheet2!$E$3:$E$101,Sheet2!$F$3:$F$101,"******************")</f>
        <v>******************</v>
      </c>
      <c r="AR1035" s="33" t="str">
        <f t="shared" si="730"/>
        <v>DOC 2,0</v>
      </c>
      <c r="AS1035" s="9" t="str">
        <f t="shared" si="731"/>
        <v>DOC</v>
      </c>
      <c r="AT1035" s="4">
        <f t="shared" si="745"/>
        <v>2</v>
      </c>
      <c r="AU1035" s="6">
        <f t="shared" si="746"/>
        <v>0</v>
      </c>
      <c r="AV1035" s="4" t="str">
        <f t="shared" si="747"/>
        <v/>
      </c>
      <c r="AW1035" s="4">
        <f t="shared" si="748"/>
        <v>0</v>
      </c>
      <c r="AX1035" s="4" t="str">
        <f>_xlfn.XLOOKUP(AW1035,Sheet2!$Q$3:$Q$66,Sheet2!$R$3:$R$66,"**")</f>
        <v>0</v>
      </c>
      <c r="AY1035" s="4">
        <f t="shared" si="749"/>
        <v>6</v>
      </c>
      <c r="AZ1035" s="16" t="str">
        <f t="shared" si="750"/>
        <v>SKPBN</v>
      </c>
    </row>
    <row r="1036" spans="2:52" x14ac:dyDescent="0.35">
      <c r="B1036" s="3">
        <f t="shared" si="708"/>
        <v>14</v>
      </c>
      <c r="C1036" s="1">
        <f t="shared" si="709"/>
        <v>2262</v>
      </c>
      <c r="D1036" s="2">
        <v>146414</v>
      </c>
      <c r="E1036" s="2" t="str">
        <f>_xlfn.XLOOKUP(C1036,Sheet2!$N$3:$N$1000,Sheet2!$O$3:$O$1000,"")</f>
        <v/>
      </c>
      <c r="F1036" s="9" t="str">
        <f t="shared" si="707"/>
        <v>SUB# 2,1,SZR</v>
      </c>
      <c r="G1036" s="4" t="str">
        <f t="shared" si="727"/>
        <v>315</v>
      </c>
      <c r="H1036" s="4">
        <f t="shared" si="728"/>
        <v>14</v>
      </c>
      <c r="I1036" s="6">
        <f t="shared" si="720"/>
        <v>1</v>
      </c>
      <c r="J1036" s="6">
        <f t="shared" si="721"/>
        <v>4</v>
      </c>
      <c r="K1036" s="6">
        <f t="shared" si="722"/>
        <v>6</v>
      </c>
      <c r="L1036" s="6">
        <f t="shared" si="723"/>
        <v>4</v>
      </c>
      <c r="M1036" s="6">
        <f t="shared" si="724"/>
        <v>1</v>
      </c>
      <c r="N1036" s="6">
        <f t="shared" si="725"/>
        <v>4</v>
      </c>
      <c r="O1036" s="13">
        <f t="shared" si="726"/>
        <v>25</v>
      </c>
      <c r="P1036" s="4">
        <f t="shared" si="732"/>
        <v>6</v>
      </c>
      <c r="Q1036" s="4">
        <f t="shared" si="733"/>
        <v>1</v>
      </c>
      <c r="R1036">
        <f t="shared" si="710"/>
        <v>14</v>
      </c>
      <c r="S1036" s="4">
        <f t="shared" si="711"/>
        <v>1</v>
      </c>
      <c r="T1036" s="15">
        <f t="shared" si="712"/>
        <v>1</v>
      </c>
      <c r="U1036" s="4">
        <f t="shared" si="713"/>
        <v>2</v>
      </c>
      <c r="V1036" s="4">
        <f t="shared" si="714"/>
        <v>1</v>
      </c>
      <c r="W1036" s="4">
        <f t="shared" si="715"/>
        <v>5</v>
      </c>
      <c r="X1036" s="6">
        <f t="shared" si="716"/>
        <v>0</v>
      </c>
      <c r="Y1036" s="4">
        <f t="shared" si="717"/>
        <v>0</v>
      </c>
      <c r="Z1036" s="6">
        <f t="shared" si="718"/>
        <v>1</v>
      </c>
      <c r="AA1036" s="18">
        <f t="shared" si="719"/>
        <v>4</v>
      </c>
      <c r="AB1036" s="9" t="str">
        <f t="shared" si="734"/>
        <v>+14</v>
      </c>
      <c r="AC1036" s="9" t="str">
        <f>_xlfn.XLOOKUP(R1036,Sheet2!$H$3:$H$258,Sheet2!$I$3:$I$258,"-----")</f>
        <v>*****</v>
      </c>
      <c r="AD1036" s="9" t="str">
        <f>_xlfn.XLOOKUP(VALUE(AE1036),Sheet2!$N$3:$N$1000,Sheet2!$O$3:$O$1000,"********")</f>
        <v>********</v>
      </c>
      <c r="AE1036" t="str">
        <f t="shared" si="729"/>
        <v>2276</v>
      </c>
      <c r="AF1036" s="9" t="str">
        <f>IF(R1036&lt;200,"+"&amp;TEXT(R1036,"0"),"-"&amp;TEXT(_xlfn.XLOOKUP(R1036,Sheet2!$K$3:$K$130,Sheet2!$L$3:$L$130,"-----"),"0"))</f>
        <v>+14</v>
      </c>
      <c r="AG1036" s="9" t="str">
        <f t="shared" si="735"/>
        <v>@</v>
      </c>
      <c r="AH1036" s="9" t="str">
        <f t="shared" si="736"/>
        <v>JSR @+14</v>
      </c>
      <c r="AI1036" t="str">
        <f t="shared" si="737"/>
        <v>1,@+14</v>
      </c>
      <c r="AJ1036" s="16" t="str">
        <f t="shared" si="738"/>
        <v>@+14</v>
      </c>
      <c r="AK1036" t="str">
        <f t="shared" si="739"/>
        <v>SUB# 2,1,SZR</v>
      </c>
      <c r="AL1036" s="4" t="str">
        <f t="shared" si="740"/>
        <v>SUB</v>
      </c>
      <c r="AM1036" s="4" t="str">
        <f t="shared" si="741"/>
        <v/>
      </c>
      <c r="AN1036" s="4" t="str">
        <f t="shared" si="742"/>
        <v/>
      </c>
      <c r="AO1036" s="4" t="str">
        <f t="shared" si="743"/>
        <v>#</v>
      </c>
      <c r="AP1036" s="15" t="str">
        <f t="shared" si="744"/>
        <v>,SZR</v>
      </c>
      <c r="AQ1036" s="9" t="str">
        <f>_xlfn.XLOOKUP(D1036,Sheet2!$E$3:$E$101,Sheet2!$F$3:$F$101,"******************")</f>
        <v>******************</v>
      </c>
      <c r="AR1036" s="33" t="str">
        <f t="shared" si="730"/>
        <v>DIC 1,RTC</v>
      </c>
      <c r="AS1036" s="9" t="str">
        <f t="shared" si="731"/>
        <v>DIC</v>
      </c>
      <c r="AT1036" s="4">
        <f t="shared" si="745"/>
        <v>1</v>
      </c>
      <c r="AU1036" s="6">
        <f t="shared" si="746"/>
        <v>0</v>
      </c>
      <c r="AV1036" s="4" t="str">
        <f t="shared" si="747"/>
        <v/>
      </c>
      <c r="AW1036" s="4">
        <f t="shared" si="748"/>
        <v>14</v>
      </c>
      <c r="AX1036" s="4" t="str">
        <f>_xlfn.XLOOKUP(AW1036,Sheet2!$Q$3:$Q$66,Sheet2!$R$3:$R$66,"**")</f>
        <v>RTC</v>
      </c>
      <c r="AY1036" s="4">
        <f t="shared" si="749"/>
        <v>5</v>
      </c>
      <c r="AZ1036" s="16" t="str">
        <f t="shared" si="750"/>
        <v>SKPBN</v>
      </c>
    </row>
    <row r="1037" spans="2:52" x14ac:dyDescent="0.35">
      <c r="B1037" s="3">
        <f t="shared" si="708"/>
        <v>15</v>
      </c>
      <c r="C1037" s="1">
        <f t="shared" si="709"/>
        <v>2263</v>
      </c>
      <c r="D1037" s="2">
        <v>6242</v>
      </c>
      <c r="E1037" s="2" t="str">
        <f>_xlfn.XLOOKUP(C1037,Sheet2!$N$3:$N$1000,Sheet2!$O$3:$O$1000,"")</f>
        <v/>
      </c>
      <c r="F1037" s="9" t="str">
        <f t="shared" si="707"/>
        <v>EHALT</v>
      </c>
      <c r="G1037" s="4" t="str">
        <f t="shared" si="727"/>
        <v>14</v>
      </c>
      <c r="H1037" s="4">
        <f t="shared" si="728"/>
        <v>242</v>
      </c>
      <c r="I1037" s="6">
        <f t="shared" si="720"/>
        <v>0</v>
      </c>
      <c r="J1037" s="6">
        <f t="shared" si="721"/>
        <v>0</v>
      </c>
      <c r="K1037" s="6">
        <f t="shared" si="722"/>
        <v>6</v>
      </c>
      <c r="L1037" s="6">
        <f t="shared" si="723"/>
        <v>2</v>
      </c>
      <c r="M1037" s="6">
        <f t="shared" si="724"/>
        <v>4</v>
      </c>
      <c r="N1037" s="6">
        <f t="shared" si="725"/>
        <v>2</v>
      </c>
      <c r="O1037" s="13">
        <f t="shared" si="726"/>
        <v>1</v>
      </c>
      <c r="P1037" s="4">
        <f t="shared" si="732"/>
        <v>0</v>
      </c>
      <c r="Q1037" s="4">
        <f t="shared" si="733"/>
        <v>1</v>
      </c>
      <c r="R1037">
        <f t="shared" si="710"/>
        <v>242</v>
      </c>
      <c r="S1037" s="4">
        <f t="shared" si="711"/>
        <v>0</v>
      </c>
      <c r="T1037" s="15">
        <f t="shared" si="712"/>
        <v>1</v>
      </c>
      <c r="U1037" s="4">
        <f t="shared" si="713"/>
        <v>0</v>
      </c>
      <c r="V1037" s="4">
        <f t="shared" si="714"/>
        <v>1</v>
      </c>
      <c r="W1037" s="4">
        <f t="shared" si="715"/>
        <v>4</v>
      </c>
      <c r="X1037" s="6">
        <f t="shared" si="716"/>
        <v>2</v>
      </c>
      <c r="Y1037" s="4">
        <f t="shared" si="717"/>
        <v>2</v>
      </c>
      <c r="Z1037" s="6">
        <f t="shared" si="718"/>
        <v>0</v>
      </c>
      <c r="AA1037" s="18">
        <f t="shared" si="719"/>
        <v>2</v>
      </c>
      <c r="AB1037" s="9" t="str">
        <f t="shared" si="734"/>
        <v>I.EHA</v>
      </c>
      <c r="AC1037" s="9" t="str">
        <f>_xlfn.XLOOKUP(R1037,Sheet2!$H$3:$H$258,Sheet2!$I$3:$I$258,"-----")</f>
        <v>I.EHA</v>
      </c>
      <c r="AD1037" s="9" t="str">
        <f>_xlfn.XLOOKUP(VALUE(AE1037),Sheet2!$N$3:$N$1000,Sheet2!$O$3:$O$1000,"********")</f>
        <v>********</v>
      </c>
      <c r="AE1037" t="str">
        <f t="shared" si="729"/>
        <v>2125</v>
      </c>
      <c r="AF1037" s="9" t="str">
        <f>IF(R1037&lt;200,"+"&amp;TEXT(R1037,"0"),"-"&amp;TEXT(_xlfn.XLOOKUP(R1037,Sheet2!$K$3:$K$130,Sheet2!$L$3:$L$130,"-----"),"0"))</f>
        <v>-136</v>
      </c>
      <c r="AG1037" s="9" t="str">
        <f t="shared" si="735"/>
        <v>@</v>
      </c>
      <c r="AH1037" s="9" t="str">
        <f t="shared" si="736"/>
        <v>JSR @I.EHA</v>
      </c>
      <c r="AI1037" t="str">
        <f t="shared" si="737"/>
        <v>1,@I.EHA</v>
      </c>
      <c r="AJ1037" s="16" t="str">
        <f t="shared" si="738"/>
        <v>@I.EHA</v>
      </c>
      <c r="AK1037" t="str">
        <f t="shared" si="739"/>
        <v>ADCOR 0,1,SZC</v>
      </c>
      <c r="AL1037" s="4" t="str">
        <f t="shared" si="740"/>
        <v>ADC</v>
      </c>
      <c r="AM1037" s="4" t="str">
        <f t="shared" si="741"/>
        <v>R</v>
      </c>
      <c r="AN1037" s="4" t="str">
        <f t="shared" si="742"/>
        <v>O</v>
      </c>
      <c r="AO1037" s="4" t="str">
        <f t="shared" si="743"/>
        <v/>
      </c>
      <c r="AP1037" s="15" t="str">
        <f t="shared" si="744"/>
        <v>,SZC</v>
      </c>
      <c r="AQ1037" s="9" t="str">
        <f>_xlfn.XLOOKUP(D1037,Sheet2!$E$3:$E$101,Sheet2!$F$3:$F$101,"******************")</f>
        <v>EHALT</v>
      </c>
      <c r="AR1037" s="33" t="str">
        <f t="shared" si="730"/>
        <v>DOBC 1,**</v>
      </c>
      <c r="AS1037" s="9" t="str">
        <f t="shared" si="731"/>
        <v>DOBC</v>
      </c>
      <c r="AT1037" s="4">
        <f t="shared" si="745"/>
        <v>1</v>
      </c>
      <c r="AU1037" s="6">
        <f t="shared" si="746"/>
        <v>2</v>
      </c>
      <c r="AV1037" s="4" t="str">
        <f t="shared" si="747"/>
        <v>C</v>
      </c>
      <c r="AW1037" s="4">
        <f t="shared" si="748"/>
        <v>42</v>
      </c>
      <c r="AX1037" s="4" t="str">
        <f>_xlfn.XLOOKUP(AW1037,Sheet2!$Q$3:$Q$66,Sheet2!$R$3:$R$66,"**")</f>
        <v>**</v>
      </c>
      <c r="AY1037" s="4">
        <f t="shared" si="749"/>
        <v>4</v>
      </c>
      <c r="AZ1037" s="16" t="str">
        <f t="shared" si="750"/>
        <v>SKPDN</v>
      </c>
    </row>
    <row r="1038" spans="2:52" x14ac:dyDescent="0.35">
      <c r="B1038" s="3">
        <f t="shared" si="708"/>
        <v>16</v>
      </c>
      <c r="C1038" s="1">
        <f t="shared" si="709"/>
        <v>2264</v>
      </c>
      <c r="D1038" s="2">
        <v>6243</v>
      </c>
      <c r="E1038" s="2" t="str">
        <f>_xlfn.XLOOKUP(C1038,Sheet2!$N$3:$N$1000,Sheet2!$O$3:$O$1000,"")</f>
        <v/>
      </c>
      <c r="F1038" s="9" t="str">
        <f t="shared" si="707"/>
        <v>LOOP</v>
      </c>
      <c r="G1038" s="4" t="str">
        <f t="shared" si="727"/>
        <v>14</v>
      </c>
      <c r="H1038" s="4">
        <f t="shared" si="728"/>
        <v>243</v>
      </c>
      <c r="I1038" s="6">
        <f t="shared" si="720"/>
        <v>0</v>
      </c>
      <c r="J1038" s="6">
        <f t="shared" si="721"/>
        <v>0</v>
      </c>
      <c r="K1038" s="6">
        <f t="shared" si="722"/>
        <v>6</v>
      </c>
      <c r="L1038" s="6">
        <f t="shared" si="723"/>
        <v>2</v>
      </c>
      <c r="M1038" s="6">
        <f t="shared" si="724"/>
        <v>4</v>
      </c>
      <c r="N1038" s="6">
        <f t="shared" si="725"/>
        <v>3</v>
      </c>
      <c r="O1038" s="13">
        <f t="shared" si="726"/>
        <v>1</v>
      </c>
      <c r="P1038" s="4">
        <f t="shared" si="732"/>
        <v>0</v>
      </c>
      <c r="Q1038" s="4">
        <f t="shared" si="733"/>
        <v>1</v>
      </c>
      <c r="R1038">
        <f t="shared" si="710"/>
        <v>243</v>
      </c>
      <c r="S1038" s="4">
        <f t="shared" si="711"/>
        <v>0</v>
      </c>
      <c r="T1038" s="15">
        <f t="shared" si="712"/>
        <v>1</v>
      </c>
      <c r="U1038" s="4">
        <f t="shared" si="713"/>
        <v>0</v>
      </c>
      <c r="V1038" s="4">
        <f t="shared" si="714"/>
        <v>1</v>
      </c>
      <c r="W1038" s="4">
        <f t="shared" si="715"/>
        <v>4</v>
      </c>
      <c r="X1038" s="6">
        <f t="shared" si="716"/>
        <v>2</v>
      </c>
      <c r="Y1038" s="4">
        <f t="shared" si="717"/>
        <v>2</v>
      </c>
      <c r="Z1038" s="6">
        <f t="shared" si="718"/>
        <v>0</v>
      </c>
      <c r="AA1038" s="18">
        <f t="shared" si="719"/>
        <v>3</v>
      </c>
      <c r="AB1038" s="9" t="str">
        <f t="shared" si="734"/>
        <v>I.LOO</v>
      </c>
      <c r="AC1038" s="9" t="str">
        <f>_xlfn.XLOOKUP(R1038,Sheet2!$H$3:$H$258,Sheet2!$I$3:$I$258,"-----")</f>
        <v>I.LOO</v>
      </c>
      <c r="AD1038" s="9" t="str">
        <f>_xlfn.XLOOKUP(VALUE(AE1038),Sheet2!$N$3:$N$1000,Sheet2!$O$3:$O$1000,"********")</f>
        <v>********</v>
      </c>
      <c r="AE1038" t="str">
        <f t="shared" si="729"/>
        <v>2127</v>
      </c>
      <c r="AF1038" s="9" t="str">
        <f>IF(R1038&lt;200,"+"&amp;TEXT(R1038,"0"),"-"&amp;TEXT(_xlfn.XLOOKUP(R1038,Sheet2!$K$3:$K$130,Sheet2!$L$3:$L$130,"-----"),"0"))</f>
        <v>-135</v>
      </c>
      <c r="AG1038" s="9" t="str">
        <f t="shared" si="735"/>
        <v>@</v>
      </c>
      <c r="AH1038" s="9" t="str">
        <f t="shared" si="736"/>
        <v>JSR @I.LOO</v>
      </c>
      <c r="AI1038" t="str">
        <f t="shared" si="737"/>
        <v>1,@I.LOO</v>
      </c>
      <c r="AJ1038" s="16" t="str">
        <f t="shared" si="738"/>
        <v>@I.LOO</v>
      </c>
      <c r="AK1038" t="str">
        <f t="shared" si="739"/>
        <v>ADCOR 0,1,SNC</v>
      </c>
      <c r="AL1038" s="4" t="str">
        <f t="shared" si="740"/>
        <v>ADC</v>
      </c>
      <c r="AM1038" s="4" t="str">
        <f t="shared" si="741"/>
        <v>R</v>
      </c>
      <c r="AN1038" s="4" t="str">
        <f t="shared" si="742"/>
        <v>O</v>
      </c>
      <c r="AO1038" s="4" t="str">
        <f t="shared" si="743"/>
        <v/>
      </c>
      <c r="AP1038" s="15" t="str">
        <f t="shared" si="744"/>
        <v>,SNC</v>
      </c>
      <c r="AQ1038" s="9" t="str">
        <f>_xlfn.XLOOKUP(D1038,Sheet2!$E$3:$E$101,Sheet2!$F$3:$F$101,"******************")</f>
        <v>LOOP</v>
      </c>
      <c r="AR1038" s="33" t="str">
        <f t="shared" si="730"/>
        <v>DOBC 1,**</v>
      </c>
      <c r="AS1038" s="9" t="str">
        <f t="shared" si="731"/>
        <v>DOBC</v>
      </c>
      <c r="AT1038" s="4">
        <f t="shared" si="745"/>
        <v>1</v>
      </c>
      <c r="AU1038" s="6">
        <f t="shared" si="746"/>
        <v>2</v>
      </c>
      <c r="AV1038" s="4" t="str">
        <f t="shared" si="747"/>
        <v>C</v>
      </c>
      <c r="AW1038" s="4">
        <f t="shared" si="748"/>
        <v>43</v>
      </c>
      <c r="AX1038" s="4" t="str">
        <f>_xlfn.XLOOKUP(AW1038,Sheet2!$Q$3:$Q$66,Sheet2!$R$3:$R$66,"**")</f>
        <v>**</v>
      </c>
      <c r="AY1038" s="4">
        <f t="shared" si="749"/>
        <v>4</v>
      </c>
      <c r="AZ1038" s="16" t="str">
        <f t="shared" si="750"/>
        <v>SKPDN</v>
      </c>
    </row>
    <row r="1039" spans="2:52" x14ac:dyDescent="0.35">
      <c r="B1039" s="3">
        <v>18</v>
      </c>
      <c r="C1039" s="1">
        <f t="shared" si="709"/>
        <v>2265</v>
      </c>
      <c r="D1039" s="2">
        <v>6241</v>
      </c>
      <c r="E1039" s="2" t="str">
        <f>_xlfn.XLOOKUP(C1039,Sheet2!$N$3:$N$1000,Sheet2!$O$3:$O$1000,"")</f>
        <v>D4</v>
      </c>
      <c r="F1039" s="9" t="str">
        <f t="shared" si="707"/>
        <v>SETUP</v>
      </c>
      <c r="G1039" s="4" t="str">
        <f t="shared" si="727"/>
        <v>14</v>
      </c>
      <c r="H1039" s="4">
        <f t="shared" si="728"/>
        <v>241</v>
      </c>
      <c r="I1039" s="6">
        <f t="shared" si="720"/>
        <v>0</v>
      </c>
      <c r="J1039" s="6">
        <f t="shared" si="721"/>
        <v>0</v>
      </c>
      <c r="K1039" s="6">
        <f t="shared" si="722"/>
        <v>6</v>
      </c>
      <c r="L1039" s="6">
        <f t="shared" si="723"/>
        <v>2</v>
      </c>
      <c r="M1039" s="6">
        <f t="shared" si="724"/>
        <v>4</v>
      </c>
      <c r="N1039" s="6">
        <f t="shared" si="725"/>
        <v>1</v>
      </c>
      <c r="O1039" s="13">
        <f t="shared" si="726"/>
        <v>1</v>
      </c>
      <c r="P1039" s="4">
        <f t="shared" si="732"/>
        <v>0</v>
      </c>
      <c r="Q1039" s="4">
        <f t="shared" si="733"/>
        <v>1</v>
      </c>
      <c r="R1039">
        <f t="shared" si="710"/>
        <v>241</v>
      </c>
      <c r="S1039" s="4">
        <f t="shared" si="711"/>
        <v>0</v>
      </c>
      <c r="T1039" s="15">
        <f t="shared" si="712"/>
        <v>1</v>
      </c>
      <c r="U1039" s="4">
        <f t="shared" si="713"/>
        <v>0</v>
      </c>
      <c r="V1039" s="4">
        <f t="shared" si="714"/>
        <v>1</v>
      </c>
      <c r="W1039" s="4">
        <f t="shared" si="715"/>
        <v>4</v>
      </c>
      <c r="X1039" s="6">
        <f t="shared" si="716"/>
        <v>2</v>
      </c>
      <c r="Y1039" s="4">
        <f t="shared" si="717"/>
        <v>2</v>
      </c>
      <c r="Z1039" s="6">
        <f t="shared" si="718"/>
        <v>0</v>
      </c>
      <c r="AA1039" s="18">
        <f t="shared" si="719"/>
        <v>1</v>
      </c>
      <c r="AB1039" s="9" t="str">
        <f t="shared" si="734"/>
        <v>I.STUP</v>
      </c>
      <c r="AC1039" s="9" t="str">
        <f>_xlfn.XLOOKUP(R1039,Sheet2!$H$3:$H$258,Sheet2!$I$3:$I$258,"-----")</f>
        <v>I.STUP</v>
      </c>
      <c r="AD1039" s="9" t="str">
        <f>_xlfn.XLOOKUP(VALUE(AE1039),Sheet2!$N$3:$N$1000,Sheet2!$O$3:$O$1000,"********")</f>
        <v>********</v>
      </c>
      <c r="AE1039" t="str">
        <f t="shared" si="729"/>
        <v>2126</v>
      </c>
      <c r="AF1039" s="9" t="str">
        <f>IF(R1039&lt;200,"+"&amp;TEXT(R1039,"0"),"-"&amp;TEXT(_xlfn.XLOOKUP(R1039,Sheet2!$K$3:$K$130,Sheet2!$L$3:$L$130,"-----"),"0"))</f>
        <v>-137</v>
      </c>
      <c r="AG1039" s="9" t="str">
        <f t="shared" si="735"/>
        <v>@</v>
      </c>
      <c r="AH1039" s="9" t="str">
        <f t="shared" si="736"/>
        <v>JSR @I.STUP</v>
      </c>
      <c r="AI1039" t="str">
        <f t="shared" si="737"/>
        <v>1,@I.STUP</v>
      </c>
      <c r="AJ1039" s="16" t="str">
        <f t="shared" si="738"/>
        <v>@I.STUP</v>
      </c>
      <c r="AK1039" t="str">
        <f t="shared" si="739"/>
        <v>ADCOR 0,1,SKP</v>
      </c>
      <c r="AL1039" s="4" t="str">
        <f t="shared" si="740"/>
        <v>ADC</v>
      </c>
      <c r="AM1039" s="4" t="str">
        <f t="shared" si="741"/>
        <v>R</v>
      </c>
      <c r="AN1039" s="4" t="str">
        <f t="shared" si="742"/>
        <v>O</v>
      </c>
      <c r="AO1039" s="4" t="str">
        <f t="shared" si="743"/>
        <v/>
      </c>
      <c r="AP1039" s="15" t="str">
        <f t="shared" si="744"/>
        <v>,SKP</v>
      </c>
      <c r="AQ1039" s="9" t="str">
        <f>_xlfn.XLOOKUP(D1039,Sheet2!$E$3:$E$101,Sheet2!$F$3:$F$101,"******************")</f>
        <v>SETUP</v>
      </c>
      <c r="AR1039" s="33" t="str">
        <f t="shared" si="730"/>
        <v>DOBC 1,**</v>
      </c>
      <c r="AS1039" s="9" t="str">
        <f t="shared" si="731"/>
        <v>DOBC</v>
      </c>
      <c r="AT1039" s="4">
        <f t="shared" si="745"/>
        <v>1</v>
      </c>
      <c r="AU1039" s="6">
        <f t="shared" si="746"/>
        <v>2</v>
      </c>
      <c r="AV1039" s="4" t="str">
        <f t="shared" si="747"/>
        <v>C</v>
      </c>
      <c r="AW1039" s="4">
        <f t="shared" si="748"/>
        <v>41</v>
      </c>
      <c r="AX1039" s="4" t="str">
        <f>_xlfn.XLOOKUP(AW1039,Sheet2!$Q$3:$Q$66,Sheet2!$R$3:$R$66,"**")</f>
        <v>**</v>
      </c>
      <c r="AY1039" s="4">
        <f t="shared" si="749"/>
        <v>4</v>
      </c>
      <c r="AZ1039" s="16" t="str">
        <f t="shared" si="750"/>
        <v>SKPDN</v>
      </c>
    </row>
    <row r="1040" spans="2:52" x14ac:dyDescent="0.35">
      <c r="B1040" s="3">
        <f t="shared" si="708"/>
        <v>19</v>
      </c>
      <c r="C1040" s="1">
        <f t="shared" si="709"/>
        <v>2266</v>
      </c>
      <c r="D1040" s="2">
        <v>20152</v>
      </c>
      <c r="E1040" s="2" t="str">
        <f>_xlfn.XLOOKUP(C1040,Sheet2!$N$3:$N$1000,Sheet2!$O$3:$O$1000,"")</f>
        <v/>
      </c>
      <c r="F1040" s="9" t="str">
        <f t="shared" si="707"/>
        <v>LDA 0,TESTU</v>
      </c>
      <c r="G1040" s="4" t="str">
        <f t="shared" si="727"/>
        <v>40</v>
      </c>
      <c r="H1040" s="4">
        <f t="shared" si="728"/>
        <v>152</v>
      </c>
      <c r="I1040" s="6">
        <f t="shared" si="720"/>
        <v>0</v>
      </c>
      <c r="J1040" s="6">
        <f t="shared" si="721"/>
        <v>2</v>
      </c>
      <c r="K1040" s="6">
        <f t="shared" si="722"/>
        <v>0</v>
      </c>
      <c r="L1040" s="6">
        <f t="shared" si="723"/>
        <v>1</v>
      </c>
      <c r="M1040" s="6">
        <f t="shared" si="724"/>
        <v>5</v>
      </c>
      <c r="N1040" s="6">
        <f t="shared" si="725"/>
        <v>2</v>
      </c>
      <c r="O1040" s="13">
        <f t="shared" si="726"/>
        <v>4</v>
      </c>
      <c r="P1040" s="4">
        <f t="shared" si="732"/>
        <v>1</v>
      </c>
      <c r="Q1040" s="4">
        <f t="shared" si="733"/>
        <v>0</v>
      </c>
      <c r="R1040">
        <f t="shared" si="710"/>
        <v>152</v>
      </c>
      <c r="S1040" s="4">
        <f t="shared" si="711"/>
        <v>0</v>
      </c>
      <c r="T1040" s="15">
        <f t="shared" si="712"/>
        <v>0</v>
      </c>
      <c r="U1040" s="4">
        <f t="shared" si="713"/>
        <v>1</v>
      </c>
      <c r="V1040" s="4">
        <f t="shared" si="714"/>
        <v>0</v>
      </c>
      <c r="W1040" s="4">
        <f t="shared" si="715"/>
        <v>0</v>
      </c>
      <c r="X1040" s="6">
        <f t="shared" si="716"/>
        <v>1</v>
      </c>
      <c r="Y1040" s="4">
        <f t="shared" si="717"/>
        <v>2</v>
      </c>
      <c r="Z1040" s="6">
        <f t="shared" si="718"/>
        <v>1</v>
      </c>
      <c r="AA1040" s="18">
        <f t="shared" si="719"/>
        <v>2</v>
      </c>
      <c r="AB1040" s="9" t="str">
        <f t="shared" si="734"/>
        <v>TESTU</v>
      </c>
      <c r="AC1040" s="9" t="str">
        <f>_xlfn.XLOOKUP(R1040,Sheet2!$H$3:$H$258,Sheet2!$I$3:$I$258,"-----")</f>
        <v>TESTU</v>
      </c>
      <c r="AD1040" s="9" t="str">
        <f>_xlfn.XLOOKUP(VALUE(AE1040),Sheet2!$N$3:$N$1000,Sheet2!$O$3:$O$1000,"********")</f>
        <v>********</v>
      </c>
      <c r="AE1040" t="str">
        <f t="shared" si="729"/>
        <v>2440</v>
      </c>
      <c r="AF1040" s="9" t="str">
        <f>IF(R1040&lt;200,"+"&amp;TEXT(R1040,"0"),"-"&amp;TEXT(_xlfn.XLOOKUP(R1040,Sheet2!$K$3:$K$130,Sheet2!$L$3:$L$130,"-----"),"0"))</f>
        <v>+152</v>
      </c>
      <c r="AG1040" s="9" t="str">
        <f t="shared" si="735"/>
        <v/>
      </c>
      <c r="AH1040" s="9" t="str">
        <f t="shared" si="736"/>
        <v>JMP TESTU</v>
      </c>
      <c r="AI1040" t="str">
        <f t="shared" si="737"/>
        <v>0,TESTU</v>
      </c>
      <c r="AJ1040" s="16" t="str">
        <f t="shared" si="738"/>
        <v>TESTU</v>
      </c>
      <c r="AK1040" t="str">
        <f t="shared" si="739"/>
        <v>COMOL# 1,0,SZC</v>
      </c>
      <c r="AL1040" s="4" t="str">
        <f t="shared" si="740"/>
        <v>COM</v>
      </c>
      <c r="AM1040" s="4" t="str">
        <f t="shared" si="741"/>
        <v>L</v>
      </c>
      <c r="AN1040" s="4" t="str">
        <f t="shared" si="742"/>
        <v>O</v>
      </c>
      <c r="AO1040" s="4" t="str">
        <f t="shared" si="743"/>
        <v>#</v>
      </c>
      <c r="AP1040" s="15" t="str">
        <f t="shared" si="744"/>
        <v>,SZC</v>
      </c>
      <c r="AQ1040" s="9" t="str">
        <f>_xlfn.XLOOKUP(D1040,Sheet2!$E$3:$E$101,Sheet2!$F$3:$F$101,"******************")</f>
        <v>******************</v>
      </c>
      <c r="AR1040" s="33" t="str">
        <f t="shared" si="730"/>
        <v>NIOS **</v>
      </c>
      <c r="AS1040" s="9" t="str">
        <f t="shared" si="731"/>
        <v>DOCS</v>
      </c>
      <c r="AT1040" s="4">
        <f t="shared" si="745"/>
        <v>0</v>
      </c>
      <c r="AU1040" s="6">
        <f t="shared" si="746"/>
        <v>1</v>
      </c>
      <c r="AV1040" s="4" t="str">
        <f t="shared" si="747"/>
        <v>S</v>
      </c>
      <c r="AW1040" s="4">
        <f t="shared" si="748"/>
        <v>52</v>
      </c>
      <c r="AX1040" s="4" t="str">
        <f>_xlfn.XLOOKUP(AW1040,Sheet2!$Q$3:$Q$66,Sheet2!$R$3:$R$66,"**")</f>
        <v>**</v>
      </c>
      <c r="AY1040" s="4">
        <f t="shared" si="749"/>
        <v>0</v>
      </c>
      <c r="AZ1040" s="16" t="str">
        <f t="shared" si="750"/>
        <v>SKPBZ</v>
      </c>
    </row>
    <row r="1041" spans="2:52" x14ac:dyDescent="0.35">
      <c r="B1041" s="3">
        <f t="shared" si="708"/>
        <v>20</v>
      </c>
      <c r="C1041" s="1">
        <f t="shared" si="709"/>
        <v>2267</v>
      </c>
      <c r="D1041" s="2">
        <v>63033</v>
      </c>
      <c r="E1041" s="2" t="str">
        <f>_xlfn.XLOOKUP(C1041,Sheet2!$N$3:$N$1000,Sheet2!$O$3:$O$1000,"")</f>
        <v/>
      </c>
      <c r="F1041" s="9" t="str">
        <f t="shared" si="707"/>
        <v>DOC 0,DSKP</v>
      </c>
      <c r="G1041" s="4" t="str">
        <f t="shared" si="727"/>
        <v>146</v>
      </c>
      <c r="H1041" s="4">
        <f t="shared" si="728"/>
        <v>33</v>
      </c>
      <c r="I1041" s="6">
        <f t="shared" si="720"/>
        <v>0</v>
      </c>
      <c r="J1041" s="6">
        <f t="shared" si="721"/>
        <v>6</v>
      </c>
      <c r="K1041" s="6">
        <f t="shared" si="722"/>
        <v>3</v>
      </c>
      <c r="L1041" s="6">
        <f t="shared" si="723"/>
        <v>0</v>
      </c>
      <c r="M1041" s="6">
        <f t="shared" si="724"/>
        <v>3</v>
      </c>
      <c r="N1041" s="6">
        <f t="shared" si="725"/>
        <v>3</v>
      </c>
      <c r="O1041" s="13">
        <f t="shared" si="726"/>
        <v>12</v>
      </c>
      <c r="P1041" s="4">
        <f t="shared" si="732"/>
        <v>3</v>
      </c>
      <c r="Q1041" s="4">
        <f t="shared" si="733"/>
        <v>0</v>
      </c>
      <c r="R1041">
        <f t="shared" si="710"/>
        <v>33</v>
      </c>
      <c r="S1041" s="4">
        <f t="shared" si="711"/>
        <v>2</v>
      </c>
      <c r="T1041" s="15">
        <f t="shared" si="712"/>
        <v>1</v>
      </c>
      <c r="U1041" s="4">
        <f t="shared" si="713"/>
        <v>3</v>
      </c>
      <c r="V1041" s="4">
        <f t="shared" si="714"/>
        <v>0</v>
      </c>
      <c r="W1041" s="4">
        <f t="shared" si="715"/>
        <v>6</v>
      </c>
      <c r="X1041" s="6">
        <f t="shared" si="716"/>
        <v>0</v>
      </c>
      <c r="Y1041" s="4">
        <f t="shared" si="717"/>
        <v>1</v>
      </c>
      <c r="Z1041" s="6">
        <f t="shared" si="718"/>
        <v>1</v>
      </c>
      <c r="AA1041" s="18">
        <f t="shared" si="719"/>
        <v>3</v>
      </c>
      <c r="AB1041" s="9" t="str">
        <f t="shared" si="734"/>
        <v>+33,2</v>
      </c>
      <c r="AC1041" s="9" t="str">
        <f>_xlfn.XLOOKUP(R1041,Sheet2!$H$3:$H$258,Sheet2!$I$3:$I$258,"-----")</f>
        <v>*****</v>
      </c>
      <c r="AD1041" s="9" t="str">
        <f>_xlfn.XLOOKUP(VALUE(AE1041),Sheet2!$N$3:$N$1000,Sheet2!$O$3:$O$1000,"********")</f>
        <v>********</v>
      </c>
      <c r="AE1041" t="str">
        <f t="shared" si="729"/>
        <v>2322</v>
      </c>
      <c r="AF1041" s="9" t="str">
        <f>IF(R1041&lt;200,"+"&amp;TEXT(R1041,"0"),"-"&amp;TEXT(_xlfn.XLOOKUP(R1041,Sheet2!$K$3:$K$130,Sheet2!$L$3:$L$130,"-----"),"0"))</f>
        <v>+33</v>
      </c>
      <c r="AG1041" s="9" t="str">
        <f t="shared" si="735"/>
        <v>@</v>
      </c>
      <c r="AH1041" s="9" t="str">
        <f t="shared" si="736"/>
        <v>JMP @+33,2</v>
      </c>
      <c r="AI1041" t="str">
        <f t="shared" si="737"/>
        <v>0,@+33,2</v>
      </c>
      <c r="AJ1041" s="16" t="str">
        <f t="shared" si="738"/>
        <v>@+33,2</v>
      </c>
      <c r="AK1041" t="str">
        <f t="shared" si="739"/>
        <v>ADDZ# 3,0,SNC</v>
      </c>
      <c r="AL1041" s="4" t="str">
        <f t="shared" si="740"/>
        <v>ADD</v>
      </c>
      <c r="AM1041" s="4" t="str">
        <f t="shared" si="741"/>
        <v/>
      </c>
      <c r="AN1041" s="4" t="str">
        <f t="shared" si="742"/>
        <v>Z</v>
      </c>
      <c r="AO1041" s="4" t="str">
        <f t="shared" si="743"/>
        <v>#</v>
      </c>
      <c r="AP1041" s="15" t="str">
        <f t="shared" si="744"/>
        <v>,SNC</v>
      </c>
      <c r="AQ1041" s="9" t="str">
        <f>_xlfn.XLOOKUP(D1041,Sheet2!$E$3:$E$101,Sheet2!$F$3:$F$101,"******************")</f>
        <v>******************</v>
      </c>
      <c r="AR1041" s="33" t="str">
        <f t="shared" si="730"/>
        <v>DOC 0,DSKP</v>
      </c>
      <c r="AS1041" s="9" t="str">
        <f t="shared" si="731"/>
        <v>DOC</v>
      </c>
      <c r="AT1041" s="4">
        <f t="shared" si="745"/>
        <v>0</v>
      </c>
      <c r="AU1041" s="6">
        <f t="shared" si="746"/>
        <v>0</v>
      </c>
      <c r="AV1041" s="4" t="str">
        <f t="shared" si="747"/>
        <v/>
      </c>
      <c r="AW1041" s="4">
        <f t="shared" si="748"/>
        <v>33</v>
      </c>
      <c r="AX1041" s="4" t="str">
        <f>_xlfn.XLOOKUP(AW1041,Sheet2!$Q$3:$Q$66,Sheet2!$R$3:$R$66,"**")</f>
        <v>DSKP</v>
      </c>
      <c r="AY1041" s="4">
        <f t="shared" si="749"/>
        <v>6</v>
      </c>
      <c r="AZ1041" s="16" t="str">
        <f t="shared" si="750"/>
        <v>SKPBN</v>
      </c>
    </row>
    <row r="1042" spans="2:52" x14ac:dyDescent="0.35">
      <c r="B1042" s="3">
        <f t="shared" si="708"/>
        <v>21</v>
      </c>
      <c r="C1042" s="1">
        <f t="shared" si="709"/>
        <v>2270</v>
      </c>
      <c r="D1042" s="2">
        <v>102520</v>
      </c>
      <c r="E1042" s="2" t="str">
        <f>_xlfn.XLOOKUP(C1042,Sheet2!$N$3:$N$1000,Sheet2!$O$3:$O$1000,"")</f>
        <v/>
      </c>
      <c r="F1042" s="9" t="str">
        <f t="shared" si="707"/>
        <v>SUBZL 0,0</v>
      </c>
      <c r="G1042" s="4" t="str">
        <f t="shared" si="727"/>
        <v>205</v>
      </c>
      <c r="H1042" s="4">
        <f t="shared" si="728"/>
        <v>120</v>
      </c>
      <c r="I1042" s="6">
        <f t="shared" si="720"/>
        <v>1</v>
      </c>
      <c r="J1042" s="6">
        <f t="shared" si="721"/>
        <v>0</v>
      </c>
      <c r="K1042" s="6">
        <f t="shared" si="722"/>
        <v>2</v>
      </c>
      <c r="L1042" s="6">
        <f t="shared" si="723"/>
        <v>5</v>
      </c>
      <c r="M1042" s="6">
        <f t="shared" si="724"/>
        <v>2</v>
      </c>
      <c r="N1042" s="6">
        <f t="shared" si="725"/>
        <v>0</v>
      </c>
      <c r="O1042" s="13">
        <f t="shared" si="726"/>
        <v>16</v>
      </c>
      <c r="P1042" s="4">
        <f t="shared" si="732"/>
        <v>4</v>
      </c>
      <c r="Q1042" s="4">
        <f t="shared" si="733"/>
        <v>0</v>
      </c>
      <c r="R1042">
        <f t="shared" si="710"/>
        <v>120</v>
      </c>
      <c r="S1042" s="4">
        <f t="shared" si="711"/>
        <v>1</v>
      </c>
      <c r="T1042" s="15">
        <f t="shared" si="712"/>
        <v>1</v>
      </c>
      <c r="U1042" s="4">
        <f t="shared" si="713"/>
        <v>0</v>
      </c>
      <c r="V1042" s="4">
        <f t="shared" si="714"/>
        <v>0</v>
      </c>
      <c r="W1042" s="4">
        <f t="shared" si="715"/>
        <v>5</v>
      </c>
      <c r="X1042" s="6">
        <f t="shared" si="716"/>
        <v>1</v>
      </c>
      <c r="Y1042" s="4">
        <f t="shared" si="717"/>
        <v>1</v>
      </c>
      <c r="Z1042" s="6">
        <f t="shared" si="718"/>
        <v>0</v>
      </c>
      <c r="AA1042" s="18">
        <f t="shared" si="719"/>
        <v>0</v>
      </c>
      <c r="AB1042" s="9" t="str">
        <f t="shared" si="734"/>
        <v>+120</v>
      </c>
      <c r="AC1042" s="9" t="str">
        <f>_xlfn.XLOOKUP(R1042,Sheet2!$H$3:$H$258,Sheet2!$I$3:$I$258,"-----")</f>
        <v>C7</v>
      </c>
      <c r="AD1042" s="9" t="str">
        <f>_xlfn.XLOOKUP(VALUE(AE1042),Sheet2!$N$3:$N$1000,Sheet2!$O$3:$O$1000,"********")</f>
        <v>********</v>
      </c>
      <c r="AE1042" t="str">
        <f t="shared" si="729"/>
        <v>2410</v>
      </c>
      <c r="AF1042" s="9" t="str">
        <f>IF(R1042&lt;200,"+"&amp;TEXT(R1042,"0"),"-"&amp;TEXT(_xlfn.XLOOKUP(R1042,Sheet2!$K$3:$K$130,Sheet2!$L$3:$L$130,"-----"),"0"))</f>
        <v>+120</v>
      </c>
      <c r="AG1042" s="9" t="str">
        <f t="shared" si="735"/>
        <v>@</v>
      </c>
      <c r="AH1042" s="9" t="str">
        <f t="shared" si="736"/>
        <v>JMP @+120</v>
      </c>
      <c r="AI1042" t="str">
        <f t="shared" si="737"/>
        <v>0,@+120</v>
      </c>
      <c r="AJ1042" s="16" t="str">
        <f t="shared" si="738"/>
        <v>@+120</v>
      </c>
      <c r="AK1042" t="str">
        <f t="shared" si="739"/>
        <v>SUBZL 0,0</v>
      </c>
      <c r="AL1042" s="4" t="str">
        <f t="shared" si="740"/>
        <v>SUB</v>
      </c>
      <c r="AM1042" s="4" t="str">
        <f t="shared" si="741"/>
        <v>L</v>
      </c>
      <c r="AN1042" s="4" t="str">
        <f t="shared" si="742"/>
        <v>Z</v>
      </c>
      <c r="AO1042" s="4" t="str">
        <f t="shared" si="743"/>
        <v/>
      </c>
      <c r="AP1042" s="15" t="str">
        <f t="shared" si="744"/>
        <v/>
      </c>
      <c r="AQ1042" s="9" t="str">
        <f>_xlfn.XLOOKUP(D1042,Sheet2!$E$3:$E$101,Sheet2!$F$3:$F$101,"******************")</f>
        <v>******************</v>
      </c>
      <c r="AR1042" s="33" t="str">
        <f t="shared" si="730"/>
        <v>DICS 0,DSKP</v>
      </c>
      <c r="AS1042" s="9" t="str">
        <f t="shared" si="731"/>
        <v>DICS</v>
      </c>
      <c r="AT1042" s="4">
        <f t="shared" si="745"/>
        <v>0</v>
      </c>
      <c r="AU1042" s="6">
        <f t="shared" si="746"/>
        <v>1</v>
      </c>
      <c r="AV1042" s="4" t="str">
        <f t="shared" si="747"/>
        <v>S</v>
      </c>
      <c r="AW1042" s="4">
        <f t="shared" si="748"/>
        <v>20</v>
      </c>
      <c r="AX1042" s="4" t="str">
        <f>_xlfn.XLOOKUP(AW1042,Sheet2!$Q$3:$Q$66,Sheet2!$R$3:$R$66,"**")</f>
        <v>DSKP</v>
      </c>
      <c r="AY1042" s="4">
        <f t="shared" si="749"/>
        <v>5</v>
      </c>
      <c r="AZ1042" s="16" t="str">
        <f t="shared" si="750"/>
        <v>SKPBZ</v>
      </c>
    </row>
    <row r="1043" spans="2:52" x14ac:dyDescent="0.35">
      <c r="B1043" s="3">
        <f t="shared" si="708"/>
        <v>22</v>
      </c>
      <c r="C1043" s="1">
        <f t="shared" si="709"/>
        <v>2271</v>
      </c>
      <c r="D1043" s="2">
        <v>62033</v>
      </c>
      <c r="E1043" s="2" t="str">
        <f>_xlfn.XLOOKUP(C1043,Sheet2!$N$3:$N$1000,Sheet2!$O$3:$O$1000,"")</f>
        <v/>
      </c>
      <c r="F1043" s="9" t="str">
        <f t="shared" si="707"/>
        <v>DOB 0,DSKP</v>
      </c>
      <c r="G1043" s="4" t="str">
        <f t="shared" si="727"/>
        <v>144</v>
      </c>
      <c r="H1043" s="4">
        <f t="shared" si="728"/>
        <v>33</v>
      </c>
      <c r="I1043" s="6">
        <f t="shared" si="720"/>
        <v>0</v>
      </c>
      <c r="J1043" s="6">
        <f t="shared" si="721"/>
        <v>6</v>
      </c>
      <c r="K1043" s="6">
        <f t="shared" si="722"/>
        <v>2</v>
      </c>
      <c r="L1043" s="6">
        <f t="shared" si="723"/>
        <v>0</v>
      </c>
      <c r="M1043" s="6">
        <f t="shared" si="724"/>
        <v>3</v>
      </c>
      <c r="N1043" s="6">
        <f t="shared" si="725"/>
        <v>3</v>
      </c>
      <c r="O1043" s="13">
        <f t="shared" si="726"/>
        <v>12</v>
      </c>
      <c r="P1043" s="4">
        <f t="shared" si="732"/>
        <v>3</v>
      </c>
      <c r="Q1043" s="4">
        <f t="shared" si="733"/>
        <v>0</v>
      </c>
      <c r="R1043">
        <f t="shared" si="710"/>
        <v>33</v>
      </c>
      <c r="S1043" s="4">
        <f t="shared" si="711"/>
        <v>0</v>
      </c>
      <c r="T1043" s="15">
        <f t="shared" si="712"/>
        <v>1</v>
      </c>
      <c r="U1043" s="4">
        <f t="shared" si="713"/>
        <v>3</v>
      </c>
      <c r="V1043" s="4">
        <f t="shared" si="714"/>
        <v>0</v>
      </c>
      <c r="W1043" s="4">
        <f t="shared" si="715"/>
        <v>4</v>
      </c>
      <c r="X1043" s="6">
        <f t="shared" si="716"/>
        <v>0</v>
      </c>
      <c r="Y1043" s="4">
        <f t="shared" si="717"/>
        <v>1</v>
      </c>
      <c r="Z1043" s="6">
        <f t="shared" si="718"/>
        <v>1</v>
      </c>
      <c r="AA1043" s="18">
        <f t="shared" si="719"/>
        <v>3</v>
      </c>
      <c r="AB1043" s="9" t="str">
        <f t="shared" si="734"/>
        <v>*****</v>
      </c>
      <c r="AC1043" s="9" t="str">
        <f>_xlfn.XLOOKUP(R1043,Sheet2!$H$3:$H$258,Sheet2!$I$3:$I$258,"-----")</f>
        <v>*****</v>
      </c>
      <c r="AD1043" s="9" t="str">
        <f>_xlfn.XLOOKUP(VALUE(AE1043),Sheet2!$N$3:$N$1000,Sheet2!$O$3:$O$1000,"********")</f>
        <v>********</v>
      </c>
      <c r="AE1043" t="str">
        <f t="shared" si="729"/>
        <v>2324</v>
      </c>
      <c r="AF1043" s="9" t="str">
        <f>IF(R1043&lt;200,"+"&amp;TEXT(R1043,"0"),"-"&amp;TEXT(_xlfn.XLOOKUP(R1043,Sheet2!$K$3:$K$130,Sheet2!$L$3:$L$130,"-----"),"0"))</f>
        <v>+33</v>
      </c>
      <c r="AG1043" s="9" t="str">
        <f t="shared" si="735"/>
        <v>@</v>
      </c>
      <c r="AH1043" s="9" t="str">
        <f t="shared" si="736"/>
        <v>JMP @*****</v>
      </c>
      <c r="AI1043" t="str">
        <f t="shared" si="737"/>
        <v>0,@*****</v>
      </c>
      <c r="AJ1043" s="16" t="str">
        <f t="shared" si="738"/>
        <v>@*****</v>
      </c>
      <c r="AK1043" t="str">
        <f t="shared" si="739"/>
        <v>ADCZ# 3,0,SNC</v>
      </c>
      <c r="AL1043" s="4" t="str">
        <f t="shared" si="740"/>
        <v>ADC</v>
      </c>
      <c r="AM1043" s="4" t="str">
        <f t="shared" si="741"/>
        <v/>
      </c>
      <c r="AN1043" s="4" t="str">
        <f t="shared" si="742"/>
        <v>Z</v>
      </c>
      <c r="AO1043" s="4" t="str">
        <f t="shared" si="743"/>
        <v>#</v>
      </c>
      <c r="AP1043" s="15" t="str">
        <f t="shared" si="744"/>
        <v>,SNC</v>
      </c>
      <c r="AQ1043" s="9" t="str">
        <f>_xlfn.XLOOKUP(D1043,Sheet2!$E$3:$E$101,Sheet2!$F$3:$F$101,"******************")</f>
        <v>******************</v>
      </c>
      <c r="AR1043" s="33" t="str">
        <f t="shared" si="730"/>
        <v>DOB 0,DSKP</v>
      </c>
      <c r="AS1043" s="9" t="str">
        <f t="shared" si="731"/>
        <v>DOB</v>
      </c>
      <c r="AT1043" s="4">
        <f t="shared" si="745"/>
        <v>0</v>
      </c>
      <c r="AU1043" s="6">
        <f t="shared" si="746"/>
        <v>0</v>
      </c>
      <c r="AV1043" s="4" t="str">
        <f t="shared" si="747"/>
        <v/>
      </c>
      <c r="AW1043" s="4">
        <f t="shared" si="748"/>
        <v>33</v>
      </c>
      <c r="AX1043" s="4" t="str">
        <f>_xlfn.XLOOKUP(AW1043,Sheet2!$Q$3:$Q$66,Sheet2!$R$3:$R$66,"**")</f>
        <v>DSKP</v>
      </c>
      <c r="AY1043" s="4">
        <f t="shared" si="749"/>
        <v>4</v>
      </c>
      <c r="AZ1043" s="16" t="str">
        <f t="shared" si="750"/>
        <v>SKPBN</v>
      </c>
    </row>
    <row r="1044" spans="2:52" x14ac:dyDescent="0.35">
      <c r="B1044" s="3">
        <f t="shared" si="708"/>
        <v>23</v>
      </c>
      <c r="C1044" s="1">
        <f t="shared" si="709"/>
        <v>2272</v>
      </c>
      <c r="D1044" s="2">
        <v>24067</v>
      </c>
      <c r="E1044" s="2" t="str">
        <f>_xlfn.XLOOKUP(C1044,Sheet2!$N$3:$N$1000,Sheet2!$O$3:$O$1000,"")</f>
        <v/>
      </c>
      <c r="F1044" s="9" t="str">
        <f t="shared" si="707"/>
        <v>LDA 1,KB7</v>
      </c>
      <c r="G1044" s="4" t="str">
        <f t="shared" si="727"/>
        <v>50</v>
      </c>
      <c r="H1044" s="4">
        <f t="shared" si="728"/>
        <v>67</v>
      </c>
      <c r="I1044" s="6">
        <f t="shared" si="720"/>
        <v>0</v>
      </c>
      <c r="J1044" s="6">
        <f t="shared" si="721"/>
        <v>2</v>
      </c>
      <c r="K1044" s="6">
        <f t="shared" si="722"/>
        <v>4</v>
      </c>
      <c r="L1044" s="6">
        <f t="shared" si="723"/>
        <v>0</v>
      </c>
      <c r="M1044" s="6">
        <f t="shared" si="724"/>
        <v>6</v>
      </c>
      <c r="N1044" s="6">
        <f t="shared" si="725"/>
        <v>7</v>
      </c>
      <c r="O1044" s="13">
        <f t="shared" si="726"/>
        <v>5</v>
      </c>
      <c r="P1044" s="4">
        <f t="shared" si="732"/>
        <v>1</v>
      </c>
      <c r="Q1044" s="4">
        <f t="shared" si="733"/>
        <v>1</v>
      </c>
      <c r="R1044">
        <f t="shared" si="710"/>
        <v>67</v>
      </c>
      <c r="S1044" s="4">
        <f t="shared" si="711"/>
        <v>0</v>
      </c>
      <c r="T1044" s="15">
        <f t="shared" si="712"/>
        <v>0</v>
      </c>
      <c r="U1044" s="4">
        <f t="shared" si="713"/>
        <v>1</v>
      </c>
      <c r="V1044" s="4">
        <f t="shared" si="714"/>
        <v>1</v>
      </c>
      <c r="W1044" s="4">
        <f t="shared" si="715"/>
        <v>0</v>
      </c>
      <c r="X1044" s="6">
        <f t="shared" si="716"/>
        <v>0</v>
      </c>
      <c r="Y1044" s="4">
        <f t="shared" si="717"/>
        <v>3</v>
      </c>
      <c r="Z1044" s="6">
        <f t="shared" si="718"/>
        <v>0</v>
      </c>
      <c r="AA1044" s="18">
        <f t="shared" si="719"/>
        <v>7</v>
      </c>
      <c r="AB1044" s="9" t="str">
        <f t="shared" si="734"/>
        <v>KB7</v>
      </c>
      <c r="AC1044" s="9" t="str">
        <f>_xlfn.XLOOKUP(R1044,Sheet2!$H$3:$H$258,Sheet2!$I$3:$I$258,"-----")</f>
        <v>KB7</v>
      </c>
      <c r="AD1044" s="9" t="str">
        <f>_xlfn.XLOOKUP(VALUE(AE1044),Sheet2!$N$3:$N$1000,Sheet2!$O$3:$O$1000,"********")</f>
        <v>D8</v>
      </c>
      <c r="AE1044" t="str">
        <f t="shared" si="729"/>
        <v>2361</v>
      </c>
      <c r="AF1044" s="9" t="str">
        <f>IF(R1044&lt;200,"+"&amp;TEXT(R1044,"0"),"-"&amp;TEXT(_xlfn.XLOOKUP(R1044,Sheet2!$K$3:$K$130,Sheet2!$L$3:$L$130,"-----"),"0"))</f>
        <v>+67</v>
      </c>
      <c r="AG1044" s="9" t="str">
        <f t="shared" si="735"/>
        <v/>
      </c>
      <c r="AH1044" s="9" t="str">
        <f t="shared" si="736"/>
        <v>JSR KB7</v>
      </c>
      <c r="AI1044" t="str">
        <f t="shared" si="737"/>
        <v>1,KB7</v>
      </c>
      <c r="AJ1044" s="16" t="str">
        <f t="shared" si="738"/>
        <v>KB7</v>
      </c>
      <c r="AK1044" t="str">
        <f t="shared" si="739"/>
        <v>COMC 1,1,SBN</v>
      </c>
      <c r="AL1044" s="4" t="str">
        <f t="shared" si="740"/>
        <v>COM</v>
      </c>
      <c r="AM1044" s="4" t="str">
        <f t="shared" si="741"/>
        <v/>
      </c>
      <c r="AN1044" s="4" t="str">
        <f t="shared" si="742"/>
        <v>C</v>
      </c>
      <c r="AO1044" s="4" t="str">
        <f t="shared" si="743"/>
        <v/>
      </c>
      <c r="AP1044" s="15" t="str">
        <f t="shared" si="744"/>
        <v>,SBN</v>
      </c>
      <c r="AQ1044" s="9" t="str">
        <f>_xlfn.XLOOKUP(D1044,Sheet2!$E$3:$E$101,Sheet2!$F$3:$F$101,"******************")</f>
        <v>******************</v>
      </c>
      <c r="AR1044" s="33" t="str">
        <f t="shared" si="730"/>
        <v>NIO **</v>
      </c>
      <c r="AS1044" s="9" t="str">
        <f t="shared" si="731"/>
        <v>DOC</v>
      </c>
      <c r="AT1044" s="4">
        <f t="shared" si="745"/>
        <v>1</v>
      </c>
      <c r="AU1044" s="6">
        <f t="shared" si="746"/>
        <v>0</v>
      </c>
      <c r="AV1044" s="4" t="str">
        <f t="shared" si="747"/>
        <v/>
      </c>
      <c r="AW1044" s="4">
        <f t="shared" si="748"/>
        <v>67</v>
      </c>
      <c r="AX1044" s="4" t="str">
        <f>_xlfn.XLOOKUP(AW1044,Sheet2!$Q$3:$Q$66,Sheet2!$R$3:$R$66,"**")</f>
        <v>**</v>
      </c>
      <c r="AY1044" s="4">
        <f t="shared" si="749"/>
        <v>0</v>
      </c>
      <c r="AZ1044" s="16" t="str">
        <f t="shared" si="750"/>
        <v>SKPBN</v>
      </c>
    </row>
    <row r="1045" spans="2:52" x14ac:dyDescent="0.35">
      <c r="B1045" s="3">
        <f t="shared" si="708"/>
        <v>24</v>
      </c>
      <c r="C1045" s="1">
        <f t="shared" si="709"/>
        <v>2273</v>
      </c>
      <c r="D1045" s="2">
        <v>65133</v>
      </c>
      <c r="E1045" s="2" t="str">
        <f>_xlfn.XLOOKUP(C1045,Sheet2!$N$3:$N$1000,Sheet2!$O$3:$O$1000,"")</f>
        <v/>
      </c>
      <c r="F1045" s="9" t="str">
        <f t="shared" si="707"/>
        <v>DOAS 1,DSKP</v>
      </c>
      <c r="G1045" s="4" t="str">
        <f t="shared" si="727"/>
        <v>152</v>
      </c>
      <c r="H1045" s="4">
        <f t="shared" si="728"/>
        <v>133</v>
      </c>
      <c r="I1045" s="6">
        <f t="shared" si="720"/>
        <v>0</v>
      </c>
      <c r="J1045" s="6">
        <f t="shared" si="721"/>
        <v>6</v>
      </c>
      <c r="K1045" s="6">
        <f t="shared" si="722"/>
        <v>5</v>
      </c>
      <c r="L1045" s="6">
        <f t="shared" si="723"/>
        <v>1</v>
      </c>
      <c r="M1045" s="6">
        <f t="shared" si="724"/>
        <v>3</v>
      </c>
      <c r="N1045" s="6">
        <f t="shared" si="725"/>
        <v>3</v>
      </c>
      <c r="O1045" s="13">
        <f t="shared" si="726"/>
        <v>13</v>
      </c>
      <c r="P1045" s="4">
        <f t="shared" si="732"/>
        <v>3</v>
      </c>
      <c r="Q1045" s="4">
        <f t="shared" si="733"/>
        <v>1</v>
      </c>
      <c r="R1045">
        <f t="shared" si="710"/>
        <v>133</v>
      </c>
      <c r="S1045" s="4">
        <f t="shared" si="711"/>
        <v>2</v>
      </c>
      <c r="T1045" s="15">
        <f t="shared" si="712"/>
        <v>0</v>
      </c>
      <c r="U1045" s="4">
        <f t="shared" si="713"/>
        <v>3</v>
      </c>
      <c r="V1045" s="4">
        <f t="shared" si="714"/>
        <v>1</v>
      </c>
      <c r="W1045" s="4">
        <f t="shared" si="715"/>
        <v>2</v>
      </c>
      <c r="X1045" s="6">
        <f t="shared" si="716"/>
        <v>1</v>
      </c>
      <c r="Y1045" s="4">
        <f t="shared" si="717"/>
        <v>1</v>
      </c>
      <c r="Z1045" s="6">
        <f t="shared" si="718"/>
        <v>1</v>
      </c>
      <c r="AA1045" s="18">
        <f t="shared" si="719"/>
        <v>3</v>
      </c>
      <c r="AB1045" s="9" t="str">
        <f t="shared" si="734"/>
        <v>+133,2</v>
      </c>
      <c r="AC1045" s="9" t="str">
        <f>_xlfn.XLOOKUP(R1045,Sheet2!$H$3:$H$258,Sheet2!$I$3:$I$258,"-----")</f>
        <v>C037</v>
      </c>
      <c r="AD1045" s="9" t="str">
        <f>_xlfn.XLOOKUP(VALUE(AE1045),Sheet2!$N$3:$N$1000,Sheet2!$O$3:$O$1000,"********")</f>
        <v>********</v>
      </c>
      <c r="AE1045" t="str">
        <f t="shared" si="729"/>
        <v>2426</v>
      </c>
      <c r="AF1045" s="9" t="str">
        <f>IF(R1045&lt;200,"+"&amp;TEXT(R1045,"0"),"-"&amp;TEXT(_xlfn.XLOOKUP(R1045,Sheet2!$K$3:$K$130,Sheet2!$L$3:$L$130,"-----"),"0"))</f>
        <v>+133</v>
      </c>
      <c r="AG1045" s="9" t="str">
        <f t="shared" si="735"/>
        <v/>
      </c>
      <c r="AH1045" s="9" t="str">
        <f t="shared" si="736"/>
        <v>JSR +133,2</v>
      </c>
      <c r="AI1045" t="str">
        <f t="shared" si="737"/>
        <v>1,+133,2</v>
      </c>
      <c r="AJ1045" s="16" t="str">
        <f t="shared" si="738"/>
        <v>+133,2</v>
      </c>
      <c r="AK1045" t="str">
        <f t="shared" si="739"/>
        <v>MOVZL# 3,1,SNC</v>
      </c>
      <c r="AL1045" s="4" t="str">
        <f t="shared" si="740"/>
        <v>MOV</v>
      </c>
      <c r="AM1045" s="4" t="str">
        <f t="shared" si="741"/>
        <v>L</v>
      </c>
      <c r="AN1045" s="4" t="str">
        <f t="shared" si="742"/>
        <v>Z</v>
      </c>
      <c r="AO1045" s="4" t="str">
        <f t="shared" si="743"/>
        <v>#</v>
      </c>
      <c r="AP1045" s="15" t="str">
        <f t="shared" si="744"/>
        <v>,SNC</v>
      </c>
      <c r="AQ1045" s="9" t="str">
        <f>_xlfn.XLOOKUP(D1045,Sheet2!$E$3:$E$101,Sheet2!$F$3:$F$101,"******************")</f>
        <v>******************</v>
      </c>
      <c r="AR1045" s="33" t="str">
        <f t="shared" si="730"/>
        <v>DOAS 1,DSKP</v>
      </c>
      <c r="AS1045" s="9" t="str">
        <f t="shared" si="731"/>
        <v>DOAS</v>
      </c>
      <c r="AT1045" s="4">
        <f t="shared" si="745"/>
        <v>1</v>
      </c>
      <c r="AU1045" s="6">
        <f t="shared" si="746"/>
        <v>1</v>
      </c>
      <c r="AV1045" s="4" t="str">
        <f t="shared" si="747"/>
        <v>S</v>
      </c>
      <c r="AW1045" s="4">
        <f t="shared" si="748"/>
        <v>33</v>
      </c>
      <c r="AX1045" s="4" t="str">
        <f>_xlfn.XLOOKUP(AW1045,Sheet2!$Q$3:$Q$66,Sheet2!$R$3:$R$66,"**")</f>
        <v>DSKP</v>
      </c>
      <c r="AY1045" s="4">
        <f t="shared" si="749"/>
        <v>2</v>
      </c>
      <c r="AZ1045" s="16" t="str">
        <f t="shared" si="750"/>
        <v>SKPBZ</v>
      </c>
    </row>
    <row r="1046" spans="2:52" x14ac:dyDescent="0.35">
      <c r="B1046" s="3">
        <f t="shared" si="708"/>
        <v>25</v>
      </c>
      <c r="C1046" s="1">
        <f t="shared" si="709"/>
        <v>2274</v>
      </c>
      <c r="D1046" s="2">
        <v>6165</v>
      </c>
      <c r="E1046" s="2" t="str">
        <f>_xlfn.XLOOKUP(C1046,Sheet2!$N$3:$N$1000,Sheet2!$O$3:$O$1000,"")</f>
        <v/>
      </c>
      <c r="F1046" s="9" t="str">
        <f t="shared" si="707"/>
        <v>JSR @STALL</v>
      </c>
      <c r="G1046" s="4" t="str">
        <f t="shared" si="727"/>
        <v>14</v>
      </c>
      <c r="H1046" s="4">
        <f t="shared" si="728"/>
        <v>165</v>
      </c>
      <c r="I1046" s="6">
        <f t="shared" si="720"/>
        <v>0</v>
      </c>
      <c r="J1046" s="6">
        <f t="shared" si="721"/>
        <v>0</v>
      </c>
      <c r="K1046" s="6">
        <f t="shared" si="722"/>
        <v>6</v>
      </c>
      <c r="L1046" s="6">
        <f t="shared" si="723"/>
        <v>1</v>
      </c>
      <c r="M1046" s="6">
        <f t="shared" si="724"/>
        <v>6</v>
      </c>
      <c r="N1046" s="6">
        <f t="shared" si="725"/>
        <v>5</v>
      </c>
      <c r="O1046" s="13">
        <f t="shared" si="726"/>
        <v>1</v>
      </c>
      <c r="P1046" s="4">
        <f t="shared" si="732"/>
        <v>0</v>
      </c>
      <c r="Q1046" s="4">
        <f t="shared" si="733"/>
        <v>1</v>
      </c>
      <c r="R1046">
        <f t="shared" si="710"/>
        <v>165</v>
      </c>
      <c r="S1046" s="4">
        <f t="shared" si="711"/>
        <v>0</v>
      </c>
      <c r="T1046" s="15">
        <f t="shared" si="712"/>
        <v>1</v>
      </c>
      <c r="U1046" s="4">
        <f t="shared" si="713"/>
        <v>0</v>
      </c>
      <c r="V1046" s="4">
        <f t="shared" si="714"/>
        <v>1</v>
      </c>
      <c r="W1046" s="4">
        <f t="shared" si="715"/>
        <v>4</v>
      </c>
      <c r="X1046" s="6">
        <f t="shared" si="716"/>
        <v>1</v>
      </c>
      <c r="Y1046" s="4">
        <f t="shared" si="717"/>
        <v>3</v>
      </c>
      <c r="Z1046" s="6">
        <f t="shared" si="718"/>
        <v>0</v>
      </c>
      <c r="AA1046" s="18">
        <f t="shared" si="719"/>
        <v>5</v>
      </c>
      <c r="AB1046" s="9" t="str">
        <f t="shared" si="734"/>
        <v>STALL</v>
      </c>
      <c r="AC1046" s="9" t="str">
        <f>_xlfn.XLOOKUP(R1046,Sheet2!$H$3:$H$258,Sheet2!$I$3:$I$258,"-----")</f>
        <v>STALL</v>
      </c>
      <c r="AD1046" s="9" t="str">
        <f>_xlfn.XLOOKUP(VALUE(AE1046),Sheet2!$N$3:$N$1000,Sheet2!$O$3:$O$1000,"********")</f>
        <v>********</v>
      </c>
      <c r="AE1046" t="str">
        <f t="shared" si="729"/>
        <v>2461</v>
      </c>
      <c r="AF1046" s="9" t="str">
        <f>IF(R1046&lt;200,"+"&amp;TEXT(R1046,"0"),"-"&amp;TEXT(_xlfn.XLOOKUP(R1046,Sheet2!$K$3:$K$130,Sheet2!$L$3:$L$130,"-----"),"0"))</f>
        <v>+165</v>
      </c>
      <c r="AG1046" s="9" t="str">
        <f t="shared" si="735"/>
        <v>@</v>
      </c>
      <c r="AH1046" s="9" t="str">
        <f t="shared" si="736"/>
        <v>JSR @STALL</v>
      </c>
      <c r="AI1046" t="str">
        <f t="shared" si="737"/>
        <v>1,@STALL</v>
      </c>
      <c r="AJ1046" s="16" t="str">
        <f t="shared" si="738"/>
        <v>@STALL</v>
      </c>
      <c r="AK1046" t="str">
        <f t="shared" si="739"/>
        <v>ADCCL 0,1,SNR</v>
      </c>
      <c r="AL1046" s="4" t="str">
        <f t="shared" si="740"/>
        <v>ADC</v>
      </c>
      <c r="AM1046" s="4" t="str">
        <f t="shared" si="741"/>
        <v>L</v>
      </c>
      <c r="AN1046" s="4" t="str">
        <f t="shared" si="742"/>
        <v>C</v>
      </c>
      <c r="AO1046" s="4" t="str">
        <f t="shared" si="743"/>
        <v/>
      </c>
      <c r="AP1046" s="15" t="str">
        <f t="shared" si="744"/>
        <v>,SNR</v>
      </c>
      <c r="AQ1046" s="9" t="str">
        <f>_xlfn.XLOOKUP(D1046,Sheet2!$E$3:$E$101,Sheet2!$F$3:$F$101,"******************")</f>
        <v>******************</v>
      </c>
      <c r="AR1046" s="33" t="str">
        <f t="shared" si="730"/>
        <v>DOBS 1,**</v>
      </c>
      <c r="AS1046" s="9" t="str">
        <f t="shared" si="731"/>
        <v>DOBS</v>
      </c>
      <c r="AT1046" s="4">
        <f t="shared" si="745"/>
        <v>1</v>
      </c>
      <c r="AU1046" s="6">
        <f t="shared" si="746"/>
        <v>1</v>
      </c>
      <c r="AV1046" s="4" t="str">
        <f t="shared" si="747"/>
        <v>S</v>
      </c>
      <c r="AW1046" s="4">
        <f t="shared" si="748"/>
        <v>65</v>
      </c>
      <c r="AX1046" s="4" t="str">
        <f>_xlfn.XLOOKUP(AW1046,Sheet2!$Q$3:$Q$66,Sheet2!$R$3:$R$66,"**")</f>
        <v>**</v>
      </c>
      <c r="AY1046" s="4">
        <f t="shared" si="749"/>
        <v>4</v>
      </c>
      <c r="AZ1046" s="16" t="str">
        <f t="shared" si="750"/>
        <v>SKPBZ</v>
      </c>
    </row>
    <row r="1047" spans="2:52" x14ac:dyDescent="0.35">
      <c r="B1047" s="3">
        <f t="shared" si="708"/>
        <v>26</v>
      </c>
      <c r="C1047" s="1">
        <f t="shared" si="709"/>
        <v>2275</v>
      </c>
      <c r="D1047" s="2">
        <v>60233</v>
      </c>
      <c r="E1047" s="2" t="str">
        <f>_xlfn.XLOOKUP(C1047,Sheet2!$N$3:$N$1000,Sheet2!$O$3:$O$1000,"")</f>
        <v/>
      </c>
      <c r="F1047" s="9" t="str">
        <f t="shared" si="707"/>
        <v>NIOC DSKP</v>
      </c>
      <c r="G1047" s="4" t="str">
        <f t="shared" si="727"/>
        <v>140</v>
      </c>
      <c r="H1047" s="4">
        <f t="shared" si="728"/>
        <v>233</v>
      </c>
      <c r="I1047" s="6">
        <f t="shared" si="720"/>
        <v>0</v>
      </c>
      <c r="J1047" s="6">
        <f t="shared" si="721"/>
        <v>6</v>
      </c>
      <c r="K1047" s="6">
        <f t="shared" si="722"/>
        <v>0</v>
      </c>
      <c r="L1047" s="6">
        <f t="shared" si="723"/>
        <v>2</v>
      </c>
      <c r="M1047" s="6">
        <f t="shared" si="724"/>
        <v>3</v>
      </c>
      <c r="N1047" s="6">
        <f t="shared" si="725"/>
        <v>3</v>
      </c>
      <c r="O1047" s="13">
        <f t="shared" si="726"/>
        <v>12</v>
      </c>
      <c r="P1047" s="4">
        <f t="shared" si="732"/>
        <v>3</v>
      </c>
      <c r="Q1047" s="4">
        <f t="shared" si="733"/>
        <v>0</v>
      </c>
      <c r="R1047">
        <f t="shared" si="710"/>
        <v>233</v>
      </c>
      <c r="S1047" s="4">
        <f t="shared" si="711"/>
        <v>0</v>
      </c>
      <c r="T1047" s="15">
        <f t="shared" si="712"/>
        <v>0</v>
      </c>
      <c r="U1047" s="4">
        <f t="shared" si="713"/>
        <v>3</v>
      </c>
      <c r="V1047" s="4">
        <f t="shared" si="714"/>
        <v>0</v>
      </c>
      <c r="W1047" s="4">
        <f t="shared" si="715"/>
        <v>0</v>
      </c>
      <c r="X1047" s="6">
        <f t="shared" si="716"/>
        <v>2</v>
      </c>
      <c r="Y1047" s="4">
        <f t="shared" si="717"/>
        <v>1</v>
      </c>
      <c r="Z1047" s="6">
        <f t="shared" si="718"/>
        <v>1</v>
      </c>
      <c r="AA1047" s="18">
        <f t="shared" si="719"/>
        <v>3</v>
      </c>
      <c r="AB1047" s="9" t="str">
        <f t="shared" si="734"/>
        <v>I.RC2</v>
      </c>
      <c r="AC1047" s="9" t="str">
        <f>_xlfn.XLOOKUP(R1047,Sheet2!$H$3:$H$258,Sheet2!$I$3:$I$258,"-----")</f>
        <v>I.RC2</v>
      </c>
      <c r="AD1047" s="9" t="str">
        <f>_xlfn.XLOOKUP(VALUE(AE1047),Sheet2!$N$3:$N$1000,Sheet2!$O$3:$O$1000,"********")</f>
        <v>********</v>
      </c>
      <c r="AE1047" t="str">
        <f t="shared" si="729"/>
        <v>2130</v>
      </c>
      <c r="AF1047" s="9" t="str">
        <f>IF(R1047&lt;200,"+"&amp;TEXT(R1047,"0"),"-"&amp;TEXT(_xlfn.XLOOKUP(R1047,Sheet2!$K$3:$K$130,Sheet2!$L$3:$L$130,"-----"),"0"))</f>
        <v>-145</v>
      </c>
      <c r="AG1047" s="9" t="str">
        <f t="shared" si="735"/>
        <v/>
      </c>
      <c r="AH1047" s="9" t="str">
        <f t="shared" si="736"/>
        <v>JMP I.RC2</v>
      </c>
      <c r="AI1047" t="str">
        <f t="shared" si="737"/>
        <v>0,I.RC2</v>
      </c>
      <c r="AJ1047" s="16" t="str">
        <f t="shared" si="738"/>
        <v>I.RC2</v>
      </c>
      <c r="AK1047" t="str">
        <f t="shared" si="739"/>
        <v>COMZR# 3,0,SNC</v>
      </c>
      <c r="AL1047" s="4" t="str">
        <f t="shared" si="740"/>
        <v>COM</v>
      </c>
      <c r="AM1047" s="4" t="str">
        <f t="shared" si="741"/>
        <v>R</v>
      </c>
      <c r="AN1047" s="4" t="str">
        <f t="shared" si="742"/>
        <v>Z</v>
      </c>
      <c r="AO1047" s="4" t="str">
        <f t="shared" si="743"/>
        <v>#</v>
      </c>
      <c r="AP1047" s="15" t="str">
        <f t="shared" si="744"/>
        <v>,SNC</v>
      </c>
      <c r="AQ1047" s="9" t="str">
        <f>_xlfn.XLOOKUP(D1047,Sheet2!$E$3:$E$101,Sheet2!$F$3:$F$101,"******************")</f>
        <v>******************</v>
      </c>
      <c r="AR1047" s="33" t="str">
        <f t="shared" si="730"/>
        <v>NIOC DSKP</v>
      </c>
      <c r="AS1047" s="9" t="str">
        <f t="shared" si="731"/>
        <v>DOCC</v>
      </c>
      <c r="AT1047" s="4">
        <f t="shared" si="745"/>
        <v>0</v>
      </c>
      <c r="AU1047" s="6">
        <f t="shared" si="746"/>
        <v>2</v>
      </c>
      <c r="AV1047" s="4" t="str">
        <f t="shared" si="747"/>
        <v>C</v>
      </c>
      <c r="AW1047" s="4">
        <f t="shared" si="748"/>
        <v>33</v>
      </c>
      <c r="AX1047" s="4" t="str">
        <f>_xlfn.XLOOKUP(AW1047,Sheet2!$Q$3:$Q$66,Sheet2!$R$3:$R$66,"**")</f>
        <v>DSKP</v>
      </c>
      <c r="AY1047" s="4">
        <f t="shared" si="749"/>
        <v>0</v>
      </c>
      <c r="AZ1047" s="16" t="str">
        <f t="shared" si="750"/>
        <v>SKPDN</v>
      </c>
    </row>
    <row r="1048" spans="2:52" x14ac:dyDescent="0.35">
      <c r="B1048" s="3">
        <f t="shared" si="708"/>
        <v>27</v>
      </c>
      <c r="C1048" s="1">
        <f t="shared" si="709"/>
        <v>2276</v>
      </c>
      <c r="D1048" s="2">
        <v>30060</v>
      </c>
      <c r="E1048" s="2" t="str">
        <f>_xlfn.XLOOKUP(C1048,Sheet2!$N$3:$N$1000,Sheet2!$O$3:$O$1000,"")</f>
        <v/>
      </c>
      <c r="F1048" s="9" t="str">
        <f t="shared" si="707"/>
        <v>LDA 2,KB14</v>
      </c>
      <c r="G1048" s="4" t="str">
        <f t="shared" si="727"/>
        <v>60</v>
      </c>
      <c r="H1048" s="4">
        <f t="shared" si="728"/>
        <v>60</v>
      </c>
      <c r="I1048" s="6">
        <f t="shared" si="720"/>
        <v>0</v>
      </c>
      <c r="J1048" s="6">
        <f t="shared" si="721"/>
        <v>3</v>
      </c>
      <c r="K1048" s="6">
        <f t="shared" si="722"/>
        <v>0</v>
      </c>
      <c r="L1048" s="6">
        <f t="shared" si="723"/>
        <v>0</v>
      </c>
      <c r="M1048" s="6">
        <f t="shared" si="724"/>
        <v>6</v>
      </c>
      <c r="N1048" s="6">
        <f t="shared" si="725"/>
        <v>0</v>
      </c>
      <c r="O1048" s="13">
        <f t="shared" si="726"/>
        <v>6</v>
      </c>
      <c r="P1048" s="4">
        <f t="shared" si="732"/>
        <v>1</v>
      </c>
      <c r="Q1048" s="4">
        <f t="shared" si="733"/>
        <v>2</v>
      </c>
      <c r="R1048">
        <f t="shared" si="710"/>
        <v>60</v>
      </c>
      <c r="S1048" s="4">
        <f t="shared" si="711"/>
        <v>0</v>
      </c>
      <c r="T1048" s="15">
        <f t="shared" si="712"/>
        <v>0</v>
      </c>
      <c r="U1048" s="4">
        <f t="shared" si="713"/>
        <v>1</v>
      </c>
      <c r="V1048" s="4">
        <f t="shared" si="714"/>
        <v>2</v>
      </c>
      <c r="W1048" s="4">
        <f t="shared" si="715"/>
        <v>0</v>
      </c>
      <c r="X1048" s="6">
        <f t="shared" si="716"/>
        <v>0</v>
      </c>
      <c r="Y1048" s="4">
        <f t="shared" si="717"/>
        <v>3</v>
      </c>
      <c r="Z1048" s="6">
        <f t="shared" si="718"/>
        <v>0</v>
      </c>
      <c r="AA1048" s="18">
        <f t="shared" si="719"/>
        <v>0</v>
      </c>
      <c r="AB1048" s="9" t="str">
        <f t="shared" si="734"/>
        <v>KB14</v>
      </c>
      <c r="AC1048" s="9" t="str">
        <f>_xlfn.XLOOKUP(R1048,Sheet2!$H$3:$H$258,Sheet2!$I$3:$I$258,"-----")</f>
        <v>KB14</v>
      </c>
      <c r="AD1048" s="9" t="str">
        <f>_xlfn.XLOOKUP(VALUE(AE1048),Sheet2!$N$3:$N$1000,Sheet2!$O$3:$O$1000,"********")</f>
        <v>********</v>
      </c>
      <c r="AE1048" t="str">
        <f t="shared" si="729"/>
        <v>2356</v>
      </c>
      <c r="AF1048" s="9" t="str">
        <f>IF(R1048&lt;200,"+"&amp;TEXT(R1048,"0"),"-"&amp;TEXT(_xlfn.XLOOKUP(R1048,Sheet2!$K$3:$K$130,Sheet2!$L$3:$L$130,"-----"),"0"))</f>
        <v>+60</v>
      </c>
      <c r="AG1048" s="9" t="str">
        <f t="shared" si="735"/>
        <v/>
      </c>
      <c r="AH1048" s="9" t="str">
        <f t="shared" si="736"/>
        <v>ISZ KB14</v>
      </c>
      <c r="AI1048" t="str">
        <f t="shared" si="737"/>
        <v>2,KB14</v>
      </c>
      <c r="AJ1048" s="16" t="str">
        <f t="shared" si="738"/>
        <v>KB14</v>
      </c>
      <c r="AK1048" t="str">
        <f t="shared" si="739"/>
        <v>COMC 1,2</v>
      </c>
      <c r="AL1048" s="4" t="str">
        <f t="shared" si="740"/>
        <v>COM</v>
      </c>
      <c r="AM1048" s="4" t="str">
        <f t="shared" si="741"/>
        <v/>
      </c>
      <c r="AN1048" s="4" t="str">
        <f t="shared" si="742"/>
        <v>C</v>
      </c>
      <c r="AO1048" s="4" t="str">
        <f t="shared" si="743"/>
        <v/>
      </c>
      <c r="AP1048" s="15" t="str">
        <f t="shared" si="744"/>
        <v/>
      </c>
      <c r="AQ1048" s="9" t="str">
        <f>_xlfn.XLOOKUP(D1048,Sheet2!$E$3:$E$101,Sheet2!$F$3:$F$101,"******************")</f>
        <v>******************</v>
      </c>
      <c r="AR1048" s="33" t="str">
        <f t="shared" si="730"/>
        <v>NIO **</v>
      </c>
      <c r="AS1048" s="9" t="str">
        <f t="shared" si="731"/>
        <v>DOC</v>
      </c>
      <c r="AT1048" s="4">
        <f t="shared" si="745"/>
        <v>2</v>
      </c>
      <c r="AU1048" s="6">
        <f t="shared" si="746"/>
        <v>0</v>
      </c>
      <c r="AV1048" s="4" t="str">
        <f t="shared" si="747"/>
        <v/>
      </c>
      <c r="AW1048" s="4">
        <f t="shared" si="748"/>
        <v>60</v>
      </c>
      <c r="AX1048" s="4" t="str">
        <f>_xlfn.XLOOKUP(AW1048,Sheet2!$Q$3:$Q$66,Sheet2!$R$3:$R$66,"**")</f>
        <v>**</v>
      </c>
      <c r="AY1048" s="4">
        <f t="shared" si="749"/>
        <v>0</v>
      </c>
      <c r="AZ1048" s="16" t="str">
        <f t="shared" si="750"/>
        <v>SKPBN</v>
      </c>
    </row>
    <row r="1049" spans="2:52" x14ac:dyDescent="0.35">
      <c r="B1049" s="3">
        <f t="shared" si="708"/>
        <v>28</v>
      </c>
      <c r="C1049" s="1">
        <f t="shared" si="709"/>
        <v>2277</v>
      </c>
      <c r="D1049" s="2">
        <v>65433</v>
      </c>
      <c r="E1049" s="2" t="str">
        <f>_xlfn.XLOOKUP(C1049,Sheet2!$N$3:$N$1000,Sheet2!$O$3:$O$1000,"")</f>
        <v/>
      </c>
      <c r="F1049" s="9" t="str">
        <f t="shared" si="707"/>
        <v>DIB 1,DSKP</v>
      </c>
      <c r="G1049" s="4" t="str">
        <f t="shared" si="727"/>
        <v>153</v>
      </c>
      <c r="H1049" s="4">
        <f t="shared" si="728"/>
        <v>33</v>
      </c>
      <c r="I1049" s="6">
        <f t="shared" si="720"/>
        <v>0</v>
      </c>
      <c r="J1049" s="6">
        <f t="shared" si="721"/>
        <v>6</v>
      </c>
      <c r="K1049" s="6">
        <f t="shared" si="722"/>
        <v>5</v>
      </c>
      <c r="L1049" s="6">
        <f t="shared" si="723"/>
        <v>4</v>
      </c>
      <c r="M1049" s="6">
        <f t="shared" si="724"/>
        <v>3</v>
      </c>
      <c r="N1049" s="6">
        <f t="shared" si="725"/>
        <v>3</v>
      </c>
      <c r="O1049" s="13">
        <f t="shared" si="726"/>
        <v>13</v>
      </c>
      <c r="P1049" s="4">
        <f t="shared" si="732"/>
        <v>3</v>
      </c>
      <c r="Q1049" s="4">
        <f t="shared" si="733"/>
        <v>1</v>
      </c>
      <c r="R1049">
        <f t="shared" si="710"/>
        <v>33</v>
      </c>
      <c r="S1049" s="4">
        <f t="shared" si="711"/>
        <v>3</v>
      </c>
      <c r="T1049" s="15">
        <f t="shared" si="712"/>
        <v>0</v>
      </c>
      <c r="U1049" s="4">
        <f t="shared" si="713"/>
        <v>3</v>
      </c>
      <c r="V1049" s="4">
        <f t="shared" si="714"/>
        <v>1</v>
      </c>
      <c r="W1049" s="4">
        <f t="shared" si="715"/>
        <v>3</v>
      </c>
      <c r="X1049" s="6">
        <f t="shared" si="716"/>
        <v>0</v>
      </c>
      <c r="Y1049" s="4">
        <f t="shared" si="717"/>
        <v>1</v>
      </c>
      <c r="Z1049" s="6">
        <f t="shared" si="718"/>
        <v>1</v>
      </c>
      <c r="AA1049" s="18">
        <f t="shared" si="719"/>
        <v>3</v>
      </c>
      <c r="AB1049" s="9" t="str">
        <f t="shared" si="734"/>
        <v>+33,3</v>
      </c>
      <c r="AC1049" s="9" t="str">
        <f>_xlfn.XLOOKUP(R1049,Sheet2!$H$3:$H$258,Sheet2!$I$3:$I$258,"-----")</f>
        <v>*****</v>
      </c>
      <c r="AD1049" s="9" t="str">
        <f>_xlfn.XLOOKUP(VALUE(AE1049),Sheet2!$N$3:$N$1000,Sheet2!$O$3:$O$1000,"********")</f>
        <v>********</v>
      </c>
      <c r="AE1049" t="str">
        <f t="shared" si="729"/>
        <v>2332</v>
      </c>
      <c r="AF1049" s="9" t="str">
        <f>IF(R1049&lt;200,"+"&amp;TEXT(R1049,"0"),"-"&amp;TEXT(_xlfn.XLOOKUP(R1049,Sheet2!$K$3:$K$130,Sheet2!$L$3:$L$130,"-----"),"0"))</f>
        <v>+33</v>
      </c>
      <c r="AG1049" s="9" t="str">
        <f t="shared" si="735"/>
        <v/>
      </c>
      <c r="AH1049" s="9" t="str">
        <f t="shared" si="736"/>
        <v>JSR +33,3</v>
      </c>
      <c r="AI1049" t="str">
        <f t="shared" si="737"/>
        <v>1,+33,3</v>
      </c>
      <c r="AJ1049" s="16" t="str">
        <f t="shared" si="738"/>
        <v>+33,3</v>
      </c>
      <c r="AK1049" t="str">
        <f t="shared" si="739"/>
        <v>INCZ# 3,1,SNC</v>
      </c>
      <c r="AL1049" s="4" t="str">
        <f t="shared" si="740"/>
        <v>INC</v>
      </c>
      <c r="AM1049" s="4" t="str">
        <f t="shared" si="741"/>
        <v/>
      </c>
      <c r="AN1049" s="4" t="str">
        <f t="shared" si="742"/>
        <v>Z</v>
      </c>
      <c r="AO1049" s="4" t="str">
        <f t="shared" si="743"/>
        <v>#</v>
      </c>
      <c r="AP1049" s="15" t="str">
        <f t="shared" si="744"/>
        <v>,SNC</v>
      </c>
      <c r="AQ1049" s="9" t="str">
        <f>_xlfn.XLOOKUP(D1049,Sheet2!$E$3:$E$101,Sheet2!$F$3:$F$101,"******************")</f>
        <v>******************</v>
      </c>
      <c r="AR1049" s="33" t="str">
        <f t="shared" si="730"/>
        <v>DIB 1,DSKP</v>
      </c>
      <c r="AS1049" s="9" t="str">
        <f t="shared" si="731"/>
        <v>DIB</v>
      </c>
      <c r="AT1049" s="4">
        <f t="shared" si="745"/>
        <v>1</v>
      </c>
      <c r="AU1049" s="6">
        <f t="shared" si="746"/>
        <v>0</v>
      </c>
      <c r="AV1049" s="4" t="str">
        <f t="shared" si="747"/>
        <v/>
      </c>
      <c r="AW1049" s="4">
        <f t="shared" si="748"/>
        <v>33</v>
      </c>
      <c r="AX1049" s="4" t="str">
        <f>_xlfn.XLOOKUP(AW1049,Sheet2!$Q$3:$Q$66,Sheet2!$R$3:$R$66,"**")</f>
        <v>DSKP</v>
      </c>
      <c r="AY1049" s="4">
        <f t="shared" si="749"/>
        <v>3</v>
      </c>
      <c r="AZ1049" s="16" t="str">
        <f t="shared" si="750"/>
        <v>SKPBN</v>
      </c>
    </row>
    <row r="1050" spans="2:52" x14ac:dyDescent="0.35">
      <c r="B1050" s="3">
        <f t="shared" si="708"/>
        <v>29</v>
      </c>
      <c r="C1050" s="1">
        <v>2300</v>
      </c>
      <c r="D1050" s="2">
        <v>113000</v>
      </c>
      <c r="E1050" s="2" t="str">
        <f>_xlfn.XLOOKUP(C1050,Sheet2!$N$3:$N$1000,Sheet2!$O$3:$O$1000,"")</f>
        <v/>
      </c>
      <c r="F1050" s="9" t="str">
        <f t="shared" ref="F1050:F1113" si="751">IF(AQ1050="******************",IF(P1050=0,AH1050,IF(P1050=3,AR1050,IF(P1050=1,"LDA "&amp;AI1050,IF(P1050=2,"STA "&amp;AI1050,IF(P1050=3,AQ1050,AK1050))))),AQ1050)</f>
        <v>ADD 0,2</v>
      </c>
      <c r="G1050" s="4" t="str">
        <f t="shared" si="727"/>
        <v>226</v>
      </c>
      <c r="H1050" s="4">
        <f t="shared" si="728"/>
        <v>0</v>
      </c>
      <c r="I1050" s="6">
        <f t="shared" si="720"/>
        <v>1</v>
      </c>
      <c r="J1050" s="6">
        <f t="shared" si="721"/>
        <v>1</v>
      </c>
      <c r="K1050" s="6">
        <f t="shared" si="722"/>
        <v>3</v>
      </c>
      <c r="L1050" s="6">
        <f t="shared" si="723"/>
        <v>0</v>
      </c>
      <c r="M1050" s="6">
        <f t="shared" si="724"/>
        <v>0</v>
      </c>
      <c r="N1050" s="6">
        <f t="shared" si="725"/>
        <v>0</v>
      </c>
      <c r="O1050" s="13">
        <f t="shared" si="726"/>
        <v>18</v>
      </c>
      <c r="P1050" s="4">
        <f t="shared" si="732"/>
        <v>4</v>
      </c>
      <c r="Q1050" s="4">
        <f t="shared" si="733"/>
        <v>2</v>
      </c>
      <c r="R1050">
        <f t="shared" si="710"/>
        <v>0</v>
      </c>
      <c r="S1050" s="4">
        <f t="shared" si="711"/>
        <v>2</v>
      </c>
      <c r="T1050" s="15">
        <f t="shared" si="712"/>
        <v>1</v>
      </c>
      <c r="U1050" s="4">
        <f t="shared" si="713"/>
        <v>0</v>
      </c>
      <c r="V1050" s="4">
        <f t="shared" si="714"/>
        <v>2</v>
      </c>
      <c r="W1050" s="4">
        <f t="shared" si="715"/>
        <v>6</v>
      </c>
      <c r="X1050" s="6">
        <f t="shared" si="716"/>
        <v>0</v>
      </c>
      <c r="Y1050" s="4">
        <f t="shared" si="717"/>
        <v>0</v>
      </c>
      <c r="Z1050" s="6">
        <f t="shared" si="718"/>
        <v>0</v>
      </c>
      <c r="AA1050" s="18">
        <f t="shared" si="719"/>
        <v>0</v>
      </c>
      <c r="AB1050" s="9" t="str">
        <f t="shared" si="734"/>
        <v>+0,2</v>
      </c>
      <c r="AC1050" s="9" t="str">
        <f>_xlfn.XLOOKUP(R1050,Sheet2!$H$3:$H$258,Sheet2!$I$3:$I$258,"-----")</f>
        <v>0</v>
      </c>
      <c r="AD1050" s="9" t="str">
        <f>_xlfn.XLOOKUP(VALUE(AE1050),Sheet2!$N$3:$N$1000,Sheet2!$O$3:$O$1000,"********")</f>
        <v>********</v>
      </c>
      <c r="AE1050" t="str">
        <f t="shared" si="729"/>
        <v>2300</v>
      </c>
      <c r="AF1050" s="9" t="str">
        <f>IF(R1050&lt;200,"+"&amp;TEXT(R1050,"0"),"-"&amp;TEXT(_xlfn.XLOOKUP(R1050,Sheet2!$K$3:$K$130,Sheet2!$L$3:$L$130,"-----"),"0"))</f>
        <v>+0</v>
      </c>
      <c r="AG1050" s="9" t="str">
        <f t="shared" si="735"/>
        <v>@</v>
      </c>
      <c r="AH1050" s="9" t="str">
        <f t="shared" si="736"/>
        <v>ISZ @+0,2</v>
      </c>
      <c r="AI1050" t="str">
        <f t="shared" si="737"/>
        <v>2,@+0,2</v>
      </c>
      <c r="AJ1050" s="16" t="str">
        <f t="shared" si="738"/>
        <v>@+0,2</v>
      </c>
      <c r="AK1050" t="str">
        <f t="shared" si="739"/>
        <v>ADD 0,2</v>
      </c>
      <c r="AL1050" s="4" t="str">
        <f t="shared" si="740"/>
        <v>ADD</v>
      </c>
      <c r="AM1050" s="4" t="str">
        <f t="shared" si="741"/>
        <v/>
      </c>
      <c r="AN1050" s="4" t="str">
        <f t="shared" si="742"/>
        <v/>
      </c>
      <c r="AO1050" s="4" t="str">
        <f t="shared" si="743"/>
        <v/>
      </c>
      <c r="AP1050" s="15" t="str">
        <f t="shared" si="744"/>
        <v/>
      </c>
      <c r="AQ1050" s="9" t="str">
        <f>_xlfn.XLOOKUP(D1050,Sheet2!$E$3:$E$101,Sheet2!$F$3:$F$101,"******************")</f>
        <v>******************</v>
      </c>
      <c r="AR1050" s="33" t="str">
        <f t="shared" si="730"/>
        <v>DOC 2,0</v>
      </c>
      <c r="AS1050" s="9" t="str">
        <f t="shared" si="731"/>
        <v>DOC</v>
      </c>
      <c r="AT1050" s="4">
        <f t="shared" si="745"/>
        <v>2</v>
      </c>
      <c r="AU1050" s="6">
        <f t="shared" si="746"/>
        <v>0</v>
      </c>
      <c r="AV1050" s="4" t="str">
        <f t="shared" si="747"/>
        <v/>
      </c>
      <c r="AW1050" s="4">
        <f t="shared" si="748"/>
        <v>0</v>
      </c>
      <c r="AX1050" s="4" t="str">
        <f>_xlfn.XLOOKUP(AW1050,Sheet2!$Q$3:$Q$66,Sheet2!$R$3:$R$66,"**")</f>
        <v>0</v>
      </c>
      <c r="AY1050" s="4">
        <f t="shared" si="749"/>
        <v>6</v>
      </c>
      <c r="AZ1050" s="16" t="str">
        <f t="shared" si="750"/>
        <v>SKPBN</v>
      </c>
    </row>
    <row r="1051" spans="2:52" x14ac:dyDescent="0.35">
      <c r="B1051" s="3">
        <f t="shared" si="708"/>
        <v>30</v>
      </c>
      <c r="C1051" s="1">
        <f t="shared" si="709"/>
        <v>2301</v>
      </c>
      <c r="D1051" s="2">
        <v>146414</v>
      </c>
      <c r="E1051" s="2" t="str">
        <f>_xlfn.XLOOKUP(C1051,Sheet2!$N$3:$N$1000,Sheet2!$O$3:$O$1000,"")</f>
        <v/>
      </c>
      <c r="F1051" s="9" t="str">
        <f t="shared" si="751"/>
        <v>SUB# 2,1,SZR</v>
      </c>
      <c r="G1051" s="4" t="str">
        <f t="shared" si="727"/>
        <v>315</v>
      </c>
      <c r="H1051" s="4">
        <f t="shared" si="728"/>
        <v>14</v>
      </c>
      <c r="I1051" s="6">
        <f t="shared" si="720"/>
        <v>1</v>
      </c>
      <c r="J1051" s="6">
        <f t="shared" si="721"/>
        <v>4</v>
      </c>
      <c r="K1051" s="6">
        <f t="shared" si="722"/>
        <v>6</v>
      </c>
      <c r="L1051" s="6">
        <f t="shared" si="723"/>
        <v>4</v>
      </c>
      <c r="M1051" s="6">
        <f t="shared" si="724"/>
        <v>1</v>
      </c>
      <c r="N1051" s="6">
        <f t="shared" si="725"/>
        <v>4</v>
      </c>
      <c r="O1051" s="13">
        <f t="shared" si="726"/>
        <v>25</v>
      </c>
      <c r="P1051" s="4">
        <f t="shared" si="732"/>
        <v>6</v>
      </c>
      <c r="Q1051" s="4">
        <f t="shared" si="733"/>
        <v>1</v>
      </c>
      <c r="R1051">
        <f t="shared" si="710"/>
        <v>14</v>
      </c>
      <c r="S1051" s="4">
        <f t="shared" si="711"/>
        <v>1</v>
      </c>
      <c r="T1051" s="15">
        <f t="shared" si="712"/>
        <v>1</v>
      </c>
      <c r="U1051" s="4">
        <f t="shared" si="713"/>
        <v>2</v>
      </c>
      <c r="V1051" s="4">
        <f t="shared" si="714"/>
        <v>1</v>
      </c>
      <c r="W1051" s="4">
        <f t="shared" si="715"/>
        <v>5</v>
      </c>
      <c r="X1051" s="6">
        <f t="shared" si="716"/>
        <v>0</v>
      </c>
      <c r="Y1051" s="4">
        <f t="shared" si="717"/>
        <v>0</v>
      </c>
      <c r="Z1051" s="6">
        <f t="shared" si="718"/>
        <v>1</v>
      </c>
      <c r="AA1051" s="18">
        <f t="shared" si="719"/>
        <v>4</v>
      </c>
      <c r="AB1051" s="9" t="str">
        <f t="shared" si="734"/>
        <v>+14</v>
      </c>
      <c r="AC1051" s="9" t="str">
        <f>_xlfn.XLOOKUP(R1051,Sheet2!$H$3:$H$258,Sheet2!$I$3:$I$258,"-----")</f>
        <v>*****</v>
      </c>
      <c r="AD1051" s="9" t="str">
        <f>_xlfn.XLOOKUP(VALUE(AE1051),Sheet2!$N$3:$N$1000,Sheet2!$O$3:$O$1000,"********")</f>
        <v>********</v>
      </c>
      <c r="AE1051" t="str">
        <f t="shared" si="729"/>
        <v>2315</v>
      </c>
      <c r="AF1051" s="9" t="str">
        <f>IF(R1051&lt;200,"+"&amp;TEXT(R1051,"0"),"-"&amp;TEXT(_xlfn.XLOOKUP(R1051,Sheet2!$K$3:$K$130,Sheet2!$L$3:$L$130,"-----"),"0"))</f>
        <v>+14</v>
      </c>
      <c r="AG1051" s="9" t="str">
        <f t="shared" si="735"/>
        <v>@</v>
      </c>
      <c r="AH1051" s="9" t="str">
        <f t="shared" si="736"/>
        <v>JSR @+14</v>
      </c>
      <c r="AI1051" t="str">
        <f t="shared" si="737"/>
        <v>1,@+14</v>
      </c>
      <c r="AJ1051" s="16" t="str">
        <f t="shared" si="738"/>
        <v>@+14</v>
      </c>
      <c r="AK1051" t="str">
        <f t="shared" si="739"/>
        <v>SUB# 2,1,SZR</v>
      </c>
      <c r="AL1051" s="4" t="str">
        <f t="shared" si="740"/>
        <v>SUB</v>
      </c>
      <c r="AM1051" s="4" t="str">
        <f t="shared" si="741"/>
        <v/>
      </c>
      <c r="AN1051" s="4" t="str">
        <f t="shared" si="742"/>
        <v/>
      </c>
      <c r="AO1051" s="4" t="str">
        <f t="shared" si="743"/>
        <v>#</v>
      </c>
      <c r="AP1051" s="15" t="str">
        <f t="shared" si="744"/>
        <v>,SZR</v>
      </c>
      <c r="AQ1051" s="9" t="str">
        <f>_xlfn.XLOOKUP(D1051,Sheet2!$E$3:$E$101,Sheet2!$F$3:$F$101,"******************")</f>
        <v>******************</v>
      </c>
      <c r="AR1051" s="33" t="str">
        <f t="shared" si="730"/>
        <v>DIC 1,RTC</v>
      </c>
      <c r="AS1051" s="9" t="str">
        <f t="shared" si="731"/>
        <v>DIC</v>
      </c>
      <c r="AT1051" s="4">
        <f t="shared" si="745"/>
        <v>1</v>
      </c>
      <c r="AU1051" s="6">
        <f t="shared" si="746"/>
        <v>0</v>
      </c>
      <c r="AV1051" s="4" t="str">
        <f t="shared" si="747"/>
        <v/>
      </c>
      <c r="AW1051" s="4">
        <f t="shared" si="748"/>
        <v>14</v>
      </c>
      <c r="AX1051" s="4" t="str">
        <f>_xlfn.XLOOKUP(AW1051,Sheet2!$Q$3:$Q$66,Sheet2!$R$3:$R$66,"**")</f>
        <v>RTC</v>
      </c>
      <c r="AY1051" s="4">
        <f t="shared" si="749"/>
        <v>5</v>
      </c>
      <c r="AZ1051" s="16" t="str">
        <f t="shared" si="750"/>
        <v>SKPBN</v>
      </c>
    </row>
    <row r="1052" spans="2:52" x14ac:dyDescent="0.35">
      <c r="B1052" s="3">
        <f t="shared" si="708"/>
        <v>31</v>
      </c>
      <c r="C1052" s="1">
        <f t="shared" si="709"/>
        <v>2302</v>
      </c>
      <c r="D1052" s="2">
        <v>6242</v>
      </c>
      <c r="E1052" s="2" t="str">
        <f>_xlfn.XLOOKUP(C1052,Sheet2!$N$3:$N$1000,Sheet2!$O$3:$O$1000,"")</f>
        <v/>
      </c>
      <c r="F1052" s="9" t="str">
        <f t="shared" si="751"/>
        <v>EHALT</v>
      </c>
      <c r="G1052" s="4" t="str">
        <f t="shared" si="727"/>
        <v>14</v>
      </c>
      <c r="H1052" s="4">
        <f t="shared" si="728"/>
        <v>242</v>
      </c>
      <c r="I1052" s="6">
        <f t="shared" si="720"/>
        <v>0</v>
      </c>
      <c r="J1052" s="6">
        <f t="shared" si="721"/>
        <v>0</v>
      </c>
      <c r="K1052" s="6">
        <f t="shared" si="722"/>
        <v>6</v>
      </c>
      <c r="L1052" s="6">
        <f t="shared" si="723"/>
        <v>2</v>
      </c>
      <c r="M1052" s="6">
        <f t="shared" si="724"/>
        <v>4</v>
      </c>
      <c r="N1052" s="6">
        <f t="shared" si="725"/>
        <v>2</v>
      </c>
      <c r="O1052" s="13">
        <f t="shared" si="726"/>
        <v>1</v>
      </c>
      <c r="P1052" s="4">
        <f t="shared" si="732"/>
        <v>0</v>
      </c>
      <c r="Q1052" s="4">
        <f t="shared" si="733"/>
        <v>1</v>
      </c>
      <c r="R1052">
        <f t="shared" si="710"/>
        <v>242</v>
      </c>
      <c r="S1052" s="4">
        <f t="shared" si="711"/>
        <v>0</v>
      </c>
      <c r="T1052" s="15">
        <f t="shared" si="712"/>
        <v>1</v>
      </c>
      <c r="U1052" s="4">
        <f t="shared" si="713"/>
        <v>0</v>
      </c>
      <c r="V1052" s="4">
        <f t="shared" si="714"/>
        <v>1</v>
      </c>
      <c r="W1052" s="4">
        <f t="shared" si="715"/>
        <v>4</v>
      </c>
      <c r="X1052" s="6">
        <f t="shared" si="716"/>
        <v>2</v>
      </c>
      <c r="Y1052" s="4">
        <f t="shared" si="717"/>
        <v>2</v>
      </c>
      <c r="Z1052" s="6">
        <f t="shared" si="718"/>
        <v>0</v>
      </c>
      <c r="AA1052" s="18">
        <f t="shared" si="719"/>
        <v>2</v>
      </c>
      <c r="AB1052" s="9" t="str">
        <f t="shared" si="734"/>
        <v>I.EHA</v>
      </c>
      <c r="AC1052" s="9" t="str">
        <f>_xlfn.XLOOKUP(R1052,Sheet2!$H$3:$H$258,Sheet2!$I$3:$I$258,"-----")</f>
        <v>I.EHA</v>
      </c>
      <c r="AD1052" s="9" t="str">
        <f>_xlfn.XLOOKUP(VALUE(AE1052),Sheet2!$N$3:$N$1000,Sheet2!$O$3:$O$1000,"********")</f>
        <v>********</v>
      </c>
      <c r="AE1052" t="str">
        <f t="shared" si="729"/>
        <v>2144</v>
      </c>
      <c r="AF1052" s="9" t="str">
        <f>IF(R1052&lt;200,"+"&amp;TEXT(R1052,"0"),"-"&amp;TEXT(_xlfn.XLOOKUP(R1052,Sheet2!$K$3:$K$130,Sheet2!$L$3:$L$130,"-----"),"0"))</f>
        <v>-136</v>
      </c>
      <c r="AG1052" s="9" t="str">
        <f t="shared" si="735"/>
        <v>@</v>
      </c>
      <c r="AH1052" s="9" t="str">
        <f t="shared" si="736"/>
        <v>JSR @I.EHA</v>
      </c>
      <c r="AI1052" t="str">
        <f t="shared" si="737"/>
        <v>1,@I.EHA</v>
      </c>
      <c r="AJ1052" s="16" t="str">
        <f t="shared" si="738"/>
        <v>@I.EHA</v>
      </c>
      <c r="AK1052" t="str">
        <f t="shared" si="739"/>
        <v>ADCOR 0,1,SZC</v>
      </c>
      <c r="AL1052" s="4" t="str">
        <f t="shared" si="740"/>
        <v>ADC</v>
      </c>
      <c r="AM1052" s="4" t="str">
        <f t="shared" si="741"/>
        <v>R</v>
      </c>
      <c r="AN1052" s="4" t="str">
        <f t="shared" si="742"/>
        <v>O</v>
      </c>
      <c r="AO1052" s="4" t="str">
        <f t="shared" si="743"/>
        <v/>
      </c>
      <c r="AP1052" s="15" t="str">
        <f t="shared" si="744"/>
        <v>,SZC</v>
      </c>
      <c r="AQ1052" s="9" t="str">
        <f>_xlfn.XLOOKUP(D1052,Sheet2!$E$3:$E$101,Sheet2!$F$3:$F$101,"******************")</f>
        <v>EHALT</v>
      </c>
      <c r="AR1052" s="33" t="str">
        <f t="shared" si="730"/>
        <v>DOBC 1,**</v>
      </c>
      <c r="AS1052" s="9" t="str">
        <f t="shared" si="731"/>
        <v>DOBC</v>
      </c>
      <c r="AT1052" s="4">
        <f t="shared" si="745"/>
        <v>1</v>
      </c>
      <c r="AU1052" s="6">
        <f t="shared" si="746"/>
        <v>2</v>
      </c>
      <c r="AV1052" s="4" t="str">
        <f t="shared" si="747"/>
        <v>C</v>
      </c>
      <c r="AW1052" s="4">
        <f t="shared" si="748"/>
        <v>42</v>
      </c>
      <c r="AX1052" s="4" t="str">
        <f>_xlfn.XLOOKUP(AW1052,Sheet2!$Q$3:$Q$66,Sheet2!$R$3:$R$66,"**")</f>
        <v>**</v>
      </c>
      <c r="AY1052" s="4">
        <f t="shared" si="749"/>
        <v>4</v>
      </c>
      <c r="AZ1052" s="16" t="str">
        <f t="shared" si="750"/>
        <v>SKPDN</v>
      </c>
    </row>
    <row r="1053" spans="2:52" x14ac:dyDescent="0.35">
      <c r="B1053" s="3">
        <f t="shared" si="708"/>
        <v>32</v>
      </c>
      <c r="C1053" s="1">
        <f t="shared" si="709"/>
        <v>2303</v>
      </c>
      <c r="D1053" s="2">
        <v>6243</v>
      </c>
      <c r="E1053" s="2" t="str">
        <f>_xlfn.XLOOKUP(C1053,Sheet2!$N$3:$N$1000,Sheet2!$O$3:$O$1000,"")</f>
        <v/>
      </c>
      <c r="F1053" s="9" t="str">
        <f t="shared" si="751"/>
        <v>LOOP</v>
      </c>
      <c r="G1053" s="4" t="str">
        <f t="shared" si="727"/>
        <v>14</v>
      </c>
      <c r="H1053" s="4">
        <f t="shared" si="728"/>
        <v>243</v>
      </c>
      <c r="I1053" s="6">
        <f t="shared" si="720"/>
        <v>0</v>
      </c>
      <c r="J1053" s="6">
        <f t="shared" si="721"/>
        <v>0</v>
      </c>
      <c r="K1053" s="6">
        <f t="shared" si="722"/>
        <v>6</v>
      </c>
      <c r="L1053" s="6">
        <f t="shared" si="723"/>
        <v>2</v>
      </c>
      <c r="M1053" s="6">
        <f t="shared" si="724"/>
        <v>4</v>
      </c>
      <c r="N1053" s="6">
        <f t="shared" si="725"/>
        <v>3</v>
      </c>
      <c r="O1053" s="13">
        <f t="shared" si="726"/>
        <v>1</v>
      </c>
      <c r="P1053" s="4">
        <f t="shared" si="732"/>
        <v>0</v>
      </c>
      <c r="Q1053" s="4">
        <f t="shared" si="733"/>
        <v>1</v>
      </c>
      <c r="R1053">
        <f t="shared" si="710"/>
        <v>243</v>
      </c>
      <c r="S1053" s="4">
        <f t="shared" si="711"/>
        <v>0</v>
      </c>
      <c r="T1053" s="15">
        <f t="shared" si="712"/>
        <v>1</v>
      </c>
      <c r="U1053" s="4">
        <f t="shared" si="713"/>
        <v>0</v>
      </c>
      <c r="V1053" s="4">
        <f t="shared" si="714"/>
        <v>1</v>
      </c>
      <c r="W1053" s="4">
        <f t="shared" si="715"/>
        <v>4</v>
      </c>
      <c r="X1053" s="6">
        <f t="shared" si="716"/>
        <v>2</v>
      </c>
      <c r="Y1053" s="4">
        <f t="shared" si="717"/>
        <v>2</v>
      </c>
      <c r="Z1053" s="6">
        <f t="shared" si="718"/>
        <v>0</v>
      </c>
      <c r="AA1053" s="18">
        <f t="shared" si="719"/>
        <v>3</v>
      </c>
      <c r="AB1053" s="9" t="str">
        <f t="shared" si="734"/>
        <v>I.LOO</v>
      </c>
      <c r="AC1053" s="9" t="str">
        <f>_xlfn.XLOOKUP(R1053,Sheet2!$H$3:$H$258,Sheet2!$I$3:$I$258,"-----")</f>
        <v>I.LOO</v>
      </c>
      <c r="AD1053" s="9" t="str">
        <f>_xlfn.XLOOKUP(VALUE(AE1053),Sheet2!$N$3:$N$1000,Sheet2!$O$3:$O$1000,"********")</f>
        <v>B56</v>
      </c>
      <c r="AE1053" t="str">
        <f t="shared" si="729"/>
        <v>2146</v>
      </c>
      <c r="AF1053" s="9" t="str">
        <f>IF(R1053&lt;200,"+"&amp;TEXT(R1053,"0"),"-"&amp;TEXT(_xlfn.XLOOKUP(R1053,Sheet2!$K$3:$K$130,Sheet2!$L$3:$L$130,"-----"),"0"))</f>
        <v>-135</v>
      </c>
      <c r="AG1053" s="9" t="str">
        <f t="shared" si="735"/>
        <v>@</v>
      </c>
      <c r="AH1053" s="9" t="str">
        <f t="shared" si="736"/>
        <v>JSR @I.LOO</v>
      </c>
      <c r="AI1053" t="str">
        <f t="shared" si="737"/>
        <v>1,@I.LOO</v>
      </c>
      <c r="AJ1053" s="16" t="str">
        <f t="shared" si="738"/>
        <v>@I.LOO</v>
      </c>
      <c r="AK1053" t="str">
        <f t="shared" si="739"/>
        <v>ADCOR 0,1,SNC</v>
      </c>
      <c r="AL1053" s="4" t="str">
        <f t="shared" si="740"/>
        <v>ADC</v>
      </c>
      <c r="AM1053" s="4" t="str">
        <f t="shared" si="741"/>
        <v>R</v>
      </c>
      <c r="AN1053" s="4" t="str">
        <f t="shared" si="742"/>
        <v>O</v>
      </c>
      <c r="AO1053" s="4" t="str">
        <f t="shared" si="743"/>
        <v/>
      </c>
      <c r="AP1053" s="15" t="str">
        <f t="shared" si="744"/>
        <v>,SNC</v>
      </c>
      <c r="AQ1053" s="9" t="str">
        <f>_xlfn.XLOOKUP(D1053,Sheet2!$E$3:$E$101,Sheet2!$F$3:$F$101,"******************")</f>
        <v>LOOP</v>
      </c>
      <c r="AR1053" s="33" t="str">
        <f t="shared" si="730"/>
        <v>DOBC 1,**</v>
      </c>
      <c r="AS1053" s="9" t="str">
        <f t="shared" si="731"/>
        <v>DOBC</v>
      </c>
      <c r="AT1053" s="4">
        <f t="shared" si="745"/>
        <v>1</v>
      </c>
      <c r="AU1053" s="6">
        <f t="shared" si="746"/>
        <v>2</v>
      </c>
      <c r="AV1053" s="4" t="str">
        <f t="shared" si="747"/>
        <v>C</v>
      </c>
      <c r="AW1053" s="4">
        <f t="shared" si="748"/>
        <v>43</v>
      </c>
      <c r="AX1053" s="4" t="str">
        <f>_xlfn.XLOOKUP(AW1053,Sheet2!$Q$3:$Q$66,Sheet2!$R$3:$R$66,"**")</f>
        <v>**</v>
      </c>
      <c r="AY1053" s="4">
        <f t="shared" si="749"/>
        <v>4</v>
      </c>
      <c r="AZ1053" s="16" t="str">
        <f t="shared" si="750"/>
        <v>SKPDN</v>
      </c>
    </row>
    <row r="1054" spans="2:52" x14ac:dyDescent="0.35">
      <c r="B1054" s="3">
        <v>34</v>
      </c>
      <c r="C1054" s="1">
        <f t="shared" si="709"/>
        <v>2304</v>
      </c>
      <c r="D1054" s="2">
        <v>6241</v>
      </c>
      <c r="E1054" s="2" t="str">
        <f>_xlfn.XLOOKUP(C1054,Sheet2!$N$3:$N$1000,Sheet2!$O$3:$O$1000,"")</f>
        <v>D5</v>
      </c>
      <c r="F1054" s="9" t="str">
        <f t="shared" si="751"/>
        <v>SETUP</v>
      </c>
      <c r="G1054" s="4" t="str">
        <f t="shared" si="727"/>
        <v>14</v>
      </c>
      <c r="H1054" s="4">
        <f t="shared" si="728"/>
        <v>241</v>
      </c>
      <c r="I1054" s="6">
        <f t="shared" si="720"/>
        <v>0</v>
      </c>
      <c r="J1054" s="6">
        <f t="shared" si="721"/>
        <v>0</v>
      </c>
      <c r="K1054" s="6">
        <f t="shared" si="722"/>
        <v>6</v>
      </c>
      <c r="L1054" s="6">
        <f t="shared" si="723"/>
        <v>2</v>
      </c>
      <c r="M1054" s="6">
        <f t="shared" si="724"/>
        <v>4</v>
      </c>
      <c r="N1054" s="6">
        <f t="shared" si="725"/>
        <v>1</v>
      </c>
      <c r="O1054" s="13">
        <f t="shared" si="726"/>
        <v>1</v>
      </c>
      <c r="P1054" s="4">
        <f t="shared" si="732"/>
        <v>0</v>
      </c>
      <c r="Q1054" s="4">
        <f t="shared" si="733"/>
        <v>1</v>
      </c>
      <c r="R1054">
        <f t="shared" si="710"/>
        <v>241</v>
      </c>
      <c r="S1054" s="4">
        <f t="shared" si="711"/>
        <v>0</v>
      </c>
      <c r="T1054" s="15">
        <f t="shared" si="712"/>
        <v>1</v>
      </c>
      <c r="U1054" s="4">
        <f t="shared" si="713"/>
        <v>0</v>
      </c>
      <c r="V1054" s="4">
        <f t="shared" si="714"/>
        <v>1</v>
      </c>
      <c r="W1054" s="4">
        <f t="shared" si="715"/>
        <v>4</v>
      </c>
      <c r="X1054" s="6">
        <f t="shared" si="716"/>
        <v>2</v>
      </c>
      <c r="Y1054" s="4">
        <f t="shared" si="717"/>
        <v>2</v>
      </c>
      <c r="Z1054" s="6">
        <f t="shared" si="718"/>
        <v>0</v>
      </c>
      <c r="AA1054" s="18">
        <f t="shared" si="719"/>
        <v>1</v>
      </c>
      <c r="AB1054" s="9" t="str">
        <f t="shared" si="734"/>
        <v>I.STUP</v>
      </c>
      <c r="AC1054" s="9" t="str">
        <f>_xlfn.XLOOKUP(R1054,Sheet2!$H$3:$H$258,Sheet2!$I$3:$I$258,"-----")</f>
        <v>I.STUP</v>
      </c>
      <c r="AD1054" s="9" t="str">
        <f>_xlfn.XLOOKUP(VALUE(AE1054),Sheet2!$N$3:$N$1000,Sheet2!$O$3:$O$1000,"********")</f>
        <v>********</v>
      </c>
      <c r="AE1054" t="str">
        <f t="shared" si="729"/>
        <v>2145</v>
      </c>
      <c r="AF1054" s="9" t="str">
        <f>IF(R1054&lt;200,"+"&amp;TEXT(R1054,"0"),"-"&amp;TEXT(_xlfn.XLOOKUP(R1054,Sheet2!$K$3:$K$130,Sheet2!$L$3:$L$130,"-----"),"0"))</f>
        <v>-137</v>
      </c>
      <c r="AG1054" s="9" t="str">
        <f t="shared" si="735"/>
        <v>@</v>
      </c>
      <c r="AH1054" s="9" t="str">
        <f t="shared" si="736"/>
        <v>JSR @I.STUP</v>
      </c>
      <c r="AI1054" t="str">
        <f t="shared" si="737"/>
        <v>1,@I.STUP</v>
      </c>
      <c r="AJ1054" s="16" t="str">
        <f t="shared" si="738"/>
        <v>@I.STUP</v>
      </c>
      <c r="AK1054" t="str">
        <f t="shared" si="739"/>
        <v>ADCOR 0,1,SKP</v>
      </c>
      <c r="AL1054" s="4" t="str">
        <f t="shared" si="740"/>
        <v>ADC</v>
      </c>
      <c r="AM1054" s="4" t="str">
        <f t="shared" si="741"/>
        <v>R</v>
      </c>
      <c r="AN1054" s="4" t="str">
        <f t="shared" si="742"/>
        <v>O</v>
      </c>
      <c r="AO1054" s="4" t="str">
        <f t="shared" si="743"/>
        <v/>
      </c>
      <c r="AP1054" s="15" t="str">
        <f t="shared" si="744"/>
        <v>,SKP</v>
      </c>
      <c r="AQ1054" s="9" t="str">
        <f>_xlfn.XLOOKUP(D1054,Sheet2!$E$3:$E$101,Sheet2!$F$3:$F$101,"******************")</f>
        <v>SETUP</v>
      </c>
      <c r="AR1054" s="33" t="str">
        <f t="shared" si="730"/>
        <v>DOBC 1,**</v>
      </c>
      <c r="AS1054" s="9" t="str">
        <f t="shared" si="731"/>
        <v>DOBC</v>
      </c>
      <c r="AT1054" s="4">
        <f t="shared" si="745"/>
        <v>1</v>
      </c>
      <c r="AU1054" s="6">
        <f t="shared" si="746"/>
        <v>2</v>
      </c>
      <c r="AV1054" s="4" t="str">
        <f t="shared" si="747"/>
        <v>C</v>
      </c>
      <c r="AW1054" s="4">
        <f t="shared" si="748"/>
        <v>41</v>
      </c>
      <c r="AX1054" s="4" t="str">
        <f>_xlfn.XLOOKUP(AW1054,Sheet2!$Q$3:$Q$66,Sheet2!$R$3:$R$66,"**")</f>
        <v>**</v>
      </c>
      <c r="AY1054" s="4">
        <f t="shared" si="749"/>
        <v>4</v>
      </c>
      <c r="AZ1054" s="16" t="str">
        <f t="shared" si="750"/>
        <v>SKPDN</v>
      </c>
    </row>
    <row r="1055" spans="2:52" x14ac:dyDescent="0.35">
      <c r="B1055" s="3">
        <f t="shared" si="708"/>
        <v>35</v>
      </c>
      <c r="C1055" s="1">
        <f t="shared" si="709"/>
        <v>2305</v>
      </c>
      <c r="D1055" s="2">
        <v>20152</v>
      </c>
      <c r="E1055" s="2" t="str">
        <f>_xlfn.XLOOKUP(C1055,Sheet2!$N$3:$N$1000,Sheet2!$O$3:$O$1000,"")</f>
        <v/>
      </c>
      <c r="F1055" s="9" t="str">
        <f t="shared" si="751"/>
        <v>LDA 0,TESTU</v>
      </c>
      <c r="G1055" s="4" t="str">
        <f t="shared" si="727"/>
        <v>40</v>
      </c>
      <c r="H1055" s="4">
        <f t="shared" si="728"/>
        <v>152</v>
      </c>
      <c r="I1055" s="6">
        <f t="shared" si="720"/>
        <v>0</v>
      </c>
      <c r="J1055" s="6">
        <f t="shared" si="721"/>
        <v>2</v>
      </c>
      <c r="K1055" s="6">
        <f t="shared" si="722"/>
        <v>0</v>
      </c>
      <c r="L1055" s="6">
        <f t="shared" si="723"/>
        <v>1</v>
      </c>
      <c r="M1055" s="6">
        <f t="shared" si="724"/>
        <v>5</v>
      </c>
      <c r="N1055" s="6">
        <f t="shared" si="725"/>
        <v>2</v>
      </c>
      <c r="O1055" s="13">
        <f t="shared" si="726"/>
        <v>4</v>
      </c>
      <c r="P1055" s="4">
        <f t="shared" si="732"/>
        <v>1</v>
      </c>
      <c r="Q1055" s="4">
        <f t="shared" si="733"/>
        <v>0</v>
      </c>
      <c r="R1055">
        <f t="shared" si="710"/>
        <v>152</v>
      </c>
      <c r="S1055" s="4">
        <f t="shared" si="711"/>
        <v>0</v>
      </c>
      <c r="T1055" s="15">
        <f t="shared" si="712"/>
        <v>0</v>
      </c>
      <c r="U1055" s="4">
        <f t="shared" si="713"/>
        <v>1</v>
      </c>
      <c r="V1055" s="4">
        <f t="shared" si="714"/>
        <v>0</v>
      </c>
      <c r="W1055" s="4">
        <f t="shared" si="715"/>
        <v>0</v>
      </c>
      <c r="X1055" s="6">
        <f t="shared" si="716"/>
        <v>1</v>
      </c>
      <c r="Y1055" s="4">
        <f t="shared" si="717"/>
        <v>2</v>
      </c>
      <c r="Z1055" s="6">
        <f t="shared" si="718"/>
        <v>1</v>
      </c>
      <c r="AA1055" s="18">
        <f t="shared" si="719"/>
        <v>2</v>
      </c>
      <c r="AB1055" s="9" t="str">
        <f t="shared" si="734"/>
        <v>TESTU</v>
      </c>
      <c r="AC1055" s="9" t="str">
        <f>_xlfn.XLOOKUP(R1055,Sheet2!$H$3:$H$258,Sheet2!$I$3:$I$258,"-----")</f>
        <v>TESTU</v>
      </c>
      <c r="AD1055" s="9" t="str">
        <f>_xlfn.XLOOKUP(VALUE(AE1055),Sheet2!$N$3:$N$1000,Sheet2!$O$3:$O$1000,"********")</f>
        <v>********</v>
      </c>
      <c r="AE1055" t="str">
        <f t="shared" si="729"/>
        <v>2457</v>
      </c>
      <c r="AF1055" s="9" t="str">
        <f>IF(R1055&lt;200,"+"&amp;TEXT(R1055,"0"),"-"&amp;TEXT(_xlfn.XLOOKUP(R1055,Sheet2!$K$3:$K$130,Sheet2!$L$3:$L$130,"-----"),"0"))</f>
        <v>+152</v>
      </c>
      <c r="AG1055" s="9" t="str">
        <f t="shared" si="735"/>
        <v/>
      </c>
      <c r="AH1055" s="9" t="str">
        <f t="shared" si="736"/>
        <v>JMP TESTU</v>
      </c>
      <c r="AI1055" t="str">
        <f t="shared" si="737"/>
        <v>0,TESTU</v>
      </c>
      <c r="AJ1055" s="16" t="str">
        <f t="shared" si="738"/>
        <v>TESTU</v>
      </c>
      <c r="AK1055" t="str">
        <f t="shared" si="739"/>
        <v>COMOL# 1,0,SZC</v>
      </c>
      <c r="AL1055" s="4" t="str">
        <f t="shared" si="740"/>
        <v>COM</v>
      </c>
      <c r="AM1055" s="4" t="str">
        <f t="shared" si="741"/>
        <v>L</v>
      </c>
      <c r="AN1055" s="4" t="str">
        <f t="shared" si="742"/>
        <v>O</v>
      </c>
      <c r="AO1055" s="4" t="str">
        <f t="shared" si="743"/>
        <v>#</v>
      </c>
      <c r="AP1055" s="15" t="str">
        <f t="shared" si="744"/>
        <v>,SZC</v>
      </c>
      <c r="AQ1055" s="9" t="str">
        <f>_xlfn.XLOOKUP(D1055,Sheet2!$E$3:$E$101,Sheet2!$F$3:$F$101,"******************")</f>
        <v>******************</v>
      </c>
      <c r="AR1055" s="33" t="str">
        <f t="shared" si="730"/>
        <v>NIOS **</v>
      </c>
      <c r="AS1055" s="9" t="str">
        <f t="shared" si="731"/>
        <v>DOCS</v>
      </c>
      <c r="AT1055" s="4">
        <f t="shared" si="745"/>
        <v>0</v>
      </c>
      <c r="AU1055" s="6">
        <f t="shared" si="746"/>
        <v>1</v>
      </c>
      <c r="AV1055" s="4" t="str">
        <f t="shared" si="747"/>
        <v>S</v>
      </c>
      <c r="AW1055" s="4">
        <f t="shared" si="748"/>
        <v>52</v>
      </c>
      <c r="AX1055" s="4" t="str">
        <f>_xlfn.XLOOKUP(AW1055,Sheet2!$Q$3:$Q$66,Sheet2!$R$3:$R$66,"**")</f>
        <v>**</v>
      </c>
      <c r="AY1055" s="4">
        <f t="shared" si="749"/>
        <v>0</v>
      </c>
      <c r="AZ1055" s="16" t="str">
        <f t="shared" si="750"/>
        <v>SKPBZ</v>
      </c>
    </row>
    <row r="1056" spans="2:52" x14ac:dyDescent="0.35">
      <c r="B1056" s="3">
        <f t="shared" si="708"/>
        <v>36</v>
      </c>
      <c r="C1056" s="1">
        <f t="shared" si="709"/>
        <v>2306</v>
      </c>
      <c r="D1056" s="2">
        <v>63033</v>
      </c>
      <c r="E1056" s="2" t="str">
        <f>_xlfn.XLOOKUP(C1056,Sheet2!$N$3:$N$1000,Sheet2!$O$3:$O$1000,"")</f>
        <v/>
      </c>
      <c r="F1056" s="9" t="str">
        <f t="shared" si="751"/>
        <v>DOC 0,DSKP</v>
      </c>
      <c r="G1056" s="4" t="str">
        <f t="shared" si="727"/>
        <v>146</v>
      </c>
      <c r="H1056" s="4">
        <f t="shared" si="728"/>
        <v>33</v>
      </c>
      <c r="I1056" s="6">
        <f t="shared" si="720"/>
        <v>0</v>
      </c>
      <c r="J1056" s="6">
        <f t="shared" si="721"/>
        <v>6</v>
      </c>
      <c r="K1056" s="6">
        <f t="shared" si="722"/>
        <v>3</v>
      </c>
      <c r="L1056" s="6">
        <f t="shared" si="723"/>
        <v>0</v>
      </c>
      <c r="M1056" s="6">
        <f t="shared" si="724"/>
        <v>3</v>
      </c>
      <c r="N1056" s="6">
        <f t="shared" si="725"/>
        <v>3</v>
      </c>
      <c r="O1056" s="13">
        <f t="shared" si="726"/>
        <v>12</v>
      </c>
      <c r="P1056" s="4">
        <f t="shared" si="732"/>
        <v>3</v>
      </c>
      <c r="Q1056" s="4">
        <f t="shared" si="733"/>
        <v>0</v>
      </c>
      <c r="R1056">
        <f t="shared" si="710"/>
        <v>33</v>
      </c>
      <c r="S1056" s="4">
        <f t="shared" si="711"/>
        <v>2</v>
      </c>
      <c r="T1056" s="15">
        <f t="shared" si="712"/>
        <v>1</v>
      </c>
      <c r="U1056" s="4">
        <f t="shared" si="713"/>
        <v>3</v>
      </c>
      <c r="V1056" s="4">
        <f t="shared" si="714"/>
        <v>0</v>
      </c>
      <c r="W1056" s="4">
        <f t="shared" si="715"/>
        <v>6</v>
      </c>
      <c r="X1056" s="6">
        <f t="shared" si="716"/>
        <v>0</v>
      </c>
      <c r="Y1056" s="4">
        <f t="shared" si="717"/>
        <v>1</v>
      </c>
      <c r="Z1056" s="6">
        <f t="shared" si="718"/>
        <v>1</v>
      </c>
      <c r="AA1056" s="18">
        <f t="shared" si="719"/>
        <v>3</v>
      </c>
      <c r="AB1056" s="9" t="str">
        <f t="shared" si="734"/>
        <v>+33,2</v>
      </c>
      <c r="AC1056" s="9" t="str">
        <f>_xlfn.XLOOKUP(R1056,Sheet2!$H$3:$H$258,Sheet2!$I$3:$I$258,"-----")</f>
        <v>*****</v>
      </c>
      <c r="AD1056" s="9" t="str">
        <f>_xlfn.XLOOKUP(VALUE(AE1056),Sheet2!$N$3:$N$1000,Sheet2!$O$3:$O$1000,"********")</f>
        <v>********</v>
      </c>
      <c r="AE1056" t="str">
        <f t="shared" si="729"/>
        <v>2341</v>
      </c>
      <c r="AF1056" s="9" t="str">
        <f>IF(R1056&lt;200,"+"&amp;TEXT(R1056,"0"),"-"&amp;TEXT(_xlfn.XLOOKUP(R1056,Sheet2!$K$3:$K$130,Sheet2!$L$3:$L$130,"-----"),"0"))</f>
        <v>+33</v>
      </c>
      <c r="AG1056" s="9" t="str">
        <f t="shared" si="735"/>
        <v>@</v>
      </c>
      <c r="AH1056" s="9" t="str">
        <f t="shared" si="736"/>
        <v>JMP @+33,2</v>
      </c>
      <c r="AI1056" t="str">
        <f t="shared" si="737"/>
        <v>0,@+33,2</v>
      </c>
      <c r="AJ1056" s="16" t="str">
        <f t="shared" si="738"/>
        <v>@+33,2</v>
      </c>
      <c r="AK1056" t="str">
        <f t="shared" si="739"/>
        <v>ADDZ# 3,0,SNC</v>
      </c>
      <c r="AL1056" s="4" t="str">
        <f t="shared" si="740"/>
        <v>ADD</v>
      </c>
      <c r="AM1056" s="4" t="str">
        <f t="shared" si="741"/>
        <v/>
      </c>
      <c r="AN1056" s="4" t="str">
        <f t="shared" si="742"/>
        <v>Z</v>
      </c>
      <c r="AO1056" s="4" t="str">
        <f t="shared" si="743"/>
        <v>#</v>
      </c>
      <c r="AP1056" s="15" t="str">
        <f t="shared" si="744"/>
        <v>,SNC</v>
      </c>
      <c r="AQ1056" s="9" t="str">
        <f>_xlfn.XLOOKUP(D1056,Sheet2!$E$3:$E$101,Sheet2!$F$3:$F$101,"******************")</f>
        <v>******************</v>
      </c>
      <c r="AR1056" s="33" t="str">
        <f t="shared" si="730"/>
        <v>DOC 0,DSKP</v>
      </c>
      <c r="AS1056" s="9" t="str">
        <f t="shared" si="731"/>
        <v>DOC</v>
      </c>
      <c r="AT1056" s="4">
        <f t="shared" si="745"/>
        <v>0</v>
      </c>
      <c r="AU1056" s="6">
        <f t="shared" si="746"/>
        <v>0</v>
      </c>
      <c r="AV1056" s="4" t="str">
        <f t="shared" si="747"/>
        <v/>
      </c>
      <c r="AW1056" s="4">
        <f t="shared" si="748"/>
        <v>33</v>
      </c>
      <c r="AX1056" s="4" t="str">
        <f>_xlfn.XLOOKUP(AW1056,Sheet2!$Q$3:$Q$66,Sheet2!$R$3:$R$66,"**")</f>
        <v>DSKP</v>
      </c>
      <c r="AY1056" s="4">
        <f t="shared" si="749"/>
        <v>6</v>
      </c>
      <c r="AZ1056" s="16" t="str">
        <f t="shared" si="750"/>
        <v>SKPBN</v>
      </c>
    </row>
    <row r="1057" spans="1:52" x14ac:dyDescent="0.35">
      <c r="B1057" s="3">
        <f t="shared" si="708"/>
        <v>37</v>
      </c>
      <c r="C1057" s="1">
        <f t="shared" si="709"/>
        <v>2307</v>
      </c>
      <c r="D1057" s="2">
        <v>20117</v>
      </c>
      <c r="E1057" s="2" t="str">
        <f>_xlfn.XLOOKUP(C1057,Sheet2!$N$3:$N$1000,Sheet2!$O$3:$O$1000,"")</f>
        <v/>
      </c>
      <c r="F1057" s="9" t="str">
        <f t="shared" si="751"/>
        <v>LDA 0,C3</v>
      </c>
      <c r="G1057" s="4" t="str">
        <f t="shared" si="727"/>
        <v>40</v>
      </c>
      <c r="H1057" s="4">
        <f t="shared" si="728"/>
        <v>117</v>
      </c>
      <c r="I1057" s="6">
        <f t="shared" si="720"/>
        <v>0</v>
      </c>
      <c r="J1057" s="6">
        <f t="shared" si="721"/>
        <v>2</v>
      </c>
      <c r="K1057" s="6">
        <f t="shared" si="722"/>
        <v>0</v>
      </c>
      <c r="L1057" s="6">
        <f t="shared" si="723"/>
        <v>1</v>
      </c>
      <c r="M1057" s="6">
        <f t="shared" si="724"/>
        <v>1</v>
      </c>
      <c r="N1057" s="6">
        <f t="shared" si="725"/>
        <v>7</v>
      </c>
      <c r="O1057" s="13">
        <f t="shared" si="726"/>
        <v>4</v>
      </c>
      <c r="P1057" s="4">
        <f t="shared" si="732"/>
        <v>1</v>
      </c>
      <c r="Q1057" s="4">
        <f t="shared" si="733"/>
        <v>0</v>
      </c>
      <c r="R1057">
        <f t="shared" si="710"/>
        <v>117</v>
      </c>
      <c r="S1057" s="4">
        <f t="shared" si="711"/>
        <v>0</v>
      </c>
      <c r="T1057" s="15">
        <f t="shared" si="712"/>
        <v>0</v>
      </c>
      <c r="U1057" s="4">
        <f t="shared" si="713"/>
        <v>1</v>
      </c>
      <c r="V1057" s="4">
        <f t="shared" si="714"/>
        <v>0</v>
      </c>
      <c r="W1057" s="4">
        <f t="shared" si="715"/>
        <v>0</v>
      </c>
      <c r="X1057" s="6">
        <f t="shared" si="716"/>
        <v>1</v>
      </c>
      <c r="Y1057" s="4">
        <f t="shared" si="717"/>
        <v>0</v>
      </c>
      <c r="Z1057" s="6">
        <f t="shared" si="718"/>
        <v>1</v>
      </c>
      <c r="AA1057" s="18">
        <f t="shared" si="719"/>
        <v>7</v>
      </c>
      <c r="AB1057" s="9" t="str">
        <f t="shared" si="734"/>
        <v>C3</v>
      </c>
      <c r="AC1057" s="9" t="str">
        <f>_xlfn.XLOOKUP(R1057,Sheet2!$H$3:$H$258,Sheet2!$I$3:$I$258,"-----")</f>
        <v>C3</v>
      </c>
      <c r="AD1057" s="9" t="str">
        <f>_xlfn.XLOOKUP(VALUE(AE1057),Sheet2!$N$3:$N$1000,Sheet2!$O$3:$O$1000,"********")</f>
        <v>********</v>
      </c>
      <c r="AE1057" t="str">
        <f t="shared" si="729"/>
        <v>2426</v>
      </c>
      <c r="AF1057" s="9" t="str">
        <f>IF(R1057&lt;200,"+"&amp;TEXT(R1057,"0"),"-"&amp;TEXT(_xlfn.XLOOKUP(R1057,Sheet2!$K$3:$K$130,Sheet2!$L$3:$L$130,"-----"),"0"))</f>
        <v>+117</v>
      </c>
      <c r="AG1057" s="9" t="str">
        <f t="shared" si="735"/>
        <v/>
      </c>
      <c r="AH1057" s="9" t="str">
        <f t="shared" si="736"/>
        <v>JMP C3</v>
      </c>
      <c r="AI1057" t="str">
        <f t="shared" si="737"/>
        <v>0,C3</v>
      </c>
      <c r="AJ1057" s="16" t="str">
        <f t="shared" si="738"/>
        <v>C3</v>
      </c>
      <c r="AK1057" t="str">
        <f t="shared" si="739"/>
        <v>COML# 1,0,SBN</v>
      </c>
      <c r="AL1057" s="4" t="str">
        <f t="shared" si="740"/>
        <v>COM</v>
      </c>
      <c r="AM1057" s="4" t="str">
        <f t="shared" si="741"/>
        <v>L</v>
      </c>
      <c r="AN1057" s="4" t="str">
        <f t="shared" si="742"/>
        <v/>
      </c>
      <c r="AO1057" s="4" t="str">
        <f t="shared" si="743"/>
        <v>#</v>
      </c>
      <c r="AP1057" s="15" t="str">
        <f t="shared" si="744"/>
        <v>,SBN</v>
      </c>
      <c r="AQ1057" s="9" t="str">
        <f>_xlfn.XLOOKUP(D1057,Sheet2!$E$3:$E$101,Sheet2!$F$3:$F$101,"******************")</f>
        <v>******************</v>
      </c>
      <c r="AR1057" s="33" t="str">
        <f t="shared" si="730"/>
        <v>NIOS LPT</v>
      </c>
      <c r="AS1057" s="9" t="str">
        <f t="shared" si="731"/>
        <v>DOCS</v>
      </c>
      <c r="AT1057" s="4">
        <f t="shared" si="745"/>
        <v>0</v>
      </c>
      <c r="AU1057" s="6">
        <f t="shared" si="746"/>
        <v>1</v>
      </c>
      <c r="AV1057" s="4" t="str">
        <f t="shared" si="747"/>
        <v>S</v>
      </c>
      <c r="AW1057" s="4">
        <f t="shared" si="748"/>
        <v>17</v>
      </c>
      <c r="AX1057" s="4" t="str">
        <f>_xlfn.XLOOKUP(AW1057,Sheet2!$Q$3:$Q$66,Sheet2!$R$3:$R$66,"**")</f>
        <v>LPT</v>
      </c>
      <c r="AY1057" s="4">
        <f t="shared" si="749"/>
        <v>0</v>
      </c>
      <c r="AZ1057" s="16" t="str">
        <f t="shared" si="750"/>
        <v>SKPBZ</v>
      </c>
    </row>
    <row r="1058" spans="1:52" x14ac:dyDescent="0.35">
      <c r="B1058" s="3">
        <f t="shared" si="708"/>
        <v>38</v>
      </c>
      <c r="C1058" s="1">
        <f t="shared" si="709"/>
        <v>2310</v>
      </c>
      <c r="D1058" s="2">
        <v>62033</v>
      </c>
      <c r="E1058" s="2" t="str">
        <f>_xlfn.XLOOKUP(C1058,Sheet2!$N$3:$N$1000,Sheet2!$O$3:$O$1000,"")</f>
        <v/>
      </c>
      <c r="F1058" s="9" t="str">
        <f t="shared" si="751"/>
        <v>DOB 0,DSKP</v>
      </c>
      <c r="G1058" s="4" t="str">
        <f t="shared" si="727"/>
        <v>144</v>
      </c>
      <c r="H1058" s="4">
        <f t="shared" si="728"/>
        <v>33</v>
      </c>
      <c r="I1058" s="6">
        <f t="shared" si="720"/>
        <v>0</v>
      </c>
      <c r="J1058" s="6">
        <f t="shared" si="721"/>
        <v>6</v>
      </c>
      <c r="K1058" s="6">
        <f t="shared" si="722"/>
        <v>2</v>
      </c>
      <c r="L1058" s="6">
        <f t="shared" si="723"/>
        <v>0</v>
      </c>
      <c r="M1058" s="6">
        <f t="shared" si="724"/>
        <v>3</v>
      </c>
      <c r="N1058" s="6">
        <f t="shared" si="725"/>
        <v>3</v>
      </c>
      <c r="O1058" s="13">
        <f t="shared" si="726"/>
        <v>12</v>
      </c>
      <c r="P1058" s="4">
        <f t="shared" si="732"/>
        <v>3</v>
      </c>
      <c r="Q1058" s="4">
        <f t="shared" si="733"/>
        <v>0</v>
      </c>
      <c r="R1058">
        <f t="shared" si="710"/>
        <v>33</v>
      </c>
      <c r="S1058" s="4">
        <f t="shared" si="711"/>
        <v>0</v>
      </c>
      <c r="T1058" s="15">
        <f t="shared" si="712"/>
        <v>1</v>
      </c>
      <c r="U1058" s="4">
        <f t="shared" si="713"/>
        <v>3</v>
      </c>
      <c r="V1058" s="4">
        <f t="shared" si="714"/>
        <v>0</v>
      </c>
      <c r="W1058" s="4">
        <f t="shared" si="715"/>
        <v>4</v>
      </c>
      <c r="X1058" s="6">
        <f t="shared" si="716"/>
        <v>0</v>
      </c>
      <c r="Y1058" s="4">
        <f t="shared" si="717"/>
        <v>1</v>
      </c>
      <c r="Z1058" s="6">
        <f t="shared" si="718"/>
        <v>1</v>
      </c>
      <c r="AA1058" s="18">
        <f t="shared" si="719"/>
        <v>3</v>
      </c>
      <c r="AB1058" s="9" t="str">
        <f t="shared" si="734"/>
        <v>*****</v>
      </c>
      <c r="AC1058" s="9" t="str">
        <f>_xlfn.XLOOKUP(R1058,Sheet2!$H$3:$H$258,Sheet2!$I$3:$I$258,"-----")</f>
        <v>*****</v>
      </c>
      <c r="AD1058" s="9" t="str">
        <f>_xlfn.XLOOKUP(VALUE(AE1058),Sheet2!$N$3:$N$1000,Sheet2!$O$3:$O$1000,"********")</f>
        <v>********</v>
      </c>
      <c r="AE1058" t="str">
        <f t="shared" si="729"/>
        <v>2343</v>
      </c>
      <c r="AF1058" s="9" t="str">
        <f>IF(R1058&lt;200,"+"&amp;TEXT(R1058,"0"),"-"&amp;TEXT(_xlfn.XLOOKUP(R1058,Sheet2!$K$3:$K$130,Sheet2!$L$3:$L$130,"-----"),"0"))</f>
        <v>+33</v>
      </c>
      <c r="AG1058" s="9" t="str">
        <f t="shared" si="735"/>
        <v>@</v>
      </c>
      <c r="AH1058" s="9" t="str">
        <f t="shared" si="736"/>
        <v>JMP @*****</v>
      </c>
      <c r="AI1058" t="str">
        <f t="shared" si="737"/>
        <v>0,@*****</v>
      </c>
      <c r="AJ1058" s="16" t="str">
        <f t="shared" si="738"/>
        <v>@*****</v>
      </c>
      <c r="AK1058" t="str">
        <f t="shared" si="739"/>
        <v>ADCZ# 3,0,SNC</v>
      </c>
      <c r="AL1058" s="4" t="str">
        <f t="shared" si="740"/>
        <v>ADC</v>
      </c>
      <c r="AM1058" s="4" t="str">
        <f t="shared" si="741"/>
        <v/>
      </c>
      <c r="AN1058" s="4" t="str">
        <f t="shared" si="742"/>
        <v>Z</v>
      </c>
      <c r="AO1058" s="4" t="str">
        <f t="shared" si="743"/>
        <v>#</v>
      </c>
      <c r="AP1058" s="15" t="str">
        <f t="shared" si="744"/>
        <v>,SNC</v>
      </c>
      <c r="AQ1058" s="9" t="str">
        <f>_xlfn.XLOOKUP(D1058,Sheet2!$E$3:$E$101,Sheet2!$F$3:$F$101,"******************")</f>
        <v>******************</v>
      </c>
      <c r="AR1058" s="33" t="str">
        <f t="shared" si="730"/>
        <v>DOB 0,DSKP</v>
      </c>
      <c r="AS1058" s="9" t="str">
        <f t="shared" si="731"/>
        <v>DOB</v>
      </c>
      <c r="AT1058" s="4">
        <f t="shared" si="745"/>
        <v>0</v>
      </c>
      <c r="AU1058" s="6">
        <f t="shared" si="746"/>
        <v>0</v>
      </c>
      <c r="AV1058" s="4" t="str">
        <f t="shared" si="747"/>
        <v/>
      </c>
      <c r="AW1058" s="4">
        <f t="shared" si="748"/>
        <v>33</v>
      </c>
      <c r="AX1058" s="4" t="str">
        <f>_xlfn.XLOOKUP(AW1058,Sheet2!$Q$3:$Q$66,Sheet2!$R$3:$R$66,"**")</f>
        <v>DSKP</v>
      </c>
      <c r="AY1058" s="4">
        <f t="shared" si="749"/>
        <v>4</v>
      </c>
      <c r="AZ1058" s="16" t="str">
        <f t="shared" si="750"/>
        <v>SKPBN</v>
      </c>
    </row>
    <row r="1059" spans="1:52" x14ac:dyDescent="0.35">
      <c r="B1059" s="3">
        <f t="shared" si="708"/>
        <v>39</v>
      </c>
      <c r="C1059" s="1">
        <f t="shared" si="709"/>
        <v>2311</v>
      </c>
      <c r="D1059" s="2">
        <v>24067</v>
      </c>
      <c r="E1059" s="2" t="str">
        <f>_xlfn.XLOOKUP(C1059,Sheet2!$N$3:$N$1000,Sheet2!$O$3:$O$1000,"")</f>
        <v/>
      </c>
      <c r="F1059" s="9" t="str">
        <f t="shared" si="751"/>
        <v>LDA 1,KB7</v>
      </c>
      <c r="G1059" s="4" t="str">
        <f t="shared" si="727"/>
        <v>50</v>
      </c>
      <c r="H1059" s="4">
        <f t="shared" si="728"/>
        <v>67</v>
      </c>
      <c r="I1059" s="6">
        <f t="shared" si="720"/>
        <v>0</v>
      </c>
      <c r="J1059" s="6">
        <f t="shared" si="721"/>
        <v>2</v>
      </c>
      <c r="K1059" s="6">
        <f t="shared" si="722"/>
        <v>4</v>
      </c>
      <c r="L1059" s="6">
        <f t="shared" si="723"/>
        <v>0</v>
      </c>
      <c r="M1059" s="6">
        <f t="shared" si="724"/>
        <v>6</v>
      </c>
      <c r="N1059" s="6">
        <f t="shared" si="725"/>
        <v>7</v>
      </c>
      <c r="O1059" s="13">
        <f t="shared" si="726"/>
        <v>5</v>
      </c>
      <c r="P1059" s="4">
        <f t="shared" si="732"/>
        <v>1</v>
      </c>
      <c r="Q1059" s="4">
        <f t="shared" si="733"/>
        <v>1</v>
      </c>
      <c r="R1059">
        <f t="shared" si="710"/>
        <v>67</v>
      </c>
      <c r="S1059" s="4">
        <f t="shared" si="711"/>
        <v>0</v>
      </c>
      <c r="T1059" s="15">
        <f t="shared" si="712"/>
        <v>0</v>
      </c>
      <c r="U1059" s="4">
        <f t="shared" si="713"/>
        <v>1</v>
      </c>
      <c r="V1059" s="4">
        <f t="shared" si="714"/>
        <v>1</v>
      </c>
      <c r="W1059" s="4">
        <f t="shared" si="715"/>
        <v>0</v>
      </c>
      <c r="X1059" s="6">
        <f t="shared" si="716"/>
        <v>0</v>
      </c>
      <c r="Y1059" s="4">
        <f t="shared" si="717"/>
        <v>3</v>
      </c>
      <c r="Z1059" s="6">
        <f t="shared" si="718"/>
        <v>0</v>
      </c>
      <c r="AA1059" s="18">
        <f t="shared" si="719"/>
        <v>7</v>
      </c>
      <c r="AB1059" s="9" t="str">
        <f t="shared" si="734"/>
        <v>KB7</v>
      </c>
      <c r="AC1059" s="9" t="str">
        <f>_xlfn.XLOOKUP(R1059,Sheet2!$H$3:$H$258,Sheet2!$I$3:$I$258,"-----")</f>
        <v>KB7</v>
      </c>
      <c r="AD1059" s="9" t="str">
        <f>_xlfn.XLOOKUP(VALUE(AE1059),Sheet2!$N$3:$N$1000,Sheet2!$O$3:$O$1000,"********")</f>
        <v>D9</v>
      </c>
      <c r="AE1059" t="str">
        <f t="shared" si="729"/>
        <v>2400</v>
      </c>
      <c r="AF1059" s="9" t="str">
        <f>IF(R1059&lt;200,"+"&amp;TEXT(R1059,"0"),"-"&amp;TEXT(_xlfn.XLOOKUP(R1059,Sheet2!$K$3:$K$130,Sheet2!$L$3:$L$130,"-----"),"0"))</f>
        <v>+67</v>
      </c>
      <c r="AG1059" s="9" t="str">
        <f t="shared" si="735"/>
        <v/>
      </c>
      <c r="AH1059" s="9" t="str">
        <f t="shared" si="736"/>
        <v>JSR KB7</v>
      </c>
      <c r="AI1059" t="str">
        <f t="shared" si="737"/>
        <v>1,KB7</v>
      </c>
      <c r="AJ1059" s="16" t="str">
        <f t="shared" si="738"/>
        <v>KB7</v>
      </c>
      <c r="AK1059" t="str">
        <f t="shared" si="739"/>
        <v>COMC 1,1,SBN</v>
      </c>
      <c r="AL1059" s="4" t="str">
        <f t="shared" si="740"/>
        <v>COM</v>
      </c>
      <c r="AM1059" s="4" t="str">
        <f t="shared" si="741"/>
        <v/>
      </c>
      <c r="AN1059" s="4" t="str">
        <f t="shared" si="742"/>
        <v>C</v>
      </c>
      <c r="AO1059" s="4" t="str">
        <f t="shared" si="743"/>
        <v/>
      </c>
      <c r="AP1059" s="15" t="str">
        <f t="shared" si="744"/>
        <v>,SBN</v>
      </c>
      <c r="AQ1059" s="9" t="str">
        <f>_xlfn.XLOOKUP(D1059,Sheet2!$E$3:$E$101,Sheet2!$F$3:$F$101,"******************")</f>
        <v>******************</v>
      </c>
      <c r="AR1059" s="33" t="str">
        <f t="shared" si="730"/>
        <v>NIO **</v>
      </c>
      <c r="AS1059" s="9" t="str">
        <f t="shared" si="731"/>
        <v>DOC</v>
      </c>
      <c r="AT1059" s="4">
        <f t="shared" si="745"/>
        <v>1</v>
      </c>
      <c r="AU1059" s="6">
        <f t="shared" si="746"/>
        <v>0</v>
      </c>
      <c r="AV1059" s="4" t="str">
        <f t="shared" si="747"/>
        <v/>
      </c>
      <c r="AW1059" s="4">
        <f t="shared" si="748"/>
        <v>67</v>
      </c>
      <c r="AX1059" s="4" t="str">
        <f>_xlfn.XLOOKUP(AW1059,Sheet2!$Q$3:$Q$66,Sheet2!$R$3:$R$66,"**")</f>
        <v>**</v>
      </c>
      <c r="AY1059" s="4">
        <f t="shared" si="749"/>
        <v>0</v>
      </c>
      <c r="AZ1059" s="16" t="str">
        <f t="shared" si="750"/>
        <v>SKPBN</v>
      </c>
    </row>
    <row r="1060" spans="1:52" x14ac:dyDescent="0.35">
      <c r="B1060" s="3">
        <f t="shared" si="708"/>
        <v>40</v>
      </c>
      <c r="C1060" s="1">
        <f t="shared" si="709"/>
        <v>2312</v>
      </c>
      <c r="D1060" s="2">
        <v>65133</v>
      </c>
      <c r="E1060" s="2" t="str">
        <f>_xlfn.XLOOKUP(C1060,Sheet2!$N$3:$N$1000,Sheet2!$O$3:$O$1000,"")</f>
        <v/>
      </c>
      <c r="F1060" s="9" t="str">
        <f t="shared" si="751"/>
        <v>DOAS 1,DSKP</v>
      </c>
      <c r="G1060" s="4" t="str">
        <f t="shared" si="727"/>
        <v>152</v>
      </c>
      <c r="H1060" s="4">
        <f t="shared" si="728"/>
        <v>133</v>
      </c>
      <c r="I1060" s="6">
        <f t="shared" si="720"/>
        <v>0</v>
      </c>
      <c r="J1060" s="6">
        <f t="shared" si="721"/>
        <v>6</v>
      </c>
      <c r="K1060" s="6">
        <f t="shared" si="722"/>
        <v>5</v>
      </c>
      <c r="L1060" s="6">
        <f t="shared" si="723"/>
        <v>1</v>
      </c>
      <c r="M1060" s="6">
        <f t="shared" si="724"/>
        <v>3</v>
      </c>
      <c r="N1060" s="6">
        <f t="shared" si="725"/>
        <v>3</v>
      </c>
      <c r="O1060" s="13">
        <f t="shared" si="726"/>
        <v>13</v>
      </c>
      <c r="P1060" s="4">
        <f t="shared" si="732"/>
        <v>3</v>
      </c>
      <c r="Q1060" s="4">
        <f t="shared" si="733"/>
        <v>1</v>
      </c>
      <c r="R1060">
        <f t="shared" si="710"/>
        <v>133</v>
      </c>
      <c r="S1060" s="4">
        <f t="shared" si="711"/>
        <v>2</v>
      </c>
      <c r="T1060" s="15">
        <f t="shared" si="712"/>
        <v>0</v>
      </c>
      <c r="U1060" s="4">
        <f t="shared" si="713"/>
        <v>3</v>
      </c>
      <c r="V1060" s="4">
        <f t="shared" si="714"/>
        <v>1</v>
      </c>
      <c r="W1060" s="4">
        <f t="shared" si="715"/>
        <v>2</v>
      </c>
      <c r="X1060" s="6">
        <f t="shared" si="716"/>
        <v>1</v>
      </c>
      <c r="Y1060" s="4">
        <f t="shared" si="717"/>
        <v>1</v>
      </c>
      <c r="Z1060" s="6">
        <f t="shared" si="718"/>
        <v>1</v>
      </c>
      <c r="AA1060" s="18">
        <f t="shared" si="719"/>
        <v>3</v>
      </c>
      <c r="AB1060" s="9" t="str">
        <f t="shared" si="734"/>
        <v>+133,2</v>
      </c>
      <c r="AC1060" s="9" t="str">
        <f>_xlfn.XLOOKUP(R1060,Sheet2!$H$3:$H$258,Sheet2!$I$3:$I$258,"-----")</f>
        <v>C037</v>
      </c>
      <c r="AD1060" s="9" t="str">
        <f>_xlfn.XLOOKUP(VALUE(AE1060),Sheet2!$N$3:$N$1000,Sheet2!$O$3:$O$1000,"********")</f>
        <v>********</v>
      </c>
      <c r="AE1060" t="str">
        <f t="shared" si="729"/>
        <v>2445</v>
      </c>
      <c r="AF1060" s="9" t="str">
        <f>IF(R1060&lt;200,"+"&amp;TEXT(R1060,"0"),"-"&amp;TEXT(_xlfn.XLOOKUP(R1060,Sheet2!$K$3:$K$130,Sheet2!$L$3:$L$130,"-----"),"0"))</f>
        <v>+133</v>
      </c>
      <c r="AG1060" s="9" t="str">
        <f t="shared" si="735"/>
        <v/>
      </c>
      <c r="AH1060" s="9" t="str">
        <f t="shared" si="736"/>
        <v>JSR +133,2</v>
      </c>
      <c r="AI1060" t="str">
        <f t="shared" si="737"/>
        <v>1,+133,2</v>
      </c>
      <c r="AJ1060" s="16" t="str">
        <f t="shared" si="738"/>
        <v>+133,2</v>
      </c>
      <c r="AK1060" t="str">
        <f t="shared" si="739"/>
        <v>MOVZL# 3,1,SNC</v>
      </c>
      <c r="AL1060" s="4" t="str">
        <f t="shared" si="740"/>
        <v>MOV</v>
      </c>
      <c r="AM1060" s="4" t="str">
        <f t="shared" si="741"/>
        <v>L</v>
      </c>
      <c r="AN1060" s="4" t="str">
        <f t="shared" si="742"/>
        <v>Z</v>
      </c>
      <c r="AO1060" s="4" t="str">
        <f t="shared" si="743"/>
        <v>#</v>
      </c>
      <c r="AP1060" s="15" t="str">
        <f t="shared" si="744"/>
        <v>,SNC</v>
      </c>
      <c r="AQ1060" s="9" t="str">
        <f>_xlfn.XLOOKUP(D1060,Sheet2!$E$3:$E$101,Sheet2!$F$3:$F$101,"******************")</f>
        <v>******************</v>
      </c>
      <c r="AR1060" s="33" t="str">
        <f t="shared" si="730"/>
        <v>DOAS 1,DSKP</v>
      </c>
      <c r="AS1060" s="9" t="str">
        <f t="shared" si="731"/>
        <v>DOAS</v>
      </c>
      <c r="AT1060" s="4">
        <f t="shared" si="745"/>
        <v>1</v>
      </c>
      <c r="AU1060" s="6">
        <f t="shared" si="746"/>
        <v>1</v>
      </c>
      <c r="AV1060" s="4" t="str">
        <f t="shared" si="747"/>
        <v>S</v>
      </c>
      <c r="AW1060" s="4">
        <f t="shared" si="748"/>
        <v>33</v>
      </c>
      <c r="AX1060" s="4" t="str">
        <f>_xlfn.XLOOKUP(AW1060,Sheet2!$Q$3:$Q$66,Sheet2!$R$3:$R$66,"**")</f>
        <v>DSKP</v>
      </c>
      <c r="AY1060" s="4">
        <f t="shared" si="749"/>
        <v>2</v>
      </c>
      <c r="AZ1060" s="16" t="str">
        <f t="shared" si="750"/>
        <v>SKPBZ</v>
      </c>
    </row>
    <row r="1061" spans="1:52" x14ac:dyDescent="0.35">
      <c r="B1061" s="3">
        <f t="shared" si="708"/>
        <v>41</v>
      </c>
      <c r="C1061" s="1">
        <f t="shared" si="709"/>
        <v>2313</v>
      </c>
      <c r="D1061" s="2">
        <v>6165</v>
      </c>
      <c r="E1061" s="2" t="str">
        <f>_xlfn.XLOOKUP(C1061,Sheet2!$N$3:$N$1000,Sheet2!$O$3:$O$1000,"")</f>
        <v/>
      </c>
      <c r="F1061" s="9" t="str">
        <f t="shared" si="751"/>
        <v>JSR @STALL</v>
      </c>
      <c r="G1061" s="4" t="str">
        <f t="shared" si="727"/>
        <v>14</v>
      </c>
      <c r="H1061" s="4">
        <f t="shared" si="728"/>
        <v>165</v>
      </c>
      <c r="I1061" s="6">
        <f t="shared" si="720"/>
        <v>0</v>
      </c>
      <c r="J1061" s="6">
        <f t="shared" si="721"/>
        <v>0</v>
      </c>
      <c r="K1061" s="6">
        <f t="shared" si="722"/>
        <v>6</v>
      </c>
      <c r="L1061" s="6">
        <f t="shared" si="723"/>
        <v>1</v>
      </c>
      <c r="M1061" s="6">
        <f t="shared" si="724"/>
        <v>6</v>
      </c>
      <c r="N1061" s="6">
        <f t="shared" si="725"/>
        <v>5</v>
      </c>
      <c r="O1061" s="13">
        <f t="shared" si="726"/>
        <v>1</v>
      </c>
      <c r="P1061" s="4">
        <f t="shared" si="732"/>
        <v>0</v>
      </c>
      <c r="Q1061" s="4">
        <f t="shared" si="733"/>
        <v>1</v>
      </c>
      <c r="R1061">
        <f t="shared" si="710"/>
        <v>165</v>
      </c>
      <c r="S1061" s="4">
        <f t="shared" si="711"/>
        <v>0</v>
      </c>
      <c r="T1061" s="15">
        <f t="shared" si="712"/>
        <v>1</v>
      </c>
      <c r="U1061" s="4">
        <f t="shared" si="713"/>
        <v>0</v>
      </c>
      <c r="V1061" s="4">
        <f t="shared" si="714"/>
        <v>1</v>
      </c>
      <c r="W1061" s="4">
        <f t="shared" si="715"/>
        <v>4</v>
      </c>
      <c r="X1061" s="6">
        <f t="shared" si="716"/>
        <v>1</v>
      </c>
      <c r="Y1061" s="4">
        <f t="shared" si="717"/>
        <v>3</v>
      </c>
      <c r="Z1061" s="6">
        <f t="shared" si="718"/>
        <v>0</v>
      </c>
      <c r="AA1061" s="18">
        <f t="shared" si="719"/>
        <v>5</v>
      </c>
      <c r="AB1061" s="9" t="str">
        <f t="shared" si="734"/>
        <v>STALL</v>
      </c>
      <c r="AC1061" s="9" t="str">
        <f>_xlfn.XLOOKUP(R1061,Sheet2!$H$3:$H$258,Sheet2!$I$3:$I$258,"-----")</f>
        <v>STALL</v>
      </c>
      <c r="AD1061" s="9" t="str">
        <f>_xlfn.XLOOKUP(VALUE(AE1061),Sheet2!$N$3:$N$1000,Sheet2!$O$3:$O$1000,"********")</f>
        <v>********</v>
      </c>
      <c r="AE1061" t="str">
        <f t="shared" si="729"/>
        <v>2500</v>
      </c>
      <c r="AF1061" s="9" t="str">
        <f>IF(R1061&lt;200,"+"&amp;TEXT(R1061,"0"),"-"&amp;TEXT(_xlfn.XLOOKUP(R1061,Sheet2!$K$3:$K$130,Sheet2!$L$3:$L$130,"-----"),"0"))</f>
        <v>+165</v>
      </c>
      <c r="AG1061" s="9" t="str">
        <f t="shared" si="735"/>
        <v>@</v>
      </c>
      <c r="AH1061" s="9" t="str">
        <f t="shared" si="736"/>
        <v>JSR @STALL</v>
      </c>
      <c r="AI1061" t="str">
        <f t="shared" si="737"/>
        <v>1,@STALL</v>
      </c>
      <c r="AJ1061" s="16" t="str">
        <f t="shared" si="738"/>
        <v>@STALL</v>
      </c>
      <c r="AK1061" t="str">
        <f t="shared" si="739"/>
        <v>ADCCL 0,1,SNR</v>
      </c>
      <c r="AL1061" s="4" t="str">
        <f t="shared" si="740"/>
        <v>ADC</v>
      </c>
      <c r="AM1061" s="4" t="str">
        <f t="shared" si="741"/>
        <v>L</v>
      </c>
      <c r="AN1061" s="4" t="str">
        <f t="shared" si="742"/>
        <v>C</v>
      </c>
      <c r="AO1061" s="4" t="str">
        <f t="shared" si="743"/>
        <v/>
      </c>
      <c r="AP1061" s="15" t="str">
        <f t="shared" si="744"/>
        <v>,SNR</v>
      </c>
      <c r="AQ1061" s="9" t="str">
        <f>_xlfn.XLOOKUP(D1061,Sheet2!$E$3:$E$101,Sheet2!$F$3:$F$101,"******************")</f>
        <v>******************</v>
      </c>
      <c r="AR1061" s="33" t="str">
        <f t="shared" si="730"/>
        <v>DOBS 1,**</v>
      </c>
      <c r="AS1061" s="9" t="str">
        <f t="shared" si="731"/>
        <v>DOBS</v>
      </c>
      <c r="AT1061" s="4">
        <f t="shared" si="745"/>
        <v>1</v>
      </c>
      <c r="AU1061" s="6">
        <f t="shared" si="746"/>
        <v>1</v>
      </c>
      <c r="AV1061" s="4" t="str">
        <f t="shared" si="747"/>
        <v>S</v>
      </c>
      <c r="AW1061" s="4">
        <f t="shared" si="748"/>
        <v>65</v>
      </c>
      <c r="AX1061" s="4" t="str">
        <f>_xlfn.XLOOKUP(AW1061,Sheet2!$Q$3:$Q$66,Sheet2!$R$3:$R$66,"**")</f>
        <v>**</v>
      </c>
      <c r="AY1061" s="4">
        <f t="shared" si="749"/>
        <v>4</v>
      </c>
      <c r="AZ1061" s="16" t="str">
        <f t="shared" si="750"/>
        <v>SKPBZ</v>
      </c>
    </row>
    <row r="1062" spans="1:52" x14ac:dyDescent="0.35">
      <c r="B1062" s="3">
        <f t="shared" si="708"/>
        <v>42</v>
      </c>
      <c r="C1062" s="1">
        <f t="shared" si="709"/>
        <v>2314</v>
      </c>
      <c r="D1062" s="2">
        <v>60233</v>
      </c>
      <c r="E1062" s="2" t="str">
        <f>_xlfn.XLOOKUP(C1062,Sheet2!$N$3:$N$1000,Sheet2!$O$3:$O$1000,"")</f>
        <v/>
      </c>
      <c r="F1062" s="9" t="str">
        <f t="shared" si="751"/>
        <v>NIOC DSKP</v>
      </c>
      <c r="G1062" s="4" t="str">
        <f t="shared" si="727"/>
        <v>140</v>
      </c>
      <c r="H1062" s="4">
        <f t="shared" si="728"/>
        <v>233</v>
      </c>
      <c r="I1062" s="6">
        <f t="shared" si="720"/>
        <v>0</v>
      </c>
      <c r="J1062" s="6">
        <f t="shared" si="721"/>
        <v>6</v>
      </c>
      <c r="K1062" s="6">
        <f t="shared" si="722"/>
        <v>0</v>
      </c>
      <c r="L1062" s="6">
        <f t="shared" si="723"/>
        <v>2</v>
      </c>
      <c r="M1062" s="6">
        <f t="shared" si="724"/>
        <v>3</v>
      </c>
      <c r="N1062" s="6">
        <f t="shared" si="725"/>
        <v>3</v>
      </c>
      <c r="O1062" s="13">
        <f t="shared" si="726"/>
        <v>12</v>
      </c>
      <c r="P1062" s="4">
        <f t="shared" si="732"/>
        <v>3</v>
      </c>
      <c r="Q1062" s="4">
        <f t="shared" si="733"/>
        <v>0</v>
      </c>
      <c r="R1062">
        <f t="shared" si="710"/>
        <v>233</v>
      </c>
      <c r="S1062" s="4">
        <f t="shared" si="711"/>
        <v>0</v>
      </c>
      <c r="T1062" s="15">
        <f t="shared" si="712"/>
        <v>0</v>
      </c>
      <c r="U1062" s="4">
        <f t="shared" si="713"/>
        <v>3</v>
      </c>
      <c r="V1062" s="4">
        <f t="shared" si="714"/>
        <v>0</v>
      </c>
      <c r="W1062" s="4">
        <f t="shared" si="715"/>
        <v>0</v>
      </c>
      <c r="X1062" s="6">
        <f t="shared" si="716"/>
        <v>2</v>
      </c>
      <c r="Y1062" s="4">
        <f t="shared" si="717"/>
        <v>1</v>
      </c>
      <c r="Z1062" s="6">
        <f t="shared" si="718"/>
        <v>1</v>
      </c>
      <c r="AA1062" s="18">
        <f t="shared" si="719"/>
        <v>3</v>
      </c>
      <c r="AB1062" s="9" t="str">
        <f t="shared" si="734"/>
        <v>I.RC2</v>
      </c>
      <c r="AC1062" s="9" t="str">
        <f>_xlfn.XLOOKUP(R1062,Sheet2!$H$3:$H$258,Sheet2!$I$3:$I$258,"-----")</f>
        <v>I.RC2</v>
      </c>
      <c r="AD1062" s="9" t="str">
        <f>_xlfn.XLOOKUP(VALUE(AE1062),Sheet2!$N$3:$N$1000,Sheet2!$O$3:$O$1000,"********")</f>
        <v>********</v>
      </c>
      <c r="AE1062" t="str">
        <f t="shared" si="729"/>
        <v>2147</v>
      </c>
      <c r="AF1062" s="9" t="str">
        <f>IF(R1062&lt;200,"+"&amp;TEXT(R1062,"0"),"-"&amp;TEXT(_xlfn.XLOOKUP(R1062,Sheet2!$K$3:$K$130,Sheet2!$L$3:$L$130,"-----"),"0"))</f>
        <v>-145</v>
      </c>
      <c r="AG1062" s="9" t="str">
        <f t="shared" si="735"/>
        <v/>
      </c>
      <c r="AH1062" s="9" t="str">
        <f t="shared" si="736"/>
        <v>JMP I.RC2</v>
      </c>
      <c r="AI1062" t="str">
        <f t="shared" si="737"/>
        <v>0,I.RC2</v>
      </c>
      <c r="AJ1062" s="16" t="str">
        <f t="shared" si="738"/>
        <v>I.RC2</v>
      </c>
      <c r="AK1062" t="str">
        <f t="shared" si="739"/>
        <v>COMZR# 3,0,SNC</v>
      </c>
      <c r="AL1062" s="4" t="str">
        <f t="shared" si="740"/>
        <v>COM</v>
      </c>
      <c r="AM1062" s="4" t="str">
        <f t="shared" si="741"/>
        <v>R</v>
      </c>
      <c r="AN1062" s="4" t="str">
        <f t="shared" si="742"/>
        <v>Z</v>
      </c>
      <c r="AO1062" s="4" t="str">
        <f t="shared" si="743"/>
        <v>#</v>
      </c>
      <c r="AP1062" s="15" t="str">
        <f t="shared" si="744"/>
        <v>,SNC</v>
      </c>
      <c r="AQ1062" s="9" t="str">
        <f>_xlfn.XLOOKUP(D1062,Sheet2!$E$3:$E$101,Sheet2!$F$3:$F$101,"******************")</f>
        <v>******************</v>
      </c>
      <c r="AR1062" s="33" t="str">
        <f t="shared" si="730"/>
        <v>NIOC DSKP</v>
      </c>
      <c r="AS1062" s="9" t="str">
        <f t="shared" si="731"/>
        <v>DOCC</v>
      </c>
      <c r="AT1062" s="4">
        <f t="shared" si="745"/>
        <v>0</v>
      </c>
      <c r="AU1062" s="6">
        <f t="shared" si="746"/>
        <v>2</v>
      </c>
      <c r="AV1062" s="4" t="str">
        <f t="shared" si="747"/>
        <v>C</v>
      </c>
      <c r="AW1062" s="4">
        <f t="shared" si="748"/>
        <v>33</v>
      </c>
      <c r="AX1062" s="4" t="str">
        <f>_xlfn.XLOOKUP(AW1062,Sheet2!$Q$3:$Q$66,Sheet2!$R$3:$R$66,"**")</f>
        <v>DSKP</v>
      </c>
      <c r="AY1062" s="4">
        <f t="shared" si="749"/>
        <v>0</v>
      </c>
      <c r="AZ1062" s="16" t="str">
        <f t="shared" si="750"/>
        <v>SKPDN</v>
      </c>
    </row>
    <row r="1063" spans="1:52" x14ac:dyDescent="0.35">
      <c r="B1063" s="3">
        <f t="shared" si="708"/>
        <v>43</v>
      </c>
      <c r="C1063" s="1">
        <f t="shared" si="709"/>
        <v>2315</v>
      </c>
      <c r="D1063" s="2">
        <v>30060</v>
      </c>
      <c r="E1063" s="2" t="str">
        <f>_xlfn.XLOOKUP(C1063,Sheet2!$N$3:$N$1000,Sheet2!$O$3:$O$1000,"")</f>
        <v/>
      </c>
      <c r="F1063" s="9" t="str">
        <f t="shared" si="751"/>
        <v>LDA 2,KB14</v>
      </c>
      <c r="G1063" s="4" t="str">
        <f t="shared" si="727"/>
        <v>60</v>
      </c>
      <c r="H1063" s="4">
        <f t="shared" si="728"/>
        <v>60</v>
      </c>
      <c r="I1063" s="6">
        <f t="shared" si="720"/>
        <v>0</v>
      </c>
      <c r="J1063" s="6">
        <f t="shared" si="721"/>
        <v>3</v>
      </c>
      <c r="K1063" s="6">
        <f t="shared" si="722"/>
        <v>0</v>
      </c>
      <c r="L1063" s="6">
        <f t="shared" si="723"/>
        <v>0</v>
      </c>
      <c r="M1063" s="6">
        <f t="shared" si="724"/>
        <v>6</v>
      </c>
      <c r="N1063" s="6">
        <f t="shared" si="725"/>
        <v>0</v>
      </c>
      <c r="O1063" s="13">
        <f t="shared" si="726"/>
        <v>6</v>
      </c>
      <c r="P1063" s="4">
        <f t="shared" si="732"/>
        <v>1</v>
      </c>
      <c r="Q1063" s="4">
        <f t="shared" si="733"/>
        <v>2</v>
      </c>
      <c r="R1063">
        <f t="shared" si="710"/>
        <v>60</v>
      </c>
      <c r="S1063" s="4">
        <f t="shared" si="711"/>
        <v>0</v>
      </c>
      <c r="T1063" s="15">
        <f t="shared" si="712"/>
        <v>0</v>
      </c>
      <c r="U1063" s="4">
        <f t="shared" si="713"/>
        <v>1</v>
      </c>
      <c r="V1063" s="4">
        <f t="shared" si="714"/>
        <v>2</v>
      </c>
      <c r="W1063" s="4">
        <f t="shared" si="715"/>
        <v>0</v>
      </c>
      <c r="X1063" s="6">
        <f t="shared" si="716"/>
        <v>0</v>
      </c>
      <c r="Y1063" s="4">
        <f t="shared" si="717"/>
        <v>3</v>
      </c>
      <c r="Z1063" s="6">
        <f t="shared" si="718"/>
        <v>0</v>
      </c>
      <c r="AA1063" s="18">
        <f t="shared" si="719"/>
        <v>0</v>
      </c>
      <c r="AB1063" s="9" t="str">
        <f t="shared" si="734"/>
        <v>KB14</v>
      </c>
      <c r="AC1063" s="9" t="str">
        <f>_xlfn.XLOOKUP(R1063,Sheet2!$H$3:$H$258,Sheet2!$I$3:$I$258,"-----")</f>
        <v>KB14</v>
      </c>
      <c r="AD1063" s="9" t="str">
        <f>_xlfn.XLOOKUP(VALUE(AE1063),Sheet2!$N$3:$N$1000,Sheet2!$O$3:$O$1000,"********")</f>
        <v>********</v>
      </c>
      <c r="AE1063" t="str">
        <f t="shared" si="729"/>
        <v>2375</v>
      </c>
      <c r="AF1063" s="9" t="str">
        <f>IF(R1063&lt;200,"+"&amp;TEXT(R1063,"0"),"-"&amp;TEXT(_xlfn.XLOOKUP(R1063,Sheet2!$K$3:$K$130,Sheet2!$L$3:$L$130,"-----"),"0"))</f>
        <v>+60</v>
      </c>
      <c r="AG1063" s="9" t="str">
        <f t="shared" si="735"/>
        <v/>
      </c>
      <c r="AH1063" s="9" t="str">
        <f t="shared" si="736"/>
        <v>ISZ KB14</v>
      </c>
      <c r="AI1063" t="str">
        <f t="shared" si="737"/>
        <v>2,KB14</v>
      </c>
      <c r="AJ1063" s="16" t="str">
        <f t="shared" si="738"/>
        <v>KB14</v>
      </c>
      <c r="AK1063" t="str">
        <f t="shared" si="739"/>
        <v>COMC 1,2</v>
      </c>
      <c r="AL1063" s="4" t="str">
        <f t="shared" si="740"/>
        <v>COM</v>
      </c>
      <c r="AM1063" s="4" t="str">
        <f t="shared" si="741"/>
        <v/>
      </c>
      <c r="AN1063" s="4" t="str">
        <f t="shared" si="742"/>
        <v>C</v>
      </c>
      <c r="AO1063" s="4" t="str">
        <f t="shared" si="743"/>
        <v/>
      </c>
      <c r="AP1063" s="15" t="str">
        <f t="shared" si="744"/>
        <v/>
      </c>
      <c r="AQ1063" s="9" t="str">
        <f>_xlfn.XLOOKUP(D1063,Sheet2!$E$3:$E$101,Sheet2!$F$3:$F$101,"******************")</f>
        <v>******************</v>
      </c>
      <c r="AR1063" s="33" t="str">
        <f t="shared" si="730"/>
        <v>NIO **</v>
      </c>
      <c r="AS1063" s="9" t="str">
        <f t="shared" si="731"/>
        <v>DOC</v>
      </c>
      <c r="AT1063" s="4">
        <f t="shared" si="745"/>
        <v>2</v>
      </c>
      <c r="AU1063" s="6">
        <f t="shared" si="746"/>
        <v>0</v>
      </c>
      <c r="AV1063" s="4" t="str">
        <f t="shared" si="747"/>
        <v/>
      </c>
      <c r="AW1063" s="4">
        <f t="shared" si="748"/>
        <v>60</v>
      </c>
      <c r="AX1063" s="4" t="str">
        <f>_xlfn.XLOOKUP(AW1063,Sheet2!$Q$3:$Q$66,Sheet2!$R$3:$R$66,"**")</f>
        <v>**</v>
      </c>
      <c r="AY1063" s="4">
        <f t="shared" si="749"/>
        <v>0</v>
      </c>
      <c r="AZ1063" s="16" t="str">
        <f t="shared" si="750"/>
        <v>SKPBN</v>
      </c>
    </row>
    <row r="1064" spans="1:52" x14ac:dyDescent="0.35">
      <c r="B1064" s="3">
        <f t="shared" si="708"/>
        <v>44</v>
      </c>
      <c r="C1064" s="1">
        <f t="shared" si="709"/>
        <v>2316</v>
      </c>
      <c r="D1064" s="2">
        <v>65433</v>
      </c>
      <c r="E1064" s="2" t="str">
        <f>_xlfn.XLOOKUP(C1064,Sheet2!$N$3:$N$1000,Sheet2!$O$3:$O$1000,"")</f>
        <v/>
      </c>
      <c r="F1064" s="9" t="str">
        <f t="shared" si="751"/>
        <v>DIB 1,DSKP</v>
      </c>
      <c r="G1064" s="4" t="str">
        <f t="shared" si="727"/>
        <v>153</v>
      </c>
      <c r="H1064" s="4">
        <f t="shared" si="728"/>
        <v>33</v>
      </c>
      <c r="I1064" s="6">
        <f t="shared" si="720"/>
        <v>0</v>
      </c>
      <c r="J1064" s="6">
        <f t="shared" si="721"/>
        <v>6</v>
      </c>
      <c r="K1064" s="6">
        <f t="shared" si="722"/>
        <v>5</v>
      </c>
      <c r="L1064" s="6">
        <f t="shared" si="723"/>
        <v>4</v>
      </c>
      <c r="M1064" s="6">
        <f t="shared" si="724"/>
        <v>3</v>
      </c>
      <c r="N1064" s="6">
        <f t="shared" si="725"/>
        <v>3</v>
      </c>
      <c r="O1064" s="13">
        <f t="shared" si="726"/>
        <v>13</v>
      </c>
      <c r="P1064" s="4">
        <f t="shared" si="732"/>
        <v>3</v>
      </c>
      <c r="Q1064" s="4">
        <f t="shared" si="733"/>
        <v>1</v>
      </c>
      <c r="R1064">
        <f t="shared" si="710"/>
        <v>33</v>
      </c>
      <c r="S1064" s="4">
        <f t="shared" si="711"/>
        <v>3</v>
      </c>
      <c r="T1064" s="15">
        <f t="shared" si="712"/>
        <v>0</v>
      </c>
      <c r="U1064" s="4">
        <f t="shared" si="713"/>
        <v>3</v>
      </c>
      <c r="V1064" s="4">
        <f t="shared" si="714"/>
        <v>1</v>
      </c>
      <c r="W1064" s="4">
        <f t="shared" si="715"/>
        <v>3</v>
      </c>
      <c r="X1064" s="6">
        <f t="shared" si="716"/>
        <v>0</v>
      </c>
      <c r="Y1064" s="4">
        <f t="shared" si="717"/>
        <v>1</v>
      </c>
      <c r="Z1064" s="6">
        <f t="shared" si="718"/>
        <v>1</v>
      </c>
      <c r="AA1064" s="18">
        <f t="shared" si="719"/>
        <v>3</v>
      </c>
      <c r="AB1064" s="9" t="str">
        <f t="shared" si="734"/>
        <v>+33,3</v>
      </c>
      <c r="AC1064" s="9" t="str">
        <f>_xlfn.XLOOKUP(R1064,Sheet2!$H$3:$H$258,Sheet2!$I$3:$I$258,"-----")</f>
        <v>*****</v>
      </c>
      <c r="AD1064" s="9" t="str">
        <f>_xlfn.XLOOKUP(VALUE(AE1064),Sheet2!$N$3:$N$1000,Sheet2!$O$3:$O$1000,"********")</f>
        <v>********</v>
      </c>
      <c r="AE1064" t="str">
        <f t="shared" si="729"/>
        <v>2351</v>
      </c>
      <c r="AF1064" s="9" t="str">
        <f>IF(R1064&lt;200,"+"&amp;TEXT(R1064,"0"),"-"&amp;TEXT(_xlfn.XLOOKUP(R1064,Sheet2!$K$3:$K$130,Sheet2!$L$3:$L$130,"-----"),"0"))</f>
        <v>+33</v>
      </c>
      <c r="AG1064" s="9" t="str">
        <f t="shared" si="735"/>
        <v/>
      </c>
      <c r="AH1064" s="9" t="str">
        <f t="shared" si="736"/>
        <v>JSR +33,3</v>
      </c>
      <c r="AI1064" t="str">
        <f t="shared" si="737"/>
        <v>1,+33,3</v>
      </c>
      <c r="AJ1064" s="16" t="str">
        <f t="shared" si="738"/>
        <v>+33,3</v>
      </c>
      <c r="AK1064" t="str">
        <f t="shared" si="739"/>
        <v>INCZ# 3,1,SNC</v>
      </c>
      <c r="AL1064" s="4" t="str">
        <f t="shared" si="740"/>
        <v>INC</v>
      </c>
      <c r="AM1064" s="4" t="str">
        <f t="shared" si="741"/>
        <v/>
      </c>
      <c r="AN1064" s="4" t="str">
        <f t="shared" si="742"/>
        <v>Z</v>
      </c>
      <c r="AO1064" s="4" t="str">
        <f t="shared" si="743"/>
        <v>#</v>
      </c>
      <c r="AP1064" s="15" t="str">
        <f t="shared" si="744"/>
        <v>,SNC</v>
      </c>
      <c r="AQ1064" s="9" t="str">
        <f>_xlfn.XLOOKUP(D1064,Sheet2!$E$3:$E$101,Sheet2!$F$3:$F$101,"******************")</f>
        <v>******************</v>
      </c>
      <c r="AR1064" s="33" t="str">
        <f t="shared" si="730"/>
        <v>DIB 1,DSKP</v>
      </c>
      <c r="AS1064" s="9" t="str">
        <f t="shared" si="731"/>
        <v>DIB</v>
      </c>
      <c r="AT1064" s="4">
        <f t="shared" si="745"/>
        <v>1</v>
      </c>
      <c r="AU1064" s="6">
        <f t="shared" si="746"/>
        <v>0</v>
      </c>
      <c r="AV1064" s="4" t="str">
        <f t="shared" si="747"/>
        <v/>
      </c>
      <c r="AW1064" s="4">
        <f t="shared" si="748"/>
        <v>33</v>
      </c>
      <c r="AX1064" s="4" t="str">
        <f>_xlfn.XLOOKUP(AW1064,Sheet2!$Q$3:$Q$66,Sheet2!$R$3:$R$66,"**")</f>
        <v>DSKP</v>
      </c>
      <c r="AY1064" s="4">
        <f t="shared" si="749"/>
        <v>3</v>
      </c>
      <c r="AZ1064" s="16" t="str">
        <f t="shared" si="750"/>
        <v>SKPBN</v>
      </c>
    </row>
    <row r="1065" spans="1:52" x14ac:dyDescent="0.35">
      <c r="B1065" s="3">
        <f t="shared" si="708"/>
        <v>45</v>
      </c>
      <c r="C1065" s="1">
        <f t="shared" si="709"/>
        <v>2317</v>
      </c>
      <c r="D1065" s="2">
        <v>113000</v>
      </c>
      <c r="E1065" s="2" t="str">
        <f>_xlfn.XLOOKUP(C1065,Sheet2!$N$3:$N$1000,Sheet2!$O$3:$O$1000,"")</f>
        <v/>
      </c>
      <c r="F1065" s="9" t="str">
        <f t="shared" si="751"/>
        <v>ADD 0,2</v>
      </c>
      <c r="G1065" s="4" t="str">
        <f t="shared" si="727"/>
        <v>226</v>
      </c>
      <c r="H1065" s="4">
        <f t="shared" si="728"/>
        <v>0</v>
      </c>
      <c r="I1065" s="6">
        <f t="shared" si="720"/>
        <v>1</v>
      </c>
      <c r="J1065" s="6">
        <f t="shared" si="721"/>
        <v>1</v>
      </c>
      <c r="K1065" s="6">
        <f t="shared" si="722"/>
        <v>3</v>
      </c>
      <c r="L1065" s="6">
        <f t="shared" si="723"/>
        <v>0</v>
      </c>
      <c r="M1065" s="6">
        <f t="shared" si="724"/>
        <v>0</v>
      </c>
      <c r="N1065" s="6">
        <f t="shared" si="725"/>
        <v>0</v>
      </c>
      <c r="O1065" s="13">
        <f t="shared" si="726"/>
        <v>18</v>
      </c>
      <c r="P1065" s="4">
        <f t="shared" si="732"/>
        <v>4</v>
      </c>
      <c r="Q1065" s="4">
        <f t="shared" si="733"/>
        <v>2</v>
      </c>
      <c r="R1065">
        <f t="shared" si="710"/>
        <v>0</v>
      </c>
      <c r="S1065" s="4">
        <f t="shared" si="711"/>
        <v>2</v>
      </c>
      <c r="T1065" s="15">
        <f t="shared" si="712"/>
        <v>1</v>
      </c>
      <c r="U1065" s="4">
        <f t="shared" si="713"/>
        <v>0</v>
      </c>
      <c r="V1065" s="4">
        <f t="shared" si="714"/>
        <v>2</v>
      </c>
      <c r="W1065" s="4">
        <f t="shared" si="715"/>
        <v>6</v>
      </c>
      <c r="X1065" s="6">
        <f t="shared" si="716"/>
        <v>0</v>
      </c>
      <c r="Y1065" s="4">
        <f t="shared" si="717"/>
        <v>0</v>
      </c>
      <c r="Z1065" s="6">
        <f t="shared" si="718"/>
        <v>0</v>
      </c>
      <c r="AA1065" s="18">
        <f t="shared" si="719"/>
        <v>0</v>
      </c>
      <c r="AB1065" s="9" t="str">
        <f t="shared" si="734"/>
        <v>+0,2</v>
      </c>
      <c r="AC1065" s="9" t="str">
        <f>_xlfn.XLOOKUP(R1065,Sheet2!$H$3:$H$258,Sheet2!$I$3:$I$258,"-----")</f>
        <v>0</v>
      </c>
      <c r="AD1065" s="9" t="str">
        <f>_xlfn.XLOOKUP(VALUE(AE1065),Sheet2!$N$3:$N$1000,Sheet2!$O$3:$O$1000,"********")</f>
        <v>********</v>
      </c>
      <c r="AE1065" t="str">
        <f t="shared" si="729"/>
        <v>2317</v>
      </c>
      <c r="AF1065" s="9" t="str">
        <f>IF(R1065&lt;200,"+"&amp;TEXT(R1065,"0"),"-"&amp;TEXT(_xlfn.XLOOKUP(R1065,Sheet2!$K$3:$K$130,Sheet2!$L$3:$L$130,"-----"),"0"))</f>
        <v>+0</v>
      </c>
      <c r="AG1065" s="9" t="str">
        <f t="shared" si="735"/>
        <v>@</v>
      </c>
      <c r="AH1065" s="9" t="str">
        <f t="shared" si="736"/>
        <v>ISZ @+0,2</v>
      </c>
      <c r="AI1065" t="str">
        <f t="shared" si="737"/>
        <v>2,@+0,2</v>
      </c>
      <c r="AJ1065" s="16" t="str">
        <f t="shared" si="738"/>
        <v>@+0,2</v>
      </c>
      <c r="AK1065" t="str">
        <f t="shared" si="739"/>
        <v>ADD 0,2</v>
      </c>
      <c r="AL1065" s="4" t="str">
        <f t="shared" si="740"/>
        <v>ADD</v>
      </c>
      <c r="AM1065" s="4" t="str">
        <f t="shared" si="741"/>
        <v/>
      </c>
      <c r="AN1065" s="4" t="str">
        <f t="shared" si="742"/>
        <v/>
      </c>
      <c r="AO1065" s="4" t="str">
        <f t="shared" si="743"/>
        <v/>
      </c>
      <c r="AP1065" s="15" t="str">
        <f t="shared" si="744"/>
        <v/>
      </c>
      <c r="AQ1065" s="9" t="str">
        <f>_xlfn.XLOOKUP(D1065,Sheet2!$E$3:$E$101,Sheet2!$F$3:$F$101,"******************")</f>
        <v>******************</v>
      </c>
      <c r="AR1065" s="33" t="str">
        <f t="shared" si="730"/>
        <v>DOC 2,0</v>
      </c>
      <c r="AS1065" s="9" t="str">
        <f t="shared" si="731"/>
        <v>DOC</v>
      </c>
      <c r="AT1065" s="4">
        <f t="shared" si="745"/>
        <v>2</v>
      </c>
      <c r="AU1065" s="6">
        <f t="shared" si="746"/>
        <v>0</v>
      </c>
      <c r="AV1065" s="4" t="str">
        <f t="shared" si="747"/>
        <v/>
      </c>
      <c r="AW1065" s="4">
        <f t="shared" si="748"/>
        <v>0</v>
      </c>
      <c r="AX1065" s="4" t="str">
        <f>_xlfn.XLOOKUP(AW1065,Sheet2!$Q$3:$Q$66,Sheet2!$R$3:$R$66,"**")</f>
        <v>0</v>
      </c>
      <c r="AY1065" s="4">
        <f t="shared" si="749"/>
        <v>6</v>
      </c>
      <c r="AZ1065" s="16" t="str">
        <f t="shared" si="750"/>
        <v>SKPBN</v>
      </c>
    </row>
    <row r="1066" spans="1:52" x14ac:dyDescent="0.35">
      <c r="B1066" s="3">
        <f t="shared" si="708"/>
        <v>46</v>
      </c>
      <c r="C1066" s="1">
        <f t="shared" si="709"/>
        <v>2320</v>
      </c>
      <c r="D1066" s="2">
        <v>146414</v>
      </c>
      <c r="E1066" s="2" t="str">
        <f>_xlfn.XLOOKUP(C1066,Sheet2!$N$3:$N$1000,Sheet2!$O$3:$O$1000,"")</f>
        <v/>
      </c>
      <c r="F1066" s="9" t="str">
        <f t="shared" si="751"/>
        <v>SUB# 2,1,SZR</v>
      </c>
      <c r="G1066" s="4" t="str">
        <f t="shared" si="727"/>
        <v>315</v>
      </c>
      <c r="H1066" s="4">
        <f t="shared" si="728"/>
        <v>14</v>
      </c>
      <c r="I1066" s="6">
        <f t="shared" si="720"/>
        <v>1</v>
      </c>
      <c r="J1066" s="6">
        <f t="shared" si="721"/>
        <v>4</v>
      </c>
      <c r="K1066" s="6">
        <f t="shared" si="722"/>
        <v>6</v>
      </c>
      <c r="L1066" s="6">
        <f t="shared" si="723"/>
        <v>4</v>
      </c>
      <c r="M1066" s="6">
        <f t="shared" si="724"/>
        <v>1</v>
      </c>
      <c r="N1066" s="6">
        <f t="shared" si="725"/>
        <v>4</v>
      </c>
      <c r="O1066" s="13">
        <f t="shared" si="726"/>
        <v>25</v>
      </c>
      <c r="P1066" s="4">
        <f t="shared" si="732"/>
        <v>6</v>
      </c>
      <c r="Q1066" s="4">
        <f t="shared" si="733"/>
        <v>1</v>
      </c>
      <c r="R1066">
        <f t="shared" si="710"/>
        <v>14</v>
      </c>
      <c r="S1066" s="4">
        <f t="shared" si="711"/>
        <v>1</v>
      </c>
      <c r="T1066" s="15">
        <f t="shared" si="712"/>
        <v>1</v>
      </c>
      <c r="U1066" s="4">
        <f t="shared" si="713"/>
        <v>2</v>
      </c>
      <c r="V1066" s="4">
        <f t="shared" si="714"/>
        <v>1</v>
      </c>
      <c r="W1066" s="4">
        <f t="shared" si="715"/>
        <v>5</v>
      </c>
      <c r="X1066" s="6">
        <f t="shared" si="716"/>
        <v>0</v>
      </c>
      <c r="Y1066" s="4">
        <f t="shared" si="717"/>
        <v>0</v>
      </c>
      <c r="Z1066" s="6">
        <f t="shared" si="718"/>
        <v>1</v>
      </c>
      <c r="AA1066" s="18">
        <f t="shared" si="719"/>
        <v>4</v>
      </c>
      <c r="AB1066" s="9" t="str">
        <f t="shared" si="734"/>
        <v>+14</v>
      </c>
      <c r="AC1066" s="9" t="str">
        <f>_xlfn.XLOOKUP(R1066,Sheet2!$H$3:$H$258,Sheet2!$I$3:$I$258,"-----")</f>
        <v>*****</v>
      </c>
      <c r="AD1066" s="9" t="str">
        <f>_xlfn.XLOOKUP(VALUE(AE1066),Sheet2!$N$3:$N$1000,Sheet2!$O$3:$O$1000,"********")</f>
        <v>********</v>
      </c>
      <c r="AE1066" t="str">
        <f t="shared" si="729"/>
        <v>2334</v>
      </c>
      <c r="AF1066" s="9" t="str">
        <f>IF(R1066&lt;200,"+"&amp;TEXT(R1066,"0"),"-"&amp;TEXT(_xlfn.XLOOKUP(R1066,Sheet2!$K$3:$K$130,Sheet2!$L$3:$L$130,"-----"),"0"))</f>
        <v>+14</v>
      </c>
      <c r="AG1066" s="9" t="str">
        <f t="shared" si="735"/>
        <v>@</v>
      </c>
      <c r="AH1066" s="9" t="str">
        <f t="shared" si="736"/>
        <v>JSR @+14</v>
      </c>
      <c r="AI1066" t="str">
        <f t="shared" si="737"/>
        <v>1,@+14</v>
      </c>
      <c r="AJ1066" s="16" t="str">
        <f t="shared" si="738"/>
        <v>@+14</v>
      </c>
      <c r="AK1066" t="str">
        <f t="shared" si="739"/>
        <v>SUB# 2,1,SZR</v>
      </c>
      <c r="AL1066" s="4" t="str">
        <f t="shared" si="740"/>
        <v>SUB</v>
      </c>
      <c r="AM1066" s="4" t="str">
        <f t="shared" si="741"/>
        <v/>
      </c>
      <c r="AN1066" s="4" t="str">
        <f t="shared" si="742"/>
        <v/>
      </c>
      <c r="AO1066" s="4" t="str">
        <f t="shared" si="743"/>
        <v>#</v>
      </c>
      <c r="AP1066" s="15" t="str">
        <f t="shared" si="744"/>
        <v>,SZR</v>
      </c>
      <c r="AQ1066" s="9" t="str">
        <f>_xlfn.XLOOKUP(D1066,Sheet2!$E$3:$E$101,Sheet2!$F$3:$F$101,"******************")</f>
        <v>******************</v>
      </c>
      <c r="AR1066" s="33" t="str">
        <f t="shared" si="730"/>
        <v>DIC 1,RTC</v>
      </c>
      <c r="AS1066" s="9" t="str">
        <f t="shared" si="731"/>
        <v>DIC</v>
      </c>
      <c r="AT1066" s="4">
        <f t="shared" si="745"/>
        <v>1</v>
      </c>
      <c r="AU1066" s="6">
        <f t="shared" si="746"/>
        <v>0</v>
      </c>
      <c r="AV1066" s="4" t="str">
        <f t="shared" si="747"/>
        <v/>
      </c>
      <c r="AW1066" s="4">
        <f t="shared" si="748"/>
        <v>14</v>
      </c>
      <c r="AX1066" s="4" t="str">
        <f>_xlfn.XLOOKUP(AW1066,Sheet2!$Q$3:$Q$66,Sheet2!$R$3:$R$66,"**")</f>
        <v>RTC</v>
      </c>
      <c r="AY1066" s="4">
        <f t="shared" si="749"/>
        <v>5</v>
      </c>
      <c r="AZ1066" s="16" t="str">
        <f t="shared" si="750"/>
        <v>SKPBN</v>
      </c>
    </row>
    <row r="1067" spans="1:52" x14ac:dyDescent="0.35">
      <c r="B1067" s="3">
        <f t="shared" si="708"/>
        <v>47</v>
      </c>
      <c r="C1067" s="1">
        <f t="shared" si="709"/>
        <v>2321</v>
      </c>
      <c r="D1067" s="2">
        <v>6242</v>
      </c>
      <c r="E1067" s="2" t="str">
        <f>_xlfn.XLOOKUP(C1067,Sheet2!$N$3:$N$1000,Sheet2!$O$3:$O$1000,"")</f>
        <v/>
      </c>
      <c r="F1067" s="9" t="str">
        <f t="shared" si="751"/>
        <v>EHALT</v>
      </c>
      <c r="G1067" s="4" t="str">
        <f t="shared" si="727"/>
        <v>14</v>
      </c>
      <c r="H1067" s="4">
        <f t="shared" si="728"/>
        <v>242</v>
      </c>
      <c r="I1067" s="6">
        <f t="shared" si="720"/>
        <v>0</v>
      </c>
      <c r="J1067" s="6">
        <f t="shared" si="721"/>
        <v>0</v>
      </c>
      <c r="K1067" s="6">
        <f t="shared" si="722"/>
        <v>6</v>
      </c>
      <c r="L1067" s="6">
        <f t="shared" si="723"/>
        <v>2</v>
      </c>
      <c r="M1067" s="6">
        <f t="shared" si="724"/>
        <v>4</v>
      </c>
      <c r="N1067" s="6">
        <f t="shared" si="725"/>
        <v>2</v>
      </c>
      <c r="O1067" s="13">
        <f t="shared" si="726"/>
        <v>1</v>
      </c>
      <c r="P1067" s="4">
        <f t="shared" si="732"/>
        <v>0</v>
      </c>
      <c r="Q1067" s="4">
        <f t="shared" si="733"/>
        <v>1</v>
      </c>
      <c r="R1067">
        <f t="shared" si="710"/>
        <v>242</v>
      </c>
      <c r="S1067" s="4">
        <f t="shared" si="711"/>
        <v>0</v>
      </c>
      <c r="T1067" s="15">
        <f t="shared" si="712"/>
        <v>1</v>
      </c>
      <c r="U1067" s="4">
        <f t="shared" si="713"/>
        <v>0</v>
      </c>
      <c r="V1067" s="4">
        <f t="shared" si="714"/>
        <v>1</v>
      </c>
      <c r="W1067" s="4">
        <f t="shared" si="715"/>
        <v>4</v>
      </c>
      <c r="X1067" s="6">
        <f t="shared" si="716"/>
        <v>2</v>
      </c>
      <c r="Y1067" s="4">
        <f t="shared" si="717"/>
        <v>2</v>
      </c>
      <c r="Z1067" s="6">
        <f t="shared" si="718"/>
        <v>0</v>
      </c>
      <c r="AA1067" s="18">
        <f t="shared" si="719"/>
        <v>2</v>
      </c>
      <c r="AB1067" s="9" t="str">
        <f t="shared" si="734"/>
        <v>I.EHA</v>
      </c>
      <c r="AC1067" s="9" t="str">
        <f>_xlfn.XLOOKUP(R1067,Sheet2!$H$3:$H$258,Sheet2!$I$3:$I$258,"-----")</f>
        <v>I.EHA</v>
      </c>
      <c r="AD1067" s="9" t="str">
        <f>_xlfn.XLOOKUP(VALUE(AE1067),Sheet2!$N$3:$N$1000,Sheet2!$O$3:$O$1000,"********")</f>
        <v>********</v>
      </c>
      <c r="AE1067" t="str">
        <f t="shared" si="729"/>
        <v>2163</v>
      </c>
      <c r="AF1067" s="9" t="str">
        <f>IF(R1067&lt;200,"+"&amp;TEXT(R1067,"0"),"-"&amp;TEXT(_xlfn.XLOOKUP(R1067,Sheet2!$K$3:$K$130,Sheet2!$L$3:$L$130,"-----"),"0"))</f>
        <v>-136</v>
      </c>
      <c r="AG1067" s="9" t="str">
        <f t="shared" si="735"/>
        <v>@</v>
      </c>
      <c r="AH1067" s="9" t="str">
        <f t="shared" si="736"/>
        <v>JSR @I.EHA</v>
      </c>
      <c r="AI1067" t="str">
        <f t="shared" si="737"/>
        <v>1,@I.EHA</v>
      </c>
      <c r="AJ1067" s="16" t="str">
        <f t="shared" si="738"/>
        <v>@I.EHA</v>
      </c>
      <c r="AK1067" t="str">
        <f t="shared" si="739"/>
        <v>ADCOR 0,1,SZC</v>
      </c>
      <c r="AL1067" s="4" t="str">
        <f t="shared" si="740"/>
        <v>ADC</v>
      </c>
      <c r="AM1067" s="4" t="str">
        <f t="shared" si="741"/>
        <v>R</v>
      </c>
      <c r="AN1067" s="4" t="str">
        <f t="shared" si="742"/>
        <v>O</v>
      </c>
      <c r="AO1067" s="4" t="str">
        <f t="shared" si="743"/>
        <v/>
      </c>
      <c r="AP1067" s="15" t="str">
        <f t="shared" si="744"/>
        <v>,SZC</v>
      </c>
      <c r="AQ1067" s="9" t="str">
        <f>_xlfn.XLOOKUP(D1067,Sheet2!$E$3:$E$101,Sheet2!$F$3:$F$101,"******************")</f>
        <v>EHALT</v>
      </c>
      <c r="AR1067" s="33" t="str">
        <f t="shared" si="730"/>
        <v>DOBC 1,**</v>
      </c>
      <c r="AS1067" s="9" t="str">
        <f t="shared" si="731"/>
        <v>DOBC</v>
      </c>
      <c r="AT1067" s="4">
        <f t="shared" si="745"/>
        <v>1</v>
      </c>
      <c r="AU1067" s="6">
        <f t="shared" si="746"/>
        <v>2</v>
      </c>
      <c r="AV1067" s="4" t="str">
        <f t="shared" si="747"/>
        <v>C</v>
      </c>
      <c r="AW1067" s="4">
        <f t="shared" si="748"/>
        <v>42</v>
      </c>
      <c r="AX1067" s="4" t="str">
        <f>_xlfn.XLOOKUP(AW1067,Sheet2!$Q$3:$Q$66,Sheet2!$R$3:$R$66,"**")</f>
        <v>**</v>
      </c>
      <c r="AY1067" s="4">
        <f t="shared" si="749"/>
        <v>4</v>
      </c>
      <c r="AZ1067" s="16" t="str">
        <f t="shared" si="750"/>
        <v>SKPDN</v>
      </c>
    </row>
    <row r="1068" spans="1:52" x14ac:dyDescent="0.35">
      <c r="B1068" s="3">
        <f t="shared" si="708"/>
        <v>48</v>
      </c>
      <c r="C1068" s="1">
        <f t="shared" si="709"/>
        <v>2322</v>
      </c>
      <c r="D1068" s="2">
        <v>6243</v>
      </c>
      <c r="E1068" s="2" t="str">
        <f>_xlfn.XLOOKUP(C1068,Sheet2!$N$3:$N$1000,Sheet2!$O$3:$O$1000,"")</f>
        <v/>
      </c>
      <c r="F1068" s="9" t="str">
        <f t="shared" si="751"/>
        <v>LOOP</v>
      </c>
      <c r="G1068" s="4" t="str">
        <f t="shared" si="727"/>
        <v>14</v>
      </c>
      <c r="H1068" s="4">
        <f t="shared" si="728"/>
        <v>243</v>
      </c>
      <c r="I1068" s="6">
        <f t="shared" si="720"/>
        <v>0</v>
      </c>
      <c r="J1068" s="6">
        <f t="shared" si="721"/>
        <v>0</v>
      </c>
      <c r="K1068" s="6">
        <f t="shared" si="722"/>
        <v>6</v>
      </c>
      <c r="L1068" s="6">
        <f t="shared" si="723"/>
        <v>2</v>
      </c>
      <c r="M1068" s="6">
        <f t="shared" si="724"/>
        <v>4</v>
      </c>
      <c r="N1068" s="6">
        <f t="shared" si="725"/>
        <v>3</v>
      </c>
      <c r="O1068" s="13">
        <f t="shared" si="726"/>
        <v>1</v>
      </c>
      <c r="P1068" s="4">
        <f t="shared" si="732"/>
        <v>0</v>
      </c>
      <c r="Q1068" s="4">
        <f t="shared" si="733"/>
        <v>1</v>
      </c>
      <c r="R1068">
        <f t="shared" si="710"/>
        <v>243</v>
      </c>
      <c r="S1068" s="4">
        <f t="shared" si="711"/>
        <v>0</v>
      </c>
      <c r="T1068" s="15">
        <f t="shared" si="712"/>
        <v>1</v>
      </c>
      <c r="U1068" s="4">
        <f t="shared" si="713"/>
        <v>0</v>
      </c>
      <c r="V1068" s="4">
        <f t="shared" si="714"/>
        <v>1</v>
      </c>
      <c r="W1068" s="4">
        <f t="shared" si="715"/>
        <v>4</v>
      </c>
      <c r="X1068" s="6">
        <f t="shared" si="716"/>
        <v>2</v>
      </c>
      <c r="Y1068" s="4">
        <f t="shared" si="717"/>
        <v>2</v>
      </c>
      <c r="Z1068" s="6">
        <f t="shared" si="718"/>
        <v>0</v>
      </c>
      <c r="AA1068" s="18">
        <f t="shared" si="719"/>
        <v>3</v>
      </c>
      <c r="AB1068" s="9" t="str">
        <f t="shared" si="734"/>
        <v>I.LOO</v>
      </c>
      <c r="AC1068" s="9" t="str">
        <f>_xlfn.XLOOKUP(R1068,Sheet2!$H$3:$H$258,Sheet2!$I$3:$I$258,"-----")</f>
        <v>I.LOO</v>
      </c>
      <c r="AD1068" s="9" t="str">
        <f>_xlfn.XLOOKUP(VALUE(AE1068),Sheet2!$N$3:$N$1000,Sheet2!$O$3:$O$1000,"********")</f>
        <v>********</v>
      </c>
      <c r="AE1068" t="str">
        <f t="shared" si="729"/>
        <v>2165</v>
      </c>
      <c r="AF1068" s="9" t="str">
        <f>IF(R1068&lt;200,"+"&amp;TEXT(R1068,"0"),"-"&amp;TEXT(_xlfn.XLOOKUP(R1068,Sheet2!$K$3:$K$130,Sheet2!$L$3:$L$130,"-----"),"0"))</f>
        <v>-135</v>
      </c>
      <c r="AG1068" s="9" t="str">
        <f t="shared" si="735"/>
        <v>@</v>
      </c>
      <c r="AH1068" s="9" t="str">
        <f t="shared" si="736"/>
        <v>JSR @I.LOO</v>
      </c>
      <c r="AI1068" t="str">
        <f t="shared" si="737"/>
        <v>1,@I.LOO</v>
      </c>
      <c r="AJ1068" s="16" t="str">
        <f t="shared" si="738"/>
        <v>@I.LOO</v>
      </c>
      <c r="AK1068" t="str">
        <f t="shared" si="739"/>
        <v>ADCOR 0,1,SNC</v>
      </c>
      <c r="AL1068" s="4" t="str">
        <f t="shared" si="740"/>
        <v>ADC</v>
      </c>
      <c r="AM1068" s="4" t="str">
        <f t="shared" si="741"/>
        <v>R</v>
      </c>
      <c r="AN1068" s="4" t="str">
        <f t="shared" si="742"/>
        <v>O</v>
      </c>
      <c r="AO1068" s="4" t="str">
        <f t="shared" si="743"/>
        <v/>
      </c>
      <c r="AP1068" s="15" t="str">
        <f t="shared" si="744"/>
        <v>,SNC</v>
      </c>
      <c r="AQ1068" s="9" t="str">
        <f>_xlfn.XLOOKUP(D1068,Sheet2!$E$3:$E$101,Sheet2!$F$3:$F$101,"******************")</f>
        <v>LOOP</v>
      </c>
      <c r="AR1068" s="33" t="str">
        <f t="shared" si="730"/>
        <v>DOBC 1,**</v>
      </c>
      <c r="AS1068" s="9" t="str">
        <f t="shared" si="731"/>
        <v>DOBC</v>
      </c>
      <c r="AT1068" s="4">
        <f t="shared" si="745"/>
        <v>1</v>
      </c>
      <c r="AU1068" s="6">
        <f t="shared" si="746"/>
        <v>2</v>
      </c>
      <c r="AV1068" s="4" t="str">
        <f t="shared" si="747"/>
        <v>C</v>
      </c>
      <c r="AW1068" s="4">
        <f t="shared" si="748"/>
        <v>43</v>
      </c>
      <c r="AX1068" s="4" t="str">
        <f>_xlfn.XLOOKUP(AW1068,Sheet2!$Q$3:$Q$66,Sheet2!$R$3:$R$66,"**")</f>
        <v>**</v>
      </c>
      <c r="AY1068" s="4">
        <f t="shared" si="749"/>
        <v>4</v>
      </c>
      <c r="AZ1068" s="16" t="str">
        <f t="shared" si="750"/>
        <v>SKPDN</v>
      </c>
    </row>
    <row r="1069" spans="1:52" x14ac:dyDescent="0.35">
      <c r="A1069" s="5" t="s">
        <v>46</v>
      </c>
      <c r="B1069" s="3">
        <v>2</v>
      </c>
      <c r="C1069" s="1">
        <f t="shared" si="709"/>
        <v>2323</v>
      </c>
      <c r="D1069" s="2">
        <v>6241</v>
      </c>
      <c r="E1069" s="2" t="str">
        <f>_xlfn.XLOOKUP(C1069,Sheet2!$N$3:$N$1000,Sheet2!$O$3:$O$1000,"")</f>
        <v>D6</v>
      </c>
      <c r="F1069" s="9" t="str">
        <f t="shared" si="751"/>
        <v>SETUP</v>
      </c>
      <c r="G1069" s="4" t="str">
        <f t="shared" si="727"/>
        <v>14</v>
      </c>
      <c r="H1069" s="4">
        <f t="shared" si="728"/>
        <v>241</v>
      </c>
      <c r="I1069" s="6">
        <f t="shared" si="720"/>
        <v>0</v>
      </c>
      <c r="J1069" s="6">
        <f t="shared" si="721"/>
        <v>0</v>
      </c>
      <c r="K1069" s="6">
        <f t="shared" si="722"/>
        <v>6</v>
      </c>
      <c r="L1069" s="6">
        <f t="shared" si="723"/>
        <v>2</v>
      </c>
      <c r="M1069" s="6">
        <f t="shared" si="724"/>
        <v>4</v>
      </c>
      <c r="N1069" s="6">
        <f t="shared" si="725"/>
        <v>1</v>
      </c>
      <c r="O1069" s="13">
        <f t="shared" si="726"/>
        <v>1</v>
      </c>
      <c r="P1069" s="4">
        <f t="shared" si="732"/>
        <v>0</v>
      </c>
      <c r="Q1069" s="4">
        <f t="shared" si="733"/>
        <v>1</v>
      </c>
      <c r="R1069">
        <f t="shared" si="710"/>
        <v>241</v>
      </c>
      <c r="S1069" s="4">
        <f t="shared" si="711"/>
        <v>0</v>
      </c>
      <c r="T1069" s="15">
        <f t="shared" si="712"/>
        <v>1</v>
      </c>
      <c r="U1069" s="4">
        <f t="shared" si="713"/>
        <v>0</v>
      </c>
      <c r="V1069" s="4">
        <f t="shared" si="714"/>
        <v>1</v>
      </c>
      <c r="W1069" s="4">
        <f t="shared" si="715"/>
        <v>4</v>
      </c>
      <c r="X1069" s="6">
        <f t="shared" si="716"/>
        <v>2</v>
      </c>
      <c r="Y1069" s="4">
        <f t="shared" si="717"/>
        <v>2</v>
      </c>
      <c r="Z1069" s="6">
        <f t="shared" si="718"/>
        <v>0</v>
      </c>
      <c r="AA1069" s="18">
        <f t="shared" si="719"/>
        <v>1</v>
      </c>
      <c r="AB1069" s="9" t="str">
        <f t="shared" si="734"/>
        <v>I.STUP</v>
      </c>
      <c r="AC1069" s="9" t="str">
        <f>_xlfn.XLOOKUP(R1069,Sheet2!$H$3:$H$258,Sheet2!$I$3:$I$258,"-----")</f>
        <v>I.STUP</v>
      </c>
      <c r="AD1069" s="9" t="str">
        <f>_xlfn.XLOOKUP(VALUE(AE1069),Sheet2!$N$3:$N$1000,Sheet2!$O$3:$O$1000,"********")</f>
        <v>********</v>
      </c>
      <c r="AE1069" t="str">
        <f t="shared" si="729"/>
        <v>2164</v>
      </c>
      <c r="AF1069" s="9" t="str">
        <f>IF(R1069&lt;200,"+"&amp;TEXT(R1069,"0"),"-"&amp;TEXT(_xlfn.XLOOKUP(R1069,Sheet2!$K$3:$K$130,Sheet2!$L$3:$L$130,"-----"),"0"))</f>
        <v>-137</v>
      </c>
      <c r="AG1069" s="9" t="str">
        <f t="shared" si="735"/>
        <v>@</v>
      </c>
      <c r="AH1069" s="9" t="str">
        <f t="shared" si="736"/>
        <v>JSR @I.STUP</v>
      </c>
      <c r="AI1069" t="str">
        <f t="shared" si="737"/>
        <v>1,@I.STUP</v>
      </c>
      <c r="AJ1069" s="16" t="str">
        <f t="shared" si="738"/>
        <v>@I.STUP</v>
      </c>
      <c r="AK1069" t="str">
        <f t="shared" si="739"/>
        <v>ADCOR 0,1,SKP</v>
      </c>
      <c r="AL1069" s="4" t="str">
        <f t="shared" si="740"/>
        <v>ADC</v>
      </c>
      <c r="AM1069" s="4" t="str">
        <f t="shared" si="741"/>
        <v>R</v>
      </c>
      <c r="AN1069" s="4" t="str">
        <f t="shared" si="742"/>
        <v>O</v>
      </c>
      <c r="AO1069" s="4" t="str">
        <f t="shared" si="743"/>
        <v/>
      </c>
      <c r="AP1069" s="15" t="str">
        <f t="shared" si="744"/>
        <v>,SKP</v>
      </c>
      <c r="AQ1069" s="9" t="str">
        <f>_xlfn.XLOOKUP(D1069,Sheet2!$E$3:$E$101,Sheet2!$F$3:$F$101,"******************")</f>
        <v>SETUP</v>
      </c>
      <c r="AR1069" s="33" t="str">
        <f t="shared" si="730"/>
        <v>DOBC 1,**</v>
      </c>
      <c r="AS1069" s="9" t="str">
        <f t="shared" si="731"/>
        <v>DOBC</v>
      </c>
      <c r="AT1069" s="4">
        <f t="shared" si="745"/>
        <v>1</v>
      </c>
      <c r="AU1069" s="6">
        <f t="shared" si="746"/>
        <v>2</v>
      </c>
      <c r="AV1069" s="4" t="str">
        <f t="shared" si="747"/>
        <v>C</v>
      </c>
      <c r="AW1069" s="4">
        <f t="shared" si="748"/>
        <v>41</v>
      </c>
      <c r="AX1069" s="4" t="str">
        <f>_xlfn.XLOOKUP(AW1069,Sheet2!$Q$3:$Q$66,Sheet2!$R$3:$R$66,"**")</f>
        <v>**</v>
      </c>
      <c r="AY1069" s="4">
        <f t="shared" si="749"/>
        <v>4</v>
      </c>
      <c r="AZ1069" s="16" t="str">
        <f t="shared" si="750"/>
        <v>SKPDN</v>
      </c>
    </row>
    <row r="1070" spans="1:52" x14ac:dyDescent="0.35">
      <c r="B1070" s="3">
        <f t="shared" si="708"/>
        <v>3</v>
      </c>
      <c r="C1070" s="1">
        <f t="shared" si="709"/>
        <v>2324</v>
      </c>
      <c r="D1070" s="2">
        <v>20152</v>
      </c>
      <c r="E1070" s="2" t="str">
        <f>_xlfn.XLOOKUP(C1070,Sheet2!$N$3:$N$1000,Sheet2!$O$3:$O$1000,"")</f>
        <v/>
      </c>
      <c r="F1070" s="9" t="str">
        <f t="shared" si="751"/>
        <v>LDA 0,TESTU</v>
      </c>
      <c r="G1070" s="4" t="str">
        <f t="shared" si="727"/>
        <v>40</v>
      </c>
      <c r="H1070" s="4">
        <f t="shared" si="728"/>
        <v>152</v>
      </c>
      <c r="I1070" s="6">
        <f t="shared" si="720"/>
        <v>0</v>
      </c>
      <c r="J1070" s="6">
        <f t="shared" si="721"/>
        <v>2</v>
      </c>
      <c r="K1070" s="6">
        <f t="shared" si="722"/>
        <v>0</v>
      </c>
      <c r="L1070" s="6">
        <f t="shared" si="723"/>
        <v>1</v>
      </c>
      <c r="M1070" s="6">
        <f t="shared" si="724"/>
        <v>5</v>
      </c>
      <c r="N1070" s="6">
        <f t="shared" si="725"/>
        <v>2</v>
      </c>
      <c r="O1070" s="13">
        <f t="shared" si="726"/>
        <v>4</v>
      </c>
      <c r="P1070" s="4">
        <f t="shared" si="732"/>
        <v>1</v>
      </c>
      <c r="Q1070" s="4">
        <f t="shared" si="733"/>
        <v>0</v>
      </c>
      <c r="R1070">
        <f t="shared" si="710"/>
        <v>152</v>
      </c>
      <c r="S1070" s="4">
        <f t="shared" si="711"/>
        <v>0</v>
      </c>
      <c r="T1070" s="15">
        <f t="shared" si="712"/>
        <v>0</v>
      </c>
      <c r="U1070" s="4">
        <f t="shared" si="713"/>
        <v>1</v>
      </c>
      <c r="V1070" s="4">
        <f t="shared" si="714"/>
        <v>0</v>
      </c>
      <c r="W1070" s="4">
        <f t="shared" si="715"/>
        <v>0</v>
      </c>
      <c r="X1070" s="6">
        <f t="shared" si="716"/>
        <v>1</v>
      </c>
      <c r="Y1070" s="4">
        <f t="shared" si="717"/>
        <v>2</v>
      </c>
      <c r="Z1070" s="6">
        <f t="shared" si="718"/>
        <v>1</v>
      </c>
      <c r="AA1070" s="18">
        <f t="shared" si="719"/>
        <v>2</v>
      </c>
      <c r="AB1070" s="9" t="str">
        <f t="shared" si="734"/>
        <v>TESTU</v>
      </c>
      <c r="AC1070" s="9" t="str">
        <f>_xlfn.XLOOKUP(R1070,Sheet2!$H$3:$H$258,Sheet2!$I$3:$I$258,"-----")</f>
        <v>TESTU</v>
      </c>
      <c r="AD1070" s="9" t="str">
        <f>_xlfn.XLOOKUP(VALUE(AE1070),Sheet2!$N$3:$N$1000,Sheet2!$O$3:$O$1000,"********")</f>
        <v>********</v>
      </c>
      <c r="AE1070" t="str">
        <f t="shared" si="729"/>
        <v>2476</v>
      </c>
      <c r="AF1070" s="9" t="str">
        <f>IF(R1070&lt;200,"+"&amp;TEXT(R1070,"0"),"-"&amp;TEXT(_xlfn.XLOOKUP(R1070,Sheet2!$K$3:$K$130,Sheet2!$L$3:$L$130,"-----"),"0"))</f>
        <v>+152</v>
      </c>
      <c r="AG1070" s="9" t="str">
        <f t="shared" si="735"/>
        <v/>
      </c>
      <c r="AH1070" s="9" t="str">
        <f t="shared" si="736"/>
        <v>JMP TESTU</v>
      </c>
      <c r="AI1070" t="str">
        <f t="shared" si="737"/>
        <v>0,TESTU</v>
      </c>
      <c r="AJ1070" s="16" t="str">
        <f t="shared" si="738"/>
        <v>TESTU</v>
      </c>
      <c r="AK1070" t="str">
        <f t="shared" si="739"/>
        <v>COMOL# 1,0,SZC</v>
      </c>
      <c r="AL1070" s="4" t="str">
        <f t="shared" si="740"/>
        <v>COM</v>
      </c>
      <c r="AM1070" s="4" t="str">
        <f t="shared" si="741"/>
        <v>L</v>
      </c>
      <c r="AN1070" s="4" t="str">
        <f t="shared" si="742"/>
        <v>O</v>
      </c>
      <c r="AO1070" s="4" t="str">
        <f t="shared" si="743"/>
        <v>#</v>
      </c>
      <c r="AP1070" s="15" t="str">
        <f t="shared" si="744"/>
        <v>,SZC</v>
      </c>
      <c r="AQ1070" s="9" t="str">
        <f>_xlfn.XLOOKUP(D1070,Sheet2!$E$3:$E$101,Sheet2!$F$3:$F$101,"******************")</f>
        <v>******************</v>
      </c>
      <c r="AR1070" s="33" t="str">
        <f t="shared" si="730"/>
        <v>NIOS **</v>
      </c>
      <c r="AS1070" s="9" t="str">
        <f t="shared" si="731"/>
        <v>DOCS</v>
      </c>
      <c r="AT1070" s="4">
        <f t="shared" si="745"/>
        <v>0</v>
      </c>
      <c r="AU1070" s="6">
        <f t="shared" si="746"/>
        <v>1</v>
      </c>
      <c r="AV1070" s="4" t="str">
        <f t="shared" si="747"/>
        <v>S</v>
      </c>
      <c r="AW1070" s="4">
        <f t="shared" si="748"/>
        <v>52</v>
      </c>
      <c r="AX1070" s="4" t="str">
        <f>_xlfn.XLOOKUP(AW1070,Sheet2!$Q$3:$Q$66,Sheet2!$R$3:$R$66,"**")</f>
        <v>**</v>
      </c>
      <c r="AY1070" s="4">
        <f t="shared" si="749"/>
        <v>0</v>
      </c>
      <c r="AZ1070" s="16" t="str">
        <f t="shared" si="750"/>
        <v>SKPBZ</v>
      </c>
    </row>
    <row r="1071" spans="1:52" x14ac:dyDescent="0.35">
      <c r="B1071" s="3">
        <f t="shared" si="708"/>
        <v>4</v>
      </c>
      <c r="C1071" s="1">
        <f t="shared" si="709"/>
        <v>2325</v>
      </c>
      <c r="D1071" s="2">
        <v>63033</v>
      </c>
      <c r="E1071" s="2" t="str">
        <f>_xlfn.XLOOKUP(C1071,Sheet2!$N$3:$N$1000,Sheet2!$O$3:$O$1000,"")</f>
        <v/>
      </c>
      <c r="F1071" s="9" t="str">
        <f t="shared" si="751"/>
        <v>DOC 0,DSKP</v>
      </c>
      <c r="G1071" s="4" t="str">
        <f t="shared" si="727"/>
        <v>146</v>
      </c>
      <c r="H1071" s="4">
        <f t="shared" si="728"/>
        <v>33</v>
      </c>
      <c r="I1071" s="6">
        <f t="shared" si="720"/>
        <v>0</v>
      </c>
      <c r="J1071" s="6">
        <f t="shared" si="721"/>
        <v>6</v>
      </c>
      <c r="K1071" s="6">
        <f t="shared" si="722"/>
        <v>3</v>
      </c>
      <c r="L1071" s="6">
        <f t="shared" si="723"/>
        <v>0</v>
      </c>
      <c r="M1071" s="6">
        <f t="shared" si="724"/>
        <v>3</v>
      </c>
      <c r="N1071" s="6">
        <f t="shared" si="725"/>
        <v>3</v>
      </c>
      <c r="O1071" s="13">
        <f t="shared" si="726"/>
        <v>12</v>
      </c>
      <c r="P1071" s="4">
        <f t="shared" si="732"/>
        <v>3</v>
      </c>
      <c r="Q1071" s="4">
        <f t="shared" si="733"/>
        <v>0</v>
      </c>
      <c r="R1071">
        <f t="shared" si="710"/>
        <v>33</v>
      </c>
      <c r="S1071" s="4">
        <f t="shared" si="711"/>
        <v>2</v>
      </c>
      <c r="T1071" s="15">
        <f t="shared" si="712"/>
        <v>1</v>
      </c>
      <c r="U1071" s="4">
        <f t="shared" si="713"/>
        <v>3</v>
      </c>
      <c r="V1071" s="4">
        <f t="shared" si="714"/>
        <v>0</v>
      </c>
      <c r="W1071" s="4">
        <f t="shared" si="715"/>
        <v>6</v>
      </c>
      <c r="X1071" s="6">
        <f t="shared" si="716"/>
        <v>0</v>
      </c>
      <c r="Y1071" s="4">
        <f t="shared" si="717"/>
        <v>1</v>
      </c>
      <c r="Z1071" s="6">
        <f t="shared" si="718"/>
        <v>1</v>
      </c>
      <c r="AA1071" s="18">
        <f t="shared" si="719"/>
        <v>3</v>
      </c>
      <c r="AB1071" s="9" t="str">
        <f t="shared" si="734"/>
        <v>+33,2</v>
      </c>
      <c r="AC1071" s="9" t="str">
        <f>_xlfn.XLOOKUP(R1071,Sheet2!$H$3:$H$258,Sheet2!$I$3:$I$258,"-----")</f>
        <v>*****</v>
      </c>
      <c r="AD1071" s="9" t="str">
        <f>_xlfn.XLOOKUP(VALUE(AE1071),Sheet2!$N$3:$N$1000,Sheet2!$O$3:$O$1000,"********")</f>
        <v>********</v>
      </c>
      <c r="AE1071" t="str">
        <f t="shared" si="729"/>
        <v>2360</v>
      </c>
      <c r="AF1071" s="9" t="str">
        <f>IF(R1071&lt;200,"+"&amp;TEXT(R1071,"0"),"-"&amp;TEXT(_xlfn.XLOOKUP(R1071,Sheet2!$K$3:$K$130,Sheet2!$L$3:$L$130,"-----"),"0"))</f>
        <v>+33</v>
      </c>
      <c r="AG1071" s="9" t="str">
        <f t="shared" si="735"/>
        <v>@</v>
      </c>
      <c r="AH1071" s="9" t="str">
        <f t="shared" si="736"/>
        <v>JMP @+33,2</v>
      </c>
      <c r="AI1071" t="str">
        <f t="shared" si="737"/>
        <v>0,@+33,2</v>
      </c>
      <c r="AJ1071" s="16" t="str">
        <f t="shared" si="738"/>
        <v>@+33,2</v>
      </c>
      <c r="AK1071" t="str">
        <f t="shared" si="739"/>
        <v>ADDZ# 3,0,SNC</v>
      </c>
      <c r="AL1071" s="4" t="str">
        <f t="shared" si="740"/>
        <v>ADD</v>
      </c>
      <c r="AM1071" s="4" t="str">
        <f t="shared" si="741"/>
        <v/>
      </c>
      <c r="AN1071" s="4" t="str">
        <f t="shared" si="742"/>
        <v>Z</v>
      </c>
      <c r="AO1071" s="4" t="str">
        <f t="shared" si="743"/>
        <v>#</v>
      </c>
      <c r="AP1071" s="15" t="str">
        <f t="shared" si="744"/>
        <v>,SNC</v>
      </c>
      <c r="AQ1071" s="9" t="str">
        <f>_xlfn.XLOOKUP(D1071,Sheet2!$E$3:$E$101,Sheet2!$F$3:$F$101,"******************")</f>
        <v>******************</v>
      </c>
      <c r="AR1071" s="33" t="str">
        <f t="shared" si="730"/>
        <v>DOC 0,DSKP</v>
      </c>
      <c r="AS1071" s="9" t="str">
        <f t="shared" si="731"/>
        <v>DOC</v>
      </c>
      <c r="AT1071" s="4">
        <f t="shared" si="745"/>
        <v>0</v>
      </c>
      <c r="AU1071" s="6">
        <f t="shared" si="746"/>
        <v>0</v>
      </c>
      <c r="AV1071" s="4" t="str">
        <f t="shared" si="747"/>
        <v/>
      </c>
      <c r="AW1071" s="4">
        <f t="shared" si="748"/>
        <v>33</v>
      </c>
      <c r="AX1071" s="4" t="str">
        <f>_xlfn.XLOOKUP(AW1071,Sheet2!$Q$3:$Q$66,Sheet2!$R$3:$R$66,"**")</f>
        <v>DSKP</v>
      </c>
      <c r="AY1071" s="4">
        <f t="shared" si="749"/>
        <v>6</v>
      </c>
      <c r="AZ1071" s="16" t="str">
        <f t="shared" si="750"/>
        <v>SKPBN</v>
      </c>
    </row>
    <row r="1072" spans="1:52" x14ac:dyDescent="0.35">
      <c r="B1072" s="3">
        <f t="shared" si="708"/>
        <v>5</v>
      </c>
      <c r="C1072" s="1">
        <f t="shared" si="709"/>
        <v>2326</v>
      </c>
      <c r="D1072" s="2">
        <v>20120</v>
      </c>
      <c r="E1072" s="2" t="str">
        <f>_xlfn.XLOOKUP(C1072,Sheet2!$N$3:$N$1000,Sheet2!$O$3:$O$1000,"")</f>
        <v/>
      </c>
      <c r="F1072" s="9" t="str">
        <f t="shared" si="751"/>
        <v>LDA 0,C7</v>
      </c>
      <c r="G1072" s="4" t="str">
        <f t="shared" si="727"/>
        <v>40</v>
      </c>
      <c r="H1072" s="4">
        <f t="shared" si="728"/>
        <v>120</v>
      </c>
      <c r="I1072" s="6">
        <f t="shared" si="720"/>
        <v>0</v>
      </c>
      <c r="J1072" s="6">
        <f t="shared" si="721"/>
        <v>2</v>
      </c>
      <c r="K1072" s="6">
        <f t="shared" si="722"/>
        <v>0</v>
      </c>
      <c r="L1072" s="6">
        <f t="shared" si="723"/>
        <v>1</v>
      </c>
      <c r="M1072" s="6">
        <f t="shared" si="724"/>
        <v>2</v>
      </c>
      <c r="N1072" s="6">
        <f t="shared" si="725"/>
        <v>0</v>
      </c>
      <c r="O1072" s="13">
        <f t="shared" si="726"/>
        <v>4</v>
      </c>
      <c r="P1072" s="4">
        <f t="shared" si="732"/>
        <v>1</v>
      </c>
      <c r="Q1072" s="4">
        <f t="shared" si="733"/>
        <v>0</v>
      </c>
      <c r="R1072">
        <f t="shared" si="710"/>
        <v>120</v>
      </c>
      <c r="S1072" s="4">
        <f t="shared" si="711"/>
        <v>0</v>
      </c>
      <c r="T1072" s="15">
        <f t="shared" si="712"/>
        <v>0</v>
      </c>
      <c r="U1072" s="4">
        <f t="shared" si="713"/>
        <v>1</v>
      </c>
      <c r="V1072" s="4">
        <f t="shared" si="714"/>
        <v>0</v>
      </c>
      <c r="W1072" s="4">
        <f t="shared" si="715"/>
        <v>0</v>
      </c>
      <c r="X1072" s="6">
        <f t="shared" si="716"/>
        <v>1</v>
      </c>
      <c r="Y1072" s="4">
        <f t="shared" si="717"/>
        <v>1</v>
      </c>
      <c r="Z1072" s="6">
        <f t="shared" si="718"/>
        <v>0</v>
      </c>
      <c r="AA1072" s="18">
        <f t="shared" si="719"/>
        <v>0</v>
      </c>
      <c r="AB1072" s="9" t="str">
        <f t="shared" si="734"/>
        <v>C7</v>
      </c>
      <c r="AC1072" s="9" t="str">
        <f>_xlfn.XLOOKUP(R1072,Sheet2!$H$3:$H$258,Sheet2!$I$3:$I$258,"-----")</f>
        <v>C7</v>
      </c>
      <c r="AD1072" s="9" t="str">
        <f>_xlfn.XLOOKUP(VALUE(AE1072),Sheet2!$N$3:$N$1000,Sheet2!$O$3:$O$1000,"********")</f>
        <v>********</v>
      </c>
      <c r="AE1072" t="str">
        <f t="shared" si="729"/>
        <v>2446</v>
      </c>
      <c r="AF1072" s="9" t="str">
        <f>IF(R1072&lt;200,"+"&amp;TEXT(R1072,"0"),"-"&amp;TEXT(_xlfn.XLOOKUP(R1072,Sheet2!$K$3:$K$130,Sheet2!$L$3:$L$130,"-----"),"0"))</f>
        <v>+120</v>
      </c>
      <c r="AG1072" s="9" t="str">
        <f t="shared" si="735"/>
        <v/>
      </c>
      <c r="AH1072" s="9" t="str">
        <f t="shared" si="736"/>
        <v>JMP C7</v>
      </c>
      <c r="AI1072" t="str">
        <f t="shared" si="737"/>
        <v>0,C7</v>
      </c>
      <c r="AJ1072" s="16" t="str">
        <f t="shared" si="738"/>
        <v>C7</v>
      </c>
      <c r="AK1072" t="str">
        <f t="shared" si="739"/>
        <v>COMZL 1,0</v>
      </c>
      <c r="AL1072" s="4" t="str">
        <f t="shared" si="740"/>
        <v>COM</v>
      </c>
      <c r="AM1072" s="4" t="str">
        <f t="shared" si="741"/>
        <v>L</v>
      </c>
      <c r="AN1072" s="4" t="str">
        <f t="shared" si="742"/>
        <v>Z</v>
      </c>
      <c r="AO1072" s="4" t="str">
        <f t="shared" si="743"/>
        <v/>
      </c>
      <c r="AP1072" s="15" t="str">
        <f t="shared" si="744"/>
        <v/>
      </c>
      <c r="AQ1072" s="9" t="str">
        <f>_xlfn.XLOOKUP(D1072,Sheet2!$E$3:$E$101,Sheet2!$F$3:$F$101,"******************")</f>
        <v>******************</v>
      </c>
      <c r="AR1072" s="33" t="str">
        <f t="shared" si="730"/>
        <v>NIOS DSKP</v>
      </c>
      <c r="AS1072" s="9" t="str">
        <f t="shared" si="731"/>
        <v>DOCS</v>
      </c>
      <c r="AT1072" s="4">
        <f t="shared" si="745"/>
        <v>0</v>
      </c>
      <c r="AU1072" s="6">
        <f t="shared" si="746"/>
        <v>1</v>
      </c>
      <c r="AV1072" s="4" t="str">
        <f t="shared" si="747"/>
        <v>S</v>
      </c>
      <c r="AW1072" s="4">
        <f t="shared" si="748"/>
        <v>20</v>
      </c>
      <c r="AX1072" s="4" t="str">
        <f>_xlfn.XLOOKUP(AW1072,Sheet2!$Q$3:$Q$66,Sheet2!$R$3:$R$66,"**")</f>
        <v>DSKP</v>
      </c>
      <c r="AY1072" s="4">
        <f t="shared" si="749"/>
        <v>0</v>
      </c>
      <c r="AZ1072" s="16" t="str">
        <f t="shared" si="750"/>
        <v>SKPBZ</v>
      </c>
    </row>
    <row r="1073" spans="2:52" x14ac:dyDescent="0.35">
      <c r="B1073" s="3">
        <f t="shared" si="708"/>
        <v>6</v>
      </c>
      <c r="C1073" s="1">
        <f t="shared" si="709"/>
        <v>2327</v>
      </c>
      <c r="D1073" s="2">
        <v>62033</v>
      </c>
      <c r="E1073" s="2" t="str">
        <f>_xlfn.XLOOKUP(C1073,Sheet2!$N$3:$N$1000,Sheet2!$O$3:$O$1000,"")</f>
        <v/>
      </c>
      <c r="F1073" s="9" t="str">
        <f t="shared" si="751"/>
        <v>DOB 0,DSKP</v>
      </c>
      <c r="G1073" s="4" t="str">
        <f t="shared" si="727"/>
        <v>144</v>
      </c>
      <c r="H1073" s="4">
        <f t="shared" si="728"/>
        <v>33</v>
      </c>
      <c r="I1073" s="6">
        <f t="shared" si="720"/>
        <v>0</v>
      </c>
      <c r="J1073" s="6">
        <f t="shared" si="721"/>
        <v>6</v>
      </c>
      <c r="K1073" s="6">
        <f t="shared" si="722"/>
        <v>2</v>
      </c>
      <c r="L1073" s="6">
        <f t="shared" si="723"/>
        <v>0</v>
      </c>
      <c r="M1073" s="6">
        <f t="shared" si="724"/>
        <v>3</v>
      </c>
      <c r="N1073" s="6">
        <f t="shared" si="725"/>
        <v>3</v>
      </c>
      <c r="O1073" s="13">
        <f t="shared" si="726"/>
        <v>12</v>
      </c>
      <c r="P1073" s="4">
        <f t="shared" si="732"/>
        <v>3</v>
      </c>
      <c r="Q1073" s="4">
        <f t="shared" si="733"/>
        <v>0</v>
      </c>
      <c r="R1073">
        <f t="shared" si="710"/>
        <v>33</v>
      </c>
      <c r="S1073" s="4">
        <f t="shared" si="711"/>
        <v>0</v>
      </c>
      <c r="T1073" s="15">
        <f t="shared" si="712"/>
        <v>1</v>
      </c>
      <c r="U1073" s="4">
        <f t="shared" si="713"/>
        <v>3</v>
      </c>
      <c r="V1073" s="4">
        <f t="shared" si="714"/>
        <v>0</v>
      </c>
      <c r="W1073" s="4">
        <f t="shared" si="715"/>
        <v>4</v>
      </c>
      <c r="X1073" s="6">
        <f t="shared" si="716"/>
        <v>0</v>
      </c>
      <c r="Y1073" s="4">
        <f t="shared" si="717"/>
        <v>1</v>
      </c>
      <c r="Z1073" s="6">
        <f t="shared" si="718"/>
        <v>1</v>
      </c>
      <c r="AA1073" s="18">
        <f t="shared" si="719"/>
        <v>3</v>
      </c>
      <c r="AB1073" s="9" t="str">
        <f t="shared" si="734"/>
        <v>*****</v>
      </c>
      <c r="AC1073" s="9" t="str">
        <f>_xlfn.XLOOKUP(R1073,Sheet2!$H$3:$H$258,Sheet2!$I$3:$I$258,"-----")</f>
        <v>*****</v>
      </c>
      <c r="AD1073" s="9" t="str">
        <f>_xlfn.XLOOKUP(VALUE(AE1073),Sheet2!$N$3:$N$1000,Sheet2!$O$3:$O$1000,"********")</f>
        <v>********</v>
      </c>
      <c r="AE1073" t="str">
        <f t="shared" si="729"/>
        <v>2362</v>
      </c>
      <c r="AF1073" s="9" t="str">
        <f>IF(R1073&lt;200,"+"&amp;TEXT(R1073,"0"),"-"&amp;TEXT(_xlfn.XLOOKUP(R1073,Sheet2!$K$3:$K$130,Sheet2!$L$3:$L$130,"-----"),"0"))</f>
        <v>+33</v>
      </c>
      <c r="AG1073" s="9" t="str">
        <f t="shared" si="735"/>
        <v>@</v>
      </c>
      <c r="AH1073" s="9" t="str">
        <f t="shared" si="736"/>
        <v>JMP @*****</v>
      </c>
      <c r="AI1073" t="str">
        <f t="shared" si="737"/>
        <v>0,@*****</v>
      </c>
      <c r="AJ1073" s="16" t="str">
        <f t="shared" si="738"/>
        <v>@*****</v>
      </c>
      <c r="AK1073" t="str">
        <f t="shared" si="739"/>
        <v>ADCZ# 3,0,SNC</v>
      </c>
      <c r="AL1073" s="4" t="str">
        <f t="shared" si="740"/>
        <v>ADC</v>
      </c>
      <c r="AM1073" s="4" t="str">
        <f t="shared" si="741"/>
        <v/>
      </c>
      <c r="AN1073" s="4" t="str">
        <f t="shared" si="742"/>
        <v>Z</v>
      </c>
      <c r="AO1073" s="4" t="str">
        <f t="shared" si="743"/>
        <v>#</v>
      </c>
      <c r="AP1073" s="15" t="str">
        <f t="shared" si="744"/>
        <v>,SNC</v>
      </c>
      <c r="AQ1073" s="9" t="str">
        <f>_xlfn.XLOOKUP(D1073,Sheet2!$E$3:$E$101,Sheet2!$F$3:$F$101,"******************")</f>
        <v>******************</v>
      </c>
      <c r="AR1073" s="33" t="str">
        <f t="shared" si="730"/>
        <v>DOB 0,DSKP</v>
      </c>
      <c r="AS1073" s="9" t="str">
        <f t="shared" si="731"/>
        <v>DOB</v>
      </c>
      <c r="AT1073" s="4">
        <f t="shared" si="745"/>
        <v>0</v>
      </c>
      <c r="AU1073" s="6">
        <f t="shared" si="746"/>
        <v>0</v>
      </c>
      <c r="AV1073" s="4" t="str">
        <f t="shared" si="747"/>
        <v/>
      </c>
      <c r="AW1073" s="4">
        <f t="shared" si="748"/>
        <v>33</v>
      </c>
      <c r="AX1073" s="4" t="str">
        <f>_xlfn.XLOOKUP(AW1073,Sheet2!$Q$3:$Q$66,Sheet2!$R$3:$R$66,"**")</f>
        <v>DSKP</v>
      </c>
      <c r="AY1073" s="4">
        <f t="shared" si="749"/>
        <v>4</v>
      </c>
      <c r="AZ1073" s="16" t="str">
        <f t="shared" si="750"/>
        <v>SKPBN</v>
      </c>
    </row>
    <row r="1074" spans="2:52" x14ac:dyDescent="0.35">
      <c r="B1074" s="3">
        <f t="shared" si="708"/>
        <v>7</v>
      </c>
      <c r="C1074" s="1">
        <f t="shared" si="709"/>
        <v>2330</v>
      </c>
      <c r="D1074" s="2">
        <v>24067</v>
      </c>
      <c r="E1074" s="2" t="str">
        <f>_xlfn.XLOOKUP(C1074,Sheet2!$N$3:$N$1000,Sheet2!$O$3:$O$1000,"")</f>
        <v/>
      </c>
      <c r="F1074" s="9" t="str">
        <f t="shared" si="751"/>
        <v>LDA 1,KB7</v>
      </c>
      <c r="G1074" s="4" t="str">
        <f t="shared" si="727"/>
        <v>50</v>
      </c>
      <c r="H1074" s="4">
        <f t="shared" si="728"/>
        <v>67</v>
      </c>
      <c r="I1074" s="6">
        <f t="shared" si="720"/>
        <v>0</v>
      </c>
      <c r="J1074" s="6">
        <f t="shared" si="721"/>
        <v>2</v>
      </c>
      <c r="K1074" s="6">
        <f t="shared" si="722"/>
        <v>4</v>
      </c>
      <c r="L1074" s="6">
        <f t="shared" si="723"/>
        <v>0</v>
      </c>
      <c r="M1074" s="6">
        <f t="shared" si="724"/>
        <v>6</v>
      </c>
      <c r="N1074" s="6">
        <f t="shared" si="725"/>
        <v>7</v>
      </c>
      <c r="O1074" s="13">
        <f t="shared" si="726"/>
        <v>5</v>
      </c>
      <c r="P1074" s="4">
        <f t="shared" si="732"/>
        <v>1</v>
      </c>
      <c r="Q1074" s="4">
        <f t="shared" si="733"/>
        <v>1</v>
      </c>
      <c r="R1074">
        <f t="shared" si="710"/>
        <v>67</v>
      </c>
      <c r="S1074" s="4">
        <f t="shared" si="711"/>
        <v>0</v>
      </c>
      <c r="T1074" s="15">
        <f t="shared" si="712"/>
        <v>0</v>
      </c>
      <c r="U1074" s="4">
        <f t="shared" si="713"/>
        <v>1</v>
      </c>
      <c r="V1074" s="4">
        <f t="shared" si="714"/>
        <v>1</v>
      </c>
      <c r="W1074" s="4">
        <f t="shared" si="715"/>
        <v>0</v>
      </c>
      <c r="X1074" s="6">
        <f t="shared" si="716"/>
        <v>0</v>
      </c>
      <c r="Y1074" s="4">
        <f t="shared" si="717"/>
        <v>3</v>
      </c>
      <c r="Z1074" s="6">
        <f t="shared" si="718"/>
        <v>0</v>
      </c>
      <c r="AA1074" s="18">
        <f t="shared" si="719"/>
        <v>7</v>
      </c>
      <c r="AB1074" s="9" t="str">
        <f t="shared" si="734"/>
        <v>KB7</v>
      </c>
      <c r="AC1074" s="9" t="str">
        <f>_xlfn.XLOOKUP(R1074,Sheet2!$H$3:$H$258,Sheet2!$I$3:$I$258,"-----")</f>
        <v>KB7</v>
      </c>
      <c r="AD1074" s="9" t="str">
        <f>_xlfn.XLOOKUP(VALUE(AE1074),Sheet2!$N$3:$N$1000,Sheet2!$O$3:$O$1000,"********")</f>
        <v>D10</v>
      </c>
      <c r="AE1074" t="str">
        <f t="shared" si="729"/>
        <v>2417</v>
      </c>
      <c r="AF1074" s="9" t="str">
        <f>IF(R1074&lt;200,"+"&amp;TEXT(R1074,"0"),"-"&amp;TEXT(_xlfn.XLOOKUP(R1074,Sheet2!$K$3:$K$130,Sheet2!$L$3:$L$130,"-----"),"0"))</f>
        <v>+67</v>
      </c>
      <c r="AG1074" s="9" t="str">
        <f t="shared" si="735"/>
        <v/>
      </c>
      <c r="AH1074" s="9" t="str">
        <f t="shared" si="736"/>
        <v>JSR KB7</v>
      </c>
      <c r="AI1074" t="str">
        <f t="shared" si="737"/>
        <v>1,KB7</v>
      </c>
      <c r="AJ1074" s="16" t="str">
        <f t="shared" si="738"/>
        <v>KB7</v>
      </c>
      <c r="AK1074" t="str">
        <f t="shared" si="739"/>
        <v>COMC 1,1,SBN</v>
      </c>
      <c r="AL1074" s="4" t="str">
        <f t="shared" si="740"/>
        <v>COM</v>
      </c>
      <c r="AM1074" s="4" t="str">
        <f t="shared" si="741"/>
        <v/>
      </c>
      <c r="AN1074" s="4" t="str">
        <f t="shared" si="742"/>
        <v>C</v>
      </c>
      <c r="AO1074" s="4" t="str">
        <f t="shared" si="743"/>
        <v/>
      </c>
      <c r="AP1074" s="15" t="str">
        <f t="shared" si="744"/>
        <v>,SBN</v>
      </c>
      <c r="AQ1074" s="9" t="str">
        <f>_xlfn.XLOOKUP(D1074,Sheet2!$E$3:$E$101,Sheet2!$F$3:$F$101,"******************")</f>
        <v>******************</v>
      </c>
      <c r="AR1074" s="33" t="str">
        <f t="shared" si="730"/>
        <v>NIO **</v>
      </c>
      <c r="AS1074" s="9" t="str">
        <f t="shared" si="731"/>
        <v>DOC</v>
      </c>
      <c r="AT1074" s="4">
        <f t="shared" si="745"/>
        <v>1</v>
      </c>
      <c r="AU1074" s="6">
        <f t="shared" si="746"/>
        <v>0</v>
      </c>
      <c r="AV1074" s="4" t="str">
        <f t="shared" si="747"/>
        <v/>
      </c>
      <c r="AW1074" s="4">
        <f t="shared" si="748"/>
        <v>67</v>
      </c>
      <c r="AX1074" s="4" t="str">
        <f>_xlfn.XLOOKUP(AW1074,Sheet2!$Q$3:$Q$66,Sheet2!$R$3:$R$66,"**")</f>
        <v>**</v>
      </c>
      <c r="AY1074" s="4">
        <f t="shared" si="749"/>
        <v>0</v>
      </c>
      <c r="AZ1074" s="16" t="str">
        <f t="shared" si="750"/>
        <v>SKPBN</v>
      </c>
    </row>
    <row r="1075" spans="2:52" x14ac:dyDescent="0.35">
      <c r="B1075" s="3">
        <f t="shared" si="708"/>
        <v>8</v>
      </c>
      <c r="C1075" s="1">
        <f t="shared" si="709"/>
        <v>2331</v>
      </c>
      <c r="D1075" s="2">
        <v>65133</v>
      </c>
      <c r="E1075" s="2" t="str">
        <f>_xlfn.XLOOKUP(C1075,Sheet2!$N$3:$N$1000,Sheet2!$O$3:$O$1000,"")</f>
        <v/>
      </c>
      <c r="F1075" s="9" t="str">
        <f t="shared" si="751"/>
        <v>DOAS 1,DSKP</v>
      </c>
      <c r="G1075" s="4" t="str">
        <f t="shared" si="727"/>
        <v>152</v>
      </c>
      <c r="H1075" s="4">
        <f t="shared" si="728"/>
        <v>133</v>
      </c>
      <c r="I1075" s="6">
        <f t="shared" si="720"/>
        <v>0</v>
      </c>
      <c r="J1075" s="6">
        <f t="shared" si="721"/>
        <v>6</v>
      </c>
      <c r="K1075" s="6">
        <f t="shared" si="722"/>
        <v>5</v>
      </c>
      <c r="L1075" s="6">
        <f t="shared" si="723"/>
        <v>1</v>
      </c>
      <c r="M1075" s="6">
        <f t="shared" si="724"/>
        <v>3</v>
      </c>
      <c r="N1075" s="6">
        <f t="shared" si="725"/>
        <v>3</v>
      </c>
      <c r="O1075" s="13">
        <f t="shared" si="726"/>
        <v>13</v>
      </c>
      <c r="P1075" s="4">
        <f t="shared" si="732"/>
        <v>3</v>
      </c>
      <c r="Q1075" s="4">
        <f t="shared" si="733"/>
        <v>1</v>
      </c>
      <c r="R1075">
        <f t="shared" si="710"/>
        <v>133</v>
      </c>
      <c r="S1075" s="4">
        <f t="shared" si="711"/>
        <v>2</v>
      </c>
      <c r="T1075" s="15">
        <f t="shared" si="712"/>
        <v>0</v>
      </c>
      <c r="U1075" s="4">
        <f t="shared" si="713"/>
        <v>3</v>
      </c>
      <c r="V1075" s="4">
        <f t="shared" si="714"/>
        <v>1</v>
      </c>
      <c r="W1075" s="4">
        <f t="shared" si="715"/>
        <v>2</v>
      </c>
      <c r="X1075" s="6">
        <f t="shared" si="716"/>
        <v>1</v>
      </c>
      <c r="Y1075" s="4">
        <f t="shared" si="717"/>
        <v>1</v>
      </c>
      <c r="Z1075" s="6">
        <f t="shared" si="718"/>
        <v>1</v>
      </c>
      <c r="AA1075" s="18">
        <f t="shared" si="719"/>
        <v>3</v>
      </c>
      <c r="AB1075" s="9" t="str">
        <f t="shared" si="734"/>
        <v>+133,2</v>
      </c>
      <c r="AC1075" s="9" t="str">
        <f>_xlfn.XLOOKUP(R1075,Sheet2!$H$3:$H$258,Sheet2!$I$3:$I$258,"-----")</f>
        <v>C037</v>
      </c>
      <c r="AD1075" s="9" t="str">
        <f>_xlfn.XLOOKUP(VALUE(AE1075),Sheet2!$N$3:$N$1000,Sheet2!$O$3:$O$1000,"********")</f>
        <v>********</v>
      </c>
      <c r="AE1075" t="str">
        <f t="shared" si="729"/>
        <v>2464</v>
      </c>
      <c r="AF1075" s="9" t="str">
        <f>IF(R1075&lt;200,"+"&amp;TEXT(R1075,"0"),"-"&amp;TEXT(_xlfn.XLOOKUP(R1075,Sheet2!$K$3:$K$130,Sheet2!$L$3:$L$130,"-----"),"0"))</f>
        <v>+133</v>
      </c>
      <c r="AG1075" s="9" t="str">
        <f t="shared" si="735"/>
        <v/>
      </c>
      <c r="AH1075" s="9" t="str">
        <f t="shared" si="736"/>
        <v>JSR +133,2</v>
      </c>
      <c r="AI1075" t="str">
        <f t="shared" si="737"/>
        <v>1,+133,2</v>
      </c>
      <c r="AJ1075" s="16" t="str">
        <f t="shared" si="738"/>
        <v>+133,2</v>
      </c>
      <c r="AK1075" t="str">
        <f t="shared" si="739"/>
        <v>MOVZL# 3,1,SNC</v>
      </c>
      <c r="AL1075" s="4" t="str">
        <f t="shared" si="740"/>
        <v>MOV</v>
      </c>
      <c r="AM1075" s="4" t="str">
        <f t="shared" si="741"/>
        <v>L</v>
      </c>
      <c r="AN1075" s="4" t="str">
        <f t="shared" si="742"/>
        <v>Z</v>
      </c>
      <c r="AO1075" s="4" t="str">
        <f t="shared" si="743"/>
        <v>#</v>
      </c>
      <c r="AP1075" s="15" t="str">
        <f t="shared" si="744"/>
        <v>,SNC</v>
      </c>
      <c r="AQ1075" s="9" t="str">
        <f>_xlfn.XLOOKUP(D1075,Sheet2!$E$3:$E$101,Sheet2!$F$3:$F$101,"******************")</f>
        <v>******************</v>
      </c>
      <c r="AR1075" s="33" t="str">
        <f t="shared" si="730"/>
        <v>DOAS 1,DSKP</v>
      </c>
      <c r="AS1075" s="9" t="str">
        <f t="shared" si="731"/>
        <v>DOAS</v>
      </c>
      <c r="AT1075" s="4">
        <f t="shared" si="745"/>
        <v>1</v>
      </c>
      <c r="AU1075" s="6">
        <f t="shared" si="746"/>
        <v>1</v>
      </c>
      <c r="AV1075" s="4" t="str">
        <f t="shared" si="747"/>
        <v>S</v>
      </c>
      <c r="AW1075" s="4">
        <f t="shared" si="748"/>
        <v>33</v>
      </c>
      <c r="AX1075" s="4" t="str">
        <f>_xlfn.XLOOKUP(AW1075,Sheet2!$Q$3:$Q$66,Sheet2!$R$3:$R$66,"**")</f>
        <v>DSKP</v>
      </c>
      <c r="AY1075" s="4">
        <f t="shared" si="749"/>
        <v>2</v>
      </c>
      <c r="AZ1075" s="16" t="str">
        <f t="shared" si="750"/>
        <v>SKPBZ</v>
      </c>
    </row>
    <row r="1076" spans="2:52" x14ac:dyDescent="0.35">
      <c r="B1076" s="3">
        <f t="shared" ref="B1076:B1139" si="752">B1075+1</f>
        <v>9</v>
      </c>
      <c r="C1076" s="1">
        <f t="shared" ref="C1076:C1139" si="753">IF(MOD(C1075,10)=7,C1075+3,C1075+1)</f>
        <v>2332</v>
      </c>
      <c r="D1076" s="2">
        <v>6165</v>
      </c>
      <c r="E1076" s="2" t="str">
        <f>_xlfn.XLOOKUP(C1076,Sheet2!$N$3:$N$1000,Sheet2!$O$3:$O$1000,"")</f>
        <v/>
      </c>
      <c r="F1076" s="9" t="str">
        <f t="shared" si="751"/>
        <v>JSR @STALL</v>
      </c>
      <c r="G1076" s="4" t="str">
        <f t="shared" si="727"/>
        <v>14</v>
      </c>
      <c r="H1076" s="4">
        <f t="shared" si="728"/>
        <v>165</v>
      </c>
      <c r="I1076" s="6">
        <f t="shared" si="720"/>
        <v>0</v>
      </c>
      <c r="J1076" s="6">
        <f t="shared" si="721"/>
        <v>0</v>
      </c>
      <c r="K1076" s="6">
        <f t="shared" si="722"/>
        <v>6</v>
      </c>
      <c r="L1076" s="6">
        <f t="shared" si="723"/>
        <v>1</v>
      </c>
      <c r="M1076" s="6">
        <f t="shared" si="724"/>
        <v>6</v>
      </c>
      <c r="N1076" s="6">
        <f t="shared" si="725"/>
        <v>5</v>
      </c>
      <c r="O1076" s="13">
        <f t="shared" si="726"/>
        <v>1</v>
      </c>
      <c r="P1076" s="4">
        <f t="shared" si="732"/>
        <v>0</v>
      </c>
      <c r="Q1076" s="4">
        <f t="shared" si="733"/>
        <v>1</v>
      </c>
      <c r="R1076">
        <f t="shared" si="710"/>
        <v>165</v>
      </c>
      <c r="S1076" s="4">
        <f t="shared" si="711"/>
        <v>0</v>
      </c>
      <c r="T1076" s="15">
        <f t="shared" si="712"/>
        <v>1</v>
      </c>
      <c r="U1076" s="4">
        <f t="shared" si="713"/>
        <v>0</v>
      </c>
      <c r="V1076" s="4">
        <f t="shared" si="714"/>
        <v>1</v>
      </c>
      <c r="W1076" s="4">
        <f t="shared" si="715"/>
        <v>4</v>
      </c>
      <c r="X1076" s="6">
        <f t="shared" si="716"/>
        <v>1</v>
      </c>
      <c r="Y1076" s="4">
        <f t="shared" si="717"/>
        <v>3</v>
      </c>
      <c r="Z1076" s="6">
        <f t="shared" si="718"/>
        <v>0</v>
      </c>
      <c r="AA1076" s="18">
        <f t="shared" si="719"/>
        <v>5</v>
      </c>
      <c r="AB1076" s="9" t="str">
        <f t="shared" si="734"/>
        <v>STALL</v>
      </c>
      <c r="AC1076" s="9" t="str">
        <f>_xlfn.XLOOKUP(R1076,Sheet2!$H$3:$H$258,Sheet2!$I$3:$I$258,"-----")</f>
        <v>STALL</v>
      </c>
      <c r="AD1076" s="9" t="str">
        <f>_xlfn.XLOOKUP(VALUE(AE1076),Sheet2!$N$3:$N$1000,Sheet2!$O$3:$O$1000,"********")</f>
        <v>********</v>
      </c>
      <c r="AE1076" t="str">
        <f t="shared" si="729"/>
        <v>2517</v>
      </c>
      <c r="AF1076" s="9" t="str">
        <f>IF(R1076&lt;200,"+"&amp;TEXT(R1076,"0"),"-"&amp;TEXT(_xlfn.XLOOKUP(R1076,Sheet2!$K$3:$K$130,Sheet2!$L$3:$L$130,"-----"),"0"))</f>
        <v>+165</v>
      </c>
      <c r="AG1076" s="9" t="str">
        <f t="shared" si="735"/>
        <v>@</v>
      </c>
      <c r="AH1076" s="9" t="str">
        <f t="shared" si="736"/>
        <v>JSR @STALL</v>
      </c>
      <c r="AI1076" t="str">
        <f t="shared" si="737"/>
        <v>1,@STALL</v>
      </c>
      <c r="AJ1076" s="16" t="str">
        <f t="shared" si="738"/>
        <v>@STALL</v>
      </c>
      <c r="AK1076" t="str">
        <f t="shared" si="739"/>
        <v>ADCCL 0,1,SNR</v>
      </c>
      <c r="AL1076" s="4" t="str">
        <f t="shared" si="740"/>
        <v>ADC</v>
      </c>
      <c r="AM1076" s="4" t="str">
        <f t="shared" si="741"/>
        <v>L</v>
      </c>
      <c r="AN1076" s="4" t="str">
        <f t="shared" si="742"/>
        <v>C</v>
      </c>
      <c r="AO1076" s="4" t="str">
        <f t="shared" si="743"/>
        <v/>
      </c>
      <c r="AP1076" s="15" t="str">
        <f t="shared" si="744"/>
        <v>,SNR</v>
      </c>
      <c r="AQ1076" s="9" t="str">
        <f>_xlfn.XLOOKUP(D1076,Sheet2!$E$3:$E$101,Sheet2!$F$3:$F$101,"******************")</f>
        <v>******************</v>
      </c>
      <c r="AR1076" s="33" t="str">
        <f t="shared" si="730"/>
        <v>DOBS 1,**</v>
      </c>
      <c r="AS1076" s="9" t="str">
        <f t="shared" si="731"/>
        <v>DOBS</v>
      </c>
      <c r="AT1076" s="4">
        <f t="shared" si="745"/>
        <v>1</v>
      </c>
      <c r="AU1076" s="6">
        <f t="shared" si="746"/>
        <v>1</v>
      </c>
      <c r="AV1076" s="4" t="str">
        <f t="shared" si="747"/>
        <v>S</v>
      </c>
      <c r="AW1076" s="4">
        <f t="shared" si="748"/>
        <v>65</v>
      </c>
      <c r="AX1076" s="4" t="str">
        <f>_xlfn.XLOOKUP(AW1076,Sheet2!$Q$3:$Q$66,Sheet2!$R$3:$R$66,"**")</f>
        <v>**</v>
      </c>
      <c r="AY1076" s="4">
        <f t="shared" si="749"/>
        <v>4</v>
      </c>
      <c r="AZ1076" s="16" t="str">
        <f t="shared" si="750"/>
        <v>SKPBZ</v>
      </c>
    </row>
    <row r="1077" spans="2:52" x14ac:dyDescent="0.35">
      <c r="B1077" s="3">
        <f t="shared" si="752"/>
        <v>10</v>
      </c>
      <c r="C1077" s="1">
        <f t="shared" si="753"/>
        <v>2333</v>
      </c>
      <c r="D1077" s="2">
        <v>60233</v>
      </c>
      <c r="E1077" s="2" t="str">
        <f>_xlfn.XLOOKUP(C1077,Sheet2!$N$3:$N$1000,Sheet2!$O$3:$O$1000,"")</f>
        <v/>
      </c>
      <c r="F1077" s="9" t="str">
        <f t="shared" si="751"/>
        <v>NIOC DSKP</v>
      </c>
      <c r="G1077" s="4" t="str">
        <f t="shared" si="727"/>
        <v>140</v>
      </c>
      <c r="H1077" s="4">
        <f t="shared" si="728"/>
        <v>233</v>
      </c>
      <c r="I1077" s="6">
        <f t="shared" si="720"/>
        <v>0</v>
      </c>
      <c r="J1077" s="6">
        <f t="shared" si="721"/>
        <v>6</v>
      </c>
      <c r="K1077" s="6">
        <f t="shared" si="722"/>
        <v>0</v>
      </c>
      <c r="L1077" s="6">
        <f t="shared" si="723"/>
        <v>2</v>
      </c>
      <c r="M1077" s="6">
        <f t="shared" si="724"/>
        <v>3</v>
      </c>
      <c r="N1077" s="6">
        <f t="shared" si="725"/>
        <v>3</v>
      </c>
      <c r="O1077" s="13">
        <f t="shared" si="726"/>
        <v>12</v>
      </c>
      <c r="P1077" s="4">
        <f t="shared" si="732"/>
        <v>3</v>
      </c>
      <c r="Q1077" s="4">
        <f t="shared" si="733"/>
        <v>0</v>
      </c>
      <c r="R1077">
        <f t="shared" ref="R1077:R1140" si="754">(MOD(L1077,4)*100)+(M1077*10)+N1077</f>
        <v>233</v>
      </c>
      <c r="S1077" s="4">
        <f t="shared" ref="S1077:S1140" si="755">(MOD(K1077,2)*2)+INT(L1077/4)</f>
        <v>0</v>
      </c>
      <c r="T1077" s="15">
        <f t="shared" ref="T1077:T1140" si="756">MOD(INT(K1077/2),2)</f>
        <v>0</v>
      </c>
      <c r="U1077" s="4">
        <f t="shared" ref="U1077:U1140" si="757">INT(J1077/2)</f>
        <v>3</v>
      </c>
      <c r="V1077" s="4">
        <f t="shared" ref="V1077:V1140" si="758">(MOD(J1077,2)*2)+INT(K1077/4)</f>
        <v>0</v>
      </c>
      <c r="W1077" s="4">
        <f t="shared" ref="W1077:W1140" si="759">(MOD(K1077,4)*2)+INT(L1077/4)</f>
        <v>0</v>
      </c>
      <c r="X1077" s="6">
        <f t="shared" ref="X1077:X1140" si="760">MOD(L1077,4)</f>
        <v>2</v>
      </c>
      <c r="Y1077" s="4">
        <f t="shared" ref="Y1077:Y1140" si="761">INT(M1077/2)</f>
        <v>1</v>
      </c>
      <c r="Z1077" s="6">
        <f t="shared" ref="Z1077:Z1140" si="762">MOD(M1077,2)</f>
        <v>1</v>
      </c>
      <c r="AA1077" s="18">
        <f t="shared" ref="AA1077:AA1140" si="763">N1077</f>
        <v>3</v>
      </c>
      <c r="AB1077" s="9" t="str">
        <f t="shared" si="734"/>
        <v>I.RC2</v>
      </c>
      <c r="AC1077" s="9" t="str">
        <f>_xlfn.XLOOKUP(R1077,Sheet2!$H$3:$H$258,Sheet2!$I$3:$I$258,"-----")</f>
        <v>I.RC2</v>
      </c>
      <c r="AD1077" s="9" t="str">
        <f>_xlfn.XLOOKUP(VALUE(AE1077),Sheet2!$N$3:$N$1000,Sheet2!$O$3:$O$1000,"********")</f>
        <v>********</v>
      </c>
      <c r="AE1077" t="str">
        <f t="shared" si="729"/>
        <v>2166</v>
      </c>
      <c r="AF1077" s="9" t="str">
        <f>IF(R1077&lt;200,"+"&amp;TEXT(R1077,"0"),"-"&amp;TEXT(_xlfn.XLOOKUP(R1077,Sheet2!$K$3:$K$130,Sheet2!$L$3:$L$130,"-----"),"0"))</f>
        <v>-145</v>
      </c>
      <c r="AG1077" s="9" t="str">
        <f t="shared" si="735"/>
        <v/>
      </c>
      <c r="AH1077" s="9" t="str">
        <f t="shared" si="736"/>
        <v>JMP I.RC2</v>
      </c>
      <c r="AI1077" t="str">
        <f t="shared" si="737"/>
        <v>0,I.RC2</v>
      </c>
      <c r="AJ1077" s="16" t="str">
        <f t="shared" si="738"/>
        <v>I.RC2</v>
      </c>
      <c r="AK1077" t="str">
        <f t="shared" si="739"/>
        <v>COMZR# 3,0,SNC</v>
      </c>
      <c r="AL1077" s="4" t="str">
        <f t="shared" si="740"/>
        <v>COM</v>
      </c>
      <c r="AM1077" s="4" t="str">
        <f t="shared" si="741"/>
        <v>R</v>
      </c>
      <c r="AN1077" s="4" t="str">
        <f t="shared" si="742"/>
        <v>Z</v>
      </c>
      <c r="AO1077" s="4" t="str">
        <f t="shared" si="743"/>
        <v>#</v>
      </c>
      <c r="AP1077" s="15" t="str">
        <f t="shared" si="744"/>
        <v>,SNC</v>
      </c>
      <c r="AQ1077" s="9" t="str">
        <f>_xlfn.XLOOKUP(D1077,Sheet2!$E$3:$E$101,Sheet2!$F$3:$F$101,"******************")</f>
        <v>******************</v>
      </c>
      <c r="AR1077" s="33" t="str">
        <f t="shared" si="730"/>
        <v>NIOC DSKP</v>
      </c>
      <c r="AS1077" s="9" t="str">
        <f t="shared" si="731"/>
        <v>DOCC</v>
      </c>
      <c r="AT1077" s="4">
        <f t="shared" si="745"/>
        <v>0</v>
      </c>
      <c r="AU1077" s="6">
        <f t="shared" si="746"/>
        <v>2</v>
      </c>
      <c r="AV1077" s="4" t="str">
        <f t="shared" si="747"/>
        <v>C</v>
      </c>
      <c r="AW1077" s="4">
        <f t="shared" si="748"/>
        <v>33</v>
      </c>
      <c r="AX1077" s="4" t="str">
        <f>_xlfn.XLOOKUP(AW1077,Sheet2!$Q$3:$Q$66,Sheet2!$R$3:$R$66,"**")</f>
        <v>DSKP</v>
      </c>
      <c r="AY1077" s="4">
        <f t="shared" si="749"/>
        <v>0</v>
      </c>
      <c r="AZ1077" s="16" t="str">
        <f t="shared" si="750"/>
        <v>SKPDN</v>
      </c>
    </row>
    <row r="1078" spans="2:52" x14ac:dyDescent="0.35">
      <c r="B1078" s="3">
        <f t="shared" si="752"/>
        <v>11</v>
      </c>
      <c r="C1078" s="1">
        <f t="shared" si="753"/>
        <v>2334</v>
      </c>
      <c r="D1078" s="2">
        <v>30060</v>
      </c>
      <c r="E1078" s="2" t="str">
        <f>_xlfn.XLOOKUP(C1078,Sheet2!$N$3:$N$1000,Sheet2!$O$3:$O$1000,"")</f>
        <v/>
      </c>
      <c r="F1078" s="9" t="str">
        <f t="shared" si="751"/>
        <v>LDA 2,KB14</v>
      </c>
      <c r="G1078" s="4" t="str">
        <f t="shared" si="727"/>
        <v>60</v>
      </c>
      <c r="H1078" s="4">
        <f t="shared" si="728"/>
        <v>60</v>
      </c>
      <c r="I1078" s="6">
        <f t="shared" si="720"/>
        <v>0</v>
      </c>
      <c r="J1078" s="6">
        <f t="shared" si="721"/>
        <v>3</v>
      </c>
      <c r="K1078" s="6">
        <f t="shared" si="722"/>
        <v>0</v>
      </c>
      <c r="L1078" s="6">
        <f t="shared" si="723"/>
        <v>0</v>
      </c>
      <c r="M1078" s="6">
        <f t="shared" si="724"/>
        <v>6</v>
      </c>
      <c r="N1078" s="6">
        <f t="shared" si="725"/>
        <v>0</v>
      </c>
      <c r="O1078" s="13">
        <f t="shared" si="726"/>
        <v>6</v>
      </c>
      <c r="P1078" s="4">
        <f t="shared" si="732"/>
        <v>1</v>
      </c>
      <c r="Q1078" s="4">
        <f t="shared" si="733"/>
        <v>2</v>
      </c>
      <c r="R1078">
        <f t="shared" si="754"/>
        <v>60</v>
      </c>
      <c r="S1078" s="4">
        <f t="shared" si="755"/>
        <v>0</v>
      </c>
      <c r="T1078" s="15">
        <f t="shared" si="756"/>
        <v>0</v>
      </c>
      <c r="U1078" s="4">
        <f t="shared" si="757"/>
        <v>1</v>
      </c>
      <c r="V1078" s="4">
        <f t="shared" si="758"/>
        <v>2</v>
      </c>
      <c r="W1078" s="4">
        <f t="shared" si="759"/>
        <v>0</v>
      </c>
      <c r="X1078" s="6">
        <f t="shared" si="760"/>
        <v>0</v>
      </c>
      <c r="Y1078" s="4">
        <f t="shared" si="761"/>
        <v>3</v>
      </c>
      <c r="Z1078" s="6">
        <f t="shared" si="762"/>
        <v>0</v>
      </c>
      <c r="AA1078" s="18">
        <f t="shared" si="763"/>
        <v>0</v>
      </c>
      <c r="AB1078" s="9" t="str">
        <f t="shared" si="734"/>
        <v>KB14</v>
      </c>
      <c r="AC1078" s="9" t="str">
        <f>_xlfn.XLOOKUP(R1078,Sheet2!$H$3:$H$258,Sheet2!$I$3:$I$258,"-----")</f>
        <v>KB14</v>
      </c>
      <c r="AD1078" s="9" t="str">
        <f>_xlfn.XLOOKUP(VALUE(AE1078),Sheet2!$N$3:$N$1000,Sheet2!$O$3:$O$1000,"********")</f>
        <v>********</v>
      </c>
      <c r="AE1078" t="str">
        <f t="shared" si="729"/>
        <v>2414</v>
      </c>
      <c r="AF1078" s="9" t="str">
        <f>IF(R1078&lt;200,"+"&amp;TEXT(R1078,"0"),"-"&amp;TEXT(_xlfn.XLOOKUP(R1078,Sheet2!$K$3:$K$130,Sheet2!$L$3:$L$130,"-----"),"0"))</f>
        <v>+60</v>
      </c>
      <c r="AG1078" s="9" t="str">
        <f t="shared" si="735"/>
        <v/>
      </c>
      <c r="AH1078" s="9" t="str">
        <f t="shared" si="736"/>
        <v>ISZ KB14</v>
      </c>
      <c r="AI1078" t="str">
        <f t="shared" si="737"/>
        <v>2,KB14</v>
      </c>
      <c r="AJ1078" s="16" t="str">
        <f t="shared" si="738"/>
        <v>KB14</v>
      </c>
      <c r="AK1078" t="str">
        <f t="shared" si="739"/>
        <v>COMC 1,2</v>
      </c>
      <c r="AL1078" s="4" t="str">
        <f t="shared" si="740"/>
        <v>COM</v>
      </c>
      <c r="AM1078" s="4" t="str">
        <f t="shared" si="741"/>
        <v/>
      </c>
      <c r="AN1078" s="4" t="str">
        <f t="shared" si="742"/>
        <v>C</v>
      </c>
      <c r="AO1078" s="4" t="str">
        <f t="shared" si="743"/>
        <v/>
      </c>
      <c r="AP1078" s="15" t="str">
        <f t="shared" si="744"/>
        <v/>
      </c>
      <c r="AQ1078" s="9" t="str">
        <f>_xlfn.XLOOKUP(D1078,Sheet2!$E$3:$E$101,Sheet2!$F$3:$F$101,"******************")</f>
        <v>******************</v>
      </c>
      <c r="AR1078" s="33" t="str">
        <f t="shared" si="730"/>
        <v>NIO **</v>
      </c>
      <c r="AS1078" s="9" t="str">
        <f t="shared" si="731"/>
        <v>DOC</v>
      </c>
      <c r="AT1078" s="4">
        <f t="shared" si="745"/>
        <v>2</v>
      </c>
      <c r="AU1078" s="6">
        <f t="shared" si="746"/>
        <v>0</v>
      </c>
      <c r="AV1078" s="4" t="str">
        <f t="shared" si="747"/>
        <v/>
      </c>
      <c r="AW1078" s="4">
        <f t="shared" si="748"/>
        <v>60</v>
      </c>
      <c r="AX1078" s="4" t="str">
        <f>_xlfn.XLOOKUP(AW1078,Sheet2!$Q$3:$Q$66,Sheet2!$R$3:$R$66,"**")</f>
        <v>**</v>
      </c>
      <c r="AY1078" s="4">
        <f t="shared" si="749"/>
        <v>0</v>
      </c>
      <c r="AZ1078" s="16" t="str">
        <f t="shared" si="750"/>
        <v>SKPBN</v>
      </c>
    </row>
    <row r="1079" spans="2:52" x14ac:dyDescent="0.35">
      <c r="B1079" s="3">
        <f t="shared" si="752"/>
        <v>12</v>
      </c>
      <c r="C1079" s="1">
        <f t="shared" si="753"/>
        <v>2335</v>
      </c>
      <c r="D1079" s="2">
        <v>65433</v>
      </c>
      <c r="E1079" s="2" t="str">
        <f>_xlfn.XLOOKUP(C1079,Sheet2!$N$3:$N$1000,Sheet2!$O$3:$O$1000,"")</f>
        <v/>
      </c>
      <c r="F1079" s="9" t="str">
        <f t="shared" si="751"/>
        <v>DIB 1,DSKP</v>
      </c>
      <c r="G1079" s="4" t="str">
        <f t="shared" si="727"/>
        <v>153</v>
      </c>
      <c r="H1079" s="4">
        <f t="shared" si="728"/>
        <v>33</v>
      </c>
      <c r="I1079" s="6">
        <f t="shared" si="720"/>
        <v>0</v>
      </c>
      <c r="J1079" s="6">
        <f t="shared" si="721"/>
        <v>6</v>
      </c>
      <c r="K1079" s="6">
        <f t="shared" si="722"/>
        <v>5</v>
      </c>
      <c r="L1079" s="6">
        <f t="shared" si="723"/>
        <v>4</v>
      </c>
      <c r="M1079" s="6">
        <f t="shared" si="724"/>
        <v>3</v>
      </c>
      <c r="N1079" s="6">
        <f t="shared" si="725"/>
        <v>3</v>
      </c>
      <c r="O1079" s="13">
        <f t="shared" si="726"/>
        <v>13</v>
      </c>
      <c r="P1079" s="4">
        <f t="shared" si="732"/>
        <v>3</v>
      </c>
      <c r="Q1079" s="4">
        <f t="shared" si="733"/>
        <v>1</v>
      </c>
      <c r="R1079">
        <f t="shared" si="754"/>
        <v>33</v>
      </c>
      <c r="S1079" s="4">
        <f t="shared" si="755"/>
        <v>3</v>
      </c>
      <c r="T1079" s="15">
        <f t="shared" si="756"/>
        <v>0</v>
      </c>
      <c r="U1079" s="4">
        <f t="shared" si="757"/>
        <v>3</v>
      </c>
      <c r="V1079" s="4">
        <f t="shared" si="758"/>
        <v>1</v>
      </c>
      <c r="W1079" s="4">
        <f t="shared" si="759"/>
        <v>3</v>
      </c>
      <c r="X1079" s="6">
        <f t="shared" si="760"/>
        <v>0</v>
      </c>
      <c r="Y1079" s="4">
        <f t="shared" si="761"/>
        <v>1</v>
      </c>
      <c r="Z1079" s="6">
        <f t="shared" si="762"/>
        <v>1</v>
      </c>
      <c r="AA1079" s="18">
        <f t="shared" si="763"/>
        <v>3</v>
      </c>
      <c r="AB1079" s="9" t="str">
        <f t="shared" si="734"/>
        <v>+33,3</v>
      </c>
      <c r="AC1079" s="9" t="str">
        <f>_xlfn.XLOOKUP(R1079,Sheet2!$H$3:$H$258,Sheet2!$I$3:$I$258,"-----")</f>
        <v>*****</v>
      </c>
      <c r="AD1079" s="9" t="str">
        <f>_xlfn.XLOOKUP(VALUE(AE1079),Sheet2!$N$3:$N$1000,Sheet2!$O$3:$O$1000,"********")</f>
        <v>********</v>
      </c>
      <c r="AE1079" t="str">
        <f t="shared" si="729"/>
        <v>2370</v>
      </c>
      <c r="AF1079" s="9" t="str">
        <f>IF(R1079&lt;200,"+"&amp;TEXT(R1079,"0"),"-"&amp;TEXT(_xlfn.XLOOKUP(R1079,Sheet2!$K$3:$K$130,Sheet2!$L$3:$L$130,"-----"),"0"))</f>
        <v>+33</v>
      </c>
      <c r="AG1079" s="9" t="str">
        <f t="shared" si="735"/>
        <v/>
      </c>
      <c r="AH1079" s="9" t="str">
        <f t="shared" si="736"/>
        <v>JSR +33,3</v>
      </c>
      <c r="AI1079" t="str">
        <f t="shared" si="737"/>
        <v>1,+33,3</v>
      </c>
      <c r="AJ1079" s="16" t="str">
        <f t="shared" si="738"/>
        <v>+33,3</v>
      </c>
      <c r="AK1079" t="str">
        <f t="shared" si="739"/>
        <v>INCZ# 3,1,SNC</v>
      </c>
      <c r="AL1079" s="4" t="str">
        <f t="shared" si="740"/>
        <v>INC</v>
      </c>
      <c r="AM1079" s="4" t="str">
        <f t="shared" si="741"/>
        <v/>
      </c>
      <c r="AN1079" s="4" t="str">
        <f t="shared" si="742"/>
        <v>Z</v>
      </c>
      <c r="AO1079" s="4" t="str">
        <f t="shared" si="743"/>
        <v>#</v>
      </c>
      <c r="AP1079" s="15" t="str">
        <f t="shared" si="744"/>
        <v>,SNC</v>
      </c>
      <c r="AQ1079" s="9" t="str">
        <f>_xlfn.XLOOKUP(D1079,Sheet2!$E$3:$E$101,Sheet2!$F$3:$F$101,"******************")</f>
        <v>******************</v>
      </c>
      <c r="AR1079" s="33" t="str">
        <f t="shared" si="730"/>
        <v>DIB 1,DSKP</v>
      </c>
      <c r="AS1079" s="9" t="str">
        <f t="shared" si="731"/>
        <v>DIB</v>
      </c>
      <c r="AT1079" s="4">
        <f t="shared" si="745"/>
        <v>1</v>
      </c>
      <c r="AU1079" s="6">
        <f t="shared" si="746"/>
        <v>0</v>
      </c>
      <c r="AV1079" s="4" t="str">
        <f t="shared" si="747"/>
        <v/>
      </c>
      <c r="AW1079" s="4">
        <f t="shared" si="748"/>
        <v>33</v>
      </c>
      <c r="AX1079" s="4" t="str">
        <f>_xlfn.XLOOKUP(AW1079,Sheet2!$Q$3:$Q$66,Sheet2!$R$3:$R$66,"**")</f>
        <v>DSKP</v>
      </c>
      <c r="AY1079" s="4">
        <f t="shared" si="749"/>
        <v>3</v>
      </c>
      <c r="AZ1079" s="16" t="str">
        <f t="shared" si="750"/>
        <v>SKPBN</v>
      </c>
    </row>
    <row r="1080" spans="2:52" x14ac:dyDescent="0.35">
      <c r="B1080" s="3">
        <f t="shared" si="752"/>
        <v>13</v>
      </c>
      <c r="C1080" s="1">
        <f t="shared" si="753"/>
        <v>2336</v>
      </c>
      <c r="D1080" s="2">
        <v>113000</v>
      </c>
      <c r="E1080" s="2" t="str">
        <f>_xlfn.XLOOKUP(C1080,Sheet2!$N$3:$N$1000,Sheet2!$O$3:$O$1000,"")</f>
        <v/>
      </c>
      <c r="F1080" s="9" t="str">
        <f t="shared" si="751"/>
        <v>ADD 0,2</v>
      </c>
      <c r="G1080" s="4" t="str">
        <f t="shared" si="727"/>
        <v>226</v>
      </c>
      <c r="H1080" s="4">
        <f t="shared" si="728"/>
        <v>0</v>
      </c>
      <c r="I1080" s="6">
        <f t="shared" si="720"/>
        <v>1</v>
      </c>
      <c r="J1080" s="6">
        <f t="shared" si="721"/>
        <v>1</v>
      </c>
      <c r="K1080" s="6">
        <f t="shared" si="722"/>
        <v>3</v>
      </c>
      <c r="L1080" s="6">
        <f t="shared" si="723"/>
        <v>0</v>
      </c>
      <c r="M1080" s="6">
        <f t="shared" si="724"/>
        <v>0</v>
      </c>
      <c r="N1080" s="6">
        <f t="shared" si="725"/>
        <v>0</v>
      </c>
      <c r="O1080" s="13">
        <f t="shared" si="726"/>
        <v>18</v>
      </c>
      <c r="P1080" s="4">
        <f t="shared" si="732"/>
        <v>4</v>
      </c>
      <c r="Q1080" s="4">
        <f t="shared" si="733"/>
        <v>2</v>
      </c>
      <c r="R1080">
        <f t="shared" si="754"/>
        <v>0</v>
      </c>
      <c r="S1080" s="4">
        <f t="shared" si="755"/>
        <v>2</v>
      </c>
      <c r="T1080" s="15">
        <f t="shared" si="756"/>
        <v>1</v>
      </c>
      <c r="U1080" s="4">
        <f t="shared" si="757"/>
        <v>0</v>
      </c>
      <c r="V1080" s="4">
        <f t="shared" si="758"/>
        <v>2</v>
      </c>
      <c r="W1080" s="4">
        <f t="shared" si="759"/>
        <v>6</v>
      </c>
      <c r="X1080" s="6">
        <f t="shared" si="760"/>
        <v>0</v>
      </c>
      <c r="Y1080" s="4">
        <f t="shared" si="761"/>
        <v>0</v>
      </c>
      <c r="Z1080" s="6">
        <f t="shared" si="762"/>
        <v>0</v>
      </c>
      <c r="AA1080" s="18">
        <f t="shared" si="763"/>
        <v>0</v>
      </c>
      <c r="AB1080" s="9" t="str">
        <f t="shared" si="734"/>
        <v>+0,2</v>
      </c>
      <c r="AC1080" s="9" t="str">
        <f>_xlfn.XLOOKUP(R1080,Sheet2!$H$3:$H$258,Sheet2!$I$3:$I$258,"-----")</f>
        <v>0</v>
      </c>
      <c r="AD1080" s="9" t="str">
        <f>_xlfn.XLOOKUP(VALUE(AE1080),Sheet2!$N$3:$N$1000,Sheet2!$O$3:$O$1000,"********")</f>
        <v>********</v>
      </c>
      <c r="AE1080" t="str">
        <f t="shared" si="729"/>
        <v>2336</v>
      </c>
      <c r="AF1080" s="9" t="str">
        <f>IF(R1080&lt;200,"+"&amp;TEXT(R1080,"0"),"-"&amp;TEXT(_xlfn.XLOOKUP(R1080,Sheet2!$K$3:$K$130,Sheet2!$L$3:$L$130,"-----"),"0"))</f>
        <v>+0</v>
      </c>
      <c r="AG1080" s="9" t="str">
        <f t="shared" si="735"/>
        <v>@</v>
      </c>
      <c r="AH1080" s="9" t="str">
        <f t="shared" si="736"/>
        <v>ISZ @+0,2</v>
      </c>
      <c r="AI1080" t="str">
        <f t="shared" si="737"/>
        <v>2,@+0,2</v>
      </c>
      <c r="AJ1080" s="16" t="str">
        <f t="shared" si="738"/>
        <v>@+0,2</v>
      </c>
      <c r="AK1080" t="str">
        <f t="shared" si="739"/>
        <v>ADD 0,2</v>
      </c>
      <c r="AL1080" s="4" t="str">
        <f t="shared" si="740"/>
        <v>ADD</v>
      </c>
      <c r="AM1080" s="4" t="str">
        <f t="shared" si="741"/>
        <v/>
      </c>
      <c r="AN1080" s="4" t="str">
        <f t="shared" si="742"/>
        <v/>
      </c>
      <c r="AO1080" s="4" t="str">
        <f t="shared" si="743"/>
        <v/>
      </c>
      <c r="AP1080" s="15" t="str">
        <f t="shared" si="744"/>
        <v/>
      </c>
      <c r="AQ1080" s="9" t="str">
        <f>_xlfn.XLOOKUP(D1080,Sheet2!$E$3:$E$101,Sheet2!$F$3:$F$101,"******************")</f>
        <v>******************</v>
      </c>
      <c r="AR1080" s="33" t="str">
        <f t="shared" si="730"/>
        <v>DOC 2,0</v>
      </c>
      <c r="AS1080" s="9" t="str">
        <f t="shared" si="731"/>
        <v>DOC</v>
      </c>
      <c r="AT1080" s="4">
        <f t="shared" si="745"/>
        <v>2</v>
      </c>
      <c r="AU1080" s="6">
        <f t="shared" si="746"/>
        <v>0</v>
      </c>
      <c r="AV1080" s="4" t="str">
        <f t="shared" si="747"/>
        <v/>
      </c>
      <c r="AW1080" s="4">
        <f t="shared" si="748"/>
        <v>0</v>
      </c>
      <c r="AX1080" s="4" t="str">
        <f>_xlfn.XLOOKUP(AW1080,Sheet2!$Q$3:$Q$66,Sheet2!$R$3:$R$66,"**")</f>
        <v>0</v>
      </c>
      <c r="AY1080" s="4">
        <f t="shared" si="749"/>
        <v>6</v>
      </c>
      <c r="AZ1080" s="16" t="str">
        <f t="shared" si="750"/>
        <v>SKPBN</v>
      </c>
    </row>
    <row r="1081" spans="2:52" x14ac:dyDescent="0.35">
      <c r="B1081" s="3">
        <f t="shared" si="752"/>
        <v>14</v>
      </c>
      <c r="C1081" s="1">
        <f t="shared" si="753"/>
        <v>2337</v>
      </c>
      <c r="D1081" s="2">
        <v>146414</v>
      </c>
      <c r="E1081" s="2" t="str">
        <f>_xlfn.XLOOKUP(C1081,Sheet2!$N$3:$N$1000,Sheet2!$O$3:$O$1000,"")</f>
        <v/>
      </c>
      <c r="F1081" s="9" t="str">
        <f t="shared" si="751"/>
        <v>SUB# 2,1,SZR</v>
      </c>
      <c r="G1081" s="4" t="str">
        <f t="shared" si="727"/>
        <v>315</v>
      </c>
      <c r="H1081" s="4">
        <f t="shared" si="728"/>
        <v>14</v>
      </c>
      <c r="I1081" s="6">
        <f t="shared" ref="I1081:I1144" si="764">MOD(INT(D1081/100000),10)</f>
        <v>1</v>
      </c>
      <c r="J1081" s="6">
        <f t="shared" ref="J1081:J1144" si="765">MOD(INT(D1081/10000),10)</f>
        <v>4</v>
      </c>
      <c r="K1081" s="6">
        <f t="shared" ref="K1081:K1144" si="766">MOD(INT(D1081/1000),10)</f>
        <v>6</v>
      </c>
      <c r="L1081" s="6">
        <f t="shared" ref="L1081:L1144" si="767">MOD(INT(D1081/100),10)</f>
        <v>4</v>
      </c>
      <c r="M1081" s="6">
        <f t="shared" ref="M1081:M1144" si="768">MOD(INT(D1081/10),10)</f>
        <v>1</v>
      </c>
      <c r="N1081" s="6">
        <f t="shared" ref="N1081:N1144" si="769">MOD(D1081,10)</f>
        <v>4</v>
      </c>
      <c r="O1081" s="13">
        <f t="shared" ref="O1081:O1144" si="770">INT(K1081/4)+(J1081*2)+(I1081*16)</f>
        <v>25</v>
      </c>
      <c r="P1081" s="4">
        <f t="shared" si="732"/>
        <v>6</v>
      </c>
      <c r="Q1081" s="4">
        <f t="shared" si="733"/>
        <v>1</v>
      </c>
      <c r="R1081">
        <f t="shared" si="754"/>
        <v>14</v>
      </c>
      <c r="S1081" s="4">
        <f t="shared" si="755"/>
        <v>1</v>
      </c>
      <c r="T1081" s="15">
        <f t="shared" si="756"/>
        <v>1</v>
      </c>
      <c r="U1081" s="4">
        <f t="shared" si="757"/>
        <v>2</v>
      </c>
      <c r="V1081" s="4">
        <f t="shared" si="758"/>
        <v>1</v>
      </c>
      <c r="W1081" s="4">
        <f t="shared" si="759"/>
        <v>5</v>
      </c>
      <c r="X1081" s="6">
        <f t="shared" si="760"/>
        <v>0</v>
      </c>
      <c r="Y1081" s="4">
        <f t="shared" si="761"/>
        <v>0</v>
      </c>
      <c r="Z1081" s="6">
        <f t="shared" si="762"/>
        <v>1</v>
      </c>
      <c r="AA1081" s="18">
        <f t="shared" si="763"/>
        <v>4</v>
      </c>
      <c r="AB1081" s="9" t="str">
        <f t="shared" si="734"/>
        <v>+14</v>
      </c>
      <c r="AC1081" s="9" t="str">
        <f>_xlfn.XLOOKUP(R1081,Sheet2!$H$3:$H$258,Sheet2!$I$3:$I$258,"-----")</f>
        <v>*****</v>
      </c>
      <c r="AD1081" s="9" t="str">
        <f>_xlfn.XLOOKUP(VALUE(AE1081),Sheet2!$N$3:$N$1000,Sheet2!$O$3:$O$1000,"********")</f>
        <v>********</v>
      </c>
      <c r="AE1081" t="str">
        <f t="shared" si="729"/>
        <v>2353</v>
      </c>
      <c r="AF1081" s="9" t="str">
        <f>IF(R1081&lt;200,"+"&amp;TEXT(R1081,"0"),"-"&amp;TEXT(_xlfn.XLOOKUP(R1081,Sheet2!$K$3:$K$130,Sheet2!$L$3:$L$130,"-----"),"0"))</f>
        <v>+14</v>
      </c>
      <c r="AG1081" s="9" t="str">
        <f t="shared" si="735"/>
        <v>@</v>
      </c>
      <c r="AH1081" s="9" t="str">
        <f t="shared" si="736"/>
        <v>JSR @+14</v>
      </c>
      <c r="AI1081" t="str">
        <f t="shared" si="737"/>
        <v>1,@+14</v>
      </c>
      <c r="AJ1081" s="16" t="str">
        <f t="shared" si="738"/>
        <v>@+14</v>
      </c>
      <c r="AK1081" t="str">
        <f t="shared" si="739"/>
        <v>SUB# 2,1,SZR</v>
      </c>
      <c r="AL1081" s="4" t="str">
        <f t="shared" si="740"/>
        <v>SUB</v>
      </c>
      <c r="AM1081" s="4" t="str">
        <f t="shared" si="741"/>
        <v/>
      </c>
      <c r="AN1081" s="4" t="str">
        <f t="shared" si="742"/>
        <v/>
      </c>
      <c r="AO1081" s="4" t="str">
        <f t="shared" si="743"/>
        <v>#</v>
      </c>
      <c r="AP1081" s="15" t="str">
        <f t="shared" si="744"/>
        <v>,SZR</v>
      </c>
      <c r="AQ1081" s="9" t="str">
        <f>_xlfn.XLOOKUP(D1081,Sheet2!$E$3:$E$101,Sheet2!$F$3:$F$101,"******************")</f>
        <v>******************</v>
      </c>
      <c r="AR1081" s="33" t="str">
        <f t="shared" si="730"/>
        <v>DIC 1,RTC</v>
      </c>
      <c r="AS1081" s="9" t="str">
        <f t="shared" si="731"/>
        <v>DIC</v>
      </c>
      <c r="AT1081" s="4">
        <f t="shared" si="745"/>
        <v>1</v>
      </c>
      <c r="AU1081" s="6">
        <f t="shared" si="746"/>
        <v>0</v>
      </c>
      <c r="AV1081" s="4" t="str">
        <f t="shared" si="747"/>
        <v/>
      </c>
      <c r="AW1081" s="4">
        <f t="shared" si="748"/>
        <v>14</v>
      </c>
      <c r="AX1081" s="4" t="str">
        <f>_xlfn.XLOOKUP(AW1081,Sheet2!$Q$3:$Q$66,Sheet2!$R$3:$R$66,"**")</f>
        <v>RTC</v>
      </c>
      <c r="AY1081" s="4">
        <f t="shared" si="749"/>
        <v>5</v>
      </c>
      <c r="AZ1081" s="16" t="str">
        <f t="shared" si="750"/>
        <v>SKPBN</v>
      </c>
    </row>
    <row r="1082" spans="2:52" x14ac:dyDescent="0.35">
      <c r="B1082" s="3">
        <f t="shared" si="752"/>
        <v>15</v>
      </c>
      <c r="C1082" s="1">
        <f t="shared" si="753"/>
        <v>2340</v>
      </c>
      <c r="D1082" s="2">
        <v>6242</v>
      </c>
      <c r="E1082" s="2" t="str">
        <f>_xlfn.XLOOKUP(C1082,Sheet2!$N$3:$N$1000,Sheet2!$O$3:$O$1000,"")</f>
        <v/>
      </c>
      <c r="F1082" s="9" t="str">
        <f t="shared" si="751"/>
        <v>EHALT</v>
      </c>
      <c r="G1082" s="4" t="str">
        <f t="shared" si="727"/>
        <v>14</v>
      </c>
      <c r="H1082" s="4">
        <f t="shared" si="728"/>
        <v>242</v>
      </c>
      <c r="I1082" s="6">
        <f t="shared" si="764"/>
        <v>0</v>
      </c>
      <c r="J1082" s="6">
        <f t="shared" si="765"/>
        <v>0</v>
      </c>
      <c r="K1082" s="6">
        <f t="shared" si="766"/>
        <v>6</v>
      </c>
      <c r="L1082" s="6">
        <f t="shared" si="767"/>
        <v>2</v>
      </c>
      <c r="M1082" s="6">
        <f t="shared" si="768"/>
        <v>4</v>
      </c>
      <c r="N1082" s="6">
        <f t="shared" si="769"/>
        <v>2</v>
      </c>
      <c r="O1082" s="13">
        <f t="shared" si="770"/>
        <v>1</v>
      </c>
      <c r="P1082" s="4">
        <f t="shared" si="732"/>
        <v>0</v>
      </c>
      <c r="Q1082" s="4">
        <f t="shared" si="733"/>
        <v>1</v>
      </c>
      <c r="R1082">
        <f t="shared" si="754"/>
        <v>242</v>
      </c>
      <c r="S1082" s="4">
        <f t="shared" si="755"/>
        <v>0</v>
      </c>
      <c r="T1082" s="15">
        <f t="shared" si="756"/>
        <v>1</v>
      </c>
      <c r="U1082" s="4">
        <f t="shared" si="757"/>
        <v>0</v>
      </c>
      <c r="V1082" s="4">
        <f t="shared" si="758"/>
        <v>1</v>
      </c>
      <c r="W1082" s="4">
        <f t="shared" si="759"/>
        <v>4</v>
      </c>
      <c r="X1082" s="6">
        <f t="shared" si="760"/>
        <v>2</v>
      </c>
      <c r="Y1082" s="4">
        <f t="shared" si="761"/>
        <v>2</v>
      </c>
      <c r="Z1082" s="6">
        <f t="shared" si="762"/>
        <v>0</v>
      </c>
      <c r="AA1082" s="18">
        <f t="shared" si="763"/>
        <v>2</v>
      </c>
      <c r="AB1082" s="9" t="str">
        <f t="shared" si="734"/>
        <v>I.EHA</v>
      </c>
      <c r="AC1082" s="9" t="str">
        <f>_xlfn.XLOOKUP(R1082,Sheet2!$H$3:$H$258,Sheet2!$I$3:$I$258,"-----")</f>
        <v>I.EHA</v>
      </c>
      <c r="AD1082" s="9" t="str">
        <f>_xlfn.XLOOKUP(VALUE(AE1082),Sheet2!$N$3:$N$1000,Sheet2!$O$3:$O$1000,"********")</f>
        <v>********</v>
      </c>
      <c r="AE1082" t="str">
        <f t="shared" si="729"/>
        <v>2202</v>
      </c>
      <c r="AF1082" s="9" t="str">
        <f>IF(R1082&lt;200,"+"&amp;TEXT(R1082,"0"),"-"&amp;TEXT(_xlfn.XLOOKUP(R1082,Sheet2!$K$3:$K$130,Sheet2!$L$3:$L$130,"-----"),"0"))</f>
        <v>-136</v>
      </c>
      <c r="AG1082" s="9" t="str">
        <f t="shared" si="735"/>
        <v>@</v>
      </c>
      <c r="AH1082" s="9" t="str">
        <f t="shared" si="736"/>
        <v>JSR @I.EHA</v>
      </c>
      <c r="AI1082" t="str">
        <f t="shared" si="737"/>
        <v>1,@I.EHA</v>
      </c>
      <c r="AJ1082" s="16" t="str">
        <f t="shared" si="738"/>
        <v>@I.EHA</v>
      </c>
      <c r="AK1082" t="str">
        <f t="shared" si="739"/>
        <v>ADCOR 0,1,SZC</v>
      </c>
      <c r="AL1082" s="4" t="str">
        <f t="shared" si="740"/>
        <v>ADC</v>
      </c>
      <c r="AM1082" s="4" t="str">
        <f t="shared" si="741"/>
        <v>R</v>
      </c>
      <c r="AN1082" s="4" t="str">
        <f t="shared" si="742"/>
        <v>O</v>
      </c>
      <c r="AO1082" s="4" t="str">
        <f t="shared" si="743"/>
        <v/>
      </c>
      <c r="AP1082" s="15" t="str">
        <f t="shared" si="744"/>
        <v>,SZC</v>
      </c>
      <c r="AQ1082" s="9" t="str">
        <f>_xlfn.XLOOKUP(D1082,Sheet2!$E$3:$E$101,Sheet2!$F$3:$F$101,"******************")</f>
        <v>EHALT</v>
      </c>
      <c r="AR1082" s="33" t="str">
        <f t="shared" si="730"/>
        <v>DOBC 1,**</v>
      </c>
      <c r="AS1082" s="9" t="str">
        <f t="shared" si="731"/>
        <v>DOBC</v>
      </c>
      <c r="AT1082" s="4">
        <f t="shared" si="745"/>
        <v>1</v>
      </c>
      <c r="AU1082" s="6">
        <f t="shared" si="746"/>
        <v>2</v>
      </c>
      <c r="AV1082" s="4" t="str">
        <f t="shared" si="747"/>
        <v>C</v>
      </c>
      <c r="AW1082" s="4">
        <f t="shared" si="748"/>
        <v>42</v>
      </c>
      <c r="AX1082" s="4" t="str">
        <f>_xlfn.XLOOKUP(AW1082,Sheet2!$Q$3:$Q$66,Sheet2!$R$3:$R$66,"**")</f>
        <v>**</v>
      </c>
      <c r="AY1082" s="4">
        <f t="shared" si="749"/>
        <v>4</v>
      </c>
      <c r="AZ1082" s="16" t="str">
        <f t="shared" si="750"/>
        <v>SKPDN</v>
      </c>
    </row>
    <row r="1083" spans="2:52" x14ac:dyDescent="0.35">
      <c r="B1083" s="3">
        <f t="shared" si="752"/>
        <v>16</v>
      </c>
      <c r="C1083" s="1">
        <f t="shared" si="753"/>
        <v>2341</v>
      </c>
      <c r="D1083" s="2">
        <v>6243</v>
      </c>
      <c r="E1083" s="2" t="str">
        <f>_xlfn.XLOOKUP(C1083,Sheet2!$N$3:$N$1000,Sheet2!$O$3:$O$1000,"")</f>
        <v/>
      </c>
      <c r="F1083" s="9" t="str">
        <f t="shared" si="751"/>
        <v>LOOP</v>
      </c>
      <c r="G1083" s="4" t="str">
        <f t="shared" si="727"/>
        <v>14</v>
      </c>
      <c r="H1083" s="4">
        <f t="shared" si="728"/>
        <v>243</v>
      </c>
      <c r="I1083" s="6">
        <f t="shared" si="764"/>
        <v>0</v>
      </c>
      <c r="J1083" s="6">
        <f t="shared" si="765"/>
        <v>0</v>
      </c>
      <c r="K1083" s="6">
        <f t="shared" si="766"/>
        <v>6</v>
      </c>
      <c r="L1083" s="6">
        <f t="shared" si="767"/>
        <v>2</v>
      </c>
      <c r="M1083" s="6">
        <f t="shared" si="768"/>
        <v>4</v>
      </c>
      <c r="N1083" s="6">
        <f t="shared" si="769"/>
        <v>3</v>
      </c>
      <c r="O1083" s="13">
        <f t="shared" si="770"/>
        <v>1</v>
      </c>
      <c r="P1083" s="4">
        <f t="shared" si="732"/>
        <v>0</v>
      </c>
      <c r="Q1083" s="4">
        <f t="shared" si="733"/>
        <v>1</v>
      </c>
      <c r="R1083">
        <f t="shared" si="754"/>
        <v>243</v>
      </c>
      <c r="S1083" s="4">
        <f t="shared" si="755"/>
        <v>0</v>
      </c>
      <c r="T1083" s="15">
        <f t="shared" si="756"/>
        <v>1</v>
      </c>
      <c r="U1083" s="4">
        <f t="shared" si="757"/>
        <v>0</v>
      </c>
      <c r="V1083" s="4">
        <f t="shared" si="758"/>
        <v>1</v>
      </c>
      <c r="W1083" s="4">
        <f t="shared" si="759"/>
        <v>4</v>
      </c>
      <c r="X1083" s="6">
        <f t="shared" si="760"/>
        <v>2</v>
      </c>
      <c r="Y1083" s="4">
        <f t="shared" si="761"/>
        <v>2</v>
      </c>
      <c r="Z1083" s="6">
        <f t="shared" si="762"/>
        <v>0</v>
      </c>
      <c r="AA1083" s="18">
        <f t="shared" si="763"/>
        <v>3</v>
      </c>
      <c r="AB1083" s="9" t="str">
        <f t="shared" si="734"/>
        <v>I.LOO</v>
      </c>
      <c r="AC1083" s="9" t="str">
        <f>_xlfn.XLOOKUP(R1083,Sheet2!$H$3:$H$258,Sheet2!$I$3:$I$258,"-----")</f>
        <v>I.LOO</v>
      </c>
      <c r="AD1083" s="9" t="str">
        <f>_xlfn.XLOOKUP(VALUE(AE1083),Sheet2!$N$3:$N$1000,Sheet2!$O$3:$O$1000,"********")</f>
        <v>********</v>
      </c>
      <c r="AE1083" t="str">
        <f t="shared" si="729"/>
        <v>2204</v>
      </c>
      <c r="AF1083" s="9" t="str">
        <f>IF(R1083&lt;200,"+"&amp;TEXT(R1083,"0"),"-"&amp;TEXT(_xlfn.XLOOKUP(R1083,Sheet2!$K$3:$K$130,Sheet2!$L$3:$L$130,"-----"),"0"))</f>
        <v>-135</v>
      </c>
      <c r="AG1083" s="9" t="str">
        <f t="shared" si="735"/>
        <v>@</v>
      </c>
      <c r="AH1083" s="9" t="str">
        <f t="shared" si="736"/>
        <v>JSR @I.LOO</v>
      </c>
      <c r="AI1083" t="str">
        <f t="shared" si="737"/>
        <v>1,@I.LOO</v>
      </c>
      <c r="AJ1083" s="16" t="str">
        <f t="shared" si="738"/>
        <v>@I.LOO</v>
      </c>
      <c r="AK1083" t="str">
        <f t="shared" si="739"/>
        <v>ADCOR 0,1,SNC</v>
      </c>
      <c r="AL1083" s="4" t="str">
        <f t="shared" si="740"/>
        <v>ADC</v>
      </c>
      <c r="AM1083" s="4" t="str">
        <f t="shared" si="741"/>
        <v>R</v>
      </c>
      <c r="AN1083" s="4" t="str">
        <f t="shared" si="742"/>
        <v>O</v>
      </c>
      <c r="AO1083" s="4" t="str">
        <f t="shared" si="743"/>
        <v/>
      </c>
      <c r="AP1083" s="15" t="str">
        <f t="shared" si="744"/>
        <v>,SNC</v>
      </c>
      <c r="AQ1083" s="9" t="str">
        <f>_xlfn.XLOOKUP(D1083,Sheet2!$E$3:$E$101,Sheet2!$F$3:$F$101,"******************")</f>
        <v>LOOP</v>
      </c>
      <c r="AR1083" s="33" t="str">
        <f t="shared" si="730"/>
        <v>DOBC 1,**</v>
      </c>
      <c r="AS1083" s="9" t="str">
        <f t="shared" si="731"/>
        <v>DOBC</v>
      </c>
      <c r="AT1083" s="4">
        <f t="shared" si="745"/>
        <v>1</v>
      </c>
      <c r="AU1083" s="6">
        <f t="shared" si="746"/>
        <v>2</v>
      </c>
      <c r="AV1083" s="4" t="str">
        <f t="shared" si="747"/>
        <v>C</v>
      </c>
      <c r="AW1083" s="4">
        <f t="shared" si="748"/>
        <v>43</v>
      </c>
      <c r="AX1083" s="4" t="str">
        <f>_xlfn.XLOOKUP(AW1083,Sheet2!$Q$3:$Q$66,Sheet2!$R$3:$R$66,"**")</f>
        <v>**</v>
      </c>
      <c r="AY1083" s="4">
        <f t="shared" si="749"/>
        <v>4</v>
      </c>
      <c r="AZ1083" s="16" t="str">
        <f t="shared" si="750"/>
        <v>SKPDN</v>
      </c>
    </row>
    <row r="1084" spans="2:52" x14ac:dyDescent="0.35">
      <c r="B1084" s="3">
        <v>18</v>
      </c>
      <c r="C1084" s="1">
        <f t="shared" si="753"/>
        <v>2342</v>
      </c>
      <c r="D1084" s="2">
        <v>6241</v>
      </c>
      <c r="E1084" s="2" t="str">
        <f>_xlfn.XLOOKUP(C1084,Sheet2!$N$3:$N$1000,Sheet2!$O$3:$O$1000,"")</f>
        <v>D7</v>
      </c>
      <c r="F1084" s="9" t="str">
        <f t="shared" si="751"/>
        <v>SETUP</v>
      </c>
      <c r="G1084" s="4" t="str">
        <f t="shared" si="727"/>
        <v>14</v>
      </c>
      <c r="H1084" s="4">
        <f t="shared" si="728"/>
        <v>241</v>
      </c>
      <c r="I1084" s="6">
        <f t="shared" si="764"/>
        <v>0</v>
      </c>
      <c r="J1084" s="6">
        <f t="shared" si="765"/>
        <v>0</v>
      </c>
      <c r="K1084" s="6">
        <f t="shared" si="766"/>
        <v>6</v>
      </c>
      <c r="L1084" s="6">
        <f t="shared" si="767"/>
        <v>2</v>
      </c>
      <c r="M1084" s="6">
        <f t="shared" si="768"/>
        <v>4</v>
      </c>
      <c r="N1084" s="6">
        <f t="shared" si="769"/>
        <v>1</v>
      </c>
      <c r="O1084" s="13">
        <f t="shared" si="770"/>
        <v>1</v>
      </c>
      <c r="P1084" s="4">
        <f t="shared" si="732"/>
        <v>0</v>
      </c>
      <c r="Q1084" s="4">
        <f t="shared" si="733"/>
        <v>1</v>
      </c>
      <c r="R1084">
        <f t="shared" si="754"/>
        <v>241</v>
      </c>
      <c r="S1084" s="4">
        <f t="shared" si="755"/>
        <v>0</v>
      </c>
      <c r="T1084" s="15">
        <f t="shared" si="756"/>
        <v>1</v>
      </c>
      <c r="U1084" s="4">
        <f t="shared" si="757"/>
        <v>0</v>
      </c>
      <c r="V1084" s="4">
        <f t="shared" si="758"/>
        <v>1</v>
      </c>
      <c r="W1084" s="4">
        <f t="shared" si="759"/>
        <v>4</v>
      </c>
      <c r="X1084" s="6">
        <f t="shared" si="760"/>
        <v>2</v>
      </c>
      <c r="Y1084" s="4">
        <f t="shared" si="761"/>
        <v>2</v>
      </c>
      <c r="Z1084" s="6">
        <f t="shared" si="762"/>
        <v>0</v>
      </c>
      <c r="AA1084" s="18">
        <f t="shared" si="763"/>
        <v>1</v>
      </c>
      <c r="AB1084" s="9" t="str">
        <f t="shared" si="734"/>
        <v>I.STUP</v>
      </c>
      <c r="AC1084" s="9" t="str">
        <f>_xlfn.XLOOKUP(R1084,Sheet2!$H$3:$H$258,Sheet2!$I$3:$I$258,"-----")</f>
        <v>I.STUP</v>
      </c>
      <c r="AD1084" s="9" t="str">
        <f>_xlfn.XLOOKUP(VALUE(AE1084),Sheet2!$N$3:$N$1000,Sheet2!$O$3:$O$1000,"********")</f>
        <v>********</v>
      </c>
      <c r="AE1084" t="str">
        <f t="shared" si="729"/>
        <v>2203</v>
      </c>
      <c r="AF1084" s="9" t="str">
        <f>IF(R1084&lt;200,"+"&amp;TEXT(R1084,"0"),"-"&amp;TEXT(_xlfn.XLOOKUP(R1084,Sheet2!$K$3:$K$130,Sheet2!$L$3:$L$130,"-----"),"0"))</f>
        <v>-137</v>
      </c>
      <c r="AG1084" s="9" t="str">
        <f t="shared" si="735"/>
        <v>@</v>
      </c>
      <c r="AH1084" s="9" t="str">
        <f t="shared" si="736"/>
        <v>JSR @I.STUP</v>
      </c>
      <c r="AI1084" t="str">
        <f t="shared" si="737"/>
        <v>1,@I.STUP</v>
      </c>
      <c r="AJ1084" s="16" t="str">
        <f t="shared" si="738"/>
        <v>@I.STUP</v>
      </c>
      <c r="AK1084" t="str">
        <f t="shared" si="739"/>
        <v>ADCOR 0,1,SKP</v>
      </c>
      <c r="AL1084" s="4" t="str">
        <f t="shared" si="740"/>
        <v>ADC</v>
      </c>
      <c r="AM1084" s="4" t="str">
        <f t="shared" si="741"/>
        <v>R</v>
      </c>
      <c r="AN1084" s="4" t="str">
        <f t="shared" si="742"/>
        <v>O</v>
      </c>
      <c r="AO1084" s="4" t="str">
        <f t="shared" si="743"/>
        <v/>
      </c>
      <c r="AP1084" s="15" t="str">
        <f t="shared" si="744"/>
        <v>,SKP</v>
      </c>
      <c r="AQ1084" s="9" t="str">
        <f>_xlfn.XLOOKUP(D1084,Sheet2!$E$3:$E$101,Sheet2!$F$3:$F$101,"******************")</f>
        <v>SETUP</v>
      </c>
      <c r="AR1084" s="33" t="str">
        <f t="shared" si="730"/>
        <v>DOBC 1,**</v>
      </c>
      <c r="AS1084" s="9" t="str">
        <f t="shared" si="731"/>
        <v>DOBC</v>
      </c>
      <c r="AT1084" s="4">
        <f t="shared" si="745"/>
        <v>1</v>
      </c>
      <c r="AU1084" s="6">
        <f t="shared" si="746"/>
        <v>2</v>
      </c>
      <c r="AV1084" s="4" t="str">
        <f t="shared" si="747"/>
        <v>C</v>
      </c>
      <c r="AW1084" s="4">
        <f t="shared" si="748"/>
        <v>41</v>
      </c>
      <c r="AX1084" s="4" t="str">
        <f>_xlfn.XLOOKUP(AW1084,Sheet2!$Q$3:$Q$66,Sheet2!$R$3:$R$66,"**")</f>
        <v>**</v>
      </c>
      <c r="AY1084" s="4">
        <f t="shared" si="749"/>
        <v>4</v>
      </c>
      <c r="AZ1084" s="16" t="str">
        <f t="shared" si="750"/>
        <v>SKPDN</v>
      </c>
    </row>
    <row r="1085" spans="2:52" x14ac:dyDescent="0.35">
      <c r="B1085" s="3">
        <f t="shared" si="752"/>
        <v>19</v>
      </c>
      <c r="C1085" s="1">
        <f t="shared" si="753"/>
        <v>2343</v>
      </c>
      <c r="D1085" s="2">
        <v>20152</v>
      </c>
      <c r="E1085" s="2" t="str">
        <f>_xlfn.XLOOKUP(C1085,Sheet2!$N$3:$N$1000,Sheet2!$O$3:$O$1000,"")</f>
        <v/>
      </c>
      <c r="F1085" s="9" t="str">
        <f t="shared" si="751"/>
        <v>LDA 0,TESTU</v>
      </c>
      <c r="G1085" s="4" t="str">
        <f t="shared" si="727"/>
        <v>40</v>
      </c>
      <c r="H1085" s="4">
        <f t="shared" si="728"/>
        <v>152</v>
      </c>
      <c r="I1085" s="6">
        <f t="shared" si="764"/>
        <v>0</v>
      </c>
      <c r="J1085" s="6">
        <f t="shared" si="765"/>
        <v>2</v>
      </c>
      <c r="K1085" s="6">
        <f t="shared" si="766"/>
        <v>0</v>
      </c>
      <c r="L1085" s="6">
        <f t="shared" si="767"/>
        <v>1</v>
      </c>
      <c r="M1085" s="6">
        <f t="shared" si="768"/>
        <v>5</v>
      </c>
      <c r="N1085" s="6">
        <f t="shared" si="769"/>
        <v>2</v>
      </c>
      <c r="O1085" s="13">
        <f t="shared" si="770"/>
        <v>4</v>
      </c>
      <c r="P1085" s="4">
        <f t="shared" si="732"/>
        <v>1</v>
      </c>
      <c r="Q1085" s="4">
        <f t="shared" si="733"/>
        <v>0</v>
      </c>
      <c r="R1085">
        <f t="shared" si="754"/>
        <v>152</v>
      </c>
      <c r="S1085" s="4">
        <f t="shared" si="755"/>
        <v>0</v>
      </c>
      <c r="T1085" s="15">
        <f t="shared" si="756"/>
        <v>0</v>
      </c>
      <c r="U1085" s="4">
        <f t="shared" si="757"/>
        <v>1</v>
      </c>
      <c r="V1085" s="4">
        <f t="shared" si="758"/>
        <v>0</v>
      </c>
      <c r="W1085" s="4">
        <f t="shared" si="759"/>
        <v>0</v>
      </c>
      <c r="X1085" s="6">
        <f t="shared" si="760"/>
        <v>1</v>
      </c>
      <c r="Y1085" s="4">
        <f t="shared" si="761"/>
        <v>2</v>
      </c>
      <c r="Z1085" s="6">
        <f t="shared" si="762"/>
        <v>1</v>
      </c>
      <c r="AA1085" s="18">
        <f t="shared" si="763"/>
        <v>2</v>
      </c>
      <c r="AB1085" s="9" t="str">
        <f t="shared" si="734"/>
        <v>TESTU</v>
      </c>
      <c r="AC1085" s="9" t="str">
        <f>_xlfn.XLOOKUP(R1085,Sheet2!$H$3:$H$258,Sheet2!$I$3:$I$258,"-----")</f>
        <v>TESTU</v>
      </c>
      <c r="AD1085" s="9" t="str">
        <f>_xlfn.XLOOKUP(VALUE(AE1085),Sheet2!$N$3:$N$1000,Sheet2!$O$3:$O$1000,"********")</f>
        <v>********</v>
      </c>
      <c r="AE1085" t="str">
        <f t="shared" si="729"/>
        <v>2515</v>
      </c>
      <c r="AF1085" s="9" t="str">
        <f>IF(R1085&lt;200,"+"&amp;TEXT(R1085,"0"),"-"&amp;TEXT(_xlfn.XLOOKUP(R1085,Sheet2!$K$3:$K$130,Sheet2!$L$3:$L$130,"-----"),"0"))</f>
        <v>+152</v>
      </c>
      <c r="AG1085" s="9" t="str">
        <f t="shared" si="735"/>
        <v/>
      </c>
      <c r="AH1085" s="9" t="str">
        <f t="shared" si="736"/>
        <v>JMP TESTU</v>
      </c>
      <c r="AI1085" t="str">
        <f t="shared" si="737"/>
        <v>0,TESTU</v>
      </c>
      <c r="AJ1085" s="16" t="str">
        <f t="shared" si="738"/>
        <v>TESTU</v>
      </c>
      <c r="AK1085" t="str">
        <f t="shared" si="739"/>
        <v>COMOL# 1,0,SZC</v>
      </c>
      <c r="AL1085" s="4" t="str">
        <f t="shared" si="740"/>
        <v>COM</v>
      </c>
      <c r="AM1085" s="4" t="str">
        <f t="shared" si="741"/>
        <v>L</v>
      </c>
      <c r="AN1085" s="4" t="str">
        <f t="shared" si="742"/>
        <v>O</v>
      </c>
      <c r="AO1085" s="4" t="str">
        <f t="shared" si="743"/>
        <v>#</v>
      </c>
      <c r="AP1085" s="15" t="str">
        <f t="shared" si="744"/>
        <v>,SZC</v>
      </c>
      <c r="AQ1085" s="9" t="str">
        <f>_xlfn.XLOOKUP(D1085,Sheet2!$E$3:$E$101,Sheet2!$F$3:$F$101,"******************")</f>
        <v>******************</v>
      </c>
      <c r="AR1085" s="33" t="str">
        <f t="shared" si="730"/>
        <v>NIOS **</v>
      </c>
      <c r="AS1085" s="9" t="str">
        <f t="shared" si="731"/>
        <v>DOCS</v>
      </c>
      <c r="AT1085" s="4">
        <f t="shared" si="745"/>
        <v>0</v>
      </c>
      <c r="AU1085" s="6">
        <f t="shared" si="746"/>
        <v>1</v>
      </c>
      <c r="AV1085" s="4" t="str">
        <f t="shared" si="747"/>
        <v>S</v>
      </c>
      <c r="AW1085" s="4">
        <f t="shared" si="748"/>
        <v>52</v>
      </c>
      <c r="AX1085" s="4" t="str">
        <f>_xlfn.XLOOKUP(AW1085,Sheet2!$Q$3:$Q$66,Sheet2!$R$3:$R$66,"**")</f>
        <v>**</v>
      </c>
      <c r="AY1085" s="4">
        <f t="shared" si="749"/>
        <v>0</v>
      </c>
      <c r="AZ1085" s="16" t="str">
        <f t="shared" si="750"/>
        <v>SKPBZ</v>
      </c>
    </row>
    <row r="1086" spans="2:52" x14ac:dyDescent="0.35">
      <c r="B1086" s="3">
        <f t="shared" si="752"/>
        <v>20</v>
      </c>
      <c r="C1086" s="1">
        <f t="shared" si="753"/>
        <v>2344</v>
      </c>
      <c r="D1086" s="2">
        <v>63033</v>
      </c>
      <c r="E1086" s="2" t="str">
        <f>_xlfn.XLOOKUP(C1086,Sheet2!$N$3:$N$1000,Sheet2!$O$3:$O$1000,"")</f>
        <v/>
      </c>
      <c r="F1086" s="9" t="str">
        <f t="shared" si="751"/>
        <v>DOC 0,DSKP</v>
      </c>
      <c r="G1086" s="4" t="str">
        <f t="shared" si="727"/>
        <v>146</v>
      </c>
      <c r="H1086" s="4">
        <f t="shared" si="728"/>
        <v>33</v>
      </c>
      <c r="I1086" s="6">
        <f t="shared" si="764"/>
        <v>0</v>
      </c>
      <c r="J1086" s="6">
        <f t="shared" si="765"/>
        <v>6</v>
      </c>
      <c r="K1086" s="6">
        <f t="shared" si="766"/>
        <v>3</v>
      </c>
      <c r="L1086" s="6">
        <f t="shared" si="767"/>
        <v>0</v>
      </c>
      <c r="M1086" s="6">
        <f t="shared" si="768"/>
        <v>3</v>
      </c>
      <c r="N1086" s="6">
        <f t="shared" si="769"/>
        <v>3</v>
      </c>
      <c r="O1086" s="13">
        <f t="shared" si="770"/>
        <v>12</v>
      </c>
      <c r="P1086" s="4">
        <f t="shared" si="732"/>
        <v>3</v>
      </c>
      <c r="Q1086" s="4">
        <f t="shared" si="733"/>
        <v>0</v>
      </c>
      <c r="R1086">
        <f t="shared" si="754"/>
        <v>33</v>
      </c>
      <c r="S1086" s="4">
        <f t="shared" si="755"/>
        <v>2</v>
      </c>
      <c r="T1086" s="15">
        <f t="shared" si="756"/>
        <v>1</v>
      </c>
      <c r="U1086" s="4">
        <f t="shared" si="757"/>
        <v>3</v>
      </c>
      <c r="V1086" s="4">
        <f t="shared" si="758"/>
        <v>0</v>
      </c>
      <c r="W1086" s="4">
        <f t="shared" si="759"/>
        <v>6</v>
      </c>
      <c r="X1086" s="6">
        <f t="shared" si="760"/>
        <v>0</v>
      </c>
      <c r="Y1086" s="4">
        <f t="shared" si="761"/>
        <v>1</v>
      </c>
      <c r="Z1086" s="6">
        <f t="shared" si="762"/>
        <v>1</v>
      </c>
      <c r="AA1086" s="18">
        <f t="shared" si="763"/>
        <v>3</v>
      </c>
      <c r="AB1086" s="9" t="str">
        <f t="shared" si="734"/>
        <v>+33,2</v>
      </c>
      <c r="AC1086" s="9" t="str">
        <f>_xlfn.XLOOKUP(R1086,Sheet2!$H$3:$H$258,Sheet2!$I$3:$I$258,"-----")</f>
        <v>*****</v>
      </c>
      <c r="AD1086" s="9" t="str">
        <f>_xlfn.XLOOKUP(VALUE(AE1086),Sheet2!$N$3:$N$1000,Sheet2!$O$3:$O$1000,"********")</f>
        <v>********</v>
      </c>
      <c r="AE1086" t="str">
        <f t="shared" si="729"/>
        <v>2377</v>
      </c>
      <c r="AF1086" s="9" t="str">
        <f>IF(R1086&lt;200,"+"&amp;TEXT(R1086,"0"),"-"&amp;TEXT(_xlfn.XLOOKUP(R1086,Sheet2!$K$3:$K$130,Sheet2!$L$3:$L$130,"-----"),"0"))</f>
        <v>+33</v>
      </c>
      <c r="AG1086" s="9" t="str">
        <f t="shared" si="735"/>
        <v>@</v>
      </c>
      <c r="AH1086" s="9" t="str">
        <f t="shared" si="736"/>
        <v>JMP @+33,2</v>
      </c>
      <c r="AI1086" t="str">
        <f t="shared" si="737"/>
        <v>0,@+33,2</v>
      </c>
      <c r="AJ1086" s="16" t="str">
        <f t="shared" si="738"/>
        <v>@+33,2</v>
      </c>
      <c r="AK1086" t="str">
        <f t="shared" si="739"/>
        <v>ADDZ# 3,0,SNC</v>
      </c>
      <c r="AL1086" s="4" t="str">
        <f t="shared" si="740"/>
        <v>ADD</v>
      </c>
      <c r="AM1086" s="4" t="str">
        <f t="shared" si="741"/>
        <v/>
      </c>
      <c r="AN1086" s="4" t="str">
        <f t="shared" si="742"/>
        <v>Z</v>
      </c>
      <c r="AO1086" s="4" t="str">
        <f t="shared" si="743"/>
        <v>#</v>
      </c>
      <c r="AP1086" s="15" t="str">
        <f t="shared" si="744"/>
        <v>,SNC</v>
      </c>
      <c r="AQ1086" s="9" t="str">
        <f>_xlfn.XLOOKUP(D1086,Sheet2!$E$3:$E$101,Sheet2!$F$3:$F$101,"******************")</f>
        <v>******************</v>
      </c>
      <c r="AR1086" s="33" t="str">
        <f t="shared" si="730"/>
        <v>DOC 0,DSKP</v>
      </c>
      <c r="AS1086" s="9" t="str">
        <f t="shared" si="731"/>
        <v>DOC</v>
      </c>
      <c r="AT1086" s="4">
        <f t="shared" si="745"/>
        <v>0</v>
      </c>
      <c r="AU1086" s="6">
        <f t="shared" si="746"/>
        <v>0</v>
      </c>
      <c r="AV1086" s="4" t="str">
        <f t="shared" si="747"/>
        <v/>
      </c>
      <c r="AW1086" s="4">
        <f t="shared" si="748"/>
        <v>33</v>
      </c>
      <c r="AX1086" s="4" t="str">
        <f>_xlfn.XLOOKUP(AW1086,Sheet2!$Q$3:$Q$66,Sheet2!$R$3:$R$66,"**")</f>
        <v>DSKP</v>
      </c>
      <c r="AY1086" s="4">
        <f t="shared" si="749"/>
        <v>6</v>
      </c>
      <c r="AZ1086" s="16" t="str">
        <f t="shared" si="750"/>
        <v>SKPBN</v>
      </c>
    </row>
    <row r="1087" spans="2:52" x14ac:dyDescent="0.35">
      <c r="B1087" s="3">
        <f t="shared" si="752"/>
        <v>21</v>
      </c>
      <c r="C1087" s="1">
        <f t="shared" si="753"/>
        <v>2345</v>
      </c>
      <c r="D1087" s="2">
        <v>20121</v>
      </c>
      <c r="E1087" s="2" t="str">
        <f>_xlfn.XLOOKUP(C1087,Sheet2!$N$3:$N$1000,Sheet2!$O$3:$O$1000,"")</f>
        <v/>
      </c>
      <c r="F1087" s="9" t="str">
        <f t="shared" si="751"/>
        <v>LDA 0,C17</v>
      </c>
      <c r="G1087" s="4" t="str">
        <f t="shared" si="727"/>
        <v>40</v>
      </c>
      <c r="H1087" s="4">
        <f t="shared" si="728"/>
        <v>121</v>
      </c>
      <c r="I1087" s="6">
        <f t="shared" si="764"/>
        <v>0</v>
      </c>
      <c r="J1087" s="6">
        <f t="shared" si="765"/>
        <v>2</v>
      </c>
      <c r="K1087" s="6">
        <f t="shared" si="766"/>
        <v>0</v>
      </c>
      <c r="L1087" s="6">
        <f t="shared" si="767"/>
        <v>1</v>
      </c>
      <c r="M1087" s="6">
        <f t="shared" si="768"/>
        <v>2</v>
      </c>
      <c r="N1087" s="6">
        <f t="shared" si="769"/>
        <v>1</v>
      </c>
      <c r="O1087" s="13">
        <f t="shared" si="770"/>
        <v>4</v>
      </c>
      <c r="P1087" s="4">
        <f t="shared" si="732"/>
        <v>1</v>
      </c>
      <c r="Q1087" s="4">
        <f t="shared" si="733"/>
        <v>0</v>
      </c>
      <c r="R1087">
        <f t="shared" si="754"/>
        <v>121</v>
      </c>
      <c r="S1087" s="4">
        <f t="shared" si="755"/>
        <v>0</v>
      </c>
      <c r="T1087" s="15">
        <f t="shared" si="756"/>
        <v>0</v>
      </c>
      <c r="U1087" s="4">
        <f t="shared" si="757"/>
        <v>1</v>
      </c>
      <c r="V1087" s="4">
        <f t="shared" si="758"/>
        <v>0</v>
      </c>
      <c r="W1087" s="4">
        <f t="shared" si="759"/>
        <v>0</v>
      </c>
      <c r="X1087" s="6">
        <f t="shared" si="760"/>
        <v>1</v>
      </c>
      <c r="Y1087" s="4">
        <f t="shared" si="761"/>
        <v>1</v>
      </c>
      <c r="Z1087" s="6">
        <f t="shared" si="762"/>
        <v>0</v>
      </c>
      <c r="AA1087" s="18">
        <f t="shared" si="763"/>
        <v>1</v>
      </c>
      <c r="AB1087" s="9" t="str">
        <f t="shared" si="734"/>
        <v>C17</v>
      </c>
      <c r="AC1087" s="9" t="str">
        <f>_xlfn.XLOOKUP(R1087,Sheet2!$H$3:$H$258,Sheet2!$I$3:$I$258,"-----")</f>
        <v>C17</v>
      </c>
      <c r="AD1087" s="9" t="str">
        <f>_xlfn.XLOOKUP(VALUE(AE1087),Sheet2!$N$3:$N$1000,Sheet2!$O$3:$O$1000,"********")</f>
        <v>********</v>
      </c>
      <c r="AE1087" t="str">
        <f t="shared" si="729"/>
        <v>2466</v>
      </c>
      <c r="AF1087" s="9" t="str">
        <f>IF(R1087&lt;200,"+"&amp;TEXT(R1087,"0"),"-"&amp;TEXT(_xlfn.XLOOKUP(R1087,Sheet2!$K$3:$K$130,Sheet2!$L$3:$L$130,"-----"),"0"))</f>
        <v>+121</v>
      </c>
      <c r="AG1087" s="9" t="str">
        <f t="shared" si="735"/>
        <v/>
      </c>
      <c r="AH1087" s="9" t="str">
        <f t="shared" si="736"/>
        <v>JMP C17</v>
      </c>
      <c r="AI1087" t="str">
        <f t="shared" si="737"/>
        <v>0,C17</v>
      </c>
      <c r="AJ1087" s="16" t="str">
        <f t="shared" si="738"/>
        <v>C17</v>
      </c>
      <c r="AK1087" t="str">
        <f t="shared" si="739"/>
        <v>COMZL 1,0,SKP</v>
      </c>
      <c r="AL1087" s="4" t="str">
        <f t="shared" si="740"/>
        <v>COM</v>
      </c>
      <c r="AM1087" s="4" t="str">
        <f t="shared" si="741"/>
        <v>L</v>
      </c>
      <c r="AN1087" s="4" t="str">
        <f t="shared" si="742"/>
        <v>Z</v>
      </c>
      <c r="AO1087" s="4" t="str">
        <f t="shared" si="743"/>
        <v/>
      </c>
      <c r="AP1087" s="15" t="str">
        <f t="shared" si="744"/>
        <v>,SKP</v>
      </c>
      <c r="AQ1087" s="9" t="str">
        <f>_xlfn.XLOOKUP(D1087,Sheet2!$E$3:$E$101,Sheet2!$F$3:$F$101,"******************")</f>
        <v>******************</v>
      </c>
      <c r="AR1087" s="33" t="str">
        <f t="shared" si="730"/>
        <v>NIOS ADCV</v>
      </c>
      <c r="AS1087" s="9" t="str">
        <f t="shared" si="731"/>
        <v>DOCS</v>
      </c>
      <c r="AT1087" s="4">
        <f t="shared" si="745"/>
        <v>0</v>
      </c>
      <c r="AU1087" s="6">
        <f t="shared" si="746"/>
        <v>1</v>
      </c>
      <c r="AV1087" s="4" t="str">
        <f t="shared" si="747"/>
        <v>S</v>
      </c>
      <c r="AW1087" s="4">
        <f t="shared" si="748"/>
        <v>21</v>
      </c>
      <c r="AX1087" s="4" t="str">
        <f>_xlfn.XLOOKUP(AW1087,Sheet2!$Q$3:$Q$66,Sheet2!$R$3:$R$66,"**")</f>
        <v>ADCV</v>
      </c>
      <c r="AY1087" s="4">
        <f t="shared" si="749"/>
        <v>0</v>
      </c>
      <c r="AZ1087" s="16" t="str">
        <f t="shared" si="750"/>
        <v>SKPBZ</v>
      </c>
    </row>
    <row r="1088" spans="2:52" x14ac:dyDescent="0.35">
      <c r="B1088" s="3">
        <f t="shared" si="752"/>
        <v>22</v>
      </c>
      <c r="C1088" s="1">
        <f t="shared" si="753"/>
        <v>2346</v>
      </c>
      <c r="D1088" s="2">
        <v>62033</v>
      </c>
      <c r="E1088" s="2" t="str">
        <f>_xlfn.XLOOKUP(C1088,Sheet2!$N$3:$N$1000,Sheet2!$O$3:$O$1000,"")</f>
        <v/>
      </c>
      <c r="F1088" s="9" t="str">
        <f t="shared" si="751"/>
        <v>DOB 0,DSKP</v>
      </c>
      <c r="G1088" s="4" t="str">
        <f t="shared" si="727"/>
        <v>144</v>
      </c>
      <c r="H1088" s="4">
        <f t="shared" si="728"/>
        <v>33</v>
      </c>
      <c r="I1088" s="6">
        <f t="shared" si="764"/>
        <v>0</v>
      </c>
      <c r="J1088" s="6">
        <f t="shared" si="765"/>
        <v>6</v>
      </c>
      <c r="K1088" s="6">
        <f t="shared" si="766"/>
        <v>2</v>
      </c>
      <c r="L1088" s="6">
        <f t="shared" si="767"/>
        <v>0</v>
      </c>
      <c r="M1088" s="6">
        <f t="shared" si="768"/>
        <v>3</v>
      </c>
      <c r="N1088" s="6">
        <f t="shared" si="769"/>
        <v>3</v>
      </c>
      <c r="O1088" s="13">
        <f t="shared" si="770"/>
        <v>12</v>
      </c>
      <c r="P1088" s="4">
        <f t="shared" si="732"/>
        <v>3</v>
      </c>
      <c r="Q1088" s="4">
        <f t="shared" si="733"/>
        <v>0</v>
      </c>
      <c r="R1088">
        <f t="shared" si="754"/>
        <v>33</v>
      </c>
      <c r="S1088" s="4">
        <f t="shared" si="755"/>
        <v>0</v>
      </c>
      <c r="T1088" s="15">
        <f t="shared" si="756"/>
        <v>1</v>
      </c>
      <c r="U1088" s="4">
        <f t="shared" si="757"/>
        <v>3</v>
      </c>
      <c r="V1088" s="4">
        <f t="shared" si="758"/>
        <v>0</v>
      </c>
      <c r="W1088" s="4">
        <f t="shared" si="759"/>
        <v>4</v>
      </c>
      <c r="X1088" s="6">
        <f t="shared" si="760"/>
        <v>0</v>
      </c>
      <c r="Y1088" s="4">
        <f t="shared" si="761"/>
        <v>1</v>
      </c>
      <c r="Z1088" s="6">
        <f t="shared" si="762"/>
        <v>1</v>
      </c>
      <c r="AA1088" s="18">
        <f t="shared" si="763"/>
        <v>3</v>
      </c>
      <c r="AB1088" s="9" t="str">
        <f t="shared" si="734"/>
        <v>*****</v>
      </c>
      <c r="AC1088" s="9" t="str">
        <f>_xlfn.XLOOKUP(R1088,Sheet2!$H$3:$H$258,Sheet2!$I$3:$I$258,"-----")</f>
        <v>*****</v>
      </c>
      <c r="AD1088" s="9" t="str">
        <f>_xlfn.XLOOKUP(VALUE(AE1088),Sheet2!$N$3:$N$1000,Sheet2!$O$3:$O$1000,"********")</f>
        <v>********</v>
      </c>
      <c r="AE1088" t="str">
        <f t="shared" si="729"/>
        <v>2401</v>
      </c>
      <c r="AF1088" s="9" t="str">
        <f>IF(R1088&lt;200,"+"&amp;TEXT(R1088,"0"),"-"&amp;TEXT(_xlfn.XLOOKUP(R1088,Sheet2!$K$3:$K$130,Sheet2!$L$3:$L$130,"-----"),"0"))</f>
        <v>+33</v>
      </c>
      <c r="AG1088" s="9" t="str">
        <f t="shared" si="735"/>
        <v>@</v>
      </c>
      <c r="AH1088" s="9" t="str">
        <f t="shared" si="736"/>
        <v>JMP @*****</v>
      </c>
      <c r="AI1088" t="str">
        <f t="shared" si="737"/>
        <v>0,@*****</v>
      </c>
      <c r="AJ1088" s="16" t="str">
        <f t="shared" si="738"/>
        <v>@*****</v>
      </c>
      <c r="AK1088" t="str">
        <f t="shared" si="739"/>
        <v>ADCZ# 3,0,SNC</v>
      </c>
      <c r="AL1088" s="4" t="str">
        <f t="shared" si="740"/>
        <v>ADC</v>
      </c>
      <c r="AM1088" s="4" t="str">
        <f t="shared" si="741"/>
        <v/>
      </c>
      <c r="AN1088" s="4" t="str">
        <f t="shared" si="742"/>
        <v>Z</v>
      </c>
      <c r="AO1088" s="4" t="str">
        <f t="shared" si="743"/>
        <v>#</v>
      </c>
      <c r="AP1088" s="15" t="str">
        <f t="shared" si="744"/>
        <v>,SNC</v>
      </c>
      <c r="AQ1088" s="9" t="str">
        <f>_xlfn.XLOOKUP(D1088,Sheet2!$E$3:$E$101,Sheet2!$F$3:$F$101,"******************")</f>
        <v>******************</v>
      </c>
      <c r="AR1088" s="33" t="str">
        <f t="shared" si="730"/>
        <v>DOB 0,DSKP</v>
      </c>
      <c r="AS1088" s="9" t="str">
        <f t="shared" si="731"/>
        <v>DOB</v>
      </c>
      <c r="AT1088" s="4">
        <f t="shared" si="745"/>
        <v>0</v>
      </c>
      <c r="AU1088" s="6">
        <f t="shared" si="746"/>
        <v>0</v>
      </c>
      <c r="AV1088" s="4" t="str">
        <f t="shared" si="747"/>
        <v/>
      </c>
      <c r="AW1088" s="4">
        <f t="shared" si="748"/>
        <v>33</v>
      </c>
      <c r="AX1088" s="4" t="str">
        <f>_xlfn.XLOOKUP(AW1088,Sheet2!$Q$3:$Q$66,Sheet2!$R$3:$R$66,"**")</f>
        <v>DSKP</v>
      </c>
      <c r="AY1088" s="4">
        <f t="shared" si="749"/>
        <v>4</v>
      </c>
      <c r="AZ1088" s="16" t="str">
        <f t="shared" si="750"/>
        <v>SKPBN</v>
      </c>
    </row>
    <row r="1089" spans="2:52" x14ac:dyDescent="0.35">
      <c r="B1089" s="3">
        <f t="shared" si="752"/>
        <v>23</v>
      </c>
      <c r="C1089" s="1">
        <f t="shared" si="753"/>
        <v>2347</v>
      </c>
      <c r="D1089" s="2">
        <v>24067</v>
      </c>
      <c r="E1089" s="2" t="str">
        <f>_xlfn.XLOOKUP(C1089,Sheet2!$N$3:$N$1000,Sheet2!$O$3:$O$1000,"")</f>
        <v/>
      </c>
      <c r="F1089" s="9" t="str">
        <f t="shared" si="751"/>
        <v>LDA 1,KB7</v>
      </c>
      <c r="G1089" s="4" t="str">
        <f t="shared" si="727"/>
        <v>50</v>
      </c>
      <c r="H1089" s="4">
        <f t="shared" si="728"/>
        <v>67</v>
      </c>
      <c r="I1089" s="6">
        <f t="shared" si="764"/>
        <v>0</v>
      </c>
      <c r="J1089" s="6">
        <f t="shared" si="765"/>
        <v>2</v>
      </c>
      <c r="K1089" s="6">
        <f t="shared" si="766"/>
        <v>4</v>
      </c>
      <c r="L1089" s="6">
        <f t="shared" si="767"/>
        <v>0</v>
      </c>
      <c r="M1089" s="6">
        <f t="shared" si="768"/>
        <v>6</v>
      </c>
      <c r="N1089" s="6">
        <f t="shared" si="769"/>
        <v>7</v>
      </c>
      <c r="O1089" s="13">
        <f t="shared" si="770"/>
        <v>5</v>
      </c>
      <c r="P1089" s="4">
        <f t="shared" si="732"/>
        <v>1</v>
      </c>
      <c r="Q1089" s="4">
        <f t="shared" si="733"/>
        <v>1</v>
      </c>
      <c r="R1089">
        <f t="shared" si="754"/>
        <v>67</v>
      </c>
      <c r="S1089" s="4">
        <f t="shared" si="755"/>
        <v>0</v>
      </c>
      <c r="T1089" s="15">
        <f t="shared" si="756"/>
        <v>0</v>
      </c>
      <c r="U1089" s="4">
        <f t="shared" si="757"/>
        <v>1</v>
      </c>
      <c r="V1089" s="4">
        <f t="shared" si="758"/>
        <v>1</v>
      </c>
      <c r="W1089" s="4">
        <f t="shared" si="759"/>
        <v>0</v>
      </c>
      <c r="X1089" s="6">
        <f t="shared" si="760"/>
        <v>0</v>
      </c>
      <c r="Y1089" s="4">
        <f t="shared" si="761"/>
        <v>3</v>
      </c>
      <c r="Z1089" s="6">
        <f t="shared" si="762"/>
        <v>0</v>
      </c>
      <c r="AA1089" s="18">
        <f t="shared" si="763"/>
        <v>7</v>
      </c>
      <c r="AB1089" s="9" t="str">
        <f t="shared" si="734"/>
        <v>KB7</v>
      </c>
      <c r="AC1089" s="9" t="str">
        <f>_xlfn.XLOOKUP(R1089,Sheet2!$H$3:$H$258,Sheet2!$I$3:$I$258,"-----")</f>
        <v>KB7</v>
      </c>
      <c r="AD1089" s="9" t="str">
        <f>_xlfn.XLOOKUP(VALUE(AE1089),Sheet2!$N$3:$N$1000,Sheet2!$O$3:$O$1000,"********")</f>
        <v>D11</v>
      </c>
      <c r="AE1089" t="str">
        <f t="shared" si="729"/>
        <v>2436</v>
      </c>
      <c r="AF1089" s="9" t="str">
        <f>IF(R1089&lt;200,"+"&amp;TEXT(R1089,"0"),"-"&amp;TEXT(_xlfn.XLOOKUP(R1089,Sheet2!$K$3:$K$130,Sheet2!$L$3:$L$130,"-----"),"0"))</f>
        <v>+67</v>
      </c>
      <c r="AG1089" s="9" t="str">
        <f t="shared" si="735"/>
        <v/>
      </c>
      <c r="AH1089" s="9" t="str">
        <f t="shared" si="736"/>
        <v>JSR KB7</v>
      </c>
      <c r="AI1089" t="str">
        <f t="shared" si="737"/>
        <v>1,KB7</v>
      </c>
      <c r="AJ1089" s="16" t="str">
        <f t="shared" si="738"/>
        <v>KB7</v>
      </c>
      <c r="AK1089" t="str">
        <f t="shared" si="739"/>
        <v>COMC 1,1,SBN</v>
      </c>
      <c r="AL1089" s="4" t="str">
        <f t="shared" si="740"/>
        <v>COM</v>
      </c>
      <c r="AM1089" s="4" t="str">
        <f t="shared" si="741"/>
        <v/>
      </c>
      <c r="AN1089" s="4" t="str">
        <f t="shared" si="742"/>
        <v>C</v>
      </c>
      <c r="AO1089" s="4" t="str">
        <f t="shared" si="743"/>
        <v/>
      </c>
      <c r="AP1089" s="15" t="str">
        <f t="shared" si="744"/>
        <v>,SBN</v>
      </c>
      <c r="AQ1089" s="9" t="str">
        <f>_xlfn.XLOOKUP(D1089,Sheet2!$E$3:$E$101,Sheet2!$F$3:$F$101,"******************")</f>
        <v>******************</v>
      </c>
      <c r="AR1089" s="33" t="str">
        <f t="shared" si="730"/>
        <v>NIO **</v>
      </c>
      <c r="AS1089" s="9" t="str">
        <f t="shared" si="731"/>
        <v>DOC</v>
      </c>
      <c r="AT1089" s="4">
        <f t="shared" si="745"/>
        <v>1</v>
      </c>
      <c r="AU1089" s="6">
        <f t="shared" si="746"/>
        <v>0</v>
      </c>
      <c r="AV1089" s="4" t="str">
        <f t="shared" si="747"/>
        <v/>
      </c>
      <c r="AW1089" s="4">
        <f t="shared" si="748"/>
        <v>67</v>
      </c>
      <c r="AX1089" s="4" t="str">
        <f>_xlfn.XLOOKUP(AW1089,Sheet2!$Q$3:$Q$66,Sheet2!$R$3:$R$66,"**")</f>
        <v>**</v>
      </c>
      <c r="AY1089" s="4">
        <f t="shared" si="749"/>
        <v>0</v>
      </c>
      <c r="AZ1089" s="16" t="str">
        <f t="shared" si="750"/>
        <v>SKPBN</v>
      </c>
    </row>
    <row r="1090" spans="2:52" x14ac:dyDescent="0.35">
      <c r="B1090" s="3">
        <f t="shared" si="752"/>
        <v>24</v>
      </c>
      <c r="C1090" s="1">
        <f t="shared" si="753"/>
        <v>2350</v>
      </c>
      <c r="D1090" s="2">
        <v>65133</v>
      </c>
      <c r="E1090" s="2" t="str">
        <f>_xlfn.XLOOKUP(C1090,Sheet2!$N$3:$N$1000,Sheet2!$O$3:$O$1000,"")</f>
        <v/>
      </c>
      <c r="F1090" s="9" t="str">
        <f t="shared" si="751"/>
        <v>DOAS 1,DSKP</v>
      </c>
      <c r="G1090" s="4" t="str">
        <f t="shared" si="727"/>
        <v>152</v>
      </c>
      <c r="H1090" s="4">
        <f t="shared" si="728"/>
        <v>133</v>
      </c>
      <c r="I1090" s="6">
        <f t="shared" si="764"/>
        <v>0</v>
      </c>
      <c r="J1090" s="6">
        <f t="shared" si="765"/>
        <v>6</v>
      </c>
      <c r="K1090" s="6">
        <f t="shared" si="766"/>
        <v>5</v>
      </c>
      <c r="L1090" s="6">
        <f t="shared" si="767"/>
        <v>1</v>
      </c>
      <c r="M1090" s="6">
        <f t="shared" si="768"/>
        <v>3</v>
      </c>
      <c r="N1090" s="6">
        <f t="shared" si="769"/>
        <v>3</v>
      </c>
      <c r="O1090" s="13">
        <f t="shared" si="770"/>
        <v>13</v>
      </c>
      <c r="P1090" s="4">
        <f t="shared" si="732"/>
        <v>3</v>
      </c>
      <c r="Q1090" s="4">
        <f t="shared" si="733"/>
        <v>1</v>
      </c>
      <c r="R1090">
        <f t="shared" si="754"/>
        <v>133</v>
      </c>
      <c r="S1090" s="4">
        <f t="shared" si="755"/>
        <v>2</v>
      </c>
      <c r="T1090" s="15">
        <f t="shared" si="756"/>
        <v>0</v>
      </c>
      <c r="U1090" s="4">
        <f t="shared" si="757"/>
        <v>3</v>
      </c>
      <c r="V1090" s="4">
        <f t="shared" si="758"/>
        <v>1</v>
      </c>
      <c r="W1090" s="4">
        <f t="shared" si="759"/>
        <v>2</v>
      </c>
      <c r="X1090" s="6">
        <f t="shared" si="760"/>
        <v>1</v>
      </c>
      <c r="Y1090" s="4">
        <f t="shared" si="761"/>
        <v>1</v>
      </c>
      <c r="Z1090" s="6">
        <f t="shared" si="762"/>
        <v>1</v>
      </c>
      <c r="AA1090" s="18">
        <f t="shared" si="763"/>
        <v>3</v>
      </c>
      <c r="AB1090" s="9" t="str">
        <f t="shared" si="734"/>
        <v>+133,2</v>
      </c>
      <c r="AC1090" s="9" t="str">
        <f>_xlfn.XLOOKUP(R1090,Sheet2!$H$3:$H$258,Sheet2!$I$3:$I$258,"-----")</f>
        <v>C037</v>
      </c>
      <c r="AD1090" s="9" t="str">
        <f>_xlfn.XLOOKUP(VALUE(AE1090),Sheet2!$N$3:$N$1000,Sheet2!$O$3:$O$1000,"********")</f>
        <v>********</v>
      </c>
      <c r="AE1090" t="str">
        <f t="shared" si="729"/>
        <v>2503</v>
      </c>
      <c r="AF1090" s="9" t="str">
        <f>IF(R1090&lt;200,"+"&amp;TEXT(R1090,"0"),"-"&amp;TEXT(_xlfn.XLOOKUP(R1090,Sheet2!$K$3:$K$130,Sheet2!$L$3:$L$130,"-----"),"0"))</f>
        <v>+133</v>
      </c>
      <c r="AG1090" s="9" t="str">
        <f t="shared" si="735"/>
        <v/>
      </c>
      <c r="AH1090" s="9" t="str">
        <f t="shared" si="736"/>
        <v>JSR +133,2</v>
      </c>
      <c r="AI1090" t="str">
        <f t="shared" si="737"/>
        <v>1,+133,2</v>
      </c>
      <c r="AJ1090" s="16" t="str">
        <f t="shared" si="738"/>
        <v>+133,2</v>
      </c>
      <c r="AK1090" t="str">
        <f t="shared" si="739"/>
        <v>MOVZL# 3,1,SNC</v>
      </c>
      <c r="AL1090" s="4" t="str">
        <f t="shared" si="740"/>
        <v>MOV</v>
      </c>
      <c r="AM1090" s="4" t="str">
        <f t="shared" si="741"/>
        <v>L</v>
      </c>
      <c r="AN1090" s="4" t="str">
        <f t="shared" si="742"/>
        <v>Z</v>
      </c>
      <c r="AO1090" s="4" t="str">
        <f t="shared" si="743"/>
        <v>#</v>
      </c>
      <c r="AP1090" s="15" t="str">
        <f t="shared" si="744"/>
        <v>,SNC</v>
      </c>
      <c r="AQ1090" s="9" t="str">
        <f>_xlfn.XLOOKUP(D1090,Sheet2!$E$3:$E$101,Sheet2!$F$3:$F$101,"******************")</f>
        <v>******************</v>
      </c>
      <c r="AR1090" s="33" t="str">
        <f t="shared" si="730"/>
        <v>DOAS 1,DSKP</v>
      </c>
      <c r="AS1090" s="9" t="str">
        <f t="shared" si="731"/>
        <v>DOAS</v>
      </c>
      <c r="AT1090" s="4">
        <f t="shared" si="745"/>
        <v>1</v>
      </c>
      <c r="AU1090" s="6">
        <f t="shared" si="746"/>
        <v>1</v>
      </c>
      <c r="AV1090" s="4" t="str">
        <f t="shared" si="747"/>
        <v>S</v>
      </c>
      <c r="AW1090" s="4">
        <f t="shared" si="748"/>
        <v>33</v>
      </c>
      <c r="AX1090" s="4" t="str">
        <f>_xlfn.XLOOKUP(AW1090,Sheet2!$Q$3:$Q$66,Sheet2!$R$3:$R$66,"**")</f>
        <v>DSKP</v>
      </c>
      <c r="AY1090" s="4">
        <f t="shared" si="749"/>
        <v>2</v>
      </c>
      <c r="AZ1090" s="16" t="str">
        <f t="shared" si="750"/>
        <v>SKPBZ</v>
      </c>
    </row>
    <row r="1091" spans="2:52" x14ac:dyDescent="0.35">
      <c r="B1091" s="3">
        <f t="shared" si="752"/>
        <v>25</v>
      </c>
      <c r="C1091" s="1">
        <f t="shared" si="753"/>
        <v>2351</v>
      </c>
      <c r="D1091" s="2">
        <v>6165</v>
      </c>
      <c r="E1091" s="2" t="str">
        <f>_xlfn.XLOOKUP(C1091,Sheet2!$N$3:$N$1000,Sheet2!$O$3:$O$1000,"")</f>
        <v/>
      </c>
      <c r="F1091" s="9" t="str">
        <f t="shared" si="751"/>
        <v>JSR @STALL</v>
      </c>
      <c r="G1091" s="4" t="str">
        <f t="shared" ref="G1091:G1154" si="771">DEC2OCT((2*(OCT2DEC(I1091*100)+OCT2DEC(J1091*10)+K1091))+INT(L1091/4))</f>
        <v>14</v>
      </c>
      <c r="H1091" s="4">
        <f t="shared" ref="H1091:H1154" si="772">(MOD(L1091,4)*100)+(M1091*10)+N1091</f>
        <v>165</v>
      </c>
      <c r="I1091" s="6">
        <f t="shared" si="764"/>
        <v>0</v>
      </c>
      <c r="J1091" s="6">
        <f t="shared" si="765"/>
        <v>0</v>
      </c>
      <c r="K1091" s="6">
        <f t="shared" si="766"/>
        <v>6</v>
      </c>
      <c r="L1091" s="6">
        <f t="shared" si="767"/>
        <v>1</v>
      </c>
      <c r="M1091" s="6">
        <f t="shared" si="768"/>
        <v>6</v>
      </c>
      <c r="N1091" s="6">
        <f t="shared" si="769"/>
        <v>5</v>
      </c>
      <c r="O1091" s="13">
        <f t="shared" si="770"/>
        <v>1</v>
      </c>
      <c r="P1091" s="4">
        <f t="shared" si="732"/>
        <v>0</v>
      </c>
      <c r="Q1091" s="4">
        <f t="shared" si="733"/>
        <v>1</v>
      </c>
      <c r="R1091">
        <f t="shared" si="754"/>
        <v>165</v>
      </c>
      <c r="S1091" s="4">
        <f t="shared" si="755"/>
        <v>0</v>
      </c>
      <c r="T1091" s="15">
        <f t="shared" si="756"/>
        <v>1</v>
      </c>
      <c r="U1091" s="4">
        <f t="shared" si="757"/>
        <v>0</v>
      </c>
      <c r="V1091" s="4">
        <f t="shared" si="758"/>
        <v>1</v>
      </c>
      <c r="W1091" s="4">
        <f t="shared" si="759"/>
        <v>4</v>
      </c>
      <c r="X1091" s="6">
        <f t="shared" si="760"/>
        <v>1</v>
      </c>
      <c r="Y1091" s="4">
        <f t="shared" si="761"/>
        <v>3</v>
      </c>
      <c r="Z1091" s="6">
        <f t="shared" si="762"/>
        <v>0</v>
      </c>
      <c r="AA1091" s="18">
        <f t="shared" si="763"/>
        <v>5</v>
      </c>
      <c r="AB1091" s="9" t="str">
        <f t="shared" si="734"/>
        <v>STALL</v>
      </c>
      <c r="AC1091" s="9" t="str">
        <f>_xlfn.XLOOKUP(R1091,Sheet2!$H$3:$H$258,Sheet2!$I$3:$I$258,"-----")</f>
        <v>STALL</v>
      </c>
      <c r="AD1091" s="9" t="str">
        <f>_xlfn.XLOOKUP(VALUE(AE1091),Sheet2!$N$3:$N$1000,Sheet2!$O$3:$O$1000,"********")</f>
        <v>********</v>
      </c>
      <c r="AE1091" t="str">
        <f t="shared" ref="AE1091:AE1154" si="773">IF(VALUE(AF1091)&lt;0,DEC2OCT(OCT2DEC(VALUE(C1091))-OCT2DEC(-VALUE(AF1091))),DEC2OCT(OCT2DEC(VALUE(C1091))+OCT2DEC(VALUE(AF1091))))</f>
        <v>2536</v>
      </c>
      <c r="AF1091" s="9" t="str">
        <f>IF(R1091&lt;200,"+"&amp;TEXT(R1091,"0"),"-"&amp;TEXT(_xlfn.XLOOKUP(R1091,Sheet2!$K$3:$K$130,Sheet2!$L$3:$L$130,"-----"),"0"))</f>
        <v>+165</v>
      </c>
      <c r="AG1091" s="9" t="str">
        <f t="shared" si="735"/>
        <v>@</v>
      </c>
      <c r="AH1091" s="9" t="str">
        <f t="shared" si="736"/>
        <v>JSR @STALL</v>
      </c>
      <c r="AI1091" t="str">
        <f t="shared" si="737"/>
        <v>1,@STALL</v>
      </c>
      <c r="AJ1091" s="16" t="str">
        <f t="shared" si="738"/>
        <v>@STALL</v>
      </c>
      <c r="AK1091" t="str">
        <f t="shared" si="739"/>
        <v>ADCCL 0,1,SNR</v>
      </c>
      <c r="AL1091" s="4" t="str">
        <f t="shared" si="740"/>
        <v>ADC</v>
      </c>
      <c r="AM1091" s="4" t="str">
        <f t="shared" si="741"/>
        <v>L</v>
      </c>
      <c r="AN1091" s="4" t="str">
        <f t="shared" si="742"/>
        <v>C</v>
      </c>
      <c r="AO1091" s="4" t="str">
        <f t="shared" si="743"/>
        <v/>
      </c>
      <c r="AP1091" s="15" t="str">
        <f t="shared" si="744"/>
        <v>,SNR</v>
      </c>
      <c r="AQ1091" s="9" t="str">
        <f>_xlfn.XLOOKUP(D1091,Sheet2!$E$3:$E$101,Sheet2!$F$3:$F$101,"******************")</f>
        <v>******************</v>
      </c>
      <c r="AR1091" s="33" t="str">
        <f t="shared" ref="AR1091:AR1154" si="774">IF(AY1091=0,"NIO"&amp;AV1091&amp;" "&amp;AX1091,IF(AY1091=7,AZ1091&amp;" "&amp;AX1091,AS1091&amp;" "&amp;TEXT(AT1091,"0")&amp;","&amp;AX1091))</f>
        <v>DOBS 1,**</v>
      </c>
      <c r="AS1091" s="9" t="str">
        <f t="shared" ref="AS1091:AS1154" si="775">IF(AY1091=1,"DIA"&amp;AV1091,IF(AY1091=2,"DOA"&amp;AV1091,IF(AY1091=3,"DIB"&amp;AV1091,IF(AY1091=4,"DOB"&amp;AV1091,IF(AY1091=5,"DIC"&amp;AV1091,"DOC"&amp;AV1091)))))</f>
        <v>DOBS</v>
      </c>
      <c r="AT1091" s="4">
        <f t="shared" si="745"/>
        <v>1</v>
      </c>
      <c r="AU1091" s="6">
        <f t="shared" si="746"/>
        <v>1</v>
      </c>
      <c r="AV1091" s="4" t="str">
        <f t="shared" si="747"/>
        <v>S</v>
      </c>
      <c r="AW1091" s="4">
        <f t="shared" si="748"/>
        <v>65</v>
      </c>
      <c r="AX1091" s="4" t="str">
        <f>_xlfn.XLOOKUP(AW1091,Sheet2!$Q$3:$Q$66,Sheet2!$R$3:$R$66,"**")</f>
        <v>**</v>
      </c>
      <c r="AY1091" s="4">
        <f t="shared" si="749"/>
        <v>4</v>
      </c>
      <c r="AZ1091" s="16" t="str">
        <f t="shared" si="750"/>
        <v>SKPBZ</v>
      </c>
    </row>
    <row r="1092" spans="2:52" x14ac:dyDescent="0.35">
      <c r="B1092" s="3">
        <f t="shared" si="752"/>
        <v>26</v>
      </c>
      <c r="C1092" s="1">
        <f t="shared" si="753"/>
        <v>2352</v>
      </c>
      <c r="D1092" s="2">
        <v>60233</v>
      </c>
      <c r="E1092" s="2" t="str">
        <f>_xlfn.XLOOKUP(C1092,Sheet2!$N$3:$N$1000,Sheet2!$O$3:$O$1000,"")</f>
        <v/>
      </c>
      <c r="F1092" s="9" t="str">
        <f t="shared" si="751"/>
        <v>NIOC DSKP</v>
      </c>
      <c r="G1092" s="4" t="str">
        <f t="shared" si="771"/>
        <v>140</v>
      </c>
      <c r="H1092" s="4">
        <f t="shared" si="772"/>
        <v>233</v>
      </c>
      <c r="I1092" s="6">
        <f t="shared" si="764"/>
        <v>0</v>
      </c>
      <c r="J1092" s="6">
        <f t="shared" si="765"/>
        <v>6</v>
      </c>
      <c r="K1092" s="6">
        <f t="shared" si="766"/>
        <v>0</v>
      </c>
      <c r="L1092" s="6">
        <f t="shared" si="767"/>
        <v>2</v>
      </c>
      <c r="M1092" s="6">
        <f t="shared" si="768"/>
        <v>3</v>
      </c>
      <c r="N1092" s="6">
        <f t="shared" si="769"/>
        <v>3</v>
      </c>
      <c r="O1092" s="13">
        <f t="shared" si="770"/>
        <v>12</v>
      </c>
      <c r="P1092" s="4">
        <f t="shared" ref="P1092:P1155" si="776">(I1092*4)+INT(J1092/2)</f>
        <v>3</v>
      </c>
      <c r="Q1092" s="4">
        <f t="shared" ref="Q1092:Q1155" si="777">V1092</f>
        <v>0</v>
      </c>
      <c r="R1092">
        <f t="shared" si="754"/>
        <v>233</v>
      </c>
      <c r="S1092" s="4">
        <f t="shared" si="755"/>
        <v>0</v>
      </c>
      <c r="T1092" s="15">
        <f t="shared" si="756"/>
        <v>0</v>
      </c>
      <c r="U1092" s="4">
        <f t="shared" si="757"/>
        <v>3</v>
      </c>
      <c r="V1092" s="4">
        <f t="shared" si="758"/>
        <v>0</v>
      </c>
      <c r="W1092" s="4">
        <f t="shared" si="759"/>
        <v>0</v>
      </c>
      <c r="X1092" s="6">
        <f t="shared" si="760"/>
        <v>2</v>
      </c>
      <c r="Y1092" s="4">
        <f t="shared" si="761"/>
        <v>1</v>
      </c>
      <c r="Z1092" s="6">
        <f t="shared" si="762"/>
        <v>1</v>
      </c>
      <c r="AA1092" s="18">
        <f t="shared" si="763"/>
        <v>3</v>
      </c>
      <c r="AB1092" s="9" t="str">
        <f t="shared" ref="AB1092:AB1155" si="778">IF(S1092=0,AC1092,IF(S1092=1,IF(AD1092="********",AF1092,AD1092),AF1092&amp;","&amp;TEXT(S1092,"0")))</f>
        <v>I.RC2</v>
      </c>
      <c r="AC1092" s="9" t="str">
        <f>_xlfn.XLOOKUP(R1092,Sheet2!$H$3:$H$258,Sheet2!$I$3:$I$258,"-----")</f>
        <v>I.RC2</v>
      </c>
      <c r="AD1092" s="9" t="str">
        <f>_xlfn.XLOOKUP(VALUE(AE1092),Sheet2!$N$3:$N$1000,Sheet2!$O$3:$O$1000,"********")</f>
        <v>D1</v>
      </c>
      <c r="AE1092" t="str">
        <f t="shared" si="773"/>
        <v>2205</v>
      </c>
      <c r="AF1092" s="9" t="str">
        <f>IF(R1092&lt;200,"+"&amp;TEXT(R1092,"0"),"-"&amp;TEXT(_xlfn.XLOOKUP(R1092,Sheet2!$K$3:$K$130,Sheet2!$L$3:$L$130,"-----"),"0"))</f>
        <v>-145</v>
      </c>
      <c r="AG1092" s="9" t="str">
        <f t="shared" ref="AG1092:AG1155" si="779">IF(T1092=1,"@","")</f>
        <v/>
      </c>
      <c r="AH1092" s="9" t="str">
        <f t="shared" ref="AH1092:AH1155" si="780">IF(Q1092=0,"JMP "&amp;AJ1092, IF(Q1092=1,"JSR "&amp;AJ1092,IF(Q1092=2,"ISZ "&amp;AJ1092,"DSZ "&amp;AJ1092)))</f>
        <v>JMP I.RC2</v>
      </c>
      <c r="AI1092" t="str">
        <f t="shared" ref="AI1092:AI1155" si="781">TEXT(Q1092,"0")&amp;","&amp;AG1092&amp;AB1092</f>
        <v>0,I.RC2</v>
      </c>
      <c r="AJ1092" s="16" t="str">
        <f t="shared" ref="AJ1092:AJ1155" si="782">AG1092&amp;AB1092</f>
        <v>I.RC2</v>
      </c>
      <c r="AK1092" t="str">
        <f t="shared" ref="AK1092:AK1155" si="783">AL1092&amp;AN1092&amp;AM1092&amp;AO1092&amp;" "&amp;TEXT(U1092,"0")&amp;","&amp;TEXT(V1092,"0")&amp;AP1092</f>
        <v>COMZR# 3,0,SNC</v>
      </c>
      <c r="AL1092" s="4" t="str">
        <f t="shared" ref="AL1092:AL1155" si="784">IF(W1092=0,"COM",IF(W1092=1,"NEG",IF(W1092=2,"MOV",IF(W1092=3,"INC",IF(W1092=4,"ADC",IF(W1092=5,"SUB",IF(W1092=6,"ADD","AND")))))))</f>
        <v>COM</v>
      </c>
      <c r="AM1092" s="4" t="str">
        <f t="shared" ref="AM1092:AM1155" si="785">IF(X1092=0,"",IF(X1092=1,"L",IF(X1092=2,"R","S")))</f>
        <v>R</v>
      </c>
      <c r="AN1092" s="4" t="str">
        <f t="shared" ref="AN1092:AN1155" si="786">IF(Y1092=0,"",IF(Y1092=1,"Z",IF(Y1092=2,"O","C")))</f>
        <v>Z</v>
      </c>
      <c r="AO1092" s="4" t="str">
        <f t="shared" ref="AO1092:AO1155" si="787">IF(Z1092=1,"#","")</f>
        <v>#</v>
      </c>
      <c r="AP1092" s="15" t="str">
        <f t="shared" ref="AP1092:AP1155" si="788">IF(AA1092=0,"",IF(AA1092=1,",SKP",IF(AA1092=2,",SZC",IF(AA1092=3,",SNC",IF(AA1092=4,",SZR",IF(AA1092=5,",SNR",IF(AA1092=6,",SEZ",",SBN")))))))</f>
        <v>,SNC</v>
      </c>
      <c r="AQ1092" s="9" t="str">
        <f>_xlfn.XLOOKUP(D1092,Sheet2!$E$3:$E$101,Sheet2!$F$3:$F$101,"******************")</f>
        <v>******************</v>
      </c>
      <c r="AR1092" s="33" t="str">
        <f t="shared" si="774"/>
        <v>NIOC DSKP</v>
      </c>
      <c r="AS1092" s="9" t="str">
        <f t="shared" si="775"/>
        <v>DOCC</v>
      </c>
      <c r="AT1092" s="4">
        <f t="shared" ref="AT1092:AT1155" si="789">V1092</f>
        <v>0</v>
      </c>
      <c r="AU1092" s="6">
        <f t="shared" ref="AU1092:AU1155" si="790">X1092</f>
        <v>2</v>
      </c>
      <c r="AV1092" s="4" t="str">
        <f t="shared" ref="AV1092:AV1155" si="791">IF(AU1092=0,"",IF(AU1092=1,"S",IF(AU1092=2,"C","P")))</f>
        <v>C</v>
      </c>
      <c r="AW1092" s="4">
        <f t="shared" ref="AW1092:AW1155" si="792">M1092*10+N1092</f>
        <v>33</v>
      </c>
      <c r="AX1092" s="4" t="str">
        <f>_xlfn.XLOOKUP(AW1092,Sheet2!$Q$3:$Q$66,Sheet2!$R$3:$R$66,"**")</f>
        <v>DSKP</v>
      </c>
      <c r="AY1092" s="4">
        <f t="shared" ref="AY1092:AY1155" si="793">W1092</f>
        <v>0</v>
      </c>
      <c r="AZ1092" s="16" t="str">
        <f t="shared" ref="AZ1092:AZ1155" si="794">IF(AU1092=0,"SKPBN",IF(AU1092=1,"SKPBZ",IF(AU1092=2,"SKPDN","SKPDZ")))</f>
        <v>SKPDN</v>
      </c>
    </row>
    <row r="1093" spans="2:52" x14ac:dyDescent="0.35">
      <c r="B1093" s="3">
        <f t="shared" si="752"/>
        <v>27</v>
      </c>
      <c r="C1093" s="1">
        <f t="shared" si="753"/>
        <v>2353</v>
      </c>
      <c r="D1093" s="2">
        <v>30060</v>
      </c>
      <c r="E1093" s="2" t="str">
        <f>_xlfn.XLOOKUP(C1093,Sheet2!$N$3:$N$1000,Sheet2!$O$3:$O$1000,"")</f>
        <v/>
      </c>
      <c r="F1093" s="9" t="str">
        <f t="shared" si="751"/>
        <v>LDA 2,KB14</v>
      </c>
      <c r="G1093" s="4" t="str">
        <f t="shared" si="771"/>
        <v>60</v>
      </c>
      <c r="H1093" s="4">
        <f t="shared" si="772"/>
        <v>60</v>
      </c>
      <c r="I1093" s="6">
        <f t="shared" si="764"/>
        <v>0</v>
      </c>
      <c r="J1093" s="6">
        <f t="shared" si="765"/>
        <v>3</v>
      </c>
      <c r="K1093" s="6">
        <f t="shared" si="766"/>
        <v>0</v>
      </c>
      <c r="L1093" s="6">
        <f t="shared" si="767"/>
        <v>0</v>
      </c>
      <c r="M1093" s="6">
        <f t="shared" si="768"/>
        <v>6</v>
      </c>
      <c r="N1093" s="6">
        <f t="shared" si="769"/>
        <v>0</v>
      </c>
      <c r="O1093" s="13">
        <f t="shared" si="770"/>
        <v>6</v>
      </c>
      <c r="P1093" s="4">
        <f t="shared" si="776"/>
        <v>1</v>
      </c>
      <c r="Q1093" s="4">
        <f t="shared" si="777"/>
        <v>2</v>
      </c>
      <c r="R1093">
        <f t="shared" si="754"/>
        <v>60</v>
      </c>
      <c r="S1093" s="4">
        <f t="shared" si="755"/>
        <v>0</v>
      </c>
      <c r="T1093" s="15">
        <f t="shared" si="756"/>
        <v>0</v>
      </c>
      <c r="U1093" s="4">
        <f t="shared" si="757"/>
        <v>1</v>
      </c>
      <c r="V1093" s="4">
        <f t="shared" si="758"/>
        <v>2</v>
      </c>
      <c r="W1093" s="4">
        <f t="shared" si="759"/>
        <v>0</v>
      </c>
      <c r="X1093" s="6">
        <f t="shared" si="760"/>
        <v>0</v>
      </c>
      <c r="Y1093" s="4">
        <f t="shared" si="761"/>
        <v>3</v>
      </c>
      <c r="Z1093" s="6">
        <f t="shared" si="762"/>
        <v>0</v>
      </c>
      <c r="AA1093" s="18">
        <f t="shared" si="763"/>
        <v>0</v>
      </c>
      <c r="AB1093" s="9" t="str">
        <f t="shared" si="778"/>
        <v>KB14</v>
      </c>
      <c r="AC1093" s="9" t="str">
        <f>_xlfn.XLOOKUP(R1093,Sheet2!$H$3:$H$258,Sheet2!$I$3:$I$258,"-----")</f>
        <v>KB14</v>
      </c>
      <c r="AD1093" s="9" t="str">
        <f>_xlfn.XLOOKUP(VALUE(AE1093),Sheet2!$N$3:$N$1000,Sheet2!$O$3:$O$1000,"********")</f>
        <v>********</v>
      </c>
      <c r="AE1093" t="str">
        <f t="shared" si="773"/>
        <v>2433</v>
      </c>
      <c r="AF1093" s="9" t="str">
        <f>IF(R1093&lt;200,"+"&amp;TEXT(R1093,"0"),"-"&amp;TEXT(_xlfn.XLOOKUP(R1093,Sheet2!$K$3:$K$130,Sheet2!$L$3:$L$130,"-----"),"0"))</f>
        <v>+60</v>
      </c>
      <c r="AG1093" s="9" t="str">
        <f t="shared" si="779"/>
        <v/>
      </c>
      <c r="AH1093" s="9" t="str">
        <f t="shared" si="780"/>
        <v>ISZ KB14</v>
      </c>
      <c r="AI1093" t="str">
        <f t="shared" si="781"/>
        <v>2,KB14</v>
      </c>
      <c r="AJ1093" s="16" t="str">
        <f t="shared" si="782"/>
        <v>KB14</v>
      </c>
      <c r="AK1093" t="str">
        <f t="shared" si="783"/>
        <v>COMC 1,2</v>
      </c>
      <c r="AL1093" s="4" t="str">
        <f t="shared" si="784"/>
        <v>COM</v>
      </c>
      <c r="AM1093" s="4" t="str">
        <f t="shared" si="785"/>
        <v/>
      </c>
      <c r="AN1093" s="4" t="str">
        <f t="shared" si="786"/>
        <v>C</v>
      </c>
      <c r="AO1093" s="4" t="str">
        <f t="shared" si="787"/>
        <v/>
      </c>
      <c r="AP1093" s="15" t="str">
        <f t="shared" si="788"/>
        <v/>
      </c>
      <c r="AQ1093" s="9" t="str">
        <f>_xlfn.XLOOKUP(D1093,Sheet2!$E$3:$E$101,Sheet2!$F$3:$F$101,"******************")</f>
        <v>******************</v>
      </c>
      <c r="AR1093" s="33" t="str">
        <f t="shared" si="774"/>
        <v>NIO **</v>
      </c>
      <c r="AS1093" s="9" t="str">
        <f t="shared" si="775"/>
        <v>DOC</v>
      </c>
      <c r="AT1093" s="4">
        <f t="shared" si="789"/>
        <v>2</v>
      </c>
      <c r="AU1093" s="6">
        <f t="shared" si="790"/>
        <v>0</v>
      </c>
      <c r="AV1093" s="4" t="str">
        <f t="shared" si="791"/>
        <v/>
      </c>
      <c r="AW1093" s="4">
        <f t="shared" si="792"/>
        <v>60</v>
      </c>
      <c r="AX1093" s="4" t="str">
        <f>_xlfn.XLOOKUP(AW1093,Sheet2!$Q$3:$Q$66,Sheet2!$R$3:$R$66,"**")</f>
        <v>**</v>
      </c>
      <c r="AY1093" s="4">
        <f t="shared" si="793"/>
        <v>0</v>
      </c>
      <c r="AZ1093" s="16" t="str">
        <f t="shared" si="794"/>
        <v>SKPBN</v>
      </c>
    </row>
    <row r="1094" spans="2:52" x14ac:dyDescent="0.35">
      <c r="B1094" s="3">
        <f t="shared" si="752"/>
        <v>28</v>
      </c>
      <c r="C1094" s="1">
        <f t="shared" si="753"/>
        <v>2354</v>
      </c>
      <c r="D1094" s="2">
        <v>65433</v>
      </c>
      <c r="E1094" s="2" t="str">
        <f>_xlfn.XLOOKUP(C1094,Sheet2!$N$3:$N$1000,Sheet2!$O$3:$O$1000,"")</f>
        <v/>
      </c>
      <c r="F1094" s="9" t="str">
        <f t="shared" si="751"/>
        <v>DIB 1,DSKP</v>
      </c>
      <c r="G1094" s="4" t="str">
        <f t="shared" si="771"/>
        <v>153</v>
      </c>
      <c r="H1094" s="4">
        <f t="shared" si="772"/>
        <v>33</v>
      </c>
      <c r="I1094" s="6">
        <f t="shared" si="764"/>
        <v>0</v>
      </c>
      <c r="J1094" s="6">
        <f t="shared" si="765"/>
        <v>6</v>
      </c>
      <c r="K1094" s="6">
        <f t="shared" si="766"/>
        <v>5</v>
      </c>
      <c r="L1094" s="6">
        <f t="shared" si="767"/>
        <v>4</v>
      </c>
      <c r="M1094" s="6">
        <f t="shared" si="768"/>
        <v>3</v>
      </c>
      <c r="N1094" s="6">
        <f t="shared" si="769"/>
        <v>3</v>
      </c>
      <c r="O1094" s="13">
        <f t="shared" si="770"/>
        <v>13</v>
      </c>
      <c r="P1094" s="4">
        <f t="shared" si="776"/>
        <v>3</v>
      </c>
      <c r="Q1094" s="4">
        <f t="shared" si="777"/>
        <v>1</v>
      </c>
      <c r="R1094">
        <f t="shared" si="754"/>
        <v>33</v>
      </c>
      <c r="S1094" s="4">
        <f t="shared" si="755"/>
        <v>3</v>
      </c>
      <c r="T1094" s="15">
        <f t="shared" si="756"/>
        <v>0</v>
      </c>
      <c r="U1094" s="4">
        <f t="shared" si="757"/>
        <v>3</v>
      </c>
      <c r="V1094" s="4">
        <f t="shared" si="758"/>
        <v>1</v>
      </c>
      <c r="W1094" s="4">
        <f t="shared" si="759"/>
        <v>3</v>
      </c>
      <c r="X1094" s="6">
        <f t="shared" si="760"/>
        <v>0</v>
      </c>
      <c r="Y1094" s="4">
        <f t="shared" si="761"/>
        <v>1</v>
      </c>
      <c r="Z1094" s="6">
        <f t="shared" si="762"/>
        <v>1</v>
      </c>
      <c r="AA1094" s="18">
        <f t="shared" si="763"/>
        <v>3</v>
      </c>
      <c r="AB1094" s="9" t="str">
        <f t="shared" si="778"/>
        <v>+33,3</v>
      </c>
      <c r="AC1094" s="9" t="str">
        <f>_xlfn.XLOOKUP(R1094,Sheet2!$H$3:$H$258,Sheet2!$I$3:$I$258,"-----")</f>
        <v>*****</v>
      </c>
      <c r="AD1094" s="9" t="str">
        <f>_xlfn.XLOOKUP(VALUE(AE1094),Sheet2!$N$3:$N$1000,Sheet2!$O$3:$O$1000,"********")</f>
        <v>********</v>
      </c>
      <c r="AE1094" t="str">
        <f t="shared" si="773"/>
        <v>2407</v>
      </c>
      <c r="AF1094" s="9" t="str">
        <f>IF(R1094&lt;200,"+"&amp;TEXT(R1094,"0"),"-"&amp;TEXT(_xlfn.XLOOKUP(R1094,Sheet2!$K$3:$K$130,Sheet2!$L$3:$L$130,"-----"),"0"))</f>
        <v>+33</v>
      </c>
      <c r="AG1094" s="9" t="str">
        <f t="shared" si="779"/>
        <v/>
      </c>
      <c r="AH1094" s="9" t="str">
        <f t="shared" si="780"/>
        <v>JSR +33,3</v>
      </c>
      <c r="AI1094" t="str">
        <f t="shared" si="781"/>
        <v>1,+33,3</v>
      </c>
      <c r="AJ1094" s="16" t="str">
        <f t="shared" si="782"/>
        <v>+33,3</v>
      </c>
      <c r="AK1094" t="str">
        <f t="shared" si="783"/>
        <v>INCZ# 3,1,SNC</v>
      </c>
      <c r="AL1094" s="4" t="str">
        <f t="shared" si="784"/>
        <v>INC</v>
      </c>
      <c r="AM1094" s="4" t="str">
        <f t="shared" si="785"/>
        <v/>
      </c>
      <c r="AN1094" s="4" t="str">
        <f t="shared" si="786"/>
        <v>Z</v>
      </c>
      <c r="AO1094" s="4" t="str">
        <f t="shared" si="787"/>
        <v>#</v>
      </c>
      <c r="AP1094" s="15" t="str">
        <f t="shared" si="788"/>
        <v>,SNC</v>
      </c>
      <c r="AQ1094" s="9" t="str">
        <f>_xlfn.XLOOKUP(D1094,Sheet2!$E$3:$E$101,Sheet2!$F$3:$F$101,"******************")</f>
        <v>******************</v>
      </c>
      <c r="AR1094" s="33" t="str">
        <f t="shared" si="774"/>
        <v>DIB 1,DSKP</v>
      </c>
      <c r="AS1094" s="9" t="str">
        <f t="shared" si="775"/>
        <v>DIB</v>
      </c>
      <c r="AT1094" s="4">
        <f t="shared" si="789"/>
        <v>1</v>
      </c>
      <c r="AU1094" s="6">
        <f t="shared" si="790"/>
        <v>0</v>
      </c>
      <c r="AV1094" s="4" t="str">
        <f t="shared" si="791"/>
        <v/>
      </c>
      <c r="AW1094" s="4">
        <f t="shared" si="792"/>
        <v>33</v>
      </c>
      <c r="AX1094" s="4" t="str">
        <f>_xlfn.XLOOKUP(AW1094,Sheet2!$Q$3:$Q$66,Sheet2!$R$3:$R$66,"**")</f>
        <v>DSKP</v>
      </c>
      <c r="AY1094" s="4">
        <f t="shared" si="793"/>
        <v>3</v>
      </c>
      <c r="AZ1094" s="16" t="str">
        <f t="shared" si="794"/>
        <v>SKPBN</v>
      </c>
    </row>
    <row r="1095" spans="2:52" x14ac:dyDescent="0.35">
      <c r="B1095" s="3">
        <f t="shared" si="752"/>
        <v>29</v>
      </c>
      <c r="C1095" s="1">
        <f t="shared" si="753"/>
        <v>2355</v>
      </c>
      <c r="D1095" s="2">
        <v>113000</v>
      </c>
      <c r="E1095" s="2" t="str">
        <f>_xlfn.XLOOKUP(C1095,Sheet2!$N$3:$N$1000,Sheet2!$O$3:$O$1000,"")</f>
        <v/>
      </c>
      <c r="F1095" s="9" t="str">
        <f t="shared" si="751"/>
        <v>ADD 0,2</v>
      </c>
      <c r="G1095" s="4" t="str">
        <f t="shared" si="771"/>
        <v>226</v>
      </c>
      <c r="H1095" s="4">
        <f t="shared" si="772"/>
        <v>0</v>
      </c>
      <c r="I1095" s="6">
        <f t="shared" si="764"/>
        <v>1</v>
      </c>
      <c r="J1095" s="6">
        <f t="shared" si="765"/>
        <v>1</v>
      </c>
      <c r="K1095" s="6">
        <f t="shared" si="766"/>
        <v>3</v>
      </c>
      <c r="L1095" s="6">
        <f t="shared" si="767"/>
        <v>0</v>
      </c>
      <c r="M1095" s="6">
        <f t="shared" si="768"/>
        <v>0</v>
      </c>
      <c r="N1095" s="6">
        <f t="shared" si="769"/>
        <v>0</v>
      </c>
      <c r="O1095" s="13">
        <f t="shared" si="770"/>
        <v>18</v>
      </c>
      <c r="P1095" s="4">
        <f t="shared" si="776"/>
        <v>4</v>
      </c>
      <c r="Q1095" s="4">
        <f t="shared" si="777"/>
        <v>2</v>
      </c>
      <c r="R1095">
        <f t="shared" si="754"/>
        <v>0</v>
      </c>
      <c r="S1095" s="4">
        <f t="shared" si="755"/>
        <v>2</v>
      </c>
      <c r="T1095" s="15">
        <f t="shared" si="756"/>
        <v>1</v>
      </c>
      <c r="U1095" s="4">
        <f t="shared" si="757"/>
        <v>0</v>
      </c>
      <c r="V1095" s="4">
        <f t="shared" si="758"/>
        <v>2</v>
      </c>
      <c r="W1095" s="4">
        <f t="shared" si="759"/>
        <v>6</v>
      </c>
      <c r="X1095" s="6">
        <f t="shared" si="760"/>
        <v>0</v>
      </c>
      <c r="Y1095" s="4">
        <f t="shared" si="761"/>
        <v>0</v>
      </c>
      <c r="Z1095" s="6">
        <f t="shared" si="762"/>
        <v>0</v>
      </c>
      <c r="AA1095" s="18">
        <f t="shared" si="763"/>
        <v>0</v>
      </c>
      <c r="AB1095" s="9" t="str">
        <f t="shared" si="778"/>
        <v>+0,2</v>
      </c>
      <c r="AC1095" s="9" t="str">
        <f>_xlfn.XLOOKUP(R1095,Sheet2!$H$3:$H$258,Sheet2!$I$3:$I$258,"-----")</f>
        <v>0</v>
      </c>
      <c r="AD1095" s="9" t="str">
        <f>_xlfn.XLOOKUP(VALUE(AE1095),Sheet2!$N$3:$N$1000,Sheet2!$O$3:$O$1000,"********")</f>
        <v>********</v>
      </c>
      <c r="AE1095" t="str">
        <f t="shared" si="773"/>
        <v>2355</v>
      </c>
      <c r="AF1095" s="9" t="str">
        <f>IF(R1095&lt;200,"+"&amp;TEXT(R1095,"0"),"-"&amp;TEXT(_xlfn.XLOOKUP(R1095,Sheet2!$K$3:$K$130,Sheet2!$L$3:$L$130,"-----"),"0"))</f>
        <v>+0</v>
      </c>
      <c r="AG1095" s="9" t="str">
        <f t="shared" si="779"/>
        <v>@</v>
      </c>
      <c r="AH1095" s="9" t="str">
        <f t="shared" si="780"/>
        <v>ISZ @+0,2</v>
      </c>
      <c r="AI1095" t="str">
        <f t="shared" si="781"/>
        <v>2,@+0,2</v>
      </c>
      <c r="AJ1095" s="16" t="str">
        <f t="shared" si="782"/>
        <v>@+0,2</v>
      </c>
      <c r="AK1095" t="str">
        <f t="shared" si="783"/>
        <v>ADD 0,2</v>
      </c>
      <c r="AL1095" s="4" t="str">
        <f t="shared" si="784"/>
        <v>ADD</v>
      </c>
      <c r="AM1095" s="4" t="str">
        <f t="shared" si="785"/>
        <v/>
      </c>
      <c r="AN1095" s="4" t="str">
        <f t="shared" si="786"/>
        <v/>
      </c>
      <c r="AO1095" s="4" t="str">
        <f t="shared" si="787"/>
        <v/>
      </c>
      <c r="AP1095" s="15" t="str">
        <f t="shared" si="788"/>
        <v/>
      </c>
      <c r="AQ1095" s="9" t="str">
        <f>_xlfn.XLOOKUP(D1095,Sheet2!$E$3:$E$101,Sheet2!$F$3:$F$101,"******************")</f>
        <v>******************</v>
      </c>
      <c r="AR1095" s="33" t="str">
        <f t="shared" si="774"/>
        <v>DOC 2,0</v>
      </c>
      <c r="AS1095" s="9" t="str">
        <f t="shared" si="775"/>
        <v>DOC</v>
      </c>
      <c r="AT1095" s="4">
        <f t="shared" si="789"/>
        <v>2</v>
      </c>
      <c r="AU1095" s="6">
        <f t="shared" si="790"/>
        <v>0</v>
      </c>
      <c r="AV1095" s="4" t="str">
        <f t="shared" si="791"/>
        <v/>
      </c>
      <c r="AW1095" s="4">
        <f t="shared" si="792"/>
        <v>0</v>
      </c>
      <c r="AX1095" s="4" t="str">
        <f>_xlfn.XLOOKUP(AW1095,Sheet2!$Q$3:$Q$66,Sheet2!$R$3:$R$66,"**")</f>
        <v>0</v>
      </c>
      <c r="AY1095" s="4">
        <f t="shared" si="793"/>
        <v>6</v>
      </c>
      <c r="AZ1095" s="16" t="str">
        <f t="shared" si="794"/>
        <v>SKPBN</v>
      </c>
    </row>
    <row r="1096" spans="2:52" x14ac:dyDescent="0.35">
      <c r="B1096" s="3">
        <f t="shared" si="752"/>
        <v>30</v>
      </c>
      <c r="C1096" s="1">
        <f t="shared" si="753"/>
        <v>2356</v>
      </c>
      <c r="D1096" s="2">
        <v>146414</v>
      </c>
      <c r="E1096" s="2" t="str">
        <f>_xlfn.XLOOKUP(C1096,Sheet2!$N$3:$N$1000,Sheet2!$O$3:$O$1000,"")</f>
        <v/>
      </c>
      <c r="F1096" s="9" t="str">
        <f t="shared" si="751"/>
        <v>SUB# 2,1,SZR</v>
      </c>
      <c r="G1096" s="4" t="str">
        <f t="shared" si="771"/>
        <v>315</v>
      </c>
      <c r="H1096" s="4">
        <f t="shared" si="772"/>
        <v>14</v>
      </c>
      <c r="I1096" s="6">
        <f t="shared" si="764"/>
        <v>1</v>
      </c>
      <c r="J1096" s="6">
        <f t="shared" si="765"/>
        <v>4</v>
      </c>
      <c r="K1096" s="6">
        <f t="shared" si="766"/>
        <v>6</v>
      </c>
      <c r="L1096" s="6">
        <f t="shared" si="767"/>
        <v>4</v>
      </c>
      <c r="M1096" s="6">
        <f t="shared" si="768"/>
        <v>1</v>
      </c>
      <c r="N1096" s="6">
        <f t="shared" si="769"/>
        <v>4</v>
      </c>
      <c r="O1096" s="13">
        <f t="shared" si="770"/>
        <v>25</v>
      </c>
      <c r="P1096" s="4">
        <f t="shared" si="776"/>
        <v>6</v>
      </c>
      <c r="Q1096" s="4">
        <f t="shared" si="777"/>
        <v>1</v>
      </c>
      <c r="R1096">
        <f t="shared" si="754"/>
        <v>14</v>
      </c>
      <c r="S1096" s="4">
        <f t="shared" si="755"/>
        <v>1</v>
      </c>
      <c r="T1096" s="15">
        <f t="shared" si="756"/>
        <v>1</v>
      </c>
      <c r="U1096" s="4">
        <f t="shared" si="757"/>
        <v>2</v>
      </c>
      <c r="V1096" s="4">
        <f t="shared" si="758"/>
        <v>1</v>
      </c>
      <c r="W1096" s="4">
        <f t="shared" si="759"/>
        <v>5</v>
      </c>
      <c r="X1096" s="6">
        <f t="shared" si="760"/>
        <v>0</v>
      </c>
      <c r="Y1096" s="4">
        <f t="shared" si="761"/>
        <v>0</v>
      </c>
      <c r="Z1096" s="6">
        <f t="shared" si="762"/>
        <v>1</v>
      </c>
      <c r="AA1096" s="18">
        <f t="shared" si="763"/>
        <v>4</v>
      </c>
      <c r="AB1096" s="9" t="str">
        <f t="shared" si="778"/>
        <v>+14</v>
      </c>
      <c r="AC1096" s="9" t="str">
        <f>_xlfn.XLOOKUP(R1096,Sheet2!$H$3:$H$258,Sheet2!$I$3:$I$258,"-----")</f>
        <v>*****</v>
      </c>
      <c r="AD1096" s="9" t="str">
        <f>_xlfn.XLOOKUP(VALUE(AE1096),Sheet2!$N$3:$N$1000,Sheet2!$O$3:$O$1000,"********")</f>
        <v>********</v>
      </c>
      <c r="AE1096" t="str">
        <f t="shared" si="773"/>
        <v>2372</v>
      </c>
      <c r="AF1096" s="9" t="str">
        <f>IF(R1096&lt;200,"+"&amp;TEXT(R1096,"0"),"-"&amp;TEXT(_xlfn.XLOOKUP(R1096,Sheet2!$K$3:$K$130,Sheet2!$L$3:$L$130,"-----"),"0"))</f>
        <v>+14</v>
      </c>
      <c r="AG1096" s="9" t="str">
        <f t="shared" si="779"/>
        <v>@</v>
      </c>
      <c r="AH1096" s="9" t="str">
        <f t="shared" si="780"/>
        <v>JSR @+14</v>
      </c>
      <c r="AI1096" t="str">
        <f t="shared" si="781"/>
        <v>1,@+14</v>
      </c>
      <c r="AJ1096" s="16" t="str">
        <f t="shared" si="782"/>
        <v>@+14</v>
      </c>
      <c r="AK1096" t="str">
        <f t="shared" si="783"/>
        <v>SUB# 2,1,SZR</v>
      </c>
      <c r="AL1096" s="4" t="str">
        <f t="shared" si="784"/>
        <v>SUB</v>
      </c>
      <c r="AM1096" s="4" t="str">
        <f t="shared" si="785"/>
        <v/>
      </c>
      <c r="AN1096" s="4" t="str">
        <f t="shared" si="786"/>
        <v/>
      </c>
      <c r="AO1096" s="4" t="str">
        <f t="shared" si="787"/>
        <v>#</v>
      </c>
      <c r="AP1096" s="15" t="str">
        <f t="shared" si="788"/>
        <v>,SZR</v>
      </c>
      <c r="AQ1096" s="9" t="str">
        <f>_xlfn.XLOOKUP(D1096,Sheet2!$E$3:$E$101,Sheet2!$F$3:$F$101,"******************")</f>
        <v>******************</v>
      </c>
      <c r="AR1096" s="33" t="str">
        <f t="shared" si="774"/>
        <v>DIC 1,RTC</v>
      </c>
      <c r="AS1096" s="9" t="str">
        <f t="shared" si="775"/>
        <v>DIC</v>
      </c>
      <c r="AT1096" s="4">
        <f t="shared" si="789"/>
        <v>1</v>
      </c>
      <c r="AU1096" s="6">
        <f t="shared" si="790"/>
        <v>0</v>
      </c>
      <c r="AV1096" s="4" t="str">
        <f t="shared" si="791"/>
        <v/>
      </c>
      <c r="AW1096" s="4">
        <f t="shared" si="792"/>
        <v>14</v>
      </c>
      <c r="AX1096" s="4" t="str">
        <f>_xlfn.XLOOKUP(AW1096,Sheet2!$Q$3:$Q$66,Sheet2!$R$3:$R$66,"**")</f>
        <v>RTC</v>
      </c>
      <c r="AY1096" s="4">
        <f t="shared" si="793"/>
        <v>5</v>
      </c>
      <c r="AZ1096" s="16" t="str">
        <f t="shared" si="794"/>
        <v>SKPBN</v>
      </c>
    </row>
    <row r="1097" spans="2:52" x14ac:dyDescent="0.35">
      <c r="B1097" s="3">
        <f t="shared" si="752"/>
        <v>31</v>
      </c>
      <c r="C1097" s="1">
        <f t="shared" si="753"/>
        <v>2357</v>
      </c>
      <c r="D1097" s="2">
        <v>6242</v>
      </c>
      <c r="E1097" s="2" t="str">
        <f>_xlfn.XLOOKUP(C1097,Sheet2!$N$3:$N$1000,Sheet2!$O$3:$O$1000,"")</f>
        <v/>
      </c>
      <c r="F1097" s="9" t="str">
        <f t="shared" si="751"/>
        <v>EHALT</v>
      </c>
      <c r="G1097" s="4" t="str">
        <f t="shared" si="771"/>
        <v>14</v>
      </c>
      <c r="H1097" s="4">
        <f t="shared" si="772"/>
        <v>242</v>
      </c>
      <c r="I1097" s="6">
        <f t="shared" si="764"/>
        <v>0</v>
      </c>
      <c r="J1097" s="6">
        <f t="shared" si="765"/>
        <v>0</v>
      </c>
      <c r="K1097" s="6">
        <f t="shared" si="766"/>
        <v>6</v>
      </c>
      <c r="L1097" s="6">
        <f t="shared" si="767"/>
        <v>2</v>
      </c>
      <c r="M1097" s="6">
        <f t="shared" si="768"/>
        <v>4</v>
      </c>
      <c r="N1097" s="6">
        <f t="shared" si="769"/>
        <v>2</v>
      </c>
      <c r="O1097" s="13">
        <f t="shared" si="770"/>
        <v>1</v>
      </c>
      <c r="P1097" s="4">
        <f t="shared" si="776"/>
        <v>0</v>
      </c>
      <c r="Q1097" s="4">
        <f t="shared" si="777"/>
        <v>1</v>
      </c>
      <c r="R1097">
        <f t="shared" si="754"/>
        <v>242</v>
      </c>
      <c r="S1097" s="4">
        <f t="shared" si="755"/>
        <v>0</v>
      </c>
      <c r="T1097" s="15">
        <f t="shared" si="756"/>
        <v>1</v>
      </c>
      <c r="U1097" s="4">
        <f t="shared" si="757"/>
        <v>0</v>
      </c>
      <c r="V1097" s="4">
        <f t="shared" si="758"/>
        <v>1</v>
      </c>
      <c r="W1097" s="4">
        <f t="shared" si="759"/>
        <v>4</v>
      </c>
      <c r="X1097" s="6">
        <f t="shared" si="760"/>
        <v>2</v>
      </c>
      <c r="Y1097" s="4">
        <f t="shared" si="761"/>
        <v>2</v>
      </c>
      <c r="Z1097" s="6">
        <f t="shared" si="762"/>
        <v>0</v>
      </c>
      <c r="AA1097" s="18">
        <f t="shared" si="763"/>
        <v>2</v>
      </c>
      <c r="AB1097" s="9" t="str">
        <f t="shared" si="778"/>
        <v>I.EHA</v>
      </c>
      <c r="AC1097" s="9" t="str">
        <f>_xlfn.XLOOKUP(R1097,Sheet2!$H$3:$H$258,Sheet2!$I$3:$I$258,"-----")</f>
        <v>I.EHA</v>
      </c>
      <c r="AD1097" s="9" t="str">
        <f>_xlfn.XLOOKUP(VALUE(AE1097),Sheet2!$N$3:$N$1000,Sheet2!$O$3:$O$1000,"********")</f>
        <v>********</v>
      </c>
      <c r="AE1097" t="str">
        <f t="shared" si="773"/>
        <v>2221</v>
      </c>
      <c r="AF1097" s="9" t="str">
        <f>IF(R1097&lt;200,"+"&amp;TEXT(R1097,"0"),"-"&amp;TEXT(_xlfn.XLOOKUP(R1097,Sheet2!$K$3:$K$130,Sheet2!$L$3:$L$130,"-----"),"0"))</f>
        <v>-136</v>
      </c>
      <c r="AG1097" s="9" t="str">
        <f t="shared" si="779"/>
        <v>@</v>
      </c>
      <c r="AH1097" s="9" t="str">
        <f t="shared" si="780"/>
        <v>JSR @I.EHA</v>
      </c>
      <c r="AI1097" t="str">
        <f t="shared" si="781"/>
        <v>1,@I.EHA</v>
      </c>
      <c r="AJ1097" s="16" t="str">
        <f t="shared" si="782"/>
        <v>@I.EHA</v>
      </c>
      <c r="AK1097" t="str">
        <f t="shared" si="783"/>
        <v>ADCOR 0,1,SZC</v>
      </c>
      <c r="AL1097" s="4" t="str">
        <f t="shared" si="784"/>
        <v>ADC</v>
      </c>
      <c r="AM1097" s="4" t="str">
        <f t="shared" si="785"/>
        <v>R</v>
      </c>
      <c r="AN1097" s="4" t="str">
        <f t="shared" si="786"/>
        <v>O</v>
      </c>
      <c r="AO1097" s="4" t="str">
        <f t="shared" si="787"/>
        <v/>
      </c>
      <c r="AP1097" s="15" t="str">
        <f t="shared" si="788"/>
        <v>,SZC</v>
      </c>
      <c r="AQ1097" s="9" t="str">
        <f>_xlfn.XLOOKUP(D1097,Sheet2!$E$3:$E$101,Sheet2!$F$3:$F$101,"******************")</f>
        <v>EHALT</v>
      </c>
      <c r="AR1097" s="33" t="str">
        <f t="shared" si="774"/>
        <v>DOBC 1,**</v>
      </c>
      <c r="AS1097" s="9" t="str">
        <f t="shared" si="775"/>
        <v>DOBC</v>
      </c>
      <c r="AT1097" s="4">
        <f t="shared" si="789"/>
        <v>1</v>
      </c>
      <c r="AU1097" s="6">
        <f t="shared" si="790"/>
        <v>2</v>
      </c>
      <c r="AV1097" s="4" t="str">
        <f t="shared" si="791"/>
        <v>C</v>
      </c>
      <c r="AW1097" s="4">
        <f t="shared" si="792"/>
        <v>42</v>
      </c>
      <c r="AX1097" s="4" t="str">
        <f>_xlfn.XLOOKUP(AW1097,Sheet2!$Q$3:$Q$66,Sheet2!$R$3:$R$66,"**")</f>
        <v>**</v>
      </c>
      <c r="AY1097" s="4">
        <f t="shared" si="793"/>
        <v>4</v>
      </c>
      <c r="AZ1097" s="16" t="str">
        <f t="shared" si="794"/>
        <v>SKPDN</v>
      </c>
    </row>
    <row r="1098" spans="2:52" x14ac:dyDescent="0.35">
      <c r="B1098" s="3">
        <f t="shared" si="752"/>
        <v>32</v>
      </c>
      <c r="C1098" s="1">
        <f t="shared" si="753"/>
        <v>2360</v>
      </c>
      <c r="D1098" s="2">
        <v>6243</v>
      </c>
      <c r="E1098" s="2" t="str">
        <f>_xlfn.XLOOKUP(C1098,Sheet2!$N$3:$N$1000,Sheet2!$O$3:$O$1000,"")</f>
        <v/>
      </c>
      <c r="F1098" s="9" t="str">
        <f t="shared" si="751"/>
        <v>LOOP</v>
      </c>
      <c r="G1098" s="4" t="str">
        <f t="shared" si="771"/>
        <v>14</v>
      </c>
      <c r="H1098" s="4">
        <f t="shared" si="772"/>
        <v>243</v>
      </c>
      <c r="I1098" s="6">
        <f t="shared" si="764"/>
        <v>0</v>
      </c>
      <c r="J1098" s="6">
        <f t="shared" si="765"/>
        <v>0</v>
      </c>
      <c r="K1098" s="6">
        <f t="shared" si="766"/>
        <v>6</v>
      </c>
      <c r="L1098" s="6">
        <f t="shared" si="767"/>
        <v>2</v>
      </c>
      <c r="M1098" s="6">
        <f t="shared" si="768"/>
        <v>4</v>
      </c>
      <c r="N1098" s="6">
        <f t="shared" si="769"/>
        <v>3</v>
      </c>
      <c r="O1098" s="13">
        <f t="shared" si="770"/>
        <v>1</v>
      </c>
      <c r="P1098" s="4">
        <f t="shared" si="776"/>
        <v>0</v>
      </c>
      <c r="Q1098" s="4">
        <f t="shared" si="777"/>
        <v>1</v>
      </c>
      <c r="R1098">
        <f t="shared" si="754"/>
        <v>243</v>
      </c>
      <c r="S1098" s="4">
        <f t="shared" si="755"/>
        <v>0</v>
      </c>
      <c r="T1098" s="15">
        <f t="shared" si="756"/>
        <v>1</v>
      </c>
      <c r="U1098" s="4">
        <f t="shared" si="757"/>
        <v>0</v>
      </c>
      <c r="V1098" s="4">
        <f t="shared" si="758"/>
        <v>1</v>
      </c>
      <c r="W1098" s="4">
        <f t="shared" si="759"/>
        <v>4</v>
      </c>
      <c r="X1098" s="6">
        <f t="shared" si="760"/>
        <v>2</v>
      </c>
      <c r="Y1098" s="4">
        <f t="shared" si="761"/>
        <v>2</v>
      </c>
      <c r="Z1098" s="6">
        <f t="shared" si="762"/>
        <v>0</v>
      </c>
      <c r="AA1098" s="18">
        <f t="shared" si="763"/>
        <v>3</v>
      </c>
      <c r="AB1098" s="9" t="str">
        <f t="shared" si="778"/>
        <v>I.LOO</v>
      </c>
      <c r="AC1098" s="9" t="str">
        <f>_xlfn.XLOOKUP(R1098,Sheet2!$H$3:$H$258,Sheet2!$I$3:$I$258,"-----")</f>
        <v>I.LOO</v>
      </c>
      <c r="AD1098" s="9" t="str">
        <f>_xlfn.XLOOKUP(VALUE(AE1098),Sheet2!$N$3:$N$1000,Sheet2!$O$3:$O$1000,"********")</f>
        <v>********</v>
      </c>
      <c r="AE1098" t="str">
        <f t="shared" si="773"/>
        <v>2223</v>
      </c>
      <c r="AF1098" s="9" t="str">
        <f>IF(R1098&lt;200,"+"&amp;TEXT(R1098,"0"),"-"&amp;TEXT(_xlfn.XLOOKUP(R1098,Sheet2!$K$3:$K$130,Sheet2!$L$3:$L$130,"-----"),"0"))</f>
        <v>-135</v>
      </c>
      <c r="AG1098" s="9" t="str">
        <f t="shared" si="779"/>
        <v>@</v>
      </c>
      <c r="AH1098" s="9" t="str">
        <f t="shared" si="780"/>
        <v>JSR @I.LOO</v>
      </c>
      <c r="AI1098" t="str">
        <f t="shared" si="781"/>
        <v>1,@I.LOO</v>
      </c>
      <c r="AJ1098" s="16" t="str">
        <f t="shared" si="782"/>
        <v>@I.LOO</v>
      </c>
      <c r="AK1098" t="str">
        <f t="shared" si="783"/>
        <v>ADCOR 0,1,SNC</v>
      </c>
      <c r="AL1098" s="4" t="str">
        <f t="shared" si="784"/>
        <v>ADC</v>
      </c>
      <c r="AM1098" s="4" t="str">
        <f t="shared" si="785"/>
        <v>R</v>
      </c>
      <c r="AN1098" s="4" t="str">
        <f t="shared" si="786"/>
        <v>O</v>
      </c>
      <c r="AO1098" s="4" t="str">
        <f t="shared" si="787"/>
        <v/>
      </c>
      <c r="AP1098" s="15" t="str">
        <f t="shared" si="788"/>
        <v>,SNC</v>
      </c>
      <c r="AQ1098" s="9" t="str">
        <f>_xlfn.XLOOKUP(D1098,Sheet2!$E$3:$E$101,Sheet2!$F$3:$F$101,"******************")</f>
        <v>LOOP</v>
      </c>
      <c r="AR1098" s="33" t="str">
        <f t="shared" si="774"/>
        <v>DOBC 1,**</v>
      </c>
      <c r="AS1098" s="9" t="str">
        <f t="shared" si="775"/>
        <v>DOBC</v>
      </c>
      <c r="AT1098" s="4">
        <f t="shared" si="789"/>
        <v>1</v>
      </c>
      <c r="AU1098" s="6">
        <f t="shared" si="790"/>
        <v>2</v>
      </c>
      <c r="AV1098" s="4" t="str">
        <f t="shared" si="791"/>
        <v>C</v>
      </c>
      <c r="AW1098" s="4">
        <f t="shared" si="792"/>
        <v>43</v>
      </c>
      <c r="AX1098" s="4" t="str">
        <f>_xlfn.XLOOKUP(AW1098,Sheet2!$Q$3:$Q$66,Sheet2!$R$3:$R$66,"**")</f>
        <v>**</v>
      </c>
      <c r="AY1098" s="4">
        <f t="shared" si="793"/>
        <v>4</v>
      </c>
      <c r="AZ1098" s="16" t="str">
        <f t="shared" si="794"/>
        <v>SKPDN</v>
      </c>
    </row>
    <row r="1099" spans="2:52" x14ac:dyDescent="0.35">
      <c r="B1099" s="3">
        <v>34</v>
      </c>
      <c r="C1099" s="1">
        <f t="shared" si="753"/>
        <v>2361</v>
      </c>
      <c r="D1099" s="2">
        <v>6241</v>
      </c>
      <c r="E1099" s="2" t="str">
        <f>_xlfn.XLOOKUP(C1099,Sheet2!$N$3:$N$1000,Sheet2!$O$3:$O$1000,"")</f>
        <v>D8</v>
      </c>
      <c r="F1099" s="9" t="str">
        <f t="shared" si="751"/>
        <v>SETUP</v>
      </c>
      <c r="G1099" s="4" t="str">
        <f t="shared" si="771"/>
        <v>14</v>
      </c>
      <c r="H1099" s="4">
        <f t="shared" si="772"/>
        <v>241</v>
      </c>
      <c r="I1099" s="6">
        <f t="shared" si="764"/>
        <v>0</v>
      </c>
      <c r="J1099" s="6">
        <f t="shared" si="765"/>
        <v>0</v>
      </c>
      <c r="K1099" s="6">
        <f t="shared" si="766"/>
        <v>6</v>
      </c>
      <c r="L1099" s="6">
        <f t="shared" si="767"/>
        <v>2</v>
      </c>
      <c r="M1099" s="6">
        <f t="shared" si="768"/>
        <v>4</v>
      </c>
      <c r="N1099" s="6">
        <f t="shared" si="769"/>
        <v>1</v>
      </c>
      <c r="O1099" s="13">
        <f t="shared" si="770"/>
        <v>1</v>
      </c>
      <c r="P1099" s="4">
        <f t="shared" si="776"/>
        <v>0</v>
      </c>
      <c r="Q1099" s="4">
        <f t="shared" si="777"/>
        <v>1</v>
      </c>
      <c r="R1099">
        <f t="shared" si="754"/>
        <v>241</v>
      </c>
      <c r="S1099" s="4">
        <f t="shared" si="755"/>
        <v>0</v>
      </c>
      <c r="T1099" s="15">
        <f t="shared" si="756"/>
        <v>1</v>
      </c>
      <c r="U1099" s="4">
        <f t="shared" si="757"/>
        <v>0</v>
      </c>
      <c r="V1099" s="4">
        <f t="shared" si="758"/>
        <v>1</v>
      </c>
      <c r="W1099" s="4">
        <f t="shared" si="759"/>
        <v>4</v>
      </c>
      <c r="X1099" s="6">
        <f t="shared" si="760"/>
        <v>2</v>
      </c>
      <c r="Y1099" s="4">
        <f t="shared" si="761"/>
        <v>2</v>
      </c>
      <c r="Z1099" s="6">
        <f t="shared" si="762"/>
        <v>0</v>
      </c>
      <c r="AA1099" s="18">
        <f t="shared" si="763"/>
        <v>1</v>
      </c>
      <c r="AB1099" s="9" t="str">
        <f t="shared" si="778"/>
        <v>I.STUP</v>
      </c>
      <c r="AC1099" s="9" t="str">
        <f>_xlfn.XLOOKUP(R1099,Sheet2!$H$3:$H$258,Sheet2!$I$3:$I$258,"-----")</f>
        <v>I.STUP</v>
      </c>
      <c r="AD1099" s="9" t="str">
        <f>_xlfn.XLOOKUP(VALUE(AE1099),Sheet2!$N$3:$N$1000,Sheet2!$O$3:$O$1000,"********")</f>
        <v>********</v>
      </c>
      <c r="AE1099" t="str">
        <f t="shared" si="773"/>
        <v>2222</v>
      </c>
      <c r="AF1099" s="9" t="str">
        <f>IF(R1099&lt;200,"+"&amp;TEXT(R1099,"0"),"-"&amp;TEXT(_xlfn.XLOOKUP(R1099,Sheet2!$K$3:$K$130,Sheet2!$L$3:$L$130,"-----"),"0"))</f>
        <v>-137</v>
      </c>
      <c r="AG1099" s="9" t="str">
        <f t="shared" si="779"/>
        <v>@</v>
      </c>
      <c r="AH1099" s="9" t="str">
        <f t="shared" si="780"/>
        <v>JSR @I.STUP</v>
      </c>
      <c r="AI1099" t="str">
        <f t="shared" si="781"/>
        <v>1,@I.STUP</v>
      </c>
      <c r="AJ1099" s="16" t="str">
        <f t="shared" si="782"/>
        <v>@I.STUP</v>
      </c>
      <c r="AK1099" t="str">
        <f t="shared" si="783"/>
        <v>ADCOR 0,1,SKP</v>
      </c>
      <c r="AL1099" s="4" t="str">
        <f t="shared" si="784"/>
        <v>ADC</v>
      </c>
      <c r="AM1099" s="4" t="str">
        <f t="shared" si="785"/>
        <v>R</v>
      </c>
      <c r="AN1099" s="4" t="str">
        <f t="shared" si="786"/>
        <v>O</v>
      </c>
      <c r="AO1099" s="4" t="str">
        <f t="shared" si="787"/>
        <v/>
      </c>
      <c r="AP1099" s="15" t="str">
        <f t="shared" si="788"/>
        <v>,SKP</v>
      </c>
      <c r="AQ1099" s="9" t="str">
        <f>_xlfn.XLOOKUP(D1099,Sheet2!$E$3:$E$101,Sheet2!$F$3:$F$101,"******************")</f>
        <v>SETUP</v>
      </c>
      <c r="AR1099" s="33" t="str">
        <f t="shared" si="774"/>
        <v>DOBC 1,**</v>
      </c>
      <c r="AS1099" s="9" t="str">
        <f t="shared" si="775"/>
        <v>DOBC</v>
      </c>
      <c r="AT1099" s="4">
        <f t="shared" si="789"/>
        <v>1</v>
      </c>
      <c r="AU1099" s="6">
        <f t="shared" si="790"/>
        <v>2</v>
      </c>
      <c r="AV1099" s="4" t="str">
        <f t="shared" si="791"/>
        <v>C</v>
      </c>
      <c r="AW1099" s="4">
        <f t="shared" si="792"/>
        <v>41</v>
      </c>
      <c r="AX1099" s="4" t="str">
        <f>_xlfn.XLOOKUP(AW1099,Sheet2!$Q$3:$Q$66,Sheet2!$R$3:$R$66,"**")</f>
        <v>**</v>
      </c>
      <c r="AY1099" s="4">
        <f t="shared" si="793"/>
        <v>4</v>
      </c>
      <c r="AZ1099" s="16" t="str">
        <f t="shared" si="794"/>
        <v>SKPDN</v>
      </c>
    </row>
    <row r="1100" spans="2:52" x14ac:dyDescent="0.35">
      <c r="B1100" s="3">
        <f t="shared" si="752"/>
        <v>35</v>
      </c>
      <c r="C1100" s="1">
        <f t="shared" si="753"/>
        <v>2362</v>
      </c>
      <c r="D1100" s="2">
        <v>20152</v>
      </c>
      <c r="E1100" s="2" t="str">
        <f>_xlfn.XLOOKUP(C1100,Sheet2!$N$3:$N$1000,Sheet2!$O$3:$O$1000,"")</f>
        <v/>
      </c>
      <c r="F1100" s="9" t="str">
        <f t="shared" si="751"/>
        <v>LDA 0,TESTU</v>
      </c>
      <c r="G1100" s="4" t="str">
        <f t="shared" si="771"/>
        <v>40</v>
      </c>
      <c r="H1100" s="4">
        <f t="shared" si="772"/>
        <v>152</v>
      </c>
      <c r="I1100" s="6">
        <f t="shared" si="764"/>
        <v>0</v>
      </c>
      <c r="J1100" s="6">
        <f t="shared" si="765"/>
        <v>2</v>
      </c>
      <c r="K1100" s="6">
        <f t="shared" si="766"/>
        <v>0</v>
      </c>
      <c r="L1100" s="6">
        <f t="shared" si="767"/>
        <v>1</v>
      </c>
      <c r="M1100" s="6">
        <f t="shared" si="768"/>
        <v>5</v>
      </c>
      <c r="N1100" s="6">
        <f t="shared" si="769"/>
        <v>2</v>
      </c>
      <c r="O1100" s="13">
        <f t="shared" si="770"/>
        <v>4</v>
      </c>
      <c r="P1100" s="4">
        <f t="shared" si="776"/>
        <v>1</v>
      </c>
      <c r="Q1100" s="4">
        <f t="shared" si="777"/>
        <v>0</v>
      </c>
      <c r="R1100">
        <f t="shared" si="754"/>
        <v>152</v>
      </c>
      <c r="S1100" s="4">
        <f t="shared" si="755"/>
        <v>0</v>
      </c>
      <c r="T1100" s="15">
        <f t="shared" si="756"/>
        <v>0</v>
      </c>
      <c r="U1100" s="4">
        <f t="shared" si="757"/>
        <v>1</v>
      </c>
      <c r="V1100" s="4">
        <f t="shared" si="758"/>
        <v>0</v>
      </c>
      <c r="W1100" s="4">
        <f t="shared" si="759"/>
        <v>0</v>
      </c>
      <c r="X1100" s="6">
        <f t="shared" si="760"/>
        <v>1</v>
      </c>
      <c r="Y1100" s="4">
        <f t="shared" si="761"/>
        <v>2</v>
      </c>
      <c r="Z1100" s="6">
        <f t="shared" si="762"/>
        <v>1</v>
      </c>
      <c r="AA1100" s="18">
        <f t="shared" si="763"/>
        <v>2</v>
      </c>
      <c r="AB1100" s="9" t="str">
        <f t="shared" si="778"/>
        <v>TESTU</v>
      </c>
      <c r="AC1100" s="9" t="str">
        <f>_xlfn.XLOOKUP(R1100,Sheet2!$H$3:$H$258,Sheet2!$I$3:$I$258,"-----")</f>
        <v>TESTU</v>
      </c>
      <c r="AD1100" s="9" t="str">
        <f>_xlfn.XLOOKUP(VALUE(AE1100),Sheet2!$N$3:$N$1000,Sheet2!$O$3:$O$1000,"********")</f>
        <v>********</v>
      </c>
      <c r="AE1100" t="str">
        <f t="shared" si="773"/>
        <v>2534</v>
      </c>
      <c r="AF1100" s="9" t="str">
        <f>IF(R1100&lt;200,"+"&amp;TEXT(R1100,"0"),"-"&amp;TEXT(_xlfn.XLOOKUP(R1100,Sheet2!$K$3:$K$130,Sheet2!$L$3:$L$130,"-----"),"0"))</f>
        <v>+152</v>
      </c>
      <c r="AG1100" s="9" t="str">
        <f t="shared" si="779"/>
        <v/>
      </c>
      <c r="AH1100" s="9" t="str">
        <f t="shared" si="780"/>
        <v>JMP TESTU</v>
      </c>
      <c r="AI1100" t="str">
        <f t="shared" si="781"/>
        <v>0,TESTU</v>
      </c>
      <c r="AJ1100" s="16" t="str">
        <f t="shared" si="782"/>
        <v>TESTU</v>
      </c>
      <c r="AK1100" t="str">
        <f t="shared" si="783"/>
        <v>COMOL# 1,0,SZC</v>
      </c>
      <c r="AL1100" s="4" t="str">
        <f t="shared" si="784"/>
        <v>COM</v>
      </c>
      <c r="AM1100" s="4" t="str">
        <f t="shared" si="785"/>
        <v>L</v>
      </c>
      <c r="AN1100" s="4" t="str">
        <f t="shared" si="786"/>
        <v>O</v>
      </c>
      <c r="AO1100" s="4" t="str">
        <f t="shared" si="787"/>
        <v>#</v>
      </c>
      <c r="AP1100" s="15" t="str">
        <f t="shared" si="788"/>
        <v>,SZC</v>
      </c>
      <c r="AQ1100" s="9" t="str">
        <f>_xlfn.XLOOKUP(D1100,Sheet2!$E$3:$E$101,Sheet2!$F$3:$F$101,"******************")</f>
        <v>******************</v>
      </c>
      <c r="AR1100" s="33" t="str">
        <f t="shared" si="774"/>
        <v>NIOS **</v>
      </c>
      <c r="AS1100" s="9" t="str">
        <f t="shared" si="775"/>
        <v>DOCS</v>
      </c>
      <c r="AT1100" s="4">
        <f t="shared" si="789"/>
        <v>0</v>
      </c>
      <c r="AU1100" s="6">
        <f t="shared" si="790"/>
        <v>1</v>
      </c>
      <c r="AV1100" s="4" t="str">
        <f t="shared" si="791"/>
        <v>S</v>
      </c>
      <c r="AW1100" s="4">
        <f t="shared" si="792"/>
        <v>52</v>
      </c>
      <c r="AX1100" s="4" t="str">
        <f>_xlfn.XLOOKUP(AW1100,Sheet2!$Q$3:$Q$66,Sheet2!$R$3:$R$66,"**")</f>
        <v>**</v>
      </c>
      <c r="AY1100" s="4">
        <f t="shared" si="793"/>
        <v>0</v>
      </c>
      <c r="AZ1100" s="16" t="str">
        <f t="shared" si="794"/>
        <v>SKPBZ</v>
      </c>
    </row>
    <row r="1101" spans="2:52" x14ac:dyDescent="0.35">
      <c r="B1101" s="3">
        <f t="shared" si="752"/>
        <v>36</v>
      </c>
      <c r="C1101" s="1">
        <f t="shared" si="753"/>
        <v>2363</v>
      </c>
      <c r="D1101" s="2">
        <v>63033</v>
      </c>
      <c r="E1101" s="2" t="str">
        <f>_xlfn.XLOOKUP(C1101,Sheet2!$N$3:$N$1000,Sheet2!$O$3:$O$1000,"")</f>
        <v/>
      </c>
      <c r="F1101" s="9" t="str">
        <f t="shared" si="751"/>
        <v>DOC 0,DSKP</v>
      </c>
      <c r="G1101" s="4" t="str">
        <f t="shared" si="771"/>
        <v>146</v>
      </c>
      <c r="H1101" s="4">
        <f t="shared" si="772"/>
        <v>33</v>
      </c>
      <c r="I1101" s="6">
        <f t="shared" si="764"/>
        <v>0</v>
      </c>
      <c r="J1101" s="6">
        <f t="shared" si="765"/>
        <v>6</v>
      </c>
      <c r="K1101" s="6">
        <f t="shared" si="766"/>
        <v>3</v>
      </c>
      <c r="L1101" s="6">
        <f t="shared" si="767"/>
        <v>0</v>
      </c>
      <c r="M1101" s="6">
        <f t="shared" si="768"/>
        <v>3</v>
      </c>
      <c r="N1101" s="6">
        <f t="shared" si="769"/>
        <v>3</v>
      </c>
      <c r="O1101" s="13">
        <f t="shared" si="770"/>
        <v>12</v>
      </c>
      <c r="P1101" s="4">
        <f t="shared" si="776"/>
        <v>3</v>
      </c>
      <c r="Q1101" s="4">
        <f t="shared" si="777"/>
        <v>0</v>
      </c>
      <c r="R1101">
        <f t="shared" si="754"/>
        <v>33</v>
      </c>
      <c r="S1101" s="4">
        <f t="shared" si="755"/>
        <v>2</v>
      </c>
      <c r="T1101" s="15">
        <f t="shared" si="756"/>
        <v>1</v>
      </c>
      <c r="U1101" s="4">
        <f t="shared" si="757"/>
        <v>3</v>
      </c>
      <c r="V1101" s="4">
        <f t="shared" si="758"/>
        <v>0</v>
      </c>
      <c r="W1101" s="4">
        <f t="shared" si="759"/>
        <v>6</v>
      </c>
      <c r="X1101" s="6">
        <f t="shared" si="760"/>
        <v>0</v>
      </c>
      <c r="Y1101" s="4">
        <f t="shared" si="761"/>
        <v>1</v>
      </c>
      <c r="Z1101" s="6">
        <f t="shared" si="762"/>
        <v>1</v>
      </c>
      <c r="AA1101" s="18">
        <f t="shared" si="763"/>
        <v>3</v>
      </c>
      <c r="AB1101" s="9" t="str">
        <f t="shared" si="778"/>
        <v>+33,2</v>
      </c>
      <c r="AC1101" s="9" t="str">
        <f>_xlfn.XLOOKUP(R1101,Sheet2!$H$3:$H$258,Sheet2!$I$3:$I$258,"-----")</f>
        <v>*****</v>
      </c>
      <c r="AD1101" s="9" t="str">
        <f>_xlfn.XLOOKUP(VALUE(AE1101),Sheet2!$N$3:$N$1000,Sheet2!$O$3:$O$1000,"********")</f>
        <v>********</v>
      </c>
      <c r="AE1101" t="str">
        <f t="shared" si="773"/>
        <v>2416</v>
      </c>
      <c r="AF1101" s="9" t="str">
        <f>IF(R1101&lt;200,"+"&amp;TEXT(R1101,"0"),"-"&amp;TEXT(_xlfn.XLOOKUP(R1101,Sheet2!$K$3:$K$130,Sheet2!$L$3:$L$130,"-----"),"0"))</f>
        <v>+33</v>
      </c>
      <c r="AG1101" s="9" t="str">
        <f t="shared" si="779"/>
        <v>@</v>
      </c>
      <c r="AH1101" s="9" t="str">
        <f t="shared" si="780"/>
        <v>JMP @+33,2</v>
      </c>
      <c r="AI1101" t="str">
        <f t="shared" si="781"/>
        <v>0,@+33,2</v>
      </c>
      <c r="AJ1101" s="16" t="str">
        <f t="shared" si="782"/>
        <v>@+33,2</v>
      </c>
      <c r="AK1101" t="str">
        <f t="shared" si="783"/>
        <v>ADDZ# 3,0,SNC</v>
      </c>
      <c r="AL1101" s="4" t="str">
        <f t="shared" si="784"/>
        <v>ADD</v>
      </c>
      <c r="AM1101" s="4" t="str">
        <f t="shared" si="785"/>
        <v/>
      </c>
      <c r="AN1101" s="4" t="str">
        <f t="shared" si="786"/>
        <v>Z</v>
      </c>
      <c r="AO1101" s="4" t="str">
        <f t="shared" si="787"/>
        <v>#</v>
      </c>
      <c r="AP1101" s="15" t="str">
        <f t="shared" si="788"/>
        <v>,SNC</v>
      </c>
      <c r="AQ1101" s="9" t="str">
        <f>_xlfn.XLOOKUP(D1101,Sheet2!$E$3:$E$101,Sheet2!$F$3:$F$101,"******************")</f>
        <v>******************</v>
      </c>
      <c r="AR1101" s="33" t="str">
        <f t="shared" si="774"/>
        <v>DOC 0,DSKP</v>
      </c>
      <c r="AS1101" s="9" t="str">
        <f t="shared" si="775"/>
        <v>DOC</v>
      </c>
      <c r="AT1101" s="4">
        <f t="shared" si="789"/>
        <v>0</v>
      </c>
      <c r="AU1101" s="6">
        <f t="shared" si="790"/>
        <v>0</v>
      </c>
      <c r="AV1101" s="4" t="str">
        <f t="shared" si="791"/>
        <v/>
      </c>
      <c r="AW1101" s="4">
        <f t="shared" si="792"/>
        <v>33</v>
      </c>
      <c r="AX1101" s="4" t="str">
        <f>_xlfn.XLOOKUP(AW1101,Sheet2!$Q$3:$Q$66,Sheet2!$R$3:$R$66,"**")</f>
        <v>DSKP</v>
      </c>
      <c r="AY1101" s="4">
        <f t="shared" si="793"/>
        <v>6</v>
      </c>
      <c r="AZ1101" s="16" t="str">
        <f t="shared" si="794"/>
        <v>SKPBN</v>
      </c>
    </row>
    <row r="1102" spans="2:52" x14ac:dyDescent="0.35">
      <c r="B1102" s="3">
        <f t="shared" si="752"/>
        <v>37</v>
      </c>
      <c r="C1102" s="1">
        <f t="shared" si="753"/>
        <v>2364</v>
      </c>
      <c r="D1102" s="2">
        <v>20122</v>
      </c>
      <c r="E1102" s="2" t="str">
        <f>_xlfn.XLOOKUP(C1102,Sheet2!$N$3:$N$1000,Sheet2!$O$3:$O$1000,"")</f>
        <v/>
      </c>
      <c r="F1102" s="9" t="str">
        <f t="shared" si="751"/>
        <v>LDA 0,C37</v>
      </c>
      <c r="G1102" s="4" t="str">
        <f t="shared" si="771"/>
        <v>40</v>
      </c>
      <c r="H1102" s="4">
        <f t="shared" si="772"/>
        <v>122</v>
      </c>
      <c r="I1102" s="6">
        <f t="shared" si="764"/>
        <v>0</v>
      </c>
      <c r="J1102" s="6">
        <f t="shared" si="765"/>
        <v>2</v>
      </c>
      <c r="K1102" s="6">
        <f t="shared" si="766"/>
        <v>0</v>
      </c>
      <c r="L1102" s="6">
        <f t="shared" si="767"/>
        <v>1</v>
      </c>
      <c r="M1102" s="6">
        <f t="shared" si="768"/>
        <v>2</v>
      </c>
      <c r="N1102" s="6">
        <f t="shared" si="769"/>
        <v>2</v>
      </c>
      <c r="O1102" s="13">
        <f t="shared" si="770"/>
        <v>4</v>
      </c>
      <c r="P1102" s="4">
        <f t="shared" si="776"/>
        <v>1</v>
      </c>
      <c r="Q1102" s="4">
        <f t="shared" si="777"/>
        <v>0</v>
      </c>
      <c r="R1102">
        <f t="shared" si="754"/>
        <v>122</v>
      </c>
      <c r="S1102" s="4">
        <f t="shared" si="755"/>
        <v>0</v>
      </c>
      <c r="T1102" s="15">
        <f t="shared" si="756"/>
        <v>0</v>
      </c>
      <c r="U1102" s="4">
        <f t="shared" si="757"/>
        <v>1</v>
      </c>
      <c r="V1102" s="4">
        <f t="shared" si="758"/>
        <v>0</v>
      </c>
      <c r="W1102" s="4">
        <f t="shared" si="759"/>
        <v>0</v>
      </c>
      <c r="X1102" s="6">
        <f t="shared" si="760"/>
        <v>1</v>
      </c>
      <c r="Y1102" s="4">
        <f t="shared" si="761"/>
        <v>1</v>
      </c>
      <c r="Z1102" s="6">
        <f t="shared" si="762"/>
        <v>0</v>
      </c>
      <c r="AA1102" s="18">
        <f t="shared" si="763"/>
        <v>2</v>
      </c>
      <c r="AB1102" s="9" t="str">
        <f t="shared" si="778"/>
        <v>C37</v>
      </c>
      <c r="AC1102" s="9" t="str">
        <f>_xlfn.XLOOKUP(R1102,Sheet2!$H$3:$H$258,Sheet2!$I$3:$I$258,"-----")</f>
        <v>C37</v>
      </c>
      <c r="AD1102" s="9" t="str">
        <f>_xlfn.XLOOKUP(VALUE(AE1102),Sheet2!$N$3:$N$1000,Sheet2!$O$3:$O$1000,"********")</f>
        <v>********</v>
      </c>
      <c r="AE1102" t="str">
        <f t="shared" si="773"/>
        <v>2506</v>
      </c>
      <c r="AF1102" s="9" t="str">
        <f>IF(R1102&lt;200,"+"&amp;TEXT(R1102,"0"),"-"&amp;TEXT(_xlfn.XLOOKUP(R1102,Sheet2!$K$3:$K$130,Sheet2!$L$3:$L$130,"-----"),"0"))</f>
        <v>+122</v>
      </c>
      <c r="AG1102" s="9" t="str">
        <f t="shared" si="779"/>
        <v/>
      </c>
      <c r="AH1102" s="9" t="str">
        <f t="shared" si="780"/>
        <v>JMP C37</v>
      </c>
      <c r="AI1102" t="str">
        <f t="shared" si="781"/>
        <v>0,C37</v>
      </c>
      <c r="AJ1102" s="16" t="str">
        <f t="shared" si="782"/>
        <v>C37</v>
      </c>
      <c r="AK1102" t="str">
        <f t="shared" si="783"/>
        <v>COMZL 1,0,SZC</v>
      </c>
      <c r="AL1102" s="4" t="str">
        <f t="shared" si="784"/>
        <v>COM</v>
      </c>
      <c r="AM1102" s="4" t="str">
        <f t="shared" si="785"/>
        <v>L</v>
      </c>
      <c r="AN1102" s="4" t="str">
        <f t="shared" si="786"/>
        <v>Z</v>
      </c>
      <c r="AO1102" s="4" t="str">
        <f t="shared" si="787"/>
        <v/>
      </c>
      <c r="AP1102" s="15" t="str">
        <f t="shared" si="788"/>
        <v>,SZC</v>
      </c>
      <c r="AQ1102" s="9" t="str">
        <f>_xlfn.XLOOKUP(D1102,Sheet2!$E$3:$E$101,Sheet2!$F$3:$F$101,"******************")</f>
        <v>******************</v>
      </c>
      <c r="AR1102" s="33" t="str">
        <f t="shared" si="774"/>
        <v>NIOS MTA</v>
      </c>
      <c r="AS1102" s="9" t="str">
        <f t="shared" si="775"/>
        <v>DOCS</v>
      </c>
      <c r="AT1102" s="4">
        <f t="shared" si="789"/>
        <v>0</v>
      </c>
      <c r="AU1102" s="6">
        <f t="shared" si="790"/>
        <v>1</v>
      </c>
      <c r="AV1102" s="4" t="str">
        <f t="shared" si="791"/>
        <v>S</v>
      </c>
      <c r="AW1102" s="4">
        <f t="shared" si="792"/>
        <v>22</v>
      </c>
      <c r="AX1102" s="4" t="str">
        <f>_xlfn.XLOOKUP(AW1102,Sheet2!$Q$3:$Q$66,Sheet2!$R$3:$R$66,"**")</f>
        <v>MTA</v>
      </c>
      <c r="AY1102" s="4">
        <f t="shared" si="793"/>
        <v>0</v>
      </c>
      <c r="AZ1102" s="16" t="str">
        <f t="shared" si="794"/>
        <v>SKPBZ</v>
      </c>
    </row>
    <row r="1103" spans="2:52" x14ac:dyDescent="0.35">
      <c r="B1103" s="3">
        <f t="shared" si="752"/>
        <v>38</v>
      </c>
      <c r="C1103" s="1">
        <f t="shared" si="753"/>
        <v>2365</v>
      </c>
      <c r="D1103" s="2">
        <v>62033</v>
      </c>
      <c r="E1103" s="2" t="str">
        <f>_xlfn.XLOOKUP(C1103,Sheet2!$N$3:$N$1000,Sheet2!$O$3:$O$1000,"")</f>
        <v/>
      </c>
      <c r="F1103" s="9" t="str">
        <f t="shared" si="751"/>
        <v>DOB 0,DSKP</v>
      </c>
      <c r="G1103" s="4" t="str">
        <f t="shared" si="771"/>
        <v>144</v>
      </c>
      <c r="H1103" s="4">
        <f t="shared" si="772"/>
        <v>33</v>
      </c>
      <c r="I1103" s="6">
        <f t="shared" si="764"/>
        <v>0</v>
      </c>
      <c r="J1103" s="6">
        <f t="shared" si="765"/>
        <v>6</v>
      </c>
      <c r="K1103" s="6">
        <f t="shared" si="766"/>
        <v>2</v>
      </c>
      <c r="L1103" s="6">
        <f t="shared" si="767"/>
        <v>0</v>
      </c>
      <c r="M1103" s="6">
        <f t="shared" si="768"/>
        <v>3</v>
      </c>
      <c r="N1103" s="6">
        <f t="shared" si="769"/>
        <v>3</v>
      </c>
      <c r="O1103" s="13">
        <f t="shared" si="770"/>
        <v>12</v>
      </c>
      <c r="P1103" s="4">
        <f t="shared" si="776"/>
        <v>3</v>
      </c>
      <c r="Q1103" s="4">
        <f t="shared" si="777"/>
        <v>0</v>
      </c>
      <c r="R1103">
        <f t="shared" si="754"/>
        <v>33</v>
      </c>
      <c r="S1103" s="4">
        <f t="shared" si="755"/>
        <v>0</v>
      </c>
      <c r="T1103" s="15">
        <f t="shared" si="756"/>
        <v>1</v>
      </c>
      <c r="U1103" s="4">
        <f t="shared" si="757"/>
        <v>3</v>
      </c>
      <c r="V1103" s="4">
        <f t="shared" si="758"/>
        <v>0</v>
      </c>
      <c r="W1103" s="4">
        <f t="shared" si="759"/>
        <v>4</v>
      </c>
      <c r="X1103" s="6">
        <f t="shared" si="760"/>
        <v>0</v>
      </c>
      <c r="Y1103" s="4">
        <f t="shared" si="761"/>
        <v>1</v>
      </c>
      <c r="Z1103" s="6">
        <f t="shared" si="762"/>
        <v>1</v>
      </c>
      <c r="AA1103" s="18">
        <f t="shared" si="763"/>
        <v>3</v>
      </c>
      <c r="AB1103" s="9" t="str">
        <f t="shared" si="778"/>
        <v>*****</v>
      </c>
      <c r="AC1103" s="9" t="str">
        <f>_xlfn.XLOOKUP(R1103,Sheet2!$H$3:$H$258,Sheet2!$I$3:$I$258,"-----")</f>
        <v>*****</v>
      </c>
      <c r="AD1103" s="9" t="str">
        <f>_xlfn.XLOOKUP(VALUE(AE1103),Sheet2!$N$3:$N$1000,Sheet2!$O$3:$O$1000,"********")</f>
        <v>********</v>
      </c>
      <c r="AE1103" t="str">
        <f t="shared" si="773"/>
        <v>2420</v>
      </c>
      <c r="AF1103" s="9" t="str">
        <f>IF(R1103&lt;200,"+"&amp;TEXT(R1103,"0"),"-"&amp;TEXT(_xlfn.XLOOKUP(R1103,Sheet2!$K$3:$K$130,Sheet2!$L$3:$L$130,"-----"),"0"))</f>
        <v>+33</v>
      </c>
      <c r="AG1103" s="9" t="str">
        <f t="shared" si="779"/>
        <v>@</v>
      </c>
      <c r="AH1103" s="9" t="str">
        <f t="shared" si="780"/>
        <v>JMP @*****</v>
      </c>
      <c r="AI1103" t="str">
        <f t="shared" si="781"/>
        <v>0,@*****</v>
      </c>
      <c r="AJ1103" s="16" t="str">
        <f t="shared" si="782"/>
        <v>@*****</v>
      </c>
      <c r="AK1103" t="str">
        <f t="shared" si="783"/>
        <v>ADCZ# 3,0,SNC</v>
      </c>
      <c r="AL1103" s="4" t="str">
        <f t="shared" si="784"/>
        <v>ADC</v>
      </c>
      <c r="AM1103" s="4" t="str">
        <f t="shared" si="785"/>
        <v/>
      </c>
      <c r="AN1103" s="4" t="str">
        <f t="shared" si="786"/>
        <v>Z</v>
      </c>
      <c r="AO1103" s="4" t="str">
        <f t="shared" si="787"/>
        <v>#</v>
      </c>
      <c r="AP1103" s="15" t="str">
        <f t="shared" si="788"/>
        <v>,SNC</v>
      </c>
      <c r="AQ1103" s="9" t="str">
        <f>_xlfn.XLOOKUP(D1103,Sheet2!$E$3:$E$101,Sheet2!$F$3:$F$101,"******************")</f>
        <v>******************</v>
      </c>
      <c r="AR1103" s="33" t="str">
        <f t="shared" si="774"/>
        <v>DOB 0,DSKP</v>
      </c>
      <c r="AS1103" s="9" t="str">
        <f t="shared" si="775"/>
        <v>DOB</v>
      </c>
      <c r="AT1103" s="4">
        <f t="shared" si="789"/>
        <v>0</v>
      </c>
      <c r="AU1103" s="6">
        <f t="shared" si="790"/>
        <v>0</v>
      </c>
      <c r="AV1103" s="4" t="str">
        <f t="shared" si="791"/>
        <v/>
      </c>
      <c r="AW1103" s="4">
        <f t="shared" si="792"/>
        <v>33</v>
      </c>
      <c r="AX1103" s="4" t="str">
        <f>_xlfn.XLOOKUP(AW1103,Sheet2!$Q$3:$Q$66,Sheet2!$R$3:$R$66,"**")</f>
        <v>DSKP</v>
      </c>
      <c r="AY1103" s="4">
        <f t="shared" si="793"/>
        <v>4</v>
      </c>
      <c r="AZ1103" s="16" t="str">
        <f t="shared" si="794"/>
        <v>SKPBN</v>
      </c>
    </row>
    <row r="1104" spans="2:52" x14ac:dyDescent="0.35">
      <c r="B1104" s="3">
        <f t="shared" si="752"/>
        <v>39</v>
      </c>
      <c r="C1104" s="1">
        <f t="shared" si="753"/>
        <v>2366</v>
      </c>
      <c r="D1104" s="2">
        <v>24067</v>
      </c>
      <c r="E1104" s="2" t="str">
        <f>_xlfn.XLOOKUP(C1104,Sheet2!$N$3:$N$1000,Sheet2!$O$3:$O$1000,"")</f>
        <v/>
      </c>
      <c r="F1104" s="9" t="str">
        <f t="shared" si="751"/>
        <v>LDA 1,KB7</v>
      </c>
      <c r="G1104" s="4" t="str">
        <f t="shared" si="771"/>
        <v>50</v>
      </c>
      <c r="H1104" s="4">
        <f t="shared" si="772"/>
        <v>67</v>
      </c>
      <c r="I1104" s="6">
        <f t="shared" si="764"/>
        <v>0</v>
      </c>
      <c r="J1104" s="6">
        <f t="shared" si="765"/>
        <v>2</v>
      </c>
      <c r="K1104" s="6">
        <f t="shared" si="766"/>
        <v>4</v>
      </c>
      <c r="L1104" s="6">
        <f t="shared" si="767"/>
        <v>0</v>
      </c>
      <c r="M1104" s="6">
        <f t="shared" si="768"/>
        <v>6</v>
      </c>
      <c r="N1104" s="6">
        <f t="shared" si="769"/>
        <v>7</v>
      </c>
      <c r="O1104" s="13">
        <f t="shared" si="770"/>
        <v>5</v>
      </c>
      <c r="P1104" s="4">
        <f t="shared" si="776"/>
        <v>1</v>
      </c>
      <c r="Q1104" s="4">
        <f t="shared" si="777"/>
        <v>1</v>
      </c>
      <c r="R1104">
        <f t="shared" si="754"/>
        <v>67</v>
      </c>
      <c r="S1104" s="4">
        <f t="shared" si="755"/>
        <v>0</v>
      </c>
      <c r="T1104" s="15">
        <f t="shared" si="756"/>
        <v>0</v>
      </c>
      <c r="U1104" s="4">
        <f t="shared" si="757"/>
        <v>1</v>
      </c>
      <c r="V1104" s="4">
        <f t="shared" si="758"/>
        <v>1</v>
      </c>
      <c r="W1104" s="4">
        <f t="shared" si="759"/>
        <v>0</v>
      </c>
      <c r="X1104" s="6">
        <f t="shared" si="760"/>
        <v>0</v>
      </c>
      <c r="Y1104" s="4">
        <f t="shared" si="761"/>
        <v>3</v>
      </c>
      <c r="Z1104" s="6">
        <f t="shared" si="762"/>
        <v>0</v>
      </c>
      <c r="AA1104" s="18">
        <f t="shared" si="763"/>
        <v>7</v>
      </c>
      <c r="AB1104" s="9" t="str">
        <f t="shared" si="778"/>
        <v>KB7</v>
      </c>
      <c r="AC1104" s="9" t="str">
        <f>_xlfn.XLOOKUP(R1104,Sheet2!$H$3:$H$258,Sheet2!$I$3:$I$258,"-----")</f>
        <v>KB7</v>
      </c>
      <c r="AD1104" s="9" t="str">
        <f>_xlfn.XLOOKUP(VALUE(AE1104),Sheet2!$N$3:$N$1000,Sheet2!$O$3:$O$1000,"********")</f>
        <v>D12</v>
      </c>
      <c r="AE1104" t="str">
        <f t="shared" si="773"/>
        <v>2455</v>
      </c>
      <c r="AF1104" s="9" t="str">
        <f>IF(R1104&lt;200,"+"&amp;TEXT(R1104,"0"),"-"&amp;TEXT(_xlfn.XLOOKUP(R1104,Sheet2!$K$3:$K$130,Sheet2!$L$3:$L$130,"-----"),"0"))</f>
        <v>+67</v>
      </c>
      <c r="AG1104" s="9" t="str">
        <f t="shared" si="779"/>
        <v/>
      </c>
      <c r="AH1104" s="9" t="str">
        <f t="shared" si="780"/>
        <v>JSR KB7</v>
      </c>
      <c r="AI1104" t="str">
        <f t="shared" si="781"/>
        <v>1,KB7</v>
      </c>
      <c r="AJ1104" s="16" t="str">
        <f t="shared" si="782"/>
        <v>KB7</v>
      </c>
      <c r="AK1104" t="str">
        <f t="shared" si="783"/>
        <v>COMC 1,1,SBN</v>
      </c>
      <c r="AL1104" s="4" t="str">
        <f t="shared" si="784"/>
        <v>COM</v>
      </c>
      <c r="AM1104" s="4" t="str">
        <f t="shared" si="785"/>
        <v/>
      </c>
      <c r="AN1104" s="4" t="str">
        <f t="shared" si="786"/>
        <v>C</v>
      </c>
      <c r="AO1104" s="4" t="str">
        <f t="shared" si="787"/>
        <v/>
      </c>
      <c r="AP1104" s="15" t="str">
        <f t="shared" si="788"/>
        <v>,SBN</v>
      </c>
      <c r="AQ1104" s="9" t="str">
        <f>_xlfn.XLOOKUP(D1104,Sheet2!$E$3:$E$101,Sheet2!$F$3:$F$101,"******************")</f>
        <v>******************</v>
      </c>
      <c r="AR1104" s="33" t="str">
        <f t="shared" si="774"/>
        <v>NIO **</v>
      </c>
      <c r="AS1104" s="9" t="str">
        <f t="shared" si="775"/>
        <v>DOC</v>
      </c>
      <c r="AT1104" s="4">
        <f t="shared" si="789"/>
        <v>1</v>
      </c>
      <c r="AU1104" s="6">
        <f t="shared" si="790"/>
        <v>0</v>
      </c>
      <c r="AV1104" s="4" t="str">
        <f t="shared" si="791"/>
        <v/>
      </c>
      <c r="AW1104" s="4">
        <f t="shared" si="792"/>
        <v>67</v>
      </c>
      <c r="AX1104" s="4" t="str">
        <f>_xlfn.XLOOKUP(AW1104,Sheet2!$Q$3:$Q$66,Sheet2!$R$3:$R$66,"**")</f>
        <v>**</v>
      </c>
      <c r="AY1104" s="4">
        <f t="shared" si="793"/>
        <v>0</v>
      </c>
      <c r="AZ1104" s="16" t="str">
        <f t="shared" si="794"/>
        <v>SKPBN</v>
      </c>
    </row>
    <row r="1105" spans="1:52" x14ac:dyDescent="0.35">
      <c r="B1105" s="3">
        <f t="shared" si="752"/>
        <v>40</v>
      </c>
      <c r="C1105" s="1">
        <f t="shared" si="753"/>
        <v>2367</v>
      </c>
      <c r="D1105" s="2">
        <v>65133</v>
      </c>
      <c r="E1105" s="2" t="str">
        <f>_xlfn.XLOOKUP(C1105,Sheet2!$N$3:$N$1000,Sheet2!$O$3:$O$1000,"")</f>
        <v/>
      </c>
      <c r="F1105" s="9" t="str">
        <f t="shared" si="751"/>
        <v>DOAS 1,DSKP</v>
      </c>
      <c r="G1105" s="4" t="str">
        <f t="shared" si="771"/>
        <v>152</v>
      </c>
      <c r="H1105" s="4">
        <f t="shared" si="772"/>
        <v>133</v>
      </c>
      <c r="I1105" s="6">
        <f t="shared" si="764"/>
        <v>0</v>
      </c>
      <c r="J1105" s="6">
        <f t="shared" si="765"/>
        <v>6</v>
      </c>
      <c r="K1105" s="6">
        <f t="shared" si="766"/>
        <v>5</v>
      </c>
      <c r="L1105" s="6">
        <f t="shared" si="767"/>
        <v>1</v>
      </c>
      <c r="M1105" s="6">
        <f t="shared" si="768"/>
        <v>3</v>
      </c>
      <c r="N1105" s="6">
        <f t="shared" si="769"/>
        <v>3</v>
      </c>
      <c r="O1105" s="13">
        <f t="shared" si="770"/>
        <v>13</v>
      </c>
      <c r="P1105" s="4">
        <f t="shared" si="776"/>
        <v>3</v>
      </c>
      <c r="Q1105" s="4">
        <f t="shared" si="777"/>
        <v>1</v>
      </c>
      <c r="R1105">
        <f t="shared" si="754"/>
        <v>133</v>
      </c>
      <c r="S1105" s="4">
        <f t="shared" si="755"/>
        <v>2</v>
      </c>
      <c r="T1105" s="15">
        <f t="shared" si="756"/>
        <v>0</v>
      </c>
      <c r="U1105" s="4">
        <f t="shared" si="757"/>
        <v>3</v>
      </c>
      <c r="V1105" s="4">
        <f t="shared" si="758"/>
        <v>1</v>
      </c>
      <c r="W1105" s="4">
        <f t="shared" si="759"/>
        <v>2</v>
      </c>
      <c r="X1105" s="6">
        <f t="shared" si="760"/>
        <v>1</v>
      </c>
      <c r="Y1105" s="4">
        <f t="shared" si="761"/>
        <v>1</v>
      </c>
      <c r="Z1105" s="6">
        <f t="shared" si="762"/>
        <v>1</v>
      </c>
      <c r="AA1105" s="18">
        <f t="shared" si="763"/>
        <v>3</v>
      </c>
      <c r="AB1105" s="9" t="str">
        <f t="shared" si="778"/>
        <v>+133,2</v>
      </c>
      <c r="AC1105" s="9" t="str">
        <f>_xlfn.XLOOKUP(R1105,Sheet2!$H$3:$H$258,Sheet2!$I$3:$I$258,"-----")</f>
        <v>C037</v>
      </c>
      <c r="AD1105" s="9" t="str">
        <f>_xlfn.XLOOKUP(VALUE(AE1105),Sheet2!$N$3:$N$1000,Sheet2!$O$3:$O$1000,"********")</f>
        <v>********</v>
      </c>
      <c r="AE1105" t="str">
        <f t="shared" si="773"/>
        <v>2522</v>
      </c>
      <c r="AF1105" s="9" t="str">
        <f>IF(R1105&lt;200,"+"&amp;TEXT(R1105,"0"),"-"&amp;TEXT(_xlfn.XLOOKUP(R1105,Sheet2!$K$3:$K$130,Sheet2!$L$3:$L$130,"-----"),"0"))</f>
        <v>+133</v>
      </c>
      <c r="AG1105" s="9" t="str">
        <f t="shared" si="779"/>
        <v/>
      </c>
      <c r="AH1105" s="9" t="str">
        <f t="shared" si="780"/>
        <v>JSR +133,2</v>
      </c>
      <c r="AI1105" t="str">
        <f t="shared" si="781"/>
        <v>1,+133,2</v>
      </c>
      <c r="AJ1105" s="16" t="str">
        <f t="shared" si="782"/>
        <v>+133,2</v>
      </c>
      <c r="AK1105" t="str">
        <f t="shared" si="783"/>
        <v>MOVZL# 3,1,SNC</v>
      </c>
      <c r="AL1105" s="4" t="str">
        <f t="shared" si="784"/>
        <v>MOV</v>
      </c>
      <c r="AM1105" s="4" t="str">
        <f t="shared" si="785"/>
        <v>L</v>
      </c>
      <c r="AN1105" s="4" t="str">
        <f t="shared" si="786"/>
        <v>Z</v>
      </c>
      <c r="AO1105" s="4" t="str">
        <f t="shared" si="787"/>
        <v>#</v>
      </c>
      <c r="AP1105" s="15" t="str">
        <f t="shared" si="788"/>
        <v>,SNC</v>
      </c>
      <c r="AQ1105" s="9" t="str">
        <f>_xlfn.XLOOKUP(D1105,Sheet2!$E$3:$E$101,Sheet2!$F$3:$F$101,"******************")</f>
        <v>******************</v>
      </c>
      <c r="AR1105" s="33" t="str">
        <f t="shared" si="774"/>
        <v>DOAS 1,DSKP</v>
      </c>
      <c r="AS1105" s="9" t="str">
        <f t="shared" si="775"/>
        <v>DOAS</v>
      </c>
      <c r="AT1105" s="4">
        <f t="shared" si="789"/>
        <v>1</v>
      </c>
      <c r="AU1105" s="6">
        <f t="shared" si="790"/>
        <v>1</v>
      </c>
      <c r="AV1105" s="4" t="str">
        <f t="shared" si="791"/>
        <v>S</v>
      </c>
      <c r="AW1105" s="4">
        <f t="shared" si="792"/>
        <v>33</v>
      </c>
      <c r="AX1105" s="4" t="str">
        <f>_xlfn.XLOOKUP(AW1105,Sheet2!$Q$3:$Q$66,Sheet2!$R$3:$R$66,"**")</f>
        <v>DSKP</v>
      </c>
      <c r="AY1105" s="4">
        <f t="shared" si="793"/>
        <v>2</v>
      </c>
      <c r="AZ1105" s="16" t="str">
        <f t="shared" si="794"/>
        <v>SKPBZ</v>
      </c>
    </row>
    <row r="1106" spans="1:52" x14ac:dyDescent="0.35">
      <c r="B1106" s="3">
        <f t="shared" si="752"/>
        <v>41</v>
      </c>
      <c r="C1106" s="1">
        <f t="shared" si="753"/>
        <v>2370</v>
      </c>
      <c r="D1106" s="2">
        <v>6165</v>
      </c>
      <c r="E1106" s="2" t="str">
        <f>_xlfn.XLOOKUP(C1106,Sheet2!$N$3:$N$1000,Sheet2!$O$3:$O$1000,"")</f>
        <v/>
      </c>
      <c r="F1106" s="9" t="str">
        <f t="shared" si="751"/>
        <v>JSR @STALL</v>
      </c>
      <c r="G1106" s="4" t="str">
        <f t="shared" si="771"/>
        <v>14</v>
      </c>
      <c r="H1106" s="4">
        <f t="shared" si="772"/>
        <v>165</v>
      </c>
      <c r="I1106" s="6">
        <f t="shared" si="764"/>
        <v>0</v>
      </c>
      <c r="J1106" s="6">
        <f t="shared" si="765"/>
        <v>0</v>
      </c>
      <c r="K1106" s="6">
        <f t="shared" si="766"/>
        <v>6</v>
      </c>
      <c r="L1106" s="6">
        <f t="shared" si="767"/>
        <v>1</v>
      </c>
      <c r="M1106" s="6">
        <f t="shared" si="768"/>
        <v>6</v>
      </c>
      <c r="N1106" s="6">
        <f t="shared" si="769"/>
        <v>5</v>
      </c>
      <c r="O1106" s="13">
        <f t="shared" si="770"/>
        <v>1</v>
      </c>
      <c r="P1106" s="4">
        <f t="shared" si="776"/>
        <v>0</v>
      </c>
      <c r="Q1106" s="4">
        <f t="shared" si="777"/>
        <v>1</v>
      </c>
      <c r="R1106">
        <f t="shared" si="754"/>
        <v>165</v>
      </c>
      <c r="S1106" s="4">
        <f t="shared" si="755"/>
        <v>0</v>
      </c>
      <c r="T1106" s="15">
        <f t="shared" si="756"/>
        <v>1</v>
      </c>
      <c r="U1106" s="4">
        <f t="shared" si="757"/>
        <v>0</v>
      </c>
      <c r="V1106" s="4">
        <f t="shared" si="758"/>
        <v>1</v>
      </c>
      <c r="W1106" s="4">
        <f t="shared" si="759"/>
        <v>4</v>
      </c>
      <c r="X1106" s="6">
        <f t="shared" si="760"/>
        <v>1</v>
      </c>
      <c r="Y1106" s="4">
        <f t="shared" si="761"/>
        <v>3</v>
      </c>
      <c r="Z1106" s="6">
        <f t="shared" si="762"/>
        <v>0</v>
      </c>
      <c r="AA1106" s="18">
        <f t="shared" si="763"/>
        <v>5</v>
      </c>
      <c r="AB1106" s="9" t="str">
        <f t="shared" si="778"/>
        <v>STALL</v>
      </c>
      <c r="AC1106" s="9" t="str">
        <f>_xlfn.XLOOKUP(R1106,Sheet2!$H$3:$H$258,Sheet2!$I$3:$I$258,"-----")</f>
        <v>STALL</v>
      </c>
      <c r="AD1106" s="9" t="str">
        <f>_xlfn.XLOOKUP(VALUE(AE1106),Sheet2!$N$3:$N$1000,Sheet2!$O$3:$O$1000,"********")</f>
        <v>********</v>
      </c>
      <c r="AE1106" t="str">
        <f t="shared" si="773"/>
        <v>2555</v>
      </c>
      <c r="AF1106" s="9" t="str">
        <f>IF(R1106&lt;200,"+"&amp;TEXT(R1106,"0"),"-"&amp;TEXT(_xlfn.XLOOKUP(R1106,Sheet2!$K$3:$K$130,Sheet2!$L$3:$L$130,"-----"),"0"))</f>
        <v>+165</v>
      </c>
      <c r="AG1106" s="9" t="str">
        <f t="shared" si="779"/>
        <v>@</v>
      </c>
      <c r="AH1106" s="9" t="str">
        <f t="shared" si="780"/>
        <v>JSR @STALL</v>
      </c>
      <c r="AI1106" t="str">
        <f t="shared" si="781"/>
        <v>1,@STALL</v>
      </c>
      <c r="AJ1106" s="16" t="str">
        <f t="shared" si="782"/>
        <v>@STALL</v>
      </c>
      <c r="AK1106" t="str">
        <f t="shared" si="783"/>
        <v>ADCCL 0,1,SNR</v>
      </c>
      <c r="AL1106" s="4" t="str">
        <f t="shared" si="784"/>
        <v>ADC</v>
      </c>
      <c r="AM1106" s="4" t="str">
        <f t="shared" si="785"/>
        <v>L</v>
      </c>
      <c r="AN1106" s="4" t="str">
        <f t="shared" si="786"/>
        <v>C</v>
      </c>
      <c r="AO1106" s="4" t="str">
        <f t="shared" si="787"/>
        <v/>
      </c>
      <c r="AP1106" s="15" t="str">
        <f t="shared" si="788"/>
        <v>,SNR</v>
      </c>
      <c r="AQ1106" s="9" t="str">
        <f>_xlfn.XLOOKUP(D1106,Sheet2!$E$3:$E$101,Sheet2!$F$3:$F$101,"******************")</f>
        <v>******************</v>
      </c>
      <c r="AR1106" s="33" t="str">
        <f t="shared" si="774"/>
        <v>DOBS 1,**</v>
      </c>
      <c r="AS1106" s="9" t="str">
        <f t="shared" si="775"/>
        <v>DOBS</v>
      </c>
      <c r="AT1106" s="4">
        <f t="shared" si="789"/>
        <v>1</v>
      </c>
      <c r="AU1106" s="6">
        <f t="shared" si="790"/>
        <v>1</v>
      </c>
      <c r="AV1106" s="4" t="str">
        <f t="shared" si="791"/>
        <v>S</v>
      </c>
      <c r="AW1106" s="4">
        <f t="shared" si="792"/>
        <v>65</v>
      </c>
      <c r="AX1106" s="4" t="str">
        <f>_xlfn.XLOOKUP(AW1106,Sheet2!$Q$3:$Q$66,Sheet2!$R$3:$R$66,"**")</f>
        <v>**</v>
      </c>
      <c r="AY1106" s="4">
        <f t="shared" si="793"/>
        <v>4</v>
      </c>
      <c r="AZ1106" s="16" t="str">
        <f t="shared" si="794"/>
        <v>SKPBZ</v>
      </c>
    </row>
    <row r="1107" spans="1:52" x14ac:dyDescent="0.35">
      <c r="B1107" s="3">
        <f t="shared" si="752"/>
        <v>42</v>
      </c>
      <c r="C1107" s="1">
        <f t="shared" si="753"/>
        <v>2371</v>
      </c>
      <c r="D1107" s="2">
        <v>60233</v>
      </c>
      <c r="E1107" s="2" t="str">
        <f>_xlfn.XLOOKUP(C1107,Sheet2!$N$3:$N$1000,Sheet2!$O$3:$O$1000,"")</f>
        <v/>
      </c>
      <c r="F1107" s="9" t="str">
        <f t="shared" si="751"/>
        <v>NIOC DSKP</v>
      </c>
      <c r="G1107" s="4" t="str">
        <f t="shared" si="771"/>
        <v>140</v>
      </c>
      <c r="H1107" s="4">
        <f t="shared" si="772"/>
        <v>233</v>
      </c>
      <c r="I1107" s="6">
        <f t="shared" si="764"/>
        <v>0</v>
      </c>
      <c r="J1107" s="6">
        <f t="shared" si="765"/>
        <v>6</v>
      </c>
      <c r="K1107" s="6">
        <f t="shared" si="766"/>
        <v>0</v>
      </c>
      <c r="L1107" s="6">
        <f t="shared" si="767"/>
        <v>2</v>
      </c>
      <c r="M1107" s="6">
        <f t="shared" si="768"/>
        <v>3</v>
      </c>
      <c r="N1107" s="6">
        <f t="shared" si="769"/>
        <v>3</v>
      </c>
      <c r="O1107" s="13">
        <f t="shared" si="770"/>
        <v>12</v>
      </c>
      <c r="P1107" s="4">
        <f t="shared" si="776"/>
        <v>3</v>
      </c>
      <c r="Q1107" s="4">
        <f t="shared" si="777"/>
        <v>0</v>
      </c>
      <c r="R1107">
        <f t="shared" si="754"/>
        <v>233</v>
      </c>
      <c r="S1107" s="4">
        <f t="shared" si="755"/>
        <v>0</v>
      </c>
      <c r="T1107" s="15">
        <f t="shared" si="756"/>
        <v>0</v>
      </c>
      <c r="U1107" s="4">
        <f t="shared" si="757"/>
        <v>3</v>
      </c>
      <c r="V1107" s="4">
        <f t="shared" si="758"/>
        <v>0</v>
      </c>
      <c r="W1107" s="4">
        <f t="shared" si="759"/>
        <v>0</v>
      </c>
      <c r="X1107" s="6">
        <f t="shared" si="760"/>
        <v>2</v>
      </c>
      <c r="Y1107" s="4">
        <f t="shared" si="761"/>
        <v>1</v>
      </c>
      <c r="Z1107" s="6">
        <f t="shared" si="762"/>
        <v>1</v>
      </c>
      <c r="AA1107" s="18">
        <f t="shared" si="763"/>
        <v>3</v>
      </c>
      <c r="AB1107" s="9" t="str">
        <f t="shared" si="778"/>
        <v>I.RC2</v>
      </c>
      <c r="AC1107" s="9" t="str">
        <f>_xlfn.XLOOKUP(R1107,Sheet2!$H$3:$H$258,Sheet2!$I$3:$I$258,"-----")</f>
        <v>I.RC2</v>
      </c>
      <c r="AD1107" s="9" t="str">
        <f>_xlfn.XLOOKUP(VALUE(AE1107),Sheet2!$N$3:$N$1000,Sheet2!$O$3:$O$1000,"********")</f>
        <v>D2</v>
      </c>
      <c r="AE1107" t="str">
        <f t="shared" si="773"/>
        <v>2224</v>
      </c>
      <c r="AF1107" s="9" t="str">
        <f>IF(R1107&lt;200,"+"&amp;TEXT(R1107,"0"),"-"&amp;TEXT(_xlfn.XLOOKUP(R1107,Sheet2!$K$3:$K$130,Sheet2!$L$3:$L$130,"-----"),"0"))</f>
        <v>-145</v>
      </c>
      <c r="AG1107" s="9" t="str">
        <f t="shared" si="779"/>
        <v/>
      </c>
      <c r="AH1107" s="9" t="str">
        <f t="shared" si="780"/>
        <v>JMP I.RC2</v>
      </c>
      <c r="AI1107" t="str">
        <f t="shared" si="781"/>
        <v>0,I.RC2</v>
      </c>
      <c r="AJ1107" s="16" t="str">
        <f t="shared" si="782"/>
        <v>I.RC2</v>
      </c>
      <c r="AK1107" t="str">
        <f t="shared" si="783"/>
        <v>COMZR# 3,0,SNC</v>
      </c>
      <c r="AL1107" s="4" t="str">
        <f t="shared" si="784"/>
        <v>COM</v>
      </c>
      <c r="AM1107" s="4" t="str">
        <f t="shared" si="785"/>
        <v>R</v>
      </c>
      <c r="AN1107" s="4" t="str">
        <f t="shared" si="786"/>
        <v>Z</v>
      </c>
      <c r="AO1107" s="4" t="str">
        <f t="shared" si="787"/>
        <v>#</v>
      </c>
      <c r="AP1107" s="15" t="str">
        <f t="shared" si="788"/>
        <v>,SNC</v>
      </c>
      <c r="AQ1107" s="9" t="str">
        <f>_xlfn.XLOOKUP(D1107,Sheet2!$E$3:$E$101,Sheet2!$F$3:$F$101,"******************")</f>
        <v>******************</v>
      </c>
      <c r="AR1107" s="33" t="str">
        <f t="shared" si="774"/>
        <v>NIOC DSKP</v>
      </c>
      <c r="AS1107" s="9" t="str">
        <f t="shared" si="775"/>
        <v>DOCC</v>
      </c>
      <c r="AT1107" s="4">
        <f t="shared" si="789"/>
        <v>0</v>
      </c>
      <c r="AU1107" s="6">
        <f t="shared" si="790"/>
        <v>2</v>
      </c>
      <c r="AV1107" s="4" t="str">
        <f t="shared" si="791"/>
        <v>C</v>
      </c>
      <c r="AW1107" s="4">
        <f t="shared" si="792"/>
        <v>33</v>
      </c>
      <c r="AX1107" s="4" t="str">
        <f>_xlfn.XLOOKUP(AW1107,Sheet2!$Q$3:$Q$66,Sheet2!$R$3:$R$66,"**")</f>
        <v>DSKP</v>
      </c>
      <c r="AY1107" s="4">
        <f t="shared" si="793"/>
        <v>0</v>
      </c>
      <c r="AZ1107" s="16" t="str">
        <f t="shared" si="794"/>
        <v>SKPDN</v>
      </c>
    </row>
    <row r="1108" spans="1:52" x14ac:dyDescent="0.35">
      <c r="B1108" s="3">
        <f t="shared" si="752"/>
        <v>43</v>
      </c>
      <c r="C1108" s="1">
        <f t="shared" si="753"/>
        <v>2372</v>
      </c>
      <c r="D1108" s="2">
        <v>30060</v>
      </c>
      <c r="E1108" s="2" t="str">
        <f>_xlfn.XLOOKUP(C1108,Sheet2!$N$3:$N$1000,Sheet2!$O$3:$O$1000,"")</f>
        <v/>
      </c>
      <c r="F1108" s="9" t="str">
        <f t="shared" si="751"/>
        <v>LDA 2,KB14</v>
      </c>
      <c r="G1108" s="4" t="str">
        <f t="shared" si="771"/>
        <v>60</v>
      </c>
      <c r="H1108" s="4">
        <f t="shared" si="772"/>
        <v>60</v>
      </c>
      <c r="I1108" s="6">
        <f t="shared" si="764"/>
        <v>0</v>
      </c>
      <c r="J1108" s="6">
        <f t="shared" si="765"/>
        <v>3</v>
      </c>
      <c r="K1108" s="6">
        <f t="shared" si="766"/>
        <v>0</v>
      </c>
      <c r="L1108" s="6">
        <f t="shared" si="767"/>
        <v>0</v>
      </c>
      <c r="M1108" s="6">
        <f t="shared" si="768"/>
        <v>6</v>
      </c>
      <c r="N1108" s="6">
        <f t="shared" si="769"/>
        <v>0</v>
      </c>
      <c r="O1108" s="13">
        <f t="shared" si="770"/>
        <v>6</v>
      </c>
      <c r="P1108" s="4">
        <f t="shared" si="776"/>
        <v>1</v>
      </c>
      <c r="Q1108" s="4">
        <f t="shared" si="777"/>
        <v>2</v>
      </c>
      <c r="R1108">
        <f t="shared" si="754"/>
        <v>60</v>
      </c>
      <c r="S1108" s="4">
        <f t="shared" si="755"/>
        <v>0</v>
      </c>
      <c r="T1108" s="15">
        <f t="shared" si="756"/>
        <v>0</v>
      </c>
      <c r="U1108" s="4">
        <f t="shared" si="757"/>
        <v>1</v>
      </c>
      <c r="V1108" s="4">
        <f t="shared" si="758"/>
        <v>2</v>
      </c>
      <c r="W1108" s="4">
        <f t="shared" si="759"/>
        <v>0</v>
      </c>
      <c r="X1108" s="6">
        <f t="shared" si="760"/>
        <v>0</v>
      </c>
      <c r="Y1108" s="4">
        <f t="shared" si="761"/>
        <v>3</v>
      </c>
      <c r="Z1108" s="6">
        <f t="shared" si="762"/>
        <v>0</v>
      </c>
      <c r="AA1108" s="18">
        <f t="shared" si="763"/>
        <v>0</v>
      </c>
      <c r="AB1108" s="9" t="str">
        <f t="shared" si="778"/>
        <v>KB14</v>
      </c>
      <c r="AC1108" s="9" t="str">
        <f>_xlfn.XLOOKUP(R1108,Sheet2!$H$3:$H$258,Sheet2!$I$3:$I$258,"-----")</f>
        <v>KB14</v>
      </c>
      <c r="AD1108" s="9" t="str">
        <f>_xlfn.XLOOKUP(VALUE(AE1108),Sheet2!$N$3:$N$1000,Sheet2!$O$3:$O$1000,"********")</f>
        <v>********</v>
      </c>
      <c r="AE1108" t="str">
        <f t="shared" si="773"/>
        <v>2452</v>
      </c>
      <c r="AF1108" s="9" t="str">
        <f>IF(R1108&lt;200,"+"&amp;TEXT(R1108,"0"),"-"&amp;TEXT(_xlfn.XLOOKUP(R1108,Sheet2!$K$3:$K$130,Sheet2!$L$3:$L$130,"-----"),"0"))</f>
        <v>+60</v>
      </c>
      <c r="AG1108" s="9" t="str">
        <f t="shared" si="779"/>
        <v/>
      </c>
      <c r="AH1108" s="9" t="str">
        <f t="shared" si="780"/>
        <v>ISZ KB14</v>
      </c>
      <c r="AI1108" t="str">
        <f t="shared" si="781"/>
        <v>2,KB14</v>
      </c>
      <c r="AJ1108" s="16" t="str">
        <f t="shared" si="782"/>
        <v>KB14</v>
      </c>
      <c r="AK1108" t="str">
        <f t="shared" si="783"/>
        <v>COMC 1,2</v>
      </c>
      <c r="AL1108" s="4" t="str">
        <f t="shared" si="784"/>
        <v>COM</v>
      </c>
      <c r="AM1108" s="4" t="str">
        <f t="shared" si="785"/>
        <v/>
      </c>
      <c r="AN1108" s="4" t="str">
        <f t="shared" si="786"/>
        <v>C</v>
      </c>
      <c r="AO1108" s="4" t="str">
        <f t="shared" si="787"/>
        <v/>
      </c>
      <c r="AP1108" s="15" t="str">
        <f t="shared" si="788"/>
        <v/>
      </c>
      <c r="AQ1108" s="9" t="str">
        <f>_xlfn.XLOOKUP(D1108,Sheet2!$E$3:$E$101,Sheet2!$F$3:$F$101,"******************")</f>
        <v>******************</v>
      </c>
      <c r="AR1108" s="33" t="str">
        <f t="shared" si="774"/>
        <v>NIO **</v>
      </c>
      <c r="AS1108" s="9" t="str">
        <f t="shared" si="775"/>
        <v>DOC</v>
      </c>
      <c r="AT1108" s="4">
        <f t="shared" si="789"/>
        <v>2</v>
      </c>
      <c r="AU1108" s="6">
        <f t="shared" si="790"/>
        <v>0</v>
      </c>
      <c r="AV1108" s="4" t="str">
        <f t="shared" si="791"/>
        <v/>
      </c>
      <c r="AW1108" s="4">
        <f t="shared" si="792"/>
        <v>60</v>
      </c>
      <c r="AX1108" s="4" t="str">
        <f>_xlfn.XLOOKUP(AW1108,Sheet2!$Q$3:$Q$66,Sheet2!$R$3:$R$66,"**")</f>
        <v>**</v>
      </c>
      <c r="AY1108" s="4">
        <f t="shared" si="793"/>
        <v>0</v>
      </c>
      <c r="AZ1108" s="16" t="str">
        <f t="shared" si="794"/>
        <v>SKPBN</v>
      </c>
    </row>
    <row r="1109" spans="1:52" x14ac:dyDescent="0.35">
      <c r="B1109" s="3">
        <f t="shared" si="752"/>
        <v>44</v>
      </c>
      <c r="C1109" s="1">
        <f t="shared" si="753"/>
        <v>2373</v>
      </c>
      <c r="D1109" s="2">
        <v>65433</v>
      </c>
      <c r="E1109" s="2" t="str">
        <f>_xlfn.XLOOKUP(C1109,Sheet2!$N$3:$N$1000,Sheet2!$O$3:$O$1000,"")</f>
        <v/>
      </c>
      <c r="F1109" s="9" t="str">
        <f t="shared" si="751"/>
        <v>DIB 1,DSKP</v>
      </c>
      <c r="G1109" s="4" t="str">
        <f t="shared" si="771"/>
        <v>153</v>
      </c>
      <c r="H1109" s="4">
        <f t="shared" si="772"/>
        <v>33</v>
      </c>
      <c r="I1109" s="6">
        <f t="shared" si="764"/>
        <v>0</v>
      </c>
      <c r="J1109" s="6">
        <f t="shared" si="765"/>
        <v>6</v>
      </c>
      <c r="K1109" s="6">
        <f t="shared" si="766"/>
        <v>5</v>
      </c>
      <c r="L1109" s="6">
        <f t="shared" si="767"/>
        <v>4</v>
      </c>
      <c r="M1109" s="6">
        <f t="shared" si="768"/>
        <v>3</v>
      </c>
      <c r="N1109" s="6">
        <f t="shared" si="769"/>
        <v>3</v>
      </c>
      <c r="O1109" s="13">
        <f t="shared" si="770"/>
        <v>13</v>
      </c>
      <c r="P1109" s="4">
        <f t="shared" si="776"/>
        <v>3</v>
      </c>
      <c r="Q1109" s="4">
        <f t="shared" si="777"/>
        <v>1</v>
      </c>
      <c r="R1109">
        <f t="shared" si="754"/>
        <v>33</v>
      </c>
      <c r="S1109" s="4">
        <f t="shared" si="755"/>
        <v>3</v>
      </c>
      <c r="T1109" s="15">
        <f t="shared" si="756"/>
        <v>0</v>
      </c>
      <c r="U1109" s="4">
        <f t="shared" si="757"/>
        <v>3</v>
      </c>
      <c r="V1109" s="4">
        <f t="shared" si="758"/>
        <v>1</v>
      </c>
      <c r="W1109" s="4">
        <f t="shared" si="759"/>
        <v>3</v>
      </c>
      <c r="X1109" s="6">
        <f t="shared" si="760"/>
        <v>0</v>
      </c>
      <c r="Y1109" s="4">
        <f t="shared" si="761"/>
        <v>1</v>
      </c>
      <c r="Z1109" s="6">
        <f t="shared" si="762"/>
        <v>1</v>
      </c>
      <c r="AA1109" s="18">
        <f t="shared" si="763"/>
        <v>3</v>
      </c>
      <c r="AB1109" s="9" t="str">
        <f t="shared" si="778"/>
        <v>+33,3</v>
      </c>
      <c r="AC1109" s="9" t="str">
        <f>_xlfn.XLOOKUP(R1109,Sheet2!$H$3:$H$258,Sheet2!$I$3:$I$258,"-----")</f>
        <v>*****</v>
      </c>
      <c r="AD1109" s="9" t="str">
        <f>_xlfn.XLOOKUP(VALUE(AE1109),Sheet2!$N$3:$N$1000,Sheet2!$O$3:$O$1000,"********")</f>
        <v>********</v>
      </c>
      <c r="AE1109" t="str">
        <f t="shared" si="773"/>
        <v>2426</v>
      </c>
      <c r="AF1109" s="9" t="str">
        <f>IF(R1109&lt;200,"+"&amp;TEXT(R1109,"0"),"-"&amp;TEXT(_xlfn.XLOOKUP(R1109,Sheet2!$K$3:$K$130,Sheet2!$L$3:$L$130,"-----"),"0"))</f>
        <v>+33</v>
      </c>
      <c r="AG1109" s="9" t="str">
        <f t="shared" si="779"/>
        <v/>
      </c>
      <c r="AH1109" s="9" t="str">
        <f t="shared" si="780"/>
        <v>JSR +33,3</v>
      </c>
      <c r="AI1109" t="str">
        <f t="shared" si="781"/>
        <v>1,+33,3</v>
      </c>
      <c r="AJ1109" s="16" t="str">
        <f t="shared" si="782"/>
        <v>+33,3</v>
      </c>
      <c r="AK1109" t="str">
        <f t="shared" si="783"/>
        <v>INCZ# 3,1,SNC</v>
      </c>
      <c r="AL1109" s="4" t="str">
        <f t="shared" si="784"/>
        <v>INC</v>
      </c>
      <c r="AM1109" s="4" t="str">
        <f t="shared" si="785"/>
        <v/>
      </c>
      <c r="AN1109" s="4" t="str">
        <f t="shared" si="786"/>
        <v>Z</v>
      </c>
      <c r="AO1109" s="4" t="str">
        <f t="shared" si="787"/>
        <v>#</v>
      </c>
      <c r="AP1109" s="15" t="str">
        <f t="shared" si="788"/>
        <v>,SNC</v>
      </c>
      <c r="AQ1109" s="9" t="str">
        <f>_xlfn.XLOOKUP(D1109,Sheet2!$E$3:$E$101,Sheet2!$F$3:$F$101,"******************")</f>
        <v>******************</v>
      </c>
      <c r="AR1109" s="33" t="str">
        <f t="shared" si="774"/>
        <v>DIB 1,DSKP</v>
      </c>
      <c r="AS1109" s="9" t="str">
        <f t="shared" si="775"/>
        <v>DIB</v>
      </c>
      <c r="AT1109" s="4">
        <f t="shared" si="789"/>
        <v>1</v>
      </c>
      <c r="AU1109" s="6">
        <f t="shared" si="790"/>
        <v>0</v>
      </c>
      <c r="AV1109" s="4" t="str">
        <f t="shared" si="791"/>
        <v/>
      </c>
      <c r="AW1109" s="4">
        <f t="shared" si="792"/>
        <v>33</v>
      </c>
      <c r="AX1109" s="4" t="str">
        <f>_xlfn.XLOOKUP(AW1109,Sheet2!$Q$3:$Q$66,Sheet2!$R$3:$R$66,"**")</f>
        <v>DSKP</v>
      </c>
      <c r="AY1109" s="4">
        <f t="shared" si="793"/>
        <v>3</v>
      </c>
      <c r="AZ1109" s="16" t="str">
        <f t="shared" si="794"/>
        <v>SKPBN</v>
      </c>
    </row>
    <row r="1110" spans="1:52" x14ac:dyDescent="0.35">
      <c r="B1110" s="3">
        <f t="shared" si="752"/>
        <v>45</v>
      </c>
      <c r="C1110" s="1">
        <f t="shared" si="753"/>
        <v>2374</v>
      </c>
      <c r="D1110" s="2">
        <v>113000</v>
      </c>
      <c r="E1110" s="2" t="str">
        <f>_xlfn.XLOOKUP(C1110,Sheet2!$N$3:$N$1000,Sheet2!$O$3:$O$1000,"")</f>
        <v/>
      </c>
      <c r="F1110" s="9" t="str">
        <f t="shared" si="751"/>
        <v>ADD 0,2</v>
      </c>
      <c r="G1110" s="4" t="str">
        <f t="shared" si="771"/>
        <v>226</v>
      </c>
      <c r="H1110" s="4">
        <f t="shared" si="772"/>
        <v>0</v>
      </c>
      <c r="I1110" s="6">
        <f t="shared" si="764"/>
        <v>1</v>
      </c>
      <c r="J1110" s="6">
        <f t="shared" si="765"/>
        <v>1</v>
      </c>
      <c r="K1110" s="6">
        <f t="shared" si="766"/>
        <v>3</v>
      </c>
      <c r="L1110" s="6">
        <f t="shared" si="767"/>
        <v>0</v>
      </c>
      <c r="M1110" s="6">
        <f t="shared" si="768"/>
        <v>0</v>
      </c>
      <c r="N1110" s="6">
        <f t="shared" si="769"/>
        <v>0</v>
      </c>
      <c r="O1110" s="13">
        <f t="shared" si="770"/>
        <v>18</v>
      </c>
      <c r="P1110" s="4">
        <f t="shared" si="776"/>
        <v>4</v>
      </c>
      <c r="Q1110" s="4">
        <f t="shared" si="777"/>
        <v>2</v>
      </c>
      <c r="R1110">
        <f t="shared" si="754"/>
        <v>0</v>
      </c>
      <c r="S1110" s="4">
        <f t="shared" si="755"/>
        <v>2</v>
      </c>
      <c r="T1110" s="15">
        <f t="shared" si="756"/>
        <v>1</v>
      </c>
      <c r="U1110" s="4">
        <f t="shared" si="757"/>
        <v>0</v>
      </c>
      <c r="V1110" s="4">
        <f t="shared" si="758"/>
        <v>2</v>
      </c>
      <c r="W1110" s="4">
        <f t="shared" si="759"/>
        <v>6</v>
      </c>
      <c r="X1110" s="6">
        <f t="shared" si="760"/>
        <v>0</v>
      </c>
      <c r="Y1110" s="4">
        <f t="shared" si="761"/>
        <v>0</v>
      </c>
      <c r="Z1110" s="6">
        <f t="shared" si="762"/>
        <v>0</v>
      </c>
      <c r="AA1110" s="18">
        <f t="shared" si="763"/>
        <v>0</v>
      </c>
      <c r="AB1110" s="9" t="str">
        <f t="shared" si="778"/>
        <v>+0,2</v>
      </c>
      <c r="AC1110" s="9" t="str">
        <f>_xlfn.XLOOKUP(R1110,Sheet2!$H$3:$H$258,Sheet2!$I$3:$I$258,"-----")</f>
        <v>0</v>
      </c>
      <c r="AD1110" s="9" t="str">
        <f>_xlfn.XLOOKUP(VALUE(AE1110),Sheet2!$N$3:$N$1000,Sheet2!$O$3:$O$1000,"********")</f>
        <v>********</v>
      </c>
      <c r="AE1110" t="str">
        <f t="shared" si="773"/>
        <v>2374</v>
      </c>
      <c r="AF1110" s="9" t="str">
        <f>IF(R1110&lt;200,"+"&amp;TEXT(R1110,"0"),"-"&amp;TEXT(_xlfn.XLOOKUP(R1110,Sheet2!$K$3:$K$130,Sheet2!$L$3:$L$130,"-----"),"0"))</f>
        <v>+0</v>
      </c>
      <c r="AG1110" s="9" t="str">
        <f t="shared" si="779"/>
        <v>@</v>
      </c>
      <c r="AH1110" s="9" t="str">
        <f t="shared" si="780"/>
        <v>ISZ @+0,2</v>
      </c>
      <c r="AI1110" t="str">
        <f t="shared" si="781"/>
        <v>2,@+0,2</v>
      </c>
      <c r="AJ1110" s="16" t="str">
        <f t="shared" si="782"/>
        <v>@+0,2</v>
      </c>
      <c r="AK1110" t="str">
        <f t="shared" si="783"/>
        <v>ADD 0,2</v>
      </c>
      <c r="AL1110" s="4" t="str">
        <f t="shared" si="784"/>
        <v>ADD</v>
      </c>
      <c r="AM1110" s="4" t="str">
        <f t="shared" si="785"/>
        <v/>
      </c>
      <c r="AN1110" s="4" t="str">
        <f t="shared" si="786"/>
        <v/>
      </c>
      <c r="AO1110" s="4" t="str">
        <f t="shared" si="787"/>
        <v/>
      </c>
      <c r="AP1110" s="15" t="str">
        <f t="shared" si="788"/>
        <v/>
      </c>
      <c r="AQ1110" s="9" t="str">
        <f>_xlfn.XLOOKUP(D1110,Sheet2!$E$3:$E$101,Sheet2!$F$3:$F$101,"******************")</f>
        <v>******************</v>
      </c>
      <c r="AR1110" s="33" t="str">
        <f t="shared" si="774"/>
        <v>DOC 2,0</v>
      </c>
      <c r="AS1110" s="9" t="str">
        <f t="shared" si="775"/>
        <v>DOC</v>
      </c>
      <c r="AT1110" s="4">
        <f t="shared" si="789"/>
        <v>2</v>
      </c>
      <c r="AU1110" s="6">
        <f t="shared" si="790"/>
        <v>0</v>
      </c>
      <c r="AV1110" s="4" t="str">
        <f t="shared" si="791"/>
        <v/>
      </c>
      <c r="AW1110" s="4">
        <f t="shared" si="792"/>
        <v>0</v>
      </c>
      <c r="AX1110" s="4" t="str">
        <f>_xlfn.XLOOKUP(AW1110,Sheet2!$Q$3:$Q$66,Sheet2!$R$3:$R$66,"**")</f>
        <v>0</v>
      </c>
      <c r="AY1110" s="4">
        <f t="shared" si="793"/>
        <v>6</v>
      </c>
      <c r="AZ1110" s="16" t="str">
        <f t="shared" si="794"/>
        <v>SKPBN</v>
      </c>
    </row>
    <row r="1111" spans="1:52" x14ac:dyDescent="0.35">
      <c r="B1111" s="3">
        <f t="shared" si="752"/>
        <v>46</v>
      </c>
      <c r="C1111" s="1">
        <f t="shared" si="753"/>
        <v>2375</v>
      </c>
      <c r="D1111" s="2">
        <v>146414</v>
      </c>
      <c r="E1111" s="2" t="str">
        <f>_xlfn.XLOOKUP(C1111,Sheet2!$N$3:$N$1000,Sheet2!$O$3:$O$1000,"")</f>
        <v/>
      </c>
      <c r="F1111" s="9" t="str">
        <f t="shared" si="751"/>
        <v>SUB# 2,1,SZR</v>
      </c>
      <c r="G1111" s="4" t="str">
        <f t="shared" si="771"/>
        <v>315</v>
      </c>
      <c r="H1111" s="4">
        <f t="shared" si="772"/>
        <v>14</v>
      </c>
      <c r="I1111" s="6">
        <f t="shared" si="764"/>
        <v>1</v>
      </c>
      <c r="J1111" s="6">
        <f t="shared" si="765"/>
        <v>4</v>
      </c>
      <c r="K1111" s="6">
        <f t="shared" si="766"/>
        <v>6</v>
      </c>
      <c r="L1111" s="6">
        <f t="shared" si="767"/>
        <v>4</v>
      </c>
      <c r="M1111" s="6">
        <f t="shared" si="768"/>
        <v>1</v>
      </c>
      <c r="N1111" s="6">
        <f t="shared" si="769"/>
        <v>4</v>
      </c>
      <c r="O1111" s="13">
        <f t="shared" si="770"/>
        <v>25</v>
      </c>
      <c r="P1111" s="4">
        <f t="shared" si="776"/>
        <v>6</v>
      </c>
      <c r="Q1111" s="4">
        <f t="shared" si="777"/>
        <v>1</v>
      </c>
      <c r="R1111">
        <f t="shared" si="754"/>
        <v>14</v>
      </c>
      <c r="S1111" s="4">
        <f t="shared" si="755"/>
        <v>1</v>
      </c>
      <c r="T1111" s="15">
        <f t="shared" si="756"/>
        <v>1</v>
      </c>
      <c r="U1111" s="4">
        <f t="shared" si="757"/>
        <v>2</v>
      </c>
      <c r="V1111" s="4">
        <f t="shared" si="758"/>
        <v>1</v>
      </c>
      <c r="W1111" s="4">
        <f t="shared" si="759"/>
        <v>5</v>
      </c>
      <c r="X1111" s="6">
        <f t="shared" si="760"/>
        <v>0</v>
      </c>
      <c r="Y1111" s="4">
        <f t="shared" si="761"/>
        <v>0</v>
      </c>
      <c r="Z1111" s="6">
        <f t="shared" si="762"/>
        <v>1</v>
      </c>
      <c r="AA1111" s="18">
        <f t="shared" si="763"/>
        <v>4</v>
      </c>
      <c r="AB1111" s="9" t="str">
        <f t="shared" si="778"/>
        <v>+14</v>
      </c>
      <c r="AC1111" s="9" t="str">
        <f>_xlfn.XLOOKUP(R1111,Sheet2!$H$3:$H$258,Sheet2!$I$3:$I$258,"-----")</f>
        <v>*****</v>
      </c>
      <c r="AD1111" s="9" t="str">
        <f>_xlfn.XLOOKUP(VALUE(AE1111),Sheet2!$N$3:$N$1000,Sheet2!$O$3:$O$1000,"********")</f>
        <v>********</v>
      </c>
      <c r="AE1111" t="str">
        <f t="shared" si="773"/>
        <v>2411</v>
      </c>
      <c r="AF1111" s="9" t="str">
        <f>IF(R1111&lt;200,"+"&amp;TEXT(R1111,"0"),"-"&amp;TEXT(_xlfn.XLOOKUP(R1111,Sheet2!$K$3:$K$130,Sheet2!$L$3:$L$130,"-----"),"0"))</f>
        <v>+14</v>
      </c>
      <c r="AG1111" s="9" t="str">
        <f t="shared" si="779"/>
        <v>@</v>
      </c>
      <c r="AH1111" s="9" t="str">
        <f t="shared" si="780"/>
        <v>JSR @+14</v>
      </c>
      <c r="AI1111" t="str">
        <f t="shared" si="781"/>
        <v>1,@+14</v>
      </c>
      <c r="AJ1111" s="16" t="str">
        <f t="shared" si="782"/>
        <v>@+14</v>
      </c>
      <c r="AK1111" t="str">
        <f t="shared" si="783"/>
        <v>SUB# 2,1,SZR</v>
      </c>
      <c r="AL1111" s="4" t="str">
        <f t="shared" si="784"/>
        <v>SUB</v>
      </c>
      <c r="AM1111" s="4" t="str">
        <f t="shared" si="785"/>
        <v/>
      </c>
      <c r="AN1111" s="4" t="str">
        <f t="shared" si="786"/>
        <v/>
      </c>
      <c r="AO1111" s="4" t="str">
        <f t="shared" si="787"/>
        <v>#</v>
      </c>
      <c r="AP1111" s="15" t="str">
        <f t="shared" si="788"/>
        <v>,SZR</v>
      </c>
      <c r="AQ1111" s="9" t="str">
        <f>_xlfn.XLOOKUP(D1111,Sheet2!$E$3:$E$101,Sheet2!$F$3:$F$101,"******************")</f>
        <v>******************</v>
      </c>
      <c r="AR1111" s="33" t="str">
        <f t="shared" si="774"/>
        <v>DIC 1,RTC</v>
      </c>
      <c r="AS1111" s="9" t="str">
        <f t="shared" si="775"/>
        <v>DIC</v>
      </c>
      <c r="AT1111" s="4">
        <f t="shared" si="789"/>
        <v>1</v>
      </c>
      <c r="AU1111" s="6">
        <f t="shared" si="790"/>
        <v>0</v>
      </c>
      <c r="AV1111" s="4" t="str">
        <f t="shared" si="791"/>
        <v/>
      </c>
      <c r="AW1111" s="4">
        <f t="shared" si="792"/>
        <v>14</v>
      </c>
      <c r="AX1111" s="4" t="str">
        <f>_xlfn.XLOOKUP(AW1111,Sheet2!$Q$3:$Q$66,Sheet2!$R$3:$R$66,"**")</f>
        <v>RTC</v>
      </c>
      <c r="AY1111" s="4">
        <f t="shared" si="793"/>
        <v>5</v>
      </c>
      <c r="AZ1111" s="16" t="str">
        <f t="shared" si="794"/>
        <v>SKPBN</v>
      </c>
    </row>
    <row r="1112" spans="1:52" x14ac:dyDescent="0.35">
      <c r="B1112" s="3">
        <f t="shared" si="752"/>
        <v>47</v>
      </c>
      <c r="C1112" s="1">
        <f t="shared" si="753"/>
        <v>2376</v>
      </c>
      <c r="D1112" s="2">
        <v>6242</v>
      </c>
      <c r="E1112" s="2" t="str">
        <f>_xlfn.XLOOKUP(C1112,Sheet2!$N$3:$N$1000,Sheet2!$O$3:$O$1000,"")</f>
        <v/>
      </c>
      <c r="F1112" s="9" t="str">
        <f t="shared" si="751"/>
        <v>EHALT</v>
      </c>
      <c r="G1112" s="4" t="str">
        <f t="shared" si="771"/>
        <v>14</v>
      </c>
      <c r="H1112" s="4">
        <f t="shared" si="772"/>
        <v>242</v>
      </c>
      <c r="I1112" s="6">
        <f t="shared" si="764"/>
        <v>0</v>
      </c>
      <c r="J1112" s="6">
        <f t="shared" si="765"/>
        <v>0</v>
      </c>
      <c r="K1112" s="6">
        <f t="shared" si="766"/>
        <v>6</v>
      </c>
      <c r="L1112" s="6">
        <f t="shared" si="767"/>
        <v>2</v>
      </c>
      <c r="M1112" s="6">
        <f t="shared" si="768"/>
        <v>4</v>
      </c>
      <c r="N1112" s="6">
        <f t="shared" si="769"/>
        <v>2</v>
      </c>
      <c r="O1112" s="13">
        <f t="shared" si="770"/>
        <v>1</v>
      </c>
      <c r="P1112" s="4">
        <f t="shared" si="776"/>
        <v>0</v>
      </c>
      <c r="Q1112" s="4">
        <f t="shared" si="777"/>
        <v>1</v>
      </c>
      <c r="R1112">
        <f t="shared" si="754"/>
        <v>242</v>
      </c>
      <c r="S1112" s="4">
        <f t="shared" si="755"/>
        <v>0</v>
      </c>
      <c r="T1112" s="15">
        <f t="shared" si="756"/>
        <v>1</v>
      </c>
      <c r="U1112" s="4">
        <f t="shared" si="757"/>
        <v>0</v>
      </c>
      <c r="V1112" s="4">
        <f t="shared" si="758"/>
        <v>1</v>
      </c>
      <c r="W1112" s="4">
        <f t="shared" si="759"/>
        <v>4</v>
      </c>
      <c r="X1112" s="6">
        <f t="shared" si="760"/>
        <v>2</v>
      </c>
      <c r="Y1112" s="4">
        <f t="shared" si="761"/>
        <v>2</v>
      </c>
      <c r="Z1112" s="6">
        <f t="shared" si="762"/>
        <v>0</v>
      </c>
      <c r="AA1112" s="18">
        <f t="shared" si="763"/>
        <v>2</v>
      </c>
      <c r="AB1112" s="9" t="str">
        <f t="shared" si="778"/>
        <v>I.EHA</v>
      </c>
      <c r="AC1112" s="9" t="str">
        <f>_xlfn.XLOOKUP(R1112,Sheet2!$H$3:$H$258,Sheet2!$I$3:$I$258,"-----")</f>
        <v>I.EHA</v>
      </c>
      <c r="AD1112" s="9" t="str">
        <f>_xlfn.XLOOKUP(VALUE(AE1112),Sheet2!$N$3:$N$1000,Sheet2!$O$3:$O$1000,"********")</f>
        <v>********</v>
      </c>
      <c r="AE1112" t="str">
        <f t="shared" si="773"/>
        <v>2240</v>
      </c>
      <c r="AF1112" s="9" t="str">
        <f>IF(R1112&lt;200,"+"&amp;TEXT(R1112,"0"),"-"&amp;TEXT(_xlfn.XLOOKUP(R1112,Sheet2!$K$3:$K$130,Sheet2!$L$3:$L$130,"-----"),"0"))</f>
        <v>-136</v>
      </c>
      <c r="AG1112" s="9" t="str">
        <f t="shared" si="779"/>
        <v>@</v>
      </c>
      <c r="AH1112" s="9" t="str">
        <f t="shared" si="780"/>
        <v>JSR @I.EHA</v>
      </c>
      <c r="AI1112" t="str">
        <f t="shared" si="781"/>
        <v>1,@I.EHA</v>
      </c>
      <c r="AJ1112" s="16" t="str">
        <f t="shared" si="782"/>
        <v>@I.EHA</v>
      </c>
      <c r="AK1112" t="str">
        <f t="shared" si="783"/>
        <v>ADCOR 0,1,SZC</v>
      </c>
      <c r="AL1112" s="4" t="str">
        <f t="shared" si="784"/>
        <v>ADC</v>
      </c>
      <c r="AM1112" s="4" t="str">
        <f t="shared" si="785"/>
        <v>R</v>
      </c>
      <c r="AN1112" s="4" t="str">
        <f t="shared" si="786"/>
        <v>O</v>
      </c>
      <c r="AO1112" s="4" t="str">
        <f t="shared" si="787"/>
        <v/>
      </c>
      <c r="AP1112" s="15" t="str">
        <f t="shared" si="788"/>
        <v>,SZC</v>
      </c>
      <c r="AQ1112" s="9" t="str">
        <f>_xlfn.XLOOKUP(D1112,Sheet2!$E$3:$E$101,Sheet2!$F$3:$F$101,"******************")</f>
        <v>EHALT</v>
      </c>
      <c r="AR1112" s="33" t="str">
        <f t="shared" si="774"/>
        <v>DOBC 1,**</v>
      </c>
      <c r="AS1112" s="9" t="str">
        <f t="shared" si="775"/>
        <v>DOBC</v>
      </c>
      <c r="AT1112" s="4">
        <f t="shared" si="789"/>
        <v>1</v>
      </c>
      <c r="AU1112" s="6">
        <f t="shared" si="790"/>
        <v>2</v>
      </c>
      <c r="AV1112" s="4" t="str">
        <f t="shared" si="791"/>
        <v>C</v>
      </c>
      <c r="AW1112" s="4">
        <f t="shared" si="792"/>
        <v>42</v>
      </c>
      <c r="AX1112" s="4" t="str">
        <f>_xlfn.XLOOKUP(AW1112,Sheet2!$Q$3:$Q$66,Sheet2!$R$3:$R$66,"**")</f>
        <v>**</v>
      </c>
      <c r="AY1112" s="4">
        <f t="shared" si="793"/>
        <v>4</v>
      </c>
      <c r="AZ1112" s="16" t="str">
        <f t="shared" si="794"/>
        <v>SKPDN</v>
      </c>
    </row>
    <row r="1113" spans="1:52" x14ac:dyDescent="0.35">
      <c r="B1113" s="3">
        <f t="shared" si="752"/>
        <v>48</v>
      </c>
      <c r="C1113" s="1">
        <f t="shared" si="753"/>
        <v>2377</v>
      </c>
      <c r="D1113" s="2">
        <v>6243</v>
      </c>
      <c r="E1113" s="2" t="str">
        <f>_xlfn.XLOOKUP(C1113,Sheet2!$N$3:$N$1000,Sheet2!$O$3:$O$1000,"")</f>
        <v/>
      </c>
      <c r="F1113" s="9" t="str">
        <f t="shared" si="751"/>
        <v>LOOP</v>
      </c>
      <c r="G1113" s="4" t="str">
        <f t="shared" si="771"/>
        <v>14</v>
      </c>
      <c r="H1113" s="4">
        <f t="shared" si="772"/>
        <v>243</v>
      </c>
      <c r="I1113" s="6">
        <f t="shared" si="764"/>
        <v>0</v>
      </c>
      <c r="J1113" s="6">
        <f t="shared" si="765"/>
        <v>0</v>
      </c>
      <c r="K1113" s="6">
        <f t="shared" si="766"/>
        <v>6</v>
      </c>
      <c r="L1113" s="6">
        <f t="shared" si="767"/>
        <v>2</v>
      </c>
      <c r="M1113" s="6">
        <f t="shared" si="768"/>
        <v>4</v>
      </c>
      <c r="N1113" s="6">
        <f t="shared" si="769"/>
        <v>3</v>
      </c>
      <c r="O1113" s="13">
        <f t="shared" si="770"/>
        <v>1</v>
      </c>
      <c r="P1113" s="4">
        <f t="shared" si="776"/>
        <v>0</v>
      </c>
      <c r="Q1113" s="4">
        <f t="shared" si="777"/>
        <v>1</v>
      </c>
      <c r="R1113">
        <f t="shared" si="754"/>
        <v>243</v>
      </c>
      <c r="S1113" s="4">
        <f t="shared" si="755"/>
        <v>0</v>
      </c>
      <c r="T1113" s="15">
        <f t="shared" si="756"/>
        <v>1</v>
      </c>
      <c r="U1113" s="4">
        <f t="shared" si="757"/>
        <v>0</v>
      </c>
      <c r="V1113" s="4">
        <f t="shared" si="758"/>
        <v>1</v>
      </c>
      <c r="W1113" s="4">
        <f t="shared" si="759"/>
        <v>4</v>
      </c>
      <c r="X1113" s="6">
        <f t="shared" si="760"/>
        <v>2</v>
      </c>
      <c r="Y1113" s="4">
        <f t="shared" si="761"/>
        <v>2</v>
      </c>
      <c r="Z1113" s="6">
        <f t="shared" si="762"/>
        <v>0</v>
      </c>
      <c r="AA1113" s="18">
        <f t="shared" si="763"/>
        <v>3</v>
      </c>
      <c r="AB1113" s="9" t="str">
        <f t="shared" si="778"/>
        <v>I.LOO</v>
      </c>
      <c r="AC1113" s="9" t="str">
        <f>_xlfn.XLOOKUP(R1113,Sheet2!$H$3:$H$258,Sheet2!$I$3:$I$258,"-----")</f>
        <v>I.LOO</v>
      </c>
      <c r="AD1113" s="9" t="str">
        <f>_xlfn.XLOOKUP(VALUE(AE1113),Sheet2!$N$3:$N$1000,Sheet2!$O$3:$O$1000,"********")</f>
        <v>********</v>
      </c>
      <c r="AE1113" t="str">
        <f t="shared" si="773"/>
        <v>2242</v>
      </c>
      <c r="AF1113" s="9" t="str">
        <f>IF(R1113&lt;200,"+"&amp;TEXT(R1113,"0"),"-"&amp;TEXT(_xlfn.XLOOKUP(R1113,Sheet2!$K$3:$K$130,Sheet2!$L$3:$L$130,"-----"),"0"))</f>
        <v>-135</v>
      </c>
      <c r="AG1113" s="9" t="str">
        <f t="shared" si="779"/>
        <v>@</v>
      </c>
      <c r="AH1113" s="9" t="str">
        <f t="shared" si="780"/>
        <v>JSR @I.LOO</v>
      </c>
      <c r="AI1113" t="str">
        <f t="shared" si="781"/>
        <v>1,@I.LOO</v>
      </c>
      <c r="AJ1113" s="16" t="str">
        <f t="shared" si="782"/>
        <v>@I.LOO</v>
      </c>
      <c r="AK1113" t="str">
        <f t="shared" si="783"/>
        <v>ADCOR 0,1,SNC</v>
      </c>
      <c r="AL1113" s="4" t="str">
        <f t="shared" si="784"/>
        <v>ADC</v>
      </c>
      <c r="AM1113" s="4" t="str">
        <f t="shared" si="785"/>
        <v>R</v>
      </c>
      <c r="AN1113" s="4" t="str">
        <f t="shared" si="786"/>
        <v>O</v>
      </c>
      <c r="AO1113" s="4" t="str">
        <f t="shared" si="787"/>
        <v/>
      </c>
      <c r="AP1113" s="15" t="str">
        <f t="shared" si="788"/>
        <v>,SNC</v>
      </c>
      <c r="AQ1113" s="9" t="str">
        <f>_xlfn.XLOOKUP(D1113,Sheet2!$E$3:$E$101,Sheet2!$F$3:$F$101,"******************")</f>
        <v>LOOP</v>
      </c>
      <c r="AR1113" s="33" t="str">
        <f t="shared" si="774"/>
        <v>DOBC 1,**</v>
      </c>
      <c r="AS1113" s="9" t="str">
        <f t="shared" si="775"/>
        <v>DOBC</v>
      </c>
      <c r="AT1113" s="4">
        <f t="shared" si="789"/>
        <v>1</v>
      </c>
      <c r="AU1113" s="6">
        <f t="shared" si="790"/>
        <v>2</v>
      </c>
      <c r="AV1113" s="4" t="str">
        <f t="shared" si="791"/>
        <v>C</v>
      </c>
      <c r="AW1113" s="4">
        <f t="shared" si="792"/>
        <v>43</v>
      </c>
      <c r="AX1113" s="4" t="str">
        <f>_xlfn.XLOOKUP(AW1113,Sheet2!$Q$3:$Q$66,Sheet2!$R$3:$R$66,"**")</f>
        <v>**</v>
      </c>
      <c r="AY1113" s="4">
        <f t="shared" si="793"/>
        <v>4</v>
      </c>
      <c r="AZ1113" s="16" t="str">
        <f t="shared" si="794"/>
        <v>SKPDN</v>
      </c>
    </row>
    <row r="1114" spans="1:52" x14ac:dyDescent="0.35">
      <c r="A1114" s="5" t="s">
        <v>47</v>
      </c>
      <c r="B1114" s="3">
        <v>2</v>
      </c>
      <c r="C1114" s="1">
        <v>2400</v>
      </c>
      <c r="D1114" s="2">
        <v>6241</v>
      </c>
      <c r="E1114" s="2" t="str">
        <f>_xlfn.XLOOKUP(C1114,Sheet2!$N$3:$N$1000,Sheet2!$O$3:$O$1000,"")</f>
        <v>D9</v>
      </c>
      <c r="F1114" s="9" t="str">
        <f t="shared" ref="F1114:F1177" si="795">IF(AQ1114="******************",IF(P1114=0,AH1114,IF(P1114=3,AR1114,IF(P1114=1,"LDA "&amp;AI1114,IF(P1114=2,"STA "&amp;AI1114,IF(P1114=3,AQ1114,AK1114))))),AQ1114)</f>
        <v>SETUP</v>
      </c>
      <c r="G1114" s="4" t="str">
        <f t="shared" si="771"/>
        <v>14</v>
      </c>
      <c r="H1114" s="4">
        <f t="shared" si="772"/>
        <v>241</v>
      </c>
      <c r="I1114" s="6">
        <f t="shared" si="764"/>
        <v>0</v>
      </c>
      <c r="J1114" s="6">
        <f t="shared" si="765"/>
        <v>0</v>
      </c>
      <c r="K1114" s="6">
        <f t="shared" si="766"/>
        <v>6</v>
      </c>
      <c r="L1114" s="6">
        <f t="shared" si="767"/>
        <v>2</v>
      </c>
      <c r="M1114" s="6">
        <f t="shared" si="768"/>
        <v>4</v>
      </c>
      <c r="N1114" s="6">
        <f t="shared" si="769"/>
        <v>1</v>
      </c>
      <c r="O1114" s="13">
        <f t="shared" si="770"/>
        <v>1</v>
      </c>
      <c r="P1114" s="4">
        <f t="shared" si="776"/>
        <v>0</v>
      </c>
      <c r="Q1114" s="4">
        <f t="shared" si="777"/>
        <v>1</v>
      </c>
      <c r="R1114">
        <f t="shared" si="754"/>
        <v>241</v>
      </c>
      <c r="S1114" s="4">
        <f t="shared" si="755"/>
        <v>0</v>
      </c>
      <c r="T1114" s="15">
        <f t="shared" si="756"/>
        <v>1</v>
      </c>
      <c r="U1114" s="4">
        <f t="shared" si="757"/>
        <v>0</v>
      </c>
      <c r="V1114" s="4">
        <f t="shared" si="758"/>
        <v>1</v>
      </c>
      <c r="W1114" s="4">
        <f t="shared" si="759"/>
        <v>4</v>
      </c>
      <c r="X1114" s="6">
        <f t="shared" si="760"/>
        <v>2</v>
      </c>
      <c r="Y1114" s="4">
        <f t="shared" si="761"/>
        <v>2</v>
      </c>
      <c r="Z1114" s="6">
        <f t="shared" si="762"/>
        <v>0</v>
      </c>
      <c r="AA1114" s="18">
        <f t="shared" si="763"/>
        <v>1</v>
      </c>
      <c r="AB1114" s="9" t="str">
        <f t="shared" si="778"/>
        <v>I.STUP</v>
      </c>
      <c r="AC1114" s="9" t="str">
        <f>_xlfn.XLOOKUP(R1114,Sheet2!$H$3:$H$258,Sheet2!$I$3:$I$258,"-----")</f>
        <v>I.STUP</v>
      </c>
      <c r="AD1114" s="9" t="str">
        <f>_xlfn.XLOOKUP(VALUE(AE1114),Sheet2!$N$3:$N$1000,Sheet2!$O$3:$O$1000,"********")</f>
        <v>********</v>
      </c>
      <c r="AE1114" t="str">
        <f t="shared" si="773"/>
        <v>2241</v>
      </c>
      <c r="AF1114" s="9" t="str">
        <f>IF(R1114&lt;200,"+"&amp;TEXT(R1114,"0"),"-"&amp;TEXT(_xlfn.XLOOKUP(R1114,Sheet2!$K$3:$K$130,Sheet2!$L$3:$L$130,"-----"),"0"))</f>
        <v>-137</v>
      </c>
      <c r="AG1114" s="9" t="str">
        <f t="shared" si="779"/>
        <v>@</v>
      </c>
      <c r="AH1114" s="9" t="str">
        <f t="shared" si="780"/>
        <v>JSR @I.STUP</v>
      </c>
      <c r="AI1114" t="str">
        <f t="shared" si="781"/>
        <v>1,@I.STUP</v>
      </c>
      <c r="AJ1114" s="16" t="str">
        <f t="shared" si="782"/>
        <v>@I.STUP</v>
      </c>
      <c r="AK1114" t="str">
        <f t="shared" si="783"/>
        <v>ADCOR 0,1,SKP</v>
      </c>
      <c r="AL1114" s="4" t="str">
        <f t="shared" si="784"/>
        <v>ADC</v>
      </c>
      <c r="AM1114" s="4" t="str">
        <f t="shared" si="785"/>
        <v>R</v>
      </c>
      <c r="AN1114" s="4" t="str">
        <f t="shared" si="786"/>
        <v>O</v>
      </c>
      <c r="AO1114" s="4" t="str">
        <f t="shared" si="787"/>
        <v/>
      </c>
      <c r="AP1114" s="15" t="str">
        <f t="shared" si="788"/>
        <v>,SKP</v>
      </c>
      <c r="AQ1114" s="9" t="str">
        <f>_xlfn.XLOOKUP(D1114,Sheet2!$E$3:$E$101,Sheet2!$F$3:$F$101,"******************")</f>
        <v>SETUP</v>
      </c>
      <c r="AR1114" s="33" t="str">
        <f t="shared" si="774"/>
        <v>DOBC 1,**</v>
      </c>
      <c r="AS1114" s="9" t="str">
        <f t="shared" si="775"/>
        <v>DOBC</v>
      </c>
      <c r="AT1114" s="4">
        <f t="shared" si="789"/>
        <v>1</v>
      </c>
      <c r="AU1114" s="6">
        <f t="shared" si="790"/>
        <v>2</v>
      </c>
      <c r="AV1114" s="4" t="str">
        <f t="shared" si="791"/>
        <v>C</v>
      </c>
      <c r="AW1114" s="4">
        <f t="shared" si="792"/>
        <v>41</v>
      </c>
      <c r="AX1114" s="4" t="str">
        <f>_xlfn.XLOOKUP(AW1114,Sheet2!$Q$3:$Q$66,Sheet2!$R$3:$R$66,"**")</f>
        <v>**</v>
      </c>
      <c r="AY1114" s="4">
        <f t="shared" si="793"/>
        <v>4</v>
      </c>
      <c r="AZ1114" s="16" t="str">
        <f t="shared" si="794"/>
        <v>SKPDN</v>
      </c>
    </row>
    <row r="1115" spans="1:52" x14ac:dyDescent="0.35">
      <c r="B1115" s="3">
        <f t="shared" si="752"/>
        <v>3</v>
      </c>
      <c r="C1115" s="1">
        <f t="shared" si="753"/>
        <v>2401</v>
      </c>
      <c r="D1115" s="2">
        <v>20152</v>
      </c>
      <c r="E1115" s="2" t="str">
        <f>_xlfn.XLOOKUP(C1115,Sheet2!$N$3:$N$1000,Sheet2!$O$3:$O$1000,"")</f>
        <v/>
      </c>
      <c r="F1115" s="9" t="str">
        <f t="shared" si="795"/>
        <v>LDA 0,TESTU</v>
      </c>
      <c r="G1115" s="4" t="str">
        <f t="shared" si="771"/>
        <v>40</v>
      </c>
      <c r="H1115" s="4">
        <f t="shared" si="772"/>
        <v>152</v>
      </c>
      <c r="I1115" s="6">
        <f t="shared" si="764"/>
        <v>0</v>
      </c>
      <c r="J1115" s="6">
        <f t="shared" si="765"/>
        <v>2</v>
      </c>
      <c r="K1115" s="6">
        <f t="shared" si="766"/>
        <v>0</v>
      </c>
      <c r="L1115" s="6">
        <f t="shared" si="767"/>
        <v>1</v>
      </c>
      <c r="M1115" s="6">
        <f t="shared" si="768"/>
        <v>5</v>
      </c>
      <c r="N1115" s="6">
        <f t="shared" si="769"/>
        <v>2</v>
      </c>
      <c r="O1115" s="13">
        <f t="shared" si="770"/>
        <v>4</v>
      </c>
      <c r="P1115" s="4">
        <f t="shared" si="776"/>
        <v>1</v>
      </c>
      <c r="Q1115" s="4">
        <f t="shared" si="777"/>
        <v>0</v>
      </c>
      <c r="R1115">
        <f t="shared" si="754"/>
        <v>152</v>
      </c>
      <c r="S1115" s="4">
        <f t="shared" si="755"/>
        <v>0</v>
      </c>
      <c r="T1115" s="15">
        <f t="shared" si="756"/>
        <v>0</v>
      </c>
      <c r="U1115" s="4">
        <f t="shared" si="757"/>
        <v>1</v>
      </c>
      <c r="V1115" s="4">
        <f t="shared" si="758"/>
        <v>0</v>
      </c>
      <c r="W1115" s="4">
        <f t="shared" si="759"/>
        <v>0</v>
      </c>
      <c r="X1115" s="6">
        <f t="shared" si="760"/>
        <v>1</v>
      </c>
      <c r="Y1115" s="4">
        <f t="shared" si="761"/>
        <v>2</v>
      </c>
      <c r="Z1115" s="6">
        <f t="shared" si="762"/>
        <v>1</v>
      </c>
      <c r="AA1115" s="18">
        <f t="shared" si="763"/>
        <v>2</v>
      </c>
      <c r="AB1115" s="9" t="str">
        <f t="shared" si="778"/>
        <v>TESTU</v>
      </c>
      <c r="AC1115" s="9" t="str">
        <f>_xlfn.XLOOKUP(R1115,Sheet2!$H$3:$H$258,Sheet2!$I$3:$I$258,"-----")</f>
        <v>TESTU</v>
      </c>
      <c r="AD1115" s="9" t="str">
        <f>_xlfn.XLOOKUP(VALUE(AE1115),Sheet2!$N$3:$N$1000,Sheet2!$O$3:$O$1000,"********")</f>
        <v>********</v>
      </c>
      <c r="AE1115" t="str">
        <f t="shared" si="773"/>
        <v>2553</v>
      </c>
      <c r="AF1115" s="9" t="str">
        <f>IF(R1115&lt;200,"+"&amp;TEXT(R1115,"0"),"-"&amp;TEXT(_xlfn.XLOOKUP(R1115,Sheet2!$K$3:$K$130,Sheet2!$L$3:$L$130,"-----"),"0"))</f>
        <v>+152</v>
      </c>
      <c r="AG1115" s="9" t="str">
        <f t="shared" si="779"/>
        <v/>
      </c>
      <c r="AH1115" s="9" t="str">
        <f t="shared" si="780"/>
        <v>JMP TESTU</v>
      </c>
      <c r="AI1115" t="str">
        <f t="shared" si="781"/>
        <v>0,TESTU</v>
      </c>
      <c r="AJ1115" s="16" t="str">
        <f t="shared" si="782"/>
        <v>TESTU</v>
      </c>
      <c r="AK1115" t="str">
        <f t="shared" si="783"/>
        <v>COMOL# 1,0,SZC</v>
      </c>
      <c r="AL1115" s="4" t="str">
        <f t="shared" si="784"/>
        <v>COM</v>
      </c>
      <c r="AM1115" s="4" t="str">
        <f t="shared" si="785"/>
        <v>L</v>
      </c>
      <c r="AN1115" s="4" t="str">
        <f t="shared" si="786"/>
        <v>O</v>
      </c>
      <c r="AO1115" s="4" t="str">
        <f t="shared" si="787"/>
        <v>#</v>
      </c>
      <c r="AP1115" s="15" t="str">
        <f t="shared" si="788"/>
        <v>,SZC</v>
      </c>
      <c r="AQ1115" s="9" t="str">
        <f>_xlfn.XLOOKUP(D1115,Sheet2!$E$3:$E$101,Sheet2!$F$3:$F$101,"******************")</f>
        <v>******************</v>
      </c>
      <c r="AR1115" s="33" t="str">
        <f t="shared" si="774"/>
        <v>NIOS **</v>
      </c>
      <c r="AS1115" s="9" t="str">
        <f t="shared" si="775"/>
        <v>DOCS</v>
      </c>
      <c r="AT1115" s="4">
        <f t="shared" si="789"/>
        <v>0</v>
      </c>
      <c r="AU1115" s="6">
        <f t="shared" si="790"/>
        <v>1</v>
      </c>
      <c r="AV1115" s="4" t="str">
        <f t="shared" si="791"/>
        <v>S</v>
      </c>
      <c r="AW1115" s="4">
        <f t="shared" si="792"/>
        <v>52</v>
      </c>
      <c r="AX1115" s="4" t="str">
        <f>_xlfn.XLOOKUP(AW1115,Sheet2!$Q$3:$Q$66,Sheet2!$R$3:$R$66,"**")</f>
        <v>**</v>
      </c>
      <c r="AY1115" s="4">
        <f t="shared" si="793"/>
        <v>0</v>
      </c>
      <c r="AZ1115" s="16" t="str">
        <f t="shared" si="794"/>
        <v>SKPBZ</v>
      </c>
    </row>
    <row r="1116" spans="1:52" x14ac:dyDescent="0.35">
      <c r="B1116" s="3">
        <f t="shared" si="752"/>
        <v>4</v>
      </c>
      <c r="C1116" s="1">
        <f t="shared" si="753"/>
        <v>2402</v>
      </c>
      <c r="D1116" s="2">
        <v>63033</v>
      </c>
      <c r="E1116" s="2" t="str">
        <f>_xlfn.XLOOKUP(C1116,Sheet2!$N$3:$N$1000,Sheet2!$O$3:$O$1000,"")</f>
        <v/>
      </c>
      <c r="F1116" s="9" t="str">
        <f t="shared" si="795"/>
        <v>DOC 0,DSKP</v>
      </c>
      <c r="G1116" s="4" t="str">
        <f t="shared" si="771"/>
        <v>146</v>
      </c>
      <c r="H1116" s="4">
        <f t="shared" si="772"/>
        <v>33</v>
      </c>
      <c r="I1116" s="6">
        <f t="shared" si="764"/>
        <v>0</v>
      </c>
      <c r="J1116" s="6">
        <f t="shared" si="765"/>
        <v>6</v>
      </c>
      <c r="K1116" s="6">
        <f t="shared" si="766"/>
        <v>3</v>
      </c>
      <c r="L1116" s="6">
        <f t="shared" si="767"/>
        <v>0</v>
      </c>
      <c r="M1116" s="6">
        <f t="shared" si="768"/>
        <v>3</v>
      </c>
      <c r="N1116" s="6">
        <f t="shared" si="769"/>
        <v>3</v>
      </c>
      <c r="O1116" s="13">
        <f t="shared" si="770"/>
        <v>12</v>
      </c>
      <c r="P1116" s="4">
        <f t="shared" si="776"/>
        <v>3</v>
      </c>
      <c r="Q1116" s="4">
        <f t="shared" si="777"/>
        <v>0</v>
      </c>
      <c r="R1116">
        <f t="shared" si="754"/>
        <v>33</v>
      </c>
      <c r="S1116" s="4">
        <f t="shared" si="755"/>
        <v>2</v>
      </c>
      <c r="T1116" s="15">
        <f t="shared" si="756"/>
        <v>1</v>
      </c>
      <c r="U1116" s="4">
        <f t="shared" si="757"/>
        <v>3</v>
      </c>
      <c r="V1116" s="4">
        <f t="shared" si="758"/>
        <v>0</v>
      </c>
      <c r="W1116" s="4">
        <f t="shared" si="759"/>
        <v>6</v>
      </c>
      <c r="X1116" s="6">
        <f t="shared" si="760"/>
        <v>0</v>
      </c>
      <c r="Y1116" s="4">
        <f t="shared" si="761"/>
        <v>1</v>
      </c>
      <c r="Z1116" s="6">
        <f t="shared" si="762"/>
        <v>1</v>
      </c>
      <c r="AA1116" s="18">
        <f t="shared" si="763"/>
        <v>3</v>
      </c>
      <c r="AB1116" s="9" t="str">
        <f t="shared" si="778"/>
        <v>+33,2</v>
      </c>
      <c r="AC1116" s="9" t="str">
        <f>_xlfn.XLOOKUP(R1116,Sheet2!$H$3:$H$258,Sheet2!$I$3:$I$258,"-----")</f>
        <v>*****</v>
      </c>
      <c r="AD1116" s="9" t="str">
        <f>_xlfn.XLOOKUP(VALUE(AE1116),Sheet2!$N$3:$N$1000,Sheet2!$O$3:$O$1000,"********")</f>
        <v>********</v>
      </c>
      <c r="AE1116" t="str">
        <f t="shared" si="773"/>
        <v>2435</v>
      </c>
      <c r="AF1116" s="9" t="str">
        <f>IF(R1116&lt;200,"+"&amp;TEXT(R1116,"0"),"-"&amp;TEXT(_xlfn.XLOOKUP(R1116,Sheet2!$K$3:$K$130,Sheet2!$L$3:$L$130,"-----"),"0"))</f>
        <v>+33</v>
      </c>
      <c r="AG1116" s="9" t="str">
        <f t="shared" si="779"/>
        <v>@</v>
      </c>
      <c r="AH1116" s="9" t="str">
        <f t="shared" si="780"/>
        <v>JMP @+33,2</v>
      </c>
      <c r="AI1116" t="str">
        <f t="shared" si="781"/>
        <v>0,@+33,2</v>
      </c>
      <c r="AJ1116" s="16" t="str">
        <f t="shared" si="782"/>
        <v>@+33,2</v>
      </c>
      <c r="AK1116" t="str">
        <f t="shared" si="783"/>
        <v>ADDZ# 3,0,SNC</v>
      </c>
      <c r="AL1116" s="4" t="str">
        <f t="shared" si="784"/>
        <v>ADD</v>
      </c>
      <c r="AM1116" s="4" t="str">
        <f t="shared" si="785"/>
        <v/>
      </c>
      <c r="AN1116" s="4" t="str">
        <f t="shared" si="786"/>
        <v>Z</v>
      </c>
      <c r="AO1116" s="4" t="str">
        <f t="shared" si="787"/>
        <v>#</v>
      </c>
      <c r="AP1116" s="15" t="str">
        <f t="shared" si="788"/>
        <v>,SNC</v>
      </c>
      <c r="AQ1116" s="9" t="str">
        <f>_xlfn.XLOOKUP(D1116,Sheet2!$E$3:$E$101,Sheet2!$F$3:$F$101,"******************")</f>
        <v>******************</v>
      </c>
      <c r="AR1116" s="33" t="str">
        <f t="shared" si="774"/>
        <v>DOC 0,DSKP</v>
      </c>
      <c r="AS1116" s="9" t="str">
        <f t="shared" si="775"/>
        <v>DOC</v>
      </c>
      <c r="AT1116" s="4">
        <f t="shared" si="789"/>
        <v>0</v>
      </c>
      <c r="AU1116" s="6">
        <f t="shared" si="790"/>
        <v>0</v>
      </c>
      <c r="AV1116" s="4" t="str">
        <f t="shared" si="791"/>
        <v/>
      </c>
      <c r="AW1116" s="4">
        <f t="shared" si="792"/>
        <v>33</v>
      </c>
      <c r="AX1116" s="4" t="str">
        <f>_xlfn.XLOOKUP(AW1116,Sheet2!$Q$3:$Q$66,Sheet2!$R$3:$R$66,"**")</f>
        <v>DSKP</v>
      </c>
      <c r="AY1116" s="4">
        <f t="shared" si="793"/>
        <v>6</v>
      </c>
      <c r="AZ1116" s="16" t="str">
        <f t="shared" si="794"/>
        <v>SKPBN</v>
      </c>
    </row>
    <row r="1117" spans="1:52" x14ac:dyDescent="0.35">
      <c r="B1117" s="3">
        <f t="shared" si="752"/>
        <v>5</v>
      </c>
      <c r="C1117" s="1">
        <f t="shared" si="753"/>
        <v>2403</v>
      </c>
      <c r="D1117" s="2">
        <v>20123</v>
      </c>
      <c r="E1117" s="2" t="str">
        <f>_xlfn.XLOOKUP(C1117,Sheet2!$N$3:$N$1000,Sheet2!$O$3:$O$1000,"")</f>
        <v/>
      </c>
      <c r="F1117" s="9" t="str">
        <f t="shared" si="795"/>
        <v>LDA 0,C77</v>
      </c>
      <c r="G1117" s="4" t="str">
        <f t="shared" si="771"/>
        <v>40</v>
      </c>
      <c r="H1117" s="4">
        <f t="shared" si="772"/>
        <v>123</v>
      </c>
      <c r="I1117" s="6">
        <f t="shared" si="764"/>
        <v>0</v>
      </c>
      <c r="J1117" s="6">
        <f t="shared" si="765"/>
        <v>2</v>
      </c>
      <c r="K1117" s="6">
        <f t="shared" si="766"/>
        <v>0</v>
      </c>
      <c r="L1117" s="6">
        <f t="shared" si="767"/>
        <v>1</v>
      </c>
      <c r="M1117" s="6">
        <f t="shared" si="768"/>
        <v>2</v>
      </c>
      <c r="N1117" s="6">
        <f t="shared" si="769"/>
        <v>3</v>
      </c>
      <c r="O1117" s="13">
        <f t="shared" si="770"/>
        <v>4</v>
      </c>
      <c r="P1117" s="4">
        <f t="shared" si="776"/>
        <v>1</v>
      </c>
      <c r="Q1117" s="4">
        <f t="shared" si="777"/>
        <v>0</v>
      </c>
      <c r="R1117">
        <f t="shared" si="754"/>
        <v>123</v>
      </c>
      <c r="S1117" s="4">
        <f t="shared" si="755"/>
        <v>0</v>
      </c>
      <c r="T1117" s="15">
        <f t="shared" si="756"/>
        <v>0</v>
      </c>
      <c r="U1117" s="4">
        <f t="shared" si="757"/>
        <v>1</v>
      </c>
      <c r="V1117" s="4">
        <f t="shared" si="758"/>
        <v>0</v>
      </c>
      <c r="W1117" s="4">
        <f t="shared" si="759"/>
        <v>0</v>
      </c>
      <c r="X1117" s="6">
        <f t="shared" si="760"/>
        <v>1</v>
      </c>
      <c r="Y1117" s="4">
        <f t="shared" si="761"/>
        <v>1</v>
      </c>
      <c r="Z1117" s="6">
        <f t="shared" si="762"/>
        <v>0</v>
      </c>
      <c r="AA1117" s="18">
        <f t="shared" si="763"/>
        <v>3</v>
      </c>
      <c r="AB1117" s="9" t="str">
        <f t="shared" si="778"/>
        <v>C77</v>
      </c>
      <c r="AC1117" s="9" t="str">
        <f>_xlfn.XLOOKUP(R1117,Sheet2!$H$3:$H$258,Sheet2!$I$3:$I$258,"-----")</f>
        <v>C77</v>
      </c>
      <c r="AD1117" s="9" t="str">
        <f>_xlfn.XLOOKUP(VALUE(AE1117),Sheet2!$N$3:$N$1000,Sheet2!$O$3:$O$1000,"********")</f>
        <v>********</v>
      </c>
      <c r="AE1117" t="str">
        <f t="shared" si="773"/>
        <v>2526</v>
      </c>
      <c r="AF1117" s="9" t="str">
        <f>IF(R1117&lt;200,"+"&amp;TEXT(R1117,"0"),"-"&amp;TEXT(_xlfn.XLOOKUP(R1117,Sheet2!$K$3:$K$130,Sheet2!$L$3:$L$130,"-----"),"0"))</f>
        <v>+123</v>
      </c>
      <c r="AG1117" s="9" t="str">
        <f t="shared" si="779"/>
        <v/>
      </c>
      <c r="AH1117" s="9" t="str">
        <f t="shared" si="780"/>
        <v>JMP C77</v>
      </c>
      <c r="AI1117" t="str">
        <f t="shared" si="781"/>
        <v>0,C77</v>
      </c>
      <c r="AJ1117" s="16" t="str">
        <f t="shared" si="782"/>
        <v>C77</v>
      </c>
      <c r="AK1117" t="str">
        <f t="shared" si="783"/>
        <v>COMZL 1,0,SNC</v>
      </c>
      <c r="AL1117" s="4" t="str">
        <f t="shared" si="784"/>
        <v>COM</v>
      </c>
      <c r="AM1117" s="4" t="str">
        <f t="shared" si="785"/>
        <v>L</v>
      </c>
      <c r="AN1117" s="4" t="str">
        <f t="shared" si="786"/>
        <v>Z</v>
      </c>
      <c r="AO1117" s="4" t="str">
        <f t="shared" si="787"/>
        <v/>
      </c>
      <c r="AP1117" s="15" t="str">
        <f t="shared" si="788"/>
        <v>,SNC</v>
      </c>
      <c r="AQ1117" s="9" t="str">
        <f>_xlfn.XLOOKUP(D1117,Sheet2!$E$3:$E$101,Sheet2!$F$3:$F$101,"******************")</f>
        <v>******************</v>
      </c>
      <c r="AR1117" s="33" t="str">
        <f t="shared" si="774"/>
        <v>NIOS DACV</v>
      </c>
      <c r="AS1117" s="9" t="str">
        <f t="shared" si="775"/>
        <v>DOCS</v>
      </c>
      <c r="AT1117" s="4">
        <f t="shared" si="789"/>
        <v>0</v>
      </c>
      <c r="AU1117" s="6">
        <f t="shared" si="790"/>
        <v>1</v>
      </c>
      <c r="AV1117" s="4" t="str">
        <f t="shared" si="791"/>
        <v>S</v>
      </c>
      <c r="AW1117" s="4">
        <f t="shared" si="792"/>
        <v>23</v>
      </c>
      <c r="AX1117" s="4" t="str">
        <f>_xlfn.XLOOKUP(AW1117,Sheet2!$Q$3:$Q$66,Sheet2!$R$3:$R$66,"**")</f>
        <v>DACV</v>
      </c>
      <c r="AY1117" s="4">
        <f t="shared" si="793"/>
        <v>0</v>
      </c>
      <c r="AZ1117" s="16" t="str">
        <f t="shared" si="794"/>
        <v>SKPBZ</v>
      </c>
    </row>
    <row r="1118" spans="1:52" x14ac:dyDescent="0.35">
      <c r="B1118" s="3">
        <f t="shared" si="752"/>
        <v>6</v>
      </c>
      <c r="C1118" s="1">
        <f t="shared" si="753"/>
        <v>2404</v>
      </c>
      <c r="D1118" s="2">
        <v>62033</v>
      </c>
      <c r="E1118" s="2" t="str">
        <f>_xlfn.XLOOKUP(C1118,Sheet2!$N$3:$N$1000,Sheet2!$O$3:$O$1000,"")</f>
        <v/>
      </c>
      <c r="F1118" s="9" t="str">
        <f t="shared" si="795"/>
        <v>DOB 0,DSKP</v>
      </c>
      <c r="G1118" s="4" t="str">
        <f t="shared" si="771"/>
        <v>144</v>
      </c>
      <c r="H1118" s="4">
        <f t="shared" si="772"/>
        <v>33</v>
      </c>
      <c r="I1118" s="6">
        <f t="shared" si="764"/>
        <v>0</v>
      </c>
      <c r="J1118" s="6">
        <f t="shared" si="765"/>
        <v>6</v>
      </c>
      <c r="K1118" s="6">
        <f t="shared" si="766"/>
        <v>2</v>
      </c>
      <c r="L1118" s="6">
        <f t="shared" si="767"/>
        <v>0</v>
      </c>
      <c r="M1118" s="6">
        <f t="shared" si="768"/>
        <v>3</v>
      </c>
      <c r="N1118" s="6">
        <f t="shared" si="769"/>
        <v>3</v>
      </c>
      <c r="O1118" s="13">
        <f t="shared" si="770"/>
        <v>12</v>
      </c>
      <c r="P1118" s="4">
        <f t="shared" si="776"/>
        <v>3</v>
      </c>
      <c r="Q1118" s="4">
        <f t="shared" si="777"/>
        <v>0</v>
      </c>
      <c r="R1118">
        <f t="shared" si="754"/>
        <v>33</v>
      </c>
      <c r="S1118" s="4">
        <f t="shared" si="755"/>
        <v>0</v>
      </c>
      <c r="T1118" s="15">
        <f t="shared" si="756"/>
        <v>1</v>
      </c>
      <c r="U1118" s="4">
        <f t="shared" si="757"/>
        <v>3</v>
      </c>
      <c r="V1118" s="4">
        <f t="shared" si="758"/>
        <v>0</v>
      </c>
      <c r="W1118" s="4">
        <f t="shared" si="759"/>
        <v>4</v>
      </c>
      <c r="X1118" s="6">
        <f t="shared" si="760"/>
        <v>0</v>
      </c>
      <c r="Y1118" s="4">
        <f t="shared" si="761"/>
        <v>1</v>
      </c>
      <c r="Z1118" s="6">
        <f t="shared" si="762"/>
        <v>1</v>
      </c>
      <c r="AA1118" s="18">
        <f t="shared" si="763"/>
        <v>3</v>
      </c>
      <c r="AB1118" s="9" t="str">
        <f t="shared" si="778"/>
        <v>*****</v>
      </c>
      <c r="AC1118" s="9" t="str">
        <f>_xlfn.XLOOKUP(R1118,Sheet2!$H$3:$H$258,Sheet2!$I$3:$I$258,"-----")</f>
        <v>*****</v>
      </c>
      <c r="AD1118" s="9" t="str">
        <f>_xlfn.XLOOKUP(VALUE(AE1118),Sheet2!$N$3:$N$1000,Sheet2!$O$3:$O$1000,"********")</f>
        <v>********</v>
      </c>
      <c r="AE1118" t="str">
        <f t="shared" si="773"/>
        <v>2437</v>
      </c>
      <c r="AF1118" s="9" t="str">
        <f>IF(R1118&lt;200,"+"&amp;TEXT(R1118,"0"),"-"&amp;TEXT(_xlfn.XLOOKUP(R1118,Sheet2!$K$3:$K$130,Sheet2!$L$3:$L$130,"-----"),"0"))</f>
        <v>+33</v>
      </c>
      <c r="AG1118" s="9" t="str">
        <f t="shared" si="779"/>
        <v>@</v>
      </c>
      <c r="AH1118" s="9" t="str">
        <f t="shared" si="780"/>
        <v>JMP @*****</v>
      </c>
      <c r="AI1118" t="str">
        <f t="shared" si="781"/>
        <v>0,@*****</v>
      </c>
      <c r="AJ1118" s="16" t="str">
        <f t="shared" si="782"/>
        <v>@*****</v>
      </c>
      <c r="AK1118" t="str">
        <f t="shared" si="783"/>
        <v>ADCZ# 3,0,SNC</v>
      </c>
      <c r="AL1118" s="4" t="str">
        <f t="shared" si="784"/>
        <v>ADC</v>
      </c>
      <c r="AM1118" s="4" t="str">
        <f t="shared" si="785"/>
        <v/>
      </c>
      <c r="AN1118" s="4" t="str">
        <f t="shared" si="786"/>
        <v>Z</v>
      </c>
      <c r="AO1118" s="4" t="str">
        <f t="shared" si="787"/>
        <v>#</v>
      </c>
      <c r="AP1118" s="15" t="str">
        <f t="shared" si="788"/>
        <v>,SNC</v>
      </c>
      <c r="AQ1118" s="9" t="str">
        <f>_xlfn.XLOOKUP(D1118,Sheet2!$E$3:$E$101,Sheet2!$F$3:$F$101,"******************")</f>
        <v>******************</v>
      </c>
      <c r="AR1118" s="33" t="str">
        <f t="shared" si="774"/>
        <v>DOB 0,DSKP</v>
      </c>
      <c r="AS1118" s="9" t="str">
        <f t="shared" si="775"/>
        <v>DOB</v>
      </c>
      <c r="AT1118" s="4">
        <f t="shared" si="789"/>
        <v>0</v>
      </c>
      <c r="AU1118" s="6">
        <f t="shared" si="790"/>
        <v>0</v>
      </c>
      <c r="AV1118" s="4" t="str">
        <f t="shared" si="791"/>
        <v/>
      </c>
      <c r="AW1118" s="4">
        <f t="shared" si="792"/>
        <v>33</v>
      </c>
      <c r="AX1118" s="4" t="str">
        <f>_xlfn.XLOOKUP(AW1118,Sheet2!$Q$3:$Q$66,Sheet2!$R$3:$R$66,"**")</f>
        <v>DSKP</v>
      </c>
      <c r="AY1118" s="4">
        <f t="shared" si="793"/>
        <v>4</v>
      </c>
      <c r="AZ1118" s="16" t="str">
        <f t="shared" si="794"/>
        <v>SKPBN</v>
      </c>
    </row>
    <row r="1119" spans="1:52" x14ac:dyDescent="0.35">
      <c r="B1119" s="3">
        <f t="shared" si="752"/>
        <v>7</v>
      </c>
      <c r="C1119" s="1">
        <f t="shared" si="753"/>
        <v>2405</v>
      </c>
      <c r="D1119" s="2">
        <v>24067</v>
      </c>
      <c r="E1119" s="2" t="str">
        <f>_xlfn.XLOOKUP(C1119,Sheet2!$N$3:$N$1000,Sheet2!$O$3:$O$1000,"")</f>
        <v/>
      </c>
      <c r="F1119" s="9" t="str">
        <f t="shared" si="795"/>
        <v>LDA 1,KB7</v>
      </c>
      <c r="G1119" s="4" t="str">
        <f t="shared" si="771"/>
        <v>50</v>
      </c>
      <c r="H1119" s="4">
        <f t="shared" si="772"/>
        <v>67</v>
      </c>
      <c r="I1119" s="6">
        <f t="shared" si="764"/>
        <v>0</v>
      </c>
      <c r="J1119" s="6">
        <f t="shared" si="765"/>
        <v>2</v>
      </c>
      <c r="K1119" s="6">
        <f t="shared" si="766"/>
        <v>4</v>
      </c>
      <c r="L1119" s="6">
        <f t="shared" si="767"/>
        <v>0</v>
      </c>
      <c r="M1119" s="6">
        <f t="shared" si="768"/>
        <v>6</v>
      </c>
      <c r="N1119" s="6">
        <f t="shared" si="769"/>
        <v>7</v>
      </c>
      <c r="O1119" s="13">
        <f t="shared" si="770"/>
        <v>5</v>
      </c>
      <c r="P1119" s="4">
        <f t="shared" si="776"/>
        <v>1</v>
      </c>
      <c r="Q1119" s="4">
        <f t="shared" si="777"/>
        <v>1</v>
      </c>
      <c r="R1119">
        <f t="shared" si="754"/>
        <v>67</v>
      </c>
      <c r="S1119" s="4">
        <f t="shared" si="755"/>
        <v>0</v>
      </c>
      <c r="T1119" s="15">
        <f t="shared" si="756"/>
        <v>0</v>
      </c>
      <c r="U1119" s="4">
        <f t="shared" si="757"/>
        <v>1</v>
      </c>
      <c r="V1119" s="4">
        <f t="shared" si="758"/>
        <v>1</v>
      </c>
      <c r="W1119" s="4">
        <f t="shared" si="759"/>
        <v>0</v>
      </c>
      <c r="X1119" s="6">
        <f t="shared" si="760"/>
        <v>0</v>
      </c>
      <c r="Y1119" s="4">
        <f t="shared" si="761"/>
        <v>3</v>
      </c>
      <c r="Z1119" s="6">
        <f t="shared" si="762"/>
        <v>0</v>
      </c>
      <c r="AA1119" s="18">
        <f t="shared" si="763"/>
        <v>7</v>
      </c>
      <c r="AB1119" s="9" t="str">
        <f t="shared" si="778"/>
        <v>KB7</v>
      </c>
      <c r="AC1119" s="9" t="str">
        <f>_xlfn.XLOOKUP(R1119,Sheet2!$H$3:$H$258,Sheet2!$I$3:$I$258,"-----")</f>
        <v>KB7</v>
      </c>
      <c r="AD1119" s="9" t="str">
        <f>_xlfn.XLOOKUP(VALUE(AE1119),Sheet2!$N$3:$N$1000,Sheet2!$O$3:$O$1000,"********")</f>
        <v>D13</v>
      </c>
      <c r="AE1119" t="str">
        <f t="shared" si="773"/>
        <v>2474</v>
      </c>
      <c r="AF1119" s="9" t="str">
        <f>IF(R1119&lt;200,"+"&amp;TEXT(R1119,"0"),"-"&amp;TEXT(_xlfn.XLOOKUP(R1119,Sheet2!$K$3:$K$130,Sheet2!$L$3:$L$130,"-----"),"0"))</f>
        <v>+67</v>
      </c>
      <c r="AG1119" s="9" t="str">
        <f t="shared" si="779"/>
        <v/>
      </c>
      <c r="AH1119" s="9" t="str">
        <f t="shared" si="780"/>
        <v>JSR KB7</v>
      </c>
      <c r="AI1119" t="str">
        <f t="shared" si="781"/>
        <v>1,KB7</v>
      </c>
      <c r="AJ1119" s="16" t="str">
        <f t="shared" si="782"/>
        <v>KB7</v>
      </c>
      <c r="AK1119" t="str">
        <f t="shared" si="783"/>
        <v>COMC 1,1,SBN</v>
      </c>
      <c r="AL1119" s="4" t="str">
        <f t="shared" si="784"/>
        <v>COM</v>
      </c>
      <c r="AM1119" s="4" t="str">
        <f t="shared" si="785"/>
        <v/>
      </c>
      <c r="AN1119" s="4" t="str">
        <f t="shared" si="786"/>
        <v>C</v>
      </c>
      <c r="AO1119" s="4" t="str">
        <f t="shared" si="787"/>
        <v/>
      </c>
      <c r="AP1119" s="15" t="str">
        <f t="shared" si="788"/>
        <v>,SBN</v>
      </c>
      <c r="AQ1119" s="9" t="str">
        <f>_xlfn.XLOOKUP(D1119,Sheet2!$E$3:$E$101,Sheet2!$F$3:$F$101,"******************")</f>
        <v>******************</v>
      </c>
      <c r="AR1119" s="33" t="str">
        <f t="shared" si="774"/>
        <v>NIO **</v>
      </c>
      <c r="AS1119" s="9" t="str">
        <f t="shared" si="775"/>
        <v>DOC</v>
      </c>
      <c r="AT1119" s="4">
        <f t="shared" si="789"/>
        <v>1</v>
      </c>
      <c r="AU1119" s="6">
        <f t="shared" si="790"/>
        <v>0</v>
      </c>
      <c r="AV1119" s="4" t="str">
        <f t="shared" si="791"/>
        <v/>
      </c>
      <c r="AW1119" s="4">
        <f t="shared" si="792"/>
        <v>67</v>
      </c>
      <c r="AX1119" s="4" t="str">
        <f>_xlfn.XLOOKUP(AW1119,Sheet2!$Q$3:$Q$66,Sheet2!$R$3:$R$66,"**")</f>
        <v>**</v>
      </c>
      <c r="AY1119" s="4">
        <f t="shared" si="793"/>
        <v>0</v>
      </c>
      <c r="AZ1119" s="16" t="str">
        <f t="shared" si="794"/>
        <v>SKPBN</v>
      </c>
    </row>
    <row r="1120" spans="1:52" x14ac:dyDescent="0.35">
      <c r="B1120" s="3">
        <f t="shared" si="752"/>
        <v>8</v>
      </c>
      <c r="C1120" s="1">
        <f t="shared" si="753"/>
        <v>2406</v>
      </c>
      <c r="D1120" s="2">
        <v>65133</v>
      </c>
      <c r="E1120" s="2" t="str">
        <f>_xlfn.XLOOKUP(C1120,Sheet2!$N$3:$N$1000,Sheet2!$O$3:$O$1000,"")</f>
        <v/>
      </c>
      <c r="F1120" s="9" t="str">
        <f t="shared" si="795"/>
        <v>DOAS 1,DSKP</v>
      </c>
      <c r="G1120" s="4" t="str">
        <f t="shared" si="771"/>
        <v>152</v>
      </c>
      <c r="H1120" s="4">
        <f t="shared" si="772"/>
        <v>133</v>
      </c>
      <c r="I1120" s="6">
        <f t="shared" si="764"/>
        <v>0</v>
      </c>
      <c r="J1120" s="6">
        <f t="shared" si="765"/>
        <v>6</v>
      </c>
      <c r="K1120" s="6">
        <f t="shared" si="766"/>
        <v>5</v>
      </c>
      <c r="L1120" s="6">
        <f t="shared" si="767"/>
        <v>1</v>
      </c>
      <c r="M1120" s="6">
        <f t="shared" si="768"/>
        <v>3</v>
      </c>
      <c r="N1120" s="6">
        <f t="shared" si="769"/>
        <v>3</v>
      </c>
      <c r="O1120" s="13">
        <f t="shared" si="770"/>
        <v>13</v>
      </c>
      <c r="P1120" s="4">
        <f t="shared" si="776"/>
        <v>3</v>
      </c>
      <c r="Q1120" s="4">
        <f t="shared" si="777"/>
        <v>1</v>
      </c>
      <c r="R1120">
        <f t="shared" si="754"/>
        <v>133</v>
      </c>
      <c r="S1120" s="4">
        <f t="shared" si="755"/>
        <v>2</v>
      </c>
      <c r="T1120" s="15">
        <f t="shared" si="756"/>
        <v>0</v>
      </c>
      <c r="U1120" s="4">
        <f t="shared" si="757"/>
        <v>3</v>
      </c>
      <c r="V1120" s="4">
        <f t="shared" si="758"/>
        <v>1</v>
      </c>
      <c r="W1120" s="4">
        <f t="shared" si="759"/>
        <v>2</v>
      </c>
      <c r="X1120" s="6">
        <f t="shared" si="760"/>
        <v>1</v>
      </c>
      <c r="Y1120" s="4">
        <f t="shared" si="761"/>
        <v>1</v>
      </c>
      <c r="Z1120" s="6">
        <f t="shared" si="762"/>
        <v>1</v>
      </c>
      <c r="AA1120" s="18">
        <f t="shared" si="763"/>
        <v>3</v>
      </c>
      <c r="AB1120" s="9" t="str">
        <f t="shared" si="778"/>
        <v>+133,2</v>
      </c>
      <c r="AC1120" s="9" t="str">
        <f>_xlfn.XLOOKUP(R1120,Sheet2!$H$3:$H$258,Sheet2!$I$3:$I$258,"-----")</f>
        <v>C037</v>
      </c>
      <c r="AD1120" s="9" t="str">
        <f>_xlfn.XLOOKUP(VALUE(AE1120),Sheet2!$N$3:$N$1000,Sheet2!$O$3:$O$1000,"********")</f>
        <v>********</v>
      </c>
      <c r="AE1120" t="str">
        <f t="shared" si="773"/>
        <v>2541</v>
      </c>
      <c r="AF1120" s="9" t="str">
        <f>IF(R1120&lt;200,"+"&amp;TEXT(R1120,"0"),"-"&amp;TEXT(_xlfn.XLOOKUP(R1120,Sheet2!$K$3:$K$130,Sheet2!$L$3:$L$130,"-----"),"0"))</f>
        <v>+133</v>
      </c>
      <c r="AG1120" s="9" t="str">
        <f t="shared" si="779"/>
        <v/>
      </c>
      <c r="AH1120" s="9" t="str">
        <f t="shared" si="780"/>
        <v>JSR +133,2</v>
      </c>
      <c r="AI1120" t="str">
        <f t="shared" si="781"/>
        <v>1,+133,2</v>
      </c>
      <c r="AJ1120" s="16" t="str">
        <f t="shared" si="782"/>
        <v>+133,2</v>
      </c>
      <c r="AK1120" t="str">
        <f t="shared" si="783"/>
        <v>MOVZL# 3,1,SNC</v>
      </c>
      <c r="AL1120" s="4" t="str">
        <f t="shared" si="784"/>
        <v>MOV</v>
      </c>
      <c r="AM1120" s="4" t="str">
        <f t="shared" si="785"/>
        <v>L</v>
      </c>
      <c r="AN1120" s="4" t="str">
        <f t="shared" si="786"/>
        <v>Z</v>
      </c>
      <c r="AO1120" s="4" t="str">
        <f t="shared" si="787"/>
        <v>#</v>
      </c>
      <c r="AP1120" s="15" t="str">
        <f t="shared" si="788"/>
        <v>,SNC</v>
      </c>
      <c r="AQ1120" s="9" t="str">
        <f>_xlfn.XLOOKUP(D1120,Sheet2!$E$3:$E$101,Sheet2!$F$3:$F$101,"******************")</f>
        <v>******************</v>
      </c>
      <c r="AR1120" s="33" t="str">
        <f t="shared" si="774"/>
        <v>DOAS 1,DSKP</v>
      </c>
      <c r="AS1120" s="9" t="str">
        <f t="shared" si="775"/>
        <v>DOAS</v>
      </c>
      <c r="AT1120" s="4">
        <f t="shared" si="789"/>
        <v>1</v>
      </c>
      <c r="AU1120" s="6">
        <f t="shared" si="790"/>
        <v>1</v>
      </c>
      <c r="AV1120" s="4" t="str">
        <f t="shared" si="791"/>
        <v>S</v>
      </c>
      <c r="AW1120" s="4">
        <f t="shared" si="792"/>
        <v>33</v>
      </c>
      <c r="AX1120" s="4" t="str">
        <f>_xlfn.XLOOKUP(AW1120,Sheet2!$Q$3:$Q$66,Sheet2!$R$3:$R$66,"**")</f>
        <v>DSKP</v>
      </c>
      <c r="AY1120" s="4">
        <f t="shared" si="793"/>
        <v>2</v>
      </c>
      <c r="AZ1120" s="16" t="str">
        <f t="shared" si="794"/>
        <v>SKPBZ</v>
      </c>
    </row>
    <row r="1121" spans="2:52" x14ac:dyDescent="0.35">
      <c r="B1121" s="3">
        <f t="shared" si="752"/>
        <v>9</v>
      </c>
      <c r="C1121" s="1">
        <f t="shared" si="753"/>
        <v>2407</v>
      </c>
      <c r="D1121" s="2">
        <v>6165</v>
      </c>
      <c r="E1121" s="2" t="str">
        <f>_xlfn.XLOOKUP(C1121,Sheet2!$N$3:$N$1000,Sheet2!$O$3:$O$1000,"")</f>
        <v/>
      </c>
      <c r="F1121" s="9" t="str">
        <f t="shared" si="795"/>
        <v>JSR @STALL</v>
      </c>
      <c r="G1121" s="4" t="str">
        <f t="shared" si="771"/>
        <v>14</v>
      </c>
      <c r="H1121" s="4">
        <f t="shared" si="772"/>
        <v>165</v>
      </c>
      <c r="I1121" s="6">
        <f t="shared" si="764"/>
        <v>0</v>
      </c>
      <c r="J1121" s="6">
        <f t="shared" si="765"/>
        <v>0</v>
      </c>
      <c r="K1121" s="6">
        <f t="shared" si="766"/>
        <v>6</v>
      </c>
      <c r="L1121" s="6">
        <f t="shared" si="767"/>
        <v>1</v>
      </c>
      <c r="M1121" s="6">
        <f t="shared" si="768"/>
        <v>6</v>
      </c>
      <c r="N1121" s="6">
        <f t="shared" si="769"/>
        <v>5</v>
      </c>
      <c r="O1121" s="13">
        <f t="shared" si="770"/>
        <v>1</v>
      </c>
      <c r="P1121" s="4">
        <f t="shared" si="776"/>
        <v>0</v>
      </c>
      <c r="Q1121" s="4">
        <f t="shared" si="777"/>
        <v>1</v>
      </c>
      <c r="R1121">
        <f t="shared" si="754"/>
        <v>165</v>
      </c>
      <c r="S1121" s="4">
        <f t="shared" si="755"/>
        <v>0</v>
      </c>
      <c r="T1121" s="15">
        <f t="shared" si="756"/>
        <v>1</v>
      </c>
      <c r="U1121" s="4">
        <f t="shared" si="757"/>
        <v>0</v>
      </c>
      <c r="V1121" s="4">
        <f t="shared" si="758"/>
        <v>1</v>
      </c>
      <c r="W1121" s="4">
        <f t="shared" si="759"/>
        <v>4</v>
      </c>
      <c r="X1121" s="6">
        <f t="shared" si="760"/>
        <v>1</v>
      </c>
      <c r="Y1121" s="4">
        <f t="shared" si="761"/>
        <v>3</v>
      </c>
      <c r="Z1121" s="6">
        <f t="shared" si="762"/>
        <v>0</v>
      </c>
      <c r="AA1121" s="18">
        <f t="shared" si="763"/>
        <v>5</v>
      </c>
      <c r="AB1121" s="9" t="str">
        <f t="shared" si="778"/>
        <v>STALL</v>
      </c>
      <c r="AC1121" s="9" t="str">
        <f>_xlfn.XLOOKUP(R1121,Sheet2!$H$3:$H$258,Sheet2!$I$3:$I$258,"-----")</f>
        <v>STALL</v>
      </c>
      <c r="AD1121" s="9" t="str">
        <f>_xlfn.XLOOKUP(VALUE(AE1121),Sheet2!$N$3:$N$1000,Sheet2!$O$3:$O$1000,"********")</f>
        <v>********</v>
      </c>
      <c r="AE1121" t="str">
        <f t="shared" si="773"/>
        <v>2574</v>
      </c>
      <c r="AF1121" s="9" t="str">
        <f>IF(R1121&lt;200,"+"&amp;TEXT(R1121,"0"),"-"&amp;TEXT(_xlfn.XLOOKUP(R1121,Sheet2!$K$3:$K$130,Sheet2!$L$3:$L$130,"-----"),"0"))</f>
        <v>+165</v>
      </c>
      <c r="AG1121" s="9" t="str">
        <f t="shared" si="779"/>
        <v>@</v>
      </c>
      <c r="AH1121" s="9" t="str">
        <f t="shared" si="780"/>
        <v>JSR @STALL</v>
      </c>
      <c r="AI1121" t="str">
        <f t="shared" si="781"/>
        <v>1,@STALL</v>
      </c>
      <c r="AJ1121" s="16" t="str">
        <f t="shared" si="782"/>
        <v>@STALL</v>
      </c>
      <c r="AK1121" t="str">
        <f t="shared" si="783"/>
        <v>ADCCL 0,1,SNR</v>
      </c>
      <c r="AL1121" s="4" t="str">
        <f t="shared" si="784"/>
        <v>ADC</v>
      </c>
      <c r="AM1121" s="4" t="str">
        <f t="shared" si="785"/>
        <v>L</v>
      </c>
      <c r="AN1121" s="4" t="str">
        <f t="shared" si="786"/>
        <v>C</v>
      </c>
      <c r="AO1121" s="4" t="str">
        <f t="shared" si="787"/>
        <v/>
      </c>
      <c r="AP1121" s="15" t="str">
        <f t="shared" si="788"/>
        <v>,SNR</v>
      </c>
      <c r="AQ1121" s="9" t="str">
        <f>_xlfn.XLOOKUP(D1121,Sheet2!$E$3:$E$101,Sheet2!$F$3:$F$101,"******************")</f>
        <v>******************</v>
      </c>
      <c r="AR1121" s="33" t="str">
        <f t="shared" si="774"/>
        <v>DOBS 1,**</v>
      </c>
      <c r="AS1121" s="9" t="str">
        <f t="shared" si="775"/>
        <v>DOBS</v>
      </c>
      <c r="AT1121" s="4">
        <f t="shared" si="789"/>
        <v>1</v>
      </c>
      <c r="AU1121" s="6">
        <f t="shared" si="790"/>
        <v>1</v>
      </c>
      <c r="AV1121" s="4" t="str">
        <f t="shared" si="791"/>
        <v>S</v>
      </c>
      <c r="AW1121" s="4">
        <f t="shared" si="792"/>
        <v>65</v>
      </c>
      <c r="AX1121" s="4" t="str">
        <f>_xlfn.XLOOKUP(AW1121,Sheet2!$Q$3:$Q$66,Sheet2!$R$3:$R$66,"**")</f>
        <v>**</v>
      </c>
      <c r="AY1121" s="4">
        <f t="shared" si="793"/>
        <v>4</v>
      </c>
      <c r="AZ1121" s="16" t="str">
        <f t="shared" si="794"/>
        <v>SKPBZ</v>
      </c>
    </row>
    <row r="1122" spans="2:52" x14ac:dyDescent="0.35">
      <c r="B1122" s="3">
        <f t="shared" si="752"/>
        <v>10</v>
      </c>
      <c r="C1122" s="1">
        <f t="shared" si="753"/>
        <v>2410</v>
      </c>
      <c r="D1122" s="2">
        <v>60233</v>
      </c>
      <c r="E1122" s="2" t="str">
        <f>_xlfn.XLOOKUP(C1122,Sheet2!$N$3:$N$1000,Sheet2!$O$3:$O$1000,"")</f>
        <v/>
      </c>
      <c r="F1122" s="9" t="str">
        <f t="shared" si="795"/>
        <v>NIOC DSKP</v>
      </c>
      <c r="G1122" s="4" t="str">
        <f t="shared" si="771"/>
        <v>140</v>
      </c>
      <c r="H1122" s="4">
        <f t="shared" si="772"/>
        <v>233</v>
      </c>
      <c r="I1122" s="6">
        <f t="shared" si="764"/>
        <v>0</v>
      </c>
      <c r="J1122" s="6">
        <f t="shared" si="765"/>
        <v>6</v>
      </c>
      <c r="K1122" s="6">
        <f t="shared" si="766"/>
        <v>0</v>
      </c>
      <c r="L1122" s="6">
        <f t="shared" si="767"/>
        <v>2</v>
      </c>
      <c r="M1122" s="6">
        <f t="shared" si="768"/>
        <v>3</v>
      </c>
      <c r="N1122" s="6">
        <f t="shared" si="769"/>
        <v>3</v>
      </c>
      <c r="O1122" s="13">
        <f t="shared" si="770"/>
        <v>12</v>
      </c>
      <c r="P1122" s="4">
        <f t="shared" si="776"/>
        <v>3</v>
      </c>
      <c r="Q1122" s="4">
        <f t="shared" si="777"/>
        <v>0</v>
      </c>
      <c r="R1122">
        <f t="shared" si="754"/>
        <v>233</v>
      </c>
      <c r="S1122" s="4">
        <f t="shared" si="755"/>
        <v>0</v>
      </c>
      <c r="T1122" s="15">
        <f t="shared" si="756"/>
        <v>0</v>
      </c>
      <c r="U1122" s="4">
        <f t="shared" si="757"/>
        <v>3</v>
      </c>
      <c r="V1122" s="4">
        <f t="shared" si="758"/>
        <v>0</v>
      </c>
      <c r="W1122" s="4">
        <f t="shared" si="759"/>
        <v>0</v>
      </c>
      <c r="X1122" s="6">
        <f t="shared" si="760"/>
        <v>2</v>
      </c>
      <c r="Y1122" s="4">
        <f t="shared" si="761"/>
        <v>1</v>
      </c>
      <c r="Z1122" s="6">
        <f t="shared" si="762"/>
        <v>1</v>
      </c>
      <c r="AA1122" s="18">
        <f t="shared" si="763"/>
        <v>3</v>
      </c>
      <c r="AB1122" s="9" t="str">
        <f t="shared" si="778"/>
        <v>I.RC2</v>
      </c>
      <c r="AC1122" s="9" t="str">
        <f>_xlfn.XLOOKUP(R1122,Sheet2!$H$3:$H$258,Sheet2!$I$3:$I$258,"-----")</f>
        <v>I.RC2</v>
      </c>
      <c r="AD1122" s="9" t="str">
        <f>_xlfn.XLOOKUP(VALUE(AE1122),Sheet2!$N$3:$N$1000,Sheet2!$O$3:$O$1000,"********")</f>
        <v>********</v>
      </c>
      <c r="AE1122" t="str">
        <f t="shared" si="773"/>
        <v>2243</v>
      </c>
      <c r="AF1122" s="9" t="str">
        <f>IF(R1122&lt;200,"+"&amp;TEXT(R1122,"0"),"-"&amp;TEXT(_xlfn.XLOOKUP(R1122,Sheet2!$K$3:$K$130,Sheet2!$L$3:$L$130,"-----"),"0"))</f>
        <v>-145</v>
      </c>
      <c r="AG1122" s="9" t="str">
        <f t="shared" si="779"/>
        <v/>
      </c>
      <c r="AH1122" s="9" t="str">
        <f t="shared" si="780"/>
        <v>JMP I.RC2</v>
      </c>
      <c r="AI1122" t="str">
        <f t="shared" si="781"/>
        <v>0,I.RC2</v>
      </c>
      <c r="AJ1122" s="16" t="str">
        <f t="shared" si="782"/>
        <v>I.RC2</v>
      </c>
      <c r="AK1122" t="str">
        <f t="shared" si="783"/>
        <v>COMZR# 3,0,SNC</v>
      </c>
      <c r="AL1122" s="4" t="str">
        <f t="shared" si="784"/>
        <v>COM</v>
      </c>
      <c r="AM1122" s="4" t="str">
        <f t="shared" si="785"/>
        <v>R</v>
      </c>
      <c r="AN1122" s="4" t="str">
        <f t="shared" si="786"/>
        <v>Z</v>
      </c>
      <c r="AO1122" s="4" t="str">
        <f t="shared" si="787"/>
        <v>#</v>
      </c>
      <c r="AP1122" s="15" t="str">
        <f t="shared" si="788"/>
        <v>,SNC</v>
      </c>
      <c r="AQ1122" s="9" t="str">
        <f>_xlfn.XLOOKUP(D1122,Sheet2!$E$3:$E$101,Sheet2!$F$3:$F$101,"******************")</f>
        <v>******************</v>
      </c>
      <c r="AR1122" s="33" t="str">
        <f t="shared" si="774"/>
        <v>NIOC DSKP</v>
      </c>
      <c r="AS1122" s="9" t="str">
        <f t="shared" si="775"/>
        <v>DOCC</v>
      </c>
      <c r="AT1122" s="4">
        <f t="shared" si="789"/>
        <v>0</v>
      </c>
      <c r="AU1122" s="6">
        <f t="shared" si="790"/>
        <v>2</v>
      </c>
      <c r="AV1122" s="4" t="str">
        <f t="shared" si="791"/>
        <v>C</v>
      </c>
      <c r="AW1122" s="4">
        <f t="shared" si="792"/>
        <v>33</v>
      </c>
      <c r="AX1122" s="4" t="str">
        <f>_xlfn.XLOOKUP(AW1122,Sheet2!$Q$3:$Q$66,Sheet2!$R$3:$R$66,"**")</f>
        <v>DSKP</v>
      </c>
      <c r="AY1122" s="4">
        <f t="shared" si="793"/>
        <v>0</v>
      </c>
      <c r="AZ1122" s="16" t="str">
        <f t="shared" si="794"/>
        <v>SKPDN</v>
      </c>
    </row>
    <row r="1123" spans="2:52" x14ac:dyDescent="0.35">
      <c r="B1123" s="3">
        <f t="shared" si="752"/>
        <v>11</v>
      </c>
      <c r="C1123" s="1">
        <f t="shared" si="753"/>
        <v>2411</v>
      </c>
      <c r="D1123" s="2">
        <v>30060</v>
      </c>
      <c r="E1123" s="2" t="str">
        <f>_xlfn.XLOOKUP(C1123,Sheet2!$N$3:$N$1000,Sheet2!$O$3:$O$1000,"")</f>
        <v/>
      </c>
      <c r="F1123" s="9" t="str">
        <f t="shared" si="795"/>
        <v>LDA 2,KB14</v>
      </c>
      <c r="G1123" s="4" t="str">
        <f t="shared" si="771"/>
        <v>60</v>
      </c>
      <c r="H1123" s="4">
        <f t="shared" si="772"/>
        <v>60</v>
      </c>
      <c r="I1123" s="6">
        <f t="shared" si="764"/>
        <v>0</v>
      </c>
      <c r="J1123" s="6">
        <f t="shared" si="765"/>
        <v>3</v>
      </c>
      <c r="K1123" s="6">
        <f t="shared" si="766"/>
        <v>0</v>
      </c>
      <c r="L1123" s="6">
        <f t="shared" si="767"/>
        <v>0</v>
      </c>
      <c r="M1123" s="6">
        <f t="shared" si="768"/>
        <v>6</v>
      </c>
      <c r="N1123" s="6">
        <f t="shared" si="769"/>
        <v>0</v>
      </c>
      <c r="O1123" s="13">
        <f t="shared" si="770"/>
        <v>6</v>
      </c>
      <c r="P1123" s="4">
        <f t="shared" si="776"/>
        <v>1</v>
      </c>
      <c r="Q1123" s="4">
        <f t="shared" si="777"/>
        <v>2</v>
      </c>
      <c r="R1123">
        <f t="shared" si="754"/>
        <v>60</v>
      </c>
      <c r="S1123" s="4">
        <f t="shared" si="755"/>
        <v>0</v>
      </c>
      <c r="T1123" s="15">
        <f t="shared" si="756"/>
        <v>0</v>
      </c>
      <c r="U1123" s="4">
        <f t="shared" si="757"/>
        <v>1</v>
      </c>
      <c r="V1123" s="4">
        <f t="shared" si="758"/>
        <v>2</v>
      </c>
      <c r="W1123" s="4">
        <f t="shared" si="759"/>
        <v>0</v>
      </c>
      <c r="X1123" s="6">
        <f t="shared" si="760"/>
        <v>0</v>
      </c>
      <c r="Y1123" s="4">
        <f t="shared" si="761"/>
        <v>3</v>
      </c>
      <c r="Z1123" s="6">
        <f t="shared" si="762"/>
        <v>0</v>
      </c>
      <c r="AA1123" s="18">
        <f t="shared" si="763"/>
        <v>0</v>
      </c>
      <c r="AB1123" s="9" t="str">
        <f t="shared" si="778"/>
        <v>KB14</v>
      </c>
      <c r="AC1123" s="9" t="str">
        <f>_xlfn.XLOOKUP(R1123,Sheet2!$H$3:$H$258,Sheet2!$I$3:$I$258,"-----")</f>
        <v>KB14</v>
      </c>
      <c r="AD1123" s="9" t="str">
        <f>_xlfn.XLOOKUP(VALUE(AE1123),Sheet2!$N$3:$N$1000,Sheet2!$O$3:$O$1000,"********")</f>
        <v>********</v>
      </c>
      <c r="AE1123" t="str">
        <f t="shared" si="773"/>
        <v>2471</v>
      </c>
      <c r="AF1123" s="9" t="str">
        <f>IF(R1123&lt;200,"+"&amp;TEXT(R1123,"0"),"-"&amp;TEXT(_xlfn.XLOOKUP(R1123,Sheet2!$K$3:$K$130,Sheet2!$L$3:$L$130,"-----"),"0"))</f>
        <v>+60</v>
      </c>
      <c r="AG1123" s="9" t="str">
        <f t="shared" si="779"/>
        <v/>
      </c>
      <c r="AH1123" s="9" t="str">
        <f t="shared" si="780"/>
        <v>ISZ KB14</v>
      </c>
      <c r="AI1123" t="str">
        <f t="shared" si="781"/>
        <v>2,KB14</v>
      </c>
      <c r="AJ1123" s="16" t="str">
        <f t="shared" si="782"/>
        <v>KB14</v>
      </c>
      <c r="AK1123" t="str">
        <f t="shared" si="783"/>
        <v>COMC 1,2</v>
      </c>
      <c r="AL1123" s="4" t="str">
        <f t="shared" si="784"/>
        <v>COM</v>
      </c>
      <c r="AM1123" s="4" t="str">
        <f t="shared" si="785"/>
        <v/>
      </c>
      <c r="AN1123" s="4" t="str">
        <f t="shared" si="786"/>
        <v>C</v>
      </c>
      <c r="AO1123" s="4" t="str">
        <f t="shared" si="787"/>
        <v/>
      </c>
      <c r="AP1123" s="15" t="str">
        <f t="shared" si="788"/>
        <v/>
      </c>
      <c r="AQ1123" s="9" t="str">
        <f>_xlfn.XLOOKUP(D1123,Sheet2!$E$3:$E$101,Sheet2!$F$3:$F$101,"******************")</f>
        <v>******************</v>
      </c>
      <c r="AR1123" s="33" t="str">
        <f t="shared" si="774"/>
        <v>NIO **</v>
      </c>
      <c r="AS1123" s="9" t="str">
        <f t="shared" si="775"/>
        <v>DOC</v>
      </c>
      <c r="AT1123" s="4">
        <f t="shared" si="789"/>
        <v>2</v>
      </c>
      <c r="AU1123" s="6">
        <f t="shared" si="790"/>
        <v>0</v>
      </c>
      <c r="AV1123" s="4" t="str">
        <f t="shared" si="791"/>
        <v/>
      </c>
      <c r="AW1123" s="4">
        <f t="shared" si="792"/>
        <v>60</v>
      </c>
      <c r="AX1123" s="4" t="str">
        <f>_xlfn.XLOOKUP(AW1123,Sheet2!$Q$3:$Q$66,Sheet2!$R$3:$R$66,"**")</f>
        <v>**</v>
      </c>
      <c r="AY1123" s="4">
        <f t="shared" si="793"/>
        <v>0</v>
      </c>
      <c r="AZ1123" s="16" t="str">
        <f t="shared" si="794"/>
        <v>SKPBN</v>
      </c>
    </row>
    <row r="1124" spans="2:52" x14ac:dyDescent="0.35">
      <c r="B1124" s="3">
        <f t="shared" si="752"/>
        <v>12</v>
      </c>
      <c r="C1124" s="1">
        <f t="shared" si="753"/>
        <v>2412</v>
      </c>
      <c r="D1124" s="2">
        <v>65433</v>
      </c>
      <c r="E1124" s="2" t="str">
        <f>_xlfn.XLOOKUP(C1124,Sheet2!$N$3:$N$1000,Sheet2!$O$3:$O$1000,"")</f>
        <v/>
      </c>
      <c r="F1124" s="9" t="str">
        <f t="shared" si="795"/>
        <v>DIB 1,DSKP</v>
      </c>
      <c r="G1124" s="4" t="str">
        <f t="shared" si="771"/>
        <v>153</v>
      </c>
      <c r="H1124" s="4">
        <f t="shared" si="772"/>
        <v>33</v>
      </c>
      <c r="I1124" s="6">
        <f t="shared" si="764"/>
        <v>0</v>
      </c>
      <c r="J1124" s="6">
        <f t="shared" si="765"/>
        <v>6</v>
      </c>
      <c r="K1124" s="6">
        <f t="shared" si="766"/>
        <v>5</v>
      </c>
      <c r="L1124" s="6">
        <f t="shared" si="767"/>
        <v>4</v>
      </c>
      <c r="M1124" s="6">
        <f t="shared" si="768"/>
        <v>3</v>
      </c>
      <c r="N1124" s="6">
        <f t="shared" si="769"/>
        <v>3</v>
      </c>
      <c r="O1124" s="13">
        <f t="shared" si="770"/>
        <v>13</v>
      </c>
      <c r="P1124" s="4">
        <f t="shared" si="776"/>
        <v>3</v>
      </c>
      <c r="Q1124" s="4">
        <f t="shared" si="777"/>
        <v>1</v>
      </c>
      <c r="R1124">
        <f t="shared" si="754"/>
        <v>33</v>
      </c>
      <c r="S1124" s="4">
        <f t="shared" si="755"/>
        <v>3</v>
      </c>
      <c r="T1124" s="15">
        <f t="shared" si="756"/>
        <v>0</v>
      </c>
      <c r="U1124" s="4">
        <f t="shared" si="757"/>
        <v>3</v>
      </c>
      <c r="V1124" s="4">
        <f t="shared" si="758"/>
        <v>1</v>
      </c>
      <c r="W1124" s="4">
        <f t="shared" si="759"/>
        <v>3</v>
      </c>
      <c r="X1124" s="6">
        <f t="shared" si="760"/>
        <v>0</v>
      </c>
      <c r="Y1124" s="4">
        <f t="shared" si="761"/>
        <v>1</v>
      </c>
      <c r="Z1124" s="6">
        <f t="shared" si="762"/>
        <v>1</v>
      </c>
      <c r="AA1124" s="18">
        <f t="shared" si="763"/>
        <v>3</v>
      </c>
      <c r="AB1124" s="9" t="str">
        <f t="shared" si="778"/>
        <v>+33,3</v>
      </c>
      <c r="AC1124" s="9" t="str">
        <f>_xlfn.XLOOKUP(R1124,Sheet2!$H$3:$H$258,Sheet2!$I$3:$I$258,"-----")</f>
        <v>*****</v>
      </c>
      <c r="AD1124" s="9" t="str">
        <f>_xlfn.XLOOKUP(VALUE(AE1124),Sheet2!$N$3:$N$1000,Sheet2!$O$3:$O$1000,"********")</f>
        <v>********</v>
      </c>
      <c r="AE1124" t="str">
        <f t="shared" si="773"/>
        <v>2445</v>
      </c>
      <c r="AF1124" s="9" t="str">
        <f>IF(R1124&lt;200,"+"&amp;TEXT(R1124,"0"),"-"&amp;TEXT(_xlfn.XLOOKUP(R1124,Sheet2!$K$3:$K$130,Sheet2!$L$3:$L$130,"-----"),"0"))</f>
        <v>+33</v>
      </c>
      <c r="AG1124" s="9" t="str">
        <f t="shared" si="779"/>
        <v/>
      </c>
      <c r="AH1124" s="9" t="str">
        <f t="shared" si="780"/>
        <v>JSR +33,3</v>
      </c>
      <c r="AI1124" t="str">
        <f t="shared" si="781"/>
        <v>1,+33,3</v>
      </c>
      <c r="AJ1124" s="16" t="str">
        <f t="shared" si="782"/>
        <v>+33,3</v>
      </c>
      <c r="AK1124" t="str">
        <f t="shared" si="783"/>
        <v>INCZ# 3,1,SNC</v>
      </c>
      <c r="AL1124" s="4" t="str">
        <f t="shared" si="784"/>
        <v>INC</v>
      </c>
      <c r="AM1124" s="4" t="str">
        <f t="shared" si="785"/>
        <v/>
      </c>
      <c r="AN1124" s="4" t="str">
        <f t="shared" si="786"/>
        <v>Z</v>
      </c>
      <c r="AO1124" s="4" t="str">
        <f t="shared" si="787"/>
        <v>#</v>
      </c>
      <c r="AP1124" s="15" t="str">
        <f t="shared" si="788"/>
        <v>,SNC</v>
      </c>
      <c r="AQ1124" s="9" t="str">
        <f>_xlfn.XLOOKUP(D1124,Sheet2!$E$3:$E$101,Sheet2!$F$3:$F$101,"******************")</f>
        <v>******************</v>
      </c>
      <c r="AR1124" s="33" t="str">
        <f t="shared" si="774"/>
        <v>DIB 1,DSKP</v>
      </c>
      <c r="AS1124" s="9" t="str">
        <f t="shared" si="775"/>
        <v>DIB</v>
      </c>
      <c r="AT1124" s="4">
        <f t="shared" si="789"/>
        <v>1</v>
      </c>
      <c r="AU1124" s="6">
        <f t="shared" si="790"/>
        <v>0</v>
      </c>
      <c r="AV1124" s="4" t="str">
        <f t="shared" si="791"/>
        <v/>
      </c>
      <c r="AW1124" s="4">
        <f t="shared" si="792"/>
        <v>33</v>
      </c>
      <c r="AX1124" s="4" t="str">
        <f>_xlfn.XLOOKUP(AW1124,Sheet2!$Q$3:$Q$66,Sheet2!$R$3:$R$66,"**")</f>
        <v>DSKP</v>
      </c>
      <c r="AY1124" s="4">
        <f t="shared" si="793"/>
        <v>3</v>
      </c>
      <c r="AZ1124" s="16" t="str">
        <f t="shared" si="794"/>
        <v>SKPBN</v>
      </c>
    </row>
    <row r="1125" spans="2:52" x14ac:dyDescent="0.35">
      <c r="B1125" s="3">
        <f t="shared" si="752"/>
        <v>13</v>
      </c>
      <c r="C1125" s="1">
        <f t="shared" si="753"/>
        <v>2413</v>
      </c>
      <c r="D1125" s="2">
        <v>113000</v>
      </c>
      <c r="E1125" s="2" t="str">
        <f>_xlfn.XLOOKUP(C1125,Sheet2!$N$3:$N$1000,Sheet2!$O$3:$O$1000,"")</f>
        <v/>
      </c>
      <c r="F1125" s="9" t="str">
        <f t="shared" si="795"/>
        <v>ADD 0,2</v>
      </c>
      <c r="G1125" s="4" t="str">
        <f t="shared" si="771"/>
        <v>226</v>
      </c>
      <c r="H1125" s="4">
        <f t="shared" si="772"/>
        <v>0</v>
      </c>
      <c r="I1125" s="6">
        <f t="shared" si="764"/>
        <v>1</v>
      </c>
      <c r="J1125" s="6">
        <f t="shared" si="765"/>
        <v>1</v>
      </c>
      <c r="K1125" s="6">
        <f t="shared" si="766"/>
        <v>3</v>
      </c>
      <c r="L1125" s="6">
        <f t="shared" si="767"/>
        <v>0</v>
      </c>
      <c r="M1125" s="6">
        <f t="shared" si="768"/>
        <v>0</v>
      </c>
      <c r="N1125" s="6">
        <f t="shared" si="769"/>
        <v>0</v>
      </c>
      <c r="O1125" s="13">
        <f t="shared" si="770"/>
        <v>18</v>
      </c>
      <c r="P1125" s="4">
        <f t="shared" si="776"/>
        <v>4</v>
      </c>
      <c r="Q1125" s="4">
        <f t="shared" si="777"/>
        <v>2</v>
      </c>
      <c r="R1125">
        <f t="shared" si="754"/>
        <v>0</v>
      </c>
      <c r="S1125" s="4">
        <f t="shared" si="755"/>
        <v>2</v>
      </c>
      <c r="T1125" s="15">
        <f t="shared" si="756"/>
        <v>1</v>
      </c>
      <c r="U1125" s="4">
        <f t="shared" si="757"/>
        <v>0</v>
      </c>
      <c r="V1125" s="4">
        <f t="shared" si="758"/>
        <v>2</v>
      </c>
      <c r="W1125" s="4">
        <f t="shared" si="759"/>
        <v>6</v>
      </c>
      <c r="X1125" s="6">
        <f t="shared" si="760"/>
        <v>0</v>
      </c>
      <c r="Y1125" s="4">
        <f t="shared" si="761"/>
        <v>0</v>
      </c>
      <c r="Z1125" s="6">
        <f t="shared" si="762"/>
        <v>0</v>
      </c>
      <c r="AA1125" s="18">
        <f t="shared" si="763"/>
        <v>0</v>
      </c>
      <c r="AB1125" s="9" t="str">
        <f t="shared" si="778"/>
        <v>+0,2</v>
      </c>
      <c r="AC1125" s="9" t="str">
        <f>_xlfn.XLOOKUP(R1125,Sheet2!$H$3:$H$258,Sheet2!$I$3:$I$258,"-----")</f>
        <v>0</v>
      </c>
      <c r="AD1125" s="9" t="str">
        <f>_xlfn.XLOOKUP(VALUE(AE1125),Sheet2!$N$3:$N$1000,Sheet2!$O$3:$O$1000,"********")</f>
        <v>********</v>
      </c>
      <c r="AE1125" t="str">
        <f t="shared" si="773"/>
        <v>2413</v>
      </c>
      <c r="AF1125" s="9" t="str">
        <f>IF(R1125&lt;200,"+"&amp;TEXT(R1125,"0"),"-"&amp;TEXT(_xlfn.XLOOKUP(R1125,Sheet2!$K$3:$K$130,Sheet2!$L$3:$L$130,"-----"),"0"))</f>
        <v>+0</v>
      </c>
      <c r="AG1125" s="9" t="str">
        <f t="shared" si="779"/>
        <v>@</v>
      </c>
      <c r="AH1125" s="9" t="str">
        <f t="shared" si="780"/>
        <v>ISZ @+0,2</v>
      </c>
      <c r="AI1125" t="str">
        <f t="shared" si="781"/>
        <v>2,@+0,2</v>
      </c>
      <c r="AJ1125" s="16" t="str">
        <f t="shared" si="782"/>
        <v>@+0,2</v>
      </c>
      <c r="AK1125" t="str">
        <f t="shared" si="783"/>
        <v>ADD 0,2</v>
      </c>
      <c r="AL1125" s="4" t="str">
        <f t="shared" si="784"/>
        <v>ADD</v>
      </c>
      <c r="AM1125" s="4" t="str">
        <f t="shared" si="785"/>
        <v/>
      </c>
      <c r="AN1125" s="4" t="str">
        <f t="shared" si="786"/>
        <v/>
      </c>
      <c r="AO1125" s="4" t="str">
        <f t="shared" si="787"/>
        <v/>
      </c>
      <c r="AP1125" s="15" t="str">
        <f t="shared" si="788"/>
        <v/>
      </c>
      <c r="AQ1125" s="9" t="str">
        <f>_xlfn.XLOOKUP(D1125,Sheet2!$E$3:$E$101,Sheet2!$F$3:$F$101,"******************")</f>
        <v>******************</v>
      </c>
      <c r="AR1125" s="33" t="str">
        <f t="shared" si="774"/>
        <v>DOC 2,0</v>
      </c>
      <c r="AS1125" s="9" t="str">
        <f t="shared" si="775"/>
        <v>DOC</v>
      </c>
      <c r="AT1125" s="4">
        <f t="shared" si="789"/>
        <v>2</v>
      </c>
      <c r="AU1125" s="6">
        <f t="shared" si="790"/>
        <v>0</v>
      </c>
      <c r="AV1125" s="4" t="str">
        <f t="shared" si="791"/>
        <v/>
      </c>
      <c r="AW1125" s="4">
        <f t="shared" si="792"/>
        <v>0</v>
      </c>
      <c r="AX1125" s="4" t="str">
        <f>_xlfn.XLOOKUP(AW1125,Sheet2!$Q$3:$Q$66,Sheet2!$R$3:$R$66,"**")</f>
        <v>0</v>
      </c>
      <c r="AY1125" s="4">
        <f t="shared" si="793"/>
        <v>6</v>
      </c>
      <c r="AZ1125" s="16" t="str">
        <f t="shared" si="794"/>
        <v>SKPBN</v>
      </c>
    </row>
    <row r="1126" spans="2:52" x14ac:dyDescent="0.35">
      <c r="B1126" s="3">
        <f t="shared" si="752"/>
        <v>14</v>
      </c>
      <c r="C1126" s="1">
        <f t="shared" si="753"/>
        <v>2414</v>
      </c>
      <c r="D1126" s="2">
        <v>146414</v>
      </c>
      <c r="E1126" s="2" t="str">
        <f>_xlfn.XLOOKUP(C1126,Sheet2!$N$3:$N$1000,Sheet2!$O$3:$O$1000,"")</f>
        <v/>
      </c>
      <c r="F1126" s="9" t="str">
        <f t="shared" si="795"/>
        <v>SUB# 2,1,SZR</v>
      </c>
      <c r="G1126" s="4" t="str">
        <f t="shared" si="771"/>
        <v>315</v>
      </c>
      <c r="H1126" s="4">
        <f t="shared" si="772"/>
        <v>14</v>
      </c>
      <c r="I1126" s="6">
        <f t="shared" si="764"/>
        <v>1</v>
      </c>
      <c r="J1126" s="6">
        <f t="shared" si="765"/>
        <v>4</v>
      </c>
      <c r="K1126" s="6">
        <f t="shared" si="766"/>
        <v>6</v>
      </c>
      <c r="L1126" s="6">
        <f t="shared" si="767"/>
        <v>4</v>
      </c>
      <c r="M1126" s="6">
        <f t="shared" si="768"/>
        <v>1</v>
      </c>
      <c r="N1126" s="6">
        <f t="shared" si="769"/>
        <v>4</v>
      </c>
      <c r="O1126" s="13">
        <f t="shared" si="770"/>
        <v>25</v>
      </c>
      <c r="P1126" s="4">
        <f t="shared" si="776"/>
        <v>6</v>
      </c>
      <c r="Q1126" s="4">
        <f t="shared" si="777"/>
        <v>1</v>
      </c>
      <c r="R1126">
        <f t="shared" si="754"/>
        <v>14</v>
      </c>
      <c r="S1126" s="4">
        <f t="shared" si="755"/>
        <v>1</v>
      </c>
      <c r="T1126" s="15">
        <f t="shared" si="756"/>
        <v>1</v>
      </c>
      <c r="U1126" s="4">
        <f t="shared" si="757"/>
        <v>2</v>
      </c>
      <c r="V1126" s="4">
        <f t="shared" si="758"/>
        <v>1</v>
      </c>
      <c r="W1126" s="4">
        <f t="shared" si="759"/>
        <v>5</v>
      </c>
      <c r="X1126" s="6">
        <f t="shared" si="760"/>
        <v>0</v>
      </c>
      <c r="Y1126" s="4">
        <f t="shared" si="761"/>
        <v>0</v>
      </c>
      <c r="Z1126" s="6">
        <f t="shared" si="762"/>
        <v>1</v>
      </c>
      <c r="AA1126" s="18">
        <f t="shared" si="763"/>
        <v>4</v>
      </c>
      <c r="AB1126" s="9" t="str">
        <f t="shared" si="778"/>
        <v>+14</v>
      </c>
      <c r="AC1126" s="9" t="str">
        <f>_xlfn.XLOOKUP(R1126,Sheet2!$H$3:$H$258,Sheet2!$I$3:$I$258,"-----")</f>
        <v>*****</v>
      </c>
      <c r="AD1126" s="9" t="str">
        <f>_xlfn.XLOOKUP(VALUE(AE1126),Sheet2!$N$3:$N$1000,Sheet2!$O$3:$O$1000,"********")</f>
        <v>********</v>
      </c>
      <c r="AE1126" t="str">
        <f t="shared" si="773"/>
        <v>2430</v>
      </c>
      <c r="AF1126" s="9" t="str">
        <f>IF(R1126&lt;200,"+"&amp;TEXT(R1126,"0"),"-"&amp;TEXT(_xlfn.XLOOKUP(R1126,Sheet2!$K$3:$K$130,Sheet2!$L$3:$L$130,"-----"),"0"))</f>
        <v>+14</v>
      </c>
      <c r="AG1126" s="9" t="str">
        <f t="shared" si="779"/>
        <v>@</v>
      </c>
      <c r="AH1126" s="9" t="str">
        <f t="shared" si="780"/>
        <v>JSR @+14</v>
      </c>
      <c r="AI1126" t="str">
        <f t="shared" si="781"/>
        <v>1,@+14</v>
      </c>
      <c r="AJ1126" s="16" t="str">
        <f t="shared" si="782"/>
        <v>@+14</v>
      </c>
      <c r="AK1126" t="str">
        <f t="shared" si="783"/>
        <v>SUB# 2,1,SZR</v>
      </c>
      <c r="AL1126" s="4" t="str">
        <f t="shared" si="784"/>
        <v>SUB</v>
      </c>
      <c r="AM1126" s="4" t="str">
        <f t="shared" si="785"/>
        <v/>
      </c>
      <c r="AN1126" s="4" t="str">
        <f t="shared" si="786"/>
        <v/>
      </c>
      <c r="AO1126" s="4" t="str">
        <f t="shared" si="787"/>
        <v>#</v>
      </c>
      <c r="AP1126" s="15" t="str">
        <f t="shared" si="788"/>
        <v>,SZR</v>
      </c>
      <c r="AQ1126" s="9" t="str">
        <f>_xlfn.XLOOKUP(D1126,Sheet2!$E$3:$E$101,Sheet2!$F$3:$F$101,"******************")</f>
        <v>******************</v>
      </c>
      <c r="AR1126" s="33" t="str">
        <f t="shared" si="774"/>
        <v>DIC 1,RTC</v>
      </c>
      <c r="AS1126" s="9" t="str">
        <f t="shared" si="775"/>
        <v>DIC</v>
      </c>
      <c r="AT1126" s="4">
        <f t="shared" si="789"/>
        <v>1</v>
      </c>
      <c r="AU1126" s="6">
        <f t="shared" si="790"/>
        <v>0</v>
      </c>
      <c r="AV1126" s="4" t="str">
        <f t="shared" si="791"/>
        <v/>
      </c>
      <c r="AW1126" s="4">
        <f t="shared" si="792"/>
        <v>14</v>
      </c>
      <c r="AX1126" s="4" t="str">
        <f>_xlfn.XLOOKUP(AW1126,Sheet2!$Q$3:$Q$66,Sheet2!$R$3:$R$66,"**")</f>
        <v>RTC</v>
      </c>
      <c r="AY1126" s="4">
        <f t="shared" si="793"/>
        <v>5</v>
      </c>
      <c r="AZ1126" s="16" t="str">
        <f t="shared" si="794"/>
        <v>SKPBN</v>
      </c>
    </row>
    <row r="1127" spans="2:52" x14ac:dyDescent="0.35">
      <c r="B1127" s="3">
        <f t="shared" si="752"/>
        <v>15</v>
      </c>
      <c r="C1127" s="1">
        <f t="shared" si="753"/>
        <v>2415</v>
      </c>
      <c r="D1127" s="2">
        <v>6242</v>
      </c>
      <c r="E1127" s="2" t="str">
        <f>_xlfn.XLOOKUP(C1127,Sheet2!$N$3:$N$1000,Sheet2!$O$3:$O$1000,"")</f>
        <v/>
      </c>
      <c r="F1127" s="9" t="str">
        <f t="shared" si="795"/>
        <v>EHALT</v>
      </c>
      <c r="G1127" s="4" t="str">
        <f t="shared" si="771"/>
        <v>14</v>
      </c>
      <c r="H1127" s="4">
        <f t="shared" si="772"/>
        <v>242</v>
      </c>
      <c r="I1127" s="6">
        <f t="shared" si="764"/>
        <v>0</v>
      </c>
      <c r="J1127" s="6">
        <f t="shared" si="765"/>
        <v>0</v>
      </c>
      <c r="K1127" s="6">
        <f t="shared" si="766"/>
        <v>6</v>
      </c>
      <c r="L1127" s="6">
        <f t="shared" si="767"/>
        <v>2</v>
      </c>
      <c r="M1127" s="6">
        <f t="shared" si="768"/>
        <v>4</v>
      </c>
      <c r="N1127" s="6">
        <f t="shared" si="769"/>
        <v>2</v>
      </c>
      <c r="O1127" s="13">
        <f t="shared" si="770"/>
        <v>1</v>
      </c>
      <c r="P1127" s="4">
        <f t="shared" si="776"/>
        <v>0</v>
      </c>
      <c r="Q1127" s="4">
        <f t="shared" si="777"/>
        <v>1</v>
      </c>
      <c r="R1127">
        <f t="shared" si="754"/>
        <v>242</v>
      </c>
      <c r="S1127" s="4">
        <f t="shared" si="755"/>
        <v>0</v>
      </c>
      <c r="T1127" s="15">
        <f t="shared" si="756"/>
        <v>1</v>
      </c>
      <c r="U1127" s="4">
        <f t="shared" si="757"/>
        <v>0</v>
      </c>
      <c r="V1127" s="4">
        <f t="shared" si="758"/>
        <v>1</v>
      </c>
      <c r="W1127" s="4">
        <f t="shared" si="759"/>
        <v>4</v>
      </c>
      <c r="X1127" s="6">
        <f t="shared" si="760"/>
        <v>2</v>
      </c>
      <c r="Y1127" s="4">
        <f t="shared" si="761"/>
        <v>2</v>
      </c>
      <c r="Z1127" s="6">
        <f t="shared" si="762"/>
        <v>0</v>
      </c>
      <c r="AA1127" s="18">
        <f t="shared" si="763"/>
        <v>2</v>
      </c>
      <c r="AB1127" s="9" t="str">
        <f t="shared" si="778"/>
        <v>I.EHA</v>
      </c>
      <c r="AC1127" s="9" t="str">
        <f>_xlfn.XLOOKUP(R1127,Sheet2!$H$3:$H$258,Sheet2!$I$3:$I$258,"-----")</f>
        <v>I.EHA</v>
      </c>
      <c r="AD1127" s="9" t="str">
        <f>_xlfn.XLOOKUP(VALUE(AE1127),Sheet2!$N$3:$N$1000,Sheet2!$O$3:$O$1000,"********")</f>
        <v>********</v>
      </c>
      <c r="AE1127" t="str">
        <f t="shared" si="773"/>
        <v>2257</v>
      </c>
      <c r="AF1127" s="9" t="str">
        <f>IF(R1127&lt;200,"+"&amp;TEXT(R1127,"0"),"-"&amp;TEXT(_xlfn.XLOOKUP(R1127,Sheet2!$K$3:$K$130,Sheet2!$L$3:$L$130,"-----"),"0"))</f>
        <v>-136</v>
      </c>
      <c r="AG1127" s="9" t="str">
        <f t="shared" si="779"/>
        <v>@</v>
      </c>
      <c r="AH1127" s="9" t="str">
        <f t="shared" si="780"/>
        <v>JSR @I.EHA</v>
      </c>
      <c r="AI1127" t="str">
        <f t="shared" si="781"/>
        <v>1,@I.EHA</v>
      </c>
      <c r="AJ1127" s="16" t="str">
        <f t="shared" si="782"/>
        <v>@I.EHA</v>
      </c>
      <c r="AK1127" t="str">
        <f t="shared" si="783"/>
        <v>ADCOR 0,1,SZC</v>
      </c>
      <c r="AL1127" s="4" t="str">
        <f t="shared" si="784"/>
        <v>ADC</v>
      </c>
      <c r="AM1127" s="4" t="str">
        <f t="shared" si="785"/>
        <v>R</v>
      </c>
      <c r="AN1127" s="4" t="str">
        <f t="shared" si="786"/>
        <v>O</v>
      </c>
      <c r="AO1127" s="4" t="str">
        <f t="shared" si="787"/>
        <v/>
      </c>
      <c r="AP1127" s="15" t="str">
        <f t="shared" si="788"/>
        <v>,SZC</v>
      </c>
      <c r="AQ1127" s="9" t="str">
        <f>_xlfn.XLOOKUP(D1127,Sheet2!$E$3:$E$101,Sheet2!$F$3:$F$101,"******************")</f>
        <v>EHALT</v>
      </c>
      <c r="AR1127" s="33" t="str">
        <f t="shared" si="774"/>
        <v>DOBC 1,**</v>
      </c>
      <c r="AS1127" s="9" t="str">
        <f t="shared" si="775"/>
        <v>DOBC</v>
      </c>
      <c r="AT1127" s="4">
        <f t="shared" si="789"/>
        <v>1</v>
      </c>
      <c r="AU1127" s="6">
        <f t="shared" si="790"/>
        <v>2</v>
      </c>
      <c r="AV1127" s="4" t="str">
        <f t="shared" si="791"/>
        <v>C</v>
      </c>
      <c r="AW1127" s="4">
        <f t="shared" si="792"/>
        <v>42</v>
      </c>
      <c r="AX1127" s="4" t="str">
        <f>_xlfn.XLOOKUP(AW1127,Sheet2!$Q$3:$Q$66,Sheet2!$R$3:$R$66,"**")</f>
        <v>**</v>
      </c>
      <c r="AY1127" s="4">
        <f t="shared" si="793"/>
        <v>4</v>
      </c>
      <c r="AZ1127" s="16" t="str">
        <f t="shared" si="794"/>
        <v>SKPDN</v>
      </c>
    </row>
    <row r="1128" spans="2:52" x14ac:dyDescent="0.35">
      <c r="B1128" s="3">
        <f t="shared" si="752"/>
        <v>16</v>
      </c>
      <c r="C1128" s="1">
        <f t="shared" si="753"/>
        <v>2416</v>
      </c>
      <c r="D1128" s="2">
        <v>6243</v>
      </c>
      <c r="E1128" s="2" t="str">
        <f>_xlfn.XLOOKUP(C1128,Sheet2!$N$3:$N$1000,Sheet2!$O$3:$O$1000,"")</f>
        <v/>
      </c>
      <c r="F1128" s="9" t="str">
        <f t="shared" si="795"/>
        <v>LOOP</v>
      </c>
      <c r="G1128" s="4" t="str">
        <f t="shared" si="771"/>
        <v>14</v>
      </c>
      <c r="H1128" s="4">
        <f t="shared" si="772"/>
        <v>243</v>
      </c>
      <c r="I1128" s="6">
        <f t="shared" si="764"/>
        <v>0</v>
      </c>
      <c r="J1128" s="6">
        <f t="shared" si="765"/>
        <v>0</v>
      </c>
      <c r="K1128" s="6">
        <f t="shared" si="766"/>
        <v>6</v>
      </c>
      <c r="L1128" s="6">
        <f t="shared" si="767"/>
        <v>2</v>
      </c>
      <c r="M1128" s="6">
        <f t="shared" si="768"/>
        <v>4</v>
      </c>
      <c r="N1128" s="6">
        <f t="shared" si="769"/>
        <v>3</v>
      </c>
      <c r="O1128" s="13">
        <f t="shared" si="770"/>
        <v>1</v>
      </c>
      <c r="P1128" s="4">
        <f t="shared" si="776"/>
        <v>0</v>
      </c>
      <c r="Q1128" s="4">
        <f t="shared" si="777"/>
        <v>1</v>
      </c>
      <c r="R1128">
        <f t="shared" si="754"/>
        <v>243</v>
      </c>
      <c r="S1128" s="4">
        <f t="shared" si="755"/>
        <v>0</v>
      </c>
      <c r="T1128" s="15">
        <f t="shared" si="756"/>
        <v>1</v>
      </c>
      <c r="U1128" s="4">
        <f t="shared" si="757"/>
        <v>0</v>
      </c>
      <c r="V1128" s="4">
        <f t="shared" si="758"/>
        <v>1</v>
      </c>
      <c r="W1128" s="4">
        <f t="shared" si="759"/>
        <v>4</v>
      </c>
      <c r="X1128" s="6">
        <f t="shared" si="760"/>
        <v>2</v>
      </c>
      <c r="Y1128" s="4">
        <f t="shared" si="761"/>
        <v>2</v>
      </c>
      <c r="Z1128" s="6">
        <f t="shared" si="762"/>
        <v>0</v>
      </c>
      <c r="AA1128" s="18">
        <f t="shared" si="763"/>
        <v>3</v>
      </c>
      <c r="AB1128" s="9" t="str">
        <f t="shared" si="778"/>
        <v>I.LOO</v>
      </c>
      <c r="AC1128" s="9" t="str">
        <f>_xlfn.XLOOKUP(R1128,Sheet2!$H$3:$H$258,Sheet2!$I$3:$I$258,"-----")</f>
        <v>I.LOO</v>
      </c>
      <c r="AD1128" s="9" t="str">
        <f>_xlfn.XLOOKUP(VALUE(AE1128),Sheet2!$N$3:$N$1000,Sheet2!$O$3:$O$1000,"********")</f>
        <v>********</v>
      </c>
      <c r="AE1128" t="str">
        <f t="shared" si="773"/>
        <v>2261</v>
      </c>
      <c r="AF1128" s="9" t="str">
        <f>IF(R1128&lt;200,"+"&amp;TEXT(R1128,"0"),"-"&amp;TEXT(_xlfn.XLOOKUP(R1128,Sheet2!$K$3:$K$130,Sheet2!$L$3:$L$130,"-----"),"0"))</f>
        <v>-135</v>
      </c>
      <c r="AG1128" s="9" t="str">
        <f t="shared" si="779"/>
        <v>@</v>
      </c>
      <c r="AH1128" s="9" t="str">
        <f t="shared" si="780"/>
        <v>JSR @I.LOO</v>
      </c>
      <c r="AI1128" t="str">
        <f t="shared" si="781"/>
        <v>1,@I.LOO</v>
      </c>
      <c r="AJ1128" s="16" t="str">
        <f t="shared" si="782"/>
        <v>@I.LOO</v>
      </c>
      <c r="AK1128" t="str">
        <f t="shared" si="783"/>
        <v>ADCOR 0,1,SNC</v>
      </c>
      <c r="AL1128" s="4" t="str">
        <f t="shared" si="784"/>
        <v>ADC</v>
      </c>
      <c r="AM1128" s="4" t="str">
        <f t="shared" si="785"/>
        <v>R</v>
      </c>
      <c r="AN1128" s="4" t="str">
        <f t="shared" si="786"/>
        <v>O</v>
      </c>
      <c r="AO1128" s="4" t="str">
        <f t="shared" si="787"/>
        <v/>
      </c>
      <c r="AP1128" s="15" t="str">
        <f t="shared" si="788"/>
        <v>,SNC</v>
      </c>
      <c r="AQ1128" s="9" t="str">
        <f>_xlfn.XLOOKUP(D1128,Sheet2!$E$3:$E$101,Sheet2!$F$3:$F$101,"******************")</f>
        <v>LOOP</v>
      </c>
      <c r="AR1128" s="33" t="str">
        <f t="shared" si="774"/>
        <v>DOBC 1,**</v>
      </c>
      <c r="AS1128" s="9" t="str">
        <f t="shared" si="775"/>
        <v>DOBC</v>
      </c>
      <c r="AT1128" s="4">
        <f t="shared" si="789"/>
        <v>1</v>
      </c>
      <c r="AU1128" s="6">
        <f t="shared" si="790"/>
        <v>2</v>
      </c>
      <c r="AV1128" s="4" t="str">
        <f t="shared" si="791"/>
        <v>C</v>
      </c>
      <c r="AW1128" s="4">
        <f t="shared" si="792"/>
        <v>43</v>
      </c>
      <c r="AX1128" s="4" t="str">
        <f>_xlfn.XLOOKUP(AW1128,Sheet2!$Q$3:$Q$66,Sheet2!$R$3:$R$66,"**")</f>
        <v>**</v>
      </c>
      <c r="AY1128" s="4">
        <f t="shared" si="793"/>
        <v>4</v>
      </c>
      <c r="AZ1128" s="16" t="str">
        <f t="shared" si="794"/>
        <v>SKPDN</v>
      </c>
    </row>
    <row r="1129" spans="2:52" x14ac:dyDescent="0.35">
      <c r="B1129" s="3">
        <v>18</v>
      </c>
      <c r="C1129" s="1">
        <f t="shared" si="753"/>
        <v>2417</v>
      </c>
      <c r="D1129" s="2">
        <v>6241</v>
      </c>
      <c r="E1129" s="2" t="str">
        <f>_xlfn.XLOOKUP(C1129,Sheet2!$N$3:$N$1000,Sheet2!$O$3:$O$1000,"")</f>
        <v>D10</v>
      </c>
      <c r="F1129" s="9" t="str">
        <f t="shared" si="795"/>
        <v>SETUP</v>
      </c>
      <c r="G1129" s="4" t="str">
        <f t="shared" si="771"/>
        <v>14</v>
      </c>
      <c r="H1129" s="4">
        <f t="shared" si="772"/>
        <v>241</v>
      </c>
      <c r="I1129" s="6">
        <f t="shared" si="764"/>
        <v>0</v>
      </c>
      <c r="J1129" s="6">
        <f t="shared" si="765"/>
        <v>0</v>
      </c>
      <c r="K1129" s="6">
        <f t="shared" si="766"/>
        <v>6</v>
      </c>
      <c r="L1129" s="6">
        <f t="shared" si="767"/>
        <v>2</v>
      </c>
      <c r="M1129" s="6">
        <f t="shared" si="768"/>
        <v>4</v>
      </c>
      <c r="N1129" s="6">
        <f t="shared" si="769"/>
        <v>1</v>
      </c>
      <c r="O1129" s="13">
        <f t="shared" si="770"/>
        <v>1</v>
      </c>
      <c r="P1129" s="4">
        <f t="shared" si="776"/>
        <v>0</v>
      </c>
      <c r="Q1129" s="4">
        <f t="shared" si="777"/>
        <v>1</v>
      </c>
      <c r="R1129">
        <f t="shared" si="754"/>
        <v>241</v>
      </c>
      <c r="S1129" s="4">
        <f t="shared" si="755"/>
        <v>0</v>
      </c>
      <c r="T1129" s="15">
        <f t="shared" si="756"/>
        <v>1</v>
      </c>
      <c r="U1129" s="4">
        <f t="shared" si="757"/>
        <v>0</v>
      </c>
      <c r="V1129" s="4">
        <f t="shared" si="758"/>
        <v>1</v>
      </c>
      <c r="W1129" s="4">
        <f t="shared" si="759"/>
        <v>4</v>
      </c>
      <c r="X1129" s="6">
        <f t="shared" si="760"/>
        <v>2</v>
      </c>
      <c r="Y1129" s="4">
        <f t="shared" si="761"/>
        <v>2</v>
      </c>
      <c r="Z1129" s="6">
        <f t="shared" si="762"/>
        <v>0</v>
      </c>
      <c r="AA1129" s="18">
        <f t="shared" si="763"/>
        <v>1</v>
      </c>
      <c r="AB1129" s="9" t="str">
        <f t="shared" si="778"/>
        <v>I.STUP</v>
      </c>
      <c r="AC1129" s="9" t="str">
        <f>_xlfn.XLOOKUP(R1129,Sheet2!$H$3:$H$258,Sheet2!$I$3:$I$258,"-----")</f>
        <v>I.STUP</v>
      </c>
      <c r="AD1129" s="9" t="str">
        <f>_xlfn.XLOOKUP(VALUE(AE1129),Sheet2!$N$3:$N$1000,Sheet2!$O$3:$O$1000,"********")</f>
        <v>********</v>
      </c>
      <c r="AE1129" t="str">
        <f t="shared" si="773"/>
        <v>2260</v>
      </c>
      <c r="AF1129" s="9" t="str">
        <f>IF(R1129&lt;200,"+"&amp;TEXT(R1129,"0"),"-"&amp;TEXT(_xlfn.XLOOKUP(R1129,Sheet2!$K$3:$K$130,Sheet2!$L$3:$L$130,"-----"),"0"))</f>
        <v>-137</v>
      </c>
      <c r="AG1129" s="9" t="str">
        <f t="shared" si="779"/>
        <v>@</v>
      </c>
      <c r="AH1129" s="9" t="str">
        <f t="shared" si="780"/>
        <v>JSR @I.STUP</v>
      </c>
      <c r="AI1129" t="str">
        <f t="shared" si="781"/>
        <v>1,@I.STUP</v>
      </c>
      <c r="AJ1129" s="16" t="str">
        <f t="shared" si="782"/>
        <v>@I.STUP</v>
      </c>
      <c r="AK1129" t="str">
        <f t="shared" si="783"/>
        <v>ADCOR 0,1,SKP</v>
      </c>
      <c r="AL1129" s="4" t="str">
        <f t="shared" si="784"/>
        <v>ADC</v>
      </c>
      <c r="AM1129" s="4" t="str">
        <f t="shared" si="785"/>
        <v>R</v>
      </c>
      <c r="AN1129" s="4" t="str">
        <f t="shared" si="786"/>
        <v>O</v>
      </c>
      <c r="AO1129" s="4" t="str">
        <f t="shared" si="787"/>
        <v/>
      </c>
      <c r="AP1129" s="15" t="str">
        <f t="shared" si="788"/>
        <v>,SKP</v>
      </c>
      <c r="AQ1129" s="9" t="str">
        <f>_xlfn.XLOOKUP(D1129,Sheet2!$E$3:$E$101,Sheet2!$F$3:$F$101,"******************")</f>
        <v>SETUP</v>
      </c>
      <c r="AR1129" s="33" t="str">
        <f t="shared" si="774"/>
        <v>DOBC 1,**</v>
      </c>
      <c r="AS1129" s="9" t="str">
        <f t="shared" si="775"/>
        <v>DOBC</v>
      </c>
      <c r="AT1129" s="4">
        <f t="shared" si="789"/>
        <v>1</v>
      </c>
      <c r="AU1129" s="6">
        <f t="shared" si="790"/>
        <v>2</v>
      </c>
      <c r="AV1129" s="4" t="str">
        <f t="shared" si="791"/>
        <v>C</v>
      </c>
      <c r="AW1129" s="4">
        <f t="shared" si="792"/>
        <v>41</v>
      </c>
      <c r="AX1129" s="4" t="str">
        <f>_xlfn.XLOOKUP(AW1129,Sheet2!$Q$3:$Q$66,Sheet2!$R$3:$R$66,"**")</f>
        <v>**</v>
      </c>
      <c r="AY1129" s="4">
        <f t="shared" si="793"/>
        <v>4</v>
      </c>
      <c r="AZ1129" s="16" t="str">
        <f t="shared" si="794"/>
        <v>SKPDN</v>
      </c>
    </row>
    <row r="1130" spans="2:52" x14ac:dyDescent="0.35">
      <c r="B1130" s="3">
        <f t="shared" si="752"/>
        <v>19</v>
      </c>
      <c r="C1130" s="1">
        <f t="shared" si="753"/>
        <v>2420</v>
      </c>
      <c r="D1130" s="2">
        <v>20152</v>
      </c>
      <c r="E1130" s="2" t="str">
        <f>_xlfn.XLOOKUP(C1130,Sheet2!$N$3:$N$1000,Sheet2!$O$3:$O$1000,"")</f>
        <v/>
      </c>
      <c r="F1130" s="9" t="str">
        <f t="shared" si="795"/>
        <v>LDA 0,TESTU</v>
      </c>
      <c r="G1130" s="4" t="str">
        <f t="shared" si="771"/>
        <v>40</v>
      </c>
      <c r="H1130" s="4">
        <f t="shared" si="772"/>
        <v>152</v>
      </c>
      <c r="I1130" s="6">
        <f t="shared" si="764"/>
        <v>0</v>
      </c>
      <c r="J1130" s="6">
        <f t="shared" si="765"/>
        <v>2</v>
      </c>
      <c r="K1130" s="6">
        <f t="shared" si="766"/>
        <v>0</v>
      </c>
      <c r="L1130" s="6">
        <f t="shared" si="767"/>
        <v>1</v>
      </c>
      <c r="M1130" s="6">
        <f t="shared" si="768"/>
        <v>5</v>
      </c>
      <c r="N1130" s="6">
        <f t="shared" si="769"/>
        <v>2</v>
      </c>
      <c r="O1130" s="13">
        <f t="shared" si="770"/>
        <v>4</v>
      </c>
      <c r="P1130" s="4">
        <f t="shared" si="776"/>
        <v>1</v>
      </c>
      <c r="Q1130" s="4">
        <f t="shared" si="777"/>
        <v>0</v>
      </c>
      <c r="R1130">
        <f t="shared" si="754"/>
        <v>152</v>
      </c>
      <c r="S1130" s="4">
        <f t="shared" si="755"/>
        <v>0</v>
      </c>
      <c r="T1130" s="15">
        <f t="shared" si="756"/>
        <v>0</v>
      </c>
      <c r="U1130" s="4">
        <f t="shared" si="757"/>
        <v>1</v>
      </c>
      <c r="V1130" s="4">
        <f t="shared" si="758"/>
        <v>0</v>
      </c>
      <c r="W1130" s="4">
        <f t="shared" si="759"/>
        <v>0</v>
      </c>
      <c r="X1130" s="6">
        <f t="shared" si="760"/>
        <v>1</v>
      </c>
      <c r="Y1130" s="4">
        <f t="shared" si="761"/>
        <v>2</v>
      </c>
      <c r="Z1130" s="6">
        <f t="shared" si="762"/>
        <v>1</v>
      </c>
      <c r="AA1130" s="18">
        <f t="shared" si="763"/>
        <v>2</v>
      </c>
      <c r="AB1130" s="9" t="str">
        <f t="shared" si="778"/>
        <v>TESTU</v>
      </c>
      <c r="AC1130" s="9" t="str">
        <f>_xlfn.XLOOKUP(R1130,Sheet2!$H$3:$H$258,Sheet2!$I$3:$I$258,"-----")</f>
        <v>TESTU</v>
      </c>
      <c r="AD1130" s="9" t="str">
        <f>_xlfn.XLOOKUP(VALUE(AE1130),Sheet2!$N$3:$N$1000,Sheet2!$O$3:$O$1000,"********")</f>
        <v>********</v>
      </c>
      <c r="AE1130" t="str">
        <f t="shared" si="773"/>
        <v>2572</v>
      </c>
      <c r="AF1130" s="9" t="str">
        <f>IF(R1130&lt;200,"+"&amp;TEXT(R1130,"0"),"-"&amp;TEXT(_xlfn.XLOOKUP(R1130,Sheet2!$K$3:$K$130,Sheet2!$L$3:$L$130,"-----"),"0"))</f>
        <v>+152</v>
      </c>
      <c r="AG1130" s="9" t="str">
        <f t="shared" si="779"/>
        <v/>
      </c>
      <c r="AH1130" s="9" t="str">
        <f t="shared" si="780"/>
        <v>JMP TESTU</v>
      </c>
      <c r="AI1130" t="str">
        <f t="shared" si="781"/>
        <v>0,TESTU</v>
      </c>
      <c r="AJ1130" s="16" t="str">
        <f t="shared" si="782"/>
        <v>TESTU</v>
      </c>
      <c r="AK1130" t="str">
        <f t="shared" si="783"/>
        <v>COMOL# 1,0,SZC</v>
      </c>
      <c r="AL1130" s="4" t="str">
        <f t="shared" si="784"/>
        <v>COM</v>
      </c>
      <c r="AM1130" s="4" t="str">
        <f t="shared" si="785"/>
        <v>L</v>
      </c>
      <c r="AN1130" s="4" t="str">
        <f t="shared" si="786"/>
        <v>O</v>
      </c>
      <c r="AO1130" s="4" t="str">
        <f t="shared" si="787"/>
        <v>#</v>
      </c>
      <c r="AP1130" s="15" t="str">
        <f t="shared" si="788"/>
        <v>,SZC</v>
      </c>
      <c r="AQ1130" s="9" t="str">
        <f>_xlfn.XLOOKUP(D1130,Sheet2!$E$3:$E$101,Sheet2!$F$3:$F$101,"******************")</f>
        <v>******************</v>
      </c>
      <c r="AR1130" s="33" t="str">
        <f t="shared" si="774"/>
        <v>NIOS **</v>
      </c>
      <c r="AS1130" s="9" t="str">
        <f t="shared" si="775"/>
        <v>DOCS</v>
      </c>
      <c r="AT1130" s="4">
        <f t="shared" si="789"/>
        <v>0</v>
      </c>
      <c r="AU1130" s="6">
        <f t="shared" si="790"/>
        <v>1</v>
      </c>
      <c r="AV1130" s="4" t="str">
        <f t="shared" si="791"/>
        <v>S</v>
      </c>
      <c r="AW1130" s="4">
        <f t="shared" si="792"/>
        <v>52</v>
      </c>
      <c r="AX1130" s="4" t="str">
        <f>_xlfn.XLOOKUP(AW1130,Sheet2!$Q$3:$Q$66,Sheet2!$R$3:$R$66,"**")</f>
        <v>**</v>
      </c>
      <c r="AY1130" s="4">
        <f t="shared" si="793"/>
        <v>0</v>
      </c>
      <c r="AZ1130" s="16" t="str">
        <f t="shared" si="794"/>
        <v>SKPBZ</v>
      </c>
    </row>
    <row r="1131" spans="2:52" x14ac:dyDescent="0.35">
      <c r="B1131" s="3">
        <f t="shared" si="752"/>
        <v>20</v>
      </c>
      <c r="C1131" s="1">
        <f t="shared" si="753"/>
        <v>2421</v>
      </c>
      <c r="D1131" s="2">
        <v>63033</v>
      </c>
      <c r="E1131" s="2" t="str">
        <f>_xlfn.XLOOKUP(C1131,Sheet2!$N$3:$N$1000,Sheet2!$O$3:$O$1000,"")</f>
        <v/>
      </c>
      <c r="F1131" s="9" t="str">
        <f t="shared" si="795"/>
        <v>DOC 0,DSKP</v>
      </c>
      <c r="G1131" s="4" t="str">
        <f t="shared" si="771"/>
        <v>146</v>
      </c>
      <c r="H1131" s="4">
        <f t="shared" si="772"/>
        <v>33</v>
      </c>
      <c r="I1131" s="6">
        <f t="shared" si="764"/>
        <v>0</v>
      </c>
      <c r="J1131" s="6">
        <f t="shared" si="765"/>
        <v>6</v>
      </c>
      <c r="K1131" s="6">
        <f t="shared" si="766"/>
        <v>3</v>
      </c>
      <c r="L1131" s="6">
        <f t="shared" si="767"/>
        <v>0</v>
      </c>
      <c r="M1131" s="6">
        <f t="shared" si="768"/>
        <v>3</v>
      </c>
      <c r="N1131" s="6">
        <f t="shared" si="769"/>
        <v>3</v>
      </c>
      <c r="O1131" s="13">
        <f t="shared" si="770"/>
        <v>12</v>
      </c>
      <c r="P1131" s="4">
        <f t="shared" si="776"/>
        <v>3</v>
      </c>
      <c r="Q1131" s="4">
        <f t="shared" si="777"/>
        <v>0</v>
      </c>
      <c r="R1131">
        <f t="shared" si="754"/>
        <v>33</v>
      </c>
      <c r="S1131" s="4">
        <f t="shared" si="755"/>
        <v>2</v>
      </c>
      <c r="T1131" s="15">
        <f t="shared" si="756"/>
        <v>1</v>
      </c>
      <c r="U1131" s="4">
        <f t="shared" si="757"/>
        <v>3</v>
      </c>
      <c r="V1131" s="4">
        <f t="shared" si="758"/>
        <v>0</v>
      </c>
      <c r="W1131" s="4">
        <f t="shared" si="759"/>
        <v>6</v>
      </c>
      <c r="X1131" s="6">
        <f t="shared" si="760"/>
        <v>0</v>
      </c>
      <c r="Y1131" s="4">
        <f t="shared" si="761"/>
        <v>1</v>
      </c>
      <c r="Z1131" s="6">
        <f t="shared" si="762"/>
        <v>1</v>
      </c>
      <c r="AA1131" s="18">
        <f t="shared" si="763"/>
        <v>3</v>
      </c>
      <c r="AB1131" s="9" t="str">
        <f t="shared" si="778"/>
        <v>+33,2</v>
      </c>
      <c r="AC1131" s="9" t="str">
        <f>_xlfn.XLOOKUP(R1131,Sheet2!$H$3:$H$258,Sheet2!$I$3:$I$258,"-----")</f>
        <v>*****</v>
      </c>
      <c r="AD1131" s="9" t="str">
        <f>_xlfn.XLOOKUP(VALUE(AE1131),Sheet2!$N$3:$N$1000,Sheet2!$O$3:$O$1000,"********")</f>
        <v>********</v>
      </c>
      <c r="AE1131" t="str">
        <f t="shared" si="773"/>
        <v>2454</v>
      </c>
      <c r="AF1131" s="9" t="str">
        <f>IF(R1131&lt;200,"+"&amp;TEXT(R1131,"0"),"-"&amp;TEXT(_xlfn.XLOOKUP(R1131,Sheet2!$K$3:$K$130,Sheet2!$L$3:$L$130,"-----"),"0"))</f>
        <v>+33</v>
      </c>
      <c r="AG1131" s="9" t="str">
        <f t="shared" si="779"/>
        <v>@</v>
      </c>
      <c r="AH1131" s="9" t="str">
        <f t="shared" si="780"/>
        <v>JMP @+33,2</v>
      </c>
      <c r="AI1131" t="str">
        <f t="shared" si="781"/>
        <v>0,@+33,2</v>
      </c>
      <c r="AJ1131" s="16" t="str">
        <f t="shared" si="782"/>
        <v>@+33,2</v>
      </c>
      <c r="AK1131" t="str">
        <f t="shared" si="783"/>
        <v>ADDZ# 3,0,SNC</v>
      </c>
      <c r="AL1131" s="4" t="str">
        <f t="shared" si="784"/>
        <v>ADD</v>
      </c>
      <c r="AM1131" s="4" t="str">
        <f t="shared" si="785"/>
        <v/>
      </c>
      <c r="AN1131" s="4" t="str">
        <f t="shared" si="786"/>
        <v>Z</v>
      </c>
      <c r="AO1131" s="4" t="str">
        <f t="shared" si="787"/>
        <v>#</v>
      </c>
      <c r="AP1131" s="15" t="str">
        <f t="shared" si="788"/>
        <v>,SNC</v>
      </c>
      <c r="AQ1131" s="9" t="str">
        <f>_xlfn.XLOOKUP(D1131,Sheet2!$E$3:$E$101,Sheet2!$F$3:$F$101,"******************")</f>
        <v>******************</v>
      </c>
      <c r="AR1131" s="33" t="str">
        <f t="shared" si="774"/>
        <v>DOC 0,DSKP</v>
      </c>
      <c r="AS1131" s="9" t="str">
        <f t="shared" si="775"/>
        <v>DOC</v>
      </c>
      <c r="AT1131" s="4">
        <f t="shared" si="789"/>
        <v>0</v>
      </c>
      <c r="AU1131" s="6">
        <f t="shared" si="790"/>
        <v>0</v>
      </c>
      <c r="AV1131" s="4" t="str">
        <f t="shared" si="791"/>
        <v/>
      </c>
      <c r="AW1131" s="4">
        <f t="shared" si="792"/>
        <v>33</v>
      </c>
      <c r="AX1131" s="4" t="str">
        <f>_xlfn.XLOOKUP(AW1131,Sheet2!$Q$3:$Q$66,Sheet2!$R$3:$R$66,"**")</f>
        <v>DSKP</v>
      </c>
      <c r="AY1131" s="4">
        <f t="shared" si="793"/>
        <v>6</v>
      </c>
      <c r="AZ1131" s="16" t="str">
        <f t="shared" si="794"/>
        <v>SKPBN</v>
      </c>
    </row>
    <row r="1132" spans="2:52" x14ac:dyDescent="0.35">
      <c r="B1132" s="3">
        <f t="shared" si="752"/>
        <v>21</v>
      </c>
      <c r="C1132" s="1">
        <f t="shared" si="753"/>
        <v>2422</v>
      </c>
      <c r="D1132" s="2">
        <v>20124</v>
      </c>
      <c r="E1132" s="2" t="str">
        <f>_xlfn.XLOOKUP(C1132,Sheet2!$N$3:$N$1000,Sheet2!$O$3:$O$1000,"")</f>
        <v/>
      </c>
      <c r="F1132" s="9" t="str">
        <f t="shared" si="795"/>
        <v>LDA 0,C177</v>
      </c>
      <c r="G1132" s="4" t="str">
        <f t="shared" si="771"/>
        <v>40</v>
      </c>
      <c r="H1132" s="4">
        <f t="shared" si="772"/>
        <v>124</v>
      </c>
      <c r="I1132" s="6">
        <f t="shared" si="764"/>
        <v>0</v>
      </c>
      <c r="J1132" s="6">
        <f t="shared" si="765"/>
        <v>2</v>
      </c>
      <c r="K1132" s="6">
        <f t="shared" si="766"/>
        <v>0</v>
      </c>
      <c r="L1132" s="6">
        <f t="shared" si="767"/>
        <v>1</v>
      </c>
      <c r="M1132" s="6">
        <f t="shared" si="768"/>
        <v>2</v>
      </c>
      <c r="N1132" s="6">
        <f t="shared" si="769"/>
        <v>4</v>
      </c>
      <c r="O1132" s="13">
        <f t="shared" si="770"/>
        <v>4</v>
      </c>
      <c r="P1132" s="4">
        <f t="shared" si="776"/>
        <v>1</v>
      </c>
      <c r="Q1132" s="4">
        <f t="shared" si="777"/>
        <v>0</v>
      </c>
      <c r="R1132">
        <f t="shared" si="754"/>
        <v>124</v>
      </c>
      <c r="S1132" s="4">
        <f t="shared" si="755"/>
        <v>0</v>
      </c>
      <c r="T1132" s="15">
        <f t="shared" si="756"/>
        <v>0</v>
      </c>
      <c r="U1132" s="4">
        <f t="shared" si="757"/>
        <v>1</v>
      </c>
      <c r="V1132" s="4">
        <f t="shared" si="758"/>
        <v>0</v>
      </c>
      <c r="W1132" s="4">
        <f t="shared" si="759"/>
        <v>0</v>
      </c>
      <c r="X1132" s="6">
        <f t="shared" si="760"/>
        <v>1</v>
      </c>
      <c r="Y1132" s="4">
        <f t="shared" si="761"/>
        <v>1</v>
      </c>
      <c r="Z1132" s="6">
        <f t="shared" si="762"/>
        <v>0</v>
      </c>
      <c r="AA1132" s="18">
        <f t="shared" si="763"/>
        <v>4</v>
      </c>
      <c r="AB1132" s="9" t="str">
        <f t="shared" si="778"/>
        <v>C177</v>
      </c>
      <c r="AC1132" s="9" t="str">
        <f>_xlfn.XLOOKUP(R1132,Sheet2!$H$3:$H$258,Sheet2!$I$3:$I$258,"-----")</f>
        <v>C177</v>
      </c>
      <c r="AD1132" s="9" t="str">
        <f>_xlfn.XLOOKUP(VALUE(AE1132),Sheet2!$N$3:$N$1000,Sheet2!$O$3:$O$1000,"********")</f>
        <v>********</v>
      </c>
      <c r="AE1132" t="str">
        <f t="shared" si="773"/>
        <v>2546</v>
      </c>
      <c r="AF1132" s="9" t="str">
        <f>IF(R1132&lt;200,"+"&amp;TEXT(R1132,"0"),"-"&amp;TEXT(_xlfn.XLOOKUP(R1132,Sheet2!$K$3:$K$130,Sheet2!$L$3:$L$130,"-----"),"0"))</f>
        <v>+124</v>
      </c>
      <c r="AG1132" s="9" t="str">
        <f t="shared" si="779"/>
        <v/>
      </c>
      <c r="AH1132" s="9" t="str">
        <f t="shared" si="780"/>
        <v>JMP C177</v>
      </c>
      <c r="AI1132" t="str">
        <f t="shared" si="781"/>
        <v>0,C177</v>
      </c>
      <c r="AJ1132" s="16" t="str">
        <f t="shared" si="782"/>
        <v>C177</v>
      </c>
      <c r="AK1132" t="str">
        <f t="shared" si="783"/>
        <v>COMZL 1,0,SZR</v>
      </c>
      <c r="AL1132" s="4" t="str">
        <f t="shared" si="784"/>
        <v>COM</v>
      </c>
      <c r="AM1132" s="4" t="str">
        <f t="shared" si="785"/>
        <v>L</v>
      </c>
      <c r="AN1132" s="4" t="str">
        <f t="shared" si="786"/>
        <v>Z</v>
      </c>
      <c r="AO1132" s="4" t="str">
        <f t="shared" si="787"/>
        <v/>
      </c>
      <c r="AP1132" s="15" t="str">
        <f t="shared" si="788"/>
        <v>,SZR</v>
      </c>
      <c r="AQ1132" s="9" t="str">
        <f>_xlfn.XLOOKUP(D1132,Sheet2!$E$3:$E$101,Sheet2!$F$3:$F$101,"******************")</f>
        <v>******************</v>
      </c>
      <c r="AR1132" s="33" t="str">
        <f t="shared" si="774"/>
        <v>NIOS DCM</v>
      </c>
      <c r="AS1132" s="9" t="str">
        <f t="shared" si="775"/>
        <v>DOCS</v>
      </c>
      <c r="AT1132" s="4">
        <f t="shared" si="789"/>
        <v>0</v>
      </c>
      <c r="AU1132" s="6">
        <f t="shared" si="790"/>
        <v>1</v>
      </c>
      <c r="AV1132" s="4" t="str">
        <f t="shared" si="791"/>
        <v>S</v>
      </c>
      <c r="AW1132" s="4">
        <f t="shared" si="792"/>
        <v>24</v>
      </c>
      <c r="AX1132" s="4" t="str">
        <f>_xlfn.XLOOKUP(AW1132,Sheet2!$Q$3:$Q$66,Sheet2!$R$3:$R$66,"**")</f>
        <v>DCM</v>
      </c>
      <c r="AY1132" s="4">
        <f t="shared" si="793"/>
        <v>0</v>
      </c>
      <c r="AZ1132" s="16" t="str">
        <f t="shared" si="794"/>
        <v>SKPBZ</v>
      </c>
    </row>
    <row r="1133" spans="2:52" x14ac:dyDescent="0.35">
      <c r="B1133" s="3">
        <f t="shared" si="752"/>
        <v>22</v>
      </c>
      <c r="C1133" s="1">
        <f t="shared" si="753"/>
        <v>2423</v>
      </c>
      <c r="D1133" s="2">
        <v>62033</v>
      </c>
      <c r="E1133" s="2" t="str">
        <f>_xlfn.XLOOKUP(C1133,Sheet2!$N$3:$N$1000,Sheet2!$O$3:$O$1000,"")</f>
        <v/>
      </c>
      <c r="F1133" s="9" t="str">
        <f t="shared" si="795"/>
        <v>DOB 0,DSKP</v>
      </c>
      <c r="G1133" s="4" t="str">
        <f t="shared" si="771"/>
        <v>144</v>
      </c>
      <c r="H1133" s="4">
        <f t="shared" si="772"/>
        <v>33</v>
      </c>
      <c r="I1133" s="6">
        <f t="shared" si="764"/>
        <v>0</v>
      </c>
      <c r="J1133" s="6">
        <f t="shared" si="765"/>
        <v>6</v>
      </c>
      <c r="K1133" s="6">
        <f t="shared" si="766"/>
        <v>2</v>
      </c>
      <c r="L1133" s="6">
        <f t="shared" si="767"/>
        <v>0</v>
      </c>
      <c r="M1133" s="6">
        <f t="shared" si="768"/>
        <v>3</v>
      </c>
      <c r="N1133" s="6">
        <f t="shared" si="769"/>
        <v>3</v>
      </c>
      <c r="O1133" s="13">
        <f t="shared" si="770"/>
        <v>12</v>
      </c>
      <c r="P1133" s="4">
        <f t="shared" si="776"/>
        <v>3</v>
      </c>
      <c r="Q1133" s="4">
        <f t="shared" si="777"/>
        <v>0</v>
      </c>
      <c r="R1133">
        <f t="shared" si="754"/>
        <v>33</v>
      </c>
      <c r="S1133" s="4">
        <f t="shared" si="755"/>
        <v>0</v>
      </c>
      <c r="T1133" s="15">
        <f t="shared" si="756"/>
        <v>1</v>
      </c>
      <c r="U1133" s="4">
        <f t="shared" si="757"/>
        <v>3</v>
      </c>
      <c r="V1133" s="4">
        <f t="shared" si="758"/>
        <v>0</v>
      </c>
      <c r="W1133" s="4">
        <f t="shared" si="759"/>
        <v>4</v>
      </c>
      <c r="X1133" s="6">
        <f t="shared" si="760"/>
        <v>0</v>
      </c>
      <c r="Y1133" s="4">
        <f t="shared" si="761"/>
        <v>1</v>
      </c>
      <c r="Z1133" s="6">
        <f t="shared" si="762"/>
        <v>1</v>
      </c>
      <c r="AA1133" s="18">
        <f t="shared" si="763"/>
        <v>3</v>
      </c>
      <c r="AB1133" s="9" t="str">
        <f t="shared" si="778"/>
        <v>*****</v>
      </c>
      <c r="AC1133" s="9" t="str">
        <f>_xlfn.XLOOKUP(R1133,Sheet2!$H$3:$H$258,Sheet2!$I$3:$I$258,"-----")</f>
        <v>*****</v>
      </c>
      <c r="AD1133" s="9" t="str">
        <f>_xlfn.XLOOKUP(VALUE(AE1133),Sheet2!$N$3:$N$1000,Sheet2!$O$3:$O$1000,"********")</f>
        <v>********</v>
      </c>
      <c r="AE1133" t="str">
        <f t="shared" si="773"/>
        <v>2456</v>
      </c>
      <c r="AF1133" s="9" t="str">
        <f>IF(R1133&lt;200,"+"&amp;TEXT(R1133,"0"),"-"&amp;TEXT(_xlfn.XLOOKUP(R1133,Sheet2!$K$3:$K$130,Sheet2!$L$3:$L$130,"-----"),"0"))</f>
        <v>+33</v>
      </c>
      <c r="AG1133" s="9" t="str">
        <f t="shared" si="779"/>
        <v>@</v>
      </c>
      <c r="AH1133" s="9" t="str">
        <f t="shared" si="780"/>
        <v>JMP @*****</v>
      </c>
      <c r="AI1133" t="str">
        <f t="shared" si="781"/>
        <v>0,@*****</v>
      </c>
      <c r="AJ1133" s="16" t="str">
        <f t="shared" si="782"/>
        <v>@*****</v>
      </c>
      <c r="AK1133" t="str">
        <f t="shared" si="783"/>
        <v>ADCZ# 3,0,SNC</v>
      </c>
      <c r="AL1133" s="4" t="str">
        <f t="shared" si="784"/>
        <v>ADC</v>
      </c>
      <c r="AM1133" s="4" t="str">
        <f t="shared" si="785"/>
        <v/>
      </c>
      <c r="AN1133" s="4" t="str">
        <f t="shared" si="786"/>
        <v>Z</v>
      </c>
      <c r="AO1133" s="4" t="str">
        <f t="shared" si="787"/>
        <v>#</v>
      </c>
      <c r="AP1133" s="15" t="str">
        <f t="shared" si="788"/>
        <v>,SNC</v>
      </c>
      <c r="AQ1133" s="9" t="str">
        <f>_xlfn.XLOOKUP(D1133,Sheet2!$E$3:$E$101,Sheet2!$F$3:$F$101,"******************")</f>
        <v>******************</v>
      </c>
      <c r="AR1133" s="33" t="str">
        <f t="shared" si="774"/>
        <v>DOB 0,DSKP</v>
      </c>
      <c r="AS1133" s="9" t="str">
        <f t="shared" si="775"/>
        <v>DOB</v>
      </c>
      <c r="AT1133" s="4">
        <f t="shared" si="789"/>
        <v>0</v>
      </c>
      <c r="AU1133" s="6">
        <f t="shared" si="790"/>
        <v>0</v>
      </c>
      <c r="AV1133" s="4" t="str">
        <f t="shared" si="791"/>
        <v/>
      </c>
      <c r="AW1133" s="4">
        <f t="shared" si="792"/>
        <v>33</v>
      </c>
      <c r="AX1133" s="4" t="str">
        <f>_xlfn.XLOOKUP(AW1133,Sheet2!$Q$3:$Q$66,Sheet2!$R$3:$R$66,"**")</f>
        <v>DSKP</v>
      </c>
      <c r="AY1133" s="4">
        <f t="shared" si="793"/>
        <v>4</v>
      </c>
      <c r="AZ1133" s="16" t="str">
        <f t="shared" si="794"/>
        <v>SKPBN</v>
      </c>
    </row>
    <row r="1134" spans="2:52" x14ac:dyDescent="0.35">
      <c r="B1134" s="3">
        <f t="shared" si="752"/>
        <v>23</v>
      </c>
      <c r="C1134" s="1">
        <f t="shared" si="753"/>
        <v>2424</v>
      </c>
      <c r="D1134" s="2">
        <v>24067</v>
      </c>
      <c r="E1134" s="2" t="str">
        <f>_xlfn.XLOOKUP(C1134,Sheet2!$N$3:$N$1000,Sheet2!$O$3:$O$1000,"")</f>
        <v/>
      </c>
      <c r="F1134" s="9" t="str">
        <f t="shared" si="795"/>
        <v>LDA 1,KB7</v>
      </c>
      <c r="G1134" s="4" t="str">
        <f t="shared" si="771"/>
        <v>50</v>
      </c>
      <c r="H1134" s="4">
        <f t="shared" si="772"/>
        <v>67</v>
      </c>
      <c r="I1134" s="6">
        <f t="shared" si="764"/>
        <v>0</v>
      </c>
      <c r="J1134" s="6">
        <f t="shared" si="765"/>
        <v>2</v>
      </c>
      <c r="K1134" s="6">
        <f t="shared" si="766"/>
        <v>4</v>
      </c>
      <c r="L1134" s="6">
        <f t="shared" si="767"/>
        <v>0</v>
      </c>
      <c r="M1134" s="6">
        <f t="shared" si="768"/>
        <v>6</v>
      </c>
      <c r="N1134" s="6">
        <f t="shared" si="769"/>
        <v>7</v>
      </c>
      <c r="O1134" s="13">
        <f t="shared" si="770"/>
        <v>5</v>
      </c>
      <c r="P1134" s="4">
        <f t="shared" si="776"/>
        <v>1</v>
      </c>
      <c r="Q1134" s="4">
        <f t="shared" si="777"/>
        <v>1</v>
      </c>
      <c r="R1134">
        <f t="shared" si="754"/>
        <v>67</v>
      </c>
      <c r="S1134" s="4">
        <f t="shared" si="755"/>
        <v>0</v>
      </c>
      <c r="T1134" s="15">
        <f t="shared" si="756"/>
        <v>0</v>
      </c>
      <c r="U1134" s="4">
        <f t="shared" si="757"/>
        <v>1</v>
      </c>
      <c r="V1134" s="4">
        <f t="shared" si="758"/>
        <v>1</v>
      </c>
      <c r="W1134" s="4">
        <f t="shared" si="759"/>
        <v>0</v>
      </c>
      <c r="X1134" s="6">
        <f t="shared" si="760"/>
        <v>0</v>
      </c>
      <c r="Y1134" s="4">
        <f t="shared" si="761"/>
        <v>3</v>
      </c>
      <c r="Z1134" s="6">
        <f t="shared" si="762"/>
        <v>0</v>
      </c>
      <c r="AA1134" s="18">
        <f t="shared" si="763"/>
        <v>7</v>
      </c>
      <c r="AB1134" s="9" t="str">
        <f t="shared" si="778"/>
        <v>KB7</v>
      </c>
      <c r="AC1134" s="9" t="str">
        <f>_xlfn.XLOOKUP(R1134,Sheet2!$H$3:$H$258,Sheet2!$I$3:$I$258,"-----")</f>
        <v>KB7</v>
      </c>
      <c r="AD1134" s="9" t="str">
        <f>_xlfn.XLOOKUP(VALUE(AE1134),Sheet2!$N$3:$N$1000,Sheet2!$O$3:$O$1000,"********")</f>
        <v>D14</v>
      </c>
      <c r="AE1134" t="str">
        <f t="shared" si="773"/>
        <v>2513</v>
      </c>
      <c r="AF1134" s="9" t="str">
        <f>IF(R1134&lt;200,"+"&amp;TEXT(R1134,"0"),"-"&amp;TEXT(_xlfn.XLOOKUP(R1134,Sheet2!$K$3:$K$130,Sheet2!$L$3:$L$130,"-----"),"0"))</f>
        <v>+67</v>
      </c>
      <c r="AG1134" s="9" t="str">
        <f t="shared" si="779"/>
        <v/>
      </c>
      <c r="AH1134" s="9" t="str">
        <f t="shared" si="780"/>
        <v>JSR KB7</v>
      </c>
      <c r="AI1134" t="str">
        <f t="shared" si="781"/>
        <v>1,KB7</v>
      </c>
      <c r="AJ1134" s="16" t="str">
        <f t="shared" si="782"/>
        <v>KB7</v>
      </c>
      <c r="AK1134" t="str">
        <f t="shared" si="783"/>
        <v>COMC 1,1,SBN</v>
      </c>
      <c r="AL1134" s="4" t="str">
        <f t="shared" si="784"/>
        <v>COM</v>
      </c>
      <c r="AM1134" s="4" t="str">
        <f t="shared" si="785"/>
        <v/>
      </c>
      <c r="AN1134" s="4" t="str">
        <f t="shared" si="786"/>
        <v>C</v>
      </c>
      <c r="AO1134" s="4" t="str">
        <f t="shared" si="787"/>
        <v/>
      </c>
      <c r="AP1134" s="15" t="str">
        <f t="shared" si="788"/>
        <v>,SBN</v>
      </c>
      <c r="AQ1134" s="9" t="str">
        <f>_xlfn.XLOOKUP(D1134,Sheet2!$E$3:$E$101,Sheet2!$F$3:$F$101,"******************")</f>
        <v>******************</v>
      </c>
      <c r="AR1134" s="33" t="str">
        <f t="shared" si="774"/>
        <v>NIO **</v>
      </c>
      <c r="AS1134" s="9" t="str">
        <f t="shared" si="775"/>
        <v>DOC</v>
      </c>
      <c r="AT1134" s="4">
        <f t="shared" si="789"/>
        <v>1</v>
      </c>
      <c r="AU1134" s="6">
        <f t="shared" si="790"/>
        <v>0</v>
      </c>
      <c r="AV1134" s="4" t="str">
        <f t="shared" si="791"/>
        <v/>
      </c>
      <c r="AW1134" s="4">
        <f t="shared" si="792"/>
        <v>67</v>
      </c>
      <c r="AX1134" s="4" t="str">
        <f>_xlfn.XLOOKUP(AW1134,Sheet2!$Q$3:$Q$66,Sheet2!$R$3:$R$66,"**")</f>
        <v>**</v>
      </c>
      <c r="AY1134" s="4">
        <f t="shared" si="793"/>
        <v>0</v>
      </c>
      <c r="AZ1134" s="16" t="str">
        <f t="shared" si="794"/>
        <v>SKPBN</v>
      </c>
    </row>
    <row r="1135" spans="2:52" x14ac:dyDescent="0.35">
      <c r="B1135" s="3">
        <f t="shared" si="752"/>
        <v>24</v>
      </c>
      <c r="C1135" s="1">
        <f t="shared" si="753"/>
        <v>2425</v>
      </c>
      <c r="D1135" s="2">
        <v>65133</v>
      </c>
      <c r="E1135" s="2" t="str">
        <f>_xlfn.XLOOKUP(C1135,Sheet2!$N$3:$N$1000,Sheet2!$O$3:$O$1000,"")</f>
        <v/>
      </c>
      <c r="F1135" s="9" t="str">
        <f t="shared" si="795"/>
        <v>DOAS 1,DSKP</v>
      </c>
      <c r="G1135" s="4" t="str">
        <f t="shared" si="771"/>
        <v>152</v>
      </c>
      <c r="H1135" s="4">
        <f t="shared" si="772"/>
        <v>133</v>
      </c>
      <c r="I1135" s="6">
        <f t="shared" si="764"/>
        <v>0</v>
      </c>
      <c r="J1135" s="6">
        <f t="shared" si="765"/>
        <v>6</v>
      </c>
      <c r="K1135" s="6">
        <f t="shared" si="766"/>
        <v>5</v>
      </c>
      <c r="L1135" s="6">
        <f t="shared" si="767"/>
        <v>1</v>
      </c>
      <c r="M1135" s="6">
        <f t="shared" si="768"/>
        <v>3</v>
      </c>
      <c r="N1135" s="6">
        <f t="shared" si="769"/>
        <v>3</v>
      </c>
      <c r="O1135" s="13">
        <f t="shared" si="770"/>
        <v>13</v>
      </c>
      <c r="P1135" s="4">
        <f t="shared" si="776"/>
        <v>3</v>
      </c>
      <c r="Q1135" s="4">
        <f t="shared" si="777"/>
        <v>1</v>
      </c>
      <c r="R1135">
        <f t="shared" si="754"/>
        <v>133</v>
      </c>
      <c r="S1135" s="4">
        <f t="shared" si="755"/>
        <v>2</v>
      </c>
      <c r="T1135" s="15">
        <f t="shared" si="756"/>
        <v>0</v>
      </c>
      <c r="U1135" s="4">
        <f t="shared" si="757"/>
        <v>3</v>
      </c>
      <c r="V1135" s="4">
        <f t="shared" si="758"/>
        <v>1</v>
      </c>
      <c r="W1135" s="4">
        <f t="shared" si="759"/>
        <v>2</v>
      </c>
      <c r="X1135" s="6">
        <f t="shared" si="760"/>
        <v>1</v>
      </c>
      <c r="Y1135" s="4">
        <f t="shared" si="761"/>
        <v>1</v>
      </c>
      <c r="Z1135" s="6">
        <f t="shared" si="762"/>
        <v>1</v>
      </c>
      <c r="AA1135" s="18">
        <f t="shared" si="763"/>
        <v>3</v>
      </c>
      <c r="AB1135" s="9" t="str">
        <f t="shared" si="778"/>
        <v>+133,2</v>
      </c>
      <c r="AC1135" s="9" t="str">
        <f>_xlfn.XLOOKUP(R1135,Sheet2!$H$3:$H$258,Sheet2!$I$3:$I$258,"-----")</f>
        <v>C037</v>
      </c>
      <c r="AD1135" s="9" t="str">
        <f>_xlfn.XLOOKUP(VALUE(AE1135),Sheet2!$N$3:$N$1000,Sheet2!$O$3:$O$1000,"********")</f>
        <v>********</v>
      </c>
      <c r="AE1135" t="str">
        <f t="shared" si="773"/>
        <v>2560</v>
      </c>
      <c r="AF1135" s="9" t="str">
        <f>IF(R1135&lt;200,"+"&amp;TEXT(R1135,"0"),"-"&amp;TEXT(_xlfn.XLOOKUP(R1135,Sheet2!$K$3:$K$130,Sheet2!$L$3:$L$130,"-----"),"0"))</f>
        <v>+133</v>
      </c>
      <c r="AG1135" s="9" t="str">
        <f t="shared" si="779"/>
        <v/>
      </c>
      <c r="AH1135" s="9" t="str">
        <f t="shared" si="780"/>
        <v>JSR +133,2</v>
      </c>
      <c r="AI1135" t="str">
        <f t="shared" si="781"/>
        <v>1,+133,2</v>
      </c>
      <c r="AJ1135" s="16" t="str">
        <f t="shared" si="782"/>
        <v>+133,2</v>
      </c>
      <c r="AK1135" t="str">
        <f t="shared" si="783"/>
        <v>MOVZL# 3,1,SNC</v>
      </c>
      <c r="AL1135" s="4" t="str">
        <f t="shared" si="784"/>
        <v>MOV</v>
      </c>
      <c r="AM1135" s="4" t="str">
        <f t="shared" si="785"/>
        <v>L</v>
      </c>
      <c r="AN1135" s="4" t="str">
        <f t="shared" si="786"/>
        <v>Z</v>
      </c>
      <c r="AO1135" s="4" t="str">
        <f t="shared" si="787"/>
        <v>#</v>
      </c>
      <c r="AP1135" s="15" t="str">
        <f t="shared" si="788"/>
        <v>,SNC</v>
      </c>
      <c r="AQ1135" s="9" t="str">
        <f>_xlfn.XLOOKUP(D1135,Sheet2!$E$3:$E$101,Sheet2!$F$3:$F$101,"******************")</f>
        <v>******************</v>
      </c>
      <c r="AR1135" s="33" t="str">
        <f t="shared" si="774"/>
        <v>DOAS 1,DSKP</v>
      </c>
      <c r="AS1135" s="9" t="str">
        <f t="shared" si="775"/>
        <v>DOAS</v>
      </c>
      <c r="AT1135" s="4">
        <f t="shared" si="789"/>
        <v>1</v>
      </c>
      <c r="AU1135" s="6">
        <f t="shared" si="790"/>
        <v>1</v>
      </c>
      <c r="AV1135" s="4" t="str">
        <f t="shared" si="791"/>
        <v>S</v>
      </c>
      <c r="AW1135" s="4">
        <f t="shared" si="792"/>
        <v>33</v>
      </c>
      <c r="AX1135" s="4" t="str">
        <f>_xlfn.XLOOKUP(AW1135,Sheet2!$Q$3:$Q$66,Sheet2!$R$3:$R$66,"**")</f>
        <v>DSKP</v>
      </c>
      <c r="AY1135" s="4">
        <f t="shared" si="793"/>
        <v>2</v>
      </c>
      <c r="AZ1135" s="16" t="str">
        <f t="shared" si="794"/>
        <v>SKPBZ</v>
      </c>
    </row>
    <row r="1136" spans="2:52" x14ac:dyDescent="0.35">
      <c r="B1136" s="3">
        <f t="shared" si="752"/>
        <v>25</v>
      </c>
      <c r="C1136" s="1">
        <f t="shared" si="753"/>
        <v>2426</v>
      </c>
      <c r="D1136" s="2">
        <v>6165</v>
      </c>
      <c r="E1136" s="2" t="str">
        <f>_xlfn.XLOOKUP(C1136,Sheet2!$N$3:$N$1000,Sheet2!$O$3:$O$1000,"")</f>
        <v/>
      </c>
      <c r="F1136" s="9" t="str">
        <f t="shared" si="795"/>
        <v>JSR @STALL</v>
      </c>
      <c r="G1136" s="4" t="str">
        <f t="shared" si="771"/>
        <v>14</v>
      </c>
      <c r="H1136" s="4">
        <f t="shared" si="772"/>
        <v>165</v>
      </c>
      <c r="I1136" s="6">
        <f t="shared" si="764"/>
        <v>0</v>
      </c>
      <c r="J1136" s="6">
        <f t="shared" si="765"/>
        <v>0</v>
      </c>
      <c r="K1136" s="6">
        <f t="shared" si="766"/>
        <v>6</v>
      </c>
      <c r="L1136" s="6">
        <f t="shared" si="767"/>
        <v>1</v>
      </c>
      <c r="M1136" s="6">
        <f t="shared" si="768"/>
        <v>6</v>
      </c>
      <c r="N1136" s="6">
        <f t="shared" si="769"/>
        <v>5</v>
      </c>
      <c r="O1136" s="13">
        <f t="shared" si="770"/>
        <v>1</v>
      </c>
      <c r="P1136" s="4">
        <f t="shared" si="776"/>
        <v>0</v>
      </c>
      <c r="Q1136" s="4">
        <f t="shared" si="777"/>
        <v>1</v>
      </c>
      <c r="R1136">
        <f t="shared" si="754"/>
        <v>165</v>
      </c>
      <c r="S1136" s="4">
        <f t="shared" si="755"/>
        <v>0</v>
      </c>
      <c r="T1136" s="15">
        <f t="shared" si="756"/>
        <v>1</v>
      </c>
      <c r="U1136" s="4">
        <f t="shared" si="757"/>
        <v>0</v>
      </c>
      <c r="V1136" s="4">
        <f t="shared" si="758"/>
        <v>1</v>
      </c>
      <c r="W1136" s="4">
        <f t="shared" si="759"/>
        <v>4</v>
      </c>
      <c r="X1136" s="6">
        <f t="shared" si="760"/>
        <v>1</v>
      </c>
      <c r="Y1136" s="4">
        <f t="shared" si="761"/>
        <v>3</v>
      </c>
      <c r="Z1136" s="6">
        <f t="shared" si="762"/>
        <v>0</v>
      </c>
      <c r="AA1136" s="18">
        <f t="shared" si="763"/>
        <v>5</v>
      </c>
      <c r="AB1136" s="9" t="str">
        <f t="shared" si="778"/>
        <v>STALL</v>
      </c>
      <c r="AC1136" s="9" t="str">
        <f>_xlfn.XLOOKUP(R1136,Sheet2!$H$3:$H$258,Sheet2!$I$3:$I$258,"-----")</f>
        <v>STALL</v>
      </c>
      <c r="AD1136" s="9" t="str">
        <f>_xlfn.XLOOKUP(VALUE(AE1136),Sheet2!$N$3:$N$1000,Sheet2!$O$3:$O$1000,"********")</f>
        <v>********</v>
      </c>
      <c r="AE1136" t="str">
        <f t="shared" si="773"/>
        <v>2613</v>
      </c>
      <c r="AF1136" s="9" t="str">
        <f>IF(R1136&lt;200,"+"&amp;TEXT(R1136,"0"),"-"&amp;TEXT(_xlfn.XLOOKUP(R1136,Sheet2!$K$3:$K$130,Sheet2!$L$3:$L$130,"-----"),"0"))</f>
        <v>+165</v>
      </c>
      <c r="AG1136" s="9" t="str">
        <f t="shared" si="779"/>
        <v>@</v>
      </c>
      <c r="AH1136" s="9" t="str">
        <f t="shared" si="780"/>
        <v>JSR @STALL</v>
      </c>
      <c r="AI1136" t="str">
        <f t="shared" si="781"/>
        <v>1,@STALL</v>
      </c>
      <c r="AJ1136" s="16" t="str">
        <f t="shared" si="782"/>
        <v>@STALL</v>
      </c>
      <c r="AK1136" t="str">
        <f t="shared" si="783"/>
        <v>ADCCL 0,1,SNR</v>
      </c>
      <c r="AL1136" s="4" t="str">
        <f t="shared" si="784"/>
        <v>ADC</v>
      </c>
      <c r="AM1136" s="4" t="str">
        <f t="shared" si="785"/>
        <v>L</v>
      </c>
      <c r="AN1136" s="4" t="str">
        <f t="shared" si="786"/>
        <v>C</v>
      </c>
      <c r="AO1136" s="4" t="str">
        <f t="shared" si="787"/>
        <v/>
      </c>
      <c r="AP1136" s="15" t="str">
        <f t="shared" si="788"/>
        <v>,SNR</v>
      </c>
      <c r="AQ1136" s="9" t="str">
        <f>_xlfn.XLOOKUP(D1136,Sheet2!$E$3:$E$101,Sheet2!$F$3:$F$101,"******************")</f>
        <v>******************</v>
      </c>
      <c r="AR1136" s="33" t="str">
        <f t="shared" si="774"/>
        <v>DOBS 1,**</v>
      </c>
      <c r="AS1136" s="9" t="str">
        <f t="shared" si="775"/>
        <v>DOBS</v>
      </c>
      <c r="AT1136" s="4">
        <f t="shared" si="789"/>
        <v>1</v>
      </c>
      <c r="AU1136" s="6">
        <f t="shared" si="790"/>
        <v>1</v>
      </c>
      <c r="AV1136" s="4" t="str">
        <f t="shared" si="791"/>
        <v>S</v>
      </c>
      <c r="AW1136" s="4">
        <f t="shared" si="792"/>
        <v>65</v>
      </c>
      <c r="AX1136" s="4" t="str">
        <f>_xlfn.XLOOKUP(AW1136,Sheet2!$Q$3:$Q$66,Sheet2!$R$3:$R$66,"**")</f>
        <v>**</v>
      </c>
      <c r="AY1136" s="4">
        <f t="shared" si="793"/>
        <v>4</v>
      </c>
      <c r="AZ1136" s="16" t="str">
        <f t="shared" si="794"/>
        <v>SKPBZ</v>
      </c>
    </row>
    <row r="1137" spans="2:52" x14ac:dyDescent="0.35">
      <c r="B1137" s="3">
        <f t="shared" si="752"/>
        <v>26</v>
      </c>
      <c r="C1137" s="1">
        <f t="shared" si="753"/>
        <v>2427</v>
      </c>
      <c r="D1137" s="2">
        <v>60233</v>
      </c>
      <c r="E1137" s="2" t="str">
        <f>_xlfn.XLOOKUP(C1137,Sheet2!$N$3:$N$1000,Sheet2!$O$3:$O$1000,"")</f>
        <v/>
      </c>
      <c r="F1137" s="9" t="str">
        <f t="shared" si="795"/>
        <v>NIOC DSKP</v>
      </c>
      <c r="G1137" s="4" t="str">
        <f t="shared" si="771"/>
        <v>140</v>
      </c>
      <c r="H1137" s="4">
        <f t="shared" si="772"/>
        <v>233</v>
      </c>
      <c r="I1137" s="6">
        <f t="shared" si="764"/>
        <v>0</v>
      </c>
      <c r="J1137" s="6">
        <f t="shared" si="765"/>
        <v>6</v>
      </c>
      <c r="K1137" s="6">
        <f t="shared" si="766"/>
        <v>0</v>
      </c>
      <c r="L1137" s="6">
        <f t="shared" si="767"/>
        <v>2</v>
      </c>
      <c r="M1137" s="6">
        <f t="shared" si="768"/>
        <v>3</v>
      </c>
      <c r="N1137" s="6">
        <f t="shared" si="769"/>
        <v>3</v>
      </c>
      <c r="O1137" s="13">
        <f t="shared" si="770"/>
        <v>12</v>
      </c>
      <c r="P1137" s="4">
        <f t="shared" si="776"/>
        <v>3</v>
      </c>
      <c r="Q1137" s="4">
        <f t="shared" si="777"/>
        <v>0</v>
      </c>
      <c r="R1137">
        <f t="shared" si="754"/>
        <v>233</v>
      </c>
      <c r="S1137" s="4">
        <f t="shared" si="755"/>
        <v>0</v>
      </c>
      <c r="T1137" s="15">
        <f t="shared" si="756"/>
        <v>0</v>
      </c>
      <c r="U1137" s="4">
        <f t="shared" si="757"/>
        <v>3</v>
      </c>
      <c r="V1137" s="4">
        <f t="shared" si="758"/>
        <v>0</v>
      </c>
      <c r="W1137" s="4">
        <f t="shared" si="759"/>
        <v>0</v>
      </c>
      <c r="X1137" s="6">
        <f t="shared" si="760"/>
        <v>2</v>
      </c>
      <c r="Y1137" s="4">
        <f t="shared" si="761"/>
        <v>1</v>
      </c>
      <c r="Z1137" s="6">
        <f t="shared" si="762"/>
        <v>1</v>
      </c>
      <c r="AA1137" s="18">
        <f t="shared" si="763"/>
        <v>3</v>
      </c>
      <c r="AB1137" s="9" t="str">
        <f t="shared" si="778"/>
        <v>I.RC2</v>
      </c>
      <c r="AC1137" s="9" t="str">
        <f>_xlfn.XLOOKUP(R1137,Sheet2!$H$3:$H$258,Sheet2!$I$3:$I$258,"-----")</f>
        <v>I.RC2</v>
      </c>
      <c r="AD1137" s="9" t="str">
        <f>_xlfn.XLOOKUP(VALUE(AE1137),Sheet2!$N$3:$N$1000,Sheet2!$O$3:$O$1000,"********")</f>
        <v>********</v>
      </c>
      <c r="AE1137" t="str">
        <f t="shared" si="773"/>
        <v>2262</v>
      </c>
      <c r="AF1137" s="9" t="str">
        <f>IF(R1137&lt;200,"+"&amp;TEXT(R1137,"0"),"-"&amp;TEXT(_xlfn.XLOOKUP(R1137,Sheet2!$K$3:$K$130,Sheet2!$L$3:$L$130,"-----"),"0"))</f>
        <v>-145</v>
      </c>
      <c r="AG1137" s="9" t="str">
        <f t="shared" si="779"/>
        <v/>
      </c>
      <c r="AH1137" s="9" t="str">
        <f t="shared" si="780"/>
        <v>JMP I.RC2</v>
      </c>
      <c r="AI1137" t="str">
        <f t="shared" si="781"/>
        <v>0,I.RC2</v>
      </c>
      <c r="AJ1137" s="16" t="str">
        <f t="shared" si="782"/>
        <v>I.RC2</v>
      </c>
      <c r="AK1137" t="str">
        <f t="shared" si="783"/>
        <v>COMZR# 3,0,SNC</v>
      </c>
      <c r="AL1137" s="4" t="str">
        <f t="shared" si="784"/>
        <v>COM</v>
      </c>
      <c r="AM1137" s="4" t="str">
        <f t="shared" si="785"/>
        <v>R</v>
      </c>
      <c r="AN1137" s="4" t="str">
        <f t="shared" si="786"/>
        <v>Z</v>
      </c>
      <c r="AO1137" s="4" t="str">
        <f t="shared" si="787"/>
        <v>#</v>
      </c>
      <c r="AP1137" s="15" t="str">
        <f t="shared" si="788"/>
        <v>,SNC</v>
      </c>
      <c r="AQ1137" s="9" t="str">
        <f>_xlfn.XLOOKUP(D1137,Sheet2!$E$3:$E$101,Sheet2!$F$3:$F$101,"******************")</f>
        <v>******************</v>
      </c>
      <c r="AR1137" s="33" t="str">
        <f t="shared" si="774"/>
        <v>NIOC DSKP</v>
      </c>
      <c r="AS1137" s="9" t="str">
        <f t="shared" si="775"/>
        <v>DOCC</v>
      </c>
      <c r="AT1137" s="4">
        <f t="shared" si="789"/>
        <v>0</v>
      </c>
      <c r="AU1137" s="6">
        <f t="shared" si="790"/>
        <v>2</v>
      </c>
      <c r="AV1137" s="4" t="str">
        <f t="shared" si="791"/>
        <v>C</v>
      </c>
      <c r="AW1137" s="4">
        <f t="shared" si="792"/>
        <v>33</v>
      </c>
      <c r="AX1137" s="4" t="str">
        <f>_xlfn.XLOOKUP(AW1137,Sheet2!$Q$3:$Q$66,Sheet2!$R$3:$R$66,"**")</f>
        <v>DSKP</v>
      </c>
      <c r="AY1137" s="4">
        <f t="shared" si="793"/>
        <v>0</v>
      </c>
      <c r="AZ1137" s="16" t="str">
        <f t="shared" si="794"/>
        <v>SKPDN</v>
      </c>
    </row>
    <row r="1138" spans="2:52" x14ac:dyDescent="0.35">
      <c r="B1138" s="3">
        <f t="shared" si="752"/>
        <v>27</v>
      </c>
      <c r="C1138" s="1">
        <f t="shared" si="753"/>
        <v>2430</v>
      </c>
      <c r="D1138" s="2">
        <v>30060</v>
      </c>
      <c r="E1138" s="2" t="str">
        <f>_xlfn.XLOOKUP(C1138,Sheet2!$N$3:$N$1000,Sheet2!$O$3:$O$1000,"")</f>
        <v/>
      </c>
      <c r="F1138" s="9" t="str">
        <f t="shared" si="795"/>
        <v>LDA 2,KB14</v>
      </c>
      <c r="G1138" s="4" t="str">
        <f t="shared" si="771"/>
        <v>60</v>
      </c>
      <c r="H1138" s="4">
        <f t="shared" si="772"/>
        <v>60</v>
      </c>
      <c r="I1138" s="6">
        <f t="shared" si="764"/>
        <v>0</v>
      </c>
      <c r="J1138" s="6">
        <f t="shared" si="765"/>
        <v>3</v>
      </c>
      <c r="K1138" s="6">
        <f t="shared" si="766"/>
        <v>0</v>
      </c>
      <c r="L1138" s="6">
        <f t="shared" si="767"/>
        <v>0</v>
      </c>
      <c r="M1138" s="6">
        <f t="shared" si="768"/>
        <v>6</v>
      </c>
      <c r="N1138" s="6">
        <f t="shared" si="769"/>
        <v>0</v>
      </c>
      <c r="O1138" s="13">
        <f t="shared" si="770"/>
        <v>6</v>
      </c>
      <c r="P1138" s="4">
        <f t="shared" si="776"/>
        <v>1</v>
      </c>
      <c r="Q1138" s="4">
        <f t="shared" si="777"/>
        <v>2</v>
      </c>
      <c r="R1138">
        <f t="shared" si="754"/>
        <v>60</v>
      </c>
      <c r="S1138" s="4">
        <f t="shared" si="755"/>
        <v>0</v>
      </c>
      <c r="T1138" s="15">
        <f t="shared" si="756"/>
        <v>0</v>
      </c>
      <c r="U1138" s="4">
        <f t="shared" si="757"/>
        <v>1</v>
      </c>
      <c r="V1138" s="4">
        <f t="shared" si="758"/>
        <v>2</v>
      </c>
      <c r="W1138" s="4">
        <f t="shared" si="759"/>
        <v>0</v>
      </c>
      <c r="X1138" s="6">
        <f t="shared" si="760"/>
        <v>0</v>
      </c>
      <c r="Y1138" s="4">
        <f t="shared" si="761"/>
        <v>3</v>
      </c>
      <c r="Z1138" s="6">
        <f t="shared" si="762"/>
        <v>0</v>
      </c>
      <c r="AA1138" s="18">
        <f t="shared" si="763"/>
        <v>0</v>
      </c>
      <c r="AB1138" s="9" t="str">
        <f t="shared" si="778"/>
        <v>KB14</v>
      </c>
      <c r="AC1138" s="9" t="str">
        <f>_xlfn.XLOOKUP(R1138,Sheet2!$H$3:$H$258,Sheet2!$I$3:$I$258,"-----")</f>
        <v>KB14</v>
      </c>
      <c r="AD1138" s="9" t="str">
        <f>_xlfn.XLOOKUP(VALUE(AE1138),Sheet2!$N$3:$N$1000,Sheet2!$O$3:$O$1000,"********")</f>
        <v>********</v>
      </c>
      <c r="AE1138" t="str">
        <f t="shared" si="773"/>
        <v>2510</v>
      </c>
      <c r="AF1138" s="9" t="str">
        <f>IF(R1138&lt;200,"+"&amp;TEXT(R1138,"0"),"-"&amp;TEXT(_xlfn.XLOOKUP(R1138,Sheet2!$K$3:$K$130,Sheet2!$L$3:$L$130,"-----"),"0"))</f>
        <v>+60</v>
      </c>
      <c r="AG1138" s="9" t="str">
        <f t="shared" si="779"/>
        <v/>
      </c>
      <c r="AH1138" s="9" t="str">
        <f t="shared" si="780"/>
        <v>ISZ KB14</v>
      </c>
      <c r="AI1138" t="str">
        <f t="shared" si="781"/>
        <v>2,KB14</v>
      </c>
      <c r="AJ1138" s="16" t="str">
        <f t="shared" si="782"/>
        <v>KB14</v>
      </c>
      <c r="AK1138" t="str">
        <f t="shared" si="783"/>
        <v>COMC 1,2</v>
      </c>
      <c r="AL1138" s="4" t="str">
        <f t="shared" si="784"/>
        <v>COM</v>
      </c>
      <c r="AM1138" s="4" t="str">
        <f t="shared" si="785"/>
        <v/>
      </c>
      <c r="AN1138" s="4" t="str">
        <f t="shared" si="786"/>
        <v>C</v>
      </c>
      <c r="AO1138" s="4" t="str">
        <f t="shared" si="787"/>
        <v/>
      </c>
      <c r="AP1138" s="15" t="str">
        <f t="shared" si="788"/>
        <v/>
      </c>
      <c r="AQ1138" s="9" t="str">
        <f>_xlfn.XLOOKUP(D1138,Sheet2!$E$3:$E$101,Sheet2!$F$3:$F$101,"******************")</f>
        <v>******************</v>
      </c>
      <c r="AR1138" s="33" t="str">
        <f t="shared" si="774"/>
        <v>NIO **</v>
      </c>
      <c r="AS1138" s="9" t="str">
        <f t="shared" si="775"/>
        <v>DOC</v>
      </c>
      <c r="AT1138" s="4">
        <f t="shared" si="789"/>
        <v>2</v>
      </c>
      <c r="AU1138" s="6">
        <f t="shared" si="790"/>
        <v>0</v>
      </c>
      <c r="AV1138" s="4" t="str">
        <f t="shared" si="791"/>
        <v/>
      </c>
      <c r="AW1138" s="4">
        <f t="shared" si="792"/>
        <v>60</v>
      </c>
      <c r="AX1138" s="4" t="str">
        <f>_xlfn.XLOOKUP(AW1138,Sheet2!$Q$3:$Q$66,Sheet2!$R$3:$R$66,"**")</f>
        <v>**</v>
      </c>
      <c r="AY1138" s="4">
        <f t="shared" si="793"/>
        <v>0</v>
      </c>
      <c r="AZ1138" s="16" t="str">
        <f t="shared" si="794"/>
        <v>SKPBN</v>
      </c>
    </row>
    <row r="1139" spans="2:52" x14ac:dyDescent="0.35">
      <c r="B1139" s="3">
        <f t="shared" si="752"/>
        <v>28</v>
      </c>
      <c r="C1139" s="1">
        <f t="shared" si="753"/>
        <v>2431</v>
      </c>
      <c r="D1139" s="2">
        <v>65433</v>
      </c>
      <c r="E1139" s="2" t="str">
        <f>_xlfn.XLOOKUP(C1139,Sheet2!$N$3:$N$1000,Sheet2!$O$3:$O$1000,"")</f>
        <v/>
      </c>
      <c r="F1139" s="9" t="str">
        <f t="shared" si="795"/>
        <v>DIB 1,DSKP</v>
      </c>
      <c r="G1139" s="4" t="str">
        <f t="shared" si="771"/>
        <v>153</v>
      </c>
      <c r="H1139" s="4">
        <f t="shared" si="772"/>
        <v>33</v>
      </c>
      <c r="I1139" s="6">
        <f t="shared" si="764"/>
        <v>0</v>
      </c>
      <c r="J1139" s="6">
        <f t="shared" si="765"/>
        <v>6</v>
      </c>
      <c r="K1139" s="6">
        <f t="shared" si="766"/>
        <v>5</v>
      </c>
      <c r="L1139" s="6">
        <f t="shared" si="767"/>
        <v>4</v>
      </c>
      <c r="M1139" s="6">
        <f t="shared" si="768"/>
        <v>3</v>
      </c>
      <c r="N1139" s="6">
        <f t="shared" si="769"/>
        <v>3</v>
      </c>
      <c r="O1139" s="13">
        <f t="shared" si="770"/>
        <v>13</v>
      </c>
      <c r="P1139" s="4">
        <f t="shared" si="776"/>
        <v>3</v>
      </c>
      <c r="Q1139" s="4">
        <f t="shared" si="777"/>
        <v>1</v>
      </c>
      <c r="R1139">
        <f t="shared" si="754"/>
        <v>33</v>
      </c>
      <c r="S1139" s="4">
        <f t="shared" si="755"/>
        <v>3</v>
      </c>
      <c r="T1139" s="15">
        <f t="shared" si="756"/>
        <v>0</v>
      </c>
      <c r="U1139" s="4">
        <f t="shared" si="757"/>
        <v>3</v>
      </c>
      <c r="V1139" s="4">
        <f t="shared" si="758"/>
        <v>1</v>
      </c>
      <c r="W1139" s="4">
        <f t="shared" si="759"/>
        <v>3</v>
      </c>
      <c r="X1139" s="6">
        <f t="shared" si="760"/>
        <v>0</v>
      </c>
      <c r="Y1139" s="4">
        <f t="shared" si="761"/>
        <v>1</v>
      </c>
      <c r="Z1139" s="6">
        <f t="shared" si="762"/>
        <v>1</v>
      </c>
      <c r="AA1139" s="18">
        <f t="shared" si="763"/>
        <v>3</v>
      </c>
      <c r="AB1139" s="9" t="str">
        <f t="shared" si="778"/>
        <v>+33,3</v>
      </c>
      <c r="AC1139" s="9" t="str">
        <f>_xlfn.XLOOKUP(R1139,Sheet2!$H$3:$H$258,Sheet2!$I$3:$I$258,"-----")</f>
        <v>*****</v>
      </c>
      <c r="AD1139" s="9" t="str">
        <f>_xlfn.XLOOKUP(VALUE(AE1139),Sheet2!$N$3:$N$1000,Sheet2!$O$3:$O$1000,"********")</f>
        <v>********</v>
      </c>
      <c r="AE1139" t="str">
        <f t="shared" si="773"/>
        <v>2464</v>
      </c>
      <c r="AF1139" s="9" t="str">
        <f>IF(R1139&lt;200,"+"&amp;TEXT(R1139,"0"),"-"&amp;TEXT(_xlfn.XLOOKUP(R1139,Sheet2!$K$3:$K$130,Sheet2!$L$3:$L$130,"-----"),"0"))</f>
        <v>+33</v>
      </c>
      <c r="AG1139" s="9" t="str">
        <f t="shared" si="779"/>
        <v/>
      </c>
      <c r="AH1139" s="9" t="str">
        <f t="shared" si="780"/>
        <v>JSR +33,3</v>
      </c>
      <c r="AI1139" t="str">
        <f t="shared" si="781"/>
        <v>1,+33,3</v>
      </c>
      <c r="AJ1139" s="16" t="str">
        <f t="shared" si="782"/>
        <v>+33,3</v>
      </c>
      <c r="AK1139" t="str">
        <f t="shared" si="783"/>
        <v>INCZ# 3,1,SNC</v>
      </c>
      <c r="AL1139" s="4" t="str">
        <f t="shared" si="784"/>
        <v>INC</v>
      </c>
      <c r="AM1139" s="4" t="str">
        <f t="shared" si="785"/>
        <v/>
      </c>
      <c r="AN1139" s="4" t="str">
        <f t="shared" si="786"/>
        <v>Z</v>
      </c>
      <c r="AO1139" s="4" t="str">
        <f t="shared" si="787"/>
        <v>#</v>
      </c>
      <c r="AP1139" s="15" t="str">
        <f t="shared" si="788"/>
        <v>,SNC</v>
      </c>
      <c r="AQ1139" s="9" t="str">
        <f>_xlfn.XLOOKUP(D1139,Sheet2!$E$3:$E$101,Sheet2!$F$3:$F$101,"******************")</f>
        <v>******************</v>
      </c>
      <c r="AR1139" s="33" t="str">
        <f t="shared" si="774"/>
        <v>DIB 1,DSKP</v>
      </c>
      <c r="AS1139" s="9" t="str">
        <f t="shared" si="775"/>
        <v>DIB</v>
      </c>
      <c r="AT1139" s="4">
        <f t="shared" si="789"/>
        <v>1</v>
      </c>
      <c r="AU1139" s="6">
        <f t="shared" si="790"/>
        <v>0</v>
      </c>
      <c r="AV1139" s="4" t="str">
        <f t="shared" si="791"/>
        <v/>
      </c>
      <c r="AW1139" s="4">
        <f t="shared" si="792"/>
        <v>33</v>
      </c>
      <c r="AX1139" s="4" t="str">
        <f>_xlfn.XLOOKUP(AW1139,Sheet2!$Q$3:$Q$66,Sheet2!$R$3:$R$66,"**")</f>
        <v>DSKP</v>
      </c>
      <c r="AY1139" s="4">
        <f t="shared" si="793"/>
        <v>3</v>
      </c>
      <c r="AZ1139" s="16" t="str">
        <f t="shared" si="794"/>
        <v>SKPBN</v>
      </c>
    </row>
    <row r="1140" spans="2:52" x14ac:dyDescent="0.35">
      <c r="B1140" s="3">
        <f t="shared" ref="B1140:B1203" si="796">B1139+1</f>
        <v>29</v>
      </c>
      <c r="C1140" s="1">
        <f t="shared" ref="C1140:C1203" si="797">IF(MOD(C1139,10)=7,C1139+3,C1139+1)</f>
        <v>2432</v>
      </c>
      <c r="D1140" s="2">
        <v>113000</v>
      </c>
      <c r="E1140" s="2" t="str">
        <f>_xlfn.XLOOKUP(C1140,Sheet2!$N$3:$N$1000,Sheet2!$O$3:$O$1000,"")</f>
        <v/>
      </c>
      <c r="F1140" s="9" t="str">
        <f t="shared" si="795"/>
        <v>ADD 0,2</v>
      </c>
      <c r="G1140" s="4" t="str">
        <f t="shared" si="771"/>
        <v>226</v>
      </c>
      <c r="H1140" s="4">
        <f t="shared" si="772"/>
        <v>0</v>
      </c>
      <c r="I1140" s="6">
        <f t="shared" si="764"/>
        <v>1</v>
      </c>
      <c r="J1140" s="6">
        <f t="shared" si="765"/>
        <v>1</v>
      </c>
      <c r="K1140" s="6">
        <f t="shared" si="766"/>
        <v>3</v>
      </c>
      <c r="L1140" s="6">
        <f t="shared" si="767"/>
        <v>0</v>
      </c>
      <c r="M1140" s="6">
        <f t="shared" si="768"/>
        <v>0</v>
      </c>
      <c r="N1140" s="6">
        <f t="shared" si="769"/>
        <v>0</v>
      </c>
      <c r="O1140" s="13">
        <f t="shared" si="770"/>
        <v>18</v>
      </c>
      <c r="P1140" s="4">
        <f t="shared" si="776"/>
        <v>4</v>
      </c>
      <c r="Q1140" s="4">
        <f t="shared" si="777"/>
        <v>2</v>
      </c>
      <c r="R1140">
        <f t="shared" si="754"/>
        <v>0</v>
      </c>
      <c r="S1140" s="4">
        <f t="shared" si="755"/>
        <v>2</v>
      </c>
      <c r="T1140" s="15">
        <f t="shared" si="756"/>
        <v>1</v>
      </c>
      <c r="U1140" s="4">
        <f t="shared" si="757"/>
        <v>0</v>
      </c>
      <c r="V1140" s="4">
        <f t="shared" si="758"/>
        <v>2</v>
      </c>
      <c r="W1140" s="4">
        <f t="shared" si="759"/>
        <v>6</v>
      </c>
      <c r="X1140" s="6">
        <f t="shared" si="760"/>
        <v>0</v>
      </c>
      <c r="Y1140" s="4">
        <f t="shared" si="761"/>
        <v>0</v>
      </c>
      <c r="Z1140" s="6">
        <f t="shared" si="762"/>
        <v>0</v>
      </c>
      <c r="AA1140" s="18">
        <f t="shared" si="763"/>
        <v>0</v>
      </c>
      <c r="AB1140" s="9" t="str">
        <f t="shared" si="778"/>
        <v>+0,2</v>
      </c>
      <c r="AC1140" s="9" t="str">
        <f>_xlfn.XLOOKUP(R1140,Sheet2!$H$3:$H$258,Sheet2!$I$3:$I$258,"-----")</f>
        <v>0</v>
      </c>
      <c r="AD1140" s="9" t="str">
        <f>_xlfn.XLOOKUP(VALUE(AE1140),Sheet2!$N$3:$N$1000,Sheet2!$O$3:$O$1000,"********")</f>
        <v>********</v>
      </c>
      <c r="AE1140" t="str">
        <f t="shared" si="773"/>
        <v>2432</v>
      </c>
      <c r="AF1140" s="9" t="str">
        <f>IF(R1140&lt;200,"+"&amp;TEXT(R1140,"0"),"-"&amp;TEXT(_xlfn.XLOOKUP(R1140,Sheet2!$K$3:$K$130,Sheet2!$L$3:$L$130,"-----"),"0"))</f>
        <v>+0</v>
      </c>
      <c r="AG1140" s="9" t="str">
        <f t="shared" si="779"/>
        <v>@</v>
      </c>
      <c r="AH1140" s="9" t="str">
        <f t="shared" si="780"/>
        <v>ISZ @+0,2</v>
      </c>
      <c r="AI1140" t="str">
        <f t="shared" si="781"/>
        <v>2,@+0,2</v>
      </c>
      <c r="AJ1140" s="16" t="str">
        <f t="shared" si="782"/>
        <v>@+0,2</v>
      </c>
      <c r="AK1140" t="str">
        <f t="shared" si="783"/>
        <v>ADD 0,2</v>
      </c>
      <c r="AL1140" s="4" t="str">
        <f t="shared" si="784"/>
        <v>ADD</v>
      </c>
      <c r="AM1140" s="4" t="str">
        <f t="shared" si="785"/>
        <v/>
      </c>
      <c r="AN1140" s="4" t="str">
        <f t="shared" si="786"/>
        <v/>
      </c>
      <c r="AO1140" s="4" t="str">
        <f t="shared" si="787"/>
        <v/>
      </c>
      <c r="AP1140" s="15" t="str">
        <f t="shared" si="788"/>
        <v/>
      </c>
      <c r="AQ1140" s="9" t="str">
        <f>_xlfn.XLOOKUP(D1140,Sheet2!$E$3:$E$101,Sheet2!$F$3:$F$101,"******************")</f>
        <v>******************</v>
      </c>
      <c r="AR1140" s="33" t="str">
        <f t="shared" si="774"/>
        <v>DOC 2,0</v>
      </c>
      <c r="AS1140" s="9" t="str">
        <f t="shared" si="775"/>
        <v>DOC</v>
      </c>
      <c r="AT1140" s="4">
        <f t="shared" si="789"/>
        <v>2</v>
      </c>
      <c r="AU1140" s="6">
        <f t="shared" si="790"/>
        <v>0</v>
      </c>
      <c r="AV1140" s="4" t="str">
        <f t="shared" si="791"/>
        <v/>
      </c>
      <c r="AW1140" s="4">
        <f t="shared" si="792"/>
        <v>0</v>
      </c>
      <c r="AX1140" s="4" t="str">
        <f>_xlfn.XLOOKUP(AW1140,Sheet2!$Q$3:$Q$66,Sheet2!$R$3:$R$66,"**")</f>
        <v>0</v>
      </c>
      <c r="AY1140" s="4">
        <f t="shared" si="793"/>
        <v>6</v>
      </c>
      <c r="AZ1140" s="16" t="str">
        <f t="shared" si="794"/>
        <v>SKPBN</v>
      </c>
    </row>
    <row r="1141" spans="2:52" x14ac:dyDescent="0.35">
      <c r="B1141" s="3">
        <f t="shared" si="796"/>
        <v>30</v>
      </c>
      <c r="C1141" s="1">
        <f t="shared" si="797"/>
        <v>2433</v>
      </c>
      <c r="D1141" s="2">
        <v>146414</v>
      </c>
      <c r="E1141" s="2" t="str">
        <f>_xlfn.XLOOKUP(C1141,Sheet2!$N$3:$N$1000,Sheet2!$O$3:$O$1000,"")</f>
        <v/>
      </c>
      <c r="F1141" s="9" t="str">
        <f t="shared" si="795"/>
        <v>SUB# 2,1,SZR</v>
      </c>
      <c r="G1141" s="4" t="str">
        <f t="shared" si="771"/>
        <v>315</v>
      </c>
      <c r="H1141" s="4">
        <f t="shared" si="772"/>
        <v>14</v>
      </c>
      <c r="I1141" s="6">
        <f t="shared" si="764"/>
        <v>1</v>
      </c>
      <c r="J1141" s="6">
        <f t="shared" si="765"/>
        <v>4</v>
      </c>
      <c r="K1141" s="6">
        <f t="shared" si="766"/>
        <v>6</v>
      </c>
      <c r="L1141" s="6">
        <f t="shared" si="767"/>
        <v>4</v>
      </c>
      <c r="M1141" s="6">
        <f t="shared" si="768"/>
        <v>1</v>
      </c>
      <c r="N1141" s="6">
        <f t="shared" si="769"/>
        <v>4</v>
      </c>
      <c r="O1141" s="13">
        <f t="shared" si="770"/>
        <v>25</v>
      </c>
      <c r="P1141" s="4">
        <f t="shared" si="776"/>
        <v>6</v>
      </c>
      <c r="Q1141" s="4">
        <f t="shared" si="777"/>
        <v>1</v>
      </c>
      <c r="R1141">
        <f t="shared" ref="R1141:R1204" si="798">(MOD(L1141,4)*100)+(M1141*10)+N1141</f>
        <v>14</v>
      </c>
      <c r="S1141" s="4">
        <f t="shared" ref="S1141:S1204" si="799">(MOD(K1141,2)*2)+INT(L1141/4)</f>
        <v>1</v>
      </c>
      <c r="T1141" s="15">
        <f t="shared" ref="T1141:T1204" si="800">MOD(INT(K1141/2),2)</f>
        <v>1</v>
      </c>
      <c r="U1141" s="4">
        <f t="shared" ref="U1141:U1204" si="801">INT(J1141/2)</f>
        <v>2</v>
      </c>
      <c r="V1141" s="4">
        <f t="shared" ref="V1141:V1204" si="802">(MOD(J1141,2)*2)+INT(K1141/4)</f>
        <v>1</v>
      </c>
      <c r="W1141" s="4">
        <f t="shared" ref="W1141:W1204" si="803">(MOD(K1141,4)*2)+INT(L1141/4)</f>
        <v>5</v>
      </c>
      <c r="X1141" s="6">
        <f t="shared" ref="X1141:X1204" si="804">MOD(L1141,4)</f>
        <v>0</v>
      </c>
      <c r="Y1141" s="4">
        <f t="shared" ref="Y1141:Y1204" si="805">INT(M1141/2)</f>
        <v>0</v>
      </c>
      <c r="Z1141" s="6">
        <f t="shared" ref="Z1141:Z1204" si="806">MOD(M1141,2)</f>
        <v>1</v>
      </c>
      <c r="AA1141" s="18">
        <f t="shared" ref="AA1141:AA1204" si="807">N1141</f>
        <v>4</v>
      </c>
      <c r="AB1141" s="9" t="str">
        <f t="shared" si="778"/>
        <v>+14</v>
      </c>
      <c r="AC1141" s="9" t="str">
        <f>_xlfn.XLOOKUP(R1141,Sheet2!$H$3:$H$258,Sheet2!$I$3:$I$258,"-----")</f>
        <v>*****</v>
      </c>
      <c r="AD1141" s="9" t="str">
        <f>_xlfn.XLOOKUP(VALUE(AE1141),Sheet2!$N$3:$N$1000,Sheet2!$O$3:$O$1000,"********")</f>
        <v>********</v>
      </c>
      <c r="AE1141" t="str">
        <f t="shared" si="773"/>
        <v>2447</v>
      </c>
      <c r="AF1141" s="9" t="str">
        <f>IF(R1141&lt;200,"+"&amp;TEXT(R1141,"0"),"-"&amp;TEXT(_xlfn.XLOOKUP(R1141,Sheet2!$K$3:$K$130,Sheet2!$L$3:$L$130,"-----"),"0"))</f>
        <v>+14</v>
      </c>
      <c r="AG1141" s="9" t="str">
        <f t="shared" si="779"/>
        <v>@</v>
      </c>
      <c r="AH1141" s="9" t="str">
        <f t="shared" si="780"/>
        <v>JSR @+14</v>
      </c>
      <c r="AI1141" t="str">
        <f t="shared" si="781"/>
        <v>1,@+14</v>
      </c>
      <c r="AJ1141" s="16" t="str">
        <f t="shared" si="782"/>
        <v>@+14</v>
      </c>
      <c r="AK1141" t="str">
        <f t="shared" si="783"/>
        <v>SUB# 2,1,SZR</v>
      </c>
      <c r="AL1141" s="4" t="str">
        <f t="shared" si="784"/>
        <v>SUB</v>
      </c>
      <c r="AM1141" s="4" t="str">
        <f t="shared" si="785"/>
        <v/>
      </c>
      <c r="AN1141" s="4" t="str">
        <f t="shared" si="786"/>
        <v/>
      </c>
      <c r="AO1141" s="4" t="str">
        <f t="shared" si="787"/>
        <v>#</v>
      </c>
      <c r="AP1141" s="15" t="str">
        <f t="shared" si="788"/>
        <v>,SZR</v>
      </c>
      <c r="AQ1141" s="9" t="str">
        <f>_xlfn.XLOOKUP(D1141,Sheet2!$E$3:$E$101,Sheet2!$F$3:$F$101,"******************")</f>
        <v>******************</v>
      </c>
      <c r="AR1141" s="33" t="str">
        <f t="shared" si="774"/>
        <v>DIC 1,RTC</v>
      </c>
      <c r="AS1141" s="9" t="str">
        <f t="shared" si="775"/>
        <v>DIC</v>
      </c>
      <c r="AT1141" s="4">
        <f t="shared" si="789"/>
        <v>1</v>
      </c>
      <c r="AU1141" s="6">
        <f t="shared" si="790"/>
        <v>0</v>
      </c>
      <c r="AV1141" s="4" t="str">
        <f t="shared" si="791"/>
        <v/>
      </c>
      <c r="AW1141" s="4">
        <f t="shared" si="792"/>
        <v>14</v>
      </c>
      <c r="AX1141" s="4" t="str">
        <f>_xlfn.XLOOKUP(AW1141,Sheet2!$Q$3:$Q$66,Sheet2!$R$3:$R$66,"**")</f>
        <v>RTC</v>
      </c>
      <c r="AY1141" s="4">
        <f t="shared" si="793"/>
        <v>5</v>
      </c>
      <c r="AZ1141" s="16" t="str">
        <f t="shared" si="794"/>
        <v>SKPBN</v>
      </c>
    </row>
    <row r="1142" spans="2:52" x14ac:dyDescent="0.35">
      <c r="B1142" s="3">
        <f t="shared" si="796"/>
        <v>31</v>
      </c>
      <c r="C1142" s="1">
        <f t="shared" si="797"/>
        <v>2434</v>
      </c>
      <c r="D1142" s="2">
        <v>6242</v>
      </c>
      <c r="E1142" s="2" t="str">
        <f>_xlfn.XLOOKUP(C1142,Sheet2!$N$3:$N$1000,Sheet2!$O$3:$O$1000,"")</f>
        <v/>
      </c>
      <c r="F1142" s="9" t="str">
        <f t="shared" si="795"/>
        <v>EHALT</v>
      </c>
      <c r="G1142" s="4" t="str">
        <f t="shared" si="771"/>
        <v>14</v>
      </c>
      <c r="H1142" s="4">
        <f t="shared" si="772"/>
        <v>242</v>
      </c>
      <c r="I1142" s="6">
        <f t="shared" si="764"/>
        <v>0</v>
      </c>
      <c r="J1142" s="6">
        <f t="shared" si="765"/>
        <v>0</v>
      </c>
      <c r="K1142" s="6">
        <f t="shared" si="766"/>
        <v>6</v>
      </c>
      <c r="L1142" s="6">
        <f t="shared" si="767"/>
        <v>2</v>
      </c>
      <c r="M1142" s="6">
        <f t="shared" si="768"/>
        <v>4</v>
      </c>
      <c r="N1142" s="6">
        <f t="shared" si="769"/>
        <v>2</v>
      </c>
      <c r="O1142" s="13">
        <f t="shared" si="770"/>
        <v>1</v>
      </c>
      <c r="P1142" s="4">
        <f t="shared" si="776"/>
        <v>0</v>
      </c>
      <c r="Q1142" s="4">
        <f t="shared" si="777"/>
        <v>1</v>
      </c>
      <c r="R1142">
        <f t="shared" si="798"/>
        <v>242</v>
      </c>
      <c r="S1142" s="4">
        <f t="shared" si="799"/>
        <v>0</v>
      </c>
      <c r="T1142" s="15">
        <f t="shared" si="800"/>
        <v>1</v>
      </c>
      <c r="U1142" s="4">
        <f t="shared" si="801"/>
        <v>0</v>
      </c>
      <c r="V1142" s="4">
        <f t="shared" si="802"/>
        <v>1</v>
      </c>
      <c r="W1142" s="4">
        <f t="shared" si="803"/>
        <v>4</v>
      </c>
      <c r="X1142" s="6">
        <f t="shared" si="804"/>
        <v>2</v>
      </c>
      <c r="Y1142" s="4">
        <f t="shared" si="805"/>
        <v>2</v>
      </c>
      <c r="Z1142" s="6">
        <f t="shared" si="806"/>
        <v>0</v>
      </c>
      <c r="AA1142" s="18">
        <f t="shared" si="807"/>
        <v>2</v>
      </c>
      <c r="AB1142" s="9" t="str">
        <f t="shared" si="778"/>
        <v>I.EHA</v>
      </c>
      <c r="AC1142" s="9" t="str">
        <f>_xlfn.XLOOKUP(R1142,Sheet2!$H$3:$H$258,Sheet2!$I$3:$I$258,"-----")</f>
        <v>I.EHA</v>
      </c>
      <c r="AD1142" s="9" t="str">
        <f>_xlfn.XLOOKUP(VALUE(AE1142),Sheet2!$N$3:$N$1000,Sheet2!$O$3:$O$1000,"********")</f>
        <v>********</v>
      </c>
      <c r="AE1142" t="str">
        <f t="shared" si="773"/>
        <v>2276</v>
      </c>
      <c r="AF1142" s="9" t="str">
        <f>IF(R1142&lt;200,"+"&amp;TEXT(R1142,"0"),"-"&amp;TEXT(_xlfn.XLOOKUP(R1142,Sheet2!$K$3:$K$130,Sheet2!$L$3:$L$130,"-----"),"0"))</f>
        <v>-136</v>
      </c>
      <c r="AG1142" s="9" t="str">
        <f t="shared" si="779"/>
        <v>@</v>
      </c>
      <c r="AH1142" s="9" t="str">
        <f t="shared" si="780"/>
        <v>JSR @I.EHA</v>
      </c>
      <c r="AI1142" t="str">
        <f t="shared" si="781"/>
        <v>1,@I.EHA</v>
      </c>
      <c r="AJ1142" s="16" t="str">
        <f t="shared" si="782"/>
        <v>@I.EHA</v>
      </c>
      <c r="AK1142" t="str">
        <f t="shared" si="783"/>
        <v>ADCOR 0,1,SZC</v>
      </c>
      <c r="AL1142" s="4" t="str">
        <f t="shared" si="784"/>
        <v>ADC</v>
      </c>
      <c r="AM1142" s="4" t="str">
        <f t="shared" si="785"/>
        <v>R</v>
      </c>
      <c r="AN1142" s="4" t="str">
        <f t="shared" si="786"/>
        <v>O</v>
      </c>
      <c r="AO1142" s="4" t="str">
        <f t="shared" si="787"/>
        <v/>
      </c>
      <c r="AP1142" s="15" t="str">
        <f t="shared" si="788"/>
        <v>,SZC</v>
      </c>
      <c r="AQ1142" s="9" t="str">
        <f>_xlfn.XLOOKUP(D1142,Sheet2!$E$3:$E$101,Sheet2!$F$3:$F$101,"******************")</f>
        <v>EHALT</v>
      </c>
      <c r="AR1142" s="33" t="str">
        <f t="shared" si="774"/>
        <v>DOBC 1,**</v>
      </c>
      <c r="AS1142" s="9" t="str">
        <f t="shared" si="775"/>
        <v>DOBC</v>
      </c>
      <c r="AT1142" s="4">
        <f t="shared" si="789"/>
        <v>1</v>
      </c>
      <c r="AU1142" s="6">
        <f t="shared" si="790"/>
        <v>2</v>
      </c>
      <c r="AV1142" s="4" t="str">
        <f t="shared" si="791"/>
        <v>C</v>
      </c>
      <c r="AW1142" s="4">
        <f t="shared" si="792"/>
        <v>42</v>
      </c>
      <c r="AX1142" s="4" t="str">
        <f>_xlfn.XLOOKUP(AW1142,Sheet2!$Q$3:$Q$66,Sheet2!$R$3:$R$66,"**")</f>
        <v>**</v>
      </c>
      <c r="AY1142" s="4">
        <f t="shared" si="793"/>
        <v>4</v>
      </c>
      <c r="AZ1142" s="16" t="str">
        <f t="shared" si="794"/>
        <v>SKPDN</v>
      </c>
    </row>
    <row r="1143" spans="2:52" x14ac:dyDescent="0.35">
      <c r="B1143" s="3">
        <f t="shared" si="796"/>
        <v>32</v>
      </c>
      <c r="C1143" s="1">
        <f t="shared" si="797"/>
        <v>2435</v>
      </c>
      <c r="D1143" s="2">
        <v>6243</v>
      </c>
      <c r="E1143" s="2" t="str">
        <f>_xlfn.XLOOKUP(C1143,Sheet2!$N$3:$N$1000,Sheet2!$O$3:$O$1000,"")</f>
        <v/>
      </c>
      <c r="F1143" s="9" t="str">
        <f t="shared" si="795"/>
        <v>LOOP</v>
      </c>
      <c r="G1143" s="4" t="str">
        <f t="shared" si="771"/>
        <v>14</v>
      </c>
      <c r="H1143" s="4">
        <f t="shared" si="772"/>
        <v>243</v>
      </c>
      <c r="I1143" s="6">
        <f t="shared" si="764"/>
        <v>0</v>
      </c>
      <c r="J1143" s="6">
        <f t="shared" si="765"/>
        <v>0</v>
      </c>
      <c r="K1143" s="6">
        <f t="shared" si="766"/>
        <v>6</v>
      </c>
      <c r="L1143" s="6">
        <f t="shared" si="767"/>
        <v>2</v>
      </c>
      <c r="M1143" s="6">
        <f t="shared" si="768"/>
        <v>4</v>
      </c>
      <c r="N1143" s="6">
        <f t="shared" si="769"/>
        <v>3</v>
      </c>
      <c r="O1143" s="13">
        <f t="shared" si="770"/>
        <v>1</v>
      </c>
      <c r="P1143" s="4">
        <f t="shared" si="776"/>
        <v>0</v>
      </c>
      <c r="Q1143" s="4">
        <f t="shared" si="777"/>
        <v>1</v>
      </c>
      <c r="R1143">
        <f t="shared" si="798"/>
        <v>243</v>
      </c>
      <c r="S1143" s="4">
        <f t="shared" si="799"/>
        <v>0</v>
      </c>
      <c r="T1143" s="15">
        <f t="shared" si="800"/>
        <v>1</v>
      </c>
      <c r="U1143" s="4">
        <f t="shared" si="801"/>
        <v>0</v>
      </c>
      <c r="V1143" s="4">
        <f t="shared" si="802"/>
        <v>1</v>
      </c>
      <c r="W1143" s="4">
        <f t="shared" si="803"/>
        <v>4</v>
      </c>
      <c r="X1143" s="6">
        <f t="shared" si="804"/>
        <v>2</v>
      </c>
      <c r="Y1143" s="4">
        <f t="shared" si="805"/>
        <v>2</v>
      </c>
      <c r="Z1143" s="6">
        <f t="shared" si="806"/>
        <v>0</v>
      </c>
      <c r="AA1143" s="18">
        <f t="shared" si="807"/>
        <v>3</v>
      </c>
      <c r="AB1143" s="9" t="str">
        <f t="shared" si="778"/>
        <v>I.LOO</v>
      </c>
      <c r="AC1143" s="9" t="str">
        <f>_xlfn.XLOOKUP(R1143,Sheet2!$H$3:$H$258,Sheet2!$I$3:$I$258,"-----")</f>
        <v>I.LOO</v>
      </c>
      <c r="AD1143" s="9" t="str">
        <f>_xlfn.XLOOKUP(VALUE(AE1143),Sheet2!$N$3:$N$1000,Sheet2!$O$3:$O$1000,"********")</f>
        <v>********</v>
      </c>
      <c r="AE1143" t="str">
        <f t="shared" si="773"/>
        <v>2300</v>
      </c>
      <c r="AF1143" s="9" t="str">
        <f>IF(R1143&lt;200,"+"&amp;TEXT(R1143,"0"),"-"&amp;TEXT(_xlfn.XLOOKUP(R1143,Sheet2!$K$3:$K$130,Sheet2!$L$3:$L$130,"-----"),"0"))</f>
        <v>-135</v>
      </c>
      <c r="AG1143" s="9" t="str">
        <f t="shared" si="779"/>
        <v>@</v>
      </c>
      <c r="AH1143" s="9" t="str">
        <f t="shared" si="780"/>
        <v>JSR @I.LOO</v>
      </c>
      <c r="AI1143" t="str">
        <f t="shared" si="781"/>
        <v>1,@I.LOO</v>
      </c>
      <c r="AJ1143" s="16" t="str">
        <f t="shared" si="782"/>
        <v>@I.LOO</v>
      </c>
      <c r="AK1143" t="str">
        <f t="shared" si="783"/>
        <v>ADCOR 0,1,SNC</v>
      </c>
      <c r="AL1143" s="4" t="str">
        <f t="shared" si="784"/>
        <v>ADC</v>
      </c>
      <c r="AM1143" s="4" t="str">
        <f t="shared" si="785"/>
        <v>R</v>
      </c>
      <c r="AN1143" s="4" t="str">
        <f t="shared" si="786"/>
        <v>O</v>
      </c>
      <c r="AO1143" s="4" t="str">
        <f t="shared" si="787"/>
        <v/>
      </c>
      <c r="AP1143" s="15" t="str">
        <f t="shared" si="788"/>
        <v>,SNC</v>
      </c>
      <c r="AQ1143" s="9" t="str">
        <f>_xlfn.XLOOKUP(D1143,Sheet2!$E$3:$E$101,Sheet2!$F$3:$F$101,"******************")</f>
        <v>LOOP</v>
      </c>
      <c r="AR1143" s="33" t="str">
        <f t="shared" si="774"/>
        <v>DOBC 1,**</v>
      </c>
      <c r="AS1143" s="9" t="str">
        <f t="shared" si="775"/>
        <v>DOBC</v>
      </c>
      <c r="AT1143" s="4">
        <f t="shared" si="789"/>
        <v>1</v>
      </c>
      <c r="AU1143" s="6">
        <f t="shared" si="790"/>
        <v>2</v>
      </c>
      <c r="AV1143" s="4" t="str">
        <f t="shared" si="791"/>
        <v>C</v>
      </c>
      <c r="AW1143" s="4">
        <f t="shared" si="792"/>
        <v>43</v>
      </c>
      <c r="AX1143" s="4" t="str">
        <f>_xlfn.XLOOKUP(AW1143,Sheet2!$Q$3:$Q$66,Sheet2!$R$3:$R$66,"**")</f>
        <v>**</v>
      </c>
      <c r="AY1143" s="4">
        <f t="shared" si="793"/>
        <v>4</v>
      </c>
      <c r="AZ1143" s="16" t="str">
        <f t="shared" si="794"/>
        <v>SKPDN</v>
      </c>
    </row>
    <row r="1144" spans="2:52" x14ac:dyDescent="0.35">
      <c r="B1144" s="3">
        <v>34</v>
      </c>
      <c r="C1144" s="1">
        <f t="shared" si="797"/>
        <v>2436</v>
      </c>
      <c r="D1144" s="2">
        <v>6241</v>
      </c>
      <c r="E1144" s="2" t="str">
        <f>_xlfn.XLOOKUP(C1144,Sheet2!$N$3:$N$1000,Sheet2!$O$3:$O$1000,"")</f>
        <v>D11</v>
      </c>
      <c r="F1144" s="9" t="str">
        <f t="shared" si="795"/>
        <v>SETUP</v>
      </c>
      <c r="G1144" s="4" t="str">
        <f t="shared" si="771"/>
        <v>14</v>
      </c>
      <c r="H1144" s="4">
        <f t="shared" si="772"/>
        <v>241</v>
      </c>
      <c r="I1144" s="6">
        <f t="shared" si="764"/>
        <v>0</v>
      </c>
      <c r="J1144" s="6">
        <f t="shared" si="765"/>
        <v>0</v>
      </c>
      <c r="K1144" s="6">
        <f t="shared" si="766"/>
        <v>6</v>
      </c>
      <c r="L1144" s="6">
        <f t="shared" si="767"/>
        <v>2</v>
      </c>
      <c r="M1144" s="6">
        <f t="shared" si="768"/>
        <v>4</v>
      </c>
      <c r="N1144" s="6">
        <f t="shared" si="769"/>
        <v>1</v>
      </c>
      <c r="O1144" s="13">
        <f t="shared" si="770"/>
        <v>1</v>
      </c>
      <c r="P1144" s="4">
        <f t="shared" si="776"/>
        <v>0</v>
      </c>
      <c r="Q1144" s="4">
        <f t="shared" si="777"/>
        <v>1</v>
      </c>
      <c r="R1144">
        <f t="shared" si="798"/>
        <v>241</v>
      </c>
      <c r="S1144" s="4">
        <f t="shared" si="799"/>
        <v>0</v>
      </c>
      <c r="T1144" s="15">
        <f t="shared" si="800"/>
        <v>1</v>
      </c>
      <c r="U1144" s="4">
        <f t="shared" si="801"/>
        <v>0</v>
      </c>
      <c r="V1144" s="4">
        <f t="shared" si="802"/>
        <v>1</v>
      </c>
      <c r="W1144" s="4">
        <f t="shared" si="803"/>
        <v>4</v>
      </c>
      <c r="X1144" s="6">
        <f t="shared" si="804"/>
        <v>2</v>
      </c>
      <c r="Y1144" s="4">
        <f t="shared" si="805"/>
        <v>2</v>
      </c>
      <c r="Z1144" s="6">
        <f t="shared" si="806"/>
        <v>0</v>
      </c>
      <c r="AA1144" s="18">
        <f t="shared" si="807"/>
        <v>1</v>
      </c>
      <c r="AB1144" s="9" t="str">
        <f t="shared" si="778"/>
        <v>I.STUP</v>
      </c>
      <c r="AC1144" s="9" t="str">
        <f>_xlfn.XLOOKUP(R1144,Sheet2!$H$3:$H$258,Sheet2!$I$3:$I$258,"-----")</f>
        <v>I.STUP</v>
      </c>
      <c r="AD1144" s="9" t="str">
        <f>_xlfn.XLOOKUP(VALUE(AE1144),Sheet2!$N$3:$N$1000,Sheet2!$O$3:$O$1000,"********")</f>
        <v>********</v>
      </c>
      <c r="AE1144" t="str">
        <f t="shared" si="773"/>
        <v>2277</v>
      </c>
      <c r="AF1144" s="9" t="str">
        <f>IF(R1144&lt;200,"+"&amp;TEXT(R1144,"0"),"-"&amp;TEXT(_xlfn.XLOOKUP(R1144,Sheet2!$K$3:$K$130,Sheet2!$L$3:$L$130,"-----"),"0"))</f>
        <v>-137</v>
      </c>
      <c r="AG1144" s="9" t="str">
        <f t="shared" si="779"/>
        <v>@</v>
      </c>
      <c r="AH1144" s="9" t="str">
        <f t="shared" si="780"/>
        <v>JSR @I.STUP</v>
      </c>
      <c r="AI1144" t="str">
        <f t="shared" si="781"/>
        <v>1,@I.STUP</v>
      </c>
      <c r="AJ1144" s="16" t="str">
        <f t="shared" si="782"/>
        <v>@I.STUP</v>
      </c>
      <c r="AK1144" t="str">
        <f t="shared" si="783"/>
        <v>ADCOR 0,1,SKP</v>
      </c>
      <c r="AL1144" s="4" t="str">
        <f t="shared" si="784"/>
        <v>ADC</v>
      </c>
      <c r="AM1144" s="4" t="str">
        <f t="shared" si="785"/>
        <v>R</v>
      </c>
      <c r="AN1144" s="4" t="str">
        <f t="shared" si="786"/>
        <v>O</v>
      </c>
      <c r="AO1144" s="4" t="str">
        <f t="shared" si="787"/>
        <v/>
      </c>
      <c r="AP1144" s="15" t="str">
        <f t="shared" si="788"/>
        <v>,SKP</v>
      </c>
      <c r="AQ1144" s="9" t="str">
        <f>_xlfn.XLOOKUP(D1144,Sheet2!$E$3:$E$101,Sheet2!$F$3:$F$101,"******************")</f>
        <v>SETUP</v>
      </c>
      <c r="AR1144" s="33" t="str">
        <f t="shared" si="774"/>
        <v>DOBC 1,**</v>
      </c>
      <c r="AS1144" s="9" t="str">
        <f t="shared" si="775"/>
        <v>DOBC</v>
      </c>
      <c r="AT1144" s="4">
        <f t="shared" si="789"/>
        <v>1</v>
      </c>
      <c r="AU1144" s="6">
        <f t="shared" si="790"/>
        <v>2</v>
      </c>
      <c r="AV1144" s="4" t="str">
        <f t="shared" si="791"/>
        <v>C</v>
      </c>
      <c r="AW1144" s="4">
        <f t="shared" si="792"/>
        <v>41</v>
      </c>
      <c r="AX1144" s="4" t="str">
        <f>_xlfn.XLOOKUP(AW1144,Sheet2!$Q$3:$Q$66,Sheet2!$R$3:$R$66,"**")</f>
        <v>**</v>
      </c>
      <c r="AY1144" s="4">
        <f t="shared" si="793"/>
        <v>4</v>
      </c>
      <c r="AZ1144" s="16" t="str">
        <f t="shared" si="794"/>
        <v>SKPDN</v>
      </c>
    </row>
    <row r="1145" spans="2:52" x14ac:dyDescent="0.35">
      <c r="B1145" s="3">
        <f t="shared" si="796"/>
        <v>35</v>
      </c>
      <c r="C1145" s="1">
        <f t="shared" si="797"/>
        <v>2437</v>
      </c>
      <c r="D1145" s="2">
        <v>20152</v>
      </c>
      <c r="E1145" s="2" t="str">
        <f>_xlfn.XLOOKUP(C1145,Sheet2!$N$3:$N$1000,Sheet2!$O$3:$O$1000,"")</f>
        <v/>
      </c>
      <c r="F1145" s="9" t="str">
        <f t="shared" si="795"/>
        <v>LDA 0,TESTU</v>
      </c>
      <c r="G1145" s="4" t="str">
        <f t="shared" si="771"/>
        <v>40</v>
      </c>
      <c r="H1145" s="4">
        <f t="shared" si="772"/>
        <v>152</v>
      </c>
      <c r="I1145" s="6">
        <f t="shared" ref="I1145:I1208" si="808">MOD(INT(D1145/100000),10)</f>
        <v>0</v>
      </c>
      <c r="J1145" s="6">
        <f t="shared" ref="J1145:J1208" si="809">MOD(INT(D1145/10000),10)</f>
        <v>2</v>
      </c>
      <c r="K1145" s="6">
        <f t="shared" ref="K1145:K1208" si="810">MOD(INT(D1145/1000),10)</f>
        <v>0</v>
      </c>
      <c r="L1145" s="6">
        <f t="shared" ref="L1145:L1208" si="811">MOD(INT(D1145/100),10)</f>
        <v>1</v>
      </c>
      <c r="M1145" s="6">
        <f t="shared" ref="M1145:M1208" si="812">MOD(INT(D1145/10),10)</f>
        <v>5</v>
      </c>
      <c r="N1145" s="6">
        <f t="shared" ref="N1145:N1208" si="813">MOD(D1145,10)</f>
        <v>2</v>
      </c>
      <c r="O1145" s="13">
        <f t="shared" ref="O1145:O1208" si="814">INT(K1145/4)+(J1145*2)+(I1145*16)</f>
        <v>4</v>
      </c>
      <c r="P1145" s="4">
        <f t="shared" si="776"/>
        <v>1</v>
      </c>
      <c r="Q1145" s="4">
        <f t="shared" si="777"/>
        <v>0</v>
      </c>
      <c r="R1145">
        <f t="shared" si="798"/>
        <v>152</v>
      </c>
      <c r="S1145" s="4">
        <f t="shared" si="799"/>
        <v>0</v>
      </c>
      <c r="T1145" s="15">
        <f t="shared" si="800"/>
        <v>0</v>
      </c>
      <c r="U1145" s="4">
        <f t="shared" si="801"/>
        <v>1</v>
      </c>
      <c r="V1145" s="4">
        <f t="shared" si="802"/>
        <v>0</v>
      </c>
      <c r="W1145" s="4">
        <f t="shared" si="803"/>
        <v>0</v>
      </c>
      <c r="X1145" s="6">
        <f t="shared" si="804"/>
        <v>1</v>
      </c>
      <c r="Y1145" s="4">
        <f t="shared" si="805"/>
        <v>2</v>
      </c>
      <c r="Z1145" s="6">
        <f t="shared" si="806"/>
        <v>1</v>
      </c>
      <c r="AA1145" s="18">
        <f t="shared" si="807"/>
        <v>2</v>
      </c>
      <c r="AB1145" s="9" t="str">
        <f t="shared" si="778"/>
        <v>TESTU</v>
      </c>
      <c r="AC1145" s="9" t="str">
        <f>_xlfn.XLOOKUP(R1145,Sheet2!$H$3:$H$258,Sheet2!$I$3:$I$258,"-----")</f>
        <v>TESTU</v>
      </c>
      <c r="AD1145" s="9" t="str">
        <f>_xlfn.XLOOKUP(VALUE(AE1145),Sheet2!$N$3:$N$1000,Sheet2!$O$3:$O$1000,"********")</f>
        <v>********</v>
      </c>
      <c r="AE1145" t="str">
        <f t="shared" si="773"/>
        <v>2611</v>
      </c>
      <c r="AF1145" s="9" t="str">
        <f>IF(R1145&lt;200,"+"&amp;TEXT(R1145,"0"),"-"&amp;TEXT(_xlfn.XLOOKUP(R1145,Sheet2!$K$3:$K$130,Sheet2!$L$3:$L$130,"-----"),"0"))</f>
        <v>+152</v>
      </c>
      <c r="AG1145" s="9" t="str">
        <f t="shared" si="779"/>
        <v/>
      </c>
      <c r="AH1145" s="9" t="str">
        <f t="shared" si="780"/>
        <v>JMP TESTU</v>
      </c>
      <c r="AI1145" t="str">
        <f t="shared" si="781"/>
        <v>0,TESTU</v>
      </c>
      <c r="AJ1145" s="16" t="str">
        <f t="shared" si="782"/>
        <v>TESTU</v>
      </c>
      <c r="AK1145" t="str">
        <f t="shared" si="783"/>
        <v>COMOL# 1,0,SZC</v>
      </c>
      <c r="AL1145" s="4" t="str">
        <f t="shared" si="784"/>
        <v>COM</v>
      </c>
      <c r="AM1145" s="4" t="str">
        <f t="shared" si="785"/>
        <v>L</v>
      </c>
      <c r="AN1145" s="4" t="str">
        <f t="shared" si="786"/>
        <v>O</v>
      </c>
      <c r="AO1145" s="4" t="str">
        <f t="shared" si="787"/>
        <v>#</v>
      </c>
      <c r="AP1145" s="15" t="str">
        <f t="shared" si="788"/>
        <v>,SZC</v>
      </c>
      <c r="AQ1145" s="9" t="str">
        <f>_xlfn.XLOOKUP(D1145,Sheet2!$E$3:$E$101,Sheet2!$F$3:$F$101,"******************")</f>
        <v>******************</v>
      </c>
      <c r="AR1145" s="33" t="str">
        <f t="shared" si="774"/>
        <v>NIOS **</v>
      </c>
      <c r="AS1145" s="9" t="str">
        <f t="shared" si="775"/>
        <v>DOCS</v>
      </c>
      <c r="AT1145" s="4">
        <f t="shared" si="789"/>
        <v>0</v>
      </c>
      <c r="AU1145" s="6">
        <f t="shared" si="790"/>
        <v>1</v>
      </c>
      <c r="AV1145" s="4" t="str">
        <f t="shared" si="791"/>
        <v>S</v>
      </c>
      <c r="AW1145" s="4">
        <f t="shared" si="792"/>
        <v>52</v>
      </c>
      <c r="AX1145" s="4" t="str">
        <f>_xlfn.XLOOKUP(AW1145,Sheet2!$Q$3:$Q$66,Sheet2!$R$3:$R$66,"**")</f>
        <v>**</v>
      </c>
      <c r="AY1145" s="4">
        <f t="shared" si="793"/>
        <v>0</v>
      </c>
      <c r="AZ1145" s="16" t="str">
        <f t="shared" si="794"/>
        <v>SKPBZ</v>
      </c>
    </row>
    <row r="1146" spans="2:52" x14ac:dyDescent="0.35">
      <c r="B1146" s="3">
        <f t="shared" si="796"/>
        <v>36</v>
      </c>
      <c r="C1146" s="1">
        <f t="shared" si="797"/>
        <v>2440</v>
      </c>
      <c r="D1146" s="2">
        <v>63033</v>
      </c>
      <c r="E1146" s="2" t="str">
        <f>_xlfn.XLOOKUP(C1146,Sheet2!$N$3:$N$1000,Sheet2!$O$3:$O$1000,"")</f>
        <v/>
      </c>
      <c r="F1146" s="9" t="str">
        <f t="shared" si="795"/>
        <v>DOC 0,DSKP</v>
      </c>
      <c r="G1146" s="4" t="str">
        <f t="shared" si="771"/>
        <v>146</v>
      </c>
      <c r="H1146" s="4">
        <f t="shared" si="772"/>
        <v>33</v>
      </c>
      <c r="I1146" s="6">
        <f t="shared" si="808"/>
        <v>0</v>
      </c>
      <c r="J1146" s="6">
        <f t="shared" si="809"/>
        <v>6</v>
      </c>
      <c r="K1146" s="6">
        <f t="shared" si="810"/>
        <v>3</v>
      </c>
      <c r="L1146" s="6">
        <f t="shared" si="811"/>
        <v>0</v>
      </c>
      <c r="M1146" s="6">
        <f t="shared" si="812"/>
        <v>3</v>
      </c>
      <c r="N1146" s="6">
        <f t="shared" si="813"/>
        <v>3</v>
      </c>
      <c r="O1146" s="13">
        <f t="shared" si="814"/>
        <v>12</v>
      </c>
      <c r="P1146" s="4">
        <f t="shared" si="776"/>
        <v>3</v>
      </c>
      <c r="Q1146" s="4">
        <f t="shared" si="777"/>
        <v>0</v>
      </c>
      <c r="R1146">
        <f t="shared" si="798"/>
        <v>33</v>
      </c>
      <c r="S1146" s="4">
        <f t="shared" si="799"/>
        <v>2</v>
      </c>
      <c r="T1146" s="15">
        <f t="shared" si="800"/>
        <v>1</v>
      </c>
      <c r="U1146" s="4">
        <f t="shared" si="801"/>
        <v>3</v>
      </c>
      <c r="V1146" s="4">
        <f t="shared" si="802"/>
        <v>0</v>
      </c>
      <c r="W1146" s="4">
        <f t="shared" si="803"/>
        <v>6</v>
      </c>
      <c r="X1146" s="6">
        <f t="shared" si="804"/>
        <v>0</v>
      </c>
      <c r="Y1146" s="4">
        <f t="shared" si="805"/>
        <v>1</v>
      </c>
      <c r="Z1146" s="6">
        <f t="shared" si="806"/>
        <v>1</v>
      </c>
      <c r="AA1146" s="18">
        <f t="shared" si="807"/>
        <v>3</v>
      </c>
      <c r="AB1146" s="9" t="str">
        <f t="shared" si="778"/>
        <v>+33,2</v>
      </c>
      <c r="AC1146" s="9" t="str">
        <f>_xlfn.XLOOKUP(R1146,Sheet2!$H$3:$H$258,Sheet2!$I$3:$I$258,"-----")</f>
        <v>*****</v>
      </c>
      <c r="AD1146" s="9" t="str">
        <f>_xlfn.XLOOKUP(VALUE(AE1146),Sheet2!$N$3:$N$1000,Sheet2!$O$3:$O$1000,"********")</f>
        <v>********</v>
      </c>
      <c r="AE1146" t="str">
        <f t="shared" si="773"/>
        <v>2473</v>
      </c>
      <c r="AF1146" s="9" t="str">
        <f>IF(R1146&lt;200,"+"&amp;TEXT(R1146,"0"),"-"&amp;TEXT(_xlfn.XLOOKUP(R1146,Sheet2!$K$3:$K$130,Sheet2!$L$3:$L$130,"-----"),"0"))</f>
        <v>+33</v>
      </c>
      <c r="AG1146" s="9" t="str">
        <f t="shared" si="779"/>
        <v>@</v>
      </c>
      <c r="AH1146" s="9" t="str">
        <f t="shared" si="780"/>
        <v>JMP @+33,2</v>
      </c>
      <c r="AI1146" t="str">
        <f t="shared" si="781"/>
        <v>0,@+33,2</v>
      </c>
      <c r="AJ1146" s="16" t="str">
        <f t="shared" si="782"/>
        <v>@+33,2</v>
      </c>
      <c r="AK1146" t="str">
        <f t="shared" si="783"/>
        <v>ADDZ# 3,0,SNC</v>
      </c>
      <c r="AL1146" s="4" t="str">
        <f t="shared" si="784"/>
        <v>ADD</v>
      </c>
      <c r="AM1146" s="4" t="str">
        <f t="shared" si="785"/>
        <v/>
      </c>
      <c r="AN1146" s="4" t="str">
        <f t="shared" si="786"/>
        <v>Z</v>
      </c>
      <c r="AO1146" s="4" t="str">
        <f t="shared" si="787"/>
        <v>#</v>
      </c>
      <c r="AP1146" s="15" t="str">
        <f t="shared" si="788"/>
        <v>,SNC</v>
      </c>
      <c r="AQ1146" s="9" t="str">
        <f>_xlfn.XLOOKUP(D1146,Sheet2!$E$3:$E$101,Sheet2!$F$3:$F$101,"******************")</f>
        <v>******************</v>
      </c>
      <c r="AR1146" s="33" t="str">
        <f t="shared" si="774"/>
        <v>DOC 0,DSKP</v>
      </c>
      <c r="AS1146" s="9" t="str">
        <f t="shared" si="775"/>
        <v>DOC</v>
      </c>
      <c r="AT1146" s="4">
        <f t="shared" si="789"/>
        <v>0</v>
      </c>
      <c r="AU1146" s="6">
        <f t="shared" si="790"/>
        <v>0</v>
      </c>
      <c r="AV1146" s="4" t="str">
        <f t="shared" si="791"/>
        <v/>
      </c>
      <c r="AW1146" s="4">
        <f t="shared" si="792"/>
        <v>33</v>
      </c>
      <c r="AX1146" s="4" t="str">
        <f>_xlfn.XLOOKUP(AW1146,Sheet2!$Q$3:$Q$66,Sheet2!$R$3:$R$66,"**")</f>
        <v>DSKP</v>
      </c>
      <c r="AY1146" s="4">
        <f t="shared" si="793"/>
        <v>6</v>
      </c>
      <c r="AZ1146" s="16" t="str">
        <f t="shared" si="794"/>
        <v>SKPBN</v>
      </c>
    </row>
    <row r="1147" spans="2:52" x14ac:dyDescent="0.35">
      <c r="B1147" s="3">
        <f t="shared" si="796"/>
        <v>37</v>
      </c>
      <c r="C1147" s="1">
        <f t="shared" si="797"/>
        <v>2441</v>
      </c>
      <c r="D1147" s="2">
        <v>20125</v>
      </c>
      <c r="E1147" s="2" t="str">
        <f>_xlfn.XLOOKUP(C1147,Sheet2!$N$3:$N$1000,Sheet2!$O$3:$O$1000,"")</f>
        <v/>
      </c>
      <c r="F1147" s="9" t="str">
        <f t="shared" si="795"/>
        <v>LDA 0,C377</v>
      </c>
      <c r="G1147" s="4" t="str">
        <f t="shared" si="771"/>
        <v>40</v>
      </c>
      <c r="H1147" s="4">
        <f t="shared" si="772"/>
        <v>125</v>
      </c>
      <c r="I1147" s="6">
        <f t="shared" si="808"/>
        <v>0</v>
      </c>
      <c r="J1147" s="6">
        <f t="shared" si="809"/>
        <v>2</v>
      </c>
      <c r="K1147" s="6">
        <f t="shared" si="810"/>
        <v>0</v>
      </c>
      <c r="L1147" s="6">
        <f t="shared" si="811"/>
        <v>1</v>
      </c>
      <c r="M1147" s="6">
        <f t="shared" si="812"/>
        <v>2</v>
      </c>
      <c r="N1147" s="6">
        <f t="shared" si="813"/>
        <v>5</v>
      </c>
      <c r="O1147" s="13">
        <f t="shared" si="814"/>
        <v>4</v>
      </c>
      <c r="P1147" s="4">
        <f t="shared" si="776"/>
        <v>1</v>
      </c>
      <c r="Q1147" s="4">
        <f t="shared" si="777"/>
        <v>0</v>
      </c>
      <c r="R1147">
        <f t="shared" si="798"/>
        <v>125</v>
      </c>
      <c r="S1147" s="4">
        <f t="shared" si="799"/>
        <v>0</v>
      </c>
      <c r="T1147" s="15">
        <f t="shared" si="800"/>
        <v>0</v>
      </c>
      <c r="U1147" s="4">
        <f t="shared" si="801"/>
        <v>1</v>
      </c>
      <c r="V1147" s="4">
        <f t="shared" si="802"/>
        <v>0</v>
      </c>
      <c r="W1147" s="4">
        <f t="shared" si="803"/>
        <v>0</v>
      </c>
      <c r="X1147" s="6">
        <f t="shared" si="804"/>
        <v>1</v>
      </c>
      <c r="Y1147" s="4">
        <f t="shared" si="805"/>
        <v>1</v>
      </c>
      <c r="Z1147" s="6">
        <f t="shared" si="806"/>
        <v>0</v>
      </c>
      <c r="AA1147" s="18">
        <f t="shared" si="807"/>
        <v>5</v>
      </c>
      <c r="AB1147" s="9" t="str">
        <f t="shared" si="778"/>
        <v>C377</v>
      </c>
      <c r="AC1147" s="9" t="str">
        <f>_xlfn.XLOOKUP(R1147,Sheet2!$H$3:$H$258,Sheet2!$I$3:$I$258,"-----")</f>
        <v>C377</v>
      </c>
      <c r="AD1147" s="9" t="str">
        <f>_xlfn.XLOOKUP(VALUE(AE1147),Sheet2!$N$3:$N$1000,Sheet2!$O$3:$O$1000,"********")</f>
        <v>********</v>
      </c>
      <c r="AE1147" t="str">
        <f t="shared" si="773"/>
        <v>2566</v>
      </c>
      <c r="AF1147" s="9" t="str">
        <f>IF(R1147&lt;200,"+"&amp;TEXT(R1147,"0"),"-"&amp;TEXT(_xlfn.XLOOKUP(R1147,Sheet2!$K$3:$K$130,Sheet2!$L$3:$L$130,"-----"),"0"))</f>
        <v>+125</v>
      </c>
      <c r="AG1147" s="9" t="str">
        <f t="shared" si="779"/>
        <v/>
      </c>
      <c r="AH1147" s="9" t="str">
        <f t="shared" si="780"/>
        <v>JMP C377</v>
      </c>
      <c r="AI1147" t="str">
        <f t="shared" si="781"/>
        <v>0,C377</v>
      </c>
      <c r="AJ1147" s="16" t="str">
        <f t="shared" si="782"/>
        <v>C377</v>
      </c>
      <c r="AK1147" t="str">
        <f t="shared" si="783"/>
        <v>COMZL 1,0,SNR</v>
      </c>
      <c r="AL1147" s="4" t="str">
        <f t="shared" si="784"/>
        <v>COM</v>
      </c>
      <c r="AM1147" s="4" t="str">
        <f t="shared" si="785"/>
        <v>L</v>
      </c>
      <c r="AN1147" s="4" t="str">
        <f t="shared" si="786"/>
        <v>Z</v>
      </c>
      <c r="AO1147" s="4" t="str">
        <f t="shared" si="787"/>
        <v/>
      </c>
      <c r="AP1147" s="15" t="str">
        <f t="shared" si="788"/>
        <v>,SNR</v>
      </c>
      <c r="AQ1147" s="9" t="str">
        <f>_xlfn.XLOOKUP(D1147,Sheet2!$E$3:$E$101,Sheet2!$F$3:$F$101,"******************")</f>
        <v>******************</v>
      </c>
      <c r="AR1147" s="33" t="str">
        <f t="shared" si="774"/>
        <v>NIOS **</v>
      </c>
      <c r="AS1147" s="9" t="str">
        <f t="shared" si="775"/>
        <v>DOCS</v>
      </c>
      <c r="AT1147" s="4">
        <f t="shared" si="789"/>
        <v>0</v>
      </c>
      <c r="AU1147" s="6">
        <f t="shared" si="790"/>
        <v>1</v>
      </c>
      <c r="AV1147" s="4" t="str">
        <f t="shared" si="791"/>
        <v>S</v>
      </c>
      <c r="AW1147" s="4">
        <f t="shared" si="792"/>
        <v>25</v>
      </c>
      <c r="AX1147" s="4" t="str">
        <f>_xlfn.XLOOKUP(AW1147,Sheet2!$Q$3:$Q$66,Sheet2!$R$3:$R$66,"**")</f>
        <v>**</v>
      </c>
      <c r="AY1147" s="4">
        <f t="shared" si="793"/>
        <v>0</v>
      </c>
      <c r="AZ1147" s="16" t="str">
        <f t="shared" si="794"/>
        <v>SKPBZ</v>
      </c>
    </row>
    <row r="1148" spans="2:52" x14ac:dyDescent="0.35">
      <c r="B1148" s="3">
        <f t="shared" si="796"/>
        <v>38</v>
      </c>
      <c r="C1148" s="1">
        <f t="shared" si="797"/>
        <v>2442</v>
      </c>
      <c r="D1148" s="2">
        <v>62033</v>
      </c>
      <c r="E1148" s="2" t="str">
        <f>_xlfn.XLOOKUP(C1148,Sheet2!$N$3:$N$1000,Sheet2!$O$3:$O$1000,"")</f>
        <v/>
      </c>
      <c r="F1148" s="9" t="str">
        <f t="shared" si="795"/>
        <v>DOB 0,DSKP</v>
      </c>
      <c r="G1148" s="4" t="str">
        <f t="shared" si="771"/>
        <v>144</v>
      </c>
      <c r="H1148" s="4">
        <f t="shared" si="772"/>
        <v>33</v>
      </c>
      <c r="I1148" s="6">
        <f t="shared" si="808"/>
        <v>0</v>
      </c>
      <c r="J1148" s="6">
        <f t="shared" si="809"/>
        <v>6</v>
      </c>
      <c r="K1148" s="6">
        <f t="shared" si="810"/>
        <v>2</v>
      </c>
      <c r="L1148" s="6">
        <f t="shared" si="811"/>
        <v>0</v>
      </c>
      <c r="M1148" s="6">
        <f t="shared" si="812"/>
        <v>3</v>
      </c>
      <c r="N1148" s="6">
        <f t="shared" si="813"/>
        <v>3</v>
      </c>
      <c r="O1148" s="13">
        <f t="shared" si="814"/>
        <v>12</v>
      </c>
      <c r="P1148" s="4">
        <f t="shared" si="776"/>
        <v>3</v>
      </c>
      <c r="Q1148" s="4">
        <f t="shared" si="777"/>
        <v>0</v>
      </c>
      <c r="R1148">
        <f t="shared" si="798"/>
        <v>33</v>
      </c>
      <c r="S1148" s="4">
        <f t="shared" si="799"/>
        <v>0</v>
      </c>
      <c r="T1148" s="15">
        <f t="shared" si="800"/>
        <v>1</v>
      </c>
      <c r="U1148" s="4">
        <f t="shared" si="801"/>
        <v>3</v>
      </c>
      <c r="V1148" s="4">
        <f t="shared" si="802"/>
        <v>0</v>
      </c>
      <c r="W1148" s="4">
        <f t="shared" si="803"/>
        <v>4</v>
      </c>
      <c r="X1148" s="6">
        <f t="shared" si="804"/>
        <v>0</v>
      </c>
      <c r="Y1148" s="4">
        <f t="shared" si="805"/>
        <v>1</v>
      </c>
      <c r="Z1148" s="6">
        <f t="shared" si="806"/>
        <v>1</v>
      </c>
      <c r="AA1148" s="18">
        <f t="shared" si="807"/>
        <v>3</v>
      </c>
      <c r="AB1148" s="9" t="str">
        <f t="shared" si="778"/>
        <v>*****</v>
      </c>
      <c r="AC1148" s="9" t="str">
        <f>_xlfn.XLOOKUP(R1148,Sheet2!$H$3:$H$258,Sheet2!$I$3:$I$258,"-----")</f>
        <v>*****</v>
      </c>
      <c r="AD1148" s="9" t="str">
        <f>_xlfn.XLOOKUP(VALUE(AE1148),Sheet2!$N$3:$N$1000,Sheet2!$O$3:$O$1000,"********")</f>
        <v>********</v>
      </c>
      <c r="AE1148" t="str">
        <f t="shared" si="773"/>
        <v>2475</v>
      </c>
      <c r="AF1148" s="9" t="str">
        <f>IF(R1148&lt;200,"+"&amp;TEXT(R1148,"0"),"-"&amp;TEXT(_xlfn.XLOOKUP(R1148,Sheet2!$K$3:$K$130,Sheet2!$L$3:$L$130,"-----"),"0"))</f>
        <v>+33</v>
      </c>
      <c r="AG1148" s="9" t="str">
        <f t="shared" si="779"/>
        <v>@</v>
      </c>
      <c r="AH1148" s="9" t="str">
        <f t="shared" si="780"/>
        <v>JMP @*****</v>
      </c>
      <c r="AI1148" t="str">
        <f t="shared" si="781"/>
        <v>0,@*****</v>
      </c>
      <c r="AJ1148" s="16" t="str">
        <f t="shared" si="782"/>
        <v>@*****</v>
      </c>
      <c r="AK1148" t="str">
        <f t="shared" si="783"/>
        <v>ADCZ# 3,0,SNC</v>
      </c>
      <c r="AL1148" s="4" t="str">
        <f t="shared" si="784"/>
        <v>ADC</v>
      </c>
      <c r="AM1148" s="4" t="str">
        <f t="shared" si="785"/>
        <v/>
      </c>
      <c r="AN1148" s="4" t="str">
        <f t="shared" si="786"/>
        <v>Z</v>
      </c>
      <c r="AO1148" s="4" t="str">
        <f t="shared" si="787"/>
        <v>#</v>
      </c>
      <c r="AP1148" s="15" t="str">
        <f t="shared" si="788"/>
        <v>,SNC</v>
      </c>
      <c r="AQ1148" s="9" t="str">
        <f>_xlfn.XLOOKUP(D1148,Sheet2!$E$3:$E$101,Sheet2!$F$3:$F$101,"******************")</f>
        <v>******************</v>
      </c>
      <c r="AR1148" s="33" t="str">
        <f t="shared" si="774"/>
        <v>DOB 0,DSKP</v>
      </c>
      <c r="AS1148" s="9" t="str">
        <f t="shared" si="775"/>
        <v>DOB</v>
      </c>
      <c r="AT1148" s="4">
        <f t="shared" si="789"/>
        <v>0</v>
      </c>
      <c r="AU1148" s="6">
        <f t="shared" si="790"/>
        <v>0</v>
      </c>
      <c r="AV1148" s="4" t="str">
        <f t="shared" si="791"/>
        <v/>
      </c>
      <c r="AW1148" s="4">
        <f t="shared" si="792"/>
        <v>33</v>
      </c>
      <c r="AX1148" s="4" t="str">
        <f>_xlfn.XLOOKUP(AW1148,Sheet2!$Q$3:$Q$66,Sheet2!$R$3:$R$66,"**")</f>
        <v>DSKP</v>
      </c>
      <c r="AY1148" s="4">
        <f t="shared" si="793"/>
        <v>4</v>
      </c>
      <c r="AZ1148" s="16" t="str">
        <f t="shared" si="794"/>
        <v>SKPBN</v>
      </c>
    </row>
    <row r="1149" spans="2:52" x14ac:dyDescent="0.35">
      <c r="B1149" s="3">
        <f t="shared" si="796"/>
        <v>39</v>
      </c>
      <c r="C1149" s="1">
        <f t="shared" si="797"/>
        <v>2443</v>
      </c>
      <c r="D1149" s="2">
        <v>24067</v>
      </c>
      <c r="E1149" s="2" t="str">
        <f>_xlfn.XLOOKUP(C1149,Sheet2!$N$3:$N$1000,Sheet2!$O$3:$O$1000,"")</f>
        <v/>
      </c>
      <c r="F1149" s="9" t="str">
        <f t="shared" si="795"/>
        <v>LDA 1,KB7</v>
      </c>
      <c r="G1149" s="4" t="str">
        <f t="shared" si="771"/>
        <v>50</v>
      </c>
      <c r="H1149" s="4">
        <f t="shared" si="772"/>
        <v>67</v>
      </c>
      <c r="I1149" s="6">
        <f t="shared" si="808"/>
        <v>0</v>
      </c>
      <c r="J1149" s="6">
        <f t="shared" si="809"/>
        <v>2</v>
      </c>
      <c r="K1149" s="6">
        <f t="shared" si="810"/>
        <v>4</v>
      </c>
      <c r="L1149" s="6">
        <f t="shared" si="811"/>
        <v>0</v>
      </c>
      <c r="M1149" s="6">
        <f t="shared" si="812"/>
        <v>6</v>
      </c>
      <c r="N1149" s="6">
        <f t="shared" si="813"/>
        <v>7</v>
      </c>
      <c r="O1149" s="13">
        <f t="shared" si="814"/>
        <v>5</v>
      </c>
      <c r="P1149" s="4">
        <f t="shared" si="776"/>
        <v>1</v>
      </c>
      <c r="Q1149" s="4">
        <f t="shared" si="777"/>
        <v>1</v>
      </c>
      <c r="R1149">
        <f t="shared" si="798"/>
        <v>67</v>
      </c>
      <c r="S1149" s="4">
        <f t="shared" si="799"/>
        <v>0</v>
      </c>
      <c r="T1149" s="15">
        <f t="shared" si="800"/>
        <v>0</v>
      </c>
      <c r="U1149" s="4">
        <f t="shared" si="801"/>
        <v>1</v>
      </c>
      <c r="V1149" s="4">
        <f t="shared" si="802"/>
        <v>1</v>
      </c>
      <c r="W1149" s="4">
        <f t="shared" si="803"/>
        <v>0</v>
      </c>
      <c r="X1149" s="6">
        <f t="shared" si="804"/>
        <v>0</v>
      </c>
      <c r="Y1149" s="4">
        <f t="shared" si="805"/>
        <v>3</v>
      </c>
      <c r="Z1149" s="6">
        <f t="shared" si="806"/>
        <v>0</v>
      </c>
      <c r="AA1149" s="18">
        <f t="shared" si="807"/>
        <v>7</v>
      </c>
      <c r="AB1149" s="9" t="str">
        <f t="shared" si="778"/>
        <v>KB7</v>
      </c>
      <c r="AC1149" s="9" t="str">
        <f>_xlfn.XLOOKUP(R1149,Sheet2!$H$3:$H$258,Sheet2!$I$3:$I$258,"-----")</f>
        <v>KB7</v>
      </c>
      <c r="AD1149" s="9" t="str">
        <f>_xlfn.XLOOKUP(VALUE(AE1149),Sheet2!$N$3:$N$1000,Sheet2!$O$3:$O$1000,"********")</f>
        <v>D15</v>
      </c>
      <c r="AE1149" t="str">
        <f t="shared" si="773"/>
        <v>2532</v>
      </c>
      <c r="AF1149" s="9" t="str">
        <f>IF(R1149&lt;200,"+"&amp;TEXT(R1149,"0"),"-"&amp;TEXT(_xlfn.XLOOKUP(R1149,Sheet2!$K$3:$K$130,Sheet2!$L$3:$L$130,"-----"),"0"))</f>
        <v>+67</v>
      </c>
      <c r="AG1149" s="9" t="str">
        <f t="shared" si="779"/>
        <v/>
      </c>
      <c r="AH1149" s="9" t="str">
        <f t="shared" si="780"/>
        <v>JSR KB7</v>
      </c>
      <c r="AI1149" t="str">
        <f t="shared" si="781"/>
        <v>1,KB7</v>
      </c>
      <c r="AJ1149" s="16" t="str">
        <f t="shared" si="782"/>
        <v>KB7</v>
      </c>
      <c r="AK1149" t="str">
        <f t="shared" si="783"/>
        <v>COMC 1,1,SBN</v>
      </c>
      <c r="AL1149" s="4" t="str">
        <f t="shared" si="784"/>
        <v>COM</v>
      </c>
      <c r="AM1149" s="4" t="str">
        <f t="shared" si="785"/>
        <v/>
      </c>
      <c r="AN1149" s="4" t="str">
        <f t="shared" si="786"/>
        <v>C</v>
      </c>
      <c r="AO1149" s="4" t="str">
        <f t="shared" si="787"/>
        <v/>
      </c>
      <c r="AP1149" s="15" t="str">
        <f t="shared" si="788"/>
        <v>,SBN</v>
      </c>
      <c r="AQ1149" s="9" t="str">
        <f>_xlfn.XLOOKUP(D1149,Sheet2!$E$3:$E$101,Sheet2!$F$3:$F$101,"******************")</f>
        <v>******************</v>
      </c>
      <c r="AR1149" s="33" t="str">
        <f t="shared" si="774"/>
        <v>NIO **</v>
      </c>
      <c r="AS1149" s="9" t="str">
        <f t="shared" si="775"/>
        <v>DOC</v>
      </c>
      <c r="AT1149" s="4">
        <f t="shared" si="789"/>
        <v>1</v>
      </c>
      <c r="AU1149" s="6">
        <f t="shared" si="790"/>
        <v>0</v>
      </c>
      <c r="AV1149" s="4" t="str">
        <f t="shared" si="791"/>
        <v/>
      </c>
      <c r="AW1149" s="4">
        <f t="shared" si="792"/>
        <v>67</v>
      </c>
      <c r="AX1149" s="4" t="str">
        <f>_xlfn.XLOOKUP(AW1149,Sheet2!$Q$3:$Q$66,Sheet2!$R$3:$R$66,"**")</f>
        <v>**</v>
      </c>
      <c r="AY1149" s="4">
        <f t="shared" si="793"/>
        <v>0</v>
      </c>
      <c r="AZ1149" s="16" t="str">
        <f t="shared" si="794"/>
        <v>SKPBN</v>
      </c>
    </row>
    <row r="1150" spans="2:52" x14ac:dyDescent="0.35">
      <c r="B1150" s="3">
        <f t="shared" si="796"/>
        <v>40</v>
      </c>
      <c r="C1150" s="1">
        <f t="shared" si="797"/>
        <v>2444</v>
      </c>
      <c r="D1150" s="2">
        <v>65133</v>
      </c>
      <c r="E1150" s="2" t="str">
        <f>_xlfn.XLOOKUP(C1150,Sheet2!$N$3:$N$1000,Sheet2!$O$3:$O$1000,"")</f>
        <v/>
      </c>
      <c r="F1150" s="9" t="str">
        <f t="shared" si="795"/>
        <v>DOAS 1,DSKP</v>
      </c>
      <c r="G1150" s="4" t="str">
        <f t="shared" si="771"/>
        <v>152</v>
      </c>
      <c r="H1150" s="4">
        <f t="shared" si="772"/>
        <v>133</v>
      </c>
      <c r="I1150" s="6">
        <f t="shared" si="808"/>
        <v>0</v>
      </c>
      <c r="J1150" s="6">
        <f t="shared" si="809"/>
        <v>6</v>
      </c>
      <c r="K1150" s="6">
        <f t="shared" si="810"/>
        <v>5</v>
      </c>
      <c r="L1150" s="6">
        <f t="shared" si="811"/>
        <v>1</v>
      </c>
      <c r="M1150" s="6">
        <f t="shared" si="812"/>
        <v>3</v>
      </c>
      <c r="N1150" s="6">
        <f t="shared" si="813"/>
        <v>3</v>
      </c>
      <c r="O1150" s="13">
        <f t="shared" si="814"/>
        <v>13</v>
      </c>
      <c r="P1150" s="4">
        <f t="shared" si="776"/>
        <v>3</v>
      </c>
      <c r="Q1150" s="4">
        <f t="shared" si="777"/>
        <v>1</v>
      </c>
      <c r="R1150">
        <f t="shared" si="798"/>
        <v>133</v>
      </c>
      <c r="S1150" s="4">
        <f t="shared" si="799"/>
        <v>2</v>
      </c>
      <c r="T1150" s="15">
        <f t="shared" si="800"/>
        <v>0</v>
      </c>
      <c r="U1150" s="4">
        <f t="shared" si="801"/>
        <v>3</v>
      </c>
      <c r="V1150" s="4">
        <f t="shared" si="802"/>
        <v>1</v>
      </c>
      <c r="W1150" s="4">
        <f t="shared" si="803"/>
        <v>2</v>
      </c>
      <c r="X1150" s="6">
        <f t="shared" si="804"/>
        <v>1</v>
      </c>
      <c r="Y1150" s="4">
        <f t="shared" si="805"/>
        <v>1</v>
      </c>
      <c r="Z1150" s="6">
        <f t="shared" si="806"/>
        <v>1</v>
      </c>
      <c r="AA1150" s="18">
        <f t="shared" si="807"/>
        <v>3</v>
      </c>
      <c r="AB1150" s="9" t="str">
        <f t="shared" si="778"/>
        <v>+133,2</v>
      </c>
      <c r="AC1150" s="9" t="str">
        <f>_xlfn.XLOOKUP(R1150,Sheet2!$H$3:$H$258,Sheet2!$I$3:$I$258,"-----")</f>
        <v>C037</v>
      </c>
      <c r="AD1150" s="9" t="str">
        <f>_xlfn.XLOOKUP(VALUE(AE1150),Sheet2!$N$3:$N$1000,Sheet2!$O$3:$O$1000,"********")</f>
        <v>********</v>
      </c>
      <c r="AE1150" t="str">
        <f t="shared" si="773"/>
        <v>2577</v>
      </c>
      <c r="AF1150" s="9" t="str">
        <f>IF(R1150&lt;200,"+"&amp;TEXT(R1150,"0"),"-"&amp;TEXT(_xlfn.XLOOKUP(R1150,Sheet2!$K$3:$K$130,Sheet2!$L$3:$L$130,"-----"),"0"))</f>
        <v>+133</v>
      </c>
      <c r="AG1150" s="9" t="str">
        <f t="shared" si="779"/>
        <v/>
      </c>
      <c r="AH1150" s="9" t="str">
        <f t="shared" si="780"/>
        <v>JSR +133,2</v>
      </c>
      <c r="AI1150" t="str">
        <f t="shared" si="781"/>
        <v>1,+133,2</v>
      </c>
      <c r="AJ1150" s="16" t="str">
        <f t="shared" si="782"/>
        <v>+133,2</v>
      </c>
      <c r="AK1150" t="str">
        <f t="shared" si="783"/>
        <v>MOVZL# 3,1,SNC</v>
      </c>
      <c r="AL1150" s="4" t="str">
        <f t="shared" si="784"/>
        <v>MOV</v>
      </c>
      <c r="AM1150" s="4" t="str">
        <f t="shared" si="785"/>
        <v>L</v>
      </c>
      <c r="AN1150" s="4" t="str">
        <f t="shared" si="786"/>
        <v>Z</v>
      </c>
      <c r="AO1150" s="4" t="str">
        <f t="shared" si="787"/>
        <v>#</v>
      </c>
      <c r="AP1150" s="15" t="str">
        <f t="shared" si="788"/>
        <v>,SNC</v>
      </c>
      <c r="AQ1150" s="9" t="str">
        <f>_xlfn.XLOOKUP(D1150,Sheet2!$E$3:$E$101,Sheet2!$F$3:$F$101,"******************")</f>
        <v>******************</v>
      </c>
      <c r="AR1150" s="33" t="str">
        <f t="shared" si="774"/>
        <v>DOAS 1,DSKP</v>
      </c>
      <c r="AS1150" s="9" t="str">
        <f t="shared" si="775"/>
        <v>DOAS</v>
      </c>
      <c r="AT1150" s="4">
        <f t="shared" si="789"/>
        <v>1</v>
      </c>
      <c r="AU1150" s="6">
        <f t="shared" si="790"/>
        <v>1</v>
      </c>
      <c r="AV1150" s="4" t="str">
        <f t="shared" si="791"/>
        <v>S</v>
      </c>
      <c r="AW1150" s="4">
        <f t="shared" si="792"/>
        <v>33</v>
      </c>
      <c r="AX1150" s="4" t="str">
        <f>_xlfn.XLOOKUP(AW1150,Sheet2!$Q$3:$Q$66,Sheet2!$R$3:$R$66,"**")</f>
        <v>DSKP</v>
      </c>
      <c r="AY1150" s="4">
        <f t="shared" si="793"/>
        <v>2</v>
      </c>
      <c r="AZ1150" s="16" t="str">
        <f t="shared" si="794"/>
        <v>SKPBZ</v>
      </c>
    </row>
    <row r="1151" spans="2:52" x14ac:dyDescent="0.35">
      <c r="B1151" s="3">
        <f t="shared" si="796"/>
        <v>41</v>
      </c>
      <c r="C1151" s="1">
        <f t="shared" si="797"/>
        <v>2445</v>
      </c>
      <c r="D1151" s="2">
        <v>6165</v>
      </c>
      <c r="E1151" s="2" t="str">
        <f>_xlfn.XLOOKUP(C1151,Sheet2!$N$3:$N$1000,Sheet2!$O$3:$O$1000,"")</f>
        <v/>
      </c>
      <c r="F1151" s="9" t="str">
        <f t="shared" si="795"/>
        <v>JSR @STALL</v>
      </c>
      <c r="G1151" s="4" t="str">
        <f t="shared" si="771"/>
        <v>14</v>
      </c>
      <c r="H1151" s="4">
        <f t="shared" si="772"/>
        <v>165</v>
      </c>
      <c r="I1151" s="6">
        <f t="shared" si="808"/>
        <v>0</v>
      </c>
      <c r="J1151" s="6">
        <f t="shared" si="809"/>
        <v>0</v>
      </c>
      <c r="K1151" s="6">
        <f t="shared" si="810"/>
        <v>6</v>
      </c>
      <c r="L1151" s="6">
        <f t="shared" si="811"/>
        <v>1</v>
      </c>
      <c r="M1151" s="6">
        <f t="shared" si="812"/>
        <v>6</v>
      </c>
      <c r="N1151" s="6">
        <f t="shared" si="813"/>
        <v>5</v>
      </c>
      <c r="O1151" s="13">
        <f t="shared" si="814"/>
        <v>1</v>
      </c>
      <c r="P1151" s="4">
        <f t="shared" si="776"/>
        <v>0</v>
      </c>
      <c r="Q1151" s="4">
        <f t="shared" si="777"/>
        <v>1</v>
      </c>
      <c r="R1151">
        <f t="shared" si="798"/>
        <v>165</v>
      </c>
      <c r="S1151" s="4">
        <f t="shared" si="799"/>
        <v>0</v>
      </c>
      <c r="T1151" s="15">
        <f t="shared" si="800"/>
        <v>1</v>
      </c>
      <c r="U1151" s="4">
        <f t="shared" si="801"/>
        <v>0</v>
      </c>
      <c r="V1151" s="4">
        <f t="shared" si="802"/>
        <v>1</v>
      </c>
      <c r="W1151" s="4">
        <f t="shared" si="803"/>
        <v>4</v>
      </c>
      <c r="X1151" s="6">
        <f t="shared" si="804"/>
        <v>1</v>
      </c>
      <c r="Y1151" s="4">
        <f t="shared" si="805"/>
        <v>3</v>
      </c>
      <c r="Z1151" s="6">
        <f t="shared" si="806"/>
        <v>0</v>
      </c>
      <c r="AA1151" s="18">
        <f t="shared" si="807"/>
        <v>5</v>
      </c>
      <c r="AB1151" s="9" t="str">
        <f t="shared" si="778"/>
        <v>STALL</v>
      </c>
      <c r="AC1151" s="9" t="str">
        <f>_xlfn.XLOOKUP(R1151,Sheet2!$H$3:$H$258,Sheet2!$I$3:$I$258,"-----")</f>
        <v>STALL</v>
      </c>
      <c r="AD1151" s="9" t="str">
        <f>_xlfn.XLOOKUP(VALUE(AE1151),Sheet2!$N$3:$N$1000,Sheet2!$O$3:$O$1000,"********")</f>
        <v>********</v>
      </c>
      <c r="AE1151" t="str">
        <f t="shared" si="773"/>
        <v>2632</v>
      </c>
      <c r="AF1151" s="9" t="str">
        <f>IF(R1151&lt;200,"+"&amp;TEXT(R1151,"0"),"-"&amp;TEXT(_xlfn.XLOOKUP(R1151,Sheet2!$K$3:$K$130,Sheet2!$L$3:$L$130,"-----"),"0"))</f>
        <v>+165</v>
      </c>
      <c r="AG1151" s="9" t="str">
        <f t="shared" si="779"/>
        <v>@</v>
      </c>
      <c r="AH1151" s="9" t="str">
        <f t="shared" si="780"/>
        <v>JSR @STALL</v>
      </c>
      <c r="AI1151" t="str">
        <f t="shared" si="781"/>
        <v>1,@STALL</v>
      </c>
      <c r="AJ1151" s="16" t="str">
        <f t="shared" si="782"/>
        <v>@STALL</v>
      </c>
      <c r="AK1151" t="str">
        <f t="shared" si="783"/>
        <v>ADCCL 0,1,SNR</v>
      </c>
      <c r="AL1151" s="4" t="str">
        <f t="shared" si="784"/>
        <v>ADC</v>
      </c>
      <c r="AM1151" s="4" t="str">
        <f t="shared" si="785"/>
        <v>L</v>
      </c>
      <c r="AN1151" s="4" t="str">
        <f t="shared" si="786"/>
        <v>C</v>
      </c>
      <c r="AO1151" s="4" t="str">
        <f t="shared" si="787"/>
        <v/>
      </c>
      <c r="AP1151" s="15" t="str">
        <f t="shared" si="788"/>
        <v>,SNR</v>
      </c>
      <c r="AQ1151" s="9" t="str">
        <f>_xlfn.XLOOKUP(D1151,Sheet2!$E$3:$E$101,Sheet2!$F$3:$F$101,"******************")</f>
        <v>******************</v>
      </c>
      <c r="AR1151" s="33" t="str">
        <f t="shared" si="774"/>
        <v>DOBS 1,**</v>
      </c>
      <c r="AS1151" s="9" t="str">
        <f t="shared" si="775"/>
        <v>DOBS</v>
      </c>
      <c r="AT1151" s="4">
        <f t="shared" si="789"/>
        <v>1</v>
      </c>
      <c r="AU1151" s="6">
        <f t="shared" si="790"/>
        <v>1</v>
      </c>
      <c r="AV1151" s="4" t="str">
        <f t="shared" si="791"/>
        <v>S</v>
      </c>
      <c r="AW1151" s="4">
        <f t="shared" si="792"/>
        <v>65</v>
      </c>
      <c r="AX1151" s="4" t="str">
        <f>_xlfn.XLOOKUP(AW1151,Sheet2!$Q$3:$Q$66,Sheet2!$R$3:$R$66,"**")</f>
        <v>**</v>
      </c>
      <c r="AY1151" s="4">
        <f t="shared" si="793"/>
        <v>4</v>
      </c>
      <c r="AZ1151" s="16" t="str">
        <f t="shared" si="794"/>
        <v>SKPBZ</v>
      </c>
    </row>
    <row r="1152" spans="2:52" x14ac:dyDescent="0.35">
      <c r="B1152" s="3">
        <f t="shared" si="796"/>
        <v>42</v>
      </c>
      <c r="C1152" s="1">
        <f t="shared" si="797"/>
        <v>2446</v>
      </c>
      <c r="D1152" s="2">
        <v>60233</v>
      </c>
      <c r="E1152" s="2" t="str">
        <f>_xlfn.XLOOKUP(C1152,Sheet2!$N$3:$N$1000,Sheet2!$O$3:$O$1000,"")</f>
        <v/>
      </c>
      <c r="F1152" s="9" t="str">
        <f t="shared" si="795"/>
        <v>NIOC DSKP</v>
      </c>
      <c r="G1152" s="4" t="str">
        <f t="shared" si="771"/>
        <v>140</v>
      </c>
      <c r="H1152" s="4">
        <f t="shared" si="772"/>
        <v>233</v>
      </c>
      <c r="I1152" s="6">
        <f t="shared" si="808"/>
        <v>0</v>
      </c>
      <c r="J1152" s="6">
        <f t="shared" si="809"/>
        <v>6</v>
      </c>
      <c r="K1152" s="6">
        <f t="shared" si="810"/>
        <v>0</v>
      </c>
      <c r="L1152" s="6">
        <f t="shared" si="811"/>
        <v>2</v>
      </c>
      <c r="M1152" s="6">
        <f t="shared" si="812"/>
        <v>3</v>
      </c>
      <c r="N1152" s="6">
        <f t="shared" si="813"/>
        <v>3</v>
      </c>
      <c r="O1152" s="13">
        <f t="shared" si="814"/>
        <v>12</v>
      </c>
      <c r="P1152" s="4">
        <f t="shared" si="776"/>
        <v>3</v>
      </c>
      <c r="Q1152" s="4">
        <f t="shared" si="777"/>
        <v>0</v>
      </c>
      <c r="R1152">
        <f t="shared" si="798"/>
        <v>233</v>
      </c>
      <c r="S1152" s="4">
        <f t="shared" si="799"/>
        <v>0</v>
      </c>
      <c r="T1152" s="15">
        <f t="shared" si="800"/>
        <v>0</v>
      </c>
      <c r="U1152" s="4">
        <f t="shared" si="801"/>
        <v>3</v>
      </c>
      <c r="V1152" s="4">
        <f t="shared" si="802"/>
        <v>0</v>
      </c>
      <c r="W1152" s="4">
        <f t="shared" si="803"/>
        <v>0</v>
      </c>
      <c r="X1152" s="6">
        <f t="shared" si="804"/>
        <v>2</v>
      </c>
      <c r="Y1152" s="4">
        <f t="shared" si="805"/>
        <v>1</v>
      </c>
      <c r="Z1152" s="6">
        <f t="shared" si="806"/>
        <v>1</v>
      </c>
      <c r="AA1152" s="18">
        <f t="shared" si="807"/>
        <v>3</v>
      </c>
      <c r="AB1152" s="9" t="str">
        <f t="shared" si="778"/>
        <v>I.RC2</v>
      </c>
      <c r="AC1152" s="9" t="str">
        <f>_xlfn.XLOOKUP(R1152,Sheet2!$H$3:$H$258,Sheet2!$I$3:$I$258,"-----")</f>
        <v>I.RC2</v>
      </c>
      <c r="AD1152" s="9" t="str">
        <f>_xlfn.XLOOKUP(VALUE(AE1152),Sheet2!$N$3:$N$1000,Sheet2!$O$3:$O$1000,"********")</f>
        <v>********</v>
      </c>
      <c r="AE1152" t="str">
        <f t="shared" si="773"/>
        <v>2301</v>
      </c>
      <c r="AF1152" s="9" t="str">
        <f>IF(R1152&lt;200,"+"&amp;TEXT(R1152,"0"),"-"&amp;TEXT(_xlfn.XLOOKUP(R1152,Sheet2!$K$3:$K$130,Sheet2!$L$3:$L$130,"-----"),"0"))</f>
        <v>-145</v>
      </c>
      <c r="AG1152" s="9" t="str">
        <f t="shared" si="779"/>
        <v/>
      </c>
      <c r="AH1152" s="9" t="str">
        <f t="shared" si="780"/>
        <v>JMP I.RC2</v>
      </c>
      <c r="AI1152" t="str">
        <f t="shared" si="781"/>
        <v>0,I.RC2</v>
      </c>
      <c r="AJ1152" s="16" t="str">
        <f t="shared" si="782"/>
        <v>I.RC2</v>
      </c>
      <c r="AK1152" t="str">
        <f t="shared" si="783"/>
        <v>COMZR# 3,0,SNC</v>
      </c>
      <c r="AL1152" s="4" t="str">
        <f t="shared" si="784"/>
        <v>COM</v>
      </c>
      <c r="AM1152" s="4" t="str">
        <f t="shared" si="785"/>
        <v>R</v>
      </c>
      <c r="AN1152" s="4" t="str">
        <f t="shared" si="786"/>
        <v>Z</v>
      </c>
      <c r="AO1152" s="4" t="str">
        <f t="shared" si="787"/>
        <v>#</v>
      </c>
      <c r="AP1152" s="15" t="str">
        <f t="shared" si="788"/>
        <v>,SNC</v>
      </c>
      <c r="AQ1152" s="9" t="str">
        <f>_xlfn.XLOOKUP(D1152,Sheet2!$E$3:$E$101,Sheet2!$F$3:$F$101,"******************")</f>
        <v>******************</v>
      </c>
      <c r="AR1152" s="33" t="str">
        <f t="shared" si="774"/>
        <v>NIOC DSKP</v>
      </c>
      <c r="AS1152" s="9" t="str">
        <f t="shared" si="775"/>
        <v>DOCC</v>
      </c>
      <c r="AT1152" s="4">
        <f t="shared" si="789"/>
        <v>0</v>
      </c>
      <c r="AU1152" s="6">
        <f t="shared" si="790"/>
        <v>2</v>
      </c>
      <c r="AV1152" s="4" t="str">
        <f t="shared" si="791"/>
        <v>C</v>
      </c>
      <c r="AW1152" s="4">
        <f t="shared" si="792"/>
        <v>33</v>
      </c>
      <c r="AX1152" s="4" t="str">
        <f>_xlfn.XLOOKUP(AW1152,Sheet2!$Q$3:$Q$66,Sheet2!$R$3:$R$66,"**")</f>
        <v>DSKP</v>
      </c>
      <c r="AY1152" s="4">
        <f t="shared" si="793"/>
        <v>0</v>
      </c>
      <c r="AZ1152" s="16" t="str">
        <f t="shared" si="794"/>
        <v>SKPDN</v>
      </c>
    </row>
    <row r="1153" spans="1:52" x14ac:dyDescent="0.35">
      <c r="B1153" s="3">
        <f t="shared" si="796"/>
        <v>43</v>
      </c>
      <c r="C1153" s="1">
        <f t="shared" si="797"/>
        <v>2447</v>
      </c>
      <c r="D1153" s="2">
        <v>30060</v>
      </c>
      <c r="E1153" s="2" t="str">
        <f>_xlfn.XLOOKUP(C1153,Sheet2!$N$3:$N$1000,Sheet2!$O$3:$O$1000,"")</f>
        <v/>
      </c>
      <c r="F1153" s="9" t="str">
        <f t="shared" si="795"/>
        <v>LDA 2,KB14</v>
      </c>
      <c r="G1153" s="4" t="str">
        <f t="shared" si="771"/>
        <v>60</v>
      </c>
      <c r="H1153" s="4">
        <f t="shared" si="772"/>
        <v>60</v>
      </c>
      <c r="I1153" s="6">
        <f t="shared" si="808"/>
        <v>0</v>
      </c>
      <c r="J1153" s="6">
        <f t="shared" si="809"/>
        <v>3</v>
      </c>
      <c r="K1153" s="6">
        <f t="shared" si="810"/>
        <v>0</v>
      </c>
      <c r="L1153" s="6">
        <f t="shared" si="811"/>
        <v>0</v>
      </c>
      <c r="M1153" s="6">
        <f t="shared" si="812"/>
        <v>6</v>
      </c>
      <c r="N1153" s="6">
        <f t="shared" si="813"/>
        <v>0</v>
      </c>
      <c r="O1153" s="13">
        <f t="shared" si="814"/>
        <v>6</v>
      </c>
      <c r="P1153" s="4">
        <f t="shared" si="776"/>
        <v>1</v>
      </c>
      <c r="Q1153" s="4">
        <f t="shared" si="777"/>
        <v>2</v>
      </c>
      <c r="R1153">
        <f t="shared" si="798"/>
        <v>60</v>
      </c>
      <c r="S1153" s="4">
        <f t="shared" si="799"/>
        <v>0</v>
      </c>
      <c r="T1153" s="15">
        <f t="shared" si="800"/>
        <v>0</v>
      </c>
      <c r="U1153" s="4">
        <f t="shared" si="801"/>
        <v>1</v>
      </c>
      <c r="V1153" s="4">
        <f t="shared" si="802"/>
        <v>2</v>
      </c>
      <c r="W1153" s="4">
        <f t="shared" si="803"/>
        <v>0</v>
      </c>
      <c r="X1153" s="6">
        <f t="shared" si="804"/>
        <v>0</v>
      </c>
      <c r="Y1153" s="4">
        <f t="shared" si="805"/>
        <v>3</v>
      </c>
      <c r="Z1153" s="6">
        <f t="shared" si="806"/>
        <v>0</v>
      </c>
      <c r="AA1153" s="18">
        <f t="shared" si="807"/>
        <v>0</v>
      </c>
      <c r="AB1153" s="9" t="str">
        <f t="shared" si="778"/>
        <v>KB14</v>
      </c>
      <c r="AC1153" s="9" t="str">
        <f>_xlfn.XLOOKUP(R1153,Sheet2!$H$3:$H$258,Sheet2!$I$3:$I$258,"-----")</f>
        <v>KB14</v>
      </c>
      <c r="AD1153" s="9" t="str">
        <f>_xlfn.XLOOKUP(VALUE(AE1153),Sheet2!$N$3:$N$1000,Sheet2!$O$3:$O$1000,"********")</f>
        <v>********</v>
      </c>
      <c r="AE1153" t="str">
        <f t="shared" si="773"/>
        <v>2527</v>
      </c>
      <c r="AF1153" s="9" t="str">
        <f>IF(R1153&lt;200,"+"&amp;TEXT(R1153,"0"),"-"&amp;TEXT(_xlfn.XLOOKUP(R1153,Sheet2!$K$3:$K$130,Sheet2!$L$3:$L$130,"-----"),"0"))</f>
        <v>+60</v>
      </c>
      <c r="AG1153" s="9" t="str">
        <f t="shared" si="779"/>
        <v/>
      </c>
      <c r="AH1153" s="9" t="str">
        <f t="shared" si="780"/>
        <v>ISZ KB14</v>
      </c>
      <c r="AI1153" t="str">
        <f t="shared" si="781"/>
        <v>2,KB14</v>
      </c>
      <c r="AJ1153" s="16" t="str">
        <f t="shared" si="782"/>
        <v>KB14</v>
      </c>
      <c r="AK1153" t="str">
        <f t="shared" si="783"/>
        <v>COMC 1,2</v>
      </c>
      <c r="AL1153" s="4" t="str">
        <f t="shared" si="784"/>
        <v>COM</v>
      </c>
      <c r="AM1153" s="4" t="str">
        <f t="shared" si="785"/>
        <v/>
      </c>
      <c r="AN1153" s="4" t="str">
        <f t="shared" si="786"/>
        <v>C</v>
      </c>
      <c r="AO1153" s="4" t="str">
        <f t="shared" si="787"/>
        <v/>
      </c>
      <c r="AP1153" s="15" t="str">
        <f t="shared" si="788"/>
        <v/>
      </c>
      <c r="AQ1153" s="9" t="str">
        <f>_xlfn.XLOOKUP(D1153,Sheet2!$E$3:$E$101,Sheet2!$F$3:$F$101,"******************")</f>
        <v>******************</v>
      </c>
      <c r="AR1153" s="33" t="str">
        <f t="shared" si="774"/>
        <v>NIO **</v>
      </c>
      <c r="AS1153" s="9" t="str">
        <f t="shared" si="775"/>
        <v>DOC</v>
      </c>
      <c r="AT1153" s="4">
        <f t="shared" si="789"/>
        <v>2</v>
      </c>
      <c r="AU1153" s="6">
        <f t="shared" si="790"/>
        <v>0</v>
      </c>
      <c r="AV1153" s="4" t="str">
        <f t="shared" si="791"/>
        <v/>
      </c>
      <c r="AW1153" s="4">
        <f t="shared" si="792"/>
        <v>60</v>
      </c>
      <c r="AX1153" s="4" t="str">
        <f>_xlfn.XLOOKUP(AW1153,Sheet2!$Q$3:$Q$66,Sheet2!$R$3:$R$66,"**")</f>
        <v>**</v>
      </c>
      <c r="AY1153" s="4">
        <f t="shared" si="793"/>
        <v>0</v>
      </c>
      <c r="AZ1153" s="16" t="str">
        <f t="shared" si="794"/>
        <v>SKPBN</v>
      </c>
    </row>
    <row r="1154" spans="1:52" x14ac:dyDescent="0.35">
      <c r="B1154" s="3">
        <f t="shared" si="796"/>
        <v>44</v>
      </c>
      <c r="C1154" s="1">
        <f t="shared" si="797"/>
        <v>2450</v>
      </c>
      <c r="D1154" s="2">
        <v>65433</v>
      </c>
      <c r="E1154" s="2" t="str">
        <f>_xlfn.XLOOKUP(C1154,Sheet2!$N$3:$N$1000,Sheet2!$O$3:$O$1000,"")</f>
        <v/>
      </c>
      <c r="F1154" s="9" t="str">
        <f t="shared" si="795"/>
        <v>DIB 1,DSKP</v>
      </c>
      <c r="G1154" s="4" t="str">
        <f t="shared" si="771"/>
        <v>153</v>
      </c>
      <c r="H1154" s="4">
        <f t="shared" si="772"/>
        <v>33</v>
      </c>
      <c r="I1154" s="6">
        <f t="shared" si="808"/>
        <v>0</v>
      </c>
      <c r="J1154" s="6">
        <f t="shared" si="809"/>
        <v>6</v>
      </c>
      <c r="K1154" s="6">
        <f t="shared" si="810"/>
        <v>5</v>
      </c>
      <c r="L1154" s="6">
        <f t="shared" si="811"/>
        <v>4</v>
      </c>
      <c r="M1154" s="6">
        <f t="shared" si="812"/>
        <v>3</v>
      </c>
      <c r="N1154" s="6">
        <f t="shared" si="813"/>
        <v>3</v>
      </c>
      <c r="O1154" s="13">
        <f t="shared" si="814"/>
        <v>13</v>
      </c>
      <c r="P1154" s="4">
        <f t="shared" si="776"/>
        <v>3</v>
      </c>
      <c r="Q1154" s="4">
        <f t="shared" si="777"/>
        <v>1</v>
      </c>
      <c r="R1154">
        <f t="shared" si="798"/>
        <v>33</v>
      </c>
      <c r="S1154" s="4">
        <f t="shared" si="799"/>
        <v>3</v>
      </c>
      <c r="T1154" s="15">
        <f t="shared" si="800"/>
        <v>0</v>
      </c>
      <c r="U1154" s="4">
        <f t="shared" si="801"/>
        <v>3</v>
      </c>
      <c r="V1154" s="4">
        <f t="shared" si="802"/>
        <v>1</v>
      </c>
      <c r="W1154" s="4">
        <f t="shared" si="803"/>
        <v>3</v>
      </c>
      <c r="X1154" s="6">
        <f t="shared" si="804"/>
        <v>0</v>
      </c>
      <c r="Y1154" s="4">
        <f t="shared" si="805"/>
        <v>1</v>
      </c>
      <c r="Z1154" s="6">
        <f t="shared" si="806"/>
        <v>1</v>
      </c>
      <c r="AA1154" s="18">
        <f t="shared" si="807"/>
        <v>3</v>
      </c>
      <c r="AB1154" s="9" t="str">
        <f t="shared" si="778"/>
        <v>+33,3</v>
      </c>
      <c r="AC1154" s="9" t="str">
        <f>_xlfn.XLOOKUP(R1154,Sheet2!$H$3:$H$258,Sheet2!$I$3:$I$258,"-----")</f>
        <v>*****</v>
      </c>
      <c r="AD1154" s="9" t="str">
        <f>_xlfn.XLOOKUP(VALUE(AE1154),Sheet2!$N$3:$N$1000,Sheet2!$O$3:$O$1000,"********")</f>
        <v>********</v>
      </c>
      <c r="AE1154" t="str">
        <f t="shared" si="773"/>
        <v>2503</v>
      </c>
      <c r="AF1154" s="9" t="str">
        <f>IF(R1154&lt;200,"+"&amp;TEXT(R1154,"0"),"-"&amp;TEXT(_xlfn.XLOOKUP(R1154,Sheet2!$K$3:$K$130,Sheet2!$L$3:$L$130,"-----"),"0"))</f>
        <v>+33</v>
      </c>
      <c r="AG1154" s="9" t="str">
        <f t="shared" si="779"/>
        <v/>
      </c>
      <c r="AH1154" s="9" t="str">
        <f t="shared" si="780"/>
        <v>JSR +33,3</v>
      </c>
      <c r="AI1154" t="str">
        <f t="shared" si="781"/>
        <v>1,+33,3</v>
      </c>
      <c r="AJ1154" s="16" t="str">
        <f t="shared" si="782"/>
        <v>+33,3</v>
      </c>
      <c r="AK1154" t="str">
        <f t="shared" si="783"/>
        <v>INCZ# 3,1,SNC</v>
      </c>
      <c r="AL1154" s="4" t="str">
        <f t="shared" si="784"/>
        <v>INC</v>
      </c>
      <c r="AM1154" s="4" t="str">
        <f t="shared" si="785"/>
        <v/>
      </c>
      <c r="AN1154" s="4" t="str">
        <f t="shared" si="786"/>
        <v>Z</v>
      </c>
      <c r="AO1154" s="4" t="str">
        <f t="shared" si="787"/>
        <v>#</v>
      </c>
      <c r="AP1154" s="15" t="str">
        <f t="shared" si="788"/>
        <v>,SNC</v>
      </c>
      <c r="AQ1154" s="9" t="str">
        <f>_xlfn.XLOOKUP(D1154,Sheet2!$E$3:$E$101,Sheet2!$F$3:$F$101,"******************")</f>
        <v>******************</v>
      </c>
      <c r="AR1154" s="33" t="str">
        <f t="shared" si="774"/>
        <v>DIB 1,DSKP</v>
      </c>
      <c r="AS1154" s="9" t="str">
        <f t="shared" si="775"/>
        <v>DIB</v>
      </c>
      <c r="AT1154" s="4">
        <f t="shared" si="789"/>
        <v>1</v>
      </c>
      <c r="AU1154" s="6">
        <f t="shared" si="790"/>
        <v>0</v>
      </c>
      <c r="AV1154" s="4" t="str">
        <f t="shared" si="791"/>
        <v/>
      </c>
      <c r="AW1154" s="4">
        <f t="shared" si="792"/>
        <v>33</v>
      </c>
      <c r="AX1154" s="4" t="str">
        <f>_xlfn.XLOOKUP(AW1154,Sheet2!$Q$3:$Q$66,Sheet2!$R$3:$R$66,"**")</f>
        <v>DSKP</v>
      </c>
      <c r="AY1154" s="4">
        <f t="shared" si="793"/>
        <v>3</v>
      </c>
      <c r="AZ1154" s="16" t="str">
        <f t="shared" si="794"/>
        <v>SKPBN</v>
      </c>
    </row>
    <row r="1155" spans="1:52" x14ac:dyDescent="0.35">
      <c r="B1155" s="3">
        <f t="shared" si="796"/>
        <v>45</v>
      </c>
      <c r="C1155" s="1">
        <f t="shared" si="797"/>
        <v>2451</v>
      </c>
      <c r="D1155" s="2">
        <v>113000</v>
      </c>
      <c r="E1155" s="2" t="str">
        <f>_xlfn.XLOOKUP(C1155,Sheet2!$N$3:$N$1000,Sheet2!$O$3:$O$1000,"")</f>
        <v/>
      </c>
      <c r="F1155" s="9" t="str">
        <f t="shared" si="795"/>
        <v>ADD 0,2</v>
      </c>
      <c r="G1155" s="4" t="str">
        <f t="shared" ref="G1155:G1218" si="815">DEC2OCT((2*(OCT2DEC(I1155*100)+OCT2DEC(J1155*10)+K1155))+INT(L1155/4))</f>
        <v>226</v>
      </c>
      <c r="H1155" s="4">
        <f t="shared" ref="H1155:H1218" si="816">(MOD(L1155,4)*100)+(M1155*10)+N1155</f>
        <v>0</v>
      </c>
      <c r="I1155" s="6">
        <f t="shared" si="808"/>
        <v>1</v>
      </c>
      <c r="J1155" s="6">
        <f t="shared" si="809"/>
        <v>1</v>
      </c>
      <c r="K1155" s="6">
        <f t="shared" si="810"/>
        <v>3</v>
      </c>
      <c r="L1155" s="6">
        <f t="shared" si="811"/>
        <v>0</v>
      </c>
      <c r="M1155" s="6">
        <f t="shared" si="812"/>
        <v>0</v>
      </c>
      <c r="N1155" s="6">
        <f t="shared" si="813"/>
        <v>0</v>
      </c>
      <c r="O1155" s="13">
        <f t="shared" si="814"/>
        <v>18</v>
      </c>
      <c r="P1155" s="4">
        <f t="shared" si="776"/>
        <v>4</v>
      </c>
      <c r="Q1155" s="4">
        <f t="shared" si="777"/>
        <v>2</v>
      </c>
      <c r="R1155">
        <f t="shared" si="798"/>
        <v>0</v>
      </c>
      <c r="S1155" s="4">
        <f t="shared" si="799"/>
        <v>2</v>
      </c>
      <c r="T1155" s="15">
        <f t="shared" si="800"/>
        <v>1</v>
      </c>
      <c r="U1155" s="4">
        <f t="shared" si="801"/>
        <v>0</v>
      </c>
      <c r="V1155" s="4">
        <f t="shared" si="802"/>
        <v>2</v>
      </c>
      <c r="W1155" s="4">
        <f t="shared" si="803"/>
        <v>6</v>
      </c>
      <c r="X1155" s="6">
        <f t="shared" si="804"/>
        <v>0</v>
      </c>
      <c r="Y1155" s="4">
        <f t="shared" si="805"/>
        <v>0</v>
      </c>
      <c r="Z1155" s="6">
        <f t="shared" si="806"/>
        <v>0</v>
      </c>
      <c r="AA1155" s="18">
        <f t="shared" si="807"/>
        <v>0</v>
      </c>
      <c r="AB1155" s="9" t="str">
        <f t="shared" si="778"/>
        <v>+0,2</v>
      </c>
      <c r="AC1155" s="9" t="str">
        <f>_xlfn.XLOOKUP(R1155,Sheet2!$H$3:$H$258,Sheet2!$I$3:$I$258,"-----")</f>
        <v>0</v>
      </c>
      <c r="AD1155" s="9" t="str">
        <f>_xlfn.XLOOKUP(VALUE(AE1155),Sheet2!$N$3:$N$1000,Sheet2!$O$3:$O$1000,"********")</f>
        <v>********</v>
      </c>
      <c r="AE1155" t="str">
        <f t="shared" ref="AE1155:AE1218" si="817">IF(VALUE(AF1155)&lt;0,DEC2OCT(OCT2DEC(VALUE(C1155))-OCT2DEC(-VALUE(AF1155))),DEC2OCT(OCT2DEC(VALUE(C1155))+OCT2DEC(VALUE(AF1155))))</f>
        <v>2451</v>
      </c>
      <c r="AF1155" s="9" t="str">
        <f>IF(R1155&lt;200,"+"&amp;TEXT(R1155,"0"),"-"&amp;TEXT(_xlfn.XLOOKUP(R1155,Sheet2!$K$3:$K$130,Sheet2!$L$3:$L$130,"-----"),"0"))</f>
        <v>+0</v>
      </c>
      <c r="AG1155" s="9" t="str">
        <f t="shared" si="779"/>
        <v>@</v>
      </c>
      <c r="AH1155" s="9" t="str">
        <f t="shared" si="780"/>
        <v>ISZ @+0,2</v>
      </c>
      <c r="AI1155" t="str">
        <f t="shared" si="781"/>
        <v>2,@+0,2</v>
      </c>
      <c r="AJ1155" s="16" t="str">
        <f t="shared" si="782"/>
        <v>@+0,2</v>
      </c>
      <c r="AK1155" t="str">
        <f t="shared" si="783"/>
        <v>ADD 0,2</v>
      </c>
      <c r="AL1155" s="4" t="str">
        <f t="shared" si="784"/>
        <v>ADD</v>
      </c>
      <c r="AM1155" s="4" t="str">
        <f t="shared" si="785"/>
        <v/>
      </c>
      <c r="AN1155" s="4" t="str">
        <f t="shared" si="786"/>
        <v/>
      </c>
      <c r="AO1155" s="4" t="str">
        <f t="shared" si="787"/>
        <v/>
      </c>
      <c r="AP1155" s="15" t="str">
        <f t="shared" si="788"/>
        <v/>
      </c>
      <c r="AQ1155" s="9" t="str">
        <f>_xlfn.XLOOKUP(D1155,Sheet2!$E$3:$E$101,Sheet2!$F$3:$F$101,"******************")</f>
        <v>******************</v>
      </c>
      <c r="AR1155" s="33" t="str">
        <f t="shared" ref="AR1155:AR1218" si="818">IF(AY1155=0,"NIO"&amp;AV1155&amp;" "&amp;AX1155,IF(AY1155=7,AZ1155&amp;" "&amp;AX1155,AS1155&amp;" "&amp;TEXT(AT1155,"0")&amp;","&amp;AX1155))</f>
        <v>DOC 2,0</v>
      </c>
      <c r="AS1155" s="9" t="str">
        <f t="shared" ref="AS1155:AS1218" si="819">IF(AY1155=1,"DIA"&amp;AV1155,IF(AY1155=2,"DOA"&amp;AV1155,IF(AY1155=3,"DIB"&amp;AV1155,IF(AY1155=4,"DOB"&amp;AV1155,IF(AY1155=5,"DIC"&amp;AV1155,"DOC"&amp;AV1155)))))</f>
        <v>DOC</v>
      </c>
      <c r="AT1155" s="4">
        <f t="shared" si="789"/>
        <v>2</v>
      </c>
      <c r="AU1155" s="6">
        <f t="shared" si="790"/>
        <v>0</v>
      </c>
      <c r="AV1155" s="4" t="str">
        <f t="shared" si="791"/>
        <v/>
      </c>
      <c r="AW1155" s="4">
        <f t="shared" si="792"/>
        <v>0</v>
      </c>
      <c r="AX1155" s="4" t="str">
        <f>_xlfn.XLOOKUP(AW1155,Sheet2!$Q$3:$Q$66,Sheet2!$R$3:$R$66,"**")</f>
        <v>0</v>
      </c>
      <c r="AY1155" s="4">
        <f t="shared" si="793"/>
        <v>6</v>
      </c>
      <c r="AZ1155" s="16" t="str">
        <f t="shared" si="794"/>
        <v>SKPBN</v>
      </c>
    </row>
    <row r="1156" spans="1:52" x14ac:dyDescent="0.35">
      <c r="B1156" s="3">
        <f t="shared" si="796"/>
        <v>46</v>
      </c>
      <c r="C1156" s="1">
        <f t="shared" si="797"/>
        <v>2452</v>
      </c>
      <c r="D1156" s="2">
        <v>146414</v>
      </c>
      <c r="E1156" s="2" t="str">
        <f>_xlfn.XLOOKUP(C1156,Sheet2!$N$3:$N$1000,Sheet2!$O$3:$O$1000,"")</f>
        <v/>
      </c>
      <c r="F1156" s="9" t="str">
        <f t="shared" si="795"/>
        <v>SUB# 2,1,SZR</v>
      </c>
      <c r="G1156" s="4" t="str">
        <f t="shared" si="815"/>
        <v>315</v>
      </c>
      <c r="H1156" s="4">
        <f t="shared" si="816"/>
        <v>14</v>
      </c>
      <c r="I1156" s="6">
        <f t="shared" si="808"/>
        <v>1</v>
      </c>
      <c r="J1156" s="6">
        <f t="shared" si="809"/>
        <v>4</v>
      </c>
      <c r="K1156" s="6">
        <f t="shared" si="810"/>
        <v>6</v>
      </c>
      <c r="L1156" s="6">
        <f t="shared" si="811"/>
        <v>4</v>
      </c>
      <c r="M1156" s="6">
        <f t="shared" si="812"/>
        <v>1</v>
      </c>
      <c r="N1156" s="6">
        <f t="shared" si="813"/>
        <v>4</v>
      </c>
      <c r="O1156" s="13">
        <f t="shared" si="814"/>
        <v>25</v>
      </c>
      <c r="P1156" s="4">
        <f t="shared" ref="P1156:P1219" si="820">(I1156*4)+INT(J1156/2)</f>
        <v>6</v>
      </c>
      <c r="Q1156" s="4">
        <f t="shared" ref="Q1156:Q1219" si="821">V1156</f>
        <v>1</v>
      </c>
      <c r="R1156">
        <f t="shared" si="798"/>
        <v>14</v>
      </c>
      <c r="S1156" s="4">
        <f t="shared" si="799"/>
        <v>1</v>
      </c>
      <c r="T1156" s="15">
        <f t="shared" si="800"/>
        <v>1</v>
      </c>
      <c r="U1156" s="4">
        <f t="shared" si="801"/>
        <v>2</v>
      </c>
      <c r="V1156" s="4">
        <f t="shared" si="802"/>
        <v>1</v>
      </c>
      <c r="W1156" s="4">
        <f t="shared" si="803"/>
        <v>5</v>
      </c>
      <c r="X1156" s="6">
        <f t="shared" si="804"/>
        <v>0</v>
      </c>
      <c r="Y1156" s="4">
        <f t="shared" si="805"/>
        <v>0</v>
      </c>
      <c r="Z1156" s="6">
        <f t="shared" si="806"/>
        <v>1</v>
      </c>
      <c r="AA1156" s="18">
        <f t="shared" si="807"/>
        <v>4</v>
      </c>
      <c r="AB1156" s="9" t="str">
        <f t="shared" ref="AB1156:AB1219" si="822">IF(S1156=0,AC1156,IF(S1156=1,IF(AD1156="********",AF1156,AD1156),AF1156&amp;","&amp;TEXT(S1156,"0")))</f>
        <v>+14</v>
      </c>
      <c r="AC1156" s="9" t="str">
        <f>_xlfn.XLOOKUP(R1156,Sheet2!$H$3:$H$258,Sheet2!$I$3:$I$258,"-----")</f>
        <v>*****</v>
      </c>
      <c r="AD1156" s="9" t="str">
        <f>_xlfn.XLOOKUP(VALUE(AE1156),Sheet2!$N$3:$N$1000,Sheet2!$O$3:$O$1000,"********")</f>
        <v>********</v>
      </c>
      <c r="AE1156" t="str">
        <f t="shared" si="817"/>
        <v>2466</v>
      </c>
      <c r="AF1156" s="9" t="str">
        <f>IF(R1156&lt;200,"+"&amp;TEXT(R1156,"0"),"-"&amp;TEXT(_xlfn.XLOOKUP(R1156,Sheet2!$K$3:$K$130,Sheet2!$L$3:$L$130,"-----"),"0"))</f>
        <v>+14</v>
      </c>
      <c r="AG1156" s="9" t="str">
        <f t="shared" ref="AG1156:AG1219" si="823">IF(T1156=1,"@","")</f>
        <v>@</v>
      </c>
      <c r="AH1156" s="9" t="str">
        <f t="shared" ref="AH1156:AH1219" si="824">IF(Q1156=0,"JMP "&amp;AJ1156, IF(Q1156=1,"JSR "&amp;AJ1156,IF(Q1156=2,"ISZ "&amp;AJ1156,"DSZ "&amp;AJ1156)))</f>
        <v>JSR @+14</v>
      </c>
      <c r="AI1156" t="str">
        <f t="shared" ref="AI1156:AI1219" si="825">TEXT(Q1156,"0")&amp;","&amp;AG1156&amp;AB1156</f>
        <v>1,@+14</v>
      </c>
      <c r="AJ1156" s="16" t="str">
        <f t="shared" ref="AJ1156:AJ1219" si="826">AG1156&amp;AB1156</f>
        <v>@+14</v>
      </c>
      <c r="AK1156" t="str">
        <f t="shared" ref="AK1156:AK1219" si="827">AL1156&amp;AN1156&amp;AM1156&amp;AO1156&amp;" "&amp;TEXT(U1156,"0")&amp;","&amp;TEXT(V1156,"0")&amp;AP1156</f>
        <v>SUB# 2,1,SZR</v>
      </c>
      <c r="AL1156" s="4" t="str">
        <f t="shared" ref="AL1156:AL1219" si="828">IF(W1156=0,"COM",IF(W1156=1,"NEG",IF(W1156=2,"MOV",IF(W1156=3,"INC",IF(W1156=4,"ADC",IF(W1156=5,"SUB",IF(W1156=6,"ADD","AND")))))))</f>
        <v>SUB</v>
      </c>
      <c r="AM1156" s="4" t="str">
        <f t="shared" ref="AM1156:AM1219" si="829">IF(X1156=0,"",IF(X1156=1,"L",IF(X1156=2,"R","S")))</f>
        <v/>
      </c>
      <c r="AN1156" s="4" t="str">
        <f t="shared" ref="AN1156:AN1219" si="830">IF(Y1156=0,"",IF(Y1156=1,"Z",IF(Y1156=2,"O","C")))</f>
        <v/>
      </c>
      <c r="AO1156" s="4" t="str">
        <f t="shared" ref="AO1156:AO1219" si="831">IF(Z1156=1,"#","")</f>
        <v>#</v>
      </c>
      <c r="AP1156" s="15" t="str">
        <f t="shared" ref="AP1156:AP1219" si="832">IF(AA1156=0,"",IF(AA1156=1,",SKP",IF(AA1156=2,",SZC",IF(AA1156=3,",SNC",IF(AA1156=4,",SZR",IF(AA1156=5,",SNR",IF(AA1156=6,",SEZ",",SBN")))))))</f>
        <v>,SZR</v>
      </c>
      <c r="AQ1156" s="9" t="str">
        <f>_xlfn.XLOOKUP(D1156,Sheet2!$E$3:$E$101,Sheet2!$F$3:$F$101,"******************")</f>
        <v>******************</v>
      </c>
      <c r="AR1156" s="33" t="str">
        <f t="shared" si="818"/>
        <v>DIC 1,RTC</v>
      </c>
      <c r="AS1156" s="9" t="str">
        <f t="shared" si="819"/>
        <v>DIC</v>
      </c>
      <c r="AT1156" s="4">
        <f t="shared" ref="AT1156:AT1219" si="833">V1156</f>
        <v>1</v>
      </c>
      <c r="AU1156" s="6">
        <f t="shared" ref="AU1156:AU1219" si="834">X1156</f>
        <v>0</v>
      </c>
      <c r="AV1156" s="4" t="str">
        <f t="shared" ref="AV1156:AV1219" si="835">IF(AU1156=0,"",IF(AU1156=1,"S",IF(AU1156=2,"C","P")))</f>
        <v/>
      </c>
      <c r="AW1156" s="4">
        <f t="shared" ref="AW1156:AW1219" si="836">M1156*10+N1156</f>
        <v>14</v>
      </c>
      <c r="AX1156" s="4" t="str">
        <f>_xlfn.XLOOKUP(AW1156,Sheet2!$Q$3:$Q$66,Sheet2!$R$3:$R$66,"**")</f>
        <v>RTC</v>
      </c>
      <c r="AY1156" s="4">
        <f t="shared" ref="AY1156:AY1219" si="837">W1156</f>
        <v>5</v>
      </c>
      <c r="AZ1156" s="16" t="str">
        <f t="shared" ref="AZ1156:AZ1219" si="838">IF(AU1156=0,"SKPBN",IF(AU1156=1,"SKPBZ",IF(AU1156=2,"SKPDN","SKPDZ")))</f>
        <v>SKPBN</v>
      </c>
    </row>
    <row r="1157" spans="1:52" x14ac:dyDescent="0.35">
      <c r="B1157" s="3">
        <f t="shared" si="796"/>
        <v>47</v>
      </c>
      <c r="C1157" s="1">
        <f t="shared" si="797"/>
        <v>2453</v>
      </c>
      <c r="D1157" s="2">
        <v>6242</v>
      </c>
      <c r="E1157" s="2" t="str">
        <f>_xlfn.XLOOKUP(C1157,Sheet2!$N$3:$N$1000,Sheet2!$O$3:$O$1000,"")</f>
        <v/>
      </c>
      <c r="F1157" s="9" t="str">
        <f t="shared" si="795"/>
        <v>EHALT</v>
      </c>
      <c r="G1157" s="4" t="str">
        <f t="shared" si="815"/>
        <v>14</v>
      </c>
      <c r="H1157" s="4">
        <f t="shared" si="816"/>
        <v>242</v>
      </c>
      <c r="I1157" s="6">
        <f t="shared" si="808"/>
        <v>0</v>
      </c>
      <c r="J1157" s="6">
        <f t="shared" si="809"/>
        <v>0</v>
      </c>
      <c r="K1157" s="6">
        <f t="shared" si="810"/>
        <v>6</v>
      </c>
      <c r="L1157" s="6">
        <f t="shared" si="811"/>
        <v>2</v>
      </c>
      <c r="M1157" s="6">
        <f t="shared" si="812"/>
        <v>4</v>
      </c>
      <c r="N1157" s="6">
        <f t="shared" si="813"/>
        <v>2</v>
      </c>
      <c r="O1157" s="13">
        <f t="shared" si="814"/>
        <v>1</v>
      </c>
      <c r="P1157" s="4">
        <f t="shared" si="820"/>
        <v>0</v>
      </c>
      <c r="Q1157" s="4">
        <f t="shared" si="821"/>
        <v>1</v>
      </c>
      <c r="R1157">
        <f t="shared" si="798"/>
        <v>242</v>
      </c>
      <c r="S1157" s="4">
        <f t="shared" si="799"/>
        <v>0</v>
      </c>
      <c r="T1157" s="15">
        <f t="shared" si="800"/>
        <v>1</v>
      </c>
      <c r="U1157" s="4">
        <f t="shared" si="801"/>
        <v>0</v>
      </c>
      <c r="V1157" s="4">
        <f t="shared" si="802"/>
        <v>1</v>
      </c>
      <c r="W1157" s="4">
        <f t="shared" si="803"/>
        <v>4</v>
      </c>
      <c r="X1157" s="6">
        <f t="shared" si="804"/>
        <v>2</v>
      </c>
      <c r="Y1157" s="4">
        <f t="shared" si="805"/>
        <v>2</v>
      </c>
      <c r="Z1157" s="6">
        <f t="shared" si="806"/>
        <v>0</v>
      </c>
      <c r="AA1157" s="18">
        <f t="shared" si="807"/>
        <v>2</v>
      </c>
      <c r="AB1157" s="9" t="str">
        <f t="shared" si="822"/>
        <v>I.EHA</v>
      </c>
      <c r="AC1157" s="9" t="str">
        <f>_xlfn.XLOOKUP(R1157,Sheet2!$H$3:$H$258,Sheet2!$I$3:$I$258,"-----")</f>
        <v>I.EHA</v>
      </c>
      <c r="AD1157" s="9" t="str">
        <f>_xlfn.XLOOKUP(VALUE(AE1157),Sheet2!$N$3:$N$1000,Sheet2!$O$3:$O$1000,"********")</f>
        <v>********</v>
      </c>
      <c r="AE1157" t="str">
        <f t="shared" si="817"/>
        <v>2315</v>
      </c>
      <c r="AF1157" s="9" t="str">
        <f>IF(R1157&lt;200,"+"&amp;TEXT(R1157,"0"),"-"&amp;TEXT(_xlfn.XLOOKUP(R1157,Sheet2!$K$3:$K$130,Sheet2!$L$3:$L$130,"-----"),"0"))</f>
        <v>-136</v>
      </c>
      <c r="AG1157" s="9" t="str">
        <f t="shared" si="823"/>
        <v>@</v>
      </c>
      <c r="AH1157" s="9" t="str">
        <f t="shared" si="824"/>
        <v>JSR @I.EHA</v>
      </c>
      <c r="AI1157" t="str">
        <f t="shared" si="825"/>
        <v>1,@I.EHA</v>
      </c>
      <c r="AJ1157" s="16" t="str">
        <f t="shared" si="826"/>
        <v>@I.EHA</v>
      </c>
      <c r="AK1157" t="str">
        <f t="shared" si="827"/>
        <v>ADCOR 0,1,SZC</v>
      </c>
      <c r="AL1157" s="4" t="str">
        <f t="shared" si="828"/>
        <v>ADC</v>
      </c>
      <c r="AM1157" s="4" t="str">
        <f t="shared" si="829"/>
        <v>R</v>
      </c>
      <c r="AN1157" s="4" t="str">
        <f t="shared" si="830"/>
        <v>O</v>
      </c>
      <c r="AO1157" s="4" t="str">
        <f t="shared" si="831"/>
        <v/>
      </c>
      <c r="AP1157" s="15" t="str">
        <f t="shared" si="832"/>
        <v>,SZC</v>
      </c>
      <c r="AQ1157" s="9" t="str">
        <f>_xlfn.XLOOKUP(D1157,Sheet2!$E$3:$E$101,Sheet2!$F$3:$F$101,"******************")</f>
        <v>EHALT</v>
      </c>
      <c r="AR1157" s="33" t="str">
        <f t="shared" si="818"/>
        <v>DOBC 1,**</v>
      </c>
      <c r="AS1157" s="9" t="str">
        <f t="shared" si="819"/>
        <v>DOBC</v>
      </c>
      <c r="AT1157" s="4">
        <f t="shared" si="833"/>
        <v>1</v>
      </c>
      <c r="AU1157" s="6">
        <f t="shared" si="834"/>
        <v>2</v>
      </c>
      <c r="AV1157" s="4" t="str">
        <f t="shared" si="835"/>
        <v>C</v>
      </c>
      <c r="AW1157" s="4">
        <f t="shared" si="836"/>
        <v>42</v>
      </c>
      <c r="AX1157" s="4" t="str">
        <f>_xlfn.XLOOKUP(AW1157,Sheet2!$Q$3:$Q$66,Sheet2!$R$3:$R$66,"**")</f>
        <v>**</v>
      </c>
      <c r="AY1157" s="4">
        <f t="shared" si="837"/>
        <v>4</v>
      </c>
      <c r="AZ1157" s="16" t="str">
        <f t="shared" si="838"/>
        <v>SKPDN</v>
      </c>
    </row>
    <row r="1158" spans="1:52" x14ac:dyDescent="0.35">
      <c r="B1158" s="3">
        <f t="shared" si="796"/>
        <v>48</v>
      </c>
      <c r="C1158" s="1">
        <f t="shared" si="797"/>
        <v>2454</v>
      </c>
      <c r="D1158" s="2">
        <v>6243</v>
      </c>
      <c r="E1158" s="2" t="str">
        <f>_xlfn.XLOOKUP(C1158,Sheet2!$N$3:$N$1000,Sheet2!$O$3:$O$1000,"")</f>
        <v/>
      </c>
      <c r="F1158" s="9" t="str">
        <f t="shared" si="795"/>
        <v>LOOP</v>
      </c>
      <c r="G1158" s="4" t="str">
        <f t="shared" si="815"/>
        <v>14</v>
      </c>
      <c r="H1158" s="4">
        <f t="shared" si="816"/>
        <v>243</v>
      </c>
      <c r="I1158" s="6">
        <f t="shared" si="808"/>
        <v>0</v>
      </c>
      <c r="J1158" s="6">
        <f t="shared" si="809"/>
        <v>0</v>
      </c>
      <c r="K1158" s="6">
        <f t="shared" si="810"/>
        <v>6</v>
      </c>
      <c r="L1158" s="6">
        <f t="shared" si="811"/>
        <v>2</v>
      </c>
      <c r="M1158" s="6">
        <f t="shared" si="812"/>
        <v>4</v>
      </c>
      <c r="N1158" s="6">
        <f t="shared" si="813"/>
        <v>3</v>
      </c>
      <c r="O1158" s="13">
        <f t="shared" si="814"/>
        <v>1</v>
      </c>
      <c r="P1158" s="4">
        <f t="shared" si="820"/>
        <v>0</v>
      </c>
      <c r="Q1158" s="4">
        <f t="shared" si="821"/>
        <v>1</v>
      </c>
      <c r="R1158">
        <f t="shared" si="798"/>
        <v>243</v>
      </c>
      <c r="S1158" s="4">
        <f t="shared" si="799"/>
        <v>0</v>
      </c>
      <c r="T1158" s="15">
        <f t="shared" si="800"/>
        <v>1</v>
      </c>
      <c r="U1158" s="4">
        <f t="shared" si="801"/>
        <v>0</v>
      </c>
      <c r="V1158" s="4">
        <f t="shared" si="802"/>
        <v>1</v>
      </c>
      <c r="W1158" s="4">
        <f t="shared" si="803"/>
        <v>4</v>
      </c>
      <c r="X1158" s="6">
        <f t="shared" si="804"/>
        <v>2</v>
      </c>
      <c r="Y1158" s="4">
        <f t="shared" si="805"/>
        <v>2</v>
      </c>
      <c r="Z1158" s="6">
        <f t="shared" si="806"/>
        <v>0</v>
      </c>
      <c r="AA1158" s="18">
        <f t="shared" si="807"/>
        <v>3</v>
      </c>
      <c r="AB1158" s="9" t="str">
        <f t="shared" si="822"/>
        <v>I.LOO</v>
      </c>
      <c r="AC1158" s="9" t="str">
        <f>_xlfn.XLOOKUP(R1158,Sheet2!$H$3:$H$258,Sheet2!$I$3:$I$258,"-----")</f>
        <v>I.LOO</v>
      </c>
      <c r="AD1158" s="9" t="str">
        <f>_xlfn.XLOOKUP(VALUE(AE1158),Sheet2!$N$3:$N$1000,Sheet2!$O$3:$O$1000,"********")</f>
        <v>********</v>
      </c>
      <c r="AE1158" t="str">
        <f t="shared" si="817"/>
        <v>2317</v>
      </c>
      <c r="AF1158" s="9" t="str">
        <f>IF(R1158&lt;200,"+"&amp;TEXT(R1158,"0"),"-"&amp;TEXT(_xlfn.XLOOKUP(R1158,Sheet2!$K$3:$K$130,Sheet2!$L$3:$L$130,"-----"),"0"))</f>
        <v>-135</v>
      </c>
      <c r="AG1158" s="9" t="str">
        <f t="shared" si="823"/>
        <v>@</v>
      </c>
      <c r="AH1158" s="9" t="str">
        <f t="shared" si="824"/>
        <v>JSR @I.LOO</v>
      </c>
      <c r="AI1158" t="str">
        <f t="shared" si="825"/>
        <v>1,@I.LOO</v>
      </c>
      <c r="AJ1158" s="16" t="str">
        <f t="shared" si="826"/>
        <v>@I.LOO</v>
      </c>
      <c r="AK1158" t="str">
        <f t="shared" si="827"/>
        <v>ADCOR 0,1,SNC</v>
      </c>
      <c r="AL1158" s="4" t="str">
        <f t="shared" si="828"/>
        <v>ADC</v>
      </c>
      <c r="AM1158" s="4" t="str">
        <f t="shared" si="829"/>
        <v>R</v>
      </c>
      <c r="AN1158" s="4" t="str">
        <f t="shared" si="830"/>
        <v>O</v>
      </c>
      <c r="AO1158" s="4" t="str">
        <f t="shared" si="831"/>
        <v/>
      </c>
      <c r="AP1158" s="15" t="str">
        <f t="shared" si="832"/>
        <v>,SNC</v>
      </c>
      <c r="AQ1158" s="9" t="str">
        <f>_xlfn.XLOOKUP(D1158,Sheet2!$E$3:$E$101,Sheet2!$F$3:$F$101,"******************")</f>
        <v>LOOP</v>
      </c>
      <c r="AR1158" s="33" t="str">
        <f t="shared" si="818"/>
        <v>DOBC 1,**</v>
      </c>
      <c r="AS1158" s="9" t="str">
        <f t="shared" si="819"/>
        <v>DOBC</v>
      </c>
      <c r="AT1158" s="4">
        <f t="shared" si="833"/>
        <v>1</v>
      </c>
      <c r="AU1158" s="6">
        <f t="shared" si="834"/>
        <v>2</v>
      </c>
      <c r="AV1158" s="4" t="str">
        <f t="shared" si="835"/>
        <v>C</v>
      </c>
      <c r="AW1158" s="4">
        <f t="shared" si="836"/>
        <v>43</v>
      </c>
      <c r="AX1158" s="4" t="str">
        <f>_xlfn.XLOOKUP(AW1158,Sheet2!$Q$3:$Q$66,Sheet2!$R$3:$R$66,"**")</f>
        <v>**</v>
      </c>
      <c r="AY1158" s="4">
        <f t="shared" si="837"/>
        <v>4</v>
      </c>
      <c r="AZ1158" s="16" t="str">
        <f t="shared" si="838"/>
        <v>SKPDN</v>
      </c>
    </row>
    <row r="1159" spans="1:52" x14ac:dyDescent="0.35">
      <c r="A1159" s="5" t="s">
        <v>48</v>
      </c>
      <c r="B1159" s="3">
        <v>2</v>
      </c>
      <c r="C1159" s="1">
        <f t="shared" si="797"/>
        <v>2455</v>
      </c>
      <c r="D1159" s="2">
        <v>6241</v>
      </c>
      <c r="E1159" s="2" t="str">
        <f>_xlfn.XLOOKUP(C1159,Sheet2!$N$3:$N$1000,Sheet2!$O$3:$O$1000,"")</f>
        <v>D12</v>
      </c>
      <c r="F1159" s="9" t="str">
        <f t="shared" si="795"/>
        <v>SETUP</v>
      </c>
      <c r="G1159" s="4" t="str">
        <f t="shared" si="815"/>
        <v>14</v>
      </c>
      <c r="H1159" s="4">
        <f t="shared" si="816"/>
        <v>241</v>
      </c>
      <c r="I1159" s="6">
        <f t="shared" si="808"/>
        <v>0</v>
      </c>
      <c r="J1159" s="6">
        <f t="shared" si="809"/>
        <v>0</v>
      </c>
      <c r="K1159" s="6">
        <f t="shared" si="810"/>
        <v>6</v>
      </c>
      <c r="L1159" s="6">
        <f t="shared" si="811"/>
        <v>2</v>
      </c>
      <c r="M1159" s="6">
        <f t="shared" si="812"/>
        <v>4</v>
      </c>
      <c r="N1159" s="6">
        <f t="shared" si="813"/>
        <v>1</v>
      </c>
      <c r="O1159" s="13">
        <f t="shared" si="814"/>
        <v>1</v>
      </c>
      <c r="P1159" s="4">
        <f t="shared" si="820"/>
        <v>0</v>
      </c>
      <c r="Q1159" s="4">
        <f t="shared" si="821"/>
        <v>1</v>
      </c>
      <c r="R1159">
        <f t="shared" si="798"/>
        <v>241</v>
      </c>
      <c r="S1159" s="4">
        <f t="shared" si="799"/>
        <v>0</v>
      </c>
      <c r="T1159" s="15">
        <f t="shared" si="800"/>
        <v>1</v>
      </c>
      <c r="U1159" s="4">
        <f t="shared" si="801"/>
        <v>0</v>
      </c>
      <c r="V1159" s="4">
        <f t="shared" si="802"/>
        <v>1</v>
      </c>
      <c r="W1159" s="4">
        <f t="shared" si="803"/>
        <v>4</v>
      </c>
      <c r="X1159" s="6">
        <f t="shared" si="804"/>
        <v>2</v>
      </c>
      <c r="Y1159" s="4">
        <f t="shared" si="805"/>
        <v>2</v>
      </c>
      <c r="Z1159" s="6">
        <f t="shared" si="806"/>
        <v>0</v>
      </c>
      <c r="AA1159" s="18">
        <f t="shared" si="807"/>
        <v>1</v>
      </c>
      <c r="AB1159" s="9" t="str">
        <f t="shared" si="822"/>
        <v>I.STUP</v>
      </c>
      <c r="AC1159" s="9" t="str">
        <f>_xlfn.XLOOKUP(R1159,Sheet2!$H$3:$H$258,Sheet2!$I$3:$I$258,"-----")</f>
        <v>I.STUP</v>
      </c>
      <c r="AD1159" s="9" t="str">
        <f>_xlfn.XLOOKUP(VALUE(AE1159),Sheet2!$N$3:$N$1000,Sheet2!$O$3:$O$1000,"********")</f>
        <v>********</v>
      </c>
      <c r="AE1159" t="str">
        <f t="shared" si="817"/>
        <v>2316</v>
      </c>
      <c r="AF1159" s="9" t="str">
        <f>IF(R1159&lt;200,"+"&amp;TEXT(R1159,"0"),"-"&amp;TEXT(_xlfn.XLOOKUP(R1159,Sheet2!$K$3:$K$130,Sheet2!$L$3:$L$130,"-----"),"0"))</f>
        <v>-137</v>
      </c>
      <c r="AG1159" s="9" t="str">
        <f t="shared" si="823"/>
        <v>@</v>
      </c>
      <c r="AH1159" s="9" t="str">
        <f t="shared" si="824"/>
        <v>JSR @I.STUP</v>
      </c>
      <c r="AI1159" t="str">
        <f t="shared" si="825"/>
        <v>1,@I.STUP</v>
      </c>
      <c r="AJ1159" s="16" t="str">
        <f t="shared" si="826"/>
        <v>@I.STUP</v>
      </c>
      <c r="AK1159" t="str">
        <f t="shared" si="827"/>
        <v>ADCOR 0,1,SKP</v>
      </c>
      <c r="AL1159" s="4" t="str">
        <f t="shared" si="828"/>
        <v>ADC</v>
      </c>
      <c r="AM1159" s="4" t="str">
        <f t="shared" si="829"/>
        <v>R</v>
      </c>
      <c r="AN1159" s="4" t="str">
        <f t="shared" si="830"/>
        <v>O</v>
      </c>
      <c r="AO1159" s="4" t="str">
        <f t="shared" si="831"/>
        <v/>
      </c>
      <c r="AP1159" s="15" t="str">
        <f t="shared" si="832"/>
        <v>,SKP</v>
      </c>
      <c r="AQ1159" s="9" t="str">
        <f>_xlfn.XLOOKUP(D1159,Sheet2!$E$3:$E$101,Sheet2!$F$3:$F$101,"******************")</f>
        <v>SETUP</v>
      </c>
      <c r="AR1159" s="33" t="str">
        <f t="shared" si="818"/>
        <v>DOBC 1,**</v>
      </c>
      <c r="AS1159" s="9" t="str">
        <f t="shared" si="819"/>
        <v>DOBC</v>
      </c>
      <c r="AT1159" s="4">
        <f t="shared" si="833"/>
        <v>1</v>
      </c>
      <c r="AU1159" s="6">
        <f t="shared" si="834"/>
        <v>2</v>
      </c>
      <c r="AV1159" s="4" t="str">
        <f t="shared" si="835"/>
        <v>C</v>
      </c>
      <c r="AW1159" s="4">
        <f t="shared" si="836"/>
        <v>41</v>
      </c>
      <c r="AX1159" s="4" t="str">
        <f>_xlfn.XLOOKUP(AW1159,Sheet2!$Q$3:$Q$66,Sheet2!$R$3:$R$66,"**")</f>
        <v>**</v>
      </c>
      <c r="AY1159" s="4">
        <f t="shared" si="837"/>
        <v>4</v>
      </c>
      <c r="AZ1159" s="16" t="str">
        <f t="shared" si="838"/>
        <v>SKPDN</v>
      </c>
    </row>
    <row r="1160" spans="1:52" x14ac:dyDescent="0.35">
      <c r="B1160" s="3">
        <f t="shared" si="796"/>
        <v>3</v>
      </c>
      <c r="C1160" s="1">
        <f t="shared" si="797"/>
        <v>2456</v>
      </c>
      <c r="D1160" s="2">
        <v>20152</v>
      </c>
      <c r="E1160" s="2" t="str">
        <f>_xlfn.XLOOKUP(C1160,Sheet2!$N$3:$N$1000,Sheet2!$O$3:$O$1000,"")</f>
        <v/>
      </c>
      <c r="F1160" s="9" t="str">
        <f t="shared" si="795"/>
        <v>LDA 0,TESTU</v>
      </c>
      <c r="G1160" s="4" t="str">
        <f t="shared" si="815"/>
        <v>40</v>
      </c>
      <c r="H1160" s="4">
        <f t="shared" si="816"/>
        <v>152</v>
      </c>
      <c r="I1160" s="6">
        <f t="shared" si="808"/>
        <v>0</v>
      </c>
      <c r="J1160" s="6">
        <f t="shared" si="809"/>
        <v>2</v>
      </c>
      <c r="K1160" s="6">
        <f t="shared" si="810"/>
        <v>0</v>
      </c>
      <c r="L1160" s="6">
        <f t="shared" si="811"/>
        <v>1</v>
      </c>
      <c r="M1160" s="6">
        <f t="shared" si="812"/>
        <v>5</v>
      </c>
      <c r="N1160" s="6">
        <f t="shared" si="813"/>
        <v>2</v>
      </c>
      <c r="O1160" s="13">
        <f t="shared" si="814"/>
        <v>4</v>
      </c>
      <c r="P1160" s="4">
        <f t="shared" si="820"/>
        <v>1</v>
      </c>
      <c r="Q1160" s="4">
        <f t="shared" si="821"/>
        <v>0</v>
      </c>
      <c r="R1160">
        <f t="shared" si="798"/>
        <v>152</v>
      </c>
      <c r="S1160" s="4">
        <f t="shared" si="799"/>
        <v>0</v>
      </c>
      <c r="T1160" s="15">
        <f t="shared" si="800"/>
        <v>0</v>
      </c>
      <c r="U1160" s="4">
        <f t="shared" si="801"/>
        <v>1</v>
      </c>
      <c r="V1160" s="4">
        <f t="shared" si="802"/>
        <v>0</v>
      </c>
      <c r="W1160" s="4">
        <f t="shared" si="803"/>
        <v>0</v>
      </c>
      <c r="X1160" s="6">
        <f t="shared" si="804"/>
        <v>1</v>
      </c>
      <c r="Y1160" s="4">
        <f t="shared" si="805"/>
        <v>2</v>
      </c>
      <c r="Z1160" s="6">
        <f t="shared" si="806"/>
        <v>1</v>
      </c>
      <c r="AA1160" s="18">
        <f t="shared" si="807"/>
        <v>2</v>
      </c>
      <c r="AB1160" s="9" t="str">
        <f t="shared" si="822"/>
        <v>TESTU</v>
      </c>
      <c r="AC1160" s="9" t="str">
        <f>_xlfn.XLOOKUP(R1160,Sheet2!$H$3:$H$258,Sheet2!$I$3:$I$258,"-----")</f>
        <v>TESTU</v>
      </c>
      <c r="AD1160" s="9" t="str">
        <f>_xlfn.XLOOKUP(VALUE(AE1160),Sheet2!$N$3:$N$1000,Sheet2!$O$3:$O$1000,"********")</f>
        <v>********</v>
      </c>
      <c r="AE1160" t="str">
        <f t="shared" si="817"/>
        <v>2630</v>
      </c>
      <c r="AF1160" s="9" t="str">
        <f>IF(R1160&lt;200,"+"&amp;TEXT(R1160,"0"),"-"&amp;TEXT(_xlfn.XLOOKUP(R1160,Sheet2!$K$3:$K$130,Sheet2!$L$3:$L$130,"-----"),"0"))</f>
        <v>+152</v>
      </c>
      <c r="AG1160" s="9" t="str">
        <f t="shared" si="823"/>
        <v/>
      </c>
      <c r="AH1160" s="9" t="str">
        <f t="shared" si="824"/>
        <v>JMP TESTU</v>
      </c>
      <c r="AI1160" t="str">
        <f t="shared" si="825"/>
        <v>0,TESTU</v>
      </c>
      <c r="AJ1160" s="16" t="str">
        <f t="shared" si="826"/>
        <v>TESTU</v>
      </c>
      <c r="AK1160" t="str">
        <f t="shared" si="827"/>
        <v>COMOL# 1,0,SZC</v>
      </c>
      <c r="AL1160" s="4" t="str">
        <f t="shared" si="828"/>
        <v>COM</v>
      </c>
      <c r="AM1160" s="4" t="str">
        <f t="shared" si="829"/>
        <v>L</v>
      </c>
      <c r="AN1160" s="4" t="str">
        <f t="shared" si="830"/>
        <v>O</v>
      </c>
      <c r="AO1160" s="4" t="str">
        <f t="shared" si="831"/>
        <v>#</v>
      </c>
      <c r="AP1160" s="15" t="str">
        <f t="shared" si="832"/>
        <v>,SZC</v>
      </c>
      <c r="AQ1160" s="9" t="str">
        <f>_xlfn.XLOOKUP(D1160,Sheet2!$E$3:$E$101,Sheet2!$F$3:$F$101,"******************")</f>
        <v>******************</v>
      </c>
      <c r="AR1160" s="33" t="str">
        <f t="shared" si="818"/>
        <v>NIOS **</v>
      </c>
      <c r="AS1160" s="9" t="str">
        <f t="shared" si="819"/>
        <v>DOCS</v>
      </c>
      <c r="AT1160" s="4">
        <f t="shared" si="833"/>
        <v>0</v>
      </c>
      <c r="AU1160" s="6">
        <f t="shared" si="834"/>
        <v>1</v>
      </c>
      <c r="AV1160" s="4" t="str">
        <f t="shared" si="835"/>
        <v>S</v>
      </c>
      <c r="AW1160" s="4">
        <f t="shared" si="836"/>
        <v>52</v>
      </c>
      <c r="AX1160" s="4" t="str">
        <f>_xlfn.XLOOKUP(AW1160,Sheet2!$Q$3:$Q$66,Sheet2!$R$3:$R$66,"**")</f>
        <v>**</v>
      </c>
      <c r="AY1160" s="4">
        <f t="shared" si="837"/>
        <v>0</v>
      </c>
      <c r="AZ1160" s="16" t="str">
        <f t="shared" si="838"/>
        <v>SKPBZ</v>
      </c>
    </row>
    <row r="1161" spans="1:52" x14ac:dyDescent="0.35">
      <c r="B1161" s="3">
        <f t="shared" si="796"/>
        <v>4</v>
      </c>
      <c r="C1161" s="1">
        <f t="shared" si="797"/>
        <v>2457</v>
      </c>
      <c r="D1161" s="2">
        <v>63033</v>
      </c>
      <c r="E1161" s="2" t="str">
        <f>_xlfn.XLOOKUP(C1161,Sheet2!$N$3:$N$1000,Sheet2!$O$3:$O$1000,"")</f>
        <v/>
      </c>
      <c r="F1161" s="9" t="str">
        <f t="shared" si="795"/>
        <v>DOC 0,DSKP</v>
      </c>
      <c r="G1161" s="4" t="str">
        <f t="shared" si="815"/>
        <v>146</v>
      </c>
      <c r="H1161" s="4">
        <f t="shared" si="816"/>
        <v>33</v>
      </c>
      <c r="I1161" s="6">
        <f t="shared" si="808"/>
        <v>0</v>
      </c>
      <c r="J1161" s="6">
        <f t="shared" si="809"/>
        <v>6</v>
      </c>
      <c r="K1161" s="6">
        <f t="shared" si="810"/>
        <v>3</v>
      </c>
      <c r="L1161" s="6">
        <f t="shared" si="811"/>
        <v>0</v>
      </c>
      <c r="M1161" s="6">
        <f t="shared" si="812"/>
        <v>3</v>
      </c>
      <c r="N1161" s="6">
        <f t="shared" si="813"/>
        <v>3</v>
      </c>
      <c r="O1161" s="13">
        <f t="shared" si="814"/>
        <v>12</v>
      </c>
      <c r="P1161" s="4">
        <f t="shared" si="820"/>
        <v>3</v>
      </c>
      <c r="Q1161" s="4">
        <f t="shared" si="821"/>
        <v>0</v>
      </c>
      <c r="R1161">
        <f t="shared" si="798"/>
        <v>33</v>
      </c>
      <c r="S1161" s="4">
        <f t="shared" si="799"/>
        <v>2</v>
      </c>
      <c r="T1161" s="15">
        <f t="shared" si="800"/>
        <v>1</v>
      </c>
      <c r="U1161" s="4">
        <f t="shared" si="801"/>
        <v>3</v>
      </c>
      <c r="V1161" s="4">
        <f t="shared" si="802"/>
        <v>0</v>
      </c>
      <c r="W1161" s="4">
        <f t="shared" si="803"/>
        <v>6</v>
      </c>
      <c r="X1161" s="6">
        <f t="shared" si="804"/>
        <v>0</v>
      </c>
      <c r="Y1161" s="4">
        <f t="shared" si="805"/>
        <v>1</v>
      </c>
      <c r="Z1161" s="6">
        <f t="shared" si="806"/>
        <v>1</v>
      </c>
      <c r="AA1161" s="18">
        <f t="shared" si="807"/>
        <v>3</v>
      </c>
      <c r="AB1161" s="9" t="str">
        <f t="shared" si="822"/>
        <v>+33,2</v>
      </c>
      <c r="AC1161" s="9" t="str">
        <f>_xlfn.XLOOKUP(R1161,Sheet2!$H$3:$H$258,Sheet2!$I$3:$I$258,"-----")</f>
        <v>*****</v>
      </c>
      <c r="AD1161" s="9" t="str">
        <f>_xlfn.XLOOKUP(VALUE(AE1161),Sheet2!$N$3:$N$1000,Sheet2!$O$3:$O$1000,"********")</f>
        <v>********</v>
      </c>
      <c r="AE1161" t="str">
        <f t="shared" si="817"/>
        <v>2512</v>
      </c>
      <c r="AF1161" s="9" t="str">
        <f>IF(R1161&lt;200,"+"&amp;TEXT(R1161,"0"),"-"&amp;TEXT(_xlfn.XLOOKUP(R1161,Sheet2!$K$3:$K$130,Sheet2!$L$3:$L$130,"-----"),"0"))</f>
        <v>+33</v>
      </c>
      <c r="AG1161" s="9" t="str">
        <f t="shared" si="823"/>
        <v>@</v>
      </c>
      <c r="AH1161" s="9" t="str">
        <f t="shared" si="824"/>
        <v>JMP @+33,2</v>
      </c>
      <c r="AI1161" t="str">
        <f t="shared" si="825"/>
        <v>0,@+33,2</v>
      </c>
      <c r="AJ1161" s="16" t="str">
        <f t="shared" si="826"/>
        <v>@+33,2</v>
      </c>
      <c r="AK1161" t="str">
        <f t="shared" si="827"/>
        <v>ADDZ# 3,0,SNC</v>
      </c>
      <c r="AL1161" s="4" t="str">
        <f t="shared" si="828"/>
        <v>ADD</v>
      </c>
      <c r="AM1161" s="4" t="str">
        <f t="shared" si="829"/>
        <v/>
      </c>
      <c r="AN1161" s="4" t="str">
        <f t="shared" si="830"/>
        <v>Z</v>
      </c>
      <c r="AO1161" s="4" t="str">
        <f t="shared" si="831"/>
        <v>#</v>
      </c>
      <c r="AP1161" s="15" t="str">
        <f t="shared" si="832"/>
        <v>,SNC</v>
      </c>
      <c r="AQ1161" s="9" t="str">
        <f>_xlfn.XLOOKUP(D1161,Sheet2!$E$3:$E$101,Sheet2!$F$3:$F$101,"******************")</f>
        <v>******************</v>
      </c>
      <c r="AR1161" s="33" t="str">
        <f t="shared" si="818"/>
        <v>DOC 0,DSKP</v>
      </c>
      <c r="AS1161" s="9" t="str">
        <f t="shared" si="819"/>
        <v>DOC</v>
      </c>
      <c r="AT1161" s="4">
        <f t="shared" si="833"/>
        <v>0</v>
      </c>
      <c r="AU1161" s="6">
        <f t="shared" si="834"/>
        <v>0</v>
      </c>
      <c r="AV1161" s="4" t="str">
        <f t="shared" si="835"/>
        <v/>
      </c>
      <c r="AW1161" s="4">
        <f t="shared" si="836"/>
        <v>33</v>
      </c>
      <c r="AX1161" s="4" t="str">
        <f>_xlfn.XLOOKUP(AW1161,Sheet2!$Q$3:$Q$66,Sheet2!$R$3:$R$66,"**")</f>
        <v>DSKP</v>
      </c>
      <c r="AY1161" s="4">
        <f t="shared" si="837"/>
        <v>6</v>
      </c>
      <c r="AZ1161" s="16" t="str">
        <f t="shared" si="838"/>
        <v>SKPBN</v>
      </c>
    </row>
    <row r="1162" spans="1:52" x14ac:dyDescent="0.35">
      <c r="B1162" s="3">
        <f t="shared" si="796"/>
        <v>5</v>
      </c>
      <c r="C1162" s="1">
        <f t="shared" si="797"/>
        <v>2460</v>
      </c>
      <c r="D1162" s="2">
        <v>20126</v>
      </c>
      <c r="E1162" s="2" t="str">
        <f>_xlfn.XLOOKUP(C1162,Sheet2!$N$3:$N$1000,Sheet2!$O$3:$O$1000,"")</f>
        <v/>
      </c>
      <c r="F1162" s="9" t="str">
        <f t="shared" si="795"/>
        <v>LDA 0,C777</v>
      </c>
      <c r="G1162" s="4" t="str">
        <f t="shared" si="815"/>
        <v>40</v>
      </c>
      <c r="H1162" s="4">
        <f t="shared" si="816"/>
        <v>126</v>
      </c>
      <c r="I1162" s="6">
        <f t="shared" si="808"/>
        <v>0</v>
      </c>
      <c r="J1162" s="6">
        <f t="shared" si="809"/>
        <v>2</v>
      </c>
      <c r="K1162" s="6">
        <f t="shared" si="810"/>
        <v>0</v>
      </c>
      <c r="L1162" s="6">
        <f t="shared" si="811"/>
        <v>1</v>
      </c>
      <c r="M1162" s="6">
        <f t="shared" si="812"/>
        <v>2</v>
      </c>
      <c r="N1162" s="6">
        <f t="shared" si="813"/>
        <v>6</v>
      </c>
      <c r="O1162" s="13">
        <f t="shared" si="814"/>
        <v>4</v>
      </c>
      <c r="P1162" s="4">
        <f t="shared" si="820"/>
        <v>1</v>
      </c>
      <c r="Q1162" s="4">
        <f t="shared" si="821"/>
        <v>0</v>
      </c>
      <c r="R1162">
        <f t="shared" si="798"/>
        <v>126</v>
      </c>
      <c r="S1162" s="4">
        <f t="shared" si="799"/>
        <v>0</v>
      </c>
      <c r="T1162" s="15">
        <f t="shared" si="800"/>
        <v>0</v>
      </c>
      <c r="U1162" s="4">
        <f t="shared" si="801"/>
        <v>1</v>
      </c>
      <c r="V1162" s="4">
        <f t="shared" si="802"/>
        <v>0</v>
      </c>
      <c r="W1162" s="4">
        <f t="shared" si="803"/>
        <v>0</v>
      </c>
      <c r="X1162" s="6">
        <f t="shared" si="804"/>
        <v>1</v>
      </c>
      <c r="Y1162" s="4">
        <f t="shared" si="805"/>
        <v>1</v>
      </c>
      <c r="Z1162" s="6">
        <f t="shared" si="806"/>
        <v>0</v>
      </c>
      <c r="AA1162" s="18">
        <f t="shared" si="807"/>
        <v>6</v>
      </c>
      <c r="AB1162" s="9" t="str">
        <f t="shared" si="822"/>
        <v>C777</v>
      </c>
      <c r="AC1162" s="9" t="str">
        <f>_xlfn.XLOOKUP(R1162,Sheet2!$H$3:$H$258,Sheet2!$I$3:$I$258,"-----")</f>
        <v>C777</v>
      </c>
      <c r="AD1162" s="9" t="str">
        <f>_xlfn.XLOOKUP(VALUE(AE1162),Sheet2!$N$3:$N$1000,Sheet2!$O$3:$O$1000,"********")</f>
        <v>********</v>
      </c>
      <c r="AE1162" t="str">
        <f t="shared" si="817"/>
        <v>2606</v>
      </c>
      <c r="AF1162" s="9" t="str">
        <f>IF(R1162&lt;200,"+"&amp;TEXT(R1162,"0"),"-"&amp;TEXT(_xlfn.XLOOKUP(R1162,Sheet2!$K$3:$K$130,Sheet2!$L$3:$L$130,"-----"),"0"))</f>
        <v>+126</v>
      </c>
      <c r="AG1162" s="9" t="str">
        <f t="shared" si="823"/>
        <v/>
      </c>
      <c r="AH1162" s="9" t="str">
        <f t="shared" si="824"/>
        <v>JMP C777</v>
      </c>
      <c r="AI1162" t="str">
        <f t="shared" si="825"/>
        <v>0,C777</v>
      </c>
      <c r="AJ1162" s="16" t="str">
        <f t="shared" si="826"/>
        <v>C777</v>
      </c>
      <c r="AK1162" t="str">
        <f t="shared" si="827"/>
        <v>COMZL 1,0,SEZ</v>
      </c>
      <c r="AL1162" s="4" t="str">
        <f t="shared" si="828"/>
        <v>COM</v>
      </c>
      <c r="AM1162" s="4" t="str">
        <f t="shared" si="829"/>
        <v>L</v>
      </c>
      <c r="AN1162" s="4" t="str">
        <f t="shared" si="830"/>
        <v>Z</v>
      </c>
      <c r="AO1162" s="4" t="str">
        <f t="shared" si="831"/>
        <v/>
      </c>
      <c r="AP1162" s="15" t="str">
        <f t="shared" si="832"/>
        <v>,SEZ</v>
      </c>
      <c r="AQ1162" s="9" t="str">
        <f>_xlfn.XLOOKUP(D1162,Sheet2!$E$3:$E$101,Sheet2!$F$3:$F$101,"******************")</f>
        <v>******************</v>
      </c>
      <c r="AR1162" s="33" t="str">
        <f t="shared" si="818"/>
        <v>NIOS **</v>
      </c>
      <c r="AS1162" s="9" t="str">
        <f t="shared" si="819"/>
        <v>DOCS</v>
      </c>
      <c r="AT1162" s="4">
        <f t="shared" si="833"/>
        <v>0</v>
      </c>
      <c r="AU1162" s="6">
        <f t="shared" si="834"/>
        <v>1</v>
      </c>
      <c r="AV1162" s="4" t="str">
        <f t="shared" si="835"/>
        <v>S</v>
      </c>
      <c r="AW1162" s="4">
        <f t="shared" si="836"/>
        <v>26</v>
      </c>
      <c r="AX1162" s="4" t="str">
        <f>_xlfn.XLOOKUP(AW1162,Sheet2!$Q$3:$Q$66,Sheet2!$R$3:$R$66,"**")</f>
        <v>**</v>
      </c>
      <c r="AY1162" s="4">
        <f t="shared" si="837"/>
        <v>0</v>
      </c>
      <c r="AZ1162" s="16" t="str">
        <f t="shared" si="838"/>
        <v>SKPBZ</v>
      </c>
    </row>
    <row r="1163" spans="1:52" x14ac:dyDescent="0.35">
      <c r="B1163" s="3">
        <f t="shared" si="796"/>
        <v>6</v>
      </c>
      <c r="C1163" s="1">
        <f t="shared" si="797"/>
        <v>2461</v>
      </c>
      <c r="D1163" s="2">
        <v>62033</v>
      </c>
      <c r="E1163" s="2" t="str">
        <f>_xlfn.XLOOKUP(C1163,Sheet2!$N$3:$N$1000,Sheet2!$O$3:$O$1000,"")</f>
        <v/>
      </c>
      <c r="F1163" s="9" t="str">
        <f t="shared" si="795"/>
        <v>DOB 0,DSKP</v>
      </c>
      <c r="G1163" s="4" t="str">
        <f t="shared" si="815"/>
        <v>144</v>
      </c>
      <c r="H1163" s="4">
        <f t="shared" si="816"/>
        <v>33</v>
      </c>
      <c r="I1163" s="6">
        <f t="shared" si="808"/>
        <v>0</v>
      </c>
      <c r="J1163" s="6">
        <f t="shared" si="809"/>
        <v>6</v>
      </c>
      <c r="K1163" s="6">
        <f t="shared" si="810"/>
        <v>2</v>
      </c>
      <c r="L1163" s="6">
        <f t="shared" si="811"/>
        <v>0</v>
      </c>
      <c r="M1163" s="6">
        <f t="shared" si="812"/>
        <v>3</v>
      </c>
      <c r="N1163" s="6">
        <f t="shared" si="813"/>
        <v>3</v>
      </c>
      <c r="O1163" s="13">
        <f t="shared" si="814"/>
        <v>12</v>
      </c>
      <c r="P1163" s="4">
        <f t="shared" si="820"/>
        <v>3</v>
      </c>
      <c r="Q1163" s="4">
        <f t="shared" si="821"/>
        <v>0</v>
      </c>
      <c r="R1163">
        <f t="shared" si="798"/>
        <v>33</v>
      </c>
      <c r="S1163" s="4">
        <f t="shared" si="799"/>
        <v>0</v>
      </c>
      <c r="T1163" s="15">
        <f t="shared" si="800"/>
        <v>1</v>
      </c>
      <c r="U1163" s="4">
        <f t="shared" si="801"/>
        <v>3</v>
      </c>
      <c r="V1163" s="4">
        <f t="shared" si="802"/>
        <v>0</v>
      </c>
      <c r="W1163" s="4">
        <f t="shared" si="803"/>
        <v>4</v>
      </c>
      <c r="X1163" s="6">
        <f t="shared" si="804"/>
        <v>0</v>
      </c>
      <c r="Y1163" s="4">
        <f t="shared" si="805"/>
        <v>1</v>
      </c>
      <c r="Z1163" s="6">
        <f t="shared" si="806"/>
        <v>1</v>
      </c>
      <c r="AA1163" s="18">
        <f t="shared" si="807"/>
        <v>3</v>
      </c>
      <c r="AB1163" s="9" t="str">
        <f t="shared" si="822"/>
        <v>*****</v>
      </c>
      <c r="AC1163" s="9" t="str">
        <f>_xlfn.XLOOKUP(R1163,Sheet2!$H$3:$H$258,Sheet2!$I$3:$I$258,"-----")</f>
        <v>*****</v>
      </c>
      <c r="AD1163" s="9" t="str">
        <f>_xlfn.XLOOKUP(VALUE(AE1163),Sheet2!$N$3:$N$1000,Sheet2!$O$3:$O$1000,"********")</f>
        <v>********</v>
      </c>
      <c r="AE1163" t="str">
        <f t="shared" si="817"/>
        <v>2514</v>
      </c>
      <c r="AF1163" s="9" t="str">
        <f>IF(R1163&lt;200,"+"&amp;TEXT(R1163,"0"),"-"&amp;TEXT(_xlfn.XLOOKUP(R1163,Sheet2!$K$3:$K$130,Sheet2!$L$3:$L$130,"-----"),"0"))</f>
        <v>+33</v>
      </c>
      <c r="AG1163" s="9" t="str">
        <f t="shared" si="823"/>
        <v>@</v>
      </c>
      <c r="AH1163" s="9" t="str">
        <f t="shared" si="824"/>
        <v>JMP @*****</v>
      </c>
      <c r="AI1163" t="str">
        <f t="shared" si="825"/>
        <v>0,@*****</v>
      </c>
      <c r="AJ1163" s="16" t="str">
        <f t="shared" si="826"/>
        <v>@*****</v>
      </c>
      <c r="AK1163" t="str">
        <f t="shared" si="827"/>
        <v>ADCZ# 3,0,SNC</v>
      </c>
      <c r="AL1163" s="4" t="str">
        <f t="shared" si="828"/>
        <v>ADC</v>
      </c>
      <c r="AM1163" s="4" t="str">
        <f t="shared" si="829"/>
        <v/>
      </c>
      <c r="AN1163" s="4" t="str">
        <f t="shared" si="830"/>
        <v>Z</v>
      </c>
      <c r="AO1163" s="4" t="str">
        <f t="shared" si="831"/>
        <v>#</v>
      </c>
      <c r="AP1163" s="15" t="str">
        <f t="shared" si="832"/>
        <v>,SNC</v>
      </c>
      <c r="AQ1163" s="9" t="str">
        <f>_xlfn.XLOOKUP(D1163,Sheet2!$E$3:$E$101,Sheet2!$F$3:$F$101,"******************")</f>
        <v>******************</v>
      </c>
      <c r="AR1163" s="33" t="str">
        <f t="shared" si="818"/>
        <v>DOB 0,DSKP</v>
      </c>
      <c r="AS1163" s="9" t="str">
        <f t="shared" si="819"/>
        <v>DOB</v>
      </c>
      <c r="AT1163" s="4">
        <f t="shared" si="833"/>
        <v>0</v>
      </c>
      <c r="AU1163" s="6">
        <f t="shared" si="834"/>
        <v>0</v>
      </c>
      <c r="AV1163" s="4" t="str">
        <f t="shared" si="835"/>
        <v/>
      </c>
      <c r="AW1163" s="4">
        <f t="shared" si="836"/>
        <v>33</v>
      </c>
      <c r="AX1163" s="4" t="str">
        <f>_xlfn.XLOOKUP(AW1163,Sheet2!$Q$3:$Q$66,Sheet2!$R$3:$R$66,"**")</f>
        <v>DSKP</v>
      </c>
      <c r="AY1163" s="4">
        <f t="shared" si="837"/>
        <v>4</v>
      </c>
      <c r="AZ1163" s="16" t="str">
        <f t="shared" si="838"/>
        <v>SKPBN</v>
      </c>
    </row>
    <row r="1164" spans="1:52" x14ac:dyDescent="0.35">
      <c r="B1164" s="3">
        <f t="shared" si="796"/>
        <v>7</v>
      </c>
      <c r="C1164" s="1">
        <f t="shared" si="797"/>
        <v>2462</v>
      </c>
      <c r="D1164" s="2">
        <v>24067</v>
      </c>
      <c r="E1164" s="2" t="str">
        <f>_xlfn.XLOOKUP(C1164,Sheet2!$N$3:$N$1000,Sheet2!$O$3:$O$1000,"")</f>
        <v/>
      </c>
      <c r="F1164" s="9" t="str">
        <f t="shared" si="795"/>
        <v>LDA 1,KB7</v>
      </c>
      <c r="G1164" s="4" t="str">
        <f t="shared" si="815"/>
        <v>50</v>
      </c>
      <c r="H1164" s="4">
        <f t="shared" si="816"/>
        <v>67</v>
      </c>
      <c r="I1164" s="6">
        <f t="shared" si="808"/>
        <v>0</v>
      </c>
      <c r="J1164" s="6">
        <f t="shared" si="809"/>
        <v>2</v>
      </c>
      <c r="K1164" s="6">
        <f t="shared" si="810"/>
        <v>4</v>
      </c>
      <c r="L1164" s="6">
        <f t="shared" si="811"/>
        <v>0</v>
      </c>
      <c r="M1164" s="6">
        <f t="shared" si="812"/>
        <v>6</v>
      </c>
      <c r="N1164" s="6">
        <f t="shared" si="813"/>
        <v>7</v>
      </c>
      <c r="O1164" s="13">
        <f t="shared" si="814"/>
        <v>5</v>
      </c>
      <c r="P1164" s="4">
        <f t="shared" si="820"/>
        <v>1</v>
      </c>
      <c r="Q1164" s="4">
        <f t="shared" si="821"/>
        <v>1</v>
      </c>
      <c r="R1164">
        <f t="shared" si="798"/>
        <v>67</v>
      </c>
      <c r="S1164" s="4">
        <f t="shared" si="799"/>
        <v>0</v>
      </c>
      <c r="T1164" s="15">
        <f t="shared" si="800"/>
        <v>0</v>
      </c>
      <c r="U1164" s="4">
        <f t="shared" si="801"/>
        <v>1</v>
      </c>
      <c r="V1164" s="4">
        <f t="shared" si="802"/>
        <v>1</v>
      </c>
      <c r="W1164" s="4">
        <f t="shared" si="803"/>
        <v>0</v>
      </c>
      <c r="X1164" s="6">
        <f t="shared" si="804"/>
        <v>0</v>
      </c>
      <c r="Y1164" s="4">
        <f t="shared" si="805"/>
        <v>3</v>
      </c>
      <c r="Z1164" s="6">
        <f t="shared" si="806"/>
        <v>0</v>
      </c>
      <c r="AA1164" s="18">
        <f t="shared" si="807"/>
        <v>7</v>
      </c>
      <c r="AB1164" s="9" t="str">
        <f t="shared" si="822"/>
        <v>KB7</v>
      </c>
      <c r="AC1164" s="9" t="str">
        <f>_xlfn.XLOOKUP(R1164,Sheet2!$H$3:$H$258,Sheet2!$I$3:$I$258,"-----")</f>
        <v>KB7</v>
      </c>
      <c r="AD1164" s="9" t="str">
        <f>_xlfn.XLOOKUP(VALUE(AE1164),Sheet2!$N$3:$N$1000,Sheet2!$O$3:$O$1000,"********")</f>
        <v>D16</v>
      </c>
      <c r="AE1164" t="str">
        <f t="shared" si="817"/>
        <v>2551</v>
      </c>
      <c r="AF1164" s="9" t="str">
        <f>IF(R1164&lt;200,"+"&amp;TEXT(R1164,"0"),"-"&amp;TEXT(_xlfn.XLOOKUP(R1164,Sheet2!$K$3:$K$130,Sheet2!$L$3:$L$130,"-----"),"0"))</f>
        <v>+67</v>
      </c>
      <c r="AG1164" s="9" t="str">
        <f t="shared" si="823"/>
        <v/>
      </c>
      <c r="AH1164" s="9" t="str">
        <f t="shared" si="824"/>
        <v>JSR KB7</v>
      </c>
      <c r="AI1164" t="str">
        <f t="shared" si="825"/>
        <v>1,KB7</v>
      </c>
      <c r="AJ1164" s="16" t="str">
        <f t="shared" si="826"/>
        <v>KB7</v>
      </c>
      <c r="AK1164" t="str">
        <f t="shared" si="827"/>
        <v>COMC 1,1,SBN</v>
      </c>
      <c r="AL1164" s="4" t="str">
        <f t="shared" si="828"/>
        <v>COM</v>
      </c>
      <c r="AM1164" s="4" t="str">
        <f t="shared" si="829"/>
        <v/>
      </c>
      <c r="AN1164" s="4" t="str">
        <f t="shared" si="830"/>
        <v>C</v>
      </c>
      <c r="AO1164" s="4" t="str">
        <f t="shared" si="831"/>
        <v/>
      </c>
      <c r="AP1164" s="15" t="str">
        <f t="shared" si="832"/>
        <v>,SBN</v>
      </c>
      <c r="AQ1164" s="9" t="str">
        <f>_xlfn.XLOOKUP(D1164,Sheet2!$E$3:$E$101,Sheet2!$F$3:$F$101,"******************")</f>
        <v>******************</v>
      </c>
      <c r="AR1164" s="33" t="str">
        <f t="shared" si="818"/>
        <v>NIO **</v>
      </c>
      <c r="AS1164" s="9" t="str">
        <f t="shared" si="819"/>
        <v>DOC</v>
      </c>
      <c r="AT1164" s="4">
        <f t="shared" si="833"/>
        <v>1</v>
      </c>
      <c r="AU1164" s="6">
        <f t="shared" si="834"/>
        <v>0</v>
      </c>
      <c r="AV1164" s="4" t="str">
        <f t="shared" si="835"/>
        <v/>
      </c>
      <c r="AW1164" s="4">
        <f t="shared" si="836"/>
        <v>67</v>
      </c>
      <c r="AX1164" s="4" t="str">
        <f>_xlfn.XLOOKUP(AW1164,Sheet2!$Q$3:$Q$66,Sheet2!$R$3:$R$66,"**")</f>
        <v>**</v>
      </c>
      <c r="AY1164" s="4">
        <f t="shared" si="837"/>
        <v>0</v>
      </c>
      <c r="AZ1164" s="16" t="str">
        <f t="shared" si="838"/>
        <v>SKPBN</v>
      </c>
    </row>
    <row r="1165" spans="1:52" x14ac:dyDescent="0.35">
      <c r="B1165" s="3">
        <f t="shared" si="796"/>
        <v>8</v>
      </c>
      <c r="C1165" s="1">
        <f t="shared" si="797"/>
        <v>2463</v>
      </c>
      <c r="D1165" s="2">
        <v>65133</v>
      </c>
      <c r="E1165" s="2" t="str">
        <f>_xlfn.XLOOKUP(C1165,Sheet2!$N$3:$N$1000,Sheet2!$O$3:$O$1000,"")</f>
        <v/>
      </c>
      <c r="F1165" s="9" t="str">
        <f t="shared" si="795"/>
        <v>DOAS 1,DSKP</v>
      </c>
      <c r="G1165" s="4" t="str">
        <f t="shared" si="815"/>
        <v>152</v>
      </c>
      <c r="H1165" s="4">
        <f t="shared" si="816"/>
        <v>133</v>
      </c>
      <c r="I1165" s="6">
        <f t="shared" si="808"/>
        <v>0</v>
      </c>
      <c r="J1165" s="6">
        <f t="shared" si="809"/>
        <v>6</v>
      </c>
      <c r="K1165" s="6">
        <f t="shared" si="810"/>
        <v>5</v>
      </c>
      <c r="L1165" s="6">
        <f t="shared" si="811"/>
        <v>1</v>
      </c>
      <c r="M1165" s="6">
        <f t="shared" si="812"/>
        <v>3</v>
      </c>
      <c r="N1165" s="6">
        <f t="shared" si="813"/>
        <v>3</v>
      </c>
      <c r="O1165" s="13">
        <f t="shared" si="814"/>
        <v>13</v>
      </c>
      <c r="P1165" s="4">
        <f t="shared" si="820"/>
        <v>3</v>
      </c>
      <c r="Q1165" s="4">
        <f t="shared" si="821"/>
        <v>1</v>
      </c>
      <c r="R1165">
        <f t="shared" si="798"/>
        <v>133</v>
      </c>
      <c r="S1165" s="4">
        <f t="shared" si="799"/>
        <v>2</v>
      </c>
      <c r="T1165" s="15">
        <f t="shared" si="800"/>
        <v>0</v>
      </c>
      <c r="U1165" s="4">
        <f t="shared" si="801"/>
        <v>3</v>
      </c>
      <c r="V1165" s="4">
        <f t="shared" si="802"/>
        <v>1</v>
      </c>
      <c r="W1165" s="4">
        <f t="shared" si="803"/>
        <v>2</v>
      </c>
      <c r="X1165" s="6">
        <f t="shared" si="804"/>
        <v>1</v>
      </c>
      <c r="Y1165" s="4">
        <f t="shared" si="805"/>
        <v>1</v>
      </c>
      <c r="Z1165" s="6">
        <f t="shared" si="806"/>
        <v>1</v>
      </c>
      <c r="AA1165" s="18">
        <f t="shared" si="807"/>
        <v>3</v>
      </c>
      <c r="AB1165" s="9" t="str">
        <f t="shared" si="822"/>
        <v>+133,2</v>
      </c>
      <c r="AC1165" s="9" t="str">
        <f>_xlfn.XLOOKUP(R1165,Sheet2!$H$3:$H$258,Sheet2!$I$3:$I$258,"-----")</f>
        <v>C037</v>
      </c>
      <c r="AD1165" s="9" t="str">
        <f>_xlfn.XLOOKUP(VALUE(AE1165),Sheet2!$N$3:$N$1000,Sheet2!$O$3:$O$1000,"********")</f>
        <v>********</v>
      </c>
      <c r="AE1165" t="str">
        <f t="shared" si="817"/>
        <v>2616</v>
      </c>
      <c r="AF1165" s="9" t="str">
        <f>IF(R1165&lt;200,"+"&amp;TEXT(R1165,"0"),"-"&amp;TEXT(_xlfn.XLOOKUP(R1165,Sheet2!$K$3:$K$130,Sheet2!$L$3:$L$130,"-----"),"0"))</f>
        <v>+133</v>
      </c>
      <c r="AG1165" s="9" t="str">
        <f t="shared" si="823"/>
        <v/>
      </c>
      <c r="AH1165" s="9" t="str">
        <f t="shared" si="824"/>
        <v>JSR +133,2</v>
      </c>
      <c r="AI1165" t="str">
        <f t="shared" si="825"/>
        <v>1,+133,2</v>
      </c>
      <c r="AJ1165" s="16" t="str">
        <f t="shared" si="826"/>
        <v>+133,2</v>
      </c>
      <c r="AK1165" t="str">
        <f t="shared" si="827"/>
        <v>MOVZL# 3,1,SNC</v>
      </c>
      <c r="AL1165" s="4" t="str">
        <f t="shared" si="828"/>
        <v>MOV</v>
      </c>
      <c r="AM1165" s="4" t="str">
        <f t="shared" si="829"/>
        <v>L</v>
      </c>
      <c r="AN1165" s="4" t="str">
        <f t="shared" si="830"/>
        <v>Z</v>
      </c>
      <c r="AO1165" s="4" t="str">
        <f t="shared" si="831"/>
        <v>#</v>
      </c>
      <c r="AP1165" s="15" t="str">
        <f t="shared" si="832"/>
        <v>,SNC</v>
      </c>
      <c r="AQ1165" s="9" t="str">
        <f>_xlfn.XLOOKUP(D1165,Sheet2!$E$3:$E$101,Sheet2!$F$3:$F$101,"******************")</f>
        <v>******************</v>
      </c>
      <c r="AR1165" s="33" t="str">
        <f t="shared" si="818"/>
        <v>DOAS 1,DSKP</v>
      </c>
      <c r="AS1165" s="9" t="str">
        <f t="shared" si="819"/>
        <v>DOAS</v>
      </c>
      <c r="AT1165" s="4">
        <f t="shared" si="833"/>
        <v>1</v>
      </c>
      <c r="AU1165" s="6">
        <f t="shared" si="834"/>
        <v>1</v>
      </c>
      <c r="AV1165" s="4" t="str">
        <f t="shared" si="835"/>
        <v>S</v>
      </c>
      <c r="AW1165" s="4">
        <f t="shared" si="836"/>
        <v>33</v>
      </c>
      <c r="AX1165" s="4" t="str">
        <f>_xlfn.XLOOKUP(AW1165,Sheet2!$Q$3:$Q$66,Sheet2!$R$3:$R$66,"**")</f>
        <v>DSKP</v>
      </c>
      <c r="AY1165" s="4">
        <f t="shared" si="837"/>
        <v>2</v>
      </c>
      <c r="AZ1165" s="16" t="str">
        <f t="shared" si="838"/>
        <v>SKPBZ</v>
      </c>
    </row>
    <row r="1166" spans="1:52" x14ac:dyDescent="0.35">
      <c r="B1166" s="3">
        <f t="shared" si="796"/>
        <v>9</v>
      </c>
      <c r="C1166" s="1">
        <f t="shared" si="797"/>
        <v>2464</v>
      </c>
      <c r="D1166" s="2">
        <v>6165</v>
      </c>
      <c r="E1166" s="2" t="str">
        <f>_xlfn.XLOOKUP(C1166,Sheet2!$N$3:$N$1000,Sheet2!$O$3:$O$1000,"")</f>
        <v/>
      </c>
      <c r="F1166" s="9" t="str">
        <f t="shared" si="795"/>
        <v>JSR @STALL</v>
      </c>
      <c r="G1166" s="4" t="str">
        <f t="shared" si="815"/>
        <v>14</v>
      </c>
      <c r="H1166" s="4">
        <f t="shared" si="816"/>
        <v>165</v>
      </c>
      <c r="I1166" s="6">
        <f t="shared" si="808"/>
        <v>0</v>
      </c>
      <c r="J1166" s="6">
        <f t="shared" si="809"/>
        <v>0</v>
      </c>
      <c r="K1166" s="6">
        <f t="shared" si="810"/>
        <v>6</v>
      </c>
      <c r="L1166" s="6">
        <f t="shared" si="811"/>
        <v>1</v>
      </c>
      <c r="M1166" s="6">
        <f t="shared" si="812"/>
        <v>6</v>
      </c>
      <c r="N1166" s="6">
        <f t="shared" si="813"/>
        <v>5</v>
      </c>
      <c r="O1166" s="13">
        <f t="shared" si="814"/>
        <v>1</v>
      </c>
      <c r="P1166" s="4">
        <f t="shared" si="820"/>
        <v>0</v>
      </c>
      <c r="Q1166" s="4">
        <f t="shared" si="821"/>
        <v>1</v>
      </c>
      <c r="R1166">
        <f t="shared" si="798"/>
        <v>165</v>
      </c>
      <c r="S1166" s="4">
        <f t="shared" si="799"/>
        <v>0</v>
      </c>
      <c r="T1166" s="15">
        <f t="shared" si="800"/>
        <v>1</v>
      </c>
      <c r="U1166" s="4">
        <f t="shared" si="801"/>
        <v>0</v>
      </c>
      <c r="V1166" s="4">
        <f t="shared" si="802"/>
        <v>1</v>
      </c>
      <c r="W1166" s="4">
        <f t="shared" si="803"/>
        <v>4</v>
      </c>
      <c r="X1166" s="6">
        <f t="shared" si="804"/>
        <v>1</v>
      </c>
      <c r="Y1166" s="4">
        <f t="shared" si="805"/>
        <v>3</v>
      </c>
      <c r="Z1166" s="6">
        <f t="shared" si="806"/>
        <v>0</v>
      </c>
      <c r="AA1166" s="18">
        <f t="shared" si="807"/>
        <v>5</v>
      </c>
      <c r="AB1166" s="9" t="str">
        <f t="shared" si="822"/>
        <v>STALL</v>
      </c>
      <c r="AC1166" s="9" t="str">
        <f>_xlfn.XLOOKUP(R1166,Sheet2!$H$3:$H$258,Sheet2!$I$3:$I$258,"-----")</f>
        <v>STALL</v>
      </c>
      <c r="AD1166" s="9" t="str">
        <f>_xlfn.XLOOKUP(VALUE(AE1166),Sheet2!$N$3:$N$1000,Sheet2!$O$3:$O$1000,"********")</f>
        <v>********</v>
      </c>
      <c r="AE1166" t="str">
        <f t="shared" si="817"/>
        <v>2651</v>
      </c>
      <c r="AF1166" s="9" t="str">
        <f>IF(R1166&lt;200,"+"&amp;TEXT(R1166,"0"),"-"&amp;TEXT(_xlfn.XLOOKUP(R1166,Sheet2!$K$3:$K$130,Sheet2!$L$3:$L$130,"-----"),"0"))</f>
        <v>+165</v>
      </c>
      <c r="AG1166" s="9" t="str">
        <f t="shared" si="823"/>
        <v>@</v>
      </c>
      <c r="AH1166" s="9" t="str">
        <f t="shared" si="824"/>
        <v>JSR @STALL</v>
      </c>
      <c r="AI1166" t="str">
        <f t="shared" si="825"/>
        <v>1,@STALL</v>
      </c>
      <c r="AJ1166" s="16" t="str">
        <f t="shared" si="826"/>
        <v>@STALL</v>
      </c>
      <c r="AK1166" t="str">
        <f t="shared" si="827"/>
        <v>ADCCL 0,1,SNR</v>
      </c>
      <c r="AL1166" s="4" t="str">
        <f t="shared" si="828"/>
        <v>ADC</v>
      </c>
      <c r="AM1166" s="4" t="str">
        <f t="shared" si="829"/>
        <v>L</v>
      </c>
      <c r="AN1166" s="4" t="str">
        <f t="shared" si="830"/>
        <v>C</v>
      </c>
      <c r="AO1166" s="4" t="str">
        <f t="shared" si="831"/>
        <v/>
      </c>
      <c r="AP1166" s="15" t="str">
        <f t="shared" si="832"/>
        <v>,SNR</v>
      </c>
      <c r="AQ1166" s="9" t="str">
        <f>_xlfn.XLOOKUP(D1166,Sheet2!$E$3:$E$101,Sheet2!$F$3:$F$101,"******************")</f>
        <v>******************</v>
      </c>
      <c r="AR1166" s="33" t="str">
        <f t="shared" si="818"/>
        <v>DOBS 1,**</v>
      </c>
      <c r="AS1166" s="9" t="str">
        <f t="shared" si="819"/>
        <v>DOBS</v>
      </c>
      <c r="AT1166" s="4">
        <f t="shared" si="833"/>
        <v>1</v>
      </c>
      <c r="AU1166" s="6">
        <f t="shared" si="834"/>
        <v>1</v>
      </c>
      <c r="AV1166" s="4" t="str">
        <f t="shared" si="835"/>
        <v>S</v>
      </c>
      <c r="AW1166" s="4">
        <f t="shared" si="836"/>
        <v>65</v>
      </c>
      <c r="AX1166" s="4" t="str">
        <f>_xlfn.XLOOKUP(AW1166,Sheet2!$Q$3:$Q$66,Sheet2!$R$3:$R$66,"**")</f>
        <v>**</v>
      </c>
      <c r="AY1166" s="4">
        <f t="shared" si="837"/>
        <v>4</v>
      </c>
      <c r="AZ1166" s="16" t="str">
        <f t="shared" si="838"/>
        <v>SKPBZ</v>
      </c>
    </row>
    <row r="1167" spans="1:52" x14ac:dyDescent="0.35">
      <c r="B1167" s="3">
        <f t="shared" si="796"/>
        <v>10</v>
      </c>
      <c r="C1167" s="1">
        <f t="shared" si="797"/>
        <v>2465</v>
      </c>
      <c r="D1167" s="2">
        <v>60233</v>
      </c>
      <c r="E1167" s="2" t="str">
        <f>_xlfn.XLOOKUP(C1167,Sheet2!$N$3:$N$1000,Sheet2!$O$3:$O$1000,"")</f>
        <v/>
      </c>
      <c r="F1167" s="9" t="str">
        <f t="shared" si="795"/>
        <v>NIOC DSKP</v>
      </c>
      <c r="G1167" s="4" t="str">
        <f t="shared" si="815"/>
        <v>140</v>
      </c>
      <c r="H1167" s="4">
        <f t="shared" si="816"/>
        <v>233</v>
      </c>
      <c r="I1167" s="6">
        <f t="shared" si="808"/>
        <v>0</v>
      </c>
      <c r="J1167" s="6">
        <f t="shared" si="809"/>
        <v>6</v>
      </c>
      <c r="K1167" s="6">
        <f t="shared" si="810"/>
        <v>0</v>
      </c>
      <c r="L1167" s="6">
        <f t="shared" si="811"/>
        <v>2</v>
      </c>
      <c r="M1167" s="6">
        <f t="shared" si="812"/>
        <v>3</v>
      </c>
      <c r="N1167" s="6">
        <f t="shared" si="813"/>
        <v>3</v>
      </c>
      <c r="O1167" s="13">
        <f t="shared" si="814"/>
        <v>12</v>
      </c>
      <c r="P1167" s="4">
        <f t="shared" si="820"/>
        <v>3</v>
      </c>
      <c r="Q1167" s="4">
        <f t="shared" si="821"/>
        <v>0</v>
      </c>
      <c r="R1167">
        <f t="shared" si="798"/>
        <v>233</v>
      </c>
      <c r="S1167" s="4">
        <f t="shared" si="799"/>
        <v>0</v>
      </c>
      <c r="T1167" s="15">
        <f t="shared" si="800"/>
        <v>0</v>
      </c>
      <c r="U1167" s="4">
        <f t="shared" si="801"/>
        <v>3</v>
      </c>
      <c r="V1167" s="4">
        <f t="shared" si="802"/>
        <v>0</v>
      </c>
      <c r="W1167" s="4">
        <f t="shared" si="803"/>
        <v>0</v>
      </c>
      <c r="X1167" s="6">
        <f t="shared" si="804"/>
        <v>2</v>
      </c>
      <c r="Y1167" s="4">
        <f t="shared" si="805"/>
        <v>1</v>
      </c>
      <c r="Z1167" s="6">
        <f t="shared" si="806"/>
        <v>1</v>
      </c>
      <c r="AA1167" s="18">
        <f t="shared" si="807"/>
        <v>3</v>
      </c>
      <c r="AB1167" s="9" t="str">
        <f t="shared" si="822"/>
        <v>I.RC2</v>
      </c>
      <c r="AC1167" s="9" t="str">
        <f>_xlfn.XLOOKUP(R1167,Sheet2!$H$3:$H$258,Sheet2!$I$3:$I$258,"-----")</f>
        <v>I.RC2</v>
      </c>
      <c r="AD1167" s="9" t="str">
        <f>_xlfn.XLOOKUP(VALUE(AE1167),Sheet2!$N$3:$N$1000,Sheet2!$O$3:$O$1000,"********")</f>
        <v>********</v>
      </c>
      <c r="AE1167" t="str">
        <f t="shared" si="817"/>
        <v>2320</v>
      </c>
      <c r="AF1167" s="9" t="str">
        <f>IF(R1167&lt;200,"+"&amp;TEXT(R1167,"0"),"-"&amp;TEXT(_xlfn.XLOOKUP(R1167,Sheet2!$K$3:$K$130,Sheet2!$L$3:$L$130,"-----"),"0"))</f>
        <v>-145</v>
      </c>
      <c r="AG1167" s="9" t="str">
        <f t="shared" si="823"/>
        <v/>
      </c>
      <c r="AH1167" s="9" t="str">
        <f t="shared" si="824"/>
        <v>JMP I.RC2</v>
      </c>
      <c r="AI1167" t="str">
        <f t="shared" si="825"/>
        <v>0,I.RC2</v>
      </c>
      <c r="AJ1167" s="16" t="str">
        <f t="shared" si="826"/>
        <v>I.RC2</v>
      </c>
      <c r="AK1167" t="str">
        <f t="shared" si="827"/>
        <v>COMZR# 3,0,SNC</v>
      </c>
      <c r="AL1167" s="4" t="str">
        <f t="shared" si="828"/>
        <v>COM</v>
      </c>
      <c r="AM1167" s="4" t="str">
        <f t="shared" si="829"/>
        <v>R</v>
      </c>
      <c r="AN1167" s="4" t="str">
        <f t="shared" si="830"/>
        <v>Z</v>
      </c>
      <c r="AO1167" s="4" t="str">
        <f t="shared" si="831"/>
        <v>#</v>
      </c>
      <c r="AP1167" s="15" t="str">
        <f t="shared" si="832"/>
        <v>,SNC</v>
      </c>
      <c r="AQ1167" s="9" t="str">
        <f>_xlfn.XLOOKUP(D1167,Sheet2!$E$3:$E$101,Sheet2!$F$3:$F$101,"******************")</f>
        <v>******************</v>
      </c>
      <c r="AR1167" s="33" t="str">
        <f t="shared" si="818"/>
        <v>NIOC DSKP</v>
      </c>
      <c r="AS1167" s="9" t="str">
        <f t="shared" si="819"/>
        <v>DOCC</v>
      </c>
      <c r="AT1167" s="4">
        <f t="shared" si="833"/>
        <v>0</v>
      </c>
      <c r="AU1167" s="6">
        <f t="shared" si="834"/>
        <v>2</v>
      </c>
      <c r="AV1167" s="4" t="str">
        <f t="shared" si="835"/>
        <v>C</v>
      </c>
      <c r="AW1167" s="4">
        <f t="shared" si="836"/>
        <v>33</v>
      </c>
      <c r="AX1167" s="4" t="str">
        <f>_xlfn.XLOOKUP(AW1167,Sheet2!$Q$3:$Q$66,Sheet2!$R$3:$R$66,"**")</f>
        <v>DSKP</v>
      </c>
      <c r="AY1167" s="4">
        <f t="shared" si="837"/>
        <v>0</v>
      </c>
      <c r="AZ1167" s="16" t="str">
        <f t="shared" si="838"/>
        <v>SKPDN</v>
      </c>
    </row>
    <row r="1168" spans="1:52" x14ac:dyDescent="0.35">
      <c r="B1168" s="3">
        <f t="shared" si="796"/>
        <v>11</v>
      </c>
      <c r="C1168" s="1">
        <f t="shared" si="797"/>
        <v>2466</v>
      </c>
      <c r="D1168" s="2">
        <v>30060</v>
      </c>
      <c r="E1168" s="2" t="str">
        <f>_xlfn.XLOOKUP(C1168,Sheet2!$N$3:$N$1000,Sheet2!$O$3:$O$1000,"")</f>
        <v/>
      </c>
      <c r="F1168" s="9" t="str">
        <f t="shared" si="795"/>
        <v>LDA 2,KB14</v>
      </c>
      <c r="G1168" s="4" t="str">
        <f t="shared" si="815"/>
        <v>60</v>
      </c>
      <c r="H1168" s="4">
        <f t="shared" si="816"/>
        <v>60</v>
      </c>
      <c r="I1168" s="6">
        <f t="shared" si="808"/>
        <v>0</v>
      </c>
      <c r="J1168" s="6">
        <f t="shared" si="809"/>
        <v>3</v>
      </c>
      <c r="K1168" s="6">
        <f t="shared" si="810"/>
        <v>0</v>
      </c>
      <c r="L1168" s="6">
        <f t="shared" si="811"/>
        <v>0</v>
      </c>
      <c r="M1168" s="6">
        <f t="shared" si="812"/>
        <v>6</v>
      </c>
      <c r="N1168" s="6">
        <f t="shared" si="813"/>
        <v>0</v>
      </c>
      <c r="O1168" s="13">
        <f t="shared" si="814"/>
        <v>6</v>
      </c>
      <c r="P1168" s="4">
        <f t="shared" si="820"/>
        <v>1</v>
      </c>
      <c r="Q1168" s="4">
        <f t="shared" si="821"/>
        <v>2</v>
      </c>
      <c r="R1168">
        <f t="shared" si="798"/>
        <v>60</v>
      </c>
      <c r="S1168" s="4">
        <f t="shared" si="799"/>
        <v>0</v>
      </c>
      <c r="T1168" s="15">
        <f t="shared" si="800"/>
        <v>0</v>
      </c>
      <c r="U1168" s="4">
        <f t="shared" si="801"/>
        <v>1</v>
      </c>
      <c r="V1168" s="4">
        <f t="shared" si="802"/>
        <v>2</v>
      </c>
      <c r="W1168" s="4">
        <f t="shared" si="803"/>
        <v>0</v>
      </c>
      <c r="X1168" s="6">
        <f t="shared" si="804"/>
        <v>0</v>
      </c>
      <c r="Y1168" s="4">
        <f t="shared" si="805"/>
        <v>3</v>
      </c>
      <c r="Z1168" s="6">
        <f t="shared" si="806"/>
        <v>0</v>
      </c>
      <c r="AA1168" s="18">
        <f t="shared" si="807"/>
        <v>0</v>
      </c>
      <c r="AB1168" s="9" t="str">
        <f t="shared" si="822"/>
        <v>KB14</v>
      </c>
      <c r="AC1168" s="9" t="str">
        <f>_xlfn.XLOOKUP(R1168,Sheet2!$H$3:$H$258,Sheet2!$I$3:$I$258,"-----")</f>
        <v>KB14</v>
      </c>
      <c r="AD1168" s="9" t="str">
        <f>_xlfn.XLOOKUP(VALUE(AE1168),Sheet2!$N$3:$N$1000,Sheet2!$O$3:$O$1000,"********")</f>
        <v>********</v>
      </c>
      <c r="AE1168" t="str">
        <f t="shared" si="817"/>
        <v>2546</v>
      </c>
      <c r="AF1168" s="9" t="str">
        <f>IF(R1168&lt;200,"+"&amp;TEXT(R1168,"0"),"-"&amp;TEXT(_xlfn.XLOOKUP(R1168,Sheet2!$K$3:$K$130,Sheet2!$L$3:$L$130,"-----"),"0"))</f>
        <v>+60</v>
      </c>
      <c r="AG1168" s="9" t="str">
        <f t="shared" si="823"/>
        <v/>
      </c>
      <c r="AH1168" s="9" t="str">
        <f t="shared" si="824"/>
        <v>ISZ KB14</v>
      </c>
      <c r="AI1168" t="str">
        <f t="shared" si="825"/>
        <v>2,KB14</v>
      </c>
      <c r="AJ1168" s="16" t="str">
        <f t="shared" si="826"/>
        <v>KB14</v>
      </c>
      <c r="AK1168" t="str">
        <f t="shared" si="827"/>
        <v>COMC 1,2</v>
      </c>
      <c r="AL1168" s="4" t="str">
        <f t="shared" si="828"/>
        <v>COM</v>
      </c>
      <c r="AM1168" s="4" t="str">
        <f t="shared" si="829"/>
        <v/>
      </c>
      <c r="AN1168" s="4" t="str">
        <f t="shared" si="830"/>
        <v>C</v>
      </c>
      <c r="AO1168" s="4" t="str">
        <f t="shared" si="831"/>
        <v/>
      </c>
      <c r="AP1168" s="15" t="str">
        <f t="shared" si="832"/>
        <v/>
      </c>
      <c r="AQ1168" s="9" t="str">
        <f>_xlfn.XLOOKUP(D1168,Sheet2!$E$3:$E$101,Sheet2!$F$3:$F$101,"******************")</f>
        <v>******************</v>
      </c>
      <c r="AR1168" s="33" t="str">
        <f t="shared" si="818"/>
        <v>NIO **</v>
      </c>
      <c r="AS1168" s="9" t="str">
        <f t="shared" si="819"/>
        <v>DOC</v>
      </c>
      <c r="AT1168" s="4">
        <f t="shared" si="833"/>
        <v>2</v>
      </c>
      <c r="AU1168" s="6">
        <f t="shared" si="834"/>
        <v>0</v>
      </c>
      <c r="AV1168" s="4" t="str">
        <f t="shared" si="835"/>
        <v/>
      </c>
      <c r="AW1168" s="4">
        <f t="shared" si="836"/>
        <v>60</v>
      </c>
      <c r="AX1168" s="4" t="str">
        <f>_xlfn.XLOOKUP(AW1168,Sheet2!$Q$3:$Q$66,Sheet2!$R$3:$R$66,"**")</f>
        <v>**</v>
      </c>
      <c r="AY1168" s="4">
        <f t="shared" si="837"/>
        <v>0</v>
      </c>
      <c r="AZ1168" s="16" t="str">
        <f t="shared" si="838"/>
        <v>SKPBN</v>
      </c>
    </row>
    <row r="1169" spans="2:52" x14ac:dyDescent="0.35">
      <c r="B1169" s="3">
        <f t="shared" si="796"/>
        <v>12</v>
      </c>
      <c r="C1169" s="1">
        <f t="shared" si="797"/>
        <v>2467</v>
      </c>
      <c r="D1169" s="2">
        <v>65433</v>
      </c>
      <c r="E1169" s="2" t="str">
        <f>_xlfn.XLOOKUP(C1169,Sheet2!$N$3:$N$1000,Sheet2!$O$3:$O$1000,"")</f>
        <v/>
      </c>
      <c r="F1169" s="9" t="str">
        <f t="shared" si="795"/>
        <v>DIB 1,DSKP</v>
      </c>
      <c r="G1169" s="4" t="str">
        <f t="shared" si="815"/>
        <v>153</v>
      </c>
      <c r="H1169" s="4">
        <f t="shared" si="816"/>
        <v>33</v>
      </c>
      <c r="I1169" s="6">
        <f t="shared" si="808"/>
        <v>0</v>
      </c>
      <c r="J1169" s="6">
        <f t="shared" si="809"/>
        <v>6</v>
      </c>
      <c r="K1169" s="6">
        <f t="shared" si="810"/>
        <v>5</v>
      </c>
      <c r="L1169" s="6">
        <f t="shared" si="811"/>
        <v>4</v>
      </c>
      <c r="M1169" s="6">
        <f t="shared" si="812"/>
        <v>3</v>
      </c>
      <c r="N1169" s="6">
        <f t="shared" si="813"/>
        <v>3</v>
      </c>
      <c r="O1169" s="13">
        <f t="shared" si="814"/>
        <v>13</v>
      </c>
      <c r="P1169" s="4">
        <f t="shared" si="820"/>
        <v>3</v>
      </c>
      <c r="Q1169" s="4">
        <f t="shared" si="821"/>
        <v>1</v>
      </c>
      <c r="R1169">
        <f t="shared" si="798"/>
        <v>33</v>
      </c>
      <c r="S1169" s="4">
        <f t="shared" si="799"/>
        <v>3</v>
      </c>
      <c r="T1169" s="15">
        <f t="shared" si="800"/>
        <v>0</v>
      </c>
      <c r="U1169" s="4">
        <f t="shared" si="801"/>
        <v>3</v>
      </c>
      <c r="V1169" s="4">
        <f t="shared" si="802"/>
        <v>1</v>
      </c>
      <c r="W1169" s="4">
        <f t="shared" si="803"/>
        <v>3</v>
      </c>
      <c r="X1169" s="6">
        <f t="shared" si="804"/>
        <v>0</v>
      </c>
      <c r="Y1169" s="4">
        <f t="shared" si="805"/>
        <v>1</v>
      </c>
      <c r="Z1169" s="6">
        <f t="shared" si="806"/>
        <v>1</v>
      </c>
      <c r="AA1169" s="18">
        <f t="shared" si="807"/>
        <v>3</v>
      </c>
      <c r="AB1169" s="9" t="str">
        <f t="shared" si="822"/>
        <v>+33,3</v>
      </c>
      <c r="AC1169" s="9" t="str">
        <f>_xlfn.XLOOKUP(R1169,Sheet2!$H$3:$H$258,Sheet2!$I$3:$I$258,"-----")</f>
        <v>*****</v>
      </c>
      <c r="AD1169" s="9" t="str">
        <f>_xlfn.XLOOKUP(VALUE(AE1169),Sheet2!$N$3:$N$1000,Sheet2!$O$3:$O$1000,"********")</f>
        <v>********</v>
      </c>
      <c r="AE1169" t="str">
        <f t="shared" si="817"/>
        <v>2522</v>
      </c>
      <c r="AF1169" s="9" t="str">
        <f>IF(R1169&lt;200,"+"&amp;TEXT(R1169,"0"),"-"&amp;TEXT(_xlfn.XLOOKUP(R1169,Sheet2!$K$3:$K$130,Sheet2!$L$3:$L$130,"-----"),"0"))</f>
        <v>+33</v>
      </c>
      <c r="AG1169" s="9" t="str">
        <f t="shared" si="823"/>
        <v/>
      </c>
      <c r="AH1169" s="9" t="str">
        <f t="shared" si="824"/>
        <v>JSR +33,3</v>
      </c>
      <c r="AI1169" t="str">
        <f t="shared" si="825"/>
        <v>1,+33,3</v>
      </c>
      <c r="AJ1169" s="16" t="str">
        <f t="shared" si="826"/>
        <v>+33,3</v>
      </c>
      <c r="AK1169" t="str">
        <f t="shared" si="827"/>
        <v>INCZ# 3,1,SNC</v>
      </c>
      <c r="AL1169" s="4" t="str">
        <f t="shared" si="828"/>
        <v>INC</v>
      </c>
      <c r="AM1169" s="4" t="str">
        <f t="shared" si="829"/>
        <v/>
      </c>
      <c r="AN1169" s="4" t="str">
        <f t="shared" si="830"/>
        <v>Z</v>
      </c>
      <c r="AO1169" s="4" t="str">
        <f t="shared" si="831"/>
        <v>#</v>
      </c>
      <c r="AP1169" s="15" t="str">
        <f t="shared" si="832"/>
        <v>,SNC</v>
      </c>
      <c r="AQ1169" s="9" t="str">
        <f>_xlfn.XLOOKUP(D1169,Sheet2!$E$3:$E$101,Sheet2!$F$3:$F$101,"******************")</f>
        <v>******************</v>
      </c>
      <c r="AR1169" s="33" t="str">
        <f t="shared" si="818"/>
        <v>DIB 1,DSKP</v>
      </c>
      <c r="AS1169" s="9" t="str">
        <f t="shared" si="819"/>
        <v>DIB</v>
      </c>
      <c r="AT1169" s="4">
        <f t="shared" si="833"/>
        <v>1</v>
      </c>
      <c r="AU1169" s="6">
        <f t="shared" si="834"/>
        <v>0</v>
      </c>
      <c r="AV1169" s="4" t="str">
        <f t="shared" si="835"/>
        <v/>
      </c>
      <c r="AW1169" s="4">
        <f t="shared" si="836"/>
        <v>33</v>
      </c>
      <c r="AX1169" s="4" t="str">
        <f>_xlfn.XLOOKUP(AW1169,Sheet2!$Q$3:$Q$66,Sheet2!$R$3:$R$66,"**")</f>
        <v>DSKP</v>
      </c>
      <c r="AY1169" s="4">
        <f t="shared" si="837"/>
        <v>3</v>
      </c>
      <c r="AZ1169" s="16" t="str">
        <f t="shared" si="838"/>
        <v>SKPBN</v>
      </c>
    </row>
    <row r="1170" spans="2:52" x14ac:dyDescent="0.35">
      <c r="B1170" s="3">
        <f t="shared" si="796"/>
        <v>13</v>
      </c>
      <c r="C1170" s="1">
        <f t="shared" si="797"/>
        <v>2470</v>
      </c>
      <c r="D1170" s="2">
        <v>113000</v>
      </c>
      <c r="E1170" s="2" t="str">
        <f>_xlfn.XLOOKUP(C1170,Sheet2!$N$3:$N$1000,Sheet2!$O$3:$O$1000,"")</f>
        <v/>
      </c>
      <c r="F1170" s="9" t="str">
        <f t="shared" si="795"/>
        <v>ADD 0,2</v>
      </c>
      <c r="G1170" s="4" t="str">
        <f t="shared" si="815"/>
        <v>226</v>
      </c>
      <c r="H1170" s="4">
        <f t="shared" si="816"/>
        <v>0</v>
      </c>
      <c r="I1170" s="6">
        <f t="shared" si="808"/>
        <v>1</v>
      </c>
      <c r="J1170" s="6">
        <f t="shared" si="809"/>
        <v>1</v>
      </c>
      <c r="K1170" s="6">
        <f t="shared" si="810"/>
        <v>3</v>
      </c>
      <c r="L1170" s="6">
        <f t="shared" si="811"/>
        <v>0</v>
      </c>
      <c r="M1170" s="6">
        <f t="shared" si="812"/>
        <v>0</v>
      </c>
      <c r="N1170" s="6">
        <f t="shared" si="813"/>
        <v>0</v>
      </c>
      <c r="O1170" s="13">
        <f t="shared" si="814"/>
        <v>18</v>
      </c>
      <c r="P1170" s="4">
        <f t="shared" si="820"/>
        <v>4</v>
      </c>
      <c r="Q1170" s="4">
        <f t="shared" si="821"/>
        <v>2</v>
      </c>
      <c r="R1170">
        <f t="shared" si="798"/>
        <v>0</v>
      </c>
      <c r="S1170" s="4">
        <f t="shared" si="799"/>
        <v>2</v>
      </c>
      <c r="T1170" s="15">
        <f t="shared" si="800"/>
        <v>1</v>
      </c>
      <c r="U1170" s="4">
        <f t="shared" si="801"/>
        <v>0</v>
      </c>
      <c r="V1170" s="4">
        <f t="shared" si="802"/>
        <v>2</v>
      </c>
      <c r="W1170" s="4">
        <f t="shared" si="803"/>
        <v>6</v>
      </c>
      <c r="X1170" s="6">
        <f t="shared" si="804"/>
        <v>0</v>
      </c>
      <c r="Y1170" s="4">
        <f t="shared" si="805"/>
        <v>0</v>
      </c>
      <c r="Z1170" s="6">
        <f t="shared" si="806"/>
        <v>0</v>
      </c>
      <c r="AA1170" s="18">
        <f t="shared" si="807"/>
        <v>0</v>
      </c>
      <c r="AB1170" s="9" t="str">
        <f t="shared" si="822"/>
        <v>+0,2</v>
      </c>
      <c r="AC1170" s="9" t="str">
        <f>_xlfn.XLOOKUP(R1170,Sheet2!$H$3:$H$258,Sheet2!$I$3:$I$258,"-----")</f>
        <v>0</v>
      </c>
      <c r="AD1170" s="9" t="str">
        <f>_xlfn.XLOOKUP(VALUE(AE1170),Sheet2!$N$3:$N$1000,Sheet2!$O$3:$O$1000,"********")</f>
        <v>********</v>
      </c>
      <c r="AE1170" t="str">
        <f t="shared" si="817"/>
        <v>2470</v>
      </c>
      <c r="AF1170" s="9" t="str">
        <f>IF(R1170&lt;200,"+"&amp;TEXT(R1170,"0"),"-"&amp;TEXT(_xlfn.XLOOKUP(R1170,Sheet2!$K$3:$K$130,Sheet2!$L$3:$L$130,"-----"),"0"))</f>
        <v>+0</v>
      </c>
      <c r="AG1170" s="9" t="str">
        <f t="shared" si="823"/>
        <v>@</v>
      </c>
      <c r="AH1170" s="9" t="str">
        <f t="shared" si="824"/>
        <v>ISZ @+0,2</v>
      </c>
      <c r="AI1170" t="str">
        <f t="shared" si="825"/>
        <v>2,@+0,2</v>
      </c>
      <c r="AJ1170" s="16" t="str">
        <f t="shared" si="826"/>
        <v>@+0,2</v>
      </c>
      <c r="AK1170" t="str">
        <f t="shared" si="827"/>
        <v>ADD 0,2</v>
      </c>
      <c r="AL1170" s="4" t="str">
        <f t="shared" si="828"/>
        <v>ADD</v>
      </c>
      <c r="AM1170" s="4" t="str">
        <f t="shared" si="829"/>
        <v/>
      </c>
      <c r="AN1170" s="4" t="str">
        <f t="shared" si="830"/>
        <v/>
      </c>
      <c r="AO1170" s="4" t="str">
        <f t="shared" si="831"/>
        <v/>
      </c>
      <c r="AP1170" s="15" t="str">
        <f t="shared" si="832"/>
        <v/>
      </c>
      <c r="AQ1170" s="9" t="str">
        <f>_xlfn.XLOOKUP(D1170,Sheet2!$E$3:$E$101,Sheet2!$F$3:$F$101,"******************")</f>
        <v>******************</v>
      </c>
      <c r="AR1170" s="33" t="str">
        <f t="shared" si="818"/>
        <v>DOC 2,0</v>
      </c>
      <c r="AS1170" s="9" t="str">
        <f t="shared" si="819"/>
        <v>DOC</v>
      </c>
      <c r="AT1170" s="4">
        <f t="shared" si="833"/>
        <v>2</v>
      </c>
      <c r="AU1170" s="6">
        <f t="shared" si="834"/>
        <v>0</v>
      </c>
      <c r="AV1170" s="4" t="str">
        <f t="shared" si="835"/>
        <v/>
      </c>
      <c r="AW1170" s="4">
        <f t="shared" si="836"/>
        <v>0</v>
      </c>
      <c r="AX1170" s="4" t="str">
        <f>_xlfn.XLOOKUP(AW1170,Sheet2!$Q$3:$Q$66,Sheet2!$R$3:$R$66,"**")</f>
        <v>0</v>
      </c>
      <c r="AY1170" s="4">
        <f t="shared" si="837"/>
        <v>6</v>
      </c>
      <c r="AZ1170" s="16" t="str">
        <f t="shared" si="838"/>
        <v>SKPBN</v>
      </c>
    </row>
    <row r="1171" spans="2:52" x14ac:dyDescent="0.35">
      <c r="B1171" s="3">
        <f t="shared" si="796"/>
        <v>14</v>
      </c>
      <c r="C1171" s="1">
        <f t="shared" si="797"/>
        <v>2471</v>
      </c>
      <c r="D1171" s="2">
        <v>146414</v>
      </c>
      <c r="E1171" s="2" t="str">
        <f>_xlfn.XLOOKUP(C1171,Sheet2!$N$3:$N$1000,Sheet2!$O$3:$O$1000,"")</f>
        <v/>
      </c>
      <c r="F1171" s="9" t="str">
        <f t="shared" si="795"/>
        <v>SUB# 2,1,SZR</v>
      </c>
      <c r="G1171" s="4" t="str">
        <f t="shared" si="815"/>
        <v>315</v>
      </c>
      <c r="H1171" s="4">
        <f t="shared" si="816"/>
        <v>14</v>
      </c>
      <c r="I1171" s="6">
        <f t="shared" si="808"/>
        <v>1</v>
      </c>
      <c r="J1171" s="6">
        <f t="shared" si="809"/>
        <v>4</v>
      </c>
      <c r="K1171" s="6">
        <f t="shared" si="810"/>
        <v>6</v>
      </c>
      <c r="L1171" s="6">
        <f t="shared" si="811"/>
        <v>4</v>
      </c>
      <c r="M1171" s="6">
        <f t="shared" si="812"/>
        <v>1</v>
      </c>
      <c r="N1171" s="6">
        <f t="shared" si="813"/>
        <v>4</v>
      </c>
      <c r="O1171" s="13">
        <f t="shared" si="814"/>
        <v>25</v>
      </c>
      <c r="P1171" s="4">
        <f t="shared" si="820"/>
        <v>6</v>
      </c>
      <c r="Q1171" s="4">
        <f t="shared" si="821"/>
        <v>1</v>
      </c>
      <c r="R1171">
        <f t="shared" si="798"/>
        <v>14</v>
      </c>
      <c r="S1171" s="4">
        <f t="shared" si="799"/>
        <v>1</v>
      </c>
      <c r="T1171" s="15">
        <f t="shared" si="800"/>
        <v>1</v>
      </c>
      <c r="U1171" s="4">
        <f t="shared" si="801"/>
        <v>2</v>
      </c>
      <c r="V1171" s="4">
        <f t="shared" si="802"/>
        <v>1</v>
      </c>
      <c r="W1171" s="4">
        <f t="shared" si="803"/>
        <v>5</v>
      </c>
      <c r="X1171" s="6">
        <f t="shared" si="804"/>
        <v>0</v>
      </c>
      <c r="Y1171" s="4">
        <f t="shared" si="805"/>
        <v>0</v>
      </c>
      <c r="Z1171" s="6">
        <f t="shared" si="806"/>
        <v>1</v>
      </c>
      <c r="AA1171" s="18">
        <f t="shared" si="807"/>
        <v>4</v>
      </c>
      <c r="AB1171" s="9" t="str">
        <f t="shared" si="822"/>
        <v>+14</v>
      </c>
      <c r="AC1171" s="9" t="str">
        <f>_xlfn.XLOOKUP(R1171,Sheet2!$H$3:$H$258,Sheet2!$I$3:$I$258,"-----")</f>
        <v>*****</v>
      </c>
      <c r="AD1171" s="9" t="str">
        <f>_xlfn.XLOOKUP(VALUE(AE1171),Sheet2!$N$3:$N$1000,Sheet2!$O$3:$O$1000,"********")</f>
        <v>********</v>
      </c>
      <c r="AE1171" t="str">
        <f t="shared" si="817"/>
        <v>2505</v>
      </c>
      <c r="AF1171" s="9" t="str">
        <f>IF(R1171&lt;200,"+"&amp;TEXT(R1171,"0"),"-"&amp;TEXT(_xlfn.XLOOKUP(R1171,Sheet2!$K$3:$K$130,Sheet2!$L$3:$L$130,"-----"),"0"))</f>
        <v>+14</v>
      </c>
      <c r="AG1171" s="9" t="str">
        <f t="shared" si="823"/>
        <v>@</v>
      </c>
      <c r="AH1171" s="9" t="str">
        <f t="shared" si="824"/>
        <v>JSR @+14</v>
      </c>
      <c r="AI1171" t="str">
        <f t="shared" si="825"/>
        <v>1,@+14</v>
      </c>
      <c r="AJ1171" s="16" t="str">
        <f t="shared" si="826"/>
        <v>@+14</v>
      </c>
      <c r="AK1171" t="str">
        <f t="shared" si="827"/>
        <v>SUB# 2,1,SZR</v>
      </c>
      <c r="AL1171" s="4" t="str">
        <f t="shared" si="828"/>
        <v>SUB</v>
      </c>
      <c r="AM1171" s="4" t="str">
        <f t="shared" si="829"/>
        <v/>
      </c>
      <c r="AN1171" s="4" t="str">
        <f t="shared" si="830"/>
        <v/>
      </c>
      <c r="AO1171" s="4" t="str">
        <f t="shared" si="831"/>
        <v>#</v>
      </c>
      <c r="AP1171" s="15" t="str">
        <f t="shared" si="832"/>
        <v>,SZR</v>
      </c>
      <c r="AQ1171" s="9" t="str">
        <f>_xlfn.XLOOKUP(D1171,Sheet2!$E$3:$E$101,Sheet2!$F$3:$F$101,"******************")</f>
        <v>******************</v>
      </c>
      <c r="AR1171" s="33" t="str">
        <f t="shared" si="818"/>
        <v>DIC 1,RTC</v>
      </c>
      <c r="AS1171" s="9" t="str">
        <f t="shared" si="819"/>
        <v>DIC</v>
      </c>
      <c r="AT1171" s="4">
        <f t="shared" si="833"/>
        <v>1</v>
      </c>
      <c r="AU1171" s="6">
        <f t="shared" si="834"/>
        <v>0</v>
      </c>
      <c r="AV1171" s="4" t="str">
        <f t="shared" si="835"/>
        <v/>
      </c>
      <c r="AW1171" s="4">
        <f t="shared" si="836"/>
        <v>14</v>
      </c>
      <c r="AX1171" s="4" t="str">
        <f>_xlfn.XLOOKUP(AW1171,Sheet2!$Q$3:$Q$66,Sheet2!$R$3:$R$66,"**")</f>
        <v>RTC</v>
      </c>
      <c r="AY1171" s="4">
        <f t="shared" si="837"/>
        <v>5</v>
      </c>
      <c r="AZ1171" s="16" t="str">
        <f t="shared" si="838"/>
        <v>SKPBN</v>
      </c>
    </row>
    <row r="1172" spans="2:52" x14ac:dyDescent="0.35">
      <c r="B1172" s="3">
        <f t="shared" si="796"/>
        <v>15</v>
      </c>
      <c r="C1172" s="1">
        <f t="shared" si="797"/>
        <v>2472</v>
      </c>
      <c r="D1172" s="2">
        <v>6242</v>
      </c>
      <c r="E1172" s="2" t="str">
        <f>_xlfn.XLOOKUP(C1172,Sheet2!$N$3:$N$1000,Sheet2!$O$3:$O$1000,"")</f>
        <v/>
      </c>
      <c r="F1172" s="9" t="str">
        <f t="shared" si="795"/>
        <v>EHALT</v>
      </c>
      <c r="G1172" s="4" t="str">
        <f t="shared" si="815"/>
        <v>14</v>
      </c>
      <c r="H1172" s="4">
        <f t="shared" si="816"/>
        <v>242</v>
      </c>
      <c r="I1172" s="6">
        <f t="shared" si="808"/>
        <v>0</v>
      </c>
      <c r="J1172" s="6">
        <f t="shared" si="809"/>
        <v>0</v>
      </c>
      <c r="K1172" s="6">
        <f t="shared" si="810"/>
        <v>6</v>
      </c>
      <c r="L1172" s="6">
        <f t="shared" si="811"/>
        <v>2</v>
      </c>
      <c r="M1172" s="6">
        <f t="shared" si="812"/>
        <v>4</v>
      </c>
      <c r="N1172" s="6">
        <f t="shared" si="813"/>
        <v>2</v>
      </c>
      <c r="O1172" s="13">
        <f t="shared" si="814"/>
        <v>1</v>
      </c>
      <c r="P1172" s="4">
        <f t="shared" si="820"/>
        <v>0</v>
      </c>
      <c r="Q1172" s="4">
        <f t="shared" si="821"/>
        <v>1</v>
      </c>
      <c r="R1172">
        <f t="shared" si="798"/>
        <v>242</v>
      </c>
      <c r="S1172" s="4">
        <f t="shared" si="799"/>
        <v>0</v>
      </c>
      <c r="T1172" s="15">
        <f t="shared" si="800"/>
        <v>1</v>
      </c>
      <c r="U1172" s="4">
        <f t="shared" si="801"/>
        <v>0</v>
      </c>
      <c r="V1172" s="4">
        <f t="shared" si="802"/>
        <v>1</v>
      </c>
      <c r="W1172" s="4">
        <f t="shared" si="803"/>
        <v>4</v>
      </c>
      <c r="X1172" s="6">
        <f t="shared" si="804"/>
        <v>2</v>
      </c>
      <c r="Y1172" s="4">
        <f t="shared" si="805"/>
        <v>2</v>
      </c>
      <c r="Z1172" s="6">
        <f t="shared" si="806"/>
        <v>0</v>
      </c>
      <c r="AA1172" s="18">
        <f t="shared" si="807"/>
        <v>2</v>
      </c>
      <c r="AB1172" s="9" t="str">
        <f t="shared" si="822"/>
        <v>I.EHA</v>
      </c>
      <c r="AC1172" s="9" t="str">
        <f>_xlfn.XLOOKUP(R1172,Sheet2!$H$3:$H$258,Sheet2!$I$3:$I$258,"-----")</f>
        <v>I.EHA</v>
      </c>
      <c r="AD1172" s="9" t="str">
        <f>_xlfn.XLOOKUP(VALUE(AE1172),Sheet2!$N$3:$N$1000,Sheet2!$O$3:$O$1000,"********")</f>
        <v>********</v>
      </c>
      <c r="AE1172" t="str">
        <f t="shared" si="817"/>
        <v>2334</v>
      </c>
      <c r="AF1172" s="9" t="str">
        <f>IF(R1172&lt;200,"+"&amp;TEXT(R1172,"0"),"-"&amp;TEXT(_xlfn.XLOOKUP(R1172,Sheet2!$K$3:$K$130,Sheet2!$L$3:$L$130,"-----"),"0"))</f>
        <v>-136</v>
      </c>
      <c r="AG1172" s="9" t="str">
        <f t="shared" si="823"/>
        <v>@</v>
      </c>
      <c r="AH1172" s="9" t="str">
        <f t="shared" si="824"/>
        <v>JSR @I.EHA</v>
      </c>
      <c r="AI1172" t="str">
        <f t="shared" si="825"/>
        <v>1,@I.EHA</v>
      </c>
      <c r="AJ1172" s="16" t="str">
        <f t="shared" si="826"/>
        <v>@I.EHA</v>
      </c>
      <c r="AK1172" t="str">
        <f t="shared" si="827"/>
        <v>ADCOR 0,1,SZC</v>
      </c>
      <c r="AL1172" s="4" t="str">
        <f t="shared" si="828"/>
        <v>ADC</v>
      </c>
      <c r="AM1172" s="4" t="str">
        <f t="shared" si="829"/>
        <v>R</v>
      </c>
      <c r="AN1172" s="4" t="str">
        <f t="shared" si="830"/>
        <v>O</v>
      </c>
      <c r="AO1172" s="4" t="str">
        <f t="shared" si="831"/>
        <v/>
      </c>
      <c r="AP1172" s="15" t="str">
        <f t="shared" si="832"/>
        <v>,SZC</v>
      </c>
      <c r="AQ1172" s="9" t="str">
        <f>_xlfn.XLOOKUP(D1172,Sheet2!$E$3:$E$101,Sheet2!$F$3:$F$101,"******************")</f>
        <v>EHALT</v>
      </c>
      <c r="AR1172" s="33" t="str">
        <f t="shared" si="818"/>
        <v>DOBC 1,**</v>
      </c>
      <c r="AS1172" s="9" t="str">
        <f t="shared" si="819"/>
        <v>DOBC</v>
      </c>
      <c r="AT1172" s="4">
        <f t="shared" si="833"/>
        <v>1</v>
      </c>
      <c r="AU1172" s="6">
        <f t="shared" si="834"/>
        <v>2</v>
      </c>
      <c r="AV1172" s="4" t="str">
        <f t="shared" si="835"/>
        <v>C</v>
      </c>
      <c r="AW1172" s="4">
        <f t="shared" si="836"/>
        <v>42</v>
      </c>
      <c r="AX1172" s="4" t="str">
        <f>_xlfn.XLOOKUP(AW1172,Sheet2!$Q$3:$Q$66,Sheet2!$R$3:$R$66,"**")</f>
        <v>**</v>
      </c>
      <c r="AY1172" s="4">
        <f t="shared" si="837"/>
        <v>4</v>
      </c>
      <c r="AZ1172" s="16" t="str">
        <f t="shared" si="838"/>
        <v>SKPDN</v>
      </c>
    </row>
    <row r="1173" spans="2:52" x14ac:dyDescent="0.35">
      <c r="B1173" s="3">
        <f t="shared" si="796"/>
        <v>16</v>
      </c>
      <c r="C1173" s="1">
        <f t="shared" si="797"/>
        <v>2473</v>
      </c>
      <c r="D1173" s="2">
        <v>6243</v>
      </c>
      <c r="E1173" s="2" t="str">
        <f>_xlfn.XLOOKUP(C1173,Sheet2!$N$3:$N$1000,Sheet2!$O$3:$O$1000,"")</f>
        <v/>
      </c>
      <c r="F1173" s="9" t="str">
        <f t="shared" si="795"/>
        <v>LOOP</v>
      </c>
      <c r="G1173" s="4" t="str">
        <f t="shared" si="815"/>
        <v>14</v>
      </c>
      <c r="H1173" s="4">
        <f t="shared" si="816"/>
        <v>243</v>
      </c>
      <c r="I1173" s="6">
        <f t="shared" si="808"/>
        <v>0</v>
      </c>
      <c r="J1173" s="6">
        <f t="shared" si="809"/>
        <v>0</v>
      </c>
      <c r="K1173" s="6">
        <f t="shared" si="810"/>
        <v>6</v>
      </c>
      <c r="L1173" s="6">
        <f t="shared" si="811"/>
        <v>2</v>
      </c>
      <c r="M1173" s="6">
        <f t="shared" si="812"/>
        <v>4</v>
      </c>
      <c r="N1173" s="6">
        <f t="shared" si="813"/>
        <v>3</v>
      </c>
      <c r="O1173" s="13">
        <f t="shared" si="814"/>
        <v>1</v>
      </c>
      <c r="P1173" s="4">
        <f t="shared" si="820"/>
        <v>0</v>
      </c>
      <c r="Q1173" s="4">
        <f t="shared" si="821"/>
        <v>1</v>
      </c>
      <c r="R1173">
        <f t="shared" si="798"/>
        <v>243</v>
      </c>
      <c r="S1173" s="4">
        <f t="shared" si="799"/>
        <v>0</v>
      </c>
      <c r="T1173" s="15">
        <f t="shared" si="800"/>
        <v>1</v>
      </c>
      <c r="U1173" s="4">
        <f t="shared" si="801"/>
        <v>0</v>
      </c>
      <c r="V1173" s="4">
        <f t="shared" si="802"/>
        <v>1</v>
      </c>
      <c r="W1173" s="4">
        <f t="shared" si="803"/>
        <v>4</v>
      </c>
      <c r="X1173" s="6">
        <f t="shared" si="804"/>
        <v>2</v>
      </c>
      <c r="Y1173" s="4">
        <f t="shared" si="805"/>
        <v>2</v>
      </c>
      <c r="Z1173" s="6">
        <f t="shared" si="806"/>
        <v>0</v>
      </c>
      <c r="AA1173" s="18">
        <f t="shared" si="807"/>
        <v>3</v>
      </c>
      <c r="AB1173" s="9" t="str">
        <f t="shared" si="822"/>
        <v>I.LOO</v>
      </c>
      <c r="AC1173" s="9" t="str">
        <f>_xlfn.XLOOKUP(R1173,Sheet2!$H$3:$H$258,Sheet2!$I$3:$I$258,"-----")</f>
        <v>I.LOO</v>
      </c>
      <c r="AD1173" s="9" t="str">
        <f>_xlfn.XLOOKUP(VALUE(AE1173),Sheet2!$N$3:$N$1000,Sheet2!$O$3:$O$1000,"********")</f>
        <v>********</v>
      </c>
      <c r="AE1173" t="str">
        <f t="shared" si="817"/>
        <v>2336</v>
      </c>
      <c r="AF1173" s="9" t="str">
        <f>IF(R1173&lt;200,"+"&amp;TEXT(R1173,"0"),"-"&amp;TEXT(_xlfn.XLOOKUP(R1173,Sheet2!$K$3:$K$130,Sheet2!$L$3:$L$130,"-----"),"0"))</f>
        <v>-135</v>
      </c>
      <c r="AG1173" s="9" t="str">
        <f t="shared" si="823"/>
        <v>@</v>
      </c>
      <c r="AH1173" s="9" t="str">
        <f t="shared" si="824"/>
        <v>JSR @I.LOO</v>
      </c>
      <c r="AI1173" t="str">
        <f t="shared" si="825"/>
        <v>1,@I.LOO</v>
      </c>
      <c r="AJ1173" s="16" t="str">
        <f t="shared" si="826"/>
        <v>@I.LOO</v>
      </c>
      <c r="AK1173" t="str">
        <f t="shared" si="827"/>
        <v>ADCOR 0,1,SNC</v>
      </c>
      <c r="AL1173" s="4" t="str">
        <f t="shared" si="828"/>
        <v>ADC</v>
      </c>
      <c r="AM1173" s="4" t="str">
        <f t="shared" si="829"/>
        <v>R</v>
      </c>
      <c r="AN1173" s="4" t="str">
        <f t="shared" si="830"/>
        <v>O</v>
      </c>
      <c r="AO1173" s="4" t="str">
        <f t="shared" si="831"/>
        <v/>
      </c>
      <c r="AP1173" s="15" t="str">
        <f t="shared" si="832"/>
        <v>,SNC</v>
      </c>
      <c r="AQ1173" s="9" t="str">
        <f>_xlfn.XLOOKUP(D1173,Sheet2!$E$3:$E$101,Sheet2!$F$3:$F$101,"******************")</f>
        <v>LOOP</v>
      </c>
      <c r="AR1173" s="33" t="str">
        <f t="shared" si="818"/>
        <v>DOBC 1,**</v>
      </c>
      <c r="AS1173" s="9" t="str">
        <f t="shared" si="819"/>
        <v>DOBC</v>
      </c>
      <c r="AT1173" s="4">
        <f t="shared" si="833"/>
        <v>1</v>
      </c>
      <c r="AU1173" s="6">
        <f t="shared" si="834"/>
        <v>2</v>
      </c>
      <c r="AV1173" s="4" t="str">
        <f t="shared" si="835"/>
        <v>C</v>
      </c>
      <c r="AW1173" s="4">
        <f t="shared" si="836"/>
        <v>43</v>
      </c>
      <c r="AX1173" s="4" t="str">
        <f>_xlfn.XLOOKUP(AW1173,Sheet2!$Q$3:$Q$66,Sheet2!$R$3:$R$66,"**")</f>
        <v>**</v>
      </c>
      <c r="AY1173" s="4">
        <f t="shared" si="837"/>
        <v>4</v>
      </c>
      <c r="AZ1173" s="16" t="str">
        <f t="shared" si="838"/>
        <v>SKPDN</v>
      </c>
    </row>
    <row r="1174" spans="2:52" x14ac:dyDescent="0.35">
      <c r="B1174" s="3">
        <v>18</v>
      </c>
      <c r="C1174" s="1">
        <f t="shared" si="797"/>
        <v>2474</v>
      </c>
      <c r="D1174" s="2">
        <v>6241</v>
      </c>
      <c r="E1174" s="2" t="str">
        <f>_xlfn.XLOOKUP(C1174,Sheet2!$N$3:$N$1000,Sheet2!$O$3:$O$1000,"")</f>
        <v>D13</v>
      </c>
      <c r="F1174" s="9" t="str">
        <f t="shared" si="795"/>
        <v>SETUP</v>
      </c>
      <c r="G1174" s="4" t="str">
        <f t="shared" si="815"/>
        <v>14</v>
      </c>
      <c r="H1174" s="4">
        <f t="shared" si="816"/>
        <v>241</v>
      </c>
      <c r="I1174" s="6">
        <f t="shared" si="808"/>
        <v>0</v>
      </c>
      <c r="J1174" s="6">
        <f t="shared" si="809"/>
        <v>0</v>
      </c>
      <c r="K1174" s="6">
        <f t="shared" si="810"/>
        <v>6</v>
      </c>
      <c r="L1174" s="6">
        <f t="shared" si="811"/>
        <v>2</v>
      </c>
      <c r="M1174" s="6">
        <f t="shared" si="812"/>
        <v>4</v>
      </c>
      <c r="N1174" s="6">
        <f t="shared" si="813"/>
        <v>1</v>
      </c>
      <c r="O1174" s="13">
        <f t="shared" si="814"/>
        <v>1</v>
      </c>
      <c r="P1174" s="4">
        <f t="shared" si="820"/>
        <v>0</v>
      </c>
      <c r="Q1174" s="4">
        <f t="shared" si="821"/>
        <v>1</v>
      </c>
      <c r="R1174">
        <f t="shared" si="798"/>
        <v>241</v>
      </c>
      <c r="S1174" s="4">
        <f t="shared" si="799"/>
        <v>0</v>
      </c>
      <c r="T1174" s="15">
        <f t="shared" si="800"/>
        <v>1</v>
      </c>
      <c r="U1174" s="4">
        <f t="shared" si="801"/>
        <v>0</v>
      </c>
      <c r="V1174" s="4">
        <f t="shared" si="802"/>
        <v>1</v>
      </c>
      <c r="W1174" s="4">
        <f t="shared" si="803"/>
        <v>4</v>
      </c>
      <c r="X1174" s="6">
        <f t="shared" si="804"/>
        <v>2</v>
      </c>
      <c r="Y1174" s="4">
        <f t="shared" si="805"/>
        <v>2</v>
      </c>
      <c r="Z1174" s="6">
        <f t="shared" si="806"/>
        <v>0</v>
      </c>
      <c r="AA1174" s="18">
        <f t="shared" si="807"/>
        <v>1</v>
      </c>
      <c r="AB1174" s="9" t="str">
        <f t="shared" si="822"/>
        <v>I.STUP</v>
      </c>
      <c r="AC1174" s="9" t="str">
        <f>_xlfn.XLOOKUP(R1174,Sheet2!$H$3:$H$258,Sheet2!$I$3:$I$258,"-----")</f>
        <v>I.STUP</v>
      </c>
      <c r="AD1174" s="9" t="str">
        <f>_xlfn.XLOOKUP(VALUE(AE1174),Sheet2!$N$3:$N$1000,Sheet2!$O$3:$O$1000,"********")</f>
        <v>********</v>
      </c>
      <c r="AE1174" t="str">
        <f t="shared" si="817"/>
        <v>2335</v>
      </c>
      <c r="AF1174" s="9" t="str">
        <f>IF(R1174&lt;200,"+"&amp;TEXT(R1174,"0"),"-"&amp;TEXT(_xlfn.XLOOKUP(R1174,Sheet2!$K$3:$K$130,Sheet2!$L$3:$L$130,"-----"),"0"))</f>
        <v>-137</v>
      </c>
      <c r="AG1174" s="9" t="str">
        <f t="shared" si="823"/>
        <v>@</v>
      </c>
      <c r="AH1174" s="9" t="str">
        <f t="shared" si="824"/>
        <v>JSR @I.STUP</v>
      </c>
      <c r="AI1174" t="str">
        <f t="shared" si="825"/>
        <v>1,@I.STUP</v>
      </c>
      <c r="AJ1174" s="16" t="str">
        <f t="shared" si="826"/>
        <v>@I.STUP</v>
      </c>
      <c r="AK1174" t="str">
        <f t="shared" si="827"/>
        <v>ADCOR 0,1,SKP</v>
      </c>
      <c r="AL1174" s="4" t="str">
        <f t="shared" si="828"/>
        <v>ADC</v>
      </c>
      <c r="AM1174" s="4" t="str">
        <f t="shared" si="829"/>
        <v>R</v>
      </c>
      <c r="AN1174" s="4" t="str">
        <f t="shared" si="830"/>
        <v>O</v>
      </c>
      <c r="AO1174" s="4" t="str">
        <f t="shared" si="831"/>
        <v/>
      </c>
      <c r="AP1174" s="15" t="str">
        <f t="shared" si="832"/>
        <v>,SKP</v>
      </c>
      <c r="AQ1174" s="9" t="str">
        <f>_xlfn.XLOOKUP(D1174,Sheet2!$E$3:$E$101,Sheet2!$F$3:$F$101,"******************")</f>
        <v>SETUP</v>
      </c>
      <c r="AR1174" s="33" t="str">
        <f t="shared" si="818"/>
        <v>DOBC 1,**</v>
      </c>
      <c r="AS1174" s="9" t="str">
        <f t="shared" si="819"/>
        <v>DOBC</v>
      </c>
      <c r="AT1174" s="4">
        <f t="shared" si="833"/>
        <v>1</v>
      </c>
      <c r="AU1174" s="6">
        <f t="shared" si="834"/>
        <v>2</v>
      </c>
      <c r="AV1174" s="4" t="str">
        <f t="shared" si="835"/>
        <v>C</v>
      </c>
      <c r="AW1174" s="4">
        <f t="shared" si="836"/>
        <v>41</v>
      </c>
      <c r="AX1174" s="4" t="str">
        <f>_xlfn.XLOOKUP(AW1174,Sheet2!$Q$3:$Q$66,Sheet2!$R$3:$R$66,"**")</f>
        <v>**</v>
      </c>
      <c r="AY1174" s="4">
        <f t="shared" si="837"/>
        <v>4</v>
      </c>
      <c r="AZ1174" s="16" t="str">
        <f t="shared" si="838"/>
        <v>SKPDN</v>
      </c>
    </row>
    <row r="1175" spans="2:52" x14ac:dyDescent="0.35">
      <c r="B1175" s="3">
        <f t="shared" si="796"/>
        <v>19</v>
      </c>
      <c r="C1175" s="1">
        <f t="shared" si="797"/>
        <v>2475</v>
      </c>
      <c r="D1175" s="2">
        <v>20152</v>
      </c>
      <c r="E1175" s="2" t="str">
        <f>_xlfn.XLOOKUP(C1175,Sheet2!$N$3:$N$1000,Sheet2!$O$3:$O$1000,"")</f>
        <v/>
      </c>
      <c r="F1175" s="9" t="str">
        <f t="shared" si="795"/>
        <v>LDA 0,TESTU</v>
      </c>
      <c r="G1175" s="4" t="str">
        <f t="shared" si="815"/>
        <v>40</v>
      </c>
      <c r="H1175" s="4">
        <f t="shared" si="816"/>
        <v>152</v>
      </c>
      <c r="I1175" s="6">
        <f t="shared" si="808"/>
        <v>0</v>
      </c>
      <c r="J1175" s="6">
        <f t="shared" si="809"/>
        <v>2</v>
      </c>
      <c r="K1175" s="6">
        <f t="shared" si="810"/>
        <v>0</v>
      </c>
      <c r="L1175" s="6">
        <f t="shared" si="811"/>
        <v>1</v>
      </c>
      <c r="M1175" s="6">
        <f t="shared" si="812"/>
        <v>5</v>
      </c>
      <c r="N1175" s="6">
        <f t="shared" si="813"/>
        <v>2</v>
      </c>
      <c r="O1175" s="13">
        <f t="shared" si="814"/>
        <v>4</v>
      </c>
      <c r="P1175" s="4">
        <f t="shared" si="820"/>
        <v>1</v>
      </c>
      <c r="Q1175" s="4">
        <f t="shared" si="821"/>
        <v>0</v>
      </c>
      <c r="R1175">
        <f t="shared" si="798"/>
        <v>152</v>
      </c>
      <c r="S1175" s="4">
        <f t="shared" si="799"/>
        <v>0</v>
      </c>
      <c r="T1175" s="15">
        <f t="shared" si="800"/>
        <v>0</v>
      </c>
      <c r="U1175" s="4">
        <f t="shared" si="801"/>
        <v>1</v>
      </c>
      <c r="V1175" s="4">
        <f t="shared" si="802"/>
        <v>0</v>
      </c>
      <c r="W1175" s="4">
        <f t="shared" si="803"/>
        <v>0</v>
      </c>
      <c r="X1175" s="6">
        <f t="shared" si="804"/>
        <v>1</v>
      </c>
      <c r="Y1175" s="4">
        <f t="shared" si="805"/>
        <v>2</v>
      </c>
      <c r="Z1175" s="6">
        <f t="shared" si="806"/>
        <v>1</v>
      </c>
      <c r="AA1175" s="18">
        <f t="shared" si="807"/>
        <v>2</v>
      </c>
      <c r="AB1175" s="9" t="str">
        <f t="shared" si="822"/>
        <v>TESTU</v>
      </c>
      <c r="AC1175" s="9" t="str">
        <f>_xlfn.XLOOKUP(R1175,Sheet2!$H$3:$H$258,Sheet2!$I$3:$I$258,"-----")</f>
        <v>TESTU</v>
      </c>
      <c r="AD1175" s="9" t="str">
        <f>_xlfn.XLOOKUP(VALUE(AE1175),Sheet2!$N$3:$N$1000,Sheet2!$O$3:$O$1000,"********")</f>
        <v>********</v>
      </c>
      <c r="AE1175" t="str">
        <f t="shared" si="817"/>
        <v>2647</v>
      </c>
      <c r="AF1175" s="9" t="str">
        <f>IF(R1175&lt;200,"+"&amp;TEXT(R1175,"0"),"-"&amp;TEXT(_xlfn.XLOOKUP(R1175,Sheet2!$K$3:$K$130,Sheet2!$L$3:$L$130,"-----"),"0"))</f>
        <v>+152</v>
      </c>
      <c r="AG1175" s="9" t="str">
        <f t="shared" si="823"/>
        <v/>
      </c>
      <c r="AH1175" s="9" t="str">
        <f t="shared" si="824"/>
        <v>JMP TESTU</v>
      </c>
      <c r="AI1175" t="str">
        <f t="shared" si="825"/>
        <v>0,TESTU</v>
      </c>
      <c r="AJ1175" s="16" t="str">
        <f t="shared" si="826"/>
        <v>TESTU</v>
      </c>
      <c r="AK1175" t="str">
        <f t="shared" si="827"/>
        <v>COMOL# 1,0,SZC</v>
      </c>
      <c r="AL1175" s="4" t="str">
        <f t="shared" si="828"/>
        <v>COM</v>
      </c>
      <c r="AM1175" s="4" t="str">
        <f t="shared" si="829"/>
        <v>L</v>
      </c>
      <c r="AN1175" s="4" t="str">
        <f t="shared" si="830"/>
        <v>O</v>
      </c>
      <c r="AO1175" s="4" t="str">
        <f t="shared" si="831"/>
        <v>#</v>
      </c>
      <c r="AP1175" s="15" t="str">
        <f t="shared" si="832"/>
        <v>,SZC</v>
      </c>
      <c r="AQ1175" s="9" t="str">
        <f>_xlfn.XLOOKUP(D1175,Sheet2!$E$3:$E$101,Sheet2!$F$3:$F$101,"******************")</f>
        <v>******************</v>
      </c>
      <c r="AR1175" s="33" t="str">
        <f t="shared" si="818"/>
        <v>NIOS **</v>
      </c>
      <c r="AS1175" s="9" t="str">
        <f t="shared" si="819"/>
        <v>DOCS</v>
      </c>
      <c r="AT1175" s="4">
        <f t="shared" si="833"/>
        <v>0</v>
      </c>
      <c r="AU1175" s="6">
        <f t="shared" si="834"/>
        <v>1</v>
      </c>
      <c r="AV1175" s="4" t="str">
        <f t="shared" si="835"/>
        <v>S</v>
      </c>
      <c r="AW1175" s="4">
        <f t="shared" si="836"/>
        <v>52</v>
      </c>
      <c r="AX1175" s="4" t="str">
        <f>_xlfn.XLOOKUP(AW1175,Sheet2!$Q$3:$Q$66,Sheet2!$R$3:$R$66,"**")</f>
        <v>**</v>
      </c>
      <c r="AY1175" s="4">
        <f t="shared" si="837"/>
        <v>0</v>
      </c>
      <c r="AZ1175" s="16" t="str">
        <f t="shared" si="838"/>
        <v>SKPBZ</v>
      </c>
    </row>
    <row r="1176" spans="2:52" x14ac:dyDescent="0.35">
      <c r="B1176" s="3">
        <f t="shared" si="796"/>
        <v>20</v>
      </c>
      <c r="C1176" s="1">
        <f t="shared" si="797"/>
        <v>2476</v>
      </c>
      <c r="D1176" s="2">
        <v>63033</v>
      </c>
      <c r="E1176" s="2" t="str">
        <f>_xlfn.XLOOKUP(C1176,Sheet2!$N$3:$N$1000,Sheet2!$O$3:$O$1000,"")</f>
        <v/>
      </c>
      <c r="F1176" s="9" t="str">
        <f t="shared" si="795"/>
        <v>DOC 0,DSKP</v>
      </c>
      <c r="G1176" s="4" t="str">
        <f t="shared" si="815"/>
        <v>146</v>
      </c>
      <c r="H1176" s="4">
        <f t="shared" si="816"/>
        <v>33</v>
      </c>
      <c r="I1176" s="6">
        <f t="shared" si="808"/>
        <v>0</v>
      </c>
      <c r="J1176" s="6">
        <f t="shared" si="809"/>
        <v>6</v>
      </c>
      <c r="K1176" s="6">
        <f t="shared" si="810"/>
        <v>3</v>
      </c>
      <c r="L1176" s="6">
        <f t="shared" si="811"/>
        <v>0</v>
      </c>
      <c r="M1176" s="6">
        <f t="shared" si="812"/>
        <v>3</v>
      </c>
      <c r="N1176" s="6">
        <f t="shared" si="813"/>
        <v>3</v>
      </c>
      <c r="O1176" s="13">
        <f t="shared" si="814"/>
        <v>12</v>
      </c>
      <c r="P1176" s="4">
        <f t="shared" si="820"/>
        <v>3</v>
      </c>
      <c r="Q1176" s="4">
        <f t="shared" si="821"/>
        <v>0</v>
      </c>
      <c r="R1176">
        <f t="shared" si="798"/>
        <v>33</v>
      </c>
      <c r="S1176" s="4">
        <f t="shared" si="799"/>
        <v>2</v>
      </c>
      <c r="T1176" s="15">
        <f t="shared" si="800"/>
        <v>1</v>
      </c>
      <c r="U1176" s="4">
        <f t="shared" si="801"/>
        <v>3</v>
      </c>
      <c r="V1176" s="4">
        <f t="shared" si="802"/>
        <v>0</v>
      </c>
      <c r="W1176" s="4">
        <f t="shared" si="803"/>
        <v>6</v>
      </c>
      <c r="X1176" s="6">
        <f t="shared" si="804"/>
        <v>0</v>
      </c>
      <c r="Y1176" s="4">
        <f t="shared" si="805"/>
        <v>1</v>
      </c>
      <c r="Z1176" s="6">
        <f t="shared" si="806"/>
        <v>1</v>
      </c>
      <c r="AA1176" s="18">
        <f t="shared" si="807"/>
        <v>3</v>
      </c>
      <c r="AB1176" s="9" t="str">
        <f t="shared" si="822"/>
        <v>+33,2</v>
      </c>
      <c r="AC1176" s="9" t="str">
        <f>_xlfn.XLOOKUP(R1176,Sheet2!$H$3:$H$258,Sheet2!$I$3:$I$258,"-----")</f>
        <v>*****</v>
      </c>
      <c r="AD1176" s="9" t="str">
        <f>_xlfn.XLOOKUP(VALUE(AE1176),Sheet2!$N$3:$N$1000,Sheet2!$O$3:$O$1000,"********")</f>
        <v>********</v>
      </c>
      <c r="AE1176" t="str">
        <f t="shared" si="817"/>
        <v>2531</v>
      </c>
      <c r="AF1176" s="9" t="str">
        <f>IF(R1176&lt;200,"+"&amp;TEXT(R1176,"0"),"-"&amp;TEXT(_xlfn.XLOOKUP(R1176,Sheet2!$K$3:$K$130,Sheet2!$L$3:$L$130,"-----"),"0"))</f>
        <v>+33</v>
      </c>
      <c r="AG1176" s="9" t="str">
        <f t="shared" si="823"/>
        <v>@</v>
      </c>
      <c r="AH1176" s="9" t="str">
        <f t="shared" si="824"/>
        <v>JMP @+33,2</v>
      </c>
      <c r="AI1176" t="str">
        <f t="shared" si="825"/>
        <v>0,@+33,2</v>
      </c>
      <c r="AJ1176" s="16" t="str">
        <f t="shared" si="826"/>
        <v>@+33,2</v>
      </c>
      <c r="AK1176" t="str">
        <f t="shared" si="827"/>
        <v>ADDZ# 3,0,SNC</v>
      </c>
      <c r="AL1176" s="4" t="str">
        <f t="shared" si="828"/>
        <v>ADD</v>
      </c>
      <c r="AM1176" s="4" t="str">
        <f t="shared" si="829"/>
        <v/>
      </c>
      <c r="AN1176" s="4" t="str">
        <f t="shared" si="830"/>
        <v>Z</v>
      </c>
      <c r="AO1176" s="4" t="str">
        <f t="shared" si="831"/>
        <v>#</v>
      </c>
      <c r="AP1176" s="15" t="str">
        <f t="shared" si="832"/>
        <v>,SNC</v>
      </c>
      <c r="AQ1176" s="9" t="str">
        <f>_xlfn.XLOOKUP(D1176,Sheet2!$E$3:$E$101,Sheet2!$F$3:$F$101,"******************")</f>
        <v>******************</v>
      </c>
      <c r="AR1176" s="33" t="str">
        <f t="shared" si="818"/>
        <v>DOC 0,DSKP</v>
      </c>
      <c r="AS1176" s="9" t="str">
        <f t="shared" si="819"/>
        <v>DOC</v>
      </c>
      <c r="AT1176" s="4">
        <f t="shared" si="833"/>
        <v>0</v>
      </c>
      <c r="AU1176" s="6">
        <f t="shared" si="834"/>
        <v>0</v>
      </c>
      <c r="AV1176" s="4" t="str">
        <f t="shared" si="835"/>
        <v/>
      </c>
      <c r="AW1176" s="4">
        <f t="shared" si="836"/>
        <v>33</v>
      </c>
      <c r="AX1176" s="4" t="str">
        <f>_xlfn.XLOOKUP(AW1176,Sheet2!$Q$3:$Q$66,Sheet2!$R$3:$R$66,"**")</f>
        <v>DSKP</v>
      </c>
      <c r="AY1176" s="4">
        <f t="shared" si="837"/>
        <v>6</v>
      </c>
      <c r="AZ1176" s="16" t="str">
        <f t="shared" si="838"/>
        <v>SKPBN</v>
      </c>
    </row>
    <row r="1177" spans="2:52" x14ac:dyDescent="0.35">
      <c r="B1177" s="3">
        <f t="shared" si="796"/>
        <v>21</v>
      </c>
      <c r="C1177" s="1">
        <f t="shared" si="797"/>
        <v>2477</v>
      </c>
      <c r="D1177" s="2">
        <v>20127</v>
      </c>
      <c r="E1177" s="2" t="str">
        <f>_xlfn.XLOOKUP(C1177,Sheet2!$N$3:$N$1000,Sheet2!$O$3:$O$1000,"")</f>
        <v/>
      </c>
      <c r="F1177" s="9" t="str">
        <f t="shared" si="795"/>
        <v>LDA 0,C1777</v>
      </c>
      <c r="G1177" s="4" t="str">
        <f t="shared" si="815"/>
        <v>40</v>
      </c>
      <c r="H1177" s="4">
        <f t="shared" si="816"/>
        <v>127</v>
      </c>
      <c r="I1177" s="6">
        <f t="shared" si="808"/>
        <v>0</v>
      </c>
      <c r="J1177" s="6">
        <f t="shared" si="809"/>
        <v>2</v>
      </c>
      <c r="K1177" s="6">
        <f t="shared" si="810"/>
        <v>0</v>
      </c>
      <c r="L1177" s="6">
        <f t="shared" si="811"/>
        <v>1</v>
      </c>
      <c r="M1177" s="6">
        <f t="shared" si="812"/>
        <v>2</v>
      </c>
      <c r="N1177" s="6">
        <f t="shared" si="813"/>
        <v>7</v>
      </c>
      <c r="O1177" s="13">
        <f t="shared" si="814"/>
        <v>4</v>
      </c>
      <c r="P1177" s="4">
        <f t="shared" si="820"/>
        <v>1</v>
      </c>
      <c r="Q1177" s="4">
        <f t="shared" si="821"/>
        <v>0</v>
      </c>
      <c r="R1177">
        <f t="shared" si="798"/>
        <v>127</v>
      </c>
      <c r="S1177" s="4">
        <f t="shared" si="799"/>
        <v>0</v>
      </c>
      <c r="T1177" s="15">
        <f t="shared" si="800"/>
        <v>0</v>
      </c>
      <c r="U1177" s="4">
        <f t="shared" si="801"/>
        <v>1</v>
      </c>
      <c r="V1177" s="4">
        <f t="shared" si="802"/>
        <v>0</v>
      </c>
      <c r="W1177" s="4">
        <f t="shared" si="803"/>
        <v>0</v>
      </c>
      <c r="X1177" s="6">
        <f t="shared" si="804"/>
        <v>1</v>
      </c>
      <c r="Y1177" s="4">
        <f t="shared" si="805"/>
        <v>1</v>
      </c>
      <c r="Z1177" s="6">
        <f t="shared" si="806"/>
        <v>0</v>
      </c>
      <c r="AA1177" s="18">
        <f t="shared" si="807"/>
        <v>7</v>
      </c>
      <c r="AB1177" s="9" t="str">
        <f t="shared" si="822"/>
        <v>C1777</v>
      </c>
      <c r="AC1177" s="9" t="str">
        <f>_xlfn.XLOOKUP(R1177,Sheet2!$H$3:$H$258,Sheet2!$I$3:$I$258,"-----")</f>
        <v>C1777</v>
      </c>
      <c r="AD1177" s="9" t="str">
        <f>_xlfn.XLOOKUP(VALUE(AE1177),Sheet2!$N$3:$N$1000,Sheet2!$O$3:$O$1000,"********")</f>
        <v>********</v>
      </c>
      <c r="AE1177" t="str">
        <f t="shared" si="817"/>
        <v>2626</v>
      </c>
      <c r="AF1177" s="9" t="str">
        <f>IF(R1177&lt;200,"+"&amp;TEXT(R1177,"0"),"-"&amp;TEXT(_xlfn.XLOOKUP(R1177,Sheet2!$K$3:$K$130,Sheet2!$L$3:$L$130,"-----"),"0"))</f>
        <v>+127</v>
      </c>
      <c r="AG1177" s="9" t="str">
        <f t="shared" si="823"/>
        <v/>
      </c>
      <c r="AH1177" s="9" t="str">
        <f t="shared" si="824"/>
        <v>JMP C1777</v>
      </c>
      <c r="AI1177" t="str">
        <f t="shared" si="825"/>
        <v>0,C1777</v>
      </c>
      <c r="AJ1177" s="16" t="str">
        <f t="shared" si="826"/>
        <v>C1777</v>
      </c>
      <c r="AK1177" t="str">
        <f t="shared" si="827"/>
        <v>COMZL 1,0,SBN</v>
      </c>
      <c r="AL1177" s="4" t="str">
        <f t="shared" si="828"/>
        <v>COM</v>
      </c>
      <c r="AM1177" s="4" t="str">
        <f t="shared" si="829"/>
        <v>L</v>
      </c>
      <c r="AN1177" s="4" t="str">
        <f t="shared" si="830"/>
        <v>Z</v>
      </c>
      <c r="AO1177" s="4" t="str">
        <f t="shared" si="831"/>
        <v/>
      </c>
      <c r="AP1177" s="15" t="str">
        <f t="shared" si="832"/>
        <v>,SBN</v>
      </c>
      <c r="AQ1177" s="9" t="str">
        <f>_xlfn.XLOOKUP(D1177,Sheet2!$E$3:$E$101,Sheet2!$F$3:$F$101,"******************")</f>
        <v>******************</v>
      </c>
      <c r="AR1177" s="33" t="str">
        <f t="shared" si="818"/>
        <v>NIOS **</v>
      </c>
      <c r="AS1177" s="9" t="str">
        <f t="shared" si="819"/>
        <v>DOCS</v>
      </c>
      <c r="AT1177" s="4">
        <f t="shared" si="833"/>
        <v>0</v>
      </c>
      <c r="AU1177" s="6">
        <f t="shared" si="834"/>
        <v>1</v>
      </c>
      <c r="AV1177" s="4" t="str">
        <f t="shared" si="835"/>
        <v>S</v>
      </c>
      <c r="AW1177" s="4">
        <f t="shared" si="836"/>
        <v>27</v>
      </c>
      <c r="AX1177" s="4" t="str">
        <f>_xlfn.XLOOKUP(AW1177,Sheet2!$Q$3:$Q$66,Sheet2!$R$3:$R$66,"**")</f>
        <v>**</v>
      </c>
      <c r="AY1177" s="4">
        <f t="shared" si="837"/>
        <v>0</v>
      </c>
      <c r="AZ1177" s="16" t="str">
        <f t="shared" si="838"/>
        <v>SKPBZ</v>
      </c>
    </row>
    <row r="1178" spans="2:52" x14ac:dyDescent="0.35">
      <c r="B1178" s="3">
        <f t="shared" si="796"/>
        <v>22</v>
      </c>
      <c r="C1178" s="1">
        <v>2500</v>
      </c>
      <c r="D1178" s="2">
        <v>62033</v>
      </c>
      <c r="E1178" s="2" t="str">
        <f>_xlfn.XLOOKUP(C1178,Sheet2!$N$3:$N$1000,Sheet2!$O$3:$O$1000,"")</f>
        <v/>
      </c>
      <c r="F1178" s="9" t="str">
        <f t="shared" ref="F1178:F1241" si="839">IF(AQ1178="******************",IF(P1178=0,AH1178,IF(P1178=3,AR1178,IF(P1178=1,"LDA "&amp;AI1178,IF(P1178=2,"STA "&amp;AI1178,IF(P1178=3,AQ1178,AK1178))))),AQ1178)</f>
        <v>DOB 0,DSKP</v>
      </c>
      <c r="G1178" s="4" t="str">
        <f t="shared" si="815"/>
        <v>144</v>
      </c>
      <c r="H1178" s="4">
        <f t="shared" si="816"/>
        <v>33</v>
      </c>
      <c r="I1178" s="6">
        <f t="shared" si="808"/>
        <v>0</v>
      </c>
      <c r="J1178" s="6">
        <f t="shared" si="809"/>
        <v>6</v>
      </c>
      <c r="K1178" s="6">
        <f t="shared" si="810"/>
        <v>2</v>
      </c>
      <c r="L1178" s="6">
        <f t="shared" si="811"/>
        <v>0</v>
      </c>
      <c r="M1178" s="6">
        <f t="shared" si="812"/>
        <v>3</v>
      </c>
      <c r="N1178" s="6">
        <f t="shared" si="813"/>
        <v>3</v>
      </c>
      <c r="O1178" s="13">
        <f t="shared" si="814"/>
        <v>12</v>
      </c>
      <c r="P1178" s="4">
        <f t="shared" si="820"/>
        <v>3</v>
      </c>
      <c r="Q1178" s="4">
        <f t="shared" si="821"/>
        <v>0</v>
      </c>
      <c r="R1178">
        <f t="shared" si="798"/>
        <v>33</v>
      </c>
      <c r="S1178" s="4">
        <f t="shared" si="799"/>
        <v>0</v>
      </c>
      <c r="T1178" s="15">
        <f t="shared" si="800"/>
        <v>1</v>
      </c>
      <c r="U1178" s="4">
        <f t="shared" si="801"/>
        <v>3</v>
      </c>
      <c r="V1178" s="4">
        <f t="shared" si="802"/>
        <v>0</v>
      </c>
      <c r="W1178" s="4">
        <f t="shared" si="803"/>
        <v>4</v>
      </c>
      <c r="X1178" s="6">
        <f t="shared" si="804"/>
        <v>0</v>
      </c>
      <c r="Y1178" s="4">
        <f t="shared" si="805"/>
        <v>1</v>
      </c>
      <c r="Z1178" s="6">
        <f t="shared" si="806"/>
        <v>1</v>
      </c>
      <c r="AA1178" s="18">
        <f t="shared" si="807"/>
        <v>3</v>
      </c>
      <c r="AB1178" s="9" t="str">
        <f t="shared" si="822"/>
        <v>*****</v>
      </c>
      <c r="AC1178" s="9" t="str">
        <f>_xlfn.XLOOKUP(R1178,Sheet2!$H$3:$H$258,Sheet2!$I$3:$I$258,"-----")</f>
        <v>*****</v>
      </c>
      <c r="AD1178" s="9" t="str">
        <f>_xlfn.XLOOKUP(VALUE(AE1178),Sheet2!$N$3:$N$1000,Sheet2!$O$3:$O$1000,"********")</f>
        <v>********</v>
      </c>
      <c r="AE1178" t="str">
        <f t="shared" si="817"/>
        <v>2533</v>
      </c>
      <c r="AF1178" s="9" t="str">
        <f>IF(R1178&lt;200,"+"&amp;TEXT(R1178,"0"),"-"&amp;TEXT(_xlfn.XLOOKUP(R1178,Sheet2!$K$3:$K$130,Sheet2!$L$3:$L$130,"-----"),"0"))</f>
        <v>+33</v>
      </c>
      <c r="AG1178" s="9" t="str">
        <f t="shared" si="823"/>
        <v>@</v>
      </c>
      <c r="AH1178" s="9" t="str">
        <f t="shared" si="824"/>
        <v>JMP @*****</v>
      </c>
      <c r="AI1178" t="str">
        <f t="shared" si="825"/>
        <v>0,@*****</v>
      </c>
      <c r="AJ1178" s="16" t="str">
        <f t="shared" si="826"/>
        <v>@*****</v>
      </c>
      <c r="AK1178" t="str">
        <f t="shared" si="827"/>
        <v>ADCZ# 3,0,SNC</v>
      </c>
      <c r="AL1178" s="4" t="str">
        <f t="shared" si="828"/>
        <v>ADC</v>
      </c>
      <c r="AM1178" s="4" t="str">
        <f t="shared" si="829"/>
        <v/>
      </c>
      <c r="AN1178" s="4" t="str">
        <f t="shared" si="830"/>
        <v>Z</v>
      </c>
      <c r="AO1178" s="4" t="str">
        <f t="shared" si="831"/>
        <v>#</v>
      </c>
      <c r="AP1178" s="15" t="str">
        <f t="shared" si="832"/>
        <v>,SNC</v>
      </c>
      <c r="AQ1178" s="9" t="str">
        <f>_xlfn.XLOOKUP(D1178,Sheet2!$E$3:$E$101,Sheet2!$F$3:$F$101,"******************")</f>
        <v>******************</v>
      </c>
      <c r="AR1178" s="33" t="str">
        <f t="shared" si="818"/>
        <v>DOB 0,DSKP</v>
      </c>
      <c r="AS1178" s="9" t="str">
        <f t="shared" si="819"/>
        <v>DOB</v>
      </c>
      <c r="AT1178" s="4">
        <f t="shared" si="833"/>
        <v>0</v>
      </c>
      <c r="AU1178" s="6">
        <f t="shared" si="834"/>
        <v>0</v>
      </c>
      <c r="AV1178" s="4" t="str">
        <f t="shared" si="835"/>
        <v/>
      </c>
      <c r="AW1178" s="4">
        <f t="shared" si="836"/>
        <v>33</v>
      </c>
      <c r="AX1178" s="4" t="str">
        <f>_xlfn.XLOOKUP(AW1178,Sheet2!$Q$3:$Q$66,Sheet2!$R$3:$R$66,"**")</f>
        <v>DSKP</v>
      </c>
      <c r="AY1178" s="4">
        <f t="shared" si="837"/>
        <v>4</v>
      </c>
      <c r="AZ1178" s="16" t="str">
        <f t="shared" si="838"/>
        <v>SKPBN</v>
      </c>
    </row>
    <row r="1179" spans="2:52" x14ac:dyDescent="0.35">
      <c r="B1179" s="3">
        <f t="shared" si="796"/>
        <v>23</v>
      </c>
      <c r="C1179" s="1">
        <f t="shared" si="797"/>
        <v>2501</v>
      </c>
      <c r="D1179" s="2">
        <v>24067</v>
      </c>
      <c r="E1179" s="2" t="str">
        <f>_xlfn.XLOOKUP(C1179,Sheet2!$N$3:$N$1000,Sheet2!$O$3:$O$1000,"")</f>
        <v/>
      </c>
      <c r="F1179" s="9" t="str">
        <f t="shared" si="839"/>
        <v>LDA 1,KB7</v>
      </c>
      <c r="G1179" s="4" t="str">
        <f t="shared" si="815"/>
        <v>50</v>
      </c>
      <c r="H1179" s="4">
        <f t="shared" si="816"/>
        <v>67</v>
      </c>
      <c r="I1179" s="6">
        <f t="shared" si="808"/>
        <v>0</v>
      </c>
      <c r="J1179" s="6">
        <f t="shared" si="809"/>
        <v>2</v>
      </c>
      <c r="K1179" s="6">
        <f t="shared" si="810"/>
        <v>4</v>
      </c>
      <c r="L1179" s="6">
        <f t="shared" si="811"/>
        <v>0</v>
      </c>
      <c r="M1179" s="6">
        <f t="shared" si="812"/>
        <v>6</v>
      </c>
      <c r="N1179" s="6">
        <f t="shared" si="813"/>
        <v>7</v>
      </c>
      <c r="O1179" s="13">
        <f t="shared" si="814"/>
        <v>5</v>
      </c>
      <c r="P1179" s="4">
        <f t="shared" si="820"/>
        <v>1</v>
      </c>
      <c r="Q1179" s="4">
        <f t="shared" si="821"/>
        <v>1</v>
      </c>
      <c r="R1179">
        <f t="shared" si="798"/>
        <v>67</v>
      </c>
      <c r="S1179" s="4">
        <f t="shared" si="799"/>
        <v>0</v>
      </c>
      <c r="T1179" s="15">
        <f t="shared" si="800"/>
        <v>0</v>
      </c>
      <c r="U1179" s="4">
        <f t="shared" si="801"/>
        <v>1</v>
      </c>
      <c r="V1179" s="4">
        <f t="shared" si="802"/>
        <v>1</v>
      </c>
      <c r="W1179" s="4">
        <f t="shared" si="803"/>
        <v>0</v>
      </c>
      <c r="X1179" s="6">
        <f t="shared" si="804"/>
        <v>0</v>
      </c>
      <c r="Y1179" s="4">
        <f t="shared" si="805"/>
        <v>3</v>
      </c>
      <c r="Z1179" s="6">
        <f t="shared" si="806"/>
        <v>0</v>
      </c>
      <c r="AA1179" s="18">
        <f t="shared" si="807"/>
        <v>7</v>
      </c>
      <c r="AB1179" s="9" t="str">
        <f t="shared" si="822"/>
        <v>KB7</v>
      </c>
      <c r="AC1179" s="9" t="str">
        <f>_xlfn.XLOOKUP(R1179,Sheet2!$H$3:$H$258,Sheet2!$I$3:$I$258,"-----")</f>
        <v>KB7</v>
      </c>
      <c r="AD1179" s="9" t="str">
        <f>_xlfn.XLOOKUP(VALUE(AE1179),Sheet2!$N$3:$N$1000,Sheet2!$O$3:$O$1000,"********")</f>
        <v>D17</v>
      </c>
      <c r="AE1179" t="str">
        <f t="shared" si="817"/>
        <v>2570</v>
      </c>
      <c r="AF1179" s="9" t="str">
        <f>IF(R1179&lt;200,"+"&amp;TEXT(R1179,"0"),"-"&amp;TEXT(_xlfn.XLOOKUP(R1179,Sheet2!$K$3:$K$130,Sheet2!$L$3:$L$130,"-----"),"0"))</f>
        <v>+67</v>
      </c>
      <c r="AG1179" s="9" t="str">
        <f t="shared" si="823"/>
        <v/>
      </c>
      <c r="AH1179" s="9" t="str">
        <f t="shared" si="824"/>
        <v>JSR KB7</v>
      </c>
      <c r="AI1179" t="str">
        <f t="shared" si="825"/>
        <v>1,KB7</v>
      </c>
      <c r="AJ1179" s="16" t="str">
        <f t="shared" si="826"/>
        <v>KB7</v>
      </c>
      <c r="AK1179" t="str">
        <f t="shared" si="827"/>
        <v>COMC 1,1,SBN</v>
      </c>
      <c r="AL1179" s="4" t="str">
        <f t="shared" si="828"/>
        <v>COM</v>
      </c>
      <c r="AM1179" s="4" t="str">
        <f t="shared" si="829"/>
        <v/>
      </c>
      <c r="AN1179" s="4" t="str">
        <f t="shared" si="830"/>
        <v>C</v>
      </c>
      <c r="AO1179" s="4" t="str">
        <f t="shared" si="831"/>
        <v/>
      </c>
      <c r="AP1179" s="15" t="str">
        <f t="shared" si="832"/>
        <v>,SBN</v>
      </c>
      <c r="AQ1179" s="9" t="str">
        <f>_xlfn.XLOOKUP(D1179,Sheet2!$E$3:$E$101,Sheet2!$F$3:$F$101,"******************")</f>
        <v>******************</v>
      </c>
      <c r="AR1179" s="33" t="str">
        <f t="shared" si="818"/>
        <v>NIO **</v>
      </c>
      <c r="AS1179" s="9" t="str">
        <f t="shared" si="819"/>
        <v>DOC</v>
      </c>
      <c r="AT1179" s="4">
        <f t="shared" si="833"/>
        <v>1</v>
      </c>
      <c r="AU1179" s="6">
        <f t="shared" si="834"/>
        <v>0</v>
      </c>
      <c r="AV1179" s="4" t="str">
        <f t="shared" si="835"/>
        <v/>
      </c>
      <c r="AW1179" s="4">
        <f t="shared" si="836"/>
        <v>67</v>
      </c>
      <c r="AX1179" s="4" t="str">
        <f>_xlfn.XLOOKUP(AW1179,Sheet2!$Q$3:$Q$66,Sheet2!$R$3:$R$66,"**")</f>
        <v>**</v>
      </c>
      <c r="AY1179" s="4">
        <f t="shared" si="837"/>
        <v>0</v>
      </c>
      <c r="AZ1179" s="16" t="str">
        <f t="shared" si="838"/>
        <v>SKPBN</v>
      </c>
    </row>
    <row r="1180" spans="2:52" x14ac:dyDescent="0.35">
      <c r="B1180" s="3">
        <f t="shared" si="796"/>
        <v>24</v>
      </c>
      <c r="C1180" s="1">
        <f t="shared" si="797"/>
        <v>2502</v>
      </c>
      <c r="D1180" s="2">
        <v>65133</v>
      </c>
      <c r="E1180" s="2" t="str">
        <f>_xlfn.XLOOKUP(C1180,Sheet2!$N$3:$N$1000,Sheet2!$O$3:$O$1000,"")</f>
        <v/>
      </c>
      <c r="F1180" s="9" t="str">
        <f t="shared" si="839"/>
        <v>DOAS 1,DSKP</v>
      </c>
      <c r="G1180" s="4" t="str">
        <f t="shared" si="815"/>
        <v>152</v>
      </c>
      <c r="H1180" s="4">
        <f t="shared" si="816"/>
        <v>133</v>
      </c>
      <c r="I1180" s="6">
        <f t="shared" si="808"/>
        <v>0</v>
      </c>
      <c r="J1180" s="6">
        <f t="shared" si="809"/>
        <v>6</v>
      </c>
      <c r="K1180" s="6">
        <f t="shared" si="810"/>
        <v>5</v>
      </c>
      <c r="L1180" s="6">
        <f t="shared" si="811"/>
        <v>1</v>
      </c>
      <c r="M1180" s="6">
        <f t="shared" si="812"/>
        <v>3</v>
      </c>
      <c r="N1180" s="6">
        <f t="shared" si="813"/>
        <v>3</v>
      </c>
      <c r="O1180" s="13">
        <f t="shared" si="814"/>
        <v>13</v>
      </c>
      <c r="P1180" s="4">
        <f t="shared" si="820"/>
        <v>3</v>
      </c>
      <c r="Q1180" s="4">
        <f t="shared" si="821"/>
        <v>1</v>
      </c>
      <c r="R1180">
        <f t="shared" si="798"/>
        <v>133</v>
      </c>
      <c r="S1180" s="4">
        <f t="shared" si="799"/>
        <v>2</v>
      </c>
      <c r="T1180" s="15">
        <f t="shared" si="800"/>
        <v>0</v>
      </c>
      <c r="U1180" s="4">
        <f t="shared" si="801"/>
        <v>3</v>
      </c>
      <c r="V1180" s="4">
        <f t="shared" si="802"/>
        <v>1</v>
      </c>
      <c r="W1180" s="4">
        <f t="shared" si="803"/>
        <v>2</v>
      </c>
      <c r="X1180" s="6">
        <f t="shared" si="804"/>
        <v>1</v>
      </c>
      <c r="Y1180" s="4">
        <f t="shared" si="805"/>
        <v>1</v>
      </c>
      <c r="Z1180" s="6">
        <f t="shared" si="806"/>
        <v>1</v>
      </c>
      <c r="AA1180" s="18">
        <f t="shared" si="807"/>
        <v>3</v>
      </c>
      <c r="AB1180" s="9" t="str">
        <f t="shared" si="822"/>
        <v>+133,2</v>
      </c>
      <c r="AC1180" s="9" t="str">
        <f>_xlfn.XLOOKUP(R1180,Sheet2!$H$3:$H$258,Sheet2!$I$3:$I$258,"-----")</f>
        <v>C037</v>
      </c>
      <c r="AD1180" s="9" t="str">
        <f>_xlfn.XLOOKUP(VALUE(AE1180),Sheet2!$N$3:$N$1000,Sheet2!$O$3:$O$1000,"********")</f>
        <v>********</v>
      </c>
      <c r="AE1180" t="str">
        <f t="shared" si="817"/>
        <v>2635</v>
      </c>
      <c r="AF1180" s="9" t="str">
        <f>IF(R1180&lt;200,"+"&amp;TEXT(R1180,"0"),"-"&amp;TEXT(_xlfn.XLOOKUP(R1180,Sheet2!$K$3:$K$130,Sheet2!$L$3:$L$130,"-----"),"0"))</f>
        <v>+133</v>
      </c>
      <c r="AG1180" s="9" t="str">
        <f t="shared" si="823"/>
        <v/>
      </c>
      <c r="AH1180" s="9" t="str">
        <f t="shared" si="824"/>
        <v>JSR +133,2</v>
      </c>
      <c r="AI1180" t="str">
        <f t="shared" si="825"/>
        <v>1,+133,2</v>
      </c>
      <c r="AJ1180" s="16" t="str">
        <f t="shared" si="826"/>
        <v>+133,2</v>
      </c>
      <c r="AK1180" t="str">
        <f t="shared" si="827"/>
        <v>MOVZL# 3,1,SNC</v>
      </c>
      <c r="AL1180" s="4" t="str">
        <f t="shared" si="828"/>
        <v>MOV</v>
      </c>
      <c r="AM1180" s="4" t="str">
        <f t="shared" si="829"/>
        <v>L</v>
      </c>
      <c r="AN1180" s="4" t="str">
        <f t="shared" si="830"/>
        <v>Z</v>
      </c>
      <c r="AO1180" s="4" t="str">
        <f t="shared" si="831"/>
        <v>#</v>
      </c>
      <c r="AP1180" s="15" t="str">
        <f t="shared" si="832"/>
        <v>,SNC</v>
      </c>
      <c r="AQ1180" s="9" t="str">
        <f>_xlfn.XLOOKUP(D1180,Sheet2!$E$3:$E$101,Sheet2!$F$3:$F$101,"******************")</f>
        <v>******************</v>
      </c>
      <c r="AR1180" s="33" t="str">
        <f t="shared" si="818"/>
        <v>DOAS 1,DSKP</v>
      </c>
      <c r="AS1180" s="9" t="str">
        <f t="shared" si="819"/>
        <v>DOAS</v>
      </c>
      <c r="AT1180" s="4">
        <f t="shared" si="833"/>
        <v>1</v>
      </c>
      <c r="AU1180" s="6">
        <f t="shared" si="834"/>
        <v>1</v>
      </c>
      <c r="AV1180" s="4" t="str">
        <f t="shared" si="835"/>
        <v>S</v>
      </c>
      <c r="AW1180" s="4">
        <f t="shared" si="836"/>
        <v>33</v>
      </c>
      <c r="AX1180" s="4" t="str">
        <f>_xlfn.XLOOKUP(AW1180,Sheet2!$Q$3:$Q$66,Sheet2!$R$3:$R$66,"**")</f>
        <v>DSKP</v>
      </c>
      <c r="AY1180" s="4">
        <f t="shared" si="837"/>
        <v>2</v>
      </c>
      <c r="AZ1180" s="16" t="str">
        <f t="shared" si="838"/>
        <v>SKPBZ</v>
      </c>
    </row>
    <row r="1181" spans="2:52" x14ac:dyDescent="0.35">
      <c r="B1181" s="3">
        <f t="shared" si="796"/>
        <v>25</v>
      </c>
      <c r="C1181" s="1">
        <f t="shared" si="797"/>
        <v>2503</v>
      </c>
      <c r="D1181" s="2">
        <v>6165</v>
      </c>
      <c r="E1181" s="2" t="str">
        <f>_xlfn.XLOOKUP(C1181,Sheet2!$N$3:$N$1000,Sheet2!$O$3:$O$1000,"")</f>
        <v/>
      </c>
      <c r="F1181" s="9" t="str">
        <f t="shared" si="839"/>
        <v>JSR @STALL</v>
      </c>
      <c r="G1181" s="4" t="str">
        <f t="shared" si="815"/>
        <v>14</v>
      </c>
      <c r="H1181" s="4">
        <f t="shared" si="816"/>
        <v>165</v>
      </c>
      <c r="I1181" s="6">
        <f t="shared" si="808"/>
        <v>0</v>
      </c>
      <c r="J1181" s="6">
        <f t="shared" si="809"/>
        <v>0</v>
      </c>
      <c r="K1181" s="6">
        <f t="shared" si="810"/>
        <v>6</v>
      </c>
      <c r="L1181" s="6">
        <f t="shared" si="811"/>
        <v>1</v>
      </c>
      <c r="M1181" s="6">
        <f t="shared" si="812"/>
        <v>6</v>
      </c>
      <c r="N1181" s="6">
        <f t="shared" si="813"/>
        <v>5</v>
      </c>
      <c r="O1181" s="13">
        <f t="shared" si="814"/>
        <v>1</v>
      </c>
      <c r="P1181" s="4">
        <f t="shared" si="820"/>
        <v>0</v>
      </c>
      <c r="Q1181" s="4">
        <f t="shared" si="821"/>
        <v>1</v>
      </c>
      <c r="R1181">
        <f t="shared" si="798"/>
        <v>165</v>
      </c>
      <c r="S1181" s="4">
        <f t="shared" si="799"/>
        <v>0</v>
      </c>
      <c r="T1181" s="15">
        <f t="shared" si="800"/>
        <v>1</v>
      </c>
      <c r="U1181" s="4">
        <f t="shared" si="801"/>
        <v>0</v>
      </c>
      <c r="V1181" s="4">
        <f t="shared" si="802"/>
        <v>1</v>
      </c>
      <c r="W1181" s="4">
        <f t="shared" si="803"/>
        <v>4</v>
      </c>
      <c r="X1181" s="6">
        <f t="shared" si="804"/>
        <v>1</v>
      </c>
      <c r="Y1181" s="4">
        <f t="shared" si="805"/>
        <v>3</v>
      </c>
      <c r="Z1181" s="6">
        <f t="shared" si="806"/>
        <v>0</v>
      </c>
      <c r="AA1181" s="18">
        <f t="shared" si="807"/>
        <v>5</v>
      </c>
      <c r="AB1181" s="9" t="str">
        <f t="shared" si="822"/>
        <v>STALL</v>
      </c>
      <c r="AC1181" s="9" t="str">
        <f>_xlfn.XLOOKUP(R1181,Sheet2!$H$3:$H$258,Sheet2!$I$3:$I$258,"-----")</f>
        <v>STALL</v>
      </c>
      <c r="AD1181" s="9" t="str">
        <f>_xlfn.XLOOKUP(VALUE(AE1181),Sheet2!$N$3:$N$1000,Sheet2!$O$3:$O$1000,"********")</f>
        <v>********</v>
      </c>
      <c r="AE1181" t="str">
        <f t="shared" si="817"/>
        <v>2670</v>
      </c>
      <c r="AF1181" s="9" t="str">
        <f>IF(R1181&lt;200,"+"&amp;TEXT(R1181,"0"),"-"&amp;TEXT(_xlfn.XLOOKUP(R1181,Sheet2!$K$3:$K$130,Sheet2!$L$3:$L$130,"-----"),"0"))</f>
        <v>+165</v>
      </c>
      <c r="AG1181" s="9" t="str">
        <f t="shared" si="823"/>
        <v>@</v>
      </c>
      <c r="AH1181" s="9" t="str">
        <f t="shared" si="824"/>
        <v>JSR @STALL</v>
      </c>
      <c r="AI1181" t="str">
        <f t="shared" si="825"/>
        <v>1,@STALL</v>
      </c>
      <c r="AJ1181" s="16" t="str">
        <f t="shared" si="826"/>
        <v>@STALL</v>
      </c>
      <c r="AK1181" t="str">
        <f t="shared" si="827"/>
        <v>ADCCL 0,1,SNR</v>
      </c>
      <c r="AL1181" s="4" t="str">
        <f t="shared" si="828"/>
        <v>ADC</v>
      </c>
      <c r="AM1181" s="4" t="str">
        <f t="shared" si="829"/>
        <v>L</v>
      </c>
      <c r="AN1181" s="4" t="str">
        <f t="shared" si="830"/>
        <v>C</v>
      </c>
      <c r="AO1181" s="4" t="str">
        <f t="shared" si="831"/>
        <v/>
      </c>
      <c r="AP1181" s="15" t="str">
        <f t="shared" si="832"/>
        <v>,SNR</v>
      </c>
      <c r="AQ1181" s="9" t="str">
        <f>_xlfn.XLOOKUP(D1181,Sheet2!$E$3:$E$101,Sheet2!$F$3:$F$101,"******************")</f>
        <v>******************</v>
      </c>
      <c r="AR1181" s="33" t="str">
        <f t="shared" si="818"/>
        <v>DOBS 1,**</v>
      </c>
      <c r="AS1181" s="9" t="str">
        <f t="shared" si="819"/>
        <v>DOBS</v>
      </c>
      <c r="AT1181" s="4">
        <f t="shared" si="833"/>
        <v>1</v>
      </c>
      <c r="AU1181" s="6">
        <f t="shared" si="834"/>
        <v>1</v>
      </c>
      <c r="AV1181" s="4" t="str">
        <f t="shared" si="835"/>
        <v>S</v>
      </c>
      <c r="AW1181" s="4">
        <f t="shared" si="836"/>
        <v>65</v>
      </c>
      <c r="AX1181" s="4" t="str">
        <f>_xlfn.XLOOKUP(AW1181,Sheet2!$Q$3:$Q$66,Sheet2!$R$3:$R$66,"**")</f>
        <v>**</v>
      </c>
      <c r="AY1181" s="4">
        <f t="shared" si="837"/>
        <v>4</v>
      </c>
      <c r="AZ1181" s="16" t="str">
        <f t="shared" si="838"/>
        <v>SKPBZ</v>
      </c>
    </row>
    <row r="1182" spans="2:52" x14ac:dyDescent="0.35">
      <c r="B1182" s="3">
        <f t="shared" si="796"/>
        <v>26</v>
      </c>
      <c r="C1182" s="1">
        <f t="shared" si="797"/>
        <v>2504</v>
      </c>
      <c r="D1182" s="2">
        <v>60233</v>
      </c>
      <c r="E1182" s="2" t="str">
        <f>_xlfn.XLOOKUP(C1182,Sheet2!$N$3:$N$1000,Sheet2!$O$3:$O$1000,"")</f>
        <v/>
      </c>
      <c r="F1182" s="9" t="str">
        <f t="shared" si="839"/>
        <v>NIOC DSKP</v>
      </c>
      <c r="G1182" s="4" t="str">
        <f t="shared" si="815"/>
        <v>140</v>
      </c>
      <c r="H1182" s="4">
        <f t="shared" si="816"/>
        <v>233</v>
      </c>
      <c r="I1182" s="6">
        <f t="shared" si="808"/>
        <v>0</v>
      </c>
      <c r="J1182" s="6">
        <f t="shared" si="809"/>
        <v>6</v>
      </c>
      <c r="K1182" s="6">
        <f t="shared" si="810"/>
        <v>0</v>
      </c>
      <c r="L1182" s="6">
        <f t="shared" si="811"/>
        <v>2</v>
      </c>
      <c r="M1182" s="6">
        <f t="shared" si="812"/>
        <v>3</v>
      </c>
      <c r="N1182" s="6">
        <f t="shared" si="813"/>
        <v>3</v>
      </c>
      <c r="O1182" s="13">
        <f t="shared" si="814"/>
        <v>12</v>
      </c>
      <c r="P1182" s="4">
        <f t="shared" si="820"/>
        <v>3</v>
      </c>
      <c r="Q1182" s="4">
        <f t="shared" si="821"/>
        <v>0</v>
      </c>
      <c r="R1182">
        <f t="shared" si="798"/>
        <v>233</v>
      </c>
      <c r="S1182" s="4">
        <f t="shared" si="799"/>
        <v>0</v>
      </c>
      <c r="T1182" s="15">
        <f t="shared" si="800"/>
        <v>0</v>
      </c>
      <c r="U1182" s="4">
        <f t="shared" si="801"/>
        <v>3</v>
      </c>
      <c r="V1182" s="4">
        <f t="shared" si="802"/>
        <v>0</v>
      </c>
      <c r="W1182" s="4">
        <f t="shared" si="803"/>
        <v>0</v>
      </c>
      <c r="X1182" s="6">
        <f t="shared" si="804"/>
        <v>2</v>
      </c>
      <c r="Y1182" s="4">
        <f t="shared" si="805"/>
        <v>1</v>
      </c>
      <c r="Z1182" s="6">
        <f t="shared" si="806"/>
        <v>1</v>
      </c>
      <c r="AA1182" s="18">
        <f t="shared" si="807"/>
        <v>3</v>
      </c>
      <c r="AB1182" s="9" t="str">
        <f t="shared" si="822"/>
        <v>I.RC2</v>
      </c>
      <c r="AC1182" s="9" t="str">
        <f>_xlfn.XLOOKUP(R1182,Sheet2!$H$3:$H$258,Sheet2!$I$3:$I$258,"-----")</f>
        <v>I.RC2</v>
      </c>
      <c r="AD1182" s="9" t="str">
        <f>_xlfn.XLOOKUP(VALUE(AE1182),Sheet2!$N$3:$N$1000,Sheet2!$O$3:$O$1000,"********")</f>
        <v>********</v>
      </c>
      <c r="AE1182" t="str">
        <f t="shared" si="817"/>
        <v>2337</v>
      </c>
      <c r="AF1182" s="9" t="str">
        <f>IF(R1182&lt;200,"+"&amp;TEXT(R1182,"0"),"-"&amp;TEXT(_xlfn.XLOOKUP(R1182,Sheet2!$K$3:$K$130,Sheet2!$L$3:$L$130,"-----"),"0"))</f>
        <v>-145</v>
      </c>
      <c r="AG1182" s="9" t="str">
        <f t="shared" si="823"/>
        <v/>
      </c>
      <c r="AH1182" s="9" t="str">
        <f t="shared" si="824"/>
        <v>JMP I.RC2</v>
      </c>
      <c r="AI1182" t="str">
        <f t="shared" si="825"/>
        <v>0,I.RC2</v>
      </c>
      <c r="AJ1182" s="16" t="str">
        <f t="shared" si="826"/>
        <v>I.RC2</v>
      </c>
      <c r="AK1182" t="str">
        <f t="shared" si="827"/>
        <v>COMZR# 3,0,SNC</v>
      </c>
      <c r="AL1182" s="4" t="str">
        <f t="shared" si="828"/>
        <v>COM</v>
      </c>
      <c r="AM1182" s="4" t="str">
        <f t="shared" si="829"/>
        <v>R</v>
      </c>
      <c r="AN1182" s="4" t="str">
        <f t="shared" si="830"/>
        <v>Z</v>
      </c>
      <c r="AO1182" s="4" t="str">
        <f t="shared" si="831"/>
        <v>#</v>
      </c>
      <c r="AP1182" s="15" t="str">
        <f t="shared" si="832"/>
        <v>,SNC</v>
      </c>
      <c r="AQ1182" s="9" t="str">
        <f>_xlfn.XLOOKUP(D1182,Sheet2!$E$3:$E$101,Sheet2!$F$3:$F$101,"******************")</f>
        <v>******************</v>
      </c>
      <c r="AR1182" s="33" t="str">
        <f t="shared" si="818"/>
        <v>NIOC DSKP</v>
      </c>
      <c r="AS1182" s="9" t="str">
        <f t="shared" si="819"/>
        <v>DOCC</v>
      </c>
      <c r="AT1182" s="4">
        <f t="shared" si="833"/>
        <v>0</v>
      </c>
      <c r="AU1182" s="6">
        <f t="shared" si="834"/>
        <v>2</v>
      </c>
      <c r="AV1182" s="4" t="str">
        <f t="shared" si="835"/>
        <v>C</v>
      </c>
      <c r="AW1182" s="4">
        <f t="shared" si="836"/>
        <v>33</v>
      </c>
      <c r="AX1182" s="4" t="str">
        <f>_xlfn.XLOOKUP(AW1182,Sheet2!$Q$3:$Q$66,Sheet2!$R$3:$R$66,"**")</f>
        <v>DSKP</v>
      </c>
      <c r="AY1182" s="4">
        <f t="shared" si="837"/>
        <v>0</v>
      </c>
      <c r="AZ1182" s="16" t="str">
        <f t="shared" si="838"/>
        <v>SKPDN</v>
      </c>
    </row>
    <row r="1183" spans="2:52" x14ac:dyDescent="0.35">
      <c r="B1183" s="3">
        <f t="shared" si="796"/>
        <v>27</v>
      </c>
      <c r="C1183" s="1">
        <f t="shared" si="797"/>
        <v>2505</v>
      </c>
      <c r="D1183" s="2">
        <v>30060</v>
      </c>
      <c r="E1183" s="2" t="str">
        <f>_xlfn.XLOOKUP(C1183,Sheet2!$N$3:$N$1000,Sheet2!$O$3:$O$1000,"")</f>
        <v/>
      </c>
      <c r="F1183" s="9" t="str">
        <f t="shared" si="839"/>
        <v>LDA 2,KB14</v>
      </c>
      <c r="G1183" s="4" t="str">
        <f t="shared" si="815"/>
        <v>60</v>
      </c>
      <c r="H1183" s="4">
        <f t="shared" si="816"/>
        <v>60</v>
      </c>
      <c r="I1183" s="6">
        <f t="shared" si="808"/>
        <v>0</v>
      </c>
      <c r="J1183" s="6">
        <f t="shared" si="809"/>
        <v>3</v>
      </c>
      <c r="K1183" s="6">
        <f t="shared" si="810"/>
        <v>0</v>
      </c>
      <c r="L1183" s="6">
        <f t="shared" si="811"/>
        <v>0</v>
      </c>
      <c r="M1183" s="6">
        <f t="shared" si="812"/>
        <v>6</v>
      </c>
      <c r="N1183" s="6">
        <f t="shared" si="813"/>
        <v>0</v>
      </c>
      <c r="O1183" s="13">
        <f t="shared" si="814"/>
        <v>6</v>
      </c>
      <c r="P1183" s="4">
        <f t="shared" si="820"/>
        <v>1</v>
      </c>
      <c r="Q1183" s="4">
        <f t="shared" si="821"/>
        <v>2</v>
      </c>
      <c r="R1183">
        <f t="shared" si="798"/>
        <v>60</v>
      </c>
      <c r="S1183" s="4">
        <f t="shared" si="799"/>
        <v>0</v>
      </c>
      <c r="T1183" s="15">
        <f t="shared" si="800"/>
        <v>0</v>
      </c>
      <c r="U1183" s="4">
        <f t="shared" si="801"/>
        <v>1</v>
      </c>
      <c r="V1183" s="4">
        <f t="shared" si="802"/>
        <v>2</v>
      </c>
      <c r="W1183" s="4">
        <f t="shared" si="803"/>
        <v>0</v>
      </c>
      <c r="X1183" s="6">
        <f t="shared" si="804"/>
        <v>0</v>
      </c>
      <c r="Y1183" s="4">
        <f t="shared" si="805"/>
        <v>3</v>
      </c>
      <c r="Z1183" s="6">
        <f t="shared" si="806"/>
        <v>0</v>
      </c>
      <c r="AA1183" s="18">
        <f t="shared" si="807"/>
        <v>0</v>
      </c>
      <c r="AB1183" s="9" t="str">
        <f t="shared" si="822"/>
        <v>KB14</v>
      </c>
      <c r="AC1183" s="9" t="str">
        <f>_xlfn.XLOOKUP(R1183,Sheet2!$H$3:$H$258,Sheet2!$I$3:$I$258,"-----")</f>
        <v>KB14</v>
      </c>
      <c r="AD1183" s="9" t="str">
        <f>_xlfn.XLOOKUP(VALUE(AE1183),Sheet2!$N$3:$N$1000,Sheet2!$O$3:$O$1000,"********")</f>
        <v>********</v>
      </c>
      <c r="AE1183" t="str">
        <f t="shared" si="817"/>
        <v>2565</v>
      </c>
      <c r="AF1183" s="9" t="str">
        <f>IF(R1183&lt;200,"+"&amp;TEXT(R1183,"0"),"-"&amp;TEXT(_xlfn.XLOOKUP(R1183,Sheet2!$K$3:$K$130,Sheet2!$L$3:$L$130,"-----"),"0"))</f>
        <v>+60</v>
      </c>
      <c r="AG1183" s="9" t="str">
        <f t="shared" si="823"/>
        <v/>
      </c>
      <c r="AH1183" s="9" t="str">
        <f t="shared" si="824"/>
        <v>ISZ KB14</v>
      </c>
      <c r="AI1183" t="str">
        <f t="shared" si="825"/>
        <v>2,KB14</v>
      </c>
      <c r="AJ1183" s="16" t="str">
        <f t="shared" si="826"/>
        <v>KB14</v>
      </c>
      <c r="AK1183" t="str">
        <f t="shared" si="827"/>
        <v>COMC 1,2</v>
      </c>
      <c r="AL1183" s="4" t="str">
        <f t="shared" si="828"/>
        <v>COM</v>
      </c>
      <c r="AM1183" s="4" t="str">
        <f t="shared" si="829"/>
        <v/>
      </c>
      <c r="AN1183" s="4" t="str">
        <f t="shared" si="830"/>
        <v>C</v>
      </c>
      <c r="AO1183" s="4" t="str">
        <f t="shared" si="831"/>
        <v/>
      </c>
      <c r="AP1183" s="15" t="str">
        <f t="shared" si="832"/>
        <v/>
      </c>
      <c r="AQ1183" s="9" t="str">
        <f>_xlfn.XLOOKUP(D1183,Sheet2!$E$3:$E$101,Sheet2!$F$3:$F$101,"******************")</f>
        <v>******************</v>
      </c>
      <c r="AR1183" s="33" t="str">
        <f t="shared" si="818"/>
        <v>NIO **</v>
      </c>
      <c r="AS1183" s="9" t="str">
        <f t="shared" si="819"/>
        <v>DOC</v>
      </c>
      <c r="AT1183" s="4">
        <f t="shared" si="833"/>
        <v>2</v>
      </c>
      <c r="AU1183" s="6">
        <f t="shared" si="834"/>
        <v>0</v>
      </c>
      <c r="AV1183" s="4" t="str">
        <f t="shared" si="835"/>
        <v/>
      </c>
      <c r="AW1183" s="4">
        <f t="shared" si="836"/>
        <v>60</v>
      </c>
      <c r="AX1183" s="4" t="str">
        <f>_xlfn.XLOOKUP(AW1183,Sheet2!$Q$3:$Q$66,Sheet2!$R$3:$R$66,"**")</f>
        <v>**</v>
      </c>
      <c r="AY1183" s="4">
        <f t="shared" si="837"/>
        <v>0</v>
      </c>
      <c r="AZ1183" s="16" t="str">
        <f t="shared" si="838"/>
        <v>SKPBN</v>
      </c>
    </row>
    <row r="1184" spans="2:52" x14ac:dyDescent="0.35">
      <c r="B1184" s="3">
        <f t="shared" si="796"/>
        <v>28</v>
      </c>
      <c r="C1184" s="1">
        <f t="shared" si="797"/>
        <v>2506</v>
      </c>
      <c r="D1184" s="2">
        <v>65433</v>
      </c>
      <c r="E1184" s="2" t="str">
        <f>_xlfn.XLOOKUP(C1184,Sheet2!$N$3:$N$1000,Sheet2!$O$3:$O$1000,"")</f>
        <v/>
      </c>
      <c r="F1184" s="9" t="str">
        <f t="shared" si="839"/>
        <v>DIB 1,DSKP</v>
      </c>
      <c r="G1184" s="4" t="str">
        <f t="shared" si="815"/>
        <v>153</v>
      </c>
      <c r="H1184" s="4">
        <f t="shared" si="816"/>
        <v>33</v>
      </c>
      <c r="I1184" s="6">
        <f t="shared" si="808"/>
        <v>0</v>
      </c>
      <c r="J1184" s="6">
        <f t="shared" si="809"/>
        <v>6</v>
      </c>
      <c r="K1184" s="6">
        <f t="shared" si="810"/>
        <v>5</v>
      </c>
      <c r="L1184" s="6">
        <f t="shared" si="811"/>
        <v>4</v>
      </c>
      <c r="M1184" s="6">
        <f t="shared" si="812"/>
        <v>3</v>
      </c>
      <c r="N1184" s="6">
        <f t="shared" si="813"/>
        <v>3</v>
      </c>
      <c r="O1184" s="13">
        <f t="shared" si="814"/>
        <v>13</v>
      </c>
      <c r="P1184" s="4">
        <f t="shared" si="820"/>
        <v>3</v>
      </c>
      <c r="Q1184" s="4">
        <f t="shared" si="821"/>
        <v>1</v>
      </c>
      <c r="R1184">
        <f t="shared" si="798"/>
        <v>33</v>
      </c>
      <c r="S1184" s="4">
        <f t="shared" si="799"/>
        <v>3</v>
      </c>
      <c r="T1184" s="15">
        <f t="shared" si="800"/>
        <v>0</v>
      </c>
      <c r="U1184" s="4">
        <f t="shared" si="801"/>
        <v>3</v>
      </c>
      <c r="V1184" s="4">
        <f t="shared" si="802"/>
        <v>1</v>
      </c>
      <c r="W1184" s="4">
        <f t="shared" si="803"/>
        <v>3</v>
      </c>
      <c r="X1184" s="6">
        <f t="shared" si="804"/>
        <v>0</v>
      </c>
      <c r="Y1184" s="4">
        <f t="shared" si="805"/>
        <v>1</v>
      </c>
      <c r="Z1184" s="6">
        <f t="shared" si="806"/>
        <v>1</v>
      </c>
      <c r="AA1184" s="18">
        <f t="shared" si="807"/>
        <v>3</v>
      </c>
      <c r="AB1184" s="9" t="str">
        <f t="shared" si="822"/>
        <v>+33,3</v>
      </c>
      <c r="AC1184" s="9" t="str">
        <f>_xlfn.XLOOKUP(R1184,Sheet2!$H$3:$H$258,Sheet2!$I$3:$I$258,"-----")</f>
        <v>*****</v>
      </c>
      <c r="AD1184" s="9" t="str">
        <f>_xlfn.XLOOKUP(VALUE(AE1184),Sheet2!$N$3:$N$1000,Sheet2!$O$3:$O$1000,"********")</f>
        <v>********</v>
      </c>
      <c r="AE1184" t="str">
        <f t="shared" si="817"/>
        <v>2541</v>
      </c>
      <c r="AF1184" s="9" t="str">
        <f>IF(R1184&lt;200,"+"&amp;TEXT(R1184,"0"),"-"&amp;TEXT(_xlfn.XLOOKUP(R1184,Sheet2!$K$3:$K$130,Sheet2!$L$3:$L$130,"-----"),"0"))</f>
        <v>+33</v>
      </c>
      <c r="AG1184" s="9" t="str">
        <f t="shared" si="823"/>
        <v/>
      </c>
      <c r="AH1184" s="9" t="str">
        <f t="shared" si="824"/>
        <v>JSR +33,3</v>
      </c>
      <c r="AI1184" t="str">
        <f t="shared" si="825"/>
        <v>1,+33,3</v>
      </c>
      <c r="AJ1184" s="16" t="str">
        <f t="shared" si="826"/>
        <v>+33,3</v>
      </c>
      <c r="AK1184" t="str">
        <f t="shared" si="827"/>
        <v>INCZ# 3,1,SNC</v>
      </c>
      <c r="AL1184" s="4" t="str">
        <f t="shared" si="828"/>
        <v>INC</v>
      </c>
      <c r="AM1184" s="4" t="str">
        <f t="shared" si="829"/>
        <v/>
      </c>
      <c r="AN1184" s="4" t="str">
        <f t="shared" si="830"/>
        <v>Z</v>
      </c>
      <c r="AO1184" s="4" t="str">
        <f t="shared" si="831"/>
        <v>#</v>
      </c>
      <c r="AP1184" s="15" t="str">
        <f t="shared" si="832"/>
        <v>,SNC</v>
      </c>
      <c r="AQ1184" s="9" t="str">
        <f>_xlfn.XLOOKUP(D1184,Sheet2!$E$3:$E$101,Sheet2!$F$3:$F$101,"******************")</f>
        <v>******************</v>
      </c>
      <c r="AR1184" s="33" t="str">
        <f t="shared" si="818"/>
        <v>DIB 1,DSKP</v>
      </c>
      <c r="AS1184" s="9" t="str">
        <f t="shared" si="819"/>
        <v>DIB</v>
      </c>
      <c r="AT1184" s="4">
        <f t="shared" si="833"/>
        <v>1</v>
      </c>
      <c r="AU1184" s="6">
        <f t="shared" si="834"/>
        <v>0</v>
      </c>
      <c r="AV1184" s="4" t="str">
        <f t="shared" si="835"/>
        <v/>
      </c>
      <c r="AW1184" s="4">
        <f t="shared" si="836"/>
        <v>33</v>
      </c>
      <c r="AX1184" s="4" t="str">
        <f>_xlfn.XLOOKUP(AW1184,Sheet2!$Q$3:$Q$66,Sheet2!$R$3:$R$66,"**")</f>
        <v>DSKP</v>
      </c>
      <c r="AY1184" s="4">
        <f t="shared" si="837"/>
        <v>3</v>
      </c>
      <c r="AZ1184" s="16" t="str">
        <f t="shared" si="838"/>
        <v>SKPBN</v>
      </c>
    </row>
    <row r="1185" spans="2:52" x14ac:dyDescent="0.35">
      <c r="B1185" s="3">
        <f t="shared" si="796"/>
        <v>29</v>
      </c>
      <c r="C1185" s="1">
        <f t="shared" si="797"/>
        <v>2507</v>
      </c>
      <c r="D1185" s="2">
        <v>113000</v>
      </c>
      <c r="E1185" s="2" t="str">
        <f>_xlfn.XLOOKUP(C1185,Sheet2!$N$3:$N$1000,Sheet2!$O$3:$O$1000,"")</f>
        <v/>
      </c>
      <c r="F1185" s="9" t="str">
        <f t="shared" si="839"/>
        <v>ADD 0,2</v>
      </c>
      <c r="G1185" s="4" t="str">
        <f t="shared" si="815"/>
        <v>226</v>
      </c>
      <c r="H1185" s="4">
        <f t="shared" si="816"/>
        <v>0</v>
      </c>
      <c r="I1185" s="6">
        <f t="shared" si="808"/>
        <v>1</v>
      </c>
      <c r="J1185" s="6">
        <f t="shared" si="809"/>
        <v>1</v>
      </c>
      <c r="K1185" s="6">
        <f t="shared" si="810"/>
        <v>3</v>
      </c>
      <c r="L1185" s="6">
        <f t="shared" si="811"/>
        <v>0</v>
      </c>
      <c r="M1185" s="6">
        <f t="shared" si="812"/>
        <v>0</v>
      </c>
      <c r="N1185" s="6">
        <f t="shared" si="813"/>
        <v>0</v>
      </c>
      <c r="O1185" s="13">
        <f t="shared" si="814"/>
        <v>18</v>
      </c>
      <c r="P1185" s="4">
        <f t="shared" si="820"/>
        <v>4</v>
      </c>
      <c r="Q1185" s="4">
        <f t="shared" si="821"/>
        <v>2</v>
      </c>
      <c r="R1185">
        <f t="shared" si="798"/>
        <v>0</v>
      </c>
      <c r="S1185" s="4">
        <f t="shared" si="799"/>
        <v>2</v>
      </c>
      <c r="T1185" s="15">
        <f t="shared" si="800"/>
        <v>1</v>
      </c>
      <c r="U1185" s="4">
        <f t="shared" si="801"/>
        <v>0</v>
      </c>
      <c r="V1185" s="4">
        <f t="shared" si="802"/>
        <v>2</v>
      </c>
      <c r="W1185" s="4">
        <f t="shared" si="803"/>
        <v>6</v>
      </c>
      <c r="X1185" s="6">
        <f t="shared" si="804"/>
        <v>0</v>
      </c>
      <c r="Y1185" s="4">
        <f t="shared" si="805"/>
        <v>0</v>
      </c>
      <c r="Z1185" s="6">
        <f t="shared" si="806"/>
        <v>0</v>
      </c>
      <c r="AA1185" s="18">
        <f t="shared" si="807"/>
        <v>0</v>
      </c>
      <c r="AB1185" s="9" t="str">
        <f t="shared" si="822"/>
        <v>+0,2</v>
      </c>
      <c r="AC1185" s="9" t="str">
        <f>_xlfn.XLOOKUP(R1185,Sheet2!$H$3:$H$258,Sheet2!$I$3:$I$258,"-----")</f>
        <v>0</v>
      </c>
      <c r="AD1185" s="9" t="str">
        <f>_xlfn.XLOOKUP(VALUE(AE1185),Sheet2!$N$3:$N$1000,Sheet2!$O$3:$O$1000,"********")</f>
        <v>********</v>
      </c>
      <c r="AE1185" t="str">
        <f t="shared" si="817"/>
        <v>2507</v>
      </c>
      <c r="AF1185" s="9" t="str">
        <f>IF(R1185&lt;200,"+"&amp;TEXT(R1185,"0"),"-"&amp;TEXT(_xlfn.XLOOKUP(R1185,Sheet2!$K$3:$K$130,Sheet2!$L$3:$L$130,"-----"),"0"))</f>
        <v>+0</v>
      </c>
      <c r="AG1185" s="9" t="str">
        <f t="shared" si="823"/>
        <v>@</v>
      </c>
      <c r="AH1185" s="9" t="str">
        <f t="shared" si="824"/>
        <v>ISZ @+0,2</v>
      </c>
      <c r="AI1185" t="str">
        <f t="shared" si="825"/>
        <v>2,@+0,2</v>
      </c>
      <c r="AJ1185" s="16" t="str">
        <f t="shared" si="826"/>
        <v>@+0,2</v>
      </c>
      <c r="AK1185" t="str">
        <f t="shared" si="827"/>
        <v>ADD 0,2</v>
      </c>
      <c r="AL1185" s="4" t="str">
        <f t="shared" si="828"/>
        <v>ADD</v>
      </c>
      <c r="AM1185" s="4" t="str">
        <f t="shared" si="829"/>
        <v/>
      </c>
      <c r="AN1185" s="4" t="str">
        <f t="shared" si="830"/>
        <v/>
      </c>
      <c r="AO1185" s="4" t="str">
        <f t="shared" si="831"/>
        <v/>
      </c>
      <c r="AP1185" s="15" t="str">
        <f t="shared" si="832"/>
        <v/>
      </c>
      <c r="AQ1185" s="9" t="str">
        <f>_xlfn.XLOOKUP(D1185,Sheet2!$E$3:$E$101,Sheet2!$F$3:$F$101,"******************")</f>
        <v>******************</v>
      </c>
      <c r="AR1185" s="33" t="str">
        <f t="shared" si="818"/>
        <v>DOC 2,0</v>
      </c>
      <c r="AS1185" s="9" t="str">
        <f t="shared" si="819"/>
        <v>DOC</v>
      </c>
      <c r="AT1185" s="4">
        <f t="shared" si="833"/>
        <v>2</v>
      </c>
      <c r="AU1185" s="6">
        <f t="shared" si="834"/>
        <v>0</v>
      </c>
      <c r="AV1185" s="4" t="str">
        <f t="shared" si="835"/>
        <v/>
      </c>
      <c r="AW1185" s="4">
        <f t="shared" si="836"/>
        <v>0</v>
      </c>
      <c r="AX1185" s="4" t="str">
        <f>_xlfn.XLOOKUP(AW1185,Sheet2!$Q$3:$Q$66,Sheet2!$R$3:$R$66,"**")</f>
        <v>0</v>
      </c>
      <c r="AY1185" s="4">
        <f t="shared" si="837"/>
        <v>6</v>
      </c>
      <c r="AZ1185" s="16" t="str">
        <f t="shared" si="838"/>
        <v>SKPBN</v>
      </c>
    </row>
    <row r="1186" spans="2:52" x14ac:dyDescent="0.35">
      <c r="B1186" s="3">
        <f t="shared" si="796"/>
        <v>30</v>
      </c>
      <c r="C1186" s="1">
        <f t="shared" si="797"/>
        <v>2510</v>
      </c>
      <c r="D1186" s="2">
        <v>146414</v>
      </c>
      <c r="E1186" s="2" t="str">
        <f>_xlfn.XLOOKUP(C1186,Sheet2!$N$3:$N$1000,Sheet2!$O$3:$O$1000,"")</f>
        <v/>
      </c>
      <c r="F1186" s="9" t="str">
        <f t="shared" si="839"/>
        <v>SUB# 2,1,SZR</v>
      </c>
      <c r="G1186" s="4" t="str">
        <f t="shared" si="815"/>
        <v>315</v>
      </c>
      <c r="H1186" s="4">
        <f t="shared" si="816"/>
        <v>14</v>
      </c>
      <c r="I1186" s="6">
        <f t="shared" si="808"/>
        <v>1</v>
      </c>
      <c r="J1186" s="6">
        <f t="shared" si="809"/>
        <v>4</v>
      </c>
      <c r="K1186" s="6">
        <f t="shared" si="810"/>
        <v>6</v>
      </c>
      <c r="L1186" s="6">
        <f t="shared" si="811"/>
        <v>4</v>
      </c>
      <c r="M1186" s="6">
        <f t="shared" si="812"/>
        <v>1</v>
      </c>
      <c r="N1186" s="6">
        <f t="shared" si="813"/>
        <v>4</v>
      </c>
      <c r="O1186" s="13">
        <f t="shared" si="814"/>
        <v>25</v>
      </c>
      <c r="P1186" s="4">
        <f t="shared" si="820"/>
        <v>6</v>
      </c>
      <c r="Q1186" s="4">
        <f t="shared" si="821"/>
        <v>1</v>
      </c>
      <c r="R1186">
        <f t="shared" si="798"/>
        <v>14</v>
      </c>
      <c r="S1186" s="4">
        <f t="shared" si="799"/>
        <v>1</v>
      </c>
      <c r="T1186" s="15">
        <f t="shared" si="800"/>
        <v>1</v>
      </c>
      <c r="U1186" s="4">
        <f t="shared" si="801"/>
        <v>2</v>
      </c>
      <c r="V1186" s="4">
        <f t="shared" si="802"/>
        <v>1</v>
      </c>
      <c r="W1186" s="4">
        <f t="shared" si="803"/>
        <v>5</v>
      </c>
      <c r="X1186" s="6">
        <f t="shared" si="804"/>
        <v>0</v>
      </c>
      <c r="Y1186" s="4">
        <f t="shared" si="805"/>
        <v>0</v>
      </c>
      <c r="Z1186" s="6">
        <f t="shared" si="806"/>
        <v>1</v>
      </c>
      <c r="AA1186" s="18">
        <f t="shared" si="807"/>
        <v>4</v>
      </c>
      <c r="AB1186" s="9" t="str">
        <f t="shared" si="822"/>
        <v>+14</v>
      </c>
      <c r="AC1186" s="9" t="str">
        <f>_xlfn.XLOOKUP(R1186,Sheet2!$H$3:$H$258,Sheet2!$I$3:$I$258,"-----")</f>
        <v>*****</v>
      </c>
      <c r="AD1186" s="9" t="str">
        <f>_xlfn.XLOOKUP(VALUE(AE1186),Sheet2!$N$3:$N$1000,Sheet2!$O$3:$O$1000,"********")</f>
        <v>********</v>
      </c>
      <c r="AE1186" t="str">
        <f t="shared" si="817"/>
        <v>2524</v>
      </c>
      <c r="AF1186" s="9" t="str">
        <f>IF(R1186&lt;200,"+"&amp;TEXT(R1186,"0"),"-"&amp;TEXT(_xlfn.XLOOKUP(R1186,Sheet2!$K$3:$K$130,Sheet2!$L$3:$L$130,"-----"),"0"))</f>
        <v>+14</v>
      </c>
      <c r="AG1186" s="9" t="str">
        <f t="shared" si="823"/>
        <v>@</v>
      </c>
      <c r="AH1186" s="9" t="str">
        <f t="shared" si="824"/>
        <v>JSR @+14</v>
      </c>
      <c r="AI1186" t="str">
        <f t="shared" si="825"/>
        <v>1,@+14</v>
      </c>
      <c r="AJ1186" s="16" t="str">
        <f t="shared" si="826"/>
        <v>@+14</v>
      </c>
      <c r="AK1186" t="str">
        <f t="shared" si="827"/>
        <v>SUB# 2,1,SZR</v>
      </c>
      <c r="AL1186" s="4" t="str">
        <f t="shared" si="828"/>
        <v>SUB</v>
      </c>
      <c r="AM1186" s="4" t="str">
        <f t="shared" si="829"/>
        <v/>
      </c>
      <c r="AN1186" s="4" t="str">
        <f t="shared" si="830"/>
        <v/>
      </c>
      <c r="AO1186" s="4" t="str">
        <f t="shared" si="831"/>
        <v>#</v>
      </c>
      <c r="AP1186" s="15" t="str">
        <f t="shared" si="832"/>
        <v>,SZR</v>
      </c>
      <c r="AQ1186" s="9" t="str">
        <f>_xlfn.XLOOKUP(D1186,Sheet2!$E$3:$E$101,Sheet2!$F$3:$F$101,"******************")</f>
        <v>******************</v>
      </c>
      <c r="AR1186" s="33" t="str">
        <f t="shared" si="818"/>
        <v>DIC 1,RTC</v>
      </c>
      <c r="AS1186" s="9" t="str">
        <f t="shared" si="819"/>
        <v>DIC</v>
      </c>
      <c r="AT1186" s="4">
        <f t="shared" si="833"/>
        <v>1</v>
      </c>
      <c r="AU1186" s="6">
        <f t="shared" si="834"/>
        <v>0</v>
      </c>
      <c r="AV1186" s="4" t="str">
        <f t="shared" si="835"/>
        <v/>
      </c>
      <c r="AW1186" s="4">
        <f t="shared" si="836"/>
        <v>14</v>
      </c>
      <c r="AX1186" s="4" t="str">
        <f>_xlfn.XLOOKUP(AW1186,Sheet2!$Q$3:$Q$66,Sheet2!$R$3:$R$66,"**")</f>
        <v>RTC</v>
      </c>
      <c r="AY1186" s="4">
        <f t="shared" si="837"/>
        <v>5</v>
      </c>
      <c r="AZ1186" s="16" t="str">
        <f t="shared" si="838"/>
        <v>SKPBN</v>
      </c>
    </row>
    <row r="1187" spans="2:52" x14ac:dyDescent="0.35">
      <c r="B1187" s="3">
        <f t="shared" si="796"/>
        <v>31</v>
      </c>
      <c r="C1187" s="1">
        <f t="shared" si="797"/>
        <v>2511</v>
      </c>
      <c r="D1187" s="2">
        <v>6242</v>
      </c>
      <c r="E1187" s="2" t="str">
        <f>_xlfn.XLOOKUP(C1187,Sheet2!$N$3:$N$1000,Sheet2!$O$3:$O$1000,"")</f>
        <v/>
      </c>
      <c r="F1187" s="9" t="str">
        <f t="shared" si="839"/>
        <v>EHALT</v>
      </c>
      <c r="G1187" s="4" t="str">
        <f t="shared" si="815"/>
        <v>14</v>
      </c>
      <c r="H1187" s="4">
        <f t="shared" si="816"/>
        <v>242</v>
      </c>
      <c r="I1187" s="6">
        <f t="shared" si="808"/>
        <v>0</v>
      </c>
      <c r="J1187" s="6">
        <f t="shared" si="809"/>
        <v>0</v>
      </c>
      <c r="K1187" s="6">
        <f t="shared" si="810"/>
        <v>6</v>
      </c>
      <c r="L1187" s="6">
        <f t="shared" si="811"/>
        <v>2</v>
      </c>
      <c r="M1187" s="6">
        <f t="shared" si="812"/>
        <v>4</v>
      </c>
      <c r="N1187" s="6">
        <f t="shared" si="813"/>
        <v>2</v>
      </c>
      <c r="O1187" s="13">
        <f t="shared" si="814"/>
        <v>1</v>
      </c>
      <c r="P1187" s="4">
        <f t="shared" si="820"/>
        <v>0</v>
      </c>
      <c r="Q1187" s="4">
        <f t="shared" si="821"/>
        <v>1</v>
      </c>
      <c r="R1187">
        <f t="shared" si="798"/>
        <v>242</v>
      </c>
      <c r="S1187" s="4">
        <f t="shared" si="799"/>
        <v>0</v>
      </c>
      <c r="T1187" s="15">
        <f t="shared" si="800"/>
        <v>1</v>
      </c>
      <c r="U1187" s="4">
        <f t="shared" si="801"/>
        <v>0</v>
      </c>
      <c r="V1187" s="4">
        <f t="shared" si="802"/>
        <v>1</v>
      </c>
      <c r="W1187" s="4">
        <f t="shared" si="803"/>
        <v>4</v>
      </c>
      <c r="X1187" s="6">
        <f t="shared" si="804"/>
        <v>2</v>
      </c>
      <c r="Y1187" s="4">
        <f t="shared" si="805"/>
        <v>2</v>
      </c>
      <c r="Z1187" s="6">
        <f t="shared" si="806"/>
        <v>0</v>
      </c>
      <c r="AA1187" s="18">
        <f t="shared" si="807"/>
        <v>2</v>
      </c>
      <c r="AB1187" s="9" t="str">
        <f t="shared" si="822"/>
        <v>I.EHA</v>
      </c>
      <c r="AC1187" s="9" t="str">
        <f>_xlfn.XLOOKUP(R1187,Sheet2!$H$3:$H$258,Sheet2!$I$3:$I$258,"-----")</f>
        <v>I.EHA</v>
      </c>
      <c r="AD1187" s="9" t="str">
        <f>_xlfn.XLOOKUP(VALUE(AE1187),Sheet2!$N$3:$N$1000,Sheet2!$O$3:$O$1000,"********")</f>
        <v>********</v>
      </c>
      <c r="AE1187" t="str">
        <f t="shared" si="817"/>
        <v>2353</v>
      </c>
      <c r="AF1187" s="9" t="str">
        <f>IF(R1187&lt;200,"+"&amp;TEXT(R1187,"0"),"-"&amp;TEXT(_xlfn.XLOOKUP(R1187,Sheet2!$K$3:$K$130,Sheet2!$L$3:$L$130,"-----"),"0"))</f>
        <v>-136</v>
      </c>
      <c r="AG1187" s="9" t="str">
        <f t="shared" si="823"/>
        <v>@</v>
      </c>
      <c r="AH1187" s="9" t="str">
        <f t="shared" si="824"/>
        <v>JSR @I.EHA</v>
      </c>
      <c r="AI1187" t="str">
        <f t="shared" si="825"/>
        <v>1,@I.EHA</v>
      </c>
      <c r="AJ1187" s="16" t="str">
        <f t="shared" si="826"/>
        <v>@I.EHA</v>
      </c>
      <c r="AK1187" t="str">
        <f t="shared" si="827"/>
        <v>ADCOR 0,1,SZC</v>
      </c>
      <c r="AL1187" s="4" t="str">
        <f t="shared" si="828"/>
        <v>ADC</v>
      </c>
      <c r="AM1187" s="4" t="str">
        <f t="shared" si="829"/>
        <v>R</v>
      </c>
      <c r="AN1187" s="4" t="str">
        <f t="shared" si="830"/>
        <v>O</v>
      </c>
      <c r="AO1187" s="4" t="str">
        <f t="shared" si="831"/>
        <v/>
      </c>
      <c r="AP1187" s="15" t="str">
        <f t="shared" si="832"/>
        <v>,SZC</v>
      </c>
      <c r="AQ1187" s="9" t="str">
        <f>_xlfn.XLOOKUP(D1187,Sheet2!$E$3:$E$101,Sheet2!$F$3:$F$101,"******************")</f>
        <v>EHALT</v>
      </c>
      <c r="AR1187" s="33" t="str">
        <f t="shared" si="818"/>
        <v>DOBC 1,**</v>
      </c>
      <c r="AS1187" s="9" t="str">
        <f t="shared" si="819"/>
        <v>DOBC</v>
      </c>
      <c r="AT1187" s="4">
        <f t="shared" si="833"/>
        <v>1</v>
      </c>
      <c r="AU1187" s="6">
        <f t="shared" si="834"/>
        <v>2</v>
      </c>
      <c r="AV1187" s="4" t="str">
        <f t="shared" si="835"/>
        <v>C</v>
      </c>
      <c r="AW1187" s="4">
        <f t="shared" si="836"/>
        <v>42</v>
      </c>
      <c r="AX1187" s="4" t="str">
        <f>_xlfn.XLOOKUP(AW1187,Sheet2!$Q$3:$Q$66,Sheet2!$R$3:$R$66,"**")</f>
        <v>**</v>
      </c>
      <c r="AY1187" s="4">
        <f t="shared" si="837"/>
        <v>4</v>
      </c>
      <c r="AZ1187" s="16" t="str">
        <f t="shared" si="838"/>
        <v>SKPDN</v>
      </c>
    </row>
    <row r="1188" spans="2:52" x14ac:dyDescent="0.35">
      <c r="B1188" s="3">
        <f t="shared" si="796"/>
        <v>32</v>
      </c>
      <c r="C1188" s="1">
        <f t="shared" si="797"/>
        <v>2512</v>
      </c>
      <c r="D1188" s="2">
        <v>6243</v>
      </c>
      <c r="E1188" s="2" t="str">
        <f>_xlfn.XLOOKUP(C1188,Sheet2!$N$3:$N$1000,Sheet2!$O$3:$O$1000,"")</f>
        <v/>
      </c>
      <c r="F1188" s="9" t="str">
        <f t="shared" si="839"/>
        <v>LOOP</v>
      </c>
      <c r="G1188" s="4" t="str">
        <f t="shared" si="815"/>
        <v>14</v>
      </c>
      <c r="H1188" s="4">
        <f t="shared" si="816"/>
        <v>243</v>
      </c>
      <c r="I1188" s="6">
        <f t="shared" si="808"/>
        <v>0</v>
      </c>
      <c r="J1188" s="6">
        <f t="shared" si="809"/>
        <v>0</v>
      </c>
      <c r="K1188" s="6">
        <f t="shared" si="810"/>
        <v>6</v>
      </c>
      <c r="L1188" s="6">
        <f t="shared" si="811"/>
        <v>2</v>
      </c>
      <c r="M1188" s="6">
        <f t="shared" si="812"/>
        <v>4</v>
      </c>
      <c r="N1188" s="6">
        <f t="shared" si="813"/>
        <v>3</v>
      </c>
      <c r="O1188" s="13">
        <f t="shared" si="814"/>
        <v>1</v>
      </c>
      <c r="P1188" s="4">
        <f t="shared" si="820"/>
        <v>0</v>
      </c>
      <c r="Q1188" s="4">
        <f t="shared" si="821"/>
        <v>1</v>
      </c>
      <c r="R1188">
        <f t="shared" si="798"/>
        <v>243</v>
      </c>
      <c r="S1188" s="4">
        <f t="shared" si="799"/>
        <v>0</v>
      </c>
      <c r="T1188" s="15">
        <f t="shared" si="800"/>
        <v>1</v>
      </c>
      <c r="U1188" s="4">
        <f t="shared" si="801"/>
        <v>0</v>
      </c>
      <c r="V1188" s="4">
        <f t="shared" si="802"/>
        <v>1</v>
      </c>
      <c r="W1188" s="4">
        <f t="shared" si="803"/>
        <v>4</v>
      </c>
      <c r="X1188" s="6">
        <f t="shared" si="804"/>
        <v>2</v>
      </c>
      <c r="Y1188" s="4">
        <f t="shared" si="805"/>
        <v>2</v>
      </c>
      <c r="Z1188" s="6">
        <f t="shared" si="806"/>
        <v>0</v>
      </c>
      <c r="AA1188" s="18">
        <f t="shared" si="807"/>
        <v>3</v>
      </c>
      <c r="AB1188" s="9" t="str">
        <f t="shared" si="822"/>
        <v>I.LOO</v>
      </c>
      <c r="AC1188" s="9" t="str">
        <f>_xlfn.XLOOKUP(R1188,Sheet2!$H$3:$H$258,Sheet2!$I$3:$I$258,"-----")</f>
        <v>I.LOO</v>
      </c>
      <c r="AD1188" s="9" t="str">
        <f>_xlfn.XLOOKUP(VALUE(AE1188),Sheet2!$N$3:$N$1000,Sheet2!$O$3:$O$1000,"********")</f>
        <v>********</v>
      </c>
      <c r="AE1188" t="str">
        <f t="shared" si="817"/>
        <v>2355</v>
      </c>
      <c r="AF1188" s="9" t="str">
        <f>IF(R1188&lt;200,"+"&amp;TEXT(R1188,"0"),"-"&amp;TEXT(_xlfn.XLOOKUP(R1188,Sheet2!$K$3:$K$130,Sheet2!$L$3:$L$130,"-----"),"0"))</f>
        <v>-135</v>
      </c>
      <c r="AG1188" s="9" t="str">
        <f t="shared" si="823"/>
        <v>@</v>
      </c>
      <c r="AH1188" s="9" t="str">
        <f t="shared" si="824"/>
        <v>JSR @I.LOO</v>
      </c>
      <c r="AI1188" t="str">
        <f t="shared" si="825"/>
        <v>1,@I.LOO</v>
      </c>
      <c r="AJ1188" s="16" t="str">
        <f t="shared" si="826"/>
        <v>@I.LOO</v>
      </c>
      <c r="AK1188" t="str">
        <f t="shared" si="827"/>
        <v>ADCOR 0,1,SNC</v>
      </c>
      <c r="AL1188" s="4" t="str">
        <f t="shared" si="828"/>
        <v>ADC</v>
      </c>
      <c r="AM1188" s="4" t="str">
        <f t="shared" si="829"/>
        <v>R</v>
      </c>
      <c r="AN1188" s="4" t="str">
        <f t="shared" si="830"/>
        <v>O</v>
      </c>
      <c r="AO1188" s="4" t="str">
        <f t="shared" si="831"/>
        <v/>
      </c>
      <c r="AP1188" s="15" t="str">
        <f t="shared" si="832"/>
        <v>,SNC</v>
      </c>
      <c r="AQ1188" s="9" t="str">
        <f>_xlfn.XLOOKUP(D1188,Sheet2!$E$3:$E$101,Sheet2!$F$3:$F$101,"******************")</f>
        <v>LOOP</v>
      </c>
      <c r="AR1188" s="33" t="str">
        <f t="shared" si="818"/>
        <v>DOBC 1,**</v>
      </c>
      <c r="AS1188" s="9" t="str">
        <f t="shared" si="819"/>
        <v>DOBC</v>
      </c>
      <c r="AT1188" s="4">
        <f t="shared" si="833"/>
        <v>1</v>
      </c>
      <c r="AU1188" s="6">
        <f t="shared" si="834"/>
        <v>2</v>
      </c>
      <c r="AV1188" s="4" t="str">
        <f t="shared" si="835"/>
        <v>C</v>
      </c>
      <c r="AW1188" s="4">
        <f t="shared" si="836"/>
        <v>43</v>
      </c>
      <c r="AX1188" s="4" t="str">
        <f>_xlfn.XLOOKUP(AW1188,Sheet2!$Q$3:$Q$66,Sheet2!$R$3:$R$66,"**")</f>
        <v>**</v>
      </c>
      <c r="AY1188" s="4">
        <f t="shared" si="837"/>
        <v>4</v>
      </c>
      <c r="AZ1188" s="16" t="str">
        <f t="shared" si="838"/>
        <v>SKPDN</v>
      </c>
    </row>
    <row r="1189" spans="2:52" x14ac:dyDescent="0.35">
      <c r="B1189" s="3">
        <v>34</v>
      </c>
      <c r="C1189" s="1">
        <f t="shared" si="797"/>
        <v>2513</v>
      </c>
      <c r="D1189" s="2">
        <v>6241</v>
      </c>
      <c r="E1189" s="2" t="str">
        <f>_xlfn.XLOOKUP(C1189,Sheet2!$N$3:$N$1000,Sheet2!$O$3:$O$1000,"")</f>
        <v>D14</v>
      </c>
      <c r="F1189" s="9" t="str">
        <f t="shared" si="839"/>
        <v>SETUP</v>
      </c>
      <c r="G1189" s="4" t="str">
        <f t="shared" si="815"/>
        <v>14</v>
      </c>
      <c r="H1189" s="4">
        <f t="shared" si="816"/>
        <v>241</v>
      </c>
      <c r="I1189" s="6">
        <f t="shared" si="808"/>
        <v>0</v>
      </c>
      <c r="J1189" s="6">
        <f t="shared" si="809"/>
        <v>0</v>
      </c>
      <c r="K1189" s="6">
        <f t="shared" si="810"/>
        <v>6</v>
      </c>
      <c r="L1189" s="6">
        <f t="shared" si="811"/>
        <v>2</v>
      </c>
      <c r="M1189" s="6">
        <f t="shared" si="812"/>
        <v>4</v>
      </c>
      <c r="N1189" s="6">
        <f t="shared" si="813"/>
        <v>1</v>
      </c>
      <c r="O1189" s="13">
        <f t="shared" si="814"/>
        <v>1</v>
      </c>
      <c r="P1189" s="4">
        <f t="shared" si="820"/>
        <v>0</v>
      </c>
      <c r="Q1189" s="4">
        <f t="shared" si="821"/>
        <v>1</v>
      </c>
      <c r="R1189">
        <f t="shared" si="798"/>
        <v>241</v>
      </c>
      <c r="S1189" s="4">
        <f t="shared" si="799"/>
        <v>0</v>
      </c>
      <c r="T1189" s="15">
        <f t="shared" si="800"/>
        <v>1</v>
      </c>
      <c r="U1189" s="4">
        <f t="shared" si="801"/>
        <v>0</v>
      </c>
      <c r="V1189" s="4">
        <f t="shared" si="802"/>
        <v>1</v>
      </c>
      <c r="W1189" s="4">
        <f t="shared" si="803"/>
        <v>4</v>
      </c>
      <c r="X1189" s="6">
        <f t="shared" si="804"/>
        <v>2</v>
      </c>
      <c r="Y1189" s="4">
        <f t="shared" si="805"/>
        <v>2</v>
      </c>
      <c r="Z1189" s="6">
        <f t="shared" si="806"/>
        <v>0</v>
      </c>
      <c r="AA1189" s="18">
        <f t="shared" si="807"/>
        <v>1</v>
      </c>
      <c r="AB1189" s="9" t="str">
        <f t="shared" si="822"/>
        <v>I.STUP</v>
      </c>
      <c r="AC1189" s="9" t="str">
        <f>_xlfn.XLOOKUP(R1189,Sheet2!$H$3:$H$258,Sheet2!$I$3:$I$258,"-----")</f>
        <v>I.STUP</v>
      </c>
      <c r="AD1189" s="9" t="str">
        <f>_xlfn.XLOOKUP(VALUE(AE1189),Sheet2!$N$3:$N$1000,Sheet2!$O$3:$O$1000,"********")</f>
        <v>********</v>
      </c>
      <c r="AE1189" t="str">
        <f t="shared" si="817"/>
        <v>2354</v>
      </c>
      <c r="AF1189" s="9" t="str">
        <f>IF(R1189&lt;200,"+"&amp;TEXT(R1189,"0"),"-"&amp;TEXT(_xlfn.XLOOKUP(R1189,Sheet2!$K$3:$K$130,Sheet2!$L$3:$L$130,"-----"),"0"))</f>
        <v>-137</v>
      </c>
      <c r="AG1189" s="9" t="str">
        <f t="shared" si="823"/>
        <v>@</v>
      </c>
      <c r="AH1189" s="9" t="str">
        <f t="shared" si="824"/>
        <v>JSR @I.STUP</v>
      </c>
      <c r="AI1189" t="str">
        <f t="shared" si="825"/>
        <v>1,@I.STUP</v>
      </c>
      <c r="AJ1189" s="16" t="str">
        <f t="shared" si="826"/>
        <v>@I.STUP</v>
      </c>
      <c r="AK1189" t="str">
        <f t="shared" si="827"/>
        <v>ADCOR 0,1,SKP</v>
      </c>
      <c r="AL1189" s="4" t="str">
        <f t="shared" si="828"/>
        <v>ADC</v>
      </c>
      <c r="AM1189" s="4" t="str">
        <f t="shared" si="829"/>
        <v>R</v>
      </c>
      <c r="AN1189" s="4" t="str">
        <f t="shared" si="830"/>
        <v>O</v>
      </c>
      <c r="AO1189" s="4" t="str">
        <f t="shared" si="831"/>
        <v/>
      </c>
      <c r="AP1189" s="15" t="str">
        <f t="shared" si="832"/>
        <v>,SKP</v>
      </c>
      <c r="AQ1189" s="9" t="str">
        <f>_xlfn.XLOOKUP(D1189,Sheet2!$E$3:$E$101,Sheet2!$F$3:$F$101,"******************")</f>
        <v>SETUP</v>
      </c>
      <c r="AR1189" s="33" t="str">
        <f t="shared" si="818"/>
        <v>DOBC 1,**</v>
      </c>
      <c r="AS1189" s="9" t="str">
        <f t="shared" si="819"/>
        <v>DOBC</v>
      </c>
      <c r="AT1189" s="4">
        <f t="shared" si="833"/>
        <v>1</v>
      </c>
      <c r="AU1189" s="6">
        <f t="shared" si="834"/>
        <v>2</v>
      </c>
      <c r="AV1189" s="4" t="str">
        <f t="shared" si="835"/>
        <v>C</v>
      </c>
      <c r="AW1189" s="4">
        <f t="shared" si="836"/>
        <v>41</v>
      </c>
      <c r="AX1189" s="4" t="str">
        <f>_xlfn.XLOOKUP(AW1189,Sheet2!$Q$3:$Q$66,Sheet2!$R$3:$R$66,"**")</f>
        <v>**</v>
      </c>
      <c r="AY1189" s="4">
        <f t="shared" si="837"/>
        <v>4</v>
      </c>
      <c r="AZ1189" s="16" t="str">
        <f t="shared" si="838"/>
        <v>SKPDN</v>
      </c>
    </row>
    <row r="1190" spans="2:52" x14ac:dyDescent="0.35">
      <c r="B1190" s="3">
        <f t="shared" si="796"/>
        <v>35</v>
      </c>
      <c r="C1190" s="1">
        <f t="shared" si="797"/>
        <v>2514</v>
      </c>
      <c r="D1190" s="2">
        <v>20152</v>
      </c>
      <c r="E1190" s="2" t="str">
        <f>_xlfn.XLOOKUP(C1190,Sheet2!$N$3:$N$1000,Sheet2!$O$3:$O$1000,"")</f>
        <v/>
      </c>
      <c r="F1190" s="9" t="str">
        <f t="shared" si="839"/>
        <v>LDA 0,TESTU</v>
      </c>
      <c r="G1190" s="4" t="str">
        <f t="shared" si="815"/>
        <v>40</v>
      </c>
      <c r="H1190" s="4">
        <f t="shared" si="816"/>
        <v>152</v>
      </c>
      <c r="I1190" s="6">
        <f t="shared" si="808"/>
        <v>0</v>
      </c>
      <c r="J1190" s="6">
        <f t="shared" si="809"/>
        <v>2</v>
      </c>
      <c r="K1190" s="6">
        <f t="shared" si="810"/>
        <v>0</v>
      </c>
      <c r="L1190" s="6">
        <f t="shared" si="811"/>
        <v>1</v>
      </c>
      <c r="M1190" s="6">
        <f t="shared" si="812"/>
        <v>5</v>
      </c>
      <c r="N1190" s="6">
        <f t="shared" si="813"/>
        <v>2</v>
      </c>
      <c r="O1190" s="13">
        <f t="shared" si="814"/>
        <v>4</v>
      </c>
      <c r="P1190" s="4">
        <f t="shared" si="820"/>
        <v>1</v>
      </c>
      <c r="Q1190" s="4">
        <f t="shared" si="821"/>
        <v>0</v>
      </c>
      <c r="R1190">
        <f t="shared" si="798"/>
        <v>152</v>
      </c>
      <c r="S1190" s="4">
        <f t="shared" si="799"/>
        <v>0</v>
      </c>
      <c r="T1190" s="15">
        <f t="shared" si="800"/>
        <v>0</v>
      </c>
      <c r="U1190" s="4">
        <f t="shared" si="801"/>
        <v>1</v>
      </c>
      <c r="V1190" s="4">
        <f t="shared" si="802"/>
        <v>0</v>
      </c>
      <c r="W1190" s="4">
        <f t="shared" si="803"/>
        <v>0</v>
      </c>
      <c r="X1190" s="6">
        <f t="shared" si="804"/>
        <v>1</v>
      </c>
      <c r="Y1190" s="4">
        <f t="shared" si="805"/>
        <v>2</v>
      </c>
      <c r="Z1190" s="6">
        <f t="shared" si="806"/>
        <v>1</v>
      </c>
      <c r="AA1190" s="18">
        <f t="shared" si="807"/>
        <v>2</v>
      </c>
      <c r="AB1190" s="9" t="str">
        <f t="shared" si="822"/>
        <v>TESTU</v>
      </c>
      <c r="AC1190" s="9" t="str">
        <f>_xlfn.XLOOKUP(R1190,Sheet2!$H$3:$H$258,Sheet2!$I$3:$I$258,"-----")</f>
        <v>TESTU</v>
      </c>
      <c r="AD1190" s="9" t="str">
        <f>_xlfn.XLOOKUP(VALUE(AE1190),Sheet2!$N$3:$N$1000,Sheet2!$O$3:$O$1000,"********")</f>
        <v>********</v>
      </c>
      <c r="AE1190" t="str">
        <f t="shared" si="817"/>
        <v>2666</v>
      </c>
      <c r="AF1190" s="9" t="str">
        <f>IF(R1190&lt;200,"+"&amp;TEXT(R1190,"0"),"-"&amp;TEXT(_xlfn.XLOOKUP(R1190,Sheet2!$K$3:$K$130,Sheet2!$L$3:$L$130,"-----"),"0"))</f>
        <v>+152</v>
      </c>
      <c r="AG1190" s="9" t="str">
        <f t="shared" si="823"/>
        <v/>
      </c>
      <c r="AH1190" s="9" t="str">
        <f t="shared" si="824"/>
        <v>JMP TESTU</v>
      </c>
      <c r="AI1190" t="str">
        <f t="shared" si="825"/>
        <v>0,TESTU</v>
      </c>
      <c r="AJ1190" s="16" t="str">
        <f t="shared" si="826"/>
        <v>TESTU</v>
      </c>
      <c r="AK1190" t="str">
        <f t="shared" si="827"/>
        <v>COMOL# 1,0,SZC</v>
      </c>
      <c r="AL1190" s="4" t="str">
        <f t="shared" si="828"/>
        <v>COM</v>
      </c>
      <c r="AM1190" s="4" t="str">
        <f t="shared" si="829"/>
        <v>L</v>
      </c>
      <c r="AN1190" s="4" t="str">
        <f t="shared" si="830"/>
        <v>O</v>
      </c>
      <c r="AO1190" s="4" t="str">
        <f t="shared" si="831"/>
        <v>#</v>
      </c>
      <c r="AP1190" s="15" t="str">
        <f t="shared" si="832"/>
        <v>,SZC</v>
      </c>
      <c r="AQ1190" s="9" t="str">
        <f>_xlfn.XLOOKUP(D1190,Sheet2!$E$3:$E$101,Sheet2!$F$3:$F$101,"******************")</f>
        <v>******************</v>
      </c>
      <c r="AR1190" s="33" t="str">
        <f t="shared" si="818"/>
        <v>NIOS **</v>
      </c>
      <c r="AS1190" s="9" t="str">
        <f t="shared" si="819"/>
        <v>DOCS</v>
      </c>
      <c r="AT1190" s="4">
        <f t="shared" si="833"/>
        <v>0</v>
      </c>
      <c r="AU1190" s="6">
        <f t="shared" si="834"/>
        <v>1</v>
      </c>
      <c r="AV1190" s="4" t="str">
        <f t="shared" si="835"/>
        <v>S</v>
      </c>
      <c r="AW1190" s="4">
        <f t="shared" si="836"/>
        <v>52</v>
      </c>
      <c r="AX1190" s="4" t="str">
        <f>_xlfn.XLOOKUP(AW1190,Sheet2!$Q$3:$Q$66,Sheet2!$R$3:$R$66,"**")</f>
        <v>**</v>
      </c>
      <c r="AY1190" s="4">
        <f t="shared" si="837"/>
        <v>0</v>
      </c>
      <c r="AZ1190" s="16" t="str">
        <f t="shared" si="838"/>
        <v>SKPBZ</v>
      </c>
    </row>
    <row r="1191" spans="2:52" x14ac:dyDescent="0.35">
      <c r="B1191" s="3">
        <f t="shared" si="796"/>
        <v>36</v>
      </c>
      <c r="C1191" s="1">
        <f t="shared" si="797"/>
        <v>2515</v>
      </c>
      <c r="D1191" s="2">
        <v>63033</v>
      </c>
      <c r="E1191" s="2" t="str">
        <f>_xlfn.XLOOKUP(C1191,Sheet2!$N$3:$N$1000,Sheet2!$O$3:$O$1000,"")</f>
        <v/>
      </c>
      <c r="F1191" s="9" t="str">
        <f t="shared" si="839"/>
        <v>DOC 0,DSKP</v>
      </c>
      <c r="G1191" s="4" t="str">
        <f t="shared" si="815"/>
        <v>146</v>
      </c>
      <c r="H1191" s="4">
        <f t="shared" si="816"/>
        <v>33</v>
      </c>
      <c r="I1191" s="6">
        <f t="shared" si="808"/>
        <v>0</v>
      </c>
      <c r="J1191" s="6">
        <f t="shared" si="809"/>
        <v>6</v>
      </c>
      <c r="K1191" s="6">
        <f t="shared" si="810"/>
        <v>3</v>
      </c>
      <c r="L1191" s="6">
        <f t="shared" si="811"/>
        <v>0</v>
      </c>
      <c r="M1191" s="6">
        <f t="shared" si="812"/>
        <v>3</v>
      </c>
      <c r="N1191" s="6">
        <f t="shared" si="813"/>
        <v>3</v>
      </c>
      <c r="O1191" s="13">
        <f t="shared" si="814"/>
        <v>12</v>
      </c>
      <c r="P1191" s="4">
        <f t="shared" si="820"/>
        <v>3</v>
      </c>
      <c r="Q1191" s="4">
        <f t="shared" si="821"/>
        <v>0</v>
      </c>
      <c r="R1191">
        <f t="shared" si="798"/>
        <v>33</v>
      </c>
      <c r="S1191" s="4">
        <f t="shared" si="799"/>
        <v>2</v>
      </c>
      <c r="T1191" s="15">
        <f t="shared" si="800"/>
        <v>1</v>
      </c>
      <c r="U1191" s="4">
        <f t="shared" si="801"/>
        <v>3</v>
      </c>
      <c r="V1191" s="4">
        <f t="shared" si="802"/>
        <v>0</v>
      </c>
      <c r="W1191" s="4">
        <f t="shared" si="803"/>
        <v>6</v>
      </c>
      <c r="X1191" s="6">
        <f t="shared" si="804"/>
        <v>0</v>
      </c>
      <c r="Y1191" s="4">
        <f t="shared" si="805"/>
        <v>1</v>
      </c>
      <c r="Z1191" s="6">
        <f t="shared" si="806"/>
        <v>1</v>
      </c>
      <c r="AA1191" s="18">
        <f t="shared" si="807"/>
        <v>3</v>
      </c>
      <c r="AB1191" s="9" t="str">
        <f t="shared" si="822"/>
        <v>+33,2</v>
      </c>
      <c r="AC1191" s="9" t="str">
        <f>_xlfn.XLOOKUP(R1191,Sheet2!$H$3:$H$258,Sheet2!$I$3:$I$258,"-----")</f>
        <v>*****</v>
      </c>
      <c r="AD1191" s="9" t="str">
        <f>_xlfn.XLOOKUP(VALUE(AE1191),Sheet2!$N$3:$N$1000,Sheet2!$O$3:$O$1000,"********")</f>
        <v>********</v>
      </c>
      <c r="AE1191" t="str">
        <f t="shared" si="817"/>
        <v>2550</v>
      </c>
      <c r="AF1191" s="9" t="str">
        <f>IF(R1191&lt;200,"+"&amp;TEXT(R1191,"0"),"-"&amp;TEXT(_xlfn.XLOOKUP(R1191,Sheet2!$K$3:$K$130,Sheet2!$L$3:$L$130,"-----"),"0"))</f>
        <v>+33</v>
      </c>
      <c r="AG1191" s="9" t="str">
        <f t="shared" si="823"/>
        <v>@</v>
      </c>
      <c r="AH1191" s="9" t="str">
        <f t="shared" si="824"/>
        <v>JMP @+33,2</v>
      </c>
      <c r="AI1191" t="str">
        <f t="shared" si="825"/>
        <v>0,@+33,2</v>
      </c>
      <c r="AJ1191" s="16" t="str">
        <f t="shared" si="826"/>
        <v>@+33,2</v>
      </c>
      <c r="AK1191" t="str">
        <f t="shared" si="827"/>
        <v>ADDZ# 3,0,SNC</v>
      </c>
      <c r="AL1191" s="4" t="str">
        <f t="shared" si="828"/>
        <v>ADD</v>
      </c>
      <c r="AM1191" s="4" t="str">
        <f t="shared" si="829"/>
        <v/>
      </c>
      <c r="AN1191" s="4" t="str">
        <f t="shared" si="830"/>
        <v>Z</v>
      </c>
      <c r="AO1191" s="4" t="str">
        <f t="shared" si="831"/>
        <v>#</v>
      </c>
      <c r="AP1191" s="15" t="str">
        <f t="shared" si="832"/>
        <v>,SNC</v>
      </c>
      <c r="AQ1191" s="9" t="str">
        <f>_xlfn.XLOOKUP(D1191,Sheet2!$E$3:$E$101,Sheet2!$F$3:$F$101,"******************")</f>
        <v>******************</v>
      </c>
      <c r="AR1191" s="33" t="str">
        <f t="shared" si="818"/>
        <v>DOC 0,DSKP</v>
      </c>
      <c r="AS1191" s="9" t="str">
        <f t="shared" si="819"/>
        <v>DOC</v>
      </c>
      <c r="AT1191" s="4">
        <f t="shared" si="833"/>
        <v>0</v>
      </c>
      <c r="AU1191" s="6">
        <f t="shared" si="834"/>
        <v>0</v>
      </c>
      <c r="AV1191" s="4" t="str">
        <f t="shared" si="835"/>
        <v/>
      </c>
      <c r="AW1191" s="4">
        <f t="shared" si="836"/>
        <v>33</v>
      </c>
      <c r="AX1191" s="4" t="str">
        <f>_xlfn.XLOOKUP(AW1191,Sheet2!$Q$3:$Q$66,Sheet2!$R$3:$R$66,"**")</f>
        <v>DSKP</v>
      </c>
      <c r="AY1191" s="4">
        <f t="shared" si="837"/>
        <v>6</v>
      </c>
      <c r="AZ1191" s="16" t="str">
        <f t="shared" si="838"/>
        <v>SKPBN</v>
      </c>
    </row>
    <row r="1192" spans="2:52" x14ac:dyDescent="0.35">
      <c r="B1192" s="3">
        <f t="shared" si="796"/>
        <v>37</v>
      </c>
      <c r="C1192" s="1">
        <f t="shared" si="797"/>
        <v>2516</v>
      </c>
      <c r="D1192" s="2">
        <v>20130</v>
      </c>
      <c r="E1192" s="2" t="str">
        <f>_xlfn.XLOOKUP(C1192,Sheet2!$N$3:$N$1000,Sheet2!$O$3:$O$1000,"")</f>
        <v/>
      </c>
      <c r="F1192" s="9" t="str">
        <f t="shared" si="839"/>
        <v>LDA 0,C3777</v>
      </c>
      <c r="G1192" s="4" t="str">
        <f t="shared" si="815"/>
        <v>40</v>
      </c>
      <c r="H1192" s="4">
        <f t="shared" si="816"/>
        <v>130</v>
      </c>
      <c r="I1192" s="6">
        <f t="shared" si="808"/>
        <v>0</v>
      </c>
      <c r="J1192" s="6">
        <f t="shared" si="809"/>
        <v>2</v>
      </c>
      <c r="K1192" s="6">
        <f t="shared" si="810"/>
        <v>0</v>
      </c>
      <c r="L1192" s="6">
        <f t="shared" si="811"/>
        <v>1</v>
      </c>
      <c r="M1192" s="6">
        <f t="shared" si="812"/>
        <v>3</v>
      </c>
      <c r="N1192" s="6">
        <f t="shared" si="813"/>
        <v>0</v>
      </c>
      <c r="O1192" s="13">
        <f t="shared" si="814"/>
        <v>4</v>
      </c>
      <c r="P1192" s="4">
        <f t="shared" si="820"/>
        <v>1</v>
      </c>
      <c r="Q1192" s="4">
        <f t="shared" si="821"/>
        <v>0</v>
      </c>
      <c r="R1192">
        <f t="shared" si="798"/>
        <v>130</v>
      </c>
      <c r="S1192" s="4">
        <f t="shared" si="799"/>
        <v>0</v>
      </c>
      <c r="T1192" s="15">
        <f t="shared" si="800"/>
        <v>0</v>
      </c>
      <c r="U1192" s="4">
        <f t="shared" si="801"/>
        <v>1</v>
      </c>
      <c r="V1192" s="4">
        <f t="shared" si="802"/>
        <v>0</v>
      </c>
      <c r="W1192" s="4">
        <f t="shared" si="803"/>
        <v>0</v>
      </c>
      <c r="X1192" s="6">
        <f t="shared" si="804"/>
        <v>1</v>
      </c>
      <c r="Y1192" s="4">
        <f t="shared" si="805"/>
        <v>1</v>
      </c>
      <c r="Z1192" s="6">
        <f t="shared" si="806"/>
        <v>1</v>
      </c>
      <c r="AA1192" s="18">
        <f t="shared" si="807"/>
        <v>0</v>
      </c>
      <c r="AB1192" s="9" t="str">
        <f t="shared" si="822"/>
        <v>C3777</v>
      </c>
      <c r="AC1192" s="9" t="str">
        <f>_xlfn.XLOOKUP(R1192,Sheet2!$H$3:$H$258,Sheet2!$I$3:$I$258,"-----")</f>
        <v>C3777</v>
      </c>
      <c r="AD1192" s="9" t="str">
        <f>_xlfn.XLOOKUP(VALUE(AE1192),Sheet2!$N$3:$N$1000,Sheet2!$O$3:$O$1000,"********")</f>
        <v>********</v>
      </c>
      <c r="AE1192" t="str">
        <f t="shared" si="817"/>
        <v>2646</v>
      </c>
      <c r="AF1192" s="9" t="str">
        <f>IF(R1192&lt;200,"+"&amp;TEXT(R1192,"0"),"-"&amp;TEXT(_xlfn.XLOOKUP(R1192,Sheet2!$K$3:$K$130,Sheet2!$L$3:$L$130,"-----"),"0"))</f>
        <v>+130</v>
      </c>
      <c r="AG1192" s="9" t="str">
        <f t="shared" si="823"/>
        <v/>
      </c>
      <c r="AH1192" s="9" t="str">
        <f t="shared" si="824"/>
        <v>JMP C3777</v>
      </c>
      <c r="AI1192" t="str">
        <f t="shared" si="825"/>
        <v>0,C3777</v>
      </c>
      <c r="AJ1192" s="16" t="str">
        <f t="shared" si="826"/>
        <v>C3777</v>
      </c>
      <c r="AK1192" t="str">
        <f t="shared" si="827"/>
        <v>COMZL# 1,0</v>
      </c>
      <c r="AL1192" s="4" t="str">
        <f t="shared" si="828"/>
        <v>COM</v>
      </c>
      <c r="AM1192" s="4" t="str">
        <f t="shared" si="829"/>
        <v>L</v>
      </c>
      <c r="AN1192" s="4" t="str">
        <f t="shared" si="830"/>
        <v>Z</v>
      </c>
      <c r="AO1192" s="4" t="str">
        <f t="shared" si="831"/>
        <v>#</v>
      </c>
      <c r="AP1192" s="15" t="str">
        <f t="shared" si="832"/>
        <v/>
      </c>
      <c r="AQ1192" s="9" t="str">
        <f>_xlfn.XLOOKUP(D1192,Sheet2!$E$3:$E$101,Sheet2!$F$3:$F$101,"******************")</f>
        <v>******************</v>
      </c>
      <c r="AR1192" s="33" t="str">
        <f t="shared" si="818"/>
        <v>NIOS IBM1</v>
      </c>
      <c r="AS1192" s="9" t="str">
        <f t="shared" si="819"/>
        <v>DOCS</v>
      </c>
      <c r="AT1192" s="4">
        <f t="shared" si="833"/>
        <v>0</v>
      </c>
      <c r="AU1192" s="6">
        <f t="shared" si="834"/>
        <v>1</v>
      </c>
      <c r="AV1192" s="4" t="str">
        <f t="shared" si="835"/>
        <v>S</v>
      </c>
      <c r="AW1192" s="4">
        <f t="shared" si="836"/>
        <v>30</v>
      </c>
      <c r="AX1192" s="4" t="str">
        <f>_xlfn.XLOOKUP(AW1192,Sheet2!$Q$3:$Q$66,Sheet2!$R$3:$R$66,"**")</f>
        <v>IBM1</v>
      </c>
      <c r="AY1192" s="4">
        <f t="shared" si="837"/>
        <v>0</v>
      </c>
      <c r="AZ1192" s="16" t="str">
        <f t="shared" si="838"/>
        <v>SKPBZ</v>
      </c>
    </row>
    <row r="1193" spans="2:52" x14ac:dyDescent="0.35">
      <c r="B1193" s="3">
        <f t="shared" si="796"/>
        <v>38</v>
      </c>
      <c r="C1193" s="1">
        <f t="shared" si="797"/>
        <v>2517</v>
      </c>
      <c r="D1193" s="2">
        <v>62033</v>
      </c>
      <c r="E1193" s="2" t="str">
        <f>_xlfn.XLOOKUP(C1193,Sheet2!$N$3:$N$1000,Sheet2!$O$3:$O$1000,"")</f>
        <v/>
      </c>
      <c r="F1193" s="9" t="str">
        <f t="shared" si="839"/>
        <v>DOB 0,DSKP</v>
      </c>
      <c r="G1193" s="4" t="str">
        <f t="shared" si="815"/>
        <v>144</v>
      </c>
      <c r="H1193" s="4">
        <f t="shared" si="816"/>
        <v>33</v>
      </c>
      <c r="I1193" s="6">
        <f t="shared" si="808"/>
        <v>0</v>
      </c>
      <c r="J1193" s="6">
        <f t="shared" si="809"/>
        <v>6</v>
      </c>
      <c r="K1193" s="6">
        <f t="shared" si="810"/>
        <v>2</v>
      </c>
      <c r="L1193" s="6">
        <f t="shared" si="811"/>
        <v>0</v>
      </c>
      <c r="M1193" s="6">
        <f t="shared" si="812"/>
        <v>3</v>
      </c>
      <c r="N1193" s="6">
        <f t="shared" si="813"/>
        <v>3</v>
      </c>
      <c r="O1193" s="13">
        <f t="shared" si="814"/>
        <v>12</v>
      </c>
      <c r="P1193" s="4">
        <f t="shared" si="820"/>
        <v>3</v>
      </c>
      <c r="Q1193" s="4">
        <f t="shared" si="821"/>
        <v>0</v>
      </c>
      <c r="R1193">
        <f t="shared" si="798"/>
        <v>33</v>
      </c>
      <c r="S1193" s="4">
        <f t="shared" si="799"/>
        <v>0</v>
      </c>
      <c r="T1193" s="15">
        <f t="shared" si="800"/>
        <v>1</v>
      </c>
      <c r="U1193" s="4">
        <f t="shared" si="801"/>
        <v>3</v>
      </c>
      <c r="V1193" s="4">
        <f t="shared" si="802"/>
        <v>0</v>
      </c>
      <c r="W1193" s="4">
        <f t="shared" si="803"/>
        <v>4</v>
      </c>
      <c r="X1193" s="6">
        <f t="shared" si="804"/>
        <v>0</v>
      </c>
      <c r="Y1193" s="4">
        <f t="shared" si="805"/>
        <v>1</v>
      </c>
      <c r="Z1193" s="6">
        <f t="shared" si="806"/>
        <v>1</v>
      </c>
      <c r="AA1193" s="18">
        <f t="shared" si="807"/>
        <v>3</v>
      </c>
      <c r="AB1193" s="9" t="str">
        <f t="shared" si="822"/>
        <v>*****</v>
      </c>
      <c r="AC1193" s="9" t="str">
        <f>_xlfn.XLOOKUP(R1193,Sheet2!$H$3:$H$258,Sheet2!$I$3:$I$258,"-----")</f>
        <v>*****</v>
      </c>
      <c r="AD1193" s="9" t="str">
        <f>_xlfn.XLOOKUP(VALUE(AE1193),Sheet2!$N$3:$N$1000,Sheet2!$O$3:$O$1000,"********")</f>
        <v>********</v>
      </c>
      <c r="AE1193" t="str">
        <f t="shared" si="817"/>
        <v>2552</v>
      </c>
      <c r="AF1193" s="9" t="str">
        <f>IF(R1193&lt;200,"+"&amp;TEXT(R1193,"0"),"-"&amp;TEXT(_xlfn.XLOOKUP(R1193,Sheet2!$K$3:$K$130,Sheet2!$L$3:$L$130,"-----"),"0"))</f>
        <v>+33</v>
      </c>
      <c r="AG1193" s="9" t="str">
        <f t="shared" si="823"/>
        <v>@</v>
      </c>
      <c r="AH1193" s="9" t="str">
        <f t="shared" si="824"/>
        <v>JMP @*****</v>
      </c>
      <c r="AI1193" t="str">
        <f t="shared" si="825"/>
        <v>0,@*****</v>
      </c>
      <c r="AJ1193" s="16" t="str">
        <f t="shared" si="826"/>
        <v>@*****</v>
      </c>
      <c r="AK1193" t="str">
        <f t="shared" si="827"/>
        <v>ADCZ# 3,0,SNC</v>
      </c>
      <c r="AL1193" s="4" t="str">
        <f t="shared" si="828"/>
        <v>ADC</v>
      </c>
      <c r="AM1193" s="4" t="str">
        <f t="shared" si="829"/>
        <v/>
      </c>
      <c r="AN1193" s="4" t="str">
        <f t="shared" si="830"/>
        <v>Z</v>
      </c>
      <c r="AO1193" s="4" t="str">
        <f t="shared" si="831"/>
        <v>#</v>
      </c>
      <c r="AP1193" s="15" t="str">
        <f t="shared" si="832"/>
        <v>,SNC</v>
      </c>
      <c r="AQ1193" s="9" t="str">
        <f>_xlfn.XLOOKUP(D1193,Sheet2!$E$3:$E$101,Sheet2!$F$3:$F$101,"******************")</f>
        <v>******************</v>
      </c>
      <c r="AR1193" s="33" t="str">
        <f t="shared" si="818"/>
        <v>DOB 0,DSKP</v>
      </c>
      <c r="AS1193" s="9" t="str">
        <f t="shared" si="819"/>
        <v>DOB</v>
      </c>
      <c r="AT1193" s="4">
        <f t="shared" si="833"/>
        <v>0</v>
      </c>
      <c r="AU1193" s="6">
        <f t="shared" si="834"/>
        <v>0</v>
      </c>
      <c r="AV1193" s="4" t="str">
        <f t="shared" si="835"/>
        <v/>
      </c>
      <c r="AW1193" s="4">
        <f t="shared" si="836"/>
        <v>33</v>
      </c>
      <c r="AX1193" s="4" t="str">
        <f>_xlfn.XLOOKUP(AW1193,Sheet2!$Q$3:$Q$66,Sheet2!$R$3:$R$66,"**")</f>
        <v>DSKP</v>
      </c>
      <c r="AY1193" s="4">
        <f t="shared" si="837"/>
        <v>4</v>
      </c>
      <c r="AZ1193" s="16" t="str">
        <f t="shared" si="838"/>
        <v>SKPBN</v>
      </c>
    </row>
    <row r="1194" spans="2:52" x14ac:dyDescent="0.35">
      <c r="B1194" s="3">
        <f t="shared" si="796"/>
        <v>39</v>
      </c>
      <c r="C1194" s="1">
        <f t="shared" si="797"/>
        <v>2520</v>
      </c>
      <c r="D1194" s="2">
        <v>24067</v>
      </c>
      <c r="E1194" s="2" t="str">
        <f>_xlfn.XLOOKUP(C1194,Sheet2!$N$3:$N$1000,Sheet2!$O$3:$O$1000,"")</f>
        <v/>
      </c>
      <c r="F1194" s="9" t="str">
        <f t="shared" si="839"/>
        <v>LDA 1,KB7</v>
      </c>
      <c r="G1194" s="4" t="str">
        <f t="shared" si="815"/>
        <v>50</v>
      </c>
      <c r="H1194" s="4">
        <f t="shared" si="816"/>
        <v>67</v>
      </c>
      <c r="I1194" s="6">
        <f t="shared" si="808"/>
        <v>0</v>
      </c>
      <c r="J1194" s="6">
        <f t="shared" si="809"/>
        <v>2</v>
      </c>
      <c r="K1194" s="6">
        <f t="shared" si="810"/>
        <v>4</v>
      </c>
      <c r="L1194" s="6">
        <f t="shared" si="811"/>
        <v>0</v>
      </c>
      <c r="M1194" s="6">
        <f t="shared" si="812"/>
        <v>6</v>
      </c>
      <c r="N1194" s="6">
        <f t="shared" si="813"/>
        <v>7</v>
      </c>
      <c r="O1194" s="13">
        <f t="shared" si="814"/>
        <v>5</v>
      </c>
      <c r="P1194" s="4">
        <f t="shared" si="820"/>
        <v>1</v>
      </c>
      <c r="Q1194" s="4">
        <f t="shared" si="821"/>
        <v>1</v>
      </c>
      <c r="R1194">
        <f t="shared" si="798"/>
        <v>67</v>
      </c>
      <c r="S1194" s="4">
        <f t="shared" si="799"/>
        <v>0</v>
      </c>
      <c r="T1194" s="15">
        <f t="shared" si="800"/>
        <v>0</v>
      </c>
      <c r="U1194" s="4">
        <f t="shared" si="801"/>
        <v>1</v>
      </c>
      <c r="V1194" s="4">
        <f t="shared" si="802"/>
        <v>1</v>
      </c>
      <c r="W1194" s="4">
        <f t="shared" si="803"/>
        <v>0</v>
      </c>
      <c r="X1194" s="6">
        <f t="shared" si="804"/>
        <v>0</v>
      </c>
      <c r="Y1194" s="4">
        <f t="shared" si="805"/>
        <v>3</v>
      </c>
      <c r="Z1194" s="6">
        <f t="shared" si="806"/>
        <v>0</v>
      </c>
      <c r="AA1194" s="18">
        <f t="shared" si="807"/>
        <v>7</v>
      </c>
      <c r="AB1194" s="9" t="str">
        <f t="shared" si="822"/>
        <v>KB7</v>
      </c>
      <c r="AC1194" s="9" t="str">
        <f>_xlfn.XLOOKUP(R1194,Sheet2!$H$3:$H$258,Sheet2!$I$3:$I$258,"-----")</f>
        <v>KB7</v>
      </c>
      <c r="AD1194" s="9" t="str">
        <f>_xlfn.XLOOKUP(VALUE(AE1194),Sheet2!$N$3:$N$1000,Sheet2!$O$3:$O$1000,"********")</f>
        <v>D18</v>
      </c>
      <c r="AE1194" t="str">
        <f t="shared" si="817"/>
        <v>2607</v>
      </c>
      <c r="AF1194" s="9" t="str">
        <f>IF(R1194&lt;200,"+"&amp;TEXT(R1194,"0"),"-"&amp;TEXT(_xlfn.XLOOKUP(R1194,Sheet2!$K$3:$K$130,Sheet2!$L$3:$L$130,"-----"),"0"))</f>
        <v>+67</v>
      </c>
      <c r="AG1194" s="9" t="str">
        <f t="shared" si="823"/>
        <v/>
      </c>
      <c r="AH1194" s="9" t="str">
        <f t="shared" si="824"/>
        <v>JSR KB7</v>
      </c>
      <c r="AI1194" t="str">
        <f t="shared" si="825"/>
        <v>1,KB7</v>
      </c>
      <c r="AJ1194" s="16" t="str">
        <f t="shared" si="826"/>
        <v>KB7</v>
      </c>
      <c r="AK1194" t="str">
        <f t="shared" si="827"/>
        <v>COMC 1,1,SBN</v>
      </c>
      <c r="AL1194" s="4" t="str">
        <f t="shared" si="828"/>
        <v>COM</v>
      </c>
      <c r="AM1194" s="4" t="str">
        <f t="shared" si="829"/>
        <v/>
      </c>
      <c r="AN1194" s="4" t="str">
        <f t="shared" si="830"/>
        <v>C</v>
      </c>
      <c r="AO1194" s="4" t="str">
        <f t="shared" si="831"/>
        <v/>
      </c>
      <c r="AP1194" s="15" t="str">
        <f t="shared" si="832"/>
        <v>,SBN</v>
      </c>
      <c r="AQ1194" s="9" t="str">
        <f>_xlfn.XLOOKUP(D1194,Sheet2!$E$3:$E$101,Sheet2!$F$3:$F$101,"******************")</f>
        <v>******************</v>
      </c>
      <c r="AR1194" s="33" t="str">
        <f t="shared" si="818"/>
        <v>NIO **</v>
      </c>
      <c r="AS1194" s="9" t="str">
        <f t="shared" si="819"/>
        <v>DOC</v>
      </c>
      <c r="AT1194" s="4">
        <f t="shared" si="833"/>
        <v>1</v>
      </c>
      <c r="AU1194" s="6">
        <f t="shared" si="834"/>
        <v>0</v>
      </c>
      <c r="AV1194" s="4" t="str">
        <f t="shared" si="835"/>
        <v/>
      </c>
      <c r="AW1194" s="4">
        <f t="shared" si="836"/>
        <v>67</v>
      </c>
      <c r="AX1194" s="4" t="str">
        <f>_xlfn.XLOOKUP(AW1194,Sheet2!$Q$3:$Q$66,Sheet2!$R$3:$R$66,"**")</f>
        <v>**</v>
      </c>
      <c r="AY1194" s="4">
        <f t="shared" si="837"/>
        <v>0</v>
      </c>
      <c r="AZ1194" s="16" t="str">
        <f t="shared" si="838"/>
        <v>SKPBN</v>
      </c>
    </row>
    <row r="1195" spans="2:52" x14ac:dyDescent="0.35">
      <c r="B1195" s="3">
        <f t="shared" si="796"/>
        <v>40</v>
      </c>
      <c r="C1195" s="1">
        <f t="shared" si="797"/>
        <v>2521</v>
      </c>
      <c r="D1195" s="2">
        <v>65133</v>
      </c>
      <c r="E1195" s="2" t="str">
        <f>_xlfn.XLOOKUP(C1195,Sheet2!$N$3:$N$1000,Sheet2!$O$3:$O$1000,"")</f>
        <v/>
      </c>
      <c r="F1195" s="9" t="str">
        <f t="shared" si="839"/>
        <v>DOAS 1,DSKP</v>
      </c>
      <c r="G1195" s="4" t="str">
        <f t="shared" si="815"/>
        <v>152</v>
      </c>
      <c r="H1195" s="4">
        <f t="shared" si="816"/>
        <v>133</v>
      </c>
      <c r="I1195" s="6">
        <f t="shared" si="808"/>
        <v>0</v>
      </c>
      <c r="J1195" s="6">
        <f t="shared" si="809"/>
        <v>6</v>
      </c>
      <c r="K1195" s="6">
        <f t="shared" si="810"/>
        <v>5</v>
      </c>
      <c r="L1195" s="6">
        <f t="shared" si="811"/>
        <v>1</v>
      </c>
      <c r="M1195" s="6">
        <f t="shared" si="812"/>
        <v>3</v>
      </c>
      <c r="N1195" s="6">
        <f t="shared" si="813"/>
        <v>3</v>
      </c>
      <c r="O1195" s="13">
        <f t="shared" si="814"/>
        <v>13</v>
      </c>
      <c r="P1195" s="4">
        <f t="shared" si="820"/>
        <v>3</v>
      </c>
      <c r="Q1195" s="4">
        <f t="shared" si="821"/>
        <v>1</v>
      </c>
      <c r="R1195">
        <f t="shared" si="798"/>
        <v>133</v>
      </c>
      <c r="S1195" s="4">
        <f t="shared" si="799"/>
        <v>2</v>
      </c>
      <c r="T1195" s="15">
        <f t="shared" si="800"/>
        <v>0</v>
      </c>
      <c r="U1195" s="4">
        <f t="shared" si="801"/>
        <v>3</v>
      </c>
      <c r="V1195" s="4">
        <f t="shared" si="802"/>
        <v>1</v>
      </c>
      <c r="W1195" s="4">
        <f t="shared" si="803"/>
        <v>2</v>
      </c>
      <c r="X1195" s="6">
        <f t="shared" si="804"/>
        <v>1</v>
      </c>
      <c r="Y1195" s="4">
        <f t="shared" si="805"/>
        <v>1</v>
      </c>
      <c r="Z1195" s="6">
        <f t="shared" si="806"/>
        <v>1</v>
      </c>
      <c r="AA1195" s="18">
        <f t="shared" si="807"/>
        <v>3</v>
      </c>
      <c r="AB1195" s="9" t="str">
        <f t="shared" si="822"/>
        <v>+133,2</v>
      </c>
      <c r="AC1195" s="9" t="str">
        <f>_xlfn.XLOOKUP(R1195,Sheet2!$H$3:$H$258,Sheet2!$I$3:$I$258,"-----")</f>
        <v>C037</v>
      </c>
      <c r="AD1195" s="9" t="str">
        <f>_xlfn.XLOOKUP(VALUE(AE1195),Sheet2!$N$3:$N$1000,Sheet2!$O$3:$O$1000,"********")</f>
        <v>********</v>
      </c>
      <c r="AE1195" t="str">
        <f t="shared" si="817"/>
        <v>2654</v>
      </c>
      <c r="AF1195" s="9" t="str">
        <f>IF(R1195&lt;200,"+"&amp;TEXT(R1195,"0"),"-"&amp;TEXT(_xlfn.XLOOKUP(R1195,Sheet2!$K$3:$K$130,Sheet2!$L$3:$L$130,"-----"),"0"))</f>
        <v>+133</v>
      </c>
      <c r="AG1195" s="9" t="str">
        <f t="shared" si="823"/>
        <v/>
      </c>
      <c r="AH1195" s="9" t="str">
        <f t="shared" si="824"/>
        <v>JSR +133,2</v>
      </c>
      <c r="AI1195" t="str">
        <f t="shared" si="825"/>
        <v>1,+133,2</v>
      </c>
      <c r="AJ1195" s="16" t="str">
        <f t="shared" si="826"/>
        <v>+133,2</v>
      </c>
      <c r="AK1195" t="str">
        <f t="shared" si="827"/>
        <v>MOVZL# 3,1,SNC</v>
      </c>
      <c r="AL1195" s="4" t="str">
        <f t="shared" si="828"/>
        <v>MOV</v>
      </c>
      <c r="AM1195" s="4" t="str">
        <f t="shared" si="829"/>
        <v>L</v>
      </c>
      <c r="AN1195" s="4" t="str">
        <f t="shared" si="830"/>
        <v>Z</v>
      </c>
      <c r="AO1195" s="4" t="str">
        <f t="shared" si="831"/>
        <v>#</v>
      </c>
      <c r="AP1195" s="15" t="str">
        <f t="shared" si="832"/>
        <v>,SNC</v>
      </c>
      <c r="AQ1195" s="9" t="str">
        <f>_xlfn.XLOOKUP(D1195,Sheet2!$E$3:$E$101,Sheet2!$F$3:$F$101,"******************")</f>
        <v>******************</v>
      </c>
      <c r="AR1195" s="33" t="str">
        <f t="shared" si="818"/>
        <v>DOAS 1,DSKP</v>
      </c>
      <c r="AS1195" s="9" t="str">
        <f t="shared" si="819"/>
        <v>DOAS</v>
      </c>
      <c r="AT1195" s="4">
        <f t="shared" si="833"/>
        <v>1</v>
      </c>
      <c r="AU1195" s="6">
        <f t="shared" si="834"/>
        <v>1</v>
      </c>
      <c r="AV1195" s="4" t="str">
        <f t="shared" si="835"/>
        <v>S</v>
      </c>
      <c r="AW1195" s="4">
        <f t="shared" si="836"/>
        <v>33</v>
      </c>
      <c r="AX1195" s="4" t="str">
        <f>_xlfn.XLOOKUP(AW1195,Sheet2!$Q$3:$Q$66,Sheet2!$R$3:$R$66,"**")</f>
        <v>DSKP</v>
      </c>
      <c r="AY1195" s="4">
        <f t="shared" si="837"/>
        <v>2</v>
      </c>
      <c r="AZ1195" s="16" t="str">
        <f t="shared" si="838"/>
        <v>SKPBZ</v>
      </c>
    </row>
    <row r="1196" spans="2:52" x14ac:dyDescent="0.35">
      <c r="B1196" s="3">
        <f t="shared" si="796"/>
        <v>41</v>
      </c>
      <c r="C1196" s="1">
        <f t="shared" si="797"/>
        <v>2522</v>
      </c>
      <c r="D1196" s="2">
        <v>6165</v>
      </c>
      <c r="E1196" s="2" t="str">
        <f>_xlfn.XLOOKUP(C1196,Sheet2!$N$3:$N$1000,Sheet2!$O$3:$O$1000,"")</f>
        <v/>
      </c>
      <c r="F1196" s="9" t="str">
        <f t="shared" si="839"/>
        <v>JSR @STALL</v>
      </c>
      <c r="G1196" s="4" t="str">
        <f t="shared" si="815"/>
        <v>14</v>
      </c>
      <c r="H1196" s="4">
        <f t="shared" si="816"/>
        <v>165</v>
      </c>
      <c r="I1196" s="6">
        <f t="shared" si="808"/>
        <v>0</v>
      </c>
      <c r="J1196" s="6">
        <f t="shared" si="809"/>
        <v>0</v>
      </c>
      <c r="K1196" s="6">
        <f t="shared" si="810"/>
        <v>6</v>
      </c>
      <c r="L1196" s="6">
        <f t="shared" si="811"/>
        <v>1</v>
      </c>
      <c r="M1196" s="6">
        <f t="shared" si="812"/>
        <v>6</v>
      </c>
      <c r="N1196" s="6">
        <f t="shared" si="813"/>
        <v>5</v>
      </c>
      <c r="O1196" s="13">
        <f t="shared" si="814"/>
        <v>1</v>
      </c>
      <c r="P1196" s="4">
        <f t="shared" si="820"/>
        <v>0</v>
      </c>
      <c r="Q1196" s="4">
        <f t="shared" si="821"/>
        <v>1</v>
      </c>
      <c r="R1196">
        <f t="shared" si="798"/>
        <v>165</v>
      </c>
      <c r="S1196" s="4">
        <f t="shared" si="799"/>
        <v>0</v>
      </c>
      <c r="T1196" s="15">
        <f t="shared" si="800"/>
        <v>1</v>
      </c>
      <c r="U1196" s="4">
        <f t="shared" si="801"/>
        <v>0</v>
      </c>
      <c r="V1196" s="4">
        <f t="shared" si="802"/>
        <v>1</v>
      </c>
      <c r="W1196" s="4">
        <f t="shared" si="803"/>
        <v>4</v>
      </c>
      <c r="X1196" s="6">
        <f t="shared" si="804"/>
        <v>1</v>
      </c>
      <c r="Y1196" s="4">
        <f t="shared" si="805"/>
        <v>3</v>
      </c>
      <c r="Z1196" s="6">
        <f t="shared" si="806"/>
        <v>0</v>
      </c>
      <c r="AA1196" s="18">
        <f t="shared" si="807"/>
        <v>5</v>
      </c>
      <c r="AB1196" s="9" t="str">
        <f t="shared" si="822"/>
        <v>STALL</v>
      </c>
      <c r="AC1196" s="9" t="str">
        <f>_xlfn.XLOOKUP(R1196,Sheet2!$H$3:$H$258,Sheet2!$I$3:$I$258,"-----")</f>
        <v>STALL</v>
      </c>
      <c r="AD1196" s="9" t="str">
        <f>_xlfn.XLOOKUP(VALUE(AE1196),Sheet2!$N$3:$N$1000,Sheet2!$O$3:$O$1000,"********")</f>
        <v>********</v>
      </c>
      <c r="AE1196" t="str">
        <f t="shared" si="817"/>
        <v>2707</v>
      </c>
      <c r="AF1196" s="9" t="str">
        <f>IF(R1196&lt;200,"+"&amp;TEXT(R1196,"0"),"-"&amp;TEXT(_xlfn.XLOOKUP(R1196,Sheet2!$K$3:$K$130,Sheet2!$L$3:$L$130,"-----"),"0"))</f>
        <v>+165</v>
      </c>
      <c r="AG1196" s="9" t="str">
        <f t="shared" si="823"/>
        <v>@</v>
      </c>
      <c r="AH1196" s="9" t="str">
        <f t="shared" si="824"/>
        <v>JSR @STALL</v>
      </c>
      <c r="AI1196" t="str">
        <f t="shared" si="825"/>
        <v>1,@STALL</v>
      </c>
      <c r="AJ1196" s="16" t="str">
        <f t="shared" si="826"/>
        <v>@STALL</v>
      </c>
      <c r="AK1196" t="str">
        <f t="shared" si="827"/>
        <v>ADCCL 0,1,SNR</v>
      </c>
      <c r="AL1196" s="4" t="str">
        <f t="shared" si="828"/>
        <v>ADC</v>
      </c>
      <c r="AM1196" s="4" t="str">
        <f t="shared" si="829"/>
        <v>L</v>
      </c>
      <c r="AN1196" s="4" t="str">
        <f t="shared" si="830"/>
        <v>C</v>
      </c>
      <c r="AO1196" s="4" t="str">
        <f t="shared" si="831"/>
        <v/>
      </c>
      <c r="AP1196" s="15" t="str">
        <f t="shared" si="832"/>
        <v>,SNR</v>
      </c>
      <c r="AQ1196" s="9" t="str">
        <f>_xlfn.XLOOKUP(D1196,Sheet2!$E$3:$E$101,Sheet2!$F$3:$F$101,"******************")</f>
        <v>******************</v>
      </c>
      <c r="AR1196" s="33" t="str">
        <f t="shared" si="818"/>
        <v>DOBS 1,**</v>
      </c>
      <c r="AS1196" s="9" t="str">
        <f t="shared" si="819"/>
        <v>DOBS</v>
      </c>
      <c r="AT1196" s="4">
        <f t="shared" si="833"/>
        <v>1</v>
      </c>
      <c r="AU1196" s="6">
        <f t="shared" si="834"/>
        <v>1</v>
      </c>
      <c r="AV1196" s="4" t="str">
        <f t="shared" si="835"/>
        <v>S</v>
      </c>
      <c r="AW1196" s="4">
        <f t="shared" si="836"/>
        <v>65</v>
      </c>
      <c r="AX1196" s="4" t="str">
        <f>_xlfn.XLOOKUP(AW1196,Sheet2!$Q$3:$Q$66,Sheet2!$R$3:$R$66,"**")</f>
        <v>**</v>
      </c>
      <c r="AY1196" s="4">
        <f t="shared" si="837"/>
        <v>4</v>
      </c>
      <c r="AZ1196" s="16" t="str">
        <f t="shared" si="838"/>
        <v>SKPBZ</v>
      </c>
    </row>
    <row r="1197" spans="2:52" x14ac:dyDescent="0.35">
      <c r="B1197" s="3">
        <f t="shared" si="796"/>
        <v>42</v>
      </c>
      <c r="C1197" s="1">
        <f t="shared" si="797"/>
        <v>2523</v>
      </c>
      <c r="D1197" s="2">
        <v>60233</v>
      </c>
      <c r="E1197" s="2" t="str">
        <f>_xlfn.XLOOKUP(C1197,Sheet2!$N$3:$N$1000,Sheet2!$O$3:$O$1000,"")</f>
        <v/>
      </c>
      <c r="F1197" s="9" t="str">
        <f t="shared" si="839"/>
        <v>NIOC DSKP</v>
      </c>
      <c r="G1197" s="4" t="str">
        <f t="shared" si="815"/>
        <v>140</v>
      </c>
      <c r="H1197" s="4">
        <f t="shared" si="816"/>
        <v>233</v>
      </c>
      <c r="I1197" s="6">
        <f t="shared" si="808"/>
        <v>0</v>
      </c>
      <c r="J1197" s="6">
        <f t="shared" si="809"/>
        <v>6</v>
      </c>
      <c r="K1197" s="6">
        <f t="shared" si="810"/>
        <v>0</v>
      </c>
      <c r="L1197" s="6">
        <f t="shared" si="811"/>
        <v>2</v>
      </c>
      <c r="M1197" s="6">
        <f t="shared" si="812"/>
        <v>3</v>
      </c>
      <c r="N1197" s="6">
        <f t="shared" si="813"/>
        <v>3</v>
      </c>
      <c r="O1197" s="13">
        <f t="shared" si="814"/>
        <v>12</v>
      </c>
      <c r="P1197" s="4">
        <f t="shared" si="820"/>
        <v>3</v>
      </c>
      <c r="Q1197" s="4">
        <f t="shared" si="821"/>
        <v>0</v>
      </c>
      <c r="R1197">
        <f t="shared" si="798"/>
        <v>233</v>
      </c>
      <c r="S1197" s="4">
        <f t="shared" si="799"/>
        <v>0</v>
      </c>
      <c r="T1197" s="15">
        <f t="shared" si="800"/>
        <v>0</v>
      </c>
      <c r="U1197" s="4">
        <f t="shared" si="801"/>
        <v>3</v>
      </c>
      <c r="V1197" s="4">
        <f t="shared" si="802"/>
        <v>0</v>
      </c>
      <c r="W1197" s="4">
        <f t="shared" si="803"/>
        <v>0</v>
      </c>
      <c r="X1197" s="6">
        <f t="shared" si="804"/>
        <v>2</v>
      </c>
      <c r="Y1197" s="4">
        <f t="shared" si="805"/>
        <v>1</v>
      </c>
      <c r="Z1197" s="6">
        <f t="shared" si="806"/>
        <v>1</v>
      </c>
      <c r="AA1197" s="18">
        <f t="shared" si="807"/>
        <v>3</v>
      </c>
      <c r="AB1197" s="9" t="str">
        <f t="shared" si="822"/>
        <v>I.RC2</v>
      </c>
      <c r="AC1197" s="9" t="str">
        <f>_xlfn.XLOOKUP(R1197,Sheet2!$H$3:$H$258,Sheet2!$I$3:$I$258,"-----")</f>
        <v>I.RC2</v>
      </c>
      <c r="AD1197" s="9" t="str">
        <f>_xlfn.XLOOKUP(VALUE(AE1197),Sheet2!$N$3:$N$1000,Sheet2!$O$3:$O$1000,"********")</f>
        <v>********</v>
      </c>
      <c r="AE1197" t="str">
        <f t="shared" si="817"/>
        <v>2356</v>
      </c>
      <c r="AF1197" s="9" t="str">
        <f>IF(R1197&lt;200,"+"&amp;TEXT(R1197,"0"),"-"&amp;TEXT(_xlfn.XLOOKUP(R1197,Sheet2!$K$3:$K$130,Sheet2!$L$3:$L$130,"-----"),"0"))</f>
        <v>-145</v>
      </c>
      <c r="AG1197" s="9" t="str">
        <f t="shared" si="823"/>
        <v/>
      </c>
      <c r="AH1197" s="9" t="str">
        <f t="shared" si="824"/>
        <v>JMP I.RC2</v>
      </c>
      <c r="AI1197" t="str">
        <f t="shared" si="825"/>
        <v>0,I.RC2</v>
      </c>
      <c r="AJ1197" s="16" t="str">
        <f t="shared" si="826"/>
        <v>I.RC2</v>
      </c>
      <c r="AK1197" t="str">
        <f t="shared" si="827"/>
        <v>COMZR# 3,0,SNC</v>
      </c>
      <c r="AL1197" s="4" t="str">
        <f t="shared" si="828"/>
        <v>COM</v>
      </c>
      <c r="AM1197" s="4" t="str">
        <f t="shared" si="829"/>
        <v>R</v>
      </c>
      <c r="AN1197" s="4" t="str">
        <f t="shared" si="830"/>
        <v>Z</v>
      </c>
      <c r="AO1197" s="4" t="str">
        <f t="shared" si="831"/>
        <v>#</v>
      </c>
      <c r="AP1197" s="15" t="str">
        <f t="shared" si="832"/>
        <v>,SNC</v>
      </c>
      <c r="AQ1197" s="9" t="str">
        <f>_xlfn.XLOOKUP(D1197,Sheet2!$E$3:$E$101,Sheet2!$F$3:$F$101,"******************")</f>
        <v>******************</v>
      </c>
      <c r="AR1197" s="33" t="str">
        <f t="shared" si="818"/>
        <v>NIOC DSKP</v>
      </c>
      <c r="AS1197" s="9" t="str">
        <f t="shared" si="819"/>
        <v>DOCC</v>
      </c>
      <c r="AT1197" s="4">
        <f t="shared" si="833"/>
        <v>0</v>
      </c>
      <c r="AU1197" s="6">
        <f t="shared" si="834"/>
        <v>2</v>
      </c>
      <c r="AV1197" s="4" t="str">
        <f t="shared" si="835"/>
        <v>C</v>
      </c>
      <c r="AW1197" s="4">
        <f t="shared" si="836"/>
        <v>33</v>
      </c>
      <c r="AX1197" s="4" t="str">
        <f>_xlfn.XLOOKUP(AW1197,Sheet2!$Q$3:$Q$66,Sheet2!$R$3:$R$66,"**")</f>
        <v>DSKP</v>
      </c>
      <c r="AY1197" s="4">
        <f t="shared" si="837"/>
        <v>0</v>
      </c>
      <c r="AZ1197" s="16" t="str">
        <f t="shared" si="838"/>
        <v>SKPDN</v>
      </c>
    </row>
    <row r="1198" spans="2:52" x14ac:dyDescent="0.35">
      <c r="B1198" s="3">
        <f t="shared" si="796"/>
        <v>43</v>
      </c>
      <c r="C1198" s="1">
        <f t="shared" si="797"/>
        <v>2524</v>
      </c>
      <c r="D1198" s="2">
        <v>30060</v>
      </c>
      <c r="E1198" s="2" t="str">
        <f>_xlfn.XLOOKUP(C1198,Sheet2!$N$3:$N$1000,Sheet2!$O$3:$O$1000,"")</f>
        <v/>
      </c>
      <c r="F1198" s="9" t="str">
        <f t="shared" si="839"/>
        <v>LDA 2,KB14</v>
      </c>
      <c r="G1198" s="4" t="str">
        <f t="shared" si="815"/>
        <v>60</v>
      </c>
      <c r="H1198" s="4">
        <f t="shared" si="816"/>
        <v>60</v>
      </c>
      <c r="I1198" s="6">
        <f t="shared" si="808"/>
        <v>0</v>
      </c>
      <c r="J1198" s="6">
        <f t="shared" si="809"/>
        <v>3</v>
      </c>
      <c r="K1198" s="6">
        <f t="shared" si="810"/>
        <v>0</v>
      </c>
      <c r="L1198" s="6">
        <f t="shared" si="811"/>
        <v>0</v>
      </c>
      <c r="M1198" s="6">
        <f t="shared" si="812"/>
        <v>6</v>
      </c>
      <c r="N1198" s="6">
        <f t="shared" si="813"/>
        <v>0</v>
      </c>
      <c r="O1198" s="13">
        <f t="shared" si="814"/>
        <v>6</v>
      </c>
      <c r="P1198" s="4">
        <f t="shared" si="820"/>
        <v>1</v>
      </c>
      <c r="Q1198" s="4">
        <f t="shared" si="821"/>
        <v>2</v>
      </c>
      <c r="R1198">
        <f t="shared" si="798"/>
        <v>60</v>
      </c>
      <c r="S1198" s="4">
        <f t="shared" si="799"/>
        <v>0</v>
      </c>
      <c r="T1198" s="15">
        <f t="shared" si="800"/>
        <v>0</v>
      </c>
      <c r="U1198" s="4">
        <f t="shared" si="801"/>
        <v>1</v>
      </c>
      <c r="V1198" s="4">
        <f t="shared" si="802"/>
        <v>2</v>
      </c>
      <c r="W1198" s="4">
        <f t="shared" si="803"/>
        <v>0</v>
      </c>
      <c r="X1198" s="6">
        <f t="shared" si="804"/>
        <v>0</v>
      </c>
      <c r="Y1198" s="4">
        <f t="shared" si="805"/>
        <v>3</v>
      </c>
      <c r="Z1198" s="6">
        <f t="shared" si="806"/>
        <v>0</v>
      </c>
      <c r="AA1198" s="18">
        <f t="shared" si="807"/>
        <v>0</v>
      </c>
      <c r="AB1198" s="9" t="str">
        <f t="shared" si="822"/>
        <v>KB14</v>
      </c>
      <c r="AC1198" s="9" t="str">
        <f>_xlfn.XLOOKUP(R1198,Sheet2!$H$3:$H$258,Sheet2!$I$3:$I$258,"-----")</f>
        <v>KB14</v>
      </c>
      <c r="AD1198" s="9" t="str">
        <f>_xlfn.XLOOKUP(VALUE(AE1198),Sheet2!$N$3:$N$1000,Sheet2!$O$3:$O$1000,"********")</f>
        <v>********</v>
      </c>
      <c r="AE1198" t="str">
        <f t="shared" si="817"/>
        <v>2604</v>
      </c>
      <c r="AF1198" s="9" t="str">
        <f>IF(R1198&lt;200,"+"&amp;TEXT(R1198,"0"),"-"&amp;TEXT(_xlfn.XLOOKUP(R1198,Sheet2!$K$3:$K$130,Sheet2!$L$3:$L$130,"-----"),"0"))</f>
        <v>+60</v>
      </c>
      <c r="AG1198" s="9" t="str">
        <f t="shared" si="823"/>
        <v/>
      </c>
      <c r="AH1198" s="9" t="str">
        <f t="shared" si="824"/>
        <v>ISZ KB14</v>
      </c>
      <c r="AI1198" t="str">
        <f t="shared" si="825"/>
        <v>2,KB14</v>
      </c>
      <c r="AJ1198" s="16" t="str">
        <f t="shared" si="826"/>
        <v>KB14</v>
      </c>
      <c r="AK1198" t="str">
        <f t="shared" si="827"/>
        <v>COMC 1,2</v>
      </c>
      <c r="AL1198" s="4" t="str">
        <f t="shared" si="828"/>
        <v>COM</v>
      </c>
      <c r="AM1198" s="4" t="str">
        <f t="shared" si="829"/>
        <v/>
      </c>
      <c r="AN1198" s="4" t="str">
        <f t="shared" si="830"/>
        <v>C</v>
      </c>
      <c r="AO1198" s="4" t="str">
        <f t="shared" si="831"/>
        <v/>
      </c>
      <c r="AP1198" s="15" t="str">
        <f t="shared" si="832"/>
        <v/>
      </c>
      <c r="AQ1198" s="9" t="str">
        <f>_xlfn.XLOOKUP(D1198,Sheet2!$E$3:$E$101,Sheet2!$F$3:$F$101,"******************")</f>
        <v>******************</v>
      </c>
      <c r="AR1198" s="33" t="str">
        <f t="shared" si="818"/>
        <v>NIO **</v>
      </c>
      <c r="AS1198" s="9" t="str">
        <f t="shared" si="819"/>
        <v>DOC</v>
      </c>
      <c r="AT1198" s="4">
        <f t="shared" si="833"/>
        <v>2</v>
      </c>
      <c r="AU1198" s="6">
        <f t="shared" si="834"/>
        <v>0</v>
      </c>
      <c r="AV1198" s="4" t="str">
        <f t="shared" si="835"/>
        <v/>
      </c>
      <c r="AW1198" s="4">
        <f t="shared" si="836"/>
        <v>60</v>
      </c>
      <c r="AX1198" s="4" t="str">
        <f>_xlfn.XLOOKUP(AW1198,Sheet2!$Q$3:$Q$66,Sheet2!$R$3:$R$66,"**")</f>
        <v>**</v>
      </c>
      <c r="AY1198" s="4">
        <f t="shared" si="837"/>
        <v>0</v>
      </c>
      <c r="AZ1198" s="16" t="str">
        <f t="shared" si="838"/>
        <v>SKPBN</v>
      </c>
    </row>
    <row r="1199" spans="2:52" x14ac:dyDescent="0.35">
      <c r="B1199" s="3">
        <f t="shared" si="796"/>
        <v>44</v>
      </c>
      <c r="C1199" s="1">
        <f t="shared" si="797"/>
        <v>2525</v>
      </c>
      <c r="D1199" s="2">
        <v>65433</v>
      </c>
      <c r="E1199" s="2" t="str">
        <f>_xlfn.XLOOKUP(C1199,Sheet2!$N$3:$N$1000,Sheet2!$O$3:$O$1000,"")</f>
        <v/>
      </c>
      <c r="F1199" s="9" t="str">
        <f t="shared" si="839"/>
        <v>DIB 1,DSKP</v>
      </c>
      <c r="G1199" s="4" t="str">
        <f t="shared" si="815"/>
        <v>153</v>
      </c>
      <c r="H1199" s="4">
        <f t="shared" si="816"/>
        <v>33</v>
      </c>
      <c r="I1199" s="6">
        <f t="shared" si="808"/>
        <v>0</v>
      </c>
      <c r="J1199" s="6">
        <f t="shared" si="809"/>
        <v>6</v>
      </c>
      <c r="K1199" s="6">
        <f t="shared" si="810"/>
        <v>5</v>
      </c>
      <c r="L1199" s="6">
        <f t="shared" si="811"/>
        <v>4</v>
      </c>
      <c r="M1199" s="6">
        <f t="shared" si="812"/>
        <v>3</v>
      </c>
      <c r="N1199" s="6">
        <f t="shared" si="813"/>
        <v>3</v>
      </c>
      <c r="O1199" s="13">
        <f t="shared" si="814"/>
        <v>13</v>
      </c>
      <c r="P1199" s="4">
        <f t="shared" si="820"/>
        <v>3</v>
      </c>
      <c r="Q1199" s="4">
        <f t="shared" si="821"/>
        <v>1</v>
      </c>
      <c r="R1199">
        <f t="shared" si="798"/>
        <v>33</v>
      </c>
      <c r="S1199" s="4">
        <f t="shared" si="799"/>
        <v>3</v>
      </c>
      <c r="T1199" s="15">
        <f t="shared" si="800"/>
        <v>0</v>
      </c>
      <c r="U1199" s="4">
        <f t="shared" si="801"/>
        <v>3</v>
      </c>
      <c r="V1199" s="4">
        <f t="shared" si="802"/>
        <v>1</v>
      </c>
      <c r="W1199" s="4">
        <f t="shared" si="803"/>
        <v>3</v>
      </c>
      <c r="X1199" s="6">
        <f t="shared" si="804"/>
        <v>0</v>
      </c>
      <c r="Y1199" s="4">
        <f t="shared" si="805"/>
        <v>1</v>
      </c>
      <c r="Z1199" s="6">
        <f t="shared" si="806"/>
        <v>1</v>
      </c>
      <c r="AA1199" s="18">
        <f t="shared" si="807"/>
        <v>3</v>
      </c>
      <c r="AB1199" s="9" t="str">
        <f t="shared" si="822"/>
        <v>+33,3</v>
      </c>
      <c r="AC1199" s="9" t="str">
        <f>_xlfn.XLOOKUP(R1199,Sheet2!$H$3:$H$258,Sheet2!$I$3:$I$258,"-----")</f>
        <v>*****</v>
      </c>
      <c r="AD1199" s="9" t="str">
        <f>_xlfn.XLOOKUP(VALUE(AE1199),Sheet2!$N$3:$N$1000,Sheet2!$O$3:$O$1000,"********")</f>
        <v>********</v>
      </c>
      <c r="AE1199" t="str">
        <f t="shared" si="817"/>
        <v>2560</v>
      </c>
      <c r="AF1199" s="9" t="str">
        <f>IF(R1199&lt;200,"+"&amp;TEXT(R1199,"0"),"-"&amp;TEXT(_xlfn.XLOOKUP(R1199,Sheet2!$K$3:$K$130,Sheet2!$L$3:$L$130,"-----"),"0"))</f>
        <v>+33</v>
      </c>
      <c r="AG1199" s="9" t="str">
        <f t="shared" si="823"/>
        <v/>
      </c>
      <c r="AH1199" s="9" t="str">
        <f t="shared" si="824"/>
        <v>JSR +33,3</v>
      </c>
      <c r="AI1199" t="str">
        <f t="shared" si="825"/>
        <v>1,+33,3</v>
      </c>
      <c r="AJ1199" s="16" t="str">
        <f t="shared" si="826"/>
        <v>+33,3</v>
      </c>
      <c r="AK1199" t="str">
        <f t="shared" si="827"/>
        <v>INCZ# 3,1,SNC</v>
      </c>
      <c r="AL1199" s="4" t="str">
        <f t="shared" si="828"/>
        <v>INC</v>
      </c>
      <c r="AM1199" s="4" t="str">
        <f t="shared" si="829"/>
        <v/>
      </c>
      <c r="AN1199" s="4" t="str">
        <f t="shared" si="830"/>
        <v>Z</v>
      </c>
      <c r="AO1199" s="4" t="str">
        <f t="shared" si="831"/>
        <v>#</v>
      </c>
      <c r="AP1199" s="15" t="str">
        <f t="shared" si="832"/>
        <v>,SNC</v>
      </c>
      <c r="AQ1199" s="9" t="str">
        <f>_xlfn.XLOOKUP(D1199,Sheet2!$E$3:$E$101,Sheet2!$F$3:$F$101,"******************")</f>
        <v>******************</v>
      </c>
      <c r="AR1199" s="33" t="str">
        <f t="shared" si="818"/>
        <v>DIB 1,DSKP</v>
      </c>
      <c r="AS1199" s="9" t="str">
        <f t="shared" si="819"/>
        <v>DIB</v>
      </c>
      <c r="AT1199" s="4">
        <f t="shared" si="833"/>
        <v>1</v>
      </c>
      <c r="AU1199" s="6">
        <f t="shared" si="834"/>
        <v>0</v>
      </c>
      <c r="AV1199" s="4" t="str">
        <f t="shared" si="835"/>
        <v/>
      </c>
      <c r="AW1199" s="4">
        <f t="shared" si="836"/>
        <v>33</v>
      </c>
      <c r="AX1199" s="4" t="str">
        <f>_xlfn.XLOOKUP(AW1199,Sheet2!$Q$3:$Q$66,Sheet2!$R$3:$R$66,"**")</f>
        <v>DSKP</v>
      </c>
      <c r="AY1199" s="4">
        <f t="shared" si="837"/>
        <v>3</v>
      </c>
      <c r="AZ1199" s="16" t="str">
        <f t="shared" si="838"/>
        <v>SKPBN</v>
      </c>
    </row>
    <row r="1200" spans="2:52" x14ac:dyDescent="0.35">
      <c r="B1200" s="3">
        <f t="shared" si="796"/>
        <v>45</v>
      </c>
      <c r="C1200" s="1">
        <f t="shared" si="797"/>
        <v>2526</v>
      </c>
      <c r="D1200" s="2">
        <v>113000</v>
      </c>
      <c r="E1200" s="2" t="str">
        <f>_xlfn.XLOOKUP(C1200,Sheet2!$N$3:$N$1000,Sheet2!$O$3:$O$1000,"")</f>
        <v/>
      </c>
      <c r="F1200" s="9" t="str">
        <f t="shared" si="839"/>
        <v>ADD 0,2</v>
      </c>
      <c r="G1200" s="4" t="str">
        <f t="shared" si="815"/>
        <v>226</v>
      </c>
      <c r="H1200" s="4">
        <f t="shared" si="816"/>
        <v>0</v>
      </c>
      <c r="I1200" s="6">
        <f t="shared" si="808"/>
        <v>1</v>
      </c>
      <c r="J1200" s="6">
        <f t="shared" si="809"/>
        <v>1</v>
      </c>
      <c r="K1200" s="6">
        <f t="shared" si="810"/>
        <v>3</v>
      </c>
      <c r="L1200" s="6">
        <f t="shared" si="811"/>
        <v>0</v>
      </c>
      <c r="M1200" s="6">
        <f t="shared" si="812"/>
        <v>0</v>
      </c>
      <c r="N1200" s="6">
        <f t="shared" si="813"/>
        <v>0</v>
      </c>
      <c r="O1200" s="13">
        <f t="shared" si="814"/>
        <v>18</v>
      </c>
      <c r="P1200" s="4">
        <f t="shared" si="820"/>
        <v>4</v>
      </c>
      <c r="Q1200" s="4">
        <f t="shared" si="821"/>
        <v>2</v>
      </c>
      <c r="R1200">
        <f t="shared" si="798"/>
        <v>0</v>
      </c>
      <c r="S1200" s="4">
        <f t="shared" si="799"/>
        <v>2</v>
      </c>
      <c r="T1200" s="15">
        <f t="shared" si="800"/>
        <v>1</v>
      </c>
      <c r="U1200" s="4">
        <f t="shared" si="801"/>
        <v>0</v>
      </c>
      <c r="V1200" s="4">
        <f t="shared" si="802"/>
        <v>2</v>
      </c>
      <c r="W1200" s="4">
        <f t="shared" si="803"/>
        <v>6</v>
      </c>
      <c r="X1200" s="6">
        <f t="shared" si="804"/>
        <v>0</v>
      </c>
      <c r="Y1200" s="4">
        <f t="shared" si="805"/>
        <v>0</v>
      </c>
      <c r="Z1200" s="6">
        <f t="shared" si="806"/>
        <v>0</v>
      </c>
      <c r="AA1200" s="18">
        <f t="shared" si="807"/>
        <v>0</v>
      </c>
      <c r="AB1200" s="9" t="str">
        <f t="shared" si="822"/>
        <v>+0,2</v>
      </c>
      <c r="AC1200" s="9" t="str">
        <f>_xlfn.XLOOKUP(R1200,Sheet2!$H$3:$H$258,Sheet2!$I$3:$I$258,"-----")</f>
        <v>0</v>
      </c>
      <c r="AD1200" s="9" t="str">
        <f>_xlfn.XLOOKUP(VALUE(AE1200),Sheet2!$N$3:$N$1000,Sheet2!$O$3:$O$1000,"********")</f>
        <v>********</v>
      </c>
      <c r="AE1200" t="str">
        <f t="shared" si="817"/>
        <v>2526</v>
      </c>
      <c r="AF1200" s="9" t="str">
        <f>IF(R1200&lt;200,"+"&amp;TEXT(R1200,"0"),"-"&amp;TEXT(_xlfn.XLOOKUP(R1200,Sheet2!$K$3:$K$130,Sheet2!$L$3:$L$130,"-----"),"0"))</f>
        <v>+0</v>
      </c>
      <c r="AG1200" s="9" t="str">
        <f t="shared" si="823"/>
        <v>@</v>
      </c>
      <c r="AH1200" s="9" t="str">
        <f t="shared" si="824"/>
        <v>ISZ @+0,2</v>
      </c>
      <c r="AI1200" t="str">
        <f t="shared" si="825"/>
        <v>2,@+0,2</v>
      </c>
      <c r="AJ1200" s="16" t="str">
        <f t="shared" si="826"/>
        <v>@+0,2</v>
      </c>
      <c r="AK1200" t="str">
        <f t="shared" si="827"/>
        <v>ADD 0,2</v>
      </c>
      <c r="AL1200" s="4" t="str">
        <f t="shared" si="828"/>
        <v>ADD</v>
      </c>
      <c r="AM1200" s="4" t="str">
        <f t="shared" si="829"/>
        <v/>
      </c>
      <c r="AN1200" s="4" t="str">
        <f t="shared" si="830"/>
        <v/>
      </c>
      <c r="AO1200" s="4" t="str">
        <f t="shared" si="831"/>
        <v/>
      </c>
      <c r="AP1200" s="15" t="str">
        <f t="shared" si="832"/>
        <v/>
      </c>
      <c r="AQ1200" s="9" t="str">
        <f>_xlfn.XLOOKUP(D1200,Sheet2!$E$3:$E$101,Sheet2!$F$3:$F$101,"******************")</f>
        <v>******************</v>
      </c>
      <c r="AR1200" s="33" t="str">
        <f t="shared" si="818"/>
        <v>DOC 2,0</v>
      </c>
      <c r="AS1200" s="9" t="str">
        <f t="shared" si="819"/>
        <v>DOC</v>
      </c>
      <c r="AT1200" s="4">
        <f t="shared" si="833"/>
        <v>2</v>
      </c>
      <c r="AU1200" s="6">
        <f t="shared" si="834"/>
        <v>0</v>
      </c>
      <c r="AV1200" s="4" t="str">
        <f t="shared" si="835"/>
        <v/>
      </c>
      <c r="AW1200" s="4">
        <f t="shared" si="836"/>
        <v>0</v>
      </c>
      <c r="AX1200" s="4" t="str">
        <f>_xlfn.XLOOKUP(AW1200,Sheet2!$Q$3:$Q$66,Sheet2!$R$3:$R$66,"**")</f>
        <v>0</v>
      </c>
      <c r="AY1200" s="4">
        <f t="shared" si="837"/>
        <v>6</v>
      </c>
      <c r="AZ1200" s="16" t="str">
        <f t="shared" si="838"/>
        <v>SKPBN</v>
      </c>
    </row>
    <row r="1201" spans="1:52" x14ac:dyDescent="0.35">
      <c r="B1201" s="3">
        <f t="shared" si="796"/>
        <v>46</v>
      </c>
      <c r="C1201" s="1">
        <f t="shared" si="797"/>
        <v>2527</v>
      </c>
      <c r="D1201" s="2">
        <v>146414</v>
      </c>
      <c r="E1201" s="2" t="str">
        <f>_xlfn.XLOOKUP(C1201,Sheet2!$N$3:$N$1000,Sheet2!$O$3:$O$1000,"")</f>
        <v/>
      </c>
      <c r="F1201" s="9" t="str">
        <f t="shared" si="839"/>
        <v>SUB# 2,1,SZR</v>
      </c>
      <c r="G1201" s="4" t="str">
        <f t="shared" si="815"/>
        <v>315</v>
      </c>
      <c r="H1201" s="4">
        <f t="shared" si="816"/>
        <v>14</v>
      </c>
      <c r="I1201" s="6">
        <f t="shared" si="808"/>
        <v>1</v>
      </c>
      <c r="J1201" s="6">
        <f t="shared" si="809"/>
        <v>4</v>
      </c>
      <c r="K1201" s="6">
        <f t="shared" si="810"/>
        <v>6</v>
      </c>
      <c r="L1201" s="6">
        <f t="shared" si="811"/>
        <v>4</v>
      </c>
      <c r="M1201" s="6">
        <f t="shared" si="812"/>
        <v>1</v>
      </c>
      <c r="N1201" s="6">
        <f t="shared" si="813"/>
        <v>4</v>
      </c>
      <c r="O1201" s="13">
        <f t="shared" si="814"/>
        <v>25</v>
      </c>
      <c r="P1201" s="4">
        <f t="shared" si="820"/>
        <v>6</v>
      </c>
      <c r="Q1201" s="4">
        <f t="shared" si="821"/>
        <v>1</v>
      </c>
      <c r="R1201">
        <f t="shared" si="798"/>
        <v>14</v>
      </c>
      <c r="S1201" s="4">
        <f t="shared" si="799"/>
        <v>1</v>
      </c>
      <c r="T1201" s="15">
        <f t="shared" si="800"/>
        <v>1</v>
      </c>
      <c r="U1201" s="4">
        <f t="shared" si="801"/>
        <v>2</v>
      </c>
      <c r="V1201" s="4">
        <f t="shared" si="802"/>
        <v>1</v>
      </c>
      <c r="W1201" s="4">
        <f t="shared" si="803"/>
        <v>5</v>
      </c>
      <c r="X1201" s="6">
        <f t="shared" si="804"/>
        <v>0</v>
      </c>
      <c r="Y1201" s="4">
        <f t="shared" si="805"/>
        <v>0</v>
      </c>
      <c r="Z1201" s="6">
        <f t="shared" si="806"/>
        <v>1</v>
      </c>
      <c r="AA1201" s="18">
        <f t="shared" si="807"/>
        <v>4</v>
      </c>
      <c r="AB1201" s="9" t="str">
        <f t="shared" si="822"/>
        <v>+14</v>
      </c>
      <c r="AC1201" s="9" t="str">
        <f>_xlfn.XLOOKUP(R1201,Sheet2!$H$3:$H$258,Sheet2!$I$3:$I$258,"-----")</f>
        <v>*****</v>
      </c>
      <c r="AD1201" s="9" t="str">
        <f>_xlfn.XLOOKUP(VALUE(AE1201),Sheet2!$N$3:$N$1000,Sheet2!$O$3:$O$1000,"********")</f>
        <v>********</v>
      </c>
      <c r="AE1201" t="str">
        <f t="shared" si="817"/>
        <v>2543</v>
      </c>
      <c r="AF1201" s="9" t="str">
        <f>IF(R1201&lt;200,"+"&amp;TEXT(R1201,"0"),"-"&amp;TEXT(_xlfn.XLOOKUP(R1201,Sheet2!$K$3:$K$130,Sheet2!$L$3:$L$130,"-----"),"0"))</f>
        <v>+14</v>
      </c>
      <c r="AG1201" s="9" t="str">
        <f t="shared" si="823"/>
        <v>@</v>
      </c>
      <c r="AH1201" s="9" t="str">
        <f t="shared" si="824"/>
        <v>JSR @+14</v>
      </c>
      <c r="AI1201" t="str">
        <f t="shared" si="825"/>
        <v>1,@+14</v>
      </c>
      <c r="AJ1201" s="16" t="str">
        <f t="shared" si="826"/>
        <v>@+14</v>
      </c>
      <c r="AK1201" t="str">
        <f t="shared" si="827"/>
        <v>SUB# 2,1,SZR</v>
      </c>
      <c r="AL1201" s="4" t="str">
        <f t="shared" si="828"/>
        <v>SUB</v>
      </c>
      <c r="AM1201" s="4" t="str">
        <f t="shared" si="829"/>
        <v/>
      </c>
      <c r="AN1201" s="4" t="str">
        <f t="shared" si="830"/>
        <v/>
      </c>
      <c r="AO1201" s="4" t="str">
        <f t="shared" si="831"/>
        <v>#</v>
      </c>
      <c r="AP1201" s="15" t="str">
        <f t="shared" si="832"/>
        <v>,SZR</v>
      </c>
      <c r="AQ1201" s="9" t="str">
        <f>_xlfn.XLOOKUP(D1201,Sheet2!$E$3:$E$101,Sheet2!$F$3:$F$101,"******************")</f>
        <v>******************</v>
      </c>
      <c r="AR1201" s="33" t="str">
        <f t="shared" si="818"/>
        <v>DIC 1,RTC</v>
      </c>
      <c r="AS1201" s="9" t="str">
        <f t="shared" si="819"/>
        <v>DIC</v>
      </c>
      <c r="AT1201" s="4">
        <f t="shared" si="833"/>
        <v>1</v>
      </c>
      <c r="AU1201" s="6">
        <f t="shared" si="834"/>
        <v>0</v>
      </c>
      <c r="AV1201" s="4" t="str">
        <f t="shared" si="835"/>
        <v/>
      </c>
      <c r="AW1201" s="4">
        <f t="shared" si="836"/>
        <v>14</v>
      </c>
      <c r="AX1201" s="4" t="str">
        <f>_xlfn.XLOOKUP(AW1201,Sheet2!$Q$3:$Q$66,Sheet2!$R$3:$R$66,"**")</f>
        <v>RTC</v>
      </c>
      <c r="AY1201" s="4">
        <f t="shared" si="837"/>
        <v>5</v>
      </c>
      <c r="AZ1201" s="16" t="str">
        <f t="shared" si="838"/>
        <v>SKPBN</v>
      </c>
    </row>
    <row r="1202" spans="1:52" x14ac:dyDescent="0.35">
      <c r="B1202" s="3">
        <f t="shared" si="796"/>
        <v>47</v>
      </c>
      <c r="C1202" s="1">
        <f t="shared" si="797"/>
        <v>2530</v>
      </c>
      <c r="D1202" s="2">
        <v>6242</v>
      </c>
      <c r="E1202" s="2" t="str">
        <f>_xlfn.XLOOKUP(C1202,Sheet2!$N$3:$N$1000,Sheet2!$O$3:$O$1000,"")</f>
        <v/>
      </c>
      <c r="F1202" s="9" t="str">
        <f t="shared" si="839"/>
        <v>EHALT</v>
      </c>
      <c r="G1202" s="4" t="str">
        <f t="shared" si="815"/>
        <v>14</v>
      </c>
      <c r="H1202" s="4">
        <f t="shared" si="816"/>
        <v>242</v>
      </c>
      <c r="I1202" s="6">
        <f t="shared" si="808"/>
        <v>0</v>
      </c>
      <c r="J1202" s="6">
        <f t="shared" si="809"/>
        <v>0</v>
      </c>
      <c r="K1202" s="6">
        <f t="shared" si="810"/>
        <v>6</v>
      </c>
      <c r="L1202" s="6">
        <f t="shared" si="811"/>
        <v>2</v>
      </c>
      <c r="M1202" s="6">
        <f t="shared" si="812"/>
        <v>4</v>
      </c>
      <c r="N1202" s="6">
        <f t="shared" si="813"/>
        <v>2</v>
      </c>
      <c r="O1202" s="13">
        <f t="shared" si="814"/>
        <v>1</v>
      </c>
      <c r="P1202" s="4">
        <f t="shared" si="820"/>
        <v>0</v>
      </c>
      <c r="Q1202" s="4">
        <f t="shared" si="821"/>
        <v>1</v>
      </c>
      <c r="R1202">
        <f t="shared" si="798"/>
        <v>242</v>
      </c>
      <c r="S1202" s="4">
        <f t="shared" si="799"/>
        <v>0</v>
      </c>
      <c r="T1202" s="15">
        <f t="shared" si="800"/>
        <v>1</v>
      </c>
      <c r="U1202" s="4">
        <f t="shared" si="801"/>
        <v>0</v>
      </c>
      <c r="V1202" s="4">
        <f t="shared" si="802"/>
        <v>1</v>
      </c>
      <c r="W1202" s="4">
        <f t="shared" si="803"/>
        <v>4</v>
      </c>
      <c r="X1202" s="6">
        <f t="shared" si="804"/>
        <v>2</v>
      </c>
      <c r="Y1202" s="4">
        <f t="shared" si="805"/>
        <v>2</v>
      </c>
      <c r="Z1202" s="6">
        <f t="shared" si="806"/>
        <v>0</v>
      </c>
      <c r="AA1202" s="18">
        <f t="shared" si="807"/>
        <v>2</v>
      </c>
      <c r="AB1202" s="9" t="str">
        <f t="shared" si="822"/>
        <v>I.EHA</v>
      </c>
      <c r="AC1202" s="9" t="str">
        <f>_xlfn.XLOOKUP(R1202,Sheet2!$H$3:$H$258,Sheet2!$I$3:$I$258,"-----")</f>
        <v>I.EHA</v>
      </c>
      <c r="AD1202" s="9" t="str">
        <f>_xlfn.XLOOKUP(VALUE(AE1202),Sheet2!$N$3:$N$1000,Sheet2!$O$3:$O$1000,"********")</f>
        <v>********</v>
      </c>
      <c r="AE1202" t="str">
        <f t="shared" si="817"/>
        <v>2372</v>
      </c>
      <c r="AF1202" s="9" t="str">
        <f>IF(R1202&lt;200,"+"&amp;TEXT(R1202,"0"),"-"&amp;TEXT(_xlfn.XLOOKUP(R1202,Sheet2!$K$3:$K$130,Sheet2!$L$3:$L$130,"-----"),"0"))</f>
        <v>-136</v>
      </c>
      <c r="AG1202" s="9" t="str">
        <f t="shared" si="823"/>
        <v>@</v>
      </c>
      <c r="AH1202" s="9" t="str">
        <f t="shared" si="824"/>
        <v>JSR @I.EHA</v>
      </c>
      <c r="AI1202" t="str">
        <f t="shared" si="825"/>
        <v>1,@I.EHA</v>
      </c>
      <c r="AJ1202" s="16" t="str">
        <f t="shared" si="826"/>
        <v>@I.EHA</v>
      </c>
      <c r="AK1202" t="str">
        <f t="shared" si="827"/>
        <v>ADCOR 0,1,SZC</v>
      </c>
      <c r="AL1202" s="4" t="str">
        <f t="shared" si="828"/>
        <v>ADC</v>
      </c>
      <c r="AM1202" s="4" t="str">
        <f t="shared" si="829"/>
        <v>R</v>
      </c>
      <c r="AN1202" s="4" t="str">
        <f t="shared" si="830"/>
        <v>O</v>
      </c>
      <c r="AO1202" s="4" t="str">
        <f t="shared" si="831"/>
        <v/>
      </c>
      <c r="AP1202" s="15" t="str">
        <f t="shared" si="832"/>
        <v>,SZC</v>
      </c>
      <c r="AQ1202" s="9" t="str">
        <f>_xlfn.XLOOKUP(D1202,Sheet2!$E$3:$E$101,Sheet2!$F$3:$F$101,"******************")</f>
        <v>EHALT</v>
      </c>
      <c r="AR1202" s="33" t="str">
        <f t="shared" si="818"/>
        <v>DOBC 1,**</v>
      </c>
      <c r="AS1202" s="9" t="str">
        <f t="shared" si="819"/>
        <v>DOBC</v>
      </c>
      <c r="AT1202" s="4">
        <f t="shared" si="833"/>
        <v>1</v>
      </c>
      <c r="AU1202" s="6">
        <f t="shared" si="834"/>
        <v>2</v>
      </c>
      <c r="AV1202" s="4" t="str">
        <f t="shared" si="835"/>
        <v>C</v>
      </c>
      <c r="AW1202" s="4">
        <f t="shared" si="836"/>
        <v>42</v>
      </c>
      <c r="AX1202" s="4" t="str">
        <f>_xlfn.XLOOKUP(AW1202,Sheet2!$Q$3:$Q$66,Sheet2!$R$3:$R$66,"**")</f>
        <v>**</v>
      </c>
      <c r="AY1202" s="4">
        <f t="shared" si="837"/>
        <v>4</v>
      </c>
      <c r="AZ1202" s="16" t="str">
        <f t="shared" si="838"/>
        <v>SKPDN</v>
      </c>
    </row>
    <row r="1203" spans="1:52" x14ac:dyDescent="0.35">
      <c r="B1203" s="3">
        <f t="shared" si="796"/>
        <v>48</v>
      </c>
      <c r="C1203" s="1">
        <f t="shared" si="797"/>
        <v>2531</v>
      </c>
      <c r="D1203" s="2">
        <v>6243</v>
      </c>
      <c r="E1203" s="2" t="str">
        <f>_xlfn.XLOOKUP(C1203,Sheet2!$N$3:$N$1000,Sheet2!$O$3:$O$1000,"")</f>
        <v/>
      </c>
      <c r="F1203" s="9" t="str">
        <f t="shared" si="839"/>
        <v>LOOP</v>
      </c>
      <c r="G1203" s="4" t="str">
        <f t="shared" si="815"/>
        <v>14</v>
      </c>
      <c r="H1203" s="4">
        <f t="shared" si="816"/>
        <v>243</v>
      </c>
      <c r="I1203" s="6">
        <f t="shared" si="808"/>
        <v>0</v>
      </c>
      <c r="J1203" s="6">
        <f t="shared" si="809"/>
        <v>0</v>
      </c>
      <c r="K1203" s="6">
        <f t="shared" si="810"/>
        <v>6</v>
      </c>
      <c r="L1203" s="6">
        <f t="shared" si="811"/>
        <v>2</v>
      </c>
      <c r="M1203" s="6">
        <f t="shared" si="812"/>
        <v>4</v>
      </c>
      <c r="N1203" s="6">
        <f t="shared" si="813"/>
        <v>3</v>
      </c>
      <c r="O1203" s="13">
        <f t="shared" si="814"/>
        <v>1</v>
      </c>
      <c r="P1203" s="4">
        <f t="shared" si="820"/>
        <v>0</v>
      </c>
      <c r="Q1203" s="4">
        <f t="shared" si="821"/>
        <v>1</v>
      </c>
      <c r="R1203">
        <f t="shared" si="798"/>
        <v>243</v>
      </c>
      <c r="S1203" s="4">
        <f t="shared" si="799"/>
        <v>0</v>
      </c>
      <c r="T1203" s="15">
        <f t="shared" si="800"/>
        <v>1</v>
      </c>
      <c r="U1203" s="4">
        <f t="shared" si="801"/>
        <v>0</v>
      </c>
      <c r="V1203" s="4">
        <f t="shared" si="802"/>
        <v>1</v>
      </c>
      <c r="W1203" s="4">
        <f t="shared" si="803"/>
        <v>4</v>
      </c>
      <c r="X1203" s="6">
        <f t="shared" si="804"/>
        <v>2</v>
      </c>
      <c r="Y1203" s="4">
        <f t="shared" si="805"/>
        <v>2</v>
      </c>
      <c r="Z1203" s="6">
        <f t="shared" si="806"/>
        <v>0</v>
      </c>
      <c r="AA1203" s="18">
        <f t="shared" si="807"/>
        <v>3</v>
      </c>
      <c r="AB1203" s="9" t="str">
        <f t="shared" si="822"/>
        <v>I.LOO</v>
      </c>
      <c r="AC1203" s="9" t="str">
        <f>_xlfn.XLOOKUP(R1203,Sheet2!$H$3:$H$258,Sheet2!$I$3:$I$258,"-----")</f>
        <v>I.LOO</v>
      </c>
      <c r="AD1203" s="9" t="str">
        <f>_xlfn.XLOOKUP(VALUE(AE1203),Sheet2!$N$3:$N$1000,Sheet2!$O$3:$O$1000,"********")</f>
        <v>********</v>
      </c>
      <c r="AE1203" t="str">
        <f t="shared" si="817"/>
        <v>2374</v>
      </c>
      <c r="AF1203" s="9" t="str">
        <f>IF(R1203&lt;200,"+"&amp;TEXT(R1203,"0"),"-"&amp;TEXT(_xlfn.XLOOKUP(R1203,Sheet2!$K$3:$K$130,Sheet2!$L$3:$L$130,"-----"),"0"))</f>
        <v>-135</v>
      </c>
      <c r="AG1203" s="9" t="str">
        <f t="shared" si="823"/>
        <v>@</v>
      </c>
      <c r="AH1203" s="9" t="str">
        <f t="shared" si="824"/>
        <v>JSR @I.LOO</v>
      </c>
      <c r="AI1203" t="str">
        <f t="shared" si="825"/>
        <v>1,@I.LOO</v>
      </c>
      <c r="AJ1203" s="16" t="str">
        <f t="shared" si="826"/>
        <v>@I.LOO</v>
      </c>
      <c r="AK1203" t="str">
        <f t="shared" si="827"/>
        <v>ADCOR 0,1,SNC</v>
      </c>
      <c r="AL1203" s="4" t="str">
        <f t="shared" si="828"/>
        <v>ADC</v>
      </c>
      <c r="AM1203" s="4" t="str">
        <f t="shared" si="829"/>
        <v>R</v>
      </c>
      <c r="AN1203" s="4" t="str">
        <f t="shared" si="830"/>
        <v>O</v>
      </c>
      <c r="AO1203" s="4" t="str">
        <f t="shared" si="831"/>
        <v/>
      </c>
      <c r="AP1203" s="15" t="str">
        <f t="shared" si="832"/>
        <v>,SNC</v>
      </c>
      <c r="AQ1203" s="9" t="str">
        <f>_xlfn.XLOOKUP(D1203,Sheet2!$E$3:$E$101,Sheet2!$F$3:$F$101,"******************")</f>
        <v>LOOP</v>
      </c>
      <c r="AR1203" s="33" t="str">
        <f t="shared" si="818"/>
        <v>DOBC 1,**</v>
      </c>
      <c r="AS1203" s="9" t="str">
        <f t="shared" si="819"/>
        <v>DOBC</v>
      </c>
      <c r="AT1203" s="4">
        <f t="shared" si="833"/>
        <v>1</v>
      </c>
      <c r="AU1203" s="6">
        <f t="shared" si="834"/>
        <v>2</v>
      </c>
      <c r="AV1203" s="4" t="str">
        <f t="shared" si="835"/>
        <v>C</v>
      </c>
      <c r="AW1203" s="4">
        <f t="shared" si="836"/>
        <v>43</v>
      </c>
      <c r="AX1203" s="4" t="str">
        <f>_xlfn.XLOOKUP(AW1203,Sheet2!$Q$3:$Q$66,Sheet2!$R$3:$R$66,"**")</f>
        <v>**</v>
      </c>
      <c r="AY1203" s="4">
        <f t="shared" si="837"/>
        <v>4</v>
      </c>
      <c r="AZ1203" s="16" t="str">
        <f t="shared" si="838"/>
        <v>SKPDN</v>
      </c>
    </row>
    <row r="1204" spans="1:52" x14ac:dyDescent="0.35">
      <c r="A1204" s="5" t="s">
        <v>49</v>
      </c>
      <c r="B1204" s="3">
        <v>2</v>
      </c>
      <c r="C1204" s="1">
        <f t="shared" ref="C1204:C1267" si="840">IF(MOD(C1203,10)=7,C1203+3,C1203+1)</f>
        <v>2532</v>
      </c>
      <c r="D1204" s="2">
        <v>6241</v>
      </c>
      <c r="E1204" s="2" t="str">
        <f>_xlfn.XLOOKUP(C1204,Sheet2!$N$3:$N$1000,Sheet2!$O$3:$O$1000,"")</f>
        <v>D15</v>
      </c>
      <c r="F1204" s="9" t="str">
        <f t="shared" si="839"/>
        <v>SETUP</v>
      </c>
      <c r="G1204" s="4" t="str">
        <f t="shared" si="815"/>
        <v>14</v>
      </c>
      <c r="H1204" s="4">
        <f t="shared" si="816"/>
        <v>241</v>
      </c>
      <c r="I1204" s="6">
        <f t="shared" si="808"/>
        <v>0</v>
      </c>
      <c r="J1204" s="6">
        <f t="shared" si="809"/>
        <v>0</v>
      </c>
      <c r="K1204" s="6">
        <f t="shared" si="810"/>
        <v>6</v>
      </c>
      <c r="L1204" s="6">
        <f t="shared" si="811"/>
        <v>2</v>
      </c>
      <c r="M1204" s="6">
        <f t="shared" si="812"/>
        <v>4</v>
      </c>
      <c r="N1204" s="6">
        <f t="shared" si="813"/>
        <v>1</v>
      </c>
      <c r="O1204" s="13">
        <f t="shared" si="814"/>
        <v>1</v>
      </c>
      <c r="P1204" s="4">
        <f t="shared" si="820"/>
        <v>0</v>
      </c>
      <c r="Q1204" s="4">
        <f t="shared" si="821"/>
        <v>1</v>
      </c>
      <c r="R1204">
        <f t="shared" si="798"/>
        <v>241</v>
      </c>
      <c r="S1204" s="4">
        <f t="shared" si="799"/>
        <v>0</v>
      </c>
      <c r="T1204" s="15">
        <f t="shared" si="800"/>
        <v>1</v>
      </c>
      <c r="U1204" s="4">
        <f t="shared" si="801"/>
        <v>0</v>
      </c>
      <c r="V1204" s="4">
        <f t="shared" si="802"/>
        <v>1</v>
      </c>
      <c r="W1204" s="4">
        <f t="shared" si="803"/>
        <v>4</v>
      </c>
      <c r="X1204" s="6">
        <f t="shared" si="804"/>
        <v>2</v>
      </c>
      <c r="Y1204" s="4">
        <f t="shared" si="805"/>
        <v>2</v>
      </c>
      <c r="Z1204" s="6">
        <f t="shared" si="806"/>
        <v>0</v>
      </c>
      <c r="AA1204" s="18">
        <f t="shared" si="807"/>
        <v>1</v>
      </c>
      <c r="AB1204" s="9" t="str">
        <f t="shared" si="822"/>
        <v>I.STUP</v>
      </c>
      <c r="AC1204" s="9" t="str">
        <f>_xlfn.XLOOKUP(R1204,Sheet2!$H$3:$H$258,Sheet2!$I$3:$I$258,"-----")</f>
        <v>I.STUP</v>
      </c>
      <c r="AD1204" s="9" t="str">
        <f>_xlfn.XLOOKUP(VALUE(AE1204),Sheet2!$N$3:$N$1000,Sheet2!$O$3:$O$1000,"********")</f>
        <v>********</v>
      </c>
      <c r="AE1204" t="str">
        <f t="shared" si="817"/>
        <v>2373</v>
      </c>
      <c r="AF1204" s="9" t="str">
        <f>IF(R1204&lt;200,"+"&amp;TEXT(R1204,"0"),"-"&amp;TEXT(_xlfn.XLOOKUP(R1204,Sheet2!$K$3:$K$130,Sheet2!$L$3:$L$130,"-----"),"0"))</f>
        <v>-137</v>
      </c>
      <c r="AG1204" s="9" t="str">
        <f t="shared" si="823"/>
        <v>@</v>
      </c>
      <c r="AH1204" s="9" t="str">
        <f t="shared" si="824"/>
        <v>JSR @I.STUP</v>
      </c>
      <c r="AI1204" t="str">
        <f t="shared" si="825"/>
        <v>1,@I.STUP</v>
      </c>
      <c r="AJ1204" s="16" t="str">
        <f t="shared" si="826"/>
        <v>@I.STUP</v>
      </c>
      <c r="AK1204" t="str">
        <f t="shared" si="827"/>
        <v>ADCOR 0,1,SKP</v>
      </c>
      <c r="AL1204" s="4" t="str">
        <f t="shared" si="828"/>
        <v>ADC</v>
      </c>
      <c r="AM1204" s="4" t="str">
        <f t="shared" si="829"/>
        <v>R</v>
      </c>
      <c r="AN1204" s="4" t="str">
        <f t="shared" si="830"/>
        <v>O</v>
      </c>
      <c r="AO1204" s="4" t="str">
        <f t="shared" si="831"/>
        <v/>
      </c>
      <c r="AP1204" s="15" t="str">
        <f t="shared" si="832"/>
        <v>,SKP</v>
      </c>
      <c r="AQ1204" s="9" t="str">
        <f>_xlfn.XLOOKUP(D1204,Sheet2!$E$3:$E$101,Sheet2!$F$3:$F$101,"******************")</f>
        <v>SETUP</v>
      </c>
      <c r="AR1204" s="33" t="str">
        <f t="shared" si="818"/>
        <v>DOBC 1,**</v>
      </c>
      <c r="AS1204" s="9" t="str">
        <f t="shared" si="819"/>
        <v>DOBC</v>
      </c>
      <c r="AT1204" s="4">
        <f t="shared" si="833"/>
        <v>1</v>
      </c>
      <c r="AU1204" s="6">
        <f t="shared" si="834"/>
        <v>2</v>
      </c>
      <c r="AV1204" s="4" t="str">
        <f t="shared" si="835"/>
        <v>C</v>
      </c>
      <c r="AW1204" s="4">
        <f t="shared" si="836"/>
        <v>41</v>
      </c>
      <c r="AX1204" s="4" t="str">
        <f>_xlfn.XLOOKUP(AW1204,Sheet2!$Q$3:$Q$66,Sheet2!$R$3:$R$66,"**")</f>
        <v>**</v>
      </c>
      <c r="AY1204" s="4">
        <f t="shared" si="837"/>
        <v>4</v>
      </c>
      <c r="AZ1204" s="16" t="str">
        <f t="shared" si="838"/>
        <v>SKPDN</v>
      </c>
    </row>
    <row r="1205" spans="1:52" x14ac:dyDescent="0.35">
      <c r="B1205" s="3">
        <f t="shared" ref="B1205:B1267" si="841">B1204+1</f>
        <v>3</v>
      </c>
      <c r="C1205" s="1">
        <f t="shared" si="840"/>
        <v>2533</v>
      </c>
      <c r="D1205" s="2">
        <v>20152</v>
      </c>
      <c r="E1205" s="2" t="str">
        <f>_xlfn.XLOOKUP(C1205,Sheet2!$N$3:$N$1000,Sheet2!$O$3:$O$1000,"")</f>
        <v/>
      </c>
      <c r="F1205" s="9" t="str">
        <f t="shared" si="839"/>
        <v>LDA 0,TESTU</v>
      </c>
      <c r="G1205" s="4" t="str">
        <f t="shared" si="815"/>
        <v>40</v>
      </c>
      <c r="H1205" s="4">
        <f t="shared" si="816"/>
        <v>152</v>
      </c>
      <c r="I1205" s="6">
        <f t="shared" si="808"/>
        <v>0</v>
      </c>
      <c r="J1205" s="6">
        <f t="shared" si="809"/>
        <v>2</v>
      </c>
      <c r="K1205" s="6">
        <f t="shared" si="810"/>
        <v>0</v>
      </c>
      <c r="L1205" s="6">
        <f t="shared" si="811"/>
        <v>1</v>
      </c>
      <c r="M1205" s="6">
        <f t="shared" si="812"/>
        <v>5</v>
      </c>
      <c r="N1205" s="6">
        <f t="shared" si="813"/>
        <v>2</v>
      </c>
      <c r="O1205" s="13">
        <f t="shared" si="814"/>
        <v>4</v>
      </c>
      <c r="P1205" s="4">
        <f t="shared" si="820"/>
        <v>1</v>
      </c>
      <c r="Q1205" s="4">
        <f t="shared" si="821"/>
        <v>0</v>
      </c>
      <c r="R1205">
        <f t="shared" ref="R1205:R1268" si="842">(MOD(L1205,4)*100)+(M1205*10)+N1205</f>
        <v>152</v>
      </c>
      <c r="S1205" s="4">
        <f t="shared" ref="S1205:S1268" si="843">(MOD(K1205,2)*2)+INT(L1205/4)</f>
        <v>0</v>
      </c>
      <c r="T1205" s="15">
        <f t="shared" ref="T1205:T1268" si="844">MOD(INT(K1205/2),2)</f>
        <v>0</v>
      </c>
      <c r="U1205" s="4">
        <f t="shared" ref="U1205:U1268" si="845">INT(J1205/2)</f>
        <v>1</v>
      </c>
      <c r="V1205" s="4">
        <f t="shared" ref="V1205:V1268" si="846">(MOD(J1205,2)*2)+INT(K1205/4)</f>
        <v>0</v>
      </c>
      <c r="W1205" s="4">
        <f t="shared" ref="W1205:W1268" si="847">(MOD(K1205,4)*2)+INT(L1205/4)</f>
        <v>0</v>
      </c>
      <c r="X1205" s="6">
        <f t="shared" ref="X1205:X1268" si="848">MOD(L1205,4)</f>
        <v>1</v>
      </c>
      <c r="Y1205" s="4">
        <f t="shared" ref="Y1205:Y1268" si="849">INT(M1205/2)</f>
        <v>2</v>
      </c>
      <c r="Z1205" s="6">
        <f t="shared" ref="Z1205:Z1268" si="850">MOD(M1205,2)</f>
        <v>1</v>
      </c>
      <c r="AA1205" s="18">
        <f t="shared" ref="AA1205:AA1268" si="851">N1205</f>
        <v>2</v>
      </c>
      <c r="AB1205" s="9" t="str">
        <f t="shared" si="822"/>
        <v>TESTU</v>
      </c>
      <c r="AC1205" s="9" t="str">
        <f>_xlfn.XLOOKUP(R1205,Sheet2!$H$3:$H$258,Sheet2!$I$3:$I$258,"-----")</f>
        <v>TESTU</v>
      </c>
      <c r="AD1205" s="9" t="str">
        <f>_xlfn.XLOOKUP(VALUE(AE1205),Sheet2!$N$3:$N$1000,Sheet2!$O$3:$O$1000,"********")</f>
        <v>********</v>
      </c>
      <c r="AE1205" t="str">
        <f t="shared" si="817"/>
        <v>2705</v>
      </c>
      <c r="AF1205" s="9" t="str">
        <f>IF(R1205&lt;200,"+"&amp;TEXT(R1205,"0"),"-"&amp;TEXT(_xlfn.XLOOKUP(R1205,Sheet2!$K$3:$K$130,Sheet2!$L$3:$L$130,"-----"),"0"))</f>
        <v>+152</v>
      </c>
      <c r="AG1205" s="9" t="str">
        <f t="shared" si="823"/>
        <v/>
      </c>
      <c r="AH1205" s="9" t="str">
        <f t="shared" si="824"/>
        <v>JMP TESTU</v>
      </c>
      <c r="AI1205" t="str">
        <f t="shared" si="825"/>
        <v>0,TESTU</v>
      </c>
      <c r="AJ1205" s="16" t="str">
        <f t="shared" si="826"/>
        <v>TESTU</v>
      </c>
      <c r="AK1205" t="str">
        <f t="shared" si="827"/>
        <v>COMOL# 1,0,SZC</v>
      </c>
      <c r="AL1205" s="4" t="str">
        <f t="shared" si="828"/>
        <v>COM</v>
      </c>
      <c r="AM1205" s="4" t="str">
        <f t="shared" si="829"/>
        <v>L</v>
      </c>
      <c r="AN1205" s="4" t="str">
        <f t="shared" si="830"/>
        <v>O</v>
      </c>
      <c r="AO1205" s="4" t="str">
        <f t="shared" si="831"/>
        <v>#</v>
      </c>
      <c r="AP1205" s="15" t="str">
        <f t="shared" si="832"/>
        <v>,SZC</v>
      </c>
      <c r="AQ1205" s="9" t="str">
        <f>_xlfn.XLOOKUP(D1205,Sheet2!$E$3:$E$101,Sheet2!$F$3:$F$101,"******************")</f>
        <v>******************</v>
      </c>
      <c r="AR1205" s="33" t="str">
        <f t="shared" si="818"/>
        <v>NIOS **</v>
      </c>
      <c r="AS1205" s="9" t="str">
        <f t="shared" si="819"/>
        <v>DOCS</v>
      </c>
      <c r="AT1205" s="4">
        <f t="shared" si="833"/>
        <v>0</v>
      </c>
      <c r="AU1205" s="6">
        <f t="shared" si="834"/>
        <v>1</v>
      </c>
      <c r="AV1205" s="4" t="str">
        <f t="shared" si="835"/>
        <v>S</v>
      </c>
      <c r="AW1205" s="4">
        <f t="shared" si="836"/>
        <v>52</v>
      </c>
      <c r="AX1205" s="4" t="str">
        <f>_xlfn.XLOOKUP(AW1205,Sheet2!$Q$3:$Q$66,Sheet2!$R$3:$R$66,"**")</f>
        <v>**</v>
      </c>
      <c r="AY1205" s="4">
        <f t="shared" si="837"/>
        <v>0</v>
      </c>
      <c r="AZ1205" s="16" t="str">
        <f t="shared" si="838"/>
        <v>SKPBZ</v>
      </c>
    </row>
    <row r="1206" spans="1:52" x14ac:dyDescent="0.35">
      <c r="B1206" s="3">
        <f t="shared" si="841"/>
        <v>4</v>
      </c>
      <c r="C1206" s="1">
        <f t="shared" si="840"/>
        <v>2534</v>
      </c>
      <c r="D1206" s="2">
        <v>63033</v>
      </c>
      <c r="E1206" s="2" t="str">
        <f>_xlfn.XLOOKUP(C1206,Sheet2!$N$3:$N$1000,Sheet2!$O$3:$O$1000,"")</f>
        <v/>
      </c>
      <c r="F1206" s="9" t="str">
        <f t="shared" si="839"/>
        <v>DOC 0,DSKP</v>
      </c>
      <c r="G1206" s="4" t="str">
        <f t="shared" si="815"/>
        <v>146</v>
      </c>
      <c r="H1206" s="4">
        <f t="shared" si="816"/>
        <v>33</v>
      </c>
      <c r="I1206" s="6">
        <f t="shared" si="808"/>
        <v>0</v>
      </c>
      <c r="J1206" s="6">
        <f t="shared" si="809"/>
        <v>6</v>
      </c>
      <c r="K1206" s="6">
        <f t="shared" si="810"/>
        <v>3</v>
      </c>
      <c r="L1206" s="6">
        <f t="shared" si="811"/>
        <v>0</v>
      </c>
      <c r="M1206" s="6">
        <f t="shared" si="812"/>
        <v>3</v>
      </c>
      <c r="N1206" s="6">
        <f t="shared" si="813"/>
        <v>3</v>
      </c>
      <c r="O1206" s="13">
        <f t="shared" si="814"/>
        <v>12</v>
      </c>
      <c r="P1206" s="4">
        <f t="shared" si="820"/>
        <v>3</v>
      </c>
      <c r="Q1206" s="4">
        <f t="shared" si="821"/>
        <v>0</v>
      </c>
      <c r="R1206">
        <f t="shared" si="842"/>
        <v>33</v>
      </c>
      <c r="S1206" s="4">
        <f t="shared" si="843"/>
        <v>2</v>
      </c>
      <c r="T1206" s="15">
        <f t="shared" si="844"/>
        <v>1</v>
      </c>
      <c r="U1206" s="4">
        <f t="shared" si="845"/>
        <v>3</v>
      </c>
      <c r="V1206" s="4">
        <f t="shared" si="846"/>
        <v>0</v>
      </c>
      <c r="W1206" s="4">
        <f t="shared" si="847"/>
        <v>6</v>
      </c>
      <c r="X1206" s="6">
        <f t="shared" si="848"/>
        <v>0</v>
      </c>
      <c r="Y1206" s="4">
        <f t="shared" si="849"/>
        <v>1</v>
      </c>
      <c r="Z1206" s="6">
        <f t="shared" si="850"/>
        <v>1</v>
      </c>
      <c r="AA1206" s="18">
        <f t="shared" si="851"/>
        <v>3</v>
      </c>
      <c r="AB1206" s="9" t="str">
        <f t="shared" si="822"/>
        <v>+33,2</v>
      </c>
      <c r="AC1206" s="9" t="str">
        <f>_xlfn.XLOOKUP(R1206,Sheet2!$H$3:$H$258,Sheet2!$I$3:$I$258,"-----")</f>
        <v>*****</v>
      </c>
      <c r="AD1206" s="9" t="str">
        <f>_xlfn.XLOOKUP(VALUE(AE1206),Sheet2!$N$3:$N$1000,Sheet2!$O$3:$O$1000,"********")</f>
        <v>********</v>
      </c>
      <c r="AE1206" t="str">
        <f t="shared" si="817"/>
        <v>2567</v>
      </c>
      <c r="AF1206" s="9" t="str">
        <f>IF(R1206&lt;200,"+"&amp;TEXT(R1206,"0"),"-"&amp;TEXT(_xlfn.XLOOKUP(R1206,Sheet2!$K$3:$K$130,Sheet2!$L$3:$L$130,"-----"),"0"))</f>
        <v>+33</v>
      </c>
      <c r="AG1206" s="9" t="str">
        <f t="shared" si="823"/>
        <v>@</v>
      </c>
      <c r="AH1206" s="9" t="str">
        <f t="shared" si="824"/>
        <v>JMP @+33,2</v>
      </c>
      <c r="AI1206" t="str">
        <f t="shared" si="825"/>
        <v>0,@+33,2</v>
      </c>
      <c r="AJ1206" s="16" t="str">
        <f t="shared" si="826"/>
        <v>@+33,2</v>
      </c>
      <c r="AK1206" t="str">
        <f t="shared" si="827"/>
        <v>ADDZ# 3,0,SNC</v>
      </c>
      <c r="AL1206" s="4" t="str">
        <f t="shared" si="828"/>
        <v>ADD</v>
      </c>
      <c r="AM1206" s="4" t="str">
        <f t="shared" si="829"/>
        <v/>
      </c>
      <c r="AN1206" s="4" t="str">
        <f t="shared" si="830"/>
        <v>Z</v>
      </c>
      <c r="AO1206" s="4" t="str">
        <f t="shared" si="831"/>
        <v>#</v>
      </c>
      <c r="AP1206" s="15" t="str">
        <f t="shared" si="832"/>
        <v>,SNC</v>
      </c>
      <c r="AQ1206" s="9" t="str">
        <f>_xlfn.XLOOKUP(D1206,Sheet2!$E$3:$E$101,Sheet2!$F$3:$F$101,"******************")</f>
        <v>******************</v>
      </c>
      <c r="AR1206" s="33" t="str">
        <f t="shared" si="818"/>
        <v>DOC 0,DSKP</v>
      </c>
      <c r="AS1206" s="9" t="str">
        <f t="shared" si="819"/>
        <v>DOC</v>
      </c>
      <c r="AT1206" s="4">
        <f t="shared" si="833"/>
        <v>0</v>
      </c>
      <c r="AU1206" s="6">
        <f t="shared" si="834"/>
        <v>0</v>
      </c>
      <c r="AV1206" s="4" t="str">
        <f t="shared" si="835"/>
        <v/>
      </c>
      <c r="AW1206" s="4">
        <f t="shared" si="836"/>
        <v>33</v>
      </c>
      <c r="AX1206" s="4" t="str">
        <f>_xlfn.XLOOKUP(AW1206,Sheet2!$Q$3:$Q$66,Sheet2!$R$3:$R$66,"**")</f>
        <v>DSKP</v>
      </c>
      <c r="AY1206" s="4">
        <f t="shared" si="837"/>
        <v>6</v>
      </c>
      <c r="AZ1206" s="16" t="str">
        <f t="shared" si="838"/>
        <v>SKPBN</v>
      </c>
    </row>
    <row r="1207" spans="1:52" x14ac:dyDescent="0.35">
      <c r="B1207" s="3">
        <f t="shared" si="841"/>
        <v>5</v>
      </c>
      <c r="C1207" s="1">
        <f t="shared" si="840"/>
        <v>2535</v>
      </c>
      <c r="D1207" s="2">
        <v>20131</v>
      </c>
      <c r="E1207" s="2" t="str">
        <f>_xlfn.XLOOKUP(C1207,Sheet2!$N$3:$N$1000,Sheet2!$O$3:$O$1000,"")</f>
        <v/>
      </c>
      <c r="F1207" s="9" t="str">
        <f t="shared" si="839"/>
        <v>LDA 0,C7777</v>
      </c>
      <c r="G1207" s="4" t="str">
        <f t="shared" si="815"/>
        <v>40</v>
      </c>
      <c r="H1207" s="4">
        <f t="shared" si="816"/>
        <v>131</v>
      </c>
      <c r="I1207" s="6">
        <f t="shared" si="808"/>
        <v>0</v>
      </c>
      <c r="J1207" s="6">
        <f t="shared" si="809"/>
        <v>2</v>
      </c>
      <c r="K1207" s="6">
        <f t="shared" si="810"/>
        <v>0</v>
      </c>
      <c r="L1207" s="6">
        <f t="shared" si="811"/>
        <v>1</v>
      </c>
      <c r="M1207" s="6">
        <f t="shared" si="812"/>
        <v>3</v>
      </c>
      <c r="N1207" s="6">
        <f t="shared" si="813"/>
        <v>1</v>
      </c>
      <c r="O1207" s="13">
        <f t="shared" si="814"/>
        <v>4</v>
      </c>
      <c r="P1207" s="4">
        <f t="shared" si="820"/>
        <v>1</v>
      </c>
      <c r="Q1207" s="4">
        <f t="shared" si="821"/>
        <v>0</v>
      </c>
      <c r="R1207">
        <f t="shared" si="842"/>
        <v>131</v>
      </c>
      <c r="S1207" s="4">
        <f t="shared" si="843"/>
        <v>0</v>
      </c>
      <c r="T1207" s="15">
        <f t="shared" si="844"/>
        <v>0</v>
      </c>
      <c r="U1207" s="4">
        <f t="shared" si="845"/>
        <v>1</v>
      </c>
      <c r="V1207" s="4">
        <f t="shared" si="846"/>
        <v>0</v>
      </c>
      <c r="W1207" s="4">
        <f t="shared" si="847"/>
        <v>0</v>
      </c>
      <c r="X1207" s="6">
        <f t="shared" si="848"/>
        <v>1</v>
      </c>
      <c r="Y1207" s="4">
        <f t="shared" si="849"/>
        <v>1</v>
      </c>
      <c r="Z1207" s="6">
        <f t="shared" si="850"/>
        <v>1</v>
      </c>
      <c r="AA1207" s="18">
        <f t="shared" si="851"/>
        <v>1</v>
      </c>
      <c r="AB1207" s="9" t="str">
        <f t="shared" si="822"/>
        <v>C7777</v>
      </c>
      <c r="AC1207" s="9" t="str">
        <f>_xlfn.XLOOKUP(R1207,Sheet2!$H$3:$H$258,Sheet2!$I$3:$I$258,"-----")</f>
        <v>C7777</v>
      </c>
      <c r="AD1207" s="9" t="str">
        <f>_xlfn.XLOOKUP(VALUE(AE1207),Sheet2!$N$3:$N$1000,Sheet2!$O$3:$O$1000,"********")</f>
        <v>********</v>
      </c>
      <c r="AE1207" t="str">
        <f t="shared" si="817"/>
        <v>2666</v>
      </c>
      <c r="AF1207" s="9" t="str">
        <f>IF(R1207&lt;200,"+"&amp;TEXT(R1207,"0"),"-"&amp;TEXT(_xlfn.XLOOKUP(R1207,Sheet2!$K$3:$K$130,Sheet2!$L$3:$L$130,"-----"),"0"))</f>
        <v>+131</v>
      </c>
      <c r="AG1207" s="9" t="str">
        <f t="shared" si="823"/>
        <v/>
      </c>
      <c r="AH1207" s="9" t="str">
        <f t="shared" si="824"/>
        <v>JMP C7777</v>
      </c>
      <c r="AI1207" t="str">
        <f t="shared" si="825"/>
        <v>0,C7777</v>
      </c>
      <c r="AJ1207" s="16" t="str">
        <f t="shared" si="826"/>
        <v>C7777</v>
      </c>
      <c r="AK1207" t="str">
        <f t="shared" si="827"/>
        <v>COMZL# 1,0,SKP</v>
      </c>
      <c r="AL1207" s="4" t="str">
        <f t="shared" si="828"/>
        <v>COM</v>
      </c>
      <c r="AM1207" s="4" t="str">
        <f t="shared" si="829"/>
        <v>L</v>
      </c>
      <c r="AN1207" s="4" t="str">
        <f t="shared" si="830"/>
        <v>Z</v>
      </c>
      <c r="AO1207" s="4" t="str">
        <f t="shared" si="831"/>
        <v>#</v>
      </c>
      <c r="AP1207" s="15" t="str">
        <f t="shared" si="832"/>
        <v>,SKP</v>
      </c>
      <c r="AQ1207" s="9" t="str">
        <f>_xlfn.XLOOKUP(D1207,Sheet2!$E$3:$E$101,Sheet2!$F$3:$F$101,"******************")</f>
        <v>******************</v>
      </c>
      <c r="AR1207" s="33" t="str">
        <f t="shared" si="818"/>
        <v>NIOS IBM2</v>
      </c>
      <c r="AS1207" s="9" t="str">
        <f t="shared" si="819"/>
        <v>DOCS</v>
      </c>
      <c r="AT1207" s="4">
        <f t="shared" si="833"/>
        <v>0</v>
      </c>
      <c r="AU1207" s="6">
        <f t="shared" si="834"/>
        <v>1</v>
      </c>
      <c r="AV1207" s="4" t="str">
        <f t="shared" si="835"/>
        <v>S</v>
      </c>
      <c r="AW1207" s="4">
        <f t="shared" si="836"/>
        <v>31</v>
      </c>
      <c r="AX1207" s="4" t="str">
        <f>_xlfn.XLOOKUP(AW1207,Sheet2!$Q$3:$Q$66,Sheet2!$R$3:$R$66,"**")</f>
        <v>IBM2</v>
      </c>
      <c r="AY1207" s="4">
        <f t="shared" si="837"/>
        <v>0</v>
      </c>
      <c r="AZ1207" s="16" t="str">
        <f t="shared" si="838"/>
        <v>SKPBZ</v>
      </c>
    </row>
    <row r="1208" spans="1:52" x14ac:dyDescent="0.35">
      <c r="B1208" s="3">
        <f t="shared" si="841"/>
        <v>6</v>
      </c>
      <c r="C1208" s="1">
        <f t="shared" si="840"/>
        <v>2536</v>
      </c>
      <c r="D1208" s="2">
        <v>62033</v>
      </c>
      <c r="E1208" s="2" t="str">
        <f>_xlfn.XLOOKUP(C1208,Sheet2!$N$3:$N$1000,Sheet2!$O$3:$O$1000,"")</f>
        <v/>
      </c>
      <c r="F1208" s="9" t="str">
        <f t="shared" si="839"/>
        <v>DOB 0,DSKP</v>
      </c>
      <c r="G1208" s="4" t="str">
        <f t="shared" si="815"/>
        <v>144</v>
      </c>
      <c r="H1208" s="4">
        <f t="shared" si="816"/>
        <v>33</v>
      </c>
      <c r="I1208" s="6">
        <f t="shared" si="808"/>
        <v>0</v>
      </c>
      <c r="J1208" s="6">
        <f t="shared" si="809"/>
        <v>6</v>
      </c>
      <c r="K1208" s="6">
        <f t="shared" si="810"/>
        <v>2</v>
      </c>
      <c r="L1208" s="6">
        <f t="shared" si="811"/>
        <v>0</v>
      </c>
      <c r="M1208" s="6">
        <f t="shared" si="812"/>
        <v>3</v>
      </c>
      <c r="N1208" s="6">
        <f t="shared" si="813"/>
        <v>3</v>
      </c>
      <c r="O1208" s="13">
        <f t="shared" si="814"/>
        <v>12</v>
      </c>
      <c r="P1208" s="4">
        <f t="shared" si="820"/>
        <v>3</v>
      </c>
      <c r="Q1208" s="4">
        <f t="shared" si="821"/>
        <v>0</v>
      </c>
      <c r="R1208">
        <f t="shared" si="842"/>
        <v>33</v>
      </c>
      <c r="S1208" s="4">
        <f t="shared" si="843"/>
        <v>0</v>
      </c>
      <c r="T1208" s="15">
        <f t="shared" si="844"/>
        <v>1</v>
      </c>
      <c r="U1208" s="4">
        <f t="shared" si="845"/>
        <v>3</v>
      </c>
      <c r="V1208" s="4">
        <f t="shared" si="846"/>
        <v>0</v>
      </c>
      <c r="W1208" s="4">
        <f t="shared" si="847"/>
        <v>4</v>
      </c>
      <c r="X1208" s="6">
        <f t="shared" si="848"/>
        <v>0</v>
      </c>
      <c r="Y1208" s="4">
        <f t="shared" si="849"/>
        <v>1</v>
      </c>
      <c r="Z1208" s="6">
        <f t="shared" si="850"/>
        <v>1</v>
      </c>
      <c r="AA1208" s="18">
        <f t="shared" si="851"/>
        <v>3</v>
      </c>
      <c r="AB1208" s="9" t="str">
        <f t="shared" si="822"/>
        <v>*****</v>
      </c>
      <c r="AC1208" s="9" t="str">
        <f>_xlfn.XLOOKUP(R1208,Sheet2!$H$3:$H$258,Sheet2!$I$3:$I$258,"-----")</f>
        <v>*****</v>
      </c>
      <c r="AD1208" s="9" t="str">
        <f>_xlfn.XLOOKUP(VALUE(AE1208),Sheet2!$N$3:$N$1000,Sheet2!$O$3:$O$1000,"********")</f>
        <v>********</v>
      </c>
      <c r="AE1208" t="str">
        <f t="shared" si="817"/>
        <v>2571</v>
      </c>
      <c r="AF1208" s="9" t="str">
        <f>IF(R1208&lt;200,"+"&amp;TEXT(R1208,"0"),"-"&amp;TEXT(_xlfn.XLOOKUP(R1208,Sheet2!$K$3:$K$130,Sheet2!$L$3:$L$130,"-----"),"0"))</f>
        <v>+33</v>
      </c>
      <c r="AG1208" s="9" t="str">
        <f t="shared" si="823"/>
        <v>@</v>
      </c>
      <c r="AH1208" s="9" t="str">
        <f t="shared" si="824"/>
        <v>JMP @*****</v>
      </c>
      <c r="AI1208" t="str">
        <f t="shared" si="825"/>
        <v>0,@*****</v>
      </c>
      <c r="AJ1208" s="16" t="str">
        <f t="shared" si="826"/>
        <v>@*****</v>
      </c>
      <c r="AK1208" t="str">
        <f t="shared" si="827"/>
        <v>ADCZ# 3,0,SNC</v>
      </c>
      <c r="AL1208" s="4" t="str">
        <f t="shared" si="828"/>
        <v>ADC</v>
      </c>
      <c r="AM1208" s="4" t="str">
        <f t="shared" si="829"/>
        <v/>
      </c>
      <c r="AN1208" s="4" t="str">
        <f t="shared" si="830"/>
        <v>Z</v>
      </c>
      <c r="AO1208" s="4" t="str">
        <f t="shared" si="831"/>
        <v>#</v>
      </c>
      <c r="AP1208" s="15" t="str">
        <f t="shared" si="832"/>
        <v>,SNC</v>
      </c>
      <c r="AQ1208" s="9" t="str">
        <f>_xlfn.XLOOKUP(D1208,Sheet2!$E$3:$E$101,Sheet2!$F$3:$F$101,"******************")</f>
        <v>******************</v>
      </c>
      <c r="AR1208" s="33" t="str">
        <f t="shared" si="818"/>
        <v>DOB 0,DSKP</v>
      </c>
      <c r="AS1208" s="9" t="str">
        <f t="shared" si="819"/>
        <v>DOB</v>
      </c>
      <c r="AT1208" s="4">
        <f t="shared" si="833"/>
        <v>0</v>
      </c>
      <c r="AU1208" s="6">
        <f t="shared" si="834"/>
        <v>0</v>
      </c>
      <c r="AV1208" s="4" t="str">
        <f t="shared" si="835"/>
        <v/>
      </c>
      <c r="AW1208" s="4">
        <f t="shared" si="836"/>
        <v>33</v>
      </c>
      <c r="AX1208" s="4" t="str">
        <f>_xlfn.XLOOKUP(AW1208,Sheet2!$Q$3:$Q$66,Sheet2!$R$3:$R$66,"**")</f>
        <v>DSKP</v>
      </c>
      <c r="AY1208" s="4">
        <f t="shared" si="837"/>
        <v>4</v>
      </c>
      <c r="AZ1208" s="16" t="str">
        <f t="shared" si="838"/>
        <v>SKPBN</v>
      </c>
    </row>
    <row r="1209" spans="1:52" x14ac:dyDescent="0.35">
      <c r="B1209" s="3">
        <f t="shared" si="841"/>
        <v>7</v>
      </c>
      <c r="C1209" s="1">
        <f t="shared" si="840"/>
        <v>2537</v>
      </c>
      <c r="D1209" s="2">
        <v>24067</v>
      </c>
      <c r="E1209" s="2" t="str">
        <f>_xlfn.XLOOKUP(C1209,Sheet2!$N$3:$N$1000,Sheet2!$O$3:$O$1000,"")</f>
        <v/>
      </c>
      <c r="F1209" s="9" t="str">
        <f t="shared" si="839"/>
        <v>LDA 1,KB7</v>
      </c>
      <c r="G1209" s="4" t="str">
        <f t="shared" si="815"/>
        <v>50</v>
      </c>
      <c r="H1209" s="4">
        <f t="shared" si="816"/>
        <v>67</v>
      </c>
      <c r="I1209" s="6">
        <f t="shared" ref="I1209:I1272" si="852">MOD(INT(D1209/100000),10)</f>
        <v>0</v>
      </c>
      <c r="J1209" s="6">
        <f t="shared" ref="J1209:J1272" si="853">MOD(INT(D1209/10000),10)</f>
        <v>2</v>
      </c>
      <c r="K1209" s="6">
        <f t="shared" ref="K1209:K1272" si="854">MOD(INT(D1209/1000),10)</f>
        <v>4</v>
      </c>
      <c r="L1209" s="6">
        <f t="shared" ref="L1209:L1272" si="855">MOD(INT(D1209/100),10)</f>
        <v>0</v>
      </c>
      <c r="M1209" s="6">
        <f t="shared" ref="M1209:M1272" si="856">MOD(INT(D1209/10),10)</f>
        <v>6</v>
      </c>
      <c r="N1209" s="6">
        <f t="shared" ref="N1209:N1272" si="857">MOD(D1209,10)</f>
        <v>7</v>
      </c>
      <c r="O1209" s="13">
        <f t="shared" ref="O1209:O1272" si="858">INT(K1209/4)+(J1209*2)+(I1209*16)</f>
        <v>5</v>
      </c>
      <c r="P1209" s="4">
        <f t="shared" si="820"/>
        <v>1</v>
      </c>
      <c r="Q1209" s="4">
        <f t="shared" si="821"/>
        <v>1</v>
      </c>
      <c r="R1209">
        <f t="shared" si="842"/>
        <v>67</v>
      </c>
      <c r="S1209" s="4">
        <f t="shared" si="843"/>
        <v>0</v>
      </c>
      <c r="T1209" s="15">
        <f t="shared" si="844"/>
        <v>0</v>
      </c>
      <c r="U1209" s="4">
        <f t="shared" si="845"/>
        <v>1</v>
      </c>
      <c r="V1209" s="4">
        <f t="shared" si="846"/>
        <v>1</v>
      </c>
      <c r="W1209" s="4">
        <f t="shared" si="847"/>
        <v>0</v>
      </c>
      <c r="X1209" s="6">
        <f t="shared" si="848"/>
        <v>0</v>
      </c>
      <c r="Y1209" s="4">
        <f t="shared" si="849"/>
        <v>3</v>
      </c>
      <c r="Z1209" s="6">
        <f t="shared" si="850"/>
        <v>0</v>
      </c>
      <c r="AA1209" s="18">
        <f t="shared" si="851"/>
        <v>7</v>
      </c>
      <c r="AB1209" s="9" t="str">
        <f t="shared" si="822"/>
        <v>KB7</v>
      </c>
      <c r="AC1209" s="9" t="str">
        <f>_xlfn.XLOOKUP(R1209,Sheet2!$H$3:$H$258,Sheet2!$I$3:$I$258,"-----")</f>
        <v>KB7</v>
      </c>
      <c r="AD1209" s="9" t="str">
        <f>_xlfn.XLOOKUP(VALUE(AE1209),Sheet2!$N$3:$N$1000,Sheet2!$O$3:$O$1000,"********")</f>
        <v>********</v>
      </c>
      <c r="AE1209" t="str">
        <f t="shared" si="817"/>
        <v>2626</v>
      </c>
      <c r="AF1209" s="9" t="str">
        <f>IF(R1209&lt;200,"+"&amp;TEXT(R1209,"0"),"-"&amp;TEXT(_xlfn.XLOOKUP(R1209,Sheet2!$K$3:$K$130,Sheet2!$L$3:$L$130,"-----"),"0"))</f>
        <v>+67</v>
      </c>
      <c r="AG1209" s="9" t="str">
        <f t="shared" si="823"/>
        <v/>
      </c>
      <c r="AH1209" s="9" t="str">
        <f t="shared" si="824"/>
        <v>JSR KB7</v>
      </c>
      <c r="AI1209" t="str">
        <f t="shared" si="825"/>
        <v>1,KB7</v>
      </c>
      <c r="AJ1209" s="16" t="str">
        <f t="shared" si="826"/>
        <v>KB7</v>
      </c>
      <c r="AK1209" t="str">
        <f t="shared" si="827"/>
        <v>COMC 1,1,SBN</v>
      </c>
      <c r="AL1209" s="4" t="str">
        <f t="shared" si="828"/>
        <v>COM</v>
      </c>
      <c r="AM1209" s="4" t="str">
        <f t="shared" si="829"/>
        <v/>
      </c>
      <c r="AN1209" s="4" t="str">
        <f t="shared" si="830"/>
        <v>C</v>
      </c>
      <c r="AO1209" s="4" t="str">
        <f t="shared" si="831"/>
        <v/>
      </c>
      <c r="AP1209" s="15" t="str">
        <f t="shared" si="832"/>
        <v>,SBN</v>
      </c>
      <c r="AQ1209" s="9" t="str">
        <f>_xlfn.XLOOKUP(D1209,Sheet2!$E$3:$E$101,Sheet2!$F$3:$F$101,"******************")</f>
        <v>******************</v>
      </c>
      <c r="AR1209" s="33" t="str">
        <f t="shared" si="818"/>
        <v>NIO **</v>
      </c>
      <c r="AS1209" s="9" t="str">
        <f t="shared" si="819"/>
        <v>DOC</v>
      </c>
      <c r="AT1209" s="4">
        <f t="shared" si="833"/>
        <v>1</v>
      </c>
      <c r="AU1209" s="6">
        <f t="shared" si="834"/>
        <v>0</v>
      </c>
      <c r="AV1209" s="4" t="str">
        <f t="shared" si="835"/>
        <v/>
      </c>
      <c r="AW1209" s="4">
        <f t="shared" si="836"/>
        <v>67</v>
      </c>
      <c r="AX1209" s="4" t="str">
        <f>_xlfn.XLOOKUP(AW1209,Sheet2!$Q$3:$Q$66,Sheet2!$R$3:$R$66,"**")</f>
        <v>**</v>
      </c>
      <c r="AY1209" s="4">
        <f t="shared" si="837"/>
        <v>0</v>
      </c>
      <c r="AZ1209" s="16" t="str">
        <f t="shared" si="838"/>
        <v>SKPBN</v>
      </c>
    </row>
    <row r="1210" spans="1:52" x14ac:dyDescent="0.35">
      <c r="B1210" s="3">
        <f t="shared" si="841"/>
        <v>8</v>
      </c>
      <c r="C1210" s="1">
        <f t="shared" si="840"/>
        <v>2540</v>
      </c>
      <c r="D1210" s="2">
        <v>65133</v>
      </c>
      <c r="E1210" s="2" t="str">
        <f>_xlfn.XLOOKUP(C1210,Sheet2!$N$3:$N$1000,Sheet2!$O$3:$O$1000,"")</f>
        <v/>
      </c>
      <c r="F1210" s="9" t="str">
        <f t="shared" si="839"/>
        <v>DOAS 1,DSKP</v>
      </c>
      <c r="G1210" s="4" t="str">
        <f t="shared" si="815"/>
        <v>152</v>
      </c>
      <c r="H1210" s="4">
        <f t="shared" si="816"/>
        <v>133</v>
      </c>
      <c r="I1210" s="6">
        <f t="shared" si="852"/>
        <v>0</v>
      </c>
      <c r="J1210" s="6">
        <f t="shared" si="853"/>
        <v>6</v>
      </c>
      <c r="K1210" s="6">
        <f t="shared" si="854"/>
        <v>5</v>
      </c>
      <c r="L1210" s="6">
        <f t="shared" si="855"/>
        <v>1</v>
      </c>
      <c r="M1210" s="6">
        <f t="shared" si="856"/>
        <v>3</v>
      </c>
      <c r="N1210" s="6">
        <f t="shared" si="857"/>
        <v>3</v>
      </c>
      <c r="O1210" s="13">
        <f t="shared" si="858"/>
        <v>13</v>
      </c>
      <c r="P1210" s="4">
        <f t="shared" si="820"/>
        <v>3</v>
      </c>
      <c r="Q1210" s="4">
        <f t="shared" si="821"/>
        <v>1</v>
      </c>
      <c r="R1210">
        <f t="shared" si="842"/>
        <v>133</v>
      </c>
      <c r="S1210" s="4">
        <f t="shared" si="843"/>
        <v>2</v>
      </c>
      <c r="T1210" s="15">
        <f t="shared" si="844"/>
        <v>0</v>
      </c>
      <c r="U1210" s="4">
        <f t="shared" si="845"/>
        <v>3</v>
      </c>
      <c r="V1210" s="4">
        <f t="shared" si="846"/>
        <v>1</v>
      </c>
      <c r="W1210" s="4">
        <f t="shared" si="847"/>
        <v>2</v>
      </c>
      <c r="X1210" s="6">
        <f t="shared" si="848"/>
        <v>1</v>
      </c>
      <c r="Y1210" s="4">
        <f t="shared" si="849"/>
        <v>1</v>
      </c>
      <c r="Z1210" s="6">
        <f t="shared" si="850"/>
        <v>1</v>
      </c>
      <c r="AA1210" s="18">
        <f t="shared" si="851"/>
        <v>3</v>
      </c>
      <c r="AB1210" s="9" t="str">
        <f t="shared" si="822"/>
        <v>+133,2</v>
      </c>
      <c r="AC1210" s="9" t="str">
        <f>_xlfn.XLOOKUP(R1210,Sheet2!$H$3:$H$258,Sheet2!$I$3:$I$258,"-----")</f>
        <v>C037</v>
      </c>
      <c r="AD1210" s="9" t="str">
        <f>_xlfn.XLOOKUP(VALUE(AE1210),Sheet2!$N$3:$N$1000,Sheet2!$O$3:$O$1000,"********")</f>
        <v>********</v>
      </c>
      <c r="AE1210" t="str">
        <f t="shared" si="817"/>
        <v>2673</v>
      </c>
      <c r="AF1210" s="9" t="str">
        <f>IF(R1210&lt;200,"+"&amp;TEXT(R1210,"0"),"-"&amp;TEXT(_xlfn.XLOOKUP(R1210,Sheet2!$K$3:$K$130,Sheet2!$L$3:$L$130,"-----"),"0"))</f>
        <v>+133</v>
      </c>
      <c r="AG1210" s="9" t="str">
        <f t="shared" si="823"/>
        <v/>
      </c>
      <c r="AH1210" s="9" t="str">
        <f t="shared" si="824"/>
        <v>JSR +133,2</v>
      </c>
      <c r="AI1210" t="str">
        <f t="shared" si="825"/>
        <v>1,+133,2</v>
      </c>
      <c r="AJ1210" s="16" t="str">
        <f t="shared" si="826"/>
        <v>+133,2</v>
      </c>
      <c r="AK1210" t="str">
        <f t="shared" si="827"/>
        <v>MOVZL# 3,1,SNC</v>
      </c>
      <c r="AL1210" s="4" t="str">
        <f t="shared" si="828"/>
        <v>MOV</v>
      </c>
      <c r="AM1210" s="4" t="str">
        <f t="shared" si="829"/>
        <v>L</v>
      </c>
      <c r="AN1210" s="4" t="str">
        <f t="shared" si="830"/>
        <v>Z</v>
      </c>
      <c r="AO1210" s="4" t="str">
        <f t="shared" si="831"/>
        <v>#</v>
      </c>
      <c r="AP1210" s="15" t="str">
        <f t="shared" si="832"/>
        <v>,SNC</v>
      </c>
      <c r="AQ1210" s="9" t="str">
        <f>_xlfn.XLOOKUP(D1210,Sheet2!$E$3:$E$101,Sheet2!$F$3:$F$101,"******************")</f>
        <v>******************</v>
      </c>
      <c r="AR1210" s="33" t="str">
        <f t="shared" si="818"/>
        <v>DOAS 1,DSKP</v>
      </c>
      <c r="AS1210" s="9" t="str">
        <f t="shared" si="819"/>
        <v>DOAS</v>
      </c>
      <c r="AT1210" s="4">
        <f t="shared" si="833"/>
        <v>1</v>
      </c>
      <c r="AU1210" s="6">
        <f t="shared" si="834"/>
        <v>1</v>
      </c>
      <c r="AV1210" s="4" t="str">
        <f t="shared" si="835"/>
        <v>S</v>
      </c>
      <c r="AW1210" s="4">
        <f t="shared" si="836"/>
        <v>33</v>
      </c>
      <c r="AX1210" s="4" t="str">
        <f>_xlfn.XLOOKUP(AW1210,Sheet2!$Q$3:$Q$66,Sheet2!$R$3:$R$66,"**")</f>
        <v>DSKP</v>
      </c>
      <c r="AY1210" s="4">
        <f t="shared" si="837"/>
        <v>2</v>
      </c>
      <c r="AZ1210" s="16" t="str">
        <f t="shared" si="838"/>
        <v>SKPBZ</v>
      </c>
    </row>
    <row r="1211" spans="1:52" x14ac:dyDescent="0.35">
      <c r="B1211" s="3">
        <f t="shared" si="841"/>
        <v>9</v>
      </c>
      <c r="C1211" s="1">
        <f t="shared" si="840"/>
        <v>2541</v>
      </c>
      <c r="D1211" s="2">
        <v>6165</v>
      </c>
      <c r="E1211" s="2" t="str">
        <f>_xlfn.XLOOKUP(C1211,Sheet2!$N$3:$N$1000,Sheet2!$O$3:$O$1000,"")</f>
        <v/>
      </c>
      <c r="F1211" s="9" t="str">
        <f t="shared" si="839"/>
        <v>JSR @STALL</v>
      </c>
      <c r="G1211" s="4" t="str">
        <f t="shared" si="815"/>
        <v>14</v>
      </c>
      <c r="H1211" s="4">
        <f t="shared" si="816"/>
        <v>165</v>
      </c>
      <c r="I1211" s="6">
        <f t="shared" si="852"/>
        <v>0</v>
      </c>
      <c r="J1211" s="6">
        <f t="shared" si="853"/>
        <v>0</v>
      </c>
      <c r="K1211" s="6">
        <f t="shared" si="854"/>
        <v>6</v>
      </c>
      <c r="L1211" s="6">
        <f t="shared" si="855"/>
        <v>1</v>
      </c>
      <c r="M1211" s="6">
        <f t="shared" si="856"/>
        <v>6</v>
      </c>
      <c r="N1211" s="6">
        <f t="shared" si="857"/>
        <v>5</v>
      </c>
      <c r="O1211" s="13">
        <f t="shared" si="858"/>
        <v>1</v>
      </c>
      <c r="P1211" s="4">
        <f t="shared" si="820"/>
        <v>0</v>
      </c>
      <c r="Q1211" s="4">
        <f t="shared" si="821"/>
        <v>1</v>
      </c>
      <c r="R1211">
        <f t="shared" si="842"/>
        <v>165</v>
      </c>
      <c r="S1211" s="4">
        <f t="shared" si="843"/>
        <v>0</v>
      </c>
      <c r="T1211" s="15">
        <f t="shared" si="844"/>
        <v>1</v>
      </c>
      <c r="U1211" s="4">
        <f t="shared" si="845"/>
        <v>0</v>
      </c>
      <c r="V1211" s="4">
        <f t="shared" si="846"/>
        <v>1</v>
      </c>
      <c r="W1211" s="4">
        <f t="shared" si="847"/>
        <v>4</v>
      </c>
      <c r="X1211" s="6">
        <f t="shared" si="848"/>
        <v>1</v>
      </c>
      <c r="Y1211" s="4">
        <f t="shared" si="849"/>
        <v>3</v>
      </c>
      <c r="Z1211" s="6">
        <f t="shared" si="850"/>
        <v>0</v>
      </c>
      <c r="AA1211" s="18">
        <f t="shared" si="851"/>
        <v>5</v>
      </c>
      <c r="AB1211" s="9" t="str">
        <f t="shared" si="822"/>
        <v>STALL</v>
      </c>
      <c r="AC1211" s="9" t="str">
        <f>_xlfn.XLOOKUP(R1211,Sheet2!$H$3:$H$258,Sheet2!$I$3:$I$258,"-----")</f>
        <v>STALL</v>
      </c>
      <c r="AD1211" s="9" t="str">
        <f>_xlfn.XLOOKUP(VALUE(AE1211),Sheet2!$N$3:$N$1000,Sheet2!$O$3:$O$1000,"********")</f>
        <v>********</v>
      </c>
      <c r="AE1211" t="str">
        <f t="shared" si="817"/>
        <v>2726</v>
      </c>
      <c r="AF1211" s="9" t="str">
        <f>IF(R1211&lt;200,"+"&amp;TEXT(R1211,"0"),"-"&amp;TEXT(_xlfn.XLOOKUP(R1211,Sheet2!$K$3:$K$130,Sheet2!$L$3:$L$130,"-----"),"0"))</f>
        <v>+165</v>
      </c>
      <c r="AG1211" s="9" t="str">
        <f t="shared" si="823"/>
        <v>@</v>
      </c>
      <c r="AH1211" s="9" t="str">
        <f t="shared" si="824"/>
        <v>JSR @STALL</v>
      </c>
      <c r="AI1211" t="str">
        <f t="shared" si="825"/>
        <v>1,@STALL</v>
      </c>
      <c r="AJ1211" s="16" t="str">
        <f t="shared" si="826"/>
        <v>@STALL</v>
      </c>
      <c r="AK1211" t="str">
        <f t="shared" si="827"/>
        <v>ADCCL 0,1,SNR</v>
      </c>
      <c r="AL1211" s="4" t="str">
        <f t="shared" si="828"/>
        <v>ADC</v>
      </c>
      <c r="AM1211" s="4" t="str">
        <f t="shared" si="829"/>
        <v>L</v>
      </c>
      <c r="AN1211" s="4" t="str">
        <f t="shared" si="830"/>
        <v>C</v>
      </c>
      <c r="AO1211" s="4" t="str">
        <f t="shared" si="831"/>
        <v/>
      </c>
      <c r="AP1211" s="15" t="str">
        <f t="shared" si="832"/>
        <v>,SNR</v>
      </c>
      <c r="AQ1211" s="9" t="str">
        <f>_xlfn.XLOOKUP(D1211,Sheet2!$E$3:$E$101,Sheet2!$F$3:$F$101,"******************")</f>
        <v>******************</v>
      </c>
      <c r="AR1211" s="33" t="str">
        <f t="shared" si="818"/>
        <v>DOBS 1,**</v>
      </c>
      <c r="AS1211" s="9" t="str">
        <f t="shared" si="819"/>
        <v>DOBS</v>
      </c>
      <c r="AT1211" s="4">
        <f t="shared" si="833"/>
        <v>1</v>
      </c>
      <c r="AU1211" s="6">
        <f t="shared" si="834"/>
        <v>1</v>
      </c>
      <c r="AV1211" s="4" t="str">
        <f t="shared" si="835"/>
        <v>S</v>
      </c>
      <c r="AW1211" s="4">
        <f t="shared" si="836"/>
        <v>65</v>
      </c>
      <c r="AX1211" s="4" t="str">
        <f>_xlfn.XLOOKUP(AW1211,Sheet2!$Q$3:$Q$66,Sheet2!$R$3:$R$66,"**")</f>
        <v>**</v>
      </c>
      <c r="AY1211" s="4">
        <f t="shared" si="837"/>
        <v>4</v>
      </c>
      <c r="AZ1211" s="16" t="str">
        <f t="shared" si="838"/>
        <v>SKPBZ</v>
      </c>
    </row>
    <row r="1212" spans="1:52" x14ac:dyDescent="0.35">
      <c r="B1212" s="3">
        <f t="shared" si="841"/>
        <v>10</v>
      </c>
      <c r="C1212" s="1">
        <f t="shared" si="840"/>
        <v>2542</v>
      </c>
      <c r="D1212" s="2">
        <v>60233</v>
      </c>
      <c r="E1212" s="2" t="str">
        <f>_xlfn.XLOOKUP(C1212,Sheet2!$N$3:$N$1000,Sheet2!$O$3:$O$1000,"")</f>
        <v/>
      </c>
      <c r="F1212" s="9" t="str">
        <f t="shared" si="839"/>
        <v>NIOC DSKP</v>
      </c>
      <c r="G1212" s="4" t="str">
        <f t="shared" si="815"/>
        <v>140</v>
      </c>
      <c r="H1212" s="4">
        <f t="shared" si="816"/>
        <v>233</v>
      </c>
      <c r="I1212" s="6">
        <f t="shared" si="852"/>
        <v>0</v>
      </c>
      <c r="J1212" s="6">
        <f t="shared" si="853"/>
        <v>6</v>
      </c>
      <c r="K1212" s="6">
        <f t="shared" si="854"/>
        <v>0</v>
      </c>
      <c r="L1212" s="6">
        <f t="shared" si="855"/>
        <v>2</v>
      </c>
      <c r="M1212" s="6">
        <f t="shared" si="856"/>
        <v>3</v>
      </c>
      <c r="N1212" s="6">
        <f t="shared" si="857"/>
        <v>3</v>
      </c>
      <c r="O1212" s="13">
        <f t="shared" si="858"/>
        <v>12</v>
      </c>
      <c r="P1212" s="4">
        <f t="shared" si="820"/>
        <v>3</v>
      </c>
      <c r="Q1212" s="4">
        <f t="shared" si="821"/>
        <v>0</v>
      </c>
      <c r="R1212">
        <f t="shared" si="842"/>
        <v>233</v>
      </c>
      <c r="S1212" s="4">
        <f t="shared" si="843"/>
        <v>0</v>
      </c>
      <c r="T1212" s="15">
        <f t="shared" si="844"/>
        <v>0</v>
      </c>
      <c r="U1212" s="4">
        <f t="shared" si="845"/>
        <v>3</v>
      </c>
      <c r="V1212" s="4">
        <f t="shared" si="846"/>
        <v>0</v>
      </c>
      <c r="W1212" s="4">
        <f t="shared" si="847"/>
        <v>0</v>
      </c>
      <c r="X1212" s="6">
        <f t="shared" si="848"/>
        <v>2</v>
      </c>
      <c r="Y1212" s="4">
        <f t="shared" si="849"/>
        <v>1</v>
      </c>
      <c r="Z1212" s="6">
        <f t="shared" si="850"/>
        <v>1</v>
      </c>
      <c r="AA1212" s="18">
        <f t="shared" si="851"/>
        <v>3</v>
      </c>
      <c r="AB1212" s="9" t="str">
        <f t="shared" si="822"/>
        <v>I.RC2</v>
      </c>
      <c r="AC1212" s="9" t="str">
        <f>_xlfn.XLOOKUP(R1212,Sheet2!$H$3:$H$258,Sheet2!$I$3:$I$258,"-----")</f>
        <v>I.RC2</v>
      </c>
      <c r="AD1212" s="9" t="str">
        <f>_xlfn.XLOOKUP(VALUE(AE1212),Sheet2!$N$3:$N$1000,Sheet2!$O$3:$O$1000,"********")</f>
        <v>********</v>
      </c>
      <c r="AE1212" t="str">
        <f t="shared" si="817"/>
        <v>2375</v>
      </c>
      <c r="AF1212" s="9" t="str">
        <f>IF(R1212&lt;200,"+"&amp;TEXT(R1212,"0"),"-"&amp;TEXT(_xlfn.XLOOKUP(R1212,Sheet2!$K$3:$K$130,Sheet2!$L$3:$L$130,"-----"),"0"))</f>
        <v>-145</v>
      </c>
      <c r="AG1212" s="9" t="str">
        <f t="shared" si="823"/>
        <v/>
      </c>
      <c r="AH1212" s="9" t="str">
        <f t="shared" si="824"/>
        <v>JMP I.RC2</v>
      </c>
      <c r="AI1212" t="str">
        <f t="shared" si="825"/>
        <v>0,I.RC2</v>
      </c>
      <c r="AJ1212" s="16" t="str">
        <f t="shared" si="826"/>
        <v>I.RC2</v>
      </c>
      <c r="AK1212" t="str">
        <f t="shared" si="827"/>
        <v>COMZR# 3,0,SNC</v>
      </c>
      <c r="AL1212" s="4" t="str">
        <f t="shared" si="828"/>
        <v>COM</v>
      </c>
      <c r="AM1212" s="4" t="str">
        <f t="shared" si="829"/>
        <v>R</v>
      </c>
      <c r="AN1212" s="4" t="str">
        <f t="shared" si="830"/>
        <v>Z</v>
      </c>
      <c r="AO1212" s="4" t="str">
        <f t="shared" si="831"/>
        <v>#</v>
      </c>
      <c r="AP1212" s="15" t="str">
        <f t="shared" si="832"/>
        <v>,SNC</v>
      </c>
      <c r="AQ1212" s="9" t="str">
        <f>_xlfn.XLOOKUP(D1212,Sheet2!$E$3:$E$101,Sheet2!$F$3:$F$101,"******************")</f>
        <v>******************</v>
      </c>
      <c r="AR1212" s="33" t="str">
        <f t="shared" si="818"/>
        <v>NIOC DSKP</v>
      </c>
      <c r="AS1212" s="9" t="str">
        <f t="shared" si="819"/>
        <v>DOCC</v>
      </c>
      <c r="AT1212" s="4">
        <f t="shared" si="833"/>
        <v>0</v>
      </c>
      <c r="AU1212" s="6">
        <f t="shared" si="834"/>
        <v>2</v>
      </c>
      <c r="AV1212" s="4" t="str">
        <f t="shared" si="835"/>
        <v>C</v>
      </c>
      <c r="AW1212" s="4">
        <f t="shared" si="836"/>
        <v>33</v>
      </c>
      <c r="AX1212" s="4" t="str">
        <f>_xlfn.XLOOKUP(AW1212,Sheet2!$Q$3:$Q$66,Sheet2!$R$3:$R$66,"**")</f>
        <v>DSKP</v>
      </c>
      <c r="AY1212" s="4">
        <f t="shared" si="837"/>
        <v>0</v>
      </c>
      <c r="AZ1212" s="16" t="str">
        <f t="shared" si="838"/>
        <v>SKPDN</v>
      </c>
    </row>
    <row r="1213" spans="1:52" x14ac:dyDescent="0.35">
      <c r="B1213" s="3">
        <f t="shared" si="841"/>
        <v>11</v>
      </c>
      <c r="C1213" s="1">
        <f t="shared" si="840"/>
        <v>2543</v>
      </c>
      <c r="D1213" s="2">
        <v>30060</v>
      </c>
      <c r="E1213" s="2" t="str">
        <f>_xlfn.XLOOKUP(C1213,Sheet2!$N$3:$N$1000,Sheet2!$O$3:$O$1000,"")</f>
        <v/>
      </c>
      <c r="F1213" s="9" t="str">
        <f t="shared" si="839"/>
        <v>LDA 2,KB14</v>
      </c>
      <c r="G1213" s="4" t="str">
        <f t="shared" si="815"/>
        <v>60</v>
      </c>
      <c r="H1213" s="4">
        <f t="shared" si="816"/>
        <v>60</v>
      </c>
      <c r="I1213" s="6">
        <f t="shared" si="852"/>
        <v>0</v>
      </c>
      <c r="J1213" s="6">
        <f t="shared" si="853"/>
        <v>3</v>
      </c>
      <c r="K1213" s="6">
        <f t="shared" si="854"/>
        <v>0</v>
      </c>
      <c r="L1213" s="6">
        <f t="shared" si="855"/>
        <v>0</v>
      </c>
      <c r="M1213" s="6">
        <f t="shared" si="856"/>
        <v>6</v>
      </c>
      <c r="N1213" s="6">
        <f t="shared" si="857"/>
        <v>0</v>
      </c>
      <c r="O1213" s="13">
        <f t="shared" si="858"/>
        <v>6</v>
      </c>
      <c r="P1213" s="4">
        <f t="shared" si="820"/>
        <v>1</v>
      </c>
      <c r="Q1213" s="4">
        <f t="shared" si="821"/>
        <v>2</v>
      </c>
      <c r="R1213">
        <f t="shared" si="842"/>
        <v>60</v>
      </c>
      <c r="S1213" s="4">
        <f t="shared" si="843"/>
        <v>0</v>
      </c>
      <c r="T1213" s="15">
        <f t="shared" si="844"/>
        <v>0</v>
      </c>
      <c r="U1213" s="4">
        <f t="shared" si="845"/>
        <v>1</v>
      </c>
      <c r="V1213" s="4">
        <f t="shared" si="846"/>
        <v>2</v>
      </c>
      <c r="W1213" s="4">
        <f t="shared" si="847"/>
        <v>0</v>
      </c>
      <c r="X1213" s="6">
        <f t="shared" si="848"/>
        <v>0</v>
      </c>
      <c r="Y1213" s="4">
        <f t="shared" si="849"/>
        <v>3</v>
      </c>
      <c r="Z1213" s="6">
        <f t="shared" si="850"/>
        <v>0</v>
      </c>
      <c r="AA1213" s="18">
        <f t="shared" si="851"/>
        <v>0</v>
      </c>
      <c r="AB1213" s="9" t="str">
        <f t="shared" si="822"/>
        <v>KB14</v>
      </c>
      <c r="AC1213" s="9" t="str">
        <f>_xlfn.XLOOKUP(R1213,Sheet2!$H$3:$H$258,Sheet2!$I$3:$I$258,"-----")</f>
        <v>KB14</v>
      </c>
      <c r="AD1213" s="9" t="str">
        <f>_xlfn.XLOOKUP(VALUE(AE1213),Sheet2!$N$3:$N$1000,Sheet2!$O$3:$O$1000,"********")</f>
        <v>********</v>
      </c>
      <c r="AE1213" t="str">
        <f t="shared" si="817"/>
        <v>2623</v>
      </c>
      <c r="AF1213" s="9" t="str">
        <f>IF(R1213&lt;200,"+"&amp;TEXT(R1213,"0"),"-"&amp;TEXT(_xlfn.XLOOKUP(R1213,Sheet2!$K$3:$K$130,Sheet2!$L$3:$L$130,"-----"),"0"))</f>
        <v>+60</v>
      </c>
      <c r="AG1213" s="9" t="str">
        <f t="shared" si="823"/>
        <v/>
      </c>
      <c r="AH1213" s="9" t="str">
        <f t="shared" si="824"/>
        <v>ISZ KB14</v>
      </c>
      <c r="AI1213" t="str">
        <f t="shared" si="825"/>
        <v>2,KB14</v>
      </c>
      <c r="AJ1213" s="16" t="str">
        <f t="shared" si="826"/>
        <v>KB14</v>
      </c>
      <c r="AK1213" t="str">
        <f t="shared" si="827"/>
        <v>COMC 1,2</v>
      </c>
      <c r="AL1213" s="4" t="str">
        <f t="shared" si="828"/>
        <v>COM</v>
      </c>
      <c r="AM1213" s="4" t="str">
        <f t="shared" si="829"/>
        <v/>
      </c>
      <c r="AN1213" s="4" t="str">
        <f t="shared" si="830"/>
        <v>C</v>
      </c>
      <c r="AO1213" s="4" t="str">
        <f t="shared" si="831"/>
        <v/>
      </c>
      <c r="AP1213" s="15" t="str">
        <f t="shared" si="832"/>
        <v/>
      </c>
      <c r="AQ1213" s="9" t="str">
        <f>_xlfn.XLOOKUP(D1213,Sheet2!$E$3:$E$101,Sheet2!$F$3:$F$101,"******************")</f>
        <v>******************</v>
      </c>
      <c r="AR1213" s="33" t="str">
        <f t="shared" si="818"/>
        <v>NIO **</v>
      </c>
      <c r="AS1213" s="9" t="str">
        <f t="shared" si="819"/>
        <v>DOC</v>
      </c>
      <c r="AT1213" s="4">
        <f t="shared" si="833"/>
        <v>2</v>
      </c>
      <c r="AU1213" s="6">
        <f t="shared" si="834"/>
        <v>0</v>
      </c>
      <c r="AV1213" s="4" t="str">
        <f t="shared" si="835"/>
        <v/>
      </c>
      <c r="AW1213" s="4">
        <f t="shared" si="836"/>
        <v>60</v>
      </c>
      <c r="AX1213" s="4" t="str">
        <f>_xlfn.XLOOKUP(AW1213,Sheet2!$Q$3:$Q$66,Sheet2!$R$3:$R$66,"**")</f>
        <v>**</v>
      </c>
      <c r="AY1213" s="4">
        <f t="shared" si="837"/>
        <v>0</v>
      </c>
      <c r="AZ1213" s="16" t="str">
        <f t="shared" si="838"/>
        <v>SKPBN</v>
      </c>
    </row>
    <row r="1214" spans="1:52" x14ac:dyDescent="0.35">
      <c r="B1214" s="3">
        <f t="shared" si="841"/>
        <v>12</v>
      </c>
      <c r="C1214" s="1">
        <f t="shared" si="840"/>
        <v>2544</v>
      </c>
      <c r="D1214" s="2">
        <v>65433</v>
      </c>
      <c r="E1214" s="2" t="str">
        <f>_xlfn.XLOOKUP(C1214,Sheet2!$N$3:$N$1000,Sheet2!$O$3:$O$1000,"")</f>
        <v/>
      </c>
      <c r="F1214" s="9" t="str">
        <f t="shared" si="839"/>
        <v>DIB 1,DSKP</v>
      </c>
      <c r="G1214" s="4" t="str">
        <f t="shared" si="815"/>
        <v>153</v>
      </c>
      <c r="H1214" s="4">
        <f t="shared" si="816"/>
        <v>33</v>
      </c>
      <c r="I1214" s="6">
        <f t="shared" si="852"/>
        <v>0</v>
      </c>
      <c r="J1214" s="6">
        <f t="shared" si="853"/>
        <v>6</v>
      </c>
      <c r="K1214" s="6">
        <f t="shared" si="854"/>
        <v>5</v>
      </c>
      <c r="L1214" s="6">
        <f t="shared" si="855"/>
        <v>4</v>
      </c>
      <c r="M1214" s="6">
        <f t="shared" si="856"/>
        <v>3</v>
      </c>
      <c r="N1214" s="6">
        <f t="shared" si="857"/>
        <v>3</v>
      </c>
      <c r="O1214" s="13">
        <f t="shared" si="858"/>
        <v>13</v>
      </c>
      <c r="P1214" s="4">
        <f t="shared" si="820"/>
        <v>3</v>
      </c>
      <c r="Q1214" s="4">
        <f t="shared" si="821"/>
        <v>1</v>
      </c>
      <c r="R1214">
        <f t="shared" si="842"/>
        <v>33</v>
      </c>
      <c r="S1214" s="4">
        <f t="shared" si="843"/>
        <v>3</v>
      </c>
      <c r="T1214" s="15">
        <f t="shared" si="844"/>
        <v>0</v>
      </c>
      <c r="U1214" s="4">
        <f t="shared" si="845"/>
        <v>3</v>
      </c>
      <c r="V1214" s="4">
        <f t="shared" si="846"/>
        <v>1</v>
      </c>
      <c r="W1214" s="4">
        <f t="shared" si="847"/>
        <v>3</v>
      </c>
      <c r="X1214" s="6">
        <f t="shared" si="848"/>
        <v>0</v>
      </c>
      <c r="Y1214" s="4">
        <f t="shared" si="849"/>
        <v>1</v>
      </c>
      <c r="Z1214" s="6">
        <f t="shared" si="850"/>
        <v>1</v>
      </c>
      <c r="AA1214" s="18">
        <f t="shared" si="851"/>
        <v>3</v>
      </c>
      <c r="AB1214" s="9" t="str">
        <f t="shared" si="822"/>
        <v>+33,3</v>
      </c>
      <c r="AC1214" s="9" t="str">
        <f>_xlfn.XLOOKUP(R1214,Sheet2!$H$3:$H$258,Sheet2!$I$3:$I$258,"-----")</f>
        <v>*****</v>
      </c>
      <c r="AD1214" s="9" t="str">
        <f>_xlfn.XLOOKUP(VALUE(AE1214),Sheet2!$N$3:$N$1000,Sheet2!$O$3:$O$1000,"********")</f>
        <v>********</v>
      </c>
      <c r="AE1214" t="str">
        <f t="shared" si="817"/>
        <v>2577</v>
      </c>
      <c r="AF1214" s="9" t="str">
        <f>IF(R1214&lt;200,"+"&amp;TEXT(R1214,"0"),"-"&amp;TEXT(_xlfn.XLOOKUP(R1214,Sheet2!$K$3:$K$130,Sheet2!$L$3:$L$130,"-----"),"0"))</f>
        <v>+33</v>
      </c>
      <c r="AG1214" s="9" t="str">
        <f t="shared" si="823"/>
        <v/>
      </c>
      <c r="AH1214" s="9" t="str">
        <f t="shared" si="824"/>
        <v>JSR +33,3</v>
      </c>
      <c r="AI1214" t="str">
        <f t="shared" si="825"/>
        <v>1,+33,3</v>
      </c>
      <c r="AJ1214" s="16" t="str">
        <f t="shared" si="826"/>
        <v>+33,3</v>
      </c>
      <c r="AK1214" t="str">
        <f t="shared" si="827"/>
        <v>INCZ# 3,1,SNC</v>
      </c>
      <c r="AL1214" s="4" t="str">
        <f t="shared" si="828"/>
        <v>INC</v>
      </c>
      <c r="AM1214" s="4" t="str">
        <f t="shared" si="829"/>
        <v/>
      </c>
      <c r="AN1214" s="4" t="str">
        <f t="shared" si="830"/>
        <v>Z</v>
      </c>
      <c r="AO1214" s="4" t="str">
        <f t="shared" si="831"/>
        <v>#</v>
      </c>
      <c r="AP1214" s="15" t="str">
        <f t="shared" si="832"/>
        <v>,SNC</v>
      </c>
      <c r="AQ1214" s="9" t="str">
        <f>_xlfn.XLOOKUP(D1214,Sheet2!$E$3:$E$101,Sheet2!$F$3:$F$101,"******************")</f>
        <v>******************</v>
      </c>
      <c r="AR1214" s="33" t="str">
        <f t="shared" si="818"/>
        <v>DIB 1,DSKP</v>
      </c>
      <c r="AS1214" s="9" t="str">
        <f t="shared" si="819"/>
        <v>DIB</v>
      </c>
      <c r="AT1214" s="4">
        <f t="shared" si="833"/>
        <v>1</v>
      </c>
      <c r="AU1214" s="6">
        <f t="shared" si="834"/>
        <v>0</v>
      </c>
      <c r="AV1214" s="4" t="str">
        <f t="shared" si="835"/>
        <v/>
      </c>
      <c r="AW1214" s="4">
        <f t="shared" si="836"/>
        <v>33</v>
      </c>
      <c r="AX1214" s="4" t="str">
        <f>_xlfn.XLOOKUP(AW1214,Sheet2!$Q$3:$Q$66,Sheet2!$R$3:$R$66,"**")</f>
        <v>DSKP</v>
      </c>
      <c r="AY1214" s="4">
        <f t="shared" si="837"/>
        <v>3</v>
      </c>
      <c r="AZ1214" s="16" t="str">
        <f t="shared" si="838"/>
        <v>SKPBN</v>
      </c>
    </row>
    <row r="1215" spans="1:52" x14ac:dyDescent="0.35">
      <c r="B1215" s="3">
        <f t="shared" si="841"/>
        <v>13</v>
      </c>
      <c r="C1215" s="1">
        <f t="shared" si="840"/>
        <v>2545</v>
      </c>
      <c r="D1215" s="2">
        <v>113000</v>
      </c>
      <c r="E1215" s="2" t="str">
        <f>_xlfn.XLOOKUP(C1215,Sheet2!$N$3:$N$1000,Sheet2!$O$3:$O$1000,"")</f>
        <v/>
      </c>
      <c r="F1215" s="9" t="str">
        <f t="shared" si="839"/>
        <v>ADD 0,2</v>
      </c>
      <c r="G1215" s="4" t="str">
        <f t="shared" si="815"/>
        <v>226</v>
      </c>
      <c r="H1215" s="4">
        <f t="shared" si="816"/>
        <v>0</v>
      </c>
      <c r="I1215" s="6">
        <f t="shared" si="852"/>
        <v>1</v>
      </c>
      <c r="J1215" s="6">
        <f t="shared" si="853"/>
        <v>1</v>
      </c>
      <c r="K1215" s="6">
        <f t="shared" si="854"/>
        <v>3</v>
      </c>
      <c r="L1215" s="6">
        <f t="shared" si="855"/>
        <v>0</v>
      </c>
      <c r="M1215" s="6">
        <f t="shared" si="856"/>
        <v>0</v>
      </c>
      <c r="N1215" s="6">
        <f t="shared" si="857"/>
        <v>0</v>
      </c>
      <c r="O1215" s="13">
        <f t="shared" si="858"/>
        <v>18</v>
      </c>
      <c r="P1215" s="4">
        <f t="shared" si="820"/>
        <v>4</v>
      </c>
      <c r="Q1215" s="4">
        <f t="shared" si="821"/>
        <v>2</v>
      </c>
      <c r="R1215">
        <f t="shared" si="842"/>
        <v>0</v>
      </c>
      <c r="S1215" s="4">
        <f t="shared" si="843"/>
        <v>2</v>
      </c>
      <c r="T1215" s="15">
        <f t="shared" si="844"/>
        <v>1</v>
      </c>
      <c r="U1215" s="4">
        <f t="shared" si="845"/>
        <v>0</v>
      </c>
      <c r="V1215" s="4">
        <f t="shared" si="846"/>
        <v>2</v>
      </c>
      <c r="W1215" s="4">
        <f t="shared" si="847"/>
        <v>6</v>
      </c>
      <c r="X1215" s="6">
        <f t="shared" si="848"/>
        <v>0</v>
      </c>
      <c r="Y1215" s="4">
        <f t="shared" si="849"/>
        <v>0</v>
      </c>
      <c r="Z1215" s="6">
        <f t="shared" si="850"/>
        <v>0</v>
      </c>
      <c r="AA1215" s="18">
        <f t="shared" si="851"/>
        <v>0</v>
      </c>
      <c r="AB1215" s="9" t="str">
        <f t="shared" si="822"/>
        <v>+0,2</v>
      </c>
      <c r="AC1215" s="9" t="str">
        <f>_xlfn.XLOOKUP(R1215,Sheet2!$H$3:$H$258,Sheet2!$I$3:$I$258,"-----")</f>
        <v>0</v>
      </c>
      <c r="AD1215" s="9" t="str">
        <f>_xlfn.XLOOKUP(VALUE(AE1215),Sheet2!$N$3:$N$1000,Sheet2!$O$3:$O$1000,"********")</f>
        <v>********</v>
      </c>
      <c r="AE1215" t="str">
        <f t="shared" si="817"/>
        <v>2545</v>
      </c>
      <c r="AF1215" s="9" t="str">
        <f>IF(R1215&lt;200,"+"&amp;TEXT(R1215,"0"),"-"&amp;TEXT(_xlfn.XLOOKUP(R1215,Sheet2!$K$3:$K$130,Sheet2!$L$3:$L$130,"-----"),"0"))</f>
        <v>+0</v>
      </c>
      <c r="AG1215" s="9" t="str">
        <f t="shared" si="823"/>
        <v>@</v>
      </c>
      <c r="AH1215" s="9" t="str">
        <f t="shared" si="824"/>
        <v>ISZ @+0,2</v>
      </c>
      <c r="AI1215" t="str">
        <f t="shared" si="825"/>
        <v>2,@+0,2</v>
      </c>
      <c r="AJ1215" s="16" t="str">
        <f t="shared" si="826"/>
        <v>@+0,2</v>
      </c>
      <c r="AK1215" t="str">
        <f t="shared" si="827"/>
        <v>ADD 0,2</v>
      </c>
      <c r="AL1215" s="4" t="str">
        <f t="shared" si="828"/>
        <v>ADD</v>
      </c>
      <c r="AM1215" s="4" t="str">
        <f t="shared" si="829"/>
        <v/>
      </c>
      <c r="AN1215" s="4" t="str">
        <f t="shared" si="830"/>
        <v/>
      </c>
      <c r="AO1215" s="4" t="str">
        <f t="shared" si="831"/>
        <v/>
      </c>
      <c r="AP1215" s="15" t="str">
        <f t="shared" si="832"/>
        <v/>
      </c>
      <c r="AQ1215" s="9" t="str">
        <f>_xlfn.XLOOKUP(D1215,Sheet2!$E$3:$E$101,Sheet2!$F$3:$F$101,"******************")</f>
        <v>******************</v>
      </c>
      <c r="AR1215" s="33" t="str">
        <f t="shared" si="818"/>
        <v>DOC 2,0</v>
      </c>
      <c r="AS1215" s="9" t="str">
        <f t="shared" si="819"/>
        <v>DOC</v>
      </c>
      <c r="AT1215" s="4">
        <f t="shared" si="833"/>
        <v>2</v>
      </c>
      <c r="AU1215" s="6">
        <f t="shared" si="834"/>
        <v>0</v>
      </c>
      <c r="AV1215" s="4" t="str">
        <f t="shared" si="835"/>
        <v/>
      </c>
      <c r="AW1215" s="4">
        <f t="shared" si="836"/>
        <v>0</v>
      </c>
      <c r="AX1215" s="4" t="str">
        <f>_xlfn.XLOOKUP(AW1215,Sheet2!$Q$3:$Q$66,Sheet2!$R$3:$R$66,"**")</f>
        <v>0</v>
      </c>
      <c r="AY1215" s="4">
        <f t="shared" si="837"/>
        <v>6</v>
      </c>
      <c r="AZ1215" s="16" t="str">
        <f t="shared" si="838"/>
        <v>SKPBN</v>
      </c>
    </row>
    <row r="1216" spans="1:52" x14ac:dyDescent="0.35">
      <c r="B1216" s="3">
        <f t="shared" si="841"/>
        <v>14</v>
      </c>
      <c r="C1216" s="1">
        <f t="shared" si="840"/>
        <v>2546</v>
      </c>
      <c r="D1216" s="2">
        <v>146414</v>
      </c>
      <c r="E1216" s="2" t="str">
        <f>_xlfn.XLOOKUP(C1216,Sheet2!$N$3:$N$1000,Sheet2!$O$3:$O$1000,"")</f>
        <v/>
      </c>
      <c r="F1216" s="9" t="str">
        <f t="shared" si="839"/>
        <v>SUB# 2,1,SZR</v>
      </c>
      <c r="G1216" s="4" t="str">
        <f t="shared" si="815"/>
        <v>315</v>
      </c>
      <c r="H1216" s="4">
        <f t="shared" si="816"/>
        <v>14</v>
      </c>
      <c r="I1216" s="6">
        <f t="shared" si="852"/>
        <v>1</v>
      </c>
      <c r="J1216" s="6">
        <f t="shared" si="853"/>
        <v>4</v>
      </c>
      <c r="K1216" s="6">
        <f t="shared" si="854"/>
        <v>6</v>
      </c>
      <c r="L1216" s="6">
        <f t="shared" si="855"/>
        <v>4</v>
      </c>
      <c r="M1216" s="6">
        <f t="shared" si="856"/>
        <v>1</v>
      </c>
      <c r="N1216" s="6">
        <f t="shared" si="857"/>
        <v>4</v>
      </c>
      <c r="O1216" s="13">
        <f t="shared" si="858"/>
        <v>25</v>
      </c>
      <c r="P1216" s="4">
        <f t="shared" si="820"/>
        <v>6</v>
      </c>
      <c r="Q1216" s="4">
        <f t="shared" si="821"/>
        <v>1</v>
      </c>
      <c r="R1216">
        <f t="shared" si="842"/>
        <v>14</v>
      </c>
      <c r="S1216" s="4">
        <f t="shared" si="843"/>
        <v>1</v>
      </c>
      <c r="T1216" s="15">
        <f t="shared" si="844"/>
        <v>1</v>
      </c>
      <c r="U1216" s="4">
        <f t="shared" si="845"/>
        <v>2</v>
      </c>
      <c r="V1216" s="4">
        <f t="shared" si="846"/>
        <v>1</v>
      </c>
      <c r="W1216" s="4">
        <f t="shared" si="847"/>
        <v>5</v>
      </c>
      <c r="X1216" s="6">
        <f t="shared" si="848"/>
        <v>0</v>
      </c>
      <c r="Y1216" s="4">
        <f t="shared" si="849"/>
        <v>0</v>
      </c>
      <c r="Z1216" s="6">
        <f t="shared" si="850"/>
        <v>1</v>
      </c>
      <c r="AA1216" s="18">
        <f t="shared" si="851"/>
        <v>4</v>
      </c>
      <c r="AB1216" s="9" t="str">
        <f t="shared" si="822"/>
        <v>+14</v>
      </c>
      <c r="AC1216" s="9" t="str">
        <f>_xlfn.XLOOKUP(R1216,Sheet2!$H$3:$H$258,Sheet2!$I$3:$I$258,"-----")</f>
        <v>*****</v>
      </c>
      <c r="AD1216" s="9" t="str">
        <f>_xlfn.XLOOKUP(VALUE(AE1216),Sheet2!$N$3:$N$1000,Sheet2!$O$3:$O$1000,"********")</f>
        <v>********</v>
      </c>
      <c r="AE1216" t="str">
        <f t="shared" si="817"/>
        <v>2562</v>
      </c>
      <c r="AF1216" s="9" t="str">
        <f>IF(R1216&lt;200,"+"&amp;TEXT(R1216,"0"),"-"&amp;TEXT(_xlfn.XLOOKUP(R1216,Sheet2!$K$3:$K$130,Sheet2!$L$3:$L$130,"-----"),"0"))</f>
        <v>+14</v>
      </c>
      <c r="AG1216" s="9" t="str">
        <f t="shared" si="823"/>
        <v>@</v>
      </c>
      <c r="AH1216" s="9" t="str">
        <f t="shared" si="824"/>
        <v>JSR @+14</v>
      </c>
      <c r="AI1216" t="str">
        <f t="shared" si="825"/>
        <v>1,@+14</v>
      </c>
      <c r="AJ1216" s="16" t="str">
        <f t="shared" si="826"/>
        <v>@+14</v>
      </c>
      <c r="AK1216" t="str">
        <f t="shared" si="827"/>
        <v>SUB# 2,1,SZR</v>
      </c>
      <c r="AL1216" s="4" t="str">
        <f t="shared" si="828"/>
        <v>SUB</v>
      </c>
      <c r="AM1216" s="4" t="str">
        <f t="shared" si="829"/>
        <v/>
      </c>
      <c r="AN1216" s="4" t="str">
        <f t="shared" si="830"/>
        <v/>
      </c>
      <c r="AO1216" s="4" t="str">
        <f t="shared" si="831"/>
        <v>#</v>
      </c>
      <c r="AP1216" s="15" t="str">
        <f t="shared" si="832"/>
        <v>,SZR</v>
      </c>
      <c r="AQ1216" s="9" t="str">
        <f>_xlfn.XLOOKUP(D1216,Sheet2!$E$3:$E$101,Sheet2!$F$3:$F$101,"******************")</f>
        <v>******************</v>
      </c>
      <c r="AR1216" s="33" t="str">
        <f t="shared" si="818"/>
        <v>DIC 1,RTC</v>
      </c>
      <c r="AS1216" s="9" t="str">
        <f t="shared" si="819"/>
        <v>DIC</v>
      </c>
      <c r="AT1216" s="4">
        <f t="shared" si="833"/>
        <v>1</v>
      </c>
      <c r="AU1216" s="6">
        <f t="shared" si="834"/>
        <v>0</v>
      </c>
      <c r="AV1216" s="4" t="str">
        <f t="shared" si="835"/>
        <v/>
      </c>
      <c r="AW1216" s="4">
        <f t="shared" si="836"/>
        <v>14</v>
      </c>
      <c r="AX1216" s="4" t="str">
        <f>_xlfn.XLOOKUP(AW1216,Sheet2!$Q$3:$Q$66,Sheet2!$R$3:$R$66,"**")</f>
        <v>RTC</v>
      </c>
      <c r="AY1216" s="4">
        <f t="shared" si="837"/>
        <v>5</v>
      </c>
      <c r="AZ1216" s="16" t="str">
        <f t="shared" si="838"/>
        <v>SKPBN</v>
      </c>
    </row>
    <row r="1217" spans="2:52" x14ac:dyDescent="0.35">
      <c r="B1217" s="3">
        <f t="shared" si="841"/>
        <v>15</v>
      </c>
      <c r="C1217" s="1">
        <f t="shared" si="840"/>
        <v>2547</v>
      </c>
      <c r="D1217" s="2">
        <v>6242</v>
      </c>
      <c r="E1217" s="2" t="str">
        <f>_xlfn.XLOOKUP(C1217,Sheet2!$N$3:$N$1000,Sheet2!$O$3:$O$1000,"")</f>
        <v/>
      </c>
      <c r="F1217" s="9" t="str">
        <f t="shared" si="839"/>
        <v>EHALT</v>
      </c>
      <c r="G1217" s="4" t="str">
        <f t="shared" si="815"/>
        <v>14</v>
      </c>
      <c r="H1217" s="4">
        <f t="shared" si="816"/>
        <v>242</v>
      </c>
      <c r="I1217" s="6">
        <f t="shared" si="852"/>
        <v>0</v>
      </c>
      <c r="J1217" s="6">
        <f t="shared" si="853"/>
        <v>0</v>
      </c>
      <c r="K1217" s="6">
        <f t="shared" si="854"/>
        <v>6</v>
      </c>
      <c r="L1217" s="6">
        <f t="shared" si="855"/>
        <v>2</v>
      </c>
      <c r="M1217" s="6">
        <f t="shared" si="856"/>
        <v>4</v>
      </c>
      <c r="N1217" s="6">
        <f t="shared" si="857"/>
        <v>2</v>
      </c>
      <c r="O1217" s="13">
        <f t="shared" si="858"/>
        <v>1</v>
      </c>
      <c r="P1217" s="4">
        <f t="shared" si="820"/>
        <v>0</v>
      </c>
      <c r="Q1217" s="4">
        <f t="shared" si="821"/>
        <v>1</v>
      </c>
      <c r="R1217">
        <f t="shared" si="842"/>
        <v>242</v>
      </c>
      <c r="S1217" s="4">
        <f t="shared" si="843"/>
        <v>0</v>
      </c>
      <c r="T1217" s="15">
        <f t="shared" si="844"/>
        <v>1</v>
      </c>
      <c r="U1217" s="4">
        <f t="shared" si="845"/>
        <v>0</v>
      </c>
      <c r="V1217" s="4">
        <f t="shared" si="846"/>
        <v>1</v>
      </c>
      <c r="W1217" s="4">
        <f t="shared" si="847"/>
        <v>4</v>
      </c>
      <c r="X1217" s="6">
        <f t="shared" si="848"/>
        <v>2</v>
      </c>
      <c r="Y1217" s="4">
        <f t="shared" si="849"/>
        <v>2</v>
      </c>
      <c r="Z1217" s="6">
        <f t="shared" si="850"/>
        <v>0</v>
      </c>
      <c r="AA1217" s="18">
        <f t="shared" si="851"/>
        <v>2</v>
      </c>
      <c r="AB1217" s="9" t="str">
        <f t="shared" si="822"/>
        <v>I.EHA</v>
      </c>
      <c r="AC1217" s="9" t="str">
        <f>_xlfn.XLOOKUP(R1217,Sheet2!$H$3:$H$258,Sheet2!$I$3:$I$258,"-----")</f>
        <v>I.EHA</v>
      </c>
      <c r="AD1217" s="9" t="str">
        <f>_xlfn.XLOOKUP(VALUE(AE1217),Sheet2!$N$3:$N$1000,Sheet2!$O$3:$O$1000,"********")</f>
        <v>********</v>
      </c>
      <c r="AE1217" t="str">
        <f t="shared" si="817"/>
        <v>2411</v>
      </c>
      <c r="AF1217" s="9" t="str">
        <f>IF(R1217&lt;200,"+"&amp;TEXT(R1217,"0"),"-"&amp;TEXT(_xlfn.XLOOKUP(R1217,Sheet2!$K$3:$K$130,Sheet2!$L$3:$L$130,"-----"),"0"))</f>
        <v>-136</v>
      </c>
      <c r="AG1217" s="9" t="str">
        <f t="shared" si="823"/>
        <v>@</v>
      </c>
      <c r="AH1217" s="9" t="str">
        <f t="shared" si="824"/>
        <v>JSR @I.EHA</v>
      </c>
      <c r="AI1217" t="str">
        <f t="shared" si="825"/>
        <v>1,@I.EHA</v>
      </c>
      <c r="AJ1217" s="16" t="str">
        <f t="shared" si="826"/>
        <v>@I.EHA</v>
      </c>
      <c r="AK1217" t="str">
        <f t="shared" si="827"/>
        <v>ADCOR 0,1,SZC</v>
      </c>
      <c r="AL1217" s="4" t="str">
        <f t="shared" si="828"/>
        <v>ADC</v>
      </c>
      <c r="AM1217" s="4" t="str">
        <f t="shared" si="829"/>
        <v>R</v>
      </c>
      <c r="AN1217" s="4" t="str">
        <f t="shared" si="830"/>
        <v>O</v>
      </c>
      <c r="AO1217" s="4" t="str">
        <f t="shared" si="831"/>
        <v/>
      </c>
      <c r="AP1217" s="15" t="str">
        <f t="shared" si="832"/>
        <v>,SZC</v>
      </c>
      <c r="AQ1217" s="9" t="str">
        <f>_xlfn.XLOOKUP(D1217,Sheet2!$E$3:$E$101,Sheet2!$F$3:$F$101,"******************")</f>
        <v>EHALT</v>
      </c>
      <c r="AR1217" s="33" t="str">
        <f t="shared" si="818"/>
        <v>DOBC 1,**</v>
      </c>
      <c r="AS1217" s="9" t="str">
        <f t="shared" si="819"/>
        <v>DOBC</v>
      </c>
      <c r="AT1217" s="4">
        <f t="shared" si="833"/>
        <v>1</v>
      </c>
      <c r="AU1217" s="6">
        <f t="shared" si="834"/>
        <v>2</v>
      </c>
      <c r="AV1217" s="4" t="str">
        <f t="shared" si="835"/>
        <v>C</v>
      </c>
      <c r="AW1217" s="4">
        <f t="shared" si="836"/>
        <v>42</v>
      </c>
      <c r="AX1217" s="4" t="str">
        <f>_xlfn.XLOOKUP(AW1217,Sheet2!$Q$3:$Q$66,Sheet2!$R$3:$R$66,"**")</f>
        <v>**</v>
      </c>
      <c r="AY1217" s="4">
        <f t="shared" si="837"/>
        <v>4</v>
      </c>
      <c r="AZ1217" s="16" t="str">
        <f t="shared" si="838"/>
        <v>SKPDN</v>
      </c>
    </row>
    <row r="1218" spans="2:52" x14ac:dyDescent="0.35">
      <c r="B1218" s="3">
        <f t="shared" si="841"/>
        <v>16</v>
      </c>
      <c r="C1218" s="1">
        <f t="shared" si="840"/>
        <v>2550</v>
      </c>
      <c r="D1218" s="2">
        <v>6243</v>
      </c>
      <c r="E1218" s="2" t="str">
        <f>_xlfn.XLOOKUP(C1218,Sheet2!$N$3:$N$1000,Sheet2!$O$3:$O$1000,"")</f>
        <v/>
      </c>
      <c r="F1218" s="9" t="str">
        <f t="shared" si="839"/>
        <v>LOOP</v>
      </c>
      <c r="G1218" s="4" t="str">
        <f t="shared" si="815"/>
        <v>14</v>
      </c>
      <c r="H1218" s="4">
        <f t="shared" si="816"/>
        <v>243</v>
      </c>
      <c r="I1218" s="6">
        <f t="shared" si="852"/>
        <v>0</v>
      </c>
      <c r="J1218" s="6">
        <f t="shared" si="853"/>
        <v>0</v>
      </c>
      <c r="K1218" s="6">
        <f t="shared" si="854"/>
        <v>6</v>
      </c>
      <c r="L1218" s="6">
        <f t="shared" si="855"/>
        <v>2</v>
      </c>
      <c r="M1218" s="6">
        <f t="shared" si="856"/>
        <v>4</v>
      </c>
      <c r="N1218" s="6">
        <f t="shared" si="857"/>
        <v>3</v>
      </c>
      <c r="O1218" s="13">
        <f t="shared" si="858"/>
        <v>1</v>
      </c>
      <c r="P1218" s="4">
        <f t="shared" si="820"/>
        <v>0</v>
      </c>
      <c r="Q1218" s="4">
        <f t="shared" si="821"/>
        <v>1</v>
      </c>
      <c r="R1218">
        <f t="shared" si="842"/>
        <v>243</v>
      </c>
      <c r="S1218" s="4">
        <f t="shared" si="843"/>
        <v>0</v>
      </c>
      <c r="T1218" s="15">
        <f t="shared" si="844"/>
        <v>1</v>
      </c>
      <c r="U1218" s="4">
        <f t="shared" si="845"/>
        <v>0</v>
      </c>
      <c r="V1218" s="4">
        <f t="shared" si="846"/>
        <v>1</v>
      </c>
      <c r="W1218" s="4">
        <f t="shared" si="847"/>
        <v>4</v>
      </c>
      <c r="X1218" s="6">
        <f t="shared" si="848"/>
        <v>2</v>
      </c>
      <c r="Y1218" s="4">
        <f t="shared" si="849"/>
        <v>2</v>
      </c>
      <c r="Z1218" s="6">
        <f t="shared" si="850"/>
        <v>0</v>
      </c>
      <c r="AA1218" s="18">
        <f t="shared" si="851"/>
        <v>3</v>
      </c>
      <c r="AB1218" s="9" t="str">
        <f t="shared" si="822"/>
        <v>I.LOO</v>
      </c>
      <c r="AC1218" s="9" t="str">
        <f>_xlfn.XLOOKUP(R1218,Sheet2!$H$3:$H$258,Sheet2!$I$3:$I$258,"-----")</f>
        <v>I.LOO</v>
      </c>
      <c r="AD1218" s="9" t="str">
        <f>_xlfn.XLOOKUP(VALUE(AE1218),Sheet2!$N$3:$N$1000,Sheet2!$O$3:$O$1000,"********")</f>
        <v>********</v>
      </c>
      <c r="AE1218" t="str">
        <f t="shared" si="817"/>
        <v>2413</v>
      </c>
      <c r="AF1218" s="9" t="str">
        <f>IF(R1218&lt;200,"+"&amp;TEXT(R1218,"0"),"-"&amp;TEXT(_xlfn.XLOOKUP(R1218,Sheet2!$K$3:$K$130,Sheet2!$L$3:$L$130,"-----"),"0"))</f>
        <v>-135</v>
      </c>
      <c r="AG1218" s="9" t="str">
        <f t="shared" si="823"/>
        <v>@</v>
      </c>
      <c r="AH1218" s="9" t="str">
        <f t="shared" si="824"/>
        <v>JSR @I.LOO</v>
      </c>
      <c r="AI1218" t="str">
        <f t="shared" si="825"/>
        <v>1,@I.LOO</v>
      </c>
      <c r="AJ1218" s="16" t="str">
        <f t="shared" si="826"/>
        <v>@I.LOO</v>
      </c>
      <c r="AK1218" t="str">
        <f t="shared" si="827"/>
        <v>ADCOR 0,1,SNC</v>
      </c>
      <c r="AL1218" s="4" t="str">
        <f t="shared" si="828"/>
        <v>ADC</v>
      </c>
      <c r="AM1218" s="4" t="str">
        <f t="shared" si="829"/>
        <v>R</v>
      </c>
      <c r="AN1218" s="4" t="str">
        <f t="shared" si="830"/>
        <v>O</v>
      </c>
      <c r="AO1218" s="4" t="str">
        <f t="shared" si="831"/>
        <v/>
      </c>
      <c r="AP1218" s="15" t="str">
        <f t="shared" si="832"/>
        <v>,SNC</v>
      </c>
      <c r="AQ1218" s="9" t="str">
        <f>_xlfn.XLOOKUP(D1218,Sheet2!$E$3:$E$101,Sheet2!$F$3:$F$101,"******************")</f>
        <v>LOOP</v>
      </c>
      <c r="AR1218" s="33" t="str">
        <f t="shared" si="818"/>
        <v>DOBC 1,**</v>
      </c>
      <c r="AS1218" s="9" t="str">
        <f t="shared" si="819"/>
        <v>DOBC</v>
      </c>
      <c r="AT1218" s="4">
        <f t="shared" si="833"/>
        <v>1</v>
      </c>
      <c r="AU1218" s="6">
        <f t="shared" si="834"/>
        <v>2</v>
      </c>
      <c r="AV1218" s="4" t="str">
        <f t="shared" si="835"/>
        <v>C</v>
      </c>
      <c r="AW1218" s="4">
        <f t="shared" si="836"/>
        <v>43</v>
      </c>
      <c r="AX1218" s="4" t="str">
        <f>_xlfn.XLOOKUP(AW1218,Sheet2!$Q$3:$Q$66,Sheet2!$R$3:$R$66,"**")</f>
        <v>**</v>
      </c>
      <c r="AY1218" s="4">
        <f t="shared" si="837"/>
        <v>4</v>
      </c>
      <c r="AZ1218" s="16" t="str">
        <f t="shared" si="838"/>
        <v>SKPDN</v>
      </c>
    </row>
    <row r="1219" spans="2:52" x14ac:dyDescent="0.35">
      <c r="B1219" s="3">
        <v>18</v>
      </c>
      <c r="C1219" s="1">
        <f t="shared" si="840"/>
        <v>2551</v>
      </c>
      <c r="D1219" s="2">
        <v>6241</v>
      </c>
      <c r="E1219" s="2" t="str">
        <f>_xlfn.XLOOKUP(C1219,Sheet2!$N$3:$N$1000,Sheet2!$O$3:$O$1000,"")</f>
        <v>D16</v>
      </c>
      <c r="F1219" s="9" t="str">
        <f t="shared" si="839"/>
        <v>SETUP</v>
      </c>
      <c r="G1219" s="4" t="str">
        <f t="shared" ref="G1219:G1282" si="859">DEC2OCT((2*(OCT2DEC(I1219*100)+OCT2DEC(J1219*10)+K1219))+INT(L1219/4))</f>
        <v>14</v>
      </c>
      <c r="H1219" s="4">
        <f t="shared" ref="H1219:H1282" si="860">(MOD(L1219,4)*100)+(M1219*10)+N1219</f>
        <v>241</v>
      </c>
      <c r="I1219" s="6">
        <f t="shared" si="852"/>
        <v>0</v>
      </c>
      <c r="J1219" s="6">
        <f t="shared" si="853"/>
        <v>0</v>
      </c>
      <c r="K1219" s="6">
        <f t="shared" si="854"/>
        <v>6</v>
      </c>
      <c r="L1219" s="6">
        <f t="shared" si="855"/>
        <v>2</v>
      </c>
      <c r="M1219" s="6">
        <f t="shared" si="856"/>
        <v>4</v>
      </c>
      <c r="N1219" s="6">
        <f t="shared" si="857"/>
        <v>1</v>
      </c>
      <c r="O1219" s="13">
        <f t="shared" si="858"/>
        <v>1</v>
      </c>
      <c r="P1219" s="4">
        <f t="shared" si="820"/>
        <v>0</v>
      </c>
      <c r="Q1219" s="4">
        <f t="shared" si="821"/>
        <v>1</v>
      </c>
      <c r="R1219">
        <f t="shared" si="842"/>
        <v>241</v>
      </c>
      <c r="S1219" s="4">
        <f t="shared" si="843"/>
        <v>0</v>
      </c>
      <c r="T1219" s="15">
        <f t="shared" si="844"/>
        <v>1</v>
      </c>
      <c r="U1219" s="4">
        <f t="shared" si="845"/>
        <v>0</v>
      </c>
      <c r="V1219" s="4">
        <f t="shared" si="846"/>
        <v>1</v>
      </c>
      <c r="W1219" s="4">
        <f t="shared" si="847"/>
        <v>4</v>
      </c>
      <c r="X1219" s="6">
        <f t="shared" si="848"/>
        <v>2</v>
      </c>
      <c r="Y1219" s="4">
        <f t="shared" si="849"/>
        <v>2</v>
      </c>
      <c r="Z1219" s="6">
        <f t="shared" si="850"/>
        <v>0</v>
      </c>
      <c r="AA1219" s="18">
        <f t="shared" si="851"/>
        <v>1</v>
      </c>
      <c r="AB1219" s="9" t="str">
        <f t="shared" si="822"/>
        <v>I.STUP</v>
      </c>
      <c r="AC1219" s="9" t="str">
        <f>_xlfn.XLOOKUP(R1219,Sheet2!$H$3:$H$258,Sheet2!$I$3:$I$258,"-----")</f>
        <v>I.STUP</v>
      </c>
      <c r="AD1219" s="9" t="str">
        <f>_xlfn.XLOOKUP(VALUE(AE1219),Sheet2!$N$3:$N$1000,Sheet2!$O$3:$O$1000,"********")</f>
        <v>********</v>
      </c>
      <c r="AE1219" t="str">
        <f t="shared" ref="AE1219:AE1282" si="861">IF(VALUE(AF1219)&lt;0,DEC2OCT(OCT2DEC(VALUE(C1219))-OCT2DEC(-VALUE(AF1219))),DEC2OCT(OCT2DEC(VALUE(C1219))+OCT2DEC(VALUE(AF1219))))</f>
        <v>2412</v>
      </c>
      <c r="AF1219" s="9" t="str">
        <f>IF(R1219&lt;200,"+"&amp;TEXT(R1219,"0"),"-"&amp;TEXT(_xlfn.XLOOKUP(R1219,Sheet2!$K$3:$K$130,Sheet2!$L$3:$L$130,"-----"),"0"))</f>
        <v>-137</v>
      </c>
      <c r="AG1219" s="9" t="str">
        <f t="shared" si="823"/>
        <v>@</v>
      </c>
      <c r="AH1219" s="9" t="str">
        <f t="shared" si="824"/>
        <v>JSR @I.STUP</v>
      </c>
      <c r="AI1219" t="str">
        <f t="shared" si="825"/>
        <v>1,@I.STUP</v>
      </c>
      <c r="AJ1219" s="16" t="str">
        <f t="shared" si="826"/>
        <v>@I.STUP</v>
      </c>
      <c r="AK1219" t="str">
        <f t="shared" si="827"/>
        <v>ADCOR 0,1,SKP</v>
      </c>
      <c r="AL1219" s="4" t="str">
        <f t="shared" si="828"/>
        <v>ADC</v>
      </c>
      <c r="AM1219" s="4" t="str">
        <f t="shared" si="829"/>
        <v>R</v>
      </c>
      <c r="AN1219" s="4" t="str">
        <f t="shared" si="830"/>
        <v>O</v>
      </c>
      <c r="AO1219" s="4" t="str">
        <f t="shared" si="831"/>
        <v/>
      </c>
      <c r="AP1219" s="15" t="str">
        <f t="shared" si="832"/>
        <v>,SKP</v>
      </c>
      <c r="AQ1219" s="9" t="str">
        <f>_xlfn.XLOOKUP(D1219,Sheet2!$E$3:$E$101,Sheet2!$F$3:$F$101,"******************")</f>
        <v>SETUP</v>
      </c>
      <c r="AR1219" s="33" t="str">
        <f t="shared" ref="AR1219:AR1282" si="862">IF(AY1219=0,"NIO"&amp;AV1219&amp;" "&amp;AX1219,IF(AY1219=7,AZ1219&amp;" "&amp;AX1219,AS1219&amp;" "&amp;TEXT(AT1219,"0")&amp;","&amp;AX1219))</f>
        <v>DOBC 1,**</v>
      </c>
      <c r="AS1219" s="9" t="str">
        <f t="shared" ref="AS1219:AS1282" si="863">IF(AY1219=1,"DIA"&amp;AV1219,IF(AY1219=2,"DOA"&amp;AV1219,IF(AY1219=3,"DIB"&amp;AV1219,IF(AY1219=4,"DOB"&amp;AV1219,IF(AY1219=5,"DIC"&amp;AV1219,"DOC"&amp;AV1219)))))</f>
        <v>DOBC</v>
      </c>
      <c r="AT1219" s="4">
        <f t="shared" si="833"/>
        <v>1</v>
      </c>
      <c r="AU1219" s="6">
        <f t="shared" si="834"/>
        <v>2</v>
      </c>
      <c r="AV1219" s="4" t="str">
        <f t="shared" si="835"/>
        <v>C</v>
      </c>
      <c r="AW1219" s="4">
        <f t="shared" si="836"/>
        <v>41</v>
      </c>
      <c r="AX1219" s="4" t="str">
        <f>_xlfn.XLOOKUP(AW1219,Sheet2!$Q$3:$Q$66,Sheet2!$R$3:$R$66,"**")</f>
        <v>**</v>
      </c>
      <c r="AY1219" s="4">
        <f t="shared" si="837"/>
        <v>4</v>
      </c>
      <c r="AZ1219" s="16" t="str">
        <f t="shared" si="838"/>
        <v>SKPDN</v>
      </c>
    </row>
    <row r="1220" spans="2:52" x14ac:dyDescent="0.35">
      <c r="B1220" s="3">
        <f t="shared" si="841"/>
        <v>19</v>
      </c>
      <c r="C1220" s="1">
        <f t="shared" si="840"/>
        <v>2552</v>
      </c>
      <c r="D1220" s="2">
        <v>20152</v>
      </c>
      <c r="E1220" s="2" t="str">
        <f>_xlfn.XLOOKUP(C1220,Sheet2!$N$3:$N$1000,Sheet2!$O$3:$O$1000,"")</f>
        <v/>
      </c>
      <c r="F1220" s="9" t="str">
        <f t="shared" si="839"/>
        <v>LDA 0,TESTU</v>
      </c>
      <c r="G1220" s="4" t="str">
        <f t="shared" si="859"/>
        <v>40</v>
      </c>
      <c r="H1220" s="4">
        <f t="shared" si="860"/>
        <v>152</v>
      </c>
      <c r="I1220" s="6">
        <f t="shared" si="852"/>
        <v>0</v>
      </c>
      <c r="J1220" s="6">
        <f t="shared" si="853"/>
        <v>2</v>
      </c>
      <c r="K1220" s="6">
        <f t="shared" si="854"/>
        <v>0</v>
      </c>
      <c r="L1220" s="6">
        <f t="shared" si="855"/>
        <v>1</v>
      </c>
      <c r="M1220" s="6">
        <f t="shared" si="856"/>
        <v>5</v>
      </c>
      <c r="N1220" s="6">
        <f t="shared" si="857"/>
        <v>2</v>
      </c>
      <c r="O1220" s="13">
        <f t="shared" si="858"/>
        <v>4</v>
      </c>
      <c r="P1220" s="4">
        <f t="shared" ref="P1220:P1283" si="864">(I1220*4)+INT(J1220/2)</f>
        <v>1</v>
      </c>
      <c r="Q1220" s="4">
        <f t="shared" ref="Q1220:Q1283" si="865">V1220</f>
        <v>0</v>
      </c>
      <c r="R1220">
        <f t="shared" si="842"/>
        <v>152</v>
      </c>
      <c r="S1220" s="4">
        <f t="shared" si="843"/>
        <v>0</v>
      </c>
      <c r="T1220" s="15">
        <f t="shared" si="844"/>
        <v>0</v>
      </c>
      <c r="U1220" s="4">
        <f t="shared" si="845"/>
        <v>1</v>
      </c>
      <c r="V1220" s="4">
        <f t="shared" si="846"/>
        <v>0</v>
      </c>
      <c r="W1220" s="4">
        <f t="shared" si="847"/>
        <v>0</v>
      </c>
      <c r="X1220" s="6">
        <f t="shared" si="848"/>
        <v>1</v>
      </c>
      <c r="Y1220" s="4">
        <f t="shared" si="849"/>
        <v>2</v>
      </c>
      <c r="Z1220" s="6">
        <f t="shared" si="850"/>
        <v>1</v>
      </c>
      <c r="AA1220" s="18">
        <f t="shared" si="851"/>
        <v>2</v>
      </c>
      <c r="AB1220" s="9" t="str">
        <f t="shared" ref="AB1220:AB1283" si="866">IF(S1220=0,AC1220,IF(S1220=1,IF(AD1220="********",AF1220,AD1220),AF1220&amp;","&amp;TEXT(S1220,"0")))</f>
        <v>TESTU</v>
      </c>
      <c r="AC1220" s="9" t="str">
        <f>_xlfn.XLOOKUP(R1220,Sheet2!$H$3:$H$258,Sheet2!$I$3:$I$258,"-----")</f>
        <v>TESTU</v>
      </c>
      <c r="AD1220" s="9" t="str">
        <f>_xlfn.XLOOKUP(VALUE(AE1220),Sheet2!$N$3:$N$1000,Sheet2!$O$3:$O$1000,"********")</f>
        <v>********</v>
      </c>
      <c r="AE1220" t="str">
        <f t="shared" si="861"/>
        <v>2724</v>
      </c>
      <c r="AF1220" s="9" t="str">
        <f>IF(R1220&lt;200,"+"&amp;TEXT(R1220,"0"),"-"&amp;TEXT(_xlfn.XLOOKUP(R1220,Sheet2!$K$3:$K$130,Sheet2!$L$3:$L$130,"-----"),"0"))</f>
        <v>+152</v>
      </c>
      <c r="AG1220" s="9" t="str">
        <f t="shared" ref="AG1220:AG1283" si="867">IF(T1220=1,"@","")</f>
        <v/>
      </c>
      <c r="AH1220" s="9" t="str">
        <f t="shared" ref="AH1220:AH1283" si="868">IF(Q1220=0,"JMP "&amp;AJ1220, IF(Q1220=1,"JSR "&amp;AJ1220,IF(Q1220=2,"ISZ "&amp;AJ1220,"DSZ "&amp;AJ1220)))</f>
        <v>JMP TESTU</v>
      </c>
      <c r="AI1220" t="str">
        <f t="shared" ref="AI1220:AI1283" si="869">TEXT(Q1220,"0")&amp;","&amp;AG1220&amp;AB1220</f>
        <v>0,TESTU</v>
      </c>
      <c r="AJ1220" s="16" t="str">
        <f t="shared" ref="AJ1220:AJ1283" si="870">AG1220&amp;AB1220</f>
        <v>TESTU</v>
      </c>
      <c r="AK1220" t="str">
        <f t="shared" ref="AK1220:AK1283" si="871">AL1220&amp;AN1220&amp;AM1220&amp;AO1220&amp;" "&amp;TEXT(U1220,"0")&amp;","&amp;TEXT(V1220,"0")&amp;AP1220</f>
        <v>COMOL# 1,0,SZC</v>
      </c>
      <c r="AL1220" s="4" t="str">
        <f t="shared" ref="AL1220:AL1283" si="872">IF(W1220=0,"COM",IF(W1220=1,"NEG",IF(W1220=2,"MOV",IF(W1220=3,"INC",IF(W1220=4,"ADC",IF(W1220=5,"SUB",IF(W1220=6,"ADD","AND")))))))</f>
        <v>COM</v>
      </c>
      <c r="AM1220" s="4" t="str">
        <f t="shared" ref="AM1220:AM1283" si="873">IF(X1220=0,"",IF(X1220=1,"L",IF(X1220=2,"R","S")))</f>
        <v>L</v>
      </c>
      <c r="AN1220" s="4" t="str">
        <f t="shared" ref="AN1220:AN1283" si="874">IF(Y1220=0,"",IF(Y1220=1,"Z",IF(Y1220=2,"O","C")))</f>
        <v>O</v>
      </c>
      <c r="AO1220" s="4" t="str">
        <f t="shared" ref="AO1220:AO1283" si="875">IF(Z1220=1,"#","")</f>
        <v>#</v>
      </c>
      <c r="AP1220" s="15" t="str">
        <f t="shared" ref="AP1220:AP1283" si="876">IF(AA1220=0,"",IF(AA1220=1,",SKP",IF(AA1220=2,",SZC",IF(AA1220=3,",SNC",IF(AA1220=4,",SZR",IF(AA1220=5,",SNR",IF(AA1220=6,",SEZ",",SBN")))))))</f>
        <v>,SZC</v>
      </c>
      <c r="AQ1220" s="9" t="str">
        <f>_xlfn.XLOOKUP(D1220,Sheet2!$E$3:$E$101,Sheet2!$F$3:$F$101,"******************")</f>
        <v>******************</v>
      </c>
      <c r="AR1220" s="33" t="str">
        <f t="shared" si="862"/>
        <v>NIOS **</v>
      </c>
      <c r="AS1220" s="9" t="str">
        <f t="shared" si="863"/>
        <v>DOCS</v>
      </c>
      <c r="AT1220" s="4">
        <f t="shared" ref="AT1220:AT1283" si="877">V1220</f>
        <v>0</v>
      </c>
      <c r="AU1220" s="6">
        <f t="shared" ref="AU1220:AU1283" si="878">X1220</f>
        <v>1</v>
      </c>
      <c r="AV1220" s="4" t="str">
        <f t="shared" ref="AV1220:AV1283" si="879">IF(AU1220=0,"",IF(AU1220=1,"S",IF(AU1220=2,"C","P")))</f>
        <v>S</v>
      </c>
      <c r="AW1220" s="4">
        <f t="shared" ref="AW1220:AW1283" si="880">M1220*10+N1220</f>
        <v>52</v>
      </c>
      <c r="AX1220" s="4" t="str">
        <f>_xlfn.XLOOKUP(AW1220,Sheet2!$Q$3:$Q$66,Sheet2!$R$3:$R$66,"**")</f>
        <v>**</v>
      </c>
      <c r="AY1220" s="4">
        <f t="shared" ref="AY1220:AY1283" si="881">W1220</f>
        <v>0</v>
      </c>
      <c r="AZ1220" s="16" t="str">
        <f t="shared" ref="AZ1220:AZ1283" si="882">IF(AU1220=0,"SKPBN",IF(AU1220=1,"SKPBZ",IF(AU1220=2,"SKPDN","SKPDZ")))</f>
        <v>SKPBZ</v>
      </c>
    </row>
    <row r="1221" spans="2:52" x14ac:dyDescent="0.35">
      <c r="B1221" s="3">
        <f t="shared" si="841"/>
        <v>20</v>
      </c>
      <c r="C1221" s="1">
        <f t="shared" si="840"/>
        <v>2553</v>
      </c>
      <c r="D1221" s="2">
        <v>63033</v>
      </c>
      <c r="E1221" s="2" t="str">
        <f>_xlfn.XLOOKUP(C1221,Sheet2!$N$3:$N$1000,Sheet2!$O$3:$O$1000,"")</f>
        <v/>
      </c>
      <c r="F1221" s="9" t="str">
        <f t="shared" si="839"/>
        <v>DOC 0,DSKP</v>
      </c>
      <c r="G1221" s="4" t="str">
        <f t="shared" si="859"/>
        <v>146</v>
      </c>
      <c r="H1221" s="4">
        <f t="shared" si="860"/>
        <v>33</v>
      </c>
      <c r="I1221" s="6">
        <f t="shared" si="852"/>
        <v>0</v>
      </c>
      <c r="J1221" s="6">
        <f t="shared" si="853"/>
        <v>6</v>
      </c>
      <c r="K1221" s="6">
        <f t="shared" si="854"/>
        <v>3</v>
      </c>
      <c r="L1221" s="6">
        <f t="shared" si="855"/>
        <v>0</v>
      </c>
      <c r="M1221" s="6">
        <f t="shared" si="856"/>
        <v>3</v>
      </c>
      <c r="N1221" s="6">
        <f t="shared" si="857"/>
        <v>3</v>
      </c>
      <c r="O1221" s="13">
        <f t="shared" si="858"/>
        <v>12</v>
      </c>
      <c r="P1221" s="4">
        <f t="shared" si="864"/>
        <v>3</v>
      </c>
      <c r="Q1221" s="4">
        <f t="shared" si="865"/>
        <v>0</v>
      </c>
      <c r="R1221">
        <f t="shared" si="842"/>
        <v>33</v>
      </c>
      <c r="S1221" s="4">
        <f t="shared" si="843"/>
        <v>2</v>
      </c>
      <c r="T1221" s="15">
        <f t="shared" si="844"/>
        <v>1</v>
      </c>
      <c r="U1221" s="4">
        <f t="shared" si="845"/>
        <v>3</v>
      </c>
      <c r="V1221" s="4">
        <f t="shared" si="846"/>
        <v>0</v>
      </c>
      <c r="W1221" s="4">
        <f t="shared" si="847"/>
        <v>6</v>
      </c>
      <c r="X1221" s="6">
        <f t="shared" si="848"/>
        <v>0</v>
      </c>
      <c r="Y1221" s="4">
        <f t="shared" si="849"/>
        <v>1</v>
      </c>
      <c r="Z1221" s="6">
        <f t="shared" si="850"/>
        <v>1</v>
      </c>
      <c r="AA1221" s="18">
        <f t="shared" si="851"/>
        <v>3</v>
      </c>
      <c r="AB1221" s="9" t="str">
        <f t="shared" si="866"/>
        <v>+33,2</v>
      </c>
      <c r="AC1221" s="9" t="str">
        <f>_xlfn.XLOOKUP(R1221,Sheet2!$H$3:$H$258,Sheet2!$I$3:$I$258,"-----")</f>
        <v>*****</v>
      </c>
      <c r="AD1221" s="9" t="str">
        <f>_xlfn.XLOOKUP(VALUE(AE1221),Sheet2!$N$3:$N$1000,Sheet2!$O$3:$O$1000,"********")</f>
        <v>********</v>
      </c>
      <c r="AE1221" t="str">
        <f t="shared" si="861"/>
        <v>2606</v>
      </c>
      <c r="AF1221" s="9" t="str">
        <f>IF(R1221&lt;200,"+"&amp;TEXT(R1221,"0"),"-"&amp;TEXT(_xlfn.XLOOKUP(R1221,Sheet2!$K$3:$K$130,Sheet2!$L$3:$L$130,"-----"),"0"))</f>
        <v>+33</v>
      </c>
      <c r="AG1221" s="9" t="str">
        <f t="shared" si="867"/>
        <v>@</v>
      </c>
      <c r="AH1221" s="9" t="str">
        <f t="shared" si="868"/>
        <v>JMP @+33,2</v>
      </c>
      <c r="AI1221" t="str">
        <f t="shared" si="869"/>
        <v>0,@+33,2</v>
      </c>
      <c r="AJ1221" s="16" t="str">
        <f t="shared" si="870"/>
        <v>@+33,2</v>
      </c>
      <c r="AK1221" t="str">
        <f t="shared" si="871"/>
        <v>ADDZ# 3,0,SNC</v>
      </c>
      <c r="AL1221" s="4" t="str">
        <f t="shared" si="872"/>
        <v>ADD</v>
      </c>
      <c r="AM1221" s="4" t="str">
        <f t="shared" si="873"/>
        <v/>
      </c>
      <c r="AN1221" s="4" t="str">
        <f t="shared" si="874"/>
        <v>Z</v>
      </c>
      <c r="AO1221" s="4" t="str">
        <f t="shared" si="875"/>
        <v>#</v>
      </c>
      <c r="AP1221" s="15" t="str">
        <f t="shared" si="876"/>
        <v>,SNC</v>
      </c>
      <c r="AQ1221" s="9" t="str">
        <f>_xlfn.XLOOKUP(D1221,Sheet2!$E$3:$E$101,Sheet2!$F$3:$F$101,"******************")</f>
        <v>******************</v>
      </c>
      <c r="AR1221" s="33" t="str">
        <f t="shared" si="862"/>
        <v>DOC 0,DSKP</v>
      </c>
      <c r="AS1221" s="9" t="str">
        <f t="shared" si="863"/>
        <v>DOC</v>
      </c>
      <c r="AT1221" s="4">
        <f t="shared" si="877"/>
        <v>0</v>
      </c>
      <c r="AU1221" s="6">
        <f t="shared" si="878"/>
        <v>0</v>
      </c>
      <c r="AV1221" s="4" t="str">
        <f t="shared" si="879"/>
        <v/>
      </c>
      <c r="AW1221" s="4">
        <f t="shared" si="880"/>
        <v>33</v>
      </c>
      <c r="AX1221" s="4" t="str">
        <f>_xlfn.XLOOKUP(AW1221,Sheet2!$Q$3:$Q$66,Sheet2!$R$3:$R$66,"**")</f>
        <v>DSKP</v>
      </c>
      <c r="AY1221" s="4">
        <f t="shared" si="881"/>
        <v>6</v>
      </c>
      <c r="AZ1221" s="16" t="str">
        <f t="shared" si="882"/>
        <v>SKPBN</v>
      </c>
    </row>
    <row r="1222" spans="2:52" x14ac:dyDescent="0.35">
      <c r="B1222" s="3">
        <f t="shared" si="841"/>
        <v>21</v>
      </c>
      <c r="C1222" s="1">
        <f t="shared" si="840"/>
        <v>2554</v>
      </c>
      <c r="D1222" s="2">
        <v>20132</v>
      </c>
      <c r="E1222" s="2" t="str">
        <f>_xlfn.XLOOKUP(C1222,Sheet2!$N$3:$N$1000,Sheet2!$O$3:$O$1000,"")</f>
        <v/>
      </c>
      <c r="F1222" s="9" t="str">
        <f t="shared" si="839"/>
        <v>LDA 0,C017</v>
      </c>
      <c r="G1222" s="4" t="str">
        <f t="shared" si="859"/>
        <v>40</v>
      </c>
      <c r="H1222" s="4">
        <f t="shared" si="860"/>
        <v>132</v>
      </c>
      <c r="I1222" s="6">
        <f t="shared" si="852"/>
        <v>0</v>
      </c>
      <c r="J1222" s="6">
        <f t="shared" si="853"/>
        <v>2</v>
      </c>
      <c r="K1222" s="6">
        <f t="shared" si="854"/>
        <v>0</v>
      </c>
      <c r="L1222" s="6">
        <f t="shared" si="855"/>
        <v>1</v>
      </c>
      <c r="M1222" s="6">
        <f t="shared" si="856"/>
        <v>3</v>
      </c>
      <c r="N1222" s="6">
        <f t="shared" si="857"/>
        <v>2</v>
      </c>
      <c r="O1222" s="13">
        <f t="shared" si="858"/>
        <v>4</v>
      </c>
      <c r="P1222" s="4">
        <f t="shared" si="864"/>
        <v>1</v>
      </c>
      <c r="Q1222" s="4">
        <f t="shared" si="865"/>
        <v>0</v>
      </c>
      <c r="R1222">
        <f t="shared" si="842"/>
        <v>132</v>
      </c>
      <c r="S1222" s="4">
        <f t="shared" si="843"/>
        <v>0</v>
      </c>
      <c r="T1222" s="15">
        <f t="shared" si="844"/>
        <v>0</v>
      </c>
      <c r="U1222" s="4">
        <f t="shared" si="845"/>
        <v>1</v>
      </c>
      <c r="V1222" s="4">
        <f t="shared" si="846"/>
        <v>0</v>
      </c>
      <c r="W1222" s="4">
        <f t="shared" si="847"/>
        <v>0</v>
      </c>
      <c r="X1222" s="6">
        <f t="shared" si="848"/>
        <v>1</v>
      </c>
      <c r="Y1222" s="4">
        <f t="shared" si="849"/>
        <v>1</v>
      </c>
      <c r="Z1222" s="6">
        <f t="shared" si="850"/>
        <v>1</v>
      </c>
      <c r="AA1222" s="18">
        <f t="shared" si="851"/>
        <v>2</v>
      </c>
      <c r="AB1222" s="9" t="str">
        <f t="shared" si="866"/>
        <v>C017</v>
      </c>
      <c r="AC1222" s="9" t="str">
        <f>_xlfn.XLOOKUP(R1222,Sheet2!$H$3:$H$258,Sheet2!$I$3:$I$258,"-----")</f>
        <v>C017</v>
      </c>
      <c r="AD1222" s="9" t="str">
        <f>_xlfn.XLOOKUP(VALUE(AE1222),Sheet2!$N$3:$N$1000,Sheet2!$O$3:$O$1000,"********")</f>
        <v>********</v>
      </c>
      <c r="AE1222" t="str">
        <f t="shared" si="861"/>
        <v>2706</v>
      </c>
      <c r="AF1222" s="9" t="str">
        <f>IF(R1222&lt;200,"+"&amp;TEXT(R1222,"0"),"-"&amp;TEXT(_xlfn.XLOOKUP(R1222,Sheet2!$K$3:$K$130,Sheet2!$L$3:$L$130,"-----"),"0"))</f>
        <v>+132</v>
      </c>
      <c r="AG1222" s="9" t="str">
        <f t="shared" si="867"/>
        <v/>
      </c>
      <c r="AH1222" s="9" t="str">
        <f t="shared" si="868"/>
        <v>JMP C017</v>
      </c>
      <c r="AI1222" t="str">
        <f t="shared" si="869"/>
        <v>0,C017</v>
      </c>
      <c r="AJ1222" s="16" t="str">
        <f t="shared" si="870"/>
        <v>C017</v>
      </c>
      <c r="AK1222" t="str">
        <f t="shared" si="871"/>
        <v>COMZL# 1,0,SZC</v>
      </c>
      <c r="AL1222" s="4" t="str">
        <f t="shared" si="872"/>
        <v>COM</v>
      </c>
      <c r="AM1222" s="4" t="str">
        <f t="shared" si="873"/>
        <v>L</v>
      </c>
      <c r="AN1222" s="4" t="str">
        <f t="shared" si="874"/>
        <v>Z</v>
      </c>
      <c r="AO1222" s="4" t="str">
        <f t="shared" si="875"/>
        <v>#</v>
      </c>
      <c r="AP1222" s="15" t="str">
        <f t="shared" si="876"/>
        <v>,SZC</v>
      </c>
      <c r="AQ1222" s="9" t="str">
        <f>_xlfn.XLOOKUP(D1222,Sheet2!$E$3:$E$101,Sheet2!$F$3:$F$101,"******************")</f>
        <v>******************</v>
      </c>
      <c r="AR1222" s="33" t="str">
        <f t="shared" si="862"/>
        <v>NIOS **</v>
      </c>
      <c r="AS1222" s="9" t="str">
        <f t="shared" si="863"/>
        <v>DOCS</v>
      </c>
      <c r="AT1222" s="4">
        <f t="shared" si="877"/>
        <v>0</v>
      </c>
      <c r="AU1222" s="6">
        <f t="shared" si="878"/>
        <v>1</v>
      </c>
      <c r="AV1222" s="4" t="str">
        <f t="shared" si="879"/>
        <v>S</v>
      </c>
      <c r="AW1222" s="4">
        <f t="shared" si="880"/>
        <v>32</v>
      </c>
      <c r="AX1222" s="4" t="str">
        <f>_xlfn.XLOOKUP(AW1222,Sheet2!$Q$3:$Q$66,Sheet2!$R$3:$R$66,"**")</f>
        <v>**</v>
      </c>
      <c r="AY1222" s="4">
        <f t="shared" si="881"/>
        <v>0</v>
      </c>
      <c r="AZ1222" s="16" t="str">
        <f t="shared" si="882"/>
        <v>SKPBZ</v>
      </c>
    </row>
    <row r="1223" spans="2:52" x14ac:dyDescent="0.35">
      <c r="B1223" s="3">
        <f t="shared" si="841"/>
        <v>22</v>
      </c>
      <c r="C1223" s="1">
        <f t="shared" si="840"/>
        <v>2555</v>
      </c>
      <c r="D1223" s="2">
        <v>62033</v>
      </c>
      <c r="E1223" s="2" t="str">
        <f>_xlfn.XLOOKUP(C1223,Sheet2!$N$3:$N$1000,Sheet2!$O$3:$O$1000,"")</f>
        <v/>
      </c>
      <c r="F1223" s="9" t="str">
        <f t="shared" si="839"/>
        <v>DOB 0,DSKP</v>
      </c>
      <c r="G1223" s="4" t="str">
        <f t="shared" si="859"/>
        <v>144</v>
      </c>
      <c r="H1223" s="4">
        <f t="shared" si="860"/>
        <v>33</v>
      </c>
      <c r="I1223" s="6">
        <f t="shared" si="852"/>
        <v>0</v>
      </c>
      <c r="J1223" s="6">
        <f t="shared" si="853"/>
        <v>6</v>
      </c>
      <c r="K1223" s="6">
        <f t="shared" si="854"/>
        <v>2</v>
      </c>
      <c r="L1223" s="6">
        <f t="shared" si="855"/>
        <v>0</v>
      </c>
      <c r="M1223" s="6">
        <f t="shared" si="856"/>
        <v>3</v>
      </c>
      <c r="N1223" s="6">
        <f t="shared" si="857"/>
        <v>3</v>
      </c>
      <c r="O1223" s="13">
        <f t="shared" si="858"/>
        <v>12</v>
      </c>
      <c r="P1223" s="4">
        <f t="shared" si="864"/>
        <v>3</v>
      </c>
      <c r="Q1223" s="4">
        <f t="shared" si="865"/>
        <v>0</v>
      </c>
      <c r="R1223">
        <f t="shared" si="842"/>
        <v>33</v>
      </c>
      <c r="S1223" s="4">
        <f t="shared" si="843"/>
        <v>0</v>
      </c>
      <c r="T1223" s="15">
        <f t="shared" si="844"/>
        <v>1</v>
      </c>
      <c r="U1223" s="4">
        <f t="shared" si="845"/>
        <v>3</v>
      </c>
      <c r="V1223" s="4">
        <f t="shared" si="846"/>
        <v>0</v>
      </c>
      <c r="W1223" s="4">
        <f t="shared" si="847"/>
        <v>4</v>
      </c>
      <c r="X1223" s="6">
        <f t="shared" si="848"/>
        <v>0</v>
      </c>
      <c r="Y1223" s="4">
        <f t="shared" si="849"/>
        <v>1</v>
      </c>
      <c r="Z1223" s="6">
        <f t="shared" si="850"/>
        <v>1</v>
      </c>
      <c r="AA1223" s="18">
        <f t="shared" si="851"/>
        <v>3</v>
      </c>
      <c r="AB1223" s="9" t="str">
        <f t="shared" si="866"/>
        <v>*****</v>
      </c>
      <c r="AC1223" s="9" t="str">
        <f>_xlfn.XLOOKUP(R1223,Sheet2!$H$3:$H$258,Sheet2!$I$3:$I$258,"-----")</f>
        <v>*****</v>
      </c>
      <c r="AD1223" s="9" t="str">
        <f>_xlfn.XLOOKUP(VALUE(AE1223),Sheet2!$N$3:$N$1000,Sheet2!$O$3:$O$1000,"********")</f>
        <v>********</v>
      </c>
      <c r="AE1223" t="str">
        <f t="shared" si="861"/>
        <v>2610</v>
      </c>
      <c r="AF1223" s="9" t="str">
        <f>IF(R1223&lt;200,"+"&amp;TEXT(R1223,"0"),"-"&amp;TEXT(_xlfn.XLOOKUP(R1223,Sheet2!$K$3:$K$130,Sheet2!$L$3:$L$130,"-----"),"0"))</f>
        <v>+33</v>
      </c>
      <c r="AG1223" s="9" t="str">
        <f t="shared" si="867"/>
        <v>@</v>
      </c>
      <c r="AH1223" s="9" t="str">
        <f t="shared" si="868"/>
        <v>JMP @*****</v>
      </c>
      <c r="AI1223" t="str">
        <f t="shared" si="869"/>
        <v>0,@*****</v>
      </c>
      <c r="AJ1223" s="16" t="str">
        <f t="shared" si="870"/>
        <v>@*****</v>
      </c>
      <c r="AK1223" t="str">
        <f t="shared" si="871"/>
        <v>ADCZ# 3,0,SNC</v>
      </c>
      <c r="AL1223" s="4" t="str">
        <f t="shared" si="872"/>
        <v>ADC</v>
      </c>
      <c r="AM1223" s="4" t="str">
        <f t="shared" si="873"/>
        <v/>
      </c>
      <c r="AN1223" s="4" t="str">
        <f t="shared" si="874"/>
        <v>Z</v>
      </c>
      <c r="AO1223" s="4" t="str">
        <f t="shared" si="875"/>
        <v>#</v>
      </c>
      <c r="AP1223" s="15" t="str">
        <f t="shared" si="876"/>
        <v>,SNC</v>
      </c>
      <c r="AQ1223" s="9" t="str">
        <f>_xlfn.XLOOKUP(D1223,Sheet2!$E$3:$E$101,Sheet2!$F$3:$F$101,"******************")</f>
        <v>******************</v>
      </c>
      <c r="AR1223" s="33" t="str">
        <f t="shared" si="862"/>
        <v>DOB 0,DSKP</v>
      </c>
      <c r="AS1223" s="9" t="str">
        <f t="shared" si="863"/>
        <v>DOB</v>
      </c>
      <c r="AT1223" s="4">
        <f t="shared" si="877"/>
        <v>0</v>
      </c>
      <c r="AU1223" s="6">
        <f t="shared" si="878"/>
        <v>0</v>
      </c>
      <c r="AV1223" s="4" t="str">
        <f t="shared" si="879"/>
        <v/>
      </c>
      <c r="AW1223" s="4">
        <f t="shared" si="880"/>
        <v>33</v>
      </c>
      <c r="AX1223" s="4" t="str">
        <f>_xlfn.XLOOKUP(AW1223,Sheet2!$Q$3:$Q$66,Sheet2!$R$3:$R$66,"**")</f>
        <v>DSKP</v>
      </c>
      <c r="AY1223" s="4">
        <f t="shared" si="881"/>
        <v>4</v>
      </c>
      <c r="AZ1223" s="16" t="str">
        <f t="shared" si="882"/>
        <v>SKPBN</v>
      </c>
    </row>
    <row r="1224" spans="2:52" x14ac:dyDescent="0.35">
      <c r="B1224" s="3">
        <f t="shared" si="841"/>
        <v>23</v>
      </c>
      <c r="C1224" s="1">
        <f t="shared" si="840"/>
        <v>2556</v>
      </c>
      <c r="D1224" s="2">
        <v>24067</v>
      </c>
      <c r="E1224" s="2" t="str">
        <f>_xlfn.XLOOKUP(C1224,Sheet2!$N$3:$N$1000,Sheet2!$O$3:$O$1000,"")</f>
        <v/>
      </c>
      <c r="F1224" s="9" t="str">
        <f t="shared" si="839"/>
        <v>LDA 1,KB7</v>
      </c>
      <c r="G1224" s="4" t="str">
        <f t="shared" si="859"/>
        <v>50</v>
      </c>
      <c r="H1224" s="4">
        <f t="shared" si="860"/>
        <v>67</v>
      </c>
      <c r="I1224" s="6">
        <f t="shared" si="852"/>
        <v>0</v>
      </c>
      <c r="J1224" s="6">
        <f t="shared" si="853"/>
        <v>2</v>
      </c>
      <c r="K1224" s="6">
        <f t="shared" si="854"/>
        <v>4</v>
      </c>
      <c r="L1224" s="6">
        <f t="shared" si="855"/>
        <v>0</v>
      </c>
      <c r="M1224" s="6">
        <f t="shared" si="856"/>
        <v>6</v>
      </c>
      <c r="N1224" s="6">
        <f t="shared" si="857"/>
        <v>7</v>
      </c>
      <c r="O1224" s="13">
        <f t="shared" si="858"/>
        <v>5</v>
      </c>
      <c r="P1224" s="4">
        <f t="shared" si="864"/>
        <v>1</v>
      </c>
      <c r="Q1224" s="4">
        <f t="shared" si="865"/>
        <v>1</v>
      </c>
      <c r="R1224">
        <f t="shared" si="842"/>
        <v>67</v>
      </c>
      <c r="S1224" s="4">
        <f t="shared" si="843"/>
        <v>0</v>
      </c>
      <c r="T1224" s="15">
        <f t="shared" si="844"/>
        <v>0</v>
      </c>
      <c r="U1224" s="4">
        <f t="shared" si="845"/>
        <v>1</v>
      </c>
      <c r="V1224" s="4">
        <f t="shared" si="846"/>
        <v>1</v>
      </c>
      <c r="W1224" s="4">
        <f t="shared" si="847"/>
        <v>0</v>
      </c>
      <c r="X1224" s="6">
        <f t="shared" si="848"/>
        <v>0</v>
      </c>
      <c r="Y1224" s="4">
        <f t="shared" si="849"/>
        <v>3</v>
      </c>
      <c r="Z1224" s="6">
        <f t="shared" si="850"/>
        <v>0</v>
      </c>
      <c r="AA1224" s="18">
        <f t="shared" si="851"/>
        <v>7</v>
      </c>
      <c r="AB1224" s="9" t="str">
        <f t="shared" si="866"/>
        <v>KB7</v>
      </c>
      <c r="AC1224" s="9" t="str">
        <f>_xlfn.XLOOKUP(R1224,Sheet2!$H$3:$H$258,Sheet2!$I$3:$I$258,"-----")</f>
        <v>KB7</v>
      </c>
      <c r="AD1224" s="9" t="str">
        <f>_xlfn.XLOOKUP(VALUE(AE1224),Sheet2!$N$3:$N$1000,Sheet2!$O$3:$O$1000,"********")</f>
        <v>********</v>
      </c>
      <c r="AE1224" t="str">
        <f t="shared" si="861"/>
        <v>2645</v>
      </c>
      <c r="AF1224" s="9" t="str">
        <f>IF(R1224&lt;200,"+"&amp;TEXT(R1224,"0"),"-"&amp;TEXT(_xlfn.XLOOKUP(R1224,Sheet2!$K$3:$K$130,Sheet2!$L$3:$L$130,"-----"),"0"))</f>
        <v>+67</v>
      </c>
      <c r="AG1224" s="9" t="str">
        <f t="shared" si="867"/>
        <v/>
      </c>
      <c r="AH1224" s="9" t="str">
        <f t="shared" si="868"/>
        <v>JSR KB7</v>
      </c>
      <c r="AI1224" t="str">
        <f t="shared" si="869"/>
        <v>1,KB7</v>
      </c>
      <c r="AJ1224" s="16" t="str">
        <f t="shared" si="870"/>
        <v>KB7</v>
      </c>
      <c r="AK1224" t="str">
        <f t="shared" si="871"/>
        <v>COMC 1,1,SBN</v>
      </c>
      <c r="AL1224" s="4" t="str">
        <f t="shared" si="872"/>
        <v>COM</v>
      </c>
      <c r="AM1224" s="4" t="str">
        <f t="shared" si="873"/>
        <v/>
      </c>
      <c r="AN1224" s="4" t="str">
        <f t="shared" si="874"/>
        <v>C</v>
      </c>
      <c r="AO1224" s="4" t="str">
        <f t="shared" si="875"/>
        <v/>
      </c>
      <c r="AP1224" s="15" t="str">
        <f t="shared" si="876"/>
        <v>,SBN</v>
      </c>
      <c r="AQ1224" s="9" t="str">
        <f>_xlfn.XLOOKUP(D1224,Sheet2!$E$3:$E$101,Sheet2!$F$3:$F$101,"******************")</f>
        <v>******************</v>
      </c>
      <c r="AR1224" s="33" t="str">
        <f t="shared" si="862"/>
        <v>NIO **</v>
      </c>
      <c r="AS1224" s="9" t="str">
        <f t="shared" si="863"/>
        <v>DOC</v>
      </c>
      <c r="AT1224" s="4">
        <f t="shared" si="877"/>
        <v>1</v>
      </c>
      <c r="AU1224" s="6">
        <f t="shared" si="878"/>
        <v>0</v>
      </c>
      <c r="AV1224" s="4" t="str">
        <f t="shared" si="879"/>
        <v/>
      </c>
      <c r="AW1224" s="4">
        <f t="shared" si="880"/>
        <v>67</v>
      </c>
      <c r="AX1224" s="4" t="str">
        <f>_xlfn.XLOOKUP(AW1224,Sheet2!$Q$3:$Q$66,Sheet2!$R$3:$R$66,"**")</f>
        <v>**</v>
      </c>
      <c r="AY1224" s="4">
        <f t="shared" si="881"/>
        <v>0</v>
      </c>
      <c r="AZ1224" s="16" t="str">
        <f t="shared" si="882"/>
        <v>SKPBN</v>
      </c>
    </row>
    <row r="1225" spans="2:52" x14ac:dyDescent="0.35">
      <c r="B1225" s="3">
        <f t="shared" si="841"/>
        <v>24</v>
      </c>
      <c r="C1225" s="1">
        <f t="shared" si="840"/>
        <v>2557</v>
      </c>
      <c r="D1225" s="2">
        <v>65133</v>
      </c>
      <c r="E1225" s="2" t="str">
        <f>_xlfn.XLOOKUP(C1225,Sheet2!$N$3:$N$1000,Sheet2!$O$3:$O$1000,"")</f>
        <v/>
      </c>
      <c r="F1225" s="9" t="str">
        <f t="shared" si="839"/>
        <v>DOAS 1,DSKP</v>
      </c>
      <c r="G1225" s="4" t="str">
        <f t="shared" si="859"/>
        <v>152</v>
      </c>
      <c r="H1225" s="4">
        <f t="shared" si="860"/>
        <v>133</v>
      </c>
      <c r="I1225" s="6">
        <f t="shared" si="852"/>
        <v>0</v>
      </c>
      <c r="J1225" s="6">
        <f t="shared" si="853"/>
        <v>6</v>
      </c>
      <c r="K1225" s="6">
        <f t="shared" si="854"/>
        <v>5</v>
      </c>
      <c r="L1225" s="6">
        <f t="shared" si="855"/>
        <v>1</v>
      </c>
      <c r="M1225" s="6">
        <f t="shared" si="856"/>
        <v>3</v>
      </c>
      <c r="N1225" s="6">
        <f t="shared" si="857"/>
        <v>3</v>
      </c>
      <c r="O1225" s="13">
        <f t="shared" si="858"/>
        <v>13</v>
      </c>
      <c r="P1225" s="4">
        <f t="shared" si="864"/>
        <v>3</v>
      </c>
      <c r="Q1225" s="4">
        <f t="shared" si="865"/>
        <v>1</v>
      </c>
      <c r="R1225">
        <f t="shared" si="842"/>
        <v>133</v>
      </c>
      <c r="S1225" s="4">
        <f t="shared" si="843"/>
        <v>2</v>
      </c>
      <c r="T1225" s="15">
        <f t="shared" si="844"/>
        <v>0</v>
      </c>
      <c r="U1225" s="4">
        <f t="shared" si="845"/>
        <v>3</v>
      </c>
      <c r="V1225" s="4">
        <f t="shared" si="846"/>
        <v>1</v>
      </c>
      <c r="W1225" s="4">
        <f t="shared" si="847"/>
        <v>2</v>
      </c>
      <c r="X1225" s="6">
        <f t="shared" si="848"/>
        <v>1</v>
      </c>
      <c r="Y1225" s="4">
        <f t="shared" si="849"/>
        <v>1</v>
      </c>
      <c r="Z1225" s="6">
        <f t="shared" si="850"/>
        <v>1</v>
      </c>
      <c r="AA1225" s="18">
        <f t="shared" si="851"/>
        <v>3</v>
      </c>
      <c r="AB1225" s="9" t="str">
        <f t="shared" si="866"/>
        <v>+133,2</v>
      </c>
      <c r="AC1225" s="9" t="str">
        <f>_xlfn.XLOOKUP(R1225,Sheet2!$H$3:$H$258,Sheet2!$I$3:$I$258,"-----")</f>
        <v>C037</v>
      </c>
      <c r="AD1225" s="9" t="str">
        <f>_xlfn.XLOOKUP(VALUE(AE1225),Sheet2!$N$3:$N$1000,Sheet2!$O$3:$O$1000,"********")</f>
        <v>********</v>
      </c>
      <c r="AE1225" t="str">
        <f t="shared" si="861"/>
        <v>2712</v>
      </c>
      <c r="AF1225" s="9" t="str">
        <f>IF(R1225&lt;200,"+"&amp;TEXT(R1225,"0"),"-"&amp;TEXT(_xlfn.XLOOKUP(R1225,Sheet2!$K$3:$K$130,Sheet2!$L$3:$L$130,"-----"),"0"))</f>
        <v>+133</v>
      </c>
      <c r="AG1225" s="9" t="str">
        <f t="shared" si="867"/>
        <v/>
      </c>
      <c r="AH1225" s="9" t="str">
        <f t="shared" si="868"/>
        <v>JSR +133,2</v>
      </c>
      <c r="AI1225" t="str">
        <f t="shared" si="869"/>
        <v>1,+133,2</v>
      </c>
      <c r="AJ1225" s="16" t="str">
        <f t="shared" si="870"/>
        <v>+133,2</v>
      </c>
      <c r="AK1225" t="str">
        <f t="shared" si="871"/>
        <v>MOVZL# 3,1,SNC</v>
      </c>
      <c r="AL1225" s="4" t="str">
        <f t="shared" si="872"/>
        <v>MOV</v>
      </c>
      <c r="AM1225" s="4" t="str">
        <f t="shared" si="873"/>
        <v>L</v>
      </c>
      <c r="AN1225" s="4" t="str">
        <f t="shared" si="874"/>
        <v>Z</v>
      </c>
      <c r="AO1225" s="4" t="str">
        <f t="shared" si="875"/>
        <v>#</v>
      </c>
      <c r="AP1225" s="15" t="str">
        <f t="shared" si="876"/>
        <v>,SNC</v>
      </c>
      <c r="AQ1225" s="9" t="str">
        <f>_xlfn.XLOOKUP(D1225,Sheet2!$E$3:$E$101,Sheet2!$F$3:$F$101,"******************")</f>
        <v>******************</v>
      </c>
      <c r="AR1225" s="33" t="str">
        <f t="shared" si="862"/>
        <v>DOAS 1,DSKP</v>
      </c>
      <c r="AS1225" s="9" t="str">
        <f t="shared" si="863"/>
        <v>DOAS</v>
      </c>
      <c r="AT1225" s="4">
        <f t="shared" si="877"/>
        <v>1</v>
      </c>
      <c r="AU1225" s="6">
        <f t="shared" si="878"/>
        <v>1</v>
      </c>
      <c r="AV1225" s="4" t="str">
        <f t="shared" si="879"/>
        <v>S</v>
      </c>
      <c r="AW1225" s="4">
        <f t="shared" si="880"/>
        <v>33</v>
      </c>
      <c r="AX1225" s="4" t="str">
        <f>_xlfn.XLOOKUP(AW1225,Sheet2!$Q$3:$Q$66,Sheet2!$R$3:$R$66,"**")</f>
        <v>DSKP</v>
      </c>
      <c r="AY1225" s="4">
        <f t="shared" si="881"/>
        <v>2</v>
      </c>
      <c r="AZ1225" s="16" t="str">
        <f t="shared" si="882"/>
        <v>SKPBZ</v>
      </c>
    </row>
    <row r="1226" spans="2:52" x14ac:dyDescent="0.35">
      <c r="B1226" s="3">
        <f t="shared" si="841"/>
        <v>25</v>
      </c>
      <c r="C1226" s="1">
        <f t="shared" si="840"/>
        <v>2560</v>
      </c>
      <c r="D1226" s="2">
        <v>6165</v>
      </c>
      <c r="E1226" s="2" t="str">
        <f>_xlfn.XLOOKUP(C1226,Sheet2!$N$3:$N$1000,Sheet2!$O$3:$O$1000,"")</f>
        <v/>
      </c>
      <c r="F1226" s="9" t="str">
        <f t="shared" si="839"/>
        <v>JSR @STALL</v>
      </c>
      <c r="G1226" s="4" t="str">
        <f t="shared" si="859"/>
        <v>14</v>
      </c>
      <c r="H1226" s="4">
        <f t="shared" si="860"/>
        <v>165</v>
      </c>
      <c r="I1226" s="6">
        <f t="shared" si="852"/>
        <v>0</v>
      </c>
      <c r="J1226" s="6">
        <f t="shared" si="853"/>
        <v>0</v>
      </c>
      <c r="K1226" s="6">
        <f t="shared" si="854"/>
        <v>6</v>
      </c>
      <c r="L1226" s="6">
        <f t="shared" si="855"/>
        <v>1</v>
      </c>
      <c r="M1226" s="6">
        <f t="shared" si="856"/>
        <v>6</v>
      </c>
      <c r="N1226" s="6">
        <f t="shared" si="857"/>
        <v>5</v>
      </c>
      <c r="O1226" s="13">
        <f t="shared" si="858"/>
        <v>1</v>
      </c>
      <c r="P1226" s="4">
        <f t="shared" si="864"/>
        <v>0</v>
      </c>
      <c r="Q1226" s="4">
        <f t="shared" si="865"/>
        <v>1</v>
      </c>
      <c r="R1226">
        <f t="shared" si="842"/>
        <v>165</v>
      </c>
      <c r="S1226" s="4">
        <f t="shared" si="843"/>
        <v>0</v>
      </c>
      <c r="T1226" s="15">
        <f t="shared" si="844"/>
        <v>1</v>
      </c>
      <c r="U1226" s="4">
        <f t="shared" si="845"/>
        <v>0</v>
      </c>
      <c r="V1226" s="4">
        <f t="shared" si="846"/>
        <v>1</v>
      </c>
      <c r="W1226" s="4">
        <f t="shared" si="847"/>
        <v>4</v>
      </c>
      <c r="X1226" s="6">
        <f t="shared" si="848"/>
        <v>1</v>
      </c>
      <c r="Y1226" s="4">
        <f t="shared" si="849"/>
        <v>3</v>
      </c>
      <c r="Z1226" s="6">
        <f t="shared" si="850"/>
        <v>0</v>
      </c>
      <c r="AA1226" s="18">
        <f t="shared" si="851"/>
        <v>5</v>
      </c>
      <c r="AB1226" s="9" t="str">
        <f t="shared" si="866"/>
        <v>STALL</v>
      </c>
      <c r="AC1226" s="9" t="str">
        <f>_xlfn.XLOOKUP(R1226,Sheet2!$H$3:$H$258,Sheet2!$I$3:$I$258,"-----")</f>
        <v>STALL</v>
      </c>
      <c r="AD1226" s="9" t="str">
        <f>_xlfn.XLOOKUP(VALUE(AE1226),Sheet2!$N$3:$N$1000,Sheet2!$O$3:$O$1000,"********")</f>
        <v>********</v>
      </c>
      <c r="AE1226" t="str">
        <f t="shared" si="861"/>
        <v>2745</v>
      </c>
      <c r="AF1226" s="9" t="str">
        <f>IF(R1226&lt;200,"+"&amp;TEXT(R1226,"0"),"-"&amp;TEXT(_xlfn.XLOOKUP(R1226,Sheet2!$K$3:$K$130,Sheet2!$L$3:$L$130,"-----"),"0"))</f>
        <v>+165</v>
      </c>
      <c r="AG1226" s="9" t="str">
        <f t="shared" si="867"/>
        <v>@</v>
      </c>
      <c r="AH1226" s="9" t="str">
        <f t="shared" si="868"/>
        <v>JSR @STALL</v>
      </c>
      <c r="AI1226" t="str">
        <f t="shared" si="869"/>
        <v>1,@STALL</v>
      </c>
      <c r="AJ1226" s="16" t="str">
        <f t="shared" si="870"/>
        <v>@STALL</v>
      </c>
      <c r="AK1226" t="str">
        <f t="shared" si="871"/>
        <v>ADCCL 0,1,SNR</v>
      </c>
      <c r="AL1226" s="4" t="str">
        <f t="shared" si="872"/>
        <v>ADC</v>
      </c>
      <c r="AM1226" s="4" t="str">
        <f t="shared" si="873"/>
        <v>L</v>
      </c>
      <c r="AN1226" s="4" t="str">
        <f t="shared" si="874"/>
        <v>C</v>
      </c>
      <c r="AO1226" s="4" t="str">
        <f t="shared" si="875"/>
        <v/>
      </c>
      <c r="AP1226" s="15" t="str">
        <f t="shared" si="876"/>
        <v>,SNR</v>
      </c>
      <c r="AQ1226" s="9" t="str">
        <f>_xlfn.XLOOKUP(D1226,Sheet2!$E$3:$E$101,Sheet2!$F$3:$F$101,"******************")</f>
        <v>******************</v>
      </c>
      <c r="AR1226" s="33" t="str">
        <f t="shared" si="862"/>
        <v>DOBS 1,**</v>
      </c>
      <c r="AS1226" s="9" t="str">
        <f t="shared" si="863"/>
        <v>DOBS</v>
      </c>
      <c r="AT1226" s="4">
        <f t="shared" si="877"/>
        <v>1</v>
      </c>
      <c r="AU1226" s="6">
        <f t="shared" si="878"/>
        <v>1</v>
      </c>
      <c r="AV1226" s="4" t="str">
        <f t="shared" si="879"/>
        <v>S</v>
      </c>
      <c r="AW1226" s="4">
        <f t="shared" si="880"/>
        <v>65</v>
      </c>
      <c r="AX1226" s="4" t="str">
        <f>_xlfn.XLOOKUP(AW1226,Sheet2!$Q$3:$Q$66,Sheet2!$R$3:$R$66,"**")</f>
        <v>**</v>
      </c>
      <c r="AY1226" s="4">
        <f t="shared" si="881"/>
        <v>4</v>
      </c>
      <c r="AZ1226" s="16" t="str">
        <f t="shared" si="882"/>
        <v>SKPBZ</v>
      </c>
    </row>
    <row r="1227" spans="2:52" x14ac:dyDescent="0.35">
      <c r="B1227" s="3">
        <f t="shared" si="841"/>
        <v>26</v>
      </c>
      <c r="C1227" s="1">
        <f t="shared" si="840"/>
        <v>2561</v>
      </c>
      <c r="D1227" s="2">
        <v>60233</v>
      </c>
      <c r="E1227" s="2" t="str">
        <f>_xlfn.XLOOKUP(C1227,Sheet2!$N$3:$N$1000,Sheet2!$O$3:$O$1000,"")</f>
        <v/>
      </c>
      <c r="F1227" s="9" t="str">
        <f t="shared" si="839"/>
        <v>NIOC DSKP</v>
      </c>
      <c r="G1227" s="4" t="str">
        <f t="shared" si="859"/>
        <v>140</v>
      </c>
      <c r="H1227" s="4">
        <f t="shared" si="860"/>
        <v>233</v>
      </c>
      <c r="I1227" s="6">
        <f t="shared" si="852"/>
        <v>0</v>
      </c>
      <c r="J1227" s="6">
        <f t="shared" si="853"/>
        <v>6</v>
      </c>
      <c r="K1227" s="6">
        <f t="shared" si="854"/>
        <v>0</v>
      </c>
      <c r="L1227" s="6">
        <f t="shared" si="855"/>
        <v>2</v>
      </c>
      <c r="M1227" s="6">
        <f t="shared" si="856"/>
        <v>3</v>
      </c>
      <c r="N1227" s="6">
        <f t="shared" si="857"/>
        <v>3</v>
      </c>
      <c r="O1227" s="13">
        <f t="shared" si="858"/>
        <v>12</v>
      </c>
      <c r="P1227" s="4">
        <f t="shared" si="864"/>
        <v>3</v>
      </c>
      <c r="Q1227" s="4">
        <f t="shared" si="865"/>
        <v>0</v>
      </c>
      <c r="R1227">
        <f t="shared" si="842"/>
        <v>233</v>
      </c>
      <c r="S1227" s="4">
        <f t="shared" si="843"/>
        <v>0</v>
      </c>
      <c r="T1227" s="15">
        <f t="shared" si="844"/>
        <v>0</v>
      </c>
      <c r="U1227" s="4">
        <f t="shared" si="845"/>
        <v>3</v>
      </c>
      <c r="V1227" s="4">
        <f t="shared" si="846"/>
        <v>0</v>
      </c>
      <c r="W1227" s="4">
        <f t="shared" si="847"/>
        <v>0</v>
      </c>
      <c r="X1227" s="6">
        <f t="shared" si="848"/>
        <v>2</v>
      </c>
      <c r="Y1227" s="4">
        <f t="shared" si="849"/>
        <v>1</v>
      </c>
      <c r="Z1227" s="6">
        <f t="shared" si="850"/>
        <v>1</v>
      </c>
      <c r="AA1227" s="18">
        <f t="shared" si="851"/>
        <v>3</v>
      </c>
      <c r="AB1227" s="9" t="str">
        <f t="shared" si="866"/>
        <v>I.RC2</v>
      </c>
      <c r="AC1227" s="9" t="str">
        <f>_xlfn.XLOOKUP(R1227,Sheet2!$H$3:$H$258,Sheet2!$I$3:$I$258,"-----")</f>
        <v>I.RC2</v>
      </c>
      <c r="AD1227" s="9" t="str">
        <f>_xlfn.XLOOKUP(VALUE(AE1227),Sheet2!$N$3:$N$1000,Sheet2!$O$3:$O$1000,"********")</f>
        <v>********</v>
      </c>
      <c r="AE1227" t="str">
        <f t="shared" si="861"/>
        <v>2414</v>
      </c>
      <c r="AF1227" s="9" t="str">
        <f>IF(R1227&lt;200,"+"&amp;TEXT(R1227,"0"),"-"&amp;TEXT(_xlfn.XLOOKUP(R1227,Sheet2!$K$3:$K$130,Sheet2!$L$3:$L$130,"-----"),"0"))</f>
        <v>-145</v>
      </c>
      <c r="AG1227" s="9" t="str">
        <f t="shared" si="867"/>
        <v/>
      </c>
      <c r="AH1227" s="9" t="str">
        <f t="shared" si="868"/>
        <v>JMP I.RC2</v>
      </c>
      <c r="AI1227" t="str">
        <f t="shared" si="869"/>
        <v>0,I.RC2</v>
      </c>
      <c r="AJ1227" s="16" t="str">
        <f t="shared" si="870"/>
        <v>I.RC2</v>
      </c>
      <c r="AK1227" t="str">
        <f t="shared" si="871"/>
        <v>COMZR# 3,0,SNC</v>
      </c>
      <c r="AL1227" s="4" t="str">
        <f t="shared" si="872"/>
        <v>COM</v>
      </c>
      <c r="AM1227" s="4" t="str">
        <f t="shared" si="873"/>
        <v>R</v>
      </c>
      <c r="AN1227" s="4" t="str">
        <f t="shared" si="874"/>
        <v>Z</v>
      </c>
      <c r="AO1227" s="4" t="str">
        <f t="shared" si="875"/>
        <v>#</v>
      </c>
      <c r="AP1227" s="15" t="str">
        <f t="shared" si="876"/>
        <v>,SNC</v>
      </c>
      <c r="AQ1227" s="9" t="str">
        <f>_xlfn.XLOOKUP(D1227,Sheet2!$E$3:$E$101,Sheet2!$F$3:$F$101,"******************")</f>
        <v>******************</v>
      </c>
      <c r="AR1227" s="33" t="str">
        <f t="shared" si="862"/>
        <v>NIOC DSKP</v>
      </c>
      <c r="AS1227" s="9" t="str">
        <f t="shared" si="863"/>
        <v>DOCC</v>
      </c>
      <c r="AT1227" s="4">
        <f t="shared" si="877"/>
        <v>0</v>
      </c>
      <c r="AU1227" s="6">
        <f t="shared" si="878"/>
        <v>2</v>
      </c>
      <c r="AV1227" s="4" t="str">
        <f t="shared" si="879"/>
        <v>C</v>
      </c>
      <c r="AW1227" s="4">
        <f t="shared" si="880"/>
        <v>33</v>
      </c>
      <c r="AX1227" s="4" t="str">
        <f>_xlfn.XLOOKUP(AW1227,Sheet2!$Q$3:$Q$66,Sheet2!$R$3:$R$66,"**")</f>
        <v>DSKP</v>
      </c>
      <c r="AY1227" s="4">
        <f t="shared" si="881"/>
        <v>0</v>
      </c>
      <c r="AZ1227" s="16" t="str">
        <f t="shared" si="882"/>
        <v>SKPDN</v>
      </c>
    </row>
    <row r="1228" spans="2:52" x14ac:dyDescent="0.35">
      <c r="B1228" s="3">
        <f t="shared" si="841"/>
        <v>27</v>
      </c>
      <c r="C1228" s="1">
        <f t="shared" si="840"/>
        <v>2562</v>
      </c>
      <c r="D1228" s="2">
        <v>30060</v>
      </c>
      <c r="E1228" s="2" t="str">
        <f>_xlfn.XLOOKUP(C1228,Sheet2!$N$3:$N$1000,Sheet2!$O$3:$O$1000,"")</f>
        <v/>
      </c>
      <c r="F1228" s="9" t="str">
        <f t="shared" si="839"/>
        <v>LDA 2,KB14</v>
      </c>
      <c r="G1228" s="4" t="str">
        <f t="shared" si="859"/>
        <v>60</v>
      </c>
      <c r="H1228" s="4">
        <f t="shared" si="860"/>
        <v>60</v>
      </c>
      <c r="I1228" s="6">
        <f t="shared" si="852"/>
        <v>0</v>
      </c>
      <c r="J1228" s="6">
        <f t="shared" si="853"/>
        <v>3</v>
      </c>
      <c r="K1228" s="6">
        <f t="shared" si="854"/>
        <v>0</v>
      </c>
      <c r="L1228" s="6">
        <f t="shared" si="855"/>
        <v>0</v>
      </c>
      <c r="M1228" s="6">
        <f t="shared" si="856"/>
        <v>6</v>
      </c>
      <c r="N1228" s="6">
        <f t="shared" si="857"/>
        <v>0</v>
      </c>
      <c r="O1228" s="13">
        <f t="shared" si="858"/>
        <v>6</v>
      </c>
      <c r="P1228" s="4">
        <f t="shared" si="864"/>
        <v>1</v>
      </c>
      <c r="Q1228" s="4">
        <f t="shared" si="865"/>
        <v>2</v>
      </c>
      <c r="R1228">
        <f t="shared" si="842"/>
        <v>60</v>
      </c>
      <c r="S1228" s="4">
        <f t="shared" si="843"/>
        <v>0</v>
      </c>
      <c r="T1228" s="15">
        <f t="shared" si="844"/>
        <v>0</v>
      </c>
      <c r="U1228" s="4">
        <f t="shared" si="845"/>
        <v>1</v>
      </c>
      <c r="V1228" s="4">
        <f t="shared" si="846"/>
        <v>2</v>
      </c>
      <c r="W1228" s="4">
        <f t="shared" si="847"/>
        <v>0</v>
      </c>
      <c r="X1228" s="6">
        <f t="shared" si="848"/>
        <v>0</v>
      </c>
      <c r="Y1228" s="4">
        <f t="shared" si="849"/>
        <v>3</v>
      </c>
      <c r="Z1228" s="6">
        <f t="shared" si="850"/>
        <v>0</v>
      </c>
      <c r="AA1228" s="18">
        <f t="shared" si="851"/>
        <v>0</v>
      </c>
      <c r="AB1228" s="9" t="str">
        <f t="shared" si="866"/>
        <v>KB14</v>
      </c>
      <c r="AC1228" s="9" t="str">
        <f>_xlfn.XLOOKUP(R1228,Sheet2!$H$3:$H$258,Sheet2!$I$3:$I$258,"-----")</f>
        <v>KB14</v>
      </c>
      <c r="AD1228" s="9" t="str">
        <f>_xlfn.XLOOKUP(VALUE(AE1228),Sheet2!$N$3:$N$1000,Sheet2!$O$3:$O$1000,"********")</f>
        <v>********</v>
      </c>
      <c r="AE1228" t="str">
        <f t="shared" si="861"/>
        <v>2642</v>
      </c>
      <c r="AF1228" s="9" t="str">
        <f>IF(R1228&lt;200,"+"&amp;TEXT(R1228,"0"),"-"&amp;TEXT(_xlfn.XLOOKUP(R1228,Sheet2!$K$3:$K$130,Sheet2!$L$3:$L$130,"-----"),"0"))</f>
        <v>+60</v>
      </c>
      <c r="AG1228" s="9" t="str">
        <f t="shared" si="867"/>
        <v/>
      </c>
      <c r="AH1228" s="9" t="str">
        <f t="shared" si="868"/>
        <v>ISZ KB14</v>
      </c>
      <c r="AI1228" t="str">
        <f t="shared" si="869"/>
        <v>2,KB14</v>
      </c>
      <c r="AJ1228" s="16" t="str">
        <f t="shared" si="870"/>
        <v>KB14</v>
      </c>
      <c r="AK1228" t="str">
        <f t="shared" si="871"/>
        <v>COMC 1,2</v>
      </c>
      <c r="AL1228" s="4" t="str">
        <f t="shared" si="872"/>
        <v>COM</v>
      </c>
      <c r="AM1228" s="4" t="str">
        <f t="shared" si="873"/>
        <v/>
      </c>
      <c r="AN1228" s="4" t="str">
        <f t="shared" si="874"/>
        <v>C</v>
      </c>
      <c r="AO1228" s="4" t="str">
        <f t="shared" si="875"/>
        <v/>
      </c>
      <c r="AP1228" s="15" t="str">
        <f t="shared" si="876"/>
        <v/>
      </c>
      <c r="AQ1228" s="9" t="str">
        <f>_xlfn.XLOOKUP(D1228,Sheet2!$E$3:$E$101,Sheet2!$F$3:$F$101,"******************")</f>
        <v>******************</v>
      </c>
      <c r="AR1228" s="33" t="str">
        <f t="shared" si="862"/>
        <v>NIO **</v>
      </c>
      <c r="AS1228" s="9" t="str">
        <f t="shared" si="863"/>
        <v>DOC</v>
      </c>
      <c r="AT1228" s="4">
        <f t="shared" si="877"/>
        <v>2</v>
      </c>
      <c r="AU1228" s="6">
        <f t="shared" si="878"/>
        <v>0</v>
      </c>
      <c r="AV1228" s="4" t="str">
        <f t="shared" si="879"/>
        <v/>
      </c>
      <c r="AW1228" s="4">
        <f t="shared" si="880"/>
        <v>60</v>
      </c>
      <c r="AX1228" s="4" t="str">
        <f>_xlfn.XLOOKUP(AW1228,Sheet2!$Q$3:$Q$66,Sheet2!$R$3:$R$66,"**")</f>
        <v>**</v>
      </c>
      <c r="AY1228" s="4">
        <f t="shared" si="881"/>
        <v>0</v>
      </c>
      <c r="AZ1228" s="16" t="str">
        <f t="shared" si="882"/>
        <v>SKPBN</v>
      </c>
    </row>
    <row r="1229" spans="2:52" x14ac:dyDescent="0.35">
      <c r="B1229" s="3">
        <f t="shared" si="841"/>
        <v>28</v>
      </c>
      <c r="C1229" s="1">
        <f t="shared" si="840"/>
        <v>2563</v>
      </c>
      <c r="D1229" s="2">
        <v>65433</v>
      </c>
      <c r="E1229" s="2" t="str">
        <f>_xlfn.XLOOKUP(C1229,Sheet2!$N$3:$N$1000,Sheet2!$O$3:$O$1000,"")</f>
        <v/>
      </c>
      <c r="F1229" s="9" t="str">
        <f t="shared" si="839"/>
        <v>DIB 1,DSKP</v>
      </c>
      <c r="G1229" s="4" t="str">
        <f t="shared" si="859"/>
        <v>153</v>
      </c>
      <c r="H1229" s="4">
        <f t="shared" si="860"/>
        <v>33</v>
      </c>
      <c r="I1229" s="6">
        <f t="shared" si="852"/>
        <v>0</v>
      </c>
      <c r="J1229" s="6">
        <f t="shared" si="853"/>
        <v>6</v>
      </c>
      <c r="K1229" s="6">
        <f t="shared" si="854"/>
        <v>5</v>
      </c>
      <c r="L1229" s="6">
        <f t="shared" si="855"/>
        <v>4</v>
      </c>
      <c r="M1229" s="6">
        <f t="shared" si="856"/>
        <v>3</v>
      </c>
      <c r="N1229" s="6">
        <f t="shared" si="857"/>
        <v>3</v>
      </c>
      <c r="O1229" s="13">
        <f t="shared" si="858"/>
        <v>13</v>
      </c>
      <c r="P1229" s="4">
        <f t="shared" si="864"/>
        <v>3</v>
      </c>
      <c r="Q1229" s="4">
        <f t="shared" si="865"/>
        <v>1</v>
      </c>
      <c r="R1229">
        <f t="shared" si="842"/>
        <v>33</v>
      </c>
      <c r="S1229" s="4">
        <f t="shared" si="843"/>
        <v>3</v>
      </c>
      <c r="T1229" s="15">
        <f t="shared" si="844"/>
        <v>0</v>
      </c>
      <c r="U1229" s="4">
        <f t="shared" si="845"/>
        <v>3</v>
      </c>
      <c r="V1229" s="4">
        <f t="shared" si="846"/>
        <v>1</v>
      </c>
      <c r="W1229" s="4">
        <f t="shared" si="847"/>
        <v>3</v>
      </c>
      <c r="X1229" s="6">
        <f t="shared" si="848"/>
        <v>0</v>
      </c>
      <c r="Y1229" s="4">
        <f t="shared" si="849"/>
        <v>1</v>
      </c>
      <c r="Z1229" s="6">
        <f t="shared" si="850"/>
        <v>1</v>
      </c>
      <c r="AA1229" s="18">
        <f t="shared" si="851"/>
        <v>3</v>
      </c>
      <c r="AB1229" s="9" t="str">
        <f t="shared" si="866"/>
        <v>+33,3</v>
      </c>
      <c r="AC1229" s="9" t="str">
        <f>_xlfn.XLOOKUP(R1229,Sheet2!$H$3:$H$258,Sheet2!$I$3:$I$258,"-----")</f>
        <v>*****</v>
      </c>
      <c r="AD1229" s="9" t="str">
        <f>_xlfn.XLOOKUP(VALUE(AE1229),Sheet2!$N$3:$N$1000,Sheet2!$O$3:$O$1000,"********")</f>
        <v>********</v>
      </c>
      <c r="AE1229" t="str">
        <f t="shared" si="861"/>
        <v>2616</v>
      </c>
      <c r="AF1229" s="9" t="str">
        <f>IF(R1229&lt;200,"+"&amp;TEXT(R1229,"0"),"-"&amp;TEXT(_xlfn.XLOOKUP(R1229,Sheet2!$K$3:$K$130,Sheet2!$L$3:$L$130,"-----"),"0"))</f>
        <v>+33</v>
      </c>
      <c r="AG1229" s="9" t="str">
        <f t="shared" si="867"/>
        <v/>
      </c>
      <c r="AH1229" s="9" t="str">
        <f t="shared" si="868"/>
        <v>JSR +33,3</v>
      </c>
      <c r="AI1229" t="str">
        <f t="shared" si="869"/>
        <v>1,+33,3</v>
      </c>
      <c r="AJ1229" s="16" t="str">
        <f t="shared" si="870"/>
        <v>+33,3</v>
      </c>
      <c r="AK1229" t="str">
        <f t="shared" si="871"/>
        <v>INCZ# 3,1,SNC</v>
      </c>
      <c r="AL1229" s="4" t="str">
        <f t="shared" si="872"/>
        <v>INC</v>
      </c>
      <c r="AM1229" s="4" t="str">
        <f t="shared" si="873"/>
        <v/>
      </c>
      <c r="AN1229" s="4" t="str">
        <f t="shared" si="874"/>
        <v>Z</v>
      </c>
      <c r="AO1229" s="4" t="str">
        <f t="shared" si="875"/>
        <v>#</v>
      </c>
      <c r="AP1229" s="15" t="str">
        <f t="shared" si="876"/>
        <v>,SNC</v>
      </c>
      <c r="AQ1229" s="9" t="str">
        <f>_xlfn.XLOOKUP(D1229,Sheet2!$E$3:$E$101,Sheet2!$F$3:$F$101,"******************")</f>
        <v>******************</v>
      </c>
      <c r="AR1229" s="33" t="str">
        <f t="shared" si="862"/>
        <v>DIB 1,DSKP</v>
      </c>
      <c r="AS1229" s="9" t="str">
        <f t="shared" si="863"/>
        <v>DIB</v>
      </c>
      <c r="AT1229" s="4">
        <f t="shared" si="877"/>
        <v>1</v>
      </c>
      <c r="AU1229" s="6">
        <f t="shared" si="878"/>
        <v>0</v>
      </c>
      <c r="AV1229" s="4" t="str">
        <f t="shared" si="879"/>
        <v/>
      </c>
      <c r="AW1229" s="4">
        <f t="shared" si="880"/>
        <v>33</v>
      </c>
      <c r="AX1229" s="4" t="str">
        <f>_xlfn.XLOOKUP(AW1229,Sheet2!$Q$3:$Q$66,Sheet2!$R$3:$R$66,"**")</f>
        <v>DSKP</v>
      </c>
      <c r="AY1229" s="4">
        <f t="shared" si="881"/>
        <v>3</v>
      </c>
      <c r="AZ1229" s="16" t="str">
        <f t="shared" si="882"/>
        <v>SKPBN</v>
      </c>
    </row>
    <row r="1230" spans="2:52" x14ac:dyDescent="0.35">
      <c r="B1230" s="3">
        <f t="shared" si="841"/>
        <v>29</v>
      </c>
      <c r="C1230" s="1">
        <f t="shared" si="840"/>
        <v>2564</v>
      </c>
      <c r="D1230" s="2">
        <v>113000</v>
      </c>
      <c r="E1230" s="2" t="str">
        <f>_xlfn.XLOOKUP(C1230,Sheet2!$N$3:$N$1000,Sheet2!$O$3:$O$1000,"")</f>
        <v/>
      </c>
      <c r="F1230" s="9" t="str">
        <f t="shared" si="839"/>
        <v>ADD 0,2</v>
      </c>
      <c r="G1230" s="4" t="str">
        <f t="shared" si="859"/>
        <v>226</v>
      </c>
      <c r="H1230" s="4">
        <f t="shared" si="860"/>
        <v>0</v>
      </c>
      <c r="I1230" s="6">
        <f t="shared" si="852"/>
        <v>1</v>
      </c>
      <c r="J1230" s="6">
        <f t="shared" si="853"/>
        <v>1</v>
      </c>
      <c r="K1230" s="6">
        <f t="shared" si="854"/>
        <v>3</v>
      </c>
      <c r="L1230" s="6">
        <f t="shared" si="855"/>
        <v>0</v>
      </c>
      <c r="M1230" s="6">
        <f t="shared" si="856"/>
        <v>0</v>
      </c>
      <c r="N1230" s="6">
        <f t="shared" si="857"/>
        <v>0</v>
      </c>
      <c r="O1230" s="13">
        <f t="shared" si="858"/>
        <v>18</v>
      </c>
      <c r="P1230" s="4">
        <f t="shared" si="864"/>
        <v>4</v>
      </c>
      <c r="Q1230" s="4">
        <f t="shared" si="865"/>
        <v>2</v>
      </c>
      <c r="R1230">
        <f t="shared" si="842"/>
        <v>0</v>
      </c>
      <c r="S1230" s="4">
        <f t="shared" si="843"/>
        <v>2</v>
      </c>
      <c r="T1230" s="15">
        <f t="shared" si="844"/>
        <v>1</v>
      </c>
      <c r="U1230" s="4">
        <f t="shared" si="845"/>
        <v>0</v>
      </c>
      <c r="V1230" s="4">
        <f t="shared" si="846"/>
        <v>2</v>
      </c>
      <c r="W1230" s="4">
        <f t="shared" si="847"/>
        <v>6</v>
      </c>
      <c r="X1230" s="6">
        <f t="shared" si="848"/>
        <v>0</v>
      </c>
      <c r="Y1230" s="4">
        <f t="shared" si="849"/>
        <v>0</v>
      </c>
      <c r="Z1230" s="6">
        <f t="shared" si="850"/>
        <v>0</v>
      </c>
      <c r="AA1230" s="18">
        <f t="shared" si="851"/>
        <v>0</v>
      </c>
      <c r="AB1230" s="9" t="str">
        <f t="shared" si="866"/>
        <v>+0,2</v>
      </c>
      <c r="AC1230" s="9" t="str">
        <f>_xlfn.XLOOKUP(R1230,Sheet2!$H$3:$H$258,Sheet2!$I$3:$I$258,"-----")</f>
        <v>0</v>
      </c>
      <c r="AD1230" s="9" t="str">
        <f>_xlfn.XLOOKUP(VALUE(AE1230),Sheet2!$N$3:$N$1000,Sheet2!$O$3:$O$1000,"********")</f>
        <v>********</v>
      </c>
      <c r="AE1230" t="str">
        <f t="shared" si="861"/>
        <v>2564</v>
      </c>
      <c r="AF1230" s="9" t="str">
        <f>IF(R1230&lt;200,"+"&amp;TEXT(R1230,"0"),"-"&amp;TEXT(_xlfn.XLOOKUP(R1230,Sheet2!$K$3:$K$130,Sheet2!$L$3:$L$130,"-----"),"0"))</f>
        <v>+0</v>
      </c>
      <c r="AG1230" s="9" t="str">
        <f t="shared" si="867"/>
        <v>@</v>
      </c>
      <c r="AH1230" s="9" t="str">
        <f t="shared" si="868"/>
        <v>ISZ @+0,2</v>
      </c>
      <c r="AI1230" t="str">
        <f t="shared" si="869"/>
        <v>2,@+0,2</v>
      </c>
      <c r="AJ1230" s="16" t="str">
        <f t="shared" si="870"/>
        <v>@+0,2</v>
      </c>
      <c r="AK1230" t="str">
        <f t="shared" si="871"/>
        <v>ADD 0,2</v>
      </c>
      <c r="AL1230" s="4" t="str">
        <f t="shared" si="872"/>
        <v>ADD</v>
      </c>
      <c r="AM1230" s="4" t="str">
        <f t="shared" si="873"/>
        <v/>
      </c>
      <c r="AN1230" s="4" t="str">
        <f t="shared" si="874"/>
        <v/>
      </c>
      <c r="AO1230" s="4" t="str">
        <f t="shared" si="875"/>
        <v/>
      </c>
      <c r="AP1230" s="15" t="str">
        <f t="shared" si="876"/>
        <v/>
      </c>
      <c r="AQ1230" s="9" t="str">
        <f>_xlfn.XLOOKUP(D1230,Sheet2!$E$3:$E$101,Sheet2!$F$3:$F$101,"******************")</f>
        <v>******************</v>
      </c>
      <c r="AR1230" s="33" t="str">
        <f t="shared" si="862"/>
        <v>DOC 2,0</v>
      </c>
      <c r="AS1230" s="9" t="str">
        <f t="shared" si="863"/>
        <v>DOC</v>
      </c>
      <c r="AT1230" s="4">
        <f t="shared" si="877"/>
        <v>2</v>
      </c>
      <c r="AU1230" s="6">
        <f t="shared" si="878"/>
        <v>0</v>
      </c>
      <c r="AV1230" s="4" t="str">
        <f t="shared" si="879"/>
        <v/>
      </c>
      <c r="AW1230" s="4">
        <f t="shared" si="880"/>
        <v>0</v>
      </c>
      <c r="AX1230" s="4" t="str">
        <f>_xlfn.XLOOKUP(AW1230,Sheet2!$Q$3:$Q$66,Sheet2!$R$3:$R$66,"**")</f>
        <v>0</v>
      </c>
      <c r="AY1230" s="4">
        <f t="shared" si="881"/>
        <v>6</v>
      </c>
      <c r="AZ1230" s="16" t="str">
        <f t="shared" si="882"/>
        <v>SKPBN</v>
      </c>
    </row>
    <row r="1231" spans="2:52" x14ac:dyDescent="0.35">
      <c r="B1231" s="3">
        <f t="shared" si="841"/>
        <v>30</v>
      </c>
      <c r="C1231" s="1">
        <f t="shared" si="840"/>
        <v>2565</v>
      </c>
      <c r="D1231" s="2">
        <v>146414</v>
      </c>
      <c r="E1231" s="2" t="str">
        <f>_xlfn.XLOOKUP(C1231,Sheet2!$N$3:$N$1000,Sheet2!$O$3:$O$1000,"")</f>
        <v/>
      </c>
      <c r="F1231" s="9" t="str">
        <f t="shared" si="839"/>
        <v>SUB# 2,1,SZR</v>
      </c>
      <c r="G1231" s="4" t="str">
        <f t="shared" si="859"/>
        <v>315</v>
      </c>
      <c r="H1231" s="4">
        <f t="shared" si="860"/>
        <v>14</v>
      </c>
      <c r="I1231" s="6">
        <f t="shared" si="852"/>
        <v>1</v>
      </c>
      <c r="J1231" s="6">
        <f t="shared" si="853"/>
        <v>4</v>
      </c>
      <c r="K1231" s="6">
        <f t="shared" si="854"/>
        <v>6</v>
      </c>
      <c r="L1231" s="6">
        <f t="shared" si="855"/>
        <v>4</v>
      </c>
      <c r="M1231" s="6">
        <f t="shared" si="856"/>
        <v>1</v>
      </c>
      <c r="N1231" s="6">
        <f t="shared" si="857"/>
        <v>4</v>
      </c>
      <c r="O1231" s="13">
        <f t="shared" si="858"/>
        <v>25</v>
      </c>
      <c r="P1231" s="4">
        <f t="shared" si="864"/>
        <v>6</v>
      </c>
      <c r="Q1231" s="4">
        <f t="shared" si="865"/>
        <v>1</v>
      </c>
      <c r="R1231">
        <f t="shared" si="842"/>
        <v>14</v>
      </c>
      <c r="S1231" s="4">
        <f t="shared" si="843"/>
        <v>1</v>
      </c>
      <c r="T1231" s="15">
        <f t="shared" si="844"/>
        <v>1</v>
      </c>
      <c r="U1231" s="4">
        <f t="shared" si="845"/>
        <v>2</v>
      </c>
      <c r="V1231" s="4">
        <f t="shared" si="846"/>
        <v>1</v>
      </c>
      <c r="W1231" s="4">
        <f t="shared" si="847"/>
        <v>5</v>
      </c>
      <c r="X1231" s="6">
        <f t="shared" si="848"/>
        <v>0</v>
      </c>
      <c r="Y1231" s="4">
        <f t="shared" si="849"/>
        <v>0</v>
      </c>
      <c r="Z1231" s="6">
        <f t="shared" si="850"/>
        <v>1</v>
      </c>
      <c r="AA1231" s="18">
        <f t="shared" si="851"/>
        <v>4</v>
      </c>
      <c r="AB1231" s="9" t="str">
        <f t="shared" si="866"/>
        <v>+14</v>
      </c>
      <c r="AC1231" s="9" t="str">
        <f>_xlfn.XLOOKUP(R1231,Sheet2!$H$3:$H$258,Sheet2!$I$3:$I$258,"-----")</f>
        <v>*****</v>
      </c>
      <c r="AD1231" s="9" t="str">
        <f>_xlfn.XLOOKUP(VALUE(AE1231),Sheet2!$N$3:$N$1000,Sheet2!$O$3:$O$1000,"********")</f>
        <v>********</v>
      </c>
      <c r="AE1231" t="str">
        <f t="shared" si="861"/>
        <v>2601</v>
      </c>
      <c r="AF1231" s="9" t="str">
        <f>IF(R1231&lt;200,"+"&amp;TEXT(R1231,"0"),"-"&amp;TEXT(_xlfn.XLOOKUP(R1231,Sheet2!$K$3:$K$130,Sheet2!$L$3:$L$130,"-----"),"0"))</f>
        <v>+14</v>
      </c>
      <c r="AG1231" s="9" t="str">
        <f t="shared" si="867"/>
        <v>@</v>
      </c>
      <c r="AH1231" s="9" t="str">
        <f t="shared" si="868"/>
        <v>JSR @+14</v>
      </c>
      <c r="AI1231" t="str">
        <f t="shared" si="869"/>
        <v>1,@+14</v>
      </c>
      <c r="AJ1231" s="16" t="str">
        <f t="shared" si="870"/>
        <v>@+14</v>
      </c>
      <c r="AK1231" t="str">
        <f t="shared" si="871"/>
        <v>SUB# 2,1,SZR</v>
      </c>
      <c r="AL1231" s="4" t="str">
        <f t="shared" si="872"/>
        <v>SUB</v>
      </c>
      <c r="AM1231" s="4" t="str">
        <f t="shared" si="873"/>
        <v/>
      </c>
      <c r="AN1231" s="4" t="str">
        <f t="shared" si="874"/>
        <v/>
      </c>
      <c r="AO1231" s="4" t="str">
        <f t="shared" si="875"/>
        <v>#</v>
      </c>
      <c r="AP1231" s="15" t="str">
        <f t="shared" si="876"/>
        <v>,SZR</v>
      </c>
      <c r="AQ1231" s="9" t="str">
        <f>_xlfn.XLOOKUP(D1231,Sheet2!$E$3:$E$101,Sheet2!$F$3:$F$101,"******************")</f>
        <v>******************</v>
      </c>
      <c r="AR1231" s="33" t="str">
        <f t="shared" si="862"/>
        <v>DIC 1,RTC</v>
      </c>
      <c r="AS1231" s="9" t="str">
        <f t="shared" si="863"/>
        <v>DIC</v>
      </c>
      <c r="AT1231" s="4">
        <f t="shared" si="877"/>
        <v>1</v>
      </c>
      <c r="AU1231" s="6">
        <f t="shared" si="878"/>
        <v>0</v>
      </c>
      <c r="AV1231" s="4" t="str">
        <f t="shared" si="879"/>
        <v/>
      </c>
      <c r="AW1231" s="4">
        <f t="shared" si="880"/>
        <v>14</v>
      </c>
      <c r="AX1231" s="4" t="str">
        <f>_xlfn.XLOOKUP(AW1231,Sheet2!$Q$3:$Q$66,Sheet2!$R$3:$R$66,"**")</f>
        <v>RTC</v>
      </c>
      <c r="AY1231" s="4">
        <f t="shared" si="881"/>
        <v>5</v>
      </c>
      <c r="AZ1231" s="16" t="str">
        <f t="shared" si="882"/>
        <v>SKPBN</v>
      </c>
    </row>
    <row r="1232" spans="2:52" x14ac:dyDescent="0.35">
      <c r="B1232" s="3">
        <f t="shared" si="841"/>
        <v>31</v>
      </c>
      <c r="C1232" s="1">
        <f t="shared" si="840"/>
        <v>2566</v>
      </c>
      <c r="D1232" s="2">
        <v>6242</v>
      </c>
      <c r="E1232" s="2" t="str">
        <f>_xlfn.XLOOKUP(C1232,Sheet2!$N$3:$N$1000,Sheet2!$O$3:$O$1000,"")</f>
        <v/>
      </c>
      <c r="F1232" s="9" t="str">
        <f t="shared" si="839"/>
        <v>EHALT</v>
      </c>
      <c r="G1232" s="4" t="str">
        <f t="shared" si="859"/>
        <v>14</v>
      </c>
      <c r="H1232" s="4">
        <f t="shared" si="860"/>
        <v>242</v>
      </c>
      <c r="I1232" s="6">
        <f t="shared" si="852"/>
        <v>0</v>
      </c>
      <c r="J1232" s="6">
        <f t="shared" si="853"/>
        <v>0</v>
      </c>
      <c r="K1232" s="6">
        <f t="shared" si="854"/>
        <v>6</v>
      </c>
      <c r="L1232" s="6">
        <f t="shared" si="855"/>
        <v>2</v>
      </c>
      <c r="M1232" s="6">
        <f t="shared" si="856"/>
        <v>4</v>
      </c>
      <c r="N1232" s="6">
        <f t="shared" si="857"/>
        <v>2</v>
      </c>
      <c r="O1232" s="13">
        <f t="shared" si="858"/>
        <v>1</v>
      </c>
      <c r="P1232" s="4">
        <f t="shared" si="864"/>
        <v>0</v>
      </c>
      <c r="Q1232" s="4">
        <f t="shared" si="865"/>
        <v>1</v>
      </c>
      <c r="R1232">
        <f t="shared" si="842"/>
        <v>242</v>
      </c>
      <c r="S1232" s="4">
        <f t="shared" si="843"/>
        <v>0</v>
      </c>
      <c r="T1232" s="15">
        <f t="shared" si="844"/>
        <v>1</v>
      </c>
      <c r="U1232" s="4">
        <f t="shared" si="845"/>
        <v>0</v>
      </c>
      <c r="V1232" s="4">
        <f t="shared" si="846"/>
        <v>1</v>
      </c>
      <c r="W1232" s="4">
        <f t="shared" si="847"/>
        <v>4</v>
      </c>
      <c r="X1232" s="6">
        <f t="shared" si="848"/>
        <v>2</v>
      </c>
      <c r="Y1232" s="4">
        <f t="shared" si="849"/>
        <v>2</v>
      </c>
      <c r="Z1232" s="6">
        <f t="shared" si="850"/>
        <v>0</v>
      </c>
      <c r="AA1232" s="18">
        <f t="shared" si="851"/>
        <v>2</v>
      </c>
      <c r="AB1232" s="9" t="str">
        <f t="shared" si="866"/>
        <v>I.EHA</v>
      </c>
      <c r="AC1232" s="9" t="str">
        <f>_xlfn.XLOOKUP(R1232,Sheet2!$H$3:$H$258,Sheet2!$I$3:$I$258,"-----")</f>
        <v>I.EHA</v>
      </c>
      <c r="AD1232" s="9" t="str">
        <f>_xlfn.XLOOKUP(VALUE(AE1232),Sheet2!$N$3:$N$1000,Sheet2!$O$3:$O$1000,"********")</f>
        <v>********</v>
      </c>
      <c r="AE1232" t="str">
        <f t="shared" si="861"/>
        <v>2430</v>
      </c>
      <c r="AF1232" s="9" t="str">
        <f>IF(R1232&lt;200,"+"&amp;TEXT(R1232,"0"),"-"&amp;TEXT(_xlfn.XLOOKUP(R1232,Sheet2!$K$3:$K$130,Sheet2!$L$3:$L$130,"-----"),"0"))</f>
        <v>-136</v>
      </c>
      <c r="AG1232" s="9" t="str">
        <f t="shared" si="867"/>
        <v>@</v>
      </c>
      <c r="AH1232" s="9" t="str">
        <f t="shared" si="868"/>
        <v>JSR @I.EHA</v>
      </c>
      <c r="AI1232" t="str">
        <f t="shared" si="869"/>
        <v>1,@I.EHA</v>
      </c>
      <c r="AJ1232" s="16" t="str">
        <f t="shared" si="870"/>
        <v>@I.EHA</v>
      </c>
      <c r="AK1232" t="str">
        <f t="shared" si="871"/>
        <v>ADCOR 0,1,SZC</v>
      </c>
      <c r="AL1232" s="4" t="str">
        <f t="shared" si="872"/>
        <v>ADC</v>
      </c>
      <c r="AM1232" s="4" t="str">
        <f t="shared" si="873"/>
        <v>R</v>
      </c>
      <c r="AN1232" s="4" t="str">
        <f t="shared" si="874"/>
        <v>O</v>
      </c>
      <c r="AO1232" s="4" t="str">
        <f t="shared" si="875"/>
        <v/>
      </c>
      <c r="AP1232" s="15" t="str">
        <f t="shared" si="876"/>
        <v>,SZC</v>
      </c>
      <c r="AQ1232" s="9" t="str">
        <f>_xlfn.XLOOKUP(D1232,Sheet2!$E$3:$E$101,Sheet2!$F$3:$F$101,"******************")</f>
        <v>EHALT</v>
      </c>
      <c r="AR1232" s="33" t="str">
        <f t="shared" si="862"/>
        <v>DOBC 1,**</v>
      </c>
      <c r="AS1232" s="9" t="str">
        <f t="shared" si="863"/>
        <v>DOBC</v>
      </c>
      <c r="AT1232" s="4">
        <f t="shared" si="877"/>
        <v>1</v>
      </c>
      <c r="AU1232" s="6">
        <f t="shared" si="878"/>
        <v>2</v>
      </c>
      <c r="AV1232" s="4" t="str">
        <f t="shared" si="879"/>
        <v>C</v>
      </c>
      <c r="AW1232" s="4">
        <f t="shared" si="880"/>
        <v>42</v>
      </c>
      <c r="AX1232" s="4" t="str">
        <f>_xlfn.XLOOKUP(AW1232,Sheet2!$Q$3:$Q$66,Sheet2!$R$3:$R$66,"**")</f>
        <v>**</v>
      </c>
      <c r="AY1232" s="4">
        <f t="shared" si="881"/>
        <v>4</v>
      </c>
      <c r="AZ1232" s="16" t="str">
        <f t="shared" si="882"/>
        <v>SKPDN</v>
      </c>
    </row>
    <row r="1233" spans="2:52" x14ac:dyDescent="0.35">
      <c r="B1233" s="3">
        <f t="shared" si="841"/>
        <v>32</v>
      </c>
      <c r="C1233" s="1">
        <f t="shared" si="840"/>
        <v>2567</v>
      </c>
      <c r="D1233" s="2">
        <v>6243</v>
      </c>
      <c r="E1233" s="2" t="str">
        <f>_xlfn.XLOOKUP(C1233,Sheet2!$N$3:$N$1000,Sheet2!$O$3:$O$1000,"")</f>
        <v/>
      </c>
      <c r="F1233" s="9" t="str">
        <f t="shared" si="839"/>
        <v>LOOP</v>
      </c>
      <c r="G1233" s="4" t="str">
        <f t="shared" si="859"/>
        <v>14</v>
      </c>
      <c r="H1233" s="4">
        <f t="shared" si="860"/>
        <v>243</v>
      </c>
      <c r="I1233" s="6">
        <f t="shared" si="852"/>
        <v>0</v>
      </c>
      <c r="J1233" s="6">
        <f t="shared" si="853"/>
        <v>0</v>
      </c>
      <c r="K1233" s="6">
        <f t="shared" si="854"/>
        <v>6</v>
      </c>
      <c r="L1233" s="6">
        <f t="shared" si="855"/>
        <v>2</v>
      </c>
      <c r="M1233" s="6">
        <f t="shared" si="856"/>
        <v>4</v>
      </c>
      <c r="N1233" s="6">
        <f t="shared" si="857"/>
        <v>3</v>
      </c>
      <c r="O1233" s="13">
        <f t="shared" si="858"/>
        <v>1</v>
      </c>
      <c r="P1233" s="4">
        <f t="shared" si="864"/>
        <v>0</v>
      </c>
      <c r="Q1233" s="4">
        <f t="shared" si="865"/>
        <v>1</v>
      </c>
      <c r="R1233">
        <f t="shared" si="842"/>
        <v>243</v>
      </c>
      <c r="S1233" s="4">
        <f t="shared" si="843"/>
        <v>0</v>
      </c>
      <c r="T1233" s="15">
        <f t="shared" si="844"/>
        <v>1</v>
      </c>
      <c r="U1233" s="4">
        <f t="shared" si="845"/>
        <v>0</v>
      </c>
      <c r="V1233" s="4">
        <f t="shared" si="846"/>
        <v>1</v>
      </c>
      <c r="W1233" s="4">
        <f t="shared" si="847"/>
        <v>4</v>
      </c>
      <c r="X1233" s="6">
        <f t="shared" si="848"/>
        <v>2</v>
      </c>
      <c r="Y1233" s="4">
        <f t="shared" si="849"/>
        <v>2</v>
      </c>
      <c r="Z1233" s="6">
        <f t="shared" si="850"/>
        <v>0</v>
      </c>
      <c r="AA1233" s="18">
        <f t="shared" si="851"/>
        <v>3</v>
      </c>
      <c r="AB1233" s="9" t="str">
        <f t="shared" si="866"/>
        <v>I.LOO</v>
      </c>
      <c r="AC1233" s="9" t="str">
        <f>_xlfn.XLOOKUP(R1233,Sheet2!$H$3:$H$258,Sheet2!$I$3:$I$258,"-----")</f>
        <v>I.LOO</v>
      </c>
      <c r="AD1233" s="9" t="str">
        <f>_xlfn.XLOOKUP(VALUE(AE1233),Sheet2!$N$3:$N$1000,Sheet2!$O$3:$O$1000,"********")</f>
        <v>********</v>
      </c>
      <c r="AE1233" t="str">
        <f t="shared" si="861"/>
        <v>2432</v>
      </c>
      <c r="AF1233" s="9" t="str">
        <f>IF(R1233&lt;200,"+"&amp;TEXT(R1233,"0"),"-"&amp;TEXT(_xlfn.XLOOKUP(R1233,Sheet2!$K$3:$K$130,Sheet2!$L$3:$L$130,"-----"),"0"))</f>
        <v>-135</v>
      </c>
      <c r="AG1233" s="9" t="str">
        <f t="shared" si="867"/>
        <v>@</v>
      </c>
      <c r="AH1233" s="9" t="str">
        <f t="shared" si="868"/>
        <v>JSR @I.LOO</v>
      </c>
      <c r="AI1233" t="str">
        <f t="shared" si="869"/>
        <v>1,@I.LOO</v>
      </c>
      <c r="AJ1233" s="16" t="str">
        <f t="shared" si="870"/>
        <v>@I.LOO</v>
      </c>
      <c r="AK1233" t="str">
        <f t="shared" si="871"/>
        <v>ADCOR 0,1,SNC</v>
      </c>
      <c r="AL1233" s="4" t="str">
        <f t="shared" si="872"/>
        <v>ADC</v>
      </c>
      <c r="AM1233" s="4" t="str">
        <f t="shared" si="873"/>
        <v>R</v>
      </c>
      <c r="AN1233" s="4" t="str">
        <f t="shared" si="874"/>
        <v>O</v>
      </c>
      <c r="AO1233" s="4" t="str">
        <f t="shared" si="875"/>
        <v/>
      </c>
      <c r="AP1233" s="15" t="str">
        <f t="shared" si="876"/>
        <v>,SNC</v>
      </c>
      <c r="AQ1233" s="9" t="str">
        <f>_xlfn.XLOOKUP(D1233,Sheet2!$E$3:$E$101,Sheet2!$F$3:$F$101,"******************")</f>
        <v>LOOP</v>
      </c>
      <c r="AR1233" s="33" t="str">
        <f t="shared" si="862"/>
        <v>DOBC 1,**</v>
      </c>
      <c r="AS1233" s="9" t="str">
        <f t="shared" si="863"/>
        <v>DOBC</v>
      </c>
      <c r="AT1233" s="4">
        <f t="shared" si="877"/>
        <v>1</v>
      </c>
      <c r="AU1233" s="6">
        <f t="shared" si="878"/>
        <v>2</v>
      </c>
      <c r="AV1233" s="4" t="str">
        <f t="shared" si="879"/>
        <v>C</v>
      </c>
      <c r="AW1233" s="4">
        <f t="shared" si="880"/>
        <v>43</v>
      </c>
      <c r="AX1233" s="4" t="str">
        <f>_xlfn.XLOOKUP(AW1233,Sheet2!$Q$3:$Q$66,Sheet2!$R$3:$R$66,"**")</f>
        <v>**</v>
      </c>
      <c r="AY1233" s="4">
        <f t="shared" si="881"/>
        <v>4</v>
      </c>
      <c r="AZ1233" s="16" t="str">
        <f t="shared" si="882"/>
        <v>SKPDN</v>
      </c>
    </row>
    <row r="1234" spans="2:52" x14ac:dyDescent="0.35">
      <c r="B1234" s="3">
        <v>34</v>
      </c>
      <c r="C1234" s="1">
        <f t="shared" si="840"/>
        <v>2570</v>
      </c>
      <c r="D1234" s="2">
        <v>6241</v>
      </c>
      <c r="E1234" s="2" t="str">
        <f>_xlfn.XLOOKUP(C1234,Sheet2!$N$3:$N$1000,Sheet2!$O$3:$O$1000,"")</f>
        <v>D17</v>
      </c>
      <c r="F1234" s="9" t="str">
        <f t="shared" si="839"/>
        <v>SETUP</v>
      </c>
      <c r="G1234" s="4" t="str">
        <f t="shared" si="859"/>
        <v>14</v>
      </c>
      <c r="H1234" s="4">
        <f t="shared" si="860"/>
        <v>241</v>
      </c>
      <c r="I1234" s="6">
        <f t="shared" si="852"/>
        <v>0</v>
      </c>
      <c r="J1234" s="6">
        <f t="shared" si="853"/>
        <v>0</v>
      </c>
      <c r="K1234" s="6">
        <f t="shared" si="854"/>
        <v>6</v>
      </c>
      <c r="L1234" s="6">
        <f t="shared" si="855"/>
        <v>2</v>
      </c>
      <c r="M1234" s="6">
        <f t="shared" si="856"/>
        <v>4</v>
      </c>
      <c r="N1234" s="6">
        <f t="shared" si="857"/>
        <v>1</v>
      </c>
      <c r="O1234" s="13">
        <f t="shared" si="858"/>
        <v>1</v>
      </c>
      <c r="P1234" s="4">
        <f t="shared" si="864"/>
        <v>0</v>
      </c>
      <c r="Q1234" s="4">
        <f t="shared" si="865"/>
        <v>1</v>
      </c>
      <c r="R1234">
        <f t="shared" si="842"/>
        <v>241</v>
      </c>
      <c r="S1234" s="4">
        <f t="shared" si="843"/>
        <v>0</v>
      </c>
      <c r="T1234" s="15">
        <f t="shared" si="844"/>
        <v>1</v>
      </c>
      <c r="U1234" s="4">
        <f t="shared" si="845"/>
        <v>0</v>
      </c>
      <c r="V1234" s="4">
        <f t="shared" si="846"/>
        <v>1</v>
      </c>
      <c r="W1234" s="4">
        <f t="shared" si="847"/>
        <v>4</v>
      </c>
      <c r="X1234" s="6">
        <f t="shared" si="848"/>
        <v>2</v>
      </c>
      <c r="Y1234" s="4">
        <f t="shared" si="849"/>
        <v>2</v>
      </c>
      <c r="Z1234" s="6">
        <f t="shared" si="850"/>
        <v>0</v>
      </c>
      <c r="AA1234" s="18">
        <f t="shared" si="851"/>
        <v>1</v>
      </c>
      <c r="AB1234" s="9" t="str">
        <f t="shared" si="866"/>
        <v>I.STUP</v>
      </c>
      <c r="AC1234" s="9" t="str">
        <f>_xlfn.XLOOKUP(R1234,Sheet2!$H$3:$H$258,Sheet2!$I$3:$I$258,"-----")</f>
        <v>I.STUP</v>
      </c>
      <c r="AD1234" s="9" t="str">
        <f>_xlfn.XLOOKUP(VALUE(AE1234),Sheet2!$N$3:$N$1000,Sheet2!$O$3:$O$1000,"********")</f>
        <v>********</v>
      </c>
      <c r="AE1234" t="str">
        <f t="shared" si="861"/>
        <v>2431</v>
      </c>
      <c r="AF1234" s="9" t="str">
        <f>IF(R1234&lt;200,"+"&amp;TEXT(R1234,"0"),"-"&amp;TEXT(_xlfn.XLOOKUP(R1234,Sheet2!$K$3:$K$130,Sheet2!$L$3:$L$130,"-----"),"0"))</f>
        <v>-137</v>
      </c>
      <c r="AG1234" s="9" t="str">
        <f t="shared" si="867"/>
        <v>@</v>
      </c>
      <c r="AH1234" s="9" t="str">
        <f t="shared" si="868"/>
        <v>JSR @I.STUP</v>
      </c>
      <c r="AI1234" t="str">
        <f t="shared" si="869"/>
        <v>1,@I.STUP</v>
      </c>
      <c r="AJ1234" s="16" t="str">
        <f t="shared" si="870"/>
        <v>@I.STUP</v>
      </c>
      <c r="AK1234" t="str">
        <f t="shared" si="871"/>
        <v>ADCOR 0,1,SKP</v>
      </c>
      <c r="AL1234" s="4" t="str">
        <f t="shared" si="872"/>
        <v>ADC</v>
      </c>
      <c r="AM1234" s="4" t="str">
        <f t="shared" si="873"/>
        <v>R</v>
      </c>
      <c r="AN1234" s="4" t="str">
        <f t="shared" si="874"/>
        <v>O</v>
      </c>
      <c r="AO1234" s="4" t="str">
        <f t="shared" si="875"/>
        <v/>
      </c>
      <c r="AP1234" s="15" t="str">
        <f t="shared" si="876"/>
        <v>,SKP</v>
      </c>
      <c r="AQ1234" s="9" t="str">
        <f>_xlfn.XLOOKUP(D1234,Sheet2!$E$3:$E$101,Sheet2!$F$3:$F$101,"******************")</f>
        <v>SETUP</v>
      </c>
      <c r="AR1234" s="33" t="str">
        <f t="shared" si="862"/>
        <v>DOBC 1,**</v>
      </c>
      <c r="AS1234" s="9" t="str">
        <f t="shared" si="863"/>
        <v>DOBC</v>
      </c>
      <c r="AT1234" s="4">
        <f t="shared" si="877"/>
        <v>1</v>
      </c>
      <c r="AU1234" s="6">
        <f t="shared" si="878"/>
        <v>2</v>
      </c>
      <c r="AV1234" s="4" t="str">
        <f t="shared" si="879"/>
        <v>C</v>
      </c>
      <c r="AW1234" s="4">
        <f t="shared" si="880"/>
        <v>41</v>
      </c>
      <c r="AX1234" s="4" t="str">
        <f>_xlfn.XLOOKUP(AW1234,Sheet2!$Q$3:$Q$66,Sheet2!$R$3:$R$66,"**")</f>
        <v>**</v>
      </c>
      <c r="AY1234" s="4">
        <f t="shared" si="881"/>
        <v>4</v>
      </c>
      <c r="AZ1234" s="16" t="str">
        <f t="shared" si="882"/>
        <v>SKPDN</v>
      </c>
    </row>
    <row r="1235" spans="2:52" x14ac:dyDescent="0.35">
      <c r="B1235" s="3">
        <f t="shared" si="841"/>
        <v>35</v>
      </c>
      <c r="C1235" s="1">
        <f t="shared" si="840"/>
        <v>2571</v>
      </c>
      <c r="D1235" s="2">
        <v>20152</v>
      </c>
      <c r="E1235" s="2" t="str">
        <f>_xlfn.XLOOKUP(C1235,Sheet2!$N$3:$N$1000,Sheet2!$O$3:$O$1000,"")</f>
        <v/>
      </c>
      <c r="F1235" s="9" t="str">
        <f t="shared" si="839"/>
        <v>LDA 0,TESTU</v>
      </c>
      <c r="G1235" s="4" t="str">
        <f t="shared" si="859"/>
        <v>40</v>
      </c>
      <c r="H1235" s="4">
        <f t="shared" si="860"/>
        <v>152</v>
      </c>
      <c r="I1235" s="6">
        <f t="shared" si="852"/>
        <v>0</v>
      </c>
      <c r="J1235" s="6">
        <f t="shared" si="853"/>
        <v>2</v>
      </c>
      <c r="K1235" s="6">
        <f t="shared" si="854"/>
        <v>0</v>
      </c>
      <c r="L1235" s="6">
        <f t="shared" si="855"/>
        <v>1</v>
      </c>
      <c r="M1235" s="6">
        <f t="shared" si="856"/>
        <v>5</v>
      </c>
      <c r="N1235" s="6">
        <f t="shared" si="857"/>
        <v>2</v>
      </c>
      <c r="O1235" s="13">
        <f t="shared" si="858"/>
        <v>4</v>
      </c>
      <c r="P1235" s="4">
        <f t="shared" si="864"/>
        <v>1</v>
      </c>
      <c r="Q1235" s="4">
        <f t="shared" si="865"/>
        <v>0</v>
      </c>
      <c r="R1235">
        <f t="shared" si="842"/>
        <v>152</v>
      </c>
      <c r="S1235" s="4">
        <f t="shared" si="843"/>
        <v>0</v>
      </c>
      <c r="T1235" s="15">
        <f t="shared" si="844"/>
        <v>0</v>
      </c>
      <c r="U1235" s="4">
        <f t="shared" si="845"/>
        <v>1</v>
      </c>
      <c r="V1235" s="4">
        <f t="shared" si="846"/>
        <v>0</v>
      </c>
      <c r="W1235" s="4">
        <f t="shared" si="847"/>
        <v>0</v>
      </c>
      <c r="X1235" s="6">
        <f t="shared" si="848"/>
        <v>1</v>
      </c>
      <c r="Y1235" s="4">
        <f t="shared" si="849"/>
        <v>2</v>
      </c>
      <c r="Z1235" s="6">
        <f t="shared" si="850"/>
        <v>1</v>
      </c>
      <c r="AA1235" s="18">
        <f t="shared" si="851"/>
        <v>2</v>
      </c>
      <c r="AB1235" s="9" t="str">
        <f t="shared" si="866"/>
        <v>TESTU</v>
      </c>
      <c r="AC1235" s="9" t="str">
        <f>_xlfn.XLOOKUP(R1235,Sheet2!$H$3:$H$258,Sheet2!$I$3:$I$258,"-----")</f>
        <v>TESTU</v>
      </c>
      <c r="AD1235" s="9" t="str">
        <f>_xlfn.XLOOKUP(VALUE(AE1235),Sheet2!$N$3:$N$1000,Sheet2!$O$3:$O$1000,"********")</f>
        <v>********</v>
      </c>
      <c r="AE1235" t="str">
        <f t="shared" si="861"/>
        <v>2743</v>
      </c>
      <c r="AF1235" s="9" t="str">
        <f>IF(R1235&lt;200,"+"&amp;TEXT(R1235,"0"),"-"&amp;TEXT(_xlfn.XLOOKUP(R1235,Sheet2!$K$3:$K$130,Sheet2!$L$3:$L$130,"-----"),"0"))</f>
        <v>+152</v>
      </c>
      <c r="AG1235" s="9" t="str">
        <f t="shared" si="867"/>
        <v/>
      </c>
      <c r="AH1235" s="9" t="str">
        <f t="shared" si="868"/>
        <v>JMP TESTU</v>
      </c>
      <c r="AI1235" t="str">
        <f t="shared" si="869"/>
        <v>0,TESTU</v>
      </c>
      <c r="AJ1235" s="16" t="str">
        <f t="shared" si="870"/>
        <v>TESTU</v>
      </c>
      <c r="AK1235" t="str">
        <f t="shared" si="871"/>
        <v>COMOL# 1,0,SZC</v>
      </c>
      <c r="AL1235" s="4" t="str">
        <f t="shared" si="872"/>
        <v>COM</v>
      </c>
      <c r="AM1235" s="4" t="str">
        <f t="shared" si="873"/>
        <v>L</v>
      </c>
      <c r="AN1235" s="4" t="str">
        <f t="shared" si="874"/>
        <v>O</v>
      </c>
      <c r="AO1235" s="4" t="str">
        <f t="shared" si="875"/>
        <v>#</v>
      </c>
      <c r="AP1235" s="15" t="str">
        <f t="shared" si="876"/>
        <v>,SZC</v>
      </c>
      <c r="AQ1235" s="9" t="str">
        <f>_xlfn.XLOOKUP(D1235,Sheet2!$E$3:$E$101,Sheet2!$F$3:$F$101,"******************")</f>
        <v>******************</v>
      </c>
      <c r="AR1235" s="33" t="str">
        <f t="shared" si="862"/>
        <v>NIOS **</v>
      </c>
      <c r="AS1235" s="9" t="str">
        <f t="shared" si="863"/>
        <v>DOCS</v>
      </c>
      <c r="AT1235" s="4">
        <f t="shared" si="877"/>
        <v>0</v>
      </c>
      <c r="AU1235" s="6">
        <f t="shared" si="878"/>
        <v>1</v>
      </c>
      <c r="AV1235" s="4" t="str">
        <f t="shared" si="879"/>
        <v>S</v>
      </c>
      <c r="AW1235" s="4">
        <f t="shared" si="880"/>
        <v>52</v>
      </c>
      <c r="AX1235" s="4" t="str">
        <f>_xlfn.XLOOKUP(AW1235,Sheet2!$Q$3:$Q$66,Sheet2!$R$3:$R$66,"**")</f>
        <v>**</v>
      </c>
      <c r="AY1235" s="4">
        <f t="shared" si="881"/>
        <v>0</v>
      </c>
      <c r="AZ1235" s="16" t="str">
        <f t="shared" si="882"/>
        <v>SKPBZ</v>
      </c>
    </row>
    <row r="1236" spans="2:52" x14ac:dyDescent="0.35">
      <c r="B1236" s="3">
        <f t="shared" si="841"/>
        <v>36</v>
      </c>
      <c r="C1236" s="1">
        <f t="shared" si="840"/>
        <v>2572</v>
      </c>
      <c r="D1236" s="2">
        <v>63033</v>
      </c>
      <c r="E1236" s="2" t="str">
        <f>_xlfn.XLOOKUP(C1236,Sheet2!$N$3:$N$1000,Sheet2!$O$3:$O$1000,"")</f>
        <v/>
      </c>
      <c r="F1236" s="9" t="str">
        <f t="shared" si="839"/>
        <v>DOC 0,DSKP</v>
      </c>
      <c r="G1236" s="4" t="str">
        <f t="shared" si="859"/>
        <v>146</v>
      </c>
      <c r="H1236" s="4">
        <f t="shared" si="860"/>
        <v>33</v>
      </c>
      <c r="I1236" s="6">
        <f t="shared" si="852"/>
        <v>0</v>
      </c>
      <c r="J1236" s="6">
        <f t="shared" si="853"/>
        <v>6</v>
      </c>
      <c r="K1236" s="6">
        <f t="shared" si="854"/>
        <v>3</v>
      </c>
      <c r="L1236" s="6">
        <f t="shared" si="855"/>
        <v>0</v>
      </c>
      <c r="M1236" s="6">
        <f t="shared" si="856"/>
        <v>3</v>
      </c>
      <c r="N1236" s="6">
        <f t="shared" si="857"/>
        <v>3</v>
      </c>
      <c r="O1236" s="13">
        <f t="shared" si="858"/>
        <v>12</v>
      </c>
      <c r="P1236" s="4">
        <f t="shared" si="864"/>
        <v>3</v>
      </c>
      <c r="Q1236" s="4">
        <f t="shared" si="865"/>
        <v>0</v>
      </c>
      <c r="R1236">
        <f t="shared" si="842"/>
        <v>33</v>
      </c>
      <c r="S1236" s="4">
        <f t="shared" si="843"/>
        <v>2</v>
      </c>
      <c r="T1236" s="15">
        <f t="shared" si="844"/>
        <v>1</v>
      </c>
      <c r="U1236" s="4">
        <f t="shared" si="845"/>
        <v>3</v>
      </c>
      <c r="V1236" s="4">
        <f t="shared" si="846"/>
        <v>0</v>
      </c>
      <c r="W1236" s="4">
        <f t="shared" si="847"/>
        <v>6</v>
      </c>
      <c r="X1236" s="6">
        <f t="shared" si="848"/>
        <v>0</v>
      </c>
      <c r="Y1236" s="4">
        <f t="shared" si="849"/>
        <v>1</v>
      </c>
      <c r="Z1236" s="6">
        <f t="shared" si="850"/>
        <v>1</v>
      </c>
      <c r="AA1236" s="18">
        <f t="shared" si="851"/>
        <v>3</v>
      </c>
      <c r="AB1236" s="9" t="str">
        <f t="shared" si="866"/>
        <v>+33,2</v>
      </c>
      <c r="AC1236" s="9" t="str">
        <f>_xlfn.XLOOKUP(R1236,Sheet2!$H$3:$H$258,Sheet2!$I$3:$I$258,"-----")</f>
        <v>*****</v>
      </c>
      <c r="AD1236" s="9" t="str">
        <f>_xlfn.XLOOKUP(VALUE(AE1236),Sheet2!$N$3:$N$1000,Sheet2!$O$3:$O$1000,"********")</f>
        <v>D19</v>
      </c>
      <c r="AE1236" t="str">
        <f t="shared" si="861"/>
        <v>2625</v>
      </c>
      <c r="AF1236" s="9" t="str">
        <f>IF(R1236&lt;200,"+"&amp;TEXT(R1236,"0"),"-"&amp;TEXT(_xlfn.XLOOKUP(R1236,Sheet2!$K$3:$K$130,Sheet2!$L$3:$L$130,"-----"),"0"))</f>
        <v>+33</v>
      </c>
      <c r="AG1236" s="9" t="str">
        <f t="shared" si="867"/>
        <v>@</v>
      </c>
      <c r="AH1236" s="9" t="str">
        <f t="shared" si="868"/>
        <v>JMP @+33,2</v>
      </c>
      <c r="AI1236" t="str">
        <f t="shared" si="869"/>
        <v>0,@+33,2</v>
      </c>
      <c r="AJ1236" s="16" t="str">
        <f t="shared" si="870"/>
        <v>@+33,2</v>
      </c>
      <c r="AK1236" t="str">
        <f t="shared" si="871"/>
        <v>ADDZ# 3,0,SNC</v>
      </c>
      <c r="AL1236" s="4" t="str">
        <f t="shared" si="872"/>
        <v>ADD</v>
      </c>
      <c r="AM1236" s="4" t="str">
        <f t="shared" si="873"/>
        <v/>
      </c>
      <c r="AN1236" s="4" t="str">
        <f t="shared" si="874"/>
        <v>Z</v>
      </c>
      <c r="AO1236" s="4" t="str">
        <f t="shared" si="875"/>
        <v>#</v>
      </c>
      <c r="AP1236" s="15" t="str">
        <f t="shared" si="876"/>
        <v>,SNC</v>
      </c>
      <c r="AQ1236" s="9" t="str">
        <f>_xlfn.XLOOKUP(D1236,Sheet2!$E$3:$E$101,Sheet2!$F$3:$F$101,"******************")</f>
        <v>******************</v>
      </c>
      <c r="AR1236" s="33" t="str">
        <f t="shared" si="862"/>
        <v>DOC 0,DSKP</v>
      </c>
      <c r="AS1236" s="9" t="str">
        <f t="shared" si="863"/>
        <v>DOC</v>
      </c>
      <c r="AT1236" s="4">
        <f t="shared" si="877"/>
        <v>0</v>
      </c>
      <c r="AU1236" s="6">
        <f t="shared" si="878"/>
        <v>0</v>
      </c>
      <c r="AV1236" s="4" t="str">
        <f t="shared" si="879"/>
        <v/>
      </c>
      <c r="AW1236" s="4">
        <f t="shared" si="880"/>
        <v>33</v>
      </c>
      <c r="AX1236" s="4" t="str">
        <f>_xlfn.XLOOKUP(AW1236,Sheet2!$Q$3:$Q$66,Sheet2!$R$3:$R$66,"**")</f>
        <v>DSKP</v>
      </c>
      <c r="AY1236" s="4">
        <f t="shared" si="881"/>
        <v>6</v>
      </c>
      <c r="AZ1236" s="16" t="str">
        <f t="shared" si="882"/>
        <v>SKPBN</v>
      </c>
    </row>
    <row r="1237" spans="2:52" x14ac:dyDescent="0.35">
      <c r="B1237" s="3">
        <f t="shared" si="841"/>
        <v>37</v>
      </c>
      <c r="C1237" s="1">
        <f t="shared" si="840"/>
        <v>2573</v>
      </c>
      <c r="D1237" s="2">
        <v>20133</v>
      </c>
      <c r="E1237" s="2" t="str">
        <f>_xlfn.XLOOKUP(C1237,Sheet2!$N$3:$N$1000,Sheet2!$O$3:$O$1000,"")</f>
        <v/>
      </c>
      <c r="F1237" s="9" t="str">
        <f t="shared" si="839"/>
        <v>LDA 0,C037</v>
      </c>
      <c r="G1237" s="4" t="str">
        <f t="shared" si="859"/>
        <v>40</v>
      </c>
      <c r="H1237" s="4">
        <f t="shared" si="860"/>
        <v>133</v>
      </c>
      <c r="I1237" s="6">
        <f t="shared" si="852"/>
        <v>0</v>
      </c>
      <c r="J1237" s="6">
        <f t="shared" si="853"/>
        <v>2</v>
      </c>
      <c r="K1237" s="6">
        <f t="shared" si="854"/>
        <v>0</v>
      </c>
      <c r="L1237" s="6">
        <f t="shared" si="855"/>
        <v>1</v>
      </c>
      <c r="M1237" s="6">
        <f t="shared" si="856"/>
        <v>3</v>
      </c>
      <c r="N1237" s="6">
        <f t="shared" si="857"/>
        <v>3</v>
      </c>
      <c r="O1237" s="13">
        <f t="shared" si="858"/>
        <v>4</v>
      </c>
      <c r="P1237" s="4">
        <f t="shared" si="864"/>
        <v>1</v>
      </c>
      <c r="Q1237" s="4">
        <f t="shared" si="865"/>
        <v>0</v>
      </c>
      <c r="R1237">
        <f t="shared" si="842"/>
        <v>133</v>
      </c>
      <c r="S1237" s="4">
        <f t="shared" si="843"/>
        <v>0</v>
      </c>
      <c r="T1237" s="15">
        <f t="shared" si="844"/>
        <v>0</v>
      </c>
      <c r="U1237" s="4">
        <f t="shared" si="845"/>
        <v>1</v>
      </c>
      <c r="V1237" s="4">
        <f t="shared" si="846"/>
        <v>0</v>
      </c>
      <c r="W1237" s="4">
        <f t="shared" si="847"/>
        <v>0</v>
      </c>
      <c r="X1237" s="6">
        <f t="shared" si="848"/>
        <v>1</v>
      </c>
      <c r="Y1237" s="4">
        <f t="shared" si="849"/>
        <v>1</v>
      </c>
      <c r="Z1237" s="6">
        <f t="shared" si="850"/>
        <v>1</v>
      </c>
      <c r="AA1237" s="18">
        <f t="shared" si="851"/>
        <v>3</v>
      </c>
      <c r="AB1237" s="9" t="str">
        <f t="shared" si="866"/>
        <v>C037</v>
      </c>
      <c r="AC1237" s="9" t="str">
        <f>_xlfn.XLOOKUP(R1237,Sheet2!$H$3:$H$258,Sheet2!$I$3:$I$258,"-----")</f>
        <v>C037</v>
      </c>
      <c r="AD1237" s="9" t="str">
        <f>_xlfn.XLOOKUP(VALUE(AE1237),Sheet2!$N$3:$N$1000,Sheet2!$O$3:$O$1000,"********")</f>
        <v>********</v>
      </c>
      <c r="AE1237" t="str">
        <f t="shared" si="861"/>
        <v>2726</v>
      </c>
      <c r="AF1237" s="9" t="str">
        <f>IF(R1237&lt;200,"+"&amp;TEXT(R1237,"0"),"-"&amp;TEXT(_xlfn.XLOOKUP(R1237,Sheet2!$K$3:$K$130,Sheet2!$L$3:$L$130,"-----"),"0"))</f>
        <v>+133</v>
      </c>
      <c r="AG1237" s="9" t="str">
        <f t="shared" si="867"/>
        <v/>
      </c>
      <c r="AH1237" s="9" t="str">
        <f t="shared" si="868"/>
        <v>JMP C037</v>
      </c>
      <c r="AI1237" t="str">
        <f t="shared" si="869"/>
        <v>0,C037</v>
      </c>
      <c r="AJ1237" s="16" t="str">
        <f t="shared" si="870"/>
        <v>C037</v>
      </c>
      <c r="AK1237" t="str">
        <f t="shared" si="871"/>
        <v>COMZL# 1,0,SNC</v>
      </c>
      <c r="AL1237" s="4" t="str">
        <f t="shared" si="872"/>
        <v>COM</v>
      </c>
      <c r="AM1237" s="4" t="str">
        <f t="shared" si="873"/>
        <v>L</v>
      </c>
      <c r="AN1237" s="4" t="str">
        <f t="shared" si="874"/>
        <v>Z</v>
      </c>
      <c r="AO1237" s="4" t="str">
        <f t="shared" si="875"/>
        <v>#</v>
      </c>
      <c r="AP1237" s="15" t="str">
        <f t="shared" si="876"/>
        <v>,SNC</v>
      </c>
      <c r="AQ1237" s="9" t="str">
        <f>_xlfn.XLOOKUP(D1237,Sheet2!$E$3:$E$101,Sheet2!$F$3:$F$101,"******************")</f>
        <v>******************</v>
      </c>
      <c r="AR1237" s="33" t="str">
        <f t="shared" si="862"/>
        <v>NIOS DSKP</v>
      </c>
      <c r="AS1237" s="9" t="str">
        <f t="shared" si="863"/>
        <v>DOCS</v>
      </c>
      <c r="AT1237" s="4">
        <f t="shared" si="877"/>
        <v>0</v>
      </c>
      <c r="AU1237" s="6">
        <f t="shared" si="878"/>
        <v>1</v>
      </c>
      <c r="AV1237" s="4" t="str">
        <f t="shared" si="879"/>
        <v>S</v>
      </c>
      <c r="AW1237" s="4">
        <f t="shared" si="880"/>
        <v>33</v>
      </c>
      <c r="AX1237" s="4" t="str">
        <f>_xlfn.XLOOKUP(AW1237,Sheet2!$Q$3:$Q$66,Sheet2!$R$3:$R$66,"**")</f>
        <v>DSKP</v>
      </c>
      <c r="AY1237" s="4">
        <f t="shared" si="881"/>
        <v>0</v>
      </c>
      <c r="AZ1237" s="16" t="str">
        <f t="shared" si="882"/>
        <v>SKPBZ</v>
      </c>
    </row>
    <row r="1238" spans="2:52" x14ac:dyDescent="0.35">
      <c r="B1238" s="3">
        <f t="shared" si="841"/>
        <v>38</v>
      </c>
      <c r="C1238" s="1">
        <f t="shared" si="840"/>
        <v>2574</v>
      </c>
      <c r="D1238" s="2">
        <v>62033</v>
      </c>
      <c r="E1238" s="2" t="str">
        <f>_xlfn.XLOOKUP(C1238,Sheet2!$N$3:$N$1000,Sheet2!$O$3:$O$1000,"")</f>
        <v/>
      </c>
      <c r="F1238" s="9" t="str">
        <f t="shared" si="839"/>
        <v>DOB 0,DSKP</v>
      </c>
      <c r="G1238" s="4" t="str">
        <f t="shared" si="859"/>
        <v>144</v>
      </c>
      <c r="H1238" s="4">
        <f t="shared" si="860"/>
        <v>33</v>
      </c>
      <c r="I1238" s="6">
        <f t="shared" si="852"/>
        <v>0</v>
      </c>
      <c r="J1238" s="6">
        <f t="shared" si="853"/>
        <v>6</v>
      </c>
      <c r="K1238" s="6">
        <f t="shared" si="854"/>
        <v>2</v>
      </c>
      <c r="L1238" s="6">
        <f t="shared" si="855"/>
        <v>0</v>
      </c>
      <c r="M1238" s="6">
        <f t="shared" si="856"/>
        <v>3</v>
      </c>
      <c r="N1238" s="6">
        <f t="shared" si="857"/>
        <v>3</v>
      </c>
      <c r="O1238" s="13">
        <f t="shared" si="858"/>
        <v>12</v>
      </c>
      <c r="P1238" s="4">
        <f t="shared" si="864"/>
        <v>3</v>
      </c>
      <c r="Q1238" s="4">
        <f t="shared" si="865"/>
        <v>0</v>
      </c>
      <c r="R1238">
        <f t="shared" si="842"/>
        <v>33</v>
      </c>
      <c r="S1238" s="4">
        <f t="shared" si="843"/>
        <v>0</v>
      </c>
      <c r="T1238" s="15">
        <f t="shared" si="844"/>
        <v>1</v>
      </c>
      <c r="U1238" s="4">
        <f t="shared" si="845"/>
        <v>3</v>
      </c>
      <c r="V1238" s="4">
        <f t="shared" si="846"/>
        <v>0</v>
      </c>
      <c r="W1238" s="4">
        <f t="shared" si="847"/>
        <v>4</v>
      </c>
      <c r="X1238" s="6">
        <f t="shared" si="848"/>
        <v>0</v>
      </c>
      <c r="Y1238" s="4">
        <f t="shared" si="849"/>
        <v>1</v>
      </c>
      <c r="Z1238" s="6">
        <f t="shared" si="850"/>
        <v>1</v>
      </c>
      <c r="AA1238" s="18">
        <f t="shared" si="851"/>
        <v>3</v>
      </c>
      <c r="AB1238" s="9" t="str">
        <f t="shared" si="866"/>
        <v>*****</v>
      </c>
      <c r="AC1238" s="9" t="str">
        <f>_xlfn.XLOOKUP(R1238,Sheet2!$H$3:$H$258,Sheet2!$I$3:$I$258,"-----")</f>
        <v>*****</v>
      </c>
      <c r="AD1238" s="9" t="str">
        <f>_xlfn.XLOOKUP(VALUE(AE1238),Sheet2!$N$3:$N$1000,Sheet2!$O$3:$O$1000,"********")</f>
        <v>********</v>
      </c>
      <c r="AE1238" t="str">
        <f t="shared" si="861"/>
        <v>2627</v>
      </c>
      <c r="AF1238" s="9" t="str">
        <f>IF(R1238&lt;200,"+"&amp;TEXT(R1238,"0"),"-"&amp;TEXT(_xlfn.XLOOKUP(R1238,Sheet2!$K$3:$K$130,Sheet2!$L$3:$L$130,"-----"),"0"))</f>
        <v>+33</v>
      </c>
      <c r="AG1238" s="9" t="str">
        <f t="shared" si="867"/>
        <v>@</v>
      </c>
      <c r="AH1238" s="9" t="str">
        <f t="shared" si="868"/>
        <v>JMP @*****</v>
      </c>
      <c r="AI1238" t="str">
        <f t="shared" si="869"/>
        <v>0,@*****</v>
      </c>
      <c r="AJ1238" s="16" t="str">
        <f t="shared" si="870"/>
        <v>@*****</v>
      </c>
      <c r="AK1238" t="str">
        <f t="shared" si="871"/>
        <v>ADCZ# 3,0,SNC</v>
      </c>
      <c r="AL1238" s="4" t="str">
        <f t="shared" si="872"/>
        <v>ADC</v>
      </c>
      <c r="AM1238" s="4" t="str">
        <f t="shared" si="873"/>
        <v/>
      </c>
      <c r="AN1238" s="4" t="str">
        <f t="shared" si="874"/>
        <v>Z</v>
      </c>
      <c r="AO1238" s="4" t="str">
        <f t="shared" si="875"/>
        <v>#</v>
      </c>
      <c r="AP1238" s="15" t="str">
        <f t="shared" si="876"/>
        <v>,SNC</v>
      </c>
      <c r="AQ1238" s="9" t="str">
        <f>_xlfn.XLOOKUP(D1238,Sheet2!$E$3:$E$101,Sheet2!$F$3:$F$101,"******************")</f>
        <v>******************</v>
      </c>
      <c r="AR1238" s="33" t="str">
        <f t="shared" si="862"/>
        <v>DOB 0,DSKP</v>
      </c>
      <c r="AS1238" s="9" t="str">
        <f t="shared" si="863"/>
        <v>DOB</v>
      </c>
      <c r="AT1238" s="4">
        <f t="shared" si="877"/>
        <v>0</v>
      </c>
      <c r="AU1238" s="6">
        <f t="shared" si="878"/>
        <v>0</v>
      </c>
      <c r="AV1238" s="4" t="str">
        <f t="shared" si="879"/>
        <v/>
      </c>
      <c r="AW1238" s="4">
        <f t="shared" si="880"/>
        <v>33</v>
      </c>
      <c r="AX1238" s="4" t="str">
        <f>_xlfn.XLOOKUP(AW1238,Sheet2!$Q$3:$Q$66,Sheet2!$R$3:$R$66,"**")</f>
        <v>DSKP</v>
      </c>
      <c r="AY1238" s="4">
        <f t="shared" si="881"/>
        <v>4</v>
      </c>
      <c r="AZ1238" s="16" t="str">
        <f t="shared" si="882"/>
        <v>SKPBN</v>
      </c>
    </row>
    <row r="1239" spans="2:52" x14ac:dyDescent="0.35">
      <c r="B1239" s="3">
        <f t="shared" si="841"/>
        <v>39</v>
      </c>
      <c r="C1239" s="1">
        <f t="shared" si="840"/>
        <v>2575</v>
      </c>
      <c r="D1239" s="2">
        <v>24067</v>
      </c>
      <c r="E1239" s="2" t="str">
        <f>_xlfn.XLOOKUP(C1239,Sheet2!$N$3:$N$1000,Sheet2!$O$3:$O$1000,"")</f>
        <v/>
      </c>
      <c r="F1239" s="9" t="str">
        <f t="shared" si="839"/>
        <v>LDA 1,KB7</v>
      </c>
      <c r="G1239" s="4" t="str">
        <f t="shared" si="859"/>
        <v>50</v>
      </c>
      <c r="H1239" s="4">
        <f t="shared" si="860"/>
        <v>67</v>
      </c>
      <c r="I1239" s="6">
        <f t="shared" si="852"/>
        <v>0</v>
      </c>
      <c r="J1239" s="6">
        <f t="shared" si="853"/>
        <v>2</v>
      </c>
      <c r="K1239" s="6">
        <f t="shared" si="854"/>
        <v>4</v>
      </c>
      <c r="L1239" s="6">
        <f t="shared" si="855"/>
        <v>0</v>
      </c>
      <c r="M1239" s="6">
        <f t="shared" si="856"/>
        <v>6</v>
      </c>
      <c r="N1239" s="6">
        <f t="shared" si="857"/>
        <v>7</v>
      </c>
      <c r="O1239" s="13">
        <f t="shared" si="858"/>
        <v>5</v>
      </c>
      <c r="P1239" s="4">
        <f t="shared" si="864"/>
        <v>1</v>
      </c>
      <c r="Q1239" s="4">
        <f t="shared" si="865"/>
        <v>1</v>
      </c>
      <c r="R1239">
        <f t="shared" si="842"/>
        <v>67</v>
      </c>
      <c r="S1239" s="4">
        <f t="shared" si="843"/>
        <v>0</v>
      </c>
      <c r="T1239" s="15">
        <f t="shared" si="844"/>
        <v>0</v>
      </c>
      <c r="U1239" s="4">
        <f t="shared" si="845"/>
        <v>1</v>
      </c>
      <c r="V1239" s="4">
        <f t="shared" si="846"/>
        <v>1</v>
      </c>
      <c r="W1239" s="4">
        <f t="shared" si="847"/>
        <v>0</v>
      </c>
      <c r="X1239" s="6">
        <f t="shared" si="848"/>
        <v>0</v>
      </c>
      <c r="Y1239" s="4">
        <f t="shared" si="849"/>
        <v>3</v>
      </c>
      <c r="Z1239" s="6">
        <f t="shared" si="850"/>
        <v>0</v>
      </c>
      <c r="AA1239" s="18">
        <f t="shared" si="851"/>
        <v>7</v>
      </c>
      <c r="AB1239" s="9" t="str">
        <f t="shared" si="866"/>
        <v>KB7</v>
      </c>
      <c r="AC1239" s="9" t="str">
        <f>_xlfn.XLOOKUP(R1239,Sheet2!$H$3:$H$258,Sheet2!$I$3:$I$258,"-----")</f>
        <v>KB7</v>
      </c>
      <c r="AD1239" s="9" t="str">
        <f>_xlfn.XLOOKUP(VALUE(AE1239),Sheet2!$N$3:$N$1000,Sheet2!$O$3:$O$1000,"********")</f>
        <v>********</v>
      </c>
      <c r="AE1239" t="str">
        <f t="shared" si="861"/>
        <v>2664</v>
      </c>
      <c r="AF1239" s="9" t="str">
        <f>IF(R1239&lt;200,"+"&amp;TEXT(R1239,"0"),"-"&amp;TEXT(_xlfn.XLOOKUP(R1239,Sheet2!$K$3:$K$130,Sheet2!$L$3:$L$130,"-----"),"0"))</f>
        <v>+67</v>
      </c>
      <c r="AG1239" s="9" t="str">
        <f t="shared" si="867"/>
        <v/>
      </c>
      <c r="AH1239" s="9" t="str">
        <f t="shared" si="868"/>
        <v>JSR KB7</v>
      </c>
      <c r="AI1239" t="str">
        <f t="shared" si="869"/>
        <v>1,KB7</v>
      </c>
      <c r="AJ1239" s="16" t="str">
        <f t="shared" si="870"/>
        <v>KB7</v>
      </c>
      <c r="AK1239" t="str">
        <f t="shared" si="871"/>
        <v>COMC 1,1,SBN</v>
      </c>
      <c r="AL1239" s="4" t="str">
        <f t="shared" si="872"/>
        <v>COM</v>
      </c>
      <c r="AM1239" s="4" t="str">
        <f t="shared" si="873"/>
        <v/>
      </c>
      <c r="AN1239" s="4" t="str">
        <f t="shared" si="874"/>
        <v>C</v>
      </c>
      <c r="AO1239" s="4" t="str">
        <f t="shared" si="875"/>
        <v/>
      </c>
      <c r="AP1239" s="15" t="str">
        <f t="shared" si="876"/>
        <v>,SBN</v>
      </c>
      <c r="AQ1239" s="9" t="str">
        <f>_xlfn.XLOOKUP(D1239,Sheet2!$E$3:$E$101,Sheet2!$F$3:$F$101,"******************")</f>
        <v>******************</v>
      </c>
      <c r="AR1239" s="33" t="str">
        <f t="shared" si="862"/>
        <v>NIO **</v>
      </c>
      <c r="AS1239" s="9" t="str">
        <f t="shared" si="863"/>
        <v>DOC</v>
      </c>
      <c r="AT1239" s="4">
        <f t="shared" si="877"/>
        <v>1</v>
      </c>
      <c r="AU1239" s="6">
        <f t="shared" si="878"/>
        <v>0</v>
      </c>
      <c r="AV1239" s="4" t="str">
        <f t="shared" si="879"/>
        <v/>
      </c>
      <c r="AW1239" s="4">
        <f t="shared" si="880"/>
        <v>67</v>
      </c>
      <c r="AX1239" s="4" t="str">
        <f>_xlfn.XLOOKUP(AW1239,Sheet2!$Q$3:$Q$66,Sheet2!$R$3:$R$66,"**")</f>
        <v>**</v>
      </c>
      <c r="AY1239" s="4">
        <f t="shared" si="881"/>
        <v>0</v>
      </c>
      <c r="AZ1239" s="16" t="str">
        <f t="shared" si="882"/>
        <v>SKPBN</v>
      </c>
    </row>
    <row r="1240" spans="2:52" x14ac:dyDescent="0.35">
      <c r="B1240" s="3">
        <f t="shared" si="841"/>
        <v>40</v>
      </c>
      <c r="C1240" s="1">
        <f t="shared" si="840"/>
        <v>2576</v>
      </c>
      <c r="D1240" s="2">
        <v>65133</v>
      </c>
      <c r="E1240" s="2" t="str">
        <f>_xlfn.XLOOKUP(C1240,Sheet2!$N$3:$N$1000,Sheet2!$O$3:$O$1000,"")</f>
        <v/>
      </c>
      <c r="F1240" s="9" t="str">
        <f t="shared" si="839"/>
        <v>DOAS 1,DSKP</v>
      </c>
      <c r="G1240" s="4" t="str">
        <f t="shared" si="859"/>
        <v>152</v>
      </c>
      <c r="H1240" s="4">
        <f t="shared" si="860"/>
        <v>133</v>
      </c>
      <c r="I1240" s="6">
        <f t="shared" si="852"/>
        <v>0</v>
      </c>
      <c r="J1240" s="6">
        <f t="shared" si="853"/>
        <v>6</v>
      </c>
      <c r="K1240" s="6">
        <f t="shared" si="854"/>
        <v>5</v>
      </c>
      <c r="L1240" s="6">
        <f t="shared" si="855"/>
        <v>1</v>
      </c>
      <c r="M1240" s="6">
        <f t="shared" si="856"/>
        <v>3</v>
      </c>
      <c r="N1240" s="6">
        <f t="shared" si="857"/>
        <v>3</v>
      </c>
      <c r="O1240" s="13">
        <f t="shared" si="858"/>
        <v>13</v>
      </c>
      <c r="P1240" s="4">
        <f t="shared" si="864"/>
        <v>3</v>
      </c>
      <c r="Q1240" s="4">
        <f t="shared" si="865"/>
        <v>1</v>
      </c>
      <c r="R1240">
        <f t="shared" si="842"/>
        <v>133</v>
      </c>
      <c r="S1240" s="4">
        <f t="shared" si="843"/>
        <v>2</v>
      </c>
      <c r="T1240" s="15">
        <f t="shared" si="844"/>
        <v>0</v>
      </c>
      <c r="U1240" s="4">
        <f t="shared" si="845"/>
        <v>3</v>
      </c>
      <c r="V1240" s="4">
        <f t="shared" si="846"/>
        <v>1</v>
      </c>
      <c r="W1240" s="4">
        <f t="shared" si="847"/>
        <v>2</v>
      </c>
      <c r="X1240" s="6">
        <f t="shared" si="848"/>
        <v>1</v>
      </c>
      <c r="Y1240" s="4">
        <f t="shared" si="849"/>
        <v>1</v>
      </c>
      <c r="Z1240" s="6">
        <f t="shared" si="850"/>
        <v>1</v>
      </c>
      <c r="AA1240" s="18">
        <f t="shared" si="851"/>
        <v>3</v>
      </c>
      <c r="AB1240" s="9" t="str">
        <f t="shared" si="866"/>
        <v>+133,2</v>
      </c>
      <c r="AC1240" s="9" t="str">
        <f>_xlfn.XLOOKUP(R1240,Sheet2!$H$3:$H$258,Sheet2!$I$3:$I$258,"-----")</f>
        <v>C037</v>
      </c>
      <c r="AD1240" s="9" t="str">
        <f>_xlfn.XLOOKUP(VALUE(AE1240),Sheet2!$N$3:$N$1000,Sheet2!$O$3:$O$1000,"********")</f>
        <v>********</v>
      </c>
      <c r="AE1240" t="str">
        <f t="shared" si="861"/>
        <v>2731</v>
      </c>
      <c r="AF1240" s="9" t="str">
        <f>IF(R1240&lt;200,"+"&amp;TEXT(R1240,"0"),"-"&amp;TEXT(_xlfn.XLOOKUP(R1240,Sheet2!$K$3:$K$130,Sheet2!$L$3:$L$130,"-----"),"0"))</f>
        <v>+133</v>
      </c>
      <c r="AG1240" s="9" t="str">
        <f t="shared" si="867"/>
        <v/>
      </c>
      <c r="AH1240" s="9" t="str">
        <f t="shared" si="868"/>
        <v>JSR +133,2</v>
      </c>
      <c r="AI1240" t="str">
        <f t="shared" si="869"/>
        <v>1,+133,2</v>
      </c>
      <c r="AJ1240" s="16" t="str">
        <f t="shared" si="870"/>
        <v>+133,2</v>
      </c>
      <c r="AK1240" t="str">
        <f t="shared" si="871"/>
        <v>MOVZL# 3,1,SNC</v>
      </c>
      <c r="AL1240" s="4" t="str">
        <f t="shared" si="872"/>
        <v>MOV</v>
      </c>
      <c r="AM1240" s="4" t="str">
        <f t="shared" si="873"/>
        <v>L</v>
      </c>
      <c r="AN1240" s="4" t="str">
        <f t="shared" si="874"/>
        <v>Z</v>
      </c>
      <c r="AO1240" s="4" t="str">
        <f t="shared" si="875"/>
        <v>#</v>
      </c>
      <c r="AP1240" s="15" t="str">
        <f t="shared" si="876"/>
        <v>,SNC</v>
      </c>
      <c r="AQ1240" s="9" t="str">
        <f>_xlfn.XLOOKUP(D1240,Sheet2!$E$3:$E$101,Sheet2!$F$3:$F$101,"******************")</f>
        <v>******************</v>
      </c>
      <c r="AR1240" s="33" t="str">
        <f t="shared" si="862"/>
        <v>DOAS 1,DSKP</v>
      </c>
      <c r="AS1240" s="9" t="str">
        <f t="shared" si="863"/>
        <v>DOAS</v>
      </c>
      <c r="AT1240" s="4">
        <f t="shared" si="877"/>
        <v>1</v>
      </c>
      <c r="AU1240" s="6">
        <f t="shared" si="878"/>
        <v>1</v>
      </c>
      <c r="AV1240" s="4" t="str">
        <f t="shared" si="879"/>
        <v>S</v>
      </c>
      <c r="AW1240" s="4">
        <f t="shared" si="880"/>
        <v>33</v>
      </c>
      <c r="AX1240" s="4" t="str">
        <f>_xlfn.XLOOKUP(AW1240,Sheet2!$Q$3:$Q$66,Sheet2!$R$3:$R$66,"**")</f>
        <v>DSKP</v>
      </c>
      <c r="AY1240" s="4">
        <f t="shared" si="881"/>
        <v>2</v>
      </c>
      <c r="AZ1240" s="16" t="str">
        <f t="shared" si="882"/>
        <v>SKPBZ</v>
      </c>
    </row>
    <row r="1241" spans="2:52" x14ac:dyDescent="0.35">
      <c r="B1241" s="3">
        <f t="shared" si="841"/>
        <v>41</v>
      </c>
      <c r="C1241" s="1">
        <f t="shared" si="840"/>
        <v>2577</v>
      </c>
      <c r="D1241" s="2">
        <v>6165</v>
      </c>
      <c r="E1241" s="2" t="str">
        <f>_xlfn.XLOOKUP(C1241,Sheet2!$N$3:$N$1000,Sheet2!$O$3:$O$1000,"")</f>
        <v/>
      </c>
      <c r="F1241" s="9" t="str">
        <f t="shared" si="839"/>
        <v>JSR @STALL</v>
      </c>
      <c r="G1241" s="4" t="str">
        <f t="shared" si="859"/>
        <v>14</v>
      </c>
      <c r="H1241" s="4">
        <f t="shared" si="860"/>
        <v>165</v>
      </c>
      <c r="I1241" s="6">
        <f t="shared" si="852"/>
        <v>0</v>
      </c>
      <c r="J1241" s="6">
        <f t="shared" si="853"/>
        <v>0</v>
      </c>
      <c r="K1241" s="6">
        <f t="shared" si="854"/>
        <v>6</v>
      </c>
      <c r="L1241" s="6">
        <f t="shared" si="855"/>
        <v>1</v>
      </c>
      <c r="M1241" s="6">
        <f t="shared" si="856"/>
        <v>6</v>
      </c>
      <c r="N1241" s="6">
        <f t="shared" si="857"/>
        <v>5</v>
      </c>
      <c r="O1241" s="13">
        <f t="shared" si="858"/>
        <v>1</v>
      </c>
      <c r="P1241" s="4">
        <f t="shared" si="864"/>
        <v>0</v>
      </c>
      <c r="Q1241" s="4">
        <f t="shared" si="865"/>
        <v>1</v>
      </c>
      <c r="R1241">
        <f t="shared" si="842"/>
        <v>165</v>
      </c>
      <c r="S1241" s="4">
        <f t="shared" si="843"/>
        <v>0</v>
      </c>
      <c r="T1241" s="15">
        <f t="shared" si="844"/>
        <v>1</v>
      </c>
      <c r="U1241" s="4">
        <f t="shared" si="845"/>
        <v>0</v>
      </c>
      <c r="V1241" s="4">
        <f t="shared" si="846"/>
        <v>1</v>
      </c>
      <c r="W1241" s="4">
        <f t="shared" si="847"/>
        <v>4</v>
      </c>
      <c r="X1241" s="6">
        <f t="shared" si="848"/>
        <v>1</v>
      </c>
      <c r="Y1241" s="4">
        <f t="shared" si="849"/>
        <v>3</v>
      </c>
      <c r="Z1241" s="6">
        <f t="shared" si="850"/>
        <v>0</v>
      </c>
      <c r="AA1241" s="18">
        <f t="shared" si="851"/>
        <v>5</v>
      </c>
      <c r="AB1241" s="9" t="str">
        <f t="shared" si="866"/>
        <v>STALL</v>
      </c>
      <c r="AC1241" s="9" t="str">
        <f>_xlfn.XLOOKUP(R1241,Sheet2!$H$3:$H$258,Sheet2!$I$3:$I$258,"-----")</f>
        <v>STALL</v>
      </c>
      <c r="AD1241" s="9" t="str">
        <f>_xlfn.XLOOKUP(VALUE(AE1241),Sheet2!$N$3:$N$1000,Sheet2!$O$3:$O$1000,"********")</f>
        <v>********</v>
      </c>
      <c r="AE1241" t="str">
        <f t="shared" si="861"/>
        <v>2764</v>
      </c>
      <c r="AF1241" s="9" t="str">
        <f>IF(R1241&lt;200,"+"&amp;TEXT(R1241,"0"),"-"&amp;TEXT(_xlfn.XLOOKUP(R1241,Sheet2!$K$3:$K$130,Sheet2!$L$3:$L$130,"-----"),"0"))</f>
        <v>+165</v>
      </c>
      <c r="AG1241" s="9" t="str">
        <f t="shared" si="867"/>
        <v>@</v>
      </c>
      <c r="AH1241" s="9" t="str">
        <f t="shared" si="868"/>
        <v>JSR @STALL</v>
      </c>
      <c r="AI1241" t="str">
        <f t="shared" si="869"/>
        <v>1,@STALL</v>
      </c>
      <c r="AJ1241" s="16" t="str">
        <f t="shared" si="870"/>
        <v>@STALL</v>
      </c>
      <c r="AK1241" t="str">
        <f t="shared" si="871"/>
        <v>ADCCL 0,1,SNR</v>
      </c>
      <c r="AL1241" s="4" t="str">
        <f t="shared" si="872"/>
        <v>ADC</v>
      </c>
      <c r="AM1241" s="4" t="str">
        <f t="shared" si="873"/>
        <v>L</v>
      </c>
      <c r="AN1241" s="4" t="str">
        <f t="shared" si="874"/>
        <v>C</v>
      </c>
      <c r="AO1241" s="4" t="str">
        <f t="shared" si="875"/>
        <v/>
      </c>
      <c r="AP1241" s="15" t="str">
        <f t="shared" si="876"/>
        <v>,SNR</v>
      </c>
      <c r="AQ1241" s="9" t="str">
        <f>_xlfn.XLOOKUP(D1241,Sheet2!$E$3:$E$101,Sheet2!$F$3:$F$101,"******************")</f>
        <v>******************</v>
      </c>
      <c r="AR1241" s="33" t="str">
        <f t="shared" si="862"/>
        <v>DOBS 1,**</v>
      </c>
      <c r="AS1241" s="9" t="str">
        <f t="shared" si="863"/>
        <v>DOBS</v>
      </c>
      <c r="AT1241" s="4">
        <f t="shared" si="877"/>
        <v>1</v>
      </c>
      <c r="AU1241" s="6">
        <f t="shared" si="878"/>
        <v>1</v>
      </c>
      <c r="AV1241" s="4" t="str">
        <f t="shared" si="879"/>
        <v>S</v>
      </c>
      <c r="AW1241" s="4">
        <f t="shared" si="880"/>
        <v>65</v>
      </c>
      <c r="AX1241" s="4" t="str">
        <f>_xlfn.XLOOKUP(AW1241,Sheet2!$Q$3:$Q$66,Sheet2!$R$3:$R$66,"**")</f>
        <v>**</v>
      </c>
      <c r="AY1241" s="4">
        <f t="shared" si="881"/>
        <v>4</v>
      </c>
      <c r="AZ1241" s="16" t="str">
        <f t="shared" si="882"/>
        <v>SKPBZ</v>
      </c>
    </row>
    <row r="1242" spans="2:52" x14ac:dyDescent="0.35">
      <c r="B1242" s="3">
        <f t="shared" si="841"/>
        <v>42</v>
      </c>
      <c r="C1242" s="1">
        <v>2600</v>
      </c>
      <c r="D1242" s="2">
        <v>60233</v>
      </c>
      <c r="E1242" s="2" t="str">
        <f>_xlfn.XLOOKUP(C1242,Sheet2!$N$3:$N$1000,Sheet2!$O$3:$O$1000,"")</f>
        <v/>
      </c>
      <c r="F1242" s="9" t="str">
        <f t="shared" ref="F1242:F1305" si="883">IF(AQ1242="******************",IF(P1242=0,AH1242,IF(P1242=3,AR1242,IF(P1242=1,"LDA "&amp;AI1242,IF(P1242=2,"STA "&amp;AI1242,IF(P1242=3,AQ1242,AK1242))))),AQ1242)</f>
        <v>NIOC DSKP</v>
      </c>
      <c r="G1242" s="4" t="str">
        <f t="shared" si="859"/>
        <v>140</v>
      </c>
      <c r="H1242" s="4">
        <f t="shared" si="860"/>
        <v>233</v>
      </c>
      <c r="I1242" s="6">
        <f t="shared" si="852"/>
        <v>0</v>
      </c>
      <c r="J1242" s="6">
        <f t="shared" si="853"/>
        <v>6</v>
      </c>
      <c r="K1242" s="6">
        <f t="shared" si="854"/>
        <v>0</v>
      </c>
      <c r="L1242" s="6">
        <f t="shared" si="855"/>
        <v>2</v>
      </c>
      <c r="M1242" s="6">
        <f t="shared" si="856"/>
        <v>3</v>
      </c>
      <c r="N1242" s="6">
        <f t="shared" si="857"/>
        <v>3</v>
      </c>
      <c r="O1242" s="13">
        <f t="shared" si="858"/>
        <v>12</v>
      </c>
      <c r="P1242" s="4">
        <f t="shared" si="864"/>
        <v>3</v>
      </c>
      <c r="Q1242" s="4">
        <f t="shared" si="865"/>
        <v>0</v>
      </c>
      <c r="R1242">
        <f t="shared" si="842"/>
        <v>233</v>
      </c>
      <c r="S1242" s="4">
        <f t="shared" si="843"/>
        <v>0</v>
      </c>
      <c r="T1242" s="15">
        <f t="shared" si="844"/>
        <v>0</v>
      </c>
      <c r="U1242" s="4">
        <f t="shared" si="845"/>
        <v>3</v>
      </c>
      <c r="V1242" s="4">
        <f t="shared" si="846"/>
        <v>0</v>
      </c>
      <c r="W1242" s="4">
        <f t="shared" si="847"/>
        <v>0</v>
      </c>
      <c r="X1242" s="6">
        <f t="shared" si="848"/>
        <v>2</v>
      </c>
      <c r="Y1242" s="4">
        <f t="shared" si="849"/>
        <v>1</v>
      </c>
      <c r="Z1242" s="6">
        <f t="shared" si="850"/>
        <v>1</v>
      </c>
      <c r="AA1242" s="18">
        <f t="shared" si="851"/>
        <v>3</v>
      </c>
      <c r="AB1242" s="9" t="str">
        <f t="shared" si="866"/>
        <v>I.RC2</v>
      </c>
      <c r="AC1242" s="9" t="str">
        <f>_xlfn.XLOOKUP(R1242,Sheet2!$H$3:$H$258,Sheet2!$I$3:$I$258,"-----")</f>
        <v>I.RC2</v>
      </c>
      <c r="AD1242" s="9" t="str">
        <f>_xlfn.XLOOKUP(VALUE(AE1242),Sheet2!$N$3:$N$1000,Sheet2!$O$3:$O$1000,"********")</f>
        <v>********</v>
      </c>
      <c r="AE1242" t="str">
        <f t="shared" si="861"/>
        <v>2433</v>
      </c>
      <c r="AF1242" s="9" t="str">
        <f>IF(R1242&lt;200,"+"&amp;TEXT(R1242,"0"),"-"&amp;TEXT(_xlfn.XLOOKUP(R1242,Sheet2!$K$3:$K$130,Sheet2!$L$3:$L$130,"-----"),"0"))</f>
        <v>-145</v>
      </c>
      <c r="AG1242" s="9" t="str">
        <f t="shared" si="867"/>
        <v/>
      </c>
      <c r="AH1242" s="9" t="str">
        <f t="shared" si="868"/>
        <v>JMP I.RC2</v>
      </c>
      <c r="AI1242" t="str">
        <f t="shared" si="869"/>
        <v>0,I.RC2</v>
      </c>
      <c r="AJ1242" s="16" t="str">
        <f t="shared" si="870"/>
        <v>I.RC2</v>
      </c>
      <c r="AK1242" t="str">
        <f t="shared" si="871"/>
        <v>COMZR# 3,0,SNC</v>
      </c>
      <c r="AL1242" s="4" t="str">
        <f t="shared" si="872"/>
        <v>COM</v>
      </c>
      <c r="AM1242" s="4" t="str">
        <f t="shared" si="873"/>
        <v>R</v>
      </c>
      <c r="AN1242" s="4" t="str">
        <f t="shared" si="874"/>
        <v>Z</v>
      </c>
      <c r="AO1242" s="4" t="str">
        <f t="shared" si="875"/>
        <v>#</v>
      </c>
      <c r="AP1242" s="15" t="str">
        <f t="shared" si="876"/>
        <v>,SNC</v>
      </c>
      <c r="AQ1242" s="9" t="str">
        <f>_xlfn.XLOOKUP(D1242,Sheet2!$E$3:$E$101,Sheet2!$F$3:$F$101,"******************")</f>
        <v>******************</v>
      </c>
      <c r="AR1242" s="33" t="str">
        <f t="shared" si="862"/>
        <v>NIOC DSKP</v>
      </c>
      <c r="AS1242" s="9" t="str">
        <f t="shared" si="863"/>
        <v>DOCC</v>
      </c>
      <c r="AT1242" s="4">
        <f t="shared" si="877"/>
        <v>0</v>
      </c>
      <c r="AU1242" s="6">
        <f t="shared" si="878"/>
        <v>2</v>
      </c>
      <c r="AV1242" s="4" t="str">
        <f t="shared" si="879"/>
        <v>C</v>
      </c>
      <c r="AW1242" s="4">
        <f t="shared" si="880"/>
        <v>33</v>
      </c>
      <c r="AX1242" s="4" t="str">
        <f>_xlfn.XLOOKUP(AW1242,Sheet2!$Q$3:$Q$66,Sheet2!$R$3:$R$66,"**")</f>
        <v>DSKP</v>
      </c>
      <c r="AY1242" s="4">
        <f t="shared" si="881"/>
        <v>0</v>
      </c>
      <c r="AZ1242" s="16" t="str">
        <f t="shared" si="882"/>
        <v>SKPDN</v>
      </c>
    </row>
    <row r="1243" spans="2:52" x14ac:dyDescent="0.35">
      <c r="B1243" s="3">
        <f t="shared" si="841"/>
        <v>43</v>
      </c>
      <c r="C1243" s="1">
        <f t="shared" si="840"/>
        <v>2601</v>
      </c>
      <c r="D1243" s="2">
        <v>30060</v>
      </c>
      <c r="E1243" s="2" t="str">
        <f>_xlfn.XLOOKUP(C1243,Sheet2!$N$3:$N$1000,Sheet2!$O$3:$O$1000,"")</f>
        <v/>
      </c>
      <c r="F1243" s="9" t="str">
        <f t="shared" si="883"/>
        <v>LDA 2,KB14</v>
      </c>
      <c r="G1243" s="4" t="str">
        <f t="shared" si="859"/>
        <v>60</v>
      </c>
      <c r="H1243" s="4">
        <f t="shared" si="860"/>
        <v>60</v>
      </c>
      <c r="I1243" s="6">
        <f t="shared" si="852"/>
        <v>0</v>
      </c>
      <c r="J1243" s="6">
        <f t="shared" si="853"/>
        <v>3</v>
      </c>
      <c r="K1243" s="6">
        <f t="shared" si="854"/>
        <v>0</v>
      </c>
      <c r="L1243" s="6">
        <f t="shared" si="855"/>
        <v>0</v>
      </c>
      <c r="M1243" s="6">
        <f t="shared" si="856"/>
        <v>6</v>
      </c>
      <c r="N1243" s="6">
        <f t="shared" si="857"/>
        <v>0</v>
      </c>
      <c r="O1243" s="13">
        <f t="shared" si="858"/>
        <v>6</v>
      </c>
      <c r="P1243" s="4">
        <f t="shared" si="864"/>
        <v>1</v>
      </c>
      <c r="Q1243" s="4">
        <f t="shared" si="865"/>
        <v>2</v>
      </c>
      <c r="R1243">
        <f t="shared" si="842"/>
        <v>60</v>
      </c>
      <c r="S1243" s="4">
        <f t="shared" si="843"/>
        <v>0</v>
      </c>
      <c r="T1243" s="15">
        <f t="shared" si="844"/>
        <v>0</v>
      </c>
      <c r="U1243" s="4">
        <f t="shared" si="845"/>
        <v>1</v>
      </c>
      <c r="V1243" s="4">
        <f t="shared" si="846"/>
        <v>2</v>
      </c>
      <c r="W1243" s="4">
        <f t="shared" si="847"/>
        <v>0</v>
      </c>
      <c r="X1243" s="6">
        <f t="shared" si="848"/>
        <v>0</v>
      </c>
      <c r="Y1243" s="4">
        <f t="shared" si="849"/>
        <v>3</v>
      </c>
      <c r="Z1243" s="6">
        <f t="shared" si="850"/>
        <v>0</v>
      </c>
      <c r="AA1243" s="18">
        <f t="shared" si="851"/>
        <v>0</v>
      </c>
      <c r="AB1243" s="9" t="str">
        <f t="shared" si="866"/>
        <v>KB14</v>
      </c>
      <c r="AC1243" s="9" t="str">
        <f>_xlfn.XLOOKUP(R1243,Sheet2!$H$3:$H$258,Sheet2!$I$3:$I$258,"-----")</f>
        <v>KB14</v>
      </c>
      <c r="AD1243" s="9" t="str">
        <f>_xlfn.XLOOKUP(VALUE(AE1243),Sheet2!$N$3:$N$1000,Sheet2!$O$3:$O$1000,"********")</f>
        <v>********</v>
      </c>
      <c r="AE1243" t="str">
        <f t="shared" si="861"/>
        <v>2661</v>
      </c>
      <c r="AF1243" s="9" t="str">
        <f>IF(R1243&lt;200,"+"&amp;TEXT(R1243,"0"),"-"&amp;TEXT(_xlfn.XLOOKUP(R1243,Sheet2!$K$3:$K$130,Sheet2!$L$3:$L$130,"-----"),"0"))</f>
        <v>+60</v>
      </c>
      <c r="AG1243" s="9" t="str">
        <f t="shared" si="867"/>
        <v/>
      </c>
      <c r="AH1243" s="9" t="str">
        <f t="shared" si="868"/>
        <v>ISZ KB14</v>
      </c>
      <c r="AI1243" t="str">
        <f t="shared" si="869"/>
        <v>2,KB14</v>
      </c>
      <c r="AJ1243" s="16" t="str">
        <f t="shared" si="870"/>
        <v>KB14</v>
      </c>
      <c r="AK1243" t="str">
        <f t="shared" si="871"/>
        <v>COMC 1,2</v>
      </c>
      <c r="AL1243" s="4" t="str">
        <f t="shared" si="872"/>
        <v>COM</v>
      </c>
      <c r="AM1243" s="4" t="str">
        <f t="shared" si="873"/>
        <v/>
      </c>
      <c r="AN1243" s="4" t="str">
        <f t="shared" si="874"/>
        <v>C</v>
      </c>
      <c r="AO1243" s="4" t="str">
        <f t="shared" si="875"/>
        <v/>
      </c>
      <c r="AP1243" s="15" t="str">
        <f t="shared" si="876"/>
        <v/>
      </c>
      <c r="AQ1243" s="9" t="str">
        <f>_xlfn.XLOOKUP(D1243,Sheet2!$E$3:$E$101,Sheet2!$F$3:$F$101,"******************")</f>
        <v>******************</v>
      </c>
      <c r="AR1243" s="33" t="str">
        <f t="shared" si="862"/>
        <v>NIO **</v>
      </c>
      <c r="AS1243" s="9" t="str">
        <f t="shared" si="863"/>
        <v>DOC</v>
      </c>
      <c r="AT1243" s="4">
        <f t="shared" si="877"/>
        <v>2</v>
      </c>
      <c r="AU1243" s="6">
        <f t="shared" si="878"/>
        <v>0</v>
      </c>
      <c r="AV1243" s="4" t="str">
        <f t="shared" si="879"/>
        <v/>
      </c>
      <c r="AW1243" s="4">
        <f t="shared" si="880"/>
        <v>60</v>
      </c>
      <c r="AX1243" s="4" t="str">
        <f>_xlfn.XLOOKUP(AW1243,Sheet2!$Q$3:$Q$66,Sheet2!$R$3:$R$66,"**")</f>
        <v>**</v>
      </c>
      <c r="AY1243" s="4">
        <f t="shared" si="881"/>
        <v>0</v>
      </c>
      <c r="AZ1243" s="16" t="str">
        <f t="shared" si="882"/>
        <v>SKPBN</v>
      </c>
    </row>
    <row r="1244" spans="2:52" x14ac:dyDescent="0.35">
      <c r="B1244" s="3">
        <f t="shared" si="841"/>
        <v>44</v>
      </c>
      <c r="C1244" s="1">
        <f t="shared" si="840"/>
        <v>2602</v>
      </c>
      <c r="D1244" s="2">
        <v>65433</v>
      </c>
      <c r="E1244" s="2" t="str">
        <f>_xlfn.XLOOKUP(C1244,Sheet2!$N$3:$N$1000,Sheet2!$O$3:$O$1000,"")</f>
        <v/>
      </c>
      <c r="F1244" s="9" t="str">
        <f t="shared" si="883"/>
        <v>DIB 1,DSKP</v>
      </c>
      <c r="G1244" s="4" t="str">
        <f t="shared" si="859"/>
        <v>153</v>
      </c>
      <c r="H1244" s="4">
        <f t="shared" si="860"/>
        <v>33</v>
      </c>
      <c r="I1244" s="6">
        <f t="shared" si="852"/>
        <v>0</v>
      </c>
      <c r="J1244" s="6">
        <f t="shared" si="853"/>
        <v>6</v>
      </c>
      <c r="K1244" s="6">
        <f t="shared" si="854"/>
        <v>5</v>
      </c>
      <c r="L1244" s="6">
        <f t="shared" si="855"/>
        <v>4</v>
      </c>
      <c r="M1244" s="6">
        <f t="shared" si="856"/>
        <v>3</v>
      </c>
      <c r="N1244" s="6">
        <f t="shared" si="857"/>
        <v>3</v>
      </c>
      <c r="O1244" s="13">
        <f t="shared" si="858"/>
        <v>13</v>
      </c>
      <c r="P1244" s="4">
        <f t="shared" si="864"/>
        <v>3</v>
      </c>
      <c r="Q1244" s="4">
        <f t="shared" si="865"/>
        <v>1</v>
      </c>
      <c r="R1244">
        <f t="shared" si="842"/>
        <v>33</v>
      </c>
      <c r="S1244" s="4">
        <f t="shared" si="843"/>
        <v>3</v>
      </c>
      <c r="T1244" s="15">
        <f t="shared" si="844"/>
        <v>0</v>
      </c>
      <c r="U1244" s="4">
        <f t="shared" si="845"/>
        <v>3</v>
      </c>
      <c r="V1244" s="4">
        <f t="shared" si="846"/>
        <v>1</v>
      </c>
      <c r="W1244" s="4">
        <f t="shared" si="847"/>
        <v>3</v>
      </c>
      <c r="X1244" s="6">
        <f t="shared" si="848"/>
        <v>0</v>
      </c>
      <c r="Y1244" s="4">
        <f t="shared" si="849"/>
        <v>1</v>
      </c>
      <c r="Z1244" s="6">
        <f t="shared" si="850"/>
        <v>1</v>
      </c>
      <c r="AA1244" s="18">
        <f t="shared" si="851"/>
        <v>3</v>
      </c>
      <c r="AB1244" s="9" t="str">
        <f t="shared" si="866"/>
        <v>+33,3</v>
      </c>
      <c r="AC1244" s="9" t="str">
        <f>_xlfn.XLOOKUP(R1244,Sheet2!$H$3:$H$258,Sheet2!$I$3:$I$258,"-----")</f>
        <v>*****</v>
      </c>
      <c r="AD1244" s="9" t="str">
        <f>_xlfn.XLOOKUP(VALUE(AE1244),Sheet2!$N$3:$N$1000,Sheet2!$O$3:$O$1000,"********")</f>
        <v>********</v>
      </c>
      <c r="AE1244" t="str">
        <f t="shared" si="861"/>
        <v>2635</v>
      </c>
      <c r="AF1244" s="9" t="str">
        <f>IF(R1244&lt;200,"+"&amp;TEXT(R1244,"0"),"-"&amp;TEXT(_xlfn.XLOOKUP(R1244,Sheet2!$K$3:$K$130,Sheet2!$L$3:$L$130,"-----"),"0"))</f>
        <v>+33</v>
      </c>
      <c r="AG1244" s="9" t="str">
        <f t="shared" si="867"/>
        <v/>
      </c>
      <c r="AH1244" s="9" t="str">
        <f t="shared" si="868"/>
        <v>JSR +33,3</v>
      </c>
      <c r="AI1244" t="str">
        <f t="shared" si="869"/>
        <v>1,+33,3</v>
      </c>
      <c r="AJ1244" s="16" t="str">
        <f t="shared" si="870"/>
        <v>+33,3</v>
      </c>
      <c r="AK1244" t="str">
        <f t="shared" si="871"/>
        <v>INCZ# 3,1,SNC</v>
      </c>
      <c r="AL1244" s="4" t="str">
        <f t="shared" si="872"/>
        <v>INC</v>
      </c>
      <c r="AM1244" s="4" t="str">
        <f t="shared" si="873"/>
        <v/>
      </c>
      <c r="AN1244" s="4" t="str">
        <f t="shared" si="874"/>
        <v>Z</v>
      </c>
      <c r="AO1244" s="4" t="str">
        <f t="shared" si="875"/>
        <v>#</v>
      </c>
      <c r="AP1244" s="15" t="str">
        <f t="shared" si="876"/>
        <v>,SNC</v>
      </c>
      <c r="AQ1244" s="9" t="str">
        <f>_xlfn.XLOOKUP(D1244,Sheet2!$E$3:$E$101,Sheet2!$F$3:$F$101,"******************")</f>
        <v>******************</v>
      </c>
      <c r="AR1244" s="33" t="str">
        <f t="shared" si="862"/>
        <v>DIB 1,DSKP</v>
      </c>
      <c r="AS1244" s="9" t="str">
        <f t="shared" si="863"/>
        <v>DIB</v>
      </c>
      <c r="AT1244" s="4">
        <f t="shared" si="877"/>
        <v>1</v>
      </c>
      <c r="AU1244" s="6">
        <f t="shared" si="878"/>
        <v>0</v>
      </c>
      <c r="AV1244" s="4" t="str">
        <f t="shared" si="879"/>
        <v/>
      </c>
      <c r="AW1244" s="4">
        <f t="shared" si="880"/>
        <v>33</v>
      </c>
      <c r="AX1244" s="4" t="str">
        <f>_xlfn.XLOOKUP(AW1244,Sheet2!$Q$3:$Q$66,Sheet2!$R$3:$R$66,"**")</f>
        <v>DSKP</v>
      </c>
      <c r="AY1244" s="4">
        <f t="shared" si="881"/>
        <v>3</v>
      </c>
      <c r="AZ1244" s="16" t="str">
        <f t="shared" si="882"/>
        <v>SKPBN</v>
      </c>
    </row>
    <row r="1245" spans="2:52" x14ac:dyDescent="0.35">
      <c r="B1245" s="3">
        <f t="shared" si="841"/>
        <v>45</v>
      </c>
      <c r="C1245" s="1">
        <f t="shared" si="840"/>
        <v>2603</v>
      </c>
      <c r="D1245" s="2">
        <v>113000</v>
      </c>
      <c r="E1245" s="2" t="str">
        <f>_xlfn.XLOOKUP(C1245,Sheet2!$N$3:$N$1000,Sheet2!$O$3:$O$1000,"")</f>
        <v/>
      </c>
      <c r="F1245" s="9" t="str">
        <f t="shared" si="883"/>
        <v>ADD 0,2</v>
      </c>
      <c r="G1245" s="4" t="str">
        <f t="shared" si="859"/>
        <v>226</v>
      </c>
      <c r="H1245" s="4">
        <f t="shared" si="860"/>
        <v>0</v>
      </c>
      <c r="I1245" s="6">
        <f t="shared" si="852"/>
        <v>1</v>
      </c>
      <c r="J1245" s="6">
        <f t="shared" si="853"/>
        <v>1</v>
      </c>
      <c r="K1245" s="6">
        <f t="shared" si="854"/>
        <v>3</v>
      </c>
      <c r="L1245" s="6">
        <f t="shared" si="855"/>
        <v>0</v>
      </c>
      <c r="M1245" s="6">
        <f t="shared" si="856"/>
        <v>0</v>
      </c>
      <c r="N1245" s="6">
        <f t="shared" si="857"/>
        <v>0</v>
      </c>
      <c r="O1245" s="13">
        <f t="shared" si="858"/>
        <v>18</v>
      </c>
      <c r="P1245" s="4">
        <f t="shared" si="864"/>
        <v>4</v>
      </c>
      <c r="Q1245" s="4">
        <f t="shared" si="865"/>
        <v>2</v>
      </c>
      <c r="R1245">
        <f t="shared" si="842"/>
        <v>0</v>
      </c>
      <c r="S1245" s="4">
        <f t="shared" si="843"/>
        <v>2</v>
      </c>
      <c r="T1245" s="15">
        <f t="shared" si="844"/>
        <v>1</v>
      </c>
      <c r="U1245" s="4">
        <f t="shared" si="845"/>
        <v>0</v>
      </c>
      <c r="V1245" s="4">
        <f t="shared" si="846"/>
        <v>2</v>
      </c>
      <c r="W1245" s="4">
        <f t="shared" si="847"/>
        <v>6</v>
      </c>
      <c r="X1245" s="6">
        <f t="shared" si="848"/>
        <v>0</v>
      </c>
      <c r="Y1245" s="4">
        <f t="shared" si="849"/>
        <v>0</v>
      </c>
      <c r="Z1245" s="6">
        <f t="shared" si="850"/>
        <v>0</v>
      </c>
      <c r="AA1245" s="18">
        <f t="shared" si="851"/>
        <v>0</v>
      </c>
      <c r="AB1245" s="9" t="str">
        <f t="shared" si="866"/>
        <v>+0,2</v>
      </c>
      <c r="AC1245" s="9" t="str">
        <f>_xlfn.XLOOKUP(R1245,Sheet2!$H$3:$H$258,Sheet2!$I$3:$I$258,"-----")</f>
        <v>0</v>
      </c>
      <c r="AD1245" s="9" t="str">
        <f>_xlfn.XLOOKUP(VALUE(AE1245),Sheet2!$N$3:$N$1000,Sheet2!$O$3:$O$1000,"********")</f>
        <v>********</v>
      </c>
      <c r="AE1245" t="str">
        <f t="shared" si="861"/>
        <v>2603</v>
      </c>
      <c r="AF1245" s="9" t="str">
        <f>IF(R1245&lt;200,"+"&amp;TEXT(R1245,"0"),"-"&amp;TEXT(_xlfn.XLOOKUP(R1245,Sheet2!$K$3:$K$130,Sheet2!$L$3:$L$130,"-----"),"0"))</f>
        <v>+0</v>
      </c>
      <c r="AG1245" s="9" t="str">
        <f t="shared" si="867"/>
        <v>@</v>
      </c>
      <c r="AH1245" s="9" t="str">
        <f t="shared" si="868"/>
        <v>ISZ @+0,2</v>
      </c>
      <c r="AI1245" t="str">
        <f t="shared" si="869"/>
        <v>2,@+0,2</v>
      </c>
      <c r="AJ1245" s="16" t="str">
        <f t="shared" si="870"/>
        <v>@+0,2</v>
      </c>
      <c r="AK1245" t="str">
        <f t="shared" si="871"/>
        <v>ADD 0,2</v>
      </c>
      <c r="AL1245" s="4" t="str">
        <f t="shared" si="872"/>
        <v>ADD</v>
      </c>
      <c r="AM1245" s="4" t="str">
        <f t="shared" si="873"/>
        <v/>
      </c>
      <c r="AN1245" s="4" t="str">
        <f t="shared" si="874"/>
        <v/>
      </c>
      <c r="AO1245" s="4" t="str">
        <f t="shared" si="875"/>
        <v/>
      </c>
      <c r="AP1245" s="15" t="str">
        <f t="shared" si="876"/>
        <v/>
      </c>
      <c r="AQ1245" s="9" t="str">
        <f>_xlfn.XLOOKUP(D1245,Sheet2!$E$3:$E$101,Sheet2!$F$3:$F$101,"******************")</f>
        <v>******************</v>
      </c>
      <c r="AR1245" s="33" t="str">
        <f t="shared" si="862"/>
        <v>DOC 2,0</v>
      </c>
      <c r="AS1245" s="9" t="str">
        <f t="shared" si="863"/>
        <v>DOC</v>
      </c>
      <c r="AT1245" s="4">
        <f t="shared" si="877"/>
        <v>2</v>
      </c>
      <c r="AU1245" s="6">
        <f t="shared" si="878"/>
        <v>0</v>
      </c>
      <c r="AV1245" s="4" t="str">
        <f t="shared" si="879"/>
        <v/>
      </c>
      <c r="AW1245" s="4">
        <f t="shared" si="880"/>
        <v>0</v>
      </c>
      <c r="AX1245" s="4" t="str">
        <f>_xlfn.XLOOKUP(AW1245,Sheet2!$Q$3:$Q$66,Sheet2!$R$3:$R$66,"**")</f>
        <v>0</v>
      </c>
      <c r="AY1245" s="4">
        <f t="shared" si="881"/>
        <v>6</v>
      </c>
      <c r="AZ1245" s="16" t="str">
        <f t="shared" si="882"/>
        <v>SKPBN</v>
      </c>
    </row>
    <row r="1246" spans="2:52" x14ac:dyDescent="0.35">
      <c r="B1246" s="3">
        <f t="shared" si="841"/>
        <v>46</v>
      </c>
      <c r="C1246" s="1">
        <f t="shared" si="840"/>
        <v>2604</v>
      </c>
      <c r="D1246" s="2">
        <v>146414</v>
      </c>
      <c r="E1246" s="2" t="str">
        <f>_xlfn.XLOOKUP(C1246,Sheet2!$N$3:$N$1000,Sheet2!$O$3:$O$1000,"")</f>
        <v/>
      </c>
      <c r="F1246" s="9" t="str">
        <f t="shared" si="883"/>
        <v>SUB# 2,1,SZR</v>
      </c>
      <c r="G1246" s="4" t="str">
        <f t="shared" si="859"/>
        <v>315</v>
      </c>
      <c r="H1246" s="4">
        <f t="shared" si="860"/>
        <v>14</v>
      </c>
      <c r="I1246" s="6">
        <f t="shared" si="852"/>
        <v>1</v>
      </c>
      <c r="J1246" s="6">
        <f t="shared" si="853"/>
        <v>4</v>
      </c>
      <c r="K1246" s="6">
        <f t="shared" si="854"/>
        <v>6</v>
      </c>
      <c r="L1246" s="6">
        <f t="shared" si="855"/>
        <v>4</v>
      </c>
      <c r="M1246" s="6">
        <f t="shared" si="856"/>
        <v>1</v>
      </c>
      <c r="N1246" s="6">
        <f t="shared" si="857"/>
        <v>4</v>
      </c>
      <c r="O1246" s="13">
        <f t="shared" si="858"/>
        <v>25</v>
      </c>
      <c r="P1246" s="4">
        <f t="shared" si="864"/>
        <v>6</v>
      </c>
      <c r="Q1246" s="4">
        <f t="shared" si="865"/>
        <v>1</v>
      </c>
      <c r="R1246">
        <f t="shared" si="842"/>
        <v>14</v>
      </c>
      <c r="S1246" s="4">
        <f t="shared" si="843"/>
        <v>1</v>
      </c>
      <c r="T1246" s="15">
        <f t="shared" si="844"/>
        <v>1</v>
      </c>
      <c r="U1246" s="4">
        <f t="shared" si="845"/>
        <v>2</v>
      </c>
      <c r="V1246" s="4">
        <f t="shared" si="846"/>
        <v>1</v>
      </c>
      <c r="W1246" s="4">
        <f t="shared" si="847"/>
        <v>5</v>
      </c>
      <c r="X1246" s="6">
        <f t="shared" si="848"/>
        <v>0</v>
      </c>
      <c r="Y1246" s="4">
        <f t="shared" si="849"/>
        <v>0</v>
      </c>
      <c r="Z1246" s="6">
        <f t="shared" si="850"/>
        <v>1</v>
      </c>
      <c r="AA1246" s="18">
        <f t="shared" si="851"/>
        <v>4</v>
      </c>
      <c r="AB1246" s="9" t="str">
        <f t="shared" si="866"/>
        <v>+14</v>
      </c>
      <c r="AC1246" s="9" t="str">
        <f>_xlfn.XLOOKUP(R1246,Sheet2!$H$3:$H$258,Sheet2!$I$3:$I$258,"-----")</f>
        <v>*****</v>
      </c>
      <c r="AD1246" s="9" t="str">
        <f>_xlfn.XLOOKUP(VALUE(AE1246),Sheet2!$N$3:$N$1000,Sheet2!$O$3:$O$1000,"********")</f>
        <v>********</v>
      </c>
      <c r="AE1246" t="str">
        <f t="shared" si="861"/>
        <v>2620</v>
      </c>
      <c r="AF1246" s="9" t="str">
        <f>IF(R1246&lt;200,"+"&amp;TEXT(R1246,"0"),"-"&amp;TEXT(_xlfn.XLOOKUP(R1246,Sheet2!$K$3:$K$130,Sheet2!$L$3:$L$130,"-----"),"0"))</f>
        <v>+14</v>
      </c>
      <c r="AG1246" s="9" t="str">
        <f t="shared" si="867"/>
        <v>@</v>
      </c>
      <c r="AH1246" s="9" t="str">
        <f t="shared" si="868"/>
        <v>JSR @+14</v>
      </c>
      <c r="AI1246" t="str">
        <f t="shared" si="869"/>
        <v>1,@+14</v>
      </c>
      <c r="AJ1246" s="16" t="str">
        <f t="shared" si="870"/>
        <v>@+14</v>
      </c>
      <c r="AK1246" t="str">
        <f t="shared" si="871"/>
        <v>SUB# 2,1,SZR</v>
      </c>
      <c r="AL1246" s="4" t="str">
        <f t="shared" si="872"/>
        <v>SUB</v>
      </c>
      <c r="AM1246" s="4" t="str">
        <f t="shared" si="873"/>
        <v/>
      </c>
      <c r="AN1246" s="4" t="str">
        <f t="shared" si="874"/>
        <v/>
      </c>
      <c r="AO1246" s="4" t="str">
        <f t="shared" si="875"/>
        <v>#</v>
      </c>
      <c r="AP1246" s="15" t="str">
        <f t="shared" si="876"/>
        <v>,SZR</v>
      </c>
      <c r="AQ1246" s="9" t="str">
        <f>_xlfn.XLOOKUP(D1246,Sheet2!$E$3:$E$101,Sheet2!$F$3:$F$101,"******************")</f>
        <v>******************</v>
      </c>
      <c r="AR1246" s="33" t="str">
        <f t="shared" si="862"/>
        <v>DIC 1,RTC</v>
      </c>
      <c r="AS1246" s="9" t="str">
        <f t="shared" si="863"/>
        <v>DIC</v>
      </c>
      <c r="AT1246" s="4">
        <f t="shared" si="877"/>
        <v>1</v>
      </c>
      <c r="AU1246" s="6">
        <f t="shared" si="878"/>
        <v>0</v>
      </c>
      <c r="AV1246" s="4" t="str">
        <f t="shared" si="879"/>
        <v/>
      </c>
      <c r="AW1246" s="4">
        <f t="shared" si="880"/>
        <v>14</v>
      </c>
      <c r="AX1246" s="4" t="str">
        <f>_xlfn.XLOOKUP(AW1246,Sheet2!$Q$3:$Q$66,Sheet2!$R$3:$R$66,"**")</f>
        <v>RTC</v>
      </c>
      <c r="AY1246" s="4">
        <f t="shared" si="881"/>
        <v>5</v>
      </c>
      <c r="AZ1246" s="16" t="str">
        <f t="shared" si="882"/>
        <v>SKPBN</v>
      </c>
    </row>
    <row r="1247" spans="2:52" x14ac:dyDescent="0.35">
      <c r="B1247" s="3">
        <f t="shared" si="841"/>
        <v>47</v>
      </c>
      <c r="C1247" s="1">
        <f t="shared" si="840"/>
        <v>2605</v>
      </c>
      <c r="D1247" s="2">
        <v>6242</v>
      </c>
      <c r="E1247" s="2" t="str">
        <f>_xlfn.XLOOKUP(C1247,Sheet2!$N$3:$N$1000,Sheet2!$O$3:$O$1000,"")</f>
        <v/>
      </c>
      <c r="F1247" s="9" t="str">
        <f t="shared" si="883"/>
        <v>EHALT</v>
      </c>
      <c r="G1247" s="4" t="str">
        <f t="shared" si="859"/>
        <v>14</v>
      </c>
      <c r="H1247" s="4">
        <f t="shared" si="860"/>
        <v>242</v>
      </c>
      <c r="I1247" s="6">
        <f t="shared" si="852"/>
        <v>0</v>
      </c>
      <c r="J1247" s="6">
        <f t="shared" si="853"/>
        <v>0</v>
      </c>
      <c r="K1247" s="6">
        <f t="shared" si="854"/>
        <v>6</v>
      </c>
      <c r="L1247" s="6">
        <f t="shared" si="855"/>
        <v>2</v>
      </c>
      <c r="M1247" s="6">
        <f t="shared" si="856"/>
        <v>4</v>
      </c>
      <c r="N1247" s="6">
        <f t="shared" si="857"/>
        <v>2</v>
      </c>
      <c r="O1247" s="13">
        <f t="shared" si="858"/>
        <v>1</v>
      </c>
      <c r="P1247" s="4">
        <f t="shared" si="864"/>
        <v>0</v>
      </c>
      <c r="Q1247" s="4">
        <f t="shared" si="865"/>
        <v>1</v>
      </c>
      <c r="R1247">
        <f t="shared" si="842"/>
        <v>242</v>
      </c>
      <c r="S1247" s="4">
        <f t="shared" si="843"/>
        <v>0</v>
      </c>
      <c r="T1247" s="15">
        <f t="shared" si="844"/>
        <v>1</v>
      </c>
      <c r="U1247" s="4">
        <f t="shared" si="845"/>
        <v>0</v>
      </c>
      <c r="V1247" s="4">
        <f t="shared" si="846"/>
        <v>1</v>
      </c>
      <c r="W1247" s="4">
        <f t="shared" si="847"/>
        <v>4</v>
      </c>
      <c r="X1247" s="6">
        <f t="shared" si="848"/>
        <v>2</v>
      </c>
      <c r="Y1247" s="4">
        <f t="shared" si="849"/>
        <v>2</v>
      </c>
      <c r="Z1247" s="6">
        <f t="shared" si="850"/>
        <v>0</v>
      </c>
      <c r="AA1247" s="18">
        <f t="shared" si="851"/>
        <v>2</v>
      </c>
      <c r="AB1247" s="9" t="str">
        <f t="shared" si="866"/>
        <v>I.EHA</v>
      </c>
      <c r="AC1247" s="9" t="str">
        <f>_xlfn.XLOOKUP(R1247,Sheet2!$H$3:$H$258,Sheet2!$I$3:$I$258,"-----")</f>
        <v>I.EHA</v>
      </c>
      <c r="AD1247" s="9" t="str">
        <f>_xlfn.XLOOKUP(VALUE(AE1247),Sheet2!$N$3:$N$1000,Sheet2!$O$3:$O$1000,"********")</f>
        <v>********</v>
      </c>
      <c r="AE1247" t="str">
        <f t="shared" si="861"/>
        <v>2447</v>
      </c>
      <c r="AF1247" s="9" t="str">
        <f>IF(R1247&lt;200,"+"&amp;TEXT(R1247,"0"),"-"&amp;TEXT(_xlfn.XLOOKUP(R1247,Sheet2!$K$3:$K$130,Sheet2!$L$3:$L$130,"-----"),"0"))</f>
        <v>-136</v>
      </c>
      <c r="AG1247" s="9" t="str">
        <f t="shared" si="867"/>
        <v>@</v>
      </c>
      <c r="AH1247" s="9" t="str">
        <f t="shared" si="868"/>
        <v>JSR @I.EHA</v>
      </c>
      <c r="AI1247" t="str">
        <f t="shared" si="869"/>
        <v>1,@I.EHA</v>
      </c>
      <c r="AJ1247" s="16" t="str">
        <f t="shared" si="870"/>
        <v>@I.EHA</v>
      </c>
      <c r="AK1247" t="str">
        <f t="shared" si="871"/>
        <v>ADCOR 0,1,SZC</v>
      </c>
      <c r="AL1247" s="4" t="str">
        <f t="shared" si="872"/>
        <v>ADC</v>
      </c>
      <c r="AM1247" s="4" t="str">
        <f t="shared" si="873"/>
        <v>R</v>
      </c>
      <c r="AN1247" s="4" t="str">
        <f t="shared" si="874"/>
        <v>O</v>
      </c>
      <c r="AO1247" s="4" t="str">
        <f t="shared" si="875"/>
        <v/>
      </c>
      <c r="AP1247" s="15" t="str">
        <f t="shared" si="876"/>
        <v>,SZC</v>
      </c>
      <c r="AQ1247" s="9" t="str">
        <f>_xlfn.XLOOKUP(D1247,Sheet2!$E$3:$E$101,Sheet2!$F$3:$F$101,"******************")</f>
        <v>EHALT</v>
      </c>
      <c r="AR1247" s="33" t="str">
        <f t="shared" si="862"/>
        <v>DOBC 1,**</v>
      </c>
      <c r="AS1247" s="9" t="str">
        <f t="shared" si="863"/>
        <v>DOBC</v>
      </c>
      <c r="AT1247" s="4">
        <f t="shared" si="877"/>
        <v>1</v>
      </c>
      <c r="AU1247" s="6">
        <f t="shared" si="878"/>
        <v>2</v>
      </c>
      <c r="AV1247" s="4" t="str">
        <f t="shared" si="879"/>
        <v>C</v>
      </c>
      <c r="AW1247" s="4">
        <f t="shared" si="880"/>
        <v>42</v>
      </c>
      <c r="AX1247" s="4" t="str">
        <f>_xlfn.XLOOKUP(AW1247,Sheet2!$Q$3:$Q$66,Sheet2!$R$3:$R$66,"**")</f>
        <v>**</v>
      </c>
      <c r="AY1247" s="4">
        <f t="shared" si="881"/>
        <v>4</v>
      </c>
      <c r="AZ1247" s="16" t="str">
        <f t="shared" si="882"/>
        <v>SKPDN</v>
      </c>
    </row>
    <row r="1248" spans="2:52" x14ac:dyDescent="0.35">
      <c r="B1248" s="3">
        <f t="shared" si="841"/>
        <v>48</v>
      </c>
      <c r="C1248" s="1">
        <f t="shared" si="840"/>
        <v>2606</v>
      </c>
      <c r="D1248" s="2">
        <v>6243</v>
      </c>
      <c r="E1248" s="2" t="str">
        <f>_xlfn.XLOOKUP(C1248,Sheet2!$N$3:$N$1000,Sheet2!$O$3:$O$1000,"")</f>
        <v/>
      </c>
      <c r="F1248" s="9" t="str">
        <f t="shared" si="883"/>
        <v>LOOP</v>
      </c>
      <c r="G1248" s="4" t="str">
        <f t="shared" si="859"/>
        <v>14</v>
      </c>
      <c r="H1248" s="4">
        <f t="shared" si="860"/>
        <v>243</v>
      </c>
      <c r="I1248" s="6">
        <f t="shared" si="852"/>
        <v>0</v>
      </c>
      <c r="J1248" s="6">
        <f t="shared" si="853"/>
        <v>0</v>
      </c>
      <c r="K1248" s="6">
        <f t="shared" si="854"/>
        <v>6</v>
      </c>
      <c r="L1248" s="6">
        <f t="shared" si="855"/>
        <v>2</v>
      </c>
      <c r="M1248" s="6">
        <f t="shared" si="856"/>
        <v>4</v>
      </c>
      <c r="N1248" s="6">
        <f t="shared" si="857"/>
        <v>3</v>
      </c>
      <c r="O1248" s="13">
        <f t="shared" si="858"/>
        <v>1</v>
      </c>
      <c r="P1248" s="4">
        <f t="shared" si="864"/>
        <v>0</v>
      </c>
      <c r="Q1248" s="4">
        <f t="shared" si="865"/>
        <v>1</v>
      </c>
      <c r="R1248">
        <f t="shared" si="842"/>
        <v>243</v>
      </c>
      <c r="S1248" s="4">
        <f t="shared" si="843"/>
        <v>0</v>
      </c>
      <c r="T1248" s="15">
        <f t="shared" si="844"/>
        <v>1</v>
      </c>
      <c r="U1248" s="4">
        <f t="shared" si="845"/>
        <v>0</v>
      </c>
      <c r="V1248" s="4">
        <f t="shared" si="846"/>
        <v>1</v>
      </c>
      <c r="W1248" s="4">
        <f t="shared" si="847"/>
        <v>4</v>
      </c>
      <c r="X1248" s="6">
        <f t="shared" si="848"/>
        <v>2</v>
      </c>
      <c r="Y1248" s="4">
        <f t="shared" si="849"/>
        <v>2</v>
      </c>
      <c r="Z1248" s="6">
        <f t="shared" si="850"/>
        <v>0</v>
      </c>
      <c r="AA1248" s="18">
        <f t="shared" si="851"/>
        <v>3</v>
      </c>
      <c r="AB1248" s="9" t="str">
        <f t="shared" si="866"/>
        <v>I.LOO</v>
      </c>
      <c r="AC1248" s="9" t="str">
        <f>_xlfn.XLOOKUP(R1248,Sheet2!$H$3:$H$258,Sheet2!$I$3:$I$258,"-----")</f>
        <v>I.LOO</v>
      </c>
      <c r="AD1248" s="9" t="str">
        <f>_xlfn.XLOOKUP(VALUE(AE1248),Sheet2!$N$3:$N$1000,Sheet2!$O$3:$O$1000,"********")</f>
        <v>********</v>
      </c>
      <c r="AE1248" t="str">
        <f t="shared" si="861"/>
        <v>2451</v>
      </c>
      <c r="AF1248" s="9" t="str">
        <f>IF(R1248&lt;200,"+"&amp;TEXT(R1248,"0"),"-"&amp;TEXT(_xlfn.XLOOKUP(R1248,Sheet2!$K$3:$K$130,Sheet2!$L$3:$L$130,"-----"),"0"))</f>
        <v>-135</v>
      </c>
      <c r="AG1248" s="9" t="str">
        <f t="shared" si="867"/>
        <v>@</v>
      </c>
      <c r="AH1248" s="9" t="str">
        <f t="shared" si="868"/>
        <v>JSR @I.LOO</v>
      </c>
      <c r="AI1248" t="str">
        <f t="shared" si="869"/>
        <v>1,@I.LOO</v>
      </c>
      <c r="AJ1248" s="16" t="str">
        <f t="shared" si="870"/>
        <v>@I.LOO</v>
      </c>
      <c r="AK1248" t="str">
        <f t="shared" si="871"/>
        <v>ADCOR 0,1,SNC</v>
      </c>
      <c r="AL1248" s="4" t="str">
        <f t="shared" si="872"/>
        <v>ADC</v>
      </c>
      <c r="AM1248" s="4" t="str">
        <f t="shared" si="873"/>
        <v>R</v>
      </c>
      <c r="AN1248" s="4" t="str">
        <f t="shared" si="874"/>
        <v>O</v>
      </c>
      <c r="AO1248" s="4" t="str">
        <f t="shared" si="875"/>
        <v/>
      </c>
      <c r="AP1248" s="15" t="str">
        <f t="shared" si="876"/>
        <v>,SNC</v>
      </c>
      <c r="AQ1248" s="9" t="str">
        <f>_xlfn.XLOOKUP(D1248,Sheet2!$E$3:$E$101,Sheet2!$F$3:$F$101,"******************")</f>
        <v>LOOP</v>
      </c>
      <c r="AR1248" s="33" t="str">
        <f t="shared" si="862"/>
        <v>DOBC 1,**</v>
      </c>
      <c r="AS1248" s="9" t="str">
        <f t="shared" si="863"/>
        <v>DOBC</v>
      </c>
      <c r="AT1248" s="4">
        <f t="shared" si="877"/>
        <v>1</v>
      </c>
      <c r="AU1248" s="6">
        <f t="shared" si="878"/>
        <v>2</v>
      </c>
      <c r="AV1248" s="4" t="str">
        <f t="shared" si="879"/>
        <v>C</v>
      </c>
      <c r="AW1248" s="4">
        <f t="shared" si="880"/>
        <v>43</v>
      </c>
      <c r="AX1248" s="4" t="str">
        <f>_xlfn.XLOOKUP(AW1248,Sheet2!$Q$3:$Q$66,Sheet2!$R$3:$R$66,"**")</f>
        <v>**</v>
      </c>
      <c r="AY1248" s="4">
        <f t="shared" si="881"/>
        <v>4</v>
      </c>
      <c r="AZ1248" s="16" t="str">
        <f t="shared" si="882"/>
        <v>SKPDN</v>
      </c>
    </row>
    <row r="1249" spans="1:52" x14ac:dyDescent="0.35">
      <c r="A1249" s="5" t="s">
        <v>50</v>
      </c>
      <c r="B1249" s="3">
        <v>2</v>
      </c>
      <c r="C1249" s="1">
        <f t="shared" si="840"/>
        <v>2607</v>
      </c>
      <c r="D1249" s="2">
        <v>6241</v>
      </c>
      <c r="E1249" s="2" t="str">
        <f>_xlfn.XLOOKUP(C1249,Sheet2!$N$3:$N$1000,Sheet2!$O$3:$O$1000,"")</f>
        <v>D18</v>
      </c>
      <c r="F1249" s="9" t="str">
        <f t="shared" si="883"/>
        <v>SETUP</v>
      </c>
      <c r="G1249" s="4" t="str">
        <f t="shared" si="859"/>
        <v>14</v>
      </c>
      <c r="H1249" s="4">
        <f t="shared" si="860"/>
        <v>241</v>
      </c>
      <c r="I1249" s="6">
        <f t="shared" si="852"/>
        <v>0</v>
      </c>
      <c r="J1249" s="6">
        <f t="shared" si="853"/>
        <v>0</v>
      </c>
      <c r="K1249" s="6">
        <f t="shared" si="854"/>
        <v>6</v>
      </c>
      <c r="L1249" s="6">
        <f t="shared" si="855"/>
        <v>2</v>
      </c>
      <c r="M1249" s="6">
        <f t="shared" si="856"/>
        <v>4</v>
      </c>
      <c r="N1249" s="6">
        <f t="shared" si="857"/>
        <v>1</v>
      </c>
      <c r="O1249" s="13">
        <f t="shared" si="858"/>
        <v>1</v>
      </c>
      <c r="P1249" s="4">
        <f t="shared" si="864"/>
        <v>0</v>
      </c>
      <c r="Q1249" s="4">
        <f t="shared" si="865"/>
        <v>1</v>
      </c>
      <c r="R1249">
        <f t="shared" si="842"/>
        <v>241</v>
      </c>
      <c r="S1249" s="4">
        <f t="shared" si="843"/>
        <v>0</v>
      </c>
      <c r="T1249" s="15">
        <f t="shared" si="844"/>
        <v>1</v>
      </c>
      <c r="U1249" s="4">
        <f t="shared" si="845"/>
        <v>0</v>
      </c>
      <c r="V1249" s="4">
        <f t="shared" si="846"/>
        <v>1</v>
      </c>
      <c r="W1249" s="4">
        <f t="shared" si="847"/>
        <v>4</v>
      </c>
      <c r="X1249" s="6">
        <f t="shared" si="848"/>
        <v>2</v>
      </c>
      <c r="Y1249" s="4">
        <f t="shared" si="849"/>
        <v>2</v>
      </c>
      <c r="Z1249" s="6">
        <f t="shared" si="850"/>
        <v>0</v>
      </c>
      <c r="AA1249" s="18">
        <f t="shared" si="851"/>
        <v>1</v>
      </c>
      <c r="AB1249" s="9" t="str">
        <f t="shared" si="866"/>
        <v>I.STUP</v>
      </c>
      <c r="AC1249" s="9" t="str">
        <f>_xlfn.XLOOKUP(R1249,Sheet2!$H$3:$H$258,Sheet2!$I$3:$I$258,"-----")</f>
        <v>I.STUP</v>
      </c>
      <c r="AD1249" s="9" t="str">
        <f>_xlfn.XLOOKUP(VALUE(AE1249),Sheet2!$N$3:$N$1000,Sheet2!$O$3:$O$1000,"********")</f>
        <v>********</v>
      </c>
      <c r="AE1249" t="str">
        <f t="shared" si="861"/>
        <v>2450</v>
      </c>
      <c r="AF1249" s="9" t="str">
        <f>IF(R1249&lt;200,"+"&amp;TEXT(R1249,"0"),"-"&amp;TEXT(_xlfn.XLOOKUP(R1249,Sheet2!$K$3:$K$130,Sheet2!$L$3:$L$130,"-----"),"0"))</f>
        <v>-137</v>
      </c>
      <c r="AG1249" s="9" t="str">
        <f t="shared" si="867"/>
        <v>@</v>
      </c>
      <c r="AH1249" s="9" t="str">
        <f t="shared" si="868"/>
        <v>JSR @I.STUP</v>
      </c>
      <c r="AI1249" t="str">
        <f t="shared" si="869"/>
        <v>1,@I.STUP</v>
      </c>
      <c r="AJ1249" s="16" t="str">
        <f t="shared" si="870"/>
        <v>@I.STUP</v>
      </c>
      <c r="AK1249" t="str">
        <f t="shared" si="871"/>
        <v>ADCOR 0,1,SKP</v>
      </c>
      <c r="AL1249" s="4" t="str">
        <f t="shared" si="872"/>
        <v>ADC</v>
      </c>
      <c r="AM1249" s="4" t="str">
        <f t="shared" si="873"/>
        <v>R</v>
      </c>
      <c r="AN1249" s="4" t="str">
        <f t="shared" si="874"/>
        <v>O</v>
      </c>
      <c r="AO1249" s="4" t="str">
        <f t="shared" si="875"/>
        <v/>
      </c>
      <c r="AP1249" s="15" t="str">
        <f t="shared" si="876"/>
        <v>,SKP</v>
      </c>
      <c r="AQ1249" s="9" t="str">
        <f>_xlfn.XLOOKUP(D1249,Sheet2!$E$3:$E$101,Sheet2!$F$3:$F$101,"******************")</f>
        <v>SETUP</v>
      </c>
      <c r="AR1249" s="33" t="str">
        <f t="shared" si="862"/>
        <v>DOBC 1,**</v>
      </c>
      <c r="AS1249" s="9" t="str">
        <f t="shared" si="863"/>
        <v>DOBC</v>
      </c>
      <c r="AT1249" s="4">
        <f t="shared" si="877"/>
        <v>1</v>
      </c>
      <c r="AU1249" s="6">
        <f t="shared" si="878"/>
        <v>2</v>
      </c>
      <c r="AV1249" s="4" t="str">
        <f t="shared" si="879"/>
        <v>C</v>
      </c>
      <c r="AW1249" s="4">
        <f t="shared" si="880"/>
        <v>41</v>
      </c>
      <c r="AX1249" s="4" t="str">
        <f>_xlfn.XLOOKUP(AW1249,Sheet2!$Q$3:$Q$66,Sheet2!$R$3:$R$66,"**")</f>
        <v>**</v>
      </c>
      <c r="AY1249" s="4">
        <f t="shared" si="881"/>
        <v>4</v>
      </c>
      <c r="AZ1249" s="16" t="str">
        <f t="shared" si="882"/>
        <v>SKPDN</v>
      </c>
    </row>
    <row r="1250" spans="1:52" x14ac:dyDescent="0.35">
      <c r="B1250" s="3">
        <f t="shared" si="841"/>
        <v>3</v>
      </c>
      <c r="C1250" s="1">
        <f t="shared" si="840"/>
        <v>2610</v>
      </c>
      <c r="D1250" s="2">
        <v>20152</v>
      </c>
      <c r="E1250" s="2" t="str">
        <f>_xlfn.XLOOKUP(C1250,Sheet2!$N$3:$N$1000,Sheet2!$O$3:$O$1000,"")</f>
        <v/>
      </c>
      <c r="F1250" s="9" t="str">
        <f t="shared" si="883"/>
        <v>LDA 0,TESTU</v>
      </c>
      <c r="G1250" s="4" t="str">
        <f t="shared" si="859"/>
        <v>40</v>
      </c>
      <c r="H1250" s="4">
        <f t="shared" si="860"/>
        <v>152</v>
      </c>
      <c r="I1250" s="6">
        <f t="shared" si="852"/>
        <v>0</v>
      </c>
      <c r="J1250" s="6">
        <f t="shared" si="853"/>
        <v>2</v>
      </c>
      <c r="K1250" s="6">
        <f t="shared" si="854"/>
        <v>0</v>
      </c>
      <c r="L1250" s="6">
        <f t="shared" si="855"/>
        <v>1</v>
      </c>
      <c r="M1250" s="6">
        <f t="shared" si="856"/>
        <v>5</v>
      </c>
      <c r="N1250" s="6">
        <f t="shared" si="857"/>
        <v>2</v>
      </c>
      <c r="O1250" s="13">
        <f t="shared" si="858"/>
        <v>4</v>
      </c>
      <c r="P1250" s="4">
        <f t="shared" si="864"/>
        <v>1</v>
      </c>
      <c r="Q1250" s="4">
        <f t="shared" si="865"/>
        <v>0</v>
      </c>
      <c r="R1250">
        <f t="shared" si="842"/>
        <v>152</v>
      </c>
      <c r="S1250" s="4">
        <f t="shared" si="843"/>
        <v>0</v>
      </c>
      <c r="T1250" s="15">
        <f t="shared" si="844"/>
        <v>0</v>
      </c>
      <c r="U1250" s="4">
        <f t="shared" si="845"/>
        <v>1</v>
      </c>
      <c r="V1250" s="4">
        <f t="shared" si="846"/>
        <v>0</v>
      </c>
      <c r="W1250" s="4">
        <f t="shared" si="847"/>
        <v>0</v>
      </c>
      <c r="X1250" s="6">
        <f t="shared" si="848"/>
        <v>1</v>
      </c>
      <c r="Y1250" s="4">
        <f t="shared" si="849"/>
        <v>2</v>
      </c>
      <c r="Z1250" s="6">
        <f t="shared" si="850"/>
        <v>1</v>
      </c>
      <c r="AA1250" s="18">
        <f t="shared" si="851"/>
        <v>2</v>
      </c>
      <c r="AB1250" s="9" t="str">
        <f t="shared" si="866"/>
        <v>TESTU</v>
      </c>
      <c r="AC1250" s="9" t="str">
        <f>_xlfn.XLOOKUP(R1250,Sheet2!$H$3:$H$258,Sheet2!$I$3:$I$258,"-----")</f>
        <v>TESTU</v>
      </c>
      <c r="AD1250" s="9" t="str">
        <f>_xlfn.XLOOKUP(VALUE(AE1250),Sheet2!$N$3:$N$1000,Sheet2!$O$3:$O$1000,"********")</f>
        <v>********</v>
      </c>
      <c r="AE1250" t="str">
        <f t="shared" si="861"/>
        <v>2762</v>
      </c>
      <c r="AF1250" s="9" t="str">
        <f>IF(R1250&lt;200,"+"&amp;TEXT(R1250,"0"),"-"&amp;TEXT(_xlfn.XLOOKUP(R1250,Sheet2!$K$3:$K$130,Sheet2!$L$3:$L$130,"-----"),"0"))</f>
        <v>+152</v>
      </c>
      <c r="AG1250" s="9" t="str">
        <f t="shared" si="867"/>
        <v/>
      </c>
      <c r="AH1250" s="9" t="str">
        <f t="shared" si="868"/>
        <v>JMP TESTU</v>
      </c>
      <c r="AI1250" t="str">
        <f t="shared" si="869"/>
        <v>0,TESTU</v>
      </c>
      <c r="AJ1250" s="16" t="str">
        <f t="shared" si="870"/>
        <v>TESTU</v>
      </c>
      <c r="AK1250" t="str">
        <f t="shared" si="871"/>
        <v>COMOL# 1,0,SZC</v>
      </c>
      <c r="AL1250" s="4" t="str">
        <f t="shared" si="872"/>
        <v>COM</v>
      </c>
      <c r="AM1250" s="4" t="str">
        <f t="shared" si="873"/>
        <v>L</v>
      </c>
      <c r="AN1250" s="4" t="str">
        <f t="shared" si="874"/>
        <v>O</v>
      </c>
      <c r="AO1250" s="4" t="str">
        <f t="shared" si="875"/>
        <v>#</v>
      </c>
      <c r="AP1250" s="15" t="str">
        <f t="shared" si="876"/>
        <v>,SZC</v>
      </c>
      <c r="AQ1250" s="9" t="str">
        <f>_xlfn.XLOOKUP(D1250,Sheet2!$E$3:$E$101,Sheet2!$F$3:$F$101,"******************")</f>
        <v>******************</v>
      </c>
      <c r="AR1250" s="33" t="str">
        <f t="shared" si="862"/>
        <v>NIOS **</v>
      </c>
      <c r="AS1250" s="9" t="str">
        <f t="shared" si="863"/>
        <v>DOCS</v>
      </c>
      <c r="AT1250" s="4">
        <f t="shared" si="877"/>
        <v>0</v>
      </c>
      <c r="AU1250" s="6">
        <f t="shared" si="878"/>
        <v>1</v>
      </c>
      <c r="AV1250" s="4" t="str">
        <f t="shared" si="879"/>
        <v>S</v>
      </c>
      <c r="AW1250" s="4">
        <f t="shared" si="880"/>
        <v>52</v>
      </c>
      <c r="AX1250" s="4" t="str">
        <f>_xlfn.XLOOKUP(AW1250,Sheet2!$Q$3:$Q$66,Sheet2!$R$3:$R$66,"**")</f>
        <v>**</v>
      </c>
      <c r="AY1250" s="4">
        <f t="shared" si="881"/>
        <v>0</v>
      </c>
      <c r="AZ1250" s="16" t="str">
        <f t="shared" si="882"/>
        <v>SKPBZ</v>
      </c>
    </row>
    <row r="1251" spans="1:52" x14ac:dyDescent="0.35">
      <c r="B1251" s="3">
        <f t="shared" si="841"/>
        <v>4</v>
      </c>
      <c r="C1251" s="1">
        <f t="shared" si="840"/>
        <v>2611</v>
      </c>
      <c r="D1251" s="2">
        <v>63033</v>
      </c>
      <c r="E1251" s="2" t="str">
        <f>_xlfn.XLOOKUP(C1251,Sheet2!$N$3:$N$1000,Sheet2!$O$3:$O$1000,"")</f>
        <v/>
      </c>
      <c r="F1251" s="9" t="str">
        <f t="shared" si="883"/>
        <v>DOC 0,DSKP</v>
      </c>
      <c r="G1251" s="4" t="str">
        <f t="shared" si="859"/>
        <v>146</v>
      </c>
      <c r="H1251" s="4">
        <f t="shared" si="860"/>
        <v>33</v>
      </c>
      <c r="I1251" s="6">
        <f t="shared" si="852"/>
        <v>0</v>
      </c>
      <c r="J1251" s="6">
        <f t="shared" si="853"/>
        <v>6</v>
      </c>
      <c r="K1251" s="6">
        <f t="shared" si="854"/>
        <v>3</v>
      </c>
      <c r="L1251" s="6">
        <f t="shared" si="855"/>
        <v>0</v>
      </c>
      <c r="M1251" s="6">
        <f t="shared" si="856"/>
        <v>3</v>
      </c>
      <c r="N1251" s="6">
        <f t="shared" si="857"/>
        <v>3</v>
      </c>
      <c r="O1251" s="13">
        <f t="shared" si="858"/>
        <v>12</v>
      </c>
      <c r="P1251" s="4">
        <f t="shared" si="864"/>
        <v>3</v>
      </c>
      <c r="Q1251" s="4">
        <f t="shared" si="865"/>
        <v>0</v>
      </c>
      <c r="R1251">
        <f t="shared" si="842"/>
        <v>33</v>
      </c>
      <c r="S1251" s="4">
        <f t="shared" si="843"/>
        <v>2</v>
      </c>
      <c r="T1251" s="15">
        <f t="shared" si="844"/>
        <v>1</v>
      </c>
      <c r="U1251" s="4">
        <f t="shared" si="845"/>
        <v>3</v>
      </c>
      <c r="V1251" s="4">
        <f t="shared" si="846"/>
        <v>0</v>
      </c>
      <c r="W1251" s="4">
        <f t="shared" si="847"/>
        <v>6</v>
      </c>
      <c r="X1251" s="6">
        <f t="shared" si="848"/>
        <v>0</v>
      </c>
      <c r="Y1251" s="4">
        <f t="shared" si="849"/>
        <v>1</v>
      </c>
      <c r="Z1251" s="6">
        <f t="shared" si="850"/>
        <v>1</v>
      </c>
      <c r="AA1251" s="18">
        <f t="shared" si="851"/>
        <v>3</v>
      </c>
      <c r="AB1251" s="9" t="str">
        <f t="shared" si="866"/>
        <v>+33,2</v>
      </c>
      <c r="AC1251" s="9" t="str">
        <f>_xlfn.XLOOKUP(R1251,Sheet2!$H$3:$H$258,Sheet2!$I$3:$I$258,"-----")</f>
        <v>*****</v>
      </c>
      <c r="AD1251" s="9" t="str">
        <f>_xlfn.XLOOKUP(VALUE(AE1251),Sheet2!$N$3:$N$1000,Sheet2!$O$3:$O$1000,"********")</f>
        <v>D20</v>
      </c>
      <c r="AE1251" t="str">
        <f t="shared" si="861"/>
        <v>2644</v>
      </c>
      <c r="AF1251" s="9" t="str">
        <f>IF(R1251&lt;200,"+"&amp;TEXT(R1251,"0"),"-"&amp;TEXT(_xlfn.XLOOKUP(R1251,Sheet2!$K$3:$K$130,Sheet2!$L$3:$L$130,"-----"),"0"))</f>
        <v>+33</v>
      </c>
      <c r="AG1251" s="9" t="str">
        <f t="shared" si="867"/>
        <v>@</v>
      </c>
      <c r="AH1251" s="9" t="str">
        <f t="shared" si="868"/>
        <v>JMP @+33,2</v>
      </c>
      <c r="AI1251" t="str">
        <f t="shared" si="869"/>
        <v>0,@+33,2</v>
      </c>
      <c r="AJ1251" s="16" t="str">
        <f t="shared" si="870"/>
        <v>@+33,2</v>
      </c>
      <c r="AK1251" t="str">
        <f t="shared" si="871"/>
        <v>ADDZ# 3,0,SNC</v>
      </c>
      <c r="AL1251" s="4" t="str">
        <f t="shared" si="872"/>
        <v>ADD</v>
      </c>
      <c r="AM1251" s="4" t="str">
        <f t="shared" si="873"/>
        <v/>
      </c>
      <c r="AN1251" s="4" t="str">
        <f t="shared" si="874"/>
        <v>Z</v>
      </c>
      <c r="AO1251" s="4" t="str">
        <f t="shared" si="875"/>
        <v>#</v>
      </c>
      <c r="AP1251" s="15" t="str">
        <f t="shared" si="876"/>
        <v>,SNC</v>
      </c>
      <c r="AQ1251" s="9" t="str">
        <f>_xlfn.XLOOKUP(D1251,Sheet2!$E$3:$E$101,Sheet2!$F$3:$F$101,"******************")</f>
        <v>******************</v>
      </c>
      <c r="AR1251" s="33" t="str">
        <f t="shared" si="862"/>
        <v>DOC 0,DSKP</v>
      </c>
      <c r="AS1251" s="9" t="str">
        <f t="shared" si="863"/>
        <v>DOC</v>
      </c>
      <c r="AT1251" s="4">
        <f t="shared" si="877"/>
        <v>0</v>
      </c>
      <c r="AU1251" s="6">
        <f t="shared" si="878"/>
        <v>0</v>
      </c>
      <c r="AV1251" s="4" t="str">
        <f t="shared" si="879"/>
        <v/>
      </c>
      <c r="AW1251" s="4">
        <f t="shared" si="880"/>
        <v>33</v>
      </c>
      <c r="AX1251" s="4" t="str">
        <f>_xlfn.XLOOKUP(AW1251,Sheet2!$Q$3:$Q$66,Sheet2!$R$3:$R$66,"**")</f>
        <v>DSKP</v>
      </c>
      <c r="AY1251" s="4">
        <f t="shared" si="881"/>
        <v>6</v>
      </c>
      <c r="AZ1251" s="16" t="str">
        <f t="shared" si="882"/>
        <v>SKPBN</v>
      </c>
    </row>
    <row r="1252" spans="1:52" x14ac:dyDescent="0.35">
      <c r="B1252" s="3">
        <f t="shared" si="841"/>
        <v>5</v>
      </c>
      <c r="C1252" s="1">
        <f t="shared" si="840"/>
        <v>2612</v>
      </c>
      <c r="D1252" s="2">
        <v>102220</v>
      </c>
      <c r="E1252" s="2" t="str">
        <f>_xlfn.XLOOKUP(C1252,Sheet2!$N$3:$N$1000,Sheet2!$O$3:$O$1000,"")</f>
        <v/>
      </c>
      <c r="F1252" s="9" t="str">
        <f t="shared" si="883"/>
        <v>ADCZR 0,0</v>
      </c>
      <c r="G1252" s="4" t="str">
        <f t="shared" si="859"/>
        <v>204</v>
      </c>
      <c r="H1252" s="4">
        <f t="shared" si="860"/>
        <v>220</v>
      </c>
      <c r="I1252" s="6">
        <f t="shared" si="852"/>
        <v>1</v>
      </c>
      <c r="J1252" s="6">
        <f t="shared" si="853"/>
        <v>0</v>
      </c>
      <c r="K1252" s="6">
        <f t="shared" si="854"/>
        <v>2</v>
      </c>
      <c r="L1252" s="6">
        <f t="shared" si="855"/>
        <v>2</v>
      </c>
      <c r="M1252" s="6">
        <f t="shared" si="856"/>
        <v>2</v>
      </c>
      <c r="N1252" s="6">
        <f t="shared" si="857"/>
        <v>0</v>
      </c>
      <c r="O1252" s="13">
        <f t="shared" si="858"/>
        <v>16</v>
      </c>
      <c r="P1252" s="4">
        <f t="shared" si="864"/>
        <v>4</v>
      </c>
      <c r="Q1252" s="4">
        <f t="shared" si="865"/>
        <v>0</v>
      </c>
      <c r="R1252">
        <f t="shared" si="842"/>
        <v>220</v>
      </c>
      <c r="S1252" s="4">
        <f t="shared" si="843"/>
        <v>0</v>
      </c>
      <c r="T1252" s="15">
        <f t="shared" si="844"/>
        <v>1</v>
      </c>
      <c r="U1252" s="4">
        <f t="shared" si="845"/>
        <v>0</v>
      </c>
      <c r="V1252" s="4">
        <f t="shared" si="846"/>
        <v>0</v>
      </c>
      <c r="W1252" s="4">
        <f t="shared" si="847"/>
        <v>4</v>
      </c>
      <c r="X1252" s="6">
        <f t="shared" si="848"/>
        <v>2</v>
      </c>
      <c r="Y1252" s="4">
        <f t="shared" si="849"/>
        <v>1</v>
      </c>
      <c r="Z1252" s="6">
        <f t="shared" si="850"/>
        <v>0</v>
      </c>
      <c r="AA1252" s="18">
        <f t="shared" si="851"/>
        <v>0</v>
      </c>
      <c r="AB1252" s="9" t="str">
        <f t="shared" si="866"/>
        <v>C74K</v>
      </c>
      <c r="AC1252" s="9" t="str">
        <f>_xlfn.XLOOKUP(R1252,Sheet2!$H$3:$H$258,Sheet2!$I$3:$I$258,"-----")</f>
        <v>C74K</v>
      </c>
      <c r="AD1252" s="9" t="str">
        <f>_xlfn.XLOOKUP(VALUE(AE1252),Sheet2!$N$3:$N$1000,Sheet2!$O$3:$O$1000,"********")</f>
        <v>********</v>
      </c>
      <c r="AE1252" t="str">
        <f t="shared" si="861"/>
        <v>2432</v>
      </c>
      <c r="AF1252" s="9" t="str">
        <f>IF(R1252&lt;200,"+"&amp;TEXT(R1252,"0"),"-"&amp;TEXT(_xlfn.XLOOKUP(R1252,Sheet2!$K$3:$K$130,Sheet2!$L$3:$L$130,"-----"),"0"))</f>
        <v>-160</v>
      </c>
      <c r="AG1252" s="9" t="str">
        <f t="shared" si="867"/>
        <v>@</v>
      </c>
      <c r="AH1252" s="9" t="str">
        <f t="shared" si="868"/>
        <v>JMP @C74K</v>
      </c>
      <c r="AI1252" t="str">
        <f t="shared" si="869"/>
        <v>0,@C74K</v>
      </c>
      <c r="AJ1252" s="16" t="str">
        <f t="shared" si="870"/>
        <v>@C74K</v>
      </c>
      <c r="AK1252" t="str">
        <f t="shared" si="871"/>
        <v>ADCZR 0,0</v>
      </c>
      <c r="AL1252" s="4" t="str">
        <f t="shared" si="872"/>
        <v>ADC</v>
      </c>
      <c r="AM1252" s="4" t="str">
        <f t="shared" si="873"/>
        <v>R</v>
      </c>
      <c r="AN1252" s="4" t="str">
        <f t="shared" si="874"/>
        <v>Z</v>
      </c>
      <c r="AO1252" s="4" t="str">
        <f t="shared" si="875"/>
        <v/>
      </c>
      <c r="AP1252" s="15" t="str">
        <f t="shared" si="876"/>
        <v/>
      </c>
      <c r="AQ1252" s="9" t="str">
        <f>_xlfn.XLOOKUP(D1252,Sheet2!$E$3:$E$101,Sheet2!$F$3:$F$101,"******************")</f>
        <v>******************</v>
      </c>
      <c r="AR1252" s="33" t="str">
        <f t="shared" si="862"/>
        <v>DOBC 0,DSKP</v>
      </c>
      <c r="AS1252" s="9" t="str">
        <f t="shared" si="863"/>
        <v>DOBC</v>
      </c>
      <c r="AT1252" s="4">
        <f t="shared" si="877"/>
        <v>0</v>
      </c>
      <c r="AU1252" s="6">
        <f t="shared" si="878"/>
        <v>2</v>
      </c>
      <c r="AV1252" s="4" t="str">
        <f t="shared" si="879"/>
        <v>C</v>
      </c>
      <c r="AW1252" s="4">
        <f t="shared" si="880"/>
        <v>20</v>
      </c>
      <c r="AX1252" s="4" t="str">
        <f>_xlfn.XLOOKUP(AW1252,Sheet2!$Q$3:$Q$66,Sheet2!$R$3:$R$66,"**")</f>
        <v>DSKP</v>
      </c>
      <c r="AY1252" s="4">
        <f t="shared" si="881"/>
        <v>4</v>
      </c>
      <c r="AZ1252" s="16" t="str">
        <f t="shared" si="882"/>
        <v>SKPDN</v>
      </c>
    </row>
    <row r="1253" spans="1:52" x14ac:dyDescent="0.35">
      <c r="B1253" s="3">
        <f t="shared" si="841"/>
        <v>6</v>
      </c>
      <c r="C1253" s="1">
        <f t="shared" si="840"/>
        <v>2613</v>
      </c>
      <c r="D1253" s="2">
        <v>62033</v>
      </c>
      <c r="E1253" s="2" t="str">
        <f>_xlfn.XLOOKUP(C1253,Sheet2!$N$3:$N$1000,Sheet2!$O$3:$O$1000,"")</f>
        <v/>
      </c>
      <c r="F1253" s="9" t="str">
        <f t="shared" si="883"/>
        <v>DOB 0,DSKP</v>
      </c>
      <c r="G1253" s="4" t="str">
        <f t="shared" si="859"/>
        <v>144</v>
      </c>
      <c r="H1253" s="4">
        <f t="shared" si="860"/>
        <v>33</v>
      </c>
      <c r="I1253" s="6">
        <f t="shared" si="852"/>
        <v>0</v>
      </c>
      <c r="J1253" s="6">
        <f t="shared" si="853"/>
        <v>6</v>
      </c>
      <c r="K1253" s="6">
        <f t="shared" si="854"/>
        <v>2</v>
      </c>
      <c r="L1253" s="6">
        <f t="shared" si="855"/>
        <v>0</v>
      </c>
      <c r="M1253" s="6">
        <f t="shared" si="856"/>
        <v>3</v>
      </c>
      <c r="N1253" s="6">
        <f t="shared" si="857"/>
        <v>3</v>
      </c>
      <c r="O1253" s="13">
        <f t="shared" si="858"/>
        <v>12</v>
      </c>
      <c r="P1253" s="4">
        <f t="shared" si="864"/>
        <v>3</v>
      </c>
      <c r="Q1253" s="4">
        <f t="shared" si="865"/>
        <v>0</v>
      </c>
      <c r="R1253">
        <f t="shared" si="842"/>
        <v>33</v>
      </c>
      <c r="S1253" s="4">
        <f t="shared" si="843"/>
        <v>0</v>
      </c>
      <c r="T1253" s="15">
        <f t="shared" si="844"/>
        <v>1</v>
      </c>
      <c r="U1253" s="4">
        <f t="shared" si="845"/>
        <v>3</v>
      </c>
      <c r="V1253" s="4">
        <f t="shared" si="846"/>
        <v>0</v>
      </c>
      <c r="W1253" s="4">
        <f t="shared" si="847"/>
        <v>4</v>
      </c>
      <c r="X1253" s="6">
        <f t="shared" si="848"/>
        <v>0</v>
      </c>
      <c r="Y1253" s="4">
        <f t="shared" si="849"/>
        <v>1</v>
      </c>
      <c r="Z1253" s="6">
        <f t="shared" si="850"/>
        <v>1</v>
      </c>
      <c r="AA1253" s="18">
        <f t="shared" si="851"/>
        <v>3</v>
      </c>
      <c r="AB1253" s="9" t="str">
        <f t="shared" si="866"/>
        <v>*****</v>
      </c>
      <c r="AC1253" s="9" t="str">
        <f>_xlfn.XLOOKUP(R1253,Sheet2!$H$3:$H$258,Sheet2!$I$3:$I$258,"-----")</f>
        <v>*****</v>
      </c>
      <c r="AD1253" s="9" t="str">
        <f>_xlfn.XLOOKUP(VALUE(AE1253),Sheet2!$N$3:$N$1000,Sheet2!$O$3:$O$1000,"********")</f>
        <v>********</v>
      </c>
      <c r="AE1253" t="str">
        <f t="shared" si="861"/>
        <v>2646</v>
      </c>
      <c r="AF1253" s="9" t="str">
        <f>IF(R1253&lt;200,"+"&amp;TEXT(R1253,"0"),"-"&amp;TEXT(_xlfn.XLOOKUP(R1253,Sheet2!$K$3:$K$130,Sheet2!$L$3:$L$130,"-----"),"0"))</f>
        <v>+33</v>
      </c>
      <c r="AG1253" s="9" t="str">
        <f t="shared" si="867"/>
        <v>@</v>
      </c>
      <c r="AH1253" s="9" t="str">
        <f t="shared" si="868"/>
        <v>JMP @*****</v>
      </c>
      <c r="AI1253" t="str">
        <f t="shared" si="869"/>
        <v>0,@*****</v>
      </c>
      <c r="AJ1253" s="16" t="str">
        <f t="shared" si="870"/>
        <v>@*****</v>
      </c>
      <c r="AK1253" t="str">
        <f t="shared" si="871"/>
        <v>ADCZ# 3,0,SNC</v>
      </c>
      <c r="AL1253" s="4" t="str">
        <f t="shared" si="872"/>
        <v>ADC</v>
      </c>
      <c r="AM1253" s="4" t="str">
        <f t="shared" si="873"/>
        <v/>
      </c>
      <c r="AN1253" s="4" t="str">
        <f t="shared" si="874"/>
        <v>Z</v>
      </c>
      <c r="AO1253" s="4" t="str">
        <f t="shared" si="875"/>
        <v>#</v>
      </c>
      <c r="AP1253" s="15" t="str">
        <f t="shared" si="876"/>
        <v>,SNC</v>
      </c>
      <c r="AQ1253" s="9" t="str">
        <f>_xlfn.XLOOKUP(D1253,Sheet2!$E$3:$E$101,Sheet2!$F$3:$F$101,"******************")</f>
        <v>******************</v>
      </c>
      <c r="AR1253" s="33" t="str">
        <f t="shared" si="862"/>
        <v>DOB 0,DSKP</v>
      </c>
      <c r="AS1253" s="9" t="str">
        <f t="shared" si="863"/>
        <v>DOB</v>
      </c>
      <c r="AT1253" s="4">
        <f t="shared" si="877"/>
        <v>0</v>
      </c>
      <c r="AU1253" s="6">
        <f t="shared" si="878"/>
        <v>0</v>
      </c>
      <c r="AV1253" s="4" t="str">
        <f t="shared" si="879"/>
        <v/>
      </c>
      <c r="AW1253" s="4">
        <f t="shared" si="880"/>
        <v>33</v>
      </c>
      <c r="AX1253" s="4" t="str">
        <f>_xlfn.XLOOKUP(AW1253,Sheet2!$Q$3:$Q$66,Sheet2!$R$3:$R$66,"**")</f>
        <v>DSKP</v>
      </c>
      <c r="AY1253" s="4">
        <f t="shared" si="881"/>
        <v>4</v>
      </c>
      <c r="AZ1253" s="16" t="str">
        <f t="shared" si="882"/>
        <v>SKPBN</v>
      </c>
    </row>
    <row r="1254" spans="1:52" x14ac:dyDescent="0.35">
      <c r="B1254" s="3">
        <f t="shared" si="841"/>
        <v>7</v>
      </c>
      <c r="C1254" s="1">
        <f t="shared" si="840"/>
        <v>2614</v>
      </c>
      <c r="D1254" s="2">
        <v>24067</v>
      </c>
      <c r="E1254" s="2" t="str">
        <f>_xlfn.XLOOKUP(C1254,Sheet2!$N$3:$N$1000,Sheet2!$O$3:$O$1000,"")</f>
        <v/>
      </c>
      <c r="F1254" s="9" t="str">
        <f t="shared" si="883"/>
        <v>LDA 1,KB7</v>
      </c>
      <c r="G1254" s="4" t="str">
        <f t="shared" si="859"/>
        <v>50</v>
      </c>
      <c r="H1254" s="4">
        <f t="shared" si="860"/>
        <v>67</v>
      </c>
      <c r="I1254" s="6">
        <f t="shared" si="852"/>
        <v>0</v>
      </c>
      <c r="J1254" s="6">
        <f t="shared" si="853"/>
        <v>2</v>
      </c>
      <c r="K1254" s="6">
        <f t="shared" si="854"/>
        <v>4</v>
      </c>
      <c r="L1254" s="6">
        <f t="shared" si="855"/>
        <v>0</v>
      </c>
      <c r="M1254" s="6">
        <f t="shared" si="856"/>
        <v>6</v>
      </c>
      <c r="N1254" s="6">
        <f t="shared" si="857"/>
        <v>7</v>
      </c>
      <c r="O1254" s="13">
        <f t="shared" si="858"/>
        <v>5</v>
      </c>
      <c r="P1254" s="4">
        <f t="shared" si="864"/>
        <v>1</v>
      </c>
      <c r="Q1254" s="4">
        <f t="shared" si="865"/>
        <v>1</v>
      </c>
      <c r="R1254">
        <f t="shared" si="842"/>
        <v>67</v>
      </c>
      <c r="S1254" s="4">
        <f t="shared" si="843"/>
        <v>0</v>
      </c>
      <c r="T1254" s="15">
        <f t="shared" si="844"/>
        <v>0</v>
      </c>
      <c r="U1254" s="4">
        <f t="shared" si="845"/>
        <v>1</v>
      </c>
      <c r="V1254" s="4">
        <f t="shared" si="846"/>
        <v>1</v>
      </c>
      <c r="W1254" s="4">
        <f t="shared" si="847"/>
        <v>0</v>
      </c>
      <c r="X1254" s="6">
        <f t="shared" si="848"/>
        <v>0</v>
      </c>
      <c r="Y1254" s="4">
        <f t="shared" si="849"/>
        <v>3</v>
      </c>
      <c r="Z1254" s="6">
        <f t="shared" si="850"/>
        <v>0</v>
      </c>
      <c r="AA1254" s="18">
        <f t="shared" si="851"/>
        <v>7</v>
      </c>
      <c r="AB1254" s="9" t="str">
        <f t="shared" si="866"/>
        <v>KB7</v>
      </c>
      <c r="AC1254" s="9" t="str">
        <f>_xlfn.XLOOKUP(R1254,Sheet2!$H$3:$H$258,Sheet2!$I$3:$I$258,"-----")</f>
        <v>KB7</v>
      </c>
      <c r="AD1254" s="9" t="str">
        <f>_xlfn.XLOOKUP(VALUE(AE1254),Sheet2!$N$3:$N$1000,Sheet2!$O$3:$O$1000,"********")</f>
        <v>********</v>
      </c>
      <c r="AE1254" t="str">
        <f t="shared" si="861"/>
        <v>2703</v>
      </c>
      <c r="AF1254" s="9" t="str">
        <f>IF(R1254&lt;200,"+"&amp;TEXT(R1254,"0"),"-"&amp;TEXT(_xlfn.XLOOKUP(R1254,Sheet2!$K$3:$K$130,Sheet2!$L$3:$L$130,"-----"),"0"))</f>
        <v>+67</v>
      </c>
      <c r="AG1254" s="9" t="str">
        <f t="shared" si="867"/>
        <v/>
      </c>
      <c r="AH1254" s="9" t="str">
        <f t="shared" si="868"/>
        <v>JSR KB7</v>
      </c>
      <c r="AI1254" t="str">
        <f t="shared" si="869"/>
        <v>1,KB7</v>
      </c>
      <c r="AJ1254" s="16" t="str">
        <f t="shared" si="870"/>
        <v>KB7</v>
      </c>
      <c r="AK1254" t="str">
        <f t="shared" si="871"/>
        <v>COMC 1,1,SBN</v>
      </c>
      <c r="AL1254" s="4" t="str">
        <f t="shared" si="872"/>
        <v>COM</v>
      </c>
      <c r="AM1254" s="4" t="str">
        <f t="shared" si="873"/>
        <v/>
      </c>
      <c r="AN1254" s="4" t="str">
        <f t="shared" si="874"/>
        <v>C</v>
      </c>
      <c r="AO1254" s="4" t="str">
        <f t="shared" si="875"/>
        <v/>
      </c>
      <c r="AP1254" s="15" t="str">
        <f t="shared" si="876"/>
        <v>,SBN</v>
      </c>
      <c r="AQ1254" s="9" t="str">
        <f>_xlfn.XLOOKUP(D1254,Sheet2!$E$3:$E$101,Sheet2!$F$3:$F$101,"******************")</f>
        <v>******************</v>
      </c>
      <c r="AR1254" s="33" t="str">
        <f t="shared" si="862"/>
        <v>NIO **</v>
      </c>
      <c r="AS1254" s="9" t="str">
        <f t="shared" si="863"/>
        <v>DOC</v>
      </c>
      <c r="AT1254" s="4">
        <f t="shared" si="877"/>
        <v>1</v>
      </c>
      <c r="AU1254" s="6">
        <f t="shared" si="878"/>
        <v>0</v>
      </c>
      <c r="AV1254" s="4" t="str">
        <f t="shared" si="879"/>
        <v/>
      </c>
      <c r="AW1254" s="4">
        <f t="shared" si="880"/>
        <v>67</v>
      </c>
      <c r="AX1254" s="4" t="str">
        <f>_xlfn.XLOOKUP(AW1254,Sheet2!$Q$3:$Q$66,Sheet2!$R$3:$R$66,"**")</f>
        <v>**</v>
      </c>
      <c r="AY1254" s="4">
        <f t="shared" si="881"/>
        <v>0</v>
      </c>
      <c r="AZ1254" s="16" t="str">
        <f t="shared" si="882"/>
        <v>SKPBN</v>
      </c>
    </row>
    <row r="1255" spans="1:52" x14ac:dyDescent="0.35">
      <c r="B1255" s="3">
        <f t="shared" si="841"/>
        <v>8</v>
      </c>
      <c r="C1255" s="1">
        <f t="shared" si="840"/>
        <v>2615</v>
      </c>
      <c r="D1255" s="2">
        <v>65133</v>
      </c>
      <c r="E1255" s="2" t="str">
        <f>_xlfn.XLOOKUP(C1255,Sheet2!$N$3:$N$1000,Sheet2!$O$3:$O$1000,"")</f>
        <v/>
      </c>
      <c r="F1255" s="9" t="str">
        <f t="shared" si="883"/>
        <v>DOAS 1,DSKP</v>
      </c>
      <c r="G1255" s="4" t="str">
        <f t="shared" si="859"/>
        <v>152</v>
      </c>
      <c r="H1255" s="4">
        <f t="shared" si="860"/>
        <v>133</v>
      </c>
      <c r="I1255" s="6">
        <f t="shared" si="852"/>
        <v>0</v>
      </c>
      <c r="J1255" s="6">
        <f t="shared" si="853"/>
        <v>6</v>
      </c>
      <c r="K1255" s="6">
        <f t="shared" si="854"/>
        <v>5</v>
      </c>
      <c r="L1255" s="6">
        <f t="shared" si="855"/>
        <v>1</v>
      </c>
      <c r="M1255" s="6">
        <f t="shared" si="856"/>
        <v>3</v>
      </c>
      <c r="N1255" s="6">
        <f t="shared" si="857"/>
        <v>3</v>
      </c>
      <c r="O1255" s="13">
        <f t="shared" si="858"/>
        <v>13</v>
      </c>
      <c r="P1255" s="4">
        <f t="shared" si="864"/>
        <v>3</v>
      </c>
      <c r="Q1255" s="4">
        <f t="shared" si="865"/>
        <v>1</v>
      </c>
      <c r="R1255">
        <f t="shared" si="842"/>
        <v>133</v>
      </c>
      <c r="S1255" s="4">
        <f t="shared" si="843"/>
        <v>2</v>
      </c>
      <c r="T1255" s="15">
        <f t="shared" si="844"/>
        <v>0</v>
      </c>
      <c r="U1255" s="4">
        <f t="shared" si="845"/>
        <v>3</v>
      </c>
      <c r="V1255" s="4">
        <f t="shared" si="846"/>
        <v>1</v>
      </c>
      <c r="W1255" s="4">
        <f t="shared" si="847"/>
        <v>2</v>
      </c>
      <c r="X1255" s="6">
        <f t="shared" si="848"/>
        <v>1</v>
      </c>
      <c r="Y1255" s="4">
        <f t="shared" si="849"/>
        <v>1</v>
      </c>
      <c r="Z1255" s="6">
        <f t="shared" si="850"/>
        <v>1</v>
      </c>
      <c r="AA1255" s="18">
        <f t="shared" si="851"/>
        <v>3</v>
      </c>
      <c r="AB1255" s="9" t="str">
        <f t="shared" si="866"/>
        <v>+133,2</v>
      </c>
      <c r="AC1255" s="9" t="str">
        <f>_xlfn.XLOOKUP(R1255,Sheet2!$H$3:$H$258,Sheet2!$I$3:$I$258,"-----")</f>
        <v>C037</v>
      </c>
      <c r="AD1255" s="9" t="str">
        <f>_xlfn.XLOOKUP(VALUE(AE1255),Sheet2!$N$3:$N$1000,Sheet2!$O$3:$O$1000,"********")</f>
        <v>********</v>
      </c>
      <c r="AE1255" t="str">
        <f t="shared" si="861"/>
        <v>2750</v>
      </c>
      <c r="AF1255" s="9" t="str">
        <f>IF(R1255&lt;200,"+"&amp;TEXT(R1255,"0"),"-"&amp;TEXT(_xlfn.XLOOKUP(R1255,Sheet2!$K$3:$K$130,Sheet2!$L$3:$L$130,"-----"),"0"))</f>
        <v>+133</v>
      </c>
      <c r="AG1255" s="9" t="str">
        <f t="shared" si="867"/>
        <v/>
      </c>
      <c r="AH1255" s="9" t="str">
        <f t="shared" si="868"/>
        <v>JSR +133,2</v>
      </c>
      <c r="AI1255" t="str">
        <f t="shared" si="869"/>
        <v>1,+133,2</v>
      </c>
      <c r="AJ1255" s="16" t="str">
        <f t="shared" si="870"/>
        <v>+133,2</v>
      </c>
      <c r="AK1255" t="str">
        <f t="shared" si="871"/>
        <v>MOVZL# 3,1,SNC</v>
      </c>
      <c r="AL1255" s="4" t="str">
        <f t="shared" si="872"/>
        <v>MOV</v>
      </c>
      <c r="AM1255" s="4" t="str">
        <f t="shared" si="873"/>
        <v>L</v>
      </c>
      <c r="AN1255" s="4" t="str">
        <f t="shared" si="874"/>
        <v>Z</v>
      </c>
      <c r="AO1255" s="4" t="str">
        <f t="shared" si="875"/>
        <v>#</v>
      </c>
      <c r="AP1255" s="15" t="str">
        <f t="shared" si="876"/>
        <v>,SNC</v>
      </c>
      <c r="AQ1255" s="9" t="str">
        <f>_xlfn.XLOOKUP(D1255,Sheet2!$E$3:$E$101,Sheet2!$F$3:$F$101,"******************")</f>
        <v>******************</v>
      </c>
      <c r="AR1255" s="33" t="str">
        <f t="shared" si="862"/>
        <v>DOAS 1,DSKP</v>
      </c>
      <c r="AS1255" s="9" t="str">
        <f t="shared" si="863"/>
        <v>DOAS</v>
      </c>
      <c r="AT1255" s="4">
        <f t="shared" si="877"/>
        <v>1</v>
      </c>
      <c r="AU1255" s="6">
        <f t="shared" si="878"/>
        <v>1</v>
      </c>
      <c r="AV1255" s="4" t="str">
        <f t="shared" si="879"/>
        <v>S</v>
      </c>
      <c r="AW1255" s="4">
        <f t="shared" si="880"/>
        <v>33</v>
      </c>
      <c r="AX1255" s="4" t="str">
        <f>_xlfn.XLOOKUP(AW1255,Sheet2!$Q$3:$Q$66,Sheet2!$R$3:$R$66,"**")</f>
        <v>DSKP</v>
      </c>
      <c r="AY1255" s="4">
        <f t="shared" si="881"/>
        <v>2</v>
      </c>
      <c r="AZ1255" s="16" t="str">
        <f t="shared" si="882"/>
        <v>SKPBZ</v>
      </c>
    </row>
    <row r="1256" spans="1:52" x14ac:dyDescent="0.35">
      <c r="B1256" s="3">
        <f t="shared" si="841"/>
        <v>9</v>
      </c>
      <c r="C1256" s="1">
        <f t="shared" si="840"/>
        <v>2616</v>
      </c>
      <c r="D1256" s="2">
        <v>6165</v>
      </c>
      <c r="E1256" s="2" t="str">
        <f>_xlfn.XLOOKUP(C1256,Sheet2!$N$3:$N$1000,Sheet2!$O$3:$O$1000,"")</f>
        <v/>
      </c>
      <c r="F1256" s="9" t="str">
        <f t="shared" si="883"/>
        <v>JSR @STALL</v>
      </c>
      <c r="G1256" s="4" t="str">
        <f t="shared" si="859"/>
        <v>14</v>
      </c>
      <c r="H1256" s="4">
        <f t="shared" si="860"/>
        <v>165</v>
      </c>
      <c r="I1256" s="6">
        <f t="shared" si="852"/>
        <v>0</v>
      </c>
      <c r="J1256" s="6">
        <f t="shared" si="853"/>
        <v>0</v>
      </c>
      <c r="K1256" s="6">
        <f t="shared" si="854"/>
        <v>6</v>
      </c>
      <c r="L1256" s="6">
        <f t="shared" si="855"/>
        <v>1</v>
      </c>
      <c r="M1256" s="6">
        <f t="shared" si="856"/>
        <v>6</v>
      </c>
      <c r="N1256" s="6">
        <f t="shared" si="857"/>
        <v>5</v>
      </c>
      <c r="O1256" s="13">
        <f t="shared" si="858"/>
        <v>1</v>
      </c>
      <c r="P1256" s="4">
        <f t="shared" si="864"/>
        <v>0</v>
      </c>
      <c r="Q1256" s="4">
        <f t="shared" si="865"/>
        <v>1</v>
      </c>
      <c r="R1256">
        <f t="shared" si="842"/>
        <v>165</v>
      </c>
      <c r="S1256" s="4">
        <f t="shared" si="843"/>
        <v>0</v>
      </c>
      <c r="T1256" s="15">
        <f t="shared" si="844"/>
        <v>1</v>
      </c>
      <c r="U1256" s="4">
        <f t="shared" si="845"/>
        <v>0</v>
      </c>
      <c r="V1256" s="4">
        <f t="shared" si="846"/>
        <v>1</v>
      </c>
      <c r="W1256" s="4">
        <f t="shared" si="847"/>
        <v>4</v>
      </c>
      <c r="X1256" s="6">
        <f t="shared" si="848"/>
        <v>1</v>
      </c>
      <c r="Y1256" s="4">
        <f t="shared" si="849"/>
        <v>3</v>
      </c>
      <c r="Z1256" s="6">
        <f t="shared" si="850"/>
        <v>0</v>
      </c>
      <c r="AA1256" s="18">
        <f t="shared" si="851"/>
        <v>5</v>
      </c>
      <c r="AB1256" s="9" t="str">
        <f t="shared" si="866"/>
        <v>STALL</v>
      </c>
      <c r="AC1256" s="9" t="str">
        <f>_xlfn.XLOOKUP(R1256,Sheet2!$H$3:$H$258,Sheet2!$I$3:$I$258,"-----")</f>
        <v>STALL</v>
      </c>
      <c r="AD1256" s="9" t="str">
        <f>_xlfn.XLOOKUP(VALUE(AE1256),Sheet2!$N$3:$N$1000,Sheet2!$O$3:$O$1000,"********")</f>
        <v>********</v>
      </c>
      <c r="AE1256" t="str">
        <f t="shared" si="861"/>
        <v>3003</v>
      </c>
      <c r="AF1256" s="9" t="str">
        <f>IF(R1256&lt;200,"+"&amp;TEXT(R1256,"0"),"-"&amp;TEXT(_xlfn.XLOOKUP(R1256,Sheet2!$K$3:$K$130,Sheet2!$L$3:$L$130,"-----"),"0"))</f>
        <v>+165</v>
      </c>
      <c r="AG1256" s="9" t="str">
        <f t="shared" si="867"/>
        <v>@</v>
      </c>
      <c r="AH1256" s="9" t="str">
        <f t="shared" si="868"/>
        <v>JSR @STALL</v>
      </c>
      <c r="AI1256" t="str">
        <f t="shared" si="869"/>
        <v>1,@STALL</v>
      </c>
      <c r="AJ1256" s="16" t="str">
        <f t="shared" si="870"/>
        <v>@STALL</v>
      </c>
      <c r="AK1256" t="str">
        <f t="shared" si="871"/>
        <v>ADCCL 0,1,SNR</v>
      </c>
      <c r="AL1256" s="4" t="str">
        <f t="shared" si="872"/>
        <v>ADC</v>
      </c>
      <c r="AM1256" s="4" t="str">
        <f t="shared" si="873"/>
        <v>L</v>
      </c>
      <c r="AN1256" s="4" t="str">
        <f t="shared" si="874"/>
        <v>C</v>
      </c>
      <c r="AO1256" s="4" t="str">
        <f t="shared" si="875"/>
        <v/>
      </c>
      <c r="AP1256" s="15" t="str">
        <f t="shared" si="876"/>
        <v>,SNR</v>
      </c>
      <c r="AQ1256" s="9" t="str">
        <f>_xlfn.XLOOKUP(D1256,Sheet2!$E$3:$E$101,Sheet2!$F$3:$F$101,"******************")</f>
        <v>******************</v>
      </c>
      <c r="AR1256" s="33" t="str">
        <f t="shared" si="862"/>
        <v>DOBS 1,**</v>
      </c>
      <c r="AS1256" s="9" t="str">
        <f t="shared" si="863"/>
        <v>DOBS</v>
      </c>
      <c r="AT1256" s="4">
        <f t="shared" si="877"/>
        <v>1</v>
      </c>
      <c r="AU1256" s="6">
        <f t="shared" si="878"/>
        <v>1</v>
      </c>
      <c r="AV1256" s="4" t="str">
        <f t="shared" si="879"/>
        <v>S</v>
      </c>
      <c r="AW1256" s="4">
        <f t="shared" si="880"/>
        <v>65</v>
      </c>
      <c r="AX1256" s="4" t="str">
        <f>_xlfn.XLOOKUP(AW1256,Sheet2!$Q$3:$Q$66,Sheet2!$R$3:$R$66,"**")</f>
        <v>**</v>
      </c>
      <c r="AY1256" s="4">
        <f t="shared" si="881"/>
        <v>4</v>
      </c>
      <c r="AZ1256" s="16" t="str">
        <f t="shared" si="882"/>
        <v>SKPBZ</v>
      </c>
    </row>
    <row r="1257" spans="1:52" x14ac:dyDescent="0.35">
      <c r="B1257" s="3">
        <f t="shared" si="841"/>
        <v>10</v>
      </c>
      <c r="C1257" s="1">
        <f t="shared" si="840"/>
        <v>2617</v>
      </c>
      <c r="D1257" s="2">
        <v>60233</v>
      </c>
      <c r="E1257" s="2" t="str">
        <f>_xlfn.XLOOKUP(C1257,Sheet2!$N$3:$N$1000,Sheet2!$O$3:$O$1000,"")</f>
        <v/>
      </c>
      <c r="F1257" s="9" t="str">
        <f t="shared" si="883"/>
        <v>NIOC DSKP</v>
      </c>
      <c r="G1257" s="4" t="str">
        <f t="shared" si="859"/>
        <v>140</v>
      </c>
      <c r="H1257" s="4">
        <f t="shared" si="860"/>
        <v>233</v>
      </c>
      <c r="I1257" s="6">
        <f t="shared" si="852"/>
        <v>0</v>
      </c>
      <c r="J1257" s="6">
        <f t="shared" si="853"/>
        <v>6</v>
      </c>
      <c r="K1257" s="6">
        <f t="shared" si="854"/>
        <v>0</v>
      </c>
      <c r="L1257" s="6">
        <f t="shared" si="855"/>
        <v>2</v>
      </c>
      <c r="M1257" s="6">
        <f t="shared" si="856"/>
        <v>3</v>
      </c>
      <c r="N1257" s="6">
        <f t="shared" si="857"/>
        <v>3</v>
      </c>
      <c r="O1257" s="13">
        <f t="shared" si="858"/>
        <v>12</v>
      </c>
      <c r="P1257" s="4">
        <f t="shared" si="864"/>
        <v>3</v>
      </c>
      <c r="Q1257" s="4">
        <f t="shared" si="865"/>
        <v>0</v>
      </c>
      <c r="R1257">
        <f t="shared" si="842"/>
        <v>233</v>
      </c>
      <c r="S1257" s="4">
        <f t="shared" si="843"/>
        <v>0</v>
      </c>
      <c r="T1257" s="15">
        <f t="shared" si="844"/>
        <v>0</v>
      </c>
      <c r="U1257" s="4">
        <f t="shared" si="845"/>
        <v>3</v>
      </c>
      <c r="V1257" s="4">
        <f t="shared" si="846"/>
        <v>0</v>
      </c>
      <c r="W1257" s="4">
        <f t="shared" si="847"/>
        <v>0</v>
      </c>
      <c r="X1257" s="6">
        <f t="shared" si="848"/>
        <v>2</v>
      </c>
      <c r="Y1257" s="4">
        <f t="shared" si="849"/>
        <v>1</v>
      </c>
      <c r="Z1257" s="6">
        <f t="shared" si="850"/>
        <v>1</v>
      </c>
      <c r="AA1257" s="18">
        <f t="shared" si="851"/>
        <v>3</v>
      </c>
      <c r="AB1257" s="9" t="str">
        <f t="shared" si="866"/>
        <v>I.RC2</v>
      </c>
      <c r="AC1257" s="9" t="str">
        <f>_xlfn.XLOOKUP(R1257,Sheet2!$H$3:$H$258,Sheet2!$I$3:$I$258,"-----")</f>
        <v>I.RC2</v>
      </c>
      <c r="AD1257" s="9" t="str">
        <f>_xlfn.XLOOKUP(VALUE(AE1257),Sheet2!$N$3:$N$1000,Sheet2!$O$3:$O$1000,"********")</f>
        <v>********</v>
      </c>
      <c r="AE1257" t="str">
        <f t="shared" si="861"/>
        <v>2452</v>
      </c>
      <c r="AF1257" s="9" t="str">
        <f>IF(R1257&lt;200,"+"&amp;TEXT(R1257,"0"),"-"&amp;TEXT(_xlfn.XLOOKUP(R1257,Sheet2!$K$3:$K$130,Sheet2!$L$3:$L$130,"-----"),"0"))</f>
        <v>-145</v>
      </c>
      <c r="AG1257" s="9" t="str">
        <f t="shared" si="867"/>
        <v/>
      </c>
      <c r="AH1257" s="9" t="str">
        <f t="shared" si="868"/>
        <v>JMP I.RC2</v>
      </c>
      <c r="AI1257" t="str">
        <f t="shared" si="869"/>
        <v>0,I.RC2</v>
      </c>
      <c r="AJ1257" s="16" t="str">
        <f t="shared" si="870"/>
        <v>I.RC2</v>
      </c>
      <c r="AK1257" t="str">
        <f t="shared" si="871"/>
        <v>COMZR# 3,0,SNC</v>
      </c>
      <c r="AL1257" s="4" t="str">
        <f t="shared" si="872"/>
        <v>COM</v>
      </c>
      <c r="AM1257" s="4" t="str">
        <f t="shared" si="873"/>
        <v>R</v>
      </c>
      <c r="AN1257" s="4" t="str">
        <f t="shared" si="874"/>
        <v>Z</v>
      </c>
      <c r="AO1257" s="4" t="str">
        <f t="shared" si="875"/>
        <v>#</v>
      </c>
      <c r="AP1257" s="15" t="str">
        <f t="shared" si="876"/>
        <v>,SNC</v>
      </c>
      <c r="AQ1257" s="9" t="str">
        <f>_xlfn.XLOOKUP(D1257,Sheet2!$E$3:$E$101,Sheet2!$F$3:$F$101,"******************")</f>
        <v>******************</v>
      </c>
      <c r="AR1257" s="33" t="str">
        <f t="shared" si="862"/>
        <v>NIOC DSKP</v>
      </c>
      <c r="AS1257" s="9" t="str">
        <f t="shared" si="863"/>
        <v>DOCC</v>
      </c>
      <c r="AT1257" s="4">
        <f t="shared" si="877"/>
        <v>0</v>
      </c>
      <c r="AU1257" s="6">
        <f t="shared" si="878"/>
        <v>2</v>
      </c>
      <c r="AV1257" s="4" t="str">
        <f t="shared" si="879"/>
        <v>C</v>
      </c>
      <c r="AW1257" s="4">
        <f t="shared" si="880"/>
        <v>33</v>
      </c>
      <c r="AX1257" s="4" t="str">
        <f>_xlfn.XLOOKUP(AW1257,Sheet2!$Q$3:$Q$66,Sheet2!$R$3:$R$66,"**")</f>
        <v>DSKP</v>
      </c>
      <c r="AY1257" s="4">
        <f t="shared" si="881"/>
        <v>0</v>
      </c>
      <c r="AZ1257" s="16" t="str">
        <f t="shared" si="882"/>
        <v>SKPDN</v>
      </c>
    </row>
    <row r="1258" spans="1:52" x14ac:dyDescent="0.35">
      <c r="B1258" s="3">
        <v>12</v>
      </c>
      <c r="C1258" s="1">
        <f t="shared" si="840"/>
        <v>2620</v>
      </c>
      <c r="D1258" s="2">
        <v>65433</v>
      </c>
      <c r="E1258" s="2" t="str">
        <f>_xlfn.XLOOKUP(C1258,Sheet2!$N$3:$N$1000,Sheet2!$O$3:$O$1000,"")</f>
        <v/>
      </c>
      <c r="F1258" s="9" t="str">
        <f t="shared" si="883"/>
        <v>DIB 1,DSKP</v>
      </c>
      <c r="G1258" s="4" t="str">
        <f t="shared" si="859"/>
        <v>153</v>
      </c>
      <c r="H1258" s="4">
        <f t="shared" si="860"/>
        <v>33</v>
      </c>
      <c r="I1258" s="6">
        <f t="shared" si="852"/>
        <v>0</v>
      </c>
      <c r="J1258" s="6">
        <f t="shared" si="853"/>
        <v>6</v>
      </c>
      <c r="K1258" s="6">
        <f t="shared" si="854"/>
        <v>5</v>
      </c>
      <c r="L1258" s="6">
        <f t="shared" si="855"/>
        <v>4</v>
      </c>
      <c r="M1258" s="6">
        <f t="shared" si="856"/>
        <v>3</v>
      </c>
      <c r="N1258" s="6">
        <f t="shared" si="857"/>
        <v>3</v>
      </c>
      <c r="O1258" s="13">
        <f t="shared" si="858"/>
        <v>13</v>
      </c>
      <c r="P1258" s="4">
        <f t="shared" si="864"/>
        <v>3</v>
      </c>
      <c r="Q1258" s="4">
        <f t="shared" si="865"/>
        <v>1</v>
      </c>
      <c r="R1258">
        <f t="shared" si="842"/>
        <v>33</v>
      </c>
      <c r="S1258" s="4">
        <f t="shared" si="843"/>
        <v>3</v>
      </c>
      <c r="T1258" s="15">
        <f t="shared" si="844"/>
        <v>0</v>
      </c>
      <c r="U1258" s="4">
        <f t="shared" si="845"/>
        <v>3</v>
      </c>
      <c r="V1258" s="4">
        <f t="shared" si="846"/>
        <v>1</v>
      </c>
      <c r="W1258" s="4">
        <f t="shared" si="847"/>
        <v>3</v>
      </c>
      <c r="X1258" s="6">
        <f t="shared" si="848"/>
        <v>0</v>
      </c>
      <c r="Y1258" s="4">
        <f t="shared" si="849"/>
        <v>1</v>
      </c>
      <c r="Z1258" s="6">
        <f t="shared" si="850"/>
        <v>1</v>
      </c>
      <c r="AA1258" s="18">
        <f t="shared" si="851"/>
        <v>3</v>
      </c>
      <c r="AB1258" s="9" t="str">
        <f t="shared" si="866"/>
        <v>+33,3</v>
      </c>
      <c r="AC1258" s="9" t="str">
        <f>_xlfn.XLOOKUP(R1258,Sheet2!$H$3:$H$258,Sheet2!$I$3:$I$258,"-----")</f>
        <v>*****</v>
      </c>
      <c r="AD1258" s="9" t="str">
        <f>_xlfn.XLOOKUP(VALUE(AE1258),Sheet2!$N$3:$N$1000,Sheet2!$O$3:$O$1000,"********")</f>
        <v>********</v>
      </c>
      <c r="AE1258" t="str">
        <f t="shared" si="861"/>
        <v>2653</v>
      </c>
      <c r="AF1258" s="9" t="str">
        <f>IF(R1258&lt;200,"+"&amp;TEXT(R1258,"0"),"-"&amp;TEXT(_xlfn.XLOOKUP(R1258,Sheet2!$K$3:$K$130,Sheet2!$L$3:$L$130,"-----"),"0"))</f>
        <v>+33</v>
      </c>
      <c r="AG1258" s="9" t="str">
        <f t="shared" si="867"/>
        <v/>
      </c>
      <c r="AH1258" s="9" t="str">
        <f t="shared" si="868"/>
        <v>JSR +33,3</v>
      </c>
      <c r="AI1258" t="str">
        <f t="shared" si="869"/>
        <v>1,+33,3</v>
      </c>
      <c r="AJ1258" s="16" t="str">
        <f t="shared" si="870"/>
        <v>+33,3</v>
      </c>
      <c r="AK1258" t="str">
        <f t="shared" si="871"/>
        <v>INCZ# 3,1,SNC</v>
      </c>
      <c r="AL1258" s="4" t="str">
        <f t="shared" si="872"/>
        <v>INC</v>
      </c>
      <c r="AM1258" s="4" t="str">
        <f t="shared" si="873"/>
        <v/>
      </c>
      <c r="AN1258" s="4" t="str">
        <f t="shared" si="874"/>
        <v>Z</v>
      </c>
      <c r="AO1258" s="4" t="str">
        <f t="shared" si="875"/>
        <v>#</v>
      </c>
      <c r="AP1258" s="15" t="str">
        <f t="shared" si="876"/>
        <v>,SNC</v>
      </c>
      <c r="AQ1258" s="9" t="str">
        <f>_xlfn.XLOOKUP(D1258,Sheet2!$E$3:$E$101,Sheet2!$F$3:$F$101,"******************")</f>
        <v>******************</v>
      </c>
      <c r="AR1258" s="33" t="str">
        <f t="shared" si="862"/>
        <v>DIB 1,DSKP</v>
      </c>
      <c r="AS1258" s="9" t="str">
        <f t="shared" si="863"/>
        <v>DIB</v>
      </c>
      <c r="AT1258" s="4">
        <f t="shared" si="877"/>
        <v>1</v>
      </c>
      <c r="AU1258" s="6">
        <f t="shared" si="878"/>
        <v>0</v>
      </c>
      <c r="AV1258" s="4" t="str">
        <f t="shared" si="879"/>
        <v/>
      </c>
      <c r="AW1258" s="4">
        <f t="shared" si="880"/>
        <v>33</v>
      </c>
      <c r="AX1258" s="4" t="str">
        <f>_xlfn.XLOOKUP(AW1258,Sheet2!$Q$3:$Q$66,Sheet2!$R$3:$R$66,"**")</f>
        <v>DSKP</v>
      </c>
      <c r="AY1258" s="4">
        <f t="shared" si="881"/>
        <v>3</v>
      </c>
      <c r="AZ1258" s="16" t="str">
        <f t="shared" si="882"/>
        <v>SKPBN</v>
      </c>
    </row>
    <row r="1259" spans="1:52" x14ac:dyDescent="0.35">
      <c r="B1259" s="3">
        <f t="shared" si="841"/>
        <v>13</v>
      </c>
      <c r="C1259" s="1">
        <f t="shared" si="840"/>
        <v>2621</v>
      </c>
      <c r="D1259" s="2">
        <v>152520</v>
      </c>
      <c r="E1259" s="2" t="str">
        <f>_xlfn.XLOOKUP(C1259,Sheet2!$N$3:$N$1000,Sheet2!$O$3:$O$1000,"")</f>
        <v/>
      </c>
      <c r="F1259" s="9" t="str">
        <f t="shared" si="883"/>
        <v>SUBZL 2,2</v>
      </c>
      <c r="G1259" s="4" t="str">
        <f t="shared" si="859"/>
        <v>325</v>
      </c>
      <c r="H1259" s="4">
        <f t="shared" si="860"/>
        <v>120</v>
      </c>
      <c r="I1259" s="6">
        <f t="shared" si="852"/>
        <v>1</v>
      </c>
      <c r="J1259" s="6">
        <f t="shared" si="853"/>
        <v>5</v>
      </c>
      <c r="K1259" s="6">
        <f t="shared" si="854"/>
        <v>2</v>
      </c>
      <c r="L1259" s="6">
        <f t="shared" si="855"/>
        <v>5</v>
      </c>
      <c r="M1259" s="6">
        <f t="shared" si="856"/>
        <v>2</v>
      </c>
      <c r="N1259" s="6">
        <f t="shared" si="857"/>
        <v>0</v>
      </c>
      <c r="O1259" s="13">
        <f t="shared" si="858"/>
        <v>26</v>
      </c>
      <c r="P1259" s="4">
        <f t="shared" si="864"/>
        <v>6</v>
      </c>
      <c r="Q1259" s="4">
        <f t="shared" si="865"/>
        <v>2</v>
      </c>
      <c r="R1259">
        <f t="shared" si="842"/>
        <v>120</v>
      </c>
      <c r="S1259" s="4">
        <f t="shared" si="843"/>
        <v>1</v>
      </c>
      <c r="T1259" s="15">
        <f t="shared" si="844"/>
        <v>1</v>
      </c>
      <c r="U1259" s="4">
        <f t="shared" si="845"/>
        <v>2</v>
      </c>
      <c r="V1259" s="4">
        <f t="shared" si="846"/>
        <v>2</v>
      </c>
      <c r="W1259" s="4">
        <f t="shared" si="847"/>
        <v>5</v>
      </c>
      <c r="X1259" s="6">
        <f t="shared" si="848"/>
        <v>1</v>
      </c>
      <c r="Y1259" s="4">
        <f t="shared" si="849"/>
        <v>1</v>
      </c>
      <c r="Z1259" s="6">
        <f t="shared" si="850"/>
        <v>0</v>
      </c>
      <c r="AA1259" s="18">
        <f t="shared" si="851"/>
        <v>0</v>
      </c>
      <c r="AB1259" s="9" t="str">
        <f t="shared" si="866"/>
        <v>+120</v>
      </c>
      <c r="AC1259" s="9" t="str">
        <f>_xlfn.XLOOKUP(R1259,Sheet2!$H$3:$H$258,Sheet2!$I$3:$I$258,"-----")</f>
        <v>C7</v>
      </c>
      <c r="AD1259" s="9" t="str">
        <f>_xlfn.XLOOKUP(VALUE(AE1259),Sheet2!$N$3:$N$1000,Sheet2!$O$3:$O$1000,"********")</f>
        <v>********</v>
      </c>
      <c r="AE1259" t="str">
        <f t="shared" si="861"/>
        <v>2741</v>
      </c>
      <c r="AF1259" s="9" t="str">
        <f>IF(R1259&lt;200,"+"&amp;TEXT(R1259,"0"),"-"&amp;TEXT(_xlfn.XLOOKUP(R1259,Sheet2!$K$3:$K$130,Sheet2!$L$3:$L$130,"-----"),"0"))</f>
        <v>+120</v>
      </c>
      <c r="AG1259" s="9" t="str">
        <f t="shared" si="867"/>
        <v>@</v>
      </c>
      <c r="AH1259" s="9" t="str">
        <f t="shared" si="868"/>
        <v>ISZ @+120</v>
      </c>
      <c r="AI1259" t="str">
        <f t="shared" si="869"/>
        <v>2,@+120</v>
      </c>
      <c r="AJ1259" s="16" t="str">
        <f t="shared" si="870"/>
        <v>@+120</v>
      </c>
      <c r="AK1259" t="str">
        <f t="shared" si="871"/>
        <v>SUBZL 2,2</v>
      </c>
      <c r="AL1259" s="4" t="str">
        <f t="shared" si="872"/>
        <v>SUB</v>
      </c>
      <c r="AM1259" s="4" t="str">
        <f t="shared" si="873"/>
        <v>L</v>
      </c>
      <c r="AN1259" s="4" t="str">
        <f t="shared" si="874"/>
        <v>Z</v>
      </c>
      <c r="AO1259" s="4" t="str">
        <f t="shared" si="875"/>
        <v/>
      </c>
      <c r="AP1259" s="15" t="str">
        <f t="shared" si="876"/>
        <v/>
      </c>
      <c r="AQ1259" s="9" t="str">
        <f>_xlfn.XLOOKUP(D1259,Sheet2!$E$3:$E$101,Sheet2!$F$3:$F$101,"******************")</f>
        <v>******************</v>
      </c>
      <c r="AR1259" s="33" t="str">
        <f t="shared" si="862"/>
        <v>DICS 2,DSKP</v>
      </c>
      <c r="AS1259" s="9" t="str">
        <f t="shared" si="863"/>
        <v>DICS</v>
      </c>
      <c r="AT1259" s="4">
        <f t="shared" si="877"/>
        <v>2</v>
      </c>
      <c r="AU1259" s="6">
        <f t="shared" si="878"/>
        <v>1</v>
      </c>
      <c r="AV1259" s="4" t="str">
        <f t="shared" si="879"/>
        <v>S</v>
      </c>
      <c r="AW1259" s="4">
        <f t="shared" si="880"/>
        <v>20</v>
      </c>
      <c r="AX1259" s="4" t="str">
        <f>_xlfn.XLOOKUP(AW1259,Sheet2!$Q$3:$Q$66,Sheet2!$R$3:$R$66,"**")</f>
        <v>DSKP</v>
      </c>
      <c r="AY1259" s="4">
        <f t="shared" si="881"/>
        <v>5</v>
      </c>
      <c r="AZ1259" s="16" t="str">
        <f t="shared" si="882"/>
        <v>SKPBZ</v>
      </c>
    </row>
    <row r="1260" spans="1:52" x14ac:dyDescent="0.35">
      <c r="B1260" s="3">
        <f t="shared" si="841"/>
        <v>14</v>
      </c>
      <c r="C1260" s="1">
        <f t="shared" si="840"/>
        <v>2622</v>
      </c>
      <c r="D1260" s="2">
        <v>146414</v>
      </c>
      <c r="E1260" s="2" t="str">
        <f>_xlfn.XLOOKUP(C1260,Sheet2!$N$3:$N$1000,Sheet2!$O$3:$O$1000,"")</f>
        <v/>
      </c>
      <c r="F1260" s="9" t="str">
        <f t="shared" si="883"/>
        <v>SUB# 2,1,SZR</v>
      </c>
      <c r="G1260" s="4" t="str">
        <f t="shared" si="859"/>
        <v>315</v>
      </c>
      <c r="H1260" s="4">
        <f t="shared" si="860"/>
        <v>14</v>
      </c>
      <c r="I1260" s="6">
        <f t="shared" si="852"/>
        <v>1</v>
      </c>
      <c r="J1260" s="6">
        <f t="shared" si="853"/>
        <v>4</v>
      </c>
      <c r="K1260" s="6">
        <f t="shared" si="854"/>
        <v>6</v>
      </c>
      <c r="L1260" s="6">
        <f t="shared" si="855"/>
        <v>4</v>
      </c>
      <c r="M1260" s="6">
        <f t="shared" si="856"/>
        <v>1</v>
      </c>
      <c r="N1260" s="6">
        <f t="shared" si="857"/>
        <v>4</v>
      </c>
      <c r="O1260" s="13">
        <f t="shared" si="858"/>
        <v>25</v>
      </c>
      <c r="P1260" s="4">
        <f t="shared" si="864"/>
        <v>6</v>
      </c>
      <c r="Q1260" s="4">
        <f t="shared" si="865"/>
        <v>1</v>
      </c>
      <c r="R1260">
        <f t="shared" si="842"/>
        <v>14</v>
      </c>
      <c r="S1260" s="4">
        <f t="shared" si="843"/>
        <v>1</v>
      </c>
      <c r="T1260" s="15">
        <f t="shared" si="844"/>
        <v>1</v>
      </c>
      <c r="U1260" s="4">
        <f t="shared" si="845"/>
        <v>2</v>
      </c>
      <c r="V1260" s="4">
        <f t="shared" si="846"/>
        <v>1</v>
      </c>
      <c r="W1260" s="4">
        <f t="shared" si="847"/>
        <v>5</v>
      </c>
      <c r="X1260" s="6">
        <f t="shared" si="848"/>
        <v>0</v>
      </c>
      <c r="Y1260" s="4">
        <f t="shared" si="849"/>
        <v>0</v>
      </c>
      <c r="Z1260" s="6">
        <f t="shared" si="850"/>
        <v>1</v>
      </c>
      <c r="AA1260" s="18">
        <f t="shared" si="851"/>
        <v>4</v>
      </c>
      <c r="AB1260" s="9" t="str">
        <f t="shared" si="866"/>
        <v>+14</v>
      </c>
      <c r="AC1260" s="9" t="str">
        <f>_xlfn.XLOOKUP(R1260,Sheet2!$H$3:$H$258,Sheet2!$I$3:$I$258,"-----")</f>
        <v>*****</v>
      </c>
      <c r="AD1260" s="9" t="str">
        <f>_xlfn.XLOOKUP(VALUE(AE1260),Sheet2!$N$3:$N$1000,Sheet2!$O$3:$O$1000,"********")</f>
        <v>********</v>
      </c>
      <c r="AE1260" t="str">
        <f t="shared" si="861"/>
        <v>2636</v>
      </c>
      <c r="AF1260" s="9" t="str">
        <f>IF(R1260&lt;200,"+"&amp;TEXT(R1260,"0"),"-"&amp;TEXT(_xlfn.XLOOKUP(R1260,Sheet2!$K$3:$K$130,Sheet2!$L$3:$L$130,"-----"),"0"))</f>
        <v>+14</v>
      </c>
      <c r="AG1260" s="9" t="str">
        <f t="shared" si="867"/>
        <v>@</v>
      </c>
      <c r="AH1260" s="9" t="str">
        <f t="shared" si="868"/>
        <v>JSR @+14</v>
      </c>
      <c r="AI1260" t="str">
        <f t="shared" si="869"/>
        <v>1,@+14</v>
      </c>
      <c r="AJ1260" s="16" t="str">
        <f t="shared" si="870"/>
        <v>@+14</v>
      </c>
      <c r="AK1260" t="str">
        <f t="shared" si="871"/>
        <v>SUB# 2,1,SZR</v>
      </c>
      <c r="AL1260" s="4" t="str">
        <f t="shared" si="872"/>
        <v>SUB</v>
      </c>
      <c r="AM1260" s="4" t="str">
        <f t="shared" si="873"/>
        <v/>
      </c>
      <c r="AN1260" s="4" t="str">
        <f t="shared" si="874"/>
        <v/>
      </c>
      <c r="AO1260" s="4" t="str">
        <f t="shared" si="875"/>
        <v>#</v>
      </c>
      <c r="AP1260" s="15" t="str">
        <f t="shared" si="876"/>
        <v>,SZR</v>
      </c>
      <c r="AQ1260" s="9" t="str">
        <f>_xlfn.XLOOKUP(D1260,Sheet2!$E$3:$E$101,Sheet2!$F$3:$F$101,"******************")</f>
        <v>******************</v>
      </c>
      <c r="AR1260" s="33" t="str">
        <f t="shared" si="862"/>
        <v>DIC 1,RTC</v>
      </c>
      <c r="AS1260" s="9" t="str">
        <f t="shared" si="863"/>
        <v>DIC</v>
      </c>
      <c r="AT1260" s="4">
        <f t="shared" si="877"/>
        <v>1</v>
      </c>
      <c r="AU1260" s="6">
        <f t="shared" si="878"/>
        <v>0</v>
      </c>
      <c r="AV1260" s="4" t="str">
        <f t="shared" si="879"/>
        <v/>
      </c>
      <c r="AW1260" s="4">
        <f t="shared" si="880"/>
        <v>14</v>
      </c>
      <c r="AX1260" s="4" t="str">
        <f>_xlfn.XLOOKUP(AW1260,Sheet2!$Q$3:$Q$66,Sheet2!$R$3:$R$66,"**")</f>
        <v>RTC</v>
      </c>
      <c r="AY1260" s="4">
        <f t="shared" si="881"/>
        <v>5</v>
      </c>
      <c r="AZ1260" s="16" t="str">
        <f t="shared" si="882"/>
        <v>SKPBN</v>
      </c>
    </row>
    <row r="1261" spans="1:52" x14ac:dyDescent="0.35">
      <c r="B1261" s="3">
        <f t="shared" si="841"/>
        <v>15</v>
      </c>
      <c r="C1261" s="1">
        <f t="shared" si="840"/>
        <v>2623</v>
      </c>
      <c r="D1261" s="2">
        <v>6242</v>
      </c>
      <c r="E1261" s="2" t="str">
        <f>_xlfn.XLOOKUP(C1261,Sheet2!$N$3:$N$1000,Sheet2!$O$3:$O$1000,"")</f>
        <v/>
      </c>
      <c r="F1261" s="9" t="str">
        <f t="shared" si="883"/>
        <v>EHALT</v>
      </c>
      <c r="G1261" s="4" t="str">
        <f t="shared" si="859"/>
        <v>14</v>
      </c>
      <c r="H1261" s="4">
        <f t="shared" si="860"/>
        <v>242</v>
      </c>
      <c r="I1261" s="6">
        <f t="shared" si="852"/>
        <v>0</v>
      </c>
      <c r="J1261" s="6">
        <f t="shared" si="853"/>
        <v>0</v>
      </c>
      <c r="K1261" s="6">
        <f t="shared" si="854"/>
        <v>6</v>
      </c>
      <c r="L1261" s="6">
        <f t="shared" si="855"/>
        <v>2</v>
      </c>
      <c r="M1261" s="6">
        <f t="shared" si="856"/>
        <v>4</v>
      </c>
      <c r="N1261" s="6">
        <f t="shared" si="857"/>
        <v>2</v>
      </c>
      <c r="O1261" s="13">
        <f t="shared" si="858"/>
        <v>1</v>
      </c>
      <c r="P1261" s="4">
        <f t="shared" si="864"/>
        <v>0</v>
      </c>
      <c r="Q1261" s="4">
        <f t="shared" si="865"/>
        <v>1</v>
      </c>
      <c r="R1261">
        <f t="shared" si="842"/>
        <v>242</v>
      </c>
      <c r="S1261" s="4">
        <f t="shared" si="843"/>
        <v>0</v>
      </c>
      <c r="T1261" s="15">
        <f t="shared" si="844"/>
        <v>1</v>
      </c>
      <c r="U1261" s="4">
        <f t="shared" si="845"/>
        <v>0</v>
      </c>
      <c r="V1261" s="4">
        <f t="shared" si="846"/>
        <v>1</v>
      </c>
      <c r="W1261" s="4">
        <f t="shared" si="847"/>
        <v>4</v>
      </c>
      <c r="X1261" s="6">
        <f t="shared" si="848"/>
        <v>2</v>
      </c>
      <c r="Y1261" s="4">
        <f t="shared" si="849"/>
        <v>2</v>
      </c>
      <c r="Z1261" s="6">
        <f t="shared" si="850"/>
        <v>0</v>
      </c>
      <c r="AA1261" s="18">
        <f t="shared" si="851"/>
        <v>2</v>
      </c>
      <c r="AB1261" s="9" t="str">
        <f t="shared" si="866"/>
        <v>I.EHA</v>
      </c>
      <c r="AC1261" s="9" t="str">
        <f>_xlfn.XLOOKUP(R1261,Sheet2!$H$3:$H$258,Sheet2!$I$3:$I$258,"-----")</f>
        <v>I.EHA</v>
      </c>
      <c r="AD1261" s="9" t="str">
        <f>_xlfn.XLOOKUP(VALUE(AE1261),Sheet2!$N$3:$N$1000,Sheet2!$O$3:$O$1000,"********")</f>
        <v>********</v>
      </c>
      <c r="AE1261" t="str">
        <f t="shared" si="861"/>
        <v>2465</v>
      </c>
      <c r="AF1261" s="9" t="str">
        <f>IF(R1261&lt;200,"+"&amp;TEXT(R1261,"0"),"-"&amp;TEXT(_xlfn.XLOOKUP(R1261,Sheet2!$K$3:$K$130,Sheet2!$L$3:$L$130,"-----"),"0"))</f>
        <v>-136</v>
      </c>
      <c r="AG1261" s="9" t="str">
        <f t="shared" si="867"/>
        <v>@</v>
      </c>
      <c r="AH1261" s="9" t="str">
        <f t="shared" si="868"/>
        <v>JSR @I.EHA</v>
      </c>
      <c r="AI1261" t="str">
        <f t="shared" si="869"/>
        <v>1,@I.EHA</v>
      </c>
      <c r="AJ1261" s="16" t="str">
        <f t="shared" si="870"/>
        <v>@I.EHA</v>
      </c>
      <c r="AK1261" t="str">
        <f t="shared" si="871"/>
        <v>ADCOR 0,1,SZC</v>
      </c>
      <c r="AL1261" s="4" t="str">
        <f t="shared" si="872"/>
        <v>ADC</v>
      </c>
      <c r="AM1261" s="4" t="str">
        <f t="shared" si="873"/>
        <v>R</v>
      </c>
      <c r="AN1261" s="4" t="str">
        <f t="shared" si="874"/>
        <v>O</v>
      </c>
      <c r="AO1261" s="4" t="str">
        <f t="shared" si="875"/>
        <v/>
      </c>
      <c r="AP1261" s="15" t="str">
        <f t="shared" si="876"/>
        <v>,SZC</v>
      </c>
      <c r="AQ1261" s="9" t="str">
        <f>_xlfn.XLOOKUP(D1261,Sheet2!$E$3:$E$101,Sheet2!$F$3:$F$101,"******************")</f>
        <v>EHALT</v>
      </c>
      <c r="AR1261" s="33" t="str">
        <f t="shared" si="862"/>
        <v>DOBC 1,**</v>
      </c>
      <c r="AS1261" s="9" t="str">
        <f t="shared" si="863"/>
        <v>DOBC</v>
      </c>
      <c r="AT1261" s="4">
        <f t="shared" si="877"/>
        <v>1</v>
      </c>
      <c r="AU1261" s="6">
        <f t="shared" si="878"/>
        <v>2</v>
      </c>
      <c r="AV1261" s="4" t="str">
        <f t="shared" si="879"/>
        <v>C</v>
      </c>
      <c r="AW1261" s="4">
        <f t="shared" si="880"/>
        <v>42</v>
      </c>
      <c r="AX1261" s="4" t="str">
        <f>_xlfn.XLOOKUP(AW1261,Sheet2!$Q$3:$Q$66,Sheet2!$R$3:$R$66,"**")</f>
        <v>**</v>
      </c>
      <c r="AY1261" s="4">
        <f t="shared" si="881"/>
        <v>4</v>
      </c>
      <c r="AZ1261" s="16" t="str">
        <f t="shared" si="882"/>
        <v>SKPDN</v>
      </c>
    </row>
    <row r="1262" spans="1:52" x14ac:dyDescent="0.35">
      <c r="B1262" s="3">
        <f t="shared" si="841"/>
        <v>16</v>
      </c>
      <c r="C1262" s="1">
        <f t="shared" si="840"/>
        <v>2624</v>
      </c>
      <c r="D1262" s="2">
        <v>6243</v>
      </c>
      <c r="E1262" s="2" t="str">
        <f>_xlfn.XLOOKUP(C1262,Sheet2!$N$3:$N$1000,Sheet2!$O$3:$O$1000,"")</f>
        <v/>
      </c>
      <c r="F1262" s="9" t="str">
        <f t="shared" si="883"/>
        <v>LOOP</v>
      </c>
      <c r="G1262" s="4" t="str">
        <f t="shared" si="859"/>
        <v>14</v>
      </c>
      <c r="H1262" s="4">
        <f t="shared" si="860"/>
        <v>243</v>
      </c>
      <c r="I1262" s="6">
        <f t="shared" si="852"/>
        <v>0</v>
      </c>
      <c r="J1262" s="6">
        <f t="shared" si="853"/>
        <v>0</v>
      </c>
      <c r="K1262" s="6">
        <f t="shared" si="854"/>
        <v>6</v>
      </c>
      <c r="L1262" s="6">
        <f t="shared" si="855"/>
        <v>2</v>
      </c>
      <c r="M1262" s="6">
        <f t="shared" si="856"/>
        <v>4</v>
      </c>
      <c r="N1262" s="6">
        <f t="shared" si="857"/>
        <v>3</v>
      </c>
      <c r="O1262" s="13">
        <f t="shared" si="858"/>
        <v>1</v>
      </c>
      <c r="P1262" s="4">
        <f t="shared" si="864"/>
        <v>0</v>
      </c>
      <c r="Q1262" s="4">
        <f t="shared" si="865"/>
        <v>1</v>
      </c>
      <c r="R1262">
        <f t="shared" si="842"/>
        <v>243</v>
      </c>
      <c r="S1262" s="4">
        <f t="shared" si="843"/>
        <v>0</v>
      </c>
      <c r="T1262" s="15">
        <f t="shared" si="844"/>
        <v>1</v>
      </c>
      <c r="U1262" s="4">
        <f t="shared" si="845"/>
        <v>0</v>
      </c>
      <c r="V1262" s="4">
        <f t="shared" si="846"/>
        <v>1</v>
      </c>
      <c r="W1262" s="4">
        <f t="shared" si="847"/>
        <v>4</v>
      </c>
      <c r="X1262" s="6">
        <f t="shared" si="848"/>
        <v>2</v>
      </c>
      <c r="Y1262" s="4">
        <f t="shared" si="849"/>
        <v>2</v>
      </c>
      <c r="Z1262" s="6">
        <f t="shared" si="850"/>
        <v>0</v>
      </c>
      <c r="AA1262" s="18">
        <f t="shared" si="851"/>
        <v>3</v>
      </c>
      <c r="AB1262" s="9" t="str">
        <f t="shared" si="866"/>
        <v>I.LOO</v>
      </c>
      <c r="AC1262" s="9" t="str">
        <f>_xlfn.XLOOKUP(R1262,Sheet2!$H$3:$H$258,Sheet2!$I$3:$I$258,"-----")</f>
        <v>I.LOO</v>
      </c>
      <c r="AD1262" s="9" t="str">
        <f>_xlfn.XLOOKUP(VALUE(AE1262),Sheet2!$N$3:$N$1000,Sheet2!$O$3:$O$1000,"********")</f>
        <v>********</v>
      </c>
      <c r="AE1262" t="str">
        <f t="shared" si="861"/>
        <v>2467</v>
      </c>
      <c r="AF1262" s="9" t="str">
        <f>IF(R1262&lt;200,"+"&amp;TEXT(R1262,"0"),"-"&amp;TEXT(_xlfn.XLOOKUP(R1262,Sheet2!$K$3:$K$130,Sheet2!$L$3:$L$130,"-----"),"0"))</f>
        <v>-135</v>
      </c>
      <c r="AG1262" s="9" t="str">
        <f t="shared" si="867"/>
        <v>@</v>
      </c>
      <c r="AH1262" s="9" t="str">
        <f t="shared" si="868"/>
        <v>JSR @I.LOO</v>
      </c>
      <c r="AI1262" t="str">
        <f t="shared" si="869"/>
        <v>1,@I.LOO</v>
      </c>
      <c r="AJ1262" s="16" t="str">
        <f t="shared" si="870"/>
        <v>@I.LOO</v>
      </c>
      <c r="AK1262" t="str">
        <f t="shared" si="871"/>
        <v>ADCOR 0,1,SNC</v>
      </c>
      <c r="AL1262" s="4" t="str">
        <f t="shared" si="872"/>
        <v>ADC</v>
      </c>
      <c r="AM1262" s="4" t="str">
        <f t="shared" si="873"/>
        <v>R</v>
      </c>
      <c r="AN1262" s="4" t="str">
        <f t="shared" si="874"/>
        <v>O</v>
      </c>
      <c r="AO1262" s="4" t="str">
        <f t="shared" si="875"/>
        <v/>
      </c>
      <c r="AP1262" s="15" t="str">
        <f t="shared" si="876"/>
        <v>,SNC</v>
      </c>
      <c r="AQ1262" s="9" t="str">
        <f>_xlfn.XLOOKUP(D1262,Sheet2!$E$3:$E$101,Sheet2!$F$3:$F$101,"******************")</f>
        <v>LOOP</v>
      </c>
      <c r="AR1262" s="33" t="str">
        <f t="shared" si="862"/>
        <v>DOBC 1,**</v>
      </c>
      <c r="AS1262" s="9" t="str">
        <f t="shared" si="863"/>
        <v>DOBC</v>
      </c>
      <c r="AT1262" s="4">
        <f t="shared" si="877"/>
        <v>1</v>
      </c>
      <c r="AU1262" s="6">
        <f t="shared" si="878"/>
        <v>2</v>
      </c>
      <c r="AV1262" s="4" t="str">
        <f t="shared" si="879"/>
        <v>C</v>
      </c>
      <c r="AW1262" s="4">
        <f t="shared" si="880"/>
        <v>43</v>
      </c>
      <c r="AX1262" s="4" t="str">
        <f>_xlfn.XLOOKUP(AW1262,Sheet2!$Q$3:$Q$66,Sheet2!$R$3:$R$66,"**")</f>
        <v>**</v>
      </c>
      <c r="AY1262" s="4">
        <f t="shared" si="881"/>
        <v>4</v>
      </c>
      <c r="AZ1262" s="16" t="str">
        <f t="shared" si="882"/>
        <v>SKPDN</v>
      </c>
    </row>
    <row r="1263" spans="1:52" x14ac:dyDescent="0.35">
      <c r="B1263" s="3">
        <v>18</v>
      </c>
      <c r="C1263" s="1">
        <f t="shared" si="840"/>
        <v>2625</v>
      </c>
      <c r="D1263" s="2">
        <v>6241</v>
      </c>
      <c r="E1263" s="2" t="str">
        <f>_xlfn.XLOOKUP(C1263,Sheet2!$N$3:$N$1000,Sheet2!$O$3:$O$1000,"")</f>
        <v>D19</v>
      </c>
      <c r="F1263" s="9" t="str">
        <f t="shared" si="883"/>
        <v>SETUP</v>
      </c>
      <c r="G1263" s="4" t="str">
        <f t="shared" si="859"/>
        <v>14</v>
      </c>
      <c r="H1263" s="4">
        <f t="shared" si="860"/>
        <v>241</v>
      </c>
      <c r="I1263" s="6">
        <f t="shared" si="852"/>
        <v>0</v>
      </c>
      <c r="J1263" s="6">
        <f t="shared" si="853"/>
        <v>0</v>
      </c>
      <c r="K1263" s="6">
        <f t="shared" si="854"/>
        <v>6</v>
      </c>
      <c r="L1263" s="6">
        <f t="shared" si="855"/>
        <v>2</v>
      </c>
      <c r="M1263" s="6">
        <f t="shared" si="856"/>
        <v>4</v>
      </c>
      <c r="N1263" s="6">
        <f t="shared" si="857"/>
        <v>1</v>
      </c>
      <c r="O1263" s="13">
        <f t="shared" si="858"/>
        <v>1</v>
      </c>
      <c r="P1263" s="4">
        <f t="shared" si="864"/>
        <v>0</v>
      </c>
      <c r="Q1263" s="4">
        <f t="shared" si="865"/>
        <v>1</v>
      </c>
      <c r="R1263">
        <f t="shared" si="842"/>
        <v>241</v>
      </c>
      <c r="S1263" s="4">
        <f t="shared" si="843"/>
        <v>0</v>
      </c>
      <c r="T1263" s="15">
        <f t="shared" si="844"/>
        <v>1</v>
      </c>
      <c r="U1263" s="4">
        <f t="shared" si="845"/>
        <v>0</v>
      </c>
      <c r="V1263" s="4">
        <f t="shared" si="846"/>
        <v>1</v>
      </c>
      <c r="W1263" s="4">
        <f t="shared" si="847"/>
        <v>4</v>
      </c>
      <c r="X1263" s="6">
        <f t="shared" si="848"/>
        <v>2</v>
      </c>
      <c r="Y1263" s="4">
        <f t="shared" si="849"/>
        <v>2</v>
      </c>
      <c r="Z1263" s="6">
        <f t="shared" si="850"/>
        <v>0</v>
      </c>
      <c r="AA1263" s="18">
        <f t="shared" si="851"/>
        <v>1</v>
      </c>
      <c r="AB1263" s="9" t="str">
        <f t="shared" si="866"/>
        <v>I.STUP</v>
      </c>
      <c r="AC1263" s="9" t="str">
        <f>_xlfn.XLOOKUP(R1263,Sheet2!$H$3:$H$258,Sheet2!$I$3:$I$258,"-----")</f>
        <v>I.STUP</v>
      </c>
      <c r="AD1263" s="9" t="str">
        <f>_xlfn.XLOOKUP(VALUE(AE1263),Sheet2!$N$3:$N$1000,Sheet2!$O$3:$O$1000,"********")</f>
        <v>********</v>
      </c>
      <c r="AE1263" t="str">
        <f t="shared" si="861"/>
        <v>2466</v>
      </c>
      <c r="AF1263" s="9" t="str">
        <f>IF(R1263&lt;200,"+"&amp;TEXT(R1263,"0"),"-"&amp;TEXT(_xlfn.XLOOKUP(R1263,Sheet2!$K$3:$K$130,Sheet2!$L$3:$L$130,"-----"),"0"))</f>
        <v>-137</v>
      </c>
      <c r="AG1263" s="9" t="str">
        <f t="shared" si="867"/>
        <v>@</v>
      </c>
      <c r="AH1263" s="9" t="str">
        <f t="shared" si="868"/>
        <v>JSR @I.STUP</v>
      </c>
      <c r="AI1263" t="str">
        <f t="shared" si="869"/>
        <v>1,@I.STUP</v>
      </c>
      <c r="AJ1263" s="16" t="str">
        <f t="shared" si="870"/>
        <v>@I.STUP</v>
      </c>
      <c r="AK1263" t="str">
        <f t="shared" si="871"/>
        <v>ADCOR 0,1,SKP</v>
      </c>
      <c r="AL1263" s="4" t="str">
        <f t="shared" si="872"/>
        <v>ADC</v>
      </c>
      <c r="AM1263" s="4" t="str">
        <f t="shared" si="873"/>
        <v>R</v>
      </c>
      <c r="AN1263" s="4" t="str">
        <f t="shared" si="874"/>
        <v>O</v>
      </c>
      <c r="AO1263" s="4" t="str">
        <f t="shared" si="875"/>
        <v/>
      </c>
      <c r="AP1263" s="15" t="str">
        <f t="shared" si="876"/>
        <v>,SKP</v>
      </c>
      <c r="AQ1263" s="9" t="str">
        <f>_xlfn.XLOOKUP(D1263,Sheet2!$E$3:$E$101,Sheet2!$F$3:$F$101,"******************")</f>
        <v>SETUP</v>
      </c>
      <c r="AR1263" s="33" t="str">
        <f t="shared" si="862"/>
        <v>DOBC 1,**</v>
      </c>
      <c r="AS1263" s="9" t="str">
        <f t="shared" si="863"/>
        <v>DOBC</v>
      </c>
      <c r="AT1263" s="4">
        <f t="shared" si="877"/>
        <v>1</v>
      </c>
      <c r="AU1263" s="6">
        <f t="shared" si="878"/>
        <v>2</v>
      </c>
      <c r="AV1263" s="4" t="str">
        <f t="shared" si="879"/>
        <v>C</v>
      </c>
      <c r="AW1263" s="4">
        <f t="shared" si="880"/>
        <v>41</v>
      </c>
      <c r="AX1263" s="4" t="str">
        <f>_xlfn.XLOOKUP(AW1263,Sheet2!$Q$3:$Q$66,Sheet2!$R$3:$R$66,"**")</f>
        <v>**</v>
      </c>
      <c r="AY1263" s="4">
        <f t="shared" si="881"/>
        <v>4</v>
      </c>
      <c r="AZ1263" s="16" t="str">
        <f t="shared" si="882"/>
        <v>SKPDN</v>
      </c>
    </row>
    <row r="1264" spans="1:52" x14ac:dyDescent="0.35">
      <c r="B1264" s="3">
        <f t="shared" si="841"/>
        <v>19</v>
      </c>
      <c r="C1264" s="1">
        <f t="shared" si="840"/>
        <v>2626</v>
      </c>
      <c r="D1264" s="2">
        <v>20152</v>
      </c>
      <c r="E1264" s="2" t="str">
        <f>_xlfn.XLOOKUP(C1264,Sheet2!$N$3:$N$1000,Sheet2!$O$3:$O$1000,"")</f>
        <v/>
      </c>
      <c r="F1264" s="9" t="str">
        <f t="shared" si="883"/>
        <v>LDA 0,TESTU</v>
      </c>
      <c r="G1264" s="4" t="str">
        <f t="shared" si="859"/>
        <v>40</v>
      </c>
      <c r="H1264" s="4">
        <f t="shared" si="860"/>
        <v>152</v>
      </c>
      <c r="I1264" s="6">
        <f t="shared" si="852"/>
        <v>0</v>
      </c>
      <c r="J1264" s="6">
        <f t="shared" si="853"/>
        <v>2</v>
      </c>
      <c r="K1264" s="6">
        <f t="shared" si="854"/>
        <v>0</v>
      </c>
      <c r="L1264" s="6">
        <f t="shared" si="855"/>
        <v>1</v>
      </c>
      <c r="M1264" s="6">
        <f t="shared" si="856"/>
        <v>5</v>
      </c>
      <c r="N1264" s="6">
        <f t="shared" si="857"/>
        <v>2</v>
      </c>
      <c r="O1264" s="13">
        <f t="shared" si="858"/>
        <v>4</v>
      </c>
      <c r="P1264" s="4">
        <f t="shared" si="864"/>
        <v>1</v>
      </c>
      <c r="Q1264" s="4">
        <f t="shared" si="865"/>
        <v>0</v>
      </c>
      <c r="R1264">
        <f t="shared" si="842"/>
        <v>152</v>
      </c>
      <c r="S1264" s="4">
        <f t="shared" si="843"/>
        <v>0</v>
      </c>
      <c r="T1264" s="15">
        <f t="shared" si="844"/>
        <v>0</v>
      </c>
      <c r="U1264" s="4">
        <f t="shared" si="845"/>
        <v>1</v>
      </c>
      <c r="V1264" s="4">
        <f t="shared" si="846"/>
        <v>0</v>
      </c>
      <c r="W1264" s="4">
        <f t="shared" si="847"/>
        <v>0</v>
      </c>
      <c r="X1264" s="6">
        <f t="shared" si="848"/>
        <v>1</v>
      </c>
      <c r="Y1264" s="4">
        <f t="shared" si="849"/>
        <v>2</v>
      </c>
      <c r="Z1264" s="6">
        <f t="shared" si="850"/>
        <v>1</v>
      </c>
      <c r="AA1264" s="18">
        <f t="shared" si="851"/>
        <v>2</v>
      </c>
      <c r="AB1264" s="9" t="str">
        <f t="shared" si="866"/>
        <v>TESTU</v>
      </c>
      <c r="AC1264" s="9" t="str">
        <f>_xlfn.XLOOKUP(R1264,Sheet2!$H$3:$H$258,Sheet2!$I$3:$I$258,"-----")</f>
        <v>TESTU</v>
      </c>
      <c r="AD1264" s="9" t="str">
        <f>_xlfn.XLOOKUP(VALUE(AE1264),Sheet2!$N$3:$N$1000,Sheet2!$O$3:$O$1000,"********")</f>
        <v>D26</v>
      </c>
      <c r="AE1264" t="str">
        <f t="shared" si="861"/>
        <v>3000</v>
      </c>
      <c r="AF1264" s="9" t="str">
        <f>IF(R1264&lt;200,"+"&amp;TEXT(R1264,"0"),"-"&amp;TEXT(_xlfn.XLOOKUP(R1264,Sheet2!$K$3:$K$130,Sheet2!$L$3:$L$130,"-----"),"0"))</f>
        <v>+152</v>
      </c>
      <c r="AG1264" s="9" t="str">
        <f t="shared" si="867"/>
        <v/>
      </c>
      <c r="AH1264" s="9" t="str">
        <f t="shared" si="868"/>
        <v>JMP TESTU</v>
      </c>
      <c r="AI1264" t="str">
        <f t="shared" si="869"/>
        <v>0,TESTU</v>
      </c>
      <c r="AJ1264" s="16" t="str">
        <f t="shared" si="870"/>
        <v>TESTU</v>
      </c>
      <c r="AK1264" t="str">
        <f t="shared" si="871"/>
        <v>COMOL# 1,0,SZC</v>
      </c>
      <c r="AL1264" s="4" t="str">
        <f t="shared" si="872"/>
        <v>COM</v>
      </c>
      <c r="AM1264" s="4" t="str">
        <f t="shared" si="873"/>
        <v>L</v>
      </c>
      <c r="AN1264" s="4" t="str">
        <f t="shared" si="874"/>
        <v>O</v>
      </c>
      <c r="AO1264" s="4" t="str">
        <f t="shared" si="875"/>
        <v>#</v>
      </c>
      <c r="AP1264" s="15" t="str">
        <f t="shared" si="876"/>
        <v>,SZC</v>
      </c>
      <c r="AQ1264" s="9" t="str">
        <f>_xlfn.XLOOKUP(D1264,Sheet2!$E$3:$E$101,Sheet2!$F$3:$F$101,"******************")</f>
        <v>******************</v>
      </c>
      <c r="AR1264" s="33" t="str">
        <f t="shared" si="862"/>
        <v>NIOS **</v>
      </c>
      <c r="AS1264" s="9" t="str">
        <f t="shared" si="863"/>
        <v>DOCS</v>
      </c>
      <c r="AT1264" s="4">
        <f t="shared" si="877"/>
        <v>0</v>
      </c>
      <c r="AU1264" s="6">
        <f t="shared" si="878"/>
        <v>1</v>
      </c>
      <c r="AV1264" s="4" t="str">
        <f t="shared" si="879"/>
        <v>S</v>
      </c>
      <c r="AW1264" s="4">
        <f t="shared" si="880"/>
        <v>52</v>
      </c>
      <c r="AX1264" s="4" t="str">
        <f>_xlfn.XLOOKUP(AW1264,Sheet2!$Q$3:$Q$66,Sheet2!$R$3:$R$66,"**")</f>
        <v>**</v>
      </c>
      <c r="AY1264" s="4">
        <f t="shared" si="881"/>
        <v>0</v>
      </c>
      <c r="AZ1264" s="16" t="str">
        <f t="shared" si="882"/>
        <v>SKPBZ</v>
      </c>
    </row>
    <row r="1265" spans="1:52" x14ac:dyDescent="0.35">
      <c r="B1265" s="3">
        <f t="shared" si="841"/>
        <v>20</v>
      </c>
      <c r="C1265" s="1">
        <f t="shared" si="840"/>
        <v>2627</v>
      </c>
      <c r="D1265" s="2">
        <v>63033</v>
      </c>
      <c r="E1265" s="2" t="str">
        <f>_xlfn.XLOOKUP(C1265,Sheet2!$N$3:$N$1000,Sheet2!$O$3:$O$1000,"")</f>
        <v/>
      </c>
      <c r="F1265" s="9" t="str">
        <f t="shared" si="883"/>
        <v>DOC 0,DSKP</v>
      </c>
      <c r="G1265" s="4" t="str">
        <f t="shared" si="859"/>
        <v>146</v>
      </c>
      <c r="H1265" s="4">
        <f t="shared" si="860"/>
        <v>33</v>
      </c>
      <c r="I1265" s="6">
        <f t="shared" si="852"/>
        <v>0</v>
      </c>
      <c r="J1265" s="6">
        <f t="shared" si="853"/>
        <v>6</v>
      </c>
      <c r="K1265" s="6">
        <f t="shared" si="854"/>
        <v>3</v>
      </c>
      <c r="L1265" s="6">
        <f t="shared" si="855"/>
        <v>0</v>
      </c>
      <c r="M1265" s="6">
        <f t="shared" si="856"/>
        <v>3</v>
      </c>
      <c r="N1265" s="6">
        <f t="shared" si="857"/>
        <v>3</v>
      </c>
      <c r="O1265" s="13">
        <f t="shared" si="858"/>
        <v>12</v>
      </c>
      <c r="P1265" s="4">
        <f t="shared" si="864"/>
        <v>3</v>
      </c>
      <c r="Q1265" s="4">
        <f t="shared" si="865"/>
        <v>0</v>
      </c>
      <c r="R1265">
        <f t="shared" si="842"/>
        <v>33</v>
      </c>
      <c r="S1265" s="4">
        <f t="shared" si="843"/>
        <v>2</v>
      </c>
      <c r="T1265" s="15">
        <f t="shared" si="844"/>
        <v>1</v>
      </c>
      <c r="U1265" s="4">
        <f t="shared" si="845"/>
        <v>3</v>
      </c>
      <c r="V1265" s="4">
        <f t="shared" si="846"/>
        <v>0</v>
      </c>
      <c r="W1265" s="4">
        <f t="shared" si="847"/>
        <v>6</v>
      </c>
      <c r="X1265" s="6">
        <f t="shared" si="848"/>
        <v>0</v>
      </c>
      <c r="Y1265" s="4">
        <f t="shared" si="849"/>
        <v>1</v>
      </c>
      <c r="Z1265" s="6">
        <f t="shared" si="850"/>
        <v>1</v>
      </c>
      <c r="AA1265" s="18">
        <f t="shared" si="851"/>
        <v>3</v>
      </c>
      <c r="AB1265" s="9" t="str">
        <f t="shared" si="866"/>
        <v>+33,2</v>
      </c>
      <c r="AC1265" s="9" t="str">
        <f>_xlfn.XLOOKUP(R1265,Sheet2!$H$3:$H$258,Sheet2!$I$3:$I$258,"-----")</f>
        <v>*****</v>
      </c>
      <c r="AD1265" s="9" t="str">
        <f>_xlfn.XLOOKUP(VALUE(AE1265),Sheet2!$N$3:$N$1000,Sheet2!$O$3:$O$1000,"********")</f>
        <v>********</v>
      </c>
      <c r="AE1265" t="str">
        <f t="shared" si="861"/>
        <v>2662</v>
      </c>
      <c r="AF1265" s="9" t="str">
        <f>IF(R1265&lt;200,"+"&amp;TEXT(R1265,"0"),"-"&amp;TEXT(_xlfn.XLOOKUP(R1265,Sheet2!$K$3:$K$130,Sheet2!$L$3:$L$130,"-----"),"0"))</f>
        <v>+33</v>
      </c>
      <c r="AG1265" s="9" t="str">
        <f t="shared" si="867"/>
        <v>@</v>
      </c>
      <c r="AH1265" s="9" t="str">
        <f t="shared" si="868"/>
        <v>JMP @+33,2</v>
      </c>
      <c r="AI1265" t="str">
        <f t="shared" si="869"/>
        <v>0,@+33,2</v>
      </c>
      <c r="AJ1265" s="16" t="str">
        <f t="shared" si="870"/>
        <v>@+33,2</v>
      </c>
      <c r="AK1265" t="str">
        <f t="shared" si="871"/>
        <v>ADDZ# 3,0,SNC</v>
      </c>
      <c r="AL1265" s="4" t="str">
        <f t="shared" si="872"/>
        <v>ADD</v>
      </c>
      <c r="AM1265" s="4" t="str">
        <f t="shared" si="873"/>
        <v/>
      </c>
      <c r="AN1265" s="4" t="str">
        <f t="shared" si="874"/>
        <v>Z</v>
      </c>
      <c r="AO1265" s="4" t="str">
        <f t="shared" si="875"/>
        <v>#</v>
      </c>
      <c r="AP1265" s="15" t="str">
        <f t="shared" si="876"/>
        <v>,SNC</v>
      </c>
      <c r="AQ1265" s="9" t="str">
        <f>_xlfn.XLOOKUP(D1265,Sheet2!$E$3:$E$101,Sheet2!$F$3:$F$101,"******************")</f>
        <v>******************</v>
      </c>
      <c r="AR1265" s="33" t="str">
        <f t="shared" si="862"/>
        <v>DOC 0,DSKP</v>
      </c>
      <c r="AS1265" s="9" t="str">
        <f t="shared" si="863"/>
        <v>DOC</v>
      </c>
      <c r="AT1265" s="4">
        <f t="shared" si="877"/>
        <v>0</v>
      </c>
      <c r="AU1265" s="6">
        <f t="shared" si="878"/>
        <v>0</v>
      </c>
      <c r="AV1265" s="4" t="str">
        <f t="shared" si="879"/>
        <v/>
      </c>
      <c r="AW1265" s="4">
        <f t="shared" si="880"/>
        <v>33</v>
      </c>
      <c r="AX1265" s="4" t="str">
        <f>_xlfn.XLOOKUP(AW1265,Sheet2!$Q$3:$Q$66,Sheet2!$R$3:$R$66,"**")</f>
        <v>DSKP</v>
      </c>
      <c r="AY1265" s="4">
        <f t="shared" si="881"/>
        <v>6</v>
      </c>
      <c r="AZ1265" s="16" t="str">
        <f t="shared" si="882"/>
        <v>SKPBN</v>
      </c>
    </row>
    <row r="1266" spans="1:52" x14ac:dyDescent="0.35">
      <c r="B1266" s="3">
        <f t="shared" si="841"/>
        <v>21</v>
      </c>
      <c r="C1266" s="1">
        <f t="shared" si="840"/>
        <v>2630</v>
      </c>
      <c r="D1266" s="2">
        <v>102000</v>
      </c>
      <c r="E1266" s="2" t="str">
        <f>_xlfn.XLOOKUP(C1266,Sheet2!$N$3:$N$1000,Sheet2!$O$3:$O$1000,"")</f>
        <v/>
      </c>
      <c r="F1266" s="9" t="str">
        <f t="shared" si="883"/>
        <v>ADC 0,0</v>
      </c>
      <c r="G1266" s="4" t="str">
        <f t="shared" si="859"/>
        <v>204</v>
      </c>
      <c r="H1266" s="4">
        <f t="shared" si="860"/>
        <v>0</v>
      </c>
      <c r="I1266" s="6">
        <f t="shared" si="852"/>
        <v>1</v>
      </c>
      <c r="J1266" s="6">
        <f t="shared" si="853"/>
        <v>0</v>
      </c>
      <c r="K1266" s="6">
        <f t="shared" si="854"/>
        <v>2</v>
      </c>
      <c r="L1266" s="6">
        <f t="shared" si="855"/>
        <v>0</v>
      </c>
      <c r="M1266" s="6">
        <f t="shared" si="856"/>
        <v>0</v>
      </c>
      <c r="N1266" s="6">
        <f t="shared" si="857"/>
        <v>0</v>
      </c>
      <c r="O1266" s="13">
        <f t="shared" si="858"/>
        <v>16</v>
      </c>
      <c r="P1266" s="4">
        <f t="shared" si="864"/>
        <v>4</v>
      </c>
      <c r="Q1266" s="4">
        <f t="shared" si="865"/>
        <v>0</v>
      </c>
      <c r="R1266">
        <f t="shared" si="842"/>
        <v>0</v>
      </c>
      <c r="S1266" s="4">
        <f t="shared" si="843"/>
        <v>0</v>
      </c>
      <c r="T1266" s="15">
        <f t="shared" si="844"/>
        <v>1</v>
      </c>
      <c r="U1266" s="4">
        <f t="shared" si="845"/>
        <v>0</v>
      </c>
      <c r="V1266" s="4">
        <f t="shared" si="846"/>
        <v>0</v>
      </c>
      <c r="W1266" s="4">
        <f t="shared" si="847"/>
        <v>4</v>
      </c>
      <c r="X1266" s="6">
        <f t="shared" si="848"/>
        <v>0</v>
      </c>
      <c r="Y1266" s="4">
        <f t="shared" si="849"/>
        <v>0</v>
      </c>
      <c r="Z1266" s="6">
        <f t="shared" si="850"/>
        <v>0</v>
      </c>
      <c r="AA1266" s="18">
        <f t="shared" si="851"/>
        <v>0</v>
      </c>
      <c r="AB1266" s="9" t="str">
        <f t="shared" si="866"/>
        <v>0</v>
      </c>
      <c r="AC1266" s="9" t="str">
        <f>_xlfn.XLOOKUP(R1266,Sheet2!$H$3:$H$258,Sheet2!$I$3:$I$258,"-----")</f>
        <v>0</v>
      </c>
      <c r="AD1266" s="9" t="str">
        <f>_xlfn.XLOOKUP(VALUE(AE1266),Sheet2!$N$3:$N$1000,Sheet2!$O$3:$O$1000,"********")</f>
        <v>********</v>
      </c>
      <c r="AE1266" t="str">
        <f t="shared" si="861"/>
        <v>2630</v>
      </c>
      <c r="AF1266" s="9" t="str">
        <f>IF(R1266&lt;200,"+"&amp;TEXT(R1266,"0"),"-"&amp;TEXT(_xlfn.XLOOKUP(R1266,Sheet2!$K$3:$K$130,Sheet2!$L$3:$L$130,"-----"),"0"))</f>
        <v>+0</v>
      </c>
      <c r="AG1266" s="9" t="str">
        <f t="shared" si="867"/>
        <v>@</v>
      </c>
      <c r="AH1266" s="9" t="str">
        <f t="shared" si="868"/>
        <v>JMP @0</v>
      </c>
      <c r="AI1266" t="str">
        <f t="shared" si="869"/>
        <v>0,@0</v>
      </c>
      <c r="AJ1266" s="16" t="str">
        <f t="shared" si="870"/>
        <v>@0</v>
      </c>
      <c r="AK1266" t="str">
        <f t="shared" si="871"/>
        <v>ADC 0,0</v>
      </c>
      <c r="AL1266" s="4" t="str">
        <f t="shared" si="872"/>
        <v>ADC</v>
      </c>
      <c r="AM1266" s="4" t="str">
        <f t="shared" si="873"/>
        <v/>
      </c>
      <c r="AN1266" s="4" t="str">
        <f t="shared" si="874"/>
        <v/>
      </c>
      <c r="AO1266" s="4" t="str">
        <f t="shared" si="875"/>
        <v/>
      </c>
      <c r="AP1266" s="15" t="str">
        <f t="shared" si="876"/>
        <v/>
      </c>
      <c r="AQ1266" s="9" t="str">
        <f>_xlfn.XLOOKUP(D1266,Sheet2!$E$3:$E$101,Sheet2!$F$3:$F$101,"******************")</f>
        <v>******************</v>
      </c>
      <c r="AR1266" s="33" t="str">
        <f t="shared" si="862"/>
        <v>DOB 0,0</v>
      </c>
      <c r="AS1266" s="9" t="str">
        <f t="shared" si="863"/>
        <v>DOB</v>
      </c>
      <c r="AT1266" s="4">
        <f t="shared" si="877"/>
        <v>0</v>
      </c>
      <c r="AU1266" s="6">
        <f t="shared" si="878"/>
        <v>0</v>
      </c>
      <c r="AV1266" s="4" t="str">
        <f t="shared" si="879"/>
        <v/>
      </c>
      <c r="AW1266" s="4">
        <f t="shared" si="880"/>
        <v>0</v>
      </c>
      <c r="AX1266" s="4" t="str">
        <f>_xlfn.XLOOKUP(AW1266,Sheet2!$Q$3:$Q$66,Sheet2!$R$3:$R$66,"**")</f>
        <v>0</v>
      </c>
      <c r="AY1266" s="4">
        <f t="shared" si="881"/>
        <v>4</v>
      </c>
      <c r="AZ1266" s="16" t="str">
        <f t="shared" si="882"/>
        <v>SKPBN</v>
      </c>
    </row>
    <row r="1267" spans="1:52" x14ac:dyDescent="0.35">
      <c r="B1267" s="3">
        <f t="shared" si="841"/>
        <v>22</v>
      </c>
      <c r="C1267" s="1">
        <f t="shared" si="840"/>
        <v>2631</v>
      </c>
      <c r="D1267" s="2">
        <v>62033</v>
      </c>
      <c r="E1267" s="2" t="str">
        <f>_xlfn.XLOOKUP(C1267,Sheet2!$N$3:$N$1000,Sheet2!$O$3:$O$1000,"")</f>
        <v/>
      </c>
      <c r="F1267" s="9" t="str">
        <f t="shared" si="883"/>
        <v>DOB 0,DSKP</v>
      </c>
      <c r="G1267" s="4" t="str">
        <f t="shared" si="859"/>
        <v>144</v>
      </c>
      <c r="H1267" s="4">
        <f t="shared" si="860"/>
        <v>33</v>
      </c>
      <c r="I1267" s="6">
        <f t="shared" si="852"/>
        <v>0</v>
      </c>
      <c r="J1267" s="6">
        <f t="shared" si="853"/>
        <v>6</v>
      </c>
      <c r="K1267" s="6">
        <f t="shared" si="854"/>
        <v>2</v>
      </c>
      <c r="L1267" s="6">
        <f t="shared" si="855"/>
        <v>0</v>
      </c>
      <c r="M1267" s="6">
        <f t="shared" si="856"/>
        <v>3</v>
      </c>
      <c r="N1267" s="6">
        <f t="shared" si="857"/>
        <v>3</v>
      </c>
      <c r="O1267" s="13">
        <f t="shared" si="858"/>
        <v>12</v>
      </c>
      <c r="P1267" s="4">
        <f t="shared" si="864"/>
        <v>3</v>
      </c>
      <c r="Q1267" s="4">
        <f t="shared" si="865"/>
        <v>0</v>
      </c>
      <c r="R1267">
        <f t="shared" si="842"/>
        <v>33</v>
      </c>
      <c r="S1267" s="4">
        <f t="shared" si="843"/>
        <v>0</v>
      </c>
      <c r="T1267" s="15">
        <f t="shared" si="844"/>
        <v>1</v>
      </c>
      <c r="U1267" s="4">
        <f t="shared" si="845"/>
        <v>3</v>
      </c>
      <c r="V1267" s="4">
        <f t="shared" si="846"/>
        <v>0</v>
      </c>
      <c r="W1267" s="4">
        <f t="shared" si="847"/>
        <v>4</v>
      </c>
      <c r="X1267" s="6">
        <f t="shared" si="848"/>
        <v>0</v>
      </c>
      <c r="Y1267" s="4">
        <f t="shared" si="849"/>
        <v>1</v>
      </c>
      <c r="Z1267" s="6">
        <f t="shared" si="850"/>
        <v>1</v>
      </c>
      <c r="AA1267" s="18">
        <f t="shared" si="851"/>
        <v>3</v>
      </c>
      <c r="AB1267" s="9" t="str">
        <f t="shared" si="866"/>
        <v>*****</v>
      </c>
      <c r="AC1267" s="9" t="str">
        <f>_xlfn.XLOOKUP(R1267,Sheet2!$H$3:$H$258,Sheet2!$I$3:$I$258,"-----")</f>
        <v>*****</v>
      </c>
      <c r="AD1267" s="9" t="str">
        <f>_xlfn.XLOOKUP(VALUE(AE1267),Sheet2!$N$3:$N$1000,Sheet2!$O$3:$O$1000,"********")</f>
        <v>********</v>
      </c>
      <c r="AE1267" t="str">
        <f t="shared" si="861"/>
        <v>2664</v>
      </c>
      <c r="AF1267" s="9" t="str">
        <f>IF(R1267&lt;200,"+"&amp;TEXT(R1267,"0"),"-"&amp;TEXT(_xlfn.XLOOKUP(R1267,Sheet2!$K$3:$K$130,Sheet2!$L$3:$L$130,"-----"),"0"))</f>
        <v>+33</v>
      </c>
      <c r="AG1267" s="9" t="str">
        <f t="shared" si="867"/>
        <v>@</v>
      </c>
      <c r="AH1267" s="9" t="str">
        <f t="shared" si="868"/>
        <v>JMP @*****</v>
      </c>
      <c r="AI1267" t="str">
        <f t="shared" si="869"/>
        <v>0,@*****</v>
      </c>
      <c r="AJ1267" s="16" t="str">
        <f t="shared" si="870"/>
        <v>@*****</v>
      </c>
      <c r="AK1267" t="str">
        <f t="shared" si="871"/>
        <v>ADCZ# 3,0,SNC</v>
      </c>
      <c r="AL1267" s="4" t="str">
        <f t="shared" si="872"/>
        <v>ADC</v>
      </c>
      <c r="AM1267" s="4" t="str">
        <f t="shared" si="873"/>
        <v/>
      </c>
      <c r="AN1267" s="4" t="str">
        <f t="shared" si="874"/>
        <v>Z</v>
      </c>
      <c r="AO1267" s="4" t="str">
        <f t="shared" si="875"/>
        <v>#</v>
      </c>
      <c r="AP1267" s="15" t="str">
        <f t="shared" si="876"/>
        <v>,SNC</v>
      </c>
      <c r="AQ1267" s="9" t="str">
        <f>_xlfn.XLOOKUP(D1267,Sheet2!$E$3:$E$101,Sheet2!$F$3:$F$101,"******************")</f>
        <v>******************</v>
      </c>
      <c r="AR1267" s="33" t="str">
        <f t="shared" si="862"/>
        <v>DOB 0,DSKP</v>
      </c>
      <c r="AS1267" s="9" t="str">
        <f t="shared" si="863"/>
        <v>DOB</v>
      </c>
      <c r="AT1267" s="4">
        <f t="shared" si="877"/>
        <v>0</v>
      </c>
      <c r="AU1267" s="6">
        <f t="shared" si="878"/>
        <v>0</v>
      </c>
      <c r="AV1267" s="4" t="str">
        <f t="shared" si="879"/>
        <v/>
      </c>
      <c r="AW1267" s="4">
        <f t="shared" si="880"/>
        <v>33</v>
      </c>
      <c r="AX1267" s="4" t="str">
        <f>_xlfn.XLOOKUP(AW1267,Sheet2!$Q$3:$Q$66,Sheet2!$R$3:$R$66,"**")</f>
        <v>DSKP</v>
      </c>
      <c r="AY1267" s="4">
        <f t="shared" si="881"/>
        <v>4</v>
      </c>
      <c r="AZ1267" s="16" t="str">
        <f t="shared" si="882"/>
        <v>SKPBN</v>
      </c>
    </row>
    <row r="1268" spans="1:52" x14ac:dyDescent="0.35">
      <c r="B1268" s="3">
        <f t="shared" ref="B1268:B1331" si="884">B1267+1</f>
        <v>23</v>
      </c>
      <c r="C1268" s="1">
        <f t="shared" ref="C1268:C1331" si="885">IF(MOD(C1267,10)=7,C1267+3,C1267+1)</f>
        <v>2632</v>
      </c>
      <c r="D1268" s="2">
        <v>24067</v>
      </c>
      <c r="E1268" s="2" t="str">
        <f>_xlfn.XLOOKUP(C1268,Sheet2!$N$3:$N$1000,Sheet2!$O$3:$O$1000,"")</f>
        <v/>
      </c>
      <c r="F1268" s="9" t="str">
        <f t="shared" si="883"/>
        <v>LDA 1,KB7</v>
      </c>
      <c r="G1268" s="4" t="str">
        <f t="shared" si="859"/>
        <v>50</v>
      </c>
      <c r="H1268" s="4">
        <f t="shared" si="860"/>
        <v>67</v>
      </c>
      <c r="I1268" s="6">
        <f t="shared" si="852"/>
        <v>0</v>
      </c>
      <c r="J1268" s="6">
        <f t="shared" si="853"/>
        <v>2</v>
      </c>
      <c r="K1268" s="6">
        <f t="shared" si="854"/>
        <v>4</v>
      </c>
      <c r="L1268" s="6">
        <f t="shared" si="855"/>
        <v>0</v>
      </c>
      <c r="M1268" s="6">
        <f t="shared" si="856"/>
        <v>6</v>
      </c>
      <c r="N1268" s="6">
        <f t="shared" si="857"/>
        <v>7</v>
      </c>
      <c r="O1268" s="13">
        <f t="shared" si="858"/>
        <v>5</v>
      </c>
      <c r="P1268" s="4">
        <f t="shared" si="864"/>
        <v>1</v>
      </c>
      <c r="Q1268" s="4">
        <f t="shared" si="865"/>
        <v>1</v>
      </c>
      <c r="R1268">
        <f t="shared" si="842"/>
        <v>67</v>
      </c>
      <c r="S1268" s="4">
        <f t="shared" si="843"/>
        <v>0</v>
      </c>
      <c r="T1268" s="15">
        <f t="shared" si="844"/>
        <v>0</v>
      </c>
      <c r="U1268" s="4">
        <f t="shared" si="845"/>
        <v>1</v>
      </c>
      <c r="V1268" s="4">
        <f t="shared" si="846"/>
        <v>1</v>
      </c>
      <c r="W1268" s="4">
        <f t="shared" si="847"/>
        <v>0</v>
      </c>
      <c r="X1268" s="6">
        <f t="shared" si="848"/>
        <v>0</v>
      </c>
      <c r="Y1268" s="4">
        <f t="shared" si="849"/>
        <v>3</v>
      </c>
      <c r="Z1268" s="6">
        <f t="shared" si="850"/>
        <v>0</v>
      </c>
      <c r="AA1268" s="18">
        <f t="shared" si="851"/>
        <v>7</v>
      </c>
      <c r="AB1268" s="9" t="str">
        <f t="shared" si="866"/>
        <v>KB7</v>
      </c>
      <c r="AC1268" s="9" t="str">
        <f>_xlfn.XLOOKUP(R1268,Sheet2!$H$3:$H$258,Sheet2!$I$3:$I$258,"-----")</f>
        <v>KB7</v>
      </c>
      <c r="AD1268" s="9" t="str">
        <f>_xlfn.XLOOKUP(VALUE(AE1268),Sheet2!$N$3:$N$1000,Sheet2!$O$3:$O$1000,"********")</f>
        <v>********</v>
      </c>
      <c r="AE1268" t="str">
        <f t="shared" si="861"/>
        <v>2721</v>
      </c>
      <c r="AF1268" s="9" t="str">
        <f>IF(R1268&lt;200,"+"&amp;TEXT(R1268,"0"),"-"&amp;TEXT(_xlfn.XLOOKUP(R1268,Sheet2!$K$3:$K$130,Sheet2!$L$3:$L$130,"-----"),"0"))</f>
        <v>+67</v>
      </c>
      <c r="AG1268" s="9" t="str">
        <f t="shared" si="867"/>
        <v/>
      </c>
      <c r="AH1268" s="9" t="str">
        <f t="shared" si="868"/>
        <v>JSR KB7</v>
      </c>
      <c r="AI1268" t="str">
        <f t="shared" si="869"/>
        <v>1,KB7</v>
      </c>
      <c r="AJ1268" s="16" t="str">
        <f t="shared" si="870"/>
        <v>KB7</v>
      </c>
      <c r="AK1268" t="str">
        <f t="shared" si="871"/>
        <v>COMC 1,1,SBN</v>
      </c>
      <c r="AL1268" s="4" t="str">
        <f t="shared" si="872"/>
        <v>COM</v>
      </c>
      <c r="AM1268" s="4" t="str">
        <f t="shared" si="873"/>
        <v/>
      </c>
      <c r="AN1268" s="4" t="str">
        <f t="shared" si="874"/>
        <v>C</v>
      </c>
      <c r="AO1268" s="4" t="str">
        <f t="shared" si="875"/>
        <v/>
      </c>
      <c r="AP1268" s="15" t="str">
        <f t="shared" si="876"/>
        <v>,SBN</v>
      </c>
      <c r="AQ1268" s="9" t="str">
        <f>_xlfn.XLOOKUP(D1268,Sheet2!$E$3:$E$101,Sheet2!$F$3:$F$101,"******************")</f>
        <v>******************</v>
      </c>
      <c r="AR1268" s="33" t="str">
        <f t="shared" si="862"/>
        <v>NIO **</v>
      </c>
      <c r="AS1268" s="9" t="str">
        <f t="shared" si="863"/>
        <v>DOC</v>
      </c>
      <c r="AT1268" s="4">
        <f t="shared" si="877"/>
        <v>1</v>
      </c>
      <c r="AU1268" s="6">
        <f t="shared" si="878"/>
        <v>0</v>
      </c>
      <c r="AV1268" s="4" t="str">
        <f t="shared" si="879"/>
        <v/>
      </c>
      <c r="AW1268" s="4">
        <f t="shared" si="880"/>
        <v>67</v>
      </c>
      <c r="AX1268" s="4" t="str">
        <f>_xlfn.XLOOKUP(AW1268,Sheet2!$Q$3:$Q$66,Sheet2!$R$3:$R$66,"**")</f>
        <v>**</v>
      </c>
      <c r="AY1268" s="4">
        <f t="shared" si="881"/>
        <v>0</v>
      </c>
      <c r="AZ1268" s="16" t="str">
        <f t="shared" si="882"/>
        <v>SKPBN</v>
      </c>
    </row>
    <row r="1269" spans="1:52" x14ac:dyDescent="0.35">
      <c r="B1269" s="3">
        <f t="shared" si="884"/>
        <v>24</v>
      </c>
      <c r="C1269" s="1">
        <f t="shared" si="885"/>
        <v>2633</v>
      </c>
      <c r="D1269" s="2">
        <v>65133</v>
      </c>
      <c r="E1269" s="2" t="str">
        <f>_xlfn.XLOOKUP(C1269,Sheet2!$N$3:$N$1000,Sheet2!$O$3:$O$1000,"")</f>
        <v/>
      </c>
      <c r="F1269" s="9" t="str">
        <f t="shared" si="883"/>
        <v>DOAS 1,DSKP</v>
      </c>
      <c r="G1269" s="4" t="str">
        <f t="shared" si="859"/>
        <v>152</v>
      </c>
      <c r="H1269" s="4">
        <f t="shared" si="860"/>
        <v>133</v>
      </c>
      <c r="I1269" s="6">
        <f t="shared" si="852"/>
        <v>0</v>
      </c>
      <c r="J1269" s="6">
        <f t="shared" si="853"/>
        <v>6</v>
      </c>
      <c r="K1269" s="6">
        <f t="shared" si="854"/>
        <v>5</v>
      </c>
      <c r="L1269" s="6">
        <f t="shared" si="855"/>
        <v>1</v>
      </c>
      <c r="M1269" s="6">
        <f t="shared" si="856"/>
        <v>3</v>
      </c>
      <c r="N1269" s="6">
        <f t="shared" si="857"/>
        <v>3</v>
      </c>
      <c r="O1269" s="13">
        <f t="shared" si="858"/>
        <v>13</v>
      </c>
      <c r="P1269" s="4">
        <f t="shared" si="864"/>
        <v>3</v>
      </c>
      <c r="Q1269" s="4">
        <f t="shared" si="865"/>
        <v>1</v>
      </c>
      <c r="R1269">
        <f t="shared" ref="R1269:R1332" si="886">(MOD(L1269,4)*100)+(M1269*10)+N1269</f>
        <v>133</v>
      </c>
      <c r="S1269" s="4">
        <f t="shared" ref="S1269:S1332" si="887">(MOD(K1269,2)*2)+INT(L1269/4)</f>
        <v>2</v>
      </c>
      <c r="T1269" s="15">
        <f t="shared" ref="T1269:T1332" si="888">MOD(INT(K1269/2),2)</f>
        <v>0</v>
      </c>
      <c r="U1269" s="4">
        <f t="shared" ref="U1269:U1332" si="889">INT(J1269/2)</f>
        <v>3</v>
      </c>
      <c r="V1269" s="4">
        <f t="shared" ref="V1269:V1332" si="890">(MOD(J1269,2)*2)+INT(K1269/4)</f>
        <v>1</v>
      </c>
      <c r="W1269" s="4">
        <f t="shared" ref="W1269:W1332" si="891">(MOD(K1269,4)*2)+INT(L1269/4)</f>
        <v>2</v>
      </c>
      <c r="X1269" s="6">
        <f t="shared" ref="X1269:X1332" si="892">MOD(L1269,4)</f>
        <v>1</v>
      </c>
      <c r="Y1269" s="4">
        <f t="shared" ref="Y1269:Y1332" si="893">INT(M1269/2)</f>
        <v>1</v>
      </c>
      <c r="Z1269" s="6">
        <f t="shared" ref="Z1269:Z1332" si="894">MOD(M1269,2)</f>
        <v>1</v>
      </c>
      <c r="AA1269" s="18">
        <f t="shared" ref="AA1269:AA1332" si="895">N1269</f>
        <v>3</v>
      </c>
      <c r="AB1269" s="9" t="str">
        <f t="shared" si="866"/>
        <v>+133,2</v>
      </c>
      <c r="AC1269" s="9" t="str">
        <f>_xlfn.XLOOKUP(R1269,Sheet2!$H$3:$H$258,Sheet2!$I$3:$I$258,"-----")</f>
        <v>C037</v>
      </c>
      <c r="AD1269" s="9" t="str">
        <f>_xlfn.XLOOKUP(VALUE(AE1269),Sheet2!$N$3:$N$1000,Sheet2!$O$3:$O$1000,"********")</f>
        <v>********</v>
      </c>
      <c r="AE1269" t="str">
        <f t="shared" si="861"/>
        <v>2766</v>
      </c>
      <c r="AF1269" s="9" t="str">
        <f>IF(R1269&lt;200,"+"&amp;TEXT(R1269,"0"),"-"&amp;TEXT(_xlfn.XLOOKUP(R1269,Sheet2!$K$3:$K$130,Sheet2!$L$3:$L$130,"-----"),"0"))</f>
        <v>+133</v>
      </c>
      <c r="AG1269" s="9" t="str">
        <f t="shared" si="867"/>
        <v/>
      </c>
      <c r="AH1269" s="9" t="str">
        <f t="shared" si="868"/>
        <v>JSR +133,2</v>
      </c>
      <c r="AI1269" t="str">
        <f t="shared" si="869"/>
        <v>1,+133,2</v>
      </c>
      <c r="AJ1269" s="16" t="str">
        <f t="shared" si="870"/>
        <v>+133,2</v>
      </c>
      <c r="AK1269" t="str">
        <f t="shared" si="871"/>
        <v>MOVZL# 3,1,SNC</v>
      </c>
      <c r="AL1269" s="4" t="str">
        <f t="shared" si="872"/>
        <v>MOV</v>
      </c>
      <c r="AM1269" s="4" t="str">
        <f t="shared" si="873"/>
        <v>L</v>
      </c>
      <c r="AN1269" s="4" t="str">
        <f t="shared" si="874"/>
        <v>Z</v>
      </c>
      <c r="AO1269" s="4" t="str">
        <f t="shared" si="875"/>
        <v>#</v>
      </c>
      <c r="AP1269" s="15" t="str">
        <f t="shared" si="876"/>
        <v>,SNC</v>
      </c>
      <c r="AQ1269" s="9" t="str">
        <f>_xlfn.XLOOKUP(D1269,Sheet2!$E$3:$E$101,Sheet2!$F$3:$F$101,"******************")</f>
        <v>******************</v>
      </c>
      <c r="AR1269" s="33" t="str">
        <f t="shared" si="862"/>
        <v>DOAS 1,DSKP</v>
      </c>
      <c r="AS1269" s="9" t="str">
        <f t="shared" si="863"/>
        <v>DOAS</v>
      </c>
      <c r="AT1269" s="4">
        <f t="shared" si="877"/>
        <v>1</v>
      </c>
      <c r="AU1269" s="6">
        <f t="shared" si="878"/>
        <v>1</v>
      </c>
      <c r="AV1269" s="4" t="str">
        <f t="shared" si="879"/>
        <v>S</v>
      </c>
      <c r="AW1269" s="4">
        <f t="shared" si="880"/>
        <v>33</v>
      </c>
      <c r="AX1269" s="4" t="str">
        <f>_xlfn.XLOOKUP(AW1269,Sheet2!$Q$3:$Q$66,Sheet2!$R$3:$R$66,"**")</f>
        <v>DSKP</v>
      </c>
      <c r="AY1269" s="4">
        <f t="shared" si="881"/>
        <v>2</v>
      </c>
      <c r="AZ1269" s="16" t="str">
        <f t="shared" si="882"/>
        <v>SKPBZ</v>
      </c>
    </row>
    <row r="1270" spans="1:52" x14ac:dyDescent="0.35">
      <c r="B1270" s="3">
        <f t="shared" si="884"/>
        <v>25</v>
      </c>
      <c r="C1270" s="1">
        <f t="shared" si="885"/>
        <v>2634</v>
      </c>
      <c r="D1270" s="2">
        <v>6165</v>
      </c>
      <c r="E1270" s="2" t="str">
        <f>_xlfn.XLOOKUP(C1270,Sheet2!$N$3:$N$1000,Sheet2!$O$3:$O$1000,"")</f>
        <v/>
      </c>
      <c r="F1270" s="9" t="str">
        <f t="shared" si="883"/>
        <v>JSR @STALL</v>
      </c>
      <c r="G1270" s="4" t="str">
        <f t="shared" si="859"/>
        <v>14</v>
      </c>
      <c r="H1270" s="4">
        <f t="shared" si="860"/>
        <v>165</v>
      </c>
      <c r="I1270" s="6">
        <f t="shared" si="852"/>
        <v>0</v>
      </c>
      <c r="J1270" s="6">
        <f t="shared" si="853"/>
        <v>0</v>
      </c>
      <c r="K1270" s="6">
        <f t="shared" si="854"/>
        <v>6</v>
      </c>
      <c r="L1270" s="6">
        <f t="shared" si="855"/>
        <v>1</v>
      </c>
      <c r="M1270" s="6">
        <f t="shared" si="856"/>
        <v>6</v>
      </c>
      <c r="N1270" s="6">
        <f t="shared" si="857"/>
        <v>5</v>
      </c>
      <c r="O1270" s="13">
        <f t="shared" si="858"/>
        <v>1</v>
      </c>
      <c r="P1270" s="4">
        <f t="shared" si="864"/>
        <v>0</v>
      </c>
      <c r="Q1270" s="4">
        <f t="shared" si="865"/>
        <v>1</v>
      </c>
      <c r="R1270">
        <f t="shared" si="886"/>
        <v>165</v>
      </c>
      <c r="S1270" s="4">
        <f t="shared" si="887"/>
        <v>0</v>
      </c>
      <c r="T1270" s="15">
        <f t="shared" si="888"/>
        <v>1</v>
      </c>
      <c r="U1270" s="4">
        <f t="shared" si="889"/>
        <v>0</v>
      </c>
      <c r="V1270" s="4">
        <f t="shared" si="890"/>
        <v>1</v>
      </c>
      <c r="W1270" s="4">
        <f t="shared" si="891"/>
        <v>4</v>
      </c>
      <c r="X1270" s="6">
        <f t="shared" si="892"/>
        <v>1</v>
      </c>
      <c r="Y1270" s="4">
        <f t="shared" si="893"/>
        <v>3</v>
      </c>
      <c r="Z1270" s="6">
        <f t="shared" si="894"/>
        <v>0</v>
      </c>
      <c r="AA1270" s="18">
        <f t="shared" si="895"/>
        <v>5</v>
      </c>
      <c r="AB1270" s="9" t="str">
        <f t="shared" si="866"/>
        <v>STALL</v>
      </c>
      <c r="AC1270" s="9" t="str">
        <f>_xlfn.XLOOKUP(R1270,Sheet2!$H$3:$H$258,Sheet2!$I$3:$I$258,"-----")</f>
        <v>STALL</v>
      </c>
      <c r="AD1270" s="9" t="str">
        <f>_xlfn.XLOOKUP(VALUE(AE1270),Sheet2!$N$3:$N$1000,Sheet2!$O$3:$O$1000,"********")</f>
        <v>********</v>
      </c>
      <c r="AE1270" t="str">
        <f t="shared" si="861"/>
        <v>3021</v>
      </c>
      <c r="AF1270" s="9" t="str">
        <f>IF(R1270&lt;200,"+"&amp;TEXT(R1270,"0"),"-"&amp;TEXT(_xlfn.XLOOKUP(R1270,Sheet2!$K$3:$K$130,Sheet2!$L$3:$L$130,"-----"),"0"))</f>
        <v>+165</v>
      </c>
      <c r="AG1270" s="9" t="str">
        <f t="shared" si="867"/>
        <v>@</v>
      </c>
      <c r="AH1270" s="9" t="str">
        <f t="shared" si="868"/>
        <v>JSR @STALL</v>
      </c>
      <c r="AI1270" t="str">
        <f t="shared" si="869"/>
        <v>1,@STALL</v>
      </c>
      <c r="AJ1270" s="16" t="str">
        <f t="shared" si="870"/>
        <v>@STALL</v>
      </c>
      <c r="AK1270" t="str">
        <f t="shared" si="871"/>
        <v>ADCCL 0,1,SNR</v>
      </c>
      <c r="AL1270" s="4" t="str">
        <f t="shared" si="872"/>
        <v>ADC</v>
      </c>
      <c r="AM1270" s="4" t="str">
        <f t="shared" si="873"/>
        <v>L</v>
      </c>
      <c r="AN1270" s="4" t="str">
        <f t="shared" si="874"/>
        <v>C</v>
      </c>
      <c r="AO1270" s="4" t="str">
        <f t="shared" si="875"/>
        <v/>
      </c>
      <c r="AP1270" s="15" t="str">
        <f t="shared" si="876"/>
        <v>,SNR</v>
      </c>
      <c r="AQ1270" s="9" t="str">
        <f>_xlfn.XLOOKUP(D1270,Sheet2!$E$3:$E$101,Sheet2!$F$3:$F$101,"******************")</f>
        <v>******************</v>
      </c>
      <c r="AR1270" s="33" t="str">
        <f t="shared" si="862"/>
        <v>DOBS 1,**</v>
      </c>
      <c r="AS1270" s="9" t="str">
        <f t="shared" si="863"/>
        <v>DOBS</v>
      </c>
      <c r="AT1270" s="4">
        <f t="shared" si="877"/>
        <v>1</v>
      </c>
      <c r="AU1270" s="6">
        <f t="shared" si="878"/>
        <v>1</v>
      </c>
      <c r="AV1270" s="4" t="str">
        <f t="shared" si="879"/>
        <v>S</v>
      </c>
      <c r="AW1270" s="4">
        <f t="shared" si="880"/>
        <v>65</v>
      </c>
      <c r="AX1270" s="4" t="str">
        <f>_xlfn.XLOOKUP(AW1270,Sheet2!$Q$3:$Q$66,Sheet2!$R$3:$R$66,"**")</f>
        <v>**</v>
      </c>
      <c r="AY1270" s="4">
        <f t="shared" si="881"/>
        <v>4</v>
      </c>
      <c r="AZ1270" s="16" t="str">
        <f t="shared" si="882"/>
        <v>SKPBZ</v>
      </c>
    </row>
    <row r="1271" spans="1:52" x14ac:dyDescent="0.35">
      <c r="B1271" s="3">
        <f t="shared" si="884"/>
        <v>26</v>
      </c>
      <c r="C1271" s="1">
        <f t="shared" si="885"/>
        <v>2635</v>
      </c>
      <c r="D1271" s="2">
        <v>60233</v>
      </c>
      <c r="E1271" s="2" t="str">
        <f>_xlfn.XLOOKUP(C1271,Sheet2!$N$3:$N$1000,Sheet2!$O$3:$O$1000,"")</f>
        <v/>
      </c>
      <c r="F1271" s="9" t="str">
        <f t="shared" si="883"/>
        <v>NIOC DSKP</v>
      </c>
      <c r="G1271" s="4" t="str">
        <f t="shared" si="859"/>
        <v>140</v>
      </c>
      <c r="H1271" s="4">
        <f t="shared" si="860"/>
        <v>233</v>
      </c>
      <c r="I1271" s="6">
        <f t="shared" si="852"/>
        <v>0</v>
      </c>
      <c r="J1271" s="6">
        <f t="shared" si="853"/>
        <v>6</v>
      </c>
      <c r="K1271" s="6">
        <f t="shared" si="854"/>
        <v>0</v>
      </c>
      <c r="L1271" s="6">
        <f t="shared" si="855"/>
        <v>2</v>
      </c>
      <c r="M1271" s="6">
        <f t="shared" si="856"/>
        <v>3</v>
      </c>
      <c r="N1271" s="6">
        <f t="shared" si="857"/>
        <v>3</v>
      </c>
      <c r="O1271" s="13">
        <f t="shared" si="858"/>
        <v>12</v>
      </c>
      <c r="P1271" s="4">
        <f t="shared" si="864"/>
        <v>3</v>
      </c>
      <c r="Q1271" s="4">
        <f t="shared" si="865"/>
        <v>0</v>
      </c>
      <c r="R1271">
        <f t="shared" si="886"/>
        <v>233</v>
      </c>
      <c r="S1271" s="4">
        <f t="shared" si="887"/>
        <v>0</v>
      </c>
      <c r="T1271" s="15">
        <f t="shared" si="888"/>
        <v>0</v>
      </c>
      <c r="U1271" s="4">
        <f t="shared" si="889"/>
        <v>3</v>
      </c>
      <c r="V1271" s="4">
        <f t="shared" si="890"/>
        <v>0</v>
      </c>
      <c r="W1271" s="4">
        <f t="shared" si="891"/>
        <v>0</v>
      </c>
      <c r="X1271" s="6">
        <f t="shared" si="892"/>
        <v>2</v>
      </c>
      <c r="Y1271" s="4">
        <f t="shared" si="893"/>
        <v>1</v>
      </c>
      <c r="Z1271" s="6">
        <f t="shared" si="894"/>
        <v>1</v>
      </c>
      <c r="AA1271" s="18">
        <f t="shared" si="895"/>
        <v>3</v>
      </c>
      <c r="AB1271" s="9" t="str">
        <f t="shared" si="866"/>
        <v>I.RC2</v>
      </c>
      <c r="AC1271" s="9" t="str">
        <f>_xlfn.XLOOKUP(R1271,Sheet2!$H$3:$H$258,Sheet2!$I$3:$I$258,"-----")</f>
        <v>I.RC2</v>
      </c>
      <c r="AD1271" s="9" t="str">
        <f>_xlfn.XLOOKUP(VALUE(AE1271),Sheet2!$N$3:$N$1000,Sheet2!$O$3:$O$1000,"********")</f>
        <v>********</v>
      </c>
      <c r="AE1271" t="str">
        <f t="shared" si="861"/>
        <v>2470</v>
      </c>
      <c r="AF1271" s="9" t="str">
        <f>IF(R1271&lt;200,"+"&amp;TEXT(R1271,"0"),"-"&amp;TEXT(_xlfn.XLOOKUP(R1271,Sheet2!$K$3:$K$130,Sheet2!$L$3:$L$130,"-----"),"0"))</f>
        <v>-145</v>
      </c>
      <c r="AG1271" s="9" t="str">
        <f t="shared" si="867"/>
        <v/>
      </c>
      <c r="AH1271" s="9" t="str">
        <f t="shared" si="868"/>
        <v>JMP I.RC2</v>
      </c>
      <c r="AI1271" t="str">
        <f t="shared" si="869"/>
        <v>0,I.RC2</v>
      </c>
      <c r="AJ1271" s="16" t="str">
        <f t="shared" si="870"/>
        <v>I.RC2</v>
      </c>
      <c r="AK1271" t="str">
        <f t="shared" si="871"/>
        <v>COMZR# 3,0,SNC</v>
      </c>
      <c r="AL1271" s="4" t="str">
        <f t="shared" si="872"/>
        <v>COM</v>
      </c>
      <c r="AM1271" s="4" t="str">
        <f t="shared" si="873"/>
        <v>R</v>
      </c>
      <c r="AN1271" s="4" t="str">
        <f t="shared" si="874"/>
        <v>Z</v>
      </c>
      <c r="AO1271" s="4" t="str">
        <f t="shared" si="875"/>
        <v>#</v>
      </c>
      <c r="AP1271" s="15" t="str">
        <f t="shared" si="876"/>
        <v>,SNC</v>
      </c>
      <c r="AQ1271" s="9" t="str">
        <f>_xlfn.XLOOKUP(D1271,Sheet2!$E$3:$E$101,Sheet2!$F$3:$F$101,"******************")</f>
        <v>******************</v>
      </c>
      <c r="AR1271" s="33" t="str">
        <f t="shared" si="862"/>
        <v>NIOC DSKP</v>
      </c>
      <c r="AS1271" s="9" t="str">
        <f t="shared" si="863"/>
        <v>DOCC</v>
      </c>
      <c r="AT1271" s="4">
        <f t="shared" si="877"/>
        <v>0</v>
      </c>
      <c r="AU1271" s="6">
        <f t="shared" si="878"/>
        <v>2</v>
      </c>
      <c r="AV1271" s="4" t="str">
        <f t="shared" si="879"/>
        <v>C</v>
      </c>
      <c r="AW1271" s="4">
        <f t="shared" si="880"/>
        <v>33</v>
      </c>
      <c r="AX1271" s="4" t="str">
        <f>_xlfn.XLOOKUP(AW1271,Sheet2!$Q$3:$Q$66,Sheet2!$R$3:$R$66,"**")</f>
        <v>DSKP</v>
      </c>
      <c r="AY1271" s="4">
        <f t="shared" si="881"/>
        <v>0</v>
      </c>
      <c r="AZ1271" s="16" t="str">
        <f t="shared" si="882"/>
        <v>SKPDN</v>
      </c>
    </row>
    <row r="1272" spans="1:52" x14ac:dyDescent="0.35">
      <c r="B1272" s="3">
        <f t="shared" si="884"/>
        <v>27</v>
      </c>
      <c r="C1272" s="1">
        <f t="shared" si="885"/>
        <v>2636</v>
      </c>
      <c r="D1272" s="2">
        <v>65433</v>
      </c>
      <c r="E1272" s="2" t="str">
        <f>_xlfn.XLOOKUP(C1272,Sheet2!$N$3:$N$1000,Sheet2!$O$3:$O$1000,"")</f>
        <v/>
      </c>
      <c r="F1272" s="9" t="str">
        <f t="shared" si="883"/>
        <v>DIB 1,DSKP</v>
      </c>
      <c r="G1272" s="4" t="str">
        <f t="shared" si="859"/>
        <v>153</v>
      </c>
      <c r="H1272" s="4">
        <f t="shared" si="860"/>
        <v>33</v>
      </c>
      <c r="I1272" s="6">
        <f t="shared" si="852"/>
        <v>0</v>
      </c>
      <c r="J1272" s="6">
        <f t="shared" si="853"/>
        <v>6</v>
      </c>
      <c r="K1272" s="6">
        <f t="shared" si="854"/>
        <v>5</v>
      </c>
      <c r="L1272" s="6">
        <f t="shared" si="855"/>
        <v>4</v>
      </c>
      <c r="M1272" s="6">
        <f t="shared" si="856"/>
        <v>3</v>
      </c>
      <c r="N1272" s="6">
        <f t="shared" si="857"/>
        <v>3</v>
      </c>
      <c r="O1272" s="13">
        <f t="shared" si="858"/>
        <v>13</v>
      </c>
      <c r="P1272" s="4">
        <f t="shared" si="864"/>
        <v>3</v>
      </c>
      <c r="Q1272" s="4">
        <f t="shared" si="865"/>
        <v>1</v>
      </c>
      <c r="R1272">
        <f t="shared" si="886"/>
        <v>33</v>
      </c>
      <c r="S1272" s="4">
        <f t="shared" si="887"/>
        <v>3</v>
      </c>
      <c r="T1272" s="15">
        <f t="shared" si="888"/>
        <v>0</v>
      </c>
      <c r="U1272" s="4">
        <f t="shared" si="889"/>
        <v>3</v>
      </c>
      <c r="V1272" s="4">
        <f t="shared" si="890"/>
        <v>1</v>
      </c>
      <c r="W1272" s="4">
        <f t="shared" si="891"/>
        <v>3</v>
      </c>
      <c r="X1272" s="6">
        <f t="shared" si="892"/>
        <v>0</v>
      </c>
      <c r="Y1272" s="4">
        <f t="shared" si="893"/>
        <v>1</v>
      </c>
      <c r="Z1272" s="6">
        <f t="shared" si="894"/>
        <v>1</v>
      </c>
      <c r="AA1272" s="18">
        <f t="shared" si="895"/>
        <v>3</v>
      </c>
      <c r="AB1272" s="9" t="str">
        <f t="shared" si="866"/>
        <v>+33,3</v>
      </c>
      <c r="AC1272" s="9" t="str">
        <f>_xlfn.XLOOKUP(R1272,Sheet2!$H$3:$H$258,Sheet2!$I$3:$I$258,"-----")</f>
        <v>*****</v>
      </c>
      <c r="AD1272" s="9" t="str">
        <f>_xlfn.XLOOKUP(VALUE(AE1272),Sheet2!$N$3:$N$1000,Sheet2!$O$3:$O$1000,"********")</f>
        <v>********</v>
      </c>
      <c r="AE1272" t="str">
        <f t="shared" si="861"/>
        <v>2671</v>
      </c>
      <c r="AF1272" s="9" t="str">
        <f>IF(R1272&lt;200,"+"&amp;TEXT(R1272,"0"),"-"&amp;TEXT(_xlfn.XLOOKUP(R1272,Sheet2!$K$3:$K$130,Sheet2!$L$3:$L$130,"-----"),"0"))</f>
        <v>+33</v>
      </c>
      <c r="AG1272" s="9" t="str">
        <f t="shared" si="867"/>
        <v/>
      </c>
      <c r="AH1272" s="9" t="str">
        <f t="shared" si="868"/>
        <v>JSR +33,3</v>
      </c>
      <c r="AI1272" t="str">
        <f t="shared" si="869"/>
        <v>1,+33,3</v>
      </c>
      <c r="AJ1272" s="16" t="str">
        <f t="shared" si="870"/>
        <v>+33,3</v>
      </c>
      <c r="AK1272" t="str">
        <f t="shared" si="871"/>
        <v>INCZ# 3,1,SNC</v>
      </c>
      <c r="AL1272" s="4" t="str">
        <f t="shared" si="872"/>
        <v>INC</v>
      </c>
      <c r="AM1272" s="4" t="str">
        <f t="shared" si="873"/>
        <v/>
      </c>
      <c r="AN1272" s="4" t="str">
        <f t="shared" si="874"/>
        <v>Z</v>
      </c>
      <c r="AO1272" s="4" t="str">
        <f t="shared" si="875"/>
        <v>#</v>
      </c>
      <c r="AP1272" s="15" t="str">
        <f t="shared" si="876"/>
        <v>,SNC</v>
      </c>
      <c r="AQ1272" s="9" t="str">
        <f>_xlfn.XLOOKUP(D1272,Sheet2!$E$3:$E$101,Sheet2!$F$3:$F$101,"******************")</f>
        <v>******************</v>
      </c>
      <c r="AR1272" s="33" t="str">
        <f t="shared" si="862"/>
        <v>DIB 1,DSKP</v>
      </c>
      <c r="AS1272" s="9" t="str">
        <f t="shared" si="863"/>
        <v>DIB</v>
      </c>
      <c r="AT1272" s="4">
        <f t="shared" si="877"/>
        <v>1</v>
      </c>
      <c r="AU1272" s="6">
        <f t="shared" si="878"/>
        <v>0</v>
      </c>
      <c r="AV1272" s="4" t="str">
        <f t="shared" si="879"/>
        <v/>
      </c>
      <c r="AW1272" s="4">
        <f t="shared" si="880"/>
        <v>33</v>
      </c>
      <c r="AX1272" s="4" t="str">
        <f>_xlfn.XLOOKUP(AW1272,Sheet2!$Q$3:$Q$66,Sheet2!$R$3:$R$66,"**")</f>
        <v>DSKP</v>
      </c>
      <c r="AY1272" s="4">
        <f t="shared" si="881"/>
        <v>3</v>
      </c>
      <c r="AZ1272" s="16" t="str">
        <f t="shared" si="882"/>
        <v>SKPBN</v>
      </c>
    </row>
    <row r="1273" spans="1:52" x14ac:dyDescent="0.35">
      <c r="B1273" s="3">
        <f t="shared" si="884"/>
        <v>28</v>
      </c>
      <c r="C1273" s="1">
        <f t="shared" si="885"/>
        <v>2637</v>
      </c>
      <c r="D1273" s="2">
        <v>152620</v>
      </c>
      <c r="E1273" s="2" t="str">
        <f>_xlfn.XLOOKUP(C1273,Sheet2!$N$3:$N$1000,Sheet2!$O$3:$O$1000,"")</f>
        <v/>
      </c>
      <c r="F1273" s="9" t="str">
        <f t="shared" si="883"/>
        <v>SUBZR 2,2</v>
      </c>
      <c r="G1273" s="4" t="str">
        <f t="shared" si="859"/>
        <v>325</v>
      </c>
      <c r="H1273" s="4">
        <f t="shared" si="860"/>
        <v>220</v>
      </c>
      <c r="I1273" s="6">
        <f t="shared" ref="I1273:I1336" si="896">MOD(INT(D1273/100000),10)</f>
        <v>1</v>
      </c>
      <c r="J1273" s="6">
        <f t="shared" ref="J1273:J1336" si="897">MOD(INT(D1273/10000),10)</f>
        <v>5</v>
      </c>
      <c r="K1273" s="6">
        <f t="shared" ref="K1273:K1336" si="898">MOD(INT(D1273/1000),10)</f>
        <v>2</v>
      </c>
      <c r="L1273" s="6">
        <f t="shared" ref="L1273:L1336" si="899">MOD(INT(D1273/100),10)</f>
        <v>6</v>
      </c>
      <c r="M1273" s="6">
        <f t="shared" ref="M1273:M1336" si="900">MOD(INT(D1273/10),10)</f>
        <v>2</v>
      </c>
      <c r="N1273" s="6">
        <f t="shared" ref="N1273:N1336" si="901">MOD(D1273,10)</f>
        <v>0</v>
      </c>
      <c r="O1273" s="13">
        <f t="shared" ref="O1273:O1336" si="902">INT(K1273/4)+(J1273*2)+(I1273*16)</f>
        <v>26</v>
      </c>
      <c r="P1273" s="4">
        <f t="shared" si="864"/>
        <v>6</v>
      </c>
      <c r="Q1273" s="4">
        <f t="shared" si="865"/>
        <v>2</v>
      </c>
      <c r="R1273">
        <f t="shared" si="886"/>
        <v>220</v>
      </c>
      <c r="S1273" s="4">
        <f t="shared" si="887"/>
        <v>1</v>
      </c>
      <c r="T1273" s="15">
        <f t="shared" si="888"/>
        <v>1</v>
      </c>
      <c r="U1273" s="4">
        <f t="shared" si="889"/>
        <v>2</v>
      </c>
      <c r="V1273" s="4">
        <f t="shared" si="890"/>
        <v>2</v>
      </c>
      <c r="W1273" s="4">
        <f t="shared" si="891"/>
        <v>5</v>
      </c>
      <c r="X1273" s="6">
        <f t="shared" si="892"/>
        <v>2</v>
      </c>
      <c r="Y1273" s="4">
        <f t="shared" si="893"/>
        <v>1</v>
      </c>
      <c r="Z1273" s="6">
        <f t="shared" si="894"/>
        <v>0</v>
      </c>
      <c r="AA1273" s="18">
        <f t="shared" si="895"/>
        <v>0</v>
      </c>
      <c r="AB1273" s="9" t="str">
        <f t="shared" si="866"/>
        <v>-160</v>
      </c>
      <c r="AC1273" s="9" t="str">
        <f>_xlfn.XLOOKUP(R1273,Sheet2!$H$3:$H$258,Sheet2!$I$3:$I$258,"-----")</f>
        <v>C74K</v>
      </c>
      <c r="AD1273" s="9" t="str">
        <f>_xlfn.XLOOKUP(VALUE(AE1273),Sheet2!$N$3:$N$1000,Sheet2!$O$3:$O$1000,"********")</f>
        <v>********</v>
      </c>
      <c r="AE1273" t="str">
        <f t="shared" si="861"/>
        <v>2457</v>
      </c>
      <c r="AF1273" s="9" t="str">
        <f>IF(R1273&lt;200,"+"&amp;TEXT(R1273,"0"),"-"&amp;TEXT(_xlfn.XLOOKUP(R1273,Sheet2!$K$3:$K$130,Sheet2!$L$3:$L$130,"-----"),"0"))</f>
        <v>-160</v>
      </c>
      <c r="AG1273" s="9" t="str">
        <f t="shared" si="867"/>
        <v>@</v>
      </c>
      <c r="AH1273" s="9" t="str">
        <f t="shared" si="868"/>
        <v>ISZ @-160</v>
      </c>
      <c r="AI1273" t="str">
        <f t="shared" si="869"/>
        <v>2,@-160</v>
      </c>
      <c r="AJ1273" s="16" t="str">
        <f t="shared" si="870"/>
        <v>@-160</v>
      </c>
      <c r="AK1273" t="str">
        <f t="shared" si="871"/>
        <v>SUBZR 2,2</v>
      </c>
      <c r="AL1273" s="4" t="str">
        <f t="shared" si="872"/>
        <v>SUB</v>
      </c>
      <c r="AM1273" s="4" t="str">
        <f t="shared" si="873"/>
        <v>R</v>
      </c>
      <c r="AN1273" s="4" t="str">
        <f t="shared" si="874"/>
        <v>Z</v>
      </c>
      <c r="AO1273" s="4" t="str">
        <f t="shared" si="875"/>
        <v/>
      </c>
      <c r="AP1273" s="15" t="str">
        <f t="shared" si="876"/>
        <v/>
      </c>
      <c r="AQ1273" s="9" t="str">
        <f>_xlfn.XLOOKUP(D1273,Sheet2!$E$3:$E$101,Sheet2!$F$3:$F$101,"******************")</f>
        <v>******************</v>
      </c>
      <c r="AR1273" s="33" t="str">
        <f t="shared" si="862"/>
        <v>DICC 2,DSKP</v>
      </c>
      <c r="AS1273" s="9" t="str">
        <f t="shared" si="863"/>
        <v>DICC</v>
      </c>
      <c r="AT1273" s="4">
        <f t="shared" si="877"/>
        <v>2</v>
      </c>
      <c r="AU1273" s="6">
        <f t="shared" si="878"/>
        <v>2</v>
      </c>
      <c r="AV1273" s="4" t="str">
        <f t="shared" si="879"/>
        <v>C</v>
      </c>
      <c r="AW1273" s="4">
        <f t="shared" si="880"/>
        <v>20</v>
      </c>
      <c r="AX1273" s="4" t="str">
        <f>_xlfn.XLOOKUP(AW1273,Sheet2!$Q$3:$Q$66,Sheet2!$R$3:$R$66,"**")</f>
        <v>DSKP</v>
      </c>
      <c r="AY1273" s="4">
        <f t="shared" si="881"/>
        <v>5</v>
      </c>
      <c r="AZ1273" s="16" t="str">
        <f t="shared" si="882"/>
        <v>SKPDN</v>
      </c>
    </row>
    <row r="1274" spans="1:52" x14ac:dyDescent="0.35">
      <c r="B1274" s="3">
        <f t="shared" si="884"/>
        <v>29</v>
      </c>
      <c r="C1274" s="1">
        <f t="shared" si="885"/>
        <v>2640</v>
      </c>
      <c r="D1274" s="2">
        <v>151400</v>
      </c>
      <c r="E1274" s="2" t="str">
        <f>_xlfn.XLOOKUP(C1274,Sheet2!$N$3:$N$1000,Sheet2!$O$3:$O$1000,"")</f>
        <v/>
      </c>
      <c r="F1274" s="9" t="str">
        <f t="shared" si="883"/>
        <v>INC 2,2</v>
      </c>
      <c r="G1274" s="4" t="str">
        <f t="shared" si="859"/>
        <v>323</v>
      </c>
      <c r="H1274" s="4">
        <f t="shared" si="860"/>
        <v>0</v>
      </c>
      <c r="I1274" s="6">
        <f t="shared" si="896"/>
        <v>1</v>
      </c>
      <c r="J1274" s="6">
        <f t="shared" si="897"/>
        <v>5</v>
      </c>
      <c r="K1274" s="6">
        <f t="shared" si="898"/>
        <v>1</v>
      </c>
      <c r="L1274" s="6">
        <f t="shared" si="899"/>
        <v>4</v>
      </c>
      <c r="M1274" s="6">
        <f t="shared" si="900"/>
        <v>0</v>
      </c>
      <c r="N1274" s="6">
        <f t="shared" si="901"/>
        <v>0</v>
      </c>
      <c r="O1274" s="13">
        <f t="shared" si="902"/>
        <v>26</v>
      </c>
      <c r="P1274" s="4">
        <f t="shared" si="864"/>
        <v>6</v>
      </c>
      <c r="Q1274" s="4">
        <f t="shared" si="865"/>
        <v>2</v>
      </c>
      <c r="R1274">
        <f t="shared" si="886"/>
        <v>0</v>
      </c>
      <c r="S1274" s="4">
        <f t="shared" si="887"/>
        <v>3</v>
      </c>
      <c r="T1274" s="15">
        <f t="shared" si="888"/>
        <v>0</v>
      </c>
      <c r="U1274" s="4">
        <f t="shared" si="889"/>
        <v>2</v>
      </c>
      <c r="V1274" s="4">
        <f t="shared" si="890"/>
        <v>2</v>
      </c>
      <c r="W1274" s="4">
        <f t="shared" si="891"/>
        <v>3</v>
      </c>
      <c r="X1274" s="6">
        <f t="shared" si="892"/>
        <v>0</v>
      </c>
      <c r="Y1274" s="4">
        <f t="shared" si="893"/>
        <v>0</v>
      </c>
      <c r="Z1274" s="6">
        <f t="shared" si="894"/>
        <v>0</v>
      </c>
      <c r="AA1274" s="18">
        <f t="shared" si="895"/>
        <v>0</v>
      </c>
      <c r="AB1274" s="9" t="str">
        <f t="shared" si="866"/>
        <v>+0,3</v>
      </c>
      <c r="AC1274" s="9" t="str">
        <f>_xlfn.XLOOKUP(R1274,Sheet2!$H$3:$H$258,Sheet2!$I$3:$I$258,"-----")</f>
        <v>0</v>
      </c>
      <c r="AD1274" s="9" t="str">
        <f>_xlfn.XLOOKUP(VALUE(AE1274),Sheet2!$N$3:$N$1000,Sheet2!$O$3:$O$1000,"********")</f>
        <v>********</v>
      </c>
      <c r="AE1274" t="str">
        <f t="shared" si="861"/>
        <v>2640</v>
      </c>
      <c r="AF1274" s="9" t="str">
        <f>IF(R1274&lt;200,"+"&amp;TEXT(R1274,"0"),"-"&amp;TEXT(_xlfn.XLOOKUP(R1274,Sheet2!$K$3:$K$130,Sheet2!$L$3:$L$130,"-----"),"0"))</f>
        <v>+0</v>
      </c>
      <c r="AG1274" s="9" t="str">
        <f t="shared" si="867"/>
        <v/>
      </c>
      <c r="AH1274" s="9" t="str">
        <f t="shared" si="868"/>
        <v>ISZ +0,3</v>
      </c>
      <c r="AI1274" t="str">
        <f t="shared" si="869"/>
        <v>2,+0,3</v>
      </c>
      <c r="AJ1274" s="16" t="str">
        <f t="shared" si="870"/>
        <v>+0,3</v>
      </c>
      <c r="AK1274" t="str">
        <f t="shared" si="871"/>
        <v>INC 2,2</v>
      </c>
      <c r="AL1274" s="4" t="str">
        <f t="shared" si="872"/>
        <v>INC</v>
      </c>
      <c r="AM1274" s="4" t="str">
        <f t="shared" si="873"/>
        <v/>
      </c>
      <c r="AN1274" s="4" t="str">
        <f t="shared" si="874"/>
        <v/>
      </c>
      <c r="AO1274" s="4" t="str">
        <f t="shared" si="875"/>
        <v/>
      </c>
      <c r="AP1274" s="15" t="str">
        <f t="shared" si="876"/>
        <v/>
      </c>
      <c r="AQ1274" s="9" t="str">
        <f>_xlfn.XLOOKUP(D1274,Sheet2!$E$3:$E$101,Sheet2!$F$3:$F$101,"******************")</f>
        <v>******************</v>
      </c>
      <c r="AR1274" s="33" t="str">
        <f t="shared" si="862"/>
        <v>DIB 2,0</v>
      </c>
      <c r="AS1274" s="9" t="str">
        <f t="shared" si="863"/>
        <v>DIB</v>
      </c>
      <c r="AT1274" s="4">
        <f t="shared" si="877"/>
        <v>2</v>
      </c>
      <c r="AU1274" s="6">
        <f t="shared" si="878"/>
        <v>0</v>
      </c>
      <c r="AV1274" s="4" t="str">
        <f t="shared" si="879"/>
        <v/>
      </c>
      <c r="AW1274" s="4">
        <f t="shared" si="880"/>
        <v>0</v>
      </c>
      <c r="AX1274" s="4" t="str">
        <f>_xlfn.XLOOKUP(AW1274,Sheet2!$Q$3:$Q$66,Sheet2!$R$3:$R$66,"**")</f>
        <v>0</v>
      </c>
      <c r="AY1274" s="4">
        <f t="shared" si="881"/>
        <v>3</v>
      </c>
      <c r="AZ1274" s="16" t="str">
        <f t="shared" si="882"/>
        <v>SKPBN</v>
      </c>
    </row>
    <row r="1275" spans="1:52" x14ac:dyDescent="0.35">
      <c r="B1275" s="3">
        <f t="shared" si="884"/>
        <v>30</v>
      </c>
      <c r="C1275" s="1">
        <f t="shared" si="885"/>
        <v>2641</v>
      </c>
      <c r="D1275" s="2">
        <v>146414</v>
      </c>
      <c r="E1275" s="2" t="str">
        <f>_xlfn.XLOOKUP(C1275,Sheet2!$N$3:$N$1000,Sheet2!$O$3:$O$1000,"")</f>
        <v/>
      </c>
      <c r="F1275" s="9" t="str">
        <f t="shared" si="883"/>
        <v>SUB# 2,1,SZR</v>
      </c>
      <c r="G1275" s="4" t="str">
        <f t="shared" si="859"/>
        <v>315</v>
      </c>
      <c r="H1275" s="4">
        <f t="shared" si="860"/>
        <v>14</v>
      </c>
      <c r="I1275" s="6">
        <f t="shared" si="896"/>
        <v>1</v>
      </c>
      <c r="J1275" s="6">
        <f t="shared" si="897"/>
        <v>4</v>
      </c>
      <c r="K1275" s="6">
        <f t="shared" si="898"/>
        <v>6</v>
      </c>
      <c r="L1275" s="6">
        <f t="shared" si="899"/>
        <v>4</v>
      </c>
      <c r="M1275" s="6">
        <f t="shared" si="900"/>
        <v>1</v>
      </c>
      <c r="N1275" s="6">
        <f t="shared" si="901"/>
        <v>4</v>
      </c>
      <c r="O1275" s="13">
        <f t="shared" si="902"/>
        <v>25</v>
      </c>
      <c r="P1275" s="4">
        <f t="shared" si="864"/>
        <v>6</v>
      </c>
      <c r="Q1275" s="4">
        <f t="shared" si="865"/>
        <v>1</v>
      </c>
      <c r="R1275">
        <f t="shared" si="886"/>
        <v>14</v>
      </c>
      <c r="S1275" s="4">
        <f t="shared" si="887"/>
        <v>1</v>
      </c>
      <c r="T1275" s="15">
        <f t="shared" si="888"/>
        <v>1</v>
      </c>
      <c r="U1275" s="4">
        <f t="shared" si="889"/>
        <v>2</v>
      </c>
      <c r="V1275" s="4">
        <f t="shared" si="890"/>
        <v>1</v>
      </c>
      <c r="W1275" s="4">
        <f t="shared" si="891"/>
        <v>5</v>
      </c>
      <c r="X1275" s="6">
        <f t="shared" si="892"/>
        <v>0</v>
      </c>
      <c r="Y1275" s="4">
        <f t="shared" si="893"/>
        <v>0</v>
      </c>
      <c r="Z1275" s="6">
        <f t="shared" si="894"/>
        <v>1</v>
      </c>
      <c r="AA1275" s="18">
        <f t="shared" si="895"/>
        <v>4</v>
      </c>
      <c r="AB1275" s="9" t="str">
        <f t="shared" si="866"/>
        <v>+14</v>
      </c>
      <c r="AC1275" s="9" t="str">
        <f>_xlfn.XLOOKUP(R1275,Sheet2!$H$3:$H$258,Sheet2!$I$3:$I$258,"-----")</f>
        <v>*****</v>
      </c>
      <c r="AD1275" s="9" t="str">
        <f>_xlfn.XLOOKUP(VALUE(AE1275),Sheet2!$N$3:$N$1000,Sheet2!$O$3:$O$1000,"********")</f>
        <v>********</v>
      </c>
      <c r="AE1275" t="str">
        <f t="shared" si="861"/>
        <v>2655</v>
      </c>
      <c r="AF1275" s="9" t="str">
        <f>IF(R1275&lt;200,"+"&amp;TEXT(R1275,"0"),"-"&amp;TEXT(_xlfn.XLOOKUP(R1275,Sheet2!$K$3:$K$130,Sheet2!$L$3:$L$130,"-----"),"0"))</f>
        <v>+14</v>
      </c>
      <c r="AG1275" s="9" t="str">
        <f t="shared" si="867"/>
        <v>@</v>
      </c>
      <c r="AH1275" s="9" t="str">
        <f t="shared" si="868"/>
        <v>JSR @+14</v>
      </c>
      <c r="AI1275" t="str">
        <f t="shared" si="869"/>
        <v>1,@+14</v>
      </c>
      <c r="AJ1275" s="16" t="str">
        <f t="shared" si="870"/>
        <v>@+14</v>
      </c>
      <c r="AK1275" t="str">
        <f t="shared" si="871"/>
        <v>SUB# 2,1,SZR</v>
      </c>
      <c r="AL1275" s="4" t="str">
        <f t="shared" si="872"/>
        <v>SUB</v>
      </c>
      <c r="AM1275" s="4" t="str">
        <f t="shared" si="873"/>
        <v/>
      </c>
      <c r="AN1275" s="4" t="str">
        <f t="shared" si="874"/>
        <v/>
      </c>
      <c r="AO1275" s="4" t="str">
        <f t="shared" si="875"/>
        <v>#</v>
      </c>
      <c r="AP1275" s="15" t="str">
        <f t="shared" si="876"/>
        <v>,SZR</v>
      </c>
      <c r="AQ1275" s="9" t="str">
        <f>_xlfn.XLOOKUP(D1275,Sheet2!$E$3:$E$101,Sheet2!$F$3:$F$101,"******************")</f>
        <v>******************</v>
      </c>
      <c r="AR1275" s="33" t="str">
        <f t="shared" si="862"/>
        <v>DIC 1,RTC</v>
      </c>
      <c r="AS1275" s="9" t="str">
        <f t="shared" si="863"/>
        <v>DIC</v>
      </c>
      <c r="AT1275" s="4">
        <f t="shared" si="877"/>
        <v>1</v>
      </c>
      <c r="AU1275" s="6">
        <f t="shared" si="878"/>
        <v>0</v>
      </c>
      <c r="AV1275" s="4" t="str">
        <f t="shared" si="879"/>
        <v/>
      </c>
      <c r="AW1275" s="4">
        <f t="shared" si="880"/>
        <v>14</v>
      </c>
      <c r="AX1275" s="4" t="str">
        <f>_xlfn.XLOOKUP(AW1275,Sheet2!$Q$3:$Q$66,Sheet2!$R$3:$R$66,"**")</f>
        <v>RTC</v>
      </c>
      <c r="AY1275" s="4">
        <f t="shared" si="881"/>
        <v>5</v>
      </c>
      <c r="AZ1275" s="16" t="str">
        <f t="shared" si="882"/>
        <v>SKPBN</v>
      </c>
    </row>
    <row r="1276" spans="1:52" x14ac:dyDescent="0.35">
      <c r="B1276" s="3">
        <f t="shared" si="884"/>
        <v>31</v>
      </c>
      <c r="C1276" s="1">
        <f t="shared" si="885"/>
        <v>2642</v>
      </c>
      <c r="D1276" s="2">
        <v>6242</v>
      </c>
      <c r="E1276" s="2" t="str">
        <f>_xlfn.XLOOKUP(C1276,Sheet2!$N$3:$N$1000,Sheet2!$O$3:$O$1000,"")</f>
        <v/>
      </c>
      <c r="F1276" s="9" t="str">
        <f t="shared" si="883"/>
        <v>EHALT</v>
      </c>
      <c r="G1276" s="4" t="str">
        <f t="shared" si="859"/>
        <v>14</v>
      </c>
      <c r="H1276" s="4">
        <f t="shared" si="860"/>
        <v>242</v>
      </c>
      <c r="I1276" s="6">
        <f t="shared" si="896"/>
        <v>0</v>
      </c>
      <c r="J1276" s="6">
        <f t="shared" si="897"/>
        <v>0</v>
      </c>
      <c r="K1276" s="6">
        <f t="shared" si="898"/>
        <v>6</v>
      </c>
      <c r="L1276" s="6">
        <f t="shared" si="899"/>
        <v>2</v>
      </c>
      <c r="M1276" s="6">
        <f t="shared" si="900"/>
        <v>4</v>
      </c>
      <c r="N1276" s="6">
        <f t="shared" si="901"/>
        <v>2</v>
      </c>
      <c r="O1276" s="13">
        <f t="shared" si="902"/>
        <v>1</v>
      </c>
      <c r="P1276" s="4">
        <f t="shared" si="864"/>
        <v>0</v>
      </c>
      <c r="Q1276" s="4">
        <f t="shared" si="865"/>
        <v>1</v>
      </c>
      <c r="R1276">
        <f t="shared" si="886"/>
        <v>242</v>
      </c>
      <c r="S1276" s="4">
        <f t="shared" si="887"/>
        <v>0</v>
      </c>
      <c r="T1276" s="15">
        <f t="shared" si="888"/>
        <v>1</v>
      </c>
      <c r="U1276" s="4">
        <f t="shared" si="889"/>
        <v>0</v>
      </c>
      <c r="V1276" s="4">
        <f t="shared" si="890"/>
        <v>1</v>
      </c>
      <c r="W1276" s="4">
        <f t="shared" si="891"/>
        <v>4</v>
      </c>
      <c r="X1276" s="6">
        <f t="shared" si="892"/>
        <v>2</v>
      </c>
      <c r="Y1276" s="4">
        <f t="shared" si="893"/>
        <v>2</v>
      </c>
      <c r="Z1276" s="6">
        <f t="shared" si="894"/>
        <v>0</v>
      </c>
      <c r="AA1276" s="18">
        <f t="shared" si="895"/>
        <v>2</v>
      </c>
      <c r="AB1276" s="9" t="str">
        <f t="shared" si="866"/>
        <v>I.EHA</v>
      </c>
      <c r="AC1276" s="9" t="str">
        <f>_xlfn.XLOOKUP(R1276,Sheet2!$H$3:$H$258,Sheet2!$I$3:$I$258,"-----")</f>
        <v>I.EHA</v>
      </c>
      <c r="AD1276" s="9" t="str">
        <f>_xlfn.XLOOKUP(VALUE(AE1276),Sheet2!$N$3:$N$1000,Sheet2!$O$3:$O$1000,"********")</f>
        <v>********</v>
      </c>
      <c r="AE1276" t="str">
        <f t="shared" si="861"/>
        <v>2504</v>
      </c>
      <c r="AF1276" s="9" t="str">
        <f>IF(R1276&lt;200,"+"&amp;TEXT(R1276,"0"),"-"&amp;TEXT(_xlfn.XLOOKUP(R1276,Sheet2!$K$3:$K$130,Sheet2!$L$3:$L$130,"-----"),"0"))</f>
        <v>-136</v>
      </c>
      <c r="AG1276" s="9" t="str">
        <f t="shared" si="867"/>
        <v>@</v>
      </c>
      <c r="AH1276" s="9" t="str">
        <f t="shared" si="868"/>
        <v>JSR @I.EHA</v>
      </c>
      <c r="AI1276" t="str">
        <f t="shared" si="869"/>
        <v>1,@I.EHA</v>
      </c>
      <c r="AJ1276" s="16" t="str">
        <f t="shared" si="870"/>
        <v>@I.EHA</v>
      </c>
      <c r="AK1276" t="str">
        <f t="shared" si="871"/>
        <v>ADCOR 0,1,SZC</v>
      </c>
      <c r="AL1276" s="4" t="str">
        <f t="shared" si="872"/>
        <v>ADC</v>
      </c>
      <c r="AM1276" s="4" t="str">
        <f t="shared" si="873"/>
        <v>R</v>
      </c>
      <c r="AN1276" s="4" t="str">
        <f t="shared" si="874"/>
        <v>O</v>
      </c>
      <c r="AO1276" s="4" t="str">
        <f t="shared" si="875"/>
        <v/>
      </c>
      <c r="AP1276" s="15" t="str">
        <f t="shared" si="876"/>
        <v>,SZC</v>
      </c>
      <c r="AQ1276" s="9" t="str">
        <f>_xlfn.XLOOKUP(D1276,Sheet2!$E$3:$E$101,Sheet2!$F$3:$F$101,"******************")</f>
        <v>EHALT</v>
      </c>
      <c r="AR1276" s="33" t="str">
        <f t="shared" si="862"/>
        <v>DOBC 1,**</v>
      </c>
      <c r="AS1276" s="9" t="str">
        <f t="shared" si="863"/>
        <v>DOBC</v>
      </c>
      <c r="AT1276" s="4">
        <f t="shared" si="877"/>
        <v>1</v>
      </c>
      <c r="AU1276" s="6">
        <f t="shared" si="878"/>
        <v>2</v>
      </c>
      <c r="AV1276" s="4" t="str">
        <f t="shared" si="879"/>
        <v>C</v>
      </c>
      <c r="AW1276" s="4">
        <f t="shared" si="880"/>
        <v>42</v>
      </c>
      <c r="AX1276" s="4" t="str">
        <f>_xlfn.XLOOKUP(AW1276,Sheet2!$Q$3:$Q$66,Sheet2!$R$3:$R$66,"**")</f>
        <v>**</v>
      </c>
      <c r="AY1276" s="4">
        <f t="shared" si="881"/>
        <v>4</v>
      </c>
      <c r="AZ1276" s="16" t="str">
        <f t="shared" si="882"/>
        <v>SKPDN</v>
      </c>
    </row>
    <row r="1277" spans="1:52" x14ac:dyDescent="0.35">
      <c r="B1277" s="3">
        <f t="shared" si="884"/>
        <v>32</v>
      </c>
      <c r="C1277" s="1">
        <f t="shared" si="885"/>
        <v>2643</v>
      </c>
      <c r="D1277" s="2">
        <v>6243</v>
      </c>
      <c r="E1277" s="2" t="str">
        <f>_xlfn.XLOOKUP(C1277,Sheet2!$N$3:$N$1000,Sheet2!$O$3:$O$1000,"")</f>
        <v/>
      </c>
      <c r="F1277" s="9" t="str">
        <f t="shared" si="883"/>
        <v>LOOP</v>
      </c>
      <c r="G1277" s="4" t="str">
        <f t="shared" si="859"/>
        <v>14</v>
      </c>
      <c r="H1277" s="4">
        <f t="shared" si="860"/>
        <v>243</v>
      </c>
      <c r="I1277" s="6">
        <f t="shared" si="896"/>
        <v>0</v>
      </c>
      <c r="J1277" s="6">
        <f t="shared" si="897"/>
        <v>0</v>
      </c>
      <c r="K1277" s="6">
        <f t="shared" si="898"/>
        <v>6</v>
      </c>
      <c r="L1277" s="6">
        <f t="shared" si="899"/>
        <v>2</v>
      </c>
      <c r="M1277" s="6">
        <f t="shared" si="900"/>
        <v>4</v>
      </c>
      <c r="N1277" s="6">
        <f t="shared" si="901"/>
        <v>3</v>
      </c>
      <c r="O1277" s="13">
        <f t="shared" si="902"/>
        <v>1</v>
      </c>
      <c r="P1277" s="4">
        <f t="shared" si="864"/>
        <v>0</v>
      </c>
      <c r="Q1277" s="4">
        <f t="shared" si="865"/>
        <v>1</v>
      </c>
      <c r="R1277">
        <f t="shared" si="886"/>
        <v>243</v>
      </c>
      <c r="S1277" s="4">
        <f t="shared" si="887"/>
        <v>0</v>
      </c>
      <c r="T1277" s="15">
        <f t="shared" si="888"/>
        <v>1</v>
      </c>
      <c r="U1277" s="4">
        <f t="shared" si="889"/>
        <v>0</v>
      </c>
      <c r="V1277" s="4">
        <f t="shared" si="890"/>
        <v>1</v>
      </c>
      <c r="W1277" s="4">
        <f t="shared" si="891"/>
        <v>4</v>
      </c>
      <c r="X1277" s="6">
        <f t="shared" si="892"/>
        <v>2</v>
      </c>
      <c r="Y1277" s="4">
        <f t="shared" si="893"/>
        <v>2</v>
      </c>
      <c r="Z1277" s="6">
        <f t="shared" si="894"/>
        <v>0</v>
      </c>
      <c r="AA1277" s="18">
        <f t="shared" si="895"/>
        <v>3</v>
      </c>
      <c r="AB1277" s="9" t="str">
        <f t="shared" si="866"/>
        <v>I.LOO</v>
      </c>
      <c r="AC1277" s="9" t="str">
        <f>_xlfn.XLOOKUP(R1277,Sheet2!$H$3:$H$258,Sheet2!$I$3:$I$258,"-----")</f>
        <v>I.LOO</v>
      </c>
      <c r="AD1277" s="9" t="str">
        <f>_xlfn.XLOOKUP(VALUE(AE1277),Sheet2!$N$3:$N$1000,Sheet2!$O$3:$O$1000,"********")</f>
        <v>********</v>
      </c>
      <c r="AE1277" t="str">
        <f t="shared" si="861"/>
        <v>2506</v>
      </c>
      <c r="AF1277" s="9" t="str">
        <f>IF(R1277&lt;200,"+"&amp;TEXT(R1277,"0"),"-"&amp;TEXT(_xlfn.XLOOKUP(R1277,Sheet2!$K$3:$K$130,Sheet2!$L$3:$L$130,"-----"),"0"))</f>
        <v>-135</v>
      </c>
      <c r="AG1277" s="9" t="str">
        <f t="shared" si="867"/>
        <v>@</v>
      </c>
      <c r="AH1277" s="9" t="str">
        <f t="shared" si="868"/>
        <v>JSR @I.LOO</v>
      </c>
      <c r="AI1277" t="str">
        <f t="shared" si="869"/>
        <v>1,@I.LOO</v>
      </c>
      <c r="AJ1277" s="16" t="str">
        <f t="shared" si="870"/>
        <v>@I.LOO</v>
      </c>
      <c r="AK1277" t="str">
        <f t="shared" si="871"/>
        <v>ADCOR 0,1,SNC</v>
      </c>
      <c r="AL1277" s="4" t="str">
        <f t="shared" si="872"/>
        <v>ADC</v>
      </c>
      <c r="AM1277" s="4" t="str">
        <f t="shared" si="873"/>
        <v>R</v>
      </c>
      <c r="AN1277" s="4" t="str">
        <f t="shared" si="874"/>
        <v>O</v>
      </c>
      <c r="AO1277" s="4" t="str">
        <f t="shared" si="875"/>
        <v/>
      </c>
      <c r="AP1277" s="15" t="str">
        <f t="shared" si="876"/>
        <v>,SNC</v>
      </c>
      <c r="AQ1277" s="9" t="str">
        <f>_xlfn.XLOOKUP(D1277,Sheet2!$E$3:$E$101,Sheet2!$F$3:$F$101,"******************")</f>
        <v>LOOP</v>
      </c>
      <c r="AR1277" s="33" t="str">
        <f t="shared" si="862"/>
        <v>DOBC 1,**</v>
      </c>
      <c r="AS1277" s="9" t="str">
        <f t="shared" si="863"/>
        <v>DOBC</v>
      </c>
      <c r="AT1277" s="4">
        <f t="shared" si="877"/>
        <v>1</v>
      </c>
      <c r="AU1277" s="6">
        <f t="shared" si="878"/>
        <v>2</v>
      </c>
      <c r="AV1277" s="4" t="str">
        <f t="shared" si="879"/>
        <v>C</v>
      </c>
      <c r="AW1277" s="4">
        <f t="shared" si="880"/>
        <v>43</v>
      </c>
      <c r="AX1277" s="4" t="str">
        <f>_xlfn.XLOOKUP(AW1277,Sheet2!$Q$3:$Q$66,Sheet2!$R$3:$R$66,"**")</f>
        <v>**</v>
      </c>
      <c r="AY1277" s="4">
        <f t="shared" si="881"/>
        <v>4</v>
      </c>
      <c r="AZ1277" s="16" t="str">
        <f t="shared" si="882"/>
        <v>SKPDN</v>
      </c>
    </row>
    <row r="1278" spans="1:52" x14ac:dyDescent="0.35">
      <c r="A1278" s="5" t="s">
        <v>51</v>
      </c>
      <c r="B1278" s="3">
        <v>2</v>
      </c>
      <c r="C1278" s="1">
        <f t="shared" si="885"/>
        <v>2644</v>
      </c>
      <c r="D1278" s="2">
        <v>6240</v>
      </c>
      <c r="E1278" s="2" t="str">
        <f>_xlfn.XLOOKUP(C1278,Sheet2!$N$3:$N$1000,Sheet2!$O$3:$O$1000,"")</f>
        <v>D20</v>
      </c>
      <c r="F1278" s="9" t="str">
        <f t="shared" si="883"/>
        <v>SETP1</v>
      </c>
      <c r="G1278" s="4" t="str">
        <f t="shared" si="859"/>
        <v>14</v>
      </c>
      <c r="H1278" s="4">
        <f t="shared" si="860"/>
        <v>240</v>
      </c>
      <c r="I1278" s="6">
        <f t="shared" si="896"/>
        <v>0</v>
      </c>
      <c r="J1278" s="6">
        <f t="shared" si="897"/>
        <v>0</v>
      </c>
      <c r="K1278" s="6">
        <f t="shared" si="898"/>
        <v>6</v>
      </c>
      <c r="L1278" s="6">
        <f t="shared" si="899"/>
        <v>2</v>
      </c>
      <c r="M1278" s="6">
        <f t="shared" si="900"/>
        <v>4</v>
      </c>
      <c r="N1278" s="6">
        <f t="shared" si="901"/>
        <v>0</v>
      </c>
      <c r="O1278" s="13">
        <f t="shared" si="902"/>
        <v>1</v>
      </c>
      <c r="P1278" s="4">
        <f t="shared" si="864"/>
        <v>0</v>
      </c>
      <c r="Q1278" s="4">
        <f t="shared" si="865"/>
        <v>1</v>
      </c>
      <c r="R1278">
        <f t="shared" si="886"/>
        <v>240</v>
      </c>
      <c r="S1278" s="4">
        <f t="shared" si="887"/>
        <v>0</v>
      </c>
      <c r="T1278" s="15">
        <f t="shared" si="888"/>
        <v>1</v>
      </c>
      <c r="U1278" s="4">
        <f t="shared" si="889"/>
        <v>0</v>
      </c>
      <c r="V1278" s="4">
        <f t="shared" si="890"/>
        <v>1</v>
      </c>
      <c r="W1278" s="4">
        <f t="shared" si="891"/>
        <v>4</v>
      </c>
      <c r="X1278" s="6">
        <f t="shared" si="892"/>
        <v>2</v>
      </c>
      <c r="Y1278" s="4">
        <f t="shared" si="893"/>
        <v>2</v>
      </c>
      <c r="Z1278" s="6">
        <f t="shared" si="894"/>
        <v>0</v>
      </c>
      <c r="AA1278" s="18">
        <f t="shared" si="895"/>
        <v>0</v>
      </c>
      <c r="AB1278" s="9" t="str">
        <f t="shared" si="866"/>
        <v>I.SETP</v>
      </c>
      <c r="AC1278" s="9" t="str">
        <f>_xlfn.XLOOKUP(R1278,Sheet2!$H$3:$H$258,Sheet2!$I$3:$I$258,"-----")</f>
        <v>I.SETP</v>
      </c>
      <c r="AD1278" s="9" t="str">
        <f>_xlfn.XLOOKUP(VALUE(AE1278),Sheet2!$N$3:$N$1000,Sheet2!$O$3:$O$1000,"********")</f>
        <v>********</v>
      </c>
      <c r="AE1278" t="str">
        <f t="shared" si="861"/>
        <v>2504</v>
      </c>
      <c r="AF1278" s="9" t="str">
        <f>IF(R1278&lt;200,"+"&amp;TEXT(R1278,"0"),"-"&amp;TEXT(_xlfn.XLOOKUP(R1278,Sheet2!$K$3:$K$130,Sheet2!$L$3:$L$130,"-----"),"0"))</f>
        <v>-140</v>
      </c>
      <c r="AG1278" s="9" t="str">
        <f t="shared" si="867"/>
        <v>@</v>
      </c>
      <c r="AH1278" s="9" t="str">
        <f t="shared" si="868"/>
        <v>JSR @I.SETP</v>
      </c>
      <c r="AI1278" t="str">
        <f t="shared" si="869"/>
        <v>1,@I.SETP</v>
      </c>
      <c r="AJ1278" s="16" t="str">
        <f t="shared" si="870"/>
        <v>@I.SETP</v>
      </c>
      <c r="AK1278" t="str">
        <f t="shared" si="871"/>
        <v>ADCOR 0,1</v>
      </c>
      <c r="AL1278" s="4" t="str">
        <f t="shared" si="872"/>
        <v>ADC</v>
      </c>
      <c r="AM1278" s="4" t="str">
        <f t="shared" si="873"/>
        <v>R</v>
      </c>
      <c r="AN1278" s="4" t="str">
        <f t="shared" si="874"/>
        <v>O</v>
      </c>
      <c r="AO1278" s="4" t="str">
        <f t="shared" si="875"/>
        <v/>
      </c>
      <c r="AP1278" s="15" t="str">
        <f t="shared" si="876"/>
        <v/>
      </c>
      <c r="AQ1278" s="9" t="str">
        <f>_xlfn.XLOOKUP(D1278,Sheet2!$E$3:$E$101,Sheet2!$F$3:$F$101,"******************")</f>
        <v>SETP1</v>
      </c>
      <c r="AR1278" s="33" t="str">
        <f t="shared" si="862"/>
        <v>DOBC 1,**</v>
      </c>
      <c r="AS1278" s="9" t="str">
        <f t="shared" si="863"/>
        <v>DOBC</v>
      </c>
      <c r="AT1278" s="4">
        <f t="shared" si="877"/>
        <v>1</v>
      </c>
      <c r="AU1278" s="6">
        <f t="shared" si="878"/>
        <v>2</v>
      </c>
      <c r="AV1278" s="4" t="str">
        <f t="shared" si="879"/>
        <v>C</v>
      </c>
      <c r="AW1278" s="4">
        <f t="shared" si="880"/>
        <v>40</v>
      </c>
      <c r="AX1278" s="4" t="str">
        <f>_xlfn.XLOOKUP(AW1278,Sheet2!$Q$3:$Q$66,Sheet2!$R$3:$R$66,"**")</f>
        <v>**</v>
      </c>
      <c r="AY1278" s="4">
        <f t="shared" si="881"/>
        <v>4</v>
      </c>
      <c r="AZ1278" s="16" t="str">
        <f t="shared" si="882"/>
        <v>SKPDN</v>
      </c>
    </row>
    <row r="1279" spans="1:52" x14ac:dyDescent="0.35">
      <c r="B1279" s="3">
        <f t="shared" si="884"/>
        <v>3</v>
      </c>
      <c r="C1279" s="1">
        <f t="shared" si="885"/>
        <v>2645</v>
      </c>
      <c r="D1279" s="2">
        <v>24160</v>
      </c>
      <c r="E1279" s="2" t="str">
        <f>_xlfn.XLOOKUP(C1279,Sheet2!$N$3:$N$1000,Sheet2!$O$3:$O$1000,"")</f>
        <v/>
      </c>
      <c r="F1279" s="9" t="str">
        <f t="shared" si="883"/>
        <v>LDA 1,BUFF</v>
      </c>
      <c r="G1279" s="4" t="str">
        <f t="shared" si="859"/>
        <v>50</v>
      </c>
      <c r="H1279" s="4">
        <f t="shared" si="860"/>
        <v>160</v>
      </c>
      <c r="I1279" s="6">
        <f t="shared" si="896"/>
        <v>0</v>
      </c>
      <c r="J1279" s="6">
        <f t="shared" si="897"/>
        <v>2</v>
      </c>
      <c r="K1279" s="6">
        <f t="shared" si="898"/>
        <v>4</v>
      </c>
      <c r="L1279" s="6">
        <f t="shared" si="899"/>
        <v>1</v>
      </c>
      <c r="M1279" s="6">
        <f t="shared" si="900"/>
        <v>6</v>
      </c>
      <c r="N1279" s="6">
        <f t="shared" si="901"/>
        <v>0</v>
      </c>
      <c r="O1279" s="13">
        <f t="shared" si="902"/>
        <v>5</v>
      </c>
      <c r="P1279" s="4">
        <f t="shared" si="864"/>
        <v>1</v>
      </c>
      <c r="Q1279" s="4">
        <f t="shared" si="865"/>
        <v>1</v>
      </c>
      <c r="R1279">
        <f t="shared" si="886"/>
        <v>160</v>
      </c>
      <c r="S1279" s="4">
        <f t="shared" si="887"/>
        <v>0</v>
      </c>
      <c r="T1279" s="15">
        <f t="shared" si="888"/>
        <v>0</v>
      </c>
      <c r="U1279" s="4">
        <f t="shared" si="889"/>
        <v>1</v>
      </c>
      <c r="V1279" s="4">
        <f t="shared" si="890"/>
        <v>1</v>
      </c>
      <c r="W1279" s="4">
        <f t="shared" si="891"/>
        <v>0</v>
      </c>
      <c r="X1279" s="6">
        <f t="shared" si="892"/>
        <v>1</v>
      </c>
      <c r="Y1279" s="4">
        <f t="shared" si="893"/>
        <v>3</v>
      </c>
      <c r="Z1279" s="6">
        <f t="shared" si="894"/>
        <v>0</v>
      </c>
      <c r="AA1279" s="18">
        <f t="shared" si="895"/>
        <v>0</v>
      </c>
      <c r="AB1279" s="9" t="str">
        <f t="shared" si="866"/>
        <v>BUFF</v>
      </c>
      <c r="AC1279" s="9" t="str">
        <f>_xlfn.XLOOKUP(R1279,Sheet2!$H$3:$H$258,Sheet2!$I$3:$I$258,"-----")</f>
        <v>BUFF</v>
      </c>
      <c r="AD1279" s="9" t="str">
        <f>_xlfn.XLOOKUP(VALUE(AE1279),Sheet2!$N$3:$N$1000,Sheet2!$O$3:$O$1000,"********")</f>
        <v>********</v>
      </c>
      <c r="AE1279" t="str">
        <f t="shared" si="861"/>
        <v>3025</v>
      </c>
      <c r="AF1279" s="9" t="str">
        <f>IF(R1279&lt;200,"+"&amp;TEXT(R1279,"0"),"-"&amp;TEXT(_xlfn.XLOOKUP(R1279,Sheet2!$K$3:$K$130,Sheet2!$L$3:$L$130,"-----"),"0"))</f>
        <v>+160</v>
      </c>
      <c r="AG1279" s="9" t="str">
        <f t="shared" si="867"/>
        <v/>
      </c>
      <c r="AH1279" s="9" t="str">
        <f t="shared" si="868"/>
        <v>JSR BUFF</v>
      </c>
      <c r="AI1279" t="str">
        <f t="shared" si="869"/>
        <v>1,BUFF</v>
      </c>
      <c r="AJ1279" s="16" t="str">
        <f t="shared" si="870"/>
        <v>BUFF</v>
      </c>
      <c r="AK1279" t="str">
        <f t="shared" si="871"/>
        <v>COMCL 1,1</v>
      </c>
      <c r="AL1279" s="4" t="str">
        <f t="shared" si="872"/>
        <v>COM</v>
      </c>
      <c r="AM1279" s="4" t="str">
        <f t="shared" si="873"/>
        <v>L</v>
      </c>
      <c r="AN1279" s="4" t="str">
        <f t="shared" si="874"/>
        <v>C</v>
      </c>
      <c r="AO1279" s="4" t="str">
        <f t="shared" si="875"/>
        <v/>
      </c>
      <c r="AP1279" s="15" t="str">
        <f t="shared" si="876"/>
        <v/>
      </c>
      <c r="AQ1279" s="9" t="str">
        <f>_xlfn.XLOOKUP(D1279,Sheet2!$E$3:$E$101,Sheet2!$F$3:$F$101,"******************")</f>
        <v>******************</v>
      </c>
      <c r="AR1279" s="33" t="str">
        <f t="shared" si="862"/>
        <v>NIOS **</v>
      </c>
      <c r="AS1279" s="9" t="str">
        <f t="shared" si="863"/>
        <v>DOCS</v>
      </c>
      <c r="AT1279" s="4">
        <f t="shared" si="877"/>
        <v>1</v>
      </c>
      <c r="AU1279" s="6">
        <f t="shared" si="878"/>
        <v>1</v>
      </c>
      <c r="AV1279" s="4" t="str">
        <f t="shared" si="879"/>
        <v>S</v>
      </c>
      <c r="AW1279" s="4">
        <f t="shared" si="880"/>
        <v>60</v>
      </c>
      <c r="AX1279" s="4" t="str">
        <f>_xlfn.XLOOKUP(AW1279,Sheet2!$Q$3:$Q$66,Sheet2!$R$3:$R$66,"**")</f>
        <v>**</v>
      </c>
      <c r="AY1279" s="4">
        <f t="shared" si="881"/>
        <v>0</v>
      </c>
      <c r="AZ1279" s="16" t="str">
        <f t="shared" si="882"/>
        <v>SKPBZ</v>
      </c>
    </row>
    <row r="1280" spans="1:52" x14ac:dyDescent="0.35">
      <c r="B1280" s="3">
        <f t="shared" si="884"/>
        <v>4</v>
      </c>
      <c r="C1280" s="1">
        <f t="shared" si="885"/>
        <v>2646</v>
      </c>
      <c r="D1280" s="2">
        <v>66033</v>
      </c>
      <c r="E1280" s="2" t="str">
        <f>_xlfn.XLOOKUP(C1280,Sheet2!$N$3:$N$1000,Sheet2!$O$3:$O$1000,"")</f>
        <v/>
      </c>
      <c r="F1280" s="9" t="str">
        <f t="shared" si="883"/>
        <v>DOB 1,DSKP</v>
      </c>
      <c r="G1280" s="4" t="str">
        <f t="shared" si="859"/>
        <v>154</v>
      </c>
      <c r="H1280" s="4">
        <f t="shared" si="860"/>
        <v>33</v>
      </c>
      <c r="I1280" s="6">
        <f t="shared" si="896"/>
        <v>0</v>
      </c>
      <c r="J1280" s="6">
        <f t="shared" si="897"/>
        <v>6</v>
      </c>
      <c r="K1280" s="6">
        <f t="shared" si="898"/>
        <v>6</v>
      </c>
      <c r="L1280" s="6">
        <f t="shared" si="899"/>
        <v>0</v>
      </c>
      <c r="M1280" s="6">
        <f t="shared" si="900"/>
        <v>3</v>
      </c>
      <c r="N1280" s="6">
        <f t="shared" si="901"/>
        <v>3</v>
      </c>
      <c r="O1280" s="13">
        <f t="shared" si="902"/>
        <v>13</v>
      </c>
      <c r="P1280" s="4">
        <f t="shared" si="864"/>
        <v>3</v>
      </c>
      <c r="Q1280" s="4">
        <f t="shared" si="865"/>
        <v>1</v>
      </c>
      <c r="R1280">
        <f t="shared" si="886"/>
        <v>33</v>
      </c>
      <c r="S1280" s="4">
        <f t="shared" si="887"/>
        <v>0</v>
      </c>
      <c r="T1280" s="15">
        <f t="shared" si="888"/>
        <v>1</v>
      </c>
      <c r="U1280" s="4">
        <f t="shared" si="889"/>
        <v>3</v>
      </c>
      <c r="V1280" s="4">
        <f t="shared" si="890"/>
        <v>1</v>
      </c>
      <c r="W1280" s="4">
        <f t="shared" si="891"/>
        <v>4</v>
      </c>
      <c r="X1280" s="6">
        <f t="shared" si="892"/>
        <v>0</v>
      </c>
      <c r="Y1280" s="4">
        <f t="shared" si="893"/>
        <v>1</v>
      </c>
      <c r="Z1280" s="6">
        <f t="shared" si="894"/>
        <v>1</v>
      </c>
      <c r="AA1280" s="18">
        <f t="shared" si="895"/>
        <v>3</v>
      </c>
      <c r="AB1280" s="9" t="str">
        <f t="shared" si="866"/>
        <v>*****</v>
      </c>
      <c r="AC1280" s="9" t="str">
        <f>_xlfn.XLOOKUP(R1280,Sheet2!$H$3:$H$258,Sheet2!$I$3:$I$258,"-----")</f>
        <v>*****</v>
      </c>
      <c r="AD1280" s="9" t="str">
        <f>_xlfn.XLOOKUP(VALUE(AE1280),Sheet2!$N$3:$N$1000,Sheet2!$O$3:$O$1000,"********")</f>
        <v>********</v>
      </c>
      <c r="AE1280" t="str">
        <f t="shared" si="861"/>
        <v>2701</v>
      </c>
      <c r="AF1280" s="9" t="str">
        <f>IF(R1280&lt;200,"+"&amp;TEXT(R1280,"0"),"-"&amp;TEXT(_xlfn.XLOOKUP(R1280,Sheet2!$K$3:$K$130,Sheet2!$L$3:$L$130,"-----"),"0"))</f>
        <v>+33</v>
      </c>
      <c r="AG1280" s="9" t="str">
        <f t="shared" si="867"/>
        <v>@</v>
      </c>
      <c r="AH1280" s="9" t="str">
        <f t="shared" si="868"/>
        <v>JSR @*****</v>
      </c>
      <c r="AI1280" t="str">
        <f t="shared" si="869"/>
        <v>1,@*****</v>
      </c>
      <c r="AJ1280" s="16" t="str">
        <f t="shared" si="870"/>
        <v>@*****</v>
      </c>
      <c r="AK1280" t="str">
        <f t="shared" si="871"/>
        <v>ADCZ# 3,1,SNC</v>
      </c>
      <c r="AL1280" s="4" t="str">
        <f t="shared" si="872"/>
        <v>ADC</v>
      </c>
      <c r="AM1280" s="4" t="str">
        <f t="shared" si="873"/>
        <v/>
      </c>
      <c r="AN1280" s="4" t="str">
        <f t="shared" si="874"/>
        <v>Z</v>
      </c>
      <c r="AO1280" s="4" t="str">
        <f t="shared" si="875"/>
        <v>#</v>
      </c>
      <c r="AP1280" s="15" t="str">
        <f t="shared" si="876"/>
        <v>,SNC</v>
      </c>
      <c r="AQ1280" s="9" t="str">
        <f>_xlfn.XLOOKUP(D1280,Sheet2!$E$3:$E$101,Sheet2!$F$3:$F$101,"******************")</f>
        <v>******************</v>
      </c>
      <c r="AR1280" s="33" t="str">
        <f t="shared" si="862"/>
        <v>DOB 1,DSKP</v>
      </c>
      <c r="AS1280" s="9" t="str">
        <f t="shared" si="863"/>
        <v>DOB</v>
      </c>
      <c r="AT1280" s="4">
        <f t="shared" si="877"/>
        <v>1</v>
      </c>
      <c r="AU1280" s="6">
        <f t="shared" si="878"/>
        <v>0</v>
      </c>
      <c r="AV1280" s="4" t="str">
        <f t="shared" si="879"/>
        <v/>
      </c>
      <c r="AW1280" s="4">
        <f t="shared" si="880"/>
        <v>33</v>
      </c>
      <c r="AX1280" s="4" t="str">
        <f>_xlfn.XLOOKUP(AW1280,Sheet2!$Q$3:$Q$66,Sheet2!$R$3:$R$66,"**")</f>
        <v>DSKP</v>
      </c>
      <c r="AY1280" s="4">
        <f t="shared" si="881"/>
        <v>4</v>
      </c>
      <c r="AZ1280" s="16" t="str">
        <f t="shared" si="882"/>
        <v>SKPBN</v>
      </c>
    </row>
    <row r="1281" spans="2:52" x14ac:dyDescent="0.35">
      <c r="B1281" s="3">
        <f t="shared" si="884"/>
        <v>5</v>
      </c>
      <c r="C1281" s="1">
        <f t="shared" si="885"/>
        <v>2647</v>
      </c>
      <c r="D1281" s="2">
        <v>20152</v>
      </c>
      <c r="E1281" s="2" t="str">
        <f>_xlfn.XLOOKUP(C1281,Sheet2!$N$3:$N$1000,Sheet2!$O$3:$O$1000,"")</f>
        <v/>
      </c>
      <c r="F1281" s="9" t="str">
        <f t="shared" si="883"/>
        <v>LDA 0,TESTU</v>
      </c>
      <c r="G1281" s="4" t="str">
        <f t="shared" si="859"/>
        <v>40</v>
      </c>
      <c r="H1281" s="4">
        <f t="shared" si="860"/>
        <v>152</v>
      </c>
      <c r="I1281" s="6">
        <f t="shared" si="896"/>
        <v>0</v>
      </c>
      <c r="J1281" s="6">
        <f t="shared" si="897"/>
        <v>2</v>
      </c>
      <c r="K1281" s="6">
        <f t="shared" si="898"/>
        <v>0</v>
      </c>
      <c r="L1281" s="6">
        <f t="shared" si="899"/>
        <v>1</v>
      </c>
      <c r="M1281" s="6">
        <f t="shared" si="900"/>
        <v>5</v>
      </c>
      <c r="N1281" s="6">
        <f t="shared" si="901"/>
        <v>2</v>
      </c>
      <c r="O1281" s="13">
        <f t="shared" si="902"/>
        <v>4</v>
      </c>
      <c r="P1281" s="4">
        <f t="shared" si="864"/>
        <v>1</v>
      </c>
      <c r="Q1281" s="4">
        <f t="shared" si="865"/>
        <v>0</v>
      </c>
      <c r="R1281">
        <f t="shared" si="886"/>
        <v>152</v>
      </c>
      <c r="S1281" s="4">
        <f t="shared" si="887"/>
        <v>0</v>
      </c>
      <c r="T1281" s="15">
        <f t="shared" si="888"/>
        <v>0</v>
      </c>
      <c r="U1281" s="4">
        <f t="shared" si="889"/>
        <v>1</v>
      </c>
      <c r="V1281" s="4">
        <f t="shared" si="890"/>
        <v>0</v>
      </c>
      <c r="W1281" s="4">
        <f t="shared" si="891"/>
        <v>0</v>
      </c>
      <c r="X1281" s="6">
        <f t="shared" si="892"/>
        <v>1</v>
      </c>
      <c r="Y1281" s="4">
        <f t="shared" si="893"/>
        <v>2</v>
      </c>
      <c r="Z1281" s="6">
        <f t="shared" si="894"/>
        <v>1</v>
      </c>
      <c r="AA1281" s="18">
        <f t="shared" si="895"/>
        <v>2</v>
      </c>
      <c r="AB1281" s="9" t="str">
        <f t="shared" si="866"/>
        <v>TESTU</v>
      </c>
      <c r="AC1281" s="9" t="str">
        <f>_xlfn.XLOOKUP(R1281,Sheet2!$H$3:$H$258,Sheet2!$I$3:$I$258,"-----")</f>
        <v>TESTU</v>
      </c>
      <c r="AD1281" s="9" t="str">
        <f>_xlfn.XLOOKUP(VALUE(AE1281),Sheet2!$N$3:$N$1000,Sheet2!$O$3:$O$1000,"********")</f>
        <v>********</v>
      </c>
      <c r="AE1281" t="str">
        <f t="shared" si="861"/>
        <v>3021</v>
      </c>
      <c r="AF1281" s="9" t="str">
        <f>IF(R1281&lt;200,"+"&amp;TEXT(R1281,"0"),"-"&amp;TEXT(_xlfn.XLOOKUP(R1281,Sheet2!$K$3:$K$130,Sheet2!$L$3:$L$130,"-----"),"0"))</f>
        <v>+152</v>
      </c>
      <c r="AG1281" s="9" t="str">
        <f t="shared" si="867"/>
        <v/>
      </c>
      <c r="AH1281" s="9" t="str">
        <f t="shared" si="868"/>
        <v>JMP TESTU</v>
      </c>
      <c r="AI1281" t="str">
        <f t="shared" si="869"/>
        <v>0,TESTU</v>
      </c>
      <c r="AJ1281" s="16" t="str">
        <f t="shared" si="870"/>
        <v>TESTU</v>
      </c>
      <c r="AK1281" t="str">
        <f t="shared" si="871"/>
        <v>COMOL# 1,0,SZC</v>
      </c>
      <c r="AL1281" s="4" t="str">
        <f t="shared" si="872"/>
        <v>COM</v>
      </c>
      <c r="AM1281" s="4" t="str">
        <f t="shared" si="873"/>
        <v>L</v>
      </c>
      <c r="AN1281" s="4" t="str">
        <f t="shared" si="874"/>
        <v>O</v>
      </c>
      <c r="AO1281" s="4" t="str">
        <f t="shared" si="875"/>
        <v>#</v>
      </c>
      <c r="AP1281" s="15" t="str">
        <f t="shared" si="876"/>
        <v>,SZC</v>
      </c>
      <c r="AQ1281" s="9" t="str">
        <f>_xlfn.XLOOKUP(D1281,Sheet2!$E$3:$E$101,Sheet2!$F$3:$F$101,"******************")</f>
        <v>******************</v>
      </c>
      <c r="AR1281" s="33" t="str">
        <f t="shared" si="862"/>
        <v>NIOS **</v>
      </c>
      <c r="AS1281" s="9" t="str">
        <f t="shared" si="863"/>
        <v>DOCS</v>
      </c>
      <c r="AT1281" s="4">
        <f t="shared" si="877"/>
        <v>0</v>
      </c>
      <c r="AU1281" s="6">
        <f t="shared" si="878"/>
        <v>1</v>
      </c>
      <c r="AV1281" s="4" t="str">
        <f t="shared" si="879"/>
        <v>S</v>
      </c>
      <c r="AW1281" s="4">
        <f t="shared" si="880"/>
        <v>52</v>
      </c>
      <c r="AX1281" s="4" t="str">
        <f>_xlfn.XLOOKUP(AW1281,Sheet2!$Q$3:$Q$66,Sheet2!$R$3:$R$66,"**")</f>
        <v>**</v>
      </c>
      <c r="AY1281" s="4">
        <f t="shared" si="881"/>
        <v>0</v>
      </c>
      <c r="AZ1281" s="16" t="str">
        <f t="shared" si="882"/>
        <v>SKPBZ</v>
      </c>
    </row>
    <row r="1282" spans="2:52" x14ac:dyDescent="0.35">
      <c r="B1282" s="3">
        <f t="shared" si="884"/>
        <v>6</v>
      </c>
      <c r="C1282" s="1">
        <f t="shared" si="885"/>
        <v>2650</v>
      </c>
      <c r="D1282" s="2">
        <v>24121</v>
      </c>
      <c r="E1282" s="2" t="str">
        <f>_xlfn.XLOOKUP(C1282,Sheet2!$N$3:$N$1000,Sheet2!$O$3:$O$1000,"")</f>
        <v/>
      </c>
      <c r="F1282" s="9" t="str">
        <f t="shared" si="883"/>
        <v>LDA 1,C17</v>
      </c>
      <c r="G1282" s="4" t="str">
        <f t="shared" si="859"/>
        <v>50</v>
      </c>
      <c r="H1282" s="4">
        <f t="shared" si="860"/>
        <v>121</v>
      </c>
      <c r="I1282" s="6">
        <f t="shared" si="896"/>
        <v>0</v>
      </c>
      <c r="J1282" s="6">
        <f t="shared" si="897"/>
        <v>2</v>
      </c>
      <c r="K1282" s="6">
        <f t="shared" si="898"/>
        <v>4</v>
      </c>
      <c r="L1282" s="6">
        <f t="shared" si="899"/>
        <v>1</v>
      </c>
      <c r="M1282" s="6">
        <f t="shared" si="900"/>
        <v>2</v>
      </c>
      <c r="N1282" s="6">
        <f t="shared" si="901"/>
        <v>1</v>
      </c>
      <c r="O1282" s="13">
        <f t="shared" si="902"/>
        <v>5</v>
      </c>
      <c r="P1282" s="4">
        <f t="shared" si="864"/>
        <v>1</v>
      </c>
      <c r="Q1282" s="4">
        <f t="shared" si="865"/>
        <v>1</v>
      </c>
      <c r="R1282">
        <f t="shared" si="886"/>
        <v>121</v>
      </c>
      <c r="S1282" s="4">
        <f t="shared" si="887"/>
        <v>0</v>
      </c>
      <c r="T1282" s="15">
        <f t="shared" si="888"/>
        <v>0</v>
      </c>
      <c r="U1282" s="4">
        <f t="shared" si="889"/>
        <v>1</v>
      </c>
      <c r="V1282" s="4">
        <f t="shared" si="890"/>
        <v>1</v>
      </c>
      <c r="W1282" s="4">
        <f t="shared" si="891"/>
        <v>0</v>
      </c>
      <c r="X1282" s="6">
        <f t="shared" si="892"/>
        <v>1</v>
      </c>
      <c r="Y1282" s="4">
        <f t="shared" si="893"/>
        <v>1</v>
      </c>
      <c r="Z1282" s="6">
        <f t="shared" si="894"/>
        <v>0</v>
      </c>
      <c r="AA1282" s="18">
        <f t="shared" si="895"/>
        <v>1</v>
      </c>
      <c r="AB1282" s="9" t="str">
        <f t="shared" si="866"/>
        <v>C17</v>
      </c>
      <c r="AC1282" s="9" t="str">
        <f>_xlfn.XLOOKUP(R1282,Sheet2!$H$3:$H$258,Sheet2!$I$3:$I$258,"-----")</f>
        <v>C17</v>
      </c>
      <c r="AD1282" s="9" t="str">
        <f>_xlfn.XLOOKUP(VALUE(AE1282),Sheet2!$N$3:$N$1000,Sheet2!$O$3:$O$1000,"********")</f>
        <v>********</v>
      </c>
      <c r="AE1282" t="str">
        <f t="shared" si="861"/>
        <v>2771</v>
      </c>
      <c r="AF1282" s="9" t="str">
        <f>IF(R1282&lt;200,"+"&amp;TEXT(R1282,"0"),"-"&amp;TEXT(_xlfn.XLOOKUP(R1282,Sheet2!$K$3:$K$130,Sheet2!$L$3:$L$130,"-----"),"0"))</f>
        <v>+121</v>
      </c>
      <c r="AG1282" s="9" t="str">
        <f t="shared" si="867"/>
        <v/>
      </c>
      <c r="AH1282" s="9" t="str">
        <f t="shared" si="868"/>
        <v>JSR C17</v>
      </c>
      <c r="AI1282" t="str">
        <f t="shared" si="869"/>
        <v>1,C17</v>
      </c>
      <c r="AJ1282" s="16" t="str">
        <f t="shared" si="870"/>
        <v>C17</v>
      </c>
      <c r="AK1282" t="str">
        <f t="shared" si="871"/>
        <v>COMZL 1,1,SKP</v>
      </c>
      <c r="AL1282" s="4" t="str">
        <f t="shared" si="872"/>
        <v>COM</v>
      </c>
      <c r="AM1282" s="4" t="str">
        <f t="shared" si="873"/>
        <v>L</v>
      </c>
      <c r="AN1282" s="4" t="str">
        <f t="shared" si="874"/>
        <v>Z</v>
      </c>
      <c r="AO1282" s="4" t="str">
        <f t="shared" si="875"/>
        <v/>
      </c>
      <c r="AP1282" s="15" t="str">
        <f t="shared" si="876"/>
        <v>,SKP</v>
      </c>
      <c r="AQ1282" s="9" t="str">
        <f>_xlfn.XLOOKUP(D1282,Sheet2!$E$3:$E$101,Sheet2!$F$3:$F$101,"******************")</f>
        <v>******************</v>
      </c>
      <c r="AR1282" s="33" t="str">
        <f t="shared" si="862"/>
        <v>NIOS ADCV</v>
      </c>
      <c r="AS1282" s="9" t="str">
        <f t="shared" si="863"/>
        <v>DOCS</v>
      </c>
      <c r="AT1282" s="4">
        <f t="shared" si="877"/>
        <v>1</v>
      </c>
      <c r="AU1282" s="6">
        <f t="shared" si="878"/>
        <v>1</v>
      </c>
      <c r="AV1282" s="4" t="str">
        <f t="shared" si="879"/>
        <v>S</v>
      </c>
      <c r="AW1282" s="4">
        <f t="shared" si="880"/>
        <v>21</v>
      </c>
      <c r="AX1282" s="4" t="str">
        <f>_xlfn.XLOOKUP(AW1282,Sheet2!$Q$3:$Q$66,Sheet2!$R$3:$R$66,"**")</f>
        <v>ADCV</v>
      </c>
      <c r="AY1282" s="4">
        <f t="shared" si="881"/>
        <v>0</v>
      </c>
      <c r="AZ1282" s="16" t="str">
        <f t="shared" si="882"/>
        <v>SKPBZ</v>
      </c>
    </row>
    <row r="1283" spans="2:52" x14ac:dyDescent="0.35">
      <c r="B1283" s="3">
        <f t="shared" si="884"/>
        <v>7</v>
      </c>
      <c r="C1283" s="1">
        <f t="shared" si="885"/>
        <v>2651</v>
      </c>
      <c r="D1283" s="2">
        <v>123000</v>
      </c>
      <c r="E1283" s="2" t="str">
        <f>_xlfn.XLOOKUP(C1283,Sheet2!$N$3:$N$1000,Sheet2!$O$3:$O$1000,"")</f>
        <v/>
      </c>
      <c r="F1283" s="9" t="str">
        <f t="shared" si="883"/>
        <v>ADD 1,0</v>
      </c>
      <c r="G1283" s="4" t="str">
        <f t="shared" ref="G1283:G1346" si="903">DEC2OCT((2*(OCT2DEC(I1283*100)+OCT2DEC(J1283*10)+K1283))+INT(L1283/4))</f>
        <v>246</v>
      </c>
      <c r="H1283" s="4">
        <f t="shared" ref="H1283:H1346" si="904">(MOD(L1283,4)*100)+(M1283*10)+N1283</f>
        <v>0</v>
      </c>
      <c r="I1283" s="6">
        <f t="shared" si="896"/>
        <v>1</v>
      </c>
      <c r="J1283" s="6">
        <f t="shared" si="897"/>
        <v>2</v>
      </c>
      <c r="K1283" s="6">
        <f t="shared" si="898"/>
        <v>3</v>
      </c>
      <c r="L1283" s="6">
        <f t="shared" si="899"/>
        <v>0</v>
      </c>
      <c r="M1283" s="6">
        <f t="shared" si="900"/>
        <v>0</v>
      </c>
      <c r="N1283" s="6">
        <f t="shared" si="901"/>
        <v>0</v>
      </c>
      <c r="O1283" s="13">
        <f t="shared" si="902"/>
        <v>20</v>
      </c>
      <c r="P1283" s="4">
        <f t="shared" si="864"/>
        <v>5</v>
      </c>
      <c r="Q1283" s="4">
        <f t="shared" si="865"/>
        <v>0</v>
      </c>
      <c r="R1283">
        <f t="shared" si="886"/>
        <v>0</v>
      </c>
      <c r="S1283" s="4">
        <f t="shared" si="887"/>
        <v>2</v>
      </c>
      <c r="T1283" s="15">
        <f t="shared" si="888"/>
        <v>1</v>
      </c>
      <c r="U1283" s="4">
        <f t="shared" si="889"/>
        <v>1</v>
      </c>
      <c r="V1283" s="4">
        <f t="shared" si="890"/>
        <v>0</v>
      </c>
      <c r="W1283" s="4">
        <f t="shared" si="891"/>
        <v>6</v>
      </c>
      <c r="X1283" s="6">
        <f t="shared" si="892"/>
        <v>0</v>
      </c>
      <c r="Y1283" s="4">
        <f t="shared" si="893"/>
        <v>0</v>
      </c>
      <c r="Z1283" s="6">
        <f t="shared" si="894"/>
        <v>0</v>
      </c>
      <c r="AA1283" s="18">
        <f t="shared" si="895"/>
        <v>0</v>
      </c>
      <c r="AB1283" s="9" t="str">
        <f t="shared" si="866"/>
        <v>+0,2</v>
      </c>
      <c r="AC1283" s="9" t="str">
        <f>_xlfn.XLOOKUP(R1283,Sheet2!$H$3:$H$258,Sheet2!$I$3:$I$258,"-----")</f>
        <v>0</v>
      </c>
      <c r="AD1283" s="9" t="str">
        <f>_xlfn.XLOOKUP(VALUE(AE1283),Sheet2!$N$3:$N$1000,Sheet2!$O$3:$O$1000,"********")</f>
        <v>********</v>
      </c>
      <c r="AE1283" t="str">
        <f t="shared" ref="AE1283:AE1346" si="905">IF(VALUE(AF1283)&lt;0,DEC2OCT(OCT2DEC(VALUE(C1283))-OCT2DEC(-VALUE(AF1283))),DEC2OCT(OCT2DEC(VALUE(C1283))+OCT2DEC(VALUE(AF1283))))</f>
        <v>2651</v>
      </c>
      <c r="AF1283" s="9" t="str">
        <f>IF(R1283&lt;200,"+"&amp;TEXT(R1283,"0"),"-"&amp;TEXT(_xlfn.XLOOKUP(R1283,Sheet2!$K$3:$K$130,Sheet2!$L$3:$L$130,"-----"),"0"))</f>
        <v>+0</v>
      </c>
      <c r="AG1283" s="9" t="str">
        <f t="shared" si="867"/>
        <v>@</v>
      </c>
      <c r="AH1283" s="9" t="str">
        <f t="shared" si="868"/>
        <v>JMP @+0,2</v>
      </c>
      <c r="AI1283" t="str">
        <f t="shared" si="869"/>
        <v>0,@+0,2</v>
      </c>
      <c r="AJ1283" s="16" t="str">
        <f t="shared" si="870"/>
        <v>@+0,2</v>
      </c>
      <c r="AK1283" t="str">
        <f t="shared" si="871"/>
        <v>ADD 1,0</v>
      </c>
      <c r="AL1283" s="4" t="str">
        <f t="shared" si="872"/>
        <v>ADD</v>
      </c>
      <c r="AM1283" s="4" t="str">
        <f t="shared" si="873"/>
        <v/>
      </c>
      <c r="AN1283" s="4" t="str">
        <f t="shared" si="874"/>
        <v/>
      </c>
      <c r="AO1283" s="4" t="str">
        <f t="shared" si="875"/>
        <v/>
      </c>
      <c r="AP1283" s="15" t="str">
        <f t="shared" si="876"/>
        <v/>
      </c>
      <c r="AQ1283" s="9" t="str">
        <f>_xlfn.XLOOKUP(D1283,Sheet2!$E$3:$E$101,Sheet2!$F$3:$F$101,"******************")</f>
        <v>******************</v>
      </c>
      <c r="AR1283" s="33" t="str">
        <f t="shared" ref="AR1283:AR1346" si="906">IF(AY1283=0,"NIO"&amp;AV1283&amp;" "&amp;AX1283,IF(AY1283=7,AZ1283&amp;" "&amp;AX1283,AS1283&amp;" "&amp;TEXT(AT1283,"0")&amp;","&amp;AX1283))</f>
        <v>DOC 0,0</v>
      </c>
      <c r="AS1283" s="9" t="str">
        <f t="shared" ref="AS1283:AS1346" si="907">IF(AY1283=1,"DIA"&amp;AV1283,IF(AY1283=2,"DOA"&amp;AV1283,IF(AY1283=3,"DIB"&amp;AV1283,IF(AY1283=4,"DOB"&amp;AV1283,IF(AY1283=5,"DIC"&amp;AV1283,"DOC"&amp;AV1283)))))</f>
        <v>DOC</v>
      </c>
      <c r="AT1283" s="4">
        <f t="shared" si="877"/>
        <v>0</v>
      </c>
      <c r="AU1283" s="6">
        <f t="shared" si="878"/>
        <v>0</v>
      </c>
      <c r="AV1283" s="4" t="str">
        <f t="shared" si="879"/>
        <v/>
      </c>
      <c r="AW1283" s="4">
        <f t="shared" si="880"/>
        <v>0</v>
      </c>
      <c r="AX1283" s="4" t="str">
        <f>_xlfn.XLOOKUP(AW1283,Sheet2!$Q$3:$Q$66,Sheet2!$R$3:$R$66,"**")</f>
        <v>0</v>
      </c>
      <c r="AY1283" s="4">
        <f t="shared" si="881"/>
        <v>6</v>
      </c>
      <c r="AZ1283" s="16" t="str">
        <f t="shared" si="882"/>
        <v>SKPBN</v>
      </c>
    </row>
    <row r="1284" spans="2:52" x14ac:dyDescent="0.35">
      <c r="B1284" s="3">
        <f t="shared" si="884"/>
        <v>8</v>
      </c>
      <c r="C1284" s="1">
        <f t="shared" si="885"/>
        <v>2652</v>
      </c>
      <c r="D1284" s="2">
        <v>63033</v>
      </c>
      <c r="E1284" s="2" t="str">
        <f>_xlfn.XLOOKUP(C1284,Sheet2!$N$3:$N$1000,Sheet2!$O$3:$O$1000,"")</f>
        <v/>
      </c>
      <c r="F1284" s="9" t="str">
        <f t="shared" si="883"/>
        <v>DOC 0,DSKP</v>
      </c>
      <c r="G1284" s="4" t="str">
        <f t="shared" si="903"/>
        <v>146</v>
      </c>
      <c r="H1284" s="4">
        <f t="shared" si="904"/>
        <v>33</v>
      </c>
      <c r="I1284" s="6">
        <f t="shared" si="896"/>
        <v>0</v>
      </c>
      <c r="J1284" s="6">
        <f t="shared" si="897"/>
        <v>6</v>
      </c>
      <c r="K1284" s="6">
        <f t="shared" si="898"/>
        <v>3</v>
      </c>
      <c r="L1284" s="6">
        <f t="shared" si="899"/>
        <v>0</v>
      </c>
      <c r="M1284" s="6">
        <f t="shared" si="900"/>
        <v>3</v>
      </c>
      <c r="N1284" s="6">
        <f t="shared" si="901"/>
        <v>3</v>
      </c>
      <c r="O1284" s="13">
        <f t="shared" si="902"/>
        <v>12</v>
      </c>
      <c r="P1284" s="4">
        <f t="shared" ref="P1284:P1347" si="908">(I1284*4)+INT(J1284/2)</f>
        <v>3</v>
      </c>
      <c r="Q1284" s="4">
        <f t="shared" ref="Q1284:Q1347" si="909">V1284</f>
        <v>0</v>
      </c>
      <c r="R1284">
        <f t="shared" si="886"/>
        <v>33</v>
      </c>
      <c r="S1284" s="4">
        <f t="shared" si="887"/>
        <v>2</v>
      </c>
      <c r="T1284" s="15">
        <f t="shared" si="888"/>
        <v>1</v>
      </c>
      <c r="U1284" s="4">
        <f t="shared" si="889"/>
        <v>3</v>
      </c>
      <c r="V1284" s="4">
        <f t="shared" si="890"/>
        <v>0</v>
      </c>
      <c r="W1284" s="4">
        <f t="shared" si="891"/>
        <v>6</v>
      </c>
      <c r="X1284" s="6">
        <f t="shared" si="892"/>
        <v>0</v>
      </c>
      <c r="Y1284" s="4">
        <f t="shared" si="893"/>
        <v>1</v>
      </c>
      <c r="Z1284" s="6">
        <f t="shared" si="894"/>
        <v>1</v>
      </c>
      <c r="AA1284" s="18">
        <f t="shared" si="895"/>
        <v>3</v>
      </c>
      <c r="AB1284" s="9" t="str">
        <f t="shared" ref="AB1284:AB1347" si="910">IF(S1284=0,AC1284,IF(S1284=1,IF(AD1284="********",AF1284,AD1284),AF1284&amp;","&amp;TEXT(S1284,"0")))</f>
        <v>+33,2</v>
      </c>
      <c r="AC1284" s="9" t="str">
        <f>_xlfn.XLOOKUP(R1284,Sheet2!$H$3:$H$258,Sheet2!$I$3:$I$258,"-----")</f>
        <v>*****</v>
      </c>
      <c r="AD1284" s="9" t="str">
        <f>_xlfn.XLOOKUP(VALUE(AE1284),Sheet2!$N$3:$N$1000,Sheet2!$O$3:$O$1000,"********")</f>
        <v>********</v>
      </c>
      <c r="AE1284" t="str">
        <f t="shared" si="905"/>
        <v>2705</v>
      </c>
      <c r="AF1284" s="9" t="str">
        <f>IF(R1284&lt;200,"+"&amp;TEXT(R1284,"0"),"-"&amp;TEXT(_xlfn.XLOOKUP(R1284,Sheet2!$K$3:$K$130,Sheet2!$L$3:$L$130,"-----"),"0"))</f>
        <v>+33</v>
      </c>
      <c r="AG1284" s="9" t="str">
        <f t="shared" ref="AG1284:AG1347" si="911">IF(T1284=1,"@","")</f>
        <v>@</v>
      </c>
      <c r="AH1284" s="9" t="str">
        <f t="shared" ref="AH1284:AH1347" si="912">IF(Q1284=0,"JMP "&amp;AJ1284, IF(Q1284=1,"JSR "&amp;AJ1284,IF(Q1284=2,"ISZ "&amp;AJ1284,"DSZ "&amp;AJ1284)))</f>
        <v>JMP @+33,2</v>
      </c>
      <c r="AI1284" t="str">
        <f t="shared" ref="AI1284:AI1347" si="913">TEXT(Q1284,"0")&amp;","&amp;AG1284&amp;AB1284</f>
        <v>0,@+33,2</v>
      </c>
      <c r="AJ1284" s="16" t="str">
        <f t="shared" ref="AJ1284:AJ1347" si="914">AG1284&amp;AB1284</f>
        <v>@+33,2</v>
      </c>
      <c r="AK1284" t="str">
        <f t="shared" ref="AK1284:AK1347" si="915">AL1284&amp;AN1284&amp;AM1284&amp;AO1284&amp;" "&amp;TEXT(U1284,"0")&amp;","&amp;TEXT(V1284,"0")&amp;AP1284</f>
        <v>ADDZ# 3,0,SNC</v>
      </c>
      <c r="AL1284" s="4" t="str">
        <f t="shared" ref="AL1284:AL1347" si="916">IF(W1284=0,"COM",IF(W1284=1,"NEG",IF(W1284=2,"MOV",IF(W1284=3,"INC",IF(W1284=4,"ADC",IF(W1284=5,"SUB",IF(W1284=6,"ADD","AND")))))))</f>
        <v>ADD</v>
      </c>
      <c r="AM1284" s="4" t="str">
        <f t="shared" ref="AM1284:AM1347" si="917">IF(X1284=0,"",IF(X1284=1,"L",IF(X1284=2,"R","S")))</f>
        <v/>
      </c>
      <c r="AN1284" s="4" t="str">
        <f t="shared" ref="AN1284:AN1347" si="918">IF(Y1284=0,"",IF(Y1284=1,"Z",IF(Y1284=2,"O","C")))</f>
        <v>Z</v>
      </c>
      <c r="AO1284" s="4" t="str">
        <f t="shared" ref="AO1284:AO1347" si="919">IF(Z1284=1,"#","")</f>
        <v>#</v>
      </c>
      <c r="AP1284" s="15" t="str">
        <f t="shared" ref="AP1284:AP1347" si="920">IF(AA1284=0,"",IF(AA1284=1,",SKP",IF(AA1284=2,",SZC",IF(AA1284=3,",SNC",IF(AA1284=4,",SZR",IF(AA1284=5,",SNR",IF(AA1284=6,",SEZ",",SBN")))))))</f>
        <v>,SNC</v>
      </c>
      <c r="AQ1284" s="9" t="str">
        <f>_xlfn.XLOOKUP(D1284,Sheet2!$E$3:$E$101,Sheet2!$F$3:$F$101,"******************")</f>
        <v>******************</v>
      </c>
      <c r="AR1284" s="33" t="str">
        <f t="shared" si="906"/>
        <v>DOC 0,DSKP</v>
      </c>
      <c r="AS1284" s="9" t="str">
        <f t="shared" si="907"/>
        <v>DOC</v>
      </c>
      <c r="AT1284" s="4">
        <f t="shared" ref="AT1284:AT1347" si="921">V1284</f>
        <v>0</v>
      </c>
      <c r="AU1284" s="6">
        <f t="shared" ref="AU1284:AU1347" si="922">X1284</f>
        <v>0</v>
      </c>
      <c r="AV1284" s="4" t="str">
        <f t="shared" ref="AV1284:AV1347" si="923">IF(AU1284=0,"",IF(AU1284=1,"S",IF(AU1284=2,"C","P")))</f>
        <v/>
      </c>
      <c r="AW1284" s="4">
        <f t="shared" ref="AW1284:AW1347" si="924">M1284*10+N1284</f>
        <v>33</v>
      </c>
      <c r="AX1284" s="4" t="str">
        <f>_xlfn.XLOOKUP(AW1284,Sheet2!$Q$3:$Q$66,Sheet2!$R$3:$R$66,"**")</f>
        <v>DSKP</v>
      </c>
      <c r="AY1284" s="4">
        <f t="shared" ref="AY1284:AY1347" si="925">W1284</f>
        <v>6</v>
      </c>
      <c r="AZ1284" s="16" t="str">
        <f t="shared" ref="AZ1284:AZ1347" si="926">IF(AU1284=0,"SKPBN",IF(AU1284=1,"SKPBZ",IF(AU1284=2,"SKPDN","SKPDZ")))</f>
        <v>SKPBN</v>
      </c>
    </row>
    <row r="1285" spans="2:52" x14ac:dyDescent="0.35">
      <c r="B1285" s="3">
        <f t="shared" si="884"/>
        <v>9</v>
      </c>
      <c r="C1285" s="1">
        <f t="shared" si="885"/>
        <v>2653</v>
      </c>
      <c r="D1285" s="2">
        <v>20067</v>
      </c>
      <c r="E1285" s="2" t="str">
        <f>_xlfn.XLOOKUP(C1285,Sheet2!$N$3:$N$1000,Sheet2!$O$3:$O$1000,"")</f>
        <v/>
      </c>
      <c r="F1285" s="9" t="str">
        <f t="shared" si="883"/>
        <v>LDA 0,KB7</v>
      </c>
      <c r="G1285" s="4" t="str">
        <f t="shared" si="903"/>
        <v>40</v>
      </c>
      <c r="H1285" s="4">
        <f t="shared" si="904"/>
        <v>67</v>
      </c>
      <c r="I1285" s="6">
        <f t="shared" si="896"/>
        <v>0</v>
      </c>
      <c r="J1285" s="6">
        <f t="shared" si="897"/>
        <v>2</v>
      </c>
      <c r="K1285" s="6">
        <f t="shared" si="898"/>
        <v>0</v>
      </c>
      <c r="L1285" s="6">
        <f t="shared" si="899"/>
        <v>0</v>
      </c>
      <c r="M1285" s="6">
        <f t="shared" si="900"/>
        <v>6</v>
      </c>
      <c r="N1285" s="6">
        <f t="shared" si="901"/>
        <v>7</v>
      </c>
      <c r="O1285" s="13">
        <f t="shared" si="902"/>
        <v>4</v>
      </c>
      <c r="P1285" s="4">
        <f t="shared" si="908"/>
        <v>1</v>
      </c>
      <c r="Q1285" s="4">
        <f t="shared" si="909"/>
        <v>0</v>
      </c>
      <c r="R1285">
        <f t="shared" si="886"/>
        <v>67</v>
      </c>
      <c r="S1285" s="4">
        <f t="shared" si="887"/>
        <v>0</v>
      </c>
      <c r="T1285" s="15">
        <f t="shared" si="888"/>
        <v>0</v>
      </c>
      <c r="U1285" s="4">
        <f t="shared" si="889"/>
        <v>1</v>
      </c>
      <c r="V1285" s="4">
        <f t="shared" si="890"/>
        <v>0</v>
      </c>
      <c r="W1285" s="4">
        <f t="shared" si="891"/>
        <v>0</v>
      </c>
      <c r="X1285" s="6">
        <f t="shared" si="892"/>
        <v>0</v>
      </c>
      <c r="Y1285" s="4">
        <f t="shared" si="893"/>
        <v>3</v>
      </c>
      <c r="Z1285" s="6">
        <f t="shared" si="894"/>
        <v>0</v>
      </c>
      <c r="AA1285" s="18">
        <f t="shared" si="895"/>
        <v>7</v>
      </c>
      <c r="AB1285" s="9" t="str">
        <f t="shared" si="910"/>
        <v>KB7</v>
      </c>
      <c r="AC1285" s="9" t="str">
        <f>_xlfn.XLOOKUP(R1285,Sheet2!$H$3:$H$258,Sheet2!$I$3:$I$258,"-----")</f>
        <v>KB7</v>
      </c>
      <c r="AD1285" s="9" t="str">
        <f>_xlfn.XLOOKUP(VALUE(AE1285),Sheet2!$N$3:$N$1000,Sheet2!$O$3:$O$1000,"********")</f>
        <v>********</v>
      </c>
      <c r="AE1285" t="str">
        <f t="shared" si="905"/>
        <v>2742</v>
      </c>
      <c r="AF1285" s="9" t="str">
        <f>IF(R1285&lt;200,"+"&amp;TEXT(R1285,"0"),"-"&amp;TEXT(_xlfn.XLOOKUP(R1285,Sheet2!$K$3:$K$130,Sheet2!$L$3:$L$130,"-----"),"0"))</f>
        <v>+67</v>
      </c>
      <c r="AG1285" s="9" t="str">
        <f t="shared" si="911"/>
        <v/>
      </c>
      <c r="AH1285" s="9" t="str">
        <f t="shared" si="912"/>
        <v>JMP KB7</v>
      </c>
      <c r="AI1285" t="str">
        <f t="shared" si="913"/>
        <v>0,KB7</v>
      </c>
      <c r="AJ1285" s="16" t="str">
        <f t="shared" si="914"/>
        <v>KB7</v>
      </c>
      <c r="AK1285" t="str">
        <f t="shared" si="915"/>
        <v>COMC 1,0,SBN</v>
      </c>
      <c r="AL1285" s="4" t="str">
        <f t="shared" si="916"/>
        <v>COM</v>
      </c>
      <c r="AM1285" s="4" t="str">
        <f t="shared" si="917"/>
        <v/>
      </c>
      <c r="AN1285" s="4" t="str">
        <f t="shared" si="918"/>
        <v>C</v>
      </c>
      <c r="AO1285" s="4" t="str">
        <f t="shared" si="919"/>
        <v/>
      </c>
      <c r="AP1285" s="15" t="str">
        <f t="shared" si="920"/>
        <v>,SBN</v>
      </c>
      <c r="AQ1285" s="9" t="str">
        <f>_xlfn.XLOOKUP(D1285,Sheet2!$E$3:$E$101,Sheet2!$F$3:$F$101,"******************")</f>
        <v>******************</v>
      </c>
      <c r="AR1285" s="33" t="str">
        <f t="shared" si="906"/>
        <v>NIO **</v>
      </c>
      <c r="AS1285" s="9" t="str">
        <f t="shared" si="907"/>
        <v>DOC</v>
      </c>
      <c r="AT1285" s="4">
        <f t="shared" si="921"/>
        <v>0</v>
      </c>
      <c r="AU1285" s="6">
        <f t="shared" si="922"/>
        <v>0</v>
      </c>
      <c r="AV1285" s="4" t="str">
        <f t="shared" si="923"/>
        <v/>
      </c>
      <c r="AW1285" s="4">
        <f t="shared" si="924"/>
        <v>67</v>
      </c>
      <c r="AX1285" s="4" t="str">
        <f>_xlfn.XLOOKUP(AW1285,Sheet2!$Q$3:$Q$66,Sheet2!$R$3:$R$66,"**")</f>
        <v>**</v>
      </c>
      <c r="AY1285" s="4">
        <f t="shared" si="925"/>
        <v>0</v>
      </c>
      <c r="AZ1285" s="16" t="str">
        <f t="shared" si="926"/>
        <v>SKPBN</v>
      </c>
    </row>
    <row r="1286" spans="2:52" x14ac:dyDescent="0.35">
      <c r="B1286" s="3">
        <f t="shared" si="884"/>
        <v>10</v>
      </c>
      <c r="C1286" s="1">
        <f t="shared" si="885"/>
        <v>2654</v>
      </c>
      <c r="D1286" s="2">
        <v>61133</v>
      </c>
      <c r="E1286" s="2" t="str">
        <f>_xlfn.XLOOKUP(C1286,Sheet2!$N$3:$N$1000,Sheet2!$O$3:$O$1000,"")</f>
        <v/>
      </c>
      <c r="F1286" s="9" t="str">
        <f t="shared" si="883"/>
        <v>DOAS 0,DSKP</v>
      </c>
      <c r="G1286" s="4" t="str">
        <f t="shared" si="903"/>
        <v>142</v>
      </c>
      <c r="H1286" s="4">
        <f t="shared" si="904"/>
        <v>133</v>
      </c>
      <c r="I1286" s="6">
        <f t="shared" si="896"/>
        <v>0</v>
      </c>
      <c r="J1286" s="6">
        <f t="shared" si="897"/>
        <v>6</v>
      </c>
      <c r="K1286" s="6">
        <f t="shared" si="898"/>
        <v>1</v>
      </c>
      <c r="L1286" s="6">
        <f t="shared" si="899"/>
        <v>1</v>
      </c>
      <c r="M1286" s="6">
        <f t="shared" si="900"/>
        <v>3</v>
      </c>
      <c r="N1286" s="6">
        <f t="shared" si="901"/>
        <v>3</v>
      </c>
      <c r="O1286" s="13">
        <f t="shared" si="902"/>
        <v>12</v>
      </c>
      <c r="P1286" s="4">
        <f t="shared" si="908"/>
        <v>3</v>
      </c>
      <c r="Q1286" s="4">
        <f t="shared" si="909"/>
        <v>0</v>
      </c>
      <c r="R1286">
        <f t="shared" si="886"/>
        <v>133</v>
      </c>
      <c r="S1286" s="4">
        <f t="shared" si="887"/>
        <v>2</v>
      </c>
      <c r="T1286" s="15">
        <f t="shared" si="888"/>
        <v>0</v>
      </c>
      <c r="U1286" s="4">
        <f t="shared" si="889"/>
        <v>3</v>
      </c>
      <c r="V1286" s="4">
        <f t="shared" si="890"/>
        <v>0</v>
      </c>
      <c r="W1286" s="4">
        <f t="shared" si="891"/>
        <v>2</v>
      </c>
      <c r="X1286" s="6">
        <f t="shared" si="892"/>
        <v>1</v>
      </c>
      <c r="Y1286" s="4">
        <f t="shared" si="893"/>
        <v>1</v>
      </c>
      <c r="Z1286" s="6">
        <f t="shared" si="894"/>
        <v>1</v>
      </c>
      <c r="AA1286" s="18">
        <f t="shared" si="895"/>
        <v>3</v>
      </c>
      <c r="AB1286" s="9" t="str">
        <f t="shared" si="910"/>
        <v>+133,2</v>
      </c>
      <c r="AC1286" s="9" t="str">
        <f>_xlfn.XLOOKUP(R1286,Sheet2!$H$3:$H$258,Sheet2!$I$3:$I$258,"-----")</f>
        <v>C037</v>
      </c>
      <c r="AD1286" s="9" t="str">
        <f>_xlfn.XLOOKUP(VALUE(AE1286),Sheet2!$N$3:$N$1000,Sheet2!$O$3:$O$1000,"********")</f>
        <v>********</v>
      </c>
      <c r="AE1286" t="str">
        <f t="shared" si="905"/>
        <v>3007</v>
      </c>
      <c r="AF1286" s="9" t="str">
        <f>IF(R1286&lt;200,"+"&amp;TEXT(R1286,"0"),"-"&amp;TEXT(_xlfn.XLOOKUP(R1286,Sheet2!$K$3:$K$130,Sheet2!$L$3:$L$130,"-----"),"0"))</f>
        <v>+133</v>
      </c>
      <c r="AG1286" s="9" t="str">
        <f t="shared" si="911"/>
        <v/>
      </c>
      <c r="AH1286" s="9" t="str">
        <f t="shared" si="912"/>
        <v>JMP +133,2</v>
      </c>
      <c r="AI1286" t="str">
        <f t="shared" si="913"/>
        <v>0,+133,2</v>
      </c>
      <c r="AJ1286" s="16" t="str">
        <f t="shared" si="914"/>
        <v>+133,2</v>
      </c>
      <c r="AK1286" t="str">
        <f t="shared" si="915"/>
        <v>MOVZL# 3,0,SNC</v>
      </c>
      <c r="AL1286" s="4" t="str">
        <f t="shared" si="916"/>
        <v>MOV</v>
      </c>
      <c r="AM1286" s="4" t="str">
        <f t="shared" si="917"/>
        <v>L</v>
      </c>
      <c r="AN1286" s="4" t="str">
        <f t="shared" si="918"/>
        <v>Z</v>
      </c>
      <c r="AO1286" s="4" t="str">
        <f t="shared" si="919"/>
        <v>#</v>
      </c>
      <c r="AP1286" s="15" t="str">
        <f t="shared" si="920"/>
        <v>,SNC</v>
      </c>
      <c r="AQ1286" s="9" t="str">
        <f>_xlfn.XLOOKUP(D1286,Sheet2!$E$3:$E$101,Sheet2!$F$3:$F$101,"******************")</f>
        <v>******************</v>
      </c>
      <c r="AR1286" s="33" t="str">
        <f t="shared" si="906"/>
        <v>DOAS 0,DSKP</v>
      </c>
      <c r="AS1286" s="9" t="str">
        <f t="shared" si="907"/>
        <v>DOAS</v>
      </c>
      <c r="AT1286" s="4">
        <f t="shared" si="921"/>
        <v>0</v>
      </c>
      <c r="AU1286" s="6">
        <f t="shared" si="922"/>
        <v>1</v>
      </c>
      <c r="AV1286" s="4" t="str">
        <f t="shared" si="923"/>
        <v>S</v>
      </c>
      <c r="AW1286" s="4">
        <f t="shared" si="924"/>
        <v>33</v>
      </c>
      <c r="AX1286" s="4" t="str">
        <f>_xlfn.XLOOKUP(AW1286,Sheet2!$Q$3:$Q$66,Sheet2!$R$3:$R$66,"**")</f>
        <v>DSKP</v>
      </c>
      <c r="AY1286" s="4">
        <f t="shared" si="925"/>
        <v>2</v>
      </c>
      <c r="AZ1286" s="16" t="str">
        <f t="shared" si="926"/>
        <v>SKPBZ</v>
      </c>
    </row>
    <row r="1287" spans="2:52" x14ac:dyDescent="0.35">
      <c r="B1287" s="3">
        <f t="shared" si="884"/>
        <v>11</v>
      </c>
      <c r="C1287" s="1">
        <f t="shared" si="885"/>
        <v>2655</v>
      </c>
      <c r="D1287" s="2">
        <v>6235</v>
      </c>
      <c r="E1287" s="2" t="str">
        <f>_xlfn.XLOOKUP(C1287,Sheet2!$N$3:$N$1000,Sheet2!$O$3:$O$1000,"")</f>
        <v/>
      </c>
      <c r="F1287" s="9" t="str">
        <f t="shared" si="883"/>
        <v>ITRWT</v>
      </c>
      <c r="G1287" s="4" t="str">
        <f t="shared" si="903"/>
        <v>14</v>
      </c>
      <c r="H1287" s="4">
        <f t="shared" si="904"/>
        <v>235</v>
      </c>
      <c r="I1287" s="6">
        <f t="shared" si="896"/>
        <v>0</v>
      </c>
      <c r="J1287" s="6">
        <f t="shared" si="897"/>
        <v>0</v>
      </c>
      <c r="K1287" s="6">
        <f t="shared" si="898"/>
        <v>6</v>
      </c>
      <c r="L1287" s="6">
        <f t="shared" si="899"/>
        <v>2</v>
      </c>
      <c r="M1287" s="6">
        <f t="shared" si="900"/>
        <v>3</v>
      </c>
      <c r="N1287" s="6">
        <f t="shared" si="901"/>
        <v>5</v>
      </c>
      <c r="O1287" s="13">
        <f t="shared" si="902"/>
        <v>1</v>
      </c>
      <c r="P1287" s="4">
        <f t="shared" si="908"/>
        <v>0</v>
      </c>
      <c r="Q1287" s="4">
        <f t="shared" si="909"/>
        <v>1</v>
      </c>
      <c r="R1287">
        <f t="shared" si="886"/>
        <v>235</v>
      </c>
      <c r="S1287" s="4">
        <f t="shared" si="887"/>
        <v>0</v>
      </c>
      <c r="T1287" s="15">
        <f t="shared" si="888"/>
        <v>1</v>
      </c>
      <c r="U1287" s="4">
        <f t="shared" si="889"/>
        <v>0</v>
      </c>
      <c r="V1287" s="4">
        <f t="shared" si="890"/>
        <v>1</v>
      </c>
      <c r="W1287" s="4">
        <f t="shared" si="891"/>
        <v>4</v>
      </c>
      <c r="X1287" s="6">
        <f t="shared" si="892"/>
        <v>2</v>
      </c>
      <c r="Y1287" s="4">
        <f t="shared" si="893"/>
        <v>1</v>
      </c>
      <c r="Z1287" s="6">
        <f t="shared" si="894"/>
        <v>1</v>
      </c>
      <c r="AA1287" s="18">
        <f t="shared" si="895"/>
        <v>5</v>
      </c>
      <c r="AB1287" s="9" t="str">
        <f t="shared" si="910"/>
        <v>I.IWT</v>
      </c>
      <c r="AC1287" s="9" t="str">
        <f>_xlfn.XLOOKUP(R1287,Sheet2!$H$3:$H$258,Sheet2!$I$3:$I$258,"-----")</f>
        <v>I.IWT</v>
      </c>
      <c r="AD1287" s="9" t="str">
        <f>_xlfn.XLOOKUP(VALUE(AE1287),Sheet2!$N$3:$N$1000,Sheet2!$O$3:$O$1000,"********")</f>
        <v>********</v>
      </c>
      <c r="AE1287" t="str">
        <f t="shared" si="905"/>
        <v>2512</v>
      </c>
      <c r="AF1287" s="9" t="str">
        <f>IF(R1287&lt;200,"+"&amp;TEXT(R1287,"0"),"-"&amp;TEXT(_xlfn.XLOOKUP(R1287,Sheet2!$K$3:$K$130,Sheet2!$L$3:$L$130,"-----"),"0"))</f>
        <v>-143</v>
      </c>
      <c r="AG1287" s="9" t="str">
        <f t="shared" si="911"/>
        <v>@</v>
      </c>
      <c r="AH1287" s="9" t="str">
        <f t="shared" si="912"/>
        <v>JSR @I.IWT</v>
      </c>
      <c r="AI1287" t="str">
        <f t="shared" si="913"/>
        <v>1,@I.IWT</v>
      </c>
      <c r="AJ1287" s="16" t="str">
        <f t="shared" si="914"/>
        <v>@I.IWT</v>
      </c>
      <c r="AK1287" t="str">
        <f t="shared" si="915"/>
        <v>ADCZR# 0,1,SNR</v>
      </c>
      <c r="AL1287" s="4" t="str">
        <f t="shared" si="916"/>
        <v>ADC</v>
      </c>
      <c r="AM1287" s="4" t="str">
        <f t="shared" si="917"/>
        <v>R</v>
      </c>
      <c r="AN1287" s="4" t="str">
        <f t="shared" si="918"/>
        <v>Z</v>
      </c>
      <c r="AO1287" s="4" t="str">
        <f t="shared" si="919"/>
        <v>#</v>
      </c>
      <c r="AP1287" s="15" t="str">
        <f t="shared" si="920"/>
        <v>,SNR</v>
      </c>
      <c r="AQ1287" s="9" t="str">
        <f>_xlfn.XLOOKUP(D1287,Sheet2!$E$3:$E$101,Sheet2!$F$3:$F$101,"******************")</f>
        <v>ITRWT</v>
      </c>
      <c r="AR1287" s="33" t="str">
        <f t="shared" si="906"/>
        <v>DOBC 1,**</v>
      </c>
      <c r="AS1287" s="9" t="str">
        <f t="shared" si="907"/>
        <v>DOBC</v>
      </c>
      <c r="AT1287" s="4">
        <f t="shared" si="921"/>
        <v>1</v>
      </c>
      <c r="AU1287" s="6">
        <f t="shared" si="922"/>
        <v>2</v>
      </c>
      <c r="AV1287" s="4" t="str">
        <f t="shared" si="923"/>
        <v>C</v>
      </c>
      <c r="AW1287" s="4">
        <f t="shared" si="924"/>
        <v>35</v>
      </c>
      <c r="AX1287" s="4" t="str">
        <f>_xlfn.XLOOKUP(AW1287,Sheet2!$Q$3:$Q$66,Sheet2!$R$3:$R$66,"**")</f>
        <v>**</v>
      </c>
      <c r="AY1287" s="4">
        <f t="shared" si="925"/>
        <v>4</v>
      </c>
      <c r="AZ1287" s="16" t="str">
        <f t="shared" si="926"/>
        <v>SKPDN</v>
      </c>
    </row>
    <row r="1288" spans="2:52" x14ac:dyDescent="0.35">
      <c r="B1288" s="3">
        <f t="shared" si="884"/>
        <v>12</v>
      </c>
      <c r="C1288" s="1">
        <f t="shared" si="885"/>
        <v>2656</v>
      </c>
      <c r="D1288" s="2">
        <v>6242</v>
      </c>
      <c r="E1288" s="2" t="str">
        <f>_xlfn.XLOOKUP(C1288,Sheet2!$N$3:$N$1000,Sheet2!$O$3:$O$1000,"")</f>
        <v/>
      </c>
      <c r="F1288" s="9" t="str">
        <f t="shared" si="883"/>
        <v>EHALT</v>
      </c>
      <c r="G1288" s="4" t="str">
        <f t="shared" si="903"/>
        <v>14</v>
      </c>
      <c r="H1288" s="4">
        <f t="shared" si="904"/>
        <v>242</v>
      </c>
      <c r="I1288" s="6">
        <f t="shared" si="896"/>
        <v>0</v>
      </c>
      <c r="J1288" s="6">
        <f t="shared" si="897"/>
        <v>0</v>
      </c>
      <c r="K1288" s="6">
        <f t="shared" si="898"/>
        <v>6</v>
      </c>
      <c r="L1288" s="6">
        <f t="shared" si="899"/>
        <v>2</v>
      </c>
      <c r="M1288" s="6">
        <f t="shared" si="900"/>
        <v>4</v>
      </c>
      <c r="N1288" s="6">
        <f t="shared" si="901"/>
        <v>2</v>
      </c>
      <c r="O1288" s="13">
        <f t="shared" si="902"/>
        <v>1</v>
      </c>
      <c r="P1288" s="4">
        <f t="shared" si="908"/>
        <v>0</v>
      </c>
      <c r="Q1288" s="4">
        <f t="shared" si="909"/>
        <v>1</v>
      </c>
      <c r="R1288">
        <f t="shared" si="886"/>
        <v>242</v>
      </c>
      <c r="S1288" s="4">
        <f t="shared" si="887"/>
        <v>0</v>
      </c>
      <c r="T1288" s="15">
        <f t="shared" si="888"/>
        <v>1</v>
      </c>
      <c r="U1288" s="4">
        <f t="shared" si="889"/>
        <v>0</v>
      </c>
      <c r="V1288" s="4">
        <f t="shared" si="890"/>
        <v>1</v>
      </c>
      <c r="W1288" s="4">
        <f t="shared" si="891"/>
        <v>4</v>
      </c>
      <c r="X1288" s="6">
        <f t="shared" si="892"/>
        <v>2</v>
      </c>
      <c r="Y1288" s="4">
        <f t="shared" si="893"/>
        <v>2</v>
      </c>
      <c r="Z1288" s="6">
        <f t="shared" si="894"/>
        <v>0</v>
      </c>
      <c r="AA1288" s="18">
        <f t="shared" si="895"/>
        <v>2</v>
      </c>
      <c r="AB1288" s="9" t="str">
        <f t="shared" si="910"/>
        <v>I.EHA</v>
      </c>
      <c r="AC1288" s="9" t="str">
        <f>_xlfn.XLOOKUP(R1288,Sheet2!$H$3:$H$258,Sheet2!$I$3:$I$258,"-----")</f>
        <v>I.EHA</v>
      </c>
      <c r="AD1288" s="9" t="str">
        <f>_xlfn.XLOOKUP(VALUE(AE1288),Sheet2!$N$3:$N$1000,Sheet2!$O$3:$O$1000,"********")</f>
        <v>********</v>
      </c>
      <c r="AE1288" t="str">
        <f t="shared" si="905"/>
        <v>2520</v>
      </c>
      <c r="AF1288" s="9" t="str">
        <f>IF(R1288&lt;200,"+"&amp;TEXT(R1288,"0"),"-"&amp;TEXT(_xlfn.XLOOKUP(R1288,Sheet2!$K$3:$K$130,Sheet2!$L$3:$L$130,"-----"),"0"))</f>
        <v>-136</v>
      </c>
      <c r="AG1288" s="9" t="str">
        <f t="shared" si="911"/>
        <v>@</v>
      </c>
      <c r="AH1288" s="9" t="str">
        <f t="shared" si="912"/>
        <v>JSR @I.EHA</v>
      </c>
      <c r="AI1288" t="str">
        <f t="shared" si="913"/>
        <v>1,@I.EHA</v>
      </c>
      <c r="AJ1288" s="16" t="str">
        <f t="shared" si="914"/>
        <v>@I.EHA</v>
      </c>
      <c r="AK1288" t="str">
        <f t="shared" si="915"/>
        <v>ADCOR 0,1,SZC</v>
      </c>
      <c r="AL1288" s="4" t="str">
        <f t="shared" si="916"/>
        <v>ADC</v>
      </c>
      <c r="AM1288" s="4" t="str">
        <f t="shared" si="917"/>
        <v>R</v>
      </c>
      <c r="AN1288" s="4" t="str">
        <f t="shared" si="918"/>
        <v>O</v>
      </c>
      <c r="AO1288" s="4" t="str">
        <f t="shared" si="919"/>
        <v/>
      </c>
      <c r="AP1288" s="15" t="str">
        <f t="shared" si="920"/>
        <v>,SZC</v>
      </c>
      <c r="AQ1288" s="9" t="str">
        <f>_xlfn.XLOOKUP(D1288,Sheet2!$E$3:$E$101,Sheet2!$F$3:$F$101,"******************")</f>
        <v>EHALT</v>
      </c>
      <c r="AR1288" s="33" t="str">
        <f t="shared" si="906"/>
        <v>DOBC 1,**</v>
      </c>
      <c r="AS1288" s="9" t="str">
        <f t="shared" si="907"/>
        <v>DOBC</v>
      </c>
      <c r="AT1288" s="4">
        <f t="shared" si="921"/>
        <v>1</v>
      </c>
      <c r="AU1288" s="6">
        <f t="shared" si="922"/>
        <v>2</v>
      </c>
      <c r="AV1288" s="4" t="str">
        <f t="shared" si="923"/>
        <v>C</v>
      </c>
      <c r="AW1288" s="4">
        <f t="shared" si="924"/>
        <v>42</v>
      </c>
      <c r="AX1288" s="4" t="str">
        <f>_xlfn.XLOOKUP(AW1288,Sheet2!$Q$3:$Q$66,Sheet2!$R$3:$R$66,"**")</f>
        <v>**</v>
      </c>
      <c r="AY1288" s="4">
        <f t="shared" si="925"/>
        <v>4</v>
      </c>
      <c r="AZ1288" s="16" t="str">
        <f t="shared" si="926"/>
        <v>SKPDN</v>
      </c>
    </row>
    <row r="1289" spans="2:52" x14ac:dyDescent="0.35">
      <c r="B1289" s="3">
        <f t="shared" si="884"/>
        <v>13</v>
      </c>
      <c r="C1289" s="1">
        <f t="shared" si="885"/>
        <v>2657</v>
      </c>
      <c r="D1289" s="2">
        <v>6243</v>
      </c>
      <c r="E1289" s="2" t="str">
        <f>_xlfn.XLOOKUP(C1289,Sheet2!$N$3:$N$1000,Sheet2!$O$3:$O$1000,"")</f>
        <v/>
      </c>
      <c r="F1289" s="9" t="str">
        <f t="shared" si="883"/>
        <v>LOOP</v>
      </c>
      <c r="G1289" s="4" t="str">
        <f t="shared" si="903"/>
        <v>14</v>
      </c>
      <c r="H1289" s="4">
        <f t="shared" si="904"/>
        <v>243</v>
      </c>
      <c r="I1289" s="6">
        <f t="shared" si="896"/>
        <v>0</v>
      </c>
      <c r="J1289" s="6">
        <f t="shared" si="897"/>
        <v>0</v>
      </c>
      <c r="K1289" s="6">
        <f t="shared" si="898"/>
        <v>6</v>
      </c>
      <c r="L1289" s="6">
        <f t="shared" si="899"/>
        <v>2</v>
      </c>
      <c r="M1289" s="6">
        <f t="shared" si="900"/>
        <v>4</v>
      </c>
      <c r="N1289" s="6">
        <f t="shared" si="901"/>
        <v>3</v>
      </c>
      <c r="O1289" s="13">
        <f t="shared" si="902"/>
        <v>1</v>
      </c>
      <c r="P1289" s="4">
        <f t="shared" si="908"/>
        <v>0</v>
      </c>
      <c r="Q1289" s="4">
        <f t="shared" si="909"/>
        <v>1</v>
      </c>
      <c r="R1289">
        <f t="shared" si="886"/>
        <v>243</v>
      </c>
      <c r="S1289" s="4">
        <f t="shared" si="887"/>
        <v>0</v>
      </c>
      <c r="T1289" s="15">
        <f t="shared" si="888"/>
        <v>1</v>
      </c>
      <c r="U1289" s="4">
        <f t="shared" si="889"/>
        <v>0</v>
      </c>
      <c r="V1289" s="4">
        <f t="shared" si="890"/>
        <v>1</v>
      </c>
      <c r="W1289" s="4">
        <f t="shared" si="891"/>
        <v>4</v>
      </c>
      <c r="X1289" s="6">
        <f t="shared" si="892"/>
        <v>2</v>
      </c>
      <c r="Y1289" s="4">
        <f t="shared" si="893"/>
        <v>2</v>
      </c>
      <c r="Z1289" s="6">
        <f t="shared" si="894"/>
        <v>0</v>
      </c>
      <c r="AA1289" s="18">
        <f t="shared" si="895"/>
        <v>3</v>
      </c>
      <c r="AB1289" s="9" t="str">
        <f t="shared" si="910"/>
        <v>I.LOO</v>
      </c>
      <c r="AC1289" s="9" t="str">
        <f>_xlfn.XLOOKUP(R1289,Sheet2!$H$3:$H$258,Sheet2!$I$3:$I$258,"-----")</f>
        <v>I.LOO</v>
      </c>
      <c r="AD1289" s="9" t="str">
        <f>_xlfn.XLOOKUP(VALUE(AE1289),Sheet2!$N$3:$N$1000,Sheet2!$O$3:$O$1000,"********")</f>
        <v>********</v>
      </c>
      <c r="AE1289" t="str">
        <f t="shared" si="905"/>
        <v>2522</v>
      </c>
      <c r="AF1289" s="9" t="str">
        <f>IF(R1289&lt;200,"+"&amp;TEXT(R1289,"0"),"-"&amp;TEXT(_xlfn.XLOOKUP(R1289,Sheet2!$K$3:$K$130,Sheet2!$L$3:$L$130,"-----"),"0"))</f>
        <v>-135</v>
      </c>
      <c r="AG1289" s="9" t="str">
        <f t="shared" si="911"/>
        <v>@</v>
      </c>
      <c r="AH1289" s="9" t="str">
        <f t="shared" si="912"/>
        <v>JSR @I.LOO</v>
      </c>
      <c r="AI1289" t="str">
        <f t="shared" si="913"/>
        <v>1,@I.LOO</v>
      </c>
      <c r="AJ1289" s="16" t="str">
        <f t="shared" si="914"/>
        <v>@I.LOO</v>
      </c>
      <c r="AK1289" t="str">
        <f t="shared" si="915"/>
        <v>ADCOR 0,1,SNC</v>
      </c>
      <c r="AL1289" s="4" t="str">
        <f t="shared" si="916"/>
        <v>ADC</v>
      </c>
      <c r="AM1289" s="4" t="str">
        <f t="shared" si="917"/>
        <v>R</v>
      </c>
      <c r="AN1289" s="4" t="str">
        <f t="shared" si="918"/>
        <v>O</v>
      </c>
      <c r="AO1289" s="4" t="str">
        <f t="shared" si="919"/>
        <v/>
      </c>
      <c r="AP1289" s="15" t="str">
        <f t="shared" si="920"/>
        <v>,SNC</v>
      </c>
      <c r="AQ1289" s="9" t="str">
        <f>_xlfn.XLOOKUP(D1289,Sheet2!$E$3:$E$101,Sheet2!$F$3:$F$101,"******************")</f>
        <v>LOOP</v>
      </c>
      <c r="AR1289" s="33" t="str">
        <f t="shared" si="906"/>
        <v>DOBC 1,**</v>
      </c>
      <c r="AS1289" s="9" t="str">
        <f t="shared" si="907"/>
        <v>DOBC</v>
      </c>
      <c r="AT1289" s="4">
        <f t="shared" si="921"/>
        <v>1</v>
      </c>
      <c r="AU1289" s="6">
        <f t="shared" si="922"/>
        <v>2</v>
      </c>
      <c r="AV1289" s="4" t="str">
        <f t="shared" si="923"/>
        <v>C</v>
      </c>
      <c r="AW1289" s="4">
        <f t="shared" si="924"/>
        <v>43</v>
      </c>
      <c r="AX1289" s="4" t="str">
        <f>_xlfn.XLOOKUP(AW1289,Sheet2!$Q$3:$Q$66,Sheet2!$R$3:$R$66,"**")</f>
        <v>**</v>
      </c>
      <c r="AY1289" s="4">
        <f t="shared" si="925"/>
        <v>4</v>
      </c>
      <c r="AZ1289" s="16" t="str">
        <f t="shared" si="926"/>
        <v>SKPDN</v>
      </c>
    </row>
    <row r="1290" spans="2:52" x14ac:dyDescent="0.35">
      <c r="B1290" s="3">
        <v>15</v>
      </c>
      <c r="C1290" s="1">
        <f t="shared" si="885"/>
        <v>2660</v>
      </c>
      <c r="D1290" s="2">
        <v>6240</v>
      </c>
      <c r="E1290" s="2" t="str">
        <f>_xlfn.XLOOKUP(C1290,Sheet2!$N$3:$N$1000,Sheet2!$O$3:$O$1000,"")</f>
        <v>D21</v>
      </c>
      <c r="F1290" s="9" t="str">
        <f t="shared" si="883"/>
        <v>SETP1</v>
      </c>
      <c r="G1290" s="4" t="str">
        <f t="shared" si="903"/>
        <v>14</v>
      </c>
      <c r="H1290" s="4">
        <f t="shared" si="904"/>
        <v>240</v>
      </c>
      <c r="I1290" s="6">
        <f t="shared" si="896"/>
        <v>0</v>
      </c>
      <c r="J1290" s="6">
        <f t="shared" si="897"/>
        <v>0</v>
      </c>
      <c r="K1290" s="6">
        <f t="shared" si="898"/>
        <v>6</v>
      </c>
      <c r="L1290" s="6">
        <f t="shared" si="899"/>
        <v>2</v>
      </c>
      <c r="M1290" s="6">
        <f t="shared" si="900"/>
        <v>4</v>
      </c>
      <c r="N1290" s="6">
        <f t="shared" si="901"/>
        <v>0</v>
      </c>
      <c r="O1290" s="13">
        <f t="shared" si="902"/>
        <v>1</v>
      </c>
      <c r="P1290" s="4">
        <f t="shared" si="908"/>
        <v>0</v>
      </c>
      <c r="Q1290" s="4">
        <f t="shared" si="909"/>
        <v>1</v>
      </c>
      <c r="R1290">
        <f t="shared" si="886"/>
        <v>240</v>
      </c>
      <c r="S1290" s="4">
        <f t="shared" si="887"/>
        <v>0</v>
      </c>
      <c r="T1290" s="15">
        <f t="shared" si="888"/>
        <v>1</v>
      </c>
      <c r="U1290" s="4">
        <f t="shared" si="889"/>
        <v>0</v>
      </c>
      <c r="V1290" s="4">
        <f t="shared" si="890"/>
        <v>1</v>
      </c>
      <c r="W1290" s="4">
        <f t="shared" si="891"/>
        <v>4</v>
      </c>
      <c r="X1290" s="6">
        <f t="shared" si="892"/>
        <v>2</v>
      </c>
      <c r="Y1290" s="4">
        <f t="shared" si="893"/>
        <v>2</v>
      </c>
      <c r="Z1290" s="6">
        <f t="shared" si="894"/>
        <v>0</v>
      </c>
      <c r="AA1290" s="18">
        <f t="shared" si="895"/>
        <v>0</v>
      </c>
      <c r="AB1290" s="9" t="str">
        <f t="shared" si="910"/>
        <v>I.SETP</v>
      </c>
      <c r="AC1290" s="9" t="str">
        <f>_xlfn.XLOOKUP(R1290,Sheet2!$H$3:$H$258,Sheet2!$I$3:$I$258,"-----")</f>
        <v>I.SETP</v>
      </c>
      <c r="AD1290" s="9" t="str">
        <f>_xlfn.XLOOKUP(VALUE(AE1290),Sheet2!$N$3:$N$1000,Sheet2!$O$3:$O$1000,"********")</f>
        <v>********</v>
      </c>
      <c r="AE1290" t="str">
        <f t="shared" si="905"/>
        <v>2520</v>
      </c>
      <c r="AF1290" s="9" t="str">
        <f>IF(R1290&lt;200,"+"&amp;TEXT(R1290,"0"),"-"&amp;TEXT(_xlfn.XLOOKUP(R1290,Sheet2!$K$3:$K$130,Sheet2!$L$3:$L$130,"-----"),"0"))</f>
        <v>-140</v>
      </c>
      <c r="AG1290" s="9" t="str">
        <f t="shared" si="911"/>
        <v>@</v>
      </c>
      <c r="AH1290" s="9" t="str">
        <f t="shared" si="912"/>
        <v>JSR @I.SETP</v>
      </c>
      <c r="AI1290" t="str">
        <f t="shared" si="913"/>
        <v>1,@I.SETP</v>
      </c>
      <c r="AJ1290" s="16" t="str">
        <f t="shared" si="914"/>
        <v>@I.SETP</v>
      </c>
      <c r="AK1290" t="str">
        <f t="shared" si="915"/>
        <v>ADCOR 0,1</v>
      </c>
      <c r="AL1290" s="4" t="str">
        <f t="shared" si="916"/>
        <v>ADC</v>
      </c>
      <c r="AM1290" s="4" t="str">
        <f t="shared" si="917"/>
        <v>R</v>
      </c>
      <c r="AN1290" s="4" t="str">
        <f t="shared" si="918"/>
        <v>O</v>
      </c>
      <c r="AO1290" s="4" t="str">
        <f t="shared" si="919"/>
        <v/>
      </c>
      <c r="AP1290" s="15" t="str">
        <f t="shared" si="920"/>
        <v/>
      </c>
      <c r="AQ1290" s="9" t="str">
        <f>_xlfn.XLOOKUP(D1290,Sheet2!$E$3:$E$101,Sheet2!$F$3:$F$101,"******************")</f>
        <v>SETP1</v>
      </c>
      <c r="AR1290" s="33" t="str">
        <f t="shared" si="906"/>
        <v>DOBC 1,**</v>
      </c>
      <c r="AS1290" s="9" t="str">
        <f t="shared" si="907"/>
        <v>DOBC</v>
      </c>
      <c r="AT1290" s="4">
        <f t="shared" si="921"/>
        <v>1</v>
      </c>
      <c r="AU1290" s="6">
        <f t="shared" si="922"/>
        <v>2</v>
      </c>
      <c r="AV1290" s="4" t="str">
        <f t="shared" si="923"/>
        <v>C</v>
      </c>
      <c r="AW1290" s="4">
        <f t="shared" si="924"/>
        <v>40</v>
      </c>
      <c r="AX1290" s="4" t="str">
        <f>_xlfn.XLOOKUP(AW1290,Sheet2!$Q$3:$Q$66,Sheet2!$R$3:$R$66,"**")</f>
        <v>**</v>
      </c>
      <c r="AY1290" s="4">
        <f t="shared" si="925"/>
        <v>4</v>
      </c>
      <c r="AZ1290" s="16" t="str">
        <f t="shared" si="926"/>
        <v>SKPDN</v>
      </c>
    </row>
    <row r="1291" spans="2:52" x14ac:dyDescent="0.35">
      <c r="B1291" s="3">
        <f t="shared" si="884"/>
        <v>16</v>
      </c>
      <c r="C1291" s="1">
        <f t="shared" si="885"/>
        <v>2661</v>
      </c>
      <c r="D1291" s="2">
        <v>24160</v>
      </c>
      <c r="E1291" s="2" t="str">
        <f>_xlfn.XLOOKUP(C1291,Sheet2!$N$3:$N$1000,Sheet2!$O$3:$O$1000,"")</f>
        <v/>
      </c>
      <c r="F1291" s="9" t="str">
        <f t="shared" si="883"/>
        <v>LDA 1,BUFF</v>
      </c>
      <c r="G1291" s="4" t="str">
        <f t="shared" si="903"/>
        <v>50</v>
      </c>
      <c r="H1291" s="4">
        <f t="shared" si="904"/>
        <v>160</v>
      </c>
      <c r="I1291" s="6">
        <f t="shared" si="896"/>
        <v>0</v>
      </c>
      <c r="J1291" s="6">
        <f t="shared" si="897"/>
        <v>2</v>
      </c>
      <c r="K1291" s="6">
        <f t="shared" si="898"/>
        <v>4</v>
      </c>
      <c r="L1291" s="6">
        <f t="shared" si="899"/>
        <v>1</v>
      </c>
      <c r="M1291" s="6">
        <f t="shared" si="900"/>
        <v>6</v>
      </c>
      <c r="N1291" s="6">
        <f t="shared" si="901"/>
        <v>0</v>
      </c>
      <c r="O1291" s="13">
        <f t="shared" si="902"/>
        <v>5</v>
      </c>
      <c r="P1291" s="4">
        <f t="shared" si="908"/>
        <v>1</v>
      </c>
      <c r="Q1291" s="4">
        <f t="shared" si="909"/>
        <v>1</v>
      </c>
      <c r="R1291">
        <f t="shared" si="886"/>
        <v>160</v>
      </c>
      <c r="S1291" s="4">
        <f t="shared" si="887"/>
        <v>0</v>
      </c>
      <c r="T1291" s="15">
        <f t="shared" si="888"/>
        <v>0</v>
      </c>
      <c r="U1291" s="4">
        <f t="shared" si="889"/>
        <v>1</v>
      </c>
      <c r="V1291" s="4">
        <f t="shared" si="890"/>
        <v>1</v>
      </c>
      <c r="W1291" s="4">
        <f t="shared" si="891"/>
        <v>0</v>
      </c>
      <c r="X1291" s="6">
        <f t="shared" si="892"/>
        <v>1</v>
      </c>
      <c r="Y1291" s="4">
        <f t="shared" si="893"/>
        <v>3</v>
      </c>
      <c r="Z1291" s="6">
        <f t="shared" si="894"/>
        <v>0</v>
      </c>
      <c r="AA1291" s="18">
        <f t="shared" si="895"/>
        <v>0</v>
      </c>
      <c r="AB1291" s="9" t="str">
        <f t="shared" si="910"/>
        <v>BUFF</v>
      </c>
      <c r="AC1291" s="9" t="str">
        <f>_xlfn.XLOOKUP(R1291,Sheet2!$H$3:$H$258,Sheet2!$I$3:$I$258,"-----")</f>
        <v>BUFF</v>
      </c>
      <c r="AD1291" s="9" t="str">
        <f>_xlfn.XLOOKUP(VALUE(AE1291),Sheet2!$N$3:$N$1000,Sheet2!$O$3:$O$1000,"********")</f>
        <v>********</v>
      </c>
      <c r="AE1291" t="str">
        <f t="shared" si="905"/>
        <v>3041</v>
      </c>
      <c r="AF1291" s="9" t="str">
        <f>IF(R1291&lt;200,"+"&amp;TEXT(R1291,"0"),"-"&amp;TEXT(_xlfn.XLOOKUP(R1291,Sheet2!$K$3:$K$130,Sheet2!$L$3:$L$130,"-----"),"0"))</f>
        <v>+160</v>
      </c>
      <c r="AG1291" s="9" t="str">
        <f t="shared" si="911"/>
        <v/>
      </c>
      <c r="AH1291" s="9" t="str">
        <f t="shared" si="912"/>
        <v>JSR BUFF</v>
      </c>
      <c r="AI1291" t="str">
        <f t="shared" si="913"/>
        <v>1,BUFF</v>
      </c>
      <c r="AJ1291" s="16" t="str">
        <f t="shared" si="914"/>
        <v>BUFF</v>
      </c>
      <c r="AK1291" t="str">
        <f t="shared" si="915"/>
        <v>COMCL 1,1</v>
      </c>
      <c r="AL1291" s="4" t="str">
        <f t="shared" si="916"/>
        <v>COM</v>
      </c>
      <c r="AM1291" s="4" t="str">
        <f t="shared" si="917"/>
        <v>L</v>
      </c>
      <c r="AN1291" s="4" t="str">
        <f t="shared" si="918"/>
        <v>C</v>
      </c>
      <c r="AO1291" s="4" t="str">
        <f t="shared" si="919"/>
        <v/>
      </c>
      <c r="AP1291" s="15" t="str">
        <f t="shared" si="920"/>
        <v/>
      </c>
      <c r="AQ1291" s="9" t="str">
        <f>_xlfn.XLOOKUP(D1291,Sheet2!$E$3:$E$101,Sheet2!$F$3:$F$101,"******************")</f>
        <v>******************</v>
      </c>
      <c r="AR1291" s="33" t="str">
        <f t="shared" si="906"/>
        <v>NIOS **</v>
      </c>
      <c r="AS1291" s="9" t="str">
        <f t="shared" si="907"/>
        <v>DOCS</v>
      </c>
      <c r="AT1291" s="4">
        <f t="shared" si="921"/>
        <v>1</v>
      </c>
      <c r="AU1291" s="6">
        <f t="shared" si="922"/>
        <v>1</v>
      </c>
      <c r="AV1291" s="4" t="str">
        <f t="shared" si="923"/>
        <v>S</v>
      </c>
      <c r="AW1291" s="4">
        <f t="shared" si="924"/>
        <v>60</v>
      </c>
      <c r="AX1291" s="4" t="str">
        <f>_xlfn.XLOOKUP(AW1291,Sheet2!$Q$3:$Q$66,Sheet2!$R$3:$R$66,"**")</f>
        <v>**</v>
      </c>
      <c r="AY1291" s="4">
        <f t="shared" si="925"/>
        <v>0</v>
      </c>
      <c r="AZ1291" s="16" t="str">
        <f t="shared" si="926"/>
        <v>SKPBZ</v>
      </c>
    </row>
    <row r="1292" spans="2:52" x14ac:dyDescent="0.35">
      <c r="B1292" s="3">
        <f t="shared" si="884"/>
        <v>17</v>
      </c>
      <c r="C1292" s="1">
        <f t="shared" si="885"/>
        <v>2662</v>
      </c>
      <c r="D1292" s="2">
        <v>66033</v>
      </c>
      <c r="E1292" s="2" t="str">
        <f>_xlfn.XLOOKUP(C1292,Sheet2!$N$3:$N$1000,Sheet2!$O$3:$O$1000,"")</f>
        <v/>
      </c>
      <c r="F1292" s="9" t="str">
        <f t="shared" si="883"/>
        <v>DOB 1,DSKP</v>
      </c>
      <c r="G1292" s="4" t="str">
        <f t="shared" si="903"/>
        <v>154</v>
      </c>
      <c r="H1292" s="4">
        <f t="shared" si="904"/>
        <v>33</v>
      </c>
      <c r="I1292" s="6">
        <f t="shared" si="896"/>
        <v>0</v>
      </c>
      <c r="J1292" s="6">
        <f t="shared" si="897"/>
        <v>6</v>
      </c>
      <c r="K1292" s="6">
        <f t="shared" si="898"/>
        <v>6</v>
      </c>
      <c r="L1292" s="6">
        <f t="shared" si="899"/>
        <v>0</v>
      </c>
      <c r="M1292" s="6">
        <f t="shared" si="900"/>
        <v>3</v>
      </c>
      <c r="N1292" s="6">
        <f t="shared" si="901"/>
        <v>3</v>
      </c>
      <c r="O1292" s="13">
        <f t="shared" si="902"/>
        <v>13</v>
      </c>
      <c r="P1292" s="4">
        <f t="shared" si="908"/>
        <v>3</v>
      </c>
      <c r="Q1292" s="4">
        <f t="shared" si="909"/>
        <v>1</v>
      </c>
      <c r="R1292">
        <f t="shared" si="886"/>
        <v>33</v>
      </c>
      <c r="S1292" s="4">
        <f t="shared" si="887"/>
        <v>0</v>
      </c>
      <c r="T1292" s="15">
        <f t="shared" si="888"/>
        <v>1</v>
      </c>
      <c r="U1292" s="4">
        <f t="shared" si="889"/>
        <v>3</v>
      </c>
      <c r="V1292" s="4">
        <f t="shared" si="890"/>
        <v>1</v>
      </c>
      <c r="W1292" s="4">
        <f t="shared" si="891"/>
        <v>4</v>
      </c>
      <c r="X1292" s="6">
        <f t="shared" si="892"/>
        <v>0</v>
      </c>
      <c r="Y1292" s="4">
        <f t="shared" si="893"/>
        <v>1</v>
      </c>
      <c r="Z1292" s="6">
        <f t="shared" si="894"/>
        <v>1</v>
      </c>
      <c r="AA1292" s="18">
        <f t="shared" si="895"/>
        <v>3</v>
      </c>
      <c r="AB1292" s="9" t="str">
        <f t="shared" si="910"/>
        <v>*****</v>
      </c>
      <c r="AC1292" s="9" t="str">
        <f>_xlfn.XLOOKUP(R1292,Sheet2!$H$3:$H$258,Sheet2!$I$3:$I$258,"-----")</f>
        <v>*****</v>
      </c>
      <c r="AD1292" s="9" t="str">
        <f>_xlfn.XLOOKUP(VALUE(AE1292),Sheet2!$N$3:$N$1000,Sheet2!$O$3:$O$1000,"********")</f>
        <v>********</v>
      </c>
      <c r="AE1292" t="str">
        <f t="shared" si="905"/>
        <v>2715</v>
      </c>
      <c r="AF1292" s="9" t="str">
        <f>IF(R1292&lt;200,"+"&amp;TEXT(R1292,"0"),"-"&amp;TEXT(_xlfn.XLOOKUP(R1292,Sheet2!$K$3:$K$130,Sheet2!$L$3:$L$130,"-----"),"0"))</f>
        <v>+33</v>
      </c>
      <c r="AG1292" s="9" t="str">
        <f t="shared" si="911"/>
        <v>@</v>
      </c>
      <c r="AH1292" s="9" t="str">
        <f t="shared" si="912"/>
        <v>JSR @*****</v>
      </c>
      <c r="AI1292" t="str">
        <f t="shared" si="913"/>
        <v>1,@*****</v>
      </c>
      <c r="AJ1292" s="16" t="str">
        <f t="shared" si="914"/>
        <v>@*****</v>
      </c>
      <c r="AK1292" t="str">
        <f t="shared" si="915"/>
        <v>ADCZ# 3,1,SNC</v>
      </c>
      <c r="AL1292" s="4" t="str">
        <f t="shared" si="916"/>
        <v>ADC</v>
      </c>
      <c r="AM1292" s="4" t="str">
        <f t="shared" si="917"/>
        <v/>
      </c>
      <c r="AN1292" s="4" t="str">
        <f t="shared" si="918"/>
        <v>Z</v>
      </c>
      <c r="AO1292" s="4" t="str">
        <f t="shared" si="919"/>
        <v>#</v>
      </c>
      <c r="AP1292" s="15" t="str">
        <f t="shared" si="920"/>
        <v>,SNC</v>
      </c>
      <c r="AQ1292" s="9" t="str">
        <f>_xlfn.XLOOKUP(D1292,Sheet2!$E$3:$E$101,Sheet2!$F$3:$F$101,"******************")</f>
        <v>******************</v>
      </c>
      <c r="AR1292" s="33" t="str">
        <f t="shared" si="906"/>
        <v>DOB 1,DSKP</v>
      </c>
      <c r="AS1292" s="9" t="str">
        <f t="shared" si="907"/>
        <v>DOB</v>
      </c>
      <c r="AT1292" s="4">
        <f t="shared" si="921"/>
        <v>1</v>
      </c>
      <c r="AU1292" s="6">
        <f t="shared" si="922"/>
        <v>0</v>
      </c>
      <c r="AV1292" s="4" t="str">
        <f t="shared" si="923"/>
        <v/>
      </c>
      <c r="AW1292" s="4">
        <f t="shared" si="924"/>
        <v>33</v>
      </c>
      <c r="AX1292" s="4" t="str">
        <f>_xlfn.XLOOKUP(AW1292,Sheet2!$Q$3:$Q$66,Sheet2!$R$3:$R$66,"**")</f>
        <v>DSKP</v>
      </c>
      <c r="AY1292" s="4">
        <f t="shared" si="925"/>
        <v>4</v>
      </c>
      <c r="AZ1292" s="16" t="str">
        <f t="shared" si="926"/>
        <v>SKPBN</v>
      </c>
    </row>
    <row r="1293" spans="2:52" x14ac:dyDescent="0.35">
      <c r="B1293" s="3">
        <f t="shared" si="884"/>
        <v>18</v>
      </c>
      <c r="C1293" s="1">
        <f t="shared" si="885"/>
        <v>2663</v>
      </c>
      <c r="D1293" s="2">
        <v>20152</v>
      </c>
      <c r="E1293" s="2" t="str">
        <f>_xlfn.XLOOKUP(C1293,Sheet2!$N$3:$N$1000,Sheet2!$O$3:$O$1000,"")</f>
        <v/>
      </c>
      <c r="F1293" s="9" t="str">
        <f t="shared" si="883"/>
        <v>LDA 0,TESTU</v>
      </c>
      <c r="G1293" s="4" t="str">
        <f t="shared" si="903"/>
        <v>40</v>
      </c>
      <c r="H1293" s="4">
        <f t="shared" si="904"/>
        <v>152</v>
      </c>
      <c r="I1293" s="6">
        <f t="shared" si="896"/>
        <v>0</v>
      </c>
      <c r="J1293" s="6">
        <f t="shared" si="897"/>
        <v>2</v>
      </c>
      <c r="K1293" s="6">
        <f t="shared" si="898"/>
        <v>0</v>
      </c>
      <c r="L1293" s="6">
        <f t="shared" si="899"/>
        <v>1</v>
      </c>
      <c r="M1293" s="6">
        <f t="shared" si="900"/>
        <v>5</v>
      </c>
      <c r="N1293" s="6">
        <f t="shared" si="901"/>
        <v>2</v>
      </c>
      <c r="O1293" s="13">
        <f t="shared" si="902"/>
        <v>4</v>
      </c>
      <c r="P1293" s="4">
        <f t="shared" si="908"/>
        <v>1</v>
      </c>
      <c r="Q1293" s="4">
        <f t="shared" si="909"/>
        <v>0</v>
      </c>
      <c r="R1293">
        <f t="shared" si="886"/>
        <v>152</v>
      </c>
      <c r="S1293" s="4">
        <f t="shared" si="887"/>
        <v>0</v>
      </c>
      <c r="T1293" s="15">
        <f t="shared" si="888"/>
        <v>0</v>
      </c>
      <c r="U1293" s="4">
        <f t="shared" si="889"/>
        <v>1</v>
      </c>
      <c r="V1293" s="4">
        <f t="shared" si="890"/>
        <v>0</v>
      </c>
      <c r="W1293" s="4">
        <f t="shared" si="891"/>
        <v>0</v>
      </c>
      <c r="X1293" s="6">
        <f t="shared" si="892"/>
        <v>1</v>
      </c>
      <c r="Y1293" s="4">
        <f t="shared" si="893"/>
        <v>2</v>
      </c>
      <c r="Z1293" s="6">
        <f t="shared" si="894"/>
        <v>1</v>
      </c>
      <c r="AA1293" s="18">
        <f t="shared" si="895"/>
        <v>2</v>
      </c>
      <c r="AB1293" s="9" t="str">
        <f t="shared" si="910"/>
        <v>TESTU</v>
      </c>
      <c r="AC1293" s="9" t="str">
        <f>_xlfn.XLOOKUP(R1293,Sheet2!$H$3:$H$258,Sheet2!$I$3:$I$258,"-----")</f>
        <v>TESTU</v>
      </c>
      <c r="AD1293" s="9" t="str">
        <f>_xlfn.XLOOKUP(VALUE(AE1293),Sheet2!$N$3:$N$1000,Sheet2!$O$3:$O$1000,"********")</f>
        <v>********</v>
      </c>
      <c r="AE1293" t="str">
        <f t="shared" si="905"/>
        <v>3035</v>
      </c>
      <c r="AF1293" s="9" t="str">
        <f>IF(R1293&lt;200,"+"&amp;TEXT(R1293,"0"),"-"&amp;TEXT(_xlfn.XLOOKUP(R1293,Sheet2!$K$3:$K$130,Sheet2!$L$3:$L$130,"-----"),"0"))</f>
        <v>+152</v>
      </c>
      <c r="AG1293" s="9" t="str">
        <f t="shared" si="911"/>
        <v/>
      </c>
      <c r="AH1293" s="9" t="str">
        <f t="shared" si="912"/>
        <v>JMP TESTU</v>
      </c>
      <c r="AI1293" t="str">
        <f t="shared" si="913"/>
        <v>0,TESTU</v>
      </c>
      <c r="AJ1293" s="16" t="str">
        <f t="shared" si="914"/>
        <v>TESTU</v>
      </c>
      <c r="AK1293" t="str">
        <f t="shared" si="915"/>
        <v>COMOL# 1,0,SZC</v>
      </c>
      <c r="AL1293" s="4" t="str">
        <f t="shared" si="916"/>
        <v>COM</v>
      </c>
      <c r="AM1293" s="4" t="str">
        <f t="shared" si="917"/>
        <v>L</v>
      </c>
      <c r="AN1293" s="4" t="str">
        <f t="shared" si="918"/>
        <v>O</v>
      </c>
      <c r="AO1293" s="4" t="str">
        <f t="shared" si="919"/>
        <v>#</v>
      </c>
      <c r="AP1293" s="15" t="str">
        <f t="shared" si="920"/>
        <v>,SZC</v>
      </c>
      <c r="AQ1293" s="9" t="str">
        <f>_xlfn.XLOOKUP(D1293,Sheet2!$E$3:$E$101,Sheet2!$F$3:$F$101,"******************")</f>
        <v>******************</v>
      </c>
      <c r="AR1293" s="33" t="str">
        <f t="shared" si="906"/>
        <v>NIOS **</v>
      </c>
      <c r="AS1293" s="9" t="str">
        <f t="shared" si="907"/>
        <v>DOCS</v>
      </c>
      <c r="AT1293" s="4">
        <f t="shared" si="921"/>
        <v>0</v>
      </c>
      <c r="AU1293" s="6">
        <f t="shared" si="922"/>
        <v>1</v>
      </c>
      <c r="AV1293" s="4" t="str">
        <f t="shared" si="923"/>
        <v>S</v>
      </c>
      <c r="AW1293" s="4">
        <f t="shared" si="924"/>
        <v>52</v>
      </c>
      <c r="AX1293" s="4" t="str">
        <f>_xlfn.XLOOKUP(AW1293,Sheet2!$Q$3:$Q$66,Sheet2!$R$3:$R$66,"**")</f>
        <v>**</v>
      </c>
      <c r="AY1293" s="4">
        <f t="shared" si="925"/>
        <v>0</v>
      </c>
      <c r="AZ1293" s="16" t="str">
        <f t="shared" si="926"/>
        <v>SKPBZ</v>
      </c>
    </row>
    <row r="1294" spans="2:52" x14ac:dyDescent="0.35">
      <c r="B1294" s="3">
        <f t="shared" si="884"/>
        <v>19</v>
      </c>
      <c r="C1294" s="1">
        <f t="shared" si="885"/>
        <v>2664</v>
      </c>
      <c r="D1294" s="2">
        <v>24121</v>
      </c>
      <c r="E1294" s="2" t="str">
        <f>_xlfn.XLOOKUP(C1294,Sheet2!$N$3:$N$1000,Sheet2!$O$3:$O$1000,"")</f>
        <v/>
      </c>
      <c r="F1294" s="9" t="str">
        <f t="shared" si="883"/>
        <v>LDA 1,C17</v>
      </c>
      <c r="G1294" s="4" t="str">
        <f t="shared" si="903"/>
        <v>50</v>
      </c>
      <c r="H1294" s="4">
        <f t="shared" si="904"/>
        <v>121</v>
      </c>
      <c r="I1294" s="6">
        <f t="shared" si="896"/>
        <v>0</v>
      </c>
      <c r="J1294" s="6">
        <f t="shared" si="897"/>
        <v>2</v>
      </c>
      <c r="K1294" s="6">
        <f t="shared" si="898"/>
        <v>4</v>
      </c>
      <c r="L1294" s="6">
        <f t="shared" si="899"/>
        <v>1</v>
      </c>
      <c r="M1294" s="6">
        <f t="shared" si="900"/>
        <v>2</v>
      </c>
      <c r="N1294" s="6">
        <f t="shared" si="901"/>
        <v>1</v>
      </c>
      <c r="O1294" s="13">
        <f t="shared" si="902"/>
        <v>5</v>
      </c>
      <c r="P1294" s="4">
        <f t="shared" si="908"/>
        <v>1</v>
      </c>
      <c r="Q1294" s="4">
        <f t="shared" si="909"/>
        <v>1</v>
      </c>
      <c r="R1294">
        <f t="shared" si="886"/>
        <v>121</v>
      </c>
      <c r="S1294" s="4">
        <f t="shared" si="887"/>
        <v>0</v>
      </c>
      <c r="T1294" s="15">
        <f t="shared" si="888"/>
        <v>0</v>
      </c>
      <c r="U1294" s="4">
        <f t="shared" si="889"/>
        <v>1</v>
      </c>
      <c r="V1294" s="4">
        <f t="shared" si="890"/>
        <v>1</v>
      </c>
      <c r="W1294" s="4">
        <f t="shared" si="891"/>
        <v>0</v>
      </c>
      <c r="X1294" s="6">
        <f t="shared" si="892"/>
        <v>1</v>
      </c>
      <c r="Y1294" s="4">
        <f t="shared" si="893"/>
        <v>1</v>
      </c>
      <c r="Z1294" s="6">
        <f t="shared" si="894"/>
        <v>0</v>
      </c>
      <c r="AA1294" s="18">
        <f t="shared" si="895"/>
        <v>1</v>
      </c>
      <c r="AB1294" s="9" t="str">
        <f t="shared" si="910"/>
        <v>C17</v>
      </c>
      <c r="AC1294" s="9" t="str">
        <f>_xlfn.XLOOKUP(R1294,Sheet2!$H$3:$H$258,Sheet2!$I$3:$I$258,"-----")</f>
        <v>C17</v>
      </c>
      <c r="AD1294" s="9" t="str">
        <f>_xlfn.XLOOKUP(VALUE(AE1294),Sheet2!$N$3:$N$1000,Sheet2!$O$3:$O$1000,"********")</f>
        <v>********</v>
      </c>
      <c r="AE1294" t="str">
        <f t="shared" si="905"/>
        <v>3005</v>
      </c>
      <c r="AF1294" s="9" t="str">
        <f>IF(R1294&lt;200,"+"&amp;TEXT(R1294,"0"),"-"&amp;TEXT(_xlfn.XLOOKUP(R1294,Sheet2!$K$3:$K$130,Sheet2!$L$3:$L$130,"-----"),"0"))</f>
        <v>+121</v>
      </c>
      <c r="AG1294" s="9" t="str">
        <f t="shared" si="911"/>
        <v/>
      </c>
      <c r="AH1294" s="9" t="str">
        <f t="shared" si="912"/>
        <v>JSR C17</v>
      </c>
      <c r="AI1294" t="str">
        <f t="shared" si="913"/>
        <v>1,C17</v>
      </c>
      <c r="AJ1294" s="16" t="str">
        <f t="shared" si="914"/>
        <v>C17</v>
      </c>
      <c r="AK1294" t="str">
        <f t="shared" si="915"/>
        <v>COMZL 1,1,SKP</v>
      </c>
      <c r="AL1294" s="4" t="str">
        <f t="shared" si="916"/>
        <v>COM</v>
      </c>
      <c r="AM1294" s="4" t="str">
        <f t="shared" si="917"/>
        <v>L</v>
      </c>
      <c r="AN1294" s="4" t="str">
        <f t="shared" si="918"/>
        <v>Z</v>
      </c>
      <c r="AO1294" s="4" t="str">
        <f t="shared" si="919"/>
        <v/>
      </c>
      <c r="AP1294" s="15" t="str">
        <f t="shared" si="920"/>
        <v>,SKP</v>
      </c>
      <c r="AQ1294" s="9" t="str">
        <f>_xlfn.XLOOKUP(D1294,Sheet2!$E$3:$E$101,Sheet2!$F$3:$F$101,"******************")</f>
        <v>******************</v>
      </c>
      <c r="AR1294" s="33" t="str">
        <f t="shared" si="906"/>
        <v>NIOS ADCV</v>
      </c>
      <c r="AS1294" s="9" t="str">
        <f t="shared" si="907"/>
        <v>DOCS</v>
      </c>
      <c r="AT1294" s="4">
        <f t="shared" si="921"/>
        <v>1</v>
      </c>
      <c r="AU1294" s="6">
        <f t="shared" si="922"/>
        <v>1</v>
      </c>
      <c r="AV1294" s="4" t="str">
        <f t="shared" si="923"/>
        <v>S</v>
      </c>
      <c r="AW1294" s="4">
        <f t="shared" si="924"/>
        <v>21</v>
      </c>
      <c r="AX1294" s="4" t="str">
        <f>_xlfn.XLOOKUP(AW1294,Sheet2!$Q$3:$Q$66,Sheet2!$R$3:$R$66,"**")</f>
        <v>ADCV</v>
      </c>
      <c r="AY1294" s="4">
        <f t="shared" si="925"/>
        <v>0</v>
      </c>
      <c r="AZ1294" s="16" t="str">
        <f t="shared" si="926"/>
        <v>SKPBZ</v>
      </c>
    </row>
    <row r="1295" spans="2:52" x14ac:dyDescent="0.35">
      <c r="B1295" s="3">
        <f t="shared" si="884"/>
        <v>20</v>
      </c>
      <c r="C1295" s="1">
        <f t="shared" si="885"/>
        <v>2665</v>
      </c>
      <c r="D1295" s="2">
        <v>123000</v>
      </c>
      <c r="E1295" s="2" t="str">
        <f>_xlfn.XLOOKUP(C1295,Sheet2!$N$3:$N$1000,Sheet2!$O$3:$O$1000,"")</f>
        <v/>
      </c>
      <c r="F1295" s="9" t="str">
        <f t="shared" si="883"/>
        <v>ADD 1,0</v>
      </c>
      <c r="G1295" s="4" t="str">
        <f t="shared" si="903"/>
        <v>246</v>
      </c>
      <c r="H1295" s="4">
        <f t="shared" si="904"/>
        <v>0</v>
      </c>
      <c r="I1295" s="6">
        <f t="shared" si="896"/>
        <v>1</v>
      </c>
      <c r="J1295" s="6">
        <f t="shared" si="897"/>
        <v>2</v>
      </c>
      <c r="K1295" s="6">
        <f t="shared" si="898"/>
        <v>3</v>
      </c>
      <c r="L1295" s="6">
        <f t="shared" si="899"/>
        <v>0</v>
      </c>
      <c r="M1295" s="6">
        <f t="shared" si="900"/>
        <v>0</v>
      </c>
      <c r="N1295" s="6">
        <f t="shared" si="901"/>
        <v>0</v>
      </c>
      <c r="O1295" s="13">
        <f t="shared" si="902"/>
        <v>20</v>
      </c>
      <c r="P1295" s="4">
        <f t="shared" si="908"/>
        <v>5</v>
      </c>
      <c r="Q1295" s="4">
        <f t="shared" si="909"/>
        <v>0</v>
      </c>
      <c r="R1295">
        <f t="shared" si="886"/>
        <v>0</v>
      </c>
      <c r="S1295" s="4">
        <f t="shared" si="887"/>
        <v>2</v>
      </c>
      <c r="T1295" s="15">
        <f t="shared" si="888"/>
        <v>1</v>
      </c>
      <c r="U1295" s="4">
        <f t="shared" si="889"/>
        <v>1</v>
      </c>
      <c r="V1295" s="4">
        <f t="shared" si="890"/>
        <v>0</v>
      </c>
      <c r="W1295" s="4">
        <f t="shared" si="891"/>
        <v>6</v>
      </c>
      <c r="X1295" s="6">
        <f t="shared" si="892"/>
        <v>0</v>
      </c>
      <c r="Y1295" s="4">
        <f t="shared" si="893"/>
        <v>0</v>
      </c>
      <c r="Z1295" s="6">
        <f t="shared" si="894"/>
        <v>0</v>
      </c>
      <c r="AA1295" s="18">
        <f t="shared" si="895"/>
        <v>0</v>
      </c>
      <c r="AB1295" s="9" t="str">
        <f t="shared" si="910"/>
        <v>+0,2</v>
      </c>
      <c r="AC1295" s="9" t="str">
        <f>_xlfn.XLOOKUP(R1295,Sheet2!$H$3:$H$258,Sheet2!$I$3:$I$258,"-----")</f>
        <v>0</v>
      </c>
      <c r="AD1295" s="9" t="str">
        <f>_xlfn.XLOOKUP(VALUE(AE1295),Sheet2!$N$3:$N$1000,Sheet2!$O$3:$O$1000,"********")</f>
        <v>********</v>
      </c>
      <c r="AE1295" t="str">
        <f t="shared" si="905"/>
        <v>2665</v>
      </c>
      <c r="AF1295" s="9" t="str">
        <f>IF(R1295&lt;200,"+"&amp;TEXT(R1295,"0"),"-"&amp;TEXT(_xlfn.XLOOKUP(R1295,Sheet2!$K$3:$K$130,Sheet2!$L$3:$L$130,"-----"),"0"))</f>
        <v>+0</v>
      </c>
      <c r="AG1295" s="9" t="str">
        <f t="shared" si="911"/>
        <v>@</v>
      </c>
      <c r="AH1295" s="9" t="str">
        <f t="shared" si="912"/>
        <v>JMP @+0,2</v>
      </c>
      <c r="AI1295" t="str">
        <f t="shared" si="913"/>
        <v>0,@+0,2</v>
      </c>
      <c r="AJ1295" s="16" t="str">
        <f t="shared" si="914"/>
        <v>@+0,2</v>
      </c>
      <c r="AK1295" t="str">
        <f t="shared" si="915"/>
        <v>ADD 1,0</v>
      </c>
      <c r="AL1295" s="4" t="str">
        <f t="shared" si="916"/>
        <v>ADD</v>
      </c>
      <c r="AM1295" s="4" t="str">
        <f t="shared" si="917"/>
        <v/>
      </c>
      <c r="AN1295" s="4" t="str">
        <f t="shared" si="918"/>
        <v/>
      </c>
      <c r="AO1295" s="4" t="str">
        <f t="shared" si="919"/>
        <v/>
      </c>
      <c r="AP1295" s="15" t="str">
        <f t="shared" si="920"/>
        <v/>
      </c>
      <c r="AQ1295" s="9" t="str">
        <f>_xlfn.XLOOKUP(D1295,Sheet2!$E$3:$E$101,Sheet2!$F$3:$F$101,"******************")</f>
        <v>******************</v>
      </c>
      <c r="AR1295" s="33" t="str">
        <f t="shared" si="906"/>
        <v>DOC 0,0</v>
      </c>
      <c r="AS1295" s="9" t="str">
        <f t="shared" si="907"/>
        <v>DOC</v>
      </c>
      <c r="AT1295" s="4">
        <f t="shared" si="921"/>
        <v>0</v>
      </c>
      <c r="AU1295" s="6">
        <f t="shared" si="922"/>
        <v>0</v>
      </c>
      <c r="AV1295" s="4" t="str">
        <f t="shared" si="923"/>
        <v/>
      </c>
      <c r="AW1295" s="4">
        <f t="shared" si="924"/>
        <v>0</v>
      </c>
      <c r="AX1295" s="4" t="str">
        <f>_xlfn.XLOOKUP(AW1295,Sheet2!$Q$3:$Q$66,Sheet2!$R$3:$R$66,"**")</f>
        <v>0</v>
      </c>
      <c r="AY1295" s="4">
        <f t="shared" si="925"/>
        <v>6</v>
      </c>
      <c r="AZ1295" s="16" t="str">
        <f t="shared" si="926"/>
        <v>SKPBN</v>
      </c>
    </row>
    <row r="1296" spans="2:52" x14ac:dyDescent="0.35">
      <c r="B1296" s="3">
        <f t="shared" si="884"/>
        <v>21</v>
      </c>
      <c r="C1296" s="1">
        <f t="shared" si="885"/>
        <v>2666</v>
      </c>
      <c r="D1296" s="2">
        <v>63033</v>
      </c>
      <c r="E1296" s="2" t="str">
        <f>_xlfn.XLOOKUP(C1296,Sheet2!$N$3:$N$1000,Sheet2!$O$3:$O$1000,"")</f>
        <v/>
      </c>
      <c r="F1296" s="9" t="str">
        <f t="shared" si="883"/>
        <v>DOC 0,DSKP</v>
      </c>
      <c r="G1296" s="4" t="str">
        <f t="shared" si="903"/>
        <v>146</v>
      </c>
      <c r="H1296" s="4">
        <f t="shared" si="904"/>
        <v>33</v>
      </c>
      <c r="I1296" s="6">
        <f t="shared" si="896"/>
        <v>0</v>
      </c>
      <c r="J1296" s="6">
        <f t="shared" si="897"/>
        <v>6</v>
      </c>
      <c r="K1296" s="6">
        <f t="shared" si="898"/>
        <v>3</v>
      </c>
      <c r="L1296" s="6">
        <f t="shared" si="899"/>
        <v>0</v>
      </c>
      <c r="M1296" s="6">
        <f t="shared" si="900"/>
        <v>3</v>
      </c>
      <c r="N1296" s="6">
        <f t="shared" si="901"/>
        <v>3</v>
      </c>
      <c r="O1296" s="13">
        <f t="shared" si="902"/>
        <v>12</v>
      </c>
      <c r="P1296" s="4">
        <f t="shared" si="908"/>
        <v>3</v>
      </c>
      <c r="Q1296" s="4">
        <f t="shared" si="909"/>
        <v>0</v>
      </c>
      <c r="R1296">
        <f t="shared" si="886"/>
        <v>33</v>
      </c>
      <c r="S1296" s="4">
        <f t="shared" si="887"/>
        <v>2</v>
      </c>
      <c r="T1296" s="15">
        <f t="shared" si="888"/>
        <v>1</v>
      </c>
      <c r="U1296" s="4">
        <f t="shared" si="889"/>
        <v>3</v>
      </c>
      <c r="V1296" s="4">
        <f t="shared" si="890"/>
        <v>0</v>
      </c>
      <c r="W1296" s="4">
        <f t="shared" si="891"/>
        <v>6</v>
      </c>
      <c r="X1296" s="6">
        <f t="shared" si="892"/>
        <v>0</v>
      </c>
      <c r="Y1296" s="4">
        <f t="shared" si="893"/>
        <v>1</v>
      </c>
      <c r="Z1296" s="6">
        <f t="shared" si="894"/>
        <v>1</v>
      </c>
      <c r="AA1296" s="18">
        <f t="shared" si="895"/>
        <v>3</v>
      </c>
      <c r="AB1296" s="9" t="str">
        <f t="shared" si="910"/>
        <v>+33,2</v>
      </c>
      <c r="AC1296" s="9" t="str">
        <f>_xlfn.XLOOKUP(R1296,Sheet2!$H$3:$H$258,Sheet2!$I$3:$I$258,"-----")</f>
        <v>*****</v>
      </c>
      <c r="AD1296" s="9" t="str">
        <f>_xlfn.XLOOKUP(VALUE(AE1296),Sheet2!$N$3:$N$1000,Sheet2!$O$3:$O$1000,"********")</f>
        <v>********</v>
      </c>
      <c r="AE1296" t="str">
        <f t="shared" si="905"/>
        <v>2721</v>
      </c>
      <c r="AF1296" s="9" t="str">
        <f>IF(R1296&lt;200,"+"&amp;TEXT(R1296,"0"),"-"&amp;TEXT(_xlfn.XLOOKUP(R1296,Sheet2!$K$3:$K$130,Sheet2!$L$3:$L$130,"-----"),"0"))</f>
        <v>+33</v>
      </c>
      <c r="AG1296" s="9" t="str">
        <f t="shared" si="911"/>
        <v>@</v>
      </c>
      <c r="AH1296" s="9" t="str">
        <f t="shared" si="912"/>
        <v>JMP @+33,2</v>
      </c>
      <c r="AI1296" t="str">
        <f t="shared" si="913"/>
        <v>0,@+33,2</v>
      </c>
      <c r="AJ1296" s="16" t="str">
        <f t="shared" si="914"/>
        <v>@+33,2</v>
      </c>
      <c r="AK1296" t="str">
        <f t="shared" si="915"/>
        <v>ADDZ# 3,0,SNC</v>
      </c>
      <c r="AL1296" s="4" t="str">
        <f t="shared" si="916"/>
        <v>ADD</v>
      </c>
      <c r="AM1296" s="4" t="str">
        <f t="shared" si="917"/>
        <v/>
      </c>
      <c r="AN1296" s="4" t="str">
        <f t="shared" si="918"/>
        <v>Z</v>
      </c>
      <c r="AO1296" s="4" t="str">
        <f t="shared" si="919"/>
        <v>#</v>
      </c>
      <c r="AP1296" s="15" t="str">
        <f t="shared" si="920"/>
        <v>,SNC</v>
      </c>
      <c r="AQ1296" s="9" t="str">
        <f>_xlfn.XLOOKUP(D1296,Sheet2!$E$3:$E$101,Sheet2!$F$3:$F$101,"******************")</f>
        <v>******************</v>
      </c>
      <c r="AR1296" s="33" t="str">
        <f t="shared" si="906"/>
        <v>DOC 0,DSKP</v>
      </c>
      <c r="AS1296" s="9" t="str">
        <f t="shared" si="907"/>
        <v>DOC</v>
      </c>
      <c r="AT1296" s="4">
        <f t="shared" si="921"/>
        <v>0</v>
      </c>
      <c r="AU1296" s="6">
        <f t="shared" si="922"/>
        <v>0</v>
      </c>
      <c r="AV1296" s="4" t="str">
        <f t="shared" si="923"/>
        <v/>
      </c>
      <c r="AW1296" s="4">
        <f t="shared" si="924"/>
        <v>33</v>
      </c>
      <c r="AX1296" s="4" t="str">
        <f>_xlfn.XLOOKUP(AW1296,Sheet2!$Q$3:$Q$66,Sheet2!$R$3:$R$66,"**")</f>
        <v>DSKP</v>
      </c>
      <c r="AY1296" s="4">
        <f t="shared" si="925"/>
        <v>6</v>
      </c>
      <c r="AZ1296" s="16" t="str">
        <f t="shared" si="926"/>
        <v>SKPBN</v>
      </c>
    </row>
    <row r="1297" spans="2:52" x14ac:dyDescent="0.35">
      <c r="B1297" s="3">
        <f t="shared" si="884"/>
        <v>22</v>
      </c>
      <c r="C1297" s="1">
        <f t="shared" si="885"/>
        <v>2667</v>
      </c>
      <c r="D1297" s="2">
        <v>20067</v>
      </c>
      <c r="E1297" s="2" t="str">
        <f>_xlfn.XLOOKUP(C1297,Sheet2!$N$3:$N$1000,Sheet2!$O$3:$O$1000,"")</f>
        <v/>
      </c>
      <c r="F1297" s="9" t="str">
        <f t="shared" si="883"/>
        <v>LDA 0,KB7</v>
      </c>
      <c r="G1297" s="4" t="str">
        <f t="shared" si="903"/>
        <v>40</v>
      </c>
      <c r="H1297" s="4">
        <f t="shared" si="904"/>
        <v>67</v>
      </c>
      <c r="I1297" s="6">
        <f t="shared" si="896"/>
        <v>0</v>
      </c>
      <c r="J1297" s="6">
        <f t="shared" si="897"/>
        <v>2</v>
      </c>
      <c r="K1297" s="6">
        <f t="shared" si="898"/>
        <v>0</v>
      </c>
      <c r="L1297" s="6">
        <f t="shared" si="899"/>
        <v>0</v>
      </c>
      <c r="M1297" s="6">
        <f t="shared" si="900"/>
        <v>6</v>
      </c>
      <c r="N1297" s="6">
        <f t="shared" si="901"/>
        <v>7</v>
      </c>
      <c r="O1297" s="13">
        <f t="shared" si="902"/>
        <v>4</v>
      </c>
      <c r="P1297" s="4">
        <f t="shared" si="908"/>
        <v>1</v>
      </c>
      <c r="Q1297" s="4">
        <f t="shared" si="909"/>
        <v>0</v>
      </c>
      <c r="R1297">
        <f t="shared" si="886"/>
        <v>67</v>
      </c>
      <c r="S1297" s="4">
        <f t="shared" si="887"/>
        <v>0</v>
      </c>
      <c r="T1297" s="15">
        <f t="shared" si="888"/>
        <v>0</v>
      </c>
      <c r="U1297" s="4">
        <f t="shared" si="889"/>
        <v>1</v>
      </c>
      <c r="V1297" s="4">
        <f t="shared" si="890"/>
        <v>0</v>
      </c>
      <c r="W1297" s="4">
        <f t="shared" si="891"/>
        <v>0</v>
      </c>
      <c r="X1297" s="6">
        <f t="shared" si="892"/>
        <v>0</v>
      </c>
      <c r="Y1297" s="4">
        <f t="shared" si="893"/>
        <v>3</v>
      </c>
      <c r="Z1297" s="6">
        <f t="shared" si="894"/>
        <v>0</v>
      </c>
      <c r="AA1297" s="18">
        <f t="shared" si="895"/>
        <v>7</v>
      </c>
      <c r="AB1297" s="9" t="str">
        <f t="shared" si="910"/>
        <v>KB7</v>
      </c>
      <c r="AC1297" s="9" t="str">
        <f>_xlfn.XLOOKUP(R1297,Sheet2!$H$3:$H$258,Sheet2!$I$3:$I$258,"-----")</f>
        <v>KB7</v>
      </c>
      <c r="AD1297" s="9" t="str">
        <f>_xlfn.XLOOKUP(VALUE(AE1297),Sheet2!$N$3:$N$1000,Sheet2!$O$3:$O$1000,"********")</f>
        <v>D25</v>
      </c>
      <c r="AE1297" t="str">
        <f t="shared" si="905"/>
        <v>2756</v>
      </c>
      <c r="AF1297" s="9" t="str">
        <f>IF(R1297&lt;200,"+"&amp;TEXT(R1297,"0"),"-"&amp;TEXT(_xlfn.XLOOKUP(R1297,Sheet2!$K$3:$K$130,Sheet2!$L$3:$L$130,"-----"),"0"))</f>
        <v>+67</v>
      </c>
      <c r="AG1297" s="9" t="str">
        <f t="shared" si="911"/>
        <v/>
      </c>
      <c r="AH1297" s="9" t="str">
        <f t="shared" si="912"/>
        <v>JMP KB7</v>
      </c>
      <c r="AI1297" t="str">
        <f t="shared" si="913"/>
        <v>0,KB7</v>
      </c>
      <c r="AJ1297" s="16" t="str">
        <f t="shared" si="914"/>
        <v>KB7</v>
      </c>
      <c r="AK1297" t="str">
        <f t="shared" si="915"/>
        <v>COMC 1,0,SBN</v>
      </c>
      <c r="AL1297" s="4" t="str">
        <f t="shared" si="916"/>
        <v>COM</v>
      </c>
      <c r="AM1297" s="4" t="str">
        <f t="shared" si="917"/>
        <v/>
      </c>
      <c r="AN1297" s="4" t="str">
        <f t="shared" si="918"/>
        <v>C</v>
      </c>
      <c r="AO1297" s="4" t="str">
        <f t="shared" si="919"/>
        <v/>
      </c>
      <c r="AP1297" s="15" t="str">
        <f t="shared" si="920"/>
        <v>,SBN</v>
      </c>
      <c r="AQ1297" s="9" t="str">
        <f>_xlfn.XLOOKUP(D1297,Sheet2!$E$3:$E$101,Sheet2!$F$3:$F$101,"******************")</f>
        <v>******************</v>
      </c>
      <c r="AR1297" s="33" t="str">
        <f t="shared" si="906"/>
        <v>NIO **</v>
      </c>
      <c r="AS1297" s="9" t="str">
        <f t="shared" si="907"/>
        <v>DOC</v>
      </c>
      <c r="AT1297" s="4">
        <f t="shared" si="921"/>
        <v>0</v>
      </c>
      <c r="AU1297" s="6">
        <f t="shared" si="922"/>
        <v>0</v>
      </c>
      <c r="AV1297" s="4" t="str">
        <f t="shared" si="923"/>
        <v/>
      </c>
      <c r="AW1297" s="4">
        <f t="shared" si="924"/>
        <v>67</v>
      </c>
      <c r="AX1297" s="4" t="str">
        <f>_xlfn.XLOOKUP(AW1297,Sheet2!$Q$3:$Q$66,Sheet2!$R$3:$R$66,"**")</f>
        <v>**</v>
      </c>
      <c r="AY1297" s="4">
        <f t="shared" si="925"/>
        <v>0</v>
      </c>
      <c r="AZ1297" s="16" t="str">
        <f t="shared" si="926"/>
        <v>SKPBN</v>
      </c>
    </row>
    <row r="1298" spans="2:52" x14ac:dyDescent="0.35">
      <c r="B1298" s="3">
        <f t="shared" si="884"/>
        <v>23</v>
      </c>
      <c r="C1298" s="1">
        <f t="shared" si="885"/>
        <v>2670</v>
      </c>
      <c r="D1298" s="2">
        <v>61133</v>
      </c>
      <c r="E1298" s="2" t="str">
        <f>_xlfn.XLOOKUP(C1298,Sheet2!$N$3:$N$1000,Sheet2!$O$3:$O$1000,"")</f>
        <v/>
      </c>
      <c r="F1298" s="9" t="str">
        <f t="shared" si="883"/>
        <v>DOAS 0,DSKP</v>
      </c>
      <c r="G1298" s="4" t="str">
        <f t="shared" si="903"/>
        <v>142</v>
      </c>
      <c r="H1298" s="4">
        <f t="shared" si="904"/>
        <v>133</v>
      </c>
      <c r="I1298" s="6">
        <f t="shared" si="896"/>
        <v>0</v>
      </c>
      <c r="J1298" s="6">
        <f t="shared" si="897"/>
        <v>6</v>
      </c>
      <c r="K1298" s="6">
        <f t="shared" si="898"/>
        <v>1</v>
      </c>
      <c r="L1298" s="6">
        <f t="shared" si="899"/>
        <v>1</v>
      </c>
      <c r="M1298" s="6">
        <f t="shared" si="900"/>
        <v>3</v>
      </c>
      <c r="N1298" s="6">
        <f t="shared" si="901"/>
        <v>3</v>
      </c>
      <c r="O1298" s="13">
        <f t="shared" si="902"/>
        <v>12</v>
      </c>
      <c r="P1298" s="4">
        <f t="shared" si="908"/>
        <v>3</v>
      </c>
      <c r="Q1298" s="4">
        <f t="shared" si="909"/>
        <v>0</v>
      </c>
      <c r="R1298">
        <f t="shared" si="886"/>
        <v>133</v>
      </c>
      <c r="S1298" s="4">
        <f t="shared" si="887"/>
        <v>2</v>
      </c>
      <c r="T1298" s="15">
        <f t="shared" si="888"/>
        <v>0</v>
      </c>
      <c r="U1298" s="4">
        <f t="shared" si="889"/>
        <v>3</v>
      </c>
      <c r="V1298" s="4">
        <f t="shared" si="890"/>
        <v>0</v>
      </c>
      <c r="W1298" s="4">
        <f t="shared" si="891"/>
        <v>2</v>
      </c>
      <c r="X1298" s="6">
        <f t="shared" si="892"/>
        <v>1</v>
      </c>
      <c r="Y1298" s="4">
        <f t="shared" si="893"/>
        <v>1</v>
      </c>
      <c r="Z1298" s="6">
        <f t="shared" si="894"/>
        <v>1</v>
      </c>
      <c r="AA1298" s="18">
        <f t="shared" si="895"/>
        <v>3</v>
      </c>
      <c r="AB1298" s="9" t="str">
        <f t="shared" si="910"/>
        <v>+133,2</v>
      </c>
      <c r="AC1298" s="9" t="str">
        <f>_xlfn.XLOOKUP(R1298,Sheet2!$H$3:$H$258,Sheet2!$I$3:$I$258,"-----")</f>
        <v>C037</v>
      </c>
      <c r="AD1298" s="9" t="str">
        <f>_xlfn.XLOOKUP(VALUE(AE1298),Sheet2!$N$3:$N$1000,Sheet2!$O$3:$O$1000,"********")</f>
        <v>********</v>
      </c>
      <c r="AE1298" t="str">
        <f t="shared" si="905"/>
        <v>3023</v>
      </c>
      <c r="AF1298" s="9" t="str">
        <f>IF(R1298&lt;200,"+"&amp;TEXT(R1298,"0"),"-"&amp;TEXT(_xlfn.XLOOKUP(R1298,Sheet2!$K$3:$K$130,Sheet2!$L$3:$L$130,"-----"),"0"))</f>
        <v>+133</v>
      </c>
      <c r="AG1298" s="9" t="str">
        <f t="shared" si="911"/>
        <v/>
      </c>
      <c r="AH1298" s="9" t="str">
        <f t="shared" si="912"/>
        <v>JMP +133,2</v>
      </c>
      <c r="AI1298" t="str">
        <f t="shared" si="913"/>
        <v>0,+133,2</v>
      </c>
      <c r="AJ1298" s="16" t="str">
        <f t="shared" si="914"/>
        <v>+133,2</v>
      </c>
      <c r="AK1298" t="str">
        <f t="shared" si="915"/>
        <v>MOVZL# 3,0,SNC</v>
      </c>
      <c r="AL1298" s="4" t="str">
        <f t="shared" si="916"/>
        <v>MOV</v>
      </c>
      <c r="AM1298" s="4" t="str">
        <f t="shared" si="917"/>
        <v>L</v>
      </c>
      <c r="AN1298" s="4" t="str">
        <f t="shared" si="918"/>
        <v>Z</v>
      </c>
      <c r="AO1298" s="4" t="str">
        <f t="shared" si="919"/>
        <v>#</v>
      </c>
      <c r="AP1298" s="15" t="str">
        <f t="shared" si="920"/>
        <v>,SNC</v>
      </c>
      <c r="AQ1298" s="9" t="str">
        <f>_xlfn.XLOOKUP(D1298,Sheet2!$E$3:$E$101,Sheet2!$F$3:$F$101,"******************")</f>
        <v>******************</v>
      </c>
      <c r="AR1298" s="33" t="str">
        <f t="shared" si="906"/>
        <v>DOAS 0,DSKP</v>
      </c>
      <c r="AS1298" s="9" t="str">
        <f t="shared" si="907"/>
        <v>DOAS</v>
      </c>
      <c r="AT1298" s="4">
        <f t="shared" si="921"/>
        <v>0</v>
      </c>
      <c r="AU1298" s="6">
        <f t="shared" si="922"/>
        <v>1</v>
      </c>
      <c r="AV1298" s="4" t="str">
        <f t="shared" si="923"/>
        <v>S</v>
      </c>
      <c r="AW1298" s="4">
        <f t="shared" si="924"/>
        <v>33</v>
      </c>
      <c r="AX1298" s="4" t="str">
        <f>_xlfn.XLOOKUP(AW1298,Sheet2!$Q$3:$Q$66,Sheet2!$R$3:$R$66,"**")</f>
        <v>DSKP</v>
      </c>
      <c r="AY1298" s="4">
        <f t="shared" si="925"/>
        <v>2</v>
      </c>
      <c r="AZ1298" s="16" t="str">
        <f t="shared" si="926"/>
        <v>SKPBZ</v>
      </c>
    </row>
    <row r="1299" spans="2:52" x14ac:dyDescent="0.35">
      <c r="B1299" s="3">
        <f t="shared" si="884"/>
        <v>24</v>
      </c>
      <c r="C1299" s="1">
        <f t="shared" si="885"/>
        <v>2671</v>
      </c>
      <c r="D1299" s="2">
        <v>152520</v>
      </c>
      <c r="E1299" s="2" t="str">
        <f>_xlfn.XLOOKUP(C1299,Sheet2!$N$3:$N$1000,Sheet2!$O$3:$O$1000,"")</f>
        <v/>
      </c>
      <c r="F1299" s="9" t="str">
        <f t="shared" si="883"/>
        <v>SUBZL 2,2</v>
      </c>
      <c r="G1299" s="4" t="str">
        <f t="shared" si="903"/>
        <v>325</v>
      </c>
      <c r="H1299" s="4">
        <f t="shared" si="904"/>
        <v>120</v>
      </c>
      <c r="I1299" s="6">
        <f t="shared" si="896"/>
        <v>1</v>
      </c>
      <c r="J1299" s="6">
        <f t="shared" si="897"/>
        <v>5</v>
      </c>
      <c r="K1299" s="6">
        <f t="shared" si="898"/>
        <v>2</v>
      </c>
      <c r="L1299" s="6">
        <f t="shared" si="899"/>
        <v>5</v>
      </c>
      <c r="M1299" s="6">
        <f t="shared" si="900"/>
        <v>2</v>
      </c>
      <c r="N1299" s="6">
        <f t="shared" si="901"/>
        <v>0</v>
      </c>
      <c r="O1299" s="13">
        <f t="shared" si="902"/>
        <v>26</v>
      </c>
      <c r="P1299" s="4">
        <f t="shared" si="908"/>
        <v>6</v>
      </c>
      <c r="Q1299" s="4">
        <f t="shared" si="909"/>
        <v>2</v>
      </c>
      <c r="R1299">
        <f t="shared" si="886"/>
        <v>120</v>
      </c>
      <c r="S1299" s="4">
        <f t="shared" si="887"/>
        <v>1</v>
      </c>
      <c r="T1299" s="15">
        <f t="shared" si="888"/>
        <v>1</v>
      </c>
      <c r="U1299" s="4">
        <f t="shared" si="889"/>
        <v>2</v>
      </c>
      <c r="V1299" s="4">
        <f t="shared" si="890"/>
        <v>2</v>
      </c>
      <c r="W1299" s="4">
        <f t="shared" si="891"/>
        <v>5</v>
      </c>
      <c r="X1299" s="6">
        <f t="shared" si="892"/>
        <v>1</v>
      </c>
      <c r="Y1299" s="4">
        <f t="shared" si="893"/>
        <v>1</v>
      </c>
      <c r="Z1299" s="6">
        <f t="shared" si="894"/>
        <v>0</v>
      </c>
      <c r="AA1299" s="18">
        <f t="shared" si="895"/>
        <v>0</v>
      </c>
      <c r="AB1299" s="9" t="str">
        <f t="shared" si="910"/>
        <v>+120</v>
      </c>
      <c r="AC1299" s="9" t="str">
        <f>_xlfn.XLOOKUP(R1299,Sheet2!$H$3:$H$258,Sheet2!$I$3:$I$258,"-----")</f>
        <v>C7</v>
      </c>
      <c r="AD1299" s="9" t="str">
        <f>_xlfn.XLOOKUP(VALUE(AE1299),Sheet2!$N$3:$N$1000,Sheet2!$O$3:$O$1000,"********")</f>
        <v>********</v>
      </c>
      <c r="AE1299" t="str">
        <f t="shared" si="905"/>
        <v>3011</v>
      </c>
      <c r="AF1299" s="9" t="str">
        <f>IF(R1299&lt;200,"+"&amp;TEXT(R1299,"0"),"-"&amp;TEXT(_xlfn.XLOOKUP(R1299,Sheet2!$K$3:$K$130,Sheet2!$L$3:$L$130,"-----"),"0"))</f>
        <v>+120</v>
      </c>
      <c r="AG1299" s="9" t="str">
        <f t="shared" si="911"/>
        <v>@</v>
      </c>
      <c r="AH1299" s="9" t="str">
        <f t="shared" si="912"/>
        <v>ISZ @+120</v>
      </c>
      <c r="AI1299" t="str">
        <f t="shared" si="913"/>
        <v>2,@+120</v>
      </c>
      <c r="AJ1299" s="16" t="str">
        <f t="shared" si="914"/>
        <v>@+120</v>
      </c>
      <c r="AK1299" t="str">
        <f t="shared" si="915"/>
        <v>SUBZL 2,2</v>
      </c>
      <c r="AL1299" s="4" t="str">
        <f t="shared" si="916"/>
        <v>SUB</v>
      </c>
      <c r="AM1299" s="4" t="str">
        <f t="shared" si="917"/>
        <v>L</v>
      </c>
      <c r="AN1299" s="4" t="str">
        <f t="shared" si="918"/>
        <v>Z</v>
      </c>
      <c r="AO1299" s="4" t="str">
        <f t="shared" si="919"/>
        <v/>
      </c>
      <c r="AP1299" s="15" t="str">
        <f t="shared" si="920"/>
        <v/>
      </c>
      <c r="AQ1299" s="9" t="str">
        <f>_xlfn.XLOOKUP(D1299,Sheet2!$E$3:$E$101,Sheet2!$F$3:$F$101,"******************")</f>
        <v>******************</v>
      </c>
      <c r="AR1299" s="33" t="str">
        <f t="shared" si="906"/>
        <v>DICS 2,DSKP</v>
      </c>
      <c r="AS1299" s="9" t="str">
        <f t="shared" si="907"/>
        <v>DICS</v>
      </c>
      <c r="AT1299" s="4">
        <f t="shared" si="921"/>
        <v>2</v>
      </c>
      <c r="AU1299" s="6">
        <f t="shared" si="922"/>
        <v>1</v>
      </c>
      <c r="AV1299" s="4" t="str">
        <f t="shared" si="923"/>
        <v>S</v>
      </c>
      <c r="AW1299" s="4">
        <f t="shared" si="924"/>
        <v>20</v>
      </c>
      <c r="AX1299" s="4" t="str">
        <f>_xlfn.XLOOKUP(AW1299,Sheet2!$Q$3:$Q$66,Sheet2!$R$3:$R$66,"**")</f>
        <v>DSKP</v>
      </c>
      <c r="AY1299" s="4">
        <f t="shared" si="925"/>
        <v>5</v>
      </c>
      <c r="AZ1299" s="16" t="str">
        <f t="shared" si="926"/>
        <v>SKPBZ</v>
      </c>
    </row>
    <row r="1300" spans="2:52" x14ac:dyDescent="0.35">
      <c r="B1300" s="3">
        <f t="shared" si="884"/>
        <v>25</v>
      </c>
      <c r="C1300" s="1">
        <f t="shared" si="885"/>
        <v>2672</v>
      </c>
      <c r="D1300" s="2">
        <v>6227</v>
      </c>
      <c r="E1300" s="2" t="str">
        <f>_xlfn.XLOOKUP(C1300,Sheet2!$N$3:$N$1000,Sheet2!$O$3:$O$1000,"")</f>
        <v/>
      </c>
      <c r="F1300" s="9" t="str">
        <f t="shared" si="883"/>
        <v>WAIT</v>
      </c>
      <c r="G1300" s="4" t="str">
        <f t="shared" si="903"/>
        <v>14</v>
      </c>
      <c r="H1300" s="4">
        <f t="shared" si="904"/>
        <v>227</v>
      </c>
      <c r="I1300" s="6">
        <f t="shared" si="896"/>
        <v>0</v>
      </c>
      <c r="J1300" s="6">
        <f t="shared" si="897"/>
        <v>0</v>
      </c>
      <c r="K1300" s="6">
        <f t="shared" si="898"/>
        <v>6</v>
      </c>
      <c r="L1300" s="6">
        <f t="shared" si="899"/>
        <v>2</v>
      </c>
      <c r="M1300" s="6">
        <f t="shared" si="900"/>
        <v>2</v>
      </c>
      <c r="N1300" s="6">
        <f t="shared" si="901"/>
        <v>7</v>
      </c>
      <c r="O1300" s="13">
        <f t="shared" si="902"/>
        <v>1</v>
      </c>
      <c r="P1300" s="4">
        <f t="shared" si="908"/>
        <v>0</v>
      </c>
      <c r="Q1300" s="4">
        <f t="shared" si="909"/>
        <v>1</v>
      </c>
      <c r="R1300">
        <f t="shared" si="886"/>
        <v>227</v>
      </c>
      <c r="S1300" s="4">
        <f t="shared" si="887"/>
        <v>0</v>
      </c>
      <c r="T1300" s="15">
        <f t="shared" si="888"/>
        <v>1</v>
      </c>
      <c r="U1300" s="4">
        <f t="shared" si="889"/>
        <v>0</v>
      </c>
      <c r="V1300" s="4">
        <f t="shared" si="890"/>
        <v>1</v>
      </c>
      <c r="W1300" s="4">
        <f t="shared" si="891"/>
        <v>4</v>
      </c>
      <c r="X1300" s="6">
        <f t="shared" si="892"/>
        <v>2</v>
      </c>
      <c r="Y1300" s="4">
        <f t="shared" si="893"/>
        <v>1</v>
      </c>
      <c r="Z1300" s="6">
        <f t="shared" si="894"/>
        <v>0</v>
      </c>
      <c r="AA1300" s="18">
        <f t="shared" si="895"/>
        <v>7</v>
      </c>
      <c r="AB1300" s="9" t="str">
        <f t="shared" si="910"/>
        <v>I.WAIT</v>
      </c>
      <c r="AC1300" s="9" t="str">
        <f>_xlfn.XLOOKUP(R1300,Sheet2!$H$3:$H$258,Sheet2!$I$3:$I$258,"-----")</f>
        <v>I.WAIT</v>
      </c>
      <c r="AD1300" s="9" t="str">
        <f>_xlfn.XLOOKUP(VALUE(AE1300),Sheet2!$N$3:$N$1000,Sheet2!$O$3:$O$1000,"********")</f>
        <v>********</v>
      </c>
      <c r="AE1300" t="str">
        <f t="shared" si="905"/>
        <v>2521</v>
      </c>
      <c r="AF1300" s="9" t="str">
        <f>IF(R1300&lt;200,"+"&amp;TEXT(R1300,"0"),"-"&amp;TEXT(_xlfn.XLOOKUP(R1300,Sheet2!$K$3:$K$130,Sheet2!$L$3:$L$130,"-----"),"0"))</f>
        <v>-151</v>
      </c>
      <c r="AG1300" s="9" t="str">
        <f t="shared" si="911"/>
        <v>@</v>
      </c>
      <c r="AH1300" s="9" t="str">
        <f t="shared" si="912"/>
        <v>JSR @I.WAIT</v>
      </c>
      <c r="AI1300" t="str">
        <f t="shared" si="913"/>
        <v>1,@I.WAIT</v>
      </c>
      <c r="AJ1300" s="16" t="str">
        <f t="shared" si="914"/>
        <v>@I.WAIT</v>
      </c>
      <c r="AK1300" t="str">
        <f t="shared" si="915"/>
        <v>ADCZR 0,1,SBN</v>
      </c>
      <c r="AL1300" s="4" t="str">
        <f t="shared" si="916"/>
        <v>ADC</v>
      </c>
      <c r="AM1300" s="4" t="str">
        <f t="shared" si="917"/>
        <v>R</v>
      </c>
      <c r="AN1300" s="4" t="str">
        <f t="shared" si="918"/>
        <v>Z</v>
      </c>
      <c r="AO1300" s="4" t="str">
        <f t="shared" si="919"/>
        <v/>
      </c>
      <c r="AP1300" s="15" t="str">
        <f t="shared" si="920"/>
        <v>,SBN</v>
      </c>
      <c r="AQ1300" s="9" t="str">
        <f>_xlfn.XLOOKUP(D1300,Sheet2!$E$3:$E$101,Sheet2!$F$3:$F$101,"******************")</f>
        <v>WAIT</v>
      </c>
      <c r="AR1300" s="33" t="str">
        <f t="shared" si="906"/>
        <v>DOBC 1,**</v>
      </c>
      <c r="AS1300" s="9" t="str">
        <f t="shared" si="907"/>
        <v>DOBC</v>
      </c>
      <c r="AT1300" s="4">
        <f t="shared" si="921"/>
        <v>1</v>
      </c>
      <c r="AU1300" s="6">
        <f t="shared" si="922"/>
        <v>2</v>
      </c>
      <c r="AV1300" s="4" t="str">
        <f t="shared" si="923"/>
        <v>C</v>
      </c>
      <c r="AW1300" s="4">
        <f t="shared" si="924"/>
        <v>27</v>
      </c>
      <c r="AX1300" s="4" t="str">
        <f>_xlfn.XLOOKUP(AW1300,Sheet2!$Q$3:$Q$66,Sheet2!$R$3:$R$66,"**")</f>
        <v>**</v>
      </c>
      <c r="AY1300" s="4">
        <f t="shared" si="925"/>
        <v>4</v>
      </c>
      <c r="AZ1300" s="16" t="str">
        <f t="shared" si="926"/>
        <v>SKPDN</v>
      </c>
    </row>
    <row r="1301" spans="2:52" x14ac:dyDescent="0.35">
      <c r="B1301" s="3">
        <f t="shared" si="884"/>
        <v>26</v>
      </c>
      <c r="C1301" s="1">
        <f t="shared" si="885"/>
        <v>2673</v>
      </c>
      <c r="D1301" s="2">
        <v>60233</v>
      </c>
      <c r="E1301" s="2" t="str">
        <f>_xlfn.XLOOKUP(C1301,Sheet2!$N$3:$N$1000,Sheet2!$O$3:$O$1000,"")</f>
        <v/>
      </c>
      <c r="F1301" s="9" t="str">
        <f t="shared" si="883"/>
        <v>NIOC DSKP</v>
      </c>
      <c r="G1301" s="4" t="str">
        <f t="shared" si="903"/>
        <v>140</v>
      </c>
      <c r="H1301" s="4">
        <f t="shared" si="904"/>
        <v>233</v>
      </c>
      <c r="I1301" s="6">
        <f t="shared" si="896"/>
        <v>0</v>
      </c>
      <c r="J1301" s="6">
        <f t="shared" si="897"/>
        <v>6</v>
      </c>
      <c r="K1301" s="6">
        <f t="shared" si="898"/>
        <v>0</v>
      </c>
      <c r="L1301" s="6">
        <f t="shared" si="899"/>
        <v>2</v>
      </c>
      <c r="M1301" s="6">
        <f t="shared" si="900"/>
        <v>3</v>
      </c>
      <c r="N1301" s="6">
        <f t="shared" si="901"/>
        <v>3</v>
      </c>
      <c r="O1301" s="13">
        <f t="shared" si="902"/>
        <v>12</v>
      </c>
      <c r="P1301" s="4">
        <f t="shared" si="908"/>
        <v>3</v>
      </c>
      <c r="Q1301" s="4">
        <f t="shared" si="909"/>
        <v>0</v>
      </c>
      <c r="R1301">
        <f t="shared" si="886"/>
        <v>233</v>
      </c>
      <c r="S1301" s="4">
        <f t="shared" si="887"/>
        <v>0</v>
      </c>
      <c r="T1301" s="15">
        <f t="shared" si="888"/>
        <v>0</v>
      </c>
      <c r="U1301" s="4">
        <f t="shared" si="889"/>
        <v>3</v>
      </c>
      <c r="V1301" s="4">
        <f t="shared" si="890"/>
        <v>0</v>
      </c>
      <c r="W1301" s="4">
        <f t="shared" si="891"/>
        <v>0</v>
      </c>
      <c r="X1301" s="6">
        <f t="shared" si="892"/>
        <v>2</v>
      </c>
      <c r="Y1301" s="4">
        <f t="shared" si="893"/>
        <v>1</v>
      </c>
      <c r="Z1301" s="6">
        <f t="shared" si="894"/>
        <v>1</v>
      </c>
      <c r="AA1301" s="18">
        <f t="shared" si="895"/>
        <v>3</v>
      </c>
      <c r="AB1301" s="9" t="str">
        <f t="shared" si="910"/>
        <v>I.RC2</v>
      </c>
      <c r="AC1301" s="9" t="str">
        <f>_xlfn.XLOOKUP(R1301,Sheet2!$H$3:$H$258,Sheet2!$I$3:$I$258,"-----")</f>
        <v>I.RC2</v>
      </c>
      <c r="AD1301" s="9" t="str">
        <f>_xlfn.XLOOKUP(VALUE(AE1301),Sheet2!$N$3:$N$1000,Sheet2!$O$3:$O$1000,"********")</f>
        <v>********</v>
      </c>
      <c r="AE1301" t="str">
        <f t="shared" si="905"/>
        <v>2526</v>
      </c>
      <c r="AF1301" s="9" t="str">
        <f>IF(R1301&lt;200,"+"&amp;TEXT(R1301,"0"),"-"&amp;TEXT(_xlfn.XLOOKUP(R1301,Sheet2!$K$3:$K$130,Sheet2!$L$3:$L$130,"-----"),"0"))</f>
        <v>-145</v>
      </c>
      <c r="AG1301" s="9" t="str">
        <f t="shared" si="911"/>
        <v/>
      </c>
      <c r="AH1301" s="9" t="str">
        <f t="shared" si="912"/>
        <v>JMP I.RC2</v>
      </c>
      <c r="AI1301" t="str">
        <f t="shared" si="913"/>
        <v>0,I.RC2</v>
      </c>
      <c r="AJ1301" s="16" t="str">
        <f t="shared" si="914"/>
        <v>I.RC2</v>
      </c>
      <c r="AK1301" t="str">
        <f t="shared" si="915"/>
        <v>COMZR# 3,0,SNC</v>
      </c>
      <c r="AL1301" s="4" t="str">
        <f t="shared" si="916"/>
        <v>COM</v>
      </c>
      <c r="AM1301" s="4" t="str">
        <f t="shared" si="917"/>
        <v>R</v>
      </c>
      <c r="AN1301" s="4" t="str">
        <f t="shared" si="918"/>
        <v>Z</v>
      </c>
      <c r="AO1301" s="4" t="str">
        <f t="shared" si="919"/>
        <v>#</v>
      </c>
      <c r="AP1301" s="15" t="str">
        <f t="shared" si="920"/>
        <v>,SNC</v>
      </c>
      <c r="AQ1301" s="9" t="str">
        <f>_xlfn.XLOOKUP(D1301,Sheet2!$E$3:$E$101,Sheet2!$F$3:$F$101,"******************")</f>
        <v>******************</v>
      </c>
      <c r="AR1301" s="33" t="str">
        <f t="shared" si="906"/>
        <v>NIOC DSKP</v>
      </c>
      <c r="AS1301" s="9" t="str">
        <f t="shared" si="907"/>
        <v>DOCC</v>
      </c>
      <c r="AT1301" s="4">
        <f t="shared" si="921"/>
        <v>0</v>
      </c>
      <c r="AU1301" s="6">
        <f t="shared" si="922"/>
        <v>2</v>
      </c>
      <c r="AV1301" s="4" t="str">
        <f t="shared" si="923"/>
        <v>C</v>
      </c>
      <c r="AW1301" s="4">
        <f t="shared" si="924"/>
        <v>33</v>
      </c>
      <c r="AX1301" s="4" t="str">
        <f>_xlfn.XLOOKUP(AW1301,Sheet2!$Q$3:$Q$66,Sheet2!$R$3:$R$66,"**")</f>
        <v>DSKP</v>
      </c>
      <c r="AY1301" s="4">
        <f t="shared" si="925"/>
        <v>0</v>
      </c>
      <c r="AZ1301" s="16" t="str">
        <f t="shared" si="926"/>
        <v>SKPDN</v>
      </c>
    </row>
    <row r="1302" spans="2:52" x14ac:dyDescent="0.35">
      <c r="B1302" s="3">
        <f t="shared" si="884"/>
        <v>27</v>
      </c>
      <c r="C1302" s="1">
        <f t="shared" si="885"/>
        <v>2674</v>
      </c>
      <c r="D1302" s="2">
        <v>63733</v>
      </c>
      <c r="E1302" s="2" t="str">
        <f>_xlfn.XLOOKUP(C1302,Sheet2!$N$3:$N$1000,Sheet2!$O$3:$O$1000,"")</f>
        <v/>
      </c>
      <c r="F1302" s="9" t="str">
        <f t="shared" si="883"/>
        <v>SKPDZ DSKP</v>
      </c>
      <c r="G1302" s="4" t="str">
        <f t="shared" si="903"/>
        <v>147</v>
      </c>
      <c r="H1302" s="4">
        <f t="shared" si="904"/>
        <v>333</v>
      </c>
      <c r="I1302" s="6">
        <f t="shared" si="896"/>
        <v>0</v>
      </c>
      <c r="J1302" s="6">
        <f t="shared" si="897"/>
        <v>6</v>
      </c>
      <c r="K1302" s="6">
        <f t="shared" si="898"/>
        <v>3</v>
      </c>
      <c r="L1302" s="6">
        <f t="shared" si="899"/>
        <v>7</v>
      </c>
      <c r="M1302" s="6">
        <f t="shared" si="900"/>
        <v>3</v>
      </c>
      <c r="N1302" s="6">
        <f t="shared" si="901"/>
        <v>3</v>
      </c>
      <c r="O1302" s="13">
        <f t="shared" si="902"/>
        <v>12</v>
      </c>
      <c r="P1302" s="4">
        <f t="shared" si="908"/>
        <v>3</v>
      </c>
      <c r="Q1302" s="4">
        <f t="shared" si="909"/>
        <v>0</v>
      </c>
      <c r="R1302">
        <f t="shared" si="886"/>
        <v>333</v>
      </c>
      <c r="S1302" s="4">
        <f t="shared" si="887"/>
        <v>3</v>
      </c>
      <c r="T1302" s="15">
        <f t="shared" si="888"/>
        <v>1</v>
      </c>
      <c r="U1302" s="4">
        <f t="shared" si="889"/>
        <v>3</v>
      </c>
      <c r="V1302" s="4">
        <f t="shared" si="890"/>
        <v>0</v>
      </c>
      <c r="W1302" s="4">
        <f t="shared" si="891"/>
        <v>7</v>
      </c>
      <c r="X1302" s="6">
        <f t="shared" si="892"/>
        <v>3</v>
      </c>
      <c r="Y1302" s="4">
        <f t="shared" si="893"/>
        <v>1</v>
      </c>
      <c r="Z1302" s="6">
        <f t="shared" si="894"/>
        <v>1</v>
      </c>
      <c r="AA1302" s="18">
        <f t="shared" si="895"/>
        <v>3</v>
      </c>
      <c r="AB1302" s="9" t="str">
        <f t="shared" si="910"/>
        <v>-45,3</v>
      </c>
      <c r="AC1302" s="9" t="str">
        <f>_xlfn.XLOOKUP(R1302,Sheet2!$H$3:$H$258,Sheet2!$I$3:$I$258,"-----")</f>
        <v>*****</v>
      </c>
      <c r="AD1302" s="9" t="str">
        <f>_xlfn.XLOOKUP(VALUE(AE1302),Sheet2!$N$3:$N$1000,Sheet2!$O$3:$O$1000,"********")</f>
        <v>********</v>
      </c>
      <c r="AE1302" t="str">
        <f t="shared" si="905"/>
        <v>2627</v>
      </c>
      <c r="AF1302" s="9" t="str">
        <f>IF(R1302&lt;200,"+"&amp;TEXT(R1302,"0"),"-"&amp;TEXT(_xlfn.XLOOKUP(R1302,Sheet2!$K$3:$K$130,Sheet2!$L$3:$L$130,"-----"),"0"))</f>
        <v>-45</v>
      </c>
      <c r="AG1302" s="9" t="str">
        <f t="shared" si="911"/>
        <v>@</v>
      </c>
      <c r="AH1302" s="9" t="str">
        <f t="shared" si="912"/>
        <v>JMP @-45,3</v>
      </c>
      <c r="AI1302" t="str">
        <f t="shared" si="913"/>
        <v>0,@-45,3</v>
      </c>
      <c r="AJ1302" s="16" t="str">
        <f t="shared" si="914"/>
        <v>@-45,3</v>
      </c>
      <c r="AK1302" t="str">
        <f t="shared" si="915"/>
        <v>ANDZS# 3,0,SNC</v>
      </c>
      <c r="AL1302" s="4" t="str">
        <f t="shared" si="916"/>
        <v>AND</v>
      </c>
      <c r="AM1302" s="4" t="str">
        <f t="shared" si="917"/>
        <v>S</v>
      </c>
      <c r="AN1302" s="4" t="str">
        <f t="shared" si="918"/>
        <v>Z</v>
      </c>
      <c r="AO1302" s="4" t="str">
        <f t="shared" si="919"/>
        <v>#</v>
      </c>
      <c r="AP1302" s="15" t="str">
        <f t="shared" si="920"/>
        <v>,SNC</v>
      </c>
      <c r="AQ1302" s="9" t="str">
        <f>_xlfn.XLOOKUP(D1302,Sheet2!$E$3:$E$101,Sheet2!$F$3:$F$101,"******************")</f>
        <v>******************</v>
      </c>
      <c r="AR1302" s="33" t="str">
        <f t="shared" si="906"/>
        <v>SKPDZ DSKP</v>
      </c>
      <c r="AS1302" s="9" t="str">
        <f t="shared" si="907"/>
        <v>DOCP</v>
      </c>
      <c r="AT1302" s="4">
        <f t="shared" si="921"/>
        <v>0</v>
      </c>
      <c r="AU1302" s="6">
        <f t="shared" si="922"/>
        <v>3</v>
      </c>
      <c r="AV1302" s="4" t="str">
        <f t="shared" si="923"/>
        <v>P</v>
      </c>
      <c r="AW1302" s="4">
        <f t="shared" si="924"/>
        <v>33</v>
      </c>
      <c r="AX1302" s="4" t="str">
        <f>_xlfn.XLOOKUP(AW1302,Sheet2!$Q$3:$Q$66,Sheet2!$R$3:$R$66,"**")</f>
        <v>DSKP</v>
      </c>
      <c r="AY1302" s="4">
        <f t="shared" si="925"/>
        <v>7</v>
      </c>
      <c r="AZ1302" s="16" t="str">
        <f t="shared" si="926"/>
        <v>SKPDZ</v>
      </c>
    </row>
    <row r="1303" spans="2:52" x14ac:dyDescent="0.35">
      <c r="B1303" s="3">
        <f t="shared" si="884"/>
        <v>28</v>
      </c>
      <c r="C1303" s="1">
        <f t="shared" si="885"/>
        <v>2675</v>
      </c>
      <c r="D1303" s="2">
        <v>6242</v>
      </c>
      <c r="E1303" s="2" t="str">
        <f>_xlfn.XLOOKUP(C1303,Sheet2!$N$3:$N$1000,Sheet2!$O$3:$O$1000,"")</f>
        <v/>
      </c>
      <c r="F1303" s="9" t="str">
        <f t="shared" si="883"/>
        <v>EHALT</v>
      </c>
      <c r="G1303" s="4" t="str">
        <f t="shared" si="903"/>
        <v>14</v>
      </c>
      <c r="H1303" s="4">
        <f t="shared" si="904"/>
        <v>242</v>
      </c>
      <c r="I1303" s="6">
        <f t="shared" si="896"/>
        <v>0</v>
      </c>
      <c r="J1303" s="6">
        <f t="shared" si="897"/>
        <v>0</v>
      </c>
      <c r="K1303" s="6">
        <f t="shared" si="898"/>
        <v>6</v>
      </c>
      <c r="L1303" s="6">
        <f t="shared" si="899"/>
        <v>2</v>
      </c>
      <c r="M1303" s="6">
        <f t="shared" si="900"/>
        <v>4</v>
      </c>
      <c r="N1303" s="6">
        <f t="shared" si="901"/>
        <v>2</v>
      </c>
      <c r="O1303" s="13">
        <f t="shared" si="902"/>
        <v>1</v>
      </c>
      <c r="P1303" s="4">
        <f t="shared" si="908"/>
        <v>0</v>
      </c>
      <c r="Q1303" s="4">
        <f t="shared" si="909"/>
        <v>1</v>
      </c>
      <c r="R1303">
        <f t="shared" si="886"/>
        <v>242</v>
      </c>
      <c r="S1303" s="4">
        <f t="shared" si="887"/>
        <v>0</v>
      </c>
      <c r="T1303" s="15">
        <f t="shared" si="888"/>
        <v>1</v>
      </c>
      <c r="U1303" s="4">
        <f t="shared" si="889"/>
        <v>0</v>
      </c>
      <c r="V1303" s="4">
        <f t="shared" si="890"/>
        <v>1</v>
      </c>
      <c r="W1303" s="4">
        <f t="shared" si="891"/>
        <v>4</v>
      </c>
      <c r="X1303" s="6">
        <f t="shared" si="892"/>
        <v>2</v>
      </c>
      <c r="Y1303" s="4">
        <f t="shared" si="893"/>
        <v>2</v>
      </c>
      <c r="Z1303" s="6">
        <f t="shared" si="894"/>
        <v>0</v>
      </c>
      <c r="AA1303" s="18">
        <f t="shared" si="895"/>
        <v>2</v>
      </c>
      <c r="AB1303" s="9" t="str">
        <f t="shared" si="910"/>
        <v>I.EHA</v>
      </c>
      <c r="AC1303" s="9" t="str">
        <f>_xlfn.XLOOKUP(R1303,Sheet2!$H$3:$H$258,Sheet2!$I$3:$I$258,"-----")</f>
        <v>I.EHA</v>
      </c>
      <c r="AD1303" s="9" t="str">
        <f>_xlfn.XLOOKUP(VALUE(AE1303),Sheet2!$N$3:$N$1000,Sheet2!$O$3:$O$1000,"********")</f>
        <v>********</v>
      </c>
      <c r="AE1303" t="str">
        <f t="shared" si="905"/>
        <v>2537</v>
      </c>
      <c r="AF1303" s="9" t="str">
        <f>IF(R1303&lt;200,"+"&amp;TEXT(R1303,"0"),"-"&amp;TEXT(_xlfn.XLOOKUP(R1303,Sheet2!$K$3:$K$130,Sheet2!$L$3:$L$130,"-----"),"0"))</f>
        <v>-136</v>
      </c>
      <c r="AG1303" s="9" t="str">
        <f t="shared" si="911"/>
        <v>@</v>
      </c>
      <c r="AH1303" s="9" t="str">
        <f t="shared" si="912"/>
        <v>JSR @I.EHA</v>
      </c>
      <c r="AI1303" t="str">
        <f t="shared" si="913"/>
        <v>1,@I.EHA</v>
      </c>
      <c r="AJ1303" s="16" t="str">
        <f t="shared" si="914"/>
        <v>@I.EHA</v>
      </c>
      <c r="AK1303" t="str">
        <f t="shared" si="915"/>
        <v>ADCOR 0,1,SZC</v>
      </c>
      <c r="AL1303" s="4" t="str">
        <f t="shared" si="916"/>
        <v>ADC</v>
      </c>
      <c r="AM1303" s="4" t="str">
        <f t="shared" si="917"/>
        <v>R</v>
      </c>
      <c r="AN1303" s="4" t="str">
        <f t="shared" si="918"/>
        <v>O</v>
      </c>
      <c r="AO1303" s="4" t="str">
        <f t="shared" si="919"/>
        <v/>
      </c>
      <c r="AP1303" s="15" t="str">
        <f t="shared" si="920"/>
        <v>,SZC</v>
      </c>
      <c r="AQ1303" s="9" t="str">
        <f>_xlfn.XLOOKUP(D1303,Sheet2!$E$3:$E$101,Sheet2!$F$3:$F$101,"******************")</f>
        <v>EHALT</v>
      </c>
      <c r="AR1303" s="33" t="str">
        <f t="shared" si="906"/>
        <v>DOBC 1,**</v>
      </c>
      <c r="AS1303" s="9" t="str">
        <f t="shared" si="907"/>
        <v>DOBC</v>
      </c>
      <c r="AT1303" s="4">
        <f t="shared" si="921"/>
        <v>1</v>
      </c>
      <c r="AU1303" s="6">
        <f t="shared" si="922"/>
        <v>2</v>
      </c>
      <c r="AV1303" s="4" t="str">
        <f t="shared" si="923"/>
        <v>C</v>
      </c>
      <c r="AW1303" s="4">
        <f t="shared" si="924"/>
        <v>42</v>
      </c>
      <c r="AX1303" s="4" t="str">
        <f>_xlfn.XLOOKUP(AW1303,Sheet2!$Q$3:$Q$66,Sheet2!$R$3:$R$66,"**")</f>
        <v>**</v>
      </c>
      <c r="AY1303" s="4">
        <f t="shared" si="925"/>
        <v>4</v>
      </c>
      <c r="AZ1303" s="16" t="str">
        <f t="shared" si="926"/>
        <v>SKPDN</v>
      </c>
    </row>
    <row r="1304" spans="2:52" x14ac:dyDescent="0.35">
      <c r="B1304" s="3">
        <f t="shared" si="884"/>
        <v>29</v>
      </c>
      <c r="C1304" s="1">
        <f t="shared" si="885"/>
        <v>2676</v>
      </c>
      <c r="D1304" s="2">
        <v>6243</v>
      </c>
      <c r="E1304" s="2" t="str">
        <f>_xlfn.XLOOKUP(C1304,Sheet2!$N$3:$N$1000,Sheet2!$O$3:$O$1000,"")</f>
        <v/>
      </c>
      <c r="F1304" s="9" t="str">
        <f t="shared" si="883"/>
        <v>LOOP</v>
      </c>
      <c r="G1304" s="4" t="str">
        <f t="shared" si="903"/>
        <v>14</v>
      </c>
      <c r="H1304" s="4">
        <f t="shared" si="904"/>
        <v>243</v>
      </c>
      <c r="I1304" s="6">
        <f t="shared" si="896"/>
        <v>0</v>
      </c>
      <c r="J1304" s="6">
        <f t="shared" si="897"/>
        <v>0</v>
      </c>
      <c r="K1304" s="6">
        <f t="shared" si="898"/>
        <v>6</v>
      </c>
      <c r="L1304" s="6">
        <f t="shared" si="899"/>
        <v>2</v>
      </c>
      <c r="M1304" s="6">
        <f t="shared" si="900"/>
        <v>4</v>
      </c>
      <c r="N1304" s="6">
        <f t="shared" si="901"/>
        <v>3</v>
      </c>
      <c r="O1304" s="13">
        <f t="shared" si="902"/>
        <v>1</v>
      </c>
      <c r="P1304" s="4">
        <f t="shared" si="908"/>
        <v>0</v>
      </c>
      <c r="Q1304" s="4">
        <f t="shared" si="909"/>
        <v>1</v>
      </c>
      <c r="R1304">
        <f t="shared" si="886"/>
        <v>243</v>
      </c>
      <c r="S1304" s="4">
        <f t="shared" si="887"/>
        <v>0</v>
      </c>
      <c r="T1304" s="15">
        <f t="shared" si="888"/>
        <v>1</v>
      </c>
      <c r="U1304" s="4">
        <f t="shared" si="889"/>
        <v>0</v>
      </c>
      <c r="V1304" s="4">
        <f t="shared" si="890"/>
        <v>1</v>
      </c>
      <c r="W1304" s="4">
        <f t="shared" si="891"/>
        <v>4</v>
      </c>
      <c r="X1304" s="6">
        <f t="shared" si="892"/>
        <v>2</v>
      </c>
      <c r="Y1304" s="4">
        <f t="shared" si="893"/>
        <v>2</v>
      </c>
      <c r="Z1304" s="6">
        <f t="shared" si="894"/>
        <v>0</v>
      </c>
      <c r="AA1304" s="18">
        <f t="shared" si="895"/>
        <v>3</v>
      </c>
      <c r="AB1304" s="9" t="str">
        <f t="shared" si="910"/>
        <v>I.LOO</v>
      </c>
      <c r="AC1304" s="9" t="str">
        <f>_xlfn.XLOOKUP(R1304,Sheet2!$H$3:$H$258,Sheet2!$I$3:$I$258,"-----")</f>
        <v>I.LOO</v>
      </c>
      <c r="AD1304" s="9" t="str">
        <f>_xlfn.XLOOKUP(VALUE(AE1304),Sheet2!$N$3:$N$1000,Sheet2!$O$3:$O$1000,"********")</f>
        <v>********</v>
      </c>
      <c r="AE1304" t="str">
        <f t="shared" si="905"/>
        <v>2541</v>
      </c>
      <c r="AF1304" s="9" t="str">
        <f>IF(R1304&lt;200,"+"&amp;TEXT(R1304,"0"),"-"&amp;TEXT(_xlfn.XLOOKUP(R1304,Sheet2!$K$3:$K$130,Sheet2!$L$3:$L$130,"-----"),"0"))</f>
        <v>-135</v>
      </c>
      <c r="AG1304" s="9" t="str">
        <f t="shared" si="911"/>
        <v>@</v>
      </c>
      <c r="AH1304" s="9" t="str">
        <f t="shared" si="912"/>
        <v>JSR @I.LOO</v>
      </c>
      <c r="AI1304" t="str">
        <f t="shared" si="913"/>
        <v>1,@I.LOO</v>
      </c>
      <c r="AJ1304" s="16" t="str">
        <f t="shared" si="914"/>
        <v>@I.LOO</v>
      </c>
      <c r="AK1304" t="str">
        <f t="shared" si="915"/>
        <v>ADCOR 0,1,SNC</v>
      </c>
      <c r="AL1304" s="4" t="str">
        <f t="shared" si="916"/>
        <v>ADC</v>
      </c>
      <c r="AM1304" s="4" t="str">
        <f t="shared" si="917"/>
        <v>R</v>
      </c>
      <c r="AN1304" s="4" t="str">
        <f t="shared" si="918"/>
        <v>O</v>
      </c>
      <c r="AO1304" s="4" t="str">
        <f t="shared" si="919"/>
        <v/>
      </c>
      <c r="AP1304" s="15" t="str">
        <f t="shared" si="920"/>
        <v>,SNC</v>
      </c>
      <c r="AQ1304" s="9" t="str">
        <f>_xlfn.XLOOKUP(D1304,Sheet2!$E$3:$E$101,Sheet2!$F$3:$F$101,"******************")</f>
        <v>LOOP</v>
      </c>
      <c r="AR1304" s="33" t="str">
        <f t="shared" si="906"/>
        <v>DOBC 1,**</v>
      </c>
      <c r="AS1304" s="9" t="str">
        <f t="shared" si="907"/>
        <v>DOBC</v>
      </c>
      <c r="AT1304" s="4">
        <f t="shared" si="921"/>
        <v>1</v>
      </c>
      <c r="AU1304" s="6">
        <f t="shared" si="922"/>
        <v>2</v>
      </c>
      <c r="AV1304" s="4" t="str">
        <f t="shared" si="923"/>
        <v>C</v>
      </c>
      <c r="AW1304" s="4">
        <f t="shared" si="924"/>
        <v>43</v>
      </c>
      <c r="AX1304" s="4" t="str">
        <f>_xlfn.XLOOKUP(AW1304,Sheet2!$Q$3:$Q$66,Sheet2!$R$3:$R$66,"**")</f>
        <v>**</v>
      </c>
      <c r="AY1304" s="4">
        <f t="shared" si="925"/>
        <v>4</v>
      </c>
      <c r="AZ1304" s="16" t="str">
        <f t="shared" si="926"/>
        <v>SKPDN</v>
      </c>
    </row>
    <row r="1305" spans="2:52" x14ac:dyDescent="0.35">
      <c r="B1305" s="3">
        <v>31</v>
      </c>
      <c r="C1305" s="1">
        <f t="shared" si="885"/>
        <v>2677</v>
      </c>
      <c r="D1305" s="2">
        <v>6240</v>
      </c>
      <c r="E1305" s="2" t="str">
        <f>_xlfn.XLOOKUP(C1305,Sheet2!$N$3:$N$1000,Sheet2!$O$3:$O$1000,"")</f>
        <v>D22</v>
      </c>
      <c r="F1305" s="9" t="str">
        <f t="shared" si="883"/>
        <v>SETP1</v>
      </c>
      <c r="G1305" s="4" t="str">
        <f t="shared" si="903"/>
        <v>14</v>
      </c>
      <c r="H1305" s="4">
        <f t="shared" si="904"/>
        <v>240</v>
      </c>
      <c r="I1305" s="6">
        <f t="shared" si="896"/>
        <v>0</v>
      </c>
      <c r="J1305" s="6">
        <f t="shared" si="897"/>
        <v>0</v>
      </c>
      <c r="K1305" s="6">
        <f t="shared" si="898"/>
        <v>6</v>
      </c>
      <c r="L1305" s="6">
        <f t="shared" si="899"/>
        <v>2</v>
      </c>
      <c r="M1305" s="6">
        <f t="shared" si="900"/>
        <v>4</v>
      </c>
      <c r="N1305" s="6">
        <f t="shared" si="901"/>
        <v>0</v>
      </c>
      <c r="O1305" s="13">
        <f t="shared" si="902"/>
        <v>1</v>
      </c>
      <c r="P1305" s="4">
        <f t="shared" si="908"/>
        <v>0</v>
      </c>
      <c r="Q1305" s="4">
        <f t="shared" si="909"/>
        <v>1</v>
      </c>
      <c r="R1305">
        <f t="shared" si="886"/>
        <v>240</v>
      </c>
      <c r="S1305" s="4">
        <f t="shared" si="887"/>
        <v>0</v>
      </c>
      <c r="T1305" s="15">
        <f t="shared" si="888"/>
        <v>1</v>
      </c>
      <c r="U1305" s="4">
        <f t="shared" si="889"/>
        <v>0</v>
      </c>
      <c r="V1305" s="4">
        <f t="shared" si="890"/>
        <v>1</v>
      </c>
      <c r="W1305" s="4">
        <f t="shared" si="891"/>
        <v>4</v>
      </c>
      <c r="X1305" s="6">
        <f t="shared" si="892"/>
        <v>2</v>
      </c>
      <c r="Y1305" s="4">
        <f t="shared" si="893"/>
        <v>2</v>
      </c>
      <c r="Z1305" s="6">
        <f t="shared" si="894"/>
        <v>0</v>
      </c>
      <c r="AA1305" s="18">
        <f t="shared" si="895"/>
        <v>0</v>
      </c>
      <c r="AB1305" s="9" t="str">
        <f t="shared" si="910"/>
        <v>I.SETP</v>
      </c>
      <c r="AC1305" s="9" t="str">
        <f>_xlfn.XLOOKUP(R1305,Sheet2!$H$3:$H$258,Sheet2!$I$3:$I$258,"-----")</f>
        <v>I.SETP</v>
      </c>
      <c r="AD1305" s="9" t="str">
        <f>_xlfn.XLOOKUP(VALUE(AE1305),Sheet2!$N$3:$N$1000,Sheet2!$O$3:$O$1000,"********")</f>
        <v>********</v>
      </c>
      <c r="AE1305" t="str">
        <f t="shared" si="905"/>
        <v>2537</v>
      </c>
      <c r="AF1305" s="9" t="str">
        <f>IF(R1305&lt;200,"+"&amp;TEXT(R1305,"0"),"-"&amp;TEXT(_xlfn.XLOOKUP(R1305,Sheet2!$K$3:$K$130,Sheet2!$L$3:$L$130,"-----"),"0"))</f>
        <v>-140</v>
      </c>
      <c r="AG1305" s="9" t="str">
        <f t="shared" si="911"/>
        <v>@</v>
      </c>
      <c r="AH1305" s="9" t="str">
        <f t="shared" si="912"/>
        <v>JSR @I.SETP</v>
      </c>
      <c r="AI1305" t="str">
        <f t="shared" si="913"/>
        <v>1,@I.SETP</v>
      </c>
      <c r="AJ1305" s="16" t="str">
        <f t="shared" si="914"/>
        <v>@I.SETP</v>
      </c>
      <c r="AK1305" t="str">
        <f t="shared" si="915"/>
        <v>ADCOR 0,1</v>
      </c>
      <c r="AL1305" s="4" t="str">
        <f t="shared" si="916"/>
        <v>ADC</v>
      </c>
      <c r="AM1305" s="4" t="str">
        <f t="shared" si="917"/>
        <v>R</v>
      </c>
      <c r="AN1305" s="4" t="str">
        <f t="shared" si="918"/>
        <v>O</v>
      </c>
      <c r="AO1305" s="4" t="str">
        <f t="shared" si="919"/>
        <v/>
      </c>
      <c r="AP1305" s="15" t="str">
        <f t="shared" si="920"/>
        <v/>
      </c>
      <c r="AQ1305" s="9" t="str">
        <f>_xlfn.XLOOKUP(D1305,Sheet2!$E$3:$E$101,Sheet2!$F$3:$F$101,"******************")</f>
        <v>SETP1</v>
      </c>
      <c r="AR1305" s="33" t="str">
        <f t="shared" si="906"/>
        <v>DOBC 1,**</v>
      </c>
      <c r="AS1305" s="9" t="str">
        <f t="shared" si="907"/>
        <v>DOBC</v>
      </c>
      <c r="AT1305" s="4">
        <f t="shared" si="921"/>
        <v>1</v>
      </c>
      <c r="AU1305" s="6">
        <f t="shared" si="922"/>
        <v>2</v>
      </c>
      <c r="AV1305" s="4" t="str">
        <f t="shared" si="923"/>
        <v>C</v>
      </c>
      <c r="AW1305" s="4">
        <f t="shared" si="924"/>
        <v>40</v>
      </c>
      <c r="AX1305" s="4" t="str">
        <f>_xlfn.XLOOKUP(AW1305,Sheet2!$Q$3:$Q$66,Sheet2!$R$3:$R$66,"**")</f>
        <v>**</v>
      </c>
      <c r="AY1305" s="4">
        <f t="shared" si="925"/>
        <v>4</v>
      </c>
      <c r="AZ1305" s="16" t="str">
        <f t="shared" si="926"/>
        <v>SKPDN</v>
      </c>
    </row>
    <row r="1306" spans="2:52" x14ac:dyDescent="0.35">
      <c r="B1306" s="3">
        <f t="shared" si="884"/>
        <v>32</v>
      </c>
      <c r="C1306" s="1">
        <v>2700</v>
      </c>
      <c r="D1306" s="2">
        <v>24160</v>
      </c>
      <c r="E1306" s="2" t="str">
        <f>_xlfn.XLOOKUP(C1306,Sheet2!$N$3:$N$1000,Sheet2!$O$3:$O$1000,"")</f>
        <v/>
      </c>
      <c r="F1306" s="9" t="str">
        <f t="shared" ref="F1306:F1369" si="927">IF(AQ1306="******************",IF(P1306=0,AH1306,IF(P1306=3,AR1306,IF(P1306=1,"LDA "&amp;AI1306,IF(P1306=2,"STA "&amp;AI1306,IF(P1306=3,AQ1306,AK1306))))),AQ1306)</f>
        <v>LDA 1,BUFF</v>
      </c>
      <c r="G1306" s="4" t="str">
        <f t="shared" si="903"/>
        <v>50</v>
      </c>
      <c r="H1306" s="4">
        <f t="shared" si="904"/>
        <v>160</v>
      </c>
      <c r="I1306" s="6">
        <f t="shared" si="896"/>
        <v>0</v>
      </c>
      <c r="J1306" s="6">
        <f t="shared" si="897"/>
        <v>2</v>
      </c>
      <c r="K1306" s="6">
        <f t="shared" si="898"/>
        <v>4</v>
      </c>
      <c r="L1306" s="6">
        <f t="shared" si="899"/>
        <v>1</v>
      </c>
      <c r="M1306" s="6">
        <f t="shared" si="900"/>
        <v>6</v>
      </c>
      <c r="N1306" s="6">
        <f t="shared" si="901"/>
        <v>0</v>
      </c>
      <c r="O1306" s="13">
        <f t="shared" si="902"/>
        <v>5</v>
      </c>
      <c r="P1306" s="4">
        <f t="shared" si="908"/>
        <v>1</v>
      </c>
      <c r="Q1306" s="4">
        <f t="shared" si="909"/>
        <v>1</v>
      </c>
      <c r="R1306">
        <f t="shared" si="886"/>
        <v>160</v>
      </c>
      <c r="S1306" s="4">
        <f t="shared" si="887"/>
        <v>0</v>
      </c>
      <c r="T1306" s="15">
        <f t="shared" si="888"/>
        <v>0</v>
      </c>
      <c r="U1306" s="4">
        <f t="shared" si="889"/>
        <v>1</v>
      </c>
      <c r="V1306" s="4">
        <f t="shared" si="890"/>
        <v>1</v>
      </c>
      <c r="W1306" s="4">
        <f t="shared" si="891"/>
        <v>0</v>
      </c>
      <c r="X1306" s="6">
        <f t="shared" si="892"/>
        <v>1</v>
      </c>
      <c r="Y1306" s="4">
        <f t="shared" si="893"/>
        <v>3</v>
      </c>
      <c r="Z1306" s="6">
        <f t="shared" si="894"/>
        <v>0</v>
      </c>
      <c r="AA1306" s="18">
        <f t="shared" si="895"/>
        <v>0</v>
      </c>
      <c r="AB1306" s="9" t="str">
        <f t="shared" si="910"/>
        <v>BUFF</v>
      </c>
      <c r="AC1306" s="9" t="str">
        <f>_xlfn.XLOOKUP(R1306,Sheet2!$H$3:$H$258,Sheet2!$I$3:$I$258,"-----")</f>
        <v>BUFF</v>
      </c>
      <c r="AD1306" s="9" t="str">
        <f>_xlfn.XLOOKUP(VALUE(AE1306),Sheet2!$N$3:$N$1000,Sheet2!$O$3:$O$1000,"********")</f>
        <v>********</v>
      </c>
      <c r="AE1306" t="str">
        <f t="shared" si="905"/>
        <v>3060</v>
      </c>
      <c r="AF1306" s="9" t="str">
        <f>IF(R1306&lt;200,"+"&amp;TEXT(R1306,"0"),"-"&amp;TEXT(_xlfn.XLOOKUP(R1306,Sheet2!$K$3:$K$130,Sheet2!$L$3:$L$130,"-----"),"0"))</f>
        <v>+160</v>
      </c>
      <c r="AG1306" s="9" t="str">
        <f t="shared" si="911"/>
        <v/>
      </c>
      <c r="AH1306" s="9" t="str">
        <f t="shared" si="912"/>
        <v>JSR BUFF</v>
      </c>
      <c r="AI1306" t="str">
        <f t="shared" si="913"/>
        <v>1,BUFF</v>
      </c>
      <c r="AJ1306" s="16" t="str">
        <f t="shared" si="914"/>
        <v>BUFF</v>
      </c>
      <c r="AK1306" t="str">
        <f t="shared" si="915"/>
        <v>COMCL 1,1</v>
      </c>
      <c r="AL1306" s="4" t="str">
        <f t="shared" si="916"/>
        <v>COM</v>
      </c>
      <c r="AM1306" s="4" t="str">
        <f t="shared" si="917"/>
        <v>L</v>
      </c>
      <c r="AN1306" s="4" t="str">
        <f t="shared" si="918"/>
        <v>C</v>
      </c>
      <c r="AO1306" s="4" t="str">
        <f t="shared" si="919"/>
        <v/>
      </c>
      <c r="AP1306" s="15" t="str">
        <f t="shared" si="920"/>
        <v/>
      </c>
      <c r="AQ1306" s="9" t="str">
        <f>_xlfn.XLOOKUP(D1306,Sheet2!$E$3:$E$101,Sheet2!$F$3:$F$101,"******************")</f>
        <v>******************</v>
      </c>
      <c r="AR1306" s="33" t="str">
        <f t="shared" si="906"/>
        <v>NIOS **</v>
      </c>
      <c r="AS1306" s="9" t="str">
        <f t="shared" si="907"/>
        <v>DOCS</v>
      </c>
      <c r="AT1306" s="4">
        <f t="shared" si="921"/>
        <v>1</v>
      </c>
      <c r="AU1306" s="6">
        <f t="shared" si="922"/>
        <v>1</v>
      </c>
      <c r="AV1306" s="4" t="str">
        <f t="shared" si="923"/>
        <v>S</v>
      </c>
      <c r="AW1306" s="4">
        <f t="shared" si="924"/>
        <v>60</v>
      </c>
      <c r="AX1306" s="4" t="str">
        <f>_xlfn.XLOOKUP(AW1306,Sheet2!$Q$3:$Q$66,Sheet2!$R$3:$R$66,"**")</f>
        <v>**</v>
      </c>
      <c r="AY1306" s="4">
        <f t="shared" si="925"/>
        <v>0</v>
      </c>
      <c r="AZ1306" s="16" t="str">
        <f t="shared" si="926"/>
        <v>SKPBZ</v>
      </c>
    </row>
    <row r="1307" spans="2:52" x14ac:dyDescent="0.35">
      <c r="B1307" s="3">
        <f t="shared" si="884"/>
        <v>33</v>
      </c>
      <c r="C1307" s="1">
        <f t="shared" si="885"/>
        <v>2701</v>
      </c>
      <c r="D1307" s="2">
        <v>66033</v>
      </c>
      <c r="E1307" s="2" t="str">
        <f>_xlfn.XLOOKUP(C1307,Sheet2!$N$3:$N$1000,Sheet2!$O$3:$O$1000,"")</f>
        <v/>
      </c>
      <c r="F1307" s="9" t="str">
        <f t="shared" si="927"/>
        <v>DOB 1,DSKP</v>
      </c>
      <c r="G1307" s="4" t="str">
        <f t="shared" si="903"/>
        <v>154</v>
      </c>
      <c r="H1307" s="4">
        <f t="shared" si="904"/>
        <v>33</v>
      </c>
      <c r="I1307" s="6">
        <f t="shared" si="896"/>
        <v>0</v>
      </c>
      <c r="J1307" s="6">
        <f t="shared" si="897"/>
        <v>6</v>
      </c>
      <c r="K1307" s="6">
        <f t="shared" si="898"/>
        <v>6</v>
      </c>
      <c r="L1307" s="6">
        <f t="shared" si="899"/>
        <v>0</v>
      </c>
      <c r="M1307" s="6">
        <f t="shared" si="900"/>
        <v>3</v>
      </c>
      <c r="N1307" s="6">
        <f t="shared" si="901"/>
        <v>3</v>
      </c>
      <c r="O1307" s="13">
        <f t="shared" si="902"/>
        <v>13</v>
      </c>
      <c r="P1307" s="4">
        <f t="shared" si="908"/>
        <v>3</v>
      </c>
      <c r="Q1307" s="4">
        <f t="shared" si="909"/>
        <v>1</v>
      </c>
      <c r="R1307">
        <f t="shared" si="886"/>
        <v>33</v>
      </c>
      <c r="S1307" s="4">
        <f t="shared" si="887"/>
        <v>0</v>
      </c>
      <c r="T1307" s="15">
        <f t="shared" si="888"/>
        <v>1</v>
      </c>
      <c r="U1307" s="4">
        <f t="shared" si="889"/>
        <v>3</v>
      </c>
      <c r="V1307" s="4">
        <f t="shared" si="890"/>
        <v>1</v>
      </c>
      <c r="W1307" s="4">
        <f t="shared" si="891"/>
        <v>4</v>
      </c>
      <c r="X1307" s="6">
        <f t="shared" si="892"/>
        <v>0</v>
      </c>
      <c r="Y1307" s="4">
        <f t="shared" si="893"/>
        <v>1</v>
      </c>
      <c r="Z1307" s="6">
        <f t="shared" si="894"/>
        <v>1</v>
      </c>
      <c r="AA1307" s="18">
        <f t="shared" si="895"/>
        <v>3</v>
      </c>
      <c r="AB1307" s="9" t="str">
        <f t="shared" si="910"/>
        <v>*****</v>
      </c>
      <c r="AC1307" s="9" t="str">
        <f>_xlfn.XLOOKUP(R1307,Sheet2!$H$3:$H$258,Sheet2!$I$3:$I$258,"-----")</f>
        <v>*****</v>
      </c>
      <c r="AD1307" s="9" t="str">
        <f>_xlfn.XLOOKUP(VALUE(AE1307),Sheet2!$N$3:$N$1000,Sheet2!$O$3:$O$1000,"********")</f>
        <v>********</v>
      </c>
      <c r="AE1307" t="str">
        <f t="shared" si="905"/>
        <v>2734</v>
      </c>
      <c r="AF1307" s="9" t="str">
        <f>IF(R1307&lt;200,"+"&amp;TEXT(R1307,"0"),"-"&amp;TEXT(_xlfn.XLOOKUP(R1307,Sheet2!$K$3:$K$130,Sheet2!$L$3:$L$130,"-----"),"0"))</f>
        <v>+33</v>
      </c>
      <c r="AG1307" s="9" t="str">
        <f t="shared" si="911"/>
        <v>@</v>
      </c>
      <c r="AH1307" s="9" t="str">
        <f t="shared" si="912"/>
        <v>JSR @*****</v>
      </c>
      <c r="AI1307" t="str">
        <f t="shared" si="913"/>
        <v>1,@*****</v>
      </c>
      <c r="AJ1307" s="16" t="str">
        <f t="shared" si="914"/>
        <v>@*****</v>
      </c>
      <c r="AK1307" t="str">
        <f t="shared" si="915"/>
        <v>ADCZ# 3,1,SNC</v>
      </c>
      <c r="AL1307" s="4" t="str">
        <f t="shared" si="916"/>
        <v>ADC</v>
      </c>
      <c r="AM1307" s="4" t="str">
        <f t="shared" si="917"/>
        <v/>
      </c>
      <c r="AN1307" s="4" t="str">
        <f t="shared" si="918"/>
        <v>Z</v>
      </c>
      <c r="AO1307" s="4" t="str">
        <f t="shared" si="919"/>
        <v>#</v>
      </c>
      <c r="AP1307" s="15" t="str">
        <f t="shared" si="920"/>
        <v>,SNC</v>
      </c>
      <c r="AQ1307" s="9" t="str">
        <f>_xlfn.XLOOKUP(D1307,Sheet2!$E$3:$E$101,Sheet2!$F$3:$F$101,"******************")</f>
        <v>******************</v>
      </c>
      <c r="AR1307" s="33" t="str">
        <f t="shared" si="906"/>
        <v>DOB 1,DSKP</v>
      </c>
      <c r="AS1307" s="9" t="str">
        <f t="shared" si="907"/>
        <v>DOB</v>
      </c>
      <c r="AT1307" s="4">
        <f t="shared" si="921"/>
        <v>1</v>
      </c>
      <c r="AU1307" s="6">
        <f t="shared" si="922"/>
        <v>0</v>
      </c>
      <c r="AV1307" s="4" t="str">
        <f t="shared" si="923"/>
        <v/>
      </c>
      <c r="AW1307" s="4">
        <f t="shared" si="924"/>
        <v>33</v>
      </c>
      <c r="AX1307" s="4" t="str">
        <f>_xlfn.XLOOKUP(AW1307,Sheet2!$Q$3:$Q$66,Sheet2!$R$3:$R$66,"**")</f>
        <v>DSKP</v>
      </c>
      <c r="AY1307" s="4">
        <f t="shared" si="925"/>
        <v>4</v>
      </c>
      <c r="AZ1307" s="16" t="str">
        <f t="shared" si="926"/>
        <v>SKPBN</v>
      </c>
    </row>
    <row r="1308" spans="2:52" x14ac:dyDescent="0.35">
      <c r="B1308" s="3">
        <f t="shared" si="884"/>
        <v>34</v>
      </c>
      <c r="C1308" s="1">
        <f t="shared" si="885"/>
        <v>2702</v>
      </c>
      <c r="D1308" s="2">
        <v>20152</v>
      </c>
      <c r="E1308" s="2" t="str">
        <f>_xlfn.XLOOKUP(C1308,Sheet2!$N$3:$N$1000,Sheet2!$O$3:$O$1000,"")</f>
        <v/>
      </c>
      <c r="F1308" s="9" t="str">
        <f t="shared" si="927"/>
        <v>LDA 0,TESTU</v>
      </c>
      <c r="G1308" s="4" t="str">
        <f t="shared" si="903"/>
        <v>40</v>
      </c>
      <c r="H1308" s="4">
        <f t="shared" si="904"/>
        <v>152</v>
      </c>
      <c r="I1308" s="6">
        <f t="shared" si="896"/>
        <v>0</v>
      </c>
      <c r="J1308" s="6">
        <f t="shared" si="897"/>
        <v>2</v>
      </c>
      <c r="K1308" s="6">
        <f t="shared" si="898"/>
        <v>0</v>
      </c>
      <c r="L1308" s="6">
        <f t="shared" si="899"/>
        <v>1</v>
      </c>
      <c r="M1308" s="6">
        <f t="shared" si="900"/>
        <v>5</v>
      </c>
      <c r="N1308" s="6">
        <f t="shared" si="901"/>
        <v>2</v>
      </c>
      <c r="O1308" s="13">
        <f t="shared" si="902"/>
        <v>4</v>
      </c>
      <c r="P1308" s="4">
        <f t="shared" si="908"/>
        <v>1</v>
      </c>
      <c r="Q1308" s="4">
        <f t="shared" si="909"/>
        <v>0</v>
      </c>
      <c r="R1308">
        <f t="shared" si="886"/>
        <v>152</v>
      </c>
      <c r="S1308" s="4">
        <f t="shared" si="887"/>
        <v>0</v>
      </c>
      <c r="T1308" s="15">
        <f t="shared" si="888"/>
        <v>0</v>
      </c>
      <c r="U1308" s="4">
        <f t="shared" si="889"/>
        <v>1</v>
      </c>
      <c r="V1308" s="4">
        <f t="shared" si="890"/>
        <v>0</v>
      </c>
      <c r="W1308" s="4">
        <f t="shared" si="891"/>
        <v>0</v>
      </c>
      <c r="X1308" s="6">
        <f t="shared" si="892"/>
        <v>1</v>
      </c>
      <c r="Y1308" s="4">
        <f t="shared" si="893"/>
        <v>2</v>
      </c>
      <c r="Z1308" s="6">
        <f t="shared" si="894"/>
        <v>1</v>
      </c>
      <c r="AA1308" s="18">
        <f t="shared" si="895"/>
        <v>2</v>
      </c>
      <c r="AB1308" s="9" t="str">
        <f t="shared" si="910"/>
        <v>TESTU</v>
      </c>
      <c r="AC1308" s="9" t="str">
        <f>_xlfn.XLOOKUP(R1308,Sheet2!$H$3:$H$258,Sheet2!$I$3:$I$258,"-----")</f>
        <v>TESTU</v>
      </c>
      <c r="AD1308" s="9" t="str">
        <f>_xlfn.XLOOKUP(VALUE(AE1308),Sheet2!$N$3:$N$1000,Sheet2!$O$3:$O$1000,"********")</f>
        <v>********</v>
      </c>
      <c r="AE1308" t="str">
        <f t="shared" si="905"/>
        <v>3054</v>
      </c>
      <c r="AF1308" s="9" t="str">
        <f>IF(R1308&lt;200,"+"&amp;TEXT(R1308,"0"),"-"&amp;TEXT(_xlfn.XLOOKUP(R1308,Sheet2!$K$3:$K$130,Sheet2!$L$3:$L$130,"-----"),"0"))</f>
        <v>+152</v>
      </c>
      <c r="AG1308" s="9" t="str">
        <f t="shared" si="911"/>
        <v/>
      </c>
      <c r="AH1308" s="9" t="str">
        <f t="shared" si="912"/>
        <v>JMP TESTU</v>
      </c>
      <c r="AI1308" t="str">
        <f t="shared" si="913"/>
        <v>0,TESTU</v>
      </c>
      <c r="AJ1308" s="16" t="str">
        <f t="shared" si="914"/>
        <v>TESTU</v>
      </c>
      <c r="AK1308" t="str">
        <f t="shared" si="915"/>
        <v>COMOL# 1,0,SZC</v>
      </c>
      <c r="AL1308" s="4" t="str">
        <f t="shared" si="916"/>
        <v>COM</v>
      </c>
      <c r="AM1308" s="4" t="str">
        <f t="shared" si="917"/>
        <v>L</v>
      </c>
      <c r="AN1308" s="4" t="str">
        <f t="shared" si="918"/>
        <v>O</v>
      </c>
      <c r="AO1308" s="4" t="str">
        <f t="shared" si="919"/>
        <v>#</v>
      </c>
      <c r="AP1308" s="15" t="str">
        <f t="shared" si="920"/>
        <v>,SZC</v>
      </c>
      <c r="AQ1308" s="9" t="str">
        <f>_xlfn.XLOOKUP(D1308,Sheet2!$E$3:$E$101,Sheet2!$F$3:$F$101,"******************")</f>
        <v>******************</v>
      </c>
      <c r="AR1308" s="33" t="str">
        <f t="shared" si="906"/>
        <v>NIOS **</v>
      </c>
      <c r="AS1308" s="9" t="str">
        <f t="shared" si="907"/>
        <v>DOCS</v>
      </c>
      <c r="AT1308" s="4">
        <f t="shared" si="921"/>
        <v>0</v>
      </c>
      <c r="AU1308" s="6">
        <f t="shared" si="922"/>
        <v>1</v>
      </c>
      <c r="AV1308" s="4" t="str">
        <f t="shared" si="923"/>
        <v>S</v>
      </c>
      <c r="AW1308" s="4">
        <f t="shared" si="924"/>
        <v>52</v>
      </c>
      <c r="AX1308" s="4" t="str">
        <f>_xlfn.XLOOKUP(AW1308,Sheet2!$Q$3:$Q$66,Sheet2!$R$3:$R$66,"**")</f>
        <v>**</v>
      </c>
      <c r="AY1308" s="4">
        <f t="shared" si="925"/>
        <v>0</v>
      </c>
      <c r="AZ1308" s="16" t="str">
        <f t="shared" si="926"/>
        <v>SKPBZ</v>
      </c>
    </row>
    <row r="1309" spans="2:52" x14ac:dyDescent="0.35">
      <c r="B1309" s="3">
        <f t="shared" si="884"/>
        <v>35</v>
      </c>
      <c r="C1309" s="1">
        <f t="shared" si="885"/>
        <v>2703</v>
      </c>
      <c r="D1309" s="2">
        <v>24121</v>
      </c>
      <c r="E1309" s="2" t="str">
        <f>_xlfn.XLOOKUP(C1309,Sheet2!$N$3:$N$1000,Sheet2!$O$3:$O$1000,"")</f>
        <v/>
      </c>
      <c r="F1309" s="9" t="str">
        <f t="shared" si="927"/>
        <v>LDA 1,C17</v>
      </c>
      <c r="G1309" s="4" t="str">
        <f t="shared" si="903"/>
        <v>50</v>
      </c>
      <c r="H1309" s="4">
        <f t="shared" si="904"/>
        <v>121</v>
      </c>
      <c r="I1309" s="6">
        <f t="shared" si="896"/>
        <v>0</v>
      </c>
      <c r="J1309" s="6">
        <f t="shared" si="897"/>
        <v>2</v>
      </c>
      <c r="K1309" s="6">
        <f t="shared" si="898"/>
        <v>4</v>
      </c>
      <c r="L1309" s="6">
        <f t="shared" si="899"/>
        <v>1</v>
      </c>
      <c r="M1309" s="6">
        <f t="shared" si="900"/>
        <v>2</v>
      </c>
      <c r="N1309" s="6">
        <f t="shared" si="901"/>
        <v>1</v>
      </c>
      <c r="O1309" s="13">
        <f t="shared" si="902"/>
        <v>5</v>
      </c>
      <c r="P1309" s="4">
        <f t="shared" si="908"/>
        <v>1</v>
      </c>
      <c r="Q1309" s="4">
        <f t="shared" si="909"/>
        <v>1</v>
      </c>
      <c r="R1309">
        <f t="shared" si="886"/>
        <v>121</v>
      </c>
      <c r="S1309" s="4">
        <f t="shared" si="887"/>
        <v>0</v>
      </c>
      <c r="T1309" s="15">
        <f t="shared" si="888"/>
        <v>0</v>
      </c>
      <c r="U1309" s="4">
        <f t="shared" si="889"/>
        <v>1</v>
      </c>
      <c r="V1309" s="4">
        <f t="shared" si="890"/>
        <v>1</v>
      </c>
      <c r="W1309" s="4">
        <f t="shared" si="891"/>
        <v>0</v>
      </c>
      <c r="X1309" s="6">
        <f t="shared" si="892"/>
        <v>1</v>
      </c>
      <c r="Y1309" s="4">
        <f t="shared" si="893"/>
        <v>1</v>
      </c>
      <c r="Z1309" s="6">
        <f t="shared" si="894"/>
        <v>0</v>
      </c>
      <c r="AA1309" s="18">
        <f t="shared" si="895"/>
        <v>1</v>
      </c>
      <c r="AB1309" s="9" t="str">
        <f t="shared" si="910"/>
        <v>C17</v>
      </c>
      <c r="AC1309" s="9" t="str">
        <f>_xlfn.XLOOKUP(R1309,Sheet2!$H$3:$H$258,Sheet2!$I$3:$I$258,"-----")</f>
        <v>C17</v>
      </c>
      <c r="AD1309" s="9" t="str">
        <f>_xlfn.XLOOKUP(VALUE(AE1309),Sheet2!$N$3:$N$1000,Sheet2!$O$3:$O$1000,"********")</f>
        <v>********</v>
      </c>
      <c r="AE1309" t="str">
        <f t="shared" si="905"/>
        <v>3024</v>
      </c>
      <c r="AF1309" s="9" t="str">
        <f>IF(R1309&lt;200,"+"&amp;TEXT(R1309,"0"),"-"&amp;TEXT(_xlfn.XLOOKUP(R1309,Sheet2!$K$3:$K$130,Sheet2!$L$3:$L$130,"-----"),"0"))</f>
        <v>+121</v>
      </c>
      <c r="AG1309" s="9" t="str">
        <f t="shared" si="911"/>
        <v/>
      </c>
      <c r="AH1309" s="9" t="str">
        <f t="shared" si="912"/>
        <v>JSR C17</v>
      </c>
      <c r="AI1309" t="str">
        <f t="shared" si="913"/>
        <v>1,C17</v>
      </c>
      <c r="AJ1309" s="16" t="str">
        <f t="shared" si="914"/>
        <v>C17</v>
      </c>
      <c r="AK1309" t="str">
        <f t="shared" si="915"/>
        <v>COMZL 1,1,SKP</v>
      </c>
      <c r="AL1309" s="4" t="str">
        <f t="shared" si="916"/>
        <v>COM</v>
      </c>
      <c r="AM1309" s="4" t="str">
        <f t="shared" si="917"/>
        <v>L</v>
      </c>
      <c r="AN1309" s="4" t="str">
        <f t="shared" si="918"/>
        <v>Z</v>
      </c>
      <c r="AO1309" s="4" t="str">
        <f t="shared" si="919"/>
        <v/>
      </c>
      <c r="AP1309" s="15" t="str">
        <f t="shared" si="920"/>
        <v>,SKP</v>
      </c>
      <c r="AQ1309" s="9" t="str">
        <f>_xlfn.XLOOKUP(D1309,Sheet2!$E$3:$E$101,Sheet2!$F$3:$F$101,"******************")</f>
        <v>******************</v>
      </c>
      <c r="AR1309" s="33" t="str">
        <f t="shared" si="906"/>
        <v>NIOS ADCV</v>
      </c>
      <c r="AS1309" s="9" t="str">
        <f t="shared" si="907"/>
        <v>DOCS</v>
      </c>
      <c r="AT1309" s="4">
        <f t="shared" si="921"/>
        <v>1</v>
      </c>
      <c r="AU1309" s="6">
        <f t="shared" si="922"/>
        <v>1</v>
      </c>
      <c r="AV1309" s="4" t="str">
        <f t="shared" si="923"/>
        <v>S</v>
      </c>
      <c r="AW1309" s="4">
        <f t="shared" si="924"/>
        <v>21</v>
      </c>
      <c r="AX1309" s="4" t="str">
        <f>_xlfn.XLOOKUP(AW1309,Sheet2!$Q$3:$Q$66,Sheet2!$R$3:$R$66,"**")</f>
        <v>ADCV</v>
      </c>
      <c r="AY1309" s="4">
        <f t="shared" si="925"/>
        <v>0</v>
      </c>
      <c r="AZ1309" s="16" t="str">
        <f t="shared" si="926"/>
        <v>SKPBZ</v>
      </c>
    </row>
    <row r="1310" spans="2:52" x14ac:dyDescent="0.35">
      <c r="B1310" s="3">
        <f t="shared" si="884"/>
        <v>36</v>
      </c>
      <c r="C1310" s="1">
        <f t="shared" si="885"/>
        <v>2704</v>
      </c>
      <c r="D1310" s="2">
        <v>123000</v>
      </c>
      <c r="E1310" s="2" t="str">
        <f>_xlfn.XLOOKUP(C1310,Sheet2!$N$3:$N$1000,Sheet2!$O$3:$O$1000,"")</f>
        <v/>
      </c>
      <c r="F1310" s="9" t="str">
        <f t="shared" si="927"/>
        <v>ADD 1,0</v>
      </c>
      <c r="G1310" s="4" t="str">
        <f t="shared" si="903"/>
        <v>246</v>
      </c>
      <c r="H1310" s="4">
        <f t="shared" si="904"/>
        <v>0</v>
      </c>
      <c r="I1310" s="6">
        <f t="shared" si="896"/>
        <v>1</v>
      </c>
      <c r="J1310" s="6">
        <f t="shared" si="897"/>
        <v>2</v>
      </c>
      <c r="K1310" s="6">
        <f t="shared" si="898"/>
        <v>3</v>
      </c>
      <c r="L1310" s="6">
        <f t="shared" si="899"/>
        <v>0</v>
      </c>
      <c r="M1310" s="6">
        <f t="shared" si="900"/>
        <v>0</v>
      </c>
      <c r="N1310" s="6">
        <f t="shared" si="901"/>
        <v>0</v>
      </c>
      <c r="O1310" s="13">
        <f t="shared" si="902"/>
        <v>20</v>
      </c>
      <c r="P1310" s="4">
        <f t="shared" si="908"/>
        <v>5</v>
      </c>
      <c r="Q1310" s="4">
        <f t="shared" si="909"/>
        <v>0</v>
      </c>
      <c r="R1310">
        <f t="shared" si="886"/>
        <v>0</v>
      </c>
      <c r="S1310" s="4">
        <f t="shared" si="887"/>
        <v>2</v>
      </c>
      <c r="T1310" s="15">
        <f t="shared" si="888"/>
        <v>1</v>
      </c>
      <c r="U1310" s="4">
        <f t="shared" si="889"/>
        <v>1</v>
      </c>
      <c r="V1310" s="4">
        <f t="shared" si="890"/>
        <v>0</v>
      </c>
      <c r="W1310" s="4">
        <f t="shared" si="891"/>
        <v>6</v>
      </c>
      <c r="X1310" s="6">
        <f t="shared" si="892"/>
        <v>0</v>
      </c>
      <c r="Y1310" s="4">
        <f t="shared" si="893"/>
        <v>0</v>
      </c>
      <c r="Z1310" s="6">
        <f t="shared" si="894"/>
        <v>0</v>
      </c>
      <c r="AA1310" s="18">
        <f t="shared" si="895"/>
        <v>0</v>
      </c>
      <c r="AB1310" s="9" t="str">
        <f t="shared" si="910"/>
        <v>+0,2</v>
      </c>
      <c r="AC1310" s="9" t="str">
        <f>_xlfn.XLOOKUP(R1310,Sheet2!$H$3:$H$258,Sheet2!$I$3:$I$258,"-----")</f>
        <v>0</v>
      </c>
      <c r="AD1310" s="9" t="str">
        <f>_xlfn.XLOOKUP(VALUE(AE1310),Sheet2!$N$3:$N$1000,Sheet2!$O$3:$O$1000,"********")</f>
        <v>********</v>
      </c>
      <c r="AE1310" t="str">
        <f t="shared" si="905"/>
        <v>2704</v>
      </c>
      <c r="AF1310" s="9" t="str">
        <f>IF(R1310&lt;200,"+"&amp;TEXT(R1310,"0"),"-"&amp;TEXT(_xlfn.XLOOKUP(R1310,Sheet2!$K$3:$K$130,Sheet2!$L$3:$L$130,"-----"),"0"))</f>
        <v>+0</v>
      </c>
      <c r="AG1310" s="9" t="str">
        <f t="shared" si="911"/>
        <v>@</v>
      </c>
      <c r="AH1310" s="9" t="str">
        <f t="shared" si="912"/>
        <v>JMP @+0,2</v>
      </c>
      <c r="AI1310" t="str">
        <f t="shared" si="913"/>
        <v>0,@+0,2</v>
      </c>
      <c r="AJ1310" s="16" t="str">
        <f t="shared" si="914"/>
        <v>@+0,2</v>
      </c>
      <c r="AK1310" t="str">
        <f t="shared" si="915"/>
        <v>ADD 1,0</v>
      </c>
      <c r="AL1310" s="4" t="str">
        <f t="shared" si="916"/>
        <v>ADD</v>
      </c>
      <c r="AM1310" s="4" t="str">
        <f t="shared" si="917"/>
        <v/>
      </c>
      <c r="AN1310" s="4" t="str">
        <f t="shared" si="918"/>
        <v/>
      </c>
      <c r="AO1310" s="4" t="str">
        <f t="shared" si="919"/>
        <v/>
      </c>
      <c r="AP1310" s="15" t="str">
        <f t="shared" si="920"/>
        <v/>
      </c>
      <c r="AQ1310" s="9" t="str">
        <f>_xlfn.XLOOKUP(D1310,Sheet2!$E$3:$E$101,Sheet2!$F$3:$F$101,"******************")</f>
        <v>******************</v>
      </c>
      <c r="AR1310" s="33" t="str">
        <f t="shared" si="906"/>
        <v>DOC 0,0</v>
      </c>
      <c r="AS1310" s="9" t="str">
        <f t="shared" si="907"/>
        <v>DOC</v>
      </c>
      <c r="AT1310" s="4">
        <f t="shared" si="921"/>
        <v>0</v>
      </c>
      <c r="AU1310" s="6">
        <f t="shared" si="922"/>
        <v>0</v>
      </c>
      <c r="AV1310" s="4" t="str">
        <f t="shared" si="923"/>
        <v/>
      </c>
      <c r="AW1310" s="4">
        <f t="shared" si="924"/>
        <v>0</v>
      </c>
      <c r="AX1310" s="4" t="str">
        <f>_xlfn.XLOOKUP(AW1310,Sheet2!$Q$3:$Q$66,Sheet2!$R$3:$R$66,"**")</f>
        <v>0</v>
      </c>
      <c r="AY1310" s="4">
        <f t="shared" si="925"/>
        <v>6</v>
      </c>
      <c r="AZ1310" s="16" t="str">
        <f t="shared" si="926"/>
        <v>SKPBN</v>
      </c>
    </row>
    <row r="1311" spans="2:52" x14ac:dyDescent="0.35">
      <c r="B1311" s="3">
        <f t="shared" si="884"/>
        <v>37</v>
      </c>
      <c r="C1311" s="1">
        <f t="shared" si="885"/>
        <v>2705</v>
      </c>
      <c r="D1311" s="2">
        <v>63033</v>
      </c>
      <c r="E1311" s="2" t="str">
        <f>_xlfn.XLOOKUP(C1311,Sheet2!$N$3:$N$1000,Sheet2!$O$3:$O$1000,"")</f>
        <v/>
      </c>
      <c r="F1311" s="9" t="str">
        <f t="shared" si="927"/>
        <v>DOC 0,DSKP</v>
      </c>
      <c r="G1311" s="4" t="str">
        <f t="shared" si="903"/>
        <v>146</v>
      </c>
      <c r="H1311" s="4">
        <f t="shared" si="904"/>
        <v>33</v>
      </c>
      <c r="I1311" s="6">
        <f t="shared" si="896"/>
        <v>0</v>
      </c>
      <c r="J1311" s="6">
        <f t="shared" si="897"/>
        <v>6</v>
      </c>
      <c r="K1311" s="6">
        <f t="shared" si="898"/>
        <v>3</v>
      </c>
      <c r="L1311" s="6">
        <f t="shared" si="899"/>
        <v>0</v>
      </c>
      <c r="M1311" s="6">
        <f t="shared" si="900"/>
        <v>3</v>
      </c>
      <c r="N1311" s="6">
        <f t="shared" si="901"/>
        <v>3</v>
      </c>
      <c r="O1311" s="13">
        <f t="shared" si="902"/>
        <v>12</v>
      </c>
      <c r="P1311" s="4">
        <f t="shared" si="908"/>
        <v>3</v>
      </c>
      <c r="Q1311" s="4">
        <f t="shared" si="909"/>
        <v>0</v>
      </c>
      <c r="R1311">
        <f t="shared" si="886"/>
        <v>33</v>
      </c>
      <c r="S1311" s="4">
        <f t="shared" si="887"/>
        <v>2</v>
      </c>
      <c r="T1311" s="15">
        <f t="shared" si="888"/>
        <v>1</v>
      </c>
      <c r="U1311" s="4">
        <f t="shared" si="889"/>
        <v>3</v>
      </c>
      <c r="V1311" s="4">
        <f t="shared" si="890"/>
        <v>0</v>
      </c>
      <c r="W1311" s="4">
        <f t="shared" si="891"/>
        <v>6</v>
      </c>
      <c r="X1311" s="6">
        <f t="shared" si="892"/>
        <v>0</v>
      </c>
      <c r="Y1311" s="4">
        <f t="shared" si="893"/>
        <v>1</v>
      </c>
      <c r="Z1311" s="6">
        <f t="shared" si="894"/>
        <v>1</v>
      </c>
      <c r="AA1311" s="18">
        <f t="shared" si="895"/>
        <v>3</v>
      </c>
      <c r="AB1311" s="9" t="str">
        <f t="shared" si="910"/>
        <v>+33,2</v>
      </c>
      <c r="AC1311" s="9" t="str">
        <f>_xlfn.XLOOKUP(R1311,Sheet2!$H$3:$H$258,Sheet2!$I$3:$I$258,"-----")</f>
        <v>*****</v>
      </c>
      <c r="AD1311" s="9" t="str">
        <f>_xlfn.XLOOKUP(VALUE(AE1311),Sheet2!$N$3:$N$1000,Sheet2!$O$3:$O$1000,"********")</f>
        <v>********</v>
      </c>
      <c r="AE1311" t="str">
        <f t="shared" si="905"/>
        <v>2740</v>
      </c>
      <c r="AF1311" s="9" t="str">
        <f>IF(R1311&lt;200,"+"&amp;TEXT(R1311,"0"),"-"&amp;TEXT(_xlfn.XLOOKUP(R1311,Sheet2!$K$3:$K$130,Sheet2!$L$3:$L$130,"-----"),"0"))</f>
        <v>+33</v>
      </c>
      <c r="AG1311" s="9" t="str">
        <f t="shared" si="911"/>
        <v>@</v>
      </c>
      <c r="AH1311" s="9" t="str">
        <f t="shared" si="912"/>
        <v>JMP @+33,2</v>
      </c>
      <c r="AI1311" t="str">
        <f t="shared" si="913"/>
        <v>0,@+33,2</v>
      </c>
      <c r="AJ1311" s="16" t="str">
        <f t="shared" si="914"/>
        <v>@+33,2</v>
      </c>
      <c r="AK1311" t="str">
        <f t="shared" si="915"/>
        <v>ADDZ# 3,0,SNC</v>
      </c>
      <c r="AL1311" s="4" t="str">
        <f t="shared" si="916"/>
        <v>ADD</v>
      </c>
      <c r="AM1311" s="4" t="str">
        <f t="shared" si="917"/>
        <v/>
      </c>
      <c r="AN1311" s="4" t="str">
        <f t="shared" si="918"/>
        <v>Z</v>
      </c>
      <c r="AO1311" s="4" t="str">
        <f t="shared" si="919"/>
        <v>#</v>
      </c>
      <c r="AP1311" s="15" t="str">
        <f t="shared" si="920"/>
        <v>,SNC</v>
      </c>
      <c r="AQ1311" s="9" t="str">
        <f>_xlfn.XLOOKUP(D1311,Sheet2!$E$3:$E$101,Sheet2!$F$3:$F$101,"******************")</f>
        <v>******************</v>
      </c>
      <c r="AR1311" s="33" t="str">
        <f t="shared" si="906"/>
        <v>DOC 0,DSKP</v>
      </c>
      <c r="AS1311" s="9" t="str">
        <f t="shared" si="907"/>
        <v>DOC</v>
      </c>
      <c r="AT1311" s="4">
        <f t="shared" si="921"/>
        <v>0</v>
      </c>
      <c r="AU1311" s="6">
        <f t="shared" si="922"/>
        <v>0</v>
      </c>
      <c r="AV1311" s="4" t="str">
        <f t="shared" si="923"/>
        <v/>
      </c>
      <c r="AW1311" s="4">
        <f t="shared" si="924"/>
        <v>33</v>
      </c>
      <c r="AX1311" s="4" t="str">
        <f>_xlfn.XLOOKUP(AW1311,Sheet2!$Q$3:$Q$66,Sheet2!$R$3:$R$66,"**")</f>
        <v>DSKP</v>
      </c>
      <c r="AY1311" s="4">
        <f t="shared" si="925"/>
        <v>6</v>
      </c>
      <c r="AZ1311" s="16" t="str">
        <f t="shared" si="926"/>
        <v>SKPBN</v>
      </c>
    </row>
    <row r="1312" spans="2:52" x14ac:dyDescent="0.35">
      <c r="B1312" s="3">
        <f t="shared" si="884"/>
        <v>38</v>
      </c>
      <c r="C1312" s="1">
        <f t="shared" si="885"/>
        <v>2706</v>
      </c>
      <c r="D1312" s="2">
        <v>20067</v>
      </c>
      <c r="E1312" s="2" t="str">
        <f>_xlfn.XLOOKUP(C1312,Sheet2!$N$3:$N$1000,Sheet2!$O$3:$O$1000,"")</f>
        <v/>
      </c>
      <c r="F1312" s="9" t="str">
        <f t="shared" si="927"/>
        <v>LDA 0,KB7</v>
      </c>
      <c r="G1312" s="4" t="str">
        <f t="shared" si="903"/>
        <v>40</v>
      </c>
      <c r="H1312" s="4">
        <f t="shared" si="904"/>
        <v>67</v>
      </c>
      <c r="I1312" s="6">
        <f t="shared" si="896"/>
        <v>0</v>
      </c>
      <c r="J1312" s="6">
        <f t="shared" si="897"/>
        <v>2</v>
      </c>
      <c r="K1312" s="6">
        <f t="shared" si="898"/>
        <v>0</v>
      </c>
      <c r="L1312" s="6">
        <f t="shared" si="899"/>
        <v>0</v>
      </c>
      <c r="M1312" s="6">
        <f t="shared" si="900"/>
        <v>6</v>
      </c>
      <c r="N1312" s="6">
        <f t="shared" si="901"/>
        <v>7</v>
      </c>
      <c r="O1312" s="13">
        <f t="shared" si="902"/>
        <v>4</v>
      </c>
      <c r="P1312" s="4">
        <f t="shared" si="908"/>
        <v>1</v>
      </c>
      <c r="Q1312" s="4">
        <f t="shared" si="909"/>
        <v>0</v>
      </c>
      <c r="R1312">
        <f t="shared" si="886"/>
        <v>67</v>
      </c>
      <c r="S1312" s="4">
        <f t="shared" si="887"/>
        <v>0</v>
      </c>
      <c r="T1312" s="15">
        <f t="shared" si="888"/>
        <v>0</v>
      </c>
      <c r="U1312" s="4">
        <f t="shared" si="889"/>
        <v>1</v>
      </c>
      <c r="V1312" s="4">
        <f t="shared" si="890"/>
        <v>0</v>
      </c>
      <c r="W1312" s="4">
        <f t="shared" si="891"/>
        <v>0</v>
      </c>
      <c r="X1312" s="6">
        <f t="shared" si="892"/>
        <v>0</v>
      </c>
      <c r="Y1312" s="4">
        <f t="shared" si="893"/>
        <v>3</v>
      </c>
      <c r="Z1312" s="6">
        <f t="shared" si="894"/>
        <v>0</v>
      </c>
      <c r="AA1312" s="18">
        <f t="shared" si="895"/>
        <v>7</v>
      </c>
      <c r="AB1312" s="9" t="str">
        <f t="shared" si="910"/>
        <v>KB7</v>
      </c>
      <c r="AC1312" s="9" t="str">
        <f>_xlfn.XLOOKUP(R1312,Sheet2!$H$3:$H$258,Sheet2!$I$3:$I$258,"-----")</f>
        <v>KB7</v>
      </c>
      <c r="AD1312" s="9" t="str">
        <f>_xlfn.XLOOKUP(VALUE(AE1312),Sheet2!$N$3:$N$1000,Sheet2!$O$3:$O$1000,"********")</f>
        <v>********</v>
      </c>
      <c r="AE1312" t="str">
        <f t="shared" si="905"/>
        <v>2775</v>
      </c>
      <c r="AF1312" s="9" t="str">
        <f>IF(R1312&lt;200,"+"&amp;TEXT(R1312,"0"),"-"&amp;TEXT(_xlfn.XLOOKUP(R1312,Sheet2!$K$3:$K$130,Sheet2!$L$3:$L$130,"-----"),"0"))</f>
        <v>+67</v>
      </c>
      <c r="AG1312" s="9" t="str">
        <f t="shared" si="911"/>
        <v/>
      </c>
      <c r="AH1312" s="9" t="str">
        <f t="shared" si="912"/>
        <v>JMP KB7</v>
      </c>
      <c r="AI1312" t="str">
        <f t="shared" si="913"/>
        <v>0,KB7</v>
      </c>
      <c r="AJ1312" s="16" t="str">
        <f t="shared" si="914"/>
        <v>KB7</v>
      </c>
      <c r="AK1312" t="str">
        <f t="shared" si="915"/>
        <v>COMC 1,0,SBN</v>
      </c>
      <c r="AL1312" s="4" t="str">
        <f t="shared" si="916"/>
        <v>COM</v>
      </c>
      <c r="AM1312" s="4" t="str">
        <f t="shared" si="917"/>
        <v/>
      </c>
      <c r="AN1312" s="4" t="str">
        <f t="shared" si="918"/>
        <v>C</v>
      </c>
      <c r="AO1312" s="4" t="str">
        <f t="shared" si="919"/>
        <v/>
      </c>
      <c r="AP1312" s="15" t="str">
        <f t="shared" si="920"/>
        <v>,SBN</v>
      </c>
      <c r="AQ1312" s="9" t="str">
        <f>_xlfn.XLOOKUP(D1312,Sheet2!$E$3:$E$101,Sheet2!$F$3:$F$101,"******************")</f>
        <v>******************</v>
      </c>
      <c r="AR1312" s="33" t="str">
        <f t="shared" si="906"/>
        <v>NIO **</v>
      </c>
      <c r="AS1312" s="9" t="str">
        <f t="shared" si="907"/>
        <v>DOC</v>
      </c>
      <c r="AT1312" s="4">
        <f t="shared" si="921"/>
        <v>0</v>
      </c>
      <c r="AU1312" s="6">
        <f t="shared" si="922"/>
        <v>0</v>
      </c>
      <c r="AV1312" s="4" t="str">
        <f t="shared" si="923"/>
        <v/>
      </c>
      <c r="AW1312" s="4">
        <f t="shared" si="924"/>
        <v>67</v>
      </c>
      <c r="AX1312" s="4" t="str">
        <f>_xlfn.XLOOKUP(AW1312,Sheet2!$Q$3:$Q$66,Sheet2!$R$3:$R$66,"**")</f>
        <v>**</v>
      </c>
      <c r="AY1312" s="4">
        <f t="shared" si="925"/>
        <v>0</v>
      </c>
      <c r="AZ1312" s="16" t="str">
        <f t="shared" si="926"/>
        <v>SKPBN</v>
      </c>
    </row>
    <row r="1313" spans="1:52" x14ac:dyDescent="0.35">
      <c r="B1313" s="3">
        <f t="shared" si="884"/>
        <v>39</v>
      </c>
      <c r="C1313" s="1">
        <f t="shared" si="885"/>
        <v>2707</v>
      </c>
      <c r="D1313" s="2">
        <v>61133</v>
      </c>
      <c r="E1313" s="2" t="str">
        <f>_xlfn.XLOOKUP(C1313,Sheet2!$N$3:$N$1000,Sheet2!$O$3:$O$1000,"")</f>
        <v/>
      </c>
      <c r="F1313" s="9" t="str">
        <f t="shared" si="927"/>
        <v>DOAS 0,DSKP</v>
      </c>
      <c r="G1313" s="4" t="str">
        <f t="shared" si="903"/>
        <v>142</v>
      </c>
      <c r="H1313" s="4">
        <f t="shared" si="904"/>
        <v>133</v>
      </c>
      <c r="I1313" s="6">
        <f t="shared" si="896"/>
        <v>0</v>
      </c>
      <c r="J1313" s="6">
        <f t="shared" si="897"/>
        <v>6</v>
      </c>
      <c r="K1313" s="6">
        <f t="shared" si="898"/>
        <v>1</v>
      </c>
      <c r="L1313" s="6">
        <f t="shared" si="899"/>
        <v>1</v>
      </c>
      <c r="M1313" s="6">
        <f t="shared" si="900"/>
        <v>3</v>
      </c>
      <c r="N1313" s="6">
        <f t="shared" si="901"/>
        <v>3</v>
      </c>
      <c r="O1313" s="13">
        <f t="shared" si="902"/>
        <v>12</v>
      </c>
      <c r="P1313" s="4">
        <f t="shared" si="908"/>
        <v>3</v>
      </c>
      <c r="Q1313" s="4">
        <f t="shared" si="909"/>
        <v>0</v>
      </c>
      <c r="R1313">
        <f t="shared" si="886"/>
        <v>133</v>
      </c>
      <c r="S1313" s="4">
        <f t="shared" si="887"/>
        <v>2</v>
      </c>
      <c r="T1313" s="15">
        <f t="shared" si="888"/>
        <v>0</v>
      </c>
      <c r="U1313" s="4">
        <f t="shared" si="889"/>
        <v>3</v>
      </c>
      <c r="V1313" s="4">
        <f t="shared" si="890"/>
        <v>0</v>
      </c>
      <c r="W1313" s="4">
        <f t="shared" si="891"/>
        <v>2</v>
      </c>
      <c r="X1313" s="6">
        <f t="shared" si="892"/>
        <v>1</v>
      </c>
      <c r="Y1313" s="4">
        <f t="shared" si="893"/>
        <v>1</v>
      </c>
      <c r="Z1313" s="6">
        <f t="shared" si="894"/>
        <v>1</v>
      </c>
      <c r="AA1313" s="18">
        <f t="shared" si="895"/>
        <v>3</v>
      </c>
      <c r="AB1313" s="9" t="str">
        <f t="shared" si="910"/>
        <v>+133,2</v>
      </c>
      <c r="AC1313" s="9" t="str">
        <f>_xlfn.XLOOKUP(R1313,Sheet2!$H$3:$H$258,Sheet2!$I$3:$I$258,"-----")</f>
        <v>C037</v>
      </c>
      <c r="AD1313" s="9" t="str">
        <f>_xlfn.XLOOKUP(VALUE(AE1313),Sheet2!$N$3:$N$1000,Sheet2!$O$3:$O$1000,"********")</f>
        <v>********</v>
      </c>
      <c r="AE1313" t="str">
        <f t="shared" si="905"/>
        <v>3042</v>
      </c>
      <c r="AF1313" s="9" t="str">
        <f>IF(R1313&lt;200,"+"&amp;TEXT(R1313,"0"),"-"&amp;TEXT(_xlfn.XLOOKUP(R1313,Sheet2!$K$3:$K$130,Sheet2!$L$3:$L$130,"-----"),"0"))</f>
        <v>+133</v>
      </c>
      <c r="AG1313" s="9" t="str">
        <f t="shared" si="911"/>
        <v/>
      </c>
      <c r="AH1313" s="9" t="str">
        <f t="shared" si="912"/>
        <v>JMP +133,2</v>
      </c>
      <c r="AI1313" t="str">
        <f t="shared" si="913"/>
        <v>0,+133,2</v>
      </c>
      <c r="AJ1313" s="16" t="str">
        <f t="shared" si="914"/>
        <v>+133,2</v>
      </c>
      <c r="AK1313" t="str">
        <f t="shared" si="915"/>
        <v>MOVZL# 3,0,SNC</v>
      </c>
      <c r="AL1313" s="4" t="str">
        <f t="shared" si="916"/>
        <v>MOV</v>
      </c>
      <c r="AM1313" s="4" t="str">
        <f t="shared" si="917"/>
        <v>L</v>
      </c>
      <c r="AN1313" s="4" t="str">
        <f t="shared" si="918"/>
        <v>Z</v>
      </c>
      <c r="AO1313" s="4" t="str">
        <f t="shared" si="919"/>
        <v>#</v>
      </c>
      <c r="AP1313" s="15" t="str">
        <f t="shared" si="920"/>
        <v>,SNC</v>
      </c>
      <c r="AQ1313" s="9" t="str">
        <f>_xlfn.XLOOKUP(D1313,Sheet2!$E$3:$E$101,Sheet2!$F$3:$F$101,"******************")</f>
        <v>******************</v>
      </c>
      <c r="AR1313" s="33" t="str">
        <f t="shared" si="906"/>
        <v>DOAS 0,DSKP</v>
      </c>
      <c r="AS1313" s="9" t="str">
        <f t="shared" si="907"/>
        <v>DOAS</v>
      </c>
      <c r="AT1313" s="4">
        <f t="shared" si="921"/>
        <v>0</v>
      </c>
      <c r="AU1313" s="6">
        <f t="shared" si="922"/>
        <v>1</v>
      </c>
      <c r="AV1313" s="4" t="str">
        <f t="shared" si="923"/>
        <v>S</v>
      </c>
      <c r="AW1313" s="4">
        <f t="shared" si="924"/>
        <v>33</v>
      </c>
      <c r="AX1313" s="4" t="str">
        <f>_xlfn.XLOOKUP(AW1313,Sheet2!$Q$3:$Q$66,Sheet2!$R$3:$R$66,"**")</f>
        <v>DSKP</v>
      </c>
      <c r="AY1313" s="4">
        <f t="shared" si="925"/>
        <v>2</v>
      </c>
      <c r="AZ1313" s="16" t="str">
        <f t="shared" si="926"/>
        <v>SKPBZ</v>
      </c>
    </row>
    <row r="1314" spans="1:52" x14ac:dyDescent="0.35">
      <c r="B1314" s="3">
        <f t="shared" si="884"/>
        <v>40</v>
      </c>
      <c r="C1314" s="1">
        <f t="shared" si="885"/>
        <v>2710</v>
      </c>
      <c r="D1314" s="2">
        <v>152520</v>
      </c>
      <c r="E1314" s="2" t="str">
        <f>_xlfn.XLOOKUP(C1314,Sheet2!$N$3:$N$1000,Sheet2!$O$3:$O$1000,"")</f>
        <v/>
      </c>
      <c r="F1314" s="9" t="str">
        <f t="shared" si="927"/>
        <v>SUBZL 2,2</v>
      </c>
      <c r="G1314" s="4" t="str">
        <f t="shared" si="903"/>
        <v>325</v>
      </c>
      <c r="H1314" s="4">
        <f t="shared" si="904"/>
        <v>120</v>
      </c>
      <c r="I1314" s="6">
        <f t="shared" si="896"/>
        <v>1</v>
      </c>
      <c r="J1314" s="6">
        <f t="shared" si="897"/>
        <v>5</v>
      </c>
      <c r="K1314" s="6">
        <f t="shared" si="898"/>
        <v>2</v>
      </c>
      <c r="L1314" s="6">
        <f t="shared" si="899"/>
        <v>5</v>
      </c>
      <c r="M1314" s="6">
        <f t="shared" si="900"/>
        <v>2</v>
      </c>
      <c r="N1314" s="6">
        <f t="shared" si="901"/>
        <v>0</v>
      </c>
      <c r="O1314" s="13">
        <f t="shared" si="902"/>
        <v>26</v>
      </c>
      <c r="P1314" s="4">
        <f t="shared" si="908"/>
        <v>6</v>
      </c>
      <c r="Q1314" s="4">
        <f t="shared" si="909"/>
        <v>2</v>
      </c>
      <c r="R1314">
        <f t="shared" si="886"/>
        <v>120</v>
      </c>
      <c r="S1314" s="4">
        <f t="shared" si="887"/>
        <v>1</v>
      </c>
      <c r="T1314" s="15">
        <f t="shared" si="888"/>
        <v>1</v>
      </c>
      <c r="U1314" s="4">
        <f t="shared" si="889"/>
        <v>2</v>
      </c>
      <c r="V1314" s="4">
        <f t="shared" si="890"/>
        <v>2</v>
      </c>
      <c r="W1314" s="4">
        <f t="shared" si="891"/>
        <v>5</v>
      </c>
      <c r="X1314" s="6">
        <f t="shared" si="892"/>
        <v>1</v>
      </c>
      <c r="Y1314" s="4">
        <f t="shared" si="893"/>
        <v>1</v>
      </c>
      <c r="Z1314" s="6">
        <f t="shared" si="894"/>
        <v>0</v>
      </c>
      <c r="AA1314" s="18">
        <f t="shared" si="895"/>
        <v>0</v>
      </c>
      <c r="AB1314" s="9" t="str">
        <f t="shared" si="910"/>
        <v>+120</v>
      </c>
      <c r="AC1314" s="9" t="str">
        <f>_xlfn.XLOOKUP(R1314,Sheet2!$H$3:$H$258,Sheet2!$I$3:$I$258,"-----")</f>
        <v>C7</v>
      </c>
      <c r="AD1314" s="9" t="str">
        <f>_xlfn.XLOOKUP(VALUE(AE1314),Sheet2!$N$3:$N$1000,Sheet2!$O$3:$O$1000,"********")</f>
        <v>********</v>
      </c>
      <c r="AE1314" t="str">
        <f t="shared" si="905"/>
        <v>3030</v>
      </c>
      <c r="AF1314" s="9" t="str">
        <f>IF(R1314&lt;200,"+"&amp;TEXT(R1314,"0"),"-"&amp;TEXT(_xlfn.XLOOKUP(R1314,Sheet2!$K$3:$K$130,Sheet2!$L$3:$L$130,"-----"),"0"))</f>
        <v>+120</v>
      </c>
      <c r="AG1314" s="9" t="str">
        <f t="shared" si="911"/>
        <v>@</v>
      </c>
      <c r="AH1314" s="9" t="str">
        <f t="shared" si="912"/>
        <v>ISZ @+120</v>
      </c>
      <c r="AI1314" t="str">
        <f t="shared" si="913"/>
        <v>2,@+120</v>
      </c>
      <c r="AJ1314" s="16" t="str">
        <f t="shared" si="914"/>
        <v>@+120</v>
      </c>
      <c r="AK1314" t="str">
        <f t="shared" si="915"/>
        <v>SUBZL 2,2</v>
      </c>
      <c r="AL1314" s="4" t="str">
        <f t="shared" si="916"/>
        <v>SUB</v>
      </c>
      <c r="AM1314" s="4" t="str">
        <f t="shared" si="917"/>
        <v>L</v>
      </c>
      <c r="AN1314" s="4" t="str">
        <f t="shared" si="918"/>
        <v>Z</v>
      </c>
      <c r="AO1314" s="4" t="str">
        <f t="shared" si="919"/>
        <v/>
      </c>
      <c r="AP1314" s="15" t="str">
        <f t="shared" si="920"/>
        <v/>
      </c>
      <c r="AQ1314" s="9" t="str">
        <f>_xlfn.XLOOKUP(D1314,Sheet2!$E$3:$E$101,Sheet2!$F$3:$F$101,"******************")</f>
        <v>******************</v>
      </c>
      <c r="AR1314" s="33" t="str">
        <f t="shared" si="906"/>
        <v>DICS 2,DSKP</v>
      </c>
      <c r="AS1314" s="9" t="str">
        <f t="shared" si="907"/>
        <v>DICS</v>
      </c>
      <c r="AT1314" s="4">
        <f t="shared" si="921"/>
        <v>2</v>
      </c>
      <c r="AU1314" s="6">
        <f t="shared" si="922"/>
        <v>1</v>
      </c>
      <c r="AV1314" s="4" t="str">
        <f t="shared" si="923"/>
        <v>S</v>
      </c>
      <c r="AW1314" s="4">
        <f t="shared" si="924"/>
        <v>20</v>
      </c>
      <c r="AX1314" s="4" t="str">
        <f>_xlfn.XLOOKUP(AW1314,Sheet2!$Q$3:$Q$66,Sheet2!$R$3:$R$66,"**")</f>
        <v>DSKP</v>
      </c>
      <c r="AY1314" s="4">
        <f t="shared" si="925"/>
        <v>5</v>
      </c>
      <c r="AZ1314" s="16" t="str">
        <f t="shared" si="926"/>
        <v>SKPBZ</v>
      </c>
    </row>
    <row r="1315" spans="1:52" x14ac:dyDescent="0.35">
      <c r="B1315" s="3">
        <f t="shared" si="884"/>
        <v>41</v>
      </c>
      <c r="C1315" s="1">
        <f t="shared" si="885"/>
        <v>2711</v>
      </c>
      <c r="D1315" s="2">
        <v>6227</v>
      </c>
      <c r="E1315" s="2" t="str">
        <f>_xlfn.XLOOKUP(C1315,Sheet2!$N$3:$N$1000,Sheet2!$O$3:$O$1000,"")</f>
        <v/>
      </c>
      <c r="F1315" s="9" t="str">
        <f t="shared" si="927"/>
        <v>WAIT</v>
      </c>
      <c r="G1315" s="4" t="str">
        <f t="shared" si="903"/>
        <v>14</v>
      </c>
      <c r="H1315" s="4">
        <f t="shared" si="904"/>
        <v>227</v>
      </c>
      <c r="I1315" s="6">
        <f t="shared" si="896"/>
        <v>0</v>
      </c>
      <c r="J1315" s="6">
        <f t="shared" si="897"/>
        <v>0</v>
      </c>
      <c r="K1315" s="6">
        <f t="shared" si="898"/>
        <v>6</v>
      </c>
      <c r="L1315" s="6">
        <f t="shared" si="899"/>
        <v>2</v>
      </c>
      <c r="M1315" s="6">
        <f t="shared" si="900"/>
        <v>2</v>
      </c>
      <c r="N1315" s="6">
        <f t="shared" si="901"/>
        <v>7</v>
      </c>
      <c r="O1315" s="13">
        <f t="shared" si="902"/>
        <v>1</v>
      </c>
      <c r="P1315" s="4">
        <f t="shared" si="908"/>
        <v>0</v>
      </c>
      <c r="Q1315" s="4">
        <f t="shared" si="909"/>
        <v>1</v>
      </c>
      <c r="R1315">
        <f t="shared" si="886"/>
        <v>227</v>
      </c>
      <c r="S1315" s="4">
        <f t="shared" si="887"/>
        <v>0</v>
      </c>
      <c r="T1315" s="15">
        <f t="shared" si="888"/>
        <v>1</v>
      </c>
      <c r="U1315" s="4">
        <f t="shared" si="889"/>
        <v>0</v>
      </c>
      <c r="V1315" s="4">
        <f t="shared" si="890"/>
        <v>1</v>
      </c>
      <c r="W1315" s="4">
        <f t="shared" si="891"/>
        <v>4</v>
      </c>
      <c r="X1315" s="6">
        <f t="shared" si="892"/>
        <v>2</v>
      </c>
      <c r="Y1315" s="4">
        <f t="shared" si="893"/>
        <v>1</v>
      </c>
      <c r="Z1315" s="6">
        <f t="shared" si="894"/>
        <v>0</v>
      </c>
      <c r="AA1315" s="18">
        <f t="shared" si="895"/>
        <v>7</v>
      </c>
      <c r="AB1315" s="9" t="str">
        <f t="shared" si="910"/>
        <v>I.WAIT</v>
      </c>
      <c r="AC1315" s="9" t="str">
        <f>_xlfn.XLOOKUP(R1315,Sheet2!$H$3:$H$258,Sheet2!$I$3:$I$258,"-----")</f>
        <v>I.WAIT</v>
      </c>
      <c r="AD1315" s="9" t="str">
        <f>_xlfn.XLOOKUP(VALUE(AE1315),Sheet2!$N$3:$N$1000,Sheet2!$O$3:$O$1000,"********")</f>
        <v>********</v>
      </c>
      <c r="AE1315" t="str">
        <f t="shared" si="905"/>
        <v>2540</v>
      </c>
      <c r="AF1315" s="9" t="str">
        <f>IF(R1315&lt;200,"+"&amp;TEXT(R1315,"0"),"-"&amp;TEXT(_xlfn.XLOOKUP(R1315,Sheet2!$K$3:$K$130,Sheet2!$L$3:$L$130,"-----"),"0"))</f>
        <v>-151</v>
      </c>
      <c r="AG1315" s="9" t="str">
        <f t="shared" si="911"/>
        <v>@</v>
      </c>
      <c r="AH1315" s="9" t="str">
        <f t="shared" si="912"/>
        <v>JSR @I.WAIT</v>
      </c>
      <c r="AI1315" t="str">
        <f t="shared" si="913"/>
        <v>1,@I.WAIT</v>
      </c>
      <c r="AJ1315" s="16" t="str">
        <f t="shared" si="914"/>
        <v>@I.WAIT</v>
      </c>
      <c r="AK1315" t="str">
        <f t="shared" si="915"/>
        <v>ADCZR 0,1,SBN</v>
      </c>
      <c r="AL1315" s="4" t="str">
        <f t="shared" si="916"/>
        <v>ADC</v>
      </c>
      <c r="AM1315" s="4" t="str">
        <f t="shared" si="917"/>
        <v>R</v>
      </c>
      <c r="AN1315" s="4" t="str">
        <f t="shared" si="918"/>
        <v>Z</v>
      </c>
      <c r="AO1315" s="4" t="str">
        <f t="shared" si="919"/>
        <v/>
      </c>
      <c r="AP1315" s="15" t="str">
        <f t="shared" si="920"/>
        <v>,SBN</v>
      </c>
      <c r="AQ1315" s="9" t="str">
        <f>_xlfn.XLOOKUP(D1315,Sheet2!$E$3:$E$101,Sheet2!$F$3:$F$101,"******************")</f>
        <v>WAIT</v>
      </c>
      <c r="AR1315" s="33" t="str">
        <f t="shared" si="906"/>
        <v>DOBC 1,**</v>
      </c>
      <c r="AS1315" s="9" t="str">
        <f t="shared" si="907"/>
        <v>DOBC</v>
      </c>
      <c r="AT1315" s="4">
        <f t="shared" si="921"/>
        <v>1</v>
      </c>
      <c r="AU1315" s="6">
        <f t="shared" si="922"/>
        <v>2</v>
      </c>
      <c r="AV1315" s="4" t="str">
        <f t="shared" si="923"/>
        <v>C</v>
      </c>
      <c r="AW1315" s="4">
        <f t="shared" si="924"/>
        <v>27</v>
      </c>
      <c r="AX1315" s="4" t="str">
        <f>_xlfn.XLOOKUP(AW1315,Sheet2!$Q$3:$Q$66,Sheet2!$R$3:$R$66,"**")</f>
        <v>**</v>
      </c>
      <c r="AY1315" s="4">
        <f t="shared" si="925"/>
        <v>4</v>
      </c>
      <c r="AZ1315" s="16" t="str">
        <f t="shared" si="926"/>
        <v>SKPDN</v>
      </c>
    </row>
    <row r="1316" spans="1:52" x14ac:dyDescent="0.35">
      <c r="B1316" s="3">
        <f t="shared" si="884"/>
        <v>42</v>
      </c>
      <c r="C1316" s="1">
        <f t="shared" si="885"/>
        <v>2712</v>
      </c>
      <c r="D1316" s="2">
        <v>102620</v>
      </c>
      <c r="E1316" s="2" t="str">
        <f>_xlfn.XLOOKUP(C1316,Sheet2!$N$3:$N$1000,Sheet2!$O$3:$O$1000,"")</f>
        <v/>
      </c>
      <c r="F1316" s="9" t="str">
        <f t="shared" si="927"/>
        <v>SUBZR 0,0</v>
      </c>
      <c r="G1316" s="4" t="str">
        <f t="shared" si="903"/>
        <v>205</v>
      </c>
      <c r="H1316" s="4">
        <f t="shared" si="904"/>
        <v>220</v>
      </c>
      <c r="I1316" s="6">
        <f t="shared" si="896"/>
        <v>1</v>
      </c>
      <c r="J1316" s="6">
        <f t="shared" si="897"/>
        <v>0</v>
      </c>
      <c r="K1316" s="6">
        <f t="shared" si="898"/>
        <v>2</v>
      </c>
      <c r="L1316" s="6">
        <f t="shared" si="899"/>
        <v>6</v>
      </c>
      <c r="M1316" s="6">
        <f t="shared" si="900"/>
        <v>2</v>
      </c>
      <c r="N1316" s="6">
        <f t="shared" si="901"/>
        <v>0</v>
      </c>
      <c r="O1316" s="13">
        <f t="shared" si="902"/>
        <v>16</v>
      </c>
      <c r="P1316" s="4">
        <f t="shared" si="908"/>
        <v>4</v>
      </c>
      <c r="Q1316" s="4">
        <f t="shared" si="909"/>
        <v>0</v>
      </c>
      <c r="R1316">
        <f t="shared" si="886"/>
        <v>220</v>
      </c>
      <c r="S1316" s="4">
        <f t="shared" si="887"/>
        <v>1</v>
      </c>
      <c r="T1316" s="15">
        <f t="shared" si="888"/>
        <v>1</v>
      </c>
      <c r="U1316" s="4">
        <f t="shared" si="889"/>
        <v>0</v>
      </c>
      <c r="V1316" s="4">
        <f t="shared" si="890"/>
        <v>0</v>
      </c>
      <c r="W1316" s="4">
        <f t="shared" si="891"/>
        <v>5</v>
      </c>
      <c r="X1316" s="6">
        <f t="shared" si="892"/>
        <v>2</v>
      </c>
      <c r="Y1316" s="4">
        <f t="shared" si="893"/>
        <v>1</v>
      </c>
      <c r="Z1316" s="6">
        <f t="shared" si="894"/>
        <v>0</v>
      </c>
      <c r="AA1316" s="18">
        <f t="shared" si="895"/>
        <v>0</v>
      </c>
      <c r="AB1316" s="9" t="str">
        <f t="shared" si="910"/>
        <v>D15</v>
      </c>
      <c r="AC1316" s="9" t="str">
        <f>_xlfn.XLOOKUP(R1316,Sheet2!$H$3:$H$258,Sheet2!$I$3:$I$258,"-----")</f>
        <v>C74K</v>
      </c>
      <c r="AD1316" s="9" t="str">
        <f>_xlfn.XLOOKUP(VALUE(AE1316),Sheet2!$N$3:$N$1000,Sheet2!$O$3:$O$1000,"********")</f>
        <v>D15</v>
      </c>
      <c r="AE1316" t="str">
        <f t="shared" si="905"/>
        <v>2532</v>
      </c>
      <c r="AF1316" s="9" t="str">
        <f>IF(R1316&lt;200,"+"&amp;TEXT(R1316,"0"),"-"&amp;TEXT(_xlfn.XLOOKUP(R1316,Sheet2!$K$3:$K$130,Sheet2!$L$3:$L$130,"-----"),"0"))</f>
        <v>-160</v>
      </c>
      <c r="AG1316" s="9" t="str">
        <f t="shared" si="911"/>
        <v>@</v>
      </c>
      <c r="AH1316" s="9" t="str">
        <f t="shared" si="912"/>
        <v>JMP @D15</v>
      </c>
      <c r="AI1316" t="str">
        <f t="shared" si="913"/>
        <v>0,@D15</v>
      </c>
      <c r="AJ1316" s="16" t="str">
        <f t="shared" si="914"/>
        <v>@D15</v>
      </c>
      <c r="AK1316" t="str">
        <f t="shared" si="915"/>
        <v>SUBZR 0,0</v>
      </c>
      <c r="AL1316" s="4" t="str">
        <f t="shared" si="916"/>
        <v>SUB</v>
      </c>
      <c r="AM1316" s="4" t="str">
        <f t="shared" si="917"/>
        <v>R</v>
      </c>
      <c r="AN1316" s="4" t="str">
        <f t="shared" si="918"/>
        <v>Z</v>
      </c>
      <c r="AO1316" s="4" t="str">
        <f t="shared" si="919"/>
        <v/>
      </c>
      <c r="AP1316" s="15" t="str">
        <f t="shared" si="920"/>
        <v/>
      </c>
      <c r="AQ1316" s="9" t="str">
        <f>_xlfn.XLOOKUP(D1316,Sheet2!$E$3:$E$101,Sheet2!$F$3:$F$101,"******************")</f>
        <v>******************</v>
      </c>
      <c r="AR1316" s="33" t="str">
        <f t="shared" si="906"/>
        <v>DICC 0,DSKP</v>
      </c>
      <c r="AS1316" s="9" t="str">
        <f t="shared" si="907"/>
        <v>DICC</v>
      </c>
      <c r="AT1316" s="4">
        <f t="shared" si="921"/>
        <v>0</v>
      </c>
      <c r="AU1316" s="6">
        <f t="shared" si="922"/>
        <v>2</v>
      </c>
      <c r="AV1316" s="4" t="str">
        <f t="shared" si="923"/>
        <v>C</v>
      </c>
      <c r="AW1316" s="4">
        <f t="shared" si="924"/>
        <v>20</v>
      </c>
      <c r="AX1316" s="4" t="str">
        <f>_xlfn.XLOOKUP(AW1316,Sheet2!$Q$3:$Q$66,Sheet2!$R$3:$R$66,"**")</f>
        <v>DSKP</v>
      </c>
      <c r="AY1316" s="4">
        <f t="shared" si="925"/>
        <v>5</v>
      </c>
      <c r="AZ1316" s="16" t="str">
        <f t="shared" si="926"/>
        <v>SKPDN</v>
      </c>
    </row>
    <row r="1317" spans="1:52" x14ac:dyDescent="0.35">
      <c r="B1317" s="3">
        <f t="shared" si="884"/>
        <v>43</v>
      </c>
      <c r="C1317" s="1">
        <f t="shared" si="885"/>
        <v>2713</v>
      </c>
      <c r="D1317" s="2">
        <v>61033</v>
      </c>
      <c r="E1317" s="2" t="str">
        <f>_xlfn.XLOOKUP(C1317,Sheet2!$N$3:$N$1000,Sheet2!$O$3:$O$1000,"")</f>
        <v/>
      </c>
      <c r="F1317" s="9" t="str">
        <f t="shared" si="927"/>
        <v>DOA 0,DSKP</v>
      </c>
      <c r="G1317" s="4" t="str">
        <f t="shared" si="903"/>
        <v>142</v>
      </c>
      <c r="H1317" s="4">
        <f t="shared" si="904"/>
        <v>33</v>
      </c>
      <c r="I1317" s="6">
        <f t="shared" si="896"/>
        <v>0</v>
      </c>
      <c r="J1317" s="6">
        <f t="shared" si="897"/>
        <v>6</v>
      </c>
      <c r="K1317" s="6">
        <f t="shared" si="898"/>
        <v>1</v>
      </c>
      <c r="L1317" s="6">
        <f t="shared" si="899"/>
        <v>0</v>
      </c>
      <c r="M1317" s="6">
        <f t="shared" si="900"/>
        <v>3</v>
      </c>
      <c r="N1317" s="6">
        <f t="shared" si="901"/>
        <v>3</v>
      </c>
      <c r="O1317" s="13">
        <f t="shared" si="902"/>
        <v>12</v>
      </c>
      <c r="P1317" s="4">
        <f t="shared" si="908"/>
        <v>3</v>
      </c>
      <c r="Q1317" s="4">
        <f t="shared" si="909"/>
        <v>0</v>
      </c>
      <c r="R1317">
        <f t="shared" si="886"/>
        <v>33</v>
      </c>
      <c r="S1317" s="4">
        <f t="shared" si="887"/>
        <v>2</v>
      </c>
      <c r="T1317" s="15">
        <f t="shared" si="888"/>
        <v>0</v>
      </c>
      <c r="U1317" s="4">
        <f t="shared" si="889"/>
        <v>3</v>
      </c>
      <c r="V1317" s="4">
        <f t="shared" si="890"/>
        <v>0</v>
      </c>
      <c r="W1317" s="4">
        <f t="shared" si="891"/>
        <v>2</v>
      </c>
      <c r="X1317" s="6">
        <f t="shared" si="892"/>
        <v>0</v>
      </c>
      <c r="Y1317" s="4">
        <f t="shared" si="893"/>
        <v>1</v>
      </c>
      <c r="Z1317" s="6">
        <f t="shared" si="894"/>
        <v>1</v>
      </c>
      <c r="AA1317" s="18">
        <f t="shared" si="895"/>
        <v>3</v>
      </c>
      <c r="AB1317" s="9" t="str">
        <f t="shared" si="910"/>
        <v>+33,2</v>
      </c>
      <c r="AC1317" s="9" t="str">
        <f>_xlfn.XLOOKUP(R1317,Sheet2!$H$3:$H$258,Sheet2!$I$3:$I$258,"-----")</f>
        <v>*****</v>
      </c>
      <c r="AD1317" s="9" t="str">
        <f>_xlfn.XLOOKUP(VALUE(AE1317),Sheet2!$N$3:$N$1000,Sheet2!$O$3:$O$1000,"********")</f>
        <v>********</v>
      </c>
      <c r="AE1317" t="str">
        <f t="shared" si="905"/>
        <v>2746</v>
      </c>
      <c r="AF1317" s="9" t="str">
        <f>IF(R1317&lt;200,"+"&amp;TEXT(R1317,"0"),"-"&amp;TEXT(_xlfn.XLOOKUP(R1317,Sheet2!$K$3:$K$130,Sheet2!$L$3:$L$130,"-----"),"0"))</f>
        <v>+33</v>
      </c>
      <c r="AG1317" s="9" t="str">
        <f t="shared" si="911"/>
        <v/>
      </c>
      <c r="AH1317" s="9" t="str">
        <f t="shared" si="912"/>
        <v>JMP +33,2</v>
      </c>
      <c r="AI1317" t="str">
        <f t="shared" si="913"/>
        <v>0,+33,2</v>
      </c>
      <c r="AJ1317" s="16" t="str">
        <f t="shared" si="914"/>
        <v>+33,2</v>
      </c>
      <c r="AK1317" t="str">
        <f t="shared" si="915"/>
        <v>MOVZ# 3,0,SNC</v>
      </c>
      <c r="AL1317" s="4" t="str">
        <f t="shared" si="916"/>
        <v>MOV</v>
      </c>
      <c r="AM1317" s="4" t="str">
        <f t="shared" si="917"/>
        <v/>
      </c>
      <c r="AN1317" s="4" t="str">
        <f t="shared" si="918"/>
        <v>Z</v>
      </c>
      <c r="AO1317" s="4" t="str">
        <f t="shared" si="919"/>
        <v>#</v>
      </c>
      <c r="AP1317" s="15" t="str">
        <f t="shared" si="920"/>
        <v>,SNC</v>
      </c>
      <c r="AQ1317" s="9" t="str">
        <f>_xlfn.XLOOKUP(D1317,Sheet2!$E$3:$E$101,Sheet2!$F$3:$F$101,"******************")</f>
        <v>******************</v>
      </c>
      <c r="AR1317" s="33" t="str">
        <f t="shared" si="906"/>
        <v>DOA 0,DSKP</v>
      </c>
      <c r="AS1317" s="9" t="str">
        <f t="shared" si="907"/>
        <v>DOA</v>
      </c>
      <c r="AT1317" s="4">
        <f t="shared" si="921"/>
        <v>0</v>
      </c>
      <c r="AU1317" s="6">
        <f t="shared" si="922"/>
        <v>0</v>
      </c>
      <c r="AV1317" s="4" t="str">
        <f t="shared" si="923"/>
        <v/>
      </c>
      <c r="AW1317" s="4">
        <f t="shared" si="924"/>
        <v>33</v>
      </c>
      <c r="AX1317" s="4" t="str">
        <f>_xlfn.XLOOKUP(AW1317,Sheet2!$Q$3:$Q$66,Sheet2!$R$3:$R$66,"**")</f>
        <v>DSKP</v>
      </c>
      <c r="AY1317" s="4">
        <f t="shared" si="925"/>
        <v>2</v>
      </c>
      <c r="AZ1317" s="16" t="str">
        <f t="shared" si="926"/>
        <v>SKPBN</v>
      </c>
    </row>
    <row r="1318" spans="1:52" x14ac:dyDescent="0.35">
      <c r="B1318" s="3">
        <f t="shared" si="884"/>
        <v>44</v>
      </c>
      <c r="C1318" s="1">
        <f t="shared" si="885"/>
        <v>2714</v>
      </c>
      <c r="D1318" s="2">
        <v>63733</v>
      </c>
      <c r="E1318" s="2" t="str">
        <f>_xlfn.XLOOKUP(C1318,Sheet2!$N$3:$N$1000,Sheet2!$O$3:$O$1000,"")</f>
        <v/>
      </c>
      <c r="F1318" s="9" t="str">
        <f t="shared" si="927"/>
        <v>SKPDZ DSKP</v>
      </c>
      <c r="G1318" s="4" t="str">
        <f t="shared" si="903"/>
        <v>147</v>
      </c>
      <c r="H1318" s="4">
        <f t="shared" si="904"/>
        <v>333</v>
      </c>
      <c r="I1318" s="6">
        <f t="shared" si="896"/>
        <v>0</v>
      </c>
      <c r="J1318" s="6">
        <f t="shared" si="897"/>
        <v>6</v>
      </c>
      <c r="K1318" s="6">
        <f t="shared" si="898"/>
        <v>3</v>
      </c>
      <c r="L1318" s="6">
        <f t="shared" si="899"/>
        <v>7</v>
      </c>
      <c r="M1318" s="6">
        <f t="shared" si="900"/>
        <v>3</v>
      </c>
      <c r="N1318" s="6">
        <f t="shared" si="901"/>
        <v>3</v>
      </c>
      <c r="O1318" s="13">
        <f t="shared" si="902"/>
        <v>12</v>
      </c>
      <c r="P1318" s="4">
        <f t="shared" si="908"/>
        <v>3</v>
      </c>
      <c r="Q1318" s="4">
        <f t="shared" si="909"/>
        <v>0</v>
      </c>
      <c r="R1318">
        <f t="shared" si="886"/>
        <v>333</v>
      </c>
      <c r="S1318" s="4">
        <f t="shared" si="887"/>
        <v>3</v>
      </c>
      <c r="T1318" s="15">
        <f t="shared" si="888"/>
        <v>1</v>
      </c>
      <c r="U1318" s="4">
        <f t="shared" si="889"/>
        <v>3</v>
      </c>
      <c r="V1318" s="4">
        <f t="shared" si="890"/>
        <v>0</v>
      </c>
      <c r="W1318" s="4">
        <f t="shared" si="891"/>
        <v>7</v>
      </c>
      <c r="X1318" s="6">
        <f t="shared" si="892"/>
        <v>3</v>
      </c>
      <c r="Y1318" s="4">
        <f t="shared" si="893"/>
        <v>1</v>
      </c>
      <c r="Z1318" s="6">
        <f t="shared" si="894"/>
        <v>1</v>
      </c>
      <c r="AA1318" s="18">
        <f t="shared" si="895"/>
        <v>3</v>
      </c>
      <c r="AB1318" s="9" t="str">
        <f t="shared" si="910"/>
        <v>-45,3</v>
      </c>
      <c r="AC1318" s="9" t="str">
        <f>_xlfn.XLOOKUP(R1318,Sheet2!$H$3:$H$258,Sheet2!$I$3:$I$258,"-----")</f>
        <v>*****</v>
      </c>
      <c r="AD1318" s="9" t="str">
        <f>_xlfn.XLOOKUP(VALUE(AE1318),Sheet2!$N$3:$N$1000,Sheet2!$O$3:$O$1000,"********")</f>
        <v>********</v>
      </c>
      <c r="AE1318" t="str">
        <f t="shared" si="905"/>
        <v>2647</v>
      </c>
      <c r="AF1318" s="9" t="str">
        <f>IF(R1318&lt;200,"+"&amp;TEXT(R1318,"0"),"-"&amp;TEXT(_xlfn.XLOOKUP(R1318,Sheet2!$K$3:$K$130,Sheet2!$L$3:$L$130,"-----"),"0"))</f>
        <v>-45</v>
      </c>
      <c r="AG1318" s="9" t="str">
        <f t="shared" si="911"/>
        <v>@</v>
      </c>
      <c r="AH1318" s="9" t="str">
        <f t="shared" si="912"/>
        <v>JMP @-45,3</v>
      </c>
      <c r="AI1318" t="str">
        <f t="shared" si="913"/>
        <v>0,@-45,3</v>
      </c>
      <c r="AJ1318" s="16" t="str">
        <f t="shared" si="914"/>
        <v>@-45,3</v>
      </c>
      <c r="AK1318" t="str">
        <f t="shared" si="915"/>
        <v>ANDZS# 3,0,SNC</v>
      </c>
      <c r="AL1318" s="4" t="str">
        <f t="shared" si="916"/>
        <v>AND</v>
      </c>
      <c r="AM1318" s="4" t="str">
        <f t="shared" si="917"/>
        <v>S</v>
      </c>
      <c r="AN1318" s="4" t="str">
        <f t="shared" si="918"/>
        <v>Z</v>
      </c>
      <c r="AO1318" s="4" t="str">
        <f t="shared" si="919"/>
        <v>#</v>
      </c>
      <c r="AP1318" s="15" t="str">
        <f t="shared" si="920"/>
        <v>,SNC</v>
      </c>
      <c r="AQ1318" s="9" t="str">
        <f>_xlfn.XLOOKUP(D1318,Sheet2!$E$3:$E$101,Sheet2!$F$3:$F$101,"******************")</f>
        <v>******************</v>
      </c>
      <c r="AR1318" s="33" t="str">
        <f t="shared" si="906"/>
        <v>SKPDZ DSKP</v>
      </c>
      <c r="AS1318" s="9" t="str">
        <f t="shared" si="907"/>
        <v>DOCP</v>
      </c>
      <c r="AT1318" s="4">
        <f t="shared" si="921"/>
        <v>0</v>
      </c>
      <c r="AU1318" s="6">
        <f t="shared" si="922"/>
        <v>3</v>
      </c>
      <c r="AV1318" s="4" t="str">
        <f t="shared" si="923"/>
        <v>P</v>
      </c>
      <c r="AW1318" s="4">
        <f t="shared" si="924"/>
        <v>33</v>
      </c>
      <c r="AX1318" s="4" t="str">
        <f>_xlfn.XLOOKUP(AW1318,Sheet2!$Q$3:$Q$66,Sheet2!$R$3:$R$66,"**")</f>
        <v>DSKP</v>
      </c>
      <c r="AY1318" s="4">
        <f t="shared" si="925"/>
        <v>7</v>
      </c>
      <c r="AZ1318" s="16" t="str">
        <f t="shared" si="926"/>
        <v>SKPDZ</v>
      </c>
    </row>
    <row r="1319" spans="1:52" x14ac:dyDescent="0.35">
      <c r="B1319" s="3">
        <f t="shared" si="884"/>
        <v>45</v>
      </c>
      <c r="C1319" s="1">
        <f t="shared" si="885"/>
        <v>2715</v>
      </c>
      <c r="D1319" s="2">
        <v>6242</v>
      </c>
      <c r="E1319" s="2" t="str">
        <f>_xlfn.XLOOKUP(C1319,Sheet2!$N$3:$N$1000,Sheet2!$O$3:$O$1000,"")</f>
        <v/>
      </c>
      <c r="F1319" s="9" t="str">
        <f t="shared" si="927"/>
        <v>EHALT</v>
      </c>
      <c r="G1319" s="4" t="str">
        <f t="shared" si="903"/>
        <v>14</v>
      </c>
      <c r="H1319" s="4">
        <f t="shared" si="904"/>
        <v>242</v>
      </c>
      <c r="I1319" s="6">
        <f t="shared" si="896"/>
        <v>0</v>
      </c>
      <c r="J1319" s="6">
        <f t="shared" si="897"/>
        <v>0</v>
      </c>
      <c r="K1319" s="6">
        <f t="shared" si="898"/>
        <v>6</v>
      </c>
      <c r="L1319" s="6">
        <f t="shared" si="899"/>
        <v>2</v>
      </c>
      <c r="M1319" s="6">
        <f t="shared" si="900"/>
        <v>4</v>
      </c>
      <c r="N1319" s="6">
        <f t="shared" si="901"/>
        <v>2</v>
      </c>
      <c r="O1319" s="13">
        <f t="shared" si="902"/>
        <v>1</v>
      </c>
      <c r="P1319" s="4">
        <f t="shared" si="908"/>
        <v>0</v>
      </c>
      <c r="Q1319" s="4">
        <f t="shared" si="909"/>
        <v>1</v>
      </c>
      <c r="R1319">
        <f t="shared" si="886"/>
        <v>242</v>
      </c>
      <c r="S1319" s="4">
        <f t="shared" si="887"/>
        <v>0</v>
      </c>
      <c r="T1319" s="15">
        <f t="shared" si="888"/>
        <v>1</v>
      </c>
      <c r="U1319" s="4">
        <f t="shared" si="889"/>
        <v>0</v>
      </c>
      <c r="V1319" s="4">
        <f t="shared" si="890"/>
        <v>1</v>
      </c>
      <c r="W1319" s="4">
        <f t="shared" si="891"/>
        <v>4</v>
      </c>
      <c r="X1319" s="6">
        <f t="shared" si="892"/>
        <v>2</v>
      </c>
      <c r="Y1319" s="4">
        <f t="shared" si="893"/>
        <v>2</v>
      </c>
      <c r="Z1319" s="6">
        <f t="shared" si="894"/>
        <v>0</v>
      </c>
      <c r="AA1319" s="18">
        <f t="shared" si="895"/>
        <v>2</v>
      </c>
      <c r="AB1319" s="9" t="str">
        <f t="shared" si="910"/>
        <v>I.EHA</v>
      </c>
      <c r="AC1319" s="9" t="str">
        <f>_xlfn.XLOOKUP(R1319,Sheet2!$H$3:$H$258,Sheet2!$I$3:$I$258,"-----")</f>
        <v>I.EHA</v>
      </c>
      <c r="AD1319" s="9" t="str">
        <f>_xlfn.XLOOKUP(VALUE(AE1319),Sheet2!$N$3:$N$1000,Sheet2!$O$3:$O$1000,"********")</f>
        <v>********</v>
      </c>
      <c r="AE1319" t="str">
        <f t="shared" si="905"/>
        <v>2557</v>
      </c>
      <c r="AF1319" s="9" t="str">
        <f>IF(R1319&lt;200,"+"&amp;TEXT(R1319,"0"),"-"&amp;TEXT(_xlfn.XLOOKUP(R1319,Sheet2!$K$3:$K$130,Sheet2!$L$3:$L$130,"-----"),"0"))</f>
        <v>-136</v>
      </c>
      <c r="AG1319" s="9" t="str">
        <f t="shared" si="911"/>
        <v>@</v>
      </c>
      <c r="AH1319" s="9" t="str">
        <f t="shared" si="912"/>
        <v>JSR @I.EHA</v>
      </c>
      <c r="AI1319" t="str">
        <f t="shared" si="913"/>
        <v>1,@I.EHA</v>
      </c>
      <c r="AJ1319" s="16" t="str">
        <f t="shared" si="914"/>
        <v>@I.EHA</v>
      </c>
      <c r="AK1319" t="str">
        <f t="shared" si="915"/>
        <v>ADCOR 0,1,SZC</v>
      </c>
      <c r="AL1319" s="4" t="str">
        <f t="shared" si="916"/>
        <v>ADC</v>
      </c>
      <c r="AM1319" s="4" t="str">
        <f t="shared" si="917"/>
        <v>R</v>
      </c>
      <c r="AN1319" s="4" t="str">
        <f t="shared" si="918"/>
        <v>O</v>
      </c>
      <c r="AO1319" s="4" t="str">
        <f t="shared" si="919"/>
        <v/>
      </c>
      <c r="AP1319" s="15" t="str">
        <f t="shared" si="920"/>
        <v>,SZC</v>
      </c>
      <c r="AQ1319" s="9" t="str">
        <f>_xlfn.XLOOKUP(D1319,Sheet2!$E$3:$E$101,Sheet2!$F$3:$F$101,"******************")</f>
        <v>EHALT</v>
      </c>
      <c r="AR1319" s="33" t="str">
        <f t="shared" si="906"/>
        <v>DOBC 1,**</v>
      </c>
      <c r="AS1319" s="9" t="str">
        <f t="shared" si="907"/>
        <v>DOBC</v>
      </c>
      <c r="AT1319" s="4">
        <f t="shared" si="921"/>
        <v>1</v>
      </c>
      <c r="AU1319" s="6">
        <f t="shared" si="922"/>
        <v>2</v>
      </c>
      <c r="AV1319" s="4" t="str">
        <f t="shared" si="923"/>
        <v>C</v>
      </c>
      <c r="AW1319" s="4">
        <f t="shared" si="924"/>
        <v>42</v>
      </c>
      <c r="AX1319" s="4" t="str">
        <f>_xlfn.XLOOKUP(AW1319,Sheet2!$Q$3:$Q$66,Sheet2!$R$3:$R$66,"**")</f>
        <v>**</v>
      </c>
      <c r="AY1319" s="4">
        <f t="shared" si="925"/>
        <v>4</v>
      </c>
      <c r="AZ1319" s="16" t="str">
        <f t="shared" si="926"/>
        <v>SKPDN</v>
      </c>
    </row>
    <row r="1320" spans="1:52" x14ac:dyDescent="0.35">
      <c r="B1320" s="3">
        <f t="shared" si="884"/>
        <v>46</v>
      </c>
      <c r="C1320" s="1">
        <f t="shared" si="885"/>
        <v>2716</v>
      </c>
      <c r="D1320" s="2">
        <v>6243</v>
      </c>
      <c r="E1320" s="2" t="str">
        <f>_xlfn.XLOOKUP(C1320,Sheet2!$N$3:$N$1000,Sheet2!$O$3:$O$1000,"")</f>
        <v/>
      </c>
      <c r="F1320" s="9" t="str">
        <f t="shared" si="927"/>
        <v>LOOP</v>
      </c>
      <c r="G1320" s="4" t="str">
        <f t="shared" si="903"/>
        <v>14</v>
      </c>
      <c r="H1320" s="4">
        <f t="shared" si="904"/>
        <v>243</v>
      </c>
      <c r="I1320" s="6">
        <f t="shared" si="896"/>
        <v>0</v>
      </c>
      <c r="J1320" s="6">
        <f t="shared" si="897"/>
        <v>0</v>
      </c>
      <c r="K1320" s="6">
        <f t="shared" si="898"/>
        <v>6</v>
      </c>
      <c r="L1320" s="6">
        <f t="shared" si="899"/>
        <v>2</v>
      </c>
      <c r="M1320" s="6">
        <f t="shared" si="900"/>
        <v>4</v>
      </c>
      <c r="N1320" s="6">
        <f t="shared" si="901"/>
        <v>3</v>
      </c>
      <c r="O1320" s="13">
        <f t="shared" si="902"/>
        <v>1</v>
      </c>
      <c r="P1320" s="4">
        <f t="shared" si="908"/>
        <v>0</v>
      </c>
      <c r="Q1320" s="4">
        <f t="shared" si="909"/>
        <v>1</v>
      </c>
      <c r="R1320">
        <f t="shared" si="886"/>
        <v>243</v>
      </c>
      <c r="S1320" s="4">
        <f t="shared" si="887"/>
        <v>0</v>
      </c>
      <c r="T1320" s="15">
        <f t="shared" si="888"/>
        <v>1</v>
      </c>
      <c r="U1320" s="4">
        <f t="shared" si="889"/>
        <v>0</v>
      </c>
      <c r="V1320" s="4">
        <f t="shared" si="890"/>
        <v>1</v>
      </c>
      <c r="W1320" s="4">
        <f t="shared" si="891"/>
        <v>4</v>
      </c>
      <c r="X1320" s="6">
        <f t="shared" si="892"/>
        <v>2</v>
      </c>
      <c r="Y1320" s="4">
        <f t="shared" si="893"/>
        <v>2</v>
      </c>
      <c r="Z1320" s="6">
        <f t="shared" si="894"/>
        <v>0</v>
      </c>
      <c r="AA1320" s="18">
        <f t="shared" si="895"/>
        <v>3</v>
      </c>
      <c r="AB1320" s="9" t="str">
        <f t="shared" si="910"/>
        <v>I.LOO</v>
      </c>
      <c r="AC1320" s="9" t="str">
        <f>_xlfn.XLOOKUP(R1320,Sheet2!$H$3:$H$258,Sheet2!$I$3:$I$258,"-----")</f>
        <v>I.LOO</v>
      </c>
      <c r="AD1320" s="9" t="str">
        <f>_xlfn.XLOOKUP(VALUE(AE1320),Sheet2!$N$3:$N$1000,Sheet2!$O$3:$O$1000,"********")</f>
        <v>********</v>
      </c>
      <c r="AE1320" t="str">
        <f t="shared" si="905"/>
        <v>2561</v>
      </c>
      <c r="AF1320" s="9" t="str">
        <f>IF(R1320&lt;200,"+"&amp;TEXT(R1320,"0"),"-"&amp;TEXT(_xlfn.XLOOKUP(R1320,Sheet2!$K$3:$K$130,Sheet2!$L$3:$L$130,"-----"),"0"))</f>
        <v>-135</v>
      </c>
      <c r="AG1320" s="9" t="str">
        <f t="shared" si="911"/>
        <v>@</v>
      </c>
      <c r="AH1320" s="9" t="str">
        <f t="shared" si="912"/>
        <v>JSR @I.LOO</v>
      </c>
      <c r="AI1320" t="str">
        <f t="shared" si="913"/>
        <v>1,@I.LOO</v>
      </c>
      <c r="AJ1320" s="16" t="str">
        <f t="shared" si="914"/>
        <v>@I.LOO</v>
      </c>
      <c r="AK1320" t="str">
        <f t="shared" si="915"/>
        <v>ADCOR 0,1,SNC</v>
      </c>
      <c r="AL1320" s="4" t="str">
        <f t="shared" si="916"/>
        <v>ADC</v>
      </c>
      <c r="AM1320" s="4" t="str">
        <f t="shared" si="917"/>
        <v>R</v>
      </c>
      <c r="AN1320" s="4" t="str">
        <f t="shared" si="918"/>
        <v>O</v>
      </c>
      <c r="AO1320" s="4" t="str">
        <f t="shared" si="919"/>
        <v/>
      </c>
      <c r="AP1320" s="15" t="str">
        <f t="shared" si="920"/>
        <v>,SNC</v>
      </c>
      <c r="AQ1320" s="9" t="str">
        <f>_xlfn.XLOOKUP(D1320,Sheet2!$E$3:$E$101,Sheet2!$F$3:$F$101,"******************")</f>
        <v>LOOP</v>
      </c>
      <c r="AR1320" s="33" t="str">
        <f t="shared" si="906"/>
        <v>DOBC 1,**</v>
      </c>
      <c r="AS1320" s="9" t="str">
        <f t="shared" si="907"/>
        <v>DOBC</v>
      </c>
      <c r="AT1320" s="4">
        <f t="shared" si="921"/>
        <v>1</v>
      </c>
      <c r="AU1320" s="6">
        <f t="shared" si="922"/>
        <v>2</v>
      </c>
      <c r="AV1320" s="4" t="str">
        <f t="shared" si="923"/>
        <v>C</v>
      </c>
      <c r="AW1320" s="4">
        <f t="shared" si="924"/>
        <v>43</v>
      </c>
      <c r="AX1320" s="4" t="str">
        <f>_xlfn.XLOOKUP(AW1320,Sheet2!$Q$3:$Q$66,Sheet2!$R$3:$R$66,"**")</f>
        <v>**</v>
      </c>
      <c r="AY1320" s="4">
        <f t="shared" si="925"/>
        <v>4</v>
      </c>
      <c r="AZ1320" s="16" t="str">
        <f t="shared" si="926"/>
        <v>SKPDN</v>
      </c>
    </row>
    <row r="1321" spans="1:52" x14ac:dyDescent="0.35">
      <c r="A1321" s="5" t="s">
        <v>52</v>
      </c>
      <c r="B1321" s="3">
        <v>2</v>
      </c>
      <c r="C1321" s="1">
        <f t="shared" si="885"/>
        <v>2717</v>
      </c>
      <c r="D1321" s="2">
        <v>6240</v>
      </c>
      <c r="E1321" s="2" t="str">
        <f>_xlfn.XLOOKUP(C1321,Sheet2!$N$3:$N$1000,Sheet2!$O$3:$O$1000,"")</f>
        <v>D23</v>
      </c>
      <c r="F1321" s="9" t="str">
        <f t="shared" si="927"/>
        <v>SETP1</v>
      </c>
      <c r="G1321" s="4" t="str">
        <f t="shared" si="903"/>
        <v>14</v>
      </c>
      <c r="H1321" s="4">
        <f t="shared" si="904"/>
        <v>240</v>
      </c>
      <c r="I1321" s="6">
        <f t="shared" si="896"/>
        <v>0</v>
      </c>
      <c r="J1321" s="6">
        <f t="shared" si="897"/>
        <v>0</v>
      </c>
      <c r="K1321" s="6">
        <f t="shared" si="898"/>
        <v>6</v>
      </c>
      <c r="L1321" s="6">
        <f t="shared" si="899"/>
        <v>2</v>
      </c>
      <c r="M1321" s="6">
        <f t="shared" si="900"/>
        <v>4</v>
      </c>
      <c r="N1321" s="6">
        <f t="shared" si="901"/>
        <v>0</v>
      </c>
      <c r="O1321" s="13">
        <f t="shared" si="902"/>
        <v>1</v>
      </c>
      <c r="P1321" s="4">
        <f t="shared" si="908"/>
        <v>0</v>
      </c>
      <c r="Q1321" s="4">
        <f t="shared" si="909"/>
        <v>1</v>
      </c>
      <c r="R1321">
        <f t="shared" si="886"/>
        <v>240</v>
      </c>
      <c r="S1321" s="4">
        <f t="shared" si="887"/>
        <v>0</v>
      </c>
      <c r="T1321" s="15">
        <f t="shared" si="888"/>
        <v>1</v>
      </c>
      <c r="U1321" s="4">
        <f t="shared" si="889"/>
        <v>0</v>
      </c>
      <c r="V1321" s="4">
        <f t="shared" si="890"/>
        <v>1</v>
      </c>
      <c r="W1321" s="4">
        <f t="shared" si="891"/>
        <v>4</v>
      </c>
      <c r="X1321" s="6">
        <f t="shared" si="892"/>
        <v>2</v>
      </c>
      <c r="Y1321" s="4">
        <f t="shared" si="893"/>
        <v>2</v>
      </c>
      <c r="Z1321" s="6">
        <f t="shared" si="894"/>
        <v>0</v>
      </c>
      <c r="AA1321" s="18">
        <f t="shared" si="895"/>
        <v>0</v>
      </c>
      <c r="AB1321" s="9" t="str">
        <f t="shared" si="910"/>
        <v>I.SETP</v>
      </c>
      <c r="AC1321" s="9" t="str">
        <f>_xlfn.XLOOKUP(R1321,Sheet2!$H$3:$H$258,Sheet2!$I$3:$I$258,"-----")</f>
        <v>I.SETP</v>
      </c>
      <c r="AD1321" s="9" t="str">
        <f>_xlfn.XLOOKUP(VALUE(AE1321),Sheet2!$N$3:$N$1000,Sheet2!$O$3:$O$1000,"********")</f>
        <v>********</v>
      </c>
      <c r="AE1321" t="str">
        <f t="shared" si="905"/>
        <v>2557</v>
      </c>
      <c r="AF1321" s="9" t="str">
        <f>IF(R1321&lt;200,"+"&amp;TEXT(R1321,"0"),"-"&amp;TEXT(_xlfn.XLOOKUP(R1321,Sheet2!$K$3:$K$130,Sheet2!$L$3:$L$130,"-----"),"0"))</f>
        <v>-140</v>
      </c>
      <c r="AG1321" s="9" t="str">
        <f t="shared" si="911"/>
        <v>@</v>
      </c>
      <c r="AH1321" s="9" t="str">
        <f t="shared" si="912"/>
        <v>JSR @I.SETP</v>
      </c>
      <c r="AI1321" t="str">
        <f t="shared" si="913"/>
        <v>1,@I.SETP</v>
      </c>
      <c r="AJ1321" s="16" t="str">
        <f t="shared" si="914"/>
        <v>@I.SETP</v>
      </c>
      <c r="AK1321" t="str">
        <f t="shared" si="915"/>
        <v>ADCOR 0,1</v>
      </c>
      <c r="AL1321" s="4" t="str">
        <f t="shared" si="916"/>
        <v>ADC</v>
      </c>
      <c r="AM1321" s="4" t="str">
        <f t="shared" si="917"/>
        <v>R</v>
      </c>
      <c r="AN1321" s="4" t="str">
        <f t="shared" si="918"/>
        <v>O</v>
      </c>
      <c r="AO1321" s="4" t="str">
        <f t="shared" si="919"/>
        <v/>
      </c>
      <c r="AP1321" s="15" t="str">
        <f t="shared" si="920"/>
        <v/>
      </c>
      <c r="AQ1321" s="9" t="str">
        <f>_xlfn.XLOOKUP(D1321,Sheet2!$E$3:$E$101,Sheet2!$F$3:$F$101,"******************")</f>
        <v>SETP1</v>
      </c>
      <c r="AR1321" s="33" t="str">
        <f t="shared" si="906"/>
        <v>DOBC 1,**</v>
      </c>
      <c r="AS1321" s="9" t="str">
        <f t="shared" si="907"/>
        <v>DOBC</v>
      </c>
      <c r="AT1321" s="4">
        <f t="shared" si="921"/>
        <v>1</v>
      </c>
      <c r="AU1321" s="6">
        <f t="shared" si="922"/>
        <v>2</v>
      </c>
      <c r="AV1321" s="4" t="str">
        <f t="shared" si="923"/>
        <v>C</v>
      </c>
      <c r="AW1321" s="4">
        <f t="shared" si="924"/>
        <v>40</v>
      </c>
      <c r="AX1321" s="4" t="str">
        <f>_xlfn.XLOOKUP(AW1321,Sheet2!$Q$3:$Q$66,Sheet2!$R$3:$R$66,"**")</f>
        <v>**</v>
      </c>
      <c r="AY1321" s="4">
        <f t="shared" si="925"/>
        <v>4</v>
      </c>
      <c r="AZ1321" s="16" t="str">
        <f t="shared" si="926"/>
        <v>SKPDN</v>
      </c>
    </row>
    <row r="1322" spans="1:52" x14ac:dyDescent="0.35">
      <c r="B1322" s="3">
        <f t="shared" si="884"/>
        <v>3</v>
      </c>
      <c r="C1322" s="1">
        <f t="shared" si="885"/>
        <v>2720</v>
      </c>
      <c r="D1322" s="2">
        <v>24160</v>
      </c>
      <c r="E1322" s="2" t="str">
        <f>_xlfn.XLOOKUP(C1322,Sheet2!$N$3:$N$1000,Sheet2!$O$3:$O$1000,"")</f>
        <v/>
      </c>
      <c r="F1322" s="9" t="str">
        <f t="shared" si="927"/>
        <v>LDA 1,BUFF</v>
      </c>
      <c r="G1322" s="4" t="str">
        <f t="shared" si="903"/>
        <v>50</v>
      </c>
      <c r="H1322" s="4">
        <f t="shared" si="904"/>
        <v>160</v>
      </c>
      <c r="I1322" s="6">
        <f t="shared" si="896"/>
        <v>0</v>
      </c>
      <c r="J1322" s="6">
        <f t="shared" si="897"/>
        <v>2</v>
      </c>
      <c r="K1322" s="6">
        <f t="shared" si="898"/>
        <v>4</v>
      </c>
      <c r="L1322" s="6">
        <f t="shared" si="899"/>
        <v>1</v>
      </c>
      <c r="M1322" s="6">
        <f t="shared" si="900"/>
        <v>6</v>
      </c>
      <c r="N1322" s="6">
        <f t="shared" si="901"/>
        <v>0</v>
      </c>
      <c r="O1322" s="13">
        <f t="shared" si="902"/>
        <v>5</v>
      </c>
      <c r="P1322" s="4">
        <f t="shared" si="908"/>
        <v>1</v>
      </c>
      <c r="Q1322" s="4">
        <f t="shared" si="909"/>
        <v>1</v>
      </c>
      <c r="R1322">
        <f t="shared" si="886"/>
        <v>160</v>
      </c>
      <c r="S1322" s="4">
        <f t="shared" si="887"/>
        <v>0</v>
      </c>
      <c r="T1322" s="15">
        <f t="shared" si="888"/>
        <v>0</v>
      </c>
      <c r="U1322" s="4">
        <f t="shared" si="889"/>
        <v>1</v>
      </c>
      <c r="V1322" s="4">
        <f t="shared" si="890"/>
        <v>1</v>
      </c>
      <c r="W1322" s="4">
        <f t="shared" si="891"/>
        <v>0</v>
      </c>
      <c r="X1322" s="6">
        <f t="shared" si="892"/>
        <v>1</v>
      </c>
      <c r="Y1322" s="4">
        <f t="shared" si="893"/>
        <v>3</v>
      </c>
      <c r="Z1322" s="6">
        <f t="shared" si="894"/>
        <v>0</v>
      </c>
      <c r="AA1322" s="18">
        <f t="shared" si="895"/>
        <v>0</v>
      </c>
      <c r="AB1322" s="9" t="str">
        <f t="shared" si="910"/>
        <v>BUFF</v>
      </c>
      <c r="AC1322" s="9" t="str">
        <f>_xlfn.XLOOKUP(R1322,Sheet2!$H$3:$H$258,Sheet2!$I$3:$I$258,"-----")</f>
        <v>BUFF</v>
      </c>
      <c r="AD1322" s="9" t="str">
        <f>_xlfn.XLOOKUP(VALUE(AE1322),Sheet2!$N$3:$N$1000,Sheet2!$O$3:$O$1000,"********")</f>
        <v>********</v>
      </c>
      <c r="AE1322" t="str">
        <f t="shared" si="905"/>
        <v>3100</v>
      </c>
      <c r="AF1322" s="9" t="str">
        <f>IF(R1322&lt;200,"+"&amp;TEXT(R1322,"0"),"-"&amp;TEXT(_xlfn.XLOOKUP(R1322,Sheet2!$K$3:$K$130,Sheet2!$L$3:$L$130,"-----"),"0"))</f>
        <v>+160</v>
      </c>
      <c r="AG1322" s="9" t="str">
        <f t="shared" si="911"/>
        <v/>
      </c>
      <c r="AH1322" s="9" t="str">
        <f t="shared" si="912"/>
        <v>JSR BUFF</v>
      </c>
      <c r="AI1322" t="str">
        <f t="shared" si="913"/>
        <v>1,BUFF</v>
      </c>
      <c r="AJ1322" s="16" t="str">
        <f t="shared" si="914"/>
        <v>BUFF</v>
      </c>
      <c r="AK1322" t="str">
        <f t="shared" si="915"/>
        <v>COMCL 1,1</v>
      </c>
      <c r="AL1322" s="4" t="str">
        <f t="shared" si="916"/>
        <v>COM</v>
      </c>
      <c r="AM1322" s="4" t="str">
        <f t="shared" si="917"/>
        <v>L</v>
      </c>
      <c r="AN1322" s="4" t="str">
        <f t="shared" si="918"/>
        <v>C</v>
      </c>
      <c r="AO1322" s="4" t="str">
        <f t="shared" si="919"/>
        <v/>
      </c>
      <c r="AP1322" s="15" t="str">
        <f t="shared" si="920"/>
        <v/>
      </c>
      <c r="AQ1322" s="9" t="str">
        <f>_xlfn.XLOOKUP(D1322,Sheet2!$E$3:$E$101,Sheet2!$F$3:$F$101,"******************")</f>
        <v>******************</v>
      </c>
      <c r="AR1322" s="33" t="str">
        <f t="shared" si="906"/>
        <v>NIOS **</v>
      </c>
      <c r="AS1322" s="9" t="str">
        <f t="shared" si="907"/>
        <v>DOCS</v>
      </c>
      <c r="AT1322" s="4">
        <f t="shared" si="921"/>
        <v>1</v>
      </c>
      <c r="AU1322" s="6">
        <f t="shared" si="922"/>
        <v>1</v>
      </c>
      <c r="AV1322" s="4" t="str">
        <f t="shared" si="923"/>
        <v>S</v>
      </c>
      <c r="AW1322" s="4">
        <f t="shared" si="924"/>
        <v>60</v>
      </c>
      <c r="AX1322" s="4" t="str">
        <f>_xlfn.XLOOKUP(AW1322,Sheet2!$Q$3:$Q$66,Sheet2!$R$3:$R$66,"**")</f>
        <v>**</v>
      </c>
      <c r="AY1322" s="4">
        <f t="shared" si="925"/>
        <v>0</v>
      </c>
      <c r="AZ1322" s="16" t="str">
        <f t="shared" si="926"/>
        <v>SKPBZ</v>
      </c>
    </row>
    <row r="1323" spans="1:52" x14ac:dyDescent="0.35">
      <c r="B1323" s="3">
        <f t="shared" si="884"/>
        <v>4</v>
      </c>
      <c r="C1323" s="1">
        <f t="shared" si="885"/>
        <v>2721</v>
      </c>
      <c r="D1323" s="2">
        <v>66033</v>
      </c>
      <c r="E1323" s="2" t="str">
        <f>_xlfn.XLOOKUP(C1323,Sheet2!$N$3:$N$1000,Sheet2!$O$3:$O$1000,"")</f>
        <v/>
      </c>
      <c r="F1323" s="9" t="str">
        <f t="shared" si="927"/>
        <v>DOB 1,DSKP</v>
      </c>
      <c r="G1323" s="4" t="str">
        <f t="shared" si="903"/>
        <v>154</v>
      </c>
      <c r="H1323" s="4">
        <f t="shared" si="904"/>
        <v>33</v>
      </c>
      <c r="I1323" s="6">
        <f t="shared" si="896"/>
        <v>0</v>
      </c>
      <c r="J1323" s="6">
        <f t="shared" si="897"/>
        <v>6</v>
      </c>
      <c r="K1323" s="6">
        <f t="shared" si="898"/>
        <v>6</v>
      </c>
      <c r="L1323" s="6">
        <f t="shared" si="899"/>
        <v>0</v>
      </c>
      <c r="M1323" s="6">
        <f t="shared" si="900"/>
        <v>3</v>
      </c>
      <c r="N1323" s="6">
        <f t="shared" si="901"/>
        <v>3</v>
      </c>
      <c r="O1323" s="13">
        <f t="shared" si="902"/>
        <v>13</v>
      </c>
      <c r="P1323" s="4">
        <f t="shared" si="908"/>
        <v>3</v>
      </c>
      <c r="Q1323" s="4">
        <f t="shared" si="909"/>
        <v>1</v>
      </c>
      <c r="R1323">
        <f t="shared" si="886"/>
        <v>33</v>
      </c>
      <c r="S1323" s="4">
        <f t="shared" si="887"/>
        <v>0</v>
      </c>
      <c r="T1323" s="15">
        <f t="shared" si="888"/>
        <v>1</v>
      </c>
      <c r="U1323" s="4">
        <f t="shared" si="889"/>
        <v>3</v>
      </c>
      <c r="V1323" s="4">
        <f t="shared" si="890"/>
        <v>1</v>
      </c>
      <c r="W1323" s="4">
        <f t="shared" si="891"/>
        <v>4</v>
      </c>
      <c r="X1323" s="6">
        <f t="shared" si="892"/>
        <v>0</v>
      </c>
      <c r="Y1323" s="4">
        <f t="shared" si="893"/>
        <v>1</v>
      </c>
      <c r="Z1323" s="6">
        <f t="shared" si="894"/>
        <v>1</v>
      </c>
      <c r="AA1323" s="18">
        <f t="shared" si="895"/>
        <v>3</v>
      </c>
      <c r="AB1323" s="9" t="str">
        <f t="shared" si="910"/>
        <v>*****</v>
      </c>
      <c r="AC1323" s="9" t="str">
        <f>_xlfn.XLOOKUP(R1323,Sheet2!$H$3:$H$258,Sheet2!$I$3:$I$258,"-----")</f>
        <v>*****</v>
      </c>
      <c r="AD1323" s="9" t="str">
        <f>_xlfn.XLOOKUP(VALUE(AE1323),Sheet2!$N$3:$N$1000,Sheet2!$O$3:$O$1000,"********")</f>
        <v>********</v>
      </c>
      <c r="AE1323" t="str">
        <f t="shared" si="905"/>
        <v>2754</v>
      </c>
      <c r="AF1323" s="9" t="str">
        <f>IF(R1323&lt;200,"+"&amp;TEXT(R1323,"0"),"-"&amp;TEXT(_xlfn.XLOOKUP(R1323,Sheet2!$K$3:$K$130,Sheet2!$L$3:$L$130,"-----"),"0"))</f>
        <v>+33</v>
      </c>
      <c r="AG1323" s="9" t="str">
        <f t="shared" si="911"/>
        <v>@</v>
      </c>
      <c r="AH1323" s="9" t="str">
        <f t="shared" si="912"/>
        <v>JSR @*****</v>
      </c>
      <c r="AI1323" t="str">
        <f t="shared" si="913"/>
        <v>1,@*****</v>
      </c>
      <c r="AJ1323" s="16" t="str">
        <f t="shared" si="914"/>
        <v>@*****</v>
      </c>
      <c r="AK1323" t="str">
        <f t="shared" si="915"/>
        <v>ADCZ# 3,1,SNC</v>
      </c>
      <c r="AL1323" s="4" t="str">
        <f t="shared" si="916"/>
        <v>ADC</v>
      </c>
      <c r="AM1323" s="4" t="str">
        <f t="shared" si="917"/>
        <v/>
      </c>
      <c r="AN1323" s="4" t="str">
        <f t="shared" si="918"/>
        <v>Z</v>
      </c>
      <c r="AO1323" s="4" t="str">
        <f t="shared" si="919"/>
        <v>#</v>
      </c>
      <c r="AP1323" s="15" t="str">
        <f t="shared" si="920"/>
        <v>,SNC</v>
      </c>
      <c r="AQ1323" s="9" t="str">
        <f>_xlfn.XLOOKUP(D1323,Sheet2!$E$3:$E$101,Sheet2!$F$3:$F$101,"******************")</f>
        <v>******************</v>
      </c>
      <c r="AR1323" s="33" t="str">
        <f t="shared" si="906"/>
        <v>DOB 1,DSKP</v>
      </c>
      <c r="AS1323" s="9" t="str">
        <f t="shared" si="907"/>
        <v>DOB</v>
      </c>
      <c r="AT1323" s="4">
        <f t="shared" si="921"/>
        <v>1</v>
      </c>
      <c r="AU1323" s="6">
        <f t="shared" si="922"/>
        <v>0</v>
      </c>
      <c r="AV1323" s="4" t="str">
        <f t="shared" si="923"/>
        <v/>
      </c>
      <c r="AW1323" s="4">
        <f t="shared" si="924"/>
        <v>33</v>
      </c>
      <c r="AX1323" s="4" t="str">
        <f>_xlfn.XLOOKUP(AW1323,Sheet2!$Q$3:$Q$66,Sheet2!$R$3:$R$66,"**")</f>
        <v>DSKP</v>
      </c>
      <c r="AY1323" s="4">
        <f t="shared" si="925"/>
        <v>4</v>
      </c>
      <c r="AZ1323" s="16" t="str">
        <f t="shared" si="926"/>
        <v>SKPBN</v>
      </c>
    </row>
    <row r="1324" spans="1:52" x14ac:dyDescent="0.35">
      <c r="B1324" s="3">
        <f t="shared" si="884"/>
        <v>5</v>
      </c>
      <c r="C1324" s="1">
        <f t="shared" si="885"/>
        <v>2722</v>
      </c>
      <c r="D1324" s="2">
        <v>20152</v>
      </c>
      <c r="E1324" s="2" t="str">
        <f>_xlfn.XLOOKUP(C1324,Sheet2!$N$3:$N$1000,Sheet2!$O$3:$O$1000,"")</f>
        <v/>
      </c>
      <c r="F1324" s="9" t="str">
        <f t="shared" si="927"/>
        <v>LDA 0,TESTU</v>
      </c>
      <c r="G1324" s="4" t="str">
        <f t="shared" si="903"/>
        <v>40</v>
      </c>
      <c r="H1324" s="4">
        <f t="shared" si="904"/>
        <v>152</v>
      </c>
      <c r="I1324" s="6">
        <f t="shared" si="896"/>
        <v>0</v>
      </c>
      <c r="J1324" s="6">
        <f t="shared" si="897"/>
        <v>2</v>
      </c>
      <c r="K1324" s="6">
        <f t="shared" si="898"/>
        <v>0</v>
      </c>
      <c r="L1324" s="6">
        <f t="shared" si="899"/>
        <v>1</v>
      </c>
      <c r="M1324" s="6">
        <f t="shared" si="900"/>
        <v>5</v>
      </c>
      <c r="N1324" s="6">
        <f t="shared" si="901"/>
        <v>2</v>
      </c>
      <c r="O1324" s="13">
        <f t="shared" si="902"/>
        <v>4</v>
      </c>
      <c r="P1324" s="4">
        <f t="shared" si="908"/>
        <v>1</v>
      </c>
      <c r="Q1324" s="4">
        <f t="shared" si="909"/>
        <v>0</v>
      </c>
      <c r="R1324">
        <f t="shared" si="886"/>
        <v>152</v>
      </c>
      <c r="S1324" s="4">
        <f t="shared" si="887"/>
        <v>0</v>
      </c>
      <c r="T1324" s="15">
        <f t="shared" si="888"/>
        <v>0</v>
      </c>
      <c r="U1324" s="4">
        <f t="shared" si="889"/>
        <v>1</v>
      </c>
      <c r="V1324" s="4">
        <f t="shared" si="890"/>
        <v>0</v>
      </c>
      <c r="W1324" s="4">
        <f t="shared" si="891"/>
        <v>0</v>
      </c>
      <c r="X1324" s="6">
        <f t="shared" si="892"/>
        <v>1</v>
      </c>
      <c r="Y1324" s="4">
        <f t="shared" si="893"/>
        <v>2</v>
      </c>
      <c r="Z1324" s="6">
        <f t="shared" si="894"/>
        <v>1</v>
      </c>
      <c r="AA1324" s="18">
        <f t="shared" si="895"/>
        <v>2</v>
      </c>
      <c r="AB1324" s="9" t="str">
        <f t="shared" si="910"/>
        <v>TESTU</v>
      </c>
      <c r="AC1324" s="9" t="str">
        <f>_xlfn.XLOOKUP(R1324,Sheet2!$H$3:$H$258,Sheet2!$I$3:$I$258,"-----")</f>
        <v>TESTU</v>
      </c>
      <c r="AD1324" s="9" t="str">
        <f>_xlfn.XLOOKUP(VALUE(AE1324),Sheet2!$N$3:$N$1000,Sheet2!$O$3:$O$1000,"********")</f>
        <v>********</v>
      </c>
      <c r="AE1324" t="str">
        <f t="shared" si="905"/>
        <v>3074</v>
      </c>
      <c r="AF1324" s="9" t="str">
        <f>IF(R1324&lt;200,"+"&amp;TEXT(R1324,"0"),"-"&amp;TEXT(_xlfn.XLOOKUP(R1324,Sheet2!$K$3:$K$130,Sheet2!$L$3:$L$130,"-----"),"0"))</f>
        <v>+152</v>
      </c>
      <c r="AG1324" s="9" t="str">
        <f t="shared" si="911"/>
        <v/>
      </c>
      <c r="AH1324" s="9" t="str">
        <f t="shared" si="912"/>
        <v>JMP TESTU</v>
      </c>
      <c r="AI1324" t="str">
        <f t="shared" si="913"/>
        <v>0,TESTU</v>
      </c>
      <c r="AJ1324" s="16" t="str">
        <f t="shared" si="914"/>
        <v>TESTU</v>
      </c>
      <c r="AK1324" t="str">
        <f t="shared" si="915"/>
        <v>COMOL# 1,0,SZC</v>
      </c>
      <c r="AL1324" s="4" t="str">
        <f t="shared" si="916"/>
        <v>COM</v>
      </c>
      <c r="AM1324" s="4" t="str">
        <f t="shared" si="917"/>
        <v>L</v>
      </c>
      <c r="AN1324" s="4" t="str">
        <f t="shared" si="918"/>
        <v>O</v>
      </c>
      <c r="AO1324" s="4" t="str">
        <f t="shared" si="919"/>
        <v>#</v>
      </c>
      <c r="AP1324" s="15" t="str">
        <f t="shared" si="920"/>
        <v>,SZC</v>
      </c>
      <c r="AQ1324" s="9" t="str">
        <f>_xlfn.XLOOKUP(D1324,Sheet2!$E$3:$E$101,Sheet2!$F$3:$F$101,"******************")</f>
        <v>******************</v>
      </c>
      <c r="AR1324" s="33" t="str">
        <f t="shared" si="906"/>
        <v>NIOS **</v>
      </c>
      <c r="AS1324" s="9" t="str">
        <f t="shared" si="907"/>
        <v>DOCS</v>
      </c>
      <c r="AT1324" s="4">
        <f t="shared" si="921"/>
        <v>0</v>
      </c>
      <c r="AU1324" s="6">
        <f t="shared" si="922"/>
        <v>1</v>
      </c>
      <c r="AV1324" s="4" t="str">
        <f t="shared" si="923"/>
        <v>S</v>
      </c>
      <c r="AW1324" s="4">
        <f t="shared" si="924"/>
        <v>52</v>
      </c>
      <c r="AX1324" s="4" t="str">
        <f>_xlfn.XLOOKUP(AW1324,Sheet2!$Q$3:$Q$66,Sheet2!$R$3:$R$66,"**")</f>
        <v>**</v>
      </c>
      <c r="AY1324" s="4">
        <f t="shared" si="925"/>
        <v>0</v>
      </c>
      <c r="AZ1324" s="16" t="str">
        <f t="shared" si="926"/>
        <v>SKPBZ</v>
      </c>
    </row>
    <row r="1325" spans="1:52" x14ac:dyDescent="0.35">
      <c r="B1325" s="3">
        <f t="shared" si="884"/>
        <v>6</v>
      </c>
      <c r="C1325" s="1">
        <f t="shared" si="885"/>
        <v>2723</v>
      </c>
      <c r="D1325" s="2">
        <v>24121</v>
      </c>
      <c r="E1325" s="2" t="str">
        <f>_xlfn.XLOOKUP(C1325,Sheet2!$N$3:$N$1000,Sheet2!$O$3:$O$1000,"")</f>
        <v/>
      </c>
      <c r="F1325" s="9" t="str">
        <f t="shared" si="927"/>
        <v>LDA 1,C17</v>
      </c>
      <c r="G1325" s="4" t="str">
        <f t="shared" si="903"/>
        <v>50</v>
      </c>
      <c r="H1325" s="4">
        <f t="shared" si="904"/>
        <v>121</v>
      </c>
      <c r="I1325" s="6">
        <f t="shared" si="896"/>
        <v>0</v>
      </c>
      <c r="J1325" s="6">
        <f t="shared" si="897"/>
        <v>2</v>
      </c>
      <c r="K1325" s="6">
        <f t="shared" si="898"/>
        <v>4</v>
      </c>
      <c r="L1325" s="6">
        <f t="shared" si="899"/>
        <v>1</v>
      </c>
      <c r="M1325" s="6">
        <f t="shared" si="900"/>
        <v>2</v>
      </c>
      <c r="N1325" s="6">
        <f t="shared" si="901"/>
        <v>1</v>
      </c>
      <c r="O1325" s="13">
        <f t="shared" si="902"/>
        <v>5</v>
      </c>
      <c r="P1325" s="4">
        <f t="shared" si="908"/>
        <v>1</v>
      </c>
      <c r="Q1325" s="4">
        <f t="shared" si="909"/>
        <v>1</v>
      </c>
      <c r="R1325">
        <f t="shared" si="886"/>
        <v>121</v>
      </c>
      <c r="S1325" s="4">
        <f t="shared" si="887"/>
        <v>0</v>
      </c>
      <c r="T1325" s="15">
        <f t="shared" si="888"/>
        <v>0</v>
      </c>
      <c r="U1325" s="4">
        <f t="shared" si="889"/>
        <v>1</v>
      </c>
      <c r="V1325" s="4">
        <f t="shared" si="890"/>
        <v>1</v>
      </c>
      <c r="W1325" s="4">
        <f t="shared" si="891"/>
        <v>0</v>
      </c>
      <c r="X1325" s="6">
        <f t="shared" si="892"/>
        <v>1</v>
      </c>
      <c r="Y1325" s="4">
        <f t="shared" si="893"/>
        <v>1</v>
      </c>
      <c r="Z1325" s="6">
        <f t="shared" si="894"/>
        <v>0</v>
      </c>
      <c r="AA1325" s="18">
        <f t="shared" si="895"/>
        <v>1</v>
      </c>
      <c r="AB1325" s="9" t="str">
        <f t="shared" si="910"/>
        <v>C17</v>
      </c>
      <c r="AC1325" s="9" t="str">
        <f>_xlfn.XLOOKUP(R1325,Sheet2!$H$3:$H$258,Sheet2!$I$3:$I$258,"-----")</f>
        <v>C17</v>
      </c>
      <c r="AD1325" s="9" t="str">
        <f>_xlfn.XLOOKUP(VALUE(AE1325),Sheet2!$N$3:$N$1000,Sheet2!$O$3:$O$1000,"********")</f>
        <v>D28</v>
      </c>
      <c r="AE1325" t="str">
        <f t="shared" si="905"/>
        <v>3044</v>
      </c>
      <c r="AF1325" s="9" t="str">
        <f>IF(R1325&lt;200,"+"&amp;TEXT(R1325,"0"),"-"&amp;TEXT(_xlfn.XLOOKUP(R1325,Sheet2!$K$3:$K$130,Sheet2!$L$3:$L$130,"-----"),"0"))</f>
        <v>+121</v>
      </c>
      <c r="AG1325" s="9" t="str">
        <f t="shared" si="911"/>
        <v/>
      </c>
      <c r="AH1325" s="9" t="str">
        <f t="shared" si="912"/>
        <v>JSR C17</v>
      </c>
      <c r="AI1325" t="str">
        <f t="shared" si="913"/>
        <v>1,C17</v>
      </c>
      <c r="AJ1325" s="16" t="str">
        <f t="shared" si="914"/>
        <v>C17</v>
      </c>
      <c r="AK1325" t="str">
        <f t="shared" si="915"/>
        <v>COMZL 1,1,SKP</v>
      </c>
      <c r="AL1325" s="4" t="str">
        <f t="shared" si="916"/>
        <v>COM</v>
      </c>
      <c r="AM1325" s="4" t="str">
        <f t="shared" si="917"/>
        <v>L</v>
      </c>
      <c r="AN1325" s="4" t="str">
        <f t="shared" si="918"/>
        <v>Z</v>
      </c>
      <c r="AO1325" s="4" t="str">
        <f t="shared" si="919"/>
        <v/>
      </c>
      <c r="AP1325" s="15" t="str">
        <f t="shared" si="920"/>
        <v>,SKP</v>
      </c>
      <c r="AQ1325" s="9" t="str">
        <f>_xlfn.XLOOKUP(D1325,Sheet2!$E$3:$E$101,Sheet2!$F$3:$F$101,"******************")</f>
        <v>******************</v>
      </c>
      <c r="AR1325" s="33" t="str">
        <f t="shared" si="906"/>
        <v>NIOS ADCV</v>
      </c>
      <c r="AS1325" s="9" t="str">
        <f t="shared" si="907"/>
        <v>DOCS</v>
      </c>
      <c r="AT1325" s="4">
        <f t="shared" si="921"/>
        <v>1</v>
      </c>
      <c r="AU1325" s="6">
        <f t="shared" si="922"/>
        <v>1</v>
      </c>
      <c r="AV1325" s="4" t="str">
        <f t="shared" si="923"/>
        <v>S</v>
      </c>
      <c r="AW1325" s="4">
        <f t="shared" si="924"/>
        <v>21</v>
      </c>
      <c r="AX1325" s="4" t="str">
        <f>_xlfn.XLOOKUP(AW1325,Sheet2!$Q$3:$Q$66,Sheet2!$R$3:$R$66,"**")</f>
        <v>ADCV</v>
      </c>
      <c r="AY1325" s="4">
        <f t="shared" si="925"/>
        <v>0</v>
      </c>
      <c r="AZ1325" s="16" t="str">
        <f t="shared" si="926"/>
        <v>SKPBZ</v>
      </c>
    </row>
    <row r="1326" spans="1:52" x14ac:dyDescent="0.35">
      <c r="B1326" s="3">
        <f t="shared" si="884"/>
        <v>7</v>
      </c>
      <c r="C1326" s="1">
        <f t="shared" si="885"/>
        <v>2724</v>
      </c>
      <c r="D1326" s="2">
        <v>123000</v>
      </c>
      <c r="E1326" s="2" t="str">
        <f>_xlfn.XLOOKUP(C1326,Sheet2!$N$3:$N$1000,Sheet2!$O$3:$O$1000,"")</f>
        <v/>
      </c>
      <c r="F1326" s="9" t="str">
        <f t="shared" si="927"/>
        <v>ADD 1,0</v>
      </c>
      <c r="G1326" s="4" t="str">
        <f t="shared" si="903"/>
        <v>246</v>
      </c>
      <c r="H1326" s="4">
        <f t="shared" si="904"/>
        <v>0</v>
      </c>
      <c r="I1326" s="6">
        <f t="shared" si="896"/>
        <v>1</v>
      </c>
      <c r="J1326" s="6">
        <f t="shared" si="897"/>
        <v>2</v>
      </c>
      <c r="K1326" s="6">
        <f t="shared" si="898"/>
        <v>3</v>
      </c>
      <c r="L1326" s="6">
        <f t="shared" si="899"/>
        <v>0</v>
      </c>
      <c r="M1326" s="6">
        <f t="shared" si="900"/>
        <v>0</v>
      </c>
      <c r="N1326" s="6">
        <f t="shared" si="901"/>
        <v>0</v>
      </c>
      <c r="O1326" s="13">
        <f t="shared" si="902"/>
        <v>20</v>
      </c>
      <c r="P1326" s="4">
        <f t="shared" si="908"/>
        <v>5</v>
      </c>
      <c r="Q1326" s="4">
        <f t="shared" si="909"/>
        <v>0</v>
      </c>
      <c r="R1326">
        <f t="shared" si="886"/>
        <v>0</v>
      </c>
      <c r="S1326" s="4">
        <f t="shared" si="887"/>
        <v>2</v>
      </c>
      <c r="T1326" s="15">
        <f t="shared" si="888"/>
        <v>1</v>
      </c>
      <c r="U1326" s="4">
        <f t="shared" si="889"/>
        <v>1</v>
      </c>
      <c r="V1326" s="4">
        <f t="shared" si="890"/>
        <v>0</v>
      </c>
      <c r="W1326" s="4">
        <f t="shared" si="891"/>
        <v>6</v>
      </c>
      <c r="X1326" s="6">
        <f t="shared" si="892"/>
        <v>0</v>
      </c>
      <c r="Y1326" s="4">
        <f t="shared" si="893"/>
        <v>0</v>
      </c>
      <c r="Z1326" s="6">
        <f t="shared" si="894"/>
        <v>0</v>
      </c>
      <c r="AA1326" s="18">
        <f t="shared" si="895"/>
        <v>0</v>
      </c>
      <c r="AB1326" s="9" t="str">
        <f t="shared" si="910"/>
        <v>+0,2</v>
      </c>
      <c r="AC1326" s="9" t="str">
        <f>_xlfn.XLOOKUP(R1326,Sheet2!$H$3:$H$258,Sheet2!$I$3:$I$258,"-----")</f>
        <v>0</v>
      </c>
      <c r="AD1326" s="9" t="str">
        <f>_xlfn.XLOOKUP(VALUE(AE1326),Sheet2!$N$3:$N$1000,Sheet2!$O$3:$O$1000,"********")</f>
        <v>********</v>
      </c>
      <c r="AE1326" t="str">
        <f t="shared" si="905"/>
        <v>2724</v>
      </c>
      <c r="AF1326" s="9" t="str">
        <f>IF(R1326&lt;200,"+"&amp;TEXT(R1326,"0"),"-"&amp;TEXT(_xlfn.XLOOKUP(R1326,Sheet2!$K$3:$K$130,Sheet2!$L$3:$L$130,"-----"),"0"))</f>
        <v>+0</v>
      </c>
      <c r="AG1326" s="9" t="str">
        <f t="shared" si="911"/>
        <v>@</v>
      </c>
      <c r="AH1326" s="9" t="str">
        <f t="shared" si="912"/>
        <v>JMP @+0,2</v>
      </c>
      <c r="AI1326" t="str">
        <f t="shared" si="913"/>
        <v>0,@+0,2</v>
      </c>
      <c r="AJ1326" s="16" t="str">
        <f t="shared" si="914"/>
        <v>@+0,2</v>
      </c>
      <c r="AK1326" t="str">
        <f t="shared" si="915"/>
        <v>ADD 1,0</v>
      </c>
      <c r="AL1326" s="4" t="str">
        <f t="shared" si="916"/>
        <v>ADD</v>
      </c>
      <c r="AM1326" s="4" t="str">
        <f t="shared" si="917"/>
        <v/>
      </c>
      <c r="AN1326" s="4" t="str">
        <f t="shared" si="918"/>
        <v/>
      </c>
      <c r="AO1326" s="4" t="str">
        <f t="shared" si="919"/>
        <v/>
      </c>
      <c r="AP1326" s="15" t="str">
        <f t="shared" si="920"/>
        <v/>
      </c>
      <c r="AQ1326" s="9" t="str">
        <f>_xlfn.XLOOKUP(D1326,Sheet2!$E$3:$E$101,Sheet2!$F$3:$F$101,"******************")</f>
        <v>******************</v>
      </c>
      <c r="AR1326" s="33" t="str">
        <f t="shared" si="906"/>
        <v>DOC 0,0</v>
      </c>
      <c r="AS1326" s="9" t="str">
        <f t="shared" si="907"/>
        <v>DOC</v>
      </c>
      <c r="AT1326" s="4">
        <f t="shared" si="921"/>
        <v>0</v>
      </c>
      <c r="AU1326" s="6">
        <f t="shared" si="922"/>
        <v>0</v>
      </c>
      <c r="AV1326" s="4" t="str">
        <f t="shared" si="923"/>
        <v/>
      </c>
      <c r="AW1326" s="4">
        <f t="shared" si="924"/>
        <v>0</v>
      </c>
      <c r="AX1326" s="4" t="str">
        <f>_xlfn.XLOOKUP(AW1326,Sheet2!$Q$3:$Q$66,Sheet2!$R$3:$R$66,"**")</f>
        <v>0</v>
      </c>
      <c r="AY1326" s="4">
        <f t="shared" si="925"/>
        <v>6</v>
      </c>
      <c r="AZ1326" s="16" t="str">
        <f t="shared" si="926"/>
        <v>SKPBN</v>
      </c>
    </row>
    <row r="1327" spans="1:52" x14ac:dyDescent="0.35">
      <c r="B1327" s="3">
        <f t="shared" si="884"/>
        <v>8</v>
      </c>
      <c r="C1327" s="1">
        <f t="shared" si="885"/>
        <v>2725</v>
      </c>
      <c r="D1327" s="2">
        <v>63033</v>
      </c>
      <c r="E1327" s="2" t="str">
        <f>_xlfn.XLOOKUP(C1327,Sheet2!$N$3:$N$1000,Sheet2!$O$3:$O$1000,"")</f>
        <v/>
      </c>
      <c r="F1327" s="9" t="str">
        <f t="shared" si="927"/>
        <v>DOC 0,DSKP</v>
      </c>
      <c r="G1327" s="4" t="str">
        <f t="shared" si="903"/>
        <v>146</v>
      </c>
      <c r="H1327" s="4">
        <f t="shared" si="904"/>
        <v>33</v>
      </c>
      <c r="I1327" s="6">
        <f t="shared" si="896"/>
        <v>0</v>
      </c>
      <c r="J1327" s="6">
        <f t="shared" si="897"/>
        <v>6</v>
      </c>
      <c r="K1327" s="6">
        <f t="shared" si="898"/>
        <v>3</v>
      </c>
      <c r="L1327" s="6">
        <f t="shared" si="899"/>
        <v>0</v>
      </c>
      <c r="M1327" s="6">
        <f t="shared" si="900"/>
        <v>3</v>
      </c>
      <c r="N1327" s="6">
        <f t="shared" si="901"/>
        <v>3</v>
      </c>
      <c r="O1327" s="13">
        <f t="shared" si="902"/>
        <v>12</v>
      </c>
      <c r="P1327" s="4">
        <f t="shared" si="908"/>
        <v>3</v>
      </c>
      <c r="Q1327" s="4">
        <f t="shared" si="909"/>
        <v>0</v>
      </c>
      <c r="R1327">
        <f t="shared" si="886"/>
        <v>33</v>
      </c>
      <c r="S1327" s="4">
        <f t="shared" si="887"/>
        <v>2</v>
      </c>
      <c r="T1327" s="15">
        <f t="shared" si="888"/>
        <v>1</v>
      </c>
      <c r="U1327" s="4">
        <f t="shared" si="889"/>
        <v>3</v>
      </c>
      <c r="V1327" s="4">
        <f t="shared" si="890"/>
        <v>0</v>
      </c>
      <c r="W1327" s="4">
        <f t="shared" si="891"/>
        <v>6</v>
      </c>
      <c r="X1327" s="6">
        <f t="shared" si="892"/>
        <v>0</v>
      </c>
      <c r="Y1327" s="4">
        <f t="shared" si="893"/>
        <v>1</v>
      </c>
      <c r="Z1327" s="6">
        <f t="shared" si="894"/>
        <v>1</v>
      </c>
      <c r="AA1327" s="18">
        <f t="shared" si="895"/>
        <v>3</v>
      </c>
      <c r="AB1327" s="9" t="str">
        <f t="shared" si="910"/>
        <v>+33,2</v>
      </c>
      <c r="AC1327" s="9" t="str">
        <f>_xlfn.XLOOKUP(R1327,Sheet2!$H$3:$H$258,Sheet2!$I$3:$I$258,"-----")</f>
        <v>*****</v>
      </c>
      <c r="AD1327" s="9" t="str">
        <f>_xlfn.XLOOKUP(VALUE(AE1327),Sheet2!$N$3:$N$1000,Sheet2!$O$3:$O$1000,"********")</f>
        <v>********</v>
      </c>
      <c r="AE1327" t="str">
        <f t="shared" si="905"/>
        <v>2760</v>
      </c>
      <c r="AF1327" s="9" t="str">
        <f>IF(R1327&lt;200,"+"&amp;TEXT(R1327,"0"),"-"&amp;TEXT(_xlfn.XLOOKUP(R1327,Sheet2!$K$3:$K$130,Sheet2!$L$3:$L$130,"-----"),"0"))</f>
        <v>+33</v>
      </c>
      <c r="AG1327" s="9" t="str">
        <f t="shared" si="911"/>
        <v>@</v>
      </c>
      <c r="AH1327" s="9" t="str">
        <f t="shared" si="912"/>
        <v>JMP @+33,2</v>
      </c>
      <c r="AI1327" t="str">
        <f t="shared" si="913"/>
        <v>0,@+33,2</v>
      </c>
      <c r="AJ1327" s="16" t="str">
        <f t="shared" si="914"/>
        <v>@+33,2</v>
      </c>
      <c r="AK1327" t="str">
        <f t="shared" si="915"/>
        <v>ADDZ# 3,0,SNC</v>
      </c>
      <c r="AL1327" s="4" t="str">
        <f t="shared" si="916"/>
        <v>ADD</v>
      </c>
      <c r="AM1327" s="4" t="str">
        <f t="shared" si="917"/>
        <v/>
      </c>
      <c r="AN1327" s="4" t="str">
        <f t="shared" si="918"/>
        <v>Z</v>
      </c>
      <c r="AO1327" s="4" t="str">
        <f t="shared" si="919"/>
        <v>#</v>
      </c>
      <c r="AP1327" s="15" t="str">
        <f t="shared" si="920"/>
        <v>,SNC</v>
      </c>
      <c r="AQ1327" s="9" t="str">
        <f>_xlfn.XLOOKUP(D1327,Sheet2!$E$3:$E$101,Sheet2!$F$3:$F$101,"******************")</f>
        <v>******************</v>
      </c>
      <c r="AR1327" s="33" t="str">
        <f t="shared" si="906"/>
        <v>DOC 0,DSKP</v>
      </c>
      <c r="AS1327" s="9" t="str">
        <f t="shared" si="907"/>
        <v>DOC</v>
      </c>
      <c r="AT1327" s="4">
        <f t="shared" si="921"/>
        <v>0</v>
      </c>
      <c r="AU1327" s="6">
        <f t="shared" si="922"/>
        <v>0</v>
      </c>
      <c r="AV1327" s="4" t="str">
        <f t="shared" si="923"/>
        <v/>
      </c>
      <c r="AW1327" s="4">
        <f t="shared" si="924"/>
        <v>33</v>
      </c>
      <c r="AX1327" s="4" t="str">
        <f>_xlfn.XLOOKUP(AW1327,Sheet2!$Q$3:$Q$66,Sheet2!$R$3:$R$66,"**")</f>
        <v>DSKP</v>
      </c>
      <c r="AY1327" s="4">
        <f t="shared" si="925"/>
        <v>6</v>
      </c>
      <c r="AZ1327" s="16" t="str">
        <f t="shared" si="926"/>
        <v>SKPBN</v>
      </c>
    </row>
    <row r="1328" spans="1:52" x14ac:dyDescent="0.35">
      <c r="B1328" s="3">
        <f t="shared" si="884"/>
        <v>9</v>
      </c>
      <c r="C1328" s="1">
        <f t="shared" si="885"/>
        <v>2726</v>
      </c>
      <c r="D1328" s="2">
        <v>20067</v>
      </c>
      <c r="E1328" s="2" t="str">
        <f>_xlfn.XLOOKUP(C1328,Sheet2!$N$3:$N$1000,Sheet2!$O$3:$O$1000,"")</f>
        <v/>
      </c>
      <c r="F1328" s="9" t="str">
        <f t="shared" si="927"/>
        <v>LDA 0,KB7</v>
      </c>
      <c r="G1328" s="4" t="str">
        <f t="shared" si="903"/>
        <v>40</v>
      </c>
      <c r="H1328" s="4">
        <f t="shared" si="904"/>
        <v>67</v>
      </c>
      <c r="I1328" s="6">
        <f t="shared" si="896"/>
        <v>0</v>
      </c>
      <c r="J1328" s="6">
        <f t="shared" si="897"/>
        <v>2</v>
      </c>
      <c r="K1328" s="6">
        <f t="shared" si="898"/>
        <v>0</v>
      </c>
      <c r="L1328" s="6">
        <f t="shared" si="899"/>
        <v>0</v>
      </c>
      <c r="M1328" s="6">
        <f t="shared" si="900"/>
        <v>6</v>
      </c>
      <c r="N1328" s="6">
        <f t="shared" si="901"/>
        <v>7</v>
      </c>
      <c r="O1328" s="13">
        <f t="shared" si="902"/>
        <v>4</v>
      </c>
      <c r="P1328" s="4">
        <f t="shared" si="908"/>
        <v>1</v>
      </c>
      <c r="Q1328" s="4">
        <f t="shared" si="909"/>
        <v>0</v>
      </c>
      <c r="R1328">
        <f t="shared" si="886"/>
        <v>67</v>
      </c>
      <c r="S1328" s="4">
        <f t="shared" si="887"/>
        <v>0</v>
      </c>
      <c r="T1328" s="15">
        <f t="shared" si="888"/>
        <v>0</v>
      </c>
      <c r="U1328" s="4">
        <f t="shared" si="889"/>
        <v>1</v>
      </c>
      <c r="V1328" s="4">
        <f t="shared" si="890"/>
        <v>0</v>
      </c>
      <c r="W1328" s="4">
        <f t="shared" si="891"/>
        <v>0</v>
      </c>
      <c r="X1328" s="6">
        <f t="shared" si="892"/>
        <v>0</v>
      </c>
      <c r="Y1328" s="4">
        <f t="shared" si="893"/>
        <v>3</v>
      </c>
      <c r="Z1328" s="6">
        <f t="shared" si="894"/>
        <v>0</v>
      </c>
      <c r="AA1328" s="18">
        <f t="shared" si="895"/>
        <v>7</v>
      </c>
      <c r="AB1328" s="9" t="str">
        <f t="shared" si="910"/>
        <v>KB7</v>
      </c>
      <c r="AC1328" s="9" t="str">
        <f>_xlfn.XLOOKUP(R1328,Sheet2!$H$3:$H$258,Sheet2!$I$3:$I$258,"-----")</f>
        <v>KB7</v>
      </c>
      <c r="AD1328" s="9" t="str">
        <f>_xlfn.XLOOKUP(VALUE(AE1328),Sheet2!$N$3:$N$1000,Sheet2!$O$3:$O$1000,"********")</f>
        <v>********</v>
      </c>
      <c r="AE1328" t="str">
        <f t="shared" si="905"/>
        <v>3015</v>
      </c>
      <c r="AF1328" s="9" t="str">
        <f>IF(R1328&lt;200,"+"&amp;TEXT(R1328,"0"),"-"&amp;TEXT(_xlfn.XLOOKUP(R1328,Sheet2!$K$3:$K$130,Sheet2!$L$3:$L$130,"-----"),"0"))</f>
        <v>+67</v>
      </c>
      <c r="AG1328" s="9" t="str">
        <f t="shared" si="911"/>
        <v/>
      </c>
      <c r="AH1328" s="9" t="str">
        <f t="shared" si="912"/>
        <v>JMP KB7</v>
      </c>
      <c r="AI1328" t="str">
        <f t="shared" si="913"/>
        <v>0,KB7</v>
      </c>
      <c r="AJ1328" s="16" t="str">
        <f t="shared" si="914"/>
        <v>KB7</v>
      </c>
      <c r="AK1328" t="str">
        <f t="shared" si="915"/>
        <v>COMC 1,0,SBN</v>
      </c>
      <c r="AL1328" s="4" t="str">
        <f t="shared" si="916"/>
        <v>COM</v>
      </c>
      <c r="AM1328" s="4" t="str">
        <f t="shared" si="917"/>
        <v/>
      </c>
      <c r="AN1328" s="4" t="str">
        <f t="shared" si="918"/>
        <v>C</v>
      </c>
      <c r="AO1328" s="4" t="str">
        <f t="shared" si="919"/>
        <v/>
      </c>
      <c r="AP1328" s="15" t="str">
        <f t="shared" si="920"/>
        <v>,SBN</v>
      </c>
      <c r="AQ1328" s="9" t="str">
        <f>_xlfn.XLOOKUP(D1328,Sheet2!$E$3:$E$101,Sheet2!$F$3:$F$101,"******************")</f>
        <v>******************</v>
      </c>
      <c r="AR1328" s="33" t="str">
        <f t="shared" si="906"/>
        <v>NIO **</v>
      </c>
      <c r="AS1328" s="9" t="str">
        <f t="shared" si="907"/>
        <v>DOC</v>
      </c>
      <c r="AT1328" s="4">
        <f t="shared" si="921"/>
        <v>0</v>
      </c>
      <c r="AU1328" s="6">
        <f t="shared" si="922"/>
        <v>0</v>
      </c>
      <c r="AV1328" s="4" t="str">
        <f t="shared" si="923"/>
        <v/>
      </c>
      <c r="AW1328" s="4">
        <f t="shared" si="924"/>
        <v>67</v>
      </c>
      <c r="AX1328" s="4" t="str">
        <f>_xlfn.XLOOKUP(AW1328,Sheet2!$Q$3:$Q$66,Sheet2!$R$3:$R$66,"**")</f>
        <v>**</v>
      </c>
      <c r="AY1328" s="4">
        <f t="shared" si="925"/>
        <v>0</v>
      </c>
      <c r="AZ1328" s="16" t="str">
        <f t="shared" si="926"/>
        <v>SKPBN</v>
      </c>
    </row>
    <row r="1329" spans="2:52" x14ac:dyDescent="0.35">
      <c r="B1329" s="3">
        <f t="shared" si="884"/>
        <v>10</v>
      </c>
      <c r="C1329" s="1">
        <f t="shared" si="885"/>
        <v>2727</v>
      </c>
      <c r="D1329" s="2">
        <v>61133</v>
      </c>
      <c r="E1329" s="2" t="str">
        <f>_xlfn.XLOOKUP(C1329,Sheet2!$N$3:$N$1000,Sheet2!$O$3:$O$1000,"")</f>
        <v/>
      </c>
      <c r="F1329" s="9" t="str">
        <f t="shared" si="927"/>
        <v>DOAS 0,DSKP</v>
      </c>
      <c r="G1329" s="4" t="str">
        <f t="shared" si="903"/>
        <v>142</v>
      </c>
      <c r="H1329" s="4">
        <f t="shared" si="904"/>
        <v>133</v>
      </c>
      <c r="I1329" s="6">
        <f t="shared" si="896"/>
        <v>0</v>
      </c>
      <c r="J1329" s="6">
        <f t="shared" si="897"/>
        <v>6</v>
      </c>
      <c r="K1329" s="6">
        <f t="shared" si="898"/>
        <v>1</v>
      </c>
      <c r="L1329" s="6">
        <f t="shared" si="899"/>
        <v>1</v>
      </c>
      <c r="M1329" s="6">
        <f t="shared" si="900"/>
        <v>3</v>
      </c>
      <c r="N1329" s="6">
        <f t="shared" si="901"/>
        <v>3</v>
      </c>
      <c r="O1329" s="13">
        <f t="shared" si="902"/>
        <v>12</v>
      </c>
      <c r="P1329" s="4">
        <f t="shared" si="908"/>
        <v>3</v>
      </c>
      <c r="Q1329" s="4">
        <f t="shared" si="909"/>
        <v>0</v>
      </c>
      <c r="R1329">
        <f t="shared" si="886"/>
        <v>133</v>
      </c>
      <c r="S1329" s="4">
        <f t="shared" si="887"/>
        <v>2</v>
      </c>
      <c r="T1329" s="15">
        <f t="shared" si="888"/>
        <v>0</v>
      </c>
      <c r="U1329" s="4">
        <f t="shared" si="889"/>
        <v>3</v>
      </c>
      <c r="V1329" s="4">
        <f t="shared" si="890"/>
        <v>0</v>
      </c>
      <c r="W1329" s="4">
        <f t="shared" si="891"/>
        <v>2</v>
      </c>
      <c r="X1329" s="6">
        <f t="shared" si="892"/>
        <v>1</v>
      </c>
      <c r="Y1329" s="4">
        <f t="shared" si="893"/>
        <v>1</v>
      </c>
      <c r="Z1329" s="6">
        <f t="shared" si="894"/>
        <v>1</v>
      </c>
      <c r="AA1329" s="18">
        <f t="shared" si="895"/>
        <v>3</v>
      </c>
      <c r="AB1329" s="9" t="str">
        <f t="shared" si="910"/>
        <v>+133,2</v>
      </c>
      <c r="AC1329" s="9" t="str">
        <f>_xlfn.XLOOKUP(R1329,Sheet2!$H$3:$H$258,Sheet2!$I$3:$I$258,"-----")</f>
        <v>C037</v>
      </c>
      <c r="AD1329" s="9" t="str">
        <f>_xlfn.XLOOKUP(VALUE(AE1329),Sheet2!$N$3:$N$1000,Sheet2!$O$3:$O$1000,"********")</f>
        <v>********</v>
      </c>
      <c r="AE1329" t="str">
        <f t="shared" si="905"/>
        <v>3062</v>
      </c>
      <c r="AF1329" s="9" t="str">
        <f>IF(R1329&lt;200,"+"&amp;TEXT(R1329,"0"),"-"&amp;TEXT(_xlfn.XLOOKUP(R1329,Sheet2!$K$3:$K$130,Sheet2!$L$3:$L$130,"-----"),"0"))</f>
        <v>+133</v>
      </c>
      <c r="AG1329" s="9" t="str">
        <f t="shared" si="911"/>
        <v/>
      </c>
      <c r="AH1329" s="9" t="str">
        <f t="shared" si="912"/>
        <v>JMP +133,2</v>
      </c>
      <c r="AI1329" t="str">
        <f t="shared" si="913"/>
        <v>0,+133,2</v>
      </c>
      <c r="AJ1329" s="16" t="str">
        <f t="shared" si="914"/>
        <v>+133,2</v>
      </c>
      <c r="AK1329" t="str">
        <f t="shared" si="915"/>
        <v>MOVZL# 3,0,SNC</v>
      </c>
      <c r="AL1329" s="4" t="str">
        <f t="shared" si="916"/>
        <v>MOV</v>
      </c>
      <c r="AM1329" s="4" t="str">
        <f t="shared" si="917"/>
        <v>L</v>
      </c>
      <c r="AN1329" s="4" t="str">
        <f t="shared" si="918"/>
        <v>Z</v>
      </c>
      <c r="AO1329" s="4" t="str">
        <f t="shared" si="919"/>
        <v>#</v>
      </c>
      <c r="AP1329" s="15" t="str">
        <f t="shared" si="920"/>
        <v>,SNC</v>
      </c>
      <c r="AQ1329" s="9" t="str">
        <f>_xlfn.XLOOKUP(D1329,Sheet2!$E$3:$E$101,Sheet2!$F$3:$F$101,"******************")</f>
        <v>******************</v>
      </c>
      <c r="AR1329" s="33" t="str">
        <f t="shared" si="906"/>
        <v>DOAS 0,DSKP</v>
      </c>
      <c r="AS1329" s="9" t="str">
        <f t="shared" si="907"/>
        <v>DOAS</v>
      </c>
      <c r="AT1329" s="4">
        <f t="shared" si="921"/>
        <v>0</v>
      </c>
      <c r="AU1329" s="6">
        <f t="shared" si="922"/>
        <v>1</v>
      </c>
      <c r="AV1329" s="4" t="str">
        <f t="shared" si="923"/>
        <v>S</v>
      </c>
      <c r="AW1329" s="4">
        <f t="shared" si="924"/>
        <v>33</v>
      </c>
      <c r="AX1329" s="4" t="str">
        <f>_xlfn.XLOOKUP(AW1329,Sheet2!$Q$3:$Q$66,Sheet2!$R$3:$R$66,"**")</f>
        <v>DSKP</v>
      </c>
      <c r="AY1329" s="4">
        <f t="shared" si="925"/>
        <v>2</v>
      </c>
      <c r="AZ1329" s="16" t="str">
        <f t="shared" si="926"/>
        <v>SKPBZ</v>
      </c>
    </row>
    <row r="1330" spans="2:52" x14ac:dyDescent="0.35">
      <c r="B1330" s="3">
        <f t="shared" si="884"/>
        <v>11</v>
      </c>
      <c r="C1330" s="1">
        <f t="shared" si="885"/>
        <v>2730</v>
      </c>
      <c r="D1330" s="2">
        <v>152520</v>
      </c>
      <c r="E1330" s="2" t="str">
        <f>_xlfn.XLOOKUP(C1330,Sheet2!$N$3:$N$1000,Sheet2!$O$3:$O$1000,"")</f>
        <v/>
      </c>
      <c r="F1330" s="9" t="str">
        <f t="shared" si="927"/>
        <v>SUBZL 2,2</v>
      </c>
      <c r="G1330" s="4" t="str">
        <f t="shared" si="903"/>
        <v>325</v>
      </c>
      <c r="H1330" s="4">
        <f t="shared" si="904"/>
        <v>120</v>
      </c>
      <c r="I1330" s="6">
        <f t="shared" si="896"/>
        <v>1</v>
      </c>
      <c r="J1330" s="6">
        <f t="shared" si="897"/>
        <v>5</v>
      </c>
      <c r="K1330" s="6">
        <f t="shared" si="898"/>
        <v>2</v>
      </c>
      <c r="L1330" s="6">
        <f t="shared" si="899"/>
        <v>5</v>
      </c>
      <c r="M1330" s="6">
        <f t="shared" si="900"/>
        <v>2</v>
      </c>
      <c r="N1330" s="6">
        <f t="shared" si="901"/>
        <v>0</v>
      </c>
      <c r="O1330" s="13">
        <f t="shared" si="902"/>
        <v>26</v>
      </c>
      <c r="P1330" s="4">
        <f t="shared" si="908"/>
        <v>6</v>
      </c>
      <c r="Q1330" s="4">
        <f t="shared" si="909"/>
        <v>2</v>
      </c>
      <c r="R1330">
        <f t="shared" si="886"/>
        <v>120</v>
      </c>
      <c r="S1330" s="4">
        <f t="shared" si="887"/>
        <v>1</v>
      </c>
      <c r="T1330" s="15">
        <f t="shared" si="888"/>
        <v>1</v>
      </c>
      <c r="U1330" s="4">
        <f t="shared" si="889"/>
        <v>2</v>
      </c>
      <c r="V1330" s="4">
        <f t="shared" si="890"/>
        <v>2</v>
      </c>
      <c r="W1330" s="4">
        <f t="shared" si="891"/>
        <v>5</v>
      </c>
      <c r="X1330" s="6">
        <f t="shared" si="892"/>
        <v>1</v>
      </c>
      <c r="Y1330" s="4">
        <f t="shared" si="893"/>
        <v>1</v>
      </c>
      <c r="Z1330" s="6">
        <f t="shared" si="894"/>
        <v>0</v>
      </c>
      <c r="AA1330" s="18">
        <f t="shared" si="895"/>
        <v>0</v>
      </c>
      <c r="AB1330" s="9" t="str">
        <f t="shared" si="910"/>
        <v>+120</v>
      </c>
      <c r="AC1330" s="9" t="str">
        <f>_xlfn.XLOOKUP(R1330,Sheet2!$H$3:$H$258,Sheet2!$I$3:$I$258,"-----")</f>
        <v>C7</v>
      </c>
      <c r="AD1330" s="9" t="str">
        <f>_xlfn.XLOOKUP(VALUE(AE1330),Sheet2!$N$3:$N$1000,Sheet2!$O$3:$O$1000,"********")</f>
        <v>********</v>
      </c>
      <c r="AE1330" t="str">
        <f t="shared" si="905"/>
        <v>3050</v>
      </c>
      <c r="AF1330" s="9" t="str">
        <f>IF(R1330&lt;200,"+"&amp;TEXT(R1330,"0"),"-"&amp;TEXT(_xlfn.XLOOKUP(R1330,Sheet2!$K$3:$K$130,Sheet2!$L$3:$L$130,"-----"),"0"))</f>
        <v>+120</v>
      </c>
      <c r="AG1330" s="9" t="str">
        <f t="shared" si="911"/>
        <v>@</v>
      </c>
      <c r="AH1330" s="9" t="str">
        <f t="shared" si="912"/>
        <v>ISZ @+120</v>
      </c>
      <c r="AI1330" t="str">
        <f t="shared" si="913"/>
        <v>2,@+120</v>
      </c>
      <c r="AJ1330" s="16" t="str">
        <f t="shared" si="914"/>
        <v>@+120</v>
      </c>
      <c r="AK1330" t="str">
        <f t="shared" si="915"/>
        <v>SUBZL 2,2</v>
      </c>
      <c r="AL1330" s="4" t="str">
        <f t="shared" si="916"/>
        <v>SUB</v>
      </c>
      <c r="AM1330" s="4" t="str">
        <f t="shared" si="917"/>
        <v>L</v>
      </c>
      <c r="AN1330" s="4" t="str">
        <f t="shared" si="918"/>
        <v>Z</v>
      </c>
      <c r="AO1330" s="4" t="str">
        <f t="shared" si="919"/>
        <v/>
      </c>
      <c r="AP1330" s="15" t="str">
        <f t="shared" si="920"/>
        <v/>
      </c>
      <c r="AQ1330" s="9" t="str">
        <f>_xlfn.XLOOKUP(D1330,Sheet2!$E$3:$E$101,Sheet2!$F$3:$F$101,"******************")</f>
        <v>******************</v>
      </c>
      <c r="AR1330" s="33" t="str">
        <f t="shared" si="906"/>
        <v>DICS 2,DSKP</v>
      </c>
      <c r="AS1330" s="9" t="str">
        <f t="shared" si="907"/>
        <v>DICS</v>
      </c>
      <c r="AT1330" s="4">
        <f t="shared" si="921"/>
        <v>2</v>
      </c>
      <c r="AU1330" s="6">
        <f t="shared" si="922"/>
        <v>1</v>
      </c>
      <c r="AV1330" s="4" t="str">
        <f t="shared" si="923"/>
        <v>S</v>
      </c>
      <c r="AW1330" s="4">
        <f t="shared" si="924"/>
        <v>20</v>
      </c>
      <c r="AX1330" s="4" t="str">
        <f>_xlfn.XLOOKUP(AW1330,Sheet2!$Q$3:$Q$66,Sheet2!$R$3:$R$66,"**")</f>
        <v>DSKP</v>
      </c>
      <c r="AY1330" s="4">
        <f t="shared" si="925"/>
        <v>5</v>
      </c>
      <c r="AZ1330" s="16" t="str">
        <f t="shared" si="926"/>
        <v>SKPBZ</v>
      </c>
    </row>
    <row r="1331" spans="2:52" x14ac:dyDescent="0.35">
      <c r="B1331" s="3">
        <f t="shared" si="884"/>
        <v>12</v>
      </c>
      <c r="C1331" s="1">
        <f t="shared" si="885"/>
        <v>2731</v>
      </c>
      <c r="D1331" s="2">
        <v>6227</v>
      </c>
      <c r="E1331" s="2" t="str">
        <f>_xlfn.XLOOKUP(C1331,Sheet2!$N$3:$N$1000,Sheet2!$O$3:$O$1000,"")</f>
        <v/>
      </c>
      <c r="F1331" s="9" t="str">
        <f t="shared" si="927"/>
        <v>WAIT</v>
      </c>
      <c r="G1331" s="4" t="str">
        <f t="shared" si="903"/>
        <v>14</v>
      </c>
      <c r="H1331" s="4">
        <f t="shared" si="904"/>
        <v>227</v>
      </c>
      <c r="I1331" s="6">
        <f t="shared" si="896"/>
        <v>0</v>
      </c>
      <c r="J1331" s="6">
        <f t="shared" si="897"/>
        <v>0</v>
      </c>
      <c r="K1331" s="6">
        <f t="shared" si="898"/>
        <v>6</v>
      </c>
      <c r="L1331" s="6">
        <f t="shared" si="899"/>
        <v>2</v>
      </c>
      <c r="M1331" s="6">
        <f t="shared" si="900"/>
        <v>2</v>
      </c>
      <c r="N1331" s="6">
        <f t="shared" si="901"/>
        <v>7</v>
      </c>
      <c r="O1331" s="13">
        <f t="shared" si="902"/>
        <v>1</v>
      </c>
      <c r="P1331" s="4">
        <f t="shared" si="908"/>
        <v>0</v>
      </c>
      <c r="Q1331" s="4">
        <f t="shared" si="909"/>
        <v>1</v>
      </c>
      <c r="R1331">
        <f t="shared" si="886"/>
        <v>227</v>
      </c>
      <c r="S1331" s="4">
        <f t="shared" si="887"/>
        <v>0</v>
      </c>
      <c r="T1331" s="15">
        <f t="shared" si="888"/>
        <v>1</v>
      </c>
      <c r="U1331" s="4">
        <f t="shared" si="889"/>
        <v>0</v>
      </c>
      <c r="V1331" s="4">
        <f t="shared" si="890"/>
        <v>1</v>
      </c>
      <c r="W1331" s="4">
        <f t="shared" si="891"/>
        <v>4</v>
      </c>
      <c r="X1331" s="6">
        <f t="shared" si="892"/>
        <v>2</v>
      </c>
      <c r="Y1331" s="4">
        <f t="shared" si="893"/>
        <v>1</v>
      </c>
      <c r="Z1331" s="6">
        <f t="shared" si="894"/>
        <v>0</v>
      </c>
      <c r="AA1331" s="18">
        <f t="shared" si="895"/>
        <v>7</v>
      </c>
      <c r="AB1331" s="9" t="str">
        <f t="shared" si="910"/>
        <v>I.WAIT</v>
      </c>
      <c r="AC1331" s="9" t="str">
        <f>_xlfn.XLOOKUP(R1331,Sheet2!$H$3:$H$258,Sheet2!$I$3:$I$258,"-----")</f>
        <v>I.WAIT</v>
      </c>
      <c r="AD1331" s="9" t="str">
        <f>_xlfn.XLOOKUP(VALUE(AE1331),Sheet2!$N$3:$N$1000,Sheet2!$O$3:$O$1000,"********")</f>
        <v>********</v>
      </c>
      <c r="AE1331" t="str">
        <f t="shared" si="905"/>
        <v>2560</v>
      </c>
      <c r="AF1331" s="9" t="str">
        <f>IF(R1331&lt;200,"+"&amp;TEXT(R1331,"0"),"-"&amp;TEXT(_xlfn.XLOOKUP(R1331,Sheet2!$K$3:$K$130,Sheet2!$L$3:$L$130,"-----"),"0"))</f>
        <v>-151</v>
      </c>
      <c r="AG1331" s="9" t="str">
        <f t="shared" si="911"/>
        <v>@</v>
      </c>
      <c r="AH1331" s="9" t="str">
        <f t="shared" si="912"/>
        <v>JSR @I.WAIT</v>
      </c>
      <c r="AI1331" t="str">
        <f t="shared" si="913"/>
        <v>1,@I.WAIT</v>
      </c>
      <c r="AJ1331" s="16" t="str">
        <f t="shared" si="914"/>
        <v>@I.WAIT</v>
      </c>
      <c r="AK1331" t="str">
        <f t="shared" si="915"/>
        <v>ADCZR 0,1,SBN</v>
      </c>
      <c r="AL1331" s="4" t="str">
        <f t="shared" si="916"/>
        <v>ADC</v>
      </c>
      <c r="AM1331" s="4" t="str">
        <f t="shared" si="917"/>
        <v>R</v>
      </c>
      <c r="AN1331" s="4" t="str">
        <f t="shared" si="918"/>
        <v>Z</v>
      </c>
      <c r="AO1331" s="4" t="str">
        <f t="shared" si="919"/>
        <v/>
      </c>
      <c r="AP1331" s="15" t="str">
        <f t="shared" si="920"/>
        <v>,SBN</v>
      </c>
      <c r="AQ1331" s="9" t="str">
        <f>_xlfn.XLOOKUP(D1331,Sheet2!$E$3:$E$101,Sheet2!$F$3:$F$101,"******************")</f>
        <v>WAIT</v>
      </c>
      <c r="AR1331" s="33" t="str">
        <f t="shared" si="906"/>
        <v>DOBC 1,**</v>
      </c>
      <c r="AS1331" s="9" t="str">
        <f t="shared" si="907"/>
        <v>DOBC</v>
      </c>
      <c r="AT1331" s="4">
        <f t="shared" si="921"/>
        <v>1</v>
      </c>
      <c r="AU1331" s="6">
        <f t="shared" si="922"/>
        <v>2</v>
      </c>
      <c r="AV1331" s="4" t="str">
        <f t="shared" si="923"/>
        <v>C</v>
      </c>
      <c r="AW1331" s="4">
        <f t="shared" si="924"/>
        <v>27</v>
      </c>
      <c r="AX1331" s="4" t="str">
        <f>_xlfn.XLOOKUP(AW1331,Sheet2!$Q$3:$Q$66,Sheet2!$R$3:$R$66,"**")</f>
        <v>**</v>
      </c>
      <c r="AY1331" s="4">
        <f t="shared" si="925"/>
        <v>4</v>
      </c>
      <c r="AZ1331" s="16" t="str">
        <f t="shared" si="926"/>
        <v>SKPDN</v>
      </c>
    </row>
    <row r="1332" spans="2:52" x14ac:dyDescent="0.35">
      <c r="B1332" s="3">
        <f t="shared" ref="B1332:B1395" si="928">B1331+1</f>
        <v>13</v>
      </c>
      <c r="C1332" s="1">
        <f t="shared" ref="C1332:C1395" si="929">IF(MOD(C1331,10)=7,C1331+3,C1331+1)</f>
        <v>2732</v>
      </c>
      <c r="D1332" s="2">
        <v>63733</v>
      </c>
      <c r="E1332" s="2" t="str">
        <f>_xlfn.XLOOKUP(C1332,Sheet2!$N$3:$N$1000,Sheet2!$O$3:$O$1000,"")</f>
        <v/>
      </c>
      <c r="F1332" s="9" t="str">
        <f t="shared" si="927"/>
        <v>SKPDZ DSKP</v>
      </c>
      <c r="G1332" s="4" t="str">
        <f t="shared" si="903"/>
        <v>147</v>
      </c>
      <c r="H1332" s="4">
        <f t="shared" si="904"/>
        <v>333</v>
      </c>
      <c r="I1332" s="6">
        <f t="shared" si="896"/>
        <v>0</v>
      </c>
      <c r="J1332" s="6">
        <f t="shared" si="897"/>
        <v>6</v>
      </c>
      <c r="K1332" s="6">
        <f t="shared" si="898"/>
        <v>3</v>
      </c>
      <c r="L1332" s="6">
        <f t="shared" si="899"/>
        <v>7</v>
      </c>
      <c r="M1332" s="6">
        <f t="shared" si="900"/>
        <v>3</v>
      </c>
      <c r="N1332" s="6">
        <f t="shared" si="901"/>
        <v>3</v>
      </c>
      <c r="O1332" s="13">
        <f t="shared" si="902"/>
        <v>12</v>
      </c>
      <c r="P1332" s="4">
        <f t="shared" si="908"/>
        <v>3</v>
      </c>
      <c r="Q1332" s="4">
        <f t="shared" si="909"/>
        <v>0</v>
      </c>
      <c r="R1332">
        <f t="shared" si="886"/>
        <v>333</v>
      </c>
      <c r="S1332" s="4">
        <f t="shared" si="887"/>
        <v>3</v>
      </c>
      <c r="T1332" s="15">
        <f t="shared" si="888"/>
        <v>1</v>
      </c>
      <c r="U1332" s="4">
        <f t="shared" si="889"/>
        <v>3</v>
      </c>
      <c r="V1332" s="4">
        <f t="shared" si="890"/>
        <v>0</v>
      </c>
      <c r="W1332" s="4">
        <f t="shared" si="891"/>
        <v>7</v>
      </c>
      <c r="X1332" s="6">
        <f t="shared" si="892"/>
        <v>3</v>
      </c>
      <c r="Y1332" s="4">
        <f t="shared" si="893"/>
        <v>1</v>
      </c>
      <c r="Z1332" s="6">
        <f t="shared" si="894"/>
        <v>1</v>
      </c>
      <c r="AA1332" s="18">
        <f t="shared" si="895"/>
        <v>3</v>
      </c>
      <c r="AB1332" s="9" t="str">
        <f t="shared" si="910"/>
        <v>-45,3</v>
      </c>
      <c r="AC1332" s="9" t="str">
        <f>_xlfn.XLOOKUP(R1332,Sheet2!$H$3:$H$258,Sheet2!$I$3:$I$258,"-----")</f>
        <v>*****</v>
      </c>
      <c r="AD1332" s="9" t="str">
        <f>_xlfn.XLOOKUP(VALUE(AE1332),Sheet2!$N$3:$N$1000,Sheet2!$O$3:$O$1000,"********")</f>
        <v>********</v>
      </c>
      <c r="AE1332" t="str">
        <f t="shared" si="905"/>
        <v>2665</v>
      </c>
      <c r="AF1332" s="9" t="str">
        <f>IF(R1332&lt;200,"+"&amp;TEXT(R1332,"0"),"-"&amp;TEXT(_xlfn.XLOOKUP(R1332,Sheet2!$K$3:$K$130,Sheet2!$L$3:$L$130,"-----"),"0"))</f>
        <v>-45</v>
      </c>
      <c r="AG1332" s="9" t="str">
        <f t="shared" si="911"/>
        <v>@</v>
      </c>
      <c r="AH1332" s="9" t="str">
        <f t="shared" si="912"/>
        <v>JMP @-45,3</v>
      </c>
      <c r="AI1332" t="str">
        <f t="shared" si="913"/>
        <v>0,@-45,3</v>
      </c>
      <c r="AJ1332" s="16" t="str">
        <f t="shared" si="914"/>
        <v>@-45,3</v>
      </c>
      <c r="AK1332" t="str">
        <f t="shared" si="915"/>
        <v>ANDZS# 3,0,SNC</v>
      </c>
      <c r="AL1332" s="4" t="str">
        <f t="shared" si="916"/>
        <v>AND</v>
      </c>
      <c r="AM1332" s="4" t="str">
        <f t="shared" si="917"/>
        <v>S</v>
      </c>
      <c r="AN1332" s="4" t="str">
        <f t="shared" si="918"/>
        <v>Z</v>
      </c>
      <c r="AO1332" s="4" t="str">
        <f t="shared" si="919"/>
        <v>#</v>
      </c>
      <c r="AP1332" s="15" t="str">
        <f t="shared" si="920"/>
        <v>,SNC</v>
      </c>
      <c r="AQ1332" s="9" t="str">
        <f>_xlfn.XLOOKUP(D1332,Sheet2!$E$3:$E$101,Sheet2!$F$3:$F$101,"******************")</f>
        <v>******************</v>
      </c>
      <c r="AR1332" s="33" t="str">
        <f t="shared" si="906"/>
        <v>SKPDZ DSKP</v>
      </c>
      <c r="AS1332" s="9" t="str">
        <f t="shared" si="907"/>
        <v>DOCP</v>
      </c>
      <c r="AT1332" s="4">
        <f t="shared" si="921"/>
        <v>0</v>
      </c>
      <c r="AU1332" s="6">
        <f t="shared" si="922"/>
        <v>3</v>
      </c>
      <c r="AV1332" s="4" t="str">
        <f t="shared" si="923"/>
        <v>P</v>
      </c>
      <c r="AW1332" s="4">
        <f t="shared" si="924"/>
        <v>33</v>
      </c>
      <c r="AX1332" s="4" t="str">
        <f>_xlfn.XLOOKUP(AW1332,Sheet2!$Q$3:$Q$66,Sheet2!$R$3:$R$66,"**")</f>
        <v>DSKP</v>
      </c>
      <c r="AY1332" s="4">
        <f t="shared" si="925"/>
        <v>7</v>
      </c>
      <c r="AZ1332" s="16" t="str">
        <f t="shared" si="926"/>
        <v>SKPDZ</v>
      </c>
    </row>
    <row r="1333" spans="2:52" x14ac:dyDescent="0.35">
      <c r="B1333" s="3">
        <f t="shared" si="928"/>
        <v>14</v>
      </c>
      <c r="C1333" s="1">
        <f t="shared" si="929"/>
        <v>2733</v>
      </c>
      <c r="D1333" s="2">
        <v>63533</v>
      </c>
      <c r="E1333" s="2" t="str">
        <f>_xlfn.XLOOKUP(C1333,Sheet2!$N$3:$N$1000,Sheet2!$O$3:$O$1000,"")</f>
        <v/>
      </c>
      <c r="F1333" s="9" t="str">
        <f t="shared" si="927"/>
        <v>SKPBZ DSKP</v>
      </c>
      <c r="G1333" s="4" t="str">
        <f t="shared" si="903"/>
        <v>147</v>
      </c>
      <c r="H1333" s="4">
        <f t="shared" si="904"/>
        <v>133</v>
      </c>
      <c r="I1333" s="6">
        <f t="shared" si="896"/>
        <v>0</v>
      </c>
      <c r="J1333" s="6">
        <f t="shared" si="897"/>
        <v>6</v>
      </c>
      <c r="K1333" s="6">
        <f t="shared" si="898"/>
        <v>3</v>
      </c>
      <c r="L1333" s="6">
        <f t="shared" si="899"/>
        <v>5</v>
      </c>
      <c r="M1333" s="6">
        <f t="shared" si="900"/>
        <v>3</v>
      </c>
      <c r="N1333" s="6">
        <f t="shared" si="901"/>
        <v>3</v>
      </c>
      <c r="O1333" s="13">
        <f t="shared" si="902"/>
        <v>12</v>
      </c>
      <c r="P1333" s="4">
        <f t="shared" si="908"/>
        <v>3</v>
      </c>
      <c r="Q1333" s="4">
        <f t="shared" si="909"/>
        <v>0</v>
      </c>
      <c r="R1333">
        <f t="shared" ref="R1333:R1396" si="930">(MOD(L1333,4)*100)+(M1333*10)+N1333</f>
        <v>133</v>
      </c>
      <c r="S1333" s="4">
        <f t="shared" ref="S1333:S1396" si="931">(MOD(K1333,2)*2)+INT(L1333/4)</f>
        <v>3</v>
      </c>
      <c r="T1333" s="15">
        <f t="shared" ref="T1333:T1396" si="932">MOD(INT(K1333/2),2)</f>
        <v>1</v>
      </c>
      <c r="U1333" s="4">
        <f t="shared" ref="U1333:U1396" si="933">INT(J1333/2)</f>
        <v>3</v>
      </c>
      <c r="V1333" s="4">
        <f t="shared" ref="V1333:V1396" si="934">(MOD(J1333,2)*2)+INT(K1333/4)</f>
        <v>0</v>
      </c>
      <c r="W1333" s="4">
        <f t="shared" ref="W1333:W1396" si="935">(MOD(K1333,4)*2)+INT(L1333/4)</f>
        <v>7</v>
      </c>
      <c r="X1333" s="6">
        <f t="shared" ref="X1333:X1396" si="936">MOD(L1333,4)</f>
        <v>1</v>
      </c>
      <c r="Y1333" s="4">
        <f t="shared" ref="Y1333:Y1396" si="937">INT(M1333/2)</f>
        <v>1</v>
      </c>
      <c r="Z1333" s="6">
        <f t="shared" ref="Z1333:Z1396" si="938">MOD(M1333,2)</f>
        <v>1</v>
      </c>
      <c r="AA1333" s="18">
        <f t="shared" ref="AA1333:AA1396" si="939">N1333</f>
        <v>3</v>
      </c>
      <c r="AB1333" s="9" t="str">
        <f t="shared" si="910"/>
        <v>+133,3</v>
      </c>
      <c r="AC1333" s="9" t="str">
        <f>_xlfn.XLOOKUP(R1333,Sheet2!$H$3:$H$258,Sheet2!$I$3:$I$258,"-----")</f>
        <v>C037</v>
      </c>
      <c r="AD1333" s="9" t="str">
        <f>_xlfn.XLOOKUP(VALUE(AE1333),Sheet2!$N$3:$N$1000,Sheet2!$O$3:$O$1000,"********")</f>
        <v>********</v>
      </c>
      <c r="AE1333" t="str">
        <f t="shared" si="905"/>
        <v>3066</v>
      </c>
      <c r="AF1333" s="9" t="str">
        <f>IF(R1333&lt;200,"+"&amp;TEXT(R1333,"0"),"-"&amp;TEXT(_xlfn.XLOOKUP(R1333,Sheet2!$K$3:$K$130,Sheet2!$L$3:$L$130,"-----"),"0"))</f>
        <v>+133</v>
      </c>
      <c r="AG1333" s="9" t="str">
        <f t="shared" si="911"/>
        <v>@</v>
      </c>
      <c r="AH1333" s="9" t="str">
        <f t="shared" si="912"/>
        <v>JMP @+133,3</v>
      </c>
      <c r="AI1333" t="str">
        <f t="shared" si="913"/>
        <v>0,@+133,3</v>
      </c>
      <c r="AJ1333" s="16" t="str">
        <f t="shared" si="914"/>
        <v>@+133,3</v>
      </c>
      <c r="AK1333" t="str">
        <f t="shared" si="915"/>
        <v>ANDZL# 3,0,SNC</v>
      </c>
      <c r="AL1333" s="4" t="str">
        <f t="shared" si="916"/>
        <v>AND</v>
      </c>
      <c r="AM1333" s="4" t="str">
        <f t="shared" si="917"/>
        <v>L</v>
      </c>
      <c r="AN1333" s="4" t="str">
        <f t="shared" si="918"/>
        <v>Z</v>
      </c>
      <c r="AO1333" s="4" t="str">
        <f t="shared" si="919"/>
        <v>#</v>
      </c>
      <c r="AP1333" s="15" t="str">
        <f t="shared" si="920"/>
        <v>,SNC</v>
      </c>
      <c r="AQ1333" s="9" t="str">
        <f>_xlfn.XLOOKUP(D1333,Sheet2!$E$3:$E$101,Sheet2!$F$3:$F$101,"******************")</f>
        <v>******************</v>
      </c>
      <c r="AR1333" s="33" t="str">
        <f t="shared" si="906"/>
        <v>SKPBZ DSKP</v>
      </c>
      <c r="AS1333" s="9" t="str">
        <f t="shared" si="907"/>
        <v>DOCS</v>
      </c>
      <c r="AT1333" s="4">
        <f t="shared" si="921"/>
        <v>0</v>
      </c>
      <c r="AU1333" s="6">
        <f t="shared" si="922"/>
        <v>1</v>
      </c>
      <c r="AV1333" s="4" t="str">
        <f t="shared" si="923"/>
        <v>S</v>
      </c>
      <c r="AW1333" s="4">
        <f t="shared" si="924"/>
        <v>33</v>
      </c>
      <c r="AX1333" s="4" t="str">
        <f>_xlfn.XLOOKUP(AW1333,Sheet2!$Q$3:$Q$66,Sheet2!$R$3:$R$66,"**")</f>
        <v>DSKP</v>
      </c>
      <c r="AY1333" s="4">
        <f t="shared" si="925"/>
        <v>7</v>
      </c>
      <c r="AZ1333" s="16" t="str">
        <f t="shared" si="926"/>
        <v>SKPBZ</v>
      </c>
    </row>
    <row r="1334" spans="2:52" x14ac:dyDescent="0.35">
      <c r="B1334" s="3">
        <f t="shared" si="928"/>
        <v>15</v>
      </c>
      <c r="C1334" s="1">
        <f t="shared" si="929"/>
        <v>2734</v>
      </c>
      <c r="D1334" s="2">
        <v>6242</v>
      </c>
      <c r="E1334" s="2" t="str">
        <f>_xlfn.XLOOKUP(C1334,Sheet2!$N$3:$N$1000,Sheet2!$O$3:$O$1000,"")</f>
        <v/>
      </c>
      <c r="F1334" s="9" t="str">
        <f t="shared" si="927"/>
        <v>EHALT</v>
      </c>
      <c r="G1334" s="4" t="str">
        <f t="shared" si="903"/>
        <v>14</v>
      </c>
      <c r="H1334" s="4">
        <f t="shared" si="904"/>
        <v>242</v>
      </c>
      <c r="I1334" s="6">
        <f t="shared" si="896"/>
        <v>0</v>
      </c>
      <c r="J1334" s="6">
        <f t="shared" si="897"/>
        <v>0</v>
      </c>
      <c r="K1334" s="6">
        <f t="shared" si="898"/>
        <v>6</v>
      </c>
      <c r="L1334" s="6">
        <f t="shared" si="899"/>
        <v>2</v>
      </c>
      <c r="M1334" s="6">
        <f t="shared" si="900"/>
        <v>4</v>
      </c>
      <c r="N1334" s="6">
        <f t="shared" si="901"/>
        <v>2</v>
      </c>
      <c r="O1334" s="13">
        <f t="shared" si="902"/>
        <v>1</v>
      </c>
      <c r="P1334" s="4">
        <f t="shared" si="908"/>
        <v>0</v>
      </c>
      <c r="Q1334" s="4">
        <f t="shared" si="909"/>
        <v>1</v>
      </c>
      <c r="R1334">
        <f t="shared" si="930"/>
        <v>242</v>
      </c>
      <c r="S1334" s="4">
        <f t="shared" si="931"/>
        <v>0</v>
      </c>
      <c r="T1334" s="15">
        <f t="shared" si="932"/>
        <v>1</v>
      </c>
      <c r="U1334" s="4">
        <f t="shared" si="933"/>
        <v>0</v>
      </c>
      <c r="V1334" s="4">
        <f t="shared" si="934"/>
        <v>1</v>
      </c>
      <c r="W1334" s="4">
        <f t="shared" si="935"/>
        <v>4</v>
      </c>
      <c r="X1334" s="6">
        <f t="shared" si="936"/>
        <v>2</v>
      </c>
      <c r="Y1334" s="4">
        <f t="shared" si="937"/>
        <v>2</v>
      </c>
      <c r="Z1334" s="6">
        <f t="shared" si="938"/>
        <v>0</v>
      </c>
      <c r="AA1334" s="18">
        <f t="shared" si="939"/>
        <v>2</v>
      </c>
      <c r="AB1334" s="9" t="str">
        <f t="shared" si="910"/>
        <v>I.EHA</v>
      </c>
      <c r="AC1334" s="9" t="str">
        <f>_xlfn.XLOOKUP(R1334,Sheet2!$H$3:$H$258,Sheet2!$I$3:$I$258,"-----")</f>
        <v>I.EHA</v>
      </c>
      <c r="AD1334" s="9" t="str">
        <f>_xlfn.XLOOKUP(VALUE(AE1334),Sheet2!$N$3:$N$1000,Sheet2!$O$3:$O$1000,"********")</f>
        <v>********</v>
      </c>
      <c r="AE1334" t="str">
        <f t="shared" si="905"/>
        <v>2576</v>
      </c>
      <c r="AF1334" s="9" t="str">
        <f>IF(R1334&lt;200,"+"&amp;TEXT(R1334,"0"),"-"&amp;TEXT(_xlfn.XLOOKUP(R1334,Sheet2!$K$3:$K$130,Sheet2!$L$3:$L$130,"-----"),"0"))</f>
        <v>-136</v>
      </c>
      <c r="AG1334" s="9" t="str">
        <f t="shared" si="911"/>
        <v>@</v>
      </c>
      <c r="AH1334" s="9" t="str">
        <f t="shared" si="912"/>
        <v>JSR @I.EHA</v>
      </c>
      <c r="AI1334" t="str">
        <f t="shared" si="913"/>
        <v>1,@I.EHA</v>
      </c>
      <c r="AJ1334" s="16" t="str">
        <f t="shared" si="914"/>
        <v>@I.EHA</v>
      </c>
      <c r="AK1334" t="str">
        <f t="shared" si="915"/>
        <v>ADCOR 0,1,SZC</v>
      </c>
      <c r="AL1334" s="4" t="str">
        <f t="shared" si="916"/>
        <v>ADC</v>
      </c>
      <c r="AM1334" s="4" t="str">
        <f t="shared" si="917"/>
        <v>R</v>
      </c>
      <c r="AN1334" s="4" t="str">
        <f t="shared" si="918"/>
        <v>O</v>
      </c>
      <c r="AO1334" s="4" t="str">
        <f t="shared" si="919"/>
        <v/>
      </c>
      <c r="AP1334" s="15" t="str">
        <f t="shared" si="920"/>
        <v>,SZC</v>
      </c>
      <c r="AQ1334" s="9" t="str">
        <f>_xlfn.XLOOKUP(D1334,Sheet2!$E$3:$E$101,Sheet2!$F$3:$F$101,"******************")</f>
        <v>EHALT</v>
      </c>
      <c r="AR1334" s="33" t="str">
        <f t="shared" si="906"/>
        <v>DOBC 1,**</v>
      </c>
      <c r="AS1334" s="9" t="str">
        <f t="shared" si="907"/>
        <v>DOBC</v>
      </c>
      <c r="AT1334" s="4">
        <f t="shared" si="921"/>
        <v>1</v>
      </c>
      <c r="AU1334" s="6">
        <f t="shared" si="922"/>
        <v>2</v>
      </c>
      <c r="AV1334" s="4" t="str">
        <f t="shared" si="923"/>
        <v>C</v>
      </c>
      <c r="AW1334" s="4">
        <f t="shared" si="924"/>
        <v>42</v>
      </c>
      <c r="AX1334" s="4" t="str">
        <f>_xlfn.XLOOKUP(AW1334,Sheet2!$Q$3:$Q$66,Sheet2!$R$3:$R$66,"**")</f>
        <v>**</v>
      </c>
      <c r="AY1334" s="4">
        <f t="shared" si="925"/>
        <v>4</v>
      </c>
      <c r="AZ1334" s="16" t="str">
        <f t="shared" si="926"/>
        <v>SKPDN</v>
      </c>
    </row>
    <row r="1335" spans="2:52" x14ac:dyDescent="0.35">
      <c r="B1335" s="3">
        <f t="shared" si="928"/>
        <v>16</v>
      </c>
      <c r="C1335" s="1">
        <f t="shared" si="929"/>
        <v>2735</v>
      </c>
      <c r="D1335" s="2">
        <v>6243</v>
      </c>
      <c r="E1335" s="2" t="str">
        <f>_xlfn.XLOOKUP(C1335,Sheet2!$N$3:$N$1000,Sheet2!$O$3:$O$1000,"")</f>
        <v/>
      </c>
      <c r="F1335" s="9" t="str">
        <f t="shared" si="927"/>
        <v>LOOP</v>
      </c>
      <c r="G1335" s="4" t="str">
        <f t="shared" si="903"/>
        <v>14</v>
      </c>
      <c r="H1335" s="4">
        <f t="shared" si="904"/>
        <v>243</v>
      </c>
      <c r="I1335" s="6">
        <f t="shared" si="896"/>
        <v>0</v>
      </c>
      <c r="J1335" s="6">
        <f t="shared" si="897"/>
        <v>0</v>
      </c>
      <c r="K1335" s="6">
        <f t="shared" si="898"/>
        <v>6</v>
      </c>
      <c r="L1335" s="6">
        <f t="shared" si="899"/>
        <v>2</v>
      </c>
      <c r="M1335" s="6">
        <f t="shared" si="900"/>
        <v>4</v>
      </c>
      <c r="N1335" s="6">
        <f t="shared" si="901"/>
        <v>3</v>
      </c>
      <c r="O1335" s="13">
        <f t="shared" si="902"/>
        <v>1</v>
      </c>
      <c r="P1335" s="4">
        <f t="shared" si="908"/>
        <v>0</v>
      </c>
      <c r="Q1335" s="4">
        <f t="shared" si="909"/>
        <v>1</v>
      </c>
      <c r="R1335">
        <f t="shared" si="930"/>
        <v>243</v>
      </c>
      <c r="S1335" s="4">
        <f t="shared" si="931"/>
        <v>0</v>
      </c>
      <c r="T1335" s="15">
        <f t="shared" si="932"/>
        <v>1</v>
      </c>
      <c r="U1335" s="4">
        <f t="shared" si="933"/>
        <v>0</v>
      </c>
      <c r="V1335" s="4">
        <f t="shared" si="934"/>
        <v>1</v>
      </c>
      <c r="W1335" s="4">
        <f t="shared" si="935"/>
        <v>4</v>
      </c>
      <c r="X1335" s="6">
        <f t="shared" si="936"/>
        <v>2</v>
      </c>
      <c r="Y1335" s="4">
        <f t="shared" si="937"/>
        <v>2</v>
      </c>
      <c r="Z1335" s="6">
        <f t="shared" si="938"/>
        <v>0</v>
      </c>
      <c r="AA1335" s="18">
        <f t="shared" si="939"/>
        <v>3</v>
      </c>
      <c r="AB1335" s="9" t="str">
        <f t="shared" si="910"/>
        <v>I.LOO</v>
      </c>
      <c r="AC1335" s="9" t="str">
        <f>_xlfn.XLOOKUP(R1335,Sheet2!$H$3:$H$258,Sheet2!$I$3:$I$258,"-----")</f>
        <v>I.LOO</v>
      </c>
      <c r="AD1335" s="9" t="str">
        <f>_xlfn.XLOOKUP(VALUE(AE1335),Sheet2!$N$3:$N$1000,Sheet2!$O$3:$O$1000,"********")</f>
        <v>********</v>
      </c>
      <c r="AE1335" t="str">
        <f t="shared" si="905"/>
        <v>2600</v>
      </c>
      <c r="AF1335" s="9" t="str">
        <f>IF(R1335&lt;200,"+"&amp;TEXT(R1335,"0"),"-"&amp;TEXT(_xlfn.XLOOKUP(R1335,Sheet2!$K$3:$K$130,Sheet2!$L$3:$L$130,"-----"),"0"))</f>
        <v>-135</v>
      </c>
      <c r="AG1335" s="9" t="str">
        <f t="shared" si="911"/>
        <v>@</v>
      </c>
      <c r="AH1335" s="9" t="str">
        <f t="shared" si="912"/>
        <v>JSR @I.LOO</v>
      </c>
      <c r="AI1335" t="str">
        <f t="shared" si="913"/>
        <v>1,@I.LOO</v>
      </c>
      <c r="AJ1335" s="16" t="str">
        <f t="shared" si="914"/>
        <v>@I.LOO</v>
      </c>
      <c r="AK1335" t="str">
        <f t="shared" si="915"/>
        <v>ADCOR 0,1,SNC</v>
      </c>
      <c r="AL1335" s="4" t="str">
        <f t="shared" si="916"/>
        <v>ADC</v>
      </c>
      <c r="AM1335" s="4" t="str">
        <f t="shared" si="917"/>
        <v>R</v>
      </c>
      <c r="AN1335" s="4" t="str">
        <f t="shared" si="918"/>
        <v>O</v>
      </c>
      <c r="AO1335" s="4" t="str">
        <f t="shared" si="919"/>
        <v/>
      </c>
      <c r="AP1335" s="15" t="str">
        <f t="shared" si="920"/>
        <v>,SNC</v>
      </c>
      <c r="AQ1335" s="9" t="str">
        <f>_xlfn.XLOOKUP(D1335,Sheet2!$E$3:$E$101,Sheet2!$F$3:$F$101,"******************")</f>
        <v>LOOP</v>
      </c>
      <c r="AR1335" s="33" t="str">
        <f t="shared" si="906"/>
        <v>DOBC 1,**</v>
      </c>
      <c r="AS1335" s="9" t="str">
        <f t="shared" si="907"/>
        <v>DOBC</v>
      </c>
      <c r="AT1335" s="4">
        <f t="shared" si="921"/>
        <v>1</v>
      </c>
      <c r="AU1335" s="6">
        <f t="shared" si="922"/>
        <v>2</v>
      </c>
      <c r="AV1335" s="4" t="str">
        <f t="shared" si="923"/>
        <v>C</v>
      </c>
      <c r="AW1335" s="4">
        <f t="shared" si="924"/>
        <v>43</v>
      </c>
      <c r="AX1335" s="4" t="str">
        <f>_xlfn.XLOOKUP(AW1335,Sheet2!$Q$3:$Q$66,Sheet2!$R$3:$R$66,"**")</f>
        <v>**</v>
      </c>
      <c r="AY1335" s="4">
        <f t="shared" si="925"/>
        <v>4</v>
      </c>
      <c r="AZ1335" s="16" t="str">
        <f t="shared" si="926"/>
        <v>SKPDN</v>
      </c>
    </row>
    <row r="1336" spans="2:52" x14ac:dyDescent="0.35">
      <c r="B1336" s="3">
        <v>18</v>
      </c>
      <c r="C1336" s="1">
        <f t="shared" si="929"/>
        <v>2736</v>
      </c>
      <c r="D1336" s="2">
        <v>6240</v>
      </c>
      <c r="E1336" s="2" t="str">
        <f>_xlfn.XLOOKUP(C1336,Sheet2!$N$3:$N$1000,Sheet2!$O$3:$O$1000,"")</f>
        <v>D24</v>
      </c>
      <c r="F1336" s="9" t="str">
        <f t="shared" si="927"/>
        <v>SETP1</v>
      </c>
      <c r="G1336" s="4" t="str">
        <f t="shared" si="903"/>
        <v>14</v>
      </c>
      <c r="H1336" s="4">
        <f t="shared" si="904"/>
        <v>240</v>
      </c>
      <c r="I1336" s="6">
        <f t="shared" si="896"/>
        <v>0</v>
      </c>
      <c r="J1336" s="6">
        <f t="shared" si="897"/>
        <v>0</v>
      </c>
      <c r="K1336" s="6">
        <f t="shared" si="898"/>
        <v>6</v>
      </c>
      <c r="L1336" s="6">
        <f t="shared" si="899"/>
        <v>2</v>
      </c>
      <c r="M1336" s="6">
        <f t="shared" si="900"/>
        <v>4</v>
      </c>
      <c r="N1336" s="6">
        <f t="shared" si="901"/>
        <v>0</v>
      </c>
      <c r="O1336" s="13">
        <f t="shared" si="902"/>
        <v>1</v>
      </c>
      <c r="P1336" s="4">
        <f t="shared" si="908"/>
        <v>0</v>
      </c>
      <c r="Q1336" s="4">
        <f t="shared" si="909"/>
        <v>1</v>
      </c>
      <c r="R1336">
        <f t="shared" si="930"/>
        <v>240</v>
      </c>
      <c r="S1336" s="4">
        <f t="shared" si="931"/>
        <v>0</v>
      </c>
      <c r="T1336" s="15">
        <f t="shared" si="932"/>
        <v>1</v>
      </c>
      <c r="U1336" s="4">
        <f t="shared" si="933"/>
        <v>0</v>
      </c>
      <c r="V1336" s="4">
        <f t="shared" si="934"/>
        <v>1</v>
      </c>
      <c r="W1336" s="4">
        <f t="shared" si="935"/>
        <v>4</v>
      </c>
      <c r="X1336" s="6">
        <f t="shared" si="936"/>
        <v>2</v>
      </c>
      <c r="Y1336" s="4">
        <f t="shared" si="937"/>
        <v>2</v>
      </c>
      <c r="Z1336" s="6">
        <f t="shared" si="938"/>
        <v>0</v>
      </c>
      <c r="AA1336" s="18">
        <f t="shared" si="939"/>
        <v>0</v>
      </c>
      <c r="AB1336" s="9" t="str">
        <f t="shared" si="910"/>
        <v>I.SETP</v>
      </c>
      <c r="AC1336" s="9" t="str">
        <f>_xlfn.XLOOKUP(R1336,Sheet2!$H$3:$H$258,Sheet2!$I$3:$I$258,"-----")</f>
        <v>I.SETP</v>
      </c>
      <c r="AD1336" s="9" t="str">
        <f>_xlfn.XLOOKUP(VALUE(AE1336),Sheet2!$N$3:$N$1000,Sheet2!$O$3:$O$1000,"********")</f>
        <v>********</v>
      </c>
      <c r="AE1336" t="str">
        <f t="shared" si="905"/>
        <v>2576</v>
      </c>
      <c r="AF1336" s="9" t="str">
        <f>IF(R1336&lt;200,"+"&amp;TEXT(R1336,"0"),"-"&amp;TEXT(_xlfn.XLOOKUP(R1336,Sheet2!$K$3:$K$130,Sheet2!$L$3:$L$130,"-----"),"0"))</f>
        <v>-140</v>
      </c>
      <c r="AG1336" s="9" t="str">
        <f t="shared" si="911"/>
        <v>@</v>
      </c>
      <c r="AH1336" s="9" t="str">
        <f t="shared" si="912"/>
        <v>JSR @I.SETP</v>
      </c>
      <c r="AI1336" t="str">
        <f t="shared" si="913"/>
        <v>1,@I.SETP</v>
      </c>
      <c r="AJ1336" s="16" t="str">
        <f t="shared" si="914"/>
        <v>@I.SETP</v>
      </c>
      <c r="AK1336" t="str">
        <f t="shared" si="915"/>
        <v>ADCOR 0,1</v>
      </c>
      <c r="AL1336" s="4" t="str">
        <f t="shared" si="916"/>
        <v>ADC</v>
      </c>
      <c r="AM1336" s="4" t="str">
        <f t="shared" si="917"/>
        <v>R</v>
      </c>
      <c r="AN1336" s="4" t="str">
        <f t="shared" si="918"/>
        <v>O</v>
      </c>
      <c r="AO1336" s="4" t="str">
        <f t="shared" si="919"/>
        <v/>
      </c>
      <c r="AP1336" s="15" t="str">
        <f t="shared" si="920"/>
        <v/>
      </c>
      <c r="AQ1336" s="9" t="str">
        <f>_xlfn.XLOOKUP(D1336,Sheet2!$E$3:$E$101,Sheet2!$F$3:$F$101,"******************")</f>
        <v>SETP1</v>
      </c>
      <c r="AR1336" s="33" t="str">
        <f t="shared" si="906"/>
        <v>DOBC 1,**</v>
      </c>
      <c r="AS1336" s="9" t="str">
        <f t="shared" si="907"/>
        <v>DOBC</v>
      </c>
      <c r="AT1336" s="4">
        <f t="shared" si="921"/>
        <v>1</v>
      </c>
      <c r="AU1336" s="6">
        <f t="shared" si="922"/>
        <v>2</v>
      </c>
      <c r="AV1336" s="4" t="str">
        <f t="shared" si="923"/>
        <v>C</v>
      </c>
      <c r="AW1336" s="4">
        <f t="shared" si="924"/>
        <v>40</v>
      </c>
      <c r="AX1336" s="4" t="str">
        <f>_xlfn.XLOOKUP(AW1336,Sheet2!$Q$3:$Q$66,Sheet2!$R$3:$R$66,"**")</f>
        <v>**</v>
      </c>
      <c r="AY1336" s="4">
        <f t="shared" si="925"/>
        <v>4</v>
      </c>
      <c r="AZ1336" s="16" t="str">
        <f t="shared" si="926"/>
        <v>SKPDN</v>
      </c>
    </row>
    <row r="1337" spans="2:52" x14ac:dyDescent="0.35">
      <c r="B1337" s="3">
        <f t="shared" si="928"/>
        <v>19</v>
      </c>
      <c r="C1337" s="1">
        <f t="shared" si="929"/>
        <v>2737</v>
      </c>
      <c r="D1337" s="2">
        <v>24160</v>
      </c>
      <c r="E1337" s="2" t="str">
        <f>_xlfn.XLOOKUP(C1337,Sheet2!$N$3:$N$1000,Sheet2!$O$3:$O$1000,"")</f>
        <v/>
      </c>
      <c r="F1337" s="9" t="str">
        <f t="shared" si="927"/>
        <v>LDA 1,BUFF</v>
      </c>
      <c r="G1337" s="4" t="str">
        <f t="shared" si="903"/>
        <v>50</v>
      </c>
      <c r="H1337" s="4">
        <f t="shared" si="904"/>
        <v>160</v>
      </c>
      <c r="I1337" s="6">
        <f t="shared" ref="I1337:I1400" si="940">MOD(INT(D1337/100000),10)</f>
        <v>0</v>
      </c>
      <c r="J1337" s="6">
        <f t="shared" ref="J1337:J1400" si="941">MOD(INT(D1337/10000),10)</f>
        <v>2</v>
      </c>
      <c r="K1337" s="6">
        <f t="shared" ref="K1337:K1400" si="942">MOD(INT(D1337/1000),10)</f>
        <v>4</v>
      </c>
      <c r="L1337" s="6">
        <f t="shared" ref="L1337:L1400" si="943">MOD(INT(D1337/100),10)</f>
        <v>1</v>
      </c>
      <c r="M1337" s="6">
        <f t="shared" ref="M1337:M1400" si="944">MOD(INT(D1337/10),10)</f>
        <v>6</v>
      </c>
      <c r="N1337" s="6">
        <f t="shared" ref="N1337:N1400" si="945">MOD(D1337,10)</f>
        <v>0</v>
      </c>
      <c r="O1337" s="13">
        <f t="shared" ref="O1337:O1400" si="946">INT(K1337/4)+(J1337*2)+(I1337*16)</f>
        <v>5</v>
      </c>
      <c r="P1337" s="4">
        <f t="shared" si="908"/>
        <v>1</v>
      </c>
      <c r="Q1337" s="4">
        <f t="shared" si="909"/>
        <v>1</v>
      </c>
      <c r="R1337">
        <f t="shared" si="930"/>
        <v>160</v>
      </c>
      <c r="S1337" s="4">
        <f t="shared" si="931"/>
        <v>0</v>
      </c>
      <c r="T1337" s="15">
        <f t="shared" si="932"/>
        <v>0</v>
      </c>
      <c r="U1337" s="4">
        <f t="shared" si="933"/>
        <v>1</v>
      </c>
      <c r="V1337" s="4">
        <f t="shared" si="934"/>
        <v>1</v>
      </c>
      <c r="W1337" s="4">
        <f t="shared" si="935"/>
        <v>0</v>
      </c>
      <c r="X1337" s="6">
        <f t="shared" si="936"/>
        <v>1</v>
      </c>
      <c r="Y1337" s="4">
        <f t="shared" si="937"/>
        <v>3</v>
      </c>
      <c r="Z1337" s="6">
        <f t="shared" si="938"/>
        <v>0</v>
      </c>
      <c r="AA1337" s="18">
        <f t="shared" si="939"/>
        <v>0</v>
      </c>
      <c r="AB1337" s="9" t="str">
        <f t="shared" si="910"/>
        <v>BUFF</v>
      </c>
      <c r="AC1337" s="9" t="str">
        <f>_xlfn.XLOOKUP(R1337,Sheet2!$H$3:$H$258,Sheet2!$I$3:$I$258,"-----")</f>
        <v>BUFF</v>
      </c>
      <c r="AD1337" s="9" t="str">
        <f>_xlfn.XLOOKUP(VALUE(AE1337),Sheet2!$N$3:$N$1000,Sheet2!$O$3:$O$1000,"********")</f>
        <v>********</v>
      </c>
      <c r="AE1337" t="str">
        <f t="shared" si="905"/>
        <v>3117</v>
      </c>
      <c r="AF1337" s="9" t="str">
        <f>IF(R1337&lt;200,"+"&amp;TEXT(R1337,"0"),"-"&amp;TEXT(_xlfn.XLOOKUP(R1337,Sheet2!$K$3:$K$130,Sheet2!$L$3:$L$130,"-----"),"0"))</f>
        <v>+160</v>
      </c>
      <c r="AG1337" s="9" t="str">
        <f t="shared" si="911"/>
        <v/>
      </c>
      <c r="AH1337" s="9" t="str">
        <f t="shared" si="912"/>
        <v>JSR BUFF</v>
      </c>
      <c r="AI1337" t="str">
        <f t="shared" si="913"/>
        <v>1,BUFF</v>
      </c>
      <c r="AJ1337" s="16" t="str">
        <f t="shared" si="914"/>
        <v>BUFF</v>
      </c>
      <c r="AK1337" t="str">
        <f t="shared" si="915"/>
        <v>COMCL 1,1</v>
      </c>
      <c r="AL1337" s="4" t="str">
        <f t="shared" si="916"/>
        <v>COM</v>
      </c>
      <c r="AM1337" s="4" t="str">
        <f t="shared" si="917"/>
        <v>L</v>
      </c>
      <c r="AN1337" s="4" t="str">
        <f t="shared" si="918"/>
        <v>C</v>
      </c>
      <c r="AO1337" s="4" t="str">
        <f t="shared" si="919"/>
        <v/>
      </c>
      <c r="AP1337" s="15" t="str">
        <f t="shared" si="920"/>
        <v/>
      </c>
      <c r="AQ1337" s="9" t="str">
        <f>_xlfn.XLOOKUP(D1337,Sheet2!$E$3:$E$101,Sheet2!$F$3:$F$101,"******************")</f>
        <v>******************</v>
      </c>
      <c r="AR1337" s="33" t="str">
        <f t="shared" si="906"/>
        <v>NIOS **</v>
      </c>
      <c r="AS1337" s="9" t="str">
        <f t="shared" si="907"/>
        <v>DOCS</v>
      </c>
      <c r="AT1337" s="4">
        <f t="shared" si="921"/>
        <v>1</v>
      </c>
      <c r="AU1337" s="6">
        <f t="shared" si="922"/>
        <v>1</v>
      </c>
      <c r="AV1337" s="4" t="str">
        <f t="shared" si="923"/>
        <v>S</v>
      </c>
      <c r="AW1337" s="4">
        <f t="shared" si="924"/>
        <v>60</v>
      </c>
      <c r="AX1337" s="4" t="str">
        <f>_xlfn.XLOOKUP(AW1337,Sheet2!$Q$3:$Q$66,Sheet2!$R$3:$R$66,"**")</f>
        <v>**</v>
      </c>
      <c r="AY1337" s="4">
        <f t="shared" si="925"/>
        <v>0</v>
      </c>
      <c r="AZ1337" s="16" t="str">
        <f t="shared" si="926"/>
        <v>SKPBZ</v>
      </c>
    </row>
    <row r="1338" spans="2:52" x14ac:dyDescent="0.35">
      <c r="B1338" s="3">
        <f t="shared" si="928"/>
        <v>20</v>
      </c>
      <c r="C1338" s="1">
        <f t="shared" si="929"/>
        <v>2740</v>
      </c>
      <c r="D1338" s="2">
        <v>66033</v>
      </c>
      <c r="E1338" s="2" t="str">
        <f>_xlfn.XLOOKUP(C1338,Sheet2!$N$3:$N$1000,Sheet2!$O$3:$O$1000,"")</f>
        <v/>
      </c>
      <c r="F1338" s="9" t="str">
        <f t="shared" si="927"/>
        <v>DOB 1,DSKP</v>
      </c>
      <c r="G1338" s="4" t="str">
        <f t="shared" si="903"/>
        <v>154</v>
      </c>
      <c r="H1338" s="4">
        <f t="shared" si="904"/>
        <v>33</v>
      </c>
      <c r="I1338" s="6">
        <f t="shared" si="940"/>
        <v>0</v>
      </c>
      <c r="J1338" s="6">
        <f t="shared" si="941"/>
        <v>6</v>
      </c>
      <c r="K1338" s="6">
        <f t="shared" si="942"/>
        <v>6</v>
      </c>
      <c r="L1338" s="6">
        <f t="shared" si="943"/>
        <v>0</v>
      </c>
      <c r="M1338" s="6">
        <f t="shared" si="944"/>
        <v>3</v>
      </c>
      <c r="N1338" s="6">
        <f t="shared" si="945"/>
        <v>3</v>
      </c>
      <c r="O1338" s="13">
        <f t="shared" si="946"/>
        <v>13</v>
      </c>
      <c r="P1338" s="4">
        <f t="shared" si="908"/>
        <v>3</v>
      </c>
      <c r="Q1338" s="4">
        <f t="shared" si="909"/>
        <v>1</v>
      </c>
      <c r="R1338">
        <f t="shared" si="930"/>
        <v>33</v>
      </c>
      <c r="S1338" s="4">
        <f t="shared" si="931"/>
        <v>0</v>
      </c>
      <c r="T1338" s="15">
        <f t="shared" si="932"/>
        <v>1</v>
      </c>
      <c r="U1338" s="4">
        <f t="shared" si="933"/>
        <v>3</v>
      </c>
      <c r="V1338" s="4">
        <f t="shared" si="934"/>
        <v>1</v>
      </c>
      <c r="W1338" s="4">
        <f t="shared" si="935"/>
        <v>4</v>
      </c>
      <c r="X1338" s="6">
        <f t="shared" si="936"/>
        <v>0</v>
      </c>
      <c r="Y1338" s="4">
        <f t="shared" si="937"/>
        <v>1</v>
      </c>
      <c r="Z1338" s="6">
        <f t="shared" si="938"/>
        <v>1</v>
      </c>
      <c r="AA1338" s="18">
        <f t="shared" si="939"/>
        <v>3</v>
      </c>
      <c r="AB1338" s="9" t="str">
        <f t="shared" si="910"/>
        <v>*****</v>
      </c>
      <c r="AC1338" s="9" t="str">
        <f>_xlfn.XLOOKUP(R1338,Sheet2!$H$3:$H$258,Sheet2!$I$3:$I$258,"-----")</f>
        <v>*****</v>
      </c>
      <c r="AD1338" s="9" t="str">
        <f>_xlfn.XLOOKUP(VALUE(AE1338),Sheet2!$N$3:$N$1000,Sheet2!$O$3:$O$1000,"********")</f>
        <v>********</v>
      </c>
      <c r="AE1338" t="str">
        <f t="shared" si="905"/>
        <v>2773</v>
      </c>
      <c r="AF1338" s="9" t="str">
        <f>IF(R1338&lt;200,"+"&amp;TEXT(R1338,"0"),"-"&amp;TEXT(_xlfn.XLOOKUP(R1338,Sheet2!$K$3:$K$130,Sheet2!$L$3:$L$130,"-----"),"0"))</f>
        <v>+33</v>
      </c>
      <c r="AG1338" s="9" t="str">
        <f t="shared" si="911"/>
        <v>@</v>
      </c>
      <c r="AH1338" s="9" t="str">
        <f t="shared" si="912"/>
        <v>JSR @*****</v>
      </c>
      <c r="AI1338" t="str">
        <f t="shared" si="913"/>
        <v>1,@*****</v>
      </c>
      <c r="AJ1338" s="16" t="str">
        <f t="shared" si="914"/>
        <v>@*****</v>
      </c>
      <c r="AK1338" t="str">
        <f t="shared" si="915"/>
        <v>ADCZ# 3,1,SNC</v>
      </c>
      <c r="AL1338" s="4" t="str">
        <f t="shared" si="916"/>
        <v>ADC</v>
      </c>
      <c r="AM1338" s="4" t="str">
        <f t="shared" si="917"/>
        <v/>
      </c>
      <c r="AN1338" s="4" t="str">
        <f t="shared" si="918"/>
        <v>Z</v>
      </c>
      <c r="AO1338" s="4" t="str">
        <f t="shared" si="919"/>
        <v>#</v>
      </c>
      <c r="AP1338" s="15" t="str">
        <f t="shared" si="920"/>
        <v>,SNC</v>
      </c>
      <c r="AQ1338" s="9" t="str">
        <f>_xlfn.XLOOKUP(D1338,Sheet2!$E$3:$E$101,Sheet2!$F$3:$F$101,"******************")</f>
        <v>******************</v>
      </c>
      <c r="AR1338" s="33" t="str">
        <f t="shared" si="906"/>
        <v>DOB 1,DSKP</v>
      </c>
      <c r="AS1338" s="9" t="str">
        <f t="shared" si="907"/>
        <v>DOB</v>
      </c>
      <c r="AT1338" s="4">
        <f t="shared" si="921"/>
        <v>1</v>
      </c>
      <c r="AU1338" s="6">
        <f t="shared" si="922"/>
        <v>0</v>
      </c>
      <c r="AV1338" s="4" t="str">
        <f t="shared" si="923"/>
        <v/>
      </c>
      <c r="AW1338" s="4">
        <f t="shared" si="924"/>
        <v>33</v>
      </c>
      <c r="AX1338" s="4" t="str">
        <f>_xlfn.XLOOKUP(AW1338,Sheet2!$Q$3:$Q$66,Sheet2!$R$3:$R$66,"**")</f>
        <v>DSKP</v>
      </c>
      <c r="AY1338" s="4">
        <f t="shared" si="925"/>
        <v>4</v>
      </c>
      <c r="AZ1338" s="16" t="str">
        <f t="shared" si="926"/>
        <v>SKPBN</v>
      </c>
    </row>
    <row r="1339" spans="2:52" x14ac:dyDescent="0.35">
      <c r="B1339" s="3">
        <f t="shared" si="928"/>
        <v>21</v>
      </c>
      <c r="C1339" s="1">
        <f t="shared" si="929"/>
        <v>2741</v>
      </c>
      <c r="D1339" s="2">
        <v>20152</v>
      </c>
      <c r="E1339" s="2" t="str">
        <f>_xlfn.XLOOKUP(C1339,Sheet2!$N$3:$N$1000,Sheet2!$O$3:$O$1000,"")</f>
        <v/>
      </c>
      <c r="F1339" s="9" t="str">
        <f t="shared" si="927"/>
        <v>LDA 0,TESTU</v>
      </c>
      <c r="G1339" s="4" t="str">
        <f t="shared" si="903"/>
        <v>40</v>
      </c>
      <c r="H1339" s="4">
        <f t="shared" si="904"/>
        <v>152</v>
      </c>
      <c r="I1339" s="6">
        <f t="shared" si="940"/>
        <v>0</v>
      </c>
      <c r="J1339" s="6">
        <f t="shared" si="941"/>
        <v>2</v>
      </c>
      <c r="K1339" s="6">
        <f t="shared" si="942"/>
        <v>0</v>
      </c>
      <c r="L1339" s="6">
        <f t="shared" si="943"/>
        <v>1</v>
      </c>
      <c r="M1339" s="6">
        <f t="shared" si="944"/>
        <v>5</v>
      </c>
      <c r="N1339" s="6">
        <f t="shared" si="945"/>
        <v>2</v>
      </c>
      <c r="O1339" s="13">
        <f t="shared" si="946"/>
        <v>4</v>
      </c>
      <c r="P1339" s="4">
        <f t="shared" si="908"/>
        <v>1</v>
      </c>
      <c r="Q1339" s="4">
        <f t="shared" si="909"/>
        <v>0</v>
      </c>
      <c r="R1339">
        <f t="shared" si="930"/>
        <v>152</v>
      </c>
      <c r="S1339" s="4">
        <f t="shared" si="931"/>
        <v>0</v>
      </c>
      <c r="T1339" s="15">
        <f t="shared" si="932"/>
        <v>0</v>
      </c>
      <c r="U1339" s="4">
        <f t="shared" si="933"/>
        <v>1</v>
      </c>
      <c r="V1339" s="4">
        <f t="shared" si="934"/>
        <v>0</v>
      </c>
      <c r="W1339" s="4">
        <f t="shared" si="935"/>
        <v>0</v>
      </c>
      <c r="X1339" s="6">
        <f t="shared" si="936"/>
        <v>1</v>
      </c>
      <c r="Y1339" s="4">
        <f t="shared" si="937"/>
        <v>2</v>
      </c>
      <c r="Z1339" s="6">
        <f t="shared" si="938"/>
        <v>1</v>
      </c>
      <c r="AA1339" s="18">
        <f t="shared" si="939"/>
        <v>2</v>
      </c>
      <c r="AB1339" s="9" t="str">
        <f t="shared" si="910"/>
        <v>TESTU</v>
      </c>
      <c r="AC1339" s="9" t="str">
        <f>_xlfn.XLOOKUP(R1339,Sheet2!$H$3:$H$258,Sheet2!$I$3:$I$258,"-----")</f>
        <v>TESTU</v>
      </c>
      <c r="AD1339" s="9" t="str">
        <f>_xlfn.XLOOKUP(VALUE(AE1339),Sheet2!$N$3:$N$1000,Sheet2!$O$3:$O$1000,"********")</f>
        <v>********</v>
      </c>
      <c r="AE1339" t="str">
        <f t="shared" si="905"/>
        <v>3113</v>
      </c>
      <c r="AF1339" s="9" t="str">
        <f>IF(R1339&lt;200,"+"&amp;TEXT(R1339,"0"),"-"&amp;TEXT(_xlfn.XLOOKUP(R1339,Sheet2!$K$3:$K$130,Sheet2!$L$3:$L$130,"-----"),"0"))</f>
        <v>+152</v>
      </c>
      <c r="AG1339" s="9" t="str">
        <f t="shared" si="911"/>
        <v/>
      </c>
      <c r="AH1339" s="9" t="str">
        <f t="shared" si="912"/>
        <v>JMP TESTU</v>
      </c>
      <c r="AI1339" t="str">
        <f t="shared" si="913"/>
        <v>0,TESTU</v>
      </c>
      <c r="AJ1339" s="16" t="str">
        <f t="shared" si="914"/>
        <v>TESTU</v>
      </c>
      <c r="AK1339" t="str">
        <f t="shared" si="915"/>
        <v>COMOL# 1,0,SZC</v>
      </c>
      <c r="AL1339" s="4" t="str">
        <f t="shared" si="916"/>
        <v>COM</v>
      </c>
      <c r="AM1339" s="4" t="str">
        <f t="shared" si="917"/>
        <v>L</v>
      </c>
      <c r="AN1339" s="4" t="str">
        <f t="shared" si="918"/>
        <v>O</v>
      </c>
      <c r="AO1339" s="4" t="str">
        <f t="shared" si="919"/>
        <v>#</v>
      </c>
      <c r="AP1339" s="15" t="str">
        <f t="shared" si="920"/>
        <v>,SZC</v>
      </c>
      <c r="AQ1339" s="9" t="str">
        <f>_xlfn.XLOOKUP(D1339,Sheet2!$E$3:$E$101,Sheet2!$F$3:$F$101,"******************")</f>
        <v>******************</v>
      </c>
      <c r="AR1339" s="33" t="str">
        <f t="shared" si="906"/>
        <v>NIOS **</v>
      </c>
      <c r="AS1339" s="9" t="str">
        <f t="shared" si="907"/>
        <v>DOCS</v>
      </c>
      <c r="AT1339" s="4">
        <f t="shared" si="921"/>
        <v>0</v>
      </c>
      <c r="AU1339" s="6">
        <f t="shared" si="922"/>
        <v>1</v>
      </c>
      <c r="AV1339" s="4" t="str">
        <f t="shared" si="923"/>
        <v>S</v>
      </c>
      <c r="AW1339" s="4">
        <f t="shared" si="924"/>
        <v>52</v>
      </c>
      <c r="AX1339" s="4" t="str">
        <f>_xlfn.XLOOKUP(AW1339,Sheet2!$Q$3:$Q$66,Sheet2!$R$3:$R$66,"**")</f>
        <v>**</v>
      </c>
      <c r="AY1339" s="4">
        <f t="shared" si="925"/>
        <v>0</v>
      </c>
      <c r="AZ1339" s="16" t="str">
        <f t="shared" si="926"/>
        <v>SKPBZ</v>
      </c>
    </row>
    <row r="1340" spans="2:52" x14ac:dyDescent="0.35">
      <c r="B1340" s="3">
        <f t="shared" si="928"/>
        <v>22</v>
      </c>
      <c r="C1340" s="1">
        <f t="shared" si="929"/>
        <v>2742</v>
      </c>
      <c r="D1340" s="2">
        <v>24121</v>
      </c>
      <c r="E1340" s="2" t="str">
        <f>_xlfn.XLOOKUP(C1340,Sheet2!$N$3:$N$1000,Sheet2!$O$3:$O$1000,"")</f>
        <v/>
      </c>
      <c r="F1340" s="9" t="str">
        <f t="shared" si="927"/>
        <v>LDA 1,C17</v>
      </c>
      <c r="G1340" s="4" t="str">
        <f t="shared" si="903"/>
        <v>50</v>
      </c>
      <c r="H1340" s="4">
        <f t="shared" si="904"/>
        <v>121</v>
      </c>
      <c r="I1340" s="6">
        <f t="shared" si="940"/>
        <v>0</v>
      </c>
      <c r="J1340" s="6">
        <f t="shared" si="941"/>
        <v>2</v>
      </c>
      <c r="K1340" s="6">
        <f t="shared" si="942"/>
        <v>4</v>
      </c>
      <c r="L1340" s="6">
        <f t="shared" si="943"/>
        <v>1</v>
      </c>
      <c r="M1340" s="6">
        <f t="shared" si="944"/>
        <v>2</v>
      </c>
      <c r="N1340" s="6">
        <f t="shared" si="945"/>
        <v>1</v>
      </c>
      <c r="O1340" s="13">
        <f t="shared" si="946"/>
        <v>5</v>
      </c>
      <c r="P1340" s="4">
        <f t="shared" si="908"/>
        <v>1</v>
      </c>
      <c r="Q1340" s="4">
        <f t="shared" si="909"/>
        <v>1</v>
      </c>
      <c r="R1340">
        <f t="shared" si="930"/>
        <v>121</v>
      </c>
      <c r="S1340" s="4">
        <f t="shared" si="931"/>
        <v>0</v>
      </c>
      <c r="T1340" s="15">
        <f t="shared" si="932"/>
        <v>0</v>
      </c>
      <c r="U1340" s="4">
        <f t="shared" si="933"/>
        <v>1</v>
      </c>
      <c r="V1340" s="4">
        <f t="shared" si="934"/>
        <v>1</v>
      </c>
      <c r="W1340" s="4">
        <f t="shared" si="935"/>
        <v>0</v>
      </c>
      <c r="X1340" s="6">
        <f t="shared" si="936"/>
        <v>1</v>
      </c>
      <c r="Y1340" s="4">
        <f t="shared" si="937"/>
        <v>1</v>
      </c>
      <c r="Z1340" s="6">
        <f t="shared" si="938"/>
        <v>0</v>
      </c>
      <c r="AA1340" s="18">
        <f t="shared" si="939"/>
        <v>1</v>
      </c>
      <c r="AB1340" s="9" t="str">
        <f t="shared" si="910"/>
        <v>C17</v>
      </c>
      <c r="AC1340" s="9" t="str">
        <f>_xlfn.XLOOKUP(R1340,Sheet2!$H$3:$H$258,Sheet2!$I$3:$I$258,"-----")</f>
        <v>C17</v>
      </c>
      <c r="AD1340" s="9" t="str">
        <f>_xlfn.XLOOKUP(VALUE(AE1340),Sheet2!$N$3:$N$1000,Sheet2!$O$3:$O$1000,"********")</f>
        <v>D29</v>
      </c>
      <c r="AE1340" t="str">
        <f t="shared" si="905"/>
        <v>3063</v>
      </c>
      <c r="AF1340" s="9" t="str">
        <f>IF(R1340&lt;200,"+"&amp;TEXT(R1340,"0"),"-"&amp;TEXT(_xlfn.XLOOKUP(R1340,Sheet2!$K$3:$K$130,Sheet2!$L$3:$L$130,"-----"),"0"))</f>
        <v>+121</v>
      </c>
      <c r="AG1340" s="9" t="str">
        <f t="shared" si="911"/>
        <v/>
      </c>
      <c r="AH1340" s="9" t="str">
        <f t="shared" si="912"/>
        <v>JSR C17</v>
      </c>
      <c r="AI1340" t="str">
        <f t="shared" si="913"/>
        <v>1,C17</v>
      </c>
      <c r="AJ1340" s="16" t="str">
        <f t="shared" si="914"/>
        <v>C17</v>
      </c>
      <c r="AK1340" t="str">
        <f t="shared" si="915"/>
        <v>COMZL 1,1,SKP</v>
      </c>
      <c r="AL1340" s="4" t="str">
        <f t="shared" si="916"/>
        <v>COM</v>
      </c>
      <c r="AM1340" s="4" t="str">
        <f t="shared" si="917"/>
        <v>L</v>
      </c>
      <c r="AN1340" s="4" t="str">
        <f t="shared" si="918"/>
        <v>Z</v>
      </c>
      <c r="AO1340" s="4" t="str">
        <f t="shared" si="919"/>
        <v/>
      </c>
      <c r="AP1340" s="15" t="str">
        <f t="shared" si="920"/>
        <v>,SKP</v>
      </c>
      <c r="AQ1340" s="9" t="str">
        <f>_xlfn.XLOOKUP(D1340,Sheet2!$E$3:$E$101,Sheet2!$F$3:$F$101,"******************")</f>
        <v>******************</v>
      </c>
      <c r="AR1340" s="33" t="str">
        <f t="shared" si="906"/>
        <v>NIOS ADCV</v>
      </c>
      <c r="AS1340" s="9" t="str">
        <f t="shared" si="907"/>
        <v>DOCS</v>
      </c>
      <c r="AT1340" s="4">
        <f t="shared" si="921"/>
        <v>1</v>
      </c>
      <c r="AU1340" s="6">
        <f t="shared" si="922"/>
        <v>1</v>
      </c>
      <c r="AV1340" s="4" t="str">
        <f t="shared" si="923"/>
        <v>S</v>
      </c>
      <c r="AW1340" s="4">
        <f t="shared" si="924"/>
        <v>21</v>
      </c>
      <c r="AX1340" s="4" t="str">
        <f>_xlfn.XLOOKUP(AW1340,Sheet2!$Q$3:$Q$66,Sheet2!$R$3:$R$66,"**")</f>
        <v>ADCV</v>
      </c>
      <c r="AY1340" s="4">
        <f t="shared" si="925"/>
        <v>0</v>
      </c>
      <c r="AZ1340" s="16" t="str">
        <f t="shared" si="926"/>
        <v>SKPBZ</v>
      </c>
    </row>
    <row r="1341" spans="2:52" x14ac:dyDescent="0.35">
      <c r="B1341" s="3">
        <f t="shared" si="928"/>
        <v>23</v>
      </c>
      <c r="C1341" s="1">
        <f t="shared" si="929"/>
        <v>2743</v>
      </c>
      <c r="D1341" s="2">
        <v>123000</v>
      </c>
      <c r="E1341" s="2" t="str">
        <f>_xlfn.XLOOKUP(C1341,Sheet2!$N$3:$N$1000,Sheet2!$O$3:$O$1000,"")</f>
        <v/>
      </c>
      <c r="F1341" s="9" t="str">
        <f t="shared" si="927"/>
        <v>ADD 1,0</v>
      </c>
      <c r="G1341" s="4" t="str">
        <f t="shared" si="903"/>
        <v>246</v>
      </c>
      <c r="H1341" s="4">
        <f t="shared" si="904"/>
        <v>0</v>
      </c>
      <c r="I1341" s="6">
        <f t="shared" si="940"/>
        <v>1</v>
      </c>
      <c r="J1341" s="6">
        <f t="shared" si="941"/>
        <v>2</v>
      </c>
      <c r="K1341" s="6">
        <f t="shared" si="942"/>
        <v>3</v>
      </c>
      <c r="L1341" s="6">
        <f t="shared" si="943"/>
        <v>0</v>
      </c>
      <c r="M1341" s="6">
        <f t="shared" si="944"/>
        <v>0</v>
      </c>
      <c r="N1341" s="6">
        <f t="shared" si="945"/>
        <v>0</v>
      </c>
      <c r="O1341" s="13">
        <f t="shared" si="946"/>
        <v>20</v>
      </c>
      <c r="P1341" s="4">
        <f t="shared" si="908"/>
        <v>5</v>
      </c>
      <c r="Q1341" s="4">
        <f t="shared" si="909"/>
        <v>0</v>
      </c>
      <c r="R1341">
        <f t="shared" si="930"/>
        <v>0</v>
      </c>
      <c r="S1341" s="4">
        <f t="shared" si="931"/>
        <v>2</v>
      </c>
      <c r="T1341" s="15">
        <f t="shared" si="932"/>
        <v>1</v>
      </c>
      <c r="U1341" s="4">
        <f t="shared" si="933"/>
        <v>1</v>
      </c>
      <c r="V1341" s="4">
        <f t="shared" si="934"/>
        <v>0</v>
      </c>
      <c r="W1341" s="4">
        <f t="shared" si="935"/>
        <v>6</v>
      </c>
      <c r="X1341" s="6">
        <f t="shared" si="936"/>
        <v>0</v>
      </c>
      <c r="Y1341" s="4">
        <f t="shared" si="937"/>
        <v>0</v>
      </c>
      <c r="Z1341" s="6">
        <f t="shared" si="938"/>
        <v>0</v>
      </c>
      <c r="AA1341" s="18">
        <f t="shared" si="939"/>
        <v>0</v>
      </c>
      <c r="AB1341" s="9" t="str">
        <f t="shared" si="910"/>
        <v>+0,2</v>
      </c>
      <c r="AC1341" s="9" t="str">
        <f>_xlfn.XLOOKUP(R1341,Sheet2!$H$3:$H$258,Sheet2!$I$3:$I$258,"-----")</f>
        <v>0</v>
      </c>
      <c r="AD1341" s="9" t="str">
        <f>_xlfn.XLOOKUP(VALUE(AE1341),Sheet2!$N$3:$N$1000,Sheet2!$O$3:$O$1000,"********")</f>
        <v>********</v>
      </c>
      <c r="AE1341" t="str">
        <f t="shared" si="905"/>
        <v>2743</v>
      </c>
      <c r="AF1341" s="9" t="str">
        <f>IF(R1341&lt;200,"+"&amp;TEXT(R1341,"0"),"-"&amp;TEXT(_xlfn.XLOOKUP(R1341,Sheet2!$K$3:$K$130,Sheet2!$L$3:$L$130,"-----"),"0"))</f>
        <v>+0</v>
      </c>
      <c r="AG1341" s="9" t="str">
        <f t="shared" si="911"/>
        <v>@</v>
      </c>
      <c r="AH1341" s="9" t="str">
        <f t="shared" si="912"/>
        <v>JMP @+0,2</v>
      </c>
      <c r="AI1341" t="str">
        <f t="shared" si="913"/>
        <v>0,@+0,2</v>
      </c>
      <c r="AJ1341" s="16" t="str">
        <f t="shared" si="914"/>
        <v>@+0,2</v>
      </c>
      <c r="AK1341" t="str">
        <f t="shared" si="915"/>
        <v>ADD 1,0</v>
      </c>
      <c r="AL1341" s="4" t="str">
        <f t="shared" si="916"/>
        <v>ADD</v>
      </c>
      <c r="AM1341" s="4" t="str">
        <f t="shared" si="917"/>
        <v/>
      </c>
      <c r="AN1341" s="4" t="str">
        <f t="shared" si="918"/>
        <v/>
      </c>
      <c r="AO1341" s="4" t="str">
        <f t="shared" si="919"/>
        <v/>
      </c>
      <c r="AP1341" s="15" t="str">
        <f t="shared" si="920"/>
        <v/>
      </c>
      <c r="AQ1341" s="9" t="str">
        <f>_xlfn.XLOOKUP(D1341,Sheet2!$E$3:$E$101,Sheet2!$F$3:$F$101,"******************")</f>
        <v>******************</v>
      </c>
      <c r="AR1341" s="33" t="str">
        <f t="shared" si="906"/>
        <v>DOC 0,0</v>
      </c>
      <c r="AS1341" s="9" t="str">
        <f t="shared" si="907"/>
        <v>DOC</v>
      </c>
      <c r="AT1341" s="4">
        <f t="shared" si="921"/>
        <v>0</v>
      </c>
      <c r="AU1341" s="6">
        <f t="shared" si="922"/>
        <v>0</v>
      </c>
      <c r="AV1341" s="4" t="str">
        <f t="shared" si="923"/>
        <v/>
      </c>
      <c r="AW1341" s="4">
        <f t="shared" si="924"/>
        <v>0</v>
      </c>
      <c r="AX1341" s="4" t="str">
        <f>_xlfn.XLOOKUP(AW1341,Sheet2!$Q$3:$Q$66,Sheet2!$R$3:$R$66,"**")</f>
        <v>0</v>
      </c>
      <c r="AY1341" s="4">
        <f t="shared" si="925"/>
        <v>6</v>
      </c>
      <c r="AZ1341" s="16" t="str">
        <f t="shared" si="926"/>
        <v>SKPBN</v>
      </c>
    </row>
    <row r="1342" spans="2:52" x14ac:dyDescent="0.35">
      <c r="B1342" s="3">
        <f t="shared" si="928"/>
        <v>24</v>
      </c>
      <c r="C1342" s="1">
        <f t="shared" si="929"/>
        <v>2744</v>
      </c>
      <c r="D1342" s="2">
        <v>63033</v>
      </c>
      <c r="E1342" s="2" t="str">
        <f>_xlfn.XLOOKUP(C1342,Sheet2!$N$3:$N$1000,Sheet2!$O$3:$O$1000,"")</f>
        <v/>
      </c>
      <c r="F1342" s="9" t="str">
        <f t="shared" si="927"/>
        <v>DOC 0,DSKP</v>
      </c>
      <c r="G1342" s="4" t="str">
        <f t="shared" si="903"/>
        <v>146</v>
      </c>
      <c r="H1342" s="4">
        <f t="shared" si="904"/>
        <v>33</v>
      </c>
      <c r="I1342" s="6">
        <f t="shared" si="940"/>
        <v>0</v>
      </c>
      <c r="J1342" s="6">
        <f t="shared" si="941"/>
        <v>6</v>
      </c>
      <c r="K1342" s="6">
        <f t="shared" si="942"/>
        <v>3</v>
      </c>
      <c r="L1342" s="6">
        <f t="shared" si="943"/>
        <v>0</v>
      </c>
      <c r="M1342" s="6">
        <f t="shared" si="944"/>
        <v>3</v>
      </c>
      <c r="N1342" s="6">
        <f t="shared" si="945"/>
        <v>3</v>
      </c>
      <c r="O1342" s="13">
        <f t="shared" si="946"/>
        <v>12</v>
      </c>
      <c r="P1342" s="4">
        <f t="shared" si="908"/>
        <v>3</v>
      </c>
      <c r="Q1342" s="4">
        <f t="shared" si="909"/>
        <v>0</v>
      </c>
      <c r="R1342">
        <f t="shared" si="930"/>
        <v>33</v>
      </c>
      <c r="S1342" s="4">
        <f t="shared" si="931"/>
        <v>2</v>
      </c>
      <c r="T1342" s="15">
        <f t="shared" si="932"/>
        <v>1</v>
      </c>
      <c r="U1342" s="4">
        <f t="shared" si="933"/>
        <v>3</v>
      </c>
      <c r="V1342" s="4">
        <f t="shared" si="934"/>
        <v>0</v>
      </c>
      <c r="W1342" s="4">
        <f t="shared" si="935"/>
        <v>6</v>
      </c>
      <c r="X1342" s="6">
        <f t="shared" si="936"/>
        <v>0</v>
      </c>
      <c r="Y1342" s="4">
        <f t="shared" si="937"/>
        <v>1</v>
      </c>
      <c r="Z1342" s="6">
        <f t="shared" si="938"/>
        <v>1</v>
      </c>
      <c r="AA1342" s="18">
        <f t="shared" si="939"/>
        <v>3</v>
      </c>
      <c r="AB1342" s="9" t="str">
        <f t="shared" si="910"/>
        <v>+33,2</v>
      </c>
      <c r="AC1342" s="9" t="str">
        <f>_xlfn.XLOOKUP(R1342,Sheet2!$H$3:$H$258,Sheet2!$I$3:$I$258,"-----")</f>
        <v>*****</v>
      </c>
      <c r="AD1342" s="9" t="str">
        <f>_xlfn.XLOOKUP(VALUE(AE1342),Sheet2!$N$3:$N$1000,Sheet2!$O$3:$O$1000,"********")</f>
        <v>********</v>
      </c>
      <c r="AE1342" t="str">
        <f t="shared" si="905"/>
        <v>2777</v>
      </c>
      <c r="AF1342" s="9" t="str">
        <f>IF(R1342&lt;200,"+"&amp;TEXT(R1342,"0"),"-"&amp;TEXT(_xlfn.XLOOKUP(R1342,Sheet2!$K$3:$K$130,Sheet2!$L$3:$L$130,"-----"),"0"))</f>
        <v>+33</v>
      </c>
      <c r="AG1342" s="9" t="str">
        <f t="shared" si="911"/>
        <v>@</v>
      </c>
      <c r="AH1342" s="9" t="str">
        <f t="shared" si="912"/>
        <v>JMP @+33,2</v>
      </c>
      <c r="AI1342" t="str">
        <f t="shared" si="913"/>
        <v>0,@+33,2</v>
      </c>
      <c r="AJ1342" s="16" t="str">
        <f t="shared" si="914"/>
        <v>@+33,2</v>
      </c>
      <c r="AK1342" t="str">
        <f t="shared" si="915"/>
        <v>ADDZ# 3,0,SNC</v>
      </c>
      <c r="AL1342" s="4" t="str">
        <f t="shared" si="916"/>
        <v>ADD</v>
      </c>
      <c r="AM1342" s="4" t="str">
        <f t="shared" si="917"/>
        <v/>
      </c>
      <c r="AN1342" s="4" t="str">
        <f t="shared" si="918"/>
        <v>Z</v>
      </c>
      <c r="AO1342" s="4" t="str">
        <f t="shared" si="919"/>
        <v>#</v>
      </c>
      <c r="AP1342" s="15" t="str">
        <f t="shared" si="920"/>
        <v>,SNC</v>
      </c>
      <c r="AQ1342" s="9" t="str">
        <f>_xlfn.XLOOKUP(D1342,Sheet2!$E$3:$E$101,Sheet2!$F$3:$F$101,"******************")</f>
        <v>******************</v>
      </c>
      <c r="AR1342" s="33" t="str">
        <f t="shared" si="906"/>
        <v>DOC 0,DSKP</v>
      </c>
      <c r="AS1342" s="9" t="str">
        <f t="shared" si="907"/>
        <v>DOC</v>
      </c>
      <c r="AT1342" s="4">
        <f t="shared" si="921"/>
        <v>0</v>
      </c>
      <c r="AU1342" s="6">
        <f t="shared" si="922"/>
        <v>0</v>
      </c>
      <c r="AV1342" s="4" t="str">
        <f t="shared" si="923"/>
        <v/>
      </c>
      <c r="AW1342" s="4">
        <f t="shared" si="924"/>
        <v>33</v>
      </c>
      <c r="AX1342" s="4" t="str">
        <f>_xlfn.XLOOKUP(AW1342,Sheet2!$Q$3:$Q$66,Sheet2!$R$3:$R$66,"**")</f>
        <v>DSKP</v>
      </c>
      <c r="AY1342" s="4">
        <f t="shared" si="925"/>
        <v>6</v>
      </c>
      <c r="AZ1342" s="16" t="str">
        <f t="shared" si="926"/>
        <v>SKPBN</v>
      </c>
    </row>
    <row r="1343" spans="2:52" x14ac:dyDescent="0.35">
      <c r="B1343" s="3">
        <f t="shared" si="928"/>
        <v>25</v>
      </c>
      <c r="C1343" s="1">
        <f t="shared" si="929"/>
        <v>2745</v>
      </c>
      <c r="D1343" s="2">
        <v>20067</v>
      </c>
      <c r="E1343" s="2" t="str">
        <f>_xlfn.XLOOKUP(C1343,Sheet2!$N$3:$N$1000,Sheet2!$O$3:$O$1000,"")</f>
        <v/>
      </c>
      <c r="F1343" s="9" t="str">
        <f t="shared" si="927"/>
        <v>LDA 0,KB7</v>
      </c>
      <c r="G1343" s="4" t="str">
        <f t="shared" si="903"/>
        <v>40</v>
      </c>
      <c r="H1343" s="4">
        <f t="shared" si="904"/>
        <v>67</v>
      </c>
      <c r="I1343" s="6">
        <f t="shared" si="940"/>
        <v>0</v>
      </c>
      <c r="J1343" s="6">
        <f t="shared" si="941"/>
        <v>2</v>
      </c>
      <c r="K1343" s="6">
        <f t="shared" si="942"/>
        <v>0</v>
      </c>
      <c r="L1343" s="6">
        <f t="shared" si="943"/>
        <v>0</v>
      </c>
      <c r="M1343" s="6">
        <f t="shared" si="944"/>
        <v>6</v>
      </c>
      <c r="N1343" s="6">
        <f t="shared" si="945"/>
        <v>7</v>
      </c>
      <c r="O1343" s="13">
        <f t="shared" si="946"/>
        <v>4</v>
      </c>
      <c r="P1343" s="4">
        <f t="shared" si="908"/>
        <v>1</v>
      </c>
      <c r="Q1343" s="4">
        <f t="shared" si="909"/>
        <v>0</v>
      </c>
      <c r="R1343">
        <f t="shared" si="930"/>
        <v>67</v>
      </c>
      <c r="S1343" s="4">
        <f t="shared" si="931"/>
        <v>0</v>
      </c>
      <c r="T1343" s="15">
        <f t="shared" si="932"/>
        <v>0</v>
      </c>
      <c r="U1343" s="4">
        <f t="shared" si="933"/>
        <v>1</v>
      </c>
      <c r="V1343" s="4">
        <f t="shared" si="934"/>
        <v>0</v>
      </c>
      <c r="W1343" s="4">
        <f t="shared" si="935"/>
        <v>0</v>
      </c>
      <c r="X1343" s="6">
        <f t="shared" si="936"/>
        <v>0</v>
      </c>
      <c r="Y1343" s="4">
        <f t="shared" si="937"/>
        <v>3</v>
      </c>
      <c r="Z1343" s="6">
        <f t="shared" si="938"/>
        <v>0</v>
      </c>
      <c r="AA1343" s="18">
        <f t="shared" si="939"/>
        <v>7</v>
      </c>
      <c r="AB1343" s="9" t="str">
        <f t="shared" si="910"/>
        <v>KB7</v>
      </c>
      <c r="AC1343" s="9" t="str">
        <f>_xlfn.XLOOKUP(R1343,Sheet2!$H$3:$H$258,Sheet2!$I$3:$I$258,"-----")</f>
        <v>KB7</v>
      </c>
      <c r="AD1343" s="9" t="str">
        <f>_xlfn.XLOOKUP(VALUE(AE1343),Sheet2!$N$3:$N$1000,Sheet2!$O$3:$O$1000,"********")</f>
        <v>********</v>
      </c>
      <c r="AE1343" t="str">
        <f t="shared" si="905"/>
        <v>3034</v>
      </c>
      <c r="AF1343" s="9" t="str">
        <f>IF(R1343&lt;200,"+"&amp;TEXT(R1343,"0"),"-"&amp;TEXT(_xlfn.XLOOKUP(R1343,Sheet2!$K$3:$K$130,Sheet2!$L$3:$L$130,"-----"),"0"))</f>
        <v>+67</v>
      </c>
      <c r="AG1343" s="9" t="str">
        <f t="shared" si="911"/>
        <v/>
      </c>
      <c r="AH1343" s="9" t="str">
        <f t="shared" si="912"/>
        <v>JMP KB7</v>
      </c>
      <c r="AI1343" t="str">
        <f t="shared" si="913"/>
        <v>0,KB7</v>
      </c>
      <c r="AJ1343" s="16" t="str">
        <f t="shared" si="914"/>
        <v>KB7</v>
      </c>
      <c r="AK1343" t="str">
        <f t="shared" si="915"/>
        <v>COMC 1,0,SBN</v>
      </c>
      <c r="AL1343" s="4" t="str">
        <f t="shared" si="916"/>
        <v>COM</v>
      </c>
      <c r="AM1343" s="4" t="str">
        <f t="shared" si="917"/>
        <v/>
      </c>
      <c r="AN1343" s="4" t="str">
        <f t="shared" si="918"/>
        <v>C</v>
      </c>
      <c r="AO1343" s="4" t="str">
        <f t="shared" si="919"/>
        <v/>
      </c>
      <c r="AP1343" s="15" t="str">
        <f t="shared" si="920"/>
        <v>,SBN</v>
      </c>
      <c r="AQ1343" s="9" t="str">
        <f>_xlfn.XLOOKUP(D1343,Sheet2!$E$3:$E$101,Sheet2!$F$3:$F$101,"******************")</f>
        <v>******************</v>
      </c>
      <c r="AR1343" s="33" t="str">
        <f t="shared" si="906"/>
        <v>NIO **</v>
      </c>
      <c r="AS1343" s="9" t="str">
        <f t="shared" si="907"/>
        <v>DOC</v>
      </c>
      <c r="AT1343" s="4">
        <f t="shared" si="921"/>
        <v>0</v>
      </c>
      <c r="AU1343" s="6">
        <f t="shared" si="922"/>
        <v>0</v>
      </c>
      <c r="AV1343" s="4" t="str">
        <f t="shared" si="923"/>
        <v/>
      </c>
      <c r="AW1343" s="4">
        <f t="shared" si="924"/>
        <v>67</v>
      </c>
      <c r="AX1343" s="4" t="str">
        <f>_xlfn.XLOOKUP(AW1343,Sheet2!$Q$3:$Q$66,Sheet2!$R$3:$R$66,"**")</f>
        <v>**</v>
      </c>
      <c r="AY1343" s="4">
        <f t="shared" si="925"/>
        <v>0</v>
      </c>
      <c r="AZ1343" s="16" t="str">
        <f t="shared" si="926"/>
        <v>SKPBN</v>
      </c>
    </row>
    <row r="1344" spans="2:52" x14ac:dyDescent="0.35">
      <c r="B1344" s="3">
        <f t="shared" si="928"/>
        <v>26</v>
      </c>
      <c r="C1344" s="1">
        <f t="shared" si="929"/>
        <v>2746</v>
      </c>
      <c r="D1344" s="2">
        <v>61133</v>
      </c>
      <c r="E1344" s="2" t="str">
        <f>_xlfn.XLOOKUP(C1344,Sheet2!$N$3:$N$1000,Sheet2!$O$3:$O$1000,"")</f>
        <v/>
      </c>
      <c r="F1344" s="9" t="str">
        <f t="shared" si="927"/>
        <v>DOAS 0,DSKP</v>
      </c>
      <c r="G1344" s="4" t="str">
        <f t="shared" si="903"/>
        <v>142</v>
      </c>
      <c r="H1344" s="4">
        <f t="shared" si="904"/>
        <v>133</v>
      </c>
      <c r="I1344" s="6">
        <f t="shared" si="940"/>
        <v>0</v>
      </c>
      <c r="J1344" s="6">
        <f t="shared" si="941"/>
        <v>6</v>
      </c>
      <c r="K1344" s="6">
        <f t="shared" si="942"/>
        <v>1</v>
      </c>
      <c r="L1344" s="6">
        <f t="shared" si="943"/>
        <v>1</v>
      </c>
      <c r="M1344" s="6">
        <f t="shared" si="944"/>
        <v>3</v>
      </c>
      <c r="N1344" s="6">
        <f t="shared" si="945"/>
        <v>3</v>
      </c>
      <c r="O1344" s="13">
        <f t="shared" si="946"/>
        <v>12</v>
      </c>
      <c r="P1344" s="4">
        <f t="shared" si="908"/>
        <v>3</v>
      </c>
      <c r="Q1344" s="4">
        <f t="shared" si="909"/>
        <v>0</v>
      </c>
      <c r="R1344">
        <f t="shared" si="930"/>
        <v>133</v>
      </c>
      <c r="S1344" s="4">
        <f t="shared" si="931"/>
        <v>2</v>
      </c>
      <c r="T1344" s="15">
        <f t="shared" si="932"/>
        <v>0</v>
      </c>
      <c r="U1344" s="4">
        <f t="shared" si="933"/>
        <v>3</v>
      </c>
      <c r="V1344" s="4">
        <f t="shared" si="934"/>
        <v>0</v>
      </c>
      <c r="W1344" s="4">
        <f t="shared" si="935"/>
        <v>2</v>
      </c>
      <c r="X1344" s="6">
        <f t="shared" si="936"/>
        <v>1</v>
      </c>
      <c r="Y1344" s="4">
        <f t="shared" si="937"/>
        <v>1</v>
      </c>
      <c r="Z1344" s="6">
        <f t="shared" si="938"/>
        <v>1</v>
      </c>
      <c r="AA1344" s="18">
        <f t="shared" si="939"/>
        <v>3</v>
      </c>
      <c r="AB1344" s="9" t="str">
        <f t="shared" si="910"/>
        <v>+133,2</v>
      </c>
      <c r="AC1344" s="9" t="str">
        <f>_xlfn.XLOOKUP(R1344,Sheet2!$H$3:$H$258,Sheet2!$I$3:$I$258,"-----")</f>
        <v>C037</v>
      </c>
      <c r="AD1344" s="9" t="str">
        <f>_xlfn.XLOOKUP(VALUE(AE1344),Sheet2!$N$3:$N$1000,Sheet2!$O$3:$O$1000,"********")</f>
        <v>********</v>
      </c>
      <c r="AE1344" t="str">
        <f t="shared" si="905"/>
        <v>3101</v>
      </c>
      <c r="AF1344" s="9" t="str">
        <f>IF(R1344&lt;200,"+"&amp;TEXT(R1344,"0"),"-"&amp;TEXT(_xlfn.XLOOKUP(R1344,Sheet2!$K$3:$K$130,Sheet2!$L$3:$L$130,"-----"),"0"))</f>
        <v>+133</v>
      </c>
      <c r="AG1344" s="9" t="str">
        <f t="shared" si="911"/>
        <v/>
      </c>
      <c r="AH1344" s="9" t="str">
        <f t="shared" si="912"/>
        <v>JMP +133,2</v>
      </c>
      <c r="AI1344" t="str">
        <f t="shared" si="913"/>
        <v>0,+133,2</v>
      </c>
      <c r="AJ1344" s="16" t="str">
        <f t="shared" si="914"/>
        <v>+133,2</v>
      </c>
      <c r="AK1344" t="str">
        <f t="shared" si="915"/>
        <v>MOVZL# 3,0,SNC</v>
      </c>
      <c r="AL1344" s="4" t="str">
        <f t="shared" si="916"/>
        <v>MOV</v>
      </c>
      <c r="AM1344" s="4" t="str">
        <f t="shared" si="917"/>
        <v>L</v>
      </c>
      <c r="AN1344" s="4" t="str">
        <f t="shared" si="918"/>
        <v>Z</v>
      </c>
      <c r="AO1344" s="4" t="str">
        <f t="shared" si="919"/>
        <v>#</v>
      </c>
      <c r="AP1344" s="15" t="str">
        <f t="shared" si="920"/>
        <v>,SNC</v>
      </c>
      <c r="AQ1344" s="9" t="str">
        <f>_xlfn.XLOOKUP(D1344,Sheet2!$E$3:$E$101,Sheet2!$F$3:$F$101,"******************")</f>
        <v>******************</v>
      </c>
      <c r="AR1344" s="33" t="str">
        <f t="shared" si="906"/>
        <v>DOAS 0,DSKP</v>
      </c>
      <c r="AS1344" s="9" t="str">
        <f t="shared" si="907"/>
        <v>DOAS</v>
      </c>
      <c r="AT1344" s="4">
        <f t="shared" si="921"/>
        <v>0</v>
      </c>
      <c r="AU1344" s="6">
        <f t="shared" si="922"/>
        <v>1</v>
      </c>
      <c r="AV1344" s="4" t="str">
        <f t="shared" si="923"/>
        <v>S</v>
      </c>
      <c r="AW1344" s="4">
        <f t="shared" si="924"/>
        <v>33</v>
      </c>
      <c r="AX1344" s="4" t="str">
        <f>_xlfn.XLOOKUP(AW1344,Sheet2!$Q$3:$Q$66,Sheet2!$R$3:$R$66,"**")</f>
        <v>DSKP</v>
      </c>
      <c r="AY1344" s="4">
        <f t="shared" si="925"/>
        <v>2</v>
      </c>
      <c r="AZ1344" s="16" t="str">
        <f t="shared" si="926"/>
        <v>SKPBZ</v>
      </c>
    </row>
    <row r="1345" spans="2:52" x14ac:dyDescent="0.35">
      <c r="B1345" s="3">
        <f t="shared" si="928"/>
        <v>27</v>
      </c>
      <c r="C1345" s="1">
        <f t="shared" si="929"/>
        <v>2747</v>
      </c>
      <c r="D1345" s="2">
        <v>152520</v>
      </c>
      <c r="E1345" s="2" t="str">
        <f>_xlfn.XLOOKUP(C1345,Sheet2!$N$3:$N$1000,Sheet2!$O$3:$O$1000,"")</f>
        <v/>
      </c>
      <c r="F1345" s="9" t="str">
        <f t="shared" si="927"/>
        <v>SUBZL 2,2</v>
      </c>
      <c r="G1345" s="4" t="str">
        <f t="shared" si="903"/>
        <v>325</v>
      </c>
      <c r="H1345" s="4">
        <f t="shared" si="904"/>
        <v>120</v>
      </c>
      <c r="I1345" s="6">
        <f t="shared" si="940"/>
        <v>1</v>
      </c>
      <c r="J1345" s="6">
        <f t="shared" si="941"/>
        <v>5</v>
      </c>
      <c r="K1345" s="6">
        <f t="shared" si="942"/>
        <v>2</v>
      </c>
      <c r="L1345" s="6">
        <f t="shared" si="943"/>
        <v>5</v>
      </c>
      <c r="M1345" s="6">
        <f t="shared" si="944"/>
        <v>2</v>
      </c>
      <c r="N1345" s="6">
        <f t="shared" si="945"/>
        <v>0</v>
      </c>
      <c r="O1345" s="13">
        <f t="shared" si="946"/>
        <v>26</v>
      </c>
      <c r="P1345" s="4">
        <f t="shared" si="908"/>
        <v>6</v>
      </c>
      <c r="Q1345" s="4">
        <f t="shared" si="909"/>
        <v>2</v>
      </c>
      <c r="R1345">
        <f t="shared" si="930"/>
        <v>120</v>
      </c>
      <c r="S1345" s="4">
        <f t="shared" si="931"/>
        <v>1</v>
      </c>
      <c r="T1345" s="15">
        <f t="shared" si="932"/>
        <v>1</v>
      </c>
      <c r="U1345" s="4">
        <f t="shared" si="933"/>
        <v>2</v>
      </c>
      <c r="V1345" s="4">
        <f t="shared" si="934"/>
        <v>2</v>
      </c>
      <c r="W1345" s="4">
        <f t="shared" si="935"/>
        <v>5</v>
      </c>
      <c r="X1345" s="6">
        <f t="shared" si="936"/>
        <v>1</v>
      </c>
      <c r="Y1345" s="4">
        <f t="shared" si="937"/>
        <v>1</v>
      </c>
      <c r="Z1345" s="6">
        <f t="shared" si="938"/>
        <v>0</v>
      </c>
      <c r="AA1345" s="18">
        <f t="shared" si="939"/>
        <v>0</v>
      </c>
      <c r="AB1345" s="9" t="str">
        <f t="shared" si="910"/>
        <v>+120</v>
      </c>
      <c r="AC1345" s="9" t="str">
        <f>_xlfn.XLOOKUP(R1345,Sheet2!$H$3:$H$258,Sheet2!$I$3:$I$258,"-----")</f>
        <v>C7</v>
      </c>
      <c r="AD1345" s="9" t="str">
        <f>_xlfn.XLOOKUP(VALUE(AE1345),Sheet2!$N$3:$N$1000,Sheet2!$O$3:$O$1000,"********")</f>
        <v>********</v>
      </c>
      <c r="AE1345" t="str">
        <f t="shared" si="905"/>
        <v>3067</v>
      </c>
      <c r="AF1345" s="9" t="str">
        <f>IF(R1345&lt;200,"+"&amp;TEXT(R1345,"0"),"-"&amp;TEXT(_xlfn.XLOOKUP(R1345,Sheet2!$K$3:$K$130,Sheet2!$L$3:$L$130,"-----"),"0"))</f>
        <v>+120</v>
      </c>
      <c r="AG1345" s="9" t="str">
        <f t="shared" si="911"/>
        <v>@</v>
      </c>
      <c r="AH1345" s="9" t="str">
        <f t="shared" si="912"/>
        <v>ISZ @+120</v>
      </c>
      <c r="AI1345" t="str">
        <f t="shared" si="913"/>
        <v>2,@+120</v>
      </c>
      <c r="AJ1345" s="16" t="str">
        <f t="shared" si="914"/>
        <v>@+120</v>
      </c>
      <c r="AK1345" t="str">
        <f t="shared" si="915"/>
        <v>SUBZL 2,2</v>
      </c>
      <c r="AL1345" s="4" t="str">
        <f t="shared" si="916"/>
        <v>SUB</v>
      </c>
      <c r="AM1345" s="4" t="str">
        <f t="shared" si="917"/>
        <v>L</v>
      </c>
      <c r="AN1345" s="4" t="str">
        <f t="shared" si="918"/>
        <v>Z</v>
      </c>
      <c r="AO1345" s="4" t="str">
        <f t="shared" si="919"/>
        <v/>
      </c>
      <c r="AP1345" s="15" t="str">
        <f t="shared" si="920"/>
        <v/>
      </c>
      <c r="AQ1345" s="9" t="str">
        <f>_xlfn.XLOOKUP(D1345,Sheet2!$E$3:$E$101,Sheet2!$F$3:$F$101,"******************")</f>
        <v>******************</v>
      </c>
      <c r="AR1345" s="33" t="str">
        <f t="shared" si="906"/>
        <v>DICS 2,DSKP</v>
      </c>
      <c r="AS1345" s="9" t="str">
        <f t="shared" si="907"/>
        <v>DICS</v>
      </c>
      <c r="AT1345" s="4">
        <f t="shared" si="921"/>
        <v>2</v>
      </c>
      <c r="AU1345" s="6">
        <f t="shared" si="922"/>
        <v>1</v>
      </c>
      <c r="AV1345" s="4" t="str">
        <f t="shared" si="923"/>
        <v>S</v>
      </c>
      <c r="AW1345" s="4">
        <f t="shared" si="924"/>
        <v>20</v>
      </c>
      <c r="AX1345" s="4" t="str">
        <f>_xlfn.XLOOKUP(AW1345,Sheet2!$Q$3:$Q$66,Sheet2!$R$3:$R$66,"**")</f>
        <v>DSKP</v>
      </c>
      <c r="AY1345" s="4">
        <f t="shared" si="925"/>
        <v>5</v>
      </c>
      <c r="AZ1345" s="16" t="str">
        <f t="shared" si="926"/>
        <v>SKPBZ</v>
      </c>
    </row>
    <row r="1346" spans="2:52" x14ac:dyDescent="0.35">
      <c r="B1346" s="3">
        <f t="shared" si="928"/>
        <v>28</v>
      </c>
      <c r="C1346" s="1">
        <f t="shared" si="929"/>
        <v>2750</v>
      </c>
      <c r="D1346" s="2">
        <v>6227</v>
      </c>
      <c r="E1346" s="2" t="str">
        <f>_xlfn.XLOOKUP(C1346,Sheet2!$N$3:$N$1000,Sheet2!$O$3:$O$1000,"")</f>
        <v/>
      </c>
      <c r="F1346" s="9" t="str">
        <f t="shared" si="927"/>
        <v>WAIT</v>
      </c>
      <c r="G1346" s="4" t="str">
        <f t="shared" si="903"/>
        <v>14</v>
      </c>
      <c r="H1346" s="4">
        <f t="shared" si="904"/>
        <v>227</v>
      </c>
      <c r="I1346" s="6">
        <f t="shared" si="940"/>
        <v>0</v>
      </c>
      <c r="J1346" s="6">
        <f t="shared" si="941"/>
        <v>0</v>
      </c>
      <c r="K1346" s="6">
        <f t="shared" si="942"/>
        <v>6</v>
      </c>
      <c r="L1346" s="6">
        <f t="shared" si="943"/>
        <v>2</v>
      </c>
      <c r="M1346" s="6">
        <f t="shared" si="944"/>
        <v>2</v>
      </c>
      <c r="N1346" s="6">
        <f t="shared" si="945"/>
        <v>7</v>
      </c>
      <c r="O1346" s="13">
        <f t="shared" si="946"/>
        <v>1</v>
      </c>
      <c r="P1346" s="4">
        <f t="shared" si="908"/>
        <v>0</v>
      </c>
      <c r="Q1346" s="4">
        <f t="shared" si="909"/>
        <v>1</v>
      </c>
      <c r="R1346">
        <f t="shared" si="930"/>
        <v>227</v>
      </c>
      <c r="S1346" s="4">
        <f t="shared" si="931"/>
        <v>0</v>
      </c>
      <c r="T1346" s="15">
        <f t="shared" si="932"/>
        <v>1</v>
      </c>
      <c r="U1346" s="4">
        <f t="shared" si="933"/>
        <v>0</v>
      </c>
      <c r="V1346" s="4">
        <f t="shared" si="934"/>
        <v>1</v>
      </c>
      <c r="W1346" s="4">
        <f t="shared" si="935"/>
        <v>4</v>
      </c>
      <c r="X1346" s="6">
        <f t="shared" si="936"/>
        <v>2</v>
      </c>
      <c r="Y1346" s="4">
        <f t="shared" si="937"/>
        <v>1</v>
      </c>
      <c r="Z1346" s="6">
        <f t="shared" si="938"/>
        <v>0</v>
      </c>
      <c r="AA1346" s="18">
        <f t="shared" si="939"/>
        <v>7</v>
      </c>
      <c r="AB1346" s="9" t="str">
        <f t="shared" si="910"/>
        <v>I.WAIT</v>
      </c>
      <c r="AC1346" s="9" t="str">
        <f>_xlfn.XLOOKUP(R1346,Sheet2!$H$3:$H$258,Sheet2!$I$3:$I$258,"-----")</f>
        <v>I.WAIT</v>
      </c>
      <c r="AD1346" s="9" t="str">
        <f>_xlfn.XLOOKUP(VALUE(AE1346),Sheet2!$N$3:$N$1000,Sheet2!$O$3:$O$1000,"********")</f>
        <v>********</v>
      </c>
      <c r="AE1346" t="str">
        <f t="shared" si="905"/>
        <v>2577</v>
      </c>
      <c r="AF1346" s="9" t="str">
        <f>IF(R1346&lt;200,"+"&amp;TEXT(R1346,"0"),"-"&amp;TEXT(_xlfn.XLOOKUP(R1346,Sheet2!$K$3:$K$130,Sheet2!$L$3:$L$130,"-----"),"0"))</f>
        <v>-151</v>
      </c>
      <c r="AG1346" s="9" t="str">
        <f t="shared" si="911"/>
        <v>@</v>
      </c>
      <c r="AH1346" s="9" t="str">
        <f t="shared" si="912"/>
        <v>JSR @I.WAIT</v>
      </c>
      <c r="AI1346" t="str">
        <f t="shared" si="913"/>
        <v>1,@I.WAIT</v>
      </c>
      <c r="AJ1346" s="16" t="str">
        <f t="shared" si="914"/>
        <v>@I.WAIT</v>
      </c>
      <c r="AK1346" t="str">
        <f t="shared" si="915"/>
        <v>ADCZR 0,1,SBN</v>
      </c>
      <c r="AL1346" s="4" t="str">
        <f t="shared" si="916"/>
        <v>ADC</v>
      </c>
      <c r="AM1346" s="4" t="str">
        <f t="shared" si="917"/>
        <v>R</v>
      </c>
      <c r="AN1346" s="4" t="str">
        <f t="shared" si="918"/>
        <v>Z</v>
      </c>
      <c r="AO1346" s="4" t="str">
        <f t="shared" si="919"/>
        <v/>
      </c>
      <c r="AP1346" s="15" t="str">
        <f t="shared" si="920"/>
        <v>,SBN</v>
      </c>
      <c r="AQ1346" s="9" t="str">
        <f>_xlfn.XLOOKUP(D1346,Sheet2!$E$3:$E$101,Sheet2!$F$3:$F$101,"******************")</f>
        <v>WAIT</v>
      </c>
      <c r="AR1346" s="33" t="str">
        <f t="shared" si="906"/>
        <v>DOBC 1,**</v>
      </c>
      <c r="AS1346" s="9" t="str">
        <f t="shared" si="907"/>
        <v>DOBC</v>
      </c>
      <c r="AT1346" s="4">
        <f t="shared" si="921"/>
        <v>1</v>
      </c>
      <c r="AU1346" s="6">
        <f t="shared" si="922"/>
        <v>2</v>
      </c>
      <c r="AV1346" s="4" t="str">
        <f t="shared" si="923"/>
        <v>C</v>
      </c>
      <c r="AW1346" s="4">
        <f t="shared" si="924"/>
        <v>27</v>
      </c>
      <c r="AX1346" s="4" t="str">
        <f>_xlfn.XLOOKUP(AW1346,Sheet2!$Q$3:$Q$66,Sheet2!$R$3:$R$66,"**")</f>
        <v>**</v>
      </c>
      <c r="AY1346" s="4">
        <f t="shared" si="925"/>
        <v>4</v>
      </c>
      <c r="AZ1346" s="16" t="str">
        <f t="shared" si="926"/>
        <v>SKPDN</v>
      </c>
    </row>
    <row r="1347" spans="2:52" x14ac:dyDescent="0.35">
      <c r="B1347" s="3">
        <f t="shared" si="928"/>
        <v>29</v>
      </c>
      <c r="C1347" s="1">
        <f t="shared" si="929"/>
        <v>2751</v>
      </c>
      <c r="D1347" s="2">
        <v>64433</v>
      </c>
      <c r="E1347" s="2" t="str">
        <f>_xlfn.XLOOKUP(C1347,Sheet2!$N$3:$N$1000,Sheet2!$O$3:$O$1000,"")</f>
        <v/>
      </c>
      <c r="F1347" s="9" t="str">
        <f t="shared" si="927"/>
        <v>DIA 1,DSKP</v>
      </c>
      <c r="G1347" s="4" t="str">
        <f t="shared" ref="G1347:G1410" si="947">DEC2OCT((2*(OCT2DEC(I1347*100)+OCT2DEC(J1347*10)+K1347))+INT(L1347/4))</f>
        <v>151</v>
      </c>
      <c r="H1347" s="4">
        <f t="shared" ref="H1347:H1410" si="948">(MOD(L1347,4)*100)+(M1347*10)+N1347</f>
        <v>33</v>
      </c>
      <c r="I1347" s="6">
        <f t="shared" si="940"/>
        <v>0</v>
      </c>
      <c r="J1347" s="6">
        <f t="shared" si="941"/>
        <v>6</v>
      </c>
      <c r="K1347" s="6">
        <f t="shared" si="942"/>
        <v>4</v>
      </c>
      <c r="L1347" s="6">
        <f t="shared" si="943"/>
        <v>4</v>
      </c>
      <c r="M1347" s="6">
        <f t="shared" si="944"/>
        <v>3</v>
      </c>
      <c r="N1347" s="6">
        <f t="shared" si="945"/>
        <v>3</v>
      </c>
      <c r="O1347" s="13">
        <f t="shared" si="946"/>
        <v>13</v>
      </c>
      <c r="P1347" s="4">
        <f t="shared" si="908"/>
        <v>3</v>
      </c>
      <c r="Q1347" s="4">
        <f t="shared" si="909"/>
        <v>1</v>
      </c>
      <c r="R1347">
        <f t="shared" si="930"/>
        <v>33</v>
      </c>
      <c r="S1347" s="4">
        <f t="shared" si="931"/>
        <v>1</v>
      </c>
      <c r="T1347" s="15">
        <f t="shared" si="932"/>
        <v>0</v>
      </c>
      <c r="U1347" s="4">
        <f t="shared" si="933"/>
        <v>3</v>
      </c>
      <c r="V1347" s="4">
        <f t="shared" si="934"/>
        <v>1</v>
      </c>
      <c r="W1347" s="4">
        <f t="shared" si="935"/>
        <v>1</v>
      </c>
      <c r="X1347" s="6">
        <f t="shared" si="936"/>
        <v>0</v>
      </c>
      <c r="Y1347" s="4">
        <f t="shared" si="937"/>
        <v>1</v>
      </c>
      <c r="Z1347" s="6">
        <f t="shared" si="938"/>
        <v>1</v>
      </c>
      <c r="AA1347" s="18">
        <f t="shared" si="939"/>
        <v>3</v>
      </c>
      <c r="AB1347" s="9" t="str">
        <f t="shared" si="910"/>
        <v>+33</v>
      </c>
      <c r="AC1347" s="9" t="str">
        <f>_xlfn.XLOOKUP(R1347,Sheet2!$H$3:$H$258,Sheet2!$I$3:$I$258,"-----")</f>
        <v>*****</v>
      </c>
      <c r="AD1347" s="9" t="str">
        <f>_xlfn.XLOOKUP(VALUE(AE1347),Sheet2!$N$3:$N$1000,Sheet2!$O$3:$O$1000,"********")</f>
        <v>********</v>
      </c>
      <c r="AE1347" t="str">
        <f t="shared" ref="AE1347:AE1410" si="949">IF(VALUE(AF1347)&lt;0,DEC2OCT(OCT2DEC(VALUE(C1347))-OCT2DEC(-VALUE(AF1347))),DEC2OCT(OCT2DEC(VALUE(C1347))+OCT2DEC(VALUE(AF1347))))</f>
        <v>3004</v>
      </c>
      <c r="AF1347" s="9" t="str">
        <f>IF(R1347&lt;200,"+"&amp;TEXT(R1347,"0"),"-"&amp;TEXT(_xlfn.XLOOKUP(R1347,Sheet2!$K$3:$K$130,Sheet2!$L$3:$L$130,"-----"),"0"))</f>
        <v>+33</v>
      </c>
      <c r="AG1347" s="9" t="str">
        <f t="shared" si="911"/>
        <v/>
      </c>
      <c r="AH1347" s="9" t="str">
        <f t="shared" si="912"/>
        <v>JSR +33</v>
      </c>
      <c r="AI1347" t="str">
        <f t="shared" si="913"/>
        <v>1,+33</v>
      </c>
      <c r="AJ1347" s="16" t="str">
        <f t="shared" si="914"/>
        <v>+33</v>
      </c>
      <c r="AK1347" t="str">
        <f t="shared" si="915"/>
        <v>NEGZ# 3,1,SNC</v>
      </c>
      <c r="AL1347" s="4" t="str">
        <f t="shared" si="916"/>
        <v>NEG</v>
      </c>
      <c r="AM1347" s="4" t="str">
        <f t="shared" si="917"/>
        <v/>
      </c>
      <c r="AN1347" s="4" t="str">
        <f t="shared" si="918"/>
        <v>Z</v>
      </c>
      <c r="AO1347" s="4" t="str">
        <f t="shared" si="919"/>
        <v>#</v>
      </c>
      <c r="AP1347" s="15" t="str">
        <f t="shared" si="920"/>
        <v>,SNC</v>
      </c>
      <c r="AQ1347" s="9" t="str">
        <f>_xlfn.XLOOKUP(D1347,Sheet2!$E$3:$E$101,Sheet2!$F$3:$F$101,"******************")</f>
        <v>******************</v>
      </c>
      <c r="AR1347" s="33" t="str">
        <f t="shared" ref="AR1347:AR1410" si="950">IF(AY1347=0,"NIO"&amp;AV1347&amp;" "&amp;AX1347,IF(AY1347=7,AZ1347&amp;" "&amp;AX1347,AS1347&amp;" "&amp;TEXT(AT1347,"0")&amp;","&amp;AX1347))</f>
        <v>DIA 1,DSKP</v>
      </c>
      <c r="AS1347" s="9" t="str">
        <f t="shared" ref="AS1347:AS1410" si="951">IF(AY1347=1,"DIA"&amp;AV1347,IF(AY1347=2,"DOA"&amp;AV1347,IF(AY1347=3,"DIB"&amp;AV1347,IF(AY1347=4,"DOB"&amp;AV1347,IF(AY1347=5,"DIC"&amp;AV1347,"DOC"&amp;AV1347)))))</f>
        <v>DIA</v>
      </c>
      <c r="AT1347" s="4">
        <f t="shared" si="921"/>
        <v>1</v>
      </c>
      <c r="AU1347" s="6">
        <f t="shared" si="922"/>
        <v>0</v>
      </c>
      <c r="AV1347" s="4" t="str">
        <f t="shared" si="923"/>
        <v/>
      </c>
      <c r="AW1347" s="4">
        <f t="shared" si="924"/>
        <v>33</v>
      </c>
      <c r="AX1347" s="4" t="str">
        <f>_xlfn.XLOOKUP(AW1347,Sheet2!$Q$3:$Q$66,Sheet2!$R$3:$R$66,"**")</f>
        <v>DSKP</v>
      </c>
      <c r="AY1347" s="4">
        <f t="shared" si="925"/>
        <v>1</v>
      </c>
      <c r="AZ1347" s="16" t="str">
        <f t="shared" si="926"/>
        <v>SKPBN</v>
      </c>
    </row>
    <row r="1348" spans="2:52" x14ac:dyDescent="0.35">
      <c r="B1348" s="3">
        <f t="shared" si="928"/>
        <v>30</v>
      </c>
      <c r="C1348" s="1">
        <f t="shared" si="929"/>
        <v>2752</v>
      </c>
      <c r="D1348" s="2">
        <v>20060</v>
      </c>
      <c r="E1348" s="2" t="str">
        <f>_xlfn.XLOOKUP(C1348,Sheet2!$N$3:$N$1000,Sheet2!$O$3:$O$1000,"")</f>
        <v/>
      </c>
      <c r="F1348" s="9" t="str">
        <f t="shared" si="927"/>
        <v>LDA 0,KB14</v>
      </c>
      <c r="G1348" s="4" t="str">
        <f t="shared" si="947"/>
        <v>40</v>
      </c>
      <c r="H1348" s="4">
        <f t="shared" si="948"/>
        <v>60</v>
      </c>
      <c r="I1348" s="6">
        <f t="shared" si="940"/>
        <v>0</v>
      </c>
      <c r="J1348" s="6">
        <f t="shared" si="941"/>
        <v>2</v>
      </c>
      <c r="K1348" s="6">
        <f t="shared" si="942"/>
        <v>0</v>
      </c>
      <c r="L1348" s="6">
        <f t="shared" si="943"/>
        <v>0</v>
      </c>
      <c r="M1348" s="6">
        <f t="shared" si="944"/>
        <v>6</v>
      </c>
      <c r="N1348" s="6">
        <f t="shared" si="945"/>
        <v>0</v>
      </c>
      <c r="O1348" s="13">
        <f t="shared" si="946"/>
        <v>4</v>
      </c>
      <c r="P1348" s="4">
        <f t="shared" ref="P1348:P1411" si="952">(I1348*4)+INT(J1348/2)</f>
        <v>1</v>
      </c>
      <c r="Q1348" s="4">
        <f t="shared" ref="Q1348:Q1411" si="953">V1348</f>
        <v>0</v>
      </c>
      <c r="R1348">
        <f t="shared" si="930"/>
        <v>60</v>
      </c>
      <c r="S1348" s="4">
        <f t="shared" si="931"/>
        <v>0</v>
      </c>
      <c r="T1348" s="15">
        <f t="shared" si="932"/>
        <v>0</v>
      </c>
      <c r="U1348" s="4">
        <f t="shared" si="933"/>
        <v>1</v>
      </c>
      <c r="V1348" s="4">
        <f t="shared" si="934"/>
        <v>0</v>
      </c>
      <c r="W1348" s="4">
        <f t="shared" si="935"/>
        <v>0</v>
      </c>
      <c r="X1348" s="6">
        <f t="shared" si="936"/>
        <v>0</v>
      </c>
      <c r="Y1348" s="4">
        <f t="shared" si="937"/>
        <v>3</v>
      </c>
      <c r="Z1348" s="6">
        <f t="shared" si="938"/>
        <v>0</v>
      </c>
      <c r="AA1348" s="18">
        <f t="shared" si="939"/>
        <v>0</v>
      </c>
      <c r="AB1348" s="9" t="str">
        <f t="shared" ref="AB1348:AB1411" si="954">IF(S1348=0,AC1348,IF(S1348=1,IF(AD1348="********",AF1348,AD1348),AF1348&amp;","&amp;TEXT(S1348,"0")))</f>
        <v>KB14</v>
      </c>
      <c r="AC1348" s="9" t="str">
        <f>_xlfn.XLOOKUP(R1348,Sheet2!$H$3:$H$258,Sheet2!$I$3:$I$258,"-----")</f>
        <v>KB14</v>
      </c>
      <c r="AD1348" s="9" t="str">
        <f>_xlfn.XLOOKUP(VALUE(AE1348),Sheet2!$N$3:$N$1000,Sheet2!$O$3:$O$1000,"********")</f>
        <v>********</v>
      </c>
      <c r="AE1348" t="str">
        <f t="shared" si="949"/>
        <v>3032</v>
      </c>
      <c r="AF1348" s="9" t="str">
        <f>IF(R1348&lt;200,"+"&amp;TEXT(R1348,"0"),"-"&amp;TEXT(_xlfn.XLOOKUP(R1348,Sheet2!$K$3:$K$130,Sheet2!$L$3:$L$130,"-----"),"0"))</f>
        <v>+60</v>
      </c>
      <c r="AG1348" s="9" t="str">
        <f t="shared" ref="AG1348:AG1411" si="955">IF(T1348=1,"@","")</f>
        <v/>
      </c>
      <c r="AH1348" s="9" t="str">
        <f t="shared" ref="AH1348:AH1411" si="956">IF(Q1348=0,"JMP "&amp;AJ1348, IF(Q1348=1,"JSR "&amp;AJ1348,IF(Q1348=2,"ISZ "&amp;AJ1348,"DSZ "&amp;AJ1348)))</f>
        <v>JMP KB14</v>
      </c>
      <c r="AI1348" t="str">
        <f t="shared" ref="AI1348:AI1411" si="957">TEXT(Q1348,"0")&amp;","&amp;AG1348&amp;AB1348</f>
        <v>0,KB14</v>
      </c>
      <c r="AJ1348" s="16" t="str">
        <f t="shared" ref="AJ1348:AJ1411" si="958">AG1348&amp;AB1348</f>
        <v>KB14</v>
      </c>
      <c r="AK1348" t="str">
        <f t="shared" ref="AK1348:AK1411" si="959">AL1348&amp;AN1348&amp;AM1348&amp;AO1348&amp;" "&amp;TEXT(U1348,"0")&amp;","&amp;TEXT(V1348,"0")&amp;AP1348</f>
        <v>COMC 1,0</v>
      </c>
      <c r="AL1348" s="4" t="str">
        <f t="shared" ref="AL1348:AL1411" si="960">IF(W1348=0,"COM",IF(W1348=1,"NEG",IF(W1348=2,"MOV",IF(W1348=3,"INC",IF(W1348=4,"ADC",IF(W1348=5,"SUB",IF(W1348=6,"ADD","AND")))))))</f>
        <v>COM</v>
      </c>
      <c r="AM1348" s="4" t="str">
        <f t="shared" ref="AM1348:AM1411" si="961">IF(X1348=0,"",IF(X1348=1,"L",IF(X1348=2,"R","S")))</f>
        <v/>
      </c>
      <c r="AN1348" s="4" t="str">
        <f t="shared" ref="AN1348:AN1411" si="962">IF(Y1348=0,"",IF(Y1348=1,"Z",IF(Y1348=2,"O","C")))</f>
        <v>C</v>
      </c>
      <c r="AO1348" s="4" t="str">
        <f t="shared" ref="AO1348:AO1411" si="963">IF(Z1348=1,"#","")</f>
        <v/>
      </c>
      <c r="AP1348" s="15" t="str">
        <f t="shared" ref="AP1348:AP1411" si="964">IF(AA1348=0,"",IF(AA1348=1,",SKP",IF(AA1348=2,",SZC",IF(AA1348=3,",SNC",IF(AA1348=4,",SZR",IF(AA1348=5,",SNR",IF(AA1348=6,",SEZ",",SBN")))))))</f>
        <v/>
      </c>
      <c r="AQ1348" s="9" t="str">
        <f>_xlfn.XLOOKUP(D1348,Sheet2!$E$3:$E$101,Sheet2!$F$3:$F$101,"******************")</f>
        <v>******************</v>
      </c>
      <c r="AR1348" s="33" t="str">
        <f t="shared" si="950"/>
        <v>NIO **</v>
      </c>
      <c r="AS1348" s="9" t="str">
        <f t="shared" si="951"/>
        <v>DOC</v>
      </c>
      <c r="AT1348" s="4">
        <f t="shared" ref="AT1348:AT1411" si="965">V1348</f>
        <v>0</v>
      </c>
      <c r="AU1348" s="6">
        <f t="shared" ref="AU1348:AU1411" si="966">X1348</f>
        <v>0</v>
      </c>
      <c r="AV1348" s="4" t="str">
        <f t="shared" ref="AV1348:AV1411" si="967">IF(AU1348=0,"",IF(AU1348=1,"S",IF(AU1348=2,"C","P")))</f>
        <v/>
      </c>
      <c r="AW1348" s="4">
        <f t="shared" ref="AW1348:AW1411" si="968">M1348*10+N1348</f>
        <v>60</v>
      </c>
      <c r="AX1348" s="4" t="str">
        <f>_xlfn.XLOOKUP(AW1348,Sheet2!$Q$3:$Q$66,Sheet2!$R$3:$R$66,"**")</f>
        <v>**</v>
      </c>
      <c r="AY1348" s="4">
        <f t="shared" ref="AY1348:AY1411" si="969">W1348</f>
        <v>0</v>
      </c>
      <c r="AZ1348" s="16" t="str">
        <f t="shared" ref="AZ1348:AZ1411" si="970">IF(AU1348=0,"SKPBN",IF(AU1348=1,"SKPBZ",IF(AU1348=2,"SKPDN","SKPDZ")))</f>
        <v>SKPBN</v>
      </c>
    </row>
    <row r="1349" spans="2:52" x14ac:dyDescent="0.35">
      <c r="B1349" s="3">
        <f t="shared" si="928"/>
        <v>31</v>
      </c>
      <c r="C1349" s="1">
        <f t="shared" si="929"/>
        <v>2753</v>
      </c>
      <c r="D1349">
        <v>107414</v>
      </c>
      <c r="E1349" s="2" t="str">
        <f>_xlfn.XLOOKUP(C1349,Sheet2!$N$3:$N$1000,Sheet2!$O$3:$O$1000,"")</f>
        <v/>
      </c>
      <c r="F1349" s="9" t="str">
        <f t="shared" si="927"/>
        <v>AND# 0,1,SZR</v>
      </c>
      <c r="G1349" s="4" t="str">
        <f t="shared" si="947"/>
        <v>217</v>
      </c>
      <c r="H1349" s="4">
        <f t="shared" si="948"/>
        <v>14</v>
      </c>
      <c r="I1349" s="6">
        <f t="shared" si="940"/>
        <v>1</v>
      </c>
      <c r="J1349" s="6">
        <f t="shared" si="941"/>
        <v>0</v>
      </c>
      <c r="K1349" s="6">
        <f t="shared" si="942"/>
        <v>7</v>
      </c>
      <c r="L1349" s="6">
        <f t="shared" si="943"/>
        <v>4</v>
      </c>
      <c r="M1349" s="6">
        <f t="shared" si="944"/>
        <v>1</v>
      </c>
      <c r="N1349" s="6">
        <f t="shared" si="945"/>
        <v>4</v>
      </c>
      <c r="O1349" s="13">
        <f t="shared" si="946"/>
        <v>17</v>
      </c>
      <c r="P1349" s="4">
        <f t="shared" si="952"/>
        <v>4</v>
      </c>
      <c r="Q1349" s="4">
        <f t="shared" si="953"/>
        <v>1</v>
      </c>
      <c r="R1349">
        <f t="shared" si="930"/>
        <v>14</v>
      </c>
      <c r="S1349" s="4">
        <f t="shared" si="931"/>
        <v>3</v>
      </c>
      <c r="T1349" s="15">
        <f t="shared" si="932"/>
        <v>1</v>
      </c>
      <c r="U1349" s="4">
        <f t="shared" si="933"/>
        <v>0</v>
      </c>
      <c r="V1349" s="4">
        <f t="shared" si="934"/>
        <v>1</v>
      </c>
      <c r="W1349" s="4">
        <f t="shared" si="935"/>
        <v>7</v>
      </c>
      <c r="X1349" s="6">
        <f t="shared" si="936"/>
        <v>0</v>
      </c>
      <c r="Y1349" s="4">
        <f t="shared" si="937"/>
        <v>0</v>
      </c>
      <c r="Z1349" s="6">
        <f t="shared" si="938"/>
        <v>1</v>
      </c>
      <c r="AA1349" s="18">
        <f t="shared" si="939"/>
        <v>4</v>
      </c>
      <c r="AB1349" s="9" t="str">
        <f t="shared" si="954"/>
        <v>+14,3</v>
      </c>
      <c r="AC1349" s="9" t="str">
        <f>_xlfn.XLOOKUP(R1349,Sheet2!$H$3:$H$258,Sheet2!$I$3:$I$258,"-----")</f>
        <v>*****</v>
      </c>
      <c r="AD1349" s="9" t="str">
        <f>_xlfn.XLOOKUP(VALUE(AE1349),Sheet2!$N$3:$N$1000,Sheet2!$O$3:$O$1000,"********")</f>
        <v>********</v>
      </c>
      <c r="AE1349" t="str">
        <f t="shared" si="949"/>
        <v>2767</v>
      </c>
      <c r="AF1349" s="9" t="str">
        <f>IF(R1349&lt;200,"+"&amp;TEXT(R1349,"0"),"-"&amp;TEXT(_xlfn.XLOOKUP(R1349,Sheet2!$K$3:$K$130,Sheet2!$L$3:$L$130,"-----"),"0"))</f>
        <v>+14</v>
      </c>
      <c r="AG1349" s="9" t="str">
        <f t="shared" si="955"/>
        <v>@</v>
      </c>
      <c r="AH1349" s="9" t="str">
        <f t="shared" si="956"/>
        <v>JSR @+14,3</v>
      </c>
      <c r="AI1349" t="str">
        <f t="shared" si="957"/>
        <v>1,@+14,3</v>
      </c>
      <c r="AJ1349" s="16" t="str">
        <f t="shared" si="958"/>
        <v>@+14,3</v>
      </c>
      <c r="AK1349" t="str">
        <f t="shared" si="959"/>
        <v>AND# 0,1,SZR</v>
      </c>
      <c r="AL1349" s="4" t="str">
        <f t="shared" si="960"/>
        <v>AND</v>
      </c>
      <c r="AM1349" s="4" t="str">
        <f t="shared" si="961"/>
        <v/>
      </c>
      <c r="AN1349" s="4" t="str">
        <f t="shared" si="962"/>
        <v/>
      </c>
      <c r="AO1349" s="4" t="str">
        <f t="shared" si="963"/>
        <v>#</v>
      </c>
      <c r="AP1349" s="15" t="str">
        <f t="shared" si="964"/>
        <v>,SZR</v>
      </c>
      <c r="AQ1349" s="9" t="str">
        <f>_xlfn.XLOOKUP(D1349,Sheet2!$E$3:$E$101,Sheet2!$F$3:$F$101,"******************")</f>
        <v>******************</v>
      </c>
      <c r="AR1349" s="33" t="str">
        <f t="shared" si="950"/>
        <v>SKPBN RTC</v>
      </c>
      <c r="AS1349" s="9" t="str">
        <f t="shared" si="951"/>
        <v>DOC</v>
      </c>
      <c r="AT1349" s="4">
        <f t="shared" si="965"/>
        <v>1</v>
      </c>
      <c r="AU1349" s="6">
        <f t="shared" si="966"/>
        <v>0</v>
      </c>
      <c r="AV1349" s="4" t="str">
        <f t="shared" si="967"/>
        <v/>
      </c>
      <c r="AW1349" s="4">
        <f t="shared" si="968"/>
        <v>14</v>
      </c>
      <c r="AX1349" s="4" t="str">
        <f>_xlfn.XLOOKUP(AW1349,Sheet2!$Q$3:$Q$66,Sheet2!$R$3:$R$66,"**")</f>
        <v>RTC</v>
      </c>
      <c r="AY1349" s="4">
        <f t="shared" si="969"/>
        <v>7</v>
      </c>
      <c r="AZ1349" s="16" t="str">
        <f t="shared" si="970"/>
        <v>SKPBN</v>
      </c>
    </row>
    <row r="1350" spans="2:52" x14ac:dyDescent="0.35">
      <c r="B1350" s="3">
        <f t="shared" si="928"/>
        <v>32</v>
      </c>
      <c r="C1350" s="1">
        <f t="shared" si="929"/>
        <v>2754</v>
      </c>
      <c r="D1350" s="2">
        <v>6242</v>
      </c>
      <c r="E1350" s="2" t="str">
        <f>_xlfn.XLOOKUP(C1350,Sheet2!$N$3:$N$1000,Sheet2!$O$3:$O$1000,"")</f>
        <v/>
      </c>
      <c r="F1350" s="9" t="str">
        <f t="shared" si="927"/>
        <v>EHALT</v>
      </c>
      <c r="G1350" s="4" t="str">
        <f t="shared" si="947"/>
        <v>14</v>
      </c>
      <c r="H1350" s="4">
        <f t="shared" si="948"/>
        <v>242</v>
      </c>
      <c r="I1350" s="6">
        <f t="shared" si="940"/>
        <v>0</v>
      </c>
      <c r="J1350" s="6">
        <f t="shared" si="941"/>
        <v>0</v>
      </c>
      <c r="K1350" s="6">
        <f t="shared" si="942"/>
        <v>6</v>
      </c>
      <c r="L1350" s="6">
        <f t="shared" si="943"/>
        <v>2</v>
      </c>
      <c r="M1350" s="6">
        <f t="shared" si="944"/>
        <v>4</v>
      </c>
      <c r="N1350" s="6">
        <f t="shared" si="945"/>
        <v>2</v>
      </c>
      <c r="O1350" s="13">
        <f t="shared" si="946"/>
        <v>1</v>
      </c>
      <c r="P1350" s="4">
        <f t="shared" si="952"/>
        <v>0</v>
      </c>
      <c r="Q1350" s="4">
        <f t="shared" si="953"/>
        <v>1</v>
      </c>
      <c r="R1350">
        <f t="shared" si="930"/>
        <v>242</v>
      </c>
      <c r="S1350" s="4">
        <f t="shared" si="931"/>
        <v>0</v>
      </c>
      <c r="T1350" s="15">
        <f t="shared" si="932"/>
        <v>1</v>
      </c>
      <c r="U1350" s="4">
        <f t="shared" si="933"/>
        <v>0</v>
      </c>
      <c r="V1350" s="4">
        <f t="shared" si="934"/>
        <v>1</v>
      </c>
      <c r="W1350" s="4">
        <f t="shared" si="935"/>
        <v>4</v>
      </c>
      <c r="X1350" s="6">
        <f t="shared" si="936"/>
        <v>2</v>
      </c>
      <c r="Y1350" s="4">
        <f t="shared" si="937"/>
        <v>2</v>
      </c>
      <c r="Z1350" s="6">
        <f t="shared" si="938"/>
        <v>0</v>
      </c>
      <c r="AA1350" s="18">
        <f t="shared" si="939"/>
        <v>2</v>
      </c>
      <c r="AB1350" s="9" t="str">
        <f t="shared" si="954"/>
        <v>I.EHA</v>
      </c>
      <c r="AC1350" s="9" t="str">
        <f>_xlfn.XLOOKUP(R1350,Sheet2!$H$3:$H$258,Sheet2!$I$3:$I$258,"-----")</f>
        <v>I.EHA</v>
      </c>
      <c r="AD1350" s="9" t="str">
        <f>_xlfn.XLOOKUP(VALUE(AE1350),Sheet2!$N$3:$N$1000,Sheet2!$O$3:$O$1000,"********")</f>
        <v>********</v>
      </c>
      <c r="AE1350" t="str">
        <f t="shared" si="949"/>
        <v>2616</v>
      </c>
      <c r="AF1350" s="9" t="str">
        <f>IF(R1350&lt;200,"+"&amp;TEXT(R1350,"0"),"-"&amp;TEXT(_xlfn.XLOOKUP(R1350,Sheet2!$K$3:$K$130,Sheet2!$L$3:$L$130,"-----"),"0"))</f>
        <v>-136</v>
      </c>
      <c r="AG1350" s="9" t="str">
        <f t="shared" si="955"/>
        <v>@</v>
      </c>
      <c r="AH1350" s="9" t="str">
        <f t="shared" si="956"/>
        <v>JSR @I.EHA</v>
      </c>
      <c r="AI1350" t="str">
        <f t="shared" si="957"/>
        <v>1,@I.EHA</v>
      </c>
      <c r="AJ1350" s="16" t="str">
        <f t="shared" si="958"/>
        <v>@I.EHA</v>
      </c>
      <c r="AK1350" t="str">
        <f t="shared" si="959"/>
        <v>ADCOR 0,1,SZC</v>
      </c>
      <c r="AL1350" s="4" t="str">
        <f t="shared" si="960"/>
        <v>ADC</v>
      </c>
      <c r="AM1350" s="4" t="str">
        <f t="shared" si="961"/>
        <v>R</v>
      </c>
      <c r="AN1350" s="4" t="str">
        <f t="shared" si="962"/>
        <v>O</v>
      </c>
      <c r="AO1350" s="4" t="str">
        <f t="shared" si="963"/>
        <v/>
      </c>
      <c r="AP1350" s="15" t="str">
        <f t="shared" si="964"/>
        <v>,SZC</v>
      </c>
      <c r="AQ1350" s="9" t="str">
        <f>_xlfn.XLOOKUP(D1350,Sheet2!$E$3:$E$101,Sheet2!$F$3:$F$101,"******************")</f>
        <v>EHALT</v>
      </c>
      <c r="AR1350" s="33" t="str">
        <f t="shared" si="950"/>
        <v>DOBC 1,**</v>
      </c>
      <c r="AS1350" s="9" t="str">
        <f t="shared" si="951"/>
        <v>DOBC</v>
      </c>
      <c r="AT1350" s="4">
        <f t="shared" si="965"/>
        <v>1</v>
      </c>
      <c r="AU1350" s="6">
        <f t="shared" si="966"/>
        <v>2</v>
      </c>
      <c r="AV1350" s="4" t="str">
        <f t="shared" si="967"/>
        <v>C</v>
      </c>
      <c r="AW1350" s="4">
        <f t="shared" si="968"/>
        <v>42</v>
      </c>
      <c r="AX1350" s="4" t="str">
        <f>_xlfn.XLOOKUP(AW1350,Sheet2!$Q$3:$Q$66,Sheet2!$R$3:$R$66,"**")</f>
        <v>**</v>
      </c>
      <c r="AY1350" s="4">
        <f t="shared" si="969"/>
        <v>4</v>
      </c>
      <c r="AZ1350" s="16" t="str">
        <f t="shared" si="970"/>
        <v>SKPDN</v>
      </c>
    </row>
    <row r="1351" spans="2:52" x14ac:dyDescent="0.35">
      <c r="B1351" s="3">
        <f t="shared" si="928"/>
        <v>33</v>
      </c>
      <c r="C1351" s="1">
        <f t="shared" si="929"/>
        <v>2755</v>
      </c>
      <c r="D1351" s="2">
        <v>6243</v>
      </c>
      <c r="E1351" s="2" t="str">
        <f>_xlfn.XLOOKUP(C1351,Sheet2!$N$3:$N$1000,Sheet2!$O$3:$O$1000,"")</f>
        <v/>
      </c>
      <c r="F1351" s="9" t="str">
        <f t="shared" si="927"/>
        <v>LOOP</v>
      </c>
      <c r="G1351" s="4" t="str">
        <f t="shared" si="947"/>
        <v>14</v>
      </c>
      <c r="H1351" s="4">
        <f t="shared" si="948"/>
        <v>243</v>
      </c>
      <c r="I1351" s="6">
        <f t="shared" si="940"/>
        <v>0</v>
      </c>
      <c r="J1351" s="6">
        <f t="shared" si="941"/>
        <v>0</v>
      </c>
      <c r="K1351" s="6">
        <f t="shared" si="942"/>
        <v>6</v>
      </c>
      <c r="L1351" s="6">
        <f t="shared" si="943"/>
        <v>2</v>
      </c>
      <c r="M1351" s="6">
        <f t="shared" si="944"/>
        <v>4</v>
      </c>
      <c r="N1351" s="6">
        <f t="shared" si="945"/>
        <v>3</v>
      </c>
      <c r="O1351" s="13">
        <f t="shared" si="946"/>
        <v>1</v>
      </c>
      <c r="P1351" s="4">
        <f t="shared" si="952"/>
        <v>0</v>
      </c>
      <c r="Q1351" s="4">
        <f t="shared" si="953"/>
        <v>1</v>
      </c>
      <c r="R1351">
        <f t="shared" si="930"/>
        <v>243</v>
      </c>
      <c r="S1351" s="4">
        <f t="shared" si="931"/>
        <v>0</v>
      </c>
      <c r="T1351" s="15">
        <f t="shared" si="932"/>
        <v>1</v>
      </c>
      <c r="U1351" s="4">
        <f t="shared" si="933"/>
        <v>0</v>
      </c>
      <c r="V1351" s="4">
        <f t="shared" si="934"/>
        <v>1</v>
      </c>
      <c r="W1351" s="4">
        <f t="shared" si="935"/>
        <v>4</v>
      </c>
      <c r="X1351" s="6">
        <f t="shared" si="936"/>
        <v>2</v>
      </c>
      <c r="Y1351" s="4">
        <f t="shared" si="937"/>
        <v>2</v>
      </c>
      <c r="Z1351" s="6">
        <f t="shared" si="938"/>
        <v>0</v>
      </c>
      <c r="AA1351" s="18">
        <f t="shared" si="939"/>
        <v>3</v>
      </c>
      <c r="AB1351" s="9" t="str">
        <f t="shared" si="954"/>
        <v>I.LOO</v>
      </c>
      <c r="AC1351" s="9" t="str">
        <f>_xlfn.XLOOKUP(R1351,Sheet2!$H$3:$H$258,Sheet2!$I$3:$I$258,"-----")</f>
        <v>I.LOO</v>
      </c>
      <c r="AD1351" s="9" t="str">
        <f>_xlfn.XLOOKUP(VALUE(AE1351),Sheet2!$N$3:$N$1000,Sheet2!$O$3:$O$1000,"********")</f>
        <v>********</v>
      </c>
      <c r="AE1351" t="str">
        <f t="shared" si="949"/>
        <v>2620</v>
      </c>
      <c r="AF1351" s="9" t="str">
        <f>IF(R1351&lt;200,"+"&amp;TEXT(R1351,"0"),"-"&amp;TEXT(_xlfn.XLOOKUP(R1351,Sheet2!$K$3:$K$130,Sheet2!$L$3:$L$130,"-----"),"0"))</f>
        <v>-135</v>
      </c>
      <c r="AG1351" s="9" t="str">
        <f t="shared" si="955"/>
        <v>@</v>
      </c>
      <c r="AH1351" s="9" t="str">
        <f t="shared" si="956"/>
        <v>JSR @I.LOO</v>
      </c>
      <c r="AI1351" t="str">
        <f t="shared" si="957"/>
        <v>1,@I.LOO</v>
      </c>
      <c r="AJ1351" s="16" t="str">
        <f t="shared" si="958"/>
        <v>@I.LOO</v>
      </c>
      <c r="AK1351" t="str">
        <f t="shared" si="959"/>
        <v>ADCOR 0,1,SNC</v>
      </c>
      <c r="AL1351" s="4" t="str">
        <f t="shared" si="960"/>
        <v>ADC</v>
      </c>
      <c r="AM1351" s="4" t="str">
        <f t="shared" si="961"/>
        <v>R</v>
      </c>
      <c r="AN1351" s="4" t="str">
        <f t="shared" si="962"/>
        <v>O</v>
      </c>
      <c r="AO1351" s="4" t="str">
        <f t="shared" si="963"/>
        <v/>
      </c>
      <c r="AP1351" s="15" t="str">
        <f t="shared" si="964"/>
        <v>,SNC</v>
      </c>
      <c r="AQ1351" s="9" t="str">
        <f>_xlfn.XLOOKUP(D1351,Sheet2!$E$3:$E$101,Sheet2!$F$3:$F$101,"******************")</f>
        <v>LOOP</v>
      </c>
      <c r="AR1351" s="33" t="str">
        <f t="shared" si="950"/>
        <v>DOBC 1,**</v>
      </c>
      <c r="AS1351" s="9" t="str">
        <f t="shared" si="951"/>
        <v>DOBC</v>
      </c>
      <c r="AT1351" s="4">
        <f t="shared" si="965"/>
        <v>1</v>
      </c>
      <c r="AU1351" s="6">
        <f t="shared" si="966"/>
        <v>2</v>
      </c>
      <c r="AV1351" s="4" t="str">
        <f t="shared" si="967"/>
        <v>C</v>
      </c>
      <c r="AW1351" s="4">
        <f t="shared" si="968"/>
        <v>43</v>
      </c>
      <c r="AX1351" s="4" t="str">
        <f>_xlfn.XLOOKUP(AW1351,Sheet2!$Q$3:$Q$66,Sheet2!$R$3:$R$66,"**")</f>
        <v>**</v>
      </c>
      <c r="AY1351" s="4">
        <f t="shared" si="969"/>
        <v>4</v>
      </c>
      <c r="AZ1351" s="16" t="str">
        <f t="shared" si="970"/>
        <v>SKPDN</v>
      </c>
    </row>
    <row r="1352" spans="2:52" x14ac:dyDescent="0.35">
      <c r="B1352" s="3">
        <v>35</v>
      </c>
      <c r="C1352" s="1">
        <f t="shared" si="929"/>
        <v>2756</v>
      </c>
      <c r="D1352" s="2">
        <v>6240</v>
      </c>
      <c r="E1352" s="2" t="str">
        <f>_xlfn.XLOOKUP(C1352,Sheet2!$N$3:$N$1000,Sheet2!$O$3:$O$1000,"")</f>
        <v>D25</v>
      </c>
      <c r="F1352" s="9" t="str">
        <f t="shared" si="927"/>
        <v>SETP1</v>
      </c>
      <c r="G1352" s="4" t="str">
        <f t="shared" si="947"/>
        <v>14</v>
      </c>
      <c r="H1352" s="4">
        <f t="shared" si="948"/>
        <v>240</v>
      </c>
      <c r="I1352" s="6">
        <f t="shared" si="940"/>
        <v>0</v>
      </c>
      <c r="J1352" s="6">
        <f t="shared" si="941"/>
        <v>0</v>
      </c>
      <c r="K1352" s="6">
        <f t="shared" si="942"/>
        <v>6</v>
      </c>
      <c r="L1352" s="6">
        <f t="shared" si="943"/>
        <v>2</v>
      </c>
      <c r="M1352" s="6">
        <f t="shared" si="944"/>
        <v>4</v>
      </c>
      <c r="N1352" s="6">
        <f t="shared" si="945"/>
        <v>0</v>
      </c>
      <c r="O1352" s="13">
        <f t="shared" si="946"/>
        <v>1</v>
      </c>
      <c r="P1352" s="4">
        <f t="shared" si="952"/>
        <v>0</v>
      </c>
      <c r="Q1352" s="4">
        <f t="shared" si="953"/>
        <v>1</v>
      </c>
      <c r="R1352">
        <f t="shared" si="930"/>
        <v>240</v>
      </c>
      <c r="S1352" s="4">
        <f t="shared" si="931"/>
        <v>0</v>
      </c>
      <c r="T1352" s="15">
        <f t="shared" si="932"/>
        <v>1</v>
      </c>
      <c r="U1352" s="4">
        <f t="shared" si="933"/>
        <v>0</v>
      </c>
      <c r="V1352" s="4">
        <f t="shared" si="934"/>
        <v>1</v>
      </c>
      <c r="W1352" s="4">
        <f t="shared" si="935"/>
        <v>4</v>
      </c>
      <c r="X1352" s="6">
        <f t="shared" si="936"/>
        <v>2</v>
      </c>
      <c r="Y1352" s="4">
        <f t="shared" si="937"/>
        <v>2</v>
      </c>
      <c r="Z1352" s="6">
        <f t="shared" si="938"/>
        <v>0</v>
      </c>
      <c r="AA1352" s="18">
        <f t="shared" si="939"/>
        <v>0</v>
      </c>
      <c r="AB1352" s="9" t="str">
        <f t="shared" si="954"/>
        <v>I.SETP</v>
      </c>
      <c r="AC1352" s="9" t="str">
        <f>_xlfn.XLOOKUP(R1352,Sheet2!$H$3:$H$258,Sheet2!$I$3:$I$258,"-----")</f>
        <v>I.SETP</v>
      </c>
      <c r="AD1352" s="9" t="str">
        <f>_xlfn.XLOOKUP(VALUE(AE1352),Sheet2!$N$3:$N$1000,Sheet2!$O$3:$O$1000,"********")</f>
        <v>********</v>
      </c>
      <c r="AE1352" t="str">
        <f t="shared" si="949"/>
        <v>2616</v>
      </c>
      <c r="AF1352" s="9" t="str">
        <f>IF(R1352&lt;200,"+"&amp;TEXT(R1352,"0"),"-"&amp;TEXT(_xlfn.XLOOKUP(R1352,Sheet2!$K$3:$K$130,Sheet2!$L$3:$L$130,"-----"),"0"))</f>
        <v>-140</v>
      </c>
      <c r="AG1352" s="9" t="str">
        <f t="shared" si="955"/>
        <v>@</v>
      </c>
      <c r="AH1352" s="9" t="str">
        <f t="shared" si="956"/>
        <v>JSR @I.SETP</v>
      </c>
      <c r="AI1352" t="str">
        <f t="shared" si="957"/>
        <v>1,@I.SETP</v>
      </c>
      <c r="AJ1352" s="16" t="str">
        <f t="shared" si="958"/>
        <v>@I.SETP</v>
      </c>
      <c r="AK1352" t="str">
        <f t="shared" si="959"/>
        <v>ADCOR 0,1</v>
      </c>
      <c r="AL1352" s="4" t="str">
        <f t="shared" si="960"/>
        <v>ADC</v>
      </c>
      <c r="AM1352" s="4" t="str">
        <f t="shared" si="961"/>
        <v>R</v>
      </c>
      <c r="AN1352" s="4" t="str">
        <f t="shared" si="962"/>
        <v>O</v>
      </c>
      <c r="AO1352" s="4" t="str">
        <f t="shared" si="963"/>
        <v/>
      </c>
      <c r="AP1352" s="15" t="str">
        <f t="shared" si="964"/>
        <v/>
      </c>
      <c r="AQ1352" s="9" t="str">
        <f>_xlfn.XLOOKUP(D1352,Sheet2!$E$3:$E$101,Sheet2!$F$3:$F$101,"******************")</f>
        <v>SETP1</v>
      </c>
      <c r="AR1352" s="33" t="str">
        <f t="shared" si="950"/>
        <v>DOBC 1,**</v>
      </c>
      <c r="AS1352" s="9" t="str">
        <f t="shared" si="951"/>
        <v>DOBC</v>
      </c>
      <c r="AT1352" s="4">
        <f t="shared" si="965"/>
        <v>1</v>
      </c>
      <c r="AU1352" s="6">
        <f t="shared" si="966"/>
        <v>2</v>
      </c>
      <c r="AV1352" s="4" t="str">
        <f t="shared" si="967"/>
        <v>C</v>
      </c>
      <c r="AW1352" s="4">
        <f t="shared" si="968"/>
        <v>40</v>
      </c>
      <c r="AX1352" s="4" t="str">
        <f>_xlfn.XLOOKUP(AW1352,Sheet2!$Q$3:$Q$66,Sheet2!$R$3:$R$66,"**")</f>
        <v>**</v>
      </c>
      <c r="AY1352" s="4">
        <f t="shared" si="969"/>
        <v>4</v>
      </c>
      <c r="AZ1352" s="16" t="str">
        <f t="shared" si="970"/>
        <v>SKPDN</v>
      </c>
    </row>
    <row r="1353" spans="2:52" x14ac:dyDescent="0.35">
      <c r="B1353" s="3">
        <f t="shared" si="928"/>
        <v>36</v>
      </c>
      <c r="C1353" s="1">
        <f t="shared" si="929"/>
        <v>2757</v>
      </c>
      <c r="D1353" s="2">
        <v>24160</v>
      </c>
      <c r="E1353" s="2" t="str">
        <f>_xlfn.XLOOKUP(C1353,Sheet2!$N$3:$N$1000,Sheet2!$O$3:$O$1000,"")</f>
        <v/>
      </c>
      <c r="F1353" s="9" t="str">
        <f t="shared" si="927"/>
        <v>LDA 1,BUFF</v>
      </c>
      <c r="G1353" s="4" t="str">
        <f t="shared" si="947"/>
        <v>50</v>
      </c>
      <c r="H1353" s="4">
        <f t="shared" si="948"/>
        <v>160</v>
      </c>
      <c r="I1353" s="6">
        <f t="shared" si="940"/>
        <v>0</v>
      </c>
      <c r="J1353" s="6">
        <f t="shared" si="941"/>
        <v>2</v>
      </c>
      <c r="K1353" s="6">
        <f t="shared" si="942"/>
        <v>4</v>
      </c>
      <c r="L1353" s="6">
        <f t="shared" si="943"/>
        <v>1</v>
      </c>
      <c r="M1353" s="6">
        <f t="shared" si="944"/>
        <v>6</v>
      </c>
      <c r="N1353" s="6">
        <f t="shared" si="945"/>
        <v>0</v>
      </c>
      <c r="O1353" s="13">
        <f t="shared" si="946"/>
        <v>5</v>
      </c>
      <c r="P1353" s="4">
        <f t="shared" si="952"/>
        <v>1</v>
      </c>
      <c r="Q1353" s="4">
        <f t="shared" si="953"/>
        <v>1</v>
      </c>
      <c r="R1353">
        <f t="shared" si="930"/>
        <v>160</v>
      </c>
      <c r="S1353" s="4">
        <f t="shared" si="931"/>
        <v>0</v>
      </c>
      <c r="T1353" s="15">
        <f t="shared" si="932"/>
        <v>0</v>
      </c>
      <c r="U1353" s="4">
        <f t="shared" si="933"/>
        <v>1</v>
      </c>
      <c r="V1353" s="4">
        <f t="shared" si="934"/>
        <v>1</v>
      </c>
      <c r="W1353" s="4">
        <f t="shared" si="935"/>
        <v>0</v>
      </c>
      <c r="X1353" s="6">
        <f t="shared" si="936"/>
        <v>1</v>
      </c>
      <c r="Y1353" s="4">
        <f t="shared" si="937"/>
        <v>3</v>
      </c>
      <c r="Z1353" s="6">
        <f t="shared" si="938"/>
        <v>0</v>
      </c>
      <c r="AA1353" s="18">
        <f t="shared" si="939"/>
        <v>0</v>
      </c>
      <c r="AB1353" s="9" t="str">
        <f t="shared" si="954"/>
        <v>BUFF</v>
      </c>
      <c r="AC1353" s="9" t="str">
        <f>_xlfn.XLOOKUP(R1353,Sheet2!$H$3:$H$258,Sheet2!$I$3:$I$258,"-----")</f>
        <v>BUFF</v>
      </c>
      <c r="AD1353" s="9" t="str">
        <f>_xlfn.XLOOKUP(VALUE(AE1353),Sheet2!$N$3:$N$1000,Sheet2!$O$3:$O$1000,"********")</f>
        <v>********</v>
      </c>
      <c r="AE1353" t="str">
        <f t="shared" si="949"/>
        <v>3137</v>
      </c>
      <c r="AF1353" s="9" t="str">
        <f>IF(R1353&lt;200,"+"&amp;TEXT(R1353,"0"),"-"&amp;TEXT(_xlfn.XLOOKUP(R1353,Sheet2!$K$3:$K$130,Sheet2!$L$3:$L$130,"-----"),"0"))</f>
        <v>+160</v>
      </c>
      <c r="AG1353" s="9" t="str">
        <f t="shared" si="955"/>
        <v/>
      </c>
      <c r="AH1353" s="9" t="str">
        <f t="shared" si="956"/>
        <v>JSR BUFF</v>
      </c>
      <c r="AI1353" t="str">
        <f t="shared" si="957"/>
        <v>1,BUFF</v>
      </c>
      <c r="AJ1353" s="16" t="str">
        <f t="shared" si="958"/>
        <v>BUFF</v>
      </c>
      <c r="AK1353" t="str">
        <f t="shared" si="959"/>
        <v>COMCL 1,1</v>
      </c>
      <c r="AL1353" s="4" t="str">
        <f t="shared" si="960"/>
        <v>COM</v>
      </c>
      <c r="AM1353" s="4" t="str">
        <f t="shared" si="961"/>
        <v>L</v>
      </c>
      <c r="AN1353" s="4" t="str">
        <f t="shared" si="962"/>
        <v>C</v>
      </c>
      <c r="AO1353" s="4" t="str">
        <f t="shared" si="963"/>
        <v/>
      </c>
      <c r="AP1353" s="15" t="str">
        <f t="shared" si="964"/>
        <v/>
      </c>
      <c r="AQ1353" s="9" t="str">
        <f>_xlfn.XLOOKUP(D1353,Sheet2!$E$3:$E$101,Sheet2!$F$3:$F$101,"******************")</f>
        <v>******************</v>
      </c>
      <c r="AR1353" s="33" t="str">
        <f t="shared" si="950"/>
        <v>NIOS **</v>
      </c>
      <c r="AS1353" s="9" t="str">
        <f t="shared" si="951"/>
        <v>DOCS</v>
      </c>
      <c r="AT1353" s="4">
        <f t="shared" si="965"/>
        <v>1</v>
      </c>
      <c r="AU1353" s="6">
        <f t="shared" si="966"/>
        <v>1</v>
      </c>
      <c r="AV1353" s="4" t="str">
        <f t="shared" si="967"/>
        <v>S</v>
      </c>
      <c r="AW1353" s="4">
        <f t="shared" si="968"/>
        <v>60</v>
      </c>
      <c r="AX1353" s="4" t="str">
        <f>_xlfn.XLOOKUP(AW1353,Sheet2!$Q$3:$Q$66,Sheet2!$R$3:$R$66,"**")</f>
        <v>**</v>
      </c>
      <c r="AY1353" s="4">
        <f t="shared" si="969"/>
        <v>0</v>
      </c>
      <c r="AZ1353" s="16" t="str">
        <f t="shared" si="970"/>
        <v>SKPBZ</v>
      </c>
    </row>
    <row r="1354" spans="2:52" x14ac:dyDescent="0.35">
      <c r="B1354" s="3">
        <f t="shared" si="928"/>
        <v>37</v>
      </c>
      <c r="C1354" s="1">
        <f t="shared" si="929"/>
        <v>2760</v>
      </c>
      <c r="D1354" s="2">
        <v>66033</v>
      </c>
      <c r="E1354" s="2" t="str">
        <f>_xlfn.XLOOKUP(C1354,Sheet2!$N$3:$N$1000,Sheet2!$O$3:$O$1000,"")</f>
        <v/>
      </c>
      <c r="F1354" s="9" t="str">
        <f t="shared" si="927"/>
        <v>DOB 1,DSKP</v>
      </c>
      <c r="G1354" s="4" t="str">
        <f t="shared" si="947"/>
        <v>154</v>
      </c>
      <c r="H1354" s="4">
        <f t="shared" si="948"/>
        <v>33</v>
      </c>
      <c r="I1354" s="6">
        <f t="shared" si="940"/>
        <v>0</v>
      </c>
      <c r="J1354" s="6">
        <f t="shared" si="941"/>
        <v>6</v>
      </c>
      <c r="K1354" s="6">
        <f t="shared" si="942"/>
        <v>6</v>
      </c>
      <c r="L1354" s="6">
        <f t="shared" si="943"/>
        <v>0</v>
      </c>
      <c r="M1354" s="6">
        <f t="shared" si="944"/>
        <v>3</v>
      </c>
      <c r="N1354" s="6">
        <f t="shared" si="945"/>
        <v>3</v>
      </c>
      <c r="O1354" s="13">
        <f t="shared" si="946"/>
        <v>13</v>
      </c>
      <c r="P1354" s="4">
        <f t="shared" si="952"/>
        <v>3</v>
      </c>
      <c r="Q1354" s="4">
        <f t="shared" si="953"/>
        <v>1</v>
      </c>
      <c r="R1354">
        <f t="shared" si="930"/>
        <v>33</v>
      </c>
      <c r="S1354" s="4">
        <f t="shared" si="931"/>
        <v>0</v>
      </c>
      <c r="T1354" s="15">
        <f t="shared" si="932"/>
        <v>1</v>
      </c>
      <c r="U1354" s="4">
        <f t="shared" si="933"/>
        <v>3</v>
      </c>
      <c r="V1354" s="4">
        <f t="shared" si="934"/>
        <v>1</v>
      </c>
      <c r="W1354" s="4">
        <f t="shared" si="935"/>
        <v>4</v>
      </c>
      <c r="X1354" s="6">
        <f t="shared" si="936"/>
        <v>0</v>
      </c>
      <c r="Y1354" s="4">
        <f t="shared" si="937"/>
        <v>1</v>
      </c>
      <c r="Z1354" s="6">
        <f t="shared" si="938"/>
        <v>1</v>
      </c>
      <c r="AA1354" s="18">
        <f t="shared" si="939"/>
        <v>3</v>
      </c>
      <c r="AB1354" s="9" t="str">
        <f t="shared" si="954"/>
        <v>*****</v>
      </c>
      <c r="AC1354" s="9" t="str">
        <f>_xlfn.XLOOKUP(R1354,Sheet2!$H$3:$H$258,Sheet2!$I$3:$I$258,"-----")</f>
        <v>*****</v>
      </c>
      <c r="AD1354" s="9" t="str">
        <f>_xlfn.XLOOKUP(VALUE(AE1354),Sheet2!$N$3:$N$1000,Sheet2!$O$3:$O$1000,"********")</f>
        <v>********</v>
      </c>
      <c r="AE1354" t="str">
        <f t="shared" si="949"/>
        <v>3013</v>
      </c>
      <c r="AF1354" s="9" t="str">
        <f>IF(R1354&lt;200,"+"&amp;TEXT(R1354,"0"),"-"&amp;TEXT(_xlfn.XLOOKUP(R1354,Sheet2!$K$3:$K$130,Sheet2!$L$3:$L$130,"-----"),"0"))</f>
        <v>+33</v>
      </c>
      <c r="AG1354" s="9" t="str">
        <f t="shared" si="955"/>
        <v>@</v>
      </c>
      <c r="AH1354" s="9" t="str">
        <f t="shared" si="956"/>
        <v>JSR @*****</v>
      </c>
      <c r="AI1354" t="str">
        <f t="shared" si="957"/>
        <v>1,@*****</v>
      </c>
      <c r="AJ1354" s="16" t="str">
        <f t="shared" si="958"/>
        <v>@*****</v>
      </c>
      <c r="AK1354" t="str">
        <f t="shared" si="959"/>
        <v>ADCZ# 3,1,SNC</v>
      </c>
      <c r="AL1354" s="4" t="str">
        <f t="shared" si="960"/>
        <v>ADC</v>
      </c>
      <c r="AM1354" s="4" t="str">
        <f t="shared" si="961"/>
        <v/>
      </c>
      <c r="AN1354" s="4" t="str">
        <f t="shared" si="962"/>
        <v>Z</v>
      </c>
      <c r="AO1354" s="4" t="str">
        <f t="shared" si="963"/>
        <v>#</v>
      </c>
      <c r="AP1354" s="15" t="str">
        <f t="shared" si="964"/>
        <v>,SNC</v>
      </c>
      <c r="AQ1354" s="9" t="str">
        <f>_xlfn.XLOOKUP(D1354,Sheet2!$E$3:$E$101,Sheet2!$F$3:$F$101,"******************")</f>
        <v>******************</v>
      </c>
      <c r="AR1354" s="33" t="str">
        <f t="shared" si="950"/>
        <v>DOB 1,DSKP</v>
      </c>
      <c r="AS1354" s="9" t="str">
        <f t="shared" si="951"/>
        <v>DOB</v>
      </c>
      <c r="AT1354" s="4">
        <f t="shared" si="965"/>
        <v>1</v>
      </c>
      <c r="AU1354" s="6">
        <f t="shared" si="966"/>
        <v>0</v>
      </c>
      <c r="AV1354" s="4" t="str">
        <f t="shared" si="967"/>
        <v/>
      </c>
      <c r="AW1354" s="4">
        <f t="shared" si="968"/>
        <v>33</v>
      </c>
      <c r="AX1354" s="4" t="str">
        <f>_xlfn.XLOOKUP(AW1354,Sheet2!$Q$3:$Q$66,Sheet2!$R$3:$R$66,"**")</f>
        <v>DSKP</v>
      </c>
      <c r="AY1354" s="4">
        <f t="shared" si="969"/>
        <v>4</v>
      </c>
      <c r="AZ1354" s="16" t="str">
        <f t="shared" si="970"/>
        <v>SKPBN</v>
      </c>
    </row>
    <row r="1355" spans="2:52" x14ac:dyDescent="0.35">
      <c r="B1355" s="3">
        <f t="shared" si="928"/>
        <v>38</v>
      </c>
      <c r="C1355" s="1">
        <f t="shared" si="929"/>
        <v>2761</v>
      </c>
      <c r="D1355" s="2">
        <v>20152</v>
      </c>
      <c r="E1355" s="2" t="str">
        <f>_xlfn.XLOOKUP(C1355,Sheet2!$N$3:$N$1000,Sheet2!$O$3:$O$1000,"")</f>
        <v/>
      </c>
      <c r="F1355" s="9" t="str">
        <f t="shared" si="927"/>
        <v>LDA 0,TESTU</v>
      </c>
      <c r="G1355" s="4" t="str">
        <f t="shared" si="947"/>
        <v>40</v>
      </c>
      <c r="H1355" s="4">
        <f t="shared" si="948"/>
        <v>152</v>
      </c>
      <c r="I1355" s="6">
        <f t="shared" si="940"/>
        <v>0</v>
      </c>
      <c r="J1355" s="6">
        <f t="shared" si="941"/>
        <v>2</v>
      </c>
      <c r="K1355" s="6">
        <f t="shared" si="942"/>
        <v>0</v>
      </c>
      <c r="L1355" s="6">
        <f t="shared" si="943"/>
        <v>1</v>
      </c>
      <c r="M1355" s="6">
        <f t="shared" si="944"/>
        <v>5</v>
      </c>
      <c r="N1355" s="6">
        <f t="shared" si="945"/>
        <v>2</v>
      </c>
      <c r="O1355" s="13">
        <f t="shared" si="946"/>
        <v>4</v>
      </c>
      <c r="P1355" s="4">
        <f t="shared" si="952"/>
        <v>1</v>
      </c>
      <c r="Q1355" s="4">
        <f t="shared" si="953"/>
        <v>0</v>
      </c>
      <c r="R1355">
        <f t="shared" si="930"/>
        <v>152</v>
      </c>
      <c r="S1355" s="4">
        <f t="shared" si="931"/>
        <v>0</v>
      </c>
      <c r="T1355" s="15">
        <f t="shared" si="932"/>
        <v>0</v>
      </c>
      <c r="U1355" s="4">
        <f t="shared" si="933"/>
        <v>1</v>
      </c>
      <c r="V1355" s="4">
        <f t="shared" si="934"/>
        <v>0</v>
      </c>
      <c r="W1355" s="4">
        <f t="shared" si="935"/>
        <v>0</v>
      </c>
      <c r="X1355" s="6">
        <f t="shared" si="936"/>
        <v>1</v>
      </c>
      <c r="Y1355" s="4">
        <f t="shared" si="937"/>
        <v>2</v>
      </c>
      <c r="Z1355" s="6">
        <f t="shared" si="938"/>
        <v>1</v>
      </c>
      <c r="AA1355" s="18">
        <f t="shared" si="939"/>
        <v>2</v>
      </c>
      <c r="AB1355" s="9" t="str">
        <f t="shared" si="954"/>
        <v>TESTU</v>
      </c>
      <c r="AC1355" s="9" t="str">
        <f>_xlfn.XLOOKUP(R1355,Sheet2!$H$3:$H$258,Sheet2!$I$3:$I$258,"-----")</f>
        <v>TESTU</v>
      </c>
      <c r="AD1355" s="9" t="str">
        <f>_xlfn.XLOOKUP(VALUE(AE1355),Sheet2!$N$3:$N$1000,Sheet2!$O$3:$O$1000,"********")</f>
        <v>********</v>
      </c>
      <c r="AE1355" t="str">
        <f t="shared" si="949"/>
        <v>3133</v>
      </c>
      <c r="AF1355" s="9" t="str">
        <f>IF(R1355&lt;200,"+"&amp;TEXT(R1355,"0"),"-"&amp;TEXT(_xlfn.XLOOKUP(R1355,Sheet2!$K$3:$K$130,Sheet2!$L$3:$L$130,"-----"),"0"))</f>
        <v>+152</v>
      </c>
      <c r="AG1355" s="9" t="str">
        <f t="shared" si="955"/>
        <v/>
      </c>
      <c r="AH1355" s="9" t="str">
        <f t="shared" si="956"/>
        <v>JMP TESTU</v>
      </c>
      <c r="AI1355" t="str">
        <f t="shared" si="957"/>
        <v>0,TESTU</v>
      </c>
      <c r="AJ1355" s="16" t="str">
        <f t="shared" si="958"/>
        <v>TESTU</v>
      </c>
      <c r="AK1355" t="str">
        <f t="shared" si="959"/>
        <v>COMOL# 1,0,SZC</v>
      </c>
      <c r="AL1355" s="4" t="str">
        <f t="shared" si="960"/>
        <v>COM</v>
      </c>
      <c r="AM1355" s="4" t="str">
        <f t="shared" si="961"/>
        <v>L</v>
      </c>
      <c r="AN1355" s="4" t="str">
        <f t="shared" si="962"/>
        <v>O</v>
      </c>
      <c r="AO1355" s="4" t="str">
        <f t="shared" si="963"/>
        <v>#</v>
      </c>
      <c r="AP1355" s="15" t="str">
        <f t="shared" si="964"/>
        <v>,SZC</v>
      </c>
      <c r="AQ1355" s="9" t="str">
        <f>_xlfn.XLOOKUP(D1355,Sheet2!$E$3:$E$101,Sheet2!$F$3:$F$101,"******************")</f>
        <v>******************</v>
      </c>
      <c r="AR1355" s="33" t="str">
        <f t="shared" si="950"/>
        <v>NIOS **</v>
      </c>
      <c r="AS1355" s="9" t="str">
        <f t="shared" si="951"/>
        <v>DOCS</v>
      </c>
      <c r="AT1355" s="4">
        <f t="shared" si="965"/>
        <v>0</v>
      </c>
      <c r="AU1355" s="6">
        <f t="shared" si="966"/>
        <v>1</v>
      </c>
      <c r="AV1355" s="4" t="str">
        <f t="shared" si="967"/>
        <v>S</v>
      </c>
      <c r="AW1355" s="4">
        <f t="shared" si="968"/>
        <v>52</v>
      </c>
      <c r="AX1355" s="4" t="str">
        <f>_xlfn.XLOOKUP(AW1355,Sheet2!$Q$3:$Q$66,Sheet2!$R$3:$R$66,"**")</f>
        <v>**</v>
      </c>
      <c r="AY1355" s="4">
        <f t="shared" si="969"/>
        <v>0</v>
      </c>
      <c r="AZ1355" s="16" t="str">
        <f t="shared" si="970"/>
        <v>SKPBZ</v>
      </c>
    </row>
    <row r="1356" spans="2:52" x14ac:dyDescent="0.35">
      <c r="B1356" s="3">
        <f t="shared" si="928"/>
        <v>39</v>
      </c>
      <c r="C1356" s="1">
        <f t="shared" si="929"/>
        <v>2762</v>
      </c>
      <c r="D1356" s="2">
        <v>24121</v>
      </c>
      <c r="E1356" s="2" t="str">
        <f>_xlfn.XLOOKUP(C1356,Sheet2!$N$3:$N$1000,Sheet2!$O$3:$O$1000,"")</f>
        <v/>
      </c>
      <c r="F1356" s="9" t="str">
        <f t="shared" si="927"/>
        <v>LDA 1,C17</v>
      </c>
      <c r="G1356" s="4" t="str">
        <f t="shared" si="947"/>
        <v>50</v>
      </c>
      <c r="H1356" s="4">
        <f t="shared" si="948"/>
        <v>121</v>
      </c>
      <c r="I1356" s="6">
        <f t="shared" si="940"/>
        <v>0</v>
      </c>
      <c r="J1356" s="6">
        <f t="shared" si="941"/>
        <v>2</v>
      </c>
      <c r="K1356" s="6">
        <f t="shared" si="942"/>
        <v>4</v>
      </c>
      <c r="L1356" s="6">
        <f t="shared" si="943"/>
        <v>1</v>
      </c>
      <c r="M1356" s="6">
        <f t="shared" si="944"/>
        <v>2</v>
      </c>
      <c r="N1356" s="6">
        <f t="shared" si="945"/>
        <v>1</v>
      </c>
      <c r="O1356" s="13">
        <f t="shared" si="946"/>
        <v>5</v>
      </c>
      <c r="P1356" s="4">
        <f t="shared" si="952"/>
        <v>1</v>
      </c>
      <c r="Q1356" s="4">
        <f t="shared" si="953"/>
        <v>1</v>
      </c>
      <c r="R1356">
        <f t="shared" si="930"/>
        <v>121</v>
      </c>
      <c r="S1356" s="4">
        <f t="shared" si="931"/>
        <v>0</v>
      </c>
      <c r="T1356" s="15">
        <f t="shared" si="932"/>
        <v>0</v>
      </c>
      <c r="U1356" s="4">
        <f t="shared" si="933"/>
        <v>1</v>
      </c>
      <c r="V1356" s="4">
        <f t="shared" si="934"/>
        <v>1</v>
      </c>
      <c r="W1356" s="4">
        <f t="shared" si="935"/>
        <v>0</v>
      </c>
      <c r="X1356" s="6">
        <f t="shared" si="936"/>
        <v>1</v>
      </c>
      <c r="Y1356" s="4">
        <f t="shared" si="937"/>
        <v>1</v>
      </c>
      <c r="Z1356" s="6">
        <f t="shared" si="938"/>
        <v>0</v>
      </c>
      <c r="AA1356" s="18">
        <f t="shared" si="939"/>
        <v>1</v>
      </c>
      <c r="AB1356" s="9" t="str">
        <f t="shared" si="954"/>
        <v>C17</v>
      </c>
      <c r="AC1356" s="9" t="str">
        <f>_xlfn.XLOOKUP(R1356,Sheet2!$H$3:$H$258,Sheet2!$I$3:$I$258,"-----")</f>
        <v>C17</v>
      </c>
      <c r="AD1356" s="9" t="str">
        <f>_xlfn.XLOOKUP(VALUE(AE1356),Sheet2!$N$3:$N$1000,Sheet2!$O$3:$O$1000,"********")</f>
        <v>********</v>
      </c>
      <c r="AE1356" t="str">
        <f t="shared" si="949"/>
        <v>3103</v>
      </c>
      <c r="AF1356" s="9" t="str">
        <f>IF(R1356&lt;200,"+"&amp;TEXT(R1356,"0"),"-"&amp;TEXT(_xlfn.XLOOKUP(R1356,Sheet2!$K$3:$K$130,Sheet2!$L$3:$L$130,"-----"),"0"))</f>
        <v>+121</v>
      </c>
      <c r="AG1356" s="9" t="str">
        <f t="shared" si="955"/>
        <v/>
      </c>
      <c r="AH1356" s="9" t="str">
        <f t="shared" si="956"/>
        <v>JSR C17</v>
      </c>
      <c r="AI1356" t="str">
        <f t="shared" si="957"/>
        <v>1,C17</v>
      </c>
      <c r="AJ1356" s="16" t="str">
        <f t="shared" si="958"/>
        <v>C17</v>
      </c>
      <c r="AK1356" t="str">
        <f t="shared" si="959"/>
        <v>COMZL 1,1,SKP</v>
      </c>
      <c r="AL1356" s="4" t="str">
        <f t="shared" si="960"/>
        <v>COM</v>
      </c>
      <c r="AM1356" s="4" t="str">
        <f t="shared" si="961"/>
        <v>L</v>
      </c>
      <c r="AN1356" s="4" t="str">
        <f t="shared" si="962"/>
        <v>Z</v>
      </c>
      <c r="AO1356" s="4" t="str">
        <f t="shared" si="963"/>
        <v/>
      </c>
      <c r="AP1356" s="15" t="str">
        <f t="shared" si="964"/>
        <v>,SKP</v>
      </c>
      <c r="AQ1356" s="9" t="str">
        <f>_xlfn.XLOOKUP(D1356,Sheet2!$E$3:$E$101,Sheet2!$F$3:$F$101,"******************")</f>
        <v>******************</v>
      </c>
      <c r="AR1356" s="33" t="str">
        <f t="shared" si="950"/>
        <v>NIOS ADCV</v>
      </c>
      <c r="AS1356" s="9" t="str">
        <f t="shared" si="951"/>
        <v>DOCS</v>
      </c>
      <c r="AT1356" s="4">
        <f t="shared" si="965"/>
        <v>1</v>
      </c>
      <c r="AU1356" s="6">
        <f t="shared" si="966"/>
        <v>1</v>
      </c>
      <c r="AV1356" s="4" t="str">
        <f t="shared" si="967"/>
        <v>S</v>
      </c>
      <c r="AW1356" s="4">
        <f t="shared" si="968"/>
        <v>21</v>
      </c>
      <c r="AX1356" s="4" t="str">
        <f>_xlfn.XLOOKUP(AW1356,Sheet2!$Q$3:$Q$66,Sheet2!$R$3:$R$66,"**")</f>
        <v>ADCV</v>
      </c>
      <c r="AY1356" s="4">
        <f t="shared" si="969"/>
        <v>0</v>
      </c>
      <c r="AZ1356" s="16" t="str">
        <f t="shared" si="970"/>
        <v>SKPBZ</v>
      </c>
    </row>
    <row r="1357" spans="2:52" x14ac:dyDescent="0.35">
      <c r="B1357" s="3">
        <f t="shared" si="928"/>
        <v>40</v>
      </c>
      <c r="C1357" s="1">
        <f t="shared" si="929"/>
        <v>2763</v>
      </c>
      <c r="D1357" s="2">
        <v>123000</v>
      </c>
      <c r="E1357" s="2" t="str">
        <f>_xlfn.XLOOKUP(C1357,Sheet2!$N$3:$N$1000,Sheet2!$O$3:$O$1000,"")</f>
        <v/>
      </c>
      <c r="F1357" s="9" t="str">
        <f t="shared" si="927"/>
        <v>ADD 1,0</v>
      </c>
      <c r="G1357" s="4" t="str">
        <f t="shared" si="947"/>
        <v>246</v>
      </c>
      <c r="H1357" s="4">
        <f t="shared" si="948"/>
        <v>0</v>
      </c>
      <c r="I1357" s="6">
        <f t="shared" si="940"/>
        <v>1</v>
      </c>
      <c r="J1357" s="6">
        <f t="shared" si="941"/>
        <v>2</v>
      </c>
      <c r="K1357" s="6">
        <f t="shared" si="942"/>
        <v>3</v>
      </c>
      <c r="L1357" s="6">
        <f t="shared" si="943"/>
        <v>0</v>
      </c>
      <c r="M1357" s="6">
        <f t="shared" si="944"/>
        <v>0</v>
      </c>
      <c r="N1357" s="6">
        <f t="shared" si="945"/>
        <v>0</v>
      </c>
      <c r="O1357" s="13">
        <f t="shared" si="946"/>
        <v>20</v>
      </c>
      <c r="P1357" s="4">
        <f t="shared" si="952"/>
        <v>5</v>
      </c>
      <c r="Q1357" s="4">
        <f t="shared" si="953"/>
        <v>0</v>
      </c>
      <c r="R1357">
        <f t="shared" si="930"/>
        <v>0</v>
      </c>
      <c r="S1357" s="4">
        <f t="shared" si="931"/>
        <v>2</v>
      </c>
      <c r="T1357" s="15">
        <f t="shared" si="932"/>
        <v>1</v>
      </c>
      <c r="U1357" s="4">
        <f t="shared" si="933"/>
        <v>1</v>
      </c>
      <c r="V1357" s="4">
        <f t="shared" si="934"/>
        <v>0</v>
      </c>
      <c r="W1357" s="4">
        <f t="shared" si="935"/>
        <v>6</v>
      </c>
      <c r="X1357" s="6">
        <f t="shared" si="936"/>
        <v>0</v>
      </c>
      <c r="Y1357" s="4">
        <f t="shared" si="937"/>
        <v>0</v>
      </c>
      <c r="Z1357" s="6">
        <f t="shared" si="938"/>
        <v>0</v>
      </c>
      <c r="AA1357" s="18">
        <f t="shared" si="939"/>
        <v>0</v>
      </c>
      <c r="AB1357" s="9" t="str">
        <f t="shared" si="954"/>
        <v>+0,2</v>
      </c>
      <c r="AC1357" s="9" t="str">
        <f>_xlfn.XLOOKUP(R1357,Sheet2!$H$3:$H$258,Sheet2!$I$3:$I$258,"-----")</f>
        <v>0</v>
      </c>
      <c r="AD1357" s="9" t="str">
        <f>_xlfn.XLOOKUP(VALUE(AE1357),Sheet2!$N$3:$N$1000,Sheet2!$O$3:$O$1000,"********")</f>
        <v>********</v>
      </c>
      <c r="AE1357" t="str">
        <f t="shared" si="949"/>
        <v>2763</v>
      </c>
      <c r="AF1357" s="9" t="str">
        <f>IF(R1357&lt;200,"+"&amp;TEXT(R1357,"0"),"-"&amp;TEXT(_xlfn.XLOOKUP(R1357,Sheet2!$K$3:$K$130,Sheet2!$L$3:$L$130,"-----"),"0"))</f>
        <v>+0</v>
      </c>
      <c r="AG1357" s="9" t="str">
        <f t="shared" si="955"/>
        <v>@</v>
      </c>
      <c r="AH1357" s="9" t="str">
        <f t="shared" si="956"/>
        <v>JMP @+0,2</v>
      </c>
      <c r="AI1357" t="str">
        <f t="shared" si="957"/>
        <v>0,@+0,2</v>
      </c>
      <c r="AJ1357" s="16" t="str">
        <f t="shared" si="958"/>
        <v>@+0,2</v>
      </c>
      <c r="AK1357" t="str">
        <f t="shared" si="959"/>
        <v>ADD 1,0</v>
      </c>
      <c r="AL1357" s="4" t="str">
        <f t="shared" si="960"/>
        <v>ADD</v>
      </c>
      <c r="AM1357" s="4" t="str">
        <f t="shared" si="961"/>
        <v/>
      </c>
      <c r="AN1357" s="4" t="str">
        <f t="shared" si="962"/>
        <v/>
      </c>
      <c r="AO1357" s="4" t="str">
        <f t="shared" si="963"/>
        <v/>
      </c>
      <c r="AP1357" s="15" t="str">
        <f t="shared" si="964"/>
        <v/>
      </c>
      <c r="AQ1357" s="9" t="str">
        <f>_xlfn.XLOOKUP(D1357,Sheet2!$E$3:$E$101,Sheet2!$F$3:$F$101,"******************")</f>
        <v>******************</v>
      </c>
      <c r="AR1357" s="33" t="str">
        <f t="shared" si="950"/>
        <v>DOC 0,0</v>
      </c>
      <c r="AS1357" s="9" t="str">
        <f t="shared" si="951"/>
        <v>DOC</v>
      </c>
      <c r="AT1357" s="4">
        <f t="shared" si="965"/>
        <v>0</v>
      </c>
      <c r="AU1357" s="6">
        <f t="shared" si="966"/>
        <v>0</v>
      </c>
      <c r="AV1357" s="4" t="str">
        <f t="shared" si="967"/>
        <v/>
      </c>
      <c r="AW1357" s="4">
        <f t="shared" si="968"/>
        <v>0</v>
      </c>
      <c r="AX1357" s="4" t="str">
        <f>_xlfn.XLOOKUP(AW1357,Sheet2!$Q$3:$Q$66,Sheet2!$R$3:$R$66,"**")</f>
        <v>0</v>
      </c>
      <c r="AY1357" s="4">
        <f t="shared" si="969"/>
        <v>6</v>
      </c>
      <c r="AZ1357" s="16" t="str">
        <f t="shared" si="970"/>
        <v>SKPBN</v>
      </c>
    </row>
    <row r="1358" spans="2:52" x14ac:dyDescent="0.35">
      <c r="B1358" s="3">
        <f t="shared" si="928"/>
        <v>41</v>
      </c>
      <c r="C1358" s="1">
        <f t="shared" si="929"/>
        <v>2764</v>
      </c>
      <c r="D1358" s="2">
        <v>63033</v>
      </c>
      <c r="E1358" s="2" t="str">
        <f>_xlfn.XLOOKUP(C1358,Sheet2!$N$3:$N$1000,Sheet2!$O$3:$O$1000,"")</f>
        <v/>
      </c>
      <c r="F1358" s="9" t="str">
        <f t="shared" si="927"/>
        <v>DOC 0,DSKP</v>
      </c>
      <c r="G1358" s="4" t="str">
        <f t="shared" si="947"/>
        <v>146</v>
      </c>
      <c r="H1358" s="4">
        <f t="shared" si="948"/>
        <v>33</v>
      </c>
      <c r="I1358" s="6">
        <f t="shared" si="940"/>
        <v>0</v>
      </c>
      <c r="J1358" s="6">
        <f t="shared" si="941"/>
        <v>6</v>
      </c>
      <c r="K1358" s="6">
        <f t="shared" si="942"/>
        <v>3</v>
      </c>
      <c r="L1358" s="6">
        <f t="shared" si="943"/>
        <v>0</v>
      </c>
      <c r="M1358" s="6">
        <f t="shared" si="944"/>
        <v>3</v>
      </c>
      <c r="N1358" s="6">
        <f t="shared" si="945"/>
        <v>3</v>
      </c>
      <c r="O1358" s="13">
        <f t="shared" si="946"/>
        <v>12</v>
      </c>
      <c r="P1358" s="4">
        <f t="shared" si="952"/>
        <v>3</v>
      </c>
      <c r="Q1358" s="4">
        <f t="shared" si="953"/>
        <v>0</v>
      </c>
      <c r="R1358">
        <f t="shared" si="930"/>
        <v>33</v>
      </c>
      <c r="S1358" s="4">
        <f t="shared" si="931"/>
        <v>2</v>
      </c>
      <c r="T1358" s="15">
        <f t="shared" si="932"/>
        <v>1</v>
      </c>
      <c r="U1358" s="4">
        <f t="shared" si="933"/>
        <v>3</v>
      </c>
      <c r="V1358" s="4">
        <f t="shared" si="934"/>
        <v>0</v>
      </c>
      <c r="W1358" s="4">
        <f t="shared" si="935"/>
        <v>6</v>
      </c>
      <c r="X1358" s="6">
        <f t="shared" si="936"/>
        <v>0</v>
      </c>
      <c r="Y1358" s="4">
        <f t="shared" si="937"/>
        <v>1</v>
      </c>
      <c r="Z1358" s="6">
        <f t="shared" si="938"/>
        <v>1</v>
      </c>
      <c r="AA1358" s="18">
        <f t="shared" si="939"/>
        <v>3</v>
      </c>
      <c r="AB1358" s="9" t="str">
        <f t="shared" si="954"/>
        <v>+33,2</v>
      </c>
      <c r="AC1358" s="9" t="str">
        <f>_xlfn.XLOOKUP(R1358,Sheet2!$H$3:$H$258,Sheet2!$I$3:$I$258,"-----")</f>
        <v>*****</v>
      </c>
      <c r="AD1358" s="9" t="str">
        <f>_xlfn.XLOOKUP(VALUE(AE1358),Sheet2!$N$3:$N$1000,Sheet2!$O$3:$O$1000,"********")</f>
        <v>********</v>
      </c>
      <c r="AE1358" t="str">
        <f t="shared" si="949"/>
        <v>3017</v>
      </c>
      <c r="AF1358" s="9" t="str">
        <f>IF(R1358&lt;200,"+"&amp;TEXT(R1358,"0"),"-"&amp;TEXT(_xlfn.XLOOKUP(R1358,Sheet2!$K$3:$K$130,Sheet2!$L$3:$L$130,"-----"),"0"))</f>
        <v>+33</v>
      </c>
      <c r="AG1358" s="9" t="str">
        <f t="shared" si="955"/>
        <v>@</v>
      </c>
      <c r="AH1358" s="9" t="str">
        <f t="shared" si="956"/>
        <v>JMP @+33,2</v>
      </c>
      <c r="AI1358" t="str">
        <f t="shared" si="957"/>
        <v>0,@+33,2</v>
      </c>
      <c r="AJ1358" s="16" t="str">
        <f t="shared" si="958"/>
        <v>@+33,2</v>
      </c>
      <c r="AK1358" t="str">
        <f t="shared" si="959"/>
        <v>ADDZ# 3,0,SNC</v>
      </c>
      <c r="AL1358" s="4" t="str">
        <f t="shared" si="960"/>
        <v>ADD</v>
      </c>
      <c r="AM1358" s="4" t="str">
        <f t="shared" si="961"/>
        <v/>
      </c>
      <c r="AN1358" s="4" t="str">
        <f t="shared" si="962"/>
        <v>Z</v>
      </c>
      <c r="AO1358" s="4" t="str">
        <f t="shared" si="963"/>
        <v>#</v>
      </c>
      <c r="AP1358" s="15" t="str">
        <f t="shared" si="964"/>
        <v>,SNC</v>
      </c>
      <c r="AQ1358" s="9" t="str">
        <f>_xlfn.XLOOKUP(D1358,Sheet2!$E$3:$E$101,Sheet2!$F$3:$F$101,"******************")</f>
        <v>******************</v>
      </c>
      <c r="AR1358" s="33" t="str">
        <f t="shared" si="950"/>
        <v>DOC 0,DSKP</v>
      </c>
      <c r="AS1358" s="9" t="str">
        <f t="shared" si="951"/>
        <v>DOC</v>
      </c>
      <c r="AT1358" s="4">
        <f t="shared" si="965"/>
        <v>0</v>
      </c>
      <c r="AU1358" s="6">
        <f t="shared" si="966"/>
        <v>0</v>
      </c>
      <c r="AV1358" s="4" t="str">
        <f t="shared" si="967"/>
        <v/>
      </c>
      <c r="AW1358" s="4">
        <f t="shared" si="968"/>
        <v>33</v>
      </c>
      <c r="AX1358" s="4" t="str">
        <f>_xlfn.XLOOKUP(AW1358,Sheet2!$Q$3:$Q$66,Sheet2!$R$3:$R$66,"**")</f>
        <v>DSKP</v>
      </c>
      <c r="AY1358" s="4">
        <f t="shared" si="969"/>
        <v>6</v>
      </c>
      <c r="AZ1358" s="16" t="str">
        <f t="shared" si="970"/>
        <v>SKPBN</v>
      </c>
    </row>
    <row r="1359" spans="2:52" x14ac:dyDescent="0.35">
      <c r="B1359" s="3">
        <f t="shared" si="928"/>
        <v>42</v>
      </c>
      <c r="C1359" s="1">
        <f t="shared" si="929"/>
        <v>2765</v>
      </c>
      <c r="D1359" s="2">
        <v>20067</v>
      </c>
      <c r="E1359" s="2" t="str">
        <f>_xlfn.XLOOKUP(C1359,Sheet2!$N$3:$N$1000,Sheet2!$O$3:$O$1000,"")</f>
        <v/>
      </c>
      <c r="F1359" s="9" t="str">
        <f t="shared" si="927"/>
        <v>LDA 0,KB7</v>
      </c>
      <c r="G1359" s="4" t="str">
        <f t="shared" si="947"/>
        <v>40</v>
      </c>
      <c r="H1359" s="4">
        <f t="shared" si="948"/>
        <v>67</v>
      </c>
      <c r="I1359" s="6">
        <f t="shared" si="940"/>
        <v>0</v>
      </c>
      <c r="J1359" s="6">
        <f t="shared" si="941"/>
        <v>2</v>
      </c>
      <c r="K1359" s="6">
        <f t="shared" si="942"/>
        <v>0</v>
      </c>
      <c r="L1359" s="6">
        <f t="shared" si="943"/>
        <v>0</v>
      </c>
      <c r="M1359" s="6">
        <f t="shared" si="944"/>
        <v>6</v>
      </c>
      <c r="N1359" s="6">
        <f t="shared" si="945"/>
        <v>7</v>
      </c>
      <c r="O1359" s="13">
        <f t="shared" si="946"/>
        <v>4</v>
      </c>
      <c r="P1359" s="4">
        <f t="shared" si="952"/>
        <v>1</v>
      </c>
      <c r="Q1359" s="4">
        <f t="shared" si="953"/>
        <v>0</v>
      </c>
      <c r="R1359">
        <f t="shared" si="930"/>
        <v>67</v>
      </c>
      <c r="S1359" s="4">
        <f t="shared" si="931"/>
        <v>0</v>
      </c>
      <c r="T1359" s="15">
        <f t="shared" si="932"/>
        <v>0</v>
      </c>
      <c r="U1359" s="4">
        <f t="shared" si="933"/>
        <v>1</v>
      </c>
      <c r="V1359" s="4">
        <f t="shared" si="934"/>
        <v>0</v>
      </c>
      <c r="W1359" s="4">
        <f t="shared" si="935"/>
        <v>0</v>
      </c>
      <c r="X1359" s="6">
        <f t="shared" si="936"/>
        <v>0</v>
      </c>
      <c r="Y1359" s="4">
        <f t="shared" si="937"/>
        <v>3</v>
      </c>
      <c r="Z1359" s="6">
        <f t="shared" si="938"/>
        <v>0</v>
      </c>
      <c r="AA1359" s="18">
        <f t="shared" si="939"/>
        <v>7</v>
      </c>
      <c r="AB1359" s="9" t="str">
        <f t="shared" si="954"/>
        <v>KB7</v>
      </c>
      <c r="AC1359" s="9" t="str">
        <f>_xlfn.XLOOKUP(R1359,Sheet2!$H$3:$H$258,Sheet2!$I$3:$I$258,"-----")</f>
        <v>KB7</v>
      </c>
      <c r="AD1359" s="9" t="str">
        <f>_xlfn.XLOOKUP(VALUE(AE1359),Sheet2!$N$3:$N$1000,Sheet2!$O$3:$O$1000,"********")</f>
        <v>********</v>
      </c>
      <c r="AE1359" t="str">
        <f t="shared" si="949"/>
        <v>3054</v>
      </c>
      <c r="AF1359" s="9" t="str">
        <f>IF(R1359&lt;200,"+"&amp;TEXT(R1359,"0"),"-"&amp;TEXT(_xlfn.XLOOKUP(R1359,Sheet2!$K$3:$K$130,Sheet2!$L$3:$L$130,"-----"),"0"))</f>
        <v>+67</v>
      </c>
      <c r="AG1359" s="9" t="str">
        <f t="shared" si="955"/>
        <v/>
      </c>
      <c r="AH1359" s="9" t="str">
        <f t="shared" si="956"/>
        <v>JMP KB7</v>
      </c>
      <c r="AI1359" t="str">
        <f t="shared" si="957"/>
        <v>0,KB7</v>
      </c>
      <c r="AJ1359" s="16" t="str">
        <f t="shared" si="958"/>
        <v>KB7</v>
      </c>
      <c r="AK1359" t="str">
        <f t="shared" si="959"/>
        <v>COMC 1,0,SBN</v>
      </c>
      <c r="AL1359" s="4" t="str">
        <f t="shared" si="960"/>
        <v>COM</v>
      </c>
      <c r="AM1359" s="4" t="str">
        <f t="shared" si="961"/>
        <v/>
      </c>
      <c r="AN1359" s="4" t="str">
        <f t="shared" si="962"/>
        <v>C</v>
      </c>
      <c r="AO1359" s="4" t="str">
        <f t="shared" si="963"/>
        <v/>
      </c>
      <c r="AP1359" s="15" t="str">
        <f t="shared" si="964"/>
        <v>,SBN</v>
      </c>
      <c r="AQ1359" s="9" t="str">
        <f>_xlfn.XLOOKUP(D1359,Sheet2!$E$3:$E$101,Sheet2!$F$3:$F$101,"******************")</f>
        <v>******************</v>
      </c>
      <c r="AR1359" s="33" t="str">
        <f t="shared" si="950"/>
        <v>NIO **</v>
      </c>
      <c r="AS1359" s="9" t="str">
        <f t="shared" si="951"/>
        <v>DOC</v>
      </c>
      <c r="AT1359" s="4">
        <f t="shared" si="965"/>
        <v>0</v>
      </c>
      <c r="AU1359" s="6">
        <f t="shared" si="966"/>
        <v>0</v>
      </c>
      <c r="AV1359" s="4" t="str">
        <f t="shared" si="967"/>
        <v/>
      </c>
      <c r="AW1359" s="4">
        <f t="shared" si="968"/>
        <v>67</v>
      </c>
      <c r="AX1359" s="4" t="str">
        <f>_xlfn.XLOOKUP(AW1359,Sheet2!$Q$3:$Q$66,Sheet2!$R$3:$R$66,"**")</f>
        <v>**</v>
      </c>
      <c r="AY1359" s="4">
        <f t="shared" si="969"/>
        <v>0</v>
      </c>
      <c r="AZ1359" s="16" t="str">
        <f t="shared" si="970"/>
        <v>SKPBN</v>
      </c>
    </row>
    <row r="1360" spans="2:52" x14ac:dyDescent="0.35">
      <c r="B1360" s="3">
        <f t="shared" si="928"/>
        <v>43</v>
      </c>
      <c r="C1360" s="1">
        <f t="shared" si="929"/>
        <v>2766</v>
      </c>
      <c r="D1360" s="2">
        <v>61133</v>
      </c>
      <c r="E1360" s="2" t="str">
        <f>_xlfn.XLOOKUP(C1360,Sheet2!$N$3:$N$1000,Sheet2!$O$3:$O$1000,"")</f>
        <v/>
      </c>
      <c r="F1360" s="9" t="str">
        <f t="shared" si="927"/>
        <v>DOAS 0,DSKP</v>
      </c>
      <c r="G1360" s="4" t="str">
        <f t="shared" si="947"/>
        <v>142</v>
      </c>
      <c r="H1360" s="4">
        <f t="shared" si="948"/>
        <v>133</v>
      </c>
      <c r="I1360" s="6">
        <f t="shared" si="940"/>
        <v>0</v>
      </c>
      <c r="J1360" s="6">
        <f t="shared" si="941"/>
        <v>6</v>
      </c>
      <c r="K1360" s="6">
        <f t="shared" si="942"/>
        <v>1</v>
      </c>
      <c r="L1360" s="6">
        <f t="shared" si="943"/>
        <v>1</v>
      </c>
      <c r="M1360" s="6">
        <f t="shared" si="944"/>
        <v>3</v>
      </c>
      <c r="N1360" s="6">
        <f t="shared" si="945"/>
        <v>3</v>
      </c>
      <c r="O1360" s="13">
        <f t="shared" si="946"/>
        <v>12</v>
      </c>
      <c r="P1360" s="4">
        <f t="shared" si="952"/>
        <v>3</v>
      </c>
      <c r="Q1360" s="4">
        <f t="shared" si="953"/>
        <v>0</v>
      </c>
      <c r="R1360">
        <f t="shared" si="930"/>
        <v>133</v>
      </c>
      <c r="S1360" s="4">
        <f t="shared" si="931"/>
        <v>2</v>
      </c>
      <c r="T1360" s="15">
        <f t="shared" si="932"/>
        <v>0</v>
      </c>
      <c r="U1360" s="4">
        <f t="shared" si="933"/>
        <v>3</v>
      </c>
      <c r="V1360" s="4">
        <f t="shared" si="934"/>
        <v>0</v>
      </c>
      <c r="W1360" s="4">
        <f t="shared" si="935"/>
        <v>2</v>
      </c>
      <c r="X1360" s="6">
        <f t="shared" si="936"/>
        <v>1</v>
      </c>
      <c r="Y1360" s="4">
        <f t="shared" si="937"/>
        <v>1</v>
      </c>
      <c r="Z1360" s="6">
        <f t="shared" si="938"/>
        <v>1</v>
      </c>
      <c r="AA1360" s="18">
        <f t="shared" si="939"/>
        <v>3</v>
      </c>
      <c r="AB1360" s="9" t="str">
        <f t="shared" si="954"/>
        <v>+133,2</v>
      </c>
      <c r="AC1360" s="9" t="str">
        <f>_xlfn.XLOOKUP(R1360,Sheet2!$H$3:$H$258,Sheet2!$I$3:$I$258,"-----")</f>
        <v>C037</v>
      </c>
      <c r="AD1360" s="9" t="str">
        <f>_xlfn.XLOOKUP(VALUE(AE1360),Sheet2!$N$3:$N$1000,Sheet2!$O$3:$O$1000,"********")</f>
        <v>********</v>
      </c>
      <c r="AE1360" t="str">
        <f t="shared" si="949"/>
        <v>3121</v>
      </c>
      <c r="AF1360" s="9" t="str">
        <f>IF(R1360&lt;200,"+"&amp;TEXT(R1360,"0"),"-"&amp;TEXT(_xlfn.XLOOKUP(R1360,Sheet2!$K$3:$K$130,Sheet2!$L$3:$L$130,"-----"),"0"))</f>
        <v>+133</v>
      </c>
      <c r="AG1360" s="9" t="str">
        <f t="shared" si="955"/>
        <v/>
      </c>
      <c r="AH1360" s="9" t="str">
        <f t="shared" si="956"/>
        <v>JMP +133,2</v>
      </c>
      <c r="AI1360" t="str">
        <f t="shared" si="957"/>
        <v>0,+133,2</v>
      </c>
      <c r="AJ1360" s="16" t="str">
        <f t="shared" si="958"/>
        <v>+133,2</v>
      </c>
      <c r="AK1360" t="str">
        <f t="shared" si="959"/>
        <v>MOVZL# 3,0,SNC</v>
      </c>
      <c r="AL1360" s="4" t="str">
        <f t="shared" si="960"/>
        <v>MOV</v>
      </c>
      <c r="AM1360" s="4" t="str">
        <f t="shared" si="961"/>
        <v>L</v>
      </c>
      <c r="AN1360" s="4" t="str">
        <f t="shared" si="962"/>
        <v>Z</v>
      </c>
      <c r="AO1360" s="4" t="str">
        <f t="shared" si="963"/>
        <v>#</v>
      </c>
      <c r="AP1360" s="15" t="str">
        <f t="shared" si="964"/>
        <v>,SNC</v>
      </c>
      <c r="AQ1360" s="9" t="str">
        <f>_xlfn.XLOOKUP(D1360,Sheet2!$E$3:$E$101,Sheet2!$F$3:$F$101,"******************")</f>
        <v>******************</v>
      </c>
      <c r="AR1360" s="33" t="str">
        <f t="shared" si="950"/>
        <v>DOAS 0,DSKP</v>
      </c>
      <c r="AS1360" s="9" t="str">
        <f t="shared" si="951"/>
        <v>DOAS</v>
      </c>
      <c r="AT1360" s="4">
        <f t="shared" si="965"/>
        <v>0</v>
      </c>
      <c r="AU1360" s="6">
        <f t="shared" si="966"/>
        <v>1</v>
      </c>
      <c r="AV1360" s="4" t="str">
        <f t="shared" si="967"/>
        <v>S</v>
      </c>
      <c r="AW1360" s="4">
        <f t="shared" si="968"/>
        <v>33</v>
      </c>
      <c r="AX1360" s="4" t="str">
        <f>_xlfn.XLOOKUP(AW1360,Sheet2!$Q$3:$Q$66,Sheet2!$R$3:$R$66,"**")</f>
        <v>DSKP</v>
      </c>
      <c r="AY1360" s="4">
        <f t="shared" si="969"/>
        <v>2</v>
      </c>
      <c r="AZ1360" s="16" t="str">
        <f t="shared" si="970"/>
        <v>SKPBZ</v>
      </c>
    </row>
    <row r="1361" spans="1:52" x14ac:dyDescent="0.35">
      <c r="B1361" s="3">
        <f t="shared" si="928"/>
        <v>44</v>
      </c>
      <c r="C1361" s="1">
        <f t="shared" si="929"/>
        <v>2767</v>
      </c>
      <c r="D1361" s="2">
        <v>152520</v>
      </c>
      <c r="E1361" s="2" t="str">
        <f>_xlfn.XLOOKUP(C1361,Sheet2!$N$3:$N$1000,Sheet2!$O$3:$O$1000,"")</f>
        <v/>
      </c>
      <c r="F1361" s="9" t="str">
        <f t="shared" si="927"/>
        <v>SUBZL 2,2</v>
      </c>
      <c r="G1361" s="4" t="str">
        <f t="shared" si="947"/>
        <v>325</v>
      </c>
      <c r="H1361" s="4">
        <f t="shared" si="948"/>
        <v>120</v>
      </c>
      <c r="I1361" s="6">
        <f t="shared" si="940"/>
        <v>1</v>
      </c>
      <c r="J1361" s="6">
        <f t="shared" si="941"/>
        <v>5</v>
      </c>
      <c r="K1361" s="6">
        <f t="shared" si="942"/>
        <v>2</v>
      </c>
      <c r="L1361" s="6">
        <f t="shared" si="943"/>
        <v>5</v>
      </c>
      <c r="M1361" s="6">
        <f t="shared" si="944"/>
        <v>2</v>
      </c>
      <c r="N1361" s="6">
        <f t="shared" si="945"/>
        <v>0</v>
      </c>
      <c r="O1361" s="13">
        <f t="shared" si="946"/>
        <v>26</v>
      </c>
      <c r="P1361" s="4">
        <f t="shared" si="952"/>
        <v>6</v>
      </c>
      <c r="Q1361" s="4">
        <f t="shared" si="953"/>
        <v>2</v>
      </c>
      <c r="R1361">
        <f t="shared" si="930"/>
        <v>120</v>
      </c>
      <c r="S1361" s="4">
        <f t="shared" si="931"/>
        <v>1</v>
      </c>
      <c r="T1361" s="15">
        <f t="shared" si="932"/>
        <v>1</v>
      </c>
      <c r="U1361" s="4">
        <f t="shared" si="933"/>
        <v>2</v>
      </c>
      <c r="V1361" s="4">
        <f t="shared" si="934"/>
        <v>2</v>
      </c>
      <c r="W1361" s="4">
        <f t="shared" si="935"/>
        <v>5</v>
      </c>
      <c r="X1361" s="6">
        <f t="shared" si="936"/>
        <v>1</v>
      </c>
      <c r="Y1361" s="4">
        <f t="shared" si="937"/>
        <v>1</v>
      </c>
      <c r="Z1361" s="6">
        <f t="shared" si="938"/>
        <v>0</v>
      </c>
      <c r="AA1361" s="18">
        <f t="shared" si="939"/>
        <v>0</v>
      </c>
      <c r="AB1361" s="9" t="str">
        <f t="shared" si="954"/>
        <v>+120</v>
      </c>
      <c r="AC1361" s="9" t="str">
        <f>_xlfn.XLOOKUP(R1361,Sheet2!$H$3:$H$258,Sheet2!$I$3:$I$258,"-----")</f>
        <v>C7</v>
      </c>
      <c r="AD1361" s="9" t="str">
        <f>_xlfn.XLOOKUP(VALUE(AE1361),Sheet2!$N$3:$N$1000,Sheet2!$O$3:$O$1000,"********")</f>
        <v>********</v>
      </c>
      <c r="AE1361" t="str">
        <f t="shared" si="949"/>
        <v>3107</v>
      </c>
      <c r="AF1361" s="9" t="str">
        <f>IF(R1361&lt;200,"+"&amp;TEXT(R1361,"0"),"-"&amp;TEXT(_xlfn.XLOOKUP(R1361,Sheet2!$K$3:$K$130,Sheet2!$L$3:$L$130,"-----"),"0"))</f>
        <v>+120</v>
      </c>
      <c r="AG1361" s="9" t="str">
        <f t="shared" si="955"/>
        <v>@</v>
      </c>
      <c r="AH1361" s="9" t="str">
        <f t="shared" si="956"/>
        <v>ISZ @+120</v>
      </c>
      <c r="AI1361" t="str">
        <f t="shared" si="957"/>
        <v>2,@+120</v>
      </c>
      <c r="AJ1361" s="16" t="str">
        <f t="shared" si="958"/>
        <v>@+120</v>
      </c>
      <c r="AK1361" t="str">
        <f t="shared" si="959"/>
        <v>SUBZL 2,2</v>
      </c>
      <c r="AL1361" s="4" t="str">
        <f t="shared" si="960"/>
        <v>SUB</v>
      </c>
      <c r="AM1361" s="4" t="str">
        <f t="shared" si="961"/>
        <v>L</v>
      </c>
      <c r="AN1361" s="4" t="str">
        <f t="shared" si="962"/>
        <v>Z</v>
      </c>
      <c r="AO1361" s="4" t="str">
        <f t="shared" si="963"/>
        <v/>
      </c>
      <c r="AP1361" s="15" t="str">
        <f t="shared" si="964"/>
        <v/>
      </c>
      <c r="AQ1361" s="9" t="str">
        <f>_xlfn.XLOOKUP(D1361,Sheet2!$E$3:$E$101,Sheet2!$F$3:$F$101,"******************")</f>
        <v>******************</v>
      </c>
      <c r="AR1361" s="33" t="str">
        <f t="shared" si="950"/>
        <v>DICS 2,DSKP</v>
      </c>
      <c r="AS1361" s="9" t="str">
        <f t="shared" si="951"/>
        <v>DICS</v>
      </c>
      <c r="AT1361" s="4">
        <f t="shared" si="965"/>
        <v>2</v>
      </c>
      <c r="AU1361" s="6">
        <f t="shared" si="966"/>
        <v>1</v>
      </c>
      <c r="AV1361" s="4" t="str">
        <f t="shared" si="967"/>
        <v>S</v>
      </c>
      <c r="AW1361" s="4">
        <f t="shared" si="968"/>
        <v>20</v>
      </c>
      <c r="AX1361" s="4" t="str">
        <f>_xlfn.XLOOKUP(AW1361,Sheet2!$Q$3:$Q$66,Sheet2!$R$3:$R$66,"**")</f>
        <v>DSKP</v>
      </c>
      <c r="AY1361" s="4">
        <f t="shared" si="969"/>
        <v>5</v>
      </c>
      <c r="AZ1361" s="16" t="str">
        <f t="shared" si="970"/>
        <v>SKPBZ</v>
      </c>
    </row>
    <row r="1362" spans="1:52" x14ac:dyDescent="0.35">
      <c r="B1362" s="3">
        <f t="shared" si="928"/>
        <v>45</v>
      </c>
      <c r="C1362" s="1">
        <f t="shared" si="929"/>
        <v>2770</v>
      </c>
      <c r="D1362" s="2">
        <v>6227</v>
      </c>
      <c r="E1362" s="2" t="str">
        <f>_xlfn.XLOOKUP(C1362,Sheet2!$N$3:$N$1000,Sheet2!$O$3:$O$1000,"")</f>
        <v/>
      </c>
      <c r="F1362" s="9" t="str">
        <f t="shared" si="927"/>
        <v>WAIT</v>
      </c>
      <c r="G1362" s="4" t="str">
        <f t="shared" si="947"/>
        <v>14</v>
      </c>
      <c r="H1362" s="4">
        <f t="shared" si="948"/>
        <v>227</v>
      </c>
      <c r="I1362" s="6">
        <f t="shared" si="940"/>
        <v>0</v>
      </c>
      <c r="J1362" s="6">
        <f t="shared" si="941"/>
        <v>0</v>
      </c>
      <c r="K1362" s="6">
        <f t="shared" si="942"/>
        <v>6</v>
      </c>
      <c r="L1362" s="6">
        <f t="shared" si="943"/>
        <v>2</v>
      </c>
      <c r="M1362" s="6">
        <f t="shared" si="944"/>
        <v>2</v>
      </c>
      <c r="N1362" s="6">
        <f t="shared" si="945"/>
        <v>7</v>
      </c>
      <c r="O1362" s="13">
        <f t="shared" si="946"/>
        <v>1</v>
      </c>
      <c r="P1362" s="4">
        <f t="shared" si="952"/>
        <v>0</v>
      </c>
      <c r="Q1362" s="4">
        <f t="shared" si="953"/>
        <v>1</v>
      </c>
      <c r="R1362">
        <f t="shared" si="930"/>
        <v>227</v>
      </c>
      <c r="S1362" s="4">
        <f t="shared" si="931"/>
        <v>0</v>
      </c>
      <c r="T1362" s="15">
        <f t="shared" si="932"/>
        <v>1</v>
      </c>
      <c r="U1362" s="4">
        <f t="shared" si="933"/>
        <v>0</v>
      </c>
      <c r="V1362" s="4">
        <f t="shared" si="934"/>
        <v>1</v>
      </c>
      <c r="W1362" s="4">
        <f t="shared" si="935"/>
        <v>4</v>
      </c>
      <c r="X1362" s="6">
        <f t="shared" si="936"/>
        <v>2</v>
      </c>
      <c r="Y1362" s="4">
        <f t="shared" si="937"/>
        <v>1</v>
      </c>
      <c r="Z1362" s="6">
        <f t="shared" si="938"/>
        <v>0</v>
      </c>
      <c r="AA1362" s="18">
        <f t="shared" si="939"/>
        <v>7</v>
      </c>
      <c r="AB1362" s="9" t="str">
        <f t="shared" si="954"/>
        <v>I.WAIT</v>
      </c>
      <c r="AC1362" s="9" t="str">
        <f>_xlfn.XLOOKUP(R1362,Sheet2!$H$3:$H$258,Sheet2!$I$3:$I$258,"-----")</f>
        <v>I.WAIT</v>
      </c>
      <c r="AD1362" s="9" t="str">
        <f>_xlfn.XLOOKUP(VALUE(AE1362),Sheet2!$N$3:$N$1000,Sheet2!$O$3:$O$1000,"********")</f>
        <v>********</v>
      </c>
      <c r="AE1362" t="str">
        <f t="shared" si="949"/>
        <v>2617</v>
      </c>
      <c r="AF1362" s="9" t="str">
        <f>IF(R1362&lt;200,"+"&amp;TEXT(R1362,"0"),"-"&amp;TEXT(_xlfn.XLOOKUP(R1362,Sheet2!$K$3:$K$130,Sheet2!$L$3:$L$130,"-----"),"0"))</f>
        <v>-151</v>
      </c>
      <c r="AG1362" s="9" t="str">
        <f t="shared" si="955"/>
        <v>@</v>
      </c>
      <c r="AH1362" s="9" t="str">
        <f t="shared" si="956"/>
        <v>JSR @I.WAIT</v>
      </c>
      <c r="AI1362" t="str">
        <f t="shared" si="957"/>
        <v>1,@I.WAIT</v>
      </c>
      <c r="AJ1362" s="16" t="str">
        <f t="shared" si="958"/>
        <v>@I.WAIT</v>
      </c>
      <c r="AK1362" t="str">
        <f t="shared" si="959"/>
        <v>ADCZR 0,1,SBN</v>
      </c>
      <c r="AL1362" s="4" t="str">
        <f t="shared" si="960"/>
        <v>ADC</v>
      </c>
      <c r="AM1362" s="4" t="str">
        <f t="shared" si="961"/>
        <v>R</v>
      </c>
      <c r="AN1362" s="4" t="str">
        <f t="shared" si="962"/>
        <v>Z</v>
      </c>
      <c r="AO1362" s="4" t="str">
        <f t="shared" si="963"/>
        <v/>
      </c>
      <c r="AP1362" s="15" t="str">
        <f t="shared" si="964"/>
        <v>,SBN</v>
      </c>
      <c r="AQ1362" s="9" t="str">
        <f>_xlfn.XLOOKUP(D1362,Sheet2!$E$3:$E$101,Sheet2!$F$3:$F$101,"******************")</f>
        <v>WAIT</v>
      </c>
      <c r="AR1362" s="33" t="str">
        <f t="shared" si="950"/>
        <v>DOBC 1,**</v>
      </c>
      <c r="AS1362" s="9" t="str">
        <f t="shared" si="951"/>
        <v>DOBC</v>
      </c>
      <c r="AT1362" s="4">
        <f t="shared" si="965"/>
        <v>1</v>
      </c>
      <c r="AU1362" s="6">
        <f t="shared" si="966"/>
        <v>2</v>
      </c>
      <c r="AV1362" s="4" t="str">
        <f t="shared" si="967"/>
        <v>C</v>
      </c>
      <c r="AW1362" s="4">
        <f t="shared" si="968"/>
        <v>27</v>
      </c>
      <c r="AX1362" s="4" t="str">
        <f>_xlfn.XLOOKUP(AW1362,Sheet2!$Q$3:$Q$66,Sheet2!$R$3:$R$66,"**")</f>
        <v>**</v>
      </c>
      <c r="AY1362" s="4">
        <f t="shared" si="969"/>
        <v>4</v>
      </c>
      <c r="AZ1362" s="16" t="str">
        <f t="shared" si="970"/>
        <v>SKPDN</v>
      </c>
    </row>
    <row r="1363" spans="1:52" x14ac:dyDescent="0.35">
      <c r="B1363" s="3">
        <f t="shared" si="928"/>
        <v>46</v>
      </c>
      <c r="C1363" s="1">
        <f t="shared" si="929"/>
        <v>2771</v>
      </c>
      <c r="D1363" s="2">
        <v>65433</v>
      </c>
      <c r="E1363" s="2" t="str">
        <f>_xlfn.XLOOKUP(C1363,Sheet2!$N$3:$N$1000,Sheet2!$O$3:$O$1000,"")</f>
        <v/>
      </c>
      <c r="F1363" s="9" t="str">
        <f t="shared" si="927"/>
        <v>DIB 1,DSKP</v>
      </c>
      <c r="G1363" s="4" t="str">
        <f t="shared" si="947"/>
        <v>153</v>
      </c>
      <c r="H1363" s="4">
        <f t="shared" si="948"/>
        <v>33</v>
      </c>
      <c r="I1363" s="6">
        <f t="shared" si="940"/>
        <v>0</v>
      </c>
      <c r="J1363" s="6">
        <f t="shared" si="941"/>
        <v>6</v>
      </c>
      <c r="K1363" s="6">
        <f t="shared" si="942"/>
        <v>5</v>
      </c>
      <c r="L1363" s="6">
        <f t="shared" si="943"/>
        <v>4</v>
      </c>
      <c r="M1363" s="6">
        <f t="shared" si="944"/>
        <v>3</v>
      </c>
      <c r="N1363" s="6">
        <f t="shared" si="945"/>
        <v>3</v>
      </c>
      <c r="O1363" s="13">
        <f t="shared" si="946"/>
        <v>13</v>
      </c>
      <c r="P1363" s="4">
        <f t="shared" si="952"/>
        <v>3</v>
      </c>
      <c r="Q1363" s="4">
        <f t="shared" si="953"/>
        <v>1</v>
      </c>
      <c r="R1363">
        <f t="shared" si="930"/>
        <v>33</v>
      </c>
      <c r="S1363" s="4">
        <f t="shared" si="931"/>
        <v>3</v>
      </c>
      <c r="T1363" s="15">
        <f t="shared" si="932"/>
        <v>0</v>
      </c>
      <c r="U1363" s="4">
        <f t="shared" si="933"/>
        <v>3</v>
      </c>
      <c r="V1363" s="4">
        <f t="shared" si="934"/>
        <v>1</v>
      </c>
      <c r="W1363" s="4">
        <f t="shared" si="935"/>
        <v>3</v>
      </c>
      <c r="X1363" s="6">
        <f t="shared" si="936"/>
        <v>0</v>
      </c>
      <c r="Y1363" s="4">
        <f t="shared" si="937"/>
        <v>1</v>
      </c>
      <c r="Z1363" s="6">
        <f t="shared" si="938"/>
        <v>1</v>
      </c>
      <c r="AA1363" s="18">
        <f t="shared" si="939"/>
        <v>3</v>
      </c>
      <c r="AB1363" s="9" t="str">
        <f t="shared" si="954"/>
        <v>+33,3</v>
      </c>
      <c r="AC1363" s="9" t="str">
        <f>_xlfn.XLOOKUP(R1363,Sheet2!$H$3:$H$258,Sheet2!$I$3:$I$258,"-----")</f>
        <v>*****</v>
      </c>
      <c r="AD1363" s="9" t="str">
        <f>_xlfn.XLOOKUP(VALUE(AE1363),Sheet2!$N$3:$N$1000,Sheet2!$O$3:$O$1000,"********")</f>
        <v>********</v>
      </c>
      <c r="AE1363" t="str">
        <f t="shared" si="949"/>
        <v>3024</v>
      </c>
      <c r="AF1363" s="9" t="str">
        <f>IF(R1363&lt;200,"+"&amp;TEXT(R1363,"0"),"-"&amp;TEXT(_xlfn.XLOOKUP(R1363,Sheet2!$K$3:$K$130,Sheet2!$L$3:$L$130,"-----"),"0"))</f>
        <v>+33</v>
      </c>
      <c r="AG1363" s="9" t="str">
        <f t="shared" si="955"/>
        <v/>
      </c>
      <c r="AH1363" s="9" t="str">
        <f t="shared" si="956"/>
        <v>JSR +33,3</v>
      </c>
      <c r="AI1363" t="str">
        <f t="shared" si="957"/>
        <v>1,+33,3</v>
      </c>
      <c r="AJ1363" s="16" t="str">
        <f t="shared" si="958"/>
        <v>+33,3</v>
      </c>
      <c r="AK1363" t="str">
        <f t="shared" si="959"/>
        <v>INCZ# 3,1,SNC</v>
      </c>
      <c r="AL1363" s="4" t="str">
        <f t="shared" si="960"/>
        <v>INC</v>
      </c>
      <c r="AM1363" s="4" t="str">
        <f t="shared" si="961"/>
        <v/>
      </c>
      <c r="AN1363" s="4" t="str">
        <f t="shared" si="962"/>
        <v>Z</v>
      </c>
      <c r="AO1363" s="4" t="str">
        <f t="shared" si="963"/>
        <v>#</v>
      </c>
      <c r="AP1363" s="15" t="str">
        <f t="shared" si="964"/>
        <v>,SNC</v>
      </c>
      <c r="AQ1363" s="9" t="str">
        <f>_xlfn.XLOOKUP(D1363,Sheet2!$E$3:$E$101,Sheet2!$F$3:$F$101,"******************")</f>
        <v>******************</v>
      </c>
      <c r="AR1363" s="33" t="str">
        <f t="shared" si="950"/>
        <v>DIB 1,DSKP</v>
      </c>
      <c r="AS1363" s="9" t="str">
        <f t="shared" si="951"/>
        <v>DIB</v>
      </c>
      <c r="AT1363" s="4">
        <f t="shared" si="965"/>
        <v>1</v>
      </c>
      <c r="AU1363" s="6">
        <f t="shared" si="966"/>
        <v>0</v>
      </c>
      <c r="AV1363" s="4" t="str">
        <f t="shared" si="967"/>
        <v/>
      </c>
      <c r="AW1363" s="4">
        <f t="shared" si="968"/>
        <v>33</v>
      </c>
      <c r="AX1363" s="4" t="str">
        <f>_xlfn.XLOOKUP(AW1363,Sheet2!$Q$3:$Q$66,Sheet2!$R$3:$R$66,"**")</f>
        <v>DSKP</v>
      </c>
      <c r="AY1363" s="4">
        <f t="shared" si="969"/>
        <v>3</v>
      </c>
      <c r="AZ1363" s="16" t="str">
        <f t="shared" si="970"/>
        <v>SKPBN</v>
      </c>
    </row>
    <row r="1364" spans="1:52" x14ac:dyDescent="0.35">
      <c r="B1364" s="3">
        <f t="shared" si="928"/>
        <v>47</v>
      </c>
      <c r="C1364" s="1">
        <f t="shared" si="929"/>
        <v>2772</v>
      </c>
      <c r="D1364" s="2">
        <v>20160</v>
      </c>
      <c r="E1364" s="2" t="str">
        <f>_xlfn.XLOOKUP(C1364,Sheet2!$N$3:$N$1000,Sheet2!$O$3:$O$1000,"")</f>
        <v/>
      </c>
      <c r="F1364" s="9" t="str">
        <f t="shared" si="927"/>
        <v>LDA 0,BUFF</v>
      </c>
      <c r="G1364" s="4" t="str">
        <f t="shared" si="947"/>
        <v>40</v>
      </c>
      <c r="H1364" s="4">
        <f t="shared" si="948"/>
        <v>160</v>
      </c>
      <c r="I1364" s="6">
        <f t="shared" si="940"/>
        <v>0</v>
      </c>
      <c r="J1364" s="6">
        <f t="shared" si="941"/>
        <v>2</v>
      </c>
      <c r="K1364" s="6">
        <f t="shared" si="942"/>
        <v>0</v>
      </c>
      <c r="L1364" s="6">
        <f t="shared" si="943"/>
        <v>1</v>
      </c>
      <c r="M1364" s="6">
        <f t="shared" si="944"/>
        <v>6</v>
      </c>
      <c r="N1364" s="6">
        <f t="shared" si="945"/>
        <v>0</v>
      </c>
      <c r="O1364" s="13">
        <f t="shared" si="946"/>
        <v>4</v>
      </c>
      <c r="P1364" s="4">
        <f t="shared" si="952"/>
        <v>1</v>
      </c>
      <c r="Q1364" s="4">
        <f t="shared" si="953"/>
        <v>0</v>
      </c>
      <c r="R1364">
        <f t="shared" si="930"/>
        <v>160</v>
      </c>
      <c r="S1364" s="4">
        <f t="shared" si="931"/>
        <v>0</v>
      </c>
      <c r="T1364" s="15">
        <f t="shared" si="932"/>
        <v>0</v>
      </c>
      <c r="U1364" s="4">
        <f t="shared" si="933"/>
        <v>1</v>
      </c>
      <c r="V1364" s="4">
        <f t="shared" si="934"/>
        <v>0</v>
      </c>
      <c r="W1364" s="4">
        <f t="shared" si="935"/>
        <v>0</v>
      </c>
      <c r="X1364" s="6">
        <f t="shared" si="936"/>
        <v>1</v>
      </c>
      <c r="Y1364" s="4">
        <f t="shared" si="937"/>
        <v>3</v>
      </c>
      <c r="Z1364" s="6">
        <f t="shared" si="938"/>
        <v>0</v>
      </c>
      <c r="AA1364" s="18">
        <f t="shared" si="939"/>
        <v>0</v>
      </c>
      <c r="AB1364" s="9" t="str">
        <f t="shared" si="954"/>
        <v>BUFF</v>
      </c>
      <c r="AC1364" s="9" t="str">
        <f>_xlfn.XLOOKUP(R1364,Sheet2!$H$3:$H$258,Sheet2!$I$3:$I$258,"-----")</f>
        <v>BUFF</v>
      </c>
      <c r="AD1364" s="9" t="str">
        <f>_xlfn.XLOOKUP(VALUE(AE1364),Sheet2!$N$3:$N$1000,Sheet2!$O$3:$O$1000,"********")</f>
        <v>********</v>
      </c>
      <c r="AE1364" t="str">
        <f t="shared" si="949"/>
        <v>3152</v>
      </c>
      <c r="AF1364" s="9" t="str">
        <f>IF(R1364&lt;200,"+"&amp;TEXT(R1364,"0"),"-"&amp;TEXT(_xlfn.XLOOKUP(R1364,Sheet2!$K$3:$K$130,Sheet2!$L$3:$L$130,"-----"),"0"))</f>
        <v>+160</v>
      </c>
      <c r="AG1364" s="9" t="str">
        <f t="shared" si="955"/>
        <v/>
      </c>
      <c r="AH1364" s="9" t="str">
        <f t="shared" si="956"/>
        <v>JMP BUFF</v>
      </c>
      <c r="AI1364" t="str">
        <f t="shared" si="957"/>
        <v>0,BUFF</v>
      </c>
      <c r="AJ1364" s="16" t="str">
        <f t="shared" si="958"/>
        <v>BUFF</v>
      </c>
      <c r="AK1364" t="str">
        <f t="shared" si="959"/>
        <v>COMCL 1,0</v>
      </c>
      <c r="AL1364" s="4" t="str">
        <f t="shared" si="960"/>
        <v>COM</v>
      </c>
      <c r="AM1364" s="4" t="str">
        <f t="shared" si="961"/>
        <v>L</v>
      </c>
      <c r="AN1364" s="4" t="str">
        <f t="shared" si="962"/>
        <v>C</v>
      </c>
      <c r="AO1364" s="4" t="str">
        <f t="shared" si="963"/>
        <v/>
      </c>
      <c r="AP1364" s="15" t="str">
        <f t="shared" si="964"/>
        <v/>
      </c>
      <c r="AQ1364" s="9" t="str">
        <f>_xlfn.XLOOKUP(D1364,Sheet2!$E$3:$E$101,Sheet2!$F$3:$F$101,"******************")</f>
        <v>******************</v>
      </c>
      <c r="AR1364" s="33" t="str">
        <f t="shared" si="950"/>
        <v>NIOS **</v>
      </c>
      <c r="AS1364" s="9" t="str">
        <f t="shared" si="951"/>
        <v>DOCS</v>
      </c>
      <c r="AT1364" s="4">
        <f t="shared" si="965"/>
        <v>0</v>
      </c>
      <c r="AU1364" s="6">
        <f t="shared" si="966"/>
        <v>1</v>
      </c>
      <c r="AV1364" s="4" t="str">
        <f t="shared" si="967"/>
        <v>S</v>
      </c>
      <c r="AW1364" s="4">
        <f t="shared" si="968"/>
        <v>60</v>
      </c>
      <c r="AX1364" s="4" t="str">
        <f>_xlfn.XLOOKUP(AW1364,Sheet2!$Q$3:$Q$66,Sheet2!$R$3:$R$66,"**")</f>
        <v>**</v>
      </c>
      <c r="AY1364" s="4">
        <f t="shared" si="969"/>
        <v>0</v>
      </c>
      <c r="AZ1364" s="16" t="str">
        <f t="shared" si="970"/>
        <v>SKPBZ</v>
      </c>
    </row>
    <row r="1365" spans="1:52" x14ac:dyDescent="0.35">
      <c r="B1365" s="3">
        <f t="shared" si="928"/>
        <v>48</v>
      </c>
      <c r="C1365" s="1">
        <f t="shared" si="929"/>
        <v>2773</v>
      </c>
      <c r="D1365" s="2">
        <v>30211</v>
      </c>
      <c r="E1365" s="2" t="str">
        <f>_xlfn.XLOOKUP(C1365,Sheet2!$N$3:$N$1000,Sheet2!$O$3:$O$1000,"")</f>
        <v/>
      </c>
      <c r="F1365" s="9" t="str">
        <f t="shared" si="927"/>
        <v>LDA 2,C402</v>
      </c>
      <c r="G1365" s="4" t="str">
        <f t="shared" si="947"/>
        <v>60</v>
      </c>
      <c r="H1365" s="4">
        <f t="shared" si="948"/>
        <v>211</v>
      </c>
      <c r="I1365" s="6">
        <f t="shared" si="940"/>
        <v>0</v>
      </c>
      <c r="J1365" s="6">
        <f t="shared" si="941"/>
        <v>3</v>
      </c>
      <c r="K1365" s="6">
        <f t="shared" si="942"/>
        <v>0</v>
      </c>
      <c r="L1365" s="6">
        <f t="shared" si="943"/>
        <v>2</v>
      </c>
      <c r="M1365" s="6">
        <f t="shared" si="944"/>
        <v>1</v>
      </c>
      <c r="N1365" s="6">
        <f t="shared" si="945"/>
        <v>1</v>
      </c>
      <c r="O1365" s="13">
        <f t="shared" si="946"/>
        <v>6</v>
      </c>
      <c r="P1365" s="4">
        <f t="shared" si="952"/>
        <v>1</v>
      </c>
      <c r="Q1365" s="4">
        <f t="shared" si="953"/>
        <v>2</v>
      </c>
      <c r="R1365">
        <f t="shared" si="930"/>
        <v>211</v>
      </c>
      <c r="S1365" s="4">
        <f t="shared" si="931"/>
        <v>0</v>
      </c>
      <c r="T1365" s="15">
        <f t="shared" si="932"/>
        <v>0</v>
      </c>
      <c r="U1365" s="4">
        <f t="shared" si="933"/>
        <v>1</v>
      </c>
      <c r="V1365" s="4">
        <f t="shared" si="934"/>
        <v>2</v>
      </c>
      <c r="W1365" s="4">
        <f t="shared" si="935"/>
        <v>0</v>
      </c>
      <c r="X1365" s="6">
        <f t="shared" si="936"/>
        <v>2</v>
      </c>
      <c r="Y1365" s="4">
        <f t="shared" si="937"/>
        <v>0</v>
      </c>
      <c r="Z1365" s="6">
        <f t="shared" si="938"/>
        <v>1</v>
      </c>
      <c r="AA1365" s="18">
        <f t="shared" si="939"/>
        <v>1</v>
      </c>
      <c r="AB1365" s="9" t="str">
        <f t="shared" si="954"/>
        <v>C402</v>
      </c>
      <c r="AC1365" s="9" t="str">
        <f>_xlfn.XLOOKUP(R1365,Sheet2!$H$3:$H$258,Sheet2!$I$3:$I$258,"-----")</f>
        <v>C402</v>
      </c>
      <c r="AD1365" s="9" t="str">
        <f>_xlfn.XLOOKUP(VALUE(AE1365),Sheet2!$N$3:$N$1000,Sheet2!$O$3:$O$1000,"********")</f>
        <v>********</v>
      </c>
      <c r="AE1365" t="str">
        <f t="shared" si="949"/>
        <v>2604</v>
      </c>
      <c r="AF1365" s="9" t="str">
        <f>IF(R1365&lt;200,"+"&amp;TEXT(R1365,"0"),"-"&amp;TEXT(_xlfn.XLOOKUP(R1365,Sheet2!$K$3:$K$130,Sheet2!$L$3:$L$130,"-----"),"0"))</f>
        <v>-167</v>
      </c>
      <c r="AG1365" s="9" t="str">
        <f t="shared" si="955"/>
        <v/>
      </c>
      <c r="AH1365" s="9" t="str">
        <f t="shared" si="956"/>
        <v>ISZ C402</v>
      </c>
      <c r="AI1365" t="str">
        <f t="shared" si="957"/>
        <v>2,C402</v>
      </c>
      <c r="AJ1365" s="16" t="str">
        <f t="shared" si="958"/>
        <v>C402</v>
      </c>
      <c r="AK1365" t="str">
        <f t="shared" si="959"/>
        <v>COMR# 1,2,SKP</v>
      </c>
      <c r="AL1365" s="4" t="str">
        <f t="shared" si="960"/>
        <v>COM</v>
      </c>
      <c r="AM1365" s="4" t="str">
        <f t="shared" si="961"/>
        <v>R</v>
      </c>
      <c r="AN1365" s="4" t="str">
        <f t="shared" si="962"/>
        <v/>
      </c>
      <c r="AO1365" s="4" t="str">
        <f t="shared" si="963"/>
        <v>#</v>
      </c>
      <c r="AP1365" s="15" t="str">
        <f t="shared" si="964"/>
        <v>,SKP</v>
      </c>
      <c r="AQ1365" s="9" t="str">
        <f>_xlfn.XLOOKUP(D1365,Sheet2!$E$3:$E$101,Sheet2!$F$3:$F$101,"******************")</f>
        <v>******************</v>
      </c>
      <c r="AR1365" s="33" t="str">
        <f t="shared" si="950"/>
        <v>NIOC TTO</v>
      </c>
      <c r="AS1365" s="9" t="str">
        <f t="shared" si="951"/>
        <v>DOCC</v>
      </c>
      <c r="AT1365" s="4">
        <f t="shared" si="965"/>
        <v>2</v>
      </c>
      <c r="AU1365" s="6">
        <f t="shared" si="966"/>
        <v>2</v>
      </c>
      <c r="AV1365" s="4" t="str">
        <f t="shared" si="967"/>
        <v>C</v>
      </c>
      <c r="AW1365" s="4">
        <f t="shared" si="968"/>
        <v>11</v>
      </c>
      <c r="AX1365" s="4" t="str">
        <f>_xlfn.XLOOKUP(AW1365,Sheet2!$Q$3:$Q$66,Sheet2!$R$3:$R$66,"**")</f>
        <v>TTO</v>
      </c>
      <c r="AY1365" s="4">
        <f t="shared" si="969"/>
        <v>0</v>
      </c>
      <c r="AZ1365" s="16" t="str">
        <f t="shared" si="970"/>
        <v>SKPDN</v>
      </c>
    </row>
    <row r="1366" spans="1:52" x14ac:dyDescent="0.35">
      <c r="B1366" s="3">
        <f t="shared" si="928"/>
        <v>49</v>
      </c>
      <c r="C1366" s="1">
        <f t="shared" si="929"/>
        <v>2774</v>
      </c>
      <c r="D1366" s="2">
        <v>143000</v>
      </c>
      <c r="E1366" s="2" t="str">
        <f>_xlfn.XLOOKUP(C1366,Sheet2!$N$3:$N$1000,Sheet2!$O$3:$O$1000,"")</f>
        <v/>
      </c>
      <c r="F1366" s="9" t="str">
        <f t="shared" si="927"/>
        <v>ADD 2,0</v>
      </c>
      <c r="G1366" s="4" t="str">
        <f t="shared" si="947"/>
        <v>306</v>
      </c>
      <c r="H1366" s="4">
        <f t="shared" si="948"/>
        <v>0</v>
      </c>
      <c r="I1366" s="6">
        <f t="shared" si="940"/>
        <v>1</v>
      </c>
      <c r="J1366" s="6">
        <f t="shared" si="941"/>
        <v>4</v>
      </c>
      <c r="K1366" s="6">
        <f t="shared" si="942"/>
        <v>3</v>
      </c>
      <c r="L1366" s="6">
        <f t="shared" si="943"/>
        <v>0</v>
      </c>
      <c r="M1366" s="6">
        <f t="shared" si="944"/>
        <v>0</v>
      </c>
      <c r="N1366" s="6">
        <f t="shared" si="945"/>
        <v>0</v>
      </c>
      <c r="O1366" s="13">
        <f t="shared" si="946"/>
        <v>24</v>
      </c>
      <c r="P1366" s="4">
        <f t="shared" si="952"/>
        <v>6</v>
      </c>
      <c r="Q1366" s="4">
        <f t="shared" si="953"/>
        <v>0</v>
      </c>
      <c r="R1366">
        <f t="shared" si="930"/>
        <v>0</v>
      </c>
      <c r="S1366" s="4">
        <f t="shared" si="931"/>
        <v>2</v>
      </c>
      <c r="T1366" s="15">
        <f t="shared" si="932"/>
        <v>1</v>
      </c>
      <c r="U1366" s="4">
        <f t="shared" si="933"/>
        <v>2</v>
      </c>
      <c r="V1366" s="4">
        <f t="shared" si="934"/>
        <v>0</v>
      </c>
      <c r="W1366" s="4">
        <f t="shared" si="935"/>
        <v>6</v>
      </c>
      <c r="X1366" s="6">
        <f t="shared" si="936"/>
        <v>0</v>
      </c>
      <c r="Y1366" s="4">
        <f t="shared" si="937"/>
        <v>0</v>
      </c>
      <c r="Z1366" s="6">
        <f t="shared" si="938"/>
        <v>0</v>
      </c>
      <c r="AA1366" s="18">
        <f t="shared" si="939"/>
        <v>0</v>
      </c>
      <c r="AB1366" s="9" t="str">
        <f t="shared" si="954"/>
        <v>+0,2</v>
      </c>
      <c r="AC1366" s="9" t="str">
        <f>_xlfn.XLOOKUP(R1366,Sheet2!$H$3:$H$258,Sheet2!$I$3:$I$258,"-----")</f>
        <v>0</v>
      </c>
      <c r="AD1366" s="9" t="str">
        <f>_xlfn.XLOOKUP(VALUE(AE1366),Sheet2!$N$3:$N$1000,Sheet2!$O$3:$O$1000,"********")</f>
        <v>********</v>
      </c>
      <c r="AE1366" t="str">
        <f t="shared" si="949"/>
        <v>2774</v>
      </c>
      <c r="AF1366" s="9" t="str">
        <f>IF(R1366&lt;200,"+"&amp;TEXT(R1366,"0"),"-"&amp;TEXT(_xlfn.XLOOKUP(R1366,Sheet2!$K$3:$K$130,Sheet2!$L$3:$L$130,"-----"),"0"))</f>
        <v>+0</v>
      </c>
      <c r="AG1366" s="9" t="str">
        <f t="shared" si="955"/>
        <v>@</v>
      </c>
      <c r="AH1366" s="9" t="str">
        <f t="shared" si="956"/>
        <v>JMP @+0,2</v>
      </c>
      <c r="AI1366" t="str">
        <f t="shared" si="957"/>
        <v>0,@+0,2</v>
      </c>
      <c r="AJ1366" s="16" t="str">
        <f t="shared" si="958"/>
        <v>@+0,2</v>
      </c>
      <c r="AK1366" t="str">
        <f t="shared" si="959"/>
        <v>ADD 2,0</v>
      </c>
      <c r="AL1366" s="4" t="str">
        <f t="shared" si="960"/>
        <v>ADD</v>
      </c>
      <c r="AM1366" s="4" t="str">
        <f t="shared" si="961"/>
        <v/>
      </c>
      <c r="AN1366" s="4" t="str">
        <f t="shared" si="962"/>
        <v/>
      </c>
      <c r="AO1366" s="4" t="str">
        <f t="shared" si="963"/>
        <v/>
      </c>
      <c r="AP1366" s="15" t="str">
        <f t="shared" si="964"/>
        <v/>
      </c>
      <c r="AQ1366" s="9" t="str">
        <f>_xlfn.XLOOKUP(D1366,Sheet2!$E$3:$E$101,Sheet2!$F$3:$F$101,"******************")</f>
        <v>******************</v>
      </c>
      <c r="AR1366" s="33" t="str">
        <f t="shared" si="950"/>
        <v>DOC 0,0</v>
      </c>
      <c r="AS1366" s="9" t="str">
        <f t="shared" si="951"/>
        <v>DOC</v>
      </c>
      <c r="AT1366" s="4">
        <f t="shared" si="965"/>
        <v>0</v>
      </c>
      <c r="AU1366" s="6">
        <f t="shared" si="966"/>
        <v>0</v>
      </c>
      <c r="AV1366" s="4" t="str">
        <f t="shared" si="967"/>
        <v/>
      </c>
      <c r="AW1366" s="4">
        <f t="shared" si="968"/>
        <v>0</v>
      </c>
      <c r="AX1366" s="4" t="str">
        <f>_xlfn.XLOOKUP(AW1366,Sheet2!$Q$3:$Q$66,Sheet2!$R$3:$R$66,"**")</f>
        <v>0</v>
      </c>
      <c r="AY1366" s="4">
        <f t="shared" si="969"/>
        <v>6</v>
      </c>
      <c r="AZ1366" s="16" t="str">
        <f t="shared" si="970"/>
        <v>SKPBN</v>
      </c>
    </row>
    <row r="1367" spans="1:52" x14ac:dyDescent="0.35">
      <c r="B1367" s="3">
        <f t="shared" si="928"/>
        <v>50</v>
      </c>
      <c r="C1367" s="1">
        <f t="shared" si="929"/>
        <v>2775</v>
      </c>
      <c r="D1367" s="2">
        <v>122414</v>
      </c>
      <c r="E1367" s="2" t="str">
        <f>_xlfn.XLOOKUP(C1367,Sheet2!$N$3:$N$1000,Sheet2!$O$3:$O$1000,"")</f>
        <v/>
      </c>
      <c r="F1367" s="9" t="str">
        <f t="shared" si="927"/>
        <v>SUB# 1,0,SZR</v>
      </c>
      <c r="G1367" s="4" t="str">
        <f t="shared" si="947"/>
        <v>245</v>
      </c>
      <c r="H1367" s="4">
        <f t="shared" si="948"/>
        <v>14</v>
      </c>
      <c r="I1367" s="6">
        <f t="shared" si="940"/>
        <v>1</v>
      </c>
      <c r="J1367" s="6">
        <f t="shared" si="941"/>
        <v>2</v>
      </c>
      <c r="K1367" s="6">
        <f t="shared" si="942"/>
        <v>2</v>
      </c>
      <c r="L1367" s="6">
        <f t="shared" si="943"/>
        <v>4</v>
      </c>
      <c r="M1367" s="6">
        <f t="shared" si="944"/>
        <v>1</v>
      </c>
      <c r="N1367" s="6">
        <f t="shared" si="945"/>
        <v>4</v>
      </c>
      <c r="O1367" s="13">
        <f t="shared" si="946"/>
        <v>20</v>
      </c>
      <c r="P1367" s="4">
        <f t="shared" si="952"/>
        <v>5</v>
      </c>
      <c r="Q1367" s="4">
        <f t="shared" si="953"/>
        <v>0</v>
      </c>
      <c r="R1367">
        <f t="shared" si="930"/>
        <v>14</v>
      </c>
      <c r="S1367" s="4">
        <f t="shared" si="931"/>
        <v>1</v>
      </c>
      <c r="T1367" s="15">
        <f t="shared" si="932"/>
        <v>1</v>
      </c>
      <c r="U1367" s="4">
        <f t="shared" si="933"/>
        <v>1</v>
      </c>
      <c r="V1367" s="4">
        <f t="shared" si="934"/>
        <v>0</v>
      </c>
      <c r="W1367" s="4">
        <f t="shared" si="935"/>
        <v>5</v>
      </c>
      <c r="X1367" s="6">
        <f t="shared" si="936"/>
        <v>0</v>
      </c>
      <c r="Y1367" s="4">
        <f t="shared" si="937"/>
        <v>0</v>
      </c>
      <c r="Z1367" s="6">
        <f t="shared" si="938"/>
        <v>1</v>
      </c>
      <c r="AA1367" s="18">
        <f t="shared" si="939"/>
        <v>4</v>
      </c>
      <c r="AB1367" s="9" t="str">
        <f t="shared" si="954"/>
        <v>+14</v>
      </c>
      <c r="AC1367" s="9" t="str">
        <f>_xlfn.XLOOKUP(R1367,Sheet2!$H$3:$H$258,Sheet2!$I$3:$I$258,"-----")</f>
        <v>*****</v>
      </c>
      <c r="AD1367" s="9" t="str">
        <f>_xlfn.XLOOKUP(VALUE(AE1367),Sheet2!$N$3:$N$1000,Sheet2!$O$3:$O$1000,"********")</f>
        <v>********</v>
      </c>
      <c r="AE1367" t="str">
        <f t="shared" si="949"/>
        <v>3011</v>
      </c>
      <c r="AF1367" s="9" t="str">
        <f>IF(R1367&lt;200,"+"&amp;TEXT(R1367,"0"),"-"&amp;TEXT(_xlfn.XLOOKUP(R1367,Sheet2!$K$3:$K$130,Sheet2!$L$3:$L$130,"-----"),"0"))</f>
        <v>+14</v>
      </c>
      <c r="AG1367" s="9" t="str">
        <f t="shared" si="955"/>
        <v>@</v>
      </c>
      <c r="AH1367" s="9" t="str">
        <f t="shared" si="956"/>
        <v>JMP @+14</v>
      </c>
      <c r="AI1367" t="str">
        <f t="shared" si="957"/>
        <v>0,@+14</v>
      </c>
      <c r="AJ1367" s="16" t="str">
        <f t="shared" si="958"/>
        <v>@+14</v>
      </c>
      <c r="AK1367" t="str">
        <f t="shared" si="959"/>
        <v>SUB# 1,0,SZR</v>
      </c>
      <c r="AL1367" s="4" t="str">
        <f t="shared" si="960"/>
        <v>SUB</v>
      </c>
      <c r="AM1367" s="4" t="str">
        <f t="shared" si="961"/>
        <v/>
      </c>
      <c r="AN1367" s="4" t="str">
        <f t="shared" si="962"/>
        <v/>
      </c>
      <c r="AO1367" s="4" t="str">
        <f t="shared" si="963"/>
        <v>#</v>
      </c>
      <c r="AP1367" s="15" t="str">
        <f t="shared" si="964"/>
        <v>,SZR</v>
      </c>
      <c r="AQ1367" s="9" t="str">
        <f>_xlfn.XLOOKUP(D1367,Sheet2!$E$3:$E$101,Sheet2!$F$3:$F$101,"******************")</f>
        <v>******************</v>
      </c>
      <c r="AR1367" s="33" t="str">
        <f t="shared" si="950"/>
        <v>DIC 0,RTC</v>
      </c>
      <c r="AS1367" s="9" t="str">
        <f t="shared" si="951"/>
        <v>DIC</v>
      </c>
      <c r="AT1367" s="4">
        <f t="shared" si="965"/>
        <v>0</v>
      </c>
      <c r="AU1367" s="6">
        <f t="shared" si="966"/>
        <v>0</v>
      </c>
      <c r="AV1367" s="4" t="str">
        <f t="shared" si="967"/>
        <v/>
      </c>
      <c r="AW1367" s="4">
        <f t="shared" si="968"/>
        <v>14</v>
      </c>
      <c r="AX1367" s="4" t="str">
        <f>_xlfn.XLOOKUP(AW1367,Sheet2!$Q$3:$Q$66,Sheet2!$R$3:$R$66,"**")</f>
        <v>RTC</v>
      </c>
      <c r="AY1367" s="4">
        <f t="shared" si="969"/>
        <v>5</v>
      </c>
      <c r="AZ1367" s="16" t="str">
        <f t="shared" si="970"/>
        <v>SKPBN</v>
      </c>
    </row>
    <row r="1368" spans="1:52" x14ac:dyDescent="0.35">
      <c r="B1368" s="3">
        <f t="shared" si="928"/>
        <v>51</v>
      </c>
      <c r="C1368" s="1">
        <f t="shared" si="929"/>
        <v>2776</v>
      </c>
      <c r="D1368" s="2">
        <v>6242</v>
      </c>
      <c r="E1368" s="2" t="str">
        <f>_xlfn.XLOOKUP(C1368,Sheet2!$N$3:$N$1000,Sheet2!$O$3:$O$1000,"")</f>
        <v/>
      </c>
      <c r="F1368" s="9" t="str">
        <f t="shared" si="927"/>
        <v>EHALT</v>
      </c>
      <c r="G1368" s="4" t="str">
        <f t="shared" si="947"/>
        <v>14</v>
      </c>
      <c r="H1368" s="4">
        <f t="shared" si="948"/>
        <v>242</v>
      </c>
      <c r="I1368" s="6">
        <f t="shared" si="940"/>
        <v>0</v>
      </c>
      <c r="J1368" s="6">
        <f t="shared" si="941"/>
        <v>0</v>
      </c>
      <c r="K1368" s="6">
        <f t="shared" si="942"/>
        <v>6</v>
      </c>
      <c r="L1368" s="6">
        <f t="shared" si="943"/>
        <v>2</v>
      </c>
      <c r="M1368" s="6">
        <f t="shared" si="944"/>
        <v>4</v>
      </c>
      <c r="N1368" s="6">
        <f t="shared" si="945"/>
        <v>2</v>
      </c>
      <c r="O1368" s="13">
        <f t="shared" si="946"/>
        <v>1</v>
      </c>
      <c r="P1368" s="4">
        <f t="shared" si="952"/>
        <v>0</v>
      </c>
      <c r="Q1368" s="4">
        <f t="shared" si="953"/>
        <v>1</v>
      </c>
      <c r="R1368">
        <f t="shared" si="930"/>
        <v>242</v>
      </c>
      <c r="S1368" s="4">
        <f t="shared" si="931"/>
        <v>0</v>
      </c>
      <c r="T1368" s="15">
        <f t="shared" si="932"/>
        <v>1</v>
      </c>
      <c r="U1368" s="4">
        <f t="shared" si="933"/>
        <v>0</v>
      </c>
      <c r="V1368" s="4">
        <f t="shared" si="934"/>
        <v>1</v>
      </c>
      <c r="W1368" s="4">
        <f t="shared" si="935"/>
        <v>4</v>
      </c>
      <c r="X1368" s="6">
        <f t="shared" si="936"/>
        <v>2</v>
      </c>
      <c r="Y1368" s="4">
        <f t="shared" si="937"/>
        <v>2</v>
      </c>
      <c r="Z1368" s="6">
        <f t="shared" si="938"/>
        <v>0</v>
      </c>
      <c r="AA1368" s="18">
        <f t="shared" si="939"/>
        <v>2</v>
      </c>
      <c r="AB1368" s="9" t="str">
        <f t="shared" si="954"/>
        <v>I.EHA</v>
      </c>
      <c r="AC1368" s="9" t="str">
        <f>_xlfn.XLOOKUP(R1368,Sheet2!$H$3:$H$258,Sheet2!$I$3:$I$258,"-----")</f>
        <v>I.EHA</v>
      </c>
      <c r="AD1368" s="9" t="str">
        <f>_xlfn.XLOOKUP(VALUE(AE1368),Sheet2!$N$3:$N$1000,Sheet2!$O$3:$O$1000,"********")</f>
        <v>********</v>
      </c>
      <c r="AE1368" t="str">
        <f t="shared" si="949"/>
        <v>2640</v>
      </c>
      <c r="AF1368" s="9" t="str">
        <f>IF(R1368&lt;200,"+"&amp;TEXT(R1368,"0"),"-"&amp;TEXT(_xlfn.XLOOKUP(R1368,Sheet2!$K$3:$K$130,Sheet2!$L$3:$L$130,"-----"),"0"))</f>
        <v>-136</v>
      </c>
      <c r="AG1368" s="9" t="str">
        <f t="shared" si="955"/>
        <v>@</v>
      </c>
      <c r="AH1368" s="9" t="str">
        <f t="shared" si="956"/>
        <v>JSR @I.EHA</v>
      </c>
      <c r="AI1368" t="str">
        <f t="shared" si="957"/>
        <v>1,@I.EHA</v>
      </c>
      <c r="AJ1368" s="16" t="str">
        <f t="shared" si="958"/>
        <v>@I.EHA</v>
      </c>
      <c r="AK1368" t="str">
        <f t="shared" si="959"/>
        <v>ADCOR 0,1,SZC</v>
      </c>
      <c r="AL1368" s="4" t="str">
        <f t="shared" si="960"/>
        <v>ADC</v>
      </c>
      <c r="AM1368" s="4" t="str">
        <f t="shared" si="961"/>
        <v>R</v>
      </c>
      <c r="AN1368" s="4" t="str">
        <f t="shared" si="962"/>
        <v>O</v>
      </c>
      <c r="AO1368" s="4" t="str">
        <f t="shared" si="963"/>
        <v/>
      </c>
      <c r="AP1368" s="15" t="str">
        <f t="shared" si="964"/>
        <v>,SZC</v>
      </c>
      <c r="AQ1368" s="9" t="str">
        <f>_xlfn.XLOOKUP(D1368,Sheet2!$E$3:$E$101,Sheet2!$F$3:$F$101,"******************")</f>
        <v>EHALT</v>
      </c>
      <c r="AR1368" s="33" t="str">
        <f t="shared" si="950"/>
        <v>DOBC 1,**</v>
      </c>
      <c r="AS1368" s="9" t="str">
        <f t="shared" si="951"/>
        <v>DOBC</v>
      </c>
      <c r="AT1368" s="4">
        <f t="shared" si="965"/>
        <v>1</v>
      </c>
      <c r="AU1368" s="6">
        <f t="shared" si="966"/>
        <v>2</v>
      </c>
      <c r="AV1368" s="4" t="str">
        <f t="shared" si="967"/>
        <v>C</v>
      </c>
      <c r="AW1368" s="4">
        <f t="shared" si="968"/>
        <v>42</v>
      </c>
      <c r="AX1368" s="4" t="str">
        <f>_xlfn.XLOOKUP(AW1368,Sheet2!$Q$3:$Q$66,Sheet2!$R$3:$R$66,"**")</f>
        <v>**</v>
      </c>
      <c r="AY1368" s="4">
        <f t="shared" si="969"/>
        <v>4</v>
      </c>
      <c r="AZ1368" s="16" t="str">
        <f t="shared" si="970"/>
        <v>SKPDN</v>
      </c>
    </row>
    <row r="1369" spans="1:52" x14ac:dyDescent="0.35">
      <c r="B1369" s="3">
        <f t="shared" si="928"/>
        <v>52</v>
      </c>
      <c r="C1369" s="1">
        <f t="shared" si="929"/>
        <v>2777</v>
      </c>
      <c r="D1369" s="2">
        <v>6243</v>
      </c>
      <c r="E1369" s="2" t="str">
        <f>_xlfn.XLOOKUP(C1369,Sheet2!$N$3:$N$1000,Sheet2!$O$3:$O$1000,"")</f>
        <v/>
      </c>
      <c r="F1369" s="9" t="str">
        <f t="shared" si="927"/>
        <v>LOOP</v>
      </c>
      <c r="G1369" s="4" t="str">
        <f t="shared" si="947"/>
        <v>14</v>
      </c>
      <c r="H1369" s="4">
        <f t="shared" si="948"/>
        <v>243</v>
      </c>
      <c r="I1369" s="6">
        <f t="shared" si="940"/>
        <v>0</v>
      </c>
      <c r="J1369" s="6">
        <f t="shared" si="941"/>
        <v>0</v>
      </c>
      <c r="K1369" s="6">
        <f t="shared" si="942"/>
        <v>6</v>
      </c>
      <c r="L1369" s="6">
        <f t="shared" si="943"/>
        <v>2</v>
      </c>
      <c r="M1369" s="6">
        <f t="shared" si="944"/>
        <v>4</v>
      </c>
      <c r="N1369" s="6">
        <f t="shared" si="945"/>
        <v>3</v>
      </c>
      <c r="O1369" s="13">
        <f t="shared" si="946"/>
        <v>1</v>
      </c>
      <c r="P1369" s="4">
        <f t="shared" si="952"/>
        <v>0</v>
      </c>
      <c r="Q1369" s="4">
        <f t="shared" si="953"/>
        <v>1</v>
      </c>
      <c r="R1369">
        <f t="shared" si="930"/>
        <v>243</v>
      </c>
      <c r="S1369" s="4">
        <f t="shared" si="931"/>
        <v>0</v>
      </c>
      <c r="T1369" s="15">
        <f t="shared" si="932"/>
        <v>1</v>
      </c>
      <c r="U1369" s="4">
        <f t="shared" si="933"/>
        <v>0</v>
      </c>
      <c r="V1369" s="4">
        <f t="shared" si="934"/>
        <v>1</v>
      </c>
      <c r="W1369" s="4">
        <f t="shared" si="935"/>
        <v>4</v>
      </c>
      <c r="X1369" s="6">
        <f t="shared" si="936"/>
        <v>2</v>
      </c>
      <c r="Y1369" s="4">
        <f t="shared" si="937"/>
        <v>2</v>
      </c>
      <c r="Z1369" s="6">
        <f t="shared" si="938"/>
        <v>0</v>
      </c>
      <c r="AA1369" s="18">
        <f t="shared" si="939"/>
        <v>3</v>
      </c>
      <c r="AB1369" s="9" t="str">
        <f t="shared" si="954"/>
        <v>I.LOO</v>
      </c>
      <c r="AC1369" s="9" t="str">
        <f>_xlfn.XLOOKUP(R1369,Sheet2!$H$3:$H$258,Sheet2!$I$3:$I$258,"-----")</f>
        <v>I.LOO</v>
      </c>
      <c r="AD1369" s="9" t="str">
        <f>_xlfn.XLOOKUP(VALUE(AE1369),Sheet2!$N$3:$N$1000,Sheet2!$O$3:$O$1000,"********")</f>
        <v>********</v>
      </c>
      <c r="AE1369" t="str">
        <f t="shared" si="949"/>
        <v>2642</v>
      </c>
      <c r="AF1369" s="9" t="str">
        <f>IF(R1369&lt;200,"+"&amp;TEXT(R1369,"0"),"-"&amp;TEXT(_xlfn.XLOOKUP(R1369,Sheet2!$K$3:$K$130,Sheet2!$L$3:$L$130,"-----"),"0"))</f>
        <v>-135</v>
      </c>
      <c r="AG1369" s="9" t="str">
        <f t="shared" si="955"/>
        <v>@</v>
      </c>
      <c r="AH1369" s="9" t="str">
        <f t="shared" si="956"/>
        <v>JSR @I.LOO</v>
      </c>
      <c r="AI1369" t="str">
        <f t="shared" si="957"/>
        <v>1,@I.LOO</v>
      </c>
      <c r="AJ1369" s="16" t="str">
        <f t="shared" si="958"/>
        <v>@I.LOO</v>
      </c>
      <c r="AK1369" t="str">
        <f t="shared" si="959"/>
        <v>ADCOR 0,1,SNC</v>
      </c>
      <c r="AL1369" s="4" t="str">
        <f t="shared" si="960"/>
        <v>ADC</v>
      </c>
      <c r="AM1369" s="4" t="str">
        <f t="shared" si="961"/>
        <v>R</v>
      </c>
      <c r="AN1369" s="4" t="str">
        <f t="shared" si="962"/>
        <v>O</v>
      </c>
      <c r="AO1369" s="4" t="str">
        <f t="shared" si="963"/>
        <v/>
      </c>
      <c r="AP1369" s="15" t="str">
        <f t="shared" si="964"/>
        <v>,SNC</v>
      </c>
      <c r="AQ1369" s="9" t="str">
        <f>_xlfn.XLOOKUP(D1369,Sheet2!$E$3:$E$101,Sheet2!$F$3:$F$101,"******************")</f>
        <v>LOOP</v>
      </c>
      <c r="AR1369" s="33" t="str">
        <f t="shared" si="950"/>
        <v>DOBC 1,**</v>
      </c>
      <c r="AS1369" s="9" t="str">
        <f t="shared" si="951"/>
        <v>DOBC</v>
      </c>
      <c r="AT1369" s="4">
        <f t="shared" si="965"/>
        <v>1</v>
      </c>
      <c r="AU1369" s="6">
        <f t="shared" si="966"/>
        <v>2</v>
      </c>
      <c r="AV1369" s="4" t="str">
        <f t="shared" si="967"/>
        <v>C</v>
      </c>
      <c r="AW1369" s="4">
        <f t="shared" si="968"/>
        <v>43</v>
      </c>
      <c r="AX1369" s="4" t="str">
        <f>_xlfn.XLOOKUP(AW1369,Sheet2!$Q$3:$Q$66,Sheet2!$R$3:$R$66,"**")</f>
        <v>**</v>
      </c>
      <c r="AY1369" s="4">
        <f t="shared" si="969"/>
        <v>4</v>
      </c>
      <c r="AZ1369" s="16" t="str">
        <f t="shared" si="970"/>
        <v>SKPDN</v>
      </c>
    </row>
    <row r="1370" spans="1:52" x14ac:dyDescent="0.35">
      <c r="A1370" s="5" t="s">
        <v>53</v>
      </c>
      <c r="B1370" s="3">
        <v>2</v>
      </c>
      <c r="C1370" s="1">
        <v>3000</v>
      </c>
      <c r="D1370" s="2">
        <v>6240</v>
      </c>
      <c r="E1370" s="2" t="str">
        <f>_xlfn.XLOOKUP(C1370,Sheet2!$N$3:$N$1000,Sheet2!$O$3:$O$1000,"")</f>
        <v>D26</v>
      </c>
      <c r="F1370" s="9" t="str">
        <f t="shared" ref="F1370:F1433" si="971">IF(AQ1370="******************",IF(P1370=0,AH1370,IF(P1370=3,AR1370,IF(P1370=1,"LDA "&amp;AI1370,IF(P1370=2,"STA "&amp;AI1370,IF(P1370=3,AQ1370,AK1370))))),AQ1370)</f>
        <v>SETP1</v>
      </c>
      <c r="G1370" s="4" t="str">
        <f t="shared" si="947"/>
        <v>14</v>
      </c>
      <c r="H1370" s="4">
        <f t="shared" si="948"/>
        <v>240</v>
      </c>
      <c r="I1370" s="6">
        <f t="shared" si="940"/>
        <v>0</v>
      </c>
      <c r="J1370" s="6">
        <f t="shared" si="941"/>
        <v>0</v>
      </c>
      <c r="K1370" s="6">
        <f t="shared" si="942"/>
        <v>6</v>
      </c>
      <c r="L1370" s="6">
        <f t="shared" si="943"/>
        <v>2</v>
      </c>
      <c r="M1370" s="6">
        <f t="shared" si="944"/>
        <v>4</v>
      </c>
      <c r="N1370" s="6">
        <f t="shared" si="945"/>
        <v>0</v>
      </c>
      <c r="O1370" s="13">
        <f t="shared" si="946"/>
        <v>1</v>
      </c>
      <c r="P1370" s="4">
        <f t="shared" si="952"/>
        <v>0</v>
      </c>
      <c r="Q1370" s="4">
        <f t="shared" si="953"/>
        <v>1</v>
      </c>
      <c r="R1370">
        <f t="shared" si="930"/>
        <v>240</v>
      </c>
      <c r="S1370" s="4">
        <f t="shared" si="931"/>
        <v>0</v>
      </c>
      <c r="T1370" s="15">
        <f t="shared" si="932"/>
        <v>1</v>
      </c>
      <c r="U1370" s="4">
        <f t="shared" si="933"/>
        <v>0</v>
      </c>
      <c r="V1370" s="4">
        <f t="shared" si="934"/>
        <v>1</v>
      </c>
      <c r="W1370" s="4">
        <f t="shared" si="935"/>
        <v>4</v>
      </c>
      <c r="X1370" s="6">
        <f t="shared" si="936"/>
        <v>2</v>
      </c>
      <c r="Y1370" s="4">
        <f t="shared" si="937"/>
        <v>2</v>
      </c>
      <c r="Z1370" s="6">
        <f t="shared" si="938"/>
        <v>0</v>
      </c>
      <c r="AA1370" s="18">
        <f t="shared" si="939"/>
        <v>0</v>
      </c>
      <c r="AB1370" s="9" t="str">
        <f t="shared" si="954"/>
        <v>I.SETP</v>
      </c>
      <c r="AC1370" s="9" t="str">
        <f>_xlfn.XLOOKUP(R1370,Sheet2!$H$3:$H$258,Sheet2!$I$3:$I$258,"-----")</f>
        <v>I.SETP</v>
      </c>
      <c r="AD1370" s="9" t="str">
        <f>_xlfn.XLOOKUP(VALUE(AE1370),Sheet2!$N$3:$N$1000,Sheet2!$O$3:$O$1000,"********")</f>
        <v>********</v>
      </c>
      <c r="AE1370" t="str">
        <f t="shared" si="949"/>
        <v>2640</v>
      </c>
      <c r="AF1370" s="9" t="str">
        <f>IF(R1370&lt;200,"+"&amp;TEXT(R1370,"0"),"-"&amp;TEXT(_xlfn.XLOOKUP(R1370,Sheet2!$K$3:$K$130,Sheet2!$L$3:$L$130,"-----"),"0"))</f>
        <v>-140</v>
      </c>
      <c r="AG1370" s="9" t="str">
        <f t="shared" si="955"/>
        <v>@</v>
      </c>
      <c r="AH1370" s="9" t="str">
        <f t="shared" si="956"/>
        <v>JSR @I.SETP</v>
      </c>
      <c r="AI1370" t="str">
        <f t="shared" si="957"/>
        <v>1,@I.SETP</v>
      </c>
      <c r="AJ1370" s="16" t="str">
        <f t="shared" si="958"/>
        <v>@I.SETP</v>
      </c>
      <c r="AK1370" t="str">
        <f t="shared" si="959"/>
        <v>ADCOR 0,1</v>
      </c>
      <c r="AL1370" s="4" t="str">
        <f t="shared" si="960"/>
        <v>ADC</v>
      </c>
      <c r="AM1370" s="4" t="str">
        <f t="shared" si="961"/>
        <v>R</v>
      </c>
      <c r="AN1370" s="4" t="str">
        <f t="shared" si="962"/>
        <v>O</v>
      </c>
      <c r="AO1370" s="4" t="str">
        <f t="shared" si="963"/>
        <v/>
      </c>
      <c r="AP1370" s="15" t="str">
        <f t="shared" si="964"/>
        <v/>
      </c>
      <c r="AQ1370" s="9" t="str">
        <f>_xlfn.XLOOKUP(D1370,Sheet2!$E$3:$E$101,Sheet2!$F$3:$F$101,"******************")</f>
        <v>SETP1</v>
      </c>
      <c r="AR1370" s="33" t="str">
        <f t="shared" si="950"/>
        <v>DOBC 1,**</v>
      </c>
      <c r="AS1370" s="9" t="str">
        <f t="shared" si="951"/>
        <v>DOBC</v>
      </c>
      <c r="AT1370" s="4">
        <f t="shared" si="965"/>
        <v>1</v>
      </c>
      <c r="AU1370" s="6">
        <f t="shared" si="966"/>
        <v>2</v>
      </c>
      <c r="AV1370" s="4" t="str">
        <f t="shared" si="967"/>
        <v>C</v>
      </c>
      <c r="AW1370" s="4">
        <f t="shared" si="968"/>
        <v>40</v>
      </c>
      <c r="AX1370" s="4" t="str">
        <f>_xlfn.XLOOKUP(AW1370,Sheet2!$Q$3:$Q$66,Sheet2!$R$3:$R$66,"**")</f>
        <v>**</v>
      </c>
      <c r="AY1370" s="4">
        <f t="shared" si="969"/>
        <v>4</v>
      </c>
      <c r="AZ1370" s="16" t="str">
        <f t="shared" si="970"/>
        <v>SKPDN</v>
      </c>
    </row>
    <row r="1371" spans="1:52" x14ac:dyDescent="0.35">
      <c r="B1371" s="3">
        <f t="shared" si="928"/>
        <v>3</v>
      </c>
      <c r="C1371" s="1">
        <f t="shared" si="929"/>
        <v>3001</v>
      </c>
      <c r="D1371" s="2">
        <v>24160</v>
      </c>
      <c r="E1371" s="2" t="str">
        <f>_xlfn.XLOOKUP(C1371,Sheet2!$N$3:$N$1000,Sheet2!$O$3:$O$1000,"")</f>
        <v/>
      </c>
      <c r="F1371" s="9" t="str">
        <f t="shared" si="971"/>
        <v>LDA 1,BUFF</v>
      </c>
      <c r="G1371" s="4" t="str">
        <f t="shared" si="947"/>
        <v>50</v>
      </c>
      <c r="H1371" s="4">
        <f t="shared" si="948"/>
        <v>160</v>
      </c>
      <c r="I1371" s="6">
        <f t="shared" si="940"/>
        <v>0</v>
      </c>
      <c r="J1371" s="6">
        <f t="shared" si="941"/>
        <v>2</v>
      </c>
      <c r="K1371" s="6">
        <f t="shared" si="942"/>
        <v>4</v>
      </c>
      <c r="L1371" s="6">
        <f t="shared" si="943"/>
        <v>1</v>
      </c>
      <c r="M1371" s="6">
        <f t="shared" si="944"/>
        <v>6</v>
      </c>
      <c r="N1371" s="6">
        <f t="shared" si="945"/>
        <v>0</v>
      </c>
      <c r="O1371" s="13">
        <f t="shared" si="946"/>
        <v>5</v>
      </c>
      <c r="P1371" s="4">
        <f t="shared" si="952"/>
        <v>1</v>
      </c>
      <c r="Q1371" s="4">
        <f t="shared" si="953"/>
        <v>1</v>
      </c>
      <c r="R1371">
        <f t="shared" si="930"/>
        <v>160</v>
      </c>
      <c r="S1371" s="4">
        <f t="shared" si="931"/>
        <v>0</v>
      </c>
      <c r="T1371" s="15">
        <f t="shared" si="932"/>
        <v>0</v>
      </c>
      <c r="U1371" s="4">
        <f t="shared" si="933"/>
        <v>1</v>
      </c>
      <c r="V1371" s="4">
        <f t="shared" si="934"/>
        <v>1</v>
      </c>
      <c r="W1371" s="4">
        <f t="shared" si="935"/>
        <v>0</v>
      </c>
      <c r="X1371" s="6">
        <f t="shared" si="936"/>
        <v>1</v>
      </c>
      <c r="Y1371" s="4">
        <f t="shared" si="937"/>
        <v>3</v>
      </c>
      <c r="Z1371" s="6">
        <f t="shared" si="938"/>
        <v>0</v>
      </c>
      <c r="AA1371" s="18">
        <f t="shared" si="939"/>
        <v>0</v>
      </c>
      <c r="AB1371" s="9" t="str">
        <f t="shared" si="954"/>
        <v>BUFF</v>
      </c>
      <c r="AC1371" s="9" t="str">
        <f>_xlfn.XLOOKUP(R1371,Sheet2!$H$3:$H$258,Sheet2!$I$3:$I$258,"-----")</f>
        <v>BUFF</v>
      </c>
      <c r="AD1371" s="9" t="str">
        <f>_xlfn.XLOOKUP(VALUE(AE1371),Sheet2!$N$3:$N$1000,Sheet2!$O$3:$O$1000,"********")</f>
        <v>********</v>
      </c>
      <c r="AE1371" t="str">
        <f t="shared" si="949"/>
        <v>3161</v>
      </c>
      <c r="AF1371" s="9" t="str">
        <f>IF(R1371&lt;200,"+"&amp;TEXT(R1371,"0"),"-"&amp;TEXT(_xlfn.XLOOKUP(R1371,Sheet2!$K$3:$K$130,Sheet2!$L$3:$L$130,"-----"),"0"))</f>
        <v>+160</v>
      </c>
      <c r="AG1371" s="9" t="str">
        <f t="shared" si="955"/>
        <v/>
      </c>
      <c r="AH1371" s="9" t="str">
        <f t="shared" si="956"/>
        <v>JSR BUFF</v>
      </c>
      <c r="AI1371" t="str">
        <f t="shared" si="957"/>
        <v>1,BUFF</v>
      </c>
      <c r="AJ1371" s="16" t="str">
        <f t="shared" si="958"/>
        <v>BUFF</v>
      </c>
      <c r="AK1371" t="str">
        <f t="shared" si="959"/>
        <v>COMCL 1,1</v>
      </c>
      <c r="AL1371" s="4" t="str">
        <f t="shared" si="960"/>
        <v>COM</v>
      </c>
      <c r="AM1371" s="4" t="str">
        <f t="shared" si="961"/>
        <v>L</v>
      </c>
      <c r="AN1371" s="4" t="str">
        <f t="shared" si="962"/>
        <v>C</v>
      </c>
      <c r="AO1371" s="4" t="str">
        <f t="shared" si="963"/>
        <v/>
      </c>
      <c r="AP1371" s="15" t="str">
        <f t="shared" si="964"/>
        <v/>
      </c>
      <c r="AQ1371" s="9" t="str">
        <f>_xlfn.XLOOKUP(D1371,Sheet2!$E$3:$E$101,Sheet2!$F$3:$F$101,"******************")</f>
        <v>******************</v>
      </c>
      <c r="AR1371" s="33" t="str">
        <f t="shared" si="950"/>
        <v>NIOS **</v>
      </c>
      <c r="AS1371" s="9" t="str">
        <f t="shared" si="951"/>
        <v>DOCS</v>
      </c>
      <c r="AT1371" s="4">
        <f t="shared" si="965"/>
        <v>1</v>
      </c>
      <c r="AU1371" s="6">
        <f t="shared" si="966"/>
        <v>1</v>
      </c>
      <c r="AV1371" s="4" t="str">
        <f t="shared" si="967"/>
        <v>S</v>
      </c>
      <c r="AW1371" s="4">
        <f t="shared" si="968"/>
        <v>60</v>
      </c>
      <c r="AX1371" s="4" t="str">
        <f>_xlfn.XLOOKUP(AW1371,Sheet2!$Q$3:$Q$66,Sheet2!$R$3:$R$66,"**")</f>
        <v>**</v>
      </c>
      <c r="AY1371" s="4">
        <f t="shared" si="969"/>
        <v>0</v>
      </c>
      <c r="AZ1371" s="16" t="str">
        <f t="shared" si="970"/>
        <v>SKPBZ</v>
      </c>
    </row>
    <row r="1372" spans="1:52" x14ac:dyDescent="0.35">
      <c r="B1372" s="3">
        <f t="shared" si="928"/>
        <v>4</v>
      </c>
      <c r="C1372" s="1">
        <f t="shared" si="929"/>
        <v>3002</v>
      </c>
      <c r="D1372" s="2">
        <v>66033</v>
      </c>
      <c r="E1372" s="2" t="str">
        <f>_xlfn.XLOOKUP(C1372,Sheet2!$N$3:$N$1000,Sheet2!$O$3:$O$1000,"")</f>
        <v/>
      </c>
      <c r="F1372" s="9" t="str">
        <f t="shared" si="971"/>
        <v>DOB 1,DSKP</v>
      </c>
      <c r="G1372" s="4" t="str">
        <f t="shared" si="947"/>
        <v>154</v>
      </c>
      <c r="H1372" s="4">
        <f t="shared" si="948"/>
        <v>33</v>
      </c>
      <c r="I1372" s="6">
        <f t="shared" si="940"/>
        <v>0</v>
      </c>
      <c r="J1372" s="6">
        <f t="shared" si="941"/>
        <v>6</v>
      </c>
      <c r="K1372" s="6">
        <f t="shared" si="942"/>
        <v>6</v>
      </c>
      <c r="L1372" s="6">
        <f t="shared" si="943"/>
        <v>0</v>
      </c>
      <c r="M1372" s="6">
        <f t="shared" si="944"/>
        <v>3</v>
      </c>
      <c r="N1372" s="6">
        <f t="shared" si="945"/>
        <v>3</v>
      </c>
      <c r="O1372" s="13">
        <f t="shared" si="946"/>
        <v>13</v>
      </c>
      <c r="P1372" s="4">
        <f t="shared" si="952"/>
        <v>3</v>
      </c>
      <c r="Q1372" s="4">
        <f t="shared" si="953"/>
        <v>1</v>
      </c>
      <c r="R1372">
        <f t="shared" si="930"/>
        <v>33</v>
      </c>
      <c r="S1372" s="4">
        <f t="shared" si="931"/>
        <v>0</v>
      </c>
      <c r="T1372" s="15">
        <f t="shared" si="932"/>
        <v>1</v>
      </c>
      <c r="U1372" s="4">
        <f t="shared" si="933"/>
        <v>3</v>
      </c>
      <c r="V1372" s="4">
        <f t="shared" si="934"/>
        <v>1</v>
      </c>
      <c r="W1372" s="4">
        <f t="shared" si="935"/>
        <v>4</v>
      </c>
      <c r="X1372" s="6">
        <f t="shared" si="936"/>
        <v>0</v>
      </c>
      <c r="Y1372" s="4">
        <f t="shared" si="937"/>
        <v>1</v>
      </c>
      <c r="Z1372" s="6">
        <f t="shared" si="938"/>
        <v>1</v>
      </c>
      <c r="AA1372" s="18">
        <f t="shared" si="939"/>
        <v>3</v>
      </c>
      <c r="AB1372" s="9" t="str">
        <f t="shared" si="954"/>
        <v>*****</v>
      </c>
      <c r="AC1372" s="9" t="str">
        <f>_xlfn.XLOOKUP(R1372,Sheet2!$H$3:$H$258,Sheet2!$I$3:$I$258,"-----")</f>
        <v>*****</v>
      </c>
      <c r="AD1372" s="9" t="str">
        <f>_xlfn.XLOOKUP(VALUE(AE1372),Sheet2!$N$3:$N$1000,Sheet2!$O$3:$O$1000,"********")</f>
        <v>********</v>
      </c>
      <c r="AE1372" t="str">
        <f t="shared" si="949"/>
        <v>3035</v>
      </c>
      <c r="AF1372" s="9" t="str">
        <f>IF(R1372&lt;200,"+"&amp;TEXT(R1372,"0"),"-"&amp;TEXT(_xlfn.XLOOKUP(R1372,Sheet2!$K$3:$K$130,Sheet2!$L$3:$L$130,"-----"),"0"))</f>
        <v>+33</v>
      </c>
      <c r="AG1372" s="9" t="str">
        <f t="shared" si="955"/>
        <v>@</v>
      </c>
      <c r="AH1372" s="9" t="str">
        <f t="shared" si="956"/>
        <v>JSR @*****</v>
      </c>
      <c r="AI1372" t="str">
        <f t="shared" si="957"/>
        <v>1,@*****</v>
      </c>
      <c r="AJ1372" s="16" t="str">
        <f t="shared" si="958"/>
        <v>@*****</v>
      </c>
      <c r="AK1372" t="str">
        <f t="shared" si="959"/>
        <v>ADCZ# 3,1,SNC</v>
      </c>
      <c r="AL1372" s="4" t="str">
        <f t="shared" si="960"/>
        <v>ADC</v>
      </c>
      <c r="AM1372" s="4" t="str">
        <f t="shared" si="961"/>
        <v/>
      </c>
      <c r="AN1372" s="4" t="str">
        <f t="shared" si="962"/>
        <v>Z</v>
      </c>
      <c r="AO1372" s="4" t="str">
        <f t="shared" si="963"/>
        <v>#</v>
      </c>
      <c r="AP1372" s="15" t="str">
        <f t="shared" si="964"/>
        <v>,SNC</v>
      </c>
      <c r="AQ1372" s="9" t="str">
        <f>_xlfn.XLOOKUP(D1372,Sheet2!$E$3:$E$101,Sheet2!$F$3:$F$101,"******************")</f>
        <v>******************</v>
      </c>
      <c r="AR1372" s="33" t="str">
        <f t="shared" si="950"/>
        <v>DOB 1,DSKP</v>
      </c>
      <c r="AS1372" s="9" t="str">
        <f t="shared" si="951"/>
        <v>DOB</v>
      </c>
      <c r="AT1372" s="4">
        <f t="shared" si="965"/>
        <v>1</v>
      </c>
      <c r="AU1372" s="6">
        <f t="shared" si="966"/>
        <v>0</v>
      </c>
      <c r="AV1372" s="4" t="str">
        <f t="shared" si="967"/>
        <v/>
      </c>
      <c r="AW1372" s="4">
        <f t="shared" si="968"/>
        <v>33</v>
      </c>
      <c r="AX1372" s="4" t="str">
        <f>_xlfn.XLOOKUP(AW1372,Sheet2!$Q$3:$Q$66,Sheet2!$R$3:$R$66,"**")</f>
        <v>DSKP</v>
      </c>
      <c r="AY1372" s="4">
        <f t="shared" si="969"/>
        <v>4</v>
      </c>
      <c r="AZ1372" s="16" t="str">
        <f t="shared" si="970"/>
        <v>SKPBN</v>
      </c>
    </row>
    <row r="1373" spans="1:52" x14ac:dyDescent="0.35">
      <c r="B1373" s="3">
        <f t="shared" si="928"/>
        <v>5</v>
      </c>
      <c r="C1373" s="1">
        <f t="shared" si="929"/>
        <v>3003</v>
      </c>
      <c r="D1373" s="2">
        <v>20152</v>
      </c>
      <c r="E1373" s="2" t="str">
        <f>_xlfn.XLOOKUP(C1373,Sheet2!$N$3:$N$1000,Sheet2!$O$3:$O$1000,"")</f>
        <v/>
      </c>
      <c r="F1373" s="9" t="str">
        <f t="shared" si="971"/>
        <v>LDA 0,TESTU</v>
      </c>
      <c r="G1373" s="4" t="str">
        <f t="shared" si="947"/>
        <v>40</v>
      </c>
      <c r="H1373" s="4">
        <f t="shared" si="948"/>
        <v>152</v>
      </c>
      <c r="I1373" s="6">
        <f t="shared" si="940"/>
        <v>0</v>
      </c>
      <c r="J1373" s="6">
        <f t="shared" si="941"/>
        <v>2</v>
      </c>
      <c r="K1373" s="6">
        <f t="shared" si="942"/>
        <v>0</v>
      </c>
      <c r="L1373" s="6">
        <f t="shared" si="943"/>
        <v>1</v>
      </c>
      <c r="M1373" s="6">
        <f t="shared" si="944"/>
        <v>5</v>
      </c>
      <c r="N1373" s="6">
        <f t="shared" si="945"/>
        <v>2</v>
      </c>
      <c r="O1373" s="13">
        <f t="shared" si="946"/>
        <v>4</v>
      </c>
      <c r="P1373" s="4">
        <f t="shared" si="952"/>
        <v>1</v>
      </c>
      <c r="Q1373" s="4">
        <f t="shared" si="953"/>
        <v>0</v>
      </c>
      <c r="R1373">
        <f t="shared" si="930"/>
        <v>152</v>
      </c>
      <c r="S1373" s="4">
        <f t="shared" si="931"/>
        <v>0</v>
      </c>
      <c r="T1373" s="15">
        <f t="shared" si="932"/>
        <v>0</v>
      </c>
      <c r="U1373" s="4">
        <f t="shared" si="933"/>
        <v>1</v>
      </c>
      <c r="V1373" s="4">
        <f t="shared" si="934"/>
        <v>0</v>
      </c>
      <c r="W1373" s="4">
        <f t="shared" si="935"/>
        <v>0</v>
      </c>
      <c r="X1373" s="6">
        <f t="shared" si="936"/>
        <v>1</v>
      </c>
      <c r="Y1373" s="4">
        <f t="shared" si="937"/>
        <v>2</v>
      </c>
      <c r="Z1373" s="6">
        <f t="shared" si="938"/>
        <v>1</v>
      </c>
      <c r="AA1373" s="18">
        <f t="shared" si="939"/>
        <v>2</v>
      </c>
      <c r="AB1373" s="9" t="str">
        <f t="shared" si="954"/>
        <v>TESTU</v>
      </c>
      <c r="AC1373" s="9" t="str">
        <f>_xlfn.XLOOKUP(R1373,Sheet2!$H$3:$H$258,Sheet2!$I$3:$I$258,"-----")</f>
        <v>TESTU</v>
      </c>
      <c r="AD1373" s="9" t="str">
        <f>_xlfn.XLOOKUP(VALUE(AE1373),Sheet2!$N$3:$N$1000,Sheet2!$O$3:$O$1000,"********")</f>
        <v>********</v>
      </c>
      <c r="AE1373" t="str">
        <f t="shared" si="949"/>
        <v>3155</v>
      </c>
      <c r="AF1373" s="9" t="str">
        <f>IF(R1373&lt;200,"+"&amp;TEXT(R1373,"0"),"-"&amp;TEXT(_xlfn.XLOOKUP(R1373,Sheet2!$K$3:$K$130,Sheet2!$L$3:$L$130,"-----"),"0"))</f>
        <v>+152</v>
      </c>
      <c r="AG1373" s="9" t="str">
        <f t="shared" si="955"/>
        <v/>
      </c>
      <c r="AH1373" s="9" t="str">
        <f t="shared" si="956"/>
        <v>JMP TESTU</v>
      </c>
      <c r="AI1373" t="str">
        <f t="shared" si="957"/>
        <v>0,TESTU</v>
      </c>
      <c r="AJ1373" s="16" t="str">
        <f t="shared" si="958"/>
        <v>TESTU</v>
      </c>
      <c r="AK1373" t="str">
        <f t="shared" si="959"/>
        <v>COMOL# 1,0,SZC</v>
      </c>
      <c r="AL1373" s="4" t="str">
        <f t="shared" si="960"/>
        <v>COM</v>
      </c>
      <c r="AM1373" s="4" t="str">
        <f t="shared" si="961"/>
        <v>L</v>
      </c>
      <c r="AN1373" s="4" t="str">
        <f t="shared" si="962"/>
        <v>O</v>
      </c>
      <c r="AO1373" s="4" t="str">
        <f t="shared" si="963"/>
        <v>#</v>
      </c>
      <c r="AP1373" s="15" t="str">
        <f t="shared" si="964"/>
        <v>,SZC</v>
      </c>
      <c r="AQ1373" s="9" t="str">
        <f>_xlfn.XLOOKUP(D1373,Sheet2!$E$3:$E$101,Sheet2!$F$3:$F$101,"******************")</f>
        <v>******************</v>
      </c>
      <c r="AR1373" s="33" t="str">
        <f t="shared" si="950"/>
        <v>NIOS **</v>
      </c>
      <c r="AS1373" s="9" t="str">
        <f t="shared" si="951"/>
        <v>DOCS</v>
      </c>
      <c r="AT1373" s="4">
        <f t="shared" si="965"/>
        <v>0</v>
      </c>
      <c r="AU1373" s="6">
        <f t="shared" si="966"/>
        <v>1</v>
      </c>
      <c r="AV1373" s="4" t="str">
        <f t="shared" si="967"/>
        <v>S</v>
      </c>
      <c r="AW1373" s="4">
        <f t="shared" si="968"/>
        <v>52</v>
      </c>
      <c r="AX1373" s="4" t="str">
        <f>_xlfn.XLOOKUP(AW1373,Sheet2!$Q$3:$Q$66,Sheet2!$R$3:$R$66,"**")</f>
        <v>**</v>
      </c>
      <c r="AY1373" s="4">
        <f t="shared" si="969"/>
        <v>0</v>
      </c>
      <c r="AZ1373" s="16" t="str">
        <f t="shared" si="970"/>
        <v>SKPBZ</v>
      </c>
    </row>
    <row r="1374" spans="1:52" x14ac:dyDescent="0.35">
      <c r="B1374" s="3">
        <f t="shared" si="928"/>
        <v>6</v>
      </c>
      <c r="C1374" s="1">
        <f t="shared" si="929"/>
        <v>3004</v>
      </c>
      <c r="D1374" s="2">
        <v>24121</v>
      </c>
      <c r="E1374" s="2" t="str">
        <f>_xlfn.XLOOKUP(C1374,Sheet2!$N$3:$N$1000,Sheet2!$O$3:$O$1000,"")</f>
        <v/>
      </c>
      <c r="F1374" s="9" t="str">
        <f t="shared" si="971"/>
        <v>LDA 1,C17</v>
      </c>
      <c r="G1374" s="4" t="str">
        <f t="shared" si="947"/>
        <v>50</v>
      </c>
      <c r="H1374" s="4">
        <f t="shared" si="948"/>
        <v>121</v>
      </c>
      <c r="I1374" s="6">
        <f t="shared" si="940"/>
        <v>0</v>
      </c>
      <c r="J1374" s="6">
        <f t="shared" si="941"/>
        <v>2</v>
      </c>
      <c r="K1374" s="6">
        <f t="shared" si="942"/>
        <v>4</v>
      </c>
      <c r="L1374" s="6">
        <f t="shared" si="943"/>
        <v>1</v>
      </c>
      <c r="M1374" s="6">
        <f t="shared" si="944"/>
        <v>2</v>
      </c>
      <c r="N1374" s="6">
        <f t="shared" si="945"/>
        <v>1</v>
      </c>
      <c r="O1374" s="13">
        <f t="shared" si="946"/>
        <v>5</v>
      </c>
      <c r="P1374" s="4">
        <f t="shared" si="952"/>
        <v>1</v>
      </c>
      <c r="Q1374" s="4">
        <f t="shared" si="953"/>
        <v>1</v>
      </c>
      <c r="R1374">
        <f t="shared" si="930"/>
        <v>121</v>
      </c>
      <c r="S1374" s="4">
        <f t="shared" si="931"/>
        <v>0</v>
      </c>
      <c r="T1374" s="15">
        <f t="shared" si="932"/>
        <v>0</v>
      </c>
      <c r="U1374" s="4">
        <f t="shared" si="933"/>
        <v>1</v>
      </c>
      <c r="V1374" s="4">
        <f t="shared" si="934"/>
        <v>1</v>
      </c>
      <c r="W1374" s="4">
        <f t="shared" si="935"/>
        <v>0</v>
      </c>
      <c r="X1374" s="6">
        <f t="shared" si="936"/>
        <v>1</v>
      </c>
      <c r="Y1374" s="4">
        <f t="shared" si="937"/>
        <v>1</v>
      </c>
      <c r="Z1374" s="6">
        <f t="shared" si="938"/>
        <v>0</v>
      </c>
      <c r="AA1374" s="18">
        <f t="shared" si="939"/>
        <v>1</v>
      </c>
      <c r="AB1374" s="9" t="str">
        <f t="shared" si="954"/>
        <v>C17</v>
      </c>
      <c r="AC1374" s="9" t="str">
        <f>_xlfn.XLOOKUP(R1374,Sheet2!$H$3:$H$258,Sheet2!$I$3:$I$258,"-----")</f>
        <v>C17</v>
      </c>
      <c r="AD1374" s="9" t="str">
        <f>_xlfn.XLOOKUP(VALUE(AE1374),Sheet2!$N$3:$N$1000,Sheet2!$O$3:$O$1000,"********")</f>
        <v>********</v>
      </c>
      <c r="AE1374" t="str">
        <f t="shared" si="949"/>
        <v>3125</v>
      </c>
      <c r="AF1374" s="9" t="str">
        <f>IF(R1374&lt;200,"+"&amp;TEXT(R1374,"0"),"-"&amp;TEXT(_xlfn.XLOOKUP(R1374,Sheet2!$K$3:$K$130,Sheet2!$L$3:$L$130,"-----"),"0"))</f>
        <v>+121</v>
      </c>
      <c r="AG1374" s="9" t="str">
        <f t="shared" si="955"/>
        <v/>
      </c>
      <c r="AH1374" s="9" t="str">
        <f t="shared" si="956"/>
        <v>JSR C17</v>
      </c>
      <c r="AI1374" t="str">
        <f t="shared" si="957"/>
        <v>1,C17</v>
      </c>
      <c r="AJ1374" s="16" t="str">
        <f t="shared" si="958"/>
        <v>C17</v>
      </c>
      <c r="AK1374" t="str">
        <f t="shared" si="959"/>
        <v>COMZL 1,1,SKP</v>
      </c>
      <c r="AL1374" s="4" t="str">
        <f t="shared" si="960"/>
        <v>COM</v>
      </c>
      <c r="AM1374" s="4" t="str">
        <f t="shared" si="961"/>
        <v>L</v>
      </c>
      <c r="AN1374" s="4" t="str">
        <f t="shared" si="962"/>
        <v>Z</v>
      </c>
      <c r="AO1374" s="4" t="str">
        <f t="shared" si="963"/>
        <v/>
      </c>
      <c r="AP1374" s="15" t="str">
        <f t="shared" si="964"/>
        <v>,SKP</v>
      </c>
      <c r="AQ1374" s="9" t="str">
        <f>_xlfn.XLOOKUP(D1374,Sheet2!$E$3:$E$101,Sheet2!$F$3:$F$101,"******************")</f>
        <v>******************</v>
      </c>
      <c r="AR1374" s="33" t="str">
        <f t="shared" si="950"/>
        <v>NIOS ADCV</v>
      </c>
      <c r="AS1374" s="9" t="str">
        <f t="shared" si="951"/>
        <v>DOCS</v>
      </c>
      <c r="AT1374" s="4">
        <f t="shared" si="965"/>
        <v>1</v>
      </c>
      <c r="AU1374" s="6">
        <f t="shared" si="966"/>
        <v>1</v>
      </c>
      <c r="AV1374" s="4" t="str">
        <f t="shared" si="967"/>
        <v>S</v>
      </c>
      <c r="AW1374" s="4">
        <f t="shared" si="968"/>
        <v>21</v>
      </c>
      <c r="AX1374" s="4" t="str">
        <f>_xlfn.XLOOKUP(AW1374,Sheet2!$Q$3:$Q$66,Sheet2!$R$3:$R$66,"**")</f>
        <v>ADCV</v>
      </c>
      <c r="AY1374" s="4">
        <f t="shared" si="969"/>
        <v>0</v>
      </c>
      <c r="AZ1374" s="16" t="str">
        <f t="shared" si="970"/>
        <v>SKPBZ</v>
      </c>
    </row>
    <row r="1375" spans="1:52" x14ac:dyDescent="0.35">
      <c r="B1375" s="3">
        <f t="shared" si="928"/>
        <v>7</v>
      </c>
      <c r="C1375" s="1">
        <f t="shared" si="929"/>
        <v>3005</v>
      </c>
      <c r="D1375" s="2">
        <v>123000</v>
      </c>
      <c r="E1375" s="2" t="str">
        <f>_xlfn.XLOOKUP(C1375,Sheet2!$N$3:$N$1000,Sheet2!$O$3:$O$1000,"")</f>
        <v/>
      </c>
      <c r="F1375" s="9" t="str">
        <f t="shared" si="971"/>
        <v>ADD 1,0</v>
      </c>
      <c r="G1375" s="4" t="str">
        <f t="shared" si="947"/>
        <v>246</v>
      </c>
      <c r="H1375" s="4">
        <f t="shared" si="948"/>
        <v>0</v>
      </c>
      <c r="I1375" s="6">
        <f t="shared" si="940"/>
        <v>1</v>
      </c>
      <c r="J1375" s="6">
        <f t="shared" si="941"/>
        <v>2</v>
      </c>
      <c r="K1375" s="6">
        <f t="shared" si="942"/>
        <v>3</v>
      </c>
      <c r="L1375" s="6">
        <f t="shared" si="943"/>
        <v>0</v>
      </c>
      <c r="M1375" s="6">
        <f t="shared" si="944"/>
        <v>0</v>
      </c>
      <c r="N1375" s="6">
        <f t="shared" si="945"/>
        <v>0</v>
      </c>
      <c r="O1375" s="13">
        <f t="shared" si="946"/>
        <v>20</v>
      </c>
      <c r="P1375" s="4">
        <f t="shared" si="952"/>
        <v>5</v>
      </c>
      <c r="Q1375" s="4">
        <f t="shared" si="953"/>
        <v>0</v>
      </c>
      <c r="R1375">
        <f t="shared" si="930"/>
        <v>0</v>
      </c>
      <c r="S1375" s="4">
        <f t="shared" si="931"/>
        <v>2</v>
      </c>
      <c r="T1375" s="15">
        <f t="shared" si="932"/>
        <v>1</v>
      </c>
      <c r="U1375" s="4">
        <f t="shared" si="933"/>
        <v>1</v>
      </c>
      <c r="V1375" s="4">
        <f t="shared" si="934"/>
        <v>0</v>
      </c>
      <c r="W1375" s="4">
        <f t="shared" si="935"/>
        <v>6</v>
      </c>
      <c r="X1375" s="6">
        <f t="shared" si="936"/>
        <v>0</v>
      </c>
      <c r="Y1375" s="4">
        <f t="shared" si="937"/>
        <v>0</v>
      </c>
      <c r="Z1375" s="6">
        <f t="shared" si="938"/>
        <v>0</v>
      </c>
      <c r="AA1375" s="18">
        <f t="shared" si="939"/>
        <v>0</v>
      </c>
      <c r="AB1375" s="9" t="str">
        <f t="shared" si="954"/>
        <v>+0,2</v>
      </c>
      <c r="AC1375" s="9" t="str">
        <f>_xlfn.XLOOKUP(R1375,Sheet2!$H$3:$H$258,Sheet2!$I$3:$I$258,"-----")</f>
        <v>0</v>
      </c>
      <c r="AD1375" s="9" t="str">
        <f>_xlfn.XLOOKUP(VALUE(AE1375),Sheet2!$N$3:$N$1000,Sheet2!$O$3:$O$1000,"********")</f>
        <v>********</v>
      </c>
      <c r="AE1375" t="str">
        <f t="shared" si="949"/>
        <v>3005</v>
      </c>
      <c r="AF1375" s="9" t="str">
        <f>IF(R1375&lt;200,"+"&amp;TEXT(R1375,"0"),"-"&amp;TEXT(_xlfn.XLOOKUP(R1375,Sheet2!$K$3:$K$130,Sheet2!$L$3:$L$130,"-----"),"0"))</f>
        <v>+0</v>
      </c>
      <c r="AG1375" s="9" t="str">
        <f t="shared" si="955"/>
        <v>@</v>
      </c>
      <c r="AH1375" s="9" t="str">
        <f t="shared" si="956"/>
        <v>JMP @+0,2</v>
      </c>
      <c r="AI1375" t="str">
        <f t="shared" si="957"/>
        <v>0,@+0,2</v>
      </c>
      <c r="AJ1375" s="16" t="str">
        <f t="shared" si="958"/>
        <v>@+0,2</v>
      </c>
      <c r="AK1375" t="str">
        <f t="shared" si="959"/>
        <v>ADD 1,0</v>
      </c>
      <c r="AL1375" s="4" t="str">
        <f t="shared" si="960"/>
        <v>ADD</v>
      </c>
      <c r="AM1375" s="4" t="str">
        <f t="shared" si="961"/>
        <v/>
      </c>
      <c r="AN1375" s="4" t="str">
        <f t="shared" si="962"/>
        <v/>
      </c>
      <c r="AO1375" s="4" t="str">
        <f t="shared" si="963"/>
        <v/>
      </c>
      <c r="AP1375" s="15" t="str">
        <f t="shared" si="964"/>
        <v/>
      </c>
      <c r="AQ1375" s="9" t="str">
        <f>_xlfn.XLOOKUP(D1375,Sheet2!$E$3:$E$101,Sheet2!$F$3:$F$101,"******************")</f>
        <v>******************</v>
      </c>
      <c r="AR1375" s="33" t="str">
        <f t="shared" si="950"/>
        <v>DOC 0,0</v>
      </c>
      <c r="AS1375" s="9" t="str">
        <f t="shared" si="951"/>
        <v>DOC</v>
      </c>
      <c r="AT1375" s="4">
        <f t="shared" si="965"/>
        <v>0</v>
      </c>
      <c r="AU1375" s="6">
        <f t="shared" si="966"/>
        <v>0</v>
      </c>
      <c r="AV1375" s="4" t="str">
        <f t="shared" si="967"/>
        <v/>
      </c>
      <c r="AW1375" s="4">
        <f t="shared" si="968"/>
        <v>0</v>
      </c>
      <c r="AX1375" s="4" t="str">
        <f>_xlfn.XLOOKUP(AW1375,Sheet2!$Q$3:$Q$66,Sheet2!$R$3:$R$66,"**")</f>
        <v>0</v>
      </c>
      <c r="AY1375" s="4">
        <f t="shared" si="969"/>
        <v>6</v>
      </c>
      <c r="AZ1375" s="16" t="str">
        <f t="shared" si="970"/>
        <v>SKPBN</v>
      </c>
    </row>
    <row r="1376" spans="1:52" x14ac:dyDescent="0.35">
      <c r="B1376" s="3">
        <f t="shared" si="928"/>
        <v>8</v>
      </c>
      <c r="C1376" s="1">
        <f t="shared" si="929"/>
        <v>3006</v>
      </c>
      <c r="D1376" s="2">
        <v>63033</v>
      </c>
      <c r="E1376" s="2" t="str">
        <f>_xlfn.XLOOKUP(C1376,Sheet2!$N$3:$N$1000,Sheet2!$O$3:$O$1000,"")</f>
        <v/>
      </c>
      <c r="F1376" s="9" t="str">
        <f t="shared" si="971"/>
        <v>DOC 0,DSKP</v>
      </c>
      <c r="G1376" s="4" t="str">
        <f t="shared" si="947"/>
        <v>146</v>
      </c>
      <c r="H1376" s="4">
        <f t="shared" si="948"/>
        <v>33</v>
      </c>
      <c r="I1376" s="6">
        <f t="shared" si="940"/>
        <v>0</v>
      </c>
      <c r="J1376" s="6">
        <f t="shared" si="941"/>
        <v>6</v>
      </c>
      <c r="K1376" s="6">
        <f t="shared" si="942"/>
        <v>3</v>
      </c>
      <c r="L1376" s="6">
        <f t="shared" si="943"/>
        <v>0</v>
      </c>
      <c r="M1376" s="6">
        <f t="shared" si="944"/>
        <v>3</v>
      </c>
      <c r="N1376" s="6">
        <f t="shared" si="945"/>
        <v>3</v>
      </c>
      <c r="O1376" s="13">
        <f t="shared" si="946"/>
        <v>12</v>
      </c>
      <c r="P1376" s="4">
        <f t="shared" si="952"/>
        <v>3</v>
      </c>
      <c r="Q1376" s="4">
        <f t="shared" si="953"/>
        <v>0</v>
      </c>
      <c r="R1376">
        <f t="shared" si="930"/>
        <v>33</v>
      </c>
      <c r="S1376" s="4">
        <f t="shared" si="931"/>
        <v>2</v>
      </c>
      <c r="T1376" s="15">
        <f t="shared" si="932"/>
        <v>1</v>
      </c>
      <c r="U1376" s="4">
        <f t="shared" si="933"/>
        <v>3</v>
      </c>
      <c r="V1376" s="4">
        <f t="shared" si="934"/>
        <v>0</v>
      </c>
      <c r="W1376" s="4">
        <f t="shared" si="935"/>
        <v>6</v>
      </c>
      <c r="X1376" s="6">
        <f t="shared" si="936"/>
        <v>0</v>
      </c>
      <c r="Y1376" s="4">
        <f t="shared" si="937"/>
        <v>1</v>
      </c>
      <c r="Z1376" s="6">
        <f t="shared" si="938"/>
        <v>1</v>
      </c>
      <c r="AA1376" s="18">
        <f t="shared" si="939"/>
        <v>3</v>
      </c>
      <c r="AB1376" s="9" t="str">
        <f t="shared" si="954"/>
        <v>+33,2</v>
      </c>
      <c r="AC1376" s="9" t="str">
        <f>_xlfn.XLOOKUP(R1376,Sheet2!$H$3:$H$258,Sheet2!$I$3:$I$258,"-----")</f>
        <v>*****</v>
      </c>
      <c r="AD1376" s="9" t="str">
        <f>_xlfn.XLOOKUP(VALUE(AE1376),Sheet2!$N$3:$N$1000,Sheet2!$O$3:$O$1000,"********")</f>
        <v>********</v>
      </c>
      <c r="AE1376" t="str">
        <f t="shared" si="949"/>
        <v>3041</v>
      </c>
      <c r="AF1376" s="9" t="str">
        <f>IF(R1376&lt;200,"+"&amp;TEXT(R1376,"0"),"-"&amp;TEXT(_xlfn.XLOOKUP(R1376,Sheet2!$K$3:$K$130,Sheet2!$L$3:$L$130,"-----"),"0"))</f>
        <v>+33</v>
      </c>
      <c r="AG1376" s="9" t="str">
        <f t="shared" si="955"/>
        <v>@</v>
      </c>
      <c r="AH1376" s="9" t="str">
        <f t="shared" si="956"/>
        <v>JMP @+33,2</v>
      </c>
      <c r="AI1376" t="str">
        <f t="shared" si="957"/>
        <v>0,@+33,2</v>
      </c>
      <c r="AJ1376" s="16" t="str">
        <f t="shared" si="958"/>
        <v>@+33,2</v>
      </c>
      <c r="AK1376" t="str">
        <f t="shared" si="959"/>
        <v>ADDZ# 3,0,SNC</v>
      </c>
      <c r="AL1376" s="4" t="str">
        <f t="shared" si="960"/>
        <v>ADD</v>
      </c>
      <c r="AM1376" s="4" t="str">
        <f t="shared" si="961"/>
        <v/>
      </c>
      <c r="AN1376" s="4" t="str">
        <f t="shared" si="962"/>
        <v>Z</v>
      </c>
      <c r="AO1376" s="4" t="str">
        <f t="shared" si="963"/>
        <v>#</v>
      </c>
      <c r="AP1376" s="15" t="str">
        <f t="shared" si="964"/>
        <v>,SNC</v>
      </c>
      <c r="AQ1376" s="9" t="str">
        <f>_xlfn.XLOOKUP(D1376,Sheet2!$E$3:$E$101,Sheet2!$F$3:$F$101,"******************")</f>
        <v>******************</v>
      </c>
      <c r="AR1376" s="33" t="str">
        <f t="shared" si="950"/>
        <v>DOC 0,DSKP</v>
      </c>
      <c r="AS1376" s="9" t="str">
        <f t="shared" si="951"/>
        <v>DOC</v>
      </c>
      <c r="AT1376" s="4">
        <f t="shared" si="965"/>
        <v>0</v>
      </c>
      <c r="AU1376" s="6">
        <f t="shared" si="966"/>
        <v>0</v>
      </c>
      <c r="AV1376" s="4" t="str">
        <f t="shared" si="967"/>
        <v/>
      </c>
      <c r="AW1376" s="4">
        <f t="shared" si="968"/>
        <v>33</v>
      </c>
      <c r="AX1376" s="4" t="str">
        <f>_xlfn.XLOOKUP(AW1376,Sheet2!$Q$3:$Q$66,Sheet2!$R$3:$R$66,"**")</f>
        <v>DSKP</v>
      </c>
      <c r="AY1376" s="4">
        <f t="shared" si="969"/>
        <v>6</v>
      </c>
      <c r="AZ1376" s="16" t="str">
        <f t="shared" si="970"/>
        <v>SKPBN</v>
      </c>
    </row>
    <row r="1377" spans="2:52" x14ac:dyDescent="0.35">
      <c r="B1377" s="3">
        <f t="shared" si="928"/>
        <v>9</v>
      </c>
      <c r="C1377" s="1">
        <f t="shared" si="929"/>
        <v>3007</v>
      </c>
      <c r="D1377" s="2">
        <v>20067</v>
      </c>
      <c r="E1377" s="2" t="str">
        <f>_xlfn.XLOOKUP(C1377,Sheet2!$N$3:$N$1000,Sheet2!$O$3:$O$1000,"")</f>
        <v/>
      </c>
      <c r="F1377" s="9" t="str">
        <f t="shared" si="971"/>
        <v>LDA 0,KB7</v>
      </c>
      <c r="G1377" s="4" t="str">
        <f t="shared" si="947"/>
        <v>40</v>
      </c>
      <c r="H1377" s="4">
        <f t="shared" si="948"/>
        <v>67</v>
      </c>
      <c r="I1377" s="6">
        <f t="shared" si="940"/>
        <v>0</v>
      </c>
      <c r="J1377" s="6">
        <f t="shared" si="941"/>
        <v>2</v>
      </c>
      <c r="K1377" s="6">
        <f t="shared" si="942"/>
        <v>0</v>
      </c>
      <c r="L1377" s="6">
        <f t="shared" si="943"/>
        <v>0</v>
      </c>
      <c r="M1377" s="6">
        <f t="shared" si="944"/>
        <v>6</v>
      </c>
      <c r="N1377" s="6">
        <f t="shared" si="945"/>
        <v>7</v>
      </c>
      <c r="O1377" s="13">
        <f t="shared" si="946"/>
        <v>4</v>
      </c>
      <c r="P1377" s="4">
        <f t="shared" si="952"/>
        <v>1</v>
      </c>
      <c r="Q1377" s="4">
        <f t="shared" si="953"/>
        <v>0</v>
      </c>
      <c r="R1377">
        <f t="shared" si="930"/>
        <v>67</v>
      </c>
      <c r="S1377" s="4">
        <f t="shared" si="931"/>
        <v>0</v>
      </c>
      <c r="T1377" s="15">
        <f t="shared" si="932"/>
        <v>0</v>
      </c>
      <c r="U1377" s="4">
        <f t="shared" si="933"/>
        <v>1</v>
      </c>
      <c r="V1377" s="4">
        <f t="shared" si="934"/>
        <v>0</v>
      </c>
      <c r="W1377" s="4">
        <f t="shared" si="935"/>
        <v>0</v>
      </c>
      <c r="X1377" s="6">
        <f t="shared" si="936"/>
        <v>0</v>
      </c>
      <c r="Y1377" s="4">
        <f t="shared" si="937"/>
        <v>3</v>
      </c>
      <c r="Z1377" s="6">
        <f t="shared" si="938"/>
        <v>0</v>
      </c>
      <c r="AA1377" s="18">
        <f t="shared" si="939"/>
        <v>7</v>
      </c>
      <c r="AB1377" s="9" t="str">
        <f t="shared" si="954"/>
        <v>KB7</v>
      </c>
      <c r="AC1377" s="9" t="str">
        <f>_xlfn.XLOOKUP(R1377,Sheet2!$H$3:$H$258,Sheet2!$I$3:$I$258,"-----")</f>
        <v>KB7</v>
      </c>
      <c r="AD1377" s="9" t="str">
        <f>_xlfn.XLOOKUP(VALUE(AE1377),Sheet2!$N$3:$N$1000,Sheet2!$O$3:$O$1000,"********")</f>
        <v>********</v>
      </c>
      <c r="AE1377" t="str">
        <f t="shared" si="949"/>
        <v>3076</v>
      </c>
      <c r="AF1377" s="9" t="str">
        <f>IF(R1377&lt;200,"+"&amp;TEXT(R1377,"0"),"-"&amp;TEXT(_xlfn.XLOOKUP(R1377,Sheet2!$K$3:$K$130,Sheet2!$L$3:$L$130,"-----"),"0"))</f>
        <v>+67</v>
      </c>
      <c r="AG1377" s="9" t="str">
        <f t="shared" si="955"/>
        <v/>
      </c>
      <c r="AH1377" s="9" t="str">
        <f t="shared" si="956"/>
        <v>JMP KB7</v>
      </c>
      <c r="AI1377" t="str">
        <f t="shared" si="957"/>
        <v>0,KB7</v>
      </c>
      <c r="AJ1377" s="16" t="str">
        <f t="shared" si="958"/>
        <v>KB7</v>
      </c>
      <c r="AK1377" t="str">
        <f t="shared" si="959"/>
        <v>COMC 1,0,SBN</v>
      </c>
      <c r="AL1377" s="4" t="str">
        <f t="shared" si="960"/>
        <v>COM</v>
      </c>
      <c r="AM1377" s="4" t="str">
        <f t="shared" si="961"/>
        <v/>
      </c>
      <c r="AN1377" s="4" t="str">
        <f t="shared" si="962"/>
        <v>C</v>
      </c>
      <c r="AO1377" s="4" t="str">
        <f t="shared" si="963"/>
        <v/>
      </c>
      <c r="AP1377" s="15" t="str">
        <f t="shared" si="964"/>
        <v>,SBN</v>
      </c>
      <c r="AQ1377" s="9" t="str">
        <f>_xlfn.XLOOKUP(D1377,Sheet2!$E$3:$E$101,Sheet2!$F$3:$F$101,"******************")</f>
        <v>******************</v>
      </c>
      <c r="AR1377" s="33" t="str">
        <f t="shared" si="950"/>
        <v>NIO **</v>
      </c>
      <c r="AS1377" s="9" t="str">
        <f t="shared" si="951"/>
        <v>DOC</v>
      </c>
      <c r="AT1377" s="4">
        <f t="shared" si="965"/>
        <v>0</v>
      </c>
      <c r="AU1377" s="6">
        <f t="shared" si="966"/>
        <v>0</v>
      </c>
      <c r="AV1377" s="4" t="str">
        <f t="shared" si="967"/>
        <v/>
      </c>
      <c r="AW1377" s="4">
        <f t="shared" si="968"/>
        <v>67</v>
      </c>
      <c r="AX1377" s="4" t="str">
        <f>_xlfn.XLOOKUP(AW1377,Sheet2!$Q$3:$Q$66,Sheet2!$R$3:$R$66,"**")</f>
        <v>**</v>
      </c>
      <c r="AY1377" s="4">
        <f t="shared" si="969"/>
        <v>0</v>
      </c>
      <c r="AZ1377" s="16" t="str">
        <f t="shared" si="970"/>
        <v>SKPBN</v>
      </c>
    </row>
    <row r="1378" spans="2:52" x14ac:dyDescent="0.35">
      <c r="B1378" s="3">
        <f t="shared" si="928"/>
        <v>10</v>
      </c>
      <c r="C1378" s="1">
        <f t="shared" si="929"/>
        <v>3010</v>
      </c>
      <c r="D1378" s="2">
        <v>61133</v>
      </c>
      <c r="E1378" s="2" t="str">
        <f>_xlfn.XLOOKUP(C1378,Sheet2!$N$3:$N$1000,Sheet2!$O$3:$O$1000,"")</f>
        <v/>
      </c>
      <c r="F1378" s="9" t="str">
        <f t="shared" si="971"/>
        <v>DOAS 0,DSKP</v>
      </c>
      <c r="G1378" s="4" t="str">
        <f t="shared" si="947"/>
        <v>142</v>
      </c>
      <c r="H1378" s="4">
        <f t="shared" si="948"/>
        <v>133</v>
      </c>
      <c r="I1378" s="6">
        <f t="shared" si="940"/>
        <v>0</v>
      </c>
      <c r="J1378" s="6">
        <f t="shared" si="941"/>
        <v>6</v>
      </c>
      <c r="K1378" s="6">
        <f t="shared" si="942"/>
        <v>1</v>
      </c>
      <c r="L1378" s="6">
        <f t="shared" si="943"/>
        <v>1</v>
      </c>
      <c r="M1378" s="6">
        <f t="shared" si="944"/>
        <v>3</v>
      </c>
      <c r="N1378" s="6">
        <f t="shared" si="945"/>
        <v>3</v>
      </c>
      <c r="O1378" s="13">
        <f t="shared" si="946"/>
        <v>12</v>
      </c>
      <c r="P1378" s="4">
        <f t="shared" si="952"/>
        <v>3</v>
      </c>
      <c r="Q1378" s="4">
        <f t="shared" si="953"/>
        <v>0</v>
      </c>
      <c r="R1378">
        <f t="shared" si="930"/>
        <v>133</v>
      </c>
      <c r="S1378" s="4">
        <f t="shared" si="931"/>
        <v>2</v>
      </c>
      <c r="T1378" s="15">
        <f t="shared" si="932"/>
        <v>0</v>
      </c>
      <c r="U1378" s="4">
        <f t="shared" si="933"/>
        <v>3</v>
      </c>
      <c r="V1378" s="4">
        <f t="shared" si="934"/>
        <v>0</v>
      </c>
      <c r="W1378" s="4">
        <f t="shared" si="935"/>
        <v>2</v>
      </c>
      <c r="X1378" s="6">
        <f t="shared" si="936"/>
        <v>1</v>
      </c>
      <c r="Y1378" s="4">
        <f t="shared" si="937"/>
        <v>1</v>
      </c>
      <c r="Z1378" s="6">
        <f t="shared" si="938"/>
        <v>1</v>
      </c>
      <c r="AA1378" s="18">
        <f t="shared" si="939"/>
        <v>3</v>
      </c>
      <c r="AB1378" s="9" t="str">
        <f t="shared" si="954"/>
        <v>+133,2</v>
      </c>
      <c r="AC1378" s="9" t="str">
        <f>_xlfn.XLOOKUP(R1378,Sheet2!$H$3:$H$258,Sheet2!$I$3:$I$258,"-----")</f>
        <v>C037</v>
      </c>
      <c r="AD1378" s="9" t="str">
        <f>_xlfn.XLOOKUP(VALUE(AE1378),Sheet2!$N$3:$N$1000,Sheet2!$O$3:$O$1000,"********")</f>
        <v>********</v>
      </c>
      <c r="AE1378" t="str">
        <f t="shared" si="949"/>
        <v>3143</v>
      </c>
      <c r="AF1378" s="9" t="str">
        <f>IF(R1378&lt;200,"+"&amp;TEXT(R1378,"0"),"-"&amp;TEXT(_xlfn.XLOOKUP(R1378,Sheet2!$K$3:$K$130,Sheet2!$L$3:$L$130,"-----"),"0"))</f>
        <v>+133</v>
      </c>
      <c r="AG1378" s="9" t="str">
        <f t="shared" si="955"/>
        <v/>
      </c>
      <c r="AH1378" s="9" t="str">
        <f t="shared" si="956"/>
        <v>JMP +133,2</v>
      </c>
      <c r="AI1378" t="str">
        <f t="shared" si="957"/>
        <v>0,+133,2</v>
      </c>
      <c r="AJ1378" s="16" t="str">
        <f t="shared" si="958"/>
        <v>+133,2</v>
      </c>
      <c r="AK1378" t="str">
        <f t="shared" si="959"/>
        <v>MOVZL# 3,0,SNC</v>
      </c>
      <c r="AL1378" s="4" t="str">
        <f t="shared" si="960"/>
        <v>MOV</v>
      </c>
      <c r="AM1378" s="4" t="str">
        <f t="shared" si="961"/>
        <v>L</v>
      </c>
      <c r="AN1378" s="4" t="str">
        <f t="shared" si="962"/>
        <v>Z</v>
      </c>
      <c r="AO1378" s="4" t="str">
        <f t="shared" si="963"/>
        <v>#</v>
      </c>
      <c r="AP1378" s="15" t="str">
        <f t="shared" si="964"/>
        <v>,SNC</v>
      </c>
      <c r="AQ1378" s="9" t="str">
        <f>_xlfn.XLOOKUP(D1378,Sheet2!$E$3:$E$101,Sheet2!$F$3:$F$101,"******************")</f>
        <v>******************</v>
      </c>
      <c r="AR1378" s="33" t="str">
        <f t="shared" si="950"/>
        <v>DOAS 0,DSKP</v>
      </c>
      <c r="AS1378" s="9" t="str">
        <f t="shared" si="951"/>
        <v>DOAS</v>
      </c>
      <c r="AT1378" s="4">
        <f t="shared" si="965"/>
        <v>0</v>
      </c>
      <c r="AU1378" s="6">
        <f t="shared" si="966"/>
        <v>1</v>
      </c>
      <c r="AV1378" s="4" t="str">
        <f t="shared" si="967"/>
        <v>S</v>
      </c>
      <c r="AW1378" s="4">
        <f t="shared" si="968"/>
        <v>33</v>
      </c>
      <c r="AX1378" s="4" t="str">
        <f>_xlfn.XLOOKUP(AW1378,Sheet2!$Q$3:$Q$66,Sheet2!$R$3:$R$66,"**")</f>
        <v>DSKP</v>
      </c>
      <c r="AY1378" s="4">
        <f t="shared" si="969"/>
        <v>2</v>
      </c>
      <c r="AZ1378" s="16" t="str">
        <f t="shared" si="970"/>
        <v>SKPBZ</v>
      </c>
    </row>
    <row r="1379" spans="2:52" x14ac:dyDescent="0.35">
      <c r="B1379" s="3">
        <f t="shared" si="928"/>
        <v>11</v>
      </c>
      <c r="C1379" s="1">
        <f t="shared" si="929"/>
        <v>3011</v>
      </c>
      <c r="D1379" s="2">
        <v>152520</v>
      </c>
      <c r="E1379" s="2" t="str">
        <f>_xlfn.XLOOKUP(C1379,Sheet2!$N$3:$N$1000,Sheet2!$O$3:$O$1000,"")</f>
        <v/>
      </c>
      <c r="F1379" s="9" t="str">
        <f t="shared" si="971"/>
        <v>SUBZL 2,2</v>
      </c>
      <c r="G1379" s="4" t="str">
        <f t="shared" si="947"/>
        <v>325</v>
      </c>
      <c r="H1379" s="4">
        <f t="shared" si="948"/>
        <v>120</v>
      </c>
      <c r="I1379" s="6">
        <f t="shared" si="940"/>
        <v>1</v>
      </c>
      <c r="J1379" s="6">
        <f t="shared" si="941"/>
        <v>5</v>
      </c>
      <c r="K1379" s="6">
        <f t="shared" si="942"/>
        <v>2</v>
      </c>
      <c r="L1379" s="6">
        <f t="shared" si="943"/>
        <v>5</v>
      </c>
      <c r="M1379" s="6">
        <f t="shared" si="944"/>
        <v>2</v>
      </c>
      <c r="N1379" s="6">
        <f t="shared" si="945"/>
        <v>0</v>
      </c>
      <c r="O1379" s="13">
        <f t="shared" si="946"/>
        <v>26</v>
      </c>
      <c r="P1379" s="4">
        <f t="shared" si="952"/>
        <v>6</v>
      </c>
      <c r="Q1379" s="4">
        <f t="shared" si="953"/>
        <v>2</v>
      </c>
      <c r="R1379">
        <f t="shared" si="930"/>
        <v>120</v>
      </c>
      <c r="S1379" s="4">
        <f t="shared" si="931"/>
        <v>1</v>
      </c>
      <c r="T1379" s="15">
        <f t="shared" si="932"/>
        <v>1</v>
      </c>
      <c r="U1379" s="4">
        <f t="shared" si="933"/>
        <v>2</v>
      </c>
      <c r="V1379" s="4">
        <f t="shared" si="934"/>
        <v>2</v>
      </c>
      <c r="W1379" s="4">
        <f t="shared" si="935"/>
        <v>5</v>
      </c>
      <c r="X1379" s="6">
        <f t="shared" si="936"/>
        <v>1</v>
      </c>
      <c r="Y1379" s="4">
        <f t="shared" si="937"/>
        <v>1</v>
      </c>
      <c r="Z1379" s="6">
        <f t="shared" si="938"/>
        <v>0</v>
      </c>
      <c r="AA1379" s="18">
        <f t="shared" si="939"/>
        <v>0</v>
      </c>
      <c r="AB1379" s="9" t="str">
        <f t="shared" si="954"/>
        <v>+120</v>
      </c>
      <c r="AC1379" s="9" t="str">
        <f>_xlfn.XLOOKUP(R1379,Sheet2!$H$3:$H$258,Sheet2!$I$3:$I$258,"-----")</f>
        <v>C7</v>
      </c>
      <c r="AD1379" s="9" t="str">
        <f>_xlfn.XLOOKUP(VALUE(AE1379),Sheet2!$N$3:$N$1000,Sheet2!$O$3:$O$1000,"********")</f>
        <v>********</v>
      </c>
      <c r="AE1379" t="str">
        <f t="shared" si="949"/>
        <v>3131</v>
      </c>
      <c r="AF1379" s="9" t="str">
        <f>IF(R1379&lt;200,"+"&amp;TEXT(R1379,"0"),"-"&amp;TEXT(_xlfn.XLOOKUP(R1379,Sheet2!$K$3:$K$130,Sheet2!$L$3:$L$130,"-----"),"0"))</f>
        <v>+120</v>
      </c>
      <c r="AG1379" s="9" t="str">
        <f t="shared" si="955"/>
        <v>@</v>
      </c>
      <c r="AH1379" s="9" t="str">
        <f t="shared" si="956"/>
        <v>ISZ @+120</v>
      </c>
      <c r="AI1379" t="str">
        <f t="shared" si="957"/>
        <v>2,@+120</v>
      </c>
      <c r="AJ1379" s="16" t="str">
        <f t="shared" si="958"/>
        <v>@+120</v>
      </c>
      <c r="AK1379" t="str">
        <f t="shared" si="959"/>
        <v>SUBZL 2,2</v>
      </c>
      <c r="AL1379" s="4" t="str">
        <f t="shared" si="960"/>
        <v>SUB</v>
      </c>
      <c r="AM1379" s="4" t="str">
        <f t="shared" si="961"/>
        <v>L</v>
      </c>
      <c r="AN1379" s="4" t="str">
        <f t="shared" si="962"/>
        <v>Z</v>
      </c>
      <c r="AO1379" s="4" t="str">
        <f t="shared" si="963"/>
        <v/>
      </c>
      <c r="AP1379" s="15" t="str">
        <f t="shared" si="964"/>
        <v/>
      </c>
      <c r="AQ1379" s="9" t="str">
        <f>_xlfn.XLOOKUP(D1379,Sheet2!$E$3:$E$101,Sheet2!$F$3:$F$101,"******************")</f>
        <v>******************</v>
      </c>
      <c r="AR1379" s="33" t="str">
        <f t="shared" si="950"/>
        <v>DICS 2,DSKP</v>
      </c>
      <c r="AS1379" s="9" t="str">
        <f t="shared" si="951"/>
        <v>DICS</v>
      </c>
      <c r="AT1379" s="4">
        <f t="shared" si="965"/>
        <v>2</v>
      </c>
      <c r="AU1379" s="6">
        <f t="shared" si="966"/>
        <v>1</v>
      </c>
      <c r="AV1379" s="4" t="str">
        <f t="shared" si="967"/>
        <v>S</v>
      </c>
      <c r="AW1379" s="4">
        <f t="shared" si="968"/>
        <v>20</v>
      </c>
      <c r="AX1379" s="4" t="str">
        <f>_xlfn.XLOOKUP(AW1379,Sheet2!$Q$3:$Q$66,Sheet2!$R$3:$R$66,"**")</f>
        <v>DSKP</v>
      </c>
      <c r="AY1379" s="4">
        <f t="shared" si="969"/>
        <v>5</v>
      </c>
      <c r="AZ1379" s="16" t="str">
        <f t="shared" si="970"/>
        <v>SKPBZ</v>
      </c>
    </row>
    <row r="1380" spans="2:52" x14ac:dyDescent="0.35">
      <c r="B1380" s="3">
        <f t="shared" si="928"/>
        <v>12</v>
      </c>
      <c r="C1380" s="1">
        <f t="shared" si="929"/>
        <v>3012</v>
      </c>
      <c r="D1380" s="2">
        <v>6227</v>
      </c>
      <c r="E1380" s="2" t="str">
        <f>_xlfn.XLOOKUP(C1380,Sheet2!$N$3:$N$1000,Sheet2!$O$3:$O$1000,"")</f>
        <v/>
      </c>
      <c r="F1380" s="9" t="str">
        <f t="shared" si="971"/>
        <v>WAIT</v>
      </c>
      <c r="G1380" s="4" t="str">
        <f t="shared" si="947"/>
        <v>14</v>
      </c>
      <c r="H1380" s="4">
        <f t="shared" si="948"/>
        <v>227</v>
      </c>
      <c r="I1380" s="6">
        <f t="shared" si="940"/>
        <v>0</v>
      </c>
      <c r="J1380" s="6">
        <f t="shared" si="941"/>
        <v>0</v>
      </c>
      <c r="K1380" s="6">
        <f t="shared" si="942"/>
        <v>6</v>
      </c>
      <c r="L1380" s="6">
        <f t="shared" si="943"/>
        <v>2</v>
      </c>
      <c r="M1380" s="6">
        <f t="shared" si="944"/>
        <v>2</v>
      </c>
      <c r="N1380" s="6">
        <f t="shared" si="945"/>
        <v>7</v>
      </c>
      <c r="O1380" s="13">
        <f t="shared" si="946"/>
        <v>1</v>
      </c>
      <c r="P1380" s="4">
        <f t="shared" si="952"/>
        <v>0</v>
      </c>
      <c r="Q1380" s="4">
        <f t="shared" si="953"/>
        <v>1</v>
      </c>
      <c r="R1380">
        <f t="shared" si="930"/>
        <v>227</v>
      </c>
      <c r="S1380" s="4">
        <f t="shared" si="931"/>
        <v>0</v>
      </c>
      <c r="T1380" s="15">
        <f t="shared" si="932"/>
        <v>1</v>
      </c>
      <c r="U1380" s="4">
        <f t="shared" si="933"/>
        <v>0</v>
      </c>
      <c r="V1380" s="4">
        <f t="shared" si="934"/>
        <v>1</v>
      </c>
      <c r="W1380" s="4">
        <f t="shared" si="935"/>
        <v>4</v>
      </c>
      <c r="X1380" s="6">
        <f t="shared" si="936"/>
        <v>2</v>
      </c>
      <c r="Y1380" s="4">
        <f t="shared" si="937"/>
        <v>1</v>
      </c>
      <c r="Z1380" s="6">
        <f t="shared" si="938"/>
        <v>0</v>
      </c>
      <c r="AA1380" s="18">
        <f t="shared" si="939"/>
        <v>7</v>
      </c>
      <c r="AB1380" s="9" t="str">
        <f t="shared" si="954"/>
        <v>I.WAIT</v>
      </c>
      <c r="AC1380" s="9" t="str">
        <f>_xlfn.XLOOKUP(R1380,Sheet2!$H$3:$H$258,Sheet2!$I$3:$I$258,"-----")</f>
        <v>I.WAIT</v>
      </c>
      <c r="AD1380" s="9" t="str">
        <f>_xlfn.XLOOKUP(VALUE(AE1380),Sheet2!$N$3:$N$1000,Sheet2!$O$3:$O$1000,"********")</f>
        <v>********</v>
      </c>
      <c r="AE1380" t="str">
        <f t="shared" si="949"/>
        <v>2641</v>
      </c>
      <c r="AF1380" s="9" t="str">
        <f>IF(R1380&lt;200,"+"&amp;TEXT(R1380,"0"),"-"&amp;TEXT(_xlfn.XLOOKUP(R1380,Sheet2!$K$3:$K$130,Sheet2!$L$3:$L$130,"-----"),"0"))</f>
        <v>-151</v>
      </c>
      <c r="AG1380" s="9" t="str">
        <f t="shared" si="955"/>
        <v>@</v>
      </c>
      <c r="AH1380" s="9" t="str">
        <f t="shared" si="956"/>
        <v>JSR @I.WAIT</v>
      </c>
      <c r="AI1380" t="str">
        <f t="shared" si="957"/>
        <v>1,@I.WAIT</v>
      </c>
      <c r="AJ1380" s="16" t="str">
        <f t="shared" si="958"/>
        <v>@I.WAIT</v>
      </c>
      <c r="AK1380" t="str">
        <f t="shared" si="959"/>
        <v>ADCZR 0,1,SBN</v>
      </c>
      <c r="AL1380" s="4" t="str">
        <f t="shared" si="960"/>
        <v>ADC</v>
      </c>
      <c r="AM1380" s="4" t="str">
        <f t="shared" si="961"/>
        <v>R</v>
      </c>
      <c r="AN1380" s="4" t="str">
        <f t="shared" si="962"/>
        <v>Z</v>
      </c>
      <c r="AO1380" s="4" t="str">
        <f t="shared" si="963"/>
        <v/>
      </c>
      <c r="AP1380" s="15" t="str">
        <f t="shared" si="964"/>
        <v>,SBN</v>
      </c>
      <c r="AQ1380" s="9" t="str">
        <f>_xlfn.XLOOKUP(D1380,Sheet2!$E$3:$E$101,Sheet2!$F$3:$F$101,"******************")</f>
        <v>WAIT</v>
      </c>
      <c r="AR1380" s="33" t="str">
        <f t="shared" si="950"/>
        <v>DOBC 1,**</v>
      </c>
      <c r="AS1380" s="9" t="str">
        <f t="shared" si="951"/>
        <v>DOBC</v>
      </c>
      <c r="AT1380" s="4">
        <f t="shared" si="965"/>
        <v>1</v>
      </c>
      <c r="AU1380" s="6">
        <f t="shared" si="966"/>
        <v>2</v>
      </c>
      <c r="AV1380" s="4" t="str">
        <f t="shared" si="967"/>
        <v>C</v>
      </c>
      <c r="AW1380" s="4">
        <f t="shared" si="968"/>
        <v>27</v>
      </c>
      <c r="AX1380" s="4" t="str">
        <f>_xlfn.XLOOKUP(AW1380,Sheet2!$Q$3:$Q$66,Sheet2!$R$3:$R$66,"**")</f>
        <v>**</v>
      </c>
      <c r="AY1380" s="4">
        <f t="shared" si="969"/>
        <v>4</v>
      </c>
      <c r="AZ1380" s="16" t="str">
        <f t="shared" si="970"/>
        <v>SKPDN</v>
      </c>
    </row>
    <row r="1381" spans="2:52" x14ac:dyDescent="0.35">
      <c r="B1381" s="3">
        <f t="shared" si="928"/>
        <v>13</v>
      </c>
      <c r="C1381" s="1">
        <f t="shared" si="929"/>
        <v>3013</v>
      </c>
      <c r="D1381" s="2">
        <v>66433</v>
      </c>
      <c r="E1381" s="2" t="str">
        <f>_xlfn.XLOOKUP(C1381,Sheet2!$N$3:$N$1000,Sheet2!$O$3:$O$1000,"")</f>
        <v/>
      </c>
      <c r="F1381" s="9" t="str">
        <f t="shared" si="971"/>
        <v>DIC 1,DSKP</v>
      </c>
      <c r="G1381" s="4" t="str">
        <f t="shared" si="947"/>
        <v>155</v>
      </c>
      <c r="H1381" s="4">
        <f t="shared" si="948"/>
        <v>33</v>
      </c>
      <c r="I1381" s="6">
        <f t="shared" si="940"/>
        <v>0</v>
      </c>
      <c r="J1381" s="6">
        <f t="shared" si="941"/>
        <v>6</v>
      </c>
      <c r="K1381" s="6">
        <f t="shared" si="942"/>
        <v>6</v>
      </c>
      <c r="L1381" s="6">
        <f t="shared" si="943"/>
        <v>4</v>
      </c>
      <c r="M1381" s="6">
        <f t="shared" si="944"/>
        <v>3</v>
      </c>
      <c r="N1381" s="6">
        <f t="shared" si="945"/>
        <v>3</v>
      </c>
      <c r="O1381" s="13">
        <f t="shared" si="946"/>
        <v>13</v>
      </c>
      <c r="P1381" s="4">
        <f t="shared" si="952"/>
        <v>3</v>
      </c>
      <c r="Q1381" s="4">
        <f t="shared" si="953"/>
        <v>1</v>
      </c>
      <c r="R1381">
        <f t="shared" si="930"/>
        <v>33</v>
      </c>
      <c r="S1381" s="4">
        <f t="shared" si="931"/>
        <v>1</v>
      </c>
      <c r="T1381" s="15">
        <f t="shared" si="932"/>
        <v>1</v>
      </c>
      <c r="U1381" s="4">
        <f t="shared" si="933"/>
        <v>3</v>
      </c>
      <c r="V1381" s="4">
        <f t="shared" si="934"/>
        <v>1</v>
      </c>
      <c r="W1381" s="4">
        <f t="shared" si="935"/>
        <v>5</v>
      </c>
      <c r="X1381" s="6">
        <f t="shared" si="936"/>
        <v>0</v>
      </c>
      <c r="Y1381" s="4">
        <f t="shared" si="937"/>
        <v>1</v>
      </c>
      <c r="Z1381" s="6">
        <f t="shared" si="938"/>
        <v>1</v>
      </c>
      <c r="AA1381" s="18">
        <f t="shared" si="939"/>
        <v>3</v>
      </c>
      <c r="AB1381" s="9" t="str">
        <f t="shared" si="954"/>
        <v>+33</v>
      </c>
      <c r="AC1381" s="9" t="str">
        <f>_xlfn.XLOOKUP(R1381,Sheet2!$H$3:$H$258,Sheet2!$I$3:$I$258,"-----")</f>
        <v>*****</v>
      </c>
      <c r="AD1381" s="9" t="str">
        <f>_xlfn.XLOOKUP(VALUE(AE1381),Sheet2!$N$3:$N$1000,Sheet2!$O$3:$O$1000,"********")</f>
        <v>********</v>
      </c>
      <c r="AE1381" t="str">
        <f t="shared" si="949"/>
        <v>3046</v>
      </c>
      <c r="AF1381" s="9" t="str">
        <f>IF(R1381&lt;200,"+"&amp;TEXT(R1381,"0"),"-"&amp;TEXT(_xlfn.XLOOKUP(R1381,Sheet2!$K$3:$K$130,Sheet2!$L$3:$L$130,"-----"),"0"))</f>
        <v>+33</v>
      </c>
      <c r="AG1381" s="9" t="str">
        <f t="shared" si="955"/>
        <v>@</v>
      </c>
      <c r="AH1381" s="9" t="str">
        <f t="shared" si="956"/>
        <v>JSR @+33</v>
      </c>
      <c r="AI1381" t="str">
        <f t="shared" si="957"/>
        <v>1,@+33</v>
      </c>
      <c r="AJ1381" s="16" t="str">
        <f t="shared" si="958"/>
        <v>@+33</v>
      </c>
      <c r="AK1381" t="str">
        <f t="shared" si="959"/>
        <v>SUBZ# 3,1,SNC</v>
      </c>
      <c r="AL1381" s="4" t="str">
        <f t="shared" si="960"/>
        <v>SUB</v>
      </c>
      <c r="AM1381" s="4" t="str">
        <f t="shared" si="961"/>
        <v/>
      </c>
      <c r="AN1381" s="4" t="str">
        <f t="shared" si="962"/>
        <v>Z</v>
      </c>
      <c r="AO1381" s="4" t="str">
        <f t="shared" si="963"/>
        <v>#</v>
      </c>
      <c r="AP1381" s="15" t="str">
        <f t="shared" si="964"/>
        <v>,SNC</v>
      </c>
      <c r="AQ1381" s="9" t="str">
        <f>_xlfn.XLOOKUP(D1381,Sheet2!$E$3:$E$101,Sheet2!$F$3:$F$101,"******************")</f>
        <v>******************</v>
      </c>
      <c r="AR1381" s="33" t="str">
        <f t="shared" si="950"/>
        <v>DIC 1,DSKP</v>
      </c>
      <c r="AS1381" s="9" t="str">
        <f t="shared" si="951"/>
        <v>DIC</v>
      </c>
      <c r="AT1381" s="4">
        <f t="shared" si="965"/>
        <v>1</v>
      </c>
      <c r="AU1381" s="6">
        <f t="shared" si="966"/>
        <v>0</v>
      </c>
      <c r="AV1381" s="4" t="str">
        <f t="shared" si="967"/>
        <v/>
      </c>
      <c r="AW1381" s="4">
        <f t="shared" si="968"/>
        <v>33</v>
      </c>
      <c r="AX1381" s="4" t="str">
        <f>_xlfn.XLOOKUP(AW1381,Sheet2!$Q$3:$Q$66,Sheet2!$R$3:$R$66,"**")</f>
        <v>DSKP</v>
      </c>
      <c r="AY1381" s="4">
        <f t="shared" si="969"/>
        <v>5</v>
      </c>
      <c r="AZ1381" s="16" t="str">
        <f t="shared" si="970"/>
        <v>SKPBN</v>
      </c>
    </row>
    <row r="1382" spans="2:52" x14ac:dyDescent="0.35">
      <c r="B1382" s="3">
        <f t="shared" si="928"/>
        <v>14</v>
      </c>
      <c r="C1382" s="1">
        <f t="shared" si="929"/>
        <v>3014</v>
      </c>
      <c r="D1382" s="2">
        <v>30133</v>
      </c>
      <c r="E1382" s="2" t="str">
        <f>_xlfn.XLOOKUP(C1382,Sheet2!$N$3:$N$1000,Sheet2!$O$3:$O$1000,"")</f>
        <v/>
      </c>
      <c r="F1382" s="9" t="str">
        <f t="shared" si="971"/>
        <v>LDA 2,C037</v>
      </c>
      <c r="G1382" s="4" t="str">
        <f t="shared" si="947"/>
        <v>60</v>
      </c>
      <c r="H1382" s="4">
        <f t="shared" si="948"/>
        <v>133</v>
      </c>
      <c r="I1382" s="6">
        <f t="shared" si="940"/>
        <v>0</v>
      </c>
      <c r="J1382" s="6">
        <f t="shared" si="941"/>
        <v>3</v>
      </c>
      <c r="K1382" s="6">
        <f t="shared" si="942"/>
        <v>0</v>
      </c>
      <c r="L1382" s="6">
        <f t="shared" si="943"/>
        <v>1</v>
      </c>
      <c r="M1382" s="6">
        <f t="shared" si="944"/>
        <v>3</v>
      </c>
      <c r="N1382" s="6">
        <f t="shared" si="945"/>
        <v>3</v>
      </c>
      <c r="O1382" s="13">
        <f t="shared" si="946"/>
        <v>6</v>
      </c>
      <c r="P1382" s="4">
        <f t="shared" si="952"/>
        <v>1</v>
      </c>
      <c r="Q1382" s="4">
        <f t="shared" si="953"/>
        <v>2</v>
      </c>
      <c r="R1382">
        <f t="shared" si="930"/>
        <v>133</v>
      </c>
      <c r="S1382" s="4">
        <f t="shared" si="931"/>
        <v>0</v>
      </c>
      <c r="T1382" s="15">
        <f t="shared" si="932"/>
        <v>0</v>
      </c>
      <c r="U1382" s="4">
        <f t="shared" si="933"/>
        <v>1</v>
      </c>
      <c r="V1382" s="4">
        <f t="shared" si="934"/>
        <v>2</v>
      </c>
      <c r="W1382" s="4">
        <f t="shared" si="935"/>
        <v>0</v>
      </c>
      <c r="X1382" s="6">
        <f t="shared" si="936"/>
        <v>1</v>
      </c>
      <c r="Y1382" s="4">
        <f t="shared" si="937"/>
        <v>1</v>
      </c>
      <c r="Z1382" s="6">
        <f t="shared" si="938"/>
        <v>1</v>
      </c>
      <c r="AA1382" s="18">
        <f t="shared" si="939"/>
        <v>3</v>
      </c>
      <c r="AB1382" s="9" t="str">
        <f t="shared" si="954"/>
        <v>C037</v>
      </c>
      <c r="AC1382" s="9" t="str">
        <f>_xlfn.XLOOKUP(R1382,Sheet2!$H$3:$H$258,Sheet2!$I$3:$I$258,"-----")</f>
        <v>C037</v>
      </c>
      <c r="AD1382" s="9" t="str">
        <f>_xlfn.XLOOKUP(VALUE(AE1382),Sheet2!$N$3:$N$1000,Sheet2!$O$3:$O$1000,"********")</f>
        <v>********</v>
      </c>
      <c r="AE1382" t="str">
        <f t="shared" si="949"/>
        <v>3147</v>
      </c>
      <c r="AF1382" s="9" t="str">
        <f>IF(R1382&lt;200,"+"&amp;TEXT(R1382,"0"),"-"&amp;TEXT(_xlfn.XLOOKUP(R1382,Sheet2!$K$3:$K$130,Sheet2!$L$3:$L$130,"-----"),"0"))</f>
        <v>+133</v>
      </c>
      <c r="AG1382" s="9" t="str">
        <f t="shared" si="955"/>
        <v/>
      </c>
      <c r="AH1382" s="9" t="str">
        <f t="shared" si="956"/>
        <v>ISZ C037</v>
      </c>
      <c r="AI1382" t="str">
        <f t="shared" si="957"/>
        <v>2,C037</v>
      </c>
      <c r="AJ1382" s="16" t="str">
        <f t="shared" si="958"/>
        <v>C037</v>
      </c>
      <c r="AK1382" t="str">
        <f t="shared" si="959"/>
        <v>COMZL# 1,2,SNC</v>
      </c>
      <c r="AL1382" s="4" t="str">
        <f t="shared" si="960"/>
        <v>COM</v>
      </c>
      <c r="AM1382" s="4" t="str">
        <f t="shared" si="961"/>
        <v>L</v>
      </c>
      <c r="AN1382" s="4" t="str">
        <f t="shared" si="962"/>
        <v>Z</v>
      </c>
      <c r="AO1382" s="4" t="str">
        <f t="shared" si="963"/>
        <v>#</v>
      </c>
      <c r="AP1382" s="15" t="str">
        <f t="shared" si="964"/>
        <v>,SNC</v>
      </c>
      <c r="AQ1382" s="9" t="str">
        <f>_xlfn.XLOOKUP(D1382,Sheet2!$E$3:$E$101,Sheet2!$F$3:$F$101,"******************")</f>
        <v>******************</v>
      </c>
      <c r="AR1382" s="33" t="str">
        <f t="shared" si="950"/>
        <v>NIOS DSKP</v>
      </c>
      <c r="AS1382" s="9" t="str">
        <f t="shared" si="951"/>
        <v>DOCS</v>
      </c>
      <c r="AT1382" s="4">
        <f t="shared" si="965"/>
        <v>2</v>
      </c>
      <c r="AU1382" s="6">
        <f t="shared" si="966"/>
        <v>1</v>
      </c>
      <c r="AV1382" s="4" t="str">
        <f t="shared" si="967"/>
        <v>S</v>
      </c>
      <c r="AW1382" s="4">
        <f t="shared" si="968"/>
        <v>33</v>
      </c>
      <c r="AX1382" s="4" t="str">
        <f>_xlfn.XLOOKUP(AW1382,Sheet2!$Q$3:$Q$66,Sheet2!$R$3:$R$66,"**")</f>
        <v>DSKP</v>
      </c>
      <c r="AY1382" s="4">
        <f t="shared" si="969"/>
        <v>0</v>
      </c>
      <c r="AZ1382" s="16" t="str">
        <f t="shared" si="970"/>
        <v>SKPBZ</v>
      </c>
    </row>
    <row r="1383" spans="2:52" x14ac:dyDescent="0.35">
      <c r="B1383" s="3">
        <f t="shared" si="928"/>
        <v>15</v>
      </c>
      <c r="C1383" s="1">
        <f t="shared" si="929"/>
        <v>3015</v>
      </c>
      <c r="D1383" s="2">
        <v>147400</v>
      </c>
      <c r="E1383" s="2" t="str">
        <f>_xlfn.XLOOKUP(C1383,Sheet2!$N$3:$N$1000,Sheet2!$O$3:$O$1000,"")</f>
        <v/>
      </c>
      <c r="F1383" s="9" t="str">
        <f t="shared" si="971"/>
        <v>AND 2,1</v>
      </c>
      <c r="G1383" s="4" t="str">
        <f t="shared" si="947"/>
        <v>317</v>
      </c>
      <c r="H1383" s="4">
        <f t="shared" si="948"/>
        <v>0</v>
      </c>
      <c r="I1383" s="6">
        <f t="shared" si="940"/>
        <v>1</v>
      </c>
      <c r="J1383" s="6">
        <f t="shared" si="941"/>
        <v>4</v>
      </c>
      <c r="K1383" s="6">
        <f t="shared" si="942"/>
        <v>7</v>
      </c>
      <c r="L1383" s="6">
        <f t="shared" si="943"/>
        <v>4</v>
      </c>
      <c r="M1383" s="6">
        <f t="shared" si="944"/>
        <v>0</v>
      </c>
      <c r="N1383" s="6">
        <f t="shared" si="945"/>
        <v>0</v>
      </c>
      <c r="O1383" s="13">
        <f t="shared" si="946"/>
        <v>25</v>
      </c>
      <c r="P1383" s="4">
        <f t="shared" si="952"/>
        <v>6</v>
      </c>
      <c r="Q1383" s="4">
        <f t="shared" si="953"/>
        <v>1</v>
      </c>
      <c r="R1383">
        <f t="shared" si="930"/>
        <v>0</v>
      </c>
      <c r="S1383" s="4">
        <f t="shared" si="931"/>
        <v>3</v>
      </c>
      <c r="T1383" s="15">
        <f t="shared" si="932"/>
        <v>1</v>
      </c>
      <c r="U1383" s="4">
        <f t="shared" si="933"/>
        <v>2</v>
      </c>
      <c r="V1383" s="4">
        <f t="shared" si="934"/>
        <v>1</v>
      </c>
      <c r="W1383" s="4">
        <f t="shared" si="935"/>
        <v>7</v>
      </c>
      <c r="X1383" s="6">
        <f t="shared" si="936"/>
        <v>0</v>
      </c>
      <c r="Y1383" s="4">
        <f t="shared" si="937"/>
        <v>0</v>
      </c>
      <c r="Z1383" s="6">
        <f t="shared" si="938"/>
        <v>0</v>
      </c>
      <c r="AA1383" s="18">
        <f t="shared" si="939"/>
        <v>0</v>
      </c>
      <c r="AB1383" s="9" t="str">
        <f t="shared" si="954"/>
        <v>+0,3</v>
      </c>
      <c r="AC1383" s="9" t="str">
        <f>_xlfn.XLOOKUP(R1383,Sheet2!$H$3:$H$258,Sheet2!$I$3:$I$258,"-----")</f>
        <v>0</v>
      </c>
      <c r="AD1383" s="9" t="str">
        <f>_xlfn.XLOOKUP(VALUE(AE1383),Sheet2!$N$3:$N$1000,Sheet2!$O$3:$O$1000,"********")</f>
        <v>********</v>
      </c>
      <c r="AE1383" t="str">
        <f t="shared" si="949"/>
        <v>3015</v>
      </c>
      <c r="AF1383" s="9" t="str">
        <f>IF(R1383&lt;200,"+"&amp;TEXT(R1383,"0"),"-"&amp;TEXT(_xlfn.XLOOKUP(R1383,Sheet2!$K$3:$K$130,Sheet2!$L$3:$L$130,"-----"),"0"))</f>
        <v>+0</v>
      </c>
      <c r="AG1383" s="9" t="str">
        <f t="shared" si="955"/>
        <v>@</v>
      </c>
      <c r="AH1383" s="9" t="str">
        <f t="shared" si="956"/>
        <v>JSR @+0,3</v>
      </c>
      <c r="AI1383" t="str">
        <f t="shared" si="957"/>
        <v>1,@+0,3</v>
      </c>
      <c r="AJ1383" s="16" t="str">
        <f t="shared" si="958"/>
        <v>@+0,3</v>
      </c>
      <c r="AK1383" t="str">
        <f t="shared" si="959"/>
        <v>AND 2,1</v>
      </c>
      <c r="AL1383" s="4" t="str">
        <f t="shared" si="960"/>
        <v>AND</v>
      </c>
      <c r="AM1383" s="4" t="str">
        <f t="shared" si="961"/>
        <v/>
      </c>
      <c r="AN1383" s="4" t="str">
        <f t="shared" si="962"/>
        <v/>
      </c>
      <c r="AO1383" s="4" t="str">
        <f t="shared" si="963"/>
        <v/>
      </c>
      <c r="AP1383" s="15" t="str">
        <f t="shared" si="964"/>
        <v/>
      </c>
      <c r="AQ1383" s="9" t="str">
        <f>_xlfn.XLOOKUP(D1383,Sheet2!$E$3:$E$101,Sheet2!$F$3:$F$101,"******************")</f>
        <v>******************</v>
      </c>
      <c r="AR1383" s="33" t="str">
        <f t="shared" si="950"/>
        <v>SKPBN 0</v>
      </c>
      <c r="AS1383" s="9" t="str">
        <f t="shared" si="951"/>
        <v>DOC</v>
      </c>
      <c r="AT1383" s="4">
        <f t="shared" si="965"/>
        <v>1</v>
      </c>
      <c r="AU1383" s="6">
        <f t="shared" si="966"/>
        <v>0</v>
      </c>
      <c r="AV1383" s="4" t="str">
        <f t="shared" si="967"/>
        <v/>
      </c>
      <c r="AW1383" s="4">
        <f t="shared" si="968"/>
        <v>0</v>
      </c>
      <c r="AX1383" s="4" t="str">
        <f>_xlfn.XLOOKUP(AW1383,Sheet2!$Q$3:$Q$66,Sheet2!$R$3:$R$66,"**")</f>
        <v>0</v>
      </c>
      <c r="AY1383" s="4">
        <f t="shared" si="969"/>
        <v>7</v>
      </c>
      <c r="AZ1383" s="16" t="str">
        <f t="shared" si="970"/>
        <v>SKPBN</v>
      </c>
    </row>
    <row r="1384" spans="2:52" x14ac:dyDescent="0.35">
      <c r="B1384" s="3">
        <f t="shared" si="928"/>
        <v>16</v>
      </c>
      <c r="C1384" s="1">
        <f t="shared" si="929"/>
        <v>3016</v>
      </c>
      <c r="D1384" s="2">
        <v>20063</v>
      </c>
      <c r="E1384" s="2" t="str">
        <f>_xlfn.XLOOKUP(C1384,Sheet2!$N$3:$N$1000,Sheet2!$O$3:$O$1000,"")</f>
        <v/>
      </c>
      <c r="F1384" s="9" t="str">
        <f t="shared" si="971"/>
        <v>LDA 0,KB11</v>
      </c>
      <c r="G1384" s="4" t="str">
        <f t="shared" si="947"/>
        <v>40</v>
      </c>
      <c r="H1384" s="4">
        <f t="shared" si="948"/>
        <v>63</v>
      </c>
      <c r="I1384" s="6">
        <f t="shared" si="940"/>
        <v>0</v>
      </c>
      <c r="J1384" s="6">
        <f t="shared" si="941"/>
        <v>2</v>
      </c>
      <c r="K1384" s="6">
        <f t="shared" si="942"/>
        <v>0</v>
      </c>
      <c r="L1384" s="6">
        <f t="shared" si="943"/>
        <v>0</v>
      </c>
      <c r="M1384" s="6">
        <f t="shared" si="944"/>
        <v>6</v>
      </c>
      <c r="N1384" s="6">
        <f t="shared" si="945"/>
        <v>3</v>
      </c>
      <c r="O1384" s="13">
        <f t="shared" si="946"/>
        <v>4</v>
      </c>
      <c r="P1384" s="4">
        <f t="shared" si="952"/>
        <v>1</v>
      </c>
      <c r="Q1384" s="4">
        <f t="shared" si="953"/>
        <v>0</v>
      </c>
      <c r="R1384">
        <f t="shared" si="930"/>
        <v>63</v>
      </c>
      <c r="S1384" s="4">
        <f t="shared" si="931"/>
        <v>0</v>
      </c>
      <c r="T1384" s="15">
        <f t="shared" si="932"/>
        <v>0</v>
      </c>
      <c r="U1384" s="4">
        <f t="shared" si="933"/>
        <v>1</v>
      </c>
      <c r="V1384" s="4">
        <f t="shared" si="934"/>
        <v>0</v>
      </c>
      <c r="W1384" s="4">
        <f t="shared" si="935"/>
        <v>0</v>
      </c>
      <c r="X1384" s="6">
        <f t="shared" si="936"/>
        <v>0</v>
      </c>
      <c r="Y1384" s="4">
        <f t="shared" si="937"/>
        <v>3</v>
      </c>
      <c r="Z1384" s="6">
        <f t="shared" si="938"/>
        <v>0</v>
      </c>
      <c r="AA1384" s="18">
        <f t="shared" si="939"/>
        <v>3</v>
      </c>
      <c r="AB1384" s="9" t="str">
        <f t="shared" si="954"/>
        <v>KB11</v>
      </c>
      <c r="AC1384" s="9" t="str">
        <f>_xlfn.XLOOKUP(R1384,Sheet2!$H$3:$H$258,Sheet2!$I$3:$I$258,"-----")</f>
        <v>KB11</v>
      </c>
      <c r="AD1384" s="9" t="str">
        <f>_xlfn.XLOOKUP(VALUE(AE1384),Sheet2!$N$3:$N$1000,Sheet2!$O$3:$O$1000,"********")</f>
        <v>********</v>
      </c>
      <c r="AE1384" t="str">
        <f t="shared" si="949"/>
        <v>3101</v>
      </c>
      <c r="AF1384" s="9" t="str">
        <f>IF(R1384&lt;200,"+"&amp;TEXT(R1384,"0"),"-"&amp;TEXT(_xlfn.XLOOKUP(R1384,Sheet2!$K$3:$K$130,Sheet2!$L$3:$L$130,"-----"),"0"))</f>
        <v>+63</v>
      </c>
      <c r="AG1384" s="9" t="str">
        <f t="shared" si="955"/>
        <v/>
      </c>
      <c r="AH1384" s="9" t="str">
        <f t="shared" si="956"/>
        <v>JMP KB11</v>
      </c>
      <c r="AI1384" t="str">
        <f t="shared" si="957"/>
        <v>0,KB11</v>
      </c>
      <c r="AJ1384" s="16" t="str">
        <f t="shared" si="958"/>
        <v>KB11</v>
      </c>
      <c r="AK1384" t="str">
        <f t="shared" si="959"/>
        <v>COMC 1,0,SNC</v>
      </c>
      <c r="AL1384" s="4" t="str">
        <f t="shared" si="960"/>
        <v>COM</v>
      </c>
      <c r="AM1384" s="4" t="str">
        <f t="shared" si="961"/>
        <v/>
      </c>
      <c r="AN1384" s="4" t="str">
        <f t="shared" si="962"/>
        <v>C</v>
      </c>
      <c r="AO1384" s="4" t="str">
        <f t="shared" si="963"/>
        <v/>
      </c>
      <c r="AP1384" s="15" t="str">
        <f t="shared" si="964"/>
        <v>,SNC</v>
      </c>
      <c r="AQ1384" s="9" t="str">
        <f>_xlfn.XLOOKUP(D1384,Sheet2!$E$3:$E$101,Sheet2!$F$3:$F$101,"******************")</f>
        <v>******************</v>
      </c>
      <c r="AR1384" s="33" t="str">
        <f t="shared" si="950"/>
        <v>NIO **</v>
      </c>
      <c r="AS1384" s="9" t="str">
        <f t="shared" si="951"/>
        <v>DOC</v>
      </c>
      <c r="AT1384" s="4">
        <f t="shared" si="965"/>
        <v>0</v>
      </c>
      <c r="AU1384" s="6">
        <f t="shared" si="966"/>
        <v>0</v>
      </c>
      <c r="AV1384" s="4" t="str">
        <f t="shared" si="967"/>
        <v/>
      </c>
      <c r="AW1384" s="4">
        <f t="shared" si="968"/>
        <v>63</v>
      </c>
      <c r="AX1384" s="4" t="str">
        <f>_xlfn.XLOOKUP(AW1384,Sheet2!$Q$3:$Q$66,Sheet2!$R$3:$R$66,"**")</f>
        <v>**</v>
      </c>
      <c r="AY1384" s="4">
        <f t="shared" si="969"/>
        <v>0</v>
      </c>
      <c r="AZ1384" s="16" t="str">
        <f t="shared" si="970"/>
        <v>SKPBN</v>
      </c>
    </row>
    <row r="1385" spans="2:52" x14ac:dyDescent="0.35">
      <c r="B1385" s="3">
        <f t="shared" si="928"/>
        <v>17</v>
      </c>
      <c r="C1385" s="1">
        <f t="shared" si="929"/>
        <v>3017</v>
      </c>
      <c r="D1385" s="2">
        <v>122414</v>
      </c>
      <c r="E1385" s="2" t="str">
        <f>_xlfn.XLOOKUP(C1385,Sheet2!$N$3:$N$1000,Sheet2!$O$3:$O$1000,"")</f>
        <v/>
      </c>
      <c r="F1385" s="9" t="str">
        <f t="shared" si="971"/>
        <v>SUB# 1,0,SZR</v>
      </c>
      <c r="G1385" s="4" t="str">
        <f t="shared" si="947"/>
        <v>245</v>
      </c>
      <c r="H1385" s="4">
        <f t="shared" si="948"/>
        <v>14</v>
      </c>
      <c r="I1385" s="6">
        <f t="shared" si="940"/>
        <v>1</v>
      </c>
      <c r="J1385" s="6">
        <f t="shared" si="941"/>
        <v>2</v>
      </c>
      <c r="K1385" s="6">
        <f t="shared" si="942"/>
        <v>2</v>
      </c>
      <c r="L1385" s="6">
        <f t="shared" si="943"/>
        <v>4</v>
      </c>
      <c r="M1385" s="6">
        <f t="shared" si="944"/>
        <v>1</v>
      </c>
      <c r="N1385" s="6">
        <f t="shared" si="945"/>
        <v>4</v>
      </c>
      <c r="O1385" s="13">
        <f t="shared" si="946"/>
        <v>20</v>
      </c>
      <c r="P1385" s="4">
        <f t="shared" si="952"/>
        <v>5</v>
      </c>
      <c r="Q1385" s="4">
        <f t="shared" si="953"/>
        <v>0</v>
      </c>
      <c r="R1385">
        <f t="shared" si="930"/>
        <v>14</v>
      </c>
      <c r="S1385" s="4">
        <f t="shared" si="931"/>
        <v>1</v>
      </c>
      <c r="T1385" s="15">
        <f t="shared" si="932"/>
        <v>1</v>
      </c>
      <c r="U1385" s="4">
        <f t="shared" si="933"/>
        <v>1</v>
      </c>
      <c r="V1385" s="4">
        <f t="shared" si="934"/>
        <v>0</v>
      </c>
      <c r="W1385" s="4">
        <f t="shared" si="935"/>
        <v>5</v>
      </c>
      <c r="X1385" s="6">
        <f t="shared" si="936"/>
        <v>0</v>
      </c>
      <c r="Y1385" s="4">
        <f t="shared" si="937"/>
        <v>0</v>
      </c>
      <c r="Z1385" s="6">
        <f t="shared" si="938"/>
        <v>1</v>
      </c>
      <c r="AA1385" s="18">
        <f t="shared" si="939"/>
        <v>4</v>
      </c>
      <c r="AB1385" s="9" t="str">
        <f t="shared" si="954"/>
        <v>+14</v>
      </c>
      <c r="AC1385" s="9" t="str">
        <f>_xlfn.XLOOKUP(R1385,Sheet2!$H$3:$H$258,Sheet2!$I$3:$I$258,"-----")</f>
        <v>*****</v>
      </c>
      <c r="AD1385" s="9" t="str">
        <f>_xlfn.XLOOKUP(VALUE(AE1385),Sheet2!$N$3:$N$1000,Sheet2!$O$3:$O$1000,"********")</f>
        <v>********</v>
      </c>
      <c r="AE1385" t="str">
        <f t="shared" si="949"/>
        <v>3033</v>
      </c>
      <c r="AF1385" s="9" t="str">
        <f>IF(R1385&lt;200,"+"&amp;TEXT(R1385,"0"),"-"&amp;TEXT(_xlfn.XLOOKUP(R1385,Sheet2!$K$3:$K$130,Sheet2!$L$3:$L$130,"-----"),"0"))</f>
        <v>+14</v>
      </c>
      <c r="AG1385" s="9" t="str">
        <f t="shared" si="955"/>
        <v>@</v>
      </c>
      <c r="AH1385" s="9" t="str">
        <f t="shared" si="956"/>
        <v>JMP @+14</v>
      </c>
      <c r="AI1385" t="str">
        <f t="shared" si="957"/>
        <v>0,@+14</v>
      </c>
      <c r="AJ1385" s="16" t="str">
        <f t="shared" si="958"/>
        <v>@+14</v>
      </c>
      <c r="AK1385" t="str">
        <f t="shared" si="959"/>
        <v>SUB# 1,0,SZR</v>
      </c>
      <c r="AL1385" s="4" t="str">
        <f t="shared" si="960"/>
        <v>SUB</v>
      </c>
      <c r="AM1385" s="4" t="str">
        <f t="shared" si="961"/>
        <v/>
      </c>
      <c r="AN1385" s="4" t="str">
        <f t="shared" si="962"/>
        <v/>
      </c>
      <c r="AO1385" s="4" t="str">
        <f t="shared" si="963"/>
        <v>#</v>
      </c>
      <c r="AP1385" s="15" t="str">
        <f t="shared" si="964"/>
        <v>,SZR</v>
      </c>
      <c r="AQ1385" s="9" t="str">
        <f>_xlfn.XLOOKUP(D1385,Sheet2!$E$3:$E$101,Sheet2!$F$3:$F$101,"******************")</f>
        <v>******************</v>
      </c>
      <c r="AR1385" s="33" t="str">
        <f t="shared" si="950"/>
        <v>DIC 0,RTC</v>
      </c>
      <c r="AS1385" s="9" t="str">
        <f t="shared" si="951"/>
        <v>DIC</v>
      </c>
      <c r="AT1385" s="4">
        <f t="shared" si="965"/>
        <v>0</v>
      </c>
      <c r="AU1385" s="6">
        <f t="shared" si="966"/>
        <v>0</v>
      </c>
      <c r="AV1385" s="4" t="str">
        <f t="shared" si="967"/>
        <v/>
      </c>
      <c r="AW1385" s="4">
        <f t="shared" si="968"/>
        <v>14</v>
      </c>
      <c r="AX1385" s="4" t="str">
        <f>_xlfn.XLOOKUP(AW1385,Sheet2!$Q$3:$Q$66,Sheet2!$R$3:$R$66,"**")</f>
        <v>RTC</v>
      </c>
      <c r="AY1385" s="4">
        <f t="shared" si="969"/>
        <v>5</v>
      </c>
      <c r="AZ1385" s="16" t="str">
        <f t="shared" si="970"/>
        <v>SKPBN</v>
      </c>
    </row>
    <row r="1386" spans="2:52" x14ac:dyDescent="0.35">
      <c r="B1386" s="3">
        <f t="shared" si="928"/>
        <v>18</v>
      </c>
      <c r="C1386" s="1">
        <f t="shared" si="929"/>
        <v>3020</v>
      </c>
      <c r="D1386" s="2">
        <v>6242</v>
      </c>
      <c r="E1386" s="2" t="str">
        <f>_xlfn.XLOOKUP(C1386,Sheet2!$N$3:$N$1000,Sheet2!$O$3:$O$1000,"")</f>
        <v/>
      </c>
      <c r="F1386" s="9" t="str">
        <f t="shared" si="971"/>
        <v>EHALT</v>
      </c>
      <c r="G1386" s="4" t="str">
        <f t="shared" si="947"/>
        <v>14</v>
      </c>
      <c r="H1386" s="4">
        <f t="shared" si="948"/>
        <v>242</v>
      </c>
      <c r="I1386" s="6">
        <f t="shared" si="940"/>
        <v>0</v>
      </c>
      <c r="J1386" s="6">
        <f t="shared" si="941"/>
        <v>0</v>
      </c>
      <c r="K1386" s="6">
        <f t="shared" si="942"/>
        <v>6</v>
      </c>
      <c r="L1386" s="6">
        <f t="shared" si="943"/>
        <v>2</v>
      </c>
      <c r="M1386" s="6">
        <f t="shared" si="944"/>
        <v>4</v>
      </c>
      <c r="N1386" s="6">
        <f t="shared" si="945"/>
        <v>2</v>
      </c>
      <c r="O1386" s="13">
        <f t="shared" si="946"/>
        <v>1</v>
      </c>
      <c r="P1386" s="4">
        <f t="shared" si="952"/>
        <v>0</v>
      </c>
      <c r="Q1386" s="4">
        <f t="shared" si="953"/>
        <v>1</v>
      </c>
      <c r="R1386">
        <f t="shared" si="930"/>
        <v>242</v>
      </c>
      <c r="S1386" s="4">
        <f t="shared" si="931"/>
        <v>0</v>
      </c>
      <c r="T1386" s="15">
        <f t="shared" si="932"/>
        <v>1</v>
      </c>
      <c r="U1386" s="4">
        <f t="shared" si="933"/>
        <v>0</v>
      </c>
      <c r="V1386" s="4">
        <f t="shared" si="934"/>
        <v>1</v>
      </c>
      <c r="W1386" s="4">
        <f t="shared" si="935"/>
        <v>4</v>
      </c>
      <c r="X1386" s="6">
        <f t="shared" si="936"/>
        <v>2</v>
      </c>
      <c r="Y1386" s="4">
        <f t="shared" si="937"/>
        <v>2</v>
      </c>
      <c r="Z1386" s="6">
        <f t="shared" si="938"/>
        <v>0</v>
      </c>
      <c r="AA1386" s="18">
        <f t="shared" si="939"/>
        <v>2</v>
      </c>
      <c r="AB1386" s="9" t="str">
        <f t="shared" si="954"/>
        <v>I.EHA</v>
      </c>
      <c r="AC1386" s="9" t="str">
        <f>_xlfn.XLOOKUP(R1386,Sheet2!$H$3:$H$258,Sheet2!$I$3:$I$258,"-----")</f>
        <v>I.EHA</v>
      </c>
      <c r="AD1386" s="9" t="str">
        <f>_xlfn.XLOOKUP(VALUE(AE1386),Sheet2!$N$3:$N$1000,Sheet2!$O$3:$O$1000,"********")</f>
        <v>********</v>
      </c>
      <c r="AE1386" t="str">
        <f t="shared" si="949"/>
        <v>2662</v>
      </c>
      <c r="AF1386" s="9" t="str">
        <f>IF(R1386&lt;200,"+"&amp;TEXT(R1386,"0"),"-"&amp;TEXT(_xlfn.XLOOKUP(R1386,Sheet2!$K$3:$K$130,Sheet2!$L$3:$L$130,"-----"),"0"))</f>
        <v>-136</v>
      </c>
      <c r="AG1386" s="9" t="str">
        <f t="shared" si="955"/>
        <v>@</v>
      </c>
      <c r="AH1386" s="9" t="str">
        <f t="shared" si="956"/>
        <v>JSR @I.EHA</v>
      </c>
      <c r="AI1386" t="str">
        <f t="shared" si="957"/>
        <v>1,@I.EHA</v>
      </c>
      <c r="AJ1386" s="16" t="str">
        <f t="shared" si="958"/>
        <v>@I.EHA</v>
      </c>
      <c r="AK1386" t="str">
        <f t="shared" si="959"/>
        <v>ADCOR 0,1,SZC</v>
      </c>
      <c r="AL1386" s="4" t="str">
        <f t="shared" si="960"/>
        <v>ADC</v>
      </c>
      <c r="AM1386" s="4" t="str">
        <f t="shared" si="961"/>
        <v>R</v>
      </c>
      <c r="AN1386" s="4" t="str">
        <f t="shared" si="962"/>
        <v>O</v>
      </c>
      <c r="AO1386" s="4" t="str">
        <f t="shared" si="963"/>
        <v/>
      </c>
      <c r="AP1386" s="15" t="str">
        <f t="shared" si="964"/>
        <v>,SZC</v>
      </c>
      <c r="AQ1386" s="9" t="str">
        <f>_xlfn.XLOOKUP(D1386,Sheet2!$E$3:$E$101,Sheet2!$F$3:$F$101,"******************")</f>
        <v>EHALT</v>
      </c>
      <c r="AR1386" s="33" t="str">
        <f t="shared" si="950"/>
        <v>DOBC 1,**</v>
      </c>
      <c r="AS1386" s="9" t="str">
        <f t="shared" si="951"/>
        <v>DOBC</v>
      </c>
      <c r="AT1386" s="4">
        <f t="shared" si="965"/>
        <v>1</v>
      </c>
      <c r="AU1386" s="6">
        <f t="shared" si="966"/>
        <v>2</v>
      </c>
      <c r="AV1386" s="4" t="str">
        <f t="shared" si="967"/>
        <v>C</v>
      </c>
      <c r="AW1386" s="4">
        <f t="shared" si="968"/>
        <v>42</v>
      </c>
      <c r="AX1386" s="4" t="str">
        <f>_xlfn.XLOOKUP(AW1386,Sheet2!$Q$3:$Q$66,Sheet2!$R$3:$R$66,"**")</f>
        <v>**</v>
      </c>
      <c r="AY1386" s="4">
        <f t="shared" si="969"/>
        <v>4</v>
      </c>
      <c r="AZ1386" s="16" t="str">
        <f t="shared" si="970"/>
        <v>SKPDN</v>
      </c>
    </row>
    <row r="1387" spans="2:52" x14ac:dyDescent="0.35">
      <c r="B1387" s="3">
        <f t="shared" si="928"/>
        <v>19</v>
      </c>
      <c r="C1387" s="1">
        <f t="shared" si="929"/>
        <v>3021</v>
      </c>
      <c r="D1387" s="2">
        <v>6243</v>
      </c>
      <c r="E1387" s="2" t="str">
        <f>_xlfn.XLOOKUP(C1387,Sheet2!$N$3:$N$1000,Sheet2!$O$3:$O$1000,"")</f>
        <v/>
      </c>
      <c r="F1387" s="9" t="str">
        <f t="shared" si="971"/>
        <v>LOOP</v>
      </c>
      <c r="G1387" s="4" t="str">
        <f t="shared" si="947"/>
        <v>14</v>
      </c>
      <c r="H1387" s="4">
        <f t="shared" si="948"/>
        <v>243</v>
      </c>
      <c r="I1387" s="6">
        <f t="shared" si="940"/>
        <v>0</v>
      </c>
      <c r="J1387" s="6">
        <f t="shared" si="941"/>
        <v>0</v>
      </c>
      <c r="K1387" s="6">
        <f t="shared" si="942"/>
        <v>6</v>
      </c>
      <c r="L1387" s="6">
        <f t="shared" si="943"/>
        <v>2</v>
      </c>
      <c r="M1387" s="6">
        <f t="shared" si="944"/>
        <v>4</v>
      </c>
      <c r="N1387" s="6">
        <f t="shared" si="945"/>
        <v>3</v>
      </c>
      <c r="O1387" s="13">
        <f t="shared" si="946"/>
        <v>1</v>
      </c>
      <c r="P1387" s="4">
        <f t="shared" si="952"/>
        <v>0</v>
      </c>
      <c r="Q1387" s="4">
        <f t="shared" si="953"/>
        <v>1</v>
      </c>
      <c r="R1387">
        <f t="shared" si="930"/>
        <v>243</v>
      </c>
      <c r="S1387" s="4">
        <f t="shared" si="931"/>
        <v>0</v>
      </c>
      <c r="T1387" s="15">
        <f t="shared" si="932"/>
        <v>1</v>
      </c>
      <c r="U1387" s="4">
        <f t="shared" si="933"/>
        <v>0</v>
      </c>
      <c r="V1387" s="4">
        <f t="shared" si="934"/>
        <v>1</v>
      </c>
      <c r="W1387" s="4">
        <f t="shared" si="935"/>
        <v>4</v>
      </c>
      <c r="X1387" s="6">
        <f t="shared" si="936"/>
        <v>2</v>
      </c>
      <c r="Y1387" s="4">
        <f t="shared" si="937"/>
        <v>2</v>
      </c>
      <c r="Z1387" s="6">
        <f t="shared" si="938"/>
        <v>0</v>
      </c>
      <c r="AA1387" s="18">
        <f t="shared" si="939"/>
        <v>3</v>
      </c>
      <c r="AB1387" s="9" t="str">
        <f t="shared" si="954"/>
        <v>I.LOO</v>
      </c>
      <c r="AC1387" s="9" t="str">
        <f>_xlfn.XLOOKUP(R1387,Sheet2!$H$3:$H$258,Sheet2!$I$3:$I$258,"-----")</f>
        <v>I.LOO</v>
      </c>
      <c r="AD1387" s="9" t="str">
        <f>_xlfn.XLOOKUP(VALUE(AE1387),Sheet2!$N$3:$N$1000,Sheet2!$O$3:$O$1000,"********")</f>
        <v>********</v>
      </c>
      <c r="AE1387" t="str">
        <f t="shared" si="949"/>
        <v>2664</v>
      </c>
      <c r="AF1387" s="9" t="str">
        <f>IF(R1387&lt;200,"+"&amp;TEXT(R1387,"0"),"-"&amp;TEXT(_xlfn.XLOOKUP(R1387,Sheet2!$K$3:$K$130,Sheet2!$L$3:$L$130,"-----"),"0"))</f>
        <v>-135</v>
      </c>
      <c r="AG1387" s="9" t="str">
        <f t="shared" si="955"/>
        <v>@</v>
      </c>
      <c r="AH1387" s="9" t="str">
        <f t="shared" si="956"/>
        <v>JSR @I.LOO</v>
      </c>
      <c r="AI1387" t="str">
        <f t="shared" si="957"/>
        <v>1,@I.LOO</v>
      </c>
      <c r="AJ1387" s="16" t="str">
        <f t="shared" si="958"/>
        <v>@I.LOO</v>
      </c>
      <c r="AK1387" t="str">
        <f t="shared" si="959"/>
        <v>ADCOR 0,1,SNC</v>
      </c>
      <c r="AL1387" s="4" t="str">
        <f t="shared" si="960"/>
        <v>ADC</v>
      </c>
      <c r="AM1387" s="4" t="str">
        <f t="shared" si="961"/>
        <v>R</v>
      </c>
      <c r="AN1387" s="4" t="str">
        <f t="shared" si="962"/>
        <v>O</v>
      </c>
      <c r="AO1387" s="4" t="str">
        <f t="shared" si="963"/>
        <v/>
      </c>
      <c r="AP1387" s="15" t="str">
        <f t="shared" si="964"/>
        <v>,SNC</v>
      </c>
      <c r="AQ1387" s="9" t="str">
        <f>_xlfn.XLOOKUP(D1387,Sheet2!$E$3:$E$101,Sheet2!$F$3:$F$101,"******************")</f>
        <v>LOOP</v>
      </c>
      <c r="AR1387" s="33" t="str">
        <f t="shared" si="950"/>
        <v>DOBC 1,**</v>
      </c>
      <c r="AS1387" s="9" t="str">
        <f t="shared" si="951"/>
        <v>DOBC</v>
      </c>
      <c r="AT1387" s="4">
        <f t="shared" si="965"/>
        <v>1</v>
      </c>
      <c r="AU1387" s="6">
        <f t="shared" si="966"/>
        <v>2</v>
      </c>
      <c r="AV1387" s="4" t="str">
        <f t="shared" si="967"/>
        <v>C</v>
      </c>
      <c r="AW1387" s="4">
        <f t="shared" si="968"/>
        <v>43</v>
      </c>
      <c r="AX1387" s="4" t="str">
        <f>_xlfn.XLOOKUP(AW1387,Sheet2!$Q$3:$Q$66,Sheet2!$R$3:$R$66,"**")</f>
        <v>**</v>
      </c>
      <c r="AY1387" s="4">
        <f t="shared" si="969"/>
        <v>4</v>
      </c>
      <c r="AZ1387" s="16" t="str">
        <f t="shared" si="970"/>
        <v>SKPDN</v>
      </c>
    </row>
    <row r="1388" spans="2:52" x14ac:dyDescent="0.35">
      <c r="B1388" s="3">
        <v>21</v>
      </c>
      <c r="C1388" s="1">
        <f t="shared" si="929"/>
        <v>3022</v>
      </c>
      <c r="D1388" s="2">
        <v>6240</v>
      </c>
      <c r="E1388" s="2" t="str">
        <f>_xlfn.XLOOKUP(C1388,Sheet2!$N$3:$N$1000,Sheet2!$O$3:$O$1000,"")</f>
        <v>D27</v>
      </c>
      <c r="F1388" s="9" t="str">
        <f t="shared" si="971"/>
        <v>SETP1</v>
      </c>
      <c r="G1388" s="4" t="str">
        <f t="shared" si="947"/>
        <v>14</v>
      </c>
      <c r="H1388" s="4">
        <f t="shared" si="948"/>
        <v>240</v>
      </c>
      <c r="I1388" s="6">
        <f t="shared" si="940"/>
        <v>0</v>
      </c>
      <c r="J1388" s="6">
        <f t="shared" si="941"/>
        <v>0</v>
      </c>
      <c r="K1388" s="6">
        <f t="shared" si="942"/>
        <v>6</v>
      </c>
      <c r="L1388" s="6">
        <f t="shared" si="943"/>
        <v>2</v>
      </c>
      <c r="M1388" s="6">
        <f t="shared" si="944"/>
        <v>4</v>
      </c>
      <c r="N1388" s="6">
        <f t="shared" si="945"/>
        <v>0</v>
      </c>
      <c r="O1388" s="13">
        <f t="shared" si="946"/>
        <v>1</v>
      </c>
      <c r="P1388" s="4">
        <f t="shared" si="952"/>
        <v>0</v>
      </c>
      <c r="Q1388" s="4">
        <f t="shared" si="953"/>
        <v>1</v>
      </c>
      <c r="R1388">
        <f t="shared" si="930"/>
        <v>240</v>
      </c>
      <c r="S1388" s="4">
        <f t="shared" si="931"/>
        <v>0</v>
      </c>
      <c r="T1388" s="15">
        <f t="shared" si="932"/>
        <v>1</v>
      </c>
      <c r="U1388" s="4">
        <f t="shared" si="933"/>
        <v>0</v>
      </c>
      <c r="V1388" s="4">
        <f t="shared" si="934"/>
        <v>1</v>
      </c>
      <c r="W1388" s="4">
        <f t="shared" si="935"/>
        <v>4</v>
      </c>
      <c r="X1388" s="6">
        <f t="shared" si="936"/>
        <v>2</v>
      </c>
      <c r="Y1388" s="4">
        <f t="shared" si="937"/>
        <v>2</v>
      </c>
      <c r="Z1388" s="6">
        <f t="shared" si="938"/>
        <v>0</v>
      </c>
      <c r="AA1388" s="18">
        <f t="shared" si="939"/>
        <v>0</v>
      </c>
      <c r="AB1388" s="9" t="str">
        <f t="shared" si="954"/>
        <v>I.SETP</v>
      </c>
      <c r="AC1388" s="9" t="str">
        <f>_xlfn.XLOOKUP(R1388,Sheet2!$H$3:$H$258,Sheet2!$I$3:$I$258,"-----")</f>
        <v>I.SETP</v>
      </c>
      <c r="AD1388" s="9" t="str">
        <f>_xlfn.XLOOKUP(VALUE(AE1388),Sheet2!$N$3:$N$1000,Sheet2!$O$3:$O$1000,"********")</f>
        <v>********</v>
      </c>
      <c r="AE1388" t="str">
        <f t="shared" si="949"/>
        <v>2662</v>
      </c>
      <c r="AF1388" s="9" t="str">
        <f>IF(R1388&lt;200,"+"&amp;TEXT(R1388,"0"),"-"&amp;TEXT(_xlfn.XLOOKUP(R1388,Sheet2!$K$3:$K$130,Sheet2!$L$3:$L$130,"-----"),"0"))</f>
        <v>-140</v>
      </c>
      <c r="AG1388" s="9" t="str">
        <f t="shared" si="955"/>
        <v>@</v>
      </c>
      <c r="AH1388" s="9" t="str">
        <f t="shared" si="956"/>
        <v>JSR @I.SETP</v>
      </c>
      <c r="AI1388" t="str">
        <f t="shared" si="957"/>
        <v>1,@I.SETP</v>
      </c>
      <c r="AJ1388" s="16" t="str">
        <f t="shared" si="958"/>
        <v>@I.SETP</v>
      </c>
      <c r="AK1388" t="str">
        <f t="shared" si="959"/>
        <v>ADCOR 0,1</v>
      </c>
      <c r="AL1388" s="4" t="str">
        <f t="shared" si="960"/>
        <v>ADC</v>
      </c>
      <c r="AM1388" s="4" t="str">
        <f t="shared" si="961"/>
        <v>R</v>
      </c>
      <c r="AN1388" s="4" t="str">
        <f t="shared" si="962"/>
        <v>O</v>
      </c>
      <c r="AO1388" s="4" t="str">
        <f t="shared" si="963"/>
        <v/>
      </c>
      <c r="AP1388" s="15" t="str">
        <f t="shared" si="964"/>
        <v/>
      </c>
      <c r="AQ1388" s="9" t="str">
        <f>_xlfn.XLOOKUP(D1388,Sheet2!$E$3:$E$101,Sheet2!$F$3:$F$101,"******************")</f>
        <v>SETP1</v>
      </c>
      <c r="AR1388" s="33" t="str">
        <f t="shared" si="950"/>
        <v>DOBC 1,**</v>
      </c>
      <c r="AS1388" s="9" t="str">
        <f t="shared" si="951"/>
        <v>DOBC</v>
      </c>
      <c r="AT1388" s="4">
        <f t="shared" si="965"/>
        <v>1</v>
      </c>
      <c r="AU1388" s="6">
        <f t="shared" si="966"/>
        <v>2</v>
      </c>
      <c r="AV1388" s="4" t="str">
        <f t="shared" si="967"/>
        <v>C</v>
      </c>
      <c r="AW1388" s="4">
        <f t="shared" si="968"/>
        <v>40</v>
      </c>
      <c r="AX1388" s="4" t="str">
        <f>_xlfn.XLOOKUP(AW1388,Sheet2!$Q$3:$Q$66,Sheet2!$R$3:$R$66,"**")</f>
        <v>**</v>
      </c>
      <c r="AY1388" s="4">
        <f t="shared" si="969"/>
        <v>4</v>
      </c>
      <c r="AZ1388" s="16" t="str">
        <f t="shared" si="970"/>
        <v>SKPDN</v>
      </c>
    </row>
    <row r="1389" spans="2:52" x14ac:dyDescent="0.35">
      <c r="B1389" s="3">
        <f t="shared" si="928"/>
        <v>22</v>
      </c>
      <c r="C1389" s="1">
        <f t="shared" si="929"/>
        <v>3023</v>
      </c>
      <c r="D1389" s="2">
        <v>20160</v>
      </c>
      <c r="E1389" s="2" t="str">
        <f>_xlfn.XLOOKUP(C1389,Sheet2!$N$3:$N$1000,Sheet2!$O$3:$O$1000,"")</f>
        <v/>
      </c>
      <c r="F1389" s="9" t="str">
        <f t="shared" si="971"/>
        <v>LDA 0,BUFF</v>
      </c>
      <c r="G1389" s="4" t="str">
        <f t="shared" si="947"/>
        <v>40</v>
      </c>
      <c r="H1389" s="4">
        <f t="shared" si="948"/>
        <v>160</v>
      </c>
      <c r="I1389" s="6">
        <f t="shared" si="940"/>
        <v>0</v>
      </c>
      <c r="J1389" s="6">
        <f t="shared" si="941"/>
        <v>2</v>
      </c>
      <c r="K1389" s="6">
        <f t="shared" si="942"/>
        <v>0</v>
      </c>
      <c r="L1389" s="6">
        <f t="shared" si="943"/>
        <v>1</v>
      </c>
      <c r="M1389" s="6">
        <f t="shared" si="944"/>
        <v>6</v>
      </c>
      <c r="N1389" s="6">
        <f t="shared" si="945"/>
        <v>0</v>
      </c>
      <c r="O1389" s="13">
        <f t="shared" si="946"/>
        <v>4</v>
      </c>
      <c r="P1389" s="4">
        <f t="shared" si="952"/>
        <v>1</v>
      </c>
      <c r="Q1389" s="4">
        <f t="shared" si="953"/>
        <v>0</v>
      </c>
      <c r="R1389">
        <f t="shared" si="930"/>
        <v>160</v>
      </c>
      <c r="S1389" s="4">
        <f t="shared" si="931"/>
        <v>0</v>
      </c>
      <c r="T1389" s="15">
        <f t="shared" si="932"/>
        <v>0</v>
      </c>
      <c r="U1389" s="4">
        <f t="shared" si="933"/>
        <v>1</v>
      </c>
      <c r="V1389" s="4">
        <f t="shared" si="934"/>
        <v>0</v>
      </c>
      <c r="W1389" s="4">
        <f t="shared" si="935"/>
        <v>0</v>
      </c>
      <c r="X1389" s="6">
        <f t="shared" si="936"/>
        <v>1</v>
      </c>
      <c r="Y1389" s="4">
        <f t="shared" si="937"/>
        <v>3</v>
      </c>
      <c r="Z1389" s="6">
        <f t="shared" si="938"/>
        <v>0</v>
      </c>
      <c r="AA1389" s="18">
        <f t="shared" si="939"/>
        <v>0</v>
      </c>
      <c r="AB1389" s="9" t="str">
        <f t="shared" si="954"/>
        <v>BUFF</v>
      </c>
      <c r="AC1389" s="9" t="str">
        <f>_xlfn.XLOOKUP(R1389,Sheet2!$H$3:$H$258,Sheet2!$I$3:$I$258,"-----")</f>
        <v>BUFF</v>
      </c>
      <c r="AD1389" s="9" t="str">
        <f>_xlfn.XLOOKUP(VALUE(AE1389),Sheet2!$N$3:$N$1000,Sheet2!$O$3:$O$1000,"********")</f>
        <v>********</v>
      </c>
      <c r="AE1389" t="str">
        <f t="shared" si="949"/>
        <v>3203</v>
      </c>
      <c r="AF1389" s="9" t="str">
        <f>IF(R1389&lt;200,"+"&amp;TEXT(R1389,"0"),"-"&amp;TEXT(_xlfn.XLOOKUP(R1389,Sheet2!$K$3:$K$130,Sheet2!$L$3:$L$130,"-----"),"0"))</f>
        <v>+160</v>
      </c>
      <c r="AG1389" s="9" t="str">
        <f t="shared" si="955"/>
        <v/>
      </c>
      <c r="AH1389" s="9" t="str">
        <f t="shared" si="956"/>
        <v>JMP BUFF</v>
      </c>
      <c r="AI1389" t="str">
        <f t="shared" si="957"/>
        <v>0,BUFF</v>
      </c>
      <c r="AJ1389" s="16" t="str">
        <f t="shared" si="958"/>
        <v>BUFF</v>
      </c>
      <c r="AK1389" t="str">
        <f t="shared" si="959"/>
        <v>COMCL 1,0</v>
      </c>
      <c r="AL1389" s="4" t="str">
        <f t="shared" si="960"/>
        <v>COM</v>
      </c>
      <c r="AM1389" s="4" t="str">
        <f t="shared" si="961"/>
        <v>L</v>
      </c>
      <c r="AN1389" s="4" t="str">
        <f t="shared" si="962"/>
        <v>C</v>
      </c>
      <c r="AO1389" s="4" t="str">
        <f t="shared" si="963"/>
        <v/>
      </c>
      <c r="AP1389" s="15" t="str">
        <f t="shared" si="964"/>
        <v/>
      </c>
      <c r="AQ1389" s="9" t="str">
        <f>_xlfn.XLOOKUP(D1389,Sheet2!$E$3:$E$101,Sheet2!$F$3:$F$101,"******************")</f>
        <v>******************</v>
      </c>
      <c r="AR1389" s="33" t="str">
        <f t="shared" si="950"/>
        <v>NIOS **</v>
      </c>
      <c r="AS1389" s="9" t="str">
        <f t="shared" si="951"/>
        <v>DOCS</v>
      </c>
      <c r="AT1389" s="4">
        <f t="shared" si="965"/>
        <v>0</v>
      </c>
      <c r="AU1389" s="6">
        <f t="shared" si="966"/>
        <v>1</v>
      </c>
      <c r="AV1389" s="4" t="str">
        <f t="shared" si="967"/>
        <v>S</v>
      </c>
      <c r="AW1389" s="4">
        <f t="shared" si="968"/>
        <v>60</v>
      </c>
      <c r="AX1389" s="4" t="str">
        <f>_xlfn.XLOOKUP(AW1389,Sheet2!$Q$3:$Q$66,Sheet2!$R$3:$R$66,"**")</f>
        <v>**</v>
      </c>
      <c r="AY1389" s="4">
        <f t="shared" si="969"/>
        <v>0</v>
      </c>
      <c r="AZ1389" s="16" t="str">
        <f t="shared" si="970"/>
        <v>SKPBZ</v>
      </c>
    </row>
    <row r="1390" spans="2:52" x14ac:dyDescent="0.35">
      <c r="B1390" s="3">
        <f t="shared" si="928"/>
        <v>23</v>
      </c>
      <c r="C1390" s="1">
        <f t="shared" si="929"/>
        <v>3024</v>
      </c>
      <c r="D1390" s="2">
        <v>62033</v>
      </c>
      <c r="E1390" s="2" t="str">
        <f>_xlfn.XLOOKUP(C1390,Sheet2!$N$3:$N$1000,Sheet2!$O$3:$O$1000,"")</f>
        <v/>
      </c>
      <c r="F1390" s="9" t="str">
        <f t="shared" si="971"/>
        <v>DOB 0,DSKP</v>
      </c>
      <c r="G1390" s="4" t="str">
        <f t="shared" si="947"/>
        <v>144</v>
      </c>
      <c r="H1390" s="4">
        <f t="shared" si="948"/>
        <v>33</v>
      </c>
      <c r="I1390" s="6">
        <f t="shared" si="940"/>
        <v>0</v>
      </c>
      <c r="J1390" s="6">
        <f t="shared" si="941"/>
        <v>6</v>
      </c>
      <c r="K1390" s="6">
        <f t="shared" si="942"/>
        <v>2</v>
      </c>
      <c r="L1390" s="6">
        <f t="shared" si="943"/>
        <v>0</v>
      </c>
      <c r="M1390" s="6">
        <f t="shared" si="944"/>
        <v>3</v>
      </c>
      <c r="N1390" s="6">
        <f t="shared" si="945"/>
        <v>3</v>
      </c>
      <c r="O1390" s="13">
        <f t="shared" si="946"/>
        <v>12</v>
      </c>
      <c r="P1390" s="4">
        <f t="shared" si="952"/>
        <v>3</v>
      </c>
      <c r="Q1390" s="4">
        <f t="shared" si="953"/>
        <v>0</v>
      </c>
      <c r="R1390">
        <f t="shared" si="930"/>
        <v>33</v>
      </c>
      <c r="S1390" s="4">
        <f t="shared" si="931"/>
        <v>0</v>
      </c>
      <c r="T1390" s="15">
        <f t="shared" si="932"/>
        <v>1</v>
      </c>
      <c r="U1390" s="4">
        <f t="shared" si="933"/>
        <v>3</v>
      </c>
      <c r="V1390" s="4">
        <f t="shared" si="934"/>
        <v>0</v>
      </c>
      <c r="W1390" s="4">
        <f t="shared" si="935"/>
        <v>4</v>
      </c>
      <c r="X1390" s="6">
        <f t="shared" si="936"/>
        <v>0</v>
      </c>
      <c r="Y1390" s="4">
        <f t="shared" si="937"/>
        <v>1</v>
      </c>
      <c r="Z1390" s="6">
        <f t="shared" si="938"/>
        <v>1</v>
      </c>
      <c r="AA1390" s="18">
        <f t="shared" si="939"/>
        <v>3</v>
      </c>
      <c r="AB1390" s="9" t="str">
        <f t="shared" si="954"/>
        <v>*****</v>
      </c>
      <c r="AC1390" s="9" t="str">
        <f>_xlfn.XLOOKUP(R1390,Sheet2!$H$3:$H$258,Sheet2!$I$3:$I$258,"-----")</f>
        <v>*****</v>
      </c>
      <c r="AD1390" s="9" t="str">
        <f>_xlfn.XLOOKUP(VALUE(AE1390),Sheet2!$N$3:$N$1000,Sheet2!$O$3:$O$1000,"********")</f>
        <v>********</v>
      </c>
      <c r="AE1390" t="str">
        <f t="shared" si="949"/>
        <v>3057</v>
      </c>
      <c r="AF1390" s="9" t="str">
        <f>IF(R1390&lt;200,"+"&amp;TEXT(R1390,"0"),"-"&amp;TEXT(_xlfn.XLOOKUP(R1390,Sheet2!$K$3:$K$130,Sheet2!$L$3:$L$130,"-----"),"0"))</f>
        <v>+33</v>
      </c>
      <c r="AG1390" s="9" t="str">
        <f t="shared" si="955"/>
        <v>@</v>
      </c>
      <c r="AH1390" s="9" t="str">
        <f t="shared" si="956"/>
        <v>JMP @*****</v>
      </c>
      <c r="AI1390" t="str">
        <f t="shared" si="957"/>
        <v>0,@*****</v>
      </c>
      <c r="AJ1390" s="16" t="str">
        <f t="shared" si="958"/>
        <v>@*****</v>
      </c>
      <c r="AK1390" t="str">
        <f t="shared" si="959"/>
        <v>ADCZ# 3,0,SNC</v>
      </c>
      <c r="AL1390" s="4" t="str">
        <f t="shared" si="960"/>
        <v>ADC</v>
      </c>
      <c r="AM1390" s="4" t="str">
        <f t="shared" si="961"/>
        <v/>
      </c>
      <c r="AN1390" s="4" t="str">
        <f t="shared" si="962"/>
        <v>Z</v>
      </c>
      <c r="AO1390" s="4" t="str">
        <f t="shared" si="963"/>
        <v>#</v>
      </c>
      <c r="AP1390" s="15" t="str">
        <f t="shared" si="964"/>
        <v>,SNC</v>
      </c>
      <c r="AQ1390" s="9" t="str">
        <f>_xlfn.XLOOKUP(D1390,Sheet2!$E$3:$E$101,Sheet2!$F$3:$F$101,"******************")</f>
        <v>******************</v>
      </c>
      <c r="AR1390" s="33" t="str">
        <f t="shared" si="950"/>
        <v>DOB 0,DSKP</v>
      </c>
      <c r="AS1390" s="9" t="str">
        <f t="shared" si="951"/>
        <v>DOB</v>
      </c>
      <c r="AT1390" s="4">
        <f t="shared" si="965"/>
        <v>0</v>
      </c>
      <c r="AU1390" s="6">
        <f t="shared" si="966"/>
        <v>0</v>
      </c>
      <c r="AV1390" s="4" t="str">
        <f t="shared" si="967"/>
        <v/>
      </c>
      <c r="AW1390" s="4">
        <f t="shared" si="968"/>
        <v>33</v>
      </c>
      <c r="AX1390" s="4" t="str">
        <f>_xlfn.XLOOKUP(AW1390,Sheet2!$Q$3:$Q$66,Sheet2!$R$3:$R$66,"**")</f>
        <v>DSKP</v>
      </c>
      <c r="AY1390" s="4">
        <f t="shared" si="969"/>
        <v>4</v>
      </c>
      <c r="AZ1390" s="16" t="str">
        <f t="shared" si="970"/>
        <v>SKPBN</v>
      </c>
    </row>
    <row r="1391" spans="2:52" x14ac:dyDescent="0.35">
      <c r="B1391" s="3">
        <f t="shared" si="928"/>
        <v>24</v>
      </c>
      <c r="C1391" s="1">
        <f t="shared" si="929"/>
        <v>3025</v>
      </c>
      <c r="D1391" s="2">
        <v>20152</v>
      </c>
      <c r="E1391" s="2" t="str">
        <f>_xlfn.XLOOKUP(C1391,Sheet2!$N$3:$N$1000,Sheet2!$O$3:$O$1000,"")</f>
        <v/>
      </c>
      <c r="F1391" s="9" t="str">
        <f t="shared" si="971"/>
        <v>LDA 0,TESTU</v>
      </c>
      <c r="G1391" s="4" t="str">
        <f t="shared" si="947"/>
        <v>40</v>
      </c>
      <c r="H1391" s="4">
        <f t="shared" si="948"/>
        <v>152</v>
      </c>
      <c r="I1391" s="6">
        <f t="shared" si="940"/>
        <v>0</v>
      </c>
      <c r="J1391" s="6">
        <f t="shared" si="941"/>
        <v>2</v>
      </c>
      <c r="K1391" s="6">
        <f t="shared" si="942"/>
        <v>0</v>
      </c>
      <c r="L1391" s="6">
        <f t="shared" si="943"/>
        <v>1</v>
      </c>
      <c r="M1391" s="6">
        <f t="shared" si="944"/>
        <v>5</v>
      </c>
      <c r="N1391" s="6">
        <f t="shared" si="945"/>
        <v>2</v>
      </c>
      <c r="O1391" s="13">
        <f t="shared" si="946"/>
        <v>4</v>
      </c>
      <c r="P1391" s="4">
        <f t="shared" si="952"/>
        <v>1</v>
      </c>
      <c r="Q1391" s="4">
        <f t="shared" si="953"/>
        <v>0</v>
      </c>
      <c r="R1391">
        <f t="shared" si="930"/>
        <v>152</v>
      </c>
      <c r="S1391" s="4">
        <f t="shared" si="931"/>
        <v>0</v>
      </c>
      <c r="T1391" s="15">
        <f t="shared" si="932"/>
        <v>0</v>
      </c>
      <c r="U1391" s="4">
        <f t="shared" si="933"/>
        <v>1</v>
      </c>
      <c r="V1391" s="4">
        <f t="shared" si="934"/>
        <v>0</v>
      </c>
      <c r="W1391" s="4">
        <f t="shared" si="935"/>
        <v>0</v>
      </c>
      <c r="X1391" s="6">
        <f t="shared" si="936"/>
        <v>1</v>
      </c>
      <c r="Y1391" s="4">
        <f t="shared" si="937"/>
        <v>2</v>
      </c>
      <c r="Z1391" s="6">
        <f t="shared" si="938"/>
        <v>1</v>
      </c>
      <c r="AA1391" s="18">
        <f t="shared" si="939"/>
        <v>2</v>
      </c>
      <c r="AB1391" s="9" t="str">
        <f t="shared" si="954"/>
        <v>TESTU</v>
      </c>
      <c r="AC1391" s="9" t="str">
        <f>_xlfn.XLOOKUP(R1391,Sheet2!$H$3:$H$258,Sheet2!$I$3:$I$258,"-----")</f>
        <v>TESTU</v>
      </c>
      <c r="AD1391" s="9" t="str">
        <f>_xlfn.XLOOKUP(VALUE(AE1391),Sheet2!$N$3:$N$1000,Sheet2!$O$3:$O$1000,"********")</f>
        <v>********</v>
      </c>
      <c r="AE1391" t="str">
        <f t="shared" si="949"/>
        <v>3177</v>
      </c>
      <c r="AF1391" s="9" t="str">
        <f>IF(R1391&lt;200,"+"&amp;TEXT(R1391,"0"),"-"&amp;TEXT(_xlfn.XLOOKUP(R1391,Sheet2!$K$3:$K$130,Sheet2!$L$3:$L$130,"-----"),"0"))</f>
        <v>+152</v>
      </c>
      <c r="AG1391" s="9" t="str">
        <f t="shared" si="955"/>
        <v/>
      </c>
      <c r="AH1391" s="9" t="str">
        <f t="shared" si="956"/>
        <v>JMP TESTU</v>
      </c>
      <c r="AI1391" t="str">
        <f t="shared" si="957"/>
        <v>0,TESTU</v>
      </c>
      <c r="AJ1391" s="16" t="str">
        <f t="shared" si="958"/>
        <v>TESTU</v>
      </c>
      <c r="AK1391" t="str">
        <f t="shared" si="959"/>
        <v>COMOL# 1,0,SZC</v>
      </c>
      <c r="AL1391" s="4" t="str">
        <f t="shared" si="960"/>
        <v>COM</v>
      </c>
      <c r="AM1391" s="4" t="str">
        <f t="shared" si="961"/>
        <v>L</v>
      </c>
      <c r="AN1391" s="4" t="str">
        <f t="shared" si="962"/>
        <v>O</v>
      </c>
      <c r="AO1391" s="4" t="str">
        <f t="shared" si="963"/>
        <v>#</v>
      </c>
      <c r="AP1391" s="15" t="str">
        <f t="shared" si="964"/>
        <v>,SZC</v>
      </c>
      <c r="AQ1391" s="9" t="str">
        <f>_xlfn.XLOOKUP(D1391,Sheet2!$E$3:$E$101,Sheet2!$F$3:$F$101,"******************")</f>
        <v>******************</v>
      </c>
      <c r="AR1391" s="33" t="str">
        <f t="shared" si="950"/>
        <v>NIOS **</v>
      </c>
      <c r="AS1391" s="9" t="str">
        <f t="shared" si="951"/>
        <v>DOCS</v>
      </c>
      <c r="AT1391" s="4">
        <f t="shared" si="965"/>
        <v>0</v>
      </c>
      <c r="AU1391" s="6">
        <f t="shared" si="966"/>
        <v>1</v>
      </c>
      <c r="AV1391" s="4" t="str">
        <f t="shared" si="967"/>
        <v>S</v>
      </c>
      <c r="AW1391" s="4">
        <f t="shared" si="968"/>
        <v>52</v>
      </c>
      <c r="AX1391" s="4" t="str">
        <f>_xlfn.XLOOKUP(AW1391,Sheet2!$Q$3:$Q$66,Sheet2!$R$3:$R$66,"**")</f>
        <v>**</v>
      </c>
      <c r="AY1391" s="4">
        <f t="shared" si="969"/>
        <v>0</v>
      </c>
      <c r="AZ1391" s="16" t="str">
        <f t="shared" si="970"/>
        <v>SKPBZ</v>
      </c>
    </row>
    <row r="1392" spans="2:52" x14ac:dyDescent="0.35">
      <c r="B1392" s="3">
        <f t="shared" si="928"/>
        <v>25</v>
      </c>
      <c r="C1392" s="1">
        <f t="shared" si="929"/>
        <v>3026</v>
      </c>
      <c r="D1392" s="2">
        <v>24174</v>
      </c>
      <c r="E1392" s="2" t="str">
        <f>_xlfn.XLOOKUP(C1392,Sheet2!$N$3:$N$1000,Sheet2!$O$3:$O$1000,"")</f>
        <v/>
      </c>
      <c r="F1392" s="9" t="str">
        <f t="shared" si="971"/>
        <v>LDA 1,C16</v>
      </c>
      <c r="G1392" s="4" t="str">
        <f t="shared" si="947"/>
        <v>50</v>
      </c>
      <c r="H1392" s="4">
        <f t="shared" si="948"/>
        <v>174</v>
      </c>
      <c r="I1392" s="6">
        <f t="shared" si="940"/>
        <v>0</v>
      </c>
      <c r="J1392" s="6">
        <f t="shared" si="941"/>
        <v>2</v>
      </c>
      <c r="K1392" s="6">
        <f t="shared" si="942"/>
        <v>4</v>
      </c>
      <c r="L1392" s="6">
        <f t="shared" si="943"/>
        <v>1</v>
      </c>
      <c r="M1392" s="6">
        <f t="shared" si="944"/>
        <v>7</v>
      </c>
      <c r="N1392" s="6">
        <f t="shared" si="945"/>
        <v>4</v>
      </c>
      <c r="O1392" s="13">
        <f t="shared" si="946"/>
        <v>5</v>
      </c>
      <c r="P1392" s="4">
        <f t="shared" si="952"/>
        <v>1</v>
      </c>
      <c r="Q1392" s="4">
        <f t="shared" si="953"/>
        <v>1</v>
      </c>
      <c r="R1392">
        <f t="shared" si="930"/>
        <v>174</v>
      </c>
      <c r="S1392" s="4">
        <f t="shared" si="931"/>
        <v>0</v>
      </c>
      <c r="T1392" s="15">
        <f t="shared" si="932"/>
        <v>0</v>
      </c>
      <c r="U1392" s="4">
        <f t="shared" si="933"/>
        <v>1</v>
      </c>
      <c r="V1392" s="4">
        <f t="shared" si="934"/>
        <v>1</v>
      </c>
      <c r="W1392" s="4">
        <f t="shared" si="935"/>
        <v>0</v>
      </c>
      <c r="X1392" s="6">
        <f t="shared" si="936"/>
        <v>1</v>
      </c>
      <c r="Y1392" s="4">
        <f t="shared" si="937"/>
        <v>3</v>
      </c>
      <c r="Z1392" s="6">
        <f t="shared" si="938"/>
        <v>1</v>
      </c>
      <c r="AA1392" s="18">
        <f t="shared" si="939"/>
        <v>4</v>
      </c>
      <c r="AB1392" s="9" t="str">
        <f t="shared" si="954"/>
        <v>C16</v>
      </c>
      <c r="AC1392" s="9" t="str">
        <f>_xlfn.XLOOKUP(R1392,Sheet2!$H$3:$H$258,Sheet2!$I$3:$I$258,"-----")</f>
        <v>C16</v>
      </c>
      <c r="AD1392" s="9" t="str">
        <f>_xlfn.XLOOKUP(VALUE(AE1392),Sheet2!$N$3:$N$1000,Sheet2!$O$3:$O$1000,"********")</f>
        <v>********</v>
      </c>
      <c r="AE1392" t="str">
        <f t="shared" si="949"/>
        <v>3222</v>
      </c>
      <c r="AF1392" s="9" t="str">
        <f>IF(R1392&lt;200,"+"&amp;TEXT(R1392,"0"),"-"&amp;TEXT(_xlfn.XLOOKUP(R1392,Sheet2!$K$3:$K$130,Sheet2!$L$3:$L$130,"-----"),"0"))</f>
        <v>+174</v>
      </c>
      <c r="AG1392" s="9" t="str">
        <f t="shared" si="955"/>
        <v/>
      </c>
      <c r="AH1392" s="9" t="str">
        <f t="shared" si="956"/>
        <v>JSR C16</v>
      </c>
      <c r="AI1392" t="str">
        <f t="shared" si="957"/>
        <v>1,C16</v>
      </c>
      <c r="AJ1392" s="16" t="str">
        <f t="shared" si="958"/>
        <v>C16</v>
      </c>
      <c r="AK1392" t="str">
        <f t="shared" si="959"/>
        <v>COMCL# 1,1,SZR</v>
      </c>
      <c r="AL1392" s="4" t="str">
        <f t="shared" si="960"/>
        <v>COM</v>
      </c>
      <c r="AM1392" s="4" t="str">
        <f t="shared" si="961"/>
        <v>L</v>
      </c>
      <c r="AN1392" s="4" t="str">
        <f t="shared" si="962"/>
        <v>C</v>
      </c>
      <c r="AO1392" s="4" t="str">
        <f t="shared" si="963"/>
        <v>#</v>
      </c>
      <c r="AP1392" s="15" t="str">
        <f t="shared" si="964"/>
        <v>,SZR</v>
      </c>
      <c r="AQ1392" s="9" t="str">
        <f>_xlfn.XLOOKUP(D1392,Sheet2!$E$3:$E$101,Sheet2!$F$3:$F$101,"******************")</f>
        <v>******************</v>
      </c>
      <c r="AR1392" s="33" t="str">
        <f t="shared" si="950"/>
        <v>NIOS **</v>
      </c>
      <c r="AS1392" s="9" t="str">
        <f t="shared" si="951"/>
        <v>DOCS</v>
      </c>
      <c r="AT1392" s="4">
        <f t="shared" si="965"/>
        <v>1</v>
      </c>
      <c r="AU1392" s="6">
        <f t="shared" si="966"/>
        <v>1</v>
      </c>
      <c r="AV1392" s="4" t="str">
        <f t="shared" si="967"/>
        <v>S</v>
      </c>
      <c r="AW1392" s="4">
        <f t="shared" si="968"/>
        <v>74</v>
      </c>
      <c r="AX1392" s="4" t="str">
        <f>_xlfn.XLOOKUP(AW1392,Sheet2!$Q$3:$Q$66,Sheet2!$R$3:$R$66,"**")</f>
        <v>**</v>
      </c>
      <c r="AY1392" s="4">
        <f t="shared" si="969"/>
        <v>0</v>
      </c>
      <c r="AZ1392" s="16" t="str">
        <f t="shared" si="970"/>
        <v>SKPBZ</v>
      </c>
    </row>
    <row r="1393" spans="2:52" x14ac:dyDescent="0.35">
      <c r="B1393" s="3">
        <f t="shared" si="928"/>
        <v>26</v>
      </c>
      <c r="C1393" s="1">
        <f t="shared" si="929"/>
        <v>3027</v>
      </c>
      <c r="D1393" s="2">
        <v>123000</v>
      </c>
      <c r="E1393" s="2" t="str">
        <f>_xlfn.XLOOKUP(C1393,Sheet2!$N$3:$N$1000,Sheet2!$O$3:$O$1000,"")</f>
        <v/>
      </c>
      <c r="F1393" s="9" t="str">
        <f t="shared" si="971"/>
        <v>ADD 1,0</v>
      </c>
      <c r="G1393" s="4" t="str">
        <f t="shared" si="947"/>
        <v>246</v>
      </c>
      <c r="H1393" s="4">
        <f t="shared" si="948"/>
        <v>0</v>
      </c>
      <c r="I1393" s="6">
        <f t="shared" si="940"/>
        <v>1</v>
      </c>
      <c r="J1393" s="6">
        <f t="shared" si="941"/>
        <v>2</v>
      </c>
      <c r="K1393" s="6">
        <f t="shared" si="942"/>
        <v>3</v>
      </c>
      <c r="L1393" s="6">
        <f t="shared" si="943"/>
        <v>0</v>
      </c>
      <c r="M1393" s="6">
        <f t="shared" si="944"/>
        <v>0</v>
      </c>
      <c r="N1393" s="6">
        <f t="shared" si="945"/>
        <v>0</v>
      </c>
      <c r="O1393" s="13">
        <f t="shared" si="946"/>
        <v>20</v>
      </c>
      <c r="P1393" s="4">
        <f t="shared" si="952"/>
        <v>5</v>
      </c>
      <c r="Q1393" s="4">
        <f t="shared" si="953"/>
        <v>0</v>
      </c>
      <c r="R1393">
        <f t="shared" si="930"/>
        <v>0</v>
      </c>
      <c r="S1393" s="4">
        <f t="shared" si="931"/>
        <v>2</v>
      </c>
      <c r="T1393" s="15">
        <f t="shared" si="932"/>
        <v>1</v>
      </c>
      <c r="U1393" s="4">
        <f t="shared" si="933"/>
        <v>1</v>
      </c>
      <c r="V1393" s="4">
        <f t="shared" si="934"/>
        <v>0</v>
      </c>
      <c r="W1393" s="4">
        <f t="shared" si="935"/>
        <v>6</v>
      </c>
      <c r="X1393" s="6">
        <f t="shared" si="936"/>
        <v>0</v>
      </c>
      <c r="Y1393" s="4">
        <f t="shared" si="937"/>
        <v>0</v>
      </c>
      <c r="Z1393" s="6">
        <f t="shared" si="938"/>
        <v>0</v>
      </c>
      <c r="AA1393" s="18">
        <f t="shared" si="939"/>
        <v>0</v>
      </c>
      <c r="AB1393" s="9" t="str">
        <f t="shared" si="954"/>
        <v>+0,2</v>
      </c>
      <c r="AC1393" s="9" t="str">
        <f>_xlfn.XLOOKUP(R1393,Sheet2!$H$3:$H$258,Sheet2!$I$3:$I$258,"-----")</f>
        <v>0</v>
      </c>
      <c r="AD1393" s="9" t="str">
        <f>_xlfn.XLOOKUP(VALUE(AE1393),Sheet2!$N$3:$N$1000,Sheet2!$O$3:$O$1000,"********")</f>
        <v>********</v>
      </c>
      <c r="AE1393" t="str">
        <f t="shared" si="949"/>
        <v>3027</v>
      </c>
      <c r="AF1393" s="9" t="str">
        <f>IF(R1393&lt;200,"+"&amp;TEXT(R1393,"0"),"-"&amp;TEXT(_xlfn.XLOOKUP(R1393,Sheet2!$K$3:$K$130,Sheet2!$L$3:$L$130,"-----"),"0"))</f>
        <v>+0</v>
      </c>
      <c r="AG1393" s="9" t="str">
        <f t="shared" si="955"/>
        <v>@</v>
      </c>
      <c r="AH1393" s="9" t="str">
        <f t="shared" si="956"/>
        <v>JMP @+0,2</v>
      </c>
      <c r="AI1393" t="str">
        <f t="shared" si="957"/>
        <v>0,@+0,2</v>
      </c>
      <c r="AJ1393" s="16" t="str">
        <f t="shared" si="958"/>
        <v>@+0,2</v>
      </c>
      <c r="AK1393" t="str">
        <f t="shared" si="959"/>
        <v>ADD 1,0</v>
      </c>
      <c r="AL1393" s="4" t="str">
        <f t="shared" si="960"/>
        <v>ADD</v>
      </c>
      <c r="AM1393" s="4" t="str">
        <f t="shared" si="961"/>
        <v/>
      </c>
      <c r="AN1393" s="4" t="str">
        <f t="shared" si="962"/>
        <v/>
      </c>
      <c r="AO1393" s="4" t="str">
        <f t="shared" si="963"/>
        <v/>
      </c>
      <c r="AP1393" s="15" t="str">
        <f t="shared" si="964"/>
        <v/>
      </c>
      <c r="AQ1393" s="9" t="str">
        <f>_xlfn.XLOOKUP(D1393,Sheet2!$E$3:$E$101,Sheet2!$F$3:$F$101,"******************")</f>
        <v>******************</v>
      </c>
      <c r="AR1393" s="33" t="str">
        <f t="shared" si="950"/>
        <v>DOC 0,0</v>
      </c>
      <c r="AS1393" s="9" t="str">
        <f t="shared" si="951"/>
        <v>DOC</v>
      </c>
      <c r="AT1393" s="4">
        <f t="shared" si="965"/>
        <v>0</v>
      </c>
      <c r="AU1393" s="6">
        <f t="shared" si="966"/>
        <v>0</v>
      </c>
      <c r="AV1393" s="4" t="str">
        <f t="shared" si="967"/>
        <v/>
      </c>
      <c r="AW1393" s="4">
        <f t="shared" si="968"/>
        <v>0</v>
      </c>
      <c r="AX1393" s="4" t="str">
        <f>_xlfn.XLOOKUP(AW1393,Sheet2!$Q$3:$Q$66,Sheet2!$R$3:$R$66,"**")</f>
        <v>0</v>
      </c>
      <c r="AY1393" s="4">
        <f t="shared" si="969"/>
        <v>6</v>
      </c>
      <c r="AZ1393" s="16" t="str">
        <f t="shared" si="970"/>
        <v>SKPBN</v>
      </c>
    </row>
    <row r="1394" spans="2:52" x14ac:dyDescent="0.35">
      <c r="B1394" s="3">
        <f t="shared" si="928"/>
        <v>27</v>
      </c>
      <c r="C1394" s="1">
        <f t="shared" si="929"/>
        <v>3030</v>
      </c>
      <c r="D1394" s="2">
        <v>63033</v>
      </c>
      <c r="E1394" s="2" t="str">
        <f>_xlfn.XLOOKUP(C1394,Sheet2!$N$3:$N$1000,Sheet2!$O$3:$O$1000,"")</f>
        <v/>
      </c>
      <c r="F1394" s="9" t="str">
        <f t="shared" si="971"/>
        <v>DOC 0,DSKP</v>
      </c>
      <c r="G1394" s="4" t="str">
        <f t="shared" si="947"/>
        <v>146</v>
      </c>
      <c r="H1394" s="4">
        <f t="shared" si="948"/>
        <v>33</v>
      </c>
      <c r="I1394" s="6">
        <f t="shared" si="940"/>
        <v>0</v>
      </c>
      <c r="J1394" s="6">
        <f t="shared" si="941"/>
        <v>6</v>
      </c>
      <c r="K1394" s="6">
        <f t="shared" si="942"/>
        <v>3</v>
      </c>
      <c r="L1394" s="6">
        <f t="shared" si="943"/>
        <v>0</v>
      </c>
      <c r="M1394" s="6">
        <f t="shared" si="944"/>
        <v>3</v>
      </c>
      <c r="N1394" s="6">
        <f t="shared" si="945"/>
        <v>3</v>
      </c>
      <c r="O1394" s="13">
        <f t="shared" si="946"/>
        <v>12</v>
      </c>
      <c r="P1394" s="4">
        <f t="shared" si="952"/>
        <v>3</v>
      </c>
      <c r="Q1394" s="4">
        <f t="shared" si="953"/>
        <v>0</v>
      </c>
      <c r="R1394">
        <f t="shared" si="930"/>
        <v>33</v>
      </c>
      <c r="S1394" s="4">
        <f t="shared" si="931"/>
        <v>2</v>
      </c>
      <c r="T1394" s="15">
        <f t="shared" si="932"/>
        <v>1</v>
      </c>
      <c r="U1394" s="4">
        <f t="shared" si="933"/>
        <v>3</v>
      </c>
      <c r="V1394" s="4">
        <f t="shared" si="934"/>
        <v>0</v>
      </c>
      <c r="W1394" s="4">
        <f t="shared" si="935"/>
        <v>6</v>
      </c>
      <c r="X1394" s="6">
        <f t="shared" si="936"/>
        <v>0</v>
      </c>
      <c r="Y1394" s="4">
        <f t="shared" si="937"/>
        <v>1</v>
      </c>
      <c r="Z1394" s="6">
        <f t="shared" si="938"/>
        <v>1</v>
      </c>
      <c r="AA1394" s="18">
        <f t="shared" si="939"/>
        <v>3</v>
      </c>
      <c r="AB1394" s="9" t="str">
        <f t="shared" si="954"/>
        <v>+33,2</v>
      </c>
      <c r="AC1394" s="9" t="str">
        <f>_xlfn.XLOOKUP(R1394,Sheet2!$H$3:$H$258,Sheet2!$I$3:$I$258,"-----")</f>
        <v>*****</v>
      </c>
      <c r="AD1394" s="9" t="str">
        <f>_xlfn.XLOOKUP(VALUE(AE1394),Sheet2!$N$3:$N$1000,Sheet2!$O$3:$O$1000,"********")</f>
        <v>D29</v>
      </c>
      <c r="AE1394" t="str">
        <f t="shared" si="949"/>
        <v>3063</v>
      </c>
      <c r="AF1394" s="9" t="str">
        <f>IF(R1394&lt;200,"+"&amp;TEXT(R1394,"0"),"-"&amp;TEXT(_xlfn.XLOOKUP(R1394,Sheet2!$K$3:$K$130,Sheet2!$L$3:$L$130,"-----"),"0"))</f>
        <v>+33</v>
      </c>
      <c r="AG1394" s="9" t="str">
        <f t="shared" si="955"/>
        <v>@</v>
      </c>
      <c r="AH1394" s="9" t="str">
        <f t="shared" si="956"/>
        <v>JMP @+33,2</v>
      </c>
      <c r="AI1394" t="str">
        <f t="shared" si="957"/>
        <v>0,@+33,2</v>
      </c>
      <c r="AJ1394" s="16" t="str">
        <f t="shared" si="958"/>
        <v>@+33,2</v>
      </c>
      <c r="AK1394" t="str">
        <f t="shared" si="959"/>
        <v>ADDZ# 3,0,SNC</v>
      </c>
      <c r="AL1394" s="4" t="str">
        <f t="shared" si="960"/>
        <v>ADD</v>
      </c>
      <c r="AM1394" s="4" t="str">
        <f t="shared" si="961"/>
        <v/>
      </c>
      <c r="AN1394" s="4" t="str">
        <f t="shared" si="962"/>
        <v>Z</v>
      </c>
      <c r="AO1394" s="4" t="str">
        <f t="shared" si="963"/>
        <v>#</v>
      </c>
      <c r="AP1394" s="15" t="str">
        <f t="shared" si="964"/>
        <v>,SNC</v>
      </c>
      <c r="AQ1394" s="9" t="str">
        <f>_xlfn.XLOOKUP(D1394,Sheet2!$E$3:$E$101,Sheet2!$F$3:$F$101,"******************")</f>
        <v>******************</v>
      </c>
      <c r="AR1394" s="33" t="str">
        <f t="shared" si="950"/>
        <v>DOC 0,DSKP</v>
      </c>
      <c r="AS1394" s="9" t="str">
        <f t="shared" si="951"/>
        <v>DOC</v>
      </c>
      <c r="AT1394" s="4">
        <f t="shared" si="965"/>
        <v>0</v>
      </c>
      <c r="AU1394" s="6">
        <f t="shared" si="966"/>
        <v>0</v>
      </c>
      <c r="AV1394" s="4" t="str">
        <f t="shared" si="967"/>
        <v/>
      </c>
      <c r="AW1394" s="4">
        <f t="shared" si="968"/>
        <v>33</v>
      </c>
      <c r="AX1394" s="4" t="str">
        <f>_xlfn.XLOOKUP(AW1394,Sheet2!$Q$3:$Q$66,Sheet2!$R$3:$R$66,"**")</f>
        <v>DSKP</v>
      </c>
      <c r="AY1394" s="4">
        <f t="shared" si="969"/>
        <v>6</v>
      </c>
      <c r="AZ1394" s="16" t="str">
        <f t="shared" si="970"/>
        <v>SKPBN</v>
      </c>
    </row>
    <row r="1395" spans="2:52" x14ac:dyDescent="0.35">
      <c r="B1395" s="3">
        <f t="shared" si="928"/>
        <v>28</v>
      </c>
      <c r="C1395" s="1">
        <f t="shared" si="929"/>
        <v>3031</v>
      </c>
      <c r="D1395" s="2">
        <v>20067</v>
      </c>
      <c r="E1395" s="2" t="str">
        <f>_xlfn.XLOOKUP(C1395,Sheet2!$N$3:$N$1000,Sheet2!$O$3:$O$1000,"")</f>
        <v/>
      </c>
      <c r="F1395" s="9" t="str">
        <f t="shared" si="971"/>
        <v>LDA 0,KB7</v>
      </c>
      <c r="G1395" s="4" t="str">
        <f t="shared" si="947"/>
        <v>40</v>
      </c>
      <c r="H1395" s="4">
        <f t="shared" si="948"/>
        <v>67</v>
      </c>
      <c r="I1395" s="6">
        <f t="shared" si="940"/>
        <v>0</v>
      </c>
      <c r="J1395" s="6">
        <f t="shared" si="941"/>
        <v>2</v>
      </c>
      <c r="K1395" s="6">
        <f t="shared" si="942"/>
        <v>0</v>
      </c>
      <c r="L1395" s="6">
        <f t="shared" si="943"/>
        <v>0</v>
      </c>
      <c r="M1395" s="6">
        <f t="shared" si="944"/>
        <v>6</v>
      </c>
      <c r="N1395" s="6">
        <f t="shared" si="945"/>
        <v>7</v>
      </c>
      <c r="O1395" s="13">
        <f t="shared" si="946"/>
        <v>4</v>
      </c>
      <c r="P1395" s="4">
        <f t="shared" si="952"/>
        <v>1</v>
      </c>
      <c r="Q1395" s="4">
        <f t="shared" si="953"/>
        <v>0</v>
      </c>
      <c r="R1395">
        <f t="shared" si="930"/>
        <v>67</v>
      </c>
      <c r="S1395" s="4">
        <f t="shared" si="931"/>
        <v>0</v>
      </c>
      <c r="T1395" s="15">
        <f t="shared" si="932"/>
        <v>0</v>
      </c>
      <c r="U1395" s="4">
        <f t="shared" si="933"/>
        <v>1</v>
      </c>
      <c r="V1395" s="4">
        <f t="shared" si="934"/>
        <v>0</v>
      </c>
      <c r="W1395" s="4">
        <f t="shared" si="935"/>
        <v>0</v>
      </c>
      <c r="X1395" s="6">
        <f t="shared" si="936"/>
        <v>0</v>
      </c>
      <c r="Y1395" s="4">
        <f t="shared" si="937"/>
        <v>3</v>
      </c>
      <c r="Z1395" s="6">
        <f t="shared" si="938"/>
        <v>0</v>
      </c>
      <c r="AA1395" s="18">
        <f t="shared" si="939"/>
        <v>7</v>
      </c>
      <c r="AB1395" s="9" t="str">
        <f t="shared" si="954"/>
        <v>KB7</v>
      </c>
      <c r="AC1395" s="9" t="str">
        <f>_xlfn.XLOOKUP(R1395,Sheet2!$H$3:$H$258,Sheet2!$I$3:$I$258,"-----")</f>
        <v>KB7</v>
      </c>
      <c r="AD1395" s="9" t="str">
        <f>_xlfn.XLOOKUP(VALUE(AE1395),Sheet2!$N$3:$N$1000,Sheet2!$O$3:$O$1000,"********")</f>
        <v>********</v>
      </c>
      <c r="AE1395" t="str">
        <f t="shared" si="949"/>
        <v>3120</v>
      </c>
      <c r="AF1395" s="9" t="str">
        <f>IF(R1395&lt;200,"+"&amp;TEXT(R1395,"0"),"-"&amp;TEXT(_xlfn.XLOOKUP(R1395,Sheet2!$K$3:$K$130,Sheet2!$L$3:$L$130,"-----"),"0"))</f>
        <v>+67</v>
      </c>
      <c r="AG1395" s="9" t="str">
        <f t="shared" si="955"/>
        <v/>
      </c>
      <c r="AH1395" s="9" t="str">
        <f t="shared" si="956"/>
        <v>JMP KB7</v>
      </c>
      <c r="AI1395" t="str">
        <f t="shared" si="957"/>
        <v>0,KB7</v>
      </c>
      <c r="AJ1395" s="16" t="str">
        <f t="shared" si="958"/>
        <v>KB7</v>
      </c>
      <c r="AK1395" t="str">
        <f t="shared" si="959"/>
        <v>COMC 1,0,SBN</v>
      </c>
      <c r="AL1395" s="4" t="str">
        <f t="shared" si="960"/>
        <v>COM</v>
      </c>
      <c r="AM1395" s="4" t="str">
        <f t="shared" si="961"/>
        <v/>
      </c>
      <c r="AN1395" s="4" t="str">
        <f t="shared" si="962"/>
        <v>C</v>
      </c>
      <c r="AO1395" s="4" t="str">
        <f t="shared" si="963"/>
        <v/>
      </c>
      <c r="AP1395" s="15" t="str">
        <f t="shared" si="964"/>
        <v>,SBN</v>
      </c>
      <c r="AQ1395" s="9" t="str">
        <f>_xlfn.XLOOKUP(D1395,Sheet2!$E$3:$E$101,Sheet2!$F$3:$F$101,"******************")</f>
        <v>******************</v>
      </c>
      <c r="AR1395" s="33" t="str">
        <f t="shared" si="950"/>
        <v>NIO **</v>
      </c>
      <c r="AS1395" s="9" t="str">
        <f t="shared" si="951"/>
        <v>DOC</v>
      </c>
      <c r="AT1395" s="4">
        <f t="shared" si="965"/>
        <v>0</v>
      </c>
      <c r="AU1395" s="6">
        <f t="shared" si="966"/>
        <v>0</v>
      </c>
      <c r="AV1395" s="4" t="str">
        <f t="shared" si="967"/>
        <v/>
      </c>
      <c r="AW1395" s="4">
        <f t="shared" si="968"/>
        <v>67</v>
      </c>
      <c r="AX1395" s="4" t="str">
        <f>_xlfn.XLOOKUP(AW1395,Sheet2!$Q$3:$Q$66,Sheet2!$R$3:$R$66,"**")</f>
        <v>**</v>
      </c>
      <c r="AY1395" s="4">
        <f t="shared" si="969"/>
        <v>0</v>
      </c>
      <c r="AZ1395" s="16" t="str">
        <f t="shared" si="970"/>
        <v>SKPBN</v>
      </c>
    </row>
    <row r="1396" spans="2:52" x14ac:dyDescent="0.35">
      <c r="B1396" s="3">
        <f t="shared" ref="B1396:B1459" si="972">B1395+1</f>
        <v>29</v>
      </c>
      <c r="C1396" s="1">
        <f t="shared" ref="C1396:C1459" si="973">IF(MOD(C1395,10)=7,C1395+3,C1395+1)</f>
        <v>3032</v>
      </c>
      <c r="D1396" s="2">
        <v>61133</v>
      </c>
      <c r="E1396" s="2" t="str">
        <f>_xlfn.XLOOKUP(C1396,Sheet2!$N$3:$N$1000,Sheet2!$O$3:$O$1000,"")</f>
        <v/>
      </c>
      <c r="F1396" s="9" t="str">
        <f t="shared" si="971"/>
        <v>DOAS 0,DSKP</v>
      </c>
      <c r="G1396" s="4" t="str">
        <f t="shared" si="947"/>
        <v>142</v>
      </c>
      <c r="H1396" s="4">
        <f t="shared" si="948"/>
        <v>133</v>
      </c>
      <c r="I1396" s="6">
        <f t="shared" si="940"/>
        <v>0</v>
      </c>
      <c r="J1396" s="6">
        <f t="shared" si="941"/>
        <v>6</v>
      </c>
      <c r="K1396" s="6">
        <f t="shared" si="942"/>
        <v>1</v>
      </c>
      <c r="L1396" s="6">
        <f t="shared" si="943"/>
        <v>1</v>
      </c>
      <c r="M1396" s="6">
        <f t="shared" si="944"/>
        <v>3</v>
      </c>
      <c r="N1396" s="6">
        <f t="shared" si="945"/>
        <v>3</v>
      </c>
      <c r="O1396" s="13">
        <f t="shared" si="946"/>
        <v>12</v>
      </c>
      <c r="P1396" s="4">
        <f t="shared" si="952"/>
        <v>3</v>
      </c>
      <c r="Q1396" s="4">
        <f t="shared" si="953"/>
        <v>0</v>
      </c>
      <c r="R1396">
        <f t="shared" si="930"/>
        <v>133</v>
      </c>
      <c r="S1396" s="4">
        <f t="shared" si="931"/>
        <v>2</v>
      </c>
      <c r="T1396" s="15">
        <f t="shared" si="932"/>
        <v>0</v>
      </c>
      <c r="U1396" s="4">
        <f t="shared" si="933"/>
        <v>3</v>
      </c>
      <c r="V1396" s="4">
        <f t="shared" si="934"/>
        <v>0</v>
      </c>
      <c r="W1396" s="4">
        <f t="shared" si="935"/>
        <v>2</v>
      </c>
      <c r="X1396" s="6">
        <f t="shared" si="936"/>
        <v>1</v>
      </c>
      <c r="Y1396" s="4">
        <f t="shared" si="937"/>
        <v>1</v>
      </c>
      <c r="Z1396" s="6">
        <f t="shared" si="938"/>
        <v>1</v>
      </c>
      <c r="AA1396" s="18">
        <f t="shared" si="939"/>
        <v>3</v>
      </c>
      <c r="AB1396" s="9" t="str">
        <f t="shared" si="954"/>
        <v>+133,2</v>
      </c>
      <c r="AC1396" s="9" t="str">
        <f>_xlfn.XLOOKUP(R1396,Sheet2!$H$3:$H$258,Sheet2!$I$3:$I$258,"-----")</f>
        <v>C037</v>
      </c>
      <c r="AD1396" s="9" t="str">
        <f>_xlfn.XLOOKUP(VALUE(AE1396),Sheet2!$N$3:$N$1000,Sheet2!$O$3:$O$1000,"********")</f>
        <v>********</v>
      </c>
      <c r="AE1396" t="str">
        <f t="shared" si="949"/>
        <v>3165</v>
      </c>
      <c r="AF1396" s="9" t="str">
        <f>IF(R1396&lt;200,"+"&amp;TEXT(R1396,"0"),"-"&amp;TEXT(_xlfn.XLOOKUP(R1396,Sheet2!$K$3:$K$130,Sheet2!$L$3:$L$130,"-----"),"0"))</f>
        <v>+133</v>
      </c>
      <c r="AG1396" s="9" t="str">
        <f t="shared" si="955"/>
        <v/>
      </c>
      <c r="AH1396" s="9" t="str">
        <f t="shared" si="956"/>
        <v>JMP +133,2</v>
      </c>
      <c r="AI1396" t="str">
        <f t="shared" si="957"/>
        <v>0,+133,2</v>
      </c>
      <c r="AJ1396" s="16" t="str">
        <f t="shared" si="958"/>
        <v>+133,2</v>
      </c>
      <c r="AK1396" t="str">
        <f t="shared" si="959"/>
        <v>MOVZL# 3,0,SNC</v>
      </c>
      <c r="AL1396" s="4" t="str">
        <f t="shared" si="960"/>
        <v>MOV</v>
      </c>
      <c r="AM1396" s="4" t="str">
        <f t="shared" si="961"/>
        <v>L</v>
      </c>
      <c r="AN1396" s="4" t="str">
        <f t="shared" si="962"/>
        <v>Z</v>
      </c>
      <c r="AO1396" s="4" t="str">
        <f t="shared" si="963"/>
        <v>#</v>
      </c>
      <c r="AP1396" s="15" t="str">
        <f t="shared" si="964"/>
        <v>,SNC</v>
      </c>
      <c r="AQ1396" s="9" t="str">
        <f>_xlfn.XLOOKUP(D1396,Sheet2!$E$3:$E$101,Sheet2!$F$3:$F$101,"******************")</f>
        <v>******************</v>
      </c>
      <c r="AR1396" s="33" t="str">
        <f t="shared" si="950"/>
        <v>DOAS 0,DSKP</v>
      </c>
      <c r="AS1396" s="9" t="str">
        <f t="shared" si="951"/>
        <v>DOAS</v>
      </c>
      <c r="AT1396" s="4">
        <f t="shared" si="965"/>
        <v>0</v>
      </c>
      <c r="AU1396" s="6">
        <f t="shared" si="966"/>
        <v>1</v>
      </c>
      <c r="AV1396" s="4" t="str">
        <f t="shared" si="967"/>
        <v>S</v>
      </c>
      <c r="AW1396" s="4">
        <f t="shared" si="968"/>
        <v>33</v>
      </c>
      <c r="AX1396" s="4" t="str">
        <f>_xlfn.XLOOKUP(AW1396,Sheet2!$Q$3:$Q$66,Sheet2!$R$3:$R$66,"**")</f>
        <v>DSKP</v>
      </c>
      <c r="AY1396" s="4">
        <f t="shared" si="969"/>
        <v>2</v>
      </c>
      <c r="AZ1396" s="16" t="str">
        <f t="shared" si="970"/>
        <v>SKPBZ</v>
      </c>
    </row>
    <row r="1397" spans="2:52" x14ac:dyDescent="0.35">
      <c r="B1397" s="3">
        <f t="shared" si="972"/>
        <v>30</v>
      </c>
      <c r="C1397" s="1">
        <f t="shared" si="973"/>
        <v>3033</v>
      </c>
      <c r="D1397" s="2">
        <v>152520</v>
      </c>
      <c r="E1397" s="2" t="str">
        <f>_xlfn.XLOOKUP(C1397,Sheet2!$N$3:$N$1000,Sheet2!$O$3:$O$1000,"")</f>
        <v/>
      </c>
      <c r="F1397" s="9" t="str">
        <f t="shared" si="971"/>
        <v>SUBZL 2,2</v>
      </c>
      <c r="G1397" s="4" t="str">
        <f t="shared" si="947"/>
        <v>325</v>
      </c>
      <c r="H1397" s="4">
        <f t="shared" si="948"/>
        <v>120</v>
      </c>
      <c r="I1397" s="6">
        <f t="shared" si="940"/>
        <v>1</v>
      </c>
      <c r="J1397" s="6">
        <f t="shared" si="941"/>
        <v>5</v>
      </c>
      <c r="K1397" s="6">
        <f t="shared" si="942"/>
        <v>2</v>
      </c>
      <c r="L1397" s="6">
        <f t="shared" si="943"/>
        <v>5</v>
      </c>
      <c r="M1397" s="6">
        <f t="shared" si="944"/>
        <v>2</v>
      </c>
      <c r="N1397" s="6">
        <f t="shared" si="945"/>
        <v>0</v>
      </c>
      <c r="O1397" s="13">
        <f t="shared" si="946"/>
        <v>26</v>
      </c>
      <c r="P1397" s="4">
        <f t="shared" si="952"/>
        <v>6</v>
      </c>
      <c r="Q1397" s="4">
        <f t="shared" si="953"/>
        <v>2</v>
      </c>
      <c r="R1397">
        <f t="shared" ref="R1397:R1460" si="974">(MOD(L1397,4)*100)+(M1397*10)+N1397</f>
        <v>120</v>
      </c>
      <c r="S1397" s="4">
        <f t="shared" ref="S1397:S1460" si="975">(MOD(K1397,2)*2)+INT(L1397/4)</f>
        <v>1</v>
      </c>
      <c r="T1397" s="15">
        <f t="shared" ref="T1397:T1460" si="976">MOD(INT(K1397/2),2)</f>
        <v>1</v>
      </c>
      <c r="U1397" s="4">
        <f t="shared" ref="U1397:U1460" si="977">INT(J1397/2)</f>
        <v>2</v>
      </c>
      <c r="V1397" s="4">
        <f t="shared" ref="V1397:V1460" si="978">(MOD(J1397,2)*2)+INT(K1397/4)</f>
        <v>2</v>
      </c>
      <c r="W1397" s="4">
        <f t="shared" ref="W1397:W1460" si="979">(MOD(K1397,4)*2)+INT(L1397/4)</f>
        <v>5</v>
      </c>
      <c r="X1397" s="6">
        <f t="shared" ref="X1397:X1460" si="980">MOD(L1397,4)</f>
        <v>1</v>
      </c>
      <c r="Y1397" s="4">
        <f t="shared" ref="Y1397:Y1460" si="981">INT(M1397/2)</f>
        <v>1</v>
      </c>
      <c r="Z1397" s="6">
        <f t="shared" ref="Z1397:Z1460" si="982">MOD(M1397,2)</f>
        <v>0</v>
      </c>
      <c r="AA1397" s="18">
        <f t="shared" ref="AA1397:AA1460" si="983">N1397</f>
        <v>0</v>
      </c>
      <c r="AB1397" s="9" t="str">
        <f t="shared" si="954"/>
        <v>+120</v>
      </c>
      <c r="AC1397" s="9" t="str">
        <f>_xlfn.XLOOKUP(R1397,Sheet2!$H$3:$H$258,Sheet2!$I$3:$I$258,"-----")</f>
        <v>C7</v>
      </c>
      <c r="AD1397" s="9" t="str">
        <f>_xlfn.XLOOKUP(VALUE(AE1397),Sheet2!$N$3:$N$1000,Sheet2!$O$3:$O$1000,"********")</f>
        <v>********</v>
      </c>
      <c r="AE1397" t="str">
        <f t="shared" si="949"/>
        <v>3153</v>
      </c>
      <c r="AF1397" s="9" t="str">
        <f>IF(R1397&lt;200,"+"&amp;TEXT(R1397,"0"),"-"&amp;TEXT(_xlfn.XLOOKUP(R1397,Sheet2!$K$3:$K$130,Sheet2!$L$3:$L$130,"-----"),"0"))</f>
        <v>+120</v>
      </c>
      <c r="AG1397" s="9" t="str">
        <f t="shared" si="955"/>
        <v>@</v>
      </c>
      <c r="AH1397" s="9" t="str">
        <f t="shared" si="956"/>
        <v>ISZ @+120</v>
      </c>
      <c r="AI1397" t="str">
        <f t="shared" si="957"/>
        <v>2,@+120</v>
      </c>
      <c r="AJ1397" s="16" t="str">
        <f t="shared" si="958"/>
        <v>@+120</v>
      </c>
      <c r="AK1397" t="str">
        <f t="shared" si="959"/>
        <v>SUBZL 2,2</v>
      </c>
      <c r="AL1397" s="4" t="str">
        <f t="shared" si="960"/>
        <v>SUB</v>
      </c>
      <c r="AM1397" s="4" t="str">
        <f t="shared" si="961"/>
        <v>L</v>
      </c>
      <c r="AN1397" s="4" t="str">
        <f t="shared" si="962"/>
        <v>Z</v>
      </c>
      <c r="AO1397" s="4" t="str">
        <f t="shared" si="963"/>
        <v/>
      </c>
      <c r="AP1397" s="15" t="str">
        <f t="shared" si="964"/>
        <v/>
      </c>
      <c r="AQ1397" s="9" t="str">
        <f>_xlfn.XLOOKUP(D1397,Sheet2!$E$3:$E$101,Sheet2!$F$3:$F$101,"******************")</f>
        <v>******************</v>
      </c>
      <c r="AR1397" s="33" t="str">
        <f t="shared" si="950"/>
        <v>DICS 2,DSKP</v>
      </c>
      <c r="AS1397" s="9" t="str">
        <f t="shared" si="951"/>
        <v>DICS</v>
      </c>
      <c r="AT1397" s="4">
        <f t="shared" si="965"/>
        <v>2</v>
      </c>
      <c r="AU1397" s="6">
        <f t="shared" si="966"/>
        <v>1</v>
      </c>
      <c r="AV1397" s="4" t="str">
        <f t="shared" si="967"/>
        <v>S</v>
      </c>
      <c r="AW1397" s="4">
        <f t="shared" si="968"/>
        <v>20</v>
      </c>
      <c r="AX1397" s="4" t="str">
        <f>_xlfn.XLOOKUP(AW1397,Sheet2!$Q$3:$Q$66,Sheet2!$R$3:$R$66,"**")</f>
        <v>DSKP</v>
      </c>
      <c r="AY1397" s="4">
        <f t="shared" si="969"/>
        <v>5</v>
      </c>
      <c r="AZ1397" s="16" t="str">
        <f t="shared" si="970"/>
        <v>SKPBZ</v>
      </c>
    </row>
    <row r="1398" spans="2:52" x14ac:dyDescent="0.35">
      <c r="B1398" s="3">
        <f t="shared" si="972"/>
        <v>31</v>
      </c>
      <c r="C1398" s="1">
        <f t="shared" si="973"/>
        <v>3034</v>
      </c>
      <c r="D1398" s="2">
        <v>6227</v>
      </c>
      <c r="E1398" s="2" t="str">
        <f>_xlfn.XLOOKUP(C1398,Sheet2!$N$3:$N$1000,Sheet2!$O$3:$O$1000,"")</f>
        <v/>
      </c>
      <c r="F1398" s="9" t="str">
        <f t="shared" si="971"/>
        <v>WAIT</v>
      </c>
      <c r="G1398" s="4" t="str">
        <f t="shared" si="947"/>
        <v>14</v>
      </c>
      <c r="H1398" s="4">
        <f t="shared" si="948"/>
        <v>227</v>
      </c>
      <c r="I1398" s="6">
        <f t="shared" si="940"/>
        <v>0</v>
      </c>
      <c r="J1398" s="6">
        <f t="shared" si="941"/>
        <v>0</v>
      </c>
      <c r="K1398" s="6">
        <f t="shared" si="942"/>
        <v>6</v>
      </c>
      <c r="L1398" s="6">
        <f t="shared" si="943"/>
        <v>2</v>
      </c>
      <c r="M1398" s="6">
        <f t="shared" si="944"/>
        <v>2</v>
      </c>
      <c r="N1398" s="6">
        <f t="shared" si="945"/>
        <v>7</v>
      </c>
      <c r="O1398" s="13">
        <f t="shared" si="946"/>
        <v>1</v>
      </c>
      <c r="P1398" s="4">
        <f t="shared" si="952"/>
        <v>0</v>
      </c>
      <c r="Q1398" s="4">
        <f t="shared" si="953"/>
        <v>1</v>
      </c>
      <c r="R1398">
        <f t="shared" si="974"/>
        <v>227</v>
      </c>
      <c r="S1398" s="4">
        <f t="shared" si="975"/>
        <v>0</v>
      </c>
      <c r="T1398" s="15">
        <f t="shared" si="976"/>
        <v>1</v>
      </c>
      <c r="U1398" s="4">
        <f t="shared" si="977"/>
        <v>0</v>
      </c>
      <c r="V1398" s="4">
        <f t="shared" si="978"/>
        <v>1</v>
      </c>
      <c r="W1398" s="4">
        <f t="shared" si="979"/>
        <v>4</v>
      </c>
      <c r="X1398" s="6">
        <f t="shared" si="980"/>
        <v>2</v>
      </c>
      <c r="Y1398" s="4">
        <f t="shared" si="981"/>
        <v>1</v>
      </c>
      <c r="Z1398" s="6">
        <f t="shared" si="982"/>
        <v>0</v>
      </c>
      <c r="AA1398" s="18">
        <f t="shared" si="983"/>
        <v>7</v>
      </c>
      <c r="AB1398" s="9" t="str">
        <f t="shared" si="954"/>
        <v>I.WAIT</v>
      </c>
      <c r="AC1398" s="9" t="str">
        <f>_xlfn.XLOOKUP(R1398,Sheet2!$H$3:$H$258,Sheet2!$I$3:$I$258,"-----")</f>
        <v>I.WAIT</v>
      </c>
      <c r="AD1398" s="9" t="str">
        <f>_xlfn.XLOOKUP(VALUE(AE1398),Sheet2!$N$3:$N$1000,Sheet2!$O$3:$O$1000,"********")</f>
        <v>********</v>
      </c>
      <c r="AE1398" t="str">
        <f t="shared" si="949"/>
        <v>2663</v>
      </c>
      <c r="AF1398" s="9" t="str">
        <f>IF(R1398&lt;200,"+"&amp;TEXT(R1398,"0"),"-"&amp;TEXT(_xlfn.XLOOKUP(R1398,Sheet2!$K$3:$K$130,Sheet2!$L$3:$L$130,"-----"),"0"))</f>
        <v>-151</v>
      </c>
      <c r="AG1398" s="9" t="str">
        <f t="shared" si="955"/>
        <v>@</v>
      </c>
      <c r="AH1398" s="9" t="str">
        <f t="shared" si="956"/>
        <v>JSR @I.WAIT</v>
      </c>
      <c r="AI1398" t="str">
        <f t="shared" si="957"/>
        <v>1,@I.WAIT</v>
      </c>
      <c r="AJ1398" s="16" t="str">
        <f t="shared" si="958"/>
        <v>@I.WAIT</v>
      </c>
      <c r="AK1398" t="str">
        <f t="shared" si="959"/>
        <v>ADCZR 0,1,SBN</v>
      </c>
      <c r="AL1398" s="4" t="str">
        <f t="shared" si="960"/>
        <v>ADC</v>
      </c>
      <c r="AM1398" s="4" t="str">
        <f t="shared" si="961"/>
        <v>R</v>
      </c>
      <c r="AN1398" s="4" t="str">
        <f t="shared" si="962"/>
        <v>Z</v>
      </c>
      <c r="AO1398" s="4" t="str">
        <f t="shared" si="963"/>
        <v/>
      </c>
      <c r="AP1398" s="15" t="str">
        <f t="shared" si="964"/>
        <v>,SBN</v>
      </c>
      <c r="AQ1398" s="9" t="str">
        <f>_xlfn.XLOOKUP(D1398,Sheet2!$E$3:$E$101,Sheet2!$F$3:$F$101,"******************")</f>
        <v>WAIT</v>
      </c>
      <c r="AR1398" s="33" t="str">
        <f t="shared" si="950"/>
        <v>DOBC 1,**</v>
      </c>
      <c r="AS1398" s="9" t="str">
        <f t="shared" si="951"/>
        <v>DOBC</v>
      </c>
      <c r="AT1398" s="4">
        <f t="shared" si="965"/>
        <v>1</v>
      </c>
      <c r="AU1398" s="6">
        <f t="shared" si="966"/>
        <v>2</v>
      </c>
      <c r="AV1398" s="4" t="str">
        <f t="shared" si="967"/>
        <v>C</v>
      </c>
      <c r="AW1398" s="4">
        <f t="shared" si="968"/>
        <v>27</v>
      </c>
      <c r="AX1398" s="4" t="str">
        <f>_xlfn.XLOOKUP(AW1398,Sheet2!$Q$3:$Q$66,Sheet2!$R$3:$R$66,"**")</f>
        <v>**</v>
      </c>
      <c r="AY1398" s="4">
        <f t="shared" si="969"/>
        <v>4</v>
      </c>
      <c r="AZ1398" s="16" t="str">
        <f t="shared" si="970"/>
        <v>SKPDN</v>
      </c>
    </row>
    <row r="1399" spans="2:52" x14ac:dyDescent="0.35">
      <c r="B1399" s="3">
        <f t="shared" si="972"/>
        <v>32</v>
      </c>
      <c r="C1399" s="1">
        <f t="shared" si="973"/>
        <v>3035</v>
      </c>
      <c r="D1399" s="2">
        <v>66433</v>
      </c>
      <c r="E1399" s="2" t="str">
        <f>_xlfn.XLOOKUP(C1399,Sheet2!$N$3:$N$1000,Sheet2!$O$3:$O$1000,"")</f>
        <v/>
      </c>
      <c r="F1399" s="9" t="str">
        <f t="shared" si="971"/>
        <v>DIC 1,DSKP</v>
      </c>
      <c r="G1399" s="4" t="str">
        <f t="shared" si="947"/>
        <v>155</v>
      </c>
      <c r="H1399" s="4">
        <f t="shared" si="948"/>
        <v>33</v>
      </c>
      <c r="I1399" s="6">
        <f t="shared" si="940"/>
        <v>0</v>
      </c>
      <c r="J1399" s="6">
        <f t="shared" si="941"/>
        <v>6</v>
      </c>
      <c r="K1399" s="6">
        <f t="shared" si="942"/>
        <v>6</v>
      </c>
      <c r="L1399" s="6">
        <f t="shared" si="943"/>
        <v>4</v>
      </c>
      <c r="M1399" s="6">
        <f t="shared" si="944"/>
        <v>3</v>
      </c>
      <c r="N1399" s="6">
        <f t="shared" si="945"/>
        <v>3</v>
      </c>
      <c r="O1399" s="13">
        <f t="shared" si="946"/>
        <v>13</v>
      </c>
      <c r="P1399" s="4">
        <f t="shared" si="952"/>
        <v>3</v>
      </c>
      <c r="Q1399" s="4">
        <f t="shared" si="953"/>
        <v>1</v>
      </c>
      <c r="R1399">
        <f t="shared" si="974"/>
        <v>33</v>
      </c>
      <c r="S1399" s="4">
        <f t="shared" si="975"/>
        <v>1</v>
      </c>
      <c r="T1399" s="15">
        <f t="shared" si="976"/>
        <v>1</v>
      </c>
      <c r="U1399" s="4">
        <f t="shared" si="977"/>
        <v>3</v>
      </c>
      <c r="V1399" s="4">
        <f t="shared" si="978"/>
        <v>1</v>
      </c>
      <c r="W1399" s="4">
        <f t="shared" si="979"/>
        <v>5</v>
      </c>
      <c r="X1399" s="6">
        <f t="shared" si="980"/>
        <v>0</v>
      </c>
      <c r="Y1399" s="4">
        <f t="shared" si="981"/>
        <v>1</v>
      </c>
      <c r="Z1399" s="6">
        <f t="shared" si="982"/>
        <v>1</v>
      </c>
      <c r="AA1399" s="18">
        <f t="shared" si="983"/>
        <v>3</v>
      </c>
      <c r="AB1399" s="9" t="str">
        <f t="shared" si="954"/>
        <v>+33</v>
      </c>
      <c r="AC1399" s="9" t="str">
        <f>_xlfn.XLOOKUP(R1399,Sheet2!$H$3:$H$258,Sheet2!$I$3:$I$258,"-----")</f>
        <v>*****</v>
      </c>
      <c r="AD1399" s="9" t="str">
        <f>_xlfn.XLOOKUP(VALUE(AE1399),Sheet2!$N$3:$N$1000,Sheet2!$O$3:$O$1000,"********")</f>
        <v>********</v>
      </c>
      <c r="AE1399" t="str">
        <f t="shared" si="949"/>
        <v>3070</v>
      </c>
      <c r="AF1399" s="9" t="str">
        <f>IF(R1399&lt;200,"+"&amp;TEXT(R1399,"0"),"-"&amp;TEXT(_xlfn.XLOOKUP(R1399,Sheet2!$K$3:$K$130,Sheet2!$L$3:$L$130,"-----"),"0"))</f>
        <v>+33</v>
      </c>
      <c r="AG1399" s="9" t="str">
        <f t="shared" si="955"/>
        <v>@</v>
      </c>
      <c r="AH1399" s="9" t="str">
        <f t="shared" si="956"/>
        <v>JSR @+33</v>
      </c>
      <c r="AI1399" t="str">
        <f t="shared" si="957"/>
        <v>1,@+33</v>
      </c>
      <c r="AJ1399" s="16" t="str">
        <f t="shared" si="958"/>
        <v>@+33</v>
      </c>
      <c r="AK1399" t="str">
        <f t="shared" si="959"/>
        <v>SUBZ# 3,1,SNC</v>
      </c>
      <c r="AL1399" s="4" t="str">
        <f t="shared" si="960"/>
        <v>SUB</v>
      </c>
      <c r="AM1399" s="4" t="str">
        <f t="shared" si="961"/>
        <v/>
      </c>
      <c r="AN1399" s="4" t="str">
        <f t="shared" si="962"/>
        <v>Z</v>
      </c>
      <c r="AO1399" s="4" t="str">
        <f t="shared" si="963"/>
        <v>#</v>
      </c>
      <c r="AP1399" s="15" t="str">
        <f t="shared" si="964"/>
        <v>,SNC</v>
      </c>
      <c r="AQ1399" s="9" t="str">
        <f>_xlfn.XLOOKUP(D1399,Sheet2!$E$3:$E$101,Sheet2!$F$3:$F$101,"******************")</f>
        <v>******************</v>
      </c>
      <c r="AR1399" s="33" t="str">
        <f t="shared" si="950"/>
        <v>DIC 1,DSKP</v>
      </c>
      <c r="AS1399" s="9" t="str">
        <f t="shared" si="951"/>
        <v>DIC</v>
      </c>
      <c r="AT1399" s="4">
        <f t="shared" si="965"/>
        <v>1</v>
      </c>
      <c r="AU1399" s="6">
        <f t="shared" si="966"/>
        <v>0</v>
      </c>
      <c r="AV1399" s="4" t="str">
        <f t="shared" si="967"/>
        <v/>
      </c>
      <c r="AW1399" s="4">
        <f t="shared" si="968"/>
        <v>33</v>
      </c>
      <c r="AX1399" s="4" t="str">
        <f>_xlfn.XLOOKUP(AW1399,Sheet2!$Q$3:$Q$66,Sheet2!$R$3:$R$66,"**")</f>
        <v>DSKP</v>
      </c>
      <c r="AY1399" s="4">
        <f t="shared" si="969"/>
        <v>5</v>
      </c>
      <c r="AZ1399" s="16" t="str">
        <f t="shared" si="970"/>
        <v>SKPBN</v>
      </c>
    </row>
    <row r="1400" spans="2:52" x14ac:dyDescent="0.35">
      <c r="B1400" s="3">
        <f t="shared" si="972"/>
        <v>33</v>
      </c>
      <c r="C1400" s="1">
        <f t="shared" si="973"/>
        <v>3036</v>
      </c>
      <c r="D1400" s="2">
        <v>20133</v>
      </c>
      <c r="E1400" s="2" t="str">
        <f>_xlfn.XLOOKUP(C1400,Sheet2!$N$3:$N$1000,Sheet2!$O$3:$O$1000,"")</f>
        <v/>
      </c>
      <c r="F1400" s="9" t="str">
        <f t="shared" si="971"/>
        <v>LDA 0,C037</v>
      </c>
      <c r="G1400" s="4" t="str">
        <f t="shared" si="947"/>
        <v>40</v>
      </c>
      <c r="H1400" s="4">
        <f t="shared" si="948"/>
        <v>133</v>
      </c>
      <c r="I1400" s="6">
        <f t="shared" si="940"/>
        <v>0</v>
      </c>
      <c r="J1400" s="6">
        <f t="shared" si="941"/>
        <v>2</v>
      </c>
      <c r="K1400" s="6">
        <f t="shared" si="942"/>
        <v>0</v>
      </c>
      <c r="L1400" s="6">
        <f t="shared" si="943"/>
        <v>1</v>
      </c>
      <c r="M1400" s="6">
        <f t="shared" si="944"/>
        <v>3</v>
      </c>
      <c r="N1400" s="6">
        <f t="shared" si="945"/>
        <v>3</v>
      </c>
      <c r="O1400" s="13">
        <f t="shared" si="946"/>
        <v>4</v>
      </c>
      <c r="P1400" s="4">
        <f t="shared" si="952"/>
        <v>1</v>
      </c>
      <c r="Q1400" s="4">
        <f t="shared" si="953"/>
        <v>0</v>
      </c>
      <c r="R1400">
        <f t="shared" si="974"/>
        <v>133</v>
      </c>
      <c r="S1400" s="4">
        <f t="shared" si="975"/>
        <v>0</v>
      </c>
      <c r="T1400" s="15">
        <f t="shared" si="976"/>
        <v>0</v>
      </c>
      <c r="U1400" s="4">
        <f t="shared" si="977"/>
        <v>1</v>
      </c>
      <c r="V1400" s="4">
        <f t="shared" si="978"/>
        <v>0</v>
      </c>
      <c r="W1400" s="4">
        <f t="shared" si="979"/>
        <v>0</v>
      </c>
      <c r="X1400" s="6">
        <f t="shared" si="980"/>
        <v>1</v>
      </c>
      <c r="Y1400" s="4">
        <f t="shared" si="981"/>
        <v>1</v>
      </c>
      <c r="Z1400" s="6">
        <f t="shared" si="982"/>
        <v>1</v>
      </c>
      <c r="AA1400" s="18">
        <f t="shared" si="983"/>
        <v>3</v>
      </c>
      <c r="AB1400" s="9" t="str">
        <f t="shared" si="954"/>
        <v>C037</v>
      </c>
      <c r="AC1400" s="9" t="str">
        <f>_xlfn.XLOOKUP(R1400,Sheet2!$H$3:$H$258,Sheet2!$I$3:$I$258,"-----")</f>
        <v>C037</v>
      </c>
      <c r="AD1400" s="9" t="str">
        <f>_xlfn.XLOOKUP(VALUE(AE1400),Sheet2!$N$3:$N$1000,Sheet2!$O$3:$O$1000,"********")</f>
        <v>********</v>
      </c>
      <c r="AE1400" t="str">
        <f t="shared" si="949"/>
        <v>3171</v>
      </c>
      <c r="AF1400" s="9" t="str">
        <f>IF(R1400&lt;200,"+"&amp;TEXT(R1400,"0"),"-"&amp;TEXT(_xlfn.XLOOKUP(R1400,Sheet2!$K$3:$K$130,Sheet2!$L$3:$L$130,"-----"),"0"))</f>
        <v>+133</v>
      </c>
      <c r="AG1400" s="9" t="str">
        <f t="shared" si="955"/>
        <v/>
      </c>
      <c r="AH1400" s="9" t="str">
        <f t="shared" si="956"/>
        <v>JMP C037</v>
      </c>
      <c r="AI1400" t="str">
        <f t="shared" si="957"/>
        <v>0,C037</v>
      </c>
      <c r="AJ1400" s="16" t="str">
        <f t="shared" si="958"/>
        <v>C037</v>
      </c>
      <c r="AK1400" t="str">
        <f t="shared" si="959"/>
        <v>COMZL# 1,0,SNC</v>
      </c>
      <c r="AL1400" s="4" t="str">
        <f t="shared" si="960"/>
        <v>COM</v>
      </c>
      <c r="AM1400" s="4" t="str">
        <f t="shared" si="961"/>
        <v>L</v>
      </c>
      <c r="AN1400" s="4" t="str">
        <f t="shared" si="962"/>
        <v>Z</v>
      </c>
      <c r="AO1400" s="4" t="str">
        <f t="shared" si="963"/>
        <v>#</v>
      </c>
      <c r="AP1400" s="15" t="str">
        <f t="shared" si="964"/>
        <v>,SNC</v>
      </c>
      <c r="AQ1400" s="9" t="str">
        <f>_xlfn.XLOOKUP(D1400,Sheet2!$E$3:$E$101,Sheet2!$F$3:$F$101,"******************")</f>
        <v>******************</v>
      </c>
      <c r="AR1400" s="33" t="str">
        <f t="shared" si="950"/>
        <v>NIOS DSKP</v>
      </c>
      <c r="AS1400" s="9" t="str">
        <f t="shared" si="951"/>
        <v>DOCS</v>
      </c>
      <c r="AT1400" s="4">
        <f t="shared" si="965"/>
        <v>0</v>
      </c>
      <c r="AU1400" s="6">
        <f t="shared" si="966"/>
        <v>1</v>
      </c>
      <c r="AV1400" s="4" t="str">
        <f t="shared" si="967"/>
        <v>S</v>
      </c>
      <c r="AW1400" s="4">
        <f t="shared" si="968"/>
        <v>33</v>
      </c>
      <c r="AX1400" s="4" t="str">
        <f>_xlfn.XLOOKUP(AW1400,Sheet2!$Q$3:$Q$66,Sheet2!$R$3:$R$66,"**")</f>
        <v>DSKP</v>
      </c>
      <c r="AY1400" s="4">
        <f t="shared" si="969"/>
        <v>0</v>
      </c>
      <c r="AZ1400" s="16" t="str">
        <f t="shared" si="970"/>
        <v>SKPBZ</v>
      </c>
    </row>
    <row r="1401" spans="2:52" x14ac:dyDescent="0.35">
      <c r="B1401" s="3">
        <f t="shared" si="972"/>
        <v>34</v>
      </c>
      <c r="C1401" s="1">
        <f t="shared" si="973"/>
        <v>3037</v>
      </c>
      <c r="D1401" s="2">
        <v>107400</v>
      </c>
      <c r="E1401" s="2" t="str">
        <f>_xlfn.XLOOKUP(C1401,Sheet2!$N$3:$N$1000,Sheet2!$O$3:$O$1000,"")</f>
        <v/>
      </c>
      <c r="F1401" s="9" t="str">
        <f t="shared" si="971"/>
        <v>AND 0,1</v>
      </c>
      <c r="G1401" s="4" t="str">
        <f t="shared" si="947"/>
        <v>217</v>
      </c>
      <c r="H1401" s="4">
        <f t="shared" si="948"/>
        <v>0</v>
      </c>
      <c r="I1401" s="6">
        <f t="shared" ref="I1401:I1464" si="984">MOD(INT(D1401/100000),10)</f>
        <v>1</v>
      </c>
      <c r="J1401" s="6">
        <f t="shared" ref="J1401:J1464" si="985">MOD(INT(D1401/10000),10)</f>
        <v>0</v>
      </c>
      <c r="K1401" s="6">
        <f t="shared" ref="K1401:K1464" si="986">MOD(INT(D1401/1000),10)</f>
        <v>7</v>
      </c>
      <c r="L1401" s="6">
        <f t="shared" ref="L1401:L1464" si="987">MOD(INT(D1401/100),10)</f>
        <v>4</v>
      </c>
      <c r="M1401" s="6">
        <f t="shared" ref="M1401:M1464" si="988">MOD(INT(D1401/10),10)</f>
        <v>0</v>
      </c>
      <c r="N1401" s="6">
        <f t="shared" ref="N1401:N1464" si="989">MOD(D1401,10)</f>
        <v>0</v>
      </c>
      <c r="O1401" s="13">
        <f t="shared" ref="O1401:O1464" si="990">INT(K1401/4)+(J1401*2)+(I1401*16)</f>
        <v>17</v>
      </c>
      <c r="P1401" s="4">
        <f t="shared" si="952"/>
        <v>4</v>
      </c>
      <c r="Q1401" s="4">
        <f t="shared" si="953"/>
        <v>1</v>
      </c>
      <c r="R1401">
        <f t="shared" si="974"/>
        <v>0</v>
      </c>
      <c r="S1401" s="4">
        <f t="shared" si="975"/>
        <v>3</v>
      </c>
      <c r="T1401" s="15">
        <f t="shared" si="976"/>
        <v>1</v>
      </c>
      <c r="U1401" s="4">
        <f t="shared" si="977"/>
        <v>0</v>
      </c>
      <c r="V1401" s="4">
        <f t="shared" si="978"/>
        <v>1</v>
      </c>
      <c r="W1401" s="4">
        <f t="shared" si="979"/>
        <v>7</v>
      </c>
      <c r="X1401" s="6">
        <f t="shared" si="980"/>
        <v>0</v>
      </c>
      <c r="Y1401" s="4">
        <f t="shared" si="981"/>
        <v>0</v>
      </c>
      <c r="Z1401" s="6">
        <f t="shared" si="982"/>
        <v>0</v>
      </c>
      <c r="AA1401" s="18">
        <f t="shared" si="983"/>
        <v>0</v>
      </c>
      <c r="AB1401" s="9" t="str">
        <f t="shared" si="954"/>
        <v>+0,3</v>
      </c>
      <c r="AC1401" s="9" t="str">
        <f>_xlfn.XLOOKUP(R1401,Sheet2!$H$3:$H$258,Sheet2!$I$3:$I$258,"-----")</f>
        <v>0</v>
      </c>
      <c r="AD1401" s="9" t="str">
        <f>_xlfn.XLOOKUP(VALUE(AE1401),Sheet2!$N$3:$N$1000,Sheet2!$O$3:$O$1000,"********")</f>
        <v>********</v>
      </c>
      <c r="AE1401" t="str">
        <f t="shared" si="949"/>
        <v>3037</v>
      </c>
      <c r="AF1401" s="9" t="str">
        <f>IF(R1401&lt;200,"+"&amp;TEXT(R1401,"0"),"-"&amp;TEXT(_xlfn.XLOOKUP(R1401,Sheet2!$K$3:$K$130,Sheet2!$L$3:$L$130,"-----"),"0"))</f>
        <v>+0</v>
      </c>
      <c r="AG1401" s="9" t="str">
        <f t="shared" si="955"/>
        <v>@</v>
      </c>
      <c r="AH1401" s="9" t="str">
        <f t="shared" si="956"/>
        <v>JSR @+0,3</v>
      </c>
      <c r="AI1401" t="str">
        <f t="shared" si="957"/>
        <v>1,@+0,3</v>
      </c>
      <c r="AJ1401" s="16" t="str">
        <f t="shared" si="958"/>
        <v>@+0,3</v>
      </c>
      <c r="AK1401" t="str">
        <f t="shared" si="959"/>
        <v>AND 0,1</v>
      </c>
      <c r="AL1401" s="4" t="str">
        <f t="shared" si="960"/>
        <v>AND</v>
      </c>
      <c r="AM1401" s="4" t="str">
        <f t="shared" si="961"/>
        <v/>
      </c>
      <c r="AN1401" s="4" t="str">
        <f t="shared" si="962"/>
        <v/>
      </c>
      <c r="AO1401" s="4" t="str">
        <f t="shared" si="963"/>
        <v/>
      </c>
      <c r="AP1401" s="15" t="str">
        <f t="shared" si="964"/>
        <v/>
      </c>
      <c r="AQ1401" s="9" t="str">
        <f>_xlfn.XLOOKUP(D1401,Sheet2!$E$3:$E$101,Sheet2!$F$3:$F$101,"******************")</f>
        <v>******************</v>
      </c>
      <c r="AR1401" s="33" t="str">
        <f t="shared" si="950"/>
        <v>SKPBN 0</v>
      </c>
      <c r="AS1401" s="9" t="str">
        <f t="shared" si="951"/>
        <v>DOC</v>
      </c>
      <c r="AT1401" s="4">
        <f t="shared" si="965"/>
        <v>1</v>
      </c>
      <c r="AU1401" s="6">
        <f t="shared" si="966"/>
        <v>0</v>
      </c>
      <c r="AV1401" s="4" t="str">
        <f t="shared" si="967"/>
        <v/>
      </c>
      <c r="AW1401" s="4">
        <f t="shared" si="968"/>
        <v>0</v>
      </c>
      <c r="AX1401" s="4" t="str">
        <f>_xlfn.XLOOKUP(AW1401,Sheet2!$Q$3:$Q$66,Sheet2!$R$3:$R$66,"**")</f>
        <v>0</v>
      </c>
      <c r="AY1401" s="4">
        <f t="shared" si="969"/>
        <v>7</v>
      </c>
      <c r="AZ1401" s="16" t="str">
        <f t="shared" si="970"/>
        <v>SKPBN</v>
      </c>
    </row>
    <row r="1402" spans="2:52" x14ac:dyDescent="0.35">
      <c r="B1402" s="3">
        <f t="shared" si="972"/>
        <v>35</v>
      </c>
      <c r="C1402" s="1">
        <f t="shared" si="973"/>
        <v>3040</v>
      </c>
      <c r="D1402" s="2">
        <v>20064</v>
      </c>
      <c r="E1402" s="2" t="str">
        <f>_xlfn.XLOOKUP(C1402,Sheet2!$N$3:$N$1000,Sheet2!$O$3:$O$1000,"")</f>
        <v/>
      </c>
      <c r="F1402" s="9" t="str">
        <f t="shared" si="971"/>
        <v>LDA 0,KB10</v>
      </c>
      <c r="G1402" s="4" t="str">
        <f t="shared" si="947"/>
        <v>40</v>
      </c>
      <c r="H1402" s="4">
        <f t="shared" si="948"/>
        <v>64</v>
      </c>
      <c r="I1402" s="6">
        <f t="shared" si="984"/>
        <v>0</v>
      </c>
      <c r="J1402" s="6">
        <f t="shared" si="985"/>
        <v>2</v>
      </c>
      <c r="K1402" s="6">
        <f t="shared" si="986"/>
        <v>0</v>
      </c>
      <c r="L1402" s="6">
        <f t="shared" si="987"/>
        <v>0</v>
      </c>
      <c r="M1402" s="6">
        <f t="shared" si="988"/>
        <v>6</v>
      </c>
      <c r="N1402" s="6">
        <f t="shared" si="989"/>
        <v>4</v>
      </c>
      <c r="O1402" s="13">
        <f t="shared" si="990"/>
        <v>4</v>
      </c>
      <c r="P1402" s="4">
        <f t="shared" si="952"/>
        <v>1</v>
      </c>
      <c r="Q1402" s="4">
        <f t="shared" si="953"/>
        <v>0</v>
      </c>
      <c r="R1402">
        <f t="shared" si="974"/>
        <v>64</v>
      </c>
      <c r="S1402" s="4">
        <f t="shared" si="975"/>
        <v>0</v>
      </c>
      <c r="T1402" s="15">
        <f t="shared" si="976"/>
        <v>0</v>
      </c>
      <c r="U1402" s="4">
        <f t="shared" si="977"/>
        <v>1</v>
      </c>
      <c r="V1402" s="4">
        <f t="shared" si="978"/>
        <v>0</v>
      </c>
      <c r="W1402" s="4">
        <f t="shared" si="979"/>
        <v>0</v>
      </c>
      <c r="X1402" s="6">
        <f t="shared" si="980"/>
        <v>0</v>
      </c>
      <c r="Y1402" s="4">
        <f t="shared" si="981"/>
        <v>3</v>
      </c>
      <c r="Z1402" s="6">
        <f t="shared" si="982"/>
        <v>0</v>
      </c>
      <c r="AA1402" s="18">
        <f t="shared" si="983"/>
        <v>4</v>
      </c>
      <c r="AB1402" s="9" t="str">
        <f t="shared" si="954"/>
        <v>KB10</v>
      </c>
      <c r="AC1402" s="9" t="str">
        <f>_xlfn.XLOOKUP(R1402,Sheet2!$H$3:$H$258,Sheet2!$I$3:$I$258,"-----")</f>
        <v>KB10</v>
      </c>
      <c r="AD1402" s="9" t="str">
        <f>_xlfn.XLOOKUP(VALUE(AE1402),Sheet2!$N$3:$N$1000,Sheet2!$O$3:$O$1000,"********")</f>
        <v>********</v>
      </c>
      <c r="AE1402" t="str">
        <f t="shared" si="949"/>
        <v>3124</v>
      </c>
      <c r="AF1402" s="9" t="str">
        <f>IF(R1402&lt;200,"+"&amp;TEXT(R1402,"0"),"-"&amp;TEXT(_xlfn.XLOOKUP(R1402,Sheet2!$K$3:$K$130,Sheet2!$L$3:$L$130,"-----"),"0"))</f>
        <v>+64</v>
      </c>
      <c r="AG1402" s="9" t="str">
        <f t="shared" si="955"/>
        <v/>
      </c>
      <c r="AH1402" s="9" t="str">
        <f t="shared" si="956"/>
        <v>JMP KB10</v>
      </c>
      <c r="AI1402" t="str">
        <f t="shared" si="957"/>
        <v>0,KB10</v>
      </c>
      <c r="AJ1402" s="16" t="str">
        <f t="shared" si="958"/>
        <v>KB10</v>
      </c>
      <c r="AK1402" t="str">
        <f t="shared" si="959"/>
        <v>COMC 1,0,SZR</v>
      </c>
      <c r="AL1402" s="4" t="str">
        <f t="shared" si="960"/>
        <v>COM</v>
      </c>
      <c r="AM1402" s="4" t="str">
        <f t="shared" si="961"/>
        <v/>
      </c>
      <c r="AN1402" s="4" t="str">
        <f t="shared" si="962"/>
        <v>C</v>
      </c>
      <c r="AO1402" s="4" t="str">
        <f t="shared" si="963"/>
        <v/>
      </c>
      <c r="AP1402" s="15" t="str">
        <f t="shared" si="964"/>
        <v>,SZR</v>
      </c>
      <c r="AQ1402" s="9" t="str">
        <f>_xlfn.XLOOKUP(D1402,Sheet2!$E$3:$E$101,Sheet2!$F$3:$F$101,"******************")</f>
        <v>******************</v>
      </c>
      <c r="AR1402" s="33" t="str">
        <f t="shared" si="950"/>
        <v>NIO **</v>
      </c>
      <c r="AS1402" s="9" t="str">
        <f t="shared" si="951"/>
        <v>DOC</v>
      </c>
      <c r="AT1402" s="4">
        <f t="shared" si="965"/>
        <v>0</v>
      </c>
      <c r="AU1402" s="6">
        <f t="shared" si="966"/>
        <v>0</v>
      </c>
      <c r="AV1402" s="4" t="str">
        <f t="shared" si="967"/>
        <v/>
      </c>
      <c r="AW1402" s="4">
        <f t="shared" si="968"/>
        <v>64</v>
      </c>
      <c r="AX1402" s="4" t="str">
        <f>_xlfn.XLOOKUP(AW1402,Sheet2!$Q$3:$Q$66,Sheet2!$R$3:$R$66,"**")</f>
        <v>**</v>
      </c>
      <c r="AY1402" s="4">
        <f t="shared" si="969"/>
        <v>0</v>
      </c>
      <c r="AZ1402" s="16" t="str">
        <f t="shared" si="970"/>
        <v>SKPBN</v>
      </c>
    </row>
    <row r="1403" spans="2:52" x14ac:dyDescent="0.35">
      <c r="B1403" s="3">
        <f t="shared" si="972"/>
        <v>36</v>
      </c>
      <c r="C1403" s="1">
        <f t="shared" si="973"/>
        <v>3041</v>
      </c>
      <c r="D1403" s="2">
        <v>122414</v>
      </c>
      <c r="E1403" s="2" t="str">
        <f>_xlfn.XLOOKUP(C1403,Sheet2!$N$3:$N$1000,Sheet2!$O$3:$O$1000,"")</f>
        <v/>
      </c>
      <c r="F1403" s="9" t="str">
        <f t="shared" si="971"/>
        <v>SUB# 1,0,SZR</v>
      </c>
      <c r="G1403" s="4" t="str">
        <f t="shared" si="947"/>
        <v>245</v>
      </c>
      <c r="H1403" s="4">
        <f t="shared" si="948"/>
        <v>14</v>
      </c>
      <c r="I1403" s="6">
        <f t="shared" si="984"/>
        <v>1</v>
      </c>
      <c r="J1403" s="6">
        <f t="shared" si="985"/>
        <v>2</v>
      </c>
      <c r="K1403" s="6">
        <f t="shared" si="986"/>
        <v>2</v>
      </c>
      <c r="L1403" s="6">
        <f t="shared" si="987"/>
        <v>4</v>
      </c>
      <c r="M1403" s="6">
        <f t="shared" si="988"/>
        <v>1</v>
      </c>
      <c r="N1403" s="6">
        <f t="shared" si="989"/>
        <v>4</v>
      </c>
      <c r="O1403" s="13">
        <f t="shared" si="990"/>
        <v>20</v>
      </c>
      <c r="P1403" s="4">
        <f t="shared" si="952"/>
        <v>5</v>
      </c>
      <c r="Q1403" s="4">
        <f t="shared" si="953"/>
        <v>0</v>
      </c>
      <c r="R1403">
        <f t="shared" si="974"/>
        <v>14</v>
      </c>
      <c r="S1403" s="4">
        <f t="shared" si="975"/>
        <v>1</v>
      </c>
      <c r="T1403" s="15">
        <f t="shared" si="976"/>
        <v>1</v>
      </c>
      <c r="U1403" s="4">
        <f t="shared" si="977"/>
        <v>1</v>
      </c>
      <c r="V1403" s="4">
        <f t="shared" si="978"/>
        <v>0</v>
      </c>
      <c r="W1403" s="4">
        <f t="shared" si="979"/>
        <v>5</v>
      </c>
      <c r="X1403" s="6">
        <f t="shared" si="980"/>
        <v>0</v>
      </c>
      <c r="Y1403" s="4">
        <f t="shared" si="981"/>
        <v>0</v>
      </c>
      <c r="Z1403" s="6">
        <f t="shared" si="982"/>
        <v>1</v>
      </c>
      <c r="AA1403" s="18">
        <f t="shared" si="983"/>
        <v>4</v>
      </c>
      <c r="AB1403" s="9" t="str">
        <f t="shared" si="954"/>
        <v>+14</v>
      </c>
      <c r="AC1403" s="9" t="str">
        <f>_xlfn.XLOOKUP(R1403,Sheet2!$H$3:$H$258,Sheet2!$I$3:$I$258,"-----")</f>
        <v>*****</v>
      </c>
      <c r="AD1403" s="9" t="str">
        <f>_xlfn.XLOOKUP(VALUE(AE1403),Sheet2!$N$3:$N$1000,Sheet2!$O$3:$O$1000,"********")</f>
        <v>********</v>
      </c>
      <c r="AE1403" t="str">
        <f t="shared" si="949"/>
        <v>3055</v>
      </c>
      <c r="AF1403" s="9" t="str">
        <f>IF(R1403&lt;200,"+"&amp;TEXT(R1403,"0"),"-"&amp;TEXT(_xlfn.XLOOKUP(R1403,Sheet2!$K$3:$K$130,Sheet2!$L$3:$L$130,"-----"),"0"))</f>
        <v>+14</v>
      </c>
      <c r="AG1403" s="9" t="str">
        <f t="shared" si="955"/>
        <v>@</v>
      </c>
      <c r="AH1403" s="9" t="str">
        <f t="shared" si="956"/>
        <v>JMP @+14</v>
      </c>
      <c r="AI1403" t="str">
        <f t="shared" si="957"/>
        <v>0,@+14</v>
      </c>
      <c r="AJ1403" s="16" t="str">
        <f t="shared" si="958"/>
        <v>@+14</v>
      </c>
      <c r="AK1403" t="str">
        <f t="shared" si="959"/>
        <v>SUB# 1,0,SZR</v>
      </c>
      <c r="AL1403" s="4" t="str">
        <f t="shared" si="960"/>
        <v>SUB</v>
      </c>
      <c r="AM1403" s="4" t="str">
        <f t="shared" si="961"/>
        <v/>
      </c>
      <c r="AN1403" s="4" t="str">
        <f t="shared" si="962"/>
        <v/>
      </c>
      <c r="AO1403" s="4" t="str">
        <f t="shared" si="963"/>
        <v>#</v>
      </c>
      <c r="AP1403" s="15" t="str">
        <f t="shared" si="964"/>
        <v>,SZR</v>
      </c>
      <c r="AQ1403" s="9" t="str">
        <f>_xlfn.XLOOKUP(D1403,Sheet2!$E$3:$E$101,Sheet2!$F$3:$F$101,"******************")</f>
        <v>******************</v>
      </c>
      <c r="AR1403" s="33" t="str">
        <f t="shared" si="950"/>
        <v>DIC 0,RTC</v>
      </c>
      <c r="AS1403" s="9" t="str">
        <f t="shared" si="951"/>
        <v>DIC</v>
      </c>
      <c r="AT1403" s="4">
        <f t="shared" si="965"/>
        <v>0</v>
      </c>
      <c r="AU1403" s="6">
        <f t="shared" si="966"/>
        <v>0</v>
      </c>
      <c r="AV1403" s="4" t="str">
        <f t="shared" si="967"/>
        <v/>
      </c>
      <c r="AW1403" s="4">
        <f t="shared" si="968"/>
        <v>14</v>
      </c>
      <c r="AX1403" s="4" t="str">
        <f>_xlfn.XLOOKUP(AW1403,Sheet2!$Q$3:$Q$66,Sheet2!$R$3:$R$66,"**")</f>
        <v>RTC</v>
      </c>
      <c r="AY1403" s="4">
        <f t="shared" si="969"/>
        <v>5</v>
      </c>
      <c r="AZ1403" s="16" t="str">
        <f t="shared" si="970"/>
        <v>SKPBN</v>
      </c>
    </row>
    <row r="1404" spans="2:52" x14ac:dyDescent="0.35">
      <c r="B1404" s="3">
        <f t="shared" si="972"/>
        <v>37</v>
      </c>
      <c r="C1404" s="1">
        <f t="shared" si="973"/>
        <v>3042</v>
      </c>
      <c r="D1404" s="2">
        <v>6242</v>
      </c>
      <c r="E1404" s="2" t="str">
        <f>_xlfn.XLOOKUP(C1404,Sheet2!$N$3:$N$1000,Sheet2!$O$3:$O$1000,"")</f>
        <v/>
      </c>
      <c r="F1404" s="9" t="str">
        <f t="shared" si="971"/>
        <v>EHALT</v>
      </c>
      <c r="G1404" s="4" t="str">
        <f t="shared" si="947"/>
        <v>14</v>
      </c>
      <c r="H1404" s="4">
        <f t="shared" si="948"/>
        <v>242</v>
      </c>
      <c r="I1404" s="6">
        <f t="shared" si="984"/>
        <v>0</v>
      </c>
      <c r="J1404" s="6">
        <f t="shared" si="985"/>
        <v>0</v>
      </c>
      <c r="K1404" s="6">
        <f t="shared" si="986"/>
        <v>6</v>
      </c>
      <c r="L1404" s="6">
        <f t="shared" si="987"/>
        <v>2</v>
      </c>
      <c r="M1404" s="6">
        <f t="shared" si="988"/>
        <v>4</v>
      </c>
      <c r="N1404" s="6">
        <f t="shared" si="989"/>
        <v>2</v>
      </c>
      <c r="O1404" s="13">
        <f t="shared" si="990"/>
        <v>1</v>
      </c>
      <c r="P1404" s="4">
        <f t="shared" si="952"/>
        <v>0</v>
      </c>
      <c r="Q1404" s="4">
        <f t="shared" si="953"/>
        <v>1</v>
      </c>
      <c r="R1404">
        <f t="shared" si="974"/>
        <v>242</v>
      </c>
      <c r="S1404" s="4">
        <f t="shared" si="975"/>
        <v>0</v>
      </c>
      <c r="T1404" s="15">
        <f t="shared" si="976"/>
        <v>1</v>
      </c>
      <c r="U1404" s="4">
        <f t="shared" si="977"/>
        <v>0</v>
      </c>
      <c r="V1404" s="4">
        <f t="shared" si="978"/>
        <v>1</v>
      </c>
      <c r="W1404" s="4">
        <f t="shared" si="979"/>
        <v>4</v>
      </c>
      <c r="X1404" s="6">
        <f t="shared" si="980"/>
        <v>2</v>
      </c>
      <c r="Y1404" s="4">
        <f t="shared" si="981"/>
        <v>2</v>
      </c>
      <c r="Z1404" s="6">
        <f t="shared" si="982"/>
        <v>0</v>
      </c>
      <c r="AA1404" s="18">
        <f t="shared" si="983"/>
        <v>2</v>
      </c>
      <c r="AB1404" s="9" t="str">
        <f t="shared" si="954"/>
        <v>I.EHA</v>
      </c>
      <c r="AC1404" s="9" t="str">
        <f>_xlfn.XLOOKUP(R1404,Sheet2!$H$3:$H$258,Sheet2!$I$3:$I$258,"-----")</f>
        <v>I.EHA</v>
      </c>
      <c r="AD1404" s="9" t="str">
        <f>_xlfn.XLOOKUP(VALUE(AE1404),Sheet2!$N$3:$N$1000,Sheet2!$O$3:$O$1000,"********")</f>
        <v>********</v>
      </c>
      <c r="AE1404" t="str">
        <f t="shared" si="949"/>
        <v>2704</v>
      </c>
      <c r="AF1404" s="9" t="str">
        <f>IF(R1404&lt;200,"+"&amp;TEXT(R1404,"0"),"-"&amp;TEXT(_xlfn.XLOOKUP(R1404,Sheet2!$K$3:$K$130,Sheet2!$L$3:$L$130,"-----"),"0"))</f>
        <v>-136</v>
      </c>
      <c r="AG1404" s="9" t="str">
        <f t="shared" si="955"/>
        <v>@</v>
      </c>
      <c r="AH1404" s="9" t="str">
        <f t="shared" si="956"/>
        <v>JSR @I.EHA</v>
      </c>
      <c r="AI1404" t="str">
        <f t="shared" si="957"/>
        <v>1,@I.EHA</v>
      </c>
      <c r="AJ1404" s="16" t="str">
        <f t="shared" si="958"/>
        <v>@I.EHA</v>
      </c>
      <c r="AK1404" t="str">
        <f t="shared" si="959"/>
        <v>ADCOR 0,1,SZC</v>
      </c>
      <c r="AL1404" s="4" t="str">
        <f t="shared" si="960"/>
        <v>ADC</v>
      </c>
      <c r="AM1404" s="4" t="str">
        <f t="shared" si="961"/>
        <v>R</v>
      </c>
      <c r="AN1404" s="4" t="str">
        <f t="shared" si="962"/>
        <v>O</v>
      </c>
      <c r="AO1404" s="4" t="str">
        <f t="shared" si="963"/>
        <v/>
      </c>
      <c r="AP1404" s="15" t="str">
        <f t="shared" si="964"/>
        <v>,SZC</v>
      </c>
      <c r="AQ1404" s="9" t="str">
        <f>_xlfn.XLOOKUP(D1404,Sheet2!$E$3:$E$101,Sheet2!$F$3:$F$101,"******************")</f>
        <v>EHALT</v>
      </c>
      <c r="AR1404" s="33" t="str">
        <f t="shared" si="950"/>
        <v>DOBC 1,**</v>
      </c>
      <c r="AS1404" s="9" t="str">
        <f t="shared" si="951"/>
        <v>DOBC</v>
      </c>
      <c r="AT1404" s="4">
        <f t="shared" si="965"/>
        <v>1</v>
      </c>
      <c r="AU1404" s="6">
        <f t="shared" si="966"/>
        <v>2</v>
      </c>
      <c r="AV1404" s="4" t="str">
        <f t="shared" si="967"/>
        <v>C</v>
      </c>
      <c r="AW1404" s="4">
        <f t="shared" si="968"/>
        <v>42</v>
      </c>
      <c r="AX1404" s="4" t="str">
        <f>_xlfn.XLOOKUP(AW1404,Sheet2!$Q$3:$Q$66,Sheet2!$R$3:$R$66,"**")</f>
        <v>**</v>
      </c>
      <c r="AY1404" s="4">
        <f t="shared" si="969"/>
        <v>4</v>
      </c>
      <c r="AZ1404" s="16" t="str">
        <f t="shared" si="970"/>
        <v>SKPDN</v>
      </c>
    </row>
    <row r="1405" spans="2:52" x14ac:dyDescent="0.35">
      <c r="B1405" s="3">
        <f t="shared" si="972"/>
        <v>38</v>
      </c>
      <c r="C1405" s="1">
        <f t="shared" si="973"/>
        <v>3043</v>
      </c>
      <c r="D1405" s="2">
        <v>6243</v>
      </c>
      <c r="E1405" s="2" t="str">
        <f>_xlfn.XLOOKUP(C1405,Sheet2!$N$3:$N$1000,Sheet2!$O$3:$O$1000,"")</f>
        <v/>
      </c>
      <c r="F1405" s="9" t="str">
        <f t="shared" si="971"/>
        <v>LOOP</v>
      </c>
      <c r="G1405" s="4" t="str">
        <f t="shared" si="947"/>
        <v>14</v>
      </c>
      <c r="H1405" s="4">
        <f t="shared" si="948"/>
        <v>243</v>
      </c>
      <c r="I1405" s="6">
        <f t="shared" si="984"/>
        <v>0</v>
      </c>
      <c r="J1405" s="6">
        <f t="shared" si="985"/>
        <v>0</v>
      </c>
      <c r="K1405" s="6">
        <f t="shared" si="986"/>
        <v>6</v>
      </c>
      <c r="L1405" s="6">
        <f t="shared" si="987"/>
        <v>2</v>
      </c>
      <c r="M1405" s="6">
        <f t="shared" si="988"/>
        <v>4</v>
      </c>
      <c r="N1405" s="6">
        <f t="shared" si="989"/>
        <v>3</v>
      </c>
      <c r="O1405" s="13">
        <f t="shared" si="990"/>
        <v>1</v>
      </c>
      <c r="P1405" s="4">
        <f t="shared" si="952"/>
        <v>0</v>
      </c>
      <c r="Q1405" s="4">
        <f t="shared" si="953"/>
        <v>1</v>
      </c>
      <c r="R1405">
        <f t="shared" si="974"/>
        <v>243</v>
      </c>
      <c r="S1405" s="4">
        <f t="shared" si="975"/>
        <v>0</v>
      </c>
      <c r="T1405" s="15">
        <f t="shared" si="976"/>
        <v>1</v>
      </c>
      <c r="U1405" s="4">
        <f t="shared" si="977"/>
        <v>0</v>
      </c>
      <c r="V1405" s="4">
        <f t="shared" si="978"/>
        <v>1</v>
      </c>
      <c r="W1405" s="4">
        <f t="shared" si="979"/>
        <v>4</v>
      </c>
      <c r="X1405" s="6">
        <f t="shared" si="980"/>
        <v>2</v>
      </c>
      <c r="Y1405" s="4">
        <f t="shared" si="981"/>
        <v>2</v>
      </c>
      <c r="Z1405" s="6">
        <f t="shared" si="982"/>
        <v>0</v>
      </c>
      <c r="AA1405" s="18">
        <f t="shared" si="983"/>
        <v>3</v>
      </c>
      <c r="AB1405" s="9" t="str">
        <f t="shared" si="954"/>
        <v>I.LOO</v>
      </c>
      <c r="AC1405" s="9" t="str">
        <f>_xlfn.XLOOKUP(R1405,Sheet2!$H$3:$H$258,Sheet2!$I$3:$I$258,"-----")</f>
        <v>I.LOO</v>
      </c>
      <c r="AD1405" s="9" t="str">
        <f>_xlfn.XLOOKUP(VALUE(AE1405),Sheet2!$N$3:$N$1000,Sheet2!$O$3:$O$1000,"********")</f>
        <v>********</v>
      </c>
      <c r="AE1405" t="str">
        <f t="shared" si="949"/>
        <v>2706</v>
      </c>
      <c r="AF1405" s="9" t="str">
        <f>IF(R1405&lt;200,"+"&amp;TEXT(R1405,"0"),"-"&amp;TEXT(_xlfn.XLOOKUP(R1405,Sheet2!$K$3:$K$130,Sheet2!$L$3:$L$130,"-----"),"0"))</f>
        <v>-135</v>
      </c>
      <c r="AG1405" s="9" t="str">
        <f t="shared" si="955"/>
        <v>@</v>
      </c>
      <c r="AH1405" s="9" t="str">
        <f t="shared" si="956"/>
        <v>JSR @I.LOO</v>
      </c>
      <c r="AI1405" t="str">
        <f t="shared" si="957"/>
        <v>1,@I.LOO</v>
      </c>
      <c r="AJ1405" s="16" t="str">
        <f t="shared" si="958"/>
        <v>@I.LOO</v>
      </c>
      <c r="AK1405" t="str">
        <f t="shared" si="959"/>
        <v>ADCOR 0,1,SNC</v>
      </c>
      <c r="AL1405" s="4" t="str">
        <f t="shared" si="960"/>
        <v>ADC</v>
      </c>
      <c r="AM1405" s="4" t="str">
        <f t="shared" si="961"/>
        <v>R</v>
      </c>
      <c r="AN1405" s="4" t="str">
        <f t="shared" si="962"/>
        <v>O</v>
      </c>
      <c r="AO1405" s="4" t="str">
        <f t="shared" si="963"/>
        <v/>
      </c>
      <c r="AP1405" s="15" t="str">
        <f t="shared" si="964"/>
        <v>,SNC</v>
      </c>
      <c r="AQ1405" s="9" t="str">
        <f>_xlfn.XLOOKUP(D1405,Sheet2!$E$3:$E$101,Sheet2!$F$3:$F$101,"******************")</f>
        <v>LOOP</v>
      </c>
      <c r="AR1405" s="33" t="str">
        <f t="shared" si="950"/>
        <v>DOBC 1,**</v>
      </c>
      <c r="AS1405" s="9" t="str">
        <f t="shared" si="951"/>
        <v>DOBC</v>
      </c>
      <c r="AT1405" s="4">
        <f t="shared" si="965"/>
        <v>1</v>
      </c>
      <c r="AU1405" s="6">
        <f t="shared" si="966"/>
        <v>2</v>
      </c>
      <c r="AV1405" s="4" t="str">
        <f t="shared" si="967"/>
        <v>C</v>
      </c>
      <c r="AW1405" s="4">
        <f t="shared" si="968"/>
        <v>43</v>
      </c>
      <c r="AX1405" s="4" t="str">
        <f>_xlfn.XLOOKUP(AW1405,Sheet2!$Q$3:$Q$66,Sheet2!$R$3:$R$66,"**")</f>
        <v>**</v>
      </c>
      <c r="AY1405" s="4">
        <f t="shared" si="969"/>
        <v>4</v>
      </c>
      <c r="AZ1405" s="16" t="str">
        <f t="shared" si="970"/>
        <v>SKPDN</v>
      </c>
    </row>
    <row r="1406" spans="2:52" x14ac:dyDescent="0.35">
      <c r="B1406" s="3">
        <v>40</v>
      </c>
      <c r="C1406" s="1">
        <f t="shared" si="973"/>
        <v>3044</v>
      </c>
      <c r="D1406" s="2">
        <v>6240</v>
      </c>
      <c r="E1406" s="2" t="str">
        <f>_xlfn.XLOOKUP(C1406,Sheet2!$N$3:$N$1000,Sheet2!$O$3:$O$1000,"")</f>
        <v>D28</v>
      </c>
      <c r="F1406" s="9" t="str">
        <f t="shared" si="971"/>
        <v>SETP1</v>
      </c>
      <c r="G1406" s="4" t="str">
        <f t="shared" si="947"/>
        <v>14</v>
      </c>
      <c r="H1406" s="4">
        <f t="shared" si="948"/>
        <v>240</v>
      </c>
      <c r="I1406" s="6">
        <f t="shared" si="984"/>
        <v>0</v>
      </c>
      <c r="J1406" s="6">
        <f t="shared" si="985"/>
        <v>0</v>
      </c>
      <c r="K1406" s="6">
        <f t="shared" si="986"/>
        <v>6</v>
      </c>
      <c r="L1406" s="6">
        <f t="shared" si="987"/>
        <v>2</v>
      </c>
      <c r="M1406" s="6">
        <f t="shared" si="988"/>
        <v>4</v>
      </c>
      <c r="N1406" s="6">
        <f t="shared" si="989"/>
        <v>0</v>
      </c>
      <c r="O1406" s="13">
        <f t="shared" si="990"/>
        <v>1</v>
      </c>
      <c r="P1406" s="4">
        <f t="shared" si="952"/>
        <v>0</v>
      </c>
      <c r="Q1406" s="4">
        <f t="shared" si="953"/>
        <v>1</v>
      </c>
      <c r="R1406">
        <f t="shared" si="974"/>
        <v>240</v>
      </c>
      <c r="S1406" s="4">
        <f t="shared" si="975"/>
        <v>0</v>
      </c>
      <c r="T1406" s="15">
        <f t="shared" si="976"/>
        <v>1</v>
      </c>
      <c r="U1406" s="4">
        <f t="shared" si="977"/>
        <v>0</v>
      </c>
      <c r="V1406" s="4">
        <f t="shared" si="978"/>
        <v>1</v>
      </c>
      <c r="W1406" s="4">
        <f t="shared" si="979"/>
        <v>4</v>
      </c>
      <c r="X1406" s="6">
        <f t="shared" si="980"/>
        <v>2</v>
      </c>
      <c r="Y1406" s="4">
        <f t="shared" si="981"/>
        <v>2</v>
      </c>
      <c r="Z1406" s="6">
        <f t="shared" si="982"/>
        <v>0</v>
      </c>
      <c r="AA1406" s="18">
        <f t="shared" si="983"/>
        <v>0</v>
      </c>
      <c r="AB1406" s="9" t="str">
        <f t="shared" si="954"/>
        <v>I.SETP</v>
      </c>
      <c r="AC1406" s="9" t="str">
        <f>_xlfn.XLOOKUP(R1406,Sheet2!$H$3:$H$258,Sheet2!$I$3:$I$258,"-----")</f>
        <v>I.SETP</v>
      </c>
      <c r="AD1406" s="9" t="str">
        <f>_xlfn.XLOOKUP(VALUE(AE1406),Sheet2!$N$3:$N$1000,Sheet2!$O$3:$O$1000,"********")</f>
        <v>********</v>
      </c>
      <c r="AE1406" t="str">
        <f t="shared" si="949"/>
        <v>2704</v>
      </c>
      <c r="AF1406" s="9" t="str">
        <f>IF(R1406&lt;200,"+"&amp;TEXT(R1406,"0"),"-"&amp;TEXT(_xlfn.XLOOKUP(R1406,Sheet2!$K$3:$K$130,Sheet2!$L$3:$L$130,"-----"),"0"))</f>
        <v>-140</v>
      </c>
      <c r="AG1406" s="9" t="str">
        <f t="shared" si="955"/>
        <v>@</v>
      </c>
      <c r="AH1406" s="9" t="str">
        <f t="shared" si="956"/>
        <v>JSR @I.SETP</v>
      </c>
      <c r="AI1406" t="str">
        <f t="shared" si="957"/>
        <v>1,@I.SETP</v>
      </c>
      <c r="AJ1406" s="16" t="str">
        <f t="shared" si="958"/>
        <v>@I.SETP</v>
      </c>
      <c r="AK1406" t="str">
        <f t="shared" si="959"/>
        <v>ADCOR 0,1</v>
      </c>
      <c r="AL1406" s="4" t="str">
        <f t="shared" si="960"/>
        <v>ADC</v>
      </c>
      <c r="AM1406" s="4" t="str">
        <f t="shared" si="961"/>
        <v>R</v>
      </c>
      <c r="AN1406" s="4" t="str">
        <f t="shared" si="962"/>
        <v>O</v>
      </c>
      <c r="AO1406" s="4" t="str">
        <f t="shared" si="963"/>
        <v/>
      </c>
      <c r="AP1406" s="15" t="str">
        <f t="shared" si="964"/>
        <v/>
      </c>
      <c r="AQ1406" s="9" t="str">
        <f>_xlfn.XLOOKUP(D1406,Sheet2!$E$3:$E$101,Sheet2!$F$3:$F$101,"******************")</f>
        <v>SETP1</v>
      </c>
      <c r="AR1406" s="33" t="str">
        <f t="shared" si="950"/>
        <v>DOBC 1,**</v>
      </c>
      <c r="AS1406" s="9" t="str">
        <f t="shared" si="951"/>
        <v>DOBC</v>
      </c>
      <c r="AT1406" s="4">
        <f t="shared" si="965"/>
        <v>1</v>
      </c>
      <c r="AU1406" s="6">
        <f t="shared" si="966"/>
        <v>2</v>
      </c>
      <c r="AV1406" s="4" t="str">
        <f t="shared" si="967"/>
        <v>C</v>
      </c>
      <c r="AW1406" s="4">
        <f t="shared" si="968"/>
        <v>40</v>
      </c>
      <c r="AX1406" s="4" t="str">
        <f>_xlfn.XLOOKUP(AW1406,Sheet2!$Q$3:$Q$66,Sheet2!$R$3:$R$66,"**")</f>
        <v>**</v>
      </c>
      <c r="AY1406" s="4">
        <f t="shared" si="969"/>
        <v>4</v>
      </c>
      <c r="AZ1406" s="16" t="str">
        <f t="shared" si="970"/>
        <v>SKPDN</v>
      </c>
    </row>
    <row r="1407" spans="2:52" x14ac:dyDescent="0.35">
      <c r="B1407" s="3">
        <f t="shared" si="972"/>
        <v>41</v>
      </c>
      <c r="C1407" s="1">
        <f t="shared" si="973"/>
        <v>3045</v>
      </c>
      <c r="D1407" s="2">
        <v>20160</v>
      </c>
      <c r="E1407" s="2" t="str">
        <f>_xlfn.XLOOKUP(C1407,Sheet2!$N$3:$N$1000,Sheet2!$O$3:$O$1000,"")</f>
        <v/>
      </c>
      <c r="F1407" s="9" t="str">
        <f t="shared" si="971"/>
        <v>LDA 0,BUFF</v>
      </c>
      <c r="G1407" s="4" t="str">
        <f t="shared" si="947"/>
        <v>40</v>
      </c>
      <c r="H1407" s="4">
        <f t="shared" si="948"/>
        <v>160</v>
      </c>
      <c r="I1407" s="6">
        <f t="shared" si="984"/>
        <v>0</v>
      </c>
      <c r="J1407" s="6">
        <f t="shared" si="985"/>
        <v>2</v>
      </c>
      <c r="K1407" s="6">
        <f t="shared" si="986"/>
        <v>0</v>
      </c>
      <c r="L1407" s="6">
        <f t="shared" si="987"/>
        <v>1</v>
      </c>
      <c r="M1407" s="6">
        <f t="shared" si="988"/>
        <v>6</v>
      </c>
      <c r="N1407" s="6">
        <f t="shared" si="989"/>
        <v>0</v>
      </c>
      <c r="O1407" s="13">
        <f t="shared" si="990"/>
        <v>4</v>
      </c>
      <c r="P1407" s="4">
        <f t="shared" si="952"/>
        <v>1</v>
      </c>
      <c r="Q1407" s="4">
        <f t="shared" si="953"/>
        <v>0</v>
      </c>
      <c r="R1407">
        <f t="shared" si="974"/>
        <v>160</v>
      </c>
      <c r="S1407" s="4">
        <f t="shared" si="975"/>
        <v>0</v>
      </c>
      <c r="T1407" s="15">
        <f t="shared" si="976"/>
        <v>0</v>
      </c>
      <c r="U1407" s="4">
        <f t="shared" si="977"/>
        <v>1</v>
      </c>
      <c r="V1407" s="4">
        <f t="shared" si="978"/>
        <v>0</v>
      </c>
      <c r="W1407" s="4">
        <f t="shared" si="979"/>
        <v>0</v>
      </c>
      <c r="X1407" s="6">
        <f t="shared" si="980"/>
        <v>1</v>
      </c>
      <c r="Y1407" s="4">
        <f t="shared" si="981"/>
        <v>3</v>
      </c>
      <c r="Z1407" s="6">
        <f t="shared" si="982"/>
        <v>0</v>
      </c>
      <c r="AA1407" s="18">
        <f t="shared" si="983"/>
        <v>0</v>
      </c>
      <c r="AB1407" s="9" t="str">
        <f t="shared" si="954"/>
        <v>BUFF</v>
      </c>
      <c r="AC1407" s="9" t="str">
        <f>_xlfn.XLOOKUP(R1407,Sheet2!$H$3:$H$258,Sheet2!$I$3:$I$258,"-----")</f>
        <v>BUFF</v>
      </c>
      <c r="AD1407" s="9" t="str">
        <f>_xlfn.XLOOKUP(VALUE(AE1407),Sheet2!$N$3:$N$1000,Sheet2!$O$3:$O$1000,"********")</f>
        <v>********</v>
      </c>
      <c r="AE1407" t="str">
        <f t="shared" si="949"/>
        <v>3225</v>
      </c>
      <c r="AF1407" s="9" t="str">
        <f>IF(R1407&lt;200,"+"&amp;TEXT(R1407,"0"),"-"&amp;TEXT(_xlfn.XLOOKUP(R1407,Sheet2!$K$3:$K$130,Sheet2!$L$3:$L$130,"-----"),"0"))</f>
        <v>+160</v>
      </c>
      <c r="AG1407" s="9" t="str">
        <f t="shared" si="955"/>
        <v/>
      </c>
      <c r="AH1407" s="9" t="str">
        <f t="shared" si="956"/>
        <v>JMP BUFF</v>
      </c>
      <c r="AI1407" t="str">
        <f t="shared" si="957"/>
        <v>0,BUFF</v>
      </c>
      <c r="AJ1407" s="16" t="str">
        <f t="shared" si="958"/>
        <v>BUFF</v>
      </c>
      <c r="AK1407" t="str">
        <f t="shared" si="959"/>
        <v>COMCL 1,0</v>
      </c>
      <c r="AL1407" s="4" t="str">
        <f t="shared" si="960"/>
        <v>COM</v>
      </c>
      <c r="AM1407" s="4" t="str">
        <f t="shared" si="961"/>
        <v>L</v>
      </c>
      <c r="AN1407" s="4" t="str">
        <f t="shared" si="962"/>
        <v>C</v>
      </c>
      <c r="AO1407" s="4" t="str">
        <f t="shared" si="963"/>
        <v/>
      </c>
      <c r="AP1407" s="15" t="str">
        <f t="shared" si="964"/>
        <v/>
      </c>
      <c r="AQ1407" s="9" t="str">
        <f>_xlfn.XLOOKUP(D1407,Sheet2!$E$3:$E$101,Sheet2!$F$3:$F$101,"******************")</f>
        <v>******************</v>
      </c>
      <c r="AR1407" s="33" t="str">
        <f t="shared" si="950"/>
        <v>NIOS **</v>
      </c>
      <c r="AS1407" s="9" t="str">
        <f t="shared" si="951"/>
        <v>DOCS</v>
      </c>
      <c r="AT1407" s="4">
        <f t="shared" si="965"/>
        <v>0</v>
      </c>
      <c r="AU1407" s="6">
        <f t="shared" si="966"/>
        <v>1</v>
      </c>
      <c r="AV1407" s="4" t="str">
        <f t="shared" si="967"/>
        <v>S</v>
      </c>
      <c r="AW1407" s="4">
        <f t="shared" si="968"/>
        <v>60</v>
      </c>
      <c r="AX1407" s="4" t="str">
        <f>_xlfn.XLOOKUP(AW1407,Sheet2!$Q$3:$Q$66,Sheet2!$R$3:$R$66,"**")</f>
        <v>**</v>
      </c>
      <c r="AY1407" s="4">
        <f t="shared" si="969"/>
        <v>0</v>
      </c>
      <c r="AZ1407" s="16" t="str">
        <f t="shared" si="970"/>
        <v>SKPBZ</v>
      </c>
    </row>
    <row r="1408" spans="2:52" x14ac:dyDescent="0.35">
      <c r="B1408" s="3">
        <f t="shared" si="972"/>
        <v>42</v>
      </c>
      <c r="C1408" s="1">
        <f t="shared" si="973"/>
        <v>3046</v>
      </c>
      <c r="D1408" s="2">
        <v>62033</v>
      </c>
      <c r="E1408" s="2" t="str">
        <f>_xlfn.XLOOKUP(C1408,Sheet2!$N$3:$N$1000,Sheet2!$O$3:$O$1000,"")</f>
        <v/>
      </c>
      <c r="F1408" s="9" t="str">
        <f t="shared" si="971"/>
        <v>DOB 0,DSKP</v>
      </c>
      <c r="G1408" s="4" t="str">
        <f t="shared" si="947"/>
        <v>144</v>
      </c>
      <c r="H1408" s="4">
        <f t="shared" si="948"/>
        <v>33</v>
      </c>
      <c r="I1408" s="6">
        <f t="shared" si="984"/>
        <v>0</v>
      </c>
      <c r="J1408" s="6">
        <f t="shared" si="985"/>
        <v>6</v>
      </c>
      <c r="K1408" s="6">
        <f t="shared" si="986"/>
        <v>2</v>
      </c>
      <c r="L1408" s="6">
        <f t="shared" si="987"/>
        <v>0</v>
      </c>
      <c r="M1408" s="6">
        <f t="shared" si="988"/>
        <v>3</v>
      </c>
      <c r="N1408" s="6">
        <f t="shared" si="989"/>
        <v>3</v>
      </c>
      <c r="O1408" s="13">
        <f t="shared" si="990"/>
        <v>12</v>
      </c>
      <c r="P1408" s="4">
        <f t="shared" si="952"/>
        <v>3</v>
      </c>
      <c r="Q1408" s="4">
        <f t="shared" si="953"/>
        <v>0</v>
      </c>
      <c r="R1408">
        <f t="shared" si="974"/>
        <v>33</v>
      </c>
      <c r="S1408" s="4">
        <f t="shared" si="975"/>
        <v>0</v>
      </c>
      <c r="T1408" s="15">
        <f t="shared" si="976"/>
        <v>1</v>
      </c>
      <c r="U1408" s="4">
        <f t="shared" si="977"/>
        <v>3</v>
      </c>
      <c r="V1408" s="4">
        <f t="shared" si="978"/>
        <v>0</v>
      </c>
      <c r="W1408" s="4">
        <f t="shared" si="979"/>
        <v>4</v>
      </c>
      <c r="X1408" s="6">
        <f t="shared" si="980"/>
        <v>0</v>
      </c>
      <c r="Y1408" s="4">
        <f t="shared" si="981"/>
        <v>1</v>
      </c>
      <c r="Z1408" s="6">
        <f t="shared" si="982"/>
        <v>1</v>
      </c>
      <c r="AA1408" s="18">
        <f t="shared" si="983"/>
        <v>3</v>
      </c>
      <c r="AB1408" s="9" t="str">
        <f t="shared" si="954"/>
        <v>*****</v>
      </c>
      <c r="AC1408" s="9" t="str">
        <f>_xlfn.XLOOKUP(R1408,Sheet2!$H$3:$H$258,Sheet2!$I$3:$I$258,"-----")</f>
        <v>*****</v>
      </c>
      <c r="AD1408" s="9" t="str">
        <f>_xlfn.XLOOKUP(VALUE(AE1408),Sheet2!$N$3:$N$1000,Sheet2!$O$3:$O$1000,"********")</f>
        <v>********</v>
      </c>
      <c r="AE1408" t="str">
        <f t="shared" si="949"/>
        <v>3101</v>
      </c>
      <c r="AF1408" s="9" t="str">
        <f>IF(R1408&lt;200,"+"&amp;TEXT(R1408,"0"),"-"&amp;TEXT(_xlfn.XLOOKUP(R1408,Sheet2!$K$3:$K$130,Sheet2!$L$3:$L$130,"-----"),"0"))</f>
        <v>+33</v>
      </c>
      <c r="AG1408" s="9" t="str">
        <f t="shared" si="955"/>
        <v>@</v>
      </c>
      <c r="AH1408" s="9" t="str">
        <f t="shared" si="956"/>
        <v>JMP @*****</v>
      </c>
      <c r="AI1408" t="str">
        <f t="shared" si="957"/>
        <v>0,@*****</v>
      </c>
      <c r="AJ1408" s="16" t="str">
        <f t="shared" si="958"/>
        <v>@*****</v>
      </c>
      <c r="AK1408" t="str">
        <f t="shared" si="959"/>
        <v>ADCZ# 3,0,SNC</v>
      </c>
      <c r="AL1408" s="4" t="str">
        <f t="shared" si="960"/>
        <v>ADC</v>
      </c>
      <c r="AM1408" s="4" t="str">
        <f t="shared" si="961"/>
        <v/>
      </c>
      <c r="AN1408" s="4" t="str">
        <f t="shared" si="962"/>
        <v>Z</v>
      </c>
      <c r="AO1408" s="4" t="str">
        <f t="shared" si="963"/>
        <v>#</v>
      </c>
      <c r="AP1408" s="15" t="str">
        <f t="shared" si="964"/>
        <v>,SNC</v>
      </c>
      <c r="AQ1408" s="9" t="str">
        <f>_xlfn.XLOOKUP(D1408,Sheet2!$E$3:$E$101,Sheet2!$F$3:$F$101,"******************")</f>
        <v>******************</v>
      </c>
      <c r="AR1408" s="33" t="str">
        <f t="shared" si="950"/>
        <v>DOB 0,DSKP</v>
      </c>
      <c r="AS1408" s="9" t="str">
        <f t="shared" si="951"/>
        <v>DOB</v>
      </c>
      <c r="AT1408" s="4">
        <f t="shared" si="965"/>
        <v>0</v>
      </c>
      <c r="AU1408" s="6">
        <f t="shared" si="966"/>
        <v>0</v>
      </c>
      <c r="AV1408" s="4" t="str">
        <f t="shared" si="967"/>
        <v/>
      </c>
      <c r="AW1408" s="4">
        <f t="shared" si="968"/>
        <v>33</v>
      </c>
      <c r="AX1408" s="4" t="str">
        <f>_xlfn.XLOOKUP(AW1408,Sheet2!$Q$3:$Q$66,Sheet2!$R$3:$R$66,"**")</f>
        <v>DSKP</v>
      </c>
      <c r="AY1408" s="4">
        <f t="shared" si="969"/>
        <v>4</v>
      </c>
      <c r="AZ1408" s="16" t="str">
        <f t="shared" si="970"/>
        <v>SKPBN</v>
      </c>
    </row>
    <row r="1409" spans="1:52" x14ac:dyDescent="0.35">
      <c r="B1409" s="3">
        <f t="shared" si="972"/>
        <v>43</v>
      </c>
      <c r="C1409" s="1">
        <f t="shared" si="973"/>
        <v>3047</v>
      </c>
      <c r="D1409" s="2">
        <v>20152</v>
      </c>
      <c r="E1409" s="2" t="str">
        <f>_xlfn.XLOOKUP(C1409,Sheet2!$N$3:$N$1000,Sheet2!$O$3:$O$1000,"")</f>
        <v/>
      </c>
      <c r="F1409" s="9" t="str">
        <f t="shared" si="971"/>
        <v>LDA 0,TESTU</v>
      </c>
      <c r="G1409" s="4" t="str">
        <f t="shared" si="947"/>
        <v>40</v>
      </c>
      <c r="H1409" s="4">
        <f t="shared" si="948"/>
        <v>152</v>
      </c>
      <c r="I1409" s="6">
        <f t="shared" si="984"/>
        <v>0</v>
      </c>
      <c r="J1409" s="6">
        <f t="shared" si="985"/>
        <v>2</v>
      </c>
      <c r="K1409" s="6">
        <f t="shared" si="986"/>
        <v>0</v>
      </c>
      <c r="L1409" s="6">
        <f t="shared" si="987"/>
        <v>1</v>
      </c>
      <c r="M1409" s="6">
        <f t="shared" si="988"/>
        <v>5</v>
      </c>
      <c r="N1409" s="6">
        <f t="shared" si="989"/>
        <v>2</v>
      </c>
      <c r="O1409" s="13">
        <f t="shared" si="990"/>
        <v>4</v>
      </c>
      <c r="P1409" s="4">
        <f t="shared" si="952"/>
        <v>1</v>
      </c>
      <c r="Q1409" s="4">
        <f t="shared" si="953"/>
        <v>0</v>
      </c>
      <c r="R1409">
        <f t="shared" si="974"/>
        <v>152</v>
      </c>
      <c r="S1409" s="4">
        <f t="shared" si="975"/>
        <v>0</v>
      </c>
      <c r="T1409" s="15">
        <f t="shared" si="976"/>
        <v>0</v>
      </c>
      <c r="U1409" s="4">
        <f t="shared" si="977"/>
        <v>1</v>
      </c>
      <c r="V1409" s="4">
        <f t="shared" si="978"/>
        <v>0</v>
      </c>
      <c r="W1409" s="4">
        <f t="shared" si="979"/>
        <v>0</v>
      </c>
      <c r="X1409" s="6">
        <f t="shared" si="980"/>
        <v>1</v>
      </c>
      <c r="Y1409" s="4">
        <f t="shared" si="981"/>
        <v>2</v>
      </c>
      <c r="Z1409" s="6">
        <f t="shared" si="982"/>
        <v>1</v>
      </c>
      <c r="AA1409" s="18">
        <f t="shared" si="983"/>
        <v>2</v>
      </c>
      <c r="AB1409" s="9" t="str">
        <f t="shared" si="954"/>
        <v>TESTU</v>
      </c>
      <c r="AC1409" s="9" t="str">
        <f>_xlfn.XLOOKUP(R1409,Sheet2!$H$3:$H$258,Sheet2!$I$3:$I$258,"-----")</f>
        <v>TESTU</v>
      </c>
      <c r="AD1409" s="9" t="str">
        <f>_xlfn.XLOOKUP(VALUE(AE1409),Sheet2!$N$3:$N$1000,Sheet2!$O$3:$O$1000,"********")</f>
        <v>********</v>
      </c>
      <c r="AE1409" t="str">
        <f t="shared" si="949"/>
        <v>3221</v>
      </c>
      <c r="AF1409" s="9" t="str">
        <f>IF(R1409&lt;200,"+"&amp;TEXT(R1409,"0"),"-"&amp;TEXT(_xlfn.XLOOKUP(R1409,Sheet2!$K$3:$K$130,Sheet2!$L$3:$L$130,"-----"),"0"))</f>
        <v>+152</v>
      </c>
      <c r="AG1409" s="9" t="str">
        <f t="shared" si="955"/>
        <v/>
      </c>
      <c r="AH1409" s="9" t="str">
        <f t="shared" si="956"/>
        <v>JMP TESTU</v>
      </c>
      <c r="AI1409" t="str">
        <f t="shared" si="957"/>
        <v>0,TESTU</v>
      </c>
      <c r="AJ1409" s="16" t="str">
        <f t="shared" si="958"/>
        <v>TESTU</v>
      </c>
      <c r="AK1409" t="str">
        <f t="shared" si="959"/>
        <v>COMOL# 1,0,SZC</v>
      </c>
      <c r="AL1409" s="4" t="str">
        <f t="shared" si="960"/>
        <v>COM</v>
      </c>
      <c r="AM1409" s="4" t="str">
        <f t="shared" si="961"/>
        <v>L</v>
      </c>
      <c r="AN1409" s="4" t="str">
        <f t="shared" si="962"/>
        <v>O</v>
      </c>
      <c r="AO1409" s="4" t="str">
        <f t="shared" si="963"/>
        <v>#</v>
      </c>
      <c r="AP1409" s="15" t="str">
        <f t="shared" si="964"/>
        <v>,SZC</v>
      </c>
      <c r="AQ1409" s="9" t="str">
        <f>_xlfn.XLOOKUP(D1409,Sheet2!$E$3:$E$101,Sheet2!$F$3:$F$101,"******************")</f>
        <v>******************</v>
      </c>
      <c r="AR1409" s="33" t="str">
        <f t="shared" si="950"/>
        <v>NIOS **</v>
      </c>
      <c r="AS1409" s="9" t="str">
        <f t="shared" si="951"/>
        <v>DOCS</v>
      </c>
      <c r="AT1409" s="4">
        <f t="shared" si="965"/>
        <v>0</v>
      </c>
      <c r="AU1409" s="6">
        <f t="shared" si="966"/>
        <v>1</v>
      </c>
      <c r="AV1409" s="4" t="str">
        <f t="shared" si="967"/>
        <v>S</v>
      </c>
      <c r="AW1409" s="4">
        <f t="shared" si="968"/>
        <v>52</v>
      </c>
      <c r="AX1409" s="4" t="str">
        <f>_xlfn.XLOOKUP(AW1409,Sheet2!$Q$3:$Q$66,Sheet2!$R$3:$R$66,"**")</f>
        <v>**</v>
      </c>
      <c r="AY1409" s="4">
        <f t="shared" si="969"/>
        <v>0</v>
      </c>
      <c r="AZ1409" s="16" t="str">
        <f t="shared" si="970"/>
        <v>SKPBZ</v>
      </c>
    </row>
    <row r="1410" spans="1:52" x14ac:dyDescent="0.35">
      <c r="B1410" s="3">
        <f t="shared" si="972"/>
        <v>44</v>
      </c>
      <c r="C1410" s="1">
        <f t="shared" si="973"/>
        <v>3050</v>
      </c>
      <c r="D1410" s="2">
        <v>24174</v>
      </c>
      <c r="E1410" s="2" t="str">
        <f>_xlfn.XLOOKUP(C1410,Sheet2!$N$3:$N$1000,Sheet2!$O$3:$O$1000,"")</f>
        <v/>
      </c>
      <c r="F1410" s="9" t="str">
        <f t="shared" si="971"/>
        <v>LDA 1,C16</v>
      </c>
      <c r="G1410" s="4" t="str">
        <f t="shared" si="947"/>
        <v>50</v>
      </c>
      <c r="H1410" s="4">
        <f t="shared" si="948"/>
        <v>174</v>
      </c>
      <c r="I1410" s="6">
        <f t="shared" si="984"/>
        <v>0</v>
      </c>
      <c r="J1410" s="6">
        <f t="shared" si="985"/>
        <v>2</v>
      </c>
      <c r="K1410" s="6">
        <f t="shared" si="986"/>
        <v>4</v>
      </c>
      <c r="L1410" s="6">
        <f t="shared" si="987"/>
        <v>1</v>
      </c>
      <c r="M1410" s="6">
        <f t="shared" si="988"/>
        <v>7</v>
      </c>
      <c r="N1410" s="6">
        <f t="shared" si="989"/>
        <v>4</v>
      </c>
      <c r="O1410" s="13">
        <f t="shared" si="990"/>
        <v>5</v>
      </c>
      <c r="P1410" s="4">
        <f t="shared" si="952"/>
        <v>1</v>
      </c>
      <c r="Q1410" s="4">
        <f t="shared" si="953"/>
        <v>1</v>
      </c>
      <c r="R1410">
        <f t="shared" si="974"/>
        <v>174</v>
      </c>
      <c r="S1410" s="4">
        <f t="shared" si="975"/>
        <v>0</v>
      </c>
      <c r="T1410" s="15">
        <f t="shared" si="976"/>
        <v>0</v>
      </c>
      <c r="U1410" s="4">
        <f t="shared" si="977"/>
        <v>1</v>
      </c>
      <c r="V1410" s="4">
        <f t="shared" si="978"/>
        <v>1</v>
      </c>
      <c r="W1410" s="4">
        <f t="shared" si="979"/>
        <v>0</v>
      </c>
      <c r="X1410" s="6">
        <f t="shared" si="980"/>
        <v>1</v>
      </c>
      <c r="Y1410" s="4">
        <f t="shared" si="981"/>
        <v>3</v>
      </c>
      <c r="Z1410" s="6">
        <f t="shared" si="982"/>
        <v>1</v>
      </c>
      <c r="AA1410" s="18">
        <f t="shared" si="983"/>
        <v>4</v>
      </c>
      <c r="AB1410" s="9" t="str">
        <f t="shared" si="954"/>
        <v>C16</v>
      </c>
      <c r="AC1410" s="9" t="str">
        <f>_xlfn.XLOOKUP(R1410,Sheet2!$H$3:$H$258,Sheet2!$I$3:$I$258,"-----")</f>
        <v>C16</v>
      </c>
      <c r="AD1410" s="9" t="str">
        <f>_xlfn.XLOOKUP(VALUE(AE1410),Sheet2!$N$3:$N$1000,Sheet2!$O$3:$O$1000,"********")</f>
        <v>D32C</v>
      </c>
      <c r="AE1410" t="str">
        <f t="shared" si="949"/>
        <v>3244</v>
      </c>
      <c r="AF1410" s="9" t="str">
        <f>IF(R1410&lt;200,"+"&amp;TEXT(R1410,"0"),"-"&amp;TEXT(_xlfn.XLOOKUP(R1410,Sheet2!$K$3:$K$130,Sheet2!$L$3:$L$130,"-----"),"0"))</f>
        <v>+174</v>
      </c>
      <c r="AG1410" s="9" t="str">
        <f t="shared" si="955"/>
        <v/>
      </c>
      <c r="AH1410" s="9" t="str">
        <f t="shared" si="956"/>
        <v>JSR C16</v>
      </c>
      <c r="AI1410" t="str">
        <f t="shared" si="957"/>
        <v>1,C16</v>
      </c>
      <c r="AJ1410" s="16" t="str">
        <f t="shared" si="958"/>
        <v>C16</v>
      </c>
      <c r="AK1410" t="str">
        <f t="shared" si="959"/>
        <v>COMCL# 1,1,SZR</v>
      </c>
      <c r="AL1410" s="4" t="str">
        <f t="shared" si="960"/>
        <v>COM</v>
      </c>
      <c r="AM1410" s="4" t="str">
        <f t="shared" si="961"/>
        <v>L</v>
      </c>
      <c r="AN1410" s="4" t="str">
        <f t="shared" si="962"/>
        <v>C</v>
      </c>
      <c r="AO1410" s="4" t="str">
        <f t="shared" si="963"/>
        <v>#</v>
      </c>
      <c r="AP1410" s="15" t="str">
        <f t="shared" si="964"/>
        <v>,SZR</v>
      </c>
      <c r="AQ1410" s="9" t="str">
        <f>_xlfn.XLOOKUP(D1410,Sheet2!$E$3:$E$101,Sheet2!$F$3:$F$101,"******************")</f>
        <v>******************</v>
      </c>
      <c r="AR1410" s="33" t="str">
        <f t="shared" si="950"/>
        <v>NIOS **</v>
      </c>
      <c r="AS1410" s="9" t="str">
        <f t="shared" si="951"/>
        <v>DOCS</v>
      </c>
      <c r="AT1410" s="4">
        <f t="shared" si="965"/>
        <v>1</v>
      </c>
      <c r="AU1410" s="6">
        <f t="shared" si="966"/>
        <v>1</v>
      </c>
      <c r="AV1410" s="4" t="str">
        <f t="shared" si="967"/>
        <v>S</v>
      </c>
      <c r="AW1410" s="4">
        <f t="shared" si="968"/>
        <v>74</v>
      </c>
      <c r="AX1410" s="4" t="str">
        <f>_xlfn.XLOOKUP(AW1410,Sheet2!$Q$3:$Q$66,Sheet2!$R$3:$R$66,"**")</f>
        <v>**</v>
      </c>
      <c r="AY1410" s="4">
        <f t="shared" si="969"/>
        <v>0</v>
      </c>
      <c r="AZ1410" s="16" t="str">
        <f t="shared" si="970"/>
        <v>SKPBZ</v>
      </c>
    </row>
    <row r="1411" spans="1:52" x14ac:dyDescent="0.35">
      <c r="B1411" s="3">
        <f t="shared" si="972"/>
        <v>45</v>
      </c>
      <c r="C1411" s="1">
        <f t="shared" si="973"/>
        <v>3051</v>
      </c>
      <c r="D1411" s="2">
        <v>123000</v>
      </c>
      <c r="E1411" s="2" t="str">
        <f>_xlfn.XLOOKUP(C1411,Sheet2!$N$3:$N$1000,Sheet2!$O$3:$O$1000,"")</f>
        <v/>
      </c>
      <c r="F1411" s="9" t="str">
        <f t="shared" si="971"/>
        <v>ADD 1,0</v>
      </c>
      <c r="G1411" s="4" t="str">
        <f t="shared" ref="G1411:G1474" si="991">DEC2OCT((2*(OCT2DEC(I1411*100)+OCT2DEC(J1411*10)+K1411))+INT(L1411/4))</f>
        <v>246</v>
      </c>
      <c r="H1411" s="4">
        <f t="shared" ref="H1411:H1474" si="992">(MOD(L1411,4)*100)+(M1411*10)+N1411</f>
        <v>0</v>
      </c>
      <c r="I1411" s="6">
        <f t="shared" si="984"/>
        <v>1</v>
      </c>
      <c r="J1411" s="6">
        <f t="shared" si="985"/>
        <v>2</v>
      </c>
      <c r="K1411" s="6">
        <f t="shared" si="986"/>
        <v>3</v>
      </c>
      <c r="L1411" s="6">
        <f t="shared" si="987"/>
        <v>0</v>
      </c>
      <c r="M1411" s="6">
        <f t="shared" si="988"/>
        <v>0</v>
      </c>
      <c r="N1411" s="6">
        <f t="shared" si="989"/>
        <v>0</v>
      </c>
      <c r="O1411" s="13">
        <f t="shared" si="990"/>
        <v>20</v>
      </c>
      <c r="P1411" s="4">
        <f t="shared" si="952"/>
        <v>5</v>
      </c>
      <c r="Q1411" s="4">
        <f t="shared" si="953"/>
        <v>0</v>
      </c>
      <c r="R1411">
        <f t="shared" si="974"/>
        <v>0</v>
      </c>
      <c r="S1411" s="4">
        <f t="shared" si="975"/>
        <v>2</v>
      </c>
      <c r="T1411" s="15">
        <f t="shared" si="976"/>
        <v>1</v>
      </c>
      <c r="U1411" s="4">
        <f t="shared" si="977"/>
        <v>1</v>
      </c>
      <c r="V1411" s="4">
        <f t="shared" si="978"/>
        <v>0</v>
      </c>
      <c r="W1411" s="4">
        <f t="shared" si="979"/>
        <v>6</v>
      </c>
      <c r="X1411" s="6">
        <f t="shared" si="980"/>
        <v>0</v>
      </c>
      <c r="Y1411" s="4">
        <f t="shared" si="981"/>
        <v>0</v>
      </c>
      <c r="Z1411" s="6">
        <f t="shared" si="982"/>
        <v>0</v>
      </c>
      <c r="AA1411" s="18">
        <f t="shared" si="983"/>
        <v>0</v>
      </c>
      <c r="AB1411" s="9" t="str">
        <f t="shared" si="954"/>
        <v>+0,2</v>
      </c>
      <c r="AC1411" s="9" t="str">
        <f>_xlfn.XLOOKUP(R1411,Sheet2!$H$3:$H$258,Sheet2!$I$3:$I$258,"-----")</f>
        <v>0</v>
      </c>
      <c r="AD1411" s="9" t="str">
        <f>_xlfn.XLOOKUP(VALUE(AE1411),Sheet2!$N$3:$N$1000,Sheet2!$O$3:$O$1000,"********")</f>
        <v>********</v>
      </c>
      <c r="AE1411" t="str">
        <f t="shared" ref="AE1411:AE1474" si="993">IF(VALUE(AF1411)&lt;0,DEC2OCT(OCT2DEC(VALUE(C1411))-OCT2DEC(-VALUE(AF1411))),DEC2OCT(OCT2DEC(VALUE(C1411))+OCT2DEC(VALUE(AF1411))))</f>
        <v>3051</v>
      </c>
      <c r="AF1411" s="9" t="str">
        <f>IF(R1411&lt;200,"+"&amp;TEXT(R1411,"0"),"-"&amp;TEXT(_xlfn.XLOOKUP(R1411,Sheet2!$K$3:$K$130,Sheet2!$L$3:$L$130,"-----"),"0"))</f>
        <v>+0</v>
      </c>
      <c r="AG1411" s="9" t="str">
        <f t="shared" si="955"/>
        <v>@</v>
      </c>
      <c r="AH1411" s="9" t="str">
        <f t="shared" si="956"/>
        <v>JMP @+0,2</v>
      </c>
      <c r="AI1411" t="str">
        <f t="shared" si="957"/>
        <v>0,@+0,2</v>
      </c>
      <c r="AJ1411" s="16" t="str">
        <f t="shared" si="958"/>
        <v>@+0,2</v>
      </c>
      <c r="AK1411" t="str">
        <f t="shared" si="959"/>
        <v>ADD 1,0</v>
      </c>
      <c r="AL1411" s="4" t="str">
        <f t="shared" si="960"/>
        <v>ADD</v>
      </c>
      <c r="AM1411" s="4" t="str">
        <f t="shared" si="961"/>
        <v/>
      </c>
      <c r="AN1411" s="4" t="str">
        <f t="shared" si="962"/>
        <v/>
      </c>
      <c r="AO1411" s="4" t="str">
        <f t="shared" si="963"/>
        <v/>
      </c>
      <c r="AP1411" s="15" t="str">
        <f t="shared" si="964"/>
        <v/>
      </c>
      <c r="AQ1411" s="9" t="str">
        <f>_xlfn.XLOOKUP(D1411,Sheet2!$E$3:$E$101,Sheet2!$F$3:$F$101,"******************")</f>
        <v>******************</v>
      </c>
      <c r="AR1411" s="33" t="str">
        <f t="shared" ref="AR1411:AR1474" si="994">IF(AY1411=0,"NIO"&amp;AV1411&amp;" "&amp;AX1411,IF(AY1411=7,AZ1411&amp;" "&amp;AX1411,AS1411&amp;" "&amp;TEXT(AT1411,"0")&amp;","&amp;AX1411))</f>
        <v>DOC 0,0</v>
      </c>
      <c r="AS1411" s="9" t="str">
        <f t="shared" ref="AS1411:AS1474" si="995">IF(AY1411=1,"DIA"&amp;AV1411,IF(AY1411=2,"DOA"&amp;AV1411,IF(AY1411=3,"DIB"&amp;AV1411,IF(AY1411=4,"DOB"&amp;AV1411,IF(AY1411=5,"DIC"&amp;AV1411,"DOC"&amp;AV1411)))))</f>
        <v>DOC</v>
      </c>
      <c r="AT1411" s="4">
        <f t="shared" si="965"/>
        <v>0</v>
      </c>
      <c r="AU1411" s="6">
        <f t="shared" si="966"/>
        <v>0</v>
      </c>
      <c r="AV1411" s="4" t="str">
        <f t="shared" si="967"/>
        <v/>
      </c>
      <c r="AW1411" s="4">
        <f t="shared" si="968"/>
        <v>0</v>
      </c>
      <c r="AX1411" s="4" t="str">
        <f>_xlfn.XLOOKUP(AW1411,Sheet2!$Q$3:$Q$66,Sheet2!$R$3:$R$66,"**")</f>
        <v>0</v>
      </c>
      <c r="AY1411" s="4">
        <f t="shared" si="969"/>
        <v>6</v>
      </c>
      <c r="AZ1411" s="16" t="str">
        <f t="shared" si="970"/>
        <v>SKPBN</v>
      </c>
    </row>
    <row r="1412" spans="1:52" x14ac:dyDescent="0.35">
      <c r="B1412" s="3">
        <f t="shared" si="972"/>
        <v>46</v>
      </c>
      <c r="C1412" s="1">
        <f t="shared" si="973"/>
        <v>3052</v>
      </c>
      <c r="D1412" s="2">
        <v>63033</v>
      </c>
      <c r="E1412" s="2" t="str">
        <f>_xlfn.XLOOKUP(C1412,Sheet2!$N$3:$N$1000,Sheet2!$O$3:$O$1000,"")</f>
        <v/>
      </c>
      <c r="F1412" s="9" t="str">
        <f t="shared" si="971"/>
        <v>DOC 0,DSKP</v>
      </c>
      <c r="G1412" s="4" t="str">
        <f t="shared" si="991"/>
        <v>146</v>
      </c>
      <c r="H1412" s="4">
        <f t="shared" si="992"/>
        <v>33</v>
      </c>
      <c r="I1412" s="6">
        <f t="shared" si="984"/>
        <v>0</v>
      </c>
      <c r="J1412" s="6">
        <f t="shared" si="985"/>
        <v>6</v>
      </c>
      <c r="K1412" s="6">
        <f t="shared" si="986"/>
        <v>3</v>
      </c>
      <c r="L1412" s="6">
        <f t="shared" si="987"/>
        <v>0</v>
      </c>
      <c r="M1412" s="6">
        <f t="shared" si="988"/>
        <v>3</v>
      </c>
      <c r="N1412" s="6">
        <f t="shared" si="989"/>
        <v>3</v>
      </c>
      <c r="O1412" s="13">
        <f t="shared" si="990"/>
        <v>12</v>
      </c>
      <c r="P1412" s="4">
        <f t="shared" ref="P1412:P1475" si="996">(I1412*4)+INT(J1412/2)</f>
        <v>3</v>
      </c>
      <c r="Q1412" s="4">
        <f t="shared" ref="Q1412:Q1475" si="997">V1412</f>
        <v>0</v>
      </c>
      <c r="R1412">
        <f t="shared" si="974"/>
        <v>33</v>
      </c>
      <c r="S1412" s="4">
        <f t="shared" si="975"/>
        <v>2</v>
      </c>
      <c r="T1412" s="15">
        <f t="shared" si="976"/>
        <v>1</v>
      </c>
      <c r="U1412" s="4">
        <f t="shared" si="977"/>
        <v>3</v>
      </c>
      <c r="V1412" s="4">
        <f t="shared" si="978"/>
        <v>0</v>
      </c>
      <c r="W1412" s="4">
        <f t="shared" si="979"/>
        <v>6</v>
      </c>
      <c r="X1412" s="6">
        <f t="shared" si="980"/>
        <v>0</v>
      </c>
      <c r="Y1412" s="4">
        <f t="shared" si="981"/>
        <v>1</v>
      </c>
      <c r="Z1412" s="6">
        <f t="shared" si="982"/>
        <v>1</v>
      </c>
      <c r="AA1412" s="18">
        <f t="shared" si="983"/>
        <v>3</v>
      </c>
      <c r="AB1412" s="9" t="str">
        <f t="shared" ref="AB1412:AB1475" si="998">IF(S1412=0,AC1412,IF(S1412=1,IF(AD1412="********",AF1412,AD1412),AF1412&amp;","&amp;TEXT(S1412,"0")))</f>
        <v>+33,2</v>
      </c>
      <c r="AC1412" s="9" t="str">
        <f>_xlfn.XLOOKUP(R1412,Sheet2!$H$3:$H$258,Sheet2!$I$3:$I$258,"-----")</f>
        <v>*****</v>
      </c>
      <c r="AD1412" s="9" t="str">
        <f>_xlfn.XLOOKUP(VALUE(AE1412),Sheet2!$N$3:$N$1000,Sheet2!$O$3:$O$1000,"********")</f>
        <v>********</v>
      </c>
      <c r="AE1412" t="str">
        <f t="shared" si="993"/>
        <v>3105</v>
      </c>
      <c r="AF1412" s="9" t="str">
        <f>IF(R1412&lt;200,"+"&amp;TEXT(R1412,"0"),"-"&amp;TEXT(_xlfn.XLOOKUP(R1412,Sheet2!$K$3:$K$130,Sheet2!$L$3:$L$130,"-----"),"0"))</f>
        <v>+33</v>
      </c>
      <c r="AG1412" s="9" t="str">
        <f t="shared" ref="AG1412:AG1475" si="999">IF(T1412=1,"@","")</f>
        <v>@</v>
      </c>
      <c r="AH1412" s="9" t="str">
        <f t="shared" ref="AH1412:AH1475" si="1000">IF(Q1412=0,"JMP "&amp;AJ1412, IF(Q1412=1,"JSR "&amp;AJ1412,IF(Q1412=2,"ISZ "&amp;AJ1412,"DSZ "&amp;AJ1412)))</f>
        <v>JMP @+33,2</v>
      </c>
      <c r="AI1412" t="str">
        <f t="shared" ref="AI1412:AI1475" si="1001">TEXT(Q1412,"0")&amp;","&amp;AG1412&amp;AB1412</f>
        <v>0,@+33,2</v>
      </c>
      <c r="AJ1412" s="16" t="str">
        <f t="shared" ref="AJ1412:AJ1475" si="1002">AG1412&amp;AB1412</f>
        <v>@+33,2</v>
      </c>
      <c r="AK1412" t="str">
        <f t="shared" ref="AK1412:AK1475" si="1003">AL1412&amp;AN1412&amp;AM1412&amp;AO1412&amp;" "&amp;TEXT(U1412,"0")&amp;","&amp;TEXT(V1412,"0")&amp;AP1412</f>
        <v>ADDZ# 3,0,SNC</v>
      </c>
      <c r="AL1412" s="4" t="str">
        <f t="shared" ref="AL1412:AL1475" si="1004">IF(W1412=0,"COM",IF(W1412=1,"NEG",IF(W1412=2,"MOV",IF(W1412=3,"INC",IF(W1412=4,"ADC",IF(W1412=5,"SUB",IF(W1412=6,"ADD","AND")))))))</f>
        <v>ADD</v>
      </c>
      <c r="AM1412" s="4" t="str">
        <f t="shared" ref="AM1412:AM1475" si="1005">IF(X1412=0,"",IF(X1412=1,"L",IF(X1412=2,"R","S")))</f>
        <v/>
      </c>
      <c r="AN1412" s="4" t="str">
        <f t="shared" ref="AN1412:AN1475" si="1006">IF(Y1412=0,"",IF(Y1412=1,"Z",IF(Y1412=2,"O","C")))</f>
        <v>Z</v>
      </c>
      <c r="AO1412" s="4" t="str">
        <f t="shared" ref="AO1412:AO1475" si="1007">IF(Z1412=1,"#","")</f>
        <v>#</v>
      </c>
      <c r="AP1412" s="15" t="str">
        <f t="shared" ref="AP1412:AP1475" si="1008">IF(AA1412=0,"",IF(AA1412=1,",SKP",IF(AA1412=2,",SZC",IF(AA1412=3,",SNC",IF(AA1412=4,",SZR",IF(AA1412=5,",SNR",IF(AA1412=6,",SEZ",",SBN")))))))</f>
        <v>,SNC</v>
      </c>
      <c r="AQ1412" s="9" t="str">
        <f>_xlfn.XLOOKUP(D1412,Sheet2!$E$3:$E$101,Sheet2!$F$3:$F$101,"******************")</f>
        <v>******************</v>
      </c>
      <c r="AR1412" s="33" t="str">
        <f t="shared" si="994"/>
        <v>DOC 0,DSKP</v>
      </c>
      <c r="AS1412" s="9" t="str">
        <f t="shared" si="995"/>
        <v>DOC</v>
      </c>
      <c r="AT1412" s="4">
        <f t="shared" ref="AT1412:AT1475" si="1009">V1412</f>
        <v>0</v>
      </c>
      <c r="AU1412" s="6">
        <f t="shared" ref="AU1412:AU1475" si="1010">X1412</f>
        <v>0</v>
      </c>
      <c r="AV1412" s="4" t="str">
        <f t="shared" ref="AV1412:AV1475" si="1011">IF(AU1412=0,"",IF(AU1412=1,"S",IF(AU1412=2,"C","P")))</f>
        <v/>
      </c>
      <c r="AW1412" s="4">
        <f t="shared" ref="AW1412:AW1475" si="1012">M1412*10+N1412</f>
        <v>33</v>
      </c>
      <c r="AX1412" s="4" t="str">
        <f>_xlfn.XLOOKUP(AW1412,Sheet2!$Q$3:$Q$66,Sheet2!$R$3:$R$66,"**")</f>
        <v>DSKP</v>
      </c>
      <c r="AY1412" s="4">
        <f t="shared" ref="AY1412:AY1475" si="1013">W1412</f>
        <v>6</v>
      </c>
      <c r="AZ1412" s="16" t="str">
        <f t="shared" ref="AZ1412:AZ1475" si="1014">IF(AU1412=0,"SKPBN",IF(AU1412=1,"SKPBZ",IF(AU1412=2,"SKPDN","SKPDZ")))</f>
        <v>SKPBN</v>
      </c>
    </row>
    <row r="1413" spans="1:52" x14ac:dyDescent="0.35">
      <c r="B1413" s="3">
        <f t="shared" si="972"/>
        <v>47</v>
      </c>
      <c r="C1413" s="1">
        <f t="shared" si="973"/>
        <v>3053</v>
      </c>
      <c r="D1413" s="2">
        <v>20067</v>
      </c>
      <c r="E1413" s="2" t="str">
        <f>_xlfn.XLOOKUP(C1413,Sheet2!$N$3:$N$1000,Sheet2!$O$3:$O$1000,"")</f>
        <v/>
      </c>
      <c r="F1413" s="9" t="str">
        <f t="shared" si="971"/>
        <v>LDA 0,KB7</v>
      </c>
      <c r="G1413" s="4" t="str">
        <f t="shared" si="991"/>
        <v>40</v>
      </c>
      <c r="H1413" s="4">
        <f t="shared" si="992"/>
        <v>67</v>
      </c>
      <c r="I1413" s="6">
        <f t="shared" si="984"/>
        <v>0</v>
      </c>
      <c r="J1413" s="6">
        <f t="shared" si="985"/>
        <v>2</v>
      </c>
      <c r="K1413" s="6">
        <f t="shared" si="986"/>
        <v>0</v>
      </c>
      <c r="L1413" s="6">
        <f t="shared" si="987"/>
        <v>0</v>
      </c>
      <c r="M1413" s="6">
        <f t="shared" si="988"/>
        <v>6</v>
      </c>
      <c r="N1413" s="6">
        <f t="shared" si="989"/>
        <v>7</v>
      </c>
      <c r="O1413" s="13">
        <f t="shared" si="990"/>
        <v>4</v>
      </c>
      <c r="P1413" s="4">
        <f t="shared" si="996"/>
        <v>1</v>
      </c>
      <c r="Q1413" s="4">
        <f t="shared" si="997"/>
        <v>0</v>
      </c>
      <c r="R1413">
        <f t="shared" si="974"/>
        <v>67</v>
      </c>
      <c r="S1413" s="4">
        <f t="shared" si="975"/>
        <v>0</v>
      </c>
      <c r="T1413" s="15">
        <f t="shared" si="976"/>
        <v>0</v>
      </c>
      <c r="U1413" s="4">
        <f t="shared" si="977"/>
        <v>1</v>
      </c>
      <c r="V1413" s="4">
        <f t="shared" si="978"/>
        <v>0</v>
      </c>
      <c r="W1413" s="4">
        <f t="shared" si="979"/>
        <v>0</v>
      </c>
      <c r="X1413" s="6">
        <f t="shared" si="980"/>
        <v>0</v>
      </c>
      <c r="Y1413" s="4">
        <f t="shared" si="981"/>
        <v>3</v>
      </c>
      <c r="Z1413" s="6">
        <f t="shared" si="982"/>
        <v>0</v>
      </c>
      <c r="AA1413" s="18">
        <f t="shared" si="983"/>
        <v>7</v>
      </c>
      <c r="AB1413" s="9" t="str">
        <f t="shared" si="998"/>
        <v>KB7</v>
      </c>
      <c r="AC1413" s="9" t="str">
        <f>_xlfn.XLOOKUP(R1413,Sheet2!$H$3:$H$258,Sheet2!$I$3:$I$258,"-----")</f>
        <v>KB7</v>
      </c>
      <c r="AD1413" s="9" t="str">
        <f>_xlfn.XLOOKUP(VALUE(AE1413),Sheet2!$N$3:$N$1000,Sheet2!$O$3:$O$1000,"********")</f>
        <v>********</v>
      </c>
      <c r="AE1413" t="str">
        <f t="shared" si="993"/>
        <v>3142</v>
      </c>
      <c r="AF1413" s="9" t="str">
        <f>IF(R1413&lt;200,"+"&amp;TEXT(R1413,"0"),"-"&amp;TEXT(_xlfn.XLOOKUP(R1413,Sheet2!$K$3:$K$130,Sheet2!$L$3:$L$130,"-----"),"0"))</f>
        <v>+67</v>
      </c>
      <c r="AG1413" s="9" t="str">
        <f t="shared" si="999"/>
        <v/>
      </c>
      <c r="AH1413" s="9" t="str">
        <f t="shared" si="1000"/>
        <v>JMP KB7</v>
      </c>
      <c r="AI1413" t="str">
        <f t="shared" si="1001"/>
        <v>0,KB7</v>
      </c>
      <c r="AJ1413" s="16" t="str">
        <f t="shared" si="1002"/>
        <v>KB7</v>
      </c>
      <c r="AK1413" t="str">
        <f t="shared" si="1003"/>
        <v>COMC 1,0,SBN</v>
      </c>
      <c r="AL1413" s="4" t="str">
        <f t="shared" si="1004"/>
        <v>COM</v>
      </c>
      <c r="AM1413" s="4" t="str">
        <f t="shared" si="1005"/>
        <v/>
      </c>
      <c r="AN1413" s="4" t="str">
        <f t="shared" si="1006"/>
        <v>C</v>
      </c>
      <c r="AO1413" s="4" t="str">
        <f t="shared" si="1007"/>
        <v/>
      </c>
      <c r="AP1413" s="15" t="str">
        <f t="shared" si="1008"/>
        <v>,SBN</v>
      </c>
      <c r="AQ1413" s="9" t="str">
        <f>_xlfn.XLOOKUP(D1413,Sheet2!$E$3:$E$101,Sheet2!$F$3:$F$101,"******************")</f>
        <v>******************</v>
      </c>
      <c r="AR1413" s="33" t="str">
        <f t="shared" si="994"/>
        <v>NIO **</v>
      </c>
      <c r="AS1413" s="9" t="str">
        <f t="shared" si="995"/>
        <v>DOC</v>
      </c>
      <c r="AT1413" s="4">
        <f t="shared" si="1009"/>
        <v>0</v>
      </c>
      <c r="AU1413" s="6">
        <f t="shared" si="1010"/>
        <v>0</v>
      </c>
      <c r="AV1413" s="4" t="str">
        <f t="shared" si="1011"/>
        <v/>
      </c>
      <c r="AW1413" s="4">
        <f t="shared" si="1012"/>
        <v>67</v>
      </c>
      <c r="AX1413" s="4" t="str">
        <f>_xlfn.XLOOKUP(AW1413,Sheet2!$Q$3:$Q$66,Sheet2!$R$3:$R$66,"**")</f>
        <v>**</v>
      </c>
      <c r="AY1413" s="4">
        <f t="shared" si="1013"/>
        <v>0</v>
      </c>
      <c r="AZ1413" s="16" t="str">
        <f t="shared" si="1014"/>
        <v>SKPBN</v>
      </c>
    </row>
    <row r="1414" spans="1:52" x14ac:dyDescent="0.35">
      <c r="B1414" s="3">
        <f t="shared" si="972"/>
        <v>48</v>
      </c>
      <c r="C1414" s="1">
        <f t="shared" si="973"/>
        <v>3054</v>
      </c>
      <c r="D1414" s="2">
        <v>61133</v>
      </c>
      <c r="E1414" s="2" t="str">
        <f>_xlfn.XLOOKUP(C1414,Sheet2!$N$3:$N$1000,Sheet2!$O$3:$O$1000,"")</f>
        <v/>
      </c>
      <c r="F1414" s="9" t="str">
        <f t="shared" si="971"/>
        <v>DOAS 0,DSKP</v>
      </c>
      <c r="G1414" s="4" t="str">
        <f t="shared" si="991"/>
        <v>142</v>
      </c>
      <c r="H1414" s="4">
        <f t="shared" si="992"/>
        <v>133</v>
      </c>
      <c r="I1414" s="6">
        <f t="shared" si="984"/>
        <v>0</v>
      </c>
      <c r="J1414" s="6">
        <f t="shared" si="985"/>
        <v>6</v>
      </c>
      <c r="K1414" s="6">
        <f t="shared" si="986"/>
        <v>1</v>
      </c>
      <c r="L1414" s="6">
        <f t="shared" si="987"/>
        <v>1</v>
      </c>
      <c r="M1414" s="6">
        <f t="shared" si="988"/>
        <v>3</v>
      </c>
      <c r="N1414" s="6">
        <f t="shared" si="989"/>
        <v>3</v>
      </c>
      <c r="O1414" s="13">
        <f t="shared" si="990"/>
        <v>12</v>
      </c>
      <c r="P1414" s="4">
        <f t="shared" si="996"/>
        <v>3</v>
      </c>
      <c r="Q1414" s="4">
        <f t="shared" si="997"/>
        <v>0</v>
      </c>
      <c r="R1414">
        <f t="shared" si="974"/>
        <v>133</v>
      </c>
      <c r="S1414" s="4">
        <f t="shared" si="975"/>
        <v>2</v>
      </c>
      <c r="T1414" s="15">
        <f t="shared" si="976"/>
        <v>0</v>
      </c>
      <c r="U1414" s="4">
        <f t="shared" si="977"/>
        <v>3</v>
      </c>
      <c r="V1414" s="4">
        <f t="shared" si="978"/>
        <v>0</v>
      </c>
      <c r="W1414" s="4">
        <f t="shared" si="979"/>
        <v>2</v>
      </c>
      <c r="X1414" s="6">
        <f t="shared" si="980"/>
        <v>1</v>
      </c>
      <c r="Y1414" s="4">
        <f t="shared" si="981"/>
        <v>1</v>
      </c>
      <c r="Z1414" s="6">
        <f t="shared" si="982"/>
        <v>1</v>
      </c>
      <c r="AA1414" s="18">
        <f t="shared" si="983"/>
        <v>3</v>
      </c>
      <c r="AB1414" s="9" t="str">
        <f t="shared" si="998"/>
        <v>+133,2</v>
      </c>
      <c r="AC1414" s="9" t="str">
        <f>_xlfn.XLOOKUP(R1414,Sheet2!$H$3:$H$258,Sheet2!$I$3:$I$258,"-----")</f>
        <v>C037</v>
      </c>
      <c r="AD1414" s="9" t="str">
        <f>_xlfn.XLOOKUP(VALUE(AE1414),Sheet2!$N$3:$N$1000,Sheet2!$O$3:$O$1000,"********")</f>
        <v>********</v>
      </c>
      <c r="AE1414" t="str">
        <f t="shared" si="993"/>
        <v>3207</v>
      </c>
      <c r="AF1414" s="9" t="str">
        <f>IF(R1414&lt;200,"+"&amp;TEXT(R1414,"0"),"-"&amp;TEXT(_xlfn.XLOOKUP(R1414,Sheet2!$K$3:$K$130,Sheet2!$L$3:$L$130,"-----"),"0"))</f>
        <v>+133</v>
      </c>
      <c r="AG1414" s="9" t="str">
        <f t="shared" si="999"/>
        <v/>
      </c>
      <c r="AH1414" s="9" t="str">
        <f t="shared" si="1000"/>
        <v>JMP +133,2</v>
      </c>
      <c r="AI1414" t="str">
        <f t="shared" si="1001"/>
        <v>0,+133,2</v>
      </c>
      <c r="AJ1414" s="16" t="str">
        <f t="shared" si="1002"/>
        <v>+133,2</v>
      </c>
      <c r="AK1414" t="str">
        <f t="shared" si="1003"/>
        <v>MOVZL# 3,0,SNC</v>
      </c>
      <c r="AL1414" s="4" t="str">
        <f t="shared" si="1004"/>
        <v>MOV</v>
      </c>
      <c r="AM1414" s="4" t="str">
        <f t="shared" si="1005"/>
        <v>L</v>
      </c>
      <c r="AN1414" s="4" t="str">
        <f t="shared" si="1006"/>
        <v>Z</v>
      </c>
      <c r="AO1414" s="4" t="str">
        <f t="shared" si="1007"/>
        <v>#</v>
      </c>
      <c r="AP1414" s="15" t="str">
        <f t="shared" si="1008"/>
        <v>,SNC</v>
      </c>
      <c r="AQ1414" s="9" t="str">
        <f>_xlfn.XLOOKUP(D1414,Sheet2!$E$3:$E$101,Sheet2!$F$3:$F$101,"******************")</f>
        <v>******************</v>
      </c>
      <c r="AR1414" s="33" t="str">
        <f t="shared" si="994"/>
        <v>DOAS 0,DSKP</v>
      </c>
      <c r="AS1414" s="9" t="str">
        <f t="shared" si="995"/>
        <v>DOAS</v>
      </c>
      <c r="AT1414" s="4">
        <f t="shared" si="1009"/>
        <v>0</v>
      </c>
      <c r="AU1414" s="6">
        <f t="shared" si="1010"/>
        <v>1</v>
      </c>
      <c r="AV1414" s="4" t="str">
        <f t="shared" si="1011"/>
        <v>S</v>
      </c>
      <c r="AW1414" s="4">
        <f t="shared" si="1012"/>
        <v>33</v>
      </c>
      <c r="AX1414" s="4" t="str">
        <f>_xlfn.XLOOKUP(AW1414,Sheet2!$Q$3:$Q$66,Sheet2!$R$3:$R$66,"**")</f>
        <v>DSKP</v>
      </c>
      <c r="AY1414" s="4">
        <f t="shared" si="1013"/>
        <v>2</v>
      </c>
      <c r="AZ1414" s="16" t="str">
        <f t="shared" si="1014"/>
        <v>SKPBZ</v>
      </c>
    </row>
    <row r="1415" spans="1:52" x14ac:dyDescent="0.35">
      <c r="B1415" s="3">
        <f t="shared" si="972"/>
        <v>49</v>
      </c>
      <c r="C1415" s="1">
        <f t="shared" si="973"/>
        <v>3055</v>
      </c>
      <c r="D1415" s="2">
        <v>152520</v>
      </c>
      <c r="E1415" s="2" t="str">
        <f>_xlfn.XLOOKUP(C1415,Sheet2!$N$3:$N$1000,Sheet2!$O$3:$O$1000,"")</f>
        <v/>
      </c>
      <c r="F1415" s="9" t="str">
        <f t="shared" si="971"/>
        <v>SUBZL 2,2</v>
      </c>
      <c r="G1415" s="4" t="str">
        <f t="shared" si="991"/>
        <v>325</v>
      </c>
      <c r="H1415" s="4">
        <f t="shared" si="992"/>
        <v>120</v>
      </c>
      <c r="I1415" s="6">
        <f t="shared" si="984"/>
        <v>1</v>
      </c>
      <c r="J1415" s="6">
        <f t="shared" si="985"/>
        <v>5</v>
      </c>
      <c r="K1415" s="6">
        <f t="shared" si="986"/>
        <v>2</v>
      </c>
      <c r="L1415" s="6">
        <f t="shared" si="987"/>
        <v>5</v>
      </c>
      <c r="M1415" s="6">
        <f t="shared" si="988"/>
        <v>2</v>
      </c>
      <c r="N1415" s="6">
        <f t="shared" si="989"/>
        <v>0</v>
      </c>
      <c r="O1415" s="13">
        <f t="shared" si="990"/>
        <v>26</v>
      </c>
      <c r="P1415" s="4">
        <f t="shared" si="996"/>
        <v>6</v>
      </c>
      <c r="Q1415" s="4">
        <f t="shared" si="997"/>
        <v>2</v>
      </c>
      <c r="R1415">
        <f t="shared" si="974"/>
        <v>120</v>
      </c>
      <c r="S1415" s="4">
        <f t="shared" si="975"/>
        <v>1</v>
      </c>
      <c r="T1415" s="15">
        <f t="shared" si="976"/>
        <v>1</v>
      </c>
      <c r="U1415" s="4">
        <f t="shared" si="977"/>
        <v>2</v>
      </c>
      <c r="V1415" s="4">
        <f t="shared" si="978"/>
        <v>2</v>
      </c>
      <c r="W1415" s="4">
        <f t="shared" si="979"/>
        <v>5</v>
      </c>
      <c r="X1415" s="6">
        <f t="shared" si="980"/>
        <v>1</v>
      </c>
      <c r="Y1415" s="4">
        <f t="shared" si="981"/>
        <v>1</v>
      </c>
      <c r="Z1415" s="6">
        <f t="shared" si="982"/>
        <v>0</v>
      </c>
      <c r="AA1415" s="18">
        <f t="shared" si="983"/>
        <v>0</v>
      </c>
      <c r="AB1415" s="9" t="str">
        <f t="shared" si="998"/>
        <v>+120</v>
      </c>
      <c r="AC1415" s="9" t="str">
        <f>_xlfn.XLOOKUP(R1415,Sheet2!$H$3:$H$258,Sheet2!$I$3:$I$258,"-----")</f>
        <v>C7</v>
      </c>
      <c r="AD1415" s="9" t="str">
        <f>_xlfn.XLOOKUP(VALUE(AE1415),Sheet2!$N$3:$N$1000,Sheet2!$O$3:$O$1000,"********")</f>
        <v>********</v>
      </c>
      <c r="AE1415" t="str">
        <f t="shared" si="993"/>
        <v>3175</v>
      </c>
      <c r="AF1415" s="9" t="str">
        <f>IF(R1415&lt;200,"+"&amp;TEXT(R1415,"0"),"-"&amp;TEXT(_xlfn.XLOOKUP(R1415,Sheet2!$K$3:$K$130,Sheet2!$L$3:$L$130,"-----"),"0"))</f>
        <v>+120</v>
      </c>
      <c r="AG1415" s="9" t="str">
        <f t="shared" si="999"/>
        <v>@</v>
      </c>
      <c r="AH1415" s="9" t="str">
        <f t="shared" si="1000"/>
        <v>ISZ @+120</v>
      </c>
      <c r="AI1415" t="str">
        <f t="shared" si="1001"/>
        <v>2,@+120</v>
      </c>
      <c r="AJ1415" s="16" t="str">
        <f t="shared" si="1002"/>
        <v>@+120</v>
      </c>
      <c r="AK1415" t="str">
        <f t="shared" si="1003"/>
        <v>SUBZL 2,2</v>
      </c>
      <c r="AL1415" s="4" t="str">
        <f t="shared" si="1004"/>
        <v>SUB</v>
      </c>
      <c r="AM1415" s="4" t="str">
        <f t="shared" si="1005"/>
        <v>L</v>
      </c>
      <c r="AN1415" s="4" t="str">
        <f t="shared" si="1006"/>
        <v>Z</v>
      </c>
      <c r="AO1415" s="4" t="str">
        <f t="shared" si="1007"/>
        <v/>
      </c>
      <c r="AP1415" s="15" t="str">
        <f t="shared" si="1008"/>
        <v/>
      </c>
      <c r="AQ1415" s="9" t="str">
        <f>_xlfn.XLOOKUP(D1415,Sheet2!$E$3:$E$101,Sheet2!$F$3:$F$101,"******************")</f>
        <v>******************</v>
      </c>
      <c r="AR1415" s="33" t="str">
        <f t="shared" si="994"/>
        <v>DICS 2,DSKP</v>
      </c>
      <c r="AS1415" s="9" t="str">
        <f t="shared" si="995"/>
        <v>DICS</v>
      </c>
      <c r="AT1415" s="4">
        <f t="shared" si="1009"/>
        <v>2</v>
      </c>
      <c r="AU1415" s="6">
        <f t="shared" si="1010"/>
        <v>1</v>
      </c>
      <c r="AV1415" s="4" t="str">
        <f t="shared" si="1011"/>
        <v>S</v>
      </c>
      <c r="AW1415" s="4">
        <f t="shared" si="1012"/>
        <v>20</v>
      </c>
      <c r="AX1415" s="4" t="str">
        <f>_xlfn.XLOOKUP(AW1415,Sheet2!$Q$3:$Q$66,Sheet2!$R$3:$R$66,"**")</f>
        <v>DSKP</v>
      </c>
      <c r="AY1415" s="4">
        <f t="shared" si="1013"/>
        <v>5</v>
      </c>
      <c r="AZ1415" s="16" t="str">
        <f t="shared" si="1014"/>
        <v>SKPBZ</v>
      </c>
    </row>
    <row r="1416" spans="1:52" x14ac:dyDescent="0.35">
      <c r="B1416" s="3">
        <f t="shared" si="972"/>
        <v>50</v>
      </c>
      <c r="C1416" s="1">
        <f t="shared" si="973"/>
        <v>3056</v>
      </c>
      <c r="D1416" s="2">
        <v>6227</v>
      </c>
      <c r="E1416" s="2" t="str">
        <f>_xlfn.XLOOKUP(C1416,Sheet2!$N$3:$N$1000,Sheet2!$O$3:$O$1000,"")</f>
        <v/>
      </c>
      <c r="F1416" s="9" t="str">
        <f t="shared" si="971"/>
        <v>WAIT</v>
      </c>
      <c r="G1416" s="4" t="str">
        <f t="shared" si="991"/>
        <v>14</v>
      </c>
      <c r="H1416" s="4">
        <f t="shared" si="992"/>
        <v>227</v>
      </c>
      <c r="I1416" s="6">
        <f t="shared" si="984"/>
        <v>0</v>
      </c>
      <c r="J1416" s="6">
        <f t="shared" si="985"/>
        <v>0</v>
      </c>
      <c r="K1416" s="6">
        <f t="shared" si="986"/>
        <v>6</v>
      </c>
      <c r="L1416" s="6">
        <f t="shared" si="987"/>
        <v>2</v>
      </c>
      <c r="M1416" s="6">
        <f t="shared" si="988"/>
        <v>2</v>
      </c>
      <c r="N1416" s="6">
        <f t="shared" si="989"/>
        <v>7</v>
      </c>
      <c r="O1416" s="13">
        <f t="shared" si="990"/>
        <v>1</v>
      </c>
      <c r="P1416" s="4">
        <f t="shared" si="996"/>
        <v>0</v>
      </c>
      <c r="Q1416" s="4">
        <f t="shared" si="997"/>
        <v>1</v>
      </c>
      <c r="R1416">
        <f t="shared" si="974"/>
        <v>227</v>
      </c>
      <c r="S1416" s="4">
        <f t="shared" si="975"/>
        <v>0</v>
      </c>
      <c r="T1416" s="15">
        <f t="shared" si="976"/>
        <v>1</v>
      </c>
      <c r="U1416" s="4">
        <f t="shared" si="977"/>
        <v>0</v>
      </c>
      <c r="V1416" s="4">
        <f t="shared" si="978"/>
        <v>1</v>
      </c>
      <c r="W1416" s="4">
        <f t="shared" si="979"/>
        <v>4</v>
      </c>
      <c r="X1416" s="6">
        <f t="shared" si="980"/>
        <v>2</v>
      </c>
      <c r="Y1416" s="4">
        <f t="shared" si="981"/>
        <v>1</v>
      </c>
      <c r="Z1416" s="6">
        <f t="shared" si="982"/>
        <v>0</v>
      </c>
      <c r="AA1416" s="18">
        <f t="shared" si="983"/>
        <v>7</v>
      </c>
      <c r="AB1416" s="9" t="str">
        <f t="shared" si="998"/>
        <v>I.WAIT</v>
      </c>
      <c r="AC1416" s="9" t="str">
        <f>_xlfn.XLOOKUP(R1416,Sheet2!$H$3:$H$258,Sheet2!$I$3:$I$258,"-----")</f>
        <v>I.WAIT</v>
      </c>
      <c r="AD1416" s="9" t="str">
        <f>_xlfn.XLOOKUP(VALUE(AE1416),Sheet2!$N$3:$N$1000,Sheet2!$O$3:$O$1000,"********")</f>
        <v>********</v>
      </c>
      <c r="AE1416" t="str">
        <f t="shared" si="993"/>
        <v>2705</v>
      </c>
      <c r="AF1416" s="9" t="str">
        <f>IF(R1416&lt;200,"+"&amp;TEXT(R1416,"0"),"-"&amp;TEXT(_xlfn.XLOOKUP(R1416,Sheet2!$K$3:$K$130,Sheet2!$L$3:$L$130,"-----"),"0"))</f>
        <v>-151</v>
      </c>
      <c r="AG1416" s="9" t="str">
        <f t="shared" si="999"/>
        <v>@</v>
      </c>
      <c r="AH1416" s="9" t="str">
        <f t="shared" si="1000"/>
        <v>JSR @I.WAIT</v>
      </c>
      <c r="AI1416" t="str">
        <f t="shared" si="1001"/>
        <v>1,@I.WAIT</v>
      </c>
      <c r="AJ1416" s="16" t="str">
        <f t="shared" si="1002"/>
        <v>@I.WAIT</v>
      </c>
      <c r="AK1416" t="str">
        <f t="shared" si="1003"/>
        <v>ADCZR 0,1,SBN</v>
      </c>
      <c r="AL1416" s="4" t="str">
        <f t="shared" si="1004"/>
        <v>ADC</v>
      </c>
      <c r="AM1416" s="4" t="str">
        <f t="shared" si="1005"/>
        <v>R</v>
      </c>
      <c r="AN1416" s="4" t="str">
        <f t="shared" si="1006"/>
        <v>Z</v>
      </c>
      <c r="AO1416" s="4" t="str">
        <f t="shared" si="1007"/>
        <v/>
      </c>
      <c r="AP1416" s="15" t="str">
        <f t="shared" si="1008"/>
        <v>,SBN</v>
      </c>
      <c r="AQ1416" s="9" t="str">
        <f>_xlfn.XLOOKUP(D1416,Sheet2!$E$3:$E$101,Sheet2!$F$3:$F$101,"******************")</f>
        <v>WAIT</v>
      </c>
      <c r="AR1416" s="33" t="str">
        <f t="shared" si="994"/>
        <v>DOBC 1,**</v>
      </c>
      <c r="AS1416" s="9" t="str">
        <f t="shared" si="995"/>
        <v>DOBC</v>
      </c>
      <c r="AT1416" s="4">
        <f t="shared" si="1009"/>
        <v>1</v>
      </c>
      <c r="AU1416" s="6">
        <f t="shared" si="1010"/>
        <v>2</v>
      </c>
      <c r="AV1416" s="4" t="str">
        <f t="shared" si="1011"/>
        <v>C</v>
      </c>
      <c r="AW1416" s="4">
        <f t="shared" si="1012"/>
        <v>27</v>
      </c>
      <c r="AX1416" s="4" t="str">
        <f>_xlfn.XLOOKUP(AW1416,Sheet2!$Q$3:$Q$66,Sheet2!$R$3:$R$66,"**")</f>
        <v>**</v>
      </c>
      <c r="AY1416" s="4">
        <f t="shared" si="1013"/>
        <v>4</v>
      </c>
      <c r="AZ1416" s="16" t="str">
        <f t="shared" si="1014"/>
        <v>SKPDN</v>
      </c>
    </row>
    <row r="1417" spans="1:52" x14ac:dyDescent="0.35">
      <c r="B1417" s="3">
        <f t="shared" si="972"/>
        <v>51</v>
      </c>
      <c r="C1417" s="1">
        <f t="shared" si="973"/>
        <v>3057</v>
      </c>
      <c r="D1417" s="2">
        <v>64433</v>
      </c>
      <c r="E1417" s="2" t="str">
        <f>_xlfn.XLOOKUP(C1417,Sheet2!$N$3:$N$1000,Sheet2!$O$3:$O$1000,"")</f>
        <v/>
      </c>
      <c r="F1417" s="9" t="str">
        <f t="shared" si="971"/>
        <v>DIA 1,DSKP</v>
      </c>
      <c r="G1417" s="4" t="str">
        <f t="shared" si="991"/>
        <v>151</v>
      </c>
      <c r="H1417" s="4">
        <f t="shared" si="992"/>
        <v>33</v>
      </c>
      <c r="I1417" s="6">
        <f t="shared" si="984"/>
        <v>0</v>
      </c>
      <c r="J1417" s="6">
        <f t="shared" si="985"/>
        <v>6</v>
      </c>
      <c r="K1417" s="6">
        <f t="shared" si="986"/>
        <v>4</v>
      </c>
      <c r="L1417" s="6">
        <f t="shared" si="987"/>
        <v>4</v>
      </c>
      <c r="M1417" s="6">
        <f t="shared" si="988"/>
        <v>3</v>
      </c>
      <c r="N1417" s="6">
        <f t="shared" si="989"/>
        <v>3</v>
      </c>
      <c r="O1417" s="13">
        <f t="shared" si="990"/>
        <v>13</v>
      </c>
      <c r="P1417" s="4">
        <f t="shared" si="996"/>
        <v>3</v>
      </c>
      <c r="Q1417" s="4">
        <f t="shared" si="997"/>
        <v>1</v>
      </c>
      <c r="R1417">
        <f t="shared" si="974"/>
        <v>33</v>
      </c>
      <c r="S1417" s="4">
        <f t="shared" si="975"/>
        <v>1</v>
      </c>
      <c r="T1417" s="15">
        <f t="shared" si="976"/>
        <v>0</v>
      </c>
      <c r="U1417" s="4">
        <f t="shared" si="977"/>
        <v>3</v>
      </c>
      <c r="V1417" s="4">
        <f t="shared" si="978"/>
        <v>1</v>
      </c>
      <c r="W1417" s="4">
        <f t="shared" si="979"/>
        <v>1</v>
      </c>
      <c r="X1417" s="6">
        <f t="shared" si="980"/>
        <v>0</v>
      </c>
      <c r="Y1417" s="4">
        <f t="shared" si="981"/>
        <v>1</v>
      </c>
      <c r="Z1417" s="6">
        <f t="shared" si="982"/>
        <v>1</v>
      </c>
      <c r="AA1417" s="18">
        <f t="shared" si="983"/>
        <v>3</v>
      </c>
      <c r="AB1417" s="9" t="str">
        <f t="shared" si="998"/>
        <v>+33</v>
      </c>
      <c r="AC1417" s="9" t="str">
        <f>_xlfn.XLOOKUP(R1417,Sheet2!$H$3:$H$258,Sheet2!$I$3:$I$258,"-----")</f>
        <v>*****</v>
      </c>
      <c r="AD1417" s="9" t="str">
        <f>_xlfn.XLOOKUP(VALUE(AE1417),Sheet2!$N$3:$N$1000,Sheet2!$O$3:$O$1000,"********")</f>
        <v>********</v>
      </c>
      <c r="AE1417" t="str">
        <f t="shared" si="993"/>
        <v>3112</v>
      </c>
      <c r="AF1417" s="9" t="str">
        <f>IF(R1417&lt;200,"+"&amp;TEXT(R1417,"0"),"-"&amp;TEXT(_xlfn.XLOOKUP(R1417,Sheet2!$K$3:$K$130,Sheet2!$L$3:$L$130,"-----"),"0"))</f>
        <v>+33</v>
      </c>
      <c r="AG1417" s="9" t="str">
        <f t="shared" si="999"/>
        <v/>
      </c>
      <c r="AH1417" s="9" t="str">
        <f t="shared" si="1000"/>
        <v>JSR +33</v>
      </c>
      <c r="AI1417" t="str">
        <f t="shared" si="1001"/>
        <v>1,+33</v>
      </c>
      <c r="AJ1417" s="16" t="str">
        <f t="shared" si="1002"/>
        <v>+33</v>
      </c>
      <c r="AK1417" t="str">
        <f t="shared" si="1003"/>
        <v>NEGZ# 3,1,SNC</v>
      </c>
      <c r="AL1417" s="4" t="str">
        <f t="shared" si="1004"/>
        <v>NEG</v>
      </c>
      <c r="AM1417" s="4" t="str">
        <f t="shared" si="1005"/>
        <v/>
      </c>
      <c r="AN1417" s="4" t="str">
        <f t="shared" si="1006"/>
        <v>Z</v>
      </c>
      <c r="AO1417" s="4" t="str">
        <f t="shared" si="1007"/>
        <v>#</v>
      </c>
      <c r="AP1417" s="15" t="str">
        <f t="shared" si="1008"/>
        <v>,SNC</v>
      </c>
      <c r="AQ1417" s="9" t="str">
        <f>_xlfn.XLOOKUP(D1417,Sheet2!$E$3:$E$101,Sheet2!$F$3:$F$101,"******************")</f>
        <v>******************</v>
      </c>
      <c r="AR1417" s="33" t="str">
        <f t="shared" si="994"/>
        <v>DIA 1,DSKP</v>
      </c>
      <c r="AS1417" s="9" t="str">
        <f t="shared" si="995"/>
        <v>DIA</v>
      </c>
      <c r="AT1417" s="4">
        <f t="shared" si="1009"/>
        <v>1</v>
      </c>
      <c r="AU1417" s="6">
        <f t="shared" si="1010"/>
        <v>0</v>
      </c>
      <c r="AV1417" s="4" t="str">
        <f t="shared" si="1011"/>
        <v/>
      </c>
      <c r="AW1417" s="4">
        <f t="shared" si="1012"/>
        <v>33</v>
      </c>
      <c r="AX1417" s="4" t="str">
        <f>_xlfn.XLOOKUP(AW1417,Sheet2!$Q$3:$Q$66,Sheet2!$R$3:$R$66,"**")</f>
        <v>DSKP</v>
      </c>
      <c r="AY1417" s="4">
        <f t="shared" si="1013"/>
        <v>1</v>
      </c>
      <c r="AZ1417" s="16" t="str">
        <f t="shared" si="1014"/>
        <v>SKPBN</v>
      </c>
    </row>
    <row r="1418" spans="1:52" x14ac:dyDescent="0.35">
      <c r="B1418" s="3">
        <f t="shared" si="972"/>
        <v>52</v>
      </c>
      <c r="C1418" s="1">
        <f t="shared" si="973"/>
        <v>3060</v>
      </c>
      <c r="D1418" s="2">
        <v>63633</v>
      </c>
      <c r="E1418" s="2" t="str">
        <f>_xlfn.XLOOKUP(C1418,Sheet2!$N$3:$N$1000,Sheet2!$O$3:$O$1000,"")</f>
        <v/>
      </c>
      <c r="F1418" s="9" t="str">
        <f t="shared" si="971"/>
        <v>SKPDN DSKP</v>
      </c>
      <c r="G1418" s="4" t="str">
        <f t="shared" si="991"/>
        <v>147</v>
      </c>
      <c r="H1418" s="4">
        <f t="shared" si="992"/>
        <v>233</v>
      </c>
      <c r="I1418" s="6">
        <f t="shared" si="984"/>
        <v>0</v>
      </c>
      <c r="J1418" s="6">
        <f t="shared" si="985"/>
        <v>6</v>
      </c>
      <c r="K1418" s="6">
        <f t="shared" si="986"/>
        <v>3</v>
      </c>
      <c r="L1418" s="6">
        <f t="shared" si="987"/>
        <v>6</v>
      </c>
      <c r="M1418" s="6">
        <f t="shared" si="988"/>
        <v>3</v>
      </c>
      <c r="N1418" s="6">
        <f t="shared" si="989"/>
        <v>3</v>
      </c>
      <c r="O1418" s="13">
        <f t="shared" si="990"/>
        <v>12</v>
      </c>
      <c r="P1418" s="4">
        <f t="shared" si="996"/>
        <v>3</v>
      </c>
      <c r="Q1418" s="4">
        <f t="shared" si="997"/>
        <v>0</v>
      </c>
      <c r="R1418">
        <f t="shared" si="974"/>
        <v>233</v>
      </c>
      <c r="S1418" s="4">
        <f t="shared" si="975"/>
        <v>3</v>
      </c>
      <c r="T1418" s="15">
        <f t="shared" si="976"/>
        <v>1</v>
      </c>
      <c r="U1418" s="4">
        <f t="shared" si="977"/>
        <v>3</v>
      </c>
      <c r="V1418" s="4">
        <f t="shared" si="978"/>
        <v>0</v>
      </c>
      <c r="W1418" s="4">
        <f t="shared" si="979"/>
        <v>7</v>
      </c>
      <c r="X1418" s="6">
        <f t="shared" si="980"/>
        <v>2</v>
      </c>
      <c r="Y1418" s="4">
        <f t="shared" si="981"/>
        <v>1</v>
      </c>
      <c r="Z1418" s="6">
        <f t="shared" si="982"/>
        <v>1</v>
      </c>
      <c r="AA1418" s="18">
        <f t="shared" si="983"/>
        <v>3</v>
      </c>
      <c r="AB1418" s="9" t="str">
        <f t="shared" si="998"/>
        <v>-145,3</v>
      </c>
      <c r="AC1418" s="9" t="str">
        <f>_xlfn.XLOOKUP(R1418,Sheet2!$H$3:$H$258,Sheet2!$I$3:$I$258,"-----")</f>
        <v>I.RC2</v>
      </c>
      <c r="AD1418" s="9" t="str">
        <f>_xlfn.XLOOKUP(VALUE(AE1418),Sheet2!$N$3:$N$1000,Sheet2!$O$3:$O$1000,"********")</f>
        <v>********</v>
      </c>
      <c r="AE1418" t="str">
        <f t="shared" si="993"/>
        <v>2713</v>
      </c>
      <c r="AF1418" s="9" t="str">
        <f>IF(R1418&lt;200,"+"&amp;TEXT(R1418,"0"),"-"&amp;TEXT(_xlfn.XLOOKUP(R1418,Sheet2!$K$3:$K$130,Sheet2!$L$3:$L$130,"-----"),"0"))</f>
        <v>-145</v>
      </c>
      <c r="AG1418" s="9" t="str">
        <f t="shared" si="999"/>
        <v>@</v>
      </c>
      <c r="AH1418" s="9" t="str">
        <f t="shared" si="1000"/>
        <v>JMP @-145,3</v>
      </c>
      <c r="AI1418" t="str">
        <f t="shared" si="1001"/>
        <v>0,@-145,3</v>
      </c>
      <c r="AJ1418" s="16" t="str">
        <f t="shared" si="1002"/>
        <v>@-145,3</v>
      </c>
      <c r="AK1418" t="str">
        <f t="shared" si="1003"/>
        <v>ANDZR# 3,0,SNC</v>
      </c>
      <c r="AL1418" s="4" t="str">
        <f t="shared" si="1004"/>
        <v>AND</v>
      </c>
      <c r="AM1418" s="4" t="str">
        <f t="shared" si="1005"/>
        <v>R</v>
      </c>
      <c r="AN1418" s="4" t="str">
        <f t="shared" si="1006"/>
        <v>Z</v>
      </c>
      <c r="AO1418" s="4" t="str">
        <f t="shared" si="1007"/>
        <v>#</v>
      </c>
      <c r="AP1418" s="15" t="str">
        <f t="shared" si="1008"/>
        <v>,SNC</v>
      </c>
      <c r="AQ1418" s="9" t="str">
        <f>_xlfn.XLOOKUP(D1418,Sheet2!$E$3:$E$101,Sheet2!$F$3:$F$101,"******************")</f>
        <v>******************</v>
      </c>
      <c r="AR1418" s="33" t="str">
        <f t="shared" si="994"/>
        <v>SKPDN DSKP</v>
      </c>
      <c r="AS1418" s="9" t="str">
        <f t="shared" si="995"/>
        <v>DOCC</v>
      </c>
      <c r="AT1418" s="4">
        <f t="shared" si="1009"/>
        <v>0</v>
      </c>
      <c r="AU1418" s="6">
        <f t="shared" si="1010"/>
        <v>2</v>
      </c>
      <c r="AV1418" s="4" t="str">
        <f t="shared" si="1011"/>
        <v>C</v>
      </c>
      <c r="AW1418" s="4">
        <f t="shared" si="1012"/>
        <v>33</v>
      </c>
      <c r="AX1418" s="4" t="str">
        <f>_xlfn.XLOOKUP(AW1418,Sheet2!$Q$3:$Q$66,Sheet2!$R$3:$R$66,"**")</f>
        <v>DSKP</v>
      </c>
      <c r="AY1418" s="4">
        <f t="shared" si="1013"/>
        <v>7</v>
      </c>
      <c r="AZ1418" s="16" t="str">
        <f t="shared" si="1014"/>
        <v>SKPDN</v>
      </c>
    </row>
    <row r="1419" spans="1:52" x14ac:dyDescent="0.35">
      <c r="B1419" s="3">
        <f t="shared" si="972"/>
        <v>53</v>
      </c>
      <c r="C1419" s="1">
        <f t="shared" si="973"/>
        <v>3061</v>
      </c>
      <c r="D1419" s="2">
        <v>6242</v>
      </c>
      <c r="E1419" s="2" t="str">
        <f>_xlfn.XLOOKUP(C1419,Sheet2!$N$3:$N$1000,Sheet2!$O$3:$O$1000,"")</f>
        <v/>
      </c>
      <c r="F1419" s="9" t="str">
        <f t="shared" si="971"/>
        <v>EHALT</v>
      </c>
      <c r="G1419" s="4" t="str">
        <f t="shared" si="991"/>
        <v>14</v>
      </c>
      <c r="H1419" s="4">
        <f t="shared" si="992"/>
        <v>242</v>
      </c>
      <c r="I1419" s="6">
        <f t="shared" si="984"/>
        <v>0</v>
      </c>
      <c r="J1419" s="6">
        <f t="shared" si="985"/>
        <v>0</v>
      </c>
      <c r="K1419" s="6">
        <f t="shared" si="986"/>
        <v>6</v>
      </c>
      <c r="L1419" s="6">
        <f t="shared" si="987"/>
        <v>2</v>
      </c>
      <c r="M1419" s="6">
        <f t="shared" si="988"/>
        <v>4</v>
      </c>
      <c r="N1419" s="6">
        <f t="shared" si="989"/>
        <v>2</v>
      </c>
      <c r="O1419" s="13">
        <f t="shared" si="990"/>
        <v>1</v>
      </c>
      <c r="P1419" s="4">
        <f t="shared" si="996"/>
        <v>0</v>
      </c>
      <c r="Q1419" s="4">
        <f t="shared" si="997"/>
        <v>1</v>
      </c>
      <c r="R1419">
        <f t="shared" si="974"/>
        <v>242</v>
      </c>
      <c r="S1419" s="4">
        <f t="shared" si="975"/>
        <v>0</v>
      </c>
      <c r="T1419" s="15">
        <f t="shared" si="976"/>
        <v>1</v>
      </c>
      <c r="U1419" s="4">
        <f t="shared" si="977"/>
        <v>0</v>
      </c>
      <c r="V1419" s="4">
        <f t="shared" si="978"/>
        <v>1</v>
      </c>
      <c r="W1419" s="4">
        <f t="shared" si="979"/>
        <v>4</v>
      </c>
      <c r="X1419" s="6">
        <f t="shared" si="980"/>
        <v>2</v>
      </c>
      <c r="Y1419" s="4">
        <f t="shared" si="981"/>
        <v>2</v>
      </c>
      <c r="Z1419" s="6">
        <f t="shared" si="982"/>
        <v>0</v>
      </c>
      <c r="AA1419" s="18">
        <f t="shared" si="983"/>
        <v>2</v>
      </c>
      <c r="AB1419" s="9" t="str">
        <f t="shared" si="998"/>
        <v>I.EHA</v>
      </c>
      <c r="AC1419" s="9" t="str">
        <f>_xlfn.XLOOKUP(R1419,Sheet2!$H$3:$H$258,Sheet2!$I$3:$I$258,"-----")</f>
        <v>I.EHA</v>
      </c>
      <c r="AD1419" s="9" t="str">
        <f>_xlfn.XLOOKUP(VALUE(AE1419),Sheet2!$N$3:$N$1000,Sheet2!$O$3:$O$1000,"********")</f>
        <v>********</v>
      </c>
      <c r="AE1419" t="str">
        <f t="shared" si="993"/>
        <v>2723</v>
      </c>
      <c r="AF1419" s="9" t="str">
        <f>IF(R1419&lt;200,"+"&amp;TEXT(R1419,"0"),"-"&amp;TEXT(_xlfn.XLOOKUP(R1419,Sheet2!$K$3:$K$130,Sheet2!$L$3:$L$130,"-----"),"0"))</f>
        <v>-136</v>
      </c>
      <c r="AG1419" s="9" t="str">
        <f t="shared" si="999"/>
        <v>@</v>
      </c>
      <c r="AH1419" s="9" t="str">
        <f t="shared" si="1000"/>
        <v>JSR @I.EHA</v>
      </c>
      <c r="AI1419" t="str">
        <f t="shared" si="1001"/>
        <v>1,@I.EHA</v>
      </c>
      <c r="AJ1419" s="16" t="str">
        <f t="shared" si="1002"/>
        <v>@I.EHA</v>
      </c>
      <c r="AK1419" t="str">
        <f t="shared" si="1003"/>
        <v>ADCOR 0,1,SZC</v>
      </c>
      <c r="AL1419" s="4" t="str">
        <f t="shared" si="1004"/>
        <v>ADC</v>
      </c>
      <c r="AM1419" s="4" t="str">
        <f t="shared" si="1005"/>
        <v>R</v>
      </c>
      <c r="AN1419" s="4" t="str">
        <f t="shared" si="1006"/>
        <v>O</v>
      </c>
      <c r="AO1419" s="4" t="str">
        <f t="shared" si="1007"/>
        <v/>
      </c>
      <c r="AP1419" s="15" t="str">
        <f t="shared" si="1008"/>
        <v>,SZC</v>
      </c>
      <c r="AQ1419" s="9" t="str">
        <f>_xlfn.XLOOKUP(D1419,Sheet2!$E$3:$E$101,Sheet2!$F$3:$F$101,"******************")</f>
        <v>EHALT</v>
      </c>
      <c r="AR1419" s="33" t="str">
        <f t="shared" si="994"/>
        <v>DOBC 1,**</v>
      </c>
      <c r="AS1419" s="9" t="str">
        <f t="shared" si="995"/>
        <v>DOBC</v>
      </c>
      <c r="AT1419" s="4">
        <f t="shared" si="1009"/>
        <v>1</v>
      </c>
      <c r="AU1419" s="6">
        <f t="shared" si="1010"/>
        <v>2</v>
      </c>
      <c r="AV1419" s="4" t="str">
        <f t="shared" si="1011"/>
        <v>C</v>
      </c>
      <c r="AW1419" s="4">
        <f t="shared" si="1012"/>
        <v>42</v>
      </c>
      <c r="AX1419" s="4" t="str">
        <f>_xlfn.XLOOKUP(AW1419,Sheet2!$Q$3:$Q$66,Sheet2!$R$3:$R$66,"**")</f>
        <v>**</v>
      </c>
      <c r="AY1419" s="4">
        <f t="shared" si="1013"/>
        <v>4</v>
      </c>
      <c r="AZ1419" s="16" t="str">
        <f t="shared" si="1014"/>
        <v>SKPDN</v>
      </c>
    </row>
    <row r="1420" spans="1:52" x14ac:dyDescent="0.35">
      <c r="B1420" s="3">
        <f t="shared" si="972"/>
        <v>54</v>
      </c>
      <c r="C1420" s="1">
        <f t="shared" si="973"/>
        <v>3062</v>
      </c>
      <c r="D1420" s="2">
        <v>6243</v>
      </c>
      <c r="E1420" s="2" t="str">
        <f>_xlfn.XLOOKUP(C1420,Sheet2!$N$3:$N$1000,Sheet2!$O$3:$O$1000,"")</f>
        <v/>
      </c>
      <c r="F1420" s="9" t="str">
        <f t="shared" si="971"/>
        <v>LOOP</v>
      </c>
      <c r="G1420" s="4" t="str">
        <f t="shared" si="991"/>
        <v>14</v>
      </c>
      <c r="H1420" s="4">
        <f t="shared" si="992"/>
        <v>243</v>
      </c>
      <c r="I1420" s="6">
        <f t="shared" si="984"/>
        <v>0</v>
      </c>
      <c r="J1420" s="6">
        <f t="shared" si="985"/>
        <v>0</v>
      </c>
      <c r="K1420" s="6">
        <f t="shared" si="986"/>
        <v>6</v>
      </c>
      <c r="L1420" s="6">
        <f t="shared" si="987"/>
        <v>2</v>
      </c>
      <c r="M1420" s="6">
        <f t="shared" si="988"/>
        <v>4</v>
      </c>
      <c r="N1420" s="6">
        <f t="shared" si="989"/>
        <v>3</v>
      </c>
      <c r="O1420" s="13">
        <f t="shared" si="990"/>
        <v>1</v>
      </c>
      <c r="P1420" s="4">
        <f t="shared" si="996"/>
        <v>0</v>
      </c>
      <c r="Q1420" s="4">
        <f t="shared" si="997"/>
        <v>1</v>
      </c>
      <c r="R1420">
        <f t="shared" si="974"/>
        <v>243</v>
      </c>
      <c r="S1420" s="4">
        <f t="shared" si="975"/>
        <v>0</v>
      </c>
      <c r="T1420" s="15">
        <f t="shared" si="976"/>
        <v>1</v>
      </c>
      <c r="U1420" s="4">
        <f t="shared" si="977"/>
        <v>0</v>
      </c>
      <c r="V1420" s="4">
        <f t="shared" si="978"/>
        <v>1</v>
      </c>
      <c r="W1420" s="4">
        <f t="shared" si="979"/>
        <v>4</v>
      </c>
      <c r="X1420" s="6">
        <f t="shared" si="980"/>
        <v>2</v>
      </c>
      <c r="Y1420" s="4">
        <f t="shared" si="981"/>
        <v>2</v>
      </c>
      <c r="Z1420" s="6">
        <f t="shared" si="982"/>
        <v>0</v>
      </c>
      <c r="AA1420" s="18">
        <f t="shared" si="983"/>
        <v>3</v>
      </c>
      <c r="AB1420" s="9" t="str">
        <f t="shared" si="998"/>
        <v>I.LOO</v>
      </c>
      <c r="AC1420" s="9" t="str">
        <f>_xlfn.XLOOKUP(R1420,Sheet2!$H$3:$H$258,Sheet2!$I$3:$I$258,"-----")</f>
        <v>I.LOO</v>
      </c>
      <c r="AD1420" s="9" t="str">
        <f>_xlfn.XLOOKUP(VALUE(AE1420),Sheet2!$N$3:$N$1000,Sheet2!$O$3:$O$1000,"********")</f>
        <v>********</v>
      </c>
      <c r="AE1420" t="str">
        <f t="shared" si="993"/>
        <v>2725</v>
      </c>
      <c r="AF1420" s="9" t="str">
        <f>IF(R1420&lt;200,"+"&amp;TEXT(R1420,"0"),"-"&amp;TEXT(_xlfn.XLOOKUP(R1420,Sheet2!$K$3:$K$130,Sheet2!$L$3:$L$130,"-----"),"0"))</f>
        <v>-135</v>
      </c>
      <c r="AG1420" s="9" t="str">
        <f t="shared" si="999"/>
        <v>@</v>
      </c>
      <c r="AH1420" s="9" t="str">
        <f t="shared" si="1000"/>
        <v>JSR @I.LOO</v>
      </c>
      <c r="AI1420" t="str">
        <f t="shared" si="1001"/>
        <v>1,@I.LOO</v>
      </c>
      <c r="AJ1420" s="16" t="str">
        <f t="shared" si="1002"/>
        <v>@I.LOO</v>
      </c>
      <c r="AK1420" t="str">
        <f t="shared" si="1003"/>
        <v>ADCOR 0,1,SNC</v>
      </c>
      <c r="AL1420" s="4" t="str">
        <f t="shared" si="1004"/>
        <v>ADC</v>
      </c>
      <c r="AM1420" s="4" t="str">
        <f t="shared" si="1005"/>
        <v>R</v>
      </c>
      <c r="AN1420" s="4" t="str">
        <f t="shared" si="1006"/>
        <v>O</v>
      </c>
      <c r="AO1420" s="4" t="str">
        <f t="shared" si="1007"/>
        <v/>
      </c>
      <c r="AP1420" s="15" t="str">
        <f t="shared" si="1008"/>
        <v>,SNC</v>
      </c>
      <c r="AQ1420" s="9" t="str">
        <f>_xlfn.XLOOKUP(D1420,Sheet2!$E$3:$E$101,Sheet2!$F$3:$F$101,"******************")</f>
        <v>LOOP</v>
      </c>
      <c r="AR1420" s="33" t="str">
        <f t="shared" si="994"/>
        <v>DOBC 1,**</v>
      </c>
      <c r="AS1420" s="9" t="str">
        <f t="shared" si="995"/>
        <v>DOBC</v>
      </c>
      <c r="AT1420" s="4">
        <f t="shared" si="1009"/>
        <v>1</v>
      </c>
      <c r="AU1420" s="6">
        <f t="shared" si="1010"/>
        <v>2</v>
      </c>
      <c r="AV1420" s="4" t="str">
        <f t="shared" si="1011"/>
        <v>C</v>
      </c>
      <c r="AW1420" s="4">
        <f t="shared" si="1012"/>
        <v>43</v>
      </c>
      <c r="AX1420" s="4" t="str">
        <f>_xlfn.XLOOKUP(AW1420,Sheet2!$Q$3:$Q$66,Sheet2!$R$3:$R$66,"**")</f>
        <v>**</v>
      </c>
      <c r="AY1420" s="4">
        <f t="shared" si="1013"/>
        <v>4</v>
      </c>
      <c r="AZ1420" s="16" t="str">
        <f t="shared" si="1014"/>
        <v>SKPDN</v>
      </c>
    </row>
    <row r="1421" spans="1:52" x14ac:dyDescent="0.35">
      <c r="A1421" s="5" t="s">
        <v>54</v>
      </c>
      <c r="B1421" s="3">
        <v>2</v>
      </c>
      <c r="C1421" s="1">
        <f t="shared" si="973"/>
        <v>3063</v>
      </c>
      <c r="D1421" s="2">
        <v>6240</v>
      </c>
      <c r="E1421" s="2" t="str">
        <f>_xlfn.XLOOKUP(C1421,Sheet2!$N$3:$N$1000,Sheet2!$O$3:$O$1000,"")</f>
        <v>D29</v>
      </c>
      <c r="F1421" s="9" t="str">
        <f t="shared" si="971"/>
        <v>SETP1</v>
      </c>
      <c r="G1421" s="4" t="str">
        <f t="shared" si="991"/>
        <v>14</v>
      </c>
      <c r="H1421" s="4">
        <f t="shared" si="992"/>
        <v>240</v>
      </c>
      <c r="I1421" s="6">
        <f t="shared" si="984"/>
        <v>0</v>
      </c>
      <c r="J1421" s="6">
        <f t="shared" si="985"/>
        <v>0</v>
      </c>
      <c r="K1421" s="6">
        <f t="shared" si="986"/>
        <v>6</v>
      </c>
      <c r="L1421" s="6">
        <f t="shared" si="987"/>
        <v>2</v>
      </c>
      <c r="M1421" s="6">
        <f t="shared" si="988"/>
        <v>4</v>
      </c>
      <c r="N1421" s="6">
        <f t="shared" si="989"/>
        <v>0</v>
      </c>
      <c r="O1421" s="13">
        <f t="shared" si="990"/>
        <v>1</v>
      </c>
      <c r="P1421" s="4">
        <f t="shared" si="996"/>
        <v>0</v>
      </c>
      <c r="Q1421" s="4">
        <f t="shared" si="997"/>
        <v>1</v>
      </c>
      <c r="R1421">
        <f t="shared" si="974"/>
        <v>240</v>
      </c>
      <c r="S1421" s="4">
        <f t="shared" si="975"/>
        <v>0</v>
      </c>
      <c r="T1421" s="15">
        <f t="shared" si="976"/>
        <v>1</v>
      </c>
      <c r="U1421" s="4">
        <f t="shared" si="977"/>
        <v>0</v>
      </c>
      <c r="V1421" s="4">
        <f t="shared" si="978"/>
        <v>1</v>
      </c>
      <c r="W1421" s="4">
        <f t="shared" si="979"/>
        <v>4</v>
      </c>
      <c r="X1421" s="6">
        <f t="shared" si="980"/>
        <v>2</v>
      </c>
      <c r="Y1421" s="4">
        <f t="shared" si="981"/>
        <v>2</v>
      </c>
      <c r="Z1421" s="6">
        <f t="shared" si="982"/>
        <v>0</v>
      </c>
      <c r="AA1421" s="18">
        <f t="shared" si="983"/>
        <v>0</v>
      </c>
      <c r="AB1421" s="9" t="str">
        <f t="shared" si="998"/>
        <v>I.SETP</v>
      </c>
      <c r="AC1421" s="9" t="str">
        <f>_xlfn.XLOOKUP(R1421,Sheet2!$H$3:$H$258,Sheet2!$I$3:$I$258,"-----")</f>
        <v>I.SETP</v>
      </c>
      <c r="AD1421" s="9" t="str">
        <f>_xlfn.XLOOKUP(VALUE(AE1421),Sheet2!$N$3:$N$1000,Sheet2!$O$3:$O$1000,"********")</f>
        <v>********</v>
      </c>
      <c r="AE1421" t="str">
        <f t="shared" si="993"/>
        <v>2723</v>
      </c>
      <c r="AF1421" s="9" t="str">
        <f>IF(R1421&lt;200,"+"&amp;TEXT(R1421,"0"),"-"&amp;TEXT(_xlfn.XLOOKUP(R1421,Sheet2!$K$3:$K$130,Sheet2!$L$3:$L$130,"-----"),"0"))</f>
        <v>-140</v>
      </c>
      <c r="AG1421" s="9" t="str">
        <f t="shared" si="999"/>
        <v>@</v>
      </c>
      <c r="AH1421" s="9" t="str">
        <f t="shared" si="1000"/>
        <v>JSR @I.SETP</v>
      </c>
      <c r="AI1421" t="str">
        <f t="shared" si="1001"/>
        <v>1,@I.SETP</v>
      </c>
      <c r="AJ1421" s="16" t="str">
        <f t="shared" si="1002"/>
        <v>@I.SETP</v>
      </c>
      <c r="AK1421" t="str">
        <f t="shared" si="1003"/>
        <v>ADCOR 0,1</v>
      </c>
      <c r="AL1421" s="4" t="str">
        <f t="shared" si="1004"/>
        <v>ADC</v>
      </c>
      <c r="AM1421" s="4" t="str">
        <f t="shared" si="1005"/>
        <v>R</v>
      </c>
      <c r="AN1421" s="4" t="str">
        <f t="shared" si="1006"/>
        <v>O</v>
      </c>
      <c r="AO1421" s="4" t="str">
        <f t="shared" si="1007"/>
        <v/>
      </c>
      <c r="AP1421" s="15" t="str">
        <f t="shared" si="1008"/>
        <v/>
      </c>
      <c r="AQ1421" s="9" t="str">
        <f>_xlfn.XLOOKUP(D1421,Sheet2!$E$3:$E$101,Sheet2!$F$3:$F$101,"******************")</f>
        <v>SETP1</v>
      </c>
      <c r="AR1421" s="33" t="str">
        <f t="shared" si="994"/>
        <v>DOBC 1,**</v>
      </c>
      <c r="AS1421" s="9" t="str">
        <f t="shared" si="995"/>
        <v>DOBC</v>
      </c>
      <c r="AT1421" s="4">
        <f t="shared" si="1009"/>
        <v>1</v>
      </c>
      <c r="AU1421" s="6">
        <f t="shared" si="1010"/>
        <v>2</v>
      </c>
      <c r="AV1421" s="4" t="str">
        <f t="shared" si="1011"/>
        <v>C</v>
      </c>
      <c r="AW1421" s="4">
        <f t="shared" si="1012"/>
        <v>40</v>
      </c>
      <c r="AX1421" s="4" t="str">
        <f>_xlfn.XLOOKUP(AW1421,Sheet2!$Q$3:$Q$66,Sheet2!$R$3:$R$66,"**")</f>
        <v>**</v>
      </c>
      <c r="AY1421" s="4">
        <f t="shared" si="1013"/>
        <v>4</v>
      </c>
      <c r="AZ1421" s="16" t="str">
        <f t="shared" si="1014"/>
        <v>SKPDN</v>
      </c>
    </row>
    <row r="1422" spans="1:52" x14ac:dyDescent="0.35">
      <c r="B1422" s="3">
        <f t="shared" si="972"/>
        <v>3</v>
      </c>
      <c r="C1422" s="1">
        <f t="shared" si="973"/>
        <v>3064</v>
      </c>
      <c r="D1422" s="2">
        <v>20160</v>
      </c>
      <c r="E1422" s="2" t="str">
        <f>_xlfn.XLOOKUP(C1422,Sheet2!$N$3:$N$1000,Sheet2!$O$3:$O$1000,"")</f>
        <v/>
      </c>
      <c r="F1422" s="9" t="str">
        <f t="shared" si="971"/>
        <v>LDA 0,BUFF</v>
      </c>
      <c r="G1422" s="4" t="str">
        <f t="shared" si="991"/>
        <v>40</v>
      </c>
      <c r="H1422" s="4">
        <f t="shared" si="992"/>
        <v>160</v>
      </c>
      <c r="I1422" s="6">
        <f t="shared" si="984"/>
        <v>0</v>
      </c>
      <c r="J1422" s="6">
        <f t="shared" si="985"/>
        <v>2</v>
      </c>
      <c r="K1422" s="6">
        <f t="shared" si="986"/>
        <v>0</v>
      </c>
      <c r="L1422" s="6">
        <f t="shared" si="987"/>
        <v>1</v>
      </c>
      <c r="M1422" s="6">
        <f t="shared" si="988"/>
        <v>6</v>
      </c>
      <c r="N1422" s="6">
        <f t="shared" si="989"/>
        <v>0</v>
      </c>
      <c r="O1422" s="13">
        <f t="shared" si="990"/>
        <v>4</v>
      </c>
      <c r="P1422" s="4">
        <f t="shared" si="996"/>
        <v>1</v>
      </c>
      <c r="Q1422" s="4">
        <f t="shared" si="997"/>
        <v>0</v>
      </c>
      <c r="R1422">
        <f t="shared" si="974"/>
        <v>160</v>
      </c>
      <c r="S1422" s="4">
        <f t="shared" si="975"/>
        <v>0</v>
      </c>
      <c r="T1422" s="15">
        <f t="shared" si="976"/>
        <v>0</v>
      </c>
      <c r="U1422" s="4">
        <f t="shared" si="977"/>
        <v>1</v>
      </c>
      <c r="V1422" s="4">
        <f t="shared" si="978"/>
        <v>0</v>
      </c>
      <c r="W1422" s="4">
        <f t="shared" si="979"/>
        <v>0</v>
      </c>
      <c r="X1422" s="6">
        <f t="shared" si="980"/>
        <v>1</v>
      </c>
      <c r="Y1422" s="4">
        <f t="shared" si="981"/>
        <v>3</v>
      </c>
      <c r="Z1422" s="6">
        <f t="shared" si="982"/>
        <v>0</v>
      </c>
      <c r="AA1422" s="18">
        <f t="shared" si="983"/>
        <v>0</v>
      </c>
      <c r="AB1422" s="9" t="str">
        <f t="shared" si="998"/>
        <v>BUFF</v>
      </c>
      <c r="AC1422" s="9" t="str">
        <f>_xlfn.XLOOKUP(R1422,Sheet2!$H$3:$H$258,Sheet2!$I$3:$I$258,"-----")</f>
        <v>BUFF</v>
      </c>
      <c r="AD1422" s="9" t="str">
        <f>_xlfn.XLOOKUP(VALUE(AE1422),Sheet2!$N$3:$N$1000,Sheet2!$O$3:$O$1000,"********")</f>
        <v>D32C</v>
      </c>
      <c r="AE1422" t="str">
        <f t="shared" si="993"/>
        <v>3244</v>
      </c>
      <c r="AF1422" s="9" t="str">
        <f>IF(R1422&lt;200,"+"&amp;TEXT(R1422,"0"),"-"&amp;TEXT(_xlfn.XLOOKUP(R1422,Sheet2!$K$3:$K$130,Sheet2!$L$3:$L$130,"-----"),"0"))</f>
        <v>+160</v>
      </c>
      <c r="AG1422" s="9" t="str">
        <f t="shared" si="999"/>
        <v/>
      </c>
      <c r="AH1422" s="9" t="str">
        <f t="shared" si="1000"/>
        <v>JMP BUFF</v>
      </c>
      <c r="AI1422" t="str">
        <f t="shared" si="1001"/>
        <v>0,BUFF</v>
      </c>
      <c r="AJ1422" s="16" t="str">
        <f t="shared" si="1002"/>
        <v>BUFF</v>
      </c>
      <c r="AK1422" t="str">
        <f t="shared" si="1003"/>
        <v>COMCL 1,0</v>
      </c>
      <c r="AL1422" s="4" t="str">
        <f t="shared" si="1004"/>
        <v>COM</v>
      </c>
      <c r="AM1422" s="4" t="str">
        <f t="shared" si="1005"/>
        <v>L</v>
      </c>
      <c r="AN1422" s="4" t="str">
        <f t="shared" si="1006"/>
        <v>C</v>
      </c>
      <c r="AO1422" s="4" t="str">
        <f t="shared" si="1007"/>
        <v/>
      </c>
      <c r="AP1422" s="15" t="str">
        <f t="shared" si="1008"/>
        <v/>
      </c>
      <c r="AQ1422" s="9" t="str">
        <f>_xlfn.XLOOKUP(D1422,Sheet2!$E$3:$E$101,Sheet2!$F$3:$F$101,"******************")</f>
        <v>******************</v>
      </c>
      <c r="AR1422" s="33" t="str">
        <f t="shared" si="994"/>
        <v>NIOS **</v>
      </c>
      <c r="AS1422" s="9" t="str">
        <f t="shared" si="995"/>
        <v>DOCS</v>
      </c>
      <c r="AT1422" s="4">
        <f t="shared" si="1009"/>
        <v>0</v>
      </c>
      <c r="AU1422" s="6">
        <f t="shared" si="1010"/>
        <v>1</v>
      </c>
      <c r="AV1422" s="4" t="str">
        <f t="shared" si="1011"/>
        <v>S</v>
      </c>
      <c r="AW1422" s="4">
        <f t="shared" si="1012"/>
        <v>60</v>
      </c>
      <c r="AX1422" s="4" t="str">
        <f>_xlfn.XLOOKUP(AW1422,Sheet2!$Q$3:$Q$66,Sheet2!$R$3:$R$66,"**")</f>
        <v>**</v>
      </c>
      <c r="AY1422" s="4">
        <f t="shared" si="1013"/>
        <v>0</v>
      </c>
      <c r="AZ1422" s="16" t="str">
        <f t="shared" si="1014"/>
        <v>SKPBZ</v>
      </c>
    </row>
    <row r="1423" spans="1:52" x14ac:dyDescent="0.35">
      <c r="B1423" s="3">
        <f t="shared" si="972"/>
        <v>4</v>
      </c>
      <c r="C1423" s="1">
        <f t="shared" si="973"/>
        <v>3065</v>
      </c>
      <c r="D1423" s="2">
        <v>62033</v>
      </c>
      <c r="E1423" s="2" t="str">
        <f>_xlfn.XLOOKUP(C1423,Sheet2!$N$3:$N$1000,Sheet2!$O$3:$O$1000,"")</f>
        <v/>
      </c>
      <c r="F1423" s="9" t="str">
        <f t="shared" si="971"/>
        <v>DOB 0,DSKP</v>
      </c>
      <c r="G1423" s="4" t="str">
        <f t="shared" si="991"/>
        <v>144</v>
      </c>
      <c r="H1423" s="4">
        <f t="shared" si="992"/>
        <v>33</v>
      </c>
      <c r="I1423" s="6">
        <f t="shared" si="984"/>
        <v>0</v>
      </c>
      <c r="J1423" s="6">
        <f t="shared" si="985"/>
        <v>6</v>
      </c>
      <c r="K1423" s="6">
        <f t="shared" si="986"/>
        <v>2</v>
      </c>
      <c r="L1423" s="6">
        <f t="shared" si="987"/>
        <v>0</v>
      </c>
      <c r="M1423" s="6">
        <f t="shared" si="988"/>
        <v>3</v>
      </c>
      <c r="N1423" s="6">
        <f t="shared" si="989"/>
        <v>3</v>
      </c>
      <c r="O1423" s="13">
        <f t="shared" si="990"/>
        <v>12</v>
      </c>
      <c r="P1423" s="4">
        <f t="shared" si="996"/>
        <v>3</v>
      </c>
      <c r="Q1423" s="4">
        <f t="shared" si="997"/>
        <v>0</v>
      </c>
      <c r="R1423">
        <f t="shared" si="974"/>
        <v>33</v>
      </c>
      <c r="S1423" s="4">
        <f t="shared" si="975"/>
        <v>0</v>
      </c>
      <c r="T1423" s="15">
        <f t="shared" si="976"/>
        <v>1</v>
      </c>
      <c r="U1423" s="4">
        <f t="shared" si="977"/>
        <v>3</v>
      </c>
      <c r="V1423" s="4">
        <f t="shared" si="978"/>
        <v>0</v>
      </c>
      <c r="W1423" s="4">
        <f t="shared" si="979"/>
        <v>4</v>
      </c>
      <c r="X1423" s="6">
        <f t="shared" si="980"/>
        <v>0</v>
      </c>
      <c r="Y1423" s="4">
        <f t="shared" si="981"/>
        <v>1</v>
      </c>
      <c r="Z1423" s="6">
        <f t="shared" si="982"/>
        <v>1</v>
      </c>
      <c r="AA1423" s="18">
        <f t="shared" si="983"/>
        <v>3</v>
      </c>
      <c r="AB1423" s="9" t="str">
        <f t="shared" si="998"/>
        <v>*****</v>
      </c>
      <c r="AC1423" s="9" t="str">
        <f>_xlfn.XLOOKUP(R1423,Sheet2!$H$3:$H$258,Sheet2!$I$3:$I$258,"-----")</f>
        <v>*****</v>
      </c>
      <c r="AD1423" s="9" t="str">
        <f>_xlfn.XLOOKUP(VALUE(AE1423),Sheet2!$N$3:$N$1000,Sheet2!$O$3:$O$1000,"********")</f>
        <v>********</v>
      </c>
      <c r="AE1423" t="str">
        <f t="shared" si="993"/>
        <v>3120</v>
      </c>
      <c r="AF1423" s="9" t="str">
        <f>IF(R1423&lt;200,"+"&amp;TEXT(R1423,"0"),"-"&amp;TEXT(_xlfn.XLOOKUP(R1423,Sheet2!$K$3:$K$130,Sheet2!$L$3:$L$130,"-----"),"0"))</f>
        <v>+33</v>
      </c>
      <c r="AG1423" s="9" t="str">
        <f t="shared" si="999"/>
        <v>@</v>
      </c>
      <c r="AH1423" s="9" t="str">
        <f t="shared" si="1000"/>
        <v>JMP @*****</v>
      </c>
      <c r="AI1423" t="str">
        <f t="shared" si="1001"/>
        <v>0,@*****</v>
      </c>
      <c r="AJ1423" s="16" t="str">
        <f t="shared" si="1002"/>
        <v>@*****</v>
      </c>
      <c r="AK1423" t="str">
        <f t="shared" si="1003"/>
        <v>ADCZ# 3,0,SNC</v>
      </c>
      <c r="AL1423" s="4" t="str">
        <f t="shared" si="1004"/>
        <v>ADC</v>
      </c>
      <c r="AM1423" s="4" t="str">
        <f t="shared" si="1005"/>
        <v/>
      </c>
      <c r="AN1423" s="4" t="str">
        <f t="shared" si="1006"/>
        <v>Z</v>
      </c>
      <c r="AO1423" s="4" t="str">
        <f t="shared" si="1007"/>
        <v>#</v>
      </c>
      <c r="AP1423" s="15" t="str">
        <f t="shared" si="1008"/>
        <v>,SNC</v>
      </c>
      <c r="AQ1423" s="9" t="str">
        <f>_xlfn.XLOOKUP(D1423,Sheet2!$E$3:$E$101,Sheet2!$F$3:$F$101,"******************")</f>
        <v>******************</v>
      </c>
      <c r="AR1423" s="33" t="str">
        <f t="shared" si="994"/>
        <v>DOB 0,DSKP</v>
      </c>
      <c r="AS1423" s="9" t="str">
        <f t="shared" si="995"/>
        <v>DOB</v>
      </c>
      <c r="AT1423" s="4">
        <f t="shared" si="1009"/>
        <v>0</v>
      </c>
      <c r="AU1423" s="6">
        <f t="shared" si="1010"/>
        <v>0</v>
      </c>
      <c r="AV1423" s="4" t="str">
        <f t="shared" si="1011"/>
        <v/>
      </c>
      <c r="AW1423" s="4">
        <f t="shared" si="1012"/>
        <v>33</v>
      </c>
      <c r="AX1423" s="4" t="str">
        <f>_xlfn.XLOOKUP(AW1423,Sheet2!$Q$3:$Q$66,Sheet2!$R$3:$R$66,"**")</f>
        <v>DSKP</v>
      </c>
      <c r="AY1423" s="4">
        <f t="shared" si="1013"/>
        <v>4</v>
      </c>
      <c r="AZ1423" s="16" t="str">
        <f t="shared" si="1014"/>
        <v>SKPBN</v>
      </c>
    </row>
    <row r="1424" spans="1:52" x14ac:dyDescent="0.35">
      <c r="B1424" s="3">
        <f t="shared" si="972"/>
        <v>5</v>
      </c>
      <c r="C1424" s="1">
        <f t="shared" si="973"/>
        <v>3066</v>
      </c>
      <c r="D1424" s="2">
        <v>20152</v>
      </c>
      <c r="E1424" s="2" t="str">
        <f>_xlfn.XLOOKUP(C1424,Sheet2!$N$3:$N$1000,Sheet2!$O$3:$O$1000,"")</f>
        <v/>
      </c>
      <c r="F1424" s="9" t="str">
        <f t="shared" si="971"/>
        <v>LDA 0,TESTU</v>
      </c>
      <c r="G1424" s="4" t="str">
        <f t="shared" si="991"/>
        <v>40</v>
      </c>
      <c r="H1424" s="4">
        <f t="shared" si="992"/>
        <v>152</v>
      </c>
      <c r="I1424" s="6">
        <f t="shared" si="984"/>
        <v>0</v>
      </c>
      <c r="J1424" s="6">
        <f t="shared" si="985"/>
        <v>2</v>
      </c>
      <c r="K1424" s="6">
        <f t="shared" si="986"/>
        <v>0</v>
      </c>
      <c r="L1424" s="6">
        <f t="shared" si="987"/>
        <v>1</v>
      </c>
      <c r="M1424" s="6">
        <f t="shared" si="988"/>
        <v>5</v>
      </c>
      <c r="N1424" s="6">
        <f t="shared" si="989"/>
        <v>2</v>
      </c>
      <c r="O1424" s="13">
        <f t="shared" si="990"/>
        <v>4</v>
      </c>
      <c r="P1424" s="4">
        <f t="shared" si="996"/>
        <v>1</v>
      </c>
      <c r="Q1424" s="4">
        <f t="shared" si="997"/>
        <v>0</v>
      </c>
      <c r="R1424">
        <f t="shared" si="974"/>
        <v>152</v>
      </c>
      <c r="S1424" s="4">
        <f t="shared" si="975"/>
        <v>0</v>
      </c>
      <c r="T1424" s="15">
        <f t="shared" si="976"/>
        <v>0</v>
      </c>
      <c r="U1424" s="4">
        <f t="shared" si="977"/>
        <v>1</v>
      </c>
      <c r="V1424" s="4">
        <f t="shared" si="978"/>
        <v>0</v>
      </c>
      <c r="W1424" s="4">
        <f t="shared" si="979"/>
        <v>0</v>
      </c>
      <c r="X1424" s="6">
        <f t="shared" si="980"/>
        <v>1</v>
      </c>
      <c r="Y1424" s="4">
        <f t="shared" si="981"/>
        <v>2</v>
      </c>
      <c r="Z1424" s="6">
        <f t="shared" si="982"/>
        <v>1</v>
      </c>
      <c r="AA1424" s="18">
        <f t="shared" si="983"/>
        <v>2</v>
      </c>
      <c r="AB1424" s="9" t="str">
        <f t="shared" si="998"/>
        <v>TESTU</v>
      </c>
      <c r="AC1424" s="9" t="str">
        <f>_xlfn.XLOOKUP(R1424,Sheet2!$H$3:$H$258,Sheet2!$I$3:$I$258,"-----")</f>
        <v>TESTU</v>
      </c>
      <c r="AD1424" s="9" t="str">
        <f>_xlfn.XLOOKUP(VALUE(AE1424),Sheet2!$N$3:$N$1000,Sheet2!$O$3:$O$1000,"********")</f>
        <v>********</v>
      </c>
      <c r="AE1424" t="str">
        <f t="shared" si="993"/>
        <v>3240</v>
      </c>
      <c r="AF1424" s="9" t="str">
        <f>IF(R1424&lt;200,"+"&amp;TEXT(R1424,"0"),"-"&amp;TEXT(_xlfn.XLOOKUP(R1424,Sheet2!$K$3:$K$130,Sheet2!$L$3:$L$130,"-----"),"0"))</f>
        <v>+152</v>
      </c>
      <c r="AG1424" s="9" t="str">
        <f t="shared" si="999"/>
        <v/>
      </c>
      <c r="AH1424" s="9" t="str">
        <f t="shared" si="1000"/>
        <v>JMP TESTU</v>
      </c>
      <c r="AI1424" t="str">
        <f t="shared" si="1001"/>
        <v>0,TESTU</v>
      </c>
      <c r="AJ1424" s="16" t="str">
        <f t="shared" si="1002"/>
        <v>TESTU</v>
      </c>
      <c r="AK1424" t="str">
        <f t="shared" si="1003"/>
        <v>COMOL# 1,0,SZC</v>
      </c>
      <c r="AL1424" s="4" t="str">
        <f t="shared" si="1004"/>
        <v>COM</v>
      </c>
      <c r="AM1424" s="4" t="str">
        <f t="shared" si="1005"/>
        <v>L</v>
      </c>
      <c r="AN1424" s="4" t="str">
        <f t="shared" si="1006"/>
        <v>O</v>
      </c>
      <c r="AO1424" s="4" t="str">
        <f t="shared" si="1007"/>
        <v>#</v>
      </c>
      <c r="AP1424" s="15" t="str">
        <f t="shared" si="1008"/>
        <v>,SZC</v>
      </c>
      <c r="AQ1424" s="9" t="str">
        <f>_xlfn.XLOOKUP(D1424,Sheet2!$E$3:$E$101,Sheet2!$F$3:$F$101,"******************")</f>
        <v>******************</v>
      </c>
      <c r="AR1424" s="33" t="str">
        <f t="shared" si="994"/>
        <v>NIOS **</v>
      </c>
      <c r="AS1424" s="9" t="str">
        <f t="shared" si="995"/>
        <v>DOCS</v>
      </c>
      <c r="AT1424" s="4">
        <f t="shared" si="1009"/>
        <v>0</v>
      </c>
      <c r="AU1424" s="6">
        <f t="shared" si="1010"/>
        <v>1</v>
      </c>
      <c r="AV1424" s="4" t="str">
        <f t="shared" si="1011"/>
        <v>S</v>
      </c>
      <c r="AW1424" s="4">
        <f t="shared" si="1012"/>
        <v>52</v>
      </c>
      <c r="AX1424" s="4" t="str">
        <f>_xlfn.XLOOKUP(AW1424,Sheet2!$Q$3:$Q$66,Sheet2!$R$3:$R$66,"**")</f>
        <v>**</v>
      </c>
      <c r="AY1424" s="4">
        <f t="shared" si="1013"/>
        <v>0</v>
      </c>
      <c r="AZ1424" s="16" t="str">
        <f t="shared" si="1014"/>
        <v>SKPBZ</v>
      </c>
    </row>
    <row r="1425" spans="2:52" x14ac:dyDescent="0.35">
      <c r="B1425" s="3">
        <f t="shared" si="972"/>
        <v>6</v>
      </c>
      <c r="C1425" s="1">
        <f t="shared" si="973"/>
        <v>3067</v>
      </c>
      <c r="D1425" s="2">
        <v>30150</v>
      </c>
      <c r="E1425" s="2" t="str">
        <f>_xlfn.XLOOKUP(C1425,Sheet2!$N$3:$N$1000,Sheet2!$O$3:$O$1000,"")</f>
        <v/>
      </c>
      <c r="F1425" s="9" t="str">
        <f t="shared" si="971"/>
        <v>LDA 2,DTYPE</v>
      </c>
      <c r="G1425" s="4" t="str">
        <f t="shared" si="991"/>
        <v>60</v>
      </c>
      <c r="H1425" s="4">
        <f t="shared" si="992"/>
        <v>150</v>
      </c>
      <c r="I1425" s="6">
        <f t="shared" si="984"/>
        <v>0</v>
      </c>
      <c r="J1425" s="6">
        <f t="shared" si="985"/>
        <v>3</v>
      </c>
      <c r="K1425" s="6">
        <f t="shared" si="986"/>
        <v>0</v>
      </c>
      <c r="L1425" s="6">
        <f t="shared" si="987"/>
        <v>1</v>
      </c>
      <c r="M1425" s="6">
        <f t="shared" si="988"/>
        <v>5</v>
      </c>
      <c r="N1425" s="6">
        <f t="shared" si="989"/>
        <v>0</v>
      </c>
      <c r="O1425" s="13">
        <f t="shared" si="990"/>
        <v>6</v>
      </c>
      <c r="P1425" s="4">
        <f t="shared" si="996"/>
        <v>1</v>
      </c>
      <c r="Q1425" s="4">
        <f t="shared" si="997"/>
        <v>2</v>
      </c>
      <c r="R1425">
        <f t="shared" si="974"/>
        <v>150</v>
      </c>
      <c r="S1425" s="4">
        <f t="shared" si="975"/>
        <v>0</v>
      </c>
      <c r="T1425" s="15">
        <f t="shared" si="976"/>
        <v>0</v>
      </c>
      <c r="U1425" s="4">
        <f t="shared" si="977"/>
        <v>1</v>
      </c>
      <c r="V1425" s="4">
        <f t="shared" si="978"/>
        <v>2</v>
      </c>
      <c r="W1425" s="4">
        <f t="shared" si="979"/>
        <v>0</v>
      </c>
      <c r="X1425" s="6">
        <f t="shared" si="980"/>
        <v>1</v>
      </c>
      <c r="Y1425" s="4">
        <f t="shared" si="981"/>
        <v>2</v>
      </c>
      <c r="Z1425" s="6">
        <f t="shared" si="982"/>
        <v>1</v>
      </c>
      <c r="AA1425" s="18">
        <f t="shared" si="983"/>
        <v>0</v>
      </c>
      <c r="AB1425" s="9" t="str">
        <f t="shared" si="998"/>
        <v>DTYPE</v>
      </c>
      <c r="AC1425" s="9" t="str">
        <f>_xlfn.XLOOKUP(R1425,Sheet2!$H$3:$H$258,Sheet2!$I$3:$I$258,"-----")</f>
        <v>DTYPE</v>
      </c>
      <c r="AD1425" s="9" t="str">
        <f>_xlfn.XLOOKUP(VALUE(AE1425),Sheet2!$N$3:$N$1000,Sheet2!$O$3:$O$1000,"********")</f>
        <v>********</v>
      </c>
      <c r="AE1425" t="str">
        <f t="shared" si="993"/>
        <v>3237</v>
      </c>
      <c r="AF1425" s="9" t="str">
        <f>IF(R1425&lt;200,"+"&amp;TEXT(R1425,"0"),"-"&amp;TEXT(_xlfn.XLOOKUP(R1425,Sheet2!$K$3:$K$130,Sheet2!$L$3:$L$130,"-----"),"0"))</f>
        <v>+150</v>
      </c>
      <c r="AG1425" s="9" t="str">
        <f t="shared" si="999"/>
        <v/>
      </c>
      <c r="AH1425" s="9" t="str">
        <f t="shared" si="1000"/>
        <v>ISZ DTYPE</v>
      </c>
      <c r="AI1425" t="str">
        <f t="shared" si="1001"/>
        <v>2,DTYPE</v>
      </c>
      <c r="AJ1425" s="16" t="str">
        <f t="shared" si="1002"/>
        <v>DTYPE</v>
      </c>
      <c r="AK1425" t="str">
        <f t="shared" si="1003"/>
        <v>COMOL# 1,2</v>
      </c>
      <c r="AL1425" s="4" t="str">
        <f t="shared" si="1004"/>
        <v>COM</v>
      </c>
      <c r="AM1425" s="4" t="str">
        <f t="shared" si="1005"/>
        <v>L</v>
      </c>
      <c r="AN1425" s="4" t="str">
        <f t="shared" si="1006"/>
        <v>O</v>
      </c>
      <c r="AO1425" s="4" t="str">
        <f t="shared" si="1007"/>
        <v>#</v>
      </c>
      <c r="AP1425" s="15" t="str">
        <f t="shared" si="1008"/>
        <v/>
      </c>
      <c r="AQ1425" s="9" t="str">
        <f>_xlfn.XLOOKUP(D1425,Sheet2!$E$3:$E$101,Sheet2!$F$3:$F$101,"******************")</f>
        <v>******************</v>
      </c>
      <c r="AR1425" s="33" t="str">
        <f t="shared" si="994"/>
        <v>NIOS **</v>
      </c>
      <c r="AS1425" s="9" t="str">
        <f t="shared" si="995"/>
        <v>DOCS</v>
      </c>
      <c r="AT1425" s="4">
        <f t="shared" si="1009"/>
        <v>2</v>
      </c>
      <c r="AU1425" s="6">
        <f t="shared" si="1010"/>
        <v>1</v>
      </c>
      <c r="AV1425" s="4" t="str">
        <f t="shared" si="1011"/>
        <v>S</v>
      </c>
      <c r="AW1425" s="4">
        <f t="shared" si="1012"/>
        <v>50</v>
      </c>
      <c r="AX1425" s="4" t="str">
        <f>_xlfn.XLOOKUP(AW1425,Sheet2!$Q$3:$Q$66,Sheet2!$R$3:$R$66,"**")</f>
        <v>**</v>
      </c>
      <c r="AY1425" s="4">
        <f t="shared" si="1013"/>
        <v>0</v>
      </c>
      <c r="AZ1425" s="16" t="str">
        <f t="shared" si="1014"/>
        <v>SKPBZ</v>
      </c>
    </row>
    <row r="1426" spans="2:52" x14ac:dyDescent="0.35">
      <c r="B1426" s="3">
        <f t="shared" si="972"/>
        <v>7</v>
      </c>
      <c r="C1426" s="1">
        <f t="shared" si="973"/>
        <v>3070</v>
      </c>
      <c r="D1426" s="2">
        <v>24171</v>
      </c>
      <c r="E1426" s="2" t="str">
        <f>_xlfn.XLOOKUP(C1426,Sheet2!$N$3:$N$1000,Sheet2!$O$3:$O$1000,"")</f>
        <v/>
      </c>
      <c r="F1426" s="9" t="str">
        <f t="shared" si="971"/>
        <v>LDA 1,C11</v>
      </c>
      <c r="G1426" s="4" t="str">
        <f t="shared" si="991"/>
        <v>50</v>
      </c>
      <c r="H1426" s="4">
        <f t="shared" si="992"/>
        <v>171</v>
      </c>
      <c r="I1426" s="6">
        <f t="shared" si="984"/>
        <v>0</v>
      </c>
      <c r="J1426" s="6">
        <f t="shared" si="985"/>
        <v>2</v>
      </c>
      <c r="K1426" s="6">
        <f t="shared" si="986"/>
        <v>4</v>
      </c>
      <c r="L1426" s="6">
        <f t="shared" si="987"/>
        <v>1</v>
      </c>
      <c r="M1426" s="6">
        <f t="shared" si="988"/>
        <v>7</v>
      </c>
      <c r="N1426" s="6">
        <f t="shared" si="989"/>
        <v>1</v>
      </c>
      <c r="O1426" s="13">
        <f t="shared" si="990"/>
        <v>5</v>
      </c>
      <c r="P1426" s="4">
        <f t="shared" si="996"/>
        <v>1</v>
      </c>
      <c r="Q1426" s="4">
        <f t="shared" si="997"/>
        <v>1</v>
      </c>
      <c r="R1426">
        <f t="shared" si="974"/>
        <v>171</v>
      </c>
      <c r="S1426" s="4">
        <f t="shared" si="975"/>
        <v>0</v>
      </c>
      <c r="T1426" s="15">
        <f t="shared" si="976"/>
        <v>0</v>
      </c>
      <c r="U1426" s="4">
        <f t="shared" si="977"/>
        <v>1</v>
      </c>
      <c r="V1426" s="4">
        <f t="shared" si="978"/>
        <v>1</v>
      </c>
      <c r="W1426" s="4">
        <f t="shared" si="979"/>
        <v>0</v>
      </c>
      <c r="X1426" s="6">
        <f t="shared" si="980"/>
        <v>1</v>
      </c>
      <c r="Y1426" s="4">
        <f t="shared" si="981"/>
        <v>3</v>
      </c>
      <c r="Z1426" s="6">
        <f t="shared" si="982"/>
        <v>1</v>
      </c>
      <c r="AA1426" s="18">
        <f t="shared" si="983"/>
        <v>1</v>
      </c>
      <c r="AB1426" s="9" t="str">
        <f t="shared" si="998"/>
        <v>C11</v>
      </c>
      <c r="AC1426" s="9" t="str">
        <f>_xlfn.XLOOKUP(R1426,Sheet2!$H$3:$H$258,Sheet2!$I$3:$I$258,"-----")</f>
        <v>C11</v>
      </c>
      <c r="AD1426" s="9" t="str">
        <f>_xlfn.XLOOKUP(VALUE(AE1426),Sheet2!$N$3:$N$1000,Sheet2!$O$3:$O$1000,"********")</f>
        <v>********</v>
      </c>
      <c r="AE1426" t="str">
        <f t="shared" si="993"/>
        <v>3261</v>
      </c>
      <c r="AF1426" s="9" t="str">
        <f>IF(R1426&lt;200,"+"&amp;TEXT(R1426,"0"),"-"&amp;TEXT(_xlfn.XLOOKUP(R1426,Sheet2!$K$3:$K$130,Sheet2!$L$3:$L$130,"-----"),"0"))</f>
        <v>+171</v>
      </c>
      <c r="AG1426" s="9" t="str">
        <f t="shared" si="999"/>
        <v/>
      </c>
      <c r="AH1426" s="9" t="str">
        <f t="shared" si="1000"/>
        <v>JSR C11</v>
      </c>
      <c r="AI1426" t="str">
        <f t="shared" si="1001"/>
        <v>1,C11</v>
      </c>
      <c r="AJ1426" s="16" t="str">
        <f t="shared" si="1002"/>
        <v>C11</v>
      </c>
      <c r="AK1426" t="str">
        <f t="shared" si="1003"/>
        <v>COMCL# 1,1,SKP</v>
      </c>
      <c r="AL1426" s="4" t="str">
        <f t="shared" si="1004"/>
        <v>COM</v>
      </c>
      <c r="AM1426" s="4" t="str">
        <f t="shared" si="1005"/>
        <v>L</v>
      </c>
      <c r="AN1426" s="4" t="str">
        <f t="shared" si="1006"/>
        <v>C</v>
      </c>
      <c r="AO1426" s="4" t="str">
        <f t="shared" si="1007"/>
        <v>#</v>
      </c>
      <c r="AP1426" s="15" t="str">
        <f t="shared" si="1008"/>
        <v>,SKP</v>
      </c>
      <c r="AQ1426" s="9" t="str">
        <f>_xlfn.XLOOKUP(D1426,Sheet2!$E$3:$E$101,Sheet2!$F$3:$F$101,"******************")</f>
        <v>******************</v>
      </c>
      <c r="AR1426" s="33" t="str">
        <f t="shared" si="994"/>
        <v>NIOS **</v>
      </c>
      <c r="AS1426" s="9" t="str">
        <f t="shared" si="995"/>
        <v>DOCS</v>
      </c>
      <c r="AT1426" s="4">
        <f t="shared" si="1009"/>
        <v>1</v>
      </c>
      <c r="AU1426" s="6">
        <f t="shared" si="1010"/>
        <v>1</v>
      </c>
      <c r="AV1426" s="4" t="str">
        <f t="shared" si="1011"/>
        <v>S</v>
      </c>
      <c r="AW1426" s="4">
        <f t="shared" si="1012"/>
        <v>71</v>
      </c>
      <c r="AX1426" s="4" t="str">
        <f>_xlfn.XLOOKUP(AW1426,Sheet2!$Q$3:$Q$66,Sheet2!$R$3:$R$66,"**")</f>
        <v>**</v>
      </c>
      <c r="AY1426" s="4">
        <f t="shared" si="1013"/>
        <v>0</v>
      </c>
      <c r="AZ1426" s="16" t="str">
        <f t="shared" si="1014"/>
        <v>SKPBZ</v>
      </c>
    </row>
    <row r="1427" spans="2:52" x14ac:dyDescent="0.35">
      <c r="B1427" s="3">
        <f t="shared" si="972"/>
        <v>8</v>
      </c>
      <c r="C1427" s="1">
        <f t="shared" si="973"/>
        <v>3071</v>
      </c>
      <c r="D1427" s="2">
        <v>153103</v>
      </c>
      <c r="E1427" s="2" t="str">
        <f>_xlfn.XLOOKUP(C1427,Sheet2!$N$3:$N$1000,Sheet2!$O$3:$O$1000,"")</f>
        <v/>
      </c>
      <c r="F1427" s="9" t="str">
        <f t="shared" si="971"/>
        <v>ADDL 2,2,SNC</v>
      </c>
      <c r="G1427" s="4" t="str">
        <f t="shared" si="991"/>
        <v>326</v>
      </c>
      <c r="H1427" s="4">
        <f t="shared" si="992"/>
        <v>103</v>
      </c>
      <c r="I1427" s="6">
        <f t="shared" si="984"/>
        <v>1</v>
      </c>
      <c r="J1427" s="6">
        <f t="shared" si="985"/>
        <v>5</v>
      </c>
      <c r="K1427" s="6">
        <f t="shared" si="986"/>
        <v>3</v>
      </c>
      <c r="L1427" s="6">
        <f t="shared" si="987"/>
        <v>1</v>
      </c>
      <c r="M1427" s="6">
        <f t="shared" si="988"/>
        <v>0</v>
      </c>
      <c r="N1427" s="6">
        <f t="shared" si="989"/>
        <v>3</v>
      </c>
      <c r="O1427" s="13">
        <f t="shared" si="990"/>
        <v>26</v>
      </c>
      <c r="P1427" s="4">
        <f t="shared" si="996"/>
        <v>6</v>
      </c>
      <c r="Q1427" s="4">
        <f t="shared" si="997"/>
        <v>2</v>
      </c>
      <c r="R1427">
        <f t="shared" si="974"/>
        <v>103</v>
      </c>
      <c r="S1427" s="4">
        <f t="shared" si="975"/>
        <v>2</v>
      </c>
      <c r="T1427" s="15">
        <f t="shared" si="976"/>
        <v>1</v>
      </c>
      <c r="U1427" s="4">
        <f t="shared" si="977"/>
        <v>2</v>
      </c>
      <c r="V1427" s="4">
        <f t="shared" si="978"/>
        <v>2</v>
      </c>
      <c r="W1427" s="4">
        <f t="shared" si="979"/>
        <v>6</v>
      </c>
      <c r="X1427" s="6">
        <f t="shared" si="980"/>
        <v>1</v>
      </c>
      <c r="Y1427" s="4">
        <f t="shared" si="981"/>
        <v>0</v>
      </c>
      <c r="Z1427" s="6">
        <f t="shared" si="982"/>
        <v>0</v>
      </c>
      <c r="AA1427" s="18">
        <f t="shared" si="983"/>
        <v>3</v>
      </c>
      <c r="AB1427" s="9" t="str">
        <f t="shared" si="998"/>
        <v>+103,2</v>
      </c>
      <c r="AC1427" s="9" t="str">
        <f>_xlfn.XLOOKUP(R1427,Sheet2!$H$3:$H$258,Sheet2!$I$3:$I$258,"-----")</f>
        <v>ZB8</v>
      </c>
      <c r="AD1427" s="9" t="str">
        <f>_xlfn.XLOOKUP(VALUE(AE1427),Sheet2!$N$3:$N$1000,Sheet2!$O$3:$O$1000,"********")</f>
        <v>********</v>
      </c>
      <c r="AE1427" t="str">
        <f t="shared" si="993"/>
        <v>3174</v>
      </c>
      <c r="AF1427" s="9" t="str">
        <f>IF(R1427&lt;200,"+"&amp;TEXT(R1427,"0"),"-"&amp;TEXT(_xlfn.XLOOKUP(R1427,Sheet2!$K$3:$K$130,Sheet2!$L$3:$L$130,"-----"),"0"))</f>
        <v>+103</v>
      </c>
      <c r="AG1427" s="9" t="str">
        <f t="shared" si="999"/>
        <v>@</v>
      </c>
      <c r="AH1427" s="9" t="str">
        <f t="shared" si="1000"/>
        <v>ISZ @+103,2</v>
      </c>
      <c r="AI1427" t="str">
        <f t="shared" si="1001"/>
        <v>2,@+103,2</v>
      </c>
      <c r="AJ1427" s="16" t="str">
        <f t="shared" si="1002"/>
        <v>@+103,2</v>
      </c>
      <c r="AK1427" t="str">
        <f t="shared" si="1003"/>
        <v>ADDL 2,2,SNC</v>
      </c>
      <c r="AL1427" s="4" t="str">
        <f t="shared" si="1004"/>
        <v>ADD</v>
      </c>
      <c r="AM1427" s="4" t="str">
        <f t="shared" si="1005"/>
        <v>L</v>
      </c>
      <c r="AN1427" s="4" t="str">
        <f t="shared" si="1006"/>
        <v/>
      </c>
      <c r="AO1427" s="4" t="str">
        <f t="shared" si="1007"/>
        <v/>
      </c>
      <c r="AP1427" s="15" t="str">
        <f t="shared" si="1008"/>
        <v>,SNC</v>
      </c>
      <c r="AQ1427" s="9" t="str">
        <f>_xlfn.XLOOKUP(D1427,Sheet2!$E$3:$E$101,Sheet2!$F$3:$F$101,"******************")</f>
        <v>******************</v>
      </c>
      <c r="AR1427" s="33" t="str">
        <f t="shared" si="994"/>
        <v>DOCS 2,MAP1</v>
      </c>
      <c r="AS1427" s="9" t="str">
        <f t="shared" si="995"/>
        <v>DOCS</v>
      </c>
      <c r="AT1427" s="4">
        <f t="shared" si="1009"/>
        <v>2</v>
      </c>
      <c r="AU1427" s="6">
        <f t="shared" si="1010"/>
        <v>1</v>
      </c>
      <c r="AV1427" s="4" t="str">
        <f t="shared" si="1011"/>
        <v>S</v>
      </c>
      <c r="AW1427" s="4">
        <f t="shared" si="1012"/>
        <v>3</v>
      </c>
      <c r="AX1427" s="4" t="str">
        <f>_xlfn.XLOOKUP(AW1427,Sheet2!$Q$3:$Q$66,Sheet2!$R$3:$R$66,"**")</f>
        <v>MAP1</v>
      </c>
      <c r="AY1427" s="4">
        <f t="shared" si="1013"/>
        <v>6</v>
      </c>
      <c r="AZ1427" s="16" t="str">
        <f t="shared" si="1014"/>
        <v>SKPBZ</v>
      </c>
    </row>
    <row r="1428" spans="2:52" x14ac:dyDescent="0.35">
      <c r="B1428" s="3">
        <f t="shared" si="972"/>
        <v>9</v>
      </c>
      <c r="C1428" s="1">
        <f t="shared" si="973"/>
        <v>3072</v>
      </c>
      <c r="D1428" s="2">
        <v>24117</v>
      </c>
      <c r="E1428" s="2" t="str">
        <f>_xlfn.XLOOKUP(C1428,Sheet2!$N$3:$N$1000,Sheet2!$O$3:$O$1000,"")</f>
        <v/>
      </c>
      <c r="F1428" s="9" t="str">
        <f t="shared" si="971"/>
        <v>LDA 1,C3</v>
      </c>
      <c r="G1428" s="4" t="str">
        <f t="shared" si="991"/>
        <v>50</v>
      </c>
      <c r="H1428" s="4">
        <f t="shared" si="992"/>
        <v>117</v>
      </c>
      <c r="I1428" s="6">
        <f t="shared" si="984"/>
        <v>0</v>
      </c>
      <c r="J1428" s="6">
        <f t="shared" si="985"/>
        <v>2</v>
      </c>
      <c r="K1428" s="6">
        <f t="shared" si="986"/>
        <v>4</v>
      </c>
      <c r="L1428" s="6">
        <f t="shared" si="987"/>
        <v>1</v>
      </c>
      <c r="M1428" s="6">
        <f t="shared" si="988"/>
        <v>1</v>
      </c>
      <c r="N1428" s="6">
        <f t="shared" si="989"/>
        <v>7</v>
      </c>
      <c r="O1428" s="13">
        <f t="shared" si="990"/>
        <v>5</v>
      </c>
      <c r="P1428" s="4">
        <f t="shared" si="996"/>
        <v>1</v>
      </c>
      <c r="Q1428" s="4">
        <f t="shared" si="997"/>
        <v>1</v>
      </c>
      <c r="R1428">
        <f t="shared" si="974"/>
        <v>117</v>
      </c>
      <c r="S1428" s="4">
        <f t="shared" si="975"/>
        <v>0</v>
      </c>
      <c r="T1428" s="15">
        <f t="shared" si="976"/>
        <v>0</v>
      </c>
      <c r="U1428" s="4">
        <f t="shared" si="977"/>
        <v>1</v>
      </c>
      <c r="V1428" s="4">
        <f t="shared" si="978"/>
        <v>1</v>
      </c>
      <c r="W1428" s="4">
        <f t="shared" si="979"/>
        <v>0</v>
      </c>
      <c r="X1428" s="6">
        <f t="shared" si="980"/>
        <v>1</v>
      </c>
      <c r="Y1428" s="4">
        <f t="shared" si="981"/>
        <v>0</v>
      </c>
      <c r="Z1428" s="6">
        <f t="shared" si="982"/>
        <v>1</v>
      </c>
      <c r="AA1428" s="18">
        <f t="shared" si="983"/>
        <v>7</v>
      </c>
      <c r="AB1428" s="9" t="str">
        <f t="shared" si="998"/>
        <v>C3</v>
      </c>
      <c r="AC1428" s="9" t="str">
        <f>_xlfn.XLOOKUP(R1428,Sheet2!$H$3:$H$258,Sheet2!$I$3:$I$258,"-----")</f>
        <v>C3</v>
      </c>
      <c r="AD1428" s="9" t="str">
        <f>_xlfn.XLOOKUP(VALUE(AE1428),Sheet2!$N$3:$N$1000,Sheet2!$O$3:$O$1000,"********")</f>
        <v>DAD1</v>
      </c>
      <c r="AE1428" t="str">
        <f t="shared" si="993"/>
        <v>3211</v>
      </c>
      <c r="AF1428" s="9" t="str">
        <f>IF(R1428&lt;200,"+"&amp;TEXT(R1428,"0"),"-"&amp;TEXT(_xlfn.XLOOKUP(R1428,Sheet2!$K$3:$K$130,Sheet2!$L$3:$L$130,"-----"),"0"))</f>
        <v>+117</v>
      </c>
      <c r="AG1428" s="9" t="str">
        <f t="shared" si="999"/>
        <v/>
      </c>
      <c r="AH1428" s="9" t="str">
        <f t="shared" si="1000"/>
        <v>JSR C3</v>
      </c>
      <c r="AI1428" t="str">
        <f t="shared" si="1001"/>
        <v>1,C3</v>
      </c>
      <c r="AJ1428" s="16" t="str">
        <f t="shared" si="1002"/>
        <v>C3</v>
      </c>
      <c r="AK1428" t="str">
        <f t="shared" si="1003"/>
        <v>COML# 1,1,SBN</v>
      </c>
      <c r="AL1428" s="4" t="str">
        <f t="shared" si="1004"/>
        <v>COM</v>
      </c>
      <c r="AM1428" s="4" t="str">
        <f t="shared" si="1005"/>
        <v>L</v>
      </c>
      <c r="AN1428" s="4" t="str">
        <f t="shared" si="1006"/>
        <v/>
      </c>
      <c r="AO1428" s="4" t="str">
        <f t="shared" si="1007"/>
        <v>#</v>
      </c>
      <c r="AP1428" s="15" t="str">
        <f t="shared" si="1008"/>
        <v>,SBN</v>
      </c>
      <c r="AQ1428" s="9" t="str">
        <f>_xlfn.XLOOKUP(D1428,Sheet2!$E$3:$E$101,Sheet2!$F$3:$F$101,"******************")</f>
        <v>******************</v>
      </c>
      <c r="AR1428" s="33" t="str">
        <f t="shared" si="994"/>
        <v>NIOS LPT</v>
      </c>
      <c r="AS1428" s="9" t="str">
        <f t="shared" si="995"/>
        <v>DOCS</v>
      </c>
      <c r="AT1428" s="4">
        <f t="shared" si="1009"/>
        <v>1</v>
      </c>
      <c r="AU1428" s="6">
        <f t="shared" si="1010"/>
        <v>1</v>
      </c>
      <c r="AV1428" s="4" t="str">
        <f t="shared" si="1011"/>
        <v>S</v>
      </c>
      <c r="AW1428" s="4">
        <f t="shared" si="1012"/>
        <v>17</v>
      </c>
      <c r="AX1428" s="4" t="str">
        <f>_xlfn.XLOOKUP(AW1428,Sheet2!$Q$3:$Q$66,Sheet2!$R$3:$R$66,"**")</f>
        <v>LPT</v>
      </c>
      <c r="AY1428" s="4">
        <f t="shared" si="1013"/>
        <v>0</v>
      </c>
      <c r="AZ1428" s="16" t="str">
        <f t="shared" si="1014"/>
        <v>SKPBZ</v>
      </c>
    </row>
    <row r="1429" spans="2:52" x14ac:dyDescent="0.35">
      <c r="B1429" s="3">
        <f t="shared" si="972"/>
        <v>10</v>
      </c>
      <c r="C1429" s="1">
        <f t="shared" si="973"/>
        <v>3073</v>
      </c>
      <c r="D1429" s="2">
        <v>123000</v>
      </c>
      <c r="E1429" s="2" t="str">
        <f>_xlfn.XLOOKUP(C1429,Sheet2!$N$3:$N$1000,Sheet2!$O$3:$O$1000,"")</f>
        <v/>
      </c>
      <c r="F1429" s="9" t="str">
        <f t="shared" si="971"/>
        <v>ADD 1,0</v>
      </c>
      <c r="G1429" s="4" t="str">
        <f t="shared" si="991"/>
        <v>246</v>
      </c>
      <c r="H1429" s="4">
        <f t="shared" si="992"/>
        <v>0</v>
      </c>
      <c r="I1429" s="6">
        <f t="shared" si="984"/>
        <v>1</v>
      </c>
      <c r="J1429" s="6">
        <f t="shared" si="985"/>
        <v>2</v>
      </c>
      <c r="K1429" s="6">
        <f t="shared" si="986"/>
        <v>3</v>
      </c>
      <c r="L1429" s="6">
        <f t="shared" si="987"/>
        <v>0</v>
      </c>
      <c r="M1429" s="6">
        <f t="shared" si="988"/>
        <v>0</v>
      </c>
      <c r="N1429" s="6">
        <f t="shared" si="989"/>
        <v>0</v>
      </c>
      <c r="O1429" s="13">
        <f t="shared" si="990"/>
        <v>20</v>
      </c>
      <c r="P1429" s="4">
        <f t="shared" si="996"/>
        <v>5</v>
      </c>
      <c r="Q1429" s="4">
        <f t="shared" si="997"/>
        <v>0</v>
      </c>
      <c r="R1429">
        <f t="shared" si="974"/>
        <v>0</v>
      </c>
      <c r="S1429" s="4">
        <f t="shared" si="975"/>
        <v>2</v>
      </c>
      <c r="T1429" s="15">
        <f t="shared" si="976"/>
        <v>1</v>
      </c>
      <c r="U1429" s="4">
        <f t="shared" si="977"/>
        <v>1</v>
      </c>
      <c r="V1429" s="4">
        <f t="shared" si="978"/>
        <v>0</v>
      </c>
      <c r="W1429" s="4">
        <f t="shared" si="979"/>
        <v>6</v>
      </c>
      <c r="X1429" s="6">
        <f t="shared" si="980"/>
        <v>0</v>
      </c>
      <c r="Y1429" s="4">
        <f t="shared" si="981"/>
        <v>0</v>
      </c>
      <c r="Z1429" s="6">
        <f t="shared" si="982"/>
        <v>0</v>
      </c>
      <c r="AA1429" s="18">
        <f t="shared" si="983"/>
        <v>0</v>
      </c>
      <c r="AB1429" s="9" t="str">
        <f t="shared" si="998"/>
        <v>+0,2</v>
      </c>
      <c r="AC1429" s="9" t="str">
        <f>_xlfn.XLOOKUP(R1429,Sheet2!$H$3:$H$258,Sheet2!$I$3:$I$258,"-----")</f>
        <v>0</v>
      </c>
      <c r="AD1429" s="9" t="str">
        <f>_xlfn.XLOOKUP(VALUE(AE1429),Sheet2!$N$3:$N$1000,Sheet2!$O$3:$O$1000,"********")</f>
        <v>********</v>
      </c>
      <c r="AE1429" t="str">
        <f t="shared" si="993"/>
        <v>3073</v>
      </c>
      <c r="AF1429" s="9" t="str">
        <f>IF(R1429&lt;200,"+"&amp;TEXT(R1429,"0"),"-"&amp;TEXT(_xlfn.XLOOKUP(R1429,Sheet2!$K$3:$K$130,Sheet2!$L$3:$L$130,"-----"),"0"))</f>
        <v>+0</v>
      </c>
      <c r="AG1429" s="9" t="str">
        <f t="shared" si="999"/>
        <v>@</v>
      </c>
      <c r="AH1429" s="9" t="str">
        <f t="shared" si="1000"/>
        <v>JMP @+0,2</v>
      </c>
      <c r="AI1429" t="str">
        <f t="shared" si="1001"/>
        <v>0,@+0,2</v>
      </c>
      <c r="AJ1429" s="16" t="str">
        <f t="shared" si="1002"/>
        <v>@+0,2</v>
      </c>
      <c r="AK1429" t="str">
        <f t="shared" si="1003"/>
        <v>ADD 1,0</v>
      </c>
      <c r="AL1429" s="4" t="str">
        <f t="shared" si="1004"/>
        <v>ADD</v>
      </c>
      <c r="AM1429" s="4" t="str">
        <f t="shared" si="1005"/>
        <v/>
      </c>
      <c r="AN1429" s="4" t="str">
        <f t="shared" si="1006"/>
        <v/>
      </c>
      <c r="AO1429" s="4" t="str">
        <f t="shared" si="1007"/>
        <v/>
      </c>
      <c r="AP1429" s="15" t="str">
        <f t="shared" si="1008"/>
        <v/>
      </c>
      <c r="AQ1429" s="9" t="str">
        <f>_xlfn.XLOOKUP(D1429,Sheet2!$E$3:$E$101,Sheet2!$F$3:$F$101,"******************")</f>
        <v>******************</v>
      </c>
      <c r="AR1429" s="33" t="str">
        <f t="shared" si="994"/>
        <v>DOC 0,0</v>
      </c>
      <c r="AS1429" s="9" t="str">
        <f t="shared" si="995"/>
        <v>DOC</v>
      </c>
      <c r="AT1429" s="4">
        <f t="shared" si="1009"/>
        <v>0</v>
      </c>
      <c r="AU1429" s="6">
        <f t="shared" si="1010"/>
        <v>0</v>
      </c>
      <c r="AV1429" s="4" t="str">
        <f t="shared" si="1011"/>
        <v/>
      </c>
      <c r="AW1429" s="4">
        <f t="shared" si="1012"/>
        <v>0</v>
      </c>
      <c r="AX1429" s="4" t="str">
        <f>_xlfn.XLOOKUP(AW1429,Sheet2!$Q$3:$Q$66,Sheet2!$R$3:$R$66,"**")</f>
        <v>0</v>
      </c>
      <c r="AY1429" s="4">
        <f t="shared" si="1013"/>
        <v>6</v>
      </c>
      <c r="AZ1429" s="16" t="str">
        <f t="shared" si="1014"/>
        <v>SKPBN</v>
      </c>
    </row>
    <row r="1430" spans="2:52" x14ac:dyDescent="0.35">
      <c r="B1430" s="3">
        <f t="shared" si="972"/>
        <v>11</v>
      </c>
      <c r="C1430" s="1">
        <f t="shared" si="973"/>
        <v>3074</v>
      </c>
      <c r="D1430" s="2">
        <v>63033</v>
      </c>
      <c r="E1430" s="2" t="str">
        <f>_xlfn.XLOOKUP(C1430,Sheet2!$N$3:$N$1000,Sheet2!$O$3:$O$1000,"")</f>
        <v/>
      </c>
      <c r="F1430" s="9" t="str">
        <f t="shared" si="971"/>
        <v>DOC 0,DSKP</v>
      </c>
      <c r="G1430" s="4" t="str">
        <f t="shared" si="991"/>
        <v>146</v>
      </c>
      <c r="H1430" s="4">
        <f t="shared" si="992"/>
        <v>33</v>
      </c>
      <c r="I1430" s="6">
        <f t="shared" si="984"/>
        <v>0</v>
      </c>
      <c r="J1430" s="6">
        <f t="shared" si="985"/>
        <v>6</v>
      </c>
      <c r="K1430" s="6">
        <f t="shared" si="986"/>
        <v>3</v>
      </c>
      <c r="L1430" s="6">
        <f t="shared" si="987"/>
        <v>0</v>
      </c>
      <c r="M1430" s="6">
        <f t="shared" si="988"/>
        <v>3</v>
      </c>
      <c r="N1430" s="6">
        <f t="shared" si="989"/>
        <v>3</v>
      </c>
      <c r="O1430" s="13">
        <f t="shared" si="990"/>
        <v>12</v>
      </c>
      <c r="P1430" s="4">
        <f t="shared" si="996"/>
        <v>3</v>
      </c>
      <c r="Q1430" s="4">
        <f t="shared" si="997"/>
        <v>0</v>
      </c>
      <c r="R1430">
        <f t="shared" si="974"/>
        <v>33</v>
      </c>
      <c r="S1430" s="4">
        <f t="shared" si="975"/>
        <v>2</v>
      </c>
      <c r="T1430" s="15">
        <f t="shared" si="976"/>
        <v>1</v>
      </c>
      <c r="U1430" s="4">
        <f t="shared" si="977"/>
        <v>3</v>
      </c>
      <c r="V1430" s="4">
        <f t="shared" si="978"/>
        <v>0</v>
      </c>
      <c r="W1430" s="4">
        <f t="shared" si="979"/>
        <v>6</v>
      </c>
      <c r="X1430" s="6">
        <f t="shared" si="980"/>
        <v>0</v>
      </c>
      <c r="Y1430" s="4">
        <f t="shared" si="981"/>
        <v>1</v>
      </c>
      <c r="Z1430" s="6">
        <f t="shared" si="982"/>
        <v>1</v>
      </c>
      <c r="AA1430" s="18">
        <f t="shared" si="983"/>
        <v>3</v>
      </c>
      <c r="AB1430" s="9" t="str">
        <f t="shared" si="998"/>
        <v>+33,2</v>
      </c>
      <c r="AC1430" s="9" t="str">
        <f>_xlfn.XLOOKUP(R1430,Sheet2!$H$3:$H$258,Sheet2!$I$3:$I$258,"-----")</f>
        <v>*****</v>
      </c>
      <c r="AD1430" s="9" t="str">
        <f>_xlfn.XLOOKUP(VALUE(AE1430),Sheet2!$N$3:$N$1000,Sheet2!$O$3:$O$1000,"********")</f>
        <v>********</v>
      </c>
      <c r="AE1430" t="str">
        <f t="shared" si="993"/>
        <v>3127</v>
      </c>
      <c r="AF1430" s="9" t="str">
        <f>IF(R1430&lt;200,"+"&amp;TEXT(R1430,"0"),"-"&amp;TEXT(_xlfn.XLOOKUP(R1430,Sheet2!$K$3:$K$130,Sheet2!$L$3:$L$130,"-----"),"0"))</f>
        <v>+33</v>
      </c>
      <c r="AG1430" s="9" t="str">
        <f t="shared" si="999"/>
        <v>@</v>
      </c>
      <c r="AH1430" s="9" t="str">
        <f t="shared" si="1000"/>
        <v>JMP @+33,2</v>
      </c>
      <c r="AI1430" t="str">
        <f t="shared" si="1001"/>
        <v>0,@+33,2</v>
      </c>
      <c r="AJ1430" s="16" t="str">
        <f t="shared" si="1002"/>
        <v>@+33,2</v>
      </c>
      <c r="AK1430" t="str">
        <f t="shared" si="1003"/>
        <v>ADDZ# 3,0,SNC</v>
      </c>
      <c r="AL1430" s="4" t="str">
        <f t="shared" si="1004"/>
        <v>ADD</v>
      </c>
      <c r="AM1430" s="4" t="str">
        <f t="shared" si="1005"/>
        <v/>
      </c>
      <c r="AN1430" s="4" t="str">
        <f t="shared" si="1006"/>
        <v>Z</v>
      </c>
      <c r="AO1430" s="4" t="str">
        <f t="shared" si="1007"/>
        <v>#</v>
      </c>
      <c r="AP1430" s="15" t="str">
        <f t="shared" si="1008"/>
        <v>,SNC</v>
      </c>
      <c r="AQ1430" s="9" t="str">
        <f>_xlfn.XLOOKUP(D1430,Sheet2!$E$3:$E$101,Sheet2!$F$3:$F$101,"******************")</f>
        <v>******************</v>
      </c>
      <c r="AR1430" s="33" t="str">
        <f t="shared" si="994"/>
        <v>DOC 0,DSKP</v>
      </c>
      <c r="AS1430" s="9" t="str">
        <f t="shared" si="995"/>
        <v>DOC</v>
      </c>
      <c r="AT1430" s="4">
        <f t="shared" si="1009"/>
        <v>0</v>
      </c>
      <c r="AU1430" s="6">
        <f t="shared" si="1010"/>
        <v>0</v>
      </c>
      <c r="AV1430" s="4" t="str">
        <f t="shared" si="1011"/>
        <v/>
      </c>
      <c r="AW1430" s="4">
        <f t="shared" si="1012"/>
        <v>33</v>
      </c>
      <c r="AX1430" s="4" t="str">
        <f>_xlfn.XLOOKUP(AW1430,Sheet2!$Q$3:$Q$66,Sheet2!$R$3:$R$66,"**")</f>
        <v>DSKP</v>
      </c>
      <c r="AY1430" s="4">
        <f t="shared" si="1013"/>
        <v>6</v>
      </c>
      <c r="AZ1430" s="16" t="str">
        <f t="shared" si="1014"/>
        <v>SKPBN</v>
      </c>
    </row>
    <row r="1431" spans="2:52" x14ac:dyDescent="0.35">
      <c r="B1431" s="3">
        <f t="shared" si="972"/>
        <v>12</v>
      </c>
      <c r="C1431" s="1">
        <f t="shared" si="973"/>
        <v>3075</v>
      </c>
      <c r="D1431" s="2">
        <v>20067</v>
      </c>
      <c r="E1431" s="2" t="str">
        <f>_xlfn.XLOOKUP(C1431,Sheet2!$N$3:$N$1000,Sheet2!$O$3:$O$1000,"")</f>
        <v/>
      </c>
      <c r="F1431" s="9" t="str">
        <f t="shared" si="971"/>
        <v>LDA 0,KB7</v>
      </c>
      <c r="G1431" s="4" t="str">
        <f t="shared" si="991"/>
        <v>40</v>
      </c>
      <c r="H1431" s="4">
        <f t="shared" si="992"/>
        <v>67</v>
      </c>
      <c r="I1431" s="6">
        <f t="shared" si="984"/>
        <v>0</v>
      </c>
      <c r="J1431" s="6">
        <f t="shared" si="985"/>
        <v>2</v>
      </c>
      <c r="K1431" s="6">
        <f t="shared" si="986"/>
        <v>0</v>
      </c>
      <c r="L1431" s="6">
        <f t="shared" si="987"/>
        <v>0</v>
      </c>
      <c r="M1431" s="6">
        <f t="shared" si="988"/>
        <v>6</v>
      </c>
      <c r="N1431" s="6">
        <f t="shared" si="989"/>
        <v>7</v>
      </c>
      <c r="O1431" s="13">
        <f t="shared" si="990"/>
        <v>4</v>
      </c>
      <c r="P1431" s="4">
        <f t="shared" si="996"/>
        <v>1</v>
      </c>
      <c r="Q1431" s="4">
        <f t="shared" si="997"/>
        <v>0</v>
      </c>
      <c r="R1431">
        <f t="shared" si="974"/>
        <v>67</v>
      </c>
      <c r="S1431" s="4">
        <f t="shared" si="975"/>
        <v>0</v>
      </c>
      <c r="T1431" s="15">
        <f t="shared" si="976"/>
        <v>0</v>
      </c>
      <c r="U1431" s="4">
        <f t="shared" si="977"/>
        <v>1</v>
      </c>
      <c r="V1431" s="4">
        <f t="shared" si="978"/>
        <v>0</v>
      </c>
      <c r="W1431" s="4">
        <f t="shared" si="979"/>
        <v>0</v>
      </c>
      <c r="X1431" s="6">
        <f t="shared" si="980"/>
        <v>0</v>
      </c>
      <c r="Y1431" s="4">
        <f t="shared" si="981"/>
        <v>3</v>
      </c>
      <c r="Z1431" s="6">
        <f t="shared" si="982"/>
        <v>0</v>
      </c>
      <c r="AA1431" s="18">
        <f t="shared" si="983"/>
        <v>7</v>
      </c>
      <c r="AB1431" s="9" t="str">
        <f t="shared" si="998"/>
        <v>KB7</v>
      </c>
      <c r="AC1431" s="9" t="str">
        <f>_xlfn.XLOOKUP(R1431,Sheet2!$H$3:$H$258,Sheet2!$I$3:$I$258,"-----")</f>
        <v>KB7</v>
      </c>
      <c r="AD1431" s="9" t="str">
        <f>_xlfn.XLOOKUP(VALUE(AE1431),Sheet2!$N$3:$N$1000,Sheet2!$O$3:$O$1000,"********")</f>
        <v>********</v>
      </c>
      <c r="AE1431" t="str">
        <f t="shared" si="993"/>
        <v>3164</v>
      </c>
      <c r="AF1431" s="9" t="str">
        <f>IF(R1431&lt;200,"+"&amp;TEXT(R1431,"0"),"-"&amp;TEXT(_xlfn.XLOOKUP(R1431,Sheet2!$K$3:$K$130,Sheet2!$L$3:$L$130,"-----"),"0"))</f>
        <v>+67</v>
      </c>
      <c r="AG1431" s="9" t="str">
        <f t="shared" si="999"/>
        <v/>
      </c>
      <c r="AH1431" s="9" t="str">
        <f t="shared" si="1000"/>
        <v>JMP KB7</v>
      </c>
      <c r="AI1431" t="str">
        <f t="shared" si="1001"/>
        <v>0,KB7</v>
      </c>
      <c r="AJ1431" s="16" t="str">
        <f t="shared" si="1002"/>
        <v>KB7</v>
      </c>
      <c r="AK1431" t="str">
        <f t="shared" si="1003"/>
        <v>COMC 1,0,SBN</v>
      </c>
      <c r="AL1431" s="4" t="str">
        <f t="shared" si="1004"/>
        <v>COM</v>
      </c>
      <c r="AM1431" s="4" t="str">
        <f t="shared" si="1005"/>
        <v/>
      </c>
      <c r="AN1431" s="4" t="str">
        <f t="shared" si="1006"/>
        <v>C</v>
      </c>
      <c r="AO1431" s="4" t="str">
        <f t="shared" si="1007"/>
        <v/>
      </c>
      <c r="AP1431" s="15" t="str">
        <f t="shared" si="1008"/>
        <v>,SBN</v>
      </c>
      <c r="AQ1431" s="9" t="str">
        <f>_xlfn.XLOOKUP(D1431,Sheet2!$E$3:$E$101,Sheet2!$F$3:$F$101,"******************")</f>
        <v>******************</v>
      </c>
      <c r="AR1431" s="33" t="str">
        <f t="shared" si="994"/>
        <v>NIO **</v>
      </c>
      <c r="AS1431" s="9" t="str">
        <f t="shared" si="995"/>
        <v>DOC</v>
      </c>
      <c r="AT1431" s="4">
        <f t="shared" si="1009"/>
        <v>0</v>
      </c>
      <c r="AU1431" s="6">
        <f t="shared" si="1010"/>
        <v>0</v>
      </c>
      <c r="AV1431" s="4" t="str">
        <f t="shared" si="1011"/>
        <v/>
      </c>
      <c r="AW1431" s="4">
        <f t="shared" si="1012"/>
        <v>67</v>
      </c>
      <c r="AX1431" s="4" t="str">
        <f>_xlfn.XLOOKUP(AW1431,Sheet2!$Q$3:$Q$66,Sheet2!$R$3:$R$66,"**")</f>
        <v>**</v>
      </c>
      <c r="AY1431" s="4">
        <f t="shared" si="1013"/>
        <v>0</v>
      </c>
      <c r="AZ1431" s="16" t="str">
        <f t="shared" si="1014"/>
        <v>SKPBN</v>
      </c>
    </row>
    <row r="1432" spans="2:52" x14ac:dyDescent="0.35">
      <c r="B1432" s="3">
        <f t="shared" si="972"/>
        <v>13</v>
      </c>
      <c r="C1432" s="1">
        <f t="shared" si="973"/>
        <v>3076</v>
      </c>
      <c r="D1432" s="2">
        <v>61133</v>
      </c>
      <c r="E1432" s="2" t="str">
        <f>_xlfn.XLOOKUP(C1432,Sheet2!$N$3:$N$1000,Sheet2!$O$3:$O$1000,"")</f>
        <v/>
      </c>
      <c r="F1432" s="9" t="str">
        <f t="shared" si="971"/>
        <v>DOAS 0,DSKP</v>
      </c>
      <c r="G1432" s="4" t="str">
        <f t="shared" si="991"/>
        <v>142</v>
      </c>
      <c r="H1432" s="4">
        <f t="shared" si="992"/>
        <v>133</v>
      </c>
      <c r="I1432" s="6">
        <f t="shared" si="984"/>
        <v>0</v>
      </c>
      <c r="J1432" s="6">
        <f t="shared" si="985"/>
        <v>6</v>
      </c>
      <c r="K1432" s="6">
        <f t="shared" si="986"/>
        <v>1</v>
      </c>
      <c r="L1432" s="6">
        <f t="shared" si="987"/>
        <v>1</v>
      </c>
      <c r="M1432" s="6">
        <f t="shared" si="988"/>
        <v>3</v>
      </c>
      <c r="N1432" s="6">
        <f t="shared" si="989"/>
        <v>3</v>
      </c>
      <c r="O1432" s="13">
        <f t="shared" si="990"/>
        <v>12</v>
      </c>
      <c r="P1432" s="4">
        <f t="shared" si="996"/>
        <v>3</v>
      </c>
      <c r="Q1432" s="4">
        <f t="shared" si="997"/>
        <v>0</v>
      </c>
      <c r="R1432">
        <f t="shared" si="974"/>
        <v>133</v>
      </c>
      <c r="S1432" s="4">
        <f t="shared" si="975"/>
        <v>2</v>
      </c>
      <c r="T1432" s="15">
        <f t="shared" si="976"/>
        <v>0</v>
      </c>
      <c r="U1432" s="4">
        <f t="shared" si="977"/>
        <v>3</v>
      </c>
      <c r="V1432" s="4">
        <f t="shared" si="978"/>
        <v>0</v>
      </c>
      <c r="W1432" s="4">
        <f t="shared" si="979"/>
        <v>2</v>
      </c>
      <c r="X1432" s="6">
        <f t="shared" si="980"/>
        <v>1</v>
      </c>
      <c r="Y1432" s="4">
        <f t="shared" si="981"/>
        <v>1</v>
      </c>
      <c r="Z1432" s="6">
        <f t="shared" si="982"/>
        <v>1</v>
      </c>
      <c r="AA1432" s="18">
        <f t="shared" si="983"/>
        <v>3</v>
      </c>
      <c r="AB1432" s="9" t="str">
        <f t="shared" si="998"/>
        <v>+133,2</v>
      </c>
      <c r="AC1432" s="9" t="str">
        <f>_xlfn.XLOOKUP(R1432,Sheet2!$H$3:$H$258,Sheet2!$I$3:$I$258,"-----")</f>
        <v>C037</v>
      </c>
      <c r="AD1432" s="9" t="str">
        <f>_xlfn.XLOOKUP(VALUE(AE1432),Sheet2!$N$3:$N$1000,Sheet2!$O$3:$O$1000,"********")</f>
        <v>********</v>
      </c>
      <c r="AE1432" t="str">
        <f t="shared" si="993"/>
        <v>3231</v>
      </c>
      <c r="AF1432" s="9" t="str">
        <f>IF(R1432&lt;200,"+"&amp;TEXT(R1432,"0"),"-"&amp;TEXT(_xlfn.XLOOKUP(R1432,Sheet2!$K$3:$K$130,Sheet2!$L$3:$L$130,"-----"),"0"))</f>
        <v>+133</v>
      </c>
      <c r="AG1432" s="9" t="str">
        <f t="shared" si="999"/>
        <v/>
      </c>
      <c r="AH1432" s="9" t="str">
        <f t="shared" si="1000"/>
        <v>JMP +133,2</v>
      </c>
      <c r="AI1432" t="str">
        <f t="shared" si="1001"/>
        <v>0,+133,2</v>
      </c>
      <c r="AJ1432" s="16" t="str">
        <f t="shared" si="1002"/>
        <v>+133,2</v>
      </c>
      <c r="AK1432" t="str">
        <f t="shared" si="1003"/>
        <v>MOVZL# 3,0,SNC</v>
      </c>
      <c r="AL1432" s="4" t="str">
        <f t="shared" si="1004"/>
        <v>MOV</v>
      </c>
      <c r="AM1432" s="4" t="str">
        <f t="shared" si="1005"/>
        <v>L</v>
      </c>
      <c r="AN1432" s="4" t="str">
        <f t="shared" si="1006"/>
        <v>Z</v>
      </c>
      <c r="AO1432" s="4" t="str">
        <f t="shared" si="1007"/>
        <v>#</v>
      </c>
      <c r="AP1432" s="15" t="str">
        <f t="shared" si="1008"/>
        <v>,SNC</v>
      </c>
      <c r="AQ1432" s="9" t="str">
        <f>_xlfn.XLOOKUP(D1432,Sheet2!$E$3:$E$101,Sheet2!$F$3:$F$101,"******************")</f>
        <v>******************</v>
      </c>
      <c r="AR1432" s="33" t="str">
        <f t="shared" si="994"/>
        <v>DOAS 0,DSKP</v>
      </c>
      <c r="AS1432" s="9" t="str">
        <f t="shared" si="995"/>
        <v>DOAS</v>
      </c>
      <c r="AT1432" s="4">
        <f t="shared" si="1009"/>
        <v>0</v>
      </c>
      <c r="AU1432" s="6">
        <f t="shared" si="1010"/>
        <v>1</v>
      </c>
      <c r="AV1432" s="4" t="str">
        <f t="shared" si="1011"/>
        <v>S</v>
      </c>
      <c r="AW1432" s="4">
        <f t="shared" si="1012"/>
        <v>33</v>
      </c>
      <c r="AX1432" s="4" t="str">
        <f>_xlfn.XLOOKUP(AW1432,Sheet2!$Q$3:$Q$66,Sheet2!$R$3:$R$66,"**")</f>
        <v>DSKP</v>
      </c>
      <c r="AY1432" s="4">
        <f t="shared" si="1013"/>
        <v>2</v>
      </c>
      <c r="AZ1432" s="16" t="str">
        <f t="shared" si="1014"/>
        <v>SKPBZ</v>
      </c>
    </row>
    <row r="1433" spans="2:52" x14ac:dyDescent="0.35">
      <c r="B1433" s="3">
        <f t="shared" si="972"/>
        <v>14</v>
      </c>
      <c r="C1433" s="1">
        <f t="shared" si="973"/>
        <v>3077</v>
      </c>
      <c r="D1433" s="2">
        <v>152520</v>
      </c>
      <c r="E1433" s="2" t="str">
        <f>_xlfn.XLOOKUP(C1433,Sheet2!$N$3:$N$1000,Sheet2!$O$3:$O$1000,"")</f>
        <v/>
      </c>
      <c r="F1433" s="9" t="str">
        <f t="shared" si="971"/>
        <v>SUBZL 2,2</v>
      </c>
      <c r="G1433" s="4" t="str">
        <f t="shared" si="991"/>
        <v>325</v>
      </c>
      <c r="H1433" s="4">
        <f t="shared" si="992"/>
        <v>120</v>
      </c>
      <c r="I1433" s="6">
        <f t="shared" si="984"/>
        <v>1</v>
      </c>
      <c r="J1433" s="6">
        <f t="shared" si="985"/>
        <v>5</v>
      </c>
      <c r="K1433" s="6">
        <f t="shared" si="986"/>
        <v>2</v>
      </c>
      <c r="L1433" s="6">
        <f t="shared" si="987"/>
        <v>5</v>
      </c>
      <c r="M1433" s="6">
        <f t="shared" si="988"/>
        <v>2</v>
      </c>
      <c r="N1433" s="6">
        <f t="shared" si="989"/>
        <v>0</v>
      </c>
      <c r="O1433" s="13">
        <f t="shared" si="990"/>
        <v>26</v>
      </c>
      <c r="P1433" s="4">
        <f t="shared" si="996"/>
        <v>6</v>
      </c>
      <c r="Q1433" s="4">
        <f t="shared" si="997"/>
        <v>2</v>
      </c>
      <c r="R1433">
        <f t="shared" si="974"/>
        <v>120</v>
      </c>
      <c r="S1433" s="4">
        <f t="shared" si="975"/>
        <v>1</v>
      </c>
      <c r="T1433" s="15">
        <f t="shared" si="976"/>
        <v>1</v>
      </c>
      <c r="U1433" s="4">
        <f t="shared" si="977"/>
        <v>2</v>
      </c>
      <c r="V1433" s="4">
        <f t="shared" si="978"/>
        <v>2</v>
      </c>
      <c r="W1433" s="4">
        <f t="shared" si="979"/>
        <v>5</v>
      </c>
      <c r="X1433" s="6">
        <f t="shared" si="980"/>
        <v>1</v>
      </c>
      <c r="Y1433" s="4">
        <f t="shared" si="981"/>
        <v>1</v>
      </c>
      <c r="Z1433" s="6">
        <f t="shared" si="982"/>
        <v>0</v>
      </c>
      <c r="AA1433" s="18">
        <f t="shared" si="983"/>
        <v>0</v>
      </c>
      <c r="AB1433" s="9" t="str">
        <f t="shared" si="998"/>
        <v>+120</v>
      </c>
      <c r="AC1433" s="9" t="str">
        <f>_xlfn.XLOOKUP(R1433,Sheet2!$H$3:$H$258,Sheet2!$I$3:$I$258,"-----")</f>
        <v>C7</v>
      </c>
      <c r="AD1433" s="9" t="str">
        <f>_xlfn.XLOOKUP(VALUE(AE1433),Sheet2!$N$3:$N$1000,Sheet2!$O$3:$O$1000,"********")</f>
        <v>********</v>
      </c>
      <c r="AE1433" t="str">
        <f t="shared" si="993"/>
        <v>3217</v>
      </c>
      <c r="AF1433" s="9" t="str">
        <f>IF(R1433&lt;200,"+"&amp;TEXT(R1433,"0"),"-"&amp;TEXT(_xlfn.XLOOKUP(R1433,Sheet2!$K$3:$K$130,Sheet2!$L$3:$L$130,"-----"),"0"))</f>
        <v>+120</v>
      </c>
      <c r="AG1433" s="9" t="str">
        <f t="shared" si="999"/>
        <v>@</v>
      </c>
      <c r="AH1433" s="9" t="str">
        <f t="shared" si="1000"/>
        <v>ISZ @+120</v>
      </c>
      <c r="AI1433" t="str">
        <f t="shared" si="1001"/>
        <v>2,@+120</v>
      </c>
      <c r="AJ1433" s="16" t="str">
        <f t="shared" si="1002"/>
        <v>@+120</v>
      </c>
      <c r="AK1433" t="str">
        <f t="shared" si="1003"/>
        <v>SUBZL 2,2</v>
      </c>
      <c r="AL1433" s="4" t="str">
        <f t="shared" si="1004"/>
        <v>SUB</v>
      </c>
      <c r="AM1433" s="4" t="str">
        <f t="shared" si="1005"/>
        <v>L</v>
      </c>
      <c r="AN1433" s="4" t="str">
        <f t="shared" si="1006"/>
        <v>Z</v>
      </c>
      <c r="AO1433" s="4" t="str">
        <f t="shared" si="1007"/>
        <v/>
      </c>
      <c r="AP1433" s="15" t="str">
        <f t="shared" si="1008"/>
        <v/>
      </c>
      <c r="AQ1433" s="9" t="str">
        <f>_xlfn.XLOOKUP(D1433,Sheet2!$E$3:$E$101,Sheet2!$F$3:$F$101,"******************")</f>
        <v>******************</v>
      </c>
      <c r="AR1433" s="33" t="str">
        <f t="shared" si="994"/>
        <v>DICS 2,DSKP</v>
      </c>
      <c r="AS1433" s="9" t="str">
        <f t="shared" si="995"/>
        <v>DICS</v>
      </c>
      <c r="AT1433" s="4">
        <f t="shared" si="1009"/>
        <v>2</v>
      </c>
      <c r="AU1433" s="6">
        <f t="shared" si="1010"/>
        <v>1</v>
      </c>
      <c r="AV1433" s="4" t="str">
        <f t="shared" si="1011"/>
        <v>S</v>
      </c>
      <c r="AW1433" s="4">
        <f t="shared" si="1012"/>
        <v>20</v>
      </c>
      <c r="AX1433" s="4" t="str">
        <f>_xlfn.XLOOKUP(AW1433,Sheet2!$Q$3:$Q$66,Sheet2!$R$3:$R$66,"**")</f>
        <v>DSKP</v>
      </c>
      <c r="AY1433" s="4">
        <f t="shared" si="1013"/>
        <v>5</v>
      </c>
      <c r="AZ1433" s="16" t="str">
        <f t="shared" si="1014"/>
        <v>SKPBZ</v>
      </c>
    </row>
    <row r="1434" spans="2:52" x14ac:dyDescent="0.35">
      <c r="B1434" s="3">
        <f t="shared" si="972"/>
        <v>15</v>
      </c>
      <c r="C1434" s="1">
        <v>3100</v>
      </c>
      <c r="D1434" s="2">
        <v>6227</v>
      </c>
      <c r="E1434" s="2" t="str">
        <f>_xlfn.XLOOKUP(C1434,Sheet2!$N$3:$N$1000,Sheet2!$O$3:$O$1000,"")</f>
        <v/>
      </c>
      <c r="F1434" s="9" t="str">
        <f t="shared" ref="F1434:F1497" si="1015">IF(AQ1434="******************",IF(P1434=0,AH1434,IF(P1434=3,AR1434,IF(P1434=1,"LDA "&amp;AI1434,IF(P1434=2,"STA "&amp;AI1434,IF(P1434=3,AQ1434,AK1434))))),AQ1434)</f>
        <v>WAIT</v>
      </c>
      <c r="G1434" s="4" t="str">
        <f t="shared" si="991"/>
        <v>14</v>
      </c>
      <c r="H1434" s="4">
        <f t="shared" si="992"/>
        <v>227</v>
      </c>
      <c r="I1434" s="6">
        <f t="shared" si="984"/>
        <v>0</v>
      </c>
      <c r="J1434" s="6">
        <f t="shared" si="985"/>
        <v>0</v>
      </c>
      <c r="K1434" s="6">
        <f t="shared" si="986"/>
        <v>6</v>
      </c>
      <c r="L1434" s="6">
        <f t="shared" si="987"/>
        <v>2</v>
      </c>
      <c r="M1434" s="6">
        <f t="shared" si="988"/>
        <v>2</v>
      </c>
      <c r="N1434" s="6">
        <f t="shared" si="989"/>
        <v>7</v>
      </c>
      <c r="O1434" s="13">
        <f t="shared" si="990"/>
        <v>1</v>
      </c>
      <c r="P1434" s="4">
        <f t="shared" si="996"/>
        <v>0</v>
      </c>
      <c r="Q1434" s="4">
        <f t="shared" si="997"/>
        <v>1</v>
      </c>
      <c r="R1434">
        <f t="shared" si="974"/>
        <v>227</v>
      </c>
      <c r="S1434" s="4">
        <f t="shared" si="975"/>
        <v>0</v>
      </c>
      <c r="T1434" s="15">
        <f t="shared" si="976"/>
        <v>1</v>
      </c>
      <c r="U1434" s="4">
        <f t="shared" si="977"/>
        <v>0</v>
      </c>
      <c r="V1434" s="4">
        <f t="shared" si="978"/>
        <v>1</v>
      </c>
      <c r="W1434" s="4">
        <f t="shared" si="979"/>
        <v>4</v>
      </c>
      <c r="X1434" s="6">
        <f t="shared" si="980"/>
        <v>2</v>
      </c>
      <c r="Y1434" s="4">
        <f t="shared" si="981"/>
        <v>1</v>
      </c>
      <c r="Z1434" s="6">
        <f t="shared" si="982"/>
        <v>0</v>
      </c>
      <c r="AA1434" s="18">
        <f t="shared" si="983"/>
        <v>7</v>
      </c>
      <c r="AB1434" s="9" t="str">
        <f t="shared" si="998"/>
        <v>I.WAIT</v>
      </c>
      <c r="AC1434" s="9" t="str">
        <f>_xlfn.XLOOKUP(R1434,Sheet2!$H$3:$H$258,Sheet2!$I$3:$I$258,"-----")</f>
        <v>I.WAIT</v>
      </c>
      <c r="AD1434" s="9" t="str">
        <f>_xlfn.XLOOKUP(VALUE(AE1434),Sheet2!$N$3:$N$1000,Sheet2!$O$3:$O$1000,"********")</f>
        <v>********</v>
      </c>
      <c r="AE1434" t="str">
        <f t="shared" si="993"/>
        <v>2727</v>
      </c>
      <c r="AF1434" s="9" t="str">
        <f>IF(R1434&lt;200,"+"&amp;TEXT(R1434,"0"),"-"&amp;TEXT(_xlfn.XLOOKUP(R1434,Sheet2!$K$3:$K$130,Sheet2!$L$3:$L$130,"-----"),"0"))</f>
        <v>-151</v>
      </c>
      <c r="AG1434" s="9" t="str">
        <f t="shared" si="999"/>
        <v>@</v>
      </c>
      <c r="AH1434" s="9" t="str">
        <f t="shared" si="1000"/>
        <v>JSR @I.WAIT</v>
      </c>
      <c r="AI1434" t="str">
        <f t="shared" si="1001"/>
        <v>1,@I.WAIT</v>
      </c>
      <c r="AJ1434" s="16" t="str">
        <f t="shared" si="1002"/>
        <v>@I.WAIT</v>
      </c>
      <c r="AK1434" t="str">
        <f t="shared" si="1003"/>
        <v>ADCZR 0,1,SBN</v>
      </c>
      <c r="AL1434" s="4" t="str">
        <f t="shared" si="1004"/>
        <v>ADC</v>
      </c>
      <c r="AM1434" s="4" t="str">
        <f t="shared" si="1005"/>
        <v>R</v>
      </c>
      <c r="AN1434" s="4" t="str">
        <f t="shared" si="1006"/>
        <v>Z</v>
      </c>
      <c r="AO1434" s="4" t="str">
        <f t="shared" si="1007"/>
        <v/>
      </c>
      <c r="AP1434" s="15" t="str">
        <f t="shared" si="1008"/>
        <v>,SBN</v>
      </c>
      <c r="AQ1434" s="9" t="str">
        <f>_xlfn.XLOOKUP(D1434,Sheet2!$E$3:$E$101,Sheet2!$F$3:$F$101,"******************")</f>
        <v>WAIT</v>
      </c>
      <c r="AR1434" s="33" t="str">
        <f t="shared" si="994"/>
        <v>DOBC 1,**</v>
      </c>
      <c r="AS1434" s="9" t="str">
        <f t="shared" si="995"/>
        <v>DOBC</v>
      </c>
      <c r="AT1434" s="4">
        <f t="shared" si="1009"/>
        <v>1</v>
      </c>
      <c r="AU1434" s="6">
        <f t="shared" si="1010"/>
        <v>2</v>
      </c>
      <c r="AV1434" s="4" t="str">
        <f t="shared" si="1011"/>
        <v>C</v>
      </c>
      <c r="AW1434" s="4">
        <f t="shared" si="1012"/>
        <v>27</v>
      </c>
      <c r="AX1434" s="4" t="str">
        <f>_xlfn.XLOOKUP(AW1434,Sheet2!$Q$3:$Q$66,Sheet2!$R$3:$R$66,"**")</f>
        <v>**</v>
      </c>
      <c r="AY1434" s="4">
        <f t="shared" si="1013"/>
        <v>4</v>
      </c>
      <c r="AZ1434" s="16" t="str">
        <f t="shared" si="1014"/>
        <v>SKPDN</v>
      </c>
    </row>
    <row r="1435" spans="2:52" x14ac:dyDescent="0.35">
      <c r="B1435" s="3">
        <f t="shared" si="972"/>
        <v>16</v>
      </c>
      <c r="C1435" s="1">
        <f t="shared" si="973"/>
        <v>3101</v>
      </c>
      <c r="D1435" s="2">
        <v>66433</v>
      </c>
      <c r="E1435" s="2" t="str">
        <f>_xlfn.XLOOKUP(C1435,Sheet2!$N$3:$N$1000,Sheet2!$O$3:$O$1000,"")</f>
        <v/>
      </c>
      <c r="F1435" s="9" t="str">
        <f t="shared" si="1015"/>
        <v>DIC 1,DSKP</v>
      </c>
      <c r="G1435" s="4" t="str">
        <f t="shared" si="991"/>
        <v>155</v>
      </c>
      <c r="H1435" s="4">
        <f t="shared" si="992"/>
        <v>33</v>
      </c>
      <c r="I1435" s="6">
        <f t="shared" si="984"/>
        <v>0</v>
      </c>
      <c r="J1435" s="6">
        <f t="shared" si="985"/>
        <v>6</v>
      </c>
      <c r="K1435" s="6">
        <f t="shared" si="986"/>
        <v>6</v>
      </c>
      <c r="L1435" s="6">
        <f t="shared" si="987"/>
        <v>4</v>
      </c>
      <c r="M1435" s="6">
        <f t="shared" si="988"/>
        <v>3</v>
      </c>
      <c r="N1435" s="6">
        <f t="shared" si="989"/>
        <v>3</v>
      </c>
      <c r="O1435" s="13">
        <f t="shared" si="990"/>
        <v>13</v>
      </c>
      <c r="P1435" s="4">
        <f t="shared" si="996"/>
        <v>3</v>
      </c>
      <c r="Q1435" s="4">
        <f t="shared" si="997"/>
        <v>1</v>
      </c>
      <c r="R1435">
        <f t="shared" si="974"/>
        <v>33</v>
      </c>
      <c r="S1435" s="4">
        <f t="shared" si="975"/>
        <v>1</v>
      </c>
      <c r="T1435" s="15">
        <f t="shared" si="976"/>
        <v>1</v>
      </c>
      <c r="U1435" s="4">
        <f t="shared" si="977"/>
        <v>3</v>
      </c>
      <c r="V1435" s="4">
        <f t="shared" si="978"/>
        <v>1</v>
      </c>
      <c r="W1435" s="4">
        <f t="shared" si="979"/>
        <v>5</v>
      </c>
      <c r="X1435" s="6">
        <f t="shared" si="980"/>
        <v>0</v>
      </c>
      <c r="Y1435" s="4">
        <f t="shared" si="981"/>
        <v>1</v>
      </c>
      <c r="Z1435" s="6">
        <f t="shared" si="982"/>
        <v>1</v>
      </c>
      <c r="AA1435" s="18">
        <f t="shared" si="983"/>
        <v>3</v>
      </c>
      <c r="AB1435" s="9" t="str">
        <f t="shared" si="998"/>
        <v>+33</v>
      </c>
      <c r="AC1435" s="9" t="str">
        <f>_xlfn.XLOOKUP(R1435,Sheet2!$H$3:$H$258,Sheet2!$I$3:$I$258,"-----")</f>
        <v>*****</v>
      </c>
      <c r="AD1435" s="9" t="str">
        <f>_xlfn.XLOOKUP(VALUE(AE1435),Sheet2!$N$3:$N$1000,Sheet2!$O$3:$O$1000,"********")</f>
        <v>********</v>
      </c>
      <c r="AE1435" t="str">
        <f t="shared" si="993"/>
        <v>3134</v>
      </c>
      <c r="AF1435" s="9" t="str">
        <f>IF(R1435&lt;200,"+"&amp;TEXT(R1435,"0"),"-"&amp;TEXT(_xlfn.XLOOKUP(R1435,Sheet2!$K$3:$K$130,Sheet2!$L$3:$L$130,"-----"),"0"))</f>
        <v>+33</v>
      </c>
      <c r="AG1435" s="9" t="str">
        <f t="shared" si="999"/>
        <v>@</v>
      </c>
      <c r="AH1435" s="9" t="str">
        <f t="shared" si="1000"/>
        <v>JSR @+33</v>
      </c>
      <c r="AI1435" t="str">
        <f t="shared" si="1001"/>
        <v>1,@+33</v>
      </c>
      <c r="AJ1435" s="16" t="str">
        <f t="shared" si="1002"/>
        <v>@+33</v>
      </c>
      <c r="AK1435" t="str">
        <f t="shared" si="1003"/>
        <v>SUBZ# 3,1,SNC</v>
      </c>
      <c r="AL1435" s="4" t="str">
        <f t="shared" si="1004"/>
        <v>SUB</v>
      </c>
      <c r="AM1435" s="4" t="str">
        <f t="shared" si="1005"/>
        <v/>
      </c>
      <c r="AN1435" s="4" t="str">
        <f t="shared" si="1006"/>
        <v>Z</v>
      </c>
      <c r="AO1435" s="4" t="str">
        <f t="shared" si="1007"/>
        <v>#</v>
      </c>
      <c r="AP1435" s="15" t="str">
        <f t="shared" si="1008"/>
        <v>,SNC</v>
      </c>
      <c r="AQ1435" s="9" t="str">
        <f>_xlfn.XLOOKUP(D1435,Sheet2!$E$3:$E$101,Sheet2!$F$3:$F$101,"******************")</f>
        <v>******************</v>
      </c>
      <c r="AR1435" s="33" t="str">
        <f t="shared" si="994"/>
        <v>DIC 1,DSKP</v>
      </c>
      <c r="AS1435" s="9" t="str">
        <f t="shared" si="995"/>
        <v>DIC</v>
      </c>
      <c r="AT1435" s="4">
        <f t="shared" si="1009"/>
        <v>1</v>
      </c>
      <c r="AU1435" s="6">
        <f t="shared" si="1010"/>
        <v>0</v>
      </c>
      <c r="AV1435" s="4" t="str">
        <f t="shared" si="1011"/>
        <v/>
      </c>
      <c r="AW1435" s="4">
        <f t="shared" si="1012"/>
        <v>33</v>
      </c>
      <c r="AX1435" s="4" t="str">
        <f>_xlfn.XLOOKUP(AW1435,Sheet2!$Q$3:$Q$66,Sheet2!$R$3:$R$66,"**")</f>
        <v>DSKP</v>
      </c>
      <c r="AY1435" s="4">
        <f t="shared" si="1013"/>
        <v>5</v>
      </c>
      <c r="AZ1435" s="16" t="str">
        <f t="shared" si="1014"/>
        <v>SKPBN</v>
      </c>
    </row>
    <row r="1436" spans="2:52" x14ac:dyDescent="0.35">
      <c r="B1436" s="3">
        <f t="shared" si="972"/>
        <v>17</v>
      </c>
      <c r="C1436" s="1">
        <f t="shared" si="973"/>
        <v>3102</v>
      </c>
      <c r="D1436" s="2">
        <v>30133</v>
      </c>
      <c r="E1436" s="2" t="str">
        <f>_xlfn.XLOOKUP(C1436,Sheet2!$N$3:$N$1000,Sheet2!$O$3:$O$1000,"")</f>
        <v/>
      </c>
      <c r="F1436" s="9" t="str">
        <f t="shared" si="1015"/>
        <v>LDA 2,C037</v>
      </c>
      <c r="G1436" s="4" t="str">
        <f t="shared" si="991"/>
        <v>60</v>
      </c>
      <c r="H1436" s="4">
        <f t="shared" si="992"/>
        <v>133</v>
      </c>
      <c r="I1436" s="6">
        <f t="shared" si="984"/>
        <v>0</v>
      </c>
      <c r="J1436" s="6">
        <f t="shared" si="985"/>
        <v>3</v>
      </c>
      <c r="K1436" s="6">
        <f t="shared" si="986"/>
        <v>0</v>
      </c>
      <c r="L1436" s="6">
        <f t="shared" si="987"/>
        <v>1</v>
      </c>
      <c r="M1436" s="6">
        <f t="shared" si="988"/>
        <v>3</v>
      </c>
      <c r="N1436" s="6">
        <f t="shared" si="989"/>
        <v>3</v>
      </c>
      <c r="O1436" s="13">
        <f t="shared" si="990"/>
        <v>6</v>
      </c>
      <c r="P1436" s="4">
        <f t="shared" si="996"/>
        <v>1</v>
      </c>
      <c r="Q1436" s="4">
        <f t="shared" si="997"/>
        <v>2</v>
      </c>
      <c r="R1436">
        <f t="shared" si="974"/>
        <v>133</v>
      </c>
      <c r="S1436" s="4">
        <f t="shared" si="975"/>
        <v>0</v>
      </c>
      <c r="T1436" s="15">
        <f t="shared" si="976"/>
        <v>0</v>
      </c>
      <c r="U1436" s="4">
        <f t="shared" si="977"/>
        <v>1</v>
      </c>
      <c r="V1436" s="4">
        <f t="shared" si="978"/>
        <v>2</v>
      </c>
      <c r="W1436" s="4">
        <f t="shared" si="979"/>
        <v>0</v>
      </c>
      <c r="X1436" s="6">
        <f t="shared" si="980"/>
        <v>1</v>
      </c>
      <c r="Y1436" s="4">
        <f t="shared" si="981"/>
        <v>1</v>
      </c>
      <c r="Z1436" s="6">
        <f t="shared" si="982"/>
        <v>1</v>
      </c>
      <c r="AA1436" s="18">
        <f t="shared" si="983"/>
        <v>3</v>
      </c>
      <c r="AB1436" s="9" t="str">
        <f t="shared" si="998"/>
        <v>C037</v>
      </c>
      <c r="AC1436" s="9" t="str">
        <f>_xlfn.XLOOKUP(R1436,Sheet2!$H$3:$H$258,Sheet2!$I$3:$I$258,"-----")</f>
        <v>C037</v>
      </c>
      <c r="AD1436" s="9" t="str">
        <f>_xlfn.XLOOKUP(VALUE(AE1436),Sheet2!$N$3:$N$1000,Sheet2!$O$3:$O$1000,"********")</f>
        <v>********</v>
      </c>
      <c r="AE1436" t="str">
        <f t="shared" si="993"/>
        <v>3235</v>
      </c>
      <c r="AF1436" s="9" t="str">
        <f>IF(R1436&lt;200,"+"&amp;TEXT(R1436,"0"),"-"&amp;TEXT(_xlfn.XLOOKUP(R1436,Sheet2!$K$3:$K$130,Sheet2!$L$3:$L$130,"-----"),"0"))</f>
        <v>+133</v>
      </c>
      <c r="AG1436" s="9" t="str">
        <f t="shared" si="999"/>
        <v/>
      </c>
      <c r="AH1436" s="9" t="str">
        <f t="shared" si="1000"/>
        <v>ISZ C037</v>
      </c>
      <c r="AI1436" t="str">
        <f t="shared" si="1001"/>
        <v>2,C037</v>
      </c>
      <c r="AJ1436" s="16" t="str">
        <f t="shared" si="1002"/>
        <v>C037</v>
      </c>
      <c r="AK1436" t="str">
        <f t="shared" si="1003"/>
        <v>COMZL# 1,2,SNC</v>
      </c>
      <c r="AL1436" s="4" t="str">
        <f t="shared" si="1004"/>
        <v>COM</v>
      </c>
      <c r="AM1436" s="4" t="str">
        <f t="shared" si="1005"/>
        <v>L</v>
      </c>
      <c r="AN1436" s="4" t="str">
        <f t="shared" si="1006"/>
        <v>Z</v>
      </c>
      <c r="AO1436" s="4" t="str">
        <f t="shared" si="1007"/>
        <v>#</v>
      </c>
      <c r="AP1436" s="15" t="str">
        <f t="shared" si="1008"/>
        <v>,SNC</v>
      </c>
      <c r="AQ1436" s="9" t="str">
        <f>_xlfn.XLOOKUP(D1436,Sheet2!$E$3:$E$101,Sheet2!$F$3:$F$101,"******************")</f>
        <v>******************</v>
      </c>
      <c r="AR1436" s="33" t="str">
        <f t="shared" si="994"/>
        <v>NIOS DSKP</v>
      </c>
      <c r="AS1436" s="9" t="str">
        <f t="shared" si="995"/>
        <v>DOCS</v>
      </c>
      <c r="AT1436" s="4">
        <f t="shared" si="1009"/>
        <v>2</v>
      </c>
      <c r="AU1436" s="6">
        <f t="shared" si="1010"/>
        <v>1</v>
      </c>
      <c r="AV1436" s="4" t="str">
        <f t="shared" si="1011"/>
        <v>S</v>
      </c>
      <c r="AW1436" s="4">
        <f t="shared" si="1012"/>
        <v>33</v>
      </c>
      <c r="AX1436" s="4" t="str">
        <f>_xlfn.XLOOKUP(AW1436,Sheet2!$Q$3:$Q$66,Sheet2!$R$3:$R$66,"**")</f>
        <v>DSKP</v>
      </c>
      <c r="AY1436" s="4">
        <f t="shared" si="1013"/>
        <v>0</v>
      </c>
      <c r="AZ1436" s="16" t="str">
        <f t="shared" si="1014"/>
        <v>SKPBZ</v>
      </c>
    </row>
    <row r="1437" spans="2:52" x14ac:dyDescent="0.35">
      <c r="B1437" s="3">
        <f t="shared" si="972"/>
        <v>18</v>
      </c>
      <c r="C1437" s="1">
        <f t="shared" si="973"/>
        <v>3103</v>
      </c>
      <c r="D1437" s="2">
        <v>147400</v>
      </c>
      <c r="E1437" s="2" t="str">
        <f>_xlfn.XLOOKUP(C1437,Sheet2!$N$3:$N$1000,Sheet2!$O$3:$O$1000,"")</f>
        <v/>
      </c>
      <c r="F1437" s="9" t="str">
        <f t="shared" si="1015"/>
        <v>AND 2,1</v>
      </c>
      <c r="G1437" s="4" t="str">
        <f t="shared" si="991"/>
        <v>317</v>
      </c>
      <c r="H1437" s="4">
        <f t="shared" si="992"/>
        <v>0</v>
      </c>
      <c r="I1437" s="6">
        <f t="shared" si="984"/>
        <v>1</v>
      </c>
      <c r="J1437" s="6">
        <f t="shared" si="985"/>
        <v>4</v>
      </c>
      <c r="K1437" s="6">
        <f t="shared" si="986"/>
        <v>7</v>
      </c>
      <c r="L1437" s="6">
        <f t="shared" si="987"/>
        <v>4</v>
      </c>
      <c r="M1437" s="6">
        <f t="shared" si="988"/>
        <v>0</v>
      </c>
      <c r="N1437" s="6">
        <f t="shared" si="989"/>
        <v>0</v>
      </c>
      <c r="O1437" s="13">
        <f t="shared" si="990"/>
        <v>25</v>
      </c>
      <c r="P1437" s="4">
        <f t="shared" si="996"/>
        <v>6</v>
      </c>
      <c r="Q1437" s="4">
        <f t="shared" si="997"/>
        <v>1</v>
      </c>
      <c r="R1437">
        <f t="shared" si="974"/>
        <v>0</v>
      </c>
      <c r="S1437" s="4">
        <f t="shared" si="975"/>
        <v>3</v>
      </c>
      <c r="T1437" s="15">
        <f t="shared" si="976"/>
        <v>1</v>
      </c>
      <c r="U1437" s="4">
        <f t="shared" si="977"/>
        <v>2</v>
      </c>
      <c r="V1437" s="4">
        <f t="shared" si="978"/>
        <v>1</v>
      </c>
      <c r="W1437" s="4">
        <f t="shared" si="979"/>
        <v>7</v>
      </c>
      <c r="X1437" s="6">
        <f t="shared" si="980"/>
        <v>0</v>
      </c>
      <c r="Y1437" s="4">
        <f t="shared" si="981"/>
        <v>0</v>
      </c>
      <c r="Z1437" s="6">
        <f t="shared" si="982"/>
        <v>0</v>
      </c>
      <c r="AA1437" s="18">
        <f t="shared" si="983"/>
        <v>0</v>
      </c>
      <c r="AB1437" s="9" t="str">
        <f t="shared" si="998"/>
        <v>+0,3</v>
      </c>
      <c r="AC1437" s="9" t="str">
        <f>_xlfn.XLOOKUP(R1437,Sheet2!$H$3:$H$258,Sheet2!$I$3:$I$258,"-----")</f>
        <v>0</v>
      </c>
      <c r="AD1437" s="9" t="str">
        <f>_xlfn.XLOOKUP(VALUE(AE1437),Sheet2!$N$3:$N$1000,Sheet2!$O$3:$O$1000,"********")</f>
        <v>********</v>
      </c>
      <c r="AE1437" t="str">
        <f t="shared" si="993"/>
        <v>3103</v>
      </c>
      <c r="AF1437" s="9" t="str">
        <f>IF(R1437&lt;200,"+"&amp;TEXT(R1437,"0"),"-"&amp;TEXT(_xlfn.XLOOKUP(R1437,Sheet2!$K$3:$K$130,Sheet2!$L$3:$L$130,"-----"),"0"))</f>
        <v>+0</v>
      </c>
      <c r="AG1437" s="9" t="str">
        <f t="shared" si="999"/>
        <v>@</v>
      </c>
      <c r="AH1437" s="9" t="str">
        <f t="shared" si="1000"/>
        <v>JSR @+0,3</v>
      </c>
      <c r="AI1437" t="str">
        <f t="shared" si="1001"/>
        <v>1,@+0,3</v>
      </c>
      <c r="AJ1437" s="16" t="str">
        <f t="shared" si="1002"/>
        <v>@+0,3</v>
      </c>
      <c r="AK1437" t="str">
        <f t="shared" si="1003"/>
        <v>AND 2,1</v>
      </c>
      <c r="AL1437" s="4" t="str">
        <f t="shared" si="1004"/>
        <v>AND</v>
      </c>
      <c r="AM1437" s="4" t="str">
        <f t="shared" si="1005"/>
        <v/>
      </c>
      <c r="AN1437" s="4" t="str">
        <f t="shared" si="1006"/>
        <v/>
      </c>
      <c r="AO1437" s="4" t="str">
        <f t="shared" si="1007"/>
        <v/>
      </c>
      <c r="AP1437" s="15" t="str">
        <f t="shared" si="1008"/>
        <v/>
      </c>
      <c r="AQ1437" s="9" t="str">
        <f>_xlfn.XLOOKUP(D1437,Sheet2!$E$3:$E$101,Sheet2!$F$3:$F$101,"******************")</f>
        <v>******************</v>
      </c>
      <c r="AR1437" s="33" t="str">
        <f t="shared" si="994"/>
        <v>SKPBN 0</v>
      </c>
      <c r="AS1437" s="9" t="str">
        <f t="shared" si="995"/>
        <v>DOC</v>
      </c>
      <c r="AT1437" s="4">
        <f t="shared" si="1009"/>
        <v>1</v>
      </c>
      <c r="AU1437" s="6">
        <f t="shared" si="1010"/>
        <v>0</v>
      </c>
      <c r="AV1437" s="4" t="str">
        <f t="shared" si="1011"/>
        <v/>
      </c>
      <c r="AW1437" s="4">
        <f t="shared" si="1012"/>
        <v>0</v>
      </c>
      <c r="AX1437" s="4" t="str">
        <f>_xlfn.XLOOKUP(AW1437,Sheet2!$Q$3:$Q$66,Sheet2!$R$3:$R$66,"**")</f>
        <v>0</v>
      </c>
      <c r="AY1437" s="4">
        <f t="shared" si="1013"/>
        <v>7</v>
      </c>
      <c r="AZ1437" s="16" t="str">
        <f t="shared" si="1014"/>
        <v>SKPBN</v>
      </c>
    </row>
    <row r="1438" spans="2:52" x14ac:dyDescent="0.35">
      <c r="B1438" s="3">
        <f t="shared" si="972"/>
        <v>19</v>
      </c>
      <c r="C1438" s="1">
        <f t="shared" si="973"/>
        <v>3104</v>
      </c>
      <c r="D1438" s="2">
        <v>20212</v>
      </c>
      <c r="E1438" s="2" t="str">
        <f>_xlfn.XLOOKUP(C1438,Sheet2!$N$3:$N$1000,Sheet2!$O$3:$O$1000,"")</f>
        <v/>
      </c>
      <c r="F1438" s="9" t="str">
        <f t="shared" si="1015"/>
        <v>LDA 0,C420</v>
      </c>
      <c r="G1438" s="4" t="str">
        <f t="shared" si="991"/>
        <v>40</v>
      </c>
      <c r="H1438" s="4">
        <f t="shared" si="992"/>
        <v>212</v>
      </c>
      <c r="I1438" s="6">
        <f t="shared" si="984"/>
        <v>0</v>
      </c>
      <c r="J1438" s="6">
        <f t="shared" si="985"/>
        <v>2</v>
      </c>
      <c r="K1438" s="6">
        <f t="shared" si="986"/>
        <v>0</v>
      </c>
      <c r="L1438" s="6">
        <f t="shared" si="987"/>
        <v>2</v>
      </c>
      <c r="M1438" s="6">
        <f t="shared" si="988"/>
        <v>1</v>
      </c>
      <c r="N1438" s="6">
        <f t="shared" si="989"/>
        <v>2</v>
      </c>
      <c r="O1438" s="13">
        <f t="shared" si="990"/>
        <v>4</v>
      </c>
      <c r="P1438" s="4">
        <f t="shared" si="996"/>
        <v>1</v>
      </c>
      <c r="Q1438" s="4">
        <f t="shared" si="997"/>
        <v>0</v>
      </c>
      <c r="R1438">
        <f t="shared" si="974"/>
        <v>212</v>
      </c>
      <c r="S1438" s="4">
        <f t="shared" si="975"/>
        <v>0</v>
      </c>
      <c r="T1438" s="15">
        <f t="shared" si="976"/>
        <v>0</v>
      </c>
      <c r="U1438" s="4">
        <f t="shared" si="977"/>
        <v>1</v>
      </c>
      <c r="V1438" s="4">
        <f t="shared" si="978"/>
        <v>0</v>
      </c>
      <c r="W1438" s="4">
        <f t="shared" si="979"/>
        <v>0</v>
      </c>
      <c r="X1438" s="6">
        <f t="shared" si="980"/>
        <v>2</v>
      </c>
      <c r="Y1438" s="4">
        <f t="shared" si="981"/>
        <v>0</v>
      </c>
      <c r="Z1438" s="6">
        <f t="shared" si="982"/>
        <v>1</v>
      </c>
      <c r="AA1438" s="18">
        <f t="shared" si="983"/>
        <v>2</v>
      </c>
      <c r="AB1438" s="9" t="str">
        <f t="shared" si="998"/>
        <v>C420</v>
      </c>
      <c r="AC1438" s="9" t="str">
        <f>_xlfn.XLOOKUP(R1438,Sheet2!$H$3:$H$258,Sheet2!$I$3:$I$258,"-----")</f>
        <v>C420</v>
      </c>
      <c r="AD1438" s="9" t="str">
        <f>_xlfn.XLOOKUP(VALUE(AE1438),Sheet2!$N$3:$N$1000,Sheet2!$O$3:$O$1000,"********")</f>
        <v>********</v>
      </c>
      <c r="AE1438" t="str">
        <f t="shared" si="993"/>
        <v>2716</v>
      </c>
      <c r="AF1438" s="9" t="str">
        <f>IF(R1438&lt;200,"+"&amp;TEXT(R1438,"0"),"-"&amp;TEXT(_xlfn.XLOOKUP(R1438,Sheet2!$K$3:$K$130,Sheet2!$L$3:$L$130,"-----"),"0"))</f>
        <v>-166</v>
      </c>
      <c r="AG1438" s="9" t="str">
        <f t="shared" si="999"/>
        <v/>
      </c>
      <c r="AH1438" s="9" t="str">
        <f t="shared" si="1000"/>
        <v>JMP C420</v>
      </c>
      <c r="AI1438" t="str">
        <f t="shared" si="1001"/>
        <v>0,C420</v>
      </c>
      <c r="AJ1438" s="16" t="str">
        <f t="shared" si="1002"/>
        <v>C420</v>
      </c>
      <c r="AK1438" t="str">
        <f t="shared" si="1003"/>
        <v>COMR# 1,0,SZC</v>
      </c>
      <c r="AL1438" s="4" t="str">
        <f t="shared" si="1004"/>
        <v>COM</v>
      </c>
      <c r="AM1438" s="4" t="str">
        <f t="shared" si="1005"/>
        <v>R</v>
      </c>
      <c r="AN1438" s="4" t="str">
        <f t="shared" si="1006"/>
        <v/>
      </c>
      <c r="AO1438" s="4" t="str">
        <f t="shared" si="1007"/>
        <v>#</v>
      </c>
      <c r="AP1438" s="15" t="str">
        <f t="shared" si="1008"/>
        <v>,SZC</v>
      </c>
      <c r="AQ1438" s="9" t="str">
        <f>_xlfn.XLOOKUP(D1438,Sheet2!$E$3:$E$101,Sheet2!$F$3:$F$101,"******************")</f>
        <v>******************</v>
      </c>
      <c r="AR1438" s="33" t="str">
        <f t="shared" si="994"/>
        <v>NIOC PTR</v>
      </c>
      <c r="AS1438" s="9" t="str">
        <f t="shared" si="995"/>
        <v>DOCC</v>
      </c>
      <c r="AT1438" s="4">
        <f t="shared" si="1009"/>
        <v>0</v>
      </c>
      <c r="AU1438" s="6">
        <f t="shared" si="1010"/>
        <v>2</v>
      </c>
      <c r="AV1438" s="4" t="str">
        <f t="shared" si="1011"/>
        <v>C</v>
      </c>
      <c r="AW1438" s="4">
        <f t="shared" si="1012"/>
        <v>12</v>
      </c>
      <c r="AX1438" s="4" t="str">
        <f>_xlfn.XLOOKUP(AW1438,Sheet2!$Q$3:$Q$66,Sheet2!$R$3:$R$66,"**")</f>
        <v>PTR</v>
      </c>
      <c r="AY1438" s="4">
        <f t="shared" si="1013"/>
        <v>0</v>
      </c>
      <c r="AZ1438" s="16" t="str">
        <f t="shared" si="1014"/>
        <v>SKPDN</v>
      </c>
    </row>
    <row r="1439" spans="2:52" x14ac:dyDescent="0.35">
      <c r="B1439" s="3">
        <f t="shared" si="972"/>
        <v>20</v>
      </c>
      <c r="C1439" s="1">
        <f t="shared" si="973"/>
        <v>3105</v>
      </c>
      <c r="D1439" s="2">
        <v>122414</v>
      </c>
      <c r="E1439" s="2" t="str">
        <f>_xlfn.XLOOKUP(C1439,Sheet2!$N$3:$N$1000,Sheet2!$O$3:$O$1000,"")</f>
        <v/>
      </c>
      <c r="F1439" s="9" t="str">
        <f t="shared" si="1015"/>
        <v>SUB# 1,0,SZR</v>
      </c>
      <c r="G1439" s="4" t="str">
        <f t="shared" si="991"/>
        <v>245</v>
      </c>
      <c r="H1439" s="4">
        <f t="shared" si="992"/>
        <v>14</v>
      </c>
      <c r="I1439" s="6">
        <f t="shared" si="984"/>
        <v>1</v>
      </c>
      <c r="J1439" s="6">
        <f t="shared" si="985"/>
        <v>2</v>
      </c>
      <c r="K1439" s="6">
        <f t="shared" si="986"/>
        <v>2</v>
      </c>
      <c r="L1439" s="6">
        <f t="shared" si="987"/>
        <v>4</v>
      </c>
      <c r="M1439" s="6">
        <f t="shared" si="988"/>
        <v>1</v>
      </c>
      <c r="N1439" s="6">
        <f t="shared" si="989"/>
        <v>4</v>
      </c>
      <c r="O1439" s="13">
        <f t="shared" si="990"/>
        <v>20</v>
      </c>
      <c r="P1439" s="4">
        <f t="shared" si="996"/>
        <v>5</v>
      </c>
      <c r="Q1439" s="4">
        <f t="shared" si="997"/>
        <v>0</v>
      </c>
      <c r="R1439">
        <f t="shared" si="974"/>
        <v>14</v>
      </c>
      <c r="S1439" s="4">
        <f t="shared" si="975"/>
        <v>1</v>
      </c>
      <c r="T1439" s="15">
        <f t="shared" si="976"/>
        <v>1</v>
      </c>
      <c r="U1439" s="4">
        <f t="shared" si="977"/>
        <v>1</v>
      </c>
      <c r="V1439" s="4">
        <f t="shared" si="978"/>
        <v>0</v>
      </c>
      <c r="W1439" s="4">
        <f t="shared" si="979"/>
        <v>5</v>
      </c>
      <c r="X1439" s="6">
        <f t="shared" si="980"/>
        <v>0</v>
      </c>
      <c r="Y1439" s="4">
        <f t="shared" si="981"/>
        <v>0</v>
      </c>
      <c r="Z1439" s="6">
        <f t="shared" si="982"/>
        <v>1</v>
      </c>
      <c r="AA1439" s="18">
        <f t="shared" si="983"/>
        <v>4</v>
      </c>
      <c r="AB1439" s="9" t="str">
        <f t="shared" si="998"/>
        <v>+14</v>
      </c>
      <c r="AC1439" s="9" t="str">
        <f>_xlfn.XLOOKUP(R1439,Sheet2!$H$3:$H$258,Sheet2!$I$3:$I$258,"-----")</f>
        <v>*****</v>
      </c>
      <c r="AD1439" s="9" t="str">
        <f>_xlfn.XLOOKUP(VALUE(AE1439),Sheet2!$N$3:$N$1000,Sheet2!$O$3:$O$1000,"********")</f>
        <v>********</v>
      </c>
      <c r="AE1439" t="str">
        <f t="shared" si="993"/>
        <v>3121</v>
      </c>
      <c r="AF1439" s="9" t="str">
        <f>IF(R1439&lt;200,"+"&amp;TEXT(R1439,"0"),"-"&amp;TEXT(_xlfn.XLOOKUP(R1439,Sheet2!$K$3:$K$130,Sheet2!$L$3:$L$130,"-----"),"0"))</f>
        <v>+14</v>
      </c>
      <c r="AG1439" s="9" t="str">
        <f t="shared" si="999"/>
        <v>@</v>
      </c>
      <c r="AH1439" s="9" t="str">
        <f t="shared" si="1000"/>
        <v>JMP @+14</v>
      </c>
      <c r="AI1439" t="str">
        <f t="shared" si="1001"/>
        <v>0,@+14</v>
      </c>
      <c r="AJ1439" s="16" t="str">
        <f t="shared" si="1002"/>
        <v>@+14</v>
      </c>
      <c r="AK1439" t="str">
        <f t="shared" si="1003"/>
        <v>SUB# 1,0,SZR</v>
      </c>
      <c r="AL1439" s="4" t="str">
        <f t="shared" si="1004"/>
        <v>SUB</v>
      </c>
      <c r="AM1439" s="4" t="str">
        <f t="shared" si="1005"/>
        <v/>
      </c>
      <c r="AN1439" s="4" t="str">
        <f t="shared" si="1006"/>
        <v/>
      </c>
      <c r="AO1439" s="4" t="str">
        <f t="shared" si="1007"/>
        <v>#</v>
      </c>
      <c r="AP1439" s="15" t="str">
        <f t="shared" si="1008"/>
        <v>,SZR</v>
      </c>
      <c r="AQ1439" s="9" t="str">
        <f>_xlfn.XLOOKUP(D1439,Sheet2!$E$3:$E$101,Sheet2!$F$3:$F$101,"******************")</f>
        <v>******************</v>
      </c>
      <c r="AR1439" s="33" t="str">
        <f t="shared" si="994"/>
        <v>DIC 0,RTC</v>
      </c>
      <c r="AS1439" s="9" t="str">
        <f t="shared" si="995"/>
        <v>DIC</v>
      </c>
      <c r="AT1439" s="4">
        <f t="shared" si="1009"/>
        <v>0</v>
      </c>
      <c r="AU1439" s="6">
        <f t="shared" si="1010"/>
        <v>0</v>
      </c>
      <c r="AV1439" s="4" t="str">
        <f t="shared" si="1011"/>
        <v/>
      </c>
      <c r="AW1439" s="4">
        <f t="shared" si="1012"/>
        <v>14</v>
      </c>
      <c r="AX1439" s="4" t="str">
        <f>_xlfn.XLOOKUP(AW1439,Sheet2!$Q$3:$Q$66,Sheet2!$R$3:$R$66,"**")</f>
        <v>RTC</v>
      </c>
      <c r="AY1439" s="4">
        <f t="shared" si="1013"/>
        <v>5</v>
      </c>
      <c r="AZ1439" s="16" t="str">
        <f t="shared" si="1014"/>
        <v>SKPBN</v>
      </c>
    </row>
    <row r="1440" spans="2:52" x14ac:dyDescent="0.35">
      <c r="B1440" s="3">
        <f t="shared" si="972"/>
        <v>21</v>
      </c>
      <c r="C1440" s="1">
        <f t="shared" si="973"/>
        <v>3106</v>
      </c>
      <c r="D1440" s="2">
        <v>6242</v>
      </c>
      <c r="E1440" s="2" t="str">
        <f>_xlfn.XLOOKUP(C1440,Sheet2!$N$3:$N$1000,Sheet2!$O$3:$O$1000,"")</f>
        <v/>
      </c>
      <c r="F1440" s="9" t="str">
        <f t="shared" si="1015"/>
        <v>EHALT</v>
      </c>
      <c r="G1440" s="4" t="str">
        <f t="shared" si="991"/>
        <v>14</v>
      </c>
      <c r="H1440" s="4">
        <f t="shared" si="992"/>
        <v>242</v>
      </c>
      <c r="I1440" s="6">
        <f t="shared" si="984"/>
        <v>0</v>
      </c>
      <c r="J1440" s="6">
        <f t="shared" si="985"/>
        <v>0</v>
      </c>
      <c r="K1440" s="6">
        <f t="shared" si="986"/>
        <v>6</v>
      </c>
      <c r="L1440" s="6">
        <f t="shared" si="987"/>
        <v>2</v>
      </c>
      <c r="M1440" s="6">
        <f t="shared" si="988"/>
        <v>4</v>
      </c>
      <c r="N1440" s="6">
        <f t="shared" si="989"/>
        <v>2</v>
      </c>
      <c r="O1440" s="13">
        <f t="shared" si="990"/>
        <v>1</v>
      </c>
      <c r="P1440" s="4">
        <f t="shared" si="996"/>
        <v>0</v>
      </c>
      <c r="Q1440" s="4">
        <f t="shared" si="997"/>
        <v>1</v>
      </c>
      <c r="R1440">
        <f t="shared" si="974"/>
        <v>242</v>
      </c>
      <c r="S1440" s="4">
        <f t="shared" si="975"/>
        <v>0</v>
      </c>
      <c r="T1440" s="15">
        <f t="shared" si="976"/>
        <v>1</v>
      </c>
      <c r="U1440" s="4">
        <f t="shared" si="977"/>
        <v>0</v>
      </c>
      <c r="V1440" s="4">
        <f t="shared" si="978"/>
        <v>1</v>
      </c>
      <c r="W1440" s="4">
        <f t="shared" si="979"/>
        <v>4</v>
      </c>
      <c r="X1440" s="6">
        <f t="shared" si="980"/>
        <v>2</v>
      </c>
      <c r="Y1440" s="4">
        <f t="shared" si="981"/>
        <v>2</v>
      </c>
      <c r="Z1440" s="6">
        <f t="shared" si="982"/>
        <v>0</v>
      </c>
      <c r="AA1440" s="18">
        <f t="shared" si="983"/>
        <v>2</v>
      </c>
      <c r="AB1440" s="9" t="str">
        <f t="shared" si="998"/>
        <v>I.EHA</v>
      </c>
      <c r="AC1440" s="9" t="str">
        <f>_xlfn.XLOOKUP(R1440,Sheet2!$H$3:$H$258,Sheet2!$I$3:$I$258,"-----")</f>
        <v>I.EHA</v>
      </c>
      <c r="AD1440" s="9" t="str">
        <f>_xlfn.XLOOKUP(VALUE(AE1440),Sheet2!$N$3:$N$1000,Sheet2!$O$3:$O$1000,"********")</f>
        <v>********</v>
      </c>
      <c r="AE1440" t="str">
        <f t="shared" si="993"/>
        <v>2750</v>
      </c>
      <c r="AF1440" s="9" t="str">
        <f>IF(R1440&lt;200,"+"&amp;TEXT(R1440,"0"),"-"&amp;TEXT(_xlfn.XLOOKUP(R1440,Sheet2!$K$3:$K$130,Sheet2!$L$3:$L$130,"-----"),"0"))</f>
        <v>-136</v>
      </c>
      <c r="AG1440" s="9" t="str">
        <f t="shared" si="999"/>
        <v>@</v>
      </c>
      <c r="AH1440" s="9" t="str">
        <f t="shared" si="1000"/>
        <v>JSR @I.EHA</v>
      </c>
      <c r="AI1440" t="str">
        <f t="shared" si="1001"/>
        <v>1,@I.EHA</v>
      </c>
      <c r="AJ1440" s="16" t="str">
        <f t="shared" si="1002"/>
        <v>@I.EHA</v>
      </c>
      <c r="AK1440" t="str">
        <f t="shared" si="1003"/>
        <v>ADCOR 0,1,SZC</v>
      </c>
      <c r="AL1440" s="4" t="str">
        <f t="shared" si="1004"/>
        <v>ADC</v>
      </c>
      <c r="AM1440" s="4" t="str">
        <f t="shared" si="1005"/>
        <v>R</v>
      </c>
      <c r="AN1440" s="4" t="str">
        <f t="shared" si="1006"/>
        <v>O</v>
      </c>
      <c r="AO1440" s="4" t="str">
        <f t="shared" si="1007"/>
        <v/>
      </c>
      <c r="AP1440" s="15" t="str">
        <f t="shared" si="1008"/>
        <v>,SZC</v>
      </c>
      <c r="AQ1440" s="9" t="str">
        <f>_xlfn.XLOOKUP(D1440,Sheet2!$E$3:$E$101,Sheet2!$F$3:$F$101,"******************")</f>
        <v>EHALT</v>
      </c>
      <c r="AR1440" s="33" t="str">
        <f t="shared" si="994"/>
        <v>DOBC 1,**</v>
      </c>
      <c r="AS1440" s="9" t="str">
        <f t="shared" si="995"/>
        <v>DOBC</v>
      </c>
      <c r="AT1440" s="4">
        <f t="shared" si="1009"/>
        <v>1</v>
      </c>
      <c r="AU1440" s="6">
        <f t="shared" si="1010"/>
        <v>2</v>
      </c>
      <c r="AV1440" s="4" t="str">
        <f t="shared" si="1011"/>
        <v>C</v>
      </c>
      <c r="AW1440" s="4">
        <f t="shared" si="1012"/>
        <v>42</v>
      </c>
      <c r="AX1440" s="4" t="str">
        <f>_xlfn.XLOOKUP(AW1440,Sheet2!$Q$3:$Q$66,Sheet2!$R$3:$R$66,"**")</f>
        <v>**</v>
      </c>
      <c r="AY1440" s="4">
        <f t="shared" si="1013"/>
        <v>4</v>
      </c>
      <c r="AZ1440" s="16" t="str">
        <f t="shared" si="1014"/>
        <v>SKPDN</v>
      </c>
    </row>
    <row r="1441" spans="2:52" x14ac:dyDescent="0.35">
      <c r="B1441" s="3">
        <f t="shared" si="972"/>
        <v>22</v>
      </c>
      <c r="C1441" s="1">
        <f t="shared" si="973"/>
        <v>3107</v>
      </c>
      <c r="D1441" s="2">
        <v>6243</v>
      </c>
      <c r="E1441" s="2" t="str">
        <f>_xlfn.XLOOKUP(C1441,Sheet2!$N$3:$N$1000,Sheet2!$O$3:$O$1000,"")</f>
        <v/>
      </c>
      <c r="F1441" s="9" t="str">
        <f t="shared" si="1015"/>
        <v>LOOP</v>
      </c>
      <c r="G1441" s="4" t="str">
        <f t="shared" si="991"/>
        <v>14</v>
      </c>
      <c r="H1441" s="4">
        <f t="shared" si="992"/>
        <v>243</v>
      </c>
      <c r="I1441" s="6">
        <f t="shared" si="984"/>
        <v>0</v>
      </c>
      <c r="J1441" s="6">
        <f t="shared" si="985"/>
        <v>0</v>
      </c>
      <c r="K1441" s="6">
        <f t="shared" si="986"/>
        <v>6</v>
      </c>
      <c r="L1441" s="6">
        <f t="shared" si="987"/>
        <v>2</v>
      </c>
      <c r="M1441" s="6">
        <f t="shared" si="988"/>
        <v>4</v>
      </c>
      <c r="N1441" s="6">
        <f t="shared" si="989"/>
        <v>3</v>
      </c>
      <c r="O1441" s="13">
        <f t="shared" si="990"/>
        <v>1</v>
      </c>
      <c r="P1441" s="4">
        <f t="shared" si="996"/>
        <v>0</v>
      </c>
      <c r="Q1441" s="4">
        <f t="shared" si="997"/>
        <v>1</v>
      </c>
      <c r="R1441">
        <f t="shared" si="974"/>
        <v>243</v>
      </c>
      <c r="S1441" s="4">
        <f t="shared" si="975"/>
        <v>0</v>
      </c>
      <c r="T1441" s="15">
        <f t="shared" si="976"/>
        <v>1</v>
      </c>
      <c r="U1441" s="4">
        <f t="shared" si="977"/>
        <v>0</v>
      </c>
      <c r="V1441" s="4">
        <f t="shared" si="978"/>
        <v>1</v>
      </c>
      <c r="W1441" s="4">
        <f t="shared" si="979"/>
        <v>4</v>
      </c>
      <c r="X1441" s="6">
        <f t="shared" si="980"/>
        <v>2</v>
      </c>
      <c r="Y1441" s="4">
        <f t="shared" si="981"/>
        <v>2</v>
      </c>
      <c r="Z1441" s="6">
        <f t="shared" si="982"/>
        <v>0</v>
      </c>
      <c r="AA1441" s="18">
        <f t="shared" si="983"/>
        <v>3</v>
      </c>
      <c r="AB1441" s="9" t="str">
        <f t="shared" si="998"/>
        <v>I.LOO</v>
      </c>
      <c r="AC1441" s="9" t="str">
        <f>_xlfn.XLOOKUP(R1441,Sheet2!$H$3:$H$258,Sheet2!$I$3:$I$258,"-----")</f>
        <v>I.LOO</v>
      </c>
      <c r="AD1441" s="9" t="str">
        <f>_xlfn.XLOOKUP(VALUE(AE1441),Sheet2!$N$3:$N$1000,Sheet2!$O$3:$O$1000,"********")</f>
        <v>********</v>
      </c>
      <c r="AE1441" t="str">
        <f t="shared" si="993"/>
        <v>2752</v>
      </c>
      <c r="AF1441" s="9" t="str">
        <f>IF(R1441&lt;200,"+"&amp;TEXT(R1441,"0"),"-"&amp;TEXT(_xlfn.XLOOKUP(R1441,Sheet2!$K$3:$K$130,Sheet2!$L$3:$L$130,"-----"),"0"))</f>
        <v>-135</v>
      </c>
      <c r="AG1441" s="9" t="str">
        <f t="shared" si="999"/>
        <v>@</v>
      </c>
      <c r="AH1441" s="9" t="str">
        <f t="shared" si="1000"/>
        <v>JSR @I.LOO</v>
      </c>
      <c r="AI1441" t="str">
        <f t="shared" si="1001"/>
        <v>1,@I.LOO</v>
      </c>
      <c r="AJ1441" s="16" t="str">
        <f t="shared" si="1002"/>
        <v>@I.LOO</v>
      </c>
      <c r="AK1441" t="str">
        <f t="shared" si="1003"/>
        <v>ADCOR 0,1,SNC</v>
      </c>
      <c r="AL1441" s="4" t="str">
        <f t="shared" si="1004"/>
        <v>ADC</v>
      </c>
      <c r="AM1441" s="4" t="str">
        <f t="shared" si="1005"/>
        <v>R</v>
      </c>
      <c r="AN1441" s="4" t="str">
        <f t="shared" si="1006"/>
        <v>O</v>
      </c>
      <c r="AO1441" s="4" t="str">
        <f t="shared" si="1007"/>
        <v/>
      </c>
      <c r="AP1441" s="15" t="str">
        <f t="shared" si="1008"/>
        <v>,SNC</v>
      </c>
      <c r="AQ1441" s="9" t="str">
        <f>_xlfn.XLOOKUP(D1441,Sheet2!$E$3:$E$101,Sheet2!$F$3:$F$101,"******************")</f>
        <v>LOOP</v>
      </c>
      <c r="AR1441" s="33" t="str">
        <f t="shared" si="994"/>
        <v>DOBC 1,**</v>
      </c>
      <c r="AS1441" s="9" t="str">
        <f t="shared" si="995"/>
        <v>DOBC</v>
      </c>
      <c r="AT1441" s="4">
        <f t="shared" si="1009"/>
        <v>1</v>
      </c>
      <c r="AU1441" s="6">
        <f t="shared" si="1010"/>
        <v>2</v>
      </c>
      <c r="AV1441" s="4" t="str">
        <f t="shared" si="1011"/>
        <v>C</v>
      </c>
      <c r="AW1441" s="4">
        <f t="shared" si="1012"/>
        <v>43</v>
      </c>
      <c r="AX1441" s="4" t="str">
        <f>_xlfn.XLOOKUP(AW1441,Sheet2!$Q$3:$Q$66,Sheet2!$R$3:$R$66,"**")</f>
        <v>**</v>
      </c>
      <c r="AY1441" s="4">
        <f t="shared" si="1013"/>
        <v>4</v>
      </c>
      <c r="AZ1441" s="16" t="str">
        <f t="shared" si="1014"/>
        <v>SKPDN</v>
      </c>
    </row>
    <row r="1442" spans="2:52" x14ac:dyDescent="0.35">
      <c r="B1442" s="3">
        <v>24</v>
      </c>
      <c r="C1442" s="1">
        <f t="shared" si="973"/>
        <v>3110</v>
      </c>
      <c r="D1442" s="2">
        <v>6240</v>
      </c>
      <c r="E1442" s="2" t="str">
        <f>_xlfn.XLOOKUP(C1442,Sheet2!$N$3:$N$1000,Sheet2!$O$3:$O$1000,"")</f>
        <v>D30</v>
      </c>
      <c r="F1442" s="9" t="str">
        <f t="shared" si="1015"/>
        <v>SETP1</v>
      </c>
      <c r="G1442" s="4" t="str">
        <f t="shared" si="991"/>
        <v>14</v>
      </c>
      <c r="H1442" s="4">
        <f t="shared" si="992"/>
        <v>240</v>
      </c>
      <c r="I1442" s="6">
        <f t="shared" si="984"/>
        <v>0</v>
      </c>
      <c r="J1442" s="6">
        <f t="shared" si="985"/>
        <v>0</v>
      </c>
      <c r="K1442" s="6">
        <f t="shared" si="986"/>
        <v>6</v>
      </c>
      <c r="L1442" s="6">
        <f t="shared" si="987"/>
        <v>2</v>
      </c>
      <c r="M1442" s="6">
        <f t="shared" si="988"/>
        <v>4</v>
      </c>
      <c r="N1442" s="6">
        <f t="shared" si="989"/>
        <v>0</v>
      </c>
      <c r="O1442" s="13">
        <f t="shared" si="990"/>
        <v>1</v>
      </c>
      <c r="P1442" s="4">
        <f t="shared" si="996"/>
        <v>0</v>
      </c>
      <c r="Q1442" s="4">
        <f t="shared" si="997"/>
        <v>1</v>
      </c>
      <c r="R1442">
        <f t="shared" si="974"/>
        <v>240</v>
      </c>
      <c r="S1442" s="4">
        <f t="shared" si="975"/>
        <v>0</v>
      </c>
      <c r="T1442" s="15">
        <f t="shared" si="976"/>
        <v>1</v>
      </c>
      <c r="U1442" s="4">
        <f t="shared" si="977"/>
        <v>0</v>
      </c>
      <c r="V1442" s="4">
        <f t="shared" si="978"/>
        <v>1</v>
      </c>
      <c r="W1442" s="4">
        <f t="shared" si="979"/>
        <v>4</v>
      </c>
      <c r="X1442" s="6">
        <f t="shared" si="980"/>
        <v>2</v>
      </c>
      <c r="Y1442" s="4">
        <f t="shared" si="981"/>
        <v>2</v>
      </c>
      <c r="Z1442" s="6">
        <f t="shared" si="982"/>
        <v>0</v>
      </c>
      <c r="AA1442" s="18">
        <f t="shared" si="983"/>
        <v>0</v>
      </c>
      <c r="AB1442" s="9" t="str">
        <f t="shared" si="998"/>
        <v>I.SETP</v>
      </c>
      <c r="AC1442" s="9" t="str">
        <f>_xlfn.XLOOKUP(R1442,Sheet2!$H$3:$H$258,Sheet2!$I$3:$I$258,"-----")</f>
        <v>I.SETP</v>
      </c>
      <c r="AD1442" s="9" t="str">
        <f>_xlfn.XLOOKUP(VALUE(AE1442),Sheet2!$N$3:$N$1000,Sheet2!$O$3:$O$1000,"********")</f>
        <v>********</v>
      </c>
      <c r="AE1442" t="str">
        <f t="shared" si="993"/>
        <v>2750</v>
      </c>
      <c r="AF1442" s="9" t="str">
        <f>IF(R1442&lt;200,"+"&amp;TEXT(R1442,"0"),"-"&amp;TEXT(_xlfn.XLOOKUP(R1442,Sheet2!$K$3:$K$130,Sheet2!$L$3:$L$130,"-----"),"0"))</f>
        <v>-140</v>
      </c>
      <c r="AG1442" s="9" t="str">
        <f t="shared" si="999"/>
        <v>@</v>
      </c>
      <c r="AH1442" s="9" t="str">
        <f t="shared" si="1000"/>
        <v>JSR @I.SETP</v>
      </c>
      <c r="AI1442" t="str">
        <f t="shared" si="1001"/>
        <v>1,@I.SETP</v>
      </c>
      <c r="AJ1442" s="16" t="str">
        <f t="shared" si="1002"/>
        <v>@I.SETP</v>
      </c>
      <c r="AK1442" t="str">
        <f t="shared" si="1003"/>
        <v>ADCOR 0,1</v>
      </c>
      <c r="AL1442" s="4" t="str">
        <f t="shared" si="1004"/>
        <v>ADC</v>
      </c>
      <c r="AM1442" s="4" t="str">
        <f t="shared" si="1005"/>
        <v>R</v>
      </c>
      <c r="AN1442" s="4" t="str">
        <f t="shared" si="1006"/>
        <v>O</v>
      </c>
      <c r="AO1442" s="4" t="str">
        <f t="shared" si="1007"/>
        <v/>
      </c>
      <c r="AP1442" s="15" t="str">
        <f t="shared" si="1008"/>
        <v/>
      </c>
      <c r="AQ1442" s="9" t="str">
        <f>_xlfn.XLOOKUP(D1442,Sheet2!$E$3:$E$101,Sheet2!$F$3:$F$101,"******************")</f>
        <v>SETP1</v>
      </c>
      <c r="AR1442" s="33" t="str">
        <f t="shared" si="994"/>
        <v>DOBC 1,**</v>
      </c>
      <c r="AS1442" s="9" t="str">
        <f t="shared" si="995"/>
        <v>DOBC</v>
      </c>
      <c r="AT1442" s="4">
        <f t="shared" si="1009"/>
        <v>1</v>
      </c>
      <c r="AU1442" s="6">
        <f t="shared" si="1010"/>
        <v>2</v>
      </c>
      <c r="AV1442" s="4" t="str">
        <f t="shared" si="1011"/>
        <v>C</v>
      </c>
      <c r="AW1442" s="4">
        <f t="shared" si="1012"/>
        <v>40</v>
      </c>
      <c r="AX1442" s="4" t="str">
        <f>_xlfn.XLOOKUP(AW1442,Sheet2!$Q$3:$Q$66,Sheet2!$R$3:$R$66,"**")</f>
        <v>**</v>
      </c>
      <c r="AY1442" s="4">
        <f t="shared" si="1013"/>
        <v>4</v>
      </c>
      <c r="AZ1442" s="16" t="str">
        <f t="shared" si="1014"/>
        <v>SKPDN</v>
      </c>
    </row>
    <row r="1443" spans="2:52" x14ac:dyDescent="0.35">
      <c r="B1443" s="3">
        <f t="shared" si="972"/>
        <v>25</v>
      </c>
      <c r="C1443" s="1">
        <f t="shared" si="973"/>
        <v>3111</v>
      </c>
      <c r="D1443" s="2">
        <v>20160</v>
      </c>
      <c r="E1443" s="2" t="str">
        <f>_xlfn.XLOOKUP(C1443,Sheet2!$N$3:$N$1000,Sheet2!$O$3:$O$1000,"")</f>
        <v/>
      </c>
      <c r="F1443" s="9" t="str">
        <f t="shared" si="1015"/>
        <v>LDA 0,BUFF</v>
      </c>
      <c r="G1443" s="4" t="str">
        <f t="shared" si="991"/>
        <v>40</v>
      </c>
      <c r="H1443" s="4">
        <f t="shared" si="992"/>
        <v>160</v>
      </c>
      <c r="I1443" s="6">
        <f t="shared" si="984"/>
        <v>0</v>
      </c>
      <c r="J1443" s="6">
        <f t="shared" si="985"/>
        <v>2</v>
      </c>
      <c r="K1443" s="6">
        <f t="shared" si="986"/>
        <v>0</v>
      </c>
      <c r="L1443" s="6">
        <f t="shared" si="987"/>
        <v>1</v>
      </c>
      <c r="M1443" s="6">
        <f t="shared" si="988"/>
        <v>6</v>
      </c>
      <c r="N1443" s="6">
        <f t="shared" si="989"/>
        <v>0</v>
      </c>
      <c r="O1443" s="13">
        <f t="shared" si="990"/>
        <v>4</v>
      </c>
      <c r="P1443" s="4">
        <f t="shared" si="996"/>
        <v>1</v>
      </c>
      <c r="Q1443" s="4">
        <f t="shared" si="997"/>
        <v>0</v>
      </c>
      <c r="R1443">
        <f t="shared" si="974"/>
        <v>160</v>
      </c>
      <c r="S1443" s="4">
        <f t="shared" si="975"/>
        <v>0</v>
      </c>
      <c r="T1443" s="15">
        <f t="shared" si="976"/>
        <v>0</v>
      </c>
      <c r="U1443" s="4">
        <f t="shared" si="977"/>
        <v>1</v>
      </c>
      <c r="V1443" s="4">
        <f t="shared" si="978"/>
        <v>0</v>
      </c>
      <c r="W1443" s="4">
        <f t="shared" si="979"/>
        <v>0</v>
      </c>
      <c r="X1443" s="6">
        <f t="shared" si="980"/>
        <v>1</v>
      </c>
      <c r="Y1443" s="4">
        <f t="shared" si="981"/>
        <v>3</v>
      </c>
      <c r="Z1443" s="6">
        <f t="shared" si="982"/>
        <v>0</v>
      </c>
      <c r="AA1443" s="18">
        <f t="shared" si="983"/>
        <v>0</v>
      </c>
      <c r="AB1443" s="9" t="str">
        <f t="shared" si="998"/>
        <v>BUFF</v>
      </c>
      <c r="AC1443" s="9" t="str">
        <f>_xlfn.XLOOKUP(R1443,Sheet2!$H$3:$H$258,Sheet2!$I$3:$I$258,"-----")</f>
        <v>BUFF</v>
      </c>
      <c r="AD1443" s="9" t="str">
        <f>_xlfn.XLOOKUP(VALUE(AE1443),Sheet2!$N$3:$N$1000,Sheet2!$O$3:$O$1000,"********")</f>
        <v>********</v>
      </c>
      <c r="AE1443" t="str">
        <f t="shared" si="993"/>
        <v>3271</v>
      </c>
      <c r="AF1443" s="9" t="str">
        <f>IF(R1443&lt;200,"+"&amp;TEXT(R1443,"0"),"-"&amp;TEXT(_xlfn.XLOOKUP(R1443,Sheet2!$K$3:$K$130,Sheet2!$L$3:$L$130,"-----"),"0"))</f>
        <v>+160</v>
      </c>
      <c r="AG1443" s="9" t="str">
        <f t="shared" si="999"/>
        <v/>
      </c>
      <c r="AH1443" s="9" t="str">
        <f t="shared" si="1000"/>
        <v>JMP BUFF</v>
      </c>
      <c r="AI1443" t="str">
        <f t="shared" si="1001"/>
        <v>0,BUFF</v>
      </c>
      <c r="AJ1443" s="16" t="str">
        <f t="shared" si="1002"/>
        <v>BUFF</v>
      </c>
      <c r="AK1443" t="str">
        <f t="shared" si="1003"/>
        <v>COMCL 1,0</v>
      </c>
      <c r="AL1443" s="4" t="str">
        <f t="shared" si="1004"/>
        <v>COM</v>
      </c>
      <c r="AM1443" s="4" t="str">
        <f t="shared" si="1005"/>
        <v>L</v>
      </c>
      <c r="AN1443" s="4" t="str">
        <f t="shared" si="1006"/>
        <v>C</v>
      </c>
      <c r="AO1443" s="4" t="str">
        <f t="shared" si="1007"/>
        <v/>
      </c>
      <c r="AP1443" s="15" t="str">
        <f t="shared" si="1008"/>
        <v/>
      </c>
      <c r="AQ1443" s="9" t="str">
        <f>_xlfn.XLOOKUP(D1443,Sheet2!$E$3:$E$101,Sheet2!$F$3:$F$101,"******************")</f>
        <v>******************</v>
      </c>
      <c r="AR1443" s="33" t="str">
        <f t="shared" si="994"/>
        <v>NIOS **</v>
      </c>
      <c r="AS1443" s="9" t="str">
        <f t="shared" si="995"/>
        <v>DOCS</v>
      </c>
      <c r="AT1443" s="4">
        <f t="shared" si="1009"/>
        <v>0</v>
      </c>
      <c r="AU1443" s="6">
        <f t="shared" si="1010"/>
        <v>1</v>
      </c>
      <c r="AV1443" s="4" t="str">
        <f t="shared" si="1011"/>
        <v>S</v>
      </c>
      <c r="AW1443" s="4">
        <f t="shared" si="1012"/>
        <v>60</v>
      </c>
      <c r="AX1443" s="4" t="str">
        <f>_xlfn.XLOOKUP(AW1443,Sheet2!$Q$3:$Q$66,Sheet2!$R$3:$R$66,"**")</f>
        <v>**</v>
      </c>
      <c r="AY1443" s="4">
        <f t="shared" si="1013"/>
        <v>0</v>
      </c>
      <c r="AZ1443" s="16" t="str">
        <f t="shared" si="1014"/>
        <v>SKPBZ</v>
      </c>
    </row>
    <row r="1444" spans="2:52" x14ac:dyDescent="0.35">
      <c r="B1444" s="3">
        <f t="shared" si="972"/>
        <v>26</v>
      </c>
      <c r="C1444" s="1">
        <f t="shared" si="973"/>
        <v>3112</v>
      </c>
      <c r="D1444" s="2">
        <v>62033</v>
      </c>
      <c r="E1444" s="2" t="str">
        <f>_xlfn.XLOOKUP(C1444,Sheet2!$N$3:$N$1000,Sheet2!$O$3:$O$1000,"")</f>
        <v/>
      </c>
      <c r="F1444" s="9" t="str">
        <f t="shared" si="1015"/>
        <v>DOB 0,DSKP</v>
      </c>
      <c r="G1444" s="4" t="str">
        <f t="shared" si="991"/>
        <v>144</v>
      </c>
      <c r="H1444" s="4">
        <f t="shared" si="992"/>
        <v>33</v>
      </c>
      <c r="I1444" s="6">
        <f t="shared" si="984"/>
        <v>0</v>
      </c>
      <c r="J1444" s="6">
        <f t="shared" si="985"/>
        <v>6</v>
      </c>
      <c r="K1444" s="6">
        <f t="shared" si="986"/>
        <v>2</v>
      </c>
      <c r="L1444" s="6">
        <f t="shared" si="987"/>
        <v>0</v>
      </c>
      <c r="M1444" s="6">
        <f t="shared" si="988"/>
        <v>3</v>
      </c>
      <c r="N1444" s="6">
        <f t="shared" si="989"/>
        <v>3</v>
      </c>
      <c r="O1444" s="13">
        <f t="shared" si="990"/>
        <v>12</v>
      </c>
      <c r="P1444" s="4">
        <f t="shared" si="996"/>
        <v>3</v>
      </c>
      <c r="Q1444" s="4">
        <f t="shared" si="997"/>
        <v>0</v>
      </c>
      <c r="R1444">
        <f t="shared" si="974"/>
        <v>33</v>
      </c>
      <c r="S1444" s="4">
        <f t="shared" si="975"/>
        <v>0</v>
      </c>
      <c r="T1444" s="15">
        <f t="shared" si="976"/>
        <v>1</v>
      </c>
      <c r="U1444" s="4">
        <f t="shared" si="977"/>
        <v>3</v>
      </c>
      <c r="V1444" s="4">
        <f t="shared" si="978"/>
        <v>0</v>
      </c>
      <c r="W1444" s="4">
        <f t="shared" si="979"/>
        <v>4</v>
      </c>
      <c r="X1444" s="6">
        <f t="shared" si="980"/>
        <v>0</v>
      </c>
      <c r="Y1444" s="4">
        <f t="shared" si="981"/>
        <v>1</v>
      </c>
      <c r="Z1444" s="6">
        <f t="shared" si="982"/>
        <v>1</v>
      </c>
      <c r="AA1444" s="18">
        <f t="shared" si="983"/>
        <v>3</v>
      </c>
      <c r="AB1444" s="9" t="str">
        <f t="shared" si="998"/>
        <v>*****</v>
      </c>
      <c r="AC1444" s="9" t="str">
        <f>_xlfn.XLOOKUP(R1444,Sheet2!$H$3:$H$258,Sheet2!$I$3:$I$258,"-----")</f>
        <v>*****</v>
      </c>
      <c r="AD1444" s="9" t="str">
        <f>_xlfn.XLOOKUP(VALUE(AE1444),Sheet2!$N$3:$N$1000,Sheet2!$O$3:$O$1000,"********")</f>
        <v>********</v>
      </c>
      <c r="AE1444" t="str">
        <f t="shared" si="993"/>
        <v>3145</v>
      </c>
      <c r="AF1444" s="9" t="str">
        <f>IF(R1444&lt;200,"+"&amp;TEXT(R1444,"0"),"-"&amp;TEXT(_xlfn.XLOOKUP(R1444,Sheet2!$K$3:$K$130,Sheet2!$L$3:$L$130,"-----"),"0"))</f>
        <v>+33</v>
      </c>
      <c r="AG1444" s="9" t="str">
        <f t="shared" si="999"/>
        <v>@</v>
      </c>
      <c r="AH1444" s="9" t="str">
        <f t="shared" si="1000"/>
        <v>JMP @*****</v>
      </c>
      <c r="AI1444" t="str">
        <f t="shared" si="1001"/>
        <v>0,@*****</v>
      </c>
      <c r="AJ1444" s="16" t="str">
        <f t="shared" si="1002"/>
        <v>@*****</v>
      </c>
      <c r="AK1444" t="str">
        <f t="shared" si="1003"/>
        <v>ADCZ# 3,0,SNC</v>
      </c>
      <c r="AL1444" s="4" t="str">
        <f t="shared" si="1004"/>
        <v>ADC</v>
      </c>
      <c r="AM1444" s="4" t="str">
        <f t="shared" si="1005"/>
        <v/>
      </c>
      <c r="AN1444" s="4" t="str">
        <f t="shared" si="1006"/>
        <v>Z</v>
      </c>
      <c r="AO1444" s="4" t="str">
        <f t="shared" si="1007"/>
        <v>#</v>
      </c>
      <c r="AP1444" s="15" t="str">
        <f t="shared" si="1008"/>
        <v>,SNC</v>
      </c>
      <c r="AQ1444" s="9" t="str">
        <f>_xlfn.XLOOKUP(D1444,Sheet2!$E$3:$E$101,Sheet2!$F$3:$F$101,"******************")</f>
        <v>******************</v>
      </c>
      <c r="AR1444" s="33" t="str">
        <f t="shared" si="994"/>
        <v>DOB 0,DSKP</v>
      </c>
      <c r="AS1444" s="9" t="str">
        <f t="shared" si="995"/>
        <v>DOB</v>
      </c>
      <c r="AT1444" s="4">
        <f t="shared" si="1009"/>
        <v>0</v>
      </c>
      <c r="AU1444" s="6">
        <f t="shared" si="1010"/>
        <v>0</v>
      </c>
      <c r="AV1444" s="4" t="str">
        <f t="shared" si="1011"/>
        <v/>
      </c>
      <c r="AW1444" s="4">
        <f t="shared" si="1012"/>
        <v>33</v>
      </c>
      <c r="AX1444" s="4" t="str">
        <f>_xlfn.XLOOKUP(AW1444,Sheet2!$Q$3:$Q$66,Sheet2!$R$3:$R$66,"**")</f>
        <v>DSKP</v>
      </c>
      <c r="AY1444" s="4">
        <f t="shared" si="1013"/>
        <v>4</v>
      </c>
      <c r="AZ1444" s="16" t="str">
        <f t="shared" si="1014"/>
        <v>SKPBN</v>
      </c>
    </row>
    <row r="1445" spans="2:52" x14ac:dyDescent="0.35">
      <c r="B1445" s="3">
        <f t="shared" si="972"/>
        <v>27</v>
      </c>
      <c r="C1445" s="1">
        <f t="shared" si="973"/>
        <v>3113</v>
      </c>
      <c r="D1445" s="2">
        <v>20152</v>
      </c>
      <c r="E1445" s="2" t="str">
        <f>_xlfn.XLOOKUP(C1445,Sheet2!$N$3:$N$1000,Sheet2!$O$3:$O$1000,"")</f>
        <v/>
      </c>
      <c r="F1445" s="9" t="str">
        <f t="shared" si="1015"/>
        <v>LDA 0,TESTU</v>
      </c>
      <c r="G1445" s="4" t="str">
        <f t="shared" si="991"/>
        <v>40</v>
      </c>
      <c r="H1445" s="4">
        <f t="shared" si="992"/>
        <v>152</v>
      </c>
      <c r="I1445" s="6">
        <f t="shared" si="984"/>
        <v>0</v>
      </c>
      <c r="J1445" s="6">
        <f t="shared" si="985"/>
        <v>2</v>
      </c>
      <c r="K1445" s="6">
        <f t="shared" si="986"/>
        <v>0</v>
      </c>
      <c r="L1445" s="6">
        <f t="shared" si="987"/>
        <v>1</v>
      </c>
      <c r="M1445" s="6">
        <f t="shared" si="988"/>
        <v>5</v>
      </c>
      <c r="N1445" s="6">
        <f t="shared" si="989"/>
        <v>2</v>
      </c>
      <c r="O1445" s="13">
        <f t="shared" si="990"/>
        <v>4</v>
      </c>
      <c r="P1445" s="4">
        <f t="shared" si="996"/>
        <v>1</v>
      </c>
      <c r="Q1445" s="4">
        <f t="shared" si="997"/>
        <v>0</v>
      </c>
      <c r="R1445">
        <f t="shared" si="974"/>
        <v>152</v>
      </c>
      <c r="S1445" s="4">
        <f t="shared" si="975"/>
        <v>0</v>
      </c>
      <c r="T1445" s="15">
        <f t="shared" si="976"/>
        <v>0</v>
      </c>
      <c r="U1445" s="4">
        <f t="shared" si="977"/>
        <v>1</v>
      </c>
      <c r="V1445" s="4">
        <f t="shared" si="978"/>
        <v>0</v>
      </c>
      <c r="W1445" s="4">
        <f t="shared" si="979"/>
        <v>0</v>
      </c>
      <c r="X1445" s="6">
        <f t="shared" si="980"/>
        <v>1</v>
      </c>
      <c r="Y1445" s="4">
        <f t="shared" si="981"/>
        <v>2</v>
      </c>
      <c r="Z1445" s="6">
        <f t="shared" si="982"/>
        <v>1</v>
      </c>
      <c r="AA1445" s="18">
        <f t="shared" si="983"/>
        <v>2</v>
      </c>
      <c r="AB1445" s="9" t="str">
        <f t="shared" si="998"/>
        <v>TESTU</v>
      </c>
      <c r="AC1445" s="9" t="str">
        <f>_xlfn.XLOOKUP(R1445,Sheet2!$H$3:$H$258,Sheet2!$I$3:$I$258,"-----")</f>
        <v>TESTU</v>
      </c>
      <c r="AD1445" s="9" t="str">
        <f>_xlfn.XLOOKUP(VALUE(AE1445),Sheet2!$N$3:$N$1000,Sheet2!$O$3:$O$1000,"********")</f>
        <v>********</v>
      </c>
      <c r="AE1445" t="str">
        <f t="shared" si="993"/>
        <v>3265</v>
      </c>
      <c r="AF1445" s="9" t="str">
        <f>IF(R1445&lt;200,"+"&amp;TEXT(R1445,"0"),"-"&amp;TEXT(_xlfn.XLOOKUP(R1445,Sheet2!$K$3:$K$130,Sheet2!$L$3:$L$130,"-----"),"0"))</f>
        <v>+152</v>
      </c>
      <c r="AG1445" s="9" t="str">
        <f t="shared" si="999"/>
        <v/>
      </c>
      <c r="AH1445" s="9" t="str">
        <f t="shared" si="1000"/>
        <v>JMP TESTU</v>
      </c>
      <c r="AI1445" t="str">
        <f t="shared" si="1001"/>
        <v>0,TESTU</v>
      </c>
      <c r="AJ1445" s="16" t="str">
        <f t="shared" si="1002"/>
        <v>TESTU</v>
      </c>
      <c r="AK1445" t="str">
        <f t="shared" si="1003"/>
        <v>COMOL# 1,0,SZC</v>
      </c>
      <c r="AL1445" s="4" t="str">
        <f t="shared" si="1004"/>
        <v>COM</v>
      </c>
      <c r="AM1445" s="4" t="str">
        <f t="shared" si="1005"/>
        <v>L</v>
      </c>
      <c r="AN1445" s="4" t="str">
        <f t="shared" si="1006"/>
        <v>O</v>
      </c>
      <c r="AO1445" s="4" t="str">
        <f t="shared" si="1007"/>
        <v>#</v>
      </c>
      <c r="AP1445" s="15" t="str">
        <f t="shared" si="1008"/>
        <v>,SZC</v>
      </c>
      <c r="AQ1445" s="9" t="str">
        <f>_xlfn.XLOOKUP(D1445,Sheet2!$E$3:$E$101,Sheet2!$F$3:$F$101,"******************")</f>
        <v>******************</v>
      </c>
      <c r="AR1445" s="33" t="str">
        <f t="shared" si="994"/>
        <v>NIOS **</v>
      </c>
      <c r="AS1445" s="9" t="str">
        <f t="shared" si="995"/>
        <v>DOCS</v>
      </c>
      <c r="AT1445" s="4">
        <f t="shared" si="1009"/>
        <v>0</v>
      </c>
      <c r="AU1445" s="6">
        <f t="shared" si="1010"/>
        <v>1</v>
      </c>
      <c r="AV1445" s="4" t="str">
        <f t="shared" si="1011"/>
        <v>S</v>
      </c>
      <c r="AW1445" s="4">
        <f t="shared" si="1012"/>
        <v>52</v>
      </c>
      <c r="AX1445" s="4" t="str">
        <f>_xlfn.XLOOKUP(AW1445,Sheet2!$Q$3:$Q$66,Sheet2!$R$3:$R$66,"**")</f>
        <v>**</v>
      </c>
      <c r="AY1445" s="4">
        <f t="shared" si="1013"/>
        <v>0</v>
      </c>
      <c r="AZ1445" s="16" t="str">
        <f t="shared" si="1014"/>
        <v>SKPBZ</v>
      </c>
    </row>
    <row r="1446" spans="2:52" x14ac:dyDescent="0.35">
      <c r="B1446" s="3">
        <f t="shared" si="972"/>
        <v>28</v>
      </c>
      <c r="C1446" s="1">
        <f t="shared" si="973"/>
        <v>3114</v>
      </c>
      <c r="D1446" s="2">
        <v>63033</v>
      </c>
      <c r="E1446" s="2" t="str">
        <f>_xlfn.XLOOKUP(C1446,Sheet2!$N$3:$N$1000,Sheet2!$O$3:$O$1000,"")</f>
        <v/>
      </c>
      <c r="F1446" s="9" t="str">
        <f t="shared" si="1015"/>
        <v>DOC 0,DSKP</v>
      </c>
      <c r="G1446" s="4" t="str">
        <f t="shared" si="991"/>
        <v>146</v>
      </c>
      <c r="H1446" s="4">
        <f t="shared" si="992"/>
        <v>33</v>
      </c>
      <c r="I1446" s="6">
        <f t="shared" si="984"/>
        <v>0</v>
      </c>
      <c r="J1446" s="6">
        <f t="shared" si="985"/>
        <v>6</v>
      </c>
      <c r="K1446" s="6">
        <f t="shared" si="986"/>
        <v>3</v>
      </c>
      <c r="L1446" s="6">
        <f t="shared" si="987"/>
        <v>0</v>
      </c>
      <c r="M1446" s="6">
        <f t="shared" si="988"/>
        <v>3</v>
      </c>
      <c r="N1446" s="6">
        <f t="shared" si="989"/>
        <v>3</v>
      </c>
      <c r="O1446" s="13">
        <f t="shared" si="990"/>
        <v>12</v>
      </c>
      <c r="P1446" s="4">
        <f t="shared" si="996"/>
        <v>3</v>
      </c>
      <c r="Q1446" s="4">
        <f t="shared" si="997"/>
        <v>0</v>
      </c>
      <c r="R1446">
        <f t="shared" si="974"/>
        <v>33</v>
      </c>
      <c r="S1446" s="4">
        <f t="shared" si="975"/>
        <v>2</v>
      </c>
      <c r="T1446" s="15">
        <f t="shared" si="976"/>
        <v>1</v>
      </c>
      <c r="U1446" s="4">
        <f t="shared" si="977"/>
        <v>3</v>
      </c>
      <c r="V1446" s="4">
        <f t="shared" si="978"/>
        <v>0</v>
      </c>
      <c r="W1446" s="4">
        <f t="shared" si="979"/>
        <v>6</v>
      </c>
      <c r="X1446" s="6">
        <f t="shared" si="980"/>
        <v>0</v>
      </c>
      <c r="Y1446" s="4">
        <f t="shared" si="981"/>
        <v>1</v>
      </c>
      <c r="Z1446" s="6">
        <f t="shared" si="982"/>
        <v>1</v>
      </c>
      <c r="AA1446" s="18">
        <f t="shared" si="983"/>
        <v>3</v>
      </c>
      <c r="AB1446" s="9" t="str">
        <f t="shared" si="998"/>
        <v>+33,2</v>
      </c>
      <c r="AC1446" s="9" t="str">
        <f>_xlfn.XLOOKUP(R1446,Sheet2!$H$3:$H$258,Sheet2!$I$3:$I$258,"-----")</f>
        <v>*****</v>
      </c>
      <c r="AD1446" s="9" t="str">
        <f>_xlfn.XLOOKUP(VALUE(AE1446),Sheet2!$N$3:$N$1000,Sheet2!$O$3:$O$1000,"********")</f>
        <v>********</v>
      </c>
      <c r="AE1446" t="str">
        <f t="shared" si="993"/>
        <v>3147</v>
      </c>
      <c r="AF1446" s="9" t="str">
        <f>IF(R1446&lt;200,"+"&amp;TEXT(R1446,"0"),"-"&amp;TEXT(_xlfn.XLOOKUP(R1446,Sheet2!$K$3:$K$130,Sheet2!$L$3:$L$130,"-----"),"0"))</f>
        <v>+33</v>
      </c>
      <c r="AG1446" s="9" t="str">
        <f t="shared" si="999"/>
        <v>@</v>
      </c>
      <c r="AH1446" s="9" t="str">
        <f t="shared" si="1000"/>
        <v>JMP @+33,2</v>
      </c>
      <c r="AI1446" t="str">
        <f t="shared" si="1001"/>
        <v>0,@+33,2</v>
      </c>
      <c r="AJ1446" s="16" t="str">
        <f t="shared" si="1002"/>
        <v>@+33,2</v>
      </c>
      <c r="AK1446" t="str">
        <f t="shared" si="1003"/>
        <v>ADDZ# 3,0,SNC</v>
      </c>
      <c r="AL1446" s="4" t="str">
        <f t="shared" si="1004"/>
        <v>ADD</v>
      </c>
      <c r="AM1446" s="4" t="str">
        <f t="shared" si="1005"/>
        <v/>
      </c>
      <c r="AN1446" s="4" t="str">
        <f t="shared" si="1006"/>
        <v>Z</v>
      </c>
      <c r="AO1446" s="4" t="str">
        <f t="shared" si="1007"/>
        <v>#</v>
      </c>
      <c r="AP1446" s="15" t="str">
        <f t="shared" si="1008"/>
        <v>,SNC</v>
      </c>
      <c r="AQ1446" s="9" t="str">
        <f>_xlfn.XLOOKUP(D1446,Sheet2!$E$3:$E$101,Sheet2!$F$3:$F$101,"******************")</f>
        <v>******************</v>
      </c>
      <c r="AR1446" s="33" t="str">
        <f t="shared" si="994"/>
        <v>DOC 0,DSKP</v>
      </c>
      <c r="AS1446" s="9" t="str">
        <f t="shared" si="995"/>
        <v>DOC</v>
      </c>
      <c r="AT1446" s="4">
        <f t="shared" si="1009"/>
        <v>0</v>
      </c>
      <c r="AU1446" s="6">
        <f t="shared" si="1010"/>
        <v>0</v>
      </c>
      <c r="AV1446" s="4" t="str">
        <f t="shared" si="1011"/>
        <v/>
      </c>
      <c r="AW1446" s="4">
        <f t="shared" si="1012"/>
        <v>33</v>
      </c>
      <c r="AX1446" s="4" t="str">
        <f>_xlfn.XLOOKUP(AW1446,Sheet2!$Q$3:$Q$66,Sheet2!$R$3:$R$66,"**")</f>
        <v>DSKP</v>
      </c>
      <c r="AY1446" s="4">
        <f t="shared" si="1013"/>
        <v>6</v>
      </c>
      <c r="AZ1446" s="16" t="str">
        <f t="shared" si="1014"/>
        <v>SKPBN</v>
      </c>
    </row>
    <row r="1447" spans="2:52" x14ac:dyDescent="0.35">
      <c r="B1447" s="3">
        <f t="shared" si="972"/>
        <v>29</v>
      </c>
      <c r="C1447" s="1">
        <f t="shared" si="973"/>
        <v>3115</v>
      </c>
      <c r="D1447" s="2">
        <v>20067</v>
      </c>
      <c r="E1447" s="2" t="str">
        <f>_xlfn.XLOOKUP(C1447,Sheet2!$N$3:$N$1000,Sheet2!$O$3:$O$1000,"")</f>
        <v/>
      </c>
      <c r="F1447" s="9" t="str">
        <f t="shared" si="1015"/>
        <v>LDA 0,KB7</v>
      </c>
      <c r="G1447" s="4" t="str">
        <f t="shared" si="991"/>
        <v>40</v>
      </c>
      <c r="H1447" s="4">
        <f t="shared" si="992"/>
        <v>67</v>
      </c>
      <c r="I1447" s="6">
        <f t="shared" si="984"/>
        <v>0</v>
      </c>
      <c r="J1447" s="6">
        <f t="shared" si="985"/>
        <v>2</v>
      </c>
      <c r="K1447" s="6">
        <f t="shared" si="986"/>
        <v>0</v>
      </c>
      <c r="L1447" s="6">
        <f t="shared" si="987"/>
        <v>0</v>
      </c>
      <c r="M1447" s="6">
        <f t="shared" si="988"/>
        <v>6</v>
      </c>
      <c r="N1447" s="6">
        <f t="shared" si="989"/>
        <v>7</v>
      </c>
      <c r="O1447" s="13">
        <f t="shared" si="990"/>
        <v>4</v>
      </c>
      <c r="P1447" s="4">
        <f t="shared" si="996"/>
        <v>1</v>
      </c>
      <c r="Q1447" s="4">
        <f t="shared" si="997"/>
        <v>0</v>
      </c>
      <c r="R1447">
        <f t="shared" si="974"/>
        <v>67</v>
      </c>
      <c r="S1447" s="4">
        <f t="shared" si="975"/>
        <v>0</v>
      </c>
      <c r="T1447" s="15">
        <f t="shared" si="976"/>
        <v>0</v>
      </c>
      <c r="U1447" s="4">
        <f t="shared" si="977"/>
        <v>1</v>
      </c>
      <c r="V1447" s="4">
        <f t="shared" si="978"/>
        <v>0</v>
      </c>
      <c r="W1447" s="4">
        <f t="shared" si="979"/>
        <v>0</v>
      </c>
      <c r="X1447" s="6">
        <f t="shared" si="980"/>
        <v>0</v>
      </c>
      <c r="Y1447" s="4">
        <f t="shared" si="981"/>
        <v>3</v>
      </c>
      <c r="Z1447" s="6">
        <f t="shared" si="982"/>
        <v>0</v>
      </c>
      <c r="AA1447" s="18">
        <f t="shared" si="983"/>
        <v>7</v>
      </c>
      <c r="AB1447" s="9" t="str">
        <f t="shared" si="998"/>
        <v>KB7</v>
      </c>
      <c r="AC1447" s="9" t="str">
        <f>_xlfn.XLOOKUP(R1447,Sheet2!$H$3:$H$258,Sheet2!$I$3:$I$258,"-----")</f>
        <v>KB7</v>
      </c>
      <c r="AD1447" s="9" t="str">
        <f>_xlfn.XLOOKUP(VALUE(AE1447),Sheet2!$N$3:$N$1000,Sheet2!$O$3:$O$1000,"********")</f>
        <v>********</v>
      </c>
      <c r="AE1447" t="str">
        <f t="shared" si="993"/>
        <v>3204</v>
      </c>
      <c r="AF1447" s="9" t="str">
        <f>IF(R1447&lt;200,"+"&amp;TEXT(R1447,"0"),"-"&amp;TEXT(_xlfn.XLOOKUP(R1447,Sheet2!$K$3:$K$130,Sheet2!$L$3:$L$130,"-----"),"0"))</f>
        <v>+67</v>
      </c>
      <c r="AG1447" s="9" t="str">
        <f t="shared" si="999"/>
        <v/>
      </c>
      <c r="AH1447" s="9" t="str">
        <f t="shared" si="1000"/>
        <v>JMP KB7</v>
      </c>
      <c r="AI1447" t="str">
        <f t="shared" si="1001"/>
        <v>0,KB7</v>
      </c>
      <c r="AJ1447" s="16" t="str">
        <f t="shared" si="1002"/>
        <v>KB7</v>
      </c>
      <c r="AK1447" t="str">
        <f t="shared" si="1003"/>
        <v>COMC 1,0,SBN</v>
      </c>
      <c r="AL1447" s="4" t="str">
        <f t="shared" si="1004"/>
        <v>COM</v>
      </c>
      <c r="AM1447" s="4" t="str">
        <f t="shared" si="1005"/>
        <v/>
      </c>
      <c r="AN1447" s="4" t="str">
        <f t="shared" si="1006"/>
        <v>C</v>
      </c>
      <c r="AO1447" s="4" t="str">
        <f t="shared" si="1007"/>
        <v/>
      </c>
      <c r="AP1447" s="15" t="str">
        <f t="shared" si="1008"/>
        <v>,SBN</v>
      </c>
      <c r="AQ1447" s="9" t="str">
        <f>_xlfn.XLOOKUP(D1447,Sheet2!$E$3:$E$101,Sheet2!$F$3:$F$101,"******************")</f>
        <v>******************</v>
      </c>
      <c r="AR1447" s="33" t="str">
        <f t="shared" si="994"/>
        <v>NIO **</v>
      </c>
      <c r="AS1447" s="9" t="str">
        <f t="shared" si="995"/>
        <v>DOC</v>
      </c>
      <c r="AT1447" s="4">
        <f t="shared" si="1009"/>
        <v>0</v>
      </c>
      <c r="AU1447" s="6">
        <f t="shared" si="1010"/>
        <v>0</v>
      </c>
      <c r="AV1447" s="4" t="str">
        <f t="shared" si="1011"/>
        <v/>
      </c>
      <c r="AW1447" s="4">
        <f t="shared" si="1012"/>
        <v>67</v>
      </c>
      <c r="AX1447" s="4" t="str">
        <f>_xlfn.XLOOKUP(AW1447,Sheet2!$Q$3:$Q$66,Sheet2!$R$3:$R$66,"**")</f>
        <v>**</v>
      </c>
      <c r="AY1447" s="4">
        <f t="shared" si="1013"/>
        <v>0</v>
      </c>
      <c r="AZ1447" s="16" t="str">
        <f t="shared" si="1014"/>
        <v>SKPBN</v>
      </c>
    </row>
    <row r="1448" spans="2:52" x14ac:dyDescent="0.35">
      <c r="B1448" s="3">
        <f t="shared" si="972"/>
        <v>30</v>
      </c>
      <c r="C1448" s="1">
        <f t="shared" si="973"/>
        <v>3116</v>
      </c>
      <c r="D1448" s="2">
        <v>61133</v>
      </c>
      <c r="E1448" s="2" t="str">
        <f>_xlfn.XLOOKUP(C1448,Sheet2!$N$3:$N$1000,Sheet2!$O$3:$O$1000,"")</f>
        <v/>
      </c>
      <c r="F1448" s="9" t="str">
        <f t="shared" si="1015"/>
        <v>DOAS 0,DSKP</v>
      </c>
      <c r="G1448" s="4" t="str">
        <f t="shared" si="991"/>
        <v>142</v>
      </c>
      <c r="H1448" s="4">
        <f t="shared" si="992"/>
        <v>133</v>
      </c>
      <c r="I1448" s="6">
        <f t="shared" si="984"/>
        <v>0</v>
      </c>
      <c r="J1448" s="6">
        <f t="shared" si="985"/>
        <v>6</v>
      </c>
      <c r="K1448" s="6">
        <f t="shared" si="986"/>
        <v>1</v>
      </c>
      <c r="L1448" s="6">
        <f t="shared" si="987"/>
        <v>1</v>
      </c>
      <c r="M1448" s="6">
        <f t="shared" si="988"/>
        <v>3</v>
      </c>
      <c r="N1448" s="6">
        <f t="shared" si="989"/>
        <v>3</v>
      </c>
      <c r="O1448" s="13">
        <f t="shared" si="990"/>
        <v>12</v>
      </c>
      <c r="P1448" s="4">
        <f t="shared" si="996"/>
        <v>3</v>
      </c>
      <c r="Q1448" s="4">
        <f t="shared" si="997"/>
        <v>0</v>
      </c>
      <c r="R1448">
        <f t="shared" si="974"/>
        <v>133</v>
      </c>
      <c r="S1448" s="4">
        <f t="shared" si="975"/>
        <v>2</v>
      </c>
      <c r="T1448" s="15">
        <f t="shared" si="976"/>
        <v>0</v>
      </c>
      <c r="U1448" s="4">
        <f t="shared" si="977"/>
        <v>3</v>
      </c>
      <c r="V1448" s="4">
        <f t="shared" si="978"/>
        <v>0</v>
      </c>
      <c r="W1448" s="4">
        <f t="shared" si="979"/>
        <v>2</v>
      </c>
      <c r="X1448" s="6">
        <f t="shared" si="980"/>
        <v>1</v>
      </c>
      <c r="Y1448" s="4">
        <f t="shared" si="981"/>
        <v>1</v>
      </c>
      <c r="Z1448" s="6">
        <f t="shared" si="982"/>
        <v>1</v>
      </c>
      <c r="AA1448" s="18">
        <f t="shared" si="983"/>
        <v>3</v>
      </c>
      <c r="AB1448" s="9" t="str">
        <f t="shared" si="998"/>
        <v>+133,2</v>
      </c>
      <c r="AC1448" s="9" t="str">
        <f>_xlfn.XLOOKUP(R1448,Sheet2!$H$3:$H$258,Sheet2!$I$3:$I$258,"-----")</f>
        <v>C037</v>
      </c>
      <c r="AD1448" s="9" t="str">
        <f>_xlfn.XLOOKUP(VALUE(AE1448),Sheet2!$N$3:$N$1000,Sheet2!$O$3:$O$1000,"********")</f>
        <v>********</v>
      </c>
      <c r="AE1448" t="str">
        <f t="shared" si="993"/>
        <v>3251</v>
      </c>
      <c r="AF1448" s="9" t="str">
        <f>IF(R1448&lt;200,"+"&amp;TEXT(R1448,"0"),"-"&amp;TEXT(_xlfn.XLOOKUP(R1448,Sheet2!$K$3:$K$130,Sheet2!$L$3:$L$130,"-----"),"0"))</f>
        <v>+133</v>
      </c>
      <c r="AG1448" s="9" t="str">
        <f t="shared" si="999"/>
        <v/>
      </c>
      <c r="AH1448" s="9" t="str">
        <f t="shared" si="1000"/>
        <v>JMP +133,2</v>
      </c>
      <c r="AI1448" t="str">
        <f t="shared" si="1001"/>
        <v>0,+133,2</v>
      </c>
      <c r="AJ1448" s="16" t="str">
        <f t="shared" si="1002"/>
        <v>+133,2</v>
      </c>
      <c r="AK1448" t="str">
        <f t="shared" si="1003"/>
        <v>MOVZL# 3,0,SNC</v>
      </c>
      <c r="AL1448" s="4" t="str">
        <f t="shared" si="1004"/>
        <v>MOV</v>
      </c>
      <c r="AM1448" s="4" t="str">
        <f t="shared" si="1005"/>
        <v>L</v>
      </c>
      <c r="AN1448" s="4" t="str">
        <f t="shared" si="1006"/>
        <v>Z</v>
      </c>
      <c r="AO1448" s="4" t="str">
        <f t="shared" si="1007"/>
        <v>#</v>
      </c>
      <c r="AP1448" s="15" t="str">
        <f t="shared" si="1008"/>
        <v>,SNC</v>
      </c>
      <c r="AQ1448" s="9" t="str">
        <f>_xlfn.XLOOKUP(D1448,Sheet2!$E$3:$E$101,Sheet2!$F$3:$F$101,"******************")</f>
        <v>******************</v>
      </c>
      <c r="AR1448" s="33" t="str">
        <f t="shared" si="994"/>
        <v>DOAS 0,DSKP</v>
      </c>
      <c r="AS1448" s="9" t="str">
        <f t="shared" si="995"/>
        <v>DOAS</v>
      </c>
      <c r="AT1448" s="4">
        <f t="shared" si="1009"/>
        <v>0</v>
      </c>
      <c r="AU1448" s="6">
        <f t="shared" si="1010"/>
        <v>1</v>
      </c>
      <c r="AV1448" s="4" t="str">
        <f t="shared" si="1011"/>
        <v>S</v>
      </c>
      <c r="AW1448" s="4">
        <f t="shared" si="1012"/>
        <v>33</v>
      </c>
      <c r="AX1448" s="4" t="str">
        <f>_xlfn.XLOOKUP(AW1448,Sheet2!$Q$3:$Q$66,Sheet2!$R$3:$R$66,"**")</f>
        <v>DSKP</v>
      </c>
      <c r="AY1448" s="4">
        <f t="shared" si="1013"/>
        <v>2</v>
      </c>
      <c r="AZ1448" s="16" t="str">
        <f t="shared" si="1014"/>
        <v>SKPBZ</v>
      </c>
    </row>
    <row r="1449" spans="2:52" x14ac:dyDescent="0.35">
      <c r="B1449" s="3">
        <f t="shared" si="972"/>
        <v>31</v>
      </c>
      <c r="C1449" s="1">
        <f t="shared" si="973"/>
        <v>3117</v>
      </c>
      <c r="D1449" s="2">
        <v>152520</v>
      </c>
      <c r="E1449" s="2" t="str">
        <f>_xlfn.XLOOKUP(C1449,Sheet2!$N$3:$N$1000,Sheet2!$O$3:$O$1000,"")</f>
        <v/>
      </c>
      <c r="F1449" s="9" t="str">
        <f t="shared" si="1015"/>
        <v>SUBZL 2,2</v>
      </c>
      <c r="G1449" s="4" t="str">
        <f t="shared" si="991"/>
        <v>325</v>
      </c>
      <c r="H1449" s="4">
        <f t="shared" si="992"/>
        <v>120</v>
      </c>
      <c r="I1449" s="6">
        <f t="shared" si="984"/>
        <v>1</v>
      </c>
      <c r="J1449" s="6">
        <f t="shared" si="985"/>
        <v>5</v>
      </c>
      <c r="K1449" s="6">
        <f t="shared" si="986"/>
        <v>2</v>
      </c>
      <c r="L1449" s="6">
        <f t="shared" si="987"/>
        <v>5</v>
      </c>
      <c r="M1449" s="6">
        <f t="shared" si="988"/>
        <v>2</v>
      </c>
      <c r="N1449" s="6">
        <f t="shared" si="989"/>
        <v>0</v>
      </c>
      <c r="O1449" s="13">
        <f t="shared" si="990"/>
        <v>26</v>
      </c>
      <c r="P1449" s="4">
        <f t="shared" si="996"/>
        <v>6</v>
      </c>
      <c r="Q1449" s="4">
        <f t="shared" si="997"/>
        <v>2</v>
      </c>
      <c r="R1449">
        <f t="shared" si="974"/>
        <v>120</v>
      </c>
      <c r="S1449" s="4">
        <f t="shared" si="975"/>
        <v>1</v>
      </c>
      <c r="T1449" s="15">
        <f t="shared" si="976"/>
        <v>1</v>
      </c>
      <c r="U1449" s="4">
        <f t="shared" si="977"/>
        <v>2</v>
      </c>
      <c r="V1449" s="4">
        <f t="shared" si="978"/>
        <v>2</v>
      </c>
      <c r="W1449" s="4">
        <f t="shared" si="979"/>
        <v>5</v>
      </c>
      <c r="X1449" s="6">
        <f t="shared" si="980"/>
        <v>1</v>
      </c>
      <c r="Y1449" s="4">
        <f t="shared" si="981"/>
        <v>1</v>
      </c>
      <c r="Z1449" s="6">
        <f t="shared" si="982"/>
        <v>0</v>
      </c>
      <c r="AA1449" s="18">
        <f t="shared" si="983"/>
        <v>0</v>
      </c>
      <c r="AB1449" s="9" t="str">
        <f t="shared" si="998"/>
        <v>+120</v>
      </c>
      <c r="AC1449" s="9" t="str">
        <f>_xlfn.XLOOKUP(R1449,Sheet2!$H$3:$H$258,Sheet2!$I$3:$I$258,"-----")</f>
        <v>C7</v>
      </c>
      <c r="AD1449" s="9" t="str">
        <f>_xlfn.XLOOKUP(VALUE(AE1449),Sheet2!$N$3:$N$1000,Sheet2!$O$3:$O$1000,"********")</f>
        <v>********</v>
      </c>
      <c r="AE1449" t="str">
        <f t="shared" si="993"/>
        <v>3237</v>
      </c>
      <c r="AF1449" s="9" t="str">
        <f>IF(R1449&lt;200,"+"&amp;TEXT(R1449,"0"),"-"&amp;TEXT(_xlfn.XLOOKUP(R1449,Sheet2!$K$3:$K$130,Sheet2!$L$3:$L$130,"-----"),"0"))</f>
        <v>+120</v>
      </c>
      <c r="AG1449" s="9" t="str">
        <f t="shared" si="999"/>
        <v>@</v>
      </c>
      <c r="AH1449" s="9" t="str">
        <f t="shared" si="1000"/>
        <v>ISZ @+120</v>
      </c>
      <c r="AI1449" t="str">
        <f t="shared" si="1001"/>
        <v>2,@+120</v>
      </c>
      <c r="AJ1449" s="16" t="str">
        <f t="shared" si="1002"/>
        <v>@+120</v>
      </c>
      <c r="AK1449" t="str">
        <f t="shared" si="1003"/>
        <v>SUBZL 2,2</v>
      </c>
      <c r="AL1449" s="4" t="str">
        <f t="shared" si="1004"/>
        <v>SUB</v>
      </c>
      <c r="AM1449" s="4" t="str">
        <f t="shared" si="1005"/>
        <v>L</v>
      </c>
      <c r="AN1449" s="4" t="str">
        <f t="shared" si="1006"/>
        <v>Z</v>
      </c>
      <c r="AO1449" s="4" t="str">
        <f t="shared" si="1007"/>
        <v/>
      </c>
      <c r="AP1449" s="15" t="str">
        <f t="shared" si="1008"/>
        <v/>
      </c>
      <c r="AQ1449" s="9" t="str">
        <f>_xlfn.XLOOKUP(D1449,Sheet2!$E$3:$E$101,Sheet2!$F$3:$F$101,"******************")</f>
        <v>******************</v>
      </c>
      <c r="AR1449" s="33" t="str">
        <f t="shared" si="994"/>
        <v>DICS 2,DSKP</v>
      </c>
      <c r="AS1449" s="9" t="str">
        <f t="shared" si="995"/>
        <v>DICS</v>
      </c>
      <c r="AT1449" s="4">
        <f t="shared" si="1009"/>
        <v>2</v>
      </c>
      <c r="AU1449" s="6">
        <f t="shared" si="1010"/>
        <v>1</v>
      </c>
      <c r="AV1449" s="4" t="str">
        <f t="shared" si="1011"/>
        <v>S</v>
      </c>
      <c r="AW1449" s="4">
        <f t="shared" si="1012"/>
        <v>20</v>
      </c>
      <c r="AX1449" s="4" t="str">
        <f>_xlfn.XLOOKUP(AW1449,Sheet2!$Q$3:$Q$66,Sheet2!$R$3:$R$66,"**")</f>
        <v>DSKP</v>
      </c>
      <c r="AY1449" s="4">
        <f t="shared" si="1013"/>
        <v>5</v>
      </c>
      <c r="AZ1449" s="16" t="str">
        <f t="shared" si="1014"/>
        <v>SKPBZ</v>
      </c>
    </row>
    <row r="1450" spans="2:52" x14ac:dyDescent="0.35">
      <c r="B1450" s="3">
        <f t="shared" si="972"/>
        <v>32</v>
      </c>
      <c r="C1450" s="1">
        <f t="shared" si="973"/>
        <v>3120</v>
      </c>
      <c r="D1450" s="2">
        <v>6227</v>
      </c>
      <c r="E1450" s="2" t="str">
        <f>_xlfn.XLOOKUP(C1450,Sheet2!$N$3:$N$1000,Sheet2!$O$3:$O$1000,"")</f>
        <v/>
      </c>
      <c r="F1450" s="9" t="str">
        <f t="shared" si="1015"/>
        <v>WAIT</v>
      </c>
      <c r="G1450" s="4" t="str">
        <f t="shared" si="991"/>
        <v>14</v>
      </c>
      <c r="H1450" s="4">
        <f t="shared" si="992"/>
        <v>227</v>
      </c>
      <c r="I1450" s="6">
        <f t="shared" si="984"/>
        <v>0</v>
      </c>
      <c r="J1450" s="6">
        <f t="shared" si="985"/>
        <v>0</v>
      </c>
      <c r="K1450" s="6">
        <f t="shared" si="986"/>
        <v>6</v>
      </c>
      <c r="L1450" s="6">
        <f t="shared" si="987"/>
        <v>2</v>
      </c>
      <c r="M1450" s="6">
        <f t="shared" si="988"/>
        <v>2</v>
      </c>
      <c r="N1450" s="6">
        <f t="shared" si="989"/>
        <v>7</v>
      </c>
      <c r="O1450" s="13">
        <f t="shared" si="990"/>
        <v>1</v>
      </c>
      <c r="P1450" s="4">
        <f t="shared" si="996"/>
        <v>0</v>
      </c>
      <c r="Q1450" s="4">
        <f t="shared" si="997"/>
        <v>1</v>
      </c>
      <c r="R1450">
        <f t="shared" si="974"/>
        <v>227</v>
      </c>
      <c r="S1450" s="4">
        <f t="shared" si="975"/>
        <v>0</v>
      </c>
      <c r="T1450" s="15">
        <f t="shared" si="976"/>
        <v>1</v>
      </c>
      <c r="U1450" s="4">
        <f t="shared" si="977"/>
        <v>0</v>
      </c>
      <c r="V1450" s="4">
        <f t="shared" si="978"/>
        <v>1</v>
      </c>
      <c r="W1450" s="4">
        <f t="shared" si="979"/>
        <v>4</v>
      </c>
      <c r="X1450" s="6">
        <f t="shared" si="980"/>
        <v>2</v>
      </c>
      <c r="Y1450" s="4">
        <f t="shared" si="981"/>
        <v>1</v>
      </c>
      <c r="Z1450" s="6">
        <f t="shared" si="982"/>
        <v>0</v>
      </c>
      <c r="AA1450" s="18">
        <f t="shared" si="983"/>
        <v>7</v>
      </c>
      <c r="AB1450" s="9" t="str">
        <f t="shared" si="998"/>
        <v>I.WAIT</v>
      </c>
      <c r="AC1450" s="9" t="str">
        <f>_xlfn.XLOOKUP(R1450,Sheet2!$H$3:$H$258,Sheet2!$I$3:$I$258,"-----")</f>
        <v>I.WAIT</v>
      </c>
      <c r="AD1450" s="9" t="str">
        <f>_xlfn.XLOOKUP(VALUE(AE1450),Sheet2!$N$3:$N$1000,Sheet2!$O$3:$O$1000,"********")</f>
        <v>********</v>
      </c>
      <c r="AE1450" t="str">
        <f t="shared" si="993"/>
        <v>2747</v>
      </c>
      <c r="AF1450" s="9" t="str">
        <f>IF(R1450&lt;200,"+"&amp;TEXT(R1450,"0"),"-"&amp;TEXT(_xlfn.XLOOKUP(R1450,Sheet2!$K$3:$K$130,Sheet2!$L$3:$L$130,"-----"),"0"))</f>
        <v>-151</v>
      </c>
      <c r="AG1450" s="9" t="str">
        <f t="shared" si="999"/>
        <v>@</v>
      </c>
      <c r="AH1450" s="9" t="str">
        <f t="shared" si="1000"/>
        <v>JSR @I.WAIT</v>
      </c>
      <c r="AI1450" t="str">
        <f t="shared" si="1001"/>
        <v>1,@I.WAIT</v>
      </c>
      <c r="AJ1450" s="16" t="str">
        <f t="shared" si="1002"/>
        <v>@I.WAIT</v>
      </c>
      <c r="AK1450" t="str">
        <f t="shared" si="1003"/>
        <v>ADCZR 0,1,SBN</v>
      </c>
      <c r="AL1450" s="4" t="str">
        <f t="shared" si="1004"/>
        <v>ADC</v>
      </c>
      <c r="AM1450" s="4" t="str">
        <f t="shared" si="1005"/>
        <v>R</v>
      </c>
      <c r="AN1450" s="4" t="str">
        <f t="shared" si="1006"/>
        <v>Z</v>
      </c>
      <c r="AO1450" s="4" t="str">
        <f t="shared" si="1007"/>
        <v/>
      </c>
      <c r="AP1450" s="15" t="str">
        <f t="shared" si="1008"/>
        <v>,SBN</v>
      </c>
      <c r="AQ1450" s="9" t="str">
        <f>_xlfn.XLOOKUP(D1450,Sheet2!$E$3:$E$101,Sheet2!$F$3:$F$101,"******************")</f>
        <v>WAIT</v>
      </c>
      <c r="AR1450" s="33" t="str">
        <f t="shared" si="994"/>
        <v>DOBC 1,**</v>
      </c>
      <c r="AS1450" s="9" t="str">
        <f t="shared" si="995"/>
        <v>DOBC</v>
      </c>
      <c r="AT1450" s="4">
        <f t="shared" si="1009"/>
        <v>1</v>
      </c>
      <c r="AU1450" s="6">
        <f t="shared" si="1010"/>
        <v>2</v>
      </c>
      <c r="AV1450" s="4" t="str">
        <f t="shared" si="1011"/>
        <v>C</v>
      </c>
      <c r="AW1450" s="4">
        <f t="shared" si="1012"/>
        <v>27</v>
      </c>
      <c r="AX1450" s="4" t="str">
        <f>_xlfn.XLOOKUP(AW1450,Sheet2!$Q$3:$Q$66,Sheet2!$R$3:$R$66,"**")</f>
        <v>**</v>
      </c>
      <c r="AY1450" s="4">
        <f t="shared" si="1013"/>
        <v>4</v>
      </c>
      <c r="AZ1450" s="16" t="str">
        <f t="shared" si="1014"/>
        <v>SKPDN</v>
      </c>
    </row>
    <row r="1451" spans="2:52" x14ac:dyDescent="0.35">
      <c r="B1451" s="3">
        <f t="shared" si="972"/>
        <v>33</v>
      </c>
      <c r="C1451" s="1">
        <f t="shared" si="973"/>
        <v>3121</v>
      </c>
      <c r="D1451" s="2">
        <v>66433</v>
      </c>
      <c r="E1451" s="2" t="str">
        <f>_xlfn.XLOOKUP(C1451,Sheet2!$N$3:$N$1000,Sheet2!$O$3:$O$1000,"")</f>
        <v/>
      </c>
      <c r="F1451" s="9" t="str">
        <f t="shared" si="1015"/>
        <v>DIC 1,DSKP</v>
      </c>
      <c r="G1451" s="4" t="str">
        <f t="shared" si="991"/>
        <v>155</v>
      </c>
      <c r="H1451" s="4">
        <f t="shared" si="992"/>
        <v>33</v>
      </c>
      <c r="I1451" s="6">
        <f t="shared" si="984"/>
        <v>0</v>
      </c>
      <c r="J1451" s="6">
        <f t="shared" si="985"/>
        <v>6</v>
      </c>
      <c r="K1451" s="6">
        <f t="shared" si="986"/>
        <v>6</v>
      </c>
      <c r="L1451" s="6">
        <f t="shared" si="987"/>
        <v>4</v>
      </c>
      <c r="M1451" s="6">
        <f t="shared" si="988"/>
        <v>3</v>
      </c>
      <c r="N1451" s="6">
        <f t="shared" si="989"/>
        <v>3</v>
      </c>
      <c r="O1451" s="13">
        <f t="shared" si="990"/>
        <v>13</v>
      </c>
      <c r="P1451" s="4">
        <f t="shared" si="996"/>
        <v>3</v>
      </c>
      <c r="Q1451" s="4">
        <f t="shared" si="997"/>
        <v>1</v>
      </c>
      <c r="R1451">
        <f t="shared" si="974"/>
        <v>33</v>
      </c>
      <c r="S1451" s="4">
        <f t="shared" si="975"/>
        <v>1</v>
      </c>
      <c r="T1451" s="15">
        <f t="shared" si="976"/>
        <v>1</v>
      </c>
      <c r="U1451" s="4">
        <f t="shared" si="977"/>
        <v>3</v>
      </c>
      <c r="V1451" s="4">
        <f t="shared" si="978"/>
        <v>1</v>
      </c>
      <c r="W1451" s="4">
        <f t="shared" si="979"/>
        <v>5</v>
      </c>
      <c r="X1451" s="6">
        <f t="shared" si="980"/>
        <v>0</v>
      </c>
      <c r="Y1451" s="4">
        <f t="shared" si="981"/>
        <v>1</v>
      </c>
      <c r="Z1451" s="6">
        <f t="shared" si="982"/>
        <v>1</v>
      </c>
      <c r="AA1451" s="18">
        <f t="shared" si="983"/>
        <v>3</v>
      </c>
      <c r="AB1451" s="9" t="str">
        <f t="shared" si="998"/>
        <v>+33</v>
      </c>
      <c r="AC1451" s="9" t="str">
        <f>_xlfn.XLOOKUP(R1451,Sheet2!$H$3:$H$258,Sheet2!$I$3:$I$258,"-----")</f>
        <v>*****</v>
      </c>
      <c r="AD1451" s="9" t="str">
        <f>_xlfn.XLOOKUP(VALUE(AE1451),Sheet2!$N$3:$N$1000,Sheet2!$O$3:$O$1000,"********")</f>
        <v>********</v>
      </c>
      <c r="AE1451" t="str">
        <f t="shared" si="993"/>
        <v>3154</v>
      </c>
      <c r="AF1451" s="9" t="str">
        <f>IF(R1451&lt;200,"+"&amp;TEXT(R1451,"0"),"-"&amp;TEXT(_xlfn.XLOOKUP(R1451,Sheet2!$K$3:$K$130,Sheet2!$L$3:$L$130,"-----"),"0"))</f>
        <v>+33</v>
      </c>
      <c r="AG1451" s="9" t="str">
        <f t="shared" si="999"/>
        <v>@</v>
      </c>
      <c r="AH1451" s="9" t="str">
        <f t="shared" si="1000"/>
        <v>JSR @+33</v>
      </c>
      <c r="AI1451" t="str">
        <f t="shared" si="1001"/>
        <v>1,@+33</v>
      </c>
      <c r="AJ1451" s="16" t="str">
        <f t="shared" si="1002"/>
        <v>@+33</v>
      </c>
      <c r="AK1451" t="str">
        <f t="shared" si="1003"/>
        <v>SUBZ# 3,1,SNC</v>
      </c>
      <c r="AL1451" s="4" t="str">
        <f t="shared" si="1004"/>
        <v>SUB</v>
      </c>
      <c r="AM1451" s="4" t="str">
        <f t="shared" si="1005"/>
        <v/>
      </c>
      <c r="AN1451" s="4" t="str">
        <f t="shared" si="1006"/>
        <v>Z</v>
      </c>
      <c r="AO1451" s="4" t="str">
        <f t="shared" si="1007"/>
        <v>#</v>
      </c>
      <c r="AP1451" s="15" t="str">
        <f t="shared" si="1008"/>
        <v>,SNC</v>
      </c>
      <c r="AQ1451" s="9" t="str">
        <f>_xlfn.XLOOKUP(D1451,Sheet2!$E$3:$E$101,Sheet2!$F$3:$F$101,"******************")</f>
        <v>******************</v>
      </c>
      <c r="AR1451" s="33" t="str">
        <f t="shared" si="994"/>
        <v>DIC 1,DSKP</v>
      </c>
      <c r="AS1451" s="9" t="str">
        <f t="shared" si="995"/>
        <v>DIC</v>
      </c>
      <c r="AT1451" s="4">
        <f t="shared" si="1009"/>
        <v>1</v>
      </c>
      <c r="AU1451" s="6">
        <f t="shared" si="1010"/>
        <v>0</v>
      </c>
      <c r="AV1451" s="4" t="str">
        <f t="shared" si="1011"/>
        <v/>
      </c>
      <c r="AW1451" s="4">
        <f t="shared" si="1012"/>
        <v>33</v>
      </c>
      <c r="AX1451" s="4" t="str">
        <f>_xlfn.XLOOKUP(AW1451,Sheet2!$Q$3:$Q$66,Sheet2!$R$3:$R$66,"**")</f>
        <v>DSKP</v>
      </c>
      <c r="AY1451" s="4">
        <f t="shared" si="1013"/>
        <v>5</v>
      </c>
      <c r="AZ1451" s="16" t="str">
        <f t="shared" si="1014"/>
        <v>SKPBN</v>
      </c>
    </row>
    <row r="1452" spans="2:52" x14ac:dyDescent="0.35">
      <c r="B1452" s="3">
        <f t="shared" si="972"/>
        <v>34</v>
      </c>
      <c r="C1452" s="1">
        <f t="shared" si="973"/>
        <v>3122</v>
      </c>
      <c r="D1452" s="2">
        <v>20065</v>
      </c>
      <c r="E1452" s="2" t="str">
        <f>_xlfn.XLOOKUP(C1452,Sheet2!$N$3:$N$1000,Sheet2!$O$3:$O$1000,"")</f>
        <v/>
      </c>
      <c r="F1452" s="9" t="str">
        <f t="shared" si="1015"/>
        <v>LDA 0,KB9</v>
      </c>
      <c r="G1452" s="4" t="str">
        <f t="shared" si="991"/>
        <v>40</v>
      </c>
      <c r="H1452" s="4">
        <f t="shared" si="992"/>
        <v>65</v>
      </c>
      <c r="I1452" s="6">
        <f t="shared" si="984"/>
        <v>0</v>
      </c>
      <c r="J1452" s="6">
        <f t="shared" si="985"/>
        <v>2</v>
      </c>
      <c r="K1452" s="6">
        <f t="shared" si="986"/>
        <v>0</v>
      </c>
      <c r="L1452" s="6">
        <f t="shared" si="987"/>
        <v>0</v>
      </c>
      <c r="M1452" s="6">
        <f t="shared" si="988"/>
        <v>6</v>
      </c>
      <c r="N1452" s="6">
        <f t="shared" si="989"/>
        <v>5</v>
      </c>
      <c r="O1452" s="13">
        <f t="shared" si="990"/>
        <v>4</v>
      </c>
      <c r="P1452" s="4">
        <f t="shared" si="996"/>
        <v>1</v>
      </c>
      <c r="Q1452" s="4">
        <f t="shared" si="997"/>
        <v>0</v>
      </c>
      <c r="R1452">
        <f t="shared" si="974"/>
        <v>65</v>
      </c>
      <c r="S1452" s="4">
        <f t="shared" si="975"/>
        <v>0</v>
      </c>
      <c r="T1452" s="15">
        <f t="shared" si="976"/>
        <v>0</v>
      </c>
      <c r="U1452" s="4">
        <f t="shared" si="977"/>
        <v>1</v>
      </c>
      <c r="V1452" s="4">
        <f t="shared" si="978"/>
        <v>0</v>
      </c>
      <c r="W1452" s="4">
        <f t="shared" si="979"/>
        <v>0</v>
      </c>
      <c r="X1452" s="6">
        <f t="shared" si="980"/>
        <v>0</v>
      </c>
      <c r="Y1452" s="4">
        <f t="shared" si="981"/>
        <v>3</v>
      </c>
      <c r="Z1452" s="6">
        <f t="shared" si="982"/>
        <v>0</v>
      </c>
      <c r="AA1452" s="18">
        <f t="shared" si="983"/>
        <v>5</v>
      </c>
      <c r="AB1452" s="9" t="str">
        <f t="shared" si="998"/>
        <v>KB9</v>
      </c>
      <c r="AC1452" s="9" t="str">
        <f>_xlfn.XLOOKUP(R1452,Sheet2!$H$3:$H$258,Sheet2!$I$3:$I$258,"-----")</f>
        <v>KB9</v>
      </c>
      <c r="AD1452" s="9" t="str">
        <f>_xlfn.XLOOKUP(VALUE(AE1452),Sheet2!$N$3:$N$1000,Sheet2!$O$3:$O$1000,"********")</f>
        <v>********</v>
      </c>
      <c r="AE1452" t="str">
        <f t="shared" si="993"/>
        <v>3207</v>
      </c>
      <c r="AF1452" s="9" t="str">
        <f>IF(R1452&lt;200,"+"&amp;TEXT(R1452,"0"),"-"&amp;TEXT(_xlfn.XLOOKUP(R1452,Sheet2!$K$3:$K$130,Sheet2!$L$3:$L$130,"-----"),"0"))</f>
        <v>+65</v>
      </c>
      <c r="AG1452" s="9" t="str">
        <f t="shared" si="999"/>
        <v/>
      </c>
      <c r="AH1452" s="9" t="str">
        <f t="shared" si="1000"/>
        <v>JMP KB9</v>
      </c>
      <c r="AI1452" t="str">
        <f t="shared" si="1001"/>
        <v>0,KB9</v>
      </c>
      <c r="AJ1452" s="16" t="str">
        <f t="shared" si="1002"/>
        <v>KB9</v>
      </c>
      <c r="AK1452" t="str">
        <f t="shared" si="1003"/>
        <v>COMC 1,0,SNR</v>
      </c>
      <c r="AL1452" s="4" t="str">
        <f t="shared" si="1004"/>
        <v>COM</v>
      </c>
      <c r="AM1452" s="4" t="str">
        <f t="shared" si="1005"/>
        <v/>
      </c>
      <c r="AN1452" s="4" t="str">
        <f t="shared" si="1006"/>
        <v>C</v>
      </c>
      <c r="AO1452" s="4" t="str">
        <f t="shared" si="1007"/>
        <v/>
      </c>
      <c r="AP1452" s="15" t="str">
        <f t="shared" si="1008"/>
        <v>,SNR</v>
      </c>
      <c r="AQ1452" s="9" t="str">
        <f>_xlfn.XLOOKUP(D1452,Sheet2!$E$3:$E$101,Sheet2!$F$3:$F$101,"******************")</f>
        <v>******************</v>
      </c>
      <c r="AR1452" s="33" t="str">
        <f t="shared" si="994"/>
        <v>NIO **</v>
      </c>
      <c r="AS1452" s="9" t="str">
        <f t="shared" si="995"/>
        <v>DOC</v>
      </c>
      <c r="AT1452" s="4">
        <f t="shared" si="1009"/>
        <v>0</v>
      </c>
      <c r="AU1452" s="6">
        <f t="shared" si="1010"/>
        <v>0</v>
      </c>
      <c r="AV1452" s="4" t="str">
        <f t="shared" si="1011"/>
        <v/>
      </c>
      <c r="AW1452" s="4">
        <f t="shared" si="1012"/>
        <v>65</v>
      </c>
      <c r="AX1452" s="4" t="str">
        <f>_xlfn.XLOOKUP(AW1452,Sheet2!$Q$3:$Q$66,Sheet2!$R$3:$R$66,"**")</f>
        <v>**</v>
      </c>
      <c r="AY1452" s="4">
        <f t="shared" si="1013"/>
        <v>0</v>
      </c>
      <c r="AZ1452" s="16" t="str">
        <f t="shared" si="1014"/>
        <v>SKPBN</v>
      </c>
    </row>
    <row r="1453" spans="2:52" x14ac:dyDescent="0.35">
      <c r="B1453" s="3">
        <f t="shared" si="972"/>
        <v>35</v>
      </c>
      <c r="C1453" s="1">
        <f t="shared" si="973"/>
        <v>3123</v>
      </c>
      <c r="D1453" s="2">
        <v>34070</v>
      </c>
      <c r="E1453" s="2" t="str">
        <f>_xlfn.XLOOKUP(C1453,Sheet2!$N$3:$N$1000,Sheet2!$O$3:$O$1000,"")</f>
        <v/>
      </c>
      <c r="F1453" s="9" t="str">
        <f t="shared" si="1015"/>
        <v>LDA 3,KB6</v>
      </c>
      <c r="G1453" s="4" t="str">
        <f t="shared" si="991"/>
        <v>70</v>
      </c>
      <c r="H1453" s="4">
        <f t="shared" si="992"/>
        <v>70</v>
      </c>
      <c r="I1453" s="6">
        <f t="shared" si="984"/>
        <v>0</v>
      </c>
      <c r="J1453" s="6">
        <f t="shared" si="985"/>
        <v>3</v>
      </c>
      <c r="K1453" s="6">
        <f t="shared" si="986"/>
        <v>4</v>
      </c>
      <c r="L1453" s="6">
        <f t="shared" si="987"/>
        <v>0</v>
      </c>
      <c r="M1453" s="6">
        <f t="shared" si="988"/>
        <v>7</v>
      </c>
      <c r="N1453" s="6">
        <f t="shared" si="989"/>
        <v>0</v>
      </c>
      <c r="O1453" s="13">
        <f t="shared" si="990"/>
        <v>7</v>
      </c>
      <c r="P1453" s="4">
        <f t="shared" si="996"/>
        <v>1</v>
      </c>
      <c r="Q1453" s="4">
        <f t="shared" si="997"/>
        <v>3</v>
      </c>
      <c r="R1453">
        <f t="shared" si="974"/>
        <v>70</v>
      </c>
      <c r="S1453" s="4">
        <f t="shared" si="975"/>
        <v>0</v>
      </c>
      <c r="T1453" s="15">
        <f t="shared" si="976"/>
        <v>0</v>
      </c>
      <c r="U1453" s="4">
        <f t="shared" si="977"/>
        <v>1</v>
      </c>
      <c r="V1453" s="4">
        <f t="shared" si="978"/>
        <v>3</v>
      </c>
      <c r="W1453" s="4">
        <f t="shared" si="979"/>
        <v>0</v>
      </c>
      <c r="X1453" s="6">
        <f t="shared" si="980"/>
        <v>0</v>
      </c>
      <c r="Y1453" s="4">
        <f t="shared" si="981"/>
        <v>3</v>
      </c>
      <c r="Z1453" s="6">
        <f t="shared" si="982"/>
        <v>1</v>
      </c>
      <c r="AA1453" s="18">
        <f t="shared" si="983"/>
        <v>0</v>
      </c>
      <c r="AB1453" s="9" t="str">
        <f t="shared" si="998"/>
        <v>KB6</v>
      </c>
      <c r="AC1453" s="9" t="str">
        <f>_xlfn.XLOOKUP(R1453,Sheet2!$H$3:$H$258,Sheet2!$I$3:$I$258,"-----")</f>
        <v>KB6</v>
      </c>
      <c r="AD1453" s="9" t="str">
        <f>_xlfn.XLOOKUP(VALUE(AE1453),Sheet2!$N$3:$N$1000,Sheet2!$O$3:$O$1000,"********")</f>
        <v>********</v>
      </c>
      <c r="AE1453" t="str">
        <f t="shared" si="993"/>
        <v>3213</v>
      </c>
      <c r="AF1453" s="9" t="str">
        <f>IF(R1453&lt;200,"+"&amp;TEXT(R1453,"0"),"-"&amp;TEXT(_xlfn.XLOOKUP(R1453,Sheet2!$K$3:$K$130,Sheet2!$L$3:$L$130,"-----"),"0"))</f>
        <v>+70</v>
      </c>
      <c r="AG1453" s="9" t="str">
        <f t="shared" si="999"/>
        <v/>
      </c>
      <c r="AH1453" s="9" t="str">
        <f t="shared" si="1000"/>
        <v>DSZ KB6</v>
      </c>
      <c r="AI1453" t="str">
        <f t="shared" si="1001"/>
        <v>3,KB6</v>
      </c>
      <c r="AJ1453" s="16" t="str">
        <f t="shared" si="1002"/>
        <v>KB6</v>
      </c>
      <c r="AK1453" t="str">
        <f t="shared" si="1003"/>
        <v>COMC# 1,3</v>
      </c>
      <c r="AL1453" s="4" t="str">
        <f t="shared" si="1004"/>
        <v>COM</v>
      </c>
      <c r="AM1453" s="4" t="str">
        <f t="shared" si="1005"/>
        <v/>
      </c>
      <c r="AN1453" s="4" t="str">
        <f t="shared" si="1006"/>
        <v>C</v>
      </c>
      <c r="AO1453" s="4" t="str">
        <f t="shared" si="1007"/>
        <v>#</v>
      </c>
      <c r="AP1453" s="15" t="str">
        <f t="shared" si="1008"/>
        <v/>
      </c>
      <c r="AQ1453" s="9" t="str">
        <f>_xlfn.XLOOKUP(D1453,Sheet2!$E$3:$E$101,Sheet2!$F$3:$F$101,"******************")</f>
        <v>******************</v>
      </c>
      <c r="AR1453" s="33" t="str">
        <f t="shared" si="994"/>
        <v>NIO **</v>
      </c>
      <c r="AS1453" s="9" t="str">
        <f t="shared" si="995"/>
        <v>DOC</v>
      </c>
      <c r="AT1453" s="4">
        <f t="shared" si="1009"/>
        <v>3</v>
      </c>
      <c r="AU1453" s="6">
        <f t="shared" si="1010"/>
        <v>0</v>
      </c>
      <c r="AV1453" s="4" t="str">
        <f t="shared" si="1011"/>
        <v/>
      </c>
      <c r="AW1453" s="4">
        <f t="shared" si="1012"/>
        <v>70</v>
      </c>
      <c r="AX1453" s="4" t="str">
        <f>_xlfn.XLOOKUP(AW1453,Sheet2!$Q$3:$Q$66,Sheet2!$R$3:$R$66,"**")</f>
        <v>**</v>
      </c>
      <c r="AY1453" s="4">
        <f t="shared" si="1013"/>
        <v>0</v>
      </c>
      <c r="AZ1453" s="16" t="str">
        <f t="shared" si="1014"/>
        <v>SKPBN</v>
      </c>
    </row>
    <row r="1454" spans="2:52" x14ac:dyDescent="0.35">
      <c r="B1454" s="3">
        <f t="shared" si="972"/>
        <v>36</v>
      </c>
      <c r="C1454" s="1">
        <f t="shared" si="973"/>
        <v>3124</v>
      </c>
      <c r="D1454" s="2">
        <v>30150</v>
      </c>
      <c r="E1454" s="2" t="str">
        <f>_xlfn.XLOOKUP(C1454,Sheet2!$N$3:$N$1000,Sheet2!$O$3:$O$1000,"")</f>
        <v/>
      </c>
      <c r="F1454" s="9" t="str">
        <f t="shared" si="1015"/>
        <v>LDA 2,DTYPE</v>
      </c>
      <c r="G1454" s="4" t="str">
        <f t="shared" si="991"/>
        <v>60</v>
      </c>
      <c r="H1454" s="4">
        <f t="shared" si="992"/>
        <v>150</v>
      </c>
      <c r="I1454" s="6">
        <f t="shared" si="984"/>
        <v>0</v>
      </c>
      <c r="J1454" s="6">
        <f t="shared" si="985"/>
        <v>3</v>
      </c>
      <c r="K1454" s="6">
        <f t="shared" si="986"/>
        <v>0</v>
      </c>
      <c r="L1454" s="6">
        <f t="shared" si="987"/>
        <v>1</v>
      </c>
      <c r="M1454" s="6">
        <f t="shared" si="988"/>
        <v>5</v>
      </c>
      <c r="N1454" s="6">
        <f t="shared" si="989"/>
        <v>0</v>
      </c>
      <c r="O1454" s="13">
        <f t="shared" si="990"/>
        <v>6</v>
      </c>
      <c r="P1454" s="4">
        <f t="shared" si="996"/>
        <v>1</v>
      </c>
      <c r="Q1454" s="4">
        <f t="shared" si="997"/>
        <v>2</v>
      </c>
      <c r="R1454">
        <f t="shared" si="974"/>
        <v>150</v>
      </c>
      <c r="S1454" s="4">
        <f t="shared" si="975"/>
        <v>0</v>
      </c>
      <c r="T1454" s="15">
        <f t="shared" si="976"/>
        <v>0</v>
      </c>
      <c r="U1454" s="4">
        <f t="shared" si="977"/>
        <v>1</v>
      </c>
      <c r="V1454" s="4">
        <f t="shared" si="978"/>
        <v>2</v>
      </c>
      <c r="W1454" s="4">
        <f t="shared" si="979"/>
        <v>0</v>
      </c>
      <c r="X1454" s="6">
        <f t="shared" si="980"/>
        <v>1</v>
      </c>
      <c r="Y1454" s="4">
        <f t="shared" si="981"/>
        <v>2</v>
      </c>
      <c r="Z1454" s="6">
        <f t="shared" si="982"/>
        <v>1</v>
      </c>
      <c r="AA1454" s="18">
        <f t="shared" si="983"/>
        <v>0</v>
      </c>
      <c r="AB1454" s="9" t="str">
        <f t="shared" si="998"/>
        <v>DTYPE</v>
      </c>
      <c r="AC1454" s="9" t="str">
        <f>_xlfn.XLOOKUP(R1454,Sheet2!$H$3:$H$258,Sheet2!$I$3:$I$258,"-----")</f>
        <v>DTYPE</v>
      </c>
      <c r="AD1454" s="9" t="str">
        <f>_xlfn.XLOOKUP(VALUE(AE1454),Sheet2!$N$3:$N$1000,Sheet2!$O$3:$O$1000,"********")</f>
        <v>********</v>
      </c>
      <c r="AE1454" t="str">
        <f t="shared" si="993"/>
        <v>3274</v>
      </c>
      <c r="AF1454" s="9" t="str">
        <f>IF(R1454&lt;200,"+"&amp;TEXT(R1454,"0"),"-"&amp;TEXT(_xlfn.XLOOKUP(R1454,Sheet2!$K$3:$K$130,Sheet2!$L$3:$L$130,"-----"),"0"))</f>
        <v>+150</v>
      </c>
      <c r="AG1454" s="9" t="str">
        <f t="shared" si="999"/>
        <v/>
      </c>
      <c r="AH1454" s="9" t="str">
        <f t="shared" si="1000"/>
        <v>ISZ DTYPE</v>
      </c>
      <c r="AI1454" t="str">
        <f t="shared" si="1001"/>
        <v>2,DTYPE</v>
      </c>
      <c r="AJ1454" s="16" t="str">
        <f t="shared" si="1002"/>
        <v>DTYPE</v>
      </c>
      <c r="AK1454" t="str">
        <f t="shared" si="1003"/>
        <v>COMOL# 1,2</v>
      </c>
      <c r="AL1454" s="4" t="str">
        <f t="shared" si="1004"/>
        <v>COM</v>
      </c>
      <c r="AM1454" s="4" t="str">
        <f t="shared" si="1005"/>
        <v>L</v>
      </c>
      <c r="AN1454" s="4" t="str">
        <f t="shared" si="1006"/>
        <v>O</v>
      </c>
      <c r="AO1454" s="4" t="str">
        <f t="shared" si="1007"/>
        <v>#</v>
      </c>
      <c r="AP1454" s="15" t="str">
        <f t="shared" si="1008"/>
        <v/>
      </c>
      <c r="AQ1454" s="9" t="str">
        <f>_xlfn.XLOOKUP(D1454,Sheet2!$E$3:$E$101,Sheet2!$F$3:$F$101,"******************")</f>
        <v>******************</v>
      </c>
      <c r="AR1454" s="33" t="str">
        <f t="shared" si="994"/>
        <v>NIOS **</v>
      </c>
      <c r="AS1454" s="9" t="str">
        <f t="shared" si="995"/>
        <v>DOCS</v>
      </c>
      <c r="AT1454" s="4">
        <f t="shared" si="1009"/>
        <v>2</v>
      </c>
      <c r="AU1454" s="6">
        <f t="shared" si="1010"/>
        <v>1</v>
      </c>
      <c r="AV1454" s="4" t="str">
        <f t="shared" si="1011"/>
        <v>S</v>
      </c>
      <c r="AW1454" s="4">
        <f t="shared" si="1012"/>
        <v>50</v>
      </c>
      <c r="AX1454" s="4" t="str">
        <f>_xlfn.XLOOKUP(AW1454,Sheet2!$Q$3:$Q$66,Sheet2!$R$3:$R$66,"**")</f>
        <v>**</v>
      </c>
      <c r="AY1454" s="4">
        <f t="shared" si="1013"/>
        <v>0</v>
      </c>
      <c r="AZ1454" s="16" t="str">
        <f t="shared" si="1014"/>
        <v>SKPBZ</v>
      </c>
    </row>
    <row r="1455" spans="2:52" x14ac:dyDescent="0.35">
      <c r="B1455" s="3">
        <f t="shared" si="972"/>
        <v>37</v>
      </c>
      <c r="C1455" s="1">
        <f t="shared" si="973"/>
        <v>3125</v>
      </c>
      <c r="D1455" s="2">
        <v>153103</v>
      </c>
      <c r="E1455" s="2" t="str">
        <f>_xlfn.XLOOKUP(C1455,Sheet2!$N$3:$N$1000,Sheet2!$O$3:$O$1000,"")</f>
        <v/>
      </c>
      <c r="F1455" s="9" t="str">
        <f t="shared" si="1015"/>
        <v>ADDL 2,2,SNC</v>
      </c>
      <c r="G1455" s="4" t="str">
        <f t="shared" si="991"/>
        <v>326</v>
      </c>
      <c r="H1455" s="4">
        <f t="shared" si="992"/>
        <v>103</v>
      </c>
      <c r="I1455" s="6">
        <f t="shared" si="984"/>
        <v>1</v>
      </c>
      <c r="J1455" s="6">
        <f t="shared" si="985"/>
        <v>5</v>
      </c>
      <c r="K1455" s="6">
        <f t="shared" si="986"/>
        <v>3</v>
      </c>
      <c r="L1455" s="6">
        <f t="shared" si="987"/>
        <v>1</v>
      </c>
      <c r="M1455" s="6">
        <f t="shared" si="988"/>
        <v>0</v>
      </c>
      <c r="N1455" s="6">
        <f t="shared" si="989"/>
        <v>3</v>
      </c>
      <c r="O1455" s="13">
        <f t="shared" si="990"/>
        <v>26</v>
      </c>
      <c r="P1455" s="4">
        <f t="shared" si="996"/>
        <v>6</v>
      </c>
      <c r="Q1455" s="4">
        <f t="shared" si="997"/>
        <v>2</v>
      </c>
      <c r="R1455">
        <f t="shared" si="974"/>
        <v>103</v>
      </c>
      <c r="S1455" s="4">
        <f t="shared" si="975"/>
        <v>2</v>
      </c>
      <c r="T1455" s="15">
        <f t="shared" si="976"/>
        <v>1</v>
      </c>
      <c r="U1455" s="4">
        <f t="shared" si="977"/>
        <v>2</v>
      </c>
      <c r="V1455" s="4">
        <f t="shared" si="978"/>
        <v>2</v>
      </c>
      <c r="W1455" s="4">
        <f t="shared" si="979"/>
        <v>6</v>
      </c>
      <c r="X1455" s="6">
        <f t="shared" si="980"/>
        <v>1</v>
      </c>
      <c r="Y1455" s="4">
        <f t="shared" si="981"/>
        <v>0</v>
      </c>
      <c r="Z1455" s="6">
        <f t="shared" si="982"/>
        <v>0</v>
      </c>
      <c r="AA1455" s="18">
        <f t="shared" si="983"/>
        <v>3</v>
      </c>
      <c r="AB1455" s="9" t="str">
        <f t="shared" si="998"/>
        <v>+103,2</v>
      </c>
      <c r="AC1455" s="9" t="str">
        <f>_xlfn.XLOOKUP(R1455,Sheet2!$H$3:$H$258,Sheet2!$I$3:$I$258,"-----")</f>
        <v>ZB8</v>
      </c>
      <c r="AD1455" s="9" t="str">
        <f>_xlfn.XLOOKUP(VALUE(AE1455),Sheet2!$N$3:$N$1000,Sheet2!$O$3:$O$1000,"********")</f>
        <v>********</v>
      </c>
      <c r="AE1455" t="str">
        <f t="shared" si="993"/>
        <v>3230</v>
      </c>
      <c r="AF1455" s="9" t="str">
        <f>IF(R1455&lt;200,"+"&amp;TEXT(R1455,"0"),"-"&amp;TEXT(_xlfn.XLOOKUP(R1455,Sheet2!$K$3:$K$130,Sheet2!$L$3:$L$130,"-----"),"0"))</f>
        <v>+103</v>
      </c>
      <c r="AG1455" s="9" t="str">
        <f t="shared" si="999"/>
        <v>@</v>
      </c>
      <c r="AH1455" s="9" t="str">
        <f t="shared" si="1000"/>
        <v>ISZ @+103,2</v>
      </c>
      <c r="AI1455" t="str">
        <f t="shared" si="1001"/>
        <v>2,@+103,2</v>
      </c>
      <c r="AJ1455" s="16" t="str">
        <f t="shared" si="1002"/>
        <v>@+103,2</v>
      </c>
      <c r="AK1455" t="str">
        <f t="shared" si="1003"/>
        <v>ADDL 2,2,SNC</v>
      </c>
      <c r="AL1455" s="4" t="str">
        <f t="shared" si="1004"/>
        <v>ADD</v>
      </c>
      <c r="AM1455" s="4" t="str">
        <f t="shared" si="1005"/>
        <v>L</v>
      </c>
      <c r="AN1455" s="4" t="str">
        <f t="shared" si="1006"/>
        <v/>
      </c>
      <c r="AO1455" s="4" t="str">
        <f t="shared" si="1007"/>
        <v/>
      </c>
      <c r="AP1455" s="15" t="str">
        <f t="shared" si="1008"/>
        <v>,SNC</v>
      </c>
      <c r="AQ1455" s="9" t="str">
        <f>_xlfn.XLOOKUP(D1455,Sheet2!$E$3:$E$101,Sheet2!$F$3:$F$101,"******************")</f>
        <v>******************</v>
      </c>
      <c r="AR1455" s="33" t="str">
        <f t="shared" si="994"/>
        <v>DOCS 2,MAP1</v>
      </c>
      <c r="AS1455" s="9" t="str">
        <f t="shared" si="995"/>
        <v>DOCS</v>
      </c>
      <c r="AT1455" s="4">
        <f t="shared" si="1009"/>
        <v>2</v>
      </c>
      <c r="AU1455" s="6">
        <f t="shared" si="1010"/>
        <v>1</v>
      </c>
      <c r="AV1455" s="4" t="str">
        <f t="shared" si="1011"/>
        <v>S</v>
      </c>
      <c r="AW1455" s="4">
        <f t="shared" si="1012"/>
        <v>3</v>
      </c>
      <c r="AX1455" s="4" t="str">
        <f>_xlfn.XLOOKUP(AW1455,Sheet2!$Q$3:$Q$66,Sheet2!$R$3:$R$66,"**")</f>
        <v>MAP1</v>
      </c>
      <c r="AY1455" s="4">
        <f t="shared" si="1013"/>
        <v>6</v>
      </c>
      <c r="AZ1455" s="16" t="str">
        <f t="shared" si="1014"/>
        <v>SKPBZ</v>
      </c>
    </row>
    <row r="1456" spans="2:52" x14ac:dyDescent="0.35">
      <c r="B1456" s="3">
        <f t="shared" si="972"/>
        <v>38</v>
      </c>
      <c r="C1456" s="1">
        <f t="shared" si="973"/>
        <v>3126</v>
      </c>
      <c r="D1456" s="2">
        <v>175220</v>
      </c>
      <c r="E1456" s="2" t="str">
        <f>_xlfn.XLOOKUP(C1456,Sheet2!$N$3:$N$1000,Sheet2!$O$3:$O$1000,"")</f>
        <v/>
      </c>
      <c r="F1456" s="9" t="str">
        <f t="shared" si="1015"/>
        <v>MOVZR 3,3</v>
      </c>
      <c r="G1456" s="4" t="str">
        <f t="shared" si="991"/>
        <v>372</v>
      </c>
      <c r="H1456" s="4">
        <f t="shared" si="992"/>
        <v>220</v>
      </c>
      <c r="I1456" s="6">
        <f t="shared" si="984"/>
        <v>1</v>
      </c>
      <c r="J1456" s="6">
        <f t="shared" si="985"/>
        <v>7</v>
      </c>
      <c r="K1456" s="6">
        <f t="shared" si="986"/>
        <v>5</v>
      </c>
      <c r="L1456" s="6">
        <f t="shared" si="987"/>
        <v>2</v>
      </c>
      <c r="M1456" s="6">
        <f t="shared" si="988"/>
        <v>2</v>
      </c>
      <c r="N1456" s="6">
        <f t="shared" si="989"/>
        <v>0</v>
      </c>
      <c r="O1456" s="13">
        <f t="shared" si="990"/>
        <v>31</v>
      </c>
      <c r="P1456" s="4">
        <f t="shared" si="996"/>
        <v>7</v>
      </c>
      <c r="Q1456" s="4">
        <f t="shared" si="997"/>
        <v>3</v>
      </c>
      <c r="R1456">
        <f t="shared" si="974"/>
        <v>220</v>
      </c>
      <c r="S1456" s="4">
        <f t="shared" si="975"/>
        <v>2</v>
      </c>
      <c r="T1456" s="15">
        <f t="shared" si="976"/>
        <v>0</v>
      </c>
      <c r="U1456" s="4">
        <f t="shared" si="977"/>
        <v>3</v>
      </c>
      <c r="V1456" s="4">
        <f t="shared" si="978"/>
        <v>3</v>
      </c>
      <c r="W1456" s="4">
        <f t="shared" si="979"/>
        <v>2</v>
      </c>
      <c r="X1456" s="6">
        <f t="shared" si="980"/>
        <v>2</v>
      </c>
      <c r="Y1456" s="4">
        <f t="shared" si="981"/>
        <v>1</v>
      </c>
      <c r="Z1456" s="6">
        <f t="shared" si="982"/>
        <v>0</v>
      </c>
      <c r="AA1456" s="18">
        <f t="shared" si="983"/>
        <v>0</v>
      </c>
      <c r="AB1456" s="9" t="str">
        <f t="shared" si="998"/>
        <v>-160,2</v>
      </c>
      <c r="AC1456" s="9" t="str">
        <f>_xlfn.XLOOKUP(R1456,Sheet2!$H$3:$H$258,Sheet2!$I$3:$I$258,"-----")</f>
        <v>C74K</v>
      </c>
      <c r="AD1456" s="9" t="str">
        <f>_xlfn.XLOOKUP(VALUE(AE1456),Sheet2!$N$3:$N$1000,Sheet2!$O$3:$O$1000,"********")</f>
        <v>********</v>
      </c>
      <c r="AE1456" t="str">
        <f t="shared" si="993"/>
        <v>2746</v>
      </c>
      <c r="AF1456" s="9" t="str">
        <f>IF(R1456&lt;200,"+"&amp;TEXT(R1456,"0"),"-"&amp;TEXT(_xlfn.XLOOKUP(R1456,Sheet2!$K$3:$K$130,Sheet2!$L$3:$L$130,"-----"),"0"))</f>
        <v>-160</v>
      </c>
      <c r="AG1456" s="9" t="str">
        <f t="shared" si="999"/>
        <v/>
      </c>
      <c r="AH1456" s="9" t="str">
        <f t="shared" si="1000"/>
        <v>DSZ -160,2</v>
      </c>
      <c r="AI1456" t="str">
        <f t="shared" si="1001"/>
        <v>3,-160,2</v>
      </c>
      <c r="AJ1456" s="16" t="str">
        <f t="shared" si="1002"/>
        <v>-160,2</v>
      </c>
      <c r="AK1456" t="str">
        <f t="shared" si="1003"/>
        <v>MOVZR 3,3</v>
      </c>
      <c r="AL1456" s="4" t="str">
        <f t="shared" si="1004"/>
        <v>MOV</v>
      </c>
      <c r="AM1456" s="4" t="str">
        <f t="shared" si="1005"/>
        <v>R</v>
      </c>
      <c r="AN1456" s="4" t="str">
        <f t="shared" si="1006"/>
        <v>Z</v>
      </c>
      <c r="AO1456" s="4" t="str">
        <f t="shared" si="1007"/>
        <v/>
      </c>
      <c r="AP1456" s="15" t="str">
        <f t="shared" si="1008"/>
        <v/>
      </c>
      <c r="AQ1456" s="9" t="str">
        <f>_xlfn.XLOOKUP(D1456,Sheet2!$E$3:$E$101,Sheet2!$F$3:$F$101,"******************")</f>
        <v>******************</v>
      </c>
      <c r="AR1456" s="33" t="str">
        <f t="shared" si="994"/>
        <v>DOAC 3,DSKP</v>
      </c>
      <c r="AS1456" s="9" t="str">
        <f t="shared" si="995"/>
        <v>DOAC</v>
      </c>
      <c r="AT1456" s="4">
        <f t="shared" si="1009"/>
        <v>3</v>
      </c>
      <c r="AU1456" s="6">
        <f t="shared" si="1010"/>
        <v>2</v>
      </c>
      <c r="AV1456" s="4" t="str">
        <f t="shared" si="1011"/>
        <v>C</v>
      </c>
      <c r="AW1456" s="4">
        <f t="shared" si="1012"/>
        <v>20</v>
      </c>
      <c r="AX1456" s="4" t="str">
        <f>_xlfn.XLOOKUP(AW1456,Sheet2!$Q$3:$Q$66,Sheet2!$R$3:$R$66,"**")</f>
        <v>DSKP</v>
      </c>
      <c r="AY1456" s="4">
        <f t="shared" si="1013"/>
        <v>2</v>
      </c>
      <c r="AZ1456" s="16" t="str">
        <f t="shared" si="1014"/>
        <v>SKPDN</v>
      </c>
    </row>
    <row r="1457" spans="1:52" x14ac:dyDescent="0.35">
      <c r="B1457" s="3">
        <f t="shared" si="972"/>
        <v>39</v>
      </c>
      <c r="C1457" s="1">
        <f t="shared" si="973"/>
        <v>3127</v>
      </c>
      <c r="D1457" s="2">
        <v>163000</v>
      </c>
      <c r="E1457" s="2" t="str">
        <f>_xlfn.XLOOKUP(C1457,Sheet2!$N$3:$N$1000,Sheet2!$O$3:$O$1000,"")</f>
        <v/>
      </c>
      <c r="F1457" s="9" t="str">
        <f t="shared" si="1015"/>
        <v>ADD 3,0</v>
      </c>
      <c r="G1457" s="4" t="str">
        <f t="shared" si="991"/>
        <v>346</v>
      </c>
      <c r="H1457" s="4">
        <f t="shared" si="992"/>
        <v>0</v>
      </c>
      <c r="I1457" s="6">
        <f t="shared" si="984"/>
        <v>1</v>
      </c>
      <c r="J1457" s="6">
        <f t="shared" si="985"/>
        <v>6</v>
      </c>
      <c r="K1457" s="6">
        <f t="shared" si="986"/>
        <v>3</v>
      </c>
      <c r="L1457" s="6">
        <f t="shared" si="987"/>
        <v>0</v>
      </c>
      <c r="M1457" s="6">
        <f t="shared" si="988"/>
        <v>0</v>
      </c>
      <c r="N1457" s="6">
        <f t="shared" si="989"/>
        <v>0</v>
      </c>
      <c r="O1457" s="13">
        <f t="shared" si="990"/>
        <v>28</v>
      </c>
      <c r="P1457" s="4">
        <f t="shared" si="996"/>
        <v>7</v>
      </c>
      <c r="Q1457" s="4">
        <f t="shared" si="997"/>
        <v>0</v>
      </c>
      <c r="R1457">
        <f t="shared" si="974"/>
        <v>0</v>
      </c>
      <c r="S1457" s="4">
        <f t="shared" si="975"/>
        <v>2</v>
      </c>
      <c r="T1457" s="15">
        <f t="shared" si="976"/>
        <v>1</v>
      </c>
      <c r="U1457" s="4">
        <f t="shared" si="977"/>
        <v>3</v>
      </c>
      <c r="V1457" s="4">
        <f t="shared" si="978"/>
        <v>0</v>
      </c>
      <c r="W1457" s="4">
        <f t="shared" si="979"/>
        <v>6</v>
      </c>
      <c r="X1457" s="6">
        <f t="shared" si="980"/>
        <v>0</v>
      </c>
      <c r="Y1457" s="4">
        <f t="shared" si="981"/>
        <v>0</v>
      </c>
      <c r="Z1457" s="6">
        <f t="shared" si="982"/>
        <v>0</v>
      </c>
      <c r="AA1457" s="18">
        <f t="shared" si="983"/>
        <v>0</v>
      </c>
      <c r="AB1457" s="9" t="str">
        <f t="shared" si="998"/>
        <v>+0,2</v>
      </c>
      <c r="AC1457" s="9" t="str">
        <f>_xlfn.XLOOKUP(R1457,Sheet2!$H$3:$H$258,Sheet2!$I$3:$I$258,"-----")</f>
        <v>0</v>
      </c>
      <c r="AD1457" s="9" t="str">
        <f>_xlfn.XLOOKUP(VALUE(AE1457),Sheet2!$N$3:$N$1000,Sheet2!$O$3:$O$1000,"********")</f>
        <v>********</v>
      </c>
      <c r="AE1457" t="str">
        <f t="shared" si="993"/>
        <v>3127</v>
      </c>
      <c r="AF1457" s="9" t="str">
        <f>IF(R1457&lt;200,"+"&amp;TEXT(R1457,"0"),"-"&amp;TEXT(_xlfn.XLOOKUP(R1457,Sheet2!$K$3:$K$130,Sheet2!$L$3:$L$130,"-----"),"0"))</f>
        <v>+0</v>
      </c>
      <c r="AG1457" s="9" t="str">
        <f t="shared" si="999"/>
        <v>@</v>
      </c>
      <c r="AH1457" s="9" t="str">
        <f t="shared" si="1000"/>
        <v>JMP @+0,2</v>
      </c>
      <c r="AI1457" t="str">
        <f t="shared" si="1001"/>
        <v>0,@+0,2</v>
      </c>
      <c r="AJ1457" s="16" t="str">
        <f t="shared" si="1002"/>
        <v>@+0,2</v>
      </c>
      <c r="AK1457" t="str">
        <f t="shared" si="1003"/>
        <v>ADD 3,0</v>
      </c>
      <c r="AL1457" s="4" t="str">
        <f t="shared" si="1004"/>
        <v>ADD</v>
      </c>
      <c r="AM1457" s="4" t="str">
        <f t="shared" si="1005"/>
        <v/>
      </c>
      <c r="AN1457" s="4" t="str">
        <f t="shared" si="1006"/>
        <v/>
      </c>
      <c r="AO1457" s="4" t="str">
        <f t="shared" si="1007"/>
        <v/>
      </c>
      <c r="AP1457" s="15" t="str">
        <f t="shared" si="1008"/>
        <v/>
      </c>
      <c r="AQ1457" s="9" t="str">
        <f>_xlfn.XLOOKUP(D1457,Sheet2!$E$3:$E$101,Sheet2!$F$3:$F$101,"******************")</f>
        <v>******************</v>
      </c>
      <c r="AR1457" s="33" t="str">
        <f t="shared" si="994"/>
        <v>DOC 0,0</v>
      </c>
      <c r="AS1457" s="9" t="str">
        <f t="shared" si="995"/>
        <v>DOC</v>
      </c>
      <c r="AT1457" s="4">
        <f t="shared" si="1009"/>
        <v>0</v>
      </c>
      <c r="AU1457" s="6">
        <f t="shared" si="1010"/>
        <v>0</v>
      </c>
      <c r="AV1457" s="4" t="str">
        <f t="shared" si="1011"/>
        <v/>
      </c>
      <c r="AW1457" s="4">
        <f t="shared" si="1012"/>
        <v>0</v>
      </c>
      <c r="AX1457" s="4" t="str">
        <f>_xlfn.XLOOKUP(AW1457,Sheet2!$Q$3:$Q$66,Sheet2!$R$3:$R$66,"**")</f>
        <v>0</v>
      </c>
      <c r="AY1457" s="4">
        <f t="shared" si="1013"/>
        <v>6</v>
      </c>
      <c r="AZ1457" s="16" t="str">
        <f t="shared" si="1014"/>
        <v>SKPBN</v>
      </c>
    </row>
    <row r="1458" spans="1:52" x14ac:dyDescent="0.35">
      <c r="B1458" s="3">
        <f t="shared" si="972"/>
        <v>40</v>
      </c>
      <c r="C1458" s="1">
        <f t="shared" si="973"/>
        <v>3130</v>
      </c>
      <c r="D1458" s="2">
        <v>34133</v>
      </c>
      <c r="E1458" s="2" t="str">
        <f>_xlfn.XLOOKUP(C1458,Sheet2!$N$3:$N$1000,Sheet2!$O$3:$O$1000,"")</f>
        <v/>
      </c>
      <c r="F1458" s="9" t="str">
        <f t="shared" si="1015"/>
        <v>LDA 3,C037</v>
      </c>
      <c r="G1458" s="4" t="str">
        <f t="shared" si="991"/>
        <v>70</v>
      </c>
      <c r="H1458" s="4">
        <f t="shared" si="992"/>
        <v>133</v>
      </c>
      <c r="I1458" s="6">
        <f t="shared" si="984"/>
        <v>0</v>
      </c>
      <c r="J1458" s="6">
        <f t="shared" si="985"/>
        <v>3</v>
      </c>
      <c r="K1458" s="6">
        <f t="shared" si="986"/>
        <v>4</v>
      </c>
      <c r="L1458" s="6">
        <f t="shared" si="987"/>
        <v>1</v>
      </c>
      <c r="M1458" s="6">
        <f t="shared" si="988"/>
        <v>3</v>
      </c>
      <c r="N1458" s="6">
        <f t="shared" si="989"/>
        <v>3</v>
      </c>
      <c r="O1458" s="13">
        <f t="shared" si="990"/>
        <v>7</v>
      </c>
      <c r="P1458" s="4">
        <f t="shared" si="996"/>
        <v>1</v>
      </c>
      <c r="Q1458" s="4">
        <f t="shared" si="997"/>
        <v>3</v>
      </c>
      <c r="R1458">
        <f t="shared" si="974"/>
        <v>133</v>
      </c>
      <c r="S1458" s="4">
        <f t="shared" si="975"/>
        <v>0</v>
      </c>
      <c r="T1458" s="15">
        <f t="shared" si="976"/>
        <v>0</v>
      </c>
      <c r="U1458" s="4">
        <f t="shared" si="977"/>
        <v>1</v>
      </c>
      <c r="V1458" s="4">
        <f t="shared" si="978"/>
        <v>3</v>
      </c>
      <c r="W1458" s="4">
        <f t="shared" si="979"/>
        <v>0</v>
      </c>
      <c r="X1458" s="6">
        <f t="shared" si="980"/>
        <v>1</v>
      </c>
      <c r="Y1458" s="4">
        <f t="shared" si="981"/>
        <v>1</v>
      </c>
      <c r="Z1458" s="6">
        <f t="shared" si="982"/>
        <v>1</v>
      </c>
      <c r="AA1458" s="18">
        <f t="shared" si="983"/>
        <v>3</v>
      </c>
      <c r="AB1458" s="9" t="str">
        <f t="shared" si="998"/>
        <v>C037</v>
      </c>
      <c r="AC1458" s="9" t="str">
        <f>_xlfn.XLOOKUP(R1458,Sheet2!$H$3:$H$258,Sheet2!$I$3:$I$258,"-----")</f>
        <v>C037</v>
      </c>
      <c r="AD1458" s="9" t="str">
        <f>_xlfn.XLOOKUP(VALUE(AE1458),Sheet2!$N$3:$N$1000,Sheet2!$O$3:$O$1000,"********")</f>
        <v>********</v>
      </c>
      <c r="AE1458" t="str">
        <f t="shared" si="993"/>
        <v>3263</v>
      </c>
      <c r="AF1458" s="9" t="str">
        <f>IF(R1458&lt;200,"+"&amp;TEXT(R1458,"0"),"-"&amp;TEXT(_xlfn.XLOOKUP(R1458,Sheet2!$K$3:$K$130,Sheet2!$L$3:$L$130,"-----"),"0"))</f>
        <v>+133</v>
      </c>
      <c r="AG1458" s="9" t="str">
        <f t="shared" si="999"/>
        <v/>
      </c>
      <c r="AH1458" s="9" t="str">
        <f t="shared" si="1000"/>
        <v>DSZ C037</v>
      </c>
      <c r="AI1458" t="str">
        <f t="shared" si="1001"/>
        <v>3,C037</v>
      </c>
      <c r="AJ1458" s="16" t="str">
        <f t="shared" si="1002"/>
        <v>C037</v>
      </c>
      <c r="AK1458" t="str">
        <f t="shared" si="1003"/>
        <v>COMZL# 1,3,SNC</v>
      </c>
      <c r="AL1458" s="4" t="str">
        <f t="shared" si="1004"/>
        <v>COM</v>
      </c>
      <c r="AM1458" s="4" t="str">
        <f t="shared" si="1005"/>
        <v>L</v>
      </c>
      <c r="AN1458" s="4" t="str">
        <f t="shared" si="1006"/>
        <v>Z</v>
      </c>
      <c r="AO1458" s="4" t="str">
        <f t="shared" si="1007"/>
        <v>#</v>
      </c>
      <c r="AP1458" s="15" t="str">
        <f t="shared" si="1008"/>
        <v>,SNC</v>
      </c>
      <c r="AQ1458" s="9" t="str">
        <f>_xlfn.XLOOKUP(D1458,Sheet2!$E$3:$E$101,Sheet2!$F$3:$F$101,"******************")</f>
        <v>******************</v>
      </c>
      <c r="AR1458" s="33" t="str">
        <f t="shared" si="994"/>
        <v>NIOS DSKP</v>
      </c>
      <c r="AS1458" s="9" t="str">
        <f t="shared" si="995"/>
        <v>DOCS</v>
      </c>
      <c r="AT1458" s="4">
        <f t="shared" si="1009"/>
        <v>3</v>
      </c>
      <c r="AU1458" s="6">
        <f t="shared" si="1010"/>
        <v>1</v>
      </c>
      <c r="AV1458" s="4" t="str">
        <f t="shared" si="1011"/>
        <v>S</v>
      </c>
      <c r="AW1458" s="4">
        <f t="shared" si="1012"/>
        <v>33</v>
      </c>
      <c r="AX1458" s="4" t="str">
        <f>_xlfn.XLOOKUP(AW1458,Sheet2!$Q$3:$Q$66,Sheet2!$R$3:$R$66,"**")</f>
        <v>DSKP</v>
      </c>
      <c r="AY1458" s="4">
        <f t="shared" si="1013"/>
        <v>0</v>
      </c>
      <c r="AZ1458" s="16" t="str">
        <f t="shared" si="1014"/>
        <v>SKPBZ</v>
      </c>
    </row>
    <row r="1459" spans="1:52" x14ac:dyDescent="0.35">
      <c r="B1459" s="3">
        <f t="shared" si="972"/>
        <v>41</v>
      </c>
      <c r="C1459" s="1">
        <f t="shared" si="973"/>
        <v>3131</v>
      </c>
      <c r="D1459" s="2">
        <v>167400</v>
      </c>
      <c r="E1459" s="2" t="str">
        <f>_xlfn.XLOOKUP(C1459,Sheet2!$N$3:$N$1000,Sheet2!$O$3:$O$1000,"")</f>
        <v/>
      </c>
      <c r="F1459" s="9" t="str">
        <f t="shared" si="1015"/>
        <v>AND 3,1</v>
      </c>
      <c r="G1459" s="4" t="str">
        <f t="shared" si="991"/>
        <v>357</v>
      </c>
      <c r="H1459" s="4">
        <f t="shared" si="992"/>
        <v>0</v>
      </c>
      <c r="I1459" s="6">
        <f t="shared" si="984"/>
        <v>1</v>
      </c>
      <c r="J1459" s="6">
        <f t="shared" si="985"/>
        <v>6</v>
      </c>
      <c r="K1459" s="6">
        <f t="shared" si="986"/>
        <v>7</v>
      </c>
      <c r="L1459" s="6">
        <f t="shared" si="987"/>
        <v>4</v>
      </c>
      <c r="M1459" s="6">
        <f t="shared" si="988"/>
        <v>0</v>
      </c>
      <c r="N1459" s="6">
        <f t="shared" si="989"/>
        <v>0</v>
      </c>
      <c r="O1459" s="13">
        <f t="shared" si="990"/>
        <v>29</v>
      </c>
      <c r="P1459" s="4">
        <f t="shared" si="996"/>
        <v>7</v>
      </c>
      <c r="Q1459" s="4">
        <f t="shared" si="997"/>
        <v>1</v>
      </c>
      <c r="R1459">
        <f t="shared" si="974"/>
        <v>0</v>
      </c>
      <c r="S1459" s="4">
        <f t="shared" si="975"/>
        <v>3</v>
      </c>
      <c r="T1459" s="15">
        <f t="shared" si="976"/>
        <v>1</v>
      </c>
      <c r="U1459" s="4">
        <f t="shared" si="977"/>
        <v>3</v>
      </c>
      <c r="V1459" s="4">
        <f t="shared" si="978"/>
        <v>1</v>
      </c>
      <c r="W1459" s="4">
        <f t="shared" si="979"/>
        <v>7</v>
      </c>
      <c r="X1459" s="6">
        <f t="shared" si="980"/>
        <v>0</v>
      </c>
      <c r="Y1459" s="4">
        <f t="shared" si="981"/>
        <v>0</v>
      </c>
      <c r="Z1459" s="6">
        <f t="shared" si="982"/>
        <v>0</v>
      </c>
      <c r="AA1459" s="18">
        <f t="shared" si="983"/>
        <v>0</v>
      </c>
      <c r="AB1459" s="9" t="str">
        <f t="shared" si="998"/>
        <v>+0,3</v>
      </c>
      <c r="AC1459" s="9" t="str">
        <f>_xlfn.XLOOKUP(R1459,Sheet2!$H$3:$H$258,Sheet2!$I$3:$I$258,"-----")</f>
        <v>0</v>
      </c>
      <c r="AD1459" s="9" t="str">
        <f>_xlfn.XLOOKUP(VALUE(AE1459),Sheet2!$N$3:$N$1000,Sheet2!$O$3:$O$1000,"********")</f>
        <v>********</v>
      </c>
      <c r="AE1459" t="str">
        <f t="shared" si="993"/>
        <v>3131</v>
      </c>
      <c r="AF1459" s="9" t="str">
        <f>IF(R1459&lt;200,"+"&amp;TEXT(R1459,"0"),"-"&amp;TEXT(_xlfn.XLOOKUP(R1459,Sheet2!$K$3:$K$130,Sheet2!$L$3:$L$130,"-----"),"0"))</f>
        <v>+0</v>
      </c>
      <c r="AG1459" s="9" t="str">
        <f t="shared" si="999"/>
        <v>@</v>
      </c>
      <c r="AH1459" s="9" t="str">
        <f t="shared" si="1000"/>
        <v>JSR @+0,3</v>
      </c>
      <c r="AI1459" t="str">
        <f t="shared" si="1001"/>
        <v>1,@+0,3</v>
      </c>
      <c r="AJ1459" s="16" t="str">
        <f t="shared" si="1002"/>
        <v>@+0,3</v>
      </c>
      <c r="AK1459" t="str">
        <f t="shared" si="1003"/>
        <v>AND 3,1</v>
      </c>
      <c r="AL1459" s="4" t="str">
        <f t="shared" si="1004"/>
        <v>AND</v>
      </c>
      <c r="AM1459" s="4" t="str">
        <f t="shared" si="1005"/>
        <v/>
      </c>
      <c r="AN1459" s="4" t="str">
        <f t="shared" si="1006"/>
        <v/>
      </c>
      <c r="AO1459" s="4" t="str">
        <f t="shared" si="1007"/>
        <v/>
      </c>
      <c r="AP1459" s="15" t="str">
        <f t="shared" si="1008"/>
        <v/>
      </c>
      <c r="AQ1459" s="9" t="str">
        <f>_xlfn.XLOOKUP(D1459,Sheet2!$E$3:$E$101,Sheet2!$F$3:$F$101,"******************")</f>
        <v>******************</v>
      </c>
      <c r="AR1459" s="33" t="str">
        <f t="shared" si="994"/>
        <v>SKPBN 0</v>
      </c>
      <c r="AS1459" s="9" t="str">
        <f t="shared" si="995"/>
        <v>DOC</v>
      </c>
      <c r="AT1459" s="4">
        <f t="shared" si="1009"/>
        <v>1</v>
      </c>
      <c r="AU1459" s="6">
        <f t="shared" si="1010"/>
        <v>0</v>
      </c>
      <c r="AV1459" s="4" t="str">
        <f t="shared" si="1011"/>
        <v/>
      </c>
      <c r="AW1459" s="4">
        <f t="shared" si="1012"/>
        <v>0</v>
      </c>
      <c r="AX1459" s="4" t="str">
        <f>_xlfn.XLOOKUP(AW1459,Sheet2!$Q$3:$Q$66,Sheet2!$R$3:$R$66,"**")</f>
        <v>0</v>
      </c>
      <c r="AY1459" s="4">
        <f t="shared" si="1013"/>
        <v>7</v>
      </c>
      <c r="AZ1459" s="16" t="str">
        <f t="shared" si="1014"/>
        <v>SKPBN</v>
      </c>
    </row>
    <row r="1460" spans="1:52" x14ac:dyDescent="0.35">
      <c r="B1460" s="3">
        <f t="shared" ref="B1460:B1523" si="1016">B1459+1</f>
        <v>42</v>
      </c>
      <c r="C1460" s="1">
        <f t="shared" ref="C1460:C1523" si="1017">IF(MOD(C1459,10)=7,C1459+3,C1459+1)</f>
        <v>3132</v>
      </c>
      <c r="D1460" s="2">
        <v>122414</v>
      </c>
      <c r="E1460" s="2" t="str">
        <f>_xlfn.XLOOKUP(C1460,Sheet2!$N$3:$N$1000,Sheet2!$O$3:$O$1000,"")</f>
        <v/>
      </c>
      <c r="F1460" s="9" t="str">
        <f t="shared" si="1015"/>
        <v>SUB# 1,0,SZR</v>
      </c>
      <c r="G1460" s="4" t="str">
        <f t="shared" si="991"/>
        <v>245</v>
      </c>
      <c r="H1460" s="4">
        <f t="shared" si="992"/>
        <v>14</v>
      </c>
      <c r="I1460" s="6">
        <f t="shared" si="984"/>
        <v>1</v>
      </c>
      <c r="J1460" s="6">
        <f t="shared" si="985"/>
        <v>2</v>
      </c>
      <c r="K1460" s="6">
        <f t="shared" si="986"/>
        <v>2</v>
      </c>
      <c r="L1460" s="6">
        <f t="shared" si="987"/>
        <v>4</v>
      </c>
      <c r="M1460" s="6">
        <f t="shared" si="988"/>
        <v>1</v>
      </c>
      <c r="N1460" s="6">
        <f t="shared" si="989"/>
        <v>4</v>
      </c>
      <c r="O1460" s="13">
        <f t="shared" si="990"/>
        <v>20</v>
      </c>
      <c r="P1460" s="4">
        <f t="shared" si="996"/>
        <v>5</v>
      </c>
      <c r="Q1460" s="4">
        <f t="shared" si="997"/>
        <v>0</v>
      </c>
      <c r="R1460">
        <f t="shared" si="974"/>
        <v>14</v>
      </c>
      <c r="S1460" s="4">
        <f t="shared" si="975"/>
        <v>1</v>
      </c>
      <c r="T1460" s="15">
        <f t="shared" si="976"/>
        <v>1</v>
      </c>
      <c r="U1460" s="4">
        <f t="shared" si="977"/>
        <v>1</v>
      </c>
      <c r="V1460" s="4">
        <f t="shared" si="978"/>
        <v>0</v>
      </c>
      <c r="W1460" s="4">
        <f t="shared" si="979"/>
        <v>5</v>
      </c>
      <c r="X1460" s="6">
        <f t="shared" si="980"/>
        <v>0</v>
      </c>
      <c r="Y1460" s="4">
        <f t="shared" si="981"/>
        <v>0</v>
      </c>
      <c r="Z1460" s="6">
        <f t="shared" si="982"/>
        <v>1</v>
      </c>
      <c r="AA1460" s="18">
        <f t="shared" si="983"/>
        <v>4</v>
      </c>
      <c r="AB1460" s="9" t="str">
        <f t="shared" si="998"/>
        <v>+14</v>
      </c>
      <c r="AC1460" s="9" t="str">
        <f>_xlfn.XLOOKUP(R1460,Sheet2!$H$3:$H$258,Sheet2!$I$3:$I$258,"-----")</f>
        <v>*****</v>
      </c>
      <c r="AD1460" s="9" t="str">
        <f>_xlfn.XLOOKUP(VALUE(AE1460),Sheet2!$N$3:$N$1000,Sheet2!$O$3:$O$1000,"********")</f>
        <v>********</v>
      </c>
      <c r="AE1460" t="str">
        <f t="shared" si="993"/>
        <v>3146</v>
      </c>
      <c r="AF1460" s="9" t="str">
        <f>IF(R1460&lt;200,"+"&amp;TEXT(R1460,"0"),"-"&amp;TEXT(_xlfn.XLOOKUP(R1460,Sheet2!$K$3:$K$130,Sheet2!$L$3:$L$130,"-----"),"0"))</f>
        <v>+14</v>
      </c>
      <c r="AG1460" s="9" t="str">
        <f t="shared" si="999"/>
        <v>@</v>
      </c>
      <c r="AH1460" s="9" t="str">
        <f t="shared" si="1000"/>
        <v>JMP @+14</v>
      </c>
      <c r="AI1460" t="str">
        <f t="shared" si="1001"/>
        <v>0,@+14</v>
      </c>
      <c r="AJ1460" s="16" t="str">
        <f t="shared" si="1002"/>
        <v>@+14</v>
      </c>
      <c r="AK1460" t="str">
        <f t="shared" si="1003"/>
        <v>SUB# 1,0,SZR</v>
      </c>
      <c r="AL1460" s="4" t="str">
        <f t="shared" si="1004"/>
        <v>SUB</v>
      </c>
      <c r="AM1460" s="4" t="str">
        <f t="shared" si="1005"/>
        <v/>
      </c>
      <c r="AN1460" s="4" t="str">
        <f t="shared" si="1006"/>
        <v/>
      </c>
      <c r="AO1460" s="4" t="str">
        <f t="shared" si="1007"/>
        <v>#</v>
      </c>
      <c r="AP1460" s="15" t="str">
        <f t="shared" si="1008"/>
        <v>,SZR</v>
      </c>
      <c r="AQ1460" s="9" t="str">
        <f>_xlfn.XLOOKUP(D1460,Sheet2!$E$3:$E$101,Sheet2!$F$3:$F$101,"******************")</f>
        <v>******************</v>
      </c>
      <c r="AR1460" s="33" t="str">
        <f t="shared" si="994"/>
        <v>DIC 0,RTC</v>
      </c>
      <c r="AS1460" s="9" t="str">
        <f t="shared" si="995"/>
        <v>DIC</v>
      </c>
      <c r="AT1460" s="4">
        <f t="shared" si="1009"/>
        <v>0</v>
      </c>
      <c r="AU1460" s="6">
        <f t="shared" si="1010"/>
        <v>0</v>
      </c>
      <c r="AV1460" s="4" t="str">
        <f t="shared" si="1011"/>
        <v/>
      </c>
      <c r="AW1460" s="4">
        <f t="shared" si="1012"/>
        <v>14</v>
      </c>
      <c r="AX1460" s="4" t="str">
        <f>_xlfn.XLOOKUP(AW1460,Sheet2!$Q$3:$Q$66,Sheet2!$R$3:$R$66,"**")</f>
        <v>RTC</v>
      </c>
      <c r="AY1460" s="4">
        <f t="shared" si="1013"/>
        <v>5</v>
      </c>
      <c r="AZ1460" s="16" t="str">
        <f t="shared" si="1014"/>
        <v>SKPBN</v>
      </c>
    </row>
    <row r="1461" spans="1:52" x14ac:dyDescent="0.35">
      <c r="B1461" s="3">
        <f t="shared" si="1016"/>
        <v>43</v>
      </c>
      <c r="C1461" s="1">
        <f t="shared" si="1017"/>
        <v>3133</v>
      </c>
      <c r="D1461" s="2">
        <v>6242</v>
      </c>
      <c r="E1461" s="2" t="str">
        <f>_xlfn.XLOOKUP(C1461,Sheet2!$N$3:$N$1000,Sheet2!$O$3:$O$1000,"")</f>
        <v/>
      </c>
      <c r="F1461" s="9" t="str">
        <f t="shared" si="1015"/>
        <v>EHALT</v>
      </c>
      <c r="G1461" s="4" t="str">
        <f t="shared" si="991"/>
        <v>14</v>
      </c>
      <c r="H1461" s="4">
        <f t="shared" si="992"/>
        <v>242</v>
      </c>
      <c r="I1461" s="6">
        <f t="shared" si="984"/>
        <v>0</v>
      </c>
      <c r="J1461" s="6">
        <f t="shared" si="985"/>
        <v>0</v>
      </c>
      <c r="K1461" s="6">
        <f t="shared" si="986"/>
        <v>6</v>
      </c>
      <c r="L1461" s="6">
        <f t="shared" si="987"/>
        <v>2</v>
      </c>
      <c r="M1461" s="6">
        <f t="shared" si="988"/>
        <v>4</v>
      </c>
      <c r="N1461" s="6">
        <f t="shared" si="989"/>
        <v>2</v>
      </c>
      <c r="O1461" s="13">
        <f t="shared" si="990"/>
        <v>1</v>
      </c>
      <c r="P1461" s="4">
        <f t="shared" si="996"/>
        <v>0</v>
      </c>
      <c r="Q1461" s="4">
        <f t="shared" si="997"/>
        <v>1</v>
      </c>
      <c r="R1461">
        <f t="shared" ref="R1461:R1524" si="1018">(MOD(L1461,4)*100)+(M1461*10)+N1461</f>
        <v>242</v>
      </c>
      <c r="S1461" s="4">
        <f t="shared" ref="S1461:S1524" si="1019">(MOD(K1461,2)*2)+INT(L1461/4)</f>
        <v>0</v>
      </c>
      <c r="T1461" s="15">
        <f t="shared" ref="T1461:T1524" si="1020">MOD(INT(K1461/2),2)</f>
        <v>1</v>
      </c>
      <c r="U1461" s="4">
        <f t="shared" ref="U1461:U1524" si="1021">INT(J1461/2)</f>
        <v>0</v>
      </c>
      <c r="V1461" s="4">
        <f t="shared" ref="V1461:V1524" si="1022">(MOD(J1461,2)*2)+INT(K1461/4)</f>
        <v>1</v>
      </c>
      <c r="W1461" s="4">
        <f t="shared" ref="W1461:W1524" si="1023">(MOD(K1461,4)*2)+INT(L1461/4)</f>
        <v>4</v>
      </c>
      <c r="X1461" s="6">
        <f t="shared" ref="X1461:X1524" si="1024">MOD(L1461,4)</f>
        <v>2</v>
      </c>
      <c r="Y1461" s="4">
        <f t="shared" ref="Y1461:Y1524" si="1025">INT(M1461/2)</f>
        <v>2</v>
      </c>
      <c r="Z1461" s="6">
        <f t="shared" ref="Z1461:Z1524" si="1026">MOD(M1461,2)</f>
        <v>0</v>
      </c>
      <c r="AA1461" s="18">
        <f t="shared" ref="AA1461:AA1524" si="1027">N1461</f>
        <v>2</v>
      </c>
      <c r="AB1461" s="9" t="str">
        <f t="shared" si="998"/>
        <v>I.EHA</v>
      </c>
      <c r="AC1461" s="9" t="str">
        <f>_xlfn.XLOOKUP(R1461,Sheet2!$H$3:$H$258,Sheet2!$I$3:$I$258,"-----")</f>
        <v>I.EHA</v>
      </c>
      <c r="AD1461" s="9" t="str">
        <f>_xlfn.XLOOKUP(VALUE(AE1461),Sheet2!$N$3:$N$1000,Sheet2!$O$3:$O$1000,"********")</f>
        <v>********</v>
      </c>
      <c r="AE1461" t="str">
        <f t="shared" si="993"/>
        <v>2775</v>
      </c>
      <c r="AF1461" s="9" t="str">
        <f>IF(R1461&lt;200,"+"&amp;TEXT(R1461,"0"),"-"&amp;TEXT(_xlfn.XLOOKUP(R1461,Sheet2!$K$3:$K$130,Sheet2!$L$3:$L$130,"-----"),"0"))</f>
        <v>-136</v>
      </c>
      <c r="AG1461" s="9" t="str">
        <f t="shared" si="999"/>
        <v>@</v>
      </c>
      <c r="AH1461" s="9" t="str">
        <f t="shared" si="1000"/>
        <v>JSR @I.EHA</v>
      </c>
      <c r="AI1461" t="str">
        <f t="shared" si="1001"/>
        <v>1,@I.EHA</v>
      </c>
      <c r="AJ1461" s="16" t="str">
        <f t="shared" si="1002"/>
        <v>@I.EHA</v>
      </c>
      <c r="AK1461" t="str">
        <f t="shared" si="1003"/>
        <v>ADCOR 0,1,SZC</v>
      </c>
      <c r="AL1461" s="4" t="str">
        <f t="shared" si="1004"/>
        <v>ADC</v>
      </c>
      <c r="AM1461" s="4" t="str">
        <f t="shared" si="1005"/>
        <v>R</v>
      </c>
      <c r="AN1461" s="4" t="str">
        <f t="shared" si="1006"/>
        <v>O</v>
      </c>
      <c r="AO1461" s="4" t="str">
        <f t="shared" si="1007"/>
        <v/>
      </c>
      <c r="AP1461" s="15" t="str">
        <f t="shared" si="1008"/>
        <v>,SZC</v>
      </c>
      <c r="AQ1461" s="9" t="str">
        <f>_xlfn.XLOOKUP(D1461,Sheet2!$E$3:$E$101,Sheet2!$F$3:$F$101,"******************")</f>
        <v>EHALT</v>
      </c>
      <c r="AR1461" s="33" t="str">
        <f t="shared" si="994"/>
        <v>DOBC 1,**</v>
      </c>
      <c r="AS1461" s="9" t="str">
        <f t="shared" si="995"/>
        <v>DOBC</v>
      </c>
      <c r="AT1461" s="4">
        <f t="shared" si="1009"/>
        <v>1</v>
      </c>
      <c r="AU1461" s="6">
        <f t="shared" si="1010"/>
        <v>2</v>
      </c>
      <c r="AV1461" s="4" t="str">
        <f t="shared" si="1011"/>
        <v>C</v>
      </c>
      <c r="AW1461" s="4">
        <f t="shared" si="1012"/>
        <v>42</v>
      </c>
      <c r="AX1461" s="4" t="str">
        <f>_xlfn.XLOOKUP(AW1461,Sheet2!$Q$3:$Q$66,Sheet2!$R$3:$R$66,"**")</f>
        <v>**</v>
      </c>
      <c r="AY1461" s="4">
        <f t="shared" si="1013"/>
        <v>4</v>
      </c>
      <c r="AZ1461" s="16" t="str">
        <f t="shared" si="1014"/>
        <v>SKPDN</v>
      </c>
    </row>
    <row r="1462" spans="1:52" x14ac:dyDescent="0.35">
      <c r="B1462" s="3">
        <f t="shared" si="1016"/>
        <v>44</v>
      </c>
      <c r="C1462" s="1">
        <f t="shared" si="1017"/>
        <v>3134</v>
      </c>
      <c r="D1462" s="2">
        <v>6243</v>
      </c>
      <c r="E1462" s="2" t="str">
        <f>_xlfn.XLOOKUP(C1462,Sheet2!$N$3:$N$1000,Sheet2!$O$3:$O$1000,"")</f>
        <v/>
      </c>
      <c r="F1462" s="9" t="str">
        <f t="shared" si="1015"/>
        <v>LOOP</v>
      </c>
      <c r="G1462" s="4" t="str">
        <f t="shared" si="991"/>
        <v>14</v>
      </c>
      <c r="H1462" s="4">
        <f t="shared" si="992"/>
        <v>243</v>
      </c>
      <c r="I1462" s="6">
        <f t="shared" si="984"/>
        <v>0</v>
      </c>
      <c r="J1462" s="6">
        <f t="shared" si="985"/>
        <v>0</v>
      </c>
      <c r="K1462" s="6">
        <f t="shared" si="986"/>
        <v>6</v>
      </c>
      <c r="L1462" s="6">
        <f t="shared" si="987"/>
        <v>2</v>
      </c>
      <c r="M1462" s="6">
        <f t="shared" si="988"/>
        <v>4</v>
      </c>
      <c r="N1462" s="6">
        <f t="shared" si="989"/>
        <v>3</v>
      </c>
      <c r="O1462" s="13">
        <f t="shared" si="990"/>
        <v>1</v>
      </c>
      <c r="P1462" s="4">
        <f t="shared" si="996"/>
        <v>0</v>
      </c>
      <c r="Q1462" s="4">
        <f t="shared" si="997"/>
        <v>1</v>
      </c>
      <c r="R1462">
        <f t="shared" si="1018"/>
        <v>243</v>
      </c>
      <c r="S1462" s="4">
        <f t="shared" si="1019"/>
        <v>0</v>
      </c>
      <c r="T1462" s="15">
        <f t="shared" si="1020"/>
        <v>1</v>
      </c>
      <c r="U1462" s="4">
        <f t="shared" si="1021"/>
        <v>0</v>
      </c>
      <c r="V1462" s="4">
        <f t="shared" si="1022"/>
        <v>1</v>
      </c>
      <c r="W1462" s="4">
        <f t="shared" si="1023"/>
        <v>4</v>
      </c>
      <c r="X1462" s="6">
        <f t="shared" si="1024"/>
        <v>2</v>
      </c>
      <c r="Y1462" s="4">
        <f t="shared" si="1025"/>
        <v>2</v>
      </c>
      <c r="Z1462" s="6">
        <f t="shared" si="1026"/>
        <v>0</v>
      </c>
      <c r="AA1462" s="18">
        <f t="shared" si="1027"/>
        <v>3</v>
      </c>
      <c r="AB1462" s="9" t="str">
        <f t="shared" si="998"/>
        <v>I.LOO</v>
      </c>
      <c r="AC1462" s="9" t="str">
        <f>_xlfn.XLOOKUP(R1462,Sheet2!$H$3:$H$258,Sheet2!$I$3:$I$258,"-----")</f>
        <v>I.LOO</v>
      </c>
      <c r="AD1462" s="9" t="str">
        <f>_xlfn.XLOOKUP(VALUE(AE1462),Sheet2!$N$3:$N$1000,Sheet2!$O$3:$O$1000,"********")</f>
        <v>********</v>
      </c>
      <c r="AE1462" t="str">
        <f t="shared" si="993"/>
        <v>2777</v>
      </c>
      <c r="AF1462" s="9" t="str">
        <f>IF(R1462&lt;200,"+"&amp;TEXT(R1462,"0"),"-"&amp;TEXT(_xlfn.XLOOKUP(R1462,Sheet2!$K$3:$K$130,Sheet2!$L$3:$L$130,"-----"),"0"))</f>
        <v>-135</v>
      </c>
      <c r="AG1462" s="9" t="str">
        <f t="shared" si="999"/>
        <v>@</v>
      </c>
      <c r="AH1462" s="9" t="str">
        <f t="shared" si="1000"/>
        <v>JSR @I.LOO</v>
      </c>
      <c r="AI1462" t="str">
        <f t="shared" si="1001"/>
        <v>1,@I.LOO</v>
      </c>
      <c r="AJ1462" s="16" t="str">
        <f t="shared" si="1002"/>
        <v>@I.LOO</v>
      </c>
      <c r="AK1462" t="str">
        <f t="shared" si="1003"/>
        <v>ADCOR 0,1,SNC</v>
      </c>
      <c r="AL1462" s="4" t="str">
        <f t="shared" si="1004"/>
        <v>ADC</v>
      </c>
      <c r="AM1462" s="4" t="str">
        <f t="shared" si="1005"/>
        <v>R</v>
      </c>
      <c r="AN1462" s="4" t="str">
        <f t="shared" si="1006"/>
        <v>O</v>
      </c>
      <c r="AO1462" s="4" t="str">
        <f t="shared" si="1007"/>
        <v/>
      </c>
      <c r="AP1462" s="15" t="str">
        <f t="shared" si="1008"/>
        <v>,SNC</v>
      </c>
      <c r="AQ1462" s="9" t="str">
        <f>_xlfn.XLOOKUP(D1462,Sheet2!$E$3:$E$101,Sheet2!$F$3:$F$101,"******************")</f>
        <v>LOOP</v>
      </c>
      <c r="AR1462" s="33" t="str">
        <f t="shared" si="994"/>
        <v>DOBC 1,**</v>
      </c>
      <c r="AS1462" s="9" t="str">
        <f t="shared" si="995"/>
        <v>DOBC</v>
      </c>
      <c r="AT1462" s="4">
        <f t="shared" si="1009"/>
        <v>1</v>
      </c>
      <c r="AU1462" s="6">
        <f t="shared" si="1010"/>
        <v>2</v>
      </c>
      <c r="AV1462" s="4" t="str">
        <f t="shared" si="1011"/>
        <v>C</v>
      </c>
      <c r="AW1462" s="4">
        <f t="shared" si="1012"/>
        <v>43</v>
      </c>
      <c r="AX1462" s="4" t="str">
        <f>_xlfn.XLOOKUP(AW1462,Sheet2!$Q$3:$Q$66,Sheet2!$R$3:$R$66,"**")</f>
        <v>**</v>
      </c>
      <c r="AY1462" s="4">
        <f t="shared" si="1013"/>
        <v>4</v>
      </c>
      <c r="AZ1462" s="16" t="str">
        <f t="shared" si="1014"/>
        <v>SKPDN</v>
      </c>
    </row>
    <row r="1463" spans="1:52" x14ac:dyDescent="0.35">
      <c r="A1463" s="5" t="s">
        <v>55</v>
      </c>
      <c r="B1463" s="3">
        <v>2</v>
      </c>
      <c r="C1463" s="1">
        <f t="shared" si="1017"/>
        <v>3135</v>
      </c>
      <c r="D1463" s="2">
        <v>6240</v>
      </c>
      <c r="E1463" s="2" t="str">
        <f>_xlfn.XLOOKUP(C1463,Sheet2!$N$3:$N$1000,Sheet2!$O$3:$O$1000,"")</f>
        <v>D31</v>
      </c>
      <c r="F1463" s="9" t="str">
        <f t="shared" si="1015"/>
        <v>SETP1</v>
      </c>
      <c r="G1463" s="4" t="str">
        <f t="shared" si="991"/>
        <v>14</v>
      </c>
      <c r="H1463" s="4">
        <f t="shared" si="992"/>
        <v>240</v>
      </c>
      <c r="I1463" s="6">
        <f t="shared" si="984"/>
        <v>0</v>
      </c>
      <c r="J1463" s="6">
        <f t="shared" si="985"/>
        <v>0</v>
      </c>
      <c r="K1463" s="6">
        <f t="shared" si="986"/>
        <v>6</v>
      </c>
      <c r="L1463" s="6">
        <f t="shared" si="987"/>
        <v>2</v>
      </c>
      <c r="M1463" s="6">
        <f t="shared" si="988"/>
        <v>4</v>
      </c>
      <c r="N1463" s="6">
        <f t="shared" si="989"/>
        <v>0</v>
      </c>
      <c r="O1463" s="13">
        <f t="shared" si="990"/>
        <v>1</v>
      </c>
      <c r="P1463" s="4">
        <f t="shared" si="996"/>
        <v>0</v>
      </c>
      <c r="Q1463" s="4">
        <f t="shared" si="997"/>
        <v>1</v>
      </c>
      <c r="R1463">
        <f t="shared" si="1018"/>
        <v>240</v>
      </c>
      <c r="S1463" s="4">
        <f t="shared" si="1019"/>
        <v>0</v>
      </c>
      <c r="T1463" s="15">
        <f t="shared" si="1020"/>
        <v>1</v>
      </c>
      <c r="U1463" s="4">
        <f t="shared" si="1021"/>
        <v>0</v>
      </c>
      <c r="V1463" s="4">
        <f t="shared" si="1022"/>
        <v>1</v>
      </c>
      <c r="W1463" s="4">
        <f t="shared" si="1023"/>
        <v>4</v>
      </c>
      <c r="X1463" s="6">
        <f t="shared" si="1024"/>
        <v>2</v>
      </c>
      <c r="Y1463" s="4">
        <f t="shared" si="1025"/>
        <v>2</v>
      </c>
      <c r="Z1463" s="6">
        <f t="shared" si="1026"/>
        <v>0</v>
      </c>
      <c r="AA1463" s="18">
        <f t="shared" si="1027"/>
        <v>0</v>
      </c>
      <c r="AB1463" s="9" t="str">
        <f t="shared" si="998"/>
        <v>I.SETP</v>
      </c>
      <c r="AC1463" s="9" t="str">
        <f>_xlfn.XLOOKUP(R1463,Sheet2!$H$3:$H$258,Sheet2!$I$3:$I$258,"-----")</f>
        <v>I.SETP</v>
      </c>
      <c r="AD1463" s="9" t="str">
        <f>_xlfn.XLOOKUP(VALUE(AE1463),Sheet2!$N$3:$N$1000,Sheet2!$O$3:$O$1000,"********")</f>
        <v>********</v>
      </c>
      <c r="AE1463" t="str">
        <f t="shared" si="993"/>
        <v>2775</v>
      </c>
      <c r="AF1463" s="9" t="str">
        <f>IF(R1463&lt;200,"+"&amp;TEXT(R1463,"0"),"-"&amp;TEXT(_xlfn.XLOOKUP(R1463,Sheet2!$K$3:$K$130,Sheet2!$L$3:$L$130,"-----"),"0"))</f>
        <v>-140</v>
      </c>
      <c r="AG1463" s="9" t="str">
        <f t="shared" si="999"/>
        <v>@</v>
      </c>
      <c r="AH1463" s="9" t="str">
        <f t="shared" si="1000"/>
        <v>JSR @I.SETP</v>
      </c>
      <c r="AI1463" t="str">
        <f t="shared" si="1001"/>
        <v>1,@I.SETP</v>
      </c>
      <c r="AJ1463" s="16" t="str">
        <f t="shared" si="1002"/>
        <v>@I.SETP</v>
      </c>
      <c r="AK1463" t="str">
        <f t="shared" si="1003"/>
        <v>ADCOR 0,1</v>
      </c>
      <c r="AL1463" s="4" t="str">
        <f t="shared" si="1004"/>
        <v>ADC</v>
      </c>
      <c r="AM1463" s="4" t="str">
        <f t="shared" si="1005"/>
        <v>R</v>
      </c>
      <c r="AN1463" s="4" t="str">
        <f t="shared" si="1006"/>
        <v>O</v>
      </c>
      <c r="AO1463" s="4" t="str">
        <f t="shared" si="1007"/>
        <v/>
      </c>
      <c r="AP1463" s="15" t="str">
        <f t="shared" si="1008"/>
        <v/>
      </c>
      <c r="AQ1463" s="9" t="str">
        <f>_xlfn.XLOOKUP(D1463,Sheet2!$E$3:$E$101,Sheet2!$F$3:$F$101,"******************")</f>
        <v>SETP1</v>
      </c>
      <c r="AR1463" s="33" t="str">
        <f t="shared" si="994"/>
        <v>DOBC 1,**</v>
      </c>
      <c r="AS1463" s="9" t="str">
        <f t="shared" si="995"/>
        <v>DOBC</v>
      </c>
      <c r="AT1463" s="4">
        <f t="shared" si="1009"/>
        <v>1</v>
      </c>
      <c r="AU1463" s="6">
        <f t="shared" si="1010"/>
        <v>2</v>
      </c>
      <c r="AV1463" s="4" t="str">
        <f t="shared" si="1011"/>
        <v>C</v>
      </c>
      <c r="AW1463" s="4">
        <f t="shared" si="1012"/>
        <v>40</v>
      </c>
      <c r="AX1463" s="4" t="str">
        <f>_xlfn.XLOOKUP(AW1463,Sheet2!$Q$3:$Q$66,Sheet2!$R$3:$R$66,"**")</f>
        <v>**</v>
      </c>
      <c r="AY1463" s="4">
        <f t="shared" si="1013"/>
        <v>4</v>
      </c>
      <c r="AZ1463" s="16" t="str">
        <f t="shared" si="1014"/>
        <v>SKPDN</v>
      </c>
    </row>
    <row r="1464" spans="1:52" x14ac:dyDescent="0.35">
      <c r="B1464" s="3">
        <f t="shared" si="1016"/>
        <v>3</v>
      </c>
      <c r="C1464" s="1">
        <f t="shared" si="1017"/>
        <v>3136</v>
      </c>
      <c r="D1464" s="2">
        <v>20160</v>
      </c>
      <c r="E1464" s="2" t="str">
        <f>_xlfn.XLOOKUP(C1464,Sheet2!$N$3:$N$1000,Sheet2!$O$3:$O$1000,"")</f>
        <v/>
      </c>
      <c r="F1464" s="9" t="str">
        <f t="shared" si="1015"/>
        <v>LDA 0,BUFF</v>
      </c>
      <c r="G1464" s="4" t="str">
        <f t="shared" si="991"/>
        <v>40</v>
      </c>
      <c r="H1464" s="4">
        <f t="shared" si="992"/>
        <v>160</v>
      </c>
      <c r="I1464" s="6">
        <f t="shared" si="984"/>
        <v>0</v>
      </c>
      <c r="J1464" s="6">
        <f t="shared" si="985"/>
        <v>2</v>
      </c>
      <c r="K1464" s="6">
        <f t="shared" si="986"/>
        <v>0</v>
      </c>
      <c r="L1464" s="6">
        <f t="shared" si="987"/>
        <v>1</v>
      </c>
      <c r="M1464" s="6">
        <f t="shared" si="988"/>
        <v>6</v>
      </c>
      <c r="N1464" s="6">
        <f t="shared" si="989"/>
        <v>0</v>
      </c>
      <c r="O1464" s="13">
        <f t="shared" si="990"/>
        <v>4</v>
      </c>
      <c r="P1464" s="4">
        <f t="shared" si="996"/>
        <v>1</v>
      </c>
      <c r="Q1464" s="4">
        <f t="shared" si="997"/>
        <v>0</v>
      </c>
      <c r="R1464">
        <f t="shared" si="1018"/>
        <v>160</v>
      </c>
      <c r="S1464" s="4">
        <f t="shared" si="1019"/>
        <v>0</v>
      </c>
      <c r="T1464" s="15">
        <f t="shared" si="1020"/>
        <v>0</v>
      </c>
      <c r="U1464" s="4">
        <f t="shared" si="1021"/>
        <v>1</v>
      </c>
      <c r="V1464" s="4">
        <f t="shared" si="1022"/>
        <v>0</v>
      </c>
      <c r="W1464" s="4">
        <f t="shared" si="1023"/>
        <v>0</v>
      </c>
      <c r="X1464" s="6">
        <f t="shared" si="1024"/>
        <v>1</v>
      </c>
      <c r="Y1464" s="4">
        <f t="shared" si="1025"/>
        <v>3</v>
      </c>
      <c r="Z1464" s="6">
        <f t="shared" si="1026"/>
        <v>0</v>
      </c>
      <c r="AA1464" s="18">
        <f t="shared" si="1027"/>
        <v>0</v>
      </c>
      <c r="AB1464" s="9" t="str">
        <f t="shared" si="998"/>
        <v>BUFF</v>
      </c>
      <c r="AC1464" s="9" t="str">
        <f>_xlfn.XLOOKUP(R1464,Sheet2!$H$3:$H$258,Sheet2!$I$3:$I$258,"-----")</f>
        <v>BUFF</v>
      </c>
      <c r="AD1464" s="9" t="str">
        <f>_xlfn.XLOOKUP(VALUE(AE1464),Sheet2!$N$3:$N$1000,Sheet2!$O$3:$O$1000,"********")</f>
        <v>********</v>
      </c>
      <c r="AE1464" t="str">
        <f t="shared" si="993"/>
        <v>3316</v>
      </c>
      <c r="AF1464" s="9" t="str">
        <f>IF(R1464&lt;200,"+"&amp;TEXT(R1464,"0"),"-"&amp;TEXT(_xlfn.XLOOKUP(R1464,Sheet2!$K$3:$K$130,Sheet2!$L$3:$L$130,"-----"),"0"))</f>
        <v>+160</v>
      </c>
      <c r="AG1464" s="9" t="str">
        <f t="shared" si="999"/>
        <v/>
      </c>
      <c r="AH1464" s="9" t="str">
        <f t="shared" si="1000"/>
        <v>JMP BUFF</v>
      </c>
      <c r="AI1464" t="str">
        <f t="shared" si="1001"/>
        <v>0,BUFF</v>
      </c>
      <c r="AJ1464" s="16" t="str">
        <f t="shared" si="1002"/>
        <v>BUFF</v>
      </c>
      <c r="AK1464" t="str">
        <f t="shared" si="1003"/>
        <v>COMCL 1,0</v>
      </c>
      <c r="AL1464" s="4" t="str">
        <f t="shared" si="1004"/>
        <v>COM</v>
      </c>
      <c r="AM1464" s="4" t="str">
        <f t="shared" si="1005"/>
        <v>L</v>
      </c>
      <c r="AN1464" s="4" t="str">
        <f t="shared" si="1006"/>
        <v>C</v>
      </c>
      <c r="AO1464" s="4" t="str">
        <f t="shared" si="1007"/>
        <v/>
      </c>
      <c r="AP1464" s="15" t="str">
        <f t="shared" si="1008"/>
        <v/>
      </c>
      <c r="AQ1464" s="9" t="str">
        <f>_xlfn.XLOOKUP(D1464,Sheet2!$E$3:$E$101,Sheet2!$F$3:$F$101,"******************")</f>
        <v>******************</v>
      </c>
      <c r="AR1464" s="33" t="str">
        <f t="shared" si="994"/>
        <v>NIOS **</v>
      </c>
      <c r="AS1464" s="9" t="str">
        <f t="shared" si="995"/>
        <v>DOCS</v>
      </c>
      <c r="AT1464" s="4">
        <f t="shared" si="1009"/>
        <v>0</v>
      </c>
      <c r="AU1464" s="6">
        <f t="shared" si="1010"/>
        <v>1</v>
      </c>
      <c r="AV1464" s="4" t="str">
        <f t="shared" si="1011"/>
        <v>S</v>
      </c>
      <c r="AW1464" s="4">
        <f t="shared" si="1012"/>
        <v>60</v>
      </c>
      <c r="AX1464" s="4" t="str">
        <f>_xlfn.XLOOKUP(AW1464,Sheet2!$Q$3:$Q$66,Sheet2!$R$3:$R$66,"**")</f>
        <v>**</v>
      </c>
      <c r="AY1464" s="4">
        <f t="shared" si="1013"/>
        <v>0</v>
      </c>
      <c r="AZ1464" s="16" t="str">
        <f t="shared" si="1014"/>
        <v>SKPBZ</v>
      </c>
    </row>
    <row r="1465" spans="1:52" x14ac:dyDescent="0.35">
      <c r="B1465" s="3">
        <f t="shared" si="1016"/>
        <v>4</v>
      </c>
      <c r="C1465" s="1">
        <f t="shared" si="1017"/>
        <v>3137</v>
      </c>
      <c r="D1465" s="2">
        <v>62033</v>
      </c>
      <c r="E1465" s="2" t="str">
        <f>_xlfn.XLOOKUP(C1465,Sheet2!$N$3:$N$1000,Sheet2!$O$3:$O$1000,"")</f>
        <v/>
      </c>
      <c r="F1465" s="9" t="str">
        <f t="shared" si="1015"/>
        <v>DOB 0,DSKP</v>
      </c>
      <c r="G1465" s="4" t="str">
        <f t="shared" si="991"/>
        <v>144</v>
      </c>
      <c r="H1465" s="4">
        <f t="shared" si="992"/>
        <v>33</v>
      </c>
      <c r="I1465" s="6">
        <f t="shared" ref="I1465:I1528" si="1028">MOD(INT(D1465/100000),10)</f>
        <v>0</v>
      </c>
      <c r="J1465" s="6">
        <f t="shared" ref="J1465:J1528" si="1029">MOD(INT(D1465/10000),10)</f>
        <v>6</v>
      </c>
      <c r="K1465" s="6">
        <f t="shared" ref="K1465:K1528" si="1030">MOD(INT(D1465/1000),10)</f>
        <v>2</v>
      </c>
      <c r="L1465" s="6">
        <f t="shared" ref="L1465:L1528" si="1031">MOD(INT(D1465/100),10)</f>
        <v>0</v>
      </c>
      <c r="M1465" s="6">
        <f t="shared" ref="M1465:M1528" si="1032">MOD(INT(D1465/10),10)</f>
        <v>3</v>
      </c>
      <c r="N1465" s="6">
        <f t="shared" ref="N1465:N1528" si="1033">MOD(D1465,10)</f>
        <v>3</v>
      </c>
      <c r="O1465" s="13">
        <f t="shared" ref="O1465:O1528" si="1034">INT(K1465/4)+(J1465*2)+(I1465*16)</f>
        <v>12</v>
      </c>
      <c r="P1465" s="4">
        <f t="shared" si="996"/>
        <v>3</v>
      </c>
      <c r="Q1465" s="4">
        <f t="shared" si="997"/>
        <v>0</v>
      </c>
      <c r="R1465">
        <f t="shared" si="1018"/>
        <v>33</v>
      </c>
      <c r="S1465" s="4">
        <f t="shared" si="1019"/>
        <v>0</v>
      </c>
      <c r="T1465" s="15">
        <f t="shared" si="1020"/>
        <v>1</v>
      </c>
      <c r="U1465" s="4">
        <f t="shared" si="1021"/>
        <v>3</v>
      </c>
      <c r="V1465" s="4">
        <f t="shared" si="1022"/>
        <v>0</v>
      </c>
      <c r="W1465" s="4">
        <f t="shared" si="1023"/>
        <v>4</v>
      </c>
      <c r="X1465" s="6">
        <f t="shared" si="1024"/>
        <v>0</v>
      </c>
      <c r="Y1465" s="4">
        <f t="shared" si="1025"/>
        <v>1</v>
      </c>
      <c r="Z1465" s="6">
        <f t="shared" si="1026"/>
        <v>1</v>
      </c>
      <c r="AA1465" s="18">
        <f t="shared" si="1027"/>
        <v>3</v>
      </c>
      <c r="AB1465" s="9" t="str">
        <f t="shared" si="998"/>
        <v>*****</v>
      </c>
      <c r="AC1465" s="9" t="str">
        <f>_xlfn.XLOOKUP(R1465,Sheet2!$H$3:$H$258,Sheet2!$I$3:$I$258,"-----")</f>
        <v>*****</v>
      </c>
      <c r="AD1465" s="9" t="str">
        <f>_xlfn.XLOOKUP(VALUE(AE1465),Sheet2!$N$3:$N$1000,Sheet2!$O$3:$O$1000,"********")</f>
        <v>********</v>
      </c>
      <c r="AE1465" t="str">
        <f t="shared" si="993"/>
        <v>3172</v>
      </c>
      <c r="AF1465" s="9" t="str">
        <f>IF(R1465&lt;200,"+"&amp;TEXT(R1465,"0"),"-"&amp;TEXT(_xlfn.XLOOKUP(R1465,Sheet2!$K$3:$K$130,Sheet2!$L$3:$L$130,"-----"),"0"))</f>
        <v>+33</v>
      </c>
      <c r="AG1465" s="9" t="str">
        <f t="shared" si="999"/>
        <v>@</v>
      </c>
      <c r="AH1465" s="9" t="str">
        <f t="shared" si="1000"/>
        <v>JMP @*****</v>
      </c>
      <c r="AI1465" t="str">
        <f t="shared" si="1001"/>
        <v>0,@*****</v>
      </c>
      <c r="AJ1465" s="16" t="str">
        <f t="shared" si="1002"/>
        <v>@*****</v>
      </c>
      <c r="AK1465" t="str">
        <f t="shared" si="1003"/>
        <v>ADCZ# 3,0,SNC</v>
      </c>
      <c r="AL1465" s="4" t="str">
        <f t="shared" si="1004"/>
        <v>ADC</v>
      </c>
      <c r="AM1465" s="4" t="str">
        <f t="shared" si="1005"/>
        <v/>
      </c>
      <c r="AN1465" s="4" t="str">
        <f t="shared" si="1006"/>
        <v>Z</v>
      </c>
      <c r="AO1465" s="4" t="str">
        <f t="shared" si="1007"/>
        <v>#</v>
      </c>
      <c r="AP1465" s="15" t="str">
        <f t="shared" si="1008"/>
        <v>,SNC</v>
      </c>
      <c r="AQ1465" s="9" t="str">
        <f>_xlfn.XLOOKUP(D1465,Sheet2!$E$3:$E$101,Sheet2!$F$3:$F$101,"******************")</f>
        <v>******************</v>
      </c>
      <c r="AR1465" s="33" t="str">
        <f t="shared" si="994"/>
        <v>DOB 0,DSKP</v>
      </c>
      <c r="AS1465" s="9" t="str">
        <f t="shared" si="995"/>
        <v>DOB</v>
      </c>
      <c r="AT1465" s="4">
        <f t="shared" si="1009"/>
        <v>0</v>
      </c>
      <c r="AU1465" s="6">
        <f t="shared" si="1010"/>
        <v>0</v>
      </c>
      <c r="AV1465" s="4" t="str">
        <f t="shared" si="1011"/>
        <v/>
      </c>
      <c r="AW1465" s="4">
        <f t="shared" si="1012"/>
        <v>33</v>
      </c>
      <c r="AX1465" s="4" t="str">
        <f>_xlfn.XLOOKUP(AW1465,Sheet2!$Q$3:$Q$66,Sheet2!$R$3:$R$66,"**")</f>
        <v>DSKP</v>
      </c>
      <c r="AY1465" s="4">
        <f t="shared" si="1013"/>
        <v>4</v>
      </c>
      <c r="AZ1465" s="16" t="str">
        <f t="shared" si="1014"/>
        <v>SKPBN</v>
      </c>
    </row>
    <row r="1466" spans="1:52" x14ac:dyDescent="0.35">
      <c r="B1466" s="3">
        <f t="shared" si="1016"/>
        <v>5</v>
      </c>
      <c r="C1466" s="1">
        <f t="shared" si="1017"/>
        <v>3140</v>
      </c>
      <c r="D1466" s="2">
        <v>20152</v>
      </c>
      <c r="E1466" s="2" t="str">
        <f>_xlfn.XLOOKUP(C1466,Sheet2!$N$3:$N$1000,Sheet2!$O$3:$O$1000,"")</f>
        <v/>
      </c>
      <c r="F1466" s="9" t="str">
        <f t="shared" si="1015"/>
        <v>LDA 0,TESTU</v>
      </c>
      <c r="G1466" s="4" t="str">
        <f t="shared" si="991"/>
        <v>40</v>
      </c>
      <c r="H1466" s="4">
        <f t="shared" si="992"/>
        <v>152</v>
      </c>
      <c r="I1466" s="6">
        <f t="shared" si="1028"/>
        <v>0</v>
      </c>
      <c r="J1466" s="6">
        <f t="shared" si="1029"/>
        <v>2</v>
      </c>
      <c r="K1466" s="6">
        <f t="shared" si="1030"/>
        <v>0</v>
      </c>
      <c r="L1466" s="6">
        <f t="shared" si="1031"/>
        <v>1</v>
      </c>
      <c r="M1466" s="6">
        <f t="shared" si="1032"/>
        <v>5</v>
      </c>
      <c r="N1466" s="6">
        <f t="shared" si="1033"/>
        <v>2</v>
      </c>
      <c r="O1466" s="13">
        <f t="shared" si="1034"/>
        <v>4</v>
      </c>
      <c r="P1466" s="4">
        <f t="shared" si="996"/>
        <v>1</v>
      </c>
      <c r="Q1466" s="4">
        <f t="shared" si="997"/>
        <v>0</v>
      </c>
      <c r="R1466">
        <f t="shared" si="1018"/>
        <v>152</v>
      </c>
      <c r="S1466" s="4">
        <f t="shared" si="1019"/>
        <v>0</v>
      </c>
      <c r="T1466" s="15">
        <f t="shared" si="1020"/>
        <v>0</v>
      </c>
      <c r="U1466" s="4">
        <f t="shared" si="1021"/>
        <v>1</v>
      </c>
      <c r="V1466" s="4">
        <f t="shared" si="1022"/>
        <v>0</v>
      </c>
      <c r="W1466" s="4">
        <f t="shared" si="1023"/>
        <v>0</v>
      </c>
      <c r="X1466" s="6">
        <f t="shared" si="1024"/>
        <v>1</v>
      </c>
      <c r="Y1466" s="4">
        <f t="shared" si="1025"/>
        <v>2</v>
      </c>
      <c r="Z1466" s="6">
        <f t="shared" si="1026"/>
        <v>1</v>
      </c>
      <c r="AA1466" s="18">
        <f t="shared" si="1027"/>
        <v>2</v>
      </c>
      <c r="AB1466" s="9" t="str">
        <f t="shared" si="998"/>
        <v>TESTU</v>
      </c>
      <c r="AC1466" s="9" t="str">
        <f>_xlfn.XLOOKUP(R1466,Sheet2!$H$3:$H$258,Sheet2!$I$3:$I$258,"-----")</f>
        <v>TESTU</v>
      </c>
      <c r="AD1466" s="9" t="str">
        <f>_xlfn.XLOOKUP(VALUE(AE1466),Sheet2!$N$3:$N$1000,Sheet2!$O$3:$O$1000,"********")</f>
        <v>********</v>
      </c>
      <c r="AE1466" t="str">
        <f t="shared" si="993"/>
        <v>3312</v>
      </c>
      <c r="AF1466" s="9" t="str">
        <f>IF(R1466&lt;200,"+"&amp;TEXT(R1466,"0"),"-"&amp;TEXT(_xlfn.XLOOKUP(R1466,Sheet2!$K$3:$K$130,Sheet2!$L$3:$L$130,"-----"),"0"))</f>
        <v>+152</v>
      </c>
      <c r="AG1466" s="9" t="str">
        <f t="shared" si="999"/>
        <v/>
      </c>
      <c r="AH1466" s="9" t="str">
        <f t="shared" si="1000"/>
        <v>JMP TESTU</v>
      </c>
      <c r="AI1466" t="str">
        <f t="shared" si="1001"/>
        <v>0,TESTU</v>
      </c>
      <c r="AJ1466" s="16" t="str">
        <f t="shared" si="1002"/>
        <v>TESTU</v>
      </c>
      <c r="AK1466" t="str">
        <f t="shared" si="1003"/>
        <v>COMOL# 1,0,SZC</v>
      </c>
      <c r="AL1466" s="4" t="str">
        <f t="shared" si="1004"/>
        <v>COM</v>
      </c>
      <c r="AM1466" s="4" t="str">
        <f t="shared" si="1005"/>
        <v>L</v>
      </c>
      <c r="AN1466" s="4" t="str">
        <f t="shared" si="1006"/>
        <v>O</v>
      </c>
      <c r="AO1466" s="4" t="str">
        <f t="shared" si="1007"/>
        <v>#</v>
      </c>
      <c r="AP1466" s="15" t="str">
        <f t="shared" si="1008"/>
        <v>,SZC</v>
      </c>
      <c r="AQ1466" s="9" t="str">
        <f>_xlfn.XLOOKUP(D1466,Sheet2!$E$3:$E$101,Sheet2!$F$3:$F$101,"******************")</f>
        <v>******************</v>
      </c>
      <c r="AR1466" s="33" t="str">
        <f t="shared" si="994"/>
        <v>NIOS **</v>
      </c>
      <c r="AS1466" s="9" t="str">
        <f t="shared" si="995"/>
        <v>DOCS</v>
      </c>
      <c r="AT1466" s="4">
        <f t="shared" si="1009"/>
        <v>0</v>
      </c>
      <c r="AU1466" s="6">
        <f t="shared" si="1010"/>
        <v>1</v>
      </c>
      <c r="AV1466" s="4" t="str">
        <f t="shared" si="1011"/>
        <v>S</v>
      </c>
      <c r="AW1466" s="4">
        <f t="shared" si="1012"/>
        <v>52</v>
      </c>
      <c r="AX1466" s="4" t="str">
        <f>_xlfn.XLOOKUP(AW1466,Sheet2!$Q$3:$Q$66,Sheet2!$R$3:$R$66,"**")</f>
        <v>**</v>
      </c>
      <c r="AY1466" s="4">
        <f t="shared" si="1013"/>
        <v>0</v>
      </c>
      <c r="AZ1466" s="16" t="str">
        <f t="shared" si="1014"/>
        <v>SKPBZ</v>
      </c>
    </row>
    <row r="1467" spans="1:52" x14ac:dyDescent="0.35">
      <c r="B1467" s="3">
        <f t="shared" si="1016"/>
        <v>6</v>
      </c>
      <c r="C1467" s="1">
        <f t="shared" si="1017"/>
        <v>3141</v>
      </c>
      <c r="D1467" s="2">
        <v>63033</v>
      </c>
      <c r="E1467" s="2" t="str">
        <f>_xlfn.XLOOKUP(C1467,Sheet2!$N$3:$N$1000,Sheet2!$O$3:$O$1000,"")</f>
        <v/>
      </c>
      <c r="F1467" s="9" t="str">
        <f t="shared" si="1015"/>
        <v>DOC 0,DSKP</v>
      </c>
      <c r="G1467" s="4" t="str">
        <f t="shared" si="991"/>
        <v>146</v>
      </c>
      <c r="H1467" s="4">
        <f t="shared" si="992"/>
        <v>33</v>
      </c>
      <c r="I1467" s="6">
        <f t="shared" si="1028"/>
        <v>0</v>
      </c>
      <c r="J1467" s="6">
        <f t="shared" si="1029"/>
        <v>6</v>
      </c>
      <c r="K1467" s="6">
        <f t="shared" si="1030"/>
        <v>3</v>
      </c>
      <c r="L1467" s="6">
        <f t="shared" si="1031"/>
        <v>0</v>
      </c>
      <c r="M1467" s="6">
        <f t="shared" si="1032"/>
        <v>3</v>
      </c>
      <c r="N1467" s="6">
        <f t="shared" si="1033"/>
        <v>3</v>
      </c>
      <c r="O1467" s="13">
        <f t="shared" si="1034"/>
        <v>12</v>
      </c>
      <c r="P1467" s="4">
        <f t="shared" si="996"/>
        <v>3</v>
      </c>
      <c r="Q1467" s="4">
        <f t="shared" si="997"/>
        <v>0</v>
      </c>
      <c r="R1467">
        <f t="shared" si="1018"/>
        <v>33</v>
      </c>
      <c r="S1467" s="4">
        <f t="shared" si="1019"/>
        <v>2</v>
      </c>
      <c r="T1467" s="15">
        <f t="shared" si="1020"/>
        <v>1</v>
      </c>
      <c r="U1467" s="4">
        <f t="shared" si="1021"/>
        <v>3</v>
      </c>
      <c r="V1467" s="4">
        <f t="shared" si="1022"/>
        <v>0</v>
      </c>
      <c r="W1467" s="4">
        <f t="shared" si="1023"/>
        <v>6</v>
      </c>
      <c r="X1467" s="6">
        <f t="shared" si="1024"/>
        <v>0</v>
      </c>
      <c r="Y1467" s="4">
        <f t="shared" si="1025"/>
        <v>1</v>
      </c>
      <c r="Z1467" s="6">
        <f t="shared" si="1026"/>
        <v>1</v>
      </c>
      <c r="AA1467" s="18">
        <f t="shared" si="1027"/>
        <v>3</v>
      </c>
      <c r="AB1467" s="9" t="str">
        <f t="shared" si="998"/>
        <v>+33,2</v>
      </c>
      <c r="AC1467" s="9" t="str">
        <f>_xlfn.XLOOKUP(R1467,Sheet2!$H$3:$H$258,Sheet2!$I$3:$I$258,"-----")</f>
        <v>*****</v>
      </c>
      <c r="AD1467" s="9" t="str">
        <f>_xlfn.XLOOKUP(VALUE(AE1467),Sheet2!$N$3:$N$1000,Sheet2!$O$3:$O$1000,"********")</f>
        <v>********</v>
      </c>
      <c r="AE1467" t="str">
        <f t="shared" si="993"/>
        <v>3174</v>
      </c>
      <c r="AF1467" s="9" t="str">
        <f>IF(R1467&lt;200,"+"&amp;TEXT(R1467,"0"),"-"&amp;TEXT(_xlfn.XLOOKUP(R1467,Sheet2!$K$3:$K$130,Sheet2!$L$3:$L$130,"-----"),"0"))</f>
        <v>+33</v>
      </c>
      <c r="AG1467" s="9" t="str">
        <f t="shared" si="999"/>
        <v>@</v>
      </c>
      <c r="AH1467" s="9" t="str">
        <f t="shared" si="1000"/>
        <v>JMP @+33,2</v>
      </c>
      <c r="AI1467" t="str">
        <f t="shared" si="1001"/>
        <v>0,@+33,2</v>
      </c>
      <c r="AJ1467" s="16" t="str">
        <f t="shared" si="1002"/>
        <v>@+33,2</v>
      </c>
      <c r="AK1467" t="str">
        <f t="shared" si="1003"/>
        <v>ADDZ# 3,0,SNC</v>
      </c>
      <c r="AL1467" s="4" t="str">
        <f t="shared" si="1004"/>
        <v>ADD</v>
      </c>
      <c r="AM1467" s="4" t="str">
        <f t="shared" si="1005"/>
        <v/>
      </c>
      <c r="AN1467" s="4" t="str">
        <f t="shared" si="1006"/>
        <v>Z</v>
      </c>
      <c r="AO1467" s="4" t="str">
        <f t="shared" si="1007"/>
        <v>#</v>
      </c>
      <c r="AP1467" s="15" t="str">
        <f t="shared" si="1008"/>
        <v>,SNC</v>
      </c>
      <c r="AQ1467" s="9" t="str">
        <f>_xlfn.XLOOKUP(D1467,Sheet2!$E$3:$E$101,Sheet2!$F$3:$F$101,"******************")</f>
        <v>******************</v>
      </c>
      <c r="AR1467" s="33" t="str">
        <f t="shared" si="994"/>
        <v>DOC 0,DSKP</v>
      </c>
      <c r="AS1467" s="9" t="str">
        <f t="shared" si="995"/>
        <v>DOC</v>
      </c>
      <c r="AT1467" s="4">
        <f t="shared" si="1009"/>
        <v>0</v>
      </c>
      <c r="AU1467" s="6">
        <f t="shared" si="1010"/>
        <v>0</v>
      </c>
      <c r="AV1467" s="4" t="str">
        <f t="shared" si="1011"/>
        <v/>
      </c>
      <c r="AW1467" s="4">
        <f t="shared" si="1012"/>
        <v>33</v>
      </c>
      <c r="AX1467" s="4" t="str">
        <f>_xlfn.XLOOKUP(AW1467,Sheet2!$Q$3:$Q$66,Sheet2!$R$3:$R$66,"**")</f>
        <v>DSKP</v>
      </c>
      <c r="AY1467" s="4">
        <f t="shared" si="1013"/>
        <v>6</v>
      </c>
      <c r="AZ1467" s="16" t="str">
        <f t="shared" si="1014"/>
        <v>SKPBN</v>
      </c>
    </row>
    <row r="1468" spans="1:52" x14ac:dyDescent="0.35">
      <c r="B1468" s="3">
        <f t="shared" si="1016"/>
        <v>7</v>
      </c>
      <c r="C1468" s="1">
        <f t="shared" si="1017"/>
        <v>3142</v>
      </c>
      <c r="D1468" s="2">
        <v>20067</v>
      </c>
      <c r="E1468" s="2" t="str">
        <f>_xlfn.XLOOKUP(C1468,Sheet2!$N$3:$N$1000,Sheet2!$O$3:$O$1000,"")</f>
        <v/>
      </c>
      <c r="F1468" s="9" t="str">
        <f t="shared" si="1015"/>
        <v>LDA 0,KB7</v>
      </c>
      <c r="G1468" s="4" t="str">
        <f t="shared" si="991"/>
        <v>40</v>
      </c>
      <c r="H1468" s="4">
        <f t="shared" si="992"/>
        <v>67</v>
      </c>
      <c r="I1468" s="6">
        <f t="shared" si="1028"/>
        <v>0</v>
      </c>
      <c r="J1468" s="6">
        <f t="shared" si="1029"/>
        <v>2</v>
      </c>
      <c r="K1468" s="6">
        <f t="shared" si="1030"/>
        <v>0</v>
      </c>
      <c r="L1468" s="6">
        <f t="shared" si="1031"/>
        <v>0</v>
      </c>
      <c r="M1468" s="6">
        <f t="shared" si="1032"/>
        <v>6</v>
      </c>
      <c r="N1468" s="6">
        <f t="shared" si="1033"/>
        <v>7</v>
      </c>
      <c r="O1468" s="13">
        <f t="shared" si="1034"/>
        <v>4</v>
      </c>
      <c r="P1468" s="4">
        <f t="shared" si="996"/>
        <v>1</v>
      </c>
      <c r="Q1468" s="4">
        <f t="shared" si="997"/>
        <v>0</v>
      </c>
      <c r="R1468">
        <f t="shared" si="1018"/>
        <v>67</v>
      </c>
      <c r="S1468" s="4">
        <f t="shared" si="1019"/>
        <v>0</v>
      </c>
      <c r="T1468" s="15">
        <f t="shared" si="1020"/>
        <v>0</v>
      </c>
      <c r="U1468" s="4">
        <f t="shared" si="1021"/>
        <v>1</v>
      </c>
      <c r="V1468" s="4">
        <f t="shared" si="1022"/>
        <v>0</v>
      </c>
      <c r="W1468" s="4">
        <f t="shared" si="1023"/>
        <v>0</v>
      </c>
      <c r="X1468" s="6">
        <f t="shared" si="1024"/>
        <v>0</v>
      </c>
      <c r="Y1468" s="4">
        <f t="shared" si="1025"/>
        <v>3</v>
      </c>
      <c r="Z1468" s="6">
        <f t="shared" si="1026"/>
        <v>0</v>
      </c>
      <c r="AA1468" s="18">
        <f t="shared" si="1027"/>
        <v>7</v>
      </c>
      <c r="AB1468" s="9" t="str">
        <f t="shared" si="998"/>
        <v>KB7</v>
      </c>
      <c r="AC1468" s="9" t="str">
        <f>_xlfn.XLOOKUP(R1468,Sheet2!$H$3:$H$258,Sheet2!$I$3:$I$258,"-----")</f>
        <v>KB7</v>
      </c>
      <c r="AD1468" s="9" t="str">
        <f>_xlfn.XLOOKUP(VALUE(AE1468),Sheet2!$N$3:$N$1000,Sheet2!$O$3:$O$1000,"********")</f>
        <v>********</v>
      </c>
      <c r="AE1468" t="str">
        <f t="shared" si="993"/>
        <v>3231</v>
      </c>
      <c r="AF1468" s="9" t="str">
        <f>IF(R1468&lt;200,"+"&amp;TEXT(R1468,"0"),"-"&amp;TEXT(_xlfn.XLOOKUP(R1468,Sheet2!$K$3:$K$130,Sheet2!$L$3:$L$130,"-----"),"0"))</f>
        <v>+67</v>
      </c>
      <c r="AG1468" s="9" t="str">
        <f t="shared" si="999"/>
        <v/>
      </c>
      <c r="AH1468" s="9" t="str">
        <f t="shared" si="1000"/>
        <v>JMP KB7</v>
      </c>
      <c r="AI1468" t="str">
        <f t="shared" si="1001"/>
        <v>0,KB7</v>
      </c>
      <c r="AJ1468" s="16" t="str">
        <f t="shared" si="1002"/>
        <v>KB7</v>
      </c>
      <c r="AK1468" t="str">
        <f t="shared" si="1003"/>
        <v>COMC 1,0,SBN</v>
      </c>
      <c r="AL1468" s="4" t="str">
        <f t="shared" si="1004"/>
        <v>COM</v>
      </c>
      <c r="AM1468" s="4" t="str">
        <f t="shared" si="1005"/>
        <v/>
      </c>
      <c r="AN1468" s="4" t="str">
        <f t="shared" si="1006"/>
        <v>C</v>
      </c>
      <c r="AO1468" s="4" t="str">
        <f t="shared" si="1007"/>
        <v/>
      </c>
      <c r="AP1468" s="15" t="str">
        <f t="shared" si="1008"/>
        <v>,SBN</v>
      </c>
      <c r="AQ1468" s="9" t="str">
        <f>_xlfn.XLOOKUP(D1468,Sheet2!$E$3:$E$101,Sheet2!$F$3:$F$101,"******************")</f>
        <v>******************</v>
      </c>
      <c r="AR1468" s="33" t="str">
        <f t="shared" si="994"/>
        <v>NIO **</v>
      </c>
      <c r="AS1468" s="9" t="str">
        <f t="shared" si="995"/>
        <v>DOC</v>
      </c>
      <c r="AT1468" s="4">
        <f t="shared" si="1009"/>
        <v>0</v>
      </c>
      <c r="AU1468" s="6">
        <f t="shared" si="1010"/>
        <v>0</v>
      </c>
      <c r="AV1468" s="4" t="str">
        <f t="shared" si="1011"/>
        <v/>
      </c>
      <c r="AW1468" s="4">
        <f t="shared" si="1012"/>
        <v>67</v>
      </c>
      <c r="AX1468" s="4" t="str">
        <f>_xlfn.XLOOKUP(AW1468,Sheet2!$Q$3:$Q$66,Sheet2!$R$3:$R$66,"**")</f>
        <v>**</v>
      </c>
      <c r="AY1468" s="4">
        <f t="shared" si="1013"/>
        <v>0</v>
      </c>
      <c r="AZ1468" s="16" t="str">
        <f t="shared" si="1014"/>
        <v>SKPBN</v>
      </c>
    </row>
    <row r="1469" spans="1:52" x14ac:dyDescent="0.35">
      <c r="B1469" s="3">
        <f t="shared" si="1016"/>
        <v>8</v>
      </c>
      <c r="C1469" s="1">
        <f t="shared" si="1017"/>
        <v>3143</v>
      </c>
      <c r="D1469" s="2">
        <v>61133</v>
      </c>
      <c r="E1469" s="2" t="str">
        <f>_xlfn.XLOOKUP(C1469,Sheet2!$N$3:$N$1000,Sheet2!$O$3:$O$1000,"")</f>
        <v/>
      </c>
      <c r="F1469" s="9" t="str">
        <f t="shared" si="1015"/>
        <v>DOAS 0,DSKP</v>
      </c>
      <c r="G1469" s="4" t="str">
        <f t="shared" si="991"/>
        <v>142</v>
      </c>
      <c r="H1469" s="4">
        <f t="shared" si="992"/>
        <v>133</v>
      </c>
      <c r="I1469" s="6">
        <f t="shared" si="1028"/>
        <v>0</v>
      </c>
      <c r="J1469" s="6">
        <f t="shared" si="1029"/>
        <v>6</v>
      </c>
      <c r="K1469" s="6">
        <f t="shared" si="1030"/>
        <v>1</v>
      </c>
      <c r="L1469" s="6">
        <f t="shared" si="1031"/>
        <v>1</v>
      </c>
      <c r="M1469" s="6">
        <f t="shared" si="1032"/>
        <v>3</v>
      </c>
      <c r="N1469" s="6">
        <f t="shared" si="1033"/>
        <v>3</v>
      </c>
      <c r="O1469" s="13">
        <f t="shared" si="1034"/>
        <v>12</v>
      </c>
      <c r="P1469" s="4">
        <f t="shared" si="996"/>
        <v>3</v>
      </c>
      <c r="Q1469" s="4">
        <f t="shared" si="997"/>
        <v>0</v>
      </c>
      <c r="R1469">
        <f t="shared" si="1018"/>
        <v>133</v>
      </c>
      <c r="S1469" s="4">
        <f t="shared" si="1019"/>
        <v>2</v>
      </c>
      <c r="T1469" s="15">
        <f t="shared" si="1020"/>
        <v>0</v>
      </c>
      <c r="U1469" s="4">
        <f t="shared" si="1021"/>
        <v>3</v>
      </c>
      <c r="V1469" s="4">
        <f t="shared" si="1022"/>
        <v>0</v>
      </c>
      <c r="W1469" s="4">
        <f t="shared" si="1023"/>
        <v>2</v>
      </c>
      <c r="X1469" s="6">
        <f t="shared" si="1024"/>
        <v>1</v>
      </c>
      <c r="Y1469" s="4">
        <f t="shared" si="1025"/>
        <v>1</v>
      </c>
      <c r="Z1469" s="6">
        <f t="shared" si="1026"/>
        <v>1</v>
      </c>
      <c r="AA1469" s="18">
        <f t="shared" si="1027"/>
        <v>3</v>
      </c>
      <c r="AB1469" s="9" t="str">
        <f t="shared" si="998"/>
        <v>+133,2</v>
      </c>
      <c r="AC1469" s="9" t="str">
        <f>_xlfn.XLOOKUP(R1469,Sheet2!$H$3:$H$258,Sheet2!$I$3:$I$258,"-----")</f>
        <v>C037</v>
      </c>
      <c r="AD1469" s="9" t="str">
        <f>_xlfn.XLOOKUP(VALUE(AE1469),Sheet2!$N$3:$N$1000,Sheet2!$O$3:$O$1000,"********")</f>
        <v>********</v>
      </c>
      <c r="AE1469" t="str">
        <f t="shared" si="993"/>
        <v>3276</v>
      </c>
      <c r="AF1469" s="9" t="str">
        <f>IF(R1469&lt;200,"+"&amp;TEXT(R1469,"0"),"-"&amp;TEXT(_xlfn.XLOOKUP(R1469,Sheet2!$K$3:$K$130,Sheet2!$L$3:$L$130,"-----"),"0"))</f>
        <v>+133</v>
      </c>
      <c r="AG1469" s="9" t="str">
        <f t="shared" si="999"/>
        <v/>
      </c>
      <c r="AH1469" s="9" t="str">
        <f t="shared" si="1000"/>
        <v>JMP +133,2</v>
      </c>
      <c r="AI1469" t="str">
        <f t="shared" si="1001"/>
        <v>0,+133,2</v>
      </c>
      <c r="AJ1469" s="16" t="str">
        <f t="shared" si="1002"/>
        <v>+133,2</v>
      </c>
      <c r="AK1469" t="str">
        <f t="shared" si="1003"/>
        <v>MOVZL# 3,0,SNC</v>
      </c>
      <c r="AL1469" s="4" t="str">
        <f t="shared" si="1004"/>
        <v>MOV</v>
      </c>
      <c r="AM1469" s="4" t="str">
        <f t="shared" si="1005"/>
        <v>L</v>
      </c>
      <c r="AN1469" s="4" t="str">
        <f t="shared" si="1006"/>
        <v>Z</v>
      </c>
      <c r="AO1469" s="4" t="str">
        <f t="shared" si="1007"/>
        <v>#</v>
      </c>
      <c r="AP1469" s="15" t="str">
        <f t="shared" si="1008"/>
        <v>,SNC</v>
      </c>
      <c r="AQ1469" s="9" t="str">
        <f>_xlfn.XLOOKUP(D1469,Sheet2!$E$3:$E$101,Sheet2!$F$3:$F$101,"******************")</f>
        <v>******************</v>
      </c>
      <c r="AR1469" s="33" t="str">
        <f t="shared" si="994"/>
        <v>DOAS 0,DSKP</v>
      </c>
      <c r="AS1469" s="9" t="str">
        <f t="shared" si="995"/>
        <v>DOAS</v>
      </c>
      <c r="AT1469" s="4">
        <f t="shared" si="1009"/>
        <v>0</v>
      </c>
      <c r="AU1469" s="6">
        <f t="shared" si="1010"/>
        <v>1</v>
      </c>
      <c r="AV1469" s="4" t="str">
        <f t="shared" si="1011"/>
        <v>S</v>
      </c>
      <c r="AW1469" s="4">
        <f t="shared" si="1012"/>
        <v>33</v>
      </c>
      <c r="AX1469" s="4" t="str">
        <f>_xlfn.XLOOKUP(AW1469,Sheet2!$Q$3:$Q$66,Sheet2!$R$3:$R$66,"**")</f>
        <v>DSKP</v>
      </c>
      <c r="AY1469" s="4">
        <f t="shared" si="1013"/>
        <v>2</v>
      </c>
      <c r="AZ1469" s="16" t="str">
        <f t="shared" si="1014"/>
        <v>SKPBZ</v>
      </c>
    </row>
    <row r="1470" spans="1:52" x14ac:dyDescent="0.35">
      <c r="B1470" s="3">
        <f t="shared" si="1016"/>
        <v>9</v>
      </c>
      <c r="C1470" s="1">
        <f t="shared" si="1017"/>
        <v>3144</v>
      </c>
      <c r="D1470" s="2">
        <v>152520</v>
      </c>
      <c r="E1470" s="2" t="str">
        <f>_xlfn.XLOOKUP(C1470,Sheet2!$N$3:$N$1000,Sheet2!$O$3:$O$1000,"")</f>
        <v/>
      </c>
      <c r="F1470" s="9" t="str">
        <f t="shared" si="1015"/>
        <v>SUBZL 2,2</v>
      </c>
      <c r="G1470" s="4" t="str">
        <f t="shared" si="991"/>
        <v>325</v>
      </c>
      <c r="H1470" s="4">
        <f t="shared" si="992"/>
        <v>120</v>
      </c>
      <c r="I1470" s="6">
        <f t="shared" si="1028"/>
        <v>1</v>
      </c>
      <c r="J1470" s="6">
        <f t="shared" si="1029"/>
        <v>5</v>
      </c>
      <c r="K1470" s="6">
        <f t="shared" si="1030"/>
        <v>2</v>
      </c>
      <c r="L1470" s="6">
        <f t="shared" si="1031"/>
        <v>5</v>
      </c>
      <c r="M1470" s="6">
        <f t="shared" si="1032"/>
        <v>2</v>
      </c>
      <c r="N1470" s="6">
        <f t="shared" si="1033"/>
        <v>0</v>
      </c>
      <c r="O1470" s="13">
        <f t="shared" si="1034"/>
        <v>26</v>
      </c>
      <c r="P1470" s="4">
        <f t="shared" si="996"/>
        <v>6</v>
      </c>
      <c r="Q1470" s="4">
        <f t="shared" si="997"/>
        <v>2</v>
      </c>
      <c r="R1470">
        <f t="shared" si="1018"/>
        <v>120</v>
      </c>
      <c r="S1470" s="4">
        <f t="shared" si="1019"/>
        <v>1</v>
      </c>
      <c r="T1470" s="15">
        <f t="shared" si="1020"/>
        <v>1</v>
      </c>
      <c r="U1470" s="4">
        <f t="shared" si="1021"/>
        <v>2</v>
      </c>
      <c r="V1470" s="4">
        <f t="shared" si="1022"/>
        <v>2</v>
      </c>
      <c r="W1470" s="4">
        <f t="shared" si="1023"/>
        <v>5</v>
      </c>
      <c r="X1470" s="6">
        <f t="shared" si="1024"/>
        <v>1</v>
      </c>
      <c r="Y1470" s="4">
        <f t="shared" si="1025"/>
        <v>1</v>
      </c>
      <c r="Z1470" s="6">
        <f t="shared" si="1026"/>
        <v>0</v>
      </c>
      <c r="AA1470" s="18">
        <f t="shared" si="1027"/>
        <v>0</v>
      </c>
      <c r="AB1470" s="9" t="str">
        <f t="shared" si="998"/>
        <v>D34</v>
      </c>
      <c r="AC1470" s="9" t="str">
        <f>_xlfn.XLOOKUP(R1470,Sheet2!$H$3:$H$258,Sheet2!$I$3:$I$258,"-----")</f>
        <v>C7</v>
      </c>
      <c r="AD1470" s="9" t="str">
        <f>_xlfn.XLOOKUP(VALUE(AE1470),Sheet2!$N$3:$N$1000,Sheet2!$O$3:$O$1000,"********")</f>
        <v>D34</v>
      </c>
      <c r="AE1470" t="str">
        <f t="shared" si="993"/>
        <v>3264</v>
      </c>
      <c r="AF1470" s="9" t="str">
        <f>IF(R1470&lt;200,"+"&amp;TEXT(R1470,"0"),"-"&amp;TEXT(_xlfn.XLOOKUP(R1470,Sheet2!$K$3:$K$130,Sheet2!$L$3:$L$130,"-----"),"0"))</f>
        <v>+120</v>
      </c>
      <c r="AG1470" s="9" t="str">
        <f t="shared" si="999"/>
        <v>@</v>
      </c>
      <c r="AH1470" s="9" t="str">
        <f t="shared" si="1000"/>
        <v>ISZ @D34</v>
      </c>
      <c r="AI1470" t="str">
        <f t="shared" si="1001"/>
        <v>2,@D34</v>
      </c>
      <c r="AJ1470" s="16" t="str">
        <f t="shared" si="1002"/>
        <v>@D34</v>
      </c>
      <c r="AK1470" t="str">
        <f t="shared" si="1003"/>
        <v>SUBZL 2,2</v>
      </c>
      <c r="AL1470" s="4" t="str">
        <f t="shared" si="1004"/>
        <v>SUB</v>
      </c>
      <c r="AM1470" s="4" t="str">
        <f t="shared" si="1005"/>
        <v>L</v>
      </c>
      <c r="AN1470" s="4" t="str">
        <f t="shared" si="1006"/>
        <v>Z</v>
      </c>
      <c r="AO1470" s="4" t="str">
        <f t="shared" si="1007"/>
        <v/>
      </c>
      <c r="AP1470" s="15" t="str">
        <f t="shared" si="1008"/>
        <v/>
      </c>
      <c r="AQ1470" s="9" t="str">
        <f>_xlfn.XLOOKUP(D1470,Sheet2!$E$3:$E$101,Sheet2!$F$3:$F$101,"******************")</f>
        <v>******************</v>
      </c>
      <c r="AR1470" s="33" t="str">
        <f t="shared" si="994"/>
        <v>DICS 2,DSKP</v>
      </c>
      <c r="AS1470" s="9" t="str">
        <f t="shared" si="995"/>
        <v>DICS</v>
      </c>
      <c r="AT1470" s="4">
        <f t="shared" si="1009"/>
        <v>2</v>
      </c>
      <c r="AU1470" s="6">
        <f t="shared" si="1010"/>
        <v>1</v>
      </c>
      <c r="AV1470" s="4" t="str">
        <f t="shared" si="1011"/>
        <v>S</v>
      </c>
      <c r="AW1470" s="4">
        <f t="shared" si="1012"/>
        <v>20</v>
      </c>
      <c r="AX1470" s="4" t="str">
        <f>_xlfn.XLOOKUP(AW1470,Sheet2!$Q$3:$Q$66,Sheet2!$R$3:$R$66,"**")</f>
        <v>DSKP</v>
      </c>
      <c r="AY1470" s="4">
        <f t="shared" si="1013"/>
        <v>5</v>
      </c>
      <c r="AZ1470" s="16" t="str">
        <f t="shared" si="1014"/>
        <v>SKPBZ</v>
      </c>
    </row>
    <row r="1471" spans="1:52" x14ac:dyDescent="0.35">
      <c r="B1471" s="3">
        <f t="shared" si="1016"/>
        <v>10</v>
      </c>
      <c r="C1471" s="1">
        <f t="shared" si="1017"/>
        <v>3145</v>
      </c>
      <c r="D1471" s="2">
        <v>6227</v>
      </c>
      <c r="E1471" s="2" t="str">
        <f>_xlfn.XLOOKUP(C1471,Sheet2!$N$3:$N$1000,Sheet2!$O$3:$O$1000,"")</f>
        <v/>
      </c>
      <c r="F1471" s="9" t="str">
        <f t="shared" si="1015"/>
        <v>WAIT</v>
      </c>
      <c r="G1471" s="4" t="str">
        <f t="shared" si="991"/>
        <v>14</v>
      </c>
      <c r="H1471" s="4">
        <f t="shared" si="992"/>
        <v>227</v>
      </c>
      <c r="I1471" s="6">
        <f t="shared" si="1028"/>
        <v>0</v>
      </c>
      <c r="J1471" s="6">
        <f t="shared" si="1029"/>
        <v>0</v>
      </c>
      <c r="K1471" s="6">
        <f t="shared" si="1030"/>
        <v>6</v>
      </c>
      <c r="L1471" s="6">
        <f t="shared" si="1031"/>
        <v>2</v>
      </c>
      <c r="M1471" s="6">
        <f t="shared" si="1032"/>
        <v>2</v>
      </c>
      <c r="N1471" s="6">
        <f t="shared" si="1033"/>
        <v>7</v>
      </c>
      <c r="O1471" s="13">
        <f t="shared" si="1034"/>
        <v>1</v>
      </c>
      <c r="P1471" s="4">
        <f t="shared" si="996"/>
        <v>0</v>
      </c>
      <c r="Q1471" s="4">
        <f t="shared" si="997"/>
        <v>1</v>
      </c>
      <c r="R1471">
        <f t="shared" si="1018"/>
        <v>227</v>
      </c>
      <c r="S1471" s="4">
        <f t="shared" si="1019"/>
        <v>0</v>
      </c>
      <c r="T1471" s="15">
        <f t="shared" si="1020"/>
        <v>1</v>
      </c>
      <c r="U1471" s="4">
        <f t="shared" si="1021"/>
        <v>0</v>
      </c>
      <c r="V1471" s="4">
        <f t="shared" si="1022"/>
        <v>1</v>
      </c>
      <c r="W1471" s="4">
        <f t="shared" si="1023"/>
        <v>4</v>
      </c>
      <c r="X1471" s="6">
        <f t="shared" si="1024"/>
        <v>2</v>
      </c>
      <c r="Y1471" s="4">
        <f t="shared" si="1025"/>
        <v>1</v>
      </c>
      <c r="Z1471" s="6">
        <f t="shared" si="1026"/>
        <v>0</v>
      </c>
      <c r="AA1471" s="18">
        <f t="shared" si="1027"/>
        <v>7</v>
      </c>
      <c r="AB1471" s="9" t="str">
        <f t="shared" si="998"/>
        <v>I.WAIT</v>
      </c>
      <c r="AC1471" s="9" t="str">
        <f>_xlfn.XLOOKUP(R1471,Sheet2!$H$3:$H$258,Sheet2!$I$3:$I$258,"-----")</f>
        <v>I.WAIT</v>
      </c>
      <c r="AD1471" s="9" t="str">
        <f>_xlfn.XLOOKUP(VALUE(AE1471),Sheet2!$N$3:$N$1000,Sheet2!$O$3:$O$1000,"********")</f>
        <v>********</v>
      </c>
      <c r="AE1471" t="str">
        <f t="shared" si="993"/>
        <v>2774</v>
      </c>
      <c r="AF1471" s="9" t="str">
        <f>IF(R1471&lt;200,"+"&amp;TEXT(R1471,"0"),"-"&amp;TEXT(_xlfn.XLOOKUP(R1471,Sheet2!$K$3:$K$130,Sheet2!$L$3:$L$130,"-----"),"0"))</f>
        <v>-151</v>
      </c>
      <c r="AG1471" s="9" t="str">
        <f t="shared" si="999"/>
        <v>@</v>
      </c>
      <c r="AH1471" s="9" t="str">
        <f t="shared" si="1000"/>
        <v>JSR @I.WAIT</v>
      </c>
      <c r="AI1471" t="str">
        <f t="shared" si="1001"/>
        <v>1,@I.WAIT</v>
      </c>
      <c r="AJ1471" s="16" t="str">
        <f t="shared" si="1002"/>
        <v>@I.WAIT</v>
      </c>
      <c r="AK1471" t="str">
        <f t="shared" si="1003"/>
        <v>ADCZR 0,1,SBN</v>
      </c>
      <c r="AL1471" s="4" t="str">
        <f t="shared" si="1004"/>
        <v>ADC</v>
      </c>
      <c r="AM1471" s="4" t="str">
        <f t="shared" si="1005"/>
        <v>R</v>
      </c>
      <c r="AN1471" s="4" t="str">
        <f t="shared" si="1006"/>
        <v>Z</v>
      </c>
      <c r="AO1471" s="4" t="str">
        <f t="shared" si="1007"/>
        <v/>
      </c>
      <c r="AP1471" s="15" t="str">
        <f t="shared" si="1008"/>
        <v>,SBN</v>
      </c>
      <c r="AQ1471" s="9" t="str">
        <f>_xlfn.XLOOKUP(D1471,Sheet2!$E$3:$E$101,Sheet2!$F$3:$F$101,"******************")</f>
        <v>WAIT</v>
      </c>
      <c r="AR1471" s="33" t="str">
        <f t="shared" si="994"/>
        <v>DOBC 1,**</v>
      </c>
      <c r="AS1471" s="9" t="str">
        <f t="shared" si="995"/>
        <v>DOBC</v>
      </c>
      <c r="AT1471" s="4">
        <f t="shared" si="1009"/>
        <v>1</v>
      </c>
      <c r="AU1471" s="6">
        <f t="shared" si="1010"/>
        <v>2</v>
      </c>
      <c r="AV1471" s="4" t="str">
        <f t="shared" si="1011"/>
        <v>C</v>
      </c>
      <c r="AW1471" s="4">
        <f t="shared" si="1012"/>
        <v>27</v>
      </c>
      <c r="AX1471" s="4" t="str">
        <f>_xlfn.XLOOKUP(AW1471,Sheet2!$Q$3:$Q$66,Sheet2!$R$3:$R$66,"**")</f>
        <v>**</v>
      </c>
      <c r="AY1471" s="4">
        <f t="shared" si="1013"/>
        <v>4</v>
      </c>
      <c r="AZ1471" s="16" t="str">
        <f t="shared" si="1014"/>
        <v>SKPDN</v>
      </c>
    </row>
    <row r="1472" spans="1:52" x14ac:dyDescent="0.35">
      <c r="B1472" s="3">
        <f t="shared" si="1016"/>
        <v>11</v>
      </c>
      <c r="C1472" s="1">
        <f t="shared" si="1017"/>
        <v>3146</v>
      </c>
      <c r="D1472" s="2">
        <v>20160</v>
      </c>
      <c r="E1472" s="2" t="str">
        <f>_xlfn.XLOOKUP(C1472,Sheet2!$N$3:$N$1000,Sheet2!$O$3:$O$1000,"")</f>
        <v/>
      </c>
      <c r="F1472" s="9" t="str">
        <f t="shared" si="1015"/>
        <v>LDA 0,BUFF</v>
      </c>
      <c r="G1472" s="4" t="str">
        <f t="shared" si="991"/>
        <v>40</v>
      </c>
      <c r="H1472" s="4">
        <f t="shared" si="992"/>
        <v>160</v>
      </c>
      <c r="I1472" s="6">
        <f t="shared" si="1028"/>
        <v>0</v>
      </c>
      <c r="J1472" s="6">
        <f t="shared" si="1029"/>
        <v>2</v>
      </c>
      <c r="K1472" s="6">
        <f t="shared" si="1030"/>
        <v>0</v>
      </c>
      <c r="L1472" s="6">
        <f t="shared" si="1031"/>
        <v>1</v>
      </c>
      <c r="M1472" s="6">
        <f t="shared" si="1032"/>
        <v>6</v>
      </c>
      <c r="N1472" s="6">
        <f t="shared" si="1033"/>
        <v>0</v>
      </c>
      <c r="O1472" s="13">
        <f t="shared" si="1034"/>
        <v>4</v>
      </c>
      <c r="P1472" s="4">
        <f t="shared" si="996"/>
        <v>1</v>
      </c>
      <c r="Q1472" s="4">
        <f t="shared" si="997"/>
        <v>0</v>
      </c>
      <c r="R1472">
        <f t="shared" si="1018"/>
        <v>160</v>
      </c>
      <c r="S1472" s="4">
        <f t="shared" si="1019"/>
        <v>0</v>
      </c>
      <c r="T1472" s="15">
        <f t="shared" si="1020"/>
        <v>0</v>
      </c>
      <c r="U1472" s="4">
        <f t="shared" si="1021"/>
        <v>1</v>
      </c>
      <c r="V1472" s="4">
        <f t="shared" si="1022"/>
        <v>0</v>
      </c>
      <c r="W1472" s="4">
        <f t="shared" si="1023"/>
        <v>0</v>
      </c>
      <c r="X1472" s="6">
        <f t="shared" si="1024"/>
        <v>1</v>
      </c>
      <c r="Y1472" s="4">
        <f t="shared" si="1025"/>
        <v>3</v>
      </c>
      <c r="Z1472" s="6">
        <f t="shared" si="1026"/>
        <v>0</v>
      </c>
      <c r="AA1472" s="18">
        <f t="shared" si="1027"/>
        <v>0</v>
      </c>
      <c r="AB1472" s="9" t="str">
        <f t="shared" si="998"/>
        <v>BUFF</v>
      </c>
      <c r="AC1472" s="9" t="str">
        <f>_xlfn.XLOOKUP(R1472,Sheet2!$H$3:$H$258,Sheet2!$I$3:$I$258,"-----")</f>
        <v>BUFF</v>
      </c>
      <c r="AD1472" s="9" t="str">
        <f>_xlfn.XLOOKUP(VALUE(AE1472),Sheet2!$N$3:$N$1000,Sheet2!$O$3:$O$1000,"********")</f>
        <v>********</v>
      </c>
      <c r="AE1472" t="str">
        <f t="shared" si="993"/>
        <v>3326</v>
      </c>
      <c r="AF1472" s="9" t="str">
        <f>IF(R1472&lt;200,"+"&amp;TEXT(R1472,"0"),"-"&amp;TEXT(_xlfn.XLOOKUP(R1472,Sheet2!$K$3:$K$130,Sheet2!$L$3:$L$130,"-----"),"0"))</f>
        <v>+160</v>
      </c>
      <c r="AG1472" s="9" t="str">
        <f t="shared" si="999"/>
        <v/>
      </c>
      <c r="AH1472" s="9" t="str">
        <f t="shared" si="1000"/>
        <v>JMP BUFF</v>
      </c>
      <c r="AI1472" t="str">
        <f t="shared" si="1001"/>
        <v>0,BUFF</v>
      </c>
      <c r="AJ1472" s="16" t="str">
        <f t="shared" si="1002"/>
        <v>BUFF</v>
      </c>
      <c r="AK1472" t="str">
        <f t="shared" si="1003"/>
        <v>COMCL 1,0</v>
      </c>
      <c r="AL1472" s="4" t="str">
        <f t="shared" si="1004"/>
        <v>COM</v>
      </c>
      <c r="AM1472" s="4" t="str">
        <f t="shared" si="1005"/>
        <v>L</v>
      </c>
      <c r="AN1472" s="4" t="str">
        <f t="shared" si="1006"/>
        <v>C</v>
      </c>
      <c r="AO1472" s="4" t="str">
        <f t="shared" si="1007"/>
        <v/>
      </c>
      <c r="AP1472" s="15" t="str">
        <f t="shared" si="1008"/>
        <v/>
      </c>
      <c r="AQ1472" s="9" t="str">
        <f>_xlfn.XLOOKUP(D1472,Sheet2!$E$3:$E$101,Sheet2!$F$3:$F$101,"******************")</f>
        <v>******************</v>
      </c>
      <c r="AR1472" s="33" t="str">
        <f t="shared" si="994"/>
        <v>NIOS **</v>
      </c>
      <c r="AS1472" s="9" t="str">
        <f t="shared" si="995"/>
        <v>DOCS</v>
      </c>
      <c r="AT1472" s="4">
        <f t="shared" si="1009"/>
        <v>0</v>
      </c>
      <c r="AU1472" s="6">
        <f t="shared" si="1010"/>
        <v>1</v>
      </c>
      <c r="AV1472" s="4" t="str">
        <f t="shared" si="1011"/>
        <v>S</v>
      </c>
      <c r="AW1472" s="4">
        <f t="shared" si="1012"/>
        <v>60</v>
      </c>
      <c r="AX1472" s="4" t="str">
        <f>_xlfn.XLOOKUP(AW1472,Sheet2!$Q$3:$Q$66,Sheet2!$R$3:$R$66,"**")</f>
        <v>**</v>
      </c>
      <c r="AY1472" s="4">
        <f t="shared" si="1013"/>
        <v>0</v>
      </c>
      <c r="AZ1472" s="16" t="str">
        <f t="shared" si="1014"/>
        <v>SKPBZ</v>
      </c>
    </row>
    <row r="1473" spans="2:52" x14ac:dyDescent="0.35">
      <c r="B1473" s="3">
        <f t="shared" si="1016"/>
        <v>12</v>
      </c>
      <c r="C1473" s="1">
        <f t="shared" si="1017"/>
        <v>3147</v>
      </c>
      <c r="D1473" s="2">
        <v>24060</v>
      </c>
      <c r="E1473" s="2" t="str">
        <f>_xlfn.XLOOKUP(C1473,Sheet2!$N$3:$N$1000,Sheet2!$O$3:$O$1000,"")</f>
        <v/>
      </c>
      <c r="F1473" s="9" t="str">
        <f t="shared" si="1015"/>
        <v>LDA 1,KB14</v>
      </c>
      <c r="G1473" s="4" t="str">
        <f t="shared" si="991"/>
        <v>50</v>
      </c>
      <c r="H1473" s="4">
        <f t="shared" si="992"/>
        <v>60</v>
      </c>
      <c r="I1473" s="6">
        <f t="shared" si="1028"/>
        <v>0</v>
      </c>
      <c r="J1473" s="6">
        <f t="shared" si="1029"/>
        <v>2</v>
      </c>
      <c r="K1473" s="6">
        <f t="shared" si="1030"/>
        <v>4</v>
      </c>
      <c r="L1473" s="6">
        <f t="shared" si="1031"/>
        <v>0</v>
      </c>
      <c r="M1473" s="6">
        <f t="shared" si="1032"/>
        <v>6</v>
      </c>
      <c r="N1473" s="6">
        <f t="shared" si="1033"/>
        <v>0</v>
      </c>
      <c r="O1473" s="13">
        <f t="shared" si="1034"/>
        <v>5</v>
      </c>
      <c r="P1473" s="4">
        <f t="shared" si="996"/>
        <v>1</v>
      </c>
      <c r="Q1473" s="4">
        <f t="shared" si="997"/>
        <v>1</v>
      </c>
      <c r="R1473">
        <f t="shared" si="1018"/>
        <v>60</v>
      </c>
      <c r="S1473" s="4">
        <f t="shared" si="1019"/>
        <v>0</v>
      </c>
      <c r="T1473" s="15">
        <f t="shared" si="1020"/>
        <v>0</v>
      </c>
      <c r="U1473" s="4">
        <f t="shared" si="1021"/>
        <v>1</v>
      </c>
      <c r="V1473" s="4">
        <f t="shared" si="1022"/>
        <v>1</v>
      </c>
      <c r="W1473" s="4">
        <f t="shared" si="1023"/>
        <v>0</v>
      </c>
      <c r="X1473" s="6">
        <f t="shared" si="1024"/>
        <v>0</v>
      </c>
      <c r="Y1473" s="4">
        <f t="shared" si="1025"/>
        <v>3</v>
      </c>
      <c r="Z1473" s="6">
        <f t="shared" si="1026"/>
        <v>0</v>
      </c>
      <c r="AA1473" s="18">
        <f t="shared" si="1027"/>
        <v>0</v>
      </c>
      <c r="AB1473" s="9" t="str">
        <f t="shared" si="998"/>
        <v>KB14</v>
      </c>
      <c r="AC1473" s="9" t="str">
        <f>_xlfn.XLOOKUP(R1473,Sheet2!$H$3:$H$258,Sheet2!$I$3:$I$258,"-----")</f>
        <v>KB14</v>
      </c>
      <c r="AD1473" s="9" t="str">
        <f>_xlfn.XLOOKUP(VALUE(AE1473),Sheet2!$N$3:$N$1000,Sheet2!$O$3:$O$1000,"********")</f>
        <v>********</v>
      </c>
      <c r="AE1473" t="str">
        <f t="shared" si="993"/>
        <v>3227</v>
      </c>
      <c r="AF1473" s="9" t="str">
        <f>IF(R1473&lt;200,"+"&amp;TEXT(R1473,"0"),"-"&amp;TEXT(_xlfn.XLOOKUP(R1473,Sheet2!$K$3:$K$130,Sheet2!$L$3:$L$130,"-----"),"0"))</f>
        <v>+60</v>
      </c>
      <c r="AG1473" s="9" t="str">
        <f t="shared" si="999"/>
        <v/>
      </c>
      <c r="AH1473" s="9" t="str">
        <f t="shared" si="1000"/>
        <v>JSR KB14</v>
      </c>
      <c r="AI1473" t="str">
        <f t="shared" si="1001"/>
        <v>1,KB14</v>
      </c>
      <c r="AJ1473" s="16" t="str">
        <f t="shared" si="1002"/>
        <v>KB14</v>
      </c>
      <c r="AK1473" t="str">
        <f t="shared" si="1003"/>
        <v>COMC 1,1</v>
      </c>
      <c r="AL1473" s="4" t="str">
        <f t="shared" si="1004"/>
        <v>COM</v>
      </c>
      <c r="AM1473" s="4" t="str">
        <f t="shared" si="1005"/>
        <v/>
      </c>
      <c r="AN1473" s="4" t="str">
        <f t="shared" si="1006"/>
        <v>C</v>
      </c>
      <c r="AO1473" s="4" t="str">
        <f t="shared" si="1007"/>
        <v/>
      </c>
      <c r="AP1473" s="15" t="str">
        <f t="shared" si="1008"/>
        <v/>
      </c>
      <c r="AQ1473" s="9" t="str">
        <f>_xlfn.XLOOKUP(D1473,Sheet2!$E$3:$E$101,Sheet2!$F$3:$F$101,"******************")</f>
        <v>******************</v>
      </c>
      <c r="AR1473" s="33" t="str">
        <f t="shared" si="994"/>
        <v>NIO **</v>
      </c>
      <c r="AS1473" s="9" t="str">
        <f t="shared" si="995"/>
        <v>DOC</v>
      </c>
      <c r="AT1473" s="4">
        <f t="shared" si="1009"/>
        <v>1</v>
      </c>
      <c r="AU1473" s="6">
        <f t="shared" si="1010"/>
        <v>0</v>
      </c>
      <c r="AV1473" s="4" t="str">
        <f t="shared" si="1011"/>
        <v/>
      </c>
      <c r="AW1473" s="4">
        <f t="shared" si="1012"/>
        <v>60</v>
      </c>
      <c r="AX1473" s="4" t="str">
        <f>_xlfn.XLOOKUP(AW1473,Sheet2!$Q$3:$Q$66,Sheet2!$R$3:$R$66,"**")</f>
        <v>**</v>
      </c>
      <c r="AY1473" s="4">
        <f t="shared" si="1013"/>
        <v>0</v>
      </c>
      <c r="AZ1473" s="16" t="str">
        <f t="shared" si="1014"/>
        <v>SKPBN</v>
      </c>
    </row>
    <row r="1474" spans="2:52" x14ac:dyDescent="0.35">
      <c r="B1474" s="3">
        <f t="shared" si="1016"/>
        <v>13</v>
      </c>
      <c r="C1474" s="1">
        <f t="shared" si="1017"/>
        <v>3150</v>
      </c>
      <c r="D1474" s="2">
        <v>30073</v>
      </c>
      <c r="E1474" s="2" t="str">
        <f>_xlfn.XLOOKUP(C1474,Sheet2!$N$3:$N$1000,Sheet2!$O$3:$O$1000,"")</f>
        <v/>
      </c>
      <c r="F1474" s="9" t="str">
        <f t="shared" si="1015"/>
        <v>LDA 2,KB3</v>
      </c>
      <c r="G1474" s="4" t="str">
        <f t="shared" si="991"/>
        <v>60</v>
      </c>
      <c r="H1474" s="4">
        <f t="shared" si="992"/>
        <v>73</v>
      </c>
      <c r="I1474" s="6">
        <f t="shared" si="1028"/>
        <v>0</v>
      </c>
      <c r="J1474" s="6">
        <f t="shared" si="1029"/>
        <v>3</v>
      </c>
      <c r="K1474" s="6">
        <f t="shared" si="1030"/>
        <v>0</v>
      </c>
      <c r="L1474" s="6">
        <f t="shared" si="1031"/>
        <v>0</v>
      </c>
      <c r="M1474" s="6">
        <f t="shared" si="1032"/>
        <v>7</v>
      </c>
      <c r="N1474" s="6">
        <f t="shared" si="1033"/>
        <v>3</v>
      </c>
      <c r="O1474" s="13">
        <f t="shared" si="1034"/>
        <v>6</v>
      </c>
      <c r="P1474" s="4">
        <f t="shared" si="996"/>
        <v>1</v>
      </c>
      <c r="Q1474" s="4">
        <f t="shared" si="997"/>
        <v>2</v>
      </c>
      <c r="R1474">
        <f t="shared" si="1018"/>
        <v>73</v>
      </c>
      <c r="S1474" s="4">
        <f t="shared" si="1019"/>
        <v>0</v>
      </c>
      <c r="T1474" s="15">
        <f t="shared" si="1020"/>
        <v>0</v>
      </c>
      <c r="U1474" s="4">
        <f t="shared" si="1021"/>
        <v>1</v>
      </c>
      <c r="V1474" s="4">
        <f t="shared" si="1022"/>
        <v>2</v>
      </c>
      <c r="W1474" s="4">
        <f t="shared" si="1023"/>
        <v>0</v>
      </c>
      <c r="X1474" s="6">
        <f t="shared" si="1024"/>
        <v>0</v>
      </c>
      <c r="Y1474" s="4">
        <f t="shared" si="1025"/>
        <v>3</v>
      </c>
      <c r="Z1474" s="6">
        <f t="shared" si="1026"/>
        <v>1</v>
      </c>
      <c r="AA1474" s="18">
        <f t="shared" si="1027"/>
        <v>3</v>
      </c>
      <c r="AB1474" s="9" t="str">
        <f t="shared" si="998"/>
        <v>KB3</v>
      </c>
      <c r="AC1474" s="9" t="str">
        <f>_xlfn.XLOOKUP(R1474,Sheet2!$H$3:$H$258,Sheet2!$I$3:$I$258,"-----")</f>
        <v>KB3</v>
      </c>
      <c r="AD1474" s="9" t="str">
        <f>_xlfn.XLOOKUP(VALUE(AE1474),Sheet2!$N$3:$N$1000,Sheet2!$O$3:$O$1000,"********")</f>
        <v>********</v>
      </c>
      <c r="AE1474" t="str">
        <f t="shared" si="993"/>
        <v>3243</v>
      </c>
      <c r="AF1474" s="9" t="str">
        <f>IF(R1474&lt;200,"+"&amp;TEXT(R1474,"0"),"-"&amp;TEXT(_xlfn.XLOOKUP(R1474,Sheet2!$K$3:$K$130,Sheet2!$L$3:$L$130,"-----"),"0"))</f>
        <v>+73</v>
      </c>
      <c r="AG1474" s="9" t="str">
        <f t="shared" si="999"/>
        <v/>
      </c>
      <c r="AH1474" s="9" t="str">
        <f t="shared" si="1000"/>
        <v>ISZ KB3</v>
      </c>
      <c r="AI1474" t="str">
        <f t="shared" si="1001"/>
        <v>2,KB3</v>
      </c>
      <c r="AJ1474" s="16" t="str">
        <f t="shared" si="1002"/>
        <v>KB3</v>
      </c>
      <c r="AK1474" t="str">
        <f t="shared" si="1003"/>
        <v>COMC# 1,2,SNC</v>
      </c>
      <c r="AL1474" s="4" t="str">
        <f t="shared" si="1004"/>
        <v>COM</v>
      </c>
      <c r="AM1474" s="4" t="str">
        <f t="shared" si="1005"/>
        <v/>
      </c>
      <c r="AN1474" s="4" t="str">
        <f t="shared" si="1006"/>
        <v>C</v>
      </c>
      <c r="AO1474" s="4" t="str">
        <f t="shared" si="1007"/>
        <v>#</v>
      </c>
      <c r="AP1474" s="15" t="str">
        <f t="shared" si="1008"/>
        <v>,SNC</v>
      </c>
      <c r="AQ1474" s="9" t="str">
        <f>_xlfn.XLOOKUP(D1474,Sheet2!$E$3:$E$101,Sheet2!$F$3:$F$101,"******************")</f>
        <v>******************</v>
      </c>
      <c r="AR1474" s="33" t="str">
        <f t="shared" si="994"/>
        <v>NIO **</v>
      </c>
      <c r="AS1474" s="9" t="str">
        <f t="shared" si="995"/>
        <v>DOC</v>
      </c>
      <c r="AT1474" s="4">
        <f t="shared" si="1009"/>
        <v>2</v>
      </c>
      <c r="AU1474" s="6">
        <f t="shared" si="1010"/>
        <v>0</v>
      </c>
      <c r="AV1474" s="4" t="str">
        <f t="shared" si="1011"/>
        <v/>
      </c>
      <c r="AW1474" s="4">
        <f t="shared" si="1012"/>
        <v>73</v>
      </c>
      <c r="AX1474" s="4" t="str">
        <f>_xlfn.XLOOKUP(AW1474,Sheet2!$Q$3:$Q$66,Sheet2!$R$3:$R$66,"**")</f>
        <v>**</v>
      </c>
      <c r="AY1474" s="4">
        <f t="shared" si="1013"/>
        <v>0</v>
      </c>
      <c r="AZ1474" s="16" t="str">
        <f t="shared" si="1014"/>
        <v>SKPBN</v>
      </c>
    </row>
    <row r="1475" spans="2:52" x14ac:dyDescent="0.35">
      <c r="B1475" s="3">
        <f t="shared" si="1016"/>
        <v>14</v>
      </c>
      <c r="C1475" s="1">
        <f t="shared" si="1017"/>
        <v>3151</v>
      </c>
      <c r="D1475" s="2">
        <v>123000</v>
      </c>
      <c r="E1475" s="2" t="str">
        <f>_xlfn.XLOOKUP(C1475,Sheet2!$N$3:$N$1000,Sheet2!$O$3:$O$1000,"")</f>
        <v/>
      </c>
      <c r="F1475" s="9" t="str">
        <f t="shared" si="1015"/>
        <v>ADD 1,0</v>
      </c>
      <c r="G1475" s="4" t="str">
        <f t="shared" ref="G1475:G1538" si="1035">DEC2OCT((2*(OCT2DEC(I1475*100)+OCT2DEC(J1475*10)+K1475))+INT(L1475/4))</f>
        <v>246</v>
      </c>
      <c r="H1475" s="4">
        <f t="shared" ref="H1475:H1538" si="1036">(MOD(L1475,4)*100)+(M1475*10)+N1475</f>
        <v>0</v>
      </c>
      <c r="I1475" s="6">
        <f t="shared" si="1028"/>
        <v>1</v>
      </c>
      <c r="J1475" s="6">
        <f t="shared" si="1029"/>
        <v>2</v>
      </c>
      <c r="K1475" s="6">
        <f t="shared" si="1030"/>
        <v>3</v>
      </c>
      <c r="L1475" s="6">
        <f t="shared" si="1031"/>
        <v>0</v>
      </c>
      <c r="M1475" s="6">
        <f t="shared" si="1032"/>
        <v>0</v>
      </c>
      <c r="N1475" s="6">
        <f t="shared" si="1033"/>
        <v>0</v>
      </c>
      <c r="O1475" s="13">
        <f t="shared" si="1034"/>
        <v>20</v>
      </c>
      <c r="P1475" s="4">
        <f t="shared" si="996"/>
        <v>5</v>
      </c>
      <c r="Q1475" s="4">
        <f t="shared" si="997"/>
        <v>0</v>
      </c>
      <c r="R1475">
        <f t="shared" si="1018"/>
        <v>0</v>
      </c>
      <c r="S1475" s="4">
        <f t="shared" si="1019"/>
        <v>2</v>
      </c>
      <c r="T1475" s="15">
        <f t="shared" si="1020"/>
        <v>1</v>
      </c>
      <c r="U1475" s="4">
        <f t="shared" si="1021"/>
        <v>1</v>
      </c>
      <c r="V1475" s="4">
        <f t="shared" si="1022"/>
        <v>0</v>
      </c>
      <c r="W1475" s="4">
        <f t="shared" si="1023"/>
        <v>6</v>
      </c>
      <c r="X1475" s="6">
        <f t="shared" si="1024"/>
        <v>0</v>
      </c>
      <c r="Y1475" s="4">
        <f t="shared" si="1025"/>
        <v>0</v>
      </c>
      <c r="Z1475" s="6">
        <f t="shared" si="1026"/>
        <v>0</v>
      </c>
      <c r="AA1475" s="18">
        <f t="shared" si="1027"/>
        <v>0</v>
      </c>
      <c r="AB1475" s="9" t="str">
        <f t="shared" si="998"/>
        <v>+0,2</v>
      </c>
      <c r="AC1475" s="9" t="str">
        <f>_xlfn.XLOOKUP(R1475,Sheet2!$H$3:$H$258,Sheet2!$I$3:$I$258,"-----")</f>
        <v>0</v>
      </c>
      <c r="AD1475" s="9" t="str">
        <f>_xlfn.XLOOKUP(VALUE(AE1475),Sheet2!$N$3:$N$1000,Sheet2!$O$3:$O$1000,"********")</f>
        <v>********</v>
      </c>
      <c r="AE1475" t="str">
        <f t="shared" ref="AE1475:AE1538" si="1037">IF(VALUE(AF1475)&lt;0,DEC2OCT(OCT2DEC(VALUE(C1475))-OCT2DEC(-VALUE(AF1475))),DEC2OCT(OCT2DEC(VALUE(C1475))+OCT2DEC(VALUE(AF1475))))</f>
        <v>3151</v>
      </c>
      <c r="AF1475" s="9" t="str">
        <f>IF(R1475&lt;200,"+"&amp;TEXT(R1475,"0"),"-"&amp;TEXT(_xlfn.XLOOKUP(R1475,Sheet2!$K$3:$K$130,Sheet2!$L$3:$L$130,"-----"),"0"))</f>
        <v>+0</v>
      </c>
      <c r="AG1475" s="9" t="str">
        <f t="shared" si="999"/>
        <v>@</v>
      </c>
      <c r="AH1475" s="9" t="str">
        <f t="shared" si="1000"/>
        <v>JMP @+0,2</v>
      </c>
      <c r="AI1475" t="str">
        <f t="shared" si="1001"/>
        <v>0,@+0,2</v>
      </c>
      <c r="AJ1475" s="16" t="str">
        <f t="shared" si="1002"/>
        <v>@+0,2</v>
      </c>
      <c r="AK1475" t="str">
        <f t="shared" si="1003"/>
        <v>ADD 1,0</v>
      </c>
      <c r="AL1475" s="4" t="str">
        <f t="shared" si="1004"/>
        <v>ADD</v>
      </c>
      <c r="AM1475" s="4" t="str">
        <f t="shared" si="1005"/>
        <v/>
      </c>
      <c r="AN1475" s="4" t="str">
        <f t="shared" si="1006"/>
        <v/>
      </c>
      <c r="AO1475" s="4" t="str">
        <f t="shared" si="1007"/>
        <v/>
      </c>
      <c r="AP1475" s="15" t="str">
        <f t="shared" si="1008"/>
        <v/>
      </c>
      <c r="AQ1475" s="9" t="str">
        <f>_xlfn.XLOOKUP(D1475,Sheet2!$E$3:$E$101,Sheet2!$F$3:$F$101,"******************")</f>
        <v>******************</v>
      </c>
      <c r="AR1475" s="33" t="str">
        <f t="shared" ref="AR1475:AR1538" si="1038">IF(AY1475=0,"NIO"&amp;AV1475&amp;" "&amp;AX1475,IF(AY1475=7,AZ1475&amp;" "&amp;AX1475,AS1475&amp;" "&amp;TEXT(AT1475,"0")&amp;","&amp;AX1475))</f>
        <v>DOC 0,0</v>
      </c>
      <c r="AS1475" s="9" t="str">
        <f t="shared" ref="AS1475:AS1538" si="1039">IF(AY1475=1,"DIA"&amp;AV1475,IF(AY1475=2,"DOA"&amp;AV1475,IF(AY1475=3,"DIB"&amp;AV1475,IF(AY1475=4,"DOB"&amp;AV1475,IF(AY1475=5,"DIC"&amp;AV1475,"DOC"&amp;AV1475)))))</f>
        <v>DOC</v>
      </c>
      <c r="AT1475" s="4">
        <f t="shared" si="1009"/>
        <v>0</v>
      </c>
      <c r="AU1475" s="6">
        <f t="shared" si="1010"/>
        <v>0</v>
      </c>
      <c r="AV1475" s="4" t="str">
        <f t="shared" si="1011"/>
        <v/>
      </c>
      <c r="AW1475" s="4">
        <f t="shared" si="1012"/>
        <v>0</v>
      </c>
      <c r="AX1475" s="4" t="str">
        <f>_xlfn.XLOOKUP(AW1475,Sheet2!$Q$3:$Q$66,Sheet2!$R$3:$R$66,"**")</f>
        <v>0</v>
      </c>
      <c r="AY1475" s="4">
        <f t="shared" si="1013"/>
        <v>6</v>
      </c>
      <c r="AZ1475" s="16" t="str">
        <f t="shared" si="1014"/>
        <v>SKPBN</v>
      </c>
    </row>
    <row r="1476" spans="2:52" x14ac:dyDescent="0.35">
      <c r="B1476" s="3">
        <f t="shared" si="1016"/>
        <v>15</v>
      </c>
      <c r="C1476" s="1">
        <f t="shared" si="1017"/>
        <v>3152</v>
      </c>
      <c r="D1476" s="2">
        <v>143000</v>
      </c>
      <c r="E1476" s="2" t="str">
        <f>_xlfn.XLOOKUP(C1476,Sheet2!$N$3:$N$1000,Sheet2!$O$3:$O$1000,"")</f>
        <v/>
      </c>
      <c r="F1476" s="9" t="str">
        <f t="shared" si="1015"/>
        <v>ADD 2,0</v>
      </c>
      <c r="G1476" s="4" t="str">
        <f t="shared" si="1035"/>
        <v>306</v>
      </c>
      <c r="H1476" s="4">
        <f t="shared" si="1036"/>
        <v>0</v>
      </c>
      <c r="I1476" s="6">
        <f t="shared" si="1028"/>
        <v>1</v>
      </c>
      <c r="J1476" s="6">
        <f t="shared" si="1029"/>
        <v>4</v>
      </c>
      <c r="K1476" s="6">
        <f t="shared" si="1030"/>
        <v>3</v>
      </c>
      <c r="L1476" s="6">
        <f t="shared" si="1031"/>
        <v>0</v>
      </c>
      <c r="M1476" s="6">
        <f t="shared" si="1032"/>
        <v>0</v>
      </c>
      <c r="N1476" s="6">
        <f t="shared" si="1033"/>
        <v>0</v>
      </c>
      <c r="O1476" s="13">
        <f t="shared" si="1034"/>
        <v>24</v>
      </c>
      <c r="P1476" s="4">
        <f t="shared" ref="P1476:P1539" si="1040">(I1476*4)+INT(J1476/2)</f>
        <v>6</v>
      </c>
      <c r="Q1476" s="4">
        <f t="shared" ref="Q1476:Q1539" si="1041">V1476</f>
        <v>0</v>
      </c>
      <c r="R1476">
        <f t="shared" si="1018"/>
        <v>0</v>
      </c>
      <c r="S1476" s="4">
        <f t="shared" si="1019"/>
        <v>2</v>
      </c>
      <c r="T1476" s="15">
        <f t="shared" si="1020"/>
        <v>1</v>
      </c>
      <c r="U1476" s="4">
        <f t="shared" si="1021"/>
        <v>2</v>
      </c>
      <c r="V1476" s="4">
        <f t="shared" si="1022"/>
        <v>0</v>
      </c>
      <c r="W1476" s="4">
        <f t="shared" si="1023"/>
        <v>6</v>
      </c>
      <c r="X1476" s="6">
        <f t="shared" si="1024"/>
        <v>0</v>
      </c>
      <c r="Y1476" s="4">
        <f t="shared" si="1025"/>
        <v>0</v>
      </c>
      <c r="Z1476" s="6">
        <f t="shared" si="1026"/>
        <v>0</v>
      </c>
      <c r="AA1476" s="18">
        <f t="shared" si="1027"/>
        <v>0</v>
      </c>
      <c r="AB1476" s="9" t="str">
        <f t="shared" ref="AB1476:AB1539" si="1042">IF(S1476=0,AC1476,IF(S1476=1,IF(AD1476="********",AF1476,AD1476),AF1476&amp;","&amp;TEXT(S1476,"0")))</f>
        <v>+0,2</v>
      </c>
      <c r="AC1476" s="9" t="str">
        <f>_xlfn.XLOOKUP(R1476,Sheet2!$H$3:$H$258,Sheet2!$I$3:$I$258,"-----")</f>
        <v>0</v>
      </c>
      <c r="AD1476" s="9" t="str">
        <f>_xlfn.XLOOKUP(VALUE(AE1476),Sheet2!$N$3:$N$1000,Sheet2!$O$3:$O$1000,"********")</f>
        <v>********</v>
      </c>
      <c r="AE1476" t="str">
        <f t="shared" si="1037"/>
        <v>3152</v>
      </c>
      <c r="AF1476" s="9" t="str">
        <f>IF(R1476&lt;200,"+"&amp;TEXT(R1476,"0"),"-"&amp;TEXT(_xlfn.XLOOKUP(R1476,Sheet2!$K$3:$K$130,Sheet2!$L$3:$L$130,"-----"),"0"))</f>
        <v>+0</v>
      </c>
      <c r="AG1476" s="9" t="str">
        <f t="shared" ref="AG1476:AG1539" si="1043">IF(T1476=1,"@","")</f>
        <v>@</v>
      </c>
      <c r="AH1476" s="9" t="str">
        <f t="shared" ref="AH1476:AH1539" si="1044">IF(Q1476=0,"JMP "&amp;AJ1476, IF(Q1476=1,"JSR "&amp;AJ1476,IF(Q1476=2,"ISZ "&amp;AJ1476,"DSZ "&amp;AJ1476)))</f>
        <v>JMP @+0,2</v>
      </c>
      <c r="AI1476" t="str">
        <f t="shared" ref="AI1476:AI1539" si="1045">TEXT(Q1476,"0")&amp;","&amp;AG1476&amp;AB1476</f>
        <v>0,@+0,2</v>
      </c>
      <c r="AJ1476" s="16" t="str">
        <f t="shared" ref="AJ1476:AJ1539" si="1046">AG1476&amp;AB1476</f>
        <v>@+0,2</v>
      </c>
      <c r="AK1476" t="str">
        <f t="shared" ref="AK1476:AK1539" si="1047">AL1476&amp;AN1476&amp;AM1476&amp;AO1476&amp;" "&amp;TEXT(U1476,"0")&amp;","&amp;TEXT(V1476,"0")&amp;AP1476</f>
        <v>ADD 2,0</v>
      </c>
      <c r="AL1476" s="4" t="str">
        <f t="shared" ref="AL1476:AL1539" si="1048">IF(W1476=0,"COM",IF(W1476=1,"NEG",IF(W1476=2,"MOV",IF(W1476=3,"INC",IF(W1476=4,"ADC",IF(W1476=5,"SUB",IF(W1476=6,"ADD","AND")))))))</f>
        <v>ADD</v>
      </c>
      <c r="AM1476" s="4" t="str">
        <f t="shared" ref="AM1476:AM1539" si="1049">IF(X1476=0,"",IF(X1476=1,"L",IF(X1476=2,"R","S")))</f>
        <v/>
      </c>
      <c r="AN1476" s="4" t="str">
        <f t="shared" ref="AN1476:AN1539" si="1050">IF(Y1476=0,"",IF(Y1476=1,"Z",IF(Y1476=2,"O","C")))</f>
        <v/>
      </c>
      <c r="AO1476" s="4" t="str">
        <f t="shared" ref="AO1476:AO1539" si="1051">IF(Z1476=1,"#","")</f>
        <v/>
      </c>
      <c r="AP1476" s="15" t="str">
        <f t="shared" ref="AP1476:AP1539" si="1052">IF(AA1476=0,"",IF(AA1476=1,",SKP",IF(AA1476=2,",SZC",IF(AA1476=3,",SNC",IF(AA1476=4,",SZR",IF(AA1476=5,",SNR",IF(AA1476=6,",SEZ",",SBN")))))))</f>
        <v/>
      </c>
      <c r="AQ1476" s="9" t="str">
        <f>_xlfn.XLOOKUP(D1476,Sheet2!$E$3:$E$101,Sheet2!$F$3:$F$101,"******************")</f>
        <v>******************</v>
      </c>
      <c r="AR1476" s="33" t="str">
        <f t="shared" si="1038"/>
        <v>DOC 0,0</v>
      </c>
      <c r="AS1476" s="9" t="str">
        <f t="shared" si="1039"/>
        <v>DOC</v>
      </c>
      <c r="AT1476" s="4">
        <f t="shared" ref="AT1476:AT1539" si="1053">V1476</f>
        <v>0</v>
      </c>
      <c r="AU1476" s="6">
        <f t="shared" ref="AU1476:AU1539" si="1054">X1476</f>
        <v>0</v>
      </c>
      <c r="AV1476" s="4" t="str">
        <f t="shared" ref="AV1476:AV1539" si="1055">IF(AU1476=0,"",IF(AU1476=1,"S",IF(AU1476=2,"C","P")))</f>
        <v/>
      </c>
      <c r="AW1476" s="4">
        <f t="shared" ref="AW1476:AW1539" si="1056">M1476*10+N1476</f>
        <v>0</v>
      </c>
      <c r="AX1476" s="4" t="str">
        <f>_xlfn.XLOOKUP(AW1476,Sheet2!$Q$3:$Q$66,Sheet2!$R$3:$R$66,"**")</f>
        <v>0</v>
      </c>
      <c r="AY1476" s="4">
        <f t="shared" ref="AY1476:AY1539" si="1057">W1476</f>
        <v>6</v>
      </c>
      <c r="AZ1476" s="16" t="str">
        <f t="shared" ref="AZ1476:AZ1539" si="1058">IF(AU1476=0,"SKPBN",IF(AU1476=1,"SKPBZ",IF(AU1476=2,"SKPDN","SKPDZ")))</f>
        <v>SKPBN</v>
      </c>
    </row>
    <row r="1477" spans="2:52" x14ac:dyDescent="0.35">
      <c r="B1477" s="3">
        <f t="shared" si="1016"/>
        <v>16</v>
      </c>
      <c r="C1477" s="1">
        <f t="shared" si="1017"/>
        <v>3153</v>
      </c>
      <c r="D1477" s="2">
        <v>65433</v>
      </c>
      <c r="E1477" s="2" t="str">
        <f>_xlfn.XLOOKUP(C1477,Sheet2!$N$3:$N$1000,Sheet2!$O$3:$O$1000,"")</f>
        <v/>
      </c>
      <c r="F1477" s="9" t="str">
        <f t="shared" si="1015"/>
        <v>DIB 1,DSKP</v>
      </c>
      <c r="G1477" s="4" t="str">
        <f t="shared" si="1035"/>
        <v>153</v>
      </c>
      <c r="H1477" s="4">
        <f t="shared" si="1036"/>
        <v>33</v>
      </c>
      <c r="I1477" s="6">
        <f t="shared" si="1028"/>
        <v>0</v>
      </c>
      <c r="J1477" s="6">
        <f t="shared" si="1029"/>
        <v>6</v>
      </c>
      <c r="K1477" s="6">
        <f t="shared" si="1030"/>
        <v>5</v>
      </c>
      <c r="L1477" s="6">
        <f t="shared" si="1031"/>
        <v>4</v>
      </c>
      <c r="M1477" s="6">
        <f t="shared" si="1032"/>
        <v>3</v>
      </c>
      <c r="N1477" s="6">
        <f t="shared" si="1033"/>
        <v>3</v>
      </c>
      <c r="O1477" s="13">
        <f t="shared" si="1034"/>
        <v>13</v>
      </c>
      <c r="P1477" s="4">
        <f t="shared" si="1040"/>
        <v>3</v>
      </c>
      <c r="Q1477" s="4">
        <f t="shared" si="1041"/>
        <v>1</v>
      </c>
      <c r="R1477">
        <f t="shared" si="1018"/>
        <v>33</v>
      </c>
      <c r="S1477" s="4">
        <f t="shared" si="1019"/>
        <v>3</v>
      </c>
      <c r="T1477" s="15">
        <f t="shared" si="1020"/>
        <v>0</v>
      </c>
      <c r="U1477" s="4">
        <f t="shared" si="1021"/>
        <v>3</v>
      </c>
      <c r="V1477" s="4">
        <f t="shared" si="1022"/>
        <v>1</v>
      </c>
      <c r="W1477" s="4">
        <f t="shared" si="1023"/>
        <v>3</v>
      </c>
      <c r="X1477" s="6">
        <f t="shared" si="1024"/>
        <v>0</v>
      </c>
      <c r="Y1477" s="4">
        <f t="shared" si="1025"/>
        <v>1</v>
      </c>
      <c r="Z1477" s="6">
        <f t="shared" si="1026"/>
        <v>1</v>
      </c>
      <c r="AA1477" s="18">
        <f t="shared" si="1027"/>
        <v>3</v>
      </c>
      <c r="AB1477" s="9" t="str">
        <f t="shared" si="1042"/>
        <v>+33,3</v>
      </c>
      <c r="AC1477" s="9" t="str">
        <f>_xlfn.XLOOKUP(R1477,Sheet2!$H$3:$H$258,Sheet2!$I$3:$I$258,"-----")</f>
        <v>*****</v>
      </c>
      <c r="AD1477" s="9" t="str">
        <f>_xlfn.XLOOKUP(VALUE(AE1477),Sheet2!$N$3:$N$1000,Sheet2!$O$3:$O$1000,"********")</f>
        <v>********</v>
      </c>
      <c r="AE1477" t="str">
        <f t="shared" si="1037"/>
        <v>3206</v>
      </c>
      <c r="AF1477" s="9" t="str">
        <f>IF(R1477&lt;200,"+"&amp;TEXT(R1477,"0"),"-"&amp;TEXT(_xlfn.XLOOKUP(R1477,Sheet2!$K$3:$K$130,Sheet2!$L$3:$L$130,"-----"),"0"))</f>
        <v>+33</v>
      </c>
      <c r="AG1477" s="9" t="str">
        <f t="shared" si="1043"/>
        <v/>
      </c>
      <c r="AH1477" s="9" t="str">
        <f t="shared" si="1044"/>
        <v>JSR +33,3</v>
      </c>
      <c r="AI1477" t="str">
        <f t="shared" si="1045"/>
        <v>1,+33,3</v>
      </c>
      <c r="AJ1477" s="16" t="str">
        <f t="shared" si="1046"/>
        <v>+33,3</v>
      </c>
      <c r="AK1477" t="str">
        <f t="shared" si="1047"/>
        <v>INCZ# 3,1,SNC</v>
      </c>
      <c r="AL1477" s="4" t="str">
        <f t="shared" si="1048"/>
        <v>INC</v>
      </c>
      <c r="AM1477" s="4" t="str">
        <f t="shared" si="1049"/>
        <v/>
      </c>
      <c r="AN1477" s="4" t="str">
        <f t="shared" si="1050"/>
        <v>Z</v>
      </c>
      <c r="AO1477" s="4" t="str">
        <f t="shared" si="1051"/>
        <v>#</v>
      </c>
      <c r="AP1477" s="15" t="str">
        <f t="shared" si="1052"/>
        <v>,SNC</v>
      </c>
      <c r="AQ1477" s="9" t="str">
        <f>_xlfn.XLOOKUP(D1477,Sheet2!$E$3:$E$101,Sheet2!$F$3:$F$101,"******************")</f>
        <v>******************</v>
      </c>
      <c r="AR1477" s="33" t="str">
        <f t="shared" si="1038"/>
        <v>DIB 1,DSKP</v>
      </c>
      <c r="AS1477" s="9" t="str">
        <f t="shared" si="1039"/>
        <v>DIB</v>
      </c>
      <c r="AT1477" s="4">
        <f t="shared" si="1053"/>
        <v>1</v>
      </c>
      <c r="AU1477" s="6">
        <f t="shared" si="1054"/>
        <v>0</v>
      </c>
      <c r="AV1477" s="4" t="str">
        <f t="shared" si="1055"/>
        <v/>
      </c>
      <c r="AW1477" s="4">
        <f t="shared" si="1056"/>
        <v>33</v>
      </c>
      <c r="AX1477" s="4" t="str">
        <f>_xlfn.XLOOKUP(AW1477,Sheet2!$Q$3:$Q$66,Sheet2!$R$3:$R$66,"**")</f>
        <v>DSKP</v>
      </c>
      <c r="AY1477" s="4">
        <f t="shared" si="1057"/>
        <v>3</v>
      </c>
      <c r="AZ1477" s="16" t="str">
        <f t="shared" si="1058"/>
        <v>SKPBN</v>
      </c>
    </row>
    <row r="1478" spans="2:52" x14ac:dyDescent="0.35">
      <c r="B1478" s="3">
        <f t="shared" si="1016"/>
        <v>17</v>
      </c>
      <c r="C1478" s="1">
        <f t="shared" si="1017"/>
        <v>3154</v>
      </c>
      <c r="D1478" s="2">
        <v>122414</v>
      </c>
      <c r="E1478" s="2" t="str">
        <f>_xlfn.XLOOKUP(C1478,Sheet2!$N$3:$N$1000,Sheet2!$O$3:$O$1000,"")</f>
        <v/>
      </c>
      <c r="F1478" s="9" t="str">
        <f t="shared" si="1015"/>
        <v>SUB# 1,0,SZR</v>
      </c>
      <c r="G1478" s="4" t="str">
        <f t="shared" si="1035"/>
        <v>245</v>
      </c>
      <c r="H1478" s="4">
        <f t="shared" si="1036"/>
        <v>14</v>
      </c>
      <c r="I1478" s="6">
        <f t="shared" si="1028"/>
        <v>1</v>
      </c>
      <c r="J1478" s="6">
        <f t="shared" si="1029"/>
        <v>2</v>
      </c>
      <c r="K1478" s="6">
        <f t="shared" si="1030"/>
        <v>2</v>
      </c>
      <c r="L1478" s="6">
        <f t="shared" si="1031"/>
        <v>4</v>
      </c>
      <c r="M1478" s="6">
        <f t="shared" si="1032"/>
        <v>1</v>
      </c>
      <c r="N1478" s="6">
        <f t="shared" si="1033"/>
        <v>4</v>
      </c>
      <c r="O1478" s="13">
        <f t="shared" si="1034"/>
        <v>20</v>
      </c>
      <c r="P1478" s="4">
        <f t="shared" si="1040"/>
        <v>5</v>
      </c>
      <c r="Q1478" s="4">
        <f t="shared" si="1041"/>
        <v>0</v>
      </c>
      <c r="R1478">
        <f t="shared" si="1018"/>
        <v>14</v>
      </c>
      <c r="S1478" s="4">
        <f t="shared" si="1019"/>
        <v>1</v>
      </c>
      <c r="T1478" s="15">
        <f t="shared" si="1020"/>
        <v>1</v>
      </c>
      <c r="U1478" s="4">
        <f t="shared" si="1021"/>
        <v>1</v>
      </c>
      <c r="V1478" s="4">
        <f t="shared" si="1022"/>
        <v>0</v>
      </c>
      <c r="W1478" s="4">
        <f t="shared" si="1023"/>
        <v>5</v>
      </c>
      <c r="X1478" s="6">
        <f t="shared" si="1024"/>
        <v>0</v>
      </c>
      <c r="Y1478" s="4">
        <f t="shared" si="1025"/>
        <v>0</v>
      </c>
      <c r="Z1478" s="6">
        <f t="shared" si="1026"/>
        <v>1</v>
      </c>
      <c r="AA1478" s="18">
        <f t="shared" si="1027"/>
        <v>4</v>
      </c>
      <c r="AB1478" s="9" t="str">
        <f t="shared" si="1042"/>
        <v>+14</v>
      </c>
      <c r="AC1478" s="9" t="str">
        <f>_xlfn.XLOOKUP(R1478,Sheet2!$H$3:$H$258,Sheet2!$I$3:$I$258,"-----")</f>
        <v>*****</v>
      </c>
      <c r="AD1478" s="9" t="str">
        <f>_xlfn.XLOOKUP(VALUE(AE1478),Sheet2!$N$3:$N$1000,Sheet2!$O$3:$O$1000,"********")</f>
        <v>********</v>
      </c>
      <c r="AE1478" t="str">
        <f t="shared" si="1037"/>
        <v>3170</v>
      </c>
      <c r="AF1478" s="9" t="str">
        <f>IF(R1478&lt;200,"+"&amp;TEXT(R1478,"0"),"-"&amp;TEXT(_xlfn.XLOOKUP(R1478,Sheet2!$K$3:$K$130,Sheet2!$L$3:$L$130,"-----"),"0"))</f>
        <v>+14</v>
      </c>
      <c r="AG1478" s="9" t="str">
        <f t="shared" si="1043"/>
        <v>@</v>
      </c>
      <c r="AH1478" s="9" t="str">
        <f t="shared" si="1044"/>
        <v>JMP @+14</v>
      </c>
      <c r="AI1478" t="str">
        <f t="shared" si="1045"/>
        <v>0,@+14</v>
      </c>
      <c r="AJ1478" s="16" t="str">
        <f t="shared" si="1046"/>
        <v>@+14</v>
      </c>
      <c r="AK1478" t="str">
        <f t="shared" si="1047"/>
        <v>SUB# 1,0,SZR</v>
      </c>
      <c r="AL1478" s="4" t="str">
        <f t="shared" si="1048"/>
        <v>SUB</v>
      </c>
      <c r="AM1478" s="4" t="str">
        <f t="shared" si="1049"/>
        <v/>
      </c>
      <c r="AN1478" s="4" t="str">
        <f t="shared" si="1050"/>
        <v/>
      </c>
      <c r="AO1478" s="4" t="str">
        <f t="shared" si="1051"/>
        <v>#</v>
      </c>
      <c r="AP1478" s="15" t="str">
        <f t="shared" si="1052"/>
        <v>,SZR</v>
      </c>
      <c r="AQ1478" s="9" t="str">
        <f>_xlfn.XLOOKUP(D1478,Sheet2!$E$3:$E$101,Sheet2!$F$3:$F$101,"******************")</f>
        <v>******************</v>
      </c>
      <c r="AR1478" s="33" t="str">
        <f t="shared" si="1038"/>
        <v>DIC 0,RTC</v>
      </c>
      <c r="AS1478" s="9" t="str">
        <f t="shared" si="1039"/>
        <v>DIC</v>
      </c>
      <c r="AT1478" s="4">
        <f t="shared" si="1053"/>
        <v>0</v>
      </c>
      <c r="AU1478" s="6">
        <f t="shared" si="1054"/>
        <v>0</v>
      </c>
      <c r="AV1478" s="4" t="str">
        <f t="shared" si="1055"/>
        <v/>
      </c>
      <c r="AW1478" s="4">
        <f t="shared" si="1056"/>
        <v>14</v>
      </c>
      <c r="AX1478" s="4" t="str">
        <f>_xlfn.XLOOKUP(AW1478,Sheet2!$Q$3:$Q$66,Sheet2!$R$3:$R$66,"**")</f>
        <v>RTC</v>
      </c>
      <c r="AY1478" s="4">
        <f t="shared" si="1057"/>
        <v>5</v>
      </c>
      <c r="AZ1478" s="16" t="str">
        <f t="shared" si="1058"/>
        <v>SKPBN</v>
      </c>
    </row>
    <row r="1479" spans="2:52" x14ac:dyDescent="0.35">
      <c r="B1479" s="3">
        <f t="shared" si="1016"/>
        <v>18</v>
      </c>
      <c r="C1479" s="1">
        <f t="shared" si="1017"/>
        <v>3155</v>
      </c>
      <c r="D1479" s="2">
        <v>6242</v>
      </c>
      <c r="E1479" s="2" t="str">
        <f>_xlfn.XLOOKUP(C1479,Sheet2!$N$3:$N$1000,Sheet2!$O$3:$O$1000,"")</f>
        <v/>
      </c>
      <c r="F1479" s="9" t="str">
        <f t="shared" si="1015"/>
        <v>EHALT</v>
      </c>
      <c r="G1479" s="4" t="str">
        <f t="shared" si="1035"/>
        <v>14</v>
      </c>
      <c r="H1479" s="4">
        <f t="shared" si="1036"/>
        <v>242</v>
      </c>
      <c r="I1479" s="6">
        <f t="shared" si="1028"/>
        <v>0</v>
      </c>
      <c r="J1479" s="6">
        <f t="shared" si="1029"/>
        <v>0</v>
      </c>
      <c r="K1479" s="6">
        <f t="shared" si="1030"/>
        <v>6</v>
      </c>
      <c r="L1479" s="6">
        <f t="shared" si="1031"/>
        <v>2</v>
      </c>
      <c r="M1479" s="6">
        <f t="shared" si="1032"/>
        <v>4</v>
      </c>
      <c r="N1479" s="6">
        <f t="shared" si="1033"/>
        <v>2</v>
      </c>
      <c r="O1479" s="13">
        <f t="shared" si="1034"/>
        <v>1</v>
      </c>
      <c r="P1479" s="4">
        <f t="shared" si="1040"/>
        <v>0</v>
      </c>
      <c r="Q1479" s="4">
        <f t="shared" si="1041"/>
        <v>1</v>
      </c>
      <c r="R1479">
        <f t="shared" si="1018"/>
        <v>242</v>
      </c>
      <c r="S1479" s="4">
        <f t="shared" si="1019"/>
        <v>0</v>
      </c>
      <c r="T1479" s="15">
        <f t="shared" si="1020"/>
        <v>1</v>
      </c>
      <c r="U1479" s="4">
        <f t="shared" si="1021"/>
        <v>0</v>
      </c>
      <c r="V1479" s="4">
        <f t="shared" si="1022"/>
        <v>1</v>
      </c>
      <c r="W1479" s="4">
        <f t="shared" si="1023"/>
        <v>4</v>
      </c>
      <c r="X1479" s="6">
        <f t="shared" si="1024"/>
        <v>2</v>
      </c>
      <c r="Y1479" s="4">
        <f t="shared" si="1025"/>
        <v>2</v>
      </c>
      <c r="Z1479" s="6">
        <f t="shared" si="1026"/>
        <v>0</v>
      </c>
      <c r="AA1479" s="18">
        <f t="shared" si="1027"/>
        <v>2</v>
      </c>
      <c r="AB1479" s="9" t="str">
        <f t="shared" si="1042"/>
        <v>I.EHA</v>
      </c>
      <c r="AC1479" s="9" t="str">
        <f>_xlfn.XLOOKUP(R1479,Sheet2!$H$3:$H$258,Sheet2!$I$3:$I$258,"-----")</f>
        <v>I.EHA</v>
      </c>
      <c r="AD1479" s="9" t="str">
        <f>_xlfn.XLOOKUP(VALUE(AE1479),Sheet2!$N$3:$N$1000,Sheet2!$O$3:$O$1000,"********")</f>
        <v>********</v>
      </c>
      <c r="AE1479" t="str">
        <f t="shared" si="1037"/>
        <v>3017</v>
      </c>
      <c r="AF1479" s="9" t="str">
        <f>IF(R1479&lt;200,"+"&amp;TEXT(R1479,"0"),"-"&amp;TEXT(_xlfn.XLOOKUP(R1479,Sheet2!$K$3:$K$130,Sheet2!$L$3:$L$130,"-----"),"0"))</f>
        <v>-136</v>
      </c>
      <c r="AG1479" s="9" t="str">
        <f t="shared" si="1043"/>
        <v>@</v>
      </c>
      <c r="AH1479" s="9" t="str">
        <f t="shared" si="1044"/>
        <v>JSR @I.EHA</v>
      </c>
      <c r="AI1479" t="str">
        <f t="shared" si="1045"/>
        <v>1,@I.EHA</v>
      </c>
      <c r="AJ1479" s="16" t="str">
        <f t="shared" si="1046"/>
        <v>@I.EHA</v>
      </c>
      <c r="AK1479" t="str">
        <f t="shared" si="1047"/>
        <v>ADCOR 0,1,SZC</v>
      </c>
      <c r="AL1479" s="4" t="str">
        <f t="shared" si="1048"/>
        <v>ADC</v>
      </c>
      <c r="AM1479" s="4" t="str">
        <f t="shared" si="1049"/>
        <v>R</v>
      </c>
      <c r="AN1479" s="4" t="str">
        <f t="shared" si="1050"/>
        <v>O</v>
      </c>
      <c r="AO1479" s="4" t="str">
        <f t="shared" si="1051"/>
        <v/>
      </c>
      <c r="AP1479" s="15" t="str">
        <f t="shared" si="1052"/>
        <v>,SZC</v>
      </c>
      <c r="AQ1479" s="9" t="str">
        <f>_xlfn.XLOOKUP(D1479,Sheet2!$E$3:$E$101,Sheet2!$F$3:$F$101,"******************")</f>
        <v>EHALT</v>
      </c>
      <c r="AR1479" s="33" t="str">
        <f t="shared" si="1038"/>
        <v>DOBC 1,**</v>
      </c>
      <c r="AS1479" s="9" t="str">
        <f t="shared" si="1039"/>
        <v>DOBC</v>
      </c>
      <c r="AT1479" s="4">
        <f t="shared" si="1053"/>
        <v>1</v>
      </c>
      <c r="AU1479" s="6">
        <f t="shared" si="1054"/>
        <v>2</v>
      </c>
      <c r="AV1479" s="4" t="str">
        <f t="shared" si="1055"/>
        <v>C</v>
      </c>
      <c r="AW1479" s="4">
        <f t="shared" si="1056"/>
        <v>42</v>
      </c>
      <c r="AX1479" s="4" t="str">
        <f>_xlfn.XLOOKUP(AW1479,Sheet2!$Q$3:$Q$66,Sheet2!$R$3:$R$66,"**")</f>
        <v>**</v>
      </c>
      <c r="AY1479" s="4">
        <f t="shared" si="1057"/>
        <v>4</v>
      </c>
      <c r="AZ1479" s="16" t="str">
        <f t="shared" si="1058"/>
        <v>SKPDN</v>
      </c>
    </row>
    <row r="1480" spans="2:52" x14ac:dyDescent="0.35">
      <c r="B1480" s="3">
        <f t="shared" si="1016"/>
        <v>19</v>
      </c>
      <c r="C1480" s="1">
        <f t="shared" si="1017"/>
        <v>3156</v>
      </c>
      <c r="D1480" s="2">
        <v>6243</v>
      </c>
      <c r="E1480" s="2" t="str">
        <f>_xlfn.XLOOKUP(C1480,Sheet2!$N$3:$N$1000,Sheet2!$O$3:$O$1000,"")</f>
        <v/>
      </c>
      <c r="F1480" s="9" t="str">
        <f t="shared" si="1015"/>
        <v>LOOP</v>
      </c>
      <c r="G1480" s="4" t="str">
        <f t="shared" si="1035"/>
        <v>14</v>
      </c>
      <c r="H1480" s="4">
        <f t="shared" si="1036"/>
        <v>243</v>
      </c>
      <c r="I1480" s="6">
        <f t="shared" si="1028"/>
        <v>0</v>
      </c>
      <c r="J1480" s="6">
        <f t="shared" si="1029"/>
        <v>0</v>
      </c>
      <c r="K1480" s="6">
        <f t="shared" si="1030"/>
        <v>6</v>
      </c>
      <c r="L1480" s="6">
        <f t="shared" si="1031"/>
        <v>2</v>
      </c>
      <c r="M1480" s="6">
        <f t="shared" si="1032"/>
        <v>4</v>
      </c>
      <c r="N1480" s="6">
        <f t="shared" si="1033"/>
        <v>3</v>
      </c>
      <c r="O1480" s="13">
        <f t="shared" si="1034"/>
        <v>1</v>
      </c>
      <c r="P1480" s="4">
        <f t="shared" si="1040"/>
        <v>0</v>
      </c>
      <c r="Q1480" s="4">
        <f t="shared" si="1041"/>
        <v>1</v>
      </c>
      <c r="R1480">
        <f t="shared" si="1018"/>
        <v>243</v>
      </c>
      <c r="S1480" s="4">
        <f t="shared" si="1019"/>
        <v>0</v>
      </c>
      <c r="T1480" s="15">
        <f t="shared" si="1020"/>
        <v>1</v>
      </c>
      <c r="U1480" s="4">
        <f t="shared" si="1021"/>
        <v>0</v>
      </c>
      <c r="V1480" s="4">
        <f t="shared" si="1022"/>
        <v>1</v>
      </c>
      <c r="W1480" s="4">
        <f t="shared" si="1023"/>
        <v>4</v>
      </c>
      <c r="X1480" s="6">
        <f t="shared" si="1024"/>
        <v>2</v>
      </c>
      <c r="Y1480" s="4">
        <f t="shared" si="1025"/>
        <v>2</v>
      </c>
      <c r="Z1480" s="6">
        <f t="shared" si="1026"/>
        <v>0</v>
      </c>
      <c r="AA1480" s="18">
        <f t="shared" si="1027"/>
        <v>3</v>
      </c>
      <c r="AB1480" s="9" t="str">
        <f t="shared" si="1042"/>
        <v>I.LOO</v>
      </c>
      <c r="AC1480" s="9" t="str">
        <f>_xlfn.XLOOKUP(R1480,Sheet2!$H$3:$H$258,Sheet2!$I$3:$I$258,"-----")</f>
        <v>I.LOO</v>
      </c>
      <c r="AD1480" s="9" t="str">
        <f>_xlfn.XLOOKUP(VALUE(AE1480),Sheet2!$N$3:$N$1000,Sheet2!$O$3:$O$1000,"********")</f>
        <v>********</v>
      </c>
      <c r="AE1480" t="str">
        <f t="shared" si="1037"/>
        <v>3021</v>
      </c>
      <c r="AF1480" s="9" t="str">
        <f>IF(R1480&lt;200,"+"&amp;TEXT(R1480,"0"),"-"&amp;TEXT(_xlfn.XLOOKUP(R1480,Sheet2!$K$3:$K$130,Sheet2!$L$3:$L$130,"-----"),"0"))</f>
        <v>-135</v>
      </c>
      <c r="AG1480" s="9" t="str">
        <f t="shared" si="1043"/>
        <v>@</v>
      </c>
      <c r="AH1480" s="9" t="str">
        <f t="shared" si="1044"/>
        <v>JSR @I.LOO</v>
      </c>
      <c r="AI1480" t="str">
        <f t="shared" si="1045"/>
        <v>1,@I.LOO</v>
      </c>
      <c r="AJ1480" s="16" t="str">
        <f t="shared" si="1046"/>
        <v>@I.LOO</v>
      </c>
      <c r="AK1480" t="str">
        <f t="shared" si="1047"/>
        <v>ADCOR 0,1,SNC</v>
      </c>
      <c r="AL1480" s="4" t="str">
        <f t="shared" si="1048"/>
        <v>ADC</v>
      </c>
      <c r="AM1480" s="4" t="str">
        <f t="shared" si="1049"/>
        <v>R</v>
      </c>
      <c r="AN1480" s="4" t="str">
        <f t="shared" si="1050"/>
        <v>O</v>
      </c>
      <c r="AO1480" s="4" t="str">
        <f t="shared" si="1051"/>
        <v/>
      </c>
      <c r="AP1480" s="15" t="str">
        <f t="shared" si="1052"/>
        <v>,SNC</v>
      </c>
      <c r="AQ1480" s="9" t="str">
        <f>_xlfn.XLOOKUP(D1480,Sheet2!$E$3:$E$101,Sheet2!$F$3:$F$101,"******************")</f>
        <v>LOOP</v>
      </c>
      <c r="AR1480" s="33" t="str">
        <f t="shared" si="1038"/>
        <v>DOBC 1,**</v>
      </c>
      <c r="AS1480" s="9" t="str">
        <f t="shared" si="1039"/>
        <v>DOBC</v>
      </c>
      <c r="AT1480" s="4">
        <f t="shared" si="1053"/>
        <v>1</v>
      </c>
      <c r="AU1480" s="6">
        <f t="shared" si="1054"/>
        <v>2</v>
      </c>
      <c r="AV1480" s="4" t="str">
        <f t="shared" si="1055"/>
        <v>C</v>
      </c>
      <c r="AW1480" s="4">
        <f t="shared" si="1056"/>
        <v>43</v>
      </c>
      <c r="AX1480" s="4" t="str">
        <f>_xlfn.XLOOKUP(AW1480,Sheet2!$Q$3:$Q$66,Sheet2!$R$3:$R$66,"**")</f>
        <v>**</v>
      </c>
      <c r="AY1480" s="4">
        <f t="shared" si="1057"/>
        <v>4</v>
      </c>
      <c r="AZ1480" s="16" t="str">
        <f t="shared" si="1058"/>
        <v>SKPDN</v>
      </c>
    </row>
    <row r="1481" spans="2:52" x14ac:dyDescent="0.35">
      <c r="B1481" s="3">
        <v>21</v>
      </c>
      <c r="C1481" s="1">
        <f t="shared" si="1017"/>
        <v>3157</v>
      </c>
      <c r="D1481" s="2">
        <v>6240</v>
      </c>
      <c r="E1481" s="2" t="str">
        <f>_xlfn.XLOOKUP(C1481,Sheet2!$N$3:$N$1000,Sheet2!$O$3:$O$1000,"")</f>
        <v>D32</v>
      </c>
      <c r="F1481" s="9" t="str">
        <f t="shared" si="1015"/>
        <v>SETP1</v>
      </c>
      <c r="G1481" s="4" t="str">
        <f t="shared" si="1035"/>
        <v>14</v>
      </c>
      <c r="H1481" s="4">
        <f t="shared" si="1036"/>
        <v>240</v>
      </c>
      <c r="I1481" s="6">
        <f t="shared" si="1028"/>
        <v>0</v>
      </c>
      <c r="J1481" s="6">
        <f t="shared" si="1029"/>
        <v>0</v>
      </c>
      <c r="K1481" s="6">
        <f t="shared" si="1030"/>
        <v>6</v>
      </c>
      <c r="L1481" s="6">
        <f t="shared" si="1031"/>
        <v>2</v>
      </c>
      <c r="M1481" s="6">
        <f t="shared" si="1032"/>
        <v>4</v>
      </c>
      <c r="N1481" s="6">
        <f t="shared" si="1033"/>
        <v>0</v>
      </c>
      <c r="O1481" s="13">
        <f t="shared" si="1034"/>
        <v>1</v>
      </c>
      <c r="P1481" s="4">
        <f t="shared" si="1040"/>
        <v>0</v>
      </c>
      <c r="Q1481" s="4">
        <f t="shared" si="1041"/>
        <v>1</v>
      </c>
      <c r="R1481">
        <f t="shared" si="1018"/>
        <v>240</v>
      </c>
      <c r="S1481" s="4">
        <f t="shared" si="1019"/>
        <v>0</v>
      </c>
      <c r="T1481" s="15">
        <f t="shared" si="1020"/>
        <v>1</v>
      </c>
      <c r="U1481" s="4">
        <f t="shared" si="1021"/>
        <v>0</v>
      </c>
      <c r="V1481" s="4">
        <f t="shared" si="1022"/>
        <v>1</v>
      </c>
      <c r="W1481" s="4">
        <f t="shared" si="1023"/>
        <v>4</v>
      </c>
      <c r="X1481" s="6">
        <f t="shared" si="1024"/>
        <v>2</v>
      </c>
      <c r="Y1481" s="4">
        <f t="shared" si="1025"/>
        <v>2</v>
      </c>
      <c r="Z1481" s="6">
        <f t="shared" si="1026"/>
        <v>0</v>
      </c>
      <c r="AA1481" s="18">
        <f t="shared" si="1027"/>
        <v>0</v>
      </c>
      <c r="AB1481" s="9" t="str">
        <f t="shared" si="1042"/>
        <v>I.SETP</v>
      </c>
      <c r="AC1481" s="9" t="str">
        <f>_xlfn.XLOOKUP(R1481,Sheet2!$H$3:$H$258,Sheet2!$I$3:$I$258,"-----")</f>
        <v>I.SETP</v>
      </c>
      <c r="AD1481" s="9" t="str">
        <f>_xlfn.XLOOKUP(VALUE(AE1481),Sheet2!$N$3:$N$1000,Sheet2!$O$3:$O$1000,"********")</f>
        <v>********</v>
      </c>
      <c r="AE1481" t="str">
        <f t="shared" si="1037"/>
        <v>3017</v>
      </c>
      <c r="AF1481" s="9" t="str">
        <f>IF(R1481&lt;200,"+"&amp;TEXT(R1481,"0"),"-"&amp;TEXT(_xlfn.XLOOKUP(R1481,Sheet2!$K$3:$K$130,Sheet2!$L$3:$L$130,"-----"),"0"))</f>
        <v>-140</v>
      </c>
      <c r="AG1481" s="9" t="str">
        <f t="shared" si="1043"/>
        <v>@</v>
      </c>
      <c r="AH1481" s="9" t="str">
        <f t="shared" si="1044"/>
        <v>JSR @I.SETP</v>
      </c>
      <c r="AI1481" t="str">
        <f t="shared" si="1045"/>
        <v>1,@I.SETP</v>
      </c>
      <c r="AJ1481" s="16" t="str">
        <f t="shared" si="1046"/>
        <v>@I.SETP</v>
      </c>
      <c r="AK1481" t="str">
        <f t="shared" si="1047"/>
        <v>ADCOR 0,1</v>
      </c>
      <c r="AL1481" s="4" t="str">
        <f t="shared" si="1048"/>
        <v>ADC</v>
      </c>
      <c r="AM1481" s="4" t="str">
        <f t="shared" si="1049"/>
        <v>R</v>
      </c>
      <c r="AN1481" s="4" t="str">
        <f t="shared" si="1050"/>
        <v>O</v>
      </c>
      <c r="AO1481" s="4" t="str">
        <f t="shared" si="1051"/>
        <v/>
      </c>
      <c r="AP1481" s="15" t="str">
        <f t="shared" si="1052"/>
        <v/>
      </c>
      <c r="AQ1481" s="9" t="str">
        <f>_xlfn.XLOOKUP(D1481,Sheet2!$E$3:$E$101,Sheet2!$F$3:$F$101,"******************")</f>
        <v>SETP1</v>
      </c>
      <c r="AR1481" s="33" t="str">
        <f t="shared" si="1038"/>
        <v>DOBC 1,**</v>
      </c>
      <c r="AS1481" s="9" t="str">
        <f t="shared" si="1039"/>
        <v>DOBC</v>
      </c>
      <c r="AT1481" s="4">
        <f t="shared" si="1053"/>
        <v>1</v>
      </c>
      <c r="AU1481" s="6">
        <f t="shared" si="1054"/>
        <v>2</v>
      </c>
      <c r="AV1481" s="4" t="str">
        <f t="shared" si="1055"/>
        <v>C</v>
      </c>
      <c r="AW1481" s="4">
        <f t="shared" si="1056"/>
        <v>40</v>
      </c>
      <c r="AX1481" s="4" t="str">
        <f>_xlfn.XLOOKUP(AW1481,Sheet2!$Q$3:$Q$66,Sheet2!$R$3:$R$66,"**")</f>
        <v>**</v>
      </c>
      <c r="AY1481" s="4">
        <f t="shared" si="1057"/>
        <v>4</v>
      </c>
      <c r="AZ1481" s="16" t="str">
        <f t="shared" si="1058"/>
        <v>SKPDN</v>
      </c>
    </row>
    <row r="1482" spans="2:52" x14ac:dyDescent="0.35">
      <c r="B1482" s="3">
        <f t="shared" si="1016"/>
        <v>22</v>
      </c>
      <c r="C1482" s="1">
        <f t="shared" si="1017"/>
        <v>3160</v>
      </c>
      <c r="D1482" s="2">
        <v>20150</v>
      </c>
      <c r="E1482" s="2" t="str">
        <f>_xlfn.XLOOKUP(C1482,Sheet2!$N$3:$N$1000,Sheet2!$O$3:$O$1000,"")</f>
        <v/>
      </c>
      <c r="F1482" s="9" t="str">
        <f t="shared" si="1015"/>
        <v>LDA 0,DTYPE</v>
      </c>
      <c r="G1482" s="4" t="str">
        <f t="shared" si="1035"/>
        <v>40</v>
      </c>
      <c r="H1482" s="4">
        <f t="shared" si="1036"/>
        <v>150</v>
      </c>
      <c r="I1482" s="6">
        <f t="shared" si="1028"/>
        <v>0</v>
      </c>
      <c r="J1482" s="6">
        <f t="shared" si="1029"/>
        <v>2</v>
      </c>
      <c r="K1482" s="6">
        <f t="shared" si="1030"/>
        <v>0</v>
      </c>
      <c r="L1482" s="6">
        <f t="shared" si="1031"/>
        <v>1</v>
      </c>
      <c r="M1482" s="6">
        <f t="shared" si="1032"/>
        <v>5</v>
      </c>
      <c r="N1482" s="6">
        <f t="shared" si="1033"/>
        <v>0</v>
      </c>
      <c r="O1482" s="13">
        <f t="shared" si="1034"/>
        <v>4</v>
      </c>
      <c r="P1482" s="4">
        <f t="shared" si="1040"/>
        <v>1</v>
      </c>
      <c r="Q1482" s="4">
        <f t="shared" si="1041"/>
        <v>0</v>
      </c>
      <c r="R1482">
        <f t="shared" si="1018"/>
        <v>150</v>
      </c>
      <c r="S1482" s="4">
        <f t="shared" si="1019"/>
        <v>0</v>
      </c>
      <c r="T1482" s="15">
        <f t="shared" si="1020"/>
        <v>0</v>
      </c>
      <c r="U1482" s="4">
        <f t="shared" si="1021"/>
        <v>1</v>
      </c>
      <c r="V1482" s="4">
        <f t="shared" si="1022"/>
        <v>0</v>
      </c>
      <c r="W1482" s="4">
        <f t="shared" si="1023"/>
        <v>0</v>
      </c>
      <c r="X1482" s="6">
        <f t="shared" si="1024"/>
        <v>1</v>
      </c>
      <c r="Y1482" s="4">
        <f t="shared" si="1025"/>
        <v>2</v>
      </c>
      <c r="Z1482" s="6">
        <f t="shared" si="1026"/>
        <v>1</v>
      </c>
      <c r="AA1482" s="18">
        <f t="shared" si="1027"/>
        <v>0</v>
      </c>
      <c r="AB1482" s="9" t="str">
        <f t="shared" si="1042"/>
        <v>DTYPE</v>
      </c>
      <c r="AC1482" s="9" t="str">
        <f>_xlfn.XLOOKUP(R1482,Sheet2!$H$3:$H$258,Sheet2!$I$3:$I$258,"-----")</f>
        <v>DTYPE</v>
      </c>
      <c r="AD1482" s="9" t="str">
        <f>_xlfn.XLOOKUP(VALUE(AE1482),Sheet2!$N$3:$N$1000,Sheet2!$O$3:$O$1000,"********")</f>
        <v>********</v>
      </c>
      <c r="AE1482" t="str">
        <f t="shared" si="1037"/>
        <v>3330</v>
      </c>
      <c r="AF1482" s="9" t="str">
        <f>IF(R1482&lt;200,"+"&amp;TEXT(R1482,"0"),"-"&amp;TEXT(_xlfn.XLOOKUP(R1482,Sheet2!$K$3:$K$130,Sheet2!$L$3:$L$130,"-----"),"0"))</f>
        <v>+150</v>
      </c>
      <c r="AG1482" s="9" t="str">
        <f t="shared" si="1043"/>
        <v/>
      </c>
      <c r="AH1482" s="9" t="str">
        <f t="shared" si="1044"/>
        <v>JMP DTYPE</v>
      </c>
      <c r="AI1482" t="str">
        <f t="shared" si="1045"/>
        <v>0,DTYPE</v>
      </c>
      <c r="AJ1482" s="16" t="str">
        <f t="shared" si="1046"/>
        <v>DTYPE</v>
      </c>
      <c r="AK1482" t="str">
        <f t="shared" si="1047"/>
        <v>COMOL# 1,0</v>
      </c>
      <c r="AL1482" s="4" t="str">
        <f t="shared" si="1048"/>
        <v>COM</v>
      </c>
      <c r="AM1482" s="4" t="str">
        <f t="shared" si="1049"/>
        <v>L</v>
      </c>
      <c r="AN1482" s="4" t="str">
        <f t="shared" si="1050"/>
        <v>O</v>
      </c>
      <c r="AO1482" s="4" t="str">
        <f t="shared" si="1051"/>
        <v>#</v>
      </c>
      <c r="AP1482" s="15" t="str">
        <f t="shared" si="1052"/>
        <v/>
      </c>
      <c r="AQ1482" s="9" t="str">
        <f>_xlfn.XLOOKUP(D1482,Sheet2!$E$3:$E$101,Sheet2!$F$3:$F$101,"******************")</f>
        <v>******************</v>
      </c>
      <c r="AR1482" s="33" t="str">
        <f t="shared" si="1038"/>
        <v>NIOS **</v>
      </c>
      <c r="AS1482" s="9" t="str">
        <f t="shared" si="1039"/>
        <v>DOCS</v>
      </c>
      <c r="AT1482" s="4">
        <f t="shared" si="1053"/>
        <v>0</v>
      </c>
      <c r="AU1482" s="6">
        <f t="shared" si="1054"/>
        <v>1</v>
      </c>
      <c r="AV1482" s="4" t="str">
        <f t="shared" si="1055"/>
        <v>S</v>
      </c>
      <c r="AW1482" s="4">
        <f t="shared" si="1056"/>
        <v>50</v>
      </c>
      <c r="AX1482" s="4" t="str">
        <f>_xlfn.XLOOKUP(AW1482,Sheet2!$Q$3:$Q$66,Sheet2!$R$3:$R$66,"**")</f>
        <v>**</v>
      </c>
      <c r="AY1482" s="4">
        <f t="shared" si="1057"/>
        <v>0</v>
      </c>
      <c r="AZ1482" s="16" t="str">
        <f t="shared" si="1058"/>
        <v>SKPBZ</v>
      </c>
    </row>
    <row r="1483" spans="2:52" x14ac:dyDescent="0.35">
      <c r="B1483" s="3">
        <f t="shared" si="1016"/>
        <v>23</v>
      </c>
      <c r="C1483" s="1">
        <f t="shared" si="1017"/>
        <v>3161</v>
      </c>
      <c r="D1483" s="2">
        <v>30427</v>
      </c>
      <c r="E1483" s="2" t="str">
        <f>_xlfn.XLOOKUP(C1483,Sheet2!$N$3:$N$1000,Sheet2!$O$3:$O$1000,"")</f>
        <v/>
      </c>
      <c r="F1483" s="9" t="str">
        <f t="shared" si="1015"/>
        <v>LDA 2,DAD1-1</v>
      </c>
      <c r="G1483" s="4" t="str">
        <f t="shared" si="1035"/>
        <v>61</v>
      </c>
      <c r="H1483" s="4">
        <f t="shared" si="1036"/>
        <v>27</v>
      </c>
      <c r="I1483" s="6">
        <f t="shared" si="1028"/>
        <v>0</v>
      </c>
      <c r="J1483" s="6">
        <f t="shared" si="1029"/>
        <v>3</v>
      </c>
      <c r="K1483" s="6">
        <f t="shared" si="1030"/>
        <v>0</v>
      </c>
      <c r="L1483" s="6">
        <f t="shared" si="1031"/>
        <v>4</v>
      </c>
      <c r="M1483" s="6">
        <f t="shared" si="1032"/>
        <v>2</v>
      </c>
      <c r="N1483" s="6">
        <f t="shared" si="1033"/>
        <v>7</v>
      </c>
      <c r="O1483" s="13">
        <f t="shared" si="1034"/>
        <v>6</v>
      </c>
      <c r="P1483" s="4">
        <f t="shared" si="1040"/>
        <v>1</v>
      </c>
      <c r="Q1483" s="4">
        <f t="shared" si="1041"/>
        <v>2</v>
      </c>
      <c r="R1483">
        <f t="shared" si="1018"/>
        <v>27</v>
      </c>
      <c r="S1483" s="4">
        <f t="shared" si="1019"/>
        <v>1</v>
      </c>
      <c r="T1483" s="15">
        <f t="shared" si="1020"/>
        <v>0</v>
      </c>
      <c r="U1483" s="4">
        <f t="shared" si="1021"/>
        <v>1</v>
      </c>
      <c r="V1483" s="4">
        <f t="shared" si="1022"/>
        <v>2</v>
      </c>
      <c r="W1483" s="4">
        <f t="shared" si="1023"/>
        <v>1</v>
      </c>
      <c r="X1483" s="6">
        <f t="shared" si="1024"/>
        <v>0</v>
      </c>
      <c r="Y1483" s="4">
        <f t="shared" si="1025"/>
        <v>1</v>
      </c>
      <c r="Z1483" s="6">
        <f t="shared" si="1026"/>
        <v>0</v>
      </c>
      <c r="AA1483" s="18">
        <f t="shared" si="1027"/>
        <v>7</v>
      </c>
      <c r="AB1483" s="9" t="str">
        <f t="shared" si="1042"/>
        <v>DAD1-1</v>
      </c>
      <c r="AC1483" s="9" t="str">
        <f>_xlfn.XLOOKUP(R1483,Sheet2!$H$3:$H$258,Sheet2!$I$3:$I$258,"-----")</f>
        <v>*****</v>
      </c>
      <c r="AD1483" s="9" t="str">
        <f>_xlfn.XLOOKUP(VALUE(AE1483),Sheet2!$N$3:$N$1000,Sheet2!$O$3:$O$1000,"********")</f>
        <v>DAD1-1</v>
      </c>
      <c r="AE1483" t="str">
        <f t="shared" si="1037"/>
        <v>3210</v>
      </c>
      <c r="AF1483" s="9" t="str">
        <f>IF(R1483&lt;200,"+"&amp;TEXT(R1483,"0"),"-"&amp;TEXT(_xlfn.XLOOKUP(R1483,Sheet2!$K$3:$K$130,Sheet2!$L$3:$L$130,"-----"),"0"))</f>
        <v>+27</v>
      </c>
      <c r="AG1483" s="9" t="str">
        <f t="shared" si="1043"/>
        <v/>
      </c>
      <c r="AH1483" s="9" t="str">
        <f t="shared" si="1044"/>
        <v>ISZ DAD1-1</v>
      </c>
      <c r="AI1483" t="str">
        <f t="shared" si="1045"/>
        <v>2,DAD1-1</v>
      </c>
      <c r="AJ1483" s="16" t="str">
        <f t="shared" si="1046"/>
        <v>DAD1-1</v>
      </c>
      <c r="AK1483" t="str">
        <f t="shared" si="1047"/>
        <v>NEGZ 1,2,SBN</v>
      </c>
      <c r="AL1483" s="4" t="str">
        <f t="shared" si="1048"/>
        <v>NEG</v>
      </c>
      <c r="AM1483" s="4" t="str">
        <f t="shared" si="1049"/>
        <v/>
      </c>
      <c r="AN1483" s="4" t="str">
        <f t="shared" si="1050"/>
        <v>Z</v>
      </c>
      <c r="AO1483" s="4" t="str">
        <f t="shared" si="1051"/>
        <v/>
      </c>
      <c r="AP1483" s="15" t="str">
        <f t="shared" si="1052"/>
        <v>,SBN</v>
      </c>
      <c r="AQ1483" s="9" t="str">
        <f>_xlfn.XLOOKUP(D1483,Sheet2!$E$3:$E$101,Sheet2!$F$3:$F$101,"******************")</f>
        <v>******************</v>
      </c>
      <c r="AR1483" s="33" t="str">
        <f t="shared" si="1038"/>
        <v>DIA 2,**</v>
      </c>
      <c r="AS1483" s="9" t="str">
        <f t="shared" si="1039"/>
        <v>DIA</v>
      </c>
      <c r="AT1483" s="4">
        <f t="shared" si="1053"/>
        <v>2</v>
      </c>
      <c r="AU1483" s="6">
        <f t="shared" si="1054"/>
        <v>0</v>
      </c>
      <c r="AV1483" s="4" t="str">
        <f t="shared" si="1055"/>
        <v/>
      </c>
      <c r="AW1483" s="4">
        <f t="shared" si="1056"/>
        <v>27</v>
      </c>
      <c r="AX1483" s="4" t="str">
        <f>_xlfn.XLOOKUP(AW1483,Sheet2!$Q$3:$Q$66,Sheet2!$R$3:$R$66,"**")</f>
        <v>**</v>
      </c>
      <c r="AY1483" s="4">
        <f t="shared" si="1057"/>
        <v>1</v>
      </c>
      <c r="AZ1483" s="16" t="str">
        <f t="shared" si="1058"/>
        <v>SKPBN</v>
      </c>
    </row>
    <row r="1484" spans="2:52" x14ac:dyDescent="0.35">
      <c r="B1484" s="3">
        <f t="shared" si="1016"/>
        <v>24</v>
      </c>
      <c r="C1484" s="1">
        <f t="shared" si="1017"/>
        <v>3162</v>
      </c>
      <c r="D1484" s="2">
        <v>101112</v>
      </c>
      <c r="E1484" s="2" t="str">
        <f>_xlfn.XLOOKUP(C1484,Sheet2!$N$3:$N$1000,Sheet2!$O$3:$O$1000,"")</f>
        <v/>
      </c>
      <c r="F1484" s="9" t="str">
        <f t="shared" si="1015"/>
        <v>MOVL# 0,0,SZC</v>
      </c>
      <c r="G1484" s="4" t="str">
        <f t="shared" si="1035"/>
        <v>202</v>
      </c>
      <c r="H1484" s="4">
        <f t="shared" si="1036"/>
        <v>112</v>
      </c>
      <c r="I1484" s="6">
        <f t="shared" si="1028"/>
        <v>1</v>
      </c>
      <c r="J1484" s="6">
        <f t="shared" si="1029"/>
        <v>0</v>
      </c>
      <c r="K1484" s="6">
        <f t="shared" si="1030"/>
        <v>1</v>
      </c>
      <c r="L1484" s="6">
        <f t="shared" si="1031"/>
        <v>1</v>
      </c>
      <c r="M1484" s="6">
        <f t="shared" si="1032"/>
        <v>1</v>
      </c>
      <c r="N1484" s="6">
        <f t="shared" si="1033"/>
        <v>2</v>
      </c>
      <c r="O1484" s="13">
        <f t="shared" si="1034"/>
        <v>16</v>
      </c>
      <c r="P1484" s="4">
        <f t="shared" si="1040"/>
        <v>4</v>
      </c>
      <c r="Q1484" s="4">
        <f t="shared" si="1041"/>
        <v>0</v>
      </c>
      <c r="R1484">
        <f t="shared" si="1018"/>
        <v>112</v>
      </c>
      <c r="S1484" s="4">
        <f t="shared" si="1019"/>
        <v>2</v>
      </c>
      <c r="T1484" s="15">
        <f t="shared" si="1020"/>
        <v>0</v>
      </c>
      <c r="U1484" s="4">
        <f t="shared" si="1021"/>
        <v>0</v>
      </c>
      <c r="V1484" s="4">
        <f t="shared" si="1022"/>
        <v>0</v>
      </c>
      <c r="W1484" s="4">
        <f t="shared" si="1023"/>
        <v>2</v>
      </c>
      <c r="X1484" s="6">
        <f t="shared" si="1024"/>
        <v>1</v>
      </c>
      <c r="Y1484" s="4">
        <f t="shared" si="1025"/>
        <v>0</v>
      </c>
      <c r="Z1484" s="6">
        <f t="shared" si="1026"/>
        <v>1</v>
      </c>
      <c r="AA1484" s="18">
        <f t="shared" si="1027"/>
        <v>2</v>
      </c>
      <c r="AB1484" s="9" t="str">
        <f t="shared" si="1042"/>
        <v>+112,2</v>
      </c>
      <c r="AC1484" s="9" t="str">
        <f>_xlfn.XLOOKUP(R1484,Sheet2!$H$3:$H$258,Sheet2!$I$3:$I$258,"-----")</f>
        <v>ZB1</v>
      </c>
      <c r="AD1484" s="9" t="str">
        <f>_xlfn.XLOOKUP(VALUE(AE1484),Sheet2!$N$3:$N$1000,Sheet2!$O$3:$O$1000,"********")</f>
        <v>********</v>
      </c>
      <c r="AE1484" t="str">
        <f t="shared" si="1037"/>
        <v>3274</v>
      </c>
      <c r="AF1484" s="9" t="str">
        <f>IF(R1484&lt;200,"+"&amp;TEXT(R1484,"0"),"-"&amp;TEXT(_xlfn.XLOOKUP(R1484,Sheet2!$K$3:$K$130,Sheet2!$L$3:$L$130,"-----"),"0"))</f>
        <v>+112</v>
      </c>
      <c r="AG1484" s="9" t="str">
        <f t="shared" si="1043"/>
        <v/>
      </c>
      <c r="AH1484" s="9" t="str">
        <f t="shared" si="1044"/>
        <v>JMP +112,2</v>
      </c>
      <c r="AI1484" t="str">
        <f t="shared" si="1045"/>
        <v>0,+112,2</v>
      </c>
      <c r="AJ1484" s="16" t="str">
        <f t="shared" si="1046"/>
        <v>+112,2</v>
      </c>
      <c r="AK1484" t="str">
        <f t="shared" si="1047"/>
        <v>MOVL# 0,0,SZC</v>
      </c>
      <c r="AL1484" s="4" t="str">
        <f t="shared" si="1048"/>
        <v>MOV</v>
      </c>
      <c r="AM1484" s="4" t="str">
        <f t="shared" si="1049"/>
        <v>L</v>
      </c>
      <c r="AN1484" s="4" t="str">
        <f t="shared" si="1050"/>
        <v/>
      </c>
      <c r="AO1484" s="4" t="str">
        <f t="shared" si="1051"/>
        <v>#</v>
      </c>
      <c r="AP1484" s="15" t="str">
        <f t="shared" si="1052"/>
        <v>,SZC</v>
      </c>
      <c r="AQ1484" s="9" t="str">
        <f>_xlfn.XLOOKUP(D1484,Sheet2!$E$3:$E$101,Sheet2!$F$3:$F$101,"******************")</f>
        <v>******************</v>
      </c>
      <c r="AR1484" s="33" t="str">
        <f t="shared" si="1038"/>
        <v>DOAS 0,PTR</v>
      </c>
      <c r="AS1484" s="9" t="str">
        <f t="shared" si="1039"/>
        <v>DOAS</v>
      </c>
      <c r="AT1484" s="4">
        <f t="shared" si="1053"/>
        <v>0</v>
      </c>
      <c r="AU1484" s="6">
        <f t="shared" si="1054"/>
        <v>1</v>
      </c>
      <c r="AV1484" s="4" t="str">
        <f t="shared" si="1055"/>
        <v>S</v>
      </c>
      <c r="AW1484" s="4">
        <f t="shared" si="1056"/>
        <v>12</v>
      </c>
      <c r="AX1484" s="4" t="str">
        <f>_xlfn.XLOOKUP(AW1484,Sheet2!$Q$3:$Q$66,Sheet2!$R$3:$R$66,"**")</f>
        <v>PTR</v>
      </c>
      <c r="AY1484" s="4">
        <f t="shared" si="1057"/>
        <v>2</v>
      </c>
      <c r="AZ1484" s="16" t="str">
        <f t="shared" si="1058"/>
        <v>SKPBZ</v>
      </c>
    </row>
    <row r="1485" spans="2:52" x14ac:dyDescent="0.35">
      <c r="B1485" s="3">
        <f t="shared" si="1016"/>
        <v>25</v>
      </c>
      <c r="C1485" s="1">
        <f t="shared" si="1017"/>
        <v>3163</v>
      </c>
      <c r="D1485" s="2">
        <v>404</v>
      </c>
      <c r="E1485" s="2" t="str">
        <f>_xlfn.XLOOKUP(C1485,Sheet2!$N$3:$N$1000,Sheet2!$O$3:$O$1000,"")</f>
        <v/>
      </c>
      <c r="F1485" s="9" t="str">
        <f t="shared" si="1015"/>
        <v>JMP +4</v>
      </c>
      <c r="G1485" s="4" t="str">
        <f t="shared" si="1035"/>
        <v>1</v>
      </c>
      <c r="H1485" s="4">
        <f t="shared" si="1036"/>
        <v>4</v>
      </c>
      <c r="I1485" s="6">
        <f t="shared" si="1028"/>
        <v>0</v>
      </c>
      <c r="J1485" s="6">
        <f t="shared" si="1029"/>
        <v>0</v>
      </c>
      <c r="K1485" s="6">
        <f t="shared" si="1030"/>
        <v>0</v>
      </c>
      <c r="L1485" s="6">
        <f t="shared" si="1031"/>
        <v>4</v>
      </c>
      <c r="M1485" s="6">
        <f t="shared" si="1032"/>
        <v>0</v>
      </c>
      <c r="N1485" s="6">
        <f t="shared" si="1033"/>
        <v>4</v>
      </c>
      <c r="O1485" s="13">
        <f t="shared" si="1034"/>
        <v>0</v>
      </c>
      <c r="P1485" s="4">
        <f t="shared" si="1040"/>
        <v>0</v>
      </c>
      <c r="Q1485" s="4">
        <f t="shared" si="1041"/>
        <v>0</v>
      </c>
      <c r="R1485">
        <f t="shared" si="1018"/>
        <v>4</v>
      </c>
      <c r="S1485" s="4">
        <f t="shared" si="1019"/>
        <v>1</v>
      </c>
      <c r="T1485" s="15">
        <f t="shared" si="1020"/>
        <v>0</v>
      </c>
      <c r="U1485" s="4">
        <f t="shared" si="1021"/>
        <v>0</v>
      </c>
      <c r="V1485" s="4">
        <f t="shared" si="1022"/>
        <v>0</v>
      </c>
      <c r="W1485" s="4">
        <f t="shared" si="1023"/>
        <v>1</v>
      </c>
      <c r="X1485" s="6">
        <f t="shared" si="1024"/>
        <v>0</v>
      </c>
      <c r="Y1485" s="4">
        <f t="shared" si="1025"/>
        <v>0</v>
      </c>
      <c r="Z1485" s="6">
        <f t="shared" si="1026"/>
        <v>0</v>
      </c>
      <c r="AA1485" s="18">
        <f t="shared" si="1027"/>
        <v>4</v>
      </c>
      <c r="AB1485" s="9" t="str">
        <f t="shared" si="1042"/>
        <v>+4</v>
      </c>
      <c r="AC1485" s="9" t="str">
        <f>_xlfn.XLOOKUP(R1485,Sheet2!$H$3:$H$258,Sheet2!$I$3:$I$258,"-----")</f>
        <v>*****</v>
      </c>
      <c r="AD1485" s="9" t="str">
        <f>_xlfn.XLOOKUP(VALUE(AE1485),Sheet2!$N$3:$N$1000,Sheet2!$O$3:$O$1000,"********")</f>
        <v>********</v>
      </c>
      <c r="AE1485" t="str">
        <f t="shared" si="1037"/>
        <v>3167</v>
      </c>
      <c r="AF1485" s="9" t="str">
        <f>IF(R1485&lt;200,"+"&amp;TEXT(R1485,"0"),"-"&amp;TEXT(_xlfn.XLOOKUP(R1485,Sheet2!$K$3:$K$130,Sheet2!$L$3:$L$130,"-----"),"0"))</f>
        <v>+4</v>
      </c>
      <c r="AG1485" s="9" t="str">
        <f t="shared" si="1043"/>
        <v/>
      </c>
      <c r="AH1485" s="9" t="str">
        <f t="shared" si="1044"/>
        <v>JMP +4</v>
      </c>
      <c r="AI1485" t="str">
        <f t="shared" si="1045"/>
        <v>0,+4</v>
      </c>
      <c r="AJ1485" s="16" t="str">
        <f t="shared" si="1046"/>
        <v>+4</v>
      </c>
      <c r="AK1485" t="str">
        <f t="shared" si="1047"/>
        <v>NEG 0,0,SZR</v>
      </c>
      <c r="AL1485" s="4" t="str">
        <f t="shared" si="1048"/>
        <v>NEG</v>
      </c>
      <c r="AM1485" s="4" t="str">
        <f t="shared" si="1049"/>
        <v/>
      </c>
      <c r="AN1485" s="4" t="str">
        <f t="shared" si="1050"/>
        <v/>
      </c>
      <c r="AO1485" s="4" t="str">
        <f t="shared" si="1051"/>
        <v/>
      </c>
      <c r="AP1485" s="15" t="str">
        <f t="shared" si="1052"/>
        <v>,SZR</v>
      </c>
      <c r="AQ1485" s="9" t="str">
        <f>_xlfn.XLOOKUP(D1485,Sheet2!$E$3:$E$101,Sheet2!$F$3:$F$101,"******************")</f>
        <v>******************</v>
      </c>
      <c r="AR1485" s="33" t="str">
        <f t="shared" si="1038"/>
        <v>DIA 0,MAP2</v>
      </c>
      <c r="AS1485" s="9" t="str">
        <f t="shared" si="1039"/>
        <v>DIA</v>
      </c>
      <c r="AT1485" s="4">
        <f t="shared" si="1053"/>
        <v>0</v>
      </c>
      <c r="AU1485" s="6">
        <f t="shared" si="1054"/>
        <v>0</v>
      </c>
      <c r="AV1485" s="4" t="str">
        <f t="shared" si="1055"/>
        <v/>
      </c>
      <c r="AW1485" s="4">
        <f t="shared" si="1056"/>
        <v>4</v>
      </c>
      <c r="AX1485" s="4" t="str">
        <f>_xlfn.XLOOKUP(AW1485,Sheet2!$Q$3:$Q$66,Sheet2!$R$3:$R$66,"**")</f>
        <v>MAP2</v>
      </c>
      <c r="AY1485" s="4">
        <f t="shared" si="1057"/>
        <v>1</v>
      </c>
      <c r="AZ1485" s="16" t="str">
        <f t="shared" si="1058"/>
        <v>SKPBN</v>
      </c>
    </row>
    <row r="1486" spans="2:52" x14ac:dyDescent="0.35">
      <c r="B1486" s="3">
        <f t="shared" si="1016"/>
        <v>26</v>
      </c>
      <c r="C1486" s="1">
        <f t="shared" si="1017"/>
        <v>3164</v>
      </c>
      <c r="D1486" s="2">
        <v>151400</v>
      </c>
      <c r="E1486" s="2" t="str">
        <f>_xlfn.XLOOKUP(C1486,Sheet2!$N$3:$N$1000,Sheet2!$O$3:$O$1000,"")</f>
        <v/>
      </c>
      <c r="F1486" s="9" t="str">
        <f t="shared" si="1015"/>
        <v>INC 2,2</v>
      </c>
      <c r="G1486" s="4" t="str">
        <f t="shared" si="1035"/>
        <v>323</v>
      </c>
      <c r="H1486" s="4">
        <f t="shared" si="1036"/>
        <v>0</v>
      </c>
      <c r="I1486" s="6">
        <f t="shared" si="1028"/>
        <v>1</v>
      </c>
      <c r="J1486" s="6">
        <f t="shared" si="1029"/>
        <v>5</v>
      </c>
      <c r="K1486" s="6">
        <f t="shared" si="1030"/>
        <v>1</v>
      </c>
      <c r="L1486" s="6">
        <f t="shared" si="1031"/>
        <v>4</v>
      </c>
      <c r="M1486" s="6">
        <f t="shared" si="1032"/>
        <v>0</v>
      </c>
      <c r="N1486" s="6">
        <f t="shared" si="1033"/>
        <v>0</v>
      </c>
      <c r="O1486" s="13">
        <f t="shared" si="1034"/>
        <v>26</v>
      </c>
      <c r="P1486" s="4">
        <f t="shared" si="1040"/>
        <v>6</v>
      </c>
      <c r="Q1486" s="4">
        <f t="shared" si="1041"/>
        <v>2</v>
      </c>
      <c r="R1486">
        <f t="shared" si="1018"/>
        <v>0</v>
      </c>
      <c r="S1486" s="4">
        <f t="shared" si="1019"/>
        <v>3</v>
      </c>
      <c r="T1486" s="15">
        <f t="shared" si="1020"/>
        <v>0</v>
      </c>
      <c r="U1486" s="4">
        <f t="shared" si="1021"/>
        <v>2</v>
      </c>
      <c r="V1486" s="4">
        <f t="shared" si="1022"/>
        <v>2</v>
      </c>
      <c r="W1486" s="4">
        <f t="shared" si="1023"/>
        <v>3</v>
      </c>
      <c r="X1486" s="6">
        <f t="shared" si="1024"/>
        <v>0</v>
      </c>
      <c r="Y1486" s="4">
        <f t="shared" si="1025"/>
        <v>0</v>
      </c>
      <c r="Z1486" s="6">
        <f t="shared" si="1026"/>
        <v>0</v>
      </c>
      <c r="AA1486" s="18">
        <f t="shared" si="1027"/>
        <v>0</v>
      </c>
      <c r="AB1486" s="9" t="str">
        <f t="shared" si="1042"/>
        <v>+0,3</v>
      </c>
      <c r="AC1486" s="9" t="str">
        <f>_xlfn.XLOOKUP(R1486,Sheet2!$H$3:$H$258,Sheet2!$I$3:$I$258,"-----")</f>
        <v>0</v>
      </c>
      <c r="AD1486" s="9" t="str">
        <f>_xlfn.XLOOKUP(VALUE(AE1486),Sheet2!$N$3:$N$1000,Sheet2!$O$3:$O$1000,"********")</f>
        <v>********</v>
      </c>
      <c r="AE1486" t="str">
        <f t="shared" si="1037"/>
        <v>3164</v>
      </c>
      <c r="AF1486" s="9" t="str">
        <f>IF(R1486&lt;200,"+"&amp;TEXT(R1486,"0"),"-"&amp;TEXT(_xlfn.XLOOKUP(R1486,Sheet2!$K$3:$K$130,Sheet2!$L$3:$L$130,"-----"),"0"))</f>
        <v>+0</v>
      </c>
      <c r="AG1486" s="9" t="str">
        <f t="shared" si="1043"/>
        <v/>
      </c>
      <c r="AH1486" s="9" t="str">
        <f t="shared" si="1044"/>
        <v>ISZ +0,3</v>
      </c>
      <c r="AI1486" t="str">
        <f t="shared" si="1045"/>
        <v>2,+0,3</v>
      </c>
      <c r="AJ1486" s="16" t="str">
        <f t="shared" si="1046"/>
        <v>+0,3</v>
      </c>
      <c r="AK1486" t="str">
        <f t="shared" si="1047"/>
        <v>INC 2,2</v>
      </c>
      <c r="AL1486" s="4" t="str">
        <f t="shared" si="1048"/>
        <v>INC</v>
      </c>
      <c r="AM1486" s="4" t="str">
        <f t="shared" si="1049"/>
        <v/>
      </c>
      <c r="AN1486" s="4" t="str">
        <f t="shared" si="1050"/>
        <v/>
      </c>
      <c r="AO1486" s="4" t="str">
        <f t="shared" si="1051"/>
        <v/>
      </c>
      <c r="AP1486" s="15" t="str">
        <f t="shared" si="1052"/>
        <v/>
      </c>
      <c r="AQ1486" s="9" t="str">
        <f>_xlfn.XLOOKUP(D1486,Sheet2!$E$3:$E$101,Sheet2!$F$3:$F$101,"******************")</f>
        <v>******************</v>
      </c>
      <c r="AR1486" s="33" t="str">
        <f t="shared" si="1038"/>
        <v>DIB 2,0</v>
      </c>
      <c r="AS1486" s="9" t="str">
        <f t="shared" si="1039"/>
        <v>DIB</v>
      </c>
      <c r="AT1486" s="4">
        <f t="shared" si="1053"/>
        <v>2</v>
      </c>
      <c r="AU1486" s="6">
        <f t="shared" si="1054"/>
        <v>0</v>
      </c>
      <c r="AV1486" s="4" t="str">
        <f t="shared" si="1055"/>
        <v/>
      </c>
      <c r="AW1486" s="4">
        <f t="shared" si="1056"/>
        <v>0</v>
      </c>
      <c r="AX1486" s="4" t="str">
        <f>_xlfn.XLOOKUP(AW1486,Sheet2!$Q$3:$Q$66,Sheet2!$R$3:$R$66,"**")</f>
        <v>0</v>
      </c>
      <c r="AY1486" s="4">
        <f t="shared" si="1057"/>
        <v>3</v>
      </c>
      <c r="AZ1486" s="16" t="str">
        <f t="shared" si="1058"/>
        <v>SKPBN</v>
      </c>
    </row>
    <row r="1487" spans="2:52" x14ac:dyDescent="0.35">
      <c r="B1487" s="3">
        <f t="shared" si="1016"/>
        <v>27</v>
      </c>
      <c r="C1487" s="1">
        <f t="shared" si="1017"/>
        <v>3165</v>
      </c>
      <c r="D1487" s="2">
        <v>101202</v>
      </c>
      <c r="E1487" s="2" t="str">
        <f>_xlfn.XLOOKUP(C1487,Sheet2!$N$3:$N$1000,Sheet2!$O$3:$O$1000,"")</f>
        <v/>
      </c>
      <c r="F1487" s="9" t="str">
        <f t="shared" si="1015"/>
        <v>MOVR 0,0,SZC</v>
      </c>
      <c r="G1487" s="4" t="str">
        <f t="shared" si="1035"/>
        <v>202</v>
      </c>
      <c r="H1487" s="4">
        <f t="shared" si="1036"/>
        <v>202</v>
      </c>
      <c r="I1487" s="6">
        <f t="shared" si="1028"/>
        <v>1</v>
      </c>
      <c r="J1487" s="6">
        <f t="shared" si="1029"/>
        <v>0</v>
      </c>
      <c r="K1487" s="6">
        <f t="shared" si="1030"/>
        <v>1</v>
      </c>
      <c r="L1487" s="6">
        <f t="shared" si="1031"/>
        <v>2</v>
      </c>
      <c r="M1487" s="6">
        <f t="shared" si="1032"/>
        <v>0</v>
      </c>
      <c r="N1487" s="6">
        <f t="shared" si="1033"/>
        <v>2</v>
      </c>
      <c r="O1487" s="13">
        <f t="shared" si="1034"/>
        <v>16</v>
      </c>
      <c r="P1487" s="4">
        <f t="shared" si="1040"/>
        <v>4</v>
      </c>
      <c r="Q1487" s="4">
        <f t="shared" si="1041"/>
        <v>0</v>
      </c>
      <c r="R1487">
        <f t="shared" si="1018"/>
        <v>202</v>
      </c>
      <c r="S1487" s="4">
        <f t="shared" si="1019"/>
        <v>2</v>
      </c>
      <c r="T1487" s="15">
        <f t="shared" si="1020"/>
        <v>0</v>
      </c>
      <c r="U1487" s="4">
        <f t="shared" si="1021"/>
        <v>0</v>
      </c>
      <c r="V1487" s="4">
        <f t="shared" si="1022"/>
        <v>0</v>
      </c>
      <c r="W1487" s="4">
        <f t="shared" si="1023"/>
        <v>2</v>
      </c>
      <c r="X1487" s="6">
        <f t="shared" si="1024"/>
        <v>2</v>
      </c>
      <c r="Y1487" s="4">
        <f t="shared" si="1025"/>
        <v>0</v>
      </c>
      <c r="Z1487" s="6">
        <f t="shared" si="1026"/>
        <v>0</v>
      </c>
      <c r="AA1487" s="18">
        <f t="shared" si="1027"/>
        <v>2</v>
      </c>
      <c r="AB1487" s="9" t="str">
        <f t="shared" si="1042"/>
        <v>-176,2</v>
      </c>
      <c r="AC1487" s="9" t="str">
        <f>_xlfn.XLOOKUP(R1487,Sheet2!$H$3:$H$258,Sheet2!$I$3:$I$258,"-----")</f>
        <v>C70</v>
      </c>
      <c r="AD1487" s="9" t="str">
        <f>_xlfn.XLOOKUP(VALUE(AE1487),Sheet2!$N$3:$N$1000,Sheet2!$O$3:$O$1000,"********")</f>
        <v>********</v>
      </c>
      <c r="AE1487" t="str">
        <f t="shared" si="1037"/>
        <v>2767</v>
      </c>
      <c r="AF1487" s="9" t="str">
        <f>IF(R1487&lt;200,"+"&amp;TEXT(R1487,"0"),"-"&amp;TEXT(_xlfn.XLOOKUP(R1487,Sheet2!$K$3:$K$130,Sheet2!$L$3:$L$130,"-----"),"0"))</f>
        <v>-176</v>
      </c>
      <c r="AG1487" s="9" t="str">
        <f t="shared" si="1043"/>
        <v/>
      </c>
      <c r="AH1487" s="9" t="str">
        <f t="shared" si="1044"/>
        <v>JMP -176,2</v>
      </c>
      <c r="AI1487" t="str">
        <f t="shared" si="1045"/>
        <v>0,-176,2</v>
      </c>
      <c r="AJ1487" s="16" t="str">
        <f t="shared" si="1046"/>
        <v>-176,2</v>
      </c>
      <c r="AK1487" t="str">
        <f t="shared" si="1047"/>
        <v>MOVR 0,0,SZC</v>
      </c>
      <c r="AL1487" s="4" t="str">
        <f t="shared" si="1048"/>
        <v>MOV</v>
      </c>
      <c r="AM1487" s="4" t="str">
        <f t="shared" si="1049"/>
        <v>R</v>
      </c>
      <c r="AN1487" s="4" t="str">
        <f t="shared" si="1050"/>
        <v/>
      </c>
      <c r="AO1487" s="4" t="str">
        <f t="shared" si="1051"/>
        <v/>
      </c>
      <c r="AP1487" s="15" t="str">
        <f t="shared" si="1052"/>
        <v>,SZC</v>
      </c>
      <c r="AQ1487" s="9" t="str">
        <f>_xlfn.XLOOKUP(D1487,Sheet2!$E$3:$E$101,Sheet2!$F$3:$F$101,"******************")</f>
        <v>******************</v>
      </c>
      <c r="AR1487" s="33" t="str">
        <f t="shared" si="1038"/>
        <v>DOAC 0,MAP0</v>
      </c>
      <c r="AS1487" s="9" t="str">
        <f t="shared" si="1039"/>
        <v>DOAC</v>
      </c>
      <c r="AT1487" s="4">
        <f t="shared" si="1053"/>
        <v>0</v>
      </c>
      <c r="AU1487" s="6">
        <f t="shared" si="1054"/>
        <v>2</v>
      </c>
      <c r="AV1487" s="4" t="str">
        <f t="shared" si="1055"/>
        <v>C</v>
      </c>
      <c r="AW1487" s="4">
        <f t="shared" si="1056"/>
        <v>2</v>
      </c>
      <c r="AX1487" s="4" t="str">
        <f>_xlfn.XLOOKUP(AW1487,Sheet2!$Q$3:$Q$66,Sheet2!$R$3:$R$66,"**")</f>
        <v>MAP0</v>
      </c>
      <c r="AY1487" s="4">
        <f t="shared" si="1057"/>
        <v>2</v>
      </c>
      <c r="AZ1487" s="16" t="str">
        <f t="shared" si="1058"/>
        <v>SKPDN</v>
      </c>
    </row>
    <row r="1488" spans="2:52" x14ac:dyDescent="0.35">
      <c r="B1488" s="3">
        <f t="shared" si="1016"/>
        <v>28</v>
      </c>
      <c r="C1488" s="1">
        <f t="shared" si="1017"/>
        <v>3166</v>
      </c>
      <c r="D1488" s="2">
        <v>151400</v>
      </c>
      <c r="E1488" s="2" t="str">
        <f>_xlfn.XLOOKUP(C1488,Sheet2!$N$3:$N$1000,Sheet2!$O$3:$O$1000,"")</f>
        <v/>
      </c>
      <c r="F1488" s="9" t="str">
        <f t="shared" si="1015"/>
        <v>INC 2,2</v>
      </c>
      <c r="G1488" s="4" t="str">
        <f t="shared" si="1035"/>
        <v>323</v>
      </c>
      <c r="H1488" s="4">
        <f t="shared" si="1036"/>
        <v>0</v>
      </c>
      <c r="I1488" s="6">
        <f t="shared" si="1028"/>
        <v>1</v>
      </c>
      <c r="J1488" s="6">
        <f t="shared" si="1029"/>
        <v>5</v>
      </c>
      <c r="K1488" s="6">
        <f t="shared" si="1030"/>
        <v>1</v>
      </c>
      <c r="L1488" s="6">
        <f t="shared" si="1031"/>
        <v>4</v>
      </c>
      <c r="M1488" s="6">
        <f t="shared" si="1032"/>
        <v>0</v>
      </c>
      <c r="N1488" s="6">
        <f t="shared" si="1033"/>
        <v>0</v>
      </c>
      <c r="O1488" s="13">
        <f t="shared" si="1034"/>
        <v>26</v>
      </c>
      <c r="P1488" s="4">
        <f t="shared" si="1040"/>
        <v>6</v>
      </c>
      <c r="Q1488" s="4">
        <f t="shared" si="1041"/>
        <v>2</v>
      </c>
      <c r="R1488">
        <f t="shared" si="1018"/>
        <v>0</v>
      </c>
      <c r="S1488" s="4">
        <f t="shared" si="1019"/>
        <v>3</v>
      </c>
      <c r="T1488" s="15">
        <f t="shared" si="1020"/>
        <v>0</v>
      </c>
      <c r="U1488" s="4">
        <f t="shared" si="1021"/>
        <v>2</v>
      </c>
      <c r="V1488" s="4">
        <f t="shared" si="1022"/>
        <v>2</v>
      </c>
      <c r="W1488" s="4">
        <f t="shared" si="1023"/>
        <v>3</v>
      </c>
      <c r="X1488" s="6">
        <f t="shared" si="1024"/>
        <v>0</v>
      </c>
      <c r="Y1488" s="4">
        <f t="shared" si="1025"/>
        <v>0</v>
      </c>
      <c r="Z1488" s="6">
        <f t="shared" si="1026"/>
        <v>0</v>
      </c>
      <c r="AA1488" s="18">
        <f t="shared" si="1027"/>
        <v>0</v>
      </c>
      <c r="AB1488" s="9" t="str">
        <f t="shared" si="1042"/>
        <v>+0,3</v>
      </c>
      <c r="AC1488" s="9" t="str">
        <f>_xlfn.XLOOKUP(R1488,Sheet2!$H$3:$H$258,Sheet2!$I$3:$I$258,"-----")</f>
        <v>0</v>
      </c>
      <c r="AD1488" s="9" t="str">
        <f>_xlfn.XLOOKUP(VALUE(AE1488),Sheet2!$N$3:$N$1000,Sheet2!$O$3:$O$1000,"********")</f>
        <v>********</v>
      </c>
      <c r="AE1488" t="str">
        <f t="shared" si="1037"/>
        <v>3166</v>
      </c>
      <c r="AF1488" s="9" t="str">
        <f>IF(R1488&lt;200,"+"&amp;TEXT(R1488,"0"),"-"&amp;TEXT(_xlfn.XLOOKUP(R1488,Sheet2!$K$3:$K$130,Sheet2!$L$3:$L$130,"-----"),"0"))</f>
        <v>+0</v>
      </c>
      <c r="AG1488" s="9" t="str">
        <f t="shared" si="1043"/>
        <v/>
      </c>
      <c r="AH1488" s="9" t="str">
        <f t="shared" si="1044"/>
        <v>ISZ +0,3</v>
      </c>
      <c r="AI1488" t="str">
        <f t="shared" si="1045"/>
        <v>2,+0,3</v>
      </c>
      <c r="AJ1488" s="16" t="str">
        <f t="shared" si="1046"/>
        <v>+0,3</v>
      </c>
      <c r="AK1488" t="str">
        <f t="shared" si="1047"/>
        <v>INC 2,2</v>
      </c>
      <c r="AL1488" s="4" t="str">
        <f t="shared" si="1048"/>
        <v>INC</v>
      </c>
      <c r="AM1488" s="4" t="str">
        <f t="shared" si="1049"/>
        <v/>
      </c>
      <c r="AN1488" s="4" t="str">
        <f t="shared" si="1050"/>
        <v/>
      </c>
      <c r="AO1488" s="4" t="str">
        <f t="shared" si="1051"/>
        <v/>
      </c>
      <c r="AP1488" s="15" t="str">
        <f t="shared" si="1052"/>
        <v/>
      </c>
      <c r="AQ1488" s="9" t="str">
        <f>_xlfn.XLOOKUP(D1488,Sheet2!$E$3:$E$101,Sheet2!$F$3:$F$101,"******************")</f>
        <v>******************</v>
      </c>
      <c r="AR1488" s="33" t="str">
        <f t="shared" si="1038"/>
        <v>DIB 2,0</v>
      </c>
      <c r="AS1488" s="9" t="str">
        <f t="shared" si="1039"/>
        <v>DIB</v>
      </c>
      <c r="AT1488" s="4">
        <f t="shared" si="1053"/>
        <v>2</v>
      </c>
      <c r="AU1488" s="6">
        <f t="shared" si="1054"/>
        <v>0</v>
      </c>
      <c r="AV1488" s="4" t="str">
        <f t="shared" si="1055"/>
        <v/>
      </c>
      <c r="AW1488" s="4">
        <f t="shared" si="1056"/>
        <v>0</v>
      </c>
      <c r="AX1488" s="4" t="str">
        <f>_xlfn.XLOOKUP(AW1488,Sheet2!$Q$3:$Q$66,Sheet2!$R$3:$R$66,"**")</f>
        <v>0</v>
      </c>
      <c r="AY1488" s="4">
        <f t="shared" si="1057"/>
        <v>3</v>
      </c>
      <c r="AZ1488" s="16" t="str">
        <f t="shared" si="1058"/>
        <v>SKPBN</v>
      </c>
    </row>
    <row r="1489" spans="2:52" x14ac:dyDescent="0.35">
      <c r="B1489" s="3">
        <f t="shared" si="1016"/>
        <v>29</v>
      </c>
      <c r="C1489" s="1">
        <f t="shared" si="1017"/>
        <v>3167</v>
      </c>
      <c r="D1489" s="2">
        <v>21000</v>
      </c>
      <c r="E1489" s="2" t="str">
        <f>_xlfn.XLOOKUP(C1489,Sheet2!$N$3:$N$1000,Sheet2!$O$3:$O$1000,"")</f>
        <v/>
      </c>
      <c r="F1489" s="9" t="str">
        <f t="shared" si="1015"/>
        <v>LDA 0,+0,2</v>
      </c>
      <c r="G1489" s="4" t="str">
        <f t="shared" si="1035"/>
        <v>42</v>
      </c>
      <c r="H1489" s="4">
        <f t="shared" si="1036"/>
        <v>0</v>
      </c>
      <c r="I1489" s="6">
        <f t="shared" si="1028"/>
        <v>0</v>
      </c>
      <c r="J1489" s="6">
        <f t="shared" si="1029"/>
        <v>2</v>
      </c>
      <c r="K1489" s="6">
        <f t="shared" si="1030"/>
        <v>1</v>
      </c>
      <c r="L1489" s="6">
        <f t="shared" si="1031"/>
        <v>0</v>
      </c>
      <c r="M1489" s="6">
        <f t="shared" si="1032"/>
        <v>0</v>
      </c>
      <c r="N1489" s="6">
        <f t="shared" si="1033"/>
        <v>0</v>
      </c>
      <c r="O1489" s="13">
        <f t="shared" si="1034"/>
        <v>4</v>
      </c>
      <c r="P1489" s="4">
        <f t="shared" si="1040"/>
        <v>1</v>
      </c>
      <c r="Q1489" s="4">
        <f t="shared" si="1041"/>
        <v>0</v>
      </c>
      <c r="R1489">
        <f t="shared" si="1018"/>
        <v>0</v>
      </c>
      <c r="S1489" s="4">
        <f t="shared" si="1019"/>
        <v>2</v>
      </c>
      <c r="T1489" s="15">
        <f t="shared" si="1020"/>
        <v>0</v>
      </c>
      <c r="U1489" s="4">
        <f t="shared" si="1021"/>
        <v>1</v>
      </c>
      <c r="V1489" s="4">
        <f t="shared" si="1022"/>
        <v>0</v>
      </c>
      <c r="W1489" s="4">
        <f t="shared" si="1023"/>
        <v>2</v>
      </c>
      <c r="X1489" s="6">
        <f t="shared" si="1024"/>
        <v>0</v>
      </c>
      <c r="Y1489" s="4">
        <f t="shared" si="1025"/>
        <v>0</v>
      </c>
      <c r="Z1489" s="6">
        <f t="shared" si="1026"/>
        <v>0</v>
      </c>
      <c r="AA1489" s="18">
        <f t="shared" si="1027"/>
        <v>0</v>
      </c>
      <c r="AB1489" s="9" t="str">
        <f t="shared" si="1042"/>
        <v>+0,2</v>
      </c>
      <c r="AC1489" s="9" t="str">
        <f>_xlfn.XLOOKUP(R1489,Sheet2!$H$3:$H$258,Sheet2!$I$3:$I$258,"-----")</f>
        <v>0</v>
      </c>
      <c r="AD1489" s="9" t="str">
        <f>_xlfn.XLOOKUP(VALUE(AE1489),Sheet2!$N$3:$N$1000,Sheet2!$O$3:$O$1000,"********")</f>
        <v>********</v>
      </c>
      <c r="AE1489" t="str">
        <f t="shared" si="1037"/>
        <v>3167</v>
      </c>
      <c r="AF1489" s="9" t="str">
        <f>IF(R1489&lt;200,"+"&amp;TEXT(R1489,"0"),"-"&amp;TEXT(_xlfn.XLOOKUP(R1489,Sheet2!$K$3:$K$130,Sheet2!$L$3:$L$130,"-----"),"0"))</f>
        <v>+0</v>
      </c>
      <c r="AG1489" s="9" t="str">
        <f t="shared" si="1043"/>
        <v/>
      </c>
      <c r="AH1489" s="9" t="str">
        <f t="shared" si="1044"/>
        <v>JMP +0,2</v>
      </c>
      <c r="AI1489" t="str">
        <f t="shared" si="1045"/>
        <v>0,+0,2</v>
      </c>
      <c r="AJ1489" s="16" t="str">
        <f t="shared" si="1046"/>
        <v>+0,2</v>
      </c>
      <c r="AK1489" t="str">
        <f t="shared" si="1047"/>
        <v>MOV 1,0</v>
      </c>
      <c r="AL1489" s="4" t="str">
        <f t="shared" si="1048"/>
        <v>MOV</v>
      </c>
      <c r="AM1489" s="4" t="str">
        <f t="shared" si="1049"/>
        <v/>
      </c>
      <c r="AN1489" s="4" t="str">
        <f t="shared" si="1050"/>
        <v/>
      </c>
      <c r="AO1489" s="4" t="str">
        <f t="shared" si="1051"/>
        <v/>
      </c>
      <c r="AP1489" s="15" t="str">
        <f t="shared" si="1052"/>
        <v/>
      </c>
      <c r="AQ1489" s="9" t="str">
        <f>_xlfn.XLOOKUP(D1489,Sheet2!$E$3:$E$101,Sheet2!$F$3:$F$101,"******************")</f>
        <v>******************</v>
      </c>
      <c r="AR1489" s="33" t="str">
        <f t="shared" si="1038"/>
        <v>DOA 0,0</v>
      </c>
      <c r="AS1489" s="9" t="str">
        <f t="shared" si="1039"/>
        <v>DOA</v>
      </c>
      <c r="AT1489" s="4">
        <f t="shared" si="1053"/>
        <v>0</v>
      </c>
      <c r="AU1489" s="6">
        <f t="shared" si="1054"/>
        <v>0</v>
      </c>
      <c r="AV1489" s="4" t="str">
        <f t="shared" si="1055"/>
        <v/>
      </c>
      <c r="AW1489" s="4">
        <f t="shared" si="1056"/>
        <v>0</v>
      </c>
      <c r="AX1489" s="4" t="str">
        <f>_xlfn.XLOOKUP(AW1489,Sheet2!$Q$3:$Q$66,Sheet2!$R$3:$R$66,"**")</f>
        <v>0</v>
      </c>
      <c r="AY1489" s="4">
        <f t="shared" si="1057"/>
        <v>2</v>
      </c>
      <c r="AZ1489" s="16" t="str">
        <f t="shared" si="1058"/>
        <v>SKPBN</v>
      </c>
    </row>
    <row r="1490" spans="2:52" x14ac:dyDescent="0.35">
      <c r="B1490" s="3">
        <f t="shared" si="1016"/>
        <v>30</v>
      </c>
      <c r="C1490" s="1">
        <f t="shared" si="1017"/>
        <v>3170</v>
      </c>
      <c r="D1490" s="2">
        <v>24152</v>
      </c>
      <c r="E1490" s="2" t="str">
        <f>_xlfn.XLOOKUP(C1490,Sheet2!$N$3:$N$1000,Sheet2!$O$3:$O$1000,"")</f>
        <v/>
      </c>
      <c r="F1490" s="9" t="str">
        <f t="shared" si="1015"/>
        <v>LDA 1,TESTU</v>
      </c>
      <c r="G1490" s="4" t="str">
        <f t="shared" si="1035"/>
        <v>50</v>
      </c>
      <c r="H1490" s="4">
        <f t="shared" si="1036"/>
        <v>152</v>
      </c>
      <c r="I1490" s="6">
        <f t="shared" si="1028"/>
        <v>0</v>
      </c>
      <c r="J1490" s="6">
        <f t="shared" si="1029"/>
        <v>2</v>
      </c>
      <c r="K1490" s="6">
        <f t="shared" si="1030"/>
        <v>4</v>
      </c>
      <c r="L1490" s="6">
        <f t="shared" si="1031"/>
        <v>1</v>
      </c>
      <c r="M1490" s="6">
        <f t="shared" si="1032"/>
        <v>5</v>
      </c>
      <c r="N1490" s="6">
        <f t="shared" si="1033"/>
        <v>2</v>
      </c>
      <c r="O1490" s="13">
        <f t="shared" si="1034"/>
        <v>5</v>
      </c>
      <c r="P1490" s="4">
        <f t="shared" si="1040"/>
        <v>1</v>
      </c>
      <c r="Q1490" s="4">
        <f t="shared" si="1041"/>
        <v>1</v>
      </c>
      <c r="R1490">
        <f t="shared" si="1018"/>
        <v>152</v>
      </c>
      <c r="S1490" s="4">
        <f t="shared" si="1019"/>
        <v>0</v>
      </c>
      <c r="T1490" s="15">
        <f t="shared" si="1020"/>
        <v>0</v>
      </c>
      <c r="U1490" s="4">
        <f t="shared" si="1021"/>
        <v>1</v>
      </c>
      <c r="V1490" s="4">
        <f t="shared" si="1022"/>
        <v>1</v>
      </c>
      <c r="W1490" s="4">
        <f t="shared" si="1023"/>
        <v>0</v>
      </c>
      <c r="X1490" s="6">
        <f t="shared" si="1024"/>
        <v>1</v>
      </c>
      <c r="Y1490" s="4">
        <f t="shared" si="1025"/>
        <v>2</v>
      </c>
      <c r="Z1490" s="6">
        <f t="shared" si="1026"/>
        <v>1</v>
      </c>
      <c r="AA1490" s="18">
        <f t="shared" si="1027"/>
        <v>2</v>
      </c>
      <c r="AB1490" s="9" t="str">
        <f t="shared" si="1042"/>
        <v>TESTU</v>
      </c>
      <c r="AC1490" s="9" t="str">
        <f>_xlfn.XLOOKUP(R1490,Sheet2!$H$3:$H$258,Sheet2!$I$3:$I$258,"-----")</f>
        <v>TESTU</v>
      </c>
      <c r="AD1490" s="9" t="str">
        <f>_xlfn.XLOOKUP(VALUE(AE1490),Sheet2!$N$3:$N$1000,Sheet2!$O$3:$O$1000,"********")</f>
        <v>D37</v>
      </c>
      <c r="AE1490" t="str">
        <f t="shared" si="1037"/>
        <v>3342</v>
      </c>
      <c r="AF1490" s="9" t="str">
        <f>IF(R1490&lt;200,"+"&amp;TEXT(R1490,"0"),"-"&amp;TEXT(_xlfn.XLOOKUP(R1490,Sheet2!$K$3:$K$130,Sheet2!$L$3:$L$130,"-----"),"0"))</f>
        <v>+152</v>
      </c>
      <c r="AG1490" s="9" t="str">
        <f t="shared" si="1043"/>
        <v/>
      </c>
      <c r="AH1490" s="9" t="str">
        <f t="shared" si="1044"/>
        <v>JSR TESTU</v>
      </c>
      <c r="AI1490" t="str">
        <f t="shared" si="1045"/>
        <v>1,TESTU</v>
      </c>
      <c r="AJ1490" s="16" t="str">
        <f t="shared" si="1046"/>
        <v>TESTU</v>
      </c>
      <c r="AK1490" t="str">
        <f t="shared" si="1047"/>
        <v>COMOL# 1,1,SZC</v>
      </c>
      <c r="AL1490" s="4" t="str">
        <f t="shared" si="1048"/>
        <v>COM</v>
      </c>
      <c r="AM1490" s="4" t="str">
        <f t="shared" si="1049"/>
        <v>L</v>
      </c>
      <c r="AN1490" s="4" t="str">
        <f t="shared" si="1050"/>
        <v>O</v>
      </c>
      <c r="AO1490" s="4" t="str">
        <f t="shared" si="1051"/>
        <v>#</v>
      </c>
      <c r="AP1490" s="15" t="str">
        <f t="shared" si="1052"/>
        <v>,SZC</v>
      </c>
      <c r="AQ1490" s="9" t="str">
        <f>_xlfn.XLOOKUP(D1490,Sheet2!$E$3:$E$101,Sheet2!$F$3:$F$101,"******************")</f>
        <v>******************</v>
      </c>
      <c r="AR1490" s="33" t="str">
        <f t="shared" si="1038"/>
        <v>NIOS **</v>
      </c>
      <c r="AS1490" s="9" t="str">
        <f t="shared" si="1039"/>
        <v>DOCS</v>
      </c>
      <c r="AT1490" s="4">
        <f t="shared" si="1053"/>
        <v>1</v>
      </c>
      <c r="AU1490" s="6">
        <f t="shared" si="1054"/>
        <v>1</v>
      </c>
      <c r="AV1490" s="4" t="str">
        <f t="shared" si="1055"/>
        <v>S</v>
      </c>
      <c r="AW1490" s="4">
        <f t="shared" si="1056"/>
        <v>52</v>
      </c>
      <c r="AX1490" s="4" t="str">
        <f>_xlfn.XLOOKUP(AW1490,Sheet2!$Q$3:$Q$66,Sheet2!$R$3:$R$66,"**")</f>
        <v>**</v>
      </c>
      <c r="AY1490" s="4">
        <f t="shared" si="1057"/>
        <v>0</v>
      </c>
      <c r="AZ1490" s="16" t="str">
        <f t="shared" si="1058"/>
        <v>SKPBZ</v>
      </c>
    </row>
    <row r="1491" spans="2:52" x14ac:dyDescent="0.35">
      <c r="B1491" s="3">
        <f t="shared" si="1016"/>
        <v>31</v>
      </c>
      <c r="C1491" s="1">
        <f t="shared" si="1017"/>
        <v>3171</v>
      </c>
      <c r="D1491" s="2">
        <v>123000</v>
      </c>
      <c r="E1491" s="2" t="str">
        <f>_xlfn.XLOOKUP(C1491,Sheet2!$N$3:$N$1000,Sheet2!$O$3:$O$1000,"")</f>
        <v/>
      </c>
      <c r="F1491" s="9" t="str">
        <f t="shared" si="1015"/>
        <v>ADD 1,0</v>
      </c>
      <c r="G1491" s="4" t="str">
        <f t="shared" si="1035"/>
        <v>246</v>
      </c>
      <c r="H1491" s="4">
        <f t="shared" si="1036"/>
        <v>0</v>
      </c>
      <c r="I1491" s="6">
        <f t="shared" si="1028"/>
        <v>1</v>
      </c>
      <c r="J1491" s="6">
        <f t="shared" si="1029"/>
        <v>2</v>
      </c>
      <c r="K1491" s="6">
        <f t="shared" si="1030"/>
        <v>3</v>
      </c>
      <c r="L1491" s="6">
        <f t="shared" si="1031"/>
        <v>0</v>
      </c>
      <c r="M1491" s="6">
        <f t="shared" si="1032"/>
        <v>0</v>
      </c>
      <c r="N1491" s="6">
        <f t="shared" si="1033"/>
        <v>0</v>
      </c>
      <c r="O1491" s="13">
        <f t="shared" si="1034"/>
        <v>20</v>
      </c>
      <c r="P1491" s="4">
        <f t="shared" si="1040"/>
        <v>5</v>
      </c>
      <c r="Q1491" s="4">
        <f t="shared" si="1041"/>
        <v>0</v>
      </c>
      <c r="R1491">
        <f t="shared" si="1018"/>
        <v>0</v>
      </c>
      <c r="S1491" s="4">
        <f t="shared" si="1019"/>
        <v>2</v>
      </c>
      <c r="T1491" s="15">
        <f t="shared" si="1020"/>
        <v>1</v>
      </c>
      <c r="U1491" s="4">
        <f t="shared" si="1021"/>
        <v>1</v>
      </c>
      <c r="V1491" s="4">
        <f t="shared" si="1022"/>
        <v>0</v>
      </c>
      <c r="W1491" s="4">
        <f t="shared" si="1023"/>
        <v>6</v>
      </c>
      <c r="X1491" s="6">
        <f t="shared" si="1024"/>
        <v>0</v>
      </c>
      <c r="Y1491" s="4">
        <f t="shared" si="1025"/>
        <v>0</v>
      </c>
      <c r="Z1491" s="6">
        <f t="shared" si="1026"/>
        <v>0</v>
      </c>
      <c r="AA1491" s="18">
        <f t="shared" si="1027"/>
        <v>0</v>
      </c>
      <c r="AB1491" s="9" t="str">
        <f t="shared" si="1042"/>
        <v>+0,2</v>
      </c>
      <c r="AC1491" s="9" t="str">
        <f>_xlfn.XLOOKUP(R1491,Sheet2!$H$3:$H$258,Sheet2!$I$3:$I$258,"-----")</f>
        <v>0</v>
      </c>
      <c r="AD1491" s="9" t="str">
        <f>_xlfn.XLOOKUP(VALUE(AE1491),Sheet2!$N$3:$N$1000,Sheet2!$O$3:$O$1000,"********")</f>
        <v>********</v>
      </c>
      <c r="AE1491" t="str">
        <f t="shared" si="1037"/>
        <v>3171</v>
      </c>
      <c r="AF1491" s="9" t="str">
        <f>IF(R1491&lt;200,"+"&amp;TEXT(R1491,"0"),"-"&amp;TEXT(_xlfn.XLOOKUP(R1491,Sheet2!$K$3:$K$130,Sheet2!$L$3:$L$130,"-----"),"0"))</f>
        <v>+0</v>
      </c>
      <c r="AG1491" s="9" t="str">
        <f t="shared" si="1043"/>
        <v>@</v>
      </c>
      <c r="AH1491" s="9" t="str">
        <f t="shared" si="1044"/>
        <v>JMP @+0,2</v>
      </c>
      <c r="AI1491" t="str">
        <f t="shared" si="1045"/>
        <v>0,@+0,2</v>
      </c>
      <c r="AJ1491" s="16" t="str">
        <f t="shared" si="1046"/>
        <v>@+0,2</v>
      </c>
      <c r="AK1491" t="str">
        <f t="shared" si="1047"/>
        <v>ADD 1,0</v>
      </c>
      <c r="AL1491" s="4" t="str">
        <f t="shared" si="1048"/>
        <v>ADD</v>
      </c>
      <c r="AM1491" s="4" t="str">
        <f t="shared" si="1049"/>
        <v/>
      </c>
      <c r="AN1491" s="4" t="str">
        <f t="shared" si="1050"/>
        <v/>
      </c>
      <c r="AO1491" s="4" t="str">
        <f t="shared" si="1051"/>
        <v/>
      </c>
      <c r="AP1491" s="15" t="str">
        <f t="shared" si="1052"/>
        <v/>
      </c>
      <c r="AQ1491" s="9" t="str">
        <f>_xlfn.XLOOKUP(D1491,Sheet2!$E$3:$E$101,Sheet2!$F$3:$F$101,"******************")</f>
        <v>******************</v>
      </c>
      <c r="AR1491" s="33" t="str">
        <f t="shared" si="1038"/>
        <v>DOC 0,0</v>
      </c>
      <c r="AS1491" s="9" t="str">
        <f t="shared" si="1039"/>
        <v>DOC</v>
      </c>
      <c r="AT1491" s="4">
        <f t="shared" si="1053"/>
        <v>0</v>
      </c>
      <c r="AU1491" s="6">
        <f t="shared" si="1054"/>
        <v>0</v>
      </c>
      <c r="AV1491" s="4" t="str">
        <f t="shared" si="1055"/>
        <v/>
      </c>
      <c r="AW1491" s="4">
        <f t="shared" si="1056"/>
        <v>0</v>
      </c>
      <c r="AX1491" s="4" t="str">
        <f>_xlfn.XLOOKUP(AW1491,Sheet2!$Q$3:$Q$66,Sheet2!$R$3:$R$66,"**")</f>
        <v>0</v>
      </c>
      <c r="AY1491" s="4">
        <f t="shared" si="1057"/>
        <v>6</v>
      </c>
      <c r="AZ1491" s="16" t="str">
        <f t="shared" si="1058"/>
        <v>SKPBN</v>
      </c>
    </row>
    <row r="1492" spans="2:52" x14ac:dyDescent="0.35">
      <c r="B1492" s="3">
        <f t="shared" si="1016"/>
        <v>32</v>
      </c>
      <c r="C1492" s="1">
        <f t="shared" si="1017"/>
        <v>3172</v>
      </c>
      <c r="D1492" s="2">
        <v>63033</v>
      </c>
      <c r="E1492" s="2" t="str">
        <f>_xlfn.XLOOKUP(C1492,Sheet2!$N$3:$N$1000,Sheet2!$O$3:$O$1000,"")</f>
        <v/>
      </c>
      <c r="F1492" s="9" t="str">
        <f t="shared" si="1015"/>
        <v>DOC 0,DSKP</v>
      </c>
      <c r="G1492" s="4" t="str">
        <f t="shared" si="1035"/>
        <v>146</v>
      </c>
      <c r="H1492" s="4">
        <f t="shared" si="1036"/>
        <v>33</v>
      </c>
      <c r="I1492" s="6">
        <f t="shared" si="1028"/>
        <v>0</v>
      </c>
      <c r="J1492" s="6">
        <f t="shared" si="1029"/>
        <v>6</v>
      </c>
      <c r="K1492" s="6">
        <f t="shared" si="1030"/>
        <v>3</v>
      </c>
      <c r="L1492" s="6">
        <f t="shared" si="1031"/>
        <v>0</v>
      </c>
      <c r="M1492" s="6">
        <f t="shared" si="1032"/>
        <v>3</v>
      </c>
      <c r="N1492" s="6">
        <f t="shared" si="1033"/>
        <v>3</v>
      </c>
      <c r="O1492" s="13">
        <f t="shared" si="1034"/>
        <v>12</v>
      </c>
      <c r="P1492" s="4">
        <f t="shared" si="1040"/>
        <v>3</v>
      </c>
      <c r="Q1492" s="4">
        <f t="shared" si="1041"/>
        <v>0</v>
      </c>
      <c r="R1492">
        <f t="shared" si="1018"/>
        <v>33</v>
      </c>
      <c r="S1492" s="4">
        <f t="shared" si="1019"/>
        <v>2</v>
      </c>
      <c r="T1492" s="15">
        <f t="shared" si="1020"/>
        <v>1</v>
      </c>
      <c r="U1492" s="4">
        <f t="shared" si="1021"/>
        <v>3</v>
      </c>
      <c r="V1492" s="4">
        <f t="shared" si="1022"/>
        <v>0</v>
      </c>
      <c r="W1492" s="4">
        <f t="shared" si="1023"/>
        <v>6</v>
      </c>
      <c r="X1492" s="6">
        <f t="shared" si="1024"/>
        <v>0</v>
      </c>
      <c r="Y1492" s="4">
        <f t="shared" si="1025"/>
        <v>1</v>
      </c>
      <c r="Z1492" s="6">
        <f t="shared" si="1026"/>
        <v>1</v>
      </c>
      <c r="AA1492" s="18">
        <f t="shared" si="1027"/>
        <v>3</v>
      </c>
      <c r="AB1492" s="9" t="str">
        <f t="shared" si="1042"/>
        <v>+33,2</v>
      </c>
      <c r="AC1492" s="9" t="str">
        <f>_xlfn.XLOOKUP(R1492,Sheet2!$H$3:$H$258,Sheet2!$I$3:$I$258,"-----")</f>
        <v>*****</v>
      </c>
      <c r="AD1492" s="9" t="str">
        <f>_xlfn.XLOOKUP(VALUE(AE1492),Sheet2!$N$3:$N$1000,Sheet2!$O$3:$O$1000,"********")</f>
        <v>********</v>
      </c>
      <c r="AE1492" t="str">
        <f t="shared" si="1037"/>
        <v>3225</v>
      </c>
      <c r="AF1492" s="9" t="str">
        <f>IF(R1492&lt;200,"+"&amp;TEXT(R1492,"0"),"-"&amp;TEXT(_xlfn.XLOOKUP(R1492,Sheet2!$K$3:$K$130,Sheet2!$L$3:$L$130,"-----"),"0"))</f>
        <v>+33</v>
      </c>
      <c r="AG1492" s="9" t="str">
        <f t="shared" si="1043"/>
        <v>@</v>
      </c>
      <c r="AH1492" s="9" t="str">
        <f t="shared" si="1044"/>
        <v>JMP @+33,2</v>
      </c>
      <c r="AI1492" t="str">
        <f t="shared" si="1045"/>
        <v>0,@+33,2</v>
      </c>
      <c r="AJ1492" s="16" t="str">
        <f t="shared" si="1046"/>
        <v>@+33,2</v>
      </c>
      <c r="AK1492" t="str">
        <f t="shared" si="1047"/>
        <v>ADDZ# 3,0,SNC</v>
      </c>
      <c r="AL1492" s="4" t="str">
        <f t="shared" si="1048"/>
        <v>ADD</v>
      </c>
      <c r="AM1492" s="4" t="str">
        <f t="shared" si="1049"/>
        <v/>
      </c>
      <c r="AN1492" s="4" t="str">
        <f t="shared" si="1050"/>
        <v>Z</v>
      </c>
      <c r="AO1492" s="4" t="str">
        <f t="shared" si="1051"/>
        <v>#</v>
      </c>
      <c r="AP1492" s="15" t="str">
        <f t="shared" si="1052"/>
        <v>,SNC</v>
      </c>
      <c r="AQ1492" s="9" t="str">
        <f>_xlfn.XLOOKUP(D1492,Sheet2!$E$3:$E$101,Sheet2!$F$3:$F$101,"******************")</f>
        <v>******************</v>
      </c>
      <c r="AR1492" s="33" t="str">
        <f t="shared" si="1038"/>
        <v>DOC 0,DSKP</v>
      </c>
      <c r="AS1492" s="9" t="str">
        <f t="shared" si="1039"/>
        <v>DOC</v>
      </c>
      <c r="AT1492" s="4">
        <f t="shared" si="1053"/>
        <v>0</v>
      </c>
      <c r="AU1492" s="6">
        <f t="shared" si="1054"/>
        <v>0</v>
      </c>
      <c r="AV1492" s="4" t="str">
        <f t="shared" si="1055"/>
        <v/>
      </c>
      <c r="AW1492" s="4">
        <f t="shared" si="1056"/>
        <v>33</v>
      </c>
      <c r="AX1492" s="4" t="str">
        <f>_xlfn.XLOOKUP(AW1492,Sheet2!$Q$3:$Q$66,Sheet2!$R$3:$R$66,"**")</f>
        <v>DSKP</v>
      </c>
      <c r="AY1492" s="4">
        <f t="shared" si="1057"/>
        <v>6</v>
      </c>
      <c r="AZ1492" s="16" t="str">
        <f t="shared" si="1058"/>
        <v>SKPBN</v>
      </c>
    </row>
    <row r="1493" spans="2:52" x14ac:dyDescent="0.35">
      <c r="B1493" s="3">
        <f t="shared" si="1016"/>
        <v>33</v>
      </c>
      <c r="C1493" s="1">
        <f t="shared" si="1017"/>
        <v>3173</v>
      </c>
      <c r="D1493" s="2">
        <v>20160</v>
      </c>
      <c r="E1493" s="2" t="str">
        <f>_xlfn.XLOOKUP(C1493,Sheet2!$N$3:$N$1000,Sheet2!$O$3:$O$1000,"")</f>
        <v/>
      </c>
      <c r="F1493" s="9" t="str">
        <f t="shared" si="1015"/>
        <v>LDA 0,BUFF</v>
      </c>
      <c r="G1493" s="4" t="str">
        <f t="shared" si="1035"/>
        <v>40</v>
      </c>
      <c r="H1493" s="4">
        <f t="shared" si="1036"/>
        <v>160</v>
      </c>
      <c r="I1493" s="6">
        <f t="shared" si="1028"/>
        <v>0</v>
      </c>
      <c r="J1493" s="6">
        <f t="shared" si="1029"/>
        <v>2</v>
      </c>
      <c r="K1493" s="6">
        <f t="shared" si="1030"/>
        <v>0</v>
      </c>
      <c r="L1493" s="6">
        <f t="shared" si="1031"/>
        <v>1</v>
      </c>
      <c r="M1493" s="6">
        <f t="shared" si="1032"/>
        <v>6</v>
      </c>
      <c r="N1493" s="6">
        <f t="shared" si="1033"/>
        <v>0</v>
      </c>
      <c r="O1493" s="13">
        <f t="shared" si="1034"/>
        <v>4</v>
      </c>
      <c r="P1493" s="4">
        <f t="shared" si="1040"/>
        <v>1</v>
      </c>
      <c r="Q1493" s="4">
        <f t="shared" si="1041"/>
        <v>0</v>
      </c>
      <c r="R1493">
        <f t="shared" si="1018"/>
        <v>160</v>
      </c>
      <c r="S1493" s="4">
        <f t="shared" si="1019"/>
        <v>0</v>
      </c>
      <c r="T1493" s="15">
        <f t="shared" si="1020"/>
        <v>0</v>
      </c>
      <c r="U1493" s="4">
        <f t="shared" si="1021"/>
        <v>1</v>
      </c>
      <c r="V1493" s="4">
        <f t="shared" si="1022"/>
        <v>0</v>
      </c>
      <c r="W1493" s="4">
        <f t="shared" si="1023"/>
        <v>0</v>
      </c>
      <c r="X1493" s="6">
        <f t="shared" si="1024"/>
        <v>1</v>
      </c>
      <c r="Y1493" s="4">
        <f t="shared" si="1025"/>
        <v>3</v>
      </c>
      <c r="Z1493" s="6">
        <f t="shared" si="1026"/>
        <v>0</v>
      </c>
      <c r="AA1493" s="18">
        <f t="shared" si="1027"/>
        <v>0</v>
      </c>
      <c r="AB1493" s="9" t="str">
        <f t="shared" si="1042"/>
        <v>BUFF</v>
      </c>
      <c r="AC1493" s="9" t="str">
        <f>_xlfn.XLOOKUP(R1493,Sheet2!$H$3:$H$258,Sheet2!$I$3:$I$258,"-----")</f>
        <v>BUFF</v>
      </c>
      <c r="AD1493" s="9" t="str">
        <f>_xlfn.XLOOKUP(VALUE(AE1493),Sheet2!$N$3:$N$1000,Sheet2!$O$3:$O$1000,"********")</f>
        <v>********</v>
      </c>
      <c r="AE1493" t="str">
        <f t="shared" si="1037"/>
        <v>3353</v>
      </c>
      <c r="AF1493" s="9" t="str">
        <f>IF(R1493&lt;200,"+"&amp;TEXT(R1493,"0"),"-"&amp;TEXT(_xlfn.XLOOKUP(R1493,Sheet2!$K$3:$K$130,Sheet2!$L$3:$L$130,"-----"),"0"))</f>
        <v>+160</v>
      </c>
      <c r="AG1493" s="9" t="str">
        <f t="shared" si="1043"/>
        <v/>
      </c>
      <c r="AH1493" s="9" t="str">
        <f t="shared" si="1044"/>
        <v>JMP BUFF</v>
      </c>
      <c r="AI1493" t="str">
        <f t="shared" si="1045"/>
        <v>0,BUFF</v>
      </c>
      <c r="AJ1493" s="16" t="str">
        <f t="shared" si="1046"/>
        <v>BUFF</v>
      </c>
      <c r="AK1493" t="str">
        <f t="shared" si="1047"/>
        <v>COMCL 1,0</v>
      </c>
      <c r="AL1493" s="4" t="str">
        <f t="shared" si="1048"/>
        <v>COM</v>
      </c>
      <c r="AM1493" s="4" t="str">
        <f t="shared" si="1049"/>
        <v>L</v>
      </c>
      <c r="AN1493" s="4" t="str">
        <f t="shared" si="1050"/>
        <v>C</v>
      </c>
      <c r="AO1493" s="4" t="str">
        <f t="shared" si="1051"/>
        <v/>
      </c>
      <c r="AP1493" s="15" t="str">
        <f t="shared" si="1052"/>
        <v/>
      </c>
      <c r="AQ1493" s="9" t="str">
        <f>_xlfn.XLOOKUP(D1493,Sheet2!$E$3:$E$101,Sheet2!$F$3:$F$101,"******************")</f>
        <v>******************</v>
      </c>
      <c r="AR1493" s="33" t="str">
        <f t="shared" si="1038"/>
        <v>NIOS **</v>
      </c>
      <c r="AS1493" s="9" t="str">
        <f t="shared" si="1039"/>
        <v>DOCS</v>
      </c>
      <c r="AT1493" s="4">
        <f t="shared" si="1053"/>
        <v>0</v>
      </c>
      <c r="AU1493" s="6">
        <f t="shared" si="1054"/>
        <v>1</v>
      </c>
      <c r="AV1493" s="4" t="str">
        <f t="shared" si="1055"/>
        <v>S</v>
      </c>
      <c r="AW1493" s="4">
        <f t="shared" si="1056"/>
        <v>60</v>
      </c>
      <c r="AX1493" s="4" t="str">
        <f>_xlfn.XLOOKUP(AW1493,Sheet2!$Q$3:$Q$66,Sheet2!$R$3:$R$66,"**")</f>
        <v>**</v>
      </c>
      <c r="AY1493" s="4">
        <f t="shared" si="1057"/>
        <v>0</v>
      </c>
      <c r="AZ1493" s="16" t="str">
        <f t="shared" si="1058"/>
        <v>SKPBZ</v>
      </c>
    </row>
    <row r="1494" spans="2:52" x14ac:dyDescent="0.35">
      <c r="B1494" s="3">
        <f t="shared" si="1016"/>
        <v>34</v>
      </c>
      <c r="C1494" s="1">
        <f t="shared" si="1017"/>
        <v>3174</v>
      </c>
      <c r="D1494" s="2">
        <v>62033</v>
      </c>
      <c r="E1494" s="2" t="str">
        <f>_xlfn.XLOOKUP(C1494,Sheet2!$N$3:$N$1000,Sheet2!$O$3:$O$1000,"")</f>
        <v/>
      </c>
      <c r="F1494" s="9" t="str">
        <f t="shared" si="1015"/>
        <v>DOB 0,DSKP</v>
      </c>
      <c r="G1494" s="4" t="str">
        <f t="shared" si="1035"/>
        <v>144</v>
      </c>
      <c r="H1494" s="4">
        <f t="shared" si="1036"/>
        <v>33</v>
      </c>
      <c r="I1494" s="6">
        <f t="shared" si="1028"/>
        <v>0</v>
      </c>
      <c r="J1494" s="6">
        <f t="shared" si="1029"/>
        <v>6</v>
      </c>
      <c r="K1494" s="6">
        <f t="shared" si="1030"/>
        <v>2</v>
      </c>
      <c r="L1494" s="6">
        <f t="shared" si="1031"/>
        <v>0</v>
      </c>
      <c r="M1494" s="6">
        <f t="shared" si="1032"/>
        <v>3</v>
      </c>
      <c r="N1494" s="6">
        <f t="shared" si="1033"/>
        <v>3</v>
      </c>
      <c r="O1494" s="13">
        <f t="shared" si="1034"/>
        <v>12</v>
      </c>
      <c r="P1494" s="4">
        <f t="shared" si="1040"/>
        <v>3</v>
      </c>
      <c r="Q1494" s="4">
        <f t="shared" si="1041"/>
        <v>0</v>
      </c>
      <c r="R1494">
        <f t="shared" si="1018"/>
        <v>33</v>
      </c>
      <c r="S1494" s="4">
        <f t="shared" si="1019"/>
        <v>0</v>
      </c>
      <c r="T1494" s="15">
        <f t="shared" si="1020"/>
        <v>1</v>
      </c>
      <c r="U1494" s="4">
        <f t="shared" si="1021"/>
        <v>3</v>
      </c>
      <c r="V1494" s="4">
        <f t="shared" si="1022"/>
        <v>0</v>
      </c>
      <c r="W1494" s="4">
        <f t="shared" si="1023"/>
        <v>4</v>
      </c>
      <c r="X1494" s="6">
        <f t="shared" si="1024"/>
        <v>0</v>
      </c>
      <c r="Y1494" s="4">
        <f t="shared" si="1025"/>
        <v>1</v>
      </c>
      <c r="Z1494" s="6">
        <f t="shared" si="1026"/>
        <v>1</v>
      </c>
      <c r="AA1494" s="18">
        <f t="shared" si="1027"/>
        <v>3</v>
      </c>
      <c r="AB1494" s="9" t="str">
        <f t="shared" si="1042"/>
        <v>*****</v>
      </c>
      <c r="AC1494" s="9" t="str">
        <f>_xlfn.XLOOKUP(R1494,Sheet2!$H$3:$H$258,Sheet2!$I$3:$I$258,"-----")</f>
        <v>*****</v>
      </c>
      <c r="AD1494" s="9" t="str">
        <f>_xlfn.XLOOKUP(VALUE(AE1494),Sheet2!$N$3:$N$1000,Sheet2!$O$3:$O$1000,"********")</f>
        <v>********</v>
      </c>
      <c r="AE1494" t="str">
        <f t="shared" si="1037"/>
        <v>3227</v>
      </c>
      <c r="AF1494" s="9" t="str">
        <f>IF(R1494&lt;200,"+"&amp;TEXT(R1494,"0"),"-"&amp;TEXT(_xlfn.XLOOKUP(R1494,Sheet2!$K$3:$K$130,Sheet2!$L$3:$L$130,"-----"),"0"))</f>
        <v>+33</v>
      </c>
      <c r="AG1494" s="9" t="str">
        <f t="shared" si="1043"/>
        <v>@</v>
      </c>
      <c r="AH1494" s="9" t="str">
        <f t="shared" si="1044"/>
        <v>JMP @*****</v>
      </c>
      <c r="AI1494" t="str">
        <f t="shared" si="1045"/>
        <v>0,@*****</v>
      </c>
      <c r="AJ1494" s="16" t="str">
        <f t="shared" si="1046"/>
        <v>@*****</v>
      </c>
      <c r="AK1494" t="str">
        <f t="shared" si="1047"/>
        <v>ADCZ# 3,0,SNC</v>
      </c>
      <c r="AL1494" s="4" t="str">
        <f t="shared" si="1048"/>
        <v>ADC</v>
      </c>
      <c r="AM1494" s="4" t="str">
        <f t="shared" si="1049"/>
        <v/>
      </c>
      <c r="AN1494" s="4" t="str">
        <f t="shared" si="1050"/>
        <v>Z</v>
      </c>
      <c r="AO1494" s="4" t="str">
        <f t="shared" si="1051"/>
        <v>#</v>
      </c>
      <c r="AP1494" s="15" t="str">
        <f t="shared" si="1052"/>
        <v>,SNC</v>
      </c>
      <c r="AQ1494" s="9" t="str">
        <f>_xlfn.XLOOKUP(D1494,Sheet2!$E$3:$E$101,Sheet2!$F$3:$F$101,"******************")</f>
        <v>******************</v>
      </c>
      <c r="AR1494" s="33" t="str">
        <f t="shared" si="1038"/>
        <v>DOB 0,DSKP</v>
      </c>
      <c r="AS1494" s="9" t="str">
        <f t="shared" si="1039"/>
        <v>DOB</v>
      </c>
      <c r="AT1494" s="4">
        <f t="shared" si="1053"/>
        <v>0</v>
      </c>
      <c r="AU1494" s="6">
        <f t="shared" si="1054"/>
        <v>0</v>
      </c>
      <c r="AV1494" s="4" t="str">
        <f t="shared" si="1055"/>
        <v/>
      </c>
      <c r="AW1494" s="4">
        <f t="shared" si="1056"/>
        <v>33</v>
      </c>
      <c r="AX1494" s="4" t="str">
        <f>_xlfn.XLOOKUP(AW1494,Sheet2!$Q$3:$Q$66,Sheet2!$R$3:$R$66,"**")</f>
        <v>DSKP</v>
      </c>
      <c r="AY1494" s="4">
        <f t="shared" si="1057"/>
        <v>4</v>
      </c>
      <c r="AZ1494" s="16" t="str">
        <f t="shared" si="1058"/>
        <v>SKPBN</v>
      </c>
    </row>
    <row r="1495" spans="2:52" x14ac:dyDescent="0.35">
      <c r="B1495" s="3">
        <f t="shared" si="1016"/>
        <v>35</v>
      </c>
      <c r="C1495" s="1">
        <f t="shared" si="1017"/>
        <v>3175</v>
      </c>
      <c r="D1495" s="2">
        <v>20067</v>
      </c>
      <c r="E1495" s="2" t="str">
        <f>_xlfn.XLOOKUP(C1495,Sheet2!$N$3:$N$1000,Sheet2!$O$3:$O$1000,"")</f>
        <v/>
      </c>
      <c r="F1495" s="9" t="str">
        <f t="shared" si="1015"/>
        <v>LDA 0,KB7</v>
      </c>
      <c r="G1495" s="4" t="str">
        <f t="shared" si="1035"/>
        <v>40</v>
      </c>
      <c r="H1495" s="4">
        <f t="shared" si="1036"/>
        <v>67</v>
      </c>
      <c r="I1495" s="6">
        <f t="shared" si="1028"/>
        <v>0</v>
      </c>
      <c r="J1495" s="6">
        <f t="shared" si="1029"/>
        <v>2</v>
      </c>
      <c r="K1495" s="6">
        <f t="shared" si="1030"/>
        <v>0</v>
      </c>
      <c r="L1495" s="6">
        <f t="shared" si="1031"/>
        <v>0</v>
      </c>
      <c r="M1495" s="6">
        <f t="shared" si="1032"/>
        <v>6</v>
      </c>
      <c r="N1495" s="6">
        <f t="shared" si="1033"/>
        <v>7</v>
      </c>
      <c r="O1495" s="13">
        <f t="shared" si="1034"/>
        <v>4</v>
      </c>
      <c r="P1495" s="4">
        <f t="shared" si="1040"/>
        <v>1</v>
      </c>
      <c r="Q1495" s="4">
        <f t="shared" si="1041"/>
        <v>0</v>
      </c>
      <c r="R1495">
        <f t="shared" si="1018"/>
        <v>67</v>
      </c>
      <c r="S1495" s="4">
        <f t="shared" si="1019"/>
        <v>0</v>
      </c>
      <c r="T1495" s="15">
        <f t="shared" si="1020"/>
        <v>0</v>
      </c>
      <c r="U1495" s="4">
        <f t="shared" si="1021"/>
        <v>1</v>
      </c>
      <c r="V1495" s="4">
        <f t="shared" si="1022"/>
        <v>0</v>
      </c>
      <c r="W1495" s="4">
        <f t="shared" si="1023"/>
        <v>0</v>
      </c>
      <c r="X1495" s="6">
        <f t="shared" si="1024"/>
        <v>0</v>
      </c>
      <c r="Y1495" s="4">
        <f t="shared" si="1025"/>
        <v>3</v>
      </c>
      <c r="Z1495" s="6">
        <f t="shared" si="1026"/>
        <v>0</v>
      </c>
      <c r="AA1495" s="18">
        <f t="shared" si="1027"/>
        <v>7</v>
      </c>
      <c r="AB1495" s="9" t="str">
        <f t="shared" si="1042"/>
        <v>KB7</v>
      </c>
      <c r="AC1495" s="9" t="str">
        <f>_xlfn.XLOOKUP(R1495,Sheet2!$H$3:$H$258,Sheet2!$I$3:$I$258,"-----")</f>
        <v>KB7</v>
      </c>
      <c r="AD1495" s="9" t="str">
        <f>_xlfn.XLOOKUP(VALUE(AE1495),Sheet2!$N$3:$N$1000,Sheet2!$O$3:$O$1000,"********")</f>
        <v>D34</v>
      </c>
      <c r="AE1495" t="str">
        <f t="shared" si="1037"/>
        <v>3264</v>
      </c>
      <c r="AF1495" s="9" t="str">
        <f>IF(R1495&lt;200,"+"&amp;TEXT(R1495,"0"),"-"&amp;TEXT(_xlfn.XLOOKUP(R1495,Sheet2!$K$3:$K$130,Sheet2!$L$3:$L$130,"-----"),"0"))</f>
        <v>+67</v>
      </c>
      <c r="AG1495" s="9" t="str">
        <f t="shared" si="1043"/>
        <v/>
      </c>
      <c r="AH1495" s="9" t="str">
        <f t="shared" si="1044"/>
        <v>JMP KB7</v>
      </c>
      <c r="AI1495" t="str">
        <f t="shared" si="1045"/>
        <v>0,KB7</v>
      </c>
      <c r="AJ1495" s="16" t="str">
        <f t="shared" si="1046"/>
        <v>KB7</v>
      </c>
      <c r="AK1495" t="str">
        <f t="shared" si="1047"/>
        <v>COMC 1,0,SBN</v>
      </c>
      <c r="AL1495" s="4" t="str">
        <f t="shared" si="1048"/>
        <v>COM</v>
      </c>
      <c r="AM1495" s="4" t="str">
        <f t="shared" si="1049"/>
        <v/>
      </c>
      <c r="AN1495" s="4" t="str">
        <f t="shared" si="1050"/>
        <v>C</v>
      </c>
      <c r="AO1495" s="4" t="str">
        <f t="shared" si="1051"/>
        <v/>
      </c>
      <c r="AP1495" s="15" t="str">
        <f t="shared" si="1052"/>
        <v>,SBN</v>
      </c>
      <c r="AQ1495" s="9" t="str">
        <f>_xlfn.XLOOKUP(D1495,Sheet2!$E$3:$E$101,Sheet2!$F$3:$F$101,"******************")</f>
        <v>******************</v>
      </c>
      <c r="AR1495" s="33" t="str">
        <f t="shared" si="1038"/>
        <v>NIO **</v>
      </c>
      <c r="AS1495" s="9" t="str">
        <f t="shared" si="1039"/>
        <v>DOC</v>
      </c>
      <c r="AT1495" s="4">
        <f t="shared" si="1053"/>
        <v>0</v>
      </c>
      <c r="AU1495" s="6">
        <f t="shared" si="1054"/>
        <v>0</v>
      </c>
      <c r="AV1495" s="4" t="str">
        <f t="shared" si="1055"/>
        <v/>
      </c>
      <c r="AW1495" s="4">
        <f t="shared" si="1056"/>
        <v>67</v>
      </c>
      <c r="AX1495" s="4" t="str">
        <f>_xlfn.XLOOKUP(AW1495,Sheet2!$Q$3:$Q$66,Sheet2!$R$3:$R$66,"**")</f>
        <v>**</v>
      </c>
      <c r="AY1495" s="4">
        <f t="shared" si="1057"/>
        <v>0</v>
      </c>
      <c r="AZ1495" s="16" t="str">
        <f t="shared" si="1058"/>
        <v>SKPBN</v>
      </c>
    </row>
    <row r="1496" spans="2:52" x14ac:dyDescent="0.35">
      <c r="B1496" s="3">
        <f t="shared" si="1016"/>
        <v>36</v>
      </c>
      <c r="C1496" s="1">
        <f t="shared" si="1017"/>
        <v>3176</v>
      </c>
      <c r="D1496" s="2">
        <v>61133</v>
      </c>
      <c r="E1496" s="2" t="str">
        <f>_xlfn.XLOOKUP(C1496,Sheet2!$N$3:$N$1000,Sheet2!$O$3:$O$1000,"")</f>
        <v/>
      </c>
      <c r="F1496" s="9" t="str">
        <f t="shared" si="1015"/>
        <v>DOAS 0,DSKP</v>
      </c>
      <c r="G1496" s="4" t="str">
        <f t="shared" si="1035"/>
        <v>142</v>
      </c>
      <c r="H1496" s="4">
        <f t="shared" si="1036"/>
        <v>133</v>
      </c>
      <c r="I1496" s="6">
        <f t="shared" si="1028"/>
        <v>0</v>
      </c>
      <c r="J1496" s="6">
        <f t="shared" si="1029"/>
        <v>6</v>
      </c>
      <c r="K1496" s="6">
        <f t="shared" si="1030"/>
        <v>1</v>
      </c>
      <c r="L1496" s="6">
        <f t="shared" si="1031"/>
        <v>1</v>
      </c>
      <c r="M1496" s="6">
        <f t="shared" si="1032"/>
        <v>3</v>
      </c>
      <c r="N1496" s="6">
        <f t="shared" si="1033"/>
        <v>3</v>
      </c>
      <c r="O1496" s="13">
        <f t="shared" si="1034"/>
        <v>12</v>
      </c>
      <c r="P1496" s="4">
        <f t="shared" si="1040"/>
        <v>3</v>
      </c>
      <c r="Q1496" s="4">
        <f t="shared" si="1041"/>
        <v>0</v>
      </c>
      <c r="R1496">
        <f t="shared" si="1018"/>
        <v>133</v>
      </c>
      <c r="S1496" s="4">
        <f t="shared" si="1019"/>
        <v>2</v>
      </c>
      <c r="T1496" s="15">
        <f t="shared" si="1020"/>
        <v>0</v>
      </c>
      <c r="U1496" s="4">
        <f t="shared" si="1021"/>
        <v>3</v>
      </c>
      <c r="V1496" s="4">
        <f t="shared" si="1022"/>
        <v>0</v>
      </c>
      <c r="W1496" s="4">
        <f t="shared" si="1023"/>
        <v>2</v>
      </c>
      <c r="X1496" s="6">
        <f t="shared" si="1024"/>
        <v>1</v>
      </c>
      <c r="Y1496" s="4">
        <f t="shared" si="1025"/>
        <v>1</v>
      </c>
      <c r="Z1496" s="6">
        <f t="shared" si="1026"/>
        <v>1</v>
      </c>
      <c r="AA1496" s="18">
        <f t="shared" si="1027"/>
        <v>3</v>
      </c>
      <c r="AB1496" s="9" t="str">
        <f t="shared" si="1042"/>
        <v>+133,2</v>
      </c>
      <c r="AC1496" s="9" t="str">
        <f>_xlfn.XLOOKUP(R1496,Sheet2!$H$3:$H$258,Sheet2!$I$3:$I$258,"-----")</f>
        <v>C037</v>
      </c>
      <c r="AD1496" s="9" t="str">
        <f>_xlfn.XLOOKUP(VALUE(AE1496),Sheet2!$N$3:$N$1000,Sheet2!$O$3:$O$1000,"********")</f>
        <v>********</v>
      </c>
      <c r="AE1496" t="str">
        <f t="shared" si="1037"/>
        <v>3331</v>
      </c>
      <c r="AF1496" s="9" t="str">
        <f>IF(R1496&lt;200,"+"&amp;TEXT(R1496,"0"),"-"&amp;TEXT(_xlfn.XLOOKUP(R1496,Sheet2!$K$3:$K$130,Sheet2!$L$3:$L$130,"-----"),"0"))</f>
        <v>+133</v>
      </c>
      <c r="AG1496" s="9" t="str">
        <f t="shared" si="1043"/>
        <v/>
      </c>
      <c r="AH1496" s="9" t="str">
        <f t="shared" si="1044"/>
        <v>JMP +133,2</v>
      </c>
      <c r="AI1496" t="str">
        <f t="shared" si="1045"/>
        <v>0,+133,2</v>
      </c>
      <c r="AJ1496" s="16" t="str">
        <f t="shared" si="1046"/>
        <v>+133,2</v>
      </c>
      <c r="AK1496" t="str">
        <f t="shared" si="1047"/>
        <v>MOVZL# 3,0,SNC</v>
      </c>
      <c r="AL1496" s="4" t="str">
        <f t="shared" si="1048"/>
        <v>MOV</v>
      </c>
      <c r="AM1496" s="4" t="str">
        <f t="shared" si="1049"/>
        <v>L</v>
      </c>
      <c r="AN1496" s="4" t="str">
        <f t="shared" si="1050"/>
        <v>Z</v>
      </c>
      <c r="AO1496" s="4" t="str">
        <f t="shared" si="1051"/>
        <v>#</v>
      </c>
      <c r="AP1496" s="15" t="str">
        <f t="shared" si="1052"/>
        <v>,SNC</v>
      </c>
      <c r="AQ1496" s="9" t="str">
        <f>_xlfn.XLOOKUP(D1496,Sheet2!$E$3:$E$101,Sheet2!$F$3:$F$101,"******************")</f>
        <v>******************</v>
      </c>
      <c r="AR1496" s="33" t="str">
        <f t="shared" si="1038"/>
        <v>DOAS 0,DSKP</v>
      </c>
      <c r="AS1496" s="9" t="str">
        <f t="shared" si="1039"/>
        <v>DOAS</v>
      </c>
      <c r="AT1496" s="4">
        <f t="shared" si="1053"/>
        <v>0</v>
      </c>
      <c r="AU1496" s="6">
        <f t="shared" si="1054"/>
        <v>1</v>
      </c>
      <c r="AV1496" s="4" t="str">
        <f t="shared" si="1055"/>
        <v>S</v>
      </c>
      <c r="AW1496" s="4">
        <f t="shared" si="1056"/>
        <v>33</v>
      </c>
      <c r="AX1496" s="4" t="str">
        <f>_xlfn.XLOOKUP(AW1496,Sheet2!$Q$3:$Q$66,Sheet2!$R$3:$R$66,"**")</f>
        <v>DSKP</v>
      </c>
      <c r="AY1496" s="4">
        <f t="shared" si="1057"/>
        <v>2</v>
      </c>
      <c r="AZ1496" s="16" t="str">
        <f t="shared" si="1058"/>
        <v>SKPBZ</v>
      </c>
    </row>
    <row r="1497" spans="2:52" x14ac:dyDescent="0.35">
      <c r="B1497" s="3">
        <f t="shared" si="1016"/>
        <v>37</v>
      </c>
      <c r="C1497" s="1">
        <f t="shared" si="1017"/>
        <v>3177</v>
      </c>
      <c r="D1497" s="2">
        <v>152520</v>
      </c>
      <c r="E1497" s="2" t="str">
        <f>_xlfn.XLOOKUP(C1497,Sheet2!$N$3:$N$1000,Sheet2!$O$3:$O$1000,"")</f>
        <v/>
      </c>
      <c r="F1497" s="9" t="str">
        <f t="shared" si="1015"/>
        <v>SUBZL 2,2</v>
      </c>
      <c r="G1497" s="4" t="str">
        <f t="shared" si="1035"/>
        <v>325</v>
      </c>
      <c r="H1497" s="4">
        <f t="shared" si="1036"/>
        <v>120</v>
      </c>
      <c r="I1497" s="6">
        <f t="shared" si="1028"/>
        <v>1</v>
      </c>
      <c r="J1497" s="6">
        <f t="shared" si="1029"/>
        <v>5</v>
      </c>
      <c r="K1497" s="6">
        <f t="shared" si="1030"/>
        <v>2</v>
      </c>
      <c r="L1497" s="6">
        <f t="shared" si="1031"/>
        <v>5</v>
      </c>
      <c r="M1497" s="6">
        <f t="shared" si="1032"/>
        <v>2</v>
      </c>
      <c r="N1497" s="6">
        <f t="shared" si="1033"/>
        <v>0</v>
      </c>
      <c r="O1497" s="13">
        <f t="shared" si="1034"/>
        <v>26</v>
      </c>
      <c r="P1497" s="4">
        <f t="shared" si="1040"/>
        <v>6</v>
      </c>
      <c r="Q1497" s="4">
        <f t="shared" si="1041"/>
        <v>2</v>
      </c>
      <c r="R1497">
        <f t="shared" si="1018"/>
        <v>120</v>
      </c>
      <c r="S1497" s="4">
        <f t="shared" si="1019"/>
        <v>1</v>
      </c>
      <c r="T1497" s="15">
        <f t="shared" si="1020"/>
        <v>1</v>
      </c>
      <c r="U1497" s="4">
        <f t="shared" si="1021"/>
        <v>2</v>
      </c>
      <c r="V1497" s="4">
        <f t="shared" si="1022"/>
        <v>2</v>
      </c>
      <c r="W1497" s="4">
        <f t="shared" si="1023"/>
        <v>5</v>
      </c>
      <c r="X1497" s="6">
        <f t="shared" si="1024"/>
        <v>1</v>
      </c>
      <c r="Y1497" s="4">
        <f t="shared" si="1025"/>
        <v>1</v>
      </c>
      <c r="Z1497" s="6">
        <f t="shared" si="1026"/>
        <v>0</v>
      </c>
      <c r="AA1497" s="18">
        <f t="shared" si="1027"/>
        <v>0</v>
      </c>
      <c r="AB1497" s="9" t="str">
        <f t="shared" si="1042"/>
        <v>+120</v>
      </c>
      <c r="AC1497" s="9" t="str">
        <f>_xlfn.XLOOKUP(R1497,Sheet2!$H$3:$H$258,Sheet2!$I$3:$I$258,"-----")</f>
        <v>C7</v>
      </c>
      <c r="AD1497" s="9" t="str">
        <f>_xlfn.XLOOKUP(VALUE(AE1497),Sheet2!$N$3:$N$1000,Sheet2!$O$3:$O$1000,"********")</f>
        <v>********</v>
      </c>
      <c r="AE1497" t="str">
        <f t="shared" si="1037"/>
        <v>3317</v>
      </c>
      <c r="AF1497" s="9" t="str">
        <f>IF(R1497&lt;200,"+"&amp;TEXT(R1497,"0"),"-"&amp;TEXT(_xlfn.XLOOKUP(R1497,Sheet2!$K$3:$K$130,Sheet2!$L$3:$L$130,"-----"),"0"))</f>
        <v>+120</v>
      </c>
      <c r="AG1497" s="9" t="str">
        <f t="shared" si="1043"/>
        <v>@</v>
      </c>
      <c r="AH1497" s="9" t="str">
        <f t="shared" si="1044"/>
        <v>ISZ @+120</v>
      </c>
      <c r="AI1497" t="str">
        <f t="shared" si="1045"/>
        <v>2,@+120</v>
      </c>
      <c r="AJ1497" s="16" t="str">
        <f t="shared" si="1046"/>
        <v>@+120</v>
      </c>
      <c r="AK1497" t="str">
        <f t="shared" si="1047"/>
        <v>SUBZL 2,2</v>
      </c>
      <c r="AL1497" s="4" t="str">
        <f t="shared" si="1048"/>
        <v>SUB</v>
      </c>
      <c r="AM1497" s="4" t="str">
        <f t="shared" si="1049"/>
        <v>L</v>
      </c>
      <c r="AN1497" s="4" t="str">
        <f t="shared" si="1050"/>
        <v>Z</v>
      </c>
      <c r="AO1497" s="4" t="str">
        <f t="shared" si="1051"/>
        <v/>
      </c>
      <c r="AP1497" s="15" t="str">
        <f t="shared" si="1052"/>
        <v/>
      </c>
      <c r="AQ1497" s="9" t="str">
        <f>_xlfn.XLOOKUP(D1497,Sheet2!$E$3:$E$101,Sheet2!$F$3:$F$101,"******************")</f>
        <v>******************</v>
      </c>
      <c r="AR1497" s="33" t="str">
        <f t="shared" si="1038"/>
        <v>DICS 2,DSKP</v>
      </c>
      <c r="AS1497" s="9" t="str">
        <f t="shared" si="1039"/>
        <v>DICS</v>
      </c>
      <c r="AT1497" s="4">
        <f t="shared" si="1053"/>
        <v>2</v>
      </c>
      <c r="AU1497" s="6">
        <f t="shared" si="1054"/>
        <v>1</v>
      </c>
      <c r="AV1497" s="4" t="str">
        <f t="shared" si="1055"/>
        <v>S</v>
      </c>
      <c r="AW1497" s="4">
        <f t="shared" si="1056"/>
        <v>20</v>
      </c>
      <c r="AX1497" s="4" t="str">
        <f>_xlfn.XLOOKUP(AW1497,Sheet2!$Q$3:$Q$66,Sheet2!$R$3:$R$66,"**")</f>
        <v>DSKP</v>
      </c>
      <c r="AY1497" s="4">
        <f t="shared" si="1057"/>
        <v>5</v>
      </c>
      <c r="AZ1497" s="16" t="str">
        <f t="shared" si="1058"/>
        <v>SKPBZ</v>
      </c>
    </row>
    <row r="1498" spans="2:52" x14ac:dyDescent="0.35">
      <c r="B1498" s="3">
        <f t="shared" si="1016"/>
        <v>38</v>
      </c>
      <c r="C1498" s="1">
        <v>3200</v>
      </c>
      <c r="D1498" s="2">
        <v>6227</v>
      </c>
      <c r="E1498" s="2" t="str">
        <f>_xlfn.XLOOKUP(C1498,Sheet2!$N$3:$N$1000,Sheet2!$O$3:$O$1000,"")</f>
        <v/>
      </c>
      <c r="F1498" s="9" t="str">
        <f t="shared" ref="F1498:F1561" si="1059">IF(AQ1498="******************",IF(P1498=0,AH1498,IF(P1498=3,AR1498,IF(P1498=1,"LDA "&amp;AI1498,IF(P1498=2,"STA "&amp;AI1498,IF(P1498=3,AQ1498,AK1498))))),AQ1498)</f>
        <v>WAIT</v>
      </c>
      <c r="G1498" s="4" t="str">
        <f t="shared" si="1035"/>
        <v>14</v>
      </c>
      <c r="H1498" s="4">
        <f t="shared" si="1036"/>
        <v>227</v>
      </c>
      <c r="I1498" s="6">
        <f t="shared" si="1028"/>
        <v>0</v>
      </c>
      <c r="J1498" s="6">
        <f t="shared" si="1029"/>
        <v>0</v>
      </c>
      <c r="K1498" s="6">
        <f t="shared" si="1030"/>
        <v>6</v>
      </c>
      <c r="L1498" s="6">
        <f t="shared" si="1031"/>
        <v>2</v>
      </c>
      <c r="M1498" s="6">
        <f t="shared" si="1032"/>
        <v>2</v>
      </c>
      <c r="N1498" s="6">
        <f t="shared" si="1033"/>
        <v>7</v>
      </c>
      <c r="O1498" s="13">
        <f t="shared" si="1034"/>
        <v>1</v>
      </c>
      <c r="P1498" s="4">
        <f t="shared" si="1040"/>
        <v>0</v>
      </c>
      <c r="Q1498" s="4">
        <f t="shared" si="1041"/>
        <v>1</v>
      </c>
      <c r="R1498">
        <f t="shared" si="1018"/>
        <v>227</v>
      </c>
      <c r="S1498" s="4">
        <f t="shared" si="1019"/>
        <v>0</v>
      </c>
      <c r="T1498" s="15">
        <f t="shared" si="1020"/>
        <v>1</v>
      </c>
      <c r="U1498" s="4">
        <f t="shared" si="1021"/>
        <v>0</v>
      </c>
      <c r="V1498" s="4">
        <f t="shared" si="1022"/>
        <v>1</v>
      </c>
      <c r="W1498" s="4">
        <f t="shared" si="1023"/>
        <v>4</v>
      </c>
      <c r="X1498" s="6">
        <f t="shared" si="1024"/>
        <v>2</v>
      </c>
      <c r="Y1498" s="4">
        <f t="shared" si="1025"/>
        <v>1</v>
      </c>
      <c r="Z1498" s="6">
        <f t="shared" si="1026"/>
        <v>0</v>
      </c>
      <c r="AA1498" s="18">
        <f t="shared" si="1027"/>
        <v>7</v>
      </c>
      <c r="AB1498" s="9" t="str">
        <f t="shared" si="1042"/>
        <v>I.WAIT</v>
      </c>
      <c r="AC1498" s="9" t="str">
        <f>_xlfn.XLOOKUP(R1498,Sheet2!$H$3:$H$258,Sheet2!$I$3:$I$258,"-----")</f>
        <v>I.WAIT</v>
      </c>
      <c r="AD1498" s="9" t="str">
        <f>_xlfn.XLOOKUP(VALUE(AE1498),Sheet2!$N$3:$N$1000,Sheet2!$O$3:$O$1000,"********")</f>
        <v>********</v>
      </c>
      <c r="AE1498" t="str">
        <f t="shared" si="1037"/>
        <v>3027</v>
      </c>
      <c r="AF1498" s="9" t="str">
        <f>IF(R1498&lt;200,"+"&amp;TEXT(R1498,"0"),"-"&amp;TEXT(_xlfn.XLOOKUP(R1498,Sheet2!$K$3:$K$130,Sheet2!$L$3:$L$130,"-----"),"0"))</f>
        <v>-151</v>
      </c>
      <c r="AG1498" s="9" t="str">
        <f t="shared" si="1043"/>
        <v>@</v>
      </c>
      <c r="AH1498" s="9" t="str">
        <f t="shared" si="1044"/>
        <v>JSR @I.WAIT</v>
      </c>
      <c r="AI1498" t="str">
        <f t="shared" si="1045"/>
        <v>1,@I.WAIT</v>
      </c>
      <c r="AJ1498" s="16" t="str">
        <f t="shared" si="1046"/>
        <v>@I.WAIT</v>
      </c>
      <c r="AK1498" t="str">
        <f t="shared" si="1047"/>
        <v>ADCZR 0,1,SBN</v>
      </c>
      <c r="AL1498" s="4" t="str">
        <f t="shared" si="1048"/>
        <v>ADC</v>
      </c>
      <c r="AM1498" s="4" t="str">
        <f t="shared" si="1049"/>
        <v>R</v>
      </c>
      <c r="AN1498" s="4" t="str">
        <f t="shared" si="1050"/>
        <v>Z</v>
      </c>
      <c r="AO1498" s="4" t="str">
        <f t="shared" si="1051"/>
        <v/>
      </c>
      <c r="AP1498" s="15" t="str">
        <f t="shared" si="1052"/>
        <v>,SBN</v>
      </c>
      <c r="AQ1498" s="9" t="str">
        <f>_xlfn.XLOOKUP(D1498,Sheet2!$E$3:$E$101,Sheet2!$F$3:$F$101,"******************")</f>
        <v>WAIT</v>
      </c>
      <c r="AR1498" s="33" t="str">
        <f t="shared" si="1038"/>
        <v>DOBC 1,**</v>
      </c>
      <c r="AS1498" s="9" t="str">
        <f t="shared" si="1039"/>
        <v>DOBC</v>
      </c>
      <c r="AT1498" s="4">
        <f t="shared" si="1053"/>
        <v>1</v>
      </c>
      <c r="AU1498" s="6">
        <f t="shared" si="1054"/>
        <v>2</v>
      </c>
      <c r="AV1498" s="4" t="str">
        <f t="shared" si="1055"/>
        <v>C</v>
      </c>
      <c r="AW1498" s="4">
        <f t="shared" si="1056"/>
        <v>27</v>
      </c>
      <c r="AX1498" s="4" t="str">
        <f>_xlfn.XLOOKUP(AW1498,Sheet2!$Q$3:$Q$66,Sheet2!$R$3:$R$66,"**")</f>
        <v>**</v>
      </c>
      <c r="AY1498" s="4">
        <f t="shared" si="1057"/>
        <v>4</v>
      </c>
      <c r="AZ1498" s="16" t="str">
        <f t="shared" si="1058"/>
        <v>SKPDN</v>
      </c>
    </row>
    <row r="1499" spans="2:52" x14ac:dyDescent="0.35">
      <c r="B1499" s="3">
        <f t="shared" si="1016"/>
        <v>39</v>
      </c>
      <c r="C1499" s="1">
        <f t="shared" si="1017"/>
        <v>3201</v>
      </c>
      <c r="D1499" s="2">
        <v>64433</v>
      </c>
      <c r="E1499" s="2" t="str">
        <f>_xlfn.XLOOKUP(C1499,Sheet2!$N$3:$N$1000,Sheet2!$O$3:$O$1000,"")</f>
        <v/>
      </c>
      <c r="F1499" s="9" t="str">
        <f t="shared" si="1059"/>
        <v>DIA 1,DSKP</v>
      </c>
      <c r="G1499" s="4" t="str">
        <f t="shared" si="1035"/>
        <v>151</v>
      </c>
      <c r="H1499" s="4">
        <f t="shared" si="1036"/>
        <v>33</v>
      </c>
      <c r="I1499" s="6">
        <f t="shared" si="1028"/>
        <v>0</v>
      </c>
      <c r="J1499" s="6">
        <f t="shared" si="1029"/>
        <v>6</v>
      </c>
      <c r="K1499" s="6">
        <f t="shared" si="1030"/>
        <v>4</v>
      </c>
      <c r="L1499" s="6">
        <f t="shared" si="1031"/>
        <v>4</v>
      </c>
      <c r="M1499" s="6">
        <f t="shared" si="1032"/>
        <v>3</v>
      </c>
      <c r="N1499" s="6">
        <f t="shared" si="1033"/>
        <v>3</v>
      </c>
      <c r="O1499" s="13">
        <f t="shared" si="1034"/>
        <v>13</v>
      </c>
      <c r="P1499" s="4">
        <f t="shared" si="1040"/>
        <v>3</v>
      </c>
      <c r="Q1499" s="4">
        <f t="shared" si="1041"/>
        <v>1</v>
      </c>
      <c r="R1499">
        <f t="shared" si="1018"/>
        <v>33</v>
      </c>
      <c r="S1499" s="4">
        <f t="shared" si="1019"/>
        <v>1</v>
      </c>
      <c r="T1499" s="15">
        <f t="shared" si="1020"/>
        <v>0</v>
      </c>
      <c r="U1499" s="4">
        <f t="shared" si="1021"/>
        <v>3</v>
      </c>
      <c r="V1499" s="4">
        <f t="shared" si="1022"/>
        <v>1</v>
      </c>
      <c r="W1499" s="4">
        <f t="shared" si="1023"/>
        <v>1</v>
      </c>
      <c r="X1499" s="6">
        <f t="shared" si="1024"/>
        <v>0</v>
      </c>
      <c r="Y1499" s="4">
        <f t="shared" si="1025"/>
        <v>1</v>
      </c>
      <c r="Z1499" s="6">
        <f t="shared" si="1026"/>
        <v>1</v>
      </c>
      <c r="AA1499" s="18">
        <f t="shared" si="1027"/>
        <v>3</v>
      </c>
      <c r="AB1499" s="9" t="str">
        <f t="shared" si="1042"/>
        <v>+33</v>
      </c>
      <c r="AC1499" s="9" t="str">
        <f>_xlfn.XLOOKUP(R1499,Sheet2!$H$3:$H$258,Sheet2!$I$3:$I$258,"-----")</f>
        <v>*****</v>
      </c>
      <c r="AD1499" s="9" t="str">
        <f>_xlfn.XLOOKUP(VALUE(AE1499),Sheet2!$N$3:$N$1000,Sheet2!$O$3:$O$1000,"********")</f>
        <v>********</v>
      </c>
      <c r="AE1499" t="str">
        <f t="shared" si="1037"/>
        <v>3234</v>
      </c>
      <c r="AF1499" s="9" t="str">
        <f>IF(R1499&lt;200,"+"&amp;TEXT(R1499,"0"),"-"&amp;TEXT(_xlfn.XLOOKUP(R1499,Sheet2!$K$3:$K$130,Sheet2!$L$3:$L$130,"-----"),"0"))</f>
        <v>+33</v>
      </c>
      <c r="AG1499" s="9" t="str">
        <f t="shared" si="1043"/>
        <v/>
      </c>
      <c r="AH1499" s="9" t="str">
        <f t="shared" si="1044"/>
        <v>JSR +33</v>
      </c>
      <c r="AI1499" t="str">
        <f t="shared" si="1045"/>
        <v>1,+33</v>
      </c>
      <c r="AJ1499" s="16" t="str">
        <f t="shared" si="1046"/>
        <v>+33</v>
      </c>
      <c r="AK1499" t="str">
        <f t="shared" si="1047"/>
        <v>NEGZ# 3,1,SNC</v>
      </c>
      <c r="AL1499" s="4" t="str">
        <f t="shared" si="1048"/>
        <v>NEG</v>
      </c>
      <c r="AM1499" s="4" t="str">
        <f t="shared" si="1049"/>
        <v/>
      </c>
      <c r="AN1499" s="4" t="str">
        <f t="shared" si="1050"/>
        <v>Z</v>
      </c>
      <c r="AO1499" s="4" t="str">
        <f t="shared" si="1051"/>
        <v>#</v>
      </c>
      <c r="AP1499" s="15" t="str">
        <f t="shared" si="1052"/>
        <v>,SNC</v>
      </c>
      <c r="AQ1499" s="9" t="str">
        <f>_xlfn.XLOOKUP(D1499,Sheet2!$E$3:$E$101,Sheet2!$F$3:$F$101,"******************")</f>
        <v>******************</v>
      </c>
      <c r="AR1499" s="33" t="str">
        <f t="shared" si="1038"/>
        <v>DIA 1,DSKP</v>
      </c>
      <c r="AS1499" s="9" t="str">
        <f t="shared" si="1039"/>
        <v>DIA</v>
      </c>
      <c r="AT1499" s="4">
        <f t="shared" si="1053"/>
        <v>1</v>
      </c>
      <c r="AU1499" s="6">
        <f t="shared" si="1054"/>
        <v>0</v>
      </c>
      <c r="AV1499" s="4" t="str">
        <f t="shared" si="1055"/>
        <v/>
      </c>
      <c r="AW1499" s="4">
        <f t="shared" si="1056"/>
        <v>33</v>
      </c>
      <c r="AX1499" s="4" t="str">
        <f>_xlfn.XLOOKUP(AW1499,Sheet2!$Q$3:$Q$66,Sheet2!$R$3:$R$66,"**")</f>
        <v>DSKP</v>
      </c>
      <c r="AY1499" s="4">
        <f t="shared" si="1057"/>
        <v>1</v>
      </c>
      <c r="AZ1499" s="16" t="str">
        <f t="shared" si="1058"/>
        <v>SKPBN</v>
      </c>
    </row>
    <row r="1500" spans="2:52" x14ac:dyDescent="0.35">
      <c r="B1500" s="3">
        <f t="shared" si="1016"/>
        <v>40</v>
      </c>
      <c r="C1500" s="1">
        <f t="shared" si="1017"/>
        <v>3202</v>
      </c>
      <c r="D1500" s="2">
        <v>20412</v>
      </c>
      <c r="E1500" s="2" t="str">
        <f>_xlfn.XLOOKUP(C1500,Sheet2!$N$3:$N$1000,Sheet2!$O$3:$O$1000,"")</f>
        <v/>
      </c>
      <c r="F1500" s="9" t="str">
        <f t="shared" si="1059"/>
        <v>LDA 0,DAD4</v>
      </c>
      <c r="G1500" s="4" t="str">
        <f t="shared" si="1035"/>
        <v>41</v>
      </c>
      <c r="H1500" s="4">
        <f t="shared" si="1036"/>
        <v>12</v>
      </c>
      <c r="I1500" s="6">
        <f t="shared" si="1028"/>
        <v>0</v>
      </c>
      <c r="J1500" s="6">
        <f t="shared" si="1029"/>
        <v>2</v>
      </c>
      <c r="K1500" s="6">
        <f t="shared" si="1030"/>
        <v>0</v>
      </c>
      <c r="L1500" s="6">
        <f t="shared" si="1031"/>
        <v>4</v>
      </c>
      <c r="M1500" s="6">
        <f t="shared" si="1032"/>
        <v>1</v>
      </c>
      <c r="N1500" s="6">
        <f t="shared" si="1033"/>
        <v>2</v>
      </c>
      <c r="O1500" s="13">
        <f t="shared" si="1034"/>
        <v>4</v>
      </c>
      <c r="P1500" s="4">
        <f t="shared" si="1040"/>
        <v>1</v>
      </c>
      <c r="Q1500" s="4">
        <f t="shared" si="1041"/>
        <v>0</v>
      </c>
      <c r="R1500">
        <f t="shared" si="1018"/>
        <v>12</v>
      </c>
      <c r="S1500" s="4">
        <f t="shared" si="1019"/>
        <v>1</v>
      </c>
      <c r="T1500" s="15">
        <f t="shared" si="1020"/>
        <v>0</v>
      </c>
      <c r="U1500" s="4">
        <f t="shared" si="1021"/>
        <v>1</v>
      </c>
      <c r="V1500" s="4">
        <f t="shared" si="1022"/>
        <v>0</v>
      </c>
      <c r="W1500" s="4">
        <f t="shared" si="1023"/>
        <v>1</v>
      </c>
      <c r="X1500" s="6">
        <f t="shared" si="1024"/>
        <v>0</v>
      </c>
      <c r="Y1500" s="4">
        <f t="shared" si="1025"/>
        <v>0</v>
      </c>
      <c r="Z1500" s="6">
        <f t="shared" si="1026"/>
        <v>1</v>
      </c>
      <c r="AA1500" s="18">
        <f t="shared" si="1027"/>
        <v>2</v>
      </c>
      <c r="AB1500" s="9" t="str">
        <f t="shared" si="1042"/>
        <v>DAD4</v>
      </c>
      <c r="AC1500" s="9" t="str">
        <f>_xlfn.XLOOKUP(R1500,Sheet2!$H$3:$H$258,Sheet2!$I$3:$I$258,"-----")</f>
        <v>*****</v>
      </c>
      <c r="AD1500" s="9" t="str">
        <f>_xlfn.XLOOKUP(VALUE(AE1500),Sheet2!$N$3:$N$1000,Sheet2!$O$3:$O$1000,"********")</f>
        <v>DAD4</v>
      </c>
      <c r="AE1500" t="str">
        <f t="shared" si="1037"/>
        <v>3214</v>
      </c>
      <c r="AF1500" s="9" t="str">
        <f>IF(R1500&lt;200,"+"&amp;TEXT(R1500,"0"),"-"&amp;TEXT(_xlfn.XLOOKUP(R1500,Sheet2!$K$3:$K$130,Sheet2!$L$3:$L$130,"-----"),"0"))</f>
        <v>+12</v>
      </c>
      <c r="AG1500" s="9" t="str">
        <f t="shared" si="1043"/>
        <v/>
      </c>
      <c r="AH1500" s="9" t="str">
        <f t="shared" si="1044"/>
        <v>JMP DAD4</v>
      </c>
      <c r="AI1500" t="str">
        <f t="shared" si="1045"/>
        <v>0,DAD4</v>
      </c>
      <c r="AJ1500" s="16" t="str">
        <f t="shared" si="1046"/>
        <v>DAD4</v>
      </c>
      <c r="AK1500" t="str">
        <f t="shared" si="1047"/>
        <v>NEG# 1,0,SZC</v>
      </c>
      <c r="AL1500" s="4" t="str">
        <f t="shared" si="1048"/>
        <v>NEG</v>
      </c>
      <c r="AM1500" s="4" t="str">
        <f t="shared" si="1049"/>
        <v/>
      </c>
      <c r="AN1500" s="4" t="str">
        <f t="shared" si="1050"/>
        <v/>
      </c>
      <c r="AO1500" s="4" t="str">
        <f t="shared" si="1051"/>
        <v>#</v>
      </c>
      <c r="AP1500" s="15" t="str">
        <f t="shared" si="1052"/>
        <v>,SZC</v>
      </c>
      <c r="AQ1500" s="9" t="str">
        <f>_xlfn.XLOOKUP(D1500,Sheet2!$E$3:$E$101,Sheet2!$F$3:$F$101,"******************")</f>
        <v>******************</v>
      </c>
      <c r="AR1500" s="33" t="str">
        <f t="shared" si="1038"/>
        <v>DIA 0,PTR</v>
      </c>
      <c r="AS1500" s="9" t="str">
        <f t="shared" si="1039"/>
        <v>DIA</v>
      </c>
      <c r="AT1500" s="4">
        <f t="shared" si="1053"/>
        <v>0</v>
      </c>
      <c r="AU1500" s="6">
        <f t="shared" si="1054"/>
        <v>0</v>
      </c>
      <c r="AV1500" s="4" t="str">
        <f t="shared" si="1055"/>
        <v/>
      </c>
      <c r="AW1500" s="4">
        <f t="shared" si="1056"/>
        <v>12</v>
      </c>
      <c r="AX1500" s="4" t="str">
        <f>_xlfn.XLOOKUP(AW1500,Sheet2!$Q$3:$Q$66,Sheet2!$R$3:$R$66,"**")</f>
        <v>PTR</v>
      </c>
      <c r="AY1500" s="4">
        <f t="shared" si="1057"/>
        <v>1</v>
      </c>
      <c r="AZ1500" s="16" t="str">
        <f t="shared" si="1058"/>
        <v>SKPBN</v>
      </c>
    </row>
    <row r="1501" spans="2:52" x14ac:dyDescent="0.35">
      <c r="B1501" s="3">
        <f t="shared" si="1016"/>
        <v>41</v>
      </c>
      <c r="C1501" s="1">
        <f t="shared" si="1017"/>
        <v>3203</v>
      </c>
      <c r="D1501" s="2">
        <v>107400</v>
      </c>
      <c r="E1501" s="2" t="str">
        <f>_xlfn.XLOOKUP(C1501,Sheet2!$N$3:$N$1000,Sheet2!$O$3:$O$1000,"")</f>
        <v/>
      </c>
      <c r="F1501" s="9" t="str">
        <f t="shared" si="1059"/>
        <v>AND 0,1</v>
      </c>
      <c r="G1501" s="4" t="str">
        <f t="shared" si="1035"/>
        <v>217</v>
      </c>
      <c r="H1501" s="4">
        <f t="shared" si="1036"/>
        <v>0</v>
      </c>
      <c r="I1501" s="6">
        <f t="shared" si="1028"/>
        <v>1</v>
      </c>
      <c r="J1501" s="6">
        <f t="shared" si="1029"/>
        <v>0</v>
      </c>
      <c r="K1501" s="6">
        <f t="shared" si="1030"/>
        <v>7</v>
      </c>
      <c r="L1501" s="6">
        <f t="shared" si="1031"/>
        <v>4</v>
      </c>
      <c r="M1501" s="6">
        <f t="shared" si="1032"/>
        <v>0</v>
      </c>
      <c r="N1501" s="6">
        <f t="shared" si="1033"/>
        <v>0</v>
      </c>
      <c r="O1501" s="13">
        <f t="shared" si="1034"/>
        <v>17</v>
      </c>
      <c r="P1501" s="4">
        <f t="shared" si="1040"/>
        <v>4</v>
      </c>
      <c r="Q1501" s="4">
        <f t="shared" si="1041"/>
        <v>1</v>
      </c>
      <c r="R1501">
        <f t="shared" si="1018"/>
        <v>0</v>
      </c>
      <c r="S1501" s="4">
        <f t="shared" si="1019"/>
        <v>3</v>
      </c>
      <c r="T1501" s="15">
        <f t="shared" si="1020"/>
        <v>1</v>
      </c>
      <c r="U1501" s="4">
        <f t="shared" si="1021"/>
        <v>0</v>
      </c>
      <c r="V1501" s="4">
        <f t="shared" si="1022"/>
        <v>1</v>
      </c>
      <c r="W1501" s="4">
        <f t="shared" si="1023"/>
        <v>7</v>
      </c>
      <c r="X1501" s="6">
        <f t="shared" si="1024"/>
        <v>0</v>
      </c>
      <c r="Y1501" s="4">
        <f t="shared" si="1025"/>
        <v>0</v>
      </c>
      <c r="Z1501" s="6">
        <f t="shared" si="1026"/>
        <v>0</v>
      </c>
      <c r="AA1501" s="18">
        <f t="shared" si="1027"/>
        <v>0</v>
      </c>
      <c r="AB1501" s="9" t="str">
        <f t="shared" si="1042"/>
        <v>+0,3</v>
      </c>
      <c r="AC1501" s="9" t="str">
        <f>_xlfn.XLOOKUP(R1501,Sheet2!$H$3:$H$258,Sheet2!$I$3:$I$258,"-----")</f>
        <v>0</v>
      </c>
      <c r="AD1501" s="9" t="str">
        <f>_xlfn.XLOOKUP(VALUE(AE1501),Sheet2!$N$3:$N$1000,Sheet2!$O$3:$O$1000,"********")</f>
        <v>********</v>
      </c>
      <c r="AE1501" t="str">
        <f t="shared" si="1037"/>
        <v>3203</v>
      </c>
      <c r="AF1501" s="9" t="str">
        <f>IF(R1501&lt;200,"+"&amp;TEXT(R1501,"0"),"-"&amp;TEXT(_xlfn.XLOOKUP(R1501,Sheet2!$K$3:$K$130,Sheet2!$L$3:$L$130,"-----"),"0"))</f>
        <v>+0</v>
      </c>
      <c r="AG1501" s="9" t="str">
        <f t="shared" si="1043"/>
        <v>@</v>
      </c>
      <c r="AH1501" s="9" t="str">
        <f t="shared" si="1044"/>
        <v>JSR @+0,3</v>
      </c>
      <c r="AI1501" t="str">
        <f t="shared" si="1045"/>
        <v>1,@+0,3</v>
      </c>
      <c r="AJ1501" s="16" t="str">
        <f t="shared" si="1046"/>
        <v>@+0,3</v>
      </c>
      <c r="AK1501" t="str">
        <f t="shared" si="1047"/>
        <v>AND 0,1</v>
      </c>
      <c r="AL1501" s="4" t="str">
        <f t="shared" si="1048"/>
        <v>AND</v>
      </c>
      <c r="AM1501" s="4" t="str">
        <f t="shared" si="1049"/>
        <v/>
      </c>
      <c r="AN1501" s="4" t="str">
        <f t="shared" si="1050"/>
        <v/>
      </c>
      <c r="AO1501" s="4" t="str">
        <f t="shared" si="1051"/>
        <v/>
      </c>
      <c r="AP1501" s="15" t="str">
        <f t="shared" si="1052"/>
        <v/>
      </c>
      <c r="AQ1501" s="9" t="str">
        <f>_xlfn.XLOOKUP(D1501,Sheet2!$E$3:$E$101,Sheet2!$F$3:$F$101,"******************")</f>
        <v>******************</v>
      </c>
      <c r="AR1501" s="33" t="str">
        <f t="shared" si="1038"/>
        <v>SKPBN 0</v>
      </c>
      <c r="AS1501" s="9" t="str">
        <f t="shared" si="1039"/>
        <v>DOC</v>
      </c>
      <c r="AT1501" s="4">
        <f t="shared" si="1053"/>
        <v>1</v>
      </c>
      <c r="AU1501" s="6">
        <f t="shared" si="1054"/>
        <v>0</v>
      </c>
      <c r="AV1501" s="4" t="str">
        <f t="shared" si="1055"/>
        <v/>
      </c>
      <c r="AW1501" s="4">
        <f t="shared" si="1056"/>
        <v>0</v>
      </c>
      <c r="AX1501" s="4" t="str">
        <f>_xlfn.XLOOKUP(AW1501,Sheet2!$Q$3:$Q$66,Sheet2!$R$3:$R$66,"**")</f>
        <v>0</v>
      </c>
      <c r="AY1501" s="4">
        <f t="shared" si="1057"/>
        <v>7</v>
      </c>
      <c r="AZ1501" s="16" t="str">
        <f t="shared" si="1058"/>
        <v>SKPBN</v>
      </c>
    </row>
    <row r="1502" spans="2:52" x14ac:dyDescent="0.35">
      <c r="B1502" s="3">
        <f t="shared" si="1016"/>
        <v>42</v>
      </c>
      <c r="C1502" s="1">
        <f t="shared" si="1017"/>
        <v>3204</v>
      </c>
      <c r="D1502" s="2">
        <v>106414</v>
      </c>
      <c r="E1502" s="2" t="str">
        <f>_xlfn.XLOOKUP(C1502,Sheet2!$N$3:$N$1000,Sheet2!$O$3:$O$1000,"")</f>
        <v/>
      </c>
      <c r="F1502" s="9" t="str">
        <f t="shared" si="1059"/>
        <v>SUB# 0,1,SZR</v>
      </c>
      <c r="G1502" s="4" t="str">
        <f t="shared" si="1035"/>
        <v>215</v>
      </c>
      <c r="H1502" s="4">
        <f t="shared" si="1036"/>
        <v>14</v>
      </c>
      <c r="I1502" s="6">
        <f t="shared" si="1028"/>
        <v>1</v>
      </c>
      <c r="J1502" s="6">
        <f t="shared" si="1029"/>
        <v>0</v>
      </c>
      <c r="K1502" s="6">
        <f t="shared" si="1030"/>
        <v>6</v>
      </c>
      <c r="L1502" s="6">
        <f t="shared" si="1031"/>
        <v>4</v>
      </c>
      <c r="M1502" s="6">
        <f t="shared" si="1032"/>
        <v>1</v>
      </c>
      <c r="N1502" s="6">
        <f t="shared" si="1033"/>
        <v>4</v>
      </c>
      <c r="O1502" s="13">
        <f t="shared" si="1034"/>
        <v>17</v>
      </c>
      <c r="P1502" s="4">
        <f t="shared" si="1040"/>
        <v>4</v>
      </c>
      <c r="Q1502" s="4">
        <f t="shared" si="1041"/>
        <v>1</v>
      </c>
      <c r="R1502">
        <f t="shared" si="1018"/>
        <v>14</v>
      </c>
      <c r="S1502" s="4">
        <f t="shared" si="1019"/>
        <v>1</v>
      </c>
      <c r="T1502" s="15">
        <f t="shared" si="1020"/>
        <v>1</v>
      </c>
      <c r="U1502" s="4">
        <f t="shared" si="1021"/>
        <v>0</v>
      </c>
      <c r="V1502" s="4">
        <f t="shared" si="1022"/>
        <v>1</v>
      </c>
      <c r="W1502" s="4">
        <f t="shared" si="1023"/>
        <v>5</v>
      </c>
      <c r="X1502" s="6">
        <f t="shared" si="1024"/>
        <v>0</v>
      </c>
      <c r="Y1502" s="4">
        <f t="shared" si="1025"/>
        <v>0</v>
      </c>
      <c r="Z1502" s="6">
        <f t="shared" si="1026"/>
        <v>1</v>
      </c>
      <c r="AA1502" s="18">
        <f t="shared" si="1027"/>
        <v>4</v>
      </c>
      <c r="AB1502" s="9" t="str">
        <f t="shared" si="1042"/>
        <v>+14</v>
      </c>
      <c r="AC1502" s="9" t="str">
        <f>_xlfn.XLOOKUP(R1502,Sheet2!$H$3:$H$258,Sheet2!$I$3:$I$258,"-----")</f>
        <v>*****</v>
      </c>
      <c r="AD1502" s="9" t="str">
        <f>_xlfn.XLOOKUP(VALUE(AE1502),Sheet2!$N$3:$N$1000,Sheet2!$O$3:$O$1000,"********")</f>
        <v>********</v>
      </c>
      <c r="AE1502" t="str">
        <f t="shared" si="1037"/>
        <v>3220</v>
      </c>
      <c r="AF1502" s="9" t="str">
        <f>IF(R1502&lt;200,"+"&amp;TEXT(R1502,"0"),"-"&amp;TEXT(_xlfn.XLOOKUP(R1502,Sheet2!$K$3:$K$130,Sheet2!$L$3:$L$130,"-----"),"0"))</f>
        <v>+14</v>
      </c>
      <c r="AG1502" s="9" t="str">
        <f t="shared" si="1043"/>
        <v>@</v>
      </c>
      <c r="AH1502" s="9" t="str">
        <f t="shared" si="1044"/>
        <v>JSR @+14</v>
      </c>
      <c r="AI1502" t="str">
        <f t="shared" si="1045"/>
        <v>1,@+14</v>
      </c>
      <c r="AJ1502" s="16" t="str">
        <f t="shared" si="1046"/>
        <v>@+14</v>
      </c>
      <c r="AK1502" t="str">
        <f t="shared" si="1047"/>
        <v>SUB# 0,1,SZR</v>
      </c>
      <c r="AL1502" s="4" t="str">
        <f t="shared" si="1048"/>
        <v>SUB</v>
      </c>
      <c r="AM1502" s="4" t="str">
        <f t="shared" si="1049"/>
        <v/>
      </c>
      <c r="AN1502" s="4" t="str">
        <f t="shared" si="1050"/>
        <v/>
      </c>
      <c r="AO1502" s="4" t="str">
        <f t="shared" si="1051"/>
        <v>#</v>
      </c>
      <c r="AP1502" s="15" t="str">
        <f t="shared" si="1052"/>
        <v>,SZR</v>
      </c>
      <c r="AQ1502" s="9" t="str">
        <f>_xlfn.XLOOKUP(D1502,Sheet2!$E$3:$E$101,Sheet2!$F$3:$F$101,"******************")</f>
        <v>******************</v>
      </c>
      <c r="AR1502" s="33" t="str">
        <f t="shared" si="1038"/>
        <v>DIC 1,RTC</v>
      </c>
      <c r="AS1502" s="9" t="str">
        <f t="shared" si="1039"/>
        <v>DIC</v>
      </c>
      <c r="AT1502" s="4">
        <f t="shared" si="1053"/>
        <v>1</v>
      </c>
      <c r="AU1502" s="6">
        <f t="shared" si="1054"/>
        <v>0</v>
      </c>
      <c r="AV1502" s="4" t="str">
        <f t="shared" si="1055"/>
        <v/>
      </c>
      <c r="AW1502" s="4">
        <f t="shared" si="1056"/>
        <v>14</v>
      </c>
      <c r="AX1502" s="4" t="str">
        <f>_xlfn.XLOOKUP(AW1502,Sheet2!$Q$3:$Q$66,Sheet2!$R$3:$R$66,"**")</f>
        <v>RTC</v>
      </c>
      <c r="AY1502" s="4">
        <f t="shared" si="1057"/>
        <v>5</v>
      </c>
      <c r="AZ1502" s="16" t="str">
        <f t="shared" si="1058"/>
        <v>SKPBN</v>
      </c>
    </row>
    <row r="1503" spans="2:52" x14ac:dyDescent="0.35">
      <c r="B1503" s="3">
        <f t="shared" si="1016"/>
        <v>43</v>
      </c>
      <c r="C1503" s="1">
        <f t="shared" si="1017"/>
        <v>3205</v>
      </c>
      <c r="D1503" s="2">
        <v>6242</v>
      </c>
      <c r="E1503" s="2" t="str">
        <f>_xlfn.XLOOKUP(C1503,Sheet2!$N$3:$N$1000,Sheet2!$O$3:$O$1000,"")</f>
        <v/>
      </c>
      <c r="F1503" s="9" t="str">
        <f t="shared" si="1059"/>
        <v>EHALT</v>
      </c>
      <c r="G1503" s="4" t="str">
        <f t="shared" si="1035"/>
        <v>14</v>
      </c>
      <c r="H1503" s="4">
        <f t="shared" si="1036"/>
        <v>242</v>
      </c>
      <c r="I1503" s="6">
        <f t="shared" si="1028"/>
        <v>0</v>
      </c>
      <c r="J1503" s="6">
        <f t="shared" si="1029"/>
        <v>0</v>
      </c>
      <c r="K1503" s="6">
        <f t="shared" si="1030"/>
        <v>6</v>
      </c>
      <c r="L1503" s="6">
        <f t="shared" si="1031"/>
        <v>2</v>
      </c>
      <c r="M1503" s="6">
        <f t="shared" si="1032"/>
        <v>4</v>
      </c>
      <c r="N1503" s="6">
        <f t="shared" si="1033"/>
        <v>2</v>
      </c>
      <c r="O1503" s="13">
        <f t="shared" si="1034"/>
        <v>1</v>
      </c>
      <c r="P1503" s="4">
        <f t="shared" si="1040"/>
        <v>0</v>
      </c>
      <c r="Q1503" s="4">
        <f t="shared" si="1041"/>
        <v>1</v>
      </c>
      <c r="R1503">
        <f t="shared" si="1018"/>
        <v>242</v>
      </c>
      <c r="S1503" s="4">
        <f t="shared" si="1019"/>
        <v>0</v>
      </c>
      <c r="T1503" s="15">
        <f t="shared" si="1020"/>
        <v>1</v>
      </c>
      <c r="U1503" s="4">
        <f t="shared" si="1021"/>
        <v>0</v>
      </c>
      <c r="V1503" s="4">
        <f t="shared" si="1022"/>
        <v>1</v>
      </c>
      <c r="W1503" s="4">
        <f t="shared" si="1023"/>
        <v>4</v>
      </c>
      <c r="X1503" s="6">
        <f t="shared" si="1024"/>
        <v>2</v>
      </c>
      <c r="Y1503" s="4">
        <f t="shared" si="1025"/>
        <v>2</v>
      </c>
      <c r="Z1503" s="6">
        <f t="shared" si="1026"/>
        <v>0</v>
      </c>
      <c r="AA1503" s="18">
        <f t="shared" si="1027"/>
        <v>2</v>
      </c>
      <c r="AB1503" s="9" t="str">
        <f t="shared" si="1042"/>
        <v>I.EHA</v>
      </c>
      <c r="AC1503" s="9" t="str">
        <f>_xlfn.XLOOKUP(R1503,Sheet2!$H$3:$H$258,Sheet2!$I$3:$I$258,"-----")</f>
        <v>I.EHA</v>
      </c>
      <c r="AD1503" s="9" t="str">
        <f>_xlfn.XLOOKUP(VALUE(AE1503),Sheet2!$N$3:$N$1000,Sheet2!$O$3:$O$1000,"********")</f>
        <v>********</v>
      </c>
      <c r="AE1503" t="str">
        <f t="shared" si="1037"/>
        <v>3047</v>
      </c>
      <c r="AF1503" s="9" t="str">
        <f>IF(R1503&lt;200,"+"&amp;TEXT(R1503,"0"),"-"&amp;TEXT(_xlfn.XLOOKUP(R1503,Sheet2!$K$3:$K$130,Sheet2!$L$3:$L$130,"-----"),"0"))</f>
        <v>-136</v>
      </c>
      <c r="AG1503" s="9" t="str">
        <f t="shared" si="1043"/>
        <v>@</v>
      </c>
      <c r="AH1503" s="9" t="str">
        <f t="shared" si="1044"/>
        <v>JSR @I.EHA</v>
      </c>
      <c r="AI1503" t="str">
        <f t="shared" si="1045"/>
        <v>1,@I.EHA</v>
      </c>
      <c r="AJ1503" s="16" t="str">
        <f t="shared" si="1046"/>
        <v>@I.EHA</v>
      </c>
      <c r="AK1503" t="str">
        <f t="shared" si="1047"/>
        <v>ADCOR 0,1,SZC</v>
      </c>
      <c r="AL1503" s="4" t="str">
        <f t="shared" si="1048"/>
        <v>ADC</v>
      </c>
      <c r="AM1503" s="4" t="str">
        <f t="shared" si="1049"/>
        <v>R</v>
      </c>
      <c r="AN1503" s="4" t="str">
        <f t="shared" si="1050"/>
        <v>O</v>
      </c>
      <c r="AO1503" s="4" t="str">
        <f t="shared" si="1051"/>
        <v/>
      </c>
      <c r="AP1503" s="15" t="str">
        <f t="shared" si="1052"/>
        <v>,SZC</v>
      </c>
      <c r="AQ1503" s="9" t="str">
        <f>_xlfn.XLOOKUP(D1503,Sheet2!$E$3:$E$101,Sheet2!$F$3:$F$101,"******************")</f>
        <v>EHALT</v>
      </c>
      <c r="AR1503" s="33" t="str">
        <f t="shared" si="1038"/>
        <v>DOBC 1,**</v>
      </c>
      <c r="AS1503" s="9" t="str">
        <f t="shared" si="1039"/>
        <v>DOBC</v>
      </c>
      <c r="AT1503" s="4">
        <f t="shared" si="1053"/>
        <v>1</v>
      </c>
      <c r="AU1503" s="6">
        <f t="shared" si="1054"/>
        <v>2</v>
      </c>
      <c r="AV1503" s="4" t="str">
        <f t="shared" si="1055"/>
        <v>C</v>
      </c>
      <c r="AW1503" s="4">
        <f t="shared" si="1056"/>
        <v>42</v>
      </c>
      <c r="AX1503" s="4" t="str">
        <f>_xlfn.XLOOKUP(AW1503,Sheet2!$Q$3:$Q$66,Sheet2!$R$3:$R$66,"**")</f>
        <v>**</v>
      </c>
      <c r="AY1503" s="4">
        <f t="shared" si="1057"/>
        <v>4</v>
      </c>
      <c r="AZ1503" s="16" t="str">
        <f t="shared" si="1058"/>
        <v>SKPDN</v>
      </c>
    </row>
    <row r="1504" spans="2:52" x14ac:dyDescent="0.35">
      <c r="B1504" s="3">
        <f t="shared" si="1016"/>
        <v>44</v>
      </c>
      <c r="C1504" s="1">
        <f t="shared" si="1017"/>
        <v>3206</v>
      </c>
      <c r="D1504" s="2">
        <v>6243</v>
      </c>
      <c r="E1504" s="2" t="str">
        <f>_xlfn.XLOOKUP(C1504,Sheet2!$N$3:$N$1000,Sheet2!$O$3:$O$1000,"")</f>
        <v/>
      </c>
      <c r="F1504" s="9" t="str">
        <f t="shared" si="1059"/>
        <v>LOOP</v>
      </c>
      <c r="G1504" s="4" t="str">
        <f t="shared" si="1035"/>
        <v>14</v>
      </c>
      <c r="H1504" s="4">
        <f t="shared" si="1036"/>
        <v>243</v>
      </c>
      <c r="I1504" s="6">
        <f t="shared" si="1028"/>
        <v>0</v>
      </c>
      <c r="J1504" s="6">
        <f t="shared" si="1029"/>
        <v>0</v>
      </c>
      <c r="K1504" s="6">
        <f t="shared" si="1030"/>
        <v>6</v>
      </c>
      <c r="L1504" s="6">
        <f t="shared" si="1031"/>
        <v>2</v>
      </c>
      <c r="M1504" s="6">
        <f t="shared" si="1032"/>
        <v>4</v>
      </c>
      <c r="N1504" s="6">
        <f t="shared" si="1033"/>
        <v>3</v>
      </c>
      <c r="O1504" s="13">
        <f t="shared" si="1034"/>
        <v>1</v>
      </c>
      <c r="P1504" s="4">
        <f t="shared" si="1040"/>
        <v>0</v>
      </c>
      <c r="Q1504" s="4">
        <f t="shared" si="1041"/>
        <v>1</v>
      </c>
      <c r="R1504">
        <f t="shared" si="1018"/>
        <v>243</v>
      </c>
      <c r="S1504" s="4">
        <f t="shared" si="1019"/>
        <v>0</v>
      </c>
      <c r="T1504" s="15">
        <f t="shared" si="1020"/>
        <v>1</v>
      </c>
      <c r="U1504" s="4">
        <f t="shared" si="1021"/>
        <v>0</v>
      </c>
      <c r="V1504" s="4">
        <f t="shared" si="1022"/>
        <v>1</v>
      </c>
      <c r="W1504" s="4">
        <f t="shared" si="1023"/>
        <v>4</v>
      </c>
      <c r="X1504" s="6">
        <f t="shared" si="1024"/>
        <v>2</v>
      </c>
      <c r="Y1504" s="4">
        <f t="shared" si="1025"/>
        <v>2</v>
      </c>
      <c r="Z1504" s="6">
        <f t="shared" si="1026"/>
        <v>0</v>
      </c>
      <c r="AA1504" s="18">
        <f t="shared" si="1027"/>
        <v>3</v>
      </c>
      <c r="AB1504" s="9" t="str">
        <f t="shared" si="1042"/>
        <v>I.LOO</v>
      </c>
      <c r="AC1504" s="9" t="str">
        <f>_xlfn.XLOOKUP(R1504,Sheet2!$H$3:$H$258,Sheet2!$I$3:$I$258,"-----")</f>
        <v>I.LOO</v>
      </c>
      <c r="AD1504" s="9" t="str">
        <f>_xlfn.XLOOKUP(VALUE(AE1504),Sheet2!$N$3:$N$1000,Sheet2!$O$3:$O$1000,"********")</f>
        <v>********</v>
      </c>
      <c r="AE1504" t="str">
        <f t="shared" si="1037"/>
        <v>3051</v>
      </c>
      <c r="AF1504" s="9" t="str">
        <f>IF(R1504&lt;200,"+"&amp;TEXT(R1504,"0"),"-"&amp;TEXT(_xlfn.XLOOKUP(R1504,Sheet2!$K$3:$K$130,Sheet2!$L$3:$L$130,"-----"),"0"))</f>
        <v>-135</v>
      </c>
      <c r="AG1504" s="9" t="str">
        <f t="shared" si="1043"/>
        <v>@</v>
      </c>
      <c r="AH1504" s="9" t="str">
        <f t="shared" si="1044"/>
        <v>JSR @I.LOO</v>
      </c>
      <c r="AI1504" t="str">
        <f t="shared" si="1045"/>
        <v>1,@I.LOO</v>
      </c>
      <c r="AJ1504" s="16" t="str">
        <f t="shared" si="1046"/>
        <v>@I.LOO</v>
      </c>
      <c r="AK1504" t="str">
        <f t="shared" si="1047"/>
        <v>ADCOR 0,1,SNC</v>
      </c>
      <c r="AL1504" s="4" t="str">
        <f t="shared" si="1048"/>
        <v>ADC</v>
      </c>
      <c r="AM1504" s="4" t="str">
        <f t="shared" si="1049"/>
        <v>R</v>
      </c>
      <c r="AN1504" s="4" t="str">
        <f t="shared" si="1050"/>
        <v>O</v>
      </c>
      <c r="AO1504" s="4" t="str">
        <f t="shared" si="1051"/>
        <v/>
      </c>
      <c r="AP1504" s="15" t="str">
        <f t="shared" si="1052"/>
        <v>,SNC</v>
      </c>
      <c r="AQ1504" s="9" t="str">
        <f>_xlfn.XLOOKUP(D1504,Sheet2!$E$3:$E$101,Sheet2!$F$3:$F$101,"******************")</f>
        <v>LOOP</v>
      </c>
      <c r="AR1504" s="33" t="str">
        <f t="shared" si="1038"/>
        <v>DOBC 1,**</v>
      </c>
      <c r="AS1504" s="9" t="str">
        <f t="shared" si="1039"/>
        <v>DOBC</v>
      </c>
      <c r="AT1504" s="4">
        <f t="shared" si="1053"/>
        <v>1</v>
      </c>
      <c r="AU1504" s="6">
        <f t="shared" si="1054"/>
        <v>2</v>
      </c>
      <c r="AV1504" s="4" t="str">
        <f t="shared" si="1055"/>
        <v>C</v>
      </c>
      <c r="AW1504" s="4">
        <f t="shared" si="1056"/>
        <v>43</v>
      </c>
      <c r="AX1504" s="4" t="str">
        <f>_xlfn.XLOOKUP(AW1504,Sheet2!$Q$3:$Q$66,Sheet2!$R$3:$R$66,"**")</f>
        <v>**</v>
      </c>
      <c r="AY1504" s="4">
        <f t="shared" si="1057"/>
        <v>4</v>
      </c>
      <c r="AZ1504" s="16" t="str">
        <f t="shared" si="1058"/>
        <v>SKPDN</v>
      </c>
    </row>
    <row r="1505" spans="1:52" x14ac:dyDescent="0.35">
      <c r="B1505" s="3">
        <f t="shared" si="1016"/>
        <v>45</v>
      </c>
      <c r="C1505" s="1">
        <f t="shared" si="1017"/>
        <v>3207</v>
      </c>
      <c r="D1505" s="2">
        <v>407</v>
      </c>
      <c r="E1505" s="2" t="str">
        <f>_xlfn.XLOOKUP(C1505,Sheet2!$N$3:$N$1000,Sheet2!$O$3:$O$1000,"")</f>
        <v/>
      </c>
      <c r="F1505" s="9" t="str">
        <f t="shared" si="1059"/>
        <v>JMP D32A</v>
      </c>
      <c r="G1505" s="4" t="str">
        <f t="shared" si="1035"/>
        <v>1</v>
      </c>
      <c r="H1505" s="4">
        <f t="shared" si="1036"/>
        <v>7</v>
      </c>
      <c r="I1505" s="6">
        <f t="shared" si="1028"/>
        <v>0</v>
      </c>
      <c r="J1505" s="6">
        <f t="shared" si="1029"/>
        <v>0</v>
      </c>
      <c r="K1505" s="6">
        <f t="shared" si="1030"/>
        <v>0</v>
      </c>
      <c r="L1505" s="6">
        <f t="shared" si="1031"/>
        <v>4</v>
      </c>
      <c r="M1505" s="6">
        <f t="shared" si="1032"/>
        <v>0</v>
      </c>
      <c r="N1505" s="6">
        <f t="shared" si="1033"/>
        <v>7</v>
      </c>
      <c r="O1505" s="13">
        <f t="shared" si="1034"/>
        <v>0</v>
      </c>
      <c r="P1505" s="4">
        <f t="shared" si="1040"/>
        <v>0</v>
      </c>
      <c r="Q1505" s="4">
        <f t="shared" si="1041"/>
        <v>0</v>
      </c>
      <c r="R1505">
        <f t="shared" si="1018"/>
        <v>7</v>
      </c>
      <c r="S1505" s="4">
        <f t="shared" si="1019"/>
        <v>1</v>
      </c>
      <c r="T1505" s="15">
        <f t="shared" si="1020"/>
        <v>0</v>
      </c>
      <c r="U1505" s="4">
        <f t="shared" si="1021"/>
        <v>0</v>
      </c>
      <c r="V1505" s="4">
        <f t="shared" si="1022"/>
        <v>0</v>
      </c>
      <c r="W1505" s="4">
        <f t="shared" si="1023"/>
        <v>1</v>
      </c>
      <c r="X1505" s="6">
        <f t="shared" si="1024"/>
        <v>0</v>
      </c>
      <c r="Y1505" s="4">
        <f t="shared" si="1025"/>
        <v>0</v>
      </c>
      <c r="Z1505" s="6">
        <f t="shared" si="1026"/>
        <v>0</v>
      </c>
      <c r="AA1505" s="18">
        <f t="shared" si="1027"/>
        <v>7</v>
      </c>
      <c r="AB1505" s="9" t="str">
        <f t="shared" si="1042"/>
        <v>D32A</v>
      </c>
      <c r="AC1505" s="9" t="str">
        <f>_xlfn.XLOOKUP(R1505,Sheet2!$H$3:$H$258,Sheet2!$I$3:$I$258,"-----")</f>
        <v>TS</v>
      </c>
      <c r="AD1505" s="9" t="str">
        <f>_xlfn.XLOOKUP(VALUE(AE1505),Sheet2!$N$3:$N$1000,Sheet2!$O$3:$O$1000,"********")</f>
        <v>D32A</v>
      </c>
      <c r="AE1505" t="str">
        <f t="shared" si="1037"/>
        <v>3216</v>
      </c>
      <c r="AF1505" s="9" t="str">
        <f>IF(R1505&lt;200,"+"&amp;TEXT(R1505,"0"),"-"&amp;TEXT(_xlfn.XLOOKUP(R1505,Sheet2!$K$3:$K$130,Sheet2!$L$3:$L$130,"-----"),"0"))</f>
        <v>+7</v>
      </c>
      <c r="AG1505" s="9" t="str">
        <f t="shared" si="1043"/>
        <v/>
      </c>
      <c r="AH1505" s="9" t="str">
        <f t="shared" si="1044"/>
        <v>JMP D32A</v>
      </c>
      <c r="AI1505" t="str">
        <f t="shared" si="1045"/>
        <v>0,D32A</v>
      </c>
      <c r="AJ1505" s="16" t="str">
        <f t="shared" si="1046"/>
        <v>D32A</v>
      </c>
      <c r="AK1505" t="str">
        <f t="shared" si="1047"/>
        <v>NEG 0,0,SBN</v>
      </c>
      <c r="AL1505" s="4" t="str">
        <f t="shared" si="1048"/>
        <v>NEG</v>
      </c>
      <c r="AM1505" s="4" t="str">
        <f t="shared" si="1049"/>
        <v/>
      </c>
      <c r="AN1505" s="4" t="str">
        <f t="shared" si="1050"/>
        <v/>
      </c>
      <c r="AO1505" s="4" t="str">
        <f t="shared" si="1051"/>
        <v/>
      </c>
      <c r="AP1505" s="15" t="str">
        <f t="shared" si="1052"/>
        <v>,SBN</v>
      </c>
      <c r="AQ1505" s="9" t="str">
        <f>_xlfn.XLOOKUP(D1505,Sheet2!$E$3:$E$101,Sheet2!$F$3:$F$101,"******************")</f>
        <v>******************</v>
      </c>
      <c r="AR1505" s="33" t="str">
        <f t="shared" si="1038"/>
        <v>DIA 0,MCAR</v>
      </c>
      <c r="AS1505" s="9" t="str">
        <f t="shared" si="1039"/>
        <v>DIA</v>
      </c>
      <c r="AT1505" s="4">
        <f t="shared" si="1053"/>
        <v>0</v>
      </c>
      <c r="AU1505" s="6">
        <f t="shared" si="1054"/>
        <v>0</v>
      </c>
      <c r="AV1505" s="4" t="str">
        <f t="shared" si="1055"/>
        <v/>
      </c>
      <c r="AW1505" s="4">
        <f t="shared" si="1056"/>
        <v>7</v>
      </c>
      <c r="AX1505" s="4" t="str">
        <f>_xlfn.XLOOKUP(AW1505,Sheet2!$Q$3:$Q$66,Sheet2!$R$3:$R$66,"**")</f>
        <v>MCAR</v>
      </c>
      <c r="AY1505" s="4">
        <f t="shared" si="1057"/>
        <v>1</v>
      </c>
      <c r="AZ1505" s="16" t="str">
        <f t="shared" si="1058"/>
        <v>SKPBN</v>
      </c>
    </row>
    <row r="1506" spans="1:52" x14ac:dyDescent="0.35">
      <c r="B1506" s="3">
        <v>47</v>
      </c>
      <c r="C1506" s="1">
        <f t="shared" si="1017"/>
        <v>3210</v>
      </c>
      <c r="D1506" s="2">
        <v>3211</v>
      </c>
      <c r="E1506" s="2" t="str">
        <f>_xlfn.XLOOKUP(C1506,Sheet2!$N$3:$N$1000,Sheet2!$O$3:$O$1000,"")</f>
        <v>DAD1-1</v>
      </c>
      <c r="F1506" s="9" t="s">
        <v>770</v>
      </c>
      <c r="G1506" s="4" t="str">
        <f t="shared" si="1035"/>
        <v>6</v>
      </c>
      <c r="H1506" s="4">
        <f t="shared" si="1036"/>
        <v>211</v>
      </c>
      <c r="I1506" s="6">
        <f t="shared" si="1028"/>
        <v>0</v>
      </c>
      <c r="J1506" s="6">
        <f t="shared" si="1029"/>
        <v>0</v>
      </c>
      <c r="K1506" s="6">
        <f t="shared" si="1030"/>
        <v>3</v>
      </c>
      <c r="L1506" s="6">
        <f t="shared" si="1031"/>
        <v>2</v>
      </c>
      <c r="M1506" s="6">
        <f t="shared" si="1032"/>
        <v>1</v>
      </c>
      <c r="N1506" s="6">
        <f t="shared" si="1033"/>
        <v>1</v>
      </c>
      <c r="O1506" s="13">
        <f t="shared" si="1034"/>
        <v>0</v>
      </c>
      <c r="P1506" s="4">
        <f t="shared" si="1040"/>
        <v>0</v>
      </c>
      <c r="Q1506" s="4">
        <f t="shared" si="1041"/>
        <v>0</v>
      </c>
      <c r="R1506">
        <f t="shared" si="1018"/>
        <v>211</v>
      </c>
      <c r="S1506" s="4">
        <f t="shared" si="1019"/>
        <v>2</v>
      </c>
      <c r="T1506" s="15">
        <f t="shared" si="1020"/>
        <v>1</v>
      </c>
      <c r="U1506" s="4">
        <f t="shared" si="1021"/>
        <v>0</v>
      </c>
      <c r="V1506" s="4">
        <f t="shared" si="1022"/>
        <v>0</v>
      </c>
      <c r="W1506" s="4">
        <f t="shared" si="1023"/>
        <v>6</v>
      </c>
      <c r="X1506" s="6">
        <f t="shared" si="1024"/>
        <v>2</v>
      </c>
      <c r="Y1506" s="4">
        <f t="shared" si="1025"/>
        <v>0</v>
      </c>
      <c r="Z1506" s="6">
        <f t="shared" si="1026"/>
        <v>1</v>
      </c>
      <c r="AA1506" s="18">
        <f t="shared" si="1027"/>
        <v>1</v>
      </c>
      <c r="AB1506" s="9" t="str">
        <f t="shared" si="1042"/>
        <v>-167,2</v>
      </c>
      <c r="AC1506" s="9" t="str">
        <f>_xlfn.XLOOKUP(R1506,Sheet2!$H$3:$H$258,Sheet2!$I$3:$I$258,"-----")</f>
        <v>C402</v>
      </c>
      <c r="AD1506" s="9" t="str">
        <f>_xlfn.XLOOKUP(VALUE(AE1506),Sheet2!$N$3:$N$1000,Sheet2!$O$3:$O$1000,"********")</f>
        <v>********</v>
      </c>
      <c r="AE1506" t="str">
        <f t="shared" si="1037"/>
        <v>3021</v>
      </c>
      <c r="AF1506" s="9" t="str">
        <f>IF(R1506&lt;200,"+"&amp;TEXT(R1506,"0"),"-"&amp;TEXT(_xlfn.XLOOKUP(R1506,Sheet2!$K$3:$K$130,Sheet2!$L$3:$L$130,"-----"),"0"))</f>
        <v>-167</v>
      </c>
      <c r="AG1506" s="9" t="str">
        <f t="shared" si="1043"/>
        <v>@</v>
      </c>
      <c r="AH1506" s="9" t="str">
        <f t="shared" si="1044"/>
        <v>JMP @-167,2</v>
      </c>
      <c r="AI1506" t="str">
        <f t="shared" si="1045"/>
        <v>0,@-167,2</v>
      </c>
      <c r="AJ1506" s="16" t="str">
        <f t="shared" si="1046"/>
        <v>@-167,2</v>
      </c>
      <c r="AK1506" t="str">
        <f t="shared" si="1047"/>
        <v>ADDR# 0,0,SKP</v>
      </c>
      <c r="AL1506" s="4" t="str">
        <f t="shared" si="1048"/>
        <v>ADD</v>
      </c>
      <c r="AM1506" s="4" t="str">
        <f t="shared" si="1049"/>
        <v>R</v>
      </c>
      <c r="AN1506" s="4" t="str">
        <f t="shared" si="1050"/>
        <v/>
      </c>
      <c r="AO1506" s="4" t="str">
        <f t="shared" si="1051"/>
        <v>#</v>
      </c>
      <c r="AP1506" s="15" t="str">
        <f t="shared" si="1052"/>
        <v>,SKP</v>
      </c>
      <c r="AQ1506" s="9" t="str">
        <f>_xlfn.XLOOKUP(D1506,Sheet2!$E$3:$E$101,Sheet2!$F$3:$F$101,"******************")</f>
        <v>******************</v>
      </c>
      <c r="AR1506" s="33" t="str">
        <f t="shared" si="1038"/>
        <v>DOCC 0,TTO</v>
      </c>
      <c r="AS1506" s="9" t="str">
        <f t="shared" si="1039"/>
        <v>DOCC</v>
      </c>
      <c r="AT1506" s="4">
        <f t="shared" si="1053"/>
        <v>0</v>
      </c>
      <c r="AU1506" s="6">
        <f t="shared" si="1054"/>
        <v>2</v>
      </c>
      <c r="AV1506" s="4" t="str">
        <f t="shared" si="1055"/>
        <v>C</v>
      </c>
      <c r="AW1506" s="4">
        <f t="shared" si="1056"/>
        <v>11</v>
      </c>
      <c r="AX1506" s="4" t="str">
        <f>_xlfn.XLOOKUP(AW1506,Sheet2!$Q$3:$Q$66,Sheet2!$R$3:$R$66,"**")</f>
        <v>TTO</v>
      </c>
      <c r="AY1506" s="4">
        <f t="shared" si="1057"/>
        <v>6</v>
      </c>
      <c r="AZ1506" s="16" t="str">
        <f t="shared" si="1058"/>
        <v>SKPDN</v>
      </c>
    </row>
    <row r="1507" spans="1:52" x14ac:dyDescent="0.35">
      <c r="B1507" s="3">
        <f t="shared" si="1016"/>
        <v>48</v>
      </c>
      <c r="C1507" s="1">
        <f t="shared" si="1017"/>
        <v>3211</v>
      </c>
      <c r="D1507" s="2">
        <v>676</v>
      </c>
      <c r="E1507" s="2" t="str">
        <f>_xlfn.XLOOKUP(C1507,Sheet2!$N$3:$N$1000,Sheet2!$O$3:$O$1000,"")</f>
        <v>DAD1</v>
      </c>
      <c r="F1507" s="9"/>
      <c r="G1507" s="4" t="str">
        <f t="shared" si="1035"/>
        <v>1</v>
      </c>
      <c r="H1507" s="4">
        <f t="shared" si="1036"/>
        <v>276</v>
      </c>
      <c r="I1507" s="6">
        <f t="shared" si="1028"/>
        <v>0</v>
      </c>
      <c r="J1507" s="6">
        <f t="shared" si="1029"/>
        <v>0</v>
      </c>
      <c r="K1507" s="6">
        <f t="shared" si="1030"/>
        <v>0</v>
      </c>
      <c r="L1507" s="6">
        <f t="shared" si="1031"/>
        <v>6</v>
      </c>
      <c r="M1507" s="6">
        <f t="shared" si="1032"/>
        <v>7</v>
      </c>
      <c r="N1507" s="6">
        <f t="shared" si="1033"/>
        <v>6</v>
      </c>
      <c r="O1507" s="13">
        <f t="shared" si="1034"/>
        <v>0</v>
      </c>
      <c r="P1507" s="4">
        <f t="shared" si="1040"/>
        <v>0</v>
      </c>
      <c r="Q1507" s="4">
        <f t="shared" si="1041"/>
        <v>0</v>
      </c>
      <c r="R1507">
        <f t="shared" si="1018"/>
        <v>276</v>
      </c>
      <c r="S1507" s="4">
        <f t="shared" si="1019"/>
        <v>1</v>
      </c>
      <c r="T1507" s="15">
        <f t="shared" si="1020"/>
        <v>0</v>
      </c>
      <c r="U1507" s="4">
        <f t="shared" si="1021"/>
        <v>0</v>
      </c>
      <c r="V1507" s="4">
        <f t="shared" si="1022"/>
        <v>0</v>
      </c>
      <c r="W1507" s="4">
        <f t="shared" si="1023"/>
        <v>1</v>
      </c>
      <c r="X1507" s="6">
        <f t="shared" si="1024"/>
        <v>2</v>
      </c>
      <c r="Y1507" s="4">
        <f t="shared" si="1025"/>
        <v>3</v>
      </c>
      <c r="Z1507" s="6">
        <f t="shared" si="1026"/>
        <v>1</v>
      </c>
      <c r="AA1507" s="18">
        <f t="shared" si="1027"/>
        <v>6</v>
      </c>
      <c r="AB1507" s="9" t="str">
        <f t="shared" si="1042"/>
        <v>-102</v>
      </c>
      <c r="AC1507" s="9" t="str">
        <f>_xlfn.XLOOKUP(R1507,Sheet2!$H$3:$H$258,Sheet2!$I$3:$I$258,"-----")</f>
        <v>*****</v>
      </c>
      <c r="AD1507" s="9" t="str">
        <f>_xlfn.XLOOKUP(VALUE(AE1507),Sheet2!$N$3:$N$1000,Sheet2!$O$3:$O$1000,"********")</f>
        <v>********</v>
      </c>
      <c r="AE1507" t="str">
        <f t="shared" si="1037"/>
        <v>3107</v>
      </c>
      <c r="AF1507" s="9" t="str">
        <f>IF(R1507&lt;200,"+"&amp;TEXT(R1507,"0"),"-"&amp;TEXT(_xlfn.XLOOKUP(R1507,Sheet2!$K$3:$K$130,Sheet2!$L$3:$L$130,"-----"),"0"))</f>
        <v>-102</v>
      </c>
      <c r="AG1507" s="9" t="str">
        <f t="shared" si="1043"/>
        <v/>
      </c>
      <c r="AH1507" s="9" t="str">
        <f t="shared" si="1044"/>
        <v>JMP -102</v>
      </c>
      <c r="AI1507" t="str">
        <f t="shared" si="1045"/>
        <v>0,-102</v>
      </c>
      <c r="AJ1507" s="16" t="str">
        <f t="shared" si="1046"/>
        <v>-102</v>
      </c>
      <c r="AK1507" t="str">
        <f t="shared" si="1047"/>
        <v>NEGCR# 0,0,SEZ</v>
      </c>
      <c r="AL1507" s="4" t="str">
        <f t="shared" si="1048"/>
        <v>NEG</v>
      </c>
      <c r="AM1507" s="4" t="str">
        <f t="shared" si="1049"/>
        <v>R</v>
      </c>
      <c r="AN1507" s="4" t="str">
        <f t="shared" si="1050"/>
        <v>C</v>
      </c>
      <c r="AO1507" s="4" t="str">
        <f t="shared" si="1051"/>
        <v>#</v>
      </c>
      <c r="AP1507" s="15" t="str">
        <f t="shared" si="1052"/>
        <v>,SEZ</v>
      </c>
      <c r="AQ1507" s="9" t="str">
        <f>_xlfn.XLOOKUP(D1507,Sheet2!$E$3:$E$101,Sheet2!$F$3:$F$101,"******************")</f>
        <v>******************</v>
      </c>
      <c r="AR1507" s="33" t="str">
        <f t="shared" si="1038"/>
        <v>DIAC 0,**</v>
      </c>
      <c r="AS1507" s="9" t="str">
        <f t="shared" si="1039"/>
        <v>DIAC</v>
      </c>
      <c r="AT1507" s="4">
        <f t="shared" si="1053"/>
        <v>0</v>
      </c>
      <c r="AU1507" s="6">
        <f t="shared" si="1054"/>
        <v>2</v>
      </c>
      <c r="AV1507" s="4" t="str">
        <f t="shared" si="1055"/>
        <v>C</v>
      </c>
      <c r="AW1507" s="4">
        <f t="shared" si="1056"/>
        <v>76</v>
      </c>
      <c r="AX1507" s="4" t="str">
        <f>_xlfn.XLOOKUP(AW1507,Sheet2!$Q$3:$Q$66,Sheet2!$R$3:$R$66,"**")</f>
        <v>**</v>
      </c>
      <c r="AY1507" s="4">
        <f t="shared" si="1057"/>
        <v>1</v>
      </c>
      <c r="AZ1507" s="16" t="str">
        <f t="shared" si="1058"/>
        <v>SKPDN</v>
      </c>
    </row>
    <row r="1508" spans="1:52" x14ac:dyDescent="0.35">
      <c r="B1508" s="3">
        <f t="shared" si="1016"/>
        <v>49</v>
      </c>
      <c r="C1508" s="1">
        <f t="shared" si="1017"/>
        <v>3212</v>
      </c>
      <c r="D1508" s="2">
        <v>4536</v>
      </c>
      <c r="E1508" s="2" t="str">
        <f>_xlfn.XLOOKUP(C1508,Sheet2!$N$3:$N$1000,Sheet2!$O$3:$O$1000,"")</f>
        <v/>
      </c>
      <c r="F1508" s="9"/>
      <c r="G1508" s="4" t="str">
        <f t="shared" si="1035"/>
        <v>11</v>
      </c>
      <c r="H1508" s="4">
        <f t="shared" si="1036"/>
        <v>136</v>
      </c>
      <c r="I1508" s="6">
        <f t="shared" si="1028"/>
        <v>0</v>
      </c>
      <c r="J1508" s="6">
        <f t="shared" si="1029"/>
        <v>0</v>
      </c>
      <c r="K1508" s="6">
        <f t="shared" si="1030"/>
        <v>4</v>
      </c>
      <c r="L1508" s="6">
        <f t="shared" si="1031"/>
        <v>5</v>
      </c>
      <c r="M1508" s="6">
        <f t="shared" si="1032"/>
        <v>3</v>
      </c>
      <c r="N1508" s="6">
        <f t="shared" si="1033"/>
        <v>6</v>
      </c>
      <c r="O1508" s="13">
        <f t="shared" si="1034"/>
        <v>1</v>
      </c>
      <c r="P1508" s="4">
        <f t="shared" si="1040"/>
        <v>0</v>
      </c>
      <c r="Q1508" s="4">
        <f t="shared" si="1041"/>
        <v>1</v>
      </c>
      <c r="R1508">
        <f t="shared" si="1018"/>
        <v>136</v>
      </c>
      <c r="S1508" s="4">
        <f t="shared" si="1019"/>
        <v>1</v>
      </c>
      <c r="T1508" s="15">
        <f t="shared" si="1020"/>
        <v>0</v>
      </c>
      <c r="U1508" s="4">
        <f t="shared" si="1021"/>
        <v>0</v>
      </c>
      <c r="V1508" s="4">
        <f t="shared" si="1022"/>
        <v>1</v>
      </c>
      <c r="W1508" s="4">
        <f t="shared" si="1023"/>
        <v>1</v>
      </c>
      <c r="X1508" s="6">
        <f t="shared" si="1024"/>
        <v>1</v>
      </c>
      <c r="Y1508" s="4">
        <f t="shared" si="1025"/>
        <v>1</v>
      </c>
      <c r="Z1508" s="6">
        <f t="shared" si="1026"/>
        <v>1</v>
      </c>
      <c r="AA1508" s="18">
        <f t="shared" si="1027"/>
        <v>6</v>
      </c>
      <c r="AB1508" s="9" t="str">
        <f t="shared" si="1042"/>
        <v>+136</v>
      </c>
      <c r="AC1508" s="9" t="str">
        <f>_xlfn.XLOOKUP(R1508,Sheet2!$H$3:$H$258,Sheet2!$I$3:$I$258,"-----")</f>
        <v>BIT4</v>
      </c>
      <c r="AD1508" s="9" t="str">
        <f>_xlfn.XLOOKUP(VALUE(AE1508),Sheet2!$N$3:$N$1000,Sheet2!$O$3:$O$1000,"********")</f>
        <v>********</v>
      </c>
      <c r="AE1508" t="str">
        <f t="shared" si="1037"/>
        <v>3350</v>
      </c>
      <c r="AF1508" s="9" t="str">
        <f>IF(R1508&lt;200,"+"&amp;TEXT(R1508,"0"),"-"&amp;TEXT(_xlfn.XLOOKUP(R1508,Sheet2!$K$3:$K$130,Sheet2!$L$3:$L$130,"-----"),"0"))</f>
        <v>+136</v>
      </c>
      <c r="AG1508" s="9" t="str">
        <f t="shared" si="1043"/>
        <v/>
      </c>
      <c r="AH1508" s="9" t="str">
        <f t="shared" si="1044"/>
        <v>JSR +136</v>
      </c>
      <c r="AI1508" t="str">
        <f t="shared" si="1045"/>
        <v>1,+136</v>
      </c>
      <c r="AJ1508" s="16" t="str">
        <f t="shared" si="1046"/>
        <v>+136</v>
      </c>
      <c r="AK1508" t="str">
        <f t="shared" si="1047"/>
        <v>NEGZL# 0,1,SEZ</v>
      </c>
      <c r="AL1508" s="4" t="str">
        <f t="shared" si="1048"/>
        <v>NEG</v>
      </c>
      <c r="AM1508" s="4" t="str">
        <f t="shared" si="1049"/>
        <v>L</v>
      </c>
      <c r="AN1508" s="4" t="str">
        <f t="shared" si="1050"/>
        <v>Z</v>
      </c>
      <c r="AO1508" s="4" t="str">
        <f t="shared" si="1051"/>
        <v>#</v>
      </c>
      <c r="AP1508" s="15" t="str">
        <f t="shared" si="1052"/>
        <v>,SEZ</v>
      </c>
      <c r="AQ1508" s="9" t="str">
        <f>_xlfn.XLOOKUP(D1508,Sheet2!$E$3:$E$101,Sheet2!$F$3:$F$101,"******************")</f>
        <v>******************</v>
      </c>
      <c r="AR1508" s="33" t="str">
        <f t="shared" si="1038"/>
        <v>DIAS 1,**</v>
      </c>
      <c r="AS1508" s="9" t="str">
        <f t="shared" si="1039"/>
        <v>DIAS</v>
      </c>
      <c r="AT1508" s="4">
        <f t="shared" si="1053"/>
        <v>1</v>
      </c>
      <c r="AU1508" s="6">
        <f t="shared" si="1054"/>
        <v>1</v>
      </c>
      <c r="AV1508" s="4" t="str">
        <f t="shared" si="1055"/>
        <v>S</v>
      </c>
      <c r="AW1508" s="4">
        <f t="shared" si="1056"/>
        <v>36</v>
      </c>
      <c r="AX1508" s="4" t="str">
        <f>_xlfn.XLOOKUP(AW1508,Sheet2!$Q$3:$Q$66,Sheet2!$R$3:$R$66,"**")</f>
        <v>**</v>
      </c>
      <c r="AY1508" s="4">
        <f t="shared" si="1057"/>
        <v>1</v>
      </c>
      <c r="AZ1508" s="16" t="str">
        <f t="shared" si="1058"/>
        <v>SKPBZ</v>
      </c>
    </row>
    <row r="1509" spans="1:52" x14ac:dyDescent="0.35">
      <c r="B1509" s="3">
        <f t="shared" si="1016"/>
        <v>50</v>
      </c>
      <c r="C1509" s="1">
        <f t="shared" si="1017"/>
        <v>3213</v>
      </c>
      <c r="D1509" s="2">
        <v>11676</v>
      </c>
      <c r="E1509" s="2" t="str">
        <f>_xlfn.XLOOKUP(C1509,Sheet2!$N$3:$N$1000,Sheet2!$O$3:$O$1000,"")</f>
        <v/>
      </c>
      <c r="F1509" s="9"/>
      <c r="G1509" s="4" t="str">
        <f t="shared" si="1035"/>
        <v>23</v>
      </c>
      <c r="H1509" s="4">
        <f t="shared" si="1036"/>
        <v>276</v>
      </c>
      <c r="I1509" s="6">
        <f t="shared" si="1028"/>
        <v>0</v>
      </c>
      <c r="J1509" s="6">
        <f t="shared" si="1029"/>
        <v>1</v>
      </c>
      <c r="K1509" s="6">
        <f t="shared" si="1030"/>
        <v>1</v>
      </c>
      <c r="L1509" s="6">
        <f t="shared" si="1031"/>
        <v>6</v>
      </c>
      <c r="M1509" s="6">
        <f t="shared" si="1032"/>
        <v>7</v>
      </c>
      <c r="N1509" s="6">
        <f t="shared" si="1033"/>
        <v>6</v>
      </c>
      <c r="O1509" s="13">
        <f t="shared" si="1034"/>
        <v>2</v>
      </c>
      <c r="P1509" s="4">
        <f t="shared" si="1040"/>
        <v>0</v>
      </c>
      <c r="Q1509" s="4">
        <f t="shared" si="1041"/>
        <v>2</v>
      </c>
      <c r="R1509">
        <f t="shared" si="1018"/>
        <v>276</v>
      </c>
      <c r="S1509" s="4">
        <f t="shared" si="1019"/>
        <v>3</v>
      </c>
      <c r="T1509" s="15">
        <f t="shared" si="1020"/>
        <v>0</v>
      </c>
      <c r="U1509" s="4">
        <f t="shared" si="1021"/>
        <v>0</v>
      </c>
      <c r="V1509" s="4">
        <f t="shared" si="1022"/>
        <v>2</v>
      </c>
      <c r="W1509" s="4">
        <f t="shared" si="1023"/>
        <v>3</v>
      </c>
      <c r="X1509" s="6">
        <f t="shared" si="1024"/>
        <v>2</v>
      </c>
      <c r="Y1509" s="4">
        <f t="shared" si="1025"/>
        <v>3</v>
      </c>
      <c r="Z1509" s="6">
        <f t="shared" si="1026"/>
        <v>1</v>
      </c>
      <c r="AA1509" s="18">
        <f t="shared" si="1027"/>
        <v>6</v>
      </c>
      <c r="AB1509" s="9" t="str">
        <f t="shared" si="1042"/>
        <v>-102,3</v>
      </c>
      <c r="AC1509" s="9" t="str">
        <f>_xlfn.XLOOKUP(R1509,Sheet2!$H$3:$H$258,Sheet2!$I$3:$I$258,"-----")</f>
        <v>*****</v>
      </c>
      <c r="AD1509" s="9" t="str">
        <f>_xlfn.XLOOKUP(VALUE(AE1509),Sheet2!$N$3:$N$1000,Sheet2!$O$3:$O$1000,"********")</f>
        <v>********</v>
      </c>
      <c r="AE1509" t="str">
        <f t="shared" si="1037"/>
        <v>3111</v>
      </c>
      <c r="AF1509" s="9" t="str">
        <f>IF(R1509&lt;200,"+"&amp;TEXT(R1509,"0"),"-"&amp;TEXT(_xlfn.XLOOKUP(R1509,Sheet2!$K$3:$K$130,Sheet2!$L$3:$L$130,"-----"),"0"))</f>
        <v>-102</v>
      </c>
      <c r="AG1509" s="9" t="str">
        <f t="shared" si="1043"/>
        <v/>
      </c>
      <c r="AH1509" s="9" t="str">
        <f t="shared" si="1044"/>
        <v>ISZ -102,3</v>
      </c>
      <c r="AI1509" t="str">
        <f t="shared" si="1045"/>
        <v>2,-102,3</v>
      </c>
      <c r="AJ1509" s="16" t="str">
        <f t="shared" si="1046"/>
        <v>-102,3</v>
      </c>
      <c r="AK1509" t="str">
        <f t="shared" si="1047"/>
        <v>INCCR# 0,2,SEZ</v>
      </c>
      <c r="AL1509" s="4" t="str">
        <f t="shared" si="1048"/>
        <v>INC</v>
      </c>
      <c r="AM1509" s="4" t="str">
        <f t="shared" si="1049"/>
        <v>R</v>
      </c>
      <c r="AN1509" s="4" t="str">
        <f t="shared" si="1050"/>
        <v>C</v>
      </c>
      <c r="AO1509" s="4" t="str">
        <f t="shared" si="1051"/>
        <v>#</v>
      </c>
      <c r="AP1509" s="15" t="str">
        <f t="shared" si="1052"/>
        <v>,SEZ</v>
      </c>
      <c r="AQ1509" s="9" t="str">
        <f>_xlfn.XLOOKUP(D1509,Sheet2!$E$3:$E$101,Sheet2!$F$3:$F$101,"******************")</f>
        <v>******************</v>
      </c>
      <c r="AR1509" s="33" t="str">
        <f t="shared" si="1038"/>
        <v>DIBC 2,**</v>
      </c>
      <c r="AS1509" s="9" t="str">
        <f t="shared" si="1039"/>
        <v>DIBC</v>
      </c>
      <c r="AT1509" s="4">
        <f t="shared" si="1053"/>
        <v>2</v>
      </c>
      <c r="AU1509" s="6">
        <f t="shared" si="1054"/>
        <v>2</v>
      </c>
      <c r="AV1509" s="4" t="str">
        <f t="shared" si="1055"/>
        <v>C</v>
      </c>
      <c r="AW1509" s="4">
        <f t="shared" si="1056"/>
        <v>76</v>
      </c>
      <c r="AX1509" s="4" t="str">
        <f>_xlfn.XLOOKUP(AW1509,Sheet2!$Q$3:$Q$66,Sheet2!$R$3:$R$66,"**")</f>
        <v>**</v>
      </c>
      <c r="AY1509" s="4">
        <f t="shared" si="1057"/>
        <v>3</v>
      </c>
      <c r="AZ1509" s="16" t="str">
        <f t="shared" si="1058"/>
        <v>SKPDN</v>
      </c>
    </row>
    <row r="1510" spans="1:52" x14ac:dyDescent="0.35">
      <c r="B1510" s="3">
        <f t="shared" si="1016"/>
        <v>51</v>
      </c>
      <c r="C1510" s="1">
        <f t="shared" si="1017"/>
        <v>3214</v>
      </c>
      <c r="D1510" s="2">
        <v>100021</v>
      </c>
      <c r="E1510" s="2" t="str">
        <f>_xlfn.XLOOKUP(C1510,Sheet2!$N$3:$N$1000,Sheet2!$O$3:$O$1000,"")</f>
        <v>DAD4</v>
      </c>
      <c r="F1510" s="9"/>
      <c r="G1510" s="4" t="str">
        <f t="shared" si="1035"/>
        <v>200</v>
      </c>
      <c r="H1510" s="4">
        <f t="shared" si="1036"/>
        <v>21</v>
      </c>
      <c r="I1510" s="6">
        <f t="shared" si="1028"/>
        <v>1</v>
      </c>
      <c r="J1510" s="6">
        <f t="shared" si="1029"/>
        <v>0</v>
      </c>
      <c r="K1510" s="6">
        <f t="shared" si="1030"/>
        <v>0</v>
      </c>
      <c r="L1510" s="6">
        <f t="shared" si="1031"/>
        <v>0</v>
      </c>
      <c r="M1510" s="6">
        <f t="shared" si="1032"/>
        <v>2</v>
      </c>
      <c r="N1510" s="6">
        <f t="shared" si="1033"/>
        <v>1</v>
      </c>
      <c r="O1510" s="13">
        <f t="shared" si="1034"/>
        <v>16</v>
      </c>
      <c r="P1510" s="4">
        <f t="shared" si="1040"/>
        <v>4</v>
      </c>
      <c r="Q1510" s="4">
        <f t="shared" si="1041"/>
        <v>0</v>
      </c>
      <c r="R1510">
        <f t="shared" si="1018"/>
        <v>21</v>
      </c>
      <c r="S1510" s="4">
        <f t="shared" si="1019"/>
        <v>0</v>
      </c>
      <c r="T1510" s="15">
        <f t="shared" si="1020"/>
        <v>0</v>
      </c>
      <c r="U1510" s="4">
        <f t="shared" si="1021"/>
        <v>0</v>
      </c>
      <c r="V1510" s="4">
        <f t="shared" si="1022"/>
        <v>0</v>
      </c>
      <c r="W1510" s="4">
        <f t="shared" si="1023"/>
        <v>0</v>
      </c>
      <c r="X1510" s="6">
        <f t="shared" si="1024"/>
        <v>0</v>
      </c>
      <c r="Y1510" s="4">
        <f t="shared" si="1025"/>
        <v>1</v>
      </c>
      <c r="Z1510" s="6">
        <f t="shared" si="1026"/>
        <v>0</v>
      </c>
      <c r="AA1510" s="18">
        <f t="shared" si="1027"/>
        <v>1</v>
      </c>
      <c r="AB1510" s="9" t="str">
        <f t="shared" si="1042"/>
        <v>*****</v>
      </c>
      <c r="AC1510" s="9" t="str">
        <f>_xlfn.XLOOKUP(R1510,Sheet2!$H$3:$H$258,Sheet2!$I$3:$I$258,"-----")</f>
        <v>*****</v>
      </c>
      <c r="AD1510" s="9" t="str">
        <f>_xlfn.XLOOKUP(VALUE(AE1510),Sheet2!$N$3:$N$1000,Sheet2!$O$3:$O$1000,"********")</f>
        <v>********</v>
      </c>
      <c r="AE1510" t="str">
        <f t="shared" si="1037"/>
        <v>3235</v>
      </c>
      <c r="AF1510" s="9" t="str">
        <f>IF(R1510&lt;200,"+"&amp;TEXT(R1510,"0"),"-"&amp;TEXT(_xlfn.XLOOKUP(R1510,Sheet2!$K$3:$K$130,Sheet2!$L$3:$L$130,"-----"),"0"))</f>
        <v>+21</v>
      </c>
      <c r="AG1510" s="9" t="str">
        <f t="shared" si="1043"/>
        <v/>
      </c>
      <c r="AH1510" s="9" t="str">
        <f t="shared" si="1044"/>
        <v>JMP *****</v>
      </c>
      <c r="AI1510" t="str">
        <f t="shared" si="1045"/>
        <v>0,*****</v>
      </c>
      <c r="AJ1510" s="16" t="str">
        <f t="shared" si="1046"/>
        <v>*****</v>
      </c>
      <c r="AK1510" t="str">
        <f t="shared" si="1047"/>
        <v>COMZ 0,0,SKP</v>
      </c>
      <c r="AL1510" s="4" t="str">
        <f t="shared" si="1048"/>
        <v>COM</v>
      </c>
      <c r="AM1510" s="4" t="str">
        <f t="shared" si="1049"/>
        <v/>
      </c>
      <c r="AN1510" s="4" t="str">
        <f t="shared" si="1050"/>
        <v>Z</v>
      </c>
      <c r="AO1510" s="4" t="str">
        <f t="shared" si="1051"/>
        <v/>
      </c>
      <c r="AP1510" s="15" t="str">
        <f t="shared" si="1052"/>
        <v>,SKP</v>
      </c>
      <c r="AQ1510" s="9" t="str">
        <f>_xlfn.XLOOKUP(D1510,Sheet2!$E$3:$E$101,Sheet2!$F$3:$F$101,"******************")</f>
        <v>******************</v>
      </c>
      <c r="AR1510" s="33" t="str">
        <f t="shared" si="1038"/>
        <v>NIO ADCV</v>
      </c>
      <c r="AS1510" s="9" t="str">
        <f t="shared" si="1039"/>
        <v>DOC</v>
      </c>
      <c r="AT1510" s="4">
        <f t="shared" si="1053"/>
        <v>0</v>
      </c>
      <c r="AU1510" s="6">
        <f t="shared" si="1054"/>
        <v>0</v>
      </c>
      <c r="AV1510" s="4" t="str">
        <f t="shared" si="1055"/>
        <v/>
      </c>
      <c r="AW1510" s="4">
        <f t="shared" si="1056"/>
        <v>21</v>
      </c>
      <c r="AX1510" s="4" t="str">
        <f>_xlfn.XLOOKUP(AW1510,Sheet2!$Q$3:$Q$66,Sheet2!$R$3:$R$66,"**")</f>
        <v>ADCV</v>
      </c>
      <c r="AY1510" s="4">
        <f t="shared" si="1057"/>
        <v>0</v>
      </c>
      <c r="AZ1510" s="16" t="str">
        <f t="shared" si="1058"/>
        <v>SKPBN</v>
      </c>
    </row>
    <row r="1511" spans="1:52" x14ac:dyDescent="0.35">
      <c r="B1511" s="3">
        <f t="shared" si="1016"/>
        <v>52</v>
      </c>
      <c r="C1511" s="1">
        <f t="shared" si="1017"/>
        <v>3215</v>
      </c>
      <c r="D1511" s="2">
        <v>20</v>
      </c>
      <c r="E1511" s="2" t="str">
        <f>_xlfn.XLOOKUP(C1511,Sheet2!$N$3:$N$1000,Sheet2!$O$3:$O$1000,"")</f>
        <v>EOCNT</v>
      </c>
      <c r="F1511" s="9"/>
      <c r="G1511" s="4" t="str">
        <f t="shared" si="1035"/>
        <v>0</v>
      </c>
      <c r="H1511" s="4">
        <f t="shared" si="1036"/>
        <v>20</v>
      </c>
      <c r="I1511" s="6">
        <f t="shared" si="1028"/>
        <v>0</v>
      </c>
      <c r="J1511" s="6">
        <f t="shared" si="1029"/>
        <v>0</v>
      </c>
      <c r="K1511" s="6">
        <f t="shared" si="1030"/>
        <v>0</v>
      </c>
      <c r="L1511" s="6">
        <f t="shared" si="1031"/>
        <v>0</v>
      </c>
      <c r="M1511" s="6">
        <f t="shared" si="1032"/>
        <v>2</v>
      </c>
      <c r="N1511" s="6">
        <f t="shared" si="1033"/>
        <v>0</v>
      </c>
      <c r="O1511" s="13">
        <f t="shared" si="1034"/>
        <v>0</v>
      </c>
      <c r="P1511" s="4">
        <f t="shared" si="1040"/>
        <v>0</v>
      </c>
      <c r="Q1511" s="4">
        <f t="shared" si="1041"/>
        <v>0</v>
      </c>
      <c r="R1511">
        <f t="shared" si="1018"/>
        <v>20</v>
      </c>
      <c r="S1511" s="4">
        <f t="shared" si="1019"/>
        <v>0</v>
      </c>
      <c r="T1511" s="15">
        <f t="shared" si="1020"/>
        <v>0</v>
      </c>
      <c r="U1511" s="4">
        <f t="shared" si="1021"/>
        <v>0</v>
      </c>
      <c r="V1511" s="4">
        <f t="shared" si="1022"/>
        <v>0</v>
      </c>
      <c r="W1511" s="4">
        <f t="shared" si="1023"/>
        <v>0</v>
      </c>
      <c r="X1511" s="6">
        <f t="shared" si="1024"/>
        <v>0</v>
      </c>
      <c r="Y1511" s="4">
        <f t="shared" si="1025"/>
        <v>1</v>
      </c>
      <c r="Z1511" s="6">
        <f t="shared" si="1026"/>
        <v>0</v>
      </c>
      <c r="AA1511" s="18">
        <f t="shared" si="1027"/>
        <v>0</v>
      </c>
      <c r="AB1511" s="9" t="str">
        <f t="shared" si="1042"/>
        <v>*****</v>
      </c>
      <c r="AC1511" s="9" t="str">
        <f>_xlfn.XLOOKUP(R1511,Sheet2!$H$3:$H$258,Sheet2!$I$3:$I$258,"-----")</f>
        <v>*****</v>
      </c>
      <c r="AD1511" s="9" t="str">
        <f>_xlfn.XLOOKUP(VALUE(AE1511),Sheet2!$N$3:$N$1000,Sheet2!$O$3:$O$1000,"********")</f>
        <v>********</v>
      </c>
      <c r="AE1511" t="str">
        <f t="shared" si="1037"/>
        <v>3235</v>
      </c>
      <c r="AF1511" s="9" t="str">
        <f>IF(R1511&lt;200,"+"&amp;TEXT(R1511,"0"),"-"&amp;TEXT(_xlfn.XLOOKUP(R1511,Sheet2!$K$3:$K$130,Sheet2!$L$3:$L$130,"-----"),"0"))</f>
        <v>+20</v>
      </c>
      <c r="AG1511" s="9" t="str">
        <f t="shared" si="1043"/>
        <v/>
      </c>
      <c r="AH1511" s="9" t="str">
        <f t="shared" si="1044"/>
        <v>JMP *****</v>
      </c>
      <c r="AI1511" t="str">
        <f t="shared" si="1045"/>
        <v>0,*****</v>
      </c>
      <c r="AJ1511" s="16" t="str">
        <f t="shared" si="1046"/>
        <v>*****</v>
      </c>
      <c r="AK1511" t="str">
        <f t="shared" si="1047"/>
        <v>COMZ 0,0</v>
      </c>
      <c r="AL1511" s="4" t="str">
        <f t="shared" si="1048"/>
        <v>COM</v>
      </c>
      <c r="AM1511" s="4" t="str">
        <f t="shared" si="1049"/>
        <v/>
      </c>
      <c r="AN1511" s="4" t="str">
        <f t="shared" si="1050"/>
        <v>Z</v>
      </c>
      <c r="AO1511" s="4" t="str">
        <f t="shared" si="1051"/>
        <v/>
      </c>
      <c r="AP1511" s="15" t="str">
        <f t="shared" si="1052"/>
        <v/>
      </c>
      <c r="AQ1511" s="9" t="str">
        <f>_xlfn.XLOOKUP(D1511,Sheet2!$E$3:$E$101,Sheet2!$F$3:$F$101,"******************")</f>
        <v>******************</v>
      </c>
      <c r="AR1511" s="33" t="str">
        <f t="shared" si="1038"/>
        <v>NIO DSKP</v>
      </c>
      <c r="AS1511" s="9" t="str">
        <f t="shared" si="1039"/>
        <v>DOC</v>
      </c>
      <c r="AT1511" s="4">
        <f t="shared" si="1053"/>
        <v>0</v>
      </c>
      <c r="AU1511" s="6">
        <f t="shared" si="1054"/>
        <v>0</v>
      </c>
      <c r="AV1511" s="4" t="str">
        <f t="shared" si="1055"/>
        <v/>
      </c>
      <c r="AW1511" s="4">
        <f t="shared" si="1056"/>
        <v>20</v>
      </c>
      <c r="AX1511" s="4" t="str">
        <f>_xlfn.XLOOKUP(AW1511,Sheet2!$Q$3:$Q$66,Sheet2!$R$3:$R$66,"**")</f>
        <v>DSKP</v>
      </c>
      <c r="AY1511" s="4">
        <f t="shared" si="1057"/>
        <v>0</v>
      </c>
      <c r="AZ1511" s="16" t="str">
        <f t="shared" si="1058"/>
        <v>SKPBN</v>
      </c>
    </row>
    <row r="1512" spans="1:52" x14ac:dyDescent="0.35">
      <c r="A1512" s="5" t="s">
        <v>56</v>
      </c>
      <c r="B1512" s="3">
        <v>2</v>
      </c>
      <c r="C1512" s="1">
        <f t="shared" si="1017"/>
        <v>3216</v>
      </c>
      <c r="D1512" s="2">
        <v>6240</v>
      </c>
      <c r="E1512" s="2" t="str">
        <f>_xlfn.XLOOKUP(C1512,Sheet2!$N$3:$N$1000,Sheet2!$O$3:$O$1000,"")</f>
        <v>D32A</v>
      </c>
      <c r="F1512" s="9" t="str">
        <f t="shared" si="1059"/>
        <v>SETP1</v>
      </c>
      <c r="G1512" s="4" t="str">
        <f t="shared" si="1035"/>
        <v>14</v>
      </c>
      <c r="H1512" s="4">
        <f t="shared" si="1036"/>
        <v>240</v>
      </c>
      <c r="I1512" s="6">
        <f t="shared" si="1028"/>
        <v>0</v>
      </c>
      <c r="J1512" s="6">
        <f t="shared" si="1029"/>
        <v>0</v>
      </c>
      <c r="K1512" s="6">
        <f t="shared" si="1030"/>
        <v>6</v>
      </c>
      <c r="L1512" s="6">
        <f t="shared" si="1031"/>
        <v>2</v>
      </c>
      <c r="M1512" s="6">
        <f t="shared" si="1032"/>
        <v>4</v>
      </c>
      <c r="N1512" s="6">
        <f t="shared" si="1033"/>
        <v>0</v>
      </c>
      <c r="O1512" s="13">
        <f t="shared" si="1034"/>
        <v>1</v>
      </c>
      <c r="P1512" s="4">
        <f t="shared" si="1040"/>
        <v>0</v>
      </c>
      <c r="Q1512" s="4">
        <f t="shared" si="1041"/>
        <v>1</v>
      </c>
      <c r="R1512">
        <f t="shared" si="1018"/>
        <v>240</v>
      </c>
      <c r="S1512" s="4">
        <f t="shared" si="1019"/>
        <v>0</v>
      </c>
      <c r="T1512" s="15">
        <f t="shared" si="1020"/>
        <v>1</v>
      </c>
      <c r="U1512" s="4">
        <f t="shared" si="1021"/>
        <v>0</v>
      </c>
      <c r="V1512" s="4">
        <f t="shared" si="1022"/>
        <v>1</v>
      </c>
      <c r="W1512" s="4">
        <f t="shared" si="1023"/>
        <v>4</v>
      </c>
      <c r="X1512" s="6">
        <f t="shared" si="1024"/>
        <v>2</v>
      </c>
      <c r="Y1512" s="4">
        <f t="shared" si="1025"/>
        <v>2</v>
      </c>
      <c r="Z1512" s="6">
        <f t="shared" si="1026"/>
        <v>0</v>
      </c>
      <c r="AA1512" s="18">
        <f t="shared" si="1027"/>
        <v>0</v>
      </c>
      <c r="AB1512" s="9" t="str">
        <f t="shared" si="1042"/>
        <v>I.SETP</v>
      </c>
      <c r="AC1512" s="9" t="str">
        <f>_xlfn.XLOOKUP(R1512,Sheet2!$H$3:$H$258,Sheet2!$I$3:$I$258,"-----")</f>
        <v>I.SETP</v>
      </c>
      <c r="AD1512" s="9" t="str">
        <f>_xlfn.XLOOKUP(VALUE(AE1512),Sheet2!$N$3:$N$1000,Sheet2!$O$3:$O$1000,"********")</f>
        <v>********</v>
      </c>
      <c r="AE1512" t="str">
        <f t="shared" si="1037"/>
        <v>3056</v>
      </c>
      <c r="AF1512" s="9" t="str">
        <f>IF(R1512&lt;200,"+"&amp;TEXT(R1512,"0"),"-"&amp;TEXT(_xlfn.XLOOKUP(R1512,Sheet2!$K$3:$K$130,Sheet2!$L$3:$L$130,"-----"),"0"))</f>
        <v>-140</v>
      </c>
      <c r="AG1512" s="9" t="str">
        <f t="shared" si="1043"/>
        <v>@</v>
      </c>
      <c r="AH1512" s="9" t="str">
        <f t="shared" si="1044"/>
        <v>JSR @I.SETP</v>
      </c>
      <c r="AI1512" t="str">
        <f t="shared" si="1045"/>
        <v>1,@I.SETP</v>
      </c>
      <c r="AJ1512" s="16" t="str">
        <f t="shared" si="1046"/>
        <v>@I.SETP</v>
      </c>
      <c r="AK1512" t="str">
        <f t="shared" si="1047"/>
        <v>ADCOR 0,1</v>
      </c>
      <c r="AL1512" s="4" t="str">
        <f t="shared" si="1048"/>
        <v>ADC</v>
      </c>
      <c r="AM1512" s="4" t="str">
        <f t="shared" si="1049"/>
        <v>R</v>
      </c>
      <c r="AN1512" s="4" t="str">
        <f t="shared" si="1050"/>
        <v>O</v>
      </c>
      <c r="AO1512" s="4" t="str">
        <f t="shared" si="1051"/>
        <v/>
      </c>
      <c r="AP1512" s="15" t="str">
        <f t="shared" si="1052"/>
        <v/>
      </c>
      <c r="AQ1512" s="9" t="str">
        <f>_xlfn.XLOOKUP(D1512,Sheet2!$E$3:$E$101,Sheet2!$F$3:$F$101,"******************")</f>
        <v>SETP1</v>
      </c>
      <c r="AR1512" s="33" t="str">
        <f t="shared" si="1038"/>
        <v>DOBC 1,**</v>
      </c>
      <c r="AS1512" s="9" t="str">
        <f t="shared" si="1039"/>
        <v>DOBC</v>
      </c>
      <c r="AT1512" s="4">
        <f t="shared" si="1053"/>
        <v>1</v>
      </c>
      <c r="AU1512" s="6">
        <f t="shared" si="1054"/>
        <v>2</v>
      </c>
      <c r="AV1512" s="4" t="str">
        <f t="shared" si="1055"/>
        <v>C</v>
      </c>
      <c r="AW1512" s="4">
        <f t="shared" si="1056"/>
        <v>40</v>
      </c>
      <c r="AX1512" s="4" t="str">
        <f>_xlfn.XLOOKUP(AW1512,Sheet2!$Q$3:$Q$66,Sheet2!$R$3:$R$66,"**")</f>
        <v>**</v>
      </c>
      <c r="AY1512" s="4">
        <f t="shared" si="1057"/>
        <v>4</v>
      </c>
      <c r="AZ1512" s="16" t="str">
        <f t="shared" si="1058"/>
        <v>SKPDN</v>
      </c>
    </row>
    <row r="1513" spans="1:52" x14ac:dyDescent="0.35">
      <c r="B1513" s="3">
        <f t="shared" si="1016"/>
        <v>3</v>
      </c>
      <c r="C1513" s="1">
        <f t="shared" si="1017"/>
        <v>3217</v>
      </c>
      <c r="D1513" s="2">
        <v>20150</v>
      </c>
      <c r="E1513" s="2" t="str">
        <f>_xlfn.XLOOKUP(C1513,Sheet2!$N$3:$N$1000,Sheet2!$O$3:$O$1000,"")</f>
        <v/>
      </c>
      <c r="F1513" s="9" t="str">
        <f t="shared" si="1059"/>
        <v>LDA 0,DTYPE</v>
      </c>
      <c r="G1513" s="4" t="str">
        <f t="shared" si="1035"/>
        <v>40</v>
      </c>
      <c r="H1513" s="4">
        <f t="shared" si="1036"/>
        <v>150</v>
      </c>
      <c r="I1513" s="6">
        <f t="shared" si="1028"/>
        <v>0</v>
      </c>
      <c r="J1513" s="6">
        <f t="shared" si="1029"/>
        <v>2</v>
      </c>
      <c r="K1513" s="6">
        <f t="shared" si="1030"/>
        <v>0</v>
      </c>
      <c r="L1513" s="6">
        <f t="shared" si="1031"/>
        <v>1</v>
      </c>
      <c r="M1513" s="6">
        <f t="shared" si="1032"/>
        <v>5</v>
      </c>
      <c r="N1513" s="6">
        <f t="shared" si="1033"/>
        <v>0</v>
      </c>
      <c r="O1513" s="13">
        <f t="shared" si="1034"/>
        <v>4</v>
      </c>
      <c r="P1513" s="4">
        <f t="shared" si="1040"/>
        <v>1</v>
      </c>
      <c r="Q1513" s="4">
        <f t="shared" si="1041"/>
        <v>0</v>
      </c>
      <c r="R1513">
        <f t="shared" si="1018"/>
        <v>150</v>
      </c>
      <c r="S1513" s="4">
        <f t="shared" si="1019"/>
        <v>0</v>
      </c>
      <c r="T1513" s="15">
        <f t="shared" si="1020"/>
        <v>0</v>
      </c>
      <c r="U1513" s="4">
        <f t="shared" si="1021"/>
        <v>1</v>
      </c>
      <c r="V1513" s="4">
        <f t="shared" si="1022"/>
        <v>0</v>
      </c>
      <c r="W1513" s="4">
        <f t="shared" si="1023"/>
        <v>0</v>
      </c>
      <c r="X1513" s="6">
        <f t="shared" si="1024"/>
        <v>1</v>
      </c>
      <c r="Y1513" s="4">
        <f t="shared" si="1025"/>
        <v>2</v>
      </c>
      <c r="Z1513" s="6">
        <f t="shared" si="1026"/>
        <v>1</v>
      </c>
      <c r="AA1513" s="18">
        <f t="shared" si="1027"/>
        <v>0</v>
      </c>
      <c r="AB1513" s="9" t="str">
        <f t="shared" si="1042"/>
        <v>DTYPE</v>
      </c>
      <c r="AC1513" s="9" t="str">
        <f>_xlfn.XLOOKUP(R1513,Sheet2!$H$3:$H$258,Sheet2!$I$3:$I$258,"-----")</f>
        <v>DTYPE</v>
      </c>
      <c r="AD1513" s="9" t="str">
        <f>_xlfn.XLOOKUP(VALUE(AE1513),Sheet2!$N$3:$N$1000,Sheet2!$O$3:$O$1000,"********")</f>
        <v>********</v>
      </c>
      <c r="AE1513" t="str">
        <f t="shared" si="1037"/>
        <v>3367</v>
      </c>
      <c r="AF1513" s="9" t="str">
        <f>IF(R1513&lt;200,"+"&amp;TEXT(R1513,"0"),"-"&amp;TEXT(_xlfn.XLOOKUP(R1513,Sheet2!$K$3:$K$130,Sheet2!$L$3:$L$130,"-----"),"0"))</f>
        <v>+150</v>
      </c>
      <c r="AG1513" s="9" t="str">
        <f t="shared" si="1043"/>
        <v/>
      </c>
      <c r="AH1513" s="9" t="str">
        <f t="shared" si="1044"/>
        <v>JMP DTYPE</v>
      </c>
      <c r="AI1513" t="str">
        <f t="shared" si="1045"/>
        <v>0,DTYPE</v>
      </c>
      <c r="AJ1513" s="16" t="str">
        <f t="shared" si="1046"/>
        <v>DTYPE</v>
      </c>
      <c r="AK1513" t="str">
        <f t="shared" si="1047"/>
        <v>COMOL# 1,0</v>
      </c>
      <c r="AL1513" s="4" t="str">
        <f t="shared" si="1048"/>
        <v>COM</v>
      </c>
      <c r="AM1513" s="4" t="str">
        <f t="shared" si="1049"/>
        <v>L</v>
      </c>
      <c r="AN1513" s="4" t="str">
        <f t="shared" si="1050"/>
        <v>O</v>
      </c>
      <c r="AO1513" s="4" t="str">
        <f t="shared" si="1051"/>
        <v>#</v>
      </c>
      <c r="AP1513" s="15" t="str">
        <f t="shared" si="1052"/>
        <v/>
      </c>
      <c r="AQ1513" s="9" t="str">
        <f>_xlfn.XLOOKUP(D1513,Sheet2!$E$3:$E$101,Sheet2!$F$3:$F$101,"******************")</f>
        <v>******************</v>
      </c>
      <c r="AR1513" s="33" t="str">
        <f t="shared" si="1038"/>
        <v>NIOS **</v>
      </c>
      <c r="AS1513" s="9" t="str">
        <f t="shared" si="1039"/>
        <v>DOCS</v>
      </c>
      <c r="AT1513" s="4">
        <f t="shared" si="1053"/>
        <v>0</v>
      </c>
      <c r="AU1513" s="6">
        <f t="shared" si="1054"/>
        <v>1</v>
      </c>
      <c r="AV1513" s="4" t="str">
        <f t="shared" si="1055"/>
        <v>S</v>
      </c>
      <c r="AW1513" s="4">
        <f t="shared" si="1056"/>
        <v>50</v>
      </c>
      <c r="AX1513" s="4" t="str">
        <f>_xlfn.XLOOKUP(AW1513,Sheet2!$Q$3:$Q$66,Sheet2!$R$3:$R$66,"**")</f>
        <v>**</v>
      </c>
      <c r="AY1513" s="4">
        <f t="shared" si="1057"/>
        <v>0</v>
      </c>
      <c r="AZ1513" s="16" t="str">
        <f t="shared" si="1058"/>
        <v>SKPBZ</v>
      </c>
    </row>
    <row r="1514" spans="1:52" x14ac:dyDescent="0.35">
      <c r="B1514" s="3">
        <f t="shared" si="1016"/>
        <v>4</v>
      </c>
      <c r="C1514" s="1">
        <f t="shared" si="1017"/>
        <v>3220</v>
      </c>
      <c r="D1514" s="2">
        <v>101113</v>
      </c>
      <c r="E1514" s="2" t="str">
        <f>_xlfn.XLOOKUP(C1514,Sheet2!$N$3:$N$1000,Sheet2!$O$3:$O$1000,"")</f>
        <v/>
      </c>
      <c r="F1514" s="9" t="str">
        <f t="shared" si="1059"/>
        <v>MOVL# 0,0,SNC</v>
      </c>
      <c r="G1514" s="4" t="str">
        <f t="shared" si="1035"/>
        <v>202</v>
      </c>
      <c r="H1514" s="4">
        <f t="shared" si="1036"/>
        <v>113</v>
      </c>
      <c r="I1514" s="6">
        <f t="shared" si="1028"/>
        <v>1</v>
      </c>
      <c r="J1514" s="6">
        <f t="shared" si="1029"/>
        <v>0</v>
      </c>
      <c r="K1514" s="6">
        <f t="shared" si="1030"/>
        <v>1</v>
      </c>
      <c r="L1514" s="6">
        <f t="shared" si="1031"/>
        <v>1</v>
      </c>
      <c r="M1514" s="6">
        <f t="shared" si="1032"/>
        <v>1</v>
      </c>
      <c r="N1514" s="6">
        <f t="shared" si="1033"/>
        <v>3</v>
      </c>
      <c r="O1514" s="13">
        <f t="shared" si="1034"/>
        <v>16</v>
      </c>
      <c r="P1514" s="4">
        <f t="shared" si="1040"/>
        <v>4</v>
      </c>
      <c r="Q1514" s="4">
        <f t="shared" si="1041"/>
        <v>0</v>
      </c>
      <c r="R1514">
        <f t="shared" si="1018"/>
        <v>113</v>
      </c>
      <c r="S1514" s="4">
        <f t="shared" si="1019"/>
        <v>2</v>
      </c>
      <c r="T1514" s="15">
        <f t="shared" si="1020"/>
        <v>0</v>
      </c>
      <c r="U1514" s="4">
        <f t="shared" si="1021"/>
        <v>0</v>
      </c>
      <c r="V1514" s="4">
        <f t="shared" si="1022"/>
        <v>0</v>
      </c>
      <c r="W1514" s="4">
        <f t="shared" si="1023"/>
        <v>2</v>
      </c>
      <c r="X1514" s="6">
        <f t="shared" si="1024"/>
        <v>1</v>
      </c>
      <c r="Y1514" s="4">
        <f t="shared" si="1025"/>
        <v>0</v>
      </c>
      <c r="Z1514" s="6">
        <f t="shared" si="1026"/>
        <v>1</v>
      </c>
      <c r="AA1514" s="18">
        <f t="shared" si="1027"/>
        <v>3</v>
      </c>
      <c r="AB1514" s="9" t="str">
        <f t="shared" si="1042"/>
        <v>+113,2</v>
      </c>
      <c r="AC1514" s="9" t="str">
        <f>_xlfn.XLOOKUP(R1514,Sheet2!$H$3:$H$258,Sheet2!$I$3:$I$258,"-----")</f>
        <v>TRCL</v>
      </c>
      <c r="AD1514" s="9" t="str">
        <f>_xlfn.XLOOKUP(VALUE(AE1514),Sheet2!$N$3:$N$1000,Sheet2!$O$3:$O$1000,"********")</f>
        <v>********</v>
      </c>
      <c r="AE1514" t="str">
        <f t="shared" si="1037"/>
        <v>3333</v>
      </c>
      <c r="AF1514" s="9" t="str">
        <f>IF(R1514&lt;200,"+"&amp;TEXT(R1514,"0"),"-"&amp;TEXT(_xlfn.XLOOKUP(R1514,Sheet2!$K$3:$K$130,Sheet2!$L$3:$L$130,"-----"),"0"))</f>
        <v>+113</v>
      </c>
      <c r="AG1514" s="9" t="str">
        <f t="shared" si="1043"/>
        <v/>
      </c>
      <c r="AH1514" s="9" t="str">
        <f t="shared" si="1044"/>
        <v>JMP +113,2</v>
      </c>
      <c r="AI1514" t="str">
        <f t="shared" si="1045"/>
        <v>0,+113,2</v>
      </c>
      <c r="AJ1514" s="16" t="str">
        <f t="shared" si="1046"/>
        <v>+113,2</v>
      </c>
      <c r="AK1514" t="str">
        <f t="shared" si="1047"/>
        <v>MOVL# 0,0,SNC</v>
      </c>
      <c r="AL1514" s="4" t="str">
        <f t="shared" si="1048"/>
        <v>MOV</v>
      </c>
      <c r="AM1514" s="4" t="str">
        <f t="shared" si="1049"/>
        <v>L</v>
      </c>
      <c r="AN1514" s="4" t="str">
        <f t="shared" si="1050"/>
        <v/>
      </c>
      <c r="AO1514" s="4" t="str">
        <f t="shared" si="1051"/>
        <v>#</v>
      </c>
      <c r="AP1514" s="15" t="str">
        <f t="shared" si="1052"/>
        <v>,SNC</v>
      </c>
      <c r="AQ1514" s="9" t="str">
        <f>_xlfn.XLOOKUP(D1514,Sheet2!$E$3:$E$101,Sheet2!$F$3:$F$101,"******************")</f>
        <v>******************</v>
      </c>
      <c r="AR1514" s="33" t="str">
        <f t="shared" si="1038"/>
        <v>DOAS 0,PTP</v>
      </c>
      <c r="AS1514" s="9" t="str">
        <f t="shared" si="1039"/>
        <v>DOAS</v>
      </c>
      <c r="AT1514" s="4">
        <f t="shared" si="1053"/>
        <v>0</v>
      </c>
      <c r="AU1514" s="6">
        <f t="shared" si="1054"/>
        <v>1</v>
      </c>
      <c r="AV1514" s="4" t="str">
        <f t="shared" si="1055"/>
        <v>S</v>
      </c>
      <c r="AW1514" s="4">
        <f t="shared" si="1056"/>
        <v>13</v>
      </c>
      <c r="AX1514" s="4" t="str">
        <f>_xlfn.XLOOKUP(AW1514,Sheet2!$Q$3:$Q$66,Sheet2!$R$3:$R$66,"**")</f>
        <v>PTP</v>
      </c>
      <c r="AY1514" s="4">
        <f t="shared" si="1057"/>
        <v>2</v>
      </c>
      <c r="AZ1514" s="16" t="str">
        <f t="shared" si="1058"/>
        <v>SKPBZ</v>
      </c>
    </row>
    <row r="1515" spans="1:52" x14ac:dyDescent="0.35">
      <c r="B1515" s="3">
        <f t="shared" si="1016"/>
        <v>5</v>
      </c>
      <c r="C1515" s="1">
        <f t="shared" si="1017"/>
        <v>3221</v>
      </c>
      <c r="D1515" s="2">
        <v>423</v>
      </c>
      <c r="E1515" s="2" t="str">
        <f>_xlfn.XLOOKUP(C1515,Sheet2!$N$3:$N$1000,Sheet2!$O$3:$O$1000,"")</f>
        <v/>
      </c>
      <c r="F1515" s="9" t="str">
        <f t="shared" si="1059"/>
        <v>JMP D32C</v>
      </c>
      <c r="G1515" s="4" t="str">
        <f t="shared" si="1035"/>
        <v>1</v>
      </c>
      <c r="H1515" s="4">
        <f t="shared" si="1036"/>
        <v>23</v>
      </c>
      <c r="I1515" s="6">
        <f t="shared" si="1028"/>
        <v>0</v>
      </c>
      <c r="J1515" s="6">
        <f t="shared" si="1029"/>
        <v>0</v>
      </c>
      <c r="K1515" s="6">
        <f t="shared" si="1030"/>
        <v>0</v>
      </c>
      <c r="L1515" s="6">
        <f t="shared" si="1031"/>
        <v>4</v>
      </c>
      <c r="M1515" s="6">
        <f t="shared" si="1032"/>
        <v>2</v>
      </c>
      <c r="N1515" s="6">
        <f t="shared" si="1033"/>
        <v>3</v>
      </c>
      <c r="O1515" s="13">
        <f t="shared" si="1034"/>
        <v>0</v>
      </c>
      <c r="P1515" s="4">
        <f t="shared" si="1040"/>
        <v>0</v>
      </c>
      <c r="Q1515" s="4">
        <f t="shared" si="1041"/>
        <v>0</v>
      </c>
      <c r="R1515">
        <f t="shared" si="1018"/>
        <v>23</v>
      </c>
      <c r="S1515" s="4">
        <f t="shared" si="1019"/>
        <v>1</v>
      </c>
      <c r="T1515" s="15">
        <f t="shared" si="1020"/>
        <v>0</v>
      </c>
      <c r="U1515" s="4">
        <f t="shared" si="1021"/>
        <v>0</v>
      </c>
      <c r="V1515" s="4">
        <f t="shared" si="1022"/>
        <v>0</v>
      </c>
      <c r="W1515" s="4">
        <f t="shared" si="1023"/>
        <v>1</v>
      </c>
      <c r="X1515" s="6">
        <f t="shared" si="1024"/>
        <v>0</v>
      </c>
      <c r="Y1515" s="4">
        <f t="shared" si="1025"/>
        <v>1</v>
      </c>
      <c r="Z1515" s="6">
        <f t="shared" si="1026"/>
        <v>0</v>
      </c>
      <c r="AA1515" s="18">
        <f t="shared" si="1027"/>
        <v>3</v>
      </c>
      <c r="AB1515" s="9" t="str">
        <f t="shared" si="1042"/>
        <v>D32C</v>
      </c>
      <c r="AC1515" s="9" t="str">
        <f>_xlfn.XLOOKUP(R1515,Sheet2!$H$3:$H$258,Sheet2!$I$3:$I$258,"-----")</f>
        <v>*****</v>
      </c>
      <c r="AD1515" s="9" t="str">
        <f>_xlfn.XLOOKUP(VALUE(AE1515),Sheet2!$N$3:$N$1000,Sheet2!$O$3:$O$1000,"********")</f>
        <v>D32C</v>
      </c>
      <c r="AE1515" t="str">
        <f t="shared" si="1037"/>
        <v>3244</v>
      </c>
      <c r="AF1515" s="9" t="str">
        <f>IF(R1515&lt;200,"+"&amp;TEXT(R1515,"0"),"-"&amp;TEXT(_xlfn.XLOOKUP(R1515,Sheet2!$K$3:$K$130,Sheet2!$L$3:$L$130,"-----"),"0"))</f>
        <v>+23</v>
      </c>
      <c r="AG1515" s="9" t="str">
        <f t="shared" si="1043"/>
        <v/>
      </c>
      <c r="AH1515" s="9" t="str">
        <f t="shared" si="1044"/>
        <v>JMP D32C</v>
      </c>
      <c r="AI1515" t="str">
        <f t="shared" si="1045"/>
        <v>0,D32C</v>
      </c>
      <c r="AJ1515" s="16" t="str">
        <f t="shared" si="1046"/>
        <v>D32C</v>
      </c>
      <c r="AK1515" t="str">
        <f t="shared" si="1047"/>
        <v>NEGZ 0,0,SNC</v>
      </c>
      <c r="AL1515" s="4" t="str">
        <f t="shared" si="1048"/>
        <v>NEG</v>
      </c>
      <c r="AM1515" s="4" t="str">
        <f t="shared" si="1049"/>
        <v/>
      </c>
      <c r="AN1515" s="4" t="str">
        <f t="shared" si="1050"/>
        <v>Z</v>
      </c>
      <c r="AO1515" s="4" t="str">
        <f t="shared" si="1051"/>
        <v/>
      </c>
      <c r="AP1515" s="15" t="str">
        <f t="shared" si="1052"/>
        <v>,SNC</v>
      </c>
      <c r="AQ1515" s="9" t="str">
        <f>_xlfn.XLOOKUP(D1515,Sheet2!$E$3:$E$101,Sheet2!$F$3:$F$101,"******************")</f>
        <v>******************</v>
      </c>
      <c r="AR1515" s="33" t="str">
        <f t="shared" si="1038"/>
        <v>DIA 0,DACV</v>
      </c>
      <c r="AS1515" s="9" t="str">
        <f t="shared" si="1039"/>
        <v>DIA</v>
      </c>
      <c r="AT1515" s="4">
        <f t="shared" si="1053"/>
        <v>0</v>
      </c>
      <c r="AU1515" s="6">
        <f t="shared" si="1054"/>
        <v>0</v>
      </c>
      <c r="AV1515" s="4" t="str">
        <f t="shared" si="1055"/>
        <v/>
      </c>
      <c r="AW1515" s="4">
        <f t="shared" si="1056"/>
        <v>23</v>
      </c>
      <c r="AX1515" s="4" t="str">
        <f>_xlfn.XLOOKUP(AW1515,Sheet2!$Q$3:$Q$66,Sheet2!$R$3:$R$66,"**")</f>
        <v>DACV</v>
      </c>
      <c r="AY1515" s="4">
        <f t="shared" si="1057"/>
        <v>1</v>
      </c>
      <c r="AZ1515" s="16" t="str">
        <f t="shared" si="1058"/>
        <v>SKPBN</v>
      </c>
    </row>
    <row r="1516" spans="1:52" x14ac:dyDescent="0.35">
      <c r="B1516" s="3">
        <f t="shared" si="1016"/>
        <v>6</v>
      </c>
      <c r="C1516" s="1">
        <f t="shared" si="1017"/>
        <v>3222</v>
      </c>
      <c r="D1516" s="2">
        <v>20063</v>
      </c>
      <c r="E1516" s="2" t="str">
        <f>_xlfn.XLOOKUP(C1516,Sheet2!$N$3:$N$1000,Sheet2!$O$3:$O$1000,"")</f>
        <v/>
      </c>
      <c r="F1516" s="9" t="str">
        <f t="shared" si="1059"/>
        <v>LDA 0,KB11</v>
      </c>
      <c r="G1516" s="4" t="str">
        <f t="shared" si="1035"/>
        <v>40</v>
      </c>
      <c r="H1516" s="4">
        <f t="shared" si="1036"/>
        <v>63</v>
      </c>
      <c r="I1516" s="6">
        <f t="shared" si="1028"/>
        <v>0</v>
      </c>
      <c r="J1516" s="6">
        <f t="shared" si="1029"/>
        <v>2</v>
      </c>
      <c r="K1516" s="6">
        <f t="shared" si="1030"/>
        <v>0</v>
      </c>
      <c r="L1516" s="6">
        <f t="shared" si="1031"/>
        <v>0</v>
      </c>
      <c r="M1516" s="6">
        <f t="shared" si="1032"/>
        <v>6</v>
      </c>
      <c r="N1516" s="6">
        <f t="shared" si="1033"/>
        <v>3</v>
      </c>
      <c r="O1516" s="13">
        <f t="shared" si="1034"/>
        <v>4</v>
      </c>
      <c r="P1516" s="4">
        <f t="shared" si="1040"/>
        <v>1</v>
      </c>
      <c r="Q1516" s="4">
        <f t="shared" si="1041"/>
        <v>0</v>
      </c>
      <c r="R1516">
        <f t="shared" si="1018"/>
        <v>63</v>
      </c>
      <c r="S1516" s="4">
        <f t="shared" si="1019"/>
        <v>0</v>
      </c>
      <c r="T1516" s="15">
        <f t="shared" si="1020"/>
        <v>0</v>
      </c>
      <c r="U1516" s="4">
        <f t="shared" si="1021"/>
        <v>1</v>
      </c>
      <c r="V1516" s="4">
        <f t="shared" si="1022"/>
        <v>0</v>
      </c>
      <c r="W1516" s="4">
        <f t="shared" si="1023"/>
        <v>0</v>
      </c>
      <c r="X1516" s="6">
        <f t="shared" si="1024"/>
        <v>0</v>
      </c>
      <c r="Y1516" s="4">
        <f t="shared" si="1025"/>
        <v>3</v>
      </c>
      <c r="Z1516" s="6">
        <f t="shared" si="1026"/>
        <v>0</v>
      </c>
      <c r="AA1516" s="18">
        <f t="shared" si="1027"/>
        <v>3</v>
      </c>
      <c r="AB1516" s="9" t="str">
        <f t="shared" si="1042"/>
        <v>KB11</v>
      </c>
      <c r="AC1516" s="9" t="str">
        <f>_xlfn.XLOOKUP(R1516,Sheet2!$H$3:$H$258,Sheet2!$I$3:$I$258,"-----")</f>
        <v>KB11</v>
      </c>
      <c r="AD1516" s="9" t="str">
        <f>_xlfn.XLOOKUP(VALUE(AE1516),Sheet2!$N$3:$N$1000,Sheet2!$O$3:$O$1000,"********")</f>
        <v>********</v>
      </c>
      <c r="AE1516" t="str">
        <f t="shared" si="1037"/>
        <v>3305</v>
      </c>
      <c r="AF1516" s="9" t="str">
        <f>IF(R1516&lt;200,"+"&amp;TEXT(R1516,"0"),"-"&amp;TEXT(_xlfn.XLOOKUP(R1516,Sheet2!$K$3:$K$130,Sheet2!$L$3:$L$130,"-----"),"0"))</f>
        <v>+63</v>
      </c>
      <c r="AG1516" s="9" t="str">
        <f t="shared" si="1043"/>
        <v/>
      </c>
      <c r="AH1516" s="9" t="str">
        <f t="shared" si="1044"/>
        <v>JMP KB11</v>
      </c>
      <c r="AI1516" t="str">
        <f t="shared" si="1045"/>
        <v>0,KB11</v>
      </c>
      <c r="AJ1516" s="16" t="str">
        <f t="shared" si="1046"/>
        <v>KB11</v>
      </c>
      <c r="AK1516" t="str">
        <f t="shared" si="1047"/>
        <v>COMC 1,0,SNC</v>
      </c>
      <c r="AL1516" s="4" t="str">
        <f t="shared" si="1048"/>
        <v>COM</v>
      </c>
      <c r="AM1516" s="4" t="str">
        <f t="shared" si="1049"/>
        <v/>
      </c>
      <c r="AN1516" s="4" t="str">
        <f t="shared" si="1050"/>
        <v>C</v>
      </c>
      <c r="AO1516" s="4" t="str">
        <f t="shared" si="1051"/>
        <v/>
      </c>
      <c r="AP1516" s="15" t="str">
        <f t="shared" si="1052"/>
        <v>,SNC</v>
      </c>
      <c r="AQ1516" s="9" t="str">
        <f>_xlfn.XLOOKUP(D1516,Sheet2!$E$3:$E$101,Sheet2!$F$3:$F$101,"******************")</f>
        <v>******************</v>
      </c>
      <c r="AR1516" s="33" t="str">
        <f t="shared" si="1038"/>
        <v>NIO **</v>
      </c>
      <c r="AS1516" s="9" t="str">
        <f t="shared" si="1039"/>
        <v>DOC</v>
      </c>
      <c r="AT1516" s="4">
        <f t="shared" si="1053"/>
        <v>0</v>
      </c>
      <c r="AU1516" s="6">
        <f t="shared" si="1054"/>
        <v>0</v>
      </c>
      <c r="AV1516" s="4" t="str">
        <f t="shared" si="1055"/>
        <v/>
      </c>
      <c r="AW1516" s="4">
        <f t="shared" si="1056"/>
        <v>63</v>
      </c>
      <c r="AX1516" s="4" t="str">
        <f>_xlfn.XLOOKUP(AW1516,Sheet2!$Q$3:$Q$66,Sheet2!$R$3:$R$66,"**")</f>
        <v>**</v>
      </c>
      <c r="AY1516" s="4">
        <f t="shared" si="1057"/>
        <v>0</v>
      </c>
      <c r="AZ1516" s="16" t="str">
        <f t="shared" si="1058"/>
        <v>SKPBN</v>
      </c>
    </row>
    <row r="1517" spans="1:52" x14ac:dyDescent="0.35">
      <c r="B1517" s="3">
        <f t="shared" si="1016"/>
        <v>7</v>
      </c>
      <c r="C1517" s="1">
        <f t="shared" si="1017"/>
        <v>3223</v>
      </c>
      <c r="D1517" s="2">
        <v>40772</v>
      </c>
      <c r="E1517" s="2" t="str">
        <f>_xlfn.XLOOKUP(C1517,Sheet2!$N$3:$N$1000,Sheet2!$O$3:$O$1000,"")</f>
        <v/>
      </c>
      <c r="F1517" s="9" t="str">
        <f t="shared" si="1059"/>
        <v>STA 0,EOCNT</v>
      </c>
      <c r="G1517" s="4" t="str">
        <f t="shared" si="1035"/>
        <v>101</v>
      </c>
      <c r="H1517" s="4">
        <f t="shared" si="1036"/>
        <v>372</v>
      </c>
      <c r="I1517" s="6">
        <f t="shared" si="1028"/>
        <v>0</v>
      </c>
      <c r="J1517" s="6">
        <f t="shared" si="1029"/>
        <v>4</v>
      </c>
      <c r="K1517" s="6">
        <f t="shared" si="1030"/>
        <v>0</v>
      </c>
      <c r="L1517" s="6">
        <f t="shared" si="1031"/>
        <v>7</v>
      </c>
      <c r="M1517" s="6">
        <f t="shared" si="1032"/>
        <v>7</v>
      </c>
      <c r="N1517" s="6">
        <f t="shared" si="1033"/>
        <v>2</v>
      </c>
      <c r="O1517" s="13">
        <f t="shared" si="1034"/>
        <v>8</v>
      </c>
      <c r="P1517" s="4">
        <f t="shared" si="1040"/>
        <v>2</v>
      </c>
      <c r="Q1517" s="4">
        <f t="shared" si="1041"/>
        <v>0</v>
      </c>
      <c r="R1517">
        <f t="shared" si="1018"/>
        <v>372</v>
      </c>
      <c r="S1517" s="4">
        <f t="shared" si="1019"/>
        <v>1</v>
      </c>
      <c r="T1517" s="15">
        <f t="shared" si="1020"/>
        <v>0</v>
      </c>
      <c r="U1517" s="4">
        <f t="shared" si="1021"/>
        <v>2</v>
      </c>
      <c r="V1517" s="4">
        <f t="shared" si="1022"/>
        <v>0</v>
      </c>
      <c r="W1517" s="4">
        <f t="shared" si="1023"/>
        <v>1</v>
      </c>
      <c r="X1517" s="6">
        <f t="shared" si="1024"/>
        <v>3</v>
      </c>
      <c r="Y1517" s="4">
        <f t="shared" si="1025"/>
        <v>3</v>
      </c>
      <c r="Z1517" s="6">
        <f t="shared" si="1026"/>
        <v>1</v>
      </c>
      <c r="AA1517" s="18">
        <f t="shared" si="1027"/>
        <v>2</v>
      </c>
      <c r="AB1517" s="9" t="str">
        <f t="shared" si="1042"/>
        <v>EOCNT</v>
      </c>
      <c r="AC1517" s="9" t="str">
        <f>_xlfn.XLOOKUP(R1517,Sheet2!$H$3:$H$258,Sheet2!$I$3:$I$258,"-----")</f>
        <v>*****</v>
      </c>
      <c r="AD1517" s="9" t="str">
        <f>_xlfn.XLOOKUP(VALUE(AE1517),Sheet2!$N$3:$N$1000,Sheet2!$O$3:$O$1000,"********")</f>
        <v>EOCNT</v>
      </c>
      <c r="AE1517" t="str">
        <f t="shared" si="1037"/>
        <v>3215</v>
      </c>
      <c r="AF1517" s="9" t="str">
        <f>IF(R1517&lt;200,"+"&amp;TEXT(R1517,"0"),"-"&amp;TEXT(_xlfn.XLOOKUP(R1517,Sheet2!$K$3:$K$130,Sheet2!$L$3:$L$130,"-----"),"0"))</f>
        <v>-6</v>
      </c>
      <c r="AG1517" s="9" t="str">
        <f t="shared" si="1043"/>
        <v/>
      </c>
      <c r="AH1517" s="9" t="str">
        <f t="shared" si="1044"/>
        <v>JMP EOCNT</v>
      </c>
      <c r="AI1517" t="str">
        <f t="shared" si="1045"/>
        <v>0,EOCNT</v>
      </c>
      <c r="AJ1517" s="16" t="str">
        <f t="shared" si="1046"/>
        <v>EOCNT</v>
      </c>
      <c r="AK1517" t="str">
        <f t="shared" si="1047"/>
        <v>NEGCS# 2,0,SZC</v>
      </c>
      <c r="AL1517" s="4" t="str">
        <f t="shared" si="1048"/>
        <v>NEG</v>
      </c>
      <c r="AM1517" s="4" t="str">
        <f t="shared" si="1049"/>
        <v>S</v>
      </c>
      <c r="AN1517" s="4" t="str">
        <f t="shared" si="1050"/>
        <v>C</v>
      </c>
      <c r="AO1517" s="4" t="str">
        <f t="shared" si="1051"/>
        <v>#</v>
      </c>
      <c r="AP1517" s="15" t="str">
        <f t="shared" si="1052"/>
        <v>,SZC</v>
      </c>
      <c r="AQ1517" s="9" t="str">
        <f>_xlfn.XLOOKUP(D1517,Sheet2!$E$3:$E$101,Sheet2!$F$3:$F$101,"******************")</f>
        <v>******************</v>
      </c>
      <c r="AR1517" s="33" t="str">
        <f t="shared" si="1038"/>
        <v>DIAP 0,**</v>
      </c>
      <c r="AS1517" s="9" t="str">
        <f t="shared" si="1039"/>
        <v>DIAP</v>
      </c>
      <c r="AT1517" s="4">
        <f t="shared" si="1053"/>
        <v>0</v>
      </c>
      <c r="AU1517" s="6">
        <f t="shared" si="1054"/>
        <v>3</v>
      </c>
      <c r="AV1517" s="4" t="str">
        <f t="shared" si="1055"/>
        <v>P</v>
      </c>
      <c r="AW1517" s="4">
        <f t="shared" si="1056"/>
        <v>72</v>
      </c>
      <c r="AX1517" s="4" t="str">
        <f>_xlfn.XLOOKUP(AW1517,Sheet2!$Q$3:$Q$66,Sheet2!$R$3:$R$66,"**")</f>
        <v>**</v>
      </c>
      <c r="AY1517" s="4">
        <f t="shared" si="1057"/>
        <v>1</v>
      </c>
      <c r="AZ1517" s="16" t="str">
        <f t="shared" si="1058"/>
        <v>SKPDZ</v>
      </c>
    </row>
    <row r="1518" spans="1:52" x14ac:dyDescent="0.35">
      <c r="B1518" s="3">
        <f t="shared" si="1016"/>
        <v>8</v>
      </c>
      <c r="C1518" s="1">
        <f t="shared" si="1017"/>
        <v>3224</v>
      </c>
      <c r="D1518" s="2">
        <v>20152</v>
      </c>
      <c r="E1518" s="2" t="str">
        <f>_xlfn.XLOOKUP(C1518,Sheet2!$N$3:$N$1000,Sheet2!$O$3:$O$1000,"")</f>
        <v/>
      </c>
      <c r="F1518" s="9" t="str">
        <f t="shared" si="1059"/>
        <v>LDA 0,TESTU</v>
      </c>
      <c r="G1518" s="4" t="str">
        <f t="shared" si="1035"/>
        <v>40</v>
      </c>
      <c r="H1518" s="4">
        <f t="shared" si="1036"/>
        <v>152</v>
      </c>
      <c r="I1518" s="6">
        <f t="shared" si="1028"/>
        <v>0</v>
      </c>
      <c r="J1518" s="6">
        <f t="shared" si="1029"/>
        <v>2</v>
      </c>
      <c r="K1518" s="6">
        <f t="shared" si="1030"/>
        <v>0</v>
      </c>
      <c r="L1518" s="6">
        <f t="shared" si="1031"/>
        <v>1</v>
      </c>
      <c r="M1518" s="6">
        <f t="shared" si="1032"/>
        <v>5</v>
      </c>
      <c r="N1518" s="6">
        <f t="shared" si="1033"/>
        <v>2</v>
      </c>
      <c r="O1518" s="13">
        <f t="shared" si="1034"/>
        <v>4</v>
      </c>
      <c r="P1518" s="4">
        <f t="shared" si="1040"/>
        <v>1</v>
      </c>
      <c r="Q1518" s="4">
        <f t="shared" si="1041"/>
        <v>0</v>
      </c>
      <c r="R1518">
        <f t="shared" si="1018"/>
        <v>152</v>
      </c>
      <c r="S1518" s="4">
        <f t="shared" si="1019"/>
        <v>0</v>
      </c>
      <c r="T1518" s="15">
        <f t="shared" si="1020"/>
        <v>0</v>
      </c>
      <c r="U1518" s="4">
        <f t="shared" si="1021"/>
        <v>1</v>
      </c>
      <c r="V1518" s="4">
        <f t="shared" si="1022"/>
        <v>0</v>
      </c>
      <c r="W1518" s="4">
        <f t="shared" si="1023"/>
        <v>0</v>
      </c>
      <c r="X1518" s="6">
        <f t="shared" si="1024"/>
        <v>1</v>
      </c>
      <c r="Y1518" s="4">
        <f t="shared" si="1025"/>
        <v>2</v>
      </c>
      <c r="Z1518" s="6">
        <f t="shared" si="1026"/>
        <v>1</v>
      </c>
      <c r="AA1518" s="18">
        <f t="shared" si="1027"/>
        <v>2</v>
      </c>
      <c r="AB1518" s="9" t="str">
        <f t="shared" si="1042"/>
        <v>TESTU</v>
      </c>
      <c r="AC1518" s="9" t="str">
        <f>_xlfn.XLOOKUP(R1518,Sheet2!$H$3:$H$258,Sheet2!$I$3:$I$258,"-----")</f>
        <v>TESTU</v>
      </c>
      <c r="AD1518" s="9" t="str">
        <f>_xlfn.XLOOKUP(VALUE(AE1518),Sheet2!$N$3:$N$1000,Sheet2!$O$3:$O$1000,"********")</f>
        <v>********</v>
      </c>
      <c r="AE1518" t="str">
        <f t="shared" si="1037"/>
        <v>3376</v>
      </c>
      <c r="AF1518" s="9" t="str">
        <f>IF(R1518&lt;200,"+"&amp;TEXT(R1518,"0"),"-"&amp;TEXT(_xlfn.XLOOKUP(R1518,Sheet2!$K$3:$K$130,Sheet2!$L$3:$L$130,"-----"),"0"))</f>
        <v>+152</v>
      </c>
      <c r="AG1518" s="9" t="str">
        <f t="shared" si="1043"/>
        <v/>
      </c>
      <c r="AH1518" s="9" t="str">
        <f t="shared" si="1044"/>
        <v>JMP TESTU</v>
      </c>
      <c r="AI1518" t="str">
        <f t="shared" si="1045"/>
        <v>0,TESTU</v>
      </c>
      <c r="AJ1518" s="16" t="str">
        <f t="shared" si="1046"/>
        <v>TESTU</v>
      </c>
      <c r="AK1518" t="str">
        <f t="shared" si="1047"/>
        <v>COMOL# 1,0,SZC</v>
      </c>
      <c r="AL1518" s="4" t="str">
        <f t="shared" si="1048"/>
        <v>COM</v>
      </c>
      <c r="AM1518" s="4" t="str">
        <f t="shared" si="1049"/>
        <v>L</v>
      </c>
      <c r="AN1518" s="4" t="str">
        <f t="shared" si="1050"/>
        <v>O</v>
      </c>
      <c r="AO1518" s="4" t="str">
        <f t="shared" si="1051"/>
        <v>#</v>
      </c>
      <c r="AP1518" s="15" t="str">
        <f t="shared" si="1052"/>
        <v>,SZC</v>
      </c>
      <c r="AQ1518" s="9" t="str">
        <f>_xlfn.XLOOKUP(D1518,Sheet2!$E$3:$E$101,Sheet2!$F$3:$F$101,"******************")</f>
        <v>******************</v>
      </c>
      <c r="AR1518" s="33" t="str">
        <f t="shared" si="1038"/>
        <v>NIOS **</v>
      </c>
      <c r="AS1518" s="9" t="str">
        <f t="shared" si="1039"/>
        <v>DOCS</v>
      </c>
      <c r="AT1518" s="4">
        <f t="shared" si="1053"/>
        <v>0</v>
      </c>
      <c r="AU1518" s="6">
        <f t="shared" si="1054"/>
        <v>1</v>
      </c>
      <c r="AV1518" s="4" t="str">
        <f t="shared" si="1055"/>
        <v>S</v>
      </c>
      <c r="AW1518" s="4">
        <f t="shared" si="1056"/>
        <v>52</v>
      </c>
      <c r="AX1518" s="4" t="str">
        <f>_xlfn.XLOOKUP(AW1518,Sheet2!$Q$3:$Q$66,Sheet2!$R$3:$R$66,"**")</f>
        <v>**</v>
      </c>
      <c r="AY1518" s="4">
        <f t="shared" si="1057"/>
        <v>0</v>
      </c>
      <c r="AZ1518" s="16" t="str">
        <f t="shared" si="1058"/>
        <v>SKPBZ</v>
      </c>
    </row>
    <row r="1519" spans="1:52" x14ac:dyDescent="0.35">
      <c r="B1519" s="3">
        <f t="shared" si="1016"/>
        <v>9</v>
      </c>
      <c r="C1519" s="1">
        <f t="shared" si="1017"/>
        <v>3225</v>
      </c>
      <c r="D1519" s="2">
        <v>63033</v>
      </c>
      <c r="E1519" s="2" t="str">
        <f>_xlfn.XLOOKUP(C1519,Sheet2!$N$3:$N$1000,Sheet2!$O$3:$O$1000,"")</f>
        <v/>
      </c>
      <c r="F1519" s="9" t="str">
        <f t="shared" si="1059"/>
        <v>DOC 0,DSKP</v>
      </c>
      <c r="G1519" s="4" t="str">
        <f t="shared" si="1035"/>
        <v>146</v>
      </c>
      <c r="H1519" s="4">
        <f t="shared" si="1036"/>
        <v>33</v>
      </c>
      <c r="I1519" s="6">
        <f t="shared" si="1028"/>
        <v>0</v>
      </c>
      <c r="J1519" s="6">
        <f t="shared" si="1029"/>
        <v>6</v>
      </c>
      <c r="K1519" s="6">
        <f t="shared" si="1030"/>
        <v>3</v>
      </c>
      <c r="L1519" s="6">
        <f t="shared" si="1031"/>
        <v>0</v>
      </c>
      <c r="M1519" s="6">
        <f t="shared" si="1032"/>
        <v>3</v>
      </c>
      <c r="N1519" s="6">
        <f t="shared" si="1033"/>
        <v>3</v>
      </c>
      <c r="O1519" s="13">
        <f t="shared" si="1034"/>
        <v>12</v>
      </c>
      <c r="P1519" s="4">
        <f t="shared" si="1040"/>
        <v>3</v>
      </c>
      <c r="Q1519" s="4">
        <f t="shared" si="1041"/>
        <v>0</v>
      </c>
      <c r="R1519">
        <f t="shared" si="1018"/>
        <v>33</v>
      </c>
      <c r="S1519" s="4">
        <f t="shared" si="1019"/>
        <v>2</v>
      </c>
      <c r="T1519" s="15">
        <f t="shared" si="1020"/>
        <v>1</v>
      </c>
      <c r="U1519" s="4">
        <f t="shared" si="1021"/>
        <v>3</v>
      </c>
      <c r="V1519" s="4">
        <f t="shared" si="1022"/>
        <v>0</v>
      </c>
      <c r="W1519" s="4">
        <f t="shared" si="1023"/>
        <v>6</v>
      </c>
      <c r="X1519" s="6">
        <f t="shared" si="1024"/>
        <v>0</v>
      </c>
      <c r="Y1519" s="4">
        <f t="shared" si="1025"/>
        <v>1</v>
      </c>
      <c r="Z1519" s="6">
        <f t="shared" si="1026"/>
        <v>1</v>
      </c>
      <c r="AA1519" s="18">
        <f t="shared" si="1027"/>
        <v>3</v>
      </c>
      <c r="AB1519" s="9" t="str">
        <f t="shared" si="1042"/>
        <v>+33,2</v>
      </c>
      <c r="AC1519" s="9" t="str">
        <f>_xlfn.XLOOKUP(R1519,Sheet2!$H$3:$H$258,Sheet2!$I$3:$I$258,"-----")</f>
        <v>*****</v>
      </c>
      <c r="AD1519" s="9" t="str">
        <f>_xlfn.XLOOKUP(VALUE(AE1519),Sheet2!$N$3:$N$1000,Sheet2!$O$3:$O$1000,"********")</f>
        <v>********</v>
      </c>
      <c r="AE1519" t="str">
        <f t="shared" si="1037"/>
        <v>3260</v>
      </c>
      <c r="AF1519" s="9" t="str">
        <f>IF(R1519&lt;200,"+"&amp;TEXT(R1519,"0"),"-"&amp;TEXT(_xlfn.XLOOKUP(R1519,Sheet2!$K$3:$K$130,Sheet2!$L$3:$L$130,"-----"),"0"))</f>
        <v>+33</v>
      </c>
      <c r="AG1519" s="9" t="str">
        <f t="shared" si="1043"/>
        <v>@</v>
      </c>
      <c r="AH1519" s="9" t="str">
        <f t="shared" si="1044"/>
        <v>JMP @+33,2</v>
      </c>
      <c r="AI1519" t="str">
        <f t="shared" si="1045"/>
        <v>0,@+33,2</v>
      </c>
      <c r="AJ1519" s="16" t="str">
        <f t="shared" si="1046"/>
        <v>@+33,2</v>
      </c>
      <c r="AK1519" t="str">
        <f t="shared" si="1047"/>
        <v>ADDZ# 3,0,SNC</v>
      </c>
      <c r="AL1519" s="4" t="str">
        <f t="shared" si="1048"/>
        <v>ADD</v>
      </c>
      <c r="AM1519" s="4" t="str">
        <f t="shared" si="1049"/>
        <v/>
      </c>
      <c r="AN1519" s="4" t="str">
        <f t="shared" si="1050"/>
        <v>Z</v>
      </c>
      <c r="AO1519" s="4" t="str">
        <f t="shared" si="1051"/>
        <v>#</v>
      </c>
      <c r="AP1519" s="15" t="str">
        <f t="shared" si="1052"/>
        <v>,SNC</v>
      </c>
      <c r="AQ1519" s="9" t="str">
        <f>_xlfn.XLOOKUP(D1519,Sheet2!$E$3:$E$101,Sheet2!$F$3:$F$101,"******************")</f>
        <v>******************</v>
      </c>
      <c r="AR1519" s="33" t="str">
        <f t="shared" si="1038"/>
        <v>DOC 0,DSKP</v>
      </c>
      <c r="AS1519" s="9" t="str">
        <f t="shared" si="1039"/>
        <v>DOC</v>
      </c>
      <c r="AT1519" s="4">
        <f t="shared" si="1053"/>
        <v>0</v>
      </c>
      <c r="AU1519" s="6">
        <f t="shared" si="1054"/>
        <v>0</v>
      </c>
      <c r="AV1519" s="4" t="str">
        <f t="shared" si="1055"/>
        <v/>
      </c>
      <c r="AW1519" s="4">
        <f t="shared" si="1056"/>
        <v>33</v>
      </c>
      <c r="AX1519" s="4" t="str">
        <f>_xlfn.XLOOKUP(AW1519,Sheet2!$Q$3:$Q$66,Sheet2!$R$3:$R$66,"**")</f>
        <v>DSKP</v>
      </c>
      <c r="AY1519" s="4">
        <f t="shared" si="1057"/>
        <v>6</v>
      </c>
      <c r="AZ1519" s="16" t="str">
        <f t="shared" si="1058"/>
        <v>SKPBN</v>
      </c>
    </row>
    <row r="1520" spans="1:52" x14ac:dyDescent="0.35">
      <c r="B1520" s="3">
        <f t="shared" si="1016"/>
        <v>10</v>
      </c>
      <c r="C1520" s="1">
        <f t="shared" si="1017"/>
        <v>3226</v>
      </c>
      <c r="D1520" s="2">
        <v>20160</v>
      </c>
      <c r="E1520" s="2" t="str">
        <f>_xlfn.XLOOKUP(C1520,Sheet2!$N$3:$N$1000,Sheet2!$O$3:$O$1000,"")</f>
        <v>D32B</v>
      </c>
      <c r="F1520" s="9" t="str">
        <f t="shared" si="1059"/>
        <v>LDA 0,BUFF</v>
      </c>
      <c r="G1520" s="4" t="str">
        <f t="shared" si="1035"/>
        <v>40</v>
      </c>
      <c r="H1520" s="4">
        <f t="shared" si="1036"/>
        <v>160</v>
      </c>
      <c r="I1520" s="6">
        <f t="shared" si="1028"/>
        <v>0</v>
      </c>
      <c r="J1520" s="6">
        <f t="shared" si="1029"/>
        <v>2</v>
      </c>
      <c r="K1520" s="6">
        <f t="shared" si="1030"/>
        <v>0</v>
      </c>
      <c r="L1520" s="6">
        <f t="shared" si="1031"/>
        <v>1</v>
      </c>
      <c r="M1520" s="6">
        <f t="shared" si="1032"/>
        <v>6</v>
      </c>
      <c r="N1520" s="6">
        <f t="shared" si="1033"/>
        <v>0</v>
      </c>
      <c r="O1520" s="13">
        <f t="shared" si="1034"/>
        <v>4</v>
      </c>
      <c r="P1520" s="4">
        <f t="shared" si="1040"/>
        <v>1</v>
      </c>
      <c r="Q1520" s="4">
        <f t="shared" si="1041"/>
        <v>0</v>
      </c>
      <c r="R1520">
        <f t="shared" si="1018"/>
        <v>160</v>
      </c>
      <c r="S1520" s="4">
        <f t="shared" si="1019"/>
        <v>0</v>
      </c>
      <c r="T1520" s="15">
        <f t="shared" si="1020"/>
        <v>0</v>
      </c>
      <c r="U1520" s="4">
        <f t="shared" si="1021"/>
        <v>1</v>
      </c>
      <c r="V1520" s="4">
        <f t="shared" si="1022"/>
        <v>0</v>
      </c>
      <c r="W1520" s="4">
        <f t="shared" si="1023"/>
        <v>0</v>
      </c>
      <c r="X1520" s="6">
        <f t="shared" si="1024"/>
        <v>1</v>
      </c>
      <c r="Y1520" s="4">
        <f t="shared" si="1025"/>
        <v>3</v>
      </c>
      <c r="Z1520" s="6">
        <f t="shared" si="1026"/>
        <v>0</v>
      </c>
      <c r="AA1520" s="18">
        <f t="shared" si="1027"/>
        <v>0</v>
      </c>
      <c r="AB1520" s="9" t="str">
        <f t="shared" si="1042"/>
        <v>BUFF</v>
      </c>
      <c r="AC1520" s="9" t="str">
        <f>_xlfn.XLOOKUP(R1520,Sheet2!$H$3:$H$258,Sheet2!$I$3:$I$258,"-----")</f>
        <v>BUFF</v>
      </c>
      <c r="AD1520" s="9" t="str">
        <f>_xlfn.XLOOKUP(VALUE(AE1520),Sheet2!$N$3:$N$1000,Sheet2!$O$3:$O$1000,"********")</f>
        <v>********</v>
      </c>
      <c r="AE1520" t="str">
        <f t="shared" si="1037"/>
        <v>3406</v>
      </c>
      <c r="AF1520" s="9" t="str">
        <f>IF(R1520&lt;200,"+"&amp;TEXT(R1520,"0"),"-"&amp;TEXT(_xlfn.XLOOKUP(R1520,Sheet2!$K$3:$K$130,Sheet2!$L$3:$L$130,"-----"),"0"))</f>
        <v>+160</v>
      </c>
      <c r="AG1520" s="9" t="str">
        <f t="shared" si="1043"/>
        <v/>
      </c>
      <c r="AH1520" s="9" t="str">
        <f t="shared" si="1044"/>
        <v>JMP BUFF</v>
      </c>
      <c r="AI1520" t="str">
        <f t="shared" si="1045"/>
        <v>0,BUFF</v>
      </c>
      <c r="AJ1520" s="16" t="str">
        <f t="shared" si="1046"/>
        <v>BUFF</v>
      </c>
      <c r="AK1520" t="str">
        <f t="shared" si="1047"/>
        <v>COMCL 1,0</v>
      </c>
      <c r="AL1520" s="4" t="str">
        <f t="shared" si="1048"/>
        <v>COM</v>
      </c>
      <c r="AM1520" s="4" t="str">
        <f t="shared" si="1049"/>
        <v>L</v>
      </c>
      <c r="AN1520" s="4" t="str">
        <f t="shared" si="1050"/>
        <v>C</v>
      </c>
      <c r="AO1520" s="4" t="str">
        <f t="shared" si="1051"/>
        <v/>
      </c>
      <c r="AP1520" s="15" t="str">
        <f t="shared" si="1052"/>
        <v/>
      </c>
      <c r="AQ1520" s="9" t="str">
        <f>_xlfn.XLOOKUP(D1520,Sheet2!$E$3:$E$101,Sheet2!$F$3:$F$101,"******************")</f>
        <v>******************</v>
      </c>
      <c r="AR1520" s="33" t="str">
        <f t="shared" si="1038"/>
        <v>NIOS **</v>
      </c>
      <c r="AS1520" s="9" t="str">
        <f t="shared" si="1039"/>
        <v>DOCS</v>
      </c>
      <c r="AT1520" s="4">
        <f t="shared" si="1053"/>
        <v>0</v>
      </c>
      <c r="AU1520" s="6">
        <f t="shared" si="1054"/>
        <v>1</v>
      </c>
      <c r="AV1520" s="4" t="str">
        <f t="shared" si="1055"/>
        <v>S</v>
      </c>
      <c r="AW1520" s="4">
        <f t="shared" si="1056"/>
        <v>60</v>
      </c>
      <c r="AX1520" s="4" t="str">
        <f>_xlfn.XLOOKUP(AW1520,Sheet2!$Q$3:$Q$66,Sheet2!$R$3:$R$66,"**")</f>
        <v>**</v>
      </c>
      <c r="AY1520" s="4">
        <f t="shared" si="1057"/>
        <v>0</v>
      </c>
      <c r="AZ1520" s="16" t="str">
        <f t="shared" si="1058"/>
        <v>SKPBZ</v>
      </c>
    </row>
    <row r="1521" spans="1:52" x14ac:dyDescent="0.35">
      <c r="B1521" s="3">
        <f t="shared" si="1016"/>
        <v>11</v>
      </c>
      <c r="C1521" s="1">
        <f t="shared" si="1017"/>
        <v>3227</v>
      </c>
      <c r="D1521" s="2">
        <v>62033</v>
      </c>
      <c r="E1521" s="2" t="str">
        <f>_xlfn.XLOOKUP(C1521,Sheet2!$N$3:$N$1000,Sheet2!$O$3:$O$1000,"")</f>
        <v/>
      </c>
      <c r="F1521" s="9" t="str">
        <f t="shared" si="1059"/>
        <v>DOB 0,DSKP</v>
      </c>
      <c r="G1521" s="4" t="str">
        <f t="shared" si="1035"/>
        <v>144</v>
      </c>
      <c r="H1521" s="4">
        <f t="shared" si="1036"/>
        <v>33</v>
      </c>
      <c r="I1521" s="6">
        <f t="shared" si="1028"/>
        <v>0</v>
      </c>
      <c r="J1521" s="6">
        <f t="shared" si="1029"/>
        <v>6</v>
      </c>
      <c r="K1521" s="6">
        <f t="shared" si="1030"/>
        <v>2</v>
      </c>
      <c r="L1521" s="6">
        <f t="shared" si="1031"/>
        <v>0</v>
      </c>
      <c r="M1521" s="6">
        <f t="shared" si="1032"/>
        <v>3</v>
      </c>
      <c r="N1521" s="6">
        <f t="shared" si="1033"/>
        <v>3</v>
      </c>
      <c r="O1521" s="13">
        <f t="shared" si="1034"/>
        <v>12</v>
      </c>
      <c r="P1521" s="4">
        <f t="shared" si="1040"/>
        <v>3</v>
      </c>
      <c r="Q1521" s="4">
        <f t="shared" si="1041"/>
        <v>0</v>
      </c>
      <c r="R1521">
        <f t="shared" si="1018"/>
        <v>33</v>
      </c>
      <c r="S1521" s="4">
        <f t="shared" si="1019"/>
        <v>0</v>
      </c>
      <c r="T1521" s="15">
        <f t="shared" si="1020"/>
        <v>1</v>
      </c>
      <c r="U1521" s="4">
        <f t="shared" si="1021"/>
        <v>3</v>
      </c>
      <c r="V1521" s="4">
        <f t="shared" si="1022"/>
        <v>0</v>
      </c>
      <c r="W1521" s="4">
        <f t="shared" si="1023"/>
        <v>4</v>
      </c>
      <c r="X1521" s="6">
        <f t="shared" si="1024"/>
        <v>0</v>
      </c>
      <c r="Y1521" s="4">
        <f t="shared" si="1025"/>
        <v>1</v>
      </c>
      <c r="Z1521" s="6">
        <f t="shared" si="1026"/>
        <v>1</v>
      </c>
      <c r="AA1521" s="18">
        <f t="shared" si="1027"/>
        <v>3</v>
      </c>
      <c r="AB1521" s="9" t="str">
        <f t="shared" si="1042"/>
        <v>*****</v>
      </c>
      <c r="AC1521" s="9" t="str">
        <f>_xlfn.XLOOKUP(R1521,Sheet2!$H$3:$H$258,Sheet2!$I$3:$I$258,"-----")</f>
        <v>*****</v>
      </c>
      <c r="AD1521" s="9" t="str">
        <f>_xlfn.XLOOKUP(VALUE(AE1521),Sheet2!$N$3:$N$1000,Sheet2!$O$3:$O$1000,"********")</f>
        <v>********</v>
      </c>
      <c r="AE1521" t="str">
        <f t="shared" si="1037"/>
        <v>3262</v>
      </c>
      <c r="AF1521" s="9" t="str">
        <f>IF(R1521&lt;200,"+"&amp;TEXT(R1521,"0"),"-"&amp;TEXT(_xlfn.XLOOKUP(R1521,Sheet2!$K$3:$K$130,Sheet2!$L$3:$L$130,"-----"),"0"))</f>
        <v>+33</v>
      </c>
      <c r="AG1521" s="9" t="str">
        <f t="shared" si="1043"/>
        <v>@</v>
      </c>
      <c r="AH1521" s="9" t="str">
        <f t="shared" si="1044"/>
        <v>JMP @*****</v>
      </c>
      <c r="AI1521" t="str">
        <f t="shared" si="1045"/>
        <v>0,@*****</v>
      </c>
      <c r="AJ1521" s="16" t="str">
        <f t="shared" si="1046"/>
        <v>@*****</v>
      </c>
      <c r="AK1521" t="str">
        <f t="shared" si="1047"/>
        <v>ADCZ# 3,0,SNC</v>
      </c>
      <c r="AL1521" s="4" t="str">
        <f t="shared" si="1048"/>
        <v>ADC</v>
      </c>
      <c r="AM1521" s="4" t="str">
        <f t="shared" si="1049"/>
        <v/>
      </c>
      <c r="AN1521" s="4" t="str">
        <f t="shared" si="1050"/>
        <v>Z</v>
      </c>
      <c r="AO1521" s="4" t="str">
        <f t="shared" si="1051"/>
        <v>#</v>
      </c>
      <c r="AP1521" s="15" t="str">
        <f t="shared" si="1052"/>
        <v>,SNC</v>
      </c>
      <c r="AQ1521" s="9" t="str">
        <f>_xlfn.XLOOKUP(D1521,Sheet2!$E$3:$E$101,Sheet2!$F$3:$F$101,"******************")</f>
        <v>******************</v>
      </c>
      <c r="AR1521" s="33" t="str">
        <f t="shared" si="1038"/>
        <v>DOB 0,DSKP</v>
      </c>
      <c r="AS1521" s="9" t="str">
        <f t="shared" si="1039"/>
        <v>DOB</v>
      </c>
      <c r="AT1521" s="4">
        <f t="shared" si="1053"/>
        <v>0</v>
      </c>
      <c r="AU1521" s="6">
        <f t="shared" si="1054"/>
        <v>0</v>
      </c>
      <c r="AV1521" s="4" t="str">
        <f t="shared" si="1055"/>
        <v/>
      </c>
      <c r="AW1521" s="4">
        <f t="shared" si="1056"/>
        <v>33</v>
      </c>
      <c r="AX1521" s="4" t="str">
        <f>_xlfn.XLOOKUP(AW1521,Sheet2!$Q$3:$Q$66,Sheet2!$R$3:$R$66,"**")</f>
        <v>DSKP</v>
      </c>
      <c r="AY1521" s="4">
        <f t="shared" si="1057"/>
        <v>4</v>
      </c>
      <c r="AZ1521" s="16" t="str">
        <f t="shared" si="1058"/>
        <v>SKPBN</v>
      </c>
    </row>
    <row r="1522" spans="1:52" x14ac:dyDescent="0.35">
      <c r="B1522" s="3">
        <f t="shared" si="1016"/>
        <v>12</v>
      </c>
      <c r="C1522" s="1">
        <f t="shared" si="1017"/>
        <v>3230</v>
      </c>
      <c r="D1522" s="2">
        <v>20067</v>
      </c>
      <c r="E1522" s="2" t="str">
        <f>_xlfn.XLOOKUP(C1522,Sheet2!$N$3:$N$1000,Sheet2!$O$3:$O$1000,"")</f>
        <v/>
      </c>
      <c r="F1522" s="9" t="str">
        <f t="shared" si="1059"/>
        <v>LDA 0,KB7</v>
      </c>
      <c r="G1522" s="4" t="str">
        <f t="shared" si="1035"/>
        <v>40</v>
      </c>
      <c r="H1522" s="4">
        <f t="shared" si="1036"/>
        <v>67</v>
      </c>
      <c r="I1522" s="6">
        <f t="shared" si="1028"/>
        <v>0</v>
      </c>
      <c r="J1522" s="6">
        <f t="shared" si="1029"/>
        <v>2</v>
      </c>
      <c r="K1522" s="6">
        <f t="shared" si="1030"/>
        <v>0</v>
      </c>
      <c r="L1522" s="6">
        <f t="shared" si="1031"/>
        <v>0</v>
      </c>
      <c r="M1522" s="6">
        <f t="shared" si="1032"/>
        <v>6</v>
      </c>
      <c r="N1522" s="6">
        <f t="shared" si="1033"/>
        <v>7</v>
      </c>
      <c r="O1522" s="13">
        <f t="shared" si="1034"/>
        <v>4</v>
      </c>
      <c r="P1522" s="4">
        <f t="shared" si="1040"/>
        <v>1</v>
      </c>
      <c r="Q1522" s="4">
        <f t="shared" si="1041"/>
        <v>0</v>
      </c>
      <c r="R1522">
        <f t="shared" si="1018"/>
        <v>67</v>
      </c>
      <c r="S1522" s="4">
        <f t="shared" si="1019"/>
        <v>0</v>
      </c>
      <c r="T1522" s="15">
        <f t="shared" si="1020"/>
        <v>0</v>
      </c>
      <c r="U1522" s="4">
        <f t="shared" si="1021"/>
        <v>1</v>
      </c>
      <c r="V1522" s="4">
        <f t="shared" si="1022"/>
        <v>0</v>
      </c>
      <c r="W1522" s="4">
        <f t="shared" si="1023"/>
        <v>0</v>
      </c>
      <c r="X1522" s="6">
        <f t="shared" si="1024"/>
        <v>0</v>
      </c>
      <c r="Y1522" s="4">
        <f t="shared" si="1025"/>
        <v>3</v>
      </c>
      <c r="Z1522" s="6">
        <f t="shared" si="1026"/>
        <v>0</v>
      </c>
      <c r="AA1522" s="18">
        <f t="shared" si="1027"/>
        <v>7</v>
      </c>
      <c r="AB1522" s="9" t="str">
        <f t="shared" si="1042"/>
        <v>KB7</v>
      </c>
      <c r="AC1522" s="9" t="str">
        <f>_xlfn.XLOOKUP(R1522,Sheet2!$H$3:$H$258,Sheet2!$I$3:$I$258,"-----")</f>
        <v>KB7</v>
      </c>
      <c r="AD1522" s="9" t="str">
        <f>_xlfn.XLOOKUP(VALUE(AE1522),Sheet2!$N$3:$N$1000,Sheet2!$O$3:$O$1000,"********")</f>
        <v>********</v>
      </c>
      <c r="AE1522" t="str">
        <f t="shared" si="1037"/>
        <v>3317</v>
      </c>
      <c r="AF1522" s="9" t="str">
        <f>IF(R1522&lt;200,"+"&amp;TEXT(R1522,"0"),"-"&amp;TEXT(_xlfn.XLOOKUP(R1522,Sheet2!$K$3:$K$130,Sheet2!$L$3:$L$130,"-----"),"0"))</f>
        <v>+67</v>
      </c>
      <c r="AG1522" s="9" t="str">
        <f t="shared" si="1043"/>
        <v/>
      </c>
      <c r="AH1522" s="9" t="str">
        <f t="shared" si="1044"/>
        <v>JMP KB7</v>
      </c>
      <c r="AI1522" t="str">
        <f t="shared" si="1045"/>
        <v>0,KB7</v>
      </c>
      <c r="AJ1522" s="16" t="str">
        <f t="shared" si="1046"/>
        <v>KB7</v>
      </c>
      <c r="AK1522" t="str">
        <f t="shared" si="1047"/>
        <v>COMC 1,0,SBN</v>
      </c>
      <c r="AL1522" s="4" t="str">
        <f t="shared" si="1048"/>
        <v>COM</v>
      </c>
      <c r="AM1522" s="4" t="str">
        <f t="shared" si="1049"/>
        <v/>
      </c>
      <c r="AN1522" s="4" t="str">
        <f t="shared" si="1050"/>
        <v>C</v>
      </c>
      <c r="AO1522" s="4" t="str">
        <f t="shared" si="1051"/>
        <v/>
      </c>
      <c r="AP1522" s="15" t="str">
        <f t="shared" si="1052"/>
        <v>,SBN</v>
      </c>
      <c r="AQ1522" s="9" t="str">
        <f>_xlfn.XLOOKUP(D1522,Sheet2!$E$3:$E$101,Sheet2!$F$3:$F$101,"******************")</f>
        <v>******************</v>
      </c>
      <c r="AR1522" s="33" t="str">
        <f t="shared" si="1038"/>
        <v>NIO **</v>
      </c>
      <c r="AS1522" s="9" t="str">
        <f t="shared" si="1039"/>
        <v>DOC</v>
      </c>
      <c r="AT1522" s="4">
        <f t="shared" si="1053"/>
        <v>0</v>
      </c>
      <c r="AU1522" s="6">
        <f t="shared" si="1054"/>
        <v>0</v>
      </c>
      <c r="AV1522" s="4" t="str">
        <f t="shared" si="1055"/>
        <v/>
      </c>
      <c r="AW1522" s="4">
        <f t="shared" si="1056"/>
        <v>67</v>
      </c>
      <c r="AX1522" s="4" t="str">
        <f>_xlfn.XLOOKUP(AW1522,Sheet2!$Q$3:$Q$66,Sheet2!$R$3:$R$66,"**")</f>
        <v>**</v>
      </c>
      <c r="AY1522" s="4">
        <f t="shared" si="1057"/>
        <v>0</v>
      </c>
      <c r="AZ1522" s="16" t="str">
        <f t="shared" si="1058"/>
        <v>SKPBN</v>
      </c>
    </row>
    <row r="1523" spans="1:52" x14ac:dyDescent="0.35">
      <c r="B1523" s="3">
        <f t="shared" si="1016"/>
        <v>13</v>
      </c>
      <c r="C1523" s="1">
        <f t="shared" si="1017"/>
        <v>3231</v>
      </c>
      <c r="D1523" s="2">
        <v>61133</v>
      </c>
      <c r="E1523" s="2" t="str">
        <f>_xlfn.XLOOKUP(C1523,Sheet2!$N$3:$N$1000,Sheet2!$O$3:$O$1000,"")</f>
        <v/>
      </c>
      <c r="F1523" s="9" t="str">
        <f t="shared" si="1059"/>
        <v>DOAS 0,DSKP</v>
      </c>
      <c r="G1523" s="4" t="str">
        <f t="shared" si="1035"/>
        <v>142</v>
      </c>
      <c r="H1523" s="4">
        <f t="shared" si="1036"/>
        <v>133</v>
      </c>
      <c r="I1523" s="6">
        <f t="shared" si="1028"/>
        <v>0</v>
      </c>
      <c r="J1523" s="6">
        <f t="shared" si="1029"/>
        <v>6</v>
      </c>
      <c r="K1523" s="6">
        <f t="shared" si="1030"/>
        <v>1</v>
      </c>
      <c r="L1523" s="6">
        <f t="shared" si="1031"/>
        <v>1</v>
      </c>
      <c r="M1523" s="6">
        <f t="shared" si="1032"/>
        <v>3</v>
      </c>
      <c r="N1523" s="6">
        <f t="shared" si="1033"/>
        <v>3</v>
      </c>
      <c r="O1523" s="13">
        <f t="shared" si="1034"/>
        <v>12</v>
      </c>
      <c r="P1523" s="4">
        <f t="shared" si="1040"/>
        <v>3</v>
      </c>
      <c r="Q1523" s="4">
        <f t="shared" si="1041"/>
        <v>0</v>
      </c>
      <c r="R1523">
        <f t="shared" si="1018"/>
        <v>133</v>
      </c>
      <c r="S1523" s="4">
        <f t="shared" si="1019"/>
        <v>2</v>
      </c>
      <c r="T1523" s="15">
        <f t="shared" si="1020"/>
        <v>0</v>
      </c>
      <c r="U1523" s="4">
        <f t="shared" si="1021"/>
        <v>3</v>
      </c>
      <c r="V1523" s="4">
        <f t="shared" si="1022"/>
        <v>0</v>
      </c>
      <c r="W1523" s="4">
        <f t="shared" si="1023"/>
        <v>2</v>
      </c>
      <c r="X1523" s="6">
        <f t="shared" si="1024"/>
        <v>1</v>
      </c>
      <c r="Y1523" s="4">
        <f t="shared" si="1025"/>
        <v>1</v>
      </c>
      <c r="Z1523" s="6">
        <f t="shared" si="1026"/>
        <v>1</v>
      </c>
      <c r="AA1523" s="18">
        <f t="shared" si="1027"/>
        <v>3</v>
      </c>
      <c r="AB1523" s="9" t="str">
        <f t="shared" si="1042"/>
        <v>+133,2</v>
      </c>
      <c r="AC1523" s="9" t="str">
        <f>_xlfn.XLOOKUP(R1523,Sheet2!$H$3:$H$258,Sheet2!$I$3:$I$258,"-----")</f>
        <v>C037</v>
      </c>
      <c r="AD1523" s="9" t="str">
        <f>_xlfn.XLOOKUP(VALUE(AE1523),Sheet2!$N$3:$N$1000,Sheet2!$O$3:$O$1000,"********")</f>
        <v>********</v>
      </c>
      <c r="AE1523" t="str">
        <f t="shared" si="1037"/>
        <v>3364</v>
      </c>
      <c r="AF1523" s="9" t="str">
        <f>IF(R1523&lt;200,"+"&amp;TEXT(R1523,"0"),"-"&amp;TEXT(_xlfn.XLOOKUP(R1523,Sheet2!$K$3:$K$130,Sheet2!$L$3:$L$130,"-----"),"0"))</f>
        <v>+133</v>
      </c>
      <c r="AG1523" s="9" t="str">
        <f t="shared" si="1043"/>
        <v/>
      </c>
      <c r="AH1523" s="9" t="str">
        <f t="shared" si="1044"/>
        <v>JMP +133,2</v>
      </c>
      <c r="AI1523" t="str">
        <f t="shared" si="1045"/>
        <v>0,+133,2</v>
      </c>
      <c r="AJ1523" s="16" t="str">
        <f t="shared" si="1046"/>
        <v>+133,2</v>
      </c>
      <c r="AK1523" t="str">
        <f t="shared" si="1047"/>
        <v>MOVZL# 3,0,SNC</v>
      </c>
      <c r="AL1523" s="4" t="str">
        <f t="shared" si="1048"/>
        <v>MOV</v>
      </c>
      <c r="AM1523" s="4" t="str">
        <f t="shared" si="1049"/>
        <v>L</v>
      </c>
      <c r="AN1523" s="4" t="str">
        <f t="shared" si="1050"/>
        <v>Z</v>
      </c>
      <c r="AO1523" s="4" t="str">
        <f t="shared" si="1051"/>
        <v>#</v>
      </c>
      <c r="AP1523" s="15" t="str">
        <f t="shared" si="1052"/>
        <v>,SNC</v>
      </c>
      <c r="AQ1523" s="9" t="str">
        <f>_xlfn.XLOOKUP(D1523,Sheet2!$E$3:$E$101,Sheet2!$F$3:$F$101,"******************")</f>
        <v>******************</v>
      </c>
      <c r="AR1523" s="33" t="str">
        <f t="shared" si="1038"/>
        <v>DOAS 0,DSKP</v>
      </c>
      <c r="AS1523" s="9" t="str">
        <f t="shared" si="1039"/>
        <v>DOAS</v>
      </c>
      <c r="AT1523" s="4">
        <f t="shared" si="1053"/>
        <v>0</v>
      </c>
      <c r="AU1523" s="6">
        <f t="shared" si="1054"/>
        <v>1</v>
      </c>
      <c r="AV1523" s="4" t="str">
        <f t="shared" si="1055"/>
        <v>S</v>
      </c>
      <c r="AW1523" s="4">
        <f t="shared" si="1056"/>
        <v>33</v>
      </c>
      <c r="AX1523" s="4" t="str">
        <f>_xlfn.XLOOKUP(AW1523,Sheet2!$Q$3:$Q$66,Sheet2!$R$3:$R$66,"**")</f>
        <v>DSKP</v>
      </c>
      <c r="AY1523" s="4">
        <f t="shared" si="1057"/>
        <v>2</v>
      </c>
      <c r="AZ1523" s="16" t="str">
        <f t="shared" si="1058"/>
        <v>SKPBZ</v>
      </c>
    </row>
    <row r="1524" spans="1:52" x14ac:dyDescent="0.35">
      <c r="B1524" s="3">
        <f t="shared" ref="B1524:B1587" si="1060">B1523+1</f>
        <v>14</v>
      </c>
      <c r="C1524" s="1">
        <f t="shared" ref="C1524:C1587" si="1061">IF(MOD(C1523,10)=7,C1523+3,C1523+1)</f>
        <v>3232</v>
      </c>
      <c r="D1524" s="2">
        <v>152520</v>
      </c>
      <c r="E1524" s="2" t="str">
        <f>_xlfn.XLOOKUP(C1524,Sheet2!$N$3:$N$1000,Sheet2!$O$3:$O$1000,"")</f>
        <v/>
      </c>
      <c r="F1524" s="9" t="str">
        <f t="shared" si="1059"/>
        <v>SUBZL 2,2</v>
      </c>
      <c r="G1524" s="4" t="str">
        <f t="shared" si="1035"/>
        <v>325</v>
      </c>
      <c r="H1524" s="4">
        <f t="shared" si="1036"/>
        <v>120</v>
      </c>
      <c r="I1524" s="6">
        <f t="shared" si="1028"/>
        <v>1</v>
      </c>
      <c r="J1524" s="6">
        <f t="shared" si="1029"/>
        <v>5</v>
      </c>
      <c r="K1524" s="6">
        <f t="shared" si="1030"/>
        <v>2</v>
      </c>
      <c r="L1524" s="6">
        <f t="shared" si="1031"/>
        <v>5</v>
      </c>
      <c r="M1524" s="6">
        <f t="shared" si="1032"/>
        <v>2</v>
      </c>
      <c r="N1524" s="6">
        <f t="shared" si="1033"/>
        <v>0</v>
      </c>
      <c r="O1524" s="13">
        <f t="shared" si="1034"/>
        <v>26</v>
      </c>
      <c r="P1524" s="4">
        <f t="shared" si="1040"/>
        <v>6</v>
      </c>
      <c r="Q1524" s="4">
        <f t="shared" si="1041"/>
        <v>2</v>
      </c>
      <c r="R1524">
        <f t="shared" si="1018"/>
        <v>120</v>
      </c>
      <c r="S1524" s="4">
        <f t="shared" si="1019"/>
        <v>1</v>
      </c>
      <c r="T1524" s="15">
        <f t="shared" si="1020"/>
        <v>1</v>
      </c>
      <c r="U1524" s="4">
        <f t="shared" si="1021"/>
        <v>2</v>
      </c>
      <c r="V1524" s="4">
        <f t="shared" si="1022"/>
        <v>2</v>
      </c>
      <c r="W1524" s="4">
        <f t="shared" si="1023"/>
        <v>5</v>
      </c>
      <c r="X1524" s="6">
        <f t="shared" si="1024"/>
        <v>1</v>
      </c>
      <c r="Y1524" s="4">
        <f t="shared" si="1025"/>
        <v>1</v>
      </c>
      <c r="Z1524" s="6">
        <f t="shared" si="1026"/>
        <v>0</v>
      </c>
      <c r="AA1524" s="18">
        <f t="shared" si="1027"/>
        <v>0</v>
      </c>
      <c r="AB1524" s="9" t="str">
        <f t="shared" si="1042"/>
        <v>+120</v>
      </c>
      <c r="AC1524" s="9" t="str">
        <f>_xlfn.XLOOKUP(R1524,Sheet2!$H$3:$H$258,Sheet2!$I$3:$I$258,"-----")</f>
        <v>C7</v>
      </c>
      <c r="AD1524" s="9" t="str">
        <f>_xlfn.XLOOKUP(VALUE(AE1524),Sheet2!$N$3:$N$1000,Sheet2!$O$3:$O$1000,"********")</f>
        <v>********</v>
      </c>
      <c r="AE1524" t="str">
        <f t="shared" si="1037"/>
        <v>3352</v>
      </c>
      <c r="AF1524" s="9" t="str">
        <f>IF(R1524&lt;200,"+"&amp;TEXT(R1524,"0"),"-"&amp;TEXT(_xlfn.XLOOKUP(R1524,Sheet2!$K$3:$K$130,Sheet2!$L$3:$L$130,"-----"),"0"))</f>
        <v>+120</v>
      </c>
      <c r="AG1524" s="9" t="str">
        <f t="shared" si="1043"/>
        <v>@</v>
      </c>
      <c r="AH1524" s="9" t="str">
        <f t="shared" si="1044"/>
        <v>ISZ @+120</v>
      </c>
      <c r="AI1524" t="str">
        <f t="shared" si="1045"/>
        <v>2,@+120</v>
      </c>
      <c r="AJ1524" s="16" t="str">
        <f t="shared" si="1046"/>
        <v>@+120</v>
      </c>
      <c r="AK1524" t="str">
        <f t="shared" si="1047"/>
        <v>SUBZL 2,2</v>
      </c>
      <c r="AL1524" s="4" t="str">
        <f t="shared" si="1048"/>
        <v>SUB</v>
      </c>
      <c r="AM1524" s="4" t="str">
        <f t="shared" si="1049"/>
        <v>L</v>
      </c>
      <c r="AN1524" s="4" t="str">
        <f t="shared" si="1050"/>
        <v>Z</v>
      </c>
      <c r="AO1524" s="4" t="str">
        <f t="shared" si="1051"/>
        <v/>
      </c>
      <c r="AP1524" s="15" t="str">
        <f t="shared" si="1052"/>
        <v/>
      </c>
      <c r="AQ1524" s="9" t="str">
        <f>_xlfn.XLOOKUP(D1524,Sheet2!$E$3:$E$101,Sheet2!$F$3:$F$101,"******************")</f>
        <v>******************</v>
      </c>
      <c r="AR1524" s="33" t="str">
        <f t="shared" si="1038"/>
        <v>DICS 2,DSKP</v>
      </c>
      <c r="AS1524" s="9" t="str">
        <f t="shared" si="1039"/>
        <v>DICS</v>
      </c>
      <c r="AT1524" s="4">
        <f t="shared" si="1053"/>
        <v>2</v>
      </c>
      <c r="AU1524" s="6">
        <f t="shared" si="1054"/>
        <v>1</v>
      </c>
      <c r="AV1524" s="4" t="str">
        <f t="shared" si="1055"/>
        <v>S</v>
      </c>
      <c r="AW1524" s="4">
        <f t="shared" si="1056"/>
        <v>20</v>
      </c>
      <c r="AX1524" s="4" t="str">
        <f>_xlfn.XLOOKUP(AW1524,Sheet2!$Q$3:$Q$66,Sheet2!$R$3:$R$66,"**")</f>
        <v>DSKP</v>
      </c>
      <c r="AY1524" s="4">
        <f t="shared" si="1057"/>
        <v>5</v>
      </c>
      <c r="AZ1524" s="16" t="str">
        <f t="shared" si="1058"/>
        <v>SKPBZ</v>
      </c>
    </row>
    <row r="1525" spans="1:52" x14ac:dyDescent="0.35">
      <c r="B1525" s="3">
        <f t="shared" si="1060"/>
        <v>15</v>
      </c>
      <c r="C1525" s="1">
        <f t="shared" si="1061"/>
        <v>3233</v>
      </c>
      <c r="D1525" s="2">
        <v>6227</v>
      </c>
      <c r="E1525" s="2" t="str">
        <f>_xlfn.XLOOKUP(C1525,Sheet2!$N$3:$N$1000,Sheet2!$O$3:$O$1000,"")</f>
        <v/>
      </c>
      <c r="F1525" s="9" t="str">
        <f t="shared" si="1059"/>
        <v>WAIT</v>
      </c>
      <c r="G1525" s="4" t="str">
        <f t="shared" si="1035"/>
        <v>14</v>
      </c>
      <c r="H1525" s="4">
        <f t="shared" si="1036"/>
        <v>227</v>
      </c>
      <c r="I1525" s="6">
        <f t="shared" si="1028"/>
        <v>0</v>
      </c>
      <c r="J1525" s="6">
        <f t="shared" si="1029"/>
        <v>0</v>
      </c>
      <c r="K1525" s="6">
        <f t="shared" si="1030"/>
        <v>6</v>
      </c>
      <c r="L1525" s="6">
        <f t="shared" si="1031"/>
        <v>2</v>
      </c>
      <c r="M1525" s="6">
        <f t="shared" si="1032"/>
        <v>2</v>
      </c>
      <c r="N1525" s="6">
        <f t="shared" si="1033"/>
        <v>7</v>
      </c>
      <c r="O1525" s="13">
        <f t="shared" si="1034"/>
        <v>1</v>
      </c>
      <c r="P1525" s="4">
        <f t="shared" si="1040"/>
        <v>0</v>
      </c>
      <c r="Q1525" s="4">
        <f t="shared" si="1041"/>
        <v>1</v>
      </c>
      <c r="R1525">
        <f t="shared" ref="R1525:R1588" si="1062">(MOD(L1525,4)*100)+(M1525*10)+N1525</f>
        <v>227</v>
      </c>
      <c r="S1525" s="4">
        <f t="shared" ref="S1525:S1588" si="1063">(MOD(K1525,2)*2)+INT(L1525/4)</f>
        <v>0</v>
      </c>
      <c r="T1525" s="15">
        <f t="shared" ref="T1525:T1588" si="1064">MOD(INT(K1525/2),2)</f>
        <v>1</v>
      </c>
      <c r="U1525" s="4">
        <f t="shared" ref="U1525:U1588" si="1065">INT(J1525/2)</f>
        <v>0</v>
      </c>
      <c r="V1525" s="4">
        <f t="shared" ref="V1525:V1588" si="1066">(MOD(J1525,2)*2)+INT(K1525/4)</f>
        <v>1</v>
      </c>
      <c r="W1525" s="4">
        <f t="shared" ref="W1525:W1588" si="1067">(MOD(K1525,4)*2)+INT(L1525/4)</f>
        <v>4</v>
      </c>
      <c r="X1525" s="6">
        <f t="shared" ref="X1525:X1588" si="1068">MOD(L1525,4)</f>
        <v>2</v>
      </c>
      <c r="Y1525" s="4">
        <f t="shared" ref="Y1525:Y1588" si="1069">INT(M1525/2)</f>
        <v>1</v>
      </c>
      <c r="Z1525" s="6">
        <f t="shared" ref="Z1525:Z1588" si="1070">MOD(M1525,2)</f>
        <v>0</v>
      </c>
      <c r="AA1525" s="18">
        <f t="shared" ref="AA1525:AA1588" si="1071">N1525</f>
        <v>7</v>
      </c>
      <c r="AB1525" s="9" t="str">
        <f t="shared" si="1042"/>
        <v>I.WAIT</v>
      </c>
      <c r="AC1525" s="9" t="str">
        <f>_xlfn.XLOOKUP(R1525,Sheet2!$H$3:$H$258,Sheet2!$I$3:$I$258,"-----")</f>
        <v>I.WAIT</v>
      </c>
      <c r="AD1525" s="9" t="str">
        <f>_xlfn.XLOOKUP(VALUE(AE1525),Sheet2!$N$3:$N$1000,Sheet2!$O$3:$O$1000,"********")</f>
        <v>********</v>
      </c>
      <c r="AE1525" t="str">
        <f t="shared" si="1037"/>
        <v>3062</v>
      </c>
      <c r="AF1525" s="9" t="str">
        <f>IF(R1525&lt;200,"+"&amp;TEXT(R1525,"0"),"-"&amp;TEXT(_xlfn.XLOOKUP(R1525,Sheet2!$K$3:$K$130,Sheet2!$L$3:$L$130,"-----"),"0"))</f>
        <v>-151</v>
      </c>
      <c r="AG1525" s="9" t="str">
        <f t="shared" si="1043"/>
        <v>@</v>
      </c>
      <c r="AH1525" s="9" t="str">
        <f t="shared" si="1044"/>
        <v>JSR @I.WAIT</v>
      </c>
      <c r="AI1525" t="str">
        <f t="shared" si="1045"/>
        <v>1,@I.WAIT</v>
      </c>
      <c r="AJ1525" s="16" t="str">
        <f t="shared" si="1046"/>
        <v>@I.WAIT</v>
      </c>
      <c r="AK1525" t="str">
        <f t="shared" si="1047"/>
        <v>ADCZR 0,1,SBN</v>
      </c>
      <c r="AL1525" s="4" t="str">
        <f t="shared" si="1048"/>
        <v>ADC</v>
      </c>
      <c r="AM1525" s="4" t="str">
        <f t="shared" si="1049"/>
        <v>R</v>
      </c>
      <c r="AN1525" s="4" t="str">
        <f t="shared" si="1050"/>
        <v>Z</v>
      </c>
      <c r="AO1525" s="4" t="str">
        <f t="shared" si="1051"/>
        <v/>
      </c>
      <c r="AP1525" s="15" t="str">
        <f t="shared" si="1052"/>
        <v>,SBN</v>
      </c>
      <c r="AQ1525" s="9" t="str">
        <f>_xlfn.XLOOKUP(D1525,Sheet2!$E$3:$E$101,Sheet2!$F$3:$F$101,"******************")</f>
        <v>WAIT</v>
      </c>
      <c r="AR1525" s="33" t="str">
        <f t="shared" si="1038"/>
        <v>DOBC 1,**</v>
      </c>
      <c r="AS1525" s="9" t="str">
        <f t="shared" si="1039"/>
        <v>DOBC</v>
      </c>
      <c r="AT1525" s="4">
        <f t="shared" si="1053"/>
        <v>1</v>
      </c>
      <c r="AU1525" s="6">
        <f t="shared" si="1054"/>
        <v>2</v>
      </c>
      <c r="AV1525" s="4" t="str">
        <f t="shared" si="1055"/>
        <v>C</v>
      </c>
      <c r="AW1525" s="4">
        <f t="shared" si="1056"/>
        <v>27</v>
      </c>
      <c r="AX1525" s="4" t="str">
        <f>_xlfn.XLOOKUP(AW1525,Sheet2!$Q$3:$Q$66,Sheet2!$R$3:$R$66,"**")</f>
        <v>**</v>
      </c>
      <c r="AY1525" s="4">
        <f t="shared" si="1057"/>
        <v>4</v>
      </c>
      <c r="AZ1525" s="16" t="str">
        <f t="shared" si="1058"/>
        <v>SKPDN</v>
      </c>
    </row>
    <row r="1526" spans="1:52" x14ac:dyDescent="0.35">
      <c r="B1526" s="3">
        <f t="shared" si="1060"/>
        <v>16</v>
      </c>
      <c r="C1526" s="1">
        <f t="shared" si="1061"/>
        <v>3234</v>
      </c>
      <c r="D1526" s="2">
        <v>64433</v>
      </c>
      <c r="E1526" s="2" t="str">
        <f>_xlfn.XLOOKUP(C1526,Sheet2!$N$3:$N$1000,Sheet2!$O$3:$O$1000,"")</f>
        <v/>
      </c>
      <c r="F1526" s="9" t="str">
        <f t="shared" si="1059"/>
        <v>DIA 1,DSKP</v>
      </c>
      <c r="G1526" s="4" t="str">
        <f t="shared" si="1035"/>
        <v>151</v>
      </c>
      <c r="H1526" s="4">
        <f t="shared" si="1036"/>
        <v>33</v>
      </c>
      <c r="I1526" s="6">
        <f t="shared" si="1028"/>
        <v>0</v>
      </c>
      <c r="J1526" s="6">
        <f t="shared" si="1029"/>
        <v>6</v>
      </c>
      <c r="K1526" s="6">
        <f t="shared" si="1030"/>
        <v>4</v>
      </c>
      <c r="L1526" s="6">
        <f t="shared" si="1031"/>
        <v>4</v>
      </c>
      <c r="M1526" s="6">
        <f t="shared" si="1032"/>
        <v>3</v>
      </c>
      <c r="N1526" s="6">
        <f t="shared" si="1033"/>
        <v>3</v>
      </c>
      <c r="O1526" s="13">
        <f t="shared" si="1034"/>
        <v>13</v>
      </c>
      <c r="P1526" s="4">
        <f t="shared" si="1040"/>
        <v>3</v>
      </c>
      <c r="Q1526" s="4">
        <f t="shared" si="1041"/>
        <v>1</v>
      </c>
      <c r="R1526">
        <f t="shared" si="1062"/>
        <v>33</v>
      </c>
      <c r="S1526" s="4">
        <f t="shared" si="1063"/>
        <v>1</v>
      </c>
      <c r="T1526" s="15">
        <f t="shared" si="1064"/>
        <v>0</v>
      </c>
      <c r="U1526" s="4">
        <f t="shared" si="1065"/>
        <v>3</v>
      </c>
      <c r="V1526" s="4">
        <f t="shared" si="1066"/>
        <v>1</v>
      </c>
      <c r="W1526" s="4">
        <f t="shared" si="1067"/>
        <v>1</v>
      </c>
      <c r="X1526" s="6">
        <f t="shared" si="1068"/>
        <v>0</v>
      </c>
      <c r="Y1526" s="4">
        <f t="shared" si="1069"/>
        <v>1</v>
      </c>
      <c r="Z1526" s="6">
        <f t="shared" si="1070"/>
        <v>1</v>
      </c>
      <c r="AA1526" s="18">
        <f t="shared" si="1071"/>
        <v>3</v>
      </c>
      <c r="AB1526" s="9" t="str">
        <f t="shared" si="1042"/>
        <v>+33</v>
      </c>
      <c r="AC1526" s="9" t="str">
        <f>_xlfn.XLOOKUP(R1526,Sheet2!$H$3:$H$258,Sheet2!$I$3:$I$258,"-----")</f>
        <v>*****</v>
      </c>
      <c r="AD1526" s="9" t="str">
        <f>_xlfn.XLOOKUP(VALUE(AE1526),Sheet2!$N$3:$N$1000,Sheet2!$O$3:$O$1000,"********")</f>
        <v>********</v>
      </c>
      <c r="AE1526" t="str">
        <f t="shared" si="1037"/>
        <v>3267</v>
      </c>
      <c r="AF1526" s="9" t="str">
        <f>IF(R1526&lt;200,"+"&amp;TEXT(R1526,"0"),"-"&amp;TEXT(_xlfn.XLOOKUP(R1526,Sheet2!$K$3:$K$130,Sheet2!$L$3:$L$130,"-----"),"0"))</f>
        <v>+33</v>
      </c>
      <c r="AG1526" s="9" t="str">
        <f t="shared" si="1043"/>
        <v/>
      </c>
      <c r="AH1526" s="9" t="str">
        <f t="shared" si="1044"/>
        <v>JSR +33</v>
      </c>
      <c r="AI1526" t="str">
        <f t="shared" si="1045"/>
        <v>1,+33</v>
      </c>
      <c r="AJ1526" s="16" t="str">
        <f t="shared" si="1046"/>
        <v>+33</v>
      </c>
      <c r="AK1526" t="str">
        <f t="shared" si="1047"/>
        <v>NEGZ# 3,1,SNC</v>
      </c>
      <c r="AL1526" s="4" t="str">
        <f t="shared" si="1048"/>
        <v>NEG</v>
      </c>
      <c r="AM1526" s="4" t="str">
        <f t="shared" si="1049"/>
        <v/>
      </c>
      <c r="AN1526" s="4" t="str">
        <f t="shared" si="1050"/>
        <v>Z</v>
      </c>
      <c r="AO1526" s="4" t="str">
        <f t="shared" si="1051"/>
        <v>#</v>
      </c>
      <c r="AP1526" s="15" t="str">
        <f t="shared" si="1052"/>
        <v>,SNC</v>
      </c>
      <c r="AQ1526" s="9" t="str">
        <f>_xlfn.XLOOKUP(D1526,Sheet2!$E$3:$E$101,Sheet2!$F$3:$F$101,"******************")</f>
        <v>******************</v>
      </c>
      <c r="AR1526" s="33" t="str">
        <f t="shared" si="1038"/>
        <v>DIA 1,DSKP</v>
      </c>
      <c r="AS1526" s="9" t="str">
        <f t="shared" si="1039"/>
        <v>DIA</v>
      </c>
      <c r="AT1526" s="4">
        <f t="shared" si="1053"/>
        <v>1</v>
      </c>
      <c r="AU1526" s="6">
        <f t="shared" si="1054"/>
        <v>0</v>
      </c>
      <c r="AV1526" s="4" t="str">
        <f t="shared" si="1055"/>
        <v/>
      </c>
      <c r="AW1526" s="4">
        <f t="shared" si="1056"/>
        <v>33</v>
      </c>
      <c r="AX1526" s="4" t="str">
        <f>_xlfn.XLOOKUP(AW1526,Sheet2!$Q$3:$Q$66,Sheet2!$R$3:$R$66,"**")</f>
        <v>DSKP</v>
      </c>
      <c r="AY1526" s="4">
        <f t="shared" si="1057"/>
        <v>1</v>
      </c>
      <c r="AZ1526" s="16" t="str">
        <f t="shared" si="1058"/>
        <v>SKPBN</v>
      </c>
    </row>
    <row r="1527" spans="1:52" x14ac:dyDescent="0.35">
      <c r="B1527" s="3">
        <f t="shared" si="1060"/>
        <v>17</v>
      </c>
      <c r="C1527" s="1">
        <f t="shared" si="1061"/>
        <v>3235</v>
      </c>
      <c r="D1527" s="2">
        <v>20757</v>
      </c>
      <c r="E1527" s="2" t="str">
        <f>_xlfn.XLOOKUP(C1527,Sheet2!$N$3:$N$1000,Sheet2!$O$3:$O$1000,"")</f>
        <v/>
      </c>
      <c r="F1527" s="9" t="str">
        <f t="shared" si="1059"/>
        <v>LDA 0,DAD4</v>
      </c>
      <c r="G1527" s="4" t="str">
        <f t="shared" si="1035"/>
        <v>41</v>
      </c>
      <c r="H1527" s="4">
        <f t="shared" si="1036"/>
        <v>357</v>
      </c>
      <c r="I1527" s="6">
        <f t="shared" si="1028"/>
        <v>0</v>
      </c>
      <c r="J1527" s="6">
        <f t="shared" si="1029"/>
        <v>2</v>
      </c>
      <c r="K1527" s="6">
        <f t="shared" si="1030"/>
        <v>0</v>
      </c>
      <c r="L1527" s="6">
        <f t="shared" si="1031"/>
        <v>7</v>
      </c>
      <c r="M1527" s="6">
        <f t="shared" si="1032"/>
        <v>5</v>
      </c>
      <c r="N1527" s="6">
        <f t="shared" si="1033"/>
        <v>7</v>
      </c>
      <c r="O1527" s="13">
        <f t="shared" si="1034"/>
        <v>4</v>
      </c>
      <c r="P1527" s="4">
        <f t="shared" si="1040"/>
        <v>1</v>
      </c>
      <c r="Q1527" s="4">
        <f t="shared" si="1041"/>
        <v>0</v>
      </c>
      <c r="R1527">
        <f t="shared" si="1062"/>
        <v>357</v>
      </c>
      <c r="S1527" s="4">
        <f t="shared" si="1063"/>
        <v>1</v>
      </c>
      <c r="T1527" s="15">
        <f t="shared" si="1064"/>
        <v>0</v>
      </c>
      <c r="U1527" s="4">
        <f t="shared" si="1065"/>
        <v>1</v>
      </c>
      <c r="V1527" s="4">
        <f t="shared" si="1066"/>
        <v>0</v>
      </c>
      <c r="W1527" s="4">
        <f t="shared" si="1067"/>
        <v>1</v>
      </c>
      <c r="X1527" s="6">
        <f t="shared" si="1068"/>
        <v>3</v>
      </c>
      <c r="Y1527" s="4">
        <f t="shared" si="1069"/>
        <v>2</v>
      </c>
      <c r="Z1527" s="6">
        <f t="shared" si="1070"/>
        <v>1</v>
      </c>
      <c r="AA1527" s="18">
        <f t="shared" si="1071"/>
        <v>7</v>
      </c>
      <c r="AB1527" s="9" t="str">
        <f t="shared" si="1042"/>
        <v>DAD4</v>
      </c>
      <c r="AC1527" s="9" t="str">
        <f>_xlfn.XLOOKUP(R1527,Sheet2!$H$3:$H$258,Sheet2!$I$3:$I$258,"-----")</f>
        <v>*****</v>
      </c>
      <c r="AD1527" s="9" t="str">
        <f>_xlfn.XLOOKUP(VALUE(AE1527),Sheet2!$N$3:$N$1000,Sheet2!$O$3:$O$1000,"********")</f>
        <v>DAD4</v>
      </c>
      <c r="AE1527" t="str">
        <f t="shared" si="1037"/>
        <v>3214</v>
      </c>
      <c r="AF1527" s="9" t="str">
        <f>IF(R1527&lt;200,"+"&amp;TEXT(R1527,"0"),"-"&amp;TEXT(_xlfn.XLOOKUP(R1527,Sheet2!$K$3:$K$130,Sheet2!$L$3:$L$130,"-----"),"0"))</f>
        <v>-21</v>
      </c>
      <c r="AG1527" s="9" t="str">
        <f t="shared" si="1043"/>
        <v/>
      </c>
      <c r="AH1527" s="9" t="str">
        <f t="shared" si="1044"/>
        <v>JMP DAD4</v>
      </c>
      <c r="AI1527" t="str">
        <f t="shared" si="1045"/>
        <v>0,DAD4</v>
      </c>
      <c r="AJ1527" s="16" t="str">
        <f t="shared" si="1046"/>
        <v>DAD4</v>
      </c>
      <c r="AK1527" t="str">
        <f t="shared" si="1047"/>
        <v>NEGOS# 1,0,SBN</v>
      </c>
      <c r="AL1527" s="4" t="str">
        <f t="shared" si="1048"/>
        <v>NEG</v>
      </c>
      <c r="AM1527" s="4" t="str">
        <f t="shared" si="1049"/>
        <v>S</v>
      </c>
      <c r="AN1527" s="4" t="str">
        <f t="shared" si="1050"/>
        <v>O</v>
      </c>
      <c r="AO1527" s="4" t="str">
        <f t="shared" si="1051"/>
        <v>#</v>
      </c>
      <c r="AP1527" s="15" t="str">
        <f t="shared" si="1052"/>
        <v>,SBN</v>
      </c>
      <c r="AQ1527" s="9" t="str">
        <f>_xlfn.XLOOKUP(D1527,Sheet2!$E$3:$E$101,Sheet2!$F$3:$F$101,"******************")</f>
        <v>******************</v>
      </c>
      <c r="AR1527" s="33" t="str">
        <f t="shared" si="1038"/>
        <v>DIAP 0,**</v>
      </c>
      <c r="AS1527" s="9" t="str">
        <f t="shared" si="1039"/>
        <v>DIAP</v>
      </c>
      <c r="AT1527" s="4">
        <f t="shared" si="1053"/>
        <v>0</v>
      </c>
      <c r="AU1527" s="6">
        <f t="shared" si="1054"/>
        <v>3</v>
      </c>
      <c r="AV1527" s="4" t="str">
        <f t="shared" si="1055"/>
        <v>P</v>
      </c>
      <c r="AW1527" s="4">
        <f t="shared" si="1056"/>
        <v>57</v>
      </c>
      <c r="AX1527" s="4" t="str">
        <f>_xlfn.XLOOKUP(AW1527,Sheet2!$Q$3:$Q$66,Sheet2!$R$3:$R$66,"**")</f>
        <v>**</v>
      </c>
      <c r="AY1527" s="4">
        <f t="shared" si="1057"/>
        <v>1</v>
      </c>
      <c r="AZ1527" s="16" t="str">
        <f t="shared" si="1058"/>
        <v>SKPDZ</v>
      </c>
    </row>
    <row r="1528" spans="1:52" x14ac:dyDescent="0.35">
      <c r="B1528" s="3">
        <f t="shared" si="1060"/>
        <v>18</v>
      </c>
      <c r="C1528" s="1">
        <f t="shared" si="1061"/>
        <v>3236</v>
      </c>
      <c r="D1528" s="2">
        <v>107400</v>
      </c>
      <c r="E1528" s="2" t="str">
        <f>_xlfn.XLOOKUP(C1528,Sheet2!$N$3:$N$1000,Sheet2!$O$3:$O$1000,"")</f>
        <v/>
      </c>
      <c r="F1528" s="9" t="str">
        <f t="shared" si="1059"/>
        <v>AND 0,1</v>
      </c>
      <c r="G1528" s="4" t="str">
        <f t="shared" si="1035"/>
        <v>217</v>
      </c>
      <c r="H1528" s="4">
        <f t="shared" si="1036"/>
        <v>0</v>
      </c>
      <c r="I1528" s="6">
        <f t="shared" si="1028"/>
        <v>1</v>
      </c>
      <c r="J1528" s="6">
        <f t="shared" si="1029"/>
        <v>0</v>
      </c>
      <c r="K1528" s="6">
        <f t="shared" si="1030"/>
        <v>7</v>
      </c>
      <c r="L1528" s="6">
        <f t="shared" si="1031"/>
        <v>4</v>
      </c>
      <c r="M1528" s="6">
        <f t="shared" si="1032"/>
        <v>0</v>
      </c>
      <c r="N1528" s="6">
        <f t="shared" si="1033"/>
        <v>0</v>
      </c>
      <c r="O1528" s="13">
        <f t="shared" si="1034"/>
        <v>17</v>
      </c>
      <c r="P1528" s="4">
        <f t="shared" si="1040"/>
        <v>4</v>
      </c>
      <c r="Q1528" s="4">
        <f t="shared" si="1041"/>
        <v>1</v>
      </c>
      <c r="R1528">
        <f t="shared" si="1062"/>
        <v>0</v>
      </c>
      <c r="S1528" s="4">
        <f t="shared" si="1063"/>
        <v>3</v>
      </c>
      <c r="T1528" s="15">
        <f t="shared" si="1064"/>
        <v>1</v>
      </c>
      <c r="U1528" s="4">
        <f t="shared" si="1065"/>
        <v>0</v>
      </c>
      <c r="V1528" s="4">
        <f t="shared" si="1066"/>
        <v>1</v>
      </c>
      <c r="W1528" s="4">
        <f t="shared" si="1067"/>
        <v>7</v>
      </c>
      <c r="X1528" s="6">
        <f t="shared" si="1068"/>
        <v>0</v>
      </c>
      <c r="Y1528" s="4">
        <f t="shared" si="1069"/>
        <v>0</v>
      </c>
      <c r="Z1528" s="6">
        <f t="shared" si="1070"/>
        <v>0</v>
      </c>
      <c r="AA1528" s="18">
        <f t="shared" si="1071"/>
        <v>0</v>
      </c>
      <c r="AB1528" s="9" t="str">
        <f t="shared" si="1042"/>
        <v>+0,3</v>
      </c>
      <c r="AC1528" s="9" t="str">
        <f>_xlfn.XLOOKUP(R1528,Sheet2!$H$3:$H$258,Sheet2!$I$3:$I$258,"-----")</f>
        <v>0</v>
      </c>
      <c r="AD1528" s="9" t="str">
        <f>_xlfn.XLOOKUP(VALUE(AE1528),Sheet2!$N$3:$N$1000,Sheet2!$O$3:$O$1000,"********")</f>
        <v>********</v>
      </c>
      <c r="AE1528" t="str">
        <f t="shared" si="1037"/>
        <v>3236</v>
      </c>
      <c r="AF1528" s="9" t="str">
        <f>IF(R1528&lt;200,"+"&amp;TEXT(R1528,"0"),"-"&amp;TEXT(_xlfn.XLOOKUP(R1528,Sheet2!$K$3:$K$130,Sheet2!$L$3:$L$130,"-----"),"0"))</f>
        <v>+0</v>
      </c>
      <c r="AG1528" s="9" t="str">
        <f t="shared" si="1043"/>
        <v>@</v>
      </c>
      <c r="AH1528" s="9" t="str">
        <f t="shared" si="1044"/>
        <v>JSR @+0,3</v>
      </c>
      <c r="AI1528" t="str">
        <f t="shared" si="1045"/>
        <v>1,@+0,3</v>
      </c>
      <c r="AJ1528" s="16" t="str">
        <f t="shared" si="1046"/>
        <v>@+0,3</v>
      </c>
      <c r="AK1528" t="str">
        <f t="shared" si="1047"/>
        <v>AND 0,1</v>
      </c>
      <c r="AL1528" s="4" t="str">
        <f t="shared" si="1048"/>
        <v>AND</v>
      </c>
      <c r="AM1528" s="4" t="str">
        <f t="shared" si="1049"/>
        <v/>
      </c>
      <c r="AN1528" s="4" t="str">
        <f t="shared" si="1050"/>
        <v/>
      </c>
      <c r="AO1528" s="4" t="str">
        <f t="shared" si="1051"/>
        <v/>
      </c>
      <c r="AP1528" s="15" t="str">
        <f t="shared" si="1052"/>
        <v/>
      </c>
      <c r="AQ1528" s="9" t="str">
        <f>_xlfn.XLOOKUP(D1528,Sheet2!$E$3:$E$101,Sheet2!$F$3:$F$101,"******************")</f>
        <v>******************</v>
      </c>
      <c r="AR1528" s="33" t="str">
        <f t="shared" si="1038"/>
        <v>SKPBN 0</v>
      </c>
      <c r="AS1528" s="9" t="str">
        <f t="shared" si="1039"/>
        <v>DOC</v>
      </c>
      <c r="AT1528" s="4">
        <f t="shared" si="1053"/>
        <v>1</v>
      </c>
      <c r="AU1528" s="6">
        <f t="shared" si="1054"/>
        <v>0</v>
      </c>
      <c r="AV1528" s="4" t="str">
        <f t="shared" si="1055"/>
        <v/>
      </c>
      <c r="AW1528" s="4">
        <f t="shared" si="1056"/>
        <v>0</v>
      </c>
      <c r="AX1528" s="4" t="str">
        <f>_xlfn.XLOOKUP(AW1528,Sheet2!$Q$3:$Q$66,Sheet2!$R$3:$R$66,"**")</f>
        <v>0</v>
      </c>
      <c r="AY1528" s="4">
        <f t="shared" si="1057"/>
        <v>7</v>
      </c>
      <c r="AZ1528" s="16" t="str">
        <f t="shared" si="1058"/>
        <v>SKPBN</v>
      </c>
    </row>
    <row r="1529" spans="1:52" x14ac:dyDescent="0.35">
      <c r="B1529" s="3">
        <f t="shared" si="1060"/>
        <v>19</v>
      </c>
      <c r="C1529" s="1">
        <f t="shared" si="1061"/>
        <v>3237</v>
      </c>
      <c r="D1529" s="2">
        <v>106415</v>
      </c>
      <c r="E1529" s="2" t="str">
        <f>_xlfn.XLOOKUP(C1529,Sheet2!$N$3:$N$1000,Sheet2!$O$3:$O$1000,"")</f>
        <v/>
      </c>
      <c r="F1529" s="9" t="str">
        <f t="shared" si="1059"/>
        <v>SUB# 0,1,SNR</v>
      </c>
      <c r="G1529" s="4" t="str">
        <f t="shared" si="1035"/>
        <v>215</v>
      </c>
      <c r="H1529" s="4">
        <f t="shared" si="1036"/>
        <v>15</v>
      </c>
      <c r="I1529" s="6">
        <f t="shared" ref="I1529:I1592" si="1072">MOD(INT(D1529/100000),10)</f>
        <v>1</v>
      </c>
      <c r="J1529" s="6">
        <f t="shared" ref="J1529:J1592" si="1073">MOD(INT(D1529/10000),10)</f>
        <v>0</v>
      </c>
      <c r="K1529" s="6">
        <f t="shared" ref="K1529:K1592" si="1074">MOD(INT(D1529/1000),10)</f>
        <v>6</v>
      </c>
      <c r="L1529" s="6">
        <f t="shared" ref="L1529:L1592" si="1075">MOD(INT(D1529/100),10)</f>
        <v>4</v>
      </c>
      <c r="M1529" s="6">
        <f t="shared" ref="M1529:M1592" si="1076">MOD(INT(D1529/10),10)</f>
        <v>1</v>
      </c>
      <c r="N1529" s="6">
        <f t="shared" ref="N1529:N1592" si="1077">MOD(D1529,10)</f>
        <v>5</v>
      </c>
      <c r="O1529" s="13">
        <f t="shared" ref="O1529:O1592" si="1078">INT(K1529/4)+(J1529*2)+(I1529*16)</f>
        <v>17</v>
      </c>
      <c r="P1529" s="4">
        <f t="shared" si="1040"/>
        <v>4</v>
      </c>
      <c r="Q1529" s="4">
        <f t="shared" si="1041"/>
        <v>1</v>
      </c>
      <c r="R1529">
        <f t="shared" si="1062"/>
        <v>15</v>
      </c>
      <c r="S1529" s="4">
        <f t="shared" si="1063"/>
        <v>1</v>
      </c>
      <c r="T1529" s="15">
        <f t="shared" si="1064"/>
        <v>1</v>
      </c>
      <c r="U1529" s="4">
        <f t="shared" si="1065"/>
        <v>0</v>
      </c>
      <c r="V1529" s="4">
        <f t="shared" si="1066"/>
        <v>1</v>
      </c>
      <c r="W1529" s="4">
        <f t="shared" si="1067"/>
        <v>5</v>
      </c>
      <c r="X1529" s="6">
        <f t="shared" si="1068"/>
        <v>0</v>
      </c>
      <c r="Y1529" s="4">
        <f t="shared" si="1069"/>
        <v>0</v>
      </c>
      <c r="Z1529" s="6">
        <f t="shared" si="1070"/>
        <v>1</v>
      </c>
      <c r="AA1529" s="18">
        <f t="shared" si="1071"/>
        <v>5</v>
      </c>
      <c r="AB1529" s="9" t="str">
        <f t="shared" si="1042"/>
        <v>+15</v>
      </c>
      <c r="AC1529" s="9" t="str">
        <f>_xlfn.XLOOKUP(R1529,Sheet2!$H$3:$H$258,Sheet2!$I$3:$I$258,"-----")</f>
        <v>*****</v>
      </c>
      <c r="AD1529" s="9" t="str">
        <f>_xlfn.XLOOKUP(VALUE(AE1529),Sheet2!$N$3:$N$1000,Sheet2!$O$3:$O$1000,"********")</f>
        <v>********</v>
      </c>
      <c r="AE1529" t="str">
        <f t="shared" si="1037"/>
        <v>3254</v>
      </c>
      <c r="AF1529" s="9" t="str">
        <f>IF(R1529&lt;200,"+"&amp;TEXT(R1529,"0"),"-"&amp;TEXT(_xlfn.XLOOKUP(R1529,Sheet2!$K$3:$K$130,Sheet2!$L$3:$L$130,"-----"),"0"))</f>
        <v>+15</v>
      </c>
      <c r="AG1529" s="9" t="str">
        <f t="shared" si="1043"/>
        <v>@</v>
      </c>
      <c r="AH1529" s="9" t="str">
        <f t="shared" si="1044"/>
        <v>JSR @+15</v>
      </c>
      <c r="AI1529" t="str">
        <f t="shared" si="1045"/>
        <v>1,@+15</v>
      </c>
      <c r="AJ1529" s="16" t="str">
        <f t="shared" si="1046"/>
        <v>@+15</v>
      </c>
      <c r="AK1529" t="str">
        <f t="shared" si="1047"/>
        <v>SUB# 0,1,SNR</v>
      </c>
      <c r="AL1529" s="4" t="str">
        <f t="shared" si="1048"/>
        <v>SUB</v>
      </c>
      <c r="AM1529" s="4" t="str">
        <f t="shared" si="1049"/>
        <v/>
      </c>
      <c r="AN1529" s="4" t="str">
        <f t="shared" si="1050"/>
        <v/>
      </c>
      <c r="AO1529" s="4" t="str">
        <f t="shared" si="1051"/>
        <v>#</v>
      </c>
      <c r="AP1529" s="15" t="str">
        <f t="shared" si="1052"/>
        <v>,SNR</v>
      </c>
      <c r="AQ1529" s="9" t="str">
        <f>_xlfn.XLOOKUP(D1529,Sheet2!$E$3:$E$101,Sheet2!$F$3:$F$101,"******************")</f>
        <v>******************</v>
      </c>
      <c r="AR1529" s="33" t="str">
        <f t="shared" si="1038"/>
        <v>DIC 1,PLT</v>
      </c>
      <c r="AS1529" s="9" t="str">
        <f t="shared" si="1039"/>
        <v>DIC</v>
      </c>
      <c r="AT1529" s="4">
        <f t="shared" si="1053"/>
        <v>1</v>
      </c>
      <c r="AU1529" s="6">
        <f t="shared" si="1054"/>
        <v>0</v>
      </c>
      <c r="AV1529" s="4" t="str">
        <f t="shared" si="1055"/>
        <v/>
      </c>
      <c r="AW1529" s="4">
        <f t="shared" si="1056"/>
        <v>15</v>
      </c>
      <c r="AX1529" s="4" t="str">
        <f>_xlfn.XLOOKUP(AW1529,Sheet2!$Q$3:$Q$66,Sheet2!$R$3:$R$66,"**")</f>
        <v>PLT</v>
      </c>
      <c r="AY1529" s="4">
        <f t="shared" si="1057"/>
        <v>5</v>
      </c>
      <c r="AZ1529" s="16" t="str">
        <f t="shared" si="1058"/>
        <v>SKPBN</v>
      </c>
    </row>
    <row r="1530" spans="1:52" x14ac:dyDescent="0.35">
      <c r="B1530" s="3">
        <f t="shared" si="1060"/>
        <v>20</v>
      </c>
      <c r="C1530" s="1">
        <f t="shared" si="1061"/>
        <v>3240</v>
      </c>
      <c r="D1530" s="2">
        <v>404</v>
      </c>
      <c r="E1530" s="2" t="str">
        <f>_xlfn.XLOOKUP(C1530,Sheet2!$N$3:$N$1000,Sheet2!$O$3:$O$1000,"")</f>
        <v/>
      </c>
      <c r="F1530" s="9" t="str">
        <f t="shared" si="1059"/>
        <v>JMP D32C</v>
      </c>
      <c r="G1530" s="4" t="str">
        <f t="shared" si="1035"/>
        <v>1</v>
      </c>
      <c r="H1530" s="4">
        <f t="shared" si="1036"/>
        <v>4</v>
      </c>
      <c r="I1530" s="6">
        <f t="shared" si="1072"/>
        <v>0</v>
      </c>
      <c r="J1530" s="6">
        <f t="shared" si="1073"/>
        <v>0</v>
      </c>
      <c r="K1530" s="6">
        <f t="shared" si="1074"/>
        <v>0</v>
      </c>
      <c r="L1530" s="6">
        <f t="shared" si="1075"/>
        <v>4</v>
      </c>
      <c r="M1530" s="6">
        <f t="shared" si="1076"/>
        <v>0</v>
      </c>
      <c r="N1530" s="6">
        <f t="shared" si="1077"/>
        <v>4</v>
      </c>
      <c r="O1530" s="13">
        <f t="shared" si="1078"/>
        <v>0</v>
      </c>
      <c r="P1530" s="4">
        <f t="shared" si="1040"/>
        <v>0</v>
      </c>
      <c r="Q1530" s="4">
        <f t="shared" si="1041"/>
        <v>0</v>
      </c>
      <c r="R1530">
        <f t="shared" si="1062"/>
        <v>4</v>
      </c>
      <c r="S1530" s="4">
        <f t="shared" si="1063"/>
        <v>1</v>
      </c>
      <c r="T1530" s="15">
        <f t="shared" si="1064"/>
        <v>0</v>
      </c>
      <c r="U1530" s="4">
        <f t="shared" si="1065"/>
        <v>0</v>
      </c>
      <c r="V1530" s="4">
        <f t="shared" si="1066"/>
        <v>0</v>
      </c>
      <c r="W1530" s="4">
        <f t="shared" si="1067"/>
        <v>1</v>
      </c>
      <c r="X1530" s="6">
        <f t="shared" si="1068"/>
        <v>0</v>
      </c>
      <c r="Y1530" s="4">
        <f t="shared" si="1069"/>
        <v>0</v>
      </c>
      <c r="Z1530" s="6">
        <f t="shared" si="1070"/>
        <v>0</v>
      </c>
      <c r="AA1530" s="18">
        <f t="shared" si="1071"/>
        <v>4</v>
      </c>
      <c r="AB1530" s="9" t="str">
        <f t="shared" si="1042"/>
        <v>D32C</v>
      </c>
      <c r="AC1530" s="9" t="str">
        <f>_xlfn.XLOOKUP(R1530,Sheet2!$H$3:$H$258,Sheet2!$I$3:$I$258,"-----")</f>
        <v>*****</v>
      </c>
      <c r="AD1530" s="9" t="str">
        <f>_xlfn.XLOOKUP(VALUE(AE1530),Sheet2!$N$3:$N$1000,Sheet2!$O$3:$O$1000,"********")</f>
        <v>D32C</v>
      </c>
      <c r="AE1530" t="str">
        <f t="shared" si="1037"/>
        <v>3244</v>
      </c>
      <c r="AF1530" s="9" t="str">
        <f>IF(R1530&lt;200,"+"&amp;TEXT(R1530,"0"),"-"&amp;TEXT(_xlfn.XLOOKUP(R1530,Sheet2!$K$3:$K$130,Sheet2!$L$3:$L$130,"-----"),"0"))</f>
        <v>+4</v>
      </c>
      <c r="AG1530" s="9" t="str">
        <f t="shared" si="1043"/>
        <v/>
      </c>
      <c r="AH1530" s="9" t="str">
        <f t="shared" si="1044"/>
        <v>JMP D32C</v>
      </c>
      <c r="AI1530" t="str">
        <f t="shared" si="1045"/>
        <v>0,D32C</v>
      </c>
      <c r="AJ1530" s="16" t="str">
        <f t="shared" si="1046"/>
        <v>D32C</v>
      </c>
      <c r="AK1530" t="str">
        <f t="shared" si="1047"/>
        <v>NEG 0,0,SZR</v>
      </c>
      <c r="AL1530" s="4" t="str">
        <f t="shared" si="1048"/>
        <v>NEG</v>
      </c>
      <c r="AM1530" s="4" t="str">
        <f t="shared" si="1049"/>
        <v/>
      </c>
      <c r="AN1530" s="4" t="str">
        <f t="shared" si="1050"/>
        <v/>
      </c>
      <c r="AO1530" s="4" t="str">
        <f t="shared" si="1051"/>
        <v/>
      </c>
      <c r="AP1530" s="15" t="str">
        <f t="shared" si="1052"/>
        <v>,SZR</v>
      </c>
      <c r="AQ1530" s="9" t="str">
        <f>_xlfn.XLOOKUP(D1530,Sheet2!$E$3:$E$101,Sheet2!$F$3:$F$101,"******************")</f>
        <v>******************</v>
      </c>
      <c r="AR1530" s="33" t="str">
        <f t="shared" si="1038"/>
        <v>DIA 0,MAP2</v>
      </c>
      <c r="AS1530" s="9" t="str">
        <f t="shared" si="1039"/>
        <v>DIA</v>
      </c>
      <c r="AT1530" s="4">
        <f t="shared" si="1053"/>
        <v>0</v>
      </c>
      <c r="AU1530" s="6">
        <f t="shared" si="1054"/>
        <v>0</v>
      </c>
      <c r="AV1530" s="4" t="str">
        <f t="shared" si="1055"/>
        <v/>
      </c>
      <c r="AW1530" s="4">
        <f t="shared" si="1056"/>
        <v>4</v>
      </c>
      <c r="AX1530" s="4" t="str">
        <f>_xlfn.XLOOKUP(AW1530,Sheet2!$Q$3:$Q$66,Sheet2!$R$3:$R$66,"**")</f>
        <v>MAP2</v>
      </c>
      <c r="AY1530" s="4">
        <f t="shared" si="1057"/>
        <v>1</v>
      </c>
      <c r="AZ1530" s="16" t="str">
        <f t="shared" si="1058"/>
        <v>SKPBN</v>
      </c>
    </row>
    <row r="1531" spans="1:52" x14ac:dyDescent="0.35">
      <c r="B1531" s="3">
        <f t="shared" si="1060"/>
        <v>21</v>
      </c>
      <c r="C1531" s="1">
        <f t="shared" si="1061"/>
        <v>3241</v>
      </c>
      <c r="D1531" s="2">
        <v>14754</v>
      </c>
      <c r="E1531" s="2" t="str">
        <f>_xlfn.XLOOKUP(C1531,Sheet2!$N$3:$N$1000,Sheet2!$O$3:$O$1000,"")</f>
        <v/>
      </c>
      <c r="F1531" s="9" t="str">
        <f t="shared" si="1059"/>
        <v>DSZ EOCNT</v>
      </c>
      <c r="G1531" s="4" t="str">
        <f t="shared" si="1035"/>
        <v>31</v>
      </c>
      <c r="H1531" s="4">
        <f t="shared" si="1036"/>
        <v>354</v>
      </c>
      <c r="I1531" s="6">
        <f t="shared" si="1072"/>
        <v>0</v>
      </c>
      <c r="J1531" s="6">
        <f t="shared" si="1073"/>
        <v>1</v>
      </c>
      <c r="K1531" s="6">
        <f t="shared" si="1074"/>
        <v>4</v>
      </c>
      <c r="L1531" s="6">
        <f t="shared" si="1075"/>
        <v>7</v>
      </c>
      <c r="M1531" s="6">
        <f t="shared" si="1076"/>
        <v>5</v>
      </c>
      <c r="N1531" s="6">
        <f t="shared" si="1077"/>
        <v>4</v>
      </c>
      <c r="O1531" s="13">
        <f t="shared" si="1078"/>
        <v>3</v>
      </c>
      <c r="P1531" s="4">
        <f t="shared" si="1040"/>
        <v>0</v>
      </c>
      <c r="Q1531" s="4">
        <f t="shared" si="1041"/>
        <v>3</v>
      </c>
      <c r="R1531">
        <f t="shared" si="1062"/>
        <v>354</v>
      </c>
      <c r="S1531" s="4">
        <f t="shared" si="1063"/>
        <v>1</v>
      </c>
      <c r="T1531" s="15">
        <f t="shared" si="1064"/>
        <v>0</v>
      </c>
      <c r="U1531" s="4">
        <f t="shared" si="1065"/>
        <v>0</v>
      </c>
      <c r="V1531" s="4">
        <f t="shared" si="1066"/>
        <v>3</v>
      </c>
      <c r="W1531" s="4">
        <f t="shared" si="1067"/>
        <v>1</v>
      </c>
      <c r="X1531" s="6">
        <f t="shared" si="1068"/>
        <v>3</v>
      </c>
      <c r="Y1531" s="4">
        <f t="shared" si="1069"/>
        <v>2</v>
      </c>
      <c r="Z1531" s="6">
        <f t="shared" si="1070"/>
        <v>1</v>
      </c>
      <c r="AA1531" s="18">
        <f t="shared" si="1071"/>
        <v>4</v>
      </c>
      <c r="AB1531" s="9" t="str">
        <f t="shared" si="1042"/>
        <v>EOCNT</v>
      </c>
      <c r="AC1531" s="9" t="str">
        <f>_xlfn.XLOOKUP(R1531,Sheet2!$H$3:$H$258,Sheet2!$I$3:$I$258,"-----")</f>
        <v>*****</v>
      </c>
      <c r="AD1531" s="9" t="str">
        <f>_xlfn.XLOOKUP(VALUE(AE1531),Sheet2!$N$3:$N$1000,Sheet2!$O$3:$O$1000,"********")</f>
        <v>EOCNT</v>
      </c>
      <c r="AE1531" t="str">
        <f t="shared" si="1037"/>
        <v>3215</v>
      </c>
      <c r="AF1531" s="9" t="str">
        <f>IF(R1531&lt;200,"+"&amp;TEXT(R1531,"0"),"-"&amp;TEXT(_xlfn.XLOOKUP(R1531,Sheet2!$K$3:$K$130,Sheet2!$L$3:$L$130,"-----"),"0"))</f>
        <v>-24</v>
      </c>
      <c r="AG1531" s="9" t="str">
        <f t="shared" si="1043"/>
        <v/>
      </c>
      <c r="AH1531" s="9" t="str">
        <f t="shared" si="1044"/>
        <v>DSZ EOCNT</v>
      </c>
      <c r="AI1531" t="str">
        <f t="shared" si="1045"/>
        <v>3,EOCNT</v>
      </c>
      <c r="AJ1531" s="16" t="str">
        <f t="shared" si="1046"/>
        <v>EOCNT</v>
      </c>
      <c r="AK1531" t="str">
        <f t="shared" si="1047"/>
        <v>NEGOS# 0,3,SZR</v>
      </c>
      <c r="AL1531" s="4" t="str">
        <f t="shared" si="1048"/>
        <v>NEG</v>
      </c>
      <c r="AM1531" s="4" t="str">
        <f t="shared" si="1049"/>
        <v>S</v>
      </c>
      <c r="AN1531" s="4" t="str">
        <f t="shared" si="1050"/>
        <v>O</v>
      </c>
      <c r="AO1531" s="4" t="str">
        <f t="shared" si="1051"/>
        <v>#</v>
      </c>
      <c r="AP1531" s="15" t="str">
        <f t="shared" si="1052"/>
        <v>,SZR</v>
      </c>
      <c r="AQ1531" s="9" t="str">
        <f>_xlfn.XLOOKUP(D1531,Sheet2!$E$3:$E$101,Sheet2!$F$3:$F$101,"******************")</f>
        <v>******************</v>
      </c>
      <c r="AR1531" s="33" t="str">
        <f t="shared" si="1038"/>
        <v>DIAP 3,**</v>
      </c>
      <c r="AS1531" s="9" t="str">
        <f t="shared" si="1039"/>
        <v>DIAP</v>
      </c>
      <c r="AT1531" s="4">
        <f t="shared" si="1053"/>
        <v>3</v>
      </c>
      <c r="AU1531" s="6">
        <f t="shared" si="1054"/>
        <v>3</v>
      </c>
      <c r="AV1531" s="4" t="str">
        <f t="shared" si="1055"/>
        <v>P</v>
      </c>
      <c r="AW1531" s="4">
        <f t="shared" si="1056"/>
        <v>54</v>
      </c>
      <c r="AX1531" s="4" t="str">
        <f>_xlfn.XLOOKUP(AW1531,Sheet2!$Q$3:$Q$66,Sheet2!$R$3:$R$66,"**")</f>
        <v>**</v>
      </c>
      <c r="AY1531" s="4">
        <f t="shared" si="1057"/>
        <v>1</v>
      </c>
      <c r="AZ1531" s="16" t="str">
        <f t="shared" si="1058"/>
        <v>SKPDZ</v>
      </c>
    </row>
    <row r="1532" spans="1:52" x14ac:dyDescent="0.35">
      <c r="B1532" s="3">
        <f t="shared" si="1060"/>
        <v>22</v>
      </c>
      <c r="C1532" s="1">
        <f t="shared" si="1061"/>
        <v>3242</v>
      </c>
      <c r="D1532" s="2">
        <v>764</v>
      </c>
      <c r="E1532" s="2" t="str">
        <f>_xlfn.XLOOKUP(C1532,Sheet2!$N$3:$N$1000,Sheet2!$O$3:$O$1000,"")</f>
        <v/>
      </c>
      <c r="F1532" s="9" t="str">
        <f t="shared" si="1059"/>
        <v>JMP D32B</v>
      </c>
      <c r="G1532" s="4" t="str">
        <f t="shared" si="1035"/>
        <v>1</v>
      </c>
      <c r="H1532" s="4">
        <f t="shared" si="1036"/>
        <v>364</v>
      </c>
      <c r="I1532" s="6">
        <f t="shared" si="1072"/>
        <v>0</v>
      </c>
      <c r="J1532" s="6">
        <f t="shared" si="1073"/>
        <v>0</v>
      </c>
      <c r="K1532" s="6">
        <f t="shared" si="1074"/>
        <v>0</v>
      </c>
      <c r="L1532" s="6">
        <f t="shared" si="1075"/>
        <v>7</v>
      </c>
      <c r="M1532" s="6">
        <f t="shared" si="1076"/>
        <v>6</v>
      </c>
      <c r="N1532" s="6">
        <f t="shared" si="1077"/>
        <v>4</v>
      </c>
      <c r="O1532" s="13">
        <f t="shared" si="1078"/>
        <v>0</v>
      </c>
      <c r="P1532" s="4">
        <f t="shared" si="1040"/>
        <v>0</v>
      </c>
      <c r="Q1532" s="4">
        <f t="shared" si="1041"/>
        <v>0</v>
      </c>
      <c r="R1532">
        <f t="shared" si="1062"/>
        <v>364</v>
      </c>
      <c r="S1532" s="4">
        <f t="shared" si="1063"/>
        <v>1</v>
      </c>
      <c r="T1532" s="15">
        <f t="shared" si="1064"/>
        <v>0</v>
      </c>
      <c r="U1532" s="4">
        <f t="shared" si="1065"/>
        <v>0</v>
      </c>
      <c r="V1532" s="4">
        <f t="shared" si="1066"/>
        <v>0</v>
      </c>
      <c r="W1532" s="4">
        <f t="shared" si="1067"/>
        <v>1</v>
      </c>
      <c r="X1532" s="6">
        <f t="shared" si="1068"/>
        <v>3</v>
      </c>
      <c r="Y1532" s="4">
        <f t="shared" si="1069"/>
        <v>3</v>
      </c>
      <c r="Z1532" s="6">
        <f t="shared" si="1070"/>
        <v>0</v>
      </c>
      <c r="AA1532" s="18">
        <f t="shared" si="1071"/>
        <v>4</v>
      </c>
      <c r="AB1532" s="9" t="str">
        <f t="shared" si="1042"/>
        <v>D32B</v>
      </c>
      <c r="AC1532" s="9" t="str">
        <f>_xlfn.XLOOKUP(R1532,Sheet2!$H$3:$H$258,Sheet2!$I$3:$I$258,"-----")</f>
        <v>*****</v>
      </c>
      <c r="AD1532" s="9" t="str">
        <f>_xlfn.XLOOKUP(VALUE(AE1532),Sheet2!$N$3:$N$1000,Sheet2!$O$3:$O$1000,"********")</f>
        <v>D32B</v>
      </c>
      <c r="AE1532" t="str">
        <f t="shared" si="1037"/>
        <v>3226</v>
      </c>
      <c r="AF1532" s="9" t="str">
        <f>IF(R1532&lt;200,"+"&amp;TEXT(R1532,"0"),"-"&amp;TEXT(_xlfn.XLOOKUP(R1532,Sheet2!$K$3:$K$130,Sheet2!$L$3:$L$130,"-----"),"0"))</f>
        <v>-14</v>
      </c>
      <c r="AG1532" s="9" t="str">
        <f t="shared" si="1043"/>
        <v/>
      </c>
      <c r="AH1532" s="9" t="str">
        <f t="shared" si="1044"/>
        <v>JMP D32B</v>
      </c>
      <c r="AI1532" t="str">
        <f t="shared" si="1045"/>
        <v>0,D32B</v>
      </c>
      <c r="AJ1532" s="16" t="str">
        <f t="shared" si="1046"/>
        <v>D32B</v>
      </c>
      <c r="AK1532" t="str">
        <f t="shared" si="1047"/>
        <v>NEGCS 0,0,SZR</v>
      </c>
      <c r="AL1532" s="4" t="str">
        <f t="shared" si="1048"/>
        <v>NEG</v>
      </c>
      <c r="AM1532" s="4" t="str">
        <f t="shared" si="1049"/>
        <v>S</v>
      </c>
      <c r="AN1532" s="4" t="str">
        <f t="shared" si="1050"/>
        <v>C</v>
      </c>
      <c r="AO1532" s="4" t="str">
        <f t="shared" si="1051"/>
        <v/>
      </c>
      <c r="AP1532" s="15" t="str">
        <f t="shared" si="1052"/>
        <v>,SZR</v>
      </c>
      <c r="AQ1532" s="9" t="str">
        <f>_xlfn.XLOOKUP(D1532,Sheet2!$E$3:$E$101,Sheet2!$F$3:$F$101,"******************")</f>
        <v>******************</v>
      </c>
      <c r="AR1532" s="33" t="str">
        <f t="shared" si="1038"/>
        <v>DIAP 0,**</v>
      </c>
      <c r="AS1532" s="9" t="str">
        <f t="shared" si="1039"/>
        <v>DIAP</v>
      </c>
      <c r="AT1532" s="4">
        <f t="shared" si="1053"/>
        <v>0</v>
      </c>
      <c r="AU1532" s="6">
        <f t="shared" si="1054"/>
        <v>3</v>
      </c>
      <c r="AV1532" s="4" t="str">
        <f t="shared" si="1055"/>
        <v>P</v>
      </c>
      <c r="AW1532" s="4">
        <f t="shared" si="1056"/>
        <v>64</v>
      </c>
      <c r="AX1532" s="4" t="str">
        <f>_xlfn.XLOOKUP(AW1532,Sheet2!$Q$3:$Q$66,Sheet2!$R$3:$R$66,"**")</f>
        <v>**</v>
      </c>
      <c r="AY1532" s="4">
        <f t="shared" si="1057"/>
        <v>1</v>
      </c>
      <c r="AZ1532" s="16" t="str">
        <f t="shared" si="1058"/>
        <v>SKPDZ</v>
      </c>
    </row>
    <row r="1533" spans="1:52" x14ac:dyDescent="0.35">
      <c r="B1533" s="3">
        <f t="shared" si="1060"/>
        <v>23</v>
      </c>
      <c r="C1533" s="1">
        <f t="shared" si="1061"/>
        <v>3243</v>
      </c>
      <c r="D1533" s="2">
        <v>6242</v>
      </c>
      <c r="E1533" s="2" t="str">
        <f>_xlfn.XLOOKUP(C1533,Sheet2!$N$3:$N$1000,Sheet2!$O$3:$O$1000,"")</f>
        <v/>
      </c>
      <c r="F1533" s="9" t="str">
        <f t="shared" si="1059"/>
        <v>EHALT</v>
      </c>
      <c r="G1533" s="4" t="str">
        <f t="shared" si="1035"/>
        <v>14</v>
      </c>
      <c r="H1533" s="4">
        <f t="shared" si="1036"/>
        <v>242</v>
      </c>
      <c r="I1533" s="6">
        <f t="shared" si="1072"/>
        <v>0</v>
      </c>
      <c r="J1533" s="6">
        <f t="shared" si="1073"/>
        <v>0</v>
      </c>
      <c r="K1533" s="6">
        <f t="shared" si="1074"/>
        <v>6</v>
      </c>
      <c r="L1533" s="6">
        <f t="shared" si="1075"/>
        <v>2</v>
      </c>
      <c r="M1533" s="6">
        <f t="shared" si="1076"/>
        <v>4</v>
      </c>
      <c r="N1533" s="6">
        <f t="shared" si="1077"/>
        <v>2</v>
      </c>
      <c r="O1533" s="13">
        <f t="shared" si="1078"/>
        <v>1</v>
      </c>
      <c r="P1533" s="4">
        <f t="shared" si="1040"/>
        <v>0</v>
      </c>
      <c r="Q1533" s="4">
        <f t="shared" si="1041"/>
        <v>1</v>
      </c>
      <c r="R1533">
        <f t="shared" si="1062"/>
        <v>242</v>
      </c>
      <c r="S1533" s="4">
        <f t="shared" si="1063"/>
        <v>0</v>
      </c>
      <c r="T1533" s="15">
        <f t="shared" si="1064"/>
        <v>1</v>
      </c>
      <c r="U1533" s="4">
        <f t="shared" si="1065"/>
        <v>0</v>
      </c>
      <c r="V1533" s="4">
        <f t="shared" si="1066"/>
        <v>1</v>
      </c>
      <c r="W1533" s="4">
        <f t="shared" si="1067"/>
        <v>4</v>
      </c>
      <c r="X1533" s="6">
        <f t="shared" si="1068"/>
        <v>2</v>
      </c>
      <c r="Y1533" s="4">
        <f t="shared" si="1069"/>
        <v>2</v>
      </c>
      <c r="Z1533" s="6">
        <f t="shared" si="1070"/>
        <v>0</v>
      </c>
      <c r="AA1533" s="18">
        <f t="shared" si="1071"/>
        <v>2</v>
      </c>
      <c r="AB1533" s="9" t="str">
        <f t="shared" si="1042"/>
        <v>I.EHA</v>
      </c>
      <c r="AC1533" s="9" t="str">
        <f>_xlfn.XLOOKUP(R1533,Sheet2!$H$3:$H$258,Sheet2!$I$3:$I$258,"-----")</f>
        <v>I.EHA</v>
      </c>
      <c r="AD1533" s="9" t="str">
        <f>_xlfn.XLOOKUP(VALUE(AE1533),Sheet2!$N$3:$N$1000,Sheet2!$O$3:$O$1000,"********")</f>
        <v>********</v>
      </c>
      <c r="AE1533" t="str">
        <f t="shared" si="1037"/>
        <v>3105</v>
      </c>
      <c r="AF1533" s="9" t="str">
        <f>IF(R1533&lt;200,"+"&amp;TEXT(R1533,"0"),"-"&amp;TEXT(_xlfn.XLOOKUP(R1533,Sheet2!$K$3:$K$130,Sheet2!$L$3:$L$130,"-----"),"0"))</f>
        <v>-136</v>
      </c>
      <c r="AG1533" s="9" t="str">
        <f t="shared" si="1043"/>
        <v>@</v>
      </c>
      <c r="AH1533" s="9" t="str">
        <f t="shared" si="1044"/>
        <v>JSR @I.EHA</v>
      </c>
      <c r="AI1533" t="str">
        <f t="shared" si="1045"/>
        <v>1,@I.EHA</v>
      </c>
      <c r="AJ1533" s="16" t="str">
        <f t="shared" si="1046"/>
        <v>@I.EHA</v>
      </c>
      <c r="AK1533" t="str">
        <f t="shared" si="1047"/>
        <v>ADCOR 0,1,SZC</v>
      </c>
      <c r="AL1533" s="4" t="str">
        <f t="shared" si="1048"/>
        <v>ADC</v>
      </c>
      <c r="AM1533" s="4" t="str">
        <f t="shared" si="1049"/>
        <v>R</v>
      </c>
      <c r="AN1533" s="4" t="str">
        <f t="shared" si="1050"/>
        <v>O</v>
      </c>
      <c r="AO1533" s="4" t="str">
        <f t="shared" si="1051"/>
        <v/>
      </c>
      <c r="AP1533" s="15" t="str">
        <f t="shared" si="1052"/>
        <v>,SZC</v>
      </c>
      <c r="AQ1533" s="9" t="str">
        <f>_xlfn.XLOOKUP(D1533,Sheet2!$E$3:$E$101,Sheet2!$F$3:$F$101,"******************")</f>
        <v>EHALT</v>
      </c>
      <c r="AR1533" s="33" t="str">
        <f t="shared" si="1038"/>
        <v>DOBC 1,**</v>
      </c>
      <c r="AS1533" s="9" t="str">
        <f t="shared" si="1039"/>
        <v>DOBC</v>
      </c>
      <c r="AT1533" s="4">
        <f t="shared" si="1053"/>
        <v>1</v>
      </c>
      <c r="AU1533" s="6">
        <f t="shared" si="1054"/>
        <v>2</v>
      </c>
      <c r="AV1533" s="4" t="str">
        <f t="shared" si="1055"/>
        <v>C</v>
      </c>
      <c r="AW1533" s="4">
        <f t="shared" si="1056"/>
        <v>42</v>
      </c>
      <c r="AX1533" s="4" t="str">
        <f>_xlfn.XLOOKUP(AW1533,Sheet2!$Q$3:$Q$66,Sheet2!$R$3:$R$66,"**")</f>
        <v>**</v>
      </c>
      <c r="AY1533" s="4">
        <f t="shared" si="1057"/>
        <v>4</v>
      </c>
      <c r="AZ1533" s="16" t="str">
        <f t="shared" si="1058"/>
        <v>SKPDN</v>
      </c>
    </row>
    <row r="1534" spans="1:52" x14ac:dyDescent="0.35">
      <c r="B1534" s="3">
        <f t="shared" si="1060"/>
        <v>24</v>
      </c>
      <c r="C1534" s="1">
        <f t="shared" si="1061"/>
        <v>3244</v>
      </c>
      <c r="D1534" s="2">
        <v>6243</v>
      </c>
      <c r="E1534" s="2" t="str">
        <f>_xlfn.XLOOKUP(C1534,Sheet2!$N$3:$N$1000,Sheet2!$O$3:$O$1000,"")</f>
        <v>D32C</v>
      </c>
      <c r="F1534" s="9" t="str">
        <f t="shared" si="1059"/>
        <v>LOOP</v>
      </c>
      <c r="G1534" s="4" t="str">
        <f t="shared" si="1035"/>
        <v>14</v>
      </c>
      <c r="H1534" s="4">
        <f t="shared" si="1036"/>
        <v>243</v>
      </c>
      <c r="I1534" s="6">
        <f t="shared" si="1072"/>
        <v>0</v>
      </c>
      <c r="J1534" s="6">
        <f t="shared" si="1073"/>
        <v>0</v>
      </c>
      <c r="K1534" s="6">
        <f t="shared" si="1074"/>
        <v>6</v>
      </c>
      <c r="L1534" s="6">
        <f t="shared" si="1075"/>
        <v>2</v>
      </c>
      <c r="M1534" s="6">
        <f t="shared" si="1076"/>
        <v>4</v>
      </c>
      <c r="N1534" s="6">
        <f t="shared" si="1077"/>
        <v>3</v>
      </c>
      <c r="O1534" s="13">
        <f t="shared" si="1078"/>
        <v>1</v>
      </c>
      <c r="P1534" s="4">
        <f t="shared" si="1040"/>
        <v>0</v>
      </c>
      <c r="Q1534" s="4">
        <f t="shared" si="1041"/>
        <v>1</v>
      </c>
      <c r="R1534">
        <f t="shared" si="1062"/>
        <v>243</v>
      </c>
      <c r="S1534" s="4">
        <f t="shared" si="1063"/>
        <v>0</v>
      </c>
      <c r="T1534" s="15">
        <f t="shared" si="1064"/>
        <v>1</v>
      </c>
      <c r="U1534" s="4">
        <f t="shared" si="1065"/>
        <v>0</v>
      </c>
      <c r="V1534" s="4">
        <f t="shared" si="1066"/>
        <v>1</v>
      </c>
      <c r="W1534" s="4">
        <f t="shared" si="1067"/>
        <v>4</v>
      </c>
      <c r="X1534" s="6">
        <f t="shared" si="1068"/>
        <v>2</v>
      </c>
      <c r="Y1534" s="4">
        <f t="shared" si="1069"/>
        <v>2</v>
      </c>
      <c r="Z1534" s="6">
        <f t="shared" si="1070"/>
        <v>0</v>
      </c>
      <c r="AA1534" s="18">
        <f t="shared" si="1071"/>
        <v>3</v>
      </c>
      <c r="AB1534" s="9" t="str">
        <f t="shared" si="1042"/>
        <v>I.LOO</v>
      </c>
      <c r="AC1534" s="9" t="str">
        <f>_xlfn.XLOOKUP(R1534,Sheet2!$H$3:$H$258,Sheet2!$I$3:$I$258,"-----")</f>
        <v>I.LOO</v>
      </c>
      <c r="AD1534" s="9" t="str">
        <f>_xlfn.XLOOKUP(VALUE(AE1534),Sheet2!$N$3:$N$1000,Sheet2!$O$3:$O$1000,"********")</f>
        <v>********</v>
      </c>
      <c r="AE1534" t="str">
        <f t="shared" si="1037"/>
        <v>3107</v>
      </c>
      <c r="AF1534" s="9" t="str">
        <f>IF(R1534&lt;200,"+"&amp;TEXT(R1534,"0"),"-"&amp;TEXT(_xlfn.XLOOKUP(R1534,Sheet2!$K$3:$K$130,Sheet2!$L$3:$L$130,"-----"),"0"))</f>
        <v>-135</v>
      </c>
      <c r="AG1534" s="9" t="str">
        <f t="shared" si="1043"/>
        <v>@</v>
      </c>
      <c r="AH1534" s="9" t="str">
        <f t="shared" si="1044"/>
        <v>JSR @I.LOO</v>
      </c>
      <c r="AI1534" t="str">
        <f t="shared" si="1045"/>
        <v>1,@I.LOO</v>
      </c>
      <c r="AJ1534" s="16" t="str">
        <f t="shared" si="1046"/>
        <v>@I.LOO</v>
      </c>
      <c r="AK1534" t="str">
        <f t="shared" si="1047"/>
        <v>ADCOR 0,1,SNC</v>
      </c>
      <c r="AL1534" s="4" t="str">
        <f t="shared" si="1048"/>
        <v>ADC</v>
      </c>
      <c r="AM1534" s="4" t="str">
        <f t="shared" si="1049"/>
        <v>R</v>
      </c>
      <c r="AN1534" s="4" t="str">
        <f t="shared" si="1050"/>
        <v>O</v>
      </c>
      <c r="AO1534" s="4" t="str">
        <f t="shared" si="1051"/>
        <v/>
      </c>
      <c r="AP1534" s="15" t="str">
        <f t="shared" si="1052"/>
        <v>,SNC</v>
      </c>
      <c r="AQ1534" s="9" t="str">
        <f>_xlfn.XLOOKUP(D1534,Sheet2!$E$3:$E$101,Sheet2!$F$3:$F$101,"******************")</f>
        <v>LOOP</v>
      </c>
      <c r="AR1534" s="33" t="str">
        <f t="shared" si="1038"/>
        <v>DOBC 1,**</v>
      </c>
      <c r="AS1534" s="9" t="str">
        <f t="shared" si="1039"/>
        <v>DOBC</v>
      </c>
      <c r="AT1534" s="4">
        <f t="shared" si="1053"/>
        <v>1</v>
      </c>
      <c r="AU1534" s="6">
        <f t="shared" si="1054"/>
        <v>2</v>
      </c>
      <c r="AV1534" s="4" t="str">
        <f t="shared" si="1055"/>
        <v>C</v>
      </c>
      <c r="AW1534" s="4">
        <f t="shared" si="1056"/>
        <v>43</v>
      </c>
      <c r="AX1534" s="4" t="str">
        <f>_xlfn.XLOOKUP(AW1534,Sheet2!$Q$3:$Q$66,Sheet2!$R$3:$R$66,"**")</f>
        <v>**</v>
      </c>
      <c r="AY1534" s="4">
        <f t="shared" si="1057"/>
        <v>4</v>
      </c>
      <c r="AZ1534" s="16" t="str">
        <f t="shared" si="1058"/>
        <v>SKPDN</v>
      </c>
    </row>
    <row r="1535" spans="1:52" x14ac:dyDescent="0.35">
      <c r="A1535" s="5" t="s">
        <v>57</v>
      </c>
      <c r="B1535" s="3">
        <v>2</v>
      </c>
      <c r="C1535" s="1">
        <f t="shared" si="1061"/>
        <v>3245</v>
      </c>
      <c r="D1535" s="2">
        <v>6240</v>
      </c>
      <c r="E1535" s="2" t="str">
        <f>_xlfn.XLOOKUP(C1535,Sheet2!$N$3:$N$1000,Sheet2!$O$3:$O$1000,"")</f>
        <v>D33</v>
      </c>
      <c r="F1535" s="9" t="str">
        <f t="shared" si="1059"/>
        <v>SETP1</v>
      </c>
      <c r="G1535" s="4" t="str">
        <f t="shared" si="1035"/>
        <v>14</v>
      </c>
      <c r="H1535" s="4">
        <f t="shared" si="1036"/>
        <v>240</v>
      </c>
      <c r="I1535" s="6">
        <f t="shared" si="1072"/>
        <v>0</v>
      </c>
      <c r="J1535" s="6">
        <f t="shared" si="1073"/>
        <v>0</v>
      </c>
      <c r="K1535" s="6">
        <f t="shared" si="1074"/>
        <v>6</v>
      </c>
      <c r="L1535" s="6">
        <f t="shared" si="1075"/>
        <v>2</v>
      </c>
      <c r="M1535" s="6">
        <f t="shared" si="1076"/>
        <v>4</v>
      </c>
      <c r="N1535" s="6">
        <f t="shared" si="1077"/>
        <v>0</v>
      </c>
      <c r="O1535" s="13">
        <f t="shared" si="1078"/>
        <v>1</v>
      </c>
      <c r="P1535" s="4">
        <f t="shared" si="1040"/>
        <v>0</v>
      </c>
      <c r="Q1535" s="4">
        <f t="shared" si="1041"/>
        <v>1</v>
      </c>
      <c r="R1535">
        <f t="shared" si="1062"/>
        <v>240</v>
      </c>
      <c r="S1535" s="4">
        <f t="shared" si="1063"/>
        <v>0</v>
      </c>
      <c r="T1535" s="15">
        <f t="shared" si="1064"/>
        <v>1</v>
      </c>
      <c r="U1535" s="4">
        <f t="shared" si="1065"/>
        <v>0</v>
      </c>
      <c r="V1535" s="4">
        <f t="shared" si="1066"/>
        <v>1</v>
      </c>
      <c r="W1535" s="4">
        <f t="shared" si="1067"/>
        <v>4</v>
      </c>
      <c r="X1535" s="6">
        <f t="shared" si="1068"/>
        <v>2</v>
      </c>
      <c r="Y1535" s="4">
        <f t="shared" si="1069"/>
        <v>2</v>
      </c>
      <c r="Z1535" s="6">
        <f t="shared" si="1070"/>
        <v>0</v>
      </c>
      <c r="AA1535" s="18">
        <f t="shared" si="1071"/>
        <v>0</v>
      </c>
      <c r="AB1535" s="9" t="str">
        <f t="shared" si="1042"/>
        <v>I.SETP</v>
      </c>
      <c r="AC1535" s="9" t="str">
        <f>_xlfn.XLOOKUP(R1535,Sheet2!$H$3:$H$258,Sheet2!$I$3:$I$258,"-----")</f>
        <v>I.SETP</v>
      </c>
      <c r="AD1535" s="9" t="str">
        <f>_xlfn.XLOOKUP(VALUE(AE1535),Sheet2!$N$3:$N$1000,Sheet2!$O$3:$O$1000,"********")</f>
        <v>********</v>
      </c>
      <c r="AE1535" t="str">
        <f t="shared" si="1037"/>
        <v>3105</v>
      </c>
      <c r="AF1535" s="9" t="str">
        <f>IF(R1535&lt;200,"+"&amp;TEXT(R1535,"0"),"-"&amp;TEXT(_xlfn.XLOOKUP(R1535,Sheet2!$K$3:$K$130,Sheet2!$L$3:$L$130,"-----"),"0"))</f>
        <v>-140</v>
      </c>
      <c r="AG1535" s="9" t="str">
        <f t="shared" si="1043"/>
        <v>@</v>
      </c>
      <c r="AH1535" s="9" t="str">
        <f t="shared" si="1044"/>
        <v>JSR @I.SETP</v>
      </c>
      <c r="AI1535" t="str">
        <f t="shared" si="1045"/>
        <v>1,@I.SETP</v>
      </c>
      <c r="AJ1535" s="16" t="str">
        <f t="shared" si="1046"/>
        <v>@I.SETP</v>
      </c>
      <c r="AK1535" t="str">
        <f t="shared" si="1047"/>
        <v>ADCOR 0,1</v>
      </c>
      <c r="AL1535" s="4" t="str">
        <f t="shared" si="1048"/>
        <v>ADC</v>
      </c>
      <c r="AM1535" s="4" t="str">
        <f t="shared" si="1049"/>
        <v>R</v>
      </c>
      <c r="AN1535" s="4" t="str">
        <f t="shared" si="1050"/>
        <v>O</v>
      </c>
      <c r="AO1535" s="4" t="str">
        <f t="shared" si="1051"/>
        <v/>
      </c>
      <c r="AP1535" s="15" t="str">
        <f t="shared" si="1052"/>
        <v/>
      </c>
      <c r="AQ1535" s="9" t="str">
        <f>_xlfn.XLOOKUP(D1535,Sheet2!$E$3:$E$101,Sheet2!$F$3:$F$101,"******************")</f>
        <v>SETP1</v>
      </c>
      <c r="AR1535" s="33" t="str">
        <f t="shared" si="1038"/>
        <v>DOBC 1,**</v>
      </c>
      <c r="AS1535" s="9" t="str">
        <f t="shared" si="1039"/>
        <v>DOBC</v>
      </c>
      <c r="AT1535" s="4">
        <f t="shared" si="1053"/>
        <v>1</v>
      </c>
      <c r="AU1535" s="6">
        <f t="shared" si="1054"/>
        <v>2</v>
      </c>
      <c r="AV1535" s="4" t="str">
        <f t="shared" si="1055"/>
        <v>C</v>
      </c>
      <c r="AW1535" s="4">
        <f t="shared" si="1056"/>
        <v>40</v>
      </c>
      <c r="AX1535" s="4" t="str">
        <f>_xlfn.XLOOKUP(AW1535,Sheet2!$Q$3:$Q$66,Sheet2!$R$3:$R$66,"**")</f>
        <v>**</v>
      </c>
      <c r="AY1535" s="4">
        <f t="shared" si="1057"/>
        <v>4</v>
      </c>
      <c r="AZ1535" s="16" t="str">
        <f t="shared" si="1058"/>
        <v>SKPDN</v>
      </c>
    </row>
    <row r="1536" spans="1:52" x14ac:dyDescent="0.35">
      <c r="B1536" s="3">
        <f t="shared" si="1060"/>
        <v>3</v>
      </c>
      <c r="C1536" s="1">
        <f t="shared" si="1061"/>
        <v>3246</v>
      </c>
      <c r="D1536" s="2">
        <v>20152</v>
      </c>
      <c r="E1536" s="2" t="str">
        <f>_xlfn.XLOOKUP(C1536,Sheet2!$N$3:$N$1000,Sheet2!$O$3:$O$1000,"")</f>
        <v/>
      </c>
      <c r="F1536" s="9" t="str">
        <f t="shared" si="1059"/>
        <v>LDA 0,TESTU</v>
      </c>
      <c r="G1536" s="4" t="str">
        <f t="shared" si="1035"/>
        <v>40</v>
      </c>
      <c r="H1536" s="4">
        <f t="shared" si="1036"/>
        <v>152</v>
      </c>
      <c r="I1536" s="6">
        <f t="shared" si="1072"/>
        <v>0</v>
      </c>
      <c r="J1536" s="6">
        <f t="shared" si="1073"/>
        <v>2</v>
      </c>
      <c r="K1536" s="6">
        <f t="shared" si="1074"/>
        <v>0</v>
      </c>
      <c r="L1536" s="6">
        <f t="shared" si="1075"/>
        <v>1</v>
      </c>
      <c r="M1536" s="6">
        <f t="shared" si="1076"/>
        <v>5</v>
      </c>
      <c r="N1536" s="6">
        <f t="shared" si="1077"/>
        <v>2</v>
      </c>
      <c r="O1536" s="13">
        <f t="shared" si="1078"/>
        <v>4</v>
      </c>
      <c r="P1536" s="4">
        <f t="shared" si="1040"/>
        <v>1</v>
      </c>
      <c r="Q1536" s="4">
        <f t="shared" si="1041"/>
        <v>0</v>
      </c>
      <c r="R1536">
        <f t="shared" si="1062"/>
        <v>152</v>
      </c>
      <c r="S1536" s="4">
        <f t="shared" si="1063"/>
        <v>0</v>
      </c>
      <c r="T1536" s="15">
        <f t="shared" si="1064"/>
        <v>0</v>
      </c>
      <c r="U1536" s="4">
        <f t="shared" si="1065"/>
        <v>1</v>
      </c>
      <c r="V1536" s="4">
        <f t="shared" si="1066"/>
        <v>0</v>
      </c>
      <c r="W1536" s="4">
        <f t="shared" si="1067"/>
        <v>0</v>
      </c>
      <c r="X1536" s="6">
        <f t="shared" si="1068"/>
        <v>1</v>
      </c>
      <c r="Y1536" s="4">
        <f t="shared" si="1069"/>
        <v>2</v>
      </c>
      <c r="Z1536" s="6">
        <f t="shared" si="1070"/>
        <v>1</v>
      </c>
      <c r="AA1536" s="18">
        <f t="shared" si="1071"/>
        <v>2</v>
      </c>
      <c r="AB1536" s="9" t="str">
        <f t="shared" si="1042"/>
        <v>TESTU</v>
      </c>
      <c r="AC1536" s="9" t="str">
        <f>_xlfn.XLOOKUP(R1536,Sheet2!$H$3:$H$258,Sheet2!$I$3:$I$258,"-----")</f>
        <v>TESTU</v>
      </c>
      <c r="AD1536" s="9" t="str">
        <f>_xlfn.XLOOKUP(VALUE(AE1536),Sheet2!$N$3:$N$1000,Sheet2!$O$3:$O$1000,"********")</f>
        <v>********</v>
      </c>
      <c r="AE1536" t="str">
        <f t="shared" si="1037"/>
        <v>3420</v>
      </c>
      <c r="AF1536" s="9" t="str">
        <f>IF(R1536&lt;200,"+"&amp;TEXT(R1536,"0"),"-"&amp;TEXT(_xlfn.XLOOKUP(R1536,Sheet2!$K$3:$K$130,Sheet2!$L$3:$L$130,"-----"),"0"))</f>
        <v>+152</v>
      </c>
      <c r="AG1536" s="9" t="str">
        <f t="shared" si="1043"/>
        <v/>
      </c>
      <c r="AH1536" s="9" t="str">
        <f t="shared" si="1044"/>
        <v>JMP TESTU</v>
      </c>
      <c r="AI1536" t="str">
        <f t="shared" si="1045"/>
        <v>0,TESTU</v>
      </c>
      <c r="AJ1536" s="16" t="str">
        <f t="shared" si="1046"/>
        <v>TESTU</v>
      </c>
      <c r="AK1536" t="str">
        <f t="shared" si="1047"/>
        <v>COMOL# 1,0,SZC</v>
      </c>
      <c r="AL1536" s="4" t="str">
        <f t="shared" si="1048"/>
        <v>COM</v>
      </c>
      <c r="AM1536" s="4" t="str">
        <f t="shared" si="1049"/>
        <v>L</v>
      </c>
      <c r="AN1536" s="4" t="str">
        <f t="shared" si="1050"/>
        <v>O</v>
      </c>
      <c r="AO1536" s="4" t="str">
        <f t="shared" si="1051"/>
        <v>#</v>
      </c>
      <c r="AP1536" s="15" t="str">
        <f t="shared" si="1052"/>
        <v>,SZC</v>
      </c>
      <c r="AQ1536" s="9" t="str">
        <f>_xlfn.XLOOKUP(D1536,Sheet2!$E$3:$E$101,Sheet2!$F$3:$F$101,"******************")</f>
        <v>******************</v>
      </c>
      <c r="AR1536" s="33" t="str">
        <f t="shared" si="1038"/>
        <v>NIOS **</v>
      </c>
      <c r="AS1536" s="9" t="str">
        <f t="shared" si="1039"/>
        <v>DOCS</v>
      </c>
      <c r="AT1536" s="4">
        <f t="shared" si="1053"/>
        <v>0</v>
      </c>
      <c r="AU1536" s="6">
        <f t="shared" si="1054"/>
        <v>1</v>
      </c>
      <c r="AV1536" s="4" t="str">
        <f t="shared" si="1055"/>
        <v>S</v>
      </c>
      <c r="AW1536" s="4">
        <f t="shared" si="1056"/>
        <v>52</v>
      </c>
      <c r="AX1536" s="4" t="str">
        <f>_xlfn.XLOOKUP(AW1536,Sheet2!$Q$3:$Q$66,Sheet2!$R$3:$R$66,"**")</f>
        <v>**</v>
      </c>
      <c r="AY1536" s="4">
        <f t="shared" si="1057"/>
        <v>0</v>
      </c>
      <c r="AZ1536" s="16" t="str">
        <f t="shared" si="1058"/>
        <v>SKPBZ</v>
      </c>
    </row>
    <row r="1537" spans="2:52" x14ac:dyDescent="0.35">
      <c r="B1537" s="3">
        <f t="shared" si="1060"/>
        <v>4</v>
      </c>
      <c r="C1537" s="1">
        <f t="shared" si="1061"/>
        <v>3247</v>
      </c>
      <c r="D1537" s="2">
        <v>24121</v>
      </c>
      <c r="E1537" s="2" t="str">
        <f>_xlfn.XLOOKUP(C1537,Sheet2!$N$3:$N$1000,Sheet2!$O$3:$O$1000,"")</f>
        <v/>
      </c>
      <c r="F1537" s="9" t="str">
        <f t="shared" si="1059"/>
        <v>LDA 1,C17</v>
      </c>
      <c r="G1537" s="4" t="str">
        <f t="shared" si="1035"/>
        <v>50</v>
      </c>
      <c r="H1537" s="4">
        <f t="shared" si="1036"/>
        <v>121</v>
      </c>
      <c r="I1537" s="6">
        <f t="shared" si="1072"/>
        <v>0</v>
      </c>
      <c r="J1537" s="6">
        <f t="shared" si="1073"/>
        <v>2</v>
      </c>
      <c r="K1537" s="6">
        <f t="shared" si="1074"/>
        <v>4</v>
      </c>
      <c r="L1537" s="6">
        <f t="shared" si="1075"/>
        <v>1</v>
      </c>
      <c r="M1537" s="6">
        <f t="shared" si="1076"/>
        <v>2</v>
      </c>
      <c r="N1537" s="6">
        <f t="shared" si="1077"/>
        <v>1</v>
      </c>
      <c r="O1537" s="13">
        <f t="shared" si="1078"/>
        <v>5</v>
      </c>
      <c r="P1537" s="4">
        <f t="shared" si="1040"/>
        <v>1</v>
      </c>
      <c r="Q1537" s="4">
        <f t="shared" si="1041"/>
        <v>1</v>
      </c>
      <c r="R1537">
        <f t="shared" si="1062"/>
        <v>121</v>
      </c>
      <c r="S1537" s="4">
        <f t="shared" si="1063"/>
        <v>0</v>
      </c>
      <c r="T1537" s="15">
        <f t="shared" si="1064"/>
        <v>0</v>
      </c>
      <c r="U1537" s="4">
        <f t="shared" si="1065"/>
        <v>1</v>
      </c>
      <c r="V1537" s="4">
        <f t="shared" si="1066"/>
        <v>1</v>
      </c>
      <c r="W1537" s="4">
        <f t="shared" si="1067"/>
        <v>0</v>
      </c>
      <c r="X1537" s="6">
        <f t="shared" si="1068"/>
        <v>1</v>
      </c>
      <c r="Y1537" s="4">
        <f t="shared" si="1069"/>
        <v>1</v>
      </c>
      <c r="Z1537" s="6">
        <f t="shared" si="1070"/>
        <v>0</v>
      </c>
      <c r="AA1537" s="18">
        <f t="shared" si="1071"/>
        <v>1</v>
      </c>
      <c r="AB1537" s="9" t="str">
        <f t="shared" si="1042"/>
        <v>C17</v>
      </c>
      <c r="AC1537" s="9" t="str">
        <f>_xlfn.XLOOKUP(R1537,Sheet2!$H$3:$H$258,Sheet2!$I$3:$I$258,"-----")</f>
        <v>C17</v>
      </c>
      <c r="AD1537" s="9" t="str">
        <f>_xlfn.XLOOKUP(VALUE(AE1537),Sheet2!$N$3:$N$1000,Sheet2!$O$3:$O$1000,"********")</f>
        <v>********</v>
      </c>
      <c r="AE1537" t="str">
        <f t="shared" si="1037"/>
        <v>3370</v>
      </c>
      <c r="AF1537" s="9" t="str">
        <f>IF(R1537&lt;200,"+"&amp;TEXT(R1537,"0"),"-"&amp;TEXT(_xlfn.XLOOKUP(R1537,Sheet2!$K$3:$K$130,Sheet2!$L$3:$L$130,"-----"),"0"))</f>
        <v>+121</v>
      </c>
      <c r="AG1537" s="9" t="str">
        <f t="shared" si="1043"/>
        <v/>
      </c>
      <c r="AH1537" s="9" t="str">
        <f t="shared" si="1044"/>
        <v>JSR C17</v>
      </c>
      <c r="AI1537" t="str">
        <f t="shared" si="1045"/>
        <v>1,C17</v>
      </c>
      <c r="AJ1537" s="16" t="str">
        <f t="shared" si="1046"/>
        <v>C17</v>
      </c>
      <c r="AK1537" t="str">
        <f t="shared" si="1047"/>
        <v>COMZL 1,1,SKP</v>
      </c>
      <c r="AL1537" s="4" t="str">
        <f t="shared" si="1048"/>
        <v>COM</v>
      </c>
      <c r="AM1537" s="4" t="str">
        <f t="shared" si="1049"/>
        <v>L</v>
      </c>
      <c r="AN1537" s="4" t="str">
        <f t="shared" si="1050"/>
        <v>Z</v>
      </c>
      <c r="AO1537" s="4" t="str">
        <f t="shared" si="1051"/>
        <v/>
      </c>
      <c r="AP1537" s="15" t="str">
        <f t="shared" si="1052"/>
        <v>,SKP</v>
      </c>
      <c r="AQ1537" s="9" t="str">
        <f>_xlfn.XLOOKUP(D1537,Sheet2!$E$3:$E$101,Sheet2!$F$3:$F$101,"******************")</f>
        <v>******************</v>
      </c>
      <c r="AR1537" s="33" t="str">
        <f t="shared" si="1038"/>
        <v>NIOS ADCV</v>
      </c>
      <c r="AS1537" s="9" t="str">
        <f t="shared" si="1039"/>
        <v>DOCS</v>
      </c>
      <c r="AT1537" s="4">
        <f t="shared" si="1053"/>
        <v>1</v>
      </c>
      <c r="AU1537" s="6">
        <f t="shared" si="1054"/>
        <v>1</v>
      </c>
      <c r="AV1537" s="4" t="str">
        <f t="shared" si="1055"/>
        <v>S</v>
      </c>
      <c r="AW1537" s="4">
        <f t="shared" si="1056"/>
        <v>21</v>
      </c>
      <c r="AX1537" s="4" t="str">
        <f>_xlfn.XLOOKUP(AW1537,Sheet2!$Q$3:$Q$66,Sheet2!$R$3:$R$66,"**")</f>
        <v>ADCV</v>
      </c>
      <c r="AY1537" s="4">
        <f t="shared" si="1057"/>
        <v>0</v>
      </c>
      <c r="AZ1537" s="16" t="str">
        <f t="shared" si="1058"/>
        <v>SKPBZ</v>
      </c>
    </row>
    <row r="1538" spans="2:52" x14ac:dyDescent="0.35">
      <c r="B1538" s="3">
        <f t="shared" si="1060"/>
        <v>5</v>
      </c>
      <c r="C1538" s="1">
        <f t="shared" si="1061"/>
        <v>3250</v>
      </c>
      <c r="D1538" s="2">
        <v>123000</v>
      </c>
      <c r="E1538" s="2" t="str">
        <f>_xlfn.XLOOKUP(C1538,Sheet2!$N$3:$N$1000,Sheet2!$O$3:$O$1000,"")</f>
        <v/>
      </c>
      <c r="F1538" s="9" t="str">
        <f t="shared" si="1059"/>
        <v>ADD 1,0</v>
      </c>
      <c r="G1538" s="4" t="str">
        <f t="shared" si="1035"/>
        <v>246</v>
      </c>
      <c r="H1538" s="4">
        <f t="shared" si="1036"/>
        <v>0</v>
      </c>
      <c r="I1538" s="6">
        <f t="shared" si="1072"/>
        <v>1</v>
      </c>
      <c r="J1538" s="6">
        <f t="shared" si="1073"/>
        <v>2</v>
      </c>
      <c r="K1538" s="6">
        <f t="shared" si="1074"/>
        <v>3</v>
      </c>
      <c r="L1538" s="6">
        <f t="shared" si="1075"/>
        <v>0</v>
      </c>
      <c r="M1538" s="6">
        <f t="shared" si="1076"/>
        <v>0</v>
      </c>
      <c r="N1538" s="6">
        <f t="shared" si="1077"/>
        <v>0</v>
      </c>
      <c r="O1538" s="13">
        <f t="shared" si="1078"/>
        <v>20</v>
      </c>
      <c r="P1538" s="4">
        <f t="shared" si="1040"/>
        <v>5</v>
      </c>
      <c r="Q1538" s="4">
        <f t="shared" si="1041"/>
        <v>0</v>
      </c>
      <c r="R1538">
        <f t="shared" si="1062"/>
        <v>0</v>
      </c>
      <c r="S1538" s="4">
        <f t="shared" si="1063"/>
        <v>2</v>
      </c>
      <c r="T1538" s="15">
        <f t="shared" si="1064"/>
        <v>1</v>
      </c>
      <c r="U1538" s="4">
        <f t="shared" si="1065"/>
        <v>1</v>
      </c>
      <c r="V1538" s="4">
        <f t="shared" si="1066"/>
        <v>0</v>
      </c>
      <c r="W1538" s="4">
        <f t="shared" si="1067"/>
        <v>6</v>
      </c>
      <c r="X1538" s="6">
        <f t="shared" si="1068"/>
        <v>0</v>
      </c>
      <c r="Y1538" s="4">
        <f t="shared" si="1069"/>
        <v>0</v>
      </c>
      <c r="Z1538" s="6">
        <f t="shared" si="1070"/>
        <v>0</v>
      </c>
      <c r="AA1538" s="18">
        <f t="shared" si="1071"/>
        <v>0</v>
      </c>
      <c r="AB1538" s="9" t="str">
        <f t="shared" si="1042"/>
        <v>+0,2</v>
      </c>
      <c r="AC1538" s="9" t="str">
        <f>_xlfn.XLOOKUP(R1538,Sheet2!$H$3:$H$258,Sheet2!$I$3:$I$258,"-----")</f>
        <v>0</v>
      </c>
      <c r="AD1538" s="9" t="str">
        <f>_xlfn.XLOOKUP(VALUE(AE1538),Sheet2!$N$3:$N$1000,Sheet2!$O$3:$O$1000,"********")</f>
        <v>********</v>
      </c>
      <c r="AE1538" t="str">
        <f t="shared" si="1037"/>
        <v>3250</v>
      </c>
      <c r="AF1538" s="9" t="str">
        <f>IF(R1538&lt;200,"+"&amp;TEXT(R1538,"0"),"-"&amp;TEXT(_xlfn.XLOOKUP(R1538,Sheet2!$K$3:$K$130,Sheet2!$L$3:$L$130,"-----"),"0"))</f>
        <v>+0</v>
      </c>
      <c r="AG1538" s="9" t="str">
        <f t="shared" si="1043"/>
        <v>@</v>
      </c>
      <c r="AH1538" s="9" t="str">
        <f t="shared" si="1044"/>
        <v>JMP @+0,2</v>
      </c>
      <c r="AI1538" t="str">
        <f t="shared" si="1045"/>
        <v>0,@+0,2</v>
      </c>
      <c r="AJ1538" s="16" t="str">
        <f t="shared" si="1046"/>
        <v>@+0,2</v>
      </c>
      <c r="AK1538" t="str">
        <f t="shared" si="1047"/>
        <v>ADD 1,0</v>
      </c>
      <c r="AL1538" s="4" t="str">
        <f t="shared" si="1048"/>
        <v>ADD</v>
      </c>
      <c r="AM1538" s="4" t="str">
        <f t="shared" si="1049"/>
        <v/>
      </c>
      <c r="AN1538" s="4" t="str">
        <f t="shared" si="1050"/>
        <v/>
      </c>
      <c r="AO1538" s="4" t="str">
        <f t="shared" si="1051"/>
        <v/>
      </c>
      <c r="AP1538" s="15" t="str">
        <f t="shared" si="1052"/>
        <v/>
      </c>
      <c r="AQ1538" s="9" t="str">
        <f>_xlfn.XLOOKUP(D1538,Sheet2!$E$3:$E$101,Sheet2!$F$3:$F$101,"******************")</f>
        <v>******************</v>
      </c>
      <c r="AR1538" s="33" t="str">
        <f t="shared" si="1038"/>
        <v>DOC 0,0</v>
      </c>
      <c r="AS1538" s="9" t="str">
        <f t="shared" si="1039"/>
        <v>DOC</v>
      </c>
      <c r="AT1538" s="4">
        <f t="shared" si="1053"/>
        <v>0</v>
      </c>
      <c r="AU1538" s="6">
        <f t="shared" si="1054"/>
        <v>0</v>
      </c>
      <c r="AV1538" s="4" t="str">
        <f t="shared" si="1055"/>
        <v/>
      </c>
      <c r="AW1538" s="4">
        <f t="shared" si="1056"/>
        <v>0</v>
      </c>
      <c r="AX1538" s="4" t="str">
        <f>_xlfn.XLOOKUP(AW1538,Sheet2!$Q$3:$Q$66,Sheet2!$R$3:$R$66,"**")</f>
        <v>0</v>
      </c>
      <c r="AY1538" s="4">
        <f t="shared" si="1057"/>
        <v>6</v>
      </c>
      <c r="AZ1538" s="16" t="str">
        <f t="shared" si="1058"/>
        <v>SKPBN</v>
      </c>
    </row>
    <row r="1539" spans="2:52" x14ac:dyDescent="0.35">
      <c r="B1539" s="3">
        <f t="shared" si="1060"/>
        <v>6</v>
      </c>
      <c r="C1539" s="1">
        <f t="shared" si="1061"/>
        <v>3251</v>
      </c>
      <c r="D1539" s="2">
        <v>63033</v>
      </c>
      <c r="E1539" s="2" t="str">
        <f>_xlfn.XLOOKUP(C1539,Sheet2!$N$3:$N$1000,Sheet2!$O$3:$O$1000,"")</f>
        <v/>
      </c>
      <c r="F1539" s="9" t="str">
        <f t="shared" si="1059"/>
        <v>DOC 0,DSKP</v>
      </c>
      <c r="G1539" s="4" t="str">
        <f t="shared" ref="G1539:G1602" si="1079">DEC2OCT((2*(OCT2DEC(I1539*100)+OCT2DEC(J1539*10)+K1539))+INT(L1539/4))</f>
        <v>146</v>
      </c>
      <c r="H1539" s="4">
        <f t="shared" ref="H1539:H1602" si="1080">(MOD(L1539,4)*100)+(M1539*10)+N1539</f>
        <v>33</v>
      </c>
      <c r="I1539" s="6">
        <f t="shared" si="1072"/>
        <v>0</v>
      </c>
      <c r="J1539" s="6">
        <f t="shared" si="1073"/>
        <v>6</v>
      </c>
      <c r="K1539" s="6">
        <f t="shared" si="1074"/>
        <v>3</v>
      </c>
      <c r="L1539" s="6">
        <f t="shared" si="1075"/>
        <v>0</v>
      </c>
      <c r="M1539" s="6">
        <f t="shared" si="1076"/>
        <v>3</v>
      </c>
      <c r="N1539" s="6">
        <f t="shared" si="1077"/>
        <v>3</v>
      </c>
      <c r="O1539" s="13">
        <f t="shared" si="1078"/>
        <v>12</v>
      </c>
      <c r="P1539" s="4">
        <f t="shared" si="1040"/>
        <v>3</v>
      </c>
      <c r="Q1539" s="4">
        <f t="shared" si="1041"/>
        <v>0</v>
      </c>
      <c r="R1539">
        <f t="shared" si="1062"/>
        <v>33</v>
      </c>
      <c r="S1539" s="4">
        <f t="shared" si="1063"/>
        <v>2</v>
      </c>
      <c r="T1539" s="15">
        <f t="shared" si="1064"/>
        <v>1</v>
      </c>
      <c r="U1539" s="4">
        <f t="shared" si="1065"/>
        <v>3</v>
      </c>
      <c r="V1539" s="4">
        <f t="shared" si="1066"/>
        <v>0</v>
      </c>
      <c r="W1539" s="4">
        <f t="shared" si="1067"/>
        <v>6</v>
      </c>
      <c r="X1539" s="6">
        <f t="shared" si="1068"/>
        <v>0</v>
      </c>
      <c r="Y1539" s="4">
        <f t="shared" si="1069"/>
        <v>1</v>
      </c>
      <c r="Z1539" s="6">
        <f t="shared" si="1070"/>
        <v>1</v>
      </c>
      <c r="AA1539" s="18">
        <f t="shared" si="1071"/>
        <v>3</v>
      </c>
      <c r="AB1539" s="9" t="str">
        <f t="shared" si="1042"/>
        <v>+33,2</v>
      </c>
      <c r="AC1539" s="9" t="str">
        <f>_xlfn.XLOOKUP(R1539,Sheet2!$H$3:$H$258,Sheet2!$I$3:$I$258,"-----")</f>
        <v>*****</v>
      </c>
      <c r="AD1539" s="9" t="str">
        <f>_xlfn.XLOOKUP(VALUE(AE1539),Sheet2!$N$3:$N$1000,Sheet2!$O$3:$O$1000,"********")</f>
        <v>D35</v>
      </c>
      <c r="AE1539" t="str">
        <f t="shared" ref="AE1539:AE1602" si="1081">IF(VALUE(AF1539)&lt;0,DEC2OCT(OCT2DEC(VALUE(C1539))-OCT2DEC(-VALUE(AF1539))),DEC2OCT(OCT2DEC(VALUE(C1539))+OCT2DEC(VALUE(AF1539))))</f>
        <v>3304</v>
      </c>
      <c r="AF1539" s="9" t="str">
        <f>IF(R1539&lt;200,"+"&amp;TEXT(R1539,"0"),"-"&amp;TEXT(_xlfn.XLOOKUP(R1539,Sheet2!$K$3:$K$130,Sheet2!$L$3:$L$130,"-----"),"0"))</f>
        <v>+33</v>
      </c>
      <c r="AG1539" s="9" t="str">
        <f t="shared" si="1043"/>
        <v>@</v>
      </c>
      <c r="AH1539" s="9" t="str">
        <f t="shared" si="1044"/>
        <v>JMP @+33,2</v>
      </c>
      <c r="AI1539" t="str">
        <f t="shared" si="1045"/>
        <v>0,@+33,2</v>
      </c>
      <c r="AJ1539" s="16" t="str">
        <f t="shared" si="1046"/>
        <v>@+33,2</v>
      </c>
      <c r="AK1539" t="str">
        <f t="shared" si="1047"/>
        <v>ADDZ# 3,0,SNC</v>
      </c>
      <c r="AL1539" s="4" t="str">
        <f t="shared" si="1048"/>
        <v>ADD</v>
      </c>
      <c r="AM1539" s="4" t="str">
        <f t="shared" si="1049"/>
        <v/>
      </c>
      <c r="AN1539" s="4" t="str">
        <f t="shared" si="1050"/>
        <v>Z</v>
      </c>
      <c r="AO1539" s="4" t="str">
        <f t="shared" si="1051"/>
        <v>#</v>
      </c>
      <c r="AP1539" s="15" t="str">
        <f t="shared" si="1052"/>
        <v>,SNC</v>
      </c>
      <c r="AQ1539" s="9" t="str">
        <f>_xlfn.XLOOKUP(D1539,Sheet2!$E$3:$E$101,Sheet2!$F$3:$F$101,"******************")</f>
        <v>******************</v>
      </c>
      <c r="AR1539" s="33" t="str">
        <f t="shared" ref="AR1539:AR1602" si="1082">IF(AY1539=0,"NIO"&amp;AV1539&amp;" "&amp;AX1539,IF(AY1539=7,AZ1539&amp;" "&amp;AX1539,AS1539&amp;" "&amp;TEXT(AT1539,"0")&amp;","&amp;AX1539))</f>
        <v>DOC 0,DSKP</v>
      </c>
      <c r="AS1539" s="9" t="str">
        <f t="shared" ref="AS1539:AS1602" si="1083">IF(AY1539=1,"DIA"&amp;AV1539,IF(AY1539=2,"DOA"&amp;AV1539,IF(AY1539=3,"DIB"&amp;AV1539,IF(AY1539=4,"DOB"&amp;AV1539,IF(AY1539=5,"DIC"&amp;AV1539,"DOC"&amp;AV1539)))))</f>
        <v>DOC</v>
      </c>
      <c r="AT1539" s="4">
        <f t="shared" si="1053"/>
        <v>0</v>
      </c>
      <c r="AU1539" s="6">
        <f t="shared" si="1054"/>
        <v>0</v>
      </c>
      <c r="AV1539" s="4" t="str">
        <f t="shared" si="1055"/>
        <v/>
      </c>
      <c r="AW1539" s="4">
        <f t="shared" si="1056"/>
        <v>33</v>
      </c>
      <c r="AX1539" s="4" t="str">
        <f>_xlfn.XLOOKUP(AW1539,Sheet2!$Q$3:$Q$66,Sheet2!$R$3:$R$66,"**")</f>
        <v>DSKP</v>
      </c>
      <c r="AY1539" s="4">
        <f t="shared" si="1057"/>
        <v>6</v>
      </c>
      <c r="AZ1539" s="16" t="str">
        <f t="shared" si="1058"/>
        <v>SKPBN</v>
      </c>
    </row>
    <row r="1540" spans="2:52" x14ac:dyDescent="0.35">
      <c r="B1540" s="3">
        <f t="shared" si="1060"/>
        <v>7</v>
      </c>
      <c r="C1540" s="1">
        <f t="shared" si="1061"/>
        <v>3252</v>
      </c>
      <c r="D1540" s="2">
        <v>20074</v>
      </c>
      <c r="E1540" s="2" t="str">
        <f>_xlfn.XLOOKUP(C1540,Sheet2!$N$3:$N$1000,Sheet2!$O$3:$O$1000,"")</f>
        <v/>
      </c>
      <c r="F1540" s="9" t="str">
        <f t="shared" si="1059"/>
        <v>LDA 0,KB2</v>
      </c>
      <c r="G1540" s="4" t="str">
        <f t="shared" si="1079"/>
        <v>40</v>
      </c>
      <c r="H1540" s="4">
        <f t="shared" si="1080"/>
        <v>74</v>
      </c>
      <c r="I1540" s="6">
        <f t="shared" si="1072"/>
        <v>0</v>
      </c>
      <c r="J1540" s="6">
        <f t="shared" si="1073"/>
        <v>2</v>
      </c>
      <c r="K1540" s="6">
        <f t="shared" si="1074"/>
        <v>0</v>
      </c>
      <c r="L1540" s="6">
        <f t="shared" si="1075"/>
        <v>0</v>
      </c>
      <c r="M1540" s="6">
        <f t="shared" si="1076"/>
        <v>7</v>
      </c>
      <c r="N1540" s="6">
        <f t="shared" si="1077"/>
        <v>4</v>
      </c>
      <c r="O1540" s="13">
        <f t="shared" si="1078"/>
        <v>4</v>
      </c>
      <c r="P1540" s="4">
        <f t="shared" ref="P1540:P1603" si="1084">(I1540*4)+INT(J1540/2)</f>
        <v>1</v>
      </c>
      <c r="Q1540" s="4">
        <f t="shared" ref="Q1540:Q1603" si="1085">V1540</f>
        <v>0</v>
      </c>
      <c r="R1540">
        <f t="shared" si="1062"/>
        <v>74</v>
      </c>
      <c r="S1540" s="4">
        <f t="shared" si="1063"/>
        <v>0</v>
      </c>
      <c r="T1540" s="15">
        <f t="shared" si="1064"/>
        <v>0</v>
      </c>
      <c r="U1540" s="4">
        <f t="shared" si="1065"/>
        <v>1</v>
      </c>
      <c r="V1540" s="4">
        <f t="shared" si="1066"/>
        <v>0</v>
      </c>
      <c r="W1540" s="4">
        <f t="shared" si="1067"/>
        <v>0</v>
      </c>
      <c r="X1540" s="6">
        <f t="shared" si="1068"/>
        <v>0</v>
      </c>
      <c r="Y1540" s="4">
        <f t="shared" si="1069"/>
        <v>3</v>
      </c>
      <c r="Z1540" s="6">
        <f t="shared" si="1070"/>
        <v>1</v>
      </c>
      <c r="AA1540" s="18">
        <f t="shared" si="1071"/>
        <v>4</v>
      </c>
      <c r="AB1540" s="9" t="str">
        <f t="shared" ref="AB1540:AB1603" si="1086">IF(S1540=0,AC1540,IF(S1540=1,IF(AD1540="********",AF1540,AD1540),AF1540&amp;","&amp;TEXT(S1540,"0")))</f>
        <v>KB2</v>
      </c>
      <c r="AC1540" s="9" t="str">
        <f>_xlfn.XLOOKUP(R1540,Sheet2!$H$3:$H$258,Sheet2!$I$3:$I$258,"-----")</f>
        <v>KB2</v>
      </c>
      <c r="AD1540" s="9" t="str">
        <f>_xlfn.XLOOKUP(VALUE(AE1540),Sheet2!$N$3:$N$1000,Sheet2!$O$3:$O$1000,"********")</f>
        <v>********</v>
      </c>
      <c r="AE1540" t="str">
        <f t="shared" si="1081"/>
        <v>3346</v>
      </c>
      <c r="AF1540" s="9" t="str">
        <f>IF(R1540&lt;200,"+"&amp;TEXT(R1540,"0"),"-"&amp;TEXT(_xlfn.XLOOKUP(R1540,Sheet2!$K$3:$K$130,Sheet2!$L$3:$L$130,"-----"),"0"))</f>
        <v>+74</v>
      </c>
      <c r="AG1540" s="9" t="str">
        <f t="shared" ref="AG1540:AG1603" si="1087">IF(T1540=1,"@","")</f>
        <v/>
      </c>
      <c r="AH1540" s="9" t="str">
        <f t="shared" ref="AH1540:AH1603" si="1088">IF(Q1540=0,"JMP "&amp;AJ1540, IF(Q1540=1,"JSR "&amp;AJ1540,IF(Q1540=2,"ISZ "&amp;AJ1540,"DSZ "&amp;AJ1540)))</f>
        <v>JMP KB2</v>
      </c>
      <c r="AI1540" t="str">
        <f t="shared" ref="AI1540:AI1603" si="1089">TEXT(Q1540,"0")&amp;","&amp;AG1540&amp;AB1540</f>
        <v>0,KB2</v>
      </c>
      <c r="AJ1540" s="16" t="str">
        <f t="shared" ref="AJ1540:AJ1603" si="1090">AG1540&amp;AB1540</f>
        <v>KB2</v>
      </c>
      <c r="AK1540" t="str">
        <f t="shared" ref="AK1540:AK1603" si="1091">AL1540&amp;AN1540&amp;AM1540&amp;AO1540&amp;" "&amp;TEXT(U1540,"0")&amp;","&amp;TEXT(V1540,"0")&amp;AP1540</f>
        <v>COMC# 1,0,SZR</v>
      </c>
      <c r="AL1540" s="4" t="str">
        <f t="shared" ref="AL1540:AL1603" si="1092">IF(W1540=0,"COM",IF(W1540=1,"NEG",IF(W1540=2,"MOV",IF(W1540=3,"INC",IF(W1540=4,"ADC",IF(W1540=5,"SUB",IF(W1540=6,"ADD","AND")))))))</f>
        <v>COM</v>
      </c>
      <c r="AM1540" s="4" t="str">
        <f t="shared" ref="AM1540:AM1603" si="1093">IF(X1540=0,"",IF(X1540=1,"L",IF(X1540=2,"R","S")))</f>
        <v/>
      </c>
      <c r="AN1540" s="4" t="str">
        <f t="shared" ref="AN1540:AN1603" si="1094">IF(Y1540=0,"",IF(Y1540=1,"Z",IF(Y1540=2,"O","C")))</f>
        <v>C</v>
      </c>
      <c r="AO1540" s="4" t="str">
        <f t="shared" ref="AO1540:AO1603" si="1095">IF(Z1540=1,"#","")</f>
        <v>#</v>
      </c>
      <c r="AP1540" s="15" t="str">
        <f t="shared" ref="AP1540:AP1603" si="1096">IF(AA1540=0,"",IF(AA1540=1,",SKP",IF(AA1540=2,",SZC",IF(AA1540=3,",SNC",IF(AA1540=4,",SZR",IF(AA1540=5,",SNR",IF(AA1540=6,",SEZ",",SBN")))))))</f>
        <v>,SZR</v>
      </c>
      <c r="AQ1540" s="9" t="str">
        <f>_xlfn.XLOOKUP(D1540,Sheet2!$E$3:$E$101,Sheet2!$F$3:$F$101,"******************")</f>
        <v>******************</v>
      </c>
      <c r="AR1540" s="33" t="str">
        <f t="shared" si="1082"/>
        <v>NIO **</v>
      </c>
      <c r="AS1540" s="9" t="str">
        <f t="shared" si="1083"/>
        <v>DOC</v>
      </c>
      <c r="AT1540" s="4">
        <f t="shared" ref="AT1540:AT1603" si="1097">V1540</f>
        <v>0</v>
      </c>
      <c r="AU1540" s="6">
        <f t="shared" ref="AU1540:AU1603" si="1098">X1540</f>
        <v>0</v>
      </c>
      <c r="AV1540" s="4" t="str">
        <f t="shared" ref="AV1540:AV1603" si="1099">IF(AU1540=0,"",IF(AU1540=1,"S",IF(AU1540=2,"C","P")))</f>
        <v/>
      </c>
      <c r="AW1540" s="4">
        <f t="shared" ref="AW1540:AW1603" si="1100">M1540*10+N1540</f>
        <v>74</v>
      </c>
      <c r="AX1540" s="4" t="str">
        <f>_xlfn.XLOOKUP(AW1540,Sheet2!$Q$3:$Q$66,Sheet2!$R$3:$R$66,"**")</f>
        <v>**</v>
      </c>
      <c r="AY1540" s="4">
        <f t="shared" ref="AY1540:AY1603" si="1101">W1540</f>
        <v>0</v>
      </c>
      <c r="AZ1540" s="16" t="str">
        <f t="shared" ref="AZ1540:AZ1603" si="1102">IF(AU1540=0,"SKPBN",IF(AU1540=1,"SKPBZ",IF(AU1540=2,"SKPDN","SKPDZ")))</f>
        <v>SKPBN</v>
      </c>
    </row>
    <row r="1541" spans="2:52" x14ac:dyDescent="0.35">
      <c r="B1541" s="3">
        <f t="shared" si="1060"/>
        <v>8</v>
      </c>
      <c r="C1541" s="1">
        <f t="shared" si="1061"/>
        <v>3253</v>
      </c>
      <c r="D1541" s="2">
        <v>62033</v>
      </c>
      <c r="E1541" s="2" t="str">
        <f>_xlfn.XLOOKUP(C1541,Sheet2!$N$3:$N$1000,Sheet2!$O$3:$O$1000,"")</f>
        <v/>
      </c>
      <c r="F1541" s="9" t="str">
        <f t="shared" si="1059"/>
        <v>DOB 0,DSKP</v>
      </c>
      <c r="G1541" s="4" t="str">
        <f t="shared" si="1079"/>
        <v>144</v>
      </c>
      <c r="H1541" s="4">
        <f t="shared" si="1080"/>
        <v>33</v>
      </c>
      <c r="I1541" s="6">
        <f t="shared" si="1072"/>
        <v>0</v>
      </c>
      <c r="J1541" s="6">
        <f t="shared" si="1073"/>
        <v>6</v>
      </c>
      <c r="K1541" s="6">
        <f t="shared" si="1074"/>
        <v>2</v>
      </c>
      <c r="L1541" s="6">
        <f t="shared" si="1075"/>
        <v>0</v>
      </c>
      <c r="M1541" s="6">
        <f t="shared" si="1076"/>
        <v>3</v>
      </c>
      <c r="N1541" s="6">
        <f t="shared" si="1077"/>
        <v>3</v>
      </c>
      <c r="O1541" s="13">
        <f t="shared" si="1078"/>
        <v>12</v>
      </c>
      <c r="P1541" s="4">
        <f t="shared" si="1084"/>
        <v>3</v>
      </c>
      <c r="Q1541" s="4">
        <f t="shared" si="1085"/>
        <v>0</v>
      </c>
      <c r="R1541">
        <f t="shared" si="1062"/>
        <v>33</v>
      </c>
      <c r="S1541" s="4">
        <f t="shared" si="1063"/>
        <v>0</v>
      </c>
      <c r="T1541" s="15">
        <f t="shared" si="1064"/>
        <v>1</v>
      </c>
      <c r="U1541" s="4">
        <f t="shared" si="1065"/>
        <v>3</v>
      </c>
      <c r="V1541" s="4">
        <f t="shared" si="1066"/>
        <v>0</v>
      </c>
      <c r="W1541" s="4">
        <f t="shared" si="1067"/>
        <v>4</v>
      </c>
      <c r="X1541" s="6">
        <f t="shared" si="1068"/>
        <v>0</v>
      </c>
      <c r="Y1541" s="4">
        <f t="shared" si="1069"/>
        <v>1</v>
      </c>
      <c r="Z1541" s="6">
        <f t="shared" si="1070"/>
        <v>1</v>
      </c>
      <c r="AA1541" s="18">
        <f t="shared" si="1071"/>
        <v>3</v>
      </c>
      <c r="AB1541" s="9" t="str">
        <f t="shared" si="1086"/>
        <v>*****</v>
      </c>
      <c r="AC1541" s="9" t="str">
        <f>_xlfn.XLOOKUP(R1541,Sheet2!$H$3:$H$258,Sheet2!$I$3:$I$258,"-----")</f>
        <v>*****</v>
      </c>
      <c r="AD1541" s="9" t="str">
        <f>_xlfn.XLOOKUP(VALUE(AE1541),Sheet2!$N$3:$N$1000,Sheet2!$O$3:$O$1000,"********")</f>
        <v>********</v>
      </c>
      <c r="AE1541" t="str">
        <f t="shared" si="1081"/>
        <v>3306</v>
      </c>
      <c r="AF1541" s="9" t="str">
        <f>IF(R1541&lt;200,"+"&amp;TEXT(R1541,"0"),"-"&amp;TEXT(_xlfn.XLOOKUP(R1541,Sheet2!$K$3:$K$130,Sheet2!$L$3:$L$130,"-----"),"0"))</f>
        <v>+33</v>
      </c>
      <c r="AG1541" s="9" t="str">
        <f t="shared" si="1087"/>
        <v>@</v>
      </c>
      <c r="AH1541" s="9" t="str">
        <f t="shared" si="1088"/>
        <v>JMP @*****</v>
      </c>
      <c r="AI1541" t="str">
        <f t="shared" si="1089"/>
        <v>0,@*****</v>
      </c>
      <c r="AJ1541" s="16" t="str">
        <f t="shared" si="1090"/>
        <v>@*****</v>
      </c>
      <c r="AK1541" t="str">
        <f t="shared" si="1091"/>
        <v>ADCZ# 3,0,SNC</v>
      </c>
      <c r="AL1541" s="4" t="str">
        <f t="shared" si="1092"/>
        <v>ADC</v>
      </c>
      <c r="AM1541" s="4" t="str">
        <f t="shared" si="1093"/>
        <v/>
      </c>
      <c r="AN1541" s="4" t="str">
        <f t="shared" si="1094"/>
        <v>Z</v>
      </c>
      <c r="AO1541" s="4" t="str">
        <f t="shared" si="1095"/>
        <v>#</v>
      </c>
      <c r="AP1541" s="15" t="str">
        <f t="shared" si="1096"/>
        <v>,SNC</v>
      </c>
      <c r="AQ1541" s="9" t="str">
        <f>_xlfn.XLOOKUP(D1541,Sheet2!$E$3:$E$101,Sheet2!$F$3:$F$101,"******************")</f>
        <v>******************</v>
      </c>
      <c r="AR1541" s="33" t="str">
        <f t="shared" si="1082"/>
        <v>DOB 0,DSKP</v>
      </c>
      <c r="AS1541" s="9" t="str">
        <f t="shared" si="1083"/>
        <v>DOB</v>
      </c>
      <c r="AT1541" s="4">
        <f t="shared" si="1097"/>
        <v>0</v>
      </c>
      <c r="AU1541" s="6">
        <f t="shared" si="1098"/>
        <v>0</v>
      </c>
      <c r="AV1541" s="4" t="str">
        <f t="shared" si="1099"/>
        <v/>
      </c>
      <c r="AW1541" s="4">
        <f t="shared" si="1100"/>
        <v>33</v>
      </c>
      <c r="AX1541" s="4" t="str">
        <f>_xlfn.XLOOKUP(AW1541,Sheet2!$Q$3:$Q$66,Sheet2!$R$3:$R$66,"**")</f>
        <v>DSKP</v>
      </c>
      <c r="AY1541" s="4">
        <f t="shared" si="1101"/>
        <v>4</v>
      </c>
      <c r="AZ1541" s="16" t="str">
        <f t="shared" si="1102"/>
        <v>SKPBN</v>
      </c>
    </row>
    <row r="1542" spans="2:52" x14ac:dyDescent="0.35">
      <c r="B1542" s="3">
        <f t="shared" si="1060"/>
        <v>9</v>
      </c>
      <c r="C1542" s="1">
        <f t="shared" si="1061"/>
        <v>3254</v>
      </c>
      <c r="D1542" s="2">
        <v>102400</v>
      </c>
      <c r="E1542" s="2" t="str">
        <f>_xlfn.XLOOKUP(C1542,Sheet2!$N$3:$N$1000,Sheet2!$O$3:$O$1000,"")</f>
        <v/>
      </c>
      <c r="F1542" s="9" t="str">
        <f t="shared" si="1059"/>
        <v>SUB 0,0</v>
      </c>
      <c r="G1542" s="4" t="str">
        <f t="shared" si="1079"/>
        <v>205</v>
      </c>
      <c r="H1542" s="4">
        <f t="shared" si="1080"/>
        <v>0</v>
      </c>
      <c r="I1542" s="6">
        <f t="shared" si="1072"/>
        <v>1</v>
      </c>
      <c r="J1542" s="6">
        <f t="shared" si="1073"/>
        <v>0</v>
      </c>
      <c r="K1542" s="6">
        <f t="shared" si="1074"/>
        <v>2</v>
      </c>
      <c r="L1542" s="6">
        <f t="shared" si="1075"/>
        <v>4</v>
      </c>
      <c r="M1542" s="6">
        <f t="shared" si="1076"/>
        <v>0</v>
      </c>
      <c r="N1542" s="6">
        <f t="shared" si="1077"/>
        <v>0</v>
      </c>
      <c r="O1542" s="13">
        <f t="shared" si="1078"/>
        <v>16</v>
      </c>
      <c r="P1542" s="4">
        <f t="shared" si="1084"/>
        <v>4</v>
      </c>
      <c r="Q1542" s="4">
        <f t="shared" si="1085"/>
        <v>0</v>
      </c>
      <c r="R1542">
        <f t="shared" si="1062"/>
        <v>0</v>
      </c>
      <c r="S1542" s="4">
        <f t="shared" si="1063"/>
        <v>1</v>
      </c>
      <c r="T1542" s="15">
        <f t="shared" si="1064"/>
        <v>1</v>
      </c>
      <c r="U1542" s="4">
        <f t="shared" si="1065"/>
        <v>0</v>
      </c>
      <c r="V1542" s="4">
        <f t="shared" si="1066"/>
        <v>0</v>
      </c>
      <c r="W1542" s="4">
        <f t="shared" si="1067"/>
        <v>5</v>
      </c>
      <c r="X1542" s="6">
        <f t="shared" si="1068"/>
        <v>0</v>
      </c>
      <c r="Y1542" s="4">
        <f t="shared" si="1069"/>
        <v>0</v>
      </c>
      <c r="Z1542" s="6">
        <f t="shared" si="1070"/>
        <v>0</v>
      </c>
      <c r="AA1542" s="18">
        <f t="shared" si="1071"/>
        <v>0</v>
      </c>
      <c r="AB1542" s="9" t="str">
        <f t="shared" si="1086"/>
        <v>+0</v>
      </c>
      <c r="AC1542" s="9" t="str">
        <f>_xlfn.XLOOKUP(R1542,Sheet2!$H$3:$H$258,Sheet2!$I$3:$I$258,"-----")</f>
        <v>0</v>
      </c>
      <c r="AD1542" s="9" t="str">
        <f>_xlfn.XLOOKUP(VALUE(AE1542),Sheet2!$N$3:$N$1000,Sheet2!$O$3:$O$1000,"********")</f>
        <v>********</v>
      </c>
      <c r="AE1542" t="str">
        <f t="shared" si="1081"/>
        <v>3254</v>
      </c>
      <c r="AF1542" s="9" t="str">
        <f>IF(R1542&lt;200,"+"&amp;TEXT(R1542,"0"),"-"&amp;TEXT(_xlfn.XLOOKUP(R1542,Sheet2!$K$3:$K$130,Sheet2!$L$3:$L$130,"-----"),"0"))</f>
        <v>+0</v>
      </c>
      <c r="AG1542" s="9" t="str">
        <f t="shared" si="1087"/>
        <v>@</v>
      </c>
      <c r="AH1542" s="9" t="str">
        <f t="shared" si="1088"/>
        <v>JMP @+0</v>
      </c>
      <c r="AI1542" t="str">
        <f t="shared" si="1089"/>
        <v>0,@+0</v>
      </c>
      <c r="AJ1542" s="16" t="str">
        <f t="shared" si="1090"/>
        <v>@+0</v>
      </c>
      <c r="AK1542" t="str">
        <f t="shared" si="1091"/>
        <v>SUB 0,0</v>
      </c>
      <c r="AL1542" s="4" t="str">
        <f t="shared" si="1092"/>
        <v>SUB</v>
      </c>
      <c r="AM1542" s="4" t="str">
        <f t="shared" si="1093"/>
        <v/>
      </c>
      <c r="AN1542" s="4" t="str">
        <f t="shared" si="1094"/>
        <v/>
      </c>
      <c r="AO1542" s="4" t="str">
        <f t="shared" si="1095"/>
        <v/>
      </c>
      <c r="AP1542" s="15" t="str">
        <f t="shared" si="1096"/>
        <v/>
      </c>
      <c r="AQ1542" s="9" t="str">
        <f>_xlfn.XLOOKUP(D1542,Sheet2!$E$3:$E$101,Sheet2!$F$3:$F$101,"******************")</f>
        <v>******************</v>
      </c>
      <c r="AR1542" s="33" t="str">
        <f t="shared" si="1082"/>
        <v>DIC 0,0</v>
      </c>
      <c r="AS1542" s="9" t="str">
        <f t="shared" si="1083"/>
        <v>DIC</v>
      </c>
      <c r="AT1542" s="4">
        <f t="shared" si="1097"/>
        <v>0</v>
      </c>
      <c r="AU1542" s="6">
        <f t="shared" si="1098"/>
        <v>0</v>
      </c>
      <c r="AV1542" s="4" t="str">
        <f t="shared" si="1099"/>
        <v/>
      </c>
      <c r="AW1542" s="4">
        <f t="shared" si="1100"/>
        <v>0</v>
      </c>
      <c r="AX1542" s="4" t="str">
        <f>_xlfn.XLOOKUP(AW1542,Sheet2!$Q$3:$Q$66,Sheet2!$R$3:$R$66,"**")</f>
        <v>0</v>
      </c>
      <c r="AY1542" s="4">
        <f t="shared" si="1101"/>
        <v>5</v>
      </c>
      <c r="AZ1542" s="16" t="str">
        <f t="shared" si="1102"/>
        <v>SKPBN</v>
      </c>
    </row>
    <row r="1543" spans="2:52" x14ac:dyDescent="0.35">
      <c r="B1543" s="3">
        <f t="shared" si="1060"/>
        <v>10</v>
      </c>
      <c r="C1543" s="1">
        <f t="shared" si="1061"/>
        <v>3255</v>
      </c>
      <c r="D1543" s="2">
        <v>61133</v>
      </c>
      <c r="E1543" s="2" t="str">
        <f>_xlfn.XLOOKUP(C1543,Sheet2!$N$3:$N$1000,Sheet2!$O$3:$O$1000,"")</f>
        <v/>
      </c>
      <c r="F1543" s="9" t="str">
        <f t="shared" si="1059"/>
        <v>DOAS 0,DSKP</v>
      </c>
      <c r="G1543" s="4" t="str">
        <f t="shared" si="1079"/>
        <v>142</v>
      </c>
      <c r="H1543" s="4">
        <f t="shared" si="1080"/>
        <v>133</v>
      </c>
      <c r="I1543" s="6">
        <f t="shared" si="1072"/>
        <v>0</v>
      </c>
      <c r="J1543" s="6">
        <f t="shared" si="1073"/>
        <v>6</v>
      </c>
      <c r="K1543" s="6">
        <f t="shared" si="1074"/>
        <v>1</v>
      </c>
      <c r="L1543" s="6">
        <f t="shared" si="1075"/>
        <v>1</v>
      </c>
      <c r="M1543" s="6">
        <f t="shared" si="1076"/>
        <v>3</v>
      </c>
      <c r="N1543" s="6">
        <f t="shared" si="1077"/>
        <v>3</v>
      </c>
      <c r="O1543" s="13">
        <f t="shared" si="1078"/>
        <v>12</v>
      </c>
      <c r="P1543" s="4">
        <f t="shared" si="1084"/>
        <v>3</v>
      </c>
      <c r="Q1543" s="4">
        <f t="shared" si="1085"/>
        <v>0</v>
      </c>
      <c r="R1543">
        <f t="shared" si="1062"/>
        <v>133</v>
      </c>
      <c r="S1543" s="4">
        <f t="shared" si="1063"/>
        <v>2</v>
      </c>
      <c r="T1543" s="15">
        <f t="shared" si="1064"/>
        <v>0</v>
      </c>
      <c r="U1543" s="4">
        <f t="shared" si="1065"/>
        <v>3</v>
      </c>
      <c r="V1543" s="4">
        <f t="shared" si="1066"/>
        <v>0</v>
      </c>
      <c r="W1543" s="4">
        <f t="shared" si="1067"/>
        <v>2</v>
      </c>
      <c r="X1543" s="6">
        <f t="shared" si="1068"/>
        <v>1</v>
      </c>
      <c r="Y1543" s="4">
        <f t="shared" si="1069"/>
        <v>1</v>
      </c>
      <c r="Z1543" s="6">
        <f t="shared" si="1070"/>
        <v>1</v>
      </c>
      <c r="AA1543" s="18">
        <f t="shared" si="1071"/>
        <v>3</v>
      </c>
      <c r="AB1543" s="9" t="str">
        <f t="shared" si="1086"/>
        <v>+133,2</v>
      </c>
      <c r="AC1543" s="9" t="str">
        <f>_xlfn.XLOOKUP(R1543,Sheet2!$H$3:$H$258,Sheet2!$I$3:$I$258,"-----")</f>
        <v>C037</v>
      </c>
      <c r="AD1543" s="9" t="str">
        <f>_xlfn.XLOOKUP(VALUE(AE1543),Sheet2!$N$3:$N$1000,Sheet2!$O$3:$O$1000,"********")</f>
        <v>E1E</v>
      </c>
      <c r="AE1543" t="str">
        <f t="shared" si="1081"/>
        <v>3410</v>
      </c>
      <c r="AF1543" s="9" t="str">
        <f>IF(R1543&lt;200,"+"&amp;TEXT(R1543,"0"),"-"&amp;TEXT(_xlfn.XLOOKUP(R1543,Sheet2!$K$3:$K$130,Sheet2!$L$3:$L$130,"-----"),"0"))</f>
        <v>+133</v>
      </c>
      <c r="AG1543" s="9" t="str">
        <f t="shared" si="1087"/>
        <v/>
      </c>
      <c r="AH1543" s="9" t="str">
        <f t="shared" si="1088"/>
        <v>JMP +133,2</v>
      </c>
      <c r="AI1543" t="str">
        <f t="shared" si="1089"/>
        <v>0,+133,2</v>
      </c>
      <c r="AJ1543" s="16" t="str">
        <f t="shared" si="1090"/>
        <v>+133,2</v>
      </c>
      <c r="AK1543" t="str">
        <f t="shared" si="1091"/>
        <v>MOVZL# 3,0,SNC</v>
      </c>
      <c r="AL1543" s="4" t="str">
        <f t="shared" si="1092"/>
        <v>MOV</v>
      </c>
      <c r="AM1543" s="4" t="str">
        <f t="shared" si="1093"/>
        <v>L</v>
      </c>
      <c r="AN1543" s="4" t="str">
        <f t="shared" si="1094"/>
        <v>Z</v>
      </c>
      <c r="AO1543" s="4" t="str">
        <f t="shared" si="1095"/>
        <v>#</v>
      </c>
      <c r="AP1543" s="15" t="str">
        <f t="shared" si="1096"/>
        <v>,SNC</v>
      </c>
      <c r="AQ1543" s="9" t="str">
        <f>_xlfn.XLOOKUP(D1543,Sheet2!$E$3:$E$101,Sheet2!$F$3:$F$101,"******************")</f>
        <v>******************</v>
      </c>
      <c r="AR1543" s="33" t="str">
        <f t="shared" si="1082"/>
        <v>DOAS 0,DSKP</v>
      </c>
      <c r="AS1543" s="9" t="str">
        <f t="shared" si="1083"/>
        <v>DOAS</v>
      </c>
      <c r="AT1543" s="4">
        <f t="shared" si="1097"/>
        <v>0</v>
      </c>
      <c r="AU1543" s="6">
        <f t="shared" si="1098"/>
        <v>1</v>
      </c>
      <c r="AV1543" s="4" t="str">
        <f t="shared" si="1099"/>
        <v>S</v>
      </c>
      <c r="AW1543" s="4">
        <f t="shared" si="1100"/>
        <v>33</v>
      </c>
      <c r="AX1543" s="4" t="str">
        <f>_xlfn.XLOOKUP(AW1543,Sheet2!$Q$3:$Q$66,Sheet2!$R$3:$R$66,"**")</f>
        <v>DSKP</v>
      </c>
      <c r="AY1543" s="4">
        <f t="shared" si="1101"/>
        <v>2</v>
      </c>
      <c r="AZ1543" s="16" t="str">
        <f t="shared" si="1102"/>
        <v>SKPBZ</v>
      </c>
    </row>
    <row r="1544" spans="2:52" x14ac:dyDescent="0.35">
      <c r="B1544" s="3">
        <f t="shared" si="1060"/>
        <v>11</v>
      </c>
      <c r="C1544" s="1">
        <f t="shared" si="1061"/>
        <v>3256</v>
      </c>
      <c r="D1544" s="2">
        <v>152520</v>
      </c>
      <c r="E1544" s="2" t="str">
        <f>_xlfn.XLOOKUP(C1544,Sheet2!$N$3:$N$1000,Sheet2!$O$3:$O$1000,"")</f>
        <v/>
      </c>
      <c r="F1544" s="9" t="str">
        <f t="shared" si="1059"/>
        <v>SUBZL 2,2</v>
      </c>
      <c r="G1544" s="4" t="str">
        <f t="shared" si="1079"/>
        <v>325</v>
      </c>
      <c r="H1544" s="4">
        <f t="shared" si="1080"/>
        <v>120</v>
      </c>
      <c r="I1544" s="6">
        <f t="shared" si="1072"/>
        <v>1</v>
      </c>
      <c r="J1544" s="6">
        <f t="shared" si="1073"/>
        <v>5</v>
      </c>
      <c r="K1544" s="6">
        <f t="shared" si="1074"/>
        <v>2</v>
      </c>
      <c r="L1544" s="6">
        <f t="shared" si="1075"/>
        <v>5</v>
      </c>
      <c r="M1544" s="6">
        <f t="shared" si="1076"/>
        <v>2</v>
      </c>
      <c r="N1544" s="6">
        <f t="shared" si="1077"/>
        <v>0</v>
      </c>
      <c r="O1544" s="13">
        <f t="shared" si="1078"/>
        <v>26</v>
      </c>
      <c r="P1544" s="4">
        <f t="shared" si="1084"/>
        <v>6</v>
      </c>
      <c r="Q1544" s="4">
        <f t="shared" si="1085"/>
        <v>2</v>
      </c>
      <c r="R1544">
        <f t="shared" si="1062"/>
        <v>120</v>
      </c>
      <c r="S1544" s="4">
        <f t="shared" si="1063"/>
        <v>1</v>
      </c>
      <c r="T1544" s="15">
        <f t="shared" si="1064"/>
        <v>1</v>
      </c>
      <c r="U1544" s="4">
        <f t="shared" si="1065"/>
        <v>2</v>
      </c>
      <c r="V1544" s="4">
        <f t="shared" si="1066"/>
        <v>2</v>
      </c>
      <c r="W1544" s="4">
        <f t="shared" si="1067"/>
        <v>5</v>
      </c>
      <c r="X1544" s="6">
        <f t="shared" si="1068"/>
        <v>1</v>
      </c>
      <c r="Y1544" s="4">
        <f t="shared" si="1069"/>
        <v>1</v>
      </c>
      <c r="Z1544" s="6">
        <f t="shared" si="1070"/>
        <v>0</v>
      </c>
      <c r="AA1544" s="18">
        <f t="shared" si="1071"/>
        <v>0</v>
      </c>
      <c r="AB1544" s="9" t="str">
        <f t="shared" si="1086"/>
        <v>+120</v>
      </c>
      <c r="AC1544" s="9" t="str">
        <f>_xlfn.XLOOKUP(R1544,Sheet2!$H$3:$H$258,Sheet2!$I$3:$I$258,"-----")</f>
        <v>C7</v>
      </c>
      <c r="AD1544" s="9" t="str">
        <f>_xlfn.XLOOKUP(VALUE(AE1544),Sheet2!$N$3:$N$1000,Sheet2!$O$3:$O$1000,"********")</f>
        <v>********</v>
      </c>
      <c r="AE1544" t="str">
        <f t="shared" si="1081"/>
        <v>3376</v>
      </c>
      <c r="AF1544" s="9" t="str">
        <f>IF(R1544&lt;200,"+"&amp;TEXT(R1544,"0"),"-"&amp;TEXT(_xlfn.XLOOKUP(R1544,Sheet2!$K$3:$K$130,Sheet2!$L$3:$L$130,"-----"),"0"))</f>
        <v>+120</v>
      </c>
      <c r="AG1544" s="9" t="str">
        <f t="shared" si="1087"/>
        <v>@</v>
      </c>
      <c r="AH1544" s="9" t="str">
        <f t="shared" si="1088"/>
        <v>ISZ @+120</v>
      </c>
      <c r="AI1544" t="str">
        <f t="shared" si="1089"/>
        <v>2,@+120</v>
      </c>
      <c r="AJ1544" s="16" t="str">
        <f t="shared" si="1090"/>
        <v>@+120</v>
      </c>
      <c r="AK1544" t="str">
        <f t="shared" si="1091"/>
        <v>SUBZL 2,2</v>
      </c>
      <c r="AL1544" s="4" t="str">
        <f t="shared" si="1092"/>
        <v>SUB</v>
      </c>
      <c r="AM1544" s="4" t="str">
        <f t="shared" si="1093"/>
        <v>L</v>
      </c>
      <c r="AN1544" s="4" t="str">
        <f t="shared" si="1094"/>
        <v>Z</v>
      </c>
      <c r="AO1544" s="4" t="str">
        <f t="shared" si="1095"/>
        <v/>
      </c>
      <c r="AP1544" s="15" t="str">
        <f t="shared" si="1096"/>
        <v/>
      </c>
      <c r="AQ1544" s="9" t="str">
        <f>_xlfn.XLOOKUP(D1544,Sheet2!$E$3:$E$101,Sheet2!$F$3:$F$101,"******************")</f>
        <v>******************</v>
      </c>
      <c r="AR1544" s="33" t="str">
        <f t="shared" si="1082"/>
        <v>DICS 2,DSKP</v>
      </c>
      <c r="AS1544" s="9" t="str">
        <f t="shared" si="1083"/>
        <v>DICS</v>
      </c>
      <c r="AT1544" s="4">
        <f t="shared" si="1097"/>
        <v>2</v>
      </c>
      <c r="AU1544" s="6">
        <f t="shared" si="1098"/>
        <v>1</v>
      </c>
      <c r="AV1544" s="4" t="str">
        <f t="shared" si="1099"/>
        <v>S</v>
      </c>
      <c r="AW1544" s="4">
        <f t="shared" si="1100"/>
        <v>20</v>
      </c>
      <c r="AX1544" s="4" t="str">
        <f>_xlfn.XLOOKUP(AW1544,Sheet2!$Q$3:$Q$66,Sheet2!$R$3:$R$66,"**")</f>
        <v>DSKP</v>
      </c>
      <c r="AY1544" s="4">
        <f t="shared" si="1101"/>
        <v>5</v>
      </c>
      <c r="AZ1544" s="16" t="str">
        <f t="shared" si="1102"/>
        <v>SKPBZ</v>
      </c>
    </row>
    <row r="1545" spans="2:52" x14ac:dyDescent="0.35">
      <c r="B1545" s="3">
        <f t="shared" si="1060"/>
        <v>12</v>
      </c>
      <c r="C1545" s="1">
        <f t="shared" si="1061"/>
        <v>3257</v>
      </c>
      <c r="D1545" s="2">
        <v>6227</v>
      </c>
      <c r="E1545" s="2" t="str">
        <f>_xlfn.XLOOKUP(C1545,Sheet2!$N$3:$N$1000,Sheet2!$O$3:$O$1000,"")</f>
        <v/>
      </c>
      <c r="F1545" s="9" t="str">
        <f t="shared" si="1059"/>
        <v>WAIT</v>
      </c>
      <c r="G1545" s="4" t="str">
        <f t="shared" si="1079"/>
        <v>14</v>
      </c>
      <c r="H1545" s="4">
        <f t="shared" si="1080"/>
        <v>227</v>
      </c>
      <c r="I1545" s="6">
        <f t="shared" si="1072"/>
        <v>0</v>
      </c>
      <c r="J1545" s="6">
        <f t="shared" si="1073"/>
        <v>0</v>
      </c>
      <c r="K1545" s="6">
        <f t="shared" si="1074"/>
        <v>6</v>
      </c>
      <c r="L1545" s="6">
        <f t="shared" si="1075"/>
        <v>2</v>
      </c>
      <c r="M1545" s="6">
        <f t="shared" si="1076"/>
        <v>2</v>
      </c>
      <c r="N1545" s="6">
        <f t="shared" si="1077"/>
        <v>7</v>
      </c>
      <c r="O1545" s="13">
        <f t="shared" si="1078"/>
        <v>1</v>
      </c>
      <c r="P1545" s="4">
        <f t="shared" si="1084"/>
        <v>0</v>
      </c>
      <c r="Q1545" s="4">
        <f t="shared" si="1085"/>
        <v>1</v>
      </c>
      <c r="R1545">
        <f t="shared" si="1062"/>
        <v>227</v>
      </c>
      <c r="S1545" s="4">
        <f t="shared" si="1063"/>
        <v>0</v>
      </c>
      <c r="T1545" s="15">
        <f t="shared" si="1064"/>
        <v>1</v>
      </c>
      <c r="U1545" s="4">
        <f t="shared" si="1065"/>
        <v>0</v>
      </c>
      <c r="V1545" s="4">
        <f t="shared" si="1066"/>
        <v>1</v>
      </c>
      <c r="W1545" s="4">
        <f t="shared" si="1067"/>
        <v>4</v>
      </c>
      <c r="X1545" s="6">
        <f t="shared" si="1068"/>
        <v>2</v>
      </c>
      <c r="Y1545" s="4">
        <f t="shared" si="1069"/>
        <v>1</v>
      </c>
      <c r="Z1545" s="6">
        <f t="shared" si="1070"/>
        <v>0</v>
      </c>
      <c r="AA1545" s="18">
        <f t="shared" si="1071"/>
        <v>7</v>
      </c>
      <c r="AB1545" s="9" t="str">
        <f t="shared" si="1086"/>
        <v>I.WAIT</v>
      </c>
      <c r="AC1545" s="9" t="str">
        <f>_xlfn.XLOOKUP(R1545,Sheet2!$H$3:$H$258,Sheet2!$I$3:$I$258,"-----")</f>
        <v>I.WAIT</v>
      </c>
      <c r="AD1545" s="9" t="str">
        <f>_xlfn.XLOOKUP(VALUE(AE1545),Sheet2!$N$3:$N$1000,Sheet2!$O$3:$O$1000,"********")</f>
        <v>********</v>
      </c>
      <c r="AE1545" t="str">
        <f t="shared" si="1081"/>
        <v>3106</v>
      </c>
      <c r="AF1545" s="9" t="str">
        <f>IF(R1545&lt;200,"+"&amp;TEXT(R1545,"0"),"-"&amp;TEXT(_xlfn.XLOOKUP(R1545,Sheet2!$K$3:$K$130,Sheet2!$L$3:$L$130,"-----"),"0"))</f>
        <v>-151</v>
      </c>
      <c r="AG1545" s="9" t="str">
        <f t="shared" si="1087"/>
        <v>@</v>
      </c>
      <c r="AH1545" s="9" t="str">
        <f t="shared" si="1088"/>
        <v>JSR @I.WAIT</v>
      </c>
      <c r="AI1545" t="str">
        <f t="shared" si="1089"/>
        <v>1,@I.WAIT</v>
      </c>
      <c r="AJ1545" s="16" t="str">
        <f t="shared" si="1090"/>
        <v>@I.WAIT</v>
      </c>
      <c r="AK1545" t="str">
        <f t="shared" si="1091"/>
        <v>ADCZR 0,1,SBN</v>
      </c>
      <c r="AL1545" s="4" t="str">
        <f t="shared" si="1092"/>
        <v>ADC</v>
      </c>
      <c r="AM1545" s="4" t="str">
        <f t="shared" si="1093"/>
        <v>R</v>
      </c>
      <c r="AN1545" s="4" t="str">
        <f t="shared" si="1094"/>
        <v>Z</v>
      </c>
      <c r="AO1545" s="4" t="str">
        <f t="shared" si="1095"/>
        <v/>
      </c>
      <c r="AP1545" s="15" t="str">
        <f t="shared" si="1096"/>
        <v>,SBN</v>
      </c>
      <c r="AQ1545" s="9" t="str">
        <f>_xlfn.XLOOKUP(D1545,Sheet2!$E$3:$E$101,Sheet2!$F$3:$F$101,"******************")</f>
        <v>WAIT</v>
      </c>
      <c r="AR1545" s="33" t="str">
        <f t="shared" si="1082"/>
        <v>DOBC 1,**</v>
      </c>
      <c r="AS1545" s="9" t="str">
        <f t="shared" si="1083"/>
        <v>DOBC</v>
      </c>
      <c r="AT1545" s="4">
        <f t="shared" si="1097"/>
        <v>1</v>
      </c>
      <c r="AU1545" s="6">
        <f t="shared" si="1098"/>
        <v>2</v>
      </c>
      <c r="AV1545" s="4" t="str">
        <f t="shared" si="1099"/>
        <v>C</v>
      </c>
      <c r="AW1545" s="4">
        <f t="shared" si="1100"/>
        <v>27</v>
      </c>
      <c r="AX1545" s="4" t="str">
        <f>_xlfn.XLOOKUP(AW1545,Sheet2!$Q$3:$Q$66,Sheet2!$R$3:$R$66,"**")</f>
        <v>**</v>
      </c>
      <c r="AY1545" s="4">
        <f t="shared" si="1101"/>
        <v>4</v>
      </c>
      <c r="AZ1545" s="16" t="str">
        <f t="shared" si="1102"/>
        <v>SKPDN</v>
      </c>
    </row>
    <row r="1546" spans="2:52" x14ac:dyDescent="0.35">
      <c r="B1546" s="3">
        <f t="shared" si="1060"/>
        <v>13</v>
      </c>
      <c r="C1546" s="1">
        <f t="shared" si="1061"/>
        <v>3260</v>
      </c>
      <c r="D1546" s="2">
        <v>64433</v>
      </c>
      <c r="E1546" s="2" t="str">
        <f>_xlfn.XLOOKUP(C1546,Sheet2!$N$3:$N$1000,Sheet2!$O$3:$O$1000,"")</f>
        <v/>
      </c>
      <c r="F1546" s="9" t="str">
        <f t="shared" si="1059"/>
        <v>DIA 1,DSKP</v>
      </c>
      <c r="G1546" s="4" t="str">
        <f t="shared" si="1079"/>
        <v>151</v>
      </c>
      <c r="H1546" s="4">
        <f t="shared" si="1080"/>
        <v>33</v>
      </c>
      <c r="I1546" s="6">
        <f t="shared" si="1072"/>
        <v>0</v>
      </c>
      <c r="J1546" s="6">
        <f t="shared" si="1073"/>
        <v>6</v>
      </c>
      <c r="K1546" s="6">
        <f t="shared" si="1074"/>
        <v>4</v>
      </c>
      <c r="L1546" s="6">
        <f t="shared" si="1075"/>
        <v>4</v>
      </c>
      <c r="M1546" s="6">
        <f t="shared" si="1076"/>
        <v>3</v>
      </c>
      <c r="N1546" s="6">
        <f t="shared" si="1077"/>
        <v>3</v>
      </c>
      <c r="O1546" s="13">
        <f t="shared" si="1078"/>
        <v>13</v>
      </c>
      <c r="P1546" s="4">
        <f t="shared" si="1084"/>
        <v>3</v>
      </c>
      <c r="Q1546" s="4">
        <f t="shared" si="1085"/>
        <v>1</v>
      </c>
      <c r="R1546">
        <f t="shared" si="1062"/>
        <v>33</v>
      </c>
      <c r="S1546" s="4">
        <f t="shared" si="1063"/>
        <v>1</v>
      </c>
      <c r="T1546" s="15">
        <f t="shared" si="1064"/>
        <v>0</v>
      </c>
      <c r="U1546" s="4">
        <f t="shared" si="1065"/>
        <v>3</v>
      </c>
      <c r="V1546" s="4">
        <f t="shared" si="1066"/>
        <v>1</v>
      </c>
      <c r="W1546" s="4">
        <f t="shared" si="1067"/>
        <v>1</v>
      </c>
      <c r="X1546" s="6">
        <f t="shared" si="1068"/>
        <v>0</v>
      </c>
      <c r="Y1546" s="4">
        <f t="shared" si="1069"/>
        <v>1</v>
      </c>
      <c r="Z1546" s="6">
        <f t="shared" si="1070"/>
        <v>1</v>
      </c>
      <c r="AA1546" s="18">
        <f t="shared" si="1071"/>
        <v>3</v>
      </c>
      <c r="AB1546" s="9" t="str">
        <f t="shared" si="1086"/>
        <v>+33</v>
      </c>
      <c r="AC1546" s="9" t="str">
        <f>_xlfn.XLOOKUP(R1546,Sheet2!$H$3:$H$258,Sheet2!$I$3:$I$258,"-----")</f>
        <v>*****</v>
      </c>
      <c r="AD1546" s="9" t="str">
        <f>_xlfn.XLOOKUP(VALUE(AE1546),Sheet2!$N$3:$N$1000,Sheet2!$O$3:$O$1000,"********")</f>
        <v>********</v>
      </c>
      <c r="AE1546" t="str">
        <f t="shared" si="1081"/>
        <v>3313</v>
      </c>
      <c r="AF1546" s="9" t="str">
        <f>IF(R1546&lt;200,"+"&amp;TEXT(R1546,"0"),"-"&amp;TEXT(_xlfn.XLOOKUP(R1546,Sheet2!$K$3:$K$130,Sheet2!$L$3:$L$130,"-----"),"0"))</f>
        <v>+33</v>
      </c>
      <c r="AG1546" s="9" t="str">
        <f t="shared" si="1087"/>
        <v/>
      </c>
      <c r="AH1546" s="9" t="str">
        <f t="shared" si="1088"/>
        <v>JSR +33</v>
      </c>
      <c r="AI1546" t="str">
        <f t="shared" si="1089"/>
        <v>1,+33</v>
      </c>
      <c r="AJ1546" s="16" t="str">
        <f t="shared" si="1090"/>
        <v>+33</v>
      </c>
      <c r="AK1546" t="str">
        <f t="shared" si="1091"/>
        <v>NEGZ# 3,1,SNC</v>
      </c>
      <c r="AL1546" s="4" t="str">
        <f t="shared" si="1092"/>
        <v>NEG</v>
      </c>
      <c r="AM1546" s="4" t="str">
        <f t="shared" si="1093"/>
        <v/>
      </c>
      <c r="AN1546" s="4" t="str">
        <f t="shared" si="1094"/>
        <v>Z</v>
      </c>
      <c r="AO1546" s="4" t="str">
        <f t="shared" si="1095"/>
        <v>#</v>
      </c>
      <c r="AP1546" s="15" t="str">
        <f t="shared" si="1096"/>
        <v>,SNC</v>
      </c>
      <c r="AQ1546" s="9" t="str">
        <f>_xlfn.XLOOKUP(D1546,Sheet2!$E$3:$E$101,Sheet2!$F$3:$F$101,"******************")</f>
        <v>******************</v>
      </c>
      <c r="AR1546" s="33" t="str">
        <f t="shared" si="1082"/>
        <v>DIA 1,DSKP</v>
      </c>
      <c r="AS1546" s="9" t="str">
        <f t="shared" si="1083"/>
        <v>DIA</v>
      </c>
      <c r="AT1546" s="4">
        <f t="shared" si="1097"/>
        <v>1</v>
      </c>
      <c r="AU1546" s="6">
        <f t="shared" si="1098"/>
        <v>0</v>
      </c>
      <c r="AV1546" s="4" t="str">
        <f t="shared" si="1099"/>
        <v/>
      </c>
      <c r="AW1546" s="4">
        <f t="shared" si="1100"/>
        <v>33</v>
      </c>
      <c r="AX1546" s="4" t="str">
        <f>_xlfn.XLOOKUP(AW1546,Sheet2!$Q$3:$Q$66,Sheet2!$R$3:$R$66,"**")</f>
        <v>DSKP</v>
      </c>
      <c r="AY1546" s="4">
        <f t="shared" si="1101"/>
        <v>1</v>
      </c>
      <c r="AZ1546" s="16" t="str">
        <f t="shared" si="1102"/>
        <v>SKPBN</v>
      </c>
    </row>
    <row r="1547" spans="2:52" x14ac:dyDescent="0.35">
      <c r="B1547" s="3">
        <f t="shared" si="1060"/>
        <v>14</v>
      </c>
      <c r="C1547" s="1">
        <f t="shared" si="1061"/>
        <v>3261</v>
      </c>
      <c r="D1547" s="2">
        <v>125113</v>
      </c>
      <c r="E1547" s="2" t="str">
        <f>_xlfn.XLOOKUP(C1547,Sheet2!$N$3:$N$1000,Sheet2!$O$3:$O$1000,"")</f>
        <v/>
      </c>
      <c r="F1547" s="9" t="str">
        <f t="shared" si="1059"/>
        <v>MOVL# 1,1,SNC</v>
      </c>
      <c r="G1547" s="4" t="str">
        <f t="shared" si="1079"/>
        <v>252</v>
      </c>
      <c r="H1547" s="4">
        <f t="shared" si="1080"/>
        <v>113</v>
      </c>
      <c r="I1547" s="6">
        <f t="shared" si="1072"/>
        <v>1</v>
      </c>
      <c r="J1547" s="6">
        <f t="shared" si="1073"/>
        <v>2</v>
      </c>
      <c r="K1547" s="6">
        <f t="shared" si="1074"/>
        <v>5</v>
      </c>
      <c r="L1547" s="6">
        <f t="shared" si="1075"/>
        <v>1</v>
      </c>
      <c r="M1547" s="6">
        <f t="shared" si="1076"/>
        <v>1</v>
      </c>
      <c r="N1547" s="6">
        <f t="shared" si="1077"/>
        <v>3</v>
      </c>
      <c r="O1547" s="13">
        <f t="shared" si="1078"/>
        <v>21</v>
      </c>
      <c r="P1547" s="4">
        <f t="shared" si="1084"/>
        <v>5</v>
      </c>
      <c r="Q1547" s="4">
        <f t="shared" si="1085"/>
        <v>1</v>
      </c>
      <c r="R1547">
        <f t="shared" si="1062"/>
        <v>113</v>
      </c>
      <c r="S1547" s="4">
        <f t="shared" si="1063"/>
        <v>2</v>
      </c>
      <c r="T1547" s="15">
        <f t="shared" si="1064"/>
        <v>0</v>
      </c>
      <c r="U1547" s="4">
        <f t="shared" si="1065"/>
        <v>1</v>
      </c>
      <c r="V1547" s="4">
        <f t="shared" si="1066"/>
        <v>1</v>
      </c>
      <c r="W1547" s="4">
        <f t="shared" si="1067"/>
        <v>2</v>
      </c>
      <c r="X1547" s="6">
        <f t="shared" si="1068"/>
        <v>1</v>
      </c>
      <c r="Y1547" s="4">
        <f t="shared" si="1069"/>
        <v>0</v>
      </c>
      <c r="Z1547" s="6">
        <f t="shared" si="1070"/>
        <v>1</v>
      </c>
      <c r="AA1547" s="18">
        <f t="shared" si="1071"/>
        <v>3</v>
      </c>
      <c r="AB1547" s="9" t="str">
        <f t="shared" si="1086"/>
        <v>+113,2</v>
      </c>
      <c r="AC1547" s="9" t="str">
        <f>_xlfn.XLOOKUP(R1547,Sheet2!$H$3:$H$258,Sheet2!$I$3:$I$258,"-----")</f>
        <v>TRCL</v>
      </c>
      <c r="AD1547" s="9" t="str">
        <f>_xlfn.XLOOKUP(VALUE(AE1547),Sheet2!$N$3:$N$1000,Sheet2!$O$3:$O$1000,"********")</f>
        <v>********</v>
      </c>
      <c r="AE1547" t="str">
        <f t="shared" si="1081"/>
        <v>3374</v>
      </c>
      <c r="AF1547" s="9" t="str">
        <f>IF(R1547&lt;200,"+"&amp;TEXT(R1547,"0"),"-"&amp;TEXT(_xlfn.XLOOKUP(R1547,Sheet2!$K$3:$K$130,Sheet2!$L$3:$L$130,"-----"),"0"))</f>
        <v>+113</v>
      </c>
      <c r="AG1547" s="9" t="str">
        <f t="shared" si="1087"/>
        <v/>
      </c>
      <c r="AH1547" s="9" t="str">
        <f t="shared" si="1088"/>
        <v>JSR +113,2</v>
      </c>
      <c r="AI1547" t="str">
        <f t="shared" si="1089"/>
        <v>1,+113,2</v>
      </c>
      <c r="AJ1547" s="16" t="str">
        <f t="shared" si="1090"/>
        <v>+113,2</v>
      </c>
      <c r="AK1547" t="str">
        <f t="shared" si="1091"/>
        <v>MOVL# 1,1,SNC</v>
      </c>
      <c r="AL1547" s="4" t="str">
        <f t="shared" si="1092"/>
        <v>MOV</v>
      </c>
      <c r="AM1547" s="4" t="str">
        <f t="shared" si="1093"/>
        <v>L</v>
      </c>
      <c r="AN1547" s="4" t="str">
        <f t="shared" si="1094"/>
        <v/>
      </c>
      <c r="AO1547" s="4" t="str">
        <f t="shared" si="1095"/>
        <v>#</v>
      </c>
      <c r="AP1547" s="15" t="str">
        <f t="shared" si="1096"/>
        <v>,SNC</v>
      </c>
      <c r="AQ1547" s="9" t="str">
        <f>_xlfn.XLOOKUP(D1547,Sheet2!$E$3:$E$101,Sheet2!$F$3:$F$101,"******************")</f>
        <v>******************</v>
      </c>
      <c r="AR1547" s="33" t="str">
        <f t="shared" si="1082"/>
        <v>DOAS 1,PTP</v>
      </c>
      <c r="AS1547" s="9" t="str">
        <f t="shared" si="1083"/>
        <v>DOAS</v>
      </c>
      <c r="AT1547" s="4">
        <f t="shared" si="1097"/>
        <v>1</v>
      </c>
      <c r="AU1547" s="6">
        <f t="shared" si="1098"/>
        <v>1</v>
      </c>
      <c r="AV1547" s="4" t="str">
        <f t="shared" si="1099"/>
        <v>S</v>
      </c>
      <c r="AW1547" s="4">
        <f t="shared" si="1100"/>
        <v>13</v>
      </c>
      <c r="AX1547" s="4" t="str">
        <f>_xlfn.XLOOKUP(AW1547,Sheet2!$Q$3:$Q$66,Sheet2!$R$3:$R$66,"**")</f>
        <v>PTP</v>
      </c>
      <c r="AY1547" s="4">
        <f t="shared" si="1101"/>
        <v>2</v>
      </c>
      <c r="AZ1547" s="16" t="str">
        <f t="shared" si="1102"/>
        <v>SKPBZ</v>
      </c>
    </row>
    <row r="1548" spans="2:52" x14ac:dyDescent="0.35">
      <c r="B1548" s="3">
        <f t="shared" si="1060"/>
        <v>15</v>
      </c>
      <c r="C1548" s="1">
        <f t="shared" si="1061"/>
        <v>3262</v>
      </c>
      <c r="D1548" s="2">
        <v>6242</v>
      </c>
      <c r="E1548" s="2" t="str">
        <f>_xlfn.XLOOKUP(C1548,Sheet2!$N$3:$N$1000,Sheet2!$O$3:$O$1000,"")</f>
        <v/>
      </c>
      <c r="F1548" s="9" t="str">
        <f t="shared" si="1059"/>
        <v>EHALT</v>
      </c>
      <c r="G1548" s="4" t="str">
        <f t="shared" si="1079"/>
        <v>14</v>
      </c>
      <c r="H1548" s="4">
        <f t="shared" si="1080"/>
        <v>242</v>
      </c>
      <c r="I1548" s="6">
        <f t="shared" si="1072"/>
        <v>0</v>
      </c>
      <c r="J1548" s="6">
        <f t="shared" si="1073"/>
        <v>0</v>
      </c>
      <c r="K1548" s="6">
        <f t="shared" si="1074"/>
        <v>6</v>
      </c>
      <c r="L1548" s="6">
        <f t="shared" si="1075"/>
        <v>2</v>
      </c>
      <c r="M1548" s="6">
        <f t="shared" si="1076"/>
        <v>4</v>
      </c>
      <c r="N1548" s="6">
        <f t="shared" si="1077"/>
        <v>2</v>
      </c>
      <c r="O1548" s="13">
        <f t="shared" si="1078"/>
        <v>1</v>
      </c>
      <c r="P1548" s="4">
        <f t="shared" si="1084"/>
        <v>0</v>
      </c>
      <c r="Q1548" s="4">
        <f t="shared" si="1085"/>
        <v>1</v>
      </c>
      <c r="R1548">
        <f t="shared" si="1062"/>
        <v>242</v>
      </c>
      <c r="S1548" s="4">
        <f t="shared" si="1063"/>
        <v>0</v>
      </c>
      <c r="T1548" s="15">
        <f t="shared" si="1064"/>
        <v>1</v>
      </c>
      <c r="U1548" s="4">
        <f t="shared" si="1065"/>
        <v>0</v>
      </c>
      <c r="V1548" s="4">
        <f t="shared" si="1066"/>
        <v>1</v>
      </c>
      <c r="W1548" s="4">
        <f t="shared" si="1067"/>
        <v>4</v>
      </c>
      <c r="X1548" s="6">
        <f t="shared" si="1068"/>
        <v>2</v>
      </c>
      <c r="Y1548" s="4">
        <f t="shared" si="1069"/>
        <v>2</v>
      </c>
      <c r="Z1548" s="6">
        <f t="shared" si="1070"/>
        <v>0</v>
      </c>
      <c r="AA1548" s="18">
        <f t="shared" si="1071"/>
        <v>2</v>
      </c>
      <c r="AB1548" s="9" t="str">
        <f t="shared" si="1086"/>
        <v>I.EHA</v>
      </c>
      <c r="AC1548" s="9" t="str">
        <f>_xlfn.XLOOKUP(R1548,Sheet2!$H$3:$H$258,Sheet2!$I$3:$I$258,"-----")</f>
        <v>I.EHA</v>
      </c>
      <c r="AD1548" s="9" t="str">
        <f>_xlfn.XLOOKUP(VALUE(AE1548),Sheet2!$N$3:$N$1000,Sheet2!$O$3:$O$1000,"********")</f>
        <v>********</v>
      </c>
      <c r="AE1548" t="str">
        <f t="shared" si="1081"/>
        <v>3124</v>
      </c>
      <c r="AF1548" s="9" t="str">
        <f>IF(R1548&lt;200,"+"&amp;TEXT(R1548,"0"),"-"&amp;TEXT(_xlfn.XLOOKUP(R1548,Sheet2!$K$3:$K$130,Sheet2!$L$3:$L$130,"-----"),"0"))</f>
        <v>-136</v>
      </c>
      <c r="AG1548" s="9" t="str">
        <f t="shared" si="1087"/>
        <v>@</v>
      </c>
      <c r="AH1548" s="9" t="str">
        <f t="shared" si="1088"/>
        <v>JSR @I.EHA</v>
      </c>
      <c r="AI1548" t="str">
        <f t="shared" si="1089"/>
        <v>1,@I.EHA</v>
      </c>
      <c r="AJ1548" s="16" t="str">
        <f t="shared" si="1090"/>
        <v>@I.EHA</v>
      </c>
      <c r="AK1548" t="str">
        <f t="shared" si="1091"/>
        <v>ADCOR 0,1,SZC</v>
      </c>
      <c r="AL1548" s="4" t="str">
        <f t="shared" si="1092"/>
        <v>ADC</v>
      </c>
      <c r="AM1548" s="4" t="str">
        <f t="shared" si="1093"/>
        <v>R</v>
      </c>
      <c r="AN1548" s="4" t="str">
        <f t="shared" si="1094"/>
        <v>O</v>
      </c>
      <c r="AO1548" s="4" t="str">
        <f t="shared" si="1095"/>
        <v/>
      </c>
      <c r="AP1548" s="15" t="str">
        <f t="shared" si="1096"/>
        <v>,SZC</v>
      </c>
      <c r="AQ1548" s="9" t="str">
        <f>_xlfn.XLOOKUP(D1548,Sheet2!$E$3:$E$101,Sheet2!$F$3:$F$101,"******************")</f>
        <v>EHALT</v>
      </c>
      <c r="AR1548" s="33" t="str">
        <f t="shared" si="1082"/>
        <v>DOBC 1,**</v>
      </c>
      <c r="AS1548" s="9" t="str">
        <f t="shared" si="1083"/>
        <v>DOBC</v>
      </c>
      <c r="AT1548" s="4">
        <f t="shared" si="1097"/>
        <v>1</v>
      </c>
      <c r="AU1548" s="6">
        <f t="shared" si="1098"/>
        <v>2</v>
      </c>
      <c r="AV1548" s="4" t="str">
        <f t="shared" si="1099"/>
        <v>C</v>
      </c>
      <c r="AW1548" s="4">
        <f t="shared" si="1100"/>
        <v>42</v>
      </c>
      <c r="AX1548" s="4" t="str">
        <f>_xlfn.XLOOKUP(AW1548,Sheet2!$Q$3:$Q$66,Sheet2!$R$3:$R$66,"**")</f>
        <v>**</v>
      </c>
      <c r="AY1548" s="4">
        <f t="shared" si="1101"/>
        <v>4</v>
      </c>
      <c r="AZ1548" s="16" t="str">
        <f t="shared" si="1102"/>
        <v>SKPDN</v>
      </c>
    </row>
    <row r="1549" spans="2:52" x14ac:dyDescent="0.35">
      <c r="B1549" s="3">
        <f t="shared" si="1060"/>
        <v>16</v>
      </c>
      <c r="C1549" s="1">
        <f t="shared" si="1061"/>
        <v>3263</v>
      </c>
      <c r="D1549" s="2">
        <v>6243</v>
      </c>
      <c r="E1549" s="2" t="str">
        <f>_xlfn.XLOOKUP(C1549,Sheet2!$N$3:$N$1000,Sheet2!$O$3:$O$1000,"")</f>
        <v/>
      </c>
      <c r="F1549" s="9" t="str">
        <f t="shared" si="1059"/>
        <v>LOOP</v>
      </c>
      <c r="G1549" s="4" t="str">
        <f t="shared" si="1079"/>
        <v>14</v>
      </c>
      <c r="H1549" s="4">
        <f t="shared" si="1080"/>
        <v>243</v>
      </c>
      <c r="I1549" s="6">
        <f t="shared" si="1072"/>
        <v>0</v>
      </c>
      <c r="J1549" s="6">
        <f t="shared" si="1073"/>
        <v>0</v>
      </c>
      <c r="K1549" s="6">
        <f t="shared" si="1074"/>
        <v>6</v>
      </c>
      <c r="L1549" s="6">
        <f t="shared" si="1075"/>
        <v>2</v>
      </c>
      <c r="M1549" s="6">
        <f t="shared" si="1076"/>
        <v>4</v>
      </c>
      <c r="N1549" s="6">
        <f t="shared" si="1077"/>
        <v>3</v>
      </c>
      <c r="O1549" s="13">
        <f t="shared" si="1078"/>
        <v>1</v>
      </c>
      <c r="P1549" s="4">
        <f t="shared" si="1084"/>
        <v>0</v>
      </c>
      <c r="Q1549" s="4">
        <f t="shared" si="1085"/>
        <v>1</v>
      </c>
      <c r="R1549">
        <f t="shared" si="1062"/>
        <v>243</v>
      </c>
      <c r="S1549" s="4">
        <f t="shared" si="1063"/>
        <v>0</v>
      </c>
      <c r="T1549" s="15">
        <f t="shared" si="1064"/>
        <v>1</v>
      </c>
      <c r="U1549" s="4">
        <f t="shared" si="1065"/>
        <v>0</v>
      </c>
      <c r="V1549" s="4">
        <f t="shared" si="1066"/>
        <v>1</v>
      </c>
      <c r="W1549" s="4">
        <f t="shared" si="1067"/>
        <v>4</v>
      </c>
      <c r="X1549" s="6">
        <f t="shared" si="1068"/>
        <v>2</v>
      </c>
      <c r="Y1549" s="4">
        <f t="shared" si="1069"/>
        <v>2</v>
      </c>
      <c r="Z1549" s="6">
        <f t="shared" si="1070"/>
        <v>0</v>
      </c>
      <c r="AA1549" s="18">
        <f t="shared" si="1071"/>
        <v>3</v>
      </c>
      <c r="AB1549" s="9" t="str">
        <f t="shared" si="1086"/>
        <v>I.LOO</v>
      </c>
      <c r="AC1549" s="9" t="str">
        <f>_xlfn.XLOOKUP(R1549,Sheet2!$H$3:$H$258,Sheet2!$I$3:$I$258,"-----")</f>
        <v>I.LOO</v>
      </c>
      <c r="AD1549" s="9" t="str">
        <f>_xlfn.XLOOKUP(VALUE(AE1549),Sheet2!$N$3:$N$1000,Sheet2!$O$3:$O$1000,"********")</f>
        <v>********</v>
      </c>
      <c r="AE1549" t="str">
        <f t="shared" si="1081"/>
        <v>3126</v>
      </c>
      <c r="AF1549" s="9" t="str">
        <f>IF(R1549&lt;200,"+"&amp;TEXT(R1549,"0"),"-"&amp;TEXT(_xlfn.XLOOKUP(R1549,Sheet2!$K$3:$K$130,Sheet2!$L$3:$L$130,"-----"),"0"))</f>
        <v>-135</v>
      </c>
      <c r="AG1549" s="9" t="str">
        <f t="shared" si="1087"/>
        <v>@</v>
      </c>
      <c r="AH1549" s="9" t="str">
        <f t="shared" si="1088"/>
        <v>JSR @I.LOO</v>
      </c>
      <c r="AI1549" t="str">
        <f t="shared" si="1089"/>
        <v>1,@I.LOO</v>
      </c>
      <c r="AJ1549" s="16" t="str">
        <f t="shared" si="1090"/>
        <v>@I.LOO</v>
      </c>
      <c r="AK1549" t="str">
        <f t="shared" si="1091"/>
        <v>ADCOR 0,1,SNC</v>
      </c>
      <c r="AL1549" s="4" t="str">
        <f t="shared" si="1092"/>
        <v>ADC</v>
      </c>
      <c r="AM1549" s="4" t="str">
        <f t="shared" si="1093"/>
        <v>R</v>
      </c>
      <c r="AN1549" s="4" t="str">
        <f t="shared" si="1094"/>
        <v>O</v>
      </c>
      <c r="AO1549" s="4" t="str">
        <f t="shared" si="1095"/>
        <v/>
      </c>
      <c r="AP1549" s="15" t="str">
        <f t="shared" si="1096"/>
        <v>,SNC</v>
      </c>
      <c r="AQ1549" s="9" t="str">
        <f>_xlfn.XLOOKUP(D1549,Sheet2!$E$3:$E$101,Sheet2!$F$3:$F$101,"******************")</f>
        <v>LOOP</v>
      </c>
      <c r="AR1549" s="33" t="str">
        <f t="shared" si="1082"/>
        <v>DOBC 1,**</v>
      </c>
      <c r="AS1549" s="9" t="str">
        <f t="shared" si="1083"/>
        <v>DOBC</v>
      </c>
      <c r="AT1549" s="4">
        <f t="shared" si="1097"/>
        <v>1</v>
      </c>
      <c r="AU1549" s="6">
        <f t="shared" si="1098"/>
        <v>2</v>
      </c>
      <c r="AV1549" s="4" t="str">
        <f t="shared" si="1099"/>
        <v>C</v>
      </c>
      <c r="AW1549" s="4">
        <f t="shared" si="1100"/>
        <v>43</v>
      </c>
      <c r="AX1549" s="4" t="str">
        <f>_xlfn.XLOOKUP(AW1549,Sheet2!$Q$3:$Q$66,Sheet2!$R$3:$R$66,"**")</f>
        <v>**</v>
      </c>
      <c r="AY1549" s="4">
        <f t="shared" si="1101"/>
        <v>4</v>
      </c>
      <c r="AZ1549" s="16" t="str">
        <f t="shared" si="1102"/>
        <v>SKPDN</v>
      </c>
    </row>
    <row r="1550" spans="2:52" x14ac:dyDescent="0.35">
      <c r="B1550" s="3">
        <v>18</v>
      </c>
      <c r="C1550" s="1">
        <f t="shared" si="1061"/>
        <v>3264</v>
      </c>
      <c r="D1550" s="2">
        <v>6240</v>
      </c>
      <c r="E1550" s="2" t="str">
        <f>_xlfn.XLOOKUP(C1550,Sheet2!$N$3:$N$1000,Sheet2!$O$3:$O$1000,"")</f>
        <v>D34</v>
      </c>
      <c r="F1550" s="9" t="str">
        <f t="shared" si="1059"/>
        <v>SETP1</v>
      </c>
      <c r="G1550" s="4" t="str">
        <f t="shared" si="1079"/>
        <v>14</v>
      </c>
      <c r="H1550" s="4">
        <f t="shared" si="1080"/>
        <v>240</v>
      </c>
      <c r="I1550" s="6">
        <f t="shared" si="1072"/>
        <v>0</v>
      </c>
      <c r="J1550" s="6">
        <f t="shared" si="1073"/>
        <v>0</v>
      </c>
      <c r="K1550" s="6">
        <f t="shared" si="1074"/>
        <v>6</v>
      </c>
      <c r="L1550" s="6">
        <f t="shared" si="1075"/>
        <v>2</v>
      </c>
      <c r="M1550" s="6">
        <f t="shared" si="1076"/>
        <v>4</v>
      </c>
      <c r="N1550" s="6">
        <f t="shared" si="1077"/>
        <v>0</v>
      </c>
      <c r="O1550" s="13">
        <f t="shared" si="1078"/>
        <v>1</v>
      </c>
      <c r="P1550" s="4">
        <f t="shared" si="1084"/>
        <v>0</v>
      </c>
      <c r="Q1550" s="4">
        <f t="shared" si="1085"/>
        <v>1</v>
      </c>
      <c r="R1550">
        <f t="shared" si="1062"/>
        <v>240</v>
      </c>
      <c r="S1550" s="4">
        <f t="shared" si="1063"/>
        <v>0</v>
      </c>
      <c r="T1550" s="15">
        <f t="shared" si="1064"/>
        <v>1</v>
      </c>
      <c r="U1550" s="4">
        <f t="shared" si="1065"/>
        <v>0</v>
      </c>
      <c r="V1550" s="4">
        <f t="shared" si="1066"/>
        <v>1</v>
      </c>
      <c r="W1550" s="4">
        <f t="shared" si="1067"/>
        <v>4</v>
      </c>
      <c r="X1550" s="6">
        <f t="shared" si="1068"/>
        <v>2</v>
      </c>
      <c r="Y1550" s="4">
        <f t="shared" si="1069"/>
        <v>2</v>
      </c>
      <c r="Z1550" s="6">
        <f t="shared" si="1070"/>
        <v>0</v>
      </c>
      <c r="AA1550" s="18">
        <f t="shared" si="1071"/>
        <v>0</v>
      </c>
      <c r="AB1550" s="9" t="str">
        <f t="shared" si="1086"/>
        <v>I.SETP</v>
      </c>
      <c r="AC1550" s="9" t="str">
        <f>_xlfn.XLOOKUP(R1550,Sheet2!$H$3:$H$258,Sheet2!$I$3:$I$258,"-----")</f>
        <v>I.SETP</v>
      </c>
      <c r="AD1550" s="9" t="str">
        <f>_xlfn.XLOOKUP(VALUE(AE1550),Sheet2!$N$3:$N$1000,Sheet2!$O$3:$O$1000,"********")</f>
        <v>********</v>
      </c>
      <c r="AE1550" t="str">
        <f t="shared" si="1081"/>
        <v>3124</v>
      </c>
      <c r="AF1550" s="9" t="str">
        <f>IF(R1550&lt;200,"+"&amp;TEXT(R1550,"0"),"-"&amp;TEXT(_xlfn.XLOOKUP(R1550,Sheet2!$K$3:$K$130,Sheet2!$L$3:$L$130,"-----"),"0"))</f>
        <v>-140</v>
      </c>
      <c r="AG1550" s="9" t="str">
        <f t="shared" si="1087"/>
        <v>@</v>
      </c>
      <c r="AH1550" s="9" t="str">
        <f t="shared" si="1088"/>
        <v>JSR @I.SETP</v>
      </c>
      <c r="AI1550" t="str">
        <f t="shared" si="1089"/>
        <v>1,@I.SETP</v>
      </c>
      <c r="AJ1550" s="16" t="str">
        <f t="shared" si="1090"/>
        <v>@I.SETP</v>
      </c>
      <c r="AK1550" t="str">
        <f t="shared" si="1091"/>
        <v>ADCOR 0,1</v>
      </c>
      <c r="AL1550" s="4" t="str">
        <f t="shared" si="1092"/>
        <v>ADC</v>
      </c>
      <c r="AM1550" s="4" t="str">
        <f t="shared" si="1093"/>
        <v>R</v>
      </c>
      <c r="AN1550" s="4" t="str">
        <f t="shared" si="1094"/>
        <v>O</v>
      </c>
      <c r="AO1550" s="4" t="str">
        <f t="shared" si="1095"/>
        <v/>
      </c>
      <c r="AP1550" s="15" t="str">
        <f t="shared" si="1096"/>
        <v/>
      </c>
      <c r="AQ1550" s="9" t="str">
        <f>_xlfn.XLOOKUP(D1550,Sheet2!$E$3:$E$101,Sheet2!$F$3:$F$101,"******************")</f>
        <v>SETP1</v>
      </c>
      <c r="AR1550" s="33" t="str">
        <f t="shared" si="1082"/>
        <v>DOBC 1,**</v>
      </c>
      <c r="AS1550" s="9" t="str">
        <f t="shared" si="1083"/>
        <v>DOBC</v>
      </c>
      <c r="AT1550" s="4">
        <f t="shared" si="1097"/>
        <v>1</v>
      </c>
      <c r="AU1550" s="6">
        <f t="shared" si="1098"/>
        <v>2</v>
      </c>
      <c r="AV1550" s="4" t="str">
        <f t="shared" si="1099"/>
        <v>C</v>
      </c>
      <c r="AW1550" s="4">
        <f t="shared" si="1100"/>
        <v>40</v>
      </c>
      <c r="AX1550" s="4" t="str">
        <f>_xlfn.XLOOKUP(AW1550,Sheet2!$Q$3:$Q$66,Sheet2!$R$3:$R$66,"**")</f>
        <v>**</v>
      </c>
      <c r="AY1550" s="4">
        <f t="shared" si="1101"/>
        <v>4</v>
      </c>
      <c r="AZ1550" s="16" t="str">
        <f t="shared" si="1102"/>
        <v>SKPDN</v>
      </c>
    </row>
    <row r="1551" spans="2:52" x14ac:dyDescent="0.35">
      <c r="B1551" s="3">
        <f t="shared" si="1060"/>
        <v>19</v>
      </c>
      <c r="C1551" s="1">
        <f t="shared" si="1061"/>
        <v>3265</v>
      </c>
      <c r="D1551" s="2">
        <v>20152</v>
      </c>
      <c r="E1551" s="2" t="str">
        <f>_xlfn.XLOOKUP(C1551,Sheet2!$N$3:$N$1000,Sheet2!$O$3:$O$1000,"")</f>
        <v/>
      </c>
      <c r="F1551" s="9" t="str">
        <f t="shared" si="1059"/>
        <v>LDA 0,TESTU</v>
      </c>
      <c r="G1551" s="4" t="str">
        <f t="shared" si="1079"/>
        <v>40</v>
      </c>
      <c r="H1551" s="4">
        <f t="shared" si="1080"/>
        <v>152</v>
      </c>
      <c r="I1551" s="6">
        <f t="shared" si="1072"/>
        <v>0</v>
      </c>
      <c r="J1551" s="6">
        <f t="shared" si="1073"/>
        <v>2</v>
      </c>
      <c r="K1551" s="6">
        <f t="shared" si="1074"/>
        <v>0</v>
      </c>
      <c r="L1551" s="6">
        <f t="shared" si="1075"/>
        <v>1</v>
      </c>
      <c r="M1551" s="6">
        <f t="shared" si="1076"/>
        <v>5</v>
      </c>
      <c r="N1551" s="6">
        <f t="shared" si="1077"/>
        <v>2</v>
      </c>
      <c r="O1551" s="13">
        <f t="shared" si="1078"/>
        <v>4</v>
      </c>
      <c r="P1551" s="4">
        <f t="shared" si="1084"/>
        <v>1</v>
      </c>
      <c r="Q1551" s="4">
        <f t="shared" si="1085"/>
        <v>0</v>
      </c>
      <c r="R1551">
        <f t="shared" si="1062"/>
        <v>152</v>
      </c>
      <c r="S1551" s="4">
        <f t="shared" si="1063"/>
        <v>0</v>
      </c>
      <c r="T1551" s="15">
        <f t="shared" si="1064"/>
        <v>0</v>
      </c>
      <c r="U1551" s="4">
        <f t="shared" si="1065"/>
        <v>1</v>
      </c>
      <c r="V1551" s="4">
        <f t="shared" si="1066"/>
        <v>0</v>
      </c>
      <c r="W1551" s="4">
        <f t="shared" si="1067"/>
        <v>0</v>
      </c>
      <c r="X1551" s="6">
        <f t="shared" si="1068"/>
        <v>1</v>
      </c>
      <c r="Y1551" s="4">
        <f t="shared" si="1069"/>
        <v>2</v>
      </c>
      <c r="Z1551" s="6">
        <f t="shared" si="1070"/>
        <v>1</v>
      </c>
      <c r="AA1551" s="18">
        <f t="shared" si="1071"/>
        <v>2</v>
      </c>
      <c r="AB1551" s="9" t="str">
        <f t="shared" si="1086"/>
        <v>TESTU</v>
      </c>
      <c r="AC1551" s="9" t="str">
        <f>_xlfn.XLOOKUP(R1551,Sheet2!$H$3:$H$258,Sheet2!$I$3:$I$258,"-----")</f>
        <v>TESTU</v>
      </c>
      <c r="AD1551" s="9" t="str">
        <f>_xlfn.XLOOKUP(VALUE(AE1551),Sheet2!$N$3:$N$1000,Sheet2!$O$3:$O$1000,"********")</f>
        <v>E2E</v>
      </c>
      <c r="AE1551" t="str">
        <f t="shared" si="1081"/>
        <v>3437</v>
      </c>
      <c r="AF1551" s="9" t="str">
        <f>IF(R1551&lt;200,"+"&amp;TEXT(R1551,"0"),"-"&amp;TEXT(_xlfn.XLOOKUP(R1551,Sheet2!$K$3:$K$130,Sheet2!$L$3:$L$130,"-----"),"0"))</f>
        <v>+152</v>
      </c>
      <c r="AG1551" s="9" t="str">
        <f t="shared" si="1087"/>
        <v/>
      </c>
      <c r="AH1551" s="9" t="str">
        <f t="shared" si="1088"/>
        <v>JMP TESTU</v>
      </c>
      <c r="AI1551" t="str">
        <f t="shared" si="1089"/>
        <v>0,TESTU</v>
      </c>
      <c r="AJ1551" s="16" t="str">
        <f t="shared" si="1090"/>
        <v>TESTU</v>
      </c>
      <c r="AK1551" t="str">
        <f t="shared" si="1091"/>
        <v>COMOL# 1,0,SZC</v>
      </c>
      <c r="AL1551" s="4" t="str">
        <f t="shared" si="1092"/>
        <v>COM</v>
      </c>
      <c r="AM1551" s="4" t="str">
        <f t="shared" si="1093"/>
        <v>L</v>
      </c>
      <c r="AN1551" s="4" t="str">
        <f t="shared" si="1094"/>
        <v>O</v>
      </c>
      <c r="AO1551" s="4" t="str">
        <f t="shared" si="1095"/>
        <v>#</v>
      </c>
      <c r="AP1551" s="15" t="str">
        <f t="shared" si="1096"/>
        <v>,SZC</v>
      </c>
      <c r="AQ1551" s="9" t="str">
        <f>_xlfn.XLOOKUP(D1551,Sheet2!$E$3:$E$101,Sheet2!$F$3:$F$101,"******************")</f>
        <v>******************</v>
      </c>
      <c r="AR1551" s="33" t="str">
        <f t="shared" si="1082"/>
        <v>NIOS **</v>
      </c>
      <c r="AS1551" s="9" t="str">
        <f t="shared" si="1083"/>
        <v>DOCS</v>
      </c>
      <c r="AT1551" s="4">
        <f t="shared" si="1097"/>
        <v>0</v>
      </c>
      <c r="AU1551" s="6">
        <f t="shared" si="1098"/>
        <v>1</v>
      </c>
      <c r="AV1551" s="4" t="str">
        <f t="shared" si="1099"/>
        <v>S</v>
      </c>
      <c r="AW1551" s="4">
        <f t="shared" si="1100"/>
        <v>52</v>
      </c>
      <c r="AX1551" s="4" t="str">
        <f>_xlfn.XLOOKUP(AW1551,Sheet2!$Q$3:$Q$66,Sheet2!$R$3:$R$66,"**")</f>
        <v>**</v>
      </c>
      <c r="AY1551" s="4">
        <f t="shared" si="1101"/>
        <v>0</v>
      </c>
      <c r="AZ1551" s="16" t="str">
        <f t="shared" si="1102"/>
        <v>SKPBZ</v>
      </c>
    </row>
    <row r="1552" spans="2:52" x14ac:dyDescent="0.35">
      <c r="B1552" s="3">
        <f t="shared" si="1060"/>
        <v>20</v>
      </c>
      <c r="C1552" s="1">
        <f t="shared" si="1061"/>
        <v>3266</v>
      </c>
      <c r="D1552" s="2">
        <v>24121</v>
      </c>
      <c r="E1552" s="2" t="str">
        <f>_xlfn.XLOOKUP(C1552,Sheet2!$N$3:$N$1000,Sheet2!$O$3:$O$1000,"")</f>
        <v/>
      </c>
      <c r="F1552" s="9" t="str">
        <f t="shared" si="1059"/>
        <v>LDA 1,C17</v>
      </c>
      <c r="G1552" s="4" t="str">
        <f t="shared" si="1079"/>
        <v>50</v>
      </c>
      <c r="H1552" s="4">
        <f t="shared" si="1080"/>
        <v>121</v>
      </c>
      <c r="I1552" s="6">
        <f t="shared" si="1072"/>
        <v>0</v>
      </c>
      <c r="J1552" s="6">
        <f t="shared" si="1073"/>
        <v>2</v>
      </c>
      <c r="K1552" s="6">
        <f t="shared" si="1074"/>
        <v>4</v>
      </c>
      <c r="L1552" s="6">
        <f t="shared" si="1075"/>
        <v>1</v>
      </c>
      <c r="M1552" s="6">
        <f t="shared" si="1076"/>
        <v>2</v>
      </c>
      <c r="N1552" s="6">
        <f t="shared" si="1077"/>
        <v>1</v>
      </c>
      <c r="O1552" s="13">
        <f t="shared" si="1078"/>
        <v>5</v>
      </c>
      <c r="P1552" s="4">
        <f t="shared" si="1084"/>
        <v>1</v>
      </c>
      <c r="Q1552" s="4">
        <f t="shared" si="1085"/>
        <v>1</v>
      </c>
      <c r="R1552">
        <f t="shared" si="1062"/>
        <v>121</v>
      </c>
      <c r="S1552" s="4">
        <f t="shared" si="1063"/>
        <v>0</v>
      </c>
      <c r="T1552" s="15">
        <f t="shared" si="1064"/>
        <v>0</v>
      </c>
      <c r="U1552" s="4">
        <f t="shared" si="1065"/>
        <v>1</v>
      </c>
      <c r="V1552" s="4">
        <f t="shared" si="1066"/>
        <v>1</v>
      </c>
      <c r="W1552" s="4">
        <f t="shared" si="1067"/>
        <v>0</v>
      </c>
      <c r="X1552" s="6">
        <f t="shared" si="1068"/>
        <v>1</v>
      </c>
      <c r="Y1552" s="4">
        <f t="shared" si="1069"/>
        <v>1</v>
      </c>
      <c r="Z1552" s="6">
        <f t="shared" si="1070"/>
        <v>0</v>
      </c>
      <c r="AA1552" s="18">
        <f t="shared" si="1071"/>
        <v>1</v>
      </c>
      <c r="AB1552" s="9" t="str">
        <f t="shared" si="1086"/>
        <v>C17</v>
      </c>
      <c r="AC1552" s="9" t="str">
        <f>_xlfn.XLOOKUP(R1552,Sheet2!$H$3:$H$258,Sheet2!$I$3:$I$258,"-----")</f>
        <v>C17</v>
      </c>
      <c r="AD1552" s="9" t="str">
        <f>_xlfn.XLOOKUP(VALUE(AE1552),Sheet2!$N$3:$N$1000,Sheet2!$O$3:$O$1000,"********")</f>
        <v>********</v>
      </c>
      <c r="AE1552" t="str">
        <f t="shared" si="1081"/>
        <v>3407</v>
      </c>
      <c r="AF1552" s="9" t="str">
        <f>IF(R1552&lt;200,"+"&amp;TEXT(R1552,"0"),"-"&amp;TEXT(_xlfn.XLOOKUP(R1552,Sheet2!$K$3:$K$130,Sheet2!$L$3:$L$130,"-----"),"0"))</f>
        <v>+121</v>
      </c>
      <c r="AG1552" s="9" t="str">
        <f t="shared" si="1087"/>
        <v/>
      </c>
      <c r="AH1552" s="9" t="str">
        <f t="shared" si="1088"/>
        <v>JSR C17</v>
      </c>
      <c r="AI1552" t="str">
        <f t="shared" si="1089"/>
        <v>1,C17</v>
      </c>
      <c r="AJ1552" s="16" t="str">
        <f t="shared" si="1090"/>
        <v>C17</v>
      </c>
      <c r="AK1552" t="str">
        <f t="shared" si="1091"/>
        <v>COMZL 1,1,SKP</v>
      </c>
      <c r="AL1552" s="4" t="str">
        <f t="shared" si="1092"/>
        <v>COM</v>
      </c>
      <c r="AM1552" s="4" t="str">
        <f t="shared" si="1093"/>
        <v>L</v>
      </c>
      <c r="AN1552" s="4" t="str">
        <f t="shared" si="1094"/>
        <v>Z</v>
      </c>
      <c r="AO1552" s="4" t="str">
        <f t="shared" si="1095"/>
        <v/>
      </c>
      <c r="AP1552" s="15" t="str">
        <f t="shared" si="1096"/>
        <v>,SKP</v>
      </c>
      <c r="AQ1552" s="9" t="str">
        <f>_xlfn.XLOOKUP(D1552,Sheet2!$E$3:$E$101,Sheet2!$F$3:$F$101,"******************")</f>
        <v>******************</v>
      </c>
      <c r="AR1552" s="33" t="str">
        <f t="shared" si="1082"/>
        <v>NIOS ADCV</v>
      </c>
      <c r="AS1552" s="9" t="str">
        <f t="shared" si="1083"/>
        <v>DOCS</v>
      </c>
      <c r="AT1552" s="4">
        <f t="shared" si="1097"/>
        <v>1</v>
      </c>
      <c r="AU1552" s="6">
        <f t="shared" si="1098"/>
        <v>1</v>
      </c>
      <c r="AV1552" s="4" t="str">
        <f t="shared" si="1099"/>
        <v>S</v>
      </c>
      <c r="AW1552" s="4">
        <f t="shared" si="1100"/>
        <v>21</v>
      </c>
      <c r="AX1552" s="4" t="str">
        <f>_xlfn.XLOOKUP(AW1552,Sheet2!$Q$3:$Q$66,Sheet2!$R$3:$R$66,"**")</f>
        <v>ADCV</v>
      </c>
      <c r="AY1552" s="4">
        <f t="shared" si="1101"/>
        <v>0</v>
      </c>
      <c r="AZ1552" s="16" t="str">
        <f t="shared" si="1102"/>
        <v>SKPBZ</v>
      </c>
    </row>
    <row r="1553" spans="2:52" x14ac:dyDescent="0.35">
      <c r="B1553" s="3">
        <f t="shared" si="1060"/>
        <v>21</v>
      </c>
      <c r="C1553" s="1">
        <f t="shared" si="1061"/>
        <v>3267</v>
      </c>
      <c r="D1553" s="2">
        <v>123000</v>
      </c>
      <c r="E1553" s="2" t="str">
        <f>_xlfn.XLOOKUP(C1553,Sheet2!$N$3:$N$1000,Sheet2!$O$3:$O$1000,"")</f>
        <v/>
      </c>
      <c r="F1553" s="9" t="str">
        <f t="shared" si="1059"/>
        <v>ADD 1,0</v>
      </c>
      <c r="G1553" s="4" t="str">
        <f t="shared" si="1079"/>
        <v>246</v>
      </c>
      <c r="H1553" s="4">
        <f t="shared" si="1080"/>
        <v>0</v>
      </c>
      <c r="I1553" s="6">
        <f t="shared" si="1072"/>
        <v>1</v>
      </c>
      <c r="J1553" s="6">
        <f t="shared" si="1073"/>
        <v>2</v>
      </c>
      <c r="K1553" s="6">
        <f t="shared" si="1074"/>
        <v>3</v>
      </c>
      <c r="L1553" s="6">
        <f t="shared" si="1075"/>
        <v>0</v>
      </c>
      <c r="M1553" s="6">
        <f t="shared" si="1076"/>
        <v>0</v>
      </c>
      <c r="N1553" s="6">
        <f t="shared" si="1077"/>
        <v>0</v>
      </c>
      <c r="O1553" s="13">
        <f t="shared" si="1078"/>
        <v>20</v>
      </c>
      <c r="P1553" s="4">
        <f t="shared" si="1084"/>
        <v>5</v>
      </c>
      <c r="Q1553" s="4">
        <f t="shared" si="1085"/>
        <v>0</v>
      </c>
      <c r="R1553">
        <f t="shared" si="1062"/>
        <v>0</v>
      </c>
      <c r="S1553" s="4">
        <f t="shared" si="1063"/>
        <v>2</v>
      </c>
      <c r="T1553" s="15">
        <f t="shared" si="1064"/>
        <v>1</v>
      </c>
      <c r="U1553" s="4">
        <f t="shared" si="1065"/>
        <v>1</v>
      </c>
      <c r="V1553" s="4">
        <f t="shared" si="1066"/>
        <v>0</v>
      </c>
      <c r="W1553" s="4">
        <f t="shared" si="1067"/>
        <v>6</v>
      </c>
      <c r="X1553" s="6">
        <f t="shared" si="1068"/>
        <v>0</v>
      </c>
      <c r="Y1553" s="4">
        <f t="shared" si="1069"/>
        <v>0</v>
      </c>
      <c r="Z1553" s="6">
        <f t="shared" si="1070"/>
        <v>0</v>
      </c>
      <c r="AA1553" s="18">
        <f t="shared" si="1071"/>
        <v>0</v>
      </c>
      <c r="AB1553" s="9" t="str">
        <f t="shared" si="1086"/>
        <v>+0,2</v>
      </c>
      <c r="AC1553" s="9" t="str">
        <f>_xlfn.XLOOKUP(R1553,Sheet2!$H$3:$H$258,Sheet2!$I$3:$I$258,"-----")</f>
        <v>0</v>
      </c>
      <c r="AD1553" s="9" t="str">
        <f>_xlfn.XLOOKUP(VALUE(AE1553),Sheet2!$N$3:$N$1000,Sheet2!$O$3:$O$1000,"********")</f>
        <v>********</v>
      </c>
      <c r="AE1553" t="str">
        <f t="shared" si="1081"/>
        <v>3267</v>
      </c>
      <c r="AF1553" s="9" t="str">
        <f>IF(R1553&lt;200,"+"&amp;TEXT(R1553,"0"),"-"&amp;TEXT(_xlfn.XLOOKUP(R1553,Sheet2!$K$3:$K$130,Sheet2!$L$3:$L$130,"-----"),"0"))</f>
        <v>+0</v>
      </c>
      <c r="AG1553" s="9" t="str">
        <f t="shared" si="1087"/>
        <v>@</v>
      </c>
      <c r="AH1553" s="9" t="str">
        <f t="shared" si="1088"/>
        <v>JMP @+0,2</v>
      </c>
      <c r="AI1553" t="str">
        <f t="shared" si="1089"/>
        <v>0,@+0,2</v>
      </c>
      <c r="AJ1553" s="16" t="str">
        <f t="shared" si="1090"/>
        <v>@+0,2</v>
      </c>
      <c r="AK1553" t="str">
        <f t="shared" si="1091"/>
        <v>ADD 1,0</v>
      </c>
      <c r="AL1553" s="4" t="str">
        <f t="shared" si="1092"/>
        <v>ADD</v>
      </c>
      <c r="AM1553" s="4" t="str">
        <f t="shared" si="1093"/>
        <v/>
      </c>
      <c r="AN1553" s="4" t="str">
        <f t="shared" si="1094"/>
        <v/>
      </c>
      <c r="AO1553" s="4" t="str">
        <f t="shared" si="1095"/>
        <v/>
      </c>
      <c r="AP1553" s="15" t="str">
        <f t="shared" si="1096"/>
        <v/>
      </c>
      <c r="AQ1553" s="9" t="str">
        <f>_xlfn.XLOOKUP(D1553,Sheet2!$E$3:$E$101,Sheet2!$F$3:$F$101,"******************")</f>
        <v>******************</v>
      </c>
      <c r="AR1553" s="33" t="str">
        <f t="shared" si="1082"/>
        <v>DOC 0,0</v>
      </c>
      <c r="AS1553" s="9" t="str">
        <f t="shared" si="1083"/>
        <v>DOC</v>
      </c>
      <c r="AT1553" s="4">
        <f t="shared" si="1097"/>
        <v>0</v>
      </c>
      <c r="AU1553" s="6">
        <f t="shared" si="1098"/>
        <v>0</v>
      </c>
      <c r="AV1553" s="4" t="str">
        <f t="shared" si="1099"/>
        <v/>
      </c>
      <c r="AW1553" s="4">
        <f t="shared" si="1100"/>
        <v>0</v>
      </c>
      <c r="AX1553" s="4" t="str">
        <f>_xlfn.XLOOKUP(AW1553,Sheet2!$Q$3:$Q$66,Sheet2!$R$3:$R$66,"**")</f>
        <v>0</v>
      </c>
      <c r="AY1553" s="4">
        <f t="shared" si="1101"/>
        <v>6</v>
      </c>
      <c r="AZ1553" s="16" t="str">
        <f t="shared" si="1102"/>
        <v>SKPBN</v>
      </c>
    </row>
    <row r="1554" spans="2:52" x14ac:dyDescent="0.35">
      <c r="B1554" s="3">
        <f t="shared" si="1060"/>
        <v>22</v>
      </c>
      <c r="C1554" s="1">
        <f t="shared" si="1061"/>
        <v>3270</v>
      </c>
      <c r="D1554" s="2">
        <v>63033</v>
      </c>
      <c r="E1554" s="2" t="str">
        <f>_xlfn.XLOOKUP(C1554,Sheet2!$N$3:$N$1000,Sheet2!$O$3:$O$1000,"")</f>
        <v/>
      </c>
      <c r="F1554" s="9" t="str">
        <f t="shared" si="1059"/>
        <v>DOC 0,DSKP</v>
      </c>
      <c r="G1554" s="4" t="str">
        <f t="shared" si="1079"/>
        <v>146</v>
      </c>
      <c r="H1554" s="4">
        <f t="shared" si="1080"/>
        <v>33</v>
      </c>
      <c r="I1554" s="6">
        <f t="shared" si="1072"/>
        <v>0</v>
      </c>
      <c r="J1554" s="6">
        <f t="shared" si="1073"/>
        <v>6</v>
      </c>
      <c r="K1554" s="6">
        <f t="shared" si="1074"/>
        <v>3</v>
      </c>
      <c r="L1554" s="6">
        <f t="shared" si="1075"/>
        <v>0</v>
      </c>
      <c r="M1554" s="6">
        <f t="shared" si="1076"/>
        <v>3</v>
      </c>
      <c r="N1554" s="6">
        <f t="shared" si="1077"/>
        <v>3</v>
      </c>
      <c r="O1554" s="13">
        <f t="shared" si="1078"/>
        <v>12</v>
      </c>
      <c r="P1554" s="4">
        <f t="shared" si="1084"/>
        <v>3</v>
      </c>
      <c r="Q1554" s="4">
        <f t="shared" si="1085"/>
        <v>0</v>
      </c>
      <c r="R1554">
        <f t="shared" si="1062"/>
        <v>33</v>
      </c>
      <c r="S1554" s="4">
        <f t="shared" si="1063"/>
        <v>2</v>
      </c>
      <c r="T1554" s="15">
        <f t="shared" si="1064"/>
        <v>1</v>
      </c>
      <c r="U1554" s="4">
        <f t="shared" si="1065"/>
        <v>3</v>
      </c>
      <c r="V1554" s="4">
        <f t="shared" si="1066"/>
        <v>0</v>
      </c>
      <c r="W1554" s="4">
        <f t="shared" si="1067"/>
        <v>6</v>
      </c>
      <c r="X1554" s="6">
        <f t="shared" si="1068"/>
        <v>0</v>
      </c>
      <c r="Y1554" s="4">
        <f t="shared" si="1069"/>
        <v>1</v>
      </c>
      <c r="Z1554" s="6">
        <f t="shared" si="1070"/>
        <v>1</v>
      </c>
      <c r="AA1554" s="18">
        <f t="shared" si="1071"/>
        <v>3</v>
      </c>
      <c r="AB1554" s="9" t="str">
        <f t="shared" si="1086"/>
        <v>+33,2</v>
      </c>
      <c r="AC1554" s="9" t="str">
        <f>_xlfn.XLOOKUP(R1554,Sheet2!$H$3:$H$258,Sheet2!$I$3:$I$258,"-----")</f>
        <v>*****</v>
      </c>
      <c r="AD1554" s="9" t="str">
        <f>_xlfn.XLOOKUP(VALUE(AE1554),Sheet2!$N$3:$N$1000,Sheet2!$O$3:$O$1000,"********")</f>
        <v>********</v>
      </c>
      <c r="AE1554" t="str">
        <f t="shared" si="1081"/>
        <v>3323</v>
      </c>
      <c r="AF1554" s="9" t="str">
        <f>IF(R1554&lt;200,"+"&amp;TEXT(R1554,"0"),"-"&amp;TEXT(_xlfn.XLOOKUP(R1554,Sheet2!$K$3:$K$130,Sheet2!$L$3:$L$130,"-----"),"0"))</f>
        <v>+33</v>
      </c>
      <c r="AG1554" s="9" t="str">
        <f t="shared" si="1087"/>
        <v>@</v>
      </c>
      <c r="AH1554" s="9" t="str">
        <f t="shared" si="1088"/>
        <v>JMP @+33,2</v>
      </c>
      <c r="AI1554" t="str">
        <f t="shared" si="1089"/>
        <v>0,@+33,2</v>
      </c>
      <c r="AJ1554" s="16" t="str">
        <f t="shared" si="1090"/>
        <v>@+33,2</v>
      </c>
      <c r="AK1554" t="str">
        <f t="shared" si="1091"/>
        <v>ADDZ# 3,0,SNC</v>
      </c>
      <c r="AL1554" s="4" t="str">
        <f t="shared" si="1092"/>
        <v>ADD</v>
      </c>
      <c r="AM1554" s="4" t="str">
        <f t="shared" si="1093"/>
        <v/>
      </c>
      <c r="AN1554" s="4" t="str">
        <f t="shared" si="1094"/>
        <v>Z</v>
      </c>
      <c r="AO1554" s="4" t="str">
        <f t="shared" si="1095"/>
        <v>#</v>
      </c>
      <c r="AP1554" s="15" t="str">
        <f t="shared" si="1096"/>
        <v>,SNC</v>
      </c>
      <c r="AQ1554" s="9" t="str">
        <f>_xlfn.XLOOKUP(D1554,Sheet2!$E$3:$E$101,Sheet2!$F$3:$F$101,"******************")</f>
        <v>******************</v>
      </c>
      <c r="AR1554" s="33" t="str">
        <f t="shared" si="1082"/>
        <v>DOC 0,DSKP</v>
      </c>
      <c r="AS1554" s="9" t="str">
        <f t="shared" si="1083"/>
        <v>DOC</v>
      </c>
      <c r="AT1554" s="4">
        <f t="shared" si="1097"/>
        <v>0</v>
      </c>
      <c r="AU1554" s="6">
        <f t="shared" si="1098"/>
        <v>0</v>
      </c>
      <c r="AV1554" s="4" t="str">
        <f t="shared" si="1099"/>
        <v/>
      </c>
      <c r="AW1554" s="4">
        <f t="shared" si="1100"/>
        <v>33</v>
      </c>
      <c r="AX1554" s="4" t="str">
        <f>_xlfn.XLOOKUP(AW1554,Sheet2!$Q$3:$Q$66,Sheet2!$R$3:$R$66,"**")</f>
        <v>DSKP</v>
      </c>
      <c r="AY1554" s="4">
        <f t="shared" si="1101"/>
        <v>6</v>
      </c>
      <c r="AZ1554" s="16" t="str">
        <f t="shared" si="1102"/>
        <v>SKPBN</v>
      </c>
    </row>
    <row r="1555" spans="2:52" x14ac:dyDescent="0.35">
      <c r="B1555" s="3">
        <f t="shared" si="1060"/>
        <v>23</v>
      </c>
      <c r="C1555" s="1">
        <f t="shared" si="1061"/>
        <v>3271</v>
      </c>
      <c r="D1555" s="2">
        <v>20074</v>
      </c>
      <c r="E1555" s="2" t="str">
        <f>_xlfn.XLOOKUP(C1555,Sheet2!$N$3:$N$1000,Sheet2!$O$3:$O$1000,"")</f>
        <v/>
      </c>
      <c r="F1555" s="9" t="str">
        <f t="shared" si="1059"/>
        <v>LDA 0,KB2</v>
      </c>
      <c r="G1555" s="4" t="str">
        <f t="shared" si="1079"/>
        <v>40</v>
      </c>
      <c r="H1555" s="4">
        <f t="shared" si="1080"/>
        <v>74</v>
      </c>
      <c r="I1555" s="6">
        <f t="shared" si="1072"/>
        <v>0</v>
      </c>
      <c r="J1555" s="6">
        <f t="shared" si="1073"/>
        <v>2</v>
      </c>
      <c r="K1555" s="6">
        <f t="shared" si="1074"/>
        <v>0</v>
      </c>
      <c r="L1555" s="6">
        <f t="shared" si="1075"/>
        <v>0</v>
      </c>
      <c r="M1555" s="6">
        <f t="shared" si="1076"/>
        <v>7</v>
      </c>
      <c r="N1555" s="6">
        <f t="shared" si="1077"/>
        <v>4</v>
      </c>
      <c r="O1555" s="13">
        <f t="shared" si="1078"/>
        <v>4</v>
      </c>
      <c r="P1555" s="4">
        <f t="shared" si="1084"/>
        <v>1</v>
      </c>
      <c r="Q1555" s="4">
        <f t="shared" si="1085"/>
        <v>0</v>
      </c>
      <c r="R1555">
        <f t="shared" si="1062"/>
        <v>74</v>
      </c>
      <c r="S1555" s="4">
        <f t="shared" si="1063"/>
        <v>0</v>
      </c>
      <c r="T1555" s="15">
        <f t="shared" si="1064"/>
        <v>0</v>
      </c>
      <c r="U1555" s="4">
        <f t="shared" si="1065"/>
        <v>1</v>
      </c>
      <c r="V1555" s="4">
        <f t="shared" si="1066"/>
        <v>0</v>
      </c>
      <c r="W1555" s="4">
        <f t="shared" si="1067"/>
        <v>0</v>
      </c>
      <c r="X1555" s="6">
        <f t="shared" si="1068"/>
        <v>0</v>
      </c>
      <c r="Y1555" s="4">
        <f t="shared" si="1069"/>
        <v>3</v>
      </c>
      <c r="Z1555" s="6">
        <f t="shared" si="1070"/>
        <v>1</v>
      </c>
      <c r="AA1555" s="18">
        <f t="shared" si="1071"/>
        <v>4</v>
      </c>
      <c r="AB1555" s="9" t="str">
        <f t="shared" si="1086"/>
        <v>KB2</v>
      </c>
      <c r="AC1555" s="9" t="str">
        <f>_xlfn.XLOOKUP(R1555,Sheet2!$H$3:$H$258,Sheet2!$I$3:$I$258,"-----")</f>
        <v>KB2</v>
      </c>
      <c r="AD1555" s="9" t="str">
        <f>_xlfn.XLOOKUP(VALUE(AE1555),Sheet2!$N$3:$N$1000,Sheet2!$O$3:$O$1000,"********")</f>
        <v>********</v>
      </c>
      <c r="AE1555" t="str">
        <f t="shared" si="1081"/>
        <v>3365</v>
      </c>
      <c r="AF1555" s="9" t="str">
        <f>IF(R1555&lt;200,"+"&amp;TEXT(R1555,"0"),"-"&amp;TEXT(_xlfn.XLOOKUP(R1555,Sheet2!$K$3:$K$130,Sheet2!$L$3:$L$130,"-----"),"0"))</f>
        <v>+74</v>
      </c>
      <c r="AG1555" s="9" t="str">
        <f t="shared" si="1087"/>
        <v/>
      </c>
      <c r="AH1555" s="9" t="str">
        <f t="shared" si="1088"/>
        <v>JMP KB2</v>
      </c>
      <c r="AI1555" t="str">
        <f t="shared" si="1089"/>
        <v>0,KB2</v>
      </c>
      <c r="AJ1555" s="16" t="str">
        <f t="shared" si="1090"/>
        <v>KB2</v>
      </c>
      <c r="AK1555" t="str">
        <f t="shared" si="1091"/>
        <v>COMC# 1,0,SZR</v>
      </c>
      <c r="AL1555" s="4" t="str">
        <f t="shared" si="1092"/>
        <v>COM</v>
      </c>
      <c r="AM1555" s="4" t="str">
        <f t="shared" si="1093"/>
        <v/>
      </c>
      <c r="AN1555" s="4" t="str">
        <f t="shared" si="1094"/>
        <v>C</v>
      </c>
      <c r="AO1555" s="4" t="str">
        <f t="shared" si="1095"/>
        <v>#</v>
      </c>
      <c r="AP1555" s="15" t="str">
        <f t="shared" si="1096"/>
        <v>,SZR</v>
      </c>
      <c r="AQ1555" s="9" t="str">
        <f>_xlfn.XLOOKUP(D1555,Sheet2!$E$3:$E$101,Sheet2!$F$3:$F$101,"******************")</f>
        <v>******************</v>
      </c>
      <c r="AR1555" s="33" t="str">
        <f t="shared" si="1082"/>
        <v>NIO **</v>
      </c>
      <c r="AS1555" s="9" t="str">
        <f t="shared" si="1083"/>
        <v>DOC</v>
      </c>
      <c r="AT1555" s="4">
        <f t="shared" si="1097"/>
        <v>0</v>
      </c>
      <c r="AU1555" s="6">
        <f t="shared" si="1098"/>
        <v>0</v>
      </c>
      <c r="AV1555" s="4" t="str">
        <f t="shared" si="1099"/>
        <v/>
      </c>
      <c r="AW1555" s="4">
        <f t="shared" si="1100"/>
        <v>74</v>
      </c>
      <c r="AX1555" s="4" t="str">
        <f>_xlfn.XLOOKUP(AW1555,Sheet2!$Q$3:$Q$66,Sheet2!$R$3:$R$66,"**")</f>
        <v>**</v>
      </c>
      <c r="AY1555" s="4">
        <f t="shared" si="1101"/>
        <v>0</v>
      </c>
      <c r="AZ1555" s="16" t="str">
        <f t="shared" si="1102"/>
        <v>SKPBN</v>
      </c>
    </row>
    <row r="1556" spans="2:52" x14ac:dyDescent="0.35">
      <c r="B1556" s="3">
        <f t="shared" si="1060"/>
        <v>24</v>
      </c>
      <c r="C1556" s="1">
        <f t="shared" si="1061"/>
        <v>3272</v>
      </c>
      <c r="D1556" s="2">
        <v>62033</v>
      </c>
      <c r="E1556" s="2" t="str">
        <f>_xlfn.XLOOKUP(C1556,Sheet2!$N$3:$N$1000,Sheet2!$O$3:$O$1000,"")</f>
        <v/>
      </c>
      <c r="F1556" s="9" t="str">
        <f t="shared" si="1059"/>
        <v>DOB 0,DSKP</v>
      </c>
      <c r="G1556" s="4" t="str">
        <f t="shared" si="1079"/>
        <v>144</v>
      </c>
      <c r="H1556" s="4">
        <f t="shared" si="1080"/>
        <v>33</v>
      </c>
      <c r="I1556" s="6">
        <f t="shared" si="1072"/>
        <v>0</v>
      </c>
      <c r="J1556" s="6">
        <f t="shared" si="1073"/>
        <v>6</v>
      </c>
      <c r="K1556" s="6">
        <f t="shared" si="1074"/>
        <v>2</v>
      </c>
      <c r="L1556" s="6">
        <f t="shared" si="1075"/>
        <v>0</v>
      </c>
      <c r="M1556" s="6">
        <f t="shared" si="1076"/>
        <v>3</v>
      </c>
      <c r="N1556" s="6">
        <f t="shared" si="1077"/>
        <v>3</v>
      </c>
      <c r="O1556" s="13">
        <f t="shared" si="1078"/>
        <v>12</v>
      </c>
      <c r="P1556" s="4">
        <f t="shared" si="1084"/>
        <v>3</v>
      </c>
      <c r="Q1556" s="4">
        <f t="shared" si="1085"/>
        <v>0</v>
      </c>
      <c r="R1556">
        <f t="shared" si="1062"/>
        <v>33</v>
      </c>
      <c r="S1556" s="4">
        <f t="shared" si="1063"/>
        <v>0</v>
      </c>
      <c r="T1556" s="15">
        <f t="shared" si="1064"/>
        <v>1</v>
      </c>
      <c r="U1556" s="4">
        <f t="shared" si="1065"/>
        <v>3</v>
      </c>
      <c r="V1556" s="4">
        <f t="shared" si="1066"/>
        <v>0</v>
      </c>
      <c r="W1556" s="4">
        <f t="shared" si="1067"/>
        <v>4</v>
      </c>
      <c r="X1556" s="6">
        <f t="shared" si="1068"/>
        <v>0</v>
      </c>
      <c r="Y1556" s="4">
        <f t="shared" si="1069"/>
        <v>1</v>
      </c>
      <c r="Z1556" s="6">
        <f t="shared" si="1070"/>
        <v>1</v>
      </c>
      <c r="AA1556" s="18">
        <f t="shared" si="1071"/>
        <v>3</v>
      </c>
      <c r="AB1556" s="9" t="str">
        <f t="shared" si="1086"/>
        <v>*****</v>
      </c>
      <c r="AC1556" s="9" t="str">
        <f>_xlfn.XLOOKUP(R1556,Sheet2!$H$3:$H$258,Sheet2!$I$3:$I$258,"-----")</f>
        <v>*****</v>
      </c>
      <c r="AD1556" s="9" t="str">
        <f>_xlfn.XLOOKUP(VALUE(AE1556),Sheet2!$N$3:$N$1000,Sheet2!$O$3:$O$1000,"********")</f>
        <v>********</v>
      </c>
      <c r="AE1556" t="str">
        <f t="shared" si="1081"/>
        <v>3325</v>
      </c>
      <c r="AF1556" s="9" t="str">
        <f>IF(R1556&lt;200,"+"&amp;TEXT(R1556,"0"),"-"&amp;TEXT(_xlfn.XLOOKUP(R1556,Sheet2!$K$3:$K$130,Sheet2!$L$3:$L$130,"-----"),"0"))</f>
        <v>+33</v>
      </c>
      <c r="AG1556" s="9" t="str">
        <f t="shared" si="1087"/>
        <v>@</v>
      </c>
      <c r="AH1556" s="9" t="str">
        <f t="shared" si="1088"/>
        <v>JMP @*****</v>
      </c>
      <c r="AI1556" t="str">
        <f t="shared" si="1089"/>
        <v>0,@*****</v>
      </c>
      <c r="AJ1556" s="16" t="str">
        <f t="shared" si="1090"/>
        <v>@*****</v>
      </c>
      <c r="AK1556" t="str">
        <f t="shared" si="1091"/>
        <v>ADCZ# 3,0,SNC</v>
      </c>
      <c r="AL1556" s="4" t="str">
        <f t="shared" si="1092"/>
        <v>ADC</v>
      </c>
      <c r="AM1556" s="4" t="str">
        <f t="shared" si="1093"/>
        <v/>
      </c>
      <c r="AN1556" s="4" t="str">
        <f t="shared" si="1094"/>
        <v>Z</v>
      </c>
      <c r="AO1556" s="4" t="str">
        <f t="shared" si="1095"/>
        <v>#</v>
      </c>
      <c r="AP1556" s="15" t="str">
        <f t="shared" si="1096"/>
        <v>,SNC</v>
      </c>
      <c r="AQ1556" s="9" t="str">
        <f>_xlfn.XLOOKUP(D1556,Sheet2!$E$3:$E$101,Sheet2!$F$3:$F$101,"******************")</f>
        <v>******************</v>
      </c>
      <c r="AR1556" s="33" t="str">
        <f t="shared" si="1082"/>
        <v>DOB 0,DSKP</v>
      </c>
      <c r="AS1556" s="9" t="str">
        <f t="shared" si="1083"/>
        <v>DOB</v>
      </c>
      <c r="AT1556" s="4">
        <f t="shared" si="1097"/>
        <v>0</v>
      </c>
      <c r="AU1556" s="6">
        <f t="shared" si="1098"/>
        <v>0</v>
      </c>
      <c r="AV1556" s="4" t="str">
        <f t="shared" si="1099"/>
        <v/>
      </c>
      <c r="AW1556" s="4">
        <f t="shared" si="1100"/>
        <v>33</v>
      </c>
      <c r="AX1556" s="4" t="str">
        <f>_xlfn.XLOOKUP(AW1556,Sheet2!$Q$3:$Q$66,Sheet2!$R$3:$R$66,"**")</f>
        <v>DSKP</v>
      </c>
      <c r="AY1556" s="4">
        <f t="shared" si="1101"/>
        <v>4</v>
      </c>
      <c r="AZ1556" s="16" t="str">
        <f t="shared" si="1102"/>
        <v>SKPBN</v>
      </c>
    </row>
    <row r="1557" spans="2:52" x14ac:dyDescent="0.35">
      <c r="B1557" s="3">
        <f t="shared" si="1060"/>
        <v>25</v>
      </c>
      <c r="C1557" s="1">
        <f t="shared" si="1061"/>
        <v>3273</v>
      </c>
      <c r="D1557" s="2">
        <v>102400</v>
      </c>
      <c r="E1557" s="2" t="str">
        <f>_xlfn.XLOOKUP(C1557,Sheet2!$N$3:$N$1000,Sheet2!$O$3:$O$1000,"")</f>
        <v/>
      </c>
      <c r="F1557" s="9" t="str">
        <f t="shared" si="1059"/>
        <v>SUB 0,0</v>
      </c>
      <c r="G1557" s="4" t="str">
        <f t="shared" si="1079"/>
        <v>205</v>
      </c>
      <c r="H1557" s="4">
        <f t="shared" si="1080"/>
        <v>0</v>
      </c>
      <c r="I1557" s="6">
        <f t="shared" si="1072"/>
        <v>1</v>
      </c>
      <c r="J1557" s="6">
        <f t="shared" si="1073"/>
        <v>0</v>
      </c>
      <c r="K1557" s="6">
        <f t="shared" si="1074"/>
        <v>2</v>
      </c>
      <c r="L1557" s="6">
        <f t="shared" si="1075"/>
        <v>4</v>
      </c>
      <c r="M1557" s="6">
        <f t="shared" si="1076"/>
        <v>0</v>
      </c>
      <c r="N1557" s="6">
        <f t="shared" si="1077"/>
        <v>0</v>
      </c>
      <c r="O1557" s="13">
        <f t="shared" si="1078"/>
        <v>16</v>
      </c>
      <c r="P1557" s="4">
        <f t="shared" si="1084"/>
        <v>4</v>
      </c>
      <c r="Q1557" s="4">
        <f t="shared" si="1085"/>
        <v>0</v>
      </c>
      <c r="R1557">
        <f t="shared" si="1062"/>
        <v>0</v>
      </c>
      <c r="S1557" s="4">
        <f t="shared" si="1063"/>
        <v>1</v>
      </c>
      <c r="T1557" s="15">
        <f t="shared" si="1064"/>
        <v>1</v>
      </c>
      <c r="U1557" s="4">
        <f t="shared" si="1065"/>
        <v>0</v>
      </c>
      <c r="V1557" s="4">
        <f t="shared" si="1066"/>
        <v>0</v>
      </c>
      <c r="W1557" s="4">
        <f t="shared" si="1067"/>
        <v>5</v>
      </c>
      <c r="X1557" s="6">
        <f t="shared" si="1068"/>
        <v>0</v>
      </c>
      <c r="Y1557" s="4">
        <f t="shared" si="1069"/>
        <v>0</v>
      </c>
      <c r="Z1557" s="6">
        <f t="shared" si="1070"/>
        <v>0</v>
      </c>
      <c r="AA1557" s="18">
        <f t="shared" si="1071"/>
        <v>0</v>
      </c>
      <c r="AB1557" s="9" t="str">
        <f t="shared" si="1086"/>
        <v>+0</v>
      </c>
      <c r="AC1557" s="9" t="str">
        <f>_xlfn.XLOOKUP(R1557,Sheet2!$H$3:$H$258,Sheet2!$I$3:$I$258,"-----")</f>
        <v>0</v>
      </c>
      <c r="AD1557" s="9" t="str">
        <f>_xlfn.XLOOKUP(VALUE(AE1557),Sheet2!$N$3:$N$1000,Sheet2!$O$3:$O$1000,"********")</f>
        <v>********</v>
      </c>
      <c r="AE1557" t="str">
        <f t="shared" si="1081"/>
        <v>3273</v>
      </c>
      <c r="AF1557" s="9" t="str">
        <f>IF(R1557&lt;200,"+"&amp;TEXT(R1557,"0"),"-"&amp;TEXT(_xlfn.XLOOKUP(R1557,Sheet2!$K$3:$K$130,Sheet2!$L$3:$L$130,"-----"),"0"))</f>
        <v>+0</v>
      </c>
      <c r="AG1557" s="9" t="str">
        <f t="shared" si="1087"/>
        <v>@</v>
      </c>
      <c r="AH1557" s="9" t="str">
        <f t="shared" si="1088"/>
        <v>JMP @+0</v>
      </c>
      <c r="AI1557" t="str">
        <f t="shared" si="1089"/>
        <v>0,@+0</v>
      </c>
      <c r="AJ1557" s="16" t="str">
        <f t="shared" si="1090"/>
        <v>@+0</v>
      </c>
      <c r="AK1557" t="str">
        <f t="shared" si="1091"/>
        <v>SUB 0,0</v>
      </c>
      <c r="AL1557" s="4" t="str">
        <f t="shared" si="1092"/>
        <v>SUB</v>
      </c>
      <c r="AM1557" s="4" t="str">
        <f t="shared" si="1093"/>
        <v/>
      </c>
      <c r="AN1557" s="4" t="str">
        <f t="shared" si="1094"/>
        <v/>
      </c>
      <c r="AO1557" s="4" t="str">
        <f t="shared" si="1095"/>
        <v/>
      </c>
      <c r="AP1557" s="15" t="str">
        <f t="shared" si="1096"/>
        <v/>
      </c>
      <c r="AQ1557" s="9" t="str">
        <f>_xlfn.XLOOKUP(D1557,Sheet2!$E$3:$E$101,Sheet2!$F$3:$F$101,"******************")</f>
        <v>******************</v>
      </c>
      <c r="AR1557" s="33" t="str">
        <f t="shared" si="1082"/>
        <v>DIC 0,0</v>
      </c>
      <c r="AS1557" s="9" t="str">
        <f t="shared" si="1083"/>
        <v>DIC</v>
      </c>
      <c r="AT1557" s="4">
        <f t="shared" si="1097"/>
        <v>0</v>
      </c>
      <c r="AU1557" s="6">
        <f t="shared" si="1098"/>
        <v>0</v>
      </c>
      <c r="AV1557" s="4" t="str">
        <f t="shared" si="1099"/>
        <v/>
      </c>
      <c r="AW1557" s="4">
        <f t="shared" si="1100"/>
        <v>0</v>
      </c>
      <c r="AX1557" s="4" t="str">
        <f>_xlfn.XLOOKUP(AW1557,Sheet2!$Q$3:$Q$66,Sheet2!$R$3:$R$66,"**")</f>
        <v>0</v>
      </c>
      <c r="AY1557" s="4">
        <f t="shared" si="1101"/>
        <v>5</v>
      </c>
      <c r="AZ1557" s="16" t="str">
        <f t="shared" si="1102"/>
        <v>SKPBN</v>
      </c>
    </row>
    <row r="1558" spans="2:52" x14ac:dyDescent="0.35">
      <c r="B1558" s="3">
        <f t="shared" si="1060"/>
        <v>26</v>
      </c>
      <c r="C1558" s="1">
        <f t="shared" si="1061"/>
        <v>3274</v>
      </c>
      <c r="D1558" s="2">
        <v>61133</v>
      </c>
      <c r="E1558" s="2" t="str">
        <f>_xlfn.XLOOKUP(C1558,Sheet2!$N$3:$N$1000,Sheet2!$O$3:$O$1000,"")</f>
        <v/>
      </c>
      <c r="F1558" s="9" t="str">
        <f t="shared" si="1059"/>
        <v>DOAS 0,DSKP</v>
      </c>
      <c r="G1558" s="4" t="str">
        <f t="shared" si="1079"/>
        <v>142</v>
      </c>
      <c r="H1558" s="4">
        <f t="shared" si="1080"/>
        <v>133</v>
      </c>
      <c r="I1558" s="6">
        <f t="shared" si="1072"/>
        <v>0</v>
      </c>
      <c r="J1558" s="6">
        <f t="shared" si="1073"/>
        <v>6</v>
      </c>
      <c r="K1558" s="6">
        <f t="shared" si="1074"/>
        <v>1</v>
      </c>
      <c r="L1558" s="6">
        <f t="shared" si="1075"/>
        <v>1</v>
      </c>
      <c r="M1558" s="6">
        <f t="shared" si="1076"/>
        <v>3</v>
      </c>
      <c r="N1558" s="6">
        <f t="shared" si="1077"/>
        <v>3</v>
      </c>
      <c r="O1558" s="13">
        <f t="shared" si="1078"/>
        <v>12</v>
      </c>
      <c r="P1558" s="4">
        <f t="shared" si="1084"/>
        <v>3</v>
      </c>
      <c r="Q1558" s="4">
        <f t="shared" si="1085"/>
        <v>0</v>
      </c>
      <c r="R1558">
        <f t="shared" si="1062"/>
        <v>133</v>
      </c>
      <c r="S1558" s="4">
        <f t="shared" si="1063"/>
        <v>2</v>
      </c>
      <c r="T1558" s="15">
        <f t="shared" si="1064"/>
        <v>0</v>
      </c>
      <c r="U1558" s="4">
        <f t="shared" si="1065"/>
        <v>3</v>
      </c>
      <c r="V1558" s="4">
        <f t="shared" si="1066"/>
        <v>0</v>
      </c>
      <c r="W1558" s="4">
        <f t="shared" si="1067"/>
        <v>2</v>
      </c>
      <c r="X1558" s="6">
        <f t="shared" si="1068"/>
        <v>1</v>
      </c>
      <c r="Y1558" s="4">
        <f t="shared" si="1069"/>
        <v>1</v>
      </c>
      <c r="Z1558" s="6">
        <f t="shared" si="1070"/>
        <v>1</v>
      </c>
      <c r="AA1558" s="18">
        <f t="shared" si="1071"/>
        <v>3</v>
      </c>
      <c r="AB1558" s="9" t="str">
        <f t="shared" si="1086"/>
        <v>+133,2</v>
      </c>
      <c r="AC1558" s="9" t="str">
        <f>_xlfn.XLOOKUP(R1558,Sheet2!$H$3:$H$258,Sheet2!$I$3:$I$258,"-----")</f>
        <v>C037</v>
      </c>
      <c r="AD1558" s="9" t="str">
        <f>_xlfn.XLOOKUP(VALUE(AE1558),Sheet2!$N$3:$N$1000,Sheet2!$O$3:$O$1000,"********")</f>
        <v>********</v>
      </c>
      <c r="AE1558" t="str">
        <f t="shared" si="1081"/>
        <v>3427</v>
      </c>
      <c r="AF1558" s="9" t="str">
        <f>IF(R1558&lt;200,"+"&amp;TEXT(R1558,"0"),"-"&amp;TEXT(_xlfn.XLOOKUP(R1558,Sheet2!$K$3:$K$130,Sheet2!$L$3:$L$130,"-----"),"0"))</f>
        <v>+133</v>
      </c>
      <c r="AG1558" s="9" t="str">
        <f t="shared" si="1087"/>
        <v/>
      </c>
      <c r="AH1558" s="9" t="str">
        <f t="shared" si="1088"/>
        <v>JMP +133,2</v>
      </c>
      <c r="AI1558" t="str">
        <f t="shared" si="1089"/>
        <v>0,+133,2</v>
      </c>
      <c r="AJ1558" s="16" t="str">
        <f t="shared" si="1090"/>
        <v>+133,2</v>
      </c>
      <c r="AK1558" t="str">
        <f t="shared" si="1091"/>
        <v>MOVZL# 3,0,SNC</v>
      </c>
      <c r="AL1558" s="4" t="str">
        <f t="shared" si="1092"/>
        <v>MOV</v>
      </c>
      <c r="AM1558" s="4" t="str">
        <f t="shared" si="1093"/>
        <v>L</v>
      </c>
      <c r="AN1558" s="4" t="str">
        <f t="shared" si="1094"/>
        <v>Z</v>
      </c>
      <c r="AO1558" s="4" t="str">
        <f t="shared" si="1095"/>
        <v>#</v>
      </c>
      <c r="AP1558" s="15" t="str">
        <f t="shared" si="1096"/>
        <v>,SNC</v>
      </c>
      <c r="AQ1558" s="9" t="str">
        <f>_xlfn.XLOOKUP(D1558,Sheet2!$E$3:$E$101,Sheet2!$F$3:$F$101,"******************")</f>
        <v>******************</v>
      </c>
      <c r="AR1558" s="33" t="str">
        <f t="shared" si="1082"/>
        <v>DOAS 0,DSKP</v>
      </c>
      <c r="AS1558" s="9" t="str">
        <f t="shared" si="1083"/>
        <v>DOAS</v>
      </c>
      <c r="AT1558" s="4">
        <f t="shared" si="1097"/>
        <v>0</v>
      </c>
      <c r="AU1558" s="6">
        <f t="shared" si="1098"/>
        <v>1</v>
      </c>
      <c r="AV1558" s="4" t="str">
        <f t="shared" si="1099"/>
        <v>S</v>
      </c>
      <c r="AW1558" s="4">
        <f t="shared" si="1100"/>
        <v>33</v>
      </c>
      <c r="AX1558" s="4" t="str">
        <f>_xlfn.XLOOKUP(AW1558,Sheet2!$Q$3:$Q$66,Sheet2!$R$3:$R$66,"**")</f>
        <v>DSKP</v>
      </c>
      <c r="AY1558" s="4">
        <f t="shared" si="1101"/>
        <v>2</v>
      </c>
      <c r="AZ1558" s="16" t="str">
        <f t="shared" si="1102"/>
        <v>SKPBZ</v>
      </c>
    </row>
    <row r="1559" spans="2:52" x14ac:dyDescent="0.35">
      <c r="B1559" s="3">
        <f t="shared" si="1060"/>
        <v>27</v>
      </c>
      <c r="C1559" s="1">
        <f t="shared" si="1061"/>
        <v>3275</v>
      </c>
      <c r="D1559" s="2">
        <v>152520</v>
      </c>
      <c r="E1559" s="2" t="str">
        <f>_xlfn.XLOOKUP(C1559,Sheet2!$N$3:$N$1000,Sheet2!$O$3:$O$1000,"")</f>
        <v/>
      </c>
      <c r="F1559" s="9" t="str">
        <f t="shared" si="1059"/>
        <v>SUBZL 2,2</v>
      </c>
      <c r="G1559" s="4" t="str">
        <f t="shared" si="1079"/>
        <v>325</v>
      </c>
      <c r="H1559" s="4">
        <f t="shared" si="1080"/>
        <v>120</v>
      </c>
      <c r="I1559" s="6">
        <f t="shared" si="1072"/>
        <v>1</v>
      </c>
      <c r="J1559" s="6">
        <f t="shared" si="1073"/>
        <v>5</v>
      </c>
      <c r="K1559" s="6">
        <f t="shared" si="1074"/>
        <v>2</v>
      </c>
      <c r="L1559" s="6">
        <f t="shared" si="1075"/>
        <v>5</v>
      </c>
      <c r="M1559" s="6">
        <f t="shared" si="1076"/>
        <v>2</v>
      </c>
      <c r="N1559" s="6">
        <f t="shared" si="1077"/>
        <v>0</v>
      </c>
      <c r="O1559" s="13">
        <f t="shared" si="1078"/>
        <v>26</v>
      </c>
      <c r="P1559" s="4">
        <f t="shared" si="1084"/>
        <v>6</v>
      </c>
      <c r="Q1559" s="4">
        <f t="shared" si="1085"/>
        <v>2</v>
      </c>
      <c r="R1559">
        <f t="shared" si="1062"/>
        <v>120</v>
      </c>
      <c r="S1559" s="4">
        <f t="shared" si="1063"/>
        <v>1</v>
      </c>
      <c r="T1559" s="15">
        <f t="shared" si="1064"/>
        <v>1</v>
      </c>
      <c r="U1559" s="4">
        <f t="shared" si="1065"/>
        <v>2</v>
      </c>
      <c r="V1559" s="4">
        <f t="shared" si="1066"/>
        <v>2</v>
      </c>
      <c r="W1559" s="4">
        <f t="shared" si="1067"/>
        <v>5</v>
      </c>
      <c r="X1559" s="6">
        <f t="shared" si="1068"/>
        <v>1</v>
      </c>
      <c r="Y1559" s="4">
        <f t="shared" si="1069"/>
        <v>1</v>
      </c>
      <c r="Z1559" s="6">
        <f t="shared" si="1070"/>
        <v>0</v>
      </c>
      <c r="AA1559" s="18">
        <f t="shared" si="1071"/>
        <v>0</v>
      </c>
      <c r="AB1559" s="9" t="str">
        <f t="shared" si="1086"/>
        <v>+120</v>
      </c>
      <c r="AC1559" s="9" t="str">
        <f>_xlfn.XLOOKUP(R1559,Sheet2!$H$3:$H$258,Sheet2!$I$3:$I$258,"-----")</f>
        <v>C7</v>
      </c>
      <c r="AD1559" s="9" t="str">
        <f>_xlfn.XLOOKUP(VALUE(AE1559),Sheet2!$N$3:$N$1000,Sheet2!$O$3:$O$1000,"********")</f>
        <v>********</v>
      </c>
      <c r="AE1559" t="str">
        <f t="shared" si="1081"/>
        <v>3415</v>
      </c>
      <c r="AF1559" s="9" t="str">
        <f>IF(R1559&lt;200,"+"&amp;TEXT(R1559,"0"),"-"&amp;TEXT(_xlfn.XLOOKUP(R1559,Sheet2!$K$3:$K$130,Sheet2!$L$3:$L$130,"-----"),"0"))</f>
        <v>+120</v>
      </c>
      <c r="AG1559" s="9" t="str">
        <f t="shared" si="1087"/>
        <v>@</v>
      </c>
      <c r="AH1559" s="9" t="str">
        <f t="shared" si="1088"/>
        <v>ISZ @+120</v>
      </c>
      <c r="AI1559" t="str">
        <f t="shared" si="1089"/>
        <v>2,@+120</v>
      </c>
      <c r="AJ1559" s="16" t="str">
        <f t="shared" si="1090"/>
        <v>@+120</v>
      </c>
      <c r="AK1559" t="str">
        <f t="shared" si="1091"/>
        <v>SUBZL 2,2</v>
      </c>
      <c r="AL1559" s="4" t="str">
        <f t="shared" si="1092"/>
        <v>SUB</v>
      </c>
      <c r="AM1559" s="4" t="str">
        <f t="shared" si="1093"/>
        <v>L</v>
      </c>
      <c r="AN1559" s="4" t="str">
        <f t="shared" si="1094"/>
        <v>Z</v>
      </c>
      <c r="AO1559" s="4" t="str">
        <f t="shared" si="1095"/>
        <v/>
      </c>
      <c r="AP1559" s="15" t="str">
        <f t="shared" si="1096"/>
        <v/>
      </c>
      <c r="AQ1559" s="9" t="str">
        <f>_xlfn.XLOOKUP(D1559,Sheet2!$E$3:$E$101,Sheet2!$F$3:$F$101,"******************")</f>
        <v>******************</v>
      </c>
      <c r="AR1559" s="33" t="str">
        <f t="shared" si="1082"/>
        <v>DICS 2,DSKP</v>
      </c>
      <c r="AS1559" s="9" t="str">
        <f t="shared" si="1083"/>
        <v>DICS</v>
      </c>
      <c r="AT1559" s="4">
        <f t="shared" si="1097"/>
        <v>2</v>
      </c>
      <c r="AU1559" s="6">
        <f t="shared" si="1098"/>
        <v>1</v>
      </c>
      <c r="AV1559" s="4" t="str">
        <f t="shared" si="1099"/>
        <v>S</v>
      </c>
      <c r="AW1559" s="4">
        <f t="shared" si="1100"/>
        <v>20</v>
      </c>
      <c r="AX1559" s="4" t="str">
        <f>_xlfn.XLOOKUP(AW1559,Sheet2!$Q$3:$Q$66,Sheet2!$R$3:$R$66,"**")</f>
        <v>DSKP</v>
      </c>
      <c r="AY1559" s="4">
        <f t="shared" si="1101"/>
        <v>5</v>
      </c>
      <c r="AZ1559" s="16" t="str">
        <f t="shared" si="1102"/>
        <v>SKPBZ</v>
      </c>
    </row>
    <row r="1560" spans="2:52" x14ac:dyDescent="0.35">
      <c r="B1560" s="3">
        <f t="shared" si="1060"/>
        <v>28</v>
      </c>
      <c r="C1560" s="1">
        <f t="shared" si="1061"/>
        <v>3276</v>
      </c>
      <c r="D1560" s="2">
        <v>6227</v>
      </c>
      <c r="E1560" s="2" t="str">
        <f>_xlfn.XLOOKUP(C1560,Sheet2!$N$3:$N$1000,Sheet2!$O$3:$O$1000,"")</f>
        <v/>
      </c>
      <c r="F1560" s="9" t="str">
        <f t="shared" si="1059"/>
        <v>WAIT</v>
      </c>
      <c r="G1560" s="4" t="str">
        <f t="shared" si="1079"/>
        <v>14</v>
      </c>
      <c r="H1560" s="4">
        <f t="shared" si="1080"/>
        <v>227</v>
      </c>
      <c r="I1560" s="6">
        <f t="shared" si="1072"/>
        <v>0</v>
      </c>
      <c r="J1560" s="6">
        <f t="shared" si="1073"/>
        <v>0</v>
      </c>
      <c r="K1560" s="6">
        <f t="shared" si="1074"/>
        <v>6</v>
      </c>
      <c r="L1560" s="6">
        <f t="shared" si="1075"/>
        <v>2</v>
      </c>
      <c r="M1560" s="6">
        <f t="shared" si="1076"/>
        <v>2</v>
      </c>
      <c r="N1560" s="6">
        <f t="shared" si="1077"/>
        <v>7</v>
      </c>
      <c r="O1560" s="13">
        <f t="shared" si="1078"/>
        <v>1</v>
      </c>
      <c r="P1560" s="4">
        <f t="shared" si="1084"/>
        <v>0</v>
      </c>
      <c r="Q1560" s="4">
        <f t="shared" si="1085"/>
        <v>1</v>
      </c>
      <c r="R1560">
        <f t="shared" si="1062"/>
        <v>227</v>
      </c>
      <c r="S1560" s="4">
        <f t="shared" si="1063"/>
        <v>0</v>
      </c>
      <c r="T1560" s="15">
        <f t="shared" si="1064"/>
        <v>1</v>
      </c>
      <c r="U1560" s="4">
        <f t="shared" si="1065"/>
        <v>0</v>
      </c>
      <c r="V1560" s="4">
        <f t="shared" si="1066"/>
        <v>1</v>
      </c>
      <c r="W1560" s="4">
        <f t="shared" si="1067"/>
        <v>4</v>
      </c>
      <c r="X1560" s="6">
        <f t="shared" si="1068"/>
        <v>2</v>
      </c>
      <c r="Y1560" s="4">
        <f t="shared" si="1069"/>
        <v>1</v>
      </c>
      <c r="Z1560" s="6">
        <f t="shared" si="1070"/>
        <v>0</v>
      </c>
      <c r="AA1560" s="18">
        <f t="shared" si="1071"/>
        <v>7</v>
      </c>
      <c r="AB1560" s="9" t="str">
        <f t="shared" si="1086"/>
        <v>I.WAIT</v>
      </c>
      <c r="AC1560" s="9" t="str">
        <f>_xlfn.XLOOKUP(R1560,Sheet2!$H$3:$H$258,Sheet2!$I$3:$I$258,"-----")</f>
        <v>I.WAIT</v>
      </c>
      <c r="AD1560" s="9" t="str">
        <f>_xlfn.XLOOKUP(VALUE(AE1560),Sheet2!$N$3:$N$1000,Sheet2!$O$3:$O$1000,"********")</f>
        <v>********</v>
      </c>
      <c r="AE1560" t="str">
        <f t="shared" si="1081"/>
        <v>3125</v>
      </c>
      <c r="AF1560" s="9" t="str">
        <f>IF(R1560&lt;200,"+"&amp;TEXT(R1560,"0"),"-"&amp;TEXT(_xlfn.XLOOKUP(R1560,Sheet2!$K$3:$K$130,Sheet2!$L$3:$L$130,"-----"),"0"))</f>
        <v>-151</v>
      </c>
      <c r="AG1560" s="9" t="str">
        <f t="shared" si="1087"/>
        <v>@</v>
      </c>
      <c r="AH1560" s="9" t="str">
        <f t="shared" si="1088"/>
        <v>JSR @I.WAIT</v>
      </c>
      <c r="AI1560" t="str">
        <f t="shared" si="1089"/>
        <v>1,@I.WAIT</v>
      </c>
      <c r="AJ1560" s="16" t="str">
        <f t="shared" si="1090"/>
        <v>@I.WAIT</v>
      </c>
      <c r="AK1560" t="str">
        <f t="shared" si="1091"/>
        <v>ADCZR 0,1,SBN</v>
      </c>
      <c r="AL1560" s="4" t="str">
        <f t="shared" si="1092"/>
        <v>ADC</v>
      </c>
      <c r="AM1560" s="4" t="str">
        <f t="shared" si="1093"/>
        <v>R</v>
      </c>
      <c r="AN1560" s="4" t="str">
        <f t="shared" si="1094"/>
        <v>Z</v>
      </c>
      <c r="AO1560" s="4" t="str">
        <f t="shared" si="1095"/>
        <v/>
      </c>
      <c r="AP1560" s="15" t="str">
        <f t="shared" si="1096"/>
        <v>,SBN</v>
      </c>
      <c r="AQ1560" s="9" t="str">
        <f>_xlfn.XLOOKUP(D1560,Sheet2!$E$3:$E$101,Sheet2!$F$3:$F$101,"******************")</f>
        <v>WAIT</v>
      </c>
      <c r="AR1560" s="33" t="str">
        <f t="shared" si="1082"/>
        <v>DOBC 1,**</v>
      </c>
      <c r="AS1560" s="9" t="str">
        <f t="shared" si="1083"/>
        <v>DOBC</v>
      </c>
      <c r="AT1560" s="4">
        <f t="shared" si="1097"/>
        <v>1</v>
      </c>
      <c r="AU1560" s="6">
        <f t="shared" si="1098"/>
        <v>2</v>
      </c>
      <c r="AV1560" s="4" t="str">
        <f t="shared" si="1099"/>
        <v>C</v>
      </c>
      <c r="AW1560" s="4">
        <f t="shared" si="1100"/>
        <v>27</v>
      </c>
      <c r="AX1560" s="4" t="str">
        <f>_xlfn.XLOOKUP(AW1560,Sheet2!$Q$3:$Q$66,Sheet2!$R$3:$R$66,"**")</f>
        <v>**</v>
      </c>
      <c r="AY1560" s="4">
        <f t="shared" si="1101"/>
        <v>4</v>
      </c>
      <c r="AZ1560" s="16" t="str">
        <f t="shared" si="1102"/>
        <v>SKPDN</v>
      </c>
    </row>
    <row r="1561" spans="2:52" x14ac:dyDescent="0.35">
      <c r="B1561" s="3">
        <f t="shared" si="1060"/>
        <v>29</v>
      </c>
      <c r="C1561" s="1">
        <f t="shared" si="1061"/>
        <v>3277</v>
      </c>
      <c r="D1561" s="2">
        <v>64433</v>
      </c>
      <c r="E1561" s="2" t="str">
        <f>_xlfn.XLOOKUP(C1561,Sheet2!$N$3:$N$1000,Sheet2!$O$3:$O$1000,"")</f>
        <v/>
      </c>
      <c r="F1561" s="9" t="str">
        <f t="shared" si="1059"/>
        <v>DIA 1,DSKP</v>
      </c>
      <c r="G1561" s="4" t="str">
        <f t="shared" si="1079"/>
        <v>151</v>
      </c>
      <c r="H1561" s="4">
        <f t="shared" si="1080"/>
        <v>33</v>
      </c>
      <c r="I1561" s="6">
        <f t="shared" si="1072"/>
        <v>0</v>
      </c>
      <c r="J1561" s="6">
        <f t="shared" si="1073"/>
        <v>6</v>
      </c>
      <c r="K1561" s="6">
        <f t="shared" si="1074"/>
        <v>4</v>
      </c>
      <c r="L1561" s="6">
        <f t="shared" si="1075"/>
        <v>4</v>
      </c>
      <c r="M1561" s="6">
        <f t="shared" si="1076"/>
        <v>3</v>
      </c>
      <c r="N1561" s="6">
        <f t="shared" si="1077"/>
        <v>3</v>
      </c>
      <c r="O1561" s="13">
        <f t="shared" si="1078"/>
        <v>13</v>
      </c>
      <c r="P1561" s="4">
        <f t="shared" si="1084"/>
        <v>3</v>
      </c>
      <c r="Q1561" s="4">
        <f t="shared" si="1085"/>
        <v>1</v>
      </c>
      <c r="R1561">
        <f t="shared" si="1062"/>
        <v>33</v>
      </c>
      <c r="S1561" s="4">
        <f t="shared" si="1063"/>
        <v>1</v>
      </c>
      <c r="T1561" s="15">
        <f t="shared" si="1064"/>
        <v>0</v>
      </c>
      <c r="U1561" s="4">
        <f t="shared" si="1065"/>
        <v>3</v>
      </c>
      <c r="V1561" s="4">
        <f t="shared" si="1066"/>
        <v>1</v>
      </c>
      <c r="W1561" s="4">
        <f t="shared" si="1067"/>
        <v>1</v>
      </c>
      <c r="X1561" s="6">
        <f t="shared" si="1068"/>
        <v>0</v>
      </c>
      <c r="Y1561" s="4">
        <f t="shared" si="1069"/>
        <v>1</v>
      </c>
      <c r="Z1561" s="6">
        <f t="shared" si="1070"/>
        <v>1</v>
      </c>
      <c r="AA1561" s="18">
        <f t="shared" si="1071"/>
        <v>3</v>
      </c>
      <c r="AB1561" s="9" t="str">
        <f t="shared" si="1086"/>
        <v>+33</v>
      </c>
      <c r="AC1561" s="9" t="str">
        <f>_xlfn.XLOOKUP(R1561,Sheet2!$H$3:$H$258,Sheet2!$I$3:$I$258,"-----")</f>
        <v>*****</v>
      </c>
      <c r="AD1561" s="9" t="str">
        <f>_xlfn.XLOOKUP(VALUE(AE1561),Sheet2!$N$3:$N$1000,Sheet2!$O$3:$O$1000,"********")</f>
        <v>********</v>
      </c>
      <c r="AE1561" t="str">
        <f t="shared" si="1081"/>
        <v>3332</v>
      </c>
      <c r="AF1561" s="9" t="str">
        <f>IF(R1561&lt;200,"+"&amp;TEXT(R1561,"0"),"-"&amp;TEXT(_xlfn.XLOOKUP(R1561,Sheet2!$K$3:$K$130,Sheet2!$L$3:$L$130,"-----"),"0"))</f>
        <v>+33</v>
      </c>
      <c r="AG1561" s="9" t="str">
        <f t="shared" si="1087"/>
        <v/>
      </c>
      <c r="AH1561" s="9" t="str">
        <f t="shared" si="1088"/>
        <v>JSR +33</v>
      </c>
      <c r="AI1561" t="str">
        <f t="shared" si="1089"/>
        <v>1,+33</v>
      </c>
      <c r="AJ1561" s="16" t="str">
        <f t="shared" si="1090"/>
        <v>+33</v>
      </c>
      <c r="AK1561" t="str">
        <f t="shared" si="1091"/>
        <v>NEGZ# 3,1,SNC</v>
      </c>
      <c r="AL1561" s="4" t="str">
        <f t="shared" si="1092"/>
        <v>NEG</v>
      </c>
      <c r="AM1561" s="4" t="str">
        <f t="shared" si="1093"/>
        <v/>
      </c>
      <c r="AN1561" s="4" t="str">
        <f t="shared" si="1094"/>
        <v>Z</v>
      </c>
      <c r="AO1561" s="4" t="str">
        <f t="shared" si="1095"/>
        <v>#</v>
      </c>
      <c r="AP1561" s="15" t="str">
        <f t="shared" si="1096"/>
        <v>,SNC</v>
      </c>
      <c r="AQ1561" s="9" t="str">
        <f>_xlfn.XLOOKUP(D1561,Sheet2!$E$3:$E$101,Sheet2!$F$3:$F$101,"******************")</f>
        <v>******************</v>
      </c>
      <c r="AR1561" s="33" t="str">
        <f t="shared" si="1082"/>
        <v>DIA 1,DSKP</v>
      </c>
      <c r="AS1561" s="9" t="str">
        <f t="shared" si="1083"/>
        <v>DIA</v>
      </c>
      <c r="AT1561" s="4">
        <f t="shared" si="1097"/>
        <v>1</v>
      </c>
      <c r="AU1561" s="6">
        <f t="shared" si="1098"/>
        <v>0</v>
      </c>
      <c r="AV1561" s="4" t="str">
        <f t="shared" si="1099"/>
        <v/>
      </c>
      <c r="AW1561" s="4">
        <f t="shared" si="1100"/>
        <v>33</v>
      </c>
      <c r="AX1561" s="4" t="str">
        <f>_xlfn.XLOOKUP(AW1561,Sheet2!$Q$3:$Q$66,Sheet2!$R$3:$R$66,"**")</f>
        <v>DSKP</v>
      </c>
      <c r="AY1561" s="4">
        <f t="shared" si="1101"/>
        <v>1</v>
      </c>
      <c r="AZ1561" s="16" t="str">
        <f t="shared" si="1102"/>
        <v>SKPBN</v>
      </c>
    </row>
    <row r="1562" spans="2:52" x14ac:dyDescent="0.35">
      <c r="B1562" s="3">
        <f t="shared" si="1060"/>
        <v>30</v>
      </c>
      <c r="C1562" s="1">
        <v>3300</v>
      </c>
      <c r="D1562" s="2">
        <v>20060</v>
      </c>
      <c r="E1562" s="2" t="str">
        <f>_xlfn.XLOOKUP(C1562,Sheet2!$N$3:$N$1000,Sheet2!$O$3:$O$1000,"")</f>
        <v/>
      </c>
      <c r="F1562" s="9" t="str">
        <f t="shared" ref="F1562:F1625" si="1103">IF(AQ1562="******************",IF(P1562=0,AH1562,IF(P1562=3,AR1562,IF(P1562=1,"LDA "&amp;AI1562,IF(P1562=2,"STA "&amp;AI1562,IF(P1562=3,AQ1562,AK1562))))),AQ1562)</f>
        <v>LDA 0,KB14</v>
      </c>
      <c r="G1562" s="4" t="str">
        <f t="shared" si="1079"/>
        <v>40</v>
      </c>
      <c r="H1562" s="4">
        <f t="shared" si="1080"/>
        <v>60</v>
      </c>
      <c r="I1562" s="6">
        <f t="shared" si="1072"/>
        <v>0</v>
      </c>
      <c r="J1562" s="6">
        <f t="shared" si="1073"/>
        <v>2</v>
      </c>
      <c r="K1562" s="6">
        <f t="shared" si="1074"/>
        <v>0</v>
      </c>
      <c r="L1562" s="6">
        <f t="shared" si="1075"/>
        <v>0</v>
      </c>
      <c r="M1562" s="6">
        <f t="shared" si="1076"/>
        <v>6</v>
      </c>
      <c r="N1562" s="6">
        <f t="shared" si="1077"/>
        <v>0</v>
      </c>
      <c r="O1562" s="13">
        <f t="shared" si="1078"/>
        <v>4</v>
      </c>
      <c r="P1562" s="4">
        <f t="shared" si="1084"/>
        <v>1</v>
      </c>
      <c r="Q1562" s="4">
        <f t="shared" si="1085"/>
        <v>0</v>
      </c>
      <c r="R1562">
        <f t="shared" si="1062"/>
        <v>60</v>
      </c>
      <c r="S1562" s="4">
        <f t="shared" si="1063"/>
        <v>0</v>
      </c>
      <c r="T1562" s="15">
        <f t="shared" si="1064"/>
        <v>0</v>
      </c>
      <c r="U1562" s="4">
        <f t="shared" si="1065"/>
        <v>1</v>
      </c>
      <c r="V1562" s="4">
        <f t="shared" si="1066"/>
        <v>0</v>
      </c>
      <c r="W1562" s="4">
        <f t="shared" si="1067"/>
        <v>0</v>
      </c>
      <c r="X1562" s="6">
        <f t="shared" si="1068"/>
        <v>0</v>
      </c>
      <c r="Y1562" s="4">
        <f t="shared" si="1069"/>
        <v>3</v>
      </c>
      <c r="Z1562" s="6">
        <f t="shared" si="1070"/>
        <v>0</v>
      </c>
      <c r="AA1562" s="18">
        <f t="shared" si="1071"/>
        <v>0</v>
      </c>
      <c r="AB1562" s="9" t="str">
        <f t="shared" si="1086"/>
        <v>KB14</v>
      </c>
      <c r="AC1562" s="9" t="str">
        <f>_xlfn.XLOOKUP(R1562,Sheet2!$H$3:$H$258,Sheet2!$I$3:$I$258,"-----")</f>
        <v>KB14</v>
      </c>
      <c r="AD1562" s="9" t="str">
        <f>_xlfn.XLOOKUP(VALUE(AE1562),Sheet2!$N$3:$N$1000,Sheet2!$O$3:$O$1000,"********")</f>
        <v>********</v>
      </c>
      <c r="AE1562" t="str">
        <f t="shared" si="1081"/>
        <v>3360</v>
      </c>
      <c r="AF1562" s="9" t="str">
        <f>IF(R1562&lt;200,"+"&amp;TEXT(R1562,"0"),"-"&amp;TEXT(_xlfn.XLOOKUP(R1562,Sheet2!$K$3:$K$130,Sheet2!$L$3:$L$130,"-----"),"0"))</f>
        <v>+60</v>
      </c>
      <c r="AG1562" s="9" t="str">
        <f t="shared" si="1087"/>
        <v/>
      </c>
      <c r="AH1562" s="9" t="str">
        <f t="shared" si="1088"/>
        <v>JMP KB14</v>
      </c>
      <c r="AI1562" t="str">
        <f t="shared" si="1089"/>
        <v>0,KB14</v>
      </c>
      <c r="AJ1562" s="16" t="str">
        <f t="shared" si="1090"/>
        <v>KB14</v>
      </c>
      <c r="AK1562" t="str">
        <f t="shared" si="1091"/>
        <v>COMC 1,0</v>
      </c>
      <c r="AL1562" s="4" t="str">
        <f t="shared" si="1092"/>
        <v>COM</v>
      </c>
      <c r="AM1562" s="4" t="str">
        <f t="shared" si="1093"/>
        <v/>
      </c>
      <c r="AN1562" s="4" t="str">
        <f t="shared" si="1094"/>
        <v>C</v>
      </c>
      <c r="AO1562" s="4" t="str">
        <f t="shared" si="1095"/>
        <v/>
      </c>
      <c r="AP1562" s="15" t="str">
        <f t="shared" si="1096"/>
        <v/>
      </c>
      <c r="AQ1562" s="9" t="str">
        <f>_xlfn.XLOOKUP(D1562,Sheet2!$E$3:$E$101,Sheet2!$F$3:$F$101,"******************")</f>
        <v>******************</v>
      </c>
      <c r="AR1562" s="33" t="str">
        <f t="shared" si="1082"/>
        <v>NIO **</v>
      </c>
      <c r="AS1562" s="9" t="str">
        <f t="shared" si="1083"/>
        <v>DOC</v>
      </c>
      <c r="AT1562" s="4">
        <f t="shared" si="1097"/>
        <v>0</v>
      </c>
      <c r="AU1562" s="6">
        <f t="shared" si="1098"/>
        <v>0</v>
      </c>
      <c r="AV1562" s="4" t="str">
        <f t="shared" si="1099"/>
        <v/>
      </c>
      <c r="AW1562" s="4">
        <f t="shared" si="1100"/>
        <v>60</v>
      </c>
      <c r="AX1562" s="4" t="str">
        <f>_xlfn.XLOOKUP(AW1562,Sheet2!$Q$3:$Q$66,Sheet2!$R$3:$R$66,"**")</f>
        <v>**</v>
      </c>
      <c r="AY1562" s="4">
        <f t="shared" si="1101"/>
        <v>0</v>
      </c>
      <c r="AZ1562" s="16" t="str">
        <f t="shared" si="1102"/>
        <v>SKPBN</v>
      </c>
    </row>
    <row r="1563" spans="2:52" x14ac:dyDescent="0.35">
      <c r="B1563" s="3">
        <f t="shared" si="1060"/>
        <v>31</v>
      </c>
      <c r="C1563" s="1">
        <f t="shared" si="1061"/>
        <v>3301</v>
      </c>
      <c r="D1563" s="2">
        <v>123414</v>
      </c>
      <c r="E1563" s="2" t="str">
        <f>_xlfn.XLOOKUP(C1563,Sheet2!$N$3:$N$1000,Sheet2!$O$3:$O$1000,"")</f>
        <v/>
      </c>
      <c r="F1563" s="9" t="str">
        <f t="shared" si="1103"/>
        <v>AND# 1,0,SZR</v>
      </c>
      <c r="G1563" s="4" t="str">
        <f t="shared" si="1079"/>
        <v>247</v>
      </c>
      <c r="H1563" s="4">
        <f t="shared" si="1080"/>
        <v>14</v>
      </c>
      <c r="I1563" s="6">
        <f t="shared" si="1072"/>
        <v>1</v>
      </c>
      <c r="J1563" s="6">
        <f t="shared" si="1073"/>
        <v>2</v>
      </c>
      <c r="K1563" s="6">
        <f t="shared" si="1074"/>
        <v>3</v>
      </c>
      <c r="L1563" s="6">
        <f t="shared" si="1075"/>
        <v>4</v>
      </c>
      <c r="M1563" s="6">
        <f t="shared" si="1076"/>
        <v>1</v>
      </c>
      <c r="N1563" s="6">
        <f t="shared" si="1077"/>
        <v>4</v>
      </c>
      <c r="O1563" s="13">
        <f t="shared" si="1078"/>
        <v>20</v>
      </c>
      <c r="P1563" s="4">
        <f t="shared" si="1084"/>
        <v>5</v>
      </c>
      <c r="Q1563" s="4">
        <f t="shared" si="1085"/>
        <v>0</v>
      </c>
      <c r="R1563">
        <f t="shared" si="1062"/>
        <v>14</v>
      </c>
      <c r="S1563" s="4">
        <f t="shared" si="1063"/>
        <v>3</v>
      </c>
      <c r="T1563" s="15">
        <f t="shared" si="1064"/>
        <v>1</v>
      </c>
      <c r="U1563" s="4">
        <f t="shared" si="1065"/>
        <v>1</v>
      </c>
      <c r="V1563" s="4">
        <f t="shared" si="1066"/>
        <v>0</v>
      </c>
      <c r="W1563" s="4">
        <f t="shared" si="1067"/>
        <v>7</v>
      </c>
      <c r="X1563" s="6">
        <f t="shared" si="1068"/>
        <v>0</v>
      </c>
      <c r="Y1563" s="4">
        <f t="shared" si="1069"/>
        <v>0</v>
      </c>
      <c r="Z1563" s="6">
        <f t="shared" si="1070"/>
        <v>1</v>
      </c>
      <c r="AA1563" s="18">
        <f t="shared" si="1071"/>
        <v>4</v>
      </c>
      <c r="AB1563" s="9" t="str">
        <f t="shared" si="1086"/>
        <v>+14,3</v>
      </c>
      <c r="AC1563" s="9" t="str">
        <f>_xlfn.XLOOKUP(R1563,Sheet2!$H$3:$H$258,Sheet2!$I$3:$I$258,"-----")</f>
        <v>*****</v>
      </c>
      <c r="AD1563" s="9" t="str">
        <f>_xlfn.XLOOKUP(VALUE(AE1563),Sheet2!$N$3:$N$1000,Sheet2!$O$3:$O$1000,"********")</f>
        <v>********</v>
      </c>
      <c r="AE1563" t="str">
        <f t="shared" si="1081"/>
        <v>3315</v>
      </c>
      <c r="AF1563" s="9" t="str">
        <f>IF(R1563&lt;200,"+"&amp;TEXT(R1563,"0"),"-"&amp;TEXT(_xlfn.XLOOKUP(R1563,Sheet2!$K$3:$K$130,Sheet2!$L$3:$L$130,"-----"),"0"))</f>
        <v>+14</v>
      </c>
      <c r="AG1563" s="9" t="str">
        <f t="shared" si="1087"/>
        <v>@</v>
      </c>
      <c r="AH1563" s="9" t="str">
        <f t="shared" si="1088"/>
        <v>JMP @+14,3</v>
      </c>
      <c r="AI1563" t="str">
        <f t="shared" si="1089"/>
        <v>0,@+14,3</v>
      </c>
      <c r="AJ1563" s="16" t="str">
        <f t="shared" si="1090"/>
        <v>@+14,3</v>
      </c>
      <c r="AK1563" t="str">
        <f t="shared" si="1091"/>
        <v>AND# 1,0,SZR</v>
      </c>
      <c r="AL1563" s="4" t="str">
        <f t="shared" si="1092"/>
        <v>AND</v>
      </c>
      <c r="AM1563" s="4" t="str">
        <f t="shared" si="1093"/>
        <v/>
      </c>
      <c r="AN1563" s="4" t="str">
        <f t="shared" si="1094"/>
        <v/>
      </c>
      <c r="AO1563" s="4" t="str">
        <f t="shared" si="1095"/>
        <v>#</v>
      </c>
      <c r="AP1563" s="15" t="str">
        <f t="shared" si="1096"/>
        <v>,SZR</v>
      </c>
      <c r="AQ1563" s="9" t="str">
        <f>_xlfn.XLOOKUP(D1563,Sheet2!$E$3:$E$101,Sheet2!$F$3:$F$101,"******************")</f>
        <v>******************</v>
      </c>
      <c r="AR1563" s="33" t="str">
        <f t="shared" si="1082"/>
        <v>SKPBN RTC</v>
      </c>
      <c r="AS1563" s="9" t="str">
        <f t="shared" si="1083"/>
        <v>DOC</v>
      </c>
      <c r="AT1563" s="4">
        <f t="shared" si="1097"/>
        <v>0</v>
      </c>
      <c r="AU1563" s="6">
        <f t="shared" si="1098"/>
        <v>0</v>
      </c>
      <c r="AV1563" s="4" t="str">
        <f t="shared" si="1099"/>
        <v/>
      </c>
      <c r="AW1563" s="4">
        <f t="shared" si="1100"/>
        <v>14</v>
      </c>
      <c r="AX1563" s="4" t="str">
        <f>_xlfn.XLOOKUP(AW1563,Sheet2!$Q$3:$Q$66,Sheet2!$R$3:$R$66,"**")</f>
        <v>RTC</v>
      </c>
      <c r="AY1563" s="4">
        <f t="shared" si="1101"/>
        <v>7</v>
      </c>
      <c r="AZ1563" s="16" t="str">
        <f t="shared" si="1102"/>
        <v>SKPBN</v>
      </c>
    </row>
    <row r="1564" spans="2:52" x14ac:dyDescent="0.35">
      <c r="B1564" s="3">
        <f t="shared" si="1060"/>
        <v>32</v>
      </c>
      <c r="C1564" s="1">
        <f t="shared" si="1061"/>
        <v>3302</v>
      </c>
      <c r="D1564" s="2">
        <v>6242</v>
      </c>
      <c r="E1564" s="2" t="str">
        <f>_xlfn.XLOOKUP(C1564,Sheet2!$N$3:$N$1000,Sheet2!$O$3:$O$1000,"")</f>
        <v/>
      </c>
      <c r="F1564" s="9" t="str">
        <f t="shared" si="1103"/>
        <v>EHALT</v>
      </c>
      <c r="G1564" s="4" t="str">
        <f t="shared" si="1079"/>
        <v>14</v>
      </c>
      <c r="H1564" s="4">
        <f t="shared" si="1080"/>
        <v>242</v>
      </c>
      <c r="I1564" s="6">
        <f t="shared" si="1072"/>
        <v>0</v>
      </c>
      <c r="J1564" s="6">
        <f t="shared" si="1073"/>
        <v>0</v>
      </c>
      <c r="K1564" s="6">
        <f t="shared" si="1074"/>
        <v>6</v>
      </c>
      <c r="L1564" s="6">
        <f t="shared" si="1075"/>
        <v>2</v>
      </c>
      <c r="M1564" s="6">
        <f t="shared" si="1076"/>
        <v>4</v>
      </c>
      <c r="N1564" s="6">
        <f t="shared" si="1077"/>
        <v>2</v>
      </c>
      <c r="O1564" s="13">
        <f t="shared" si="1078"/>
        <v>1</v>
      </c>
      <c r="P1564" s="4">
        <f t="shared" si="1084"/>
        <v>0</v>
      </c>
      <c r="Q1564" s="4">
        <f t="shared" si="1085"/>
        <v>1</v>
      </c>
      <c r="R1564">
        <f t="shared" si="1062"/>
        <v>242</v>
      </c>
      <c r="S1564" s="4">
        <f t="shared" si="1063"/>
        <v>0</v>
      </c>
      <c r="T1564" s="15">
        <f t="shared" si="1064"/>
        <v>1</v>
      </c>
      <c r="U1564" s="4">
        <f t="shared" si="1065"/>
        <v>0</v>
      </c>
      <c r="V1564" s="4">
        <f t="shared" si="1066"/>
        <v>1</v>
      </c>
      <c r="W1564" s="4">
        <f t="shared" si="1067"/>
        <v>4</v>
      </c>
      <c r="X1564" s="6">
        <f t="shared" si="1068"/>
        <v>2</v>
      </c>
      <c r="Y1564" s="4">
        <f t="shared" si="1069"/>
        <v>2</v>
      </c>
      <c r="Z1564" s="6">
        <f t="shared" si="1070"/>
        <v>0</v>
      </c>
      <c r="AA1564" s="18">
        <f t="shared" si="1071"/>
        <v>2</v>
      </c>
      <c r="AB1564" s="9" t="str">
        <f t="shared" si="1086"/>
        <v>I.EHA</v>
      </c>
      <c r="AC1564" s="9" t="str">
        <f>_xlfn.XLOOKUP(R1564,Sheet2!$H$3:$H$258,Sheet2!$I$3:$I$258,"-----")</f>
        <v>I.EHA</v>
      </c>
      <c r="AD1564" s="9" t="str">
        <f>_xlfn.XLOOKUP(VALUE(AE1564),Sheet2!$N$3:$N$1000,Sheet2!$O$3:$O$1000,"********")</f>
        <v>********</v>
      </c>
      <c r="AE1564" t="str">
        <f t="shared" si="1081"/>
        <v>3144</v>
      </c>
      <c r="AF1564" s="9" t="str">
        <f>IF(R1564&lt;200,"+"&amp;TEXT(R1564,"0"),"-"&amp;TEXT(_xlfn.XLOOKUP(R1564,Sheet2!$K$3:$K$130,Sheet2!$L$3:$L$130,"-----"),"0"))</f>
        <v>-136</v>
      </c>
      <c r="AG1564" s="9" t="str">
        <f t="shared" si="1087"/>
        <v>@</v>
      </c>
      <c r="AH1564" s="9" t="str">
        <f t="shared" si="1088"/>
        <v>JSR @I.EHA</v>
      </c>
      <c r="AI1564" t="str">
        <f t="shared" si="1089"/>
        <v>1,@I.EHA</v>
      </c>
      <c r="AJ1564" s="16" t="str">
        <f t="shared" si="1090"/>
        <v>@I.EHA</v>
      </c>
      <c r="AK1564" t="str">
        <f t="shared" si="1091"/>
        <v>ADCOR 0,1,SZC</v>
      </c>
      <c r="AL1564" s="4" t="str">
        <f t="shared" si="1092"/>
        <v>ADC</v>
      </c>
      <c r="AM1564" s="4" t="str">
        <f t="shared" si="1093"/>
        <v>R</v>
      </c>
      <c r="AN1564" s="4" t="str">
        <f t="shared" si="1094"/>
        <v>O</v>
      </c>
      <c r="AO1564" s="4" t="str">
        <f t="shared" si="1095"/>
        <v/>
      </c>
      <c r="AP1564" s="15" t="str">
        <f t="shared" si="1096"/>
        <v>,SZC</v>
      </c>
      <c r="AQ1564" s="9" t="str">
        <f>_xlfn.XLOOKUP(D1564,Sheet2!$E$3:$E$101,Sheet2!$F$3:$F$101,"******************")</f>
        <v>EHALT</v>
      </c>
      <c r="AR1564" s="33" t="str">
        <f t="shared" si="1082"/>
        <v>DOBC 1,**</v>
      </c>
      <c r="AS1564" s="9" t="str">
        <f t="shared" si="1083"/>
        <v>DOBC</v>
      </c>
      <c r="AT1564" s="4">
        <f t="shared" si="1097"/>
        <v>1</v>
      </c>
      <c r="AU1564" s="6">
        <f t="shared" si="1098"/>
        <v>2</v>
      </c>
      <c r="AV1564" s="4" t="str">
        <f t="shared" si="1099"/>
        <v>C</v>
      </c>
      <c r="AW1564" s="4">
        <f t="shared" si="1100"/>
        <v>42</v>
      </c>
      <c r="AX1564" s="4" t="str">
        <f>_xlfn.XLOOKUP(AW1564,Sheet2!$Q$3:$Q$66,Sheet2!$R$3:$R$66,"**")</f>
        <v>**</v>
      </c>
      <c r="AY1564" s="4">
        <f t="shared" si="1101"/>
        <v>4</v>
      </c>
      <c r="AZ1564" s="16" t="str">
        <f t="shared" si="1102"/>
        <v>SKPDN</v>
      </c>
    </row>
    <row r="1565" spans="2:52" x14ac:dyDescent="0.35">
      <c r="B1565" s="3">
        <f t="shared" si="1060"/>
        <v>33</v>
      </c>
      <c r="C1565" s="1">
        <f t="shared" si="1061"/>
        <v>3303</v>
      </c>
      <c r="D1565" s="2">
        <v>6243</v>
      </c>
      <c r="E1565" s="2" t="str">
        <f>_xlfn.XLOOKUP(C1565,Sheet2!$N$3:$N$1000,Sheet2!$O$3:$O$1000,"")</f>
        <v/>
      </c>
      <c r="F1565" s="9" t="str">
        <f t="shared" si="1103"/>
        <v>LOOP</v>
      </c>
      <c r="G1565" s="4" t="str">
        <f t="shared" si="1079"/>
        <v>14</v>
      </c>
      <c r="H1565" s="4">
        <f t="shared" si="1080"/>
        <v>243</v>
      </c>
      <c r="I1565" s="6">
        <f t="shared" si="1072"/>
        <v>0</v>
      </c>
      <c r="J1565" s="6">
        <f t="shared" si="1073"/>
        <v>0</v>
      </c>
      <c r="K1565" s="6">
        <f t="shared" si="1074"/>
        <v>6</v>
      </c>
      <c r="L1565" s="6">
        <f t="shared" si="1075"/>
        <v>2</v>
      </c>
      <c r="M1565" s="6">
        <f t="shared" si="1076"/>
        <v>4</v>
      </c>
      <c r="N1565" s="6">
        <f t="shared" si="1077"/>
        <v>3</v>
      </c>
      <c r="O1565" s="13">
        <f t="shared" si="1078"/>
        <v>1</v>
      </c>
      <c r="P1565" s="4">
        <f t="shared" si="1084"/>
        <v>0</v>
      </c>
      <c r="Q1565" s="4">
        <f t="shared" si="1085"/>
        <v>1</v>
      </c>
      <c r="R1565">
        <f t="shared" si="1062"/>
        <v>243</v>
      </c>
      <c r="S1565" s="4">
        <f t="shared" si="1063"/>
        <v>0</v>
      </c>
      <c r="T1565" s="15">
        <f t="shared" si="1064"/>
        <v>1</v>
      </c>
      <c r="U1565" s="4">
        <f t="shared" si="1065"/>
        <v>0</v>
      </c>
      <c r="V1565" s="4">
        <f t="shared" si="1066"/>
        <v>1</v>
      </c>
      <c r="W1565" s="4">
        <f t="shared" si="1067"/>
        <v>4</v>
      </c>
      <c r="X1565" s="6">
        <f t="shared" si="1068"/>
        <v>2</v>
      </c>
      <c r="Y1565" s="4">
        <f t="shared" si="1069"/>
        <v>2</v>
      </c>
      <c r="Z1565" s="6">
        <f t="shared" si="1070"/>
        <v>0</v>
      </c>
      <c r="AA1565" s="18">
        <f t="shared" si="1071"/>
        <v>3</v>
      </c>
      <c r="AB1565" s="9" t="str">
        <f t="shared" si="1086"/>
        <v>I.LOO</v>
      </c>
      <c r="AC1565" s="9" t="str">
        <f>_xlfn.XLOOKUP(R1565,Sheet2!$H$3:$H$258,Sheet2!$I$3:$I$258,"-----")</f>
        <v>I.LOO</v>
      </c>
      <c r="AD1565" s="9" t="str">
        <f>_xlfn.XLOOKUP(VALUE(AE1565),Sheet2!$N$3:$N$1000,Sheet2!$O$3:$O$1000,"********")</f>
        <v>********</v>
      </c>
      <c r="AE1565" t="str">
        <f t="shared" si="1081"/>
        <v>3146</v>
      </c>
      <c r="AF1565" s="9" t="str">
        <f>IF(R1565&lt;200,"+"&amp;TEXT(R1565,"0"),"-"&amp;TEXT(_xlfn.XLOOKUP(R1565,Sheet2!$K$3:$K$130,Sheet2!$L$3:$L$130,"-----"),"0"))</f>
        <v>-135</v>
      </c>
      <c r="AG1565" s="9" t="str">
        <f t="shared" si="1087"/>
        <v>@</v>
      </c>
      <c r="AH1565" s="9" t="str">
        <f t="shared" si="1088"/>
        <v>JSR @I.LOO</v>
      </c>
      <c r="AI1565" t="str">
        <f t="shared" si="1089"/>
        <v>1,@I.LOO</v>
      </c>
      <c r="AJ1565" s="16" t="str">
        <f t="shared" si="1090"/>
        <v>@I.LOO</v>
      </c>
      <c r="AK1565" t="str">
        <f t="shared" si="1091"/>
        <v>ADCOR 0,1,SNC</v>
      </c>
      <c r="AL1565" s="4" t="str">
        <f t="shared" si="1092"/>
        <v>ADC</v>
      </c>
      <c r="AM1565" s="4" t="str">
        <f t="shared" si="1093"/>
        <v>R</v>
      </c>
      <c r="AN1565" s="4" t="str">
        <f t="shared" si="1094"/>
        <v>O</v>
      </c>
      <c r="AO1565" s="4" t="str">
        <f t="shared" si="1095"/>
        <v/>
      </c>
      <c r="AP1565" s="15" t="str">
        <f t="shared" si="1096"/>
        <v>,SNC</v>
      </c>
      <c r="AQ1565" s="9" t="str">
        <f>_xlfn.XLOOKUP(D1565,Sheet2!$E$3:$E$101,Sheet2!$F$3:$F$101,"******************")</f>
        <v>LOOP</v>
      </c>
      <c r="AR1565" s="33" t="str">
        <f t="shared" si="1082"/>
        <v>DOBC 1,**</v>
      </c>
      <c r="AS1565" s="9" t="str">
        <f t="shared" si="1083"/>
        <v>DOBC</v>
      </c>
      <c r="AT1565" s="4">
        <f t="shared" si="1097"/>
        <v>1</v>
      </c>
      <c r="AU1565" s="6">
        <f t="shared" si="1098"/>
        <v>2</v>
      </c>
      <c r="AV1565" s="4" t="str">
        <f t="shared" si="1099"/>
        <v>C</v>
      </c>
      <c r="AW1565" s="4">
        <f t="shared" si="1100"/>
        <v>43</v>
      </c>
      <c r="AX1565" s="4" t="str">
        <f>_xlfn.XLOOKUP(AW1565,Sheet2!$Q$3:$Q$66,Sheet2!$R$3:$R$66,"**")</f>
        <v>**</v>
      </c>
      <c r="AY1565" s="4">
        <f t="shared" si="1101"/>
        <v>4</v>
      </c>
      <c r="AZ1565" s="16" t="str">
        <f t="shared" si="1102"/>
        <v>SKPDN</v>
      </c>
    </row>
    <row r="1566" spans="2:52" x14ac:dyDescent="0.35">
      <c r="B1566" s="3">
        <v>35</v>
      </c>
      <c r="C1566" s="1">
        <f t="shared" si="1061"/>
        <v>3304</v>
      </c>
      <c r="D1566" s="2">
        <v>6240</v>
      </c>
      <c r="E1566" s="2" t="str">
        <f>_xlfn.XLOOKUP(C1566,Sheet2!$N$3:$N$1000,Sheet2!$O$3:$O$1000,"")</f>
        <v>D35</v>
      </c>
      <c r="F1566" s="9" t="str">
        <f t="shared" si="1103"/>
        <v>SETP1</v>
      </c>
      <c r="G1566" s="4" t="str">
        <f t="shared" si="1079"/>
        <v>14</v>
      </c>
      <c r="H1566" s="4">
        <f t="shared" si="1080"/>
        <v>240</v>
      </c>
      <c r="I1566" s="6">
        <f t="shared" si="1072"/>
        <v>0</v>
      </c>
      <c r="J1566" s="6">
        <f t="shared" si="1073"/>
        <v>0</v>
      </c>
      <c r="K1566" s="6">
        <f t="shared" si="1074"/>
        <v>6</v>
      </c>
      <c r="L1566" s="6">
        <f t="shared" si="1075"/>
        <v>2</v>
      </c>
      <c r="M1566" s="6">
        <f t="shared" si="1076"/>
        <v>4</v>
      </c>
      <c r="N1566" s="6">
        <f t="shared" si="1077"/>
        <v>0</v>
      </c>
      <c r="O1566" s="13">
        <f t="shared" si="1078"/>
        <v>1</v>
      </c>
      <c r="P1566" s="4">
        <f t="shared" si="1084"/>
        <v>0</v>
      </c>
      <c r="Q1566" s="4">
        <f t="shared" si="1085"/>
        <v>1</v>
      </c>
      <c r="R1566">
        <f t="shared" si="1062"/>
        <v>240</v>
      </c>
      <c r="S1566" s="4">
        <f t="shared" si="1063"/>
        <v>0</v>
      </c>
      <c r="T1566" s="15">
        <f t="shared" si="1064"/>
        <v>1</v>
      </c>
      <c r="U1566" s="4">
        <f t="shared" si="1065"/>
        <v>0</v>
      </c>
      <c r="V1566" s="4">
        <f t="shared" si="1066"/>
        <v>1</v>
      </c>
      <c r="W1566" s="4">
        <f t="shared" si="1067"/>
        <v>4</v>
      </c>
      <c r="X1566" s="6">
        <f t="shared" si="1068"/>
        <v>2</v>
      </c>
      <c r="Y1566" s="4">
        <f t="shared" si="1069"/>
        <v>2</v>
      </c>
      <c r="Z1566" s="6">
        <f t="shared" si="1070"/>
        <v>0</v>
      </c>
      <c r="AA1566" s="18">
        <f t="shared" si="1071"/>
        <v>0</v>
      </c>
      <c r="AB1566" s="9" t="str">
        <f t="shared" si="1086"/>
        <v>I.SETP</v>
      </c>
      <c r="AC1566" s="9" t="str">
        <f>_xlfn.XLOOKUP(R1566,Sheet2!$H$3:$H$258,Sheet2!$I$3:$I$258,"-----")</f>
        <v>I.SETP</v>
      </c>
      <c r="AD1566" s="9" t="str">
        <f>_xlfn.XLOOKUP(VALUE(AE1566),Sheet2!$N$3:$N$1000,Sheet2!$O$3:$O$1000,"********")</f>
        <v>********</v>
      </c>
      <c r="AE1566" t="str">
        <f t="shared" si="1081"/>
        <v>3144</v>
      </c>
      <c r="AF1566" s="9" t="str">
        <f>IF(R1566&lt;200,"+"&amp;TEXT(R1566,"0"),"-"&amp;TEXT(_xlfn.XLOOKUP(R1566,Sheet2!$K$3:$K$130,Sheet2!$L$3:$L$130,"-----"),"0"))</f>
        <v>-140</v>
      </c>
      <c r="AG1566" s="9" t="str">
        <f t="shared" si="1087"/>
        <v>@</v>
      </c>
      <c r="AH1566" s="9" t="str">
        <f t="shared" si="1088"/>
        <v>JSR @I.SETP</v>
      </c>
      <c r="AI1566" t="str">
        <f t="shared" si="1089"/>
        <v>1,@I.SETP</v>
      </c>
      <c r="AJ1566" s="16" t="str">
        <f t="shared" si="1090"/>
        <v>@I.SETP</v>
      </c>
      <c r="AK1566" t="str">
        <f t="shared" si="1091"/>
        <v>ADCOR 0,1</v>
      </c>
      <c r="AL1566" s="4" t="str">
        <f t="shared" si="1092"/>
        <v>ADC</v>
      </c>
      <c r="AM1566" s="4" t="str">
        <f t="shared" si="1093"/>
        <v>R</v>
      </c>
      <c r="AN1566" s="4" t="str">
        <f t="shared" si="1094"/>
        <v>O</v>
      </c>
      <c r="AO1566" s="4" t="str">
        <f t="shared" si="1095"/>
        <v/>
      </c>
      <c r="AP1566" s="15" t="str">
        <f t="shared" si="1096"/>
        <v/>
      </c>
      <c r="AQ1566" s="9" t="str">
        <f>_xlfn.XLOOKUP(D1566,Sheet2!$E$3:$E$101,Sheet2!$F$3:$F$101,"******************")</f>
        <v>SETP1</v>
      </c>
      <c r="AR1566" s="33" t="str">
        <f t="shared" si="1082"/>
        <v>DOBC 1,**</v>
      </c>
      <c r="AS1566" s="9" t="str">
        <f t="shared" si="1083"/>
        <v>DOBC</v>
      </c>
      <c r="AT1566" s="4">
        <f t="shared" si="1097"/>
        <v>1</v>
      </c>
      <c r="AU1566" s="6">
        <f t="shared" si="1098"/>
        <v>2</v>
      </c>
      <c r="AV1566" s="4" t="str">
        <f t="shared" si="1099"/>
        <v>C</v>
      </c>
      <c r="AW1566" s="4">
        <f t="shared" si="1100"/>
        <v>40</v>
      </c>
      <c r="AX1566" s="4" t="str">
        <f>_xlfn.XLOOKUP(AW1566,Sheet2!$Q$3:$Q$66,Sheet2!$R$3:$R$66,"**")</f>
        <v>**</v>
      </c>
      <c r="AY1566" s="4">
        <f t="shared" si="1101"/>
        <v>4</v>
      </c>
      <c r="AZ1566" s="16" t="str">
        <f t="shared" si="1102"/>
        <v>SKPDN</v>
      </c>
    </row>
    <row r="1567" spans="2:52" x14ac:dyDescent="0.35">
      <c r="B1567" s="3">
        <f t="shared" si="1060"/>
        <v>36</v>
      </c>
      <c r="C1567" s="1">
        <f t="shared" si="1061"/>
        <v>3305</v>
      </c>
      <c r="D1567" s="2">
        <v>20152</v>
      </c>
      <c r="E1567" s="2" t="str">
        <f>_xlfn.XLOOKUP(C1567,Sheet2!$N$3:$N$1000,Sheet2!$O$3:$O$1000,"")</f>
        <v/>
      </c>
      <c r="F1567" s="9" t="str">
        <f t="shared" si="1103"/>
        <v>LDA 0,TESTU</v>
      </c>
      <c r="G1567" s="4" t="str">
        <f t="shared" si="1079"/>
        <v>40</v>
      </c>
      <c r="H1567" s="4">
        <f t="shared" si="1080"/>
        <v>152</v>
      </c>
      <c r="I1567" s="6">
        <f t="shared" si="1072"/>
        <v>0</v>
      </c>
      <c r="J1567" s="6">
        <f t="shared" si="1073"/>
        <v>2</v>
      </c>
      <c r="K1567" s="6">
        <f t="shared" si="1074"/>
        <v>0</v>
      </c>
      <c r="L1567" s="6">
        <f t="shared" si="1075"/>
        <v>1</v>
      </c>
      <c r="M1567" s="6">
        <f t="shared" si="1076"/>
        <v>5</v>
      </c>
      <c r="N1567" s="6">
        <f t="shared" si="1077"/>
        <v>2</v>
      </c>
      <c r="O1567" s="13">
        <f t="shared" si="1078"/>
        <v>4</v>
      </c>
      <c r="P1567" s="4">
        <f t="shared" si="1084"/>
        <v>1</v>
      </c>
      <c r="Q1567" s="4">
        <f t="shared" si="1085"/>
        <v>0</v>
      </c>
      <c r="R1567">
        <f t="shared" si="1062"/>
        <v>152</v>
      </c>
      <c r="S1567" s="4">
        <f t="shared" si="1063"/>
        <v>0</v>
      </c>
      <c r="T1567" s="15">
        <f t="shared" si="1064"/>
        <v>0</v>
      </c>
      <c r="U1567" s="4">
        <f t="shared" si="1065"/>
        <v>1</v>
      </c>
      <c r="V1567" s="4">
        <f t="shared" si="1066"/>
        <v>0</v>
      </c>
      <c r="W1567" s="4">
        <f t="shared" si="1067"/>
        <v>0</v>
      </c>
      <c r="X1567" s="6">
        <f t="shared" si="1068"/>
        <v>1</v>
      </c>
      <c r="Y1567" s="4">
        <f t="shared" si="1069"/>
        <v>2</v>
      </c>
      <c r="Z1567" s="6">
        <f t="shared" si="1070"/>
        <v>1</v>
      </c>
      <c r="AA1567" s="18">
        <f t="shared" si="1071"/>
        <v>2</v>
      </c>
      <c r="AB1567" s="9" t="str">
        <f t="shared" si="1086"/>
        <v>TESTU</v>
      </c>
      <c r="AC1567" s="9" t="str">
        <f>_xlfn.XLOOKUP(R1567,Sheet2!$H$3:$H$258,Sheet2!$I$3:$I$258,"-----")</f>
        <v>TESTU</v>
      </c>
      <c r="AD1567" s="9" t="str">
        <f>_xlfn.XLOOKUP(VALUE(AE1567),Sheet2!$N$3:$N$1000,Sheet2!$O$3:$O$1000,"********")</f>
        <v>********</v>
      </c>
      <c r="AE1567" t="str">
        <f t="shared" si="1081"/>
        <v>3457</v>
      </c>
      <c r="AF1567" s="9" t="str">
        <f>IF(R1567&lt;200,"+"&amp;TEXT(R1567,"0"),"-"&amp;TEXT(_xlfn.XLOOKUP(R1567,Sheet2!$K$3:$K$130,Sheet2!$L$3:$L$130,"-----"),"0"))</f>
        <v>+152</v>
      </c>
      <c r="AG1567" s="9" t="str">
        <f t="shared" si="1087"/>
        <v/>
      </c>
      <c r="AH1567" s="9" t="str">
        <f t="shared" si="1088"/>
        <v>JMP TESTU</v>
      </c>
      <c r="AI1567" t="str">
        <f t="shared" si="1089"/>
        <v>0,TESTU</v>
      </c>
      <c r="AJ1567" s="16" t="str">
        <f t="shared" si="1090"/>
        <v>TESTU</v>
      </c>
      <c r="AK1567" t="str">
        <f t="shared" si="1091"/>
        <v>COMOL# 1,0,SZC</v>
      </c>
      <c r="AL1567" s="4" t="str">
        <f t="shared" si="1092"/>
        <v>COM</v>
      </c>
      <c r="AM1567" s="4" t="str">
        <f t="shared" si="1093"/>
        <v>L</v>
      </c>
      <c r="AN1567" s="4" t="str">
        <f t="shared" si="1094"/>
        <v>O</v>
      </c>
      <c r="AO1567" s="4" t="str">
        <f t="shared" si="1095"/>
        <v>#</v>
      </c>
      <c r="AP1567" s="15" t="str">
        <f t="shared" si="1096"/>
        <v>,SZC</v>
      </c>
      <c r="AQ1567" s="9" t="str">
        <f>_xlfn.XLOOKUP(D1567,Sheet2!$E$3:$E$101,Sheet2!$F$3:$F$101,"******************")</f>
        <v>******************</v>
      </c>
      <c r="AR1567" s="33" t="str">
        <f t="shared" si="1082"/>
        <v>NIOS **</v>
      </c>
      <c r="AS1567" s="9" t="str">
        <f t="shared" si="1083"/>
        <v>DOCS</v>
      </c>
      <c r="AT1567" s="4">
        <f t="shared" si="1097"/>
        <v>0</v>
      </c>
      <c r="AU1567" s="6">
        <f t="shared" si="1098"/>
        <v>1</v>
      </c>
      <c r="AV1567" s="4" t="str">
        <f t="shared" si="1099"/>
        <v>S</v>
      </c>
      <c r="AW1567" s="4">
        <f t="shared" si="1100"/>
        <v>52</v>
      </c>
      <c r="AX1567" s="4" t="str">
        <f>_xlfn.XLOOKUP(AW1567,Sheet2!$Q$3:$Q$66,Sheet2!$R$3:$R$66,"**")</f>
        <v>**</v>
      </c>
      <c r="AY1567" s="4">
        <f t="shared" si="1101"/>
        <v>0</v>
      </c>
      <c r="AZ1567" s="16" t="str">
        <f t="shared" si="1102"/>
        <v>SKPBZ</v>
      </c>
    </row>
    <row r="1568" spans="2:52" x14ac:dyDescent="0.35">
      <c r="B1568" s="3">
        <f t="shared" si="1060"/>
        <v>37</v>
      </c>
      <c r="C1568" s="1">
        <f t="shared" si="1061"/>
        <v>3306</v>
      </c>
      <c r="D1568" s="2">
        <v>24121</v>
      </c>
      <c r="E1568" s="2" t="str">
        <f>_xlfn.XLOOKUP(C1568,Sheet2!$N$3:$N$1000,Sheet2!$O$3:$O$1000,"")</f>
        <v/>
      </c>
      <c r="F1568" s="9" t="str">
        <f t="shared" si="1103"/>
        <v>LDA 1,C17</v>
      </c>
      <c r="G1568" s="4" t="str">
        <f t="shared" si="1079"/>
        <v>50</v>
      </c>
      <c r="H1568" s="4">
        <f t="shared" si="1080"/>
        <v>121</v>
      </c>
      <c r="I1568" s="6">
        <f t="shared" si="1072"/>
        <v>0</v>
      </c>
      <c r="J1568" s="6">
        <f t="shared" si="1073"/>
        <v>2</v>
      </c>
      <c r="K1568" s="6">
        <f t="shared" si="1074"/>
        <v>4</v>
      </c>
      <c r="L1568" s="6">
        <f t="shared" si="1075"/>
        <v>1</v>
      </c>
      <c r="M1568" s="6">
        <f t="shared" si="1076"/>
        <v>2</v>
      </c>
      <c r="N1568" s="6">
        <f t="shared" si="1077"/>
        <v>1</v>
      </c>
      <c r="O1568" s="13">
        <f t="shared" si="1078"/>
        <v>5</v>
      </c>
      <c r="P1568" s="4">
        <f t="shared" si="1084"/>
        <v>1</v>
      </c>
      <c r="Q1568" s="4">
        <f t="shared" si="1085"/>
        <v>1</v>
      </c>
      <c r="R1568">
        <f t="shared" si="1062"/>
        <v>121</v>
      </c>
      <c r="S1568" s="4">
        <f t="shared" si="1063"/>
        <v>0</v>
      </c>
      <c r="T1568" s="15">
        <f t="shared" si="1064"/>
        <v>0</v>
      </c>
      <c r="U1568" s="4">
        <f t="shared" si="1065"/>
        <v>1</v>
      </c>
      <c r="V1568" s="4">
        <f t="shared" si="1066"/>
        <v>1</v>
      </c>
      <c r="W1568" s="4">
        <f t="shared" si="1067"/>
        <v>0</v>
      </c>
      <c r="X1568" s="6">
        <f t="shared" si="1068"/>
        <v>1</v>
      </c>
      <c r="Y1568" s="4">
        <f t="shared" si="1069"/>
        <v>1</v>
      </c>
      <c r="Z1568" s="6">
        <f t="shared" si="1070"/>
        <v>0</v>
      </c>
      <c r="AA1568" s="18">
        <f t="shared" si="1071"/>
        <v>1</v>
      </c>
      <c r="AB1568" s="9" t="str">
        <f t="shared" si="1086"/>
        <v>C17</v>
      </c>
      <c r="AC1568" s="9" t="str">
        <f>_xlfn.XLOOKUP(R1568,Sheet2!$H$3:$H$258,Sheet2!$I$3:$I$258,"-----")</f>
        <v>C17</v>
      </c>
      <c r="AD1568" s="9" t="str">
        <f>_xlfn.XLOOKUP(VALUE(AE1568),Sheet2!$N$3:$N$1000,Sheet2!$O$3:$O$1000,"********")</f>
        <v>********</v>
      </c>
      <c r="AE1568" t="str">
        <f t="shared" si="1081"/>
        <v>3427</v>
      </c>
      <c r="AF1568" s="9" t="str">
        <f>IF(R1568&lt;200,"+"&amp;TEXT(R1568,"0"),"-"&amp;TEXT(_xlfn.XLOOKUP(R1568,Sheet2!$K$3:$K$130,Sheet2!$L$3:$L$130,"-----"),"0"))</f>
        <v>+121</v>
      </c>
      <c r="AG1568" s="9" t="str">
        <f t="shared" si="1087"/>
        <v/>
      </c>
      <c r="AH1568" s="9" t="str">
        <f t="shared" si="1088"/>
        <v>JSR C17</v>
      </c>
      <c r="AI1568" t="str">
        <f t="shared" si="1089"/>
        <v>1,C17</v>
      </c>
      <c r="AJ1568" s="16" t="str">
        <f t="shared" si="1090"/>
        <v>C17</v>
      </c>
      <c r="AK1568" t="str">
        <f t="shared" si="1091"/>
        <v>COMZL 1,1,SKP</v>
      </c>
      <c r="AL1568" s="4" t="str">
        <f t="shared" si="1092"/>
        <v>COM</v>
      </c>
      <c r="AM1568" s="4" t="str">
        <f t="shared" si="1093"/>
        <v>L</v>
      </c>
      <c r="AN1568" s="4" t="str">
        <f t="shared" si="1094"/>
        <v>Z</v>
      </c>
      <c r="AO1568" s="4" t="str">
        <f t="shared" si="1095"/>
        <v/>
      </c>
      <c r="AP1568" s="15" t="str">
        <f t="shared" si="1096"/>
        <v>,SKP</v>
      </c>
      <c r="AQ1568" s="9" t="str">
        <f>_xlfn.XLOOKUP(D1568,Sheet2!$E$3:$E$101,Sheet2!$F$3:$F$101,"******************")</f>
        <v>******************</v>
      </c>
      <c r="AR1568" s="33" t="str">
        <f t="shared" si="1082"/>
        <v>NIOS ADCV</v>
      </c>
      <c r="AS1568" s="9" t="str">
        <f t="shared" si="1083"/>
        <v>DOCS</v>
      </c>
      <c r="AT1568" s="4">
        <f t="shared" si="1097"/>
        <v>1</v>
      </c>
      <c r="AU1568" s="6">
        <f t="shared" si="1098"/>
        <v>1</v>
      </c>
      <c r="AV1568" s="4" t="str">
        <f t="shared" si="1099"/>
        <v>S</v>
      </c>
      <c r="AW1568" s="4">
        <f t="shared" si="1100"/>
        <v>21</v>
      </c>
      <c r="AX1568" s="4" t="str">
        <f>_xlfn.XLOOKUP(AW1568,Sheet2!$Q$3:$Q$66,Sheet2!$R$3:$R$66,"**")</f>
        <v>ADCV</v>
      </c>
      <c r="AY1568" s="4">
        <f t="shared" si="1101"/>
        <v>0</v>
      </c>
      <c r="AZ1568" s="16" t="str">
        <f t="shared" si="1102"/>
        <v>SKPBZ</v>
      </c>
    </row>
    <row r="1569" spans="1:52" x14ac:dyDescent="0.35">
      <c r="B1569" s="3">
        <f t="shared" si="1060"/>
        <v>38</v>
      </c>
      <c r="C1569" s="1">
        <f t="shared" si="1061"/>
        <v>3307</v>
      </c>
      <c r="D1569" s="2">
        <v>123000</v>
      </c>
      <c r="E1569" s="2" t="str">
        <f>_xlfn.XLOOKUP(C1569,Sheet2!$N$3:$N$1000,Sheet2!$O$3:$O$1000,"")</f>
        <v/>
      </c>
      <c r="F1569" s="9" t="str">
        <f t="shared" si="1103"/>
        <v>ADD 1,0</v>
      </c>
      <c r="G1569" s="4" t="str">
        <f t="shared" si="1079"/>
        <v>246</v>
      </c>
      <c r="H1569" s="4">
        <f t="shared" si="1080"/>
        <v>0</v>
      </c>
      <c r="I1569" s="6">
        <f t="shared" si="1072"/>
        <v>1</v>
      </c>
      <c r="J1569" s="6">
        <f t="shared" si="1073"/>
        <v>2</v>
      </c>
      <c r="K1569" s="6">
        <f t="shared" si="1074"/>
        <v>3</v>
      </c>
      <c r="L1569" s="6">
        <f t="shared" si="1075"/>
        <v>0</v>
      </c>
      <c r="M1569" s="6">
        <f t="shared" si="1076"/>
        <v>0</v>
      </c>
      <c r="N1569" s="6">
        <f t="shared" si="1077"/>
        <v>0</v>
      </c>
      <c r="O1569" s="13">
        <f t="shared" si="1078"/>
        <v>20</v>
      </c>
      <c r="P1569" s="4">
        <f t="shared" si="1084"/>
        <v>5</v>
      </c>
      <c r="Q1569" s="4">
        <f t="shared" si="1085"/>
        <v>0</v>
      </c>
      <c r="R1569">
        <f t="shared" si="1062"/>
        <v>0</v>
      </c>
      <c r="S1569" s="4">
        <f t="shared" si="1063"/>
        <v>2</v>
      </c>
      <c r="T1569" s="15">
        <f t="shared" si="1064"/>
        <v>1</v>
      </c>
      <c r="U1569" s="4">
        <f t="shared" si="1065"/>
        <v>1</v>
      </c>
      <c r="V1569" s="4">
        <f t="shared" si="1066"/>
        <v>0</v>
      </c>
      <c r="W1569" s="4">
        <f t="shared" si="1067"/>
        <v>6</v>
      </c>
      <c r="X1569" s="6">
        <f t="shared" si="1068"/>
        <v>0</v>
      </c>
      <c r="Y1569" s="4">
        <f t="shared" si="1069"/>
        <v>0</v>
      </c>
      <c r="Z1569" s="6">
        <f t="shared" si="1070"/>
        <v>0</v>
      </c>
      <c r="AA1569" s="18">
        <f t="shared" si="1071"/>
        <v>0</v>
      </c>
      <c r="AB1569" s="9" t="str">
        <f t="shared" si="1086"/>
        <v>+0,2</v>
      </c>
      <c r="AC1569" s="9" t="str">
        <f>_xlfn.XLOOKUP(R1569,Sheet2!$H$3:$H$258,Sheet2!$I$3:$I$258,"-----")</f>
        <v>0</v>
      </c>
      <c r="AD1569" s="9" t="str">
        <f>_xlfn.XLOOKUP(VALUE(AE1569),Sheet2!$N$3:$N$1000,Sheet2!$O$3:$O$1000,"********")</f>
        <v>********</v>
      </c>
      <c r="AE1569" t="str">
        <f t="shared" si="1081"/>
        <v>3307</v>
      </c>
      <c r="AF1569" s="9" t="str">
        <f>IF(R1569&lt;200,"+"&amp;TEXT(R1569,"0"),"-"&amp;TEXT(_xlfn.XLOOKUP(R1569,Sheet2!$K$3:$K$130,Sheet2!$L$3:$L$130,"-----"),"0"))</f>
        <v>+0</v>
      </c>
      <c r="AG1569" s="9" t="str">
        <f t="shared" si="1087"/>
        <v>@</v>
      </c>
      <c r="AH1569" s="9" t="str">
        <f t="shared" si="1088"/>
        <v>JMP @+0,2</v>
      </c>
      <c r="AI1569" t="str">
        <f t="shared" si="1089"/>
        <v>0,@+0,2</v>
      </c>
      <c r="AJ1569" s="16" t="str">
        <f t="shared" si="1090"/>
        <v>@+0,2</v>
      </c>
      <c r="AK1569" t="str">
        <f t="shared" si="1091"/>
        <v>ADD 1,0</v>
      </c>
      <c r="AL1569" s="4" t="str">
        <f t="shared" si="1092"/>
        <v>ADD</v>
      </c>
      <c r="AM1569" s="4" t="str">
        <f t="shared" si="1093"/>
        <v/>
      </c>
      <c r="AN1569" s="4" t="str">
        <f t="shared" si="1094"/>
        <v/>
      </c>
      <c r="AO1569" s="4" t="str">
        <f t="shared" si="1095"/>
        <v/>
      </c>
      <c r="AP1569" s="15" t="str">
        <f t="shared" si="1096"/>
        <v/>
      </c>
      <c r="AQ1569" s="9" t="str">
        <f>_xlfn.XLOOKUP(D1569,Sheet2!$E$3:$E$101,Sheet2!$F$3:$F$101,"******************")</f>
        <v>******************</v>
      </c>
      <c r="AR1569" s="33" t="str">
        <f t="shared" si="1082"/>
        <v>DOC 0,0</v>
      </c>
      <c r="AS1569" s="9" t="str">
        <f t="shared" si="1083"/>
        <v>DOC</v>
      </c>
      <c r="AT1569" s="4">
        <f t="shared" si="1097"/>
        <v>0</v>
      </c>
      <c r="AU1569" s="6">
        <f t="shared" si="1098"/>
        <v>0</v>
      </c>
      <c r="AV1569" s="4" t="str">
        <f t="shared" si="1099"/>
        <v/>
      </c>
      <c r="AW1569" s="4">
        <f t="shared" si="1100"/>
        <v>0</v>
      </c>
      <c r="AX1569" s="4" t="str">
        <f>_xlfn.XLOOKUP(AW1569,Sheet2!$Q$3:$Q$66,Sheet2!$R$3:$R$66,"**")</f>
        <v>0</v>
      </c>
      <c r="AY1569" s="4">
        <f t="shared" si="1101"/>
        <v>6</v>
      </c>
      <c r="AZ1569" s="16" t="str">
        <f t="shared" si="1102"/>
        <v>SKPBN</v>
      </c>
    </row>
    <row r="1570" spans="1:52" x14ac:dyDescent="0.35">
      <c r="B1570" s="3">
        <f t="shared" si="1060"/>
        <v>39</v>
      </c>
      <c r="C1570" s="1">
        <f t="shared" si="1061"/>
        <v>3310</v>
      </c>
      <c r="D1570" s="2">
        <v>63033</v>
      </c>
      <c r="E1570" s="2" t="str">
        <f>_xlfn.XLOOKUP(C1570,Sheet2!$N$3:$N$1000,Sheet2!$O$3:$O$1000,"")</f>
        <v/>
      </c>
      <c r="F1570" s="9" t="str">
        <f t="shared" si="1103"/>
        <v>DOC 0,DSKP</v>
      </c>
      <c r="G1570" s="4" t="str">
        <f t="shared" si="1079"/>
        <v>146</v>
      </c>
      <c r="H1570" s="4">
        <f t="shared" si="1080"/>
        <v>33</v>
      </c>
      <c r="I1570" s="6">
        <f t="shared" si="1072"/>
        <v>0</v>
      </c>
      <c r="J1570" s="6">
        <f t="shared" si="1073"/>
        <v>6</v>
      </c>
      <c r="K1570" s="6">
        <f t="shared" si="1074"/>
        <v>3</v>
      </c>
      <c r="L1570" s="6">
        <f t="shared" si="1075"/>
        <v>0</v>
      </c>
      <c r="M1570" s="6">
        <f t="shared" si="1076"/>
        <v>3</v>
      </c>
      <c r="N1570" s="6">
        <f t="shared" si="1077"/>
        <v>3</v>
      </c>
      <c r="O1570" s="13">
        <f t="shared" si="1078"/>
        <v>12</v>
      </c>
      <c r="P1570" s="4">
        <f t="shared" si="1084"/>
        <v>3</v>
      </c>
      <c r="Q1570" s="4">
        <f t="shared" si="1085"/>
        <v>0</v>
      </c>
      <c r="R1570">
        <f t="shared" si="1062"/>
        <v>33</v>
      </c>
      <c r="S1570" s="4">
        <f t="shared" si="1063"/>
        <v>2</v>
      </c>
      <c r="T1570" s="15">
        <f t="shared" si="1064"/>
        <v>1</v>
      </c>
      <c r="U1570" s="4">
        <f t="shared" si="1065"/>
        <v>3</v>
      </c>
      <c r="V1570" s="4">
        <f t="shared" si="1066"/>
        <v>0</v>
      </c>
      <c r="W1570" s="4">
        <f t="shared" si="1067"/>
        <v>6</v>
      </c>
      <c r="X1570" s="6">
        <f t="shared" si="1068"/>
        <v>0</v>
      </c>
      <c r="Y1570" s="4">
        <f t="shared" si="1069"/>
        <v>1</v>
      </c>
      <c r="Z1570" s="6">
        <f t="shared" si="1070"/>
        <v>1</v>
      </c>
      <c r="AA1570" s="18">
        <f t="shared" si="1071"/>
        <v>3</v>
      </c>
      <c r="AB1570" s="9" t="str">
        <f t="shared" si="1086"/>
        <v>+33,2</v>
      </c>
      <c r="AC1570" s="9" t="str">
        <f>_xlfn.XLOOKUP(R1570,Sheet2!$H$3:$H$258,Sheet2!$I$3:$I$258,"-----")</f>
        <v>*****</v>
      </c>
      <c r="AD1570" s="9" t="str">
        <f>_xlfn.XLOOKUP(VALUE(AE1570),Sheet2!$N$3:$N$1000,Sheet2!$O$3:$O$1000,"********")</f>
        <v>********</v>
      </c>
      <c r="AE1570" t="str">
        <f t="shared" si="1081"/>
        <v>3343</v>
      </c>
      <c r="AF1570" s="9" t="str">
        <f>IF(R1570&lt;200,"+"&amp;TEXT(R1570,"0"),"-"&amp;TEXT(_xlfn.XLOOKUP(R1570,Sheet2!$K$3:$K$130,Sheet2!$L$3:$L$130,"-----"),"0"))</f>
        <v>+33</v>
      </c>
      <c r="AG1570" s="9" t="str">
        <f t="shared" si="1087"/>
        <v>@</v>
      </c>
      <c r="AH1570" s="9" t="str">
        <f t="shared" si="1088"/>
        <v>JMP @+33,2</v>
      </c>
      <c r="AI1570" t="str">
        <f t="shared" si="1089"/>
        <v>0,@+33,2</v>
      </c>
      <c r="AJ1570" s="16" t="str">
        <f t="shared" si="1090"/>
        <v>@+33,2</v>
      </c>
      <c r="AK1570" t="str">
        <f t="shared" si="1091"/>
        <v>ADDZ# 3,0,SNC</v>
      </c>
      <c r="AL1570" s="4" t="str">
        <f t="shared" si="1092"/>
        <v>ADD</v>
      </c>
      <c r="AM1570" s="4" t="str">
        <f t="shared" si="1093"/>
        <v/>
      </c>
      <c r="AN1570" s="4" t="str">
        <f t="shared" si="1094"/>
        <v>Z</v>
      </c>
      <c r="AO1570" s="4" t="str">
        <f t="shared" si="1095"/>
        <v>#</v>
      </c>
      <c r="AP1570" s="15" t="str">
        <f t="shared" si="1096"/>
        <v>,SNC</v>
      </c>
      <c r="AQ1570" s="9" t="str">
        <f>_xlfn.XLOOKUP(D1570,Sheet2!$E$3:$E$101,Sheet2!$F$3:$F$101,"******************")</f>
        <v>******************</v>
      </c>
      <c r="AR1570" s="33" t="str">
        <f t="shared" si="1082"/>
        <v>DOC 0,DSKP</v>
      </c>
      <c r="AS1570" s="9" t="str">
        <f t="shared" si="1083"/>
        <v>DOC</v>
      </c>
      <c r="AT1570" s="4">
        <f t="shared" si="1097"/>
        <v>0</v>
      </c>
      <c r="AU1570" s="6">
        <f t="shared" si="1098"/>
        <v>0</v>
      </c>
      <c r="AV1570" s="4" t="str">
        <f t="shared" si="1099"/>
        <v/>
      </c>
      <c r="AW1570" s="4">
        <f t="shared" si="1100"/>
        <v>33</v>
      </c>
      <c r="AX1570" s="4" t="str">
        <f>_xlfn.XLOOKUP(AW1570,Sheet2!$Q$3:$Q$66,Sheet2!$R$3:$R$66,"**")</f>
        <v>DSKP</v>
      </c>
      <c r="AY1570" s="4">
        <f t="shared" si="1101"/>
        <v>6</v>
      </c>
      <c r="AZ1570" s="16" t="str">
        <f t="shared" si="1102"/>
        <v>SKPBN</v>
      </c>
    </row>
    <row r="1571" spans="1:52" x14ac:dyDescent="0.35">
      <c r="B1571" s="3">
        <f t="shared" si="1060"/>
        <v>40</v>
      </c>
      <c r="C1571" s="1">
        <f t="shared" si="1061"/>
        <v>3311</v>
      </c>
      <c r="D1571" s="2">
        <v>20074</v>
      </c>
      <c r="E1571" s="2" t="str">
        <f>_xlfn.XLOOKUP(C1571,Sheet2!$N$3:$N$1000,Sheet2!$O$3:$O$1000,"")</f>
        <v/>
      </c>
      <c r="F1571" s="9" t="str">
        <f t="shared" si="1103"/>
        <v>LDA 0,KB2</v>
      </c>
      <c r="G1571" s="4" t="str">
        <f t="shared" si="1079"/>
        <v>40</v>
      </c>
      <c r="H1571" s="4">
        <f t="shared" si="1080"/>
        <v>74</v>
      </c>
      <c r="I1571" s="6">
        <f t="shared" si="1072"/>
        <v>0</v>
      </c>
      <c r="J1571" s="6">
        <f t="shared" si="1073"/>
        <v>2</v>
      </c>
      <c r="K1571" s="6">
        <f t="shared" si="1074"/>
        <v>0</v>
      </c>
      <c r="L1571" s="6">
        <f t="shared" si="1075"/>
        <v>0</v>
      </c>
      <c r="M1571" s="6">
        <f t="shared" si="1076"/>
        <v>7</v>
      </c>
      <c r="N1571" s="6">
        <f t="shared" si="1077"/>
        <v>4</v>
      </c>
      <c r="O1571" s="13">
        <f t="shared" si="1078"/>
        <v>4</v>
      </c>
      <c r="P1571" s="4">
        <f t="shared" si="1084"/>
        <v>1</v>
      </c>
      <c r="Q1571" s="4">
        <f t="shared" si="1085"/>
        <v>0</v>
      </c>
      <c r="R1571">
        <f t="shared" si="1062"/>
        <v>74</v>
      </c>
      <c r="S1571" s="4">
        <f t="shared" si="1063"/>
        <v>0</v>
      </c>
      <c r="T1571" s="15">
        <f t="shared" si="1064"/>
        <v>0</v>
      </c>
      <c r="U1571" s="4">
        <f t="shared" si="1065"/>
        <v>1</v>
      </c>
      <c r="V1571" s="4">
        <f t="shared" si="1066"/>
        <v>0</v>
      </c>
      <c r="W1571" s="4">
        <f t="shared" si="1067"/>
        <v>0</v>
      </c>
      <c r="X1571" s="6">
        <f t="shared" si="1068"/>
        <v>0</v>
      </c>
      <c r="Y1571" s="4">
        <f t="shared" si="1069"/>
        <v>3</v>
      </c>
      <c r="Z1571" s="6">
        <f t="shared" si="1070"/>
        <v>1</v>
      </c>
      <c r="AA1571" s="18">
        <f t="shared" si="1071"/>
        <v>4</v>
      </c>
      <c r="AB1571" s="9" t="str">
        <f t="shared" si="1086"/>
        <v>KB2</v>
      </c>
      <c r="AC1571" s="9" t="str">
        <f>_xlfn.XLOOKUP(R1571,Sheet2!$H$3:$H$258,Sheet2!$I$3:$I$258,"-----")</f>
        <v>KB2</v>
      </c>
      <c r="AD1571" s="9" t="str">
        <f>_xlfn.XLOOKUP(VALUE(AE1571),Sheet2!$N$3:$N$1000,Sheet2!$O$3:$O$1000,"********")</f>
        <v>********</v>
      </c>
      <c r="AE1571" t="str">
        <f t="shared" si="1081"/>
        <v>3405</v>
      </c>
      <c r="AF1571" s="9" t="str">
        <f>IF(R1571&lt;200,"+"&amp;TEXT(R1571,"0"),"-"&amp;TEXT(_xlfn.XLOOKUP(R1571,Sheet2!$K$3:$K$130,Sheet2!$L$3:$L$130,"-----"),"0"))</f>
        <v>+74</v>
      </c>
      <c r="AG1571" s="9" t="str">
        <f t="shared" si="1087"/>
        <v/>
      </c>
      <c r="AH1571" s="9" t="str">
        <f t="shared" si="1088"/>
        <v>JMP KB2</v>
      </c>
      <c r="AI1571" t="str">
        <f t="shared" si="1089"/>
        <v>0,KB2</v>
      </c>
      <c r="AJ1571" s="16" t="str">
        <f t="shared" si="1090"/>
        <v>KB2</v>
      </c>
      <c r="AK1571" t="str">
        <f t="shared" si="1091"/>
        <v>COMC# 1,0,SZR</v>
      </c>
      <c r="AL1571" s="4" t="str">
        <f t="shared" si="1092"/>
        <v>COM</v>
      </c>
      <c r="AM1571" s="4" t="str">
        <f t="shared" si="1093"/>
        <v/>
      </c>
      <c r="AN1571" s="4" t="str">
        <f t="shared" si="1094"/>
        <v>C</v>
      </c>
      <c r="AO1571" s="4" t="str">
        <f t="shared" si="1095"/>
        <v>#</v>
      </c>
      <c r="AP1571" s="15" t="str">
        <f t="shared" si="1096"/>
        <v>,SZR</v>
      </c>
      <c r="AQ1571" s="9" t="str">
        <f>_xlfn.XLOOKUP(D1571,Sheet2!$E$3:$E$101,Sheet2!$F$3:$F$101,"******************")</f>
        <v>******************</v>
      </c>
      <c r="AR1571" s="33" t="str">
        <f t="shared" si="1082"/>
        <v>NIO **</v>
      </c>
      <c r="AS1571" s="9" t="str">
        <f t="shared" si="1083"/>
        <v>DOC</v>
      </c>
      <c r="AT1571" s="4">
        <f t="shared" si="1097"/>
        <v>0</v>
      </c>
      <c r="AU1571" s="6">
        <f t="shared" si="1098"/>
        <v>0</v>
      </c>
      <c r="AV1571" s="4" t="str">
        <f t="shared" si="1099"/>
        <v/>
      </c>
      <c r="AW1571" s="4">
        <f t="shared" si="1100"/>
        <v>74</v>
      </c>
      <c r="AX1571" s="4" t="str">
        <f>_xlfn.XLOOKUP(AW1571,Sheet2!$Q$3:$Q$66,Sheet2!$R$3:$R$66,"**")</f>
        <v>**</v>
      </c>
      <c r="AY1571" s="4">
        <f t="shared" si="1101"/>
        <v>0</v>
      </c>
      <c r="AZ1571" s="16" t="str">
        <f t="shared" si="1102"/>
        <v>SKPBN</v>
      </c>
    </row>
    <row r="1572" spans="1:52" x14ac:dyDescent="0.35">
      <c r="B1572" s="3">
        <f t="shared" si="1060"/>
        <v>41</v>
      </c>
      <c r="C1572" s="1">
        <f t="shared" si="1061"/>
        <v>3312</v>
      </c>
      <c r="D1572" s="2">
        <v>62033</v>
      </c>
      <c r="E1572" s="2" t="str">
        <f>_xlfn.XLOOKUP(C1572,Sheet2!$N$3:$N$1000,Sheet2!$O$3:$O$1000,"")</f>
        <v/>
      </c>
      <c r="F1572" s="9" t="str">
        <f t="shared" si="1103"/>
        <v>DOB 0,DSKP</v>
      </c>
      <c r="G1572" s="4" t="str">
        <f t="shared" si="1079"/>
        <v>144</v>
      </c>
      <c r="H1572" s="4">
        <f t="shared" si="1080"/>
        <v>33</v>
      </c>
      <c r="I1572" s="6">
        <f t="shared" si="1072"/>
        <v>0</v>
      </c>
      <c r="J1572" s="6">
        <f t="shared" si="1073"/>
        <v>6</v>
      </c>
      <c r="K1572" s="6">
        <f t="shared" si="1074"/>
        <v>2</v>
      </c>
      <c r="L1572" s="6">
        <f t="shared" si="1075"/>
        <v>0</v>
      </c>
      <c r="M1572" s="6">
        <f t="shared" si="1076"/>
        <v>3</v>
      </c>
      <c r="N1572" s="6">
        <f t="shared" si="1077"/>
        <v>3</v>
      </c>
      <c r="O1572" s="13">
        <f t="shared" si="1078"/>
        <v>12</v>
      </c>
      <c r="P1572" s="4">
        <f t="shared" si="1084"/>
        <v>3</v>
      </c>
      <c r="Q1572" s="4">
        <f t="shared" si="1085"/>
        <v>0</v>
      </c>
      <c r="R1572">
        <f t="shared" si="1062"/>
        <v>33</v>
      </c>
      <c r="S1572" s="4">
        <f t="shared" si="1063"/>
        <v>0</v>
      </c>
      <c r="T1572" s="15">
        <f t="shared" si="1064"/>
        <v>1</v>
      </c>
      <c r="U1572" s="4">
        <f t="shared" si="1065"/>
        <v>3</v>
      </c>
      <c r="V1572" s="4">
        <f t="shared" si="1066"/>
        <v>0</v>
      </c>
      <c r="W1572" s="4">
        <f t="shared" si="1067"/>
        <v>4</v>
      </c>
      <c r="X1572" s="6">
        <f t="shared" si="1068"/>
        <v>0</v>
      </c>
      <c r="Y1572" s="4">
        <f t="shared" si="1069"/>
        <v>1</v>
      </c>
      <c r="Z1572" s="6">
        <f t="shared" si="1070"/>
        <v>1</v>
      </c>
      <c r="AA1572" s="18">
        <f t="shared" si="1071"/>
        <v>3</v>
      </c>
      <c r="AB1572" s="9" t="str">
        <f t="shared" si="1086"/>
        <v>*****</v>
      </c>
      <c r="AC1572" s="9" t="str">
        <f>_xlfn.XLOOKUP(R1572,Sheet2!$H$3:$H$258,Sheet2!$I$3:$I$258,"-----")</f>
        <v>*****</v>
      </c>
      <c r="AD1572" s="9" t="str">
        <f>_xlfn.XLOOKUP(VALUE(AE1572),Sheet2!$N$3:$N$1000,Sheet2!$O$3:$O$1000,"********")</f>
        <v>********</v>
      </c>
      <c r="AE1572" t="str">
        <f t="shared" si="1081"/>
        <v>3345</v>
      </c>
      <c r="AF1572" s="9" t="str">
        <f>IF(R1572&lt;200,"+"&amp;TEXT(R1572,"0"),"-"&amp;TEXT(_xlfn.XLOOKUP(R1572,Sheet2!$K$3:$K$130,Sheet2!$L$3:$L$130,"-----"),"0"))</f>
        <v>+33</v>
      </c>
      <c r="AG1572" s="9" t="str">
        <f t="shared" si="1087"/>
        <v>@</v>
      </c>
      <c r="AH1572" s="9" t="str">
        <f t="shared" si="1088"/>
        <v>JMP @*****</v>
      </c>
      <c r="AI1572" t="str">
        <f t="shared" si="1089"/>
        <v>0,@*****</v>
      </c>
      <c r="AJ1572" s="16" t="str">
        <f t="shared" si="1090"/>
        <v>@*****</v>
      </c>
      <c r="AK1572" t="str">
        <f t="shared" si="1091"/>
        <v>ADCZ# 3,0,SNC</v>
      </c>
      <c r="AL1572" s="4" t="str">
        <f t="shared" si="1092"/>
        <v>ADC</v>
      </c>
      <c r="AM1572" s="4" t="str">
        <f t="shared" si="1093"/>
        <v/>
      </c>
      <c r="AN1572" s="4" t="str">
        <f t="shared" si="1094"/>
        <v>Z</v>
      </c>
      <c r="AO1572" s="4" t="str">
        <f t="shared" si="1095"/>
        <v>#</v>
      </c>
      <c r="AP1572" s="15" t="str">
        <f t="shared" si="1096"/>
        <v>,SNC</v>
      </c>
      <c r="AQ1572" s="9" t="str">
        <f>_xlfn.XLOOKUP(D1572,Sheet2!$E$3:$E$101,Sheet2!$F$3:$F$101,"******************")</f>
        <v>******************</v>
      </c>
      <c r="AR1572" s="33" t="str">
        <f t="shared" si="1082"/>
        <v>DOB 0,DSKP</v>
      </c>
      <c r="AS1572" s="9" t="str">
        <f t="shared" si="1083"/>
        <v>DOB</v>
      </c>
      <c r="AT1572" s="4">
        <f t="shared" si="1097"/>
        <v>0</v>
      </c>
      <c r="AU1572" s="6">
        <f t="shared" si="1098"/>
        <v>0</v>
      </c>
      <c r="AV1572" s="4" t="str">
        <f t="shared" si="1099"/>
        <v/>
      </c>
      <c r="AW1572" s="4">
        <f t="shared" si="1100"/>
        <v>33</v>
      </c>
      <c r="AX1572" s="4" t="str">
        <f>_xlfn.XLOOKUP(AW1572,Sheet2!$Q$3:$Q$66,Sheet2!$R$3:$R$66,"**")</f>
        <v>DSKP</v>
      </c>
      <c r="AY1572" s="4">
        <f t="shared" si="1101"/>
        <v>4</v>
      </c>
      <c r="AZ1572" s="16" t="str">
        <f t="shared" si="1102"/>
        <v>SKPBN</v>
      </c>
    </row>
    <row r="1573" spans="1:52" x14ac:dyDescent="0.35">
      <c r="B1573" s="3">
        <f t="shared" si="1060"/>
        <v>42</v>
      </c>
      <c r="C1573" s="1">
        <f t="shared" si="1061"/>
        <v>3313</v>
      </c>
      <c r="D1573" s="2">
        <v>102400</v>
      </c>
      <c r="E1573" s="2" t="str">
        <f>_xlfn.XLOOKUP(C1573,Sheet2!$N$3:$N$1000,Sheet2!$O$3:$O$1000,"")</f>
        <v/>
      </c>
      <c r="F1573" s="9" t="str">
        <f t="shared" si="1103"/>
        <v>SUB 0,0</v>
      </c>
      <c r="G1573" s="4" t="str">
        <f t="shared" si="1079"/>
        <v>205</v>
      </c>
      <c r="H1573" s="4">
        <f t="shared" si="1080"/>
        <v>0</v>
      </c>
      <c r="I1573" s="6">
        <f t="shared" si="1072"/>
        <v>1</v>
      </c>
      <c r="J1573" s="6">
        <f t="shared" si="1073"/>
        <v>0</v>
      </c>
      <c r="K1573" s="6">
        <f t="shared" si="1074"/>
        <v>2</v>
      </c>
      <c r="L1573" s="6">
        <f t="shared" si="1075"/>
        <v>4</v>
      </c>
      <c r="M1573" s="6">
        <f t="shared" si="1076"/>
        <v>0</v>
      </c>
      <c r="N1573" s="6">
        <f t="shared" si="1077"/>
        <v>0</v>
      </c>
      <c r="O1573" s="13">
        <f t="shared" si="1078"/>
        <v>16</v>
      </c>
      <c r="P1573" s="4">
        <f t="shared" si="1084"/>
        <v>4</v>
      </c>
      <c r="Q1573" s="4">
        <f t="shared" si="1085"/>
        <v>0</v>
      </c>
      <c r="R1573">
        <f t="shared" si="1062"/>
        <v>0</v>
      </c>
      <c r="S1573" s="4">
        <f t="shared" si="1063"/>
        <v>1</v>
      </c>
      <c r="T1573" s="15">
        <f t="shared" si="1064"/>
        <v>1</v>
      </c>
      <c r="U1573" s="4">
        <f t="shared" si="1065"/>
        <v>0</v>
      </c>
      <c r="V1573" s="4">
        <f t="shared" si="1066"/>
        <v>0</v>
      </c>
      <c r="W1573" s="4">
        <f t="shared" si="1067"/>
        <v>5</v>
      </c>
      <c r="X1573" s="6">
        <f t="shared" si="1068"/>
        <v>0</v>
      </c>
      <c r="Y1573" s="4">
        <f t="shared" si="1069"/>
        <v>0</v>
      </c>
      <c r="Z1573" s="6">
        <f t="shared" si="1070"/>
        <v>0</v>
      </c>
      <c r="AA1573" s="18">
        <f t="shared" si="1071"/>
        <v>0</v>
      </c>
      <c r="AB1573" s="9" t="str">
        <f t="shared" si="1086"/>
        <v>+0</v>
      </c>
      <c r="AC1573" s="9" t="str">
        <f>_xlfn.XLOOKUP(R1573,Sheet2!$H$3:$H$258,Sheet2!$I$3:$I$258,"-----")</f>
        <v>0</v>
      </c>
      <c r="AD1573" s="9" t="str">
        <f>_xlfn.XLOOKUP(VALUE(AE1573),Sheet2!$N$3:$N$1000,Sheet2!$O$3:$O$1000,"********")</f>
        <v>********</v>
      </c>
      <c r="AE1573" t="str">
        <f t="shared" si="1081"/>
        <v>3313</v>
      </c>
      <c r="AF1573" s="9" t="str">
        <f>IF(R1573&lt;200,"+"&amp;TEXT(R1573,"0"),"-"&amp;TEXT(_xlfn.XLOOKUP(R1573,Sheet2!$K$3:$K$130,Sheet2!$L$3:$L$130,"-----"),"0"))</f>
        <v>+0</v>
      </c>
      <c r="AG1573" s="9" t="str">
        <f t="shared" si="1087"/>
        <v>@</v>
      </c>
      <c r="AH1573" s="9" t="str">
        <f t="shared" si="1088"/>
        <v>JMP @+0</v>
      </c>
      <c r="AI1573" t="str">
        <f t="shared" si="1089"/>
        <v>0,@+0</v>
      </c>
      <c r="AJ1573" s="16" t="str">
        <f t="shared" si="1090"/>
        <v>@+0</v>
      </c>
      <c r="AK1573" t="str">
        <f t="shared" si="1091"/>
        <v>SUB 0,0</v>
      </c>
      <c r="AL1573" s="4" t="str">
        <f t="shared" si="1092"/>
        <v>SUB</v>
      </c>
      <c r="AM1573" s="4" t="str">
        <f t="shared" si="1093"/>
        <v/>
      </c>
      <c r="AN1573" s="4" t="str">
        <f t="shared" si="1094"/>
        <v/>
      </c>
      <c r="AO1573" s="4" t="str">
        <f t="shared" si="1095"/>
        <v/>
      </c>
      <c r="AP1573" s="15" t="str">
        <f t="shared" si="1096"/>
        <v/>
      </c>
      <c r="AQ1573" s="9" t="str">
        <f>_xlfn.XLOOKUP(D1573,Sheet2!$E$3:$E$101,Sheet2!$F$3:$F$101,"******************")</f>
        <v>******************</v>
      </c>
      <c r="AR1573" s="33" t="str">
        <f t="shared" si="1082"/>
        <v>DIC 0,0</v>
      </c>
      <c r="AS1573" s="9" t="str">
        <f t="shared" si="1083"/>
        <v>DIC</v>
      </c>
      <c r="AT1573" s="4">
        <f t="shared" si="1097"/>
        <v>0</v>
      </c>
      <c r="AU1573" s="6">
        <f t="shared" si="1098"/>
        <v>0</v>
      </c>
      <c r="AV1573" s="4" t="str">
        <f t="shared" si="1099"/>
        <v/>
      </c>
      <c r="AW1573" s="4">
        <f t="shared" si="1100"/>
        <v>0</v>
      </c>
      <c r="AX1573" s="4" t="str">
        <f>_xlfn.XLOOKUP(AW1573,Sheet2!$Q$3:$Q$66,Sheet2!$R$3:$R$66,"**")</f>
        <v>0</v>
      </c>
      <c r="AY1573" s="4">
        <f t="shared" si="1101"/>
        <v>5</v>
      </c>
      <c r="AZ1573" s="16" t="str">
        <f t="shared" si="1102"/>
        <v>SKPBN</v>
      </c>
    </row>
    <row r="1574" spans="1:52" x14ac:dyDescent="0.35">
      <c r="B1574" s="3">
        <f t="shared" si="1060"/>
        <v>43</v>
      </c>
      <c r="C1574" s="1">
        <f t="shared" si="1061"/>
        <v>3314</v>
      </c>
      <c r="D1574" s="2">
        <v>61133</v>
      </c>
      <c r="E1574" s="2" t="str">
        <f>_xlfn.XLOOKUP(C1574,Sheet2!$N$3:$N$1000,Sheet2!$O$3:$O$1000,"")</f>
        <v/>
      </c>
      <c r="F1574" s="9" t="str">
        <f t="shared" si="1103"/>
        <v>DOAS 0,DSKP</v>
      </c>
      <c r="G1574" s="4" t="str">
        <f t="shared" si="1079"/>
        <v>142</v>
      </c>
      <c r="H1574" s="4">
        <f t="shared" si="1080"/>
        <v>133</v>
      </c>
      <c r="I1574" s="6">
        <f t="shared" si="1072"/>
        <v>0</v>
      </c>
      <c r="J1574" s="6">
        <f t="shared" si="1073"/>
        <v>6</v>
      </c>
      <c r="K1574" s="6">
        <f t="shared" si="1074"/>
        <v>1</v>
      </c>
      <c r="L1574" s="6">
        <f t="shared" si="1075"/>
        <v>1</v>
      </c>
      <c r="M1574" s="6">
        <f t="shared" si="1076"/>
        <v>3</v>
      </c>
      <c r="N1574" s="6">
        <f t="shared" si="1077"/>
        <v>3</v>
      </c>
      <c r="O1574" s="13">
        <f t="shared" si="1078"/>
        <v>12</v>
      </c>
      <c r="P1574" s="4">
        <f t="shared" si="1084"/>
        <v>3</v>
      </c>
      <c r="Q1574" s="4">
        <f t="shared" si="1085"/>
        <v>0</v>
      </c>
      <c r="R1574">
        <f t="shared" si="1062"/>
        <v>133</v>
      </c>
      <c r="S1574" s="4">
        <f t="shared" si="1063"/>
        <v>2</v>
      </c>
      <c r="T1574" s="15">
        <f t="shared" si="1064"/>
        <v>0</v>
      </c>
      <c r="U1574" s="4">
        <f t="shared" si="1065"/>
        <v>3</v>
      </c>
      <c r="V1574" s="4">
        <f t="shared" si="1066"/>
        <v>0</v>
      </c>
      <c r="W1574" s="4">
        <f t="shared" si="1067"/>
        <v>2</v>
      </c>
      <c r="X1574" s="6">
        <f t="shared" si="1068"/>
        <v>1</v>
      </c>
      <c r="Y1574" s="4">
        <f t="shared" si="1069"/>
        <v>1</v>
      </c>
      <c r="Z1574" s="6">
        <f t="shared" si="1070"/>
        <v>1</v>
      </c>
      <c r="AA1574" s="18">
        <f t="shared" si="1071"/>
        <v>3</v>
      </c>
      <c r="AB1574" s="9" t="str">
        <f t="shared" si="1086"/>
        <v>+133,2</v>
      </c>
      <c r="AC1574" s="9" t="str">
        <f>_xlfn.XLOOKUP(R1574,Sheet2!$H$3:$H$258,Sheet2!$I$3:$I$258,"-----")</f>
        <v>C037</v>
      </c>
      <c r="AD1574" s="9" t="str">
        <f>_xlfn.XLOOKUP(VALUE(AE1574),Sheet2!$N$3:$N$1000,Sheet2!$O$3:$O$1000,"********")</f>
        <v>********</v>
      </c>
      <c r="AE1574" t="str">
        <f t="shared" si="1081"/>
        <v>3447</v>
      </c>
      <c r="AF1574" s="9" t="str">
        <f>IF(R1574&lt;200,"+"&amp;TEXT(R1574,"0"),"-"&amp;TEXT(_xlfn.XLOOKUP(R1574,Sheet2!$K$3:$K$130,Sheet2!$L$3:$L$130,"-----"),"0"))</f>
        <v>+133</v>
      </c>
      <c r="AG1574" s="9" t="str">
        <f t="shared" si="1087"/>
        <v/>
      </c>
      <c r="AH1574" s="9" t="str">
        <f t="shared" si="1088"/>
        <v>JMP +133,2</v>
      </c>
      <c r="AI1574" t="str">
        <f t="shared" si="1089"/>
        <v>0,+133,2</v>
      </c>
      <c r="AJ1574" s="16" t="str">
        <f t="shared" si="1090"/>
        <v>+133,2</v>
      </c>
      <c r="AK1574" t="str">
        <f t="shared" si="1091"/>
        <v>MOVZL# 3,0,SNC</v>
      </c>
      <c r="AL1574" s="4" t="str">
        <f t="shared" si="1092"/>
        <v>MOV</v>
      </c>
      <c r="AM1574" s="4" t="str">
        <f t="shared" si="1093"/>
        <v>L</v>
      </c>
      <c r="AN1574" s="4" t="str">
        <f t="shared" si="1094"/>
        <v>Z</v>
      </c>
      <c r="AO1574" s="4" t="str">
        <f t="shared" si="1095"/>
        <v>#</v>
      </c>
      <c r="AP1574" s="15" t="str">
        <f t="shared" si="1096"/>
        <v>,SNC</v>
      </c>
      <c r="AQ1574" s="9" t="str">
        <f>_xlfn.XLOOKUP(D1574,Sheet2!$E$3:$E$101,Sheet2!$F$3:$F$101,"******************")</f>
        <v>******************</v>
      </c>
      <c r="AR1574" s="33" t="str">
        <f t="shared" si="1082"/>
        <v>DOAS 0,DSKP</v>
      </c>
      <c r="AS1574" s="9" t="str">
        <f t="shared" si="1083"/>
        <v>DOAS</v>
      </c>
      <c r="AT1574" s="4">
        <f t="shared" si="1097"/>
        <v>0</v>
      </c>
      <c r="AU1574" s="6">
        <f t="shared" si="1098"/>
        <v>1</v>
      </c>
      <c r="AV1574" s="4" t="str">
        <f t="shared" si="1099"/>
        <v>S</v>
      </c>
      <c r="AW1574" s="4">
        <f t="shared" si="1100"/>
        <v>33</v>
      </c>
      <c r="AX1574" s="4" t="str">
        <f>_xlfn.XLOOKUP(AW1574,Sheet2!$Q$3:$Q$66,Sheet2!$R$3:$R$66,"**")</f>
        <v>DSKP</v>
      </c>
      <c r="AY1574" s="4">
        <f t="shared" si="1101"/>
        <v>2</v>
      </c>
      <c r="AZ1574" s="16" t="str">
        <f t="shared" si="1102"/>
        <v>SKPBZ</v>
      </c>
    </row>
    <row r="1575" spans="1:52" x14ac:dyDescent="0.35">
      <c r="B1575" s="3">
        <f t="shared" si="1060"/>
        <v>44</v>
      </c>
      <c r="C1575" s="1">
        <f t="shared" si="1061"/>
        <v>3315</v>
      </c>
      <c r="D1575" s="2">
        <v>152520</v>
      </c>
      <c r="E1575" s="2" t="str">
        <f>_xlfn.XLOOKUP(C1575,Sheet2!$N$3:$N$1000,Sheet2!$O$3:$O$1000,"")</f>
        <v/>
      </c>
      <c r="F1575" s="9" t="str">
        <f t="shared" si="1103"/>
        <v>SUBZL 2,2</v>
      </c>
      <c r="G1575" s="4" t="str">
        <f t="shared" si="1079"/>
        <v>325</v>
      </c>
      <c r="H1575" s="4">
        <f t="shared" si="1080"/>
        <v>120</v>
      </c>
      <c r="I1575" s="6">
        <f t="shared" si="1072"/>
        <v>1</v>
      </c>
      <c r="J1575" s="6">
        <f t="shared" si="1073"/>
        <v>5</v>
      </c>
      <c r="K1575" s="6">
        <f t="shared" si="1074"/>
        <v>2</v>
      </c>
      <c r="L1575" s="6">
        <f t="shared" si="1075"/>
        <v>5</v>
      </c>
      <c r="M1575" s="6">
        <f t="shared" si="1076"/>
        <v>2</v>
      </c>
      <c r="N1575" s="6">
        <f t="shared" si="1077"/>
        <v>0</v>
      </c>
      <c r="O1575" s="13">
        <f t="shared" si="1078"/>
        <v>26</v>
      </c>
      <c r="P1575" s="4">
        <f t="shared" si="1084"/>
        <v>6</v>
      </c>
      <c r="Q1575" s="4">
        <f t="shared" si="1085"/>
        <v>2</v>
      </c>
      <c r="R1575">
        <f t="shared" si="1062"/>
        <v>120</v>
      </c>
      <c r="S1575" s="4">
        <f t="shared" si="1063"/>
        <v>1</v>
      </c>
      <c r="T1575" s="15">
        <f t="shared" si="1064"/>
        <v>1</v>
      </c>
      <c r="U1575" s="4">
        <f t="shared" si="1065"/>
        <v>2</v>
      </c>
      <c r="V1575" s="4">
        <f t="shared" si="1066"/>
        <v>2</v>
      </c>
      <c r="W1575" s="4">
        <f t="shared" si="1067"/>
        <v>5</v>
      </c>
      <c r="X1575" s="6">
        <f t="shared" si="1068"/>
        <v>1</v>
      </c>
      <c r="Y1575" s="4">
        <f t="shared" si="1069"/>
        <v>1</v>
      </c>
      <c r="Z1575" s="6">
        <f t="shared" si="1070"/>
        <v>0</v>
      </c>
      <c r="AA1575" s="18">
        <f t="shared" si="1071"/>
        <v>0</v>
      </c>
      <c r="AB1575" s="9" t="str">
        <f t="shared" si="1086"/>
        <v>+120</v>
      </c>
      <c r="AC1575" s="9" t="str">
        <f>_xlfn.XLOOKUP(R1575,Sheet2!$H$3:$H$258,Sheet2!$I$3:$I$258,"-----")</f>
        <v>C7</v>
      </c>
      <c r="AD1575" s="9" t="str">
        <f>_xlfn.XLOOKUP(VALUE(AE1575),Sheet2!$N$3:$N$1000,Sheet2!$O$3:$O$1000,"********")</f>
        <v>********</v>
      </c>
      <c r="AE1575" t="str">
        <f t="shared" si="1081"/>
        <v>3435</v>
      </c>
      <c r="AF1575" s="9" t="str">
        <f>IF(R1575&lt;200,"+"&amp;TEXT(R1575,"0"),"-"&amp;TEXT(_xlfn.XLOOKUP(R1575,Sheet2!$K$3:$K$130,Sheet2!$L$3:$L$130,"-----"),"0"))</f>
        <v>+120</v>
      </c>
      <c r="AG1575" s="9" t="str">
        <f t="shared" si="1087"/>
        <v>@</v>
      </c>
      <c r="AH1575" s="9" t="str">
        <f t="shared" si="1088"/>
        <v>ISZ @+120</v>
      </c>
      <c r="AI1575" t="str">
        <f t="shared" si="1089"/>
        <v>2,@+120</v>
      </c>
      <c r="AJ1575" s="16" t="str">
        <f t="shared" si="1090"/>
        <v>@+120</v>
      </c>
      <c r="AK1575" t="str">
        <f t="shared" si="1091"/>
        <v>SUBZL 2,2</v>
      </c>
      <c r="AL1575" s="4" t="str">
        <f t="shared" si="1092"/>
        <v>SUB</v>
      </c>
      <c r="AM1575" s="4" t="str">
        <f t="shared" si="1093"/>
        <v>L</v>
      </c>
      <c r="AN1575" s="4" t="str">
        <f t="shared" si="1094"/>
        <v>Z</v>
      </c>
      <c r="AO1575" s="4" t="str">
        <f t="shared" si="1095"/>
        <v/>
      </c>
      <c r="AP1575" s="15" t="str">
        <f t="shared" si="1096"/>
        <v/>
      </c>
      <c r="AQ1575" s="9" t="str">
        <f>_xlfn.XLOOKUP(D1575,Sheet2!$E$3:$E$101,Sheet2!$F$3:$F$101,"******************")</f>
        <v>******************</v>
      </c>
      <c r="AR1575" s="33" t="str">
        <f t="shared" si="1082"/>
        <v>DICS 2,DSKP</v>
      </c>
      <c r="AS1575" s="9" t="str">
        <f t="shared" si="1083"/>
        <v>DICS</v>
      </c>
      <c r="AT1575" s="4">
        <f t="shared" si="1097"/>
        <v>2</v>
      </c>
      <c r="AU1575" s="6">
        <f t="shared" si="1098"/>
        <v>1</v>
      </c>
      <c r="AV1575" s="4" t="str">
        <f t="shared" si="1099"/>
        <v>S</v>
      </c>
      <c r="AW1575" s="4">
        <f t="shared" si="1100"/>
        <v>20</v>
      </c>
      <c r="AX1575" s="4" t="str">
        <f>_xlfn.XLOOKUP(AW1575,Sheet2!$Q$3:$Q$66,Sheet2!$R$3:$R$66,"**")</f>
        <v>DSKP</v>
      </c>
      <c r="AY1575" s="4">
        <f t="shared" si="1101"/>
        <v>5</v>
      </c>
      <c r="AZ1575" s="16" t="str">
        <f t="shared" si="1102"/>
        <v>SKPBZ</v>
      </c>
    </row>
    <row r="1576" spans="1:52" x14ac:dyDescent="0.35">
      <c r="B1576" s="3">
        <f t="shared" si="1060"/>
        <v>45</v>
      </c>
      <c r="C1576" s="1">
        <f t="shared" si="1061"/>
        <v>3316</v>
      </c>
      <c r="D1576" s="2">
        <v>6227</v>
      </c>
      <c r="E1576" s="2" t="str">
        <f>_xlfn.XLOOKUP(C1576,Sheet2!$N$3:$N$1000,Sheet2!$O$3:$O$1000,"")</f>
        <v/>
      </c>
      <c r="F1576" s="9" t="str">
        <f t="shared" si="1103"/>
        <v>WAIT</v>
      </c>
      <c r="G1576" s="4" t="str">
        <f t="shared" si="1079"/>
        <v>14</v>
      </c>
      <c r="H1576" s="4">
        <f t="shared" si="1080"/>
        <v>227</v>
      </c>
      <c r="I1576" s="6">
        <f t="shared" si="1072"/>
        <v>0</v>
      </c>
      <c r="J1576" s="6">
        <f t="shared" si="1073"/>
        <v>0</v>
      </c>
      <c r="K1576" s="6">
        <f t="shared" si="1074"/>
        <v>6</v>
      </c>
      <c r="L1576" s="6">
        <f t="shared" si="1075"/>
        <v>2</v>
      </c>
      <c r="M1576" s="6">
        <f t="shared" si="1076"/>
        <v>2</v>
      </c>
      <c r="N1576" s="6">
        <f t="shared" si="1077"/>
        <v>7</v>
      </c>
      <c r="O1576" s="13">
        <f t="shared" si="1078"/>
        <v>1</v>
      </c>
      <c r="P1576" s="4">
        <f t="shared" si="1084"/>
        <v>0</v>
      </c>
      <c r="Q1576" s="4">
        <f t="shared" si="1085"/>
        <v>1</v>
      </c>
      <c r="R1576">
        <f t="shared" si="1062"/>
        <v>227</v>
      </c>
      <c r="S1576" s="4">
        <f t="shared" si="1063"/>
        <v>0</v>
      </c>
      <c r="T1576" s="15">
        <f t="shared" si="1064"/>
        <v>1</v>
      </c>
      <c r="U1576" s="4">
        <f t="shared" si="1065"/>
        <v>0</v>
      </c>
      <c r="V1576" s="4">
        <f t="shared" si="1066"/>
        <v>1</v>
      </c>
      <c r="W1576" s="4">
        <f t="shared" si="1067"/>
        <v>4</v>
      </c>
      <c r="X1576" s="6">
        <f t="shared" si="1068"/>
        <v>2</v>
      </c>
      <c r="Y1576" s="4">
        <f t="shared" si="1069"/>
        <v>1</v>
      </c>
      <c r="Z1576" s="6">
        <f t="shared" si="1070"/>
        <v>0</v>
      </c>
      <c r="AA1576" s="18">
        <f t="shared" si="1071"/>
        <v>7</v>
      </c>
      <c r="AB1576" s="9" t="str">
        <f t="shared" si="1086"/>
        <v>I.WAIT</v>
      </c>
      <c r="AC1576" s="9" t="str">
        <f>_xlfn.XLOOKUP(R1576,Sheet2!$H$3:$H$258,Sheet2!$I$3:$I$258,"-----")</f>
        <v>I.WAIT</v>
      </c>
      <c r="AD1576" s="9" t="str">
        <f>_xlfn.XLOOKUP(VALUE(AE1576),Sheet2!$N$3:$N$1000,Sheet2!$O$3:$O$1000,"********")</f>
        <v>********</v>
      </c>
      <c r="AE1576" t="str">
        <f t="shared" si="1081"/>
        <v>3145</v>
      </c>
      <c r="AF1576" s="9" t="str">
        <f>IF(R1576&lt;200,"+"&amp;TEXT(R1576,"0"),"-"&amp;TEXT(_xlfn.XLOOKUP(R1576,Sheet2!$K$3:$K$130,Sheet2!$L$3:$L$130,"-----"),"0"))</f>
        <v>-151</v>
      </c>
      <c r="AG1576" s="9" t="str">
        <f t="shared" si="1087"/>
        <v>@</v>
      </c>
      <c r="AH1576" s="9" t="str">
        <f t="shared" si="1088"/>
        <v>JSR @I.WAIT</v>
      </c>
      <c r="AI1576" t="str">
        <f t="shared" si="1089"/>
        <v>1,@I.WAIT</v>
      </c>
      <c r="AJ1576" s="16" t="str">
        <f t="shared" si="1090"/>
        <v>@I.WAIT</v>
      </c>
      <c r="AK1576" t="str">
        <f t="shared" si="1091"/>
        <v>ADCZR 0,1,SBN</v>
      </c>
      <c r="AL1576" s="4" t="str">
        <f t="shared" si="1092"/>
        <v>ADC</v>
      </c>
      <c r="AM1576" s="4" t="str">
        <f t="shared" si="1093"/>
        <v>R</v>
      </c>
      <c r="AN1576" s="4" t="str">
        <f t="shared" si="1094"/>
        <v>Z</v>
      </c>
      <c r="AO1576" s="4" t="str">
        <f t="shared" si="1095"/>
        <v/>
      </c>
      <c r="AP1576" s="15" t="str">
        <f t="shared" si="1096"/>
        <v>,SBN</v>
      </c>
      <c r="AQ1576" s="9" t="str">
        <f>_xlfn.XLOOKUP(D1576,Sheet2!$E$3:$E$101,Sheet2!$F$3:$F$101,"******************")</f>
        <v>WAIT</v>
      </c>
      <c r="AR1576" s="33" t="str">
        <f t="shared" si="1082"/>
        <v>DOBC 1,**</v>
      </c>
      <c r="AS1576" s="9" t="str">
        <f t="shared" si="1083"/>
        <v>DOBC</v>
      </c>
      <c r="AT1576" s="4">
        <f t="shared" si="1097"/>
        <v>1</v>
      </c>
      <c r="AU1576" s="6">
        <f t="shared" si="1098"/>
        <v>2</v>
      </c>
      <c r="AV1576" s="4" t="str">
        <f t="shared" si="1099"/>
        <v>C</v>
      </c>
      <c r="AW1576" s="4">
        <f t="shared" si="1100"/>
        <v>27</v>
      </c>
      <c r="AX1576" s="4" t="str">
        <f>_xlfn.XLOOKUP(AW1576,Sheet2!$Q$3:$Q$66,Sheet2!$R$3:$R$66,"**")</f>
        <v>**</v>
      </c>
      <c r="AY1576" s="4">
        <f t="shared" si="1101"/>
        <v>4</v>
      </c>
      <c r="AZ1576" s="16" t="str">
        <f t="shared" si="1102"/>
        <v>SKPDN</v>
      </c>
    </row>
    <row r="1577" spans="1:52" x14ac:dyDescent="0.35">
      <c r="B1577" s="3">
        <f t="shared" si="1060"/>
        <v>46</v>
      </c>
      <c r="C1577" s="1">
        <f t="shared" si="1061"/>
        <v>3317</v>
      </c>
      <c r="D1577" s="2">
        <v>65433</v>
      </c>
      <c r="E1577" s="2" t="str">
        <f>_xlfn.XLOOKUP(C1577,Sheet2!$N$3:$N$1000,Sheet2!$O$3:$O$1000,"")</f>
        <v/>
      </c>
      <c r="F1577" s="9" t="str">
        <f t="shared" si="1103"/>
        <v>DIB 1,DSKP</v>
      </c>
      <c r="G1577" s="4" t="str">
        <f t="shared" si="1079"/>
        <v>153</v>
      </c>
      <c r="H1577" s="4">
        <f t="shared" si="1080"/>
        <v>33</v>
      </c>
      <c r="I1577" s="6">
        <f t="shared" si="1072"/>
        <v>0</v>
      </c>
      <c r="J1577" s="6">
        <f t="shared" si="1073"/>
        <v>6</v>
      </c>
      <c r="K1577" s="6">
        <f t="shared" si="1074"/>
        <v>5</v>
      </c>
      <c r="L1577" s="6">
        <f t="shared" si="1075"/>
        <v>4</v>
      </c>
      <c r="M1577" s="6">
        <f t="shared" si="1076"/>
        <v>3</v>
      </c>
      <c r="N1577" s="6">
        <f t="shared" si="1077"/>
        <v>3</v>
      </c>
      <c r="O1577" s="13">
        <f t="shared" si="1078"/>
        <v>13</v>
      </c>
      <c r="P1577" s="4">
        <f t="shared" si="1084"/>
        <v>3</v>
      </c>
      <c r="Q1577" s="4">
        <f t="shared" si="1085"/>
        <v>1</v>
      </c>
      <c r="R1577">
        <f t="shared" si="1062"/>
        <v>33</v>
      </c>
      <c r="S1577" s="4">
        <f t="shared" si="1063"/>
        <v>3</v>
      </c>
      <c r="T1577" s="15">
        <f t="shared" si="1064"/>
        <v>0</v>
      </c>
      <c r="U1577" s="4">
        <f t="shared" si="1065"/>
        <v>3</v>
      </c>
      <c r="V1577" s="4">
        <f t="shared" si="1066"/>
        <v>1</v>
      </c>
      <c r="W1577" s="4">
        <f t="shared" si="1067"/>
        <v>3</v>
      </c>
      <c r="X1577" s="6">
        <f t="shared" si="1068"/>
        <v>0</v>
      </c>
      <c r="Y1577" s="4">
        <f t="shared" si="1069"/>
        <v>1</v>
      </c>
      <c r="Z1577" s="6">
        <f t="shared" si="1070"/>
        <v>1</v>
      </c>
      <c r="AA1577" s="18">
        <f t="shared" si="1071"/>
        <v>3</v>
      </c>
      <c r="AB1577" s="9" t="str">
        <f t="shared" si="1086"/>
        <v>+33,3</v>
      </c>
      <c r="AC1577" s="9" t="str">
        <f>_xlfn.XLOOKUP(R1577,Sheet2!$H$3:$H$258,Sheet2!$I$3:$I$258,"-----")</f>
        <v>*****</v>
      </c>
      <c r="AD1577" s="9" t="str">
        <f>_xlfn.XLOOKUP(VALUE(AE1577),Sheet2!$N$3:$N$1000,Sheet2!$O$3:$O$1000,"********")</f>
        <v>********</v>
      </c>
      <c r="AE1577" t="str">
        <f t="shared" si="1081"/>
        <v>3352</v>
      </c>
      <c r="AF1577" s="9" t="str">
        <f>IF(R1577&lt;200,"+"&amp;TEXT(R1577,"0"),"-"&amp;TEXT(_xlfn.XLOOKUP(R1577,Sheet2!$K$3:$K$130,Sheet2!$L$3:$L$130,"-----"),"0"))</f>
        <v>+33</v>
      </c>
      <c r="AG1577" s="9" t="str">
        <f t="shared" si="1087"/>
        <v/>
      </c>
      <c r="AH1577" s="9" t="str">
        <f t="shared" si="1088"/>
        <v>JSR +33,3</v>
      </c>
      <c r="AI1577" t="str">
        <f t="shared" si="1089"/>
        <v>1,+33,3</v>
      </c>
      <c r="AJ1577" s="16" t="str">
        <f t="shared" si="1090"/>
        <v>+33,3</v>
      </c>
      <c r="AK1577" t="str">
        <f t="shared" si="1091"/>
        <v>INCZ# 3,1,SNC</v>
      </c>
      <c r="AL1577" s="4" t="str">
        <f t="shared" si="1092"/>
        <v>INC</v>
      </c>
      <c r="AM1577" s="4" t="str">
        <f t="shared" si="1093"/>
        <v/>
      </c>
      <c r="AN1577" s="4" t="str">
        <f t="shared" si="1094"/>
        <v>Z</v>
      </c>
      <c r="AO1577" s="4" t="str">
        <f t="shared" si="1095"/>
        <v>#</v>
      </c>
      <c r="AP1577" s="15" t="str">
        <f t="shared" si="1096"/>
        <v>,SNC</v>
      </c>
      <c r="AQ1577" s="9" t="str">
        <f>_xlfn.XLOOKUP(D1577,Sheet2!$E$3:$E$101,Sheet2!$F$3:$F$101,"******************")</f>
        <v>******************</v>
      </c>
      <c r="AR1577" s="33" t="str">
        <f t="shared" si="1082"/>
        <v>DIB 1,DSKP</v>
      </c>
      <c r="AS1577" s="9" t="str">
        <f t="shared" si="1083"/>
        <v>DIB</v>
      </c>
      <c r="AT1577" s="4">
        <f t="shared" si="1097"/>
        <v>1</v>
      </c>
      <c r="AU1577" s="6">
        <f t="shared" si="1098"/>
        <v>0</v>
      </c>
      <c r="AV1577" s="4" t="str">
        <f t="shared" si="1099"/>
        <v/>
      </c>
      <c r="AW1577" s="4">
        <f t="shared" si="1100"/>
        <v>33</v>
      </c>
      <c r="AX1577" s="4" t="str">
        <f>_xlfn.XLOOKUP(AW1577,Sheet2!$Q$3:$Q$66,Sheet2!$R$3:$R$66,"**")</f>
        <v>DSKP</v>
      </c>
      <c r="AY1577" s="4">
        <f t="shared" si="1101"/>
        <v>3</v>
      </c>
      <c r="AZ1577" s="16" t="str">
        <f t="shared" si="1102"/>
        <v>SKPBN</v>
      </c>
    </row>
    <row r="1578" spans="1:52" x14ac:dyDescent="0.35">
      <c r="B1578" s="3">
        <f t="shared" si="1060"/>
        <v>47</v>
      </c>
      <c r="C1578" s="1">
        <f t="shared" si="1061"/>
        <v>3320</v>
      </c>
      <c r="D1578" s="2">
        <v>20217</v>
      </c>
      <c r="E1578" s="2" t="str">
        <f>_xlfn.XLOOKUP(C1578,Sheet2!$N$3:$N$1000,Sheet2!$O$3:$O$1000,"")</f>
        <v/>
      </c>
      <c r="F1578" s="9" t="str">
        <f t="shared" si="1103"/>
        <v>LDA 0,C204H</v>
      </c>
      <c r="G1578" s="4" t="str">
        <f t="shared" si="1079"/>
        <v>40</v>
      </c>
      <c r="H1578" s="4">
        <f t="shared" si="1080"/>
        <v>217</v>
      </c>
      <c r="I1578" s="6">
        <f t="shared" si="1072"/>
        <v>0</v>
      </c>
      <c r="J1578" s="6">
        <f t="shared" si="1073"/>
        <v>2</v>
      </c>
      <c r="K1578" s="6">
        <f t="shared" si="1074"/>
        <v>0</v>
      </c>
      <c r="L1578" s="6">
        <f t="shared" si="1075"/>
        <v>2</v>
      </c>
      <c r="M1578" s="6">
        <f t="shared" si="1076"/>
        <v>1</v>
      </c>
      <c r="N1578" s="6">
        <f t="shared" si="1077"/>
        <v>7</v>
      </c>
      <c r="O1578" s="13">
        <f t="shared" si="1078"/>
        <v>4</v>
      </c>
      <c r="P1578" s="4">
        <f t="shared" si="1084"/>
        <v>1</v>
      </c>
      <c r="Q1578" s="4">
        <f t="shared" si="1085"/>
        <v>0</v>
      </c>
      <c r="R1578">
        <f t="shared" si="1062"/>
        <v>217</v>
      </c>
      <c r="S1578" s="4">
        <f t="shared" si="1063"/>
        <v>0</v>
      </c>
      <c r="T1578" s="15">
        <f t="shared" si="1064"/>
        <v>0</v>
      </c>
      <c r="U1578" s="4">
        <f t="shared" si="1065"/>
        <v>1</v>
      </c>
      <c r="V1578" s="4">
        <f t="shared" si="1066"/>
        <v>0</v>
      </c>
      <c r="W1578" s="4">
        <f t="shared" si="1067"/>
        <v>0</v>
      </c>
      <c r="X1578" s="6">
        <f t="shared" si="1068"/>
        <v>2</v>
      </c>
      <c r="Y1578" s="4">
        <f t="shared" si="1069"/>
        <v>0</v>
      </c>
      <c r="Z1578" s="6">
        <f t="shared" si="1070"/>
        <v>1</v>
      </c>
      <c r="AA1578" s="18">
        <f t="shared" si="1071"/>
        <v>7</v>
      </c>
      <c r="AB1578" s="9" t="str">
        <f t="shared" si="1086"/>
        <v>C204H</v>
      </c>
      <c r="AC1578" s="9" t="str">
        <f>_xlfn.XLOOKUP(R1578,Sheet2!$H$3:$H$258,Sheet2!$I$3:$I$258,"-----")</f>
        <v>C204H</v>
      </c>
      <c r="AD1578" s="9" t="str">
        <f>_xlfn.XLOOKUP(VALUE(AE1578),Sheet2!$N$3:$N$1000,Sheet2!$O$3:$O$1000,"********")</f>
        <v>********</v>
      </c>
      <c r="AE1578" t="str">
        <f t="shared" si="1081"/>
        <v>3137</v>
      </c>
      <c r="AF1578" s="9" t="str">
        <f>IF(R1578&lt;200,"+"&amp;TEXT(R1578,"0"),"-"&amp;TEXT(_xlfn.XLOOKUP(R1578,Sheet2!$K$3:$K$130,Sheet2!$L$3:$L$130,"-----"),"0"))</f>
        <v>-161</v>
      </c>
      <c r="AG1578" s="9" t="str">
        <f t="shared" si="1087"/>
        <v/>
      </c>
      <c r="AH1578" s="9" t="str">
        <f t="shared" si="1088"/>
        <v>JMP C204H</v>
      </c>
      <c r="AI1578" t="str">
        <f t="shared" si="1089"/>
        <v>0,C204H</v>
      </c>
      <c r="AJ1578" s="16" t="str">
        <f t="shared" si="1090"/>
        <v>C204H</v>
      </c>
      <c r="AK1578" t="str">
        <f t="shared" si="1091"/>
        <v>COMR# 1,0,SBN</v>
      </c>
      <c r="AL1578" s="4" t="str">
        <f t="shared" si="1092"/>
        <v>COM</v>
      </c>
      <c r="AM1578" s="4" t="str">
        <f t="shared" si="1093"/>
        <v>R</v>
      </c>
      <c r="AN1578" s="4" t="str">
        <f t="shared" si="1094"/>
        <v/>
      </c>
      <c r="AO1578" s="4" t="str">
        <f t="shared" si="1095"/>
        <v>#</v>
      </c>
      <c r="AP1578" s="15" t="str">
        <f t="shared" si="1096"/>
        <v>,SBN</v>
      </c>
      <c r="AQ1578" s="9" t="str">
        <f>_xlfn.XLOOKUP(D1578,Sheet2!$E$3:$E$101,Sheet2!$F$3:$F$101,"******************")</f>
        <v>******************</v>
      </c>
      <c r="AR1578" s="33" t="str">
        <f t="shared" si="1082"/>
        <v>NIOC LPT</v>
      </c>
      <c r="AS1578" s="9" t="str">
        <f t="shared" si="1083"/>
        <v>DOCC</v>
      </c>
      <c r="AT1578" s="4">
        <f t="shared" si="1097"/>
        <v>0</v>
      </c>
      <c r="AU1578" s="6">
        <f t="shared" si="1098"/>
        <v>2</v>
      </c>
      <c r="AV1578" s="4" t="str">
        <f t="shared" si="1099"/>
        <v>C</v>
      </c>
      <c r="AW1578" s="4">
        <f t="shared" si="1100"/>
        <v>17</v>
      </c>
      <c r="AX1578" s="4" t="str">
        <f>_xlfn.XLOOKUP(AW1578,Sheet2!$Q$3:$Q$66,Sheet2!$R$3:$R$66,"**")</f>
        <v>LPT</v>
      </c>
      <c r="AY1578" s="4">
        <f t="shared" si="1101"/>
        <v>0</v>
      </c>
      <c r="AZ1578" s="16" t="str">
        <f t="shared" si="1102"/>
        <v>SKPDN</v>
      </c>
    </row>
    <row r="1579" spans="1:52" x14ac:dyDescent="0.35">
      <c r="B1579" s="3">
        <f t="shared" si="1060"/>
        <v>48</v>
      </c>
      <c r="C1579" s="1">
        <f t="shared" si="1061"/>
        <v>3321</v>
      </c>
      <c r="D1579" s="2">
        <v>122414</v>
      </c>
      <c r="E1579" s="2" t="str">
        <f>_xlfn.XLOOKUP(C1579,Sheet2!$N$3:$N$1000,Sheet2!$O$3:$O$1000,"")</f>
        <v/>
      </c>
      <c r="F1579" s="9" t="str">
        <f t="shared" si="1103"/>
        <v>SUB# 1,0,SZR</v>
      </c>
      <c r="G1579" s="4" t="str">
        <f t="shared" si="1079"/>
        <v>245</v>
      </c>
      <c r="H1579" s="4">
        <f t="shared" si="1080"/>
        <v>14</v>
      </c>
      <c r="I1579" s="6">
        <f t="shared" si="1072"/>
        <v>1</v>
      </c>
      <c r="J1579" s="6">
        <f t="shared" si="1073"/>
        <v>2</v>
      </c>
      <c r="K1579" s="6">
        <f t="shared" si="1074"/>
        <v>2</v>
      </c>
      <c r="L1579" s="6">
        <f t="shared" si="1075"/>
        <v>4</v>
      </c>
      <c r="M1579" s="6">
        <f t="shared" si="1076"/>
        <v>1</v>
      </c>
      <c r="N1579" s="6">
        <f t="shared" si="1077"/>
        <v>4</v>
      </c>
      <c r="O1579" s="13">
        <f t="shared" si="1078"/>
        <v>20</v>
      </c>
      <c r="P1579" s="4">
        <f t="shared" si="1084"/>
        <v>5</v>
      </c>
      <c r="Q1579" s="4">
        <f t="shared" si="1085"/>
        <v>0</v>
      </c>
      <c r="R1579">
        <f t="shared" si="1062"/>
        <v>14</v>
      </c>
      <c r="S1579" s="4">
        <f t="shared" si="1063"/>
        <v>1</v>
      </c>
      <c r="T1579" s="15">
        <f t="shared" si="1064"/>
        <v>1</v>
      </c>
      <c r="U1579" s="4">
        <f t="shared" si="1065"/>
        <v>1</v>
      </c>
      <c r="V1579" s="4">
        <f t="shared" si="1066"/>
        <v>0</v>
      </c>
      <c r="W1579" s="4">
        <f t="shared" si="1067"/>
        <v>5</v>
      </c>
      <c r="X1579" s="6">
        <f t="shared" si="1068"/>
        <v>0</v>
      </c>
      <c r="Y1579" s="4">
        <f t="shared" si="1069"/>
        <v>0</v>
      </c>
      <c r="Z1579" s="6">
        <f t="shared" si="1070"/>
        <v>1</v>
      </c>
      <c r="AA1579" s="18">
        <f t="shared" si="1071"/>
        <v>4</v>
      </c>
      <c r="AB1579" s="9" t="str">
        <f t="shared" si="1086"/>
        <v>+14</v>
      </c>
      <c r="AC1579" s="9" t="str">
        <f>_xlfn.XLOOKUP(R1579,Sheet2!$H$3:$H$258,Sheet2!$I$3:$I$258,"-----")</f>
        <v>*****</v>
      </c>
      <c r="AD1579" s="9" t="str">
        <f>_xlfn.XLOOKUP(VALUE(AE1579),Sheet2!$N$3:$N$1000,Sheet2!$O$3:$O$1000,"********")</f>
        <v>********</v>
      </c>
      <c r="AE1579" t="str">
        <f t="shared" si="1081"/>
        <v>3335</v>
      </c>
      <c r="AF1579" s="9" t="str">
        <f>IF(R1579&lt;200,"+"&amp;TEXT(R1579,"0"),"-"&amp;TEXT(_xlfn.XLOOKUP(R1579,Sheet2!$K$3:$K$130,Sheet2!$L$3:$L$130,"-----"),"0"))</f>
        <v>+14</v>
      </c>
      <c r="AG1579" s="9" t="str">
        <f t="shared" si="1087"/>
        <v>@</v>
      </c>
      <c r="AH1579" s="9" t="str">
        <f t="shared" si="1088"/>
        <v>JMP @+14</v>
      </c>
      <c r="AI1579" t="str">
        <f t="shared" si="1089"/>
        <v>0,@+14</v>
      </c>
      <c r="AJ1579" s="16" t="str">
        <f t="shared" si="1090"/>
        <v>@+14</v>
      </c>
      <c r="AK1579" t="str">
        <f t="shared" si="1091"/>
        <v>SUB# 1,0,SZR</v>
      </c>
      <c r="AL1579" s="4" t="str">
        <f t="shared" si="1092"/>
        <v>SUB</v>
      </c>
      <c r="AM1579" s="4" t="str">
        <f t="shared" si="1093"/>
        <v/>
      </c>
      <c r="AN1579" s="4" t="str">
        <f t="shared" si="1094"/>
        <v/>
      </c>
      <c r="AO1579" s="4" t="str">
        <f t="shared" si="1095"/>
        <v>#</v>
      </c>
      <c r="AP1579" s="15" t="str">
        <f t="shared" si="1096"/>
        <v>,SZR</v>
      </c>
      <c r="AQ1579" s="9" t="str">
        <f>_xlfn.XLOOKUP(D1579,Sheet2!$E$3:$E$101,Sheet2!$F$3:$F$101,"******************")</f>
        <v>******************</v>
      </c>
      <c r="AR1579" s="33" t="str">
        <f t="shared" si="1082"/>
        <v>DIC 0,RTC</v>
      </c>
      <c r="AS1579" s="9" t="str">
        <f t="shared" si="1083"/>
        <v>DIC</v>
      </c>
      <c r="AT1579" s="4">
        <f t="shared" si="1097"/>
        <v>0</v>
      </c>
      <c r="AU1579" s="6">
        <f t="shared" si="1098"/>
        <v>0</v>
      </c>
      <c r="AV1579" s="4" t="str">
        <f t="shared" si="1099"/>
        <v/>
      </c>
      <c r="AW1579" s="4">
        <f t="shared" si="1100"/>
        <v>14</v>
      </c>
      <c r="AX1579" s="4" t="str">
        <f>_xlfn.XLOOKUP(AW1579,Sheet2!$Q$3:$Q$66,Sheet2!$R$3:$R$66,"**")</f>
        <v>RTC</v>
      </c>
      <c r="AY1579" s="4">
        <f t="shared" si="1101"/>
        <v>5</v>
      </c>
      <c r="AZ1579" s="16" t="str">
        <f t="shared" si="1102"/>
        <v>SKPBN</v>
      </c>
    </row>
    <row r="1580" spans="1:52" x14ac:dyDescent="0.35">
      <c r="B1580" s="3">
        <f t="shared" si="1060"/>
        <v>49</v>
      </c>
      <c r="C1580" s="1">
        <f t="shared" si="1061"/>
        <v>3322</v>
      </c>
      <c r="D1580" s="2">
        <v>6242</v>
      </c>
      <c r="E1580" s="2" t="str">
        <f>_xlfn.XLOOKUP(C1580,Sheet2!$N$3:$N$1000,Sheet2!$O$3:$O$1000,"")</f>
        <v/>
      </c>
      <c r="F1580" s="9" t="str">
        <f t="shared" si="1103"/>
        <v>EHALT</v>
      </c>
      <c r="G1580" s="4" t="str">
        <f t="shared" si="1079"/>
        <v>14</v>
      </c>
      <c r="H1580" s="4">
        <f t="shared" si="1080"/>
        <v>242</v>
      </c>
      <c r="I1580" s="6">
        <f t="shared" si="1072"/>
        <v>0</v>
      </c>
      <c r="J1580" s="6">
        <f t="shared" si="1073"/>
        <v>0</v>
      </c>
      <c r="K1580" s="6">
        <f t="shared" si="1074"/>
        <v>6</v>
      </c>
      <c r="L1580" s="6">
        <f t="shared" si="1075"/>
        <v>2</v>
      </c>
      <c r="M1580" s="6">
        <f t="shared" si="1076"/>
        <v>4</v>
      </c>
      <c r="N1580" s="6">
        <f t="shared" si="1077"/>
        <v>2</v>
      </c>
      <c r="O1580" s="13">
        <f t="shared" si="1078"/>
        <v>1</v>
      </c>
      <c r="P1580" s="4">
        <f t="shared" si="1084"/>
        <v>0</v>
      </c>
      <c r="Q1580" s="4">
        <f t="shared" si="1085"/>
        <v>1</v>
      </c>
      <c r="R1580">
        <f t="shared" si="1062"/>
        <v>242</v>
      </c>
      <c r="S1580" s="4">
        <f t="shared" si="1063"/>
        <v>0</v>
      </c>
      <c r="T1580" s="15">
        <f t="shared" si="1064"/>
        <v>1</v>
      </c>
      <c r="U1580" s="4">
        <f t="shared" si="1065"/>
        <v>0</v>
      </c>
      <c r="V1580" s="4">
        <f t="shared" si="1066"/>
        <v>1</v>
      </c>
      <c r="W1580" s="4">
        <f t="shared" si="1067"/>
        <v>4</v>
      </c>
      <c r="X1580" s="6">
        <f t="shared" si="1068"/>
        <v>2</v>
      </c>
      <c r="Y1580" s="4">
        <f t="shared" si="1069"/>
        <v>2</v>
      </c>
      <c r="Z1580" s="6">
        <f t="shared" si="1070"/>
        <v>0</v>
      </c>
      <c r="AA1580" s="18">
        <f t="shared" si="1071"/>
        <v>2</v>
      </c>
      <c r="AB1580" s="9" t="str">
        <f t="shared" si="1086"/>
        <v>I.EHA</v>
      </c>
      <c r="AC1580" s="9" t="str">
        <f>_xlfn.XLOOKUP(R1580,Sheet2!$H$3:$H$258,Sheet2!$I$3:$I$258,"-----")</f>
        <v>I.EHA</v>
      </c>
      <c r="AD1580" s="9" t="str">
        <f>_xlfn.XLOOKUP(VALUE(AE1580),Sheet2!$N$3:$N$1000,Sheet2!$O$3:$O$1000,"********")</f>
        <v>********</v>
      </c>
      <c r="AE1580" t="str">
        <f t="shared" si="1081"/>
        <v>3164</v>
      </c>
      <c r="AF1580" s="9" t="str">
        <f>IF(R1580&lt;200,"+"&amp;TEXT(R1580,"0"),"-"&amp;TEXT(_xlfn.XLOOKUP(R1580,Sheet2!$K$3:$K$130,Sheet2!$L$3:$L$130,"-----"),"0"))</f>
        <v>-136</v>
      </c>
      <c r="AG1580" s="9" t="str">
        <f t="shared" si="1087"/>
        <v>@</v>
      </c>
      <c r="AH1580" s="9" t="str">
        <f t="shared" si="1088"/>
        <v>JSR @I.EHA</v>
      </c>
      <c r="AI1580" t="str">
        <f t="shared" si="1089"/>
        <v>1,@I.EHA</v>
      </c>
      <c r="AJ1580" s="16" t="str">
        <f t="shared" si="1090"/>
        <v>@I.EHA</v>
      </c>
      <c r="AK1580" t="str">
        <f t="shared" si="1091"/>
        <v>ADCOR 0,1,SZC</v>
      </c>
      <c r="AL1580" s="4" t="str">
        <f t="shared" si="1092"/>
        <v>ADC</v>
      </c>
      <c r="AM1580" s="4" t="str">
        <f t="shared" si="1093"/>
        <v>R</v>
      </c>
      <c r="AN1580" s="4" t="str">
        <f t="shared" si="1094"/>
        <v>O</v>
      </c>
      <c r="AO1580" s="4" t="str">
        <f t="shared" si="1095"/>
        <v/>
      </c>
      <c r="AP1580" s="15" t="str">
        <f t="shared" si="1096"/>
        <v>,SZC</v>
      </c>
      <c r="AQ1580" s="9" t="str">
        <f>_xlfn.XLOOKUP(D1580,Sheet2!$E$3:$E$101,Sheet2!$F$3:$F$101,"******************")</f>
        <v>EHALT</v>
      </c>
      <c r="AR1580" s="33" t="str">
        <f t="shared" si="1082"/>
        <v>DOBC 1,**</v>
      </c>
      <c r="AS1580" s="9" t="str">
        <f t="shared" si="1083"/>
        <v>DOBC</v>
      </c>
      <c r="AT1580" s="4">
        <f t="shared" si="1097"/>
        <v>1</v>
      </c>
      <c r="AU1580" s="6">
        <f t="shared" si="1098"/>
        <v>2</v>
      </c>
      <c r="AV1580" s="4" t="str">
        <f t="shared" si="1099"/>
        <v>C</v>
      </c>
      <c r="AW1580" s="4">
        <f t="shared" si="1100"/>
        <v>42</v>
      </c>
      <c r="AX1580" s="4" t="str">
        <f>_xlfn.XLOOKUP(AW1580,Sheet2!$Q$3:$Q$66,Sheet2!$R$3:$R$66,"**")</f>
        <v>**</v>
      </c>
      <c r="AY1580" s="4">
        <f t="shared" si="1101"/>
        <v>4</v>
      </c>
      <c r="AZ1580" s="16" t="str">
        <f t="shared" si="1102"/>
        <v>SKPDN</v>
      </c>
    </row>
    <row r="1581" spans="1:52" x14ac:dyDescent="0.35">
      <c r="B1581" s="3">
        <f t="shared" si="1060"/>
        <v>50</v>
      </c>
      <c r="C1581" s="1">
        <f t="shared" si="1061"/>
        <v>3323</v>
      </c>
      <c r="D1581" s="2">
        <v>6243</v>
      </c>
      <c r="E1581" s="2" t="str">
        <f>_xlfn.XLOOKUP(C1581,Sheet2!$N$3:$N$1000,Sheet2!$O$3:$O$1000,"")</f>
        <v/>
      </c>
      <c r="F1581" s="9" t="str">
        <f t="shared" si="1103"/>
        <v>LOOP</v>
      </c>
      <c r="G1581" s="4" t="str">
        <f t="shared" si="1079"/>
        <v>14</v>
      </c>
      <c r="H1581" s="4">
        <f t="shared" si="1080"/>
        <v>243</v>
      </c>
      <c r="I1581" s="6">
        <f t="shared" si="1072"/>
        <v>0</v>
      </c>
      <c r="J1581" s="6">
        <f t="shared" si="1073"/>
        <v>0</v>
      </c>
      <c r="K1581" s="6">
        <f t="shared" si="1074"/>
        <v>6</v>
      </c>
      <c r="L1581" s="6">
        <f t="shared" si="1075"/>
        <v>2</v>
      </c>
      <c r="M1581" s="6">
        <f t="shared" si="1076"/>
        <v>4</v>
      </c>
      <c r="N1581" s="6">
        <f t="shared" si="1077"/>
        <v>3</v>
      </c>
      <c r="O1581" s="13">
        <f t="shared" si="1078"/>
        <v>1</v>
      </c>
      <c r="P1581" s="4">
        <f t="shared" si="1084"/>
        <v>0</v>
      </c>
      <c r="Q1581" s="4">
        <f t="shared" si="1085"/>
        <v>1</v>
      </c>
      <c r="R1581">
        <f t="shared" si="1062"/>
        <v>243</v>
      </c>
      <c r="S1581" s="4">
        <f t="shared" si="1063"/>
        <v>0</v>
      </c>
      <c r="T1581" s="15">
        <f t="shared" si="1064"/>
        <v>1</v>
      </c>
      <c r="U1581" s="4">
        <f t="shared" si="1065"/>
        <v>0</v>
      </c>
      <c r="V1581" s="4">
        <f t="shared" si="1066"/>
        <v>1</v>
      </c>
      <c r="W1581" s="4">
        <f t="shared" si="1067"/>
        <v>4</v>
      </c>
      <c r="X1581" s="6">
        <f t="shared" si="1068"/>
        <v>2</v>
      </c>
      <c r="Y1581" s="4">
        <f t="shared" si="1069"/>
        <v>2</v>
      </c>
      <c r="Z1581" s="6">
        <f t="shared" si="1070"/>
        <v>0</v>
      </c>
      <c r="AA1581" s="18">
        <f t="shared" si="1071"/>
        <v>3</v>
      </c>
      <c r="AB1581" s="9" t="str">
        <f t="shared" si="1086"/>
        <v>I.LOO</v>
      </c>
      <c r="AC1581" s="9" t="str">
        <f>_xlfn.XLOOKUP(R1581,Sheet2!$H$3:$H$258,Sheet2!$I$3:$I$258,"-----")</f>
        <v>I.LOO</v>
      </c>
      <c r="AD1581" s="9" t="str">
        <f>_xlfn.XLOOKUP(VALUE(AE1581),Sheet2!$N$3:$N$1000,Sheet2!$O$3:$O$1000,"********")</f>
        <v>********</v>
      </c>
      <c r="AE1581" t="str">
        <f t="shared" si="1081"/>
        <v>3166</v>
      </c>
      <c r="AF1581" s="9" t="str">
        <f>IF(R1581&lt;200,"+"&amp;TEXT(R1581,"0"),"-"&amp;TEXT(_xlfn.XLOOKUP(R1581,Sheet2!$K$3:$K$130,Sheet2!$L$3:$L$130,"-----"),"0"))</f>
        <v>-135</v>
      </c>
      <c r="AG1581" s="9" t="str">
        <f t="shared" si="1087"/>
        <v>@</v>
      </c>
      <c r="AH1581" s="9" t="str">
        <f t="shared" si="1088"/>
        <v>JSR @I.LOO</v>
      </c>
      <c r="AI1581" t="str">
        <f t="shared" si="1089"/>
        <v>1,@I.LOO</v>
      </c>
      <c r="AJ1581" s="16" t="str">
        <f t="shared" si="1090"/>
        <v>@I.LOO</v>
      </c>
      <c r="AK1581" t="str">
        <f t="shared" si="1091"/>
        <v>ADCOR 0,1,SNC</v>
      </c>
      <c r="AL1581" s="4" t="str">
        <f t="shared" si="1092"/>
        <v>ADC</v>
      </c>
      <c r="AM1581" s="4" t="str">
        <f t="shared" si="1093"/>
        <v>R</v>
      </c>
      <c r="AN1581" s="4" t="str">
        <f t="shared" si="1094"/>
        <v>O</v>
      </c>
      <c r="AO1581" s="4" t="str">
        <f t="shared" si="1095"/>
        <v/>
      </c>
      <c r="AP1581" s="15" t="str">
        <f t="shared" si="1096"/>
        <v>,SNC</v>
      </c>
      <c r="AQ1581" s="9" t="str">
        <f>_xlfn.XLOOKUP(D1581,Sheet2!$E$3:$E$101,Sheet2!$F$3:$F$101,"******************")</f>
        <v>LOOP</v>
      </c>
      <c r="AR1581" s="33" t="str">
        <f t="shared" si="1082"/>
        <v>DOBC 1,**</v>
      </c>
      <c r="AS1581" s="9" t="str">
        <f t="shared" si="1083"/>
        <v>DOBC</v>
      </c>
      <c r="AT1581" s="4">
        <f t="shared" si="1097"/>
        <v>1</v>
      </c>
      <c r="AU1581" s="6">
        <f t="shared" si="1098"/>
        <v>2</v>
      </c>
      <c r="AV1581" s="4" t="str">
        <f t="shared" si="1099"/>
        <v>C</v>
      </c>
      <c r="AW1581" s="4">
        <f t="shared" si="1100"/>
        <v>43</v>
      </c>
      <c r="AX1581" s="4" t="str">
        <f>_xlfn.XLOOKUP(AW1581,Sheet2!$Q$3:$Q$66,Sheet2!$R$3:$R$66,"**")</f>
        <v>**</v>
      </c>
      <c r="AY1581" s="4">
        <f t="shared" si="1101"/>
        <v>4</v>
      </c>
      <c r="AZ1581" s="16" t="str">
        <f t="shared" si="1102"/>
        <v>SKPDN</v>
      </c>
    </row>
    <row r="1582" spans="1:52" x14ac:dyDescent="0.35">
      <c r="A1582" s="5" t="s">
        <v>58</v>
      </c>
      <c r="B1582" s="3">
        <v>2</v>
      </c>
      <c r="C1582" s="1">
        <f t="shared" si="1061"/>
        <v>3324</v>
      </c>
      <c r="D1582" s="2">
        <v>6240</v>
      </c>
      <c r="E1582" s="2" t="str">
        <f>_xlfn.XLOOKUP(C1582,Sheet2!$N$3:$N$1000,Sheet2!$O$3:$O$1000,"")</f>
        <v>D36</v>
      </c>
      <c r="F1582" s="9" t="str">
        <f t="shared" si="1103"/>
        <v>SETP1</v>
      </c>
      <c r="G1582" s="4" t="str">
        <f t="shared" si="1079"/>
        <v>14</v>
      </c>
      <c r="H1582" s="4">
        <f t="shared" si="1080"/>
        <v>240</v>
      </c>
      <c r="I1582" s="6">
        <f t="shared" si="1072"/>
        <v>0</v>
      </c>
      <c r="J1582" s="6">
        <f t="shared" si="1073"/>
        <v>0</v>
      </c>
      <c r="K1582" s="6">
        <f t="shared" si="1074"/>
        <v>6</v>
      </c>
      <c r="L1582" s="6">
        <f t="shared" si="1075"/>
        <v>2</v>
      </c>
      <c r="M1582" s="6">
        <f t="shared" si="1076"/>
        <v>4</v>
      </c>
      <c r="N1582" s="6">
        <f t="shared" si="1077"/>
        <v>0</v>
      </c>
      <c r="O1582" s="13">
        <f t="shared" si="1078"/>
        <v>1</v>
      </c>
      <c r="P1582" s="4">
        <f t="shared" si="1084"/>
        <v>0</v>
      </c>
      <c r="Q1582" s="4">
        <f t="shared" si="1085"/>
        <v>1</v>
      </c>
      <c r="R1582">
        <f t="shared" si="1062"/>
        <v>240</v>
      </c>
      <c r="S1582" s="4">
        <f t="shared" si="1063"/>
        <v>0</v>
      </c>
      <c r="T1582" s="15">
        <f t="shared" si="1064"/>
        <v>1</v>
      </c>
      <c r="U1582" s="4">
        <f t="shared" si="1065"/>
        <v>0</v>
      </c>
      <c r="V1582" s="4">
        <f t="shared" si="1066"/>
        <v>1</v>
      </c>
      <c r="W1582" s="4">
        <f t="shared" si="1067"/>
        <v>4</v>
      </c>
      <c r="X1582" s="6">
        <f t="shared" si="1068"/>
        <v>2</v>
      </c>
      <c r="Y1582" s="4">
        <f t="shared" si="1069"/>
        <v>2</v>
      </c>
      <c r="Z1582" s="6">
        <f t="shared" si="1070"/>
        <v>0</v>
      </c>
      <c r="AA1582" s="18">
        <f t="shared" si="1071"/>
        <v>0</v>
      </c>
      <c r="AB1582" s="9" t="str">
        <f t="shared" si="1086"/>
        <v>I.SETP</v>
      </c>
      <c r="AC1582" s="9" t="str">
        <f>_xlfn.XLOOKUP(R1582,Sheet2!$H$3:$H$258,Sheet2!$I$3:$I$258,"-----")</f>
        <v>I.SETP</v>
      </c>
      <c r="AD1582" s="9" t="str">
        <f>_xlfn.XLOOKUP(VALUE(AE1582),Sheet2!$N$3:$N$1000,Sheet2!$O$3:$O$1000,"********")</f>
        <v>********</v>
      </c>
      <c r="AE1582" t="str">
        <f t="shared" si="1081"/>
        <v>3164</v>
      </c>
      <c r="AF1582" s="9" t="str">
        <f>IF(R1582&lt;200,"+"&amp;TEXT(R1582,"0"),"-"&amp;TEXT(_xlfn.XLOOKUP(R1582,Sheet2!$K$3:$K$130,Sheet2!$L$3:$L$130,"-----"),"0"))</f>
        <v>-140</v>
      </c>
      <c r="AG1582" s="9" t="str">
        <f t="shared" si="1087"/>
        <v>@</v>
      </c>
      <c r="AH1582" s="9" t="str">
        <f t="shared" si="1088"/>
        <v>JSR @I.SETP</v>
      </c>
      <c r="AI1582" t="str">
        <f t="shared" si="1089"/>
        <v>1,@I.SETP</v>
      </c>
      <c r="AJ1582" s="16" t="str">
        <f t="shared" si="1090"/>
        <v>@I.SETP</v>
      </c>
      <c r="AK1582" t="str">
        <f t="shared" si="1091"/>
        <v>ADCOR 0,1</v>
      </c>
      <c r="AL1582" s="4" t="str">
        <f t="shared" si="1092"/>
        <v>ADC</v>
      </c>
      <c r="AM1582" s="4" t="str">
        <f t="shared" si="1093"/>
        <v>R</v>
      </c>
      <c r="AN1582" s="4" t="str">
        <f t="shared" si="1094"/>
        <v>O</v>
      </c>
      <c r="AO1582" s="4" t="str">
        <f t="shared" si="1095"/>
        <v/>
      </c>
      <c r="AP1582" s="15" t="str">
        <f t="shared" si="1096"/>
        <v/>
      </c>
      <c r="AQ1582" s="9" t="str">
        <f>_xlfn.XLOOKUP(D1582,Sheet2!$E$3:$E$101,Sheet2!$F$3:$F$101,"******************")</f>
        <v>SETP1</v>
      </c>
      <c r="AR1582" s="33" t="str">
        <f t="shared" si="1082"/>
        <v>DOBC 1,**</v>
      </c>
      <c r="AS1582" s="9" t="str">
        <f t="shared" si="1083"/>
        <v>DOBC</v>
      </c>
      <c r="AT1582" s="4">
        <f t="shared" si="1097"/>
        <v>1</v>
      </c>
      <c r="AU1582" s="6">
        <f t="shared" si="1098"/>
        <v>2</v>
      </c>
      <c r="AV1582" s="4" t="str">
        <f t="shared" si="1099"/>
        <v>C</v>
      </c>
      <c r="AW1582" s="4">
        <f t="shared" si="1100"/>
        <v>40</v>
      </c>
      <c r="AX1582" s="4" t="str">
        <f>_xlfn.XLOOKUP(AW1582,Sheet2!$Q$3:$Q$66,Sheet2!$R$3:$R$66,"**")</f>
        <v>**</v>
      </c>
      <c r="AY1582" s="4">
        <f t="shared" si="1101"/>
        <v>4</v>
      </c>
      <c r="AZ1582" s="16" t="str">
        <f t="shared" si="1102"/>
        <v>SKPDN</v>
      </c>
    </row>
    <row r="1583" spans="1:52" x14ac:dyDescent="0.35">
      <c r="B1583" s="3">
        <f t="shared" si="1060"/>
        <v>3</v>
      </c>
      <c r="C1583" s="1">
        <f t="shared" si="1061"/>
        <v>3325</v>
      </c>
      <c r="D1583" s="2">
        <v>20152</v>
      </c>
      <c r="E1583" s="2" t="str">
        <f>_xlfn.XLOOKUP(C1583,Sheet2!$N$3:$N$1000,Sheet2!$O$3:$O$1000,"")</f>
        <v/>
      </c>
      <c r="F1583" s="9" t="str">
        <f t="shared" si="1103"/>
        <v>LDA 0,TESTU</v>
      </c>
      <c r="G1583" s="4" t="str">
        <f t="shared" si="1079"/>
        <v>40</v>
      </c>
      <c r="H1583" s="4">
        <f t="shared" si="1080"/>
        <v>152</v>
      </c>
      <c r="I1583" s="6">
        <f t="shared" si="1072"/>
        <v>0</v>
      </c>
      <c r="J1583" s="6">
        <f t="shared" si="1073"/>
        <v>2</v>
      </c>
      <c r="K1583" s="6">
        <f t="shared" si="1074"/>
        <v>0</v>
      </c>
      <c r="L1583" s="6">
        <f t="shared" si="1075"/>
        <v>1</v>
      </c>
      <c r="M1583" s="6">
        <f t="shared" si="1076"/>
        <v>5</v>
      </c>
      <c r="N1583" s="6">
        <f t="shared" si="1077"/>
        <v>2</v>
      </c>
      <c r="O1583" s="13">
        <f t="shared" si="1078"/>
        <v>4</v>
      </c>
      <c r="P1583" s="4">
        <f t="shared" si="1084"/>
        <v>1</v>
      </c>
      <c r="Q1583" s="4">
        <f t="shared" si="1085"/>
        <v>0</v>
      </c>
      <c r="R1583">
        <f t="shared" si="1062"/>
        <v>152</v>
      </c>
      <c r="S1583" s="4">
        <f t="shared" si="1063"/>
        <v>0</v>
      </c>
      <c r="T1583" s="15">
        <f t="shared" si="1064"/>
        <v>0</v>
      </c>
      <c r="U1583" s="4">
        <f t="shared" si="1065"/>
        <v>1</v>
      </c>
      <c r="V1583" s="4">
        <f t="shared" si="1066"/>
        <v>0</v>
      </c>
      <c r="W1583" s="4">
        <f t="shared" si="1067"/>
        <v>0</v>
      </c>
      <c r="X1583" s="6">
        <f t="shared" si="1068"/>
        <v>1</v>
      </c>
      <c r="Y1583" s="4">
        <f t="shared" si="1069"/>
        <v>2</v>
      </c>
      <c r="Z1583" s="6">
        <f t="shared" si="1070"/>
        <v>1</v>
      </c>
      <c r="AA1583" s="18">
        <f t="shared" si="1071"/>
        <v>2</v>
      </c>
      <c r="AB1583" s="9" t="str">
        <f t="shared" si="1086"/>
        <v>TESTU</v>
      </c>
      <c r="AC1583" s="9" t="str">
        <f>_xlfn.XLOOKUP(R1583,Sheet2!$H$3:$H$258,Sheet2!$I$3:$I$258,"-----")</f>
        <v>TESTU</v>
      </c>
      <c r="AD1583" s="9" t="str">
        <f>_xlfn.XLOOKUP(VALUE(AE1583),Sheet2!$N$3:$N$1000,Sheet2!$O$3:$O$1000,"********")</f>
        <v>********</v>
      </c>
      <c r="AE1583" t="str">
        <f t="shared" si="1081"/>
        <v>3477</v>
      </c>
      <c r="AF1583" s="9" t="str">
        <f>IF(R1583&lt;200,"+"&amp;TEXT(R1583,"0"),"-"&amp;TEXT(_xlfn.XLOOKUP(R1583,Sheet2!$K$3:$K$130,Sheet2!$L$3:$L$130,"-----"),"0"))</f>
        <v>+152</v>
      </c>
      <c r="AG1583" s="9" t="str">
        <f t="shared" si="1087"/>
        <v/>
      </c>
      <c r="AH1583" s="9" t="str">
        <f t="shared" si="1088"/>
        <v>JMP TESTU</v>
      </c>
      <c r="AI1583" t="str">
        <f t="shared" si="1089"/>
        <v>0,TESTU</v>
      </c>
      <c r="AJ1583" s="16" t="str">
        <f t="shared" si="1090"/>
        <v>TESTU</v>
      </c>
      <c r="AK1583" t="str">
        <f t="shared" si="1091"/>
        <v>COMOL# 1,0,SZC</v>
      </c>
      <c r="AL1583" s="4" t="str">
        <f t="shared" si="1092"/>
        <v>COM</v>
      </c>
      <c r="AM1583" s="4" t="str">
        <f t="shared" si="1093"/>
        <v>L</v>
      </c>
      <c r="AN1583" s="4" t="str">
        <f t="shared" si="1094"/>
        <v>O</v>
      </c>
      <c r="AO1583" s="4" t="str">
        <f t="shared" si="1095"/>
        <v>#</v>
      </c>
      <c r="AP1583" s="15" t="str">
        <f t="shared" si="1096"/>
        <v>,SZC</v>
      </c>
      <c r="AQ1583" s="9" t="str">
        <f>_xlfn.XLOOKUP(D1583,Sheet2!$E$3:$E$101,Sheet2!$F$3:$F$101,"******************")</f>
        <v>******************</v>
      </c>
      <c r="AR1583" s="33" t="str">
        <f t="shared" si="1082"/>
        <v>NIOS **</v>
      </c>
      <c r="AS1583" s="9" t="str">
        <f t="shared" si="1083"/>
        <v>DOCS</v>
      </c>
      <c r="AT1583" s="4">
        <f t="shared" si="1097"/>
        <v>0</v>
      </c>
      <c r="AU1583" s="6">
        <f t="shared" si="1098"/>
        <v>1</v>
      </c>
      <c r="AV1583" s="4" t="str">
        <f t="shared" si="1099"/>
        <v>S</v>
      </c>
      <c r="AW1583" s="4">
        <f t="shared" si="1100"/>
        <v>52</v>
      </c>
      <c r="AX1583" s="4" t="str">
        <f>_xlfn.XLOOKUP(AW1583,Sheet2!$Q$3:$Q$66,Sheet2!$R$3:$R$66,"**")</f>
        <v>**</v>
      </c>
      <c r="AY1583" s="4">
        <f t="shared" si="1101"/>
        <v>0</v>
      </c>
      <c r="AZ1583" s="16" t="str">
        <f t="shared" si="1102"/>
        <v>SKPBZ</v>
      </c>
    </row>
    <row r="1584" spans="1:52" x14ac:dyDescent="0.35">
      <c r="B1584" s="3">
        <f t="shared" si="1060"/>
        <v>4</v>
      </c>
      <c r="C1584" s="1">
        <f t="shared" si="1061"/>
        <v>3326</v>
      </c>
      <c r="D1584" s="2">
        <v>24121</v>
      </c>
      <c r="E1584" s="2" t="str">
        <f>_xlfn.XLOOKUP(C1584,Sheet2!$N$3:$N$1000,Sheet2!$O$3:$O$1000,"")</f>
        <v/>
      </c>
      <c r="F1584" s="9" t="str">
        <f t="shared" si="1103"/>
        <v>LDA 1,C17</v>
      </c>
      <c r="G1584" s="4" t="str">
        <f t="shared" si="1079"/>
        <v>50</v>
      </c>
      <c r="H1584" s="4">
        <f t="shared" si="1080"/>
        <v>121</v>
      </c>
      <c r="I1584" s="6">
        <f t="shared" si="1072"/>
        <v>0</v>
      </c>
      <c r="J1584" s="6">
        <f t="shared" si="1073"/>
        <v>2</v>
      </c>
      <c r="K1584" s="6">
        <f t="shared" si="1074"/>
        <v>4</v>
      </c>
      <c r="L1584" s="6">
        <f t="shared" si="1075"/>
        <v>1</v>
      </c>
      <c r="M1584" s="6">
        <f t="shared" si="1076"/>
        <v>2</v>
      </c>
      <c r="N1584" s="6">
        <f t="shared" si="1077"/>
        <v>1</v>
      </c>
      <c r="O1584" s="13">
        <f t="shared" si="1078"/>
        <v>5</v>
      </c>
      <c r="P1584" s="4">
        <f t="shared" si="1084"/>
        <v>1</v>
      </c>
      <c r="Q1584" s="4">
        <f t="shared" si="1085"/>
        <v>1</v>
      </c>
      <c r="R1584">
        <f t="shared" si="1062"/>
        <v>121</v>
      </c>
      <c r="S1584" s="4">
        <f t="shared" si="1063"/>
        <v>0</v>
      </c>
      <c r="T1584" s="15">
        <f t="shared" si="1064"/>
        <v>0</v>
      </c>
      <c r="U1584" s="4">
        <f t="shared" si="1065"/>
        <v>1</v>
      </c>
      <c r="V1584" s="4">
        <f t="shared" si="1066"/>
        <v>1</v>
      </c>
      <c r="W1584" s="4">
        <f t="shared" si="1067"/>
        <v>0</v>
      </c>
      <c r="X1584" s="6">
        <f t="shared" si="1068"/>
        <v>1</v>
      </c>
      <c r="Y1584" s="4">
        <f t="shared" si="1069"/>
        <v>1</v>
      </c>
      <c r="Z1584" s="6">
        <f t="shared" si="1070"/>
        <v>0</v>
      </c>
      <c r="AA1584" s="18">
        <f t="shared" si="1071"/>
        <v>1</v>
      </c>
      <c r="AB1584" s="9" t="str">
        <f t="shared" si="1086"/>
        <v>C17</v>
      </c>
      <c r="AC1584" s="9" t="str">
        <f>_xlfn.XLOOKUP(R1584,Sheet2!$H$3:$H$258,Sheet2!$I$3:$I$258,"-----")</f>
        <v>C17</v>
      </c>
      <c r="AD1584" s="9" t="str">
        <f>_xlfn.XLOOKUP(VALUE(AE1584),Sheet2!$N$3:$N$1000,Sheet2!$O$3:$O$1000,"********")</f>
        <v>********</v>
      </c>
      <c r="AE1584" t="str">
        <f t="shared" si="1081"/>
        <v>3447</v>
      </c>
      <c r="AF1584" s="9" t="str">
        <f>IF(R1584&lt;200,"+"&amp;TEXT(R1584,"0"),"-"&amp;TEXT(_xlfn.XLOOKUP(R1584,Sheet2!$K$3:$K$130,Sheet2!$L$3:$L$130,"-----"),"0"))</f>
        <v>+121</v>
      </c>
      <c r="AG1584" s="9" t="str">
        <f t="shared" si="1087"/>
        <v/>
      </c>
      <c r="AH1584" s="9" t="str">
        <f t="shared" si="1088"/>
        <v>JSR C17</v>
      </c>
      <c r="AI1584" t="str">
        <f t="shared" si="1089"/>
        <v>1,C17</v>
      </c>
      <c r="AJ1584" s="16" t="str">
        <f t="shared" si="1090"/>
        <v>C17</v>
      </c>
      <c r="AK1584" t="str">
        <f t="shared" si="1091"/>
        <v>COMZL 1,1,SKP</v>
      </c>
      <c r="AL1584" s="4" t="str">
        <f t="shared" si="1092"/>
        <v>COM</v>
      </c>
      <c r="AM1584" s="4" t="str">
        <f t="shared" si="1093"/>
        <v>L</v>
      </c>
      <c r="AN1584" s="4" t="str">
        <f t="shared" si="1094"/>
        <v>Z</v>
      </c>
      <c r="AO1584" s="4" t="str">
        <f t="shared" si="1095"/>
        <v/>
      </c>
      <c r="AP1584" s="15" t="str">
        <f t="shared" si="1096"/>
        <v>,SKP</v>
      </c>
      <c r="AQ1584" s="9" t="str">
        <f>_xlfn.XLOOKUP(D1584,Sheet2!$E$3:$E$101,Sheet2!$F$3:$F$101,"******************")</f>
        <v>******************</v>
      </c>
      <c r="AR1584" s="33" t="str">
        <f t="shared" si="1082"/>
        <v>NIOS ADCV</v>
      </c>
      <c r="AS1584" s="9" t="str">
        <f t="shared" si="1083"/>
        <v>DOCS</v>
      </c>
      <c r="AT1584" s="4">
        <f t="shared" si="1097"/>
        <v>1</v>
      </c>
      <c r="AU1584" s="6">
        <f t="shared" si="1098"/>
        <v>1</v>
      </c>
      <c r="AV1584" s="4" t="str">
        <f t="shared" si="1099"/>
        <v>S</v>
      </c>
      <c r="AW1584" s="4">
        <f t="shared" si="1100"/>
        <v>21</v>
      </c>
      <c r="AX1584" s="4" t="str">
        <f>_xlfn.XLOOKUP(AW1584,Sheet2!$Q$3:$Q$66,Sheet2!$R$3:$R$66,"**")</f>
        <v>ADCV</v>
      </c>
      <c r="AY1584" s="4">
        <f t="shared" si="1101"/>
        <v>0</v>
      </c>
      <c r="AZ1584" s="16" t="str">
        <f t="shared" si="1102"/>
        <v>SKPBZ</v>
      </c>
    </row>
    <row r="1585" spans="2:52" x14ac:dyDescent="0.35">
      <c r="B1585" s="3">
        <f t="shared" si="1060"/>
        <v>5</v>
      </c>
      <c r="C1585" s="1">
        <f t="shared" si="1061"/>
        <v>3327</v>
      </c>
      <c r="D1585" s="2">
        <v>123000</v>
      </c>
      <c r="E1585" s="2" t="str">
        <f>_xlfn.XLOOKUP(C1585,Sheet2!$N$3:$N$1000,Sheet2!$O$3:$O$1000,"")</f>
        <v/>
      </c>
      <c r="F1585" s="9" t="str">
        <f t="shared" si="1103"/>
        <v>ADD 1,0</v>
      </c>
      <c r="G1585" s="4" t="str">
        <f t="shared" si="1079"/>
        <v>246</v>
      </c>
      <c r="H1585" s="4">
        <f t="shared" si="1080"/>
        <v>0</v>
      </c>
      <c r="I1585" s="6">
        <f t="shared" si="1072"/>
        <v>1</v>
      </c>
      <c r="J1585" s="6">
        <f t="shared" si="1073"/>
        <v>2</v>
      </c>
      <c r="K1585" s="6">
        <f t="shared" si="1074"/>
        <v>3</v>
      </c>
      <c r="L1585" s="6">
        <f t="shared" si="1075"/>
        <v>0</v>
      </c>
      <c r="M1585" s="6">
        <f t="shared" si="1076"/>
        <v>0</v>
      </c>
      <c r="N1585" s="6">
        <f t="shared" si="1077"/>
        <v>0</v>
      </c>
      <c r="O1585" s="13">
        <f t="shared" si="1078"/>
        <v>20</v>
      </c>
      <c r="P1585" s="4">
        <f t="shared" si="1084"/>
        <v>5</v>
      </c>
      <c r="Q1585" s="4">
        <f t="shared" si="1085"/>
        <v>0</v>
      </c>
      <c r="R1585">
        <f t="shared" si="1062"/>
        <v>0</v>
      </c>
      <c r="S1585" s="4">
        <f t="shared" si="1063"/>
        <v>2</v>
      </c>
      <c r="T1585" s="15">
        <f t="shared" si="1064"/>
        <v>1</v>
      </c>
      <c r="U1585" s="4">
        <f t="shared" si="1065"/>
        <v>1</v>
      </c>
      <c r="V1585" s="4">
        <f t="shared" si="1066"/>
        <v>0</v>
      </c>
      <c r="W1585" s="4">
        <f t="shared" si="1067"/>
        <v>6</v>
      </c>
      <c r="X1585" s="6">
        <f t="shared" si="1068"/>
        <v>0</v>
      </c>
      <c r="Y1585" s="4">
        <f t="shared" si="1069"/>
        <v>0</v>
      </c>
      <c r="Z1585" s="6">
        <f t="shared" si="1070"/>
        <v>0</v>
      </c>
      <c r="AA1585" s="18">
        <f t="shared" si="1071"/>
        <v>0</v>
      </c>
      <c r="AB1585" s="9" t="str">
        <f t="shared" si="1086"/>
        <v>+0,2</v>
      </c>
      <c r="AC1585" s="9" t="str">
        <f>_xlfn.XLOOKUP(R1585,Sheet2!$H$3:$H$258,Sheet2!$I$3:$I$258,"-----")</f>
        <v>0</v>
      </c>
      <c r="AD1585" s="9" t="str">
        <f>_xlfn.XLOOKUP(VALUE(AE1585),Sheet2!$N$3:$N$1000,Sheet2!$O$3:$O$1000,"********")</f>
        <v>********</v>
      </c>
      <c r="AE1585" t="str">
        <f t="shared" si="1081"/>
        <v>3327</v>
      </c>
      <c r="AF1585" s="9" t="str">
        <f>IF(R1585&lt;200,"+"&amp;TEXT(R1585,"0"),"-"&amp;TEXT(_xlfn.XLOOKUP(R1585,Sheet2!$K$3:$K$130,Sheet2!$L$3:$L$130,"-----"),"0"))</f>
        <v>+0</v>
      </c>
      <c r="AG1585" s="9" t="str">
        <f t="shared" si="1087"/>
        <v>@</v>
      </c>
      <c r="AH1585" s="9" t="str">
        <f t="shared" si="1088"/>
        <v>JMP @+0,2</v>
      </c>
      <c r="AI1585" t="str">
        <f t="shared" si="1089"/>
        <v>0,@+0,2</v>
      </c>
      <c r="AJ1585" s="16" t="str">
        <f t="shared" si="1090"/>
        <v>@+0,2</v>
      </c>
      <c r="AK1585" t="str">
        <f t="shared" si="1091"/>
        <v>ADD 1,0</v>
      </c>
      <c r="AL1585" s="4" t="str">
        <f t="shared" si="1092"/>
        <v>ADD</v>
      </c>
      <c r="AM1585" s="4" t="str">
        <f t="shared" si="1093"/>
        <v/>
      </c>
      <c r="AN1585" s="4" t="str">
        <f t="shared" si="1094"/>
        <v/>
      </c>
      <c r="AO1585" s="4" t="str">
        <f t="shared" si="1095"/>
        <v/>
      </c>
      <c r="AP1585" s="15" t="str">
        <f t="shared" si="1096"/>
        <v/>
      </c>
      <c r="AQ1585" s="9" t="str">
        <f>_xlfn.XLOOKUP(D1585,Sheet2!$E$3:$E$101,Sheet2!$F$3:$F$101,"******************")</f>
        <v>******************</v>
      </c>
      <c r="AR1585" s="33" t="str">
        <f t="shared" si="1082"/>
        <v>DOC 0,0</v>
      </c>
      <c r="AS1585" s="9" t="str">
        <f t="shared" si="1083"/>
        <v>DOC</v>
      </c>
      <c r="AT1585" s="4">
        <f t="shared" si="1097"/>
        <v>0</v>
      </c>
      <c r="AU1585" s="6">
        <f t="shared" si="1098"/>
        <v>0</v>
      </c>
      <c r="AV1585" s="4" t="str">
        <f t="shared" si="1099"/>
        <v/>
      </c>
      <c r="AW1585" s="4">
        <f t="shared" si="1100"/>
        <v>0</v>
      </c>
      <c r="AX1585" s="4" t="str">
        <f>_xlfn.XLOOKUP(AW1585,Sheet2!$Q$3:$Q$66,Sheet2!$R$3:$R$66,"**")</f>
        <v>0</v>
      </c>
      <c r="AY1585" s="4">
        <f t="shared" si="1101"/>
        <v>6</v>
      </c>
      <c r="AZ1585" s="16" t="str">
        <f t="shared" si="1102"/>
        <v>SKPBN</v>
      </c>
    </row>
    <row r="1586" spans="2:52" x14ac:dyDescent="0.35">
      <c r="B1586" s="3">
        <f t="shared" si="1060"/>
        <v>6</v>
      </c>
      <c r="C1586" s="1">
        <f t="shared" si="1061"/>
        <v>3330</v>
      </c>
      <c r="D1586" s="2">
        <v>63033</v>
      </c>
      <c r="E1586" s="2" t="str">
        <f>_xlfn.XLOOKUP(C1586,Sheet2!$N$3:$N$1000,Sheet2!$O$3:$O$1000,"")</f>
        <v/>
      </c>
      <c r="F1586" s="9" t="str">
        <f t="shared" si="1103"/>
        <v>DOC 0,DSKP</v>
      </c>
      <c r="G1586" s="4" t="str">
        <f t="shared" si="1079"/>
        <v>146</v>
      </c>
      <c r="H1586" s="4">
        <f t="shared" si="1080"/>
        <v>33</v>
      </c>
      <c r="I1586" s="6">
        <f t="shared" si="1072"/>
        <v>0</v>
      </c>
      <c r="J1586" s="6">
        <f t="shared" si="1073"/>
        <v>6</v>
      </c>
      <c r="K1586" s="6">
        <f t="shared" si="1074"/>
        <v>3</v>
      </c>
      <c r="L1586" s="6">
        <f t="shared" si="1075"/>
        <v>0</v>
      </c>
      <c r="M1586" s="6">
        <f t="shared" si="1076"/>
        <v>3</v>
      </c>
      <c r="N1586" s="6">
        <f t="shared" si="1077"/>
        <v>3</v>
      </c>
      <c r="O1586" s="13">
        <f t="shared" si="1078"/>
        <v>12</v>
      </c>
      <c r="P1586" s="4">
        <f t="shared" si="1084"/>
        <v>3</v>
      </c>
      <c r="Q1586" s="4">
        <f t="shared" si="1085"/>
        <v>0</v>
      </c>
      <c r="R1586">
        <f t="shared" si="1062"/>
        <v>33</v>
      </c>
      <c r="S1586" s="4">
        <f t="shared" si="1063"/>
        <v>2</v>
      </c>
      <c r="T1586" s="15">
        <f t="shared" si="1064"/>
        <v>1</v>
      </c>
      <c r="U1586" s="4">
        <f t="shared" si="1065"/>
        <v>3</v>
      </c>
      <c r="V1586" s="4">
        <f t="shared" si="1066"/>
        <v>0</v>
      </c>
      <c r="W1586" s="4">
        <f t="shared" si="1067"/>
        <v>6</v>
      </c>
      <c r="X1586" s="6">
        <f t="shared" si="1068"/>
        <v>0</v>
      </c>
      <c r="Y1586" s="4">
        <f t="shared" si="1069"/>
        <v>1</v>
      </c>
      <c r="Z1586" s="6">
        <f t="shared" si="1070"/>
        <v>1</v>
      </c>
      <c r="AA1586" s="18">
        <f t="shared" si="1071"/>
        <v>3</v>
      </c>
      <c r="AB1586" s="9" t="str">
        <f t="shared" si="1086"/>
        <v>+33,2</v>
      </c>
      <c r="AC1586" s="9" t="str">
        <f>_xlfn.XLOOKUP(R1586,Sheet2!$H$3:$H$258,Sheet2!$I$3:$I$258,"-----")</f>
        <v>*****</v>
      </c>
      <c r="AD1586" s="9" t="str">
        <f>_xlfn.XLOOKUP(VALUE(AE1586),Sheet2!$N$3:$N$1000,Sheet2!$O$3:$O$1000,"********")</f>
        <v>********</v>
      </c>
      <c r="AE1586" t="str">
        <f t="shared" si="1081"/>
        <v>3363</v>
      </c>
      <c r="AF1586" s="9" t="str">
        <f>IF(R1586&lt;200,"+"&amp;TEXT(R1586,"0"),"-"&amp;TEXT(_xlfn.XLOOKUP(R1586,Sheet2!$K$3:$K$130,Sheet2!$L$3:$L$130,"-----"),"0"))</f>
        <v>+33</v>
      </c>
      <c r="AG1586" s="9" t="str">
        <f t="shared" si="1087"/>
        <v>@</v>
      </c>
      <c r="AH1586" s="9" t="str">
        <f t="shared" si="1088"/>
        <v>JMP @+33,2</v>
      </c>
      <c r="AI1586" t="str">
        <f t="shared" si="1089"/>
        <v>0,@+33,2</v>
      </c>
      <c r="AJ1586" s="16" t="str">
        <f t="shared" si="1090"/>
        <v>@+33,2</v>
      </c>
      <c r="AK1586" t="str">
        <f t="shared" si="1091"/>
        <v>ADDZ# 3,0,SNC</v>
      </c>
      <c r="AL1586" s="4" t="str">
        <f t="shared" si="1092"/>
        <v>ADD</v>
      </c>
      <c r="AM1586" s="4" t="str">
        <f t="shared" si="1093"/>
        <v/>
      </c>
      <c r="AN1586" s="4" t="str">
        <f t="shared" si="1094"/>
        <v>Z</v>
      </c>
      <c r="AO1586" s="4" t="str">
        <f t="shared" si="1095"/>
        <v>#</v>
      </c>
      <c r="AP1586" s="15" t="str">
        <f t="shared" si="1096"/>
        <v>,SNC</v>
      </c>
      <c r="AQ1586" s="9" t="str">
        <f>_xlfn.XLOOKUP(D1586,Sheet2!$E$3:$E$101,Sheet2!$F$3:$F$101,"******************")</f>
        <v>******************</v>
      </c>
      <c r="AR1586" s="33" t="str">
        <f t="shared" si="1082"/>
        <v>DOC 0,DSKP</v>
      </c>
      <c r="AS1586" s="9" t="str">
        <f t="shared" si="1083"/>
        <v>DOC</v>
      </c>
      <c r="AT1586" s="4">
        <f t="shared" si="1097"/>
        <v>0</v>
      </c>
      <c r="AU1586" s="6">
        <f t="shared" si="1098"/>
        <v>0</v>
      </c>
      <c r="AV1586" s="4" t="str">
        <f t="shared" si="1099"/>
        <v/>
      </c>
      <c r="AW1586" s="4">
        <f t="shared" si="1100"/>
        <v>33</v>
      </c>
      <c r="AX1586" s="4" t="str">
        <f>_xlfn.XLOOKUP(AW1586,Sheet2!$Q$3:$Q$66,Sheet2!$R$3:$R$66,"**")</f>
        <v>DSKP</v>
      </c>
      <c r="AY1586" s="4">
        <f t="shared" si="1101"/>
        <v>6</v>
      </c>
      <c r="AZ1586" s="16" t="str">
        <f t="shared" si="1102"/>
        <v>SKPBN</v>
      </c>
    </row>
    <row r="1587" spans="2:52" x14ac:dyDescent="0.35">
      <c r="B1587" s="3">
        <f t="shared" si="1060"/>
        <v>7</v>
      </c>
      <c r="C1587" s="1">
        <f t="shared" si="1061"/>
        <v>3331</v>
      </c>
      <c r="D1587" s="2">
        <v>20074</v>
      </c>
      <c r="E1587" s="2" t="str">
        <f>_xlfn.XLOOKUP(C1587,Sheet2!$N$3:$N$1000,Sheet2!$O$3:$O$1000,"")</f>
        <v/>
      </c>
      <c r="F1587" s="9" t="str">
        <f t="shared" si="1103"/>
        <v>LDA 0,KB2</v>
      </c>
      <c r="G1587" s="4" t="str">
        <f t="shared" si="1079"/>
        <v>40</v>
      </c>
      <c r="H1587" s="4">
        <f t="shared" si="1080"/>
        <v>74</v>
      </c>
      <c r="I1587" s="6">
        <f t="shared" si="1072"/>
        <v>0</v>
      </c>
      <c r="J1587" s="6">
        <f t="shared" si="1073"/>
        <v>2</v>
      </c>
      <c r="K1587" s="6">
        <f t="shared" si="1074"/>
        <v>0</v>
      </c>
      <c r="L1587" s="6">
        <f t="shared" si="1075"/>
        <v>0</v>
      </c>
      <c r="M1587" s="6">
        <f t="shared" si="1076"/>
        <v>7</v>
      </c>
      <c r="N1587" s="6">
        <f t="shared" si="1077"/>
        <v>4</v>
      </c>
      <c r="O1587" s="13">
        <f t="shared" si="1078"/>
        <v>4</v>
      </c>
      <c r="P1587" s="4">
        <f t="shared" si="1084"/>
        <v>1</v>
      </c>
      <c r="Q1587" s="4">
        <f t="shared" si="1085"/>
        <v>0</v>
      </c>
      <c r="R1587">
        <f t="shared" si="1062"/>
        <v>74</v>
      </c>
      <c r="S1587" s="4">
        <f t="shared" si="1063"/>
        <v>0</v>
      </c>
      <c r="T1587" s="15">
        <f t="shared" si="1064"/>
        <v>0</v>
      </c>
      <c r="U1587" s="4">
        <f t="shared" si="1065"/>
        <v>1</v>
      </c>
      <c r="V1587" s="4">
        <f t="shared" si="1066"/>
        <v>0</v>
      </c>
      <c r="W1587" s="4">
        <f t="shared" si="1067"/>
        <v>0</v>
      </c>
      <c r="X1587" s="6">
        <f t="shared" si="1068"/>
        <v>0</v>
      </c>
      <c r="Y1587" s="4">
        <f t="shared" si="1069"/>
        <v>3</v>
      </c>
      <c r="Z1587" s="6">
        <f t="shared" si="1070"/>
        <v>1</v>
      </c>
      <c r="AA1587" s="18">
        <f t="shared" si="1071"/>
        <v>4</v>
      </c>
      <c r="AB1587" s="9" t="str">
        <f t="shared" si="1086"/>
        <v>KB2</v>
      </c>
      <c r="AC1587" s="9" t="str">
        <f>_xlfn.XLOOKUP(R1587,Sheet2!$H$3:$H$258,Sheet2!$I$3:$I$258,"-----")</f>
        <v>KB2</v>
      </c>
      <c r="AD1587" s="9" t="str">
        <f>_xlfn.XLOOKUP(VALUE(AE1587),Sheet2!$N$3:$N$1000,Sheet2!$O$3:$O$1000,"********")</f>
        <v>********</v>
      </c>
      <c r="AE1587" t="str">
        <f t="shared" si="1081"/>
        <v>3425</v>
      </c>
      <c r="AF1587" s="9" t="str">
        <f>IF(R1587&lt;200,"+"&amp;TEXT(R1587,"0"),"-"&amp;TEXT(_xlfn.XLOOKUP(R1587,Sheet2!$K$3:$K$130,Sheet2!$L$3:$L$130,"-----"),"0"))</f>
        <v>+74</v>
      </c>
      <c r="AG1587" s="9" t="str">
        <f t="shared" si="1087"/>
        <v/>
      </c>
      <c r="AH1587" s="9" t="str">
        <f t="shared" si="1088"/>
        <v>JMP KB2</v>
      </c>
      <c r="AI1587" t="str">
        <f t="shared" si="1089"/>
        <v>0,KB2</v>
      </c>
      <c r="AJ1587" s="16" t="str">
        <f t="shared" si="1090"/>
        <v>KB2</v>
      </c>
      <c r="AK1587" t="str">
        <f t="shared" si="1091"/>
        <v>COMC# 1,0,SZR</v>
      </c>
      <c r="AL1587" s="4" t="str">
        <f t="shared" si="1092"/>
        <v>COM</v>
      </c>
      <c r="AM1587" s="4" t="str">
        <f t="shared" si="1093"/>
        <v/>
      </c>
      <c r="AN1587" s="4" t="str">
        <f t="shared" si="1094"/>
        <v>C</v>
      </c>
      <c r="AO1587" s="4" t="str">
        <f t="shared" si="1095"/>
        <v>#</v>
      </c>
      <c r="AP1587" s="15" t="str">
        <f t="shared" si="1096"/>
        <v>,SZR</v>
      </c>
      <c r="AQ1587" s="9" t="str">
        <f>_xlfn.XLOOKUP(D1587,Sheet2!$E$3:$E$101,Sheet2!$F$3:$F$101,"******************")</f>
        <v>******************</v>
      </c>
      <c r="AR1587" s="33" t="str">
        <f t="shared" si="1082"/>
        <v>NIO **</v>
      </c>
      <c r="AS1587" s="9" t="str">
        <f t="shared" si="1083"/>
        <v>DOC</v>
      </c>
      <c r="AT1587" s="4">
        <f t="shared" si="1097"/>
        <v>0</v>
      </c>
      <c r="AU1587" s="6">
        <f t="shared" si="1098"/>
        <v>0</v>
      </c>
      <c r="AV1587" s="4" t="str">
        <f t="shared" si="1099"/>
        <v/>
      </c>
      <c r="AW1587" s="4">
        <f t="shared" si="1100"/>
        <v>74</v>
      </c>
      <c r="AX1587" s="4" t="str">
        <f>_xlfn.XLOOKUP(AW1587,Sheet2!$Q$3:$Q$66,Sheet2!$R$3:$R$66,"**")</f>
        <v>**</v>
      </c>
      <c r="AY1587" s="4">
        <f t="shared" si="1101"/>
        <v>0</v>
      </c>
      <c r="AZ1587" s="16" t="str">
        <f t="shared" si="1102"/>
        <v>SKPBN</v>
      </c>
    </row>
    <row r="1588" spans="2:52" x14ac:dyDescent="0.35">
      <c r="B1588" s="3">
        <f t="shared" ref="B1588:B1651" si="1104">B1587+1</f>
        <v>8</v>
      </c>
      <c r="C1588" s="1">
        <f t="shared" ref="C1588:C1651" si="1105">IF(MOD(C1587,10)=7,C1587+3,C1587+1)</f>
        <v>3332</v>
      </c>
      <c r="D1588" s="2">
        <v>62033</v>
      </c>
      <c r="E1588" s="2" t="str">
        <f>_xlfn.XLOOKUP(C1588,Sheet2!$N$3:$N$1000,Sheet2!$O$3:$O$1000,"")</f>
        <v/>
      </c>
      <c r="F1588" s="9" t="str">
        <f t="shared" si="1103"/>
        <v>DOB 0,DSKP</v>
      </c>
      <c r="G1588" s="4" t="str">
        <f t="shared" si="1079"/>
        <v>144</v>
      </c>
      <c r="H1588" s="4">
        <f t="shared" si="1080"/>
        <v>33</v>
      </c>
      <c r="I1588" s="6">
        <f t="shared" si="1072"/>
        <v>0</v>
      </c>
      <c r="J1588" s="6">
        <f t="shared" si="1073"/>
        <v>6</v>
      </c>
      <c r="K1588" s="6">
        <f t="shared" si="1074"/>
        <v>2</v>
      </c>
      <c r="L1588" s="6">
        <f t="shared" si="1075"/>
        <v>0</v>
      </c>
      <c r="M1588" s="6">
        <f t="shared" si="1076"/>
        <v>3</v>
      </c>
      <c r="N1588" s="6">
        <f t="shared" si="1077"/>
        <v>3</v>
      </c>
      <c r="O1588" s="13">
        <f t="shared" si="1078"/>
        <v>12</v>
      </c>
      <c r="P1588" s="4">
        <f t="shared" si="1084"/>
        <v>3</v>
      </c>
      <c r="Q1588" s="4">
        <f t="shared" si="1085"/>
        <v>0</v>
      </c>
      <c r="R1588">
        <f t="shared" si="1062"/>
        <v>33</v>
      </c>
      <c r="S1588" s="4">
        <f t="shared" si="1063"/>
        <v>0</v>
      </c>
      <c r="T1588" s="15">
        <f t="shared" si="1064"/>
        <v>1</v>
      </c>
      <c r="U1588" s="4">
        <f t="shared" si="1065"/>
        <v>3</v>
      </c>
      <c r="V1588" s="4">
        <f t="shared" si="1066"/>
        <v>0</v>
      </c>
      <c r="W1588" s="4">
        <f t="shared" si="1067"/>
        <v>4</v>
      </c>
      <c r="X1588" s="6">
        <f t="shared" si="1068"/>
        <v>0</v>
      </c>
      <c r="Y1588" s="4">
        <f t="shared" si="1069"/>
        <v>1</v>
      </c>
      <c r="Z1588" s="6">
        <f t="shared" si="1070"/>
        <v>1</v>
      </c>
      <c r="AA1588" s="18">
        <f t="shared" si="1071"/>
        <v>3</v>
      </c>
      <c r="AB1588" s="9" t="str">
        <f t="shared" si="1086"/>
        <v>*****</v>
      </c>
      <c r="AC1588" s="9" t="str">
        <f>_xlfn.XLOOKUP(R1588,Sheet2!$H$3:$H$258,Sheet2!$I$3:$I$258,"-----")</f>
        <v>*****</v>
      </c>
      <c r="AD1588" s="9" t="str">
        <f>_xlfn.XLOOKUP(VALUE(AE1588),Sheet2!$N$3:$N$1000,Sheet2!$O$3:$O$1000,"********")</f>
        <v>********</v>
      </c>
      <c r="AE1588" t="str">
        <f t="shared" si="1081"/>
        <v>3365</v>
      </c>
      <c r="AF1588" s="9" t="str">
        <f>IF(R1588&lt;200,"+"&amp;TEXT(R1588,"0"),"-"&amp;TEXT(_xlfn.XLOOKUP(R1588,Sheet2!$K$3:$K$130,Sheet2!$L$3:$L$130,"-----"),"0"))</f>
        <v>+33</v>
      </c>
      <c r="AG1588" s="9" t="str">
        <f t="shared" si="1087"/>
        <v>@</v>
      </c>
      <c r="AH1588" s="9" t="str">
        <f t="shared" si="1088"/>
        <v>JMP @*****</v>
      </c>
      <c r="AI1588" t="str">
        <f t="shared" si="1089"/>
        <v>0,@*****</v>
      </c>
      <c r="AJ1588" s="16" t="str">
        <f t="shared" si="1090"/>
        <v>@*****</v>
      </c>
      <c r="AK1588" t="str">
        <f t="shared" si="1091"/>
        <v>ADCZ# 3,0,SNC</v>
      </c>
      <c r="AL1588" s="4" t="str">
        <f t="shared" si="1092"/>
        <v>ADC</v>
      </c>
      <c r="AM1588" s="4" t="str">
        <f t="shared" si="1093"/>
        <v/>
      </c>
      <c r="AN1588" s="4" t="str">
        <f t="shared" si="1094"/>
        <v>Z</v>
      </c>
      <c r="AO1588" s="4" t="str">
        <f t="shared" si="1095"/>
        <v>#</v>
      </c>
      <c r="AP1588" s="15" t="str">
        <f t="shared" si="1096"/>
        <v>,SNC</v>
      </c>
      <c r="AQ1588" s="9" t="str">
        <f>_xlfn.XLOOKUP(D1588,Sheet2!$E$3:$E$101,Sheet2!$F$3:$F$101,"******************")</f>
        <v>******************</v>
      </c>
      <c r="AR1588" s="33" t="str">
        <f t="shared" si="1082"/>
        <v>DOB 0,DSKP</v>
      </c>
      <c r="AS1588" s="9" t="str">
        <f t="shared" si="1083"/>
        <v>DOB</v>
      </c>
      <c r="AT1588" s="4">
        <f t="shared" si="1097"/>
        <v>0</v>
      </c>
      <c r="AU1588" s="6">
        <f t="shared" si="1098"/>
        <v>0</v>
      </c>
      <c r="AV1588" s="4" t="str">
        <f t="shared" si="1099"/>
        <v/>
      </c>
      <c r="AW1588" s="4">
        <f t="shared" si="1100"/>
        <v>33</v>
      </c>
      <c r="AX1588" s="4" t="str">
        <f>_xlfn.XLOOKUP(AW1588,Sheet2!$Q$3:$Q$66,Sheet2!$R$3:$R$66,"**")</f>
        <v>DSKP</v>
      </c>
      <c r="AY1588" s="4">
        <f t="shared" si="1101"/>
        <v>4</v>
      </c>
      <c r="AZ1588" s="16" t="str">
        <f t="shared" si="1102"/>
        <v>SKPBN</v>
      </c>
    </row>
    <row r="1589" spans="2:52" x14ac:dyDescent="0.35">
      <c r="B1589" s="3">
        <f t="shared" si="1104"/>
        <v>9</v>
      </c>
      <c r="C1589" s="1">
        <f t="shared" si="1105"/>
        <v>3333</v>
      </c>
      <c r="D1589" s="2">
        <v>60133</v>
      </c>
      <c r="E1589" s="2" t="str">
        <f>_xlfn.XLOOKUP(C1589,Sheet2!$N$3:$N$1000,Sheet2!$O$3:$O$1000,"")</f>
        <v/>
      </c>
      <c r="F1589" s="9" t="str">
        <f t="shared" si="1103"/>
        <v>NIOS DSKP</v>
      </c>
      <c r="G1589" s="4" t="str">
        <f t="shared" si="1079"/>
        <v>140</v>
      </c>
      <c r="H1589" s="4">
        <f t="shared" si="1080"/>
        <v>133</v>
      </c>
      <c r="I1589" s="6">
        <f t="shared" si="1072"/>
        <v>0</v>
      </c>
      <c r="J1589" s="6">
        <f t="shared" si="1073"/>
        <v>6</v>
      </c>
      <c r="K1589" s="6">
        <f t="shared" si="1074"/>
        <v>0</v>
      </c>
      <c r="L1589" s="6">
        <f t="shared" si="1075"/>
        <v>1</v>
      </c>
      <c r="M1589" s="6">
        <f t="shared" si="1076"/>
        <v>3</v>
      </c>
      <c r="N1589" s="6">
        <f t="shared" si="1077"/>
        <v>3</v>
      </c>
      <c r="O1589" s="13">
        <f t="shared" si="1078"/>
        <v>12</v>
      </c>
      <c r="P1589" s="4">
        <f t="shared" si="1084"/>
        <v>3</v>
      </c>
      <c r="Q1589" s="4">
        <f t="shared" si="1085"/>
        <v>0</v>
      </c>
      <c r="R1589">
        <f t="shared" ref="R1589:R1652" si="1106">(MOD(L1589,4)*100)+(M1589*10)+N1589</f>
        <v>133</v>
      </c>
      <c r="S1589" s="4">
        <f t="shared" ref="S1589:S1652" si="1107">(MOD(K1589,2)*2)+INT(L1589/4)</f>
        <v>0</v>
      </c>
      <c r="T1589" s="15">
        <f t="shared" ref="T1589:T1652" si="1108">MOD(INT(K1589/2),2)</f>
        <v>0</v>
      </c>
      <c r="U1589" s="4">
        <f t="shared" ref="U1589:U1652" si="1109">INT(J1589/2)</f>
        <v>3</v>
      </c>
      <c r="V1589" s="4">
        <f t="shared" ref="V1589:V1652" si="1110">(MOD(J1589,2)*2)+INT(K1589/4)</f>
        <v>0</v>
      </c>
      <c r="W1589" s="4">
        <f t="shared" ref="W1589:W1652" si="1111">(MOD(K1589,4)*2)+INT(L1589/4)</f>
        <v>0</v>
      </c>
      <c r="X1589" s="6">
        <f t="shared" ref="X1589:X1652" si="1112">MOD(L1589,4)</f>
        <v>1</v>
      </c>
      <c r="Y1589" s="4">
        <f t="shared" ref="Y1589:Y1652" si="1113">INT(M1589/2)</f>
        <v>1</v>
      </c>
      <c r="Z1589" s="6">
        <f t="shared" ref="Z1589:Z1652" si="1114">MOD(M1589,2)</f>
        <v>1</v>
      </c>
      <c r="AA1589" s="18">
        <f t="shared" ref="AA1589:AA1652" si="1115">N1589</f>
        <v>3</v>
      </c>
      <c r="AB1589" s="9" t="str">
        <f t="shared" si="1086"/>
        <v>C037</v>
      </c>
      <c r="AC1589" s="9" t="str">
        <f>_xlfn.XLOOKUP(R1589,Sheet2!$H$3:$H$258,Sheet2!$I$3:$I$258,"-----")</f>
        <v>C037</v>
      </c>
      <c r="AD1589" s="9" t="str">
        <f>_xlfn.XLOOKUP(VALUE(AE1589),Sheet2!$N$3:$N$1000,Sheet2!$O$3:$O$1000,"********")</f>
        <v>E3E</v>
      </c>
      <c r="AE1589" t="str">
        <f t="shared" si="1081"/>
        <v>3466</v>
      </c>
      <c r="AF1589" s="9" t="str">
        <f>IF(R1589&lt;200,"+"&amp;TEXT(R1589,"0"),"-"&amp;TEXT(_xlfn.XLOOKUP(R1589,Sheet2!$K$3:$K$130,Sheet2!$L$3:$L$130,"-----"),"0"))</f>
        <v>+133</v>
      </c>
      <c r="AG1589" s="9" t="str">
        <f t="shared" si="1087"/>
        <v/>
      </c>
      <c r="AH1589" s="9" t="str">
        <f t="shared" si="1088"/>
        <v>JMP C037</v>
      </c>
      <c r="AI1589" t="str">
        <f t="shared" si="1089"/>
        <v>0,C037</v>
      </c>
      <c r="AJ1589" s="16" t="str">
        <f t="shared" si="1090"/>
        <v>C037</v>
      </c>
      <c r="AK1589" t="str">
        <f t="shared" si="1091"/>
        <v>COMZL# 3,0,SNC</v>
      </c>
      <c r="AL1589" s="4" t="str">
        <f t="shared" si="1092"/>
        <v>COM</v>
      </c>
      <c r="AM1589" s="4" t="str">
        <f t="shared" si="1093"/>
        <v>L</v>
      </c>
      <c r="AN1589" s="4" t="str">
        <f t="shared" si="1094"/>
        <v>Z</v>
      </c>
      <c r="AO1589" s="4" t="str">
        <f t="shared" si="1095"/>
        <v>#</v>
      </c>
      <c r="AP1589" s="15" t="str">
        <f t="shared" si="1096"/>
        <v>,SNC</v>
      </c>
      <c r="AQ1589" s="9" t="str">
        <f>_xlfn.XLOOKUP(D1589,Sheet2!$E$3:$E$101,Sheet2!$F$3:$F$101,"******************")</f>
        <v>******************</v>
      </c>
      <c r="AR1589" s="33" t="str">
        <f t="shared" si="1082"/>
        <v>NIOS DSKP</v>
      </c>
      <c r="AS1589" s="9" t="str">
        <f t="shared" si="1083"/>
        <v>DOCS</v>
      </c>
      <c r="AT1589" s="4">
        <f t="shared" si="1097"/>
        <v>0</v>
      </c>
      <c r="AU1589" s="6">
        <f t="shared" si="1098"/>
        <v>1</v>
      </c>
      <c r="AV1589" s="4" t="str">
        <f t="shared" si="1099"/>
        <v>S</v>
      </c>
      <c r="AW1589" s="4">
        <f t="shared" si="1100"/>
        <v>33</v>
      </c>
      <c r="AX1589" s="4" t="str">
        <f>_xlfn.XLOOKUP(AW1589,Sheet2!$Q$3:$Q$66,Sheet2!$R$3:$R$66,"**")</f>
        <v>DSKP</v>
      </c>
      <c r="AY1589" s="4">
        <f t="shared" si="1101"/>
        <v>0</v>
      </c>
      <c r="AZ1589" s="16" t="str">
        <f t="shared" si="1102"/>
        <v>SKPBZ</v>
      </c>
    </row>
    <row r="1590" spans="2:52" x14ac:dyDescent="0.35">
      <c r="B1590" s="3">
        <f t="shared" si="1104"/>
        <v>10</v>
      </c>
      <c r="C1590" s="1">
        <f t="shared" si="1105"/>
        <v>3334</v>
      </c>
      <c r="D1590" s="2">
        <v>152520</v>
      </c>
      <c r="E1590" s="2" t="str">
        <f>_xlfn.XLOOKUP(C1590,Sheet2!$N$3:$N$1000,Sheet2!$O$3:$O$1000,"")</f>
        <v/>
      </c>
      <c r="F1590" s="9" t="str">
        <f t="shared" si="1103"/>
        <v>SUBZL 2,2</v>
      </c>
      <c r="G1590" s="4" t="str">
        <f t="shared" si="1079"/>
        <v>325</v>
      </c>
      <c r="H1590" s="4">
        <f t="shared" si="1080"/>
        <v>120</v>
      </c>
      <c r="I1590" s="6">
        <f t="shared" si="1072"/>
        <v>1</v>
      </c>
      <c r="J1590" s="6">
        <f t="shared" si="1073"/>
        <v>5</v>
      </c>
      <c r="K1590" s="6">
        <f t="shared" si="1074"/>
        <v>2</v>
      </c>
      <c r="L1590" s="6">
        <f t="shared" si="1075"/>
        <v>5</v>
      </c>
      <c r="M1590" s="6">
        <f t="shared" si="1076"/>
        <v>2</v>
      </c>
      <c r="N1590" s="6">
        <f t="shared" si="1077"/>
        <v>0</v>
      </c>
      <c r="O1590" s="13">
        <f t="shared" si="1078"/>
        <v>26</v>
      </c>
      <c r="P1590" s="4">
        <f t="shared" si="1084"/>
        <v>6</v>
      </c>
      <c r="Q1590" s="4">
        <f t="shared" si="1085"/>
        <v>2</v>
      </c>
      <c r="R1590">
        <f t="shared" si="1106"/>
        <v>120</v>
      </c>
      <c r="S1590" s="4">
        <f t="shared" si="1107"/>
        <v>1</v>
      </c>
      <c r="T1590" s="15">
        <f t="shared" si="1108"/>
        <v>1</v>
      </c>
      <c r="U1590" s="4">
        <f t="shared" si="1109"/>
        <v>2</v>
      </c>
      <c r="V1590" s="4">
        <f t="shared" si="1110"/>
        <v>2</v>
      </c>
      <c r="W1590" s="4">
        <f t="shared" si="1111"/>
        <v>5</v>
      </c>
      <c r="X1590" s="6">
        <f t="shared" si="1112"/>
        <v>1</v>
      </c>
      <c r="Y1590" s="4">
        <f t="shared" si="1113"/>
        <v>1</v>
      </c>
      <c r="Z1590" s="6">
        <f t="shared" si="1114"/>
        <v>0</v>
      </c>
      <c r="AA1590" s="18">
        <f t="shared" si="1115"/>
        <v>0</v>
      </c>
      <c r="AB1590" s="9" t="str">
        <f t="shared" si="1086"/>
        <v>+120</v>
      </c>
      <c r="AC1590" s="9" t="str">
        <f>_xlfn.XLOOKUP(R1590,Sheet2!$H$3:$H$258,Sheet2!$I$3:$I$258,"-----")</f>
        <v>C7</v>
      </c>
      <c r="AD1590" s="9" t="str">
        <f>_xlfn.XLOOKUP(VALUE(AE1590),Sheet2!$N$3:$N$1000,Sheet2!$O$3:$O$1000,"********")</f>
        <v>********</v>
      </c>
      <c r="AE1590" t="str">
        <f t="shared" si="1081"/>
        <v>3454</v>
      </c>
      <c r="AF1590" s="9" t="str">
        <f>IF(R1590&lt;200,"+"&amp;TEXT(R1590,"0"),"-"&amp;TEXT(_xlfn.XLOOKUP(R1590,Sheet2!$K$3:$K$130,Sheet2!$L$3:$L$130,"-----"),"0"))</f>
        <v>+120</v>
      </c>
      <c r="AG1590" s="9" t="str">
        <f t="shared" si="1087"/>
        <v>@</v>
      </c>
      <c r="AH1590" s="9" t="str">
        <f t="shared" si="1088"/>
        <v>ISZ @+120</v>
      </c>
      <c r="AI1590" t="str">
        <f t="shared" si="1089"/>
        <v>2,@+120</v>
      </c>
      <c r="AJ1590" s="16" t="str">
        <f t="shared" si="1090"/>
        <v>@+120</v>
      </c>
      <c r="AK1590" t="str">
        <f t="shared" si="1091"/>
        <v>SUBZL 2,2</v>
      </c>
      <c r="AL1590" s="4" t="str">
        <f t="shared" si="1092"/>
        <v>SUB</v>
      </c>
      <c r="AM1590" s="4" t="str">
        <f t="shared" si="1093"/>
        <v>L</v>
      </c>
      <c r="AN1590" s="4" t="str">
        <f t="shared" si="1094"/>
        <v>Z</v>
      </c>
      <c r="AO1590" s="4" t="str">
        <f t="shared" si="1095"/>
        <v/>
      </c>
      <c r="AP1590" s="15" t="str">
        <f t="shared" si="1096"/>
        <v/>
      </c>
      <c r="AQ1590" s="9" t="str">
        <f>_xlfn.XLOOKUP(D1590,Sheet2!$E$3:$E$101,Sheet2!$F$3:$F$101,"******************")</f>
        <v>******************</v>
      </c>
      <c r="AR1590" s="33" t="str">
        <f t="shared" si="1082"/>
        <v>DICS 2,DSKP</v>
      </c>
      <c r="AS1590" s="9" t="str">
        <f t="shared" si="1083"/>
        <v>DICS</v>
      </c>
      <c r="AT1590" s="4">
        <f t="shared" si="1097"/>
        <v>2</v>
      </c>
      <c r="AU1590" s="6">
        <f t="shared" si="1098"/>
        <v>1</v>
      </c>
      <c r="AV1590" s="4" t="str">
        <f t="shared" si="1099"/>
        <v>S</v>
      </c>
      <c r="AW1590" s="4">
        <f t="shared" si="1100"/>
        <v>20</v>
      </c>
      <c r="AX1590" s="4" t="str">
        <f>_xlfn.XLOOKUP(AW1590,Sheet2!$Q$3:$Q$66,Sheet2!$R$3:$R$66,"**")</f>
        <v>DSKP</v>
      </c>
      <c r="AY1590" s="4">
        <f t="shared" si="1101"/>
        <v>5</v>
      </c>
      <c r="AZ1590" s="16" t="str">
        <f t="shared" si="1102"/>
        <v>SKPBZ</v>
      </c>
    </row>
    <row r="1591" spans="2:52" x14ac:dyDescent="0.35">
      <c r="B1591" s="3">
        <f t="shared" si="1104"/>
        <v>11</v>
      </c>
      <c r="C1591" s="1">
        <f t="shared" si="1105"/>
        <v>3335</v>
      </c>
      <c r="D1591" s="2">
        <v>6227</v>
      </c>
      <c r="E1591" s="2" t="str">
        <f>_xlfn.XLOOKUP(C1591,Sheet2!$N$3:$N$1000,Sheet2!$O$3:$O$1000,"")</f>
        <v/>
      </c>
      <c r="F1591" s="9" t="str">
        <f t="shared" si="1103"/>
        <v>WAIT</v>
      </c>
      <c r="G1591" s="4" t="str">
        <f t="shared" si="1079"/>
        <v>14</v>
      </c>
      <c r="H1591" s="4">
        <f t="shared" si="1080"/>
        <v>227</v>
      </c>
      <c r="I1591" s="6">
        <f t="shared" si="1072"/>
        <v>0</v>
      </c>
      <c r="J1591" s="6">
        <f t="shared" si="1073"/>
        <v>0</v>
      </c>
      <c r="K1591" s="6">
        <f t="shared" si="1074"/>
        <v>6</v>
      </c>
      <c r="L1591" s="6">
        <f t="shared" si="1075"/>
        <v>2</v>
      </c>
      <c r="M1591" s="6">
        <f t="shared" si="1076"/>
        <v>2</v>
      </c>
      <c r="N1591" s="6">
        <f t="shared" si="1077"/>
        <v>7</v>
      </c>
      <c r="O1591" s="13">
        <f t="shared" si="1078"/>
        <v>1</v>
      </c>
      <c r="P1591" s="4">
        <f t="shared" si="1084"/>
        <v>0</v>
      </c>
      <c r="Q1591" s="4">
        <f t="shared" si="1085"/>
        <v>1</v>
      </c>
      <c r="R1591">
        <f t="shared" si="1106"/>
        <v>227</v>
      </c>
      <c r="S1591" s="4">
        <f t="shared" si="1107"/>
        <v>0</v>
      </c>
      <c r="T1591" s="15">
        <f t="shared" si="1108"/>
        <v>1</v>
      </c>
      <c r="U1591" s="4">
        <f t="shared" si="1109"/>
        <v>0</v>
      </c>
      <c r="V1591" s="4">
        <f t="shared" si="1110"/>
        <v>1</v>
      </c>
      <c r="W1591" s="4">
        <f t="shared" si="1111"/>
        <v>4</v>
      </c>
      <c r="X1591" s="6">
        <f t="shared" si="1112"/>
        <v>2</v>
      </c>
      <c r="Y1591" s="4">
        <f t="shared" si="1113"/>
        <v>1</v>
      </c>
      <c r="Z1591" s="6">
        <f t="shared" si="1114"/>
        <v>0</v>
      </c>
      <c r="AA1591" s="18">
        <f t="shared" si="1115"/>
        <v>7</v>
      </c>
      <c r="AB1591" s="9" t="str">
        <f t="shared" si="1086"/>
        <v>I.WAIT</v>
      </c>
      <c r="AC1591" s="9" t="str">
        <f>_xlfn.XLOOKUP(R1591,Sheet2!$H$3:$H$258,Sheet2!$I$3:$I$258,"-----")</f>
        <v>I.WAIT</v>
      </c>
      <c r="AD1591" s="9" t="str">
        <f>_xlfn.XLOOKUP(VALUE(AE1591),Sheet2!$N$3:$N$1000,Sheet2!$O$3:$O$1000,"********")</f>
        <v>********</v>
      </c>
      <c r="AE1591" t="str">
        <f t="shared" si="1081"/>
        <v>3164</v>
      </c>
      <c r="AF1591" s="9" t="str">
        <f>IF(R1591&lt;200,"+"&amp;TEXT(R1591,"0"),"-"&amp;TEXT(_xlfn.XLOOKUP(R1591,Sheet2!$K$3:$K$130,Sheet2!$L$3:$L$130,"-----"),"0"))</f>
        <v>-151</v>
      </c>
      <c r="AG1591" s="9" t="str">
        <f t="shared" si="1087"/>
        <v>@</v>
      </c>
      <c r="AH1591" s="9" t="str">
        <f t="shared" si="1088"/>
        <v>JSR @I.WAIT</v>
      </c>
      <c r="AI1591" t="str">
        <f t="shared" si="1089"/>
        <v>1,@I.WAIT</v>
      </c>
      <c r="AJ1591" s="16" t="str">
        <f t="shared" si="1090"/>
        <v>@I.WAIT</v>
      </c>
      <c r="AK1591" t="str">
        <f t="shared" si="1091"/>
        <v>ADCZR 0,1,SBN</v>
      </c>
      <c r="AL1591" s="4" t="str">
        <f t="shared" si="1092"/>
        <v>ADC</v>
      </c>
      <c r="AM1591" s="4" t="str">
        <f t="shared" si="1093"/>
        <v>R</v>
      </c>
      <c r="AN1591" s="4" t="str">
        <f t="shared" si="1094"/>
        <v>Z</v>
      </c>
      <c r="AO1591" s="4" t="str">
        <f t="shared" si="1095"/>
        <v/>
      </c>
      <c r="AP1591" s="15" t="str">
        <f t="shared" si="1096"/>
        <v>,SBN</v>
      </c>
      <c r="AQ1591" s="9" t="str">
        <f>_xlfn.XLOOKUP(D1591,Sheet2!$E$3:$E$101,Sheet2!$F$3:$F$101,"******************")</f>
        <v>WAIT</v>
      </c>
      <c r="AR1591" s="33" t="str">
        <f t="shared" si="1082"/>
        <v>DOBC 1,**</v>
      </c>
      <c r="AS1591" s="9" t="str">
        <f t="shared" si="1083"/>
        <v>DOBC</v>
      </c>
      <c r="AT1591" s="4">
        <f t="shared" si="1097"/>
        <v>1</v>
      </c>
      <c r="AU1591" s="6">
        <f t="shared" si="1098"/>
        <v>2</v>
      </c>
      <c r="AV1591" s="4" t="str">
        <f t="shared" si="1099"/>
        <v>C</v>
      </c>
      <c r="AW1591" s="4">
        <f t="shared" si="1100"/>
        <v>27</v>
      </c>
      <c r="AX1591" s="4" t="str">
        <f>_xlfn.XLOOKUP(AW1591,Sheet2!$Q$3:$Q$66,Sheet2!$R$3:$R$66,"**")</f>
        <v>**</v>
      </c>
      <c r="AY1591" s="4">
        <f t="shared" si="1101"/>
        <v>4</v>
      </c>
      <c r="AZ1591" s="16" t="str">
        <f t="shared" si="1102"/>
        <v>SKPDN</v>
      </c>
    </row>
    <row r="1592" spans="2:52" x14ac:dyDescent="0.35">
      <c r="B1592" s="3">
        <f t="shared" si="1104"/>
        <v>12</v>
      </c>
      <c r="C1592" s="1">
        <f t="shared" si="1105"/>
        <v>3336</v>
      </c>
      <c r="D1592" s="2">
        <v>20202</v>
      </c>
      <c r="E1592" s="2" t="str">
        <f>_xlfn.XLOOKUP(C1592,Sheet2!$N$3:$N$1000,Sheet2!$O$3:$O$1000,"")</f>
        <v/>
      </c>
      <c r="F1592" s="9" t="str">
        <f t="shared" si="1103"/>
        <v>LDA 0,C70</v>
      </c>
      <c r="G1592" s="4" t="str">
        <f t="shared" si="1079"/>
        <v>40</v>
      </c>
      <c r="H1592" s="4">
        <f t="shared" si="1080"/>
        <v>202</v>
      </c>
      <c r="I1592" s="6">
        <f t="shared" si="1072"/>
        <v>0</v>
      </c>
      <c r="J1592" s="6">
        <f t="shared" si="1073"/>
        <v>2</v>
      </c>
      <c r="K1592" s="6">
        <f t="shared" si="1074"/>
        <v>0</v>
      </c>
      <c r="L1592" s="6">
        <f t="shared" si="1075"/>
        <v>2</v>
      </c>
      <c r="M1592" s="6">
        <f t="shared" si="1076"/>
        <v>0</v>
      </c>
      <c r="N1592" s="6">
        <f t="shared" si="1077"/>
        <v>2</v>
      </c>
      <c r="O1592" s="13">
        <f t="shared" si="1078"/>
        <v>4</v>
      </c>
      <c r="P1592" s="4">
        <f t="shared" si="1084"/>
        <v>1</v>
      </c>
      <c r="Q1592" s="4">
        <f t="shared" si="1085"/>
        <v>0</v>
      </c>
      <c r="R1592">
        <f t="shared" si="1106"/>
        <v>202</v>
      </c>
      <c r="S1592" s="4">
        <f t="shared" si="1107"/>
        <v>0</v>
      </c>
      <c r="T1592" s="15">
        <f t="shared" si="1108"/>
        <v>0</v>
      </c>
      <c r="U1592" s="4">
        <f t="shared" si="1109"/>
        <v>1</v>
      </c>
      <c r="V1592" s="4">
        <f t="shared" si="1110"/>
        <v>0</v>
      </c>
      <c r="W1592" s="4">
        <f t="shared" si="1111"/>
        <v>0</v>
      </c>
      <c r="X1592" s="6">
        <f t="shared" si="1112"/>
        <v>2</v>
      </c>
      <c r="Y1592" s="4">
        <f t="shared" si="1113"/>
        <v>0</v>
      </c>
      <c r="Z1592" s="6">
        <f t="shared" si="1114"/>
        <v>0</v>
      </c>
      <c r="AA1592" s="18">
        <f t="shared" si="1115"/>
        <v>2</v>
      </c>
      <c r="AB1592" s="9" t="str">
        <f t="shared" si="1086"/>
        <v>C70</v>
      </c>
      <c r="AC1592" s="9" t="str">
        <f>_xlfn.XLOOKUP(R1592,Sheet2!$H$3:$H$258,Sheet2!$I$3:$I$258,"-----")</f>
        <v>C70</v>
      </c>
      <c r="AD1592" s="9" t="str">
        <f>_xlfn.XLOOKUP(VALUE(AE1592),Sheet2!$N$3:$N$1000,Sheet2!$O$3:$O$1000,"********")</f>
        <v>********</v>
      </c>
      <c r="AE1592" t="str">
        <f t="shared" si="1081"/>
        <v>3140</v>
      </c>
      <c r="AF1592" s="9" t="str">
        <f>IF(R1592&lt;200,"+"&amp;TEXT(R1592,"0"),"-"&amp;TEXT(_xlfn.XLOOKUP(R1592,Sheet2!$K$3:$K$130,Sheet2!$L$3:$L$130,"-----"),"0"))</f>
        <v>-176</v>
      </c>
      <c r="AG1592" s="9" t="str">
        <f t="shared" si="1087"/>
        <v/>
      </c>
      <c r="AH1592" s="9" t="str">
        <f t="shared" si="1088"/>
        <v>JMP C70</v>
      </c>
      <c r="AI1592" t="str">
        <f t="shared" si="1089"/>
        <v>0,C70</v>
      </c>
      <c r="AJ1592" s="16" t="str">
        <f t="shared" si="1090"/>
        <v>C70</v>
      </c>
      <c r="AK1592" t="str">
        <f t="shared" si="1091"/>
        <v>COMR 1,0,SZC</v>
      </c>
      <c r="AL1592" s="4" t="str">
        <f t="shared" si="1092"/>
        <v>COM</v>
      </c>
      <c r="AM1592" s="4" t="str">
        <f t="shared" si="1093"/>
        <v>R</v>
      </c>
      <c r="AN1592" s="4" t="str">
        <f t="shared" si="1094"/>
        <v/>
      </c>
      <c r="AO1592" s="4" t="str">
        <f t="shared" si="1095"/>
        <v/>
      </c>
      <c r="AP1592" s="15" t="str">
        <f t="shared" si="1096"/>
        <v>,SZC</v>
      </c>
      <c r="AQ1592" s="9" t="str">
        <f>_xlfn.XLOOKUP(D1592,Sheet2!$E$3:$E$101,Sheet2!$F$3:$F$101,"******************")</f>
        <v>******************</v>
      </c>
      <c r="AR1592" s="33" t="str">
        <f t="shared" si="1082"/>
        <v>NIOC MAP0</v>
      </c>
      <c r="AS1592" s="9" t="str">
        <f t="shared" si="1083"/>
        <v>DOCC</v>
      </c>
      <c r="AT1592" s="4">
        <f t="shared" si="1097"/>
        <v>0</v>
      </c>
      <c r="AU1592" s="6">
        <f t="shared" si="1098"/>
        <v>2</v>
      </c>
      <c r="AV1592" s="4" t="str">
        <f t="shared" si="1099"/>
        <v>C</v>
      </c>
      <c r="AW1592" s="4">
        <f t="shared" si="1100"/>
        <v>2</v>
      </c>
      <c r="AX1592" s="4" t="str">
        <f>_xlfn.XLOOKUP(AW1592,Sheet2!$Q$3:$Q$66,Sheet2!$R$3:$R$66,"**")</f>
        <v>MAP0</v>
      </c>
      <c r="AY1592" s="4">
        <f t="shared" si="1101"/>
        <v>0</v>
      </c>
      <c r="AZ1592" s="16" t="str">
        <f t="shared" si="1102"/>
        <v>SKPDN</v>
      </c>
    </row>
    <row r="1593" spans="2:52" x14ac:dyDescent="0.35">
      <c r="B1593" s="3">
        <f t="shared" si="1104"/>
        <v>13</v>
      </c>
      <c r="C1593" s="1">
        <f t="shared" si="1105"/>
        <v>3337</v>
      </c>
      <c r="D1593" s="2">
        <v>123414</v>
      </c>
      <c r="E1593" s="2" t="str">
        <f>_xlfn.XLOOKUP(C1593,Sheet2!$N$3:$N$1000,Sheet2!$O$3:$O$1000,"")</f>
        <v/>
      </c>
      <c r="F1593" s="9" t="str">
        <f t="shared" si="1103"/>
        <v>AND# 1,0,SZR</v>
      </c>
      <c r="G1593" s="4" t="str">
        <f t="shared" si="1079"/>
        <v>247</v>
      </c>
      <c r="H1593" s="4">
        <f t="shared" si="1080"/>
        <v>14</v>
      </c>
      <c r="I1593" s="6">
        <f t="shared" ref="I1593:I1656" si="1116">MOD(INT(D1593/100000),10)</f>
        <v>1</v>
      </c>
      <c r="J1593" s="6">
        <f t="shared" ref="J1593:J1656" si="1117">MOD(INT(D1593/10000),10)</f>
        <v>2</v>
      </c>
      <c r="K1593" s="6">
        <f t="shared" ref="K1593:K1656" si="1118">MOD(INT(D1593/1000),10)</f>
        <v>3</v>
      </c>
      <c r="L1593" s="6">
        <f t="shared" ref="L1593:L1656" si="1119">MOD(INT(D1593/100),10)</f>
        <v>4</v>
      </c>
      <c r="M1593" s="6">
        <f t="shared" ref="M1593:M1656" si="1120">MOD(INT(D1593/10),10)</f>
        <v>1</v>
      </c>
      <c r="N1593" s="6">
        <f t="shared" ref="N1593:N1656" si="1121">MOD(D1593,10)</f>
        <v>4</v>
      </c>
      <c r="O1593" s="13">
        <f t="shared" ref="O1593:O1656" si="1122">INT(K1593/4)+(J1593*2)+(I1593*16)</f>
        <v>20</v>
      </c>
      <c r="P1593" s="4">
        <f t="shared" si="1084"/>
        <v>5</v>
      </c>
      <c r="Q1593" s="4">
        <f t="shared" si="1085"/>
        <v>0</v>
      </c>
      <c r="R1593">
        <f t="shared" si="1106"/>
        <v>14</v>
      </c>
      <c r="S1593" s="4">
        <f t="shared" si="1107"/>
        <v>3</v>
      </c>
      <c r="T1593" s="15">
        <f t="shared" si="1108"/>
        <v>1</v>
      </c>
      <c r="U1593" s="4">
        <f t="shared" si="1109"/>
        <v>1</v>
      </c>
      <c r="V1593" s="4">
        <f t="shared" si="1110"/>
        <v>0</v>
      </c>
      <c r="W1593" s="4">
        <f t="shared" si="1111"/>
        <v>7</v>
      </c>
      <c r="X1593" s="6">
        <f t="shared" si="1112"/>
        <v>0</v>
      </c>
      <c r="Y1593" s="4">
        <f t="shared" si="1113"/>
        <v>0</v>
      </c>
      <c r="Z1593" s="6">
        <f t="shared" si="1114"/>
        <v>1</v>
      </c>
      <c r="AA1593" s="18">
        <f t="shared" si="1115"/>
        <v>4</v>
      </c>
      <c r="AB1593" s="9" t="str">
        <f t="shared" si="1086"/>
        <v>+14,3</v>
      </c>
      <c r="AC1593" s="9" t="str">
        <f>_xlfn.XLOOKUP(R1593,Sheet2!$H$3:$H$258,Sheet2!$I$3:$I$258,"-----")</f>
        <v>*****</v>
      </c>
      <c r="AD1593" s="9" t="str">
        <f>_xlfn.XLOOKUP(VALUE(AE1593),Sheet2!$N$3:$N$1000,Sheet2!$O$3:$O$1000,"********")</f>
        <v>********</v>
      </c>
      <c r="AE1593" t="str">
        <f t="shared" si="1081"/>
        <v>3353</v>
      </c>
      <c r="AF1593" s="9" t="str">
        <f>IF(R1593&lt;200,"+"&amp;TEXT(R1593,"0"),"-"&amp;TEXT(_xlfn.XLOOKUP(R1593,Sheet2!$K$3:$K$130,Sheet2!$L$3:$L$130,"-----"),"0"))</f>
        <v>+14</v>
      </c>
      <c r="AG1593" s="9" t="str">
        <f t="shared" si="1087"/>
        <v>@</v>
      </c>
      <c r="AH1593" s="9" t="str">
        <f t="shared" si="1088"/>
        <v>JMP @+14,3</v>
      </c>
      <c r="AI1593" t="str">
        <f t="shared" si="1089"/>
        <v>0,@+14,3</v>
      </c>
      <c r="AJ1593" s="16" t="str">
        <f t="shared" si="1090"/>
        <v>@+14,3</v>
      </c>
      <c r="AK1593" t="str">
        <f t="shared" si="1091"/>
        <v>AND# 1,0,SZR</v>
      </c>
      <c r="AL1593" s="4" t="str">
        <f t="shared" si="1092"/>
        <v>AND</v>
      </c>
      <c r="AM1593" s="4" t="str">
        <f t="shared" si="1093"/>
        <v/>
      </c>
      <c r="AN1593" s="4" t="str">
        <f t="shared" si="1094"/>
        <v/>
      </c>
      <c r="AO1593" s="4" t="str">
        <f t="shared" si="1095"/>
        <v>#</v>
      </c>
      <c r="AP1593" s="15" t="str">
        <f t="shared" si="1096"/>
        <v>,SZR</v>
      </c>
      <c r="AQ1593" s="9" t="str">
        <f>_xlfn.XLOOKUP(D1593,Sheet2!$E$3:$E$101,Sheet2!$F$3:$F$101,"******************")</f>
        <v>******************</v>
      </c>
      <c r="AR1593" s="33" t="str">
        <f t="shared" si="1082"/>
        <v>SKPBN RTC</v>
      </c>
      <c r="AS1593" s="9" t="str">
        <f t="shared" si="1083"/>
        <v>DOC</v>
      </c>
      <c r="AT1593" s="4">
        <f t="shared" si="1097"/>
        <v>0</v>
      </c>
      <c r="AU1593" s="6">
        <f t="shared" si="1098"/>
        <v>0</v>
      </c>
      <c r="AV1593" s="4" t="str">
        <f t="shared" si="1099"/>
        <v/>
      </c>
      <c r="AW1593" s="4">
        <f t="shared" si="1100"/>
        <v>14</v>
      </c>
      <c r="AX1593" s="4" t="str">
        <f>_xlfn.XLOOKUP(AW1593,Sheet2!$Q$3:$Q$66,Sheet2!$R$3:$R$66,"**")</f>
        <v>RTC</v>
      </c>
      <c r="AY1593" s="4">
        <f t="shared" si="1101"/>
        <v>7</v>
      </c>
      <c r="AZ1593" s="16" t="str">
        <f t="shared" si="1102"/>
        <v>SKPBN</v>
      </c>
    </row>
    <row r="1594" spans="2:52" x14ac:dyDescent="0.35">
      <c r="B1594" s="3">
        <f t="shared" si="1104"/>
        <v>14</v>
      </c>
      <c r="C1594" s="1">
        <f t="shared" si="1105"/>
        <v>3340</v>
      </c>
      <c r="D1594" s="2">
        <v>6242</v>
      </c>
      <c r="E1594" s="2" t="str">
        <f>_xlfn.XLOOKUP(C1594,Sheet2!$N$3:$N$1000,Sheet2!$O$3:$O$1000,"")</f>
        <v/>
      </c>
      <c r="F1594" s="9" t="str">
        <f t="shared" si="1103"/>
        <v>EHALT</v>
      </c>
      <c r="G1594" s="4" t="str">
        <f t="shared" si="1079"/>
        <v>14</v>
      </c>
      <c r="H1594" s="4">
        <f t="shared" si="1080"/>
        <v>242</v>
      </c>
      <c r="I1594" s="6">
        <f t="shared" si="1116"/>
        <v>0</v>
      </c>
      <c r="J1594" s="6">
        <f t="shared" si="1117"/>
        <v>0</v>
      </c>
      <c r="K1594" s="6">
        <f t="shared" si="1118"/>
        <v>6</v>
      </c>
      <c r="L1594" s="6">
        <f t="shared" si="1119"/>
        <v>2</v>
      </c>
      <c r="M1594" s="6">
        <f t="shared" si="1120"/>
        <v>4</v>
      </c>
      <c r="N1594" s="6">
        <f t="shared" si="1121"/>
        <v>2</v>
      </c>
      <c r="O1594" s="13">
        <f t="shared" si="1122"/>
        <v>1</v>
      </c>
      <c r="P1594" s="4">
        <f t="shared" si="1084"/>
        <v>0</v>
      </c>
      <c r="Q1594" s="4">
        <f t="shared" si="1085"/>
        <v>1</v>
      </c>
      <c r="R1594">
        <f t="shared" si="1106"/>
        <v>242</v>
      </c>
      <c r="S1594" s="4">
        <f t="shared" si="1107"/>
        <v>0</v>
      </c>
      <c r="T1594" s="15">
        <f t="shared" si="1108"/>
        <v>1</v>
      </c>
      <c r="U1594" s="4">
        <f t="shared" si="1109"/>
        <v>0</v>
      </c>
      <c r="V1594" s="4">
        <f t="shared" si="1110"/>
        <v>1</v>
      </c>
      <c r="W1594" s="4">
        <f t="shared" si="1111"/>
        <v>4</v>
      </c>
      <c r="X1594" s="6">
        <f t="shared" si="1112"/>
        <v>2</v>
      </c>
      <c r="Y1594" s="4">
        <f t="shared" si="1113"/>
        <v>2</v>
      </c>
      <c r="Z1594" s="6">
        <f t="shared" si="1114"/>
        <v>0</v>
      </c>
      <c r="AA1594" s="18">
        <f t="shared" si="1115"/>
        <v>2</v>
      </c>
      <c r="AB1594" s="9" t="str">
        <f t="shared" si="1086"/>
        <v>I.EHA</v>
      </c>
      <c r="AC1594" s="9" t="str">
        <f>_xlfn.XLOOKUP(R1594,Sheet2!$H$3:$H$258,Sheet2!$I$3:$I$258,"-----")</f>
        <v>I.EHA</v>
      </c>
      <c r="AD1594" s="9" t="str">
        <f>_xlfn.XLOOKUP(VALUE(AE1594),Sheet2!$N$3:$N$1000,Sheet2!$O$3:$O$1000,"********")</f>
        <v>********</v>
      </c>
      <c r="AE1594" t="str">
        <f t="shared" si="1081"/>
        <v>3202</v>
      </c>
      <c r="AF1594" s="9" t="str">
        <f>IF(R1594&lt;200,"+"&amp;TEXT(R1594,"0"),"-"&amp;TEXT(_xlfn.XLOOKUP(R1594,Sheet2!$K$3:$K$130,Sheet2!$L$3:$L$130,"-----"),"0"))</f>
        <v>-136</v>
      </c>
      <c r="AG1594" s="9" t="str">
        <f t="shared" si="1087"/>
        <v>@</v>
      </c>
      <c r="AH1594" s="9" t="str">
        <f t="shared" si="1088"/>
        <v>JSR @I.EHA</v>
      </c>
      <c r="AI1594" t="str">
        <f t="shared" si="1089"/>
        <v>1,@I.EHA</v>
      </c>
      <c r="AJ1594" s="16" t="str">
        <f t="shared" si="1090"/>
        <v>@I.EHA</v>
      </c>
      <c r="AK1594" t="str">
        <f t="shared" si="1091"/>
        <v>ADCOR 0,1,SZC</v>
      </c>
      <c r="AL1594" s="4" t="str">
        <f t="shared" si="1092"/>
        <v>ADC</v>
      </c>
      <c r="AM1594" s="4" t="str">
        <f t="shared" si="1093"/>
        <v>R</v>
      </c>
      <c r="AN1594" s="4" t="str">
        <f t="shared" si="1094"/>
        <v>O</v>
      </c>
      <c r="AO1594" s="4" t="str">
        <f t="shared" si="1095"/>
        <v/>
      </c>
      <c r="AP1594" s="15" t="str">
        <f t="shared" si="1096"/>
        <v>,SZC</v>
      </c>
      <c r="AQ1594" s="9" t="str">
        <f>_xlfn.XLOOKUP(D1594,Sheet2!$E$3:$E$101,Sheet2!$F$3:$F$101,"******************")</f>
        <v>EHALT</v>
      </c>
      <c r="AR1594" s="33" t="str">
        <f t="shared" si="1082"/>
        <v>DOBC 1,**</v>
      </c>
      <c r="AS1594" s="9" t="str">
        <f t="shared" si="1083"/>
        <v>DOBC</v>
      </c>
      <c r="AT1594" s="4">
        <f t="shared" si="1097"/>
        <v>1</v>
      </c>
      <c r="AU1594" s="6">
        <f t="shared" si="1098"/>
        <v>2</v>
      </c>
      <c r="AV1594" s="4" t="str">
        <f t="shared" si="1099"/>
        <v>C</v>
      </c>
      <c r="AW1594" s="4">
        <f t="shared" si="1100"/>
        <v>42</v>
      </c>
      <c r="AX1594" s="4" t="str">
        <f>_xlfn.XLOOKUP(AW1594,Sheet2!$Q$3:$Q$66,Sheet2!$R$3:$R$66,"**")</f>
        <v>**</v>
      </c>
      <c r="AY1594" s="4">
        <f t="shared" si="1101"/>
        <v>4</v>
      </c>
      <c r="AZ1594" s="16" t="str">
        <f t="shared" si="1102"/>
        <v>SKPDN</v>
      </c>
    </row>
    <row r="1595" spans="2:52" x14ac:dyDescent="0.35">
      <c r="B1595" s="3">
        <f t="shared" si="1104"/>
        <v>15</v>
      </c>
      <c r="C1595" s="1">
        <f t="shared" si="1105"/>
        <v>3341</v>
      </c>
      <c r="D1595" s="2">
        <v>6243</v>
      </c>
      <c r="E1595" s="2" t="str">
        <f>_xlfn.XLOOKUP(C1595,Sheet2!$N$3:$N$1000,Sheet2!$O$3:$O$1000,"")</f>
        <v/>
      </c>
      <c r="F1595" s="9" t="str">
        <f t="shared" si="1103"/>
        <v>LOOP</v>
      </c>
      <c r="G1595" s="4" t="str">
        <f t="shared" si="1079"/>
        <v>14</v>
      </c>
      <c r="H1595" s="4">
        <f t="shared" si="1080"/>
        <v>243</v>
      </c>
      <c r="I1595" s="6">
        <f t="shared" si="1116"/>
        <v>0</v>
      </c>
      <c r="J1595" s="6">
        <f t="shared" si="1117"/>
        <v>0</v>
      </c>
      <c r="K1595" s="6">
        <f t="shared" si="1118"/>
        <v>6</v>
      </c>
      <c r="L1595" s="6">
        <f t="shared" si="1119"/>
        <v>2</v>
      </c>
      <c r="M1595" s="6">
        <f t="shared" si="1120"/>
        <v>4</v>
      </c>
      <c r="N1595" s="6">
        <f t="shared" si="1121"/>
        <v>3</v>
      </c>
      <c r="O1595" s="13">
        <f t="shared" si="1122"/>
        <v>1</v>
      </c>
      <c r="P1595" s="4">
        <f t="shared" si="1084"/>
        <v>0</v>
      </c>
      <c r="Q1595" s="4">
        <f t="shared" si="1085"/>
        <v>1</v>
      </c>
      <c r="R1595">
        <f t="shared" si="1106"/>
        <v>243</v>
      </c>
      <c r="S1595" s="4">
        <f t="shared" si="1107"/>
        <v>0</v>
      </c>
      <c r="T1595" s="15">
        <f t="shared" si="1108"/>
        <v>1</v>
      </c>
      <c r="U1595" s="4">
        <f t="shared" si="1109"/>
        <v>0</v>
      </c>
      <c r="V1595" s="4">
        <f t="shared" si="1110"/>
        <v>1</v>
      </c>
      <c r="W1595" s="4">
        <f t="shared" si="1111"/>
        <v>4</v>
      </c>
      <c r="X1595" s="6">
        <f t="shared" si="1112"/>
        <v>2</v>
      </c>
      <c r="Y1595" s="4">
        <f t="shared" si="1113"/>
        <v>2</v>
      </c>
      <c r="Z1595" s="6">
        <f t="shared" si="1114"/>
        <v>0</v>
      </c>
      <c r="AA1595" s="18">
        <f t="shared" si="1115"/>
        <v>3</v>
      </c>
      <c r="AB1595" s="9" t="str">
        <f t="shared" si="1086"/>
        <v>I.LOO</v>
      </c>
      <c r="AC1595" s="9" t="str">
        <f>_xlfn.XLOOKUP(R1595,Sheet2!$H$3:$H$258,Sheet2!$I$3:$I$258,"-----")</f>
        <v>I.LOO</v>
      </c>
      <c r="AD1595" s="9" t="str">
        <f>_xlfn.XLOOKUP(VALUE(AE1595),Sheet2!$N$3:$N$1000,Sheet2!$O$3:$O$1000,"********")</f>
        <v>********</v>
      </c>
      <c r="AE1595" t="str">
        <f t="shared" si="1081"/>
        <v>3204</v>
      </c>
      <c r="AF1595" s="9" t="str">
        <f>IF(R1595&lt;200,"+"&amp;TEXT(R1595,"0"),"-"&amp;TEXT(_xlfn.XLOOKUP(R1595,Sheet2!$K$3:$K$130,Sheet2!$L$3:$L$130,"-----"),"0"))</f>
        <v>-135</v>
      </c>
      <c r="AG1595" s="9" t="str">
        <f t="shared" si="1087"/>
        <v>@</v>
      </c>
      <c r="AH1595" s="9" t="str">
        <f t="shared" si="1088"/>
        <v>JSR @I.LOO</v>
      </c>
      <c r="AI1595" t="str">
        <f t="shared" si="1089"/>
        <v>1,@I.LOO</v>
      </c>
      <c r="AJ1595" s="16" t="str">
        <f t="shared" si="1090"/>
        <v>@I.LOO</v>
      </c>
      <c r="AK1595" t="str">
        <f t="shared" si="1091"/>
        <v>ADCOR 0,1,SNC</v>
      </c>
      <c r="AL1595" s="4" t="str">
        <f t="shared" si="1092"/>
        <v>ADC</v>
      </c>
      <c r="AM1595" s="4" t="str">
        <f t="shared" si="1093"/>
        <v>R</v>
      </c>
      <c r="AN1595" s="4" t="str">
        <f t="shared" si="1094"/>
        <v>O</v>
      </c>
      <c r="AO1595" s="4" t="str">
        <f t="shared" si="1095"/>
        <v/>
      </c>
      <c r="AP1595" s="15" t="str">
        <f t="shared" si="1096"/>
        <v>,SNC</v>
      </c>
      <c r="AQ1595" s="9" t="str">
        <f>_xlfn.XLOOKUP(D1595,Sheet2!$E$3:$E$101,Sheet2!$F$3:$F$101,"******************")</f>
        <v>LOOP</v>
      </c>
      <c r="AR1595" s="33" t="str">
        <f t="shared" si="1082"/>
        <v>DOBC 1,**</v>
      </c>
      <c r="AS1595" s="9" t="str">
        <f t="shared" si="1083"/>
        <v>DOBC</v>
      </c>
      <c r="AT1595" s="4">
        <f t="shared" si="1097"/>
        <v>1</v>
      </c>
      <c r="AU1595" s="6">
        <f t="shared" si="1098"/>
        <v>2</v>
      </c>
      <c r="AV1595" s="4" t="str">
        <f t="shared" si="1099"/>
        <v>C</v>
      </c>
      <c r="AW1595" s="4">
        <f t="shared" si="1100"/>
        <v>43</v>
      </c>
      <c r="AX1595" s="4" t="str">
        <f>_xlfn.XLOOKUP(AW1595,Sheet2!$Q$3:$Q$66,Sheet2!$R$3:$R$66,"**")</f>
        <v>**</v>
      </c>
      <c r="AY1595" s="4">
        <f t="shared" si="1101"/>
        <v>4</v>
      </c>
      <c r="AZ1595" s="16" t="str">
        <f t="shared" si="1102"/>
        <v>SKPDN</v>
      </c>
    </row>
    <row r="1596" spans="2:52" x14ac:dyDescent="0.35">
      <c r="B1596" s="3">
        <v>17</v>
      </c>
      <c r="C1596" s="1">
        <f t="shared" si="1105"/>
        <v>3342</v>
      </c>
      <c r="D1596" s="2">
        <v>20150</v>
      </c>
      <c r="E1596" s="2" t="str">
        <f>_xlfn.XLOOKUP(C1596,Sheet2!$N$3:$N$1000,Sheet2!$O$3:$O$1000,"")</f>
        <v>D37</v>
      </c>
      <c r="F1596" s="9" t="str">
        <f t="shared" si="1103"/>
        <v>LDA 0,DTYPE</v>
      </c>
      <c r="G1596" s="4" t="str">
        <f t="shared" si="1079"/>
        <v>40</v>
      </c>
      <c r="H1596" s="4">
        <f t="shared" si="1080"/>
        <v>150</v>
      </c>
      <c r="I1596" s="6">
        <f t="shared" si="1116"/>
        <v>0</v>
      </c>
      <c r="J1596" s="6">
        <f t="shared" si="1117"/>
        <v>2</v>
      </c>
      <c r="K1596" s="6">
        <f t="shared" si="1118"/>
        <v>0</v>
      </c>
      <c r="L1596" s="6">
        <f t="shared" si="1119"/>
        <v>1</v>
      </c>
      <c r="M1596" s="6">
        <f t="shared" si="1120"/>
        <v>5</v>
      </c>
      <c r="N1596" s="6">
        <f t="shared" si="1121"/>
        <v>0</v>
      </c>
      <c r="O1596" s="13">
        <f t="shared" si="1122"/>
        <v>4</v>
      </c>
      <c r="P1596" s="4">
        <f t="shared" si="1084"/>
        <v>1</v>
      </c>
      <c r="Q1596" s="4">
        <f t="shared" si="1085"/>
        <v>0</v>
      </c>
      <c r="R1596">
        <f t="shared" si="1106"/>
        <v>150</v>
      </c>
      <c r="S1596" s="4">
        <f t="shared" si="1107"/>
        <v>0</v>
      </c>
      <c r="T1596" s="15">
        <f t="shared" si="1108"/>
        <v>0</v>
      </c>
      <c r="U1596" s="4">
        <f t="shared" si="1109"/>
        <v>1</v>
      </c>
      <c r="V1596" s="4">
        <f t="shared" si="1110"/>
        <v>0</v>
      </c>
      <c r="W1596" s="4">
        <f t="shared" si="1111"/>
        <v>0</v>
      </c>
      <c r="X1596" s="6">
        <f t="shared" si="1112"/>
        <v>1</v>
      </c>
      <c r="Y1596" s="4">
        <f t="shared" si="1113"/>
        <v>2</v>
      </c>
      <c r="Z1596" s="6">
        <f t="shared" si="1114"/>
        <v>1</v>
      </c>
      <c r="AA1596" s="18">
        <f t="shared" si="1115"/>
        <v>0</v>
      </c>
      <c r="AB1596" s="9" t="str">
        <f t="shared" si="1086"/>
        <v>DTYPE</v>
      </c>
      <c r="AC1596" s="9" t="str">
        <f>_xlfn.XLOOKUP(R1596,Sheet2!$H$3:$H$258,Sheet2!$I$3:$I$258,"-----")</f>
        <v>DTYPE</v>
      </c>
      <c r="AD1596" s="9" t="str">
        <f>_xlfn.XLOOKUP(VALUE(AE1596),Sheet2!$N$3:$N$1000,Sheet2!$O$3:$O$1000,"********")</f>
        <v>********</v>
      </c>
      <c r="AE1596" t="str">
        <f t="shared" si="1081"/>
        <v>3512</v>
      </c>
      <c r="AF1596" s="9" t="str">
        <f>IF(R1596&lt;200,"+"&amp;TEXT(R1596,"0"),"-"&amp;TEXT(_xlfn.XLOOKUP(R1596,Sheet2!$K$3:$K$130,Sheet2!$L$3:$L$130,"-----"),"0"))</f>
        <v>+150</v>
      </c>
      <c r="AG1596" s="9" t="str">
        <f t="shared" si="1087"/>
        <v/>
      </c>
      <c r="AH1596" s="9" t="str">
        <f t="shared" si="1088"/>
        <v>JMP DTYPE</v>
      </c>
      <c r="AI1596" t="str">
        <f t="shared" si="1089"/>
        <v>0,DTYPE</v>
      </c>
      <c r="AJ1596" s="16" t="str">
        <f t="shared" si="1090"/>
        <v>DTYPE</v>
      </c>
      <c r="AK1596" t="str">
        <f t="shared" si="1091"/>
        <v>COMOL# 1,0</v>
      </c>
      <c r="AL1596" s="4" t="str">
        <f t="shared" si="1092"/>
        <v>COM</v>
      </c>
      <c r="AM1596" s="4" t="str">
        <f t="shared" si="1093"/>
        <v>L</v>
      </c>
      <c r="AN1596" s="4" t="str">
        <f t="shared" si="1094"/>
        <v>O</v>
      </c>
      <c r="AO1596" s="4" t="str">
        <f t="shared" si="1095"/>
        <v>#</v>
      </c>
      <c r="AP1596" s="15" t="str">
        <f t="shared" si="1096"/>
        <v/>
      </c>
      <c r="AQ1596" s="9" t="str">
        <f>_xlfn.XLOOKUP(D1596,Sheet2!$E$3:$E$101,Sheet2!$F$3:$F$101,"******************")</f>
        <v>******************</v>
      </c>
      <c r="AR1596" s="33" t="str">
        <f t="shared" si="1082"/>
        <v>NIOS **</v>
      </c>
      <c r="AS1596" s="9" t="str">
        <f t="shared" si="1083"/>
        <v>DOCS</v>
      </c>
      <c r="AT1596" s="4">
        <f t="shared" si="1097"/>
        <v>0</v>
      </c>
      <c r="AU1596" s="6">
        <f t="shared" si="1098"/>
        <v>1</v>
      </c>
      <c r="AV1596" s="4" t="str">
        <f t="shared" si="1099"/>
        <v>S</v>
      </c>
      <c r="AW1596" s="4">
        <f t="shared" si="1100"/>
        <v>50</v>
      </c>
      <c r="AX1596" s="4" t="str">
        <f>_xlfn.XLOOKUP(AW1596,Sheet2!$Q$3:$Q$66,Sheet2!$R$3:$R$66,"**")</f>
        <v>**</v>
      </c>
      <c r="AY1596" s="4">
        <f t="shared" si="1101"/>
        <v>0</v>
      </c>
      <c r="AZ1596" s="16" t="str">
        <f t="shared" si="1102"/>
        <v>SKPBZ</v>
      </c>
    </row>
    <row r="1597" spans="2:52" x14ac:dyDescent="0.35">
      <c r="B1597" s="3">
        <f t="shared" si="1104"/>
        <v>18</v>
      </c>
      <c r="C1597" s="1">
        <f t="shared" si="1105"/>
        <v>3343</v>
      </c>
      <c r="D1597" s="2">
        <v>101102</v>
      </c>
      <c r="E1597" s="2" t="str">
        <f>_xlfn.XLOOKUP(C1597,Sheet2!$N$3:$N$1000,Sheet2!$O$3:$O$1000,"")</f>
        <v/>
      </c>
      <c r="F1597" s="9" t="str">
        <f t="shared" si="1103"/>
        <v>MOVL 0,0,SZC</v>
      </c>
      <c r="G1597" s="4" t="str">
        <f t="shared" si="1079"/>
        <v>202</v>
      </c>
      <c r="H1597" s="4">
        <f t="shared" si="1080"/>
        <v>102</v>
      </c>
      <c r="I1597" s="6">
        <f t="shared" si="1116"/>
        <v>1</v>
      </c>
      <c r="J1597" s="6">
        <f t="shared" si="1117"/>
        <v>0</v>
      </c>
      <c r="K1597" s="6">
        <f t="shared" si="1118"/>
        <v>1</v>
      </c>
      <c r="L1597" s="6">
        <f t="shared" si="1119"/>
        <v>1</v>
      </c>
      <c r="M1597" s="6">
        <f t="shared" si="1120"/>
        <v>0</v>
      </c>
      <c r="N1597" s="6">
        <f t="shared" si="1121"/>
        <v>2</v>
      </c>
      <c r="O1597" s="13">
        <f t="shared" si="1122"/>
        <v>16</v>
      </c>
      <c r="P1597" s="4">
        <f t="shared" si="1084"/>
        <v>4</v>
      </c>
      <c r="Q1597" s="4">
        <f t="shared" si="1085"/>
        <v>0</v>
      </c>
      <c r="R1597">
        <f t="shared" si="1106"/>
        <v>102</v>
      </c>
      <c r="S1597" s="4">
        <f t="shared" si="1107"/>
        <v>2</v>
      </c>
      <c r="T1597" s="15">
        <f t="shared" si="1108"/>
        <v>0</v>
      </c>
      <c r="U1597" s="4">
        <f t="shared" si="1109"/>
        <v>0</v>
      </c>
      <c r="V1597" s="4">
        <f t="shared" si="1110"/>
        <v>0</v>
      </c>
      <c r="W1597" s="4">
        <f t="shared" si="1111"/>
        <v>2</v>
      </c>
      <c r="X1597" s="6">
        <f t="shared" si="1112"/>
        <v>1</v>
      </c>
      <c r="Y1597" s="4">
        <f t="shared" si="1113"/>
        <v>0</v>
      </c>
      <c r="Z1597" s="6">
        <f t="shared" si="1114"/>
        <v>0</v>
      </c>
      <c r="AA1597" s="18">
        <f t="shared" si="1115"/>
        <v>2</v>
      </c>
      <c r="AB1597" s="9" t="str">
        <f t="shared" si="1086"/>
        <v>+102,2</v>
      </c>
      <c r="AC1597" s="9" t="str">
        <f>_xlfn.XLOOKUP(R1597,Sheet2!$H$3:$H$258,Sheet2!$I$3:$I$258,"-----")</f>
        <v>ZB9</v>
      </c>
      <c r="AD1597" s="9" t="str">
        <f>_xlfn.XLOOKUP(VALUE(AE1597),Sheet2!$N$3:$N$1000,Sheet2!$O$3:$O$1000,"********")</f>
        <v>********</v>
      </c>
      <c r="AE1597" t="str">
        <f t="shared" si="1081"/>
        <v>3445</v>
      </c>
      <c r="AF1597" s="9" t="str">
        <f>IF(R1597&lt;200,"+"&amp;TEXT(R1597,"0"),"-"&amp;TEXT(_xlfn.XLOOKUP(R1597,Sheet2!$K$3:$K$130,Sheet2!$L$3:$L$130,"-----"),"0"))</f>
        <v>+102</v>
      </c>
      <c r="AG1597" s="9" t="str">
        <f t="shared" si="1087"/>
        <v/>
      </c>
      <c r="AH1597" s="9" t="str">
        <f t="shared" si="1088"/>
        <v>JMP +102,2</v>
      </c>
      <c r="AI1597" t="str">
        <f t="shared" si="1089"/>
        <v>0,+102,2</v>
      </c>
      <c r="AJ1597" s="16" t="str">
        <f t="shared" si="1090"/>
        <v>+102,2</v>
      </c>
      <c r="AK1597" t="str">
        <f t="shared" si="1091"/>
        <v>MOVL 0,0,SZC</v>
      </c>
      <c r="AL1597" s="4" t="str">
        <f t="shared" si="1092"/>
        <v>MOV</v>
      </c>
      <c r="AM1597" s="4" t="str">
        <f t="shared" si="1093"/>
        <v>L</v>
      </c>
      <c r="AN1597" s="4" t="str">
        <f t="shared" si="1094"/>
        <v/>
      </c>
      <c r="AO1597" s="4" t="str">
        <f t="shared" si="1095"/>
        <v/>
      </c>
      <c r="AP1597" s="15" t="str">
        <f t="shared" si="1096"/>
        <v>,SZC</v>
      </c>
      <c r="AQ1597" s="9" t="str">
        <f>_xlfn.XLOOKUP(D1597,Sheet2!$E$3:$E$101,Sheet2!$F$3:$F$101,"******************")</f>
        <v>******************</v>
      </c>
      <c r="AR1597" s="33" t="str">
        <f t="shared" si="1082"/>
        <v>DOAS 0,MAP0</v>
      </c>
      <c r="AS1597" s="9" t="str">
        <f t="shared" si="1083"/>
        <v>DOAS</v>
      </c>
      <c r="AT1597" s="4">
        <f t="shared" si="1097"/>
        <v>0</v>
      </c>
      <c r="AU1597" s="6">
        <f t="shared" si="1098"/>
        <v>1</v>
      </c>
      <c r="AV1597" s="4" t="str">
        <f t="shared" si="1099"/>
        <v>S</v>
      </c>
      <c r="AW1597" s="4">
        <f t="shared" si="1100"/>
        <v>2</v>
      </c>
      <c r="AX1597" s="4" t="str">
        <f>_xlfn.XLOOKUP(AW1597,Sheet2!$Q$3:$Q$66,Sheet2!$R$3:$R$66,"**")</f>
        <v>MAP0</v>
      </c>
      <c r="AY1597" s="4">
        <f t="shared" si="1101"/>
        <v>2</v>
      </c>
      <c r="AZ1597" s="16" t="str">
        <f t="shared" si="1102"/>
        <v>SKPBZ</v>
      </c>
    </row>
    <row r="1598" spans="2:52" x14ac:dyDescent="0.35">
      <c r="B1598" s="3">
        <f t="shared" si="1104"/>
        <v>19</v>
      </c>
      <c r="C1598" s="1">
        <f t="shared" si="1105"/>
        <v>3344</v>
      </c>
      <c r="D1598" s="2">
        <v>416</v>
      </c>
      <c r="E1598" s="2" t="str">
        <f>_xlfn.XLOOKUP(C1598,Sheet2!$N$3:$N$1000,Sheet2!$O$3:$O$1000,"")</f>
        <v/>
      </c>
      <c r="F1598" s="9" t="str">
        <f t="shared" si="1103"/>
        <v>JMP E1</v>
      </c>
      <c r="G1598" s="4" t="str">
        <f t="shared" si="1079"/>
        <v>1</v>
      </c>
      <c r="H1598" s="4">
        <f t="shared" si="1080"/>
        <v>16</v>
      </c>
      <c r="I1598" s="6">
        <f t="shared" si="1116"/>
        <v>0</v>
      </c>
      <c r="J1598" s="6">
        <f t="shared" si="1117"/>
        <v>0</v>
      </c>
      <c r="K1598" s="6">
        <f t="shared" si="1118"/>
        <v>0</v>
      </c>
      <c r="L1598" s="6">
        <f t="shared" si="1119"/>
        <v>4</v>
      </c>
      <c r="M1598" s="6">
        <f t="shared" si="1120"/>
        <v>1</v>
      </c>
      <c r="N1598" s="6">
        <f t="shared" si="1121"/>
        <v>6</v>
      </c>
      <c r="O1598" s="13">
        <f t="shared" si="1122"/>
        <v>0</v>
      </c>
      <c r="P1598" s="4">
        <f t="shared" si="1084"/>
        <v>0</v>
      </c>
      <c r="Q1598" s="4">
        <f t="shared" si="1085"/>
        <v>0</v>
      </c>
      <c r="R1598">
        <f t="shared" si="1106"/>
        <v>16</v>
      </c>
      <c r="S1598" s="4">
        <f t="shared" si="1107"/>
        <v>1</v>
      </c>
      <c r="T1598" s="15">
        <f t="shared" si="1108"/>
        <v>0</v>
      </c>
      <c r="U1598" s="4">
        <f t="shared" si="1109"/>
        <v>0</v>
      </c>
      <c r="V1598" s="4">
        <f t="shared" si="1110"/>
        <v>0</v>
      </c>
      <c r="W1598" s="4">
        <f t="shared" si="1111"/>
        <v>1</v>
      </c>
      <c r="X1598" s="6">
        <f t="shared" si="1112"/>
        <v>0</v>
      </c>
      <c r="Y1598" s="4">
        <f t="shared" si="1113"/>
        <v>0</v>
      </c>
      <c r="Z1598" s="6">
        <f t="shared" si="1114"/>
        <v>1</v>
      </c>
      <c r="AA1598" s="18">
        <f t="shared" si="1115"/>
        <v>6</v>
      </c>
      <c r="AB1598" s="9" t="str">
        <f t="shared" si="1086"/>
        <v>E1</v>
      </c>
      <c r="AC1598" s="9" t="str">
        <f>_xlfn.XLOOKUP(R1598,Sheet2!$H$3:$H$258,Sheet2!$I$3:$I$258,"-----")</f>
        <v>*****</v>
      </c>
      <c r="AD1598" s="9" t="str">
        <f>_xlfn.XLOOKUP(VALUE(AE1598),Sheet2!$N$3:$N$1000,Sheet2!$O$3:$O$1000,"********")</f>
        <v>E1</v>
      </c>
      <c r="AE1598" t="str">
        <f t="shared" si="1081"/>
        <v>3362</v>
      </c>
      <c r="AF1598" s="9" t="str">
        <f>IF(R1598&lt;200,"+"&amp;TEXT(R1598,"0"),"-"&amp;TEXT(_xlfn.XLOOKUP(R1598,Sheet2!$K$3:$K$130,Sheet2!$L$3:$L$130,"-----"),"0"))</f>
        <v>+16</v>
      </c>
      <c r="AG1598" s="9" t="str">
        <f t="shared" si="1087"/>
        <v/>
      </c>
      <c r="AH1598" s="9" t="str">
        <f t="shared" si="1088"/>
        <v>JMP E1</v>
      </c>
      <c r="AI1598" t="str">
        <f t="shared" si="1089"/>
        <v>0,E1</v>
      </c>
      <c r="AJ1598" s="16" t="str">
        <f t="shared" si="1090"/>
        <v>E1</v>
      </c>
      <c r="AK1598" t="str">
        <f t="shared" si="1091"/>
        <v>NEG# 0,0,SEZ</v>
      </c>
      <c r="AL1598" s="4" t="str">
        <f t="shared" si="1092"/>
        <v>NEG</v>
      </c>
      <c r="AM1598" s="4" t="str">
        <f t="shared" si="1093"/>
        <v/>
      </c>
      <c r="AN1598" s="4" t="str">
        <f t="shared" si="1094"/>
        <v/>
      </c>
      <c r="AO1598" s="4" t="str">
        <f t="shared" si="1095"/>
        <v>#</v>
      </c>
      <c r="AP1598" s="15" t="str">
        <f t="shared" si="1096"/>
        <v>,SEZ</v>
      </c>
      <c r="AQ1598" s="9" t="str">
        <f>_xlfn.XLOOKUP(D1598,Sheet2!$E$3:$E$101,Sheet2!$F$3:$F$101,"******************")</f>
        <v>******************</v>
      </c>
      <c r="AR1598" s="33" t="str">
        <f t="shared" si="1082"/>
        <v>DIA 0,CDR</v>
      </c>
      <c r="AS1598" s="9" t="str">
        <f t="shared" si="1083"/>
        <v>DIA</v>
      </c>
      <c r="AT1598" s="4">
        <f t="shared" si="1097"/>
        <v>0</v>
      </c>
      <c r="AU1598" s="6">
        <f t="shared" si="1098"/>
        <v>0</v>
      </c>
      <c r="AV1598" s="4" t="str">
        <f t="shared" si="1099"/>
        <v/>
      </c>
      <c r="AW1598" s="4">
        <f t="shared" si="1100"/>
        <v>16</v>
      </c>
      <c r="AX1598" s="4" t="str">
        <f>_xlfn.XLOOKUP(AW1598,Sheet2!$Q$3:$Q$66,Sheet2!$R$3:$R$66,"**")</f>
        <v>CDR</v>
      </c>
      <c r="AY1598" s="4">
        <f t="shared" si="1101"/>
        <v>1</v>
      </c>
      <c r="AZ1598" s="16" t="str">
        <f t="shared" si="1102"/>
        <v>SKPBN</v>
      </c>
    </row>
    <row r="1599" spans="2:52" x14ac:dyDescent="0.35">
      <c r="B1599" s="3">
        <f t="shared" si="1104"/>
        <v>20</v>
      </c>
      <c r="C1599" s="1">
        <f t="shared" si="1105"/>
        <v>3345</v>
      </c>
      <c r="D1599" s="2">
        <v>6240</v>
      </c>
      <c r="E1599" s="2" t="str">
        <f>_xlfn.XLOOKUP(C1599,Sheet2!$N$3:$N$1000,Sheet2!$O$3:$O$1000,"")</f>
        <v/>
      </c>
      <c r="F1599" s="9" t="str">
        <f t="shared" si="1103"/>
        <v>SETP1</v>
      </c>
      <c r="G1599" s="4" t="str">
        <f t="shared" si="1079"/>
        <v>14</v>
      </c>
      <c r="H1599" s="4">
        <f t="shared" si="1080"/>
        <v>240</v>
      </c>
      <c r="I1599" s="6">
        <f t="shared" si="1116"/>
        <v>0</v>
      </c>
      <c r="J1599" s="6">
        <f t="shared" si="1117"/>
        <v>0</v>
      </c>
      <c r="K1599" s="6">
        <f t="shared" si="1118"/>
        <v>6</v>
      </c>
      <c r="L1599" s="6">
        <f t="shared" si="1119"/>
        <v>2</v>
      </c>
      <c r="M1599" s="6">
        <f t="shared" si="1120"/>
        <v>4</v>
      </c>
      <c r="N1599" s="6">
        <f t="shared" si="1121"/>
        <v>0</v>
      </c>
      <c r="O1599" s="13">
        <f t="shared" si="1122"/>
        <v>1</v>
      </c>
      <c r="P1599" s="4">
        <f t="shared" si="1084"/>
        <v>0</v>
      </c>
      <c r="Q1599" s="4">
        <f t="shared" si="1085"/>
        <v>1</v>
      </c>
      <c r="R1599">
        <f t="shared" si="1106"/>
        <v>240</v>
      </c>
      <c r="S1599" s="4">
        <f t="shared" si="1107"/>
        <v>0</v>
      </c>
      <c r="T1599" s="15">
        <f t="shared" si="1108"/>
        <v>1</v>
      </c>
      <c r="U1599" s="4">
        <f t="shared" si="1109"/>
        <v>0</v>
      </c>
      <c r="V1599" s="4">
        <f t="shared" si="1110"/>
        <v>1</v>
      </c>
      <c r="W1599" s="4">
        <f t="shared" si="1111"/>
        <v>4</v>
      </c>
      <c r="X1599" s="6">
        <f t="shared" si="1112"/>
        <v>2</v>
      </c>
      <c r="Y1599" s="4">
        <f t="shared" si="1113"/>
        <v>2</v>
      </c>
      <c r="Z1599" s="6">
        <f t="shared" si="1114"/>
        <v>0</v>
      </c>
      <c r="AA1599" s="18">
        <f t="shared" si="1115"/>
        <v>0</v>
      </c>
      <c r="AB1599" s="9" t="str">
        <f t="shared" si="1086"/>
        <v>I.SETP</v>
      </c>
      <c r="AC1599" s="9" t="str">
        <f>_xlfn.XLOOKUP(R1599,Sheet2!$H$3:$H$258,Sheet2!$I$3:$I$258,"-----")</f>
        <v>I.SETP</v>
      </c>
      <c r="AD1599" s="9" t="str">
        <f>_xlfn.XLOOKUP(VALUE(AE1599),Sheet2!$N$3:$N$1000,Sheet2!$O$3:$O$1000,"********")</f>
        <v>********</v>
      </c>
      <c r="AE1599" t="str">
        <f t="shared" si="1081"/>
        <v>3205</v>
      </c>
      <c r="AF1599" s="9" t="str">
        <f>IF(R1599&lt;200,"+"&amp;TEXT(R1599,"0"),"-"&amp;TEXT(_xlfn.XLOOKUP(R1599,Sheet2!$K$3:$K$130,Sheet2!$L$3:$L$130,"-----"),"0"))</f>
        <v>-140</v>
      </c>
      <c r="AG1599" s="9" t="str">
        <f t="shared" si="1087"/>
        <v>@</v>
      </c>
      <c r="AH1599" s="9" t="str">
        <f t="shared" si="1088"/>
        <v>JSR @I.SETP</v>
      </c>
      <c r="AI1599" t="str">
        <f t="shared" si="1089"/>
        <v>1,@I.SETP</v>
      </c>
      <c r="AJ1599" s="16" t="str">
        <f t="shared" si="1090"/>
        <v>@I.SETP</v>
      </c>
      <c r="AK1599" t="str">
        <f t="shared" si="1091"/>
        <v>ADCOR 0,1</v>
      </c>
      <c r="AL1599" s="4" t="str">
        <f t="shared" si="1092"/>
        <v>ADC</v>
      </c>
      <c r="AM1599" s="4" t="str">
        <f t="shared" si="1093"/>
        <v>R</v>
      </c>
      <c r="AN1599" s="4" t="str">
        <f t="shared" si="1094"/>
        <v>O</v>
      </c>
      <c r="AO1599" s="4" t="str">
        <f t="shared" si="1095"/>
        <v/>
      </c>
      <c r="AP1599" s="15" t="str">
        <f t="shared" si="1096"/>
        <v/>
      </c>
      <c r="AQ1599" s="9" t="str">
        <f>_xlfn.XLOOKUP(D1599,Sheet2!$E$3:$E$101,Sheet2!$F$3:$F$101,"******************")</f>
        <v>SETP1</v>
      </c>
      <c r="AR1599" s="33" t="str">
        <f t="shared" si="1082"/>
        <v>DOBC 1,**</v>
      </c>
      <c r="AS1599" s="9" t="str">
        <f t="shared" si="1083"/>
        <v>DOBC</v>
      </c>
      <c r="AT1599" s="4">
        <f t="shared" si="1097"/>
        <v>1</v>
      </c>
      <c r="AU1599" s="6">
        <f t="shared" si="1098"/>
        <v>2</v>
      </c>
      <c r="AV1599" s="4" t="str">
        <f t="shared" si="1099"/>
        <v>C</v>
      </c>
      <c r="AW1599" s="4">
        <f t="shared" si="1100"/>
        <v>40</v>
      </c>
      <c r="AX1599" s="4" t="str">
        <f>_xlfn.XLOOKUP(AW1599,Sheet2!$Q$3:$Q$66,Sheet2!$R$3:$R$66,"**")</f>
        <v>**</v>
      </c>
      <c r="AY1599" s="4">
        <f t="shared" si="1101"/>
        <v>4</v>
      </c>
      <c r="AZ1599" s="16" t="str">
        <f t="shared" si="1102"/>
        <v>SKPDN</v>
      </c>
    </row>
    <row r="1600" spans="2:52" x14ac:dyDescent="0.35">
      <c r="B1600" s="3">
        <f t="shared" si="1104"/>
        <v>21</v>
      </c>
      <c r="C1600" s="1">
        <f t="shared" si="1105"/>
        <v>3346</v>
      </c>
      <c r="D1600" s="2">
        <v>20152</v>
      </c>
      <c r="E1600" s="2" t="str">
        <f>_xlfn.XLOOKUP(C1600,Sheet2!$N$3:$N$1000,Sheet2!$O$3:$O$1000,"")</f>
        <v/>
      </c>
      <c r="F1600" s="9" t="str">
        <f t="shared" si="1103"/>
        <v>LDA 0,TESTU</v>
      </c>
      <c r="G1600" s="4" t="str">
        <f t="shared" si="1079"/>
        <v>40</v>
      </c>
      <c r="H1600" s="4">
        <f t="shared" si="1080"/>
        <v>152</v>
      </c>
      <c r="I1600" s="6">
        <f t="shared" si="1116"/>
        <v>0</v>
      </c>
      <c r="J1600" s="6">
        <f t="shared" si="1117"/>
        <v>2</v>
      </c>
      <c r="K1600" s="6">
        <f t="shared" si="1118"/>
        <v>0</v>
      </c>
      <c r="L1600" s="6">
        <f t="shared" si="1119"/>
        <v>1</v>
      </c>
      <c r="M1600" s="6">
        <f t="shared" si="1120"/>
        <v>5</v>
      </c>
      <c r="N1600" s="6">
        <f t="shared" si="1121"/>
        <v>2</v>
      </c>
      <c r="O1600" s="13">
        <f t="shared" si="1122"/>
        <v>4</v>
      </c>
      <c r="P1600" s="4">
        <f t="shared" si="1084"/>
        <v>1</v>
      </c>
      <c r="Q1600" s="4">
        <f t="shared" si="1085"/>
        <v>0</v>
      </c>
      <c r="R1600">
        <f t="shared" si="1106"/>
        <v>152</v>
      </c>
      <c r="S1600" s="4">
        <f t="shared" si="1107"/>
        <v>0</v>
      </c>
      <c r="T1600" s="15">
        <f t="shared" si="1108"/>
        <v>0</v>
      </c>
      <c r="U1600" s="4">
        <f t="shared" si="1109"/>
        <v>1</v>
      </c>
      <c r="V1600" s="4">
        <f t="shared" si="1110"/>
        <v>0</v>
      </c>
      <c r="W1600" s="4">
        <f t="shared" si="1111"/>
        <v>0</v>
      </c>
      <c r="X1600" s="6">
        <f t="shared" si="1112"/>
        <v>1</v>
      </c>
      <c r="Y1600" s="4">
        <f t="shared" si="1113"/>
        <v>2</v>
      </c>
      <c r="Z1600" s="6">
        <f t="shared" si="1114"/>
        <v>1</v>
      </c>
      <c r="AA1600" s="18">
        <f t="shared" si="1115"/>
        <v>2</v>
      </c>
      <c r="AB1600" s="9" t="str">
        <f t="shared" si="1086"/>
        <v>TESTU</v>
      </c>
      <c r="AC1600" s="9" t="str">
        <f>_xlfn.XLOOKUP(R1600,Sheet2!$H$3:$H$258,Sheet2!$I$3:$I$258,"-----")</f>
        <v>TESTU</v>
      </c>
      <c r="AD1600" s="9" t="str">
        <f>_xlfn.XLOOKUP(VALUE(AE1600),Sheet2!$N$3:$N$1000,Sheet2!$O$3:$O$1000,"********")</f>
        <v>********</v>
      </c>
      <c r="AE1600" t="str">
        <f t="shared" si="1081"/>
        <v>3520</v>
      </c>
      <c r="AF1600" s="9" t="str">
        <f>IF(R1600&lt;200,"+"&amp;TEXT(R1600,"0"),"-"&amp;TEXT(_xlfn.XLOOKUP(R1600,Sheet2!$K$3:$K$130,Sheet2!$L$3:$L$130,"-----"),"0"))</f>
        <v>+152</v>
      </c>
      <c r="AG1600" s="9" t="str">
        <f t="shared" si="1087"/>
        <v/>
      </c>
      <c r="AH1600" s="9" t="str">
        <f t="shared" si="1088"/>
        <v>JMP TESTU</v>
      </c>
      <c r="AI1600" t="str">
        <f t="shared" si="1089"/>
        <v>0,TESTU</v>
      </c>
      <c r="AJ1600" s="16" t="str">
        <f t="shared" si="1090"/>
        <v>TESTU</v>
      </c>
      <c r="AK1600" t="str">
        <f t="shared" si="1091"/>
        <v>COMOL# 1,0,SZC</v>
      </c>
      <c r="AL1600" s="4" t="str">
        <f t="shared" si="1092"/>
        <v>COM</v>
      </c>
      <c r="AM1600" s="4" t="str">
        <f t="shared" si="1093"/>
        <v>L</v>
      </c>
      <c r="AN1600" s="4" t="str">
        <f t="shared" si="1094"/>
        <v>O</v>
      </c>
      <c r="AO1600" s="4" t="str">
        <f t="shared" si="1095"/>
        <v>#</v>
      </c>
      <c r="AP1600" s="15" t="str">
        <f t="shared" si="1096"/>
        <v>,SZC</v>
      </c>
      <c r="AQ1600" s="9" t="str">
        <f>_xlfn.XLOOKUP(D1600,Sheet2!$E$3:$E$101,Sheet2!$F$3:$F$101,"******************")</f>
        <v>******************</v>
      </c>
      <c r="AR1600" s="33" t="str">
        <f t="shared" si="1082"/>
        <v>NIOS **</v>
      </c>
      <c r="AS1600" s="9" t="str">
        <f t="shared" si="1083"/>
        <v>DOCS</v>
      </c>
      <c r="AT1600" s="4">
        <f t="shared" si="1097"/>
        <v>0</v>
      </c>
      <c r="AU1600" s="6">
        <f t="shared" si="1098"/>
        <v>1</v>
      </c>
      <c r="AV1600" s="4" t="str">
        <f t="shared" si="1099"/>
        <v>S</v>
      </c>
      <c r="AW1600" s="4">
        <f t="shared" si="1100"/>
        <v>52</v>
      </c>
      <c r="AX1600" s="4" t="str">
        <f>_xlfn.XLOOKUP(AW1600,Sheet2!$Q$3:$Q$66,Sheet2!$R$3:$R$66,"**")</f>
        <v>**</v>
      </c>
      <c r="AY1600" s="4">
        <f t="shared" si="1101"/>
        <v>0</v>
      </c>
      <c r="AZ1600" s="16" t="str">
        <f t="shared" si="1102"/>
        <v>SKPBZ</v>
      </c>
    </row>
    <row r="1601" spans="1:52" x14ac:dyDescent="0.35">
      <c r="B1601" s="3">
        <f t="shared" si="1104"/>
        <v>22</v>
      </c>
      <c r="C1601" s="1">
        <f t="shared" si="1105"/>
        <v>3347</v>
      </c>
      <c r="D1601" s="2">
        <v>24074</v>
      </c>
      <c r="E1601" s="2" t="str">
        <f>_xlfn.XLOOKUP(C1601,Sheet2!$N$3:$N$1000,Sheet2!$O$3:$O$1000,"")</f>
        <v/>
      </c>
      <c r="F1601" s="9" t="str">
        <f t="shared" si="1103"/>
        <v>LDA 1,KB2</v>
      </c>
      <c r="G1601" s="4" t="str">
        <f t="shared" si="1079"/>
        <v>50</v>
      </c>
      <c r="H1601" s="4">
        <f t="shared" si="1080"/>
        <v>74</v>
      </c>
      <c r="I1601" s="6">
        <f t="shared" si="1116"/>
        <v>0</v>
      </c>
      <c r="J1601" s="6">
        <f t="shared" si="1117"/>
        <v>2</v>
      </c>
      <c r="K1601" s="6">
        <f t="shared" si="1118"/>
        <v>4</v>
      </c>
      <c r="L1601" s="6">
        <f t="shared" si="1119"/>
        <v>0</v>
      </c>
      <c r="M1601" s="6">
        <f t="shared" si="1120"/>
        <v>7</v>
      </c>
      <c r="N1601" s="6">
        <f t="shared" si="1121"/>
        <v>4</v>
      </c>
      <c r="O1601" s="13">
        <f t="shared" si="1122"/>
        <v>5</v>
      </c>
      <c r="P1601" s="4">
        <f t="shared" si="1084"/>
        <v>1</v>
      </c>
      <c r="Q1601" s="4">
        <f t="shared" si="1085"/>
        <v>1</v>
      </c>
      <c r="R1601">
        <f t="shared" si="1106"/>
        <v>74</v>
      </c>
      <c r="S1601" s="4">
        <f t="shared" si="1107"/>
        <v>0</v>
      </c>
      <c r="T1601" s="15">
        <f t="shared" si="1108"/>
        <v>0</v>
      </c>
      <c r="U1601" s="4">
        <f t="shared" si="1109"/>
        <v>1</v>
      </c>
      <c r="V1601" s="4">
        <f t="shared" si="1110"/>
        <v>1</v>
      </c>
      <c r="W1601" s="4">
        <f t="shared" si="1111"/>
        <v>0</v>
      </c>
      <c r="X1601" s="6">
        <f t="shared" si="1112"/>
        <v>0</v>
      </c>
      <c r="Y1601" s="4">
        <f t="shared" si="1113"/>
        <v>3</v>
      </c>
      <c r="Z1601" s="6">
        <f t="shared" si="1114"/>
        <v>1</v>
      </c>
      <c r="AA1601" s="18">
        <f t="shared" si="1115"/>
        <v>4</v>
      </c>
      <c r="AB1601" s="9" t="str">
        <f t="shared" si="1086"/>
        <v>KB2</v>
      </c>
      <c r="AC1601" s="9" t="str">
        <f>_xlfn.XLOOKUP(R1601,Sheet2!$H$3:$H$258,Sheet2!$I$3:$I$258,"-----")</f>
        <v>KB2</v>
      </c>
      <c r="AD1601" s="9" t="str">
        <f>_xlfn.XLOOKUP(VALUE(AE1601),Sheet2!$N$3:$N$1000,Sheet2!$O$3:$O$1000,"********")</f>
        <v>********</v>
      </c>
      <c r="AE1601" t="str">
        <f t="shared" si="1081"/>
        <v>3443</v>
      </c>
      <c r="AF1601" s="9" t="str">
        <f>IF(R1601&lt;200,"+"&amp;TEXT(R1601,"0"),"-"&amp;TEXT(_xlfn.XLOOKUP(R1601,Sheet2!$K$3:$K$130,Sheet2!$L$3:$L$130,"-----"),"0"))</f>
        <v>+74</v>
      </c>
      <c r="AG1601" s="9" t="str">
        <f t="shared" si="1087"/>
        <v/>
      </c>
      <c r="AH1601" s="9" t="str">
        <f t="shared" si="1088"/>
        <v>JSR KB2</v>
      </c>
      <c r="AI1601" t="str">
        <f t="shared" si="1089"/>
        <v>1,KB2</v>
      </c>
      <c r="AJ1601" s="16" t="str">
        <f t="shared" si="1090"/>
        <v>KB2</v>
      </c>
      <c r="AK1601" t="str">
        <f t="shared" si="1091"/>
        <v>COMC# 1,1,SZR</v>
      </c>
      <c r="AL1601" s="4" t="str">
        <f t="shared" si="1092"/>
        <v>COM</v>
      </c>
      <c r="AM1601" s="4" t="str">
        <f t="shared" si="1093"/>
        <v/>
      </c>
      <c r="AN1601" s="4" t="str">
        <f t="shared" si="1094"/>
        <v>C</v>
      </c>
      <c r="AO1601" s="4" t="str">
        <f t="shared" si="1095"/>
        <v>#</v>
      </c>
      <c r="AP1601" s="15" t="str">
        <f t="shared" si="1096"/>
        <v>,SZR</v>
      </c>
      <c r="AQ1601" s="9" t="str">
        <f>_xlfn.XLOOKUP(D1601,Sheet2!$E$3:$E$101,Sheet2!$F$3:$F$101,"******************")</f>
        <v>******************</v>
      </c>
      <c r="AR1601" s="33" t="str">
        <f t="shared" si="1082"/>
        <v>NIO **</v>
      </c>
      <c r="AS1601" s="9" t="str">
        <f t="shared" si="1083"/>
        <v>DOC</v>
      </c>
      <c r="AT1601" s="4">
        <f t="shared" si="1097"/>
        <v>1</v>
      </c>
      <c r="AU1601" s="6">
        <f t="shared" si="1098"/>
        <v>0</v>
      </c>
      <c r="AV1601" s="4" t="str">
        <f t="shared" si="1099"/>
        <v/>
      </c>
      <c r="AW1601" s="4">
        <f t="shared" si="1100"/>
        <v>74</v>
      </c>
      <c r="AX1601" s="4" t="str">
        <f>_xlfn.XLOOKUP(AW1601,Sheet2!$Q$3:$Q$66,Sheet2!$R$3:$R$66,"**")</f>
        <v>**</v>
      </c>
      <c r="AY1601" s="4">
        <f t="shared" si="1101"/>
        <v>0</v>
      </c>
      <c r="AZ1601" s="16" t="str">
        <f t="shared" si="1102"/>
        <v>SKPBN</v>
      </c>
    </row>
    <row r="1602" spans="1:52" x14ac:dyDescent="0.35">
      <c r="B1602" s="3">
        <f t="shared" si="1104"/>
        <v>23</v>
      </c>
      <c r="C1602" s="1">
        <f t="shared" si="1105"/>
        <v>3350</v>
      </c>
      <c r="D1602" s="2">
        <v>123000</v>
      </c>
      <c r="E1602" s="2" t="str">
        <f>_xlfn.XLOOKUP(C1602,Sheet2!$N$3:$N$1000,Sheet2!$O$3:$O$1000,"")</f>
        <v/>
      </c>
      <c r="F1602" s="9" t="str">
        <f t="shared" si="1103"/>
        <v>ADD 1,0</v>
      </c>
      <c r="G1602" s="4" t="str">
        <f t="shared" si="1079"/>
        <v>246</v>
      </c>
      <c r="H1602" s="4">
        <f t="shared" si="1080"/>
        <v>0</v>
      </c>
      <c r="I1602" s="6">
        <f t="shared" si="1116"/>
        <v>1</v>
      </c>
      <c r="J1602" s="6">
        <f t="shared" si="1117"/>
        <v>2</v>
      </c>
      <c r="K1602" s="6">
        <f t="shared" si="1118"/>
        <v>3</v>
      </c>
      <c r="L1602" s="6">
        <f t="shared" si="1119"/>
        <v>0</v>
      </c>
      <c r="M1602" s="6">
        <f t="shared" si="1120"/>
        <v>0</v>
      </c>
      <c r="N1602" s="6">
        <f t="shared" si="1121"/>
        <v>0</v>
      </c>
      <c r="O1602" s="13">
        <f t="shared" si="1122"/>
        <v>20</v>
      </c>
      <c r="P1602" s="4">
        <f t="shared" si="1084"/>
        <v>5</v>
      </c>
      <c r="Q1602" s="4">
        <f t="shared" si="1085"/>
        <v>0</v>
      </c>
      <c r="R1602">
        <f t="shared" si="1106"/>
        <v>0</v>
      </c>
      <c r="S1602" s="4">
        <f t="shared" si="1107"/>
        <v>2</v>
      </c>
      <c r="T1602" s="15">
        <f t="shared" si="1108"/>
        <v>1</v>
      </c>
      <c r="U1602" s="4">
        <f t="shared" si="1109"/>
        <v>1</v>
      </c>
      <c r="V1602" s="4">
        <f t="shared" si="1110"/>
        <v>0</v>
      </c>
      <c r="W1602" s="4">
        <f t="shared" si="1111"/>
        <v>6</v>
      </c>
      <c r="X1602" s="6">
        <f t="shared" si="1112"/>
        <v>0</v>
      </c>
      <c r="Y1602" s="4">
        <f t="shared" si="1113"/>
        <v>0</v>
      </c>
      <c r="Z1602" s="6">
        <f t="shared" si="1114"/>
        <v>0</v>
      </c>
      <c r="AA1602" s="18">
        <f t="shared" si="1115"/>
        <v>0</v>
      </c>
      <c r="AB1602" s="9" t="str">
        <f t="shared" si="1086"/>
        <v>+0,2</v>
      </c>
      <c r="AC1602" s="9" t="str">
        <f>_xlfn.XLOOKUP(R1602,Sheet2!$H$3:$H$258,Sheet2!$I$3:$I$258,"-----")</f>
        <v>0</v>
      </c>
      <c r="AD1602" s="9" t="str">
        <f>_xlfn.XLOOKUP(VALUE(AE1602),Sheet2!$N$3:$N$1000,Sheet2!$O$3:$O$1000,"********")</f>
        <v>********</v>
      </c>
      <c r="AE1602" t="str">
        <f t="shared" si="1081"/>
        <v>3350</v>
      </c>
      <c r="AF1602" s="9" t="str">
        <f>IF(R1602&lt;200,"+"&amp;TEXT(R1602,"0"),"-"&amp;TEXT(_xlfn.XLOOKUP(R1602,Sheet2!$K$3:$K$130,Sheet2!$L$3:$L$130,"-----"),"0"))</f>
        <v>+0</v>
      </c>
      <c r="AG1602" s="9" t="str">
        <f t="shared" si="1087"/>
        <v>@</v>
      </c>
      <c r="AH1602" s="9" t="str">
        <f t="shared" si="1088"/>
        <v>JMP @+0,2</v>
      </c>
      <c r="AI1602" t="str">
        <f t="shared" si="1089"/>
        <v>0,@+0,2</v>
      </c>
      <c r="AJ1602" s="16" t="str">
        <f t="shared" si="1090"/>
        <v>@+0,2</v>
      </c>
      <c r="AK1602" t="str">
        <f t="shared" si="1091"/>
        <v>ADD 1,0</v>
      </c>
      <c r="AL1602" s="4" t="str">
        <f t="shared" si="1092"/>
        <v>ADD</v>
      </c>
      <c r="AM1602" s="4" t="str">
        <f t="shared" si="1093"/>
        <v/>
      </c>
      <c r="AN1602" s="4" t="str">
        <f t="shared" si="1094"/>
        <v/>
      </c>
      <c r="AO1602" s="4" t="str">
        <f t="shared" si="1095"/>
        <v/>
      </c>
      <c r="AP1602" s="15" t="str">
        <f t="shared" si="1096"/>
        <v/>
      </c>
      <c r="AQ1602" s="9" t="str">
        <f>_xlfn.XLOOKUP(D1602,Sheet2!$E$3:$E$101,Sheet2!$F$3:$F$101,"******************")</f>
        <v>******************</v>
      </c>
      <c r="AR1602" s="33" t="str">
        <f t="shared" si="1082"/>
        <v>DOC 0,0</v>
      </c>
      <c r="AS1602" s="9" t="str">
        <f t="shared" si="1083"/>
        <v>DOC</v>
      </c>
      <c r="AT1602" s="4">
        <f t="shared" si="1097"/>
        <v>0</v>
      </c>
      <c r="AU1602" s="6">
        <f t="shared" si="1098"/>
        <v>0</v>
      </c>
      <c r="AV1602" s="4" t="str">
        <f t="shared" si="1099"/>
        <v/>
      </c>
      <c r="AW1602" s="4">
        <f t="shared" si="1100"/>
        <v>0</v>
      </c>
      <c r="AX1602" s="4" t="str">
        <f>_xlfn.XLOOKUP(AW1602,Sheet2!$Q$3:$Q$66,Sheet2!$R$3:$R$66,"**")</f>
        <v>0</v>
      </c>
      <c r="AY1602" s="4">
        <f t="shared" si="1101"/>
        <v>6</v>
      </c>
      <c r="AZ1602" s="16" t="str">
        <f t="shared" si="1102"/>
        <v>SKPBN</v>
      </c>
    </row>
    <row r="1603" spans="1:52" x14ac:dyDescent="0.35">
      <c r="B1603" s="3">
        <f t="shared" si="1104"/>
        <v>24</v>
      </c>
      <c r="C1603" s="1">
        <f t="shared" si="1105"/>
        <v>3351</v>
      </c>
      <c r="D1603" s="2">
        <v>63033</v>
      </c>
      <c r="E1603" s="2" t="str">
        <f>_xlfn.XLOOKUP(C1603,Sheet2!$N$3:$N$1000,Sheet2!$O$3:$O$1000,"")</f>
        <v/>
      </c>
      <c r="F1603" s="9" t="str">
        <f t="shared" si="1103"/>
        <v>DOC 0,DSKP</v>
      </c>
      <c r="G1603" s="4" t="str">
        <f t="shared" ref="G1603:G1666" si="1123">DEC2OCT((2*(OCT2DEC(I1603*100)+OCT2DEC(J1603*10)+K1603))+INT(L1603/4))</f>
        <v>146</v>
      </c>
      <c r="H1603" s="4">
        <f t="shared" ref="H1603:H1666" si="1124">(MOD(L1603,4)*100)+(M1603*10)+N1603</f>
        <v>33</v>
      </c>
      <c r="I1603" s="6">
        <f t="shared" si="1116"/>
        <v>0</v>
      </c>
      <c r="J1603" s="6">
        <f t="shared" si="1117"/>
        <v>6</v>
      </c>
      <c r="K1603" s="6">
        <f t="shared" si="1118"/>
        <v>3</v>
      </c>
      <c r="L1603" s="6">
        <f t="shared" si="1119"/>
        <v>0</v>
      </c>
      <c r="M1603" s="6">
        <f t="shared" si="1120"/>
        <v>3</v>
      </c>
      <c r="N1603" s="6">
        <f t="shared" si="1121"/>
        <v>3</v>
      </c>
      <c r="O1603" s="13">
        <f t="shared" si="1122"/>
        <v>12</v>
      </c>
      <c r="P1603" s="4">
        <f t="shared" si="1084"/>
        <v>3</v>
      </c>
      <c r="Q1603" s="4">
        <f t="shared" si="1085"/>
        <v>0</v>
      </c>
      <c r="R1603">
        <f t="shared" si="1106"/>
        <v>33</v>
      </c>
      <c r="S1603" s="4">
        <f t="shared" si="1107"/>
        <v>2</v>
      </c>
      <c r="T1603" s="15">
        <f t="shared" si="1108"/>
        <v>1</v>
      </c>
      <c r="U1603" s="4">
        <f t="shared" si="1109"/>
        <v>3</v>
      </c>
      <c r="V1603" s="4">
        <f t="shared" si="1110"/>
        <v>0</v>
      </c>
      <c r="W1603" s="4">
        <f t="shared" si="1111"/>
        <v>6</v>
      </c>
      <c r="X1603" s="6">
        <f t="shared" si="1112"/>
        <v>0</v>
      </c>
      <c r="Y1603" s="4">
        <f t="shared" si="1113"/>
        <v>1</v>
      </c>
      <c r="Z1603" s="6">
        <f t="shared" si="1114"/>
        <v>1</v>
      </c>
      <c r="AA1603" s="18">
        <f t="shared" si="1115"/>
        <v>3</v>
      </c>
      <c r="AB1603" s="9" t="str">
        <f t="shared" si="1086"/>
        <v>+33,2</v>
      </c>
      <c r="AC1603" s="9" t="str">
        <f>_xlfn.XLOOKUP(R1603,Sheet2!$H$3:$H$258,Sheet2!$I$3:$I$258,"-----")</f>
        <v>*****</v>
      </c>
      <c r="AD1603" s="9" t="str">
        <f>_xlfn.XLOOKUP(VALUE(AE1603),Sheet2!$N$3:$N$1000,Sheet2!$O$3:$O$1000,"********")</f>
        <v>********</v>
      </c>
      <c r="AE1603" t="str">
        <f t="shared" ref="AE1603:AE1666" si="1125">IF(VALUE(AF1603)&lt;0,DEC2OCT(OCT2DEC(VALUE(C1603))-OCT2DEC(-VALUE(AF1603))),DEC2OCT(OCT2DEC(VALUE(C1603))+OCT2DEC(VALUE(AF1603))))</f>
        <v>3404</v>
      </c>
      <c r="AF1603" s="9" t="str">
        <f>IF(R1603&lt;200,"+"&amp;TEXT(R1603,"0"),"-"&amp;TEXT(_xlfn.XLOOKUP(R1603,Sheet2!$K$3:$K$130,Sheet2!$L$3:$L$130,"-----"),"0"))</f>
        <v>+33</v>
      </c>
      <c r="AG1603" s="9" t="str">
        <f t="shared" si="1087"/>
        <v>@</v>
      </c>
      <c r="AH1603" s="9" t="str">
        <f t="shared" si="1088"/>
        <v>JMP @+33,2</v>
      </c>
      <c r="AI1603" t="str">
        <f t="shared" si="1089"/>
        <v>0,@+33,2</v>
      </c>
      <c r="AJ1603" s="16" t="str">
        <f t="shared" si="1090"/>
        <v>@+33,2</v>
      </c>
      <c r="AK1603" t="str">
        <f t="shared" si="1091"/>
        <v>ADDZ# 3,0,SNC</v>
      </c>
      <c r="AL1603" s="4" t="str">
        <f t="shared" si="1092"/>
        <v>ADD</v>
      </c>
      <c r="AM1603" s="4" t="str">
        <f t="shared" si="1093"/>
        <v/>
      </c>
      <c r="AN1603" s="4" t="str">
        <f t="shared" si="1094"/>
        <v>Z</v>
      </c>
      <c r="AO1603" s="4" t="str">
        <f t="shared" si="1095"/>
        <v>#</v>
      </c>
      <c r="AP1603" s="15" t="str">
        <f t="shared" si="1096"/>
        <v>,SNC</v>
      </c>
      <c r="AQ1603" s="9" t="str">
        <f>_xlfn.XLOOKUP(D1603,Sheet2!$E$3:$E$101,Sheet2!$F$3:$F$101,"******************")</f>
        <v>******************</v>
      </c>
      <c r="AR1603" s="33" t="str">
        <f t="shared" ref="AR1603:AR1666" si="1126">IF(AY1603=0,"NIO"&amp;AV1603&amp;" "&amp;AX1603,IF(AY1603=7,AZ1603&amp;" "&amp;AX1603,AS1603&amp;" "&amp;TEXT(AT1603,"0")&amp;","&amp;AX1603))</f>
        <v>DOC 0,DSKP</v>
      </c>
      <c r="AS1603" s="9" t="str">
        <f t="shared" ref="AS1603:AS1666" si="1127">IF(AY1603=1,"DIA"&amp;AV1603,IF(AY1603=2,"DOA"&amp;AV1603,IF(AY1603=3,"DIB"&amp;AV1603,IF(AY1603=4,"DOB"&amp;AV1603,IF(AY1603=5,"DIC"&amp;AV1603,"DOC"&amp;AV1603)))))</f>
        <v>DOC</v>
      </c>
      <c r="AT1603" s="4">
        <f t="shared" si="1097"/>
        <v>0</v>
      </c>
      <c r="AU1603" s="6">
        <f t="shared" si="1098"/>
        <v>0</v>
      </c>
      <c r="AV1603" s="4" t="str">
        <f t="shared" si="1099"/>
        <v/>
      </c>
      <c r="AW1603" s="4">
        <f t="shared" si="1100"/>
        <v>33</v>
      </c>
      <c r="AX1603" s="4" t="str">
        <f>_xlfn.XLOOKUP(AW1603,Sheet2!$Q$3:$Q$66,Sheet2!$R$3:$R$66,"**")</f>
        <v>DSKP</v>
      </c>
      <c r="AY1603" s="4">
        <f t="shared" si="1101"/>
        <v>6</v>
      </c>
      <c r="AZ1603" s="16" t="str">
        <f t="shared" si="1102"/>
        <v>SKPBN</v>
      </c>
    </row>
    <row r="1604" spans="1:52" x14ac:dyDescent="0.35">
      <c r="B1604" s="3">
        <f t="shared" si="1104"/>
        <v>25</v>
      </c>
      <c r="C1604" s="1">
        <f t="shared" si="1105"/>
        <v>3352</v>
      </c>
      <c r="D1604" s="2">
        <v>20074</v>
      </c>
      <c r="E1604" s="2" t="str">
        <f>_xlfn.XLOOKUP(C1604,Sheet2!$N$3:$N$1000,Sheet2!$O$3:$O$1000,"")</f>
        <v/>
      </c>
      <c r="F1604" s="9" t="str">
        <f t="shared" si="1103"/>
        <v>LDA 0,KB2</v>
      </c>
      <c r="G1604" s="4" t="str">
        <f t="shared" si="1123"/>
        <v>40</v>
      </c>
      <c r="H1604" s="4">
        <f t="shared" si="1124"/>
        <v>74</v>
      </c>
      <c r="I1604" s="6">
        <f t="shared" si="1116"/>
        <v>0</v>
      </c>
      <c r="J1604" s="6">
        <f t="shared" si="1117"/>
        <v>2</v>
      </c>
      <c r="K1604" s="6">
        <f t="shared" si="1118"/>
        <v>0</v>
      </c>
      <c r="L1604" s="6">
        <f t="shared" si="1119"/>
        <v>0</v>
      </c>
      <c r="M1604" s="6">
        <f t="shared" si="1120"/>
        <v>7</v>
      </c>
      <c r="N1604" s="6">
        <f t="shared" si="1121"/>
        <v>4</v>
      </c>
      <c r="O1604" s="13">
        <f t="shared" si="1122"/>
        <v>4</v>
      </c>
      <c r="P1604" s="4">
        <f t="shared" ref="P1604:P1667" si="1128">(I1604*4)+INT(J1604/2)</f>
        <v>1</v>
      </c>
      <c r="Q1604" s="4">
        <f t="shared" ref="Q1604:Q1667" si="1129">V1604</f>
        <v>0</v>
      </c>
      <c r="R1604">
        <f t="shared" si="1106"/>
        <v>74</v>
      </c>
      <c r="S1604" s="4">
        <f t="shared" si="1107"/>
        <v>0</v>
      </c>
      <c r="T1604" s="15">
        <f t="shared" si="1108"/>
        <v>0</v>
      </c>
      <c r="U1604" s="4">
        <f t="shared" si="1109"/>
        <v>1</v>
      </c>
      <c r="V1604" s="4">
        <f t="shared" si="1110"/>
        <v>0</v>
      </c>
      <c r="W1604" s="4">
        <f t="shared" si="1111"/>
        <v>0</v>
      </c>
      <c r="X1604" s="6">
        <f t="shared" si="1112"/>
        <v>0</v>
      </c>
      <c r="Y1604" s="4">
        <f t="shared" si="1113"/>
        <v>3</v>
      </c>
      <c r="Z1604" s="6">
        <f t="shared" si="1114"/>
        <v>1</v>
      </c>
      <c r="AA1604" s="18">
        <f t="shared" si="1115"/>
        <v>4</v>
      </c>
      <c r="AB1604" s="9" t="str">
        <f t="shared" ref="AB1604:AB1667" si="1130">IF(S1604=0,AC1604,IF(S1604=1,IF(AD1604="********",AF1604,AD1604),AF1604&amp;","&amp;TEXT(S1604,"0")))</f>
        <v>KB2</v>
      </c>
      <c r="AC1604" s="9" t="str">
        <f>_xlfn.XLOOKUP(R1604,Sheet2!$H$3:$H$258,Sheet2!$I$3:$I$258,"-----")</f>
        <v>KB2</v>
      </c>
      <c r="AD1604" s="9" t="str">
        <f>_xlfn.XLOOKUP(VALUE(AE1604),Sheet2!$N$3:$N$1000,Sheet2!$O$3:$O$1000,"********")</f>
        <v>********</v>
      </c>
      <c r="AE1604" t="str">
        <f t="shared" si="1125"/>
        <v>3446</v>
      </c>
      <c r="AF1604" s="9" t="str">
        <f>IF(R1604&lt;200,"+"&amp;TEXT(R1604,"0"),"-"&amp;TEXT(_xlfn.XLOOKUP(R1604,Sheet2!$K$3:$K$130,Sheet2!$L$3:$L$130,"-----"),"0"))</f>
        <v>+74</v>
      </c>
      <c r="AG1604" s="9" t="str">
        <f t="shared" ref="AG1604:AG1667" si="1131">IF(T1604=1,"@","")</f>
        <v/>
      </c>
      <c r="AH1604" s="9" t="str">
        <f t="shared" ref="AH1604:AH1667" si="1132">IF(Q1604=0,"JMP "&amp;AJ1604, IF(Q1604=1,"JSR "&amp;AJ1604,IF(Q1604=2,"ISZ "&amp;AJ1604,"DSZ "&amp;AJ1604)))</f>
        <v>JMP KB2</v>
      </c>
      <c r="AI1604" t="str">
        <f t="shared" ref="AI1604:AI1667" si="1133">TEXT(Q1604,"0")&amp;","&amp;AG1604&amp;AB1604</f>
        <v>0,KB2</v>
      </c>
      <c r="AJ1604" s="16" t="str">
        <f t="shared" ref="AJ1604:AJ1667" si="1134">AG1604&amp;AB1604</f>
        <v>KB2</v>
      </c>
      <c r="AK1604" t="str">
        <f t="shared" ref="AK1604:AK1667" si="1135">AL1604&amp;AN1604&amp;AM1604&amp;AO1604&amp;" "&amp;TEXT(U1604,"0")&amp;","&amp;TEXT(V1604,"0")&amp;AP1604</f>
        <v>COMC# 1,0,SZR</v>
      </c>
      <c r="AL1604" s="4" t="str">
        <f t="shared" ref="AL1604:AL1667" si="1136">IF(W1604=0,"COM",IF(W1604=1,"NEG",IF(W1604=2,"MOV",IF(W1604=3,"INC",IF(W1604=4,"ADC",IF(W1604=5,"SUB",IF(W1604=6,"ADD","AND")))))))</f>
        <v>COM</v>
      </c>
      <c r="AM1604" s="4" t="str">
        <f t="shared" ref="AM1604:AM1667" si="1137">IF(X1604=0,"",IF(X1604=1,"L",IF(X1604=2,"R","S")))</f>
        <v/>
      </c>
      <c r="AN1604" s="4" t="str">
        <f t="shared" ref="AN1604:AN1667" si="1138">IF(Y1604=0,"",IF(Y1604=1,"Z",IF(Y1604=2,"O","C")))</f>
        <v>C</v>
      </c>
      <c r="AO1604" s="4" t="str">
        <f t="shared" ref="AO1604:AO1667" si="1139">IF(Z1604=1,"#","")</f>
        <v>#</v>
      </c>
      <c r="AP1604" s="15" t="str">
        <f t="shared" ref="AP1604:AP1667" si="1140">IF(AA1604=0,"",IF(AA1604=1,",SKP",IF(AA1604=2,",SZC",IF(AA1604=3,",SNC",IF(AA1604=4,",SZR",IF(AA1604=5,",SNR",IF(AA1604=6,",SEZ",",SBN")))))))</f>
        <v>,SZR</v>
      </c>
      <c r="AQ1604" s="9" t="str">
        <f>_xlfn.XLOOKUP(D1604,Sheet2!$E$3:$E$101,Sheet2!$F$3:$F$101,"******************")</f>
        <v>******************</v>
      </c>
      <c r="AR1604" s="33" t="str">
        <f t="shared" si="1126"/>
        <v>NIO **</v>
      </c>
      <c r="AS1604" s="9" t="str">
        <f t="shared" si="1127"/>
        <v>DOC</v>
      </c>
      <c r="AT1604" s="4">
        <f t="shared" ref="AT1604:AT1667" si="1141">V1604</f>
        <v>0</v>
      </c>
      <c r="AU1604" s="6">
        <f t="shared" ref="AU1604:AU1667" si="1142">X1604</f>
        <v>0</v>
      </c>
      <c r="AV1604" s="4" t="str">
        <f t="shared" ref="AV1604:AV1667" si="1143">IF(AU1604=0,"",IF(AU1604=1,"S",IF(AU1604=2,"C","P")))</f>
        <v/>
      </c>
      <c r="AW1604" s="4">
        <f t="shared" ref="AW1604:AW1667" si="1144">M1604*10+N1604</f>
        <v>74</v>
      </c>
      <c r="AX1604" s="4" t="str">
        <f>_xlfn.XLOOKUP(AW1604,Sheet2!$Q$3:$Q$66,Sheet2!$R$3:$R$66,"**")</f>
        <v>**</v>
      </c>
      <c r="AY1604" s="4">
        <f t="shared" ref="AY1604:AY1667" si="1145">W1604</f>
        <v>0</v>
      </c>
      <c r="AZ1604" s="16" t="str">
        <f t="shared" ref="AZ1604:AZ1667" si="1146">IF(AU1604=0,"SKPBN",IF(AU1604=1,"SKPBZ",IF(AU1604=2,"SKPDN","SKPDZ")))</f>
        <v>SKPBN</v>
      </c>
    </row>
    <row r="1605" spans="1:52" x14ac:dyDescent="0.35">
      <c r="B1605" s="3">
        <f t="shared" si="1104"/>
        <v>26</v>
      </c>
      <c r="C1605" s="1">
        <f t="shared" si="1105"/>
        <v>3353</v>
      </c>
      <c r="D1605" s="2">
        <v>62033</v>
      </c>
      <c r="E1605" s="2" t="str">
        <f>_xlfn.XLOOKUP(C1605,Sheet2!$N$3:$N$1000,Sheet2!$O$3:$O$1000,"")</f>
        <v/>
      </c>
      <c r="F1605" s="9" t="str">
        <f t="shared" si="1103"/>
        <v>DOB 0,DSKP</v>
      </c>
      <c r="G1605" s="4" t="str">
        <f t="shared" si="1123"/>
        <v>144</v>
      </c>
      <c r="H1605" s="4">
        <f t="shared" si="1124"/>
        <v>33</v>
      </c>
      <c r="I1605" s="6">
        <f t="shared" si="1116"/>
        <v>0</v>
      </c>
      <c r="J1605" s="6">
        <f t="shared" si="1117"/>
        <v>6</v>
      </c>
      <c r="K1605" s="6">
        <f t="shared" si="1118"/>
        <v>2</v>
      </c>
      <c r="L1605" s="6">
        <f t="shared" si="1119"/>
        <v>0</v>
      </c>
      <c r="M1605" s="6">
        <f t="shared" si="1120"/>
        <v>3</v>
      </c>
      <c r="N1605" s="6">
        <f t="shared" si="1121"/>
        <v>3</v>
      </c>
      <c r="O1605" s="13">
        <f t="shared" si="1122"/>
        <v>12</v>
      </c>
      <c r="P1605" s="4">
        <f t="shared" si="1128"/>
        <v>3</v>
      </c>
      <c r="Q1605" s="4">
        <f t="shared" si="1129"/>
        <v>0</v>
      </c>
      <c r="R1605">
        <f t="shared" si="1106"/>
        <v>33</v>
      </c>
      <c r="S1605" s="4">
        <f t="shared" si="1107"/>
        <v>0</v>
      </c>
      <c r="T1605" s="15">
        <f t="shared" si="1108"/>
        <v>1</v>
      </c>
      <c r="U1605" s="4">
        <f t="shared" si="1109"/>
        <v>3</v>
      </c>
      <c r="V1605" s="4">
        <f t="shared" si="1110"/>
        <v>0</v>
      </c>
      <c r="W1605" s="4">
        <f t="shared" si="1111"/>
        <v>4</v>
      </c>
      <c r="X1605" s="6">
        <f t="shared" si="1112"/>
        <v>0</v>
      </c>
      <c r="Y1605" s="4">
        <f t="shared" si="1113"/>
        <v>1</v>
      </c>
      <c r="Z1605" s="6">
        <f t="shared" si="1114"/>
        <v>1</v>
      </c>
      <c r="AA1605" s="18">
        <f t="shared" si="1115"/>
        <v>3</v>
      </c>
      <c r="AB1605" s="9" t="str">
        <f t="shared" si="1130"/>
        <v>*****</v>
      </c>
      <c r="AC1605" s="9" t="str">
        <f>_xlfn.XLOOKUP(R1605,Sheet2!$H$3:$H$258,Sheet2!$I$3:$I$258,"-----")</f>
        <v>*****</v>
      </c>
      <c r="AD1605" s="9" t="str">
        <f>_xlfn.XLOOKUP(VALUE(AE1605),Sheet2!$N$3:$N$1000,Sheet2!$O$3:$O$1000,"********")</f>
        <v>********</v>
      </c>
      <c r="AE1605" t="str">
        <f t="shared" si="1125"/>
        <v>3406</v>
      </c>
      <c r="AF1605" s="9" t="str">
        <f>IF(R1605&lt;200,"+"&amp;TEXT(R1605,"0"),"-"&amp;TEXT(_xlfn.XLOOKUP(R1605,Sheet2!$K$3:$K$130,Sheet2!$L$3:$L$130,"-----"),"0"))</f>
        <v>+33</v>
      </c>
      <c r="AG1605" s="9" t="str">
        <f t="shared" si="1131"/>
        <v>@</v>
      </c>
      <c r="AH1605" s="9" t="str">
        <f t="shared" si="1132"/>
        <v>JMP @*****</v>
      </c>
      <c r="AI1605" t="str">
        <f t="shared" si="1133"/>
        <v>0,@*****</v>
      </c>
      <c r="AJ1605" s="16" t="str">
        <f t="shared" si="1134"/>
        <v>@*****</v>
      </c>
      <c r="AK1605" t="str">
        <f t="shared" si="1135"/>
        <v>ADCZ# 3,0,SNC</v>
      </c>
      <c r="AL1605" s="4" t="str">
        <f t="shared" si="1136"/>
        <v>ADC</v>
      </c>
      <c r="AM1605" s="4" t="str">
        <f t="shared" si="1137"/>
        <v/>
      </c>
      <c r="AN1605" s="4" t="str">
        <f t="shared" si="1138"/>
        <v>Z</v>
      </c>
      <c r="AO1605" s="4" t="str">
        <f t="shared" si="1139"/>
        <v>#</v>
      </c>
      <c r="AP1605" s="15" t="str">
        <f t="shared" si="1140"/>
        <v>,SNC</v>
      </c>
      <c r="AQ1605" s="9" t="str">
        <f>_xlfn.XLOOKUP(D1605,Sheet2!$E$3:$E$101,Sheet2!$F$3:$F$101,"******************")</f>
        <v>******************</v>
      </c>
      <c r="AR1605" s="33" t="str">
        <f t="shared" si="1126"/>
        <v>DOB 0,DSKP</v>
      </c>
      <c r="AS1605" s="9" t="str">
        <f t="shared" si="1127"/>
        <v>DOB</v>
      </c>
      <c r="AT1605" s="4">
        <f t="shared" si="1141"/>
        <v>0</v>
      </c>
      <c r="AU1605" s="6">
        <f t="shared" si="1142"/>
        <v>0</v>
      </c>
      <c r="AV1605" s="4" t="str">
        <f t="shared" si="1143"/>
        <v/>
      </c>
      <c r="AW1605" s="4">
        <f t="shared" si="1144"/>
        <v>33</v>
      </c>
      <c r="AX1605" s="4" t="str">
        <f>_xlfn.XLOOKUP(AW1605,Sheet2!$Q$3:$Q$66,Sheet2!$R$3:$R$66,"**")</f>
        <v>DSKP</v>
      </c>
      <c r="AY1605" s="4">
        <f t="shared" si="1145"/>
        <v>4</v>
      </c>
      <c r="AZ1605" s="16" t="str">
        <f t="shared" si="1146"/>
        <v>SKPBN</v>
      </c>
    </row>
    <row r="1606" spans="1:52" x14ac:dyDescent="0.35">
      <c r="B1606" s="3">
        <f t="shared" si="1104"/>
        <v>27</v>
      </c>
      <c r="C1606" s="1">
        <f t="shared" si="1105"/>
        <v>3354</v>
      </c>
      <c r="D1606" s="2">
        <v>60133</v>
      </c>
      <c r="E1606" s="2" t="str">
        <f>_xlfn.XLOOKUP(C1606,Sheet2!$N$3:$N$1000,Sheet2!$O$3:$O$1000,"")</f>
        <v/>
      </c>
      <c r="F1606" s="9" t="str">
        <f t="shared" si="1103"/>
        <v>NIOS DSKP</v>
      </c>
      <c r="G1606" s="4" t="str">
        <f t="shared" si="1123"/>
        <v>140</v>
      </c>
      <c r="H1606" s="4">
        <f t="shared" si="1124"/>
        <v>133</v>
      </c>
      <c r="I1606" s="6">
        <f t="shared" si="1116"/>
        <v>0</v>
      </c>
      <c r="J1606" s="6">
        <f t="shared" si="1117"/>
        <v>6</v>
      </c>
      <c r="K1606" s="6">
        <f t="shared" si="1118"/>
        <v>0</v>
      </c>
      <c r="L1606" s="6">
        <f t="shared" si="1119"/>
        <v>1</v>
      </c>
      <c r="M1606" s="6">
        <f t="shared" si="1120"/>
        <v>3</v>
      </c>
      <c r="N1606" s="6">
        <f t="shared" si="1121"/>
        <v>3</v>
      </c>
      <c r="O1606" s="13">
        <f t="shared" si="1122"/>
        <v>12</v>
      </c>
      <c r="P1606" s="4">
        <f t="shared" si="1128"/>
        <v>3</v>
      </c>
      <c r="Q1606" s="4">
        <f t="shared" si="1129"/>
        <v>0</v>
      </c>
      <c r="R1606">
        <f t="shared" si="1106"/>
        <v>133</v>
      </c>
      <c r="S1606" s="4">
        <f t="shared" si="1107"/>
        <v>0</v>
      </c>
      <c r="T1606" s="15">
        <f t="shared" si="1108"/>
        <v>0</v>
      </c>
      <c r="U1606" s="4">
        <f t="shared" si="1109"/>
        <v>3</v>
      </c>
      <c r="V1606" s="4">
        <f t="shared" si="1110"/>
        <v>0</v>
      </c>
      <c r="W1606" s="4">
        <f t="shared" si="1111"/>
        <v>0</v>
      </c>
      <c r="X1606" s="6">
        <f t="shared" si="1112"/>
        <v>1</v>
      </c>
      <c r="Y1606" s="4">
        <f t="shared" si="1113"/>
        <v>1</v>
      </c>
      <c r="Z1606" s="6">
        <f t="shared" si="1114"/>
        <v>1</v>
      </c>
      <c r="AA1606" s="18">
        <f t="shared" si="1115"/>
        <v>3</v>
      </c>
      <c r="AB1606" s="9" t="str">
        <f t="shared" si="1130"/>
        <v>C037</v>
      </c>
      <c r="AC1606" s="9" t="str">
        <f>_xlfn.XLOOKUP(R1606,Sheet2!$H$3:$H$258,Sheet2!$I$3:$I$258,"-----")</f>
        <v>C037</v>
      </c>
      <c r="AD1606" s="9" t="str">
        <f>_xlfn.XLOOKUP(VALUE(AE1606),Sheet2!$N$3:$N$1000,Sheet2!$O$3:$O$1000,"********")</f>
        <v>********</v>
      </c>
      <c r="AE1606" t="str">
        <f t="shared" si="1125"/>
        <v>3507</v>
      </c>
      <c r="AF1606" s="9" t="str">
        <f>IF(R1606&lt;200,"+"&amp;TEXT(R1606,"0"),"-"&amp;TEXT(_xlfn.XLOOKUP(R1606,Sheet2!$K$3:$K$130,Sheet2!$L$3:$L$130,"-----"),"0"))</f>
        <v>+133</v>
      </c>
      <c r="AG1606" s="9" t="str">
        <f t="shared" si="1131"/>
        <v/>
      </c>
      <c r="AH1606" s="9" t="str">
        <f t="shared" si="1132"/>
        <v>JMP C037</v>
      </c>
      <c r="AI1606" t="str">
        <f t="shared" si="1133"/>
        <v>0,C037</v>
      </c>
      <c r="AJ1606" s="16" t="str">
        <f t="shared" si="1134"/>
        <v>C037</v>
      </c>
      <c r="AK1606" t="str">
        <f t="shared" si="1135"/>
        <v>COMZL# 3,0,SNC</v>
      </c>
      <c r="AL1606" s="4" t="str">
        <f t="shared" si="1136"/>
        <v>COM</v>
      </c>
      <c r="AM1606" s="4" t="str">
        <f t="shared" si="1137"/>
        <v>L</v>
      </c>
      <c r="AN1606" s="4" t="str">
        <f t="shared" si="1138"/>
        <v>Z</v>
      </c>
      <c r="AO1606" s="4" t="str">
        <f t="shared" si="1139"/>
        <v>#</v>
      </c>
      <c r="AP1606" s="15" t="str">
        <f t="shared" si="1140"/>
        <v>,SNC</v>
      </c>
      <c r="AQ1606" s="9" t="str">
        <f>_xlfn.XLOOKUP(D1606,Sheet2!$E$3:$E$101,Sheet2!$F$3:$F$101,"******************")</f>
        <v>******************</v>
      </c>
      <c r="AR1606" s="33" t="str">
        <f t="shared" si="1126"/>
        <v>NIOS DSKP</v>
      </c>
      <c r="AS1606" s="9" t="str">
        <f t="shared" si="1127"/>
        <v>DOCS</v>
      </c>
      <c r="AT1606" s="4">
        <f t="shared" si="1141"/>
        <v>0</v>
      </c>
      <c r="AU1606" s="6">
        <f t="shared" si="1142"/>
        <v>1</v>
      </c>
      <c r="AV1606" s="4" t="str">
        <f t="shared" si="1143"/>
        <v>S</v>
      </c>
      <c r="AW1606" s="4">
        <f t="shared" si="1144"/>
        <v>33</v>
      </c>
      <c r="AX1606" s="4" t="str">
        <f>_xlfn.XLOOKUP(AW1606,Sheet2!$Q$3:$Q$66,Sheet2!$R$3:$R$66,"**")</f>
        <v>DSKP</v>
      </c>
      <c r="AY1606" s="4">
        <f t="shared" si="1145"/>
        <v>0</v>
      </c>
      <c r="AZ1606" s="16" t="str">
        <f t="shared" si="1146"/>
        <v>SKPBZ</v>
      </c>
    </row>
    <row r="1607" spans="1:52" x14ac:dyDescent="0.35">
      <c r="B1607" s="3">
        <f t="shared" si="1104"/>
        <v>28</v>
      </c>
      <c r="C1607" s="1">
        <f t="shared" si="1105"/>
        <v>3355</v>
      </c>
      <c r="D1607" s="2">
        <v>152520</v>
      </c>
      <c r="E1607" s="2" t="str">
        <f>_xlfn.XLOOKUP(C1607,Sheet2!$N$3:$N$1000,Sheet2!$O$3:$O$1000,"")</f>
        <v/>
      </c>
      <c r="F1607" s="9" t="str">
        <f t="shared" si="1103"/>
        <v>SUBZL 2,2</v>
      </c>
      <c r="G1607" s="4" t="str">
        <f t="shared" si="1123"/>
        <v>325</v>
      </c>
      <c r="H1607" s="4">
        <f t="shared" si="1124"/>
        <v>120</v>
      </c>
      <c r="I1607" s="6">
        <f t="shared" si="1116"/>
        <v>1</v>
      </c>
      <c r="J1607" s="6">
        <f t="shared" si="1117"/>
        <v>5</v>
      </c>
      <c r="K1607" s="6">
        <f t="shared" si="1118"/>
        <v>2</v>
      </c>
      <c r="L1607" s="6">
        <f t="shared" si="1119"/>
        <v>5</v>
      </c>
      <c r="M1607" s="6">
        <f t="shared" si="1120"/>
        <v>2</v>
      </c>
      <c r="N1607" s="6">
        <f t="shared" si="1121"/>
        <v>0</v>
      </c>
      <c r="O1607" s="13">
        <f t="shared" si="1122"/>
        <v>26</v>
      </c>
      <c r="P1607" s="4">
        <f t="shared" si="1128"/>
        <v>6</v>
      </c>
      <c r="Q1607" s="4">
        <f t="shared" si="1129"/>
        <v>2</v>
      </c>
      <c r="R1607">
        <f t="shared" si="1106"/>
        <v>120</v>
      </c>
      <c r="S1607" s="4">
        <f t="shared" si="1107"/>
        <v>1</v>
      </c>
      <c r="T1607" s="15">
        <f t="shared" si="1108"/>
        <v>1</v>
      </c>
      <c r="U1607" s="4">
        <f t="shared" si="1109"/>
        <v>2</v>
      </c>
      <c r="V1607" s="4">
        <f t="shared" si="1110"/>
        <v>2</v>
      </c>
      <c r="W1607" s="4">
        <f t="shared" si="1111"/>
        <v>5</v>
      </c>
      <c r="X1607" s="6">
        <f t="shared" si="1112"/>
        <v>1</v>
      </c>
      <c r="Y1607" s="4">
        <f t="shared" si="1113"/>
        <v>1</v>
      </c>
      <c r="Z1607" s="6">
        <f t="shared" si="1114"/>
        <v>0</v>
      </c>
      <c r="AA1607" s="18">
        <f t="shared" si="1115"/>
        <v>0</v>
      </c>
      <c r="AB1607" s="9" t="str">
        <f t="shared" si="1130"/>
        <v>+120</v>
      </c>
      <c r="AC1607" s="9" t="str">
        <f>_xlfn.XLOOKUP(R1607,Sheet2!$H$3:$H$258,Sheet2!$I$3:$I$258,"-----")</f>
        <v>C7</v>
      </c>
      <c r="AD1607" s="9" t="str">
        <f>_xlfn.XLOOKUP(VALUE(AE1607),Sheet2!$N$3:$N$1000,Sheet2!$O$3:$O$1000,"********")</f>
        <v>********</v>
      </c>
      <c r="AE1607" t="str">
        <f t="shared" si="1125"/>
        <v>3475</v>
      </c>
      <c r="AF1607" s="9" t="str">
        <f>IF(R1607&lt;200,"+"&amp;TEXT(R1607,"0"),"-"&amp;TEXT(_xlfn.XLOOKUP(R1607,Sheet2!$K$3:$K$130,Sheet2!$L$3:$L$130,"-----"),"0"))</f>
        <v>+120</v>
      </c>
      <c r="AG1607" s="9" t="str">
        <f t="shared" si="1131"/>
        <v>@</v>
      </c>
      <c r="AH1607" s="9" t="str">
        <f t="shared" si="1132"/>
        <v>ISZ @+120</v>
      </c>
      <c r="AI1607" t="str">
        <f t="shared" si="1133"/>
        <v>2,@+120</v>
      </c>
      <c r="AJ1607" s="16" t="str">
        <f t="shared" si="1134"/>
        <v>@+120</v>
      </c>
      <c r="AK1607" t="str">
        <f t="shared" si="1135"/>
        <v>SUBZL 2,2</v>
      </c>
      <c r="AL1607" s="4" t="str">
        <f t="shared" si="1136"/>
        <v>SUB</v>
      </c>
      <c r="AM1607" s="4" t="str">
        <f t="shared" si="1137"/>
        <v>L</v>
      </c>
      <c r="AN1607" s="4" t="str">
        <f t="shared" si="1138"/>
        <v>Z</v>
      </c>
      <c r="AO1607" s="4" t="str">
        <f t="shared" si="1139"/>
        <v/>
      </c>
      <c r="AP1607" s="15" t="str">
        <f t="shared" si="1140"/>
        <v/>
      </c>
      <c r="AQ1607" s="9" t="str">
        <f>_xlfn.XLOOKUP(D1607,Sheet2!$E$3:$E$101,Sheet2!$F$3:$F$101,"******************")</f>
        <v>******************</v>
      </c>
      <c r="AR1607" s="33" t="str">
        <f t="shared" si="1126"/>
        <v>DICS 2,DSKP</v>
      </c>
      <c r="AS1607" s="9" t="str">
        <f t="shared" si="1127"/>
        <v>DICS</v>
      </c>
      <c r="AT1607" s="4">
        <f t="shared" si="1141"/>
        <v>2</v>
      </c>
      <c r="AU1607" s="6">
        <f t="shared" si="1142"/>
        <v>1</v>
      </c>
      <c r="AV1607" s="4" t="str">
        <f t="shared" si="1143"/>
        <v>S</v>
      </c>
      <c r="AW1607" s="4">
        <f t="shared" si="1144"/>
        <v>20</v>
      </c>
      <c r="AX1607" s="4" t="str">
        <f>_xlfn.XLOOKUP(AW1607,Sheet2!$Q$3:$Q$66,Sheet2!$R$3:$R$66,"**")</f>
        <v>DSKP</v>
      </c>
      <c r="AY1607" s="4">
        <f t="shared" si="1145"/>
        <v>5</v>
      </c>
      <c r="AZ1607" s="16" t="str">
        <f t="shared" si="1146"/>
        <v>SKPBZ</v>
      </c>
    </row>
    <row r="1608" spans="1:52" x14ac:dyDescent="0.35">
      <c r="B1608" s="3">
        <f t="shared" si="1104"/>
        <v>29</v>
      </c>
      <c r="C1608" s="1">
        <f t="shared" si="1105"/>
        <v>3356</v>
      </c>
      <c r="D1608" s="2">
        <v>6227</v>
      </c>
      <c r="E1608" s="2" t="str">
        <f>_xlfn.XLOOKUP(C1608,Sheet2!$N$3:$N$1000,Sheet2!$O$3:$O$1000,"")</f>
        <v/>
      </c>
      <c r="F1608" s="9" t="str">
        <f t="shared" si="1103"/>
        <v>WAIT</v>
      </c>
      <c r="G1608" s="4" t="str">
        <f t="shared" si="1123"/>
        <v>14</v>
      </c>
      <c r="H1608" s="4">
        <f t="shared" si="1124"/>
        <v>227</v>
      </c>
      <c r="I1608" s="6">
        <f t="shared" si="1116"/>
        <v>0</v>
      </c>
      <c r="J1608" s="6">
        <f t="shared" si="1117"/>
        <v>0</v>
      </c>
      <c r="K1608" s="6">
        <f t="shared" si="1118"/>
        <v>6</v>
      </c>
      <c r="L1608" s="6">
        <f t="shared" si="1119"/>
        <v>2</v>
      </c>
      <c r="M1608" s="6">
        <f t="shared" si="1120"/>
        <v>2</v>
      </c>
      <c r="N1608" s="6">
        <f t="shared" si="1121"/>
        <v>7</v>
      </c>
      <c r="O1608" s="13">
        <f t="shared" si="1122"/>
        <v>1</v>
      </c>
      <c r="P1608" s="4">
        <f t="shared" si="1128"/>
        <v>0</v>
      </c>
      <c r="Q1608" s="4">
        <f t="shared" si="1129"/>
        <v>1</v>
      </c>
      <c r="R1608">
        <f t="shared" si="1106"/>
        <v>227</v>
      </c>
      <c r="S1608" s="4">
        <f t="shared" si="1107"/>
        <v>0</v>
      </c>
      <c r="T1608" s="15">
        <f t="shared" si="1108"/>
        <v>1</v>
      </c>
      <c r="U1608" s="4">
        <f t="shared" si="1109"/>
        <v>0</v>
      </c>
      <c r="V1608" s="4">
        <f t="shared" si="1110"/>
        <v>1</v>
      </c>
      <c r="W1608" s="4">
        <f t="shared" si="1111"/>
        <v>4</v>
      </c>
      <c r="X1608" s="6">
        <f t="shared" si="1112"/>
        <v>2</v>
      </c>
      <c r="Y1608" s="4">
        <f t="shared" si="1113"/>
        <v>1</v>
      </c>
      <c r="Z1608" s="6">
        <f t="shared" si="1114"/>
        <v>0</v>
      </c>
      <c r="AA1608" s="18">
        <f t="shared" si="1115"/>
        <v>7</v>
      </c>
      <c r="AB1608" s="9" t="str">
        <f t="shared" si="1130"/>
        <v>I.WAIT</v>
      </c>
      <c r="AC1608" s="9" t="str">
        <f>_xlfn.XLOOKUP(R1608,Sheet2!$H$3:$H$258,Sheet2!$I$3:$I$258,"-----")</f>
        <v>I.WAIT</v>
      </c>
      <c r="AD1608" s="9" t="str">
        <f>_xlfn.XLOOKUP(VALUE(AE1608),Sheet2!$N$3:$N$1000,Sheet2!$O$3:$O$1000,"********")</f>
        <v>********</v>
      </c>
      <c r="AE1608" t="str">
        <f t="shared" si="1125"/>
        <v>3205</v>
      </c>
      <c r="AF1608" s="9" t="str">
        <f>IF(R1608&lt;200,"+"&amp;TEXT(R1608,"0"),"-"&amp;TEXT(_xlfn.XLOOKUP(R1608,Sheet2!$K$3:$K$130,Sheet2!$L$3:$L$130,"-----"),"0"))</f>
        <v>-151</v>
      </c>
      <c r="AG1608" s="9" t="str">
        <f t="shared" si="1131"/>
        <v>@</v>
      </c>
      <c r="AH1608" s="9" t="str">
        <f t="shared" si="1132"/>
        <v>JSR @I.WAIT</v>
      </c>
      <c r="AI1608" t="str">
        <f t="shared" si="1133"/>
        <v>1,@I.WAIT</v>
      </c>
      <c r="AJ1608" s="16" t="str">
        <f t="shared" si="1134"/>
        <v>@I.WAIT</v>
      </c>
      <c r="AK1608" t="str">
        <f t="shared" si="1135"/>
        <v>ADCZR 0,1,SBN</v>
      </c>
      <c r="AL1608" s="4" t="str">
        <f t="shared" si="1136"/>
        <v>ADC</v>
      </c>
      <c r="AM1608" s="4" t="str">
        <f t="shared" si="1137"/>
        <v>R</v>
      </c>
      <c r="AN1608" s="4" t="str">
        <f t="shared" si="1138"/>
        <v>Z</v>
      </c>
      <c r="AO1608" s="4" t="str">
        <f t="shared" si="1139"/>
        <v/>
      </c>
      <c r="AP1608" s="15" t="str">
        <f t="shared" si="1140"/>
        <v>,SBN</v>
      </c>
      <c r="AQ1608" s="9" t="str">
        <f>_xlfn.XLOOKUP(D1608,Sheet2!$E$3:$E$101,Sheet2!$F$3:$F$101,"******************")</f>
        <v>WAIT</v>
      </c>
      <c r="AR1608" s="33" t="str">
        <f t="shared" si="1126"/>
        <v>DOBC 1,**</v>
      </c>
      <c r="AS1608" s="9" t="str">
        <f t="shared" si="1127"/>
        <v>DOBC</v>
      </c>
      <c r="AT1608" s="4">
        <f t="shared" si="1141"/>
        <v>1</v>
      </c>
      <c r="AU1608" s="6">
        <f t="shared" si="1142"/>
        <v>2</v>
      </c>
      <c r="AV1608" s="4" t="str">
        <f t="shared" si="1143"/>
        <v>C</v>
      </c>
      <c r="AW1608" s="4">
        <f t="shared" si="1144"/>
        <v>27</v>
      </c>
      <c r="AX1608" s="4" t="str">
        <f>_xlfn.XLOOKUP(AW1608,Sheet2!$Q$3:$Q$66,Sheet2!$R$3:$R$66,"**")</f>
        <v>**</v>
      </c>
      <c r="AY1608" s="4">
        <f t="shared" si="1145"/>
        <v>4</v>
      </c>
      <c r="AZ1608" s="16" t="str">
        <f t="shared" si="1146"/>
        <v>SKPDN</v>
      </c>
    </row>
    <row r="1609" spans="1:52" x14ac:dyDescent="0.35">
      <c r="B1609" s="3">
        <f t="shared" si="1104"/>
        <v>30</v>
      </c>
      <c r="C1609" s="1">
        <f t="shared" si="1105"/>
        <v>3357</v>
      </c>
      <c r="D1609" s="2">
        <v>125113</v>
      </c>
      <c r="E1609" s="2" t="str">
        <f>_xlfn.XLOOKUP(C1609,Sheet2!$N$3:$N$1000,Sheet2!$O$3:$O$1000,"")</f>
        <v/>
      </c>
      <c r="F1609" s="9" t="str">
        <f t="shared" si="1103"/>
        <v>MOVL# 1,1,SNC</v>
      </c>
      <c r="G1609" s="4" t="str">
        <f t="shared" si="1123"/>
        <v>252</v>
      </c>
      <c r="H1609" s="4">
        <f t="shared" si="1124"/>
        <v>113</v>
      </c>
      <c r="I1609" s="6">
        <f t="shared" si="1116"/>
        <v>1</v>
      </c>
      <c r="J1609" s="6">
        <f t="shared" si="1117"/>
        <v>2</v>
      </c>
      <c r="K1609" s="6">
        <f t="shared" si="1118"/>
        <v>5</v>
      </c>
      <c r="L1609" s="6">
        <f t="shared" si="1119"/>
        <v>1</v>
      </c>
      <c r="M1609" s="6">
        <f t="shared" si="1120"/>
        <v>1</v>
      </c>
      <c r="N1609" s="6">
        <f t="shared" si="1121"/>
        <v>3</v>
      </c>
      <c r="O1609" s="13">
        <f t="shared" si="1122"/>
        <v>21</v>
      </c>
      <c r="P1609" s="4">
        <f t="shared" si="1128"/>
        <v>5</v>
      </c>
      <c r="Q1609" s="4">
        <f t="shared" si="1129"/>
        <v>1</v>
      </c>
      <c r="R1609">
        <f t="shared" si="1106"/>
        <v>113</v>
      </c>
      <c r="S1609" s="4">
        <f t="shared" si="1107"/>
        <v>2</v>
      </c>
      <c r="T1609" s="15">
        <f t="shared" si="1108"/>
        <v>0</v>
      </c>
      <c r="U1609" s="4">
        <f t="shared" si="1109"/>
        <v>1</v>
      </c>
      <c r="V1609" s="4">
        <f t="shared" si="1110"/>
        <v>1</v>
      </c>
      <c r="W1609" s="4">
        <f t="shared" si="1111"/>
        <v>2</v>
      </c>
      <c r="X1609" s="6">
        <f t="shared" si="1112"/>
        <v>1</v>
      </c>
      <c r="Y1609" s="4">
        <f t="shared" si="1113"/>
        <v>0</v>
      </c>
      <c r="Z1609" s="6">
        <f t="shared" si="1114"/>
        <v>1</v>
      </c>
      <c r="AA1609" s="18">
        <f t="shared" si="1115"/>
        <v>3</v>
      </c>
      <c r="AB1609" s="9" t="str">
        <f t="shared" si="1130"/>
        <v>+113,2</v>
      </c>
      <c r="AC1609" s="9" t="str">
        <f>_xlfn.XLOOKUP(R1609,Sheet2!$H$3:$H$258,Sheet2!$I$3:$I$258,"-----")</f>
        <v>TRCL</v>
      </c>
      <c r="AD1609" s="9" t="str">
        <f>_xlfn.XLOOKUP(VALUE(AE1609),Sheet2!$N$3:$N$1000,Sheet2!$O$3:$O$1000,"********")</f>
        <v>********</v>
      </c>
      <c r="AE1609" t="str">
        <f t="shared" si="1125"/>
        <v>3472</v>
      </c>
      <c r="AF1609" s="9" t="str">
        <f>IF(R1609&lt;200,"+"&amp;TEXT(R1609,"0"),"-"&amp;TEXT(_xlfn.XLOOKUP(R1609,Sheet2!$K$3:$K$130,Sheet2!$L$3:$L$130,"-----"),"0"))</f>
        <v>+113</v>
      </c>
      <c r="AG1609" s="9" t="str">
        <f t="shared" si="1131"/>
        <v/>
      </c>
      <c r="AH1609" s="9" t="str">
        <f t="shared" si="1132"/>
        <v>JSR +113,2</v>
      </c>
      <c r="AI1609" t="str">
        <f t="shared" si="1133"/>
        <v>1,+113,2</v>
      </c>
      <c r="AJ1609" s="16" t="str">
        <f t="shared" si="1134"/>
        <v>+113,2</v>
      </c>
      <c r="AK1609" t="str">
        <f t="shared" si="1135"/>
        <v>MOVL# 1,1,SNC</v>
      </c>
      <c r="AL1609" s="4" t="str">
        <f t="shared" si="1136"/>
        <v>MOV</v>
      </c>
      <c r="AM1609" s="4" t="str">
        <f t="shared" si="1137"/>
        <v>L</v>
      </c>
      <c r="AN1609" s="4" t="str">
        <f t="shared" si="1138"/>
        <v/>
      </c>
      <c r="AO1609" s="4" t="str">
        <f t="shared" si="1139"/>
        <v>#</v>
      </c>
      <c r="AP1609" s="15" t="str">
        <f t="shared" si="1140"/>
        <v>,SNC</v>
      </c>
      <c r="AQ1609" s="9" t="str">
        <f>_xlfn.XLOOKUP(D1609,Sheet2!$E$3:$E$101,Sheet2!$F$3:$F$101,"******************")</f>
        <v>******************</v>
      </c>
      <c r="AR1609" s="33" t="str">
        <f t="shared" si="1126"/>
        <v>DOAS 1,PTP</v>
      </c>
      <c r="AS1609" s="9" t="str">
        <f t="shared" si="1127"/>
        <v>DOAS</v>
      </c>
      <c r="AT1609" s="4">
        <f t="shared" si="1141"/>
        <v>1</v>
      </c>
      <c r="AU1609" s="6">
        <f t="shared" si="1142"/>
        <v>1</v>
      </c>
      <c r="AV1609" s="4" t="str">
        <f t="shared" si="1143"/>
        <v>S</v>
      </c>
      <c r="AW1609" s="4">
        <f t="shared" si="1144"/>
        <v>13</v>
      </c>
      <c r="AX1609" s="4" t="str">
        <f>_xlfn.XLOOKUP(AW1609,Sheet2!$Q$3:$Q$66,Sheet2!$R$3:$R$66,"**")</f>
        <v>PTP</v>
      </c>
      <c r="AY1609" s="4">
        <f t="shared" si="1145"/>
        <v>2</v>
      </c>
      <c r="AZ1609" s="16" t="str">
        <f t="shared" si="1146"/>
        <v>SKPBZ</v>
      </c>
    </row>
    <row r="1610" spans="1:52" x14ac:dyDescent="0.35">
      <c r="B1610" s="3">
        <f t="shared" si="1104"/>
        <v>31</v>
      </c>
      <c r="C1610" s="1">
        <f t="shared" si="1105"/>
        <v>3360</v>
      </c>
      <c r="D1610" s="2">
        <v>6242</v>
      </c>
      <c r="E1610" s="2" t="str">
        <f>_xlfn.XLOOKUP(C1610,Sheet2!$N$3:$N$1000,Sheet2!$O$3:$O$1000,"")</f>
        <v/>
      </c>
      <c r="F1610" s="9" t="str">
        <f t="shared" si="1103"/>
        <v>EHALT</v>
      </c>
      <c r="G1610" s="4" t="str">
        <f t="shared" si="1123"/>
        <v>14</v>
      </c>
      <c r="H1610" s="4">
        <f t="shared" si="1124"/>
        <v>242</v>
      </c>
      <c r="I1610" s="6">
        <f t="shared" si="1116"/>
        <v>0</v>
      </c>
      <c r="J1610" s="6">
        <f t="shared" si="1117"/>
        <v>0</v>
      </c>
      <c r="K1610" s="6">
        <f t="shared" si="1118"/>
        <v>6</v>
      </c>
      <c r="L1610" s="6">
        <f t="shared" si="1119"/>
        <v>2</v>
      </c>
      <c r="M1610" s="6">
        <f t="shared" si="1120"/>
        <v>4</v>
      </c>
      <c r="N1610" s="6">
        <f t="shared" si="1121"/>
        <v>2</v>
      </c>
      <c r="O1610" s="13">
        <f t="shared" si="1122"/>
        <v>1</v>
      </c>
      <c r="P1610" s="4">
        <f t="shared" si="1128"/>
        <v>0</v>
      </c>
      <c r="Q1610" s="4">
        <f t="shared" si="1129"/>
        <v>1</v>
      </c>
      <c r="R1610">
        <f t="shared" si="1106"/>
        <v>242</v>
      </c>
      <c r="S1610" s="4">
        <f t="shared" si="1107"/>
        <v>0</v>
      </c>
      <c r="T1610" s="15">
        <f t="shared" si="1108"/>
        <v>1</v>
      </c>
      <c r="U1610" s="4">
        <f t="shared" si="1109"/>
        <v>0</v>
      </c>
      <c r="V1610" s="4">
        <f t="shared" si="1110"/>
        <v>1</v>
      </c>
      <c r="W1610" s="4">
        <f t="shared" si="1111"/>
        <v>4</v>
      </c>
      <c r="X1610" s="6">
        <f t="shared" si="1112"/>
        <v>2</v>
      </c>
      <c r="Y1610" s="4">
        <f t="shared" si="1113"/>
        <v>2</v>
      </c>
      <c r="Z1610" s="6">
        <f t="shared" si="1114"/>
        <v>0</v>
      </c>
      <c r="AA1610" s="18">
        <f t="shared" si="1115"/>
        <v>2</v>
      </c>
      <c r="AB1610" s="9" t="str">
        <f t="shared" si="1130"/>
        <v>I.EHA</v>
      </c>
      <c r="AC1610" s="9" t="str">
        <f>_xlfn.XLOOKUP(R1610,Sheet2!$H$3:$H$258,Sheet2!$I$3:$I$258,"-----")</f>
        <v>I.EHA</v>
      </c>
      <c r="AD1610" s="9" t="str">
        <f>_xlfn.XLOOKUP(VALUE(AE1610),Sheet2!$N$3:$N$1000,Sheet2!$O$3:$O$1000,"********")</f>
        <v>********</v>
      </c>
      <c r="AE1610" t="str">
        <f t="shared" si="1125"/>
        <v>3222</v>
      </c>
      <c r="AF1610" s="9" t="str">
        <f>IF(R1610&lt;200,"+"&amp;TEXT(R1610,"0"),"-"&amp;TEXT(_xlfn.XLOOKUP(R1610,Sheet2!$K$3:$K$130,Sheet2!$L$3:$L$130,"-----"),"0"))</f>
        <v>-136</v>
      </c>
      <c r="AG1610" s="9" t="str">
        <f t="shared" si="1131"/>
        <v>@</v>
      </c>
      <c r="AH1610" s="9" t="str">
        <f t="shared" si="1132"/>
        <v>JSR @I.EHA</v>
      </c>
      <c r="AI1610" t="str">
        <f t="shared" si="1133"/>
        <v>1,@I.EHA</v>
      </c>
      <c r="AJ1610" s="16" t="str">
        <f t="shared" si="1134"/>
        <v>@I.EHA</v>
      </c>
      <c r="AK1610" t="str">
        <f t="shared" si="1135"/>
        <v>ADCOR 0,1,SZC</v>
      </c>
      <c r="AL1610" s="4" t="str">
        <f t="shared" si="1136"/>
        <v>ADC</v>
      </c>
      <c r="AM1610" s="4" t="str">
        <f t="shared" si="1137"/>
        <v>R</v>
      </c>
      <c r="AN1610" s="4" t="str">
        <f t="shared" si="1138"/>
        <v>O</v>
      </c>
      <c r="AO1610" s="4" t="str">
        <f t="shared" si="1139"/>
        <v/>
      </c>
      <c r="AP1610" s="15" t="str">
        <f t="shared" si="1140"/>
        <v>,SZC</v>
      </c>
      <c r="AQ1610" s="9" t="str">
        <f>_xlfn.XLOOKUP(D1610,Sheet2!$E$3:$E$101,Sheet2!$F$3:$F$101,"******************")</f>
        <v>EHALT</v>
      </c>
      <c r="AR1610" s="33" t="str">
        <f t="shared" si="1126"/>
        <v>DOBC 1,**</v>
      </c>
      <c r="AS1610" s="9" t="str">
        <f t="shared" si="1127"/>
        <v>DOBC</v>
      </c>
      <c r="AT1610" s="4">
        <f t="shared" si="1141"/>
        <v>1</v>
      </c>
      <c r="AU1610" s="6">
        <f t="shared" si="1142"/>
        <v>2</v>
      </c>
      <c r="AV1610" s="4" t="str">
        <f t="shared" si="1143"/>
        <v>C</v>
      </c>
      <c r="AW1610" s="4">
        <f t="shared" si="1144"/>
        <v>42</v>
      </c>
      <c r="AX1610" s="4" t="str">
        <f>_xlfn.XLOOKUP(AW1610,Sheet2!$Q$3:$Q$66,Sheet2!$R$3:$R$66,"**")</f>
        <v>**</v>
      </c>
      <c r="AY1610" s="4">
        <f t="shared" si="1145"/>
        <v>4</v>
      </c>
      <c r="AZ1610" s="16" t="str">
        <f t="shared" si="1146"/>
        <v>SKPDN</v>
      </c>
    </row>
    <row r="1611" spans="1:52" x14ac:dyDescent="0.35">
      <c r="B1611" s="3">
        <f t="shared" si="1104"/>
        <v>32</v>
      </c>
      <c r="C1611" s="1">
        <f t="shared" si="1105"/>
        <v>3361</v>
      </c>
      <c r="D1611" s="2">
        <v>6243</v>
      </c>
      <c r="E1611" s="2" t="str">
        <f>_xlfn.XLOOKUP(C1611,Sheet2!$N$3:$N$1000,Sheet2!$O$3:$O$1000,"")</f>
        <v/>
      </c>
      <c r="F1611" s="9" t="str">
        <f t="shared" si="1103"/>
        <v>LOOP</v>
      </c>
      <c r="G1611" s="4" t="str">
        <f t="shared" si="1123"/>
        <v>14</v>
      </c>
      <c r="H1611" s="4">
        <f t="shared" si="1124"/>
        <v>243</v>
      </c>
      <c r="I1611" s="6">
        <f t="shared" si="1116"/>
        <v>0</v>
      </c>
      <c r="J1611" s="6">
        <f t="shared" si="1117"/>
        <v>0</v>
      </c>
      <c r="K1611" s="6">
        <f t="shared" si="1118"/>
        <v>6</v>
      </c>
      <c r="L1611" s="6">
        <f t="shared" si="1119"/>
        <v>2</v>
      </c>
      <c r="M1611" s="6">
        <f t="shared" si="1120"/>
        <v>4</v>
      </c>
      <c r="N1611" s="6">
        <f t="shared" si="1121"/>
        <v>3</v>
      </c>
      <c r="O1611" s="13">
        <f t="shared" si="1122"/>
        <v>1</v>
      </c>
      <c r="P1611" s="4">
        <f t="shared" si="1128"/>
        <v>0</v>
      </c>
      <c r="Q1611" s="4">
        <f t="shared" si="1129"/>
        <v>1</v>
      </c>
      <c r="R1611">
        <f t="shared" si="1106"/>
        <v>243</v>
      </c>
      <c r="S1611" s="4">
        <f t="shared" si="1107"/>
        <v>0</v>
      </c>
      <c r="T1611" s="15">
        <f t="shared" si="1108"/>
        <v>1</v>
      </c>
      <c r="U1611" s="4">
        <f t="shared" si="1109"/>
        <v>0</v>
      </c>
      <c r="V1611" s="4">
        <f t="shared" si="1110"/>
        <v>1</v>
      </c>
      <c r="W1611" s="4">
        <f t="shared" si="1111"/>
        <v>4</v>
      </c>
      <c r="X1611" s="6">
        <f t="shared" si="1112"/>
        <v>2</v>
      </c>
      <c r="Y1611" s="4">
        <f t="shared" si="1113"/>
        <v>2</v>
      </c>
      <c r="Z1611" s="6">
        <f t="shared" si="1114"/>
        <v>0</v>
      </c>
      <c r="AA1611" s="18">
        <f t="shared" si="1115"/>
        <v>3</v>
      </c>
      <c r="AB1611" s="9" t="str">
        <f t="shared" si="1130"/>
        <v>I.LOO</v>
      </c>
      <c r="AC1611" s="9" t="str">
        <f>_xlfn.XLOOKUP(R1611,Sheet2!$H$3:$H$258,Sheet2!$I$3:$I$258,"-----")</f>
        <v>I.LOO</v>
      </c>
      <c r="AD1611" s="9" t="str">
        <f>_xlfn.XLOOKUP(VALUE(AE1611),Sheet2!$N$3:$N$1000,Sheet2!$O$3:$O$1000,"********")</f>
        <v>********</v>
      </c>
      <c r="AE1611" t="str">
        <f t="shared" si="1125"/>
        <v>3224</v>
      </c>
      <c r="AF1611" s="9" t="str">
        <f>IF(R1611&lt;200,"+"&amp;TEXT(R1611,"0"),"-"&amp;TEXT(_xlfn.XLOOKUP(R1611,Sheet2!$K$3:$K$130,Sheet2!$L$3:$L$130,"-----"),"0"))</f>
        <v>-135</v>
      </c>
      <c r="AG1611" s="9" t="str">
        <f t="shared" si="1131"/>
        <v>@</v>
      </c>
      <c r="AH1611" s="9" t="str">
        <f t="shared" si="1132"/>
        <v>JSR @I.LOO</v>
      </c>
      <c r="AI1611" t="str">
        <f t="shared" si="1133"/>
        <v>1,@I.LOO</v>
      </c>
      <c r="AJ1611" s="16" t="str">
        <f t="shared" si="1134"/>
        <v>@I.LOO</v>
      </c>
      <c r="AK1611" t="str">
        <f t="shared" si="1135"/>
        <v>ADCOR 0,1,SNC</v>
      </c>
      <c r="AL1611" s="4" t="str">
        <f t="shared" si="1136"/>
        <v>ADC</v>
      </c>
      <c r="AM1611" s="4" t="str">
        <f t="shared" si="1137"/>
        <v>R</v>
      </c>
      <c r="AN1611" s="4" t="str">
        <f t="shared" si="1138"/>
        <v>O</v>
      </c>
      <c r="AO1611" s="4" t="str">
        <f t="shared" si="1139"/>
        <v/>
      </c>
      <c r="AP1611" s="15" t="str">
        <f t="shared" si="1140"/>
        <v>,SNC</v>
      </c>
      <c r="AQ1611" s="9" t="str">
        <f>_xlfn.XLOOKUP(D1611,Sheet2!$E$3:$E$101,Sheet2!$F$3:$F$101,"******************")</f>
        <v>LOOP</v>
      </c>
      <c r="AR1611" s="33" t="str">
        <f t="shared" si="1126"/>
        <v>DOBC 1,**</v>
      </c>
      <c r="AS1611" s="9" t="str">
        <f t="shared" si="1127"/>
        <v>DOBC</v>
      </c>
      <c r="AT1611" s="4">
        <f t="shared" si="1141"/>
        <v>1</v>
      </c>
      <c r="AU1611" s="6">
        <f t="shared" si="1142"/>
        <v>2</v>
      </c>
      <c r="AV1611" s="4" t="str">
        <f t="shared" si="1143"/>
        <v>C</v>
      </c>
      <c r="AW1611" s="4">
        <f t="shared" si="1144"/>
        <v>43</v>
      </c>
      <c r="AX1611" s="4" t="str">
        <f>_xlfn.XLOOKUP(AW1611,Sheet2!$Q$3:$Q$66,Sheet2!$R$3:$R$66,"**")</f>
        <v>**</v>
      </c>
      <c r="AY1611" s="4">
        <f t="shared" si="1145"/>
        <v>4</v>
      </c>
      <c r="AZ1611" s="16" t="str">
        <f t="shared" si="1146"/>
        <v>SKPDN</v>
      </c>
    </row>
    <row r="1612" spans="1:52" x14ac:dyDescent="0.35">
      <c r="A1612" s="5" t="s">
        <v>59</v>
      </c>
      <c r="B1612" s="3">
        <v>2</v>
      </c>
      <c r="C1612" s="1">
        <f t="shared" si="1105"/>
        <v>3362</v>
      </c>
      <c r="D1612" s="2">
        <v>6237</v>
      </c>
      <c r="E1612" s="2" t="str">
        <f>_xlfn.XLOOKUP(C1612,Sheet2!$N$3:$N$1000,Sheet2!$O$3:$O$1000,"")</f>
        <v>E1</v>
      </c>
      <c r="F1612" s="9" t="str">
        <f t="shared" si="1103"/>
        <v>JSR @ISET</v>
      </c>
      <c r="G1612" s="4" t="str">
        <f t="shared" si="1123"/>
        <v>14</v>
      </c>
      <c r="H1612" s="4">
        <f t="shared" si="1124"/>
        <v>237</v>
      </c>
      <c r="I1612" s="6">
        <f t="shared" si="1116"/>
        <v>0</v>
      </c>
      <c r="J1612" s="6">
        <f t="shared" si="1117"/>
        <v>0</v>
      </c>
      <c r="K1612" s="6">
        <f t="shared" si="1118"/>
        <v>6</v>
      </c>
      <c r="L1612" s="6">
        <f t="shared" si="1119"/>
        <v>2</v>
      </c>
      <c r="M1612" s="6">
        <f t="shared" si="1120"/>
        <v>3</v>
      </c>
      <c r="N1612" s="6">
        <f t="shared" si="1121"/>
        <v>7</v>
      </c>
      <c r="O1612" s="13">
        <f t="shared" si="1122"/>
        <v>1</v>
      </c>
      <c r="P1612" s="4">
        <f t="shared" si="1128"/>
        <v>0</v>
      </c>
      <c r="Q1612" s="4">
        <f t="shared" si="1129"/>
        <v>1</v>
      </c>
      <c r="R1612">
        <f t="shared" si="1106"/>
        <v>237</v>
      </c>
      <c r="S1612" s="4">
        <f t="shared" si="1107"/>
        <v>0</v>
      </c>
      <c r="T1612" s="15">
        <f t="shared" si="1108"/>
        <v>1</v>
      </c>
      <c r="U1612" s="4">
        <f t="shared" si="1109"/>
        <v>0</v>
      </c>
      <c r="V1612" s="4">
        <f t="shared" si="1110"/>
        <v>1</v>
      </c>
      <c r="W1612" s="4">
        <f t="shared" si="1111"/>
        <v>4</v>
      </c>
      <c r="X1612" s="6">
        <f t="shared" si="1112"/>
        <v>2</v>
      </c>
      <c r="Y1612" s="4">
        <f t="shared" si="1113"/>
        <v>1</v>
      </c>
      <c r="Z1612" s="6">
        <f t="shared" si="1114"/>
        <v>1</v>
      </c>
      <c r="AA1612" s="18">
        <f t="shared" si="1115"/>
        <v>7</v>
      </c>
      <c r="AB1612" s="9" t="str">
        <f t="shared" si="1130"/>
        <v>ISET</v>
      </c>
      <c r="AC1612" s="9" t="str">
        <f>_xlfn.XLOOKUP(R1612,Sheet2!$H$3:$H$258,Sheet2!$I$3:$I$258,"-----")</f>
        <v>ISET</v>
      </c>
      <c r="AD1612" s="9" t="str">
        <f>_xlfn.XLOOKUP(VALUE(AE1612),Sheet2!$N$3:$N$1000,Sheet2!$O$3:$O$1000,"********")</f>
        <v>********</v>
      </c>
      <c r="AE1612" t="str">
        <f t="shared" si="1125"/>
        <v>3221</v>
      </c>
      <c r="AF1612" s="9" t="str">
        <f>IF(R1612&lt;200,"+"&amp;TEXT(R1612,"0"),"-"&amp;TEXT(_xlfn.XLOOKUP(R1612,Sheet2!$K$3:$K$130,Sheet2!$L$3:$L$130,"-----"),"0"))</f>
        <v>-141</v>
      </c>
      <c r="AG1612" s="9" t="str">
        <f t="shared" si="1131"/>
        <v>@</v>
      </c>
      <c r="AH1612" s="9" t="str">
        <f t="shared" si="1132"/>
        <v>JSR @ISET</v>
      </c>
      <c r="AI1612" t="str">
        <f t="shared" si="1133"/>
        <v>1,@ISET</v>
      </c>
      <c r="AJ1612" s="16" t="str">
        <f t="shared" si="1134"/>
        <v>@ISET</v>
      </c>
      <c r="AK1612" t="str">
        <f t="shared" si="1135"/>
        <v>ADCZR# 0,1,SBN</v>
      </c>
      <c r="AL1612" s="4" t="str">
        <f t="shared" si="1136"/>
        <v>ADC</v>
      </c>
      <c r="AM1612" s="4" t="str">
        <f t="shared" si="1137"/>
        <v>R</v>
      </c>
      <c r="AN1612" s="4" t="str">
        <f t="shared" si="1138"/>
        <v>Z</v>
      </c>
      <c r="AO1612" s="4" t="str">
        <f t="shared" si="1139"/>
        <v>#</v>
      </c>
      <c r="AP1612" s="15" t="str">
        <f t="shared" si="1140"/>
        <v>,SBN</v>
      </c>
      <c r="AQ1612" s="9" t="str">
        <f>_xlfn.XLOOKUP(D1612,Sheet2!$E$3:$E$101,Sheet2!$F$3:$F$101,"******************")</f>
        <v>******************</v>
      </c>
      <c r="AR1612" s="33" t="str">
        <f t="shared" si="1126"/>
        <v>DOBC 1,**</v>
      </c>
      <c r="AS1612" s="9" t="str">
        <f t="shared" si="1127"/>
        <v>DOBC</v>
      </c>
      <c r="AT1612" s="4">
        <f t="shared" si="1141"/>
        <v>1</v>
      </c>
      <c r="AU1612" s="6">
        <f t="shared" si="1142"/>
        <v>2</v>
      </c>
      <c r="AV1612" s="4" t="str">
        <f t="shared" si="1143"/>
        <v>C</v>
      </c>
      <c r="AW1612" s="4">
        <f t="shared" si="1144"/>
        <v>37</v>
      </c>
      <c r="AX1612" s="4" t="str">
        <f>_xlfn.XLOOKUP(AW1612,Sheet2!$Q$3:$Q$66,Sheet2!$R$3:$R$66,"**")</f>
        <v>**</v>
      </c>
      <c r="AY1612" s="4">
        <f t="shared" si="1145"/>
        <v>4</v>
      </c>
      <c r="AZ1612" s="16" t="str">
        <f t="shared" si="1146"/>
        <v>SKPDN</v>
      </c>
    </row>
    <row r="1613" spans="1:52" x14ac:dyDescent="0.35">
      <c r="B1613" s="3">
        <f t="shared" si="1104"/>
        <v>3</v>
      </c>
      <c r="C1613" s="1">
        <f t="shared" si="1105"/>
        <v>3363</v>
      </c>
      <c r="D1613" s="2">
        <v>6261</v>
      </c>
      <c r="E1613" s="2" t="str">
        <f>_xlfn.XLOOKUP(C1613,Sheet2!$N$3:$N$1000,Sheet2!$O$3:$O$1000,"")</f>
        <v/>
      </c>
      <c r="F1613" s="9" t="str">
        <f t="shared" si="1103"/>
        <v>DOSEK</v>
      </c>
      <c r="G1613" s="4" t="str">
        <f t="shared" si="1123"/>
        <v>14</v>
      </c>
      <c r="H1613" s="4">
        <f t="shared" si="1124"/>
        <v>261</v>
      </c>
      <c r="I1613" s="6">
        <f t="shared" si="1116"/>
        <v>0</v>
      </c>
      <c r="J1613" s="6">
        <f t="shared" si="1117"/>
        <v>0</v>
      </c>
      <c r="K1613" s="6">
        <f t="shared" si="1118"/>
        <v>6</v>
      </c>
      <c r="L1613" s="6">
        <f t="shared" si="1119"/>
        <v>2</v>
      </c>
      <c r="M1613" s="6">
        <f t="shared" si="1120"/>
        <v>6</v>
      </c>
      <c r="N1613" s="6">
        <f t="shared" si="1121"/>
        <v>1</v>
      </c>
      <c r="O1613" s="13">
        <f t="shared" si="1122"/>
        <v>1</v>
      </c>
      <c r="P1613" s="4">
        <f t="shared" si="1128"/>
        <v>0</v>
      </c>
      <c r="Q1613" s="4">
        <f t="shared" si="1129"/>
        <v>1</v>
      </c>
      <c r="R1613">
        <f t="shared" si="1106"/>
        <v>261</v>
      </c>
      <c r="S1613" s="4">
        <f t="shared" si="1107"/>
        <v>0</v>
      </c>
      <c r="T1613" s="15">
        <f t="shared" si="1108"/>
        <v>1</v>
      </c>
      <c r="U1613" s="4">
        <f t="shared" si="1109"/>
        <v>0</v>
      </c>
      <c r="V1613" s="4">
        <f t="shared" si="1110"/>
        <v>1</v>
      </c>
      <c r="W1613" s="4">
        <f t="shared" si="1111"/>
        <v>4</v>
      </c>
      <c r="X1613" s="6">
        <f t="shared" si="1112"/>
        <v>2</v>
      </c>
      <c r="Y1613" s="4">
        <f t="shared" si="1113"/>
        <v>3</v>
      </c>
      <c r="Z1613" s="6">
        <f t="shared" si="1114"/>
        <v>0</v>
      </c>
      <c r="AA1613" s="18">
        <f t="shared" si="1115"/>
        <v>1</v>
      </c>
      <c r="AB1613" s="9" t="str">
        <f t="shared" si="1130"/>
        <v>IDOS</v>
      </c>
      <c r="AC1613" s="9" t="str">
        <f>_xlfn.XLOOKUP(R1613,Sheet2!$H$3:$H$258,Sheet2!$I$3:$I$258,"-----")</f>
        <v>IDOS</v>
      </c>
      <c r="AD1613" s="9" t="str">
        <f>_xlfn.XLOOKUP(VALUE(AE1613),Sheet2!$N$3:$N$1000,Sheet2!$O$3:$O$1000,"********")</f>
        <v>D32C</v>
      </c>
      <c r="AE1613" t="str">
        <f t="shared" si="1125"/>
        <v>3244</v>
      </c>
      <c r="AF1613" s="9" t="str">
        <f>IF(R1613&lt;200,"+"&amp;TEXT(R1613,"0"),"-"&amp;TEXT(_xlfn.XLOOKUP(R1613,Sheet2!$K$3:$K$130,Sheet2!$L$3:$L$130,"-----"),"0"))</f>
        <v>-117</v>
      </c>
      <c r="AG1613" s="9" t="str">
        <f t="shared" si="1131"/>
        <v>@</v>
      </c>
      <c r="AH1613" s="9" t="str">
        <f t="shared" si="1132"/>
        <v>JSR @IDOS</v>
      </c>
      <c r="AI1613" t="str">
        <f t="shared" si="1133"/>
        <v>1,@IDOS</v>
      </c>
      <c r="AJ1613" s="16" t="str">
        <f t="shared" si="1134"/>
        <v>@IDOS</v>
      </c>
      <c r="AK1613" t="str">
        <f t="shared" si="1135"/>
        <v>ADCCR 0,1,SKP</v>
      </c>
      <c r="AL1613" s="4" t="str">
        <f t="shared" si="1136"/>
        <v>ADC</v>
      </c>
      <c r="AM1613" s="4" t="str">
        <f t="shared" si="1137"/>
        <v>R</v>
      </c>
      <c r="AN1613" s="4" t="str">
        <f t="shared" si="1138"/>
        <v>C</v>
      </c>
      <c r="AO1613" s="4" t="str">
        <f t="shared" si="1139"/>
        <v/>
      </c>
      <c r="AP1613" s="15" t="str">
        <f t="shared" si="1140"/>
        <v>,SKP</v>
      </c>
      <c r="AQ1613" s="9" t="str">
        <f>_xlfn.XLOOKUP(D1613,Sheet2!$E$3:$E$101,Sheet2!$F$3:$F$101,"******************")</f>
        <v>DOSEK</v>
      </c>
      <c r="AR1613" s="33" t="str">
        <f t="shared" si="1126"/>
        <v>DOBC 1,**</v>
      </c>
      <c r="AS1613" s="9" t="str">
        <f t="shared" si="1127"/>
        <v>DOBC</v>
      </c>
      <c r="AT1613" s="4">
        <f t="shared" si="1141"/>
        <v>1</v>
      </c>
      <c r="AU1613" s="6">
        <f t="shared" si="1142"/>
        <v>2</v>
      </c>
      <c r="AV1613" s="4" t="str">
        <f t="shared" si="1143"/>
        <v>C</v>
      </c>
      <c r="AW1613" s="4">
        <f t="shared" si="1144"/>
        <v>61</v>
      </c>
      <c r="AX1613" s="4" t="str">
        <f>_xlfn.XLOOKUP(AW1613,Sheet2!$Q$3:$Q$66,Sheet2!$R$3:$R$66,"**")</f>
        <v>**</v>
      </c>
      <c r="AY1613" s="4">
        <f t="shared" si="1145"/>
        <v>4</v>
      </c>
      <c r="AZ1613" s="16" t="str">
        <f t="shared" si="1146"/>
        <v>SKPDN</v>
      </c>
    </row>
    <row r="1614" spans="1:52" x14ac:dyDescent="0.35">
      <c r="B1614" s="3">
        <f t="shared" si="1104"/>
        <v>4</v>
      </c>
      <c r="C1614" s="1">
        <f t="shared" si="1105"/>
        <v>3364</v>
      </c>
      <c r="D1614" s="2">
        <v>0</v>
      </c>
      <c r="E1614" s="2" t="str">
        <f>_xlfn.XLOOKUP(C1614,Sheet2!$N$3:$N$1000,Sheet2!$O$3:$O$1000,"")</f>
        <v/>
      </c>
      <c r="F1614" s="9" t="str">
        <f t="shared" si="1103"/>
        <v>0</v>
      </c>
      <c r="G1614" s="4" t="str">
        <f t="shared" si="1123"/>
        <v>0</v>
      </c>
      <c r="H1614" s="4">
        <f t="shared" si="1124"/>
        <v>0</v>
      </c>
      <c r="I1614" s="6">
        <f t="shared" si="1116"/>
        <v>0</v>
      </c>
      <c r="J1614" s="6">
        <f t="shared" si="1117"/>
        <v>0</v>
      </c>
      <c r="K1614" s="6">
        <f t="shared" si="1118"/>
        <v>0</v>
      </c>
      <c r="L1614" s="6">
        <f t="shared" si="1119"/>
        <v>0</v>
      </c>
      <c r="M1614" s="6">
        <f t="shared" si="1120"/>
        <v>0</v>
      </c>
      <c r="N1614" s="6">
        <f t="shared" si="1121"/>
        <v>0</v>
      </c>
      <c r="O1614" s="13">
        <f t="shared" si="1122"/>
        <v>0</v>
      </c>
      <c r="P1614" s="4">
        <f t="shared" si="1128"/>
        <v>0</v>
      </c>
      <c r="Q1614" s="4">
        <f t="shared" si="1129"/>
        <v>0</v>
      </c>
      <c r="R1614">
        <f t="shared" si="1106"/>
        <v>0</v>
      </c>
      <c r="S1614" s="4">
        <f t="shared" si="1107"/>
        <v>0</v>
      </c>
      <c r="T1614" s="15">
        <f t="shared" si="1108"/>
        <v>0</v>
      </c>
      <c r="U1614" s="4">
        <f t="shared" si="1109"/>
        <v>0</v>
      </c>
      <c r="V1614" s="4">
        <f t="shared" si="1110"/>
        <v>0</v>
      </c>
      <c r="W1614" s="4">
        <f t="shared" si="1111"/>
        <v>0</v>
      </c>
      <c r="X1614" s="6">
        <f t="shared" si="1112"/>
        <v>0</v>
      </c>
      <c r="Y1614" s="4">
        <f t="shared" si="1113"/>
        <v>0</v>
      </c>
      <c r="Z1614" s="6">
        <f t="shared" si="1114"/>
        <v>0</v>
      </c>
      <c r="AA1614" s="18">
        <f t="shared" si="1115"/>
        <v>0</v>
      </c>
      <c r="AB1614" s="9" t="str">
        <f t="shared" si="1130"/>
        <v>0</v>
      </c>
      <c r="AC1614" s="9" t="str">
        <f>_xlfn.XLOOKUP(R1614,Sheet2!$H$3:$H$258,Sheet2!$I$3:$I$258,"-----")</f>
        <v>0</v>
      </c>
      <c r="AD1614" s="9" t="str">
        <f>_xlfn.XLOOKUP(VALUE(AE1614),Sheet2!$N$3:$N$1000,Sheet2!$O$3:$O$1000,"********")</f>
        <v>********</v>
      </c>
      <c r="AE1614" t="str">
        <f t="shared" si="1125"/>
        <v>3364</v>
      </c>
      <c r="AF1614" s="9" t="str">
        <f>IF(R1614&lt;200,"+"&amp;TEXT(R1614,"0"),"-"&amp;TEXT(_xlfn.XLOOKUP(R1614,Sheet2!$K$3:$K$130,Sheet2!$L$3:$L$130,"-----"),"0"))</f>
        <v>+0</v>
      </c>
      <c r="AG1614" s="9" t="str">
        <f t="shared" si="1131"/>
        <v/>
      </c>
      <c r="AH1614" s="9" t="str">
        <f t="shared" si="1132"/>
        <v>JMP 0</v>
      </c>
      <c r="AI1614" t="str">
        <f t="shared" si="1133"/>
        <v>0,0</v>
      </c>
      <c r="AJ1614" s="16" t="str">
        <f t="shared" si="1134"/>
        <v>0</v>
      </c>
      <c r="AK1614" t="str">
        <f t="shared" si="1135"/>
        <v>COM 0,0</v>
      </c>
      <c r="AL1614" s="4" t="str">
        <f t="shared" si="1136"/>
        <v>COM</v>
      </c>
      <c r="AM1614" s="4" t="str">
        <f t="shared" si="1137"/>
        <v/>
      </c>
      <c r="AN1614" s="4" t="str">
        <f t="shared" si="1138"/>
        <v/>
      </c>
      <c r="AO1614" s="4" t="str">
        <f t="shared" si="1139"/>
        <v/>
      </c>
      <c r="AP1614" s="15" t="str">
        <f t="shared" si="1140"/>
        <v/>
      </c>
      <c r="AQ1614" s="9" t="str">
        <f>_xlfn.XLOOKUP(D1614,Sheet2!$E$3:$E$101,Sheet2!$F$3:$F$101,"******************")</f>
        <v>0</v>
      </c>
      <c r="AR1614" s="33" t="str">
        <f t="shared" si="1126"/>
        <v>NIO 0</v>
      </c>
      <c r="AS1614" s="9" t="str">
        <f t="shared" si="1127"/>
        <v>DOC</v>
      </c>
      <c r="AT1614" s="4">
        <f t="shared" si="1141"/>
        <v>0</v>
      </c>
      <c r="AU1614" s="6">
        <f t="shared" si="1142"/>
        <v>0</v>
      </c>
      <c r="AV1614" s="4" t="str">
        <f t="shared" si="1143"/>
        <v/>
      </c>
      <c r="AW1614" s="4">
        <f t="shared" si="1144"/>
        <v>0</v>
      </c>
      <c r="AX1614" s="4" t="str">
        <f>_xlfn.XLOOKUP(AW1614,Sheet2!$Q$3:$Q$66,Sheet2!$R$3:$R$66,"**")</f>
        <v>0</v>
      </c>
      <c r="AY1614" s="4">
        <f t="shared" si="1145"/>
        <v>0</v>
      </c>
      <c r="AZ1614" s="16" t="str">
        <f t="shared" si="1146"/>
        <v>SKPBN</v>
      </c>
    </row>
    <row r="1615" spans="1:52" x14ac:dyDescent="0.35">
      <c r="B1615" s="3">
        <f t="shared" si="1104"/>
        <v>5</v>
      </c>
      <c r="C1615" s="1">
        <f t="shared" si="1105"/>
        <v>3365</v>
      </c>
      <c r="D1615" s="2">
        <v>6242</v>
      </c>
      <c r="E1615" s="2" t="str">
        <f>_xlfn.XLOOKUP(C1615,Sheet2!$N$3:$N$1000,Sheet2!$O$3:$O$1000,"")</f>
        <v/>
      </c>
      <c r="F1615" s="9" t="str">
        <f t="shared" si="1103"/>
        <v>EHALT</v>
      </c>
      <c r="G1615" s="4" t="str">
        <f t="shared" si="1123"/>
        <v>14</v>
      </c>
      <c r="H1615" s="4">
        <f t="shared" si="1124"/>
        <v>242</v>
      </c>
      <c r="I1615" s="6">
        <f t="shared" si="1116"/>
        <v>0</v>
      </c>
      <c r="J1615" s="6">
        <f t="shared" si="1117"/>
        <v>0</v>
      </c>
      <c r="K1615" s="6">
        <f t="shared" si="1118"/>
        <v>6</v>
      </c>
      <c r="L1615" s="6">
        <f t="shared" si="1119"/>
        <v>2</v>
      </c>
      <c r="M1615" s="6">
        <f t="shared" si="1120"/>
        <v>4</v>
      </c>
      <c r="N1615" s="6">
        <f t="shared" si="1121"/>
        <v>2</v>
      </c>
      <c r="O1615" s="13">
        <f t="shared" si="1122"/>
        <v>1</v>
      </c>
      <c r="P1615" s="4">
        <f t="shared" si="1128"/>
        <v>0</v>
      </c>
      <c r="Q1615" s="4">
        <f t="shared" si="1129"/>
        <v>1</v>
      </c>
      <c r="R1615">
        <f t="shared" si="1106"/>
        <v>242</v>
      </c>
      <c r="S1615" s="4">
        <f t="shared" si="1107"/>
        <v>0</v>
      </c>
      <c r="T1615" s="15">
        <f t="shared" si="1108"/>
        <v>1</v>
      </c>
      <c r="U1615" s="4">
        <f t="shared" si="1109"/>
        <v>0</v>
      </c>
      <c r="V1615" s="4">
        <f t="shared" si="1110"/>
        <v>1</v>
      </c>
      <c r="W1615" s="4">
        <f t="shared" si="1111"/>
        <v>4</v>
      </c>
      <c r="X1615" s="6">
        <f t="shared" si="1112"/>
        <v>2</v>
      </c>
      <c r="Y1615" s="4">
        <f t="shared" si="1113"/>
        <v>2</v>
      </c>
      <c r="Z1615" s="6">
        <f t="shared" si="1114"/>
        <v>0</v>
      </c>
      <c r="AA1615" s="18">
        <f t="shared" si="1115"/>
        <v>2</v>
      </c>
      <c r="AB1615" s="9" t="str">
        <f t="shared" si="1130"/>
        <v>I.EHA</v>
      </c>
      <c r="AC1615" s="9" t="str">
        <f>_xlfn.XLOOKUP(R1615,Sheet2!$H$3:$H$258,Sheet2!$I$3:$I$258,"-----")</f>
        <v>I.EHA</v>
      </c>
      <c r="AD1615" s="9" t="str">
        <f>_xlfn.XLOOKUP(VALUE(AE1615),Sheet2!$N$3:$N$1000,Sheet2!$O$3:$O$1000,"********")</f>
        <v>********</v>
      </c>
      <c r="AE1615" t="str">
        <f t="shared" si="1125"/>
        <v>3227</v>
      </c>
      <c r="AF1615" s="9" t="str">
        <f>IF(R1615&lt;200,"+"&amp;TEXT(R1615,"0"),"-"&amp;TEXT(_xlfn.XLOOKUP(R1615,Sheet2!$K$3:$K$130,Sheet2!$L$3:$L$130,"-----"),"0"))</f>
        <v>-136</v>
      </c>
      <c r="AG1615" s="9" t="str">
        <f t="shared" si="1131"/>
        <v>@</v>
      </c>
      <c r="AH1615" s="9" t="str">
        <f t="shared" si="1132"/>
        <v>JSR @I.EHA</v>
      </c>
      <c r="AI1615" t="str">
        <f t="shared" si="1133"/>
        <v>1,@I.EHA</v>
      </c>
      <c r="AJ1615" s="16" t="str">
        <f t="shared" si="1134"/>
        <v>@I.EHA</v>
      </c>
      <c r="AK1615" t="str">
        <f t="shared" si="1135"/>
        <v>ADCOR 0,1,SZC</v>
      </c>
      <c r="AL1615" s="4" t="str">
        <f t="shared" si="1136"/>
        <v>ADC</v>
      </c>
      <c r="AM1615" s="4" t="str">
        <f t="shared" si="1137"/>
        <v>R</v>
      </c>
      <c r="AN1615" s="4" t="str">
        <f t="shared" si="1138"/>
        <v>O</v>
      </c>
      <c r="AO1615" s="4" t="str">
        <f t="shared" si="1139"/>
        <v/>
      </c>
      <c r="AP1615" s="15" t="str">
        <f t="shared" si="1140"/>
        <v>,SZC</v>
      </c>
      <c r="AQ1615" s="9" t="str">
        <f>_xlfn.XLOOKUP(D1615,Sheet2!$E$3:$E$101,Sheet2!$F$3:$F$101,"******************")</f>
        <v>EHALT</v>
      </c>
      <c r="AR1615" s="33" t="str">
        <f t="shared" si="1126"/>
        <v>DOBC 1,**</v>
      </c>
      <c r="AS1615" s="9" t="str">
        <f t="shared" si="1127"/>
        <v>DOBC</v>
      </c>
      <c r="AT1615" s="4">
        <f t="shared" si="1141"/>
        <v>1</v>
      </c>
      <c r="AU1615" s="6">
        <f t="shared" si="1142"/>
        <v>2</v>
      </c>
      <c r="AV1615" s="4" t="str">
        <f t="shared" si="1143"/>
        <v>C</v>
      </c>
      <c r="AW1615" s="4">
        <f t="shared" si="1144"/>
        <v>42</v>
      </c>
      <c r="AX1615" s="4" t="str">
        <f>_xlfn.XLOOKUP(AW1615,Sheet2!$Q$3:$Q$66,Sheet2!$R$3:$R$66,"**")</f>
        <v>**</v>
      </c>
      <c r="AY1615" s="4">
        <f t="shared" si="1145"/>
        <v>4</v>
      </c>
      <c r="AZ1615" s="16" t="str">
        <f t="shared" si="1146"/>
        <v>SKPDN</v>
      </c>
    </row>
    <row r="1616" spans="1:52" x14ac:dyDescent="0.35">
      <c r="B1616" s="3">
        <f t="shared" si="1104"/>
        <v>6</v>
      </c>
      <c r="C1616" s="1">
        <f t="shared" si="1105"/>
        <v>3366</v>
      </c>
      <c r="D1616" s="2">
        <v>422</v>
      </c>
      <c r="E1616" s="2" t="str">
        <f>_xlfn.XLOOKUP(C1616,Sheet2!$N$3:$N$1000,Sheet2!$O$3:$O$1000,"")</f>
        <v/>
      </c>
      <c r="F1616" s="9" t="str">
        <f t="shared" si="1103"/>
        <v>JMP E1E</v>
      </c>
      <c r="G1616" s="4" t="str">
        <f t="shared" si="1123"/>
        <v>1</v>
      </c>
      <c r="H1616" s="4">
        <f t="shared" si="1124"/>
        <v>22</v>
      </c>
      <c r="I1616" s="6">
        <f t="shared" si="1116"/>
        <v>0</v>
      </c>
      <c r="J1616" s="6">
        <f t="shared" si="1117"/>
        <v>0</v>
      </c>
      <c r="K1616" s="6">
        <f t="shared" si="1118"/>
        <v>0</v>
      </c>
      <c r="L1616" s="6">
        <f t="shared" si="1119"/>
        <v>4</v>
      </c>
      <c r="M1616" s="6">
        <f t="shared" si="1120"/>
        <v>2</v>
      </c>
      <c r="N1616" s="6">
        <f t="shared" si="1121"/>
        <v>2</v>
      </c>
      <c r="O1616" s="13">
        <f t="shared" si="1122"/>
        <v>0</v>
      </c>
      <c r="P1616" s="4">
        <f t="shared" si="1128"/>
        <v>0</v>
      </c>
      <c r="Q1616" s="4">
        <f t="shared" si="1129"/>
        <v>0</v>
      </c>
      <c r="R1616">
        <f t="shared" si="1106"/>
        <v>22</v>
      </c>
      <c r="S1616" s="4">
        <f t="shared" si="1107"/>
        <v>1</v>
      </c>
      <c r="T1616" s="15">
        <f t="shared" si="1108"/>
        <v>0</v>
      </c>
      <c r="U1616" s="4">
        <f t="shared" si="1109"/>
        <v>0</v>
      </c>
      <c r="V1616" s="4">
        <f t="shared" si="1110"/>
        <v>0</v>
      </c>
      <c r="W1616" s="4">
        <f t="shared" si="1111"/>
        <v>1</v>
      </c>
      <c r="X1616" s="6">
        <f t="shared" si="1112"/>
        <v>0</v>
      </c>
      <c r="Y1616" s="4">
        <f t="shared" si="1113"/>
        <v>1</v>
      </c>
      <c r="Z1616" s="6">
        <f t="shared" si="1114"/>
        <v>0</v>
      </c>
      <c r="AA1616" s="18">
        <f t="shared" si="1115"/>
        <v>2</v>
      </c>
      <c r="AB1616" s="9" t="str">
        <f t="shared" si="1130"/>
        <v>E1E</v>
      </c>
      <c r="AC1616" s="9" t="str">
        <f>_xlfn.XLOOKUP(R1616,Sheet2!$H$3:$H$258,Sheet2!$I$3:$I$258,"-----")</f>
        <v>*****</v>
      </c>
      <c r="AD1616" s="9" t="str">
        <f>_xlfn.XLOOKUP(VALUE(AE1616),Sheet2!$N$3:$N$1000,Sheet2!$O$3:$O$1000,"********")</f>
        <v>E1E</v>
      </c>
      <c r="AE1616" t="str">
        <f t="shared" si="1125"/>
        <v>3410</v>
      </c>
      <c r="AF1616" s="9" t="str">
        <f>IF(R1616&lt;200,"+"&amp;TEXT(R1616,"0"),"-"&amp;TEXT(_xlfn.XLOOKUP(R1616,Sheet2!$K$3:$K$130,Sheet2!$L$3:$L$130,"-----"),"0"))</f>
        <v>+22</v>
      </c>
      <c r="AG1616" s="9" t="str">
        <f t="shared" si="1131"/>
        <v/>
      </c>
      <c r="AH1616" s="9" t="str">
        <f t="shared" si="1132"/>
        <v>JMP E1E</v>
      </c>
      <c r="AI1616" t="str">
        <f t="shared" si="1133"/>
        <v>0,E1E</v>
      </c>
      <c r="AJ1616" s="16" t="str">
        <f t="shared" si="1134"/>
        <v>E1E</v>
      </c>
      <c r="AK1616" t="str">
        <f t="shared" si="1135"/>
        <v>NEGZ 0,0,SZC</v>
      </c>
      <c r="AL1616" s="4" t="str">
        <f t="shared" si="1136"/>
        <v>NEG</v>
      </c>
      <c r="AM1616" s="4" t="str">
        <f t="shared" si="1137"/>
        <v/>
      </c>
      <c r="AN1616" s="4" t="str">
        <f t="shared" si="1138"/>
        <v>Z</v>
      </c>
      <c r="AO1616" s="4" t="str">
        <f t="shared" si="1139"/>
        <v/>
      </c>
      <c r="AP1616" s="15" t="str">
        <f t="shared" si="1140"/>
        <v>,SZC</v>
      </c>
      <c r="AQ1616" s="9" t="str">
        <f>_xlfn.XLOOKUP(D1616,Sheet2!$E$3:$E$101,Sheet2!$F$3:$F$101,"******************")</f>
        <v>******************</v>
      </c>
      <c r="AR1616" s="33" t="str">
        <f t="shared" si="1126"/>
        <v>DIA 0,MTA</v>
      </c>
      <c r="AS1616" s="9" t="str">
        <f t="shared" si="1127"/>
        <v>DIA</v>
      </c>
      <c r="AT1616" s="4">
        <f t="shared" si="1141"/>
        <v>0</v>
      </c>
      <c r="AU1616" s="6">
        <f t="shared" si="1142"/>
        <v>0</v>
      </c>
      <c r="AV1616" s="4" t="str">
        <f t="shared" si="1143"/>
        <v/>
      </c>
      <c r="AW1616" s="4">
        <f t="shared" si="1144"/>
        <v>22</v>
      </c>
      <c r="AX1616" s="4" t="str">
        <f>_xlfn.XLOOKUP(AW1616,Sheet2!$Q$3:$Q$66,Sheet2!$R$3:$R$66,"**")</f>
        <v>MTA</v>
      </c>
      <c r="AY1616" s="4">
        <f t="shared" si="1145"/>
        <v>1</v>
      </c>
      <c r="AZ1616" s="16" t="str">
        <f t="shared" si="1146"/>
        <v>SKPBN</v>
      </c>
    </row>
    <row r="1617" spans="2:52" x14ac:dyDescent="0.35">
      <c r="B1617" s="3">
        <v>8</v>
      </c>
      <c r="C1617" s="1">
        <f t="shared" si="1105"/>
        <v>3367</v>
      </c>
      <c r="D1617" s="2">
        <v>6255</v>
      </c>
      <c r="E1617" s="2" t="str">
        <f>_xlfn.XLOOKUP(C1617,Sheet2!$N$3:$N$1000,Sheet2!$O$3:$O$1000,"")</f>
        <v/>
      </c>
      <c r="F1617" s="9" t="str">
        <f t="shared" si="1103"/>
        <v>GENDAT</v>
      </c>
      <c r="G1617" s="4" t="str">
        <f t="shared" si="1123"/>
        <v>14</v>
      </c>
      <c r="H1617" s="4">
        <f t="shared" si="1124"/>
        <v>255</v>
      </c>
      <c r="I1617" s="6">
        <f t="shared" si="1116"/>
        <v>0</v>
      </c>
      <c r="J1617" s="6">
        <f t="shared" si="1117"/>
        <v>0</v>
      </c>
      <c r="K1617" s="6">
        <f t="shared" si="1118"/>
        <v>6</v>
      </c>
      <c r="L1617" s="6">
        <f t="shared" si="1119"/>
        <v>2</v>
      </c>
      <c r="M1617" s="6">
        <f t="shared" si="1120"/>
        <v>5</v>
      </c>
      <c r="N1617" s="6">
        <f t="shared" si="1121"/>
        <v>5</v>
      </c>
      <c r="O1617" s="13">
        <f t="shared" si="1122"/>
        <v>1</v>
      </c>
      <c r="P1617" s="4">
        <f t="shared" si="1128"/>
        <v>0</v>
      </c>
      <c r="Q1617" s="4">
        <f t="shared" si="1129"/>
        <v>1</v>
      </c>
      <c r="R1617">
        <f t="shared" si="1106"/>
        <v>255</v>
      </c>
      <c r="S1617" s="4">
        <f t="shared" si="1107"/>
        <v>0</v>
      </c>
      <c r="T1617" s="15">
        <f t="shared" si="1108"/>
        <v>1</v>
      </c>
      <c r="U1617" s="4">
        <f t="shared" si="1109"/>
        <v>0</v>
      </c>
      <c r="V1617" s="4">
        <f t="shared" si="1110"/>
        <v>1</v>
      </c>
      <c r="W1617" s="4">
        <f t="shared" si="1111"/>
        <v>4</v>
      </c>
      <c r="X1617" s="6">
        <f t="shared" si="1112"/>
        <v>2</v>
      </c>
      <c r="Y1617" s="4">
        <f t="shared" si="1113"/>
        <v>2</v>
      </c>
      <c r="Z1617" s="6">
        <f t="shared" si="1114"/>
        <v>1</v>
      </c>
      <c r="AA1617" s="18">
        <f t="shared" si="1115"/>
        <v>5</v>
      </c>
      <c r="AB1617" s="9" t="str">
        <f t="shared" si="1130"/>
        <v>IGEN</v>
      </c>
      <c r="AC1617" s="9" t="str">
        <f>_xlfn.XLOOKUP(R1617,Sheet2!$H$3:$H$258,Sheet2!$I$3:$I$258,"-----")</f>
        <v>IGEN</v>
      </c>
      <c r="AD1617" s="9" t="str">
        <f>_xlfn.XLOOKUP(VALUE(AE1617),Sheet2!$N$3:$N$1000,Sheet2!$O$3:$O$1000,"********")</f>
        <v>D32C</v>
      </c>
      <c r="AE1617" t="str">
        <f t="shared" si="1125"/>
        <v>3244</v>
      </c>
      <c r="AF1617" s="9" t="str">
        <f>IF(R1617&lt;200,"+"&amp;TEXT(R1617,"0"),"-"&amp;TEXT(_xlfn.XLOOKUP(R1617,Sheet2!$K$3:$K$130,Sheet2!$L$3:$L$130,"-----"),"0"))</f>
        <v>-123</v>
      </c>
      <c r="AG1617" s="9" t="str">
        <f t="shared" si="1131"/>
        <v>@</v>
      </c>
      <c r="AH1617" s="9" t="str">
        <f t="shared" si="1132"/>
        <v>JSR @IGEN</v>
      </c>
      <c r="AI1617" t="str">
        <f t="shared" si="1133"/>
        <v>1,@IGEN</v>
      </c>
      <c r="AJ1617" s="16" t="str">
        <f t="shared" si="1134"/>
        <v>@IGEN</v>
      </c>
      <c r="AK1617" t="str">
        <f t="shared" si="1135"/>
        <v>ADCOR# 0,1,SNR</v>
      </c>
      <c r="AL1617" s="4" t="str">
        <f t="shared" si="1136"/>
        <v>ADC</v>
      </c>
      <c r="AM1617" s="4" t="str">
        <f t="shared" si="1137"/>
        <v>R</v>
      </c>
      <c r="AN1617" s="4" t="str">
        <f t="shared" si="1138"/>
        <v>O</v>
      </c>
      <c r="AO1617" s="4" t="str">
        <f t="shared" si="1139"/>
        <v>#</v>
      </c>
      <c r="AP1617" s="15" t="str">
        <f t="shared" si="1140"/>
        <v>,SNR</v>
      </c>
      <c r="AQ1617" s="9" t="str">
        <f>_xlfn.XLOOKUP(D1617,Sheet2!$E$3:$E$101,Sheet2!$F$3:$F$101,"******************")</f>
        <v>GENDAT</v>
      </c>
      <c r="AR1617" s="33" t="str">
        <f t="shared" si="1126"/>
        <v>DOBC 1,**</v>
      </c>
      <c r="AS1617" s="9" t="str">
        <f t="shared" si="1127"/>
        <v>DOBC</v>
      </c>
      <c r="AT1617" s="4">
        <f t="shared" si="1141"/>
        <v>1</v>
      </c>
      <c r="AU1617" s="6">
        <f t="shared" si="1142"/>
        <v>2</v>
      </c>
      <c r="AV1617" s="4" t="str">
        <f t="shared" si="1143"/>
        <v>C</v>
      </c>
      <c r="AW1617" s="4">
        <f t="shared" si="1144"/>
        <v>55</v>
      </c>
      <c r="AX1617" s="4" t="str">
        <f>_xlfn.XLOOKUP(AW1617,Sheet2!$Q$3:$Q$66,Sheet2!$R$3:$R$66,"**")</f>
        <v>**</v>
      </c>
      <c r="AY1617" s="4">
        <f t="shared" si="1145"/>
        <v>4</v>
      </c>
      <c r="AZ1617" s="16" t="str">
        <f t="shared" si="1146"/>
        <v>SKPDN</v>
      </c>
    </row>
    <row r="1618" spans="2:52" x14ac:dyDescent="0.35">
      <c r="B1618" s="3">
        <f t="shared" si="1104"/>
        <v>9</v>
      </c>
      <c r="C1618" s="1">
        <f t="shared" si="1105"/>
        <v>3370</v>
      </c>
      <c r="D1618" s="2">
        <v>5215</v>
      </c>
      <c r="E1618" s="2" t="str">
        <f>_xlfn.XLOOKUP(C1618,Sheet2!$N$3:$N$1000,Sheet2!$O$3:$O$1000,"")</f>
        <v/>
      </c>
      <c r="F1618" s="9" t="str">
        <f t="shared" si="1103"/>
        <v>ZEROS</v>
      </c>
      <c r="G1618" s="4" t="str">
        <f t="shared" si="1123"/>
        <v>12</v>
      </c>
      <c r="H1618" s="4">
        <f t="shared" si="1124"/>
        <v>215</v>
      </c>
      <c r="I1618" s="6">
        <f t="shared" si="1116"/>
        <v>0</v>
      </c>
      <c r="J1618" s="6">
        <f t="shared" si="1117"/>
        <v>0</v>
      </c>
      <c r="K1618" s="6">
        <f t="shared" si="1118"/>
        <v>5</v>
      </c>
      <c r="L1618" s="6">
        <f t="shared" si="1119"/>
        <v>2</v>
      </c>
      <c r="M1618" s="6">
        <f t="shared" si="1120"/>
        <v>1</v>
      </c>
      <c r="N1618" s="6">
        <f t="shared" si="1121"/>
        <v>5</v>
      </c>
      <c r="O1618" s="13">
        <f t="shared" si="1122"/>
        <v>1</v>
      </c>
      <c r="P1618" s="4">
        <f t="shared" si="1128"/>
        <v>0</v>
      </c>
      <c r="Q1618" s="4">
        <f t="shared" si="1129"/>
        <v>1</v>
      </c>
      <c r="R1618">
        <f t="shared" si="1106"/>
        <v>215</v>
      </c>
      <c r="S1618" s="4">
        <f t="shared" si="1107"/>
        <v>2</v>
      </c>
      <c r="T1618" s="15">
        <f t="shared" si="1108"/>
        <v>0</v>
      </c>
      <c r="U1618" s="4">
        <f t="shared" si="1109"/>
        <v>0</v>
      </c>
      <c r="V1618" s="4">
        <f t="shared" si="1110"/>
        <v>1</v>
      </c>
      <c r="W1618" s="4">
        <f t="shared" si="1111"/>
        <v>2</v>
      </c>
      <c r="X1618" s="6">
        <f t="shared" si="1112"/>
        <v>2</v>
      </c>
      <c r="Y1618" s="4">
        <f t="shared" si="1113"/>
        <v>0</v>
      </c>
      <c r="Z1618" s="6">
        <f t="shared" si="1114"/>
        <v>1</v>
      </c>
      <c r="AA1618" s="18">
        <f t="shared" si="1115"/>
        <v>5</v>
      </c>
      <c r="AB1618" s="9" t="str">
        <f t="shared" si="1130"/>
        <v>-163,2</v>
      </c>
      <c r="AC1618" s="9" t="str">
        <f>_xlfn.XLOOKUP(R1618,Sheet2!$H$3:$H$258,Sheet2!$I$3:$I$258,"-----")</f>
        <v>C1400</v>
      </c>
      <c r="AD1618" s="9" t="str">
        <f>_xlfn.XLOOKUP(VALUE(AE1618),Sheet2!$N$3:$N$1000,Sheet2!$O$3:$O$1000,"********")</f>
        <v>********</v>
      </c>
      <c r="AE1618" t="str">
        <f t="shared" si="1125"/>
        <v>3205</v>
      </c>
      <c r="AF1618" s="9" t="str">
        <f>IF(R1618&lt;200,"+"&amp;TEXT(R1618,"0"),"-"&amp;TEXT(_xlfn.XLOOKUP(R1618,Sheet2!$K$3:$K$130,Sheet2!$L$3:$L$130,"-----"),"0"))</f>
        <v>-163</v>
      </c>
      <c r="AG1618" s="9" t="str">
        <f t="shared" si="1131"/>
        <v/>
      </c>
      <c r="AH1618" s="9" t="str">
        <f t="shared" si="1132"/>
        <v>JSR -163,2</v>
      </c>
      <c r="AI1618" t="str">
        <f t="shared" si="1133"/>
        <v>1,-163,2</v>
      </c>
      <c r="AJ1618" s="16" t="str">
        <f t="shared" si="1134"/>
        <v>-163,2</v>
      </c>
      <c r="AK1618" t="str">
        <f t="shared" si="1135"/>
        <v>MOVR# 0,1,SNR</v>
      </c>
      <c r="AL1618" s="4" t="str">
        <f t="shared" si="1136"/>
        <v>MOV</v>
      </c>
      <c r="AM1618" s="4" t="str">
        <f t="shared" si="1137"/>
        <v>R</v>
      </c>
      <c r="AN1618" s="4" t="str">
        <f t="shared" si="1138"/>
        <v/>
      </c>
      <c r="AO1618" s="4" t="str">
        <f t="shared" si="1139"/>
        <v>#</v>
      </c>
      <c r="AP1618" s="15" t="str">
        <f t="shared" si="1140"/>
        <v>,SNR</v>
      </c>
      <c r="AQ1618" s="9" t="str">
        <f>_xlfn.XLOOKUP(D1618,Sheet2!$E$3:$E$101,Sheet2!$F$3:$F$101,"******************")</f>
        <v>ZEROS</v>
      </c>
      <c r="AR1618" s="33" t="str">
        <f t="shared" si="1126"/>
        <v>DOAC 1,PLT</v>
      </c>
      <c r="AS1618" s="9" t="str">
        <f t="shared" si="1127"/>
        <v>DOAC</v>
      </c>
      <c r="AT1618" s="4">
        <f t="shared" si="1141"/>
        <v>1</v>
      </c>
      <c r="AU1618" s="6">
        <f t="shared" si="1142"/>
        <v>2</v>
      </c>
      <c r="AV1618" s="4" t="str">
        <f t="shared" si="1143"/>
        <v>C</v>
      </c>
      <c r="AW1618" s="4">
        <f t="shared" si="1144"/>
        <v>15</v>
      </c>
      <c r="AX1618" s="4" t="str">
        <f>_xlfn.XLOOKUP(AW1618,Sheet2!$Q$3:$Q$66,Sheet2!$R$3:$R$66,"**")</f>
        <v>PLT</v>
      </c>
      <c r="AY1618" s="4">
        <f t="shared" si="1145"/>
        <v>2</v>
      </c>
      <c r="AZ1618" s="16" t="str">
        <f t="shared" si="1146"/>
        <v>SKPDN</v>
      </c>
    </row>
    <row r="1619" spans="2:52" x14ac:dyDescent="0.35">
      <c r="B1619" s="3">
        <f t="shared" si="1104"/>
        <v>10</v>
      </c>
      <c r="C1619" s="1">
        <f t="shared" si="1105"/>
        <v>3371</v>
      </c>
      <c r="D1619" s="2">
        <v>6330</v>
      </c>
      <c r="E1619" s="2" t="str">
        <f>_xlfn.XLOOKUP(C1619,Sheet2!$N$3:$N$1000,Sheet2!$O$3:$O$1000,"")</f>
        <v/>
      </c>
      <c r="F1619" s="9" t="str">
        <f t="shared" si="1103"/>
        <v>PRGEND</v>
      </c>
      <c r="G1619" s="4" t="str">
        <f t="shared" si="1123"/>
        <v>14</v>
      </c>
      <c r="H1619" s="4">
        <f t="shared" si="1124"/>
        <v>330</v>
      </c>
      <c r="I1619" s="6">
        <f t="shared" si="1116"/>
        <v>0</v>
      </c>
      <c r="J1619" s="6">
        <f t="shared" si="1117"/>
        <v>0</v>
      </c>
      <c r="K1619" s="6">
        <f t="shared" si="1118"/>
        <v>6</v>
      </c>
      <c r="L1619" s="6">
        <f t="shared" si="1119"/>
        <v>3</v>
      </c>
      <c r="M1619" s="6">
        <f t="shared" si="1120"/>
        <v>3</v>
      </c>
      <c r="N1619" s="6">
        <f t="shared" si="1121"/>
        <v>0</v>
      </c>
      <c r="O1619" s="13">
        <f t="shared" si="1122"/>
        <v>1</v>
      </c>
      <c r="P1619" s="4">
        <f t="shared" si="1128"/>
        <v>0</v>
      </c>
      <c r="Q1619" s="4">
        <f t="shared" si="1129"/>
        <v>1</v>
      </c>
      <c r="R1619">
        <f t="shared" si="1106"/>
        <v>330</v>
      </c>
      <c r="S1619" s="4">
        <f t="shared" si="1107"/>
        <v>0</v>
      </c>
      <c r="T1619" s="15">
        <f t="shared" si="1108"/>
        <v>1</v>
      </c>
      <c r="U1619" s="4">
        <f t="shared" si="1109"/>
        <v>0</v>
      </c>
      <c r="V1619" s="4">
        <f t="shared" si="1110"/>
        <v>1</v>
      </c>
      <c r="W1619" s="4">
        <f t="shared" si="1111"/>
        <v>4</v>
      </c>
      <c r="X1619" s="6">
        <f t="shared" si="1112"/>
        <v>3</v>
      </c>
      <c r="Y1619" s="4">
        <f t="shared" si="1113"/>
        <v>1</v>
      </c>
      <c r="Z1619" s="6">
        <f t="shared" si="1114"/>
        <v>1</v>
      </c>
      <c r="AA1619" s="18">
        <f t="shared" si="1115"/>
        <v>0</v>
      </c>
      <c r="AB1619" s="9" t="str">
        <f t="shared" si="1130"/>
        <v>*****</v>
      </c>
      <c r="AC1619" s="9" t="str">
        <f>_xlfn.XLOOKUP(R1619,Sheet2!$H$3:$H$258,Sheet2!$I$3:$I$258,"-----")</f>
        <v>*****</v>
      </c>
      <c r="AD1619" s="9" t="str">
        <f>_xlfn.XLOOKUP(VALUE(AE1619),Sheet2!$N$3:$N$1000,Sheet2!$O$3:$O$1000,"********")</f>
        <v>********</v>
      </c>
      <c r="AE1619" t="str">
        <f t="shared" si="1125"/>
        <v>3321</v>
      </c>
      <c r="AF1619" s="9" t="str">
        <f>IF(R1619&lt;200,"+"&amp;TEXT(R1619,"0"),"-"&amp;TEXT(_xlfn.XLOOKUP(R1619,Sheet2!$K$3:$K$130,Sheet2!$L$3:$L$130,"-----"),"0"))</f>
        <v>-50</v>
      </c>
      <c r="AG1619" s="9" t="str">
        <f t="shared" si="1131"/>
        <v>@</v>
      </c>
      <c r="AH1619" s="9" t="str">
        <f t="shared" si="1132"/>
        <v>JSR @*****</v>
      </c>
      <c r="AI1619" t="str">
        <f t="shared" si="1133"/>
        <v>1,@*****</v>
      </c>
      <c r="AJ1619" s="16" t="str">
        <f t="shared" si="1134"/>
        <v>@*****</v>
      </c>
      <c r="AK1619" t="str">
        <f t="shared" si="1135"/>
        <v>ADCZS# 0,1</v>
      </c>
      <c r="AL1619" s="4" t="str">
        <f t="shared" si="1136"/>
        <v>ADC</v>
      </c>
      <c r="AM1619" s="4" t="str">
        <f t="shared" si="1137"/>
        <v>S</v>
      </c>
      <c r="AN1619" s="4" t="str">
        <f t="shared" si="1138"/>
        <v>Z</v>
      </c>
      <c r="AO1619" s="4" t="str">
        <f t="shared" si="1139"/>
        <v>#</v>
      </c>
      <c r="AP1619" s="15" t="str">
        <f t="shared" si="1140"/>
        <v/>
      </c>
      <c r="AQ1619" s="9" t="str">
        <f>_xlfn.XLOOKUP(D1619,Sheet2!$E$3:$E$101,Sheet2!$F$3:$F$101,"******************")</f>
        <v>PRGEND</v>
      </c>
      <c r="AR1619" s="33" t="str">
        <f t="shared" si="1126"/>
        <v>DOBP 1,IBM1</v>
      </c>
      <c r="AS1619" s="9" t="str">
        <f t="shared" si="1127"/>
        <v>DOBP</v>
      </c>
      <c r="AT1619" s="4">
        <f t="shared" si="1141"/>
        <v>1</v>
      </c>
      <c r="AU1619" s="6">
        <f t="shared" si="1142"/>
        <v>3</v>
      </c>
      <c r="AV1619" s="4" t="str">
        <f t="shared" si="1143"/>
        <v>P</v>
      </c>
      <c r="AW1619" s="4">
        <f t="shared" si="1144"/>
        <v>30</v>
      </c>
      <c r="AX1619" s="4" t="str">
        <f>_xlfn.XLOOKUP(AW1619,Sheet2!$Q$3:$Q$66,Sheet2!$R$3:$R$66,"**")</f>
        <v>IBM1</v>
      </c>
      <c r="AY1619" s="4">
        <f t="shared" si="1145"/>
        <v>4</v>
      </c>
      <c r="AZ1619" s="16" t="str">
        <f t="shared" si="1146"/>
        <v>SKPDZ</v>
      </c>
    </row>
    <row r="1620" spans="2:52" x14ac:dyDescent="0.35">
      <c r="B1620" s="3">
        <v>12</v>
      </c>
      <c r="C1620" s="1">
        <f t="shared" si="1105"/>
        <v>3372</v>
      </c>
      <c r="D1620" s="2">
        <v>6257</v>
      </c>
      <c r="E1620" s="2" t="str">
        <f>_xlfn.XLOOKUP(C1620,Sheet2!$N$3:$N$1000,Sheet2!$O$3:$O$1000,"")</f>
        <v/>
      </c>
      <c r="F1620" s="9" t="str">
        <f t="shared" si="1103"/>
        <v>WRITE</v>
      </c>
      <c r="G1620" s="4" t="str">
        <f t="shared" si="1123"/>
        <v>14</v>
      </c>
      <c r="H1620" s="4">
        <f t="shared" si="1124"/>
        <v>257</v>
      </c>
      <c r="I1620" s="6">
        <f t="shared" si="1116"/>
        <v>0</v>
      </c>
      <c r="J1620" s="6">
        <f t="shared" si="1117"/>
        <v>0</v>
      </c>
      <c r="K1620" s="6">
        <f t="shared" si="1118"/>
        <v>6</v>
      </c>
      <c r="L1620" s="6">
        <f t="shared" si="1119"/>
        <v>2</v>
      </c>
      <c r="M1620" s="6">
        <f t="shared" si="1120"/>
        <v>5</v>
      </c>
      <c r="N1620" s="6">
        <f t="shared" si="1121"/>
        <v>7</v>
      </c>
      <c r="O1620" s="13">
        <f t="shared" si="1122"/>
        <v>1</v>
      </c>
      <c r="P1620" s="4">
        <f t="shared" si="1128"/>
        <v>0</v>
      </c>
      <c r="Q1620" s="4">
        <f t="shared" si="1129"/>
        <v>1</v>
      </c>
      <c r="R1620">
        <f t="shared" si="1106"/>
        <v>257</v>
      </c>
      <c r="S1620" s="4">
        <f t="shared" si="1107"/>
        <v>0</v>
      </c>
      <c r="T1620" s="15">
        <f t="shared" si="1108"/>
        <v>1</v>
      </c>
      <c r="U1620" s="4">
        <f t="shared" si="1109"/>
        <v>0</v>
      </c>
      <c r="V1620" s="4">
        <f t="shared" si="1110"/>
        <v>1</v>
      </c>
      <c r="W1620" s="4">
        <f t="shared" si="1111"/>
        <v>4</v>
      </c>
      <c r="X1620" s="6">
        <f t="shared" si="1112"/>
        <v>2</v>
      </c>
      <c r="Y1620" s="4">
        <f t="shared" si="1113"/>
        <v>2</v>
      </c>
      <c r="Z1620" s="6">
        <f t="shared" si="1114"/>
        <v>1</v>
      </c>
      <c r="AA1620" s="18">
        <f t="shared" si="1115"/>
        <v>7</v>
      </c>
      <c r="AB1620" s="9" t="str">
        <f t="shared" si="1130"/>
        <v>IWRT</v>
      </c>
      <c r="AC1620" s="9" t="str">
        <f>_xlfn.XLOOKUP(R1620,Sheet2!$H$3:$H$258,Sheet2!$I$3:$I$258,"-----")</f>
        <v>IWRT</v>
      </c>
      <c r="AD1620" s="9" t="str">
        <f>_xlfn.XLOOKUP(VALUE(AE1620),Sheet2!$N$3:$N$1000,Sheet2!$O$3:$O$1000,"********")</f>
        <v>********</v>
      </c>
      <c r="AE1620" t="str">
        <f t="shared" si="1125"/>
        <v>3251</v>
      </c>
      <c r="AF1620" s="9" t="str">
        <f>IF(R1620&lt;200,"+"&amp;TEXT(R1620,"0"),"-"&amp;TEXT(_xlfn.XLOOKUP(R1620,Sheet2!$K$3:$K$130,Sheet2!$L$3:$L$130,"-----"),"0"))</f>
        <v>-121</v>
      </c>
      <c r="AG1620" s="9" t="str">
        <f t="shared" si="1131"/>
        <v>@</v>
      </c>
      <c r="AH1620" s="9" t="str">
        <f t="shared" si="1132"/>
        <v>JSR @IWRT</v>
      </c>
      <c r="AI1620" t="str">
        <f t="shared" si="1133"/>
        <v>1,@IWRT</v>
      </c>
      <c r="AJ1620" s="16" t="str">
        <f t="shared" si="1134"/>
        <v>@IWRT</v>
      </c>
      <c r="AK1620" t="str">
        <f t="shared" si="1135"/>
        <v>ADCOR# 0,1,SBN</v>
      </c>
      <c r="AL1620" s="4" t="str">
        <f t="shared" si="1136"/>
        <v>ADC</v>
      </c>
      <c r="AM1620" s="4" t="str">
        <f t="shared" si="1137"/>
        <v>R</v>
      </c>
      <c r="AN1620" s="4" t="str">
        <f t="shared" si="1138"/>
        <v>O</v>
      </c>
      <c r="AO1620" s="4" t="str">
        <f t="shared" si="1139"/>
        <v>#</v>
      </c>
      <c r="AP1620" s="15" t="str">
        <f t="shared" si="1140"/>
        <v>,SBN</v>
      </c>
      <c r="AQ1620" s="9" t="str">
        <f>_xlfn.XLOOKUP(D1620,Sheet2!$E$3:$E$101,Sheet2!$F$3:$F$101,"******************")</f>
        <v>WRITE</v>
      </c>
      <c r="AR1620" s="33" t="str">
        <f t="shared" si="1126"/>
        <v>DOBC 1,**</v>
      </c>
      <c r="AS1620" s="9" t="str">
        <f t="shared" si="1127"/>
        <v>DOBC</v>
      </c>
      <c r="AT1620" s="4">
        <f t="shared" si="1141"/>
        <v>1</v>
      </c>
      <c r="AU1620" s="6">
        <f t="shared" si="1142"/>
        <v>2</v>
      </c>
      <c r="AV1620" s="4" t="str">
        <f t="shared" si="1143"/>
        <v>C</v>
      </c>
      <c r="AW1620" s="4">
        <f t="shared" si="1144"/>
        <v>57</v>
      </c>
      <c r="AX1620" s="4" t="str">
        <f>_xlfn.XLOOKUP(AW1620,Sheet2!$Q$3:$Q$66,Sheet2!$R$3:$R$66,"**")</f>
        <v>**</v>
      </c>
      <c r="AY1620" s="4">
        <f t="shared" si="1145"/>
        <v>4</v>
      </c>
      <c r="AZ1620" s="16" t="str">
        <f t="shared" si="1146"/>
        <v>SKPDN</v>
      </c>
    </row>
    <row r="1621" spans="2:52" x14ac:dyDescent="0.35">
      <c r="B1621" s="3">
        <f t="shared" si="1104"/>
        <v>13</v>
      </c>
      <c r="C1621" s="1">
        <f t="shared" si="1105"/>
        <v>3373</v>
      </c>
      <c r="D1621" s="2">
        <v>6330</v>
      </c>
      <c r="E1621" s="2" t="str">
        <f>_xlfn.XLOOKUP(C1621,Sheet2!$N$3:$N$1000,Sheet2!$O$3:$O$1000,"")</f>
        <v/>
      </c>
      <c r="F1621" s="9" t="str">
        <f t="shared" si="1103"/>
        <v>PRGEND</v>
      </c>
      <c r="G1621" s="4" t="str">
        <f t="shared" si="1123"/>
        <v>14</v>
      </c>
      <c r="H1621" s="4">
        <f t="shared" si="1124"/>
        <v>330</v>
      </c>
      <c r="I1621" s="6">
        <f t="shared" si="1116"/>
        <v>0</v>
      </c>
      <c r="J1621" s="6">
        <f t="shared" si="1117"/>
        <v>0</v>
      </c>
      <c r="K1621" s="6">
        <f t="shared" si="1118"/>
        <v>6</v>
      </c>
      <c r="L1621" s="6">
        <f t="shared" si="1119"/>
        <v>3</v>
      </c>
      <c r="M1621" s="6">
        <f t="shared" si="1120"/>
        <v>3</v>
      </c>
      <c r="N1621" s="6">
        <f t="shared" si="1121"/>
        <v>0</v>
      </c>
      <c r="O1621" s="13">
        <f t="shared" si="1122"/>
        <v>1</v>
      </c>
      <c r="P1621" s="4">
        <f t="shared" si="1128"/>
        <v>0</v>
      </c>
      <c r="Q1621" s="4">
        <f t="shared" si="1129"/>
        <v>1</v>
      </c>
      <c r="R1621">
        <f t="shared" si="1106"/>
        <v>330</v>
      </c>
      <c r="S1621" s="4">
        <f t="shared" si="1107"/>
        <v>0</v>
      </c>
      <c r="T1621" s="15">
        <f t="shared" si="1108"/>
        <v>1</v>
      </c>
      <c r="U1621" s="4">
        <f t="shared" si="1109"/>
        <v>0</v>
      </c>
      <c r="V1621" s="4">
        <f t="shared" si="1110"/>
        <v>1</v>
      </c>
      <c r="W1621" s="4">
        <f t="shared" si="1111"/>
        <v>4</v>
      </c>
      <c r="X1621" s="6">
        <f t="shared" si="1112"/>
        <v>3</v>
      </c>
      <c r="Y1621" s="4">
        <f t="shared" si="1113"/>
        <v>1</v>
      </c>
      <c r="Z1621" s="6">
        <f t="shared" si="1114"/>
        <v>1</v>
      </c>
      <c r="AA1621" s="18">
        <f t="shared" si="1115"/>
        <v>0</v>
      </c>
      <c r="AB1621" s="9" t="str">
        <f t="shared" si="1130"/>
        <v>*****</v>
      </c>
      <c r="AC1621" s="9" t="str">
        <f>_xlfn.XLOOKUP(R1621,Sheet2!$H$3:$H$258,Sheet2!$I$3:$I$258,"-----")</f>
        <v>*****</v>
      </c>
      <c r="AD1621" s="9" t="str">
        <f>_xlfn.XLOOKUP(VALUE(AE1621),Sheet2!$N$3:$N$1000,Sheet2!$O$3:$O$1000,"********")</f>
        <v>********</v>
      </c>
      <c r="AE1621" t="str">
        <f t="shared" si="1125"/>
        <v>3323</v>
      </c>
      <c r="AF1621" s="9" t="str">
        <f>IF(R1621&lt;200,"+"&amp;TEXT(R1621,"0"),"-"&amp;TEXT(_xlfn.XLOOKUP(R1621,Sheet2!$K$3:$K$130,Sheet2!$L$3:$L$130,"-----"),"0"))</f>
        <v>-50</v>
      </c>
      <c r="AG1621" s="9" t="str">
        <f t="shared" si="1131"/>
        <v>@</v>
      </c>
      <c r="AH1621" s="9" t="str">
        <f t="shared" si="1132"/>
        <v>JSR @*****</v>
      </c>
      <c r="AI1621" t="str">
        <f t="shared" si="1133"/>
        <v>1,@*****</v>
      </c>
      <c r="AJ1621" s="16" t="str">
        <f t="shared" si="1134"/>
        <v>@*****</v>
      </c>
      <c r="AK1621" t="str">
        <f t="shared" si="1135"/>
        <v>ADCZS# 0,1</v>
      </c>
      <c r="AL1621" s="4" t="str">
        <f t="shared" si="1136"/>
        <v>ADC</v>
      </c>
      <c r="AM1621" s="4" t="str">
        <f t="shared" si="1137"/>
        <v>S</v>
      </c>
      <c r="AN1621" s="4" t="str">
        <f t="shared" si="1138"/>
        <v>Z</v>
      </c>
      <c r="AO1621" s="4" t="str">
        <f t="shared" si="1139"/>
        <v>#</v>
      </c>
      <c r="AP1621" s="15" t="str">
        <f t="shared" si="1140"/>
        <v/>
      </c>
      <c r="AQ1621" s="9" t="str">
        <f>_xlfn.XLOOKUP(D1621,Sheet2!$E$3:$E$101,Sheet2!$F$3:$F$101,"******************")</f>
        <v>PRGEND</v>
      </c>
      <c r="AR1621" s="33" t="str">
        <f t="shared" si="1126"/>
        <v>DOBP 1,IBM1</v>
      </c>
      <c r="AS1621" s="9" t="str">
        <f t="shared" si="1127"/>
        <v>DOBP</v>
      </c>
      <c r="AT1621" s="4">
        <f t="shared" si="1141"/>
        <v>1</v>
      </c>
      <c r="AU1621" s="6">
        <f t="shared" si="1142"/>
        <v>3</v>
      </c>
      <c r="AV1621" s="4" t="str">
        <f t="shared" si="1143"/>
        <v>P</v>
      </c>
      <c r="AW1621" s="4">
        <f t="shared" si="1144"/>
        <v>30</v>
      </c>
      <c r="AX1621" s="4" t="str">
        <f>_xlfn.XLOOKUP(AW1621,Sheet2!$Q$3:$Q$66,Sheet2!$R$3:$R$66,"**")</f>
        <v>IBM1</v>
      </c>
      <c r="AY1621" s="4">
        <f t="shared" si="1145"/>
        <v>4</v>
      </c>
      <c r="AZ1621" s="16" t="str">
        <f t="shared" si="1146"/>
        <v>SKPDZ</v>
      </c>
    </row>
    <row r="1622" spans="2:52" x14ac:dyDescent="0.35">
      <c r="B1622" s="3">
        <f t="shared" si="1104"/>
        <v>14</v>
      </c>
      <c r="C1622" s="1">
        <f t="shared" si="1105"/>
        <v>3374</v>
      </c>
      <c r="D1622" s="2">
        <v>17</v>
      </c>
      <c r="E1622" s="2" t="str">
        <f>_xlfn.XLOOKUP(C1622,Sheet2!$N$3:$N$1000,Sheet2!$O$3:$O$1000,"")</f>
        <v/>
      </c>
      <c r="F1622" s="9" t="str">
        <f t="shared" si="1103"/>
        <v>17  ;HEAD=0, SECT=0,1 SECTOR</v>
      </c>
      <c r="G1622" s="4" t="str">
        <f t="shared" si="1123"/>
        <v>0</v>
      </c>
      <c r="H1622" s="4">
        <f t="shared" si="1124"/>
        <v>17</v>
      </c>
      <c r="I1622" s="6">
        <f t="shared" si="1116"/>
        <v>0</v>
      </c>
      <c r="J1622" s="6">
        <f t="shared" si="1117"/>
        <v>0</v>
      </c>
      <c r="K1622" s="6">
        <f t="shared" si="1118"/>
        <v>0</v>
      </c>
      <c r="L1622" s="6">
        <f t="shared" si="1119"/>
        <v>0</v>
      </c>
      <c r="M1622" s="6">
        <f t="shared" si="1120"/>
        <v>1</v>
      </c>
      <c r="N1622" s="6">
        <f t="shared" si="1121"/>
        <v>7</v>
      </c>
      <c r="O1622" s="13">
        <f t="shared" si="1122"/>
        <v>0</v>
      </c>
      <c r="P1622" s="4">
        <f t="shared" si="1128"/>
        <v>0</v>
      </c>
      <c r="Q1622" s="4">
        <f t="shared" si="1129"/>
        <v>0</v>
      </c>
      <c r="R1622">
        <f t="shared" si="1106"/>
        <v>17</v>
      </c>
      <c r="S1622" s="4">
        <f t="shared" si="1107"/>
        <v>0</v>
      </c>
      <c r="T1622" s="15">
        <f t="shared" si="1108"/>
        <v>0</v>
      </c>
      <c r="U1622" s="4">
        <f t="shared" si="1109"/>
        <v>0</v>
      </c>
      <c r="V1622" s="4">
        <f t="shared" si="1110"/>
        <v>0</v>
      </c>
      <c r="W1622" s="4">
        <f t="shared" si="1111"/>
        <v>0</v>
      </c>
      <c r="X1622" s="6">
        <f t="shared" si="1112"/>
        <v>0</v>
      </c>
      <c r="Y1622" s="4">
        <f t="shared" si="1113"/>
        <v>0</v>
      </c>
      <c r="Z1622" s="6">
        <f t="shared" si="1114"/>
        <v>1</v>
      </c>
      <c r="AA1622" s="18">
        <f t="shared" si="1115"/>
        <v>7</v>
      </c>
      <c r="AB1622" s="9" t="str">
        <f t="shared" si="1130"/>
        <v>*****</v>
      </c>
      <c r="AC1622" s="9" t="str">
        <f>_xlfn.XLOOKUP(R1622,Sheet2!$H$3:$H$258,Sheet2!$I$3:$I$258,"-----")</f>
        <v>*****</v>
      </c>
      <c r="AD1622" s="9" t="str">
        <f>_xlfn.XLOOKUP(VALUE(AE1622),Sheet2!$N$3:$N$1000,Sheet2!$O$3:$O$1000,"********")</f>
        <v>********</v>
      </c>
      <c r="AE1622" t="str">
        <f t="shared" si="1125"/>
        <v>3413</v>
      </c>
      <c r="AF1622" s="9" t="str">
        <f>IF(R1622&lt;200,"+"&amp;TEXT(R1622,"0"),"-"&amp;TEXT(_xlfn.XLOOKUP(R1622,Sheet2!$K$3:$K$130,Sheet2!$L$3:$L$130,"-----"),"0"))</f>
        <v>+17</v>
      </c>
      <c r="AG1622" s="9" t="str">
        <f t="shared" si="1131"/>
        <v/>
      </c>
      <c r="AH1622" s="9" t="str">
        <f t="shared" si="1132"/>
        <v>JMP *****</v>
      </c>
      <c r="AI1622" t="str">
        <f t="shared" si="1133"/>
        <v>0,*****</v>
      </c>
      <c r="AJ1622" s="16" t="str">
        <f t="shared" si="1134"/>
        <v>*****</v>
      </c>
      <c r="AK1622" t="str">
        <f t="shared" si="1135"/>
        <v>COM# 0,0,SBN</v>
      </c>
      <c r="AL1622" s="4" t="str">
        <f t="shared" si="1136"/>
        <v>COM</v>
      </c>
      <c r="AM1622" s="4" t="str">
        <f t="shared" si="1137"/>
        <v/>
      </c>
      <c r="AN1622" s="4" t="str">
        <f t="shared" si="1138"/>
        <v/>
      </c>
      <c r="AO1622" s="4" t="str">
        <f t="shared" si="1139"/>
        <v>#</v>
      </c>
      <c r="AP1622" s="15" t="str">
        <f t="shared" si="1140"/>
        <v>,SBN</v>
      </c>
      <c r="AQ1622" s="9" t="str">
        <f>_xlfn.XLOOKUP(D1622,Sheet2!$E$3:$E$101,Sheet2!$F$3:$F$101,"******************")</f>
        <v>17  ;HEAD=0, SECT=0,1 SECTOR</v>
      </c>
      <c r="AR1622" s="33" t="str">
        <f t="shared" si="1126"/>
        <v>NIO LPT</v>
      </c>
      <c r="AS1622" s="9" t="str">
        <f t="shared" si="1127"/>
        <v>DOC</v>
      </c>
      <c r="AT1622" s="4">
        <f t="shared" si="1141"/>
        <v>0</v>
      </c>
      <c r="AU1622" s="6">
        <f t="shared" si="1142"/>
        <v>0</v>
      </c>
      <c r="AV1622" s="4" t="str">
        <f t="shared" si="1143"/>
        <v/>
      </c>
      <c r="AW1622" s="4">
        <f t="shared" si="1144"/>
        <v>17</v>
      </c>
      <c r="AX1622" s="4" t="str">
        <f>_xlfn.XLOOKUP(AW1622,Sheet2!$Q$3:$Q$66,Sheet2!$R$3:$R$66,"**")</f>
        <v>LPT</v>
      </c>
      <c r="AY1622" s="4">
        <f t="shared" si="1145"/>
        <v>0</v>
      </c>
      <c r="AZ1622" s="16" t="str">
        <f t="shared" si="1146"/>
        <v>SKPBN</v>
      </c>
    </row>
    <row r="1623" spans="2:52" x14ac:dyDescent="0.35">
      <c r="B1623" s="3">
        <f t="shared" si="1104"/>
        <v>15</v>
      </c>
      <c r="C1623" s="1">
        <f t="shared" si="1105"/>
        <v>3375</v>
      </c>
      <c r="D1623" s="2">
        <v>6242</v>
      </c>
      <c r="E1623" s="2" t="str">
        <f>_xlfn.XLOOKUP(C1623,Sheet2!$N$3:$N$1000,Sheet2!$O$3:$O$1000,"")</f>
        <v/>
      </c>
      <c r="F1623" s="9" t="str">
        <f t="shared" si="1103"/>
        <v>EHALT</v>
      </c>
      <c r="G1623" s="4" t="str">
        <f t="shared" si="1123"/>
        <v>14</v>
      </c>
      <c r="H1623" s="4">
        <f t="shared" si="1124"/>
        <v>242</v>
      </c>
      <c r="I1623" s="6">
        <f t="shared" si="1116"/>
        <v>0</v>
      </c>
      <c r="J1623" s="6">
        <f t="shared" si="1117"/>
        <v>0</v>
      </c>
      <c r="K1623" s="6">
        <f t="shared" si="1118"/>
        <v>6</v>
      </c>
      <c r="L1623" s="6">
        <f t="shared" si="1119"/>
        <v>2</v>
      </c>
      <c r="M1623" s="6">
        <f t="shared" si="1120"/>
        <v>4</v>
      </c>
      <c r="N1623" s="6">
        <f t="shared" si="1121"/>
        <v>2</v>
      </c>
      <c r="O1623" s="13">
        <f t="shared" si="1122"/>
        <v>1</v>
      </c>
      <c r="P1623" s="4">
        <f t="shared" si="1128"/>
        <v>0</v>
      </c>
      <c r="Q1623" s="4">
        <f t="shared" si="1129"/>
        <v>1</v>
      </c>
      <c r="R1623">
        <f t="shared" si="1106"/>
        <v>242</v>
      </c>
      <c r="S1623" s="4">
        <f t="shared" si="1107"/>
        <v>0</v>
      </c>
      <c r="T1623" s="15">
        <f t="shared" si="1108"/>
        <v>1</v>
      </c>
      <c r="U1623" s="4">
        <f t="shared" si="1109"/>
        <v>0</v>
      </c>
      <c r="V1623" s="4">
        <f t="shared" si="1110"/>
        <v>1</v>
      </c>
      <c r="W1623" s="4">
        <f t="shared" si="1111"/>
        <v>4</v>
      </c>
      <c r="X1623" s="6">
        <f t="shared" si="1112"/>
        <v>2</v>
      </c>
      <c r="Y1623" s="4">
        <f t="shared" si="1113"/>
        <v>2</v>
      </c>
      <c r="Z1623" s="6">
        <f t="shared" si="1114"/>
        <v>0</v>
      </c>
      <c r="AA1623" s="18">
        <f t="shared" si="1115"/>
        <v>2</v>
      </c>
      <c r="AB1623" s="9" t="str">
        <f t="shared" si="1130"/>
        <v>I.EHA</v>
      </c>
      <c r="AC1623" s="9" t="str">
        <f>_xlfn.XLOOKUP(R1623,Sheet2!$H$3:$H$258,Sheet2!$I$3:$I$258,"-----")</f>
        <v>I.EHA</v>
      </c>
      <c r="AD1623" s="9" t="str">
        <f>_xlfn.XLOOKUP(VALUE(AE1623),Sheet2!$N$3:$N$1000,Sheet2!$O$3:$O$1000,"********")</f>
        <v>********</v>
      </c>
      <c r="AE1623" t="str">
        <f t="shared" si="1125"/>
        <v>3237</v>
      </c>
      <c r="AF1623" s="9" t="str">
        <f>IF(R1623&lt;200,"+"&amp;TEXT(R1623,"0"),"-"&amp;TEXT(_xlfn.XLOOKUP(R1623,Sheet2!$K$3:$K$130,Sheet2!$L$3:$L$130,"-----"),"0"))</f>
        <v>-136</v>
      </c>
      <c r="AG1623" s="9" t="str">
        <f t="shared" si="1131"/>
        <v>@</v>
      </c>
      <c r="AH1623" s="9" t="str">
        <f t="shared" si="1132"/>
        <v>JSR @I.EHA</v>
      </c>
      <c r="AI1623" t="str">
        <f t="shared" si="1133"/>
        <v>1,@I.EHA</v>
      </c>
      <c r="AJ1623" s="16" t="str">
        <f t="shared" si="1134"/>
        <v>@I.EHA</v>
      </c>
      <c r="AK1623" t="str">
        <f t="shared" si="1135"/>
        <v>ADCOR 0,1,SZC</v>
      </c>
      <c r="AL1623" s="4" t="str">
        <f t="shared" si="1136"/>
        <v>ADC</v>
      </c>
      <c r="AM1623" s="4" t="str">
        <f t="shared" si="1137"/>
        <v>R</v>
      </c>
      <c r="AN1623" s="4" t="str">
        <f t="shared" si="1138"/>
        <v>O</v>
      </c>
      <c r="AO1623" s="4" t="str">
        <f t="shared" si="1139"/>
        <v/>
      </c>
      <c r="AP1623" s="15" t="str">
        <f t="shared" si="1140"/>
        <v>,SZC</v>
      </c>
      <c r="AQ1623" s="9" t="str">
        <f>_xlfn.XLOOKUP(D1623,Sheet2!$E$3:$E$101,Sheet2!$F$3:$F$101,"******************")</f>
        <v>EHALT</v>
      </c>
      <c r="AR1623" s="33" t="str">
        <f t="shared" si="1126"/>
        <v>DOBC 1,**</v>
      </c>
      <c r="AS1623" s="9" t="str">
        <f t="shared" si="1127"/>
        <v>DOBC</v>
      </c>
      <c r="AT1623" s="4">
        <f t="shared" si="1141"/>
        <v>1</v>
      </c>
      <c r="AU1623" s="6">
        <f t="shared" si="1142"/>
        <v>2</v>
      </c>
      <c r="AV1623" s="4" t="str">
        <f t="shared" si="1143"/>
        <v>C</v>
      </c>
      <c r="AW1623" s="4">
        <f t="shared" si="1144"/>
        <v>42</v>
      </c>
      <c r="AX1623" s="4" t="str">
        <f>_xlfn.XLOOKUP(AW1623,Sheet2!$Q$3:$Q$66,Sheet2!$R$3:$R$66,"**")</f>
        <v>**</v>
      </c>
      <c r="AY1623" s="4">
        <f t="shared" si="1145"/>
        <v>4</v>
      </c>
      <c r="AZ1623" s="16" t="str">
        <f t="shared" si="1146"/>
        <v>SKPDN</v>
      </c>
    </row>
    <row r="1624" spans="2:52" x14ac:dyDescent="0.35">
      <c r="B1624" s="3">
        <f t="shared" si="1104"/>
        <v>16</v>
      </c>
      <c r="C1624" s="1">
        <f t="shared" si="1105"/>
        <v>3376</v>
      </c>
      <c r="D1624" s="2">
        <v>412</v>
      </c>
      <c r="E1624" s="2" t="str">
        <f>_xlfn.XLOOKUP(C1624,Sheet2!$N$3:$N$1000,Sheet2!$O$3:$O$1000,"")</f>
        <v/>
      </c>
      <c r="F1624" s="9" t="str">
        <f t="shared" si="1103"/>
        <v>JMP E1E</v>
      </c>
      <c r="G1624" s="4" t="str">
        <f t="shared" si="1123"/>
        <v>1</v>
      </c>
      <c r="H1624" s="4">
        <f t="shared" si="1124"/>
        <v>12</v>
      </c>
      <c r="I1624" s="6">
        <f t="shared" si="1116"/>
        <v>0</v>
      </c>
      <c r="J1624" s="6">
        <f t="shared" si="1117"/>
        <v>0</v>
      </c>
      <c r="K1624" s="6">
        <f t="shared" si="1118"/>
        <v>0</v>
      </c>
      <c r="L1624" s="6">
        <f t="shared" si="1119"/>
        <v>4</v>
      </c>
      <c r="M1624" s="6">
        <f t="shared" si="1120"/>
        <v>1</v>
      </c>
      <c r="N1624" s="6">
        <f t="shared" si="1121"/>
        <v>2</v>
      </c>
      <c r="O1624" s="13">
        <f t="shared" si="1122"/>
        <v>0</v>
      </c>
      <c r="P1624" s="4">
        <f t="shared" si="1128"/>
        <v>0</v>
      </c>
      <c r="Q1624" s="4">
        <f t="shared" si="1129"/>
        <v>0</v>
      </c>
      <c r="R1624">
        <f t="shared" si="1106"/>
        <v>12</v>
      </c>
      <c r="S1624" s="4">
        <f t="shared" si="1107"/>
        <v>1</v>
      </c>
      <c r="T1624" s="15">
        <f t="shared" si="1108"/>
        <v>0</v>
      </c>
      <c r="U1624" s="4">
        <f t="shared" si="1109"/>
        <v>0</v>
      </c>
      <c r="V1624" s="4">
        <f t="shared" si="1110"/>
        <v>0</v>
      </c>
      <c r="W1624" s="4">
        <f t="shared" si="1111"/>
        <v>1</v>
      </c>
      <c r="X1624" s="6">
        <f t="shared" si="1112"/>
        <v>0</v>
      </c>
      <c r="Y1624" s="4">
        <f t="shared" si="1113"/>
        <v>0</v>
      </c>
      <c r="Z1624" s="6">
        <f t="shared" si="1114"/>
        <v>1</v>
      </c>
      <c r="AA1624" s="18">
        <f t="shared" si="1115"/>
        <v>2</v>
      </c>
      <c r="AB1624" s="9" t="str">
        <f t="shared" si="1130"/>
        <v>E1E</v>
      </c>
      <c r="AC1624" s="9" t="str">
        <f>_xlfn.XLOOKUP(R1624,Sheet2!$H$3:$H$258,Sheet2!$I$3:$I$258,"-----")</f>
        <v>*****</v>
      </c>
      <c r="AD1624" s="9" t="str">
        <f>_xlfn.XLOOKUP(VALUE(AE1624),Sheet2!$N$3:$N$1000,Sheet2!$O$3:$O$1000,"********")</f>
        <v>E1E</v>
      </c>
      <c r="AE1624" t="str">
        <f t="shared" si="1125"/>
        <v>3410</v>
      </c>
      <c r="AF1624" s="9" t="str">
        <f>IF(R1624&lt;200,"+"&amp;TEXT(R1624,"0"),"-"&amp;TEXT(_xlfn.XLOOKUP(R1624,Sheet2!$K$3:$K$130,Sheet2!$L$3:$L$130,"-----"),"0"))</f>
        <v>+12</v>
      </c>
      <c r="AG1624" s="9" t="str">
        <f t="shared" si="1131"/>
        <v/>
      </c>
      <c r="AH1624" s="9" t="str">
        <f t="shared" si="1132"/>
        <v>JMP E1E</v>
      </c>
      <c r="AI1624" t="str">
        <f t="shared" si="1133"/>
        <v>0,E1E</v>
      </c>
      <c r="AJ1624" s="16" t="str">
        <f t="shared" si="1134"/>
        <v>E1E</v>
      </c>
      <c r="AK1624" t="str">
        <f t="shared" si="1135"/>
        <v>NEG# 0,0,SZC</v>
      </c>
      <c r="AL1624" s="4" t="str">
        <f t="shared" si="1136"/>
        <v>NEG</v>
      </c>
      <c r="AM1624" s="4" t="str">
        <f t="shared" si="1137"/>
        <v/>
      </c>
      <c r="AN1624" s="4" t="str">
        <f t="shared" si="1138"/>
        <v/>
      </c>
      <c r="AO1624" s="4" t="str">
        <f t="shared" si="1139"/>
        <v>#</v>
      </c>
      <c r="AP1624" s="15" t="str">
        <f t="shared" si="1140"/>
        <v>,SZC</v>
      </c>
      <c r="AQ1624" s="9" t="str">
        <f>_xlfn.XLOOKUP(D1624,Sheet2!$E$3:$E$101,Sheet2!$F$3:$F$101,"******************")</f>
        <v>******************</v>
      </c>
      <c r="AR1624" s="33" t="str">
        <f t="shared" si="1126"/>
        <v>DIA 0,PTR</v>
      </c>
      <c r="AS1624" s="9" t="str">
        <f t="shared" si="1127"/>
        <v>DIA</v>
      </c>
      <c r="AT1624" s="4">
        <f t="shared" si="1141"/>
        <v>0</v>
      </c>
      <c r="AU1624" s="6">
        <f t="shared" si="1142"/>
        <v>0</v>
      </c>
      <c r="AV1624" s="4" t="str">
        <f t="shared" si="1143"/>
        <v/>
      </c>
      <c r="AW1624" s="4">
        <f t="shared" si="1144"/>
        <v>12</v>
      </c>
      <c r="AX1624" s="4" t="str">
        <f>_xlfn.XLOOKUP(AW1624,Sheet2!$Q$3:$Q$66,Sheet2!$R$3:$R$66,"**")</f>
        <v>PTR</v>
      </c>
      <c r="AY1624" s="4">
        <f t="shared" si="1145"/>
        <v>1</v>
      </c>
      <c r="AZ1624" s="16" t="str">
        <f t="shared" si="1146"/>
        <v>SKPBN</v>
      </c>
    </row>
    <row r="1625" spans="2:52" x14ac:dyDescent="0.35">
      <c r="B1625" s="3">
        <v>18</v>
      </c>
      <c r="C1625" s="1">
        <f t="shared" si="1105"/>
        <v>3377</v>
      </c>
      <c r="D1625" s="2">
        <v>6256</v>
      </c>
      <c r="E1625" s="2" t="str">
        <f>_xlfn.XLOOKUP(C1625,Sheet2!$N$3:$N$1000,Sheet2!$O$3:$O$1000,"")</f>
        <v/>
      </c>
      <c r="F1625" s="9" t="str">
        <f t="shared" si="1103"/>
        <v>READ</v>
      </c>
      <c r="G1625" s="4" t="str">
        <f t="shared" si="1123"/>
        <v>14</v>
      </c>
      <c r="H1625" s="4">
        <f t="shared" si="1124"/>
        <v>256</v>
      </c>
      <c r="I1625" s="6">
        <f t="shared" si="1116"/>
        <v>0</v>
      </c>
      <c r="J1625" s="6">
        <f t="shared" si="1117"/>
        <v>0</v>
      </c>
      <c r="K1625" s="6">
        <f t="shared" si="1118"/>
        <v>6</v>
      </c>
      <c r="L1625" s="6">
        <f t="shared" si="1119"/>
        <v>2</v>
      </c>
      <c r="M1625" s="6">
        <f t="shared" si="1120"/>
        <v>5</v>
      </c>
      <c r="N1625" s="6">
        <f t="shared" si="1121"/>
        <v>6</v>
      </c>
      <c r="O1625" s="13">
        <f t="shared" si="1122"/>
        <v>1</v>
      </c>
      <c r="P1625" s="4">
        <f t="shared" si="1128"/>
        <v>0</v>
      </c>
      <c r="Q1625" s="4">
        <f t="shared" si="1129"/>
        <v>1</v>
      </c>
      <c r="R1625">
        <f t="shared" si="1106"/>
        <v>256</v>
      </c>
      <c r="S1625" s="4">
        <f t="shared" si="1107"/>
        <v>0</v>
      </c>
      <c r="T1625" s="15">
        <f t="shared" si="1108"/>
        <v>1</v>
      </c>
      <c r="U1625" s="4">
        <f t="shared" si="1109"/>
        <v>0</v>
      </c>
      <c r="V1625" s="4">
        <f t="shared" si="1110"/>
        <v>1</v>
      </c>
      <c r="W1625" s="4">
        <f t="shared" si="1111"/>
        <v>4</v>
      </c>
      <c r="X1625" s="6">
        <f t="shared" si="1112"/>
        <v>2</v>
      </c>
      <c r="Y1625" s="4">
        <f t="shared" si="1113"/>
        <v>2</v>
      </c>
      <c r="Z1625" s="6">
        <f t="shared" si="1114"/>
        <v>1</v>
      </c>
      <c r="AA1625" s="18">
        <f t="shared" si="1115"/>
        <v>6</v>
      </c>
      <c r="AB1625" s="9" t="str">
        <f t="shared" si="1130"/>
        <v>IREAD</v>
      </c>
      <c r="AC1625" s="9" t="str">
        <f>_xlfn.XLOOKUP(R1625,Sheet2!$H$3:$H$258,Sheet2!$I$3:$I$258,"-----")</f>
        <v>IREAD</v>
      </c>
      <c r="AD1625" s="9" t="str">
        <f>_xlfn.XLOOKUP(VALUE(AE1625),Sheet2!$N$3:$N$1000,Sheet2!$O$3:$O$1000,"********")</f>
        <v>********</v>
      </c>
      <c r="AE1625" t="str">
        <f t="shared" si="1125"/>
        <v>3255</v>
      </c>
      <c r="AF1625" s="9" t="str">
        <f>IF(R1625&lt;200,"+"&amp;TEXT(R1625,"0"),"-"&amp;TEXT(_xlfn.XLOOKUP(R1625,Sheet2!$K$3:$K$130,Sheet2!$L$3:$L$130,"-----"),"0"))</f>
        <v>-122</v>
      </c>
      <c r="AG1625" s="9" t="str">
        <f t="shared" si="1131"/>
        <v>@</v>
      </c>
      <c r="AH1625" s="9" t="str">
        <f t="shared" si="1132"/>
        <v>JSR @IREAD</v>
      </c>
      <c r="AI1625" t="str">
        <f t="shared" si="1133"/>
        <v>1,@IREAD</v>
      </c>
      <c r="AJ1625" s="16" t="str">
        <f t="shared" si="1134"/>
        <v>@IREAD</v>
      </c>
      <c r="AK1625" t="str">
        <f t="shared" si="1135"/>
        <v>ADCOR# 0,1,SEZ</v>
      </c>
      <c r="AL1625" s="4" t="str">
        <f t="shared" si="1136"/>
        <v>ADC</v>
      </c>
      <c r="AM1625" s="4" t="str">
        <f t="shared" si="1137"/>
        <v>R</v>
      </c>
      <c r="AN1625" s="4" t="str">
        <f t="shared" si="1138"/>
        <v>O</v>
      </c>
      <c r="AO1625" s="4" t="str">
        <f t="shared" si="1139"/>
        <v>#</v>
      </c>
      <c r="AP1625" s="15" t="str">
        <f t="shared" si="1140"/>
        <v>,SEZ</v>
      </c>
      <c r="AQ1625" s="9" t="str">
        <f>_xlfn.XLOOKUP(D1625,Sheet2!$E$3:$E$101,Sheet2!$F$3:$F$101,"******************")</f>
        <v>READ</v>
      </c>
      <c r="AR1625" s="33" t="str">
        <f t="shared" si="1126"/>
        <v>DOBC 1,**</v>
      </c>
      <c r="AS1625" s="9" t="str">
        <f t="shared" si="1127"/>
        <v>DOBC</v>
      </c>
      <c r="AT1625" s="4">
        <f t="shared" si="1141"/>
        <v>1</v>
      </c>
      <c r="AU1625" s="6">
        <f t="shared" si="1142"/>
        <v>2</v>
      </c>
      <c r="AV1625" s="4" t="str">
        <f t="shared" si="1143"/>
        <v>C</v>
      </c>
      <c r="AW1625" s="4">
        <f t="shared" si="1144"/>
        <v>56</v>
      </c>
      <c r="AX1625" s="4" t="str">
        <f>_xlfn.XLOOKUP(AW1625,Sheet2!$Q$3:$Q$66,Sheet2!$R$3:$R$66,"**")</f>
        <v>**</v>
      </c>
      <c r="AY1625" s="4">
        <f t="shared" si="1145"/>
        <v>4</v>
      </c>
      <c r="AZ1625" s="16" t="str">
        <f t="shared" si="1146"/>
        <v>SKPDN</v>
      </c>
    </row>
    <row r="1626" spans="2:52" x14ac:dyDescent="0.35">
      <c r="B1626" s="3">
        <f t="shared" si="1104"/>
        <v>19</v>
      </c>
      <c r="C1626" s="1">
        <v>3400</v>
      </c>
      <c r="D1626" s="2">
        <v>6730</v>
      </c>
      <c r="E1626" s="2" t="str">
        <f>_xlfn.XLOOKUP(C1626,Sheet2!$N$3:$N$1000,Sheet2!$O$3:$O$1000,"")</f>
        <v/>
      </c>
      <c r="F1626" s="9" t="str">
        <f t="shared" ref="F1626:F1689" si="1147">IF(AQ1626="******************",IF(P1626=0,AH1626,IF(P1626=3,AR1626,IF(P1626=1,"LDA "&amp;AI1626,IF(P1626=2,"STA "&amp;AI1626,IF(P1626=3,AQ1626,AK1626))))),AQ1626)</f>
        <v>PRGEND+400</v>
      </c>
      <c r="G1626" s="4" t="str">
        <f t="shared" si="1123"/>
        <v>15</v>
      </c>
      <c r="H1626" s="4">
        <f t="shared" si="1124"/>
        <v>330</v>
      </c>
      <c r="I1626" s="6">
        <f t="shared" si="1116"/>
        <v>0</v>
      </c>
      <c r="J1626" s="6">
        <f t="shared" si="1117"/>
        <v>0</v>
      </c>
      <c r="K1626" s="6">
        <f t="shared" si="1118"/>
        <v>6</v>
      </c>
      <c r="L1626" s="6">
        <f t="shared" si="1119"/>
        <v>7</v>
      </c>
      <c r="M1626" s="6">
        <f t="shared" si="1120"/>
        <v>3</v>
      </c>
      <c r="N1626" s="6">
        <f t="shared" si="1121"/>
        <v>0</v>
      </c>
      <c r="O1626" s="13">
        <f t="shared" si="1122"/>
        <v>1</v>
      </c>
      <c r="P1626" s="4">
        <f t="shared" si="1128"/>
        <v>0</v>
      </c>
      <c r="Q1626" s="4">
        <f t="shared" si="1129"/>
        <v>1</v>
      </c>
      <c r="R1626">
        <f t="shared" si="1106"/>
        <v>330</v>
      </c>
      <c r="S1626" s="4">
        <f t="shared" si="1107"/>
        <v>1</v>
      </c>
      <c r="T1626" s="15">
        <f t="shared" si="1108"/>
        <v>1</v>
      </c>
      <c r="U1626" s="4">
        <f t="shared" si="1109"/>
        <v>0</v>
      </c>
      <c r="V1626" s="4">
        <f t="shared" si="1110"/>
        <v>1</v>
      </c>
      <c r="W1626" s="4">
        <f t="shared" si="1111"/>
        <v>5</v>
      </c>
      <c r="X1626" s="6">
        <f t="shared" si="1112"/>
        <v>3</v>
      </c>
      <c r="Y1626" s="4">
        <f t="shared" si="1113"/>
        <v>1</v>
      </c>
      <c r="Z1626" s="6">
        <f t="shared" si="1114"/>
        <v>1</v>
      </c>
      <c r="AA1626" s="18">
        <f t="shared" si="1115"/>
        <v>0</v>
      </c>
      <c r="AB1626" s="9" t="str">
        <f t="shared" si="1130"/>
        <v>-50</v>
      </c>
      <c r="AC1626" s="9" t="str">
        <f>_xlfn.XLOOKUP(R1626,Sheet2!$H$3:$H$258,Sheet2!$I$3:$I$258,"-----")</f>
        <v>*****</v>
      </c>
      <c r="AD1626" s="9" t="str">
        <f>_xlfn.XLOOKUP(VALUE(AE1626),Sheet2!$N$3:$N$1000,Sheet2!$O$3:$O$1000,"********")</f>
        <v>********</v>
      </c>
      <c r="AE1626" t="str">
        <f t="shared" si="1125"/>
        <v>3330</v>
      </c>
      <c r="AF1626" s="9" t="str">
        <f>IF(R1626&lt;200,"+"&amp;TEXT(R1626,"0"),"-"&amp;TEXT(_xlfn.XLOOKUP(R1626,Sheet2!$K$3:$K$130,Sheet2!$L$3:$L$130,"-----"),"0"))</f>
        <v>-50</v>
      </c>
      <c r="AG1626" s="9" t="str">
        <f t="shared" si="1131"/>
        <v>@</v>
      </c>
      <c r="AH1626" s="9" t="str">
        <f t="shared" si="1132"/>
        <v>JSR @-50</v>
      </c>
      <c r="AI1626" t="str">
        <f t="shared" si="1133"/>
        <v>1,@-50</v>
      </c>
      <c r="AJ1626" s="16" t="str">
        <f t="shared" si="1134"/>
        <v>@-50</v>
      </c>
      <c r="AK1626" t="str">
        <f t="shared" si="1135"/>
        <v>SUBZS# 0,1</v>
      </c>
      <c r="AL1626" s="4" t="str">
        <f t="shared" si="1136"/>
        <v>SUB</v>
      </c>
      <c r="AM1626" s="4" t="str">
        <f t="shared" si="1137"/>
        <v>S</v>
      </c>
      <c r="AN1626" s="4" t="str">
        <f t="shared" si="1138"/>
        <v>Z</v>
      </c>
      <c r="AO1626" s="4" t="str">
        <f t="shared" si="1139"/>
        <v>#</v>
      </c>
      <c r="AP1626" s="15" t="str">
        <f t="shared" si="1140"/>
        <v/>
      </c>
      <c r="AQ1626" s="9" t="str">
        <f>_xlfn.XLOOKUP(D1626,Sheet2!$E$3:$E$101,Sheet2!$F$3:$F$101,"******************")</f>
        <v>PRGEND+400</v>
      </c>
      <c r="AR1626" s="33" t="str">
        <f t="shared" si="1126"/>
        <v>DICP 1,IBM1</v>
      </c>
      <c r="AS1626" s="9" t="str">
        <f t="shared" si="1127"/>
        <v>DICP</v>
      </c>
      <c r="AT1626" s="4">
        <f t="shared" si="1141"/>
        <v>1</v>
      </c>
      <c r="AU1626" s="6">
        <f t="shared" si="1142"/>
        <v>3</v>
      </c>
      <c r="AV1626" s="4" t="str">
        <f t="shared" si="1143"/>
        <v>P</v>
      </c>
      <c r="AW1626" s="4">
        <f t="shared" si="1144"/>
        <v>30</v>
      </c>
      <c r="AX1626" s="4" t="str">
        <f>_xlfn.XLOOKUP(AW1626,Sheet2!$Q$3:$Q$66,Sheet2!$R$3:$R$66,"**")</f>
        <v>IBM1</v>
      </c>
      <c r="AY1626" s="4">
        <f t="shared" si="1145"/>
        <v>5</v>
      </c>
      <c r="AZ1626" s="16" t="str">
        <f t="shared" si="1146"/>
        <v>SKPDZ</v>
      </c>
    </row>
    <row r="1627" spans="2:52" x14ac:dyDescent="0.35">
      <c r="B1627" s="3">
        <f t="shared" si="1104"/>
        <v>20</v>
      </c>
      <c r="C1627" s="1">
        <f t="shared" si="1105"/>
        <v>3401</v>
      </c>
      <c r="D1627" s="2">
        <v>17</v>
      </c>
      <c r="E1627" s="2" t="str">
        <f>_xlfn.XLOOKUP(C1627,Sheet2!$N$3:$N$1000,Sheet2!$O$3:$O$1000,"")</f>
        <v/>
      </c>
      <c r="F1627" s="9" t="str">
        <f t="shared" si="1147"/>
        <v>17  ;HEAD=0, SECT=0,1 SECTOR</v>
      </c>
      <c r="G1627" s="4" t="str">
        <f t="shared" si="1123"/>
        <v>0</v>
      </c>
      <c r="H1627" s="4">
        <f t="shared" si="1124"/>
        <v>17</v>
      </c>
      <c r="I1627" s="6">
        <f t="shared" si="1116"/>
        <v>0</v>
      </c>
      <c r="J1627" s="6">
        <f t="shared" si="1117"/>
        <v>0</v>
      </c>
      <c r="K1627" s="6">
        <f t="shared" si="1118"/>
        <v>0</v>
      </c>
      <c r="L1627" s="6">
        <f t="shared" si="1119"/>
        <v>0</v>
      </c>
      <c r="M1627" s="6">
        <f t="shared" si="1120"/>
        <v>1</v>
      </c>
      <c r="N1627" s="6">
        <f t="shared" si="1121"/>
        <v>7</v>
      </c>
      <c r="O1627" s="13">
        <f t="shared" si="1122"/>
        <v>0</v>
      </c>
      <c r="P1627" s="4">
        <f t="shared" si="1128"/>
        <v>0</v>
      </c>
      <c r="Q1627" s="4">
        <f t="shared" si="1129"/>
        <v>0</v>
      </c>
      <c r="R1627">
        <f t="shared" si="1106"/>
        <v>17</v>
      </c>
      <c r="S1627" s="4">
        <f t="shared" si="1107"/>
        <v>0</v>
      </c>
      <c r="T1627" s="15">
        <f t="shared" si="1108"/>
        <v>0</v>
      </c>
      <c r="U1627" s="4">
        <f t="shared" si="1109"/>
        <v>0</v>
      </c>
      <c r="V1627" s="4">
        <f t="shared" si="1110"/>
        <v>0</v>
      </c>
      <c r="W1627" s="4">
        <f t="shared" si="1111"/>
        <v>0</v>
      </c>
      <c r="X1627" s="6">
        <f t="shared" si="1112"/>
        <v>0</v>
      </c>
      <c r="Y1627" s="4">
        <f t="shared" si="1113"/>
        <v>0</v>
      </c>
      <c r="Z1627" s="6">
        <f t="shared" si="1114"/>
        <v>1</v>
      </c>
      <c r="AA1627" s="18">
        <f t="shared" si="1115"/>
        <v>7</v>
      </c>
      <c r="AB1627" s="9" t="str">
        <f t="shared" si="1130"/>
        <v>*****</v>
      </c>
      <c r="AC1627" s="9" t="str">
        <f>_xlfn.XLOOKUP(R1627,Sheet2!$H$3:$H$258,Sheet2!$I$3:$I$258,"-----")</f>
        <v>*****</v>
      </c>
      <c r="AD1627" s="9" t="str">
        <f>_xlfn.XLOOKUP(VALUE(AE1627),Sheet2!$N$3:$N$1000,Sheet2!$O$3:$O$1000,"********")</f>
        <v>********</v>
      </c>
      <c r="AE1627" t="str">
        <f t="shared" si="1125"/>
        <v>3420</v>
      </c>
      <c r="AF1627" s="9" t="str">
        <f>IF(R1627&lt;200,"+"&amp;TEXT(R1627,"0"),"-"&amp;TEXT(_xlfn.XLOOKUP(R1627,Sheet2!$K$3:$K$130,Sheet2!$L$3:$L$130,"-----"),"0"))</f>
        <v>+17</v>
      </c>
      <c r="AG1627" s="9" t="str">
        <f t="shared" si="1131"/>
        <v/>
      </c>
      <c r="AH1627" s="9" t="str">
        <f t="shared" si="1132"/>
        <v>JMP *****</v>
      </c>
      <c r="AI1627" t="str">
        <f t="shared" si="1133"/>
        <v>0,*****</v>
      </c>
      <c r="AJ1627" s="16" t="str">
        <f t="shared" si="1134"/>
        <v>*****</v>
      </c>
      <c r="AK1627" t="str">
        <f t="shared" si="1135"/>
        <v>COM# 0,0,SBN</v>
      </c>
      <c r="AL1627" s="4" t="str">
        <f t="shared" si="1136"/>
        <v>COM</v>
      </c>
      <c r="AM1627" s="4" t="str">
        <f t="shared" si="1137"/>
        <v/>
      </c>
      <c r="AN1627" s="4" t="str">
        <f t="shared" si="1138"/>
        <v/>
      </c>
      <c r="AO1627" s="4" t="str">
        <f t="shared" si="1139"/>
        <v>#</v>
      </c>
      <c r="AP1627" s="15" t="str">
        <f t="shared" si="1140"/>
        <v>,SBN</v>
      </c>
      <c r="AQ1627" s="9" t="str">
        <f>_xlfn.XLOOKUP(D1627,Sheet2!$E$3:$E$101,Sheet2!$F$3:$F$101,"******************")</f>
        <v>17  ;HEAD=0, SECT=0,1 SECTOR</v>
      </c>
      <c r="AR1627" s="33" t="str">
        <f t="shared" si="1126"/>
        <v>NIO LPT</v>
      </c>
      <c r="AS1627" s="9" t="str">
        <f t="shared" si="1127"/>
        <v>DOC</v>
      </c>
      <c r="AT1627" s="4">
        <f t="shared" si="1141"/>
        <v>0</v>
      </c>
      <c r="AU1627" s="6">
        <f t="shared" si="1142"/>
        <v>0</v>
      </c>
      <c r="AV1627" s="4" t="str">
        <f t="shared" si="1143"/>
        <v/>
      </c>
      <c r="AW1627" s="4">
        <f t="shared" si="1144"/>
        <v>17</v>
      </c>
      <c r="AX1627" s="4" t="str">
        <f>_xlfn.XLOOKUP(AW1627,Sheet2!$Q$3:$Q$66,Sheet2!$R$3:$R$66,"**")</f>
        <v>LPT</v>
      </c>
      <c r="AY1627" s="4">
        <f t="shared" si="1145"/>
        <v>0</v>
      </c>
      <c r="AZ1627" s="16" t="str">
        <f t="shared" si="1146"/>
        <v>SKPBN</v>
      </c>
    </row>
    <row r="1628" spans="2:52" x14ac:dyDescent="0.35">
      <c r="B1628" s="3">
        <f t="shared" si="1104"/>
        <v>21</v>
      </c>
      <c r="C1628" s="1">
        <f t="shared" si="1105"/>
        <v>3402</v>
      </c>
      <c r="D1628" s="2">
        <v>6242</v>
      </c>
      <c r="E1628" s="2" t="str">
        <f>_xlfn.XLOOKUP(C1628,Sheet2!$N$3:$N$1000,Sheet2!$O$3:$O$1000,"")</f>
        <v/>
      </c>
      <c r="F1628" s="9" t="str">
        <f t="shared" si="1147"/>
        <v>EHALT</v>
      </c>
      <c r="G1628" s="4" t="str">
        <f t="shared" si="1123"/>
        <v>14</v>
      </c>
      <c r="H1628" s="4">
        <f t="shared" si="1124"/>
        <v>242</v>
      </c>
      <c r="I1628" s="6">
        <f t="shared" si="1116"/>
        <v>0</v>
      </c>
      <c r="J1628" s="6">
        <f t="shared" si="1117"/>
        <v>0</v>
      </c>
      <c r="K1628" s="6">
        <f t="shared" si="1118"/>
        <v>6</v>
      </c>
      <c r="L1628" s="6">
        <f t="shared" si="1119"/>
        <v>2</v>
      </c>
      <c r="M1628" s="6">
        <f t="shared" si="1120"/>
        <v>4</v>
      </c>
      <c r="N1628" s="6">
        <f t="shared" si="1121"/>
        <v>2</v>
      </c>
      <c r="O1628" s="13">
        <f t="shared" si="1122"/>
        <v>1</v>
      </c>
      <c r="P1628" s="4">
        <f t="shared" si="1128"/>
        <v>0</v>
      </c>
      <c r="Q1628" s="4">
        <f t="shared" si="1129"/>
        <v>1</v>
      </c>
      <c r="R1628">
        <f t="shared" si="1106"/>
        <v>242</v>
      </c>
      <c r="S1628" s="4">
        <f t="shared" si="1107"/>
        <v>0</v>
      </c>
      <c r="T1628" s="15">
        <f t="shared" si="1108"/>
        <v>1</v>
      </c>
      <c r="U1628" s="4">
        <f t="shared" si="1109"/>
        <v>0</v>
      </c>
      <c r="V1628" s="4">
        <f t="shared" si="1110"/>
        <v>1</v>
      </c>
      <c r="W1628" s="4">
        <f t="shared" si="1111"/>
        <v>4</v>
      </c>
      <c r="X1628" s="6">
        <f t="shared" si="1112"/>
        <v>2</v>
      </c>
      <c r="Y1628" s="4">
        <f t="shared" si="1113"/>
        <v>2</v>
      </c>
      <c r="Z1628" s="6">
        <f t="shared" si="1114"/>
        <v>0</v>
      </c>
      <c r="AA1628" s="18">
        <f t="shared" si="1115"/>
        <v>2</v>
      </c>
      <c r="AB1628" s="9" t="str">
        <f t="shared" si="1130"/>
        <v>I.EHA</v>
      </c>
      <c r="AC1628" s="9" t="str">
        <f>_xlfn.XLOOKUP(R1628,Sheet2!$H$3:$H$258,Sheet2!$I$3:$I$258,"-----")</f>
        <v>I.EHA</v>
      </c>
      <c r="AD1628" s="9" t="str">
        <f>_xlfn.XLOOKUP(VALUE(AE1628),Sheet2!$N$3:$N$1000,Sheet2!$O$3:$O$1000,"********")</f>
        <v>D32C</v>
      </c>
      <c r="AE1628" t="str">
        <f t="shared" si="1125"/>
        <v>3244</v>
      </c>
      <c r="AF1628" s="9" t="str">
        <f>IF(R1628&lt;200,"+"&amp;TEXT(R1628,"0"),"-"&amp;TEXT(_xlfn.XLOOKUP(R1628,Sheet2!$K$3:$K$130,Sheet2!$L$3:$L$130,"-----"),"0"))</f>
        <v>-136</v>
      </c>
      <c r="AG1628" s="9" t="str">
        <f t="shared" si="1131"/>
        <v>@</v>
      </c>
      <c r="AH1628" s="9" t="str">
        <f t="shared" si="1132"/>
        <v>JSR @I.EHA</v>
      </c>
      <c r="AI1628" t="str">
        <f t="shared" si="1133"/>
        <v>1,@I.EHA</v>
      </c>
      <c r="AJ1628" s="16" t="str">
        <f t="shared" si="1134"/>
        <v>@I.EHA</v>
      </c>
      <c r="AK1628" t="str">
        <f t="shared" si="1135"/>
        <v>ADCOR 0,1,SZC</v>
      </c>
      <c r="AL1628" s="4" t="str">
        <f t="shared" si="1136"/>
        <v>ADC</v>
      </c>
      <c r="AM1628" s="4" t="str">
        <f t="shared" si="1137"/>
        <v>R</v>
      </c>
      <c r="AN1628" s="4" t="str">
        <f t="shared" si="1138"/>
        <v>O</v>
      </c>
      <c r="AO1628" s="4" t="str">
        <f t="shared" si="1139"/>
        <v/>
      </c>
      <c r="AP1628" s="15" t="str">
        <f t="shared" si="1140"/>
        <v>,SZC</v>
      </c>
      <c r="AQ1628" s="9" t="str">
        <f>_xlfn.XLOOKUP(D1628,Sheet2!$E$3:$E$101,Sheet2!$F$3:$F$101,"******************")</f>
        <v>EHALT</v>
      </c>
      <c r="AR1628" s="33" t="str">
        <f t="shared" si="1126"/>
        <v>DOBC 1,**</v>
      </c>
      <c r="AS1628" s="9" t="str">
        <f t="shared" si="1127"/>
        <v>DOBC</v>
      </c>
      <c r="AT1628" s="4">
        <f t="shared" si="1141"/>
        <v>1</v>
      </c>
      <c r="AU1628" s="6">
        <f t="shared" si="1142"/>
        <v>2</v>
      </c>
      <c r="AV1628" s="4" t="str">
        <f t="shared" si="1143"/>
        <v>C</v>
      </c>
      <c r="AW1628" s="4">
        <f t="shared" si="1144"/>
        <v>42</v>
      </c>
      <c r="AX1628" s="4" t="str">
        <f>_xlfn.XLOOKUP(AW1628,Sheet2!$Q$3:$Q$66,Sheet2!$R$3:$R$66,"**")</f>
        <v>**</v>
      </c>
      <c r="AY1628" s="4">
        <f t="shared" si="1145"/>
        <v>4</v>
      </c>
      <c r="AZ1628" s="16" t="str">
        <f t="shared" si="1146"/>
        <v>SKPDN</v>
      </c>
    </row>
    <row r="1629" spans="2:52" x14ac:dyDescent="0.35">
      <c r="B1629" s="3">
        <f t="shared" si="1104"/>
        <v>22</v>
      </c>
      <c r="C1629" s="1">
        <f t="shared" si="1105"/>
        <v>3403</v>
      </c>
      <c r="D1629" s="2">
        <v>405</v>
      </c>
      <c r="E1629" s="2" t="str">
        <f>_xlfn.XLOOKUP(C1629,Sheet2!$N$3:$N$1000,Sheet2!$O$3:$O$1000,"")</f>
        <v/>
      </c>
      <c r="F1629" s="9" t="str">
        <f t="shared" si="1147"/>
        <v>JMP E1E</v>
      </c>
      <c r="G1629" s="4" t="str">
        <f t="shared" si="1123"/>
        <v>1</v>
      </c>
      <c r="H1629" s="4">
        <f t="shared" si="1124"/>
        <v>5</v>
      </c>
      <c r="I1629" s="6">
        <f t="shared" si="1116"/>
        <v>0</v>
      </c>
      <c r="J1629" s="6">
        <f t="shared" si="1117"/>
        <v>0</v>
      </c>
      <c r="K1629" s="6">
        <f t="shared" si="1118"/>
        <v>0</v>
      </c>
      <c r="L1629" s="6">
        <f t="shared" si="1119"/>
        <v>4</v>
      </c>
      <c r="M1629" s="6">
        <f t="shared" si="1120"/>
        <v>0</v>
      </c>
      <c r="N1629" s="6">
        <f t="shared" si="1121"/>
        <v>5</v>
      </c>
      <c r="O1629" s="13">
        <f t="shared" si="1122"/>
        <v>0</v>
      </c>
      <c r="P1629" s="4">
        <f t="shared" si="1128"/>
        <v>0</v>
      </c>
      <c r="Q1629" s="4">
        <f t="shared" si="1129"/>
        <v>0</v>
      </c>
      <c r="R1629">
        <f t="shared" si="1106"/>
        <v>5</v>
      </c>
      <c r="S1629" s="4">
        <f t="shared" si="1107"/>
        <v>1</v>
      </c>
      <c r="T1629" s="15">
        <f t="shared" si="1108"/>
        <v>0</v>
      </c>
      <c r="U1629" s="4">
        <f t="shared" si="1109"/>
        <v>0</v>
      </c>
      <c r="V1629" s="4">
        <f t="shared" si="1110"/>
        <v>0</v>
      </c>
      <c r="W1629" s="4">
        <f t="shared" si="1111"/>
        <v>1</v>
      </c>
      <c r="X1629" s="6">
        <f t="shared" si="1112"/>
        <v>0</v>
      </c>
      <c r="Y1629" s="4">
        <f t="shared" si="1113"/>
        <v>0</v>
      </c>
      <c r="Z1629" s="6">
        <f t="shared" si="1114"/>
        <v>0</v>
      </c>
      <c r="AA1629" s="18">
        <f t="shared" si="1115"/>
        <v>5</v>
      </c>
      <c r="AB1629" s="9" t="str">
        <f t="shared" si="1130"/>
        <v>E1E</v>
      </c>
      <c r="AC1629" s="9" t="str">
        <f>_xlfn.XLOOKUP(R1629,Sheet2!$H$3:$H$258,Sheet2!$I$3:$I$258,"-----")</f>
        <v>*****</v>
      </c>
      <c r="AD1629" s="9" t="str">
        <f>_xlfn.XLOOKUP(VALUE(AE1629),Sheet2!$N$3:$N$1000,Sheet2!$O$3:$O$1000,"********")</f>
        <v>E1E</v>
      </c>
      <c r="AE1629" t="str">
        <f t="shared" si="1125"/>
        <v>3410</v>
      </c>
      <c r="AF1629" s="9" t="str">
        <f>IF(R1629&lt;200,"+"&amp;TEXT(R1629,"0"),"-"&amp;TEXT(_xlfn.XLOOKUP(R1629,Sheet2!$K$3:$K$130,Sheet2!$L$3:$L$130,"-----"),"0"))</f>
        <v>+5</v>
      </c>
      <c r="AG1629" s="9" t="str">
        <f t="shared" si="1131"/>
        <v/>
      </c>
      <c r="AH1629" s="9" t="str">
        <f t="shared" si="1132"/>
        <v>JMP E1E</v>
      </c>
      <c r="AI1629" t="str">
        <f t="shared" si="1133"/>
        <v>0,E1E</v>
      </c>
      <c r="AJ1629" s="16" t="str">
        <f t="shared" si="1134"/>
        <v>E1E</v>
      </c>
      <c r="AK1629" t="str">
        <f t="shared" si="1135"/>
        <v>NEG 0,0,SNR</v>
      </c>
      <c r="AL1629" s="4" t="str">
        <f t="shared" si="1136"/>
        <v>NEG</v>
      </c>
      <c r="AM1629" s="4" t="str">
        <f t="shared" si="1137"/>
        <v/>
      </c>
      <c r="AN1629" s="4" t="str">
        <f t="shared" si="1138"/>
        <v/>
      </c>
      <c r="AO1629" s="4" t="str">
        <f t="shared" si="1139"/>
        <v/>
      </c>
      <c r="AP1629" s="15" t="str">
        <f t="shared" si="1140"/>
        <v>,SNR</v>
      </c>
      <c r="AQ1629" s="9" t="str">
        <f>_xlfn.XLOOKUP(D1629,Sheet2!$E$3:$E$101,Sheet2!$F$3:$F$101,"******************")</f>
        <v>******************</v>
      </c>
      <c r="AR1629" s="33" t="str">
        <f t="shared" si="1126"/>
        <v>DIA 0,0</v>
      </c>
      <c r="AS1629" s="9" t="str">
        <f t="shared" si="1127"/>
        <v>DIA</v>
      </c>
      <c r="AT1629" s="4">
        <f t="shared" si="1141"/>
        <v>0</v>
      </c>
      <c r="AU1629" s="6">
        <f t="shared" si="1142"/>
        <v>0</v>
      </c>
      <c r="AV1629" s="4" t="str">
        <f t="shared" si="1143"/>
        <v/>
      </c>
      <c r="AW1629" s="4">
        <f t="shared" si="1144"/>
        <v>5</v>
      </c>
      <c r="AX1629" s="4">
        <f>_xlfn.XLOOKUP(AW1629,Sheet2!$Q$3:$Q$66,Sheet2!$R$3:$R$66,"**")</f>
        <v>0</v>
      </c>
      <c r="AY1629" s="4">
        <f t="shared" si="1145"/>
        <v>1</v>
      </c>
      <c r="AZ1629" s="16" t="str">
        <f t="shared" si="1146"/>
        <v>SKPBN</v>
      </c>
    </row>
    <row r="1630" spans="2:52" x14ac:dyDescent="0.35">
      <c r="B1630" s="3">
        <v>24</v>
      </c>
      <c r="C1630" s="1">
        <f t="shared" si="1105"/>
        <v>3404</v>
      </c>
      <c r="D1630" s="2">
        <v>6260</v>
      </c>
      <c r="E1630" s="2" t="str">
        <f>_xlfn.XLOOKUP(C1630,Sheet2!$N$3:$N$1000,Sheet2!$O$3:$O$1000,"")</f>
        <v/>
      </c>
      <c r="F1630" s="9" t="str">
        <f t="shared" si="1147"/>
        <v>CHECK</v>
      </c>
      <c r="G1630" s="4" t="str">
        <f t="shared" si="1123"/>
        <v>14</v>
      </c>
      <c r="H1630" s="4">
        <f t="shared" si="1124"/>
        <v>260</v>
      </c>
      <c r="I1630" s="6">
        <f t="shared" si="1116"/>
        <v>0</v>
      </c>
      <c r="J1630" s="6">
        <f t="shared" si="1117"/>
        <v>0</v>
      </c>
      <c r="K1630" s="6">
        <f t="shared" si="1118"/>
        <v>6</v>
      </c>
      <c r="L1630" s="6">
        <f t="shared" si="1119"/>
        <v>2</v>
      </c>
      <c r="M1630" s="6">
        <f t="shared" si="1120"/>
        <v>6</v>
      </c>
      <c r="N1630" s="6">
        <f t="shared" si="1121"/>
        <v>0</v>
      </c>
      <c r="O1630" s="13">
        <f t="shared" si="1122"/>
        <v>1</v>
      </c>
      <c r="P1630" s="4">
        <f t="shared" si="1128"/>
        <v>0</v>
      </c>
      <c r="Q1630" s="4">
        <f t="shared" si="1129"/>
        <v>1</v>
      </c>
      <c r="R1630">
        <f t="shared" si="1106"/>
        <v>260</v>
      </c>
      <c r="S1630" s="4">
        <f t="shared" si="1107"/>
        <v>0</v>
      </c>
      <c r="T1630" s="15">
        <f t="shared" si="1108"/>
        <v>1</v>
      </c>
      <c r="U1630" s="4">
        <f t="shared" si="1109"/>
        <v>0</v>
      </c>
      <c r="V1630" s="4">
        <f t="shared" si="1110"/>
        <v>1</v>
      </c>
      <c r="W1630" s="4">
        <f t="shared" si="1111"/>
        <v>4</v>
      </c>
      <c r="X1630" s="6">
        <f t="shared" si="1112"/>
        <v>2</v>
      </c>
      <c r="Y1630" s="4">
        <f t="shared" si="1113"/>
        <v>3</v>
      </c>
      <c r="Z1630" s="6">
        <f t="shared" si="1114"/>
        <v>0</v>
      </c>
      <c r="AA1630" s="18">
        <f t="shared" si="1115"/>
        <v>0</v>
      </c>
      <c r="AB1630" s="9" t="str">
        <f t="shared" si="1130"/>
        <v>ICHK</v>
      </c>
      <c r="AC1630" s="9" t="str">
        <f>_xlfn.XLOOKUP(R1630,Sheet2!$H$3:$H$258,Sheet2!$I$3:$I$258,"-----")</f>
        <v>ICHK</v>
      </c>
      <c r="AD1630" s="9" t="str">
        <f>_xlfn.XLOOKUP(VALUE(AE1630),Sheet2!$N$3:$N$1000,Sheet2!$O$3:$O$1000,"********")</f>
        <v>D34</v>
      </c>
      <c r="AE1630" t="str">
        <f t="shared" si="1125"/>
        <v>3264</v>
      </c>
      <c r="AF1630" s="9" t="str">
        <f>IF(R1630&lt;200,"+"&amp;TEXT(R1630,"0"),"-"&amp;TEXT(_xlfn.XLOOKUP(R1630,Sheet2!$K$3:$K$130,Sheet2!$L$3:$L$130,"-----"),"0"))</f>
        <v>-120</v>
      </c>
      <c r="AG1630" s="9" t="str">
        <f t="shared" si="1131"/>
        <v>@</v>
      </c>
      <c r="AH1630" s="9" t="str">
        <f t="shared" si="1132"/>
        <v>JSR @ICHK</v>
      </c>
      <c r="AI1630" t="str">
        <f t="shared" si="1133"/>
        <v>1,@ICHK</v>
      </c>
      <c r="AJ1630" s="16" t="str">
        <f t="shared" si="1134"/>
        <v>@ICHK</v>
      </c>
      <c r="AK1630" t="str">
        <f t="shared" si="1135"/>
        <v>ADCCR 0,1</v>
      </c>
      <c r="AL1630" s="4" t="str">
        <f t="shared" si="1136"/>
        <v>ADC</v>
      </c>
      <c r="AM1630" s="4" t="str">
        <f t="shared" si="1137"/>
        <v>R</v>
      </c>
      <c r="AN1630" s="4" t="str">
        <f t="shared" si="1138"/>
        <v>C</v>
      </c>
      <c r="AO1630" s="4" t="str">
        <f t="shared" si="1139"/>
        <v/>
      </c>
      <c r="AP1630" s="15" t="str">
        <f t="shared" si="1140"/>
        <v/>
      </c>
      <c r="AQ1630" s="9" t="str">
        <f>_xlfn.XLOOKUP(D1630,Sheet2!$E$3:$E$101,Sheet2!$F$3:$F$101,"******************")</f>
        <v>CHECK</v>
      </c>
      <c r="AR1630" s="33" t="str">
        <f t="shared" si="1126"/>
        <v>DOBC 1,**</v>
      </c>
      <c r="AS1630" s="9" t="str">
        <f t="shared" si="1127"/>
        <v>DOBC</v>
      </c>
      <c r="AT1630" s="4">
        <f t="shared" si="1141"/>
        <v>1</v>
      </c>
      <c r="AU1630" s="6">
        <f t="shared" si="1142"/>
        <v>2</v>
      </c>
      <c r="AV1630" s="4" t="str">
        <f t="shared" si="1143"/>
        <v>C</v>
      </c>
      <c r="AW1630" s="4">
        <f t="shared" si="1144"/>
        <v>60</v>
      </c>
      <c r="AX1630" s="4" t="str">
        <f>_xlfn.XLOOKUP(AW1630,Sheet2!$Q$3:$Q$66,Sheet2!$R$3:$R$66,"**")</f>
        <v>**</v>
      </c>
      <c r="AY1630" s="4">
        <f t="shared" si="1145"/>
        <v>4</v>
      </c>
      <c r="AZ1630" s="16" t="str">
        <f t="shared" si="1146"/>
        <v>SKPDN</v>
      </c>
    </row>
    <row r="1631" spans="2:52" x14ac:dyDescent="0.35">
      <c r="B1631" s="3">
        <f t="shared" si="1104"/>
        <v>25</v>
      </c>
      <c r="C1631" s="1">
        <f t="shared" si="1105"/>
        <v>3405</v>
      </c>
      <c r="D1631" s="2">
        <v>6330</v>
      </c>
      <c r="E1631" s="2" t="str">
        <f>_xlfn.XLOOKUP(C1631,Sheet2!$N$3:$N$1000,Sheet2!$O$3:$O$1000,"")</f>
        <v/>
      </c>
      <c r="F1631" s="9" t="str">
        <f t="shared" si="1147"/>
        <v>PRGEND</v>
      </c>
      <c r="G1631" s="4" t="str">
        <f t="shared" si="1123"/>
        <v>14</v>
      </c>
      <c r="H1631" s="4">
        <f t="shared" si="1124"/>
        <v>330</v>
      </c>
      <c r="I1631" s="6">
        <f t="shared" si="1116"/>
        <v>0</v>
      </c>
      <c r="J1631" s="6">
        <f t="shared" si="1117"/>
        <v>0</v>
      </c>
      <c r="K1631" s="6">
        <f t="shared" si="1118"/>
        <v>6</v>
      </c>
      <c r="L1631" s="6">
        <f t="shared" si="1119"/>
        <v>3</v>
      </c>
      <c r="M1631" s="6">
        <f t="shared" si="1120"/>
        <v>3</v>
      </c>
      <c r="N1631" s="6">
        <f t="shared" si="1121"/>
        <v>0</v>
      </c>
      <c r="O1631" s="13">
        <f t="shared" si="1122"/>
        <v>1</v>
      </c>
      <c r="P1631" s="4">
        <f t="shared" si="1128"/>
        <v>0</v>
      </c>
      <c r="Q1631" s="4">
        <f t="shared" si="1129"/>
        <v>1</v>
      </c>
      <c r="R1631">
        <f t="shared" si="1106"/>
        <v>330</v>
      </c>
      <c r="S1631" s="4">
        <f t="shared" si="1107"/>
        <v>0</v>
      </c>
      <c r="T1631" s="15">
        <f t="shared" si="1108"/>
        <v>1</v>
      </c>
      <c r="U1631" s="4">
        <f t="shared" si="1109"/>
        <v>0</v>
      </c>
      <c r="V1631" s="4">
        <f t="shared" si="1110"/>
        <v>1</v>
      </c>
      <c r="W1631" s="4">
        <f t="shared" si="1111"/>
        <v>4</v>
      </c>
      <c r="X1631" s="6">
        <f t="shared" si="1112"/>
        <v>3</v>
      </c>
      <c r="Y1631" s="4">
        <f t="shared" si="1113"/>
        <v>1</v>
      </c>
      <c r="Z1631" s="6">
        <f t="shared" si="1114"/>
        <v>1</v>
      </c>
      <c r="AA1631" s="18">
        <f t="shared" si="1115"/>
        <v>0</v>
      </c>
      <c r="AB1631" s="9" t="str">
        <f t="shared" si="1130"/>
        <v>*****</v>
      </c>
      <c r="AC1631" s="9" t="str">
        <f>_xlfn.XLOOKUP(R1631,Sheet2!$H$3:$H$258,Sheet2!$I$3:$I$258,"-----")</f>
        <v>*****</v>
      </c>
      <c r="AD1631" s="9" t="str">
        <f>_xlfn.XLOOKUP(VALUE(AE1631),Sheet2!$N$3:$N$1000,Sheet2!$O$3:$O$1000,"********")</f>
        <v>********</v>
      </c>
      <c r="AE1631" t="str">
        <f t="shared" si="1125"/>
        <v>3335</v>
      </c>
      <c r="AF1631" s="9" t="str">
        <f>IF(R1631&lt;200,"+"&amp;TEXT(R1631,"0"),"-"&amp;TEXT(_xlfn.XLOOKUP(R1631,Sheet2!$K$3:$K$130,Sheet2!$L$3:$L$130,"-----"),"0"))</f>
        <v>-50</v>
      </c>
      <c r="AG1631" s="9" t="str">
        <f t="shared" si="1131"/>
        <v>@</v>
      </c>
      <c r="AH1631" s="9" t="str">
        <f t="shared" si="1132"/>
        <v>JSR @*****</v>
      </c>
      <c r="AI1631" t="str">
        <f t="shared" si="1133"/>
        <v>1,@*****</v>
      </c>
      <c r="AJ1631" s="16" t="str">
        <f t="shared" si="1134"/>
        <v>@*****</v>
      </c>
      <c r="AK1631" t="str">
        <f t="shared" si="1135"/>
        <v>ADCZS# 0,1</v>
      </c>
      <c r="AL1631" s="4" t="str">
        <f t="shared" si="1136"/>
        <v>ADC</v>
      </c>
      <c r="AM1631" s="4" t="str">
        <f t="shared" si="1137"/>
        <v>S</v>
      </c>
      <c r="AN1631" s="4" t="str">
        <f t="shared" si="1138"/>
        <v>Z</v>
      </c>
      <c r="AO1631" s="4" t="str">
        <f t="shared" si="1139"/>
        <v>#</v>
      </c>
      <c r="AP1631" s="15" t="str">
        <f t="shared" si="1140"/>
        <v/>
      </c>
      <c r="AQ1631" s="9" t="str">
        <f>_xlfn.XLOOKUP(D1631,Sheet2!$E$3:$E$101,Sheet2!$F$3:$F$101,"******************")</f>
        <v>PRGEND</v>
      </c>
      <c r="AR1631" s="33" t="str">
        <f t="shared" si="1126"/>
        <v>DOBP 1,IBM1</v>
      </c>
      <c r="AS1631" s="9" t="str">
        <f t="shared" si="1127"/>
        <v>DOBP</v>
      </c>
      <c r="AT1631" s="4">
        <f t="shared" si="1141"/>
        <v>1</v>
      </c>
      <c r="AU1631" s="6">
        <f t="shared" si="1142"/>
        <v>3</v>
      </c>
      <c r="AV1631" s="4" t="str">
        <f t="shared" si="1143"/>
        <v>P</v>
      </c>
      <c r="AW1631" s="4">
        <f t="shared" si="1144"/>
        <v>30</v>
      </c>
      <c r="AX1631" s="4" t="str">
        <f>_xlfn.XLOOKUP(AW1631,Sheet2!$Q$3:$Q$66,Sheet2!$R$3:$R$66,"**")</f>
        <v>IBM1</v>
      </c>
      <c r="AY1631" s="4">
        <f t="shared" si="1145"/>
        <v>4</v>
      </c>
      <c r="AZ1631" s="16" t="str">
        <f t="shared" si="1146"/>
        <v>SKPDZ</v>
      </c>
    </row>
    <row r="1632" spans="2:52" x14ac:dyDescent="0.35">
      <c r="B1632" s="3">
        <f t="shared" si="1104"/>
        <v>26</v>
      </c>
      <c r="C1632" s="1">
        <f t="shared" si="1105"/>
        <v>3406</v>
      </c>
      <c r="D1632" s="2">
        <v>6730</v>
      </c>
      <c r="E1632" s="2" t="str">
        <f>_xlfn.XLOOKUP(C1632,Sheet2!$N$3:$N$1000,Sheet2!$O$3:$O$1000,"")</f>
        <v/>
      </c>
      <c r="F1632" s="9" t="str">
        <f t="shared" si="1147"/>
        <v>PRGEND+400</v>
      </c>
      <c r="G1632" s="4" t="str">
        <f t="shared" si="1123"/>
        <v>15</v>
      </c>
      <c r="H1632" s="4">
        <f t="shared" si="1124"/>
        <v>330</v>
      </c>
      <c r="I1632" s="6">
        <f t="shared" si="1116"/>
        <v>0</v>
      </c>
      <c r="J1632" s="6">
        <f t="shared" si="1117"/>
        <v>0</v>
      </c>
      <c r="K1632" s="6">
        <f t="shared" si="1118"/>
        <v>6</v>
      </c>
      <c r="L1632" s="6">
        <f t="shared" si="1119"/>
        <v>7</v>
      </c>
      <c r="M1632" s="6">
        <f t="shared" si="1120"/>
        <v>3</v>
      </c>
      <c r="N1632" s="6">
        <f t="shared" si="1121"/>
        <v>0</v>
      </c>
      <c r="O1632" s="13">
        <f t="shared" si="1122"/>
        <v>1</v>
      </c>
      <c r="P1632" s="4">
        <f t="shared" si="1128"/>
        <v>0</v>
      </c>
      <c r="Q1632" s="4">
        <f t="shared" si="1129"/>
        <v>1</v>
      </c>
      <c r="R1632">
        <f t="shared" si="1106"/>
        <v>330</v>
      </c>
      <c r="S1632" s="4">
        <f t="shared" si="1107"/>
        <v>1</v>
      </c>
      <c r="T1632" s="15">
        <f t="shared" si="1108"/>
        <v>1</v>
      </c>
      <c r="U1632" s="4">
        <f t="shared" si="1109"/>
        <v>0</v>
      </c>
      <c r="V1632" s="4">
        <f t="shared" si="1110"/>
        <v>1</v>
      </c>
      <c r="W1632" s="4">
        <f t="shared" si="1111"/>
        <v>5</v>
      </c>
      <c r="X1632" s="6">
        <f t="shared" si="1112"/>
        <v>3</v>
      </c>
      <c r="Y1632" s="4">
        <f t="shared" si="1113"/>
        <v>1</v>
      </c>
      <c r="Z1632" s="6">
        <f t="shared" si="1114"/>
        <v>1</v>
      </c>
      <c r="AA1632" s="18">
        <f t="shared" si="1115"/>
        <v>0</v>
      </c>
      <c r="AB1632" s="9" t="str">
        <f t="shared" si="1130"/>
        <v>-50</v>
      </c>
      <c r="AC1632" s="9" t="str">
        <f>_xlfn.XLOOKUP(R1632,Sheet2!$H$3:$H$258,Sheet2!$I$3:$I$258,"-----")</f>
        <v>*****</v>
      </c>
      <c r="AD1632" s="9" t="str">
        <f>_xlfn.XLOOKUP(VALUE(AE1632),Sheet2!$N$3:$N$1000,Sheet2!$O$3:$O$1000,"********")</f>
        <v>********</v>
      </c>
      <c r="AE1632" t="str">
        <f t="shared" si="1125"/>
        <v>3336</v>
      </c>
      <c r="AF1632" s="9" t="str">
        <f>IF(R1632&lt;200,"+"&amp;TEXT(R1632,"0"),"-"&amp;TEXT(_xlfn.XLOOKUP(R1632,Sheet2!$K$3:$K$130,Sheet2!$L$3:$L$130,"-----"),"0"))</f>
        <v>-50</v>
      </c>
      <c r="AG1632" s="9" t="str">
        <f t="shared" si="1131"/>
        <v>@</v>
      </c>
      <c r="AH1632" s="9" t="str">
        <f t="shared" si="1132"/>
        <v>JSR @-50</v>
      </c>
      <c r="AI1632" t="str">
        <f t="shared" si="1133"/>
        <v>1,@-50</v>
      </c>
      <c r="AJ1632" s="16" t="str">
        <f t="shared" si="1134"/>
        <v>@-50</v>
      </c>
      <c r="AK1632" t="str">
        <f t="shared" si="1135"/>
        <v>SUBZS# 0,1</v>
      </c>
      <c r="AL1632" s="4" t="str">
        <f t="shared" si="1136"/>
        <v>SUB</v>
      </c>
      <c r="AM1632" s="4" t="str">
        <f t="shared" si="1137"/>
        <v>S</v>
      </c>
      <c r="AN1632" s="4" t="str">
        <f t="shared" si="1138"/>
        <v>Z</v>
      </c>
      <c r="AO1632" s="4" t="str">
        <f t="shared" si="1139"/>
        <v>#</v>
      </c>
      <c r="AP1632" s="15" t="str">
        <f t="shared" si="1140"/>
        <v/>
      </c>
      <c r="AQ1632" s="9" t="str">
        <f>_xlfn.XLOOKUP(D1632,Sheet2!$E$3:$E$101,Sheet2!$F$3:$F$101,"******************")</f>
        <v>PRGEND+400</v>
      </c>
      <c r="AR1632" s="33" t="str">
        <f t="shared" si="1126"/>
        <v>DICP 1,IBM1</v>
      </c>
      <c r="AS1632" s="9" t="str">
        <f t="shared" si="1127"/>
        <v>DICP</v>
      </c>
      <c r="AT1632" s="4">
        <f t="shared" si="1141"/>
        <v>1</v>
      </c>
      <c r="AU1632" s="6">
        <f t="shared" si="1142"/>
        <v>3</v>
      </c>
      <c r="AV1632" s="4" t="str">
        <f t="shared" si="1143"/>
        <v>P</v>
      </c>
      <c r="AW1632" s="4">
        <f t="shared" si="1144"/>
        <v>30</v>
      </c>
      <c r="AX1632" s="4" t="str">
        <f>_xlfn.XLOOKUP(AW1632,Sheet2!$Q$3:$Q$66,Sheet2!$R$3:$R$66,"**")</f>
        <v>IBM1</v>
      </c>
      <c r="AY1632" s="4">
        <f t="shared" si="1145"/>
        <v>5</v>
      </c>
      <c r="AZ1632" s="16" t="str">
        <f t="shared" si="1146"/>
        <v>SKPDZ</v>
      </c>
    </row>
    <row r="1633" spans="2:52" x14ac:dyDescent="0.35">
      <c r="B1633" s="3">
        <f t="shared" si="1104"/>
        <v>27</v>
      </c>
      <c r="C1633" s="1">
        <f t="shared" si="1105"/>
        <v>3407</v>
      </c>
      <c r="D1633" s="2">
        <v>6242</v>
      </c>
      <c r="E1633" s="2" t="str">
        <f>_xlfn.XLOOKUP(C1633,Sheet2!$N$3:$N$1000,Sheet2!$O$3:$O$1000,"")</f>
        <v/>
      </c>
      <c r="F1633" s="9" t="str">
        <f t="shared" si="1147"/>
        <v>EHALT</v>
      </c>
      <c r="G1633" s="4" t="str">
        <f t="shared" si="1123"/>
        <v>14</v>
      </c>
      <c r="H1633" s="4">
        <f t="shared" si="1124"/>
        <v>242</v>
      </c>
      <c r="I1633" s="6">
        <f t="shared" si="1116"/>
        <v>0</v>
      </c>
      <c r="J1633" s="6">
        <f t="shared" si="1117"/>
        <v>0</v>
      </c>
      <c r="K1633" s="6">
        <f t="shared" si="1118"/>
        <v>6</v>
      </c>
      <c r="L1633" s="6">
        <f t="shared" si="1119"/>
        <v>2</v>
      </c>
      <c r="M1633" s="6">
        <f t="shared" si="1120"/>
        <v>4</v>
      </c>
      <c r="N1633" s="6">
        <f t="shared" si="1121"/>
        <v>2</v>
      </c>
      <c r="O1633" s="13">
        <f t="shared" si="1122"/>
        <v>1</v>
      </c>
      <c r="P1633" s="4">
        <f t="shared" si="1128"/>
        <v>0</v>
      </c>
      <c r="Q1633" s="4">
        <f t="shared" si="1129"/>
        <v>1</v>
      </c>
      <c r="R1633">
        <f t="shared" si="1106"/>
        <v>242</v>
      </c>
      <c r="S1633" s="4">
        <f t="shared" si="1107"/>
        <v>0</v>
      </c>
      <c r="T1633" s="15">
        <f t="shared" si="1108"/>
        <v>1</v>
      </c>
      <c r="U1633" s="4">
        <f t="shared" si="1109"/>
        <v>0</v>
      </c>
      <c r="V1633" s="4">
        <f t="shared" si="1110"/>
        <v>1</v>
      </c>
      <c r="W1633" s="4">
        <f t="shared" si="1111"/>
        <v>4</v>
      </c>
      <c r="X1633" s="6">
        <f t="shared" si="1112"/>
        <v>2</v>
      </c>
      <c r="Y1633" s="4">
        <f t="shared" si="1113"/>
        <v>2</v>
      </c>
      <c r="Z1633" s="6">
        <f t="shared" si="1114"/>
        <v>0</v>
      </c>
      <c r="AA1633" s="18">
        <f t="shared" si="1115"/>
        <v>2</v>
      </c>
      <c r="AB1633" s="9" t="str">
        <f t="shared" si="1130"/>
        <v>I.EHA</v>
      </c>
      <c r="AC1633" s="9" t="str">
        <f>_xlfn.XLOOKUP(R1633,Sheet2!$H$3:$H$258,Sheet2!$I$3:$I$258,"-----")</f>
        <v>I.EHA</v>
      </c>
      <c r="AD1633" s="9" t="str">
        <f>_xlfn.XLOOKUP(VALUE(AE1633),Sheet2!$N$3:$N$1000,Sheet2!$O$3:$O$1000,"********")</f>
        <v>********</v>
      </c>
      <c r="AE1633" t="str">
        <f t="shared" si="1125"/>
        <v>3251</v>
      </c>
      <c r="AF1633" s="9" t="str">
        <f>IF(R1633&lt;200,"+"&amp;TEXT(R1633,"0"),"-"&amp;TEXT(_xlfn.XLOOKUP(R1633,Sheet2!$K$3:$K$130,Sheet2!$L$3:$L$130,"-----"),"0"))</f>
        <v>-136</v>
      </c>
      <c r="AG1633" s="9" t="str">
        <f t="shared" si="1131"/>
        <v>@</v>
      </c>
      <c r="AH1633" s="9" t="str">
        <f t="shared" si="1132"/>
        <v>JSR @I.EHA</v>
      </c>
      <c r="AI1633" t="str">
        <f t="shared" si="1133"/>
        <v>1,@I.EHA</v>
      </c>
      <c r="AJ1633" s="16" t="str">
        <f t="shared" si="1134"/>
        <v>@I.EHA</v>
      </c>
      <c r="AK1633" t="str">
        <f t="shared" si="1135"/>
        <v>ADCOR 0,1,SZC</v>
      </c>
      <c r="AL1633" s="4" t="str">
        <f t="shared" si="1136"/>
        <v>ADC</v>
      </c>
      <c r="AM1633" s="4" t="str">
        <f t="shared" si="1137"/>
        <v>R</v>
      </c>
      <c r="AN1633" s="4" t="str">
        <f t="shared" si="1138"/>
        <v>O</v>
      </c>
      <c r="AO1633" s="4" t="str">
        <f t="shared" si="1139"/>
        <v/>
      </c>
      <c r="AP1633" s="15" t="str">
        <f t="shared" si="1140"/>
        <v>,SZC</v>
      </c>
      <c r="AQ1633" s="9" t="str">
        <f>_xlfn.XLOOKUP(D1633,Sheet2!$E$3:$E$101,Sheet2!$F$3:$F$101,"******************")</f>
        <v>EHALT</v>
      </c>
      <c r="AR1633" s="33" t="str">
        <f t="shared" si="1126"/>
        <v>DOBC 1,**</v>
      </c>
      <c r="AS1633" s="9" t="str">
        <f t="shared" si="1127"/>
        <v>DOBC</v>
      </c>
      <c r="AT1633" s="4">
        <f t="shared" si="1141"/>
        <v>1</v>
      </c>
      <c r="AU1633" s="6">
        <f t="shared" si="1142"/>
        <v>2</v>
      </c>
      <c r="AV1633" s="4" t="str">
        <f t="shared" si="1143"/>
        <v>C</v>
      </c>
      <c r="AW1633" s="4">
        <f t="shared" si="1144"/>
        <v>42</v>
      </c>
      <c r="AX1633" s="4" t="str">
        <f>_xlfn.XLOOKUP(AW1633,Sheet2!$Q$3:$Q$66,Sheet2!$R$3:$R$66,"**")</f>
        <v>**</v>
      </c>
      <c r="AY1633" s="4">
        <f t="shared" si="1145"/>
        <v>4</v>
      </c>
      <c r="AZ1633" s="16" t="str">
        <f t="shared" si="1146"/>
        <v>SKPDN</v>
      </c>
    </row>
    <row r="1634" spans="2:52" x14ac:dyDescent="0.35">
      <c r="B1634" s="3">
        <f t="shared" si="1104"/>
        <v>28</v>
      </c>
      <c r="C1634" s="1">
        <f t="shared" si="1105"/>
        <v>3410</v>
      </c>
      <c r="D1634" s="2">
        <v>6243</v>
      </c>
      <c r="E1634" s="2" t="str">
        <f>_xlfn.XLOOKUP(C1634,Sheet2!$N$3:$N$1000,Sheet2!$O$3:$O$1000,"")</f>
        <v>E1E</v>
      </c>
      <c r="F1634" s="9" t="str">
        <f t="shared" si="1147"/>
        <v>LOOP</v>
      </c>
      <c r="G1634" s="4" t="str">
        <f t="shared" si="1123"/>
        <v>14</v>
      </c>
      <c r="H1634" s="4">
        <f t="shared" si="1124"/>
        <v>243</v>
      </c>
      <c r="I1634" s="6">
        <f t="shared" si="1116"/>
        <v>0</v>
      </c>
      <c r="J1634" s="6">
        <f t="shared" si="1117"/>
        <v>0</v>
      </c>
      <c r="K1634" s="6">
        <f t="shared" si="1118"/>
        <v>6</v>
      </c>
      <c r="L1634" s="6">
        <f t="shared" si="1119"/>
        <v>2</v>
      </c>
      <c r="M1634" s="6">
        <f t="shared" si="1120"/>
        <v>4</v>
      </c>
      <c r="N1634" s="6">
        <f t="shared" si="1121"/>
        <v>3</v>
      </c>
      <c r="O1634" s="13">
        <f t="shared" si="1122"/>
        <v>1</v>
      </c>
      <c r="P1634" s="4">
        <f t="shared" si="1128"/>
        <v>0</v>
      </c>
      <c r="Q1634" s="4">
        <f t="shared" si="1129"/>
        <v>1</v>
      </c>
      <c r="R1634">
        <f t="shared" si="1106"/>
        <v>243</v>
      </c>
      <c r="S1634" s="4">
        <f t="shared" si="1107"/>
        <v>0</v>
      </c>
      <c r="T1634" s="15">
        <f t="shared" si="1108"/>
        <v>1</v>
      </c>
      <c r="U1634" s="4">
        <f t="shared" si="1109"/>
        <v>0</v>
      </c>
      <c r="V1634" s="4">
        <f t="shared" si="1110"/>
        <v>1</v>
      </c>
      <c r="W1634" s="4">
        <f t="shared" si="1111"/>
        <v>4</v>
      </c>
      <c r="X1634" s="6">
        <f t="shared" si="1112"/>
        <v>2</v>
      </c>
      <c r="Y1634" s="4">
        <f t="shared" si="1113"/>
        <v>2</v>
      </c>
      <c r="Z1634" s="6">
        <f t="shared" si="1114"/>
        <v>0</v>
      </c>
      <c r="AA1634" s="18">
        <f t="shared" si="1115"/>
        <v>3</v>
      </c>
      <c r="AB1634" s="9" t="str">
        <f t="shared" si="1130"/>
        <v>I.LOO</v>
      </c>
      <c r="AC1634" s="9" t="str">
        <f>_xlfn.XLOOKUP(R1634,Sheet2!$H$3:$H$258,Sheet2!$I$3:$I$258,"-----")</f>
        <v>I.LOO</v>
      </c>
      <c r="AD1634" s="9" t="str">
        <f>_xlfn.XLOOKUP(VALUE(AE1634),Sheet2!$N$3:$N$1000,Sheet2!$O$3:$O$1000,"********")</f>
        <v>********</v>
      </c>
      <c r="AE1634" t="str">
        <f t="shared" si="1125"/>
        <v>3253</v>
      </c>
      <c r="AF1634" s="9" t="str">
        <f>IF(R1634&lt;200,"+"&amp;TEXT(R1634,"0"),"-"&amp;TEXT(_xlfn.XLOOKUP(R1634,Sheet2!$K$3:$K$130,Sheet2!$L$3:$L$130,"-----"),"0"))</f>
        <v>-135</v>
      </c>
      <c r="AG1634" s="9" t="str">
        <f t="shared" si="1131"/>
        <v>@</v>
      </c>
      <c r="AH1634" s="9" t="str">
        <f t="shared" si="1132"/>
        <v>JSR @I.LOO</v>
      </c>
      <c r="AI1634" t="str">
        <f t="shared" si="1133"/>
        <v>1,@I.LOO</v>
      </c>
      <c r="AJ1634" s="16" t="str">
        <f t="shared" si="1134"/>
        <v>@I.LOO</v>
      </c>
      <c r="AK1634" t="str">
        <f t="shared" si="1135"/>
        <v>ADCOR 0,1,SNC</v>
      </c>
      <c r="AL1634" s="4" t="str">
        <f t="shared" si="1136"/>
        <v>ADC</v>
      </c>
      <c r="AM1634" s="4" t="str">
        <f t="shared" si="1137"/>
        <v>R</v>
      </c>
      <c r="AN1634" s="4" t="str">
        <f t="shared" si="1138"/>
        <v>O</v>
      </c>
      <c r="AO1634" s="4" t="str">
        <f t="shared" si="1139"/>
        <v/>
      </c>
      <c r="AP1634" s="15" t="str">
        <f t="shared" si="1140"/>
        <v>,SNC</v>
      </c>
      <c r="AQ1634" s="9" t="str">
        <f>_xlfn.XLOOKUP(D1634,Sheet2!$E$3:$E$101,Sheet2!$F$3:$F$101,"******************")</f>
        <v>LOOP</v>
      </c>
      <c r="AR1634" s="33" t="str">
        <f t="shared" si="1126"/>
        <v>DOBC 1,**</v>
      </c>
      <c r="AS1634" s="9" t="str">
        <f t="shared" si="1127"/>
        <v>DOBC</v>
      </c>
      <c r="AT1634" s="4">
        <f t="shared" si="1141"/>
        <v>1</v>
      </c>
      <c r="AU1634" s="6">
        <f t="shared" si="1142"/>
        <v>2</v>
      </c>
      <c r="AV1634" s="4" t="str">
        <f t="shared" si="1143"/>
        <v>C</v>
      </c>
      <c r="AW1634" s="4">
        <f t="shared" si="1144"/>
        <v>43</v>
      </c>
      <c r="AX1634" s="4" t="str">
        <f>_xlfn.XLOOKUP(AW1634,Sheet2!$Q$3:$Q$66,Sheet2!$R$3:$R$66,"**")</f>
        <v>**</v>
      </c>
      <c r="AY1634" s="4">
        <f t="shared" si="1145"/>
        <v>4</v>
      </c>
      <c r="AZ1634" s="16" t="str">
        <f t="shared" si="1146"/>
        <v>SKPDN</v>
      </c>
    </row>
    <row r="1635" spans="2:52" x14ac:dyDescent="0.35">
      <c r="B1635" s="3">
        <v>30</v>
      </c>
      <c r="C1635" s="1">
        <f t="shared" si="1105"/>
        <v>3411</v>
      </c>
      <c r="D1635" s="2">
        <v>6237</v>
      </c>
      <c r="E1635" s="2" t="str">
        <f>_xlfn.XLOOKUP(C1635,Sheet2!$N$3:$N$1000,Sheet2!$O$3:$O$1000,"")</f>
        <v>E2</v>
      </c>
      <c r="F1635" s="9" t="str">
        <f t="shared" si="1147"/>
        <v>JSR @ISET</v>
      </c>
      <c r="G1635" s="4" t="str">
        <f t="shared" si="1123"/>
        <v>14</v>
      </c>
      <c r="H1635" s="4">
        <f t="shared" si="1124"/>
        <v>237</v>
      </c>
      <c r="I1635" s="6">
        <f t="shared" si="1116"/>
        <v>0</v>
      </c>
      <c r="J1635" s="6">
        <f t="shared" si="1117"/>
        <v>0</v>
      </c>
      <c r="K1635" s="6">
        <f t="shared" si="1118"/>
        <v>6</v>
      </c>
      <c r="L1635" s="6">
        <f t="shared" si="1119"/>
        <v>2</v>
      </c>
      <c r="M1635" s="6">
        <f t="shared" si="1120"/>
        <v>3</v>
      </c>
      <c r="N1635" s="6">
        <f t="shared" si="1121"/>
        <v>7</v>
      </c>
      <c r="O1635" s="13">
        <f t="shared" si="1122"/>
        <v>1</v>
      </c>
      <c r="P1635" s="4">
        <f t="shared" si="1128"/>
        <v>0</v>
      </c>
      <c r="Q1635" s="4">
        <f t="shared" si="1129"/>
        <v>1</v>
      </c>
      <c r="R1635">
        <f t="shared" si="1106"/>
        <v>237</v>
      </c>
      <c r="S1635" s="4">
        <f t="shared" si="1107"/>
        <v>0</v>
      </c>
      <c r="T1635" s="15">
        <f t="shared" si="1108"/>
        <v>1</v>
      </c>
      <c r="U1635" s="4">
        <f t="shared" si="1109"/>
        <v>0</v>
      </c>
      <c r="V1635" s="4">
        <f t="shared" si="1110"/>
        <v>1</v>
      </c>
      <c r="W1635" s="4">
        <f t="shared" si="1111"/>
        <v>4</v>
      </c>
      <c r="X1635" s="6">
        <f t="shared" si="1112"/>
        <v>2</v>
      </c>
      <c r="Y1635" s="4">
        <f t="shared" si="1113"/>
        <v>1</v>
      </c>
      <c r="Z1635" s="6">
        <f t="shared" si="1114"/>
        <v>1</v>
      </c>
      <c r="AA1635" s="18">
        <f t="shared" si="1115"/>
        <v>7</v>
      </c>
      <c r="AB1635" s="9" t="str">
        <f t="shared" si="1130"/>
        <v>ISET</v>
      </c>
      <c r="AC1635" s="9" t="str">
        <f>_xlfn.XLOOKUP(R1635,Sheet2!$H$3:$H$258,Sheet2!$I$3:$I$258,"-----")</f>
        <v>ISET</v>
      </c>
      <c r="AD1635" s="9" t="str">
        <f>_xlfn.XLOOKUP(VALUE(AE1635),Sheet2!$N$3:$N$1000,Sheet2!$O$3:$O$1000,"********")</f>
        <v>********</v>
      </c>
      <c r="AE1635" t="str">
        <f t="shared" si="1125"/>
        <v>3250</v>
      </c>
      <c r="AF1635" s="9" t="str">
        <f>IF(R1635&lt;200,"+"&amp;TEXT(R1635,"0"),"-"&amp;TEXT(_xlfn.XLOOKUP(R1635,Sheet2!$K$3:$K$130,Sheet2!$L$3:$L$130,"-----"),"0"))</f>
        <v>-141</v>
      </c>
      <c r="AG1635" s="9" t="str">
        <f t="shared" si="1131"/>
        <v>@</v>
      </c>
      <c r="AH1635" s="9" t="str">
        <f t="shared" si="1132"/>
        <v>JSR @ISET</v>
      </c>
      <c r="AI1635" t="str">
        <f t="shared" si="1133"/>
        <v>1,@ISET</v>
      </c>
      <c r="AJ1635" s="16" t="str">
        <f t="shared" si="1134"/>
        <v>@ISET</v>
      </c>
      <c r="AK1635" t="str">
        <f t="shared" si="1135"/>
        <v>ADCZR# 0,1,SBN</v>
      </c>
      <c r="AL1635" s="4" t="str">
        <f t="shared" si="1136"/>
        <v>ADC</v>
      </c>
      <c r="AM1635" s="4" t="str">
        <f t="shared" si="1137"/>
        <v>R</v>
      </c>
      <c r="AN1635" s="4" t="str">
        <f t="shared" si="1138"/>
        <v>Z</v>
      </c>
      <c r="AO1635" s="4" t="str">
        <f t="shared" si="1139"/>
        <v>#</v>
      </c>
      <c r="AP1635" s="15" t="str">
        <f t="shared" si="1140"/>
        <v>,SBN</v>
      </c>
      <c r="AQ1635" s="9" t="str">
        <f>_xlfn.XLOOKUP(D1635,Sheet2!$E$3:$E$101,Sheet2!$F$3:$F$101,"******************")</f>
        <v>******************</v>
      </c>
      <c r="AR1635" s="33" t="str">
        <f t="shared" si="1126"/>
        <v>DOBC 1,**</v>
      </c>
      <c r="AS1635" s="9" t="str">
        <f t="shared" si="1127"/>
        <v>DOBC</v>
      </c>
      <c r="AT1635" s="4">
        <f t="shared" si="1141"/>
        <v>1</v>
      </c>
      <c r="AU1635" s="6">
        <f t="shared" si="1142"/>
        <v>2</v>
      </c>
      <c r="AV1635" s="4" t="str">
        <f t="shared" si="1143"/>
        <v>C</v>
      </c>
      <c r="AW1635" s="4">
        <f t="shared" si="1144"/>
        <v>37</v>
      </c>
      <c r="AX1635" s="4" t="str">
        <f>_xlfn.XLOOKUP(AW1635,Sheet2!$Q$3:$Q$66,Sheet2!$R$3:$R$66,"**")</f>
        <v>**</v>
      </c>
      <c r="AY1635" s="4">
        <f t="shared" si="1145"/>
        <v>4</v>
      </c>
      <c r="AZ1635" s="16" t="str">
        <f t="shared" si="1146"/>
        <v>SKPDN</v>
      </c>
    </row>
    <row r="1636" spans="2:52" x14ac:dyDescent="0.35">
      <c r="B1636" s="3">
        <f t="shared" si="1104"/>
        <v>31</v>
      </c>
      <c r="C1636" s="1">
        <f t="shared" si="1105"/>
        <v>3412</v>
      </c>
      <c r="D1636" s="2">
        <v>6261</v>
      </c>
      <c r="E1636" s="2" t="str">
        <f>_xlfn.XLOOKUP(C1636,Sheet2!$N$3:$N$1000,Sheet2!$O$3:$O$1000,"")</f>
        <v/>
      </c>
      <c r="F1636" s="9" t="str">
        <f t="shared" si="1147"/>
        <v>DOSEK</v>
      </c>
      <c r="G1636" s="4" t="str">
        <f t="shared" si="1123"/>
        <v>14</v>
      </c>
      <c r="H1636" s="4">
        <f t="shared" si="1124"/>
        <v>261</v>
      </c>
      <c r="I1636" s="6">
        <f t="shared" si="1116"/>
        <v>0</v>
      </c>
      <c r="J1636" s="6">
        <f t="shared" si="1117"/>
        <v>0</v>
      </c>
      <c r="K1636" s="6">
        <f t="shared" si="1118"/>
        <v>6</v>
      </c>
      <c r="L1636" s="6">
        <f t="shared" si="1119"/>
        <v>2</v>
      </c>
      <c r="M1636" s="6">
        <f t="shared" si="1120"/>
        <v>6</v>
      </c>
      <c r="N1636" s="6">
        <f t="shared" si="1121"/>
        <v>1</v>
      </c>
      <c r="O1636" s="13">
        <f t="shared" si="1122"/>
        <v>1</v>
      </c>
      <c r="P1636" s="4">
        <f t="shared" si="1128"/>
        <v>0</v>
      </c>
      <c r="Q1636" s="4">
        <f t="shared" si="1129"/>
        <v>1</v>
      </c>
      <c r="R1636">
        <f t="shared" si="1106"/>
        <v>261</v>
      </c>
      <c r="S1636" s="4">
        <f t="shared" si="1107"/>
        <v>0</v>
      </c>
      <c r="T1636" s="15">
        <f t="shared" si="1108"/>
        <v>1</v>
      </c>
      <c r="U1636" s="4">
        <f t="shared" si="1109"/>
        <v>0</v>
      </c>
      <c r="V1636" s="4">
        <f t="shared" si="1110"/>
        <v>1</v>
      </c>
      <c r="W1636" s="4">
        <f t="shared" si="1111"/>
        <v>4</v>
      </c>
      <c r="X1636" s="6">
        <f t="shared" si="1112"/>
        <v>2</v>
      </c>
      <c r="Y1636" s="4">
        <f t="shared" si="1113"/>
        <v>3</v>
      </c>
      <c r="Z1636" s="6">
        <f t="shared" si="1114"/>
        <v>0</v>
      </c>
      <c r="AA1636" s="18">
        <f t="shared" si="1115"/>
        <v>1</v>
      </c>
      <c r="AB1636" s="9" t="str">
        <f t="shared" si="1130"/>
        <v>IDOS</v>
      </c>
      <c r="AC1636" s="9" t="str">
        <f>_xlfn.XLOOKUP(R1636,Sheet2!$H$3:$H$258,Sheet2!$I$3:$I$258,"-----")</f>
        <v>IDOS</v>
      </c>
      <c r="AD1636" s="9" t="str">
        <f>_xlfn.XLOOKUP(VALUE(AE1636),Sheet2!$N$3:$N$1000,Sheet2!$O$3:$O$1000,"********")</f>
        <v>********</v>
      </c>
      <c r="AE1636" t="str">
        <f t="shared" si="1125"/>
        <v>3273</v>
      </c>
      <c r="AF1636" s="9" t="str">
        <f>IF(R1636&lt;200,"+"&amp;TEXT(R1636,"0"),"-"&amp;TEXT(_xlfn.XLOOKUP(R1636,Sheet2!$K$3:$K$130,Sheet2!$L$3:$L$130,"-----"),"0"))</f>
        <v>-117</v>
      </c>
      <c r="AG1636" s="9" t="str">
        <f t="shared" si="1131"/>
        <v>@</v>
      </c>
      <c r="AH1636" s="9" t="str">
        <f t="shared" si="1132"/>
        <v>JSR @IDOS</v>
      </c>
      <c r="AI1636" t="str">
        <f t="shared" si="1133"/>
        <v>1,@IDOS</v>
      </c>
      <c r="AJ1636" s="16" t="str">
        <f t="shared" si="1134"/>
        <v>@IDOS</v>
      </c>
      <c r="AK1636" t="str">
        <f t="shared" si="1135"/>
        <v>ADCCR 0,1,SKP</v>
      </c>
      <c r="AL1636" s="4" t="str">
        <f t="shared" si="1136"/>
        <v>ADC</v>
      </c>
      <c r="AM1636" s="4" t="str">
        <f t="shared" si="1137"/>
        <v>R</v>
      </c>
      <c r="AN1636" s="4" t="str">
        <f t="shared" si="1138"/>
        <v>C</v>
      </c>
      <c r="AO1636" s="4" t="str">
        <f t="shared" si="1139"/>
        <v/>
      </c>
      <c r="AP1636" s="15" t="str">
        <f t="shared" si="1140"/>
        <v>,SKP</v>
      </c>
      <c r="AQ1636" s="9" t="str">
        <f>_xlfn.XLOOKUP(D1636,Sheet2!$E$3:$E$101,Sheet2!$F$3:$F$101,"******************")</f>
        <v>DOSEK</v>
      </c>
      <c r="AR1636" s="33" t="str">
        <f t="shared" si="1126"/>
        <v>DOBC 1,**</v>
      </c>
      <c r="AS1636" s="9" t="str">
        <f t="shared" si="1127"/>
        <v>DOBC</v>
      </c>
      <c r="AT1636" s="4">
        <f t="shared" si="1141"/>
        <v>1</v>
      </c>
      <c r="AU1636" s="6">
        <f t="shared" si="1142"/>
        <v>2</v>
      </c>
      <c r="AV1636" s="4" t="str">
        <f t="shared" si="1143"/>
        <v>C</v>
      </c>
      <c r="AW1636" s="4">
        <f t="shared" si="1144"/>
        <v>61</v>
      </c>
      <c r="AX1636" s="4" t="str">
        <f>_xlfn.XLOOKUP(AW1636,Sheet2!$Q$3:$Q$66,Sheet2!$R$3:$R$66,"**")</f>
        <v>**</v>
      </c>
      <c r="AY1636" s="4">
        <f t="shared" si="1145"/>
        <v>4</v>
      </c>
      <c r="AZ1636" s="16" t="str">
        <f t="shared" si="1146"/>
        <v>SKPDN</v>
      </c>
    </row>
    <row r="1637" spans="2:52" x14ac:dyDescent="0.35">
      <c r="B1637" s="3">
        <f t="shared" si="1104"/>
        <v>32</v>
      </c>
      <c r="C1637" s="1">
        <f t="shared" si="1105"/>
        <v>3413</v>
      </c>
      <c r="D1637" s="2">
        <v>0</v>
      </c>
      <c r="E1637" s="2" t="str">
        <f>_xlfn.XLOOKUP(C1637,Sheet2!$N$3:$N$1000,Sheet2!$O$3:$O$1000,"")</f>
        <v/>
      </c>
      <c r="F1637" s="9" t="str">
        <f t="shared" si="1147"/>
        <v>0</v>
      </c>
      <c r="G1637" s="4" t="str">
        <f t="shared" si="1123"/>
        <v>0</v>
      </c>
      <c r="H1637" s="4">
        <f t="shared" si="1124"/>
        <v>0</v>
      </c>
      <c r="I1637" s="6">
        <f t="shared" si="1116"/>
        <v>0</v>
      </c>
      <c r="J1637" s="6">
        <f t="shared" si="1117"/>
        <v>0</v>
      </c>
      <c r="K1637" s="6">
        <f t="shared" si="1118"/>
        <v>0</v>
      </c>
      <c r="L1637" s="6">
        <f t="shared" si="1119"/>
        <v>0</v>
      </c>
      <c r="M1637" s="6">
        <f t="shared" si="1120"/>
        <v>0</v>
      </c>
      <c r="N1637" s="6">
        <f t="shared" si="1121"/>
        <v>0</v>
      </c>
      <c r="O1637" s="13">
        <f t="shared" si="1122"/>
        <v>0</v>
      </c>
      <c r="P1637" s="4">
        <f t="shared" si="1128"/>
        <v>0</v>
      </c>
      <c r="Q1637" s="4">
        <f t="shared" si="1129"/>
        <v>0</v>
      </c>
      <c r="R1637">
        <f t="shared" si="1106"/>
        <v>0</v>
      </c>
      <c r="S1637" s="4">
        <f t="shared" si="1107"/>
        <v>0</v>
      </c>
      <c r="T1637" s="15">
        <f t="shared" si="1108"/>
        <v>0</v>
      </c>
      <c r="U1637" s="4">
        <f t="shared" si="1109"/>
        <v>0</v>
      </c>
      <c r="V1637" s="4">
        <f t="shared" si="1110"/>
        <v>0</v>
      </c>
      <c r="W1637" s="4">
        <f t="shared" si="1111"/>
        <v>0</v>
      </c>
      <c r="X1637" s="6">
        <f t="shared" si="1112"/>
        <v>0</v>
      </c>
      <c r="Y1637" s="4">
        <f t="shared" si="1113"/>
        <v>0</v>
      </c>
      <c r="Z1637" s="6">
        <f t="shared" si="1114"/>
        <v>0</v>
      </c>
      <c r="AA1637" s="18">
        <f t="shared" si="1115"/>
        <v>0</v>
      </c>
      <c r="AB1637" s="9" t="str">
        <f t="shared" si="1130"/>
        <v>0</v>
      </c>
      <c r="AC1637" s="9" t="str">
        <f>_xlfn.XLOOKUP(R1637,Sheet2!$H$3:$H$258,Sheet2!$I$3:$I$258,"-----")</f>
        <v>0</v>
      </c>
      <c r="AD1637" s="9" t="str">
        <f>_xlfn.XLOOKUP(VALUE(AE1637),Sheet2!$N$3:$N$1000,Sheet2!$O$3:$O$1000,"********")</f>
        <v>********</v>
      </c>
      <c r="AE1637" t="str">
        <f t="shared" si="1125"/>
        <v>3413</v>
      </c>
      <c r="AF1637" s="9" t="str">
        <f>IF(R1637&lt;200,"+"&amp;TEXT(R1637,"0"),"-"&amp;TEXT(_xlfn.XLOOKUP(R1637,Sheet2!$K$3:$K$130,Sheet2!$L$3:$L$130,"-----"),"0"))</f>
        <v>+0</v>
      </c>
      <c r="AG1637" s="9" t="str">
        <f t="shared" si="1131"/>
        <v/>
      </c>
      <c r="AH1637" s="9" t="str">
        <f t="shared" si="1132"/>
        <v>JMP 0</v>
      </c>
      <c r="AI1637" t="str">
        <f t="shared" si="1133"/>
        <v>0,0</v>
      </c>
      <c r="AJ1637" s="16" t="str">
        <f t="shared" si="1134"/>
        <v>0</v>
      </c>
      <c r="AK1637" t="str">
        <f t="shared" si="1135"/>
        <v>COM 0,0</v>
      </c>
      <c r="AL1637" s="4" t="str">
        <f t="shared" si="1136"/>
        <v>COM</v>
      </c>
      <c r="AM1637" s="4" t="str">
        <f t="shared" si="1137"/>
        <v/>
      </c>
      <c r="AN1637" s="4" t="str">
        <f t="shared" si="1138"/>
        <v/>
      </c>
      <c r="AO1637" s="4" t="str">
        <f t="shared" si="1139"/>
        <v/>
      </c>
      <c r="AP1637" s="15" t="str">
        <f t="shared" si="1140"/>
        <v/>
      </c>
      <c r="AQ1637" s="9" t="str">
        <f>_xlfn.XLOOKUP(D1637,Sheet2!$E$3:$E$101,Sheet2!$F$3:$F$101,"******************")</f>
        <v>0</v>
      </c>
      <c r="AR1637" s="33" t="str">
        <f t="shared" si="1126"/>
        <v>NIO 0</v>
      </c>
      <c r="AS1637" s="9" t="str">
        <f t="shared" si="1127"/>
        <v>DOC</v>
      </c>
      <c r="AT1637" s="4">
        <f t="shared" si="1141"/>
        <v>0</v>
      </c>
      <c r="AU1637" s="6">
        <f t="shared" si="1142"/>
        <v>0</v>
      </c>
      <c r="AV1637" s="4" t="str">
        <f t="shared" si="1143"/>
        <v/>
      </c>
      <c r="AW1637" s="4">
        <f t="shared" si="1144"/>
        <v>0</v>
      </c>
      <c r="AX1637" s="4" t="str">
        <f>_xlfn.XLOOKUP(AW1637,Sheet2!$Q$3:$Q$66,Sheet2!$R$3:$R$66,"**")</f>
        <v>0</v>
      </c>
      <c r="AY1637" s="4">
        <f t="shared" si="1145"/>
        <v>0</v>
      </c>
      <c r="AZ1637" s="16" t="str">
        <f t="shared" si="1146"/>
        <v>SKPBN</v>
      </c>
    </row>
    <row r="1638" spans="2:52" x14ac:dyDescent="0.35">
      <c r="B1638" s="3">
        <f t="shared" si="1104"/>
        <v>33</v>
      </c>
      <c r="C1638" s="1">
        <f t="shared" si="1105"/>
        <v>3414</v>
      </c>
      <c r="D1638" s="2">
        <v>6242</v>
      </c>
      <c r="E1638" s="2" t="str">
        <f>_xlfn.XLOOKUP(C1638,Sheet2!$N$3:$N$1000,Sheet2!$O$3:$O$1000,"")</f>
        <v/>
      </c>
      <c r="F1638" s="9" t="str">
        <f t="shared" si="1147"/>
        <v>EHALT</v>
      </c>
      <c r="G1638" s="4" t="str">
        <f t="shared" si="1123"/>
        <v>14</v>
      </c>
      <c r="H1638" s="4">
        <f t="shared" si="1124"/>
        <v>242</v>
      </c>
      <c r="I1638" s="6">
        <f t="shared" si="1116"/>
        <v>0</v>
      </c>
      <c r="J1638" s="6">
        <f t="shared" si="1117"/>
        <v>0</v>
      </c>
      <c r="K1638" s="6">
        <f t="shared" si="1118"/>
        <v>6</v>
      </c>
      <c r="L1638" s="6">
        <f t="shared" si="1119"/>
        <v>2</v>
      </c>
      <c r="M1638" s="6">
        <f t="shared" si="1120"/>
        <v>4</v>
      </c>
      <c r="N1638" s="6">
        <f t="shared" si="1121"/>
        <v>2</v>
      </c>
      <c r="O1638" s="13">
        <f t="shared" si="1122"/>
        <v>1</v>
      </c>
      <c r="P1638" s="4">
        <f t="shared" si="1128"/>
        <v>0</v>
      </c>
      <c r="Q1638" s="4">
        <f t="shared" si="1129"/>
        <v>1</v>
      </c>
      <c r="R1638">
        <f t="shared" si="1106"/>
        <v>242</v>
      </c>
      <c r="S1638" s="4">
        <f t="shared" si="1107"/>
        <v>0</v>
      </c>
      <c r="T1638" s="15">
        <f t="shared" si="1108"/>
        <v>1</v>
      </c>
      <c r="U1638" s="4">
        <f t="shared" si="1109"/>
        <v>0</v>
      </c>
      <c r="V1638" s="4">
        <f t="shared" si="1110"/>
        <v>1</v>
      </c>
      <c r="W1638" s="4">
        <f t="shared" si="1111"/>
        <v>4</v>
      </c>
      <c r="X1638" s="6">
        <f t="shared" si="1112"/>
        <v>2</v>
      </c>
      <c r="Y1638" s="4">
        <f t="shared" si="1113"/>
        <v>2</v>
      </c>
      <c r="Z1638" s="6">
        <f t="shared" si="1114"/>
        <v>0</v>
      </c>
      <c r="AA1638" s="18">
        <f t="shared" si="1115"/>
        <v>2</v>
      </c>
      <c r="AB1638" s="9" t="str">
        <f t="shared" si="1130"/>
        <v>I.EHA</v>
      </c>
      <c r="AC1638" s="9" t="str">
        <f>_xlfn.XLOOKUP(R1638,Sheet2!$H$3:$H$258,Sheet2!$I$3:$I$258,"-----")</f>
        <v>I.EHA</v>
      </c>
      <c r="AD1638" s="9" t="str">
        <f>_xlfn.XLOOKUP(VALUE(AE1638),Sheet2!$N$3:$N$1000,Sheet2!$O$3:$O$1000,"********")</f>
        <v>********</v>
      </c>
      <c r="AE1638" t="str">
        <f t="shared" si="1125"/>
        <v>3256</v>
      </c>
      <c r="AF1638" s="9" t="str">
        <f>IF(R1638&lt;200,"+"&amp;TEXT(R1638,"0"),"-"&amp;TEXT(_xlfn.XLOOKUP(R1638,Sheet2!$K$3:$K$130,Sheet2!$L$3:$L$130,"-----"),"0"))</f>
        <v>-136</v>
      </c>
      <c r="AG1638" s="9" t="str">
        <f t="shared" si="1131"/>
        <v>@</v>
      </c>
      <c r="AH1638" s="9" t="str">
        <f t="shared" si="1132"/>
        <v>JSR @I.EHA</v>
      </c>
      <c r="AI1638" t="str">
        <f t="shared" si="1133"/>
        <v>1,@I.EHA</v>
      </c>
      <c r="AJ1638" s="16" t="str">
        <f t="shared" si="1134"/>
        <v>@I.EHA</v>
      </c>
      <c r="AK1638" t="str">
        <f t="shared" si="1135"/>
        <v>ADCOR 0,1,SZC</v>
      </c>
      <c r="AL1638" s="4" t="str">
        <f t="shared" si="1136"/>
        <v>ADC</v>
      </c>
      <c r="AM1638" s="4" t="str">
        <f t="shared" si="1137"/>
        <v>R</v>
      </c>
      <c r="AN1638" s="4" t="str">
        <f t="shared" si="1138"/>
        <v>O</v>
      </c>
      <c r="AO1638" s="4" t="str">
        <f t="shared" si="1139"/>
        <v/>
      </c>
      <c r="AP1638" s="15" t="str">
        <f t="shared" si="1140"/>
        <v>,SZC</v>
      </c>
      <c r="AQ1638" s="9" t="str">
        <f>_xlfn.XLOOKUP(D1638,Sheet2!$E$3:$E$101,Sheet2!$F$3:$F$101,"******************")</f>
        <v>EHALT</v>
      </c>
      <c r="AR1638" s="33" t="str">
        <f t="shared" si="1126"/>
        <v>DOBC 1,**</v>
      </c>
      <c r="AS1638" s="9" t="str">
        <f t="shared" si="1127"/>
        <v>DOBC</v>
      </c>
      <c r="AT1638" s="4">
        <f t="shared" si="1141"/>
        <v>1</v>
      </c>
      <c r="AU1638" s="6">
        <f t="shared" si="1142"/>
        <v>2</v>
      </c>
      <c r="AV1638" s="4" t="str">
        <f t="shared" si="1143"/>
        <v>C</v>
      </c>
      <c r="AW1638" s="4">
        <f t="shared" si="1144"/>
        <v>42</v>
      </c>
      <c r="AX1638" s="4" t="str">
        <f>_xlfn.XLOOKUP(AW1638,Sheet2!$Q$3:$Q$66,Sheet2!$R$3:$R$66,"**")</f>
        <v>**</v>
      </c>
      <c r="AY1638" s="4">
        <f t="shared" si="1145"/>
        <v>4</v>
      </c>
      <c r="AZ1638" s="16" t="str">
        <f t="shared" si="1146"/>
        <v>SKPDN</v>
      </c>
    </row>
    <row r="1639" spans="2:52" x14ac:dyDescent="0.35">
      <c r="B1639" s="3">
        <f t="shared" si="1104"/>
        <v>34</v>
      </c>
      <c r="C1639" s="1">
        <f t="shared" si="1105"/>
        <v>3415</v>
      </c>
      <c r="D1639" s="2">
        <v>422</v>
      </c>
      <c r="E1639" s="2" t="str">
        <f>_xlfn.XLOOKUP(C1639,Sheet2!$N$3:$N$1000,Sheet2!$O$3:$O$1000,"")</f>
        <v/>
      </c>
      <c r="F1639" s="9" t="str">
        <f t="shared" si="1147"/>
        <v>JMP E2E</v>
      </c>
      <c r="G1639" s="4" t="str">
        <f t="shared" si="1123"/>
        <v>1</v>
      </c>
      <c r="H1639" s="4">
        <f t="shared" si="1124"/>
        <v>22</v>
      </c>
      <c r="I1639" s="6">
        <f t="shared" si="1116"/>
        <v>0</v>
      </c>
      <c r="J1639" s="6">
        <f t="shared" si="1117"/>
        <v>0</v>
      </c>
      <c r="K1639" s="6">
        <f t="shared" si="1118"/>
        <v>0</v>
      </c>
      <c r="L1639" s="6">
        <f t="shared" si="1119"/>
        <v>4</v>
      </c>
      <c r="M1639" s="6">
        <f t="shared" si="1120"/>
        <v>2</v>
      </c>
      <c r="N1639" s="6">
        <f t="shared" si="1121"/>
        <v>2</v>
      </c>
      <c r="O1639" s="13">
        <f t="shared" si="1122"/>
        <v>0</v>
      </c>
      <c r="P1639" s="4">
        <f t="shared" si="1128"/>
        <v>0</v>
      </c>
      <c r="Q1639" s="4">
        <f t="shared" si="1129"/>
        <v>0</v>
      </c>
      <c r="R1639">
        <f t="shared" si="1106"/>
        <v>22</v>
      </c>
      <c r="S1639" s="4">
        <f t="shared" si="1107"/>
        <v>1</v>
      </c>
      <c r="T1639" s="15">
        <f t="shared" si="1108"/>
        <v>0</v>
      </c>
      <c r="U1639" s="4">
        <f t="shared" si="1109"/>
        <v>0</v>
      </c>
      <c r="V1639" s="4">
        <f t="shared" si="1110"/>
        <v>0</v>
      </c>
      <c r="W1639" s="4">
        <f t="shared" si="1111"/>
        <v>1</v>
      </c>
      <c r="X1639" s="6">
        <f t="shared" si="1112"/>
        <v>0</v>
      </c>
      <c r="Y1639" s="4">
        <f t="shared" si="1113"/>
        <v>1</v>
      </c>
      <c r="Z1639" s="6">
        <f t="shared" si="1114"/>
        <v>0</v>
      </c>
      <c r="AA1639" s="18">
        <f t="shared" si="1115"/>
        <v>2</v>
      </c>
      <c r="AB1639" s="9" t="str">
        <f t="shared" si="1130"/>
        <v>E2E</v>
      </c>
      <c r="AC1639" s="9" t="str">
        <f>_xlfn.XLOOKUP(R1639,Sheet2!$H$3:$H$258,Sheet2!$I$3:$I$258,"-----")</f>
        <v>*****</v>
      </c>
      <c r="AD1639" s="9" t="str">
        <f>_xlfn.XLOOKUP(VALUE(AE1639),Sheet2!$N$3:$N$1000,Sheet2!$O$3:$O$1000,"********")</f>
        <v>E2E</v>
      </c>
      <c r="AE1639" t="str">
        <f t="shared" si="1125"/>
        <v>3437</v>
      </c>
      <c r="AF1639" s="9" t="str">
        <f>IF(R1639&lt;200,"+"&amp;TEXT(R1639,"0"),"-"&amp;TEXT(_xlfn.XLOOKUP(R1639,Sheet2!$K$3:$K$130,Sheet2!$L$3:$L$130,"-----"),"0"))</f>
        <v>+22</v>
      </c>
      <c r="AG1639" s="9" t="str">
        <f t="shared" si="1131"/>
        <v/>
      </c>
      <c r="AH1639" s="9" t="str">
        <f t="shared" si="1132"/>
        <v>JMP E2E</v>
      </c>
      <c r="AI1639" t="str">
        <f t="shared" si="1133"/>
        <v>0,E2E</v>
      </c>
      <c r="AJ1639" s="16" t="str">
        <f t="shared" si="1134"/>
        <v>E2E</v>
      </c>
      <c r="AK1639" t="str">
        <f t="shared" si="1135"/>
        <v>NEGZ 0,0,SZC</v>
      </c>
      <c r="AL1639" s="4" t="str">
        <f t="shared" si="1136"/>
        <v>NEG</v>
      </c>
      <c r="AM1639" s="4" t="str">
        <f t="shared" si="1137"/>
        <v/>
      </c>
      <c r="AN1639" s="4" t="str">
        <f t="shared" si="1138"/>
        <v>Z</v>
      </c>
      <c r="AO1639" s="4" t="str">
        <f t="shared" si="1139"/>
        <v/>
      </c>
      <c r="AP1639" s="15" t="str">
        <f t="shared" si="1140"/>
        <v>,SZC</v>
      </c>
      <c r="AQ1639" s="9" t="str">
        <f>_xlfn.XLOOKUP(D1639,Sheet2!$E$3:$E$101,Sheet2!$F$3:$F$101,"******************")</f>
        <v>******************</v>
      </c>
      <c r="AR1639" s="33" t="str">
        <f t="shared" si="1126"/>
        <v>DIA 0,MTA</v>
      </c>
      <c r="AS1639" s="9" t="str">
        <f t="shared" si="1127"/>
        <v>DIA</v>
      </c>
      <c r="AT1639" s="4">
        <f t="shared" si="1141"/>
        <v>0</v>
      </c>
      <c r="AU1639" s="6">
        <f t="shared" si="1142"/>
        <v>0</v>
      </c>
      <c r="AV1639" s="4" t="str">
        <f t="shared" si="1143"/>
        <v/>
      </c>
      <c r="AW1639" s="4">
        <f t="shared" si="1144"/>
        <v>22</v>
      </c>
      <c r="AX1639" s="4" t="str">
        <f>_xlfn.XLOOKUP(AW1639,Sheet2!$Q$3:$Q$66,Sheet2!$R$3:$R$66,"**")</f>
        <v>MTA</v>
      </c>
      <c r="AY1639" s="4">
        <f t="shared" si="1145"/>
        <v>1</v>
      </c>
      <c r="AZ1639" s="16" t="str">
        <f t="shared" si="1146"/>
        <v>SKPBN</v>
      </c>
    </row>
    <row r="1640" spans="2:52" x14ac:dyDescent="0.35">
      <c r="B1640" s="3">
        <v>36</v>
      </c>
      <c r="C1640" s="1">
        <f t="shared" si="1105"/>
        <v>3416</v>
      </c>
      <c r="D1640" s="2">
        <v>6255</v>
      </c>
      <c r="E1640" s="2" t="str">
        <f>_xlfn.XLOOKUP(C1640,Sheet2!$N$3:$N$1000,Sheet2!$O$3:$O$1000,"")</f>
        <v/>
      </c>
      <c r="F1640" s="9" t="str">
        <f t="shared" si="1147"/>
        <v>GENDAT</v>
      </c>
      <c r="G1640" s="4" t="str">
        <f t="shared" si="1123"/>
        <v>14</v>
      </c>
      <c r="H1640" s="4">
        <f t="shared" si="1124"/>
        <v>255</v>
      </c>
      <c r="I1640" s="6">
        <f t="shared" si="1116"/>
        <v>0</v>
      </c>
      <c r="J1640" s="6">
        <f t="shared" si="1117"/>
        <v>0</v>
      </c>
      <c r="K1640" s="6">
        <f t="shared" si="1118"/>
        <v>6</v>
      </c>
      <c r="L1640" s="6">
        <f t="shared" si="1119"/>
        <v>2</v>
      </c>
      <c r="M1640" s="6">
        <f t="shared" si="1120"/>
        <v>5</v>
      </c>
      <c r="N1640" s="6">
        <f t="shared" si="1121"/>
        <v>5</v>
      </c>
      <c r="O1640" s="13">
        <f t="shared" si="1122"/>
        <v>1</v>
      </c>
      <c r="P1640" s="4">
        <f t="shared" si="1128"/>
        <v>0</v>
      </c>
      <c r="Q1640" s="4">
        <f t="shared" si="1129"/>
        <v>1</v>
      </c>
      <c r="R1640">
        <f t="shared" si="1106"/>
        <v>255</v>
      </c>
      <c r="S1640" s="4">
        <f t="shared" si="1107"/>
        <v>0</v>
      </c>
      <c r="T1640" s="15">
        <f t="shared" si="1108"/>
        <v>1</v>
      </c>
      <c r="U1640" s="4">
        <f t="shared" si="1109"/>
        <v>0</v>
      </c>
      <c r="V1640" s="4">
        <f t="shared" si="1110"/>
        <v>1</v>
      </c>
      <c r="W1640" s="4">
        <f t="shared" si="1111"/>
        <v>4</v>
      </c>
      <c r="X1640" s="6">
        <f t="shared" si="1112"/>
        <v>2</v>
      </c>
      <c r="Y1640" s="4">
        <f t="shared" si="1113"/>
        <v>2</v>
      </c>
      <c r="Z1640" s="6">
        <f t="shared" si="1114"/>
        <v>1</v>
      </c>
      <c r="AA1640" s="18">
        <f t="shared" si="1115"/>
        <v>5</v>
      </c>
      <c r="AB1640" s="9" t="str">
        <f t="shared" si="1130"/>
        <v>IGEN</v>
      </c>
      <c r="AC1640" s="9" t="str">
        <f>_xlfn.XLOOKUP(R1640,Sheet2!$H$3:$H$258,Sheet2!$I$3:$I$258,"-----")</f>
        <v>IGEN</v>
      </c>
      <c r="AD1640" s="9" t="str">
        <f>_xlfn.XLOOKUP(VALUE(AE1640),Sheet2!$N$3:$N$1000,Sheet2!$O$3:$O$1000,"********")</f>
        <v>********</v>
      </c>
      <c r="AE1640" t="str">
        <f t="shared" si="1125"/>
        <v>3273</v>
      </c>
      <c r="AF1640" s="9" t="str">
        <f>IF(R1640&lt;200,"+"&amp;TEXT(R1640,"0"),"-"&amp;TEXT(_xlfn.XLOOKUP(R1640,Sheet2!$K$3:$K$130,Sheet2!$L$3:$L$130,"-----"),"0"))</f>
        <v>-123</v>
      </c>
      <c r="AG1640" s="9" t="str">
        <f t="shared" si="1131"/>
        <v>@</v>
      </c>
      <c r="AH1640" s="9" t="str">
        <f t="shared" si="1132"/>
        <v>JSR @IGEN</v>
      </c>
      <c r="AI1640" t="str">
        <f t="shared" si="1133"/>
        <v>1,@IGEN</v>
      </c>
      <c r="AJ1640" s="16" t="str">
        <f t="shared" si="1134"/>
        <v>@IGEN</v>
      </c>
      <c r="AK1640" t="str">
        <f t="shared" si="1135"/>
        <v>ADCOR# 0,1,SNR</v>
      </c>
      <c r="AL1640" s="4" t="str">
        <f t="shared" si="1136"/>
        <v>ADC</v>
      </c>
      <c r="AM1640" s="4" t="str">
        <f t="shared" si="1137"/>
        <v>R</v>
      </c>
      <c r="AN1640" s="4" t="str">
        <f t="shared" si="1138"/>
        <v>O</v>
      </c>
      <c r="AO1640" s="4" t="str">
        <f t="shared" si="1139"/>
        <v>#</v>
      </c>
      <c r="AP1640" s="15" t="str">
        <f t="shared" si="1140"/>
        <v>,SNR</v>
      </c>
      <c r="AQ1640" s="9" t="str">
        <f>_xlfn.XLOOKUP(D1640,Sheet2!$E$3:$E$101,Sheet2!$F$3:$F$101,"******************")</f>
        <v>GENDAT</v>
      </c>
      <c r="AR1640" s="33" t="str">
        <f t="shared" si="1126"/>
        <v>DOBC 1,**</v>
      </c>
      <c r="AS1640" s="9" t="str">
        <f t="shared" si="1127"/>
        <v>DOBC</v>
      </c>
      <c r="AT1640" s="4">
        <f t="shared" si="1141"/>
        <v>1</v>
      </c>
      <c r="AU1640" s="6">
        <f t="shared" si="1142"/>
        <v>2</v>
      </c>
      <c r="AV1640" s="4" t="str">
        <f t="shared" si="1143"/>
        <v>C</v>
      </c>
      <c r="AW1640" s="4">
        <f t="shared" si="1144"/>
        <v>55</v>
      </c>
      <c r="AX1640" s="4" t="str">
        <f>_xlfn.XLOOKUP(AW1640,Sheet2!$Q$3:$Q$66,Sheet2!$R$3:$R$66,"**")</f>
        <v>**</v>
      </c>
      <c r="AY1640" s="4">
        <f t="shared" si="1145"/>
        <v>4</v>
      </c>
      <c r="AZ1640" s="16" t="str">
        <f t="shared" si="1146"/>
        <v>SKPDN</v>
      </c>
    </row>
    <row r="1641" spans="2:52" x14ac:dyDescent="0.35">
      <c r="B1641" s="3">
        <f t="shared" si="1104"/>
        <v>37</v>
      </c>
      <c r="C1641" s="1">
        <f t="shared" si="1105"/>
        <v>3417</v>
      </c>
      <c r="D1641" s="2">
        <v>5214</v>
      </c>
      <c r="E1641" s="2" t="str">
        <f>_xlfn.XLOOKUP(C1641,Sheet2!$N$3:$N$1000,Sheet2!$O$3:$O$1000,"")</f>
        <v/>
      </c>
      <c r="F1641" s="9" t="str">
        <f t="shared" si="1147"/>
        <v>ONES</v>
      </c>
      <c r="G1641" s="4" t="str">
        <f t="shared" si="1123"/>
        <v>12</v>
      </c>
      <c r="H1641" s="4">
        <f t="shared" si="1124"/>
        <v>214</v>
      </c>
      <c r="I1641" s="6">
        <f t="shared" si="1116"/>
        <v>0</v>
      </c>
      <c r="J1641" s="6">
        <f t="shared" si="1117"/>
        <v>0</v>
      </c>
      <c r="K1641" s="6">
        <f t="shared" si="1118"/>
        <v>5</v>
      </c>
      <c r="L1641" s="6">
        <f t="shared" si="1119"/>
        <v>2</v>
      </c>
      <c r="M1641" s="6">
        <f t="shared" si="1120"/>
        <v>1</v>
      </c>
      <c r="N1641" s="6">
        <f t="shared" si="1121"/>
        <v>4</v>
      </c>
      <c r="O1641" s="13">
        <f t="shared" si="1122"/>
        <v>1</v>
      </c>
      <c r="P1641" s="4">
        <f t="shared" si="1128"/>
        <v>0</v>
      </c>
      <c r="Q1641" s="4">
        <f t="shared" si="1129"/>
        <v>1</v>
      </c>
      <c r="R1641">
        <f t="shared" si="1106"/>
        <v>214</v>
      </c>
      <c r="S1641" s="4">
        <f t="shared" si="1107"/>
        <v>2</v>
      </c>
      <c r="T1641" s="15">
        <f t="shared" si="1108"/>
        <v>0</v>
      </c>
      <c r="U1641" s="4">
        <f t="shared" si="1109"/>
        <v>0</v>
      </c>
      <c r="V1641" s="4">
        <f t="shared" si="1110"/>
        <v>1</v>
      </c>
      <c r="W1641" s="4">
        <f t="shared" si="1111"/>
        <v>2</v>
      </c>
      <c r="X1641" s="6">
        <f t="shared" si="1112"/>
        <v>2</v>
      </c>
      <c r="Y1641" s="4">
        <f t="shared" si="1113"/>
        <v>0</v>
      </c>
      <c r="Z1641" s="6">
        <f t="shared" si="1114"/>
        <v>1</v>
      </c>
      <c r="AA1641" s="18">
        <f t="shared" si="1115"/>
        <v>4</v>
      </c>
      <c r="AB1641" s="9" t="str">
        <f t="shared" si="1130"/>
        <v>-164,2</v>
      </c>
      <c r="AC1641" s="9" t="str">
        <f>_xlfn.XLOOKUP(R1641,Sheet2!$H$3:$H$258,Sheet2!$I$3:$I$258,"-----")</f>
        <v>M400</v>
      </c>
      <c r="AD1641" s="9" t="str">
        <f>_xlfn.XLOOKUP(VALUE(AE1641),Sheet2!$N$3:$N$1000,Sheet2!$O$3:$O$1000,"********")</f>
        <v>********</v>
      </c>
      <c r="AE1641" t="str">
        <f t="shared" si="1125"/>
        <v>3233</v>
      </c>
      <c r="AF1641" s="9" t="str">
        <f>IF(R1641&lt;200,"+"&amp;TEXT(R1641,"0"),"-"&amp;TEXT(_xlfn.XLOOKUP(R1641,Sheet2!$K$3:$K$130,Sheet2!$L$3:$L$130,"-----"),"0"))</f>
        <v>-164</v>
      </c>
      <c r="AG1641" s="9" t="str">
        <f t="shared" si="1131"/>
        <v/>
      </c>
      <c r="AH1641" s="9" t="str">
        <f t="shared" si="1132"/>
        <v>JSR -164,2</v>
      </c>
      <c r="AI1641" t="str">
        <f t="shared" si="1133"/>
        <v>1,-164,2</v>
      </c>
      <c r="AJ1641" s="16" t="str">
        <f t="shared" si="1134"/>
        <v>-164,2</v>
      </c>
      <c r="AK1641" t="str">
        <f t="shared" si="1135"/>
        <v>MOVR# 0,1,SZR</v>
      </c>
      <c r="AL1641" s="4" t="str">
        <f t="shared" si="1136"/>
        <v>MOV</v>
      </c>
      <c r="AM1641" s="4" t="str">
        <f t="shared" si="1137"/>
        <v>R</v>
      </c>
      <c r="AN1641" s="4" t="str">
        <f t="shared" si="1138"/>
        <v/>
      </c>
      <c r="AO1641" s="4" t="str">
        <f t="shared" si="1139"/>
        <v>#</v>
      </c>
      <c r="AP1641" s="15" t="str">
        <f t="shared" si="1140"/>
        <v>,SZR</v>
      </c>
      <c r="AQ1641" s="9" t="str">
        <f>_xlfn.XLOOKUP(D1641,Sheet2!$E$3:$E$101,Sheet2!$F$3:$F$101,"******************")</f>
        <v>ONES</v>
      </c>
      <c r="AR1641" s="33" t="str">
        <f t="shared" si="1126"/>
        <v>DOAC 1,RTC</v>
      </c>
      <c r="AS1641" s="9" t="str">
        <f t="shared" si="1127"/>
        <v>DOAC</v>
      </c>
      <c r="AT1641" s="4">
        <f t="shared" si="1141"/>
        <v>1</v>
      </c>
      <c r="AU1641" s="6">
        <f t="shared" si="1142"/>
        <v>2</v>
      </c>
      <c r="AV1641" s="4" t="str">
        <f t="shared" si="1143"/>
        <v>C</v>
      </c>
      <c r="AW1641" s="4">
        <f t="shared" si="1144"/>
        <v>14</v>
      </c>
      <c r="AX1641" s="4" t="str">
        <f>_xlfn.XLOOKUP(AW1641,Sheet2!$Q$3:$Q$66,Sheet2!$R$3:$R$66,"**")</f>
        <v>RTC</v>
      </c>
      <c r="AY1641" s="4">
        <f t="shared" si="1145"/>
        <v>2</v>
      </c>
      <c r="AZ1641" s="16" t="str">
        <f t="shared" si="1146"/>
        <v>SKPDN</v>
      </c>
    </row>
    <row r="1642" spans="2:52" x14ac:dyDescent="0.35">
      <c r="B1642" s="3">
        <f t="shared" si="1104"/>
        <v>38</v>
      </c>
      <c r="C1642" s="1">
        <f t="shared" si="1105"/>
        <v>3420</v>
      </c>
      <c r="D1642" s="2">
        <v>6330</v>
      </c>
      <c r="E1642" s="2" t="str">
        <f>_xlfn.XLOOKUP(C1642,Sheet2!$N$3:$N$1000,Sheet2!$O$3:$O$1000,"")</f>
        <v/>
      </c>
      <c r="F1642" s="9" t="str">
        <f t="shared" si="1147"/>
        <v>PRGEND</v>
      </c>
      <c r="G1642" s="4" t="str">
        <f t="shared" si="1123"/>
        <v>14</v>
      </c>
      <c r="H1642" s="4">
        <f t="shared" si="1124"/>
        <v>330</v>
      </c>
      <c r="I1642" s="6">
        <f t="shared" si="1116"/>
        <v>0</v>
      </c>
      <c r="J1642" s="6">
        <f t="shared" si="1117"/>
        <v>0</v>
      </c>
      <c r="K1642" s="6">
        <f t="shared" si="1118"/>
        <v>6</v>
      </c>
      <c r="L1642" s="6">
        <f t="shared" si="1119"/>
        <v>3</v>
      </c>
      <c r="M1642" s="6">
        <f t="shared" si="1120"/>
        <v>3</v>
      </c>
      <c r="N1642" s="6">
        <f t="shared" si="1121"/>
        <v>0</v>
      </c>
      <c r="O1642" s="13">
        <f t="shared" si="1122"/>
        <v>1</v>
      </c>
      <c r="P1642" s="4">
        <f t="shared" si="1128"/>
        <v>0</v>
      </c>
      <c r="Q1642" s="4">
        <f t="shared" si="1129"/>
        <v>1</v>
      </c>
      <c r="R1642">
        <f t="shared" si="1106"/>
        <v>330</v>
      </c>
      <c r="S1642" s="4">
        <f t="shared" si="1107"/>
        <v>0</v>
      </c>
      <c r="T1642" s="15">
        <f t="shared" si="1108"/>
        <v>1</v>
      </c>
      <c r="U1642" s="4">
        <f t="shared" si="1109"/>
        <v>0</v>
      </c>
      <c r="V1642" s="4">
        <f t="shared" si="1110"/>
        <v>1</v>
      </c>
      <c r="W1642" s="4">
        <f t="shared" si="1111"/>
        <v>4</v>
      </c>
      <c r="X1642" s="6">
        <f t="shared" si="1112"/>
        <v>3</v>
      </c>
      <c r="Y1642" s="4">
        <f t="shared" si="1113"/>
        <v>1</v>
      </c>
      <c r="Z1642" s="6">
        <f t="shared" si="1114"/>
        <v>1</v>
      </c>
      <c r="AA1642" s="18">
        <f t="shared" si="1115"/>
        <v>0</v>
      </c>
      <c r="AB1642" s="9" t="str">
        <f t="shared" si="1130"/>
        <v>*****</v>
      </c>
      <c r="AC1642" s="9" t="str">
        <f>_xlfn.XLOOKUP(R1642,Sheet2!$H$3:$H$258,Sheet2!$I$3:$I$258,"-----")</f>
        <v>*****</v>
      </c>
      <c r="AD1642" s="9" t="str">
        <f>_xlfn.XLOOKUP(VALUE(AE1642),Sheet2!$N$3:$N$1000,Sheet2!$O$3:$O$1000,"********")</f>
        <v>********</v>
      </c>
      <c r="AE1642" t="str">
        <f t="shared" si="1125"/>
        <v>3350</v>
      </c>
      <c r="AF1642" s="9" t="str">
        <f>IF(R1642&lt;200,"+"&amp;TEXT(R1642,"0"),"-"&amp;TEXT(_xlfn.XLOOKUP(R1642,Sheet2!$K$3:$K$130,Sheet2!$L$3:$L$130,"-----"),"0"))</f>
        <v>-50</v>
      </c>
      <c r="AG1642" s="9" t="str">
        <f t="shared" si="1131"/>
        <v>@</v>
      </c>
      <c r="AH1642" s="9" t="str">
        <f t="shared" si="1132"/>
        <v>JSR @*****</v>
      </c>
      <c r="AI1642" t="str">
        <f t="shared" si="1133"/>
        <v>1,@*****</v>
      </c>
      <c r="AJ1642" s="16" t="str">
        <f t="shared" si="1134"/>
        <v>@*****</v>
      </c>
      <c r="AK1642" t="str">
        <f t="shared" si="1135"/>
        <v>ADCZS# 0,1</v>
      </c>
      <c r="AL1642" s="4" t="str">
        <f t="shared" si="1136"/>
        <v>ADC</v>
      </c>
      <c r="AM1642" s="4" t="str">
        <f t="shared" si="1137"/>
        <v>S</v>
      </c>
      <c r="AN1642" s="4" t="str">
        <f t="shared" si="1138"/>
        <v>Z</v>
      </c>
      <c r="AO1642" s="4" t="str">
        <f t="shared" si="1139"/>
        <v>#</v>
      </c>
      <c r="AP1642" s="15" t="str">
        <f t="shared" si="1140"/>
        <v/>
      </c>
      <c r="AQ1642" s="9" t="str">
        <f>_xlfn.XLOOKUP(D1642,Sheet2!$E$3:$E$101,Sheet2!$F$3:$F$101,"******************")</f>
        <v>PRGEND</v>
      </c>
      <c r="AR1642" s="33" t="str">
        <f t="shared" si="1126"/>
        <v>DOBP 1,IBM1</v>
      </c>
      <c r="AS1642" s="9" t="str">
        <f t="shared" si="1127"/>
        <v>DOBP</v>
      </c>
      <c r="AT1642" s="4">
        <f t="shared" si="1141"/>
        <v>1</v>
      </c>
      <c r="AU1642" s="6">
        <f t="shared" si="1142"/>
        <v>3</v>
      </c>
      <c r="AV1642" s="4" t="str">
        <f t="shared" si="1143"/>
        <v>P</v>
      </c>
      <c r="AW1642" s="4">
        <f t="shared" si="1144"/>
        <v>30</v>
      </c>
      <c r="AX1642" s="4" t="str">
        <f>_xlfn.XLOOKUP(AW1642,Sheet2!$Q$3:$Q$66,Sheet2!$R$3:$R$66,"**")</f>
        <v>IBM1</v>
      </c>
      <c r="AY1642" s="4">
        <f t="shared" si="1145"/>
        <v>4</v>
      </c>
      <c r="AZ1642" s="16" t="str">
        <f t="shared" si="1146"/>
        <v>SKPDZ</v>
      </c>
    </row>
    <row r="1643" spans="2:52" x14ac:dyDescent="0.35">
      <c r="B1643" s="3">
        <v>40</v>
      </c>
      <c r="C1643" s="1">
        <f t="shared" si="1105"/>
        <v>3421</v>
      </c>
      <c r="D1643" s="2">
        <v>6257</v>
      </c>
      <c r="E1643" s="2" t="str">
        <f>_xlfn.XLOOKUP(C1643,Sheet2!$N$3:$N$1000,Sheet2!$O$3:$O$1000,"")</f>
        <v/>
      </c>
      <c r="F1643" s="9" t="str">
        <f t="shared" si="1147"/>
        <v>WRITE</v>
      </c>
      <c r="G1643" s="4" t="str">
        <f t="shared" si="1123"/>
        <v>14</v>
      </c>
      <c r="H1643" s="4">
        <f t="shared" si="1124"/>
        <v>257</v>
      </c>
      <c r="I1643" s="6">
        <f t="shared" si="1116"/>
        <v>0</v>
      </c>
      <c r="J1643" s="6">
        <f t="shared" si="1117"/>
        <v>0</v>
      </c>
      <c r="K1643" s="6">
        <f t="shared" si="1118"/>
        <v>6</v>
      </c>
      <c r="L1643" s="6">
        <f t="shared" si="1119"/>
        <v>2</v>
      </c>
      <c r="M1643" s="6">
        <f t="shared" si="1120"/>
        <v>5</v>
      </c>
      <c r="N1643" s="6">
        <f t="shared" si="1121"/>
        <v>7</v>
      </c>
      <c r="O1643" s="13">
        <f t="shared" si="1122"/>
        <v>1</v>
      </c>
      <c r="P1643" s="4">
        <f t="shared" si="1128"/>
        <v>0</v>
      </c>
      <c r="Q1643" s="4">
        <f t="shared" si="1129"/>
        <v>1</v>
      </c>
      <c r="R1643">
        <f t="shared" si="1106"/>
        <v>257</v>
      </c>
      <c r="S1643" s="4">
        <f t="shared" si="1107"/>
        <v>0</v>
      </c>
      <c r="T1643" s="15">
        <f t="shared" si="1108"/>
        <v>1</v>
      </c>
      <c r="U1643" s="4">
        <f t="shared" si="1109"/>
        <v>0</v>
      </c>
      <c r="V1643" s="4">
        <f t="shared" si="1110"/>
        <v>1</v>
      </c>
      <c r="W1643" s="4">
        <f t="shared" si="1111"/>
        <v>4</v>
      </c>
      <c r="X1643" s="6">
        <f t="shared" si="1112"/>
        <v>2</v>
      </c>
      <c r="Y1643" s="4">
        <f t="shared" si="1113"/>
        <v>2</v>
      </c>
      <c r="Z1643" s="6">
        <f t="shared" si="1114"/>
        <v>1</v>
      </c>
      <c r="AA1643" s="18">
        <f t="shared" si="1115"/>
        <v>7</v>
      </c>
      <c r="AB1643" s="9" t="str">
        <f t="shared" si="1130"/>
        <v>IWRT</v>
      </c>
      <c r="AC1643" s="9" t="str">
        <f>_xlfn.XLOOKUP(R1643,Sheet2!$H$3:$H$258,Sheet2!$I$3:$I$258,"-----")</f>
        <v>IWRT</v>
      </c>
      <c r="AD1643" s="9" t="str">
        <f>_xlfn.XLOOKUP(VALUE(AE1643),Sheet2!$N$3:$N$1000,Sheet2!$O$3:$O$1000,"********")</f>
        <v>********</v>
      </c>
      <c r="AE1643" t="str">
        <f t="shared" si="1125"/>
        <v>3300</v>
      </c>
      <c r="AF1643" s="9" t="str">
        <f>IF(R1643&lt;200,"+"&amp;TEXT(R1643,"0"),"-"&amp;TEXT(_xlfn.XLOOKUP(R1643,Sheet2!$K$3:$K$130,Sheet2!$L$3:$L$130,"-----"),"0"))</f>
        <v>-121</v>
      </c>
      <c r="AG1643" s="9" t="str">
        <f t="shared" si="1131"/>
        <v>@</v>
      </c>
      <c r="AH1643" s="9" t="str">
        <f t="shared" si="1132"/>
        <v>JSR @IWRT</v>
      </c>
      <c r="AI1643" t="str">
        <f t="shared" si="1133"/>
        <v>1,@IWRT</v>
      </c>
      <c r="AJ1643" s="16" t="str">
        <f t="shared" si="1134"/>
        <v>@IWRT</v>
      </c>
      <c r="AK1643" t="str">
        <f t="shared" si="1135"/>
        <v>ADCOR# 0,1,SBN</v>
      </c>
      <c r="AL1643" s="4" t="str">
        <f t="shared" si="1136"/>
        <v>ADC</v>
      </c>
      <c r="AM1643" s="4" t="str">
        <f t="shared" si="1137"/>
        <v>R</v>
      </c>
      <c r="AN1643" s="4" t="str">
        <f t="shared" si="1138"/>
        <v>O</v>
      </c>
      <c r="AO1643" s="4" t="str">
        <f t="shared" si="1139"/>
        <v>#</v>
      </c>
      <c r="AP1643" s="15" t="str">
        <f t="shared" si="1140"/>
        <v>,SBN</v>
      </c>
      <c r="AQ1643" s="9" t="str">
        <f>_xlfn.XLOOKUP(D1643,Sheet2!$E$3:$E$101,Sheet2!$F$3:$F$101,"******************")</f>
        <v>WRITE</v>
      </c>
      <c r="AR1643" s="33" t="str">
        <f t="shared" si="1126"/>
        <v>DOBC 1,**</v>
      </c>
      <c r="AS1643" s="9" t="str">
        <f t="shared" si="1127"/>
        <v>DOBC</v>
      </c>
      <c r="AT1643" s="4">
        <f t="shared" si="1141"/>
        <v>1</v>
      </c>
      <c r="AU1643" s="6">
        <f t="shared" si="1142"/>
        <v>2</v>
      </c>
      <c r="AV1643" s="4" t="str">
        <f t="shared" si="1143"/>
        <v>C</v>
      </c>
      <c r="AW1643" s="4">
        <f t="shared" si="1144"/>
        <v>57</v>
      </c>
      <c r="AX1643" s="4" t="str">
        <f>_xlfn.XLOOKUP(AW1643,Sheet2!$Q$3:$Q$66,Sheet2!$R$3:$R$66,"**")</f>
        <v>**</v>
      </c>
      <c r="AY1643" s="4">
        <f t="shared" si="1145"/>
        <v>4</v>
      </c>
      <c r="AZ1643" s="16" t="str">
        <f t="shared" si="1146"/>
        <v>SKPDN</v>
      </c>
    </row>
    <row r="1644" spans="2:52" x14ac:dyDescent="0.35">
      <c r="B1644" s="3">
        <f t="shared" si="1104"/>
        <v>41</v>
      </c>
      <c r="C1644" s="1">
        <f t="shared" si="1105"/>
        <v>3422</v>
      </c>
      <c r="D1644" s="2">
        <v>6330</v>
      </c>
      <c r="E1644" s="2" t="str">
        <f>_xlfn.XLOOKUP(C1644,Sheet2!$N$3:$N$1000,Sheet2!$O$3:$O$1000,"")</f>
        <v/>
      </c>
      <c r="F1644" s="9" t="str">
        <f t="shared" si="1147"/>
        <v>PRGEND</v>
      </c>
      <c r="G1644" s="4" t="str">
        <f t="shared" si="1123"/>
        <v>14</v>
      </c>
      <c r="H1644" s="4">
        <f t="shared" si="1124"/>
        <v>330</v>
      </c>
      <c r="I1644" s="6">
        <f t="shared" si="1116"/>
        <v>0</v>
      </c>
      <c r="J1644" s="6">
        <f t="shared" si="1117"/>
        <v>0</v>
      </c>
      <c r="K1644" s="6">
        <f t="shared" si="1118"/>
        <v>6</v>
      </c>
      <c r="L1644" s="6">
        <f t="shared" si="1119"/>
        <v>3</v>
      </c>
      <c r="M1644" s="6">
        <f t="shared" si="1120"/>
        <v>3</v>
      </c>
      <c r="N1644" s="6">
        <f t="shared" si="1121"/>
        <v>0</v>
      </c>
      <c r="O1644" s="13">
        <f t="shared" si="1122"/>
        <v>1</v>
      </c>
      <c r="P1644" s="4">
        <f t="shared" si="1128"/>
        <v>0</v>
      </c>
      <c r="Q1644" s="4">
        <f t="shared" si="1129"/>
        <v>1</v>
      </c>
      <c r="R1644">
        <f t="shared" si="1106"/>
        <v>330</v>
      </c>
      <c r="S1644" s="4">
        <f t="shared" si="1107"/>
        <v>0</v>
      </c>
      <c r="T1644" s="15">
        <f t="shared" si="1108"/>
        <v>1</v>
      </c>
      <c r="U1644" s="4">
        <f t="shared" si="1109"/>
        <v>0</v>
      </c>
      <c r="V1644" s="4">
        <f t="shared" si="1110"/>
        <v>1</v>
      </c>
      <c r="W1644" s="4">
        <f t="shared" si="1111"/>
        <v>4</v>
      </c>
      <c r="X1644" s="6">
        <f t="shared" si="1112"/>
        <v>3</v>
      </c>
      <c r="Y1644" s="4">
        <f t="shared" si="1113"/>
        <v>1</v>
      </c>
      <c r="Z1644" s="6">
        <f t="shared" si="1114"/>
        <v>1</v>
      </c>
      <c r="AA1644" s="18">
        <f t="shared" si="1115"/>
        <v>0</v>
      </c>
      <c r="AB1644" s="9" t="str">
        <f t="shared" si="1130"/>
        <v>*****</v>
      </c>
      <c r="AC1644" s="9" t="str">
        <f>_xlfn.XLOOKUP(R1644,Sheet2!$H$3:$H$258,Sheet2!$I$3:$I$258,"-----")</f>
        <v>*****</v>
      </c>
      <c r="AD1644" s="9" t="str">
        <f>_xlfn.XLOOKUP(VALUE(AE1644),Sheet2!$N$3:$N$1000,Sheet2!$O$3:$O$1000,"********")</f>
        <v>********</v>
      </c>
      <c r="AE1644" t="str">
        <f t="shared" si="1125"/>
        <v>3352</v>
      </c>
      <c r="AF1644" s="9" t="str">
        <f>IF(R1644&lt;200,"+"&amp;TEXT(R1644,"0"),"-"&amp;TEXT(_xlfn.XLOOKUP(R1644,Sheet2!$K$3:$K$130,Sheet2!$L$3:$L$130,"-----"),"0"))</f>
        <v>-50</v>
      </c>
      <c r="AG1644" s="9" t="str">
        <f t="shared" si="1131"/>
        <v>@</v>
      </c>
      <c r="AH1644" s="9" t="str">
        <f t="shared" si="1132"/>
        <v>JSR @*****</v>
      </c>
      <c r="AI1644" t="str">
        <f t="shared" si="1133"/>
        <v>1,@*****</v>
      </c>
      <c r="AJ1644" s="16" t="str">
        <f t="shared" si="1134"/>
        <v>@*****</v>
      </c>
      <c r="AK1644" t="str">
        <f t="shared" si="1135"/>
        <v>ADCZS# 0,1</v>
      </c>
      <c r="AL1644" s="4" t="str">
        <f t="shared" si="1136"/>
        <v>ADC</v>
      </c>
      <c r="AM1644" s="4" t="str">
        <f t="shared" si="1137"/>
        <v>S</v>
      </c>
      <c r="AN1644" s="4" t="str">
        <f t="shared" si="1138"/>
        <v>Z</v>
      </c>
      <c r="AO1644" s="4" t="str">
        <f t="shared" si="1139"/>
        <v>#</v>
      </c>
      <c r="AP1644" s="15" t="str">
        <f t="shared" si="1140"/>
        <v/>
      </c>
      <c r="AQ1644" s="9" t="str">
        <f>_xlfn.XLOOKUP(D1644,Sheet2!$E$3:$E$101,Sheet2!$F$3:$F$101,"******************")</f>
        <v>PRGEND</v>
      </c>
      <c r="AR1644" s="33" t="str">
        <f t="shared" si="1126"/>
        <v>DOBP 1,IBM1</v>
      </c>
      <c r="AS1644" s="9" t="str">
        <f t="shared" si="1127"/>
        <v>DOBP</v>
      </c>
      <c r="AT1644" s="4">
        <f t="shared" si="1141"/>
        <v>1</v>
      </c>
      <c r="AU1644" s="6">
        <f t="shared" si="1142"/>
        <v>3</v>
      </c>
      <c r="AV1644" s="4" t="str">
        <f t="shared" si="1143"/>
        <v>P</v>
      </c>
      <c r="AW1644" s="4">
        <f t="shared" si="1144"/>
        <v>30</v>
      </c>
      <c r="AX1644" s="4" t="str">
        <f>_xlfn.XLOOKUP(AW1644,Sheet2!$Q$3:$Q$66,Sheet2!$R$3:$R$66,"**")</f>
        <v>IBM1</v>
      </c>
      <c r="AY1644" s="4">
        <f t="shared" si="1145"/>
        <v>4</v>
      </c>
      <c r="AZ1644" s="16" t="str">
        <f t="shared" si="1146"/>
        <v>SKPDZ</v>
      </c>
    </row>
    <row r="1645" spans="2:52" x14ac:dyDescent="0.35">
      <c r="B1645" s="3">
        <f t="shared" si="1104"/>
        <v>42</v>
      </c>
      <c r="C1645" s="1">
        <f t="shared" si="1105"/>
        <v>3423</v>
      </c>
      <c r="D1645" s="2">
        <v>17</v>
      </c>
      <c r="E1645" s="2" t="str">
        <f>_xlfn.XLOOKUP(C1645,Sheet2!$N$3:$N$1000,Sheet2!$O$3:$O$1000,"")</f>
        <v/>
      </c>
      <c r="F1645" s="9" t="str">
        <f t="shared" si="1147"/>
        <v>17  ;HEAD=0, SECT=0,1 SECTOR</v>
      </c>
      <c r="G1645" s="4" t="str">
        <f t="shared" si="1123"/>
        <v>0</v>
      </c>
      <c r="H1645" s="4">
        <f t="shared" si="1124"/>
        <v>17</v>
      </c>
      <c r="I1645" s="6">
        <f t="shared" si="1116"/>
        <v>0</v>
      </c>
      <c r="J1645" s="6">
        <f t="shared" si="1117"/>
        <v>0</v>
      </c>
      <c r="K1645" s="6">
        <f t="shared" si="1118"/>
        <v>0</v>
      </c>
      <c r="L1645" s="6">
        <f t="shared" si="1119"/>
        <v>0</v>
      </c>
      <c r="M1645" s="6">
        <f t="shared" si="1120"/>
        <v>1</v>
      </c>
      <c r="N1645" s="6">
        <f t="shared" si="1121"/>
        <v>7</v>
      </c>
      <c r="O1645" s="13">
        <f t="shared" si="1122"/>
        <v>0</v>
      </c>
      <c r="P1645" s="4">
        <f t="shared" si="1128"/>
        <v>0</v>
      </c>
      <c r="Q1645" s="4">
        <f t="shared" si="1129"/>
        <v>0</v>
      </c>
      <c r="R1645">
        <f t="shared" si="1106"/>
        <v>17</v>
      </c>
      <c r="S1645" s="4">
        <f t="shared" si="1107"/>
        <v>0</v>
      </c>
      <c r="T1645" s="15">
        <f t="shared" si="1108"/>
        <v>0</v>
      </c>
      <c r="U1645" s="4">
        <f t="shared" si="1109"/>
        <v>0</v>
      </c>
      <c r="V1645" s="4">
        <f t="shared" si="1110"/>
        <v>0</v>
      </c>
      <c r="W1645" s="4">
        <f t="shared" si="1111"/>
        <v>0</v>
      </c>
      <c r="X1645" s="6">
        <f t="shared" si="1112"/>
        <v>0</v>
      </c>
      <c r="Y1645" s="4">
        <f t="shared" si="1113"/>
        <v>0</v>
      </c>
      <c r="Z1645" s="6">
        <f t="shared" si="1114"/>
        <v>1</v>
      </c>
      <c r="AA1645" s="18">
        <f t="shared" si="1115"/>
        <v>7</v>
      </c>
      <c r="AB1645" s="9" t="str">
        <f t="shared" si="1130"/>
        <v>*****</v>
      </c>
      <c r="AC1645" s="9" t="str">
        <f>_xlfn.XLOOKUP(R1645,Sheet2!$H$3:$H$258,Sheet2!$I$3:$I$258,"-----")</f>
        <v>*****</v>
      </c>
      <c r="AD1645" s="9" t="str">
        <f>_xlfn.XLOOKUP(VALUE(AE1645),Sheet2!$N$3:$N$1000,Sheet2!$O$3:$O$1000,"********")</f>
        <v>********</v>
      </c>
      <c r="AE1645" t="str">
        <f t="shared" si="1125"/>
        <v>3442</v>
      </c>
      <c r="AF1645" s="9" t="str">
        <f>IF(R1645&lt;200,"+"&amp;TEXT(R1645,"0"),"-"&amp;TEXT(_xlfn.XLOOKUP(R1645,Sheet2!$K$3:$K$130,Sheet2!$L$3:$L$130,"-----"),"0"))</f>
        <v>+17</v>
      </c>
      <c r="AG1645" s="9" t="str">
        <f t="shared" si="1131"/>
        <v/>
      </c>
      <c r="AH1645" s="9" t="str">
        <f t="shared" si="1132"/>
        <v>JMP *****</v>
      </c>
      <c r="AI1645" t="str">
        <f t="shared" si="1133"/>
        <v>0,*****</v>
      </c>
      <c r="AJ1645" s="16" t="str">
        <f t="shared" si="1134"/>
        <v>*****</v>
      </c>
      <c r="AK1645" t="str">
        <f t="shared" si="1135"/>
        <v>COM# 0,0,SBN</v>
      </c>
      <c r="AL1645" s="4" t="str">
        <f t="shared" si="1136"/>
        <v>COM</v>
      </c>
      <c r="AM1645" s="4" t="str">
        <f t="shared" si="1137"/>
        <v/>
      </c>
      <c r="AN1645" s="4" t="str">
        <f t="shared" si="1138"/>
        <v/>
      </c>
      <c r="AO1645" s="4" t="str">
        <f t="shared" si="1139"/>
        <v>#</v>
      </c>
      <c r="AP1645" s="15" t="str">
        <f t="shared" si="1140"/>
        <v>,SBN</v>
      </c>
      <c r="AQ1645" s="9" t="str">
        <f>_xlfn.XLOOKUP(D1645,Sheet2!$E$3:$E$101,Sheet2!$F$3:$F$101,"******************")</f>
        <v>17  ;HEAD=0, SECT=0,1 SECTOR</v>
      </c>
      <c r="AR1645" s="33" t="str">
        <f t="shared" si="1126"/>
        <v>NIO LPT</v>
      </c>
      <c r="AS1645" s="9" t="str">
        <f t="shared" si="1127"/>
        <v>DOC</v>
      </c>
      <c r="AT1645" s="4">
        <f t="shared" si="1141"/>
        <v>0</v>
      </c>
      <c r="AU1645" s="6">
        <f t="shared" si="1142"/>
        <v>0</v>
      </c>
      <c r="AV1645" s="4" t="str">
        <f t="shared" si="1143"/>
        <v/>
      </c>
      <c r="AW1645" s="4">
        <f t="shared" si="1144"/>
        <v>17</v>
      </c>
      <c r="AX1645" s="4" t="str">
        <f>_xlfn.XLOOKUP(AW1645,Sheet2!$Q$3:$Q$66,Sheet2!$R$3:$R$66,"**")</f>
        <v>LPT</v>
      </c>
      <c r="AY1645" s="4">
        <f t="shared" si="1145"/>
        <v>0</v>
      </c>
      <c r="AZ1645" s="16" t="str">
        <f t="shared" si="1146"/>
        <v>SKPBN</v>
      </c>
    </row>
    <row r="1646" spans="2:52" x14ac:dyDescent="0.35">
      <c r="B1646" s="3">
        <f t="shared" si="1104"/>
        <v>43</v>
      </c>
      <c r="C1646" s="1">
        <f t="shared" si="1105"/>
        <v>3424</v>
      </c>
      <c r="D1646" s="2">
        <v>6242</v>
      </c>
      <c r="E1646" s="2" t="str">
        <f>_xlfn.XLOOKUP(C1646,Sheet2!$N$3:$N$1000,Sheet2!$O$3:$O$1000,"")</f>
        <v/>
      </c>
      <c r="F1646" s="9" t="str">
        <f t="shared" si="1147"/>
        <v>EHALT</v>
      </c>
      <c r="G1646" s="4" t="str">
        <f t="shared" si="1123"/>
        <v>14</v>
      </c>
      <c r="H1646" s="4">
        <f t="shared" si="1124"/>
        <v>242</v>
      </c>
      <c r="I1646" s="6">
        <f t="shared" si="1116"/>
        <v>0</v>
      </c>
      <c r="J1646" s="6">
        <f t="shared" si="1117"/>
        <v>0</v>
      </c>
      <c r="K1646" s="6">
        <f t="shared" si="1118"/>
        <v>6</v>
      </c>
      <c r="L1646" s="6">
        <f t="shared" si="1119"/>
        <v>2</v>
      </c>
      <c r="M1646" s="6">
        <f t="shared" si="1120"/>
        <v>4</v>
      </c>
      <c r="N1646" s="6">
        <f t="shared" si="1121"/>
        <v>2</v>
      </c>
      <c r="O1646" s="13">
        <f t="shared" si="1122"/>
        <v>1</v>
      </c>
      <c r="P1646" s="4">
        <f t="shared" si="1128"/>
        <v>0</v>
      </c>
      <c r="Q1646" s="4">
        <f t="shared" si="1129"/>
        <v>1</v>
      </c>
      <c r="R1646">
        <f t="shared" si="1106"/>
        <v>242</v>
      </c>
      <c r="S1646" s="4">
        <f t="shared" si="1107"/>
        <v>0</v>
      </c>
      <c r="T1646" s="15">
        <f t="shared" si="1108"/>
        <v>1</v>
      </c>
      <c r="U1646" s="4">
        <f t="shared" si="1109"/>
        <v>0</v>
      </c>
      <c r="V1646" s="4">
        <f t="shared" si="1110"/>
        <v>1</v>
      </c>
      <c r="W1646" s="4">
        <f t="shared" si="1111"/>
        <v>4</v>
      </c>
      <c r="X1646" s="6">
        <f t="shared" si="1112"/>
        <v>2</v>
      </c>
      <c r="Y1646" s="4">
        <f t="shared" si="1113"/>
        <v>2</v>
      </c>
      <c r="Z1646" s="6">
        <f t="shared" si="1114"/>
        <v>0</v>
      </c>
      <c r="AA1646" s="18">
        <f t="shared" si="1115"/>
        <v>2</v>
      </c>
      <c r="AB1646" s="9" t="str">
        <f t="shared" si="1130"/>
        <v>I.EHA</v>
      </c>
      <c r="AC1646" s="9" t="str">
        <f>_xlfn.XLOOKUP(R1646,Sheet2!$H$3:$H$258,Sheet2!$I$3:$I$258,"-----")</f>
        <v>I.EHA</v>
      </c>
      <c r="AD1646" s="9" t="str">
        <f>_xlfn.XLOOKUP(VALUE(AE1646),Sheet2!$N$3:$N$1000,Sheet2!$O$3:$O$1000,"********")</f>
        <v>********</v>
      </c>
      <c r="AE1646" t="str">
        <f t="shared" si="1125"/>
        <v>3266</v>
      </c>
      <c r="AF1646" s="9" t="str">
        <f>IF(R1646&lt;200,"+"&amp;TEXT(R1646,"0"),"-"&amp;TEXT(_xlfn.XLOOKUP(R1646,Sheet2!$K$3:$K$130,Sheet2!$L$3:$L$130,"-----"),"0"))</f>
        <v>-136</v>
      </c>
      <c r="AG1646" s="9" t="str">
        <f t="shared" si="1131"/>
        <v>@</v>
      </c>
      <c r="AH1646" s="9" t="str">
        <f t="shared" si="1132"/>
        <v>JSR @I.EHA</v>
      </c>
      <c r="AI1646" t="str">
        <f t="shared" si="1133"/>
        <v>1,@I.EHA</v>
      </c>
      <c r="AJ1646" s="16" t="str">
        <f t="shared" si="1134"/>
        <v>@I.EHA</v>
      </c>
      <c r="AK1646" t="str">
        <f t="shared" si="1135"/>
        <v>ADCOR 0,1,SZC</v>
      </c>
      <c r="AL1646" s="4" t="str">
        <f t="shared" si="1136"/>
        <v>ADC</v>
      </c>
      <c r="AM1646" s="4" t="str">
        <f t="shared" si="1137"/>
        <v>R</v>
      </c>
      <c r="AN1646" s="4" t="str">
        <f t="shared" si="1138"/>
        <v>O</v>
      </c>
      <c r="AO1646" s="4" t="str">
        <f t="shared" si="1139"/>
        <v/>
      </c>
      <c r="AP1646" s="15" t="str">
        <f t="shared" si="1140"/>
        <v>,SZC</v>
      </c>
      <c r="AQ1646" s="9" t="str">
        <f>_xlfn.XLOOKUP(D1646,Sheet2!$E$3:$E$101,Sheet2!$F$3:$F$101,"******************")</f>
        <v>EHALT</v>
      </c>
      <c r="AR1646" s="33" t="str">
        <f t="shared" si="1126"/>
        <v>DOBC 1,**</v>
      </c>
      <c r="AS1646" s="9" t="str">
        <f t="shared" si="1127"/>
        <v>DOBC</v>
      </c>
      <c r="AT1646" s="4">
        <f t="shared" si="1141"/>
        <v>1</v>
      </c>
      <c r="AU1646" s="6">
        <f t="shared" si="1142"/>
        <v>2</v>
      </c>
      <c r="AV1646" s="4" t="str">
        <f t="shared" si="1143"/>
        <v>C</v>
      </c>
      <c r="AW1646" s="4">
        <f t="shared" si="1144"/>
        <v>42</v>
      </c>
      <c r="AX1646" s="4" t="str">
        <f>_xlfn.XLOOKUP(AW1646,Sheet2!$Q$3:$Q$66,Sheet2!$R$3:$R$66,"**")</f>
        <v>**</v>
      </c>
      <c r="AY1646" s="4">
        <f t="shared" si="1145"/>
        <v>4</v>
      </c>
      <c r="AZ1646" s="16" t="str">
        <f t="shared" si="1146"/>
        <v>SKPDN</v>
      </c>
    </row>
    <row r="1647" spans="2:52" x14ac:dyDescent="0.35">
      <c r="B1647" s="3">
        <f t="shared" si="1104"/>
        <v>44</v>
      </c>
      <c r="C1647" s="1">
        <f t="shared" si="1105"/>
        <v>3425</v>
      </c>
      <c r="D1647" s="2">
        <v>412</v>
      </c>
      <c r="E1647" s="2" t="str">
        <f>_xlfn.XLOOKUP(C1647,Sheet2!$N$3:$N$1000,Sheet2!$O$3:$O$1000,"")</f>
        <v/>
      </c>
      <c r="F1647" s="9" t="str">
        <f t="shared" si="1147"/>
        <v>JMP E2E</v>
      </c>
      <c r="G1647" s="4" t="str">
        <f t="shared" si="1123"/>
        <v>1</v>
      </c>
      <c r="H1647" s="4">
        <f t="shared" si="1124"/>
        <v>12</v>
      </c>
      <c r="I1647" s="6">
        <f t="shared" si="1116"/>
        <v>0</v>
      </c>
      <c r="J1647" s="6">
        <f t="shared" si="1117"/>
        <v>0</v>
      </c>
      <c r="K1647" s="6">
        <f t="shared" si="1118"/>
        <v>0</v>
      </c>
      <c r="L1647" s="6">
        <f t="shared" si="1119"/>
        <v>4</v>
      </c>
      <c r="M1647" s="6">
        <f t="shared" si="1120"/>
        <v>1</v>
      </c>
      <c r="N1647" s="6">
        <f t="shared" si="1121"/>
        <v>2</v>
      </c>
      <c r="O1647" s="13">
        <f t="shared" si="1122"/>
        <v>0</v>
      </c>
      <c r="P1647" s="4">
        <f t="shared" si="1128"/>
        <v>0</v>
      </c>
      <c r="Q1647" s="4">
        <f t="shared" si="1129"/>
        <v>0</v>
      </c>
      <c r="R1647">
        <f t="shared" si="1106"/>
        <v>12</v>
      </c>
      <c r="S1647" s="4">
        <f t="shared" si="1107"/>
        <v>1</v>
      </c>
      <c r="T1647" s="15">
        <f t="shared" si="1108"/>
        <v>0</v>
      </c>
      <c r="U1647" s="4">
        <f t="shared" si="1109"/>
        <v>0</v>
      </c>
      <c r="V1647" s="4">
        <f t="shared" si="1110"/>
        <v>0</v>
      </c>
      <c r="W1647" s="4">
        <f t="shared" si="1111"/>
        <v>1</v>
      </c>
      <c r="X1647" s="6">
        <f t="shared" si="1112"/>
        <v>0</v>
      </c>
      <c r="Y1647" s="4">
        <f t="shared" si="1113"/>
        <v>0</v>
      </c>
      <c r="Z1647" s="6">
        <f t="shared" si="1114"/>
        <v>1</v>
      </c>
      <c r="AA1647" s="18">
        <f t="shared" si="1115"/>
        <v>2</v>
      </c>
      <c r="AB1647" s="9" t="str">
        <f t="shared" si="1130"/>
        <v>E2E</v>
      </c>
      <c r="AC1647" s="9" t="str">
        <f>_xlfn.XLOOKUP(R1647,Sheet2!$H$3:$H$258,Sheet2!$I$3:$I$258,"-----")</f>
        <v>*****</v>
      </c>
      <c r="AD1647" s="9" t="str">
        <f>_xlfn.XLOOKUP(VALUE(AE1647),Sheet2!$N$3:$N$1000,Sheet2!$O$3:$O$1000,"********")</f>
        <v>E2E</v>
      </c>
      <c r="AE1647" t="str">
        <f t="shared" si="1125"/>
        <v>3437</v>
      </c>
      <c r="AF1647" s="9" t="str">
        <f>IF(R1647&lt;200,"+"&amp;TEXT(R1647,"0"),"-"&amp;TEXT(_xlfn.XLOOKUP(R1647,Sheet2!$K$3:$K$130,Sheet2!$L$3:$L$130,"-----"),"0"))</f>
        <v>+12</v>
      </c>
      <c r="AG1647" s="9" t="str">
        <f t="shared" si="1131"/>
        <v/>
      </c>
      <c r="AH1647" s="9" t="str">
        <f t="shared" si="1132"/>
        <v>JMP E2E</v>
      </c>
      <c r="AI1647" t="str">
        <f t="shared" si="1133"/>
        <v>0,E2E</v>
      </c>
      <c r="AJ1647" s="16" t="str">
        <f t="shared" si="1134"/>
        <v>E2E</v>
      </c>
      <c r="AK1647" t="str">
        <f t="shared" si="1135"/>
        <v>NEG# 0,0,SZC</v>
      </c>
      <c r="AL1647" s="4" t="str">
        <f t="shared" si="1136"/>
        <v>NEG</v>
      </c>
      <c r="AM1647" s="4" t="str">
        <f t="shared" si="1137"/>
        <v/>
      </c>
      <c r="AN1647" s="4" t="str">
        <f t="shared" si="1138"/>
        <v/>
      </c>
      <c r="AO1647" s="4" t="str">
        <f t="shared" si="1139"/>
        <v>#</v>
      </c>
      <c r="AP1647" s="15" t="str">
        <f t="shared" si="1140"/>
        <v>,SZC</v>
      </c>
      <c r="AQ1647" s="9" t="str">
        <f>_xlfn.XLOOKUP(D1647,Sheet2!$E$3:$E$101,Sheet2!$F$3:$F$101,"******************")</f>
        <v>******************</v>
      </c>
      <c r="AR1647" s="33" t="str">
        <f t="shared" si="1126"/>
        <v>DIA 0,PTR</v>
      </c>
      <c r="AS1647" s="9" t="str">
        <f t="shared" si="1127"/>
        <v>DIA</v>
      </c>
      <c r="AT1647" s="4">
        <f t="shared" si="1141"/>
        <v>0</v>
      </c>
      <c r="AU1647" s="6">
        <f t="shared" si="1142"/>
        <v>0</v>
      </c>
      <c r="AV1647" s="4" t="str">
        <f t="shared" si="1143"/>
        <v/>
      </c>
      <c r="AW1647" s="4">
        <f t="shared" si="1144"/>
        <v>12</v>
      </c>
      <c r="AX1647" s="4" t="str">
        <f>_xlfn.XLOOKUP(AW1647,Sheet2!$Q$3:$Q$66,Sheet2!$R$3:$R$66,"**")</f>
        <v>PTR</v>
      </c>
      <c r="AY1647" s="4">
        <f t="shared" si="1145"/>
        <v>1</v>
      </c>
      <c r="AZ1647" s="16" t="str">
        <f t="shared" si="1146"/>
        <v>SKPBN</v>
      </c>
    </row>
    <row r="1648" spans="2:52" x14ac:dyDescent="0.35">
      <c r="B1648" s="3">
        <v>46</v>
      </c>
      <c r="C1648" s="1">
        <f t="shared" si="1105"/>
        <v>3426</v>
      </c>
      <c r="D1648" s="2">
        <v>6256</v>
      </c>
      <c r="E1648" s="2" t="str">
        <f>_xlfn.XLOOKUP(C1648,Sheet2!$N$3:$N$1000,Sheet2!$O$3:$O$1000,"")</f>
        <v/>
      </c>
      <c r="F1648" s="9" t="str">
        <f t="shared" si="1147"/>
        <v>READ</v>
      </c>
      <c r="G1648" s="4" t="str">
        <f t="shared" si="1123"/>
        <v>14</v>
      </c>
      <c r="H1648" s="4">
        <f t="shared" si="1124"/>
        <v>256</v>
      </c>
      <c r="I1648" s="6">
        <f t="shared" si="1116"/>
        <v>0</v>
      </c>
      <c r="J1648" s="6">
        <f t="shared" si="1117"/>
        <v>0</v>
      </c>
      <c r="K1648" s="6">
        <f t="shared" si="1118"/>
        <v>6</v>
      </c>
      <c r="L1648" s="6">
        <f t="shared" si="1119"/>
        <v>2</v>
      </c>
      <c r="M1648" s="6">
        <f t="shared" si="1120"/>
        <v>5</v>
      </c>
      <c r="N1648" s="6">
        <f t="shared" si="1121"/>
        <v>6</v>
      </c>
      <c r="O1648" s="13">
        <f t="shared" si="1122"/>
        <v>1</v>
      </c>
      <c r="P1648" s="4">
        <f t="shared" si="1128"/>
        <v>0</v>
      </c>
      <c r="Q1648" s="4">
        <f t="shared" si="1129"/>
        <v>1</v>
      </c>
      <c r="R1648">
        <f t="shared" si="1106"/>
        <v>256</v>
      </c>
      <c r="S1648" s="4">
        <f t="shared" si="1107"/>
        <v>0</v>
      </c>
      <c r="T1648" s="15">
        <f t="shared" si="1108"/>
        <v>1</v>
      </c>
      <c r="U1648" s="4">
        <f t="shared" si="1109"/>
        <v>0</v>
      </c>
      <c r="V1648" s="4">
        <f t="shared" si="1110"/>
        <v>1</v>
      </c>
      <c r="W1648" s="4">
        <f t="shared" si="1111"/>
        <v>4</v>
      </c>
      <c r="X1648" s="6">
        <f t="shared" si="1112"/>
        <v>2</v>
      </c>
      <c r="Y1648" s="4">
        <f t="shared" si="1113"/>
        <v>2</v>
      </c>
      <c r="Z1648" s="6">
        <f t="shared" si="1114"/>
        <v>1</v>
      </c>
      <c r="AA1648" s="18">
        <f t="shared" si="1115"/>
        <v>6</v>
      </c>
      <c r="AB1648" s="9" t="str">
        <f t="shared" si="1130"/>
        <v>IREAD</v>
      </c>
      <c r="AC1648" s="9" t="str">
        <f>_xlfn.XLOOKUP(R1648,Sheet2!$H$3:$H$258,Sheet2!$I$3:$I$258,"-----")</f>
        <v>IREAD</v>
      </c>
      <c r="AD1648" s="9" t="str">
        <f>_xlfn.XLOOKUP(VALUE(AE1648),Sheet2!$N$3:$N$1000,Sheet2!$O$3:$O$1000,"********")</f>
        <v>D35</v>
      </c>
      <c r="AE1648" t="str">
        <f t="shared" si="1125"/>
        <v>3304</v>
      </c>
      <c r="AF1648" s="9" t="str">
        <f>IF(R1648&lt;200,"+"&amp;TEXT(R1648,"0"),"-"&amp;TEXT(_xlfn.XLOOKUP(R1648,Sheet2!$K$3:$K$130,Sheet2!$L$3:$L$130,"-----"),"0"))</f>
        <v>-122</v>
      </c>
      <c r="AG1648" s="9" t="str">
        <f t="shared" si="1131"/>
        <v>@</v>
      </c>
      <c r="AH1648" s="9" t="str">
        <f t="shared" si="1132"/>
        <v>JSR @IREAD</v>
      </c>
      <c r="AI1648" t="str">
        <f t="shared" si="1133"/>
        <v>1,@IREAD</v>
      </c>
      <c r="AJ1648" s="16" t="str">
        <f t="shared" si="1134"/>
        <v>@IREAD</v>
      </c>
      <c r="AK1648" t="str">
        <f t="shared" si="1135"/>
        <v>ADCOR# 0,1,SEZ</v>
      </c>
      <c r="AL1648" s="4" t="str">
        <f t="shared" si="1136"/>
        <v>ADC</v>
      </c>
      <c r="AM1648" s="4" t="str">
        <f t="shared" si="1137"/>
        <v>R</v>
      </c>
      <c r="AN1648" s="4" t="str">
        <f t="shared" si="1138"/>
        <v>O</v>
      </c>
      <c r="AO1648" s="4" t="str">
        <f t="shared" si="1139"/>
        <v>#</v>
      </c>
      <c r="AP1648" s="15" t="str">
        <f t="shared" si="1140"/>
        <v>,SEZ</v>
      </c>
      <c r="AQ1648" s="9" t="str">
        <f>_xlfn.XLOOKUP(D1648,Sheet2!$E$3:$E$101,Sheet2!$F$3:$F$101,"******************")</f>
        <v>READ</v>
      </c>
      <c r="AR1648" s="33" t="str">
        <f t="shared" si="1126"/>
        <v>DOBC 1,**</v>
      </c>
      <c r="AS1648" s="9" t="str">
        <f t="shared" si="1127"/>
        <v>DOBC</v>
      </c>
      <c r="AT1648" s="4">
        <f t="shared" si="1141"/>
        <v>1</v>
      </c>
      <c r="AU1648" s="6">
        <f t="shared" si="1142"/>
        <v>2</v>
      </c>
      <c r="AV1648" s="4" t="str">
        <f t="shared" si="1143"/>
        <v>C</v>
      </c>
      <c r="AW1648" s="4">
        <f t="shared" si="1144"/>
        <v>56</v>
      </c>
      <c r="AX1648" s="4" t="str">
        <f>_xlfn.XLOOKUP(AW1648,Sheet2!$Q$3:$Q$66,Sheet2!$R$3:$R$66,"**")</f>
        <v>**</v>
      </c>
      <c r="AY1648" s="4">
        <f t="shared" si="1145"/>
        <v>4</v>
      </c>
      <c r="AZ1648" s="16" t="str">
        <f t="shared" si="1146"/>
        <v>SKPDN</v>
      </c>
    </row>
    <row r="1649" spans="1:52" x14ac:dyDescent="0.35">
      <c r="B1649" s="3">
        <f t="shared" si="1104"/>
        <v>47</v>
      </c>
      <c r="C1649" s="1">
        <f t="shared" si="1105"/>
        <v>3427</v>
      </c>
      <c r="D1649" s="2">
        <v>6730</v>
      </c>
      <c r="E1649" s="2" t="str">
        <f>_xlfn.XLOOKUP(C1649,Sheet2!$N$3:$N$1000,Sheet2!$O$3:$O$1000,"")</f>
        <v/>
      </c>
      <c r="F1649" s="9" t="str">
        <f t="shared" si="1147"/>
        <v>PRGEND+400</v>
      </c>
      <c r="G1649" s="4" t="str">
        <f t="shared" si="1123"/>
        <v>15</v>
      </c>
      <c r="H1649" s="4">
        <f t="shared" si="1124"/>
        <v>330</v>
      </c>
      <c r="I1649" s="6">
        <f t="shared" si="1116"/>
        <v>0</v>
      </c>
      <c r="J1649" s="6">
        <f t="shared" si="1117"/>
        <v>0</v>
      </c>
      <c r="K1649" s="6">
        <f t="shared" si="1118"/>
        <v>6</v>
      </c>
      <c r="L1649" s="6">
        <f t="shared" si="1119"/>
        <v>7</v>
      </c>
      <c r="M1649" s="6">
        <f t="shared" si="1120"/>
        <v>3</v>
      </c>
      <c r="N1649" s="6">
        <f t="shared" si="1121"/>
        <v>0</v>
      </c>
      <c r="O1649" s="13">
        <f t="shared" si="1122"/>
        <v>1</v>
      </c>
      <c r="P1649" s="4">
        <f t="shared" si="1128"/>
        <v>0</v>
      </c>
      <c r="Q1649" s="4">
        <f t="shared" si="1129"/>
        <v>1</v>
      </c>
      <c r="R1649">
        <f t="shared" si="1106"/>
        <v>330</v>
      </c>
      <c r="S1649" s="4">
        <f t="shared" si="1107"/>
        <v>1</v>
      </c>
      <c r="T1649" s="15">
        <f t="shared" si="1108"/>
        <v>1</v>
      </c>
      <c r="U1649" s="4">
        <f t="shared" si="1109"/>
        <v>0</v>
      </c>
      <c r="V1649" s="4">
        <f t="shared" si="1110"/>
        <v>1</v>
      </c>
      <c r="W1649" s="4">
        <f t="shared" si="1111"/>
        <v>5</v>
      </c>
      <c r="X1649" s="6">
        <f t="shared" si="1112"/>
        <v>3</v>
      </c>
      <c r="Y1649" s="4">
        <f t="shared" si="1113"/>
        <v>1</v>
      </c>
      <c r="Z1649" s="6">
        <f t="shared" si="1114"/>
        <v>1</v>
      </c>
      <c r="AA1649" s="18">
        <f t="shared" si="1115"/>
        <v>0</v>
      </c>
      <c r="AB1649" s="9" t="str">
        <f t="shared" si="1130"/>
        <v>-50</v>
      </c>
      <c r="AC1649" s="9" t="str">
        <f>_xlfn.XLOOKUP(R1649,Sheet2!$H$3:$H$258,Sheet2!$I$3:$I$258,"-----")</f>
        <v>*****</v>
      </c>
      <c r="AD1649" s="9" t="str">
        <f>_xlfn.XLOOKUP(VALUE(AE1649),Sheet2!$N$3:$N$1000,Sheet2!$O$3:$O$1000,"********")</f>
        <v>********</v>
      </c>
      <c r="AE1649" t="str">
        <f t="shared" si="1125"/>
        <v>3357</v>
      </c>
      <c r="AF1649" s="9" t="str">
        <f>IF(R1649&lt;200,"+"&amp;TEXT(R1649,"0"),"-"&amp;TEXT(_xlfn.XLOOKUP(R1649,Sheet2!$K$3:$K$130,Sheet2!$L$3:$L$130,"-----"),"0"))</f>
        <v>-50</v>
      </c>
      <c r="AG1649" s="9" t="str">
        <f t="shared" si="1131"/>
        <v>@</v>
      </c>
      <c r="AH1649" s="9" t="str">
        <f t="shared" si="1132"/>
        <v>JSR @-50</v>
      </c>
      <c r="AI1649" t="str">
        <f t="shared" si="1133"/>
        <v>1,@-50</v>
      </c>
      <c r="AJ1649" s="16" t="str">
        <f t="shared" si="1134"/>
        <v>@-50</v>
      </c>
      <c r="AK1649" t="str">
        <f t="shared" si="1135"/>
        <v>SUBZS# 0,1</v>
      </c>
      <c r="AL1649" s="4" t="str">
        <f t="shared" si="1136"/>
        <v>SUB</v>
      </c>
      <c r="AM1649" s="4" t="str">
        <f t="shared" si="1137"/>
        <v>S</v>
      </c>
      <c r="AN1649" s="4" t="str">
        <f t="shared" si="1138"/>
        <v>Z</v>
      </c>
      <c r="AO1649" s="4" t="str">
        <f t="shared" si="1139"/>
        <v>#</v>
      </c>
      <c r="AP1649" s="15" t="str">
        <f t="shared" si="1140"/>
        <v/>
      </c>
      <c r="AQ1649" s="9" t="str">
        <f>_xlfn.XLOOKUP(D1649,Sheet2!$E$3:$E$101,Sheet2!$F$3:$F$101,"******************")</f>
        <v>PRGEND+400</v>
      </c>
      <c r="AR1649" s="33" t="str">
        <f t="shared" si="1126"/>
        <v>DICP 1,IBM1</v>
      </c>
      <c r="AS1649" s="9" t="str">
        <f t="shared" si="1127"/>
        <v>DICP</v>
      </c>
      <c r="AT1649" s="4">
        <f t="shared" si="1141"/>
        <v>1</v>
      </c>
      <c r="AU1649" s="6">
        <f t="shared" si="1142"/>
        <v>3</v>
      </c>
      <c r="AV1649" s="4" t="str">
        <f t="shared" si="1143"/>
        <v>P</v>
      </c>
      <c r="AW1649" s="4">
        <f t="shared" si="1144"/>
        <v>30</v>
      </c>
      <c r="AX1649" s="4" t="str">
        <f>_xlfn.XLOOKUP(AW1649,Sheet2!$Q$3:$Q$66,Sheet2!$R$3:$R$66,"**")</f>
        <v>IBM1</v>
      </c>
      <c r="AY1649" s="4">
        <f t="shared" si="1145"/>
        <v>5</v>
      </c>
      <c r="AZ1649" s="16" t="str">
        <f t="shared" si="1146"/>
        <v>SKPDZ</v>
      </c>
    </row>
    <row r="1650" spans="1:52" x14ac:dyDescent="0.35">
      <c r="B1650" s="3">
        <f t="shared" si="1104"/>
        <v>48</v>
      </c>
      <c r="C1650" s="1">
        <f t="shared" si="1105"/>
        <v>3430</v>
      </c>
      <c r="D1650" s="2">
        <v>17</v>
      </c>
      <c r="E1650" s="2" t="str">
        <f>_xlfn.XLOOKUP(C1650,Sheet2!$N$3:$N$1000,Sheet2!$O$3:$O$1000,"")</f>
        <v/>
      </c>
      <c r="F1650" s="9" t="str">
        <f t="shared" si="1147"/>
        <v>17  ;HEAD=0, SECT=0,1 SECTOR</v>
      </c>
      <c r="G1650" s="4" t="str">
        <f t="shared" si="1123"/>
        <v>0</v>
      </c>
      <c r="H1650" s="4">
        <f t="shared" si="1124"/>
        <v>17</v>
      </c>
      <c r="I1650" s="6">
        <f t="shared" si="1116"/>
        <v>0</v>
      </c>
      <c r="J1650" s="6">
        <f t="shared" si="1117"/>
        <v>0</v>
      </c>
      <c r="K1650" s="6">
        <f t="shared" si="1118"/>
        <v>0</v>
      </c>
      <c r="L1650" s="6">
        <f t="shared" si="1119"/>
        <v>0</v>
      </c>
      <c r="M1650" s="6">
        <f t="shared" si="1120"/>
        <v>1</v>
      </c>
      <c r="N1650" s="6">
        <f t="shared" si="1121"/>
        <v>7</v>
      </c>
      <c r="O1650" s="13">
        <f t="shared" si="1122"/>
        <v>0</v>
      </c>
      <c r="P1650" s="4">
        <f t="shared" si="1128"/>
        <v>0</v>
      </c>
      <c r="Q1650" s="4">
        <f t="shared" si="1129"/>
        <v>0</v>
      </c>
      <c r="R1650">
        <f t="shared" si="1106"/>
        <v>17</v>
      </c>
      <c r="S1650" s="4">
        <f t="shared" si="1107"/>
        <v>0</v>
      </c>
      <c r="T1650" s="15">
        <f t="shared" si="1108"/>
        <v>0</v>
      </c>
      <c r="U1650" s="4">
        <f t="shared" si="1109"/>
        <v>0</v>
      </c>
      <c r="V1650" s="4">
        <f t="shared" si="1110"/>
        <v>0</v>
      </c>
      <c r="W1650" s="4">
        <f t="shared" si="1111"/>
        <v>0</v>
      </c>
      <c r="X1650" s="6">
        <f t="shared" si="1112"/>
        <v>0</v>
      </c>
      <c r="Y1650" s="4">
        <f t="shared" si="1113"/>
        <v>0</v>
      </c>
      <c r="Z1650" s="6">
        <f t="shared" si="1114"/>
        <v>1</v>
      </c>
      <c r="AA1650" s="18">
        <f t="shared" si="1115"/>
        <v>7</v>
      </c>
      <c r="AB1650" s="9" t="str">
        <f t="shared" si="1130"/>
        <v>*****</v>
      </c>
      <c r="AC1650" s="9" t="str">
        <f>_xlfn.XLOOKUP(R1650,Sheet2!$H$3:$H$258,Sheet2!$I$3:$I$258,"-----")</f>
        <v>*****</v>
      </c>
      <c r="AD1650" s="9" t="str">
        <f>_xlfn.XLOOKUP(VALUE(AE1650),Sheet2!$N$3:$N$1000,Sheet2!$O$3:$O$1000,"********")</f>
        <v>********</v>
      </c>
      <c r="AE1650" t="str">
        <f t="shared" si="1125"/>
        <v>3447</v>
      </c>
      <c r="AF1650" s="9" t="str">
        <f>IF(R1650&lt;200,"+"&amp;TEXT(R1650,"0"),"-"&amp;TEXT(_xlfn.XLOOKUP(R1650,Sheet2!$K$3:$K$130,Sheet2!$L$3:$L$130,"-----"),"0"))</f>
        <v>+17</v>
      </c>
      <c r="AG1650" s="9" t="str">
        <f t="shared" si="1131"/>
        <v/>
      </c>
      <c r="AH1650" s="9" t="str">
        <f t="shared" si="1132"/>
        <v>JMP *****</v>
      </c>
      <c r="AI1650" t="str">
        <f t="shared" si="1133"/>
        <v>0,*****</v>
      </c>
      <c r="AJ1650" s="16" t="str">
        <f t="shared" si="1134"/>
        <v>*****</v>
      </c>
      <c r="AK1650" t="str">
        <f t="shared" si="1135"/>
        <v>COM# 0,0,SBN</v>
      </c>
      <c r="AL1650" s="4" t="str">
        <f t="shared" si="1136"/>
        <v>COM</v>
      </c>
      <c r="AM1650" s="4" t="str">
        <f t="shared" si="1137"/>
        <v/>
      </c>
      <c r="AN1650" s="4" t="str">
        <f t="shared" si="1138"/>
        <v/>
      </c>
      <c r="AO1650" s="4" t="str">
        <f t="shared" si="1139"/>
        <v>#</v>
      </c>
      <c r="AP1650" s="15" t="str">
        <f t="shared" si="1140"/>
        <v>,SBN</v>
      </c>
      <c r="AQ1650" s="9" t="str">
        <f>_xlfn.XLOOKUP(D1650,Sheet2!$E$3:$E$101,Sheet2!$F$3:$F$101,"******************")</f>
        <v>17  ;HEAD=0, SECT=0,1 SECTOR</v>
      </c>
      <c r="AR1650" s="33" t="str">
        <f t="shared" si="1126"/>
        <v>NIO LPT</v>
      </c>
      <c r="AS1650" s="9" t="str">
        <f t="shared" si="1127"/>
        <v>DOC</v>
      </c>
      <c r="AT1650" s="4">
        <f t="shared" si="1141"/>
        <v>0</v>
      </c>
      <c r="AU1650" s="6">
        <f t="shared" si="1142"/>
        <v>0</v>
      </c>
      <c r="AV1650" s="4" t="str">
        <f t="shared" si="1143"/>
        <v/>
      </c>
      <c r="AW1650" s="4">
        <f t="shared" si="1144"/>
        <v>17</v>
      </c>
      <c r="AX1650" s="4" t="str">
        <f>_xlfn.XLOOKUP(AW1650,Sheet2!$Q$3:$Q$66,Sheet2!$R$3:$R$66,"**")</f>
        <v>LPT</v>
      </c>
      <c r="AY1650" s="4">
        <f t="shared" si="1145"/>
        <v>0</v>
      </c>
      <c r="AZ1650" s="16" t="str">
        <f t="shared" si="1146"/>
        <v>SKPBN</v>
      </c>
    </row>
    <row r="1651" spans="1:52" x14ac:dyDescent="0.35">
      <c r="B1651" s="3">
        <f t="shared" si="1104"/>
        <v>49</v>
      </c>
      <c r="C1651" s="1">
        <f t="shared" si="1105"/>
        <v>3431</v>
      </c>
      <c r="D1651" s="2">
        <v>6242</v>
      </c>
      <c r="E1651" s="2" t="str">
        <f>_xlfn.XLOOKUP(C1651,Sheet2!$N$3:$N$1000,Sheet2!$O$3:$O$1000,"")</f>
        <v/>
      </c>
      <c r="F1651" s="9" t="str">
        <f t="shared" si="1147"/>
        <v>EHALT</v>
      </c>
      <c r="G1651" s="4" t="str">
        <f t="shared" si="1123"/>
        <v>14</v>
      </c>
      <c r="H1651" s="4">
        <f t="shared" si="1124"/>
        <v>242</v>
      </c>
      <c r="I1651" s="6">
        <f t="shared" si="1116"/>
        <v>0</v>
      </c>
      <c r="J1651" s="6">
        <f t="shared" si="1117"/>
        <v>0</v>
      </c>
      <c r="K1651" s="6">
        <f t="shared" si="1118"/>
        <v>6</v>
      </c>
      <c r="L1651" s="6">
        <f t="shared" si="1119"/>
        <v>2</v>
      </c>
      <c r="M1651" s="6">
        <f t="shared" si="1120"/>
        <v>4</v>
      </c>
      <c r="N1651" s="6">
        <f t="shared" si="1121"/>
        <v>2</v>
      </c>
      <c r="O1651" s="13">
        <f t="shared" si="1122"/>
        <v>1</v>
      </c>
      <c r="P1651" s="4">
        <f t="shared" si="1128"/>
        <v>0</v>
      </c>
      <c r="Q1651" s="4">
        <f t="shared" si="1129"/>
        <v>1</v>
      </c>
      <c r="R1651">
        <f t="shared" si="1106"/>
        <v>242</v>
      </c>
      <c r="S1651" s="4">
        <f t="shared" si="1107"/>
        <v>0</v>
      </c>
      <c r="T1651" s="15">
        <f t="shared" si="1108"/>
        <v>1</v>
      </c>
      <c r="U1651" s="4">
        <f t="shared" si="1109"/>
        <v>0</v>
      </c>
      <c r="V1651" s="4">
        <f t="shared" si="1110"/>
        <v>1</v>
      </c>
      <c r="W1651" s="4">
        <f t="shared" si="1111"/>
        <v>4</v>
      </c>
      <c r="X1651" s="6">
        <f t="shared" si="1112"/>
        <v>2</v>
      </c>
      <c r="Y1651" s="4">
        <f t="shared" si="1113"/>
        <v>2</v>
      </c>
      <c r="Z1651" s="6">
        <f t="shared" si="1114"/>
        <v>0</v>
      </c>
      <c r="AA1651" s="18">
        <f t="shared" si="1115"/>
        <v>2</v>
      </c>
      <c r="AB1651" s="9" t="str">
        <f t="shared" si="1130"/>
        <v>I.EHA</v>
      </c>
      <c r="AC1651" s="9" t="str">
        <f>_xlfn.XLOOKUP(R1651,Sheet2!$H$3:$H$258,Sheet2!$I$3:$I$258,"-----")</f>
        <v>I.EHA</v>
      </c>
      <c r="AD1651" s="9" t="str">
        <f>_xlfn.XLOOKUP(VALUE(AE1651),Sheet2!$N$3:$N$1000,Sheet2!$O$3:$O$1000,"********")</f>
        <v>********</v>
      </c>
      <c r="AE1651" t="str">
        <f t="shared" si="1125"/>
        <v>3273</v>
      </c>
      <c r="AF1651" s="9" t="str">
        <f>IF(R1651&lt;200,"+"&amp;TEXT(R1651,"0"),"-"&amp;TEXT(_xlfn.XLOOKUP(R1651,Sheet2!$K$3:$K$130,Sheet2!$L$3:$L$130,"-----"),"0"))</f>
        <v>-136</v>
      </c>
      <c r="AG1651" s="9" t="str">
        <f t="shared" si="1131"/>
        <v>@</v>
      </c>
      <c r="AH1651" s="9" t="str">
        <f t="shared" si="1132"/>
        <v>JSR @I.EHA</v>
      </c>
      <c r="AI1651" t="str">
        <f t="shared" si="1133"/>
        <v>1,@I.EHA</v>
      </c>
      <c r="AJ1651" s="16" t="str">
        <f t="shared" si="1134"/>
        <v>@I.EHA</v>
      </c>
      <c r="AK1651" t="str">
        <f t="shared" si="1135"/>
        <v>ADCOR 0,1,SZC</v>
      </c>
      <c r="AL1651" s="4" t="str">
        <f t="shared" si="1136"/>
        <v>ADC</v>
      </c>
      <c r="AM1651" s="4" t="str">
        <f t="shared" si="1137"/>
        <v>R</v>
      </c>
      <c r="AN1651" s="4" t="str">
        <f t="shared" si="1138"/>
        <v>O</v>
      </c>
      <c r="AO1651" s="4" t="str">
        <f t="shared" si="1139"/>
        <v/>
      </c>
      <c r="AP1651" s="15" t="str">
        <f t="shared" si="1140"/>
        <v>,SZC</v>
      </c>
      <c r="AQ1651" s="9" t="str">
        <f>_xlfn.XLOOKUP(D1651,Sheet2!$E$3:$E$101,Sheet2!$F$3:$F$101,"******************")</f>
        <v>EHALT</v>
      </c>
      <c r="AR1651" s="33" t="str">
        <f t="shared" si="1126"/>
        <v>DOBC 1,**</v>
      </c>
      <c r="AS1651" s="9" t="str">
        <f t="shared" si="1127"/>
        <v>DOBC</v>
      </c>
      <c r="AT1651" s="4">
        <f t="shared" si="1141"/>
        <v>1</v>
      </c>
      <c r="AU1651" s="6">
        <f t="shared" si="1142"/>
        <v>2</v>
      </c>
      <c r="AV1651" s="4" t="str">
        <f t="shared" si="1143"/>
        <v>C</v>
      </c>
      <c r="AW1651" s="4">
        <f t="shared" si="1144"/>
        <v>42</v>
      </c>
      <c r="AX1651" s="4" t="str">
        <f>_xlfn.XLOOKUP(AW1651,Sheet2!$Q$3:$Q$66,Sheet2!$R$3:$R$66,"**")</f>
        <v>**</v>
      </c>
      <c r="AY1651" s="4">
        <f t="shared" si="1145"/>
        <v>4</v>
      </c>
      <c r="AZ1651" s="16" t="str">
        <f t="shared" si="1146"/>
        <v>SKPDN</v>
      </c>
    </row>
    <row r="1652" spans="1:52" x14ac:dyDescent="0.35">
      <c r="B1652" s="3">
        <f t="shared" ref="B1652:B1715" si="1148">B1651+1</f>
        <v>50</v>
      </c>
      <c r="C1652" s="1">
        <f t="shared" ref="C1652:C1715" si="1149">IF(MOD(C1651,10)=7,C1651+3,C1651+1)</f>
        <v>3432</v>
      </c>
      <c r="D1652" s="2">
        <v>405</v>
      </c>
      <c r="E1652" s="2" t="str">
        <f>_xlfn.XLOOKUP(C1652,Sheet2!$N$3:$N$1000,Sheet2!$O$3:$O$1000,"")</f>
        <v/>
      </c>
      <c r="F1652" s="9" t="str">
        <f t="shared" si="1147"/>
        <v>JMP E2E</v>
      </c>
      <c r="G1652" s="4" t="str">
        <f t="shared" si="1123"/>
        <v>1</v>
      </c>
      <c r="H1652" s="4">
        <f t="shared" si="1124"/>
        <v>5</v>
      </c>
      <c r="I1652" s="6">
        <f t="shared" si="1116"/>
        <v>0</v>
      </c>
      <c r="J1652" s="6">
        <f t="shared" si="1117"/>
        <v>0</v>
      </c>
      <c r="K1652" s="6">
        <f t="shared" si="1118"/>
        <v>0</v>
      </c>
      <c r="L1652" s="6">
        <f t="shared" si="1119"/>
        <v>4</v>
      </c>
      <c r="M1652" s="6">
        <f t="shared" si="1120"/>
        <v>0</v>
      </c>
      <c r="N1652" s="6">
        <f t="shared" si="1121"/>
        <v>5</v>
      </c>
      <c r="O1652" s="13">
        <f t="shared" si="1122"/>
        <v>0</v>
      </c>
      <c r="P1652" s="4">
        <f t="shared" si="1128"/>
        <v>0</v>
      </c>
      <c r="Q1652" s="4">
        <f t="shared" si="1129"/>
        <v>0</v>
      </c>
      <c r="R1652">
        <f t="shared" si="1106"/>
        <v>5</v>
      </c>
      <c r="S1652" s="4">
        <f t="shared" si="1107"/>
        <v>1</v>
      </c>
      <c r="T1652" s="15">
        <f t="shared" si="1108"/>
        <v>0</v>
      </c>
      <c r="U1652" s="4">
        <f t="shared" si="1109"/>
        <v>0</v>
      </c>
      <c r="V1652" s="4">
        <f t="shared" si="1110"/>
        <v>0</v>
      </c>
      <c r="W1652" s="4">
        <f t="shared" si="1111"/>
        <v>1</v>
      </c>
      <c r="X1652" s="6">
        <f t="shared" si="1112"/>
        <v>0</v>
      </c>
      <c r="Y1652" s="4">
        <f t="shared" si="1113"/>
        <v>0</v>
      </c>
      <c r="Z1652" s="6">
        <f t="shared" si="1114"/>
        <v>0</v>
      </c>
      <c r="AA1652" s="18">
        <f t="shared" si="1115"/>
        <v>5</v>
      </c>
      <c r="AB1652" s="9" t="str">
        <f t="shared" si="1130"/>
        <v>E2E</v>
      </c>
      <c r="AC1652" s="9" t="str">
        <f>_xlfn.XLOOKUP(R1652,Sheet2!$H$3:$H$258,Sheet2!$I$3:$I$258,"-----")</f>
        <v>*****</v>
      </c>
      <c r="AD1652" s="9" t="str">
        <f>_xlfn.XLOOKUP(VALUE(AE1652),Sheet2!$N$3:$N$1000,Sheet2!$O$3:$O$1000,"********")</f>
        <v>E2E</v>
      </c>
      <c r="AE1652" t="str">
        <f t="shared" si="1125"/>
        <v>3437</v>
      </c>
      <c r="AF1652" s="9" t="str">
        <f>IF(R1652&lt;200,"+"&amp;TEXT(R1652,"0"),"-"&amp;TEXT(_xlfn.XLOOKUP(R1652,Sheet2!$K$3:$K$130,Sheet2!$L$3:$L$130,"-----"),"0"))</f>
        <v>+5</v>
      </c>
      <c r="AG1652" s="9" t="str">
        <f t="shared" si="1131"/>
        <v/>
      </c>
      <c r="AH1652" s="9" t="str">
        <f t="shared" si="1132"/>
        <v>JMP E2E</v>
      </c>
      <c r="AI1652" t="str">
        <f t="shared" si="1133"/>
        <v>0,E2E</v>
      </c>
      <c r="AJ1652" s="16" t="str">
        <f t="shared" si="1134"/>
        <v>E2E</v>
      </c>
      <c r="AK1652" t="str">
        <f t="shared" si="1135"/>
        <v>NEG 0,0,SNR</v>
      </c>
      <c r="AL1652" s="4" t="str">
        <f t="shared" si="1136"/>
        <v>NEG</v>
      </c>
      <c r="AM1652" s="4" t="str">
        <f t="shared" si="1137"/>
        <v/>
      </c>
      <c r="AN1652" s="4" t="str">
        <f t="shared" si="1138"/>
        <v/>
      </c>
      <c r="AO1652" s="4" t="str">
        <f t="shared" si="1139"/>
        <v/>
      </c>
      <c r="AP1652" s="15" t="str">
        <f t="shared" si="1140"/>
        <v>,SNR</v>
      </c>
      <c r="AQ1652" s="9" t="str">
        <f>_xlfn.XLOOKUP(D1652,Sheet2!$E$3:$E$101,Sheet2!$F$3:$F$101,"******************")</f>
        <v>******************</v>
      </c>
      <c r="AR1652" s="33" t="str">
        <f t="shared" si="1126"/>
        <v>DIA 0,0</v>
      </c>
      <c r="AS1652" s="9" t="str">
        <f t="shared" si="1127"/>
        <v>DIA</v>
      </c>
      <c r="AT1652" s="4">
        <f t="shared" si="1141"/>
        <v>0</v>
      </c>
      <c r="AU1652" s="6">
        <f t="shared" si="1142"/>
        <v>0</v>
      </c>
      <c r="AV1652" s="4" t="str">
        <f t="shared" si="1143"/>
        <v/>
      </c>
      <c r="AW1652" s="4">
        <f t="shared" si="1144"/>
        <v>5</v>
      </c>
      <c r="AX1652" s="4">
        <f>_xlfn.XLOOKUP(AW1652,Sheet2!$Q$3:$Q$66,Sheet2!$R$3:$R$66,"**")</f>
        <v>0</v>
      </c>
      <c r="AY1652" s="4">
        <f t="shared" si="1145"/>
        <v>1</v>
      </c>
      <c r="AZ1652" s="16" t="str">
        <f t="shared" si="1146"/>
        <v>SKPBN</v>
      </c>
    </row>
    <row r="1653" spans="1:52" x14ac:dyDescent="0.35">
      <c r="B1653" s="3">
        <v>52</v>
      </c>
      <c r="C1653" s="1">
        <f t="shared" si="1149"/>
        <v>3433</v>
      </c>
      <c r="D1653" s="2">
        <v>6260</v>
      </c>
      <c r="E1653" s="2" t="str">
        <f>_xlfn.XLOOKUP(C1653,Sheet2!$N$3:$N$1000,Sheet2!$O$3:$O$1000,"")</f>
        <v/>
      </c>
      <c r="F1653" s="9" t="str">
        <f t="shared" si="1147"/>
        <v>CHECK</v>
      </c>
      <c r="G1653" s="4" t="str">
        <f t="shared" si="1123"/>
        <v>14</v>
      </c>
      <c r="H1653" s="4">
        <f t="shared" si="1124"/>
        <v>260</v>
      </c>
      <c r="I1653" s="6">
        <f t="shared" si="1116"/>
        <v>0</v>
      </c>
      <c r="J1653" s="6">
        <f t="shared" si="1117"/>
        <v>0</v>
      </c>
      <c r="K1653" s="6">
        <f t="shared" si="1118"/>
        <v>6</v>
      </c>
      <c r="L1653" s="6">
        <f t="shared" si="1119"/>
        <v>2</v>
      </c>
      <c r="M1653" s="6">
        <f t="shared" si="1120"/>
        <v>6</v>
      </c>
      <c r="N1653" s="6">
        <f t="shared" si="1121"/>
        <v>0</v>
      </c>
      <c r="O1653" s="13">
        <f t="shared" si="1122"/>
        <v>1</v>
      </c>
      <c r="P1653" s="4">
        <f t="shared" si="1128"/>
        <v>0</v>
      </c>
      <c r="Q1653" s="4">
        <f t="shared" si="1129"/>
        <v>1</v>
      </c>
      <c r="R1653">
        <f t="shared" ref="R1653:R1716" si="1150">(MOD(L1653,4)*100)+(M1653*10)+N1653</f>
        <v>260</v>
      </c>
      <c r="S1653" s="4">
        <f t="shared" ref="S1653:S1716" si="1151">(MOD(K1653,2)*2)+INT(L1653/4)</f>
        <v>0</v>
      </c>
      <c r="T1653" s="15">
        <f t="shared" ref="T1653:T1716" si="1152">MOD(INT(K1653/2),2)</f>
        <v>1</v>
      </c>
      <c r="U1653" s="4">
        <f t="shared" ref="U1653:U1716" si="1153">INT(J1653/2)</f>
        <v>0</v>
      </c>
      <c r="V1653" s="4">
        <f t="shared" ref="V1653:V1716" si="1154">(MOD(J1653,2)*2)+INT(K1653/4)</f>
        <v>1</v>
      </c>
      <c r="W1653" s="4">
        <f t="shared" ref="W1653:W1716" si="1155">(MOD(K1653,4)*2)+INT(L1653/4)</f>
        <v>4</v>
      </c>
      <c r="X1653" s="6">
        <f t="shared" ref="X1653:X1716" si="1156">MOD(L1653,4)</f>
        <v>2</v>
      </c>
      <c r="Y1653" s="4">
        <f t="shared" ref="Y1653:Y1716" si="1157">INT(M1653/2)</f>
        <v>3</v>
      </c>
      <c r="Z1653" s="6">
        <f t="shared" ref="Z1653:Z1716" si="1158">MOD(M1653,2)</f>
        <v>0</v>
      </c>
      <c r="AA1653" s="18">
        <f t="shared" ref="AA1653:AA1716" si="1159">N1653</f>
        <v>0</v>
      </c>
      <c r="AB1653" s="9" t="str">
        <f t="shared" si="1130"/>
        <v>ICHK</v>
      </c>
      <c r="AC1653" s="9" t="str">
        <f>_xlfn.XLOOKUP(R1653,Sheet2!$H$3:$H$258,Sheet2!$I$3:$I$258,"-----")</f>
        <v>ICHK</v>
      </c>
      <c r="AD1653" s="9" t="str">
        <f>_xlfn.XLOOKUP(VALUE(AE1653),Sheet2!$N$3:$N$1000,Sheet2!$O$3:$O$1000,"********")</f>
        <v>********</v>
      </c>
      <c r="AE1653" t="str">
        <f t="shared" si="1125"/>
        <v>3313</v>
      </c>
      <c r="AF1653" s="9" t="str">
        <f>IF(R1653&lt;200,"+"&amp;TEXT(R1653,"0"),"-"&amp;TEXT(_xlfn.XLOOKUP(R1653,Sheet2!$K$3:$K$130,Sheet2!$L$3:$L$130,"-----"),"0"))</f>
        <v>-120</v>
      </c>
      <c r="AG1653" s="9" t="str">
        <f t="shared" si="1131"/>
        <v>@</v>
      </c>
      <c r="AH1653" s="9" t="str">
        <f t="shared" si="1132"/>
        <v>JSR @ICHK</v>
      </c>
      <c r="AI1653" t="str">
        <f t="shared" si="1133"/>
        <v>1,@ICHK</v>
      </c>
      <c r="AJ1653" s="16" t="str">
        <f t="shared" si="1134"/>
        <v>@ICHK</v>
      </c>
      <c r="AK1653" t="str">
        <f t="shared" si="1135"/>
        <v>ADCCR 0,1</v>
      </c>
      <c r="AL1653" s="4" t="str">
        <f t="shared" si="1136"/>
        <v>ADC</v>
      </c>
      <c r="AM1653" s="4" t="str">
        <f t="shared" si="1137"/>
        <v>R</v>
      </c>
      <c r="AN1653" s="4" t="str">
        <f t="shared" si="1138"/>
        <v>C</v>
      </c>
      <c r="AO1653" s="4" t="str">
        <f t="shared" si="1139"/>
        <v/>
      </c>
      <c r="AP1653" s="15" t="str">
        <f t="shared" si="1140"/>
        <v/>
      </c>
      <c r="AQ1653" s="9" t="str">
        <f>_xlfn.XLOOKUP(D1653,Sheet2!$E$3:$E$101,Sheet2!$F$3:$F$101,"******************")</f>
        <v>CHECK</v>
      </c>
      <c r="AR1653" s="33" t="str">
        <f t="shared" si="1126"/>
        <v>DOBC 1,**</v>
      </c>
      <c r="AS1653" s="9" t="str">
        <f t="shared" si="1127"/>
        <v>DOBC</v>
      </c>
      <c r="AT1653" s="4">
        <f t="shared" si="1141"/>
        <v>1</v>
      </c>
      <c r="AU1653" s="6">
        <f t="shared" si="1142"/>
        <v>2</v>
      </c>
      <c r="AV1653" s="4" t="str">
        <f t="shared" si="1143"/>
        <v>C</v>
      </c>
      <c r="AW1653" s="4">
        <f t="shared" si="1144"/>
        <v>60</v>
      </c>
      <c r="AX1653" s="4" t="str">
        <f>_xlfn.XLOOKUP(AW1653,Sheet2!$Q$3:$Q$66,Sheet2!$R$3:$R$66,"**")</f>
        <v>**</v>
      </c>
      <c r="AY1653" s="4">
        <f t="shared" si="1145"/>
        <v>4</v>
      </c>
      <c r="AZ1653" s="16" t="str">
        <f t="shared" si="1146"/>
        <v>SKPDN</v>
      </c>
    </row>
    <row r="1654" spans="1:52" x14ac:dyDescent="0.35">
      <c r="B1654" s="3">
        <f t="shared" si="1148"/>
        <v>53</v>
      </c>
      <c r="C1654" s="1">
        <f t="shared" si="1149"/>
        <v>3434</v>
      </c>
      <c r="D1654" s="2">
        <v>6330</v>
      </c>
      <c r="E1654" s="2" t="str">
        <f>_xlfn.XLOOKUP(C1654,Sheet2!$N$3:$N$1000,Sheet2!$O$3:$O$1000,"")</f>
        <v/>
      </c>
      <c r="F1654" s="9" t="str">
        <f t="shared" si="1147"/>
        <v>PRGEND</v>
      </c>
      <c r="G1654" s="4" t="str">
        <f t="shared" si="1123"/>
        <v>14</v>
      </c>
      <c r="H1654" s="4">
        <f t="shared" si="1124"/>
        <v>330</v>
      </c>
      <c r="I1654" s="6">
        <f t="shared" si="1116"/>
        <v>0</v>
      </c>
      <c r="J1654" s="6">
        <f t="shared" si="1117"/>
        <v>0</v>
      </c>
      <c r="K1654" s="6">
        <f t="shared" si="1118"/>
        <v>6</v>
      </c>
      <c r="L1654" s="6">
        <f t="shared" si="1119"/>
        <v>3</v>
      </c>
      <c r="M1654" s="6">
        <f t="shared" si="1120"/>
        <v>3</v>
      </c>
      <c r="N1654" s="6">
        <f t="shared" si="1121"/>
        <v>0</v>
      </c>
      <c r="O1654" s="13">
        <f t="shared" si="1122"/>
        <v>1</v>
      </c>
      <c r="P1654" s="4">
        <f t="shared" si="1128"/>
        <v>0</v>
      </c>
      <c r="Q1654" s="4">
        <f t="shared" si="1129"/>
        <v>1</v>
      </c>
      <c r="R1654">
        <f t="shared" si="1150"/>
        <v>330</v>
      </c>
      <c r="S1654" s="4">
        <f t="shared" si="1151"/>
        <v>0</v>
      </c>
      <c r="T1654" s="15">
        <f t="shared" si="1152"/>
        <v>1</v>
      </c>
      <c r="U1654" s="4">
        <f t="shared" si="1153"/>
        <v>0</v>
      </c>
      <c r="V1654" s="4">
        <f t="shared" si="1154"/>
        <v>1</v>
      </c>
      <c r="W1654" s="4">
        <f t="shared" si="1155"/>
        <v>4</v>
      </c>
      <c r="X1654" s="6">
        <f t="shared" si="1156"/>
        <v>3</v>
      </c>
      <c r="Y1654" s="4">
        <f t="shared" si="1157"/>
        <v>1</v>
      </c>
      <c r="Z1654" s="6">
        <f t="shared" si="1158"/>
        <v>1</v>
      </c>
      <c r="AA1654" s="18">
        <f t="shared" si="1159"/>
        <v>0</v>
      </c>
      <c r="AB1654" s="9" t="str">
        <f t="shared" si="1130"/>
        <v>*****</v>
      </c>
      <c r="AC1654" s="9" t="str">
        <f>_xlfn.XLOOKUP(R1654,Sheet2!$H$3:$H$258,Sheet2!$I$3:$I$258,"-----")</f>
        <v>*****</v>
      </c>
      <c r="AD1654" s="9" t="str">
        <f>_xlfn.XLOOKUP(VALUE(AE1654),Sheet2!$N$3:$N$1000,Sheet2!$O$3:$O$1000,"********")</f>
        <v>********</v>
      </c>
      <c r="AE1654" t="str">
        <f t="shared" si="1125"/>
        <v>3364</v>
      </c>
      <c r="AF1654" s="9" t="str">
        <f>IF(R1654&lt;200,"+"&amp;TEXT(R1654,"0"),"-"&amp;TEXT(_xlfn.XLOOKUP(R1654,Sheet2!$K$3:$K$130,Sheet2!$L$3:$L$130,"-----"),"0"))</f>
        <v>-50</v>
      </c>
      <c r="AG1654" s="9" t="str">
        <f t="shared" si="1131"/>
        <v>@</v>
      </c>
      <c r="AH1654" s="9" t="str">
        <f t="shared" si="1132"/>
        <v>JSR @*****</v>
      </c>
      <c r="AI1654" t="str">
        <f t="shared" si="1133"/>
        <v>1,@*****</v>
      </c>
      <c r="AJ1654" s="16" t="str">
        <f t="shared" si="1134"/>
        <v>@*****</v>
      </c>
      <c r="AK1654" t="str">
        <f t="shared" si="1135"/>
        <v>ADCZS# 0,1</v>
      </c>
      <c r="AL1654" s="4" t="str">
        <f t="shared" si="1136"/>
        <v>ADC</v>
      </c>
      <c r="AM1654" s="4" t="str">
        <f t="shared" si="1137"/>
        <v>S</v>
      </c>
      <c r="AN1654" s="4" t="str">
        <f t="shared" si="1138"/>
        <v>Z</v>
      </c>
      <c r="AO1654" s="4" t="str">
        <f t="shared" si="1139"/>
        <v>#</v>
      </c>
      <c r="AP1654" s="15" t="str">
        <f t="shared" si="1140"/>
        <v/>
      </c>
      <c r="AQ1654" s="9" t="str">
        <f>_xlfn.XLOOKUP(D1654,Sheet2!$E$3:$E$101,Sheet2!$F$3:$F$101,"******************")</f>
        <v>PRGEND</v>
      </c>
      <c r="AR1654" s="33" t="str">
        <f t="shared" si="1126"/>
        <v>DOBP 1,IBM1</v>
      </c>
      <c r="AS1654" s="9" t="str">
        <f t="shared" si="1127"/>
        <v>DOBP</v>
      </c>
      <c r="AT1654" s="4">
        <f t="shared" si="1141"/>
        <v>1</v>
      </c>
      <c r="AU1654" s="6">
        <f t="shared" si="1142"/>
        <v>3</v>
      </c>
      <c r="AV1654" s="4" t="str">
        <f t="shared" si="1143"/>
        <v>P</v>
      </c>
      <c r="AW1654" s="4">
        <f t="shared" si="1144"/>
        <v>30</v>
      </c>
      <c r="AX1654" s="4" t="str">
        <f>_xlfn.XLOOKUP(AW1654,Sheet2!$Q$3:$Q$66,Sheet2!$R$3:$R$66,"**")</f>
        <v>IBM1</v>
      </c>
      <c r="AY1654" s="4">
        <f t="shared" si="1145"/>
        <v>4</v>
      </c>
      <c r="AZ1654" s="16" t="str">
        <f t="shared" si="1146"/>
        <v>SKPDZ</v>
      </c>
    </row>
    <row r="1655" spans="1:52" x14ac:dyDescent="0.35">
      <c r="B1655" s="3">
        <f t="shared" si="1148"/>
        <v>54</v>
      </c>
      <c r="C1655" s="1">
        <f t="shared" si="1149"/>
        <v>3435</v>
      </c>
      <c r="D1655" s="2">
        <v>6730</v>
      </c>
      <c r="E1655" s="2" t="str">
        <f>_xlfn.XLOOKUP(C1655,Sheet2!$N$3:$N$1000,Sheet2!$O$3:$O$1000,"")</f>
        <v/>
      </c>
      <c r="F1655" s="9" t="str">
        <f t="shared" si="1147"/>
        <v>PRGEND+400</v>
      </c>
      <c r="G1655" s="4" t="str">
        <f t="shared" si="1123"/>
        <v>15</v>
      </c>
      <c r="H1655" s="4">
        <f t="shared" si="1124"/>
        <v>330</v>
      </c>
      <c r="I1655" s="6">
        <f t="shared" si="1116"/>
        <v>0</v>
      </c>
      <c r="J1655" s="6">
        <f t="shared" si="1117"/>
        <v>0</v>
      </c>
      <c r="K1655" s="6">
        <f t="shared" si="1118"/>
        <v>6</v>
      </c>
      <c r="L1655" s="6">
        <f t="shared" si="1119"/>
        <v>7</v>
      </c>
      <c r="M1655" s="6">
        <f t="shared" si="1120"/>
        <v>3</v>
      </c>
      <c r="N1655" s="6">
        <f t="shared" si="1121"/>
        <v>0</v>
      </c>
      <c r="O1655" s="13">
        <f t="shared" si="1122"/>
        <v>1</v>
      </c>
      <c r="P1655" s="4">
        <f t="shared" si="1128"/>
        <v>0</v>
      </c>
      <c r="Q1655" s="4">
        <f t="shared" si="1129"/>
        <v>1</v>
      </c>
      <c r="R1655">
        <f t="shared" si="1150"/>
        <v>330</v>
      </c>
      <c r="S1655" s="4">
        <f t="shared" si="1151"/>
        <v>1</v>
      </c>
      <c r="T1655" s="15">
        <f t="shared" si="1152"/>
        <v>1</v>
      </c>
      <c r="U1655" s="4">
        <f t="shared" si="1153"/>
        <v>0</v>
      </c>
      <c r="V1655" s="4">
        <f t="shared" si="1154"/>
        <v>1</v>
      </c>
      <c r="W1655" s="4">
        <f t="shared" si="1155"/>
        <v>5</v>
      </c>
      <c r="X1655" s="6">
        <f t="shared" si="1156"/>
        <v>3</v>
      </c>
      <c r="Y1655" s="4">
        <f t="shared" si="1157"/>
        <v>1</v>
      </c>
      <c r="Z1655" s="6">
        <f t="shared" si="1158"/>
        <v>1</v>
      </c>
      <c r="AA1655" s="18">
        <f t="shared" si="1159"/>
        <v>0</v>
      </c>
      <c r="AB1655" s="9" t="str">
        <f t="shared" si="1130"/>
        <v>-50</v>
      </c>
      <c r="AC1655" s="9" t="str">
        <f>_xlfn.XLOOKUP(R1655,Sheet2!$H$3:$H$258,Sheet2!$I$3:$I$258,"-----")</f>
        <v>*****</v>
      </c>
      <c r="AD1655" s="9" t="str">
        <f>_xlfn.XLOOKUP(VALUE(AE1655),Sheet2!$N$3:$N$1000,Sheet2!$O$3:$O$1000,"********")</f>
        <v>********</v>
      </c>
      <c r="AE1655" t="str">
        <f t="shared" si="1125"/>
        <v>3365</v>
      </c>
      <c r="AF1655" s="9" t="str">
        <f>IF(R1655&lt;200,"+"&amp;TEXT(R1655,"0"),"-"&amp;TEXT(_xlfn.XLOOKUP(R1655,Sheet2!$K$3:$K$130,Sheet2!$L$3:$L$130,"-----"),"0"))</f>
        <v>-50</v>
      </c>
      <c r="AG1655" s="9" t="str">
        <f t="shared" si="1131"/>
        <v>@</v>
      </c>
      <c r="AH1655" s="9" t="str">
        <f t="shared" si="1132"/>
        <v>JSR @-50</v>
      </c>
      <c r="AI1655" t="str">
        <f t="shared" si="1133"/>
        <v>1,@-50</v>
      </c>
      <c r="AJ1655" s="16" t="str">
        <f t="shared" si="1134"/>
        <v>@-50</v>
      </c>
      <c r="AK1655" t="str">
        <f t="shared" si="1135"/>
        <v>SUBZS# 0,1</v>
      </c>
      <c r="AL1655" s="4" t="str">
        <f t="shared" si="1136"/>
        <v>SUB</v>
      </c>
      <c r="AM1655" s="4" t="str">
        <f t="shared" si="1137"/>
        <v>S</v>
      </c>
      <c r="AN1655" s="4" t="str">
        <f t="shared" si="1138"/>
        <v>Z</v>
      </c>
      <c r="AO1655" s="4" t="str">
        <f t="shared" si="1139"/>
        <v>#</v>
      </c>
      <c r="AP1655" s="15" t="str">
        <f t="shared" si="1140"/>
        <v/>
      </c>
      <c r="AQ1655" s="9" t="str">
        <f>_xlfn.XLOOKUP(D1655,Sheet2!$E$3:$E$101,Sheet2!$F$3:$F$101,"******************")</f>
        <v>PRGEND+400</v>
      </c>
      <c r="AR1655" s="33" t="str">
        <f t="shared" si="1126"/>
        <v>DICP 1,IBM1</v>
      </c>
      <c r="AS1655" s="9" t="str">
        <f t="shared" si="1127"/>
        <v>DICP</v>
      </c>
      <c r="AT1655" s="4">
        <f t="shared" si="1141"/>
        <v>1</v>
      </c>
      <c r="AU1655" s="6">
        <f t="shared" si="1142"/>
        <v>3</v>
      </c>
      <c r="AV1655" s="4" t="str">
        <f t="shared" si="1143"/>
        <v>P</v>
      </c>
      <c r="AW1655" s="4">
        <f t="shared" si="1144"/>
        <v>30</v>
      </c>
      <c r="AX1655" s="4" t="str">
        <f>_xlfn.XLOOKUP(AW1655,Sheet2!$Q$3:$Q$66,Sheet2!$R$3:$R$66,"**")</f>
        <v>IBM1</v>
      </c>
      <c r="AY1655" s="4">
        <f t="shared" si="1145"/>
        <v>5</v>
      </c>
      <c r="AZ1655" s="16" t="str">
        <f t="shared" si="1146"/>
        <v>SKPDZ</v>
      </c>
    </row>
    <row r="1656" spans="1:52" x14ac:dyDescent="0.35">
      <c r="B1656" s="3">
        <f t="shared" si="1148"/>
        <v>55</v>
      </c>
      <c r="C1656" s="1">
        <f t="shared" si="1149"/>
        <v>3436</v>
      </c>
      <c r="D1656" s="2">
        <v>6242</v>
      </c>
      <c r="E1656" s="2" t="str">
        <f>_xlfn.XLOOKUP(C1656,Sheet2!$N$3:$N$1000,Sheet2!$O$3:$O$1000,"")</f>
        <v/>
      </c>
      <c r="F1656" s="9" t="str">
        <f t="shared" si="1147"/>
        <v>EHALT</v>
      </c>
      <c r="G1656" s="4" t="str">
        <f t="shared" si="1123"/>
        <v>14</v>
      </c>
      <c r="H1656" s="4">
        <f t="shared" si="1124"/>
        <v>242</v>
      </c>
      <c r="I1656" s="6">
        <f t="shared" si="1116"/>
        <v>0</v>
      </c>
      <c r="J1656" s="6">
        <f t="shared" si="1117"/>
        <v>0</v>
      </c>
      <c r="K1656" s="6">
        <f t="shared" si="1118"/>
        <v>6</v>
      </c>
      <c r="L1656" s="6">
        <f t="shared" si="1119"/>
        <v>2</v>
      </c>
      <c r="M1656" s="6">
        <f t="shared" si="1120"/>
        <v>4</v>
      </c>
      <c r="N1656" s="6">
        <f t="shared" si="1121"/>
        <v>2</v>
      </c>
      <c r="O1656" s="13">
        <f t="shared" si="1122"/>
        <v>1</v>
      </c>
      <c r="P1656" s="4">
        <f t="shared" si="1128"/>
        <v>0</v>
      </c>
      <c r="Q1656" s="4">
        <f t="shared" si="1129"/>
        <v>1</v>
      </c>
      <c r="R1656">
        <f t="shared" si="1150"/>
        <v>242</v>
      </c>
      <c r="S1656" s="4">
        <f t="shared" si="1151"/>
        <v>0</v>
      </c>
      <c r="T1656" s="15">
        <f t="shared" si="1152"/>
        <v>1</v>
      </c>
      <c r="U1656" s="4">
        <f t="shared" si="1153"/>
        <v>0</v>
      </c>
      <c r="V1656" s="4">
        <f t="shared" si="1154"/>
        <v>1</v>
      </c>
      <c r="W1656" s="4">
        <f t="shared" si="1155"/>
        <v>4</v>
      </c>
      <c r="X1656" s="6">
        <f t="shared" si="1156"/>
        <v>2</v>
      </c>
      <c r="Y1656" s="4">
        <f t="shared" si="1157"/>
        <v>2</v>
      </c>
      <c r="Z1656" s="6">
        <f t="shared" si="1158"/>
        <v>0</v>
      </c>
      <c r="AA1656" s="18">
        <f t="shared" si="1159"/>
        <v>2</v>
      </c>
      <c r="AB1656" s="9" t="str">
        <f t="shared" si="1130"/>
        <v>I.EHA</v>
      </c>
      <c r="AC1656" s="9" t="str">
        <f>_xlfn.XLOOKUP(R1656,Sheet2!$H$3:$H$258,Sheet2!$I$3:$I$258,"-----")</f>
        <v>I.EHA</v>
      </c>
      <c r="AD1656" s="9" t="str">
        <f>_xlfn.XLOOKUP(VALUE(AE1656),Sheet2!$N$3:$N$1000,Sheet2!$O$3:$O$1000,"********")</f>
        <v>********</v>
      </c>
      <c r="AE1656" t="str">
        <f t="shared" si="1125"/>
        <v>3300</v>
      </c>
      <c r="AF1656" s="9" t="str">
        <f>IF(R1656&lt;200,"+"&amp;TEXT(R1656,"0"),"-"&amp;TEXT(_xlfn.XLOOKUP(R1656,Sheet2!$K$3:$K$130,Sheet2!$L$3:$L$130,"-----"),"0"))</f>
        <v>-136</v>
      </c>
      <c r="AG1656" s="9" t="str">
        <f t="shared" si="1131"/>
        <v>@</v>
      </c>
      <c r="AH1656" s="9" t="str">
        <f t="shared" si="1132"/>
        <v>JSR @I.EHA</v>
      </c>
      <c r="AI1656" t="str">
        <f t="shared" si="1133"/>
        <v>1,@I.EHA</v>
      </c>
      <c r="AJ1656" s="16" t="str">
        <f t="shared" si="1134"/>
        <v>@I.EHA</v>
      </c>
      <c r="AK1656" t="str">
        <f t="shared" si="1135"/>
        <v>ADCOR 0,1,SZC</v>
      </c>
      <c r="AL1656" s="4" t="str">
        <f t="shared" si="1136"/>
        <v>ADC</v>
      </c>
      <c r="AM1656" s="4" t="str">
        <f t="shared" si="1137"/>
        <v>R</v>
      </c>
      <c r="AN1656" s="4" t="str">
        <f t="shared" si="1138"/>
        <v>O</v>
      </c>
      <c r="AO1656" s="4" t="str">
        <f t="shared" si="1139"/>
        <v/>
      </c>
      <c r="AP1656" s="15" t="str">
        <f t="shared" si="1140"/>
        <v>,SZC</v>
      </c>
      <c r="AQ1656" s="9" t="str">
        <f>_xlfn.XLOOKUP(D1656,Sheet2!$E$3:$E$101,Sheet2!$F$3:$F$101,"******************")</f>
        <v>EHALT</v>
      </c>
      <c r="AR1656" s="33" t="str">
        <f t="shared" si="1126"/>
        <v>DOBC 1,**</v>
      </c>
      <c r="AS1656" s="9" t="str">
        <f t="shared" si="1127"/>
        <v>DOBC</v>
      </c>
      <c r="AT1656" s="4">
        <f t="shared" si="1141"/>
        <v>1</v>
      </c>
      <c r="AU1656" s="6">
        <f t="shared" si="1142"/>
        <v>2</v>
      </c>
      <c r="AV1656" s="4" t="str">
        <f t="shared" si="1143"/>
        <v>C</v>
      </c>
      <c r="AW1656" s="4">
        <f t="shared" si="1144"/>
        <v>42</v>
      </c>
      <c r="AX1656" s="4" t="str">
        <f>_xlfn.XLOOKUP(AW1656,Sheet2!$Q$3:$Q$66,Sheet2!$R$3:$R$66,"**")</f>
        <v>**</v>
      </c>
      <c r="AY1656" s="4">
        <f t="shared" si="1145"/>
        <v>4</v>
      </c>
      <c r="AZ1656" s="16" t="str">
        <f t="shared" si="1146"/>
        <v>SKPDN</v>
      </c>
    </row>
    <row r="1657" spans="1:52" x14ac:dyDescent="0.35">
      <c r="B1657" s="3">
        <f t="shared" si="1148"/>
        <v>56</v>
      </c>
      <c r="C1657" s="1">
        <f t="shared" si="1149"/>
        <v>3437</v>
      </c>
      <c r="D1657" s="2">
        <v>6243</v>
      </c>
      <c r="E1657" s="2" t="str">
        <f>_xlfn.XLOOKUP(C1657,Sheet2!$N$3:$N$1000,Sheet2!$O$3:$O$1000,"")</f>
        <v>E2E</v>
      </c>
      <c r="F1657" s="9" t="str">
        <f t="shared" si="1147"/>
        <v>LOOP</v>
      </c>
      <c r="G1657" s="4" t="str">
        <f t="shared" si="1123"/>
        <v>14</v>
      </c>
      <c r="H1657" s="4">
        <f t="shared" si="1124"/>
        <v>243</v>
      </c>
      <c r="I1657" s="6">
        <f t="shared" ref="I1657:I1720" si="1160">MOD(INT(D1657/100000),10)</f>
        <v>0</v>
      </c>
      <c r="J1657" s="6">
        <f t="shared" ref="J1657:J1720" si="1161">MOD(INT(D1657/10000),10)</f>
        <v>0</v>
      </c>
      <c r="K1657" s="6">
        <f t="shared" ref="K1657:K1720" si="1162">MOD(INT(D1657/1000),10)</f>
        <v>6</v>
      </c>
      <c r="L1657" s="6">
        <f t="shared" ref="L1657:L1720" si="1163">MOD(INT(D1657/100),10)</f>
        <v>2</v>
      </c>
      <c r="M1657" s="6">
        <f t="shared" ref="M1657:M1720" si="1164">MOD(INT(D1657/10),10)</f>
        <v>4</v>
      </c>
      <c r="N1657" s="6">
        <f t="shared" ref="N1657:N1720" si="1165">MOD(D1657,10)</f>
        <v>3</v>
      </c>
      <c r="O1657" s="13">
        <f t="shared" ref="O1657:O1720" si="1166">INT(K1657/4)+(J1657*2)+(I1657*16)</f>
        <v>1</v>
      </c>
      <c r="P1657" s="4">
        <f t="shared" si="1128"/>
        <v>0</v>
      </c>
      <c r="Q1657" s="4">
        <f t="shared" si="1129"/>
        <v>1</v>
      </c>
      <c r="R1657">
        <f t="shared" si="1150"/>
        <v>243</v>
      </c>
      <c r="S1657" s="4">
        <f t="shared" si="1151"/>
        <v>0</v>
      </c>
      <c r="T1657" s="15">
        <f t="shared" si="1152"/>
        <v>1</v>
      </c>
      <c r="U1657" s="4">
        <f t="shared" si="1153"/>
        <v>0</v>
      </c>
      <c r="V1657" s="4">
        <f t="shared" si="1154"/>
        <v>1</v>
      </c>
      <c r="W1657" s="4">
        <f t="shared" si="1155"/>
        <v>4</v>
      </c>
      <c r="X1657" s="6">
        <f t="shared" si="1156"/>
        <v>2</v>
      </c>
      <c r="Y1657" s="4">
        <f t="shared" si="1157"/>
        <v>2</v>
      </c>
      <c r="Z1657" s="6">
        <f t="shared" si="1158"/>
        <v>0</v>
      </c>
      <c r="AA1657" s="18">
        <f t="shared" si="1159"/>
        <v>3</v>
      </c>
      <c r="AB1657" s="9" t="str">
        <f t="shared" si="1130"/>
        <v>I.LOO</v>
      </c>
      <c r="AC1657" s="9" t="str">
        <f>_xlfn.XLOOKUP(R1657,Sheet2!$H$3:$H$258,Sheet2!$I$3:$I$258,"-----")</f>
        <v>I.LOO</v>
      </c>
      <c r="AD1657" s="9" t="str">
        <f>_xlfn.XLOOKUP(VALUE(AE1657),Sheet2!$N$3:$N$1000,Sheet2!$O$3:$O$1000,"********")</f>
        <v>********</v>
      </c>
      <c r="AE1657" t="str">
        <f t="shared" si="1125"/>
        <v>3302</v>
      </c>
      <c r="AF1657" s="9" t="str">
        <f>IF(R1657&lt;200,"+"&amp;TEXT(R1657,"0"),"-"&amp;TEXT(_xlfn.XLOOKUP(R1657,Sheet2!$K$3:$K$130,Sheet2!$L$3:$L$130,"-----"),"0"))</f>
        <v>-135</v>
      </c>
      <c r="AG1657" s="9" t="str">
        <f t="shared" si="1131"/>
        <v>@</v>
      </c>
      <c r="AH1657" s="9" t="str">
        <f t="shared" si="1132"/>
        <v>JSR @I.LOO</v>
      </c>
      <c r="AI1657" t="str">
        <f t="shared" si="1133"/>
        <v>1,@I.LOO</v>
      </c>
      <c r="AJ1657" s="16" t="str">
        <f t="shared" si="1134"/>
        <v>@I.LOO</v>
      </c>
      <c r="AK1657" t="str">
        <f t="shared" si="1135"/>
        <v>ADCOR 0,1,SNC</v>
      </c>
      <c r="AL1657" s="4" t="str">
        <f t="shared" si="1136"/>
        <v>ADC</v>
      </c>
      <c r="AM1657" s="4" t="str">
        <f t="shared" si="1137"/>
        <v>R</v>
      </c>
      <c r="AN1657" s="4" t="str">
        <f t="shared" si="1138"/>
        <v>O</v>
      </c>
      <c r="AO1657" s="4" t="str">
        <f t="shared" si="1139"/>
        <v/>
      </c>
      <c r="AP1657" s="15" t="str">
        <f t="shared" si="1140"/>
        <v>,SNC</v>
      </c>
      <c r="AQ1657" s="9" t="str">
        <f>_xlfn.XLOOKUP(D1657,Sheet2!$E$3:$E$101,Sheet2!$F$3:$F$101,"******************")</f>
        <v>LOOP</v>
      </c>
      <c r="AR1657" s="33" t="str">
        <f t="shared" si="1126"/>
        <v>DOBC 1,**</v>
      </c>
      <c r="AS1657" s="9" t="str">
        <f t="shared" si="1127"/>
        <v>DOBC</v>
      </c>
      <c r="AT1657" s="4">
        <f t="shared" si="1141"/>
        <v>1</v>
      </c>
      <c r="AU1657" s="6">
        <f t="shared" si="1142"/>
        <v>2</v>
      </c>
      <c r="AV1657" s="4" t="str">
        <f t="shared" si="1143"/>
        <v>C</v>
      </c>
      <c r="AW1657" s="4">
        <f t="shared" si="1144"/>
        <v>43</v>
      </c>
      <c r="AX1657" s="4" t="str">
        <f>_xlfn.XLOOKUP(AW1657,Sheet2!$Q$3:$Q$66,Sheet2!$R$3:$R$66,"**")</f>
        <v>**</v>
      </c>
      <c r="AY1657" s="4">
        <f t="shared" si="1145"/>
        <v>4</v>
      </c>
      <c r="AZ1657" s="16" t="str">
        <f t="shared" si="1146"/>
        <v>SKPDN</v>
      </c>
    </row>
    <row r="1658" spans="1:52" x14ac:dyDescent="0.35">
      <c r="A1658" s="5" t="s">
        <v>73</v>
      </c>
      <c r="B1658" s="3">
        <v>2</v>
      </c>
      <c r="C1658" s="1">
        <f t="shared" si="1149"/>
        <v>3440</v>
      </c>
      <c r="D1658" s="2">
        <v>6237</v>
      </c>
      <c r="E1658" s="2" t="str">
        <f>_xlfn.XLOOKUP(C1658,Sheet2!$N$3:$N$1000,Sheet2!$O$3:$O$1000,"")</f>
        <v>E3</v>
      </c>
      <c r="F1658" s="9" t="str">
        <f t="shared" si="1147"/>
        <v>JSR @ISET</v>
      </c>
      <c r="G1658" s="4" t="str">
        <f t="shared" si="1123"/>
        <v>14</v>
      </c>
      <c r="H1658" s="4">
        <f t="shared" si="1124"/>
        <v>237</v>
      </c>
      <c r="I1658" s="6">
        <f t="shared" si="1160"/>
        <v>0</v>
      </c>
      <c r="J1658" s="6">
        <f t="shared" si="1161"/>
        <v>0</v>
      </c>
      <c r="K1658" s="6">
        <f t="shared" si="1162"/>
        <v>6</v>
      </c>
      <c r="L1658" s="6">
        <f t="shared" si="1163"/>
        <v>2</v>
      </c>
      <c r="M1658" s="6">
        <f t="shared" si="1164"/>
        <v>3</v>
      </c>
      <c r="N1658" s="6">
        <f t="shared" si="1165"/>
        <v>7</v>
      </c>
      <c r="O1658" s="13">
        <f t="shared" si="1166"/>
        <v>1</v>
      </c>
      <c r="P1658" s="4">
        <f t="shared" si="1128"/>
        <v>0</v>
      </c>
      <c r="Q1658" s="4">
        <f t="shared" si="1129"/>
        <v>1</v>
      </c>
      <c r="R1658">
        <f t="shared" si="1150"/>
        <v>237</v>
      </c>
      <c r="S1658" s="4">
        <f t="shared" si="1151"/>
        <v>0</v>
      </c>
      <c r="T1658" s="15">
        <f t="shared" si="1152"/>
        <v>1</v>
      </c>
      <c r="U1658" s="4">
        <f t="shared" si="1153"/>
        <v>0</v>
      </c>
      <c r="V1658" s="4">
        <f t="shared" si="1154"/>
        <v>1</v>
      </c>
      <c r="W1658" s="4">
        <f t="shared" si="1155"/>
        <v>4</v>
      </c>
      <c r="X1658" s="6">
        <f t="shared" si="1156"/>
        <v>2</v>
      </c>
      <c r="Y1658" s="4">
        <f t="shared" si="1157"/>
        <v>1</v>
      </c>
      <c r="Z1658" s="6">
        <f t="shared" si="1158"/>
        <v>1</v>
      </c>
      <c r="AA1658" s="18">
        <f t="shared" si="1159"/>
        <v>7</v>
      </c>
      <c r="AB1658" s="9" t="str">
        <f t="shared" si="1130"/>
        <v>ISET</v>
      </c>
      <c r="AC1658" s="9" t="str">
        <f>_xlfn.XLOOKUP(R1658,Sheet2!$H$3:$H$258,Sheet2!$I$3:$I$258,"-----")</f>
        <v>ISET</v>
      </c>
      <c r="AD1658" s="9" t="str">
        <f>_xlfn.XLOOKUP(VALUE(AE1658),Sheet2!$N$3:$N$1000,Sheet2!$O$3:$O$1000,"********")</f>
        <v>********</v>
      </c>
      <c r="AE1658" t="str">
        <f t="shared" si="1125"/>
        <v>3277</v>
      </c>
      <c r="AF1658" s="9" t="str">
        <f>IF(R1658&lt;200,"+"&amp;TEXT(R1658,"0"),"-"&amp;TEXT(_xlfn.XLOOKUP(R1658,Sheet2!$K$3:$K$130,Sheet2!$L$3:$L$130,"-----"),"0"))</f>
        <v>-141</v>
      </c>
      <c r="AG1658" s="9" t="str">
        <f t="shared" si="1131"/>
        <v>@</v>
      </c>
      <c r="AH1658" s="9" t="str">
        <f t="shared" si="1132"/>
        <v>JSR @ISET</v>
      </c>
      <c r="AI1658" t="str">
        <f t="shared" si="1133"/>
        <v>1,@ISET</v>
      </c>
      <c r="AJ1658" s="16" t="str">
        <f t="shared" si="1134"/>
        <v>@ISET</v>
      </c>
      <c r="AK1658" t="str">
        <f t="shared" si="1135"/>
        <v>ADCZR# 0,1,SBN</v>
      </c>
      <c r="AL1658" s="4" t="str">
        <f t="shared" si="1136"/>
        <v>ADC</v>
      </c>
      <c r="AM1658" s="4" t="str">
        <f t="shared" si="1137"/>
        <v>R</v>
      </c>
      <c r="AN1658" s="4" t="str">
        <f t="shared" si="1138"/>
        <v>Z</v>
      </c>
      <c r="AO1658" s="4" t="str">
        <f t="shared" si="1139"/>
        <v>#</v>
      </c>
      <c r="AP1658" s="15" t="str">
        <f t="shared" si="1140"/>
        <v>,SBN</v>
      </c>
      <c r="AQ1658" s="9" t="str">
        <f>_xlfn.XLOOKUP(D1658,Sheet2!$E$3:$E$101,Sheet2!$F$3:$F$101,"******************")</f>
        <v>******************</v>
      </c>
      <c r="AR1658" s="33" t="str">
        <f t="shared" si="1126"/>
        <v>DOBC 1,**</v>
      </c>
      <c r="AS1658" s="9" t="str">
        <f t="shared" si="1127"/>
        <v>DOBC</v>
      </c>
      <c r="AT1658" s="4">
        <f t="shared" si="1141"/>
        <v>1</v>
      </c>
      <c r="AU1658" s="6">
        <f t="shared" si="1142"/>
        <v>2</v>
      </c>
      <c r="AV1658" s="4" t="str">
        <f t="shared" si="1143"/>
        <v>C</v>
      </c>
      <c r="AW1658" s="4">
        <f t="shared" si="1144"/>
        <v>37</v>
      </c>
      <c r="AX1658" s="4" t="str">
        <f>_xlfn.XLOOKUP(AW1658,Sheet2!$Q$3:$Q$66,Sheet2!$R$3:$R$66,"**")</f>
        <v>**</v>
      </c>
      <c r="AY1658" s="4">
        <f t="shared" si="1145"/>
        <v>4</v>
      </c>
      <c r="AZ1658" s="16" t="str">
        <f t="shared" si="1146"/>
        <v>SKPDN</v>
      </c>
    </row>
    <row r="1659" spans="1:52" x14ac:dyDescent="0.35">
      <c r="B1659" s="3">
        <f t="shared" si="1148"/>
        <v>3</v>
      </c>
      <c r="C1659" s="1">
        <f t="shared" si="1149"/>
        <v>3441</v>
      </c>
      <c r="D1659" s="2">
        <v>6261</v>
      </c>
      <c r="E1659" s="2" t="str">
        <f>_xlfn.XLOOKUP(C1659,Sheet2!$N$3:$N$1000,Sheet2!$O$3:$O$1000,"")</f>
        <v/>
      </c>
      <c r="F1659" s="9" t="str">
        <f t="shared" si="1147"/>
        <v>DOSEK</v>
      </c>
      <c r="G1659" s="4" t="str">
        <f t="shared" si="1123"/>
        <v>14</v>
      </c>
      <c r="H1659" s="4">
        <f t="shared" si="1124"/>
        <v>261</v>
      </c>
      <c r="I1659" s="6">
        <f t="shared" si="1160"/>
        <v>0</v>
      </c>
      <c r="J1659" s="6">
        <f t="shared" si="1161"/>
        <v>0</v>
      </c>
      <c r="K1659" s="6">
        <f t="shared" si="1162"/>
        <v>6</v>
      </c>
      <c r="L1659" s="6">
        <f t="shared" si="1163"/>
        <v>2</v>
      </c>
      <c r="M1659" s="6">
        <f t="shared" si="1164"/>
        <v>6</v>
      </c>
      <c r="N1659" s="6">
        <f t="shared" si="1165"/>
        <v>1</v>
      </c>
      <c r="O1659" s="13">
        <f t="shared" si="1166"/>
        <v>1</v>
      </c>
      <c r="P1659" s="4">
        <f t="shared" si="1128"/>
        <v>0</v>
      </c>
      <c r="Q1659" s="4">
        <f t="shared" si="1129"/>
        <v>1</v>
      </c>
      <c r="R1659">
        <f t="shared" si="1150"/>
        <v>261</v>
      </c>
      <c r="S1659" s="4">
        <f t="shared" si="1151"/>
        <v>0</v>
      </c>
      <c r="T1659" s="15">
        <f t="shared" si="1152"/>
        <v>1</v>
      </c>
      <c r="U1659" s="4">
        <f t="shared" si="1153"/>
        <v>0</v>
      </c>
      <c r="V1659" s="4">
        <f t="shared" si="1154"/>
        <v>1</v>
      </c>
      <c r="W1659" s="4">
        <f t="shared" si="1155"/>
        <v>4</v>
      </c>
      <c r="X1659" s="6">
        <f t="shared" si="1156"/>
        <v>2</v>
      </c>
      <c r="Y1659" s="4">
        <f t="shared" si="1157"/>
        <v>3</v>
      </c>
      <c r="Z1659" s="6">
        <f t="shared" si="1158"/>
        <v>0</v>
      </c>
      <c r="AA1659" s="18">
        <f t="shared" si="1159"/>
        <v>1</v>
      </c>
      <c r="AB1659" s="9" t="str">
        <f t="shared" si="1130"/>
        <v>IDOS</v>
      </c>
      <c r="AC1659" s="9" t="str">
        <f>_xlfn.XLOOKUP(R1659,Sheet2!$H$3:$H$258,Sheet2!$I$3:$I$258,"-----")</f>
        <v>IDOS</v>
      </c>
      <c r="AD1659" s="9" t="str">
        <f>_xlfn.XLOOKUP(VALUE(AE1659),Sheet2!$N$3:$N$1000,Sheet2!$O$3:$O$1000,"********")</f>
        <v>********</v>
      </c>
      <c r="AE1659" t="str">
        <f t="shared" si="1125"/>
        <v>3322</v>
      </c>
      <c r="AF1659" s="9" t="str">
        <f>IF(R1659&lt;200,"+"&amp;TEXT(R1659,"0"),"-"&amp;TEXT(_xlfn.XLOOKUP(R1659,Sheet2!$K$3:$K$130,Sheet2!$L$3:$L$130,"-----"),"0"))</f>
        <v>-117</v>
      </c>
      <c r="AG1659" s="9" t="str">
        <f t="shared" si="1131"/>
        <v>@</v>
      </c>
      <c r="AH1659" s="9" t="str">
        <f t="shared" si="1132"/>
        <v>JSR @IDOS</v>
      </c>
      <c r="AI1659" t="str">
        <f t="shared" si="1133"/>
        <v>1,@IDOS</v>
      </c>
      <c r="AJ1659" s="16" t="str">
        <f t="shared" si="1134"/>
        <v>@IDOS</v>
      </c>
      <c r="AK1659" t="str">
        <f t="shared" si="1135"/>
        <v>ADCCR 0,1,SKP</v>
      </c>
      <c r="AL1659" s="4" t="str">
        <f t="shared" si="1136"/>
        <v>ADC</v>
      </c>
      <c r="AM1659" s="4" t="str">
        <f t="shared" si="1137"/>
        <v>R</v>
      </c>
      <c r="AN1659" s="4" t="str">
        <f t="shared" si="1138"/>
        <v>C</v>
      </c>
      <c r="AO1659" s="4" t="str">
        <f t="shared" si="1139"/>
        <v/>
      </c>
      <c r="AP1659" s="15" t="str">
        <f t="shared" si="1140"/>
        <v>,SKP</v>
      </c>
      <c r="AQ1659" s="9" t="str">
        <f>_xlfn.XLOOKUP(D1659,Sheet2!$E$3:$E$101,Sheet2!$F$3:$F$101,"******************")</f>
        <v>DOSEK</v>
      </c>
      <c r="AR1659" s="33" t="str">
        <f t="shared" si="1126"/>
        <v>DOBC 1,**</v>
      </c>
      <c r="AS1659" s="9" t="str">
        <f t="shared" si="1127"/>
        <v>DOBC</v>
      </c>
      <c r="AT1659" s="4">
        <f t="shared" si="1141"/>
        <v>1</v>
      </c>
      <c r="AU1659" s="6">
        <f t="shared" si="1142"/>
        <v>2</v>
      </c>
      <c r="AV1659" s="4" t="str">
        <f t="shared" si="1143"/>
        <v>C</v>
      </c>
      <c r="AW1659" s="4">
        <f t="shared" si="1144"/>
        <v>61</v>
      </c>
      <c r="AX1659" s="4" t="str">
        <f>_xlfn.XLOOKUP(AW1659,Sheet2!$Q$3:$Q$66,Sheet2!$R$3:$R$66,"**")</f>
        <v>**</v>
      </c>
      <c r="AY1659" s="4">
        <f t="shared" si="1145"/>
        <v>4</v>
      </c>
      <c r="AZ1659" s="16" t="str">
        <f t="shared" si="1146"/>
        <v>SKPDN</v>
      </c>
    </row>
    <row r="1660" spans="1:52" x14ac:dyDescent="0.35">
      <c r="B1660" s="3">
        <f t="shared" si="1148"/>
        <v>4</v>
      </c>
      <c r="C1660" s="1">
        <f t="shared" si="1149"/>
        <v>3442</v>
      </c>
      <c r="D1660" s="2">
        <v>0</v>
      </c>
      <c r="E1660" s="2" t="str">
        <f>_xlfn.XLOOKUP(C1660,Sheet2!$N$3:$N$1000,Sheet2!$O$3:$O$1000,"")</f>
        <v/>
      </c>
      <c r="F1660" s="9" t="str">
        <f t="shared" si="1147"/>
        <v>0</v>
      </c>
      <c r="G1660" s="4" t="str">
        <f t="shared" si="1123"/>
        <v>0</v>
      </c>
      <c r="H1660" s="4">
        <f t="shared" si="1124"/>
        <v>0</v>
      </c>
      <c r="I1660" s="6">
        <f t="shared" si="1160"/>
        <v>0</v>
      </c>
      <c r="J1660" s="6">
        <f t="shared" si="1161"/>
        <v>0</v>
      </c>
      <c r="K1660" s="6">
        <f t="shared" si="1162"/>
        <v>0</v>
      </c>
      <c r="L1660" s="6">
        <f t="shared" si="1163"/>
        <v>0</v>
      </c>
      <c r="M1660" s="6">
        <f t="shared" si="1164"/>
        <v>0</v>
      </c>
      <c r="N1660" s="6">
        <f t="shared" si="1165"/>
        <v>0</v>
      </c>
      <c r="O1660" s="13">
        <f t="shared" si="1166"/>
        <v>0</v>
      </c>
      <c r="P1660" s="4">
        <f t="shared" si="1128"/>
        <v>0</v>
      </c>
      <c r="Q1660" s="4">
        <f t="shared" si="1129"/>
        <v>0</v>
      </c>
      <c r="R1660">
        <f t="shared" si="1150"/>
        <v>0</v>
      </c>
      <c r="S1660" s="4">
        <f t="shared" si="1151"/>
        <v>0</v>
      </c>
      <c r="T1660" s="15">
        <f t="shared" si="1152"/>
        <v>0</v>
      </c>
      <c r="U1660" s="4">
        <f t="shared" si="1153"/>
        <v>0</v>
      </c>
      <c r="V1660" s="4">
        <f t="shared" si="1154"/>
        <v>0</v>
      </c>
      <c r="W1660" s="4">
        <f t="shared" si="1155"/>
        <v>0</v>
      </c>
      <c r="X1660" s="6">
        <f t="shared" si="1156"/>
        <v>0</v>
      </c>
      <c r="Y1660" s="4">
        <f t="shared" si="1157"/>
        <v>0</v>
      </c>
      <c r="Z1660" s="6">
        <f t="shared" si="1158"/>
        <v>0</v>
      </c>
      <c r="AA1660" s="18">
        <f t="shared" si="1159"/>
        <v>0</v>
      </c>
      <c r="AB1660" s="9" t="str">
        <f t="shared" si="1130"/>
        <v>0</v>
      </c>
      <c r="AC1660" s="9" t="str">
        <f>_xlfn.XLOOKUP(R1660,Sheet2!$H$3:$H$258,Sheet2!$I$3:$I$258,"-----")</f>
        <v>0</v>
      </c>
      <c r="AD1660" s="9" t="str">
        <f>_xlfn.XLOOKUP(VALUE(AE1660),Sheet2!$N$3:$N$1000,Sheet2!$O$3:$O$1000,"********")</f>
        <v>********</v>
      </c>
      <c r="AE1660" t="str">
        <f t="shared" si="1125"/>
        <v>3442</v>
      </c>
      <c r="AF1660" s="9" t="str">
        <f>IF(R1660&lt;200,"+"&amp;TEXT(R1660,"0"),"-"&amp;TEXT(_xlfn.XLOOKUP(R1660,Sheet2!$K$3:$K$130,Sheet2!$L$3:$L$130,"-----"),"0"))</f>
        <v>+0</v>
      </c>
      <c r="AG1660" s="9" t="str">
        <f t="shared" si="1131"/>
        <v/>
      </c>
      <c r="AH1660" s="9" t="str">
        <f t="shared" si="1132"/>
        <v>JMP 0</v>
      </c>
      <c r="AI1660" t="str">
        <f t="shared" si="1133"/>
        <v>0,0</v>
      </c>
      <c r="AJ1660" s="16" t="str">
        <f t="shared" si="1134"/>
        <v>0</v>
      </c>
      <c r="AK1660" t="str">
        <f t="shared" si="1135"/>
        <v>COM 0,0</v>
      </c>
      <c r="AL1660" s="4" t="str">
        <f t="shared" si="1136"/>
        <v>COM</v>
      </c>
      <c r="AM1660" s="4" t="str">
        <f t="shared" si="1137"/>
        <v/>
      </c>
      <c r="AN1660" s="4" t="str">
        <f t="shared" si="1138"/>
        <v/>
      </c>
      <c r="AO1660" s="4" t="str">
        <f t="shared" si="1139"/>
        <v/>
      </c>
      <c r="AP1660" s="15" t="str">
        <f t="shared" si="1140"/>
        <v/>
      </c>
      <c r="AQ1660" s="9" t="str">
        <f>_xlfn.XLOOKUP(D1660,Sheet2!$E$3:$E$101,Sheet2!$F$3:$F$101,"******************")</f>
        <v>0</v>
      </c>
      <c r="AR1660" s="33" t="str">
        <f t="shared" si="1126"/>
        <v>NIO 0</v>
      </c>
      <c r="AS1660" s="9" t="str">
        <f t="shared" si="1127"/>
        <v>DOC</v>
      </c>
      <c r="AT1660" s="4">
        <f t="shared" si="1141"/>
        <v>0</v>
      </c>
      <c r="AU1660" s="6">
        <f t="shared" si="1142"/>
        <v>0</v>
      </c>
      <c r="AV1660" s="4" t="str">
        <f t="shared" si="1143"/>
        <v/>
      </c>
      <c r="AW1660" s="4">
        <f t="shared" si="1144"/>
        <v>0</v>
      </c>
      <c r="AX1660" s="4" t="str">
        <f>_xlfn.XLOOKUP(AW1660,Sheet2!$Q$3:$Q$66,Sheet2!$R$3:$R$66,"**")</f>
        <v>0</v>
      </c>
      <c r="AY1660" s="4">
        <f t="shared" si="1145"/>
        <v>0</v>
      </c>
      <c r="AZ1660" s="16" t="str">
        <f t="shared" si="1146"/>
        <v>SKPBN</v>
      </c>
    </row>
    <row r="1661" spans="1:52" x14ac:dyDescent="0.35">
      <c r="B1661" s="3">
        <f t="shared" si="1148"/>
        <v>5</v>
      </c>
      <c r="C1661" s="1">
        <f t="shared" si="1149"/>
        <v>3443</v>
      </c>
      <c r="D1661" s="2">
        <v>6242</v>
      </c>
      <c r="E1661" s="2" t="str">
        <f>_xlfn.XLOOKUP(C1661,Sheet2!$N$3:$N$1000,Sheet2!$O$3:$O$1000,"")</f>
        <v/>
      </c>
      <c r="F1661" s="9" t="str">
        <f t="shared" si="1147"/>
        <v>EHALT</v>
      </c>
      <c r="G1661" s="4" t="str">
        <f t="shared" si="1123"/>
        <v>14</v>
      </c>
      <c r="H1661" s="4">
        <f t="shared" si="1124"/>
        <v>242</v>
      </c>
      <c r="I1661" s="6">
        <f t="shared" si="1160"/>
        <v>0</v>
      </c>
      <c r="J1661" s="6">
        <f t="shared" si="1161"/>
        <v>0</v>
      </c>
      <c r="K1661" s="6">
        <f t="shared" si="1162"/>
        <v>6</v>
      </c>
      <c r="L1661" s="6">
        <f t="shared" si="1163"/>
        <v>2</v>
      </c>
      <c r="M1661" s="6">
        <f t="shared" si="1164"/>
        <v>4</v>
      </c>
      <c r="N1661" s="6">
        <f t="shared" si="1165"/>
        <v>2</v>
      </c>
      <c r="O1661" s="13">
        <f t="shared" si="1166"/>
        <v>1</v>
      </c>
      <c r="P1661" s="4">
        <f t="shared" si="1128"/>
        <v>0</v>
      </c>
      <c r="Q1661" s="4">
        <f t="shared" si="1129"/>
        <v>1</v>
      </c>
      <c r="R1661">
        <f t="shared" si="1150"/>
        <v>242</v>
      </c>
      <c r="S1661" s="4">
        <f t="shared" si="1151"/>
        <v>0</v>
      </c>
      <c r="T1661" s="15">
        <f t="shared" si="1152"/>
        <v>1</v>
      </c>
      <c r="U1661" s="4">
        <f t="shared" si="1153"/>
        <v>0</v>
      </c>
      <c r="V1661" s="4">
        <f t="shared" si="1154"/>
        <v>1</v>
      </c>
      <c r="W1661" s="4">
        <f t="shared" si="1155"/>
        <v>4</v>
      </c>
      <c r="X1661" s="6">
        <f t="shared" si="1156"/>
        <v>2</v>
      </c>
      <c r="Y1661" s="4">
        <f t="shared" si="1157"/>
        <v>2</v>
      </c>
      <c r="Z1661" s="6">
        <f t="shared" si="1158"/>
        <v>0</v>
      </c>
      <c r="AA1661" s="18">
        <f t="shared" si="1159"/>
        <v>2</v>
      </c>
      <c r="AB1661" s="9" t="str">
        <f t="shared" si="1130"/>
        <v>I.EHA</v>
      </c>
      <c r="AC1661" s="9" t="str">
        <f>_xlfn.XLOOKUP(R1661,Sheet2!$H$3:$H$258,Sheet2!$I$3:$I$258,"-----")</f>
        <v>I.EHA</v>
      </c>
      <c r="AD1661" s="9" t="str">
        <f>_xlfn.XLOOKUP(VALUE(AE1661),Sheet2!$N$3:$N$1000,Sheet2!$O$3:$O$1000,"********")</f>
        <v>********</v>
      </c>
      <c r="AE1661" t="str">
        <f t="shared" si="1125"/>
        <v>3305</v>
      </c>
      <c r="AF1661" s="9" t="str">
        <f>IF(R1661&lt;200,"+"&amp;TEXT(R1661,"0"),"-"&amp;TEXT(_xlfn.XLOOKUP(R1661,Sheet2!$K$3:$K$130,Sheet2!$L$3:$L$130,"-----"),"0"))</f>
        <v>-136</v>
      </c>
      <c r="AG1661" s="9" t="str">
        <f t="shared" si="1131"/>
        <v>@</v>
      </c>
      <c r="AH1661" s="9" t="str">
        <f t="shared" si="1132"/>
        <v>JSR @I.EHA</v>
      </c>
      <c r="AI1661" t="str">
        <f t="shared" si="1133"/>
        <v>1,@I.EHA</v>
      </c>
      <c r="AJ1661" s="16" t="str">
        <f t="shared" si="1134"/>
        <v>@I.EHA</v>
      </c>
      <c r="AK1661" t="str">
        <f t="shared" si="1135"/>
        <v>ADCOR 0,1,SZC</v>
      </c>
      <c r="AL1661" s="4" t="str">
        <f t="shared" si="1136"/>
        <v>ADC</v>
      </c>
      <c r="AM1661" s="4" t="str">
        <f t="shared" si="1137"/>
        <v>R</v>
      </c>
      <c r="AN1661" s="4" t="str">
        <f t="shared" si="1138"/>
        <v>O</v>
      </c>
      <c r="AO1661" s="4" t="str">
        <f t="shared" si="1139"/>
        <v/>
      </c>
      <c r="AP1661" s="15" t="str">
        <f t="shared" si="1140"/>
        <v>,SZC</v>
      </c>
      <c r="AQ1661" s="9" t="str">
        <f>_xlfn.XLOOKUP(D1661,Sheet2!$E$3:$E$101,Sheet2!$F$3:$F$101,"******************")</f>
        <v>EHALT</v>
      </c>
      <c r="AR1661" s="33" t="str">
        <f t="shared" si="1126"/>
        <v>DOBC 1,**</v>
      </c>
      <c r="AS1661" s="9" t="str">
        <f t="shared" si="1127"/>
        <v>DOBC</v>
      </c>
      <c r="AT1661" s="4">
        <f t="shared" si="1141"/>
        <v>1</v>
      </c>
      <c r="AU1661" s="6">
        <f t="shared" si="1142"/>
        <v>2</v>
      </c>
      <c r="AV1661" s="4" t="str">
        <f t="shared" si="1143"/>
        <v>C</v>
      </c>
      <c r="AW1661" s="4">
        <f t="shared" si="1144"/>
        <v>42</v>
      </c>
      <c r="AX1661" s="4" t="str">
        <f>_xlfn.XLOOKUP(AW1661,Sheet2!$Q$3:$Q$66,Sheet2!$R$3:$R$66,"**")</f>
        <v>**</v>
      </c>
      <c r="AY1661" s="4">
        <f t="shared" si="1145"/>
        <v>4</v>
      </c>
      <c r="AZ1661" s="16" t="str">
        <f t="shared" si="1146"/>
        <v>SKPDN</v>
      </c>
    </row>
    <row r="1662" spans="1:52" x14ac:dyDescent="0.35">
      <c r="B1662" s="3">
        <f t="shared" si="1148"/>
        <v>6</v>
      </c>
      <c r="C1662" s="1">
        <f t="shared" si="1149"/>
        <v>3444</v>
      </c>
      <c r="D1662" s="2">
        <v>422</v>
      </c>
      <c r="E1662" s="2" t="str">
        <f>_xlfn.XLOOKUP(C1662,Sheet2!$N$3:$N$1000,Sheet2!$O$3:$O$1000,"")</f>
        <v/>
      </c>
      <c r="F1662" s="9" t="str">
        <f t="shared" si="1147"/>
        <v>JMP E3E</v>
      </c>
      <c r="G1662" s="4" t="str">
        <f t="shared" si="1123"/>
        <v>1</v>
      </c>
      <c r="H1662" s="4">
        <f t="shared" si="1124"/>
        <v>22</v>
      </c>
      <c r="I1662" s="6">
        <f t="shared" si="1160"/>
        <v>0</v>
      </c>
      <c r="J1662" s="6">
        <f t="shared" si="1161"/>
        <v>0</v>
      </c>
      <c r="K1662" s="6">
        <f t="shared" si="1162"/>
        <v>0</v>
      </c>
      <c r="L1662" s="6">
        <f t="shared" si="1163"/>
        <v>4</v>
      </c>
      <c r="M1662" s="6">
        <f t="shared" si="1164"/>
        <v>2</v>
      </c>
      <c r="N1662" s="6">
        <f t="shared" si="1165"/>
        <v>2</v>
      </c>
      <c r="O1662" s="13">
        <f t="shared" si="1166"/>
        <v>0</v>
      </c>
      <c r="P1662" s="4">
        <f t="shared" si="1128"/>
        <v>0</v>
      </c>
      <c r="Q1662" s="4">
        <f t="shared" si="1129"/>
        <v>0</v>
      </c>
      <c r="R1662">
        <f t="shared" si="1150"/>
        <v>22</v>
      </c>
      <c r="S1662" s="4">
        <f t="shared" si="1151"/>
        <v>1</v>
      </c>
      <c r="T1662" s="15">
        <f t="shared" si="1152"/>
        <v>0</v>
      </c>
      <c r="U1662" s="4">
        <f t="shared" si="1153"/>
        <v>0</v>
      </c>
      <c r="V1662" s="4">
        <f t="shared" si="1154"/>
        <v>0</v>
      </c>
      <c r="W1662" s="4">
        <f t="shared" si="1155"/>
        <v>1</v>
      </c>
      <c r="X1662" s="6">
        <f t="shared" si="1156"/>
        <v>0</v>
      </c>
      <c r="Y1662" s="4">
        <f t="shared" si="1157"/>
        <v>1</v>
      </c>
      <c r="Z1662" s="6">
        <f t="shared" si="1158"/>
        <v>0</v>
      </c>
      <c r="AA1662" s="18">
        <f t="shared" si="1159"/>
        <v>2</v>
      </c>
      <c r="AB1662" s="9" t="str">
        <f t="shared" si="1130"/>
        <v>E3E</v>
      </c>
      <c r="AC1662" s="9" t="str">
        <f>_xlfn.XLOOKUP(R1662,Sheet2!$H$3:$H$258,Sheet2!$I$3:$I$258,"-----")</f>
        <v>*****</v>
      </c>
      <c r="AD1662" s="9" t="str">
        <f>_xlfn.XLOOKUP(VALUE(AE1662),Sheet2!$N$3:$N$1000,Sheet2!$O$3:$O$1000,"********")</f>
        <v>E3E</v>
      </c>
      <c r="AE1662" t="str">
        <f t="shared" si="1125"/>
        <v>3466</v>
      </c>
      <c r="AF1662" s="9" t="str">
        <f>IF(R1662&lt;200,"+"&amp;TEXT(R1662,"0"),"-"&amp;TEXT(_xlfn.XLOOKUP(R1662,Sheet2!$K$3:$K$130,Sheet2!$L$3:$L$130,"-----"),"0"))</f>
        <v>+22</v>
      </c>
      <c r="AG1662" s="9" t="str">
        <f t="shared" si="1131"/>
        <v/>
      </c>
      <c r="AH1662" s="9" t="str">
        <f t="shared" si="1132"/>
        <v>JMP E3E</v>
      </c>
      <c r="AI1662" t="str">
        <f t="shared" si="1133"/>
        <v>0,E3E</v>
      </c>
      <c r="AJ1662" s="16" t="str">
        <f t="shared" si="1134"/>
        <v>E3E</v>
      </c>
      <c r="AK1662" t="str">
        <f t="shared" si="1135"/>
        <v>NEGZ 0,0,SZC</v>
      </c>
      <c r="AL1662" s="4" t="str">
        <f t="shared" si="1136"/>
        <v>NEG</v>
      </c>
      <c r="AM1662" s="4" t="str">
        <f t="shared" si="1137"/>
        <v/>
      </c>
      <c r="AN1662" s="4" t="str">
        <f t="shared" si="1138"/>
        <v>Z</v>
      </c>
      <c r="AO1662" s="4" t="str">
        <f t="shared" si="1139"/>
        <v/>
      </c>
      <c r="AP1662" s="15" t="str">
        <f t="shared" si="1140"/>
        <v>,SZC</v>
      </c>
      <c r="AQ1662" s="9" t="str">
        <f>_xlfn.XLOOKUP(D1662,Sheet2!$E$3:$E$101,Sheet2!$F$3:$F$101,"******************")</f>
        <v>******************</v>
      </c>
      <c r="AR1662" s="33" t="str">
        <f t="shared" si="1126"/>
        <v>DIA 0,MTA</v>
      </c>
      <c r="AS1662" s="9" t="str">
        <f t="shared" si="1127"/>
        <v>DIA</v>
      </c>
      <c r="AT1662" s="4">
        <f t="shared" si="1141"/>
        <v>0</v>
      </c>
      <c r="AU1662" s="6">
        <f t="shared" si="1142"/>
        <v>0</v>
      </c>
      <c r="AV1662" s="4" t="str">
        <f t="shared" si="1143"/>
        <v/>
      </c>
      <c r="AW1662" s="4">
        <f t="shared" si="1144"/>
        <v>22</v>
      </c>
      <c r="AX1662" s="4" t="str">
        <f>_xlfn.XLOOKUP(AW1662,Sheet2!$Q$3:$Q$66,Sheet2!$R$3:$R$66,"**")</f>
        <v>MTA</v>
      </c>
      <c r="AY1662" s="4">
        <f t="shared" si="1145"/>
        <v>1</v>
      </c>
      <c r="AZ1662" s="16" t="str">
        <f t="shared" si="1146"/>
        <v>SKPBN</v>
      </c>
    </row>
    <row r="1663" spans="1:52" x14ac:dyDescent="0.35">
      <c r="B1663" s="3">
        <v>8</v>
      </c>
      <c r="C1663" s="1">
        <f t="shared" si="1149"/>
        <v>3445</v>
      </c>
      <c r="D1663" s="2">
        <v>6255</v>
      </c>
      <c r="E1663" s="2" t="str">
        <f>_xlfn.XLOOKUP(C1663,Sheet2!$N$3:$N$1000,Sheet2!$O$3:$O$1000,"")</f>
        <v/>
      </c>
      <c r="F1663" s="9" t="str">
        <f t="shared" si="1147"/>
        <v>GENDAT</v>
      </c>
      <c r="G1663" s="4" t="str">
        <f t="shared" si="1123"/>
        <v>14</v>
      </c>
      <c r="H1663" s="4">
        <f t="shared" si="1124"/>
        <v>255</v>
      </c>
      <c r="I1663" s="6">
        <f t="shared" si="1160"/>
        <v>0</v>
      </c>
      <c r="J1663" s="6">
        <f t="shared" si="1161"/>
        <v>0</v>
      </c>
      <c r="K1663" s="6">
        <f t="shared" si="1162"/>
        <v>6</v>
      </c>
      <c r="L1663" s="6">
        <f t="shared" si="1163"/>
        <v>2</v>
      </c>
      <c r="M1663" s="6">
        <f t="shared" si="1164"/>
        <v>5</v>
      </c>
      <c r="N1663" s="6">
        <f t="shared" si="1165"/>
        <v>5</v>
      </c>
      <c r="O1663" s="13">
        <f t="shared" si="1166"/>
        <v>1</v>
      </c>
      <c r="P1663" s="4">
        <f t="shared" si="1128"/>
        <v>0</v>
      </c>
      <c r="Q1663" s="4">
        <f t="shared" si="1129"/>
        <v>1</v>
      </c>
      <c r="R1663">
        <f t="shared" si="1150"/>
        <v>255</v>
      </c>
      <c r="S1663" s="4">
        <f t="shared" si="1151"/>
        <v>0</v>
      </c>
      <c r="T1663" s="15">
        <f t="shared" si="1152"/>
        <v>1</v>
      </c>
      <c r="U1663" s="4">
        <f t="shared" si="1153"/>
        <v>0</v>
      </c>
      <c r="V1663" s="4">
        <f t="shared" si="1154"/>
        <v>1</v>
      </c>
      <c r="W1663" s="4">
        <f t="shared" si="1155"/>
        <v>4</v>
      </c>
      <c r="X1663" s="6">
        <f t="shared" si="1156"/>
        <v>2</v>
      </c>
      <c r="Y1663" s="4">
        <f t="shared" si="1157"/>
        <v>2</v>
      </c>
      <c r="Z1663" s="6">
        <f t="shared" si="1158"/>
        <v>1</v>
      </c>
      <c r="AA1663" s="18">
        <f t="shared" si="1159"/>
        <v>5</v>
      </c>
      <c r="AB1663" s="9" t="str">
        <f t="shared" si="1130"/>
        <v>IGEN</v>
      </c>
      <c r="AC1663" s="9" t="str">
        <f>_xlfn.XLOOKUP(R1663,Sheet2!$H$3:$H$258,Sheet2!$I$3:$I$258,"-----")</f>
        <v>IGEN</v>
      </c>
      <c r="AD1663" s="9" t="str">
        <f>_xlfn.XLOOKUP(VALUE(AE1663),Sheet2!$N$3:$N$1000,Sheet2!$O$3:$O$1000,"********")</f>
        <v>********</v>
      </c>
      <c r="AE1663" t="str">
        <f t="shared" si="1125"/>
        <v>3322</v>
      </c>
      <c r="AF1663" s="9" t="str">
        <f>IF(R1663&lt;200,"+"&amp;TEXT(R1663,"0"),"-"&amp;TEXT(_xlfn.XLOOKUP(R1663,Sheet2!$K$3:$K$130,Sheet2!$L$3:$L$130,"-----"),"0"))</f>
        <v>-123</v>
      </c>
      <c r="AG1663" s="9" t="str">
        <f t="shared" si="1131"/>
        <v>@</v>
      </c>
      <c r="AH1663" s="9" t="str">
        <f t="shared" si="1132"/>
        <v>JSR @IGEN</v>
      </c>
      <c r="AI1663" t="str">
        <f t="shared" si="1133"/>
        <v>1,@IGEN</v>
      </c>
      <c r="AJ1663" s="16" t="str">
        <f t="shared" si="1134"/>
        <v>@IGEN</v>
      </c>
      <c r="AK1663" t="str">
        <f t="shared" si="1135"/>
        <v>ADCOR# 0,1,SNR</v>
      </c>
      <c r="AL1663" s="4" t="str">
        <f t="shared" si="1136"/>
        <v>ADC</v>
      </c>
      <c r="AM1663" s="4" t="str">
        <f t="shared" si="1137"/>
        <v>R</v>
      </c>
      <c r="AN1663" s="4" t="str">
        <f t="shared" si="1138"/>
        <v>O</v>
      </c>
      <c r="AO1663" s="4" t="str">
        <f t="shared" si="1139"/>
        <v>#</v>
      </c>
      <c r="AP1663" s="15" t="str">
        <f t="shared" si="1140"/>
        <v>,SNR</v>
      </c>
      <c r="AQ1663" s="9" t="str">
        <f>_xlfn.XLOOKUP(D1663,Sheet2!$E$3:$E$101,Sheet2!$F$3:$F$101,"******************")</f>
        <v>GENDAT</v>
      </c>
      <c r="AR1663" s="33" t="str">
        <f t="shared" si="1126"/>
        <v>DOBC 1,**</v>
      </c>
      <c r="AS1663" s="9" t="str">
        <f t="shared" si="1127"/>
        <v>DOBC</v>
      </c>
      <c r="AT1663" s="4">
        <f t="shared" si="1141"/>
        <v>1</v>
      </c>
      <c r="AU1663" s="6">
        <f t="shared" si="1142"/>
        <v>2</v>
      </c>
      <c r="AV1663" s="4" t="str">
        <f t="shared" si="1143"/>
        <v>C</v>
      </c>
      <c r="AW1663" s="4">
        <f t="shared" si="1144"/>
        <v>55</v>
      </c>
      <c r="AX1663" s="4" t="str">
        <f>_xlfn.XLOOKUP(AW1663,Sheet2!$Q$3:$Q$66,Sheet2!$R$3:$R$66,"**")</f>
        <v>**</v>
      </c>
      <c r="AY1663" s="4">
        <f t="shared" si="1145"/>
        <v>4</v>
      </c>
      <c r="AZ1663" s="16" t="str">
        <f t="shared" si="1146"/>
        <v>SKPDN</v>
      </c>
    </row>
    <row r="1664" spans="1:52" x14ac:dyDescent="0.35">
      <c r="B1664" s="3">
        <f t="shared" si="1148"/>
        <v>9</v>
      </c>
      <c r="C1664" s="1">
        <f t="shared" si="1149"/>
        <v>3446</v>
      </c>
      <c r="D1664" s="2">
        <v>5233</v>
      </c>
      <c r="E1664" s="2" t="str">
        <f>_xlfn.XLOOKUP(C1664,Sheet2!$N$3:$N$1000,Sheet2!$O$3:$O$1000,"")</f>
        <v/>
      </c>
      <c r="F1664" s="9" t="str">
        <f t="shared" si="1147"/>
        <v>NUMSEQ</v>
      </c>
      <c r="G1664" s="4" t="str">
        <f t="shared" si="1123"/>
        <v>12</v>
      </c>
      <c r="H1664" s="4">
        <f t="shared" si="1124"/>
        <v>233</v>
      </c>
      <c r="I1664" s="6">
        <f t="shared" si="1160"/>
        <v>0</v>
      </c>
      <c r="J1664" s="6">
        <f t="shared" si="1161"/>
        <v>0</v>
      </c>
      <c r="K1664" s="6">
        <f t="shared" si="1162"/>
        <v>5</v>
      </c>
      <c r="L1664" s="6">
        <f t="shared" si="1163"/>
        <v>2</v>
      </c>
      <c r="M1664" s="6">
        <f t="shared" si="1164"/>
        <v>3</v>
      </c>
      <c r="N1664" s="6">
        <f t="shared" si="1165"/>
        <v>3</v>
      </c>
      <c r="O1664" s="13">
        <f t="shared" si="1166"/>
        <v>1</v>
      </c>
      <c r="P1664" s="4">
        <f t="shared" si="1128"/>
        <v>0</v>
      </c>
      <c r="Q1664" s="4">
        <f t="shared" si="1129"/>
        <v>1</v>
      </c>
      <c r="R1664">
        <f t="shared" si="1150"/>
        <v>233</v>
      </c>
      <c r="S1664" s="4">
        <f t="shared" si="1151"/>
        <v>2</v>
      </c>
      <c r="T1664" s="15">
        <f t="shared" si="1152"/>
        <v>0</v>
      </c>
      <c r="U1664" s="4">
        <f t="shared" si="1153"/>
        <v>0</v>
      </c>
      <c r="V1664" s="4">
        <f t="shared" si="1154"/>
        <v>1</v>
      </c>
      <c r="W1664" s="4">
        <f t="shared" si="1155"/>
        <v>2</v>
      </c>
      <c r="X1664" s="6">
        <f t="shared" si="1156"/>
        <v>2</v>
      </c>
      <c r="Y1664" s="4">
        <f t="shared" si="1157"/>
        <v>1</v>
      </c>
      <c r="Z1664" s="6">
        <f t="shared" si="1158"/>
        <v>1</v>
      </c>
      <c r="AA1664" s="18">
        <f t="shared" si="1159"/>
        <v>3</v>
      </c>
      <c r="AB1664" s="9" t="str">
        <f t="shared" si="1130"/>
        <v>-145,2</v>
      </c>
      <c r="AC1664" s="9" t="str">
        <f>_xlfn.XLOOKUP(R1664,Sheet2!$H$3:$H$258,Sheet2!$I$3:$I$258,"-----")</f>
        <v>I.RC2</v>
      </c>
      <c r="AD1664" s="9" t="str">
        <f>_xlfn.XLOOKUP(VALUE(AE1664),Sheet2!$N$3:$N$1000,Sheet2!$O$3:$O$1000,"********")</f>
        <v>********</v>
      </c>
      <c r="AE1664" t="str">
        <f t="shared" si="1125"/>
        <v>3301</v>
      </c>
      <c r="AF1664" s="9" t="str">
        <f>IF(R1664&lt;200,"+"&amp;TEXT(R1664,"0"),"-"&amp;TEXT(_xlfn.XLOOKUP(R1664,Sheet2!$K$3:$K$130,Sheet2!$L$3:$L$130,"-----"),"0"))</f>
        <v>-145</v>
      </c>
      <c r="AG1664" s="9" t="str">
        <f t="shared" si="1131"/>
        <v/>
      </c>
      <c r="AH1664" s="9" t="str">
        <f t="shared" si="1132"/>
        <v>JSR -145,2</v>
      </c>
      <c r="AI1664" t="str">
        <f t="shared" si="1133"/>
        <v>1,-145,2</v>
      </c>
      <c r="AJ1664" s="16" t="str">
        <f t="shared" si="1134"/>
        <v>-145,2</v>
      </c>
      <c r="AK1664" t="str">
        <f t="shared" si="1135"/>
        <v>MOVZR# 0,1,SNC</v>
      </c>
      <c r="AL1664" s="4" t="str">
        <f t="shared" si="1136"/>
        <v>MOV</v>
      </c>
      <c r="AM1664" s="4" t="str">
        <f t="shared" si="1137"/>
        <v>R</v>
      </c>
      <c r="AN1664" s="4" t="str">
        <f t="shared" si="1138"/>
        <v>Z</v>
      </c>
      <c r="AO1664" s="4" t="str">
        <f t="shared" si="1139"/>
        <v>#</v>
      </c>
      <c r="AP1664" s="15" t="str">
        <f t="shared" si="1140"/>
        <v>,SNC</v>
      </c>
      <c r="AQ1664" s="9" t="str">
        <f>_xlfn.XLOOKUP(D1664,Sheet2!$E$3:$E$101,Sheet2!$F$3:$F$101,"******************")</f>
        <v>NUMSEQ</v>
      </c>
      <c r="AR1664" s="33" t="str">
        <f t="shared" si="1126"/>
        <v>DOAC 1,DSKP</v>
      </c>
      <c r="AS1664" s="9" t="str">
        <f t="shared" si="1127"/>
        <v>DOAC</v>
      </c>
      <c r="AT1664" s="4">
        <f t="shared" si="1141"/>
        <v>1</v>
      </c>
      <c r="AU1664" s="6">
        <f t="shared" si="1142"/>
        <v>2</v>
      </c>
      <c r="AV1664" s="4" t="str">
        <f t="shared" si="1143"/>
        <v>C</v>
      </c>
      <c r="AW1664" s="4">
        <f t="shared" si="1144"/>
        <v>33</v>
      </c>
      <c r="AX1664" s="4" t="str">
        <f>_xlfn.XLOOKUP(AW1664,Sheet2!$Q$3:$Q$66,Sheet2!$R$3:$R$66,"**")</f>
        <v>DSKP</v>
      </c>
      <c r="AY1664" s="4">
        <f t="shared" si="1145"/>
        <v>2</v>
      </c>
      <c r="AZ1664" s="16" t="str">
        <f t="shared" si="1146"/>
        <v>SKPDN</v>
      </c>
    </row>
    <row r="1665" spans="2:52" x14ac:dyDescent="0.35">
      <c r="B1665" s="3">
        <f t="shared" si="1148"/>
        <v>10</v>
      </c>
      <c r="C1665" s="1">
        <f t="shared" si="1149"/>
        <v>3447</v>
      </c>
      <c r="D1665" s="2">
        <v>6330</v>
      </c>
      <c r="E1665" s="2" t="str">
        <f>_xlfn.XLOOKUP(C1665,Sheet2!$N$3:$N$1000,Sheet2!$O$3:$O$1000,"")</f>
        <v/>
      </c>
      <c r="F1665" s="9" t="str">
        <f t="shared" si="1147"/>
        <v>PRGEND</v>
      </c>
      <c r="G1665" s="4" t="str">
        <f t="shared" si="1123"/>
        <v>14</v>
      </c>
      <c r="H1665" s="4">
        <f t="shared" si="1124"/>
        <v>330</v>
      </c>
      <c r="I1665" s="6">
        <f t="shared" si="1160"/>
        <v>0</v>
      </c>
      <c r="J1665" s="6">
        <f t="shared" si="1161"/>
        <v>0</v>
      </c>
      <c r="K1665" s="6">
        <f t="shared" si="1162"/>
        <v>6</v>
      </c>
      <c r="L1665" s="6">
        <f t="shared" si="1163"/>
        <v>3</v>
      </c>
      <c r="M1665" s="6">
        <f t="shared" si="1164"/>
        <v>3</v>
      </c>
      <c r="N1665" s="6">
        <f t="shared" si="1165"/>
        <v>0</v>
      </c>
      <c r="O1665" s="13">
        <f t="shared" si="1166"/>
        <v>1</v>
      </c>
      <c r="P1665" s="4">
        <f t="shared" si="1128"/>
        <v>0</v>
      </c>
      <c r="Q1665" s="4">
        <f t="shared" si="1129"/>
        <v>1</v>
      </c>
      <c r="R1665">
        <f t="shared" si="1150"/>
        <v>330</v>
      </c>
      <c r="S1665" s="4">
        <f t="shared" si="1151"/>
        <v>0</v>
      </c>
      <c r="T1665" s="15">
        <f t="shared" si="1152"/>
        <v>1</v>
      </c>
      <c r="U1665" s="4">
        <f t="shared" si="1153"/>
        <v>0</v>
      </c>
      <c r="V1665" s="4">
        <f t="shared" si="1154"/>
        <v>1</v>
      </c>
      <c r="W1665" s="4">
        <f t="shared" si="1155"/>
        <v>4</v>
      </c>
      <c r="X1665" s="6">
        <f t="shared" si="1156"/>
        <v>3</v>
      </c>
      <c r="Y1665" s="4">
        <f t="shared" si="1157"/>
        <v>1</v>
      </c>
      <c r="Z1665" s="6">
        <f t="shared" si="1158"/>
        <v>1</v>
      </c>
      <c r="AA1665" s="18">
        <f t="shared" si="1159"/>
        <v>0</v>
      </c>
      <c r="AB1665" s="9" t="str">
        <f t="shared" si="1130"/>
        <v>*****</v>
      </c>
      <c r="AC1665" s="9" t="str">
        <f>_xlfn.XLOOKUP(R1665,Sheet2!$H$3:$H$258,Sheet2!$I$3:$I$258,"-----")</f>
        <v>*****</v>
      </c>
      <c r="AD1665" s="9" t="str">
        <f>_xlfn.XLOOKUP(VALUE(AE1665),Sheet2!$N$3:$N$1000,Sheet2!$O$3:$O$1000,"********")</f>
        <v>********</v>
      </c>
      <c r="AE1665" t="str">
        <f t="shared" si="1125"/>
        <v>3377</v>
      </c>
      <c r="AF1665" s="9" t="str">
        <f>IF(R1665&lt;200,"+"&amp;TEXT(R1665,"0"),"-"&amp;TEXT(_xlfn.XLOOKUP(R1665,Sheet2!$K$3:$K$130,Sheet2!$L$3:$L$130,"-----"),"0"))</f>
        <v>-50</v>
      </c>
      <c r="AG1665" s="9" t="str">
        <f t="shared" si="1131"/>
        <v>@</v>
      </c>
      <c r="AH1665" s="9" t="str">
        <f t="shared" si="1132"/>
        <v>JSR @*****</v>
      </c>
      <c r="AI1665" t="str">
        <f t="shared" si="1133"/>
        <v>1,@*****</v>
      </c>
      <c r="AJ1665" s="16" t="str">
        <f t="shared" si="1134"/>
        <v>@*****</v>
      </c>
      <c r="AK1665" t="str">
        <f t="shared" si="1135"/>
        <v>ADCZS# 0,1</v>
      </c>
      <c r="AL1665" s="4" t="str">
        <f t="shared" si="1136"/>
        <v>ADC</v>
      </c>
      <c r="AM1665" s="4" t="str">
        <f t="shared" si="1137"/>
        <v>S</v>
      </c>
      <c r="AN1665" s="4" t="str">
        <f t="shared" si="1138"/>
        <v>Z</v>
      </c>
      <c r="AO1665" s="4" t="str">
        <f t="shared" si="1139"/>
        <v>#</v>
      </c>
      <c r="AP1665" s="15" t="str">
        <f t="shared" si="1140"/>
        <v/>
      </c>
      <c r="AQ1665" s="9" t="str">
        <f>_xlfn.XLOOKUP(D1665,Sheet2!$E$3:$E$101,Sheet2!$F$3:$F$101,"******************")</f>
        <v>PRGEND</v>
      </c>
      <c r="AR1665" s="33" t="str">
        <f t="shared" si="1126"/>
        <v>DOBP 1,IBM1</v>
      </c>
      <c r="AS1665" s="9" t="str">
        <f t="shared" si="1127"/>
        <v>DOBP</v>
      </c>
      <c r="AT1665" s="4">
        <f t="shared" si="1141"/>
        <v>1</v>
      </c>
      <c r="AU1665" s="6">
        <f t="shared" si="1142"/>
        <v>3</v>
      </c>
      <c r="AV1665" s="4" t="str">
        <f t="shared" si="1143"/>
        <v>P</v>
      </c>
      <c r="AW1665" s="4">
        <f t="shared" si="1144"/>
        <v>30</v>
      </c>
      <c r="AX1665" s="4" t="str">
        <f>_xlfn.XLOOKUP(AW1665,Sheet2!$Q$3:$Q$66,Sheet2!$R$3:$R$66,"**")</f>
        <v>IBM1</v>
      </c>
      <c r="AY1665" s="4">
        <f t="shared" si="1145"/>
        <v>4</v>
      </c>
      <c r="AZ1665" s="16" t="str">
        <f t="shared" si="1146"/>
        <v>SKPDZ</v>
      </c>
    </row>
    <row r="1666" spans="2:52" x14ac:dyDescent="0.35">
      <c r="B1666" s="3">
        <v>12</v>
      </c>
      <c r="C1666" s="1">
        <f t="shared" si="1149"/>
        <v>3450</v>
      </c>
      <c r="D1666" s="2">
        <v>6257</v>
      </c>
      <c r="E1666" s="2" t="str">
        <f>_xlfn.XLOOKUP(C1666,Sheet2!$N$3:$N$1000,Sheet2!$O$3:$O$1000,"")</f>
        <v/>
      </c>
      <c r="F1666" s="9" t="str">
        <f t="shared" si="1147"/>
        <v>WRITE</v>
      </c>
      <c r="G1666" s="4" t="str">
        <f t="shared" si="1123"/>
        <v>14</v>
      </c>
      <c r="H1666" s="4">
        <f t="shared" si="1124"/>
        <v>257</v>
      </c>
      <c r="I1666" s="6">
        <f t="shared" si="1160"/>
        <v>0</v>
      </c>
      <c r="J1666" s="6">
        <f t="shared" si="1161"/>
        <v>0</v>
      </c>
      <c r="K1666" s="6">
        <f t="shared" si="1162"/>
        <v>6</v>
      </c>
      <c r="L1666" s="6">
        <f t="shared" si="1163"/>
        <v>2</v>
      </c>
      <c r="M1666" s="6">
        <f t="shared" si="1164"/>
        <v>5</v>
      </c>
      <c r="N1666" s="6">
        <f t="shared" si="1165"/>
        <v>7</v>
      </c>
      <c r="O1666" s="13">
        <f t="shared" si="1166"/>
        <v>1</v>
      </c>
      <c r="P1666" s="4">
        <f t="shared" si="1128"/>
        <v>0</v>
      </c>
      <c r="Q1666" s="4">
        <f t="shared" si="1129"/>
        <v>1</v>
      </c>
      <c r="R1666">
        <f t="shared" si="1150"/>
        <v>257</v>
      </c>
      <c r="S1666" s="4">
        <f t="shared" si="1151"/>
        <v>0</v>
      </c>
      <c r="T1666" s="15">
        <f t="shared" si="1152"/>
        <v>1</v>
      </c>
      <c r="U1666" s="4">
        <f t="shared" si="1153"/>
        <v>0</v>
      </c>
      <c r="V1666" s="4">
        <f t="shared" si="1154"/>
        <v>1</v>
      </c>
      <c r="W1666" s="4">
        <f t="shared" si="1155"/>
        <v>4</v>
      </c>
      <c r="X1666" s="6">
        <f t="shared" si="1156"/>
        <v>2</v>
      </c>
      <c r="Y1666" s="4">
        <f t="shared" si="1157"/>
        <v>2</v>
      </c>
      <c r="Z1666" s="6">
        <f t="shared" si="1158"/>
        <v>1</v>
      </c>
      <c r="AA1666" s="18">
        <f t="shared" si="1159"/>
        <v>7</v>
      </c>
      <c r="AB1666" s="9" t="str">
        <f t="shared" si="1130"/>
        <v>IWRT</v>
      </c>
      <c r="AC1666" s="9" t="str">
        <f>_xlfn.XLOOKUP(R1666,Sheet2!$H$3:$H$258,Sheet2!$I$3:$I$258,"-----")</f>
        <v>IWRT</v>
      </c>
      <c r="AD1666" s="9" t="str">
        <f>_xlfn.XLOOKUP(VALUE(AE1666),Sheet2!$N$3:$N$1000,Sheet2!$O$3:$O$1000,"********")</f>
        <v>********</v>
      </c>
      <c r="AE1666" t="str">
        <f t="shared" si="1125"/>
        <v>3327</v>
      </c>
      <c r="AF1666" s="9" t="str">
        <f>IF(R1666&lt;200,"+"&amp;TEXT(R1666,"0"),"-"&amp;TEXT(_xlfn.XLOOKUP(R1666,Sheet2!$K$3:$K$130,Sheet2!$L$3:$L$130,"-----"),"0"))</f>
        <v>-121</v>
      </c>
      <c r="AG1666" s="9" t="str">
        <f t="shared" si="1131"/>
        <v>@</v>
      </c>
      <c r="AH1666" s="9" t="str">
        <f t="shared" si="1132"/>
        <v>JSR @IWRT</v>
      </c>
      <c r="AI1666" t="str">
        <f t="shared" si="1133"/>
        <v>1,@IWRT</v>
      </c>
      <c r="AJ1666" s="16" t="str">
        <f t="shared" si="1134"/>
        <v>@IWRT</v>
      </c>
      <c r="AK1666" t="str">
        <f t="shared" si="1135"/>
        <v>ADCOR# 0,1,SBN</v>
      </c>
      <c r="AL1666" s="4" t="str">
        <f t="shared" si="1136"/>
        <v>ADC</v>
      </c>
      <c r="AM1666" s="4" t="str">
        <f t="shared" si="1137"/>
        <v>R</v>
      </c>
      <c r="AN1666" s="4" t="str">
        <f t="shared" si="1138"/>
        <v>O</v>
      </c>
      <c r="AO1666" s="4" t="str">
        <f t="shared" si="1139"/>
        <v>#</v>
      </c>
      <c r="AP1666" s="15" t="str">
        <f t="shared" si="1140"/>
        <v>,SBN</v>
      </c>
      <c r="AQ1666" s="9" t="str">
        <f>_xlfn.XLOOKUP(D1666,Sheet2!$E$3:$E$101,Sheet2!$F$3:$F$101,"******************")</f>
        <v>WRITE</v>
      </c>
      <c r="AR1666" s="33" t="str">
        <f t="shared" si="1126"/>
        <v>DOBC 1,**</v>
      </c>
      <c r="AS1666" s="9" t="str">
        <f t="shared" si="1127"/>
        <v>DOBC</v>
      </c>
      <c r="AT1666" s="4">
        <f t="shared" si="1141"/>
        <v>1</v>
      </c>
      <c r="AU1666" s="6">
        <f t="shared" si="1142"/>
        <v>2</v>
      </c>
      <c r="AV1666" s="4" t="str">
        <f t="shared" si="1143"/>
        <v>C</v>
      </c>
      <c r="AW1666" s="4">
        <f t="shared" si="1144"/>
        <v>57</v>
      </c>
      <c r="AX1666" s="4" t="str">
        <f>_xlfn.XLOOKUP(AW1666,Sheet2!$Q$3:$Q$66,Sheet2!$R$3:$R$66,"**")</f>
        <v>**</v>
      </c>
      <c r="AY1666" s="4">
        <f t="shared" si="1145"/>
        <v>4</v>
      </c>
      <c r="AZ1666" s="16" t="str">
        <f t="shared" si="1146"/>
        <v>SKPDN</v>
      </c>
    </row>
    <row r="1667" spans="2:52" x14ac:dyDescent="0.35">
      <c r="B1667" s="3">
        <f t="shared" si="1148"/>
        <v>13</v>
      </c>
      <c r="C1667" s="1">
        <f t="shared" si="1149"/>
        <v>3451</v>
      </c>
      <c r="D1667" s="2">
        <v>6330</v>
      </c>
      <c r="E1667" s="2" t="str">
        <f>_xlfn.XLOOKUP(C1667,Sheet2!$N$3:$N$1000,Sheet2!$O$3:$O$1000,"")</f>
        <v/>
      </c>
      <c r="F1667" s="9" t="str">
        <f t="shared" si="1147"/>
        <v>PRGEND</v>
      </c>
      <c r="G1667" s="4" t="str">
        <f t="shared" ref="G1667:G1730" si="1167">DEC2OCT((2*(OCT2DEC(I1667*100)+OCT2DEC(J1667*10)+K1667))+INT(L1667/4))</f>
        <v>14</v>
      </c>
      <c r="H1667" s="4">
        <f t="shared" ref="H1667:H1730" si="1168">(MOD(L1667,4)*100)+(M1667*10)+N1667</f>
        <v>330</v>
      </c>
      <c r="I1667" s="6">
        <f t="shared" si="1160"/>
        <v>0</v>
      </c>
      <c r="J1667" s="6">
        <f t="shared" si="1161"/>
        <v>0</v>
      </c>
      <c r="K1667" s="6">
        <f t="shared" si="1162"/>
        <v>6</v>
      </c>
      <c r="L1667" s="6">
        <f t="shared" si="1163"/>
        <v>3</v>
      </c>
      <c r="M1667" s="6">
        <f t="shared" si="1164"/>
        <v>3</v>
      </c>
      <c r="N1667" s="6">
        <f t="shared" si="1165"/>
        <v>0</v>
      </c>
      <c r="O1667" s="13">
        <f t="shared" si="1166"/>
        <v>1</v>
      </c>
      <c r="P1667" s="4">
        <f t="shared" si="1128"/>
        <v>0</v>
      </c>
      <c r="Q1667" s="4">
        <f t="shared" si="1129"/>
        <v>1</v>
      </c>
      <c r="R1667">
        <f t="shared" si="1150"/>
        <v>330</v>
      </c>
      <c r="S1667" s="4">
        <f t="shared" si="1151"/>
        <v>0</v>
      </c>
      <c r="T1667" s="15">
        <f t="shared" si="1152"/>
        <v>1</v>
      </c>
      <c r="U1667" s="4">
        <f t="shared" si="1153"/>
        <v>0</v>
      </c>
      <c r="V1667" s="4">
        <f t="shared" si="1154"/>
        <v>1</v>
      </c>
      <c r="W1667" s="4">
        <f t="shared" si="1155"/>
        <v>4</v>
      </c>
      <c r="X1667" s="6">
        <f t="shared" si="1156"/>
        <v>3</v>
      </c>
      <c r="Y1667" s="4">
        <f t="shared" si="1157"/>
        <v>1</v>
      </c>
      <c r="Z1667" s="6">
        <f t="shared" si="1158"/>
        <v>1</v>
      </c>
      <c r="AA1667" s="18">
        <f t="shared" si="1159"/>
        <v>0</v>
      </c>
      <c r="AB1667" s="9" t="str">
        <f t="shared" si="1130"/>
        <v>*****</v>
      </c>
      <c r="AC1667" s="9" t="str">
        <f>_xlfn.XLOOKUP(R1667,Sheet2!$H$3:$H$258,Sheet2!$I$3:$I$258,"-----")</f>
        <v>*****</v>
      </c>
      <c r="AD1667" s="9" t="str">
        <f>_xlfn.XLOOKUP(VALUE(AE1667),Sheet2!$N$3:$N$1000,Sheet2!$O$3:$O$1000,"********")</f>
        <v>********</v>
      </c>
      <c r="AE1667" t="str">
        <f t="shared" ref="AE1667:AE1730" si="1169">IF(VALUE(AF1667)&lt;0,DEC2OCT(OCT2DEC(VALUE(C1667))-OCT2DEC(-VALUE(AF1667))),DEC2OCT(OCT2DEC(VALUE(C1667))+OCT2DEC(VALUE(AF1667))))</f>
        <v>3401</v>
      </c>
      <c r="AF1667" s="9" t="str">
        <f>IF(R1667&lt;200,"+"&amp;TEXT(R1667,"0"),"-"&amp;TEXT(_xlfn.XLOOKUP(R1667,Sheet2!$K$3:$K$130,Sheet2!$L$3:$L$130,"-----"),"0"))</f>
        <v>-50</v>
      </c>
      <c r="AG1667" s="9" t="str">
        <f t="shared" si="1131"/>
        <v>@</v>
      </c>
      <c r="AH1667" s="9" t="str">
        <f t="shared" si="1132"/>
        <v>JSR @*****</v>
      </c>
      <c r="AI1667" t="str">
        <f t="shared" si="1133"/>
        <v>1,@*****</v>
      </c>
      <c r="AJ1667" s="16" t="str">
        <f t="shared" si="1134"/>
        <v>@*****</v>
      </c>
      <c r="AK1667" t="str">
        <f t="shared" si="1135"/>
        <v>ADCZS# 0,1</v>
      </c>
      <c r="AL1667" s="4" t="str">
        <f t="shared" si="1136"/>
        <v>ADC</v>
      </c>
      <c r="AM1667" s="4" t="str">
        <f t="shared" si="1137"/>
        <v>S</v>
      </c>
      <c r="AN1667" s="4" t="str">
        <f t="shared" si="1138"/>
        <v>Z</v>
      </c>
      <c r="AO1667" s="4" t="str">
        <f t="shared" si="1139"/>
        <v>#</v>
      </c>
      <c r="AP1667" s="15" t="str">
        <f t="shared" si="1140"/>
        <v/>
      </c>
      <c r="AQ1667" s="9" t="str">
        <f>_xlfn.XLOOKUP(D1667,Sheet2!$E$3:$E$101,Sheet2!$F$3:$F$101,"******************")</f>
        <v>PRGEND</v>
      </c>
      <c r="AR1667" s="33" t="str">
        <f t="shared" ref="AR1667:AR1730" si="1170">IF(AY1667=0,"NIO"&amp;AV1667&amp;" "&amp;AX1667,IF(AY1667=7,AZ1667&amp;" "&amp;AX1667,AS1667&amp;" "&amp;TEXT(AT1667,"0")&amp;","&amp;AX1667))</f>
        <v>DOBP 1,IBM1</v>
      </c>
      <c r="AS1667" s="9" t="str">
        <f t="shared" ref="AS1667:AS1730" si="1171">IF(AY1667=1,"DIA"&amp;AV1667,IF(AY1667=2,"DOA"&amp;AV1667,IF(AY1667=3,"DIB"&amp;AV1667,IF(AY1667=4,"DOB"&amp;AV1667,IF(AY1667=5,"DIC"&amp;AV1667,"DOC"&amp;AV1667)))))</f>
        <v>DOBP</v>
      </c>
      <c r="AT1667" s="4">
        <f t="shared" si="1141"/>
        <v>1</v>
      </c>
      <c r="AU1667" s="6">
        <f t="shared" si="1142"/>
        <v>3</v>
      </c>
      <c r="AV1667" s="4" t="str">
        <f t="shared" si="1143"/>
        <v>P</v>
      </c>
      <c r="AW1667" s="4">
        <f t="shared" si="1144"/>
        <v>30</v>
      </c>
      <c r="AX1667" s="4" t="str">
        <f>_xlfn.XLOOKUP(AW1667,Sheet2!$Q$3:$Q$66,Sheet2!$R$3:$R$66,"**")</f>
        <v>IBM1</v>
      </c>
      <c r="AY1667" s="4">
        <f t="shared" si="1145"/>
        <v>4</v>
      </c>
      <c r="AZ1667" s="16" t="str">
        <f t="shared" si="1146"/>
        <v>SKPDZ</v>
      </c>
    </row>
    <row r="1668" spans="2:52" x14ac:dyDescent="0.35">
      <c r="B1668" s="3">
        <f t="shared" si="1148"/>
        <v>14</v>
      </c>
      <c r="C1668" s="1">
        <f t="shared" si="1149"/>
        <v>3452</v>
      </c>
      <c r="D1668" s="2">
        <v>17</v>
      </c>
      <c r="E1668" s="2" t="str">
        <f>_xlfn.XLOOKUP(C1668,Sheet2!$N$3:$N$1000,Sheet2!$O$3:$O$1000,"")</f>
        <v/>
      </c>
      <c r="F1668" s="9" t="str">
        <f t="shared" si="1147"/>
        <v>17  ;HEAD=0, SECT=0,1 SECTOR</v>
      </c>
      <c r="G1668" s="4" t="str">
        <f t="shared" si="1167"/>
        <v>0</v>
      </c>
      <c r="H1668" s="4">
        <f t="shared" si="1168"/>
        <v>17</v>
      </c>
      <c r="I1668" s="6">
        <f t="shared" si="1160"/>
        <v>0</v>
      </c>
      <c r="J1668" s="6">
        <f t="shared" si="1161"/>
        <v>0</v>
      </c>
      <c r="K1668" s="6">
        <f t="shared" si="1162"/>
        <v>0</v>
      </c>
      <c r="L1668" s="6">
        <f t="shared" si="1163"/>
        <v>0</v>
      </c>
      <c r="M1668" s="6">
        <f t="shared" si="1164"/>
        <v>1</v>
      </c>
      <c r="N1668" s="6">
        <f t="shared" si="1165"/>
        <v>7</v>
      </c>
      <c r="O1668" s="13">
        <f t="shared" si="1166"/>
        <v>0</v>
      </c>
      <c r="P1668" s="4">
        <f t="shared" ref="P1668:P1731" si="1172">(I1668*4)+INT(J1668/2)</f>
        <v>0</v>
      </c>
      <c r="Q1668" s="4">
        <f t="shared" ref="Q1668:Q1731" si="1173">V1668</f>
        <v>0</v>
      </c>
      <c r="R1668">
        <f t="shared" si="1150"/>
        <v>17</v>
      </c>
      <c r="S1668" s="4">
        <f t="shared" si="1151"/>
        <v>0</v>
      </c>
      <c r="T1668" s="15">
        <f t="shared" si="1152"/>
        <v>0</v>
      </c>
      <c r="U1668" s="4">
        <f t="shared" si="1153"/>
        <v>0</v>
      </c>
      <c r="V1668" s="4">
        <f t="shared" si="1154"/>
        <v>0</v>
      </c>
      <c r="W1668" s="4">
        <f t="shared" si="1155"/>
        <v>0</v>
      </c>
      <c r="X1668" s="6">
        <f t="shared" si="1156"/>
        <v>0</v>
      </c>
      <c r="Y1668" s="4">
        <f t="shared" si="1157"/>
        <v>0</v>
      </c>
      <c r="Z1668" s="6">
        <f t="shared" si="1158"/>
        <v>1</v>
      </c>
      <c r="AA1668" s="18">
        <f t="shared" si="1159"/>
        <v>7</v>
      </c>
      <c r="AB1668" s="9" t="str">
        <f t="shared" ref="AB1668:AB1731" si="1174">IF(S1668=0,AC1668,IF(S1668=1,IF(AD1668="********",AF1668,AD1668),AF1668&amp;","&amp;TEXT(S1668,"0")))</f>
        <v>*****</v>
      </c>
      <c r="AC1668" s="9" t="str">
        <f>_xlfn.XLOOKUP(R1668,Sheet2!$H$3:$H$258,Sheet2!$I$3:$I$258,"-----")</f>
        <v>*****</v>
      </c>
      <c r="AD1668" s="9" t="str">
        <f>_xlfn.XLOOKUP(VALUE(AE1668),Sheet2!$N$3:$N$1000,Sheet2!$O$3:$O$1000,"********")</f>
        <v>********</v>
      </c>
      <c r="AE1668" t="str">
        <f t="shared" si="1169"/>
        <v>3471</v>
      </c>
      <c r="AF1668" s="9" t="str">
        <f>IF(R1668&lt;200,"+"&amp;TEXT(R1668,"0"),"-"&amp;TEXT(_xlfn.XLOOKUP(R1668,Sheet2!$K$3:$K$130,Sheet2!$L$3:$L$130,"-----"),"0"))</f>
        <v>+17</v>
      </c>
      <c r="AG1668" s="9" t="str">
        <f t="shared" ref="AG1668:AG1731" si="1175">IF(T1668=1,"@","")</f>
        <v/>
      </c>
      <c r="AH1668" s="9" t="str">
        <f t="shared" ref="AH1668:AH1731" si="1176">IF(Q1668=0,"JMP "&amp;AJ1668, IF(Q1668=1,"JSR "&amp;AJ1668,IF(Q1668=2,"ISZ "&amp;AJ1668,"DSZ "&amp;AJ1668)))</f>
        <v>JMP *****</v>
      </c>
      <c r="AI1668" t="str">
        <f t="shared" ref="AI1668:AI1731" si="1177">TEXT(Q1668,"0")&amp;","&amp;AG1668&amp;AB1668</f>
        <v>0,*****</v>
      </c>
      <c r="AJ1668" s="16" t="str">
        <f t="shared" ref="AJ1668:AJ1731" si="1178">AG1668&amp;AB1668</f>
        <v>*****</v>
      </c>
      <c r="AK1668" t="str">
        <f t="shared" ref="AK1668:AK1731" si="1179">AL1668&amp;AN1668&amp;AM1668&amp;AO1668&amp;" "&amp;TEXT(U1668,"0")&amp;","&amp;TEXT(V1668,"0")&amp;AP1668</f>
        <v>COM# 0,0,SBN</v>
      </c>
      <c r="AL1668" s="4" t="str">
        <f t="shared" ref="AL1668:AL1731" si="1180">IF(W1668=0,"COM",IF(W1668=1,"NEG",IF(W1668=2,"MOV",IF(W1668=3,"INC",IF(W1668=4,"ADC",IF(W1668=5,"SUB",IF(W1668=6,"ADD","AND")))))))</f>
        <v>COM</v>
      </c>
      <c r="AM1668" s="4" t="str">
        <f t="shared" ref="AM1668:AM1731" si="1181">IF(X1668=0,"",IF(X1668=1,"L",IF(X1668=2,"R","S")))</f>
        <v/>
      </c>
      <c r="AN1668" s="4" t="str">
        <f t="shared" ref="AN1668:AN1731" si="1182">IF(Y1668=0,"",IF(Y1668=1,"Z",IF(Y1668=2,"O","C")))</f>
        <v/>
      </c>
      <c r="AO1668" s="4" t="str">
        <f t="shared" ref="AO1668:AO1731" si="1183">IF(Z1668=1,"#","")</f>
        <v>#</v>
      </c>
      <c r="AP1668" s="15" t="str">
        <f t="shared" ref="AP1668:AP1731" si="1184">IF(AA1668=0,"",IF(AA1668=1,",SKP",IF(AA1668=2,",SZC",IF(AA1668=3,",SNC",IF(AA1668=4,",SZR",IF(AA1668=5,",SNR",IF(AA1668=6,",SEZ",",SBN")))))))</f>
        <v>,SBN</v>
      </c>
      <c r="AQ1668" s="9" t="str">
        <f>_xlfn.XLOOKUP(D1668,Sheet2!$E$3:$E$101,Sheet2!$F$3:$F$101,"******************")</f>
        <v>17  ;HEAD=0, SECT=0,1 SECTOR</v>
      </c>
      <c r="AR1668" s="33" t="str">
        <f t="shared" si="1170"/>
        <v>NIO LPT</v>
      </c>
      <c r="AS1668" s="9" t="str">
        <f t="shared" si="1171"/>
        <v>DOC</v>
      </c>
      <c r="AT1668" s="4">
        <f t="shared" ref="AT1668:AT1731" si="1185">V1668</f>
        <v>0</v>
      </c>
      <c r="AU1668" s="6">
        <f t="shared" ref="AU1668:AU1731" si="1186">X1668</f>
        <v>0</v>
      </c>
      <c r="AV1668" s="4" t="str">
        <f t="shared" ref="AV1668:AV1731" si="1187">IF(AU1668=0,"",IF(AU1668=1,"S",IF(AU1668=2,"C","P")))</f>
        <v/>
      </c>
      <c r="AW1668" s="4">
        <f t="shared" ref="AW1668:AW1731" si="1188">M1668*10+N1668</f>
        <v>17</v>
      </c>
      <c r="AX1668" s="4" t="str">
        <f>_xlfn.XLOOKUP(AW1668,Sheet2!$Q$3:$Q$66,Sheet2!$R$3:$R$66,"**")</f>
        <v>LPT</v>
      </c>
      <c r="AY1668" s="4">
        <f t="shared" ref="AY1668:AY1731" si="1189">W1668</f>
        <v>0</v>
      </c>
      <c r="AZ1668" s="16" t="str">
        <f t="shared" ref="AZ1668:AZ1731" si="1190">IF(AU1668=0,"SKPBN",IF(AU1668=1,"SKPBZ",IF(AU1668=2,"SKPDN","SKPDZ")))</f>
        <v>SKPBN</v>
      </c>
    </row>
    <row r="1669" spans="2:52" x14ac:dyDescent="0.35">
      <c r="B1669" s="3">
        <f t="shared" si="1148"/>
        <v>15</v>
      </c>
      <c r="C1669" s="1">
        <f t="shared" si="1149"/>
        <v>3453</v>
      </c>
      <c r="D1669" s="2">
        <v>6242</v>
      </c>
      <c r="E1669" s="2" t="str">
        <f>_xlfn.XLOOKUP(C1669,Sheet2!$N$3:$N$1000,Sheet2!$O$3:$O$1000,"")</f>
        <v/>
      </c>
      <c r="F1669" s="9" t="str">
        <f t="shared" si="1147"/>
        <v>EHALT</v>
      </c>
      <c r="G1669" s="4" t="str">
        <f t="shared" si="1167"/>
        <v>14</v>
      </c>
      <c r="H1669" s="4">
        <f t="shared" si="1168"/>
        <v>242</v>
      </c>
      <c r="I1669" s="6">
        <f t="shared" si="1160"/>
        <v>0</v>
      </c>
      <c r="J1669" s="6">
        <f t="shared" si="1161"/>
        <v>0</v>
      </c>
      <c r="K1669" s="6">
        <f t="shared" si="1162"/>
        <v>6</v>
      </c>
      <c r="L1669" s="6">
        <f t="shared" si="1163"/>
        <v>2</v>
      </c>
      <c r="M1669" s="6">
        <f t="shared" si="1164"/>
        <v>4</v>
      </c>
      <c r="N1669" s="6">
        <f t="shared" si="1165"/>
        <v>2</v>
      </c>
      <c r="O1669" s="13">
        <f t="shared" si="1166"/>
        <v>1</v>
      </c>
      <c r="P1669" s="4">
        <f t="shared" si="1172"/>
        <v>0</v>
      </c>
      <c r="Q1669" s="4">
        <f t="shared" si="1173"/>
        <v>1</v>
      </c>
      <c r="R1669">
        <f t="shared" si="1150"/>
        <v>242</v>
      </c>
      <c r="S1669" s="4">
        <f t="shared" si="1151"/>
        <v>0</v>
      </c>
      <c r="T1669" s="15">
        <f t="shared" si="1152"/>
        <v>1</v>
      </c>
      <c r="U1669" s="4">
        <f t="shared" si="1153"/>
        <v>0</v>
      </c>
      <c r="V1669" s="4">
        <f t="shared" si="1154"/>
        <v>1</v>
      </c>
      <c r="W1669" s="4">
        <f t="shared" si="1155"/>
        <v>4</v>
      </c>
      <c r="X1669" s="6">
        <f t="shared" si="1156"/>
        <v>2</v>
      </c>
      <c r="Y1669" s="4">
        <f t="shared" si="1157"/>
        <v>2</v>
      </c>
      <c r="Z1669" s="6">
        <f t="shared" si="1158"/>
        <v>0</v>
      </c>
      <c r="AA1669" s="18">
        <f t="shared" si="1159"/>
        <v>2</v>
      </c>
      <c r="AB1669" s="9" t="str">
        <f t="shared" si="1174"/>
        <v>I.EHA</v>
      </c>
      <c r="AC1669" s="9" t="str">
        <f>_xlfn.XLOOKUP(R1669,Sheet2!$H$3:$H$258,Sheet2!$I$3:$I$258,"-----")</f>
        <v>I.EHA</v>
      </c>
      <c r="AD1669" s="9" t="str">
        <f>_xlfn.XLOOKUP(VALUE(AE1669),Sheet2!$N$3:$N$1000,Sheet2!$O$3:$O$1000,"********")</f>
        <v>********</v>
      </c>
      <c r="AE1669" t="str">
        <f t="shared" si="1169"/>
        <v>3315</v>
      </c>
      <c r="AF1669" s="9" t="str">
        <f>IF(R1669&lt;200,"+"&amp;TEXT(R1669,"0"),"-"&amp;TEXT(_xlfn.XLOOKUP(R1669,Sheet2!$K$3:$K$130,Sheet2!$L$3:$L$130,"-----"),"0"))</f>
        <v>-136</v>
      </c>
      <c r="AG1669" s="9" t="str">
        <f t="shared" si="1175"/>
        <v>@</v>
      </c>
      <c r="AH1669" s="9" t="str">
        <f t="shared" si="1176"/>
        <v>JSR @I.EHA</v>
      </c>
      <c r="AI1669" t="str">
        <f t="shared" si="1177"/>
        <v>1,@I.EHA</v>
      </c>
      <c r="AJ1669" s="16" t="str">
        <f t="shared" si="1178"/>
        <v>@I.EHA</v>
      </c>
      <c r="AK1669" t="str">
        <f t="shared" si="1179"/>
        <v>ADCOR 0,1,SZC</v>
      </c>
      <c r="AL1669" s="4" t="str">
        <f t="shared" si="1180"/>
        <v>ADC</v>
      </c>
      <c r="AM1669" s="4" t="str">
        <f t="shared" si="1181"/>
        <v>R</v>
      </c>
      <c r="AN1669" s="4" t="str">
        <f t="shared" si="1182"/>
        <v>O</v>
      </c>
      <c r="AO1669" s="4" t="str">
        <f t="shared" si="1183"/>
        <v/>
      </c>
      <c r="AP1669" s="15" t="str">
        <f t="shared" si="1184"/>
        <v>,SZC</v>
      </c>
      <c r="AQ1669" s="9" t="str">
        <f>_xlfn.XLOOKUP(D1669,Sheet2!$E$3:$E$101,Sheet2!$F$3:$F$101,"******************")</f>
        <v>EHALT</v>
      </c>
      <c r="AR1669" s="33" t="str">
        <f t="shared" si="1170"/>
        <v>DOBC 1,**</v>
      </c>
      <c r="AS1669" s="9" t="str">
        <f t="shared" si="1171"/>
        <v>DOBC</v>
      </c>
      <c r="AT1669" s="4">
        <f t="shared" si="1185"/>
        <v>1</v>
      </c>
      <c r="AU1669" s="6">
        <f t="shared" si="1186"/>
        <v>2</v>
      </c>
      <c r="AV1669" s="4" t="str">
        <f t="shared" si="1187"/>
        <v>C</v>
      </c>
      <c r="AW1669" s="4">
        <f t="shared" si="1188"/>
        <v>42</v>
      </c>
      <c r="AX1669" s="4" t="str">
        <f>_xlfn.XLOOKUP(AW1669,Sheet2!$Q$3:$Q$66,Sheet2!$R$3:$R$66,"**")</f>
        <v>**</v>
      </c>
      <c r="AY1669" s="4">
        <f t="shared" si="1189"/>
        <v>4</v>
      </c>
      <c r="AZ1669" s="16" t="str">
        <f t="shared" si="1190"/>
        <v>SKPDN</v>
      </c>
    </row>
    <row r="1670" spans="2:52" x14ac:dyDescent="0.35">
      <c r="B1670" s="3">
        <f t="shared" si="1148"/>
        <v>16</v>
      </c>
      <c r="C1670" s="1">
        <f t="shared" si="1149"/>
        <v>3454</v>
      </c>
      <c r="D1670" s="2">
        <v>412</v>
      </c>
      <c r="E1670" s="2" t="str">
        <f>_xlfn.XLOOKUP(C1670,Sheet2!$N$3:$N$1000,Sheet2!$O$3:$O$1000,"")</f>
        <v/>
      </c>
      <c r="F1670" s="9" t="str">
        <f t="shared" si="1147"/>
        <v>JMP E3E</v>
      </c>
      <c r="G1670" s="4" t="str">
        <f t="shared" si="1167"/>
        <v>1</v>
      </c>
      <c r="H1670" s="4">
        <f t="shared" si="1168"/>
        <v>12</v>
      </c>
      <c r="I1670" s="6">
        <f t="shared" si="1160"/>
        <v>0</v>
      </c>
      <c r="J1670" s="6">
        <f t="shared" si="1161"/>
        <v>0</v>
      </c>
      <c r="K1670" s="6">
        <f t="shared" si="1162"/>
        <v>0</v>
      </c>
      <c r="L1670" s="6">
        <f t="shared" si="1163"/>
        <v>4</v>
      </c>
      <c r="M1670" s="6">
        <f t="shared" si="1164"/>
        <v>1</v>
      </c>
      <c r="N1670" s="6">
        <f t="shared" si="1165"/>
        <v>2</v>
      </c>
      <c r="O1670" s="13">
        <f t="shared" si="1166"/>
        <v>0</v>
      </c>
      <c r="P1670" s="4">
        <f t="shared" si="1172"/>
        <v>0</v>
      </c>
      <c r="Q1670" s="4">
        <f t="shared" si="1173"/>
        <v>0</v>
      </c>
      <c r="R1670">
        <f t="shared" si="1150"/>
        <v>12</v>
      </c>
      <c r="S1670" s="4">
        <f t="shared" si="1151"/>
        <v>1</v>
      </c>
      <c r="T1670" s="15">
        <f t="shared" si="1152"/>
        <v>0</v>
      </c>
      <c r="U1670" s="4">
        <f t="shared" si="1153"/>
        <v>0</v>
      </c>
      <c r="V1670" s="4">
        <f t="shared" si="1154"/>
        <v>0</v>
      </c>
      <c r="W1670" s="4">
        <f t="shared" si="1155"/>
        <v>1</v>
      </c>
      <c r="X1670" s="6">
        <f t="shared" si="1156"/>
        <v>0</v>
      </c>
      <c r="Y1670" s="4">
        <f t="shared" si="1157"/>
        <v>0</v>
      </c>
      <c r="Z1670" s="6">
        <f t="shared" si="1158"/>
        <v>1</v>
      </c>
      <c r="AA1670" s="18">
        <f t="shared" si="1159"/>
        <v>2</v>
      </c>
      <c r="AB1670" s="9" t="str">
        <f t="shared" si="1174"/>
        <v>E3E</v>
      </c>
      <c r="AC1670" s="9" t="str">
        <f>_xlfn.XLOOKUP(R1670,Sheet2!$H$3:$H$258,Sheet2!$I$3:$I$258,"-----")</f>
        <v>*****</v>
      </c>
      <c r="AD1670" s="9" t="str">
        <f>_xlfn.XLOOKUP(VALUE(AE1670),Sheet2!$N$3:$N$1000,Sheet2!$O$3:$O$1000,"********")</f>
        <v>E3E</v>
      </c>
      <c r="AE1670" t="str">
        <f t="shared" si="1169"/>
        <v>3466</v>
      </c>
      <c r="AF1670" s="9" t="str">
        <f>IF(R1670&lt;200,"+"&amp;TEXT(R1670,"0"),"-"&amp;TEXT(_xlfn.XLOOKUP(R1670,Sheet2!$K$3:$K$130,Sheet2!$L$3:$L$130,"-----"),"0"))</f>
        <v>+12</v>
      </c>
      <c r="AG1670" s="9" t="str">
        <f t="shared" si="1175"/>
        <v/>
      </c>
      <c r="AH1670" s="9" t="str">
        <f t="shared" si="1176"/>
        <v>JMP E3E</v>
      </c>
      <c r="AI1670" t="str">
        <f t="shared" si="1177"/>
        <v>0,E3E</v>
      </c>
      <c r="AJ1670" s="16" t="str">
        <f t="shared" si="1178"/>
        <v>E3E</v>
      </c>
      <c r="AK1670" t="str">
        <f t="shared" si="1179"/>
        <v>NEG# 0,0,SZC</v>
      </c>
      <c r="AL1670" s="4" t="str">
        <f t="shared" si="1180"/>
        <v>NEG</v>
      </c>
      <c r="AM1670" s="4" t="str">
        <f t="shared" si="1181"/>
        <v/>
      </c>
      <c r="AN1670" s="4" t="str">
        <f t="shared" si="1182"/>
        <v/>
      </c>
      <c r="AO1670" s="4" t="str">
        <f t="shared" si="1183"/>
        <v>#</v>
      </c>
      <c r="AP1670" s="15" t="str">
        <f t="shared" si="1184"/>
        <v>,SZC</v>
      </c>
      <c r="AQ1670" s="9" t="str">
        <f>_xlfn.XLOOKUP(D1670,Sheet2!$E$3:$E$101,Sheet2!$F$3:$F$101,"******************")</f>
        <v>******************</v>
      </c>
      <c r="AR1670" s="33" t="str">
        <f t="shared" si="1170"/>
        <v>DIA 0,PTR</v>
      </c>
      <c r="AS1670" s="9" t="str">
        <f t="shared" si="1171"/>
        <v>DIA</v>
      </c>
      <c r="AT1670" s="4">
        <f t="shared" si="1185"/>
        <v>0</v>
      </c>
      <c r="AU1670" s="6">
        <f t="shared" si="1186"/>
        <v>0</v>
      </c>
      <c r="AV1670" s="4" t="str">
        <f t="shared" si="1187"/>
        <v/>
      </c>
      <c r="AW1670" s="4">
        <f t="shared" si="1188"/>
        <v>12</v>
      </c>
      <c r="AX1670" s="4" t="str">
        <f>_xlfn.XLOOKUP(AW1670,Sheet2!$Q$3:$Q$66,Sheet2!$R$3:$R$66,"**")</f>
        <v>PTR</v>
      </c>
      <c r="AY1670" s="4">
        <f t="shared" si="1189"/>
        <v>1</v>
      </c>
      <c r="AZ1670" s="16" t="str">
        <f t="shared" si="1190"/>
        <v>SKPBN</v>
      </c>
    </row>
    <row r="1671" spans="2:52" x14ac:dyDescent="0.35">
      <c r="B1671" s="3">
        <v>18</v>
      </c>
      <c r="C1671" s="1">
        <f t="shared" si="1149"/>
        <v>3455</v>
      </c>
      <c r="D1671" s="2">
        <v>6256</v>
      </c>
      <c r="E1671" s="2" t="str">
        <f>_xlfn.XLOOKUP(C1671,Sheet2!$N$3:$N$1000,Sheet2!$O$3:$O$1000,"")</f>
        <v/>
      </c>
      <c r="F1671" s="9" t="str">
        <f t="shared" si="1147"/>
        <v>READ</v>
      </c>
      <c r="G1671" s="4" t="str">
        <f t="shared" si="1167"/>
        <v>14</v>
      </c>
      <c r="H1671" s="4">
        <f t="shared" si="1168"/>
        <v>256</v>
      </c>
      <c r="I1671" s="6">
        <f t="shared" si="1160"/>
        <v>0</v>
      </c>
      <c r="J1671" s="6">
        <f t="shared" si="1161"/>
        <v>0</v>
      </c>
      <c r="K1671" s="6">
        <f t="shared" si="1162"/>
        <v>6</v>
      </c>
      <c r="L1671" s="6">
        <f t="shared" si="1163"/>
        <v>2</v>
      </c>
      <c r="M1671" s="6">
        <f t="shared" si="1164"/>
        <v>5</v>
      </c>
      <c r="N1671" s="6">
        <f t="shared" si="1165"/>
        <v>6</v>
      </c>
      <c r="O1671" s="13">
        <f t="shared" si="1166"/>
        <v>1</v>
      </c>
      <c r="P1671" s="4">
        <f t="shared" si="1172"/>
        <v>0</v>
      </c>
      <c r="Q1671" s="4">
        <f t="shared" si="1173"/>
        <v>1</v>
      </c>
      <c r="R1671">
        <f t="shared" si="1150"/>
        <v>256</v>
      </c>
      <c r="S1671" s="4">
        <f t="shared" si="1151"/>
        <v>0</v>
      </c>
      <c r="T1671" s="15">
        <f t="shared" si="1152"/>
        <v>1</v>
      </c>
      <c r="U1671" s="4">
        <f t="shared" si="1153"/>
        <v>0</v>
      </c>
      <c r="V1671" s="4">
        <f t="shared" si="1154"/>
        <v>1</v>
      </c>
      <c r="W1671" s="4">
        <f t="shared" si="1155"/>
        <v>4</v>
      </c>
      <c r="X1671" s="6">
        <f t="shared" si="1156"/>
        <v>2</v>
      </c>
      <c r="Y1671" s="4">
        <f t="shared" si="1157"/>
        <v>2</v>
      </c>
      <c r="Z1671" s="6">
        <f t="shared" si="1158"/>
        <v>1</v>
      </c>
      <c r="AA1671" s="18">
        <f t="shared" si="1159"/>
        <v>6</v>
      </c>
      <c r="AB1671" s="9" t="str">
        <f t="shared" si="1174"/>
        <v>IREAD</v>
      </c>
      <c r="AC1671" s="9" t="str">
        <f>_xlfn.XLOOKUP(R1671,Sheet2!$H$3:$H$258,Sheet2!$I$3:$I$258,"-----")</f>
        <v>IREAD</v>
      </c>
      <c r="AD1671" s="9" t="str">
        <f>_xlfn.XLOOKUP(VALUE(AE1671),Sheet2!$N$3:$N$1000,Sheet2!$O$3:$O$1000,"********")</f>
        <v>********</v>
      </c>
      <c r="AE1671" t="str">
        <f t="shared" si="1169"/>
        <v>3333</v>
      </c>
      <c r="AF1671" s="9" t="str">
        <f>IF(R1671&lt;200,"+"&amp;TEXT(R1671,"0"),"-"&amp;TEXT(_xlfn.XLOOKUP(R1671,Sheet2!$K$3:$K$130,Sheet2!$L$3:$L$130,"-----"),"0"))</f>
        <v>-122</v>
      </c>
      <c r="AG1671" s="9" t="str">
        <f t="shared" si="1175"/>
        <v>@</v>
      </c>
      <c r="AH1671" s="9" t="str">
        <f t="shared" si="1176"/>
        <v>JSR @IREAD</v>
      </c>
      <c r="AI1671" t="str">
        <f t="shared" si="1177"/>
        <v>1,@IREAD</v>
      </c>
      <c r="AJ1671" s="16" t="str">
        <f t="shared" si="1178"/>
        <v>@IREAD</v>
      </c>
      <c r="AK1671" t="str">
        <f t="shared" si="1179"/>
        <v>ADCOR# 0,1,SEZ</v>
      </c>
      <c r="AL1671" s="4" t="str">
        <f t="shared" si="1180"/>
        <v>ADC</v>
      </c>
      <c r="AM1671" s="4" t="str">
        <f t="shared" si="1181"/>
        <v>R</v>
      </c>
      <c r="AN1671" s="4" t="str">
        <f t="shared" si="1182"/>
        <v>O</v>
      </c>
      <c r="AO1671" s="4" t="str">
        <f t="shared" si="1183"/>
        <v>#</v>
      </c>
      <c r="AP1671" s="15" t="str">
        <f t="shared" si="1184"/>
        <v>,SEZ</v>
      </c>
      <c r="AQ1671" s="9" t="str">
        <f>_xlfn.XLOOKUP(D1671,Sheet2!$E$3:$E$101,Sheet2!$F$3:$F$101,"******************")</f>
        <v>READ</v>
      </c>
      <c r="AR1671" s="33" t="str">
        <f t="shared" si="1170"/>
        <v>DOBC 1,**</v>
      </c>
      <c r="AS1671" s="9" t="str">
        <f t="shared" si="1171"/>
        <v>DOBC</v>
      </c>
      <c r="AT1671" s="4">
        <f t="shared" si="1185"/>
        <v>1</v>
      </c>
      <c r="AU1671" s="6">
        <f t="shared" si="1186"/>
        <v>2</v>
      </c>
      <c r="AV1671" s="4" t="str">
        <f t="shared" si="1187"/>
        <v>C</v>
      </c>
      <c r="AW1671" s="4">
        <f t="shared" si="1188"/>
        <v>56</v>
      </c>
      <c r="AX1671" s="4" t="str">
        <f>_xlfn.XLOOKUP(AW1671,Sheet2!$Q$3:$Q$66,Sheet2!$R$3:$R$66,"**")</f>
        <v>**</v>
      </c>
      <c r="AY1671" s="4">
        <f t="shared" si="1189"/>
        <v>4</v>
      </c>
      <c r="AZ1671" s="16" t="str">
        <f t="shared" si="1190"/>
        <v>SKPDN</v>
      </c>
    </row>
    <row r="1672" spans="2:52" x14ac:dyDescent="0.35">
      <c r="B1672" s="3">
        <f t="shared" si="1148"/>
        <v>19</v>
      </c>
      <c r="C1672" s="1">
        <f t="shared" si="1149"/>
        <v>3456</v>
      </c>
      <c r="D1672" s="2">
        <v>6730</v>
      </c>
      <c r="E1672" s="2" t="str">
        <f>_xlfn.XLOOKUP(C1672,Sheet2!$N$3:$N$1000,Sheet2!$O$3:$O$1000,"")</f>
        <v/>
      </c>
      <c r="F1672" s="9" t="str">
        <f t="shared" si="1147"/>
        <v>PRGEND+400</v>
      </c>
      <c r="G1672" s="4" t="str">
        <f t="shared" si="1167"/>
        <v>15</v>
      </c>
      <c r="H1672" s="4">
        <f t="shared" si="1168"/>
        <v>330</v>
      </c>
      <c r="I1672" s="6">
        <f t="shared" si="1160"/>
        <v>0</v>
      </c>
      <c r="J1672" s="6">
        <f t="shared" si="1161"/>
        <v>0</v>
      </c>
      <c r="K1672" s="6">
        <f t="shared" si="1162"/>
        <v>6</v>
      </c>
      <c r="L1672" s="6">
        <f t="shared" si="1163"/>
        <v>7</v>
      </c>
      <c r="M1672" s="6">
        <f t="shared" si="1164"/>
        <v>3</v>
      </c>
      <c r="N1672" s="6">
        <f t="shared" si="1165"/>
        <v>0</v>
      </c>
      <c r="O1672" s="13">
        <f t="shared" si="1166"/>
        <v>1</v>
      </c>
      <c r="P1672" s="4">
        <f t="shared" si="1172"/>
        <v>0</v>
      </c>
      <c r="Q1672" s="4">
        <f t="shared" si="1173"/>
        <v>1</v>
      </c>
      <c r="R1672">
        <f t="shared" si="1150"/>
        <v>330</v>
      </c>
      <c r="S1672" s="4">
        <f t="shared" si="1151"/>
        <v>1</v>
      </c>
      <c r="T1672" s="15">
        <f t="shared" si="1152"/>
        <v>1</v>
      </c>
      <c r="U1672" s="4">
        <f t="shared" si="1153"/>
        <v>0</v>
      </c>
      <c r="V1672" s="4">
        <f t="shared" si="1154"/>
        <v>1</v>
      </c>
      <c r="W1672" s="4">
        <f t="shared" si="1155"/>
        <v>5</v>
      </c>
      <c r="X1672" s="6">
        <f t="shared" si="1156"/>
        <v>3</v>
      </c>
      <c r="Y1672" s="4">
        <f t="shared" si="1157"/>
        <v>1</v>
      </c>
      <c r="Z1672" s="6">
        <f t="shared" si="1158"/>
        <v>1</v>
      </c>
      <c r="AA1672" s="18">
        <f t="shared" si="1159"/>
        <v>0</v>
      </c>
      <c r="AB1672" s="9" t="str">
        <f t="shared" si="1174"/>
        <v>-50</v>
      </c>
      <c r="AC1672" s="9" t="str">
        <f>_xlfn.XLOOKUP(R1672,Sheet2!$H$3:$H$258,Sheet2!$I$3:$I$258,"-----")</f>
        <v>*****</v>
      </c>
      <c r="AD1672" s="9" t="str">
        <f>_xlfn.XLOOKUP(VALUE(AE1672),Sheet2!$N$3:$N$1000,Sheet2!$O$3:$O$1000,"********")</f>
        <v>********</v>
      </c>
      <c r="AE1672" t="str">
        <f t="shared" si="1169"/>
        <v>3406</v>
      </c>
      <c r="AF1672" s="9" t="str">
        <f>IF(R1672&lt;200,"+"&amp;TEXT(R1672,"0"),"-"&amp;TEXT(_xlfn.XLOOKUP(R1672,Sheet2!$K$3:$K$130,Sheet2!$L$3:$L$130,"-----"),"0"))</f>
        <v>-50</v>
      </c>
      <c r="AG1672" s="9" t="str">
        <f t="shared" si="1175"/>
        <v>@</v>
      </c>
      <c r="AH1672" s="9" t="str">
        <f t="shared" si="1176"/>
        <v>JSR @-50</v>
      </c>
      <c r="AI1672" t="str">
        <f t="shared" si="1177"/>
        <v>1,@-50</v>
      </c>
      <c r="AJ1672" s="16" t="str">
        <f t="shared" si="1178"/>
        <v>@-50</v>
      </c>
      <c r="AK1672" t="str">
        <f t="shared" si="1179"/>
        <v>SUBZS# 0,1</v>
      </c>
      <c r="AL1672" s="4" t="str">
        <f t="shared" si="1180"/>
        <v>SUB</v>
      </c>
      <c r="AM1672" s="4" t="str">
        <f t="shared" si="1181"/>
        <v>S</v>
      </c>
      <c r="AN1672" s="4" t="str">
        <f t="shared" si="1182"/>
        <v>Z</v>
      </c>
      <c r="AO1672" s="4" t="str">
        <f t="shared" si="1183"/>
        <v>#</v>
      </c>
      <c r="AP1672" s="15" t="str">
        <f t="shared" si="1184"/>
        <v/>
      </c>
      <c r="AQ1672" s="9" t="str">
        <f>_xlfn.XLOOKUP(D1672,Sheet2!$E$3:$E$101,Sheet2!$F$3:$F$101,"******************")</f>
        <v>PRGEND+400</v>
      </c>
      <c r="AR1672" s="33" t="str">
        <f t="shared" si="1170"/>
        <v>DICP 1,IBM1</v>
      </c>
      <c r="AS1672" s="9" t="str">
        <f t="shared" si="1171"/>
        <v>DICP</v>
      </c>
      <c r="AT1672" s="4">
        <f t="shared" si="1185"/>
        <v>1</v>
      </c>
      <c r="AU1672" s="6">
        <f t="shared" si="1186"/>
        <v>3</v>
      </c>
      <c r="AV1672" s="4" t="str">
        <f t="shared" si="1187"/>
        <v>P</v>
      </c>
      <c r="AW1672" s="4">
        <f t="shared" si="1188"/>
        <v>30</v>
      </c>
      <c r="AX1672" s="4" t="str">
        <f>_xlfn.XLOOKUP(AW1672,Sheet2!$Q$3:$Q$66,Sheet2!$R$3:$R$66,"**")</f>
        <v>IBM1</v>
      </c>
      <c r="AY1672" s="4">
        <f t="shared" si="1189"/>
        <v>5</v>
      </c>
      <c r="AZ1672" s="16" t="str">
        <f t="shared" si="1190"/>
        <v>SKPDZ</v>
      </c>
    </row>
    <row r="1673" spans="2:52" x14ac:dyDescent="0.35">
      <c r="B1673" s="3">
        <f t="shared" si="1148"/>
        <v>20</v>
      </c>
      <c r="C1673" s="1">
        <f t="shared" si="1149"/>
        <v>3457</v>
      </c>
      <c r="D1673" s="2">
        <v>17</v>
      </c>
      <c r="E1673" s="2" t="str">
        <f>_xlfn.XLOOKUP(C1673,Sheet2!$N$3:$N$1000,Sheet2!$O$3:$O$1000,"")</f>
        <v/>
      </c>
      <c r="F1673" s="9" t="str">
        <f t="shared" si="1147"/>
        <v>17  ;HEAD=0, SECT=0,1 SECTOR</v>
      </c>
      <c r="G1673" s="4" t="str">
        <f t="shared" si="1167"/>
        <v>0</v>
      </c>
      <c r="H1673" s="4">
        <f t="shared" si="1168"/>
        <v>17</v>
      </c>
      <c r="I1673" s="6">
        <f t="shared" si="1160"/>
        <v>0</v>
      </c>
      <c r="J1673" s="6">
        <f t="shared" si="1161"/>
        <v>0</v>
      </c>
      <c r="K1673" s="6">
        <f t="shared" si="1162"/>
        <v>0</v>
      </c>
      <c r="L1673" s="6">
        <f t="shared" si="1163"/>
        <v>0</v>
      </c>
      <c r="M1673" s="6">
        <f t="shared" si="1164"/>
        <v>1</v>
      </c>
      <c r="N1673" s="6">
        <f t="shared" si="1165"/>
        <v>7</v>
      </c>
      <c r="O1673" s="13">
        <f t="shared" si="1166"/>
        <v>0</v>
      </c>
      <c r="P1673" s="4">
        <f t="shared" si="1172"/>
        <v>0</v>
      </c>
      <c r="Q1673" s="4">
        <f t="shared" si="1173"/>
        <v>0</v>
      </c>
      <c r="R1673">
        <f t="shared" si="1150"/>
        <v>17</v>
      </c>
      <c r="S1673" s="4">
        <f t="shared" si="1151"/>
        <v>0</v>
      </c>
      <c r="T1673" s="15">
        <f t="shared" si="1152"/>
        <v>0</v>
      </c>
      <c r="U1673" s="4">
        <f t="shared" si="1153"/>
        <v>0</v>
      </c>
      <c r="V1673" s="4">
        <f t="shared" si="1154"/>
        <v>0</v>
      </c>
      <c r="W1673" s="4">
        <f t="shared" si="1155"/>
        <v>0</v>
      </c>
      <c r="X1673" s="6">
        <f t="shared" si="1156"/>
        <v>0</v>
      </c>
      <c r="Y1673" s="4">
        <f t="shared" si="1157"/>
        <v>0</v>
      </c>
      <c r="Z1673" s="6">
        <f t="shared" si="1158"/>
        <v>1</v>
      </c>
      <c r="AA1673" s="18">
        <f t="shared" si="1159"/>
        <v>7</v>
      </c>
      <c r="AB1673" s="9" t="str">
        <f t="shared" si="1174"/>
        <v>*****</v>
      </c>
      <c r="AC1673" s="9" t="str">
        <f>_xlfn.XLOOKUP(R1673,Sheet2!$H$3:$H$258,Sheet2!$I$3:$I$258,"-----")</f>
        <v>*****</v>
      </c>
      <c r="AD1673" s="9" t="str">
        <f>_xlfn.XLOOKUP(VALUE(AE1673),Sheet2!$N$3:$N$1000,Sheet2!$O$3:$O$1000,"********")</f>
        <v>********</v>
      </c>
      <c r="AE1673" t="str">
        <f t="shared" si="1169"/>
        <v>3476</v>
      </c>
      <c r="AF1673" s="9" t="str">
        <f>IF(R1673&lt;200,"+"&amp;TEXT(R1673,"0"),"-"&amp;TEXT(_xlfn.XLOOKUP(R1673,Sheet2!$K$3:$K$130,Sheet2!$L$3:$L$130,"-----"),"0"))</f>
        <v>+17</v>
      </c>
      <c r="AG1673" s="9" t="str">
        <f t="shared" si="1175"/>
        <v/>
      </c>
      <c r="AH1673" s="9" t="str">
        <f t="shared" si="1176"/>
        <v>JMP *****</v>
      </c>
      <c r="AI1673" t="str">
        <f t="shared" si="1177"/>
        <v>0,*****</v>
      </c>
      <c r="AJ1673" s="16" t="str">
        <f t="shared" si="1178"/>
        <v>*****</v>
      </c>
      <c r="AK1673" t="str">
        <f t="shared" si="1179"/>
        <v>COM# 0,0,SBN</v>
      </c>
      <c r="AL1673" s="4" t="str">
        <f t="shared" si="1180"/>
        <v>COM</v>
      </c>
      <c r="AM1673" s="4" t="str">
        <f t="shared" si="1181"/>
        <v/>
      </c>
      <c r="AN1673" s="4" t="str">
        <f t="shared" si="1182"/>
        <v/>
      </c>
      <c r="AO1673" s="4" t="str">
        <f t="shared" si="1183"/>
        <v>#</v>
      </c>
      <c r="AP1673" s="15" t="str">
        <f t="shared" si="1184"/>
        <v>,SBN</v>
      </c>
      <c r="AQ1673" s="9" t="str">
        <f>_xlfn.XLOOKUP(D1673,Sheet2!$E$3:$E$101,Sheet2!$F$3:$F$101,"******************")</f>
        <v>17  ;HEAD=0, SECT=0,1 SECTOR</v>
      </c>
      <c r="AR1673" s="33" t="str">
        <f t="shared" si="1170"/>
        <v>NIO LPT</v>
      </c>
      <c r="AS1673" s="9" t="str">
        <f t="shared" si="1171"/>
        <v>DOC</v>
      </c>
      <c r="AT1673" s="4">
        <f t="shared" si="1185"/>
        <v>0</v>
      </c>
      <c r="AU1673" s="6">
        <f t="shared" si="1186"/>
        <v>0</v>
      </c>
      <c r="AV1673" s="4" t="str">
        <f t="shared" si="1187"/>
        <v/>
      </c>
      <c r="AW1673" s="4">
        <f t="shared" si="1188"/>
        <v>17</v>
      </c>
      <c r="AX1673" s="4" t="str">
        <f>_xlfn.XLOOKUP(AW1673,Sheet2!$Q$3:$Q$66,Sheet2!$R$3:$R$66,"**")</f>
        <v>LPT</v>
      </c>
      <c r="AY1673" s="4">
        <f t="shared" si="1189"/>
        <v>0</v>
      </c>
      <c r="AZ1673" s="16" t="str">
        <f t="shared" si="1190"/>
        <v>SKPBN</v>
      </c>
    </row>
    <row r="1674" spans="2:52" x14ac:dyDescent="0.35">
      <c r="B1674" s="3">
        <f t="shared" si="1148"/>
        <v>21</v>
      </c>
      <c r="C1674" s="1">
        <f t="shared" si="1149"/>
        <v>3460</v>
      </c>
      <c r="D1674" s="2">
        <v>6242</v>
      </c>
      <c r="E1674" s="2" t="str">
        <f>_xlfn.XLOOKUP(C1674,Sheet2!$N$3:$N$1000,Sheet2!$O$3:$O$1000,"")</f>
        <v/>
      </c>
      <c r="F1674" s="9" t="str">
        <f t="shared" si="1147"/>
        <v>EHALT</v>
      </c>
      <c r="G1674" s="4" t="str">
        <f t="shared" si="1167"/>
        <v>14</v>
      </c>
      <c r="H1674" s="4">
        <f t="shared" si="1168"/>
        <v>242</v>
      </c>
      <c r="I1674" s="6">
        <f t="shared" si="1160"/>
        <v>0</v>
      </c>
      <c r="J1674" s="6">
        <f t="shared" si="1161"/>
        <v>0</v>
      </c>
      <c r="K1674" s="6">
        <f t="shared" si="1162"/>
        <v>6</v>
      </c>
      <c r="L1674" s="6">
        <f t="shared" si="1163"/>
        <v>2</v>
      </c>
      <c r="M1674" s="6">
        <f t="shared" si="1164"/>
        <v>4</v>
      </c>
      <c r="N1674" s="6">
        <f t="shared" si="1165"/>
        <v>2</v>
      </c>
      <c r="O1674" s="13">
        <f t="shared" si="1166"/>
        <v>1</v>
      </c>
      <c r="P1674" s="4">
        <f t="shared" si="1172"/>
        <v>0</v>
      </c>
      <c r="Q1674" s="4">
        <f t="shared" si="1173"/>
        <v>1</v>
      </c>
      <c r="R1674">
        <f t="shared" si="1150"/>
        <v>242</v>
      </c>
      <c r="S1674" s="4">
        <f t="shared" si="1151"/>
        <v>0</v>
      </c>
      <c r="T1674" s="15">
        <f t="shared" si="1152"/>
        <v>1</v>
      </c>
      <c r="U1674" s="4">
        <f t="shared" si="1153"/>
        <v>0</v>
      </c>
      <c r="V1674" s="4">
        <f t="shared" si="1154"/>
        <v>1</v>
      </c>
      <c r="W1674" s="4">
        <f t="shared" si="1155"/>
        <v>4</v>
      </c>
      <c r="X1674" s="6">
        <f t="shared" si="1156"/>
        <v>2</v>
      </c>
      <c r="Y1674" s="4">
        <f t="shared" si="1157"/>
        <v>2</v>
      </c>
      <c r="Z1674" s="6">
        <f t="shared" si="1158"/>
        <v>0</v>
      </c>
      <c r="AA1674" s="18">
        <f t="shared" si="1159"/>
        <v>2</v>
      </c>
      <c r="AB1674" s="9" t="str">
        <f t="shared" si="1174"/>
        <v>I.EHA</v>
      </c>
      <c r="AC1674" s="9" t="str">
        <f>_xlfn.XLOOKUP(R1674,Sheet2!$H$3:$H$258,Sheet2!$I$3:$I$258,"-----")</f>
        <v>I.EHA</v>
      </c>
      <c r="AD1674" s="9" t="str">
        <f>_xlfn.XLOOKUP(VALUE(AE1674),Sheet2!$N$3:$N$1000,Sheet2!$O$3:$O$1000,"********")</f>
        <v>********</v>
      </c>
      <c r="AE1674" t="str">
        <f t="shared" si="1169"/>
        <v>3322</v>
      </c>
      <c r="AF1674" s="9" t="str">
        <f>IF(R1674&lt;200,"+"&amp;TEXT(R1674,"0"),"-"&amp;TEXT(_xlfn.XLOOKUP(R1674,Sheet2!$K$3:$K$130,Sheet2!$L$3:$L$130,"-----"),"0"))</f>
        <v>-136</v>
      </c>
      <c r="AG1674" s="9" t="str">
        <f t="shared" si="1175"/>
        <v>@</v>
      </c>
      <c r="AH1674" s="9" t="str">
        <f t="shared" si="1176"/>
        <v>JSR @I.EHA</v>
      </c>
      <c r="AI1674" t="str">
        <f t="shared" si="1177"/>
        <v>1,@I.EHA</v>
      </c>
      <c r="AJ1674" s="16" t="str">
        <f t="shared" si="1178"/>
        <v>@I.EHA</v>
      </c>
      <c r="AK1674" t="str">
        <f t="shared" si="1179"/>
        <v>ADCOR 0,1,SZC</v>
      </c>
      <c r="AL1674" s="4" t="str">
        <f t="shared" si="1180"/>
        <v>ADC</v>
      </c>
      <c r="AM1674" s="4" t="str">
        <f t="shared" si="1181"/>
        <v>R</v>
      </c>
      <c r="AN1674" s="4" t="str">
        <f t="shared" si="1182"/>
        <v>O</v>
      </c>
      <c r="AO1674" s="4" t="str">
        <f t="shared" si="1183"/>
        <v/>
      </c>
      <c r="AP1674" s="15" t="str">
        <f t="shared" si="1184"/>
        <v>,SZC</v>
      </c>
      <c r="AQ1674" s="9" t="str">
        <f>_xlfn.XLOOKUP(D1674,Sheet2!$E$3:$E$101,Sheet2!$F$3:$F$101,"******************")</f>
        <v>EHALT</v>
      </c>
      <c r="AR1674" s="33" t="str">
        <f t="shared" si="1170"/>
        <v>DOBC 1,**</v>
      </c>
      <c r="AS1674" s="9" t="str">
        <f t="shared" si="1171"/>
        <v>DOBC</v>
      </c>
      <c r="AT1674" s="4">
        <f t="shared" si="1185"/>
        <v>1</v>
      </c>
      <c r="AU1674" s="6">
        <f t="shared" si="1186"/>
        <v>2</v>
      </c>
      <c r="AV1674" s="4" t="str">
        <f t="shared" si="1187"/>
        <v>C</v>
      </c>
      <c r="AW1674" s="4">
        <f t="shared" si="1188"/>
        <v>42</v>
      </c>
      <c r="AX1674" s="4" t="str">
        <f>_xlfn.XLOOKUP(AW1674,Sheet2!$Q$3:$Q$66,Sheet2!$R$3:$R$66,"**")</f>
        <v>**</v>
      </c>
      <c r="AY1674" s="4">
        <f t="shared" si="1189"/>
        <v>4</v>
      </c>
      <c r="AZ1674" s="16" t="str">
        <f t="shared" si="1190"/>
        <v>SKPDN</v>
      </c>
    </row>
    <row r="1675" spans="2:52" x14ac:dyDescent="0.35">
      <c r="B1675" s="3">
        <f t="shared" si="1148"/>
        <v>22</v>
      </c>
      <c r="C1675" s="1">
        <f t="shared" si="1149"/>
        <v>3461</v>
      </c>
      <c r="D1675" s="2">
        <v>405</v>
      </c>
      <c r="E1675" s="2" t="str">
        <f>_xlfn.XLOOKUP(C1675,Sheet2!$N$3:$N$1000,Sheet2!$O$3:$O$1000,"")</f>
        <v/>
      </c>
      <c r="F1675" s="9" t="str">
        <f t="shared" si="1147"/>
        <v>JMP E3E</v>
      </c>
      <c r="G1675" s="4" t="str">
        <f t="shared" si="1167"/>
        <v>1</v>
      </c>
      <c r="H1675" s="4">
        <f t="shared" si="1168"/>
        <v>5</v>
      </c>
      <c r="I1675" s="6">
        <f t="shared" si="1160"/>
        <v>0</v>
      </c>
      <c r="J1675" s="6">
        <f t="shared" si="1161"/>
        <v>0</v>
      </c>
      <c r="K1675" s="6">
        <f t="shared" si="1162"/>
        <v>0</v>
      </c>
      <c r="L1675" s="6">
        <f t="shared" si="1163"/>
        <v>4</v>
      </c>
      <c r="M1675" s="6">
        <f t="shared" si="1164"/>
        <v>0</v>
      </c>
      <c r="N1675" s="6">
        <f t="shared" si="1165"/>
        <v>5</v>
      </c>
      <c r="O1675" s="13">
        <f t="shared" si="1166"/>
        <v>0</v>
      </c>
      <c r="P1675" s="4">
        <f t="shared" si="1172"/>
        <v>0</v>
      </c>
      <c r="Q1675" s="4">
        <f t="shared" si="1173"/>
        <v>0</v>
      </c>
      <c r="R1675">
        <f t="shared" si="1150"/>
        <v>5</v>
      </c>
      <c r="S1675" s="4">
        <f t="shared" si="1151"/>
        <v>1</v>
      </c>
      <c r="T1675" s="15">
        <f t="shared" si="1152"/>
        <v>0</v>
      </c>
      <c r="U1675" s="4">
        <f t="shared" si="1153"/>
        <v>0</v>
      </c>
      <c r="V1675" s="4">
        <f t="shared" si="1154"/>
        <v>0</v>
      </c>
      <c r="W1675" s="4">
        <f t="shared" si="1155"/>
        <v>1</v>
      </c>
      <c r="X1675" s="6">
        <f t="shared" si="1156"/>
        <v>0</v>
      </c>
      <c r="Y1675" s="4">
        <f t="shared" si="1157"/>
        <v>0</v>
      </c>
      <c r="Z1675" s="6">
        <f t="shared" si="1158"/>
        <v>0</v>
      </c>
      <c r="AA1675" s="18">
        <f t="shared" si="1159"/>
        <v>5</v>
      </c>
      <c r="AB1675" s="9" t="str">
        <f t="shared" si="1174"/>
        <v>E3E</v>
      </c>
      <c r="AC1675" s="9" t="str">
        <f>_xlfn.XLOOKUP(R1675,Sheet2!$H$3:$H$258,Sheet2!$I$3:$I$258,"-----")</f>
        <v>*****</v>
      </c>
      <c r="AD1675" s="9" t="str">
        <f>_xlfn.XLOOKUP(VALUE(AE1675),Sheet2!$N$3:$N$1000,Sheet2!$O$3:$O$1000,"********")</f>
        <v>E3E</v>
      </c>
      <c r="AE1675" t="str">
        <f t="shared" si="1169"/>
        <v>3466</v>
      </c>
      <c r="AF1675" s="9" t="str">
        <f>IF(R1675&lt;200,"+"&amp;TEXT(R1675,"0"),"-"&amp;TEXT(_xlfn.XLOOKUP(R1675,Sheet2!$K$3:$K$130,Sheet2!$L$3:$L$130,"-----"),"0"))</f>
        <v>+5</v>
      </c>
      <c r="AG1675" s="9" t="str">
        <f t="shared" si="1175"/>
        <v/>
      </c>
      <c r="AH1675" s="9" t="str">
        <f t="shared" si="1176"/>
        <v>JMP E3E</v>
      </c>
      <c r="AI1675" t="str">
        <f t="shared" si="1177"/>
        <v>0,E3E</v>
      </c>
      <c r="AJ1675" s="16" t="str">
        <f t="shared" si="1178"/>
        <v>E3E</v>
      </c>
      <c r="AK1675" t="str">
        <f t="shared" si="1179"/>
        <v>NEG 0,0,SNR</v>
      </c>
      <c r="AL1675" s="4" t="str">
        <f t="shared" si="1180"/>
        <v>NEG</v>
      </c>
      <c r="AM1675" s="4" t="str">
        <f t="shared" si="1181"/>
        <v/>
      </c>
      <c r="AN1675" s="4" t="str">
        <f t="shared" si="1182"/>
        <v/>
      </c>
      <c r="AO1675" s="4" t="str">
        <f t="shared" si="1183"/>
        <v/>
      </c>
      <c r="AP1675" s="15" t="str">
        <f t="shared" si="1184"/>
        <v>,SNR</v>
      </c>
      <c r="AQ1675" s="9" t="str">
        <f>_xlfn.XLOOKUP(D1675,Sheet2!$E$3:$E$101,Sheet2!$F$3:$F$101,"******************")</f>
        <v>******************</v>
      </c>
      <c r="AR1675" s="33" t="str">
        <f t="shared" si="1170"/>
        <v>DIA 0,0</v>
      </c>
      <c r="AS1675" s="9" t="str">
        <f t="shared" si="1171"/>
        <v>DIA</v>
      </c>
      <c r="AT1675" s="4">
        <f t="shared" si="1185"/>
        <v>0</v>
      </c>
      <c r="AU1675" s="6">
        <f t="shared" si="1186"/>
        <v>0</v>
      </c>
      <c r="AV1675" s="4" t="str">
        <f t="shared" si="1187"/>
        <v/>
      </c>
      <c r="AW1675" s="4">
        <f t="shared" si="1188"/>
        <v>5</v>
      </c>
      <c r="AX1675" s="4">
        <f>_xlfn.XLOOKUP(AW1675,Sheet2!$Q$3:$Q$66,Sheet2!$R$3:$R$66,"**")</f>
        <v>0</v>
      </c>
      <c r="AY1675" s="4">
        <f t="shared" si="1189"/>
        <v>1</v>
      </c>
      <c r="AZ1675" s="16" t="str">
        <f t="shared" si="1190"/>
        <v>SKPBN</v>
      </c>
    </row>
    <row r="1676" spans="2:52" x14ac:dyDescent="0.35">
      <c r="B1676" s="3">
        <v>24</v>
      </c>
      <c r="C1676" s="1">
        <f t="shared" si="1149"/>
        <v>3462</v>
      </c>
      <c r="D1676" s="2">
        <v>6260</v>
      </c>
      <c r="E1676" s="2" t="str">
        <f>_xlfn.XLOOKUP(C1676,Sheet2!$N$3:$N$1000,Sheet2!$O$3:$O$1000,"")</f>
        <v/>
      </c>
      <c r="F1676" s="9" t="str">
        <f t="shared" si="1147"/>
        <v>CHECK</v>
      </c>
      <c r="G1676" s="4" t="str">
        <f t="shared" si="1167"/>
        <v>14</v>
      </c>
      <c r="H1676" s="4">
        <f t="shared" si="1168"/>
        <v>260</v>
      </c>
      <c r="I1676" s="6">
        <f t="shared" si="1160"/>
        <v>0</v>
      </c>
      <c r="J1676" s="6">
        <f t="shared" si="1161"/>
        <v>0</v>
      </c>
      <c r="K1676" s="6">
        <f t="shared" si="1162"/>
        <v>6</v>
      </c>
      <c r="L1676" s="6">
        <f t="shared" si="1163"/>
        <v>2</v>
      </c>
      <c r="M1676" s="6">
        <f t="shared" si="1164"/>
        <v>6</v>
      </c>
      <c r="N1676" s="6">
        <f t="shared" si="1165"/>
        <v>0</v>
      </c>
      <c r="O1676" s="13">
        <f t="shared" si="1166"/>
        <v>1</v>
      </c>
      <c r="P1676" s="4">
        <f t="shared" si="1172"/>
        <v>0</v>
      </c>
      <c r="Q1676" s="4">
        <f t="shared" si="1173"/>
        <v>1</v>
      </c>
      <c r="R1676">
        <f t="shared" si="1150"/>
        <v>260</v>
      </c>
      <c r="S1676" s="4">
        <f t="shared" si="1151"/>
        <v>0</v>
      </c>
      <c r="T1676" s="15">
        <f t="shared" si="1152"/>
        <v>1</v>
      </c>
      <c r="U1676" s="4">
        <f t="shared" si="1153"/>
        <v>0</v>
      </c>
      <c r="V1676" s="4">
        <f t="shared" si="1154"/>
        <v>1</v>
      </c>
      <c r="W1676" s="4">
        <f t="shared" si="1155"/>
        <v>4</v>
      </c>
      <c r="X1676" s="6">
        <f t="shared" si="1156"/>
        <v>2</v>
      </c>
      <c r="Y1676" s="4">
        <f t="shared" si="1157"/>
        <v>3</v>
      </c>
      <c r="Z1676" s="6">
        <f t="shared" si="1158"/>
        <v>0</v>
      </c>
      <c r="AA1676" s="18">
        <f t="shared" si="1159"/>
        <v>0</v>
      </c>
      <c r="AB1676" s="9" t="str">
        <f t="shared" si="1174"/>
        <v>ICHK</v>
      </c>
      <c r="AC1676" s="9" t="str">
        <f>_xlfn.XLOOKUP(R1676,Sheet2!$H$3:$H$258,Sheet2!$I$3:$I$258,"-----")</f>
        <v>ICHK</v>
      </c>
      <c r="AD1676" s="9" t="str">
        <f>_xlfn.XLOOKUP(VALUE(AE1676),Sheet2!$N$3:$N$1000,Sheet2!$O$3:$O$1000,"********")</f>
        <v>D37</v>
      </c>
      <c r="AE1676" t="str">
        <f t="shared" si="1169"/>
        <v>3342</v>
      </c>
      <c r="AF1676" s="9" t="str">
        <f>IF(R1676&lt;200,"+"&amp;TEXT(R1676,"0"),"-"&amp;TEXT(_xlfn.XLOOKUP(R1676,Sheet2!$K$3:$K$130,Sheet2!$L$3:$L$130,"-----"),"0"))</f>
        <v>-120</v>
      </c>
      <c r="AG1676" s="9" t="str">
        <f t="shared" si="1175"/>
        <v>@</v>
      </c>
      <c r="AH1676" s="9" t="str">
        <f t="shared" si="1176"/>
        <v>JSR @ICHK</v>
      </c>
      <c r="AI1676" t="str">
        <f t="shared" si="1177"/>
        <v>1,@ICHK</v>
      </c>
      <c r="AJ1676" s="16" t="str">
        <f t="shared" si="1178"/>
        <v>@ICHK</v>
      </c>
      <c r="AK1676" t="str">
        <f t="shared" si="1179"/>
        <v>ADCCR 0,1</v>
      </c>
      <c r="AL1676" s="4" t="str">
        <f t="shared" si="1180"/>
        <v>ADC</v>
      </c>
      <c r="AM1676" s="4" t="str">
        <f t="shared" si="1181"/>
        <v>R</v>
      </c>
      <c r="AN1676" s="4" t="str">
        <f t="shared" si="1182"/>
        <v>C</v>
      </c>
      <c r="AO1676" s="4" t="str">
        <f t="shared" si="1183"/>
        <v/>
      </c>
      <c r="AP1676" s="15" t="str">
        <f t="shared" si="1184"/>
        <v/>
      </c>
      <c r="AQ1676" s="9" t="str">
        <f>_xlfn.XLOOKUP(D1676,Sheet2!$E$3:$E$101,Sheet2!$F$3:$F$101,"******************")</f>
        <v>CHECK</v>
      </c>
      <c r="AR1676" s="33" t="str">
        <f t="shared" si="1170"/>
        <v>DOBC 1,**</v>
      </c>
      <c r="AS1676" s="9" t="str">
        <f t="shared" si="1171"/>
        <v>DOBC</v>
      </c>
      <c r="AT1676" s="4">
        <f t="shared" si="1185"/>
        <v>1</v>
      </c>
      <c r="AU1676" s="6">
        <f t="shared" si="1186"/>
        <v>2</v>
      </c>
      <c r="AV1676" s="4" t="str">
        <f t="shared" si="1187"/>
        <v>C</v>
      </c>
      <c r="AW1676" s="4">
        <f t="shared" si="1188"/>
        <v>60</v>
      </c>
      <c r="AX1676" s="4" t="str">
        <f>_xlfn.XLOOKUP(AW1676,Sheet2!$Q$3:$Q$66,Sheet2!$R$3:$R$66,"**")</f>
        <v>**</v>
      </c>
      <c r="AY1676" s="4">
        <f t="shared" si="1189"/>
        <v>4</v>
      </c>
      <c r="AZ1676" s="16" t="str">
        <f t="shared" si="1190"/>
        <v>SKPDN</v>
      </c>
    </row>
    <row r="1677" spans="2:52" x14ac:dyDescent="0.35">
      <c r="B1677" s="3">
        <f t="shared" si="1148"/>
        <v>25</v>
      </c>
      <c r="C1677" s="1">
        <f t="shared" si="1149"/>
        <v>3463</v>
      </c>
      <c r="D1677" s="2">
        <v>6330</v>
      </c>
      <c r="E1677" s="2" t="str">
        <f>_xlfn.XLOOKUP(C1677,Sheet2!$N$3:$N$1000,Sheet2!$O$3:$O$1000,"")</f>
        <v/>
      </c>
      <c r="F1677" s="9" t="str">
        <f t="shared" si="1147"/>
        <v>PRGEND</v>
      </c>
      <c r="G1677" s="4" t="str">
        <f t="shared" si="1167"/>
        <v>14</v>
      </c>
      <c r="H1677" s="4">
        <f t="shared" si="1168"/>
        <v>330</v>
      </c>
      <c r="I1677" s="6">
        <f t="shared" si="1160"/>
        <v>0</v>
      </c>
      <c r="J1677" s="6">
        <f t="shared" si="1161"/>
        <v>0</v>
      </c>
      <c r="K1677" s="6">
        <f t="shared" si="1162"/>
        <v>6</v>
      </c>
      <c r="L1677" s="6">
        <f t="shared" si="1163"/>
        <v>3</v>
      </c>
      <c r="M1677" s="6">
        <f t="shared" si="1164"/>
        <v>3</v>
      </c>
      <c r="N1677" s="6">
        <f t="shared" si="1165"/>
        <v>0</v>
      </c>
      <c r="O1677" s="13">
        <f t="shared" si="1166"/>
        <v>1</v>
      </c>
      <c r="P1677" s="4">
        <f t="shared" si="1172"/>
        <v>0</v>
      </c>
      <c r="Q1677" s="4">
        <f t="shared" si="1173"/>
        <v>1</v>
      </c>
      <c r="R1677">
        <f t="shared" si="1150"/>
        <v>330</v>
      </c>
      <c r="S1677" s="4">
        <f t="shared" si="1151"/>
        <v>0</v>
      </c>
      <c r="T1677" s="15">
        <f t="shared" si="1152"/>
        <v>1</v>
      </c>
      <c r="U1677" s="4">
        <f t="shared" si="1153"/>
        <v>0</v>
      </c>
      <c r="V1677" s="4">
        <f t="shared" si="1154"/>
        <v>1</v>
      </c>
      <c r="W1677" s="4">
        <f t="shared" si="1155"/>
        <v>4</v>
      </c>
      <c r="X1677" s="6">
        <f t="shared" si="1156"/>
        <v>3</v>
      </c>
      <c r="Y1677" s="4">
        <f t="shared" si="1157"/>
        <v>1</v>
      </c>
      <c r="Z1677" s="6">
        <f t="shared" si="1158"/>
        <v>1</v>
      </c>
      <c r="AA1677" s="18">
        <f t="shared" si="1159"/>
        <v>0</v>
      </c>
      <c r="AB1677" s="9" t="str">
        <f t="shared" si="1174"/>
        <v>*****</v>
      </c>
      <c r="AC1677" s="9" t="str">
        <f>_xlfn.XLOOKUP(R1677,Sheet2!$H$3:$H$258,Sheet2!$I$3:$I$258,"-----")</f>
        <v>*****</v>
      </c>
      <c r="AD1677" s="9" t="str">
        <f>_xlfn.XLOOKUP(VALUE(AE1677),Sheet2!$N$3:$N$1000,Sheet2!$O$3:$O$1000,"********")</f>
        <v>********</v>
      </c>
      <c r="AE1677" t="str">
        <f t="shared" si="1169"/>
        <v>3413</v>
      </c>
      <c r="AF1677" s="9" t="str">
        <f>IF(R1677&lt;200,"+"&amp;TEXT(R1677,"0"),"-"&amp;TEXT(_xlfn.XLOOKUP(R1677,Sheet2!$K$3:$K$130,Sheet2!$L$3:$L$130,"-----"),"0"))</f>
        <v>-50</v>
      </c>
      <c r="AG1677" s="9" t="str">
        <f t="shared" si="1175"/>
        <v>@</v>
      </c>
      <c r="AH1677" s="9" t="str">
        <f t="shared" si="1176"/>
        <v>JSR @*****</v>
      </c>
      <c r="AI1677" t="str">
        <f t="shared" si="1177"/>
        <v>1,@*****</v>
      </c>
      <c r="AJ1677" s="16" t="str">
        <f t="shared" si="1178"/>
        <v>@*****</v>
      </c>
      <c r="AK1677" t="str">
        <f t="shared" si="1179"/>
        <v>ADCZS# 0,1</v>
      </c>
      <c r="AL1677" s="4" t="str">
        <f t="shared" si="1180"/>
        <v>ADC</v>
      </c>
      <c r="AM1677" s="4" t="str">
        <f t="shared" si="1181"/>
        <v>S</v>
      </c>
      <c r="AN1677" s="4" t="str">
        <f t="shared" si="1182"/>
        <v>Z</v>
      </c>
      <c r="AO1677" s="4" t="str">
        <f t="shared" si="1183"/>
        <v>#</v>
      </c>
      <c r="AP1677" s="15" t="str">
        <f t="shared" si="1184"/>
        <v/>
      </c>
      <c r="AQ1677" s="9" t="str">
        <f>_xlfn.XLOOKUP(D1677,Sheet2!$E$3:$E$101,Sheet2!$F$3:$F$101,"******************")</f>
        <v>PRGEND</v>
      </c>
      <c r="AR1677" s="33" t="str">
        <f t="shared" si="1170"/>
        <v>DOBP 1,IBM1</v>
      </c>
      <c r="AS1677" s="9" t="str">
        <f t="shared" si="1171"/>
        <v>DOBP</v>
      </c>
      <c r="AT1677" s="4">
        <f t="shared" si="1185"/>
        <v>1</v>
      </c>
      <c r="AU1677" s="6">
        <f t="shared" si="1186"/>
        <v>3</v>
      </c>
      <c r="AV1677" s="4" t="str">
        <f t="shared" si="1187"/>
        <v>P</v>
      </c>
      <c r="AW1677" s="4">
        <f t="shared" si="1188"/>
        <v>30</v>
      </c>
      <c r="AX1677" s="4" t="str">
        <f>_xlfn.XLOOKUP(AW1677,Sheet2!$Q$3:$Q$66,Sheet2!$R$3:$R$66,"**")</f>
        <v>IBM1</v>
      </c>
      <c r="AY1677" s="4">
        <f t="shared" si="1189"/>
        <v>4</v>
      </c>
      <c r="AZ1677" s="16" t="str">
        <f t="shared" si="1190"/>
        <v>SKPDZ</v>
      </c>
    </row>
    <row r="1678" spans="2:52" x14ac:dyDescent="0.35">
      <c r="B1678" s="3">
        <f t="shared" si="1148"/>
        <v>26</v>
      </c>
      <c r="C1678" s="1">
        <f t="shared" si="1149"/>
        <v>3464</v>
      </c>
      <c r="D1678" s="2">
        <v>6730</v>
      </c>
      <c r="E1678" s="2" t="str">
        <f>_xlfn.XLOOKUP(C1678,Sheet2!$N$3:$N$1000,Sheet2!$O$3:$O$1000,"")</f>
        <v/>
      </c>
      <c r="F1678" s="9" t="str">
        <f t="shared" si="1147"/>
        <v>PRGEND+400</v>
      </c>
      <c r="G1678" s="4" t="str">
        <f t="shared" si="1167"/>
        <v>15</v>
      </c>
      <c r="H1678" s="4">
        <f t="shared" si="1168"/>
        <v>330</v>
      </c>
      <c r="I1678" s="6">
        <f t="shared" si="1160"/>
        <v>0</v>
      </c>
      <c r="J1678" s="6">
        <f t="shared" si="1161"/>
        <v>0</v>
      </c>
      <c r="K1678" s="6">
        <f t="shared" si="1162"/>
        <v>6</v>
      </c>
      <c r="L1678" s="6">
        <f t="shared" si="1163"/>
        <v>7</v>
      </c>
      <c r="M1678" s="6">
        <f t="shared" si="1164"/>
        <v>3</v>
      </c>
      <c r="N1678" s="6">
        <f t="shared" si="1165"/>
        <v>0</v>
      </c>
      <c r="O1678" s="13">
        <f t="shared" si="1166"/>
        <v>1</v>
      </c>
      <c r="P1678" s="4">
        <f t="shared" si="1172"/>
        <v>0</v>
      </c>
      <c r="Q1678" s="4">
        <f t="shared" si="1173"/>
        <v>1</v>
      </c>
      <c r="R1678">
        <f t="shared" si="1150"/>
        <v>330</v>
      </c>
      <c r="S1678" s="4">
        <f t="shared" si="1151"/>
        <v>1</v>
      </c>
      <c r="T1678" s="15">
        <f t="shared" si="1152"/>
        <v>1</v>
      </c>
      <c r="U1678" s="4">
        <f t="shared" si="1153"/>
        <v>0</v>
      </c>
      <c r="V1678" s="4">
        <f t="shared" si="1154"/>
        <v>1</v>
      </c>
      <c r="W1678" s="4">
        <f t="shared" si="1155"/>
        <v>5</v>
      </c>
      <c r="X1678" s="6">
        <f t="shared" si="1156"/>
        <v>3</v>
      </c>
      <c r="Y1678" s="4">
        <f t="shared" si="1157"/>
        <v>1</v>
      </c>
      <c r="Z1678" s="6">
        <f t="shared" si="1158"/>
        <v>1</v>
      </c>
      <c r="AA1678" s="18">
        <f t="shared" si="1159"/>
        <v>0</v>
      </c>
      <c r="AB1678" s="9" t="str">
        <f t="shared" si="1174"/>
        <v>-50</v>
      </c>
      <c r="AC1678" s="9" t="str">
        <f>_xlfn.XLOOKUP(R1678,Sheet2!$H$3:$H$258,Sheet2!$I$3:$I$258,"-----")</f>
        <v>*****</v>
      </c>
      <c r="AD1678" s="9" t="str">
        <f>_xlfn.XLOOKUP(VALUE(AE1678),Sheet2!$N$3:$N$1000,Sheet2!$O$3:$O$1000,"********")</f>
        <v>********</v>
      </c>
      <c r="AE1678" t="str">
        <f t="shared" si="1169"/>
        <v>3414</v>
      </c>
      <c r="AF1678" s="9" t="str">
        <f>IF(R1678&lt;200,"+"&amp;TEXT(R1678,"0"),"-"&amp;TEXT(_xlfn.XLOOKUP(R1678,Sheet2!$K$3:$K$130,Sheet2!$L$3:$L$130,"-----"),"0"))</f>
        <v>-50</v>
      </c>
      <c r="AG1678" s="9" t="str">
        <f t="shared" si="1175"/>
        <v>@</v>
      </c>
      <c r="AH1678" s="9" t="str">
        <f t="shared" si="1176"/>
        <v>JSR @-50</v>
      </c>
      <c r="AI1678" t="str">
        <f t="shared" si="1177"/>
        <v>1,@-50</v>
      </c>
      <c r="AJ1678" s="16" t="str">
        <f t="shared" si="1178"/>
        <v>@-50</v>
      </c>
      <c r="AK1678" t="str">
        <f t="shared" si="1179"/>
        <v>SUBZS# 0,1</v>
      </c>
      <c r="AL1678" s="4" t="str">
        <f t="shared" si="1180"/>
        <v>SUB</v>
      </c>
      <c r="AM1678" s="4" t="str">
        <f t="shared" si="1181"/>
        <v>S</v>
      </c>
      <c r="AN1678" s="4" t="str">
        <f t="shared" si="1182"/>
        <v>Z</v>
      </c>
      <c r="AO1678" s="4" t="str">
        <f t="shared" si="1183"/>
        <v>#</v>
      </c>
      <c r="AP1678" s="15" t="str">
        <f t="shared" si="1184"/>
        <v/>
      </c>
      <c r="AQ1678" s="9" t="str">
        <f>_xlfn.XLOOKUP(D1678,Sheet2!$E$3:$E$101,Sheet2!$F$3:$F$101,"******************")</f>
        <v>PRGEND+400</v>
      </c>
      <c r="AR1678" s="33" t="str">
        <f t="shared" si="1170"/>
        <v>DICP 1,IBM1</v>
      </c>
      <c r="AS1678" s="9" t="str">
        <f t="shared" si="1171"/>
        <v>DICP</v>
      </c>
      <c r="AT1678" s="4">
        <f t="shared" si="1185"/>
        <v>1</v>
      </c>
      <c r="AU1678" s="6">
        <f t="shared" si="1186"/>
        <v>3</v>
      </c>
      <c r="AV1678" s="4" t="str">
        <f t="shared" si="1187"/>
        <v>P</v>
      </c>
      <c r="AW1678" s="4">
        <f t="shared" si="1188"/>
        <v>30</v>
      </c>
      <c r="AX1678" s="4" t="str">
        <f>_xlfn.XLOOKUP(AW1678,Sheet2!$Q$3:$Q$66,Sheet2!$R$3:$R$66,"**")</f>
        <v>IBM1</v>
      </c>
      <c r="AY1678" s="4">
        <f t="shared" si="1189"/>
        <v>5</v>
      </c>
      <c r="AZ1678" s="16" t="str">
        <f t="shared" si="1190"/>
        <v>SKPDZ</v>
      </c>
    </row>
    <row r="1679" spans="2:52" x14ac:dyDescent="0.35">
      <c r="B1679" s="3">
        <f t="shared" si="1148"/>
        <v>27</v>
      </c>
      <c r="C1679" s="1">
        <f t="shared" si="1149"/>
        <v>3465</v>
      </c>
      <c r="D1679" s="2">
        <v>6242</v>
      </c>
      <c r="E1679" s="2" t="str">
        <f>_xlfn.XLOOKUP(C1679,Sheet2!$N$3:$N$1000,Sheet2!$O$3:$O$1000,"")</f>
        <v/>
      </c>
      <c r="F1679" s="9" t="str">
        <f t="shared" si="1147"/>
        <v>EHALT</v>
      </c>
      <c r="G1679" s="4" t="str">
        <f t="shared" si="1167"/>
        <v>14</v>
      </c>
      <c r="H1679" s="4">
        <f t="shared" si="1168"/>
        <v>242</v>
      </c>
      <c r="I1679" s="6">
        <f t="shared" si="1160"/>
        <v>0</v>
      </c>
      <c r="J1679" s="6">
        <f t="shared" si="1161"/>
        <v>0</v>
      </c>
      <c r="K1679" s="6">
        <f t="shared" si="1162"/>
        <v>6</v>
      </c>
      <c r="L1679" s="6">
        <f t="shared" si="1163"/>
        <v>2</v>
      </c>
      <c r="M1679" s="6">
        <f t="shared" si="1164"/>
        <v>4</v>
      </c>
      <c r="N1679" s="6">
        <f t="shared" si="1165"/>
        <v>2</v>
      </c>
      <c r="O1679" s="13">
        <f t="shared" si="1166"/>
        <v>1</v>
      </c>
      <c r="P1679" s="4">
        <f t="shared" si="1172"/>
        <v>0</v>
      </c>
      <c r="Q1679" s="4">
        <f t="shared" si="1173"/>
        <v>1</v>
      </c>
      <c r="R1679">
        <f t="shared" si="1150"/>
        <v>242</v>
      </c>
      <c r="S1679" s="4">
        <f t="shared" si="1151"/>
        <v>0</v>
      </c>
      <c r="T1679" s="15">
        <f t="shared" si="1152"/>
        <v>1</v>
      </c>
      <c r="U1679" s="4">
        <f t="shared" si="1153"/>
        <v>0</v>
      </c>
      <c r="V1679" s="4">
        <f t="shared" si="1154"/>
        <v>1</v>
      </c>
      <c r="W1679" s="4">
        <f t="shared" si="1155"/>
        <v>4</v>
      </c>
      <c r="X1679" s="6">
        <f t="shared" si="1156"/>
        <v>2</v>
      </c>
      <c r="Y1679" s="4">
        <f t="shared" si="1157"/>
        <v>2</v>
      </c>
      <c r="Z1679" s="6">
        <f t="shared" si="1158"/>
        <v>0</v>
      </c>
      <c r="AA1679" s="18">
        <f t="shared" si="1159"/>
        <v>2</v>
      </c>
      <c r="AB1679" s="9" t="str">
        <f t="shared" si="1174"/>
        <v>I.EHA</v>
      </c>
      <c r="AC1679" s="9" t="str">
        <f>_xlfn.XLOOKUP(R1679,Sheet2!$H$3:$H$258,Sheet2!$I$3:$I$258,"-----")</f>
        <v>I.EHA</v>
      </c>
      <c r="AD1679" s="9" t="str">
        <f>_xlfn.XLOOKUP(VALUE(AE1679),Sheet2!$N$3:$N$1000,Sheet2!$O$3:$O$1000,"********")</f>
        <v>********</v>
      </c>
      <c r="AE1679" t="str">
        <f t="shared" si="1169"/>
        <v>3327</v>
      </c>
      <c r="AF1679" s="9" t="str">
        <f>IF(R1679&lt;200,"+"&amp;TEXT(R1679,"0"),"-"&amp;TEXT(_xlfn.XLOOKUP(R1679,Sheet2!$K$3:$K$130,Sheet2!$L$3:$L$130,"-----"),"0"))</f>
        <v>-136</v>
      </c>
      <c r="AG1679" s="9" t="str">
        <f t="shared" si="1175"/>
        <v>@</v>
      </c>
      <c r="AH1679" s="9" t="str">
        <f t="shared" si="1176"/>
        <v>JSR @I.EHA</v>
      </c>
      <c r="AI1679" t="str">
        <f t="shared" si="1177"/>
        <v>1,@I.EHA</v>
      </c>
      <c r="AJ1679" s="16" t="str">
        <f t="shared" si="1178"/>
        <v>@I.EHA</v>
      </c>
      <c r="AK1679" t="str">
        <f t="shared" si="1179"/>
        <v>ADCOR 0,1,SZC</v>
      </c>
      <c r="AL1679" s="4" t="str">
        <f t="shared" si="1180"/>
        <v>ADC</v>
      </c>
      <c r="AM1679" s="4" t="str">
        <f t="shared" si="1181"/>
        <v>R</v>
      </c>
      <c r="AN1679" s="4" t="str">
        <f t="shared" si="1182"/>
        <v>O</v>
      </c>
      <c r="AO1679" s="4" t="str">
        <f t="shared" si="1183"/>
        <v/>
      </c>
      <c r="AP1679" s="15" t="str">
        <f t="shared" si="1184"/>
        <v>,SZC</v>
      </c>
      <c r="AQ1679" s="9" t="str">
        <f>_xlfn.XLOOKUP(D1679,Sheet2!$E$3:$E$101,Sheet2!$F$3:$F$101,"******************")</f>
        <v>EHALT</v>
      </c>
      <c r="AR1679" s="33" t="str">
        <f t="shared" si="1170"/>
        <v>DOBC 1,**</v>
      </c>
      <c r="AS1679" s="9" t="str">
        <f t="shared" si="1171"/>
        <v>DOBC</v>
      </c>
      <c r="AT1679" s="4">
        <f t="shared" si="1185"/>
        <v>1</v>
      </c>
      <c r="AU1679" s="6">
        <f t="shared" si="1186"/>
        <v>2</v>
      </c>
      <c r="AV1679" s="4" t="str">
        <f t="shared" si="1187"/>
        <v>C</v>
      </c>
      <c r="AW1679" s="4">
        <f t="shared" si="1188"/>
        <v>42</v>
      </c>
      <c r="AX1679" s="4" t="str">
        <f>_xlfn.XLOOKUP(AW1679,Sheet2!$Q$3:$Q$66,Sheet2!$R$3:$R$66,"**")</f>
        <v>**</v>
      </c>
      <c r="AY1679" s="4">
        <f t="shared" si="1189"/>
        <v>4</v>
      </c>
      <c r="AZ1679" s="16" t="str">
        <f t="shared" si="1190"/>
        <v>SKPDN</v>
      </c>
    </row>
    <row r="1680" spans="2:52" x14ac:dyDescent="0.35">
      <c r="B1680" s="3">
        <f t="shared" si="1148"/>
        <v>28</v>
      </c>
      <c r="C1680" s="1">
        <f t="shared" si="1149"/>
        <v>3466</v>
      </c>
      <c r="D1680" s="2">
        <v>6243</v>
      </c>
      <c r="E1680" s="2" t="str">
        <f>_xlfn.XLOOKUP(C1680,Sheet2!$N$3:$N$1000,Sheet2!$O$3:$O$1000,"")</f>
        <v>E3E</v>
      </c>
      <c r="F1680" s="9" t="str">
        <f t="shared" si="1147"/>
        <v>LOOP</v>
      </c>
      <c r="G1680" s="4" t="str">
        <f t="shared" si="1167"/>
        <v>14</v>
      </c>
      <c r="H1680" s="4">
        <f t="shared" si="1168"/>
        <v>243</v>
      </c>
      <c r="I1680" s="6">
        <f t="shared" si="1160"/>
        <v>0</v>
      </c>
      <c r="J1680" s="6">
        <f t="shared" si="1161"/>
        <v>0</v>
      </c>
      <c r="K1680" s="6">
        <f t="shared" si="1162"/>
        <v>6</v>
      </c>
      <c r="L1680" s="6">
        <f t="shared" si="1163"/>
        <v>2</v>
      </c>
      <c r="M1680" s="6">
        <f t="shared" si="1164"/>
        <v>4</v>
      </c>
      <c r="N1680" s="6">
        <f t="shared" si="1165"/>
        <v>3</v>
      </c>
      <c r="O1680" s="13">
        <f t="shared" si="1166"/>
        <v>1</v>
      </c>
      <c r="P1680" s="4">
        <f t="shared" si="1172"/>
        <v>0</v>
      </c>
      <c r="Q1680" s="4">
        <f t="shared" si="1173"/>
        <v>1</v>
      </c>
      <c r="R1680">
        <f t="shared" si="1150"/>
        <v>243</v>
      </c>
      <c r="S1680" s="4">
        <f t="shared" si="1151"/>
        <v>0</v>
      </c>
      <c r="T1680" s="15">
        <f t="shared" si="1152"/>
        <v>1</v>
      </c>
      <c r="U1680" s="4">
        <f t="shared" si="1153"/>
        <v>0</v>
      </c>
      <c r="V1680" s="4">
        <f t="shared" si="1154"/>
        <v>1</v>
      </c>
      <c r="W1680" s="4">
        <f t="shared" si="1155"/>
        <v>4</v>
      </c>
      <c r="X1680" s="6">
        <f t="shared" si="1156"/>
        <v>2</v>
      </c>
      <c r="Y1680" s="4">
        <f t="shared" si="1157"/>
        <v>2</v>
      </c>
      <c r="Z1680" s="6">
        <f t="shared" si="1158"/>
        <v>0</v>
      </c>
      <c r="AA1680" s="18">
        <f t="shared" si="1159"/>
        <v>3</v>
      </c>
      <c r="AB1680" s="9" t="str">
        <f t="shared" si="1174"/>
        <v>I.LOO</v>
      </c>
      <c r="AC1680" s="9" t="str">
        <f>_xlfn.XLOOKUP(R1680,Sheet2!$H$3:$H$258,Sheet2!$I$3:$I$258,"-----")</f>
        <v>I.LOO</v>
      </c>
      <c r="AD1680" s="9" t="str">
        <f>_xlfn.XLOOKUP(VALUE(AE1680),Sheet2!$N$3:$N$1000,Sheet2!$O$3:$O$1000,"********")</f>
        <v>********</v>
      </c>
      <c r="AE1680" t="str">
        <f t="shared" si="1169"/>
        <v>3331</v>
      </c>
      <c r="AF1680" s="9" t="str">
        <f>IF(R1680&lt;200,"+"&amp;TEXT(R1680,"0"),"-"&amp;TEXT(_xlfn.XLOOKUP(R1680,Sheet2!$K$3:$K$130,Sheet2!$L$3:$L$130,"-----"),"0"))</f>
        <v>-135</v>
      </c>
      <c r="AG1680" s="9" t="str">
        <f t="shared" si="1175"/>
        <v>@</v>
      </c>
      <c r="AH1680" s="9" t="str">
        <f t="shared" si="1176"/>
        <v>JSR @I.LOO</v>
      </c>
      <c r="AI1680" t="str">
        <f t="shared" si="1177"/>
        <v>1,@I.LOO</v>
      </c>
      <c r="AJ1680" s="16" t="str">
        <f t="shared" si="1178"/>
        <v>@I.LOO</v>
      </c>
      <c r="AK1680" t="str">
        <f t="shared" si="1179"/>
        <v>ADCOR 0,1,SNC</v>
      </c>
      <c r="AL1680" s="4" t="str">
        <f t="shared" si="1180"/>
        <v>ADC</v>
      </c>
      <c r="AM1680" s="4" t="str">
        <f t="shared" si="1181"/>
        <v>R</v>
      </c>
      <c r="AN1680" s="4" t="str">
        <f t="shared" si="1182"/>
        <v>O</v>
      </c>
      <c r="AO1680" s="4" t="str">
        <f t="shared" si="1183"/>
        <v/>
      </c>
      <c r="AP1680" s="15" t="str">
        <f t="shared" si="1184"/>
        <v>,SNC</v>
      </c>
      <c r="AQ1680" s="9" t="str">
        <f>_xlfn.XLOOKUP(D1680,Sheet2!$E$3:$E$101,Sheet2!$F$3:$F$101,"******************")</f>
        <v>LOOP</v>
      </c>
      <c r="AR1680" s="33" t="str">
        <f t="shared" si="1170"/>
        <v>DOBC 1,**</v>
      </c>
      <c r="AS1680" s="9" t="str">
        <f t="shared" si="1171"/>
        <v>DOBC</v>
      </c>
      <c r="AT1680" s="4">
        <f t="shared" si="1185"/>
        <v>1</v>
      </c>
      <c r="AU1680" s="6">
        <f t="shared" si="1186"/>
        <v>2</v>
      </c>
      <c r="AV1680" s="4" t="str">
        <f t="shared" si="1187"/>
        <v>C</v>
      </c>
      <c r="AW1680" s="4">
        <f t="shared" si="1188"/>
        <v>43</v>
      </c>
      <c r="AX1680" s="4" t="str">
        <f>_xlfn.XLOOKUP(AW1680,Sheet2!$Q$3:$Q$66,Sheet2!$R$3:$R$66,"**")</f>
        <v>**</v>
      </c>
      <c r="AY1680" s="4">
        <f t="shared" si="1189"/>
        <v>4</v>
      </c>
      <c r="AZ1680" s="16" t="str">
        <f t="shared" si="1190"/>
        <v>SKPDN</v>
      </c>
    </row>
    <row r="1681" spans="2:52" x14ac:dyDescent="0.35">
      <c r="B1681" s="3">
        <v>30</v>
      </c>
      <c r="C1681" s="1">
        <f t="shared" si="1149"/>
        <v>3467</v>
      </c>
      <c r="D1681" s="2">
        <v>6237</v>
      </c>
      <c r="E1681" s="2" t="str">
        <f>_xlfn.XLOOKUP(C1681,Sheet2!$N$3:$N$1000,Sheet2!$O$3:$O$1000,"")</f>
        <v>E4</v>
      </c>
      <c r="F1681" s="9" t="str">
        <f t="shared" si="1147"/>
        <v>JSR @ISET</v>
      </c>
      <c r="G1681" s="4" t="str">
        <f t="shared" si="1167"/>
        <v>14</v>
      </c>
      <c r="H1681" s="4">
        <f t="shared" si="1168"/>
        <v>237</v>
      </c>
      <c r="I1681" s="6">
        <f t="shared" si="1160"/>
        <v>0</v>
      </c>
      <c r="J1681" s="6">
        <f t="shared" si="1161"/>
        <v>0</v>
      </c>
      <c r="K1681" s="6">
        <f t="shared" si="1162"/>
        <v>6</v>
      </c>
      <c r="L1681" s="6">
        <f t="shared" si="1163"/>
        <v>2</v>
      </c>
      <c r="M1681" s="6">
        <f t="shared" si="1164"/>
        <v>3</v>
      </c>
      <c r="N1681" s="6">
        <f t="shared" si="1165"/>
        <v>7</v>
      </c>
      <c r="O1681" s="13">
        <f t="shared" si="1166"/>
        <v>1</v>
      </c>
      <c r="P1681" s="4">
        <f t="shared" si="1172"/>
        <v>0</v>
      </c>
      <c r="Q1681" s="4">
        <f t="shared" si="1173"/>
        <v>1</v>
      </c>
      <c r="R1681">
        <f t="shared" si="1150"/>
        <v>237</v>
      </c>
      <c r="S1681" s="4">
        <f t="shared" si="1151"/>
        <v>0</v>
      </c>
      <c r="T1681" s="15">
        <f t="shared" si="1152"/>
        <v>1</v>
      </c>
      <c r="U1681" s="4">
        <f t="shared" si="1153"/>
        <v>0</v>
      </c>
      <c r="V1681" s="4">
        <f t="shared" si="1154"/>
        <v>1</v>
      </c>
      <c r="W1681" s="4">
        <f t="shared" si="1155"/>
        <v>4</v>
      </c>
      <c r="X1681" s="6">
        <f t="shared" si="1156"/>
        <v>2</v>
      </c>
      <c r="Y1681" s="4">
        <f t="shared" si="1157"/>
        <v>1</v>
      </c>
      <c r="Z1681" s="6">
        <f t="shared" si="1158"/>
        <v>1</v>
      </c>
      <c r="AA1681" s="18">
        <f t="shared" si="1159"/>
        <v>7</v>
      </c>
      <c r="AB1681" s="9" t="str">
        <f t="shared" si="1174"/>
        <v>ISET</v>
      </c>
      <c r="AC1681" s="9" t="str">
        <f>_xlfn.XLOOKUP(R1681,Sheet2!$H$3:$H$258,Sheet2!$I$3:$I$258,"-----")</f>
        <v>ISET</v>
      </c>
      <c r="AD1681" s="9" t="str">
        <f>_xlfn.XLOOKUP(VALUE(AE1681),Sheet2!$N$3:$N$1000,Sheet2!$O$3:$O$1000,"********")</f>
        <v>********</v>
      </c>
      <c r="AE1681" t="str">
        <f t="shared" si="1169"/>
        <v>3326</v>
      </c>
      <c r="AF1681" s="9" t="str">
        <f>IF(R1681&lt;200,"+"&amp;TEXT(R1681,"0"),"-"&amp;TEXT(_xlfn.XLOOKUP(R1681,Sheet2!$K$3:$K$130,Sheet2!$L$3:$L$130,"-----"),"0"))</f>
        <v>-141</v>
      </c>
      <c r="AG1681" s="9" t="str">
        <f t="shared" si="1175"/>
        <v>@</v>
      </c>
      <c r="AH1681" s="9" t="str">
        <f t="shared" si="1176"/>
        <v>JSR @ISET</v>
      </c>
      <c r="AI1681" t="str">
        <f t="shared" si="1177"/>
        <v>1,@ISET</v>
      </c>
      <c r="AJ1681" s="16" t="str">
        <f t="shared" si="1178"/>
        <v>@ISET</v>
      </c>
      <c r="AK1681" t="str">
        <f t="shared" si="1179"/>
        <v>ADCZR# 0,1,SBN</v>
      </c>
      <c r="AL1681" s="4" t="str">
        <f t="shared" si="1180"/>
        <v>ADC</v>
      </c>
      <c r="AM1681" s="4" t="str">
        <f t="shared" si="1181"/>
        <v>R</v>
      </c>
      <c r="AN1681" s="4" t="str">
        <f t="shared" si="1182"/>
        <v>Z</v>
      </c>
      <c r="AO1681" s="4" t="str">
        <f t="shared" si="1183"/>
        <v>#</v>
      </c>
      <c r="AP1681" s="15" t="str">
        <f t="shared" si="1184"/>
        <v>,SBN</v>
      </c>
      <c r="AQ1681" s="9" t="str">
        <f>_xlfn.XLOOKUP(D1681,Sheet2!$E$3:$E$101,Sheet2!$F$3:$F$101,"******************")</f>
        <v>******************</v>
      </c>
      <c r="AR1681" s="33" t="str">
        <f t="shared" si="1170"/>
        <v>DOBC 1,**</v>
      </c>
      <c r="AS1681" s="9" t="str">
        <f t="shared" si="1171"/>
        <v>DOBC</v>
      </c>
      <c r="AT1681" s="4">
        <f t="shared" si="1185"/>
        <v>1</v>
      </c>
      <c r="AU1681" s="6">
        <f t="shared" si="1186"/>
        <v>2</v>
      </c>
      <c r="AV1681" s="4" t="str">
        <f t="shared" si="1187"/>
        <v>C</v>
      </c>
      <c r="AW1681" s="4">
        <f t="shared" si="1188"/>
        <v>37</v>
      </c>
      <c r="AX1681" s="4" t="str">
        <f>_xlfn.XLOOKUP(AW1681,Sheet2!$Q$3:$Q$66,Sheet2!$R$3:$R$66,"**")</f>
        <v>**</v>
      </c>
      <c r="AY1681" s="4">
        <f t="shared" si="1189"/>
        <v>4</v>
      </c>
      <c r="AZ1681" s="16" t="str">
        <f t="shared" si="1190"/>
        <v>SKPDN</v>
      </c>
    </row>
    <row r="1682" spans="2:52" x14ac:dyDescent="0.35">
      <c r="B1682" s="3">
        <f t="shared" si="1148"/>
        <v>31</v>
      </c>
      <c r="C1682" s="1">
        <f t="shared" si="1149"/>
        <v>3470</v>
      </c>
      <c r="D1682" s="2">
        <v>6261</v>
      </c>
      <c r="E1682" s="2" t="str">
        <f>_xlfn.XLOOKUP(C1682,Sheet2!$N$3:$N$1000,Sheet2!$O$3:$O$1000,"")</f>
        <v/>
      </c>
      <c r="F1682" s="9" t="str">
        <f t="shared" si="1147"/>
        <v>DOSEK</v>
      </c>
      <c r="G1682" s="4" t="str">
        <f t="shared" si="1167"/>
        <v>14</v>
      </c>
      <c r="H1682" s="4">
        <f t="shared" si="1168"/>
        <v>261</v>
      </c>
      <c r="I1682" s="6">
        <f t="shared" si="1160"/>
        <v>0</v>
      </c>
      <c r="J1682" s="6">
        <f t="shared" si="1161"/>
        <v>0</v>
      </c>
      <c r="K1682" s="6">
        <f t="shared" si="1162"/>
        <v>6</v>
      </c>
      <c r="L1682" s="6">
        <f t="shared" si="1163"/>
        <v>2</v>
      </c>
      <c r="M1682" s="6">
        <f t="shared" si="1164"/>
        <v>6</v>
      </c>
      <c r="N1682" s="6">
        <f t="shared" si="1165"/>
        <v>1</v>
      </c>
      <c r="O1682" s="13">
        <f t="shared" si="1166"/>
        <v>1</v>
      </c>
      <c r="P1682" s="4">
        <f t="shared" si="1172"/>
        <v>0</v>
      </c>
      <c r="Q1682" s="4">
        <f t="shared" si="1173"/>
        <v>1</v>
      </c>
      <c r="R1682">
        <f t="shared" si="1150"/>
        <v>261</v>
      </c>
      <c r="S1682" s="4">
        <f t="shared" si="1151"/>
        <v>0</v>
      </c>
      <c r="T1682" s="15">
        <f t="shared" si="1152"/>
        <v>1</v>
      </c>
      <c r="U1682" s="4">
        <f t="shared" si="1153"/>
        <v>0</v>
      </c>
      <c r="V1682" s="4">
        <f t="shared" si="1154"/>
        <v>1</v>
      </c>
      <c r="W1682" s="4">
        <f t="shared" si="1155"/>
        <v>4</v>
      </c>
      <c r="X1682" s="6">
        <f t="shared" si="1156"/>
        <v>2</v>
      </c>
      <c r="Y1682" s="4">
        <f t="shared" si="1157"/>
        <v>3</v>
      </c>
      <c r="Z1682" s="6">
        <f t="shared" si="1158"/>
        <v>0</v>
      </c>
      <c r="AA1682" s="18">
        <f t="shared" si="1159"/>
        <v>1</v>
      </c>
      <c r="AB1682" s="9" t="str">
        <f t="shared" si="1174"/>
        <v>IDOS</v>
      </c>
      <c r="AC1682" s="9" t="str">
        <f>_xlfn.XLOOKUP(R1682,Sheet2!$H$3:$H$258,Sheet2!$I$3:$I$258,"-----")</f>
        <v>IDOS</v>
      </c>
      <c r="AD1682" s="9" t="str">
        <f>_xlfn.XLOOKUP(VALUE(AE1682),Sheet2!$N$3:$N$1000,Sheet2!$O$3:$O$1000,"********")</f>
        <v>********</v>
      </c>
      <c r="AE1682" t="str">
        <f t="shared" si="1169"/>
        <v>3351</v>
      </c>
      <c r="AF1682" s="9" t="str">
        <f>IF(R1682&lt;200,"+"&amp;TEXT(R1682,"0"),"-"&amp;TEXT(_xlfn.XLOOKUP(R1682,Sheet2!$K$3:$K$130,Sheet2!$L$3:$L$130,"-----"),"0"))</f>
        <v>-117</v>
      </c>
      <c r="AG1682" s="9" t="str">
        <f t="shared" si="1175"/>
        <v>@</v>
      </c>
      <c r="AH1682" s="9" t="str">
        <f t="shared" si="1176"/>
        <v>JSR @IDOS</v>
      </c>
      <c r="AI1682" t="str">
        <f t="shared" si="1177"/>
        <v>1,@IDOS</v>
      </c>
      <c r="AJ1682" s="16" t="str">
        <f t="shared" si="1178"/>
        <v>@IDOS</v>
      </c>
      <c r="AK1682" t="str">
        <f t="shared" si="1179"/>
        <v>ADCCR 0,1,SKP</v>
      </c>
      <c r="AL1682" s="4" t="str">
        <f t="shared" si="1180"/>
        <v>ADC</v>
      </c>
      <c r="AM1682" s="4" t="str">
        <f t="shared" si="1181"/>
        <v>R</v>
      </c>
      <c r="AN1682" s="4" t="str">
        <f t="shared" si="1182"/>
        <v>C</v>
      </c>
      <c r="AO1682" s="4" t="str">
        <f t="shared" si="1183"/>
        <v/>
      </c>
      <c r="AP1682" s="15" t="str">
        <f t="shared" si="1184"/>
        <v>,SKP</v>
      </c>
      <c r="AQ1682" s="9" t="str">
        <f>_xlfn.XLOOKUP(D1682,Sheet2!$E$3:$E$101,Sheet2!$F$3:$F$101,"******************")</f>
        <v>DOSEK</v>
      </c>
      <c r="AR1682" s="33" t="str">
        <f t="shared" si="1170"/>
        <v>DOBC 1,**</v>
      </c>
      <c r="AS1682" s="9" t="str">
        <f t="shared" si="1171"/>
        <v>DOBC</v>
      </c>
      <c r="AT1682" s="4">
        <f t="shared" si="1185"/>
        <v>1</v>
      </c>
      <c r="AU1682" s="6">
        <f t="shared" si="1186"/>
        <v>2</v>
      </c>
      <c r="AV1682" s="4" t="str">
        <f t="shared" si="1187"/>
        <v>C</v>
      </c>
      <c r="AW1682" s="4">
        <f t="shared" si="1188"/>
        <v>61</v>
      </c>
      <c r="AX1682" s="4" t="str">
        <f>_xlfn.XLOOKUP(AW1682,Sheet2!$Q$3:$Q$66,Sheet2!$R$3:$R$66,"**")</f>
        <v>**</v>
      </c>
      <c r="AY1682" s="4">
        <f t="shared" si="1189"/>
        <v>4</v>
      </c>
      <c r="AZ1682" s="16" t="str">
        <f t="shared" si="1190"/>
        <v>SKPDN</v>
      </c>
    </row>
    <row r="1683" spans="2:52" x14ac:dyDescent="0.35">
      <c r="B1683" s="3">
        <f t="shared" si="1148"/>
        <v>32</v>
      </c>
      <c r="C1683" s="1">
        <f t="shared" si="1149"/>
        <v>3471</v>
      </c>
      <c r="D1683" s="2">
        <v>0</v>
      </c>
      <c r="E1683" s="2" t="str">
        <f>_xlfn.XLOOKUP(C1683,Sheet2!$N$3:$N$1000,Sheet2!$O$3:$O$1000,"")</f>
        <v/>
      </c>
      <c r="F1683" s="9" t="str">
        <f t="shared" si="1147"/>
        <v>0</v>
      </c>
      <c r="G1683" s="4" t="str">
        <f t="shared" si="1167"/>
        <v>0</v>
      </c>
      <c r="H1683" s="4">
        <f t="shared" si="1168"/>
        <v>0</v>
      </c>
      <c r="I1683" s="6">
        <f t="shared" si="1160"/>
        <v>0</v>
      </c>
      <c r="J1683" s="6">
        <f t="shared" si="1161"/>
        <v>0</v>
      </c>
      <c r="K1683" s="6">
        <f t="shared" si="1162"/>
        <v>0</v>
      </c>
      <c r="L1683" s="6">
        <f t="shared" si="1163"/>
        <v>0</v>
      </c>
      <c r="M1683" s="6">
        <f t="shared" si="1164"/>
        <v>0</v>
      </c>
      <c r="N1683" s="6">
        <f t="shared" si="1165"/>
        <v>0</v>
      </c>
      <c r="O1683" s="13">
        <f t="shared" si="1166"/>
        <v>0</v>
      </c>
      <c r="P1683" s="4">
        <f t="shared" si="1172"/>
        <v>0</v>
      </c>
      <c r="Q1683" s="4">
        <f t="shared" si="1173"/>
        <v>0</v>
      </c>
      <c r="R1683">
        <f t="shared" si="1150"/>
        <v>0</v>
      </c>
      <c r="S1683" s="4">
        <f t="shared" si="1151"/>
        <v>0</v>
      </c>
      <c r="T1683" s="15">
        <f t="shared" si="1152"/>
        <v>0</v>
      </c>
      <c r="U1683" s="4">
        <f t="shared" si="1153"/>
        <v>0</v>
      </c>
      <c r="V1683" s="4">
        <f t="shared" si="1154"/>
        <v>0</v>
      </c>
      <c r="W1683" s="4">
        <f t="shared" si="1155"/>
        <v>0</v>
      </c>
      <c r="X1683" s="6">
        <f t="shared" si="1156"/>
        <v>0</v>
      </c>
      <c r="Y1683" s="4">
        <f t="shared" si="1157"/>
        <v>0</v>
      </c>
      <c r="Z1683" s="6">
        <f t="shared" si="1158"/>
        <v>0</v>
      </c>
      <c r="AA1683" s="18">
        <f t="shared" si="1159"/>
        <v>0</v>
      </c>
      <c r="AB1683" s="9" t="str">
        <f t="shared" si="1174"/>
        <v>0</v>
      </c>
      <c r="AC1683" s="9" t="str">
        <f>_xlfn.XLOOKUP(R1683,Sheet2!$H$3:$H$258,Sheet2!$I$3:$I$258,"-----")</f>
        <v>0</v>
      </c>
      <c r="AD1683" s="9" t="str">
        <f>_xlfn.XLOOKUP(VALUE(AE1683),Sheet2!$N$3:$N$1000,Sheet2!$O$3:$O$1000,"********")</f>
        <v>********</v>
      </c>
      <c r="AE1683" t="str">
        <f t="shared" si="1169"/>
        <v>3471</v>
      </c>
      <c r="AF1683" s="9" t="str">
        <f>IF(R1683&lt;200,"+"&amp;TEXT(R1683,"0"),"-"&amp;TEXT(_xlfn.XLOOKUP(R1683,Sheet2!$K$3:$K$130,Sheet2!$L$3:$L$130,"-----"),"0"))</f>
        <v>+0</v>
      </c>
      <c r="AG1683" s="9" t="str">
        <f t="shared" si="1175"/>
        <v/>
      </c>
      <c r="AH1683" s="9" t="str">
        <f t="shared" si="1176"/>
        <v>JMP 0</v>
      </c>
      <c r="AI1683" t="str">
        <f t="shared" si="1177"/>
        <v>0,0</v>
      </c>
      <c r="AJ1683" s="16" t="str">
        <f t="shared" si="1178"/>
        <v>0</v>
      </c>
      <c r="AK1683" t="str">
        <f t="shared" si="1179"/>
        <v>COM 0,0</v>
      </c>
      <c r="AL1683" s="4" t="str">
        <f t="shared" si="1180"/>
        <v>COM</v>
      </c>
      <c r="AM1683" s="4" t="str">
        <f t="shared" si="1181"/>
        <v/>
      </c>
      <c r="AN1683" s="4" t="str">
        <f t="shared" si="1182"/>
        <v/>
      </c>
      <c r="AO1683" s="4" t="str">
        <f t="shared" si="1183"/>
        <v/>
      </c>
      <c r="AP1683" s="15" t="str">
        <f t="shared" si="1184"/>
        <v/>
      </c>
      <c r="AQ1683" s="9" t="str">
        <f>_xlfn.XLOOKUP(D1683,Sheet2!$E$3:$E$101,Sheet2!$F$3:$F$101,"******************")</f>
        <v>0</v>
      </c>
      <c r="AR1683" s="33" t="str">
        <f t="shared" si="1170"/>
        <v>NIO 0</v>
      </c>
      <c r="AS1683" s="9" t="str">
        <f t="shared" si="1171"/>
        <v>DOC</v>
      </c>
      <c r="AT1683" s="4">
        <f t="shared" si="1185"/>
        <v>0</v>
      </c>
      <c r="AU1683" s="6">
        <f t="shared" si="1186"/>
        <v>0</v>
      </c>
      <c r="AV1683" s="4" t="str">
        <f t="shared" si="1187"/>
        <v/>
      </c>
      <c r="AW1683" s="4">
        <f t="shared" si="1188"/>
        <v>0</v>
      </c>
      <c r="AX1683" s="4" t="str">
        <f>_xlfn.XLOOKUP(AW1683,Sheet2!$Q$3:$Q$66,Sheet2!$R$3:$R$66,"**")</f>
        <v>0</v>
      </c>
      <c r="AY1683" s="4">
        <f t="shared" si="1189"/>
        <v>0</v>
      </c>
      <c r="AZ1683" s="16" t="str">
        <f t="shared" si="1190"/>
        <v>SKPBN</v>
      </c>
    </row>
    <row r="1684" spans="2:52" x14ac:dyDescent="0.35">
      <c r="B1684" s="3">
        <f t="shared" si="1148"/>
        <v>33</v>
      </c>
      <c r="C1684" s="1">
        <f t="shared" si="1149"/>
        <v>3472</v>
      </c>
      <c r="D1684" s="2">
        <v>6242</v>
      </c>
      <c r="E1684" s="2" t="str">
        <f>_xlfn.XLOOKUP(C1684,Sheet2!$N$3:$N$1000,Sheet2!$O$3:$O$1000,"")</f>
        <v/>
      </c>
      <c r="F1684" s="9" t="str">
        <f t="shared" si="1147"/>
        <v>EHALT</v>
      </c>
      <c r="G1684" s="4" t="str">
        <f t="shared" si="1167"/>
        <v>14</v>
      </c>
      <c r="H1684" s="4">
        <f t="shared" si="1168"/>
        <v>242</v>
      </c>
      <c r="I1684" s="6">
        <f t="shared" si="1160"/>
        <v>0</v>
      </c>
      <c r="J1684" s="6">
        <f t="shared" si="1161"/>
        <v>0</v>
      </c>
      <c r="K1684" s="6">
        <f t="shared" si="1162"/>
        <v>6</v>
      </c>
      <c r="L1684" s="6">
        <f t="shared" si="1163"/>
        <v>2</v>
      </c>
      <c r="M1684" s="6">
        <f t="shared" si="1164"/>
        <v>4</v>
      </c>
      <c r="N1684" s="6">
        <f t="shared" si="1165"/>
        <v>2</v>
      </c>
      <c r="O1684" s="13">
        <f t="shared" si="1166"/>
        <v>1</v>
      </c>
      <c r="P1684" s="4">
        <f t="shared" si="1172"/>
        <v>0</v>
      </c>
      <c r="Q1684" s="4">
        <f t="shared" si="1173"/>
        <v>1</v>
      </c>
      <c r="R1684">
        <f t="shared" si="1150"/>
        <v>242</v>
      </c>
      <c r="S1684" s="4">
        <f t="shared" si="1151"/>
        <v>0</v>
      </c>
      <c r="T1684" s="15">
        <f t="shared" si="1152"/>
        <v>1</v>
      </c>
      <c r="U1684" s="4">
        <f t="shared" si="1153"/>
        <v>0</v>
      </c>
      <c r="V1684" s="4">
        <f t="shared" si="1154"/>
        <v>1</v>
      </c>
      <c r="W1684" s="4">
        <f t="shared" si="1155"/>
        <v>4</v>
      </c>
      <c r="X1684" s="6">
        <f t="shared" si="1156"/>
        <v>2</v>
      </c>
      <c r="Y1684" s="4">
        <f t="shared" si="1157"/>
        <v>2</v>
      </c>
      <c r="Z1684" s="6">
        <f t="shared" si="1158"/>
        <v>0</v>
      </c>
      <c r="AA1684" s="18">
        <f t="shared" si="1159"/>
        <v>2</v>
      </c>
      <c r="AB1684" s="9" t="str">
        <f t="shared" si="1174"/>
        <v>I.EHA</v>
      </c>
      <c r="AC1684" s="9" t="str">
        <f>_xlfn.XLOOKUP(R1684,Sheet2!$H$3:$H$258,Sheet2!$I$3:$I$258,"-----")</f>
        <v>I.EHA</v>
      </c>
      <c r="AD1684" s="9" t="str">
        <f>_xlfn.XLOOKUP(VALUE(AE1684),Sheet2!$N$3:$N$1000,Sheet2!$O$3:$O$1000,"********")</f>
        <v>********</v>
      </c>
      <c r="AE1684" t="str">
        <f t="shared" si="1169"/>
        <v>3334</v>
      </c>
      <c r="AF1684" s="9" t="str">
        <f>IF(R1684&lt;200,"+"&amp;TEXT(R1684,"0"),"-"&amp;TEXT(_xlfn.XLOOKUP(R1684,Sheet2!$K$3:$K$130,Sheet2!$L$3:$L$130,"-----"),"0"))</f>
        <v>-136</v>
      </c>
      <c r="AG1684" s="9" t="str">
        <f t="shared" si="1175"/>
        <v>@</v>
      </c>
      <c r="AH1684" s="9" t="str">
        <f t="shared" si="1176"/>
        <v>JSR @I.EHA</v>
      </c>
      <c r="AI1684" t="str">
        <f t="shared" si="1177"/>
        <v>1,@I.EHA</v>
      </c>
      <c r="AJ1684" s="16" t="str">
        <f t="shared" si="1178"/>
        <v>@I.EHA</v>
      </c>
      <c r="AK1684" t="str">
        <f t="shared" si="1179"/>
        <v>ADCOR 0,1,SZC</v>
      </c>
      <c r="AL1684" s="4" t="str">
        <f t="shared" si="1180"/>
        <v>ADC</v>
      </c>
      <c r="AM1684" s="4" t="str">
        <f t="shared" si="1181"/>
        <v>R</v>
      </c>
      <c r="AN1684" s="4" t="str">
        <f t="shared" si="1182"/>
        <v>O</v>
      </c>
      <c r="AO1684" s="4" t="str">
        <f t="shared" si="1183"/>
        <v/>
      </c>
      <c r="AP1684" s="15" t="str">
        <f t="shared" si="1184"/>
        <v>,SZC</v>
      </c>
      <c r="AQ1684" s="9" t="str">
        <f>_xlfn.XLOOKUP(D1684,Sheet2!$E$3:$E$101,Sheet2!$F$3:$F$101,"******************")</f>
        <v>EHALT</v>
      </c>
      <c r="AR1684" s="33" t="str">
        <f t="shared" si="1170"/>
        <v>DOBC 1,**</v>
      </c>
      <c r="AS1684" s="9" t="str">
        <f t="shared" si="1171"/>
        <v>DOBC</v>
      </c>
      <c r="AT1684" s="4">
        <f t="shared" si="1185"/>
        <v>1</v>
      </c>
      <c r="AU1684" s="6">
        <f t="shared" si="1186"/>
        <v>2</v>
      </c>
      <c r="AV1684" s="4" t="str">
        <f t="shared" si="1187"/>
        <v>C</v>
      </c>
      <c r="AW1684" s="4">
        <f t="shared" si="1188"/>
        <v>42</v>
      </c>
      <c r="AX1684" s="4" t="str">
        <f>_xlfn.XLOOKUP(AW1684,Sheet2!$Q$3:$Q$66,Sheet2!$R$3:$R$66,"**")</f>
        <v>**</v>
      </c>
      <c r="AY1684" s="4">
        <f t="shared" si="1189"/>
        <v>4</v>
      </c>
      <c r="AZ1684" s="16" t="str">
        <f t="shared" si="1190"/>
        <v>SKPDN</v>
      </c>
    </row>
    <row r="1685" spans="2:52" x14ac:dyDescent="0.35">
      <c r="B1685" s="3">
        <f t="shared" si="1148"/>
        <v>34</v>
      </c>
      <c r="C1685" s="1">
        <f t="shared" si="1149"/>
        <v>3473</v>
      </c>
      <c r="D1685" s="2">
        <v>422</v>
      </c>
      <c r="E1685" s="2" t="str">
        <f>_xlfn.XLOOKUP(C1685,Sheet2!$N$3:$N$1000,Sheet2!$O$3:$O$1000,"")</f>
        <v/>
      </c>
      <c r="F1685" s="9" t="str">
        <f t="shared" si="1147"/>
        <v>JMP E4E</v>
      </c>
      <c r="G1685" s="4" t="str">
        <f t="shared" si="1167"/>
        <v>1</v>
      </c>
      <c r="H1685" s="4">
        <f t="shared" si="1168"/>
        <v>22</v>
      </c>
      <c r="I1685" s="6">
        <f t="shared" si="1160"/>
        <v>0</v>
      </c>
      <c r="J1685" s="6">
        <f t="shared" si="1161"/>
        <v>0</v>
      </c>
      <c r="K1685" s="6">
        <f t="shared" si="1162"/>
        <v>0</v>
      </c>
      <c r="L1685" s="6">
        <f t="shared" si="1163"/>
        <v>4</v>
      </c>
      <c r="M1685" s="6">
        <f t="shared" si="1164"/>
        <v>2</v>
      </c>
      <c r="N1685" s="6">
        <f t="shared" si="1165"/>
        <v>2</v>
      </c>
      <c r="O1685" s="13">
        <f t="shared" si="1166"/>
        <v>0</v>
      </c>
      <c r="P1685" s="4">
        <f t="shared" si="1172"/>
        <v>0</v>
      </c>
      <c r="Q1685" s="4">
        <f t="shared" si="1173"/>
        <v>0</v>
      </c>
      <c r="R1685">
        <f t="shared" si="1150"/>
        <v>22</v>
      </c>
      <c r="S1685" s="4">
        <f t="shared" si="1151"/>
        <v>1</v>
      </c>
      <c r="T1685" s="15">
        <f t="shared" si="1152"/>
        <v>0</v>
      </c>
      <c r="U1685" s="4">
        <f t="shared" si="1153"/>
        <v>0</v>
      </c>
      <c r="V1685" s="4">
        <f t="shared" si="1154"/>
        <v>0</v>
      </c>
      <c r="W1685" s="4">
        <f t="shared" si="1155"/>
        <v>1</v>
      </c>
      <c r="X1685" s="6">
        <f t="shared" si="1156"/>
        <v>0</v>
      </c>
      <c r="Y1685" s="4">
        <f t="shared" si="1157"/>
        <v>1</v>
      </c>
      <c r="Z1685" s="6">
        <f t="shared" si="1158"/>
        <v>0</v>
      </c>
      <c r="AA1685" s="18">
        <f t="shared" si="1159"/>
        <v>2</v>
      </c>
      <c r="AB1685" s="9" t="str">
        <f t="shared" si="1174"/>
        <v>E4E</v>
      </c>
      <c r="AC1685" s="9" t="str">
        <f>_xlfn.XLOOKUP(R1685,Sheet2!$H$3:$H$258,Sheet2!$I$3:$I$258,"-----")</f>
        <v>*****</v>
      </c>
      <c r="AD1685" s="9" t="str">
        <f>_xlfn.XLOOKUP(VALUE(AE1685),Sheet2!$N$3:$N$1000,Sheet2!$O$3:$O$1000,"********")</f>
        <v>E4E</v>
      </c>
      <c r="AE1685" t="str">
        <f t="shared" si="1169"/>
        <v>3515</v>
      </c>
      <c r="AF1685" s="9" t="str">
        <f>IF(R1685&lt;200,"+"&amp;TEXT(R1685,"0"),"-"&amp;TEXT(_xlfn.XLOOKUP(R1685,Sheet2!$K$3:$K$130,Sheet2!$L$3:$L$130,"-----"),"0"))</f>
        <v>+22</v>
      </c>
      <c r="AG1685" s="9" t="str">
        <f t="shared" si="1175"/>
        <v/>
      </c>
      <c r="AH1685" s="9" t="str">
        <f t="shared" si="1176"/>
        <v>JMP E4E</v>
      </c>
      <c r="AI1685" t="str">
        <f t="shared" si="1177"/>
        <v>0,E4E</v>
      </c>
      <c r="AJ1685" s="16" t="str">
        <f t="shared" si="1178"/>
        <v>E4E</v>
      </c>
      <c r="AK1685" t="str">
        <f t="shared" si="1179"/>
        <v>NEGZ 0,0,SZC</v>
      </c>
      <c r="AL1685" s="4" t="str">
        <f t="shared" si="1180"/>
        <v>NEG</v>
      </c>
      <c r="AM1685" s="4" t="str">
        <f t="shared" si="1181"/>
        <v/>
      </c>
      <c r="AN1685" s="4" t="str">
        <f t="shared" si="1182"/>
        <v>Z</v>
      </c>
      <c r="AO1685" s="4" t="str">
        <f t="shared" si="1183"/>
        <v/>
      </c>
      <c r="AP1685" s="15" t="str">
        <f t="shared" si="1184"/>
        <v>,SZC</v>
      </c>
      <c r="AQ1685" s="9" t="str">
        <f>_xlfn.XLOOKUP(D1685,Sheet2!$E$3:$E$101,Sheet2!$F$3:$F$101,"******************")</f>
        <v>******************</v>
      </c>
      <c r="AR1685" s="33" t="str">
        <f t="shared" si="1170"/>
        <v>DIA 0,MTA</v>
      </c>
      <c r="AS1685" s="9" t="str">
        <f t="shared" si="1171"/>
        <v>DIA</v>
      </c>
      <c r="AT1685" s="4">
        <f t="shared" si="1185"/>
        <v>0</v>
      </c>
      <c r="AU1685" s="6">
        <f t="shared" si="1186"/>
        <v>0</v>
      </c>
      <c r="AV1685" s="4" t="str">
        <f t="shared" si="1187"/>
        <v/>
      </c>
      <c r="AW1685" s="4">
        <f t="shared" si="1188"/>
        <v>22</v>
      </c>
      <c r="AX1685" s="4" t="str">
        <f>_xlfn.XLOOKUP(AW1685,Sheet2!$Q$3:$Q$66,Sheet2!$R$3:$R$66,"**")</f>
        <v>MTA</v>
      </c>
      <c r="AY1685" s="4">
        <f t="shared" si="1189"/>
        <v>1</v>
      </c>
      <c r="AZ1685" s="16" t="str">
        <f t="shared" si="1190"/>
        <v>SKPBN</v>
      </c>
    </row>
    <row r="1686" spans="2:52" x14ac:dyDescent="0.35">
      <c r="B1686" s="3">
        <v>36</v>
      </c>
      <c r="C1686" s="1">
        <f t="shared" si="1149"/>
        <v>3474</v>
      </c>
      <c r="D1686" s="2">
        <v>6255</v>
      </c>
      <c r="E1686" s="2" t="str">
        <f>_xlfn.XLOOKUP(C1686,Sheet2!$N$3:$N$1000,Sheet2!$O$3:$O$1000,"")</f>
        <v/>
      </c>
      <c r="F1686" s="9" t="str">
        <f t="shared" si="1147"/>
        <v>GENDAT</v>
      </c>
      <c r="G1686" s="4" t="str">
        <f t="shared" si="1167"/>
        <v>14</v>
      </c>
      <c r="H1686" s="4">
        <f t="shared" si="1168"/>
        <v>255</v>
      </c>
      <c r="I1686" s="6">
        <f t="shared" si="1160"/>
        <v>0</v>
      </c>
      <c r="J1686" s="6">
        <f t="shared" si="1161"/>
        <v>0</v>
      </c>
      <c r="K1686" s="6">
        <f t="shared" si="1162"/>
        <v>6</v>
      </c>
      <c r="L1686" s="6">
        <f t="shared" si="1163"/>
        <v>2</v>
      </c>
      <c r="M1686" s="6">
        <f t="shared" si="1164"/>
        <v>5</v>
      </c>
      <c r="N1686" s="6">
        <f t="shared" si="1165"/>
        <v>5</v>
      </c>
      <c r="O1686" s="13">
        <f t="shared" si="1166"/>
        <v>1</v>
      </c>
      <c r="P1686" s="4">
        <f t="shared" si="1172"/>
        <v>0</v>
      </c>
      <c r="Q1686" s="4">
        <f t="shared" si="1173"/>
        <v>1</v>
      </c>
      <c r="R1686">
        <f t="shared" si="1150"/>
        <v>255</v>
      </c>
      <c r="S1686" s="4">
        <f t="shared" si="1151"/>
        <v>0</v>
      </c>
      <c r="T1686" s="15">
        <f t="shared" si="1152"/>
        <v>1</v>
      </c>
      <c r="U1686" s="4">
        <f t="shared" si="1153"/>
        <v>0</v>
      </c>
      <c r="V1686" s="4">
        <f t="shared" si="1154"/>
        <v>1</v>
      </c>
      <c r="W1686" s="4">
        <f t="shared" si="1155"/>
        <v>4</v>
      </c>
      <c r="X1686" s="6">
        <f t="shared" si="1156"/>
        <v>2</v>
      </c>
      <c r="Y1686" s="4">
        <f t="shared" si="1157"/>
        <v>2</v>
      </c>
      <c r="Z1686" s="6">
        <f t="shared" si="1158"/>
        <v>1</v>
      </c>
      <c r="AA1686" s="18">
        <f t="shared" si="1159"/>
        <v>5</v>
      </c>
      <c r="AB1686" s="9" t="str">
        <f t="shared" si="1174"/>
        <v>IGEN</v>
      </c>
      <c r="AC1686" s="9" t="str">
        <f>_xlfn.XLOOKUP(R1686,Sheet2!$H$3:$H$258,Sheet2!$I$3:$I$258,"-----")</f>
        <v>IGEN</v>
      </c>
      <c r="AD1686" s="9" t="str">
        <f>_xlfn.XLOOKUP(VALUE(AE1686),Sheet2!$N$3:$N$1000,Sheet2!$O$3:$O$1000,"********")</f>
        <v>********</v>
      </c>
      <c r="AE1686" t="str">
        <f t="shared" si="1169"/>
        <v>3351</v>
      </c>
      <c r="AF1686" s="9" t="str">
        <f>IF(R1686&lt;200,"+"&amp;TEXT(R1686,"0"),"-"&amp;TEXT(_xlfn.XLOOKUP(R1686,Sheet2!$K$3:$K$130,Sheet2!$L$3:$L$130,"-----"),"0"))</f>
        <v>-123</v>
      </c>
      <c r="AG1686" s="9" t="str">
        <f t="shared" si="1175"/>
        <v>@</v>
      </c>
      <c r="AH1686" s="9" t="str">
        <f t="shared" si="1176"/>
        <v>JSR @IGEN</v>
      </c>
      <c r="AI1686" t="str">
        <f t="shared" si="1177"/>
        <v>1,@IGEN</v>
      </c>
      <c r="AJ1686" s="16" t="str">
        <f t="shared" si="1178"/>
        <v>@IGEN</v>
      </c>
      <c r="AK1686" t="str">
        <f t="shared" si="1179"/>
        <v>ADCOR# 0,1,SNR</v>
      </c>
      <c r="AL1686" s="4" t="str">
        <f t="shared" si="1180"/>
        <v>ADC</v>
      </c>
      <c r="AM1686" s="4" t="str">
        <f t="shared" si="1181"/>
        <v>R</v>
      </c>
      <c r="AN1686" s="4" t="str">
        <f t="shared" si="1182"/>
        <v>O</v>
      </c>
      <c r="AO1686" s="4" t="str">
        <f t="shared" si="1183"/>
        <v>#</v>
      </c>
      <c r="AP1686" s="15" t="str">
        <f t="shared" si="1184"/>
        <v>,SNR</v>
      </c>
      <c r="AQ1686" s="9" t="str">
        <f>_xlfn.XLOOKUP(D1686,Sheet2!$E$3:$E$101,Sheet2!$F$3:$F$101,"******************")</f>
        <v>GENDAT</v>
      </c>
      <c r="AR1686" s="33" t="str">
        <f t="shared" si="1170"/>
        <v>DOBC 1,**</v>
      </c>
      <c r="AS1686" s="9" t="str">
        <f t="shared" si="1171"/>
        <v>DOBC</v>
      </c>
      <c r="AT1686" s="4">
        <f t="shared" si="1185"/>
        <v>1</v>
      </c>
      <c r="AU1686" s="6">
        <f t="shared" si="1186"/>
        <v>2</v>
      </c>
      <c r="AV1686" s="4" t="str">
        <f t="shared" si="1187"/>
        <v>C</v>
      </c>
      <c r="AW1686" s="4">
        <f t="shared" si="1188"/>
        <v>55</v>
      </c>
      <c r="AX1686" s="4" t="str">
        <f>_xlfn.XLOOKUP(AW1686,Sheet2!$Q$3:$Q$66,Sheet2!$R$3:$R$66,"**")</f>
        <v>**</v>
      </c>
      <c r="AY1686" s="4">
        <f t="shared" si="1189"/>
        <v>4</v>
      </c>
      <c r="AZ1686" s="16" t="str">
        <f t="shared" si="1190"/>
        <v>SKPDN</v>
      </c>
    </row>
    <row r="1687" spans="2:52" x14ac:dyDescent="0.35">
      <c r="B1687" s="3">
        <f t="shared" si="1148"/>
        <v>37</v>
      </c>
      <c r="C1687" s="1">
        <f t="shared" si="1149"/>
        <v>3475</v>
      </c>
      <c r="D1687" s="2">
        <v>5223</v>
      </c>
      <c r="E1687" s="2" t="str">
        <f>_xlfn.XLOOKUP(C1687,Sheet2!$N$3:$N$1000,Sheet2!$O$3:$O$1000,"")</f>
        <v/>
      </c>
      <c r="F1687" s="9" t="str">
        <f t="shared" si="1147"/>
        <v>ALT1</v>
      </c>
      <c r="G1687" s="4" t="str">
        <f t="shared" si="1167"/>
        <v>12</v>
      </c>
      <c r="H1687" s="4">
        <f t="shared" si="1168"/>
        <v>223</v>
      </c>
      <c r="I1687" s="6">
        <f t="shared" si="1160"/>
        <v>0</v>
      </c>
      <c r="J1687" s="6">
        <f t="shared" si="1161"/>
        <v>0</v>
      </c>
      <c r="K1687" s="6">
        <f t="shared" si="1162"/>
        <v>5</v>
      </c>
      <c r="L1687" s="6">
        <f t="shared" si="1163"/>
        <v>2</v>
      </c>
      <c r="M1687" s="6">
        <f t="shared" si="1164"/>
        <v>2</v>
      </c>
      <c r="N1687" s="6">
        <f t="shared" si="1165"/>
        <v>3</v>
      </c>
      <c r="O1687" s="13">
        <f t="shared" si="1166"/>
        <v>1</v>
      </c>
      <c r="P1687" s="4">
        <f t="shared" si="1172"/>
        <v>0</v>
      </c>
      <c r="Q1687" s="4">
        <f t="shared" si="1173"/>
        <v>1</v>
      </c>
      <c r="R1687">
        <f t="shared" si="1150"/>
        <v>223</v>
      </c>
      <c r="S1687" s="4">
        <f t="shared" si="1151"/>
        <v>2</v>
      </c>
      <c r="T1687" s="15">
        <f t="shared" si="1152"/>
        <v>0</v>
      </c>
      <c r="U1687" s="4">
        <f t="shared" si="1153"/>
        <v>0</v>
      </c>
      <c r="V1687" s="4">
        <f t="shared" si="1154"/>
        <v>1</v>
      </c>
      <c r="W1687" s="4">
        <f t="shared" si="1155"/>
        <v>2</v>
      </c>
      <c r="X1687" s="6">
        <f t="shared" si="1156"/>
        <v>2</v>
      </c>
      <c r="Y1687" s="4">
        <f t="shared" si="1157"/>
        <v>1</v>
      </c>
      <c r="Z1687" s="6">
        <f t="shared" si="1158"/>
        <v>0</v>
      </c>
      <c r="AA1687" s="18">
        <f t="shared" si="1159"/>
        <v>3</v>
      </c>
      <c r="AB1687" s="9" t="str">
        <f t="shared" si="1174"/>
        <v>-155,2</v>
      </c>
      <c r="AC1687" s="9" t="str">
        <f>_xlfn.XLOOKUP(R1687,Sheet2!$H$3:$H$258,Sheet2!$I$3:$I$258,"-----")</f>
        <v>*****</v>
      </c>
      <c r="AD1687" s="9" t="str">
        <f>_xlfn.XLOOKUP(VALUE(AE1687),Sheet2!$N$3:$N$1000,Sheet2!$O$3:$O$1000,"********")</f>
        <v>********</v>
      </c>
      <c r="AE1687" t="str">
        <f t="shared" si="1169"/>
        <v>3320</v>
      </c>
      <c r="AF1687" s="9" t="str">
        <f>IF(R1687&lt;200,"+"&amp;TEXT(R1687,"0"),"-"&amp;TEXT(_xlfn.XLOOKUP(R1687,Sheet2!$K$3:$K$130,Sheet2!$L$3:$L$130,"-----"),"0"))</f>
        <v>-155</v>
      </c>
      <c r="AG1687" s="9" t="str">
        <f t="shared" si="1175"/>
        <v/>
      </c>
      <c r="AH1687" s="9" t="str">
        <f t="shared" si="1176"/>
        <v>JSR -155,2</v>
      </c>
      <c r="AI1687" t="str">
        <f t="shared" si="1177"/>
        <v>1,-155,2</v>
      </c>
      <c r="AJ1687" s="16" t="str">
        <f t="shared" si="1178"/>
        <v>-155,2</v>
      </c>
      <c r="AK1687" t="str">
        <f t="shared" si="1179"/>
        <v>MOVZR 0,1,SNC</v>
      </c>
      <c r="AL1687" s="4" t="str">
        <f t="shared" si="1180"/>
        <v>MOV</v>
      </c>
      <c r="AM1687" s="4" t="str">
        <f t="shared" si="1181"/>
        <v>R</v>
      </c>
      <c r="AN1687" s="4" t="str">
        <f t="shared" si="1182"/>
        <v>Z</v>
      </c>
      <c r="AO1687" s="4" t="str">
        <f t="shared" si="1183"/>
        <v/>
      </c>
      <c r="AP1687" s="15" t="str">
        <f t="shared" si="1184"/>
        <v>,SNC</v>
      </c>
      <c r="AQ1687" s="9" t="str">
        <f>_xlfn.XLOOKUP(D1687,Sheet2!$E$3:$E$101,Sheet2!$F$3:$F$101,"******************")</f>
        <v>ALT1</v>
      </c>
      <c r="AR1687" s="33" t="str">
        <f t="shared" si="1170"/>
        <v>DOAC 1,DACV</v>
      </c>
      <c r="AS1687" s="9" t="str">
        <f t="shared" si="1171"/>
        <v>DOAC</v>
      </c>
      <c r="AT1687" s="4">
        <f t="shared" si="1185"/>
        <v>1</v>
      </c>
      <c r="AU1687" s="6">
        <f t="shared" si="1186"/>
        <v>2</v>
      </c>
      <c r="AV1687" s="4" t="str">
        <f t="shared" si="1187"/>
        <v>C</v>
      </c>
      <c r="AW1687" s="4">
        <f t="shared" si="1188"/>
        <v>23</v>
      </c>
      <c r="AX1687" s="4" t="str">
        <f>_xlfn.XLOOKUP(AW1687,Sheet2!$Q$3:$Q$66,Sheet2!$R$3:$R$66,"**")</f>
        <v>DACV</v>
      </c>
      <c r="AY1687" s="4">
        <f t="shared" si="1189"/>
        <v>2</v>
      </c>
      <c r="AZ1687" s="16" t="str">
        <f t="shared" si="1190"/>
        <v>SKPDN</v>
      </c>
    </row>
    <row r="1688" spans="2:52" x14ac:dyDescent="0.35">
      <c r="B1688" s="3">
        <f t="shared" si="1148"/>
        <v>38</v>
      </c>
      <c r="C1688" s="1">
        <f t="shared" si="1149"/>
        <v>3476</v>
      </c>
      <c r="D1688" s="2">
        <v>6330</v>
      </c>
      <c r="E1688" s="2" t="str">
        <f>_xlfn.XLOOKUP(C1688,Sheet2!$N$3:$N$1000,Sheet2!$O$3:$O$1000,"")</f>
        <v/>
      </c>
      <c r="F1688" s="9" t="str">
        <f t="shared" si="1147"/>
        <v>PRGEND</v>
      </c>
      <c r="G1688" s="4" t="str">
        <f t="shared" si="1167"/>
        <v>14</v>
      </c>
      <c r="H1688" s="4">
        <f t="shared" si="1168"/>
        <v>330</v>
      </c>
      <c r="I1688" s="6">
        <f t="shared" si="1160"/>
        <v>0</v>
      </c>
      <c r="J1688" s="6">
        <f t="shared" si="1161"/>
        <v>0</v>
      </c>
      <c r="K1688" s="6">
        <f t="shared" si="1162"/>
        <v>6</v>
      </c>
      <c r="L1688" s="6">
        <f t="shared" si="1163"/>
        <v>3</v>
      </c>
      <c r="M1688" s="6">
        <f t="shared" si="1164"/>
        <v>3</v>
      </c>
      <c r="N1688" s="6">
        <f t="shared" si="1165"/>
        <v>0</v>
      </c>
      <c r="O1688" s="13">
        <f t="shared" si="1166"/>
        <v>1</v>
      </c>
      <c r="P1688" s="4">
        <f t="shared" si="1172"/>
        <v>0</v>
      </c>
      <c r="Q1688" s="4">
        <f t="shared" si="1173"/>
        <v>1</v>
      </c>
      <c r="R1688">
        <f t="shared" si="1150"/>
        <v>330</v>
      </c>
      <c r="S1688" s="4">
        <f t="shared" si="1151"/>
        <v>0</v>
      </c>
      <c r="T1688" s="15">
        <f t="shared" si="1152"/>
        <v>1</v>
      </c>
      <c r="U1688" s="4">
        <f t="shared" si="1153"/>
        <v>0</v>
      </c>
      <c r="V1688" s="4">
        <f t="shared" si="1154"/>
        <v>1</v>
      </c>
      <c r="W1688" s="4">
        <f t="shared" si="1155"/>
        <v>4</v>
      </c>
      <c r="X1688" s="6">
        <f t="shared" si="1156"/>
        <v>3</v>
      </c>
      <c r="Y1688" s="4">
        <f t="shared" si="1157"/>
        <v>1</v>
      </c>
      <c r="Z1688" s="6">
        <f t="shared" si="1158"/>
        <v>1</v>
      </c>
      <c r="AA1688" s="18">
        <f t="shared" si="1159"/>
        <v>0</v>
      </c>
      <c r="AB1688" s="9" t="str">
        <f t="shared" si="1174"/>
        <v>*****</v>
      </c>
      <c r="AC1688" s="9" t="str">
        <f>_xlfn.XLOOKUP(R1688,Sheet2!$H$3:$H$258,Sheet2!$I$3:$I$258,"-----")</f>
        <v>*****</v>
      </c>
      <c r="AD1688" s="9" t="str">
        <f>_xlfn.XLOOKUP(VALUE(AE1688),Sheet2!$N$3:$N$1000,Sheet2!$O$3:$O$1000,"********")</f>
        <v>********</v>
      </c>
      <c r="AE1688" t="str">
        <f t="shared" si="1169"/>
        <v>3426</v>
      </c>
      <c r="AF1688" s="9" t="str">
        <f>IF(R1688&lt;200,"+"&amp;TEXT(R1688,"0"),"-"&amp;TEXT(_xlfn.XLOOKUP(R1688,Sheet2!$K$3:$K$130,Sheet2!$L$3:$L$130,"-----"),"0"))</f>
        <v>-50</v>
      </c>
      <c r="AG1688" s="9" t="str">
        <f t="shared" si="1175"/>
        <v>@</v>
      </c>
      <c r="AH1688" s="9" t="str">
        <f t="shared" si="1176"/>
        <v>JSR @*****</v>
      </c>
      <c r="AI1688" t="str">
        <f t="shared" si="1177"/>
        <v>1,@*****</v>
      </c>
      <c r="AJ1688" s="16" t="str">
        <f t="shared" si="1178"/>
        <v>@*****</v>
      </c>
      <c r="AK1688" t="str">
        <f t="shared" si="1179"/>
        <v>ADCZS# 0,1</v>
      </c>
      <c r="AL1688" s="4" t="str">
        <f t="shared" si="1180"/>
        <v>ADC</v>
      </c>
      <c r="AM1688" s="4" t="str">
        <f t="shared" si="1181"/>
        <v>S</v>
      </c>
      <c r="AN1688" s="4" t="str">
        <f t="shared" si="1182"/>
        <v>Z</v>
      </c>
      <c r="AO1688" s="4" t="str">
        <f t="shared" si="1183"/>
        <v>#</v>
      </c>
      <c r="AP1688" s="15" t="str">
        <f t="shared" si="1184"/>
        <v/>
      </c>
      <c r="AQ1688" s="9" t="str">
        <f>_xlfn.XLOOKUP(D1688,Sheet2!$E$3:$E$101,Sheet2!$F$3:$F$101,"******************")</f>
        <v>PRGEND</v>
      </c>
      <c r="AR1688" s="33" t="str">
        <f t="shared" si="1170"/>
        <v>DOBP 1,IBM1</v>
      </c>
      <c r="AS1688" s="9" t="str">
        <f t="shared" si="1171"/>
        <v>DOBP</v>
      </c>
      <c r="AT1688" s="4">
        <f t="shared" si="1185"/>
        <v>1</v>
      </c>
      <c r="AU1688" s="6">
        <f t="shared" si="1186"/>
        <v>3</v>
      </c>
      <c r="AV1688" s="4" t="str">
        <f t="shared" si="1187"/>
        <v>P</v>
      </c>
      <c r="AW1688" s="4">
        <f t="shared" si="1188"/>
        <v>30</v>
      </c>
      <c r="AX1688" s="4" t="str">
        <f>_xlfn.XLOOKUP(AW1688,Sheet2!$Q$3:$Q$66,Sheet2!$R$3:$R$66,"**")</f>
        <v>IBM1</v>
      </c>
      <c r="AY1688" s="4">
        <f t="shared" si="1189"/>
        <v>4</v>
      </c>
      <c r="AZ1688" s="16" t="str">
        <f t="shared" si="1190"/>
        <v>SKPDZ</v>
      </c>
    </row>
    <row r="1689" spans="2:52" x14ac:dyDescent="0.35">
      <c r="B1689" s="3">
        <v>40</v>
      </c>
      <c r="C1689" s="1">
        <f t="shared" si="1149"/>
        <v>3477</v>
      </c>
      <c r="D1689" s="2">
        <v>6257</v>
      </c>
      <c r="E1689" s="2" t="str">
        <f>_xlfn.XLOOKUP(C1689,Sheet2!$N$3:$N$1000,Sheet2!$O$3:$O$1000,"")</f>
        <v/>
      </c>
      <c r="F1689" s="9" t="str">
        <f t="shared" si="1147"/>
        <v>WRITE</v>
      </c>
      <c r="G1689" s="4" t="str">
        <f t="shared" si="1167"/>
        <v>14</v>
      </c>
      <c r="H1689" s="4">
        <f t="shared" si="1168"/>
        <v>257</v>
      </c>
      <c r="I1689" s="6">
        <f t="shared" si="1160"/>
        <v>0</v>
      </c>
      <c r="J1689" s="6">
        <f t="shared" si="1161"/>
        <v>0</v>
      </c>
      <c r="K1689" s="6">
        <f t="shared" si="1162"/>
        <v>6</v>
      </c>
      <c r="L1689" s="6">
        <f t="shared" si="1163"/>
        <v>2</v>
      </c>
      <c r="M1689" s="6">
        <f t="shared" si="1164"/>
        <v>5</v>
      </c>
      <c r="N1689" s="6">
        <f t="shared" si="1165"/>
        <v>7</v>
      </c>
      <c r="O1689" s="13">
        <f t="shared" si="1166"/>
        <v>1</v>
      </c>
      <c r="P1689" s="4">
        <f t="shared" si="1172"/>
        <v>0</v>
      </c>
      <c r="Q1689" s="4">
        <f t="shared" si="1173"/>
        <v>1</v>
      </c>
      <c r="R1689">
        <f t="shared" si="1150"/>
        <v>257</v>
      </c>
      <c r="S1689" s="4">
        <f t="shared" si="1151"/>
        <v>0</v>
      </c>
      <c r="T1689" s="15">
        <f t="shared" si="1152"/>
        <v>1</v>
      </c>
      <c r="U1689" s="4">
        <f t="shared" si="1153"/>
        <v>0</v>
      </c>
      <c r="V1689" s="4">
        <f t="shared" si="1154"/>
        <v>1</v>
      </c>
      <c r="W1689" s="4">
        <f t="shared" si="1155"/>
        <v>4</v>
      </c>
      <c r="X1689" s="6">
        <f t="shared" si="1156"/>
        <v>2</v>
      </c>
      <c r="Y1689" s="4">
        <f t="shared" si="1157"/>
        <v>2</v>
      </c>
      <c r="Z1689" s="6">
        <f t="shared" si="1158"/>
        <v>1</v>
      </c>
      <c r="AA1689" s="18">
        <f t="shared" si="1159"/>
        <v>7</v>
      </c>
      <c r="AB1689" s="9" t="str">
        <f t="shared" si="1174"/>
        <v>IWRT</v>
      </c>
      <c r="AC1689" s="9" t="str">
        <f>_xlfn.XLOOKUP(R1689,Sheet2!$H$3:$H$258,Sheet2!$I$3:$I$258,"-----")</f>
        <v>IWRT</v>
      </c>
      <c r="AD1689" s="9" t="str">
        <f>_xlfn.XLOOKUP(VALUE(AE1689),Sheet2!$N$3:$N$1000,Sheet2!$O$3:$O$1000,"********")</f>
        <v>********</v>
      </c>
      <c r="AE1689" t="str">
        <f t="shared" si="1169"/>
        <v>3356</v>
      </c>
      <c r="AF1689" s="9" t="str">
        <f>IF(R1689&lt;200,"+"&amp;TEXT(R1689,"0"),"-"&amp;TEXT(_xlfn.XLOOKUP(R1689,Sheet2!$K$3:$K$130,Sheet2!$L$3:$L$130,"-----"),"0"))</f>
        <v>-121</v>
      </c>
      <c r="AG1689" s="9" t="str">
        <f t="shared" si="1175"/>
        <v>@</v>
      </c>
      <c r="AH1689" s="9" t="str">
        <f t="shared" si="1176"/>
        <v>JSR @IWRT</v>
      </c>
      <c r="AI1689" t="str">
        <f t="shared" si="1177"/>
        <v>1,@IWRT</v>
      </c>
      <c r="AJ1689" s="16" t="str">
        <f t="shared" si="1178"/>
        <v>@IWRT</v>
      </c>
      <c r="AK1689" t="str">
        <f t="shared" si="1179"/>
        <v>ADCOR# 0,1,SBN</v>
      </c>
      <c r="AL1689" s="4" t="str">
        <f t="shared" si="1180"/>
        <v>ADC</v>
      </c>
      <c r="AM1689" s="4" t="str">
        <f t="shared" si="1181"/>
        <v>R</v>
      </c>
      <c r="AN1689" s="4" t="str">
        <f t="shared" si="1182"/>
        <v>O</v>
      </c>
      <c r="AO1689" s="4" t="str">
        <f t="shared" si="1183"/>
        <v>#</v>
      </c>
      <c r="AP1689" s="15" t="str">
        <f t="shared" si="1184"/>
        <v>,SBN</v>
      </c>
      <c r="AQ1689" s="9" t="str">
        <f>_xlfn.XLOOKUP(D1689,Sheet2!$E$3:$E$101,Sheet2!$F$3:$F$101,"******************")</f>
        <v>WRITE</v>
      </c>
      <c r="AR1689" s="33" t="str">
        <f t="shared" si="1170"/>
        <v>DOBC 1,**</v>
      </c>
      <c r="AS1689" s="9" t="str">
        <f t="shared" si="1171"/>
        <v>DOBC</v>
      </c>
      <c r="AT1689" s="4">
        <f t="shared" si="1185"/>
        <v>1</v>
      </c>
      <c r="AU1689" s="6">
        <f t="shared" si="1186"/>
        <v>2</v>
      </c>
      <c r="AV1689" s="4" t="str">
        <f t="shared" si="1187"/>
        <v>C</v>
      </c>
      <c r="AW1689" s="4">
        <f t="shared" si="1188"/>
        <v>57</v>
      </c>
      <c r="AX1689" s="4" t="str">
        <f>_xlfn.XLOOKUP(AW1689,Sheet2!$Q$3:$Q$66,Sheet2!$R$3:$R$66,"**")</f>
        <v>**</v>
      </c>
      <c r="AY1689" s="4">
        <f t="shared" si="1189"/>
        <v>4</v>
      </c>
      <c r="AZ1689" s="16" t="str">
        <f t="shared" si="1190"/>
        <v>SKPDN</v>
      </c>
    </row>
    <row r="1690" spans="2:52" x14ac:dyDescent="0.35">
      <c r="B1690" s="3">
        <f t="shared" si="1148"/>
        <v>41</v>
      </c>
      <c r="C1690" s="1">
        <v>3500</v>
      </c>
      <c r="D1690" s="2">
        <v>6330</v>
      </c>
      <c r="E1690" s="2" t="str">
        <f>_xlfn.XLOOKUP(C1690,Sheet2!$N$3:$N$1000,Sheet2!$O$3:$O$1000,"")</f>
        <v/>
      </c>
      <c r="F1690" s="9" t="str">
        <f t="shared" ref="F1690:F1753" si="1191">IF(AQ1690="******************",IF(P1690=0,AH1690,IF(P1690=3,AR1690,IF(P1690=1,"LDA "&amp;AI1690,IF(P1690=2,"STA "&amp;AI1690,IF(P1690=3,AQ1690,AK1690))))),AQ1690)</f>
        <v>PRGEND</v>
      </c>
      <c r="G1690" s="4" t="str">
        <f t="shared" si="1167"/>
        <v>14</v>
      </c>
      <c r="H1690" s="4">
        <f t="shared" si="1168"/>
        <v>330</v>
      </c>
      <c r="I1690" s="6">
        <f t="shared" si="1160"/>
        <v>0</v>
      </c>
      <c r="J1690" s="6">
        <f t="shared" si="1161"/>
        <v>0</v>
      </c>
      <c r="K1690" s="6">
        <f t="shared" si="1162"/>
        <v>6</v>
      </c>
      <c r="L1690" s="6">
        <f t="shared" si="1163"/>
        <v>3</v>
      </c>
      <c r="M1690" s="6">
        <f t="shared" si="1164"/>
        <v>3</v>
      </c>
      <c r="N1690" s="6">
        <f t="shared" si="1165"/>
        <v>0</v>
      </c>
      <c r="O1690" s="13">
        <f t="shared" si="1166"/>
        <v>1</v>
      </c>
      <c r="P1690" s="4">
        <f t="shared" si="1172"/>
        <v>0</v>
      </c>
      <c r="Q1690" s="4">
        <f t="shared" si="1173"/>
        <v>1</v>
      </c>
      <c r="R1690">
        <f t="shared" si="1150"/>
        <v>330</v>
      </c>
      <c r="S1690" s="4">
        <f t="shared" si="1151"/>
        <v>0</v>
      </c>
      <c r="T1690" s="15">
        <f t="shared" si="1152"/>
        <v>1</v>
      </c>
      <c r="U1690" s="4">
        <f t="shared" si="1153"/>
        <v>0</v>
      </c>
      <c r="V1690" s="4">
        <f t="shared" si="1154"/>
        <v>1</v>
      </c>
      <c r="W1690" s="4">
        <f t="shared" si="1155"/>
        <v>4</v>
      </c>
      <c r="X1690" s="6">
        <f t="shared" si="1156"/>
        <v>3</v>
      </c>
      <c r="Y1690" s="4">
        <f t="shared" si="1157"/>
        <v>1</v>
      </c>
      <c r="Z1690" s="6">
        <f t="shared" si="1158"/>
        <v>1</v>
      </c>
      <c r="AA1690" s="18">
        <f t="shared" si="1159"/>
        <v>0</v>
      </c>
      <c r="AB1690" s="9" t="str">
        <f t="shared" si="1174"/>
        <v>*****</v>
      </c>
      <c r="AC1690" s="9" t="str">
        <f>_xlfn.XLOOKUP(R1690,Sheet2!$H$3:$H$258,Sheet2!$I$3:$I$258,"-----")</f>
        <v>*****</v>
      </c>
      <c r="AD1690" s="9" t="str">
        <f>_xlfn.XLOOKUP(VALUE(AE1690),Sheet2!$N$3:$N$1000,Sheet2!$O$3:$O$1000,"********")</f>
        <v>********</v>
      </c>
      <c r="AE1690" t="str">
        <f t="shared" si="1169"/>
        <v>3430</v>
      </c>
      <c r="AF1690" s="9" t="str">
        <f>IF(R1690&lt;200,"+"&amp;TEXT(R1690,"0"),"-"&amp;TEXT(_xlfn.XLOOKUP(R1690,Sheet2!$K$3:$K$130,Sheet2!$L$3:$L$130,"-----"),"0"))</f>
        <v>-50</v>
      </c>
      <c r="AG1690" s="9" t="str">
        <f t="shared" si="1175"/>
        <v>@</v>
      </c>
      <c r="AH1690" s="9" t="str">
        <f t="shared" si="1176"/>
        <v>JSR @*****</v>
      </c>
      <c r="AI1690" t="str">
        <f t="shared" si="1177"/>
        <v>1,@*****</v>
      </c>
      <c r="AJ1690" s="16" t="str">
        <f t="shared" si="1178"/>
        <v>@*****</v>
      </c>
      <c r="AK1690" t="str">
        <f t="shared" si="1179"/>
        <v>ADCZS# 0,1</v>
      </c>
      <c r="AL1690" s="4" t="str">
        <f t="shared" si="1180"/>
        <v>ADC</v>
      </c>
      <c r="AM1690" s="4" t="str">
        <f t="shared" si="1181"/>
        <v>S</v>
      </c>
      <c r="AN1690" s="4" t="str">
        <f t="shared" si="1182"/>
        <v>Z</v>
      </c>
      <c r="AO1690" s="4" t="str">
        <f t="shared" si="1183"/>
        <v>#</v>
      </c>
      <c r="AP1690" s="15" t="str">
        <f t="shared" si="1184"/>
        <v/>
      </c>
      <c r="AQ1690" s="9" t="str">
        <f>_xlfn.XLOOKUP(D1690,Sheet2!$E$3:$E$101,Sheet2!$F$3:$F$101,"******************")</f>
        <v>PRGEND</v>
      </c>
      <c r="AR1690" s="33" t="str">
        <f t="shared" si="1170"/>
        <v>DOBP 1,IBM1</v>
      </c>
      <c r="AS1690" s="9" t="str">
        <f t="shared" si="1171"/>
        <v>DOBP</v>
      </c>
      <c r="AT1690" s="4">
        <f t="shared" si="1185"/>
        <v>1</v>
      </c>
      <c r="AU1690" s="6">
        <f t="shared" si="1186"/>
        <v>3</v>
      </c>
      <c r="AV1690" s="4" t="str">
        <f t="shared" si="1187"/>
        <v>P</v>
      </c>
      <c r="AW1690" s="4">
        <f t="shared" si="1188"/>
        <v>30</v>
      </c>
      <c r="AX1690" s="4" t="str">
        <f>_xlfn.XLOOKUP(AW1690,Sheet2!$Q$3:$Q$66,Sheet2!$R$3:$R$66,"**")</f>
        <v>IBM1</v>
      </c>
      <c r="AY1690" s="4">
        <f t="shared" si="1189"/>
        <v>4</v>
      </c>
      <c r="AZ1690" s="16" t="str">
        <f t="shared" si="1190"/>
        <v>SKPDZ</v>
      </c>
    </row>
    <row r="1691" spans="2:52" x14ac:dyDescent="0.35">
      <c r="B1691" s="3">
        <f t="shared" si="1148"/>
        <v>42</v>
      </c>
      <c r="C1691" s="1">
        <f t="shared" si="1149"/>
        <v>3501</v>
      </c>
      <c r="D1691" s="2">
        <v>17</v>
      </c>
      <c r="E1691" s="2" t="str">
        <f>_xlfn.XLOOKUP(C1691,Sheet2!$N$3:$N$1000,Sheet2!$O$3:$O$1000,"")</f>
        <v/>
      </c>
      <c r="F1691" s="9" t="str">
        <f t="shared" si="1191"/>
        <v>17  ;HEAD=0, SECT=0,1 SECTOR</v>
      </c>
      <c r="G1691" s="4" t="str">
        <f t="shared" si="1167"/>
        <v>0</v>
      </c>
      <c r="H1691" s="4">
        <f t="shared" si="1168"/>
        <v>17</v>
      </c>
      <c r="I1691" s="6">
        <f t="shared" si="1160"/>
        <v>0</v>
      </c>
      <c r="J1691" s="6">
        <f t="shared" si="1161"/>
        <v>0</v>
      </c>
      <c r="K1691" s="6">
        <f t="shared" si="1162"/>
        <v>0</v>
      </c>
      <c r="L1691" s="6">
        <f t="shared" si="1163"/>
        <v>0</v>
      </c>
      <c r="M1691" s="6">
        <f t="shared" si="1164"/>
        <v>1</v>
      </c>
      <c r="N1691" s="6">
        <f t="shared" si="1165"/>
        <v>7</v>
      </c>
      <c r="O1691" s="13">
        <f t="shared" si="1166"/>
        <v>0</v>
      </c>
      <c r="P1691" s="4">
        <f t="shared" si="1172"/>
        <v>0</v>
      </c>
      <c r="Q1691" s="4">
        <f t="shared" si="1173"/>
        <v>0</v>
      </c>
      <c r="R1691">
        <f t="shared" si="1150"/>
        <v>17</v>
      </c>
      <c r="S1691" s="4">
        <f t="shared" si="1151"/>
        <v>0</v>
      </c>
      <c r="T1691" s="15">
        <f t="shared" si="1152"/>
        <v>0</v>
      </c>
      <c r="U1691" s="4">
        <f t="shared" si="1153"/>
        <v>0</v>
      </c>
      <c r="V1691" s="4">
        <f t="shared" si="1154"/>
        <v>0</v>
      </c>
      <c r="W1691" s="4">
        <f t="shared" si="1155"/>
        <v>0</v>
      </c>
      <c r="X1691" s="6">
        <f t="shared" si="1156"/>
        <v>0</v>
      </c>
      <c r="Y1691" s="4">
        <f t="shared" si="1157"/>
        <v>0</v>
      </c>
      <c r="Z1691" s="6">
        <f t="shared" si="1158"/>
        <v>1</v>
      </c>
      <c r="AA1691" s="18">
        <f t="shared" si="1159"/>
        <v>7</v>
      </c>
      <c r="AB1691" s="9" t="str">
        <f t="shared" si="1174"/>
        <v>*****</v>
      </c>
      <c r="AC1691" s="9" t="str">
        <f>_xlfn.XLOOKUP(R1691,Sheet2!$H$3:$H$258,Sheet2!$I$3:$I$258,"-----")</f>
        <v>*****</v>
      </c>
      <c r="AD1691" s="9" t="str">
        <f>_xlfn.XLOOKUP(VALUE(AE1691),Sheet2!$N$3:$N$1000,Sheet2!$O$3:$O$1000,"********")</f>
        <v>********</v>
      </c>
      <c r="AE1691" t="str">
        <f t="shared" si="1169"/>
        <v>3520</v>
      </c>
      <c r="AF1691" s="9" t="str">
        <f>IF(R1691&lt;200,"+"&amp;TEXT(R1691,"0"),"-"&amp;TEXT(_xlfn.XLOOKUP(R1691,Sheet2!$K$3:$K$130,Sheet2!$L$3:$L$130,"-----"),"0"))</f>
        <v>+17</v>
      </c>
      <c r="AG1691" s="9" t="str">
        <f t="shared" si="1175"/>
        <v/>
      </c>
      <c r="AH1691" s="9" t="str">
        <f t="shared" si="1176"/>
        <v>JMP *****</v>
      </c>
      <c r="AI1691" t="str">
        <f t="shared" si="1177"/>
        <v>0,*****</v>
      </c>
      <c r="AJ1691" s="16" t="str">
        <f t="shared" si="1178"/>
        <v>*****</v>
      </c>
      <c r="AK1691" t="str">
        <f t="shared" si="1179"/>
        <v>COM# 0,0,SBN</v>
      </c>
      <c r="AL1691" s="4" t="str">
        <f t="shared" si="1180"/>
        <v>COM</v>
      </c>
      <c r="AM1691" s="4" t="str">
        <f t="shared" si="1181"/>
        <v/>
      </c>
      <c r="AN1691" s="4" t="str">
        <f t="shared" si="1182"/>
        <v/>
      </c>
      <c r="AO1691" s="4" t="str">
        <f t="shared" si="1183"/>
        <v>#</v>
      </c>
      <c r="AP1691" s="15" t="str">
        <f t="shared" si="1184"/>
        <v>,SBN</v>
      </c>
      <c r="AQ1691" s="9" t="str">
        <f>_xlfn.XLOOKUP(D1691,Sheet2!$E$3:$E$101,Sheet2!$F$3:$F$101,"******************")</f>
        <v>17  ;HEAD=0, SECT=0,1 SECTOR</v>
      </c>
      <c r="AR1691" s="33" t="str">
        <f t="shared" si="1170"/>
        <v>NIO LPT</v>
      </c>
      <c r="AS1691" s="9" t="str">
        <f t="shared" si="1171"/>
        <v>DOC</v>
      </c>
      <c r="AT1691" s="4">
        <f t="shared" si="1185"/>
        <v>0</v>
      </c>
      <c r="AU1691" s="6">
        <f t="shared" si="1186"/>
        <v>0</v>
      </c>
      <c r="AV1691" s="4" t="str">
        <f t="shared" si="1187"/>
        <v/>
      </c>
      <c r="AW1691" s="4">
        <f t="shared" si="1188"/>
        <v>17</v>
      </c>
      <c r="AX1691" s="4" t="str">
        <f>_xlfn.XLOOKUP(AW1691,Sheet2!$Q$3:$Q$66,Sheet2!$R$3:$R$66,"**")</f>
        <v>LPT</v>
      </c>
      <c r="AY1691" s="4">
        <f t="shared" si="1189"/>
        <v>0</v>
      </c>
      <c r="AZ1691" s="16" t="str">
        <f t="shared" si="1190"/>
        <v>SKPBN</v>
      </c>
    </row>
    <row r="1692" spans="2:52" x14ac:dyDescent="0.35">
      <c r="B1692" s="3">
        <f t="shared" si="1148"/>
        <v>43</v>
      </c>
      <c r="C1692" s="1">
        <f t="shared" si="1149"/>
        <v>3502</v>
      </c>
      <c r="D1692" s="2">
        <v>6242</v>
      </c>
      <c r="E1692" s="2" t="str">
        <f>_xlfn.XLOOKUP(C1692,Sheet2!$N$3:$N$1000,Sheet2!$O$3:$O$1000,"")</f>
        <v/>
      </c>
      <c r="F1692" s="9" t="str">
        <f t="shared" si="1191"/>
        <v>EHALT</v>
      </c>
      <c r="G1692" s="4" t="str">
        <f t="shared" si="1167"/>
        <v>14</v>
      </c>
      <c r="H1692" s="4">
        <f t="shared" si="1168"/>
        <v>242</v>
      </c>
      <c r="I1692" s="6">
        <f t="shared" si="1160"/>
        <v>0</v>
      </c>
      <c r="J1692" s="6">
        <f t="shared" si="1161"/>
        <v>0</v>
      </c>
      <c r="K1692" s="6">
        <f t="shared" si="1162"/>
        <v>6</v>
      </c>
      <c r="L1692" s="6">
        <f t="shared" si="1163"/>
        <v>2</v>
      </c>
      <c r="M1692" s="6">
        <f t="shared" si="1164"/>
        <v>4</v>
      </c>
      <c r="N1692" s="6">
        <f t="shared" si="1165"/>
        <v>2</v>
      </c>
      <c r="O1692" s="13">
        <f t="shared" si="1166"/>
        <v>1</v>
      </c>
      <c r="P1692" s="4">
        <f t="shared" si="1172"/>
        <v>0</v>
      </c>
      <c r="Q1692" s="4">
        <f t="shared" si="1173"/>
        <v>1</v>
      </c>
      <c r="R1692">
        <f t="shared" si="1150"/>
        <v>242</v>
      </c>
      <c r="S1692" s="4">
        <f t="shared" si="1151"/>
        <v>0</v>
      </c>
      <c r="T1692" s="15">
        <f t="shared" si="1152"/>
        <v>1</v>
      </c>
      <c r="U1692" s="4">
        <f t="shared" si="1153"/>
        <v>0</v>
      </c>
      <c r="V1692" s="4">
        <f t="shared" si="1154"/>
        <v>1</v>
      </c>
      <c r="W1692" s="4">
        <f t="shared" si="1155"/>
        <v>4</v>
      </c>
      <c r="X1692" s="6">
        <f t="shared" si="1156"/>
        <v>2</v>
      </c>
      <c r="Y1692" s="4">
        <f t="shared" si="1157"/>
        <v>2</v>
      </c>
      <c r="Z1692" s="6">
        <f t="shared" si="1158"/>
        <v>0</v>
      </c>
      <c r="AA1692" s="18">
        <f t="shared" si="1159"/>
        <v>2</v>
      </c>
      <c r="AB1692" s="9" t="str">
        <f t="shared" si="1174"/>
        <v>I.EHA</v>
      </c>
      <c r="AC1692" s="9" t="str">
        <f>_xlfn.XLOOKUP(R1692,Sheet2!$H$3:$H$258,Sheet2!$I$3:$I$258,"-----")</f>
        <v>I.EHA</v>
      </c>
      <c r="AD1692" s="9" t="str">
        <f>_xlfn.XLOOKUP(VALUE(AE1692),Sheet2!$N$3:$N$1000,Sheet2!$O$3:$O$1000,"********")</f>
        <v>********</v>
      </c>
      <c r="AE1692" t="str">
        <f t="shared" si="1169"/>
        <v>3344</v>
      </c>
      <c r="AF1692" s="9" t="str">
        <f>IF(R1692&lt;200,"+"&amp;TEXT(R1692,"0"),"-"&amp;TEXT(_xlfn.XLOOKUP(R1692,Sheet2!$K$3:$K$130,Sheet2!$L$3:$L$130,"-----"),"0"))</f>
        <v>-136</v>
      </c>
      <c r="AG1692" s="9" t="str">
        <f t="shared" si="1175"/>
        <v>@</v>
      </c>
      <c r="AH1692" s="9" t="str">
        <f t="shared" si="1176"/>
        <v>JSR @I.EHA</v>
      </c>
      <c r="AI1692" t="str">
        <f t="shared" si="1177"/>
        <v>1,@I.EHA</v>
      </c>
      <c r="AJ1692" s="16" t="str">
        <f t="shared" si="1178"/>
        <v>@I.EHA</v>
      </c>
      <c r="AK1692" t="str">
        <f t="shared" si="1179"/>
        <v>ADCOR 0,1,SZC</v>
      </c>
      <c r="AL1692" s="4" t="str">
        <f t="shared" si="1180"/>
        <v>ADC</v>
      </c>
      <c r="AM1692" s="4" t="str">
        <f t="shared" si="1181"/>
        <v>R</v>
      </c>
      <c r="AN1692" s="4" t="str">
        <f t="shared" si="1182"/>
        <v>O</v>
      </c>
      <c r="AO1692" s="4" t="str">
        <f t="shared" si="1183"/>
        <v/>
      </c>
      <c r="AP1692" s="15" t="str">
        <f t="shared" si="1184"/>
        <v>,SZC</v>
      </c>
      <c r="AQ1692" s="9" t="str">
        <f>_xlfn.XLOOKUP(D1692,Sheet2!$E$3:$E$101,Sheet2!$F$3:$F$101,"******************")</f>
        <v>EHALT</v>
      </c>
      <c r="AR1692" s="33" t="str">
        <f t="shared" si="1170"/>
        <v>DOBC 1,**</v>
      </c>
      <c r="AS1692" s="9" t="str">
        <f t="shared" si="1171"/>
        <v>DOBC</v>
      </c>
      <c r="AT1692" s="4">
        <f t="shared" si="1185"/>
        <v>1</v>
      </c>
      <c r="AU1692" s="6">
        <f t="shared" si="1186"/>
        <v>2</v>
      </c>
      <c r="AV1692" s="4" t="str">
        <f t="shared" si="1187"/>
        <v>C</v>
      </c>
      <c r="AW1692" s="4">
        <f t="shared" si="1188"/>
        <v>42</v>
      </c>
      <c r="AX1692" s="4" t="str">
        <f>_xlfn.XLOOKUP(AW1692,Sheet2!$Q$3:$Q$66,Sheet2!$R$3:$R$66,"**")</f>
        <v>**</v>
      </c>
      <c r="AY1692" s="4">
        <f t="shared" si="1189"/>
        <v>4</v>
      </c>
      <c r="AZ1692" s="16" t="str">
        <f t="shared" si="1190"/>
        <v>SKPDN</v>
      </c>
    </row>
    <row r="1693" spans="2:52" x14ac:dyDescent="0.35">
      <c r="B1693" s="3">
        <f t="shared" si="1148"/>
        <v>44</v>
      </c>
      <c r="C1693" s="1">
        <f t="shared" si="1149"/>
        <v>3503</v>
      </c>
      <c r="D1693" s="2">
        <v>412</v>
      </c>
      <c r="E1693" s="2" t="str">
        <f>_xlfn.XLOOKUP(C1693,Sheet2!$N$3:$N$1000,Sheet2!$O$3:$O$1000,"")</f>
        <v/>
      </c>
      <c r="F1693" s="9" t="str">
        <f t="shared" si="1191"/>
        <v>JMP E4E</v>
      </c>
      <c r="G1693" s="4" t="str">
        <f t="shared" si="1167"/>
        <v>1</v>
      </c>
      <c r="H1693" s="4">
        <f t="shared" si="1168"/>
        <v>12</v>
      </c>
      <c r="I1693" s="6">
        <f t="shared" si="1160"/>
        <v>0</v>
      </c>
      <c r="J1693" s="6">
        <f t="shared" si="1161"/>
        <v>0</v>
      </c>
      <c r="K1693" s="6">
        <f t="shared" si="1162"/>
        <v>0</v>
      </c>
      <c r="L1693" s="6">
        <f t="shared" si="1163"/>
        <v>4</v>
      </c>
      <c r="M1693" s="6">
        <f t="shared" si="1164"/>
        <v>1</v>
      </c>
      <c r="N1693" s="6">
        <f t="shared" si="1165"/>
        <v>2</v>
      </c>
      <c r="O1693" s="13">
        <f t="shared" si="1166"/>
        <v>0</v>
      </c>
      <c r="P1693" s="4">
        <f t="shared" si="1172"/>
        <v>0</v>
      </c>
      <c r="Q1693" s="4">
        <f t="shared" si="1173"/>
        <v>0</v>
      </c>
      <c r="R1693">
        <f t="shared" si="1150"/>
        <v>12</v>
      </c>
      <c r="S1693" s="4">
        <f t="shared" si="1151"/>
        <v>1</v>
      </c>
      <c r="T1693" s="15">
        <f t="shared" si="1152"/>
        <v>0</v>
      </c>
      <c r="U1693" s="4">
        <f t="shared" si="1153"/>
        <v>0</v>
      </c>
      <c r="V1693" s="4">
        <f t="shared" si="1154"/>
        <v>0</v>
      </c>
      <c r="W1693" s="4">
        <f t="shared" si="1155"/>
        <v>1</v>
      </c>
      <c r="X1693" s="6">
        <f t="shared" si="1156"/>
        <v>0</v>
      </c>
      <c r="Y1693" s="4">
        <f t="shared" si="1157"/>
        <v>0</v>
      </c>
      <c r="Z1693" s="6">
        <f t="shared" si="1158"/>
        <v>1</v>
      </c>
      <c r="AA1693" s="18">
        <f t="shared" si="1159"/>
        <v>2</v>
      </c>
      <c r="AB1693" s="9" t="str">
        <f t="shared" si="1174"/>
        <v>E4E</v>
      </c>
      <c r="AC1693" s="9" t="str">
        <f>_xlfn.XLOOKUP(R1693,Sheet2!$H$3:$H$258,Sheet2!$I$3:$I$258,"-----")</f>
        <v>*****</v>
      </c>
      <c r="AD1693" s="9" t="str">
        <f>_xlfn.XLOOKUP(VALUE(AE1693),Sheet2!$N$3:$N$1000,Sheet2!$O$3:$O$1000,"********")</f>
        <v>E4E</v>
      </c>
      <c r="AE1693" t="str">
        <f t="shared" si="1169"/>
        <v>3515</v>
      </c>
      <c r="AF1693" s="9" t="str">
        <f>IF(R1693&lt;200,"+"&amp;TEXT(R1693,"0"),"-"&amp;TEXT(_xlfn.XLOOKUP(R1693,Sheet2!$K$3:$K$130,Sheet2!$L$3:$L$130,"-----"),"0"))</f>
        <v>+12</v>
      </c>
      <c r="AG1693" s="9" t="str">
        <f t="shared" si="1175"/>
        <v/>
      </c>
      <c r="AH1693" s="9" t="str">
        <f t="shared" si="1176"/>
        <v>JMP E4E</v>
      </c>
      <c r="AI1693" t="str">
        <f t="shared" si="1177"/>
        <v>0,E4E</v>
      </c>
      <c r="AJ1693" s="16" t="str">
        <f t="shared" si="1178"/>
        <v>E4E</v>
      </c>
      <c r="AK1693" t="str">
        <f t="shared" si="1179"/>
        <v>NEG# 0,0,SZC</v>
      </c>
      <c r="AL1693" s="4" t="str">
        <f t="shared" si="1180"/>
        <v>NEG</v>
      </c>
      <c r="AM1693" s="4" t="str">
        <f t="shared" si="1181"/>
        <v/>
      </c>
      <c r="AN1693" s="4" t="str">
        <f t="shared" si="1182"/>
        <v/>
      </c>
      <c r="AO1693" s="4" t="str">
        <f t="shared" si="1183"/>
        <v>#</v>
      </c>
      <c r="AP1693" s="15" t="str">
        <f t="shared" si="1184"/>
        <v>,SZC</v>
      </c>
      <c r="AQ1693" s="9" t="str">
        <f>_xlfn.XLOOKUP(D1693,Sheet2!$E$3:$E$101,Sheet2!$F$3:$F$101,"******************")</f>
        <v>******************</v>
      </c>
      <c r="AR1693" s="33" t="str">
        <f t="shared" si="1170"/>
        <v>DIA 0,PTR</v>
      </c>
      <c r="AS1693" s="9" t="str">
        <f t="shared" si="1171"/>
        <v>DIA</v>
      </c>
      <c r="AT1693" s="4">
        <f t="shared" si="1185"/>
        <v>0</v>
      </c>
      <c r="AU1693" s="6">
        <f t="shared" si="1186"/>
        <v>0</v>
      </c>
      <c r="AV1693" s="4" t="str">
        <f t="shared" si="1187"/>
        <v/>
      </c>
      <c r="AW1693" s="4">
        <f t="shared" si="1188"/>
        <v>12</v>
      </c>
      <c r="AX1693" s="4" t="str">
        <f>_xlfn.XLOOKUP(AW1693,Sheet2!$Q$3:$Q$66,Sheet2!$R$3:$R$66,"**")</f>
        <v>PTR</v>
      </c>
      <c r="AY1693" s="4">
        <f t="shared" si="1189"/>
        <v>1</v>
      </c>
      <c r="AZ1693" s="16" t="str">
        <f t="shared" si="1190"/>
        <v>SKPBN</v>
      </c>
    </row>
    <row r="1694" spans="2:52" x14ac:dyDescent="0.35">
      <c r="B1694" s="3">
        <v>46</v>
      </c>
      <c r="C1694" s="1">
        <f t="shared" si="1149"/>
        <v>3504</v>
      </c>
      <c r="D1694" s="2">
        <v>6256</v>
      </c>
      <c r="E1694" s="2" t="str">
        <f>_xlfn.XLOOKUP(C1694,Sheet2!$N$3:$N$1000,Sheet2!$O$3:$O$1000,"")</f>
        <v/>
      </c>
      <c r="F1694" s="9" t="str">
        <f t="shared" si="1191"/>
        <v>READ</v>
      </c>
      <c r="G1694" s="4" t="str">
        <f t="shared" si="1167"/>
        <v>14</v>
      </c>
      <c r="H1694" s="4">
        <f t="shared" si="1168"/>
        <v>256</v>
      </c>
      <c r="I1694" s="6">
        <f t="shared" si="1160"/>
        <v>0</v>
      </c>
      <c r="J1694" s="6">
        <f t="shared" si="1161"/>
        <v>0</v>
      </c>
      <c r="K1694" s="6">
        <f t="shared" si="1162"/>
        <v>6</v>
      </c>
      <c r="L1694" s="6">
        <f t="shared" si="1163"/>
        <v>2</v>
      </c>
      <c r="M1694" s="6">
        <f t="shared" si="1164"/>
        <v>5</v>
      </c>
      <c r="N1694" s="6">
        <f t="shared" si="1165"/>
        <v>6</v>
      </c>
      <c r="O1694" s="13">
        <f t="shared" si="1166"/>
        <v>1</v>
      </c>
      <c r="P1694" s="4">
        <f t="shared" si="1172"/>
        <v>0</v>
      </c>
      <c r="Q1694" s="4">
        <f t="shared" si="1173"/>
        <v>1</v>
      </c>
      <c r="R1694">
        <f t="shared" si="1150"/>
        <v>256</v>
      </c>
      <c r="S1694" s="4">
        <f t="shared" si="1151"/>
        <v>0</v>
      </c>
      <c r="T1694" s="15">
        <f t="shared" si="1152"/>
        <v>1</v>
      </c>
      <c r="U1694" s="4">
        <f t="shared" si="1153"/>
        <v>0</v>
      </c>
      <c r="V1694" s="4">
        <f t="shared" si="1154"/>
        <v>1</v>
      </c>
      <c r="W1694" s="4">
        <f t="shared" si="1155"/>
        <v>4</v>
      </c>
      <c r="X1694" s="6">
        <f t="shared" si="1156"/>
        <v>2</v>
      </c>
      <c r="Y1694" s="4">
        <f t="shared" si="1157"/>
        <v>2</v>
      </c>
      <c r="Z1694" s="6">
        <f t="shared" si="1158"/>
        <v>1</v>
      </c>
      <c r="AA1694" s="18">
        <f t="shared" si="1159"/>
        <v>6</v>
      </c>
      <c r="AB1694" s="9" t="str">
        <f t="shared" si="1174"/>
        <v>IREAD</v>
      </c>
      <c r="AC1694" s="9" t="str">
        <f>_xlfn.XLOOKUP(R1694,Sheet2!$H$3:$H$258,Sheet2!$I$3:$I$258,"-----")</f>
        <v>IREAD</v>
      </c>
      <c r="AD1694" s="9" t="str">
        <f>_xlfn.XLOOKUP(VALUE(AE1694),Sheet2!$N$3:$N$1000,Sheet2!$O$3:$O$1000,"********")</f>
        <v>E1</v>
      </c>
      <c r="AE1694" t="str">
        <f t="shared" si="1169"/>
        <v>3362</v>
      </c>
      <c r="AF1694" s="9" t="str">
        <f>IF(R1694&lt;200,"+"&amp;TEXT(R1694,"0"),"-"&amp;TEXT(_xlfn.XLOOKUP(R1694,Sheet2!$K$3:$K$130,Sheet2!$L$3:$L$130,"-----"),"0"))</f>
        <v>-122</v>
      </c>
      <c r="AG1694" s="9" t="str">
        <f t="shared" si="1175"/>
        <v>@</v>
      </c>
      <c r="AH1694" s="9" t="str">
        <f t="shared" si="1176"/>
        <v>JSR @IREAD</v>
      </c>
      <c r="AI1694" t="str">
        <f t="shared" si="1177"/>
        <v>1,@IREAD</v>
      </c>
      <c r="AJ1694" s="16" t="str">
        <f t="shared" si="1178"/>
        <v>@IREAD</v>
      </c>
      <c r="AK1694" t="str">
        <f t="shared" si="1179"/>
        <v>ADCOR# 0,1,SEZ</v>
      </c>
      <c r="AL1694" s="4" t="str">
        <f t="shared" si="1180"/>
        <v>ADC</v>
      </c>
      <c r="AM1694" s="4" t="str">
        <f t="shared" si="1181"/>
        <v>R</v>
      </c>
      <c r="AN1694" s="4" t="str">
        <f t="shared" si="1182"/>
        <v>O</v>
      </c>
      <c r="AO1694" s="4" t="str">
        <f t="shared" si="1183"/>
        <v>#</v>
      </c>
      <c r="AP1694" s="15" t="str">
        <f t="shared" si="1184"/>
        <v>,SEZ</v>
      </c>
      <c r="AQ1694" s="9" t="str">
        <f>_xlfn.XLOOKUP(D1694,Sheet2!$E$3:$E$101,Sheet2!$F$3:$F$101,"******************")</f>
        <v>READ</v>
      </c>
      <c r="AR1694" s="33" t="str">
        <f t="shared" si="1170"/>
        <v>DOBC 1,**</v>
      </c>
      <c r="AS1694" s="9" t="str">
        <f t="shared" si="1171"/>
        <v>DOBC</v>
      </c>
      <c r="AT1694" s="4">
        <f t="shared" si="1185"/>
        <v>1</v>
      </c>
      <c r="AU1694" s="6">
        <f t="shared" si="1186"/>
        <v>2</v>
      </c>
      <c r="AV1694" s="4" t="str">
        <f t="shared" si="1187"/>
        <v>C</v>
      </c>
      <c r="AW1694" s="4">
        <f t="shared" si="1188"/>
        <v>56</v>
      </c>
      <c r="AX1694" s="4" t="str">
        <f>_xlfn.XLOOKUP(AW1694,Sheet2!$Q$3:$Q$66,Sheet2!$R$3:$R$66,"**")</f>
        <v>**</v>
      </c>
      <c r="AY1694" s="4">
        <f t="shared" si="1189"/>
        <v>4</v>
      </c>
      <c r="AZ1694" s="16" t="str">
        <f t="shared" si="1190"/>
        <v>SKPDN</v>
      </c>
    </row>
    <row r="1695" spans="2:52" x14ac:dyDescent="0.35">
      <c r="B1695" s="3">
        <f t="shared" si="1148"/>
        <v>47</v>
      </c>
      <c r="C1695" s="1">
        <f t="shared" si="1149"/>
        <v>3505</v>
      </c>
      <c r="D1695" s="2">
        <v>6730</v>
      </c>
      <c r="E1695" s="2" t="str">
        <f>_xlfn.XLOOKUP(C1695,Sheet2!$N$3:$N$1000,Sheet2!$O$3:$O$1000,"")</f>
        <v/>
      </c>
      <c r="F1695" s="9" t="str">
        <f t="shared" si="1191"/>
        <v>PRGEND+400</v>
      </c>
      <c r="G1695" s="4" t="str">
        <f t="shared" si="1167"/>
        <v>15</v>
      </c>
      <c r="H1695" s="4">
        <f t="shared" si="1168"/>
        <v>330</v>
      </c>
      <c r="I1695" s="6">
        <f t="shared" si="1160"/>
        <v>0</v>
      </c>
      <c r="J1695" s="6">
        <f t="shared" si="1161"/>
        <v>0</v>
      </c>
      <c r="K1695" s="6">
        <f t="shared" si="1162"/>
        <v>6</v>
      </c>
      <c r="L1695" s="6">
        <f t="shared" si="1163"/>
        <v>7</v>
      </c>
      <c r="M1695" s="6">
        <f t="shared" si="1164"/>
        <v>3</v>
      </c>
      <c r="N1695" s="6">
        <f t="shared" si="1165"/>
        <v>0</v>
      </c>
      <c r="O1695" s="13">
        <f t="shared" si="1166"/>
        <v>1</v>
      </c>
      <c r="P1695" s="4">
        <f t="shared" si="1172"/>
        <v>0</v>
      </c>
      <c r="Q1695" s="4">
        <f t="shared" si="1173"/>
        <v>1</v>
      </c>
      <c r="R1695">
        <f t="shared" si="1150"/>
        <v>330</v>
      </c>
      <c r="S1695" s="4">
        <f t="shared" si="1151"/>
        <v>1</v>
      </c>
      <c r="T1695" s="15">
        <f t="shared" si="1152"/>
        <v>1</v>
      </c>
      <c r="U1695" s="4">
        <f t="shared" si="1153"/>
        <v>0</v>
      </c>
      <c r="V1695" s="4">
        <f t="shared" si="1154"/>
        <v>1</v>
      </c>
      <c r="W1695" s="4">
        <f t="shared" si="1155"/>
        <v>5</v>
      </c>
      <c r="X1695" s="6">
        <f t="shared" si="1156"/>
        <v>3</v>
      </c>
      <c r="Y1695" s="4">
        <f t="shared" si="1157"/>
        <v>1</v>
      </c>
      <c r="Z1695" s="6">
        <f t="shared" si="1158"/>
        <v>1</v>
      </c>
      <c r="AA1695" s="18">
        <f t="shared" si="1159"/>
        <v>0</v>
      </c>
      <c r="AB1695" s="9" t="str">
        <f t="shared" si="1174"/>
        <v>-50</v>
      </c>
      <c r="AC1695" s="9" t="str">
        <f>_xlfn.XLOOKUP(R1695,Sheet2!$H$3:$H$258,Sheet2!$I$3:$I$258,"-----")</f>
        <v>*****</v>
      </c>
      <c r="AD1695" s="9" t="str">
        <f>_xlfn.XLOOKUP(VALUE(AE1695),Sheet2!$N$3:$N$1000,Sheet2!$O$3:$O$1000,"********")</f>
        <v>********</v>
      </c>
      <c r="AE1695" t="str">
        <f t="shared" si="1169"/>
        <v>3435</v>
      </c>
      <c r="AF1695" s="9" t="str">
        <f>IF(R1695&lt;200,"+"&amp;TEXT(R1695,"0"),"-"&amp;TEXT(_xlfn.XLOOKUP(R1695,Sheet2!$K$3:$K$130,Sheet2!$L$3:$L$130,"-----"),"0"))</f>
        <v>-50</v>
      </c>
      <c r="AG1695" s="9" t="str">
        <f t="shared" si="1175"/>
        <v>@</v>
      </c>
      <c r="AH1695" s="9" t="str">
        <f t="shared" si="1176"/>
        <v>JSR @-50</v>
      </c>
      <c r="AI1695" t="str">
        <f t="shared" si="1177"/>
        <v>1,@-50</v>
      </c>
      <c r="AJ1695" s="16" t="str">
        <f t="shared" si="1178"/>
        <v>@-50</v>
      </c>
      <c r="AK1695" t="str">
        <f t="shared" si="1179"/>
        <v>SUBZS# 0,1</v>
      </c>
      <c r="AL1695" s="4" t="str">
        <f t="shared" si="1180"/>
        <v>SUB</v>
      </c>
      <c r="AM1695" s="4" t="str">
        <f t="shared" si="1181"/>
        <v>S</v>
      </c>
      <c r="AN1695" s="4" t="str">
        <f t="shared" si="1182"/>
        <v>Z</v>
      </c>
      <c r="AO1695" s="4" t="str">
        <f t="shared" si="1183"/>
        <v>#</v>
      </c>
      <c r="AP1695" s="15" t="str">
        <f t="shared" si="1184"/>
        <v/>
      </c>
      <c r="AQ1695" s="9" t="str">
        <f>_xlfn.XLOOKUP(D1695,Sheet2!$E$3:$E$101,Sheet2!$F$3:$F$101,"******************")</f>
        <v>PRGEND+400</v>
      </c>
      <c r="AR1695" s="33" t="str">
        <f t="shared" si="1170"/>
        <v>DICP 1,IBM1</v>
      </c>
      <c r="AS1695" s="9" t="str">
        <f t="shared" si="1171"/>
        <v>DICP</v>
      </c>
      <c r="AT1695" s="4">
        <f t="shared" si="1185"/>
        <v>1</v>
      </c>
      <c r="AU1695" s="6">
        <f t="shared" si="1186"/>
        <v>3</v>
      </c>
      <c r="AV1695" s="4" t="str">
        <f t="shared" si="1187"/>
        <v>P</v>
      </c>
      <c r="AW1695" s="4">
        <f t="shared" si="1188"/>
        <v>30</v>
      </c>
      <c r="AX1695" s="4" t="str">
        <f>_xlfn.XLOOKUP(AW1695,Sheet2!$Q$3:$Q$66,Sheet2!$R$3:$R$66,"**")</f>
        <v>IBM1</v>
      </c>
      <c r="AY1695" s="4">
        <f t="shared" si="1189"/>
        <v>5</v>
      </c>
      <c r="AZ1695" s="16" t="str">
        <f t="shared" si="1190"/>
        <v>SKPDZ</v>
      </c>
    </row>
    <row r="1696" spans="2:52" x14ac:dyDescent="0.35">
      <c r="B1696" s="3">
        <f t="shared" si="1148"/>
        <v>48</v>
      </c>
      <c r="C1696" s="1">
        <f t="shared" si="1149"/>
        <v>3506</v>
      </c>
      <c r="D1696" s="2">
        <v>17</v>
      </c>
      <c r="E1696" s="2" t="str">
        <f>_xlfn.XLOOKUP(C1696,Sheet2!$N$3:$N$1000,Sheet2!$O$3:$O$1000,"")</f>
        <v/>
      </c>
      <c r="F1696" s="9" t="str">
        <f t="shared" si="1191"/>
        <v>17  ;HEAD=0, SECT=0,1 SECTOR</v>
      </c>
      <c r="G1696" s="4" t="str">
        <f t="shared" si="1167"/>
        <v>0</v>
      </c>
      <c r="H1696" s="4">
        <f t="shared" si="1168"/>
        <v>17</v>
      </c>
      <c r="I1696" s="6">
        <f t="shared" si="1160"/>
        <v>0</v>
      </c>
      <c r="J1696" s="6">
        <f t="shared" si="1161"/>
        <v>0</v>
      </c>
      <c r="K1696" s="6">
        <f t="shared" si="1162"/>
        <v>0</v>
      </c>
      <c r="L1696" s="6">
        <f t="shared" si="1163"/>
        <v>0</v>
      </c>
      <c r="M1696" s="6">
        <f t="shared" si="1164"/>
        <v>1</v>
      </c>
      <c r="N1696" s="6">
        <f t="shared" si="1165"/>
        <v>7</v>
      </c>
      <c r="O1696" s="13">
        <f t="shared" si="1166"/>
        <v>0</v>
      </c>
      <c r="P1696" s="4">
        <f t="shared" si="1172"/>
        <v>0</v>
      </c>
      <c r="Q1696" s="4">
        <f t="shared" si="1173"/>
        <v>0</v>
      </c>
      <c r="R1696">
        <f t="shared" si="1150"/>
        <v>17</v>
      </c>
      <c r="S1696" s="4">
        <f t="shared" si="1151"/>
        <v>0</v>
      </c>
      <c r="T1696" s="15">
        <f t="shared" si="1152"/>
        <v>0</v>
      </c>
      <c r="U1696" s="4">
        <f t="shared" si="1153"/>
        <v>0</v>
      </c>
      <c r="V1696" s="4">
        <f t="shared" si="1154"/>
        <v>0</v>
      </c>
      <c r="W1696" s="4">
        <f t="shared" si="1155"/>
        <v>0</v>
      </c>
      <c r="X1696" s="6">
        <f t="shared" si="1156"/>
        <v>0</v>
      </c>
      <c r="Y1696" s="4">
        <f t="shared" si="1157"/>
        <v>0</v>
      </c>
      <c r="Z1696" s="6">
        <f t="shared" si="1158"/>
        <v>1</v>
      </c>
      <c r="AA1696" s="18">
        <f t="shared" si="1159"/>
        <v>7</v>
      </c>
      <c r="AB1696" s="9" t="str">
        <f t="shared" si="1174"/>
        <v>*****</v>
      </c>
      <c r="AC1696" s="9" t="str">
        <f>_xlfn.XLOOKUP(R1696,Sheet2!$H$3:$H$258,Sheet2!$I$3:$I$258,"-----")</f>
        <v>*****</v>
      </c>
      <c r="AD1696" s="9" t="str">
        <f>_xlfn.XLOOKUP(VALUE(AE1696),Sheet2!$N$3:$N$1000,Sheet2!$O$3:$O$1000,"********")</f>
        <v>********</v>
      </c>
      <c r="AE1696" t="str">
        <f t="shared" si="1169"/>
        <v>3525</v>
      </c>
      <c r="AF1696" s="9" t="str">
        <f>IF(R1696&lt;200,"+"&amp;TEXT(R1696,"0"),"-"&amp;TEXT(_xlfn.XLOOKUP(R1696,Sheet2!$K$3:$K$130,Sheet2!$L$3:$L$130,"-----"),"0"))</f>
        <v>+17</v>
      </c>
      <c r="AG1696" s="9" t="str">
        <f t="shared" si="1175"/>
        <v/>
      </c>
      <c r="AH1696" s="9" t="str">
        <f t="shared" si="1176"/>
        <v>JMP *****</v>
      </c>
      <c r="AI1696" t="str">
        <f t="shared" si="1177"/>
        <v>0,*****</v>
      </c>
      <c r="AJ1696" s="16" t="str">
        <f t="shared" si="1178"/>
        <v>*****</v>
      </c>
      <c r="AK1696" t="str">
        <f t="shared" si="1179"/>
        <v>COM# 0,0,SBN</v>
      </c>
      <c r="AL1696" s="4" t="str">
        <f t="shared" si="1180"/>
        <v>COM</v>
      </c>
      <c r="AM1696" s="4" t="str">
        <f t="shared" si="1181"/>
        <v/>
      </c>
      <c r="AN1696" s="4" t="str">
        <f t="shared" si="1182"/>
        <v/>
      </c>
      <c r="AO1696" s="4" t="str">
        <f t="shared" si="1183"/>
        <v>#</v>
      </c>
      <c r="AP1696" s="15" t="str">
        <f t="shared" si="1184"/>
        <v>,SBN</v>
      </c>
      <c r="AQ1696" s="9" t="str">
        <f>_xlfn.XLOOKUP(D1696,Sheet2!$E$3:$E$101,Sheet2!$F$3:$F$101,"******************")</f>
        <v>17  ;HEAD=0, SECT=0,1 SECTOR</v>
      </c>
      <c r="AR1696" s="33" t="str">
        <f t="shared" si="1170"/>
        <v>NIO LPT</v>
      </c>
      <c r="AS1696" s="9" t="str">
        <f t="shared" si="1171"/>
        <v>DOC</v>
      </c>
      <c r="AT1696" s="4">
        <f t="shared" si="1185"/>
        <v>0</v>
      </c>
      <c r="AU1696" s="6">
        <f t="shared" si="1186"/>
        <v>0</v>
      </c>
      <c r="AV1696" s="4" t="str">
        <f t="shared" si="1187"/>
        <v/>
      </c>
      <c r="AW1696" s="4">
        <f t="shared" si="1188"/>
        <v>17</v>
      </c>
      <c r="AX1696" s="4" t="str">
        <f>_xlfn.XLOOKUP(AW1696,Sheet2!$Q$3:$Q$66,Sheet2!$R$3:$R$66,"**")</f>
        <v>LPT</v>
      </c>
      <c r="AY1696" s="4">
        <f t="shared" si="1189"/>
        <v>0</v>
      </c>
      <c r="AZ1696" s="16" t="str">
        <f t="shared" si="1190"/>
        <v>SKPBN</v>
      </c>
    </row>
    <row r="1697" spans="1:52" x14ac:dyDescent="0.35">
      <c r="B1697" s="3">
        <f t="shared" si="1148"/>
        <v>49</v>
      </c>
      <c r="C1697" s="1">
        <f t="shared" si="1149"/>
        <v>3507</v>
      </c>
      <c r="D1697" s="2">
        <v>6242</v>
      </c>
      <c r="E1697" s="2" t="str">
        <f>_xlfn.XLOOKUP(C1697,Sheet2!$N$3:$N$1000,Sheet2!$O$3:$O$1000,"")</f>
        <v/>
      </c>
      <c r="F1697" s="9" t="str">
        <f t="shared" si="1191"/>
        <v>EHALT</v>
      </c>
      <c r="G1697" s="4" t="str">
        <f t="shared" si="1167"/>
        <v>14</v>
      </c>
      <c r="H1697" s="4">
        <f t="shared" si="1168"/>
        <v>242</v>
      </c>
      <c r="I1697" s="6">
        <f t="shared" si="1160"/>
        <v>0</v>
      </c>
      <c r="J1697" s="6">
        <f t="shared" si="1161"/>
        <v>0</v>
      </c>
      <c r="K1697" s="6">
        <f t="shared" si="1162"/>
        <v>6</v>
      </c>
      <c r="L1697" s="6">
        <f t="shared" si="1163"/>
        <v>2</v>
      </c>
      <c r="M1697" s="6">
        <f t="shared" si="1164"/>
        <v>4</v>
      </c>
      <c r="N1697" s="6">
        <f t="shared" si="1165"/>
        <v>2</v>
      </c>
      <c r="O1697" s="13">
        <f t="shared" si="1166"/>
        <v>1</v>
      </c>
      <c r="P1697" s="4">
        <f t="shared" si="1172"/>
        <v>0</v>
      </c>
      <c r="Q1697" s="4">
        <f t="shared" si="1173"/>
        <v>1</v>
      </c>
      <c r="R1697">
        <f t="shared" si="1150"/>
        <v>242</v>
      </c>
      <c r="S1697" s="4">
        <f t="shared" si="1151"/>
        <v>0</v>
      </c>
      <c r="T1697" s="15">
        <f t="shared" si="1152"/>
        <v>1</v>
      </c>
      <c r="U1697" s="4">
        <f t="shared" si="1153"/>
        <v>0</v>
      </c>
      <c r="V1697" s="4">
        <f t="shared" si="1154"/>
        <v>1</v>
      </c>
      <c r="W1697" s="4">
        <f t="shared" si="1155"/>
        <v>4</v>
      </c>
      <c r="X1697" s="6">
        <f t="shared" si="1156"/>
        <v>2</v>
      </c>
      <c r="Y1697" s="4">
        <f t="shared" si="1157"/>
        <v>2</v>
      </c>
      <c r="Z1697" s="6">
        <f t="shared" si="1158"/>
        <v>0</v>
      </c>
      <c r="AA1697" s="18">
        <f t="shared" si="1159"/>
        <v>2</v>
      </c>
      <c r="AB1697" s="9" t="str">
        <f t="shared" si="1174"/>
        <v>I.EHA</v>
      </c>
      <c r="AC1697" s="9" t="str">
        <f>_xlfn.XLOOKUP(R1697,Sheet2!$H$3:$H$258,Sheet2!$I$3:$I$258,"-----")</f>
        <v>I.EHA</v>
      </c>
      <c r="AD1697" s="9" t="str">
        <f>_xlfn.XLOOKUP(VALUE(AE1697),Sheet2!$N$3:$N$1000,Sheet2!$O$3:$O$1000,"********")</f>
        <v>********</v>
      </c>
      <c r="AE1697" t="str">
        <f t="shared" si="1169"/>
        <v>3351</v>
      </c>
      <c r="AF1697" s="9" t="str">
        <f>IF(R1697&lt;200,"+"&amp;TEXT(R1697,"0"),"-"&amp;TEXT(_xlfn.XLOOKUP(R1697,Sheet2!$K$3:$K$130,Sheet2!$L$3:$L$130,"-----"),"0"))</f>
        <v>-136</v>
      </c>
      <c r="AG1697" s="9" t="str">
        <f t="shared" si="1175"/>
        <v>@</v>
      </c>
      <c r="AH1697" s="9" t="str">
        <f t="shared" si="1176"/>
        <v>JSR @I.EHA</v>
      </c>
      <c r="AI1697" t="str">
        <f t="shared" si="1177"/>
        <v>1,@I.EHA</v>
      </c>
      <c r="AJ1697" s="16" t="str">
        <f t="shared" si="1178"/>
        <v>@I.EHA</v>
      </c>
      <c r="AK1697" t="str">
        <f t="shared" si="1179"/>
        <v>ADCOR 0,1,SZC</v>
      </c>
      <c r="AL1697" s="4" t="str">
        <f t="shared" si="1180"/>
        <v>ADC</v>
      </c>
      <c r="AM1697" s="4" t="str">
        <f t="shared" si="1181"/>
        <v>R</v>
      </c>
      <c r="AN1697" s="4" t="str">
        <f t="shared" si="1182"/>
        <v>O</v>
      </c>
      <c r="AO1697" s="4" t="str">
        <f t="shared" si="1183"/>
        <v/>
      </c>
      <c r="AP1697" s="15" t="str">
        <f t="shared" si="1184"/>
        <v>,SZC</v>
      </c>
      <c r="AQ1697" s="9" t="str">
        <f>_xlfn.XLOOKUP(D1697,Sheet2!$E$3:$E$101,Sheet2!$F$3:$F$101,"******************")</f>
        <v>EHALT</v>
      </c>
      <c r="AR1697" s="33" t="str">
        <f t="shared" si="1170"/>
        <v>DOBC 1,**</v>
      </c>
      <c r="AS1697" s="9" t="str">
        <f t="shared" si="1171"/>
        <v>DOBC</v>
      </c>
      <c r="AT1697" s="4">
        <f t="shared" si="1185"/>
        <v>1</v>
      </c>
      <c r="AU1697" s="6">
        <f t="shared" si="1186"/>
        <v>2</v>
      </c>
      <c r="AV1697" s="4" t="str">
        <f t="shared" si="1187"/>
        <v>C</v>
      </c>
      <c r="AW1697" s="4">
        <f t="shared" si="1188"/>
        <v>42</v>
      </c>
      <c r="AX1697" s="4" t="str">
        <f>_xlfn.XLOOKUP(AW1697,Sheet2!$Q$3:$Q$66,Sheet2!$R$3:$R$66,"**")</f>
        <v>**</v>
      </c>
      <c r="AY1697" s="4">
        <f t="shared" si="1189"/>
        <v>4</v>
      </c>
      <c r="AZ1697" s="16" t="str">
        <f t="shared" si="1190"/>
        <v>SKPDN</v>
      </c>
    </row>
    <row r="1698" spans="1:52" x14ac:dyDescent="0.35">
      <c r="B1698" s="3">
        <f t="shared" si="1148"/>
        <v>50</v>
      </c>
      <c r="C1698" s="1">
        <f t="shared" si="1149"/>
        <v>3510</v>
      </c>
      <c r="D1698" s="2">
        <v>405</v>
      </c>
      <c r="E1698" s="2" t="str">
        <f>_xlfn.XLOOKUP(C1698,Sheet2!$N$3:$N$1000,Sheet2!$O$3:$O$1000,"")</f>
        <v/>
      </c>
      <c r="F1698" s="9" t="str">
        <f t="shared" si="1191"/>
        <v>JMP E4E</v>
      </c>
      <c r="G1698" s="4" t="str">
        <f t="shared" si="1167"/>
        <v>1</v>
      </c>
      <c r="H1698" s="4">
        <f t="shared" si="1168"/>
        <v>5</v>
      </c>
      <c r="I1698" s="6">
        <f t="shared" si="1160"/>
        <v>0</v>
      </c>
      <c r="J1698" s="6">
        <f t="shared" si="1161"/>
        <v>0</v>
      </c>
      <c r="K1698" s="6">
        <f t="shared" si="1162"/>
        <v>0</v>
      </c>
      <c r="L1698" s="6">
        <f t="shared" si="1163"/>
        <v>4</v>
      </c>
      <c r="M1698" s="6">
        <f t="shared" si="1164"/>
        <v>0</v>
      </c>
      <c r="N1698" s="6">
        <f t="shared" si="1165"/>
        <v>5</v>
      </c>
      <c r="O1698" s="13">
        <f t="shared" si="1166"/>
        <v>0</v>
      </c>
      <c r="P1698" s="4">
        <f t="shared" si="1172"/>
        <v>0</v>
      </c>
      <c r="Q1698" s="4">
        <f t="shared" si="1173"/>
        <v>0</v>
      </c>
      <c r="R1698">
        <f t="shared" si="1150"/>
        <v>5</v>
      </c>
      <c r="S1698" s="4">
        <f t="shared" si="1151"/>
        <v>1</v>
      </c>
      <c r="T1698" s="15">
        <f t="shared" si="1152"/>
        <v>0</v>
      </c>
      <c r="U1698" s="4">
        <f t="shared" si="1153"/>
        <v>0</v>
      </c>
      <c r="V1698" s="4">
        <f t="shared" si="1154"/>
        <v>0</v>
      </c>
      <c r="W1698" s="4">
        <f t="shared" si="1155"/>
        <v>1</v>
      </c>
      <c r="X1698" s="6">
        <f t="shared" si="1156"/>
        <v>0</v>
      </c>
      <c r="Y1698" s="4">
        <f t="shared" si="1157"/>
        <v>0</v>
      </c>
      <c r="Z1698" s="6">
        <f t="shared" si="1158"/>
        <v>0</v>
      </c>
      <c r="AA1698" s="18">
        <f t="shared" si="1159"/>
        <v>5</v>
      </c>
      <c r="AB1698" s="9" t="str">
        <f t="shared" si="1174"/>
        <v>E4E</v>
      </c>
      <c r="AC1698" s="9" t="str">
        <f>_xlfn.XLOOKUP(R1698,Sheet2!$H$3:$H$258,Sheet2!$I$3:$I$258,"-----")</f>
        <v>*****</v>
      </c>
      <c r="AD1698" s="9" t="str">
        <f>_xlfn.XLOOKUP(VALUE(AE1698),Sheet2!$N$3:$N$1000,Sheet2!$O$3:$O$1000,"********")</f>
        <v>E4E</v>
      </c>
      <c r="AE1698" t="str">
        <f t="shared" si="1169"/>
        <v>3515</v>
      </c>
      <c r="AF1698" s="9" t="str">
        <f>IF(R1698&lt;200,"+"&amp;TEXT(R1698,"0"),"-"&amp;TEXT(_xlfn.XLOOKUP(R1698,Sheet2!$K$3:$K$130,Sheet2!$L$3:$L$130,"-----"),"0"))</f>
        <v>+5</v>
      </c>
      <c r="AG1698" s="9" t="str">
        <f t="shared" si="1175"/>
        <v/>
      </c>
      <c r="AH1698" s="9" t="str">
        <f t="shared" si="1176"/>
        <v>JMP E4E</v>
      </c>
      <c r="AI1698" t="str">
        <f t="shared" si="1177"/>
        <v>0,E4E</v>
      </c>
      <c r="AJ1698" s="16" t="str">
        <f t="shared" si="1178"/>
        <v>E4E</v>
      </c>
      <c r="AK1698" t="str">
        <f t="shared" si="1179"/>
        <v>NEG 0,0,SNR</v>
      </c>
      <c r="AL1698" s="4" t="str">
        <f t="shared" si="1180"/>
        <v>NEG</v>
      </c>
      <c r="AM1698" s="4" t="str">
        <f t="shared" si="1181"/>
        <v/>
      </c>
      <c r="AN1698" s="4" t="str">
        <f t="shared" si="1182"/>
        <v/>
      </c>
      <c r="AO1698" s="4" t="str">
        <f t="shared" si="1183"/>
        <v/>
      </c>
      <c r="AP1698" s="15" t="str">
        <f t="shared" si="1184"/>
        <v>,SNR</v>
      </c>
      <c r="AQ1698" s="9" t="str">
        <f>_xlfn.XLOOKUP(D1698,Sheet2!$E$3:$E$101,Sheet2!$F$3:$F$101,"******************")</f>
        <v>******************</v>
      </c>
      <c r="AR1698" s="33" t="str">
        <f t="shared" si="1170"/>
        <v>DIA 0,0</v>
      </c>
      <c r="AS1698" s="9" t="str">
        <f t="shared" si="1171"/>
        <v>DIA</v>
      </c>
      <c r="AT1698" s="4">
        <f t="shared" si="1185"/>
        <v>0</v>
      </c>
      <c r="AU1698" s="6">
        <f t="shared" si="1186"/>
        <v>0</v>
      </c>
      <c r="AV1698" s="4" t="str">
        <f t="shared" si="1187"/>
        <v/>
      </c>
      <c r="AW1698" s="4">
        <f t="shared" si="1188"/>
        <v>5</v>
      </c>
      <c r="AX1698" s="4">
        <f>_xlfn.XLOOKUP(AW1698,Sheet2!$Q$3:$Q$66,Sheet2!$R$3:$R$66,"**")</f>
        <v>0</v>
      </c>
      <c r="AY1698" s="4">
        <f t="shared" si="1189"/>
        <v>1</v>
      </c>
      <c r="AZ1698" s="16" t="str">
        <f t="shared" si="1190"/>
        <v>SKPBN</v>
      </c>
    </row>
    <row r="1699" spans="1:52" x14ac:dyDescent="0.35">
      <c r="B1699" s="3">
        <v>52</v>
      </c>
      <c r="C1699" s="1">
        <f t="shared" si="1149"/>
        <v>3511</v>
      </c>
      <c r="D1699" s="2">
        <v>6260</v>
      </c>
      <c r="E1699" s="2" t="str">
        <f>_xlfn.XLOOKUP(C1699,Sheet2!$N$3:$N$1000,Sheet2!$O$3:$O$1000,"")</f>
        <v/>
      </c>
      <c r="F1699" s="9" t="str">
        <f t="shared" si="1191"/>
        <v>CHECK</v>
      </c>
      <c r="G1699" s="4" t="str">
        <f t="shared" si="1167"/>
        <v>14</v>
      </c>
      <c r="H1699" s="4">
        <f t="shared" si="1168"/>
        <v>260</v>
      </c>
      <c r="I1699" s="6">
        <f t="shared" si="1160"/>
        <v>0</v>
      </c>
      <c r="J1699" s="6">
        <f t="shared" si="1161"/>
        <v>0</v>
      </c>
      <c r="K1699" s="6">
        <f t="shared" si="1162"/>
        <v>6</v>
      </c>
      <c r="L1699" s="6">
        <f t="shared" si="1163"/>
        <v>2</v>
      </c>
      <c r="M1699" s="6">
        <f t="shared" si="1164"/>
        <v>6</v>
      </c>
      <c r="N1699" s="6">
        <f t="shared" si="1165"/>
        <v>0</v>
      </c>
      <c r="O1699" s="13">
        <f t="shared" si="1166"/>
        <v>1</v>
      </c>
      <c r="P1699" s="4">
        <f t="shared" si="1172"/>
        <v>0</v>
      </c>
      <c r="Q1699" s="4">
        <f t="shared" si="1173"/>
        <v>1</v>
      </c>
      <c r="R1699">
        <f t="shared" si="1150"/>
        <v>260</v>
      </c>
      <c r="S1699" s="4">
        <f t="shared" si="1151"/>
        <v>0</v>
      </c>
      <c r="T1699" s="15">
        <f t="shared" si="1152"/>
        <v>1</v>
      </c>
      <c r="U1699" s="4">
        <f t="shared" si="1153"/>
        <v>0</v>
      </c>
      <c r="V1699" s="4">
        <f t="shared" si="1154"/>
        <v>1</v>
      </c>
      <c r="W1699" s="4">
        <f t="shared" si="1155"/>
        <v>4</v>
      </c>
      <c r="X1699" s="6">
        <f t="shared" si="1156"/>
        <v>2</v>
      </c>
      <c r="Y1699" s="4">
        <f t="shared" si="1157"/>
        <v>3</v>
      </c>
      <c r="Z1699" s="6">
        <f t="shared" si="1158"/>
        <v>0</v>
      </c>
      <c r="AA1699" s="18">
        <f t="shared" si="1159"/>
        <v>0</v>
      </c>
      <c r="AB1699" s="9" t="str">
        <f t="shared" si="1174"/>
        <v>ICHK</v>
      </c>
      <c r="AC1699" s="9" t="str">
        <f>_xlfn.XLOOKUP(R1699,Sheet2!$H$3:$H$258,Sheet2!$I$3:$I$258,"-----")</f>
        <v>ICHK</v>
      </c>
      <c r="AD1699" s="9" t="str">
        <f>_xlfn.XLOOKUP(VALUE(AE1699),Sheet2!$N$3:$N$1000,Sheet2!$O$3:$O$1000,"********")</f>
        <v>********</v>
      </c>
      <c r="AE1699" t="str">
        <f t="shared" si="1169"/>
        <v>3371</v>
      </c>
      <c r="AF1699" s="9" t="str">
        <f>IF(R1699&lt;200,"+"&amp;TEXT(R1699,"0"),"-"&amp;TEXT(_xlfn.XLOOKUP(R1699,Sheet2!$K$3:$K$130,Sheet2!$L$3:$L$130,"-----"),"0"))</f>
        <v>-120</v>
      </c>
      <c r="AG1699" s="9" t="str">
        <f t="shared" si="1175"/>
        <v>@</v>
      </c>
      <c r="AH1699" s="9" t="str">
        <f t="shared" si="1176"/>
        <v>JSR @ICHK</v>
      </c>
      <c r="AI1699" t="str">
        <f t="shared" si="1177"/>
        <v>1,@ICHK</v>
      </c>
      <c r="AJ1699" s="16" t="str">
        <f t="shared" si="1178"/>
        <v>@ICHK</v>
      </c>
      <c r="AK1699" t="str">
        <f t="shared" si="1179"/>
        <v>ADCCR 0,1</v>
      </c>
      <c r="AL1699" s="4" t="str">
        <f t="shared" si="1180"/>
        <v>ADC</v>
      </c>
      <c r="AM1699" s="4" t="str">
        <f t="shared" si="1181"/>
        <v>R</v>
      </c>
      <c r="AN1699" s="4" t="str">
        <f t="shared" si="1182"/>
        <v>C</v>
      </c>
      <c r="AO1699" s="4" t="str">
        <f t="shared" si="1183"/>
        <v/>
      </c>
      <c r="AP1699" s="15" t="str">
        <f t="shared" si="1184"/>
        <v/>
      </c>
      <c r="AQ1699" s="9" t="str">
        <f>_xlfn.XLOOKUP(D1699,Sheet2!$E$3:$E$101,Sheet2!$F$3:$F$101,"******************")</f>
        <v>CHECK</v>
      </c>
      <c r="AR1699" s="33" t="str">
        <f t="shared" si="1170"/>
        <v>DOBC 1,**</v>
      </c>
      <c r="AS1699" s="9" t="str">
        <f t="shared" si="1171"/>
        <v>DOBC</v>
      </c>
      <c r="AT1699" s="4">
        <f t="shared" si="1185"/>
        <v>1</v>
      </c>
      <c r="AU1699" s="6">
        <f t="shared" si="1186"/>
        <v>2</v>
      </c>
      <c r="AV1699" s="4" t="str">
        <f t="shared" si="1187"/>
        <v>C</v>
      </c>
      <c r="AW1699" s="4">
        <f t="shared" si="1188"/>
        <v>60</v>
      </c>
      <c r="AX1699" s="4" t="str">
        <f>_xlfn.XLOOKUP(AW1699,Sheet2!$Q$3:$Q$66,Sheet2!$R$3:$R$66,"**")</f>
        <v>**</v>
      </c>
      <c r="AY1699" s="4">
        <f t="shared" si="1189"/>
        <v>4</v>
      </c>
      <c r="AZ1699" s="16" t="str">
        <f t="shared" si="1190"/>
        <v>SKPDN</v>
      </c>
    </row>
    <row r="1700" spans="1:52" x14ac:dyDescent="0.35">
      <c r="B1700" s="3">
        <f t="shared" si="1148"/>
        <v>53</v>
      </c>
      <c r="C1700" s="1">
        <f t="shared" si="1149"/>
        <v>3512</v>
      </c>
      <c r="D1700" s="2">
        <v>6330</v>
      </c>
      <c r="E1700" s="2" t="str">
        <f>_xlfn.XLOOKUP(C1700,Sheet2!$N$3:$N$1000,Sheet2!$O$3:$O$1000,"")</f>
        <v/>
      </c>
      <c r="F1700" s="9" t="str">
        <f t="shared" si="1191"/>
        <v>PRGEND</v>
      </c>
      <c r="G1700" s="4" t="str">
        <f t="shared" si="1167"/>
        <v>14</v>
      </c>
      <c r="H1700" s="4">
        <f t="shared" si="1168"/>
        <v>330</v>
      </c>
      <c r="I1700" s="6">
        <f t="shared" si="1160"/>
        <v>0</v>
      </c>
      <c r="J1700" s="6">
        <f t="shared" si="1161"/>
        <v>0</v>
      </c>
      <c r="K1700" s="6">
        <f t="shared" si="1162"/>
        <v>6</v>
      </c>
      <c r="L1700" s="6">
        <f t="shared" si="1163"/>
        <v>3</v>
      </c>
      <c r="M1700" s="6">
        <f t="shared" si="1164"/>
        <v>3</v>
      </c>
      <c r="N1700" s="6">
        <f t="shared" si="1165"/>
        <v>0</v>
      </c>
      <c r="O1700" s="13">
        <f t="shared" si="1166"/>
        <v>1</v>
      </c>
      <c r="P1700" s="4">
        <f t="shared" si="1172"/>
        <v>0</v>
      </c>
      <c r="Q1700" s="4">
        <f t="shared" si="1173"/>
        <v>1</v>
      </c>
      <c r="R1700">
        <f t="shared" si="1150"/>
        <v>330</v>
      </c>
      <c r="S1700" s="4">
        <f t="shared" si="1151"/>
        <v>0</v>
      </c>
      <c r="T1700" s="15">
        <f t="shared" si="1152"/>
        <v>1</v>
      </c>
      <c r="U1700" s="4">
        <f t="shared" si="1153"/>
        <v>0</v>
      </c>
      <c r="V1700" s="4">
        <f t="shared" si="1154"/>
        <v>1</v>
      </c>
      <c r="W1700" s="4">
        <f t="shared" si="1155"/>
        <v>4</v>
      </c>
      <c r="X1700" s="6">
        <f t="shared" si="1156"/>
        <v>3</v>
      </c>
      <c r="Y1700" s="4">
        <f t="shared" si="1157"/>
        <v>1</v>
      </c>
      <c r="Z1700" s="6">
        <f t="shared" si="1158"/>
        <v>1</v>
      </c>
      <c r="AA1700" s="18">
        <f t="shared" si="1159"/>
        <v>0</v>
      </c>
      <c r="AB1700" s="9" t="str">
        <f t="shared" si="1174"/>
        <v>*****</v>
      </c>
      <c r="AC1700" s="9" t="str">
        <f>_xlfn.XLOOKUP(R1700,Sheet2!$H$3:$H$258,Sheet2!$I$3:$I$258,"-----")</f>
        <v>*****</v>
      </c>
      <c r="AD1700" s="9" t="str">
        <f>_xlfn.XLOOKUP(VALUE(AE1700),Sheet2!$N$3:$N$1000,Sheet2!$O$3:$O$1000,"********")</f>
        <v>********</v>
      </c>
      <c r="AE1700" t="str">
        <f t="shared" si="1169"/>
        <v>3442</v>
      </c>
      <c r="AF1700" s="9" t="str">
        <f>IF(R1700&lt;200,"+"&amp;TEXT(R1700,"0"),"-"&amp;TEXT(_xlfn.XLOOKUP(R1700,Sheet2!$K$3:$K$130,Sheet2!$L$3:$L$130,"-----"),"0"))</f>
        <v>-50</v>
      </c>
      <c r="AG1700" s="9" t="str">
        <f t="shared" si="1175"/>
        <v>@</v>
      </c>
      <c r="AH1700" s="9" t="str">
        <f t="shared" si="1176"/>
        <v>JSR @*****</v>
      </c>
      <c r="AI1700" t="str">
        <f t="shared" si="1177"/>
        <v>1,@*****</v>
      </c>
      <c r="AJ1700" s="16" t="str">
        <f t="shared" si="1178"/>
        <v>@*****</v>
      </c>
      <c r="AK1700" t="str">
        <f t="shared" si="1179"/>
        <v>ADCZS# 0,1</v>
      </c>
      <c r="AL1700" s="4" t="str">
        <f t="shared" si="1180"/>
        <v>ADC</v>
      </c>
      <c r="AM1700" s="4" t="str">
        <f t="shared" si="1181"/>
        <v>S</v>
      </c>
      <c r="AN1700" s="4" t="str">
        <f t="shared" si="1182"/>
        <v>Z</v>
      </c>
      <c r="AO1700" s="4" t="str">
        <f t="shared" si="1183"/>
        <v>#</v>
      </c>
      <c r="AP1700" s="15" t="str">
        <f t="shared" si="1184"/>
        <v/>
      </c>
      <c r="AQ1700" s="9" t="str">
        <f>_xlfn.XLOOKUP(D1700,Sheet2!$E$3:$E$101,Sheet2!$F$3:$F$101,"******************")</f>
        <v>PRGEND</v>
      </c>
      <c r="AR1700" s="33" t="str">
        <f t="shared" si="1170"/>
        <v>DOBP 1,IBM1</v>
      </c>
      <c r="AS1700" s="9" t="str">
        <f t="shared" si="1171"/>
        <v>DOBP</v>
      </c>
      <c r="AT1700" s="4">
        <f t="shared" si="1185"/>
        <v>1</v>
      </c>
      <c r="AU1700" s="6">
        <f t="shared" si="1186"/>
        <v>3</v>
      </c>
      <c r="AV1700" s="4" t="str">
        <f t="shared" si="1187"/>
        <v>P</v>
      </c>
      <c r="AW1700" s="4">
        <f t="shared" si="1188"/>
        <v>30</v>
      </c>
      <c r="AX1700" s="4" t="str">
        <f>_xlfn.XLOOKUP(AW1700,Sheet2!$Q$3:$Q$66,Sheet2!$R$3:$R$66,"**")</f>
        <v>IBM1</v>
      </c>
      <c r="AY1700" s="4">
        <f t="shared" si="1189"/>
        <v>4</v>
      </c>
      <c r="AZ1700" s="16" t="str">
        <f t="shared" si="1190"/>
        <v>SKPDZ</v>
      </c>
    </row>
    <row r="1701" spans="1:52" x14ac:dyDescent="0.35">
      <c r="B1701" s="3">
        <f t="shared" si="1148"/>
        <v>54</v>
      </c>
      <c r="C1701" s="1">
        <f t="shared" si="1149"/>
        <v>3513</v>
      </c>
      <c r="D1701" s="2">
        <v>6730</v>
      </c>
      <c r="E1701" s="2" t="str">
        <f>_xlfn.XLOOKUP(C1701,Sheet2!$N$3:$N$1000,Sheet2!$O$3:$O$1000,"")</f>
        <v/>
      </c>
      <c r="F1701" s="9" t="str">
        <f t="shared" si="1191"/>
        <v>PRGEND+400</v>
      </c>
      <c r="G1701" s="4" t="str">
        <f t="shared" si="1167"/>
        <v>15</v>
      </c>
      <c r="H1701" s="4">
        <f t="shared" si="1168"/>
        <v>330</v>
      </c>
      <c r="I1701" s="6">
        <f t="shared" si="1160"/>
        <v>0</v>
      </c>
      <c r="J1701" s="6">
        <f t="shared" si="1161"/>
        <v>0</v>
      </c>
      <c r="K1701" s="6">
        <f t="shared" si="1162"/>
        <v>6</v>
      </c>
      <c r="L1701" s="6">
        <f t="shared" si="1163"/>
        <v>7</v>
      </c>
      <c r="M1701" s="6">
        <f t="shared" si="1164"/>
        <v>3</v>
      </c>
      <c r="N1701" s="6">
        <f t="shared" si="1165"/>
        <v>0</v>
      </c>
      <c r="O1701" s="13">
        <f t="shared" si="1166"/>
        <v>1</v>
      </c>
      <c r="P1701" s="4">
        <f t="shared" si="1172"/>
        <v>0</v>
      </c>
      <c r="Q1701" s="4">
        <f t="shared" si="1173"/>
        <v>1</v>
      </c>
      <c r="R1701">
        <f t="shared" si="1150"/>
        <v>330</v>
      </c>
      <c r="S1701" s="4">
        <f t="shared" si="1151"/>
        <v>1</v>
      </c>
      <c r="T1701" s="15">
        <f t="shared" si="1152"/>
        <v>1</v>
      </c>
      <c r="U1701" s="4">
        <f t="shared" si="1153"/>
        <v>0</v>
      </c>
      <c r="V1701" s="4">
        <f t="shared" si="1154"/>
        <v>1</v>
      </c>
      <c r="W1701" s="4">
        <f t="shared" si="1155"/>
        <v>5</v>
      </c>
      <c r="X1701" s="6">
        <f t="shared" si="1156"/>
        <v>3</v>
      </c>
      <c r="Y1701" s="4">
        <f t="shared" si="1157"/>
        <v>1</v>
      </c>
      <c r="Z1701" s="6">
        <f t="shared" si="1158"/>
        <v>1</v>
      </c>
      <c r="AA1701" s="18">
        <f t="shared" si="1159"/>
        <v>0</v>
      </c>
      <c r="AB1701" s="9" t="str">
        <f t="shared" si="1174"/>
        <v>-50</v>
      </c>
      <c r="AC1701" s="9" t="str">
        <f>_xlfn.XLOOKUP(R1701,Sheet2!$H$3:$H$258,Sheet2!$I$3:$I$258,"-----")</f>
        <v>*****</v>
      </c>
      <c r="AD1701" s="9" t="str">
        <f>_xlfn.XLOOKUP(VALUE(AE1701),Sheet2!$N$3:$N$1000,Sheet2!$O$3:$O$1000,"********")</f>
        <v>********</v>
      </c>
      <c r="AE1701" t="str">
        <f t="shared" si="1169"/>
        <v>3443</v>
      </c>
      <c r="AF1701" s="9" t="str">
        <f>IF(R1701&lt;200,"+"&amp;TEXT(R1701,"0"),"-"&amp;TEXT(_xlfn.XLOOKUP(R1701,Sheet2!$K$3:$K$130,Sheet2!$L$3:$L$130,"-----"),"0"))</f>
        <v>-50</v>
      </c>
      <c r="AG1701" s="9" t="str">
        <f t="shared" si="1175"/>
        <v>@</v>
      </c>
      <c r="AH1701" s="9" t="str">
        <f t="shared" si="1176"/>
        <v>JSR @-50</v>
      </c>
      <c r="AI1701" t="str">
        <f t="shared" si="1177"/>
        <v>1,@-50</v>
      </c>
      <c r="AJ1701" s="16" t="str">
        <f t="shared" si="1178"/>
        <v>@-50</v>
      </c>
      <c r="AK1701" t="str">
        <f t="shared" si="1179"/>
        <v>SUBZS# 0,1</v>
      </c>
      <c r="AL1701" s="4" t="str">
        <f t="shared" si="1180"/>
        <v>SUB</v>
      </c>
      <c r="AM1701" s="4" t="str">
        <f t="shared" si="1181"/>
        <v>S</v>
      </c>
      <c r="AN1701" s="4" t="str">
        <f t="shared" si="1182"/>
        <v>Z</v>
      </c>
      <c r="AO1701" s="4" t="str">
        <f t="shared" si="1183"/>
        <v>#</v>
      </c>
      <c r="AP1701" s="15" t="str">
        <f t="shared" si="1184"/>
        <v/>
      </c>
      <c r="AQ1701" s="9" t="str">
        <f>_xlfn.XLOOKUP(D1701,Sheet2!$E$3:$E$101,Sheet2!$F$3:$F$101,"******************")</f>
        <v>PRGEND+400</v>
      </c>
      <c r="AR1701" s="33" t="str">
        <f t="shared" si="1170"/>
        <v>DICP 1,IBM1</v>
      </c>
      <c r="AS1701" s="9" t="str">
        <f t="shared" si="1171"/>
        <v>DICP</v>
      </c>
      <c r="AT1701" s="4">
        <f t="shared" si="1185"/>
        <v>1</v>
      </c>
      <c r="AU1701" s="6">
        <f t="shared" si="1186"/>
        <v>3</v>
      </c>
      <c r="AV1701" s="4" t="str">
        <f t="shared" si="1187"/>
        <v>P</v>
      </c>
      <c r="AW1701" s="4">
        <f t="shared" si="1188"/>
        <v>30</v>
      </c>
      <c r="AX1701" s="4" t="str">
        <f>_xlfn.XLOOKUP(AW1701,Sheet2!$Q$3:$Q$66,Sheet2!$R$3:$R$66,"**")</f>
        <v>IBM1</v>
      </c>
      <c r="AY1701" s="4">
        <f t="shared" si="1189"/>
        <v>5</v>
      </c>
      <c r="AZ1701" s="16" t="str">
        <f t="shared" si="1190"/>
        <v>SKPDZ</v>
      </c>
    </row>
    <row r="1702" spans="1:52" x14ac:dyDescent="0.35">
      <c r="B1702" s="3">
        <f t="shared" si="1148"/>
        <v>55</v>
      </c>
      <c r="C1702" s="1">
        <f t="shared" si="1149"/>
        <v>3514</v>
      </c>
      <c r="D1702" s="2">
        <v>6242</v>
      </c>
      <c r="E1702" s="2" t="str">
        <f>_xlfn.XLOOKUP(C1702,Sheet2!$N$3:$N$1000,Sheet2!$O$3:$O$1000,"")</f>
        <v/>
      </c>
      <c r="F1702" s="9" t="str">
        <f t="shared" si="1191"/>
        <v>EHALT</v>
      </c>
      <c r="G1702" s="4" t="str">
        <f t="shared" si="1167"/>
        <v>14</v>
      </c>
      <c r="H1702" s="4">
        <f t="shared" si="1168"/>
        <v>242</v>
      </c>
      <c r="I1702" s="6">
        <f t="shared" si="1160"/>
        <v>0</v>
      </c>
      <c r="J1702" s="6">
        <f t="shared" si="1161"/>
        <v>0</v>
      </c>
      <c r="K1702" s="6">
        <f t="shared" si="1162"/>
        <v>6</v>
      </c>
      <c r="L1702" s="6">
        <f t="shared" si="1163"/>
        <v>2</v>
      </c>
      <c r="M1702" s="6">
        <f t="shared" si="1164"/>
        <v>4</v>
      </c>
      <c r="N1702" s="6">
        <f t="shared" si="1165"/>
        <v>2</v>
      </c>
      <c r="O1702" s="13">
        <f t="shared" si="1166"/>
        <v>1</v>
      </c>
      <c r="P1702" s="4">
        <f t="shared" si="1172"/>
        <v>0</v>
      </c>
      <c r="Q1702" s="4">
        <f t="shared" si="1173"/>
        <v>1</v>
      </c>
      <c r="R1702">
        <f t="shared" si="1150"/>
        <v>242</v>
      </c>
      <c r="S1702" s="4">
        <f t="shared" si="1151"/>
        <v>0</v>
      </c>
      <c r="T1702" s="15">
        <f t="shared" si="1152"/>
        <v>1</v>
      </c>
      <c r="U1702" s="4">
        <f t="shared" si="1153"/>
        <v>0</v>
      </c>
      <c r="V1702" s="4">
        <f t="shared" si="1154"/>
        <v>1</v>
      </c>
      <c r="W1702" s="4">
        <f t="shared" si="1155"/>
        <v>4</v>
      </c>
      <c r="X1702" s="6">
        <f t="shared" si="1156"/>
        <v>2</v>
      </c>
      <c r="Y1702" s="4">
        <f t="shared" si="1157"/>
        <v>2</v>
      </c>
      <c r="Z1702" s="6">
        <f t="shared" si="1158"/>
        <v>0</v>
      </c>
      <c r="AA1702" s="18">
        <f t="shared" si="1159"/>
        <v>2</v>
      </c>
      <c r="AB1702" s="9" t="str">
        <f t="shared" si="1174"/>
        <v>I.EHA</v>
      </c>
      <c r="AC1702" s="9" t="str">
        <f>_xlfn.XLOOKUP(R1702,Sheet2!$H$3:$H$258,Sheet2!$I$3:$I$258,"-----")</f>
        <v>I.EHA</v>
      </c>
      <c r="AD1702" s="9" t="str">
        <f>_xlfn.XLOOKUP(VALUE(AE1702),Sheet2!$N$3:$N$1000,Sheet2!$O$3:$O$1000,"********")</f>
        <v>********</v>
      </c>
      <c r="AE1702" t="str">
        <f t="shared" si="1169"/>
        <v>3356</v>
      </c>
      <c r="AF1702" s="9" t="str">
        <f>IF(R1702&lt;200,"+"&amp;TEXT(R1702,"0"),"-"&amp;TEXT(_xlfn.XLOOKUP(R1702,Sheet2!$K$3:$K$130,Sheet2!$L$3:$L$130,"-----"),"0"))</f>
        <v>-136</v>
      </c>
      <c r="AG1702" s="9" t="str">
        <f t="shared" si="1175"/>
        <v>@</v>
      </c>
      <c r="AH1702" s="9" t="str">
        <f t="shared" si="1176"/>
        <v>JSR @I.EHA</v>
      </c>
      <c r="AI1702" t="str">
        <f t="shared" si="1177"/>
        <v>1,@I.EHA</v>
      </c>
      <c r="AJ1702" s="16" t="str">
        <f t="shared" si="1178"/>
        <v>@I.EHA</v>
      </c>
      <c r="AK1702" t="str">
        <f t="shared" si="1179"/>
        <v>ADCOR 0,1,SZC</v>
      </c>
      <c r="AL1702" s="4" t="str">
        <f t="shared" si="1180"/>
        <v>ADC</v>
      </c>
      <c r="AM1702" s="4" t="str">
        <f t="shared" si="1181"/>
        <v>R</v>
      </c>
      <c r="AN1702" s="4" t="str">
        <f t="shared" si="1182"/>
        <v>O</v>
      </c>
      <c r="AO1702" s="4" t="str">
        <f t="shared" si="1183"/>
        <v/>
      </c>
      <c r="AP1702" s="15" t="str">
        <f t="shared" si="1184"/>
        <v>,SZC</v>
      </c>
      <c r="AQ1702" s="9" t="str">
        <f>_xlfn.XLOOKUP(D1702,Sheet2!$E$3:$E$101,Sheet2!$F$3:$F$101,"******************")</f>
        <v>EHALT</v>
      </c>
      <c r="AR1702" s="33" t="str">
        <f t="shared" si="1170"/>
        <v>DOBC 1,**</v>
      </c>
      <c r="AS1702" s="9" t="str">
        <f t="shared" si="1171"/>
        <v>DOBC</v>
      </c>
      <c r="AT1702" s="4">
        <f t="shared" si="1185"/>
        <v>1</v>
      </c>
      <c r="AU1702" s="6">
        <f t="shared" si="1186"/>
        <v>2</v>
      </c>
      <c r="AV1702" s="4" t="str">
        <f t="shared" si="1187"/>
        <v>C</v>
      </c>
      <c r="AW1702" s="4">
        <f t="shared" si="1188"/>
        <v>42</v>
      </c>
      <c r="AX1702" s="4" t="str">
        <f>_xlfn.XLOOKUP(AW1702,Sheet2!$Q$3:$Q$66,Sheet2!$R$3:$R$66,"**")</f>
        <v>**</v>
      </c>
      <c r="AY1702" s="4">
        <f t="shared" si="1189"/>
        <v>4</v>
      </c>
      <c r="AZ1702" s="16" t="str">
        <f t="shared" si="1190"/>
        <v>SKPDN</v>
      </c>
    </row>
    <row r="1703" spans="1:52" x14ac:dyDescent="0.35">
      <c r="B1703" s="3">
        <f t="shared" si="1148"/>
        <v>56</v>
      </c>
      <c r="C1703" s="1">
        <f t="shared" si="1149"/>
        <v>3515</v>
      </c>
      <c r="D1703" s="2">
        <v>6243</v>
      </c>
      <c r="E1703" s="2" t="str">
        <f>_xlfn.XLOOKUP(C1703,Sheet2!$N$3:$N$1000,Sheet2!$O$3:$O$1000,"")</f>
        <v>E4E</v>
      </c>
      <c r="F1703" s="9" t="str">
        <f t="shared" si="1191"/>
        <v>LOOP</v>
      </c>
      <c r="G1703" s="4" t="str">
        <f t="shared" si="1167"/>
        <v>14</v>
      </c>
      <c r="H1703" s="4">
        <f t="shared" si="1168"/>
        <v>243</v>
      </c>
      <c r="I1703" s="6">
        <f t="shared" si="1160"/>
        <v>0</v>
      </c>
      <c r="J1703" s="6">
        <f t="shared" si="1161"/>
        <v>0</v>
      </c>
      <c r="K1703" s="6">
        <f t="shared" si="1162"/>
        <v>6</v>
      </c>
      <c r="L1703" s="6">
        <f t="shared" si="1163"/>
        <v>2</v>
      </c>
      <c r="M1703" s="6">
        <f t="shared" si="1164"/>
        <v>4</v>
      </c>
      <c r="N1703" s="6">
        <f t="shared" si="1165"/>
        <v>3</v>
      </c>
      <c r="O1703" s="13">
        <f t="shared" si="1166"/>
        <v>1</v>
      </c>
      <c r="P1703" s="4">
        <f t="shared" si="1172"/>
        <v>0</v>
      </c>
      <c r="Q1703" s="4">
        <f t="shared" si="1173"/>
        <v>1</v>
      </c>
      <c r="R1703">
        <f t="shared" si="1150"/>
        <v>243</v>
      </c>
      <c r="S1703" s="4">
        <f t="shared" si="1151"/>
        <v>0</v>
      </c>
      <c r="T1703" s="15">
        <f t="shared" si="1152"/>
        <v>1</v>
      </c>
      <c r="U1703" s="4">
        <f t="shared" si="1153"/>
        <v>0</v>
      </c>
      <c r="V1703" s="4">
        <f t="shared" si="1154"/>
        <v>1</v>
      </c>
      <c r="W1703" s="4">
        <f t="shared" si="1155"/>
        <v>4</v>
      </c>
      <c r="X1703" s="6">
        <f t="shared" si="1156"/>
        <v>2</v>
      </c>
      <c r="Y1703" s="4">
        <f t="shared" si="1157"/>
        <v>2</v>
      </c>
      <c r="Z1703" s="6">
        <f t="shared" si="1158"/>
        <v>0</v>
      </c>
      <c r="AA1703" s="18">
        <f t="shared" si="1159"/>
        <v>3</v>
      </c>
      <c r="AB1703" s="9" t="str">
        <f t="shared" si="1174"/>
        <v>I.LOO</v>
      </c>
      <c r="AC1703" s="9" t="str">
        <f>_xlfn.XLOOKUP(R1703,Sheet2!$H$3:$H$258,Sheet2!$I$3:$I$258,"-----")</f>
        <v>I.LOO</v>
      </c>
      <c r="AD1703" s="9" t="str">
        <f>_xlfn.XLOOKUP(VALUE(AE1703),Sheet2!$N$3:$N$1000,Sheet2!$O$3:$O$1000,"********")</f>
        <v>********</v>
      </c>
      <c r="AE1703" t="str">
        <f t="shared" si="1169"/>
        <v>3360</v>
      </c>
      <c r="AF1703" s="9" t="str">
        <f>IF(R1703&lt;200,"+"&amp;TEXT(R1703,"0"),"-"&amp;TEXT(_xlfn.XLOOKUP(R1703,Sheet2!$K$3:$K$130,Sheet2!$L$3:$L$130,"-----"),"0"))</f>
        <v>-135</v>
      </c>
      <c r="AG1703" s="9" t="str">
        <f t="shared" si="1175"/>
        <v>@</v>
      </c>
      <c r="AH1703" s="9" t="str">
        <f t="shared" si="1176"/>
        <v>JSR @I.LOO</v>
      </c>
      <c r="AI1703" t="str">
        <f t="shared" si="1177"/>
        <v>1,@I.LOO</v>
      </c>
      <c r="AJ1703" s="16" t="str">
        <f t="shared" si="1178"/>
        <v>@I.LOO</v>
      </c>
      <c r="AK1703" t="str">
        <f t="shared" si="1179"/>
        <v>ADCOR 0,1,SNC</v>
      </c>
      <c r="AL1703" s="4" t="str">
        <f t="shared" si="1180"/>
        <v>ADC</v>
      </c>
      <c r="AM1703" s="4" t="str">
        <f t="shared" si="1181"/>
        <v>R</v>
      </c>
      <c r="AN1703" s="4" t="str">
        <f t="shared" si="1182"/>
        <v>O</v>
      </c>
      <c r="AO1703" s="4" t="str">
        <f t="shared" si="1183"/>
        <v/>
      </c>
      <c r="AP1703" s="15" t="str">
        <f t="shared" si="1184"/>
        <v>,SNC</v>
      </c>
      <c r="AQ1703" s="9" t="str">
        <f>_xlfn.XLOOKUP(D1703,Sheet2!$E$3:$E$101,Sheet2!$F$3:$F$101,"******************")</f>
        <v>LOOP</v>
      </c>
      <c r="AR1703" s="33" t="str">
        <f t="shared" si="1170"/>
        <v>DOBC 1,**</v>
      </c>
      <c r="AS1703" s="9" t="str">
        <f t="shared" si="1171"/>
        <v>DOBC</v>
      </c>
      <c r="AT1703" s="4">
        <f t="shared" si="1185"/>
        <v>1</v>
      </c>
      <c r="AU1703" s="6">
        <f t="shared" si="1186"/>
        <v>2</v>
      </c>
      <c r="AV1703" s="4" t="str">
        <f t="shared" si="1187"/>
        <v>C</v>
      </c>
      <c r="AW1703" s="4">
        <f t="shared" si="1188"/>
        <v>43</v>
      </c>
      <c r="AX1703" s="4" t="str">
        <f>_xlfn.XLOOKUP(AW1703,Sheet2!$Q$3:$Q$66,Sheet2!$R$3:$R$66,"**")</f>
        <v>**</v>
      </c>
      <c r="AY1703" s="4">
        <f t="shared" si="1189"/>
        <v>4</v>
      </c>
      <c r="AZ1703" s="16" t="str">
        <f t="shared" si="1190"/>
        <v>SKPDN</v>
      </c>
    </row>
    <row r="1704" spans="1:52" x14ac:dyDescent="0.35">
      <c r="A1704" s="5" t="s">
        <v>75</v>
      </c>
      <c r="B1704" s="3">
        <v>2</v>
      </c>
      <c r="C1704" s="1">
        <f t="shared" si="1149"/>
        <v>3516</v>
      </c>
      <c r="D1704" s="2">
        <v>6237</v>
      </c>
      <c r="E1704" s="2" t="str">
        <f>_xlfn.XLOOKUP(C1704,Sheet2!$N$3:$N$1000,Sheet2!$O$3:$O$1000,"")</f>
        <v>E5</v>
      </c>
      <c r="F1704" s="9" t="str">
        <f t="shared" si="1191"/>
        <v>JSR @ISET</v>
      </c>
      <c r="G1704" s="4" t="str">
        <f t="shared" si="1167"/>
        <v>14</v>
      </c>
      <c r="H1704" s="4">
        <f t="shared" si="1168"/>
        <v>237</v>
      </c>
      <c r="I1704" s="6">
        <f t="shared" si="1160"/>
        <v>0</v>
      </c>
      <c r="J1704" s="6">
        <f t="shared" si="1161"/>
        <v>0</v>
      </c>
      <c r="K1704" s="6">
        <f t="shared" si="1162"/>
        <v>6</v>
      </c>
      <c r="L1704" s="6">
        <f t="shared" si="1163"/>
        <v>2</v>
      </c>
      <c r="M1704" s="6">
        <f t="shared" si="1164"/>
        <v>3</v>
      </c>
      <c r="N1704" s="6">
        <f t="shared" si="1165"/>
        <v>7</v>
      </c>
      <c r="O1704" s="13">
        <f t="shared" si="1166"/>
        <v>1</v>
      </c>
      <c r="P1704" s="4">
        <f t="shared" si="1172"/>
        <v>0</v>
      </c>
      <c r="Q1704" s="4">
        <f t="shared" si="1173"/>
        <v>1</v>
      </c>
      <c r="R1704">
        <f t="shared" si="1150"/>
        <v>237</v>
      </c>
      <c r="S1704" s="4">
        <f t="shared" si="1151"/>
        <v>0</v>
      </c>
      <c r="T1704" s="15">
        <f t="shared" si="1152"/>
        <v>1</v>
      </c>
      <c r="U1704" s="4">
        <f t="shared" si="1153"/>
        <v>0</v>
      </c>
      <c r="V1704" s="4">
        <f t="shared" si="1154"/>
        <v>1</v>
      </c>
      <c r="W1704" s="4">
        <f t="shared" si="1155"/>
        <v>4</v>
      </c>
      <c r="X1704" s="6">
        <f t="shared" si="1156"/>
        <v>2</v>
      </c>
      <c r="Y1704" s="4">
        <f t="shared" si="1157"/>
        <v>1</v>
      </c>
      <c r="Z1704" s="6">
        <f t="shared" si="1158"/>
        <v>1</v>
      </c>
      <c r="AA1704" s="18">
        <f t="shared" si="1159"/>
        <v>7</v>
      </c>
      <c r="AB1704" s="9" t="str">
        <f t="shared" si="1174"/>
        <v>ISET</v>
      </c>
      <c r="AC1704" s="9" t="str">
        <f>_xlfn.XLOOKUP(R1704,Sheet2!$H$3:$H$258,Sheet2!$I$3:$I$258,"-----")</f>
        <v>ISET</v>
      </c>
      <c r="AD1704" s="9" t="str">
        <f>_xlfn.XLOOKUP(VALUE(AE1704),Sheet2!$N$3:$N$1000,Sheet2!$O$3:$O$1000,"********")</f>
        <v>********</v>
      </c>
      <c r="AE1704" t="str">
        <f t="shared" si="1169"/>
        <v>3355</v>
      </c>
      <c r="AF1704" s="9" t="str">
        <f>IF(R1704&lt;200,"+"&amp;TEXT(R1704,"0"),"-"&amp;TEXT(_xlfn.XLOOKUP(R1704,Sheet2!$K$3:$K$130,Sheet2!$L$3:$L$130,"-----"),"0"))</f>
        <v>-141</v>
      </c>
      <c r="AG1704" s="9" t="str">
        <f t="shared" si="1175"/>
        <v>@</v>
      </c>
      <c r="AH1704" s="9" t="str">
        <f t="shared" si="1176"/>
        <v>JSR @ISET</v>
      </c>
      <c r="AI1704" t="str">
        <f t="shared" si="1177"/>
        <v>1,@ISET</v>
      </c>
      <c r="AJ1704" s="16" t="str">
        <f t="shared" si="1178"/>
        <v>@ISET</v>
      </c>
      <c r="AK1704" t="str">
        <f t="shared" si="1179"/>
        <v>ADCZR# 0,1,SBN</v>
      </c>
      <c r="AL1704" s="4" t="str">
        <f t="shared" si="1180"/>
        <v>ADC</v>
      </c>
      <c r="AM1704" s="4" t="str">
        <f t="shared" si="1181"/>
        <v>R</v>
      </c>
      <c r="AN1704" s="4" t="str">
        <f t="shared" si="1182"/>
        <v>Z</v>
      </c>
      <c r="AO1704" s="4" t="str">
        <f t="shared" si="1183"/>
        <v>#</v>
      </c>
      <c r="AP1704" s="15" t="str">
        <f t="shared" si="1184"/>
        <v>,SBN</v>
      </c>
      <c r="AQ1704" s="9" t="str">
        <f>_xlfn.XLOOKUP(D1704,Sheet2!$E$3:$E$101,Sheet2!$F$3:$F$101,"******************")</f>
        <v>******************</v>
      </c>
      <c r="AR1704" s="33" t="str">
        <f t="shared" si="1170"/>
        <v>DOBC 1,**</v>
      </c>
      <c r="AS1704" s="9" t="str">
        <f t="shared" si="1171"/>
        <v>DOBC</v>
      </c>
      <c r="AT1704" s="4">
        <f t="shared" si="1185"/>
        <v>1</v>
      </c>
      <c r="AU1704" s="6">
        <f t="shared" si="1186"/>
        <v>2</v>
      </c>
      <c r="AV1704" s="4" t="str">
        <f t="shared" si="1187"/>
        <v>C</v>
      </c>
      <c r="AW1704" s="4">
        <f t="shared" si="1188"/>
        <v>37</v>
      </c>
      <c r="AX1704" s="4" t="str">
        <f>_xlfn.XLOOKUP(AW1704,Sheet2!$Q$3:$Q$66,Sheet2!$R$3:$R$66,"**")</f>
        <v>**</v>
      </c>
      <c r="AY1704" s="4">
        <f t="shared" si="1189"/>
        <v>4</v>
      </c>
      <c r="AZ1704" s="16" t="str">
        <f t="shared" si="1190"/>
        <v>SKPDN</v>
      </c>
    </row>
    <row r="1705" spans="1:52" x14ac:dyDescent="0.35">
      <c r="B1705" s="3">
        <f t="shared" si="1148"/>
        <v>3</v>
      </c>
      <c r="C1705" s="1">
        <f t="shared" si="1149"/>
        <v>3517</v>
      </c>
      <c r="D1705" s="2">
        <v>6261</v>
      </c>
      <c r="E1705" s="2" t="str">
        <f>_xlfn.XLOOKUP(C1705,Sheet2!$N$3:$N$1000,Sheet2!$O$3:$O$1000,"")</f>
        <v/>
      </c>
      <c r="F1705" s="9" t="str">
        <f t="shared" si="1191"/>
        <v>DOSEK</v>
      </c>
      <c r="G1705" s="4" t="str">
        <f t="shared" si="1167"/>
        <v>14</v>
      </c>
      <c r="H1705" s="4">
        <f t="shared" si="1168"/>
        <v>261</v>
      </c>
      <c r="I1705" s="6">
        <f t="shared" si="1160"/>
        <v>0</v>
      </c>
      <c r="J1705" s="6">
        <f t="shared" si="1161"/>
        <v>0</v>
      </c>
      <c r="K1705" s="6">
        <f t="shared" si="1162"/>
        <v>6</v>
      </c>
      <c r="L1705" s="6">
        <f t="shared" si="1163"/>
        <v>2</v>
      </c>
      <c r="M1705" s="6">
        <f t="shared" si="1164"/>
        <v>6</v>
      </c>
      <c r="N1705" s="6">
        <f t="shared" si="1165"/>
        <v>1</v>
      </c>
      <c r="O1705" s="13">
        <f t="shared" si="1166"/>
        <v>1</v>
      </c>
      <c r="P1705" s="4">
        <f t="shared" si="1172"/>
        <v>0</v>
      </c>
      <c r="Q1705" s="4">
        <f t="shared" si="1173"/>
        <v>1</v>
      </c>
      <c r="R1705">
        <f t="shared" si="1150"/>
        <v>261</v>
      </c>
      <c r="S1705" s="4">
        <f t="shared" si="1151"/>
        <v>0</v>
      </c>
      <c r="T1705" s="15">
        <f t="shared" si="1152"/>
        <v>1</v>
      </c>
      <c r="U1705" s="4">
        <f t="shared" si="1153"/>
        <v>0</v>
      </c>
      <c r="V1705" s="4">
        <f t="shared" si="1154"/>
        <v>1</v>
      </c>
      <c r="W1705" s="4">
        <f t="shared" si="1155"/>
        <v>4</v>
      </c>
      <c r="X1705" s="6">
        <f t="shared" si="1156"/>
        <v>2</v>
      </c>
      <c r="Y1705" s="4">
        <f t="shared" si="1157"/>
        <v>3</v>
      </c>
      <c r="Z1705" s="6">
        <f t="shared" si="1158"/>
        <v>0</v>
      </c>
      <c r="AA1705" s="18">
        <f t="shared" si="1159"/>
        <v>1</v>
      </c>
      <c r="AB1705" s="9" t="str">
        <f t="shared" si="1174"/>
        <v>IDOS</v>
      </c>
      <c r="AC1705" s="9" t="str">
        <f>_xlfn.XLOOKUP(R1705,Sheet2!$H$3:$H$258,Sheet2!$I$3:$I$258,"-----")</f>
        <v>IDOS</v>
      </c>
      <c r="AD1705" s="9" t="str">
        <f>_xlfn.XLOOKUP(VALUE(AE1705),Sheet2!$N$3:$N$1000,Sheet2!$O$3:$O$1000,"********")</f>
        <v>********</v>
      </c>
      <c r="AE1705" t="str">
        <f t="shared" si="1169"/>
        <v>3400</v>
      </c>
      <c r="AF1705" s="9" t="str">
        <f>IF(R1705&lt;200,"+"&amp;TEXT(R1705,"0"),"-"&amp;TEXT(_xlfn.XLOOKUP(R1705,Sheet2!$K$3:$K$130,Sheet2!$L$3:$L$130,"-----"),"0"))</f>
        <v>-117</v>
      </c>
      <c r="AG1705" s="9" t="str">
        <f t="shared" si="1175"/>
        <v>@</v>
      </c>
      <c r="AH1705" s="9" t="str">
        <f t="shared" si="1176"/>
        <v>JSR @IDOS</v>
      </c>
      <c r="AI1705" t="str">
        <f t="shared" si="1177"/>
        <v>1,@IDOS</v>
      </c>
      <c r="AJ1705" s="16" t="str">
        <f t="shared" si="1178"/>
        <v>@IDOS</v>
      </c>
      <c r="AK1705" t="str">
        <f t="shared" si="1179"/>
        <v>ADCCR 0,1,SKP</v>
      </c>
      <c r="AL1705" s="4" t="str">
        <f t="shared" si="1180"/>
        <v>ADC</v>
      </c>
      <c r="AM1705" s="4" t="str">
        <f t="shared" si="1181"/>
        <v>R</v>
      </c>
      <c r="AN1705" s="4" t="str">
        <f t="shared" si="1182"/>
        <v>C</v>
      </c>
      <c r="AO1705" s="4" t="str">
        <f t="shared" si="1183"/>
        <v/>
      </c>
      <c r="AP1705" s="15" t="str">
        <f t="shared" si="1184"/>
        <v>,SKP</v>
      </c>
      <c r="AQ1705" s="9" t="str">
        <f>_xlfn.XLOOKUP(D1705,Sheet2!$E$3:$E$101,Sheet2!$F$3:$F$101,"******************")</f>
        <v>DOSEK</v>
      </c>
      <c r="AR1705" s="33" t="str">
        <f t="shared" si="1170"/>
        <v>DOBC 1,**</v>
      </c>
      <c r="AS1705" s="9" t="str">
        <f t="shared" si="1171"/>
        <v>DOBC</v>
      </c>
      <c r="AT1705" s="4">
        <f t="shared" si="1185"/>
        <v>1</v>
      </c>
      <c r="AU1705" s="6">
        <f t="shared" si="1186"/>
        <v>2</v>
      </c>
      <c r="AV1705" s="4" t="str">
        <f t="shared" si="1187"/>
        <v>C</v>
      </c>
      <c r="AW1705" s="4">
        <f t="shared" si="1188"/>
        <v>61</v>
      </c>
      <c r="AX1705" s="4" t="str">
        <f>_xlfn.XLOOKUP(AW1705,Sheet2!$Q$3:$Q$66,Sheet2!$R$3:$R$66,"**")</f>
        <v>**</v>
      </c>
      <c r="AY1705" s="4">
        <f t="shared" si="1189"/>
        <v>4</v>
      </c>
      <c r="AZ1705" s="16" t="str">
        <f t="shared" si="1190"/>
        <v>SKPDN</v>
      </c>
    </row>
    <row r="1706" spans="1:52" x14ac:dyDescent="0.35">
      <c r="B1706" s="3">
        <f t="shared" si="1148"/>
        <v>4</v>
      </c>
      <c r="C1706" s="1">
        <f t="shared" si="1149"/>
        <v>3520</v>
      </c>
      <c r="D1706" s="2">
        <v>0</v>
      </c>
      <c r="E1706" s="2" t="str">
        <f>_xlfn.XLOOKUP(C1706,Sheet2!$N$3:$N$1000,Sheet2!$O$3:$O$1000,"")</f>
        <v/>
      </c>
      <c r="F1706" s="9" t="str">
        <f t="shared" si="1191"/>
        <v>0</v>
      </c>
      <c r="G1706" s="4" t="str">
        <f t="shared" si="1167"/>
        <v>0</v>
      </c>
      <c r="H1706" s="4">
        <f t="shared" si="1168"/>
        <v>0</v>
      </c>
      <c r="I1706" s="6">
        <f t="shared" si="1160"/>
        <v>0</v>
      </c>
      <c r="J1706" s="6">
        <f t="shared" si="1161"/>
        <v>0</v>
      </c>
      <c r="K1706" s="6">
        <f t="shared" si="1162"/>
        <v>0</v>
      </c>
      <c r="L1706" s="6">
        <f t="shared" si="1163"/>
        <v>0</v>
      </c>
      <c r="M1706" s="6">
        <f t="shared" si="1164"/>
        <v>0</v>
      </c>
      <c r="N1706" s="6">
        <f t="shared" si="1165"/>
        <v>0</v>
      </c>
      <c r="O1706" s="13">
        <f t="shared" si="1166"/>
        <v>0</v>
      </c>
      <c r="P1706" s="4">
        <f t="shared" si="1172"/>
        <v>0</v>
      </c>
      <c r="Q1706" s="4">
        <f t="shared" si="1173"/>
        <v>0</v>
      </c>
      <c r="R1706">
        <f t="shared" si="1150"/>
        <v>0</v>
      </c>
      <c r="S1706" s="4">
        <f t="shared" si="1151"/>
        <v>0</v>
      </c>
      <c r="T1706" s="15">
        <f t="shared" si="1152"/>
        <v>0</v>
      </c>
      <c r="U1706" s="4">
        <f t="shared" si="1153"/>
        <v>0</v>
      </c>
      <c r="V1706" s="4">
        <f t="shared" si="1154"/>
        <v>0</v>
      </c>
      <c r="W1706" s="4">
        <f t="shared" si="1155"/>
        <v>0</v>
      </c>
      <c r="X1706" s="6">
        <f t="shared" si="1156"/>
        <v>0</v>
      </c>
      <c r="Y1706" s="4">
        <f t="shared" si="1157"/>
        <v>0</v>
      </c>
      <c r="Z1706" s="6">
        <f t="shared" si="1158"/>
        <v>0</v>
      </c>
      <c r="AA1706" s="18">
        <f t="shared" si="1159"/>
        <v>0</v>
      </c>
      <c r="AB1706" s="9" t="str">
        <f t="shared" si="1174"/>
        <v>0</v>
      </c>
      <c r="AC1706" s="9" t="str">
        <f>_xlfn.XLOOKUP(R1706,Sheet2!$H$3:$H$258,Sheet2!$I$3:$I$258,"-----")</f>
        <v>0</v>
      </c>
      <c r="AD1706" s="9" t="str">
        <f>_xlfn.XLOOKUP(VALUE(AE1706),Sheet2!$N$3:$N$1000,Sheet2!$O$3:$O$1000,"********")</f>
        <v>********</v>
      </c>
      <c r="AE1706" t="str">
        <f t="shared" si="1169"/>
        <v>3520</v>
      </c>
      <c r="AF1706" s="9" t="str">
        <f>IF(R1706&lt;200,"+"&amp;TEXT(R1706,"0"),"-"&amp;TEXT(_xlfn.XLOOKUP(R1706,Sheet2!$K$3:$K$130,Sheet2!$L$3:$L$130,"-----"),"0"))</f>
        <v>+0</v>
      </c>
      <c r="AG1706" s="9" t="str">
        <f t="shared" si="1175"/>
        <v/>
      </c>
      <c r="AH1706" s="9" t="str">
        <f t="shared" si="1176"/>
        <v>JMP 0</v>
      </c>
      <c r="AI1706" t="str">
        <f t="shared" si="1177"/>
        <v>0,0</v>
      </c>
      <c r="AJ1706" s="16" t="str">
        <f t="shared" si="1178"/>
        <v>0</v>
      </c>
      <c r="AK1706" t="str">
        <f t="shared" si="1179"/>
        <v>COM 0,0</v>
      </c>
      <c r="AL1706" s="4" t="str">
        <f t="shared" si="1180"/>
        <v>COM</v>
      </c>
      <c r="AM1706" s="4" t="str">
        <f t="shared" si="1181"/>
        <v/>
      </c>
      <c r="AN1706" s="4" t="str">
        <f t="shared" si="1182"/>
        <v/>
      </c>
      <c r="AO1706" s="4" t="str">
        <f t="shared" si="1183"/>
        <v/>
      </c>
      <c r="AP1706" s="15" t="str">
        <f t="shared" si="1184"/>
        <v/>
      </c>
      <c r="AQ1706" s="9" t="str">
        <f>_xlfn.XLOOKUP(D1706,Sheet2!$E$3:$E$101,Sheet2!$F$3:$F$101,"******************")</f>
        <v>0</v>
      </c>
      <c r="AR1706" s="33" t="str">
        <f t="shared" si="1170"/>
        <v>NIO 0</v>
      </c>
      <c r="AS1706" s="9" t="str">
        <f t="shared" si="1171"/>
        <v>DOC</v>
      </c>
      <c r="AT1706" s="4">
        <f t="shared" si="1185"/>
        <v>0</v>
      </c>
      <c r="AU1706" s="6">
        <f t="shared" si="1186"/>
        <v>0</v>
      </c>
      <c r="AV1706" s="4" t="str">
        <f t="shared" si="1187"/>
        <v/>
      </c>
      <c r="AW1706" s="4">
        <f t="shared" si="1188"/>
        <v>0</v>
      </c>
      <c r="AX1706" s="4" t="str">
        <f>_xlfn.XLOOKUP(AW1706,Sheet2!$Q$3:$Q$66,Sheet2!$R$3:$R$66,"**")</f>
        <v>0</v>
      </c>
      <c r="AY1706" s="4">
        <f t="shared" si="1189"/>
        <v>0</v>
      </c>
      <c r="AZ1706" s="16" t="str">
        <f t="shared" si="1190"/>
        <v>SKPBN</v>
      </c>
    </row>
    <row r="1707" spans="1:52" x14ac:dyDescent="0.35">
      <c r="B1707" s="3">
        <f t="shared" si="1148"/>
        <v>5</v>
      </c>
      <c r="C1707" s="1">
        <f t="shared" si="1149"/>
        <v>3521</v>
      </c>
      <c r="D1707" s="2">
        <v>6242</v>
      </c>
      <c r="E1707" s="2" t="str">
        <f>_xlfn.XLOOKUP(C1707,Sheet2!$N$3:$N$1000,Sheet2!$O$3:$O$1000,"")</f>
        <v/>
      </c>
      <c r="F1707" s="9" t="str">
        <f t="shared" si="1191"/>
        <v>EHALT</v>
      </c>
      <c r="G1707" s="4" t="str">
        <f t="shared" si="1167"/>
        <v>14</v>
      </c>
      <c r="H1707" s="4">
        <f t="shared" si="1168"/>
        <v>242</v>
      </c>
      <c r="I1707" s="6">
        <f t="shared" si="1160"/>
        <v>0</v>
      </c>
      <c r="J1707" s="6">
        <f t="shared" si="1161"/>
        <v>0</v>
      </c>
      <c r="K1707" s="6">
        <f t="shared" si="1162"/>
        <v>6</v>
      </c>
      <c r="L1707" s="6">
        <f t="shared" si="1163"/>
        <v>2</v>
      </c>
      <c r="M1707" s="6">
        <f t="shared" si="1164"/>
        <v>4</v>
      </c>
      <c r="N1707" s="6">
        <f t="shared" si="1165"/>
        <v>2</v>
      </c>
      <c r="O1707" s="13">
        <f t="shared" si="1166"/>
        <v>1</v>
      </c>
      <c r="P1707" s="4">
        <f t="shared" si="1172"/>
        <v>0</v>
      </c>
      <c r="Q1707" s="4">
        <f t="shared" si="1173"/>
        <v>1</v>
      </c>
      <c r="R1707">
        <f t="shared" si="1150"/>
        <v>242</v>
      </c>
      <c r="S1707" s="4">
        <f t="shared" si="1151"/>
        <v>0</v>
      </c>
      <c r="T1707" s="15">
        <f t="shared" si="1152"/>
        <v>1</v>
      </c>
      <c r="U1707" s="4">
        <f t="shared" si="1153"/>
        <v>0</v>
      </c>
      <c r="V1707" s="4">
        <f t="shared" si="1154"/>
        <v>1</v>
      </c>
      <c r="W1707" s="4">
        <f t="shared" si="1155"/>
        <v>4</v>
      </c>
      <c r="X1707" s="6">
        <f t="shared" si="1156"/>
        <v>2</v>
      </c>
      <c r="Y1707" s="4">
        <f t="shared" si="1157"/>
        <v>2</v>
      </c>
      <c r="Z1707" s="6">
        <f t="shared" si="1158"/>
        <v>0</v>
      </c>
      <c r="AA1707" s="18">
        <f t="shared" si="1159"/>
        <v>2</v>
      </c>
      <c r="AB1707" s="9" t="str">
        <f t="shared" si="1174"/>
        <v>I.EHA</v>
      </c>
      <c r="AC1707" s="9" t="str">
        <f>_xlfn.XLOOKUP(R1707,Sheet2!$H$3:$H$258,Sheet2!$I$3:$I$258,"-----")</f>
        <v>I.EHA</v>
      </c>
      <c r="AD1707" s="9" t="str">
        <f>_xlfn.XLOOKUP(VALUE(AE1707),Sheet2!$N$3:$N$1000,Sheet2!$O$3:$O$1000,"********")</f>
        <v>********</v>
      </c>
      <c r="AE1707" t="str">
        <f t="shared" si="1169"/>
        <v>3363</v>
      </c>
      <c r="AF1707" s="9" t="str">
        <f>IF(R1707&lt;200,"+"&amp;TEXT(R1707,"0"),"-"&amp;TEXT(_xlfn.XLOOKUP(R1707,Sheet2!$K$3:$K$130,Sheet2!$L$3:$L$130,"-----"),"0"))</f>
        <v>-136</v>
      </c>
      <c r="AG1707" s="9" t="str">
        <f t="shared" si="1175"/>
        <v>@</v>
      </c>
      <c r="AH1707" s="9" t="str">
        <f t="shared" si="1176"/>
        <v>JSR @I.EHA</v>
      </c>
      <c r="AI1707" t="str">
        <f t="shared" si="1177"/>
        <v>1,@I.EHA</v>
      </c>
      <c r="AJ1707" s="16" t="str">
        <f t="shared" si="1178"/>
        <v>@I.EHA</v>
      </c>
      <c r="AK1707" t="str">
        <f t="shared" si="1179"/>
        <v>ADCOR 0,1,SZC</v>
      </c>
      <c r="AL1707" s="4" t="str">
        <f t="shared" si="1180"/>
        <v>ADC</v>
      </c>
      <c r="AM1707" s="4" t="str">
        <f t="shared" si="1181"/>
        <v>R</v>
      </c>
      <c r="AN1707" s="4" t="str">
        <f t="shared" si="1182"/>
        <v>O</v>
      </c>
      <c r="AO1707" s="4" t="str">
        <f t="shared" si="1183"/>
        <v/>
      </c>
      <c r="AP1707" s="15" t="str">
        <f t="shared" si="1184"/>
        <v>,SZC</v>
      </c>
      <c r="AQ1707" s="9" t="str">
        <f>_xlfn.XLOOKUP(D1707,Sheet2!$E$3:$E$101,Sheet2!$F$3:$F$101,"******************")</f>
        <v>EHALT</v>
      </c>
      <c r="AR1707" s="33" t="str">
        <f t="shared" si="1170"/>
        <v>DOBC 1,**</v>
      </c>
      <c r="AS1707" s="9" t="str">
        <f t="shared" si="1171"/>
        <v>DOBC</v>
      </c>
      <c r="AT1707" s="4">
        <f t="shared" si="1185"/>
        <v>1</v>
      </c>
      <c r="AU1707" s="6">
        <f t="shared" si="1186"/>
        <v>2</v>
      </c>
      <c r="AV1707" s="4" t="str">
        <f t="shared" si="1187"/>
        <v>C</v>
      </c>
      <c r="AW1707" s="4">
        <f t="shared" si="1188"/>
        <v>42</v>
      </c>
      <c r="AX1707" s="4" t="str">
        <f>_xlfn.XLOOKUP(AW1707,Sheet2!$Q$3:$Q$66,Sheet2!$R$3:$R$66,"**")</f>
        <v>**</v>
      </c>
      <c r="AY1707" s="4">
        <f t="shared" si="1189"/>
        <v>4</v>
      </c>
      <c r="AZ1707" s="16" t="str">
        <f t="shared" si="1190"/>
        <v>SKPDN</v>
      </c>
    </row>
    <row r="1708" spans="1:52" x14ac:dyDescent="0.35">
      <c r="B1708" s="3">
        <f t="shared" si="1148"/>
        <v>6</v>
      </c>
      <c r="C1708" s="1">
        <f t="shared" si="1149"/>
        <v>3522</v>
      </c>
      <c r="D1708" s="2">
        <v>422</v>
      </c>
      <c r="E1708" s="2" t="str">
        <f>_xlfn.XLOOKUP(C1708,Sheet2!$N$3:$N$1000,Sheet2!$O$3:$O$1000,"")</f>
        <v/>
      </c>
      <c r="F1708" s="9" t="str">
        <f t="shared" si="1191"/>
        <v>JMP E5E</v>
      </c>
      <c r="G1708" s="4" t="str">
        <f t="shared" si="1167"/>
        <v>1</v>
      </c>
      <c r="H1708" s="4">
        <f t="shared" si="1168"/>
        <v>22</v>
      </c>
      <c r="I1708" s="6">
        <f t="shared" si="1160"/>
        <v>0</v>
      </c>
      <c r="J1708" s="6">
        <f t="shared" si="1161"/>
        <v>0</v>
      </c>
      <c r="K1708" s="6">
        <f t="shared" si="1162"/>
        <v>0</v>
      </c>
      <c r="L1708" s="6">
        <f t="shared" si="1163"/>
        <v>4</v>
      </c>
      <c r="M1708" s="6">
        <f t="shared" si="1164"/>
        <v>2</v>
      </c>
      <c r="N1708" s="6">
        <f t="shared" si="1165"/>
        <v>2</v>
      </c>
      <c r="O1708" s="13">
        <f t="shared" si="1166"/>
        <v>0</v>
      </c>
      <c r="P1708" s="4">
        <f t="shared" si="1172"/>
        <v>0</v>
      </c>
      <c r="Q1708" s="4">
        <f t="shared" si="1173"/>
        <v>0</v>
      </c>
      <c r="R1708">
        <f t="shared" si="1150"/>
        <v>22</v>
      </c>
      <c r="S1708" s="4">
        <f t="shared" si="1151"/>
        <v>1</v>
      </c>
      <c r="T1708" s="15">
        <f t="shared" si="1152"/>
        <v>0</v>
      </c>
      <c r="U1708" s="4">
        <f t="shared" si="1153"/>
        <v>0</v>
      </c>
      <c r="V1708" s="4">
        <f t="shared" si="1154"/>
        <v>0</v>
      </c>
      <c r="W1708" s="4">
        <f t="shared" si="1155"/>
        <v>1</v>
      </c>
      <c r="X1708" s="6">
        <f t="shared" si="1156"/>
        <v>0</v>
      </c>
      <c r="Y1708" s="4">
        <f t="shared" si="1157"/>
        <v>1</v>
      </c>
      <c r="Z1708" s="6">
        <f t="shared" si="1158"/>
        <v>0</v>
      </c>
      <c r="AA1708" s="18">
        <f t="shared" si="1159"/>
        <v>2</v>
      </c>
      <c r="AB1708" s="9" t="str">
        <f t="shared" si="1174"/>
        <v>E5E</v>
      </c>
      <c r="AC1708" s="9" t="str">
        <f>_xlfn.XLOOKUP(R1708,Sheet2!$H$3:$H$258,Sheet2!$I$3:$I$258,"-----")</f>
        <v>*****</v>
      </c>
      <c r="AD1708" s="9" t="str">
        <f>_xlfn.XLOOKUP(VALUE(AE1708),Sheet2!$N$3:$N$1000,Sheet2!$O$3:$O$1000,"********")</f>
        <v>E5E</v>
      </c>
      <c r="AE1708" t="str">
        <f t="shared" si="1169"/>
        <v>3544</v>
      </c>
      <c r="AF1708" s="9" t="str">
        <f>IF(R1708&lt;200,"+"&amp;TEXT(R1708,"0"),"-"&amp;TEXT(_xlfn.XLOOKUP(R1708,Sheet2!$K$3:$K$130,Sheet2!$L$3:$L$130,"-----"),"0"))</f>
        <v>+22</v>
      </c>
      <c r="AG1708" s="9" t="str">
        <f t="shared" si="1175"/>
        <v/>
      </c>
      <c r="AH1708" s="9" t="str">
        <f t="shared" si="1176"/>
        <v>JMP E5E</v>
      </c>
      <c r="AI1708" t="str">
        <f t="shared" si="1177"/>
        <v>0,E5E</v>
      </c>
      <c r="AJ1708" s="16" t="str">
        <f t="shared" si="1178"/>
        <v>E5E</v>
      </c>
      <c r="AK1708" t="str">
        <f t="shared" si="1179"/>
        <v>NEGZ 0,0,SZC</v>
      </c>
      <c r="AL1708" s="4" t="str">
        <f t="shared" si="1180"/>
        <v>NEG</v>
      </c>
      <c r="AM1708" s="4" t="str">
        <f t="shared" si="1181"/>
        <v/>
      </c>
      <c r="AN1708" s="4" t="str">
        <f t="shared" si="1182"/>
        <v>Z</v>
      </c>
      <c r="AO1708" s="4" t="str">
        <f t="shared" si="1183"/>
        <v/>
      </c>
      <c r="AP1708" s="15" t="str">
        <f t="shared" si="1184"/>
        <v>,SZC</v>
      </c>
      <c r="AQ1708" s="9" t="str">
        <f>_xlfn.XLOOKUP(D1708,Sheet2!$E$3:$E$101,Sheet2!$F$3:$F$101,"******************")</f>
        <v>******************</v>
      </c>
      <c r="AR1708" s="33" t="str">
        <f t="shared" si="1170"/>
        <v>DIA 0,MTA</v>
      </c>
      <c r="AS1708" s="9" t="str">
        <f t="shared" si="1171"/>
        <v>DIA</v>
      </c>
      <c r="AT1708" s="4">
        <f t="shared" si="1185"/>
        <v>0</v>
      </c>
      <c r="AU1708" s="6">
        <f t="shared" si="1186"/>
        <v>0</v>
      </c>
      <c r="AV1708" s="4" t="str">
        <f t="shared" si="1187"/>
        <v/>
      </c>
      <c r="AW1708" s="4">
        <f t="shared" si="1188"/>
        <v>22</v>
      </c>
      <c r="AX1708" s="4" t="str">
        <f>_xlfn.XLOOKUP(AW1708,Sheet2!$Q$3:$Q$66,Sheet2!$R$3:$R$66,"**")</f>
        <v>MTA</v>
      </c>
      <c r="AY1708" s="4">
        <f t="shared" si="1189"/>
        <v>1</v>
      </c>
      <c r="AZ1708" s="16" t="str">
        <f t="shared" si="1190"/>
        <v>SKPBN</v>
      </c>
    </row>
    <row r="1709" spans="1:52" x14ac:dyDescent="0.35">
      <c r="B1709" s="3">
        <v>8</v>
      </c>
      <c r="C1709" s="1">
        <f t="shared" si="1149"/>
        <v>3523</v>
      </c>
      <c r="D1709" s="2">
        <v>6255</v>
      </c>
      <c r="E1709" s="2" t="str">
        <f>_xlfn.XLOOKUP(C1709,Sheet2!$N$3:$N$1000,Sheet2!$O$3:$O$1000,"")</f>
        <v/>
      </c>
      <c r="F1709" s="9" t="str">
        <f t="shared" si="1191"/>
        <v>GENDAT</v>
      </c>
      <c r="G1709" s="4" t="str">
        <f t="shared" si="1167"/>
        <v>14</v>
      </c>
      <c r="H1709" s="4">
        <f t="shared" si="1168"/>
        <v>255</v>
      </c>
      <c r="I1709" s="6">
        <f t="shared" si="1160"/>
        <v>0</v>
      </c>
      <c r="J1709" s="6">
        <f t="shared" si="1161"/>
        <v>0</v>
      </c>
      <c r="K1709" s="6">
        <f t="shared" si="1162"/>
        <v>6</v>
      </c>
      <c r="L1709" s="6">
        <f t="shared" si="1163"/>
        <v>2</v>
      </c>
      <c r="M1709" s="6">
        <f t="shared" si="1164"/>
        <v>5</v>
      </c>
      <c r="N1709" s="6">
        <f t="shared" si="1165"/>
        <v>5</v>
      </c>
      <c r="O1709" s="13">
        <f t="shared" si="1166"/>
        <v>1</v>
      </c>
      <c r="P1709" s="4">
        <f t="shared" si="1172"/>
        <v>0</v>
      </c>
      <c r="Q1709" s="4">
        <f t="shared" si="1173"/>
        <v>1</v>
      </c>
      <c r="R1709">
        <f t="shared" si="1150"/>
        <v>255</v>
      </c>
      <c r="S1709" s="4">
        <f t="shared" si="1151"/>
        <v>0</v>
      </c>
      <c r="T1709" s="15">
        <f t="shared" si="1152"/>
        <v>1</v>
      </c>
      <c r="U1709" s="4">
        <f t="shared" si="1153"/>
        <v>0</v>
      </c>
      <c r="V1709" s="4">
        <f t="shared" si="1154"/>
        <v>1</v>
      </c>
      <c r="W1709" s="4">
        <f t="shared" si="1155"/>
        <v>4</v>
      </c>
      <c r="X1709" s="6">
        <f t="shared" si="1156"/>
        <v>2</v>
      </c>
      <c r="Y1709" s="4">
        <f t="shared" si="1157"/>
        <v>2</v>
      </c>
      <c r="Z1709" s="6">
        <f t="shared" si="1158"/>
        <v>1</v>
      </c>
      <c r="AA1709" s="18">
        <f t="shared" si="1159"/>
        <v>5</v>
      </c>
      <c r="AB1709" s="9" t="str">
        <f t="shared" si="1174"/>
        <v>IGEN</v>
      </c>
      <c r="AC1709" s="9" t="str">
        <f>_xlfn.XLOOKUP(R1709,Sheet2!$H$3:$H$258,Sheet2!$I$3:$I$258,"-----")</f>
        <v>IGEN</v>
      </c>
      <c r="AD1709" s="9" t="str">
        <f>_xlfn.XLOOKUP(VALUE(AE1709),Sheet2!$N$3:$N$1000,Sheet2!$O$3:$O$1000,"********")</f>
        <v>********</v>
      </c>
      <c r="AE1709" t="str">
        <f t="shared" si="1169"/>
        <v>3400</v>
      </c>
      <c r="AF1709" s="9" t="str">
        <f>IF(R1709&lt;200,"+"&amp;TEXT(R1709,"0"),"-"&amp;TEXT(_xlfn.XLOOKUP(R1709,Sheet2!$K$3:$K$130,Sheet2!$L$3:$L$130,"-----"),"0"))</f>
        <v>-123</v>
      </c>
      <c r="AG1709" s="9" t="str">
        <f t="shared" si="1175"/>
        <v>@</v>
      </c>
      <c r="AH1709" s="9" t="str">
        <f t="shared" si="1176"/>
        <v>JSR @IGEN</v>
      </c>
      <c r="AI1709" t="str">
        <f t="shared" si="1177"/>
        <v>1,@IGEN</v>
      </c>
      <c r="AJ1709" s="16" t="str">
        <f t="shared" si="1178"/>
        <v>@IGEN</v>
      </c>
      <c r="AK1709" t="str">
        <f t="shared" si="1179"/>
        <v>ADCOR# 0,1,SNR</v>
      </c>
      <c r="AL1709" s="4" t="str">
        <f t="shared" si="1180"/>
        <v>ADC</v>
      </c>
      <c r="AM1709" s="4" t="str">
        <f t="shared" si="1181"/>
        <v>R</v>
      </c>
      <c r="AN1709" s="4" t="str">
        <f t="shared" si="1182"/>
        <v>O</v>
      </c>
      <c r="AO1709" s="4" t="str">
        <f t="shared" si="1183"/>
        <v>#</v>
      </c>
      <c r="AP1709" s="15" t="str">
        <f t="shared" si="1184"/>
        <v>,SNR</v>
      </c>
      <c r="AQ1709" s="9" t="str">
        <f>_xlfn.XLOOKUP(D1709,Sheet2!$E$3:$E$101,Sheet2!$F$3:$F$101,"******************")</f>
        <v>GENDAT</v>
      </c>
      <c r="AR1709" s="33" t="str">
        <f t="shared" si="1170"/>
        <v>DOBC 1,**</v>
      </c>
      <c r="AS1709" s="9" t="str">
        <f t="shared" si="1171"/>
        <v>DOBC</v>
      </c>
      <c r="AT1709" s="4">
        <f t="shared" si="1185"/>
        <v>1</v>
      </c>
      <c r="AU1709" s="6">
        <f t="shared" si="1186"/>
        <v>2</v>
      </c>
      <c r="AV1709" s="4" t="str">
        <f t="shared" si="1187"/>
        <v>C</v>
      </c>
      <c r="AW1709" s="4">
        <f t="shared" si="1188"/>
        <v>55</v>
      </c>
      <c r="AX1709" s="4" t="str">
        <f>_xlfn.XLOOKUP(AW1709,Sheet2!$Q$3:$Q$66,Sheet2!$R$3:$R$66,"**")</f>
        <v>**</v>
      </c>
      <c r="AY1709" s="4">
        <f t="shared" si="1189"/>
        <v>4</v>
      </c>
      <c r="AZ1709" s="16" t="str">
        <f t="shared" si="1190"/>
        <v>SKPDN</v>
      </c>
    </row>
    <row r="1710" spans="1:52" x14ac:dyDescent="0.35">
      <c r="B1710" s="3">
        <f t="shared" si="1148"/>
        <v>9</v>
      </c>
      <c r="C1710" s="1">
        <f t="shared" si="1149"/>
        <v>3524</v>
      </c>
      <c r="D1710" s="2">
        <v>5225</v>
      </c>
      <c r="E1710" s="2" t="str">
        <f>_xlfn.XLOOKUP(C1710,Sheet2!$N$3:$N$1000,Sheet2!$O$3:$O$1000,"")</f>
        <v/>
      </c>
      <c r="F1710" s="9" t="str">
        <f t="shared" si="1191"/>
        <v>ALT0</v>
      </c>
      <c r="G1710" s="4" t="str">
        <f t="shared" si="1167"/>
        <v>12</v>
      </c>
      <c r="H1710" s="4">
        <f t="shared" si="1168"/>
        <v>225</v>
      </c>
      <c r="I1710" s="6">
        <f t="shared" si="1160"/>
        <v>0</v>
      </c>
      <c r="J1710" s="6">
        <f t="shared" si="1161"/>
        <v>0</v>
      </c>
      <c r="K1710" s="6">
        <f t="shared" si="1162"/>
        <v>5</v>
      </c>
      <c r="L1710" s="6">
        <f t="shared" si="1163"/>
        <v>2</v>
      </c>
      <c r="M1710" s="6">
        <f t="shared" si="1164"/>
        <v>2</v>
      </c>
      <c r="N1710" s="6">
        <f t="shared" si="1165"/>
        <v>5</v>
      </c>
      <c r="O1710" s="13">
        <f t="shared" si="1166"/>
        <v>1</v>
      </c>
      <c r="P1710" s="4">
        <f t="shared" si="1172"/>
        <v>0</v>
      </c>
      <c r="Q1710" s="4">
        <f t="shared" si="1173"/>
        <v>1</v>
      </c>
      <c r="R1710">
        <f t="shared" si="1150"/>
        <v>225</v>
      </c>
      <c r="S1710" s="4">
        <f t="shared" si="1151"/>
        <v>2</v>
      </c>
      <c r="T1710" s="15">
        <f t="shared" si="1152"/>
        <v>0</v>
      </c>
      <c r="U1710" s="4">
        <f t="shared" si="1153"/>
        <v>0</v>
      </c>
      <c r="V1710" s="4">
        <f t="shared" si="1154"/>
        <v>1</v>
      </c>
      <c r="W1710" s="4">
        <f t="shared" si="1155"/>
        <v>2</v>
      </c>
      <c r="X1710" s="6">
        <f t="shared" si="1156"/>
        <v>2</v>
      </c>
      <c r="Y1710" s="4">
        <f t="shared" si="1157"/>
        <v>1</v>
      </c>
      <c r="Z1710" s="6">
        <f t="shared" si="1158"/>
        <v>0</v>
      </c>
      <c r="AA1710" s="18">
        <f t="shared" si="1159"/>
        <v>5</v>
      </c>
      <c r="AB1710" s="9" t="str">
        <f t="shared" si="1174"/>
        <v>-153,2</v>
      </c>
      <c r="AC1710" s="9" t="str">
        <f>_xlfn.XLOOKUP(R1710,Sheet2!$H$3:$H$258,Sheet2!$I$3:$I$258,"-----")</f>
        <v>*****</v>
      </c>
      <c r="AD1710" s="9" t="str">
        <f>_xlfn.XLOOKUP(VALUE(AE1710),Sheet2!$N$3:$N$1000,Sheet2!$O$3:$O$1000,"********")</f>
        <v>********</v>
      </c>
      <c r="AE1710" t="str">
        <f t="shared" si="1169"/>
        <v>3351</v>
      </c>
      <c r="AF1710" s="9" t="str">
        <f>IF(R1710&lt;200,"+"&amp;TEXT(R1710,"0"),"-"&amp;TEXT(_xlfn.XLOOKUP(R1710,Sheet2!$K$3:$K$130,Sheet2!$L$3:$L$130,"-----"),"0"))</f>
        <v>-153</v>
      </c>
      <c r="AG1710" s="9" t="str">
        <f t="shared" si="1175"/>
        <v/>
      </c>
      <c r="AH1710" s="9" t="str">
        <f t="shared" si="1176"/>
        <v>JSR -153,2</v>
      </c>
      <c r="AI1710" t="str">
        <f t="shared" si="1177"/>
        <v>1,-153,2</v>
      </c>
      <c r="AJ1710" s="16" t="str">
        <f t="shared" si="1178"/>
        <v>-153,2</v>
      </c>
      <c r="AK1710" t="str">
        <f t="shared" si="1179"/>
        <v>MOVZR 0,1,SNR</v>
      </c>
      <c r="AL1710" s="4" t="str">
        <f t="shared" si="1180"/>
        <v>MOV</v>
      </c>
      <c r="AM1710" s="4" t="str">
        <f t="shared" si="1181"/>
        <v>R</v>
      </c>
      <c r="AN1710" s="4" t="str">
        <f t="shared" si="1182"/>
        <v>Z</v>
      </c>
      <c r="AO1710" s="4" t="str">
        <f t="shared" si="1183"/>
        <v/>
      </c>
      <c r="AP1710" s="15" t="str">
        <f t="shared" si="1184"/>
        <v>,SNR</v>
      </c>
      <c r="AQ1710" s="9" t="str">
        <f>_xlfn.XLOOKUP(D1710,Sheet2!$E$3:$E$101,Sheet2!$F$3:$F$101,"******************")</f>
        <v>ALT0</v>
      </c>
      <c r="AR1710" s="33" t="str">
        <f t="shared" si="1170"/>
        <v>DOAC 1,**</v>
      </c>
      <c r="AS1710" s="9" t="str">
        <f t="shared" si="1171"/>
        <v>DOAC</v>
      </c>
      <c r="AT1710" s="4">
        <f t="shared" si="1185"/>
        <v>1</v>
      </c>
      <c r="AU1710" s="6">
        <f t="shared" si="1186"/>
        <v>2</v>
      </c>
      <c r="AV1710" s="4" t="str">
        <f t="shared" si="1187"/>
        <v>C</v>
      </c>
      <c r="AW1710" s="4">
        <f t="shared" si="1188"/>
        <v>25</v>
      </c>
      <c r="AX1710" s="4" t="str">
        <f>_xlfn.XLOOKUP(AW1710,Sheet2!$Q$3:$Q$66,Sheet2!$R$3:$R$66,"**")</f>
        <v>**</v>
      </c>
      <c r="AY1710" s="4">
        <f t="shared" si="1189"/>
        <v>2</v>
      </c>
      <c r="AZ1710" s="16" t="str">
        <f t="shared" si="1190"/>
        <v>SKPDN</v>
      </c>
    </row>
    <row r="1711" spans="1:52" x14ac:dyDescent="0.35">
      <c r="B1711" s="3">
        <f t="shared" si="1148"/>
        <v>10</v>
      </c>
      <c r="C1711" s="1">
        <f t="shared" si="1149"/>
        <v>3525</v>
      </c>
      <c r="D1711" s="2">
        <v>6330</v>
      </c>
      <c r="E1711" s="2" t="str">
        <f>_xlfn.XLOOKUP(C1711,Sheet2!$N$3:$N$1000,Sheet2!$O$3:$O$1000,"")</f>
        <v/>
      </c>
      <c r="F1711" s="9" t="str">
        <f t="shared" si="1191"/>
        <v>PRGEND</v>
      </c>
      <c r="G1711" s="4" t="str">
        <f t="shared" si="1167"/>
        <v>14</v>
      </c>
      <c r="H1711" s="4">
        <f t="shared" si="1168"/>
        <v>330</v>
      </c>
      <c r="I1711" s="6">
        <f t="shared" si="1160"/>
        <v>0</v>
      </c>
      <c r="J1711" s="6">
        <f t="shared" si="1161"/>
        <v>0</v>
      </c>
      <c r="K1711" s="6">
        <f t="shared" si="1162"/>
        <v>6</v>
      </c>
      <c r="L1711" s="6">
        <f t="shared" si="1163"/>
        <v>3</v>
      </c>
      <c r="M1711" s="6">
        <f t="shared" si="1164"/>
        <v>3</v>
      </c>
      <c r="N1711" s="6">
        <f t="shared" si="1165"/>
        <v>0</v>
      </c>
      <c r="O1711" s="13">
        <f t="shared" si="1166"/>
        <v>1</v>
      </c>
      <c r="P1711" s="4">
        <f t="shared" si="1172"/>
        <v>0</v>
      </c>
      <c r="Q1711" s="4">
        <f t="shared" si="1173"/>
        <v>1</v>
      </c>
      <c r="R1711">
        <f t="shared" si="1150"/>
        <v>330</v>
      </c>
      <c r="S1711" s="4">
        <f t="shared" si="1151"/>
        <v>0</v>
      </c>
      <c r="T1711" s="15">
        <f t="shared" si="1152"/>
        <v>1</v>
      </c>
      <c r="U1711" s="4">
        <f t="shared" si="1153"/>
        <v>0</v>
      </c>
      <c r="V1711" s="4">
        <f t="shared" si="1154"/>
        <v>1</v>
      </c>
      <c r="W1711" s="4">
        <f t="shared" si="1155"/>
        <v>4</v>
      </c>
      <c r="X1711" s="6">
        <f t="shared" si="1156"/>
        <v>3</v>
      </c>
      <c r="Y1711" s="4">
        <f t="shared" si="1157"/>
        <v>1</v>
      </c>
      <c r="Z1711" s="6">
        <f t="shared" si="1158"/>
        <v>1</v>
      </c>
      <c r="AA1711" s="18">
        <f t="shared" si="1159"/>
        <v>0</v>
      </c>
      <c r="AB1711" s="9" t="str">
        <f t="shared" si="1174"/>
        <v>*****</v>
      </c>
      <c r="AC1711" s="9" t="str">
        <f>_xlfn.XLOOKUP(R1711,Sheet2!$H$3:$H$258,Sheet2!$I$3:$I$258,"-----")</f>
        <v>*****</v>
      </c>
      <c r="AD1711" s="9" t="str">
        <f>_xlfn.XLOOKUP(VALUE(AE1711),Sheet2!$N$3:$N$1000,Sheet2!$O$3:$O$1000,"********")</f>
        <v>********</v>
      </c>
      <c r="AE1711" t="str">
        <f t="shared" si="1169"/>
        <v>3455</v>
      </c>
      <c r="AF1711" s="9" t="str">
        <f>IF(R1711&lt;200,"+"&amp;TEXT(R1711,"0"),"-"&amp;TEXT(_xlfn.XLOOKUP(R1711,Sheet2!$K$3:$K$130,Sheet2!$L$3:$L$130,"-----"),"0"))</f>
        <v>-50</v>
      </c>
      <c r="AG1711" s="9" t="str">
        <f t="shared" si="1175"/>
        <v>@</v>
      </c>
      <c r="AH1711" s="9" t="str">
        <f t="shared" si="1176"/>
        <v>JSR @*****</v>
      </c>
      <c r="AI1711" t="str">
        <f t="shared" si="1177"/>
        <v>1,@*****</v>
      </c>
      <c r="AJ1711" s="16" t="str">
        <f t="shared" si="1178"/>
        <v>@*****</v>
      </c>
      <c r="AK1711" t="str">
        <f t="shared" si="1179"/>
        <v>ADCZS# 0,1</v>
      </c>
      <c r="AL1711" s="4" t="str">
        <f t="shared" si="1180"/>
        <v>ADC</v>
      </c>
      <c r="AM1711" s="4" t="str">
        <f t="shared" si="1181"/>
        <v>S</v>
      </c>
      <c r="AN1711" s="4" t="str">
        <f t="shared" si="1182"/>
        <v>Z</v>
      </c>
      <c r="AO1711" s="4" t="str">
        <f t="shared" si="1183"/>
        <v>#</v>
      </c>
      <c r="AP1711" s="15" t="str">
        <f t="shared" si="1184"/>
        <v/>
      </c>
      <c r="AQ1711" s="9" t="str">
        <f>_xlfn.XLOOKUP(D1711,Sheet2!$E$3:$E$101,Sheet2!$F$3:$F$101,"******************")</f>
        <v>PRGEND</v>
      </c>
      <c r="AR1711" s="33" t="str">
        <f t="shared" si="1170"/>
        <v>DOBP 1,IBM1</v>
      </c>
      <c r="AS1711" s="9" t="str">
        <f t="shared" si="1171"/>
        <v>DOBP</v>
      </c>
      <c r="AT1711" s="4">
        <f t="shared" si="1185"/>
        <v>1</v>
      </c>
      <c r="AU1711" s="6">
        <f t="shared" si="1186"/>
        <v>3</v>
      </c>
      <c r="AV1711" s="4" t="str">
        <f t="shared" si="1187"/>
        <v>P</v>
      </c>
      <c r="AW1711" s="4">
        <f t="shared" si="1188"/>
        <v>30</v>
      </c>
      <c r="AX1711" s="4" t="str">
        <f>_xlfn.XLOOKUP(AW1711,Sheet2!$Q$3:$Q$66,Sheet2!$R$3:$R$66,"**")</f>
        <v>IBM1</v>
      </c>
      <c r="AY1711" s="4">
        <f t="shared" si="1189"/>
        <v>4</v>
      </c>
      <c r="AZ1711" s="16" t="str">
        <f t="shared" si="1190"/>
        <v>SKPDZ</v>
      </c>
    </row>
    <row r="1712" spans="1:52" x14ac:dyDescent="0.35">
      <c r="B1712" s="3">
        <v>12</v>
      </c>
      <c r="C1712" s="1">
        <f t="shared" si="1149"/>
        <v>3526</v>
      </c>
      <c r="D1712" s="2">
        <v>6257</v>
      </c>
      <c r="E1712" s="2" t="str">
        <f>_xlfn.XLOOKUP(C1712,Sheet2!$N$3:$N$1000,Sheet2!$O$3:$O$1000,"")</f>
        <v/>
      </c>
      <c r="F1712" s="9" t="str">
        <f t="shared" si="1191"/>
        <v>WRITE</v>
      </c>
      <c r="G1712" s="4" t="str">
        <f t="shared" si="1167"/>
        <v>14</v>
      </c>
      <c r="H1712" s="4">
        <f t="shared" si="1168"/>
        <v>257</v>
      </c>
      <c r="I1712" s="6">
        <f t="shared" si="1160"/>
        <v>0</v>
      </c>
      <c r="J1712" s="6">
        <f t="shared" si="1161"/>
        <v>0</v>
      </c>
      <c r="K1712" s="6">
        <f t="shared" si="1162"/>
        <v>6</v>
      </c>
      <c r="L1712" s="6">
        <f t="shared" si="1163"/>
        <v>2</v>
      </c>
      <c r="M1712" s="6">
        <f t="shared" si="1164"/>
        <v>5</v>
      </c>
      <c r="N1712" s="6">
        <f t="shared" si="1165"/>
        <v>7</v>
      </c>
      <c r="O1712" s="13">
        <f t="shared" si="1166"/>
        <v>1</v>
      </c>
      <c r="P1712" s="4">
        <f t="shared" si="1172"/>
        <v>0</v>
      </c>
      <c r="Q1712" s="4">
        <f t="shared" si="1173"/>
        <v>1</v>
      </c>
      <c r="R1712">
        <f t="shared" si="1150"/>
        <v>257</v>
      </c>
      <c r="S1712" s="4">
        <f t="shared" si="1151"/>
        <v>0</v>
      </c>
      <c r="T1712" s="15">
        <f t="shared" si="1152"/>
        <v>1</v>
      </c>
      <c r="U1712" s="4">
        <f t="shared" si="1153"/>
        <v>0</v>
      </c>
      <c r="V1712" s="4">
        <f t="shared" si="1154"/>
        <v>1</v>
      </c>
      <c r="W1712" s="4">
        <f t="shared" si="1155"/>
        <v>4</v>
      </c>
      <c r="X1712" s="6">
        <f t="shared" si="1156"/>
        <v>2</v>
      </c>
      <c r="Y1712" s="4">
        <f t="shared" si="1157"/>
        <v>2</v>
      </c>
      <c r="Z1712" s="6">
        <f t="shared" si="1158"/>
        <v>1</v>
      </c>
      <c r="AA1712" s="18">
        <f t="shared" si="1159"/>
        <v>7</v>
      </c>
      <c r="AB1712" s="9" t="str">
        <f t="shared" si="1174"/>
        <v>IWRT</v>
      </c>
      <c r="AC1712" s="9" t="str">
        <f>_xlfn.XLOOKUP(R1712,Sheet2!$H$3:$H$258,Sheet2!$I$3:$I$258,"-----")</f>
        <v>IWRT</v>
      </c>
      <c r="AD1712" s="9" t="str">
        <f>_xlfn.XLOOKUP(VALUE(AE1712),Sheet2!$N$3:$N$1000,Sheet2!$O$3:$O$1000,"********")</f>
        <v>********</v>
      </c>
      <c r="AE1712" t="str">
        <f t="shared" si="1169"/>
        <v>3405</v>
      </c>
      <c r="AF1712" s="9" t="str">
        <f>IF(R1712&lt;200,"+"&amp;TEXT(R1712,"0"),"-"&amp;TEXT(_xlfn.XLOOKUP(R1712,Sheet2!$K$3:$K$130,Sheet2!$L$3:$L$130,"-----"),"0"))</f>
        <v>-121</v>
      </c>
      <c r="AG1712" s="9" t="str">
        <f t="shared" si="1175"/>
        <v>@</v>
      </c>
      <c r="AH1712" s="9" t="str">
        <f t="shared" si="1176"/>
        <v>JSR @IWRT</v>
      </c>
      <c r="AI1712" t="str">
        <f t="shared" si="1177"/>
        <v>1,@IWRT</v>
      </c>
      <c r="AJ1712" s="16" t="str">
        <f t="shared" si="1178"/>
        <v>@IWRT</v>
      </c>
      <c r="AK1712" t="str">
        <f t="shared" si="1179"/>
        <v>ADCOR# 0,1,SBN</v>
      </c>
      <c r="AL1712" s="4" t="str">
        <f t="shared" si="1180"/>
        <v>ADC</v>
      </c>
      <c r="AM1712" s="4" t="str">
        <f t="shared" si="1181"/>
        <v>R</v>
      </c>
      <c r="AN1712" s="4" t="str">
        <f t="shared" si="1182"/>
        <v>O</v>
      </c>
      <c r="AO1712" s="4" t="str">
        <f t="shared" si="1183"/>
        <v>#</v>
      </c>
      <c r="AP1712" s="15" t="str">
        <f t="shared" si="1184"/>
        <v>,SBN</v>
      </c>
      <c r="AQ1712" s="9" t="str">
        <f>_xlfn.XLOOKUP(D1712,Sheet2!$E$3:$E$101,Sheet2!$F$3:$F$101,"******************")</f>
        <v>WRITE</v>
      </c>
      <c r="AR1712" s="33" t="str">
        <f t="shared" si="1170"/>
        <v>DOBC 1,**</v>
      </c>
      <c r="AS1712" s="9" t="str">
        <f t="shared" si="1171"/>
        <v>DOBC</v>
      </c>
      <c r="AT1712" s="4">
        <f t="shared" si="1185"/>
        <v>1</v>
      </c>
      <c r="AU1712" s="6">
        <f t="shared" si="1186"/>
        <v>2</v>
      </c>
      <c r="AV1712" s="4" t="str">
        <f t="shared" si="1187"/>
        <v>C</v>
      </c>
      <c r="AW1712" s="4">
        <f t="shared" si="1188"/>
        <v>57</v>
      </c>
      <c r="AX1712" s="4" t="str">
        <f>_xlfn.XLOOKUP(AW1712,Sheet2!$Q$3:$Q$66,Sheet2!$R$3:$R$66,"**")</f>
        <v>**</v>
      </c>
      <c r="AY1712" s="4">
        <f t="shared" si="1189"/>
        <v>4</v>
      </c>
      <c r="AZ1712" s="16" t="str">
        <f t="shared" si="1190"/>
        <v>SKPDN</v>
      </c>
    </row>
    <row r="1713" spans="1:52" x14ac:dyDescent="0.35">
      <c r="B1713" s="3">
        <f t="shared" si="1148"/>
        <v>13</v>
      </c>
      <c r="C1713" s="1">
        <f t="shared" si="1149"/>
        <v>3527</v>
      </c>
      <c r="D1713" s="2">
        <v>6330</v>
      </c>
      <c r="E1713" s="2" t="str">
        <f>_xlfn.XLOOKUP(C1713,Sheet2!$N$3:$N$1000,Sheet2!$O$3:$O$1000,"")</f>
        <v/>
      </c>
      <c r="F1713" s="9" t="str">
        <f t="shared" si="1191"/>
        <v>PRGEND</v>
      </c>
      <c r="G1713" s="4" t="str">
        <f t="shared" si="1167"/>
        <v>14</v>
      </c>
      <c r="H1713" s="4">
        <f t="shared" si="1168"/>
        <v>330</v>
      </c>
      <c r="I1713" s="6">
        <f t="shared" si="1160"/>
        <v>0</v>
      </c>
      <c r="J1713" s="6">
        <f t="shared" si="1161"/>
        <v>0</v>
      </c>
      <c r="K1713" s="6">
        <f t="shared" si="1162"/>
        <v>6</v>
      </c>
      <c r="L1713" s="6">
        <f t="shared" si="1163"/>
        <v>3</v>
      </c>
      <c r="M1713" s="6">
        <f t="shared" si="1164"/>
        <v>3</v>
      </c>
      <c r="N1713" s="6">
        <f t="shared" si="1165"/>
        <v>0</v>
      </c>
      <c r="O1713" s="13">
        <f t="shared" si="1166"/>
        <v>1</v>
      </c>
      <c r="P1713" s="4">
        <f t="shared" si="1172"/>
        <v>0</v>
      </c>
      <c r="Q1713" s="4">
        <f t="shared" si="1173"/>
        <v>1</v>
      </c>
      <c r="R1713">
        <f t="shared" si="1150"/>
        <v>330</v>
      </c>
      <c r="S1713" s="4">
        <f t="shared" si="1151"/>
        <v>0</v>
      </c>
      <c r="T1713" s="15">
        <f t="shared" si="1152"/>
        <v>1</v>
      </c>
      <c r="U1713" s="4">
        <f t="shared" si="1153"/>
        <v>0</v>
      </c>
      <c r="V1713" s="4">
        <f t="shared" si="1154"/>
        <v>1</v>
      </c>
      <c r="W1713" s="4">
        <f t="shared" si="1155"/>
        <v>4</v>
      </c>
      <c r="X1713" s="6">
        <f t="shared" si="1156"/>
        <v>3</v>
      </c>
      <c r="Y1713" s="4">
        <f t="shared" si="1157"/>
        <v>1</v>
      </c>
      <c r="Z1713" s="6">
        <f t="shared" si="1158"/>
        <v>1</v>
      </c>
      <c r="AA1713" s="18">
        <f t="shared" si="1159"/>
        <v>0</v>
      </c>
      <c r="AB1713" s="9" t="str">
        <f t="shared" si="1174"/>
        <v>*****</v>
      </c>
      <c r="AC1713" s="9" t="str">
        <f>_xlfn.XLOOKUP(R1713,Sheet2!$H$3:$H$258,Sheet2!$I$3:$I$258,"-----")</f>
        <v>*****</v>
      </c>
      <c r="AD1713" s="9" t="str">
        <f>_xlfn.XLOOKUP(VALUE(AE1713),Sheet2!$N$3:$N$1000,Sheet2!$O$3:$O$1000,"********")</f>
        <v>********</v>
      </c>
      <c r="AE1713" t="str">
        <f t="shared" si="1169"/>
        <v>3457</v>
      </c>
      <c r="AF1713" s="9" t="str">
        <f>IF(R1713&lt;200,"+"&amp;TEXT(R1713,"0"),"-"&amp;TEXT(_xlfn.XLOOKUP(R1713,Sheet2!$K$3:$K$130,Sheet2!$L$3:$L$130,"-----"),"0"))</f>
        <v>-50</v>
      </c>
      <c r="AG1713" s="9" t="str">
        <f t="shared" si="1175"/>
        <v>@</v>
      </c>
      <c r="AH1713" s="9" t="str">
        <f t="shared" si="1176"/>
        <v>JSR @*****</v>
      </c>
      <c r="AI1713" t="str">
        <f t="shared" si="1177"/>
        <v>1,@*****</v>
      </c>
      <c r="AJ1713" s="16" t="str">
        <f t="shared" si="1178"/>
        <v>@*****</v>
      </c>
      <c r="AK1713" t="str">
        <f t="shared" si="1179"/>
        <v>ADCZS# 0,1</v>
      </c>
      <c r="AL1713" s="4" t="str">
        <f t="shared" si="1180"/>
        <v>ADC</v>
      </c>
      <c r="AM1713" s="4" t="str">
        <f t="shared" si="1181"/>
        <v>S</v>
      </c>
      <c r="AN1713" s="4" t="str">
        <f t="shared" si="1182"/>
        <v>Z</v>
      </c>
      <c r="AO1713" s="4" t="str">
        <f t="shared" si="1183"/>
        <v>#</v>
      </c>
      <c r="AP1713" s="15" t="str">
        <f t="shared" si="1184"/>
        <v/>
      </c>
      <c r="AQ1713" s="9" t="str">
        <f>_xlfn.XLOOKUP(D1713,Sheet2!$E$3:$E$101,Sheet2!$F$3:$F$101,"******************")</f>
        <v>PRGEND</v>
      </c>
      <c r="AR1713" s="33" t="str">
        <f t="shared" si="1170"/>
        <v>DOBP 1,IBM1</v>
      </c>
      <c r="AS1713" s="9" t="str">
        <f t="shared" si="1171"/>
        <v>DOBP</v>
      </c>
      <c r="AT1713" s="4">
        <f t="shared" si="1185"/>
        <v>1</v>
      </c>
      <c r="AU1713" s="6">
        <f t="shared" si="1186"/>
        <v>3</v>
      </c>
      <c r="AV1713" s="4" t="str">
        <f t="shared" si="1187"/>
        <v>P</v>
      </c>
      <c r="AW1713" s="4">
        <f t="shared" si="1188"/>
        <v>30</v>
      </c>
      <c r="AX1713" s="4" t="str">
        <f>_xlfn.XLOOKUP(AW1713,Sheet2!$Q$3:$Q$66,Sheet2!$R$3:$R$66,"**")</f>
        <v>IBM1</v>
      </c>
      <c r="AY1713" s="4">
        <f t="shared" si="1189"/>
        <v>4</v>
      </c>
      <c r="AZ1713" s="16" t="str">
        <f t="shared" si="1190"/>
        <v>SKPDZ</v>
      </c>
    </row>
    <row r="1714" spans="1:52" x14ac:dyDescent="0.35">
      <c r="B1714" s="3">
        <f t="shared" si="1148"/>
        <v>14</v>
      </c>
      <c r="C1714" s="1">
        <f t="shared" si="1149"/>
        <v>3530</v>
      </c>
      <c r="D1714" s="2">
        <v>17</v>
      </c>
      <c r="E1714" s="2" t="str">
        <f>_xlfn.XLOOKUP(C1714,Sheet2!$N$3:$N$1000,Sheet2!$O$3:$O$1000,"")</f>
        <v/>
      </c>
      <c r="F1714" s="9" t="str">
        <f t="shared" si="1191"/>
        <v>17  ;HEAD=0, SECT=0,1 SECTOR</v>
      </c>
      <c r="G1714" s="4" t="str">
        <f t="shared" si="1167"/>
        <v>0</v>
      </c>
      <c r="H1714" s="4">
        <f t="shared" si="1168"/>
        <v>17</v>
      </c>
      <c r="I1714" s="6">
        <f t="shared" si="1160"/>
        <v>0</v>
      </c>
      <c r="J1714" s="6">
        <f t="shared" si="1161"/>
        <v>0</v>
      </c>
      <c r="K1714" s="6">
        <f t="shared" si="1162"/>
        <v>0</v>
      </c>
      <c r="L1714" s="6">
        <f t="shared" si="1163"/>
        <v>0</v>
      </c>
      <c r="M1714" s="6">
        <f t="shared" si="1164"/>
        <v>1</v>
      </c>
      <c r="N1714" s="6">
        <f t="shared" si="1165"/>
        <v>7</v>
      </c>
      <c r="O1714" s="13">
        <f t="shared" si="1166"/>
        <v>0</v>
      </c>
      <c r="P1714" s="4">
        <f t="shared" si="1172"/>
        <v>0</v>
      </c>
      <c r="Q1714" s="4">
        <f t="shared" si="1173"/>
        <v>0</v>
      </c>
      <c r="R1714">
        <f t="shared" si="1150"/>
        <v>17</v>
      </c>
      <c r="S1714" s="4">
        <f t="shared" si="1151"/>
        <v>0</v>
      </c>
      <c r="T1714" s="15">
        <f t="shared" si="1152"/>
        <v>0</v>
      </c>
      <c r="U1714" s="4">
        <f t="shared" si="1153"/>
        <v>0</v>
      </c>
      <c r="V1714" s="4">
        <f t="shared" si="1154"/>
        <v>0</v>
      </c>
      <c r="W1714" s="4">
        <f t="shared" si="1155"/>
        <v>0</v>
      </c>
      <c r="X1714" s="6">
        <f t="shared" si="1156"/>
        <v>0</v>
      </c>
      <c r="Y1714" s="4">
        <f t="shared" si="1157"/>
        <v>0</v>
      </c>
      <c r="Z1714" s="6">
        <f t="shared" si="1158"/>
        <v>1</v>
      </c>
      <c r="AA1714" s="18">
        <f t="shared" si="1159"/>
        <v>7</v>
      </c>
      <c r="AB1714" s="9" t="str">
        <f t="shared" si="1174"/>
        <v>*****</v>
      </c>
      <c r="AC1714" s="9" t="str">
        <f>_xlfn.XLOOKUP(R1714,Sheet2!$H$3:$H$258,Sheet2!$I$3:$I$258,"-----")</f>
        <v>*****</v>
      </c>
      <c r="AD1714" s="9" t="str">
        <f>_xlfn.XLOOKUP(VALUE(AE1714),Sheet2!$N$3:$N$1000,Sheet2!$O$3:$O$1000,"********")</f>
        <v>E6</v>
      </c>
      <c r="AE1714" t="str">
        <f t="shared" si="1169"/>
        <v>3547</v>
      </c>
      <c r="AF1714" s="9" t="str">
        <f>IF(R1714&lt;200,"+"&amp;TEXT(R1714,"0"),"-"&amp;TEXT(_xlfn.XLOOKUP(R1714,Sheet2!$K$3:$K$130,Sheet2!$L$3:$L$130,"-----"),"0"))</f>
        <v>+17</v>
      </c>
      <c r="AG1714" s="9" t="str">
        <f t="shared" si="1175"/>
        <v/>
      </c>
      <c r="AH1714" s="9" t="str">
        <f t="shared" si="1176"/>
        <v>JMP *****</v>
      </c>
      <c r="AI1714" t="str">
        <f t="shared" si="1177"/>
        <v>0,*****</v>
      </c>
      <c r="AJ1714" s="16" t="str">
        <f t="shared" si="1178"/>
        <v>*****</v>
      </c>
      <c r="AK1714" t="str">
        <f t="shared" si="1179"/>
        <v>COM# 0,0,SBN</v>
      </c>
      <c r="AL1714" s="4" t="str">
        <f t="shared" si="1180"/>
        <v>COM</v>
      </c>
      <c r="AM1714" s="4" t="str">
        <f t="shared" si="1181"/>
        <v/>
      </c>
      <c r="AN1714" s="4" t="str">
        <f t="shared" si="1182"/>
        <v/>
      </c>
      <c r="AO1714" s="4" t="str">
        <f t="shared" si="1183"/>
        <v>#</v>
      </c>
      <c r="AP1714" s="15" t="str">
        <f t="shared" si="1184"/>
        <v>,SBN</v>
      </c>
      <c r="AQ1714" s="9" t="str">
        <f>_xlfn.XLOOKUP(D1714,Sheet2!$E$3:$E$101,Sheet2!$F$3:$F$101,"******************")</f>
        <v>17  ;HEAD=0, SECT=0,1 SECTOR</v>
      </c>
      <c r="AR1714" s="33" t="str">
        <f t="shared" si="1170"/>
        <v>NIO LPT</v>
      </c>
      <c r="AS1714" s="9" t="str">
        <f t="shared" si="1171"/>
        <v>DOC</v>
      </c>
      <c r="AT1714" s="4">
        <f t="shared" si="1185"/>
        <v>0</v>
      </c>
      <c r="AU1714" s="6">
        <f t="shared" si="1186"/>
        <v>0</v>
      </c>
      <c r="AV1714" s="4" t="str">
        <f t="shared" si="1187"/>
        <v/>
      </c>
      <c r="AW1714" s="4">
        <f t="shared" si="1188"/>
        <v>17</v>
      </c>
      <c r="AX1714" s="4" t="str">
        <f>_xlfn.XLOOKUP(AW1714,Sheet2!$Q$3:$Q$66,Sheet2!$R$3:$R$66,"**")</f>
        <v>LPT</v>
      </c>
      <c r="AY1714" s="4">
        <f t="shared" si="1189"/>
        <v>0</v>
      </c>
      <c r="AZ1714" s="16" t="str">
        <f t="shared" si="1190"/>
        <v>SKPBN</v>
      </c>
    </row>
    <row r="1715" spans="1:52" x14ac:dyDescent="0.35">
      <c r="B1715" s="3">
        <f t="shared" si="1148"/>
        <v>15</v>
      </c>
      <c r="C1715" s="1">
        <f t="shared" si="1149"/>
        <v>3531</v>
      </c>
      <c r="D1715" s="2">
        <v>6242</v>
      </c>
      <c r="E1715" s="2" t="str">
        <f>_xlfn.XLOOKUP(C1715,Sheet2!$N$3:$N$1000,Sheet2!$O$3:$O$1000,"")</f>
        <v/>
      </c>
      <c r="F1715" s="9" t="str">
        <f t="shared" si="1191"/>
        <v>EHALT</v>
      </c>
      <c r="G1715" s="4" t="str">
        <f t="shared" si="1167"/>
        <v>14</v>
      </c>
      <c r="H1715" s="4">
        <f t="shared" si="1168"/>
        <v>242</v>
      </c>
      <c r="I1715" s="6">
        <f t="shared" si="1160"/>
        <v>0</v>
      </c>
      <c r="J1715" s="6">
        <f t="shared" si="1161"/>
        <v>0</v>
      </c>
      <c r="K1715" s="6">
        <f t="shared" si="1162"/>
        <v>6</v>
      </c>
      <c r="L1715" s="6">
        <f t="shared" si="1163"/>
        <v>2</v>
      </c>
      <c r="M1715" s="6">
        <f t="shared" si="1164"/>
        <v>4</v>
      </c>
      <c r="N1715" s="6">
        <f t="shared" si="1165"/>
        <v>2</v>
      </c>
      <c r="O1715" s="13">
        <f t="shared" si="1166"/>
        <v>1</v>
      </c>
      <c r="P1715" s="4">
        <f t="shared" si="1172"/>
        <v>0</v>
      </c>
      <c r="Q1715" s="4">
        <f t="shared" si="1173"/>
        <v>1</v>
      </c>
      <c r="R1715">
        <f t="shared" si="1150"/>
        <v>242</v>
      </c>
      <c r="S1715" s="4">
        <f t="shared" si="1151"/>
        <v>0</v>
      </c>
      <c r="T1715" s="15">
        <f t="shared" si="1152"/>
        <v>1</v>
      </c>
      <c r="U1715" s="4">
        <f t="shared" si="1153"/>
        <v>0</v>
      </c>
      <c r="V1715" s="4">
        <f t="shared" si="1154"/>
        <v>1</v>
      </c>
      <c r="W1715" s="4">
        <f t="shared" si="1155"/>
        <v>4</v>
      </c>
      <c r="X1715" s="6">
        <f t="shared" si="1156"/>
        <v>2</v>
      </c>
      <c r="Y1715" s="4">
        <f t="shared" si="1157"/>
        <v>2</v>
      </c>
      <c r="Z1715" s="6">
        <f t="shared" si="1158"/>
        <v>0</v>
      </c>
      <c r="AA1715" s="18">
        <f t="shared" si="1159"/>
        <v>2</v>
      </c>
      <c r="AB1715" s="9" t="str">
        <f t="shared" si="1174"/>
        <v>I.EHA</v>
      </c>
      <c r="AC1715" s="9" t="str">
        <f>_xlfn.XLOOKUP(R1715,Sheet2!$H$3:$H$258,Sheet2!$I$3:$I$258,"-----")</f>
        <v>I.EHA</v>
      </c>
      <c r="AD1715" s="9" t="str">
        <f>_xlfn.XLOOKUP(VALUE(AE1715),Sheet2!$N$3:$N$1000,Sheet2!$O$3:$O$1000,"********")</f>
        <v>********</v>
      </c>
      <c r="AE1715" t="str">
        <f t="shared" si="1169"/>
        <v>3373</v>
      </c>
      <c r="AF1715" s="9" t="str">
        <f>IF(R1715&lt;200,"+"&amp;TEXT(R1715,"0"),"-"&amp;TEXT(_xlfn.XLOOKUP(R1715,Sheet2!$K$3:$K$130,Sheet2!$L$3:$L$130,"-----"),"0"))</f>
        <v>-136</v>
      </c>
      <c r="AG1715" s="9" t="str">
        <f t="shared" si="1175"/>
        <v>@</v>
      </c>
      <c r="AH1715" s="9" t="str">
        <f t="shared" si="1176"/>
        <v>JSR @I.EHA</v>
      </c>
      <c r="AI1715" t="str">
        <f t="shared" si="1177"/>
        <v>1,@I.EHA</v>
      </c>
      <c r="AJ1715" s="16" t="str">
        <f t="shared" si="1178"/>
        <v>@I.EHA</v>
      </c>
      <c r="AK1715" t="str">
        <f t="shared" si="1179"/>
        <v>ADCOR 0,1,SZC</v>
      </c>
      <c r="AL1715" s="4" t="str">
        <f t="shared" si="1180"/>
        <v>ADC</v>
      </c>
      <c r="AM1715" s="4" t="str">
        <f t="shared" si="1181"/>
        <v>R</v>
      </c>
      <c r="AN1715" s="4" t="str">
        <f t="shared" si="1182"/>
        <v>O</v>
      </c>
      <c r="AO1715" s="4" t="str">
        <f t="shared" si="1183"/>
        <v/>
      </c>
      <c r="AP1715" s="15" t="str">
        <f t="shared" si="1184"/>
        <v>,SZC</v>
      </c>
      <c r="AQ1715" s="9" t="str">
        <f>_xlfn.XLOOKUP(D1715,Sheet2!$E$3:$E$101,Sheet2!$F$3:$F$101,"******************")</f>
        <v>EHALT</v>
      </c>
      <c r="AR1715" s="33" t="str">
        <f t="shared" si="1170"/>
        <v>DOBC 1,**</v>
      </c>
      <c r="AS1715" s="9" t="str">
        <f t="shared" si="1171"/>
        <v>DOBC</v>
      </c>
      <c r="AT1715" s="4">
        <f t="shared" si="1185"/>
        <v>1</v>
      </c>
      <c r="AU1715" s="6">
        <f t="shared" si="1186"/>
        <v>2</v>
      </c>
      <c r="AV1715" s="4" t="str">
        <f t="shared" si="1187"/>
        <v>C</v>
      </c>
      <c r="AW1715" s="4">
        <f t="shared" si="1188"/>
        <v>42</v>
      </c>
      <c r="AX1715" s="4" t="str">
        <f>_xlfn.XLOOKUP(AW1715,Sheet2!$Q$3:$Q$66,Sheet2!$R$3:$R$66,"**")</f>
        <v>**</v>
      </c>
      <c r="AY1715" s="4">
        <f t="shared" si="1189"/>
        <v>4</v>
      </c>
      <c r="AZ1715" s="16" t="str">
        <f t="shared" si="1190"/>
        <v>SKPDN</v>
      </c>
    </row>
    <row r="1716" spans="1:52" x14ac:dyDescent="0.35">
      <c r="B1716" s="3">
        <f t="shared" ref="B1716:B1779" si="1192">B1715+1</f>
        <v>16</v>
      </c>
      <c r="C1716" s="1">
        <f t="shared" ref="C1716:C1779" si="1193">IF(MOD(C1715,10)=7,C1715+3,C1715+1)</f>
        <v>3532</v>
      </c>
      <c r="D1716" s="2">
        <v>412</v>
      </c>
      <c r="E1716" s="2" t="str">
        <f>_xlfn.XLOOKUP(C1716,Sheet2!$N$3:$N$1000,Sheet2!$O$3:$O$1000,"")</f>
        <v/>
      </c>
      <c r="F1716" s="9" t="str">
        <f t="shared" si="1191"/>
        <v>JMP E5E</v>
      </c>
      <c r="G1716" s="4" t="str">
        <f t="shared" si="1167"/>
        <v>1</v>
      </c>
      <c r="H1716" s="4">
        <f t="shared" si="1168"/>
        <v>12</v>
      </c>
      <c r="I1716" s="6">
        <f t="shared" si="1160"/>
        <v>0</v>
      </c>
      <c r="J1716" s="6">
        <f t="shared" si="1161"/>
        <v>0</v>
      </c>
      <c r="K1716" s="6">
        <f t="shared" si="1162"/>
        <v>0</v>
      </c>
      <c r="L1716" s="6">
        <f t="shared" si="1163"/>
        <v>4</v>
      </c>
      <c r="M1716" s="6">
        <f t="shared" si="1164"/>
        <v>1</v>
      </c>
      <c r="N1716" s="6">
        <f t="shared" si="1165"/>
        <v>2</v>
      </c>
      <c r="O1716" s="13">
        <f t="shared" si="1166"/>
        <v>0</v>
      </c>
      <c r="P1716" s="4">
        <f t="shared" si="1172"/>
        <v>0</v>
      </c>
      <c r="Q1716" s="4">
        <f t="shared" si="1173"/>
        <v>0</v>
      </c>
      <c r="R1716">
        <f t="shared" si="1150"/>
        <v>12</v>
      </c>
      <c r="S1716" s="4">
        <f t="shared" si="1151"/>
        <v>1</v>
      </c>
      <c r="T1716" s="15">
        <f t="shared" si="1152"/>
        <v>0</v>
      </c>
      <c r="U1716" s="4">
        <f t="shared" si="1153"/>
        <v>0</v>
      </c>
      <c r="V1716" s="4">
        <f t="shared" si="1154"/>
        <v>0</v>
      </c>
      <c r="W1716" s="4">
        <f t="shared" si="1155"/>
        <v>1</v>
      </c>
      <c r="X1716" s="6">
        <f t="shared" si="1156"/>
        <v>0</v>
      </c>
      <c r="Y1716" s="4">
        <f t="shared" si="1157"/>
        <v>0</v>
      </c>
      <c r="Z1716" s="6">
        <f t="shared" si="1158"/>
        <v>1</v>
      </c>
      <c r="AA1716" s="18">
        <f t="shared" si="1159"/>
        <v>2</v>
      </c>
      <c r="AB1716" s="9" t="str">
        <f t="shared" si="1174"/>
        <v>E5E</v>
      </c>
      <c r="AC1716" s="9" t="str">
        <f>_xlfn.XLOOKUP(R1716,Sheet2!$H$3:$H$258,Sheet2!$I$3:$I$258,"-----")</f>
        <v>*****</v>
      </c>
      <c r="AD1716" s="9" t="str">
        <f>_xlfn.XLOOKUP(VALUE(AE1716),Sheet2!$N$3:$N$1000,Sheet2!$O$3:$O$1000,"********")</f>
        <v>E5E</v>
      </c>
      <c r="AE1716" t="str">
        <f t="shared" si="1169"/>
        <v>3544</v>
      </c>
      <c r="AF1716" s="9" t="str">
        <f>IF(R1716&lt;200,"+"&amp;TEXT(R1716,"0"),"-"&amp;TEXT(_xlfn.XLOOKUP(R1716,Sheet2!$K$3:$K$130,Sheet2!$L$3:$L$130,"-----"),"0"))</f>
        <v>+12</v>
      </c>
      <c r="AG1716" s="9" t="str">
        <f t="shared" si="1175"/>
        <v/>
      </c>
      <c r="AH1716" s="9" t="str">
        <f t="shared" si="1176"/>
        <v>JMP E5E</v>
      </c>
      <c r="AI1716" t="str">
        <f t="shared" si="1177"/>
        <v>0,E5E</v>
      </c>
      <c r="AJ1716" s="16" t="str">
        <f t="shared" si="1178"/>
        <v>E5E</v>
      </c>
      <c r="AK1716" t="str">
        <f t="shared" si="1179"/>
        <v>NEG# 0,0,SZC</v>
      </c>
      <c r="AL1716" s="4" t="str">
        <f t="shared" si="1180"/>
        <v>NEG</v>
      </c>
      <c r="AM1716" s="4" t="str">
        <f t="shared" si="1181"/>
        <v/>
      </c>
      <c r="AN1716" s="4" t="str">
        <f t="shared" si="1182"/>
        <v/>
      </c>
      <c r="AO1716" s="4" t="str">
        <f t="shared" si="1183"/>
        <v>#</v>
      </c>
      <c r="AP1716" s="15" t="str">
        <f t="shared" si="1184"/>
        <v>,SZC</v>
      </c>
      <c r="AQ1716" s="9" t="str">
        <f>_xlfn.XLOOKUP(D1716,Sheet2!$E$3:$E$101,Sheet2!$F$3:$F$101,"******************")</f>
        <v>******************</v>
      </c>
      <c r="AR1716" s="33" t="str">
        <f t="shared" si="1170"/>
        <v>DIA 0,PTR</v>
      </c>
      <c r="AS1716" s="9" t="str">
        <f t="shared" si="1171"/>
        <v>DIA</v>
      </c>
      <c r="AT1716" s="4">
        <f t="shared" si="1185"/>
        <v>0</v>
      </c>
      <c r="AU1716" s="6">
        <f t="shared" si="1186"/>
        <v>0</v>
      </c>
      <c r="AV1716" s="4" t="str">
        <f t="shared" si="1187"/>
        <v/>
      </c>
      <c r="AW1716" s="4">
        <f t="shared" si="1188"/>
        <v>12</v>
      </c>
      <c r="AX1716" s="4" t="str">
        <f>_xlfn.XLOOKUP(AW1716,Sheet2!$Q$3:$Q$66,Sheet2!$R$3:$R$66,"**")</f>
        <v>PTR</v>
      </c>
      <c r="AY1716" s="4">
        <f t="shared" si="1189"/>
        <v>1</v>
      </c>
      <c r="AZ1716" s="16" t="str">
        <f t="shared" si="1190"/>
        <v>SKPBN</v>
      </c>
    </row>
    <row r="1717" spans="1:52" x14ac:dyDescent="0.35">
      <c r="B1717" s="3">
        <v>18</v>
      </c>
      <c r="C1717" s="1">
        <f t="shared" si="1193"/>
        <v>3533</v>
      </c>
      <c r="D1717" s="2">
        <v>6256</v>
      </c>
      <c r="E1717" s="2" t="str">
        <f>_xlfn.XLOOKUP(C1717,Sheet2!$N$3:$N$1000,Sheet2!$O$3:$O$1000,"")</f>
        <v/>
      </c>
      <c r="F1717" s="9" t="str">
        <f t="shared" si="1191"/>
        <v>READ</v>
      </c>
      <c r="G1717" s="4" t="str">
        <f t="shared" si="1167"/>
        <v>14</v>
      </c>
      <c r="H1717" s="4">
        <f t="shared" si="1168"/>
        <v>256</v>
      </c>
      <c r="I1717" s="6">
        <f t="shared" si="1160"/>
        <v>0</v>
      </c>
      <c r="J1717" s="6">
        <f t="shared" si="1161"/>
        <v>0</v>
      </c>
      <c r="K1717" s="6">
        <f t="shared" si="1162"/>
        <v>6</v>
      </c>
      <c r="L1717" s="6">
        <f t="shared" si="1163"/>
        <v>2</v>
      </c>
      <c r="M1717" s="6">
        <f t="shared" si="1164"/>
        <v>5</v>
      </c>
      <c r="N1717" s="6">
        <f t="shared" si="1165"/>
        <v>6</v>
      </c>
      <c r="O1717" s="13">
        <f t="shared" si="1166"/>
        <v>1</v>
      </c>
      <c r="P1717" s="4">
        <f t="shared" si="1172"/>
        <v>0</v>
      </c>
      <c r="Q1717" s="4">
        <f t="shared" si="1173"/>
        <v>1</v>
      </c>
      <c r="R1717">
        <f t="shared" ref="R1717:R1780" si="1194">(MOD(L1717,4)*100)+(M1717*10)+N1717</f>
        <v>256</v>
      </c>
      <c r="S1717" s="4">
        <f t="shared" ref="S1717:S1780" si="1195">(MOD(K1717,2)*2)+INT(L1717/4)</f>
        <v>0</v>
      </c>
      <c r="T1717" s="15">
        <f t="shared" ref="T1717:T1780" si="1196">MOD(INT(K1717/2),2)</f>
        <v>1</v>
      </c>
      <c r="U1717" s="4">
        <f t="shared" ref="U1717:U1780" si="1197">INT(J1717/2)</f>
        <v>0</v>
      </c>
      <c r="V1717" s="4">
        <f t="shared" ref="V1717:V1780" si="1198">(MOD(J1717,2)*2)+INT(K1717/4)</f>
        <v>1</v>
      </c>
      <c r="W1717" s="4">
        <f t="shared" ref="W1717:W1780" si="1199">(MOD(K1717,4)*2)+INT(L1717/4)</f>
        <v>4</v>
      </c>
      <c r="X1717" s="6">
        <f t="shared" ref="X1717:X1780" si="1200">MOD(L1717,4)</f>
        <v>2</v>
      </c>
      <c r="Y1717" s="4">
        <f t="shared" ref="Y1717:Y1780" si="1201">INT(M1717/2)</f>
        <v>2</v>
      </c>
      <c r="Z1717" s="6">
        <f t="shared" ref="Z1717:Z1780" si="1202">MOD(M1717,2)</f>
        <v>1</v>
      </c>
      <c r="AA1717" s="18">
        <f t="shared" ref="AA1717:AA1780" si="1203">N1717</f>
        <v>6</v>
      </c>
      <c r="AB1717" s="9" t="str">
        <f t="shared" si="1174"/>
        <v>IREAD</v>
      </c>
      <c r="AC1717" s="9" t="str">
        <f>_xlfn.XLOOKUP(R1717,Sheet2!$H$3:$H$258,Sheet2!$I$3:$I$258,"-----")</f>
        <v>IREAD</v>
      </c>
      <c r="AD1717" s="9" t="str">
        <f>_xlfn.XLOOKUP(VALUE(AE1717),Sheet2!$N$3:$N$1000,Sheet2!$O$3:$O$1000,"********")</f>
        <v>E2</v>
      </c>
      <c r="AE1717" t="str">
        <f t="shared" si="1169"/>
        <v>3411</v>
      </c>
      <c r="AF1717" s="9" t="str">
        <f>IF(R1717&lt;200,"+"&amp;TEXT(R1717,"0"),"-"&amp;TEXT(_xlfn.XLOOKUP(R1717,Sheet2!$K$3:$K$130,Sheet2!$L$3:$L$130,"-----"),"0"))</f>
        <v>-122</v>
      </c>
      <c r="AG1717" s="9" t="str">
        <f t="shared" si="1175"/>
        <v>@</v>
      </c>
      <c r="AH1717" s="9" t="str">
        <f t="shared" si="1176"/>
        <v>JSR @IREAD</v>
      </c>
      <c r="AI1717" t="str">
        <f t="shared" si="1177"/>
        <v>1,@IREAD</v>
      </c>
      <c r="AJ1717" s="16" t="str">
        <f t="shared" si="1178"/>
        <v>@IREAD</v>
      </c>
      <c r="AK1717" t="str">
        <f t="shared" si="1179"/>
        <v>ADCOR# 0,1,SEZ</v>
      </c>
      <c r="AL1717" s="4" t="str">
        <f t="shared" si="1180"/>
        <v>ADC</v>
      </c>
      <c r="AM1717" s="4" t="str">
        <f t="shared" si="1181"/>
        <v>R</v>
      </c>
      <c r="AN1717" s="4" t="str">
        <f t="shared" si="1182"/>
        <v>O</v>
      </c>
      <c r="AO1717" s="4" t="str">
        <f t="shared" si="1183"/>
        <v>#</v>
      </c>
      <c r="AP1717" s="15" t="str">
        <f t="shared" si="1184"/>
        <v>,SEZ</v>
      </c>
      <c r="AQ1717" s="9" t="str">
        <f>_xlfn.XLOOKUP(D1717,Sheet2!$E$3:$E$101,Sheet2!$F$3:$F$101,"******************")</f>
        <v>READ</v>
      </c>
      <c r="AR1717" s="33" t="str">
        <f t="shared" si="1170"/>
        <v>DOBC 1,**</v>
      </c>
      <c r="AS1717" s="9" t="str">
        <f t="shared" si="1171"/>
        <v>DOBC</v>
      </c>
      <c r="AT1717" s="4">
        <f t="shared" si="1185"/>
        <v>1</v>
      </c>
      <c r="AU1717" s="6">
        <f t="shared" si="1186"/>
        <v>2</v>
      </c>
      <c r="AV1717" s="4" t="str">
        <f t="shared" si="1187"/>
        <v>C</v>
      </c>
      <c r="AW1717" s="4">
        <f t="shared" si="1188"/>
        <v>56</v>
      </c>
      <c r="AX1717" s="4" t="str">
        <f>_xlfn.XLOOKUP(AW1717,Sheet2!$Q$3:$Q$66,Sheet2!$R$3:$R$66,"**")</f>
        <v>**</v>
      </c>
      <c r="AY1717" s="4">
        <f t="shared" si="1189"/>
        <v>4</v>
      </c>
      <c r="AZ1717" s="16" t="str">
        <f t="shared" si="1190"/>
        <v>SKPDN</v>
      </c>
    </row>
    <row r="1718" spans="1:52" x14ac:dyDescent="0.35">
      <c r="B1718" s="3">
        <f t="shared" si="1192"/>
        <v>19</v>
      </c>
      <c r="C1718" s="1">
        <f t="shared" si="1193"/>
        <v>3534</v>
      </c>
      <c r="D1718" s="2">
        <v>6730</v>
      </c>
      <c r="E1718" s="2" t="str">
        <f>_xlfn.XLOOKUP(C1718,Sheet2!$N$3:$N$1000,Sheet2!$O$3:$O$1000,"")</f>
        <v/>
      </c>
      <c r="F1718" s="9" t="str">
        <f t="shared" si="1191"/>
        <v>PRGEND+400</v>
      </c>
      <c r="G1718" s="4" t="str">
        <f t="shared" si="1167"/>
        <v>15</v>
      </c>
      <c r="H1718" s="4">
        <f t="shared" si="1168"/>
        <v>330</v>
      </c>
      <c r="I1718" s="6">
        <f t="shared" si="1160"/>
        <v>0</v>
      </c>
      <c r="J1718" s="6">
        <f t="shared" si="1161"/>
        <v>0</v>
      </c>
      <c r="K1718" s="6">
        <f t="shared" si="1162"/>
        <v>6</v>
      </c>
      <c r="L1718" s="6">
        <f t="shared" si="1163"/>
        <v>7</v>
      </c>
      <c r="M1718" s="6">
        <f t="shared" si="1164"/>
        <v>3</v>
      </c>
      <c r="N1718" s="6">
        <f t="shared" si="1165"/>
        <v>0</v>
      </c>
      <c r="O1718" s="13">
        <f t="shared" si="1166"/>
        <v>1</v>
      </c>
      <c r="P1718" s="4">
        <f t="shared" si="1172"/>
        <v>0</v>
      </c>
      <c r="Q1718" s="4">
        <f t="shared" si="1173"/>
        <v>1</v>
      </c>
      <c r="R1718">
        <f t="shared" si="1194"/>
        <v>330</v>
      </c>
      <c r="S1718" s="4">
        <f t="shared" si="1195"/>
        <v>1</v>
      </c>
      <c r="T1718" s="15">
        <f t="shared" si="1196"/>
        <v>1</v>
      </c>
      <c r="U1718" s="4">
        <f t="shared" si="1197"/>
        <v>0</v>
      </c>
      <c r="V1718" s="4">
        <f t="shared" si="1198"/>
        <v>1</v>
      </c>
      <c r="W1718" s="4">
        <f t="shared" si="1199"/>
        <v>5</v>
      </c>
      <c r="X1718" s="6">
        <f t="shared" si="1200"/>
        <v>3</v>
      </c>
      <c r="Y1718" s="4">
        <f t="shared" si="1201"/>
        <v>1</v>
      </c>
      <c r="Z1718" s="6">
        <f t="shared" si="1202"/>
        <v>1</v>
      </c>
      <c r="AA1718" s="18">
        <f t="shared" si="1203"/>
        <v>0</v>
      </c>
      <c r="AB1718" s="9" t="str">
        <f t="shared" si="1174"/>
        <v>-50</v>
      </c>
      <c r="AC1718" s="9" t="str">
        <f>_xlfn.XLOOKUP(R1718,Sheet2!$H$3:$H$258,Sheet2!$I$3:$I$258,"-----")</f>
        <v>*****</v>
      </c>
      <c r="AD1718" s="9" t="str">
        <f>_xlfn.XLOOKUP(VALUE(AE1718),Sheet2!$N$3:$N$1000,Sheet2!$O$3:$O$1000,"********")</f>
        <v>********</v>
      </c>
      <c r="AE1718" t="str">
        <f t="shared" si="1169"/>
        <v>3464</v>
      </c>
      <c r="AF1718" s="9" t="str">
        <f>IF(R1718&lt;200,"+"&amp;TEXT(R1718,"0"),"-"&amp;TEXT(_xlfn.XLOOKUP(R1718,Sheet2!$K$3:$K$130,Sheet2!$L$3:$L$130,"-----"),"0"))</f>
        <v>-50</v>
      </c>
      <c r="AG1718" s="9" t="str">
        <f t="shared" si="1175"/>
        <v>@</v>
      </c>
      <c r="AH1718" s="9" t="str">
        <f t="shared" si="1176"/>
        <v>JSR @-50</v>
      </c>
      <c r="AI1718" t="str">
        <f t="shared" si="1177"/>
        <v>1,@-50</v>
      </c>
      <c r="AJ1718" s="16" t="str">
        <f t="shared" si="1178"/>
        <v>@-50</v>
      </c>
      <c r="AK1718" t="str">
        <f t="shared" si="1179"/>
        <v>SUBZS# 0,1</v>
      </c>
      <c r="AL1718" s="4" t="str">
        <f t="shared" si="1180"/>
        <v>SUB</v>
      </c>
      <c r="AM1718" s="4" t="str">
        <f t="shared" si="1181"/>
        <v>S</v>
      </c>
      <c r="AN1718" s="4" t="str">
        <f t="shared" si="1182"/>
        <v>Z</v>
      </c>
      <c r="AO1718" s="4" t="str">
        <f t="shared" si="1183"/>
        <v>#</v>
      </c>
      <c r="AP1718" s="15" t="str">
        <f t="shared" si="1184"/>
        <v/>
      </c>
      <c r="AQ1718" s="9" t="str">
        <f>_xlfn.XLOOKUP(D1718,Sheet2!$E$3:$E$101,Sheet2!$F$3:$F$101,"******************")</f>
        <v>PRGEND+400</v>
      </c>
      <c r="AR1718" s="33" t="str">
        <f t="shared" si="1170"/>
        <v>DICP 1,IBM1</v>
      </c>
      <c r="AS1718" s="9" t="str">
        <f t="shared" si="1171"/>
        <v>DICP</v>
      </c>
      <c r="AT1718" s="4">
        <f t="shared" si="1185"/>
        <v>1</v>
      </c>
      <c r="AU1718" s="6">
        <f t="shared" si="1186"/>
        <v>3</v>
      </c>
      <c r="AV1718" s="4" t="str">
        <f t="shared" si="1187"/>
        <v>P</v>
      </c>
      <c r="AW1718" s="4">
        <f t="shared" si="1188"/>
        <v>30</v>
      </c>
      <c r="AX1718" s="4" t="str">
        <f>_xlfn.XLOOKUP(AW1718,Sheet2!$Q$3:$Q$66,Sheet2!$R$3:$R$66,"**")</f>
        <v>IBM1</v>
      </c>
      <c r="AY1718" s="4">
        <f t="shared" si="1189"/>
        <v>5</v>
      </c>
      <c r="AZ1718" s="16" t="str">
        <f t="shared" si="1190"/>
        <v>SKPDZ</v>
      </c>
    </row>
    <row r="1719" spans="1:52" x14ac:dyDescent="0.35">
      <c r="B1719" s="3">
        <f t="shared" si="1192"/>
        <v>20</v>
      </c>
      <c r="C1719" s="1">
        <f t="shared" si="1193"/>
        <v>3535</v>
      </c>
      <c r="D1719" s="2">
        <v>17</v>
      </c>
      <c r="E1719" s="2" t="str">
        <f>_xlfn.XLOOKUP(C1719,Sheet2!$N$3:$N$1000,Sheet2!$O$3:$O$1000,"")</f>
        <v/>
      </c>
      <c r="F1719" s="9" t="str">
        <f t="shared" si="1191"/>
        <v>17  ;HEAD=0, SECT=0,1 SECTOR</v>
      </c>
      <c r="G1719" s="4" t="str">
        <f t="shared" si="1167"/>
        <v>0</v>
      </c>
      <c r="H1719" s="4">
        <f t="shared" si="1168"/>
        <v>17</v>
      </c>
      <c r="I1719" s="6">
        <f t="shared" si="1160"/>
        <v>0</v>
      </c>
      <c r="J1719" s="6">
        <f t="shared" si="1161"/>
        <v>0</v>
      </c>
      <c r="K1719" s="6">
        <f t="shared" si="1162"/>
        <v>0</v>
      </c>
      <c r="L1719" s="6">
        <f t="shared" si="1163"/>
        <v>0</v>
      </c>
      <c r="M1719" s="6">
        <f t="shared" si="1164"/>
        <v>1</v>
      </c>
      <c r="N1719" s="6">
        <f t="shared" si="1165"/>
        <v>7</v>
      </c>
      <c r="O1719" s="13">
        <f t="shared" si="1166"/>
        <v>0</v>
      </c>
      <c r="P1719" s="4">
        <f t="shared" si="1172"/>
        <v>0</v>
      </c>
      <c r="Q1719" s="4">
        <f t="shared" si="1173"/>
        <v>0</v>
      </c>
      <c r="R1719">
        <f t="shared" si="1194"/>
        <v>17</v>
      </c>
      <c r="S1719" s="4">
        <f t="shared" si="1195"/>
        <v>0</v>
      </c>
      <c r="T1719" s="15">
        <f t="shared" si="1196"/>
        <v>0</v>
      </c>
      <c r="U1719" s="4">
        <f t="shared" si="1197"/>
        <v>0</v>
      </c>
      <c r="V1719" s="4">
        <f t="shared" si="1198"/>
        <v>0</v>
      </c>
      <c r="W1719" s="4">
        <f t="shared" si="1199"/>
        <v>0</v>
      </c>
      <c r="X1719" s="6">
        <f t="shared" si="1200"/>
        <v>0</v>
      </c>
      <c r="Y1719" s="4">
        <f t="shared" si="1201"/>
        <v>0</v>
      </c>
      <c r="Z1719" s="6">
        <f t="shared" si="1202"/>
        <v>1</v>
      </c>
      <c r="AA1719" s="18">
        <f t="shared" si="1203"/>
        <v>7</v>
      </c>
      <c r="AB1719" s="9" t="str">
        <f t="shared" si="1174"/>
        <v>*****</v>
      </c>
      <c r="AC1719" s="9" t="str">
        <f>_xlfn.XLOOKUP(R1719,Sheet2!$H$3:$H$258,Sheet2!$I$3:$I$258,"-----")</f>
        <v>*****</v>
      </c>
      <c r="AD1719" s="9" t="str">
        <f>_xlfn.XLOOKUP(VALUE(AE1719),Sheet2!$N$3:$N$1000,Sheet2!$O$3:$O$1000,"********")</f>
        <v>********</v>
      </c>
      <c r="AE1719" t="str">
        <f t="shared" si="1169"/>
        <v>3554</v>
      </c>
      <c r="AF1719" s="9" t="str">
        <f>IF(R1719&lt;200,"+"&amp;TEXT(R1719,"0"),"-"&amp;TEXT(_xlfn.XLOOKUP(R1719,Sheet2!$K$3:$K$130,Sheet2!$L$3:$L$130,"-----"),"0"))</f>
        <v>+17</v>
      </c>
      <c r="AG1719" s="9" t="str">
        <f t="shared" si="1175"/>
        <v/>
      </c>
      <c r="AH1719" s="9" t="str">
        <f t="shared" si="1176"/>
        <v>JMP *****</v>
      </c>
      <c r="AI1719" t="str">
        <f t="shared" si="1177"/>
        <v>0,*****</v>
      </c>
      <c r="AJ1719" s="16" t="str">
        <f t="shared" si="1178"/>
        <v>*****</v>
      </c>
      <c r="AK1719" t="str">
        <f t="shared" si="1179"/>
        <v>COM# 0,0,SBN</v>
      </c>
      <c r="AL1719" s="4" t="str">
        <f t="shared" si="1180"/>
        <v>COM</v>
      </c>
      <c r="AM1719" s="4" t="str">
        <f t="shared" si="1181"/>
        <v/>
      </c>
      <c r="AN1719" s="4" t="str">
        <f t="shared" si="1182"/>
        <v/>
      </c>
      <c r="AO1719" s="4" t="str">
        <f t="shared" si="1183"/>
        <v>#</v>
      </c>
      <c r="AP1719" s="15" t="str">
        <f t="shared" si="1184"/>
        <v>,SBN</v>
      </c>
      <c r="AQ1719" s="9" t="str">
        <f>_xlfn.XLOOKUP(D1719,Sheet2!$E$3:$E$101,Sheet2!$F$3:$F$101,"******************")</f>
        <v>17  ;HEAD=0, SECT=0,1 SECTOR</v>
      </c>
      <c r="AR1719" s="33" t="str">
        <f t="shared" si="1170"/>
        <v>NIO LPT</v>
      </c>
      <c r="AS1719" s="9" t="str">
        <f t="shared" si="1171"/>
        <v>DOC</v>
      </c>
      <c r="AT1719" s="4">
        <f t="shared" si="1185"/>
        <v>0</v>
      </c>
      <c r="AU1719" s="6">
        <f t="shared" si="1186"/>
        <v>0</v>
      </c>
      <c r="AV1719" s="4" t="str">
        <f t="shared" si="1187"/>
        <v/>
      </c>
      <c r="AW1719" s="4">
        <f t="shared" si="1188"/>
        <v>17</v>
      </c>
      <c r="AX1719" s="4" t="str">
        <f>_xlfn.XLOOKUP(AW1719,Sheet2!$Q$3:$Q$66,Sheet2!$R$3:$R$66,"**")</f>
        <v>LPT</v>
      </c>
      <c r="AY1719" s="4">
        <f t="shared" si="1189"/>
        <v>0</v>
      </c>
      <c r="AZ1719" s="16" t="str">
        <f t="shared" si="1190"/>
        <v>SKPBN</v>
      </c>
    </row>
    <row r="1720" spans="1:52" x14ac:dyDescent="0.35">
      <c r="B1720" s="3">
        <f t="shared" si="1192"/>
        <v>21</v>
      </c>
      <c r="C1720" s="1">
        <f t="shared" si="1193"/>
        <v>3536</v>
      </c>
      <c r="D1720" s="2">
        <v>6242</v>
      </c>
      <c r="E1720" s="2" t="str">
        <f>_xlfn.XLOOKUP(C1720,Sheet2!$N$3:$N$1000,Sheet2!$O$3:$O$1000,"")</f>
        <v/>
      </c>
      <c r="F1720" s="9" t="str">
        <f t="shared" si="1191"/>
        <v>EHALT</v>
      </c>
      <c r="G1720" s="4" t="str">
        <f t="shared" si="1167"/>
        <v>14</v>
      </c>
      <c r="H1720" s="4">
        <f t="shared" si="1168"/>
        <v>242</v>
      </c>
      <c r="I1720" s="6">
        <f t="shared" si="1160"/>
        <v>0</v>
      </c>
      <c r="J1720" s="6">
        <f t="shared" si="1161"/>
        <v>0</v>
      </c>
      <c r="K1720" s="6">
        <f t="shared" si="1162"/>
        <v>6</v>
      </c>
      <c r="L1720" s="6">
        <f t="shared" si="1163"/>
        <v>2</v>
      </c>
      <c r="M1720" s="6">
        <f t="shared" si="1164"/>
        <v>4</v>
      </c>
      <c r="N1720" s="6">
        <f t="shared" si="1165"/>
        <v>2</v>
      </c>
      <c r="O1720" s="13">
        <f t="shared" si="1166"/>
        <v>1</v>
      </c>
      <c r="P1720" s="4">
        <f t="shared" si="1172"/>
        <v>0</v>
      </c>
      <c r="Q1720" s="4">
        <f t="shared" si="1173"/>
        <v>1</v>
      </c>
      <c r="R1720">
        <f t="shared" si="1194"/>
        <v>242</v>
      </c>
      <c r="S1720" s="4">
        <f t="shared" si="1195"/>
        <v>0</v>
      </c>
      <c r="T1720" s="15">
        <f t="shared" si="1196"/>
        <v>1</v>
      </c>
      <c r="U1720" s="4">
        <f t="shared" si="1197"/>
        <v>0</v>
      </c>
      <c r="V1720" s="4">
        <f t="shared" si="1198"/>
        <v>1</v>
      </c>
      <c r="W1720" s="4">
        <f t="shared" si="1199"/>
        <v>4</v>
      </c>
      <c r="X1720" s="6">
        <f t="shared" si="1200"/>
        <v>2</v>
      </c>
      <c r="Y1720" s="4">
        <f t="shared" si="1201"/>
        <v>2</v>
      </c>
      <c r="Z1720" s="6">
        <f t="shared" si="1202"/>
        <v>0</v>
      </c>
      <c r="AA1720" s="18">
        <f t="shared" si="1203"/>
        <v>2</v>
      </c>
      <c r="AB1720" s="9" t="str">
        <f t="shared" si="1174"/>
        <v>I.EHA</v>
      </c>
      <c r="AC1720" s="9" t="str">
        <f>_xlfn.XLOOKUP(R1720,Sheet2!$H$3:$H$258,Sheet2!$I$3:$I$258,"-----")</f>
        <v>I.EHA</v>
      </c>
      <c r="AD1720" s="9" t="str">
        <f>_xlfn.XLOOKUP(VALUE(AE1720),Sheet2!$N$3:$N$1000,Sheet2!$O$3:$O$1000,"********")</f>
        <v>********</v>
      </c>
      <c r="AE1720" t="str">
        <f t="shared" si="1169"/>
        <v>3400</v>
      </c>
      <c r="AF1720" s="9" t="str">
        <f>IF(R1720&lt;200,"+"&amp;TEXT(R1720,"0"),"-"&amp;TEXT(_xlfn.XLOOKUP(R1720,Sheet2!$K$3:$K$130,Sheet2!$L$3:$L$130,"-----"),"0"))</f>
        <v>-136</v>
      </c>
      <c r="AG1720" s="9" t="str">
        <f t="shared" si="1175"/>
        <v>@</v>
      </c>
      <c r="AH1720" s="9" t="str">
        <f t="shared" si="1176"/>
        <v>JSR @I.EHA</v>
      </c>
      <c r="AI1720" t="str">
        <f t="shared" si="1177"/>
        <v>1,@I.EHA</v>
      </c>
      <c r="AJ1720" s="16" t="str">
        <f t="shared" si="1178"/>
        <v>@I.EHA</v>
      </c>
      <c r="AK1720" t="str">
        <f t="shared" si="1179"/>
        <v>ADCOR 0,1,SZC</v>
      </c>
      <c r="AL1720" s="4" t="str">
        <f t="shared" si="1180"/>
        <v>ADC</v>
      </c>
      <c r="AM1720" s="4" t="str">
        <f t="shared" si="1181"/>
        <v>R</v>
      </c>
      <c r="AN1720" s="4" t="str">
        <f t="shared" si="1182"/>
        <v>O</v>
      </c>
      <c r="AO1720" s="4" t="str">
        <f t="shared" si="1183"/>
        <v/>
      </c>
      <c r="AP1720" s="15" t="str">
        <f t="shared" si="1184"/>
        <v>,SZC</v>
      </c>
      <c r="AQ1720" s="9" t="str">
        <f>_xlfn.XLOOKUP(D1720,Sheet2!$E$3:$E$101,Sheet2!$F$3:$F$101,"******************")</f>
        <v>EHALT</v>
      </c>
      <c r="AR1720" s="33" t="str">
        <f t="shared" si="1170"/>
        <v>DOBC 1,**</v>
      </c>
      <c r="AS1720" s="9" t="str">
        <f t="shared" si="1171"/>
        <v>DOBC</v>
      </c>
      <c r="AT1720" s="4">
        <f t="shared" si="1185"/>
        <v>1</v>
      </c>
      <c r="AU1720" s="6">
        <f t="shared" si="1186"/>
        <v>2</v>
      </c>
      <c r="AV1720" s="4" t="str">
        <f t="shared" si="1187"/>
        <v>C</v>
      </c>
      <c r="AW1720" s="4">
        <f t="shared" si="1188"/>
        <v>42</v>
      </c>
      <c r="AX1720" s="4" t="str">
        <f>_xlfn.XLOOKUP(AW1720,Sheet2!$Q$3:$Q$66,Sheet2!$R$3:$R$66,"**")</f>
        <v>**</v>
      </c>
      <c r="AY1720" s="4">
        <f t="shared" si="1189"/>
        <v>4</v>
      </c>
      <c r="AZ1720" s="16" t="str">
        <f t="shared" si="1190"/>
        <v>SKPDN</v>
      </c>
    </row>
    <row r="1721" spans="1:52" x14ac:dyDescent="0.35">
      <c r="B1721" s="3">
        <f t="shared" si="1192"/>
        <v>22</v>
      </c>
      <c r="C1721" s="1">
        <f t="shared" si="1193"/>
        <v>3537</v>
      </c>
      <c r="D1721" s="2">
        <v>405</v>
      </c>
      <c r="E1721" s="2" t="str">
        <f>_xlfn.XLOOKUP(C1721,Sheet2!$N$3:$N$1000,Sheet2!$O$3:$O$1000,"")</f>
        <v/>
      </c>
      <c r="F1721" s="9" t="str">
        <f t="shared" si="1191"/>
        <v>JMP E5E</v>
      </c>
      <c r="G1721" s="4" t="str">
        <f t="shared" si="1167"/>
        <v>1</v>
      </c>
      <c r="H1721" s="4">
        <f t="shared" si="1168"/>
        <v>5</v>
      </c>
      <c r="I1721" s="6">
        <f t="shared" ref="I1721:I1784" si="1204">MOD(INT(D1721/100000),10)</f>
        <v>0</v>
      </c>
      <c r="J1721" s="6">
        <f t="shared" ref="J1721:J1784" si="1205">MOD(INT(D1721/10000),10)</f>
        <v>0</v>
      </c>
      <c r="K1721" s="6">
        <f t="shared" ref="K1721:K1784" si="1206">MOD(INT(D1721/1000),10)</f>
        <v>0</v>
      </c>
      <c r="L1721" s="6">
        <f t="shared" ref="L1721:L1784" si="1207">MOD(INT(D1721/100),10)</f>
        <v>4</v>
      </c>
      <c r="M1721" s="6">
        <f t="shared" ref="M1721:M1784" si="1208">MOD(INT(D1721/10),10)</f>
        <v>0</v>
      </c>
      <c r="N1721" s="6">
        <f t="shared" ref="N1721:N1784" si="1209">MOD(D1721,10)</f>
        <v>5</v>
      </c>
      <c r="O1721" s="13">
        <f t="shared" ref="O1721:O1784" si="1210">INT(K1721/4)+(J1721*2)+(I1721*16)</f>
        <v>0</v>
      </c>
      <c r="P1721" s="4">
        <f t="shared" si="1172"/>
        <v>0</v>
      </c>
      <c r="Q1721" s="4">
        <f t="shared" si="1173"/>
        <v>0</v>
      </c>
      <c r="R1721">
        <f t="shared" si="1194"/>
        <v>5</v>
      </c>
      <c r="S1721" s="4">
        <f t="shared" si="1195"/>
        <v>1</v>
      </c>
      <c r="T1721" s="15">
        <f t="shared" si="1196"/>
        <v>0</v>
      </c>
      <c r="U1721" s="4">
        <f t="shared" si="1197"/>
        <v>0</v>
      </c>
      <c r="V1721" s="4">
        <f t="shared" si="1198"/>
        <v>0</v>
      </c>
      <c r="W1721" s="4">
        <f t="shared" si="1199"/>
        <v>1</v>
      </c>
      <c r="X1721" s="6">
        <f t="shared" si="1200"/>
        <v>0</v>
      </c>
      <c r="Y1721" s="4">
        <f t="shared" si="1201"/>
        <v>0</v>
      </c>
      <c r="Z1721" s="6">
        <f t="shared" si="1202"/>
        <v>0</v>
      </c>
      <c r="AA1721" s="18">
        <f t="shared" si="1203"/>
        <v>5</v>
      </c>
      <c r="AB1721" s="9" t="str">
        <f t="shared" si="1174"/>
        <v>E5E</v>
      </c>
      <c r="AC1721" s="9" t="str">
        <f>_xlfn.XLOOKUP(R1721,Sheet2!$H$3:$H$258,Sheet2!$I$3:$I$258,"-----")</f>
        <v>*****</v>
      </c>
      <c r="AD1721" s="9" t="str">
        <f>_xlfn.XLOOKUP(VALUE(AE1721),Sheet2!$N$3:$N$1000,Sheet2!$O$3:$O$1000,"********")</f>
        <v>E5E</v>
      </c>
      <c r="AE1721" t="str">
        <f t="shared" si="1169"/>
        <v>3544</v>
      </c>
      <c r="AF1721" s="9" t="str">
        <f>IF(R1721&lt;200,"+"&amp;TEXT(R1721,"0"),"-"&amp;TEXT(_xlfn.XLOOKUP(R1721,Sheet2!$K$3:$K$130,Sheet2!$L$3:$L$130,"-----"),"0"))</f>
        <v>+5</v>
      </c>
      <c r="AG1721" s="9" t="str">
        <f t="shared" si="1175"/>
        <v/>
      </c>
      <c r="AH1721" s="9" t="str">
        <f t="shared" si="1176"/>
        <v>JMP E5E</v>
      </c>
      <c r="AI1721" t="str">
        <f t="shared" si="1177"/>
        <v>0,E5E</v>
      </c>
      <c r="AJ1721" s="16" t="str">
        <f t="shared" si="1178"/>
        <v>E5E</v>
      </c>
      <c r="AK1721" t="str">
        <f t="shared" si="1179"/>
        <v>NEG 0,0,SNR</v>
      </c>
      <c r="AL1721" s="4" t="str">
        <f t="shared" si="1180"/>
        <v>NEG</v>
      </c>
      <c r="AM1721" s="4" t="str">
        <f t="shared" si="1181"/>
        <v/>
      </c>
      <c r="AN1721" s="4" t="str">
        <f t="shared" si="1182"/>
        <v/>
      </c>
      <c r="AO1721" s="4" t="str">
        <f t="shared" si="1183"/>
        <v/>
      </c>
      <c r="AP1721" s="15" t="str">
        <f t="shared" si="1184"/>
        <v>,SNR</v>
      </c>
      <c r="AQ1721" s="9" t="str">
        <f>_xlfn.XLOOKUP(D1721,Sheet2!$E$3:$E$101,Sheet2!$F$3:$F$101,"******************")</f>
        <v>******************</v>
      </c>
      <c r="AR1721" s="33" t="str">
        <f t="shared" si="1170"/>
        <v>DIA 0,0</v>
      </c>
      <c r="AS1721" s="9" t="str">
        <f t="shared" si="1171"/>
        <v>DIA</v>
      </c>
      <c r="AT1721" s="4">
        <f t="shared" si="1185"/>
        <v>0</v>
      </c>
      <c r="AU1721" s="6">
        <f t="shared" si="1186"/>
        <v>0</v>
      </c>
      <c r="AV1721" s="4" t="str">
        <f t="shared" si="1187"/>
        <v/>
      </c>
      <c r="AW1721" s="4">
        <f t="shared" si="1188"/>
        <v>5</v>
      </c>
      <c r="AX1721" s="4">
        <f>_xlfn.XLOOKUP(AW1721,Sheet2!$Q$3:$Q$66,Sheet2!$R$3:$R$66,"**")</f>
        <v>0</v>
      </c>
      <c r="AY1721" s="4">
        <f t="shared" si="1189"/>
        <v>1</v>
      </c>
      <c r="AZ1721" s="16" t="str">
        <f t="shared" si="1190"/>
        <v>SKPBN</v>
      </c>
    </row>
    <row r="1722" spans="1:52" x14ac:dyDescent="0.35">
      <c r="B1722" s="3">
        <v>24</v>
      </c>
      <c r="C1722" s="1">
        <f t="shared" si="1193"/>
        <v>3540</v>
      </c>
      <c r="D1722" s="2">
        <v>6260</v>
      </c>
      <c r="E1722" s="2" t="str">
        <f>_xlfn.XLOOKUP(C1722,Sheet2!$N$3:$N$1000,Sheet2!$O$3:$O$1000,"")</f>
        <v/>
      </c>
      <c r="F1722" s="9" t="str">
        <f t="shared" si="1191"/>
        <v>CHECK</v>
      </c>
      <c r="G1722" s="4" t="str">
        <f t="shared" si="1167"/>
        <v>14</v>
      </c>
      <c r="H1722" s="4">
        <f t="shared" si="1168"/>
        <v>260</v>
      </c>
      <c r="I1722" s="6">
        <f t="shared" si="1204"/>
        <v>0</v>
      </c>
      <c r="J1722" s="6">
        <f t="shared" si="1205"/>
        <v>0</v>
      </c>
      <c r="K1722" s="6">
        <f t="shared" si="1206"/>
        <v>6</v>
      </c>
      <c r="L1722" s="6">
        <f t="shared" si="1207"/>
        <v>2</v>
      </c>
      <c r="M1722" s="6">
        <f t="shared" si="1208"/>
        <v>6</v>
      </c>
      <c r="N1722" s="6">
        <f t="shared" si="1209"/>
        <v>0</v>
      </c>
      <c r="O1722" s="13">
        <f t="shared" si="1210"/>
        <v>1</v>
      </c>
      <c r="P1722" s="4">
        <f t="shared" si="1172"/>
        <v>0</v>
      </c>
      <c r="Q1722" s="4">
        <f t="shared" si="1173"/>
        <v>1</v>
      </c>
      <c r="R1722">
        <f t="shared" si="1194"/>
        <v>260</v>
      </c>
      <c r="S1722" s="4">
        <f t="shared" si="1195"/>
        <v>0</v>
      </c>
      <c r="T1722" s="15">
        <f t="shared" si="1196"/>
        <v>1</v>
      </c>
      <c r="U1722" s="4">
        <f t="shared" si="1197"/>
        <v>0</v>
      </c>
      <c r="V1722" s="4">
        <f t="shared" si="1198"/>
        <v>1</v>
      </c>
      <c r="W1722" s="4">
        <f t="shared" si="1199"/>
        <v>4</v>
      </c>
      <c r="X1722" s="6">
        <f t="shared" si="1200"/>
        <v>2</v>
      </c>
      <c r="Y1722" s="4">
        <f t="shared" si="1201"/>
        <v>3</v>
      </c>
      <c r="Z1722" s="6">
        <f t="shared" si="1202"/>
        <v>0</v>
      </c>
      <c r="AA1722" s="18">
        <f t="shared" si="1203"/>
        <v>0</v>
      </c>
      <c r="AB1722" s="9" t="str">
        <f t="shared" si="1174"/>
        <v>ICHK</v>
      </c>
      <c r="AC1722" s="9" t="str">
        <f>_xlfn.XLOOKUP(R1722,Sheet2!$H$3:$H$258,Sheet2!$I$3:$I$258,"-----")</f>
        <v>ICHK</v>
      </c>
      <c r="AD1722" s="9" t="str">
        <f>_xlfn.XLOOKUP(VALUE(AE1722),Sheet2!$N$3:$N$1000,Sheet2!$O$3:$O$1000,"********")</f>
        <v>********</v>
      </c>
      <c r="AE1722" t="str">
        <f t="shared" si="1169"/>
        <v>3420</v>
      </c>
      <c r="AF1722" s="9" t="str">
        <f>IF(R1722&lt;200,"+"&amp;TEXT(R1722,"0"),"-"&amp;TEXT(_xlfn.XLOOKUP(R1722,Sheet2!$K$3:$K$130,Sheet2!$L$3:$L$130,"-----"),"0"))</f>
        <v>-120</v>
      </c>
      <c r="AG1722" s="9" t="str">
        <f t="shared" si="1175"/>
        <v>@</v>
      </c>
      <c r="AH1722" s="9" t="str">
        <f t="shared" si="1176"/>
        <v>JSR @ICHK</v>
      </c>
      <c r="AI1722" t="str">
        <f t="shared" si="1177"/>
        <v>1,@ICHK</v>
      </c>
      <c r="AJ1722" s="16" t="str">
        <f t="shared" si="1178"/>
        <v>@ICHK</v>
      </c>
      <c r="AK1722" t="str">
        <f t="shared" si="1179"/>
        <v>ADCCR 0,1</v>
      </c>
      <c r="AL1722" s="4" t="str">
        <f t="shared" si="1180"/>
        <v>ADC</v>
      </c>
      <c r="AM1722" s="4" t="str">
        <f t="shared" si="1181"/>
        <v>R</v>
      </c>
      <c r="AN1722" s="4" t="str">
        <f t="shared" si="1182"/>
        <v>C</v>
      </c>
      <c r="AO1722" s="4" t="str">
        <f t="shared" si="1183"/>
        <v/>
      </c>
      <c r="AP1722" s="15" t="str">
        <f t="shared" si="1184"/>
        <v/>
      </c>
      <c r="AQ1722" s="9" t="str">
        <f>_xlfn.XLOOKUP(D1722,Sheet2!$E$3:$E$101,Sheet2!$F$3:$F$101,"******************")</f>
        <v>CHECK</v>
      </c>
      <c r="AR1722" s="33" t="str">
        <f t="shared" si="1170"/>
        <v>DOBC 1,**</v>
      </c>
      <c r="AS1722" s="9" t="str">
        <f t="shared" si="1171"/>
        <v>DOBC</v>
      </c>
      <c r="AT1722" s="4">
        <f t="shared" si="1185"/>
        <v>1</v>
      </c>
      <c r="AU1722" s="6">
        <f t="shared" si="1186"/>
        <v>2</v>
      </c>
      <c r="AV1722" s="4" t="str">
        <f t="shared" si="1187"/>
        <v>C</v>
      </c>
      <c r="AW1722" s="4">
        <f t="shared" si="1188"/>
        <v>60</v>
      </c>
      <c r="AX1722" s="4" t="str">
        <f>_xlfn.XLOOKUP(AW1722,Sheet2!$Q$3:$Q$66,Sheet2!$R$3:$R$66,"**")</f>
        <v>**</v>
      </c>
      <c r="AY1722" s="4">
        <f t="shared" si="1189"/>
        <v>4</v>
      </c>
      <c r="AZ1722" s="16" t="str">
        <f t="shared" si="1190"/>
        <v>SKPDN</v>
      </c>
    </row>
    <row r="1723" spans="1:52" x14ac:dyDescent="0.35">
      <c r="B1723" s="3">
        <f t="shared" si="1192"/>
        <v>25</v>
      </c>
      <c r="C1723" s="1">
        <f t="shared" si="1193"/>
        <v>3541</v>
      </c>
      <c r="D1723" s="2">
        <v>6330</v>
      </c>
      <c r="E1723" s="2" t="str">
        <f>_xlfn.XLOOKUP(C1723,Sheet2!$N$3:$N$1000,Sheet2!$O$3:$O$1000,"")</f>
        <v/>
      </c>
      <c r="F1723" s="9" t="str">
        <f t="shared" si="1191"/>
        <v>PRGEND</v>
      </c>
      <c r="G1723" s="4" t="str">
        <f t="shared" si="1167"/>
        <v>14</v>
      </c>
      <c r="H1723" s="4">
        <f t="shared" si="1168"/>
        <v>330</v>
      </c>
      <c r="I1723" s="6">
        <f t="shared" si="1204"/>
        <v>0</v>
      </c>
      <c r="J1723" s="6">
        <f t="shared" si="1205"/>
        <v>0</v>
      </c>
      <c r="K1723" s="6">
        <f t="shared" si="1206"/>
        <v>6</v>
      </c>
      <c r="L1723" s="6">
        <f t="shared" si="1207"/>
        <v>3</v>
      </c>
      <c r="M1723" s="6">
        <f t="shared" si="1208"/>
        <v>3</v>
      </c>
      <c r="N1723" s="6">
        <f t="shared" si="1209"/>
        <v>0</v>
      </c>
      <c r="O1723" s="13">
        <f t="shared" si="1210"/>
        <v>1</v>
      </c>
      <c r="P1723" s="4">
        <f t="shared" si="1172"/>
        <v>0</v>
      </c>
      <c r="Q1723" s="4">
        <f t="shared" si="1173"/>
        <v>1</v>
      </c>
      <c r="R1723">
        <f t="shared" si="1194"/>
        <v>330</v>
      </c>
      <c r="S1723" s="4">
        <f t="shared" si="1195"/>
        <v>0</v>
      </c>
      <c r="T1723" s="15">
        <f t="shared" si="1196"/>
        <v>1</v>
      </c>
      <c r="U1723" s="4">
        <f t="shared" si="1197"/>
        <v>0</v>
      </c>
      <c r="V1723" s="4">
        <f t="shared" si="1198"/>
        <v>1</v>
      </c>
      <c r="W1723" s="4">
        <f t="shared" si="1199"/>
        <v>4</v>
      </c>
      <c r="X1723" s="6">
        <f t="shared" si="1200"/>
        <v>3</v>
      </c>
      <c r="Y1723" s="4">
        <f t="shared" si="1201"/>
        <v>1</v>
      </c>
      <c r="Z1723" s="6">
        <f t="shared" si="1202"/>
        <v>1</v>
      </c>
      <c r="AA1723" s="18">
        <f t="shared" si="1203"/>
        <v>0</v>
      </c>
      <c r="AB1723" s="9" t="str">
        <f t="shared" si="1174"/>
        <v>*****</v>
      </c>
      <c r="AC1723" s="9" t="str">
        <f>_xlfn.XLOOKUP(R1723,Sheet2!$H$3:$H$258,Sheet2!$I$3:$I$258,"-----")</f>
        <v>*****</v>
      </c>
      <c r="AD1723" s="9" t="str">
        <f>_xlfn.XLOOKUP(VALUE(AE1723),Sheet2!$N$3:$N$1000,Sheet2!$O$3:$O$1000,"********")</f>
        <v>********</v>
      </c>
      <c r="AE1723" t="str">
        <f t="shared" si="1169"/>
        <v>3471</v>
      </c>
      <c r="AF1723" s="9" t="str">
        <f>IF(R1723&lt;200,"+"&amp;TEXT(R1723,"0"),"-"&amp;TEXT(_xlfn.XLOOKUP(R1723,Sheet2!$K$3:$K$130,Sheet2!$L$3:$L$130,"-----"),"0"))</f>
        <v>-50</v>
      </c>
      <c r="AG1723" s="9" t="str">
        <f t="shared" si="1175"/>
        <v>@</v>
      </c>
      <c r="AH1723" s="9" t="str">
        <f t="shared" si="1176"/>
        <v>JSR @*****</v>
      </c>
      <c r="AI1723" t="str">
        <f t="shared" si="1177"/>
        <v>1,@*****</v>
      </c>
      <c r="AJ1723" s="16" t="str">
        <f t="shared" si="1178"/>
        <v>@*****</v>
      </c>
      <c r="AK1723" t="str">
        <f t="shared" si="1179"/>
        <v>ADCZS# 0,1</v>
      </c>
      <c r="AL1723" s="4" t="str">
        <f t="shared" si="1180"/>
        <v>ADC</v>
      </c>
      <c r="AM1723" s="4" t="str">
        <f t="shared" si="1181"/>
        <v>S</v>
      </c>
      <c r="AN1723" s="4" t="str">
        <f t="shared" si="1182"/>
        <v>Z</v>
      </c>
      <c r="AO1723" s="4" t="str">
        <f t="shared" si="1183"/>
        <v>#</v>
      </c>
      <c r="AP1723" s="15" t="str">
        <f t="shared" si="1184"/>
        <v/>
      </c>
      <c r="AQ1723" s="9" t="str">
        <f>_xlfn.XLOOKUP(D1723,Sheet2!$E$3:$E$101,Sheet2!$F$3:$F$101,"******************")</f>
        <v>PRGEND</v>
      </c>
      <c r="AR1723" s="33" t="str">
        <f t="shared" si="1170"/>
        <v>DOBP 1,IBM1</v>
      </c>
      <c r="AS1723" s="9" t="str">
        <f t="shared" si="1171"/>
        <v>DOBP</v>
      </c>
      <c r="AT1723" s="4">
        <f t="shared" si="1185"/>
        <v>1</v>
      </c>
      <c r="AU1723" s="6">
        <f t="shared" si="1186"/>
        <v>3</v>
      </c>
      <c r="AV1723" s="4" t="str">
        <f t="shared" si="1187"/>
        <v>P</v>
      </c>
      <c r="AW1723" s="4">
        <f t="shared" si="1188"/>
        <v>30</v>
      </c>
      <c r="AX1723" s="4" t="str">
        <f>_xlfn.XLOOKUP(AW1723,Sheet2!$Q$3:$Q$66,Sheet2!$R$3:$R$66,"**")</f>
        <v>IBM1</v>
      </c>
      <c r="AY1723" s="4">
        <f t="shared" si="1189"/>
        <v>4</v>
      </c>
      <c r="AZ1723" s="16" t="str">
        <f t="shared" si="1190"/>
        <v>SKPDZ</v>
      </c>
    </row>
    <row r="1724" spans="1:52" x14ac:dyDescent="0.35">
      <c r="B1724" s="3">
        <f t="shared" si="1192"/>
        <v>26</v>
      </c>
      <c r="C1724" s="1">
        <f t="shared" si="1193"/>
        <v>3542</v>
      </c>
      <c r="D1724" s="2">
        <v>6730</v>
      </c>
      <c r="E1724" s="2" t="str">
        <f>_xlfn.XLOOKUP(C1724,Sheet2!$N$3:$N$1000,Sheet2!$O$3:$O$1000,"")</f>
        <v/>
      </c>
      <c r="F1724" s="9" t="str">
        <f t="shared" si="1191"/>
        <v>PRGEND+400</v>
      </c>
      <c r="G1724" s="4" t="str">
        <f t="shared" si="1167"/>
        <v>15</v>
      </c>
      <c r="H1724" s="4">
        <f t="shared" si="1168"/>
        <v>330</v>
      </c>
      <c r="I1724" s="6">
        <f t="shared" si="1204"/>
        <v>0</v>
      </c>
      <c r="J1724" s="6">
        <f t="shared" si="1205"/>
        <v>0</v>
      </c>
      <c r="K1724" s="6">
        <f t="shared" si="1206"/>
        <v>6</v>
      </c>
      <c r="L1724" s="6">
        <f t="shared" si="1207"/>
        <v>7</v>
      </c>
      <c r="M1724" s="6">
        <f t="shared" si="1208"/>
        <v>3</v>
      </c>
      <c r="N1724" s="6">
        <f t="shared" si="1209"/>
        <v>0</v>
      </c>
      <c r="O1724" s="13">
        <f t="shared" si="1210"/>
        <v>1</v>
      </c>
      <c r="P1724" s="4">
        <f t="shared" si="1172"/>
        <v>0</v>
      </c>
      <c r="Q1724" s="4">
        <f t="shared" si="1173"/>
        <v>1</v>
      </c>
      <c r="R1724">
        <f t="shared" si="1194"/>
        <v>330</v>
      </c>
      <c r="S1724" s="4">
        <f t="shared" si="1195"/>
        <v>1</v>
      </c>
      <c r="T1724" s="15">
        <f t="shared" si="1196"/>
        <v>1</v>
      </c>
      <c r="U1724" s="4">
        <f t="shared" si="1197"/>
        <v>0</v>
      </c>
      <c r="V1724" s="4">
        <f t="shared" si="1198"/>
        <v>1</v>
      </c>
      <c r="W1724" s="4">
        <f t="shared" si="1199"/>
        <v>5</v>
      </c>
      <c r="X1724" s="6">
        <f t="shared" si="1200"/>
        <v>3</v>
      </c>
      <c r="Y1724" s="4">
        <f t="shared" si="1201"/>
        <v>1</v>
      </c>
      <c r="Z1724" s="6">
        <f t="shared" si="1202"/>
        <v>1</v>
      </c>
      <c r="AA1724" s="18">
        <f t="shared" si="1203"/>
        <v>0</v>
      </c>
      <c r="AB1724" s="9" t="str">
        <f t="shared" si="1174"/>
        <v>-50</v>
      </c>
      <c r="AC1724" s="9" t="str">
        <f>_xlfn.XLOOKUP(R1724,Sheet2!$H$3:$H$258,Sheet2!$I$3:$I$258,"-----")</f>
        <v>*****</v>
      </c>
      <c r="AD1724" s="9" t="str">
        <f>_xlfn.XLOOKUP(VALUE(AE1724),Sheet2!$N$3:$N$1000,Sheet2!$O$3:$O$1000,"********")</f>
        <v>********</v>
      </c>
      <c r="AE1724" t="str">
        <f t="shared" si="1169"/>
        <v>3472</v>
      </c>
      <c r="AF1724" s="9" t="str">
        <f>IF(R1724&lt;200,"+"&amp;TEXT(R1724,"0"),"-"&amp;TEXT(_xlfn.XLOOKUP(R1724,Sheet2!$K$3:$K$130,Sheet2!$L$3:$L$130,"-----"),"0"))</f>
        <v>-50</v>
      </c>
      <c r="AG1724" s="9" t="str">
        <f t="shared" si="1175"/>
        <v>@</v>
      </c>
      <c r="AH1724" s="9" t="str">
        <f t="shared" si="1176"/>
        <v>JSR @-50</v>
      </c>
      <c r="AI1724" t="str">
        <f t="shared" si="1177"/>
        <v>1,@-50</v>
      </c>
      <c r="AJ1724" s="16" t="str">
        <f t="shared" si="1178"/>
        <v>@-50</v>
      </c>
      <c r="AK1724" t="str">
        <f t="shared" si="1179"/>
        <v>SUBZS# 0,1</v>
      </c>
      <c r="AL1724" s="4" t="str">
        <f t="shared" si="1180"/>
        <v>SUB</v>
      </c>
      <c r="AM1724" s="4" t="str">
        <f t="shared" si="1181"/>
        <v>S</v>
      </c>
      <c r="AN1724" s="4" t="str">
        <f t="shared" si="1182"/>
        <v>Z</v>
      </c>
      <c r="AO1724" s="4" t="str">
        <f t="shared" si="1183"/>
        <v>#</v>
      </c>
      <c r="AP1724" s="15" t="str">
        <f t="shared" si="1184"/>
        <v/>
      </c>
      <c r="AQ1724" s="9" t="str">
        <f>_xlfn.XLOOKUP(D1724,Sheet2!$E$3:$E$101,Sheet2!$F$3:$F$101,"******************")</f>
        <v>PRGEND+400</v>
      </c>
      <c r="AR1724" s="33" t="str">
        <f t="shared" si="1170"/>
        <v>DICP 1,IBM1</v>
      </c>
      <c r="AS1724" s="9" t="str">
        <f t="shared" si="1171"/>
        <v>DICP</v>
      </c>
      <c r="AT1724" s="4">
        <f t="shared" si="1185"/>
        <v>1</v>
      </c>
      <c r="AU1724" s="6">
        <f t="shared" si="1186"/>
        <v>3</v>
      </c>
      <c r="AV1724" s="4" t="str">
        <f t="shared" si="1187"/>
        <v>P</v>
      </c>
      <c r="AW1724" s="4">
        <f t="shared" si="1188"/>
        <v>30</v>
      </c>
      <c r="AX1724" s="4" t="str">
        <f>_xlfn.XLOOKUP(AW1724,Sheet2!$Q$3:$Q$66,Sheet2!$R$3:$R$66,"**")</f>
        <v>IBM1</v>
      </c>
      <c r="AY1724" s="4">
        <f t="shared" si="1189"/>
        <v>5</v>
      </c>
      <c r="AZ1724" s="16" t="str">
        <f t="shared" si="1190"/>
        <v>SKPDZ</v>
      </c>
    </row>
    <row r="1725" spans="1:52" x14ac:dyDescent="0.35">
      <c r="B1725" s="3">
        <f t="shared" si="1192"/>
        <v>27</v>
      </c>
      <c r="C1725" s="1">
        <f t="shared" si="1193"/>
        <v>3543</v>
      </c>
      <c r="D1725" s="2">
        <v>6242</v>
      </c>
      <c r="E1725" s="2" t="str">
        <f>_xlfn.XLOOKUP(C1725,Sheet2!$N$3:$N$1000,Sheet2!$O$3:$O$1000,"")</f>
        <v/>
      </c>
      <c r="F1725" s="9" t="str">
        <f t="shared" si="1191"/>
        <v>EHALT</v>
      </c>
      <c r="G1725" s="4" t="str">
        <f t="shared" si="1167"/>
        <v>14</v>
      </c>
      <c r="H1725" s="4">
        <f t="shared" si="1168"/>
        <v>242</v>
      </c>
      <c r="I1725" s="6">
        <f t="shared" si="1204"/>
        <v>0</v>
      </c>
      <c r="J1725" s="6">
        <f t="shared" si="1205"/>
        <v>0</v>
      </c>
      <c r="K1725" s="6">
        <f t="shared" si="1206"/>
        <v>6</v>
      </c>
      <c r="L1725" s="6">
        <f t="shared" si="1207"/>
        <v>2</v>
      </c>
      <c r="M1725" s="6">
        <f t="shared" si="1208"/>
        <v>4</v>
      </c>
      <c r="N1725" s="6">
        <f t="shared" si="1209"/>
        <v>2</v>
      </c>
      <c r="O1725" s="13">
        <f t="shared" si="1210"/>
        <v>1</v>
      </c>
      <c r="P1725" s="4">
        <f t="shared" si="1172"/>
        <v>0</v>
      </c>
      <c r="Q1725" s="4">
        <f t="shared" si="1173"/>
        <v>1</v>
      </c>
      <c r="R1725">
        <f t="shared" si="1194"/>
        <v>242</v>
      </c>
      <c r="S1725" s="4">
        <f t="shared" si="1195"/>
        <v>0</v>
      </c>
      <c r="T1725" s="15">
        <f t="shared" si="1196"/>
        <v>1</v>
      </c>
      <c r="U1725" s="4">
        <f t="shared" si="1197"/>
        <v>0</v>
      </c>
      <c r="V1725" s="4">
        <f t="shared" si="1198"/>
        <v>1</v>
      </c>
      <c r="W1725" s="4">
        <f t="shared" si="1199"/>
        <v>4</v>
      </c>
      <c r="X1725" s="6">
        <f t="shared" si="1200"/>
        <v>2</v>
      </c>
      <c r="Y1725" s="4">
        <f t="shared" si="1201"/>
        <v>2</v>
      </c>
      <c r="Z1725" s="6">
        <f t="shared" si="1202"/>
        <v>0</v>
      </c>
      <c r="AA1725" s="18">
        <f t="shared" si="1203"/>
        <v>2</v>
      </c>
      <c r="AB1725" s="9" t="str">
        <f t="shared" si="1174"/>
        <v>I.EHA</v>
      </c>
      <c r="AC1725" s="9" t="str">
        <f>_xlfn.XLOOKUP(R1725,Sheet2!$H$3:$H$258,Sheet2!$I$3:$I$258,"-----")</f>
        <v>I.EHA</v>
      </c>
      <c r="AD1725" s="9" t="str">
        <f>_xlfn.XLOOKUP(VALUE(AE1725),Sheet2!$N$3:$N$1000,Sheet2!$O$3:$O$1000,"********")</f>
        <v>********</v>
      </c>
      <c r="AE1725" t="str">
        <f t="shared" si="1169"/>
        <v>3405</v>
      </c>
      <c r="AF1725" s="9" t="str">
        <f>IF(R1725&lt;200,"+"&amp;TEXT(R1725,"0"),"-"&amp;TEXT(_xlfn.XLOOKUP(R1725,Sheet2!$K$3:$K$130,Sheet2!$L$3:$L$130,"-----"),"0"))</f>
        <v>-136</v>
      </c>
      <c r="AG1725" s="9" t="str">
        <f t="shared" si="1175"/>
        <v>@</v>
      </c>
      <c r="AH1725" s="9" t="str">
        <f t="shared" si="1176"/>
        <v>JSR @I.EHA</v>
      </c>
      <c r="AI1725" t="str">
        <f t="shared" si="1177"/>
        <v>1,@I.EHA</v>
      </c>
      <c r="AJ1725" s="16" t="str">
        <f t="shared" si="1178"/>
        <v>@I.EHA</v>
      </c>
      <c r="AK1725" t="str">
        <f t="shared" si="1179"/>
        <v>ADCOR 0,1,SZC</v>
      </c>
      <c r="AL1725" s="4" t="str">
        <f t="shared" si="1180"/>
        <v>ADC</v>
      </c>
      <c r="AM1725" s="4" t="str">
        <f t="shared" si="1181"/>
        <v>R</v>
      </c>
      <c r="AN1725" s="4" t="str">
        <f t="shared" si="1182"/>
        <v>O</v>
      </c>
      <c r="AO1725" s="4" t="str">
        <f t="shared" si="1183"/>
        <v/>
      </c>
      <c r="AP1725" s="15" t="str">
        <f t="shared" si="1184"/>
        <v>,SZC</v>
      </c>
      <c r="AQ1725" s="9" t="str">
        <f>_xlfn.XLOOKUP(D1725,Sheet2!$E$3:$E$101,Sheet2!$F$3:$F$101,"******************")</f>
        <v>EHALT</v>
      </c>
      <c r="AR1725" s="33" t="str">
        <f t="shared" si="1170"/>
        <v>DOBC 1,**</v>
      </c>
      <c r="AS1725" s="9" t="str">
        <f t="shared" si="1171"/>
        <v>DOBC</v>
      </c>
      <c r="AT1725" s="4">
        <f t="shared" si="1185"/>
        <v>1</v>
      </c>
      <c r="AU1725" s="6">
        <f t="shared" si="1186"/>
        <v>2</v>
      </c>
      <c r="AV1725" s="4" t="str">
        <f t="shared" si="1187"/>
        <v>C</v>
      </c>
      <c r="AW1725" s="4">
        <f t="shared" si="1188"/>
        <v>42</v>
      </c>
      <c r="AX1725" s="4" t="str">
        <f>_xlfn.XLOOKUP(AW1725,Sheet2!$Q$3:$Q$66,Sheet2!$R$3:$R$66,"**")</f>
        <v>**</v>
      </c>
      <c r="AY1725" s="4">
        <f t="shared" si="1189"/>
        <v>4</v>
      </c>
      <c r="AZ1725" s="16" t="str">
        <f t="shared" si="1190"/>
        <v>SKPDN</v>
      </c>
    </row>
    <row r="1726" spans="1:52" x14ac:dyDescent="0.35">
      <c r="B1726" s="3">
        <f t="shared" si="1192"/>
        <v>28</v>
      </c>
      <c r="C1726" s="1">
        <f t="shared" si="1193"/>
        <v>3544</v>
      </c>
      <c r="D1726" s="2">
        <v>6243</v>
      </c>
      <c r="E1726" s="2" t="str">
        <f>_xlfn.XLOOKUP(C1726,Sheet2!$N$3:$N$1000,Sheet2!$O$3:$O$1000,"")</f>
        <v>E5E</v>
      </c>
      <c r="F1726" s="9" t="str">
        <f t="shared" si="1191"/>
        <v>LOOP</v>
      </c>
      <c r="G1726" s="4" t="str">
        <f t="shared" si="1167"/>
        <v>14</v>
      </c>
      <c r="H1726" s="4">
        <f t="shared" si="1168"/>
        <v>243</v>
      </c>
      <c r="I1726" s="6">
        <f t="shared" si="1204"/>
        <v>0</v>
      </c>
      <c r="J1726" s="6">
        <f t="shared" si="1205"/>
        <v>0</v>
      </c>
      <c r="K1726" s="6">
        <f t="shared" si="1206"/>
        <v>6</v>
      </c>
      <c r="L1726" s="6">
        <f t="shared" si="1207"/>
        <v>2</v>
      </c>
      <c r="M1726" s="6">
        <f t="shared" si="1208"/>
        <v>4</v>
      </c>
      <c r="N1726" s="6">
        <f t="shared" si="1209"/>
        <v>3</v>
      </c>
      <c r="O1726" s="13">
        <f t="shared" si="1210"/>
        <v>1</v>
      </c>
      <c r="P1726" s="4">
        <f t="shared" si="1172"/>
        <v>0</v>
      </c>
      <c r="Q1726" s="4">
        <f t="shared" si="1173"/>
        <v>1</v>
      </c>
      <c r="R1726">
        <f t="shared" si="1194"/>
        <v>243</v>
      </c>
      <c r="S1726" s="4">
        <f t="shared" si="1195"/>
        <v>0</v>
      </c>
      <c r="T1726" s="15">
        <f t="shared" si="1196"/>
        <v>1</v>
      </c>
      <c r="U1726" s="4">
        <f t="shared" si="1197"/>
        <v>0</v>
      </c>
      <c r="V1726" s="4">
        <f t="shared" si="1198"/>
        <v>1</v>
      </c>
      <c r="W1726" s="4">
        <f t="shared" si="1199"/>
        <v>4</v>
      </c>
      <c r="X1726" s="6">
        <f t="shared" si="1200"/>
        <v>2</v>
      </c>
      <c r="Y1726" s="4">
        <f t="shared" si="1201"/>
        <v>2</v>
      </c>
      <c r="Z1726" s="6">
        <f t="shared" si="1202"/>
        <v>0</v>
      </c>
      <c r="AA1726" s="18">
        <f t="shared" si="1203"/>
        <v>3</v>
      </c>
      <c r="AB1726" s="9" t="str">
        <f t="shared" si="1174"/>
        <v>I.LOO</v>
      </c>
      <c r="AC1726" s="9" t="str">
        <f>_xlfn.XLOOKUP(R1726,Sheet2!$H$3:$H$258,Sheet2!$I$3:$I$258,"-----")</f>
        <v>I.LOO</v>
      </c>
      <c r="AD1726" s="9" t="str">
        <f>_xlfn.XLOOKUP(VALUE(AE1726),Sheet2!$N$3:$N$1000,Sheet2!$O$3:$O$1000,"********")</f>
        <v>********</v>
      </c>
      <c r="AE1726" t="str">
        <f t="shared" si="1169"/>
        <v>3407</v>
      </c>
      <c r="AF1726" s="9" t="str">
        <f>IF(R1726&lt;200,"+"&amp;TEXT(R1726,"0"),"-"&amp;TEXT(_xlfn.XLOOKUP(R1726,Sheet2!$K$3:$K$130,Sheet2!$L$3:$L$130,"-----"),"0"))</f>
        <v>-135</v>
      </c>
      <c r="AG1726" s="9" t="str">
        <f t="shared" si="1175"/>
        <v>@</v>
      </c>
      <c r="AH1726" s="9" t="str">
        <f t="shared" si="1176"/>
        <v>JSR @I.LOO</v>
      </c>
      <c r="AI1726" t="str">
        <f t="shared" si="1177"/>
        <v>1,@I.LOO</v>
      </c>
      <c r="AJ1726" s="16" t="str">
        <f t="shared" si="1178"/>
        <v>@I.LOO</v>
      </c>
      <c r="AK1726" t="str">
        <f t="shared" si="1179"/>
        <v>ADCOR 0,1,SNC</v>
      </c>
      <c r="AL1726" s="4" t="str">
        <f t="shared" si="1180"/>
        <v>ADC</v>
      </c>
      <c r="AM1726" s="4" t="str">
        <f t="shared" si="1181"/>
        <v>R</v>
      </c>
      <c r="AN1726" s="4" t="str">
        <f t="shared" si="1182"/>
        <v>O</v>
      </c>
      <c r="AO1726" s="4" t="str">
        <f t="shared" si="1183"/>
        <v/>
      </c>
      <c r="AP1726" s="15" t="str">
        <f t="shared" si="1184"/>
        <v>,SNC</v>
      </c>
      <c r="AQ1726" s="9" t="str">
        <f>_xlfn.XLOOKUP(D1726,Sheet2!$E$3:$E$101,Sheet2!$F$3:$F$101,"******************")</f>
        <v>LOOP</v>
      </c>
      <c r="AR1726" s="33" t="str">
        <f t="shared" si="1170"/>
        <v>DOBC 1,**</v>
      </c>
      <c r="AS1726" s="9" t="str">
        <f t="shared" si="1171"/>
        <v>DOBC</v>
      </c>
      <c r="AT1726" s="4">
        <f t="shared" si="1185"/>
        <v>1</v>
      </c>
      <c r="AU1726" s="6">
        <f t="shared" si="1186"/>
        <v>2</v>
      </c>
      <c r="AV1726" s="4" t="str">
        <f t="shared" si="1187"/>
        <v>C</v>
      </c>
      <c r="AW1726" s="4">
        <f t="shared" si="1188"/>
        <v>43</v>
      </c>
      <c r="AX1726" s="4" t="str">
        <f>_xlfn.XLOOKUP(AW1726,Sheet2!$Q$3:$Q$66,Sheet2!$R$3:$R$66,"**")</f>
        <v>**</v>
      </c>
      <c r="AY1726" s="4">
        <f t="shared" si="1189"/>
        <v>4</v>
      </c>
      <c r="AZ1726" s="16" t="str">
        <f t="shared" si="1190"/>
        <v>SKPDN</v>
      </c>
    </row>
    <row r="1727" spans="1:52" x14ac:dyDescent="0.35">
      <c r="A1727" s="5" t="s">
        <v>77</v>
      </c>
      <c r="B1727" s="3">
        <v>2</v>
      </c>
      <c r="C1727" s="1">
        <f t="shared" si="1193"/>
        <v>3545</v>
      </c>
      <c r="D1727" s="2">
        <v>20142</v>
      </c>
      <c r="E1727" s="2" t="str">
        <f>_xlfn.XLOOKUP(C1727,Sheet2!$N$3:$N$1000,Sheet2!$O$3:$O$1000,"")</f>
        <v/>
      </c>
      <c r="F1727" s="9" t="str">
        <f t="shared" si="1191"/>
        <v>LDA 0,RANDOM</v>
      </c>
      <c r="G1727" s="4" t="str">
        <f t="shared" si="1167"/>
        <v>40</v>
      </c>
      <c r="H1727" s="4">
        <f t="shared" si="1168"/>
        <v>142</v>
      </c>
      <c r="I1727" s="6">
        <f t="shared" si="1204"/>
        <v>0</v>
      </c>
      <c r="J1727" s="6">
        <f t="shared" si="1205"/>
        <v>2</v>
      </c>
      <c r="K1727" s="6">
        <f t="shared" si="1206"/>
        <v>0</v>
      </c>
      <c r="L1727" s="6">
        <f t="shared" si="1207"/>
        <v>1</v>
      </c>
      <c r="M1727" s="6">
        <f t="shared" si="1208"/>
        <v>4</v>
      </c>
      <c r="N1727" s="6">
        <f t="shared" si="1209"/>
        <v>2</v>
      </c>
      <c r="O1727" s="13">
        <f t="shared" si="1210"/>
        <v>4</v>
      </c>
      <c r="P1727" s="4">
        <f t="shared" si="1172"/>
        <v>1</v>
      </c>
      <c r="Q1727" s="4">
        <f t="shared" si="1173"/>
        <v>0</v>
      </c>
      <c r="R1727">
        <f t="shared" si="1194"/>
        <v>142</v>
      </c>
      <c r="S1727" s="4">
        <f t="shared" si="1195"/>
        <v>0</v>
      </c>
      <c r="T1727" s="15">
        <f t="shared" si="1196"/>
        <v>0</v>
      </c>
      <c r="U1727" s="4">
        <f t="shared" si="1197"/>
        <v>1</v>
      </c>
      <c r="V1727" s="4">
        <f t="shared" si="1198"/>
        <v>0</v>
      </c>
      <c r="W1727" s="4">
        <f t="shared" si="1199"/>
        <v>0</v>
      </c>
      <c r="X1727" s="6">
        <f t="shared" si="1200"/>
        <v>1</v>
      </c>
      <c r="Y1727" s="4">
        <f t="shared" si="1201"/>
        <v>2</v>
      </c>
      <c r="Z1727" s="6">
        <f t="shared" si="1202"/>
        <v>0</v>
      </c>
      <c r="AA1727" s="18">
        <f t="shared" si="1203"/>
        <v>2</v>
      </c>
      <c r="AB1727" s="9" t="str">
        <f t="shared" si="1174"/>
        <v>RANDOM</v>
      </c>
      <c r="AC1727" s="9" t="str">
        <f>_xlfn.XLOOKUP(R1727,Sheet2!$H$3:$H$258,Sheet2!$I$3:$I$258,"-----")</f>
        <v>RANDOM</v>
      </c>
      <c r="AD1727" s="9" t="str">
        <f>_xlfn.XLOOKUP(VALUE(AE1727),Sheet2!$N$3:$N$1000,Sheet2!$O$3:$O$1000,"********")</f>
        <v>********</v>
      </c>
      <c r="AE1727" t="str">
        <f t="shared" si="1169"/>
        <v>3707</v>
      </c>
      <c r="AF1727" s="9" t="str">
        <f>IF(R1727&lt;200,"+"&amp;TEXT(R1727,"0"),"-"&amp;TEXT(_xlfn.XLOOKUP(R1727,Sheet2!$K$3:$K$130,Sheet2!$L$3:$L$130,"-----"),"0"))</f>
        <v>+142</v>
      </c>
      <c r="AG1727" s="9" t="str">
        <f t="shared" si="1175"/>
        <v/>
      </c>
      <c r="AH1727" s="9" t="str">
        <f t="shared" si="1176"/>
        <v>JMP RANDOM</v>
      </c>
      <c r="AI1727" t="str">
        <f t="shared" si="1177"/>
        <v>0,RANDOM</v>
      </c>
      <c r="AJ1727" s="16" t="str">
        <f t="shared" si="1178"/>
        <v>RANDOM</v>
      </c>
      <c r="AK1727" t="str">
        <f t="shared" si="1179"/>
        <v>COMOL 1,0,SZC</v>
      </c>
      <c r="AL1727" s="4" t="str">
        <f t="shared" si="1180"/>
        <v>COM</v>
      </c>
      <c r="AM1727" s="4" t="str">
        <f t="shared" si="1181"/>
        <v>L</v>
      </c>
      <c r="AN1727" s="4" t="str">
        <f t="shared" si="1182"/>
        <v>O</v>
      </c>
      <c r="AO1727" s="4" t="str">
        <f t="shared" si="1183"/>
        <v/>
      </c>
      <c r="AP1727" s="15" t="str">
        <f t="shared" si="1184"/>
        <v>,SZC</v>
      </c>
      <c r="AQ1727" s="9" t="str">
        <f>_xlfn.XLOOKUP(D1727,Sheet2!$E$3:$E$101,Sheet2!$F$3:$F$101,"******************")</f>
        <v>******************</v>
      </c>
      <c r="AR1727" s="33" t="str">
        <f t="shared" si="1170"/>
        <v>NIOS **</v>
      </c>
      <c r="AS1727" s="9" t="str">
        <f t="shared" si="1171"/>
        <v>DOCS</v>
      </c>
      <c r="AT1727" s="4">
        <f t="shared" si="1185"/>
        <v>0</v>
      </c>
      <c r="AU1727" s="6">
        <f t="shared" si="1186"/>
        <v>1</v>
      </c>
      <c r="AV1727" s="4" t="str">
        <f t="shared" si="1187"/>
        <v>S</v>
      </c>
      <c r="AW1727" s="4">
        <f t="shared" si="1188"/>
        <v>42</v>
      </c>
      <c r="AX1727" s="4" t="str">
        <f>_xlfn.XLOOKUP(AW1727,Sheet2!$Q$3:$Q$66,Sheet2!$R$3:$R$66,"**")</f>
        <v>**</v>
      </c>
      <c r="AY1727" s="4">
        <f t="shared" si="1189"/>
        <v>0</v>
      </c>
      <c r="AZ1727" s="16" t="str">
        <f t="shared" si="1190"/>
        <v>SKPBZ</v>
      </c>
    </row>
    <row r="1728" spans="1:52" x14ac:dyDescent="0.35">
      <c r="B1728" s="3">
        <f t="shared" si="1192"/>
        <v>3</v>
      </c>
      <c r="C1728" s="1">
        <f t="shared" si="1193"/>
        <v>3546</v>
      </c>
      <c r="D1728" s="2">
        <v>40143</v>
      </c>
      <c r="E1728" s="2" t="str">
        <f>_xlfn.XLOOKUP(C1728,Sheet2!$N$3:$N$1000,Sheet2!$O$3:$O$1000,"")</f>
        <v/>
      </c>
      <c r="F1728" s="9" t="str">
        <f t="shared" si="1191"/>
        <v>STA 0,RELRAN</v>
      </c>
      <c r="G1728" s="4" t="str">
        <f t="shared" si="1167"/>
        <v>100</v>
      </c>
      <c r="H1728" s="4">
        <f t="shared" si="1168"/>
        <v>143</v>
      </c>
      <c r="I1728" s="6">
        <f t="shared" si="1204"/>
        <v>0</v>
      </c>
      <c r="J1728" s="6">
        <f t="shared" si="1205"/>
        <v>4</v>
      </c>
      <c r="K1728" s="6">
        <f t="shared" si="1206"/>
        <v>0</v>
      </c>
      <c r="L1728" s="6">
        <f t="shared" si="1207"/>
        <v>1</v>
      </c>
      <c r="M1728" s="6">
        <f t="shared" si="1208"/>
        <v>4</v>
      </c>
      <c r="N1728" s="6">
        <f t="shared" si="1209"/>
        <v>3</v>
      </c>
      <c r="O1728" s="13">
        <f t="shared" si="1210"/>
        <v>8</v>
      </c>
      <c r="P1728" s="4">
        <f t="shared" si="1172"/>
        <v>2</v>
      </c>
      <c r="Q1728" s="4">
        <f t="shared" si="1173"/>
        <v>0</v>
      </c>
      <c r="R1728">
        <f t="shared" si="1194"/>
        <v>143</v>
      </c>
      <c r="S1728" s="4">
        <f t="shared" si="1195"/>
        <v>0</v>
      </c>
      <c r="T1728" s="15">
        <f t="shared" si="1196"/>
        <v>0</v>
      </c>
      <c r="U1728" s="4">
        <f t="shared" si="1197"/>
        <v>2</v>
      </c>
      <c r="V1728" s="4">
        <f t="shared" si="1198"/>
        <v>0</v>
      </c>
      <c r="W1728" s="4">
        <f t="shared" si="1199"/>
        <v>0</v>
      </c>
      <c r="X1728" s="6">
        <f t="shared" si="1200"/>
        <v>1</v>
      </c>
      <c r="Y1728" s="4">
        <f t="shared" si="1201"/>
        <v>2</v>
      </c>
      <c r="Z1728" s="6">
        <f t="shared" si="1202"/>
        <v>0</v>
      </c>
      <c r="AA1728" s="18">
        <f t="shared" si="1203"/>
        <v>3</v>
      </c>
      <c r="AB1728" s="9" t="str">
        <f t="shared" si="1174"/>
        <v>RELRAN</v>
      </c>
      <c r="AC1728" s="9" t="str">
        <f>_xlfn.XLOOKUP(R1728,Sheet2!$H$3:$H$258,Sheet2!$I$3:$I$258,"-----")</f>
        <v>RELRAN</v>
      </c>
      <c r="AD1728" s="9" t="str">
        <f>_xlfn.XLOOKUP(VALUE(AE1728),Sheet2!$N$3:$N$1000,Sheet2!$O$3:$O$1000,"********")</f>
        <v>********</v>
      </c>
      <c r="AE1728" t="str">
        <f t="shared" si="1169"/>
        <v>3711</v>
      </c>
      <c r="AF1728" s="9" t="str">
        <f>IF(R1728&lt;200,"+"&amp;TEXT(R1728,"0"),"-"&amp;TEXT(_xlfn.XLOOKUP(R1728,Sheet2!$K$3:$K$130,Sheet2!$L$3:$L$130,"-----"),"0"))</f>
        <v>+143</v>
      </c>
      <c r="AG1728" s="9" t="str">
        <f t="shared" si="1175"/>
        <v/>
      </c>
      <c r="AH1728" s="9" t="str">
        <f t="shared" si="1176"/>
        <v>JMP RELRAN</v>
      </c>
      <c r="AI1728" t="str">
        <f t="shared" si="1177"/>
        <v>0,RELRAN</v>
      </c>
      <c r="AJ1728" s="16" t="str">
        <f t="shared" si="1178"/>
        <v>RELRAN</v>
      </c>
      <c r="AK1728" t="str">
        <f t="shared" si="1179"/>
        <v>COMOL 2,0,SNC</v>
      </c>
      <c r="AL1728" s="4" t="str">
        <f t="shared" si="1180"/>
        <v>COM</v>
      </c>
      <c r="AM1728" s="4" t="str">
        <f t="shared" si="1181"/>
        <v>L</v>
      </c>
      <c r="AN1728" s="4" t="str">
        <f t="shared" si="1182"/>
        <v>O</v>
      </c>
      <c r="AO1728" s="4" t="str">
        <f t="shared" si="1183"/>
        <v/>
      </c>
      <c r="AP1728" s="15" t="str">
        <f t="shared" si="1184"/>
        <v>,SNC</v>
      </c>
      <c r="AQ1728" s="9" t="str">
        <f>_xlfn.XLOOKUP(D1728,Sheet2!$E$3:$E$101,Sheet2!$F$3:$F$101,"******************")</f>
        <v>******************</v>
      </c>
      <c r="AR1728" s="33" t="str">
        <f t="shared" si="1170"/>
        <v>NIOS **</v>
      </c>
      <c r="AS1728" s="9" t="str">
        <f t="shared" si="1171"/>
        <v>DOCS</v>
      </c>
      <c r="AT1728" s="4">
        <f t="shared" si="1185"/>
        <v>0</v>
      </c>
      <c r="AU1728" s="6">
        <f t="shared" si="1186"/>
        <v>1</v>
      </c>
      <c r="AV1728" s="4" t="str">
        <f t="shared" si="1187"/>
        <v>S</v>
      </c>
      <c r="AW1728" s="4">
        <f t="shared" si="1188"/>
        <v>43</v>
      </c>
      <c r="AX1728" s="4" t="str">
        <f>_xlfn.XLOOKUP(AW1728,Sheet2!$Q$3:$Q$66,Sheet2!$R$3:$R$66,"**")</f>
        <v>**</v>
      </c>
      <c r="AY1728" s="4">
        <f t="shared" si="1189"/>
        <v>0</v>
      </c>
      <c r="AZ1728" s="16" t="str">
        <f t="shared" si="1190"/>
        <v>SKPBZ</v>
      </c>
    </row>
    <row r="1729" spans="2:52" x14ac:dyDescent="0.35">
      <c r="B1729" s="3">
        <f t="shared" si="1192"/>
        <v>4</v>
      </c>
      <c r="C1729" s="1">
        <f t="shared" si="1193"/>
        <v>3547</v>
      </c>
      <c r="D1729" s="2">
        <v>6237</v>
      </c>
      <c r="E1729" s="2" t="str">
        <f>_xlfn.XLOOKUP(C1729,Sheet2!$N$3:$N$1000,Sheet2!$O$3:$O$1000,"")</f>
        <v>E6</v>
      </c>
      <c r="F1729" s="9" t="str">
        <f t="shared" si="1191"/>
        <v>JSR @ISET</v>
      </c>
      <c r="G1729" s="4" t="str">
        <f t="shared" si="1167"/>
        <v>14</v>
      </c>
      <c r="H1729" s="4">
        <f t="shared" si="1168"/>
        <v>237</v>
      </c>
      <c r="I1729" s="6">
        <f t="shared" si="1204"/>
        <v>0</v>
      </c>
      <c r="J1729" s="6">
        <f t="shared" si="1205"/>
        <v>0</v>
      </c>
      <c r="K1729" s="6">
        <f t="shared" si="1206"/>
        <v>6</v>
      </c>
      <c r="L1729" s="6">
        <f t="shared" si="1207"/>
        <v>2</v>
      </c>
      <c r="M1729" s="6">
        <f t="shared" si="1208"/>
        <v>3</v>
      </c>
      <c r="N1729" s="6">
        <f t="shared" si="1209"/>
        <v>7</v>
      </c>
      <c r="O1729" s="13">
        <f t="shared" si="1210"/>
        <v>1</v>
      </c>
      <c r="P1729" s="4">
        <f t="shared" si="1172"/>
        <v>0</v>
      </c>
      <c r="Q1729" s="4">
        <f t="shared" si="1173"/>
        <v>1</v>
      </c>
      <c r="R1729">
        <f t="shared" si="1194"/>
        <v>237</v>
      </c>
      <c r="S1729" s="4">
        <f t="shared" si="1195"/>
        <v>0</v>
      </c>
      <c r="T1729" s="15">
        <f t="shared" si="1196"/>
        <v>1</v>
      </c>
      <c r="U1729" s="4">
        <f t="shared" si="1197"/>
        <v>0</v>
      </c>
      <c r="V1729" s="4">
        <f t="shared" si="1198"/>
        <v>1</v>
      </c>
      <c r="W1729" s="4">
        <f t="shared" si="1199"/>
        <v>4</v>
      </c>
      <c r="X1729" s="6">
        <f t="shared" si="1200"/>
        <v>2</v>
      </c>
      <c r="Y1729" s="4">
        <f t="shared" si="1201"/>
        <v>1</v>
      </c>
      <c r="Z1729" s="6">
        <f t="shared" si="1202"/>
        <v>1</v>
      </c>
      <c r="AA1729" s="18">
        <f t="shared" si="1203"/>
        <v>7</v>
      </c>
      <c r="AB1729" s="9" t="str">
        <f t="shared" si="1174"/>
        <v>ISET</v>
      </c>
      <c r="AC1729" s="9" t="str">
        <f>_xlfn.XLOOKUP(R1729,Sheet2!$H$3:$H$258,Sheet2!$I$3:$I$258,"-----")</f>
        <v>ISET</v>
      </c>
      <c r="AD1729" s="9" t="str">
        <f>_xlfn.XLOOKUP(VALUE(AE1729),Sheet2!$N$3:$N$1000,Sheet2!$O$3:$O$1000,"********")</f>
        <v>********</v>
      </c>
      <c r="AE1729" t="str">
        <f t="shared" si="1169"/>
        <v>3406</v>
      </c>
      <c r="AF1729" s="9" t="str">
        <f>IF(R1729&lt;200,"+"&amp;TEXT(R1729,"0"),"-"&amp;TEXT(_xlfn.XLOOKUP(R1729,Sheet2!$K$3:$K$130,Sheet2!$L$3:$L$130,"-----"),"0"))</f>
        <v>-141</v>
      </c>
      <c r="AG1729" s="9" t="str">
        <f t="shared" si="1175"/>
        <v>@</v>
      </c>
      <c r="AH1729" s="9" t="str">
        <f t="shared" si="1176"/>
        <v>JSR @ISET</v>
      </c>
      <c r="AI1729" t="str">
        <f t="shared" si="1177"/>
        <v>1,@ISET</v>
      </c>
      <c r="AJ1729" s="16" t="str">
        <f t="shared" si="1178"/>
        <v>@ISET</v>
      </c>
      <c r="AK1729" t="str">
        <f t="shared" si="1179"/>
        <v>ADCZR# 0,1,SBN</v>
      </c>
      <c r="AL1729" s="4" t="str">
        <f t="shared" si="1180"/>
        <v>ADC</v>
      </c>
      <c r="AM1729" s="4" t="str">
        <f t="shared" si="1181"/>
        <v>R</v>
      </c>
      <c r="AN1729" s="4" t="str">
        <f t="shared" si="1182"/>
        <v>Z</v>
      </c>
      <c r="AO1729" s="4" t="str">
        <f t="shared" si="1183"/>
        <v>#</v>
      </c>
      <c r="AP1729" s="15" t="str">
        <f t="shared" si="1184"/>
        <v>,SBN</v>
      </c>
      <c r="AQ1729" s="9" t="str">
        <f>_xlfn.XLOOKUP(D1729,Sheet2!$E$3:$E$101,Sheet2!$F$3:$F$101,"******************")</f>
        <v>******************</v>
      </c>
      <c r="AR1729" s="33" t="str">
        <f t="shared" si="1170"/>
        <v>DOBC 1,**</v>
      </c>
      <c r="AS1729" s="9" t="str">
        <f t="shared" si="1171"/>
        <v>DOBC</v>
      </c>
      <c r="AT1729" s="4">
        <f t="shared" si="1185"/>
        <v>1</v>
      </c>
      <c r="AU1729" s="6">
        <f t="shared" si="1186"/>
        <v>2</v>
      </c>
      <c r="AV1729" s="4" t="str">
        <f t="shared" si="1187"/>
        <v>C</v>
      </c>
      <c r="AW1729" s="4">
        <f t="shared" si="1188"/>
        <v>37</v>
      </c>
      <c r="AX1729" s="4" t="str">
        <f>_xlfn.XLOOKUP(AW1729,Sheet2!$Q$3:$Q$66,Sheet2!$R$3:$R$66,"**")</f>
        <v>**</v>
      </c>
      <c r="AY1729" s="4">
        <f t="shared" si="1189"/>
        <v>4</v>
      </c>
      <c r="AZ1729" s="16" t="str">
        <f t="shared" si="1190"/>
        <v>SKPDN</v>
      </c>
    </row>
    <row r="1730" spans="2:52" x14ac:dyDescent="0.35">
      <c r="B1730" s="3">
        <f t="shared" si="1192"/>
        <v>5</v>
      </c>
      <c r="C1730" s="1">
        <f t="shared" si="1193"/>
        <v>3550</v>
      </c>
      <c r="D1730" s="2">
        <v>6261</v>
      </c>
      <c r="E1730" s="2" t="str">
        <f>_xlfn.XLOOKUP(C1730,Sheet2!$N$3:$N$1000,Sheet2!$O$3:$O$1000,"")</f>
        <v/>
      </c>
      <c r="F1730" s="9" t="str">
        <f t="shared" si="1191"/>
        <v>DOSEK</v>
      </c>
      <c r="G1730" s="4" t="str">
        <f t="shared" si="1167"/>
        <v>14</v>
      </c>
      <c r="H1730" s="4">
        <f t="shared" si="1168"/>
        <v>261</v>
      </c>
      <c r="I1730" s="6">
        <f t="shared" si="1204"/>
        <v>0</v>
      </c>
      <c r="J1730" s="6">
        <f t="shared" si="1205"/>
        <v>0</v>
      </c>
      <c r="K1730" s="6">
        <f t="shared" si="1206"/>
        <v>6</v>
      </c>
      <c r="L1730" s="6">
        <f t="shared" si="1207"/>
        <v>2</v>
      </c>
      <c r="M1730" s="6">
        <f t="shared" si="1208"/>
        <v>6</v>
      </c>
      <c r="N1730" s="6">
        <f t="shared" si="1209"/>
        <v>1</v>
      </c>
      <c r="O1730" s="13">
        <f t="shared" si="1210"/>
        <v>1</v>
      </c>
      <c r="P1730" s="4">
        <f t="shared" si="1172"/>
        <v>0</v>
      </c>
      <c r="Q1730" s="4">
        <f t="shared" si="1173"/>
        <v>1</v>
      </c>
      <c r="R1730">
        <f t="shared" si="1194"/>
        <v>261</v>
      </c>
      <c r="S1730" s="4">
        <f t="shared" si="1195"/>
        <v>0</v>
      </c>
      <c r="T1730" s="15">
        <f t="shared" si="1196"/>
        <v>1</v>
      </c>
      <c r="U1730" s="4">
        <f t="shared" si="1197"/>
        <v>0</v>
      </c>
      <c r="V1730" s="4">
        <f t="shared" si="1198"/>
        <v>1</v>
      </c>
      <c r="W1730" s="4">
        <f t="shared" si="1199"/>
        <v>4</v>
      </c>
      <c r="X1730" s="6">
        <f t="shared" si="1200"/>
        <v>2</v>
      </c>
      <c r="Y1730" s="4">
        <f t="shared" si="1201"/>
        <v>3</v>
      </c>
      <c r="Z1730" s="6">
        <f t="shared" si="1202"/>
        <v>0</v>
      </c>
      <c r="AA1730" s="18">
        <f t="shared" si="1203"/>
        <v>1</v>
      </c>
      <c r="AB1730" s="9" t="str">
        <f t="shared" si="1174"/>
        <v>IDOS</v>
      </c>
      <c r="AC1730" s="9" t="str">
        <f>_xlfn.XLOOKUP(R1730,Sheet2!$H$3:$H$258,Sheet2!$I$3:$I$258,"-----")</f>
        <v>IDOS</v>
      </c>
      <c r="AD1730" s="9" t="str">
        <f>_xlfn.XLOOKUP(VALUE(AE1730),Sheet2!$N$3:$N$1000,Sheet2!$O$3:$O$1000,"********")</f>
        <v>********</v>
      </c>
      <c r="AE1730" t="str">
        <f t="shared" si="1169"/>
        <v>3431</v>
      </c>
      <c r="AF1730" s="9" t="str">
        <f>IF(R1730&lt;200,"+"&amp;TEXT(R1730,"0"),"-"&amp;TEXT(_xlfn.XLOOKUP(R1730,Sheet2!$K$3:$K$130,Sheet2!$L$3:$L$130,"-----"),"0"))</f>
        <v>-117</v>
      </c>
      <c r="AG1730" s="9" t="str">
        <f t="shared" si="1175"/>
        <v>@</v>
      </c>
      <c r="AH1730" s="9" t="str">
        <f t="shared" si="1176"/>
        <v>JSR @IDOS</v>
      </c>
      <c r="AI1730" t="str">
        <f t="shared" si="1177"/>
        <v>1,@IDOS</v>
      </c>
      <c r="AJ1730" s="16" t="str">
        <f t="shared" si="1178"/>
        <v>@IDOS</v>
      </c>
      <c r="AK1730" t="str">
        <f t="shared" si="1179"/>
        <v>ADCCR 0,1,SKP</v>
      </c>
      <c r="AL1730" s="4" t="str">
        <f t="shared" si="1180"/>
        <v>ADC</v>
      </c>
      <c r="AM1730" s="4" t="str">
        <f t="shared" si="1181"/>
        <v>R</v>
      </c>
      <c r="AN1730" s="4" t="str">
        <f t="shared" si="1182"/>
        <v>C</v>
      </c>
      <c r="AO1730" s="4" t="str">
        <f t="shared" si="1183"/>
        <v/>
      </c>
      <c r="AP1730" s="15" t="str">
        <f t="shared" si="1184"/>
        <v>,SKP</v>
      </c>
      <c r="AQ1730" s="9" t="str">
        <f>_xlfn.XLOOKUP(D1730,Sheet2!$E$3:$E$101,Sheet2!$F$3:$F$101,"******************")</f>
        <v>DOSEK</v>
      </c>
      <c r="AR1730" s="33" t="str">
        <f t="shared" si="1170"/>
        <v>DOBC 1,**</v>
      </c>
      <c r="AS1730" s="9" t="str">
        <f t="shared" si="1171"/>
        <v>DOBC</v>
      </c>
      <c r="AT1730" s="4">
        <f t="shared" si="1185"/>
        <v>1</v>
      </c>
      <c r="AU1730" s="6">
        <f t="shared" si="1186"/>
        <v>2</v>
      </c>
      <c r="AV1730" s="4" t="str">
        <f t="shared" si="1187"/>
        <v>C</v>
      </c>
      <c r="AW1730" s="4">
        <f t="shared" si="1188"/>
        <v>61</v>
      </c>
      <c r="AX1730" s="4" t="str">
        <f>_xlfn.XLOOKUP(AW1730,Sheet2!$Q$3:$Q$66,Sheet2!$R$3:$R$66,"**")</f>
        <v>**</v>
      </c>
      <c r="AY1730" s="4">
        <f t="shared" si="1189"/>
        <v>4</v>
      </c>
      <c r="AZ1730" s="16" t="str">
        <f t="shared" si="1190"/>
        <v>SKPDN</v>
      </c>
    </row>
    <row r="1731" spans="2:52" x14ac:dyDescent="0.35">
      <c r="B1731" s="3">
        <f t="shared" si="1192"/>
        <v>6</v>
      </c>
      <c r="C1731" s="1">
        <f t="shared" si="1193"/>
        <v>3551</v>
      </c>
      <c r="D1731" s="2">
        <v>0</v>
      </c>
      <c r="E1731" s="2" t="str">
        <f>_xlfn.XLOOKUP(C1731,Sheet2!$N$3:$N$1000,Sheet2!$O$3:$O$1000,"")</f>
        <v/>
      </c>
      <c r="F1731" s="9" t="str">
        <f t="shared" si="1191"/>
        <v>0</v>
      </c>
      <c r="G1731" s="4" t="str">
        <f t="shared" ref="G1731:G1794" si="1211">DEC2OCT((2*(OCT2DEC(I1731*100)+OCT2DEC(J1731*10)+K1731))+INT(L1731/4))</f>
        <v>0</v>
      </c>
      <c r="H1731" s="4">
        <f t="shared" ref="H1731:H1794" si="1212">(MOD(L1731,4)*100)+(M1731*10)+N1731</f>
        <v>0</v>
      </c>
      <c r="I1731" s="6">
        <f t="shared" si="1204"/>
        <v>0</v>
      </c>
      <c r="J1731" s="6">
        <f t="shared" si="1205"/>
        <v>0</v>
      </c>
      <c r="K1731" s="6">
        <f t="shared" si="1206"/>
        <v>0</v>
      </c>
      <c r="L1731" s="6">
        <f t="shared" si="1207"/>
        <v>0</v>
      </c>
      <c r="M1731" s="6">
        <f t="shared" si="1208"/>
        <v>0</v>
      </c>
      <c r="N1731" s="6">
        <f t="shared" si="1209"/>
        <v>0</v>
      </c>
      <c r="O1731" s="13">
        <f t="shared" si="1210"/>
        <v>0</v>
      </c>
      <c r="P1731" s="4">
        <f t="shared" si="1172"/>
        <v>0</v>
      </c>
      <c r="Q1731" s="4">
        <f t="shared" si="1173"/>
        <v>0</v>
      </c>
      <c r="R1731">
        <f t="shared" si="1194"/>
        <v>0</v>
      </c>
      <c r="S1731" s="4">
        <f t="shared" si="1195"/>
        <v>0</v>
      </c>
      <c r="T1731" s="15">
        <f t="shared" si="1196"/>
        <v>0</v>
      </c>
      <c r="U1731" s="4">
        <f t="shared" si="1197"/>
        <v>0</v>
      </c>
      <c r="V1731" s="4">
        <f t="shared" si="1198"/>
        <v>0</v>
      </c>
      <c r="W1731" s="4">
        <f t="shared" si="1199"/>
        <v>0</v>
      </c>
      <c r="X1731" s="6">
        <f t="shared" si="1200"/>
        <v>0</v>
      </c>
      <c r="Y1731" s="4">
        <f t="shared" si="1201"/>
        <v>0</v>
      </c>
      <c r="Z1731" s="6">
        <f t="shared" si="1202"/>
        <v>0</v>
      </c>
      <c r="AA1731" s="18">
        <f t="shared" si="1203"/>
        <v>0</v>
      </c>
      <c r="AB1731" s="9" t="str">
        <f t="shared" si="1174"/>
        <v>0</v>
      </c>
      <c r="AC1731" s="9" t="str">
        <f>_xlfn.XLOOKUP(R1731,Sheet2!$H$3:$H$258,Sheet2!$I$3:$I$258,"-----")</f>
        <v>0</v>
      </c>
      <c r="AD1731" s="9" t="str">
        <f>_xlfn.XLOOKUP(VALUE(AE1731),Sheet2!$N$3:$N$1000,Sheet2!$O$3:$O$1000,"********")</f>
        <v>********</v>
      </c>
      <c r="AE1731" t="str">
        <f t="shared" ref="AE1731:AE1794" si="1213">IF(VALUE(AF1731)&lt;0,DEC2OCT(OCT2DEC(VALUE(C1731))-OCT2DEC(-VALUE(AF1731))),DEC2OCT(OCT2DEC(VALUE(C1731))+OCT2DEC(VALUE(AF1731))))</f>
        <v>3551</v>
      </c>
      <c r="AF1731" s="9" t="str">
        <f>IF(R1731&lt;200,"+"&amp;TEXT(R1731,"0"),"-"&amp;TEXT(_xlfn.XLOOKUP(R1731,Sheet2!$K$3:$K$130,Sheet2!$L$3:$L$130,"-----"),"0"))</f>
        <v>+0</v>
      </c>
      <c r="AG1731" s="9" t="str">
        <f t="shared" si="1175"/>
        <v/>
      </c>
      <c r="AH1731" s="9" t="str">
        <f t="shared" si="1176"/>
        <v>JMP 0</v>
      </c>
      <c r="AI1731" t="str">
        <f t="shared" si="1177"/>
        <v>0,0</v>
      </c>
      <c r="AJ1731" s="16" t="str">
        <f t="shared" si="1178"/>
        <v>0</v>
      </c>
      <c r="AK1731" t="str">
        <f t="shared" si="1179"/>
        <v>COM 0,0</v>
      </c>
      <c r="AL1731" s="4" t="str">
        <f t="shared" si="1180"/>
        <v>COM</v>
      </c>
      <c r="AM1731" s="4" t="str">
        <f t="shared" si="1181"/>
        <v/>
      </c>
      <c r="AN1731" s="4" t="str">
        <f t="shared" si="1182"/>
        <v/>
      </c>
      <c r="AO1731" s="4" t="str">
        <f t="shared" si="1183"/>
        <v/>
      </c>
      <c r="AP1731" s="15" t="str">
        <f t="shared" si="1184"/>
        <v/>
      </c>
      <c r="AQ1731" s="9" t="str">
        <f>_xlfn.XLOOKUP(D1731,Sheet2!$E$3:$E$101,Sheet2!$F$3:$F$101,"******************")</f>
        <v>0</v>
      </c>
      <c r="AR1731" s="33" t="str">
        <f t="shared" ref="AR1731:AR1794" si="1214">IF(AY1731=0,"NIO"&amp;AV1731&amp;" "&amp;AX1731,IF(AY1731=7,AZ1731&amp;" "&amp;AX1731,AS1731&amp;" "&amp;TEXT(AT1731,"0")&amp;","&amp;AX1731))</f>
        <v>NIO 0</v>
      </c>
      <c r="AS1731" s="9" t="str">
        <f t="shared" ref="AS1731:AS1794" si="1215">IF(AY1731=1,"DIA"&amp;AV1731,IF(AY1731=2,"DOA"&amp;AV1731,IF(AY1731=3,"DIB"&amp;AV1731,IF(AY1731=4,"DOB"&amp;AV1731,IF(AY1731=5,"DIC"&amp;AV1731,"DOC"&amp;AV1731)))))</f>
        <v>DOC</v>
      </c>
      <c r="AT1731" s="4">
        <f t="shared" si="1185"/>
        <v>0</v>
      </c>
      <c r="AU1731" s="6">
        <f t="shared" si="1186"/>
        <v>0</v>
      </c>
      <c r="AV1731" s="4" t="str">
        <f t="shared" si="1187"/>
        <v/>
      </c>
      <c r="AW1731" s="4">
        <f t="shared" si="1188"/>
        <v>0</v>
      </c>
      <c r="AX1731" s="4" t="str">
        <f>_xlfn.XLOOKUP(AW1731,Sheet2!$Q$3:$Q$66,Sheet2!$R$3:$R$66,"**")</f>
        <v>0</v>
      </c>
      <c r="AY1731" s="4">
        <f t="shared" si="1189"/>
        <v>0</v>
      </c>
      <c r="AZ1731" s="16" t="str">
        <f t="shared" si="1190"/>
        <v>SKPBN</v>
      </c>
    </row>
    <row r="1732" spans="2:52" x14ac:dyDescent="0.35">
      <c r="B1732" s="3">
        <f t="shared" si="1192"/>
        <v>7</v>
      </c>
      <c r="C1732" s="1">
        <f t="shared" si="1193"/>
        <v>3552</v>
      </c>
      <c r="D1732" s="2">
        <v>6242</v>
      </c>
      <c r="E1732" s="2" t="str">
        <f>_xlfn.XLOOKUP(C1732,Sheet2!$N$3:$N$1000,Sheet2!$O$3:$O$1000,"")</f>
        <v/>
      </c>
      <c r="F1732" s="9" t="str">
        <f t="shared" si="1191"/>
        <v>EHALT</v>
      </c>
      <c r="G1732" s="4" t="str">
        <f t="shared" si="1211"/>
        <v>14</v>
      </c>
      <c r="H1732" s="4">
        <f t="shared" si="1212"/>
        <v>242</v>
      </c>
      <c r="I1732" s="6">
        <f t="shared" si="1204"/>
        <v>0</v>
      </c>
      <c r="J1732" s="6">
        <f t="shared" si="1205"/>
        <v>0</v>
      </c>
      <c r="K1732" s="6">
        <f t="shared" si="1206"/>
        <v>6</v>
      </c>
      <c r="L1732" s="6">
        <f t="shared" si="1207"/>
        <v>2</v>
      </c>
      <c r="M1732" s="6">
        <f t="shared" si="1208"/>
        <v>4</v>
      </c>
      <c r="N1732" s="6">
        <f t="shared" si="1209"/>
        <v>2</v>
      </c>
      <c r="O1732" s="13">
        <f t="shared" si="1210"/>
        <v>1</v>
      </c>
      <c r="P1732" s="4">
        <f t="shared" ref="P1732:P1795" si="1216">(I1732*4)+INT(J1732/2)</f>
        <v>0</v>
      </c>
      <c r="Q1732" s="4">
        <f t="shared" ref="Q1732:Q1795" si="1217">V1732</f>
        <v>1</v>
      </c>
      <c r="R1732">
        <f t="shared" si="1194"/>
        <v>242</v>
      </c>
      <c r="S1732" s="4">
        <f t="shared" si="1195"/>
        <v>0</v>
      </c>
      <c r="T1732" s="15">
        <f t="shared" si="1196"/>
        <v>1</v>
      </c>
      <c r="U1732" s="4">
        <f t="shared" si="1197"/>
        <v>0</v>
      </c>
      <c r="V1732" s="4">
        <f t="shared" si="1198"/>
        <v>1</v>
      </c>
      <c r="W1732" s="4">
        <f t="shared" si="1199"/>
        <v>4</v>
      </c>
      <c r="X1732" s="6">
        <f t="shared" si="1200"/>
        <v>2</v>
      </c>
      <c r="Y1732" s="4">
        <f t="shared" si="1201"/>
        <v>2</v>
      </c>
      <c r="Z1732" s="6">
        <f t="shared" si="1202"/>
        <v>0</v>
      </c>
      <c r="AA1732" s="18">
        <f t="shared" si="1203"/>
        <v>2</v>
      </c>
      <c r="AB1732" s="9" t="str">
        <f t="shared" ref="AB1732:AB1795" si="1218">IF(S1732=0,AC1732,IF(S1732=1,IF(AD1732="********",AF1732,AD1732),AF1732&amp;","&amp;TEXT(S1732,"0")))</f>
        <v>I.EHA</v>
      </c>
      <c r="AC1732" s="9" t="str">
        <f>_xlfn.XLOOKUP(R1732,Sheet2!$H$3:$H$258,Sheet2!$I$3:$I$258,"-----")</f>
        <v>I.EHA</v>
      </c>
      <c r="AD1732" s="9" t="str">
        <f>_xlfn.XLOOKUP(VALUE(AE1732),Sheet2!$N$3:$N$1000,Sheet2!$O$3:$O$1000,"********")</f>
        <v>********</v>
      </c>
      <c r="AE1732" t="str">
        <f t="shared" si="1213"/>
        <v>3414</v>
      </c>
      <c r="AF1732" s="9" t="str">
        <f>IF(R1732&lt;200,"+"&amp;TEXT(R1732,"0"),"-"&amp;TEXT(_xlfn.XLOOKUP(R1732,Sheet2!$K$3:$K$130,Sheet2!$L$3:$L$130,"-----"),"0"))</f>
        <v>-136</v>
      </c>
      <c r="AG1732" s="9" t="str">
        <f t="shared" ref="AG1732:AG1795" si="1219">IF(T1732=1,"@","")</f>
        <v>@</v>
      </c>
      <c r="AH1732" s="9" t="str">
        <f t="shared" ref="AH1732:AH1795" si="1220">IF(Q1732=0,"JMP "&amp;AJ1732, IF(Q1732=1,"JSR "&amp;AJ1732,IF(Q1732=2,"ISZ "&amp;AJ1732,"DSZ "&amp;AJ1732)))</f>
        <v>JSR @I.EHA</v>
      </c>
      <c r="AI1732" t="str">
        <f t="shared" ref="AI1732:AI1795" si="1221">TEXT(Q1732,"0")&amp;","&amp;AG1732&amp;AB1732</f>
        <v>1,@I.EHA</v>
      </c>
      <c r="AJ1732" s="16" t="str">
        <f t="shared" ref="AJ1732:AJ1795" si="1222">AG1732&amp;AB1732</f>
        <v>@I.EHA</v>
      </c>
      <c r="AK1732" t="str">
        <f t="shared" ref="AK1732:AK1795" si="1223">AL1732&amp;AN1732&amp;AM1732&amp;AO1732&amp;" "&amp;TEXT(U1732,"0")&amp;","&amp;TEXT(V1732,"0")&amp;AP1732</f>
        <v>ADCOR 0,1,SZC</v>
      </c>
      <c r="AL1732" s="4" t="str">
        <f t="shared" ref="AL1732:AL1795" si="1224">IF(W1732=0,"COM",IF(W1732=1,"NEG",IF(W1732=2,"MOV",IF(W1732=3,"INC",IF(W1732=4,"ADC",IF(W1732=5,"SUB",IF(W1732=6,"ADD","AND")))))))</f>
        <v>ADC</v>
      </c>
      <c r="AM1732" s="4" t="str">
        <f t="shared" ref="AM1732:AM1795" si="1225">IF(X1732=0,"",IF(X1732=1,"L",IF(X1732=2,"R","S")))</f>
        <v>R</v>
      </c>
      <c r="AN1732" s="4" t="str">
        <f t="shared" ref="AN1732:AN1795" si="1226">IF(Y1732=0,"",IF(Y1732=1,"Z",IF(Y1732=2,"O","C")))</f>
        <v>O</v>
      </c>
      <c r="AO1732" s="4" t="str">
        <f t="shared" ref="AO1732:AO1795" si="1227">IF(Z1732=1,"#","")</f>
        <v/>
      </c>
      <c r="AP1732" s="15" t="str">
        <f t="shared" ref="AP1732:AP1795" si="1228">IF(AA1732=0,"",IF(AA1732=1,",SKP",IF(AA1732=2,",SZC",IF(AA1732=3,",SNC",IF(AA1732=4,",SZR",IF(AA1732=5,",SNR",IF(AA1732=6,",SEZ",",SBN")))))))</f>
        <v>,SZC</v>
      </c>
      <c r="AQ1732" s="9" t="str">
        <f>_xlfn.XLOOKUP(D1732,Sheet2!$E$3:$E$101,Sheet2!$F$3:$F$101,"******************")</f>
        <v>EHALT</v>
      </c>
      <c r="AR1732" s="33" t="str">
        <f t="shared" si="1214"/>
        <v>DOBC 1,**</v>
      </c>
      <c r="AS1732" s="9" t="str">
        <f t="shared" si="1215"/>
        <v>DOBC</v>
      </c>
      <c r="AT1732" s="4">
        <f t="shared" ref="AT1732:AT1795" si="1229">V1732</f>
        <v>1</v>
      </c>
      <c r="AU1732" s="6">
        <f t="shared" ref="AU1732:AU1795" si="1230">X1732</f>
        <v>2</v>
      </c>
      <c r="AV1732" s="4" t="str">
        <f t="shared" ref="AV1732:AV1795" si="1231">IF(AU1732=0,"",IF(AU1732=1,"S",IF(AU1732=2,"C","P")))</f>
        <v>C</v>
      </c>
      <c r="AW1732" s="4">
        <f t="shared" ref="AW1732:AW1795" si="1232">M1732*10+N1732</f>
        <v>42</v>
      </c>
      <c r="AX1732" s="4" t="str">
        <f>_xlfn.XLOOKUP(AW1732,Sheet2!$Q$3:$Q$66,Sheet2!$R$3:$R$66,"**")</f>
        <v>**</v>
      </c>
      <c r="AY1732" s="4">
        <f t="shared" ref="AY1732:AY1795" si="1233">W1732</f>
        <v>4</v>
      </c>
      <c r="AZ1732" s="16" t="str">
        <f t="shared" ref="AZ1732:AZ1795" si="1234">IF(AU1732=0,"SKPBN",IF(AU1732=1,"SKPBZ",IF(AU1732=2,"SKPDN","SKPDZ")))</f>
        <v>SKPDN</v>
      </c>
    </row>
    <row r="1733" spans="2:52" x14ac:dyDescent="0.35">
      <c r="B1733" s="3">
        <f t="shared" si="1192"/>
        <v>8</v>
      </c>
      <c r="C1733" s="1">
        <f t="shared" si="1193"/>
        <v>3553</v>
      </c>
      <c r="D1733" s="2">
        <v>424</v>
      </c>
      <c r="E1733" s="2" t="str">
        <f>_xlfn.XLOOKUP(C1733,Sheet2!$N$3:$N$1000,Sheet2!$O$3:$O$1000,"")</f>
        <v/>
      </c>
      <c r="F1733" s="9" t="str">
        <f t="shared" si="1191"/>
        <v>JMP E6E</v>
      </c>
      <c r="G1733" s="4" t="str">
        <f t="shared" si="1211"/>
        <v>1</v>
      </c>
      <c r="H1733" s="4">
        <f t="shared" si="1212"/>
        <v>24</v>
      </c>
      <c r="I1733" s="6">
        <f t="shared" si="1204"/>
        <v>0</v>
      </c>
      <c r="J1733" s="6">
        <f t="shared" si="1205"/>
        <v>0</v>
      </c>
      <c r="K1733" s="6">
        <f t="shared" si="1206"/>
        <v>0</v>
      </c>
      <c r="L1733" s="6">
        <f t="shared" si="1207"/>
        <v>4</v>
      </c>
      <c r="M1733" s="6">
        <f t="shared" si="1208"/>
        <v>2</v>
      </c>
      <c r="N1733" s="6">
        <f t="shared" si="1209"/>
        <v>4</v>
      </c>
      <c r="O1733" s="13">
        <f t="shared" si="1210"/>
        <v>0</v>
      </c>
      <c r="P1733" s="4">
        <f t="shared" si="1216"/>
        <v>0</v>
      </c>
      <c r="Q1733" s="4">
        <f t="shared" si="1217"/>
        <v>0</v>
      </c>
      <c r="R1733">
        <f t="shared" si="1194"/>
        <v>24</v>
      </c>
      <c r="S1733" s="4">
        <f t="shared" si="1195"/>
        <v>1</v>
      </c>
      <c r="T1733" s="15">
        <f t="shared" si="1196"/>
        <v>0</v>
      </c>
      <c r="U1733" s="4">
        <f t="shared" si="1197"/>
        <v>0</v>
      </c>
      <c r="V1733" s="4">
        <f t="shared" si="1198"/>
        <v>0</v>
      </c>
      <c r="W1733" s="4">
        <f t="shared" si="1199"/>
        <v>1</v>
      </c>
      <c r="X1733" s="6">
        <f t="shared" si="1200"/>
        <v>0</v>
      </c>
      <c r="Y1733" s="4">
        <f t="shared" si="1201"/>
        <v>1</v>
      </c>
      <c r="Z1733" s="6">
        <f t="shared" si="1202"/>
        <v>0</v>
      </c>
      <c r="AA1733" s="18">
        <f t="shared" si="1203"/>
        <v>4</v>
      </c>
      <c r="AB1733" s="9" t="str">
        <f t="shared" si="1218"/>
        <v>E6E</v>
      </c>
      <c r="AC1733" s="9" t="str">
        <f>_xlfn.XLOOKUP(R1733,Sheet2!$H$3:$H$258,Sheet2!$I$3:$I$258,"-----")</f>
        <v>*****</v>
      </c>
      <c r="AD1733" s="9" t="str">
        <f>_xlfn.XLOOKUP(VALUE(AE1733),Sheet2!$N$3:$N$1000,Sheet2!$O$3:$O$1000,"********")</f>
        <v>E6E</v>
      </c>
      <c r="AE1733" t="str">
        <f t="shared" si="1213"/>
        <v>3577</v>
      </c>
      <c r="AF1733" s="9" t="str">
        <f>IF(R1733&lt;200,"+"&amp;TEXT(R1733,"0"),"-"&amp;TEXT(_xlfn.XLOOKUP(R1733,Sheet2!$K$3:$K$130,Sheet2!$L$3:$L$130,"-----"),"0"))</f>
        <v>+24</v>
      </c>
      <c r="AG1733" s="9" t="str">
        <f t="shared" si="1219"/>
        <v/>
      </c>
      <c r="AH1733" s="9" t="str">
        <f t="shared" si="1220"/>
        <v>JMP E6E</v>
      </c>
      <c r="AI1733" t="str">
        <f t="shared" si="1221"/>
        <v>0,E6E</v>
      </c>
      <c r="AJ1733" s="16" t="str">
        <f t="shared" si="1222"/>
        <v>E6E</v>
      </c>
      <c r="AK1733" t="str">
        <f t="shared" si="1223"/>
        <v>NEGZ 0,0,SZR</v>
      </c>
      <c r="AL1733" s="4" t="str">
        <f t="shared" si="1224"/>
        <v>NEG</v>
      </c>
      <c r="AM1733" s="4" t="str">
        <f t="shared" si="1225"/>
        <v/>
      </c>
      <c r="AN1733" s="4" t="str">
        <f t="shared" si="1226"/>
        <v>Z</v>
      </c>
      <c r="AO1733" s="4" t="str">
        <f t="shared" si="1227"/>
        <v/>
      </c>
      <c r="AP1733" s="15" t="str">
        <f t="shared" si="1228"/>
        <v>,SZR</v>
      </c>
      <c r="AQ1733" s="9" t="str">
        <f>_xlfn.XLOOKUP(D1733,Sheet2!$E$3:$E$101,Sheet2!$F$3:$F$101,"******************")</f>
        <v>******************</v>
      </c>
      <c r="AR1733" s="33" t="str">
        <f t="shared" si="1214"/>
        <v>DIA 0,DCM</v>
      </c>
      <c r="AS1733" s="9" t="str">
        <f t="shared" si="1215"/>
        <v>DIA</v>
      </c>
      <c r="AT1733" s="4">
        <f t="shared" si="1229"/>
        <v>0</v>
      </c>
      <c r="AU1733" s="6">
        <f t="shared" si="1230"/>
        <v>0</v>
      </c>
      <c r="AV1733" s="4" t="str">
        <f t="shared" si="1231"/>
        <v/>
      </c>
      <c r="AW1733" s="4">
        <f t="shared" si="1232"/>
        <v>24</v>
      </c>
      <c r="AX1733" s="4" t="str">
        <f>_xlfn.XLOOKUP(AW1733,Sheet2!$Q$3:$Q$66,Sheet2!$R$3:$R$66,"**")</f>
        <v>DCM</v>
      </c>
      <c r="AY1733" s="4">
        <f t="shared" si="1233"/>
        <v>1</v>
      </c>
      <c r="AZ1733" s="16" t="str">
        <f t="shared" si="1234"/>
        <v>SKPBN</v>
      </c>
    </row>
    <row r="1734" spans="2:52" x14ac:dyDescent="0.35">
      <c r="B1734" s="3">
        <v>10</v>
      </c>
      <c r="C1734" s="1">
        <f t="shared" si="1193"/>
        <v>3554</v>
      </c>
      <c r="D1734" s="2">
        <v>20143</v>
      </c>
      <c r="E1734" s="2" t="str">
        <f>_xlfn.XLOOKUP(C1734,Sheet2!$N$3:$N$1000,Sheet2!$O$3:$O$1000,"")</f>
        <v/>
      </c>
      <c r="F1734" s="9" t="str">
        <f t="shared" si="1191"/>
        <v>LDA 0,RELRAN</v>
      </c>
      <c r="G1734" s="4" t="str">
        <f t="shared" si="1211"/>
        <v>40</v>
      </c>
      <c r="H1734" s="4">
        <f t="shared" si="1212"/>
        <v>143</v>
      </c>
      <c r="I1734" s="6">
        <f t="shared" si="1204"/>
        <v>0</v>
      </c>
      <c r="J1734" s="6">
        <f t="shared" si="1205"/>
        <v>2</v>
      </c>
      <c r="K1734" s="6">
        <f t="shared" si="1206"/>
        <v>0</v>
      </c>
      <c r="L1734" s="6">
        <f t="shared" si="1207"/>
        <v>1</v>
      </c>
      <c r="M1734" s="6">
        <f t="shared" si="1208"/>
        <v>4</v>
      </c>
      <c r="N1734" s="6">
        <f t="shared" si="1209"/>
        <v>3</v>
      </c>
      <c r="O1734" s="13">
        <f t="shared" si="1210"/>
        <v>4</v>
      </c>
      <c r="P1734" s="4">
        <f t="shared" si="1216"/>
        <v>1</v>
      </c>
      <c r="Q1734" s="4">
        <f t="shared" si="1217"/>
        <v>0</v>
      </c>
      <c r="R1734">
        <f t="shared" si="1194"/>
        <v>143</v>
      </c>
      <c r="S1734" s="4">
        <f t="shared" si="1195"/>
        <v>0</v>
      </c>
      <c r="T1734" s="15">
        <f t="shared" si="1196"/>
        <v>0</v>
      </c>
      <c r="U1734" s="4">
        <f t="shared" si="1197"/>
        <v>1</v>
      </c>
      <c r="V1734" s="4">
        <f t="shared" si="1198"/>
        <v>0</v>
      </c>
      <c r="W1734" s="4">
        <f t="shared" si="1199"/>
        <v>0</v>
      </c>
      <c r="X1734" s="6">
        <f t="shared" si="1200"/>
        <v>1</v>
      </c>
      <c r="Y1734" s="4">
        <f t="shared" si="1201"/>
        <v>2</v>
      </c>
      <c r="Z1734" s="6">
        <f t="shared" si="1202"/>
        <v>0</v>
      </c>
      <c r="AA1734" s="18">
        <f t="shared" si="1203"/>
        <v>3</v>
      </c>
      <c r="AB1734" s="9" t="str">
        <f t="shared" si="1218"/>
        <v>RELRAN</v>
      </c>
      <c r="AC1734" s="9" t="str">
        <f>_xlfn.XLOOKUP(R1734,Sheet2!$H$3:$H$258,Sheet2!$I$3:$I$258,"-----")</f>
        <v>RELRAN</v>
      </c>
      <c r="AD1734" s="9" t="str">
        <f>_xlfn.XLOOKUP(VALUE(AE1734),Sheet2!$N$3:$N$1000,Sheet2!$O$3:$O$1000,"********")</f>
        <v>********</v>
      </c>
      <c r="AE1734" t="str">
        <f t="shared" si="1213"/>
        <v>3717</v>
      </c>
      <c r="AF1734" s="9" t="str">
        <f>IF(R1734&lt;200,"+"&amp;TEXT(R1734,"0"),"-"&amp;TEXT(_xlfn.XLOOKUP(R1734,Sheet2!$K$3:$K$130,Sheet2!$L$3:$L$130,"-----"),"0"))</f>
        <v>+143</v>
      </c>
      <c r="AG1734" s="9" t="str">
        <f t="shared" si="1219"/>
        <v/>
      </c>
      <c r="AH1734" s="9" t="str">
        <f t="shared" si="1220"/>
        <v>JMP RELRAN</v>
      </c>
      <c r="AI1734" t="str">
        <f t="shared" si="1221"/>
        <v>0,RELRAN</v>
      </c>
      <c r="AJ1734" s="16" t="str">
        <f t="shared" si="1222"/>
        <v>RELRAN</v>
      </c>
      <c r="AK1734" t="str">
        <f t="shared" si="1223"/>
        <v>COMOL 1,0,SNC</v>
      </c>
      <c r="AL1734" s="4" t="str">
        <f t="shared" si="1224"/>
        <v>COM</v>
      </c>
      <c r="AM1734" s="4" t="str">
        <f t="shared" si="1225"/>
        <v>L</v>
      </c>
      <c r="AN1734" s="4" t="str">
        <f t="shared" si="1226"/>
        <v>O</v>
      </c>
      <c r="AO1734" s="4" t="str">
        <f t="shared" si="1227"/>
        <v/>
      </c>
      <c r="AP1734" s="15" t="str">
        <f t="shared" si="1228"/>
        <v>,SNC</v>
      </c>
      <c r="AQ1734" s="9" t="str">
        <f>_xlfn.XLOOKUP(D1734,Sheet2!$E$3:$E$101,Sheet2!$F$3:$F$101,"******************")</f>
        <v>******************</v>
      </c>
      <c r="AR1734" s="33" t="str">
        <f t="shared" si="1214"/>
        <v>NIOS **</v>
      </c>
      <c r="AS1734" s="9" t="str">
        <f t="shared" si="1215"/>
        <v>DOCS</v>
      </c>
      <c r="AT1734" s="4">
        <f t="shared" si="1229"/>
        <v>0</v>
      </c>
      <c r="AU1734" s="6">
        <f t="shared" si="1230"/>
        <v>1</v>
      </c>
      <c r="AV1734" s="4" t="str">
        <f t="shared" si="1231"/>
        <v>S</v>
      </c>
      <c r="AW1734" s="4">
        <f t="shared" si="1232"/>
        <v>43</v>
      </c>
      <c r="AX1734" s="4" t="str">
        <f>_xlfn.XLOOKUP(AW1734,Sheet2!$Q$3:$Q$66,Sheet2!$R$3:$R$66,"**")</f>
        <v>**</v>
      </c>
      <c r="AY1734" s="4">
        <f t="shared" si="1233"/>
        <v>0</v>
      </c>
      <c r="AZ1734" s="16" t="str">
        <f t="shared" si="1234"/>
        <v>SKPBZ</v>
      </c>
    </row>
    <row r="1735" spans="2:52" x14ac:dyDescent="0.35">
      <c r="B1735" s="3">
        <f t="shared" si="1192"/>
        <v>11</v>
      </c>
      <c r="C1735" s="1">
        <f t="shared" si="1193"/>
        <v>3555</v>
      </c>
      <c r="D1735" s="2">
        <v>40142</v>
      </c>
      <c r="E1735" s="2" t="str">
        <f>_xlfn.XLOOKUP(C1735,Sheet2!$N$3:$N$1000,Sheet2!$O$3:$O$1000,"")</f>
        <v/>
      </c>
      <c r="F1735" s="9" t="str">
        <f t="shared" si="1191"/>
        <v>STA 0,RANDOM</v>
      </c>
      <c r="G1735" s="4" t="str">
        <f t="shared" si="1211"/>
        <v>100</v>
      </c>
      <c r="H1735" s="4">
        <f t="shared" si="1212"/>
        <v>142</v>
      </c>
      <c r="I1735" s="6">
        <f t="shared" si="1204"/>
        <v>0</v>
      </c>
      <c r="J1735" s="6">
        <f t="shared" si="1205"/>
        <v>4</v>
      </c>
      <c r="K1735" s="6">
        <f t="shared" si="1206"/>
        <v>0</v>
      </c>
      <c r="L1735" s="6">
        <f t="shared" si="1207"/>
        <v>1</v>
      </c>
      <c r="M1735" s="6">
        <f t="shared" si="1208"/>
        <v>4</v>
      </c>
      <c r="N1735" s="6">
        <f t="shared" si="1209"/>
        <v>2</v>
      </c>
      <c r="O1735" s="13">
        <f t="shared" si="1210"/>
        <v>8</v>
      </c>
      <c r="P1735" s="4">
        <f t="shared" si="1216"/>
        <v>2</v>
      </c>
      <c r="Q1735" s="4">
        <f t="shared" si="1217"/>
        <v>0</v>
      </c>
      <c r="R1735">
        <f t="shared" si="1194"/>
        <v>142</v>
      </c>
      <c r="S1735" s="4">
        <f t="shared" si="1195"/>
        <v>0</v>
      </c>
      <c r="T1735" s="15">
        <f t="shared" si="1196"/>
        <v>0</v>
      </c>
      <c r="U1735" s="4">
        <f t="shared" si="1197"/>
        <v>2</v>
      </c>
      <c r="V1735" s="4">
        <f t="shared" si="1198"/>
        <v>0</v>
      </c>
      <c r="W1735" s="4">
        <f t="shared" si="1199"/>
        <v>0</v>
      </c>
      <c r="X1735" s="6">
        <f t="shared" si="1200"/>
        <v>1</v>
      </c>
      <c r="Y1735" s="4">
        <f t="shared" si="1201"/>
        <v>2</v>
      </c>
      <c r="Z1735" s="6">
        <f t="shared" si="1202"/>
        <v>0</v>
      </c>
      <c r="AA1735" s="18">
        <f t="shared" si="1203"/>
        <v>2</v>
      </c>
      <c r="AB1735" s="9" t="str">
        <f t="shared" si="1218"/>
        <v>RANDOM</v>
      </c>
      <c r="AC1735" s="9" t="str">
        <f>_xlfn.XLOOKUP(R1735,Sheet2!$H$3:$H$258,Sheet2!$I$3:$I$258,"-----")</f>
        <v>RANDOM</v>
      </c>
      <c r="AD1735" s="9" t="str">
        <f>_xlfn.XLOOKUP(VALUE(AE1735),Sheet2!$N$3:$N$1000,Sheet2!$O$3:$O$1000,"********")</f>
        <v>********</v>
      </c>
      <c r="AE1735" t="str">
        <f t="shared" si="1213"/>
        <v>3717</v>
      </c>
      <c r="AF1735" s="9" t="str">
        <f>IF(R1735&lt;200,"+"&amp;TEXT(R1735,"0"),"-"&amp;TEXT(_xlfn.XLOOKUP(R1735,Sheet2!$K$3:$K$130,Sheet2!$L$3:$L$130,"-----"),"0"))</f>
        <v>+142</v>
      </c>
      <c r="AG1735" s="9" t="str">
        <f t="shared" si="1219"/>
        <v/>
      </c>
      <c r="AH1735" s="9" t="str">
        <f t="shared" si="1220"/>
        <v>JMP RANDOM</v>
      </c>
      <c r="AI1735" t="str">
        <f t="shared" si="1221"/>
        <v>0,RANDOM</v>
      </c>
      <c r="AJ1735" s="16" t="str">
        <f t="shared" si="1222"/>
        <v>RANDOM</v>
      </c>
      <c r="AK1735" t="str">
        <f t="shared" si="1223"/>
        <v>COMOL 2,0,SZC</v>
      </c>
      <c r="AL1735" s="4" t="str">
        <f t="shared" si="1224"/>
        <v>COM</v>
      </c>
      <c r="AM1735" s="4" t="str">
        <f t="shared" si="1225"/>
        <v>L</v>
      </c>
      <c r="AN1735" s="4" t="str">
        <f t="shared" si="1226"/>
        <v>O</v>
      </c>
      <c r="AO1735" s="4" t="str">
        <f t="shared" si="1227"/>
        <v/>
      </c>
      <c r="AP1735" s="15" t="str">
        <f t="shared" si="1228"/>
        <v>,SZC</v>
      </c>
      <c r="AQ1735" s="9" t="str">
        <f>_xlfn.XLOOKUP(D1735,Sheet2!$E$3:$E$101,Sheet2!$F$3:$F$101,"******************")</f>
        <v>******************</v>
      </c>
      <c r="AR1735" s="33" t="str">
        <f t="shared" si="1214"/>
        <v>NIOS **</v>
      </c>
      <c r="AS1735" s="9" t="str">
        <f t="shared" si="1215"/>
        <v>DOCS</v>
      </c>
      <c r="AT1735" s="4">
        <f t="shared" si="1229"/>
        <v>0</v>
      </c>
      <c r="AU1735" s="6">
        <f t="shared" si="1230"/>
        <v>1</v>
      </c>
      <c r="AV1735" s="4" t="str">
        <f t="shared" si="1231"/>
        <v>S</v>
      </c>
      <c r="AW1735" s="4">
        <f t="shared" si="1232"/>
        <v>42</v>
      </c>
      <c r="AX1735" s="4" t="str">
        <f>_xlfn.XLOOKUP(AW1735,Sheet2!$Q$3:$Q$66,Sheet2!$R$3:$R$66,"**")</f>
        <v>**</v>
      </c>
      <c r="AY1735" s="4">
        <f t="shared" si="1233"/>
        <v>0</v>
      </c>
      <c r="AZ1735" s="16" t="str">
        <f t="shared" si="1234"/>
        <v>SKPBZ</v>
      </c>
    </row>
    <row r="1736" spans="2:52" x14ac:dyDescent="0.35">
      <c r="B1736" s="3">
        <f t="shared" si="1192"/>
        <v>12</v>
      </c>
      <c r="C1736" s="1">
        <f t="shared" si="1193"/>
        <v>3556</v>
      </c>
      <c r="D1736" s="2">
        <v>6255</v>
      </c>
      <c r="E1736" s="2" t="str">
        <f>_xlfn.XLOOKUP(C1736,Sheet2!$N$3:$N$1000,Sheet2!$O$3:$O$1000,"")</f>
        <v/>
      </c>
      <c r="F1736" s="9" t="str">
        <f t="shared" si="1191"/>
        <v>GENDAT</v>
      </c>
      <c r="G1736" s="4" t="str">
        <f t="shared" si="1211"/>
        <v>14</v>
      </c>
      <c r="H1736" s="4">
        <f t="shared" si="1212"/>
        <v>255</v>
      </c>
      <c r="I1736" s="6">
        <f t="shared" si="1204"/>
        <v>0</v>
      </c>
      <c r="J1736" s="6">
        <f t="shared" si="1205"/>
        <v>0</v>
      </c>
      <c r="K1736" s="6">
        <f t="shared" si="1206"/>
        <v>6</v>
      </c>
      <c r="L1736" s="6">
        <f t="shared" si="1207"/>
        <v>2</v>
      </c>
      <c r="M1736" s="6">
        <f t="shared" si="1208"/>
        <v>5</v>
      </c>
      <c r="N1736" s="6">
        <f t="shared" si="1209"/>
        <v>5</v>
      </c>
      <c r="O1736" s="13">
        <f t="shared" si="1210"/>
        <v>1</v>
      </c>
      <c r="P1736" s="4">
        <f t="shared" si="1216"/>
        <v>0</v>
      </c>
      <c r="Q1736" s="4">
        <f t="shared" si="1217"/>
        <v>1</v>
      </c>
      <c r="R1736">
        <f t="shared" si="1194"/>
        <v>255</v>
      </c>
      <c r="S1736" s="4">
        <f t="shared" si="1195"/>
        <v>0</v>
      </c>
      <c r="T1736" s="15">
        <f t="shared" si="1196"/>
        <v>1</v>
      </c>
      <c r="U1736" s="4">
        <f t="shared" si="1197"/>
        <v>0</v>
      </c>
      <c r="V1736" s="4">
        <f t="shared" si="1198"/>
        <v>1</v>
      </c>
      <c r="W1736" s="4">
        <f t="shared" si="1199"/>
        <v>4</v>
      </c>
      <c r="X1736" s="6">
        <f t="shared" si="1200"/>
        <v>2</v>
      </c>
      <c r="Y1736" s="4">
        <f t="shared" si="1201"/>
        <v>2</v>
      </c>
      <c r="Z1736" s="6">
        <f t="shared" si="1202"/>
        <v>1</v>
      </c>
      <c r="AA1736" s="18">
        <f t="shared" si="1203"/>
        <v>5</v>
      </c>
      <c r="AB1736" s="9" t="str">
        <f t="shared" si="1218"/>
        <v>IGEN</v>
      </c>
      <c r="AC1736" s="9" t="str">
        <f>_xlfn.XLOOKUP(R1736,Sheet2!$H$3:$H$258,Sheet2!$I$3:$I$258,"-----")</f>
        <v>IGEN</v>
      </c>
      <c r="AD1736" s="9" t="str">
        <f>_xlfn.XLOOKUP(VALUE(AE1736),Sheet2!$N$3:$N$1000,Sheet2!$O$3:$O$1000,"********")</f>
        <v>********</v>
      </c>
      <c r="AE1736" t="str">
        <f t="shared" si="1213"/>
        <v>3433</v>
      </c>
      <c r="AF1736" s="9" t="str">
        <f>IF(R1736&lt;200,"+"&amp;TEXT(R1736,"0"),"-"&amp;TEXT(_xlfn.XLOOKUP(R1736,Sheet2!$K$3:$K$130,Sheet2!$L$3:$L$130,"-----"),"0"))</f>
        <v>-123</v>
      </c>
      <c r="AG1736" s="9" t="str">
        <f t="shared" si="1219"/>
        <v>@</v>
      </c>
      <c r="AH1736" s="9" t="str">
        <f t="shared" si="1220"/>
        <v>JSR @IGEN</v>
      </c>
      <c r="AI1736" t="str">
        <f t="shared" si="1221"/>
        <v>1,@IGEN</v>
      </c>
      <c r="AJ1736" s="16" t="str">
        <f t="shared" si="1222"/>
        <v>@IGEN</v>
      </c>
      <c r="AK1736" t="str">
        <f t="shared" si="1223"/>
        <v>ADCOR# 0,1,SNR</v>
      </c>
      <c r="AL1736" s="4" t="str">
        <f t="shared" si="1224"/>
        <v>ADC</v>
      </c>
      <c r="AM1736" s="4" t="str">
        <f t="shared" si="1225"/>
        <v>R</v>
      </c>
      <c r="AN1736" s="4" t="str">
        <f t="shared" si="1226"/>
        <v>O</v>
      </c>
      <c r="AO1736" s="4" t="str">
        <f t="shared" si="1227"/>
        <v>#</v>
      </c>
      <c r="AP1736" s="15" t="str">
        <f t="shared" si="1228"/>
        <v>,SNR</v>
      </c>
      <c r="AQ1736" s="9" t="str">
        <f>_xlfn.XLOOKUP(D1736,Sheet2!$E$3:$E$101,Sheet2!$F$3:$F$101,"******************")</f>
        <v>GENDAT</v>
      </c>
      <c r="AR1736" s="33" t="str">
        <f t="shared" si="1214"/>
        <v>DOBC 1,**</v>
      </c>
      <c r="AS1736" s="9" t="str">
        <f t="shared" si="1215"/>
        <v>DOBC</v>
      </c>
      <c r="AT1736" s="4">
        <f t="shared" si="1229"/>
        <v>1</v>
      </c>
      <c r="AU1736" s="6">
        <f t="shared" si="1230"/>
        <v>2</v>
      </c>
      <c r="AV1736" s="4" t="str">
        <f t="shared" si="1231"/>
        <v>C</v>
      </c>
      <c r="AW1736" s="4">
        <f t="shared" si="1232"/>
        <v>55</v>
      </c>
      <c r="AX1736" s="4" t="str">
        <f>_xlfn.XLOOKUP(AW1736,Sheet2!$Q$3:$Q$66,Sheet2!$R$3:$R$66,"**")</f>
        <v>**</v>
      </c>
      <c r="AY1736" s="4">
        <f t="shared" si="1233"/>
        <v>4</v>
      </c>
      <c r="AZ1736" s="16" t="str">
        <f t="shared" si="1234"/>
        <v>SKPDN</v>
      </c>
    </row>
    <row r="1737" spans="2:52" x14ac:dyDescent="0.35">
      <c r="B1737" s="3">
        <f t="shared" si="1192"/>
        <v>13</v>
      </c>
      <c r="C1737" s="1">
        <f t="shared" si="1193"/>
        <v>3557</v>
      </c>
      <c r="D1737" s="2">
        <v>5031</v>
      </c>
      <c r="E1737" s="2" t="str">
        <f>_xlfn.XLOOKUP(C1737,Sheet2!$N$3:$N$1000,Sheet2!$O$3:$O$1000,"")</f>
        <v/>
      </c>
      <c r="F1737" s="9" t="str">
        <f t="shared" si="1191"/>
        <v>RAN</v>
      </c>
      <c r="G1737" s="4" t="str">
        <f t="shared" si="1211"/>
        <v>12</v>
      </c>
      <c r="H1737" s="4">
        <f t="shared" si="1212"/>
        <v>31</v>
      </c>
      <c r="I1737" s="6">
        <f t="shared" si="1204"/>
        <v>0</v>
      </c>
      <c r="J1737" s="6">
        <f t="shared" si="1205"/>
        <v>0</v>
      </c>
      <c r="K1737" s="6">
        <f t="shared" si="1206"/>
        <v>5</v>
      </c>
      <c r="L1737" s="6">
        <f t="shared" si="1207"/>
        <v>0</v>
      </c>
      <c r="M1737" s="6">
        <f t="shared" si="1208"/>
        <v>3</v>
      </c>
      <c r="N1737" s="6">
        <f t="shared" si="1209"/>
        <v>1</v>
      </c>
      <c r="O1737" s="13">
        <f t="shared" si="1210"/>
        <v>1</v>
      </c>
      <c r="P1737" s="4">
        <f t="shared" si="1216"/>
        <v>0</v>
      </c>
      <c r="Q1737" s="4">
        <f t="shared" si="1217"/>
        <v>1</v>
      </c>
      <c r="R1737">
        <f t="shared" si="1194"/>
        <v>31</v>
      </c>
      <c r="S1737" s="4">
        <f t="shared" si="1195"/>
        <v>2</v>
      </c>
      <c r="T1737" s="15">
        <f t="shared" si="1196"/>
        <v>0</v>
      </c>
      <c r="U1737" s="4">
        <f t="shared" si="1197"/>
        <v>0</v>
      </c>
      <c r="V1737" s="4">
        <f t="shared" si="1198"/>
        <v>1</v>
      </c>
      <c r="W1737" s="4">
        <f t="shared" si="1199"/>
        <v>2</v>
      </c>
      <c r="X1737" s="6">
        <f t="shared" si="1200"/>
        <v>0</v>
      </c>
      <c r="Y1737" s="4">
        <f t="shared" si="1201"/>
        <v>1</v>
      </c>
      <c r="Z1737" s="6">
        <f t="shared" si="1202"/>
        <v>1</v>
      </c>
      <c r="AA1737" s="18">
        <f t="shared" si="1203"/>
        <v>1</v>
      </c>
      <c r="AB1737" s="9" t="str">
        <f t="shared" si="1218"/>
        <v>+31,2</v>
      </c>
      <c r="AC1737" s="9" t="str">
        <f>_xlfn.XLOOKUP(R1737,Sheet2!$H$3:$H$258,Sheet2!$I$3:$I$258,"-----")</f>
        <v>*****</v>
      </c>
      <c r="AD1737" s="9" t="str">
        <f>_xlfn.XLOOKUP(VALUE(AE1737),Sheet2!$N$3:$N$1000,Sheet2!$O$3:$O$1000,"********")</f>
        <v>********</v>
      </c>
      <c r="AE1737" t="str">
        <f t="shared" si="1213"/>
        <v>3610</v>
      </c>
      <c r="AF1737" s="9" t="str">
        <f>IF(R1737&lt;200,"+"&amp;TEXT(R1737,"0"),"-"&amp;TEXT(_xlfn.XLOOKUP(R1737,Sheet2!$K$3:$K$130,Sheet2!$L$3:$L$130,"-----"),"0"))</f>
        <v>+31</v>
      </c>
      <c r="AG1737" s="9" t="str">
        <f t="shared" si="1219"/>
        <v/>
      </c>
      <c r="AH1737" s="9" t="str">
        <f t="shared" si="1220"/>
        <v>JSR +31,2</v>
      </c>
      <c r="AI1737" t="str">
        <f t="shared" si="1221"/>
        <v>1,+31,2</v>
      </c>
      <c r="AJ1737" s="16" t="str">
        <f t="shared" si="1222"/>
        <v>+31,2</v>
      </c>
      <c r="AK1737" t="str">
        <f t="shared" si="1223"/>
        <v>MOVZ# 0,1,SKP</v>
      </c>
      <c r="AL1737" s="4" t="str">
        <f t="shared" si="1224"/>
        <v>MOV</v>
      </c>
      <c r="AM1737" s="4" t="str">
        <f t="shared" si="1225"/>
        <v/>
      </c>
      <c r="AN1737" s="4" t="str">
        <f t="shared" si="1226"/>
        <v>Z</v>
      </c>
      <c r="AO1737" s="4" t="str">
        <f t="shared" si="1227"/>
        <v>#</v>
      </c>
      <c r="AP1737" s="15" t="str">
        <f t="shared" si="1228"/>
        <v>,SKP</v>
      </c>
      <c r="AQ1737" s="9" t="str">
        <f>_xlfn.XLOOKUP(D1737,Sheet2!$E$3:$E$101,Sheet2!$F$3:$F$101,"******************")</f>
        <v>RAN</v>
      </c>
      <c r="AR1737" s="33" t="str">
        <f t="shared" si="1214"/>
        <v>DOA 1,IBM2</v>
      </c>
      <c r="AS1737" s="9" t="str">
        <f t="shared" si="1215"/>
        <v>DOA</v>
      </c>
      <c r="AT1737" s="4">
        <f t="shared" si="1229"/>
        <v>1</v>
      </c>
      <c r="AU1737" s="6">
        <f t="shared" si="1230"/>
        <v>0</v>
      </c>
      <c r="AV1737" s="4" t="str">
        <f t="shared" si="1231"/>
        <v/>
      </c>
      <c r="AW1737" s="4">
        <f t="shared" si="1232"/>
        <v>31</v>
      </c>
      <c r="AX1737" s="4" t="str">
        <f>_xlfn.XLOOKUP(AW1737,Sheet2!$Q$3:$Q$66,Sheet2!$R$3:$R$66,"**")</f>
        <v>IBM2</v>
      </c>
      <c r="AY1737" s="4">
        <f t="shared" si="1233"/>
        <v>2</v>
      </c>
      <c r="AZ1737" s="16" t="str">
        <f t="shared" si="1234"/>
        <v>SKPBN</v>
      </c>
    </row>
    <row r="1738" spans="2:52" x14ac:dyDescent="0.35">
      <c r="B1738" s="3">
        <f t="shared" si="1192"/>
        <v>14</v>
      </c>
      <c r="C1738" s="1">
        <f t="shared" si="1193"/>
        <v>3560</v>
      </c>
      <c r="D1738" s="2">
        <v>6330</v>
      </c>
      <c r="E1738" s="2" t="str">
        <f>_xlfn.XLOOKUP(C1738,Sheet2!$N$3:$N$1000,Sheet2!$O$3:$O$1000,"")</f>
        <v/>
      </c>
      <c r="F1738" s="9" t="str">
        <f t="shared" si="1191"/>
        <v>PRGEND</v>
      </c>
      <c r="G1738" s="4" t="str">
        <f t="shared" si="1211"/>
        <v>14</v>
      </c>
      <c r="H1738" s="4">
        <f t="shared" si="1212"/>
        <v>330</v>
      </c>
      <c r="I1738" s="6">
        <f t="shared" si="1204"/>
        <v>0</v>
      </c>
      <c r="J1738" s="6">
        <f t="shared" si="1205"/>
        <v>0</v>
      </c>
      <c r="K1738" s="6">
        <f t="shared" si="1206"/>
        <v>6</v>
      </c>
      <c r="L1738" s="6">
        <f t="shared" si="1207"/>
        <v>3</v>
      </c>
      <c r="M1738" s="6">
        <f t="shared" si="1208"/>
        <v>3</v>
      </c>
      <c r="N1738" s="6">
        <f t="shared" si="1209"/>
        <v>0</v>
      </c>
      <c r="O1738" s="13">
        <f t="shared" si="1210"/>
        <v>1</v>
      </c>
      <c r="P1738" s="4">
        <f t="shared" si="1216"/>
        <v>0</v>
      </c>
      <c r="Q1738" s="4">
        <f t="shared" si="1217"/>
        <v>1</v>
      </c>
      <c r="R1738">
        <f t="shared" si="1194"/>
        <v>330</v>
      </c>
      <c r="S1738" s="4">
        <f t="shared" si="1195"/>
        <v>0</v>
      </c>
      <c r="T1738" s="15">
        <f t="shared" si="1196"/>
        <v>1</v>
      </c>
      <c r="U1738" s="4">
        <f t="shared" si="1197"/>
        <v>0</v>
      </c>
      <c r="V1738" s="4">
        <f t="shared" si="1198"/>
        <v>1</v>
      </c>
      <c r="W1738" s="4">
        <f t="shared" si="1199"/>
        <v>4</v>
      </c>
      <c r="X1738" s="6">
        <f t="shared" si="1200"/>
        <v>3</v>
      </c>
      <c r="Y1738" s="4">
        <f t="shared" si="1201"/>
        <v>1</v>
      </c>
      <c r="Z1738" s="6">
        <f t="shared" si="1202"/>
        <v>1</v>
      </c>
      <c r="AA1738" s="18">
        <f t="shared" si="1203"/>
        <v>0</v>
      </c>
      <c r="AB1738" s="9" t="str">
        <f t="shared" si="1218"/>
        <v>*****</v>
      </c>
      <c r="AC1738" s="9" t="str">
        <f>_xlfn.XLOOKUP(R1738,Sheet2!$H$3:$H$258,Sheet2!$I$3:$I$258,"-----")</f>
        <v>*****</v>
      </c>
      <c r="AD1738" s="9" t="str">
        <f>_xlfn.XLOOKUP(VALUE(AE1738),Sheet2!$N$3:$N$1000,Sheet2!$O$3:$O$1000,"********")</f>
        <v>********</v>
      </c>
      <c r="AE1738" t="str">
        <f t="shared" si="1213"/>
        <v>3510</v>
      </c>
      <c r="AF1738" s="9" t="str">
        <f>IF(R1738&lt;200,"+"&amp;TEXT(R1738,"0"),"-"&amp;TEXT(_xlfn.XLOOKUP(R1738,Sheet2!$K$3:$K$130,Sheet2!$L$3:$L$130,"-----"),"0"))</f>
        <v>-50</v>
      </c>
      <c r="AG1738" s="9" t="str">
        <f t="shared" si="1219"/>
        <v>@</v>
      </c>
      <c r="AH1738" s="9" t="str">
        <f t="shared" si="1220"/>
        <v>JSR @*****</v>
      </c>
      <c r="AI1738" t="str">
        <f t="shared" si="1221"/>
        <v>1,@*****</v>
      </c>
      <c r="AJ1738" s="16" t="str">
        <f t="shared" si="1222"/>
        <v>@*****</v>
      </c>
      <c r="AK1738" t="str">
        <f t="shared" si="1223"/>
        <v>ADCZS# 0,1</v>
      </c>
      <c r="AL1738" s="4" t="str">
        <f t="shared" si="1224"/>
        <v>ADC</v>
      </c>
      <c r="AM1738" s="4" t="str">
        <f t="shared" si="1225"/>
        <v>S</v>
      </c>
      <c r="AN1738" s="4" t="str">
        <f t="shared" si="1226"/>
        <v>Z</v>
      </c>
      <c r="AO1738" s="4" t="str">
        <f t="shared" si="1227"/>
        <v>#</v>
      </c>
      <c r="AP1738" s="15" t="str">
        <f t="shared" si="1228"/>
        <v/>
      </c>
      <c r="AQ1738" s="9" t="str">
        <f>_xlfn.XLOOKUP(D1738,Sheet2!$E$3:$E$101,Sheet2!$F$3:$F$101,"******************")</f>
        <v>PRGEND</v>
      </c>
      <c r="AR1738" s="33" t="str">
        <f t="shared" si="1214"/>
        <v>DOBP 1,IBM1</v>
      </c>
      <c r="AS1738" s="9" t="str">
        <f t="shared" si="1215"/>
        <v>DOBP</v>
      </c>
      <c r="AT1738" s="4">
        <f t="shared" si="1229"/>
        <v>1</v>
      </c>
      <c r="AU1738" s="6">
        <f t="shared" si="1230"/>
        <v>3</v>
      </c>
      <c r="AV1738" s="4" t="str">
        <f t="shared" si="1231"/>
        <v>P</v>
      </c>
      <c r="AW1738" s="4">
        <f t="shared" si="1232"/>
        <v>30</v>
      </c>
      <c r="AX1738" s="4" t="str">
        <f>_xlfn.XLOOKUP(AW1738,Sheet2!$Q$3:$Q$66,Sheet2!$R$3:$R$66,"**")</f>
        <v>IBM1</v>
      </c>
      <c r="AY1738" s="4">
        <f t="shared" si="1233"/>
        <v>4</v>
      </c>
      <c r="AZ1738" s="16" t="str">
        <f t="shared" si="1234"/>
        <v>SKPDZ</v>
      </c>
    </row>
    <row r="1739" spans="2:52" x14ac:dyDescent="0.35">
      <c r="B1739" s="3">
        <v>16</v>
      </c>
      <c r="C1739" s="1">
        <f t="shared" si="1193"/>
        <v>3561</v>
      </c>
      <c r="D1739" s="2">
        <v>6257</v>
      </c>
      <c r="E1739" s="2" t="str">
        <f>_xlfn.XLOOKUP(C1739,Sheet2!$N$3:$N$1000,Sheet2!$O$3:$O$1000,"")</f>
        <v/>
      </c>
      <c r="F1739" s="9" t="str">
        <f t="shared" si="1191"/>
        <v>WRITE</v>
      </c>
      <c r="G1739" s="4" t="str">
        <f t="shared" si="1211"/>
        <v>14</v>
      </c>
      <c r="H1739" s="4">
        <f t="shared" si="1212"/>
        <v>257</v>
      </c>
      <c r="I1739" s="6">
        <f t="shared" si="1204"/>
        <v>0</v>
      </c>
      <c r="J1739" s="6">
        <f t="shared" si="1205"/>
        <v>0</v>
      </c>
      <c r="K1739" s="6">
        <f t="shared" si="1206"/>
        <v>6</v>
      </c>
      <c r="L1739" s="6">
        <f t="shared" si="1207"/>
        <v>2</v>
      </c>
      <c r="M1739" s="6">
        <f t="shared" si="1208"/>
        <v>5</v>
      </c>
      <c r="N1739" s="6">
        <f t="shared" si="1209"/>
        <v>7</v>
      </c>
      <c r="O1739" s="13">
        <f t="shared" si="1210"/>
        <v>1</v>
      </c>
      <c r="P1739" s="4">
        <f t="shared" si="1216"/>
        <v>0</v>
      </c>
      <c r="Q1739" s="4">
        <f t="shared" si="1217"/>
        <v>1</v>
      </c>
      <c r="R1739">
        <f t="shared" si="1194"/>
        <v>257</v>
      </c>
      <c r="S1739" s="4">
        <f t="shared" si="1195"/>
        <v>0</v>
      </c>
      <c r="T1739" s="15">
        <f t="shared" si="1196"/>
        <v>1</v>
      </c>
      <c r="U1739" s="4">
        <f t="shared" si="1197"/>
        <v>0</v>
      </c>
      <c r="V1739" s="4">
        <f t="shared" si="1198"/>
        <v>1</v>
      </c>
      <c r="W1739" s="4">
        <f t="shared" si="1199"/>
        <v>4</v>
      </c>
      <c r="X1739" s="6">
        <f t="shared" si="1200"/>
        <v>2</v>
      </c>
      <c r="Y1739" s="4">
        <f t="shared" si="1201"/>
        <v>2</v>
      </c>
      <c r="Z1739" s="6">
        <f t="shared" si="1202"/>
        <v>1</v>
      </c>
      <c r="AA1739" s="18">
        <f t="shared" si="1203"/>
        <v>7</v>
      </c>
      <c r="AB1739" s="9" t="str">
        <f t="shared" si="1218"/>
        <v>IWRT</v>
      </c>
      <c r="AC1739" s="9" t="str">
        <f>_xlfn.XLOOKUP(R1739,Sheet2!$H$3:$H$258,Sheet2!$I$3:$I$258,"-----")</f>
        <v>IWRT</v>
      </c>
      <c r="AD1739" s="9" t="str">
        <f>_xlfn.XLOOKUP(VALUE(AE1739),Sheet2!$N$3:$N$1000,Sheet2!$O$3:$O$1000,"********")</f>
        <v>E3</v>
      </c>
      <c r="AE1739" t="str">
        <f t="shared" si="1213"/>
        <v>3440</v>
      </c>
      <c r="AF1739" s="9" t="str">
        <f>IF(R1739&lt;200,"+"&amp;TEXT(R1739,"0"),"-"&amp;TEXT(_xlfn.XLOOKUP(R1739,Sheet2!$K$3:$K$130,Sheet2!$L$3:$L$130,"-----"),"0"))</f>
        <v>-121</v>
      </c>
      <c r="AG1739" s="9" t="str">
        <f t="shared" si="1219"/>
        <v>@</v>
      </c>
      <c r="AH1739" s="9" t="str">
        <f t="shared" si="1220"/>
        <v>JSR @IWRT</v>
      </c>
      <c r="AI1739" t="str">
        <f t="shared" si="1221"/>
        <v>1,@IWRT</v>
      </c>
      <c r="AJ1739" s="16" t="str">
        <f t="shared" si="1222"/>
        <v>@IWRT</v>
      </c>
      <c r="AK1739" t="str">
        <f t="shared" si="1223"/>
        <v>ADCOR# 0,1,SBN</v>
      </c>
      <c r="AL1739" s="4" t="str">
        <f t="shared" si="1224"/>
        <v>ADC</v>
      </c>
      <c r="AM1739" s="4" t="str">
        <f t="shared" si="1225"/>
        <v>R</v>
      </c>
      <c r="AN1739" s="4" t="str">
        <f t="shared" si="1226"/>
        <v>O</v>
      </c>
      <c r="AO1739" s="4" t="str">
        <f t="shared" si="1227"/>
        <v>#</v>
      </c>
      <c r="AP1739" s="15" t="str">
        <f t="shared" si="1228"/>
        <v>,SBN</v>
      </c>
      <c r="AQ1739" s="9" t="str">
        <f>_xlfn.XLOOKUP(D1739,Sheet2!$E$3:$E$101,Sheet2!$F$3:$F$101,"******************")</f>
        <v>WRITE</v>
      </c>
      <c r="AR1739" s="33" t="str">
        <f t="shared" si="1214"/>
        <v>DOBC 1,**</v>
      </c>
      <c r="AS1739" s="9" t="str">
        <f t="shared" si="1215"/>
        <v>DOBC</v>
      </c>
      <c r="AT1739" s="4">
        <f t="shared" si="1229"/>
        <v>1</v>
      </c>
      <c r="AU1739" s="6">
        <f t="shared" si="1230"/>
        <v>2</v>
      </c>
      <c r="AV1739" s="4" t="str">
        <f t="shared" si="1231"/>
        <v>C</v>
      </c>
      <c r="AW1739" s="4">
        <f t="shared" si="1232"/>
        <v>57</v>
      </c>
      <c r="AX1739" s="4" t="str">
        <f>_xlfn.XLOOKUP(AW1739,Sheet2!$Q$3:$Q$66,Sheet2!$R$3:$R$66,"**")</f>
        <v>**</v>
      </c>
      <c r="AY1739" s="4">
        <f t="shared" si="1233"/>
        <v>4</v>
      </c>
      <c r="AZ1739" s="16" t="str">
        <f t="shared" si="1234"/>
        <v>SKPDN</v>
      </c>
    </row>
    <row r="1740" spans="2:52" x14ac:dyDescent="0.35">
      <c r="B1740" s="3">
        <f t="shared" si="1192"/>
        <v>17</v>
      </c>
      <c r="C1740" s="1">
        <f t="shared" si="1193"/>
        <v>3562</v>
      </c>
      <c r="D1740" s="2">
        <v>6330</v>
      </c>
      <c r="E1740" s="2" t="str">
        <f>_xlfn.XLOOKUP(C1740,Sheet2!$N$3:$N$1000,Sheet2!$O$3:$O$1000,"")</f>
        <v/>
      </c>
      <c r="F1740" s="9" t="str">
        <f t="shared" si="1191"/>
        <v>PRGEND</v>
      </c>
      <c r="G1740" s="4" t="str">
        <f t="shared" si="1211"/>
        <v>14</v>
      </c>
      <c r="H1740" s="4">
        <f t="shared" si="1212"/>
        <v>330</v>
      </c>
      <c r="I1740" s="6">
        <f t="shared" si="1204"/>
        <v>0</v>
      </c>
      <c r="J1740" s="6">
        <f t="shared" si="1205"/>
        <v>0</v>
      </c>
      <c r="K1740" s="6">
        <f t="shared" si="1206"/>
        <v>6</v>
      </c>
      <c r="L1740" s="6">
        <f t="shared" si="1207"/>
        <v>3</v>
      </c>
      <c r="M1740" s="6">
        <f t="shared" si="1208"/>
        <v>3</v>
      </c>
      <c r="N1740" s="6">
        <f t="shared" si="1209"/>
        <v>0</v>
      </c>
      <c r="O1740" s="13">
        <f t="shared" si="1210"/>
        <v>1</v>
      </c>
      <c r="P1740" s="4">
        <f t="shared" si="1216"/>
        <v>0</v>
      </c>
      <c r="Q1740" s="4">
        <f t="shared" si="1217"/>
        <v>1</v>
      </c>
      <c r="R1740">
        <f t="shared" si="1194"/>
        <v>330</v>
      </c>
      <c r="S1740" s="4">
        <f t="shared" si="1195"/>
        <v>0</v>
      </c>
      <c r="T1740" s="15">
        <f t="shared" si="1196"/>
        <v>1</v>
      </c>
      <c r="U1740" s="4">
        <f t="shared" si="1197"/>
        <v>0</v>
      </c>
      <c r="V1740" s="4">
        <f t="shared" si="1198"/>
        <v>1</v>
      </c>
      <c r="W1740" s="4">
        <f t="shared" si="1199"/>
        <v>4</v>
      </c>
      <c r="X1740" s="6">
        <f t="shared" si="1200"/>
        <v>3</v>
      </c>
      <c r="Y1740" s="4">
        <f t="shared" si="1201"/>
        <v>1</v>
      </c>
      <c r="Z1740" s="6">
        <f t="shared" si="1202"/>
        <v>1</v>
      </c>
      <c r="AA1740" s="18">
        <f t="shared" si="1203"/>
        <v>0</v>
      </c>
      <c r="AB1740" s="9" t="str">
        <f t="shared" si="1218"/>
        <v>*****</v>
      </c>
      <c r="AC1740" s="9" t="str">
        <f>_xlfn.XLOOKUP(R1740,Sheet2!$H$3:$H$258,Sheet2!$I$3:$I$258,"-----")</f>
        <v>*****</v>
      </c>
      <c r="AD1740" s="9" t="str">
        <f>_xlfn.XLOOKUP(VALUE(AE1740),Sheet2!$N$3:$N$1000,Sheet2!$O$3:$O$1000,"********")</f>
        <v>********</v>
      </c>
      <c r="AE1740" t="str">
        <f t="shared" si="1213"/>
        <v>3512</v>
      </c>
      <c r="AF1740" s="9" t="str">
        <f>IF(R1740&lt;200,"+"&amp;TEXT(R1740,"0"),"-"&amp;TEXT(_xlfn.XLOOKUP(R1740,Sheet2!$K$3:$K$130,Sheet2!$L$3:$L$130,"-----"),"0"))</f>
        <v>-50</v>
      </c>
      <c r="AG1740" s="9" t="str">
        <f t="shared" si="1219"/>
        <v>@</v>
      </c>
      <c r="AH1740" s="9" t="str">
        <f t="shared" si="1220"/>
        <v>JSR @*****</v>
      </c>
      <c r="AI1740" t="str">
        <f t="shared" si="1221"/>
        <v>1,@*****</v>
      </c>
      <c r="AJ1740" s="16" t="str">
        <f t="shared" si="1222"/>
        <v>@*****</v>
      </c>
      <c r="AK1740" t="str">
        <f t="shared" si="1223"/>
        <v>ADCZS# 0,1</v>
      </c>
      <c r="AL1740" s="4" t="str">
        <f t="shared" si="1224"/>
        <v>ADC</v>
      </c>
      <c r="AM1740" s="4" t="str">
        <f t="shared" si="1225"/>
        <v>S</v>
      </c>
      <c r="AN1740" s="4" t="str">
        <f t="shared" si="1226"/>
        <v>Z</v>
      </c>
      <c r="AO1740" s="4" t="str">
        <f t="shared" si="1227"/>
        <v>#</v>
      </c>
      <c r="AP1740" s="15" t="str">
        <f t="shared" si="1228"/>
        <v/>
      </c>
      <c r="AQ1740" s="9" t="str">
        <f>_xlfn.XLOOKUP(D1740,Sheet2!$E$3:$E$101,Sheet2!$F$3:$F$101,"******************")</f>
        <v>PRGEND</v>
      </c>
      <c r="AR1740" s="33" t="str">
        <f t="shared" si="1214"/>
        <v>DOBP 1,IBM1</v>
      </c>
      <c r="AS1740" s="9" t="str">
        <f t="shared" si="1215"/>
        <v>DOBP</v>
      </c>
      <c r="AT1740" s="4">
        <f t="shared" si="1229"/>
        <v>1</v>
      </c>
      <c r="AU1740" s="6">
        <f t="shared" si="1230"/>
        <v>3</v>
      </c>
      <c r="AV1740" s="4" t="str">
        <f t="shared" si="1231"/>
        <v>P</v>
      </c>
      <c r="AW1740" s="4">
        <f t="shared" si="1232"/>
        <v>30</v>
      </c>
      <c r="AX1740" s="4" t="str">
        <f>_xlfn.XLOOKUP(AW1740,Sheet2!$Q$3:$Q$66,Sheet2!$R$3:$R$66,"**")</f>
        <v>IBM1</v>
      </c>
      <c r="AY1740" s="4">
        <f t="shared" si="1233"/>
        <v>4</v>
      </c>
      <c r="AZ1740" s="16" t="str">
        <f t="shared" si="1234"/>
        <v>SKPDZ</v>
      </c>
    </row>
    <row r="1741" spans="2:52" x14ac:dyDescent="0.35">
      <c r="B1741" s="3">
        <f t="shared" si="1192"/>
        <v>18</v>
      </c>
      <c r="C1741" s="1">
        <f t="shared" si="1193"/>
        <v>3563</v>
      </c>
      <c r="D1741" s="2">
        <v>17</v>
      </c>
      <c r="E1741" s="2" t="str">
        <f>_xlfn.XLOOKUP(C1741,Sheet2!$N$3:$N$1000,Sheet2!$O$3:$O$1000,"")</f>
        <v/>
      </c>
      <c r="F1741" s="9" t="str">
        <f t="shared" si="1191"/>
        <v>17  ;HEAD=0, SECT=0,1 SECTOR</v>
      </c>
      <c r="G1741" s="4" t="str">
        <f t="shared" si="1211"/>
        <v>0</v>
      </c>
      <c r="H1741" s="4">
        <f t="shared" si="1212"/>
        <v>17</v>
      </c>
      <c r="I1741" s="6">
        <f t="shared" si="1204"/>
        <v>0</v>
      </c>
      <c r="J1741" s="6">
        <f t="shared" si="1205"/>
        <v>0</v>
      </c>
      <c r="K1741" s="6">
        <f t="shared" si="1206"/>
        <v>0</v>
      </c>
      <c r="L1741" s="6">
        <f t="shared" si="1207"/>
        <v>0</v>
      </c>
      <c r="M1741" s="6">
        <f t="shared" si="1208"/>
        <v>1</v>
      </c>
      <c r="N1741" s="6">
        <f t="shared" si="1209"/>
        <v>7</v>
      </c>
      <c r="O1741" s="13">
        <f t="shared" si="1210"/>
        <v>0</v>
      </c>
      <c r="P1741" s="4">
        <f t="shared" si="1216"/>
        <v>0</v>
      </c>
      <c r="Q1741" s="4">
        <f t="shared" si="1217"/>
        <v>0</v>
      </c>
      <c r="R1741">
        <f t="shared" si="1194"/>
        <v>17</v>
      </c>
      <c r="S1741" s="4">
        <f t="shared" si="1195"/>
        <v>0</v>
      </c>
      <c r="T1741" s="15">
        <f t="shared" si="1196"/>
        <v>0</v>
      </c>
      <c r="U1741" s="4">
        <f t="shared" si="1197"/>
        <v>0</v>
      </c>
      <c r="V1741" s="4">
        <f t="shared" si="1198"/>
        <v>0</v>
      </c>
      <c r="W1741" s="4">
        <f t="shared" si="1199"/>
        <v>0</v>
      </c>
      <c r="X1741" s="6">
        <f t="shared" si="1200"/>
        <v>0</v>
      </c>
      <c r="Y1741" s="4">
        <f t="shared" si="1201"/>
        <v>0</v>
      </c>
      <c r="Z1741" s="6">
        <f t="shared" si="1202"/>
        <v>1</v>
      </c>
      <c r="AA1741" s="18">
        <f t="shared" si="1203"/>
        <v>7</v>
      </c>
      <c r="AB1741" s="9" t="str">
        <f t="shared" si="1218"/>
        <v>*****</v>
      </c>
      <c r="AC1741" s="9" t="str">
        <f>_xlfn.XLOOKUP(R1741,Sheet2!$H$3:$H$258,Sheet2!$I$3:$I$258,"-----")</f>
        <v>*****</v>
      </c>
      <c r="AD1741" s="9" t="str">
        <f>_xlfn.XLOOKUP(VALUE(AE1741),Sheet2!$N$3:$N$1000,Sheet2!$O$3:$O$1000,"********")</f>
        <v>E7</v>
      </c>
      <c r="AE1741" t="str">
        <f t="shared" si="1213"/>
        <v>3602</v>
      </c>
      <c r="AF1741" s="9" t="str">
        <f>IF(R1741&lt;200,"+"&amp;TEXT(R1741,"0"),"-"&amp;TEXT(_xlfn.XLOOKUP(R1741,Sheet2!$K$3:$K$130,Sheet2!$L$3:$L$130,"-----"),"0"))</f>
        <v>+17</v>
      </c>
      <c r="AG1741" s="9" t="str">
        <f t="shared" si="1219"/>
        <v/>
      </c>
      <c r="AH1741" s="9" t="str">
        <f t="shared" si="1220"/>
        <v>JMP *****</v>
      </c>
      <c r="AI1741" t="str">
        <f t="shared" si="1221"/>
        <v>0,*****</v>
      </c>
      <c r="AJ1741" s="16" t="str">
        <f t="shared" si="1222"/>
        <v>*****</v>
      </c>
      <c r="AK1741" t="str">
        <f t="shared" si="1223"/>
        <v>COM# 0,0,SBN</v>
      </c>
      <c r="AL1741" s="4" t="str">
        <f t="shared" si="1224"/>
        <v>COM</v>
      </c>
      <c r="AM1741" s="4" t="str">
        <f t="shared" si="1225"/>
        <v/>
      </c>
      <c r="AN1741" s="4" t="str">
        <f t="shared" si="1226"/>
        <v/>
      </c>
      <c r="AO1741" s="4" t="str">
        <f t="shared" si="1227"/>
        <v>#</v>
      </c>
      <c r="AP1741" s="15" t="str">
        <f t="shared" si="1228"/>
        <v>,SBN</v>
      </c>
      <c r="AQ1741" s="9" t="str">
        <f>_xlfn.XLOOKUP(D1741,Sheet2!$E$3:$E$101,Sheet2!$F$3:$F$101,"******************")</f>
        <v>17  ;HEAD=0, SECT=0,1 SECTOR</v>
      </c>
      <c r="AR1741" s="33" t="str">
        <f t="shared" si="1214"/>
        <v>NIO LPT</v>
      </c>
      <c r="AS1741" s="9" t="str">
        <f t="shared" si="1215"/>
        <v>DOC</v>
      </c>
      <c r="AT1741" s="4">
        <f t="shared" si="1229"/>
        <v>0</v>
      </c>
      <c r="AU1741" s="6">
        <f t="shared" si="1230"/>
        <v>0</v>
      </c>
      <c r="AV1741" s="4" t="str">
        <f t="shared" si="1231"/>
        <v/>
      </c>
      <c r="AW1741" s="4">
        <f t="shared" si="1232"/>
        <v>17</v>
      </c>
      <c r="AX1741" s="4" t="str">
        <f>_xlfn.XLOOKUP(AW1741,Sheet2!$Q$3:$Q$66,Sheet2!$R$3:$R$66,"**")</f>
        <v>LPT</v>
      </c>
      <c r="AY1741" s="4">
        <f t="shared" si="1233"/>
        <v>0</v>
      </c>
      <c r="AZ1741" s="16" t="str">
        <f t="shared" si="1234"/>
        <v>SKPBN</v>
      </c>
    </row>
    <row r="1742" spans="2:52" x14ac:dyDescent="0.35">
      <c r="B1742" s="3">
        <f t="shared" si="1192"/>
        <v>19</v>
      </c>
      <c r="C1742" s="1">
        <f t="shared" si="1193"/>
        <v>3564</v>
      </c>
      <c r="D1742" s="2">
        <v>6242</v>
      </c>
      <c r="E1742" s="2" t="str">
        <f>_xlfn.XLOOKUP(C1742,Sheet2!$N$3:$N$1000,Sheet2!$O$3:$O$1000,"")</f>
        <v/>
      </c>
      <c r="F1742" s="9" t="str">
        <f t="shared" si="1191"/>
        <v>EHALT</v>
      </c>
      <c r="G1742" s="4" t="str">
        <f t="shared" si="1211"/>
        <v>14</v>
      </c>
      <c r="H1742" s="4">
        <f t="shared" si="1212"/>
        <v>242</v>
      </c>
      <c r="I1742" s="6">
        <f t="shared" si="1204"/>
        <v>0</v>
      </c>
      <c r="J1742" s="6">
        <f t="shared" si="1205"/>
        <v>0</v>
      </c>
      <c r="K1742" s="6">
        <f t="shared" si="1206"/>
        <v>6</v>
      </c>
      <c r="L1742" s="6">
        <f t="shared" si="1207"/>
        <v>2</v>
      </c>
      <c r="M1742" s="6">
        <f t="shared" si="1208"/>
        <v>4</v>
      </c>
      <c r="N1742" s="6">
        <f t="shared" si="1209"/>
        <v>2</v>
      </c>
      <c r="O1742" s="13">
        <f t="shared" si="1210"/>
        <v>1</v>
      </c>
      <c r="P1742" s="4">
        <f t="shared" si="1216"/>
        <v>0</v>
      </c>
      <c r="Q1742" s="4">
        <f t="shared" si="1217"/>
        <v>1</v>
      </c>
      <c r="R1742">
        <f t="shared" si="1194"/>
        <v>242</v>
      </c>
      <c r="S1742" s="4">
        <f t="shared" si="1195"/>
        <v>0</v>
      </c>
      <c r="T1742" s="15">
        <f t="shared" si="1196"/>
        <v>1</v>
      </c>
      <c r="U1742" s="4">
        <f t="shared" si="1197"/>
        <v>0</v>
      </c>
      <c r="V1742" s="4">
        <f t="shared" si="1198"/>
        <v>1</v>
      </c>
      <c r="W1742" s="4">
        <f t="shared" si="1199"/>
        <v>4</v>
      </c>
      <c r="X1742" s="6">
        <f t="shared" si="1200"/>
        <v>2</v>
      </c>
      <c r="Y1742" s="4">
        <f t="shared" si="1201"/>
        <v>2</v>
      </c>
      <c r="Z1742" s="6">
        <f t="shared" si="1202"/>
        <v>0</v>
      </c>
      <c r="AA1742" s="18">
        <f t="shared" si="1203"/>
        <v>2</v>
      </c>
      <c r="AB1742" s="9" t="str">
        <f t="shared" si="1218"/>
        <v>I.EHA</v>
      </c>
      <c r="AC1742" s="9" t="str">
        <f>_xlfn.XLOOKUP(R1742,Sheet2!$H$3:$H$258,Sheet2!$I$3:$I$258,"-----")</f>
        <v>I.EHA</v>
      </c>
      <c r="AD1742" s="9" t="str">
        <f>_xlfn.XLOOKUP(VALUE(AE1742),Sheet2!$N$3:$N$1000,Sheet2!$O$3:$O$1000,"********")</f>
        <v>********</v>
      </c>
      <c r="AE1742" t="str">
        <f t="shared" si="1213"/>
        <v>3426</v>
      </c>
      <c r="AF1742" s="9" t="str">
        <f>IF(R1742&lt;200,"+"&amp;TEXT(R1742,"0"),"-"&amp;TEXT(_xlfn.XLOOKUP(R1742,Sheet2!$K$3:$K$130,Sheet2!$L$3:$L$130,"-----"),"0"))</f>
        <v>-136</v>
      </c>
      <c r="AG1742" s="9" t="str">
        <f t="shared" si="1219"/>
        <v>@</v>
      </c>
      <c r="AH1742" s="9" t="str">
        <f t="shared" si="1220"/>
        <v>JSR @I.EHA</v>
      </c>
      <c r="AI1742" t="str">
        <f t="shared" si="1221"/>
        <v>1,@I.EHA</v>
      </c>
      <c r="AJ1742" s="16" t="str">
        <f t="shared" si="1222"/>
        <v>@I.EHA</v>
      </c>
      <c r="AK1742" t="str">
        <f t="shared" si="1223"/>
        <v>ADCOR 0,1,SZC</v>
      </c>
      <c r="AL1742" s="4" t="str">
        <f t="shared" si="1224"/>
        <v>ADC</v>
      </c>
      <c r="AM1742" s="4" t="str">
        <f t="shared" si="1225"/>
        <v>R</v>
      </c>
      <c r="AN1742" s="4" t="str">
        <f t="shared" si="1226"/>
        <v>O</v>
      </c>
      <c r="AO1742" s="4" t="str">
        <f t="shared" si="1227"/>
        <v/>
      </c>
      <c r="AP1742" s="15" t="str">
        <f t="shared" si="1228"/>
        <v>,SZC</v>
      </c>
      <c r="AQ1742" s="9" t="str">
        <f>_xlfn.XLOOKUP(D1742,Sheet2!$E$3:$E$101,Sheet2!$F$3:$F$101,"******************")</f>
        <v>EHALT</v>
      </c>
      <c r="AR1742" s="33" t="str">
        <f t="shared" si="1214"/>
        <v>DOBC 1,**</v>
      </c>
      <c r="AS1742" s="9" t="str">
        <f t="shared" si="1215"/>
        <v>DOBC</v>
      </c>
      <c r="AT1742" s="4">
        <f t="shared" si="1229"/>
        <v>1</v>
      </c>
      <c r="AU1742" s="6">
        <f t="shared" si="1230"/>
        <v>2</v>
      </c>
      <c r="AV1742" s="4" t="str">
        <f t="shared" si="1231"/>
        <v>C</v>
      </c>
      <c r="AW1742" s="4">
        <f t="shared" si="1232"/>
        <v>42</v>
      </c>
      <c r="AX1742" s="4" t="str">
        <f>_xlfn.XLOOKUP(AW1742,Sheet2!$Q$3:$Q$66,Sheet2!$R$3:$R$66,"**")</f>
        <v>**</v>
      </c>
      <c r="AY1742" s="4">
        <f t="shared" si="1233"/>
        <v>4</v>
      </c>
      <c r="AZ1742" s="16" t="str">
        <f t="shared" si="1234"/>
        <v>SKPDN</v>
      </c>
    </row>
    <row r="1743" spans="2:52" x14ac:dyDescent="0.35">
      <c r="B1743" s="3">
        <f t="shared" si="1192"/>
        <v>20</v>
      </c>
      <c r="C1743" s="1">
        <f t="shared" si="1193"/>
        <v>3565</v>
      </c>
      <c r="D1743" s="2">
        <v>412</v>
      </c>
      <c r="E1743" s="2" t="str">
        <f>_xlfn.XLOOKUP(C1743,Sheet2!$N$3:$N$1000,Sheet2!$O$3:$O$1000,"")</f>
        <v/>
      </c>
      <c r="F1743" s="9" t="str">
        <f t="shared" si="1191"/>
        <v>JMP E6E</v>
      </c>
      <c r="G1743" s="4" t="str">
        <f t="shared" si="1211"/>
        <v>1</v>
      </c>
      <c r="H1743" s="4">
        <f t="shared" si="1212"/>
        <v>12</v>
      </c>
      <c r="I1743" s="6">
        <f t="shared" si="1204"/>
        <v>0</v>
      </c>
      <c r="J1743" s="6">
        <f t="shared" si="1205"/>
        <v>0</v>
      </c>
      <c r="K1743" s="6">
        <f t="shared" si="1206"/>
        <v>0</v>
      </c>
      <c r="L1743" s="6">
        <f t="shared" si="1207"/>
        <v>4</v>
      </c>
      <c r="M1743" s="6">
        <f t="shared" si="1208"/>
        <v>1</v>
      </c>
      <c r="N1743" s="6">
        <f t="shared" si="1209"/>
        <v>2</v>
      </c>
      <c r="O1743" s="13">
        <f t="shared" si="1210"/>
        <v>0</v>
      </c>
      <c r="P1743" s="4">
        <f t="shared" si="1216"/>
        <v>0</v>
      </c>
      <c r="Q1743" s="4">
        <f t="shared" si="1217"/>
        <v>0</v>
      </c>
      <c r="R1743">
        <f t="shared" si="1194"/>
        <v>12</v>
      </c>
      <c r="S1743" s="4">
        <f t="shared" si="1195"/>
        <v>1</v>
      </c>
      <c r="T1743" s="15">
        <f t="shared" si="1196"/>
        <v>0</v>
      </c>
      <c r="U1743" s="4">
        <f t="shared" si="1197"/>
        <v>0</v>
      </c>
      <c r="V1743" s="4">
        <f t="shared" si="1198"/>
        <v>0</v>
      </c>
      <c r="W1743" s="4">
        <f t="shared" si="1199"/>
        <v>1</v>
      </c>
      <c r="X1743" s="6">
        <f t="shared" si="1200"/>
        <v>0</v>
      </c>
      <c r="Y1743" s="4">
        <f t="shared" si="1201"/>
        <v>0</v>
      </c>
      <c r="Z1743" s="6">
        <f t="shared" si="1202"/>
        <v>1</v>
      </c>
      <c r="AA1743" s="18">
        <f t="shared" si="1203"/>
        <v>2</v>
      </c>
      <c r="AB1743" s="9" t="str">
        <f t="shared" si="1218"/>
        <v>E6E</v>
      </c>
      <c r="AC1743" s="9" t="str">
        <f>_xlfn.XLOOKUP(R1743,Sheet2!$H$3:$H$258,Sheet2!$I$3:$I$258,"-----")</f>
        <v>*****</v>
      </c>
      <c r="AD1743" s="9" t="str">
        <f>_xlfn.XLOOKUP(VALUE(AE1743),Sheet2!$N$3:$N$1000,Sheet2!$O$3:$O$1000,"********")</f>
        <v>E6E</v>
      </c>
      <c r="AE1743" t="str">
        <f t="shared" si="1213"/>
        <v>3577</v>
      </c>
      <c r="AF1743" s="9" t="str">
        <f>IF(R1743&lt;200,"+"&amp;TEXT(R1743,"0"),"-"&amp;TEXT(_xlfn.XLOOKUP(R1743,Sheet2!$K$3:$K$130,Sheet2!$L$3:$L$130,"-----"),"0"))</f>
        <v>+12</v>
      </c>
      <c r="AG1743" s="9" t="str">
        <f t="shared" si="1219"/>
        <v/>
      </c>
      <c r="AH1743" s="9" t="str">
        <f t="shared" si="1220"/>
        <v>JMP E6E</v>
      </c>
      <c r="AI1743" t="str">
        <f t="shared" si="1221"/>
        <v>0,E6E</v>
      </c>
      <c r="AJ1743" s="16" t="str">
        <f t="shared" si="1222"/>
        <v>E6E</v>
      </c>
      <c r="AK1743" t="str">
        <f t="shared" si="1223"/>
        <v>NEG# 0,0,SZC</v>
      </c>
      <c r="AL1743" s="4" t="str">
        <f t="shared" si="1224"/>
        <v>NEG</v>
      </c>
      <c r="AM1743" s="4" t="str">
        <f t="shared" si="1225"/>
        <v/>
      </c>
      <c r="AN1743" s="4" t="str">
        <f t="shared" si="1226"/>
        <v/>
      </c>
      <c r="AO1743" s="4" t="str">
        <f t="shared" si="1227"/>
        <v>#</v>
      </c>
      <c r="AP1743" s="15" t="str">
        <f t="shared" si="1228"/>
        <v>,SZC</v>
      </c>
      <c r="AQ1743" s="9" t="str">
        <f>_xlfn.XLOOKUP(D1743,Sheet2!$E$3:$E$101,Sheet2!$F$3:$F$101,"******************")</f>
        <v>******************</v>
      </c>
      <c r="AR1743" s="33" t="str">
        <f t="shared" si="1214"/>
        <v>DIA 0,PTR</v>
      </c>
      <c r="AS1743" s="9" t="str">
        <f t="shared" si="1215"/>
        <v>DIA</v>
      </c>
      <c r="AT1743" s="4">
        <f t="shared" si="1229"/>
        <v>0</v>
      </c>
      <c r="AU1743" s="6">
        <f t="shared" si="1230"/>
        <v>0</v>
      </c>
      <c r="AV1743" s="4" t="str">
        <f t="shared" si="1231"/>
        <v/>
      </c>
      <c r="AW1743" s="4">
        <f t="shared" si="1232"/>
        <v>12</v>
      </c>
      <c r="AX1743" s="4" t="str">
        <f>_xlfn.XLOOKUP(AW1743,Sheet2!$Q$3:$Q$66,Sheet2!$R$3:$R$66,"**")</f>
        <v>PTR</v>
      </c>
      <c r="AY1743" s="4">
        <f t="shared" si="1233"/>
        <v>1</v>
      </c>
      <c r="AZ1743" s="16" t="str">
        <f t="shared" si="1234"/>
        <v>SKPBN</v>
      </c>
    </row>
    <row r="1744" spans="2:52" x14ac:dyDescent="0.35">
      <c r="B1744" s="3">
        <v>22</v>
      </c>
      <c r="C1744" s="1">
        <f t="shared" si="1193"/>
        <v>3566</v>
      </c>
      <c r="D1744" s="2">
        <v>6256</v>
      </c>
      <c r="E1744" s="2" t="str">
        <f>_xlfn.XLOOKUP(C1744,Sheet2!$N$3:$N$1000,Sheet2!$O$3:$O$1000,"")</f>
        <v/>
      </c>
      <c r="F1744" s="9" t="str">
        <f t="shared" si="1191"/>
        <v>READ</v>
      </c>
      <c r="G1744" s="4" t="str">
        <f t="shared" si="1211"/>
        <v>14</v>
      </c>
      <c r="H1744" s="4">
        <f t="shared" si="1212"/>
        <v>256</v>
      </c>
      <c r="I1744" s="6">
        <f t="shared" si="1204"/>
        <v>0</v>
      </c>
      <c r="J1744" s="6">
        <f t="shared" si="1205"/>
        <v>0</v>
      </c>
      <c r="K1744" s="6">
        <f t="shared" si="1206"/>
        <v>6</v>
      </c>
      <c r="L1744" s="6">
        <f t="shared" si="1207"/>
        <v>2</v>
      </c>
      <c r="M1744" s="6">
        <f t="shared" si="1208"/>
        <v>5</v>
      </c>
      <c r="N1744" s="6">
        <f t="shared" si="1209"/>
        <v>6</v>
      </c>
      <c r="O1744" s="13">
        <f t="shared" si="1210"/>
        <v>1</v>
      </c>
      <c r="P1744" s="4">
        <f t="shared" si="1216"/>
        <v>0</v>
      </c>
      <c r="Q1744" s="4">
        <f t="shared" si="1217"/>
        <v>1</v>
      </c>
      <c r="R1744">
        <f t="shared" si="1194"/>
        <v>256</v>
      </c>
      <c r="S1744" s="4">
        <f t="shared" si="1195"/>
        <v>0</v>
      </c>
      <c r="T1744" s="15">
        <f t="shared" si="1196"/>
        <v>1</v>
      </c>
      <c r="U1744" s="4">
        <f t="shared" si="1197"/>
        <v>0</v>
      </c>
      <c r="V1744" s="4">
        <f t="shared" si="1198"/>
        <v>1</v>
      </c>
      <c r="W1744" s="4">
        <f t="shared" si="1199"/>
        <v>4</v>
      </c>
      <c r="X1744" s="6">
        <f t="shared" si="1200"/>
        <v>2</v>
      </c>
      <c r="Y1744" s="4">
        <f t="shared" si="1201"/>
        <v>2</v>
      </c>
      <c r="Z1744" s="6">
        <f t="shared" si="1202"/>
        <v>1</v>
      </c>
      <c r="AA1744" s="18">
        <f t="shared" si="1203"/>
        <v>6</v>
      </c>
      <c r="AB1744" s="9" t="str">
        <f t="shared" si="1218"/>
        <v>IREAD</v>
      </c>
      <c r="AC1744" s="9" t="str">
        <f>_xlfn.XLOOKUP(R1744,Sheet2!$H$3:$H$258,Sheet2!$I$3:$I$258,"-----")</f>
        <v>IREAD</v>
      </c>
      <c r="AD1744" s="9" t="str">
        <f>_xlfn.XLOOKUP(VALUE(AE1744),Sheet2!$N$3:$N$1000,Sheet2!$O$3:$O$1000,"********")</f>
        <v>********</v>
      </c>
      <c r="AE1744" t="str">
        <f t="shared" si="1213"/>
        <v>3444</v>
      </c>
      <c r="AF1744" s="9" t="str">
        <f>IF(R1744&lt;200,"+"&amp;TEXT(R1744,"0"),"-"&amp;TEXT(_xlfn.XLOOKUP(R1744,Sheet2!$K$3:$K$130,Sheet2!$L$3:$L$130,"-----"),"0"))</f>
        <v>-122</v>
      </c>
      <c r="AG1744" s="9" t="str">
        <f t="shared" si="1219"/>
        <v>@</v>
      </c>
      <c r="AH1744" s="9" t="str">
        <f t="shared" si="1220"/>
        <v>JSR @IREAD</v>
      </c>
      <c r="AI1744" t="str">
        <f t="shared" si="1221"/>
        <v>1,@IREAD</v>
      </c>
      <c r="AJ1744" s="16" t="str">
        <f t="shared" si="1222"/>
        <v>@IREAD</v>
      </c>
      <c r="AK1744" t="str">
        <f t="shared" si="1223"/>
        <v>ADCOR# 0,1,SEZ</v>
      </c>
      <c r="AL1744" s="4" t="str">
        <f t="shared" si="1224"/>
        <v>ADC</v>
      </c>
      <c r="AM1744" s="4" t="str">
        <f t="shared" si="1225"/>
        <v>R</v>
      </c>
      <c r="AN1744" s="4" t="str">
        <f t="shared" si="1226"/>
        <v>O</v>
      </c>
      <c r="AO1744" s="4" t="str">
        <f t="shared" si="1227"/>
        <v>#</v>
      </c>
      <c r="AP1744" s="15" t="str">
        <f t="shared" si="1228"/>
        <v>,SEZ</v>
      </c>
      <c r="AQ1744" s="9" t="str">
        <f>_xlfn.XLOOKUP(D1744,Sheet2!$E$3:$E$101,Sheet2!$F$3:$F$101,"******************")</f>
        <v>READ</v>
      </c>
      <c r="AR1744" s="33" t="str">
        <f t="shared" si="1214"/>
        <v>DOBC 1,**</v>
      </c>
      <c r="AS1744" s="9" t="str">
        <f t="shared" si="1215"/>
        <v>DOBC</v>
      </c>
      <c r="AT1744" s="4">
        <f t="shared" si="1229"/>
        <v>1</v>
      </c>
      <c r="AU1744" s="6">
        <f t="shared" si="1230"/>
        <v>2</v>
      </c>
      <c r="AV1744" s="4" t="str">
        <f t="shared" si="1231"/>
        <v>C</v>
      </c>
      <c r="AW1744" s="4">
        <f t="shared" si="1232"/>
        <v>56</v>
      </c>
      <c r="AX1744" s="4" t="str">
        <f>_xlfn.XLOOKUP(AW1744,Sheet2!$Q$3:$Q$66,Sheet2!$R$3:$R$66,"**")</f>
        <v>**</v>
      </c>
      <c r="AY1744" s="4">
        <f t="shared" si="1233"/>
        <v>4</v>
      </c>
      <c r="AZ1744" s="16" t="str">
        <f t="shared" si="1234"/>
        <v>SKPDN</v>
      </c>
    </row>
    <row r="1745" spans="1:52" x14ac:dyDescent="0.35">
      <c r="B1745" s="3">
        <f t="shared" si="1192"/>
        <v>23</v>
      </c>
      <c r="C1745" s="1">
        <f t="shared" si="1193"/>
        <v>3567</v>
      </c>
      <c r="D1745" s="2">
        <v>6730</v>
      </c>
      <c r="E1745" s="2" t="str">
        <f>_xlfn.XLOOKUP(C1745,Sheet2!$N$3:$N$1000,Sheet2!$O$3:$O$1000,"")</f>
        <v/>
      </c>
      <c r="F1745" s="9" t="str">
        <f t="shared" si="1191"/>
        <v>PRGEND+400</v>
      </c>
      <c r="G1745" s="4" t="str">
        <f t="shared" si="1211"/>
        <v>15</v>
      </c>
      <c r="H1745" s="4">
        <f t="shared" si="1212"/>
        <v>330</v>
      </c>
      <c r="I1745" s="6">
        <f t="shared" si="1204"/>
        <v>0</v>
      </c>
      <c r="J1745" s="6">
        <f t="shared" si="1205"/>
        <v>0</v>
      </c>
      <c r="K1745" s="6">
        <f t="shared" si="1206"/>
        <v>6</v>
      </c>
      <c r="L1745" s="6">
        <f t="shared" si="1207"/>
        <v>7</v>
      </c>
      <c r="M1745" s="6">
        <f t="shared" si="1208"/>
        <v>3</v>
      </c>
      <c r="N1745" s="6">
        <f t="shared" si="1209"/>
        <v>0</v>
      </c>
      <c r="O1745" s="13">
        <f t="shared" si="1210"/>
        <v>1</v>
      </c>
      <c r="P1745" s="4">
        <f t="shared" si="1216"/>
        <v>0</v>
      </c>
      <c r="Q1745" s="4">
        <f t="shared" si="1217"/>
        <v>1</v>
      </c>
      <c r="R1745">
        <f t="shared" si="1194"/>
        <v>330</v>
      </c>
      <c r="S1745" s="4">
        <f t="shared" si="1195"/>
        <v>1</v>
      </c>
      <c r="T1745" s="15">
        <f t="shared" si="1196"/>
        <v>1</v>
      </c>
      <c r="U1745" s="4">
        <f t="shared" si="1197"/>
        <v>0</v>
      </c>
      <c r="V1745" s="4">
        <f t="shared" si="1198"/>
        <v>1</v>
      </c>
      <c r="W1745" s="4">
        <f t="shared" si="1199"/>
        <v>5</v>
      </c>
      <c r="X1745" s="6">
        <f t="shared" si="1200"/>
        <v>3</v>
      </c>
      <c r="Y1745" s="4">
        <f t="shared" si="1201"/>
        <v>1</v>
      </c>
      <c r="Z1745" s="6">
        <f t="shared" si="1202"/>
        <v>1</v>
      </c>
      <c r="AA1745" s="18">
        <f t="shared" si="1203"/>
        <v>0</v>
      </c>
      <c r="AB1745" s="9" t="str">
        <f t="shared" si="1218"/>
        <v>-50</v>
      </c>
      <c r="AC1745" s="9" t="str">
        <f>_xlfn.XLOOKUP(R1745,Sheet2!$H$3:$H$258,Sheet2!$I$3:$I$258,"-----")</f>
        <v>*****</v>
      </c>
      <c r="AD1745" s="9" t="str">
        <f>_xlfn.XLOOKUP(VALUE(AE1745),Sheet2!$N$3:$N$1000,Sheet2!$O$3:$O$1000,"********")</f>
        <v>********</v>
      </c>
      <c r="AE1745" t="str">
        <f t="shared" si="1213"/>
        <v>3517</v>
      </c>
      <c r="AF1745" s="9" t="str">
        <f>IF(R1745&lt;200,"+"&amp;TEXT(R1745,"0"),"-"&amp;TEXT(_xlfn.XLOOKUP(R1745,Sheet2!$K$3:$K$130,Sheet2!$L$3:$L$130,"-----"),"0"))</f>
        <v>-50</v>
      </c>
      <c r="AG1745" s="9" t="str">
        <f t="shared" si="1219"/>
        <v>@</v>
      </c>
      <c r="AH1745" s="9" t="str">
        <f t="shared" si="1220"/>
        <v>JSR @-50</v>
      </c>
      <c r="AI1745" t="str">
        <f t="shared" si="1221"/>
        <v>1,@-50</v>
      </c>
      <c r="AJ1745" s="16" t="str">
        <f t="shared" si="1222"/>
        <v>@-50</v>
      </c>
      <c r="AK1745" t="str">
        <f t="shared" si="1223"/>
        <v>SUBZS# 0,1</v>
      </c>
      <c r="AL1745" s="4" t="str">
        <f t="shared" si="1224"/>
        <v>SUB</v>
      </c>
      <c r="AM1745" s="4" t="str">
        <f t="shared" si="1225"/>
        <v>S</v>
      </c>
      <c r="AN1745" s="4" t="str">
        <f t="shared" si="1226"/>
        <v>Z</v>
      </c>
      <c r="AO1745" s="4" t="str">
        <f t="shared" si="1227"/>
        <v>#</v>
      </c>
      <c r="AP1745" s="15" t="str">
        <f t="shared" si="1228"/>
        <v/>
      </c>
      <c r="AQ1745" s="9" t="str">
        <f>_xlfn.XLOOKUP(D1745,Sheet2!$E$3:$E$101,Sheet2!$F$3:$F$101,"******************")</f>
        <v>PRGEND+400</v>
      </c>
      <c r="AR1745" s="33" t="str">
        <f t="shared" si="1214"/>
        <v>DICP 1,IBM1</v>
      </c>
      <c r="AS1745" s="9" t="str">
        <f t="shared" si="1215"/>
        <v>DICP</v>
      </c>
      <c r="AT1745" s="4">
        <f t="shared" si="1229"/>
        <v>1</v>
      </c>
      <c r="AU1745" s="6">
        <f t="shared" si="1230"/>
        <v>3</v>
      </c>
      <c r="AV1745" s="4" t="str">
        <f t="shared" si="1231"/>
        <v>P</v>
      </c>
      <c r="AW1745" s="4">
        <f t="shared" si="1232"/>
        <v>30</v>
      </c>
      <c r="AX1745" s="4" t="str">
        <f>_xlfn.XLOOKUP(AW1745,Sheet2!$Q$3:$Q$66,Sheet2!$R$3:$R$66,"**")</f>
        <v>IBM1</v>
      </c>
      <c r="AY1745" s="4">
        <f t="shared" si="1233"/>
        <v>5</v>
      </c>
      <c r="AZ1745" s="16" t="str">
        <f t="shared" si="1234"/>
        <v>SKPDZ</v>
      </c>
    </row>
    <row r="1746" spans="1:52" x14ac:dyDescent="0.35">
      <c r="B1746" s="3">
        <f t="shared" si="1192"/>
        <v>24</v>
      </c>
      <c r="C1746" s="1">
        <f t="shared" si="1193"/>
        <v>3570</v>
      </c>
      <c r="D1746" s="2">
        <v>17</v>
      </c>
      <c r="E1746" s="2" t="str">
        <f>_xlfn.XLOOKUP(C1746,Sheet2!$N$3:$N$1000,Sheet2!$O$3:$O$1000,"")</f>
        <v/>
      </c>
      <c r="F1746" s="9" t="str">
        <f t="shared" si="1191"/>
        <v>17  ;HEAD=0, SECT=0,1 SECTOR</v>
      </c>
      <c r="G1746" s="4" t="str">
        <f t="shared" si="1211"/>
        <v>0</v>
      </c>
      <c r="H1746" s="4">
        <f t="shared" si="1212"/>
        <v>17</v>
      </c>
      <c r="I1746" s="6">
        <f t="shared" si="1204"/>
        <v>0</v>
      </c>
      <c r="J1746" s="6">
        <f t="shared" si="1205"/>
        <v>0</v>
      </c>
      <c r="K1746" s="6">
        <f t="shared" si="1206"/>
        <v>0</v>
      </c>
      <c r="L1746" s="6">
        <f t="shared" si="1207"/>
        <v>0</v>
      </c>
      <c r="M1746" s="6">
        <f t="shared" si="1208"/>
        <v>1</v>
      </c>
      <c r="N1746" s="6">
        <f t="shared" si="1209"/>
        <v>7</v>
      </c>
      <c r="O1746" s="13">
        <f t="shared" si="1210"/>
        <v>0</v>
      </c>
      <c r="P1746" s="4">
        <f t="shared" si="1216"/>
        <v>0</v>
      </c>
      <c r="Q1746" s="4">
        <f t="shared" si="1217"/>
        <v>0</v>
      </c>
      <c r="R1746">
        <f t="shared" si="1194"/>
        <v>17</v>
      </c>
      <c r="S1746" s="4">
        <f t="shared" si="1195"/>
        <v>0</v>
      </c>
      <c r="T1746" s="15">
        <f t="shared" si="1196"/>
        <v>0</v>
      </c>
      <c r="U1746" s="4">
        <f t="shared" si="1197"/>
        <v>0</v>
      </c>
      <c r="V1746" s="4">
        <f t="shared" si="1198"/>
        <v>0</v>
      </c>
      <c r="W1746" s="4">
        <f t="shared" si="1199"/>
        <v>0</v>
      </c>
      <c r="X1746" s="6">
        <f t="shared" si="1200"/>
        <v>0</v>
      </c>
      <c r="Y1746" s="4">
        <f t="shared" si="1201"/>
        <v>0</v>
      </c>
      <c r="Z1746" s="6">
        <f t="shared" si="1202"/>
        <v>1</v>
      </c>
      <c r="AA1746" s="18">
        <f t="shared" si="1203"/>
        <v>7</v>
      </c>
      <c r="AB1746" s="9" t="str">
        <f t="shared" si="1218"/>
        <v>*****</v>
      </c>
      <c r="AC1746" s="9" t="str">
        <f>_xlfn.XLOOKUP(R1746,Sheet2!$H$3:$H$258,Sheet2!$I$3:$I$258,"-----")</f>
        <v>*****</v>
      </c>
      <c r="AD1746" s="9" t="str">
        <f>_xlfn.XLOOKUP(VALUE(AE1746),Sheet2!$N$3:$N$1000,Sheet2!$O$3:$O$1000,"********")</f>
        <v>********</v>
      </c>
      <c r="AE1746" t="str">
        <f t="shared" si="1213"/>
        <v>3607</v>
      </c>
      <c r="AF1746" s="9" t="str">
        <f>IF(R1746&lt;200,"+"&amp;TEXT(R1746,"0"),"-"&amp;TEXT(_xlfn.XLOOKUP(R1746,Sheet2!$K$3:$K$130,Sheet2!$L$3:$L$130,"-----"),"0"))</f>
        <v>+17</v>
      </c>
      <c r="AG1746" s="9" t="str">
        <f t="shared" si="1219"/>
        <v/>
      </c>
      <c r="AH1746" s="9" t="str">
        <f t="shared" si="1220"/>
        <v>JMP *****</v>
      </c>
      <c r="AI1746" t="str">
        <f t="shared" si="1221"/>
        <v>0,*****</v>
      </c>
      <c r="AJ1746" s="16" t="str">
        <f t="shared" si="1222"/>
        <v>*****</v>
      </c>
      <c r="AK1746" t="str">
        <f t="shared" si="1223"/>
        <v>COM# 0,0,SBN</v>
      </c>
      <c r="AL1746" s="4" t="str">
        <f t="shared" si="1224"/>
        <v>COM</v>
      </c>
      <c r="AM1746" s="4" t="str">
        <f t="shared" si="1225"/>
        <v/>
      </c>
      <c r="AN1746" s="4" t="str">
        <f t="shared" si="1226"/>
        <v/>
      </c>
      <c r="AO1746" s="4" t="str">
        <f t="shared" si="1227"/>
        <v>#</v>
      </c>
      <c r="AP1746" s="15" t="str">
        <f t="shared" si="1228"/>
        <v>,SBN</v>
      </c>
      <c r="AQ1746" s="9" t="str">
        <f>_xlfn.XLOOKUP(D1746,Sheet2!$E$3:$E$101,Sheet2!$F$3:$F$101,"******************")</f>
        <v>17  ;HEAD=0, SECT=0,1 SECTOR</v>
      </c>
      <c r="AR1746" s="33" t="str">
        <f t="shared" si="1214"/>
        <v>NIO LPT</v>
      </c>
      <c r="AS1746" s="9" t="str">
        <f t="shared" si="1215"/>
        <v>DOC</v>
      </c>
      <c r="AT1746" s="4">
        <f t="shared" si="1229"/>
        <v>0</v>
      </c>
      <c r="AU1746" s="6">
        <f t="shared" si="1230"/>
        <v>0</v>
      </c>
      <c r="AV1746" s="4" t="str">
        <f t="shared" si="1231"/>
        <v/>
      </c>
      <c r="AW1746" s="4">
        <f t="shared" si="1232"/>
        <v>17</v>
      </c>
      <c r="AX1746" s="4" t="str">
        <f>_xlfn.XLOOKUP(AW1746,Sheet2!$Q$3:$Q$66,Sheet2!$R$3:$R$66,"**")</f>
        <v>LPT</v>
      </c>
      <c r="AY1746" s="4">
        <f t="shared" si="1233"/>
        <v>0</v>
      </c>
      <c r="AZ1746" s="16" t="str">
        <f t="shared" si="1234"/>
        <v>SKPBN</v>
      </c>
    </row>
    <row r="1747" spans="1:52" x14ac:dyDescent="0.35">
      <c r="B1747" s="3">
        <f t="shared" si="1192"/>
        <v>25</v>
      </c>
      <c r="C1747" s="1">
        <f t="shared" si="1193"/>
        <v>3571</v>
      </c>
      <c r="D1747" s="2">
        <v>6242</v>
      </c>
      <c r="E1747" s="2" t="str">
        <f>_xlfn.XLOOKUP(C1747,Sheet2!$N$3:$N$1000,Sheet2!$O$3:$O$1000,"")</f>
        <v/>
      </c>
      <c r="F1747" s="9" t="str">
        <f t="shared" si="1191"/>
        <v>EHALT</v>
      </c>
      <c r="G1747" s="4" t="str">
        <f t="shared" si="1211"/>
        <v>14</v>
      </c>
      <c r="H1747" s="4">
        <f t="shared" si="1212"/>
        <v>242</v>
      </c>
      <c r="I1747" s="6">
        <f t="shared" si="1204"/>
        <v>0</v>
      </c>
      <c r="J1747" s="6">
        <f t="shared" si="1205"/>
        <v>0</v>
      </c>
      <c r="K1747" s="6">
        <f t="shared" si="1206"/>
        <v>6</v>
      </c>
      <c r="L1747" s="6">
        <f t="shared" si="1207"/>
        <v>2</v>
      </c>
      <c r="M1747" s="6">
        <f t="shared" si="1208"/>
        <v>4</v>
      </c>
      <c r="N1747" s="6">
        <f t="shared" si="1209"/>
        <v>2</v>
      </c>
      <c r="O1747" s="13">
        <f t="shared" si="1210"/>
        <v>1</v>
      </c>
      <c r="P1747" s="4">
        <f t="shared" si="1216"/>
        <v>0</v>
      </c>
      <c r="Q1747" s="4">
        <f t="shared" si="1217"/>
        <v>1</v>
      </c>
      <c r="R1747">
        <f t="shared" si="1194"/>
        <v>242</v>
      </c>
      <c r="S1747" s="4">
        <f t="shared" si="1195"/>
        <v>0</v>
      </c>
      <c r="T1747" s="15">
        <f t="shared" si="1196"/>
        <v>1</v>
      </c>
      <c r="U1747" s="4">
        <f t="shared" si="1197"/>
        <v>0</v>
      </c>
      <c r="V1747" s="4">
        <f t="shared" si="1198"/>
        <v>1</v>
      </c>
      <c r="W1747" s="4">
        <f t="shared" si="1199"/>
        <v>4</v>
      </c>
      <c r="X1747" s="6">
        <f t="shared" si="1200"/>
        <v>2</v>
      </c>
      <c r="Y1747" s="4">
        <f t="shared" si="1201"/>
        <v>2</v>
      </c>
      <c r="Z1747" s="6">
        <f t="shared" si="1202"/>
        <v>0</v>
      </c>
      <c r="AA1747" s="18">
        <f t="shared" si="1203"/>
        <v>2</v>
      </c>
      <c r="AB1747" s="9" t="str">
        <f t="shared" si="1218"/>
        <v>I.EHA</v>
      </c>
      <c r="AC1747" s="9" t="str">
        <f>_xlfn.XLOOKUP(R1747,Sheet2!$H$3:$H$258,Sheet2!$I$3:$I$258,"-----")</f>
        <v>I.EHA</v>
      </c>
      <c r="AD1747" s="9" t="str">
        <f>_xlfn.XLOOKUP(VALUE(AE1747),Sheet2!$N$3:$N$1000,Sheet2!$O$3:$O$1000,"********")</f>
        <v>********</v>
      </c>
      <c r="AE1747" t="str">
        <f t="shared" si="1213"/>
        <v>3433</v>
      </c>
      <c r="AF1747" s="9" t="str">
        <f>IF(R1747&lt;200,"+"&amp;TEXT(R1747,"0"),"-"&amp;TEXT(_xlfn.XLOOKUP(R1747,Sheet2!$K$3:$K$130,Sheet2!$L$3:$L$130,"-----"),"0"))</f>
        <v>-136</v>
      </c>
      <c r="AG1747" s="9" t="str">
        <f t="shared" si="1219"/>
        <v>@</v>
      </c>
      <c r="AH1747" s="9" t="str">
        <f t="shared" si="1220"/>
        <v>JSR @I.EHA</v>
      </c>
      <c r="AI1747" t="str">
        <f t="shared" si="1221"/>
        <v>1,@I.EHA</v>
      </c>
      <c r="AJ1747" s="16" t="str">
        <f t="shared" si="1222"/>
        <v>@I.EHA</v>
      </c>
      <c r="AK1747" t="str">
        <f t="shared" si="1223"/>
        <v>ADCOR 0,1,SZC</v>
      </c>
      <c r="AL1747" s="4" t="str">
        <f t="shared" si="1224"/>
        <v>ADC</v>
      </c>
      <c r="AM1747" s="4" t="str">
        <f t="shared" si="1225"/>
        <v>R</v>
      </c>
      <c r="AN1747" s="4" t="str">
        <f t="shared" si="1226"/>
        <v>O</v>
      </c>
      <c r="AO1747" s="4" t="str">
        <f t="shared" si="1227"/>
        <v/>
      </c>
      <c r="AP1747" s="15" t="str">
        <f t="shared" si="1228"/>
        <v>,SZC</v>
      </c>
      <c r="AQ1747" s="9" t="str">
        <f>_xlfn.XLOOKUP(D1747,Sheet2!$E$3:$E$101,Sheet2!$F$3:$F$101,"******************")</f>
        <v>EHALT</v>
      </c>
      <c r="AR1747" s="33" t="str">
        <f t="shared" si="1214"/>
        <v>DOBC 1,**</v>
      </c>
      <c r="AS1747" s="9" t="str">
        <f t="shared" si="1215"/>
        <v>DOBC</v>
      </c>
      <c r="AT1747" s="4">
        <f t="shared" si="1229"/>
        <v>1</v>
      </c>
      <c r="AU1747" s="6">
        <f t="shared" si="1230"/>
        <v>2</v>
      </c>
      <c r="AV1747" s="4" t="str">
        <f t="shared" si="1231"/>
        <v>C</v>
      </c>
      <c r="AW1747" s="4">
        <f t="shared" si="1232"/>
        <v>42</v>
      </c>
      <c r="AX1747" s="4" t="str">
        <f>_xlfn.XLOOKUP(AW1747,Sheet2!$Q$3:$Q$66,Sheet2!$R$3:$R$66,"**")</f>
        <v>**</v>
      </c>
      <c r="AY1747" s="4">
        <f t="shared" si="1233"/>
        <v>4</v>
      </c>
      <c r="AZ1747" s="16" t="str">
        <f t="shared" si="1234"/>
        <v>SKPDN</v>
      </c>
    </row>
    <row r="1748" spans="1:52" x14ac:dyDescent="0.35">
      <c r="B1748" s="3">
        <f t="shared" si="1192"/>
        <v>26</v>
      </c>
      <c r="C1748" s="1">
        <f t="shared" si="1193"/>
        <v>3572</v>
      </c>
      <c r="D1748" s="2">
        <v>405</v>
      </c>
      <c r="E1748" s="2" t="str">
        <f>_xlfn.XLOOKUP(C1748,Sheet2!$N$3:$N$1000,Sheet2!$O$3:$O$1000,"")</f>
        <v/>
      </c>
      <c r="F1748" s="9" t="str">
        <f t="shared" si="1191"/>
        <v>JMP E6E</v>
      </c>
      <c r="G1748" s="4" t="str">
        <f t="shared" si="1211"/>
        <v>1</v>
      </c>
      <c r="H1748" s="4">
        <f t="shared" si="1212"/>
        <v>5</v>
      </c>
      <c r="I1748" s="6">
        <f t="shared" si="1204"/>
        <v>0</v>
      </c>
      <c r="J1748" s="6">
        <f t="shared" si="1205"/>
        <v>0</v>
      </c>
      <c r="K1748" s="6">
        <f t="shared" si="1206"/>
        <v>0</v>
      </c>
      <c r="L1748" s="6">
        <f t="shared" si="1207"/>
        <v>4</v>
      </c>
      <c r="M1748" s="6">
        <f t="shared" si="1208"/>
        <v>0</v>
      </c>
      <c r="N1748" s="6">
        <f t="shared" si="1209"/>
        <v>5</v>
      </c>
      <c r="O1748" s="13">
        <f t="shared" si="1210"/>
        <v>0</v>
      </c>
      <c r="P1748" s="4">
        <f t="shared" si="1216"/>
        <v>0</v>
      </c>
      <c r="Q1748" s="4">
        <f t="shared" si="1217"/>
        <v>0</v>
      </c>
      <c r="R1748">
        <f t="shared" si="1194"/>
        <v>5</v>
      </c>
      <c r="S1748" s="4">
        <f t="shared" si="1195"/>
        <v>1</v>
      </c>
      <c r="T1748" s="15">
        <f t="shared" si="1196"/>
        <v>0</v>
      </c>
      <c r="U1748" s="4">
        <f t="shared" si="1197"/>
        <v>0</v>
      </c>
      <c r="V1748" s="4">
        <f t="shared" si="1198"/>
        <v>0</v>
      </c>
      <c r="W1748" s="4">
        <f t="shared" si="1199"/>
        <v>1</v>
      </c>
      <c r="X1748" s="6">
        <f t="shared" si="1200"/>
        <v>0</v>
      </c>
      <c r="Y1748" s="4">
        <f t="shared" si="1201"/>
        <v>0</v>
      </c>
      <c r="Z1748" s="6">
        <f t="shared" si="1202"/>
        <v>0</v>
      </c>
      <c r="AA1748" s="18">
        <f t="shared" si="1203"/>
        <v>5</v>
      </c>
      <c r="AB1748" s="9" t="str">
        <f t="shared" si="1218"/>
        <v>E6E</v>
      </c>
      <c r="AC1748" s="9" t="str">
        <f>_xlfn.XLOOKUP(R1748,Sheet2!$H$3:$H$258,Sheet2!$I$3:$I$258,"-----")</f>
        <v>*****</v>
      </c>
      <c r="AD1748" s="9" t="str">
        <f>_xlfn.XLOOKUP(VALUE(AE1748),Sheet2!$N$3:$N$1000,Sheet2!$O$3:$O$1000,"********")</f>
        <v>E6E</v>
      </c>
      <c r="AE1748" t="str">
        <f t="shared" si="1213"/>
        <v>3577</v>
      </c>
      <c r="AF1748" s="9" t="str">
        <f>IF(R1748&lt;200,"+"&amp;TEXT(R1748,"0"),"-"&amp;TEXT(_xlfn.XLOOKUP(R1748,Sheet2!$K$3:$K$130,Sheet2!$L$3:$L$130,"-----"),"0"))</f>
        <v>+5</v>
      </c>
      <c r="AG1748" s="9" t="str">
        <f t="shared" si="1219"/>
        <v/>
      </c>
      <c r="AH1748" s="9" t="str">
        <f t="shared" si="1220"/>
        <v>JMP E6E</v>
      </c>
      <c r="AI1748" t="str">
        <f t="shared" si="1221"/>
        <v>0,E6E</v>
      </c>
      <c r="AJ1748" s="16" t="str">
        <f t="shared" si="1222"/>
        <v>E6E</v>
      </c>
      <c r="AK1748" t="str">
        <f t="shared" si="1223"/>
        <v>NEG 0,0,SNR</v>
      </c>
      <c r="AL1748" s="4" t="str">
        <f t="shared" si="1224"/>
        <v>NEG</v>
      </c>
      <c r="AM1748" s="4" t="str">
        <f t="shared" si="1225"/>
        <v/>
      </c>
      <c r="AN1748" s="4" t="str">
        <f t="shared" si="1226"/>
        <v/>
      </c>
      <c r="AO1748" s="4" t="str">
        <f t="shared" si="1227"/>
        <v/>
      </c>
      <c r="AP1748" s="15" t="str">
        <f t="shared" si="1228"/>
        <v>,SNR</v>
      </c>
      <c r="AQ1748" s="9" t="str">
        <f>_xlfn.XLOOKUP(D1748,Sheet2!$E$3:$E$101,Sheet2!$F$3:$F$101,"******************")</f>
        <v>******************</v>
      </c>
      <c r="AR1748" s="33" t="str">
        <f t="shared" si="1214"/>
        <v>DIA 0,0</v>
      </c>
      <c r="AS1748" s="9" t="str">
        <f t="shared" si="1215"/>
        <v>DIA</v>
      </c>
      <c r="AT1748" s="4">
        <f t="shared" si="1229"/>
        <v>0</v>
      </c>
      <c r="AU1748" s="6">
        <f t="shared" si="1230"/>
        <v>0</v>
      </c>
      <c r="AV1748" s="4" t="str">
        <f t="shared" si="1231"/>
        <v/>
      </c>
      <c r="AW1748" s="4">
        <f t="shared" si="1232"/>
        <v>5</v>
      </c>
      <c r="AX1748" s="4">
        <f>_xlfn.XLOOKUP(AW1748,Sheet2!$Q$3:$Q$66,Sheet2!$R$3:$R$66,"**")</f>
        <v>0</v>
      </c>
      <c r="AY1748" s="4">
        <f t="shared" si="1233"/>
        <v>1</v>
      </c>
      <c r="AZ1748" s="16" t="str">
        <f t="shared" si="1234"/>
        <v>SKPBN</v>
      </c>
    </row>
    <row r="1749" spans="1:52" x14ac:dyDescent="0.35">
      <c r="B1749" s="3">
        <v>28</v>
      </c>
      <c r="C1749" s="1">
        <f t="shared" si="1193"/>
        <v>3573</v>
      </c>
      <c r="D1749" s="2">
        <v>6260</v>
      </c>
      <c r="E1749" s="2" t="str">
        <f>_xlfn.XLOOKUP(C1749,Sheet2!$N$3:$N$1000,Sheet2!$O$3:$O$1000,"")</f>
        <v/>
      </c>
      <c r="F1749" s="9" t="str">
        <f t="shared" si="1191"/>
        <v>CHECK</v>
      </c>
      <c r="G1749" s="4" t="str">
        <f t="shared" si="1211"/>
        <v>14</v>
      </c>
      <c r="H1749" s="4">
        <f t="shared" si="1212"/>
        <v>260</v>
      </c>
      <c r="I1749" s="6">
        <f t="shared" si="1204"/>
        <v>0</v>
      </c>
      <c r="J1749" s="6">
        <f t="shared" si="1205"/>
        <v>0</v>
      </c>
      <c r="K1749" s="6">
        <f t="shared" si="1206"/>
        <v>6</v>
      </c>
      <c r="L1749" s="6">
        <f t="shared" si="1207"/>
        <v>2</v>
      </c>
      <c r="M1749" s="6">
        <f t="shared" si="1208"/>
        <v>6</v>
      </c>
      <c r="N1749" s="6">
        <f t="shared" si="1209"/>
        <v>0</v>
      </c>
      <c r="O1749" s="13">
        <f t="shared" si="1210"/>
        <v>1</v>
      </c>
      <c r="P1749" s="4">
        <f t="shared" si="1216"/>
        <v>0</v>
      </c>
      <c r="Q1749" s="4">
        <f t="shared" si="1217"/>
        <v>1</v>
      </c>
      <c r="R1749">
        <f t="shared" si="1194"/>
        <v>260</v>
      </c>
      <c r="S1749" s="4">
        <f t="shared" si="1195"/>
        <v>0</v>
      </c>
      <c r="T1749" s="15">
        <f t="shared" si="1196"/>
        <v>1</v>
      </c>
      <c r="U1749" s="4">
        <f t="shared" si="1197"/>
        <v>0</v>
      </c>
      <c r="V1749" s="4">
        <f t="shared" si="1198"/>
        <v>1</v>
      </c>
      <c r="W1749" s="4">
        <f t="shared" si="1199"/>
        <v>4</v>
      </c>
      <c r="X1749" s="6">
        <f t="shared" si="1200"/>
        <v>2</v>
      </c>
      <c r="Y1749" s="4">
        <f t="shared" si="1201"/>
        <v>3</v>
      </c>
      <c r="Z1749" s="6">
        <f t="shared" si="1202"/>
        <v>0</v>
      </c>
      <c r="AA1749" s="18">
        <f t="shared" si="1203"/>
        <v>0</v>
      </c>
      <c r="AB1749" s="9" t="str">
        <f t="shared" si="1218"/>
        <v>ICHK</v>
      </c>
      <c r="AC1749" s="9" t="str">
        <f>_xlfn.XLOOKUP(R1749,Sheet2!$H$3:$H$258,Sheet2!$I$3:$I$258,"-----")</f>
        <v>ICHK</v>
      </c>
      <c r="AD1749" s="9" t="str">
        <f>_xlfn.XLOOKUP(VALUE(AE1749),Sheet2!$N$3:$N$1000,Sheet2!$O$3:$O$1000,"********")</f>
        <v>********</v>
      </c>
      <c r="AE1749" t="str">
        <f t="shared" si="1213"/>
        <v>3453</v>
      </c>
      <c r="AF1749" s="9" t="str">
        <f>IF(R1749&lt;200,"+"&amp;TEXT(R1749,"0"),"-"&amp;TEXT(_xlfn.XLOOKUP(R1749,Sheet2!$K$3:$K$130,Sheet2!$L$3:$L$130,"-----"),"0"))</f>
        <v>-120</v>
      </c>
      <c r="AG1749" s="9" t="str">
        <f t="shared" si="1219"/>
        <v>@</v>
      </c>
      <c r="AH1749" s="9" t="str">
        <f t="shared" si="1220"/>
        <v>JSR @ICHK</v>
      </c>
      <c r="AI1749" t="str">
        <f t="shared" si="1221"/>
        <v>1,@ICHK</v>
      </c>
      <c r="AJ1749" s="16" t="str">
        <f t="shared" si="1222"/>
        <v>@ICHK</v>
      </c>
      <c r="AK1749" t="str">
        <f t="shared" si="1223"/>
        <v>ADCCR 0,1</v>
      </c>
      <c r="AL1749" s="4" t="str">
        <f t="shared" si="1224"/>
        <v>ADC</v>
      </c>
      <c r="AM1749" s="4" t="str">
        <f t="shared" si="1225"/>
        <v>R</v>
      </c>
      <c r="AN1749" s="4" t="str">
        <f t="shared" si="1226"/>
        <v>C</v>
      </c>
      <c r="AO1749" s="4" t="str">
        <f t="shared" si="1227"/>
        <v/>
      </c>
      <c r="AP1749" s="15" t="str">
        <f t="shared" si="1228"/>
        <v/>
      </c>
      <c r="AQ1749" s="9" t="str">
        <f>_xlfn.XLOOKUP(D1749,Sheet2!$E$3:$E$101,Sheet2!$F$3:$F$101,"******************")</f>
        <v>CHECK</v>
      </c>
      <c r="AR1749" s="33" t="str">
        <f t="shared" si="1214"/>
        <v>DOBC 1,**</v>
      </c>
      <c r="AS1749" s="9" t="str">
        <f t="shared" si="1215"/>
        <v>DOBC</v>
      </c>
      <c r="AT1749" s="4">
        <f t="shared" si="1229"/>
        <v>1</v>
      </c>
      <c r="AU1749" s="6">
        <f t="shared" si="1230"/>
        <v>2</v>
      </c>
      <c r="AV1749" s="4" t="str">
        <f t="shared" si="1231"/>
        <v>C</v>
      </c>
      <c r="AW1749" s="4">
        <f t="shared" si="1232"/>
        <v>60</v>
      </c>
      <c r="AX1749" s="4" t="str">
        <f>_xlfn.XLOOKUP(AW1749,Sheet2!$Q$3:$Q$66,Sheet2!$R$3:$R$66,"**")</f>
        <v>**</v>
      </c>
      <c r="AY1749" s="4">
        <f t="shared" si="1233"/>
        <v>4</v>
      </c>
      <c r="AZ1749" s="16" t="str">
        <f t="shared" si="1234"/>
        <v>SKPDN</v>
      </c>
    </row>
    <row r="1750" spans="1:52" x14ac:dyDescent="0.35">
      <c r="B1750" s="3">
        <f t="shared" si="1192"/>
        <v>29</v>
      </c>
      <c r="C1750" s="1">
        <f t="shared" si="1193"/>
        <v>3574</v>
      </c>
      <c r="D1750" s="2">
        <v>6330</v>
      </c>
      <c r="E1750" s="2" t="str">
        <f>_xlfn.XLOOKUP(C1750,Sheet2!$N$3:$N$1000,Sheet2!$O$3:$O$1000,"")</f>
        <v/>
      </c>
      <c r="F1750" s="9" t="str">
        <f t="shared" si="1191"/>
        <v>PRGEND</v>
      </c>
      <c r="G1750" s="4" t="str">
        <f t="shared" si="1211"/>
        <v>14</v>
      </c>
      <c r="H1750" s="4">
        <f t="shared" si="1212"/>
        <v>330</v>
      </c>
      <c r="I1750" s="6">
        <f t="shared" si="1204"/>
        <v>0</v>
      </c>
      <c r="J1750" s="6">
        <f t="shared" si="1205"/>
        <v>0</v>
      </c>
      <c r="K1750" s="6">
        <f t="shared" si="1206"/>
        <v>6</v>
      </c>
      <c r="L1750" s="6">
        <f t="shared" si="1207"/>
        <v>3</v>
      </c>
      <c r="M1750" s="6">
        <f t="shared" si="1208"/>
        <v>3</v>
      </c>
      <c r="N1750" s="6">
        <f t="shared" si="1209"/>
        <v>0</v>
      </c>
      <c r="O1750" s="13">
        <f t="shared" si="1210"/>
        <v>1</v>
      </c>
      <c r="P1750" s="4">
        <f t="shared" si="1216"/>
        <v>0</v>
      </c>
      <c r="Q1750" s="4">
        <f t="shared" si="1217"/>
        <v>1</v>
      </c>
      <c r="R1750">
        <f t="shared" si="1194"/>
        <v>330</v>
      </c>
      <c r="S1750" s="4">
        <f t="shared" si="1195"/>
        <v>0</v>
      </c>
      <c r="T1750" s="15">
        <f t="shared" si="1196"/>
        <v>1</v>
      </c>
      <c r="U1750" s="4">
        <f t="shared" si="1197"/>
        <v>0</v>
      </c>
      <c r="V1750" s="4">
        <f t="shared" si="1198"/>
        <v>1</v>
      </c>
      <c r="W1750" s="4">
        <f t="shared" si="1199"/>
        <v>4</v>
      </c>
      <c r="X1750" s="6">
        <f t="shared" si="1200"/>
        <v>3</v>
      </c>
      <c r="Y1750" s="4">
        <f t="shared" si="1201"/>
        <v>1</v>
      </c>
      <c r="Z1750" s="6">
        <f t="shared" si="1202"/>
        <v>1</v>
      </c>
      <c r="AA1750" s="18">
        <f t="shared" si="1203"/>
        <v>0</v>
      </c>
      <c r="AB1750" s="9" t="str">
        <f t="shared" si="1218"/>
        <v>*****</v>
      </c>
      <c r="AC1750" s="9" t="str">
        <f>_xlfn.XLOOKUP(R1750,Sheet2!$H$3:$H$258,Sheet2!$I$3:$I$258,"-----")</f>
        <v>*****</v>
      </c>
      <c r="AD1750" s="9" t="str">
        <f>_xlfn.XLOOKUP(VALUE(AE1750),Sheet2!$N$3:$N$1000,Sheet2!$O$3:$O$1000,"********")</f>
        <v>********</v>
      </c>
      <c r="AE1750" t="str">
        <f t="shared" si="1213"/>
        <v>3524</v>
      </c>
      <c r="AF1750" s="9" t="str">
        <f>IF(R1750&lt;200,"+"&amp;TEXT(R1750,"0"),"-"&amp;TEXT(_xlfn.XLOOKUP(R1750,Sheet2!$K$3:$K$130,Sheet2!$L$3:$L$130,"-----"),"0"))</f>
        <v>-50</v>
      </c>
      <c r="AG1750" s="9" t="str">
        <f t="shared" si="1219"/>
        <v>@</v>
      </c>
      <c r="AH1750" s="9" t="str">
        <f t="shared" si="1220"/>
        <v>JSR @*****</v>
      </c>
      <c r="AI1750" t="str">
        <f t="shared" si="1221"/>
        <v>1,@*****</v>
      </c>
      <c r="AJ1750" s="16" t="str">
        <f t="shared" si="1222"/>
        <v>@*****</v>
      </c>
      <c r="AK1750" t="str">
        <f t="shared" si="1223"/>
        <v>ADCZS# 0,1</v>
      </c>
      <c r="AL1750" s="4" t="str">
        <f t="shared" si="1224"/>
        <v>ADC</v>
      </c>
      <c r="AM1750" s="4" t="str">
        <f t="shared" si="1225"/>
        <v>S</v>
      </c>
      <c r="AN1750" s="4" t="str">
        <f t="shared" si="1226"/>
        <v>Z</v>
      </c>
      <c r="AO1750" s="4" t="str">
        <f t="shared" si="1227"/>
        <v>#</v>
      </c>
      <c r="AP1750" s="15" t="str">
        <f t="shared" si="1228"/>
        <v/>
      </c>
      <c r="AQ1750" s="9" t="str">
        <f>_xlfn.XLOOKUP(D1750,Sheet2!$E$3:$E$101,Sheet2!$F$3:$F$101,"******************")</f>
        <v>PRGEND</v>
      </c>
      <c r="AR1750" s="33" t="str">
        <f t="shared" si="1214"/>
        <v>DOBP 1,IBM1</v>
      </c>
      <c r="AS1750" s="9" t="str">
        <f t="shared" si="1215"/>
        <v>DOBP</v>
      </c>
      <c r="AT1750" s="4">
        <f t="shared" si="1229"/>
        <v>1</v>
      </c>
      <c r="AU1750" s="6">
        <f t="shared" si="1230"/>
        <v>3</v>
      </c>
      <c r="AV1750" s="4" t="str">
        <f t="shared" si="1231"/>
        <v>P</v>
      </c>
      <c r="AW1750" s="4">
        <f t="shared" si="1232"/>
        <v>30</v>
      </c>
      <c r="AX1750" s="4" t="str">
        <f>_xlfn.XLOOKUP(AW1750,Sheet2!$Q$3:$Q$66,Sheet2!$R$3:$R$66,"**")</f>
        <v>IBM1</v>
      </c>
      <c r="AY1750" s="4">
        <f t="shared" si="1233"/>
        <v>4</v>
      </c>
      <c r="AZ1750" s="16" t="str">
        <f t="shared" si="1234"/>
        <v>SKPDZ</v>
      </c>
    </row>
    <row r="1751" spans="1:52" x14ac:dyDescent="0.35">
      <c r="B1751" s="3">
        <f t="shared" si="1192"/>
        <v>30</v>
      </c>
      <c r="C1751" s="1">
        <f t="shared" si="1193"/>
        <v>3575</v>
      </c>
      <c r="D1751" s="2">
        <v>6730</v>
      </c>
      <c r="E1751" s="2" t="str">
        <f>_xlfn.XLOOKUP(C1751,Sheet2!$N$3:$N$1000,Sheet2!$O$3:$O$1000,"")</f>
        <v/>
      </c>
      <c r="F1751" s="9" t="str">
        <f t="shared" si="1191"/>
        <v>PRGEND+400</v>
      </c>
      <c r="G1751" s="4" t="str">
        <f t="shared" si="1211"/>
        <v>15</v>
      </c>
      <c r="H1751" s="4">
        <f t="shared" si="1212"/>
        <v>330</v>
      </c>
      <c r="I1751" s="6">
        <f t="shared" si="1204"/>
        <v>0</v>
      </c>
      <c r="J1751" s="6">
        <f t="shared" si="1205"/>
        <v>0</v>
      </c>
      <c r="K1751" s="6">
        <f t="shared" si="1206"/>
        <v>6</v>
      </c>
      <c r="L1751" s="6">
        <f t="shared" si="1207"/>
        <v>7</v>
      </c>
      <c r="M1751" s="6">
        <f t="shared" si="1208"/>
        <v>3</v>
      </c>
      <c r="N1751" s="6">
        <f t="shared" si="1209"/>
        <v>0</v>
      </c>
      <c r="O1751" s="13">
        <f t="shared" si="1210"/>
        <v>1</v>
      </c>
      <c r="P1751" s="4">
        <f t="shared" si="1216"/>
        <v>0</v>
      </c>
      <c r="Q1751" s="4">
        <f t="shared" si="1217"/>
        <v>1</v>
      </c>
      <c r="R1751">
        <f t="shared" si="1194"/>
        <v>330</v>
      </c>
      <c r="S1751" s="4">
        <f t="shared" si="1195"/>
        <v>1</v>
      </c>
      <c r="T1751" s="15">
        <f t="shared" si="1196"/>
        <v>1</v>
      </c>
      <c r="U1751" s="4">
        <f t="shared" si="1197"/>
        <v>0</v>
      </c>
      <c r="V1751" s="4">
        <f t="shared" si="1198"/>
        <v>1</v>
      </c>
      <c r="W1751" s="4">
        <f t="shared" si="1199"/>
        <v>5</v>
      </c>
      <c r="X1751" s="6">
        <f t="shared" si="1200"/>
        <v>3</v>
      </c>
      <c r="Y1751" s="4">
        <f t="shared" si="1201"/>
        <v>1</v>
      </c>
      <c r="Z1751" s="6">
        <f t="shared" si="1202"/>
        <v>1</v>
      </c>
      <c r="AA1751" s="18">
        <f t="shared" si="1203"/>
        <v>0</v>
      </c>
      <c r="AB1751" s="9" t="str">
        <f t="shared" si="1218"/>
        <v>-50</v>
      </c>
      <c r="AC1751" s="9" t="str">
        <f>_xlfn.XLOOKUP(R1751,Sheet2!$H$3:$H$258,Sheet2!$I$3:$I$258,"-----")</f>
        <v>*****</v>
      </c>
      <c r="AD1751" s="9" t="str">
        <f>_xlfn.XLOOKUP(VALUE(AE1751),Sheet2!$N$3:$N$1000,Sheet2!$O$3:$O$1000,"********")</f>
        <v>********</v>
      </c>
      <c r="AE1751" t="str">
        <f t="shared" si="1213"/>
        <v>3525</v>
      </c>
      <c r="AF1751" s="9" t="str">
        <f>IF(R1751&lt;200,"+"&amp;TEXT(R1751,"0"),"-"&amp;TEXT(_xlfn.XLOOKUP(R1751,Sheet2!$K$3:$K$130,Sheet2!$L$3:$L$130,"-----"),"0"))</f>
        <v>-50</v>
      </c>
      <c r="AG1751" s="9" t="str">
        <f t="shared" si="1219"/>
        <v>@</v>
      </c>
      <c r="AH1751" s="9" t="str">
        <f t="shared" si="1220"/>
        <v>JSR @-50</v>
      </c>
      <c r="AI1751" t="str">
        <f t="shared" si="1221"/>
        <v>1,@-50</v>
      </c>
      <c r="AJ1751" s="16" t="str">
        <f t="shared" si="1222"/>
        <v>@-50</v>
      </c>
      <c r="AK1751" t="str">
        <f t="shared" si="1223"/>
        <v>SUBZS# 0,1</v>
      </c>
      <c r="AL1751" s="4" t="str">
        <f t="shared" si="1224"/>
        <v>SUB</v>
      </c>
      <c r="AM1751" s="4" t="str">
        <f t="shared" si="1225"/>
        <v>S</v>
      </c>
      <c r="AN1751" s="4" t="str">
        <f t="shared" si="1226"/>
        <v>Z</v>
      </c>
      <c r="AO1751" s="4" t="str">
        <f t="shared" si="1227"/>
        <v>#</v>
      </c>
      <c r="AP1751" s="15" t="str">
        <f t="shared" si="1228"/>
        <v/>
      </c>
      <c r="AQ1751" s="9" t="str">
        <f>_xlfn.XLOOKUP(D1751,Sheet2!$E$3:$E$101,Sheet2!$F$3:$F$101,"******************")</f>
        <v>PRGEND+400</v>
      </c>
      <c r="AR1751" s="33" t="str">
        <f t="shared" si="1214"/>
        <v>DICP 1,IBM1</v>
      </c>
      <c r="AS1751" s="9" t="str">
        <f t="shared" si="1215"/>
        <v>DICP</v>
      </c>
      <c r="AT1751" s="4">
        <f t="shared" si="1229"/>
        <v>1</v>
      </c>
      <c r="AU1751" s="6">
        <f t="shared" si="1230"/>
        <v>3</v>
      </c>
      <c r="AV1751" s="4" t="str">
        <f t="shared" si="1231"/>
        <v>P</v>
      </c>
      <c r="AW1751" s="4">
        <f t="shared" si="1232"/>
        <v>30</v>
      </c>
      <c r="AX1751" s="4" t="str">
        <f>_xlfn.XLOOKUP(AW1751,Sheet2!$Q$3:$Q$66,Sheet2!$R$3:$R$66,"**")</f>
        <v>IBM1</v>
      </c>
      <c r="AY1751" s="4">
        <f t="shared" si="1233"/>
        <v>5</v>
      </c>
      <c r="AZ1751" s="16" t="str">
        <f t="shared" si="1234"/>
        <v>SKPDZ</v>
      </c>
    </row>
    <row r="1752" spans="1:52" x14ac:dyDescent="0.35">
      <c r="B1752" s="3">
        <f t="shared" si="1192"/>
        <v>31</v>
      </c>
      <c r="C1752" s="1">
        <f t="shared" si="1193"/>
        <v>3576</v>
      </c>
      <c r="D1752" s="2">
        <v>6242</v>
      </c>
      <c r="E1752" s="2" t="str">
        <f>_xlfn.XLOOKUP(C1752,Sheet2!$N$3:$N$1000,Sheet2!$O$3:$O$1000,"")</f>
        <v/>
      </c>
      <c r="F1752" s="9" t="str">
        <f t="shared" si="1191"/>
        <v>EHALT</v>
      </c>
      <c r="G1752" s="4" t="str">
        <f t="shared" si="1211"/>
        <v>14</v>
      </c>
      <c r="H1752" s="4">
        <f t="shared" si="1212"/>
        <v>242</v>
      </c>
      <c r="I1752" s="6">
        <f t="shared" si="1204"/>
        <v>0</v>
      </c>
      <c r="J1752" s="6">
        <f t="shared" si="1205"/>
        <v>0</v>
      </c>
      <c r="K1752" s="6">
        <f t="shared" si="1206"/>
        <v>6</v>
      </c>
      <c r="L1752" s="6">
        <f t="shared" si="1207"/>
        <v>2</v>
      </c>
      <c r="M1752" s="6">
        <f t="shared" si="1208"/>
        <v>4</v>
      </c>
      <c r="N1752" s="6">
        <f t="shared" si="1209"/>
        <v>2</v>
      </c>
      <c r="O1752" s="13">
        <f t="shared" si="1210"/>
        <v>1</v>
      </c>
      <c r="P1752" s="4">
        <f t="shared" si="1216"/>
        <v>0</v>
      </c>
      <c r="Q1752" s="4">
        <f t="shared" si="1217"/>
        <v>1</v>
      </c>
      <c r="R1752">
        <f t="shared" si="1194"/>
        <v>242</v>
      </c>
      <c r="S1752" s="4">
        <f t="shared" si="1195"/>
        <v>0</v>
      </c>
      <c r="T1752" s="15">
        <f t="shared" si="1196"/>
        <v>1</v>
      </c>
      <c r="U1752" s="4">
        <f t="shared" si="1197"/>
        <v>0</v>
      </c>
      <c r="V1752" s="4">
        <f t="shared" si="1198"/>
        <v>1</v>
      </c>
      <c r="W1752" s="4">
        <f t="shared" si="1199"/>
        <v>4</v>
      </c>
      <c r="X1752" s="6">
        <f t="shared" si="1200"/>
        <v>2</v>
      </c>
      <c r="Y1752" s="4">
        <f t="shared" si="1201"/>
        <v>2</v>
      </c>
      <c r="Z1752" s="6">
        <f t="shared" si="1202"/>
        <v>0</v>
      </c>
      <c r="AA1752" s="18">
        <f t="shared" si="1203"/>
        <v>2</v>
      </c>
      <c r="AB1752" s="9" t="str">
        <f t="shared" si="1218"/>
        <v>I.EHA</v>
      </c>
      <c r="AC1752" s="9" t="str">
        <f>_xlfn.XLOOKUP(R1752,Sheet2!$H$3:$H$258,Sheet2!$I$3:$I$258,"-----")</f>
        <v>I.EHA</v>
      </c>
      <c r="AD1752" s="9" t="str">
        <f>_xlfn.XLOOKUP(VALUE(AE1752),Sheet2!$N$3:$N$1000,Sheet2!$O$3:$O$1000,"********")</f>
        <v>E3</v>
      </c>
      <c r="AE1752" t="str">
        <f t="shared" si="1213"/>
        <v>3440</v>
      </c>
      <c r="AF1752" s="9" t="str">
        <f>IF(R1752&lt;200,"+"&amp;TEXT(R1752,"0"),"-"&amp;TEXT(_xlfn.XLOOKUP(R1752,Sheet2!$K$3:$K$130,Sheet2!$L$3:$L$130,"-----"),"0"))</f>
        <v>-136</v>
      </c>
      <c r="AG1752" s="9" t="str">
        <f t="shared" si="1219"/>
        <v>@</v>
      </c>
      <c r="AH1752" s="9" t="str">
        <f t="shared" si="1220"/>
        <v>JSR @I.EHA</v>
      </c>
      <c r="AI1752" t="str">
        <f t="shared" si="1221"/>
        <v>1,@I.EHA</v>
      </c>
      <c r="AJ1752" s="16" t="str">
        <f t="shared" si="1222"/>
        <v>@I.EHA</v>
      </c>
      <c r="AK1752" t="str">
        <f t="shared" si="1223"/>
        <v>ADCOR 0,1,SZC</v>
      </c>
      <c r="AL1752" s="4" t="str">
        <f t="shared" si="1224"/>
        <v>ADC</v>
      </c>
      <c r="AM1752" s="4" t="str">
        <f t="shared" si="1225"/>
        <v>R</v>
      </c>
      <c r="AN1752" s="4" t="str">
        <f t="shared" si="1226"/>
        <v>O</v>
      </c>
      <c r="AO1752" s="4" t="str">
        <f t="shared" si="1227"/>
        <v/>
      </c>
      <c r="AP1752" s="15" t="str">
        <f t="shared" si="1228"/>
        <v>,SZC</v>
      </c>
      <c r="AQ1752" s="9" t="str">
        <f>_xlfn.XLOOKUP(D1752,Sheet2!$E$3:$E$101,Sheet2!$F$3:$F$101,"******************")</f>
        <v>EHALT</v>
      </c>
      <c r="AR1752" s="33" t="str">
        <f t="shared" si="1214"/>
        <v>DOBC 1,**</v>
      </c>
      <c r="AS1752" s="9" t="str">
        <f t="shared" si="1215"/>
        <v>DOBC</v>
      </c>
      <c r="AT1752" s="4">
        <f t="shared" si="1229"/>
        <v>1</v>
      </c>
      <c r="AU1752" s="6">
        <f t="shared" si="1230"/>
        <v>2</v>
      </c>
      <c r="AV1752" s="4" t="str">
        <f t="shared" si="1231"/>
        <v>C</v>
      </c>
      <c r="AW1752" s="4">
        <f t="shared" si="1232"/>
        <v>42</v>
      </c>
      <c r="AX1752" s="4" t="str">
        <f>_xlfn.XLOOKUP(AW1752,Sheet2!$Q$3:$Q$66,Sheet2!$R$3:$R$66,"**")</f>
        <v>**</v>
      </c>
      <c r="AY1752" s="4">
        <f t="shared" si="1233"/>
        <v>4</v>
      </c>
      <c r="AZ1752" s="16" t="str">
        <f t="shared" si="1234"/>
        <v>SKPDN</v>
      </c>
    </row>
    <row r="1753" spans="1:52" x14ac:dyDescent="0.35">
      <c r="B1753" s="3">
        <f t="shared" si="1192"/>
        <v>32</v>
      </c>
      <c r="C1753" s="1">
        <f t="shared" si="1193"/>
        <v>3577</v>
      </c>
      <c r="D1753" s="2">
        <v>6243</v>
      </c>
      <c r="E1753" s="2" t="str">
        <f>_xlfn.XLOOKUP(C1753,Sheet2!$N$3:$N$1000,Sheet2!$O$3:$O$1000,"")</f>
        <v>E6E</v>
      </c>
      <c r="F1753" s="9" t="str">
        <f t="shared" si="1191"/>
        <v>LOOP</v>
      </c>
      <c r="G1753" s="4" t="str">
        <f t="shared" si="1211"/>
        <v>14</v>
      </c>
      <c r="H1753" s="4">
        <f t="shared" si="1212"/>
        <v>243</v>
      </c>
      <c r="I1753" s="6">
        <f t="shared" si="1204"/>
        <v>0</v>
      </c>
      <c r="J1753" s="6">
        <f t="shared" si="1205"/>
        <v>0</v>
      </c>
      <c r="K1753" s="6">
        <f t="shared" si="1206"/>
        <v>6</v>
      </c>
      <c r="L1753" s="6">
        <f t="shared" si="1207"/>
        <v>2</v>
      </c>
      <c r="M1753" s="6">
        <f t="shared" si="1208"/>
        <v>4</v>
      </c>
      <c r="N1753" s="6">
        <f t="shared" si="1209"/>
        <v>3</v>
      </c>
      <c r="O1753" s="13">
        <f t="shared" si="1210"/>
        <v>1</v>
      </c>
      <c r="P1753" s="4">
        <f t="shared" si="1216"/>
        <v>0</v>
      </c>
      <c r="Q1753" s="4">
        <f t="shared" si="1217"/>
        <v>1</v>
      </c>
      <c r="R1753">
        <f t="shared" si="1194"/>
        <v>243</v>
      </c>
      <c r="S1753" s="4">
        <f t="shared" si="1195"/>
        <v>0</v>
      </c>
      <c r="T1753" s="15">
        <f t="shared" si="1196"/>
        <v>1</v>
      </c>
      <c r="U1753" s="4">
        <f t="shared" si="1197"/>
        <v>0</v>
      </c>
      <c r="V1753" s="4">
        <f t="shared" si="1198"/>
        <v>1</v>
      </c>
      <c r="W1753" s="4">
        <f t="shared" si="1199"/>
        <v>4</v>
      </c>
      <c r="X1753" s="6">
        <f t="shared" si="1200"/>
        <v>2</v>
      </c>
      <c r="Y1753" s="4">
        <f t="shared" si="1201"/>
        <v>2</v>
      </c>
      <c r="Z1753" s="6">
        <f t="shared" si="1202"/>
        <v>0</v>
      </c>
      <c r="AA1753" s="18">
        <f t="shared" si="1203"/>
        <v>3</v>
      </c>
      <c r="AB1753" s="9" t="str">
        <f t="shared" si="1218"/>
        <v>I.LOO</v>
      </c>
      <c r="AC1753" s="9" t="str">
        <f>_xlfn.XLOOKUP(R1753,Sheet2!$H$3:$H$258,Sheet2!$I$3:$I$258,"-----")</f>
        <v>I.LOO</v>
      </c>
      <c r="AD1753" s="9" t="str">
        <f>_xlfn.XLOOKUP(VALUE(AE1753),Sheet2!$N$3:$N$1000,Sheet2!$O$3:$O$1000,"********")</f>
        <v>********</v>
      </c>
      <c r="AE1753" t="str">
        <f t="shared" si="1213"/>
        <v>3442</v>
      </c>
      <c r="AF1753" s="9" t="str">
        <f>IF(R1753&lt;200,"+"&amp;TEXT(R1753,"0"),"-"&amp;TEXT(_xlfn.XLOOKUP(R1753,Sheet2!$K$3:$K$130,Sheet2!$L$3:$L$130,"-----"),"0"))</f>
        <v>-135</v>
      </c>
      <c r="AG1753" s="9" t="str">
        <f t="shared" si="1219"/>
        <v>@</v>
      </c>
      <c r="AH1753" s="9" t="str">
        <f t="shared" si="1220"/>
        <v>JSR @I.LOO</v>
      </c>
      <c r="AI1753" t="str">
        <f t="shared" si="1221"/>
        <v>1,@I.LOO</v>
      </c>
      <c r="AJ1753" s="16" t="str">
        <f t="shared" si="1222"/>
        <v>@I.LOO</v>
      </c>
      <c r="AK1753" t="str">
        <f t="shared" si="1223"/>
        <v>ADCOR 0,1,SNC</v>
      </c>
      <c r="AL1753" s="4" t="str">
        <f t="shared" si="1224"/>
        <v>ADC</v>
      </c>
      <c r="AM1753" s="4" t="str">
        <f t="shared" si="1225"/>
        <v>R</v>
      </c>
      <c r="AN1753" s="4" t="str">
        <f t="shared" si="1226"/>
        <v>O</v>
      </c>
      <c r="AO1753" s="4" t="str">
        <f t="shared" si="1227"/>
        <v/>
      </c>
      <c r="AP1753" s="15" t="str">
        <f t="shared" si="1228"/>
        <v>,SNC</v>
      </c>
      <c r="AQ1753" s="9" t="str">
        <f>_xlfn.XLOOKUP(D1753,Sheet2!$E$3:$E$101,Sheet2!$F$3:$F$101,"******************")</f>
        <v>LOOP</v>
      </c>
      <c r="AR1753" s="33" t="str">
        <f t="shared" si="1214"/>
        <v>DOBC 1,**</v>
      </c>
      <c r="AS1753" s="9" t="str">
        <f t="shared" si="1215"/>
        <v>DOBC</v>
      </c>
      <c r="AT1753" s="4">
        <f t="shared" si="1229"/>
        <v>1</v>
      </c>
      <c r="AU1753" s="6">
        <f t="shared" si="1230"/>
        <v>2</v>
      </c>
      <c r="AV1753" s="4" t="str">
        <f t="shared" si="1231"/>
        <v>C</v>
      </c>
      <c r="AW1753" s="4">
        <f t="shared" si="1232"/>
        <v>43</v>
      </c>
      <c r="AX1753" s="4" t="str">
        <f>_xlfn.XLOOKUP(AW1753,Sheet2!$Q$3:$Q$66,Sheet2!$R$3:$R$66,"**")</f>
        <v>**</v>
      </c>
      <c r="AY1753" s="4">
        <f t="shared" si="1233"/>
        <v>4</v>
      </c>
      <c r="AZ1753" s="16" t="str">
        <f t="shared" si="1234"/>
        <v>SKPDN</v>
      </c>
    </row>
    <row r="1754" spans="1:52" x14ac:dyDescent="0.35">
      <c r="A1754" s="5" t="s">
        <v>79</v>
      </c>
      <c r="B1754" s="3">
        <v>2</v>
      </c>
      <c r="C1754" s="1">
        <v>3600</v>
      </c>
      <c r="D1754" s="2">
        <v>102400</v>
      </c>
      <c r="E1754" s="2" t="str">
        <f>_xlfn.XLOOKUP(C1754,Sheet2!$N$3:$N$1000,Sheet2!$O$3:$O$1000,"")</f>
        <v/>
      </c>
      <c r="F1754" s="9" t="str">
        <f t="shared" ref="F1754:F1817" si="1235">IF(AQ1754="******************",IF(P1754=0,AH1754,IF(P1754=3,AR1754,IF(P1754=1,"LDA "&amp;AI1754,IF(P1754=2,"STA "&amp;AI1754,IF(P1754=3,AQ1754,AK1754))))),AQ1754)</f>
        <v>SUB 0,0</v>
      </c>
      <c r="G1754" s="4" t="str">
        <f t="shared" si="1211"/>
        <v>205</v>
      </c>
      <c r="H1754" s="4">
        <f t="shared" si="1212"/>
        <v>0</v>
      </c>
      <c r="I1754" s="6">
        <f t="shared" si="1204"/>
        <v>1</v>
      </c>
      <c r="J1754" s="6">
        <f t="shared" si="1205"/>
        <v>0</v>
      </c>
      <c r="K1754" s="6">
        <f t="shared" si="1206"/>
        <v>2</v>
      </c>
      <c r="L1754" s="6">
        <f t="shared" si="1207"/>
        <v>4</v>
      </c>
      <c r="M1754" s="6">
        <f t="shared" si="1208"/>
        <v>0</v>
      </c>
      <c r="N1754" s="6">
        <f t="shared" si="1209"/>
        <v>0</v>
      </c>
      <c r="O1754" s="13">
        <f t="shared" si="1210"/>
        <v>16</v>
      </c>
      <c r="P1754" s="4">
        <f t="shared" si="1216"/>
        <v>4</v>
      </c>
      <c r="Q1754" s="4">
        <f t="shared" si="1217"/>
        <v>0</v>
      </c>
      <c r="R1754">
        <f t="shared" si="1194"/>
        <v>0</v>
      </c>
      <c r="S1754" s="4">
        <f t="shared" si="1195"/>
        <v>1</v>
      </c>
      <c r="T1754" s="15">
        <f t="shared" si="1196"/>
        <v>1</v>
      </c>
      <c r="U1754" s="4">
        <f t="shared" si="1197"/>
        <v>0</v>
      </c>
      <c r="V1754" s="4">
        <f t="shared" si="1198"/>
        <v>0</v>
      </c>
      <c r="W1754" s="4">
        <f t="shared" si="1199"/>
        <v>5</v>
      </c>
      <c r="X1754" s="6">
        <f t="shared" si="1200"/>
        <v>0</v>
      </c>
      <c r="Y1754" s="4">
        <f t="shared" si="1201"/>
        <v>0</v>
      </c>
      <c r="Z1754" s="6">
        <f t="shared" si="1202"/>
        <v>0</v>
      </c>
      <c r="AA1754" s="18">
        <f t="shared" si="1203"/>
        <v>0</v>
      </c>
      <c r="AB1754" s="9" t="str">
        <f t="shared" si="1218"/>
        <v>+0</v>
      </c>
      <c r="AC1754" s="9" t="str">
        <f>_xlfn.XLOOKUP(R1754,Sheet2!$H$3:$H$258,Sheet2!$I$3:$I$258,"-----")</f>
        <v>0</v>
      </c>
      <c r="AD1754" s="9" t="str">
        <f>_xlfn.XLOOKUP(VALUE(AE1754),Sheet2!$N$3:$N$1000,Sheet2!$O$3:$O$1000,"********")</f>
        <v>********</v>
      </c>
      <c r="AE1754" t="str">
        <f t="shared" si="1213"/>
        <v>3600</v>
      </c>
      <c r="AF1754" s="9" t="str">
        <f>IF(R1754&lt;200,"+"&amp;TEXT(R1754,"0"),"-"&amp;TEXT(_xlfn.XLOOKUP(R1754,Sheet2!$K$3:$K$130,Sheet2!$L$3:$L$130,"-----"),"0"))</f>
        <v>+0</v>
      </c>
      <c r="AG1754" s="9" t="str">
        <f t="shared" si="1219"/>
        <v>@</v>
      </c>
      <c r="AH1754" s="9" t="str">
        <f t="shared" si="1220"/>
        <v>JMP @+0</v>
      </c>
      <c r="AI1754" t="str">
        <f t="shared" si="1221"/>
        <v>0,@+0</v>
      </c>
      <c r="AJ1754" s="16" t="str">
        <f t="shared" si="1222"/>
        <v>@+0</v>
      </c>
      <c r="AK1754" t="str">
        <f t="shared" si="1223"/>
        <v>SUB 0,0</v>
      </c>
      <c r="AL1754" s="4" t="str">
        <f t="shared" si="1224"/>
        <v>SUB</v>
      </c>
      <c r="AM1754" s="4" t="str">
        <f t="shared" si="1225"/>
        <v/>
      </c>
      <c r="AN1754" s="4" t="str">
        <f t="shared" si="1226"/>
        <v/>
      </c>
      <c r="AO1754" s="4" t="str">
        <f t="shared" si="1227"/>
        <v/>
      </c>
      <c r="AP1754" s="15" t="str">
        <f t="shared" si="1228"/>
        <v/>
      </c>
      <c r="AQ1754" s="9" t="str">
        <f>_xlfn.XLOOKUP(D1754,Sheet2!$E$3:$E$101,Sheet2!$F$3:$F$101,"******************")</f>
        <v>******************</v>
      </c>
      <c r="AR1754" s="33" t="str">
        <f t="shared" si="1214"/>
        <v>DIC 0,0</v>
      </c>
      <c r="AS1754" s="9" t="str">
        <f t="shared" si="1215"/>
        <v>DIC</v>
      </c>
      <c r="AT1754" s="4">
        <f t="shared" si="1229"/>
        <v>0</v>
      </c>
      <c r="AU1754" s="6">
        <f t="shared" si="1230"/>
        <v>0</v>
      </c>
      <c r="AV1754" s="4" t="str">
        <f t="shared" si="1231"/>
        <v/>
      </c>
      <c r="AW1754" s="4">
        <f t="shared" si="1232"/>
        <v>0</v>
      </c>
      <c r="AX1754" s="4" t="str">
        <f>_xlfn.XLOOKUP(AW1754,Sheet2!$Q$3:$Q$66,Sheet2!$R$3:$R$66,"**")</f>
        <v>0</v>
      </c>
      <c r="AY1754" s="4">
        <f t="shared" si="1233"/>
        <v>5</v>
      </c>
      <c r="AZ1754" s="16" t="str">
        <f t="shared" si="1234"/>
        <v>SKPBN</v>
      </c>
    </row>
    <row r="1755" spans="1:52" x14ac:dyDescent="0.35">
      <c r="B1755" s="3">
        <f t="shared" si="1192"/>
        <v>3</v>
      </c>
      <c r="C1755" s="1">
        <f t="shared" si="1193"/>
        <v>3601</v>
      </c>
      <c r="D1755" s="2">
        <v>40403</v>
      </c>
      <c r="E1755" s="2" t="str">
        <f>_xlfn.XLOOKUP(C1755,Sheet2!$N$3:$N$1000,Sheet2!$O$3:$O$1000,"")</f>
        <v/>
      </c>
      <c r="F1755" s="9" t="str">
        <f t="shared" si="1235"/>
        <v>STA 0,E7.1</v>
      </c>
      <c r="G1755" s="4" t="str">
        <f t="shared" si="1211"/>
        <v>101</v>
      </c>
      <c r="H1755" s="4">
        <f t="shared" si="1212"/>
        <v>3</v>
      </c>
      <c r="I1755" s="6">
        <f t="shared" si="1204"/>
        <v>0</v>
      </c>
      <c r="J1755" s="6">
        <f t="shared" si="1205"/>
        <v>4</v>
      </c>
      <c r="K1755" s="6">
        <f t="shared" si="1206"/>
        <v>0</v>
      </c>
      <c r="L1755" s="6">
        <f t="shared" si="1207"/>
        <v>4</v>
      </c>
      <c r="M1755" s="6">
        <f t="shared" si="1208"/>
        <v>0</v>
      </c>
      <c r="N1755" s="6">
        <f t="shared" si="1209"/>
        <v>3</v>
      </c>
      <c r="O1755" s="13">
        <f t="shared" si="1210"/>
        <v>8</v>
      </c>
      <c r="P1755" s="4">
        <f t="shared" si="1216"/>
        <v>2</v>
      </c>
      <c r="Q1755" s="4">
        <f t="shared" si="1217"/>
        <v>0</v>
      </c>
      <c r="R1755">
        <f t="shared" si="1194"/>
        <v>3</v>
      </c>
      <c r="S1755" s="4">
        <f t="shared" si="1195"/>
        <v>1</v>
      </c>
      <c r="T1755" s="15">
        <f t="shared" si="1196"/>
        <v>0</v>
      </c>
      <c r="U1755" s="4">
        <f t="shared" si="1197"/>
        <v>2</v>
      </c>
      <c r="V1755" s="4">
        <f t="shared" si="1198"/>
        <v>0</v>
      </c>
      <c r="W1755" s="4">
        <f t="shared" si="1199"/>
        <v>1</v>
      </c>
      <c r="X1755" s="6">
        <f t="shared" si="1200"/>
        <v>0</v>
      </c>
      <c r="Y1755" s="4">
        <f t="shared" si="1201"/>
        <v>0</v>
      </c>
      <c r="Z1755" s="6">
        <f t="shared" si="1202"/>
        <v>0</v>
      </c>
      <c r="AA1755" s="18">
        <f t="shared" si="1203"/>
        <v>3</v>
      </c>
      <c r="AB1755" s="9" t="str">
        <f t="shared" si="1218"/>
        <v>E7.1</v>
      </c>
      <c r="AC1755" s="9" t="str">
        <f>_xlfn.XLOOKUP(R1755,Sheet2!$H$3:$H$258,Sheet2!$I$3:$I$258,"-----")</f>
        <v>*****</v>
      </c>
      <c r="AD1755" s="9" t="str">
        <f>_xlfn.XLOOKUP(VALUE(AE1755),Sheet2!$N$3:$N$1000,Sheet2!$O$3:$O$1000,"********")</f>
        <v>E7.1</v>
      </c>
      <c r="AE1755" t="str">
        <f t="shared" si="1213"/>
        <v>3604</v>
      </c>
      <c r="AF1755" s="9" t="str">
        <f>IF(R1755&lt;200,"+"&amp;TEXT(R1755,"0"),"-"&amp;TEXT(_xlfn.XLOOKUP(R1755,Sheet2!$K$3:$K$130,Sheet2!$L$3:$L$130,"-----"),"0"))</f>
        <v>+3</v>
      </c>
      <c r="AG1755" s="9" t="str">
        <f t="shared" si="1219"/>
        <v/>
      </c>
      <c r="AH1755" s="9" t="str">
        <f t="shared" si="1220"/>
        <v>JMP E7.1</v>
      </c>
      <c r="AI1755" t="str">
        <f t="shared" si="1221"/>
        <v>0,E7.1</v>
      </c>
      <c r="AJ1755" s="16" t="str">
        <f t="shared" si="1222"/>
        <v>E7.1</v>
      </c>
      <c r="AK1755" t="str">
        <f t="shared" si="1223"/>
        <v>NEG 2,0,SNC</v>
      </c>
      <c r="AL1755" s="4" t="str">
        <f t="shared" si="1224"/>
        <v>NEG</v>
      </c>
      <c r="AM1755" s="4" t="str">
        <f t="shared" si="1225"/>
        <v/>
      </c>
      <c r="AN1755" s="4" t="str">
        <f t="shared" si="1226"/>
        <v/>
      </c>
      <c r="AO1755" s="4" t="str">
        <f t="shared" si="1227"/>
        <v/>
      </c>
      <c r="AP1755" s="15" t="str">
        <f t="shared" si="1228"/>
        <v>,SNC</v>
      </c>
      <c r="AQ1755" s="9" t="str">
        <f>_xlfn.XLOOKUP(D1755,Sheet2!$E$3:$E$101,Sheet2!$F$3:$F$101,"******************")</f>
        <v>******************</v>
      </c>
      <c r="AR1755" s="33" t="str">
        <f t="shared" si="1214"/>
        <v>DIA 0,MAP1</v>
      </c>
      <c r="AS1755" s="9" t="str">
        <f t="shared" si="1215"/>
        <v>DIA</v>
      </c>
      <c r="AT1755" s="4">
        <f t="shared" si="1229"/>
        <v>0</v>
      </c>
      <c r="AU1755" s="6">
        <f t="shared" si="1230"/>
        <v>0</v>
      </c>
      <c r="AV1755" s="4" t="str">
        <f t="shared" si="1231"/>
        <v/>
      </c>
      <c r="AW1755" s="4">
        <f t="shared" si="1232"/>
        <v>3</v>
      </c>
      <c r="AX1755" s="4" t="str">
        <f>_xlfn.XLOOKUP(AW1755,Sheet2!$Q$3:$Q$66,Sheet2!$R$3:$R$66,"**")</f>
        <v>MAP1</v>
      </c>
      <c r="AY1755" s="4">
        <f t="shared" si="1233"/>
        <v>1</v>
      </c>
      <c r="AZ1755" s="16" t="str">
        <f t="shared" si="1234"/>
        <v>SKPBN</v>
      </c>
    </row>
    <row r="1756" spans="1:52" x14ac:dyDescent="0.35">
      <c r="B1756" s="3">
        <f t="shared" si="1192"/>
        <v>4</v>
      </c>
      <c r="C1756" s="1">
        <f t="shared" si="1193"/>
        <v>3602</v>
      </c>
      <c r="D1756" s="2">
        <v>6237</v>
      </c>
      <c r="E1756" s="2" t="str">
        <f>_xlfn.XLOOKUP(C1756,Sheet2!$N$3:$N$1000,Sheet2!$O$3:$O$1000,"")</f>
        <v>E7</v>
      </c>
      <c r="F1756" s="9" t="str">
        <f t="shared" si="1235"/>
        <v>JSR @ISET</v>
      </c>
      <c r="G1756" s="4" t="str">
        <f t="shared" si="1211"/>
        <v>14</v>
      </c>
      <c r="H1756" s="4">
        <f t="shared" si="1212"/>
        <v>237</v>
      </c>
      <c r="I1756" s="6">
        <f t="shared" si="1204"/>
        <v>0</v>
      </c>
      <c r="J1756" s="6">
        <f t="shared" si="1205"/>
        <v>0</v>
      </c>
      <c r="K1756" s="6">
        <f t="shared" si="1206"/>
        <v>6</v>
      </c>
      <c r="L1756" s="6">
        <f t="shared" si="1207"/>
        <v>2</v>
      </c>
      <c r="M1756" s="6">
        <f t="shared" si="1208"/>
        <v>3</v>
      </c>
      <c r="N1756" s="6">
        <f t="shared" si="1209"/>
        <v>7</v>
      </c>
      <c r="O1756" s="13">
        <f t="shared" si="1210"/>
        <v>1</v>
      </c>
      <c r="P1756" s="4">
        <f t="shared" si="1216"/>
        <v>0</v>
      </c>
      <c r="Q1756" s="4">
        <f t="shared" si="1217"/>
        <v>1</v>
      </c>
      <c r="R1756">
        <f t="shared" si="1194"/>
        <v>237</v>
      </c>
      <c r="S1756" s="4">
        <f t="shared" si="1195"/>
        <v>0</v>
      </c>
      <c r="T1756" s="15">
        <f t="shared" si="1196"/>
        <v>1</v>
      </c>
      <c r="U1756" s="4">
        <f t="shared" si="1197"/>
        <v>0</v>
      </c>
      <c r="V1756" s="4">
        <f t="shared" si="1198"/>
        <v>1</v>
      </c>
      <c r="W1756" s="4">
        <f t="shared" si="1199"/>
        <v>4</v>
      </c>
      <c r="X1756" s="6">
        <f t="shared" si="1200"/>
        <v>2</v>
      </c>
      <c r="Y1756" s="4">
        <f t="shared" si="1201"/>
        <v>1</v>
      </c>
      <c r="Z1756" s="6">
        <f t="shared" si="1202"/>
        <v>1</v>
      </c>
      <c r="AA1756" s="18">
        <f t="shared" si="1203"/>
        <v>7</v>
      </c>
      <c r="AB1756" s="9" t="str">
        <f t="shared" si="1218"/>
        <v>ISET</v>
      </c>
      <c r="AC1756" s="9" t="str">
        <f>_xlfn.XLOOKUP(R1756,Sheet2!$H$3:$H$258,Sheet2!$I$3:$I$258,"-----")</f>
        <v>ISET</v>
      </c>
      <c r="AD1756" s="9" t="str">
        <f>_xlfn.XLOOKUP(VALUE(AE1756),Sheet2!$N$3:$N$1000,Sheet2!$O$3:$O$1000,"********")</f>
        <v>********</v>
      </c>
      <c r="AE1756" t="str">
        <f t="shared" si="1213"/>
        <v>3441</v>
      </c>
      <c r="AF1756" s="9" t="str">
        <f>IF(R1756&lt;200,"+"&amp;TEXT(R1756,"0"),"-"&amp;TEXT(_xlfn.XLOOKUP(R1756,Sheet2!$K$3:$K$130,Sheet2!$L$3:$L$130,"-----"),"0"))</f>
        <v>-141</v>
      </c>
      <c r="AG1756" s="9" t="str">
        <f t="shared" si="1219"/>
        <v>@</v>
      </c>
      <c r="AH1756" s="9" t="str">
        <f t="shared" si="1220"/>
        <v>JSR @ISET</v>
      </c>
      <c r="AI1756" t="str">
        <f t="shared" si="1221"/>
        <v>1,@ISET</v>
      </c>
      <c r="AJ1756" s="16" t="str">
        <f t="shared" si="1222"/>
        <v>@ISET</v>
      </c>
      <c r="AK1756" t="str">
        <f t="shared" si="1223"/>
        <v>ADCZR# 0,1,SBN</v>
      </c>
      <c r="AL1756" s="4" t="str">
        <f t="shared" si="1224"/>
        <v>ADC</v>
      </c>
      <c r="AM1756" s="4" t="str">
        <f t="shared" si="1225"/>
        <v>R</v>
      </c>
      <c r="AN1756" s="4" t="str">
        <f t="shared" si="1226"/>
        <v>Z</v>
      </c>
      <c r="AO1756" s="4" t="str">
        <f t="shared" si="1227"/>
        <v>#</v>
      </c>
      <c r="AP1756" s="15" t="str">
        <f t="shared" si="1228"/>
        <v>,SBN</v>
      </c>
      <c r="AQ1756" s="9" t="str">
        <f>_xlfn.XLOOKUP(D1756,Sheet2!$E$3:$E$101,Sheet2!$F$3:$F$101,"******************")</f>
        <v>******************</v>
      </c>
      <c r="AR1756" s="33" t="str">
        <f t="shared" si="1214"/>
        <v>DOBC 1,**</v>
      </c>
      <c r="AS1756" s="9" t="str">
        <f t="shared" si="1215"/>
        <v>DOBC</v>
      </c>
      <c r="AT1756" s="4">
        <f t="shared" si="1229"/>
        <v>1</v>
      </c>
      <c r="AU1756" s="6">
        <f t="shared" si="1230"/>
        <v>2</v>
      </c>
      <c r="AV1756" s="4" t="str">
        <f t="shared" si="1231"/>
        <v>C</v>
      </c>
      <c r="AW1756" s="4">
        <f t="shared" si="1232"/>
        <v>37</v>
      </c>
      <c r="AX1756" s="4" t="str">
        <f>_xlfn.XLOOKUP(AW1756,Sheet2!$Q$3:$Q$66,Sheet2!$R$3:$R$66,"**")</f>
        <v>**</v>
      </c>
      <c r="AY1756" s="4">
        <f t="shared" si="1233"/>
        <v>4</v>
      </c>
      <c r="AZ1756" s="16" t="str">
        <f t="shared" si="1234"/>
        <v>SKPDN</v>
      </c>
    </row>
    <row r="1757" spans="1:52" x14ac:dyDescent="0.35">
      <c r="B1757" s="3">
        <v>7</v>
      </c>
      <c r="C1757" s="1">
        <f t="shared" si="1193"/>
        <v>3603</v>
      </c>
      <c r="D1757" s="2">
        <v>6261</v>
      </c>
      <c r="E1757" s="2" t="str">
        <f>_xlfn.XLOOKUP(C1757,Sheet2!$N$3:$N$1000,Sheet2!$O$3:$O$1000,"")</f>
        <v/>
      </c>
      <c r="F1757" s="9" t="str">
        <f t="shared" si="1235"/>
        <v>DOSEK</v>
      </c>
      <c r="G1757" s="4" t="str">
        <f t="shared" si="1211"/>
        <v>14</v>
      </c>
      <c r="H1757" s="4">
        <f t="shared" si="1212"/>
        <v>261</v>
      </c>
      <c r="I1757" s="6">
        <f t="shared" si="1204"/>
        <v>0</v>
      </c>
      <c r="J1757" s="6">
        <f t="shared" si="1205"/>
        <v>0</v>
      </c>
      <c r="K1757" s="6">
        <f t="shared" si="1206"/>
        <v>6</v>
      </c>
      <c r="L1757" s="6">
        <f t="shared" si="1207"/>
        <v>2</v>
      </c>
      <c r="M1757" s="6">
        <f t="shared" si="1208"/>
        <v>6</v>
      </c>
      <c r="N1757" s="6">
        <f t="shared" si="1209"/>
        <v>1</v>
      </c>
      <c r="O1757" s="13">
        <f t="shared" si="1210"/>
        <v>1</v>
      </c>
      <c r="P1757" s="4">
        <f t="shared" si="1216"/>
        <v>0</v>
      </c>
      <c r="Q1757" s="4">
        <f t="shared" si="1217"/>
        <v>1</v>
      </c>
      <c r="R1757">
        <f t="shared" si="1194"/>
        <v>261</v>
      </c>
      <c r="S1757" s="4">
        <f t="shared" si="1195"/>
        <v>0</v>
      </c>
      <c r="T1757" s="15">
        <f t="shared" si="1196"/>
        <v>1</v>
      </c>
      <c r="U1757" s="4">
        <f t="shared" si="1197"/>
        <v>0</v>
      </c>
      <c r="V1757" s="4">
        <f t="shared" si="1198"/>
        <v>1</v>
      </c>
      <c r="W1757" s="4">
        <f t="shared" si="1199"/>
        <v>4</v>
      </c>
      <c r="X1757" s="6">
        <f t="shared" si="1200"/>
        <v>2</v>
      </c>
      <c r="Y1757" s="4">
        <f t="shared" si="1201"/>
        <v>3</v>
      </c>
      <c r="Z1757" s="6">
        <f t="shared" si="1202"/>
        <v>0</v>
      </c>
      <c r="AA1757" s="18">
        <f t="shared" si="1203"/>
        <v>1</v>
      </c>
      <c r="AB1757" s="9" t="str">
        <f t="shared" si="1218"/>
        <v>IDOS</v>
      </c>
      <c r="AC1757" s="9" t="str">
        <f>_xlfn.XLOOKUP(R1757,Sheet2!$H$3:$H$258,Sheet2!$I$3:$I$258,"-----")</f>
        <v>IDOS</v>
      </c>
      <c r="AD1757" s="9" t="str">
        <f>_xlfn.XLOOKUP(VALUE(AE1757),Sheet2!$N$3:$N$1000,Sheet2!$O$3:$O$1000,"********")</f>
        <v>********</v>
      </c>
      <c r="AE1757" t="str">
        <f t="shared" si="1213"/>
        <v>3464</v>
      </c>
      <c r="AF1757" s="9" t="str">
        <f>IF(R1757&lt;200,"+"&amp;TEXT(R1757,"0"),"-"&amp;TEXT(_xlfn.XLOOKUP(R1757,Sheet2!$K$3:$K$130,Sheet2!$L$3:$L$130,"-----"),"0"))</f>
        <v>-117</v>
      </c>
      <c r="AG1757" s="9" t="str">
        <f t="shared" si="1219"/>
        <v>@</v>
      </c>
      <c r="AH1757" s="9" t="str">
        <f t="shared" si="1220"/>
        <v>JSR @IDOS</v>
      </c>
      <c r="AI1757" t="str">
        <f t="shared" si="1221"/>
        <v>1,@IDOS</v>
      </c>
      <c r="AJ1757" s="16" t="str">
        <f t="shared" si="1222"/>
        <v>@IDOS</v>
      </c>
      <c r="AK1757" t="str">
        <f t="shared" si="1223"/>
        <v>ADCCR 0,1,SKP</v>
      </c>
      <c r="AL1757" s="4" t="str">
        <f t="shared" si="1224"/>
        <v>ADC</v>
      </c>
      <c r="AM1757" s="4" t="str">
        <f t="shared" si="1225"/>
        <v>R</v>
      </c>
      <c r="AN1757" s="4" t="str">
        <f t="shared" si="1226"/>
        <v>C</v>
      </c>
      <c r="AO1757" s="4" t="str">
        <f t="shared" si="1227"/>
        <v/>
      </c>
      <c r="AP1757" s="15" t="str">
        <f t="shared" si="1228"/>
        <v>,SKP</v>
      </c>
      <c r="AQ1757" s="9" t="str">
        <f>_xlfn.XLOOKUP(D1757,Sheet2!$E$3:$E$101,Sheet2!$F$3:$F$101,"******************")</f>
        <v>DOSEK</v>
      </c>
      <c r="AR1757" s="33" t="str">
        <f t="shared" si="1214"/>
        <v>DOBC 1,**</v>
      </c>
      <c r="AS1757" s="9" t="str">
        <f t="shared" si="1215"/>
        <v>DOBC</v>
      </c>
      <c r="AT1757" s="4">
        <f t="shared" si="1229"/>
        <v>1</v>
      </c>
      <c r="AU1757" s="6">
        <f t="shared" si="1230"/>
        <v>2</v>
      </c>
      <c r="AV1757" s="4" t="str">
        <f t="shared" si="1231"/>
        <v>C</v>
      </c>
      <c r="AW1757" s="4">
        <f t="shared" si="1232"/>
        <v>61</v>
      </c>
      <c r="AX1757" s="4" t="str">
        <f>_xlfn.XLOOKUP(AW1757,Sheet2!$Q$3:$Q$66,Sheet2!$R$3:$R$66,"**")</f>
        <v>**</v>
      </c>
      <c r="AY1757" s="4">
        <f t="shared" si="1233"/>
        <v>4</v>
      </c>
      <c r="AZ1757" s="16" t="str">
        <f t="shared" si="1234"/>
        <v>SKPDN</v>
      </c>
    </row>
    <row r="1758" spans="1:52" x14ac:dyDescent="0.35">
      <c r="B1758" s="3">
        <f t="shared" si="1192"/>
        <v>8</v>
      </c>
      <c r="C1758" s="1">
        <f t="shared" si="1193"/>
        <v>3604</v>
      </c>
      <c r="D1758" s="2">
        <v>0</v>
      </c>
      <c r="E1758" s="2" t="str">
        <f>_xlfn.XLOOKUP(C1758,Sheet2!$N$3:$N$1000,Sheet2!$O$3:$O$1000,"")</f>
        <v>E7.1</v>
      </c>
      <c r="F1758" s="9" t="str">
        <f t="shared" si="1235"/>
        <v>0</v>
      </c>
      <c r="G1758" s="4" t="str">
        <f t="shared" si="1211"/>
        <v>0</v>
      </c>
      <c r="H1758" s="4">
        <f t="shared" si="1212"/>
        <v>0</v>
      </c>
      <c r="I1758" s="6">
        <f t="shared" si="1204"/>
        <v>0</v>
      </c>
      <c r="J1758" s="6">
        <f t="shared" si="1205"/>
        <v>0</v>
      </c>
      <c r="K1758" s="6">
        <f t="shared" si="1206"/>
        <v>0</v>
      </c>
      <c r="L1758" s="6">
        <f t="shared" si="1207"/>
        <v>0</v>
      </c>
      <c r="M1758" s="6">
        <f t="shared" si="1208"/>
        <v>0</v>
      </c>
      <c r="N1758" s="6">
        <f t="shared" si="1209"/>
        <v>0</v>
      </c>
      <c r="O1758" s="13">
        <f t="shared" si="1210"/>
        <v>0</v>
      </c>
      <c r="P1758" s="4">
        <f t="shared" si="1216"/>
        <v>0</v>
      </c>
      <c r="Q1758" s="4">
        <f t="shared" si="1217"/>
        <v>0</v>
      </c>
      <c r="R1758">
        <f t="shared" si="1194"/>
        <v>0</v>
      </c>
      <c r="S1758" s="4">
        <f t="shared" si="1195"/>
        <v>0</v>
      </c>
      <c r="T1758" s="15">
        <f t="shared" si="1196"/>
        <v>0</v>
      </c>
      <c r="U1758" s="4">
        <f t="shared" si="1197"/>
        <v>0</v>
      </c>
      <c r="V1758" s="4">
        <f t="shared" si="1198"/>
        <v>0</v>
      </c>
      <c r="W1758" s="4">
        <f t="shared" si="1199"/>
        <v>0</v>
      </c>
      <c r="X1758" s="6">
        <f t="shared" si="1200"/>
        <v>0</v>
      </c>
      <c r="Y1758" s="4">
        <f t="shared" si="1201"/>
        <v>0</v>
      </c>
      <c r="Z1758" s="6">
        <f t="shared" si="1202"/>
        <v>0</v>
      </c>
      <c r="AA1758" s="18">
        <f t="shared" si="1203"/>
        <v>0</v>
      </c>
      <c r="AB1758" s="9" t="str">
        <f t="shared" si="1218"/>
        <v>0</v>
      </c>
      <c r="AC1758" s="9" t="str">
        <f>_xlfn.XLOOKUP(R1758,Sheet2!$H$3:$H$258,Sheet2!$I$3:$I$258,"-----")</f>
        <v>0</v>
      </c>
      <c r="AD1758" s="9" t="str">
        <f>_xlfn.XLOOKUP(VALUE(AE1758),Sheet2!$N$3:$N$1000,Sheet2!$O$3:$O$1000,"********")</f>
        <v>E7.1</v>
      </c>
      <c r="AE1758" t="str">
        <f t="shared" si="1213"/>
        <v>3604</v>
      </c>
      <c r="AF1758" s="9" t="str">
        <f>IF(R1758&lt;200,"+"&amp;TEXT(R1758,"0"),"-"&amp;TEXT(_xlfn.XLOOKUP(R1758,Sheet2!$K$3:$K$130,Sheet2!$L$3:$L$130,"-----"),"0"))</f>
        <v>+0</v>
      </c>
      <c r="AG1758" s="9" t="str">
        <f t="shared" si="1219"/>
        <v/>
      </c>
      <c r="AH1758" s="9" t="str">
        <f t="shared" si="1220"/>
        <v>JMP 0</v>
      </c>
      <c r="AI1758" t="str">
        <f t="shared" si="1221"/>
        <v>0,0</v>
      </c>
      <c r="AJ1758" s="16" t="str">
        <f t="shared" si="1222"/>
        <v>0</v>
      </c>
      <c r="AK1758" t="str">
        <f t="shared" si="1223"/>
        <v>COM 0,0</v>
      </c>
      <c r="AL1758" s="4" t="str">
        <f t="shared" si="1224"/>
        <v>COM</v>
      </c>
      <c r="AM1758" s="4" t="str">
        <f t="shared" si="1225"/>
        <v/>
      </c>
      <c r="AN1758" s="4" t="str">
        <f t="shared" si="1226"/>
        <v/>
      </c>
      <c r="AO1758" s="4" t="str">
        <f t="shared" si="1227"/>
        <v/>
      </c>
      <c r="AP1758" s="15" t="str">
        <f t="shared" si="1228"/>
        <v/>
      </c>
      <c r="AQ1758" s="9" t="str">
        <f>_xlfn.XLOOKUP(D1758,Sheet2!$E$3:$E$101,Sheet2!$F$3:$F$101,"******************")</f>
        <v>0</v>
      </c>
      <c r="AR1758" s="33" t="str">
        <f t="shared" si="1214"/>
        <v>NIO 0</v>
      </c>
      <c r="AS1758" s="9" t="str">
        <f t="shared" si="1215"/>
        <v>DOC</v>
      </c>
      <c r="AT1758" s="4">
        <f t="shared" si="1229"/>
        <v>0</v>
      </c>
      <c r="AU1758" s="6">
        <f t="shared" si="1230"/>
        <v>0</v>
      </c>
      <c r="AV1758" s="4" t="str">
        <f t="shared" si="1231"/>
        <v/>
      </c>
      <c r="AW1758" s="4">
        <f t="shared" si="1232"/>
        <v>0</v>
      </c>
      <c r="AX1758" s="4" t="str">
        <f>_xlfn.XLOOKUP(AW1758,Sheet2!$Q$3:$Q$66,Sheet2!$R$3:$R$66,"**")</f>
        <v>0</v>
      </c>
      <c r="AY1758" s="4">
        <f t="shared" si="1233"/>
        <v>0</v>
      </c>
      <c r="AZ1758" s="16" t="str">
        <f t="shared" si="1234"/>
        <v>SKPBN</v>
      </c>
    </row>
    <row r="1759" spans="1:52" x14ac:dyDescent="0.35">
      <c r="B1759" s="3">
        <f t="shared" si="1192"/>
        <v>9</v>
      </c>
      <c r="C1759" s="1">
        <f t="shared" si="1193"/>
        <v>3605</v>
      </c>
      <c r="D1759" s="2">
        <v>6242</v>
      </c>
      <c r="E1759" s="2" t="str">
        <f>_xlfn.XLOOKUP(C1759,Sheet2!$N$3:$N$1000,Sheet2!$O$3:$O$1000,"")</f>
        <v/>
      </c>
      <c r="F1759" s="9" t="str">
        <f t="shared" si="1235"/>
        <v>EHALT</v>
      </c>
      <c r="G1759" s="4" t="str">
        <f t="shared" si="1211"/>
        <v>14</v>
      </c>
      <c r="H1759" s="4">
        <f t="shared" si="1212"/>
        <v>242</v>
      </c>
      <c r="I1759" s="6">
        <f t="shared" si="1204"/>
        <v>0</v>
      </c>
      <c r="J1759" s="6">
        <f t="shared" si="1205"/>
        <v>0</v>
      </c>
      <c r="K1759" s="6">
        <f t="shared" si="1206"/>
        <v>6</v>
      </c>
      <c r="L1759" s="6">
        <f t="shared" si="1207"/>
        <v>2</v>
      </c>
      <c r="M1759" s="6">
        <f t="shared" si="1208"/>
        <v>4</v>
      </c>
      <c r="N1759" s="6">
        <f t="shared" si="1209"/>
        <v>2</v>
      </c>
      <c r="O1759" s="13">
        <f t="shared" si="1210"/>
        <v>1</v>
      </c>
      <c r="P1759" s="4">
        <f t="shared" si="1216"/>
        <v>0</v>
      </c>
      <c r="Q1759" s="4">
        <f t="shared" si="1217"/>
        <v>1</v>
      </c>
      <c r="R1759">
        <f t="shared" si="1194"/>
        <v>242</v>
      </c>
      <c r="S1759" s="4">
        <f t="shared" si="1195"/>
        <v>0</v>
      </c>
      <c r="T1759" s="15">
        <f t="shared" si="1196"/>
        <v>1</v>
      </c>
      <c r="U1759" s="4">
        <f t="shared" si="1197"/>
        <v>0</v>
      </c>
      <c r="V1759" s="4">
        <f t="shared" si="1198"/>
        <v>1</v>
      </c>
      <c r="W1759" s="4">
        <f t="shared" si="1199"/>
        <v>4</v>
      </c>
      <c r="X1759" s="6">
        <f t="shared" si="1200"/>
        <v>2</v>
      </c>
      <c r="Y1759" s="4">
        <f t="shared" si="1201"/>
        <v>2</v>
      </c>
      <c r="Z1759" s="6">
        <f t="shared" si="1202"/>
        <v>0</v>
      </c>
      <c r="AA1759" s="18">
        <f t="shared" si="1203"/>
        <v>2</v>
      </c>
      <c r="AB1759" s="9" t="str">
        <f t="shared" si="1218"/>
        <v>I.EHA</v>
      </c>
      <c r="AC1759" s="9" t="str">
        <f>_xlfn.XLOOKUP(R1759,Sheet2!$H$3:$H$258,Sheet2!$I$3:$I$258,"-----")</f>
        <v>I.EHA</v>
      </c>
      <c r="AD1759" s="9" t="str">
        <f>_xlfn.XLOOKUP(VALUE(AE1759),Sheet2!$N$3:$N$1000,Sheet2!$O$3:$O$1000,"********")</f>
        <v>********</v>
      </c>
      <c r="AE1759" t="str">
        <f t="shared" si="1213"/>
        <v>3447</v>
      </c>
      <c r="AF1759" s="9" t="str">
        <f>IF(R1759&lt;200,"+"&amp;TEXT(R1759,"0"),"-"&amp;TEXT(_xlfn.XLOOKUP(R1759,Sheet2!$K$3:$K$130,Sheet2!$L$3:$L$130,"-----"),"0"))</f>
        <v>-136</v>
      </c>
      <c r="AG1759" s="9" t="str">
        <f t="shared" si="1219"/>
        <v>@</v>
      </c>
      <c r="AH1759" s="9" t="str">
        <f t="shared" si="1220"/>
        <v>JSR @I.EHA</v>
      </c>
      <c r="AI1759" t="str">
        <f t="shared" si="1221"/>
        <v>1,@I.EHA</v>
      </c>
      <c r="AJ1759" s="16" t="str">
        <f t="shared" si="1222"/>
        <v>@I.EHA</v>
      </c>
      <c r="AK1759" t="str">
        <f t="shared" si="1223"/>
        <v>ADCOR 0,1,SZC</v>
      </c>
      <c r="AL1759" s="4" t="str">
        <f t="shared" si="1224"/>
        <v>ADC</v>
      </c>
      <c r="AM1759" s="4" t="str">
        <f t="shared" si="1225"/>
        <v>R</v>
      </c>
      <c r="AN1759" s="4" t="str">
        <f t="shared" si="1226"/>
        <v>O</v>
      </c>
      <c r="AO1759" s="4" t="str">
        <f t="shared" si="1227"/>
        <v/>
      </c>
      <c r="AP1759" s="15" t="str">
        <f t="shared" si="1228"/>
        <v>,SZC</v>
      </c>
      <c r="AQ1759" s="9" t="str">
        <f>_xlfn.XLOOKUP(D1759,Sheet2!$E$3:$E$101,Sheet2!$F$3:$F$101,"******************")</f>
        <v>EHALT</v>
      </c>
      <c r="AR1759" s="33" t="str">
        <f t="shared" si="1214"/>
        <v>DOBC 1,**</v>
      </c>
      <c r="AS1759" s="9" t="str">
        <f t="shared" si="1215"/>
        <v>DOBC</v>
      </c>
      <c r="AT1759" s="4">
        <f t="shared" si="1229"/>
        <v>1</v>
      </c>
      <c r="AU1759" s="6">
        <f t="shared" si="1230"/>
        <v>2</v>
      </c>
      <c r="AV1759" s="4" t="str">
        <f t="shared" si="1231"/>
        <v>C</v>
      </c>
      <c r="AW1759" s="4">
        <f t="shared" si="1232"/>
        <v>42</v>
      </c>
      <c r="AX1759" s="4" t="str">
        <f>_xlfn.XLOOKUP(AW1759,Sheet2!$Q$3:$Q$66,Sheet2!$R$3:$R$66,"**")</f>
        <v>**</v>
      </c>
      <c r="AY1759" s="4">
        <f t="shared" si="1233"/>
        <v>4</v>
      </c>
      <c r="AZ1759" s="16" t="str">
        <f t="shared" si="1234"/>
        <v>SKPDN</v>
      </c>
    </row>
    <row r="1760" spans="1:52" x14ac:dyDescent="0.35">
      <c r="B1760" s="3">
        <f t="shared" si="1192"/>
        <v>10</v>
      </c>
      <c r="C1760" s="1">
        <f t="shared" si="1193"/>
        <v>3606</v>
      </c>
      <c r="D1760" s="2">
        <v>411</v>
      </c>
      <c r="E1760" s="2" t="str">
        <f>_xlfn.XLOOKUP(C1760,Sheet2!$N$3:$N$1000,Sheet2!$O$3:$O$1000,"")</f>
        <v/>
      </c>
      <c r="F1760" s="9" t="str">
        <f t="shared" si="1235"/>
        <v>JMP E7E</v>
      </c>
      <c r="G1760" s="4" t="str">
        <f t="shared" si="1211"/>
        <v>1</v>
      </c>
      <c r="H1760" s="4">
        <f t="shared" si="1212"/>
        <v>11</v>
      </c>
      <c r="I1760" s="6">
        <f t="shared" si="1204"/>
        <v>0</v>
      </c>
      <c r="J1760" s="6">
        <f t="shared" si="1205"/>
        <v>0</v>
      </c>
      <c r="K1760" s="6">
        <f t="shared" si="1206"/>
        <v>0</v>
      </c>
      <c r="L1760" s="6">
        <f t="shared" si="1207"/>
        <v>4</v>
      </c>
      <c r="M1760" s="6">
        <f t="shared" si="1208"/>
        <v>1</v>
      </c>
      <c r="N1760" s="6">
        <f t="shared" si="1209"/>
        <v>1</v>
      </c>
      <c r="O1760" s="13">
        <f t="shared" si="1210"/>
        <v>0</v>
      </c>
      <c r="P1760" s="4">
        <f t="shared" si="1216"/>
        <v>0</v>
      </c>
      <c r="Q1760" s="4">
        <f t="shared" si="1217"/>
        <v>0</v>
      </c>
      <c r="R1760">
        <f t="shared" si="1194"/>
        <v>11</v>
      </c>
      <c r="S1760" s="4">
        <f t="shared" si="1195"/>
        <v>1</v>
      </c>
      <c r="T1760" s="15">
        <f t="shared" si="1196"/>
        <v>0</v>
      </c>
      <c r="U1760" s="4">
        <f t="shared" si="1197"/>
        <v>0</v>
      </c>
      <c r="V1760" s="4">
        <f t="shared" si="1198"/>
        <v>0</v>
      </c>
      <c r="W1760" s="4">
        <f t="shared" si="1199"/>
        <v>1</v>
      </c>
      <c r="X1760" s="6">
        <f t="shared" si="1200"/>
        <v>0</v>
      </c>
      <c r="Y1760" s="4">
        <f t="shared" si="1201"/>
        <v>0</v>
      </c>
      <c r="Z1760" s="6">
        <f t="shared" si="1202"/>
        <v>1</v>
      </c>
      <c r="AA1760" s="18">
        <f t="shared" si="1203"/>
        <v>1</v>
      </c>
      <c r="AB1760" s="9" t="str">
        <f t="shared" si="1218"/>
        <v>E7E</v>
      </c>
      <c r="AC1760" s="9" t="str">
        <f>_xlfn.XLOOKUP(R1760,Sheet2!$H$3:$H$258,Sheet2!$I$3:$I$258,"-----")</f>
        <v>C2</v>
      </c>
      <c r="AD1760" s="9" t="str">
        <f>_xlfn.XLOOKUP(VALUE(AE1760),Sheet2!$N$3:$N$1000,Sheet2!$O$3:$O$1000,"********")</f>
        <v>E7E</v>
      </c>
      <c r="AE1760" t="str">
        <f t="shared" si="1213"/>
        <v>3617</v>
      </c>
      <c r="AF1760" s="9" t="str">
        <f>IF(R1760&lt;200,"+"&amp;TEXT(R1760,"0"),"-"&amp;TEXT(_xlfn.XLOOKUP(R1760,Sheet2!$K$3:$K$130,Sheet2!$L$3:$L$130,"-----"),"0"))</f>
        <v>+11</v>
      </c>
      <c r="AG1760" s="9" t="str">
        <f t="shared" si="1219"/>
        <v/>
      </c>
      <c r="AH1760" s="9" t="str">
        <f t="shared" si="1220"/>
        <v>JMP E7E</v>
      </c>
      <c r="AI1760" t="str">
        <f t="shared" si="1221"/>
        <v>0,E7E</v>
      </c>
      <c r="AJ1760" s="16" t="str">
        <f t="shared" si="1222"/>
        <v>E7E</v>
      </c>
      <c r="AK1760" t="str">
        <f t="shared" si="1223"/>
        <v>NEG# 0,0,SKP</v>
      </c>
      <c r="AL1760" s="4" t="str">
        <f t="shared" si="1224"/>
        <v>NEG</v>
      </c>
      <c r="AM1760" s="4" t="str">
        <f t="shared" si="1225"/>
        <v/>
      </c>
      <c r="AN1760" s="4" t="str">
        <f t="shared" si="1226"/>
        <v/>
      </c>
      <c r="AO1760" s="4" t="str">
        <f t="shared" si="1227"/>
        <v>#</v>
      </c>
      <c r="AP1760" s="15" t="str">
        <f t="shared" si="1228"/>
        <v>,SKP</v>
      </c>
      <c r="AQ1760" s="9" t="str">
        <f>_xlfn.XLOOKUP(D1760,Sheet2!$E$3:$E$101,Sheet2!$F$3:$F$101,"******************")</f>
        <v>******************</v>
      </c>
      <c r="AR1760" s="33" t="str">
        <f t="shared" si="1214"/>
        <v>DIA 0,TTO</v>
      </c>
      <c r="AS1760" s="9" t="str">
        <f t="shared" si="1215"/>
        <v>DIA</v>
      </c>
      <c r="AT1760" s="4">
        <f t="shared" si="1229"/>
        <v>0</v>
      </c>
      <c r="AU1760" s="6">
        <f t="shared" si="1230"/>
        <v>0</v>
      </c>
      <c r="AV1760" s="4" t="str">
        <f t="shared" si="1231"/>
        <v/>
      </c>
      <c r="AW1760" s="4">
        <f t="shared" si="1232"/>
        <v>11</v>
      </c>
      <c r="AX1760" s="4" t="str">
        <f>_xlfn.XLOOKUP(AW1760,Sheet2!$Q$3:$Q$66,Sheet2!$R$3:$R$66,"**")</f>
        <v>TTO</v>
      </c>
      <c r="AY1760" s="4">
        <f t="shared" si="1233"/>
        <v>1</v>
      </c>
      <c r="AZ1760" s="16" t="str">
        <f t="shared" si="1234"/>
        <v>SKPBN</v>
      </c>
    </row>
    <row r="1761" spans="2:52" x14ac:dyDescent="0.35">
      <c r="B1761" s="3">
        <f t="shared" si="1192"/>
        <v>11</v>
      </c>
      <c r="C1761" s="1">
        <f t="shared" si="1193"/>
        <v>3607</v>
      </c>
      <c r="D1761" s="2">
        <v>6255</v>
      </c>
      <c r="E1761" s="2" t="str">
        <f>_xlfn.XLOOKUP(C1761,Sheet2!$N$3:$N$1000,Sheet2!$O$3:$O$1000,"")</f>
        <v/>
      </c>
      <c r="F1761" s="9" t="str">
        <f t="shared" si="1235"/>
        <v>GENDAT</v>
      </c>
      <c r="G1761" s="4" t="str">
        <f t="shared" si="1211"/>
        <v>14</v>
      </c>
      <c r="H1761" s="4">
        <f t="shared" si="1212"/>
        <v>255</v>
      </c>
      <c r="I1761" s="6">
        <f t="shared" si="1204"/>
        <v>0</v>
      </c>
      <c r="J1761" s="6">
        <f t="shared" si="1205"/>
        <v>0</v>
      </c>
      <c r="K1761" s="6">
        <f t="shared" si="1206"/>
        <v>6</v>
      </c>
      <c r="L1761" s="6">
        <f t="shared" si="1207"/>
        <v>2</v>
      </c>
      <c r="M1761" s="6">
        <f t="shared" si="1208"/>
        <v>5</v>
      </c>
      <c r="N1761" s="6">
        <f t="shared" si="1209"/>
        <v>5</v>
      </c>
      <c r="O1761" s="13">
        <f t="shared" si="1210"/>
        <v>1</v>
      </c>
      <c r="P1761" s="4">
        <f t="shared" si="1216"/>
        <v>0</v>
      </c>
      <c r="Q1761" s="4">
        <f t="shared" si="1217"/>
        <v>1</v>
      </c>
      <c r="R1761">
        <f t="shared" si="1194"/>
        <v>255</v>
      </c>
      <c r="S1761" s="4">
        <f t="shared" si="1195"/>
        <v>0</v>
      </c>
      <c r="T1761" s="15">
        <f t="shared" si="1196"/>
        <v>1</v>
      </c>
      <c r="U1761" s="4">
        <f t="shared" si="1197"/>
        <v>0</v>
      </c>
      <c r="V1761" s="4">
        <f t="shared" si="1198"/>
        <v>1</v>
      </c>
      <c r="W1761" s="4">
        <f t="shared" si="1199"/>
        <v>4</v>
      </c>
      <c r="X1761" s="6">
        <f t="shared" si="1200"/>
        <v>2</v>
      </c>
      <c r="Y1761" s="4">
        <f t="shared" si="1201"/>
        <v>2</v>
      </c>
      <c r="Z1761" s="6">
        <f t="shared" si="1202"/>
        <v>1</v>
      </c>
      <c r="AA1761" s="18">
        <f t="shared" si="1203"/>
        <v>5</v>
      </c>
      <c r="AB1761" s="9" t="str">
        <f t="shared" si="1218"/>
        <v>IGEN</v>
      </c>
      <c r="AC1761" s="9" t="str">
        <f>_xlfn.XLOOKUP(R1761,Sheet2!$H$3:$H$258,Sheet2!$I$3:$I$258,"-----")</f>
        <v>IGEN</v>
      </c>
      <c r="AD1761" s="9" t="str">
        <f>_xlfn.XLOOKUP(VALUE(AE1761),Sheet2!$N$3:$N$1000,Sheet2!$O$3:$O$1000,"********")</f>
        <v>********</v>
      </c>
      <c r="AE1761" t="str">
        <f t="shared" si="1213"/>
        <v>3464</v>
      </c>
      <c r="AF1761" s="9" t="str">
        <f>IF(R1761&lt;200,"+"&amp;TEXT(R1761,"0"),"-"&amp;TEXT(_xlfn.XLOOKUP(R1761,Sheet2!$K$3:$K$130,Sheet2!$L$3:$L$130,"-----"),"0"))</f>
        <v>-123</v>
      </c>
      <c r="AG1761" s="9" t="str">
        <f t="shared" si="1219"/>
        <v>@</v>
      </c>
      <c r="AH1761" s="9" t="str">
        <f t="shared" si="1220"/>
        <v>JSR @IGEN</v>
      </c>
      <c r="AI1761" t="str">
        <f t="shared" si="1221"/>
        <v>1,@IGEN</v>
      </c>
      <c r="AJ1761" s="16" t="str">
        <f t="shared" si="1222"/>
        <v>@IGEN</v>
      </c>
      <c r="AK1761" t="str">
        <f t="shared" si="1223"/>
        <v>ADCOR# 0,1,SNR</v>
      </c>
      <c r="AL1761" s="4" t="str">
        <f t="shared" si="1224"/>
        <v>ADC</v>
      </c>
      <c r="AM1761" s="4" t="str">
        <f t="shared" si="1225"/>
        <v>R</v>
      </c>
      <c r="AN1761" s="4" t="str">
        <f t="shared" si="1226"/>
        <v>O</v>
      </c>
      <c r="AO1761" s="4" t="str">
        <f t="shared" si="1227"/>
        <v>#</v>
      </c>
      <c r="AP1761" s="15" t="str">
        <f t="shared" si="1228"/>
        <v>,SNR</v>
      </c>
      <c r="AQ1761" s="9" t="str">
        <f>_xlfn.XLOOKUP(D1761,Sheet2!$E$3:$E$101,Sheet2!$F$3:$F$101,"******************")</f>
        <v>GENDAT</v>
      </c>
      <c r="AR1761" s="33" t="str">
        <f t="shared" si="1214"/>
        <v>DOBC 1,**</v>
      </c>
      <c r="AS1761" s="9" t="str">
        <f t="shared" si="1215"/>
        <v>DOBC</v>
      </c>
      <c r="AT1761" s="4">
        <f t="shared" si="1229"/>
        <v>1</v>
      </c>
      <c r="AU1761" s="6">
        <f t="shared" si="1230"/>
        <v>2</v>
      </c>
      <c r="AV1761" s="4" t="str">
        <f t="shared" si="1231"/>
        <v>C</v>
      </c>
      <c r="AW1761" s="4">
        <f t="shared" si="1232"/>
        <v>55</v>
      </c>
      <c r="AX1761" s="4" t="str">
        <f>_xlfn.XLOOKUP(AW1761,Sheet2!$Q$3:$Q$66,Sheet2!$R$3:$R$66,"**")</f>
        <v>**</v>
      </c>
      <c r="AY1761" s="4">
        <f t="shared" si="1233"/>
        <v>4</v>
      </c>
      <c r="AZ1761" s="16" t="str">
        <f t="shared" si="1234"/>
        <v>SKPDN</v>
      </c>
    </row>
    <row r="1762" spans="2:52" x14ac:dyDescent="0.35">
      <c r="B1762" s="3">
        <f t="shared" si="1192"/>
        <v>12</v>
      </c>
      <c r="C1762" s="1">
        <f t="shared" si="1193"/>
        <v>3610</v>
      </c>
      <c r="D1762" s="2">
        <v>5231</v>
      </c>
      <c r="E1762" s="2" t="str">
        <f>_xlfn.XLOOKUP(C1762,Sheet2!$N$3:$N$1000,Sheet2!$O$3:$O$1000,"")</f>
        <v/>
      </c>
      <c r="F1762" s="9" t="str">
        <f t="shared" si="1235"/>
        <v>CYLN</v>
      </c>
      <c r="G1762" s="4" t="str">
        <f t="shared" si="1211"/>
        <v>12</v>
      </c>
      <c r="H1762" s="4">
        <f t="shared" si="1212"/>
        <v>231</v>
      </c>
      <c r="I1762" s="6">
        <f t="shared" si="1204"/>
        <v>0</v>
      </c>
      <c r="J1762" s="6">
        <f t="shared" si="1205"/>
        <v>0</v>
      </c>
      <c r="K1762" s="6">
        <f t="shared" si="1206"/>
        <v>5</v>
      </c>
      <c r="L1762" s="6">
        <f t="shared" si="1207"/>
        <v>2</v>
      </c>
      <c r="M1762" s="6">
        <f t="shared" si="1208"/>
        <v>3</v>
      </c>
      <c r="N1762" s="6">
        <f t="shared" si="1209"/>
        <v>1</v>
      </c>
      <c r="O1762" s="13">
        <f t="shared" si="1210"/>
        <v>1</v>
      </c>
      <c r="P1762" s="4">
        <f t="shared" si="1216"/>
        <v>0</v>
      </c>
      <c r="Q1762" s="4">
        <f t="shared" si="1217"/>
        <v>1</v>
      </c>
      <c r="R1762">
        <f t="shared" si="1194"/>
        <v>231</v>
      </c>
      <c r="S1762" s="4">
        <f t="shared" si="1195"/>
        <v>2</v>
      </c>
      <c r="T1762" s="15">
        <f t="shared" si="1196"/>
        <v>0</v>
      </c>
      <c r="U1762" s="4">
        <f t="shared" si="1197"/>
        <v>0</v>
      </c>
      <c r="V1762" s="4">
        <f t="shared" si="1198"/>
        <v>1</v>
      </c>
      <c r="W1762" s="4">
        <f t="shared" si="1199"/>
        <v>2</v>
      </c>
      <c r="X1762" s="6">
        <f t="shared" si="1200"/>
        <v>2</v>
      </c>
      <c r="Y1762" s="4">
        <f t="shared" si="1201"/>
        <v>1</v>
      </c>
      <c r="Z1762" s="6">
        <f t="shared" si="1202"/>
        <v>1</v>
      </c>
      <c r="AA1762" s="18">
        <f t="shared" si="1203"/>
        <v>1</v>
      </c>
      <c r="AB1762" s="9" t="str">
        <f t="shared" si="1218"/>
        <v>-147,2</v>
      </c>
      <c r="AC1762" s="9" t="str">
        <f>_xlfn.XLOOKUP(R1762,Sheet2!$H$3:$H$258,Sheet2!$I$3:$I$258,"-----")</f>
        <v>I.RC0</v>
      </c>
      <c r="AD1762" s="9" t="str">
        <f>_xlfn.XLOOKUP(VALUE(AE1762),Sheet2!$N$3:$N$1000,Sheet2!$O$3:$O$1000,"********")</f>
        <v>********</v>
      </c>
      <c r="AE1762" t="str">
        <f t="shared" si="1213"/>
        <v>3441</v>
      </c>
      <c r="AF1762" s="9" t="str">
        <f>IF(R1762&lt;200,"+"&amp;TEXT(R1762,"0"),"-"&amp;TEXT(_xlfn.XLOOKUP(R1762,Sheet2!$K$3:$K$130,Sheet2!$L$3:$L$130,"-----"),"0"))</f>
        <v>-147</v>
      </c>
      <c r="AG1762" s="9" t="str">
        <f t="shared" si="1219"/>
        <v/>
      </c>
      <c r="AH1762" s="9" t="str">
        <f t="shared" si="1220"/>
        <v>JSR -147,2</v>
      </c>
      <c r="AI1762" t="str">
        <f t="shared" si="1221"/>
        <v>1,-147,2</v>
      </c>
      <c r="AJ1762" s="16" t="str">
        <f t="shared" si="1222"/>
        <v>-147,2</v>
      </c>
      <c r="AK1762" t="str">
        <f t="shared" si="1223"/>
        <v>MOVZR# 0,1,SKP</v>
      </c>
      <c r="AL1762" s="4" t="str">
        <f t="shared" si="1224"/>
        <v>MOV</v>
      </c>
      <c r="AM1762" s="4" t="str">
        <f t="shared" si="1225"/>
        <v>R</v>
      </c>
      <c r="AN1762" s="4" t="str">
        <f t="shared" si="1226"/>
        <v>Z</v>
      </c>
      <c r="AO1762" s="4" t="str">
        <f t="shared" si="1227"/>
        <v>#</v>
      </c>
      <c r="AP1762" s="15" t="str">
        <f t="shared" si="1228"/>
        <v>,SKP</v>
      </c>
      <c r="AQ1762" s="9" t="str">
        <f>_xlfn.XLOOKUP(D1762,Sheet2!$E$3:$E$101,Sheet2!$F$3:$F$101,"******************")</f>
        <v>CYLN</v>
      </c>
      <c r="AR1762" s="33" t="str">
        <f t="shared" si="1214"/>
        <v>DOAC 1,IBM2</v>
      </c>
      <c r="AS1762" s="9" t="str">
        <f t="shared" si="1215"/>
        <v>DOAC</v>
      </c>
      <c r="AT1762" s="4">
        <f t="shared" si="1229"/>
        <v>1</v>
      </c>
      <c r="AU1762" s="6">
        <f t="shared" si="1230"/>
        <v>2</v>
      </c>
      <c r="AV1762" s="4" t="str">
        <f t="shared" si="1231"/>
        <v>C</v>
      </c>
      <c r="AW1762" s="4">
        <f t="shared" si="1232"/>
        <v>31</v>
      </c>
      <c r="AX1762" s="4" t="str">
        <f>_xlfn.XLOOKUP(AW1762,Sheet2!$Q$3:$Q$66,Sheet2!$R$3:$R$66,"**")</f>
        <v>IBM2</v>
      </c>
      <c r="AY1762" s="4">
        <f t="shared" si="1233"/>
        <v>2</v>
      </c>
      <c r="AZ1762" s="16" t="str">
        <f t="shared" si="1234"/>
        <v>SKPDN</v>
      </c>
    </row>
    <row r="1763" spans="2:52" x14ac:dyDescent="0.35">
      <c r="B1763" s="3">
        <f t="shared" si="1192"/>
        <v>13</v>
      </c>
      <c r="C1763" s="1">
        <f t="shared" si="1193"/>
        <v>3611</v>
      </c>
      <c r="D1763" s="2">
        <v>6330</v>
      </c>
      <c r="E1763" s="2" t="str">
        <f>_xlfn.XLOOKUP(C1763,Sheet2!$N$3:$N$1000,Sheet2!$O$3:$O$1000,"")</f>
        <v/>
      </c>
      <c r="F1763" s="9" t="str">
        <f t="shared" si="1235"/>
        <v>PRGEND</v>
      </c>
      <c r="G1763" s="4" t="str">
        <f t="shared" si="1211"/>
        <v>14</v>
      </c>
      <c r="H1763" s="4">
        <f t="shared" si="1212"/>
        <v>330</v>
      </c>
      <c r="I1763" s="6">
        <f t="shared" si="1204"/>
        <v>0</v>
      </c>
      <c r="J1763" s="6">
        <f t="shared" si="1205"/>
        <v>0</v>
      </c>
      <c r="K1763" s="6">
        <f t="shared" si="1206"/>
        <v>6</v>
      </c>
      <c r="L1763" s="6">
        <f t="shared" si="1207"/>
        <v>3</v>
      </c>
      <c r="M1763" s="6">
        <f t="shared" si="1208"/>
        <v>3</v>
      </c>
      <c r="N1763" s="6">
        <f t="shared" si="1209"/>
        <v>0</v>
      </c>
      <c r="O1763" s="13">
        <f t="shared" si="1210"/>
        <v>1</v>
      </c>
      <c r="P1763" s="4">
        <f t="shared" si="1216"/>
        <v>0</v>
      </c>
      <c r="Q1763" s="4">
        <f t="shared" si="1217"/>
        <v>1</v>
      </c>
      <c r="R1763">
        <f t="shared" si="1194"/>
        <v>330</v>
      </c>
      <c r="S1763" s="4">
        <f t="shared" si="1195"/>
        <v>0</v>
      </c>
      <c r="T1763" s="15">
        <f t="shared" si="1196"/>
        <v>1</v>
      </c>
      <c r="U1763" s="4">
        <f t="shared" si="1197"/>
        <v>0</v>
      </c>
      <c r="V1763" s="4">
        <f t="shared" si="1198"/>
        <v>1</v>
      </c>
      <c r="W1763" s="4">
        <f t="shared" si="1199"/>
        <v>4</v>
      </c>
      <c r="X1763" s="6">
        <f t="shared" si="1200"/>
        <v>3</v>
      </c>
      <c r="Y1763" s="4">
        <f t="shared" si="1201"/>
        <v>1</v>
      </c>
      <c r="Z1763" s="6">
        <f t="shared" si="1202"/>
        <v>1</v>
      </c>
      <c r="AA1763" s="18">
        <f t="shared" si="1203"/>
        <v>0</v>
      </c>
      <c r="AB1763" s="9" t="str">
        <f t="shared" si="1218"/>
        <v>*****</v>
      </c>
      <c r="AC1763" s="9" t="str">
        <f>_xlfn.XLOOKUP(R1763,Sheet2!$H$3:$H$258,Sheet2!$I$3:$I$258,"-----")</f>
        <v>*****</v>
      </c>
      <c r="AD1763" s="9" t="str">
        <f>_xlfn.XLOOKUP(VALUE(AE1763),Sheet2!$N$3:$N$1000,Sheet2!$O$3:$O$1000,"********")</f>
        <v>********</v>
      </c>
      <c r="AE1763" t="str">
        <f t="shared" si="1213"/>
        <v>3541</v>
      </c>
      <c r="AF1763" s="9" t="str">
        <f>IF(R1763&lt;200,"+"&amp;TEXT(R1763,"0"),"-"&amp;TEXT(_xlfn.XLOOKUP(R1763,Sheet2!$K$3:$K$130,Sheet2!$L$3:$L$130,"-----"),"0"))</f>
        <v>-50</v>
      </c>
      <c r="AG1763" s="9" t="str">
        <f t="shared" si="1219"/>
        <v>@</v>
      </c>
      <c r="AH1763" s="9" t="str">
        <f t="shared" si="1220"/>
        <v>JSR @*****</v>
      </c>
      <c r="AI1763" t="str">
        <f t="shared" si="1221"/>
        <v>1,@*****</v>
      </c>
      <c r="AJ1763" s="16" t="str">
        <f t="shared" si="1222"/>
        <v>@*****</v>
      </c>
      <c r="AK1763" t="str">
        <f t="shared" si="1223"/>
        <v>ADCZS# 0,1</v>
      </c>
      <c r="AL1763" s="4" t="str">
        <f t="shared" si="1224"/>
        <v>ADC</v>
      </c>
      <c r="AM1763" s="4" t="str">
        <f t="shared" si="1225"/>
        <v>S</v>
      </c>
      <c r="AN1763" s="4" t="str">
        <f t="shared" si="1226"/>
        <v>Z</v>
      </c>
      <c r="AO1763" s="4" t="str">
        <f t="shared" si="1227"/>
        <v>#</v>
      </c>
      <c r="AP1763" s="15" t="str">
        <f t="shared" si="1228"/>
        <v/>
      </c>
      <c r="AQ1763" s="9" t="str">
        <f>_xlfn.XLOOKUP(D1763,Sheet2!$E$3:$E$101,Sheet2!$F$3:$F$101,"******************")</f>
        <v>PRGEND</v>
      </c>
      <c r="AR1763" s="33" t="str">
        <f t="shared" si="1214"/>
        <v>DOBP 1,IBM1</v>
      </c>
      <c r="AS1763" s="9" t="str">
        <f t="shared" si="1215"/>
        <v>DOBP</v>
      </c>
      <c r="AT1763" s="4">
        <f t="shared" si="1229"/>
        <v>1</v>
      </c>
      <c r="AU1763" s="6">
        <f t="shared" si="1230"/>
        <v>3</v>
      </c>
      <c r="AV1763" s="4" t="str">
        <f t="shared" si="1231"/>
        <v>P</v>
      </c>
      <c r="AW1763" s="4">
        <f t="shared" si="1232"/>
        <v>30</v>
      </c>
      <c r="AX1763" s="4" t="str">
        <f>_xlfn.XLOOKUP(AW1763,Sheet2!$Q$3:$Q$66,Sheet2!$R$3:$R$66,"**")</f>
        <v>IBM1</v>
      </c>
      <c r="AY1763" s="4">
        <f t="shared" si="1233"/>
        <v>4</v>
      </c>
      <c r="AZ1763" s="16" t="str">
        <f t="shared" si="1234"/>
        <v>SKPDZ</v>
      </c>
    </row>
    <row r="1764" spans="2:52" x14ac:dyDescent="0.35">
      <c r="B1764" s="3">
        <f t="shared" si="1192"/>
        <v>14</v>
      </c>
      <c r="C1764" s="1">
        <f t="shared" si="1193"/>
        <v>3612</v>
      </c>
      <c r="D1764" s="2">
        <v>6257</v>
      </c>
      <c r="E1764" s="2" t="str">
        <f>_xlfn.XLOOKUP(C1764,Sheet2!$N$3:$N$1000,Sheet2!$O$3:$O$1000,"")</f>
        <v/>
      </c>
      <c r="F1764" s="9" t="str">
        <f t="shared" si="1235"/>
        <v>WRITE</v>
      </c>
      <c r="G1764" s="4" t="str">
        <f t="shared" si="1211"/>
        <v>14</v>
      </c>
      <c r="H1764" s="4">
        <f t="shared" si="1212"/>
        <v>257</v>
      </c>
      <c r="I1764" s="6">
        <f t="shared" si="1204"/>
        <v>0</v>
      </c>
      <c r="J1764" s="6">
        <f t="shared" si="1205"/>
        <v>0</v>
      </c>
      <c r="K1764" s="6">
        <f t="shared" si="1206"/>
        <v>6</v>
      </c>
      <c r="L1764" s="6">
        <f t="shared" si="1207"/>
        <v>2</v>
      </c>
      <c r="M1764" s="6">
        <f t="shared" si="1208"/>
        <v>5</v>
      </c>
      <c r="N1764" s="6">
        <f t="shared" si="1209"/>
        <v>7</v>
      </c>
      <c r="O1764" s="13">
        <f t="shared" si="1210"/>
        <v>1</v>
      </c>
      <c r="P1764" s="4">
        <f t="shared" si="1216"/>
        <v>0</v>
      </c>
      <c r="Q1764" s="4">
        <f t="shared" si="1217"/>
        <v>1</v>
      </c>
      <c r="R1764">
        <f t="shared" si="1194"/>
        <v>257</v>
      </c>
      <c r="S1764" s="4">
        <f t="shared" si="1195"/>
        <v>0</v>
      </c>
      <c r="T1764" s="15">
        <f t="shared" si="1196"/>
        <v>1</v>
      </c>
      <c r="U1764" s="4">
        <f t="shared" si="1197"/>
        <v>0</v>
      </c>
      <c r="V1764" s="4">
        <f t="shared" si="1198"/>
        <v>1</v>
      </c>
      <c r="W1764" s="4">
        <f t="shared" si="1199"/>
        <v>4</v>
      </c>
      <c r="X1764" s="6">
        <f t="shared" si="1200"/>
        <v>2</v>
      </c>
      <c r="Y1764" s="4">
        <f t="shared" si="1201"/>
        <v>2</v>
      </c>
      <c r="Z1764" s="6">
        <f t="shared" si="1202"/>
        <v>1</v>
      </c>
      <c r="AA1764" s="18">
        <f t="shared" si="1203"/>
        <v>7</v>
      </c>
      <c r="AB1764" s="9" t="str">
        <f t="shared" si="1218"/>
        <v>IWRT</v>
      </c>
      <c r="AC1764" s="9" t="str">
        <f>_xlfn.XLOOKUP(R1764,Sheet2!$H$3:$H$258,Sheet2!$I$3:$I$258,"-----")</f>
        <v>IWRT</v>
      </c>
      <c r="AD1764" s="9" t="str">
        <f>_xlfn.XLOOKUP(VALUE(AE1764),Sheet2!$N$3:$N$1000,Sheet2!$O$3:$O$1000,"********")</f>
        <v>********</v>
      </c>
      <c r="AE1764" t="str">
        <f t="shared" si="1213"/>
        <v>3471</v>
      </c>
      <c r="AF1764" s="9" t="str">
        <f>IF(R1764&lt;200,"+"&amp;TEXT(R1764,"0"),"-"&amp;TEXT(_xlfn.XLOOKUP(R1764,Sheet2!$K$3:$K$130,Sheet2!$L$3:$L$130,"-----"),"0"))</f>
        <v>-121</v>
      </c>
      <c r="AG1764" s="9" t="str">
        <f t="shared" si="1219"/>
        <v>@</v>
      </c>
      <c r="AH1764" s="9" t="str">
        <f t="shared" si="1220"/>
        <v>JSR @IWRT</v>
      </c>
      <c r="AI1764" t="str">
        <f t="shared" si="1221"/>
        <v>1,@IWRT</v>
      </c>
      <c r="AJ1764" s="16" t="str">
        <f t="shared" si="1222"/>
        <v>@IWRT</v>
      </c>
      <c r="AK1764" t="str">
        <f t="shared" si="1223"/>
        <v>ADCOR# 0,1,SBN</v>
      </c>
      <c r="AL1764" s="4" t="str">
        <f t="shared" si="1224"/>
        <v>ADC</v>
      </c>
      <c r="AM1764" s="4" t="str">
        <f t="shared" si="1225"/>
        <v>R</v>
      </c>
      <c r="AN1764" s="4" t="str">
        <f t="shared" si="1226"/>
        <v>O</v>
      </c>
      <c r="AO1764" s="4" t="str">
        <f t="shared" si="1227"/>
        <v>#</v>
      </c>
      <c r="AP1764" s="15" t="str">
        <f t="shared" si="1228"/>
        <v>,SBN</v>
      </c>
      <c r="AQ1764" s="9" t="str">
        <f>_xlfn.XLOOKUP(D1764,Sheet2!$E$3:$E$101,Sheet2!$F$3:$F$101,"******************")</f>
        <v>WRITE</v>
      </c>
      <c r="AR1764" s="33" t="str">
        <f t="shared" si="1214"/>
        <v>DOBC 1,**</v>
      </c>
      <c r="AS1764" s="9" t="str">
        <f t="shared" si="1215"/>
        <v>DOBC</v>
      </c>
      <c r="AT1764" s="4">
        <f t="shared" si="1229"/>
        <v>1</v>
      </c>
      <c r="AU1764" s="6">
        <f t="shared" si="1230"/>
        <v>2</v>
      </c>
      <c r="AV1764" s="4" t="str">
        <f t="shared" si="1231"/>
        <v>C</v>
      </c>
      <c r="AW1764" s="4">
        <f t="shared" si="1232"/>
        <v>57</v>
      </c>
      <c r="AX1764" s="4" t="str">
        <f>_xlfn.XLOOKUP(AW1764,Sheet2!$Q$3:$Q$66,Sheet2!$R$3:$R$66,"**")</f>
        <v>**</v>
      </c>
      <c r="AY1764" s="4">
        <f t="shared" si="1233"/>
        <v>4</v>
      </c>
      <c r="AZ1764" s="16" t="str">
        <f t="shared" si="1234"/>
        <v>SKPDN</v>
      </c>
    </row>
    <row r="1765" spans="2:52" x14ac:dyDescent="0.35">
      <c r="B1765" s="3">
        <f t="shared" si="1192"/>
        <v>15</v>
      </c>
      <c r="C1765" s="1">
        <f t="shared" si="1193"/>
        <v>3613</v>
      </c>
      <c r="D1765" s="2">
        <v>6330</v>
      </c>
      <c r="E1765" s="2" t="str">
        <f>_xlfn.XLOOKUP(C1765,Sheet2!$N$3:$N$1000,Sheet2!$O$3:$O$1000,"")</f>
        <v/>
      </c>
      <c r="F1765" s="9" t="str">
        <f t="shared" si="1235"/>
        <v>PRGEND</v>
      </c>
      <c r="G1765" s="4" t="str">
        <f t="shared" si="1211"/>
        <v>14</v>
      </c>
      <c r="H1765" s="4">
        <f t="shared" si="1212"/>
        <v>330</v>
      </c>
      <c r="I1765" s="6">
        <f t="shared" si="1204"/>
        <v>0</v>
      </c>
      <c r="J1765" s="6">
        <f t="shared" si="1205"/>
        <v>0</v>
      </c>
      <c r="K1765" s="6">
        <f t="shared" si="1206"/>
        <v>6</v>
      </c>
      <c r="L1765" s="6">
        <f t="shared" si="1207"/>
        <v>3</v>
      </c>
      <c r="M1765" s="6">
        <f t="shared" si="1208"/>
        <v>3</v>
      </c>
      <c r="N1765" s="6">
        <f t="shared" si="1209"/>
        <v>0</v>
      </c>
      <c r="O1765" s="13">
        <f t="shared" si="1210"/>
        <v>1</v>
      </c>
      <c r="P1765" s="4">
        <f t="shared" si="1216"/>
        <v>0</v>
      </c>
      <c r="Q1765" s="4">
        <f t="shared" si="1217"/>
        <v>1</v>
      </c>
      <c r="R1765">
        <f t="shared" si="1194"/>
        <v>330</v>
      </c>
      <c r="S1765" s="4">
        <f t="shared" si="1195"/>
        <v>0</v>
      </c>
      <c r="T1765" s="15">
        <f t="shared" si="1196"/>
        <v>1</v>
      </c>
      <c r="U1765" s="4">
        <f t="shared" si="1197"/>
        <v>0</v>
      </c>
      <c r="V1765" s="4">
        <f t="shared" si="1198"/>
        <v>1</v>
      </c>
      <c r="W1765" s="4">
        <f t="shared" si="1199"/>
        <v>4</v>
      </c>
      <c r="X1765" s="6">
        <f t="shared" si="1200"/>
        <v>3</v>
      </c>
      <c r="Y1765" s="4">
        <f t="shared" si="1201"/>
        <v>1</v>
      </c>
      <c r="Z1765" s="6">
        <f t="shared" si="1202"/>
        <v>1</v>
      </c>
      <c r="AA1765" s="18">
        <f t="shared" si="1203"/>
        <v>0</v>
      </c>
      <c r="AB1765" s="9" t="str">
        <f t="shared" si="1218"/>
        <v>*****</v>
      </c>
      <c r="AC1765" s="9" t="str">
        <f>_xlfn.XLOOKUP(R1765,Sheet2!$H$3:$H$258,Sheet2!$I$3:$I$258,"-----")</f>
        <v>*****</v>
      </c>
      <c r="AD1765" s="9" t="str">
        <f>_xlfn.XLOOKUP(VALUE(AE1765),Sheet2!$N$3:$N$1000,Sheet2!$O$3:$O$1000,"********")</f>
        <v>********</v>
      </c>
      <c r="AE1765" t="str">
        <f t="shared" si="1213"/>
        <v>3543</v>
      </c>
      <c r="AF1765" s="9" t="str">
        <f>IF(R1765&lt;200,"+"&amp;TEXT(R1765,"0"),"-"&amp;TEXT(_xlfn.XLOOKUP(R1765,Sheet2!$K$3:$K$130,Sheet2!$L$3:$L$130,"-----"),"0"))</f>
        <v>-50</v>
      </c>
      <c r="AG1765" s="9" t="str">
        <f t="shared" si="1219"/>
        <v>@</v>
      </c>
      <c r="AH1765" s="9" t="str">
        <f t="shared" si="1220"/>
        <v>JSR @*****</v>
      </c>
      <c r="AI1765" t="str">
        <f t="shared" si="1221"/>
        <v>1,@*****</v>
      </c>
      <c r="AJ1765" s="16" t="str">
        <f t="shared" si="1222"/>
        <v>@*****</v>
      </c>
      <c r="AK1765" t="str">
        <f t="shared" si="1223"/>
        <v>ADCZS# 0,1</v>
      </c>
      <c r="AL1765" s="4" t="str">
        <f t="shared" si="1224"/>
        <v>ADC</v>
      </c>
      <c r="AM1765" s="4" t="str">
        <f t="shared" si="1225"/>
        <v>S</v>
      </c>
      <c r="AN1765" s="4" t="str">
        <f t="shared" si="1226"/>
        <v>Z</v>
      </c>
      <c r="AO1765" s="4" t="str">
        <f t="shared" si="1227"/>
        <v>#</v>
      </c>
      <c r="AP1765" s="15" t="str">
        <f t="shared" si="1228"/>
        <v/>
      </c>
      <c r="AQ1765" s="9" t="str">
        <f>_xlfn.XLOOKUP(D1765,Sheet2!$E$3:$E$101,Sheet2!$F$3:$F$101,"******************")</f>
        <v>PRGEND</v>
      </c>
      <c r="AR1765" s="33" t="str">
        <f t="shared" si="1214"/>
        <v>DOBP 1,IBM1</v>
      </c>
      <c r="AS1765" s="9" t="str">
        <f t="shared" si="1215"/>
        <v>DOBP</v>
      </c>
      <c r="AT1765" s="4">
        <f t="shared" si="1229"/>
        <v>1</v>
      </c>
      <c r="AU1765" s="6">
        <f t="shared" si="1230"/>
        <v>3</v>
      </c>
      <c r="AV1765" s="4" t="str">
        <f t="shared" si="1231"/>
        <v>P</v>
      </c>
      <c r="AW1765" s="4">
        <f t="shared" si="1232"/>
        <v>30</v>
      </c>
      <c r="AX1765" s="4" t="str">
        <f>_xlfn.XLOOKUP(AW1765,Sheet2!$Q$3:$Q$66,Sheet2!$R$3:$R$66,"**")</f>
        <v>IBM1</v>
      </c>
      <c r="AY1765" s="4">
        <f t="shared" si="1233"/>
        <v>4</v>
      </c>
      <c r="AZ1765" s="16" t="str">
        <f t="shared" si="1234"/>
        <v>SKPDZ</v>
      </c>
    </row>
    <row r="1766" spans="2:52" x14ac:dyDescent="0.35">
      <c r="B1766" s="3">
        <f t="shared" si="1192"/>
        <v>16</v>
      </c>
      <c r="C1766" s="1">
        <f t="shared" si="1193"/>
        <v>3614</v>
      </c>
      <c r="D1766" s="2">
        <v>17</v>
      </c>
      <c r="E1766" s="2" t="str">
        <f>_xlfn.XLOOKUP(C1766,Sheet2!$N$3:$N$1000,Sheet2!$O$3:$O$1000,"")</f>
        <v/>
      </c>
      <c r="F1766" s="9" t="str">
        <f t="shared" si="1235"/>
        <v>17  ;HEAD=0, SECT=0,1 SECTOR</v>
      </c>
      <c r="G1766" s="4" t="str">
        <f t="shared" si="1211"/>
        <v>0</v>
      </c>
      <c r="H1766" s="4">
        <f t="shared" si="1212"/>
        <v>17</v>
      </c>
      <c r="I1766" s="6">
        <f t="shared" si="1204"/>
        <v>0</v>
      </c>
      <c r="J1766" s="6">
        <f t="shared" si="1205"/>
        <v>0</v>
      </c>
      <c r="K1766" s="6">
        <f t="shared" si="1206"/>
        <v>0</v>
      </c>
      <c r="L1766" s="6">
        <f t="shared" si="1207"/>
        <v>0</v>
      </c>
      <c r="M1766" s="6">
        <f t="shared" si="1208"/>
        <v>1</v>
      </c>
      <c r="N1766" s="6">
        <f t="shared" si="1209"/>
        <v>7</v>
      </c>
      <c r="O1766" s="13">
        <f t="shared" si="1210"/>
        <v>0</v>
      </c>
      <c r="P1766" s="4">
        <f t="shared" si="1216"/>
        <v>0</v>
      </c>
      <c r="Q1766" s="4">
        <f t="shared" si="1217"/>
        <v>0</v>
      </c>
      <c r="R1766">
        <f t="shared" si="1194"/>
        <v>17</v>
      </c>
      <c r="S1766" s="4">
        <f t="shared" si="1195"/>
        <v>0</v>
      </c>
      <c r="T1766" s="15">
        <f t="shared" si="1196"/>
        <v>0</v>
      </c>
      <c r="U1766" s="4">
        <f t="shared" si="1197"/>
        <v>0</v>
      </c>
      <c r="V1766" s="4">
        <f t="shared" si="1198"/>
        <v>0</v>
      </c>
      <c r="W1766" s="4">
        <f t="shared" si="1199"/>
        <v>0</v>
      </c>
      <c r="X1766" s="6">
        <f t="shared" si="1200"/>
        <v>0</v>
      </c>
      <c r="Y1766" s="4">
        <f t="shared" si="1201"/>
        <v>0</v>
      </c>
      <c r="Z1766" s="6">
        <f t="shared" si="1202"/>
        <v>1</v>
      </c>
      <c r="AA1766" s="18">
        <f t="shared" si="1203"/>
        <v>7</v>
      </c>
      <c r="AB1766" s="9" t="str">
        <f t="shared" si="1218"/>
        <v>*****</v>
      </c>
      <c r="AC1766" s="9" t="str">
        <f>_xlfn.XLOOKUP(R1766,Sheet2!$H$3:$H$258,Sheet2!$I$3:$I$258,"-----")</f>
        <v>*****</v>
      </c>
      <c r="AD1766" s="9" t="str">
        <f>_xlfn.XLOOKUP(VALUE(AE1766),Sheet2!$N$3:$N$1000,Sheet2!$O$3:$O$1000,"********")</f>
        <v>********</v>
      </c>
      <c r="AE1766" t="str">
        <f t="shared" si="1213"/>
        <v>3633</v>
      </c>
      <c r="AF1766" s="9" t="str">
        <f>IF(R1766&lt;200,"+"&amp;TEXT(R1766,"0"),"-"&amp;TEXT(_xlfn.XLOOKUP(R1766,Sheet2!$K$3:$K$130,Sheet2!$L$3:$L$130,"-----"),"0"))</f>
        <v>+17</v>
      </c>
      <c r="AG1766" s="9" t="str">
        <f t="shared" si="1219"/>
        <v/>
      </c>
      <c r="AH1766" s="9" t="str">
        <f t="shared" si="1220"/>
        <v>JMP *****</v>
      </c>
      <c r="AI1766" t="str">
        <f t="shared" si="1221"/>
        <v>0,*****</v>
      </c>
      <c r="AJ1766" s="16" t="str">
        <f t="shared" si="1222"/>
        <v>*****</v>
      </c>
      <c r="AK1766" t="str">
        <f t="shared" si="1223"/>
        <v>COM# 0,0,SBN</v>
      </c>
      <c r="AL1766" s="4" t="str">
        <f t="shared" si="1224"/>
        <v>COM</v>
      </c>
      <c r="AM1766" s="4" t="str">
        <f t="shared" si="1225"/>
        <v/>
      </c>
      <c r="AN1766" s="4" t="str">
        <f t="shared" si="1226"/>
        <v/>
      </c>
      <c r="AO1766" s="4" t="str">
        <f t="shared" si="1227"/>
        <v>#</v>
      </c>
      <c r="AP1766" s="15" t="str">
        <f t="shared" si="1228"/>
        <v>,SBN</v>
      </c>
      <c r="AQ1766" s="9" t="str">
        <f>_xlfn.XLOOKUP(D1766,Sheet2!$E$3:$E$101,Sheet2!$F$3:$F$101,"******************")</f>
        <v>17  ;HEAD=0, SECT=0,1 SECTOR</v>
      </c>
      <c r="AR1766" s="33" t="str">
        <f t="shared" si="1214"/>
        <v>NIO LPT</v>
      </c>
      <c r="AS1766" s="9" t="str">
        <f t="shared" si="1215"/>
        <v>DOC</v>
      </c>
      <c r="AT1766" s="4">
        <f t="shared" si="1229"/>
        <v>0</v>
      </c>
      <c r="AU1766" s="6">
        <f t="shared" si="1230"/>
        <v>0</v>
      </c>
      <c r="AV1766" s="4" t="str">
        <f t="shared" si="1231"/>
        <v/>
      </c>
      <c r="AW1766" s="4">
        <f t="shared" si="1232"/>
        <v>17</v>
      </c>
      <c r="AX1766" s="4" t="str">
        <f>_xlfn.XLOOKUP(AW1766,Sheet2!$Q$3:$Q$66,Sheet2!$R$3:$R$66,"**")</f>
        <v>LPT</v>
      </c>
      <c r="AY1766" s="4">
        <f t="shared" si="1233"/>
        <v>0</v>
      </c>
      <c r="AZ1766" s="16" t="str">
        <f t="shared" si="1234"/>
        <v>SKPBN</v>
      </c>
    </row>
    <row r="1767" spans="2:52" x14ac:dyDescent="0.35">
      <c r="B1767" s="3">
        <f t="shared" si="1192"/>
        <v>17</v>
      </c>
      <c r="C1767" s="1">
        <f t="shared" si="1193"/>
        <v>3615</v>
      </c>
      <c r="D1767" s="2">
        <v>6242</v>
      </c>
      <c r="E1767" s="2" t="str">
        <f>_xlfn.XLOOKUP(C1767,Sheet2!$N$3:$N$1000,Sheet2!$O$3:$O$1000,"")</f>
        <v/>
      </c>
      <c r="F1767" s="9" t="str">
        <f t="shared" si="1235"/>
        <v>EHALT</v>
      </c>
      <c r="G1767" s="4" t="str">
        <f t="shared" si="1211"/>
        <v>14</v>
      </c>
      <c r="H1767" s="4">
        <f t="shared" si="1212"/>
        <v>242</v>
      </c>
      <c r="I1767" s="6">
        <f t="shared" si="1204"/>
        <v>0</v>
      </c>
      <c r="J1767" s="6">
        <f t="shared" si="1205"/>
        <v>0</v>
      </c>
      <c r="K1767" s="6">
        <f t="shared" si="1206"/>
        <v>6</v>
      </c>
      <c r="L1767" s="6">
        <f t="shared" si="1207"/>
        <v>2</v>
      </c>
      <c r="M1767" s="6">
        <f t="shared" si="1208"/>
        <v>4</v>
      </c>
      <c r="N1767" s="6">
        <f t="shared" si="1209"/>
        <v>2</v>
      </c>
      <c r="O1767" s="13">
        <f t="shared" si="1210"/>
        <v>1</v>
      </c>
      <c r="P1767" s="4">
        <f t="shared" si="1216"/>
        <v>0</v>
      </c>
      <c r="Q1767" s="4">
        <f t="shared" si="1217"/>
        <v>1</v>
      </c>
      <c r="R1767">
        <f t="shared" si="1194"/>
        <v>242</v>
      </c>
      <c r="S1767" s="4">
        <f t="shared" si="1195"/>
        <v>0</v>
      </c>
      <c r="T1767" s="15">
        <f t="shared" si="1196"/>
        <v>1</v>
      </c>
      <c r="U1767" s="4">
        <f t="shared" si="1197"/>
        <v>0</v>
      </c>
      <c r="V1767" s="4">
        <f t="shared" si="1198"/>
        <v>1</v>
      </c>
      <c r="W1767" s="4">
        <f t="shared" si="1199"/>
        <v>4</v>
      </c>
      <c r="X1767" s="6">
        <f t="shared" si="1200"/>
        <v>2</v>
      </c>
      <c r="Y1767" s="4">
        <f t="shared" si="1201"/>
        <v>2</v>
      </c>
      <c r="Z1767" s="6">
        <f t="shared" si="1202"/>
        <v>0</v>
      </c>
      <c r="AA1767" s="18">
        <f t="shared" si="1203"/>
        <v>2</v>
      </c>
      <c r="AB1767" s="9" t="str">
        <f t="shared" si="1218"/>
        <v>I.EHA</v>
      </c>
      <c r="AC1767" s="9" t="str">
        <f>_xlfn.XLOOKUP(R1767,Sheet2!$H$3:$H$258,Sheet2!$I$3:$I$258,"-----")</f>
        <v>I.EHA</v>
      </c>
      <c r="AD1767" s="9" t="str">
        <f>_xlfn.XLOOKUP(VALUE(AE1767),Sheet2!$N$3:$N$1000,Sheet2!$O$3:$O$1000,"********")</f>
        <v>********</v>
      </c>
      <c r="AE1767" t="str">
        <f t="shared" si="1213"/>
        <v>3457</v>
      </c>
      <c r="AF1767" s="9" t="str">
        <f>IF(R1767&lt;200,"+"&amp;TEXT(R1767,"0"),"-"&amp;TEXT(_xlfn.XLOOKUP(R1767,Sheet2!$K$3:$K$130,Sheet2!$L$3:$L$130,"-----"),"0"))</f>
        <v>-136</v>
      </c>
      <c r="AG1767" s="9" t="str">
        <f t="shared" si="1219"/>
        <v>@</v>
      </c>
      <c r="AH1767" s="9" t="str">
        <f t="shared" si="1220"/>
        <v>JSR @I.EHA</v>
      </c>
      <c r="AI1767" t="str">
        <f t="shared" si="1221"/>
        <v>1,@I.EHA</v>
      </c>
      <c r="AJ1767" s="16" t="str">
        <f t="shared" si="1222"/>
        <v>@I.EHA</v>
      </c>
      <c r="AK1767" t="str">
        <f t="shared" si="1223"/>
        <v>ADCOR 0,1,SZC</v>
      </c>
      <c r="AL1767" s="4" t="str">
        <f t="shared" si="1224"/>
        <v>ADC</v>
      </c>
      <c r="AM1767" s="4" t="str">
        <f t="shared" si="1225"/>
        <v>R</v>
      </c>
      <c r="AN1767" s="4" t="str">
        <f t="shared" si="1226"/>
        <v>O</v>
      </c>
      <c r="AO1767" s="4" t="str">
        <f t="shared" si="1227"/>
        <v/>
      </c>
      <c r="AP1767" s="15" t="str">
        <f t="shared" si="1228"/>
        <v>,SZC</v>
      </c>
      <c r="AQ1767" s="9" t="str">
        <f>_xlfn.XLOOKUP(D1767,Sheet2!$E$3:$E$101,Sheet2!$F$3:$F$101,"******************")</f>
        <v>EHALT</v>
      </c>
      <c r="AR1767" s="33" t="str">
        <f t="shared" si="1214"/>
        <v>DOBC 1,**</v>
      </c>
      <c r="AS1767" s="9" t="str">
        <f t="shared" si="1215"/>
        <v>DOBC</v>
      </c>
      <c r="AT1767" s="4">
        <f t="shared" si="1229"/>
        <v>1</v>
      </c>
      <c r="AU1767" s="6">
        <f t="shared" si="1230"/>
        <v>2</v>
      </c>
      <c r="AV1767" s="4" t="str">
        <f t="shared" si="1231"/>
        <v>C</v>
      </c>
      <c r="AW1767" s="4">
        <f t="shared" si="1232"/>
        <v>42</v>
      </c>
      <c r="AX1767" s="4" t="str">
        <f>_xlfn.XLOOKUP(AW1767,Sheet2!$Q$3:$Q$66,Sheet2!$R$3:$R$66,"**")</f>
        <v>**</v>
      </c>
      <c r="AY1767" s="4">
        <f t="shared" si="1233"/>
        <v>4</v>
      </c>
      <c r="AZ1767" s="16" t="str">
        <f t="shared" si="1234"/>
        <v>SKPDN</v>
      </c>
    </row>
    <row r="1768" spans="2:52" x14ac:dyDescent="0.35">
      <c r="B1768" s="3">
        <f t="shared" si="1192"/>
        <v>18</v>
      </c>
      <c r="C1768" s="1">
        <f t="shared" si="1193"/>
        <v>3616</v>
      </c>
      <c r="D1768" s="2">
        <v>401</v>
      </c>
      <c r="E1768" s="2" t="str">
        <f>_xlfn.XLOOKUP(C1768,Sheet2!$N$3:$N$1000,Sheet2!$O$3:$O$1000,"")</f>
        <v/>
      </c>
      <c r="F1768" s="9" t="str">
        <f t="shared" si="1235"/>
        <v>JMP E7E</v>
      </c>
      <c r="G1768" s="4" t="str">
        <f t="shared" si="1211"/>
        <v>1</v>
      </c>
      <c r="H1768" s="4">
        <f t="shared" si="1212"/>
        <v>1</v>
      </c>
      <c r="I1768" s="6">
        <f t="shared" si="1204"/>
        <v>0</v>
      </c>
      <c r="J1768" s="6">
        <f t="shared" si="1205"/>
        <v>0</v>
      </c>
      <c r="K1768" s="6">
        <f t="shared" si="1206"/>
        <v>0</v>
      </c>
      <c r="L1768" s="6">
        <f t="shared" si="1207"/>
        <v>4</v>
      </c>
      <c r="M1768" s="6">
        <f t="shared" si="1208"/>
        <v>0</v>
      </c>
      <c r="N1768" s="6">
        <f t="shared" si="1209"/>
        <v>1</v>
      </c>
      <c r="O1768" s="13">
        <f t="shared" si="1210"/>
        <v>0</v>
      </c>
      <c r="P1768" s="4">
        <f t="shared" si="1216"/>
        <v>0</v>
      </c>
      <c r="Q1768" s="4">
        <f t="shared" si="1217"/>
        <v>0</v>
      </c>
      <c r="R1768">
        <f t="shared" si="1194"/>
        <v>1</v>
      </c>
      <c r="S1768" s="4">
        <f t="shared" si="1195"/>
        <v>1</v>
      </c>
      <c r="T1768" s="15">
        <f t="shared" si="1196"/>
        <v>0</v>
      </c>
      <c r="U1768" s="4">
        <f t="shared" si="1197"/>
        <v>0</v>
      </c>
      <c r="V1768" s="4">
        <f t="shared" si="1198"/>
        <v>0</v>
      </c>
      <c r="W1768" s="4">
        <f t="shared" si="1199"/>
        <v>1</v>
      </c>
      <c r="X1768" s="6">
        <f t="shared" si="1200"/>
        <v>0</v>
      </c>
      <c r="Y1768" s="4">
        <f t="shared" si="1201"/>
        <v>0</v>
      </c>
      <c r="Z1768" s="6">
        <f t="shared" si="1202"/>
        <v>0</v>
      </c>
      <c r="AA1768" s="18">
        <f t="shared" si="1203"/>
        <v>1</v>
      </c>
      <c r="AB1768" s="9" t="str">
        <f t="shared" si="1218"/>
        <v>E7E</v>
      </c>
      <c r="AC1768" s="9" t="str">
        <f>_xlfn.XLOOKUP(R1768,Sheet2!$H$3:$H$258,Sheet2!$I$3:$I$258,"-----")</f>
        <v>1</v>
      </c>
      <c r="AD1768" s="9" t="str">
        <f>_xlfn.XLOOKUP(VALUE(AE1768),Sheet2!$N$3:$N$1000,Sheet2!$O$3:$O$1000,"********")</f>
        <v>E7E</v>
      </c>
      <c r="AE1768" t="str">
        <f t="shared" si="1213"/>
        <v>3617</v>
      </c>
      <c r="AF1768" s="9" t="str">
        <f>IF(R1768&lt;200,"+"&amp;TEXT(R1768,"0"),"-"&amp;TEXT(_xlfn.XLOOKUP(R1768,Sheet2!$K$3:$K$130,Sheet2!$L$3:$L$130,"-----"),"0"))</f>
        <v>+1</v>
      </c>
      <c r="AG1768" s="9" t="str">
        <f t="shared" si="1219"/>
        <v/>
      </c>
      <c r="AH1768" s="9" t="str">
        <f t="shared" si="1220"/>
        <v>JMP E7E</v>
      </c>
      <c r="AI1768" t="str">
        <f t="shared" si="1221"/>
        <v>0,E7E</v>
      </c>
      <c r="AJ1768" s="16" t="str">
        <f t="shared" si="1222"/>
        <v>E7E</v>
      </c>
      <c r="AK1768" t="str">
        <f t="shared" si="1223"/>
        <v>NEG 0,0,SKP</v>
      </c>
      <c r="AL1768" s="4" t="str">
        <f t="shared" si="1224"/>
        <v>NEG</v>
      </c>
      <c r="AM1768" s="4" t="str">
        <f t="shared" si="1225"/>
        <v/>
      </c>
      <c r="AN1768" s="4" t="str">
        <f t="shared" si="1226"/>
        <v/>
      </c>
      <c r="AO1768" s="4" t="str">
        <f t="shared" si="1227"/>
        <v/>
      </c>
      <c r="AP1768" s="15" t="str">
        <f t="shared" si="1228"/>
        <v>,SKP</v>
      </c>
      <c r="AQ1768" s="9" t="str">
        <f>_xlfn.XLOOKUP(D1768,Sheet2!$E$3:$E$101,Sheet2!$F$3:$F$101,"******************")</f>
        <v>******************</v>
      </c>
      <c r="AR1768" s="33" t="str">
        <f t="shared" si="1214"/>
        <v>DIA 0,MDV</v>
      </c>
      <c r="AS1768" s="9" t="str">
        <f t="shared" si="1215"/>
        <v>DIA</v>
      </c>
      <c r="AT1768" s="4">
        <f t="shared" si="1229"/>
        <v>0</v>
      </c>
      <c r="AU1768" s="6">
        <f t="shared" si="1230"/>
        <v>0</v>
      </c>
      <c r="AV1768" s="4" t="str">
        <f t="shared" si="1231"/>
        <v/>
      </c>
      <c r="AW1768" s="4">
        <f t="shared" si="1232"/>
        <v>1</v>
      </c>
      <c r="AX1768" s="4" t="str">
        <f>_xlfn.XLOOKUP(AW1768,Sheet2!$Q$3:$Q$66,Sheet2!$R$3:$R$66,"**")</f>
        <v>MDV</v>
      </c>
      <c r="AY1768" s="4">
        <f t="shared" si="1233"/>
        <v>1</v>
      </c>
      <c r="AZ1768" s="16" t="str">
        <f t="shared" si="1234"/>
        <v>SKPBN</v>
      </c>
    </row>
    <row r="1769" spans="2:52" x14ac:dyDescent="0.35">
      <c r="B1769" s="3">
        <f t="shared" si="1192"/>
        <v>19</v>
      </c>
      <c r="C1769" s="1">
        <f t="shared" si="1193"/>
        <v>3617</v>
      </c>
      <c r="D1769" s="2">
        <v>6243</v>
      </c>
      <c r="E1769" s="2" t="str">
        <f>_xlfn.XLOOKUP(C1769,Sheet2!$N$3:$N$1000,Sheet2!$O$3:$O$1000,"")</f>
        <v>E7E</v>
      </c>
      <c r="F1769" s="9" t="str">
        <f t="shared" si="1235"/>
        <v>LOOP</v>
      </c>
      <c r="G1769" s="4" t="str">
        <f t="shared" si="1211"/>
        <v>14</v>
      </c>
      <c r="H1769" s="4">
        <f t="shared" si="1212"/>
        <v>243</v>
      </c>
      <c r="I1769" s="6">
        <f t="shared" si="1204"/>
        <v>0</v>
      </c>
      <c r="J1769" s="6">
        <f t="shared" si="1205"/>
        <v>0</v>
      </c>
      <c r="K1769" s="6">
        <f t="shared" si="1206"/>
        <v>6</v>
      </c>
      <c r="L1769" s="6">
        <f t="shared" si="1207"/>
        <v>2</v>
      </c>
      <c r="M1769" s="6">
        <f t="shared" si="1208"/>
        <v>4</v>
      </c>
      <c r="N1769" s="6">
        <f t="shared" si="1209"/>
        <v>3</v>
      </c>
      <c r="O1769" s="13">
        <f t="shared" si="1210"/>
        <v>1</v>
      </c>
      <c r="P1769" s="4">
        <f t="shared" si="1216"/>
        <v>0</v>
      </c>
      <c r="Q1769" s="4">
        <f t="shared" si="1217"/>
        <v>1</v>
      </c>
      <c r="R1769">
        <f t="shared" si="1194"/>
        <v>243</v>
      </c>
      <c r="S1769" s="4">
        <f t="shared" si="1195"/>
        <v>0</v>
      </c>
      <c r="T1769" s="15">
        <f t="shared" si="1196"/>
        <v>1</v>
      </c>
      <c r="U1769" s="4">
        <f t="shared" si="1197"/>
        <v>0</v>
      </c>
      <c r="V1769" s="4">
        <f t="shared" si="1198"/>
        <v>1</v>
      </c>
      <c r="W1769" s="4">
        <f t="shared" si="1199"/>
        <v>4</v>
      </c>
      <c r="X1769" s="6">
        <f t="shared" si="1200"/>
        <v>2</v>
      </c>
      <c r="Y1769" s="4">
        <f t="shared" si="1201"/>
        <v>2</v>
      </c>
      <c r="Z1769" s="6">
        <f t="shared" si="1202"/>
        <v>0</v>
      </c>
      <c r="AA1769" s="18">
        <f t="shared" si="1203"/>
        <v>3</v>
      </c>
      <c r="AB1769" s="9" t="str">
        <f t="shared" si="1218"/>
        <v>I.LOO</v>
      </c>
      <c r="AC1769" s="9" t="str">
        <f>_xlfn.XLOOKUP(R1769,Sheet2!$H$3:$H$258,Sheet2!$I$3:$I$258,"-----")</f>
        <v>I.LOO</v>
      </c>
      <c r="AD1769" s="9" t="str">
        <f>_xlfn.XLOOKUP(VALUE(AE1769),Sheet2!$N$3:$N$1000,Sheet2!$O$3:$O$1000,"********")</f>
        <v>********</v>
      </c>
      <c r="AE1769" t="str">
        <f t="shared" si="1213"/>
        <v>3462</v>
      </c>
      <c r="AF1769" s="9" t="str">
        <f>IF(R1769&lt;200,"+"&amp;TEXT(R1769,"0"),"-"&amp;TEXT(_xlfn.XLOOKUP(R1769,Sheet2!$K$3:$K$130,Sheet2!$L$3:$L$130,"-----"),"0"))</f>
        <v>-135</v>
      </c>
      <c r="AG1769" s="9" t="str">
        <f t="shared" si="1219"/>
        <v>@</v>
      </c>
      <c r="AH1769" s="9" t="str">
        <f t="shared" si="1220"/>
        <v>JSR @I.LOO</v>
      </c>
      <c r="AI1769" t="str">
        <f t="shared" si="1221"/>
        <v>1,@I.LOO</v>
      </c>
      <c r="AJ1769" s="16" t="str">
        <f t="shared" si="1222"/>
        <v>@I.LOO</v>
      </c>
      <c r="AK1769" t="str">
        <f t="shared" si="1223"/>
        <v>ADCOR 0,1,SNC</v>
      </c>
      <c r="AL1769" s="4" t="str">
        <f t="shared" si="1224"/>
        <v>ADC</v>
      </c>
      <c r="AM1769" s="4" t="str">
        <f t="shared" si="1225"/>
        <v>R</v>
      </c>
      <c r="AN1769" s="4" t="str">
        <f t="shared" si="1226"/>
        <v>O</v>
      </c>
      <c r="AO1769" s="4" t="str">
        <f t="shared" si="1227"/>
        <v/>
      </c>
      <c r="AP1769" s="15" t="str">
        <f t="shared" si="1228"/>
        <v>,SNC</v>
      </c>
      <c r="AQ1769" s="9" t="str">
        <f>_xlfn.XLOOKUP(D1769,Sheet2!$E$3:$E$101,Sheet2!$F$3:$F$101,"******************")</f>
        <v>LOOP</v>
      </c>
      <c r="AR1769" s="33" t="str">
        <f t="shared" si="1214"/>
        <v>DOBC 1,**</v>
      </c>
      <c r="AS1769" s="9" t="str">
        <f t="shared" si="1215"/>
        <v>DOBC</v>
      </c>
      <c r="AT1769" s="4">
        <f t="shared" si="1229"/>
        <v>1</v>
      </c>
      <c r="AU1769" s="6">
        <f t="shared" si="1230"/>
        <v>2</v>
      </c>
      <c r="AV1769" s="4" t="str">
        <f t="shared" si="1231"/>
        <v>C</v>
      </c>
      <c r="AW1769" s="4">
        <f t="shared" si="1232"/>
        <v>43</v>
      </c>
      <c r="AX1769" s="4" t="str">
        <f>_xlfn.XLOOKUP(AW1769,Sheet2!$Q$3:$Q$66,Sheet2!$R$3:$R$66,"**")</f>
        <v>**</v>
      </c>
      <c r="AY1769" s="4">
        <f t="shared" si="1233"/>
        <v>4</v>
      </c>
      <c r="AZ1769" s="16" t="str">
        <f t="shared" si="1234"/>
        <v>SKPDN</v>
      </c>
    </row>
    <row r="1770" spans="2:52" x14ac:dyDescent="0.35">
      <c r="B1770" s="3">
        <f t="shared" si="1192"/>
        <v>20</v>
      </c>
      <c r="C1770" s="1">
        <f t="shared" si="1193"/>
        <v>3620</v>
      </c>
      <c r="D1770" s="2">
        <v>10764</v>
      </c>
      <c r="E1770" s="2" t="str">
        <f>_xlfn.XLOOKUP(C1770,Sheet2!$N$3:$N$1000,Sheet2!$O$3:$O$1000,"")</f>
        <v/>
      </c>
      <c r="F1770" s="9" t="str">
        <f t="shared" si="1235"/>
        <v>ISZ E7.1</v>
      </c>
      <c r="G1770" s="4" t="str">
        <f t="shared" si="1211"/>
        <v>21</v>
      </c>
      <c r="H1770" s="4">
        <f t="shared" si="1212"/>
        <v>364</v>
      </c>
      <c r="I1770" s="6">
        <f t="shared" si="1204"/>
        <v>0</v>
      </c>
      <c r="J1770" s="6">
        <f t="shared" si="1205"/>
        <v>1</v>
      </c>
      <c r="K1770" s="6">
        <f t="shared" si="1206"/>
        <v>0</v>
      </c>
      <c r="L1770" s="6">
        <f t="shared" si="1207"/>
        <v>7</v>
      </c>
      <c r="M1770" s="6">
        <f t="shared" si="1208"/>
        <v>6</v>
      </c>
      <c r="N1770" s="6">
        <f t="shared" si="1209"/>
        <v>4</v>
      </c>
      <c r="O1770" s="13">
        <f t="shared" si="1210"/>
        <v>2</v>
      </c>
      <c r="P1770" s="4">
        <f t="shared" si="1216"/>
        <v>0</v>
      </c>
      <c r="Q1770" s="4">
        <f t="shared" si="1217"/>
        <v>2</v>
      </c>
      <c r="R1770">
        <f t="shared" si="1194"/>
        <v>364</v>
      </c>
      <c r="S1770" s="4">
        <f t="shared" si="1195"/>
        <v>1</v>
      </c>
      <c r="T1770" s="15">
        <f t="shared" si="1196"/>
        <v>0</v>
      </c>
      <c r="U1770" s="4">
        <f t="shared" si="1197"/>
        <v>0</v>
      </c>
      <c r="V1770" s="4">
        <f t="shared" si="1198"/>
        <v>2</v>
      </c>
      <c r="W1770" s="4">
        <f t="shared" si="1199"/>
        <v>1</v>
      </c>
      <c r="X1770" s="6">
        <f t="shared" si="1200"/>
        <v>3</v>
      </c>
      <c r="Y1770" s="4">
        <f t="shared" si="1201"/>
        <v>3</v>
      </c>
      <c r="Z1770" s="6">
        <f t="shared" si="1202"/>
        <v>0</v>
      </c>
      <c r="AA1770" s="18">
        <f t="shared" si="1203"/>
        <v>4</v>
      </c>
      <c r="AB1770" s="9" t="str">
        <f t="shared" si="1218"/>
        <v>E7.1</v>
      </c>
      <c r="AC1770" s="9" t="str">
        <f>_xlfn.XLOOKUP(R1770,Sheet2!$H$3:$H$258,Sheet2!$I$3:$I$258,"-----")</f>
        <v>*****</v>
      </c>
      <c r="AD1770" s="9" t="str">
        <f>_xlfn.XLOOKUP(VALUE(AE1770),Sheet2!$N$3:$N$1000,Sheet2!$O$3:$O$1000,"********")</f>
        <v>E7.1</v>
      </c>
      <c r="AE1770" t="str">
        <f t="shared" si="1213"/>
        <v>3604</v>
      </c>
      <c r="AF1770" s="9" t="str">
        <f>IF(R1770&lt;200,"+"&amp;TEXT(R1770,"0"),"-"&amp;TEXT(_xlfn.XLOOKUP(R1770,Sheet2!$K$3:$K$130,Sheet2!$L$3:$L$130,"-----"),"0"))</f>
        <v>-14</v>
      </c>
      <c r="AG1770" s="9" t="str">
        <f t="shared" si="1219"/>
        <v/>
      </c>
      <c r="AH1770" s="9" t="str">
        <f t="shared" si="1220"/>
        <v>ISZ E7.1</v>
      </c>
      <c r="AI1770" t="str">
        <f t="shared" si="1221"/>
        <v>2,E7.1</v>
      </c>
      <c r="AJ1770" s="16" t="str">
        <f t="shared" si="1222"/>
        <v>E7.1</v>
      </c>
      <c r="AK1770" t="str">
        <f t="shared" si="1223"/>
        <v>NEGCS 0,2,SZR</v>
      </c>
      <c r="AL1770" s="4" t="str">
        <f t="shared" si="1224"/>
        <v>NEG</v>
      </c>
      <c r="AM1770" s="4" t="str">
        <f t="shared" si="1225"/>
        <v>S</v>
      </c>
      <c r="AN1770" s="4" t="str">
        <f t="shared" si="1226"/>
        <v>C</v>
      </c>
      <c r="AO1770" s="4" t="str">
        <f t="shared" si="1227"/>
        <v/>
      </c>
      <c r="AP1770" s="15" t="str">
        <f t="shared" si="1228"/>
        <v>,SZR</v>
      </c>
      <c r="AQ1770" s="9" t="str">
        <f>_xlfn.XLOOKUP(D1770,Sheet2!$E$3:$E$101,Sheet2!$F$3:$F$101,"******************")</f>
        <v>******************</v>
      </c>
      <c r="AR1770" s="33" t="str">
        <f t="shared" si="1214"/>
        <v>DIAP 2,**</v>
      </c>
      <c r="AS1770" s="9" t="str">
        <f t="shared" si="1215"/>
        <v>DIAP</v>
      </c>
      <c r="AT1770" s="4">
        <f t="shared" si="1229"/>
        <v>2</v>
      </c>
      <c r="AU1770" s="6">
        <f t="shared" si="1230"/>
        <v>3</v>
      </c>
      <c r="AV1770" s="4" t="str">
        <f t="shared" si="1231"/>
        <v>P</v>
      </c>
      <c r="AW1770" s="4">
        <f t="shared" si="1232"/>
        <v>64</v>
      </c>
      <c r="AX1770" s="4" t="str">
        <f>_xlfn.XLOOKUP(AW1770,Sheet2!$Q$3:$Q$66,Sheet2!$R$3:$R$66,"**")</f>
        <v>**</v>
      </c>
      <c r="AY1770" s="4">
        <f t="shared" si="1233"/>
        <v>1</v>
      </c>
      <c r="AZ1770" s="16" t="str">
        <f t="shared" si="1234"/>
        <v>SKPDZ</v>
      </c>
    </row>
    <row r="1771" spans="2:52" x14ac:dyDescent="0.35">
      <c r="B1771" s="3">
        <f t="shared" si="1192"/>
        <v>21</v>
      </c>
      <c r="C1771" s="1">
        <f t="shared" si="1193"/>
        <v>3621</v>
      </c>
      <c r="D1771" s="2">
        <v>20763</v>
      </c>
      <c r="E1771" s="2" t="str">
        <f>_xlfn.XLOOKUP(C1771,Sheet2!$N$3:$N$1000,Sheet2!$O$3:$O$1000,"")</f>
        <v/>
      </c>
      <c r="F1771" s="9" t="str">
        <f t="shared" si="1235"/>
        <v>LDA 0,E7.1</v>
      </c>
      <c r="G1771" s="4" t="str">
        <f t="shared" si="1211"/>
        <v>41</v>
      </c>
      <c r="H1771" s="4">
        <f t="shared" si="1212"/>
        <v>363</v>
      </c>
      <c r="I1771" s="6">
        <f t="shared" si="1204"/>
        <v>0</v>
      </c>
      <c r="J1771" s="6">
        <f t="shared" si="1205"/>
        <v>2</v>
      </c>
      <c r="K1771" s="6">
        <f t="shared" si="1206"/>
        <v>0</v>
      </c>
      <c r="L1771" s="6">
        <f t="shared" si="1207"/>
        <v>7</v>
      </c>
      <c r="M1771" s="6">
        <f t="shared" si="1208"/>
        <v>6</v>
      </c>
      <c r="N1771" s="6">
        <f t="shared" si="1209"/>
        <v>3</v>
      </c>
      <c r="O1771" s="13">
        <f t="shared" si="1210"/>
        <v>4</v>
      </c>
      <c r="P1771" s="4">
        <f t="shared" si="1216"/>
        <v>1</v>
      </c>
      <c r="Q1771" s="4">
        <f t="shared" si="1217"/>
        <v>0</v>
      </c>
      <c r="R1771">
        <f t="shared" si="1194"/>
        <v>363</v>
      </c>
      <c r="S1771" s="4">
        <f t="shared" si="1195"/>
        <v>1</v>
      </c>
      <c r="T1771" s="15">
        <f t="shared" si="1196"/>
        <v>0</v>
      </c>
      <c r="U1771" s="4">
        <f t="shared" si="1197"/>
        <v>1</v>
      </c>
      <c r="V1771" s="4">
        <f t="shared" si="1198"/>
        <v>0</v>
      </c>
      <c r="W1771" s="4">
        <f t="shared" si="1199"/>
        <v>1</v>
      </c>
      <c r="X1771" s="6">
        <f t="shared" si="1200"/>
        <v>3</v>
      </c>
      <c r="Y1771" s="4">
        <f t="shared" si="1201"/>
        <v>3</v>
      </c>
      <c r="Z1771" s="6">
        <f t="shared" si="1202"/>
        <v>0</v>
      </c>
      <c r="AA1771" s="18">
        <f t="shared" si="1203"/>
        <v>3</v>
      </c>
      <c r="AB1771" s="9" t="str">
        <f t="shared" si="1218"/>
        <v>E7.1</v>
      </c>
      <c r="AC1771" s="9" t="str">
        <f>_xlfn.XLOOKUP(R1771,Sheet2!$H$3:$H$258,Sheet2!$I$3:$I$258,"-----")</f>
        <v>*****</v>
      </c>
      <c r="AD1771" s="9" t="str">
        <f>_xlfn.XLOOKUP(VALUE(AE1771),Sheet2!$N$3:$N$1000,Sheet2!$O$3:$O$1000,"********")</f>
        <v>E7.1</v>
      </c>
      <c r="AE1771" t="str">
        <f t="shared" si="1213"/>
        <v>3604</v>
      </c>
      <c r="AF1771" s="9" t="str">
        <f>IF(R1771&lt;200,"+"&amp;TEXT(R1771,"0"),"-"&amp;TEXT(_xlfn.XLOOKUP(R1771,Sheet2!$K$3:$K$130,Sheet2!$L$3:$L$130,"-----"),"0"))</f>
        <v>-15</v>
      </c>
      <c r="AG1771" s="9" t="str">
        <f t="shared" si="1219"/>
        <v/>
      </c>
      <c r="AH1771" s="9" t="str">
        <f t="shared" si="1220"/>
        <v>JMP E7.1</v>
      </c>
      <c r="AI1771" t="str">
        <f t="shared" si="1221"/>
        <v>0,E7.1</v>
      </c>
      <c r="AJ1771" s="16" t="str">
        <f t="shared" si="1222"/>
        <v>E7.1</v>
      </c>
      <c r="AK1771" t="str">
        <f t="shared" si="1223"/>
        <v>NEGCS 1,0,SNC</v>
      </c>
      <c r="AL1771" s="4" t="str">
        <f t="shared" si="1224"/>
        <v>NEG</v>
      </c>
      <c r="AM1771" s="4" t="str">
        <f t="shared" si="1225"/>
        <v>S</v>
      </c>
      <c r="AN1771" s="4" t="str">
        <f t="shared" si="1226"/>
        <v>C</v>
      </c>
      <c r="AO1771" s="4" t="str">
        <f t="shared" si="1227"/>
        <v/>
      </c>
      <c r="AP1771" s="15" t="str">
        <f t="shared" si="1228"/>
        <v>,SNC</v>
      </c>
      <c r="AQ1771" s="9" t="str">
        <f>_xlfn.XLOOKUP(D1771,Sheet2!$E$3:$E$101,Sheet2!$F$3:$F$101,"******************")</f>
        <v>******************</v>
      </c>
      <c r="AR1771" s="33" t="str">
        <f t="shared" si="1214"/>
        <v>DIAP 0,**</v>
      </c>
      <c r="AS1771" s="9" t="str">
        <f t="shared" si="1215"/>
        <v>DIAP</v>
      </c>
      <c r="AT1771" s="4">
        <f t="shared" si="1229"/>
        <v>0</v>
      </c>
      <c r="AU1771" s="6">
        <f t="shared" si="1230"/>
        <v>3</v>
      </c>
      <c r="AV1771" s="4" t="str">
        <f t="shared" si="1231"/>
        <v>P</v>
      </c>
      <c r="AW1771" s="4">
        <f t="shared" si="1232"/>
        <v>63</v>
      </c>
      <c r="AX1771" s="4" t="str">
        <f>_xlfn.XLOOKUP(AW1771,Sheet2!$Q$3:$Q$66,Sheet2!$R$3:$R$66,"**")</f>
        <v>**</v>
      </c>
      <c r="AY1771" s="4">
        <f t="shared" si="1233"/>
        <v>1</v>
      </c>
      <c r="AZ1771" s="16" t="str">
        <f t="shared" si="1234"/>
        <v>SKPDZ</v>
      </c>
    </row>
    <row r="1772" spans="2:52" x14ac:dyDescent="0.35">
      <c r="B1772" s="3">
        <f t="shared" si="1192"/>
        <v>22</v>
      </c>
      <c r="C1772" s="1">
        <f t="shared" si="1193"/>
        <v>3622</v>
      </c>
      <c r="D1772" s="2">
        <v>24207</v>
      </c>
      <c r="E1772" s="2" t="str">
        <f>_xlfn.XLOOKUP(C1772,Sheet2!$N$3:$N$1000,Sheet2!$O$3:$O$1000,"")</f>
        <v/>
      </c>
      <c r="F1772" s="9" t="str">
        <f t="shared" si="1235"/>
        <v>LDA 1,C312</v>
      </c>
      <c r="G1772" s="4" t="str">
        <f t="shared" si="1211"/>
        <v>50</v>
      </c>
      <c r="H1772" s="4">
        <f t="shared" si="1212"/>
        <v>207</v>
      </c>
      <c r="I1772" s="6">
        <f t="shared" si="1204"/>
        <v>0</v>
      </c>
      <c r="J1772" s="6">
        <f t="shared" si="1205"/>
        <v>2</v>
      </c>
      <c r="K1772" s="6">
        <f t="shared" si="1206"/>
        <v>4</v>
      </c>
      <c r="L1772" s="6">
        <f t="shared" si="1207"/>
        <v>2</v>
      </c>
      <c r="M1772" s="6">
        <f t="shared" si="1208"/>
        <v>0</v>
      </c>
      <c r="N1772" s="6">
        <f t="shared" si="1209"/>
        <v>7</v>
      </c>
      <c r="O1772" s="13">
        <f t="shared" si="1210"/>
        <v>5</v>
      </c>
      <c r="P1772" s="4">
        <f t="shared" si="1216"/>
        <v>1</v>
      </c>
      <c r="Q1772" s="4">
        <f t="shared" si="1217"/>
        <v>1</v>
      </c>
      <c r="R1772">
        <f t="shared" si="1194"/>
        <v>207</v>
      </c>
      <c r="S1772" s="4">
        <f t="shared" si="1195"/>
        <v>0</v>
      </c>
      <c r="T1772" s="15">
        <f t="shared" si="1196"/>
        <v>0</v>
      </c>
      <c r="U1772" s="4">
        <f t="shared" si="1197"/>
        <v>1</v>
      </c>
      <c r="V1772" s="4">
        <f t="shared" si="1198"/>
        <v>1</v>
      </c>
      <c r="W1772" s="4">
        <f t="shared" si="1199"/>
        <v>0</v>
      </c>
      <c r="X1772" s="6">
        <f t="shared" si="1200"/>
        <v>2</v>
      </c>
      <c r="Y1772" s="4">
        <f t="shared" si="1201"/>
        <v>0</v>
      </c>
      <c r="Z1772" s="6">
        <f t="shared" si="1202"/>
        <v>0</v>
      </c>
      <c r="AA1772" s="18">
        <f t="shared" si="1203"/>
        <v>7</v>
      </c>
      <c r="AB1772" s="9" t="str">
        <f t="shared" si="1218"/>
        <v>C312</v>
      </c>
      <c r="AC1772" s="9" t="str">
        <f>_xlfn.XLOOKUP(R1772,Sheet2!$H$3:$H$258,Sheet2!$I$3:$I$258,"-----")</f>
        <v>C312</v>
      </c>
      <c r="AD1772" s="9" t="str">
        <f>_xlfn.XLOOKUP(VALUE(AE1772),Sheet2!$N$3:$N$1000,Sheet2!$O$3:$O$1000,"********")</f>
        <v>********</v>
      </c>
      <c r="AE1772" t="str">
        <f t="shared" si="1213"/>
        <v>3431</v>
      </c>
      <c r="AF1772" s="9" t="str">
        <f>IF(R1772&lt;200,"+"&amp;TEXT(R1772,"0"),"-"&amp;TEXT(_xlfn.XLOOKUP(R1772,Sheet2!$K$3:$K$130,Sheet2!$L$3:$L$130,"-----"),"0"))</f>
        <v>-171</v>
      </c>
      <c r="AG1772" s="9" t="str">
        <f t="shared" si="1219"/>
        <v/>
      </c>
      <c r="AH1772" s="9" t="str">
        <f t="shared" si="1220"/>
        <v>JSR C312</v>
      </c>
      <c r="AI1772" t="str">
        <f t="shared" si="1221"/>
        <v>1,C312</v>
      </c>
      <c r="AJ1772" s="16" t="str">
        <f t="shared" si="1222"/>
        <v>C312</v>
      </c>
      <c r="AK1772" t="str">
        <f t="shared" si="1223"/>
        <v>COMR 1,1,SBN</v>
      </c>
      <c r="AL1772" s="4" t="str">
        <f t="shared" si="1224"/>
        <v>COM</v>
      </c>
      <c r="AM1772" s="4" t="str">
        <f t="shared" si="1225"/>
        <v>R</v>
      </c>
      <c r="AN1772" s="4" t="str">
        <f t="shared" si="1226"/>
        <v/>
      </c>
      <c r="AO1772" s="4" t="str">
        <f t="shared" si="1227"/>
        <v/>
      </c>
      <c r="AP1772" s="15" t="str">
        <f t="shared" si="1228"/>
        <v>,SBN</v>
      </c>
      <c r="AQ1772" s="9" t="str">
        <f>_xlfn.XLOOKUP(D1772,Sheet2!$E$3:$E$101,Sheet2!$F$3:$F$101,"******************")</f>
        <v>******************</v>
      </c>
      <c r="AR1772" s="33" t="str">
        <f t="shared" si="1214"/>
        <v>NIOC MCAR</v>
      </c>
      <c r="AS1772" s="9" t="str">
        <f t="shared" si="1215"/>
        <v>DOCC</v>
      </c>
      <c r="AT1772" s="4">
        <f t="shared" si="1229"/>
        <v>1</v>
      </c>
      <c r="AU1772" s="6">
        <f t="shared" si="1230"/>
        <v>2</v>
      </c>
      <c r="AV1772" s="4" t="str">
        <f t="shared" si="1231"/>
        <v>C</v>
      </c>
      <c r="AW1772" s="4">
        <f t="shared" si="1232"/>
        <v>7</v>
      </c>
      <c r="AX1772" s="4" t="str">
        <f>_xlfn.XLOOKUP(AW1772,Sheet2!$Q$3:$Q$66,Sheet2!$R$3:$R$66,"**")</f>
        <v>MCAR</v>
      </c>
      <c r="AY1772" s="4">
        <f t="shared" si="1233"/>
        <v>0</v>
      </c>
      <c r="AZ1772" s="16" t="str">
        <f t="shared" si="1234"/>
        <v>SKPDN</v>
      </c>
    </row>
    <row r="1773" spans="2:52" x14ac:dyDescent="0.35">
      <c r="B1773" s="3">
        <f t="shared" si="1192"/>
        <v>23</v>
      </c>
      <c r="C1773" s="1">
        <f t="shared" si="1193"/>
        <v>3623</v>
      </c>
      <c r="D1773" s="2">
        <v>122427</v>
      </c>
      <c r="E1773" s="2" t="str">
        <f>_xlfn.XLOOKUP(C1773,Sheet2!$N$3:$N$1000,Sheet2!$O$3:$O$1000,"")</f>
        <v/>
      </c>
      <c r="F1773" s="9" t="str">
        <f t="shared" si="1235"/>
        <v>SUBZ 1,0,SBN</v>
      </c>
      <c r="G1773" s="4" t="str">
        <f t="shared" si="1211"/>
        <v>245</v>
      </c>
      <c r="H1773" s="4">
        <f t="shared" si="1212"/>
        <v>27</v>
      </c>
      <c r="I1773" s="6">
        <f t="shared" si="1204"/>
        <v>1</v>
      </c>
      <c r="J1773" s="6">
        <f t="shared" si="1205"/>
        <v>2</v>
      </c>
      <c r="K1773" s="6">
        <f t="shared" si="1206"/>
        <v>2</v>
      </c>
      <c r="L1773" s="6">
        <f t="shared" si="1207"/>
        <v>4</v>
      </c>
      <c r="M1773" s="6">
        <f t="shared" si="1208"/>
        <v>2</v>
      </c>
      <c r="N1773" s="6">
        <f t="shared" si="1209"/>
        <v>7</v>
      </c>
      <c r="O1773" s="13">
        <f t="shared" si="1210"/>
        <v>20</v>
      </c>
      <c r="P1773" s="4">
        <f t="shared" si="1216"/>
        <v>5</v>
      </c>
      <c r="Q1773" s="4">
        <f t="shared" si="1217"/>
        <v>0</v>
      </c>
      <c r="R1773">
        <f t="shared" si="1194"/>
        <v>27</v>
      </c>
      <c r="S1773" s="4">
        <f t="shared" si="1195"/>
        <v>1</v>
      </c>
      <c r="T1773" s="15">
        <f t="shared" si="1196"/>
        <v>1</v>
      </c>
      <c r="U1773" s="4">
        <f t="shared" si="1197"/>
        <v>1</v>
      </c>
      <c r="V1773" s="4">
        <f t="shared" si="1198"/>
        <v>0</v>
      </c>
      <c r="W1773" s="4">
        <f t="shared" si="1199"/>
        <v>5</v>
      </c>
      <c r="X1773" s="6">
        <f t="shared" si="1200"/>
        <v>0</v>
      </c>
      <c r="Y1773" s="4">
        <f t="shared" si="1201"/>
        <v>1</v>
      </c>
      <c r="Z1773" s="6">
        <f t="shared" si="1202"/>
        <v>0</v>
      </c>
      <c r="AA1773" s="18">
        <f t="shared" si="1203"/>
        <v>7</v>
      </c>
      <c r="AB1773" s="9" t="str">
        <f t="shared" si="1218"/>
        <v>+27</v>
      </c>
      <c r="AC1773" s="9" t="str">
        <f>_xlfn.XLOOKUP(R1773,Sheet2!$H$3:$H$258,Sheet2!$I$3:$I$258,"-----")</f>
        <v>*****</v>
      </c>
      <c r="AD1773" s="9" t="str">
        <f>_xlfn.XLOOKUP(VALUE(AE1773),Sheet2!$N$3:$N$1000,Sheet2!$O$3:$O$1000,"********")</f>
        <v>********</v>
      </c>
      <c r="AE1773" t="str">
        <f t="shared" si="1213"/>
        <v>3652</v>
      </c>
      <c r="AF1773" s="9" t="str">
        <f>IF(R1773&lt;200,"+"&amp;TEXT(R1773,"0"),"-"&amp;TEXT(_xlfn.XLOOKUP(R1773,Sheet2!$K$3:$K$130,Sheet2!$L$3:$L$130,"-----"),"0"))</f>
        <v>+27</v>
      </c>
      <c r="AG1773" s="9" t="str">
        <f t="shared" si="1219"/>
        <v>@</v>
      </c>
      <c r="AH1773" s="9" t="str">
        <f t="shared" si="1220"/>
        <v>JMP @+27</v>
      </c>
      <c r="AI1773" t="str">
        <f t="shared" si="1221"/>
        <v>0,@+27</v>
      </c>
      <c r="AJ1773" s="16" t="str">
        <f t="shared" si="1222"/>
        <v>@+27</v>
      </c>
      <c r="AK1773" t="str">
        <f t="shared" si="1223"/>
        <v>SUBZ 1,0,SBN</v>
      </c>
      <c r="AL1773" s="4" t="str">
        <f t="shared" si="1224"/>
        <v>SUB</v>
      </c>
      <c r="AM1773" s="4" t="str">
        <f t="shared" si="1225"/>
        <v/>
      </c>
      <c r="AN1773" s="4" t="str">
        <f t="shared" si="1226"/>
        <v>Z</v>
      </c>
      <c r="AO1773" s="4" t="str">
        <f t="shared" si="1227"/>
        <v/>
      </c>
      <c r="AP1773" s="15" t="str">
        <f t="shared" si="1228"/>
        <v>,SBN</v>
      </c>
      <c r="AQ1773" s="9" t="str">
        <f>_xlfn.XLOOKUP(D1773,Sheet2!$E$3:$E$101,Sheet2!$F$3:$F$101,"******************")</f>
        <v>******************</v>
      </c>
      <c r="AR1773" s="33" t="str">
        <f t="shared" si="1214"/>
        <v>DIC 0,**</v>
      </c>
      <c r="AS1773" s="9" t="str">
        <f t="shared" si="1215"/>
        <v>DIC</v>
      </c>
      <c r="AT1773" s="4">
        <f t="shared" si="1229"/>
        <v>0</v>
      </c>
      <c r="AU1773" s="6">
        <f t="shared" si="1230"/>
        <v>0</v>
      </c>
      <c r="AV1773" s="4" t="str">
        <f t="shared" si="1231"/>
        <v/>
      </c>
      <c r="AW1773" s="4">
        <f t="shared" si="1232"/>
        <v>27</v>
      </c>
      <c r="AX1773" s="4" t="str">
        <f>_xlfn.XLOOKUP(AW1773,Sheet2!$Q$3:$Q$66,Sheet2!$R$3:$R$66,"**")</f>
        <v>**</v>
      </c>
      <c r="AY1773" s="4">
        <f t="shared" si="1233"/>
        <v>5</v>
      </c>
      <c r="AZ1773" s="16" t="str">
        <f t="shared" si="1234"/>
        <v>SKPBN</v>
      </c>
    </row>
    <row r="1774" spans="2:52" x14ac:dyDescent="0.35">
      <c r="B1774" s="3">
        <f t="shared" si="1192"/>
        <v>24</v>
      </c>
      <c r="C1774" s="1">
        <f t="shared" si="1193"/>
        <v>3624</v>
      </c>
      <c r="D1774" s="2">
        <v>756</v>
      </c>
      <c r="E1774" s="2" t="str">
        <f>_xlfn.XLOOKUP(C1774,Sheet2!$N$3:$N$1000,Sheet2!$O$3:$O$1000,"")</f>
        <v/>
      </c>
      <c r="F1774" s="9" t="str">
        <f t="shared" si="1235"/>
        <v>JMP E7</v>
      </c>
      <c r="G1774" s="4" t="str">
        <f t="shared" si="1211"/>
        <v>1</v>
      </c>
      <c r="H1774" s="4">
        <f t="shared" si="1212"/>
        <v>356</v>
      </c>
      <c r="I1774" s="6">
        <f t="shared" si="1204"/>
        <v>0</v>
      </c>
      <c r="J1774" s="6">
        <f t="shared" si="1205"/>
        <v>0</v>
      </c>
      <c r="K1774" s="6">
        <f t="shared" si="1206"/>
        <v>0</v>
      </c>
      <c r="L1774" s="6">
        <f t="shared" si="1207"/>
        <v>7</v>
      </c>
      <c r="M1774" s="6">
        <f t="shared" si="1208"/>
        <v>5</v>
      </c>
      <c r="N1774" s="6">
        <f t="shared" si="1209"/>
        <v>6</v>
      </c>
      <c r="O1774" s="13">
        <f t="shared" si="1210"/>
        <v>0</v>
      </c>
      <c r="P1774" s="4">
        <f t="shared" si="1216"/>
        <v>0</v>
      </c>
      <c r="Q1774" s="4">
        <f t="shared" si="1217"/>
        <v>0</v>
      </c>
      <c r="R1774">
        <f t="shared" si="1194"/>
        <v>356</v>
      </c>
      <c r="S1774" s="4">
        <f t="shared" si="1195"/>
        <v>1</v>
      </c>
      <c r="T1774" s="15">
        <f t="shared" si="1196"/>
        <v>0</v>
      </c>
      <c r="U1774" s="4">
        <f t="shared" si="1197"/>
        <v>0</v>
      </c>
      <c r="V1774" s="4">
        <f t="shared" si="1198"/>
        <v>0</v>
      </c>
      <c r="W1774" s="4">
        <f t="shared" si="1199"/>
        <v>1</v>
      </c>
      <c r="X1774" s="6">
        <f t="shared" si="1200"/>
        <v>3</v>
      </c>
      <c r="Y1774" s="4">
        <f t="shared" si="1201"/>
        <v>2</v>
      </c>
      <c r="Z1774" s="6">
        <f t="shared" si="1202"/>
        <v>1</v>
      </c>
      <c r="AA1774" s="18">
        <f t="shared" si="1203"/>
        <v>6</v>
      </c>
      <c r="AB1774" s="9" t="str">
        <f t="shared" si="1218"/>
        <v>E7</v>
      </c>
      <c r="AC1774" s="9" t="str">
        <f>_xlfn.XLOOKUP(R1774,Sheet2!$H$3:$H$258,Sheet2!$I$3:$I$258,"-----")</f>
        <v>*****</v>
      </c>
      <c r="AD1774" s="9" t="str">
        <f>_xlfn.XLOOKUP(VALUE(AE1774),Sheet2!$N$3:$N$1000,Sheet2!$O$3:$O$1000,"********")</f>
        <v>E7</v>
      </c>
      <c r="AE1774" t="str">
        <f t="shared" si="1213"/>
        <v>3602</v>
      </c>
      <c r="AF1774" s="9" t="str">
        <f>IF(R1774&lt;200,"+"&amp;TEXT(R1774,"0"),"-"&amp;TEXT(_xlfn.XLOOKUP(R1774,Sheet2!$K$3:$K$130,Sheet2!$L$3:$L$130,"-----"),"0"))</f>
        <v>-22</v>
      </c>
      <c r="AG1774" s="9" t="str">
        <f t="shared" si="1219"/>
        <v/>
      </c>
      <c r="AH1774" s="9" t="str">
        <f t="shared" si="1220"/>
        <v>JMP E7</v>
      </c>
      <c r="AI1774" t="str">
        <f t="shared" si="1221"/>
        <v>0,E7</v>
      </c>
      <c r="AJ1774" s="16" t="str">
        <f t="shared" si="1222"/>
        <v>E7</v>
      </c>
      <c r="AK1774" t="str">
        <f t="shared" si="1223"/>
        <v>NEGOS# 0,0,SEZ</v>
      </c>
      <c r="AL1774" s="4" t="str">
        <f t="shared" si="1224"/>
        <v>NEG</v>
      </c>
      <c r="AM1774" s="4" t="str">
        <f t="shared" si="1225"/>
        <v>S</v>
      </c>
      <c r="AN1774" s="4" t="str">
        <f t="shared" si="1226"/>
        <v>O</v>
      </c>
      <c r="AO1774" s="4" t="str">
        <f t="shared" si="1227"/>
        <v>#</v>
      </c>
      <c r="AP1774" s="15" t="str">
        <f t="shared" si="1228"/>
        <v>,SEZ</v>
      </c>
      <c r="AQ1774" s="9" t="str">
        <f>_xlfn.XLOOKUP(D1774,Sheet2!$E$3:$E$101,Sheet2!$F$3:$F$101,"******************")</f>
        <v>******************</v>
      </c>
      <c r="AR1774" s="33" t="str">
        <f t="shared" si="1214"/>
        <v>DIAP 0,**</v>
      </c>
      <c r="AS1774" s="9" t="str">
        <f t="shared" si="1215"/>
        <v>DIAP</v>
      </c>
      <c r="AT1774" s="4">
        <f t="shared" si="1229"/>
        <v>0</v>
      </c>
      <c r="AU1774" s="6">
        <f t="shared" si="1230"/>
        <v>3</v>
      </c>
      <c r="AV1774" s="4" t="str">
        <f t="shared" si="1231"/>
        <v>P</v>
      </c>
      <c r="AW1774" s="4">
        <f t="shared" si="1232"/>
        <v>56</v>
      </c>
      <c r="AX1774" s="4" t="str">
        <f>_xlfn.XLOOKUP(AW1774,Sheet2!$Q$3:$Q$66,Sheet2!$R$3:$R$66,"**")</f>
        <v>**</v>
      </c>
      <c r="AY1774" s="4">
        <f t="shared" si="1233"/>
        <v>1</v>
      </c>
      <c r="AZ1774" s="16" t="str">
        <f t="shared" si="1234"/>
        <v>SKPDZ</v>
      </c>
    </row>
    <row r="1775" spans="2:52" x14ac:dyDescent="0.35">
      <c r="B1775" s="3">
        <v>29</v>
      </c>
      <c r="C1775" s="1">
        <f t="shared" si="1193"/>
        <v>3625</v>
      </c>
      <c r="D1775" s="2">
        <v>102400</v>
      </c>
      <c r="E1775" s="2" t="str">
        <f>_xlfn.XLOOKUP(C1775,Sheet2!$N$3:$N$1000,Sheet2!$O$3:$O$1000,"")</f>
        <v/>
      </c>
      <c r="F1775" s="9" t="str">
        <f t="shared" si="1235"/>
        <v>SUB 0,0</v>
      </c>
      <c r="G1775" s="4" t="str">
        <f t="shared" si="1211"/>
        <v>205</v>
      </c>
      <c r="H1775" s="4">
        <f t="shared" si="1212"/>
        <v>0</v>
      </c>
      <c r="I1775" s="6">
        <f t="shared" si="1204"/>
        <v>1</v>
      </c>
      <c r="J1775" s="6">
        <f t="shared" si="1205"/>
        <v>0</v>
      </c>
      <c r="K1775" s="6">
        <f t="shared" si="1206"/>
        <v>2</v>
      </c>
      <c r="L1775" s="6">
        <f t="shared" si="1207"/>
        <v>4</v>
      </c>
      <c r="M1775" s="6">
        <f t="shared" si="1208"/>
        <v>0</v>
      </c>
      <c r="N1775" s="6">
        <f t="shared" si="1209"/>
        <v>0</v>
      </c>
      <c r="O1775" s="13">
        <f t="shared" si="1210"/>
        <v>16</v>
      </c>
      <c r="P1775" s="4">
        <f t="shared" si="1216"/>
        <v>4</v>
      </c>
      <c r="Q1775" s="4">
        <f t="shared" si="1217"/>
        <v>0</v>
      </c>
      <c r="R1775">
        <f t="shared" si="1194"/>
        <v>0</v>
      </c>
      <c r="S1775" s="4">
        <f t="shared" si="1195"/>
        <v>1</v>
      </c>
      <c r="T1775" s="15">
        <f t="shared" si="1196"/>
        <v>1</v>
      </c>
      <c r="U1775" s="4">
        <f t="shared" si="1197"/>
        <v>0</v>
      </c>
      <c r="V1775" s="4">
        <f t="shared" si="1198"/>
        <v>0</v>
      </c>
      <c r="W1775" s="4">
        <f t="shared" si="1199"/>
        <v>5</v>
      </c>
      <c r="X1775" s="6">
        <f t="shared" si="1200"/>
        <v>0</v>
      </c>
      <c r="Y1775" s="4">
        <f t="shared" si="1201"/>
        <v>0</v>
      </c>
      <c r="Z1775" s="6">
        <f t="shared" si="1202"/>
        <v>0</v>
      </c>
      <c r="AA1775" s="18">
        <f t="shared" si="1203"/>
        <v>0</v>
      </c>
      <c r="AB1775" s="9" t="str">
        <f t="shared" si="1218"/>
        <v>+0</v>
      </c>
      <c r="AC1775" s="9" t="str">
        <f>_xlfn.XLOOKUP(R1775,Sheet2!$H$3:$H$258,Sheet2!$I$3:$I$258,"-----")</f>
        <v>0</v>
      </c>
      <c r="AD1775" s="9" t="str">
        <f>_xlfn.XLOOKUP(VALUE(AE1775),Sheet2!$N$3:$N$1000,Sheet2!$O$3:$O$1000,"********")</f>
        <v>********</v>
      </c>
      <c r="AE1775" t="str">
        <f t="shared" si="1213"/>
        <v>3625</v>
      </c>
      <c r="AF1775" s="9" t="str">
        <f>IF(R1775&lt;200,"+"&amp;TEXT(R1775,"0"),"-"&amp;TEXT(_xlfn.XLOOKUP(R1775,Sheet2!$K$3:$K$130,Sheet2!$L$3:$L$130,"-----"),"0"))</f>
        <v>+0</v>
      </c>
      <c r="AG1775" s="9" t="str">
        <f t="shared" si="1219"/>
        <v>@</v>
      </c>
      <c r="AH1775" s="9" t="str">
        <f t="shared" si="1220"/>
        <v>JMP @+0</v>
      </c>
      <c r="AI1775" t="str">
        <f t="shared" si="1221"/>
        <v>0,@+0</v>
      </c>
      <c r="AJ1775" s="16" t="str">
        <f t="shared" si="1222"/>
        <v>@+0</v>
      </c>
      <c r="AK1775" t="str">
        <f t="shared" si="1223"/>
        <v>SUB 0,0</v>
      </c>
      <c r="AL1775" s="4" t="str">
        <f t="shared" si="1224"/>
        <v>SUB</v>
      </c>
      <c r="AM1775" s="4" t="str">
        <f t="shared" si="1225"/>
        <v/>
      </c>
      <c r="AN1775" s="4" t="str">
        <f t="shared" si="1226"/>
        <v/>
      </c>
      <c r="AO1775" s="4" t="str">
        <f t="shared" si="1227"/>
        <v/>
      </c>
      <c r="AP1775" s="15" t="str">
        <f t="shared" si="1228"/>
        <v/>
      </c>
      <c r="AQ1775" s="9" t="str">
        <f>_xlfn.XLOOKUP(D1775,Sheet2!$E$3:$E$101,Sheet2!$F$3:$F$101,"******************")</f>
        <v>******************</v>
      </c>
      <c r="AR1775" s="33" t="str">
        <f t="shared" si="1214"/>
        <v>DIC 0,0</v>
      </c>
      <c r="AS1775" s="9" t="str">
        <f t="shared" si="1215"/>
        <v>DIC</v>
      </c>
      <c r="AT1775" s="4">
        <f t="shared" si="1229"/>
        <v>0</v>
      </c>
      <c r="AU1775" s="6">
        <f t="shared" si="1230"/>
        <v>0</v>
      </c>
      <c r="AV1775" s="4" t="str">
        <f t="shared" si="1231"/>
        <v/>
      </c>
      <c r="AW1775" s="4">
        <f t="shared" si="1232"/>
        <v>0</v>
      </c>
      <c r="AX1775" s="4" t="str">
        <f>_xlfn.XLOOKUP(AW1775,Sheet2!$Q$3:$Q$66,Sheet2!$R$3:$R$66,"**")</f>
        <v>0</v>
      </c>
      <c r="AY1775" s="4">
        <f t="shared" si="1233"/>
        <v>5</v>
      </c>
      <c r="AZ1775" s="16" t="str">
        <f t="shared" si="1234"/>
        <v>SKPBN</v>
      </c>
    </row>
    <row r="1776" spans="2:52" x14ac:dyDescent="0.35">
      <c r="B1776" s="3">
        <f t="shared" si="1192"/>
        <v>30</v>
      </c>
      <c r="C1776" s="1">
        <f t="shared" si="1193"/>
        <v>3626</v>
      </c>
      <c r="D1776" s="2">
        <v>40403</v>
      </c>
      <c r="E1776" s="2" t="str">
        <f>_xlfn.XLOOKUP(C1776,Sheet2!$N$3:$N$1000,Sheet2!$O$3:$O$1000,"")</f>
        <v/>
      </c>
      <c r="F1776" s="9" t="str">
        <f t="shared" si="1235"/>
        <v>STA 0,E8.1</v>
      </c>
      <c r="G1776" s="4" t="str">
        <f t="shared" si="1211"/>
        <v>101</v>
      </c>
      <c r="H1776" s="4">
        <f t="shared" si="1212"/>
        <v>3</v>
      </c>
      <c r="I1776" s="6">
        <f t="shared" si="1204"/>
        <v>0</v>
      </c>
      <c r="J1776" s="6">
        <f t="shared" si="1205"/>
        <v>4</v>
      </c>
      <c r="K1776" s="6">
        <f t="shared" si="1206"/>
        <v>0</v>
      </c>
      <c r="L1776" s="6">
        <f t="shared" si="1207"/>
        <v>4</v>
      </c>
      <c r="M1776" s="6">
        <f t="shared" si="1208"/>
        <v>0</v>
      </c>
      <c r="N1776" s="6">
        <f t="shared" si="1209"/>
        <v>3</v>
      </c>
      <c r="O1776" s="13">
        <f t="shared" si="1210"/>
        <v>8</v>
      </c>
      <c r="P1776" s="4">
        <f t="shared" si="1216"/>
        <v>2</v>
      </c>
      <c r="Q1776" s="4">
        <f t="shared" si="1217"/>
        <v>0</v>
      </c>
      <c r="R1776">
        <f t="shared" si="1194"/>
        <v>3</v>
      </c>
      <c r="S1776" s="4">
        <f t="shared" si="1195"/>
        <v>1</v>
      </c>
      <c r="T1776" s="15">
        <f t="shared" si="1196"/>
        <v>0</v>
      </c>
      <c r="U1776" s="4">
        <f t="shared" si="1197"/>
        <v>2</v>
      </c>
      <c r="V1776" s="4">
        <f t="shared" si="1198"/>
        <v>0</v>
      </c>
      <c r="W1776" s="4">
        <f t="shared" si="1199"/>
        <v>1</v>
      </c>
      <c r="X1776" s="6">
        <f t="shared" si="1200"/>
        <v>0</v>
      </c>
      <c r="Y1776" s="4">
        <f t="shared" si="1201"/>
        <v>0</v>
      </c>
      <c r="Z1776" s="6">
        <f t="shared" si="1202"/>
        <v>0</v>
      </c>
      <c r="AA1776" s="18">
        <f t="shared" si="1203"/>
        <v>3</v>
      </c>
      <c r="AB1776" s="9" t="str">
        <f t="shared" si="1218"/>
        <v>E8.1</v>
      </c>
      <c r="AC1776" s="9" t="str">
        <f>_xlfn.XLOOKUP(R1776,Sheet2!$H$3:$H$258,Sheet2!$I$3:$I$258,"-----")</f>
        <v>*****</v>
      </c>
      <c r="AD1776" s="9" t="str">
        <f>_xlfn.XLOOKUP(VALUE(AE1776),Sheet2!$N$3:$N$1000,Sheet2!$O$3:$O$1000,"********")</f>
        <v>E8.1</v>
      </c>
      <c r="AE1776" t="str">
        <f t="shared" si="1213"/>
        <v>3631</v>
      </c>
      <c r="AF1776" s="9" t="str">
        <f>IF(R1776&lt;200,"+"&amp;TEXT(R1776,"0"),"-"&amp;TEXT(_xlfn.XLOOKUP(R1776,Sheet2!$K$3:$K$130,Sheet2!$L$3:$L$130,"-----"),"0"))</f>
        <v>+3</v>
      </c>
      <c r="AG1776" s="9" t="str">
        <f t="shared" si="1219"/>
        <v/>
      </c>
      <c r="AH1776" s="9" t="str">
        <f t="shared" si="1220"/>
        <v>JMP E8.1</v>
      </c>
      <c r="AI1776" t="str">
        <f t="shared" si="1221"/>
        <v>0,E8.1</v>
      </c>
      <c r="AJ1776" s="16" t="str">
        <f t="shared" si="1222"/>
        <v>E8.1</v>
      </c>
      <c r="AK1776" t="str">
        <f t="shared" si="1223"/>
        <v>NEG 2,0,SNC</v>
      </c>
      <c r="AL1776" s="4" t="str">
        <f t="shared" si="1224"/>
        <v>NEG</v>
      </c>
      <c r="AM1776" s="4" t="str">
        <f t="shared" si="1225"/>
        <v/>
      </c>
      <c r="AN1776" s="4" t="str">
        <f t="shared" si="1226"/>
        <v/>
      </c>
      <c r="AO1776" s="4" t="str">
        <f t="shared" si="1227"/>
        <v/>
      </c>
      <c r="AP1776" s="15" t="str">
        <f t="shared" si="1228"/>
        <v>,SNC</v>
      </c>
      <c r="AQ1776" s="9" t="str">
        <f>_xlfn.XLOOKUP(D1776,Sheet2!$E$3:$E$101,Sheet2!$F$3:$F$101,"******************")</f>
        <v>******************</v>
      </c>
      <c r="AR1776" s="33" t="str">
        <f t="shared" si="1214"/>
        <v>DIA 0,MAP1</v>
      </c>
      <c r="AS1776" s="9" t="str">
        <f t="shared" si="1215"/>
        <v>DIA</v>
      </c>
      <c r="AT1776" s="4">
        <f t="shared" si="1229"/>
        <v>0</v>
      </c>
      <c r="AU1776" s="6">
        <f t="shared" si="1230"/>
        <v>0</v>
      </c>
      <c r="AV1776" s="4" t="str">
        <f t="shared" si="1231"/>
        <v/>
      </c>
      <c r="AW1776" s="4">
        <f t="shared" si="1232"/>
        <v>3</v>
      </c>
      <c r="AX1776" s="4" t="str">
        <f>_xlfn.XLOOKUP(AW1776,Sheet2!$Q$3:$Q$66,Sheet2!$R$3:$R$66,"**")</f>
        <v>MAP1</v>
      </c>
      <c r="AY1776" s="4">
        <f t="shared" si="1233"/>
        <v>1</v>
      </c>
      <c r="AZ1776" s="16" t="str">
        <f t="shared" si="1234"/>
        <v>SKPBN</v>
      </c>
    </row>
    <row r="1777" spans="2:52" x14ac:dyDescent="0.35">
      <c r="B1777" s="3">
        <f t="shared" si="1192"/>
        <v>31</v>
      </c>
      <c r="C1777" s="1">
        <f t="shared" si="1193"/>
        <v>3627</v>
      </c>
      <c r="D1777" s="2">
        <v>6237</v>
      </c>
      <c r="E1777" s="2" t="str">
        <f>_xlfn.XLOOKUP(C1777,Sheet2!$N$3:$N$1000,Sheet2!$O$3:$O$1000,"")</f>
        <v>E8</v>
      </c>
      <c r="F1777" s="9" t="str">
        <f t="shared" si="1235"/>
        <v>JSR @ISET</v>
      </c>
      <c r="G1777" s="4" t="str">
        <f t="shared" si="1211"/>
        <v>14</v>
      </c>
      <c r="H1777" s="4">
        <f t="shared" si="1212"/>
        <v>237</v>
      </c>
      <c r="I1777" s="6">
        <f t="shared" si="1204"/>
        <v>0</v>
      </c>
      <c r="J1777" s="6">
        <f t="shared" si="1205"/>
        <v>0</v>
      </c>
      <c r="K1777" s="6">
        <f t="shared" si="1206"/>
        <v>6</v>
      </c>
      <c r="L1777" s="6">
        <f t="shared" si="1207"/>
        <v>2</v>
      </c>
      <c r="M1777" s="6">
        <f t="shared" si="1208"/>
        <v>3</v>
      </c>
      <c r="N1777" s="6">
        <f t="shared" si="1209"/>
        <v>7</v>
      </c>
      <c r="O1777" s="13">
        <f t="shared" si="1210"/>
        <v>1</v>
      </c>
      <c r="P1777" s="4">
        <f t="shared" si="1216"/>
        <v>0</v>
      </c>
      <c r="Q1777" s="4">
        <f t="shared" si="1217"/>
        <v>1</v>
      </c>
      <c r="R1777">
        <f t="shared" si="1194"/>
        <v>237</v>
      </c>
      <c r="S1777" s="4">
        <f t="shared" si="1195"/>
        <v>0</v>
      </c>
      <c r="T1777" s="15">
        <f t="shared" si="1196"/>
        <v>1</v>
      </c>
      <c r="U1777" s="4">
        <f t="shared" si="1197"/>
        <v>0</v>
      </c>
      <c r="V1777" s="4">
        <f t="shared" si="1198"/>
        <v>1</v>
      </c>
      <c r="W1777" s="4">
        <f t="shared" si="1199"/>
        <v>4</v>
      </c>
      <c r="X1777" s="6">
        <f t="shared" si="1200"/>
        <v>2</v>
      </c>
      <c r="Y1777" s="4">
        <f t="shared" si="1201"/>
        <v>1</v>
      </c>
      <c r="Z1777" s="6">
        <f t="shared" si="1202"/>
        <v>1</v>
      </c>
      <c r="AA1777" s="18">
        <f t="shared" si="1203"/>
        <v>7</v>
      </c>
      <c r="AB1777" s="9" t="str">
        <f t="shared" si="1218"/>
        <v>ISET</v>
      </c>
      <c r="AC1777" s="9" t="str">
        <f>_xlfn.XLOOKUP(R1777,Sheet2!$H$3:$H$258,Sheet2!$I$3:$I$258,"-----")</f>
        <v>ISET</v>
      </c>
      <c r="AD1777" s="9" t="str">
        <f>_xlfn.XLOOKUP(VALUE(AE1777),Sheet2!$N$3:$N$1000,Sheet2!$O$3:$O$1000,"********")</f>
        <v>E3E</v>
      </c>
      <c r="AE1777" t="str">
        <f t="shared" si="1213"/>
        <v>3466</v>
      </c>
      <c r="AF1777" s="9" t="str">
        <f>IF(R1777&lt;200,"+"&amp;TEXT(R1777,"0"),"-"&amp;TEXT(_xlfn.XLOOKUP(R1777,Sheet2!$K$3:$K$130,Sheet2!$L$3:$L$130,"-----"),"0"))</f>
        <v>-141</v>
      </c>
      <c r="AG1777" s="9" t="str">
        <f t="shared" si="1219"/>
        <v>@</v>
      </c>
      <c r="AH1777" s="9" t="str">
        <f t="shared" si="1220"/>
        <v>JSR @ISET</v>
      </c>
      <c r="AI1777" t="str">
        <f t="shared" si="1221"/>
        <v>1,@ISET</v>
      </c>
      <c r="AJ1777" s="16" t="str">
        <f t="shared" si="1222"/>
        <v>@ISET</v>
      </c>
      <c r="AK1777" t="str">
        <f t="shared" si="1223"/>
        <v>ADCZR# 0,1,SBN</v>
      </c>
      <c r="AL1777" s="4" t="str">
        <f t="shared" si="1224"/>
        <v>ADC</v>
      </c>
      <c r="AM1777" s="4" t="str">
        <f t="shared" si="1225"/>
        <v>R</v>
      </c>
      <c r="AN1777" s="4" t="str">
        <f t="shared" si="1226"/>
        <v>Z</v>
      </c>
      <c r="AO1777" s="4" t="str">
        <f t="shared" si="1227"/>
        <v>#</v>
      </c>
      <c r="AP1777" s="15" t="str">
        <f t="shared" si="1228"/>
        <v>,SBN</v>
      </c>
      <c r="AQ1777" s="9" t="str">
        <f>_xlfn.XLOOKUP(D1777,Sheet2!$E$3:$E$101,Sheet2!$F$3:$F$101,"******************")</f>
        <v>******************</v>
      </c>
      <c r="AR1777" s="33" t="str">
        <f t="shared" si="1214"/>
        <v>DOBC 1,**</v>
      </c>
      <c r="AS1777" s="9" t="str">
        <f t="shared" si="1215"/>
        <v>DOBC</v>
      </c>
      <c r="AT1777" s="4">
        <f t="shared" si="1229"/>
        <v>1</v>
      </c>
      <c r="AU1777" s="6">
        <f t="shared" si="1230"/>
        <v>2</v>
      </c>
      <c r="AV1777" s="4" t="str">
        <f t="shared" si="1231"/>
        <v>C</v>
      </c>
      <c r="AW1777" s="4">
        <f t="shared" si="1232"/>
        <v>37</v>
      </c>
      <c r="AX1777" s="4" t="str">
        <f>_xlfn.XLOOKUP(AW1777,Sheet2!$Q$3:$Q$66,Sheet2!$R$3:$R$66,"**")</f>
        <v>**</v>
      </c>
      <c r="AY1777" s="4">
        <f t="shared" si="1233"/>
        <v>4</v>
      </c>
      <c r="AZ1777" s="16" t="str">
        <f t="shared" si="1234"/>
        <v>SKPDN</v>
      </c>
    </row>
    <row r="1778" spans="2:52" x14ac:dyDescent="0.35">
      <c r="B1778" s="3">
        <v>34</v>
      </c>
      <c r="C1778" s="1">
        <f t="shared" si="1193"/>
        <v>3630</v>
      </c>
      <c r="D1778" s="2">
        <v>6261</v>
      </c>
      <c r="E1778" s="2" t="str">
        <f>_xlfn.XLOOKUP(C1778,Sheet2!$N$3:$N$1000,Sheet2!$O$3:$O$1000,"")</f>
        <v/>
      </c>
      <c r="F1778" s="9" t="str">
        <f t="shared" si="1235"/>
        <v>DOSEK</v>
      </c>
      <c r="G1778" s="4" t="str">
        <f t="shared" si="1211"/>
        <v>14</v>
      </c>
      <c r="H1778" s="4">
        <f t="shared" si="1212"/>
        <v>261</v>
      </c>
      <c r="I1778" s="6">
        <f t="shared" si="1204"/>
        <v>0</v>
      </c>
      <c r="J1778" s="6">
        <f t="shared" si="1205"/>
        <v>0</v>
      </c>
      <c r="K1778" s="6">
        <f t="shared" si="1206"/>
        <v>6</v>
      </c>
      <c r="L1778" s="6">
        <f t="shared" si="1207"/>
        <v>2</v>
      </c>
      <c r="M1778" s="6">
        <f t="shared" si="1208"/>
        <v>6</v>
      </c>
      <c r="N1778" s="6">
        <f t="shared" si="1209"/>
        <v>1</v>
      </c>
      <c r="O1778" s="13">
        <f t="shared" si="1210"/>
        <v>1</v>
      </c>
      <c r="P1778" s="4">
        <f t="shared" si="1216"/>
        <v>0</v>
      </c>
      <c r="Q1778" s="4">
        <f t="shared" si="1217"/>
        <v>1</v>
      </c>
      <c r="R1778">
        <f t="shared" si="1194"/>
        <v>261</v>
      </c>
      <c r="S1778" s="4">
        <f t="shared" si="1195"/>
        <v>0</v>
      </c>
      <c r="T1778" s="15">
        <f t="shared" si="1196"/>
        <v>1</v>
      </c>
      <c r="U1778" s="4">
        <f t="shared" si="1197"/>
        <v>0</v>
      </c>
      <c r="V1778" s="4">
        <f t="shared" si="1198"/>
        <v>1</v>
      </c>
      <c r="W1778" s="4">
        <f t="shared" si="1199"/>
        <v>4</v>
      </c>
      <c r="X1778" s="6">
        <f t="shared" si="1200"/>
        <v>2</v>
      </c>
      <c r="Y1778" s="4">
        <f t="shared" si="1201"/>
        <v>3</v>
      </c>
      <c r="Z1778" s="6">
        <f t="shared" si="1202"/>
        <v>0</v>
      </c>
      <c r="AA1778" s="18">
        <f t="shared" si="1203"/>
        <v>1</v>
      </c>
      <c r="AB1778" s="9" t="str">
        <f t="shared" si="1218"/>
        <v>IDOS</v>
      </c>
      <c r="AC1778" s="9" t="str">
        <f>_xlfn.XLOOKUP(R1778,Sheet2!$H$3:$H$258,Sheet2!$I$3:$I$258,"-----")</f>
        <v>IDOS</v>
      </c>
      <c r="AD1778" s="9" t="str">
        <f>_xlfn.XLOOKUP(VALUE(AE1778),Sheet2!$N$3:$N$1000,Sheet2!$O$3:$O$1000,"********")</f>
        <v>********</v>
      </c>
      <c r="AE1778" t="str">
        <f t="shared" si="1213"/>
        <v>3511</v>
      </c>
      <c r="AF1778" s="9" t="str">
        <f>IF(R1778&lt;200,"+"&amp;TEXT(R1778,"0"),"-"&amp;TEXT(_xlfn.XLOOKUP(R1778,Sheet2!$K$3:$K$130,Sheet2!$L$3:$L$130,"-----"),"0"))</f>
        <v>-117</v>
      </c>
      <c r="AG1778" s="9" t="str">
        <f t="shared" si="1219"/>
        <v>@</v>
      </c>
      <c r="AH1778" s="9" t="str">
        <f t="shared" si="1220"/>
        <v>JSR @IDOS</v>
      </c>
      <c r="AI1778" t="str">
        <f t="shared" si="1221"/>
        <v>1,@IDOS</v>
      </c>
      <c r="AJ1778" s="16" t="str">
        <f t="shared" si="1222"/>
        <v>@IDOS</v>
      </c>
      <c r="AK1778" t="str">
        <f t="shared" si="1223"/>
        <v>ADCCR 0,1,SKP</v>
      </c>
      <c r="AL1778" s="4" t="str">
        <f t="shared" si="1224"/>
        <v>ADC</v>
      </c>
      <c r="AM1778" s="4" t="str">
        <f t="shared" si="1225"/>
        <v>R</v>
      </c>
      <c r="AN1778" s="4" t="str">
        <f t="shared" si="1226"/>
        <v>C</v>
      </c>
      <c r="AO1778" s="4" t="str">
        <f t="shared" si="1227"/>
        <v/>
      </c>
      <c r="AP1778" s="15" t="str">
        <f t="shared" si="1228"/>
        <v>,SKP</v>
      </c>
      <c r="AQ1778" s="9" t="str">
        <f>_xlfn.XLOOKUP(D1778,Sheet2!$E$3:$E$101,Sheet2!$F$3:$F$101,"******************")</f>
        <v>DOSEK</v>
      </c>
      <c r="AR1778" s="33" t="str">
        <f t="shared" si="1214"/>
        <v>DOBC 1,**</v>
      </c>
      <c r="AS1778" s="9" t="str">
        <f t="shared" si="1215"/>
        <v>DOBC</v>
      </c>
      <c r="AT1778" s="4">
        <f t="shared" si="1229"/>
        <v>1</v>
      </c>
      <c r="AU1778" s="6">
        <f t="shared" si="1230"/>
        <v>2</v>
      </c>
      <c r="AV1778" s="4" t="str">
        <f t="shared" si="1231"/>
        <v>C</v>
      </c>
      <c r="AW1778" s="4">
        <f t="shared" si="1232"/>
        <v>61</v>
      </c>
      <c r="AX1778" s="4" t="str">
        <f>_xlfn.XLOOKUP(AW1778,Sheet2!$Q$3:$Q$66,Sheet2!$R$3:$R$66,"**")</f>
        <v>**</v>
      </c>
      <c r="AY1778" s="4">
        <f t="shared" si="1233"/>
        <v>4</v>
      </c>
      <c r="AZ1778" s="16" t="str">
        <f t="shared" si="1234"/>
        <v>SKPDN</v>
      </c>
    </row>
    <row r="1779" spans="2:52" x14ac:dyDescent="0.35">
      <c r="B1779" s="3">
        <f t="shared" si="1192"/>
        <v>35</v>
      </c>
      <c r="C1779" s="1">
        <f t="shared" si="1193"/>
        <v>3631</v>
      </c>
      <c r="D1779" s="2">
        <v>0</v>
      </c>
      <c r="E1779" s="2" t="str">
        <f>_xlfn.XLOOKUP(C1779,Sheet2!$N$3:$N$1000,Sheet2!$O$3:$O$1000,"")</f>
        <v>E8.1</v>
      </c>
      <c r="F1779" s="9" t="str">
        <f t="shared" si="1235"/>
        <v>0</v>
      </c>
      <c r="G1779" s="4" t="str">
        <f t="shared" si="1211"/>
        <v>0</v>
      </c>
      <c r="H1779" s="4">
        <f t="shared" si="1212"/>
        <v>0</v>
      </c>
      <c r="I1779" s="6">
        <f t="shared" si="1204"/>
        <v>0</v>
      </c>
      <c r="J1779" s="6">
        <f t="shared" si="1205"/>
        <v>0</v>
      </c>
      <c r="K1779" s="6">
        <f t="shared" si="1206"/>
        <v>0</v>
      </c>
      <c r="L1779" s="6">
        <f t="shared" si="1207"/>
        <v>0</v>
      </c>
      <c r="M1779" s="6">
        <f t="shared" si="1208"/>
        <v>0</v>
      </c>
      <c r="N1779" s="6">
        <f t="shared" si="1209"/>
        <v>0</v>
      </c>
      <c r="O1779" s="13">
        <f t="shared" si="1210"/>
        <v>0</v>
      </c>
      <c r="P1779" s="4">
        <f t="shared" si="1216"/>
        <v>0</v>
      </c>
      <c r="Q1779" s="4">
        <f t="shared" si="1217"/>
        <v>0</v>
      </c>
      <c r="R1779">
        <f t="shared" si="1194"/>
        <v>0</v>
      </c>
      <c r="S1779" s="4">
        <f t="shared" si="1195"/>
        <v>0</v>
      </c>
      <c r="T1779" s="15">
        <f t="shared" si="1196"/>
        <v>0</v>
      </c>
      <c r="U1779" s="4">
        <f t="shared" si="1197"/>
        <v>0</v>
      </c>
      <c r="V1779" s="4">
        <f t="shared" si="1198"/>
        <v>0</v>
      </c>
      <c r="W1779" s="4">
        <f t="shared" si="1199"/>
        <v>0</v>
      </c>
      <c r="X1779" s="6">
        <f t="shared" si="1200"/>
        <v>0</v>
      </c>
      <c r="Y1779" s="4">
        <f t="shared" si="1201"/>
        <v>0</v>
      </c>
      <c r="Z1779" s="6">
        <f t="shared" si="1202"/>
        <v>0</v>
      </c>
      <c r="AA1779" s="18">
        <f t="shared" si="1203"/>
        <v>0</v>
      </c>
      <c r="AB1779" s="9" t="str">
        <f t="shared" si="1218"/>
        <v>0</v>
      </c>
      <c r="AC1779" s="9" t="str">
        <f>_xlfn.XLOOKUP(R1779,Sheet2!$H$3:$H$258,Sheet2!$I$3:$I$258,"-----")</f>
        <v>0</v>
      </c>
      <c r="AD1779" s="9" t="str">
        <f>_xlfn.XLOOKUP(VALUE(AE1779),Sheet2!$N$3:$N$1000,Sheet2!$O$3:$O$1000,"********")</f>
        <v>E8.1</v>
      </c>
      <c r="AE1779" t="str">
        <f t="shared" si="1213"/>
        <v>3631</v>
      </c>
      <c r="AF1779" s="9" t="str">
        <f>IF(R1779&lt;200,"+"&amp;TEXT(R1779,"0"),"-"&amp;TEXT(_xlfn.XLOOKUP(R1779,Sheet2!$K$3:$K$130,Sheet2!$L$3:$L$130,"-----"),"0"))</f>
        <v>+0</v>
      </c>
      <c r="AG1779" s="9" t="str">
        <f t="shared" si="1219"/>
        <v/>
      </c>
      <c r="AH1779" s="9" t="str">
        <f t="shared" si="1220"/>
        <v>JMP 0</v>
      </c>
      <c r="AI1779" t="str">
        <f t="shared" si="1221"/>
        <v>0,0</v>
      </c>
      <c r="AJ1779" s="16" t="str">
        <f t="shared" si="1222"/>
        <v>0</v>
      </c>
      <c r="AK1779" t="str">
        <f t="shared" si="1223"/>
        <v>COM 0,0</v>
      </c>
      <c r="AL1779" s="4" t="str">
        <f t="shared" si="1224"/>
        <v>COM</v>
      </c>
      <c r="AM1779" s="4" t="str">
        <f t="shared" si="1225"/>
        <v/>
      </c>
      <c r="AN1779" s="4" t="str">
        <f t="shared" si="1226"/>
        <v/>
      </c>
      <c r="AO1779" s="4" t="str">
        <f t="shared" si="1227"/>
        <v/>
      </c>
      <c r="AP1779" s="15" t="str">
        <f t="shared" si="1228"/>
        <v/>
      </c>
      <c r="AQ1779" s="9" t="str">
        <f>_xlfn.XLOOKUP(D1779,Sheet2!$E$3:$E$101,Sheet2!$F$3:$F$101,"******************")</f>
        <v>0</v>
      </c>
      <c r="AR1779" s="33" t="str">
        <f t="shared" si="1214"/>
        <v>NIO 0</v>
      </c>
      <c r="AS1779" s="9" t="str">
        <f t="shared" si="1215"/>
        <v>DOC</v>
      </c>
      <c r="AT1779" s="4">
        <f t="shared" si="1229"/>
        <v>0</v>
      </c>
      <c r="AU1779" s="6">
        <f t="shared" si="1230"/>
        <v>0</v>
      </c>
      <c r="AV1779" s="4" t="str">
        <f t="shared" si="1231"/>
        <v/>
      </c>
      <c r="AW1779" s="4">
        <f t="shared" si="1232"/>
        <v>0</v>
      </c>
      <c r="AX1779" s="4" t="str">
        <f>_xlfn.XLOOKUP(AW1779,Sheet2!$Q$3:$Q$66,Sheet2!$R$3:$R$66,"**")</f>
        <v>0</v>
      </c>
      <c r="AY1779" s="4">
        <f t="shared" si="1233"/>
        <v>0</v>
      </c>
      <c r="AZ1779" s="16" t="str">
        <f t="shared" si="1234"/>
        <v>SKPBN</v>
      </c>
    </row>
    <row r="1780" spans="2:52" x14ac:dyDescent="0.35">
      <c r="B1780" s="3">
        <f t="shared" ref="B1780:B1843" si="1236">B1779+1</f>
        <v>36</v>
      </c>
      <c r="C1780" s="1">
        <f t="shared" ref="C1780:C1843" si="1237">IF(MOD(C1779,10)=7,C1779+3,C1779+1)</f>
        <v>3632</v>
      </c>
      <c r="D1780" s="2">
        <v>6242</v>
      </c>
      <c r="E1780" s="2" t="str">
        <f>_xlfn.XLOOKUP(C1780,Sheet2!$N$3:$N$1000,Sheet2!$O$3:$O$1000,"")</f>
        <v/>
      </c>
      <c r="F1780" s="9" t="str">
        <f t="shared" si="1235"/>
        <v>EHALT</v>
      </c>
      <c r="G1780" s="4" t="str">
        <f t="shared" si="1211"/>
        <v>14</v>
      </c>
      <c r="H1780" s="4">
        <f t="shared" si="1212"/>
        <v>242</v>
      </c>
      <c r="I1780" s="6">
        <f t="shared" si="1204"/>
        <v>0</v>
      </c>
      <c r="J1780" s="6">
        <f t="shared" si="1205"/>
        <v>0</v>
      </c>
      <c r="K1780" s="6">
        <f t="shared" si="1206"/>
        <v>6</v>
      </c>
      <c r="L1780" s="6">
        <f t="shared" si="1207"/>
        <v>2</v>
      </c>
      <c r="M1780" s="6">
        <f t="shared" si="1208"/>
        <v>4</v>
      </c>
      <c r="N1780" s="6">
        <f t="shared" si="1209"/>
        <v>2</v>
      </c>
      <c r="O1780" s="13">
        <f t="shared" si="1210"/>
        <v>1</v>
      </c>
      <c r="P1780" s="4">
        <f t="shared" si="1216"/>
        <v>0</v>
      </c>
      <c r="Q1780" s="4">
        <f t="shared" si="1217"/>
        <v>1</v>
      </c>
      <c r="R1780">
        <f t="shared" si="1194"/>
        <v>242</v>
      </c>
      <c r="S1780" s="4">
        <f t="shared" si="1195"/>
        <v>0</v>
      </c>
      <c r="T1780" s="15">
        <f t="shared" si="1196"/>
        <v>1</v>
      </c>
      <c r="U1780" s="4">
        <f t="shared" si="1197"/>
        <v>0</v>
      </c>
      <c r="V1780" s="4">
        <f t="shared" si="1198"/>
        <v>1</v>
      </c>
      <c r="W1780" s="4">
        <f t="shared" si="1199"/>
        <v>4</v>
      </c>
      <c r="X1780" s="6">
        <f t="shared" si="1200"/>
        <v>2</v>
      </c>
      <c r="Y1780" s="4">
        <f t="shared" si="1201"/>
        <v>2</v>
      </c>
      <c r="Z1780" s="6">
        <f t="shared" si="1202"/>
        <v>0</v>
      </c>
      <c r="AA1780" s="18">
        <f t="shared" si="1203"/>
        <v>2</v>
      </c>
      <c r="AB1780" s="9" t="str">
        <f t="shared" si="1218"/>
        <v>I.EHA</v>
      </c>
      <c r="AC1780" s="9" t="str">
        <f>_xlfn.XLOOKUP(R1780,Sheet2!$H$3:$H$258,Sheet2!$I$3:$I$258,"-----")</f>
        <v>I.EHA</v>
      </c>
      <c r="AD1780" s="9" t="str">
        <f>_xlfn.XLOOKUP(VALUE(AE1780),Sheet2!$N$3:$N$1000,Sheet2!$O$3:$O$1000,"********")</f>
        <v>********</v>
      </c>
      <c r="AE1780" t="str">
        <f t="shared" si="1213"/>
        <v>3474</v>
      </c>
      <c r="AF1780" s="9" t="str">
        <f>IF(R1780&lt;200,"+"&amp;TEXT(R1780,"0"),"-"&amp;TEXT(_xlfn.XLOOKUP(R1780,Sheet2!$K$3:$K$130,Sheet2!$L$3:$L$130,"-----"),"0"))</f>
        <v>-136</v>
      </c>
      <c r="AG1780" s="9" t="str">
        <f t="shared" si="1219"/>
        <v>@</v>
      </c>
      <c r="AH1780" s="9" t="str">
        <f t="shared" si="1220"/>
        <v>JSR @I.EHA</v>
      </c>
      <c r="AI1780" t="str">
        <f t="shared" si="1221"/>
        <v>1,@I.EHA</v>
      </c>
      <c r="AJ1780" s="16" t="str">
        <f t="shared" si="1222"/>
        <v>@I.EHA</v>
      </c>
      <c r="AK1780" t="str">
        <f t="shared" si="1223"/>
        <v>ADCOR 0,1,SZC</v>
      </c>
      <c r="AL1780" s="4" t="str">
        <f t="shared" si="1224"/>
        <v>ADC</v>
      </c>
      <c r="AM1780" s="4" t="str">
        <f t="shared" si="1225"/>
        <v>R</v>
      </c>
      <c r="AN1780" s="4" t="str">
        <f t="shared" si="1226"/>
        <v>O</v>
      </c>
      <c r="AO1780" s="4" t="str">
        <f t="shared" si="1227"/>
        <v/>
      </c>
      <c r="AP1780" s="15" t="str">
        <f t="shared" si="1228"/>
        <v>,SZC</v>
      </c>
      <c r="AQ1780" s="9" t="str">
        <f>_xlfn.XLOOKUP(D1780,Sheet2!$E$3:$E$101,Sheet2!$F$3:$F$101,"******************")</f>
        <v>EHALT</v>
      </c>
      <c r="AR1780" s="33" t="str">
        <f t="shared" si="1214"/>
        <v>DOBC 1,**</v>
      </c>
      <c r="AS1780" s="9" t="str">
        <f t="shared" si="1215"/>
        <v>DOBC</v>
      </c>
      <c r="AT1780" s="4">
        <f t="shared" si="1229"/>
        <v>1</v>
      </c>
      <c r="AU1780" s="6">
        <f t="shared" si="1230"/>
        <v>2</v>
      </c>
      <c r="AV1780" s="4" t="str">
        <f t="shared" si="1231"/>
        <v>C</v>
      </c>
      <c r="AW1780" s="4">
        <f t="shared" si="1232"/>
        <v>42</v>
      </c>
      <c r="AX1780" s="4" t="str">
        <f>_xlfn.XLOOKUP(AW1780,Sheet2!$Q$3:$Q$66,Sheet2!$R$3:$R$66,"**")</f>
        <v>**</v>
      </c>
      <c r="AY1780" s="4">
        <f t="shared" si="1233"/>
        <v>4</v>
      </c>
      <c r="AZ1780" s="16" t="str">
        <f t="shared" si="1234"/>
        <v>SKPDN</v>
      </c>
    </row>
    <row r="1781" spans="2:52" x14ac:dyDescent="0.35">
      <c r="B1781" s="3">
        <f t="shared" si="1236"/>
        <v>37</v>
      </c>
      <c r="C1781" s="1">
        <f t="shared" si="1237"/>
        <v>3633</v>
      </c>
      <c r="D1781" s="2">
        <v>412</v>
      </c>
      <c r="E1781" s="2" t="str">
        <f>_xlfn.XLOOKUP(C1781,Sheet2!$N$3:$N$1000,Sheet2!$O$3:$O$1000,"")</f>
        <v/>
      </c>
      <c r="F1781" s="9" t="str">
        <f t="shared" si="1235"/>
        <v>JMP E8E</v>
      </c>
      <c r="G1781" s="4" t="str">
        <f t="shared" si="1211"/>
        <v>1</v>
      </c>
      <c r="H1781" s="4">
        <f t="shared" si="1212"/>
        <v>12</v>
      </c>
      <c r="I1781" s="6">
        <f t="shared" si="1204"/>
        <v>0</v>
      </c>
      <c r="J1781" s="6">
        <f t="shared" si="1205"/>
        <v>0</v>
      </c>
      <c r="K1781" s="6">
        <f t="shared" si="1206"/>
        <v>0</v>
      </c>
      <c r="L1781" s="6">
        <f t="shared" si="1207"/>
        <v>4</v>
      </c>
      <c r="M1781" s="6">
        <f t="shared" si="1208"/>
        <v>1</v>
      </c>
      <c r="N1781" s="6">
        <f t="shared" si="1209"/>
        <v>2</v>
      </c>
      <c r="O1781" s="13">
        <f t="shared" si="1210"/>
        <v>0</v>
      </c>
      <c r="P1781" s="4">
        <f t="shared" si="1216"/>
        <v>0</v>
      </c>
      <c r="Q1781" s="4">
        <f t="shared" si="1217"/>
        <v>0</v>
      </c>
      <c r="R1781">
        <f t="shared" ref="R1781:R1844" si="1238">(MOD(L1781,4)*100)+(M1781*10)+N1781</f>
        <v>12</v>
      </c>
      <c r="S1781" s="4">
        <f t="shared" ref="S1781:S1844" si="1239">(MOD(K1781,2)*2)+INT(L1781/4)</f>
        <v>1</v>
      </c>
      <c r="T1781" s="15">
        <f t="shared" ref="T1781:T1844" si="1240">MOD(INT(K1781/2),2)</f>
        <v>0</v>
      </c>
      <c r="U1781" s="4">
        <f t="shared" ref="U1781:U1844" si="1241">INT(J1781/2)</f>
        <v>0</v>
      </c>
      <c r="V1781" s="4">
        <f t="shared" ref="V1781:V1844" si="1242">(MOD(J1781,2)*2)+INT(K1781/4)</f>
        <v>0</v>
      </c>
      <c r="W1781" s="4">
        <f t="shared" ref="W1781:W1844" si="1243">(MOD(K1781,4)*2)+INT(L1781/4)</f>
        <v>1</v>
      </c>
      <c r="X1781" s="6">
        <f t="shared" ref="X1781:X1844" si="1244">MOD(L1781,4)</f>
        <v>0</v>
      </c>
      <c r="Y1781" s="4">
        <f t="shared" ref="Y1781:Y1844" si="1245">INT(M1781/2)</f>
        <v>0</v>
      </c>
      <c r="Z1781" s="6">
        <f t="shared" ref="Z1781:Z1844" si="1246">MOD(M1781,2)</f>
        <v>1</v>
      </c>
      <c r="AA1781" s="18">
        <f t="shared" ref="AA1781:AA1844" si="1247">N1781</f>
        <v>2</v>
      </c>
      <c r="AB1781" s="9" t="str">
        <f t="shared" si="1218"/>
        <v>E8E</v>
      </c>
      <c r="AC1781" s="9" t="str">
        <f>_xlfn.XLOOKUP(R1781,Sheet2!$H$3:$H$258,Sheet2!$I$3:$I$258,"-----")</f>
        <v>*****</v>
      </c>
      <c r="AD1781" s="9" t="str">
        <f>_xlfn.XLOOKUP(VALUE(AE1781),Sheet2!$N$3:$N$1000,Sheet2!$O$3:$O$1000,"********")</f>
        <v>E8E</v>
      </c>
      <c r="AE1781" t="str">
        <f t="shared" si="1213"/>
        <v>3645</v>
      </c>
      <c r="AF1781" s="9" t="str">
        <f>IF(R1781&lt;200,"+"&amp;TEXT(R1781,"0"),"-"&amp;TEXT(_xlfn.XLOOKUP(R1781,Sheet2!$K$3:$K$130,Sheet2!$L$3:$L$130,"-----"),"0"))</f>
        <v>+12</v>
      </c>
      <c r="AG1781" s="9" t="str">
        <f t="shared" si="1219"/>
        <v/>
      </c>
      <c r="AH1781" s="9" t="str">
        <f t="shared" si="1220"/>
        <v>JMP E8E</v>
      </c>
      <c r="AI1781" t="str">
        <f t="shared" si="1221"/>
        <v>0,E8E</v>
      </c>
      <c r="AJ1781" s="16" t="str">
        <f t="shared" si="1222"/>
        <v>E8E</v>
      </c>
      <c r="AK1781" t="str">
        <f t="shared" si="1223"/>
        <v>NEG# 0,0,SZC</v>
      </c>
      <c r="AL1781" s="4" t="str">
        <f t="shared" si="1224"/>
        <v>NEG</v>
      </c>
      <c r="AM1781" s="4" t="str">
        <f t="shared" si="1225"/>
        <v/>
      </c>
      <c r="AN1781" s="4" t="str">
        <f t="shared" si="1226"/>
        <v/>
      </c>
      <c r="AO1781" s="4" t="str">
        <f t="shared" si="1227"/>
        <v>#</v>
      </c>
      <c r="AP1781" s="15" t="str">
        <f t="shared" si="1228"/>
        <v>,SZC</v>
      </c>
      <c r="AQ1781" s="9" t="str">
        <f>_xlfn.XLOOKUP(D1781,Sheet2!$E$3:$E$101,Sheet2!$F$3:$F$101,"******************")</f>
        <v>******************</v>
      </c>
      <c r="AR1781" s="33" t="str">
        <f t="shared" si="1214"/>
        <v>DIA 0,PTR</v>
      </c>
      <c r="AS1781" s="9" t="str">
        <f t="shared" si="1215"/>
        <v>DIA</v>
      </c>
      <c r="AT1781" s="4">
        <f t="shared" si="1229"/>
        <v>0</v>
      </c>
      <c r="AU1781" s="6">
        <f t="shared" si="1230"/>
        <v>0</v>
      </c>
      <c r="AV1781" s="4" t="str">
        <f t="shared" si="1231"/>
        <v/>
      </c>
      <c r="AW1781" s="4">
        <f t="shared" si="1232"/>
        <v>12</v>
      </c>
      <c r="AX1781" s="4" t="str">
        <f>_xlfn.XLOOKUP(AW1781,Sheet2!$Q$3:$Q$66,Sheet2!$R$3:$R$66,"**")</f>
        <v>PTR</v>
      </c>
      <c r="AY1781" s="4">
        <f t="shared" si="1233"/>
        <v>1</v>
      </c>
      <c r="AZ1781" s="16" t="str">
        <f t="shared" si="1234"/>
        <v>SKPBN</v>
      </c>
    </row>
    <row r="1782" spans="2:52" x14ac:dyDescent="0.35">
      <c r="B1782" s="3">
        <f t="shared" si="1236"/>
        <v>38</v>
      </c>
      <c r="C1782" s="1">
        <f t="shared" si="1237"/>
        <v>3634</v>
      </c>
      <c r="D1782" s="2">
        <v>6256</v>
      </c>
      <c r="E1782" s="2" t="str">
        <f>_xlfn.XLOOKUP(C1782,Sheet2!$N$3:$N$1000,Sheet2!$O$3:$O$1000,"")</f>
        <v/>
      </c>
      <c r="F1782" s="9" t="str">
        <f t="shared" si="1235"/>
        <v>READ</v>
      </c>
      <c r="G1782" s="4" t="str">
        <f t="shared" si="1211"/>
        <v>14</v>
      </c>
      <c r="H1782" s="4">
        <f t="shared" si="1212"/>
        <v>256</v>
      </c>
      <c r="I1782" s="6">
        <f t="shared" si="1204"/>
        <v>0</v>
      </c>
      <c r="J1782" s="6">
        <f t="shared" si="1205"/>
        <v>0</v>
      </c>
      <c r="K1782" s="6">
        <f t="shared" si="1206"/>
        <v>6</v>
      </c>
      <c r="L1782" s="6">
        <f t="shared" si="1207"/>
        <v>2</v>
      </c>
      <c r="M1782" s="6">
        <f t="shared" si="1208"/>
        <v>5</v>
      </c>
      <c r="N1782" s="6">
        <f t="shared" si="1209"/>
        <v>6</v>
      </c>
      <c r="O1782" s="13">
        <f t="shared" si="1210"/>
        <v>1</v>
      </c>
      <c r="P1782" s="4">
        <f t="shared" si="1216"/>
        <v>0</v>
      </c>
      <c r="Q1782" s="4">
        <f t="shared" si="1217"/>
        <v>1</v>
      </c>
      <c r="R1782">
        <f t="shared" si="1238"/>
        <v>256</v>
      </c>
      <c r="S1782" s="4">
        <f t="shared" si="1239"/>
        <v>0</v>
      </c>
      <c r="T1782" s="15">
        <f t="shared" si="1240"/>
        <v>1</v>
      </c>
      <c r="U1782" s="4">
        <f t="shared" si="1241"/>
        <v>0</v>
      </c>
      <c r="V1782" s="4">
        <f t="shared" si="1242"/>
        <v>1</v>
      </c>
      <c r="W1782" s="4">
        <f t="shared" si="1243"/>
        <v>4</v>
      </c>
      <c r="X1782" s="6">
        <f t="shared" si="1244"/>
        <v>2</v>
      </c>
      <c r="Y1782" s="4">
        <f t="shared" si="1245"/>
        <v>2</v>
      </c>
      <c r="Z1782" s="6">
        <f t="shared" si="1246"/>
        <v>1</v>
      </c>
      <c r="AA1782" s="18">
        <f t="shared" si="1247"/>
        <v>6</v>
      </c>
      <c r="AB1782" s="9" t="str">
        <f t="shared" si="1218"/>
        <v>IREAD</v>
      </c>
      <c r="AC1782" s="9" t="str">
        <f>_xlfn.XLOOKUP(R1782,Sheet2!$H$3:$H$258,Sheet2!$I$3:$I$258,"-----")</f>
        <v>IREAD</v>
      </c>
      <c r="AD1782" s="9" t="str">
        <f>_xlfn.XLOOKUP(VALUE(AE1782),Sheet2!$N$3:$N$1000,Sheet2!$O$3:$O$1000,"********")</f>
        <v>********</v>
      </c>
      <c r="AE1782" t="str">
        <f t="shared" si="1213"/>
        <v>3512</v>
      </c>
      <c r="AF1782" s="9" t="str">
        <f>IF(R1782&lt;200,"+"&amp;TEXT(R1782,"0"),"-"&amp;TEXT(_xlfn.XLOOKUP(R1782,Sheet2!$K$3:$K$130,Sheet2!$L$3:$L$130,"-----"),"0"))</f>
        <v>-122</v>
      </c>
      <c r="AG1782" s="9" t="str">
        <f t="shared" si="1219"/>
        <v>@</v>
      </c>
      <c r="AH1782" s="9" t="str">
        <f t="shared" si="1220"/>
        <v>JSR @IREAD</v>
      </c>
      <c r="AI1782" t="str">
        <f t="shared" si="1221"/>
        <v>1,@IREAD</v>
      </c>
      <c r="AJ1782" s="16" t="str">
        <f t="shared" si="1222"/>
        <v>@IREAD</v>
      </c>
      <c r="AK1782" t="str">
        <f t="shared" si="1223"/>
        <v>ADCOR# 0,1,SEZ</v>
      </c>
      <c r="AL1782" s="4" t="str">
        <f t="shared" si="1224"/>
        <v>ADC</v>
      </c>
      <c r="AM1782" s="4" t="str">
        <f t="shared" si="1225"/>
        <v>R</v>
      </c>
      <c r="AN1782" s="4" t="str">
        <f t="shared" si="1226"/>
        <v>O</v>
      </c>
      <c r="AO1782" s="4" t="str">
        <f t="shared" si="1227"/>
        <v>#</v>
      </c>
      <c r="AP1782" s="15" t="str">
        <f t="shared" si="1228"/>
        <v>,SEZ</v>
      </c>
      <c r="AQ1782" s="9" t="str">
        <f>_xlfn.XLOOKUP(D1782,Sheet2!$E$3:$E$101,Sheet2!$F$3:$F$101,"******************")</f>
        <v>READ</v>
      </c>
      <c r="AR1782" s="33" t="str">
        <f t="shared" si="1214"/>
        <v>DOBC 1,**</v>
      </c>
      <c r="AS1782" s="9" t="str">
        <f t="shared" si="1215"/>
        <v>DOBC</v>
      </c>
      <c r="AT1782" s="4">
        <f t="shared" si="1229"/>
        <v>1</v>
      </c>
      <c r="AU1782" s="6">
        <f t="shared" si="1230"/>
        <v>2</v>
      </c>
      <c r="AV1782" s="4" t="str">
        <f t="shared" si="1231"/>
        <v>C</v>
      </c>
      <c r="AW1782" s="4">
        <f t="shared" si="1232"/>
        <v>56</v>
      </c>
      <c r="AX1782" s="4" t="str">
        <f>_xlfn.XLOOKUP(AW1782,Sheet2!$Q$3:$Q$66,Sheet2!$R$3:$R$66,"**")</f>
        <v>**</v>
      </c>
      <c r="AY1782" s="4">
        <f t="shared" si="1233"/>
        <v>4</v>
      </c>
      <c r="AZ1782" s="16" t="str">
        <f t="shared" si="1234"/>
        <v>SKPDN</v>
      </c>
    </row>
    <row r="1783" spans="2:52" x14ac:dyDescent="0.35">
      <c r="B1783" s="3">
        <f t="shared" si="1236"/>
        <v>39</v>
      </c>
      <c r="C1783" s="1">
        <f t="shared" si="1237"/>
        <v>3635</v>
      </c>
      <c r="D1783" s="2">
        <v>6330</v>
      </c>
      <c r="E1783" s="2" t="str">
        <f>_xlfn.XLOOKUP(C1783,Sheet2!$N$3:$N$1000,Sheet2!$O$3:$O$1000,"")</f>
        <v>E8.2</v>
      </c>
      <c r="F1783" s="9" t="str">
        <f t="shared" si="1235"/>
        <v>PRGEND</v>
      </c>
      <c r="G1783" s="4" t="str">
        <f t="shared" si="1211"/>
        <v>14</v>
      </c>
      <c r="H1783" s="4">
        <f t="shared" si="1212"/>
        <v>330</v>
      </c>
      <c r="I1783" s="6">
        <f t="shared" si="1204"/>
        <v>0</v>
      </c>
      <c r="J1783" s="6">
        <f t="shared" si="1205"/>
        <v>0</v>
      </c>
      <c r="K1783" s="6">
        <f t="shared" si="1206"/>
        <v>6</v>
      </c>
      <c r="L1783" s="6">
        <f t="shared" si="1207"/>
        <v>3</v>
      </c>
      <c r="M1783" s="6">
        <f t="shared" si="1208"/>
        <v>3</v>
      </c>
      <c r="N1783" s="6">
        <f t="shared" si="1209"/>
        <v>0</v>
      </c>
      <c r="O1783" s="13">
        <f t="shared" si="1210"/>
        <v>1</v>
      </c>
      <c r="P1783" s="4">
        <f t="shared" si="1216"/>
        <v>0</v>
      </c>
      <c r="Q1783" s="4">
        <f t="shared" si="1217"/>
        <v>1</v>
      </c>
      <c r="R1783">
        <f t="shared" si="1238"/>
        <v>330</v>
      </c>
      <c r="S1783" s="4">
        <f t="shared" si="1239"/>
        <v>0</v>
      </c>
      <c r="T1783" s="15">
        <f t="shared" si="1240"/>
        <v>1</v>
      </c>
      <c r="U1783" s="4">
        <f t="shared" si="1241"/>
        <v>0</v>
      </c>
      <c r="V1783" s="4">
        <f t="shared" si="1242"/>
        <v>1</v>
      </c>
      <c r="W1783" s="4">
        <f t="shared" si="1243"/>
        <v>4</v>
      </c>
      <c r="X1783" s="6">
        <f t="shared" si="1244"/>
        <v>3</v>
      </c>
      <c r="Y1783" s="4">
        <f t="shared" si="1245"/>
        <v>1</v>
      </c>
      <c r="Z1783" s="6">
        <f t="shared" si="1246"/>
        <v>1</v>
      </c>
      <c r="AA1783" s="18">
        <f t="shared" si="1247"/>
        <v>0</v>
      </c>
      <c r="AB1783" s="9" t="str">
        <f t="shared" si="1218"/>
        <v>*****</v>
      </c>
      <c r="AC1783" s="9" t="str">
        <f>_xlfn.XLOOKUP(R1783,Sheet2!$H$3:$H$258,Sheet2!$I$3:$I$258,"-----")</f>
        <v>*****</v>
      </c>
      <c r="AD1783" s="9" t="str">
        <f>_xlfn.XLOOKUP(VALUE(AE1783),Sheet2!$N$3:$N$1000,Sheet2!$O$3:$O$1000,"********")</f>
        <v>********</v>
      </c>
      <c r="AE1783" t="str">
        <f t="shared" si="1213"/>
        <v>3565</v>
      </c>
      <c r="AF1783" s="9" t="str">
        <f>IF(R1783&lt;200,"+"&amp;TEXT(R1783,"0"),"-"&amp;TEXT(_xlfn.XLOOKUP(R1783,Sheet2!$K$3:$K$130,Sheet2!$L$3:$L$130,"-----"),"0"))</f>
        <v>-50</v>
      </c>
      <c r="AG1783" s="9" t="str">
        <f t="shared" si="1219"/>
        <v>@</v>
      </c>
      <c r="AH1783" s="9" t="str">
        <f t="shared" si="1220"/>
        <v>JSR @*****</v>
      </c>
      <c r="AI1783" t="str">
        <f t="shared" si="1221"/>
        <v>1,@*****</v>
      </c>
      <c r="AJ1783" s="16" t="str">
        <f t="shared" si="1222"/>
        <v>@*****</v>
      </c>
      <c r="AK1783" t="str">
        <f t="shared" si="1223"/>
        <v>ADCZS# 0,1</v>
      </c>
      <c r="AL1783" s="4" t="str">
        <f t="shared" si="1224"/>
        <v>ADC</v>
      </c>
      <c r="AM1783" s="4" t="str">
        <f t="shared" si="1225"/>
        <v>S</v>
      </c>
      <c r="AN1783" s="4" t="str">
        <f t="shared" si="1226"/>
        <v>Z</v>
      </c>
      <c r="AO1783" s="4" t="str">
        <f t="shared" si="1227"/>
        <v>#</v>
      </c>
      <c r="AP1783" s="15" t="str">
        <f t="shared" si="1228"/>
        <v/>
      </c>
      <c r="AQ1783" s="9" t="str">
        <f>_xlfn.XLOOKUP(D1783,Sheet2!$E$3:$E$101,Sheet2!$F$3:$F$101,"******************")</f>
        <v>PRGEND</v>
      </c>
      <c r="AR1783" s="33" t="str">
        <f t="shared" si="1214"/>
        <v>DOBP 1,IBM1</v>
      </c>
      <c r="AS1783" s="9" t="str">
        <f t="shared" si="1215"/>
        <v>DOBP</v>
      </c>
      <c r="AT1783" s="4">
        <f t="shared" si="1229"/>
        <v>1</v>
      </c>
      <c r="AU1783" s="6">
        <f t="shared" si="1230"/>
        <v>3</v>
      </c>
      <c r="AV1783" s="4" t="str">
        <f t="shared" si="1231"/>
        <v>P</v>
      </c>
      <c r="AW1783" s="4">
        <f t="shared" si="1232"/>
        <v>30</v>
      </c>
      <c r="AX1783" s="4" t="str">
        <f>_xlfn.XLOOKUP(AW1783,Sheet2!$Q$3:$Q$66,Sheet2!$R$3:$R$66,"**")</f>
        <v>IBM1</v>
      </c>
      <c r="AY1783" s="4">
        <f t="shared" si="1233"/>
        <v>4</v>
      </c>
      <c r="AZ1783" s="16" t="str">
        <f t="shared" si="1234"/>
        <v>SKPDZ</v>
      </c>
    </row>
    <row r="1784" spans="2:52" x14ac:dyDescent="0.35">
      <c r="B1784" s="3">
        <f t="shared" si="1236"/>
        <v>40</v>
      </c>
      <c r="C1784" s="1">
        <f t="shared" si="1237"/>
        <v>3636</v>
      </c>
      <c r="D1784" s="2">
        <v>17</v>
      </c>
      <c r="E1784" s="2" t="str">
        <f>_xlfn.XLOOKUP(C1784,Sheet2!$N$3:$N$1000,Sheet2!$O$3:$O$1000,"")</f>
        <v/>
      </c>
      <c r="F1784" s="9" t="str">
        <f t="shared" si="1235"/>
        <v>17  ;HEAD=0, SECT=0,1 SECTOR</v>
      </c>
      <c r="G1784" s="4" t="str">
        <f t="shared" si="1211"/>
        <v>0</v>
      </c>
      <c r="H1784" s="4">
        <f t="shared" si="1212"/>
        <v>17</v>
      </c>
      <c r="I1784" s="6">
        <f t="shared" si="1204"/>
        <v>0</v>
      </c>
      <c r="J1784" s="6">
        <f t="shared" si="1205"/>
        <v>0</v>
      </c>
      <c r="K1784" s="6">
        <f t="shared" si="1206"/>
        <v>0</v>
      </c>
      <c r="L1784" s="6">
        <f t="shared" si="1207"/>
        <v>0</v>
      </c>
      <c r="M1784" s="6">
        <f t="shared" si="1208"/>
        <v>1</v>
      </c>
      <c r="N1784" s="6">
        <f t="shared" si="1209"/>
        <v>7</v>
      </c>
      <c r="O1784" s="13">
        <f t="shared" si="1210"/>
        <v>0</v>
      </c>
      <c r="P1784" s="4">
        <f t="shared" si="1216"/>
        <v>0</v>
      </c>
      <c r="Q1784" s="4">
        <f t="shared" si="1217"/>
        <v>0</v>
      </c>
      <c r="R1784">
        <f t="shared" si="1238"/>
        <v>17</v>
      </c>
      <c r="S1784" s="4">
        <f t="shared" si="1239"/>
        <v>0</v>
      </c>
      <c r="T1784" s="15">
        <f t="shared" si="1240"/>
        <v>0</v>
      </c>
      <c r="U1784" s="4">
        <f t="shared" si="1241"/>
        <v>0</v>
      </c>
      <c r="V1784" s="4">
        <f t="shared" si="1242"/>
        <v>0</v>
      </c>
      <c r="W1784" s="4">
        <f t="shared" si="1243"/>
        <v>0</v>
      </c>
      <c r="X1784" s="6">
        <f t="shared" si="1244"/>
        <v>0</v>
      </c>
      <c r="Y1784" s="4">
        <f t="shared" si="1245"/>
        <v>0</v>
      </c>
      <c r="Z1784" s="6">
        <f t="shared" si="1246"/>
        <v>1</v>
      </c>
      <c r="AA1784" s="18">
        <f t="shared" si="1247"/>
        <v>7</v>
      </c>
      <c r="AB1784" s="9" t="str">
        <f t="shared" si="1218"/>
        <v>*****</v>
      </c>
      <c r="AC1784" s="9" t="str">
        <f>_xlfn.XLOOKUP(R1784,Sheet2!$H$3:$H$258,Sheet2!$I$3:$I$258,"-----")</f>
        <v>*****</v>
      </c>
      <c r="AD1784" s="9" t="str">
        <f>_xlfn.XLOOKUP(VALUE(AE1784),Sheet2!$N$3:$N$1000,Sheet2!$O$3:$O$1000,"********")</f>
        <v>E9</v>
      </c>
      <c r="AE1784" t="str">
        <f t="shared" si="1213"/>
        <v>3655</v>
      </c>
      <c r="AF1784" s="9" t="str">
        <f>IF(R1784&lt;200,"+"&amp;TEXT(R1784,"0"),"-"&amp;TEXT(_xlfn.XLOOKUP(R1784,Sheet2!$K$3:$K$130,Sheet2!$L$3:$L$130,"-----"),"0"))</f>
        <v>+17</v>
      </c>
      <c r="AG1784" s="9" t="str">
        <f t="shared" si="1219"/>
        <v/>
      </c>
      <c r="AH1784" s="9" t="str">
        <f t="shared" si="1220"/>
        <v>JMP *****</v>
      </c>
      <c r="AI1784" t="str">
        <f t="shared" si="1221"/>
        <v>0,*****</v>
      </c>
      <c r="AJ1784" s="16" t="str">
        <f t="shared" si="1222"/>
        <v>*****</v>
      </c>
      <c r="AK1784" t="str">
        <f t="shared" si="1223"/>
        <v>COM# 0,0,SBN</v>
      </c>
      <c r="AL1784" s="4" t="str">
        <f t="shared" si="1224"/>
        <v>COM</v>
      </c>
      <c r="AM1784" s="4" t="str">
        <f t="shared" si="1225"/>
        <v/>
      </c>
      <c r="AN1784" s="4" t="str">
        <f t="shared" si="1226"/>
        <v/>
      </c>
      <c r="AO1784" s="4" t="str">
        <f t="shared" si="1227"/>
        <v>#</v>
      </c>
      <c r="AP1784" s="15" t="str">
        <f t="shared" si="1228"/>
        <v>,SBN</v>
      </c>
      <c r="AQ1784" s="9" t="str">
        <f>_xlfn.XLOOKUP(D1784,Sheet2!$E$3:$E$101,Sheet2!$F$3:$F$101,"******************")</f>
        <v>17  ;HEAD=0, SECT=0,1 SECTOR</v>
      </c>
      <c r="AR1784" s="33" t="str">
        <f t="shared" si="1214"/>
        <v>NIO LPT</v>
      </c>
      <c r="AS1784" s="9" t="str">
        <f t="shared" si="1215"/>
        <v>DOC</v>
      </c>
      <c r="AT1784" s="4">
        <f t="shared" si="1229"/>
        <v>0</v>
      </c>
      <c r="AU1784" s="6">
        <f t="shared" si="1230"/>
        <v>0</v>
      </c>
      <c r="AV1784" s="4" t="str">
        <f t="shared" si="1231"/>
        <v/>
      </c>
      <c r="AW1784" s="4">
        <f t="shared" si="1232"/>
        <v>17</v>
      </c>
      <c r="AX1784" s="4" t="str">
        <f>_xlfn.XLOOKUP(AW1784,Sheet2!$Q$3:$Q$66,Sheet2!$R$3:$R$66,"**")</f>
        <v>LPT</v>
      </c>
      <c r="AY1784" s="4">
        <f t="shared" si="1233"/>
        <v>0</v>
      </c>
      <c r="AZ1784" s="16" t="str">
        <f t="shared" si="1234"/>
        <v>SKPBN</v>
      </c>
    </row>
    <row r="1785" spans="2:52" x14ac:dyDescent="0.35">
      <c r="B1785" s="3">
        <f t="shared" si="1236"/>
        <v>41</v>
      </c>
      <c r="C1785" s="1">
        <f t="shared" si="1237"/>
        <v>3637</v>
      </c>
      <c r="D1785" s="2">
        <v>6242</v>
      </c>
      <c r="E1785" s="2" t="str">
        <f>_xlfn.XLOOKUP(C1785,Sheet2!$N$3:$N$1000,Sheet2!$O$3:$O$1000,"")</f>
        <v/>
      </c>
      <c r="F1785" s="9" t="str">
        <f t="shared" si="1235"/>
        <v>EHALT</v>
      </c>
      <c r="G1785" s="4" t="str">
        <f t="shared" si="1211"/>
        <v>14</v>
      </c>
      <c r="H1785" s="4">
        <f t="shared" si="1212"/>
        <v>242</v>
      </c>
      <c r="I1785" s="6">
        <f t="shared" ref="I1785:I1848" si="1248">MOD(INT(D1785/100000),10)</f>
        <v>0</v>
      </c>
      <c r="J1785" s="6">
        <f t="shared" ref="J1785:J1848" si="1249">MOD(INT(D1785/10000),10)</f>
        <v>0</v>
      </c>
      <c r="K1785" s="6">
        <f t="shared" ref="K1785:K1848" si="1250">MOD(INT(D1785/1000),10)</f>
        <v>6</v>
      </c>
      <c r="L1785" s="6">
        <f t="shared" ref="L1785:L1848" si="1251">MOD(INT(D1785/100),10)</f>
        <v>2</v>
      </c>
      <c r="M1785" s="6">
        <f t="shared" ref="M1785:M1848" si="1252">MOD(INT(D1785/10),10)</f>
        <v>4</v>
      </c>
      <c r="N1785" s="6">
        <f t="shared" ref="N1785:N1848" si="1253">MOD(D1785,10)</f>
        <v>2</v>
      </c>
      <c r="O1785" s="13">
        <f t="shared" ref="O1785:O1848" si="1254">INT(K1785/4)+(J1785*2)+(I1785*16)</f>
        <v>1</v>
      </c>
      <c r="P1785" s="4">
        <f t="shared" si="1216"/>
        <v>0</v>
      </c>
      <c r="Q1785" s="4">
        <f t="shared" si="1217"/>
        <v>1</v>
      </c>
      <c r="R1785">
        <f t="shared" si="1238"/>
        <v>242</v>
      </c>
      <c r="S1785" s="4">
        <f t="shared" si="1239"/>
        <v>0</v>
      </c>
      <c r="T1785" s="15">
        <f t="shared" si="1240"/>
        <v>1</v>
      </c>
      <c r="U1785" s="4">
        <f t="shared" si="1241"/>
        <v>0</v>
      </c>
      <c r="V1785" s="4">
        <f t="shared" si="1242"/>
        <v>1</v>
      </c>
      <c r="W1785" s="4">
        <f t="shared" si="1243"/>
        <v>4</v>
      </c>
      <c r="X1785" s="6">
        <f t="shared" si="1244"/>
        <v>2</v>
      </c>
      <c r="Y1785" s="4">
        <f t="shared" si="1245"/>
        <v>2</v>
      </c>
      <c r="Z1785" s="6">
        <f t="shared" si="1246"/>
        <v>0</v>
      </c>
      <c r="AA1785" s="18">
        <f t="shared" si="1247"/>
        <v>2</v>
      </c>
      <c r="AB1785" s="9" t="str">
        <f t="shared" si="1218"/>
        <v>I.EHA</v>
      </c>
      <c r="AC1785" s="9" t="str">
        <f>_xlfn.XLOOKUP(R1785,Sheet2!$H$3:$H$258,Sheet2!$I$3:$I$258,"-----")</f>
        <v>I.EHA</v>
      </c>
      <c r="AD1785" s="9" t="str">
        <f>_xlfn.XLOOKUP(VALUE(AE1785),Sheet2!$N$3:$N$1000,Sheet2!$O$3:$O$1000,"********")</f>
        <v>********</v>
      </c>
      <c r="AE1785" t="str">
        <f t="shared" si="1213"/>
        <v>3501</v>
      </c>
      <c r="AF1785" s="9" t="str">
        <f>IF(R1785&lt;200,"+"&amp;TEXT(R1785,"0"),"-"&amp;TEXT(_xlfn.XLOOKUP(R1785,Sheet2!$K$3:$K$130,Sheet2!$L$3:$L$130,"-----"),"0"))</f>
        <v>-136</v>
      </c>
      <c r="AG1785" s="9" t="str">
        <f t="shared" si="1219"/>
        <v>@</v>
      </c>
      <c r="AH1785" s="9" t="str">
        <f t="shared" si="1220"/>
        <v>JSR @I.EHA</v>
      </c>
      <c r="AI1785" t="str">
        <f t="shared" si="1221"/>
        <v>1,@I.EHA</v>
      </c>
      <c r="AJ1785" s="16" t="str">
        <f t="shared" si="1222"/>
        <v>@I.EHA</v>
      </c>
      <c r="AK1785" t="str">
        <f t="shared" si="1223"/>
        <v>ADCOR 0,1,SZC</v>
      </c>
      <c r="AL1785" s="4" t="str">
        <f t="shared" si="1224"/>
        <v>ADC</v>
      </c>
      <c r="AM1785" s="4" t="str">
        <f t="shared" si="1225"/>
        <v>R</v>
      </c>
      <c r="AN1785" s="4" t="str">
        <f t="shared" si="1226"/>
        <v>O</v>
      </c>
      <c r="AO1785" s="4" t="str">
        <f t="shared" si="1227"/>
        <v/>
      </c>
      <c r="AP1785" s="15" t="str">
        <f t="shared" si="1228"/>
        <v>,SZC</v>
      </c>
      <c r="AQ1785" s="9" t="str">
        <f>_xlfn.XLOOKUP(D1785,Sheet2!$E$3:$E$101,Sheet2!$F$3:$F$101,"******************")</f>
        <v>EHALT</v>
      </c>
      <c r="AR1785" s="33" t="str">
        <f t="shared" si="1214"/>
        <v>DOBC 1,**</v>
      </c>
      <c r="AS1785" s="9" t="str">
        <f t="shared" si="1215"/>
        <v>DOBC</v>
      </c>
      <c r="AT1785" s="4">
        <f t="shared" si="1229"/>
        <v>1</v>
      </c>
      <c r="AU1785" s="6">
        <f t="shared" si="1230"/>
        <v>2</v>
      </c>
      <c r="AV1785" s="4" t="str">
        <f t="shared" si="1231"/>
        <v>C</v>
      </c>
      <c r="AW1785" s="4">
        <f t="shared" si="1232"/>
        <v>42</v>
      </c>
      <c r="AX1785" s="4" t="str">
        <f>_xlfn.XLOOKUP(AW1785,Sheet2!$Q$3:$Q$66,Sheet2!$R$3:$R$66,"**")</f>
        <v>**</v>
      </c>
      <c r="AY1785" s="4">
        <f t="shared" si="1233"/>
        <v>4</v>
      </c>
      <c r="AZ1785" s="16" t="str">
        <f t="shared" si="1234"/>
        <v>SKPDN</v>
      </c>
    </row>
    <row r="1786" spans="2:52" x14ac:dyDescent="0.35">
      <c r="B1786" s="3">
        <f t="shared" si="1236"/>
        <v>42</v>
      </c>
      <c r="C1786" s="1">
        <f t="shared" si="1237"/>
        <v>3640</v>
      </c>
      <c r="D1786" s="2">
        <v>405</v>
      </c>
      <c r="E1786" s="2" t="str">
        <f>_xlfn.XLOOKUP(C1786,Sheet2!$N$3:$N$1000,Sheet2!$O$3:$O$1000,"")</f>
        <v/>
      </c>
      <c r="F1786" s="9" t="str">
        <f t="shared" si="1235"/>
        <v>JMP E8E</v>
      </c>
      <c r="G1786" s="4" t="str">
        <f t="shared" si="1211"/>
        <v>1</v>
      </c>
      <c r="H1786" s="4">
        <f t="shared" si="1212"/>
        <v>5</v>
      </c>
      <c r="I1786" s="6">
        <f t="shared" si="1248"/>
        <v>0</v>
      </c>
      <c r="J1786" s="6">
        <f t="shared" si="1249"/>
        <v>0</v>
      </c>
      <c r="K1786" s="6">
        <f t="shared" si="1250"/>
        <v>0</v>
      </c>
      <c r="L1786" s="6">
        <f t="shared" si="1251"/>
        <v>4</v>
      </c>
      <c r="M1786" s="6">
        <f t="shared" si="1252"/>
        <v>0</v>
      </c>
      <c r="N1786" s="6">
        <f t="shared" si="1253"/>
        <v>5</v>
      </c>
      <c r="O1786" s="13">
        <f t="shared" si="1254"/>
        <v>0</v>
      </c>
      <c r="P1786" s="4">
        <f t="shared" si="1216"/>
        <v>0</v>
      </c>
      <c r="Q1786" s="4">
        <f t="shared" si="1217"/>
        <v>0</v>
      </c>
      <c r="R1786">
        <f t="shared" si="1238"/>
        <v>5</v>
      </c>
      <c r="S1786" s="4">
        <f t="shared" si="1239"/>
        <v>1</v>
      </c>
      <c r="T1786" s="15">
        <f t="shared" si="1240"/>
        <v>0</v>
      </c>
      <c r="U1786" s="4">
        <f t="shared" si="1241"/>
        <v>0</v>
      </c>
      <c r="V1786" s="4">
        <f t="shared" si="1242"/>
        <v>0</v>
      </c>
      <c r="W1786" s="4">
        <f t="shared" si="1243"/>
        <v>1</v>
      </c>
      <c r="X1786" s="6">
        <f t="shared" si="1244"/>
        <v>0</v>
      </c>
      <c r="Y1786" s="4">
        <f t="shared" si="1245"/>
        <v>0</v>
      </c>
      <c r="Z1786" s="6">
        <f t="shared" si="1246"/>
        <v>0</v>
      </c>
      <c r="AA1786" s="18">
        <f t="shared" si="1247"/>
        <v>5</v>
      </c>
      <c r="AB1786" s="9" t="str">
        <f t="shared" si="1218"/>
        <v>E8E</v>
      </c>
      <c r="AC1786" s="9" t="str">
        <f>_xlfn.XLOOKUP(R1786,Sheet2!$H$3:$H$258,Sheet2!$I$3:$I$258,"-----")</f>
        <v>*****</v>
      </c>
      <c r="AD1786" s="9" t="str">
        <f>_xlfn.XLOOKUP(VALUE(AE1786),Sheet2!$N$3:$N$1000,Sheet2!$O$3:$O$1000,"********")</f>
        <v>E8E</v>
      </c>
      <c r="AE1786" t="str">
        <f t="shared" si="1213"/>
        <v>3645</v>
      </c>
      <c r="AF1786" s="9" t="str">
        <f>IF(R1786&lt;200,"+"&amp;TEXT(R1786,"0"),"-"&amp;TEXT(_xlfn.XLOOKUP(R1786,Sheet2!$K$3:$K$130,Sheet2!$L$3:$L$130,"-----"),"0"))</f>
        <v>+5</v>
      </c>
      <c r="AG1786" s="9" t="str">
        <f t="shared" si="1219"/>
        <v/>
      </c>
      <c r="AH1786" s="9" t="str">
        <f t="shared" si="1220"/>
        <v>JMP E8E</v>
      </c>
      <c r="AI1786" t="str">
        <f t="shared" si="1221"/>
        <v>0,E8E</v>
      </c>
      <c r="AJ1786" s="16" t="str">
        <f t="shared" si="1222"/>
        <v>E8E</v>
      </c>
      <c r="AK1786" t="str">
        <f t="shared" si="1223"/>
        <v>NEG 0,0,SNR</v>
      </c>
      <c r="AL1786" s="4" t="str">
        <f t="shared" si="1224"/>
        <v>NEG</v>
      </c>
      <c r="AM1786" s="4" t="str">
        <f t="shared" si="1225"/>
        <v/>
      </c>
      <c r="AN1786" s="4" t="str">
        <f t="shared" si="1226"/>
        <v/>
      </c>
      <c r="AO1786" s="4" t="str">
        <f t="shared" si="1227"/>
        <v/>
      </c>
      <c r="AP1786" s="15" t="str">
        <f t="shared" si="1228"/>
        <v>,SNR</v>
      </c>
      <c r="AQ1786" s="9" t="str">
        <f>_xlfn.XLOOKUP(D1786,Sheet2!$E$3:$E$101,Sheet2!$F$3:$F$101,"******************")</f>
        <v>******************</v>
      </c>
      <c r="AR1786" s="33" t="str">
        <f t="shared" si="1214"/>
        <v>DIA 0,0</v>
      </c>
      <c r="AS1786" s="9" t="str">
        <f t="shared" si="1215"/>
        <v>DIA</v>
      </c>
      <c r="AT1786" s="4">
        <f t="shared" si="1229"/>
        <v>0</v>
      </c>
      <c r="AU1786" s="6">
        <f t="shared" si="1230"/>
        <v>0</v>
      </c>
      <c r="AV1786" s="4" t="str">
        <f t="shared" si="1231"/>
        <v/>
      </c>
      <c r="AW1786" s="4">
        <f t="shared" si="1232"/>
        <v>5</v>
      </c>
      <c r="AX1786" s="4">
        <f>_xlfn.XLOOKUP(AW1786,Sheet2!$Q$3:$Q$66,Sheet2!$R$3:$R$66,"**")</f>
        <v>0</v>
      </c>
      <c r="AY1786" s="4">
        <f t="shared" si="1233"/>
        <v>1</v>
      </c>
      <c r="AZ1786" s="16" t="str">
        <f t="shared" si="1234"/>
        <v>SKPBN</v>
      </c>
    </row>
    <row r="1787" spans="2:52" x14ac:dyDescent="0.35">
      <c r="B1787" s="3">
        <f t="shared" si="1236"/>
        <v>43</v>
      </c>
      <c r="C1787" s="1">
        <f t="shared" si="1237"/>
        <v>3641</v>
      </c>
      <c r="D1787" s="2">
        <v>26774</v>
      </c>
      <c r="E1787" s="2" t="str">
        <f>_xlfn.XLOOKUP(C1787,Sheet2!$N$3:$N$1000,Sheet2!$O$3:$O$1000,"")</f>
        <v/>
      </c>
      <c r="F1787" s="9" t="str">
        <f t="shared" si="1235"/>
        <v>LDA 1,@E8.2</v>
      </c>
      <c r="G1787" s="4" t="str">
        <f t="shared" si="1211"/>
        <v>55</v>
      </c>
      <c r="H1787" s="4">
        <f t="shared" si="1212"/>
        <v>374</v>
      </c>
      <c r="I1787" s="6">
        <f t="shared" si="1248"/>
        <v>0</v>
      </c>
      <c r="J1787" s="6">
        <f t="shared" si="1249"/>
        <v>2</v>
      </c>
      <c r="K1787" s="6">
        <f t="shared" si="1250"/>
        <v>6</v>
      </c>
      <c r="L1787" s="6">
        <f t="shared" si="1251"/>
        <v>7</v>
      </c>
      <c r="M1787" s="6">
        <f t="shared" si="1252"/>
        <v>7</v>
      </c>
      <c r="N1787" s="6">
        <f t="shared" si="1253"/>
        <v>4</v>
      </c>
      <c r="O1787" s="13">
        <f t="shared" si="1254"/>
        <v>5</v>
      </c>
      <c r="P1787" s="4">
        <f t="shared" si="1216"/>
        <v>1</v>
      </c>
      <c r="Q1787" s="4">
        <f t="shared" si="1217"/>
        <v>1</v>
      </c>
      <c r="R1787">
        <f t="shared" si="1238"/>
        <v>374</v>
      </c>
      <c r="S1787" s="4">
        <f t="shared" si="1239"/>
        <v>1</v>
      </c>
      <c r="T1787" s="15">
        <f t="shared" si="1240"/>
        <v>1</v>
      </c>
      <c r="U1787" s="4">
        <f t="shared" si="1241"/>
        <v>1</v>
      </c>
      <c r="V1787" s="4">
        <f t="shared" si="1242"/>
        <v>1</v>
      </c>
      <c r="W1787" s="4">
        <f t="shared" si="1243"/>
        <v>5</v>
      </c>
      <c r="X1787" s="6">
        <f t="shared" si="1244"/>
        <v>3</v>
      </c>
      <c r="Y1787" s="4">
        <f t="shared" si="1245"/>
        <v>3</v>
      </c>
      <c r="Z1787" s="6">
        <f t="shared" si="1246"/>
        <v>1</v>
      </c>
      <c r="AA1787" s="18">
        <f t="shared" si="1247"/>
        <v>4</v>
      </c>
      <c r="AB1787" s="9" t="str">
        <f t="shared" si="1218"/>
        <v>E8.2</v>
      </c>
      <c r="AC1787" s="9" t="str">
        <f>_xlfn.XLOOKUP(R1787,Sheet2!$H$3:$H$258,Sheet2!$I$3:$I$258,"-----")</f>
        <v>*****</v>
      </c>
      <c r="AD1787" s="9" t="str">
        <f>_xlfn.XLOOKUP(VALUE(AE1787),Sheet2!$N$3:$N$1000,Sheet2!$O$3:$O$1000,"********")</f>
        <v>E8.2</v>
      </c>
      <c r="AE1787" t="str">
        <f t="shared" si="1213"/>
        <v>3635</v>
      </c>
      <c r="AF1787" s="9" t="str">
        <f>IF(R1787&lt;200,"+"&amp;TEXT(R1787,"0"),"-"&amp;TEXT(_xlfn.XLOOKUP(R1787,Sheet2!$K$3:$K$130,Sheet2!$L$3:$L$130,"-----"),"0"))</f>
        <v>-4</v>
      </c>
      <c r="AG1787" s="9" t="str">
        <f t="shared" si="1219"/>
        <v>@</v>
      </c>
      <c r="AH1787" s="9" t="str">
        <f t="shared" si="1220"/>
        <v>JSR @E8.2</v>
      </c>
      <c r="AI1787" t="str">
        <f t="shared" si="1221"/>
        <v>1,@E8.2</v>
      </c>
      <c r="AJ1787" s="16" t="str">
        <f t="shared" si="1222"/>
        <v>@E8.2</v>
      </c>
      <c r="AK1787" t="str">
        <f t="shared" si="1223"/>
        <v>SUBCS# 1,1,SZR</v>
      </c>
      <c r="AL1787" s="4" t="str">
        <f t="shared" si="1224"/>
        <v>SUB</v>
      </c>
      <c r="AM1787" s="4" t="str">
        <f t="shared" si="1225"/>
        <v>S</v>
      </c>
      <c r="AN1787" s="4" t="str">
        <f t="shared" si="1226"/>
        <v>C</v>
      </c>
      <c r="AO1787" s="4" t="str">
        <f t="shared" si="1227"/>
        <v>#</v>
      </c>
      <c r="AP1787" s="15" t="str">
        <f t="shared" si="1228"/>
        <v>,SZR</v>
      </c>
      <c r="AQ1787" s="9" t="str">
        <f>_xlfn.XLOOKUP(D1787,Sheet2!$E$3:$E$101,Sheet2!$F$3:$F$101,"******************")</f>
        <v>******************</v>
      </c>
      <c r="AR1787" s="33" t="str">
        <f t="shared" si="1214"/>
        <v>DICP 1,**</v>
      </c>
      <c r="AS1787" s="9" t="str">
        <f t="shared" si="1215"/>
        <v>DICP</v>
      </c>
      <c r="AT1787" s="4">
        <f t="shared" si="1229"/>
        <v>1</v>
      </c>
      <c r="AU1787" s="6">
        <f t="shared" si="1230"/>
        <v>3</v>
      </c>
      <c r="AV1787" s="4" t="str">
        <f t="shared" si="1231"/>
        <v>P</v>
      </c>
      <c r="AW1787" s="4">
        <f t="shared" si="1232"/>
        <v>74</v>
      </c>
      <c r="AX1787" s="4" t="str">
        <f>_xlfn.XLOOKUP(AW1787,Sheet2!$Q$3:$Q$66,Sheet2!$R$3:$R$66,"**")</f>
        <v>**</v>
      </c>
      <c r="AY1787" s="4">
        <f t="shared" si="1233"/>
        <v>5</v>
      </c>
      <c r="AZ1787" s="16" t="str">
        <f t="shared" si="1234"/>
        <v>SKPDZ</v>
      </c>
    </row>
    <row r="1788" spans="2:52" x14ac:dyDescent="0.35">
      <c r="B1788" s="3">
        <f t="shared" si="1236"/>
        <v>44</v>
      </c>
      <c r="C1788" s="1">
        <f t="shared" si="1237"/>
        <v>3642</v>
      </c>
      <c r="D1788" s="2">
        <v>20767</v>
      </c>
      <c r="E1788" s="2" t="str">
        <f>_xlfn.XLOOKUP(C1788,Sheet2!$N$3:$N$1000,Sheet2!$O$3:$O$1000,"")</f>
        <v/>
      </c>
      <c r="F1788" s="9" t="str">
        <f t="shared" si="1235"/>
        <v>LDA 0,E8.1</v>
      </c>
      <c r="G1788" s="4" t="str">
        <f t="shared" si="1211"/>
        <v>41</v>
      </c>
      <c r="H1788" s="4">
        <f t="shared" si="1212"/>
        <v>367</v>
      </c>
      <c r="I1788" s="6">
        <f t="shared" si="1248"/>
        <v>0</v>
      </c>
      <c r="J1788" s="6">
        <f t="shared" si="1249"/>
        <v>2</v>
      </c>
      <c r="K1788" s="6">
        <f t="shared" si="1250"/>
        <v>0</v>
      </c>
      <c r="L1788" s="6">
        <f t="shared" si="1251"/>
        <v>7</v>
      </c>
      <c r="M1788" s="6">
        <f t="shared" si="1252"/>
        <v>6</v>
      </c>
      <c r="N1788" s="6">
        <f t="shared" si="1253"/>
        <v>7</v>
      </c>
      <c r="O1788" s="13">
        <f t="shared" si="1254"/>
        <v>4</v>
      </c>
      <c r="P1788" s="4">
        <f t="shared" si="1216"/>
        <v>1</v>
      </c>
      <c r="Q1788" s="4">
        <f t="shared" si="1217"/>
        <v>0</v>
      </c>
      <c r="R1788">
        <f t="shared" si="1238"/>
        <v>367</v>
      </c>
      <c r="S1788" s="4">
        <f t="shared" si="1239"/>
        <v>1</v>
      </c>
      <c r="T1788" s="15">
        <f t="shared" si="1240"/>
        <v>0</v>
      </c>
      <c r="U1788" s="4">
        <f t="shared" si="1241"/>
        <v>1</v>
      </c>
      <c r="V1788" s="4">
        <f t="shared" si="1242"/>
        <v>0</v>
      </c>
      <c r="W1788" s="4">
        <f t="shared" si="1243"/>
        <v>1</v>
      </c>
      <c r="X1788" s="6">
        <f t="shared" si="1244"/>
        <v>3</v>
      </c>
      <c r="Y1788" s="4">
        <f t="shared" si="1245"/>
        <v>3</v>
      </c>
      <c r="Z1788" s="6">
        <f t="shared" si="1246"/>
        <v>0</v>
      </c>
      <c r="AA1788" s="18">
        <f t="shared" si="1247"/>
        <v>7</v>
      </c>
      <c r="AB1788" s="9" t="str">
        <f t="shared" si="1218"/>
        <v>E8.1</v>
      </c>
      <c r="AC1788" s="9" t="str">
        <f>_xlfn.XLOOKUP(R1788,Sheet2!$H$3:$H$258,Sheet2!$I$3:$I$258,"-----")</f>
        <v>*****</v>
      </c>
      <c r="AD1788" s="9" t="str">
        <f>_xlfn.XLOOKUP(VALUE(AE1788),Sheet2!$N$3:$N$1000,Sheet2!$O$3:$O$1000,"********")</f>
        <v>E8.1</v>
      </c>
      <c r="AE1788" t="str">
        <f t="shared" si="1213"/>
        <v>3631</v>
      </c>
      <c r="AF1788" s="9" t="str">
        <f>IF(R1788&lt;200,"+"&amp;TEXT(R1788,"0"),"-"&amp;TEXT(_xlfn.XLOOKUP(R1788,Sheet2!$K$3:$K$130,Sheet2!$L$3:$L$130,"-----"),"0"))</f>
        <v>-11</v>
      </c>
      <c r="AG1788" s="9" t="str">
        <f t="shared" si="1219"/>
        <v/>
      </c>
      <c r="AH1788" s="9" t="str">
        <f t="shared" si="1220"/>
        <v>JMP E8.1</v>
      </c>
      <c r="AI1788" t="str">
        <f t="shared" si="1221"/>
        <v>0,E8.1</v>
      </c>
      <c r="AJ1788" s="16" t="str">
        <f t="shared" si="1222"/>
        <v>E8.1</v>
      </c>
      <c r="AK1788" t="str">
        <f t="shared" si="1223"/>
        <v>NEGCS 1,0,SBN</v>
      </c>
      <c r="AL1788" s="4" t="str">
        <f t="shared" si="1224"/>
        <v>NEG</v>
      </c>
      <c r="AM1788" s="4" t="str">
        <f t="shared" si="1225"/>
        <v>S</v>
      </c>
      <c r="AN1788" s="4" t="str">
        <f t="shared" si="1226"/>
        <v>C</v>
      </c>
      <c r="AO1788" s="4" t="str">
        <f t="shared" si="1227"/>
        <v/>
      </c>
      <c r="AP1788" s="15" t="str">
        <f t="shared" si="1228"/>
        <v>,SBN</v>
      </c>
      <c r="AQ1788" s="9" t="str">
        <f>_xlfn.XLOOKUP(D1788,Sheet2!$E$3:$E$101,Sheet2!$F$3:$F$101,"******************")</f>
        <v>******************</v>
      </c>
      <c r="AR1788" s="33" t="str">
        <f t="shared" si="1214"/>
        <v>DIAP 0,**</v>
      </c>
      <c r="AS1788" s="9" t="str">
        <f t="shared" si="1215"/>
        <v>DIAP</v>
      </c>
      <c r="AT1788" s="4">
        <f t="shared" si="1229"/>
        <v>0</v>
      </c>
      <c r="AU1788" s="6">
        <f t="shared" si="1230"/>
        <v>3</v>
      </c>
      <c r="AV1788" s="4" t="str">
        <f t="shared" si="1231"/>
        <v>P</v>
      </c>
      <c r="AW1788" s="4">
        <f t="shared" si="1232"/>
        <v>67</v>
      </c>
      <c r="AX1788" s="4" t="str">
        <f>_xlfn.XLOOKUP(AW1788,Sheet2!$Q$3:$Q$66,Sheet2!$R$3:$R$66,"**")</f>
        <v>**</v>
      </c>
      <c r="AY1788" s="4">
        <f t="shared" si="1233"/>
        <v>1</v>
      </c>
      <c r="AZ1788" s="16" t="str">
        <f t="shared" si="1234"/>
        <v>SKPDZ</v>
      </c>
    </row>
    <row r="1789" spans="2:52" x14ac:dyDescent="0.35">
      <c r="B1789" s="3">
        <f t="shared" si="1236"/>
        <v>45</v>
      </c>
      <c r="C1789" s="1">
        <f t="shared" si="1237"/>
        <v>3643</v>
      </c>
      <c r="D1789" s="2">
        <v>122414</v>
      </c>
      <c r="E1789" s="2" t="str">
        <f>_xlfn.XLOOKUP(C1789,Sheet2!$N$3:$N$1000,Sheet2!$O$3:$O$1000,"")</f>
        <v/>
      </c>
      <c r="F1789" s="9" t="str">
        <f t="shared" si="1235"/>
        <v>SUB# 1,0,SZR</v>
      </c>
      <c r="G1789" s="4" t="str">
        <f t="shared" si="1211"/>
        <v>245</v>
      </c>
      <c r="H1789" s="4">
        <f t="shared" si="1212"/>
        <v>14</v>
      </c>
      <c r="I1789" s="6">
        <f t="shared" si="1248"/>
        <v>1</v>
      </c>
      <c r="J1789" s="6">
        <f t="shared" si="1249"/>
        <v>2</v>
      </c>
      <c r="K1789" s="6">
        <f t="shared" si="1250"/>
        <v>2</v>
      </c>
      <c r="L1789" s="6">
        <f t="shared" si="1251"/>
        <v>4</v>
      </c>
      <c r="M1789" s="6">
        <f t="shared" si="1252"/>
        <v>1</v>
      </c>
      <c r="N1789" s="6">
        <f t="shared" si="1253"/>
        <v>4</v>
      </c>
      <c r="O1789" s="13">
        <f t="shared" si="1254"/>
        <v>20</v>
      </c>
      <c r="P1789" s="4">
        <f t="shared" si="1216"/>
        <v>5</v>
      </c>
      <c r="Q1789" s="4">
        <f t="shared" si="1217"/>
        <v>0</v>
      </c>
      <c r="R1789">
        <f t="shared" si="1238"/>
        <v>14</v>
      </c>
      <c r="S1789" s="4">
        <f t="shared" si="1239"/>
        <v>1</v>
      </c>
      <c r="T1789" s="15">
        <f t="shared" si="1240"/>
        <v>1</v>
      </c>
      <c r="U1789" s="4">
        <f t="shared" si="1241"/>
        <v>1</v>
      </c>
      <c r="V1789" s="4">
        <f t="shared" si="1242"/>
        <v>0</v>
      </c>
      <c r="W1789" s="4">
        <f t="shared" si="1243"/>
        <v>5</v>
      </c>
      <c r="X1789" s="6">
        <f t="shared" si="1244"/>
        <v>0</v>
      </c>
      <c r="Y1789" s="4">
        <f t="shared" si="1245"/>
        <v>0</v>
      </c>
      <c r="Z1789" s="6">
        <f t="shared" si="1246"/>
        <v>1</v>
      </c>
      <c r="AA1789" s="18">
        <f t="shared" si="1247"/>
        <v>4</v>
      </c>
      <c r="AB1789" s="9" t="str">
        <f t="shared" si="1218"/>
        <v>E9.1</v>
      </c>
      <c r="AC1789" s="9" t="str">
        <f>_xlfn.XLOOKUP(R1789,Sheet2!$H$3:$H$258,Sheet2!$I$3:$I$258,"-----")</f>
        <v>*****</v>
      </c>
      <c r="AD1789" s="9" t="str">
        <f>_xlfn.XLOOKUP(VALUE(AE1789),Sheet2!$N$3:$N$1000,Sheet2!$O$3:$O$1000,"********")</f>
        <v>E9.1</v>
      </c>
      <c r="AE1789" t="str">
        <f t="shared" si="1213"/>
        <v>3657</v>
      </c>
      <c r="AF1789" s="9" t="str">
        <f>IF(R1789&lt;200,"+"&amp;TEXT(R1789,"0"),"-"&amp;TEXT(_xlfn.XLOOKUP(R1789,Sheet2!$K$3:$K$130,Sheet2!$L$3:$L$130,"-----"),"0"))</f>
        <v>+14</v>
      </c>
      <c r="AG1789" s="9" t="str">
        <f t="shared" si="1219"/>
        <v>@</v>
      </c>
      <c r="AH1789" s="9" t="str">
        <f t="shared" si="1220"/>
        <v>JMP @E9.1</v>
      </c>
      <c r="AI1789" t="str">
        <f t="shared" si="1221"/>
        <v>0,@E9.1</v>
      </c>
      <c r="AJ1789" s="16" t="str">
        <f t="shared" si="1222"/>
        <v>@E9.1</v>
      </c>
      <c r="AK1789" t="str">
        <f t="shared" si="1223"/>
        <v>SUB# 1,0,SZR</v>
      </c>
      <c r="AL1789" s="4" t="str">
        <f t="shared" si="1224"/>
        <v>SUB</v>
      </c>
      <c r="AM1789" s="4" t="str">
        <f t="shared" si="1225"/>
        <v/>
      </c>
      <c r="AN1789" s="4" t="str">
        <f t="shared" si="1226"/>
        <v/>
      </c>
      <c r="AO1789" s="4" t="str">
        <f t="shared" si="1227"/>
        <v>#</v>
      </c>
      <c r="AP1789" s="15" t="str">
        <f t="shared" si="1228"/>
        <v>,SZR</v>
      </c>
      <c r="AQ1789" s="9" t="str">
        <f>_xlfn.XLOOKUP(D1789,Sheet2!$E$3:$E$101,Sheet2!$F$3:$F$101,"******************")</f>
        <v>******************</v>
      </c>
      <c r="AR1789" s="33" t="str">
        <f t="shared" si="1214"/>
        <v>DIC 0,RTC</v>
      </c>
      <c r="AS1789" s="9" t="str">
        <f t="shared" si="1215"/>
        <v>DIC</v>
      </c>
      <c r="AT1789" s="4">
        <f t="shared" si="1229"/>
        <v>0</v>
      </c>
      <c r="AU1789" s="6">
        <f t="shared" si="1230"/>
        <v>0</v>
      </c>
      <c r="AV1789" s="4" t="str">
        <f t="shared" si="1231"/>
        <v/>
      </c>
      <c r="AW1789" s="4">
        <f t="shared" si="1232"/>
        <v>14</v>
      </c>
      <c r="AX1789" s="4" t="str">
        <f>_xlfn.XLOOKUP(AW1789,Sheet2!$Q$3:$Q$66,Sheet2!$R$3:$R$66,"**")</f>
        <v>RTC</v>
      </c>
      <c r="AY1789" s="4">
        <f t="shared" si="1233"/>
        <v>5</v>
      </c>
      <c r="AZ1789" s="16" t="str">
        <f t="shared" si="1234"/>
        <v>SKPBN</v>
      </c>
    </row>
    <row r="1790" spans="2:52" x14ac:dyDescent="0.35">
      <c r="B1790" s="3">
        <f t="shared" si="1236"/>
        <v>46</v>
      </c>
      <c r="C1790" s="1">
        <f t="shared" si="1237"/>
        <v>3644</v>
      </c>
      <c r="D1790" s="2">
        <v>6242</v>
      </c>
      <c r="E1790" s="2" t="str">
        <f>_xlfn.XLOOKUP(C1790,Sheet2!$N$3:$N$1000,Sheet2!$O$3:$O$1000,"")</f>
        <v/>
      </c>
      <c r="F1790" s="9" t="str">
        <f t="shared" si="1235"/>
        <v>EHALT</v>
      </c>
      <c r="G1790" s="4" t="str">
        <f t="shared" si="1211"/>
        <v>14</v>
      </c>
      <c r="H1790" s="4">
        <f t="shared" si="1212"/>
        <v>242</v>
      </c>
      <c r="I1790" s="6">
        <f t="shared" si="1248"/>
        <v>0</v>
      </c>
      <c r="J1790" s="6">
        <f t="shared" si="1249"/>
        <v>0</v>
      </c>
      <c r="K1790" s="6">
        <f t="shared" si="1250"/>
        <v>6</v>
      </c>
      <c r="L1790" s="6">
        <f t="shared" si="1251"/>
        <v>2</v>
      </c>
      <c r="M1790" s="6">
        <f t="shared" si="1252"/>
        <v>4</v>
      </c>
      <c r="N1790" s="6">
        <f t="shared" si="1253"/>
        <v>2</v>
      </c>
      <c r="O1790" s="13">
        <f t="shared" si="1254"/>
        <v>1</v>
      </c>
      <c r="P1790" s="4">
        <f t="shared" si="1216"/>
        <v>0</v>
      </c>
      <c r="Q1790" s="4">
        <f t="shared" si="1217"/>
        <v>1</v>
      </c>
      <c r="R1790">
        <f t="shared" si="1238"/>
        <v>242</v>
      </c>
      <c r="S1790" s="4">
        <f t="shared" si="1239"/>
        <v>0</v>
      </c>
      <c r="T1790" s="15">
        <f t="shared" si="1240"/>
        <v>1</v>
      </c>
      <c r="U1790" s="4">
        <f t="shared" si="1241"/>
        <v>0</v>
      </c>
      <c r="V1790" s="4">
        <f t="shared" si="1242"/>
        <v>1</v>
      </c>
      <c r="W1790" s="4">
        <f t="shared" si="1243"/>
        <v>4</v>
      </c>
      <c r="X1790" s="6">
        <f t="shared" si="1244"/>
        <v>2</v>
      </c>
      <c r="Y1790" s="4">
        <f t="shared" si="1245"/>
        <v>2</v>
      </c>
      <c r="Z1790" s="6">
        <f t="shared" si="1246"/>
        <v>0</v>
      </c>
      <c r="AA1790" s="18">
        <f t="shared" si="1247"/>
        <v>2</v>
      </c>
      <c r="AB1790" s="9" t="str">
        <f t="shared" si="1218"/>
        <v>I.EHA</v>
      </c>
      <c r="AC1790" s="9" t="str">
        <f>_xlfn.XLOOKUP(R1790,Sheet2!$H$3:$H$258,Sheet2!$I$3:$I$258,"-----")</f>
        <v>I.EHA</v>
      </c>
      <c r="AD1790" s="9" t="str">
        <f>_xlfn.XLOOKUP(VALUE(AE1790),Sheet2!$N$3:$N$1000,Sheet2!$O$3:$O$1000,"********")</f>
        <v>********</v>
      </c>
      <c r="AE1790" t="str">
        <f t="shared" si="1213"/>
        <v>3506</v>
      </c>
      <c r="AF1790" s="9" t="str">
        <f>IF(R1790&lt;200,"+"&amp;TEXT(R1790,"0"),"-"&amp;TEXT(_xlfn.XLOOKUP(R1790,Sheet2!$K$3:$K$130,Sheet2!$L$3:$L$130,"-----"),"0"))</f>
        <v>-136</v>
      </c>
      <c r="AG1790" s="9" t="str">
        <f t="shared" si="1219"/>
        <v>@</v>
      </c>
      <c r="AH1790" s="9" t="str">
        <f t="shared" si="1220"/>
        <v>JSR @I.EHA</v>
      </c>
      <c r="AI1790" t="str">
        <f t="shared" si="1221"/>
        <v>1,@I.EHA</v>
      </c>
      <c r="AJ1790" s="16" t="str">
        <f t="shared" si="1222"/>
        <v>@I.EHA</v>
      </c>
      <c r="AK1790" t="str">
        <f t="shared" si="1223"/>
        <v>ADCOR 0,1,SZC</v>
      </c>
      <c r="AL1790" s="4" t="str">
        <f t="shared" si="1224"/>
        <v>ADC</v>
      </c>
      <c r="AM1790" s="4" t="str">
        <f t="shared" si="1225"/>
        <v>R</v>
      </c>
      <c r="AN1790" s="4" t="str">
        <f t="shared" si="1226"/>
        <v>O</v>
      </c>
      <c r="AO1790" s="4" t="str">
        <f t="shared" si="1227"/>
        <v/>
      </c>
      <c r="AP1790" s="15" t="str">
        <f t="shared" si="1228"/>
        <v>,SZC</v>
      </c>
      <c r="AQ1790" s="9" t="str">
        <f>_xlfn.XLOOKUP(D1790,Sheet2!$E$3:$E$101,Sheet2!$F$3:$F$101,"******************")</f>
        <v>EHALT</v>
      </c>
      <c r="AR1790" s="33" t="str">
        <f t="shared" si="1214"/>
        <v>DOBC 1,**</v>
      </c>
      <c r="AS1790" s="9" t="str">
        <f t="shared" si="1215"/>
        <v>DOBC</v>
      </c>
      <c r="AT1790" s="4">
        <f t="shared" si="1229"/>
        <v>1</v>
      </c>
      <c r="AU1790" s="6">
        <f t="shared" si="1230"/>
        <v>2</v>
      </c>
      <c r="AV1790" s="4" t="str">
        <f t="shared" si="1231"/>
        <v>C</v>
      </c>
      <c r="AW1790" s="4">
        <f t="shared" si="1232"/>
        <v>42</v>
      </c>
      <c r="AX1790" s="4" t="str">
        <f>_xlfn.XLOOKUP(AW1790,Sheet2!$Q$3:$Q$66,Sheet2!$R$3:$R$66,"**")</f>
        <v>**</v>
      </c>
      <c r="AY1790" s="4">
        <f t="shared" si="1233"/>
        <v>4</v>
      </c>
      <c r="AZ1790" s="16" t="str">
        <f t="shared" si="1234"/>
        <v>SKPDN</v>
      </c>
    </row>
    <row r="1791" spans="2:52" x14ac:dyDescent="0.35">
      <c r="B1791" s="3">
        <v>29</v>
      </c>
      <c r="C1791" s="1">
        <f t="shared" si="1237"/>
        <v>3645</v>
      </c>
      <c r="D1791" s="2">
        <v>6243</v>
      </c>
      <c r="E1791" s="2" t="str">
        <f>_xlfn.XLOOKUP(C1791,Sheet2!$N$3:$N$1000,Sheet2!$O$3:$O$1000,"")</f>
        <v>E8E</v>
      </c>
      <c r="F1791" s="9" t="str">
        <f t="shared" si="1235"/>
        <v>LOOP</v>
      </c>
      <c r="G1791" s="4" t="str">
        <f t="shared" si="1211"/>
        <v>14</v>
      </c>
      <c r="H1791" s="4">
        <f t="shared" si="1212"/>
        <v>243</v>
      </c>
      <c r="I1791" s="6">
        <f t="shared" si="1248"/>
        <v>0</v>
      </c>
      <c r="J1791" s="6">
        <f t="shared" si="1249"/>
        <v>0</v>
      </c>
      <c r="K1791" s="6">
        <f t="shared" si="1250"/>
        <v>6</v>
      </c>
      <c r="L1791" s="6">
        <f t="shared" si="1251"/>
        <v>2</v>
      </c>
      <c r="M1791" s="6">
        <f t="shared" si="1252"/>
        <v>4</v>
      </c>
      <c r="N1791" s="6">
        <f t="shared" si="1253"/>
        <v>3</v>
      </c>
      <c r="O1791" s="13">
        <f t="shared" si="1254"/>
        <v>1</v>
      </c>
      <c r="P1791" s="4">
        <f t="shared" si="1216"/>
        <v>0</v>
      </c>
      <c r="Q1791" s="4">
        <f t="shared" si="1217"/>
        <v>1</v>
      </c>
      <c r="R1791">
        <f t="shared" si="1238"/>
        <v>243</v>
      </c>
      <c r="S1791" s="4">
        <f t="shared" si="1239"/>
        <v>0</v>
      </c>
      <c r="T1791" s="15">
        <f t="shared" si="1240"/>
        <v>1</v>
      </c>
      <c r="U1791" s="4">
        <f t="shared" si="1241"/>
        <v>0</v>
      </c>
      <c r="V1791" s="4">
        <f t="shared" si="1242"/>
        <v>1</v>
      </c>
      <c r="W1791" s="4">
        <f t="shared" si="1243"/>
        <v>4</v>
      </c>
      <c r="X1791" s="6">
        <f t="shared" si="1244"/>
        <v>2</v>
      </c>
      <c r="Y1791" s="4">
        <f t="shared" si="1245"/>
        <v>2</v>
      </c>
      <c r="Z1791" s="6">
        <f t="shared" si="1246"/>
        <v>0</v>
      </c>
      <c r="AA1791" s="18">
        <f t="shared" si="1247"/>
        <v>3</v>
      </c>
      <c r="AB1791" s="9" t="str">
        <f t="shared" si="1218"/>
        <v>I.LOO</v>
      </c>
      <c r="AC1791" s="9" t="str">
        <f>_xlfn.XLOOKUP(R1791,Sheet2!$H$3:$H$258,Sheet2!$I$3:$I$258,"-----")</f>
        <v>I.LOO</v>
      </c>
      <c r="AD1791" s="9" t="str">
        <f>_xlfn.XLOOKUP(VALUE(AE1791),Sheet2!$N$3:$N$1000,Sheet2!$O$3:$O$1000,"********")</f>
        <v>********</v>
      </c>
      <c r="AE1791" t="str">
        <f t="shared" si="1213"/>
        <v>3510</v>
      </c>
      <c r="AF1791" s="9" t="str">
        <f>IF(R1791&lt;200,"+"&amp;TEXT(R1791,"0"),"-"&amp;TEXT(_xlfn.XLOOKUP(R1791,Sheet2!$K$3:$K$130,Sheet2!$L$3:$L$130,"-----"),"0"))</f>
        <v>-135</v>
      </c>
      <c r="AG1791" s="9" t="str">
        <f t="shared" si="1219"/>
        <v>@</v>
      </c>
      <c r="AH1791" s="9" t="str">
        <f t="shared" si="1220"/>
        <v>JSR @I.LOO</v>
      </c>
      <c r="AI1791" t="str">
        <f t="shared" si="1221"/>
        <v>1,@I.LOO</v>
      </c>
      <c r="AJ1791" s="16" t="str">
        <f t="shared" si="1222"/>
        <v>@I.LOO</v>
      </c>
      <c r="AK1791" t="str">
        <f t="shared" si="1223"/>
        <v>ADCOR 0,1,SNC</v>
      </c>
      <c r="AL1791" s="4" t="str">
        <f t="shared" si="1224"/>
        <v>ADC</v>
      </c>
      <c r="AM1791" s="4" t="str">
        <f t="shared" si="1225"/>
        <v>R</v>
      </c>
      <c r="AN1791" s="4" t="str">
        <f t="shared" si="1226"/>
        <v>O</v>
      </c>
      <c r="AO1791" s="4" t="str">
        <f t="shared" si="1227"/>
        <v/>
      </c>
      <c r="AP1791" s="15" t="str">
        <f t="shared" si="1228"/>
        <v>,SNC</v>
      </c>
      <c r="AQ1791" s="9" t="str">
        <f>_xlfn.XLOOKUP(D1791,Sheet2!$E$3:$E$101,Sheet2!$F$3:$F$101,"******************")</f>
        <v>LOOP</v>
      </c>
      <c r="AR1791" s="33" t="str">
        <f t="shared" si="1214"/>
        <v>DOBC 1,**</v>
      </c>
      <c r="AS1791" s="9" t="str">
        <f t="shared" si="1215"/>
        <v>DOBC</v>
      </c>
      <c r="AT1791" s="4">
        <f t="shared" si="1229"/>
        <v>1</v>
      </c>
      <c r="AU1791" s="6">
        <f t="shared" si="1230"/>
        <v>2</v>
      </c>
      <c r="AV1791" s="4" t="str">
        <f t="shared" si="1231"/>
        <v>C</v>
      </c>
      <c r="AW1791" s="4">
        <f t="shared" si="1232"/>
        <v>43</v>
      </c>
      <c r="AX1791" s="4" t="str">
        <f>_xlfn.XLOOKUP(AW1791,Sheet2!$Q$3:$Q$66,Sheet2!$R$3:$R$66,"**")</f>
        <v>**</v>
      </c>
      <c r="AY1791" s="4">
        <f t="shared" si="1233"/>
        <v>4</v>
      </c>
      <c r="AZ1791" s="16" t="str">
        <f t="shared" si="1234"/>
        <v>SKPDN</v>
      </c>
    </row>
    <row r="1792" spans="2:52" x14ac:dyDescent="0.35">
      <c r="B1792" s="3">
        <f t="shared" si="1236"/>
        <v>30</v>
      </c>
      <c r="C1792" s="1">
        <f t="shared" si="1237"/>
        <v>3646</v>
      </c>
      <c r="D1792" s="2">
        <v>10763</v>
      </c>
      <c r="E1792" s="2" t="str">
        <f>_xlfn.XLOOKUP(C1792,Sheet2!$N$3:$N$1000,Sheet2!$O$3:$O$1000,"")</f>
        <v/>
      </c>
      <c r="F1792" s="9" t="str">
        <f t="shared" si="1235"/>
        <v>ISZ E8.1</v>
      </c>
      <c r="G1792" s="4" t="str">
        <f t="shared" si="1211"/>
        <v>21</v>
      </c>
      <c r="H1792" s="4">
        <f t="shared" si="1212"/>
        <v>363</v>
      </c>
      <c r="I1792" s="6">
        <f t="shared" si="1248"/>
        <v>0</v>
      </c>
      <c r="J1792" s="6">
        <f t="shared" si="1249"/>
        <v>1</v>
      </c>
      <c r="K1792" s="6">
        <f t="shared" si="1250"/>
        <v>0</v>
      </c>
      <c r="L1792" s="6">
        <f t="shared" si="1251"/>
        <v>7</v>
      </c>
      <c r="M1792" s="6">
        <f t="shared" si="1252"/>
        <v>6</v>
      </c>
      <c r="N1792" s="6">
        <f t="shared" si="1253"/>
        <v>3</v>
      </c>
      <c r="O1792" s="13">
        <f t="shared" si="1254"/>
        <v>2</v>
      </c>
      <c r="P1792" s="4">
        <f t="shared" si="1216"/>
        <v>0</v>
      </c>
      <c r="Q1792" s="4">
        <f t="shared" si="1217"/>
        <v>2</v>
      </c>
      <c r="R1792">
        <f t="shared" si="1238"/>
        <v>363</v>
      </c>
      <c r="S1792" s="4">
        <f t="shared" si="1239"/>
        <v>1</v>
      </c>
      <c r="T1792" s="15">
        <f t="shared" si="1240"/>
        <v>0</v>
      </c>
      <c r="U1792" s="4">
        <f t="shared" si="1241"/>
        <v>0</v>
      </c>
      <c r="V1792" s="4">
        <f t="shared" si="1242"/>
        <v>2</v>
      </c>
      <c r="W1792" s="4">
        <f t="shared" si="1243"/>
        <v>1</v>
      </c>
      <c r="X1792" s="6">
        <f t="shared" si="1244"/>
        <v>3</v>
      </c>
      <c r="Y1792" s="4">
        <f t="shared" si="1245"/>
        <v>3</v>
      </c>
      <c r="Z1792" s="6">
        <f t="shared" si="1246"/>
        <v>0</v>
      </c>
      <c r="AA1792" s="18">
        <f t="shared" si="1247"/>
        <v>3</v>
      </c>
      <c r="AB1792" s="9" t="str">
        <f t="shared" si="1218"/>
        <v>E8.1</v>
      </c>
      <c r="AC1792" s="9" t="str">
        <f>_xlfn.XLOOKUP(R1792,Sheet2!$H$3:$H$258,Sheet2!$I$3:$I$258,"-----")</f>
        <v>*****</v>
      </c>
      <c r="AD1792" s="9" t="str">
        <f>_xlfn.XLOOKUP(VALUE(AE1792),Sheet2!$N$3:$N$1000,Sheet2!$O$3:$O$1000,"********")</f>
        <v>E8.1</v>
      </c>
      <c r="AE1792" t="str">
        <f t="shared" si="1213"/>
        <v>3631</v>
      </c>
      <c r="AF1792" s="9" t="str">
        <f>IF(R1792&lt;200,"+"&amp;TEXT(R1792,"0"),"-"&amp;TEXT(_xlfn.XLOOKUP(R1792,Sheet2!$K$3:$K$130,Sheet2!$L$3:$L$130,"-----"),"0"))</f>
        <v>-15</v>
      </c>
      <c r="AG1792" s="9" t="str">
        <f t="shared" si="1219"/>
        <v/>
      </c>
      <c r="AH1792" s="9" t="str">
        <f t="shared" si="1220"/>
        <v>ISZ E8.1</v>
      </c>
      <c r="AI1792" t="str">
        <f t="shared" si="1221"/>
        <v>2,E8.1</v>
      </c>
      <c r="AJ1792" s="16" t="str">
        <f t="shared" si="1222"/>
        <v>E8.1</v>
      </c>
      <c r="AK1792" t="str">
        <f t="shared" si="1223"/>
        <v>NEGCS 0,2,SNC</v>
      </c>
      <c r="AL1792" s="4" t="str">
        <f t="shared" si="1224"/>
        <v>NEG</v>
      </c>
      <c r="AM1792" s="4" t="str">
        <f t="shared" si="1225"/>
        <v>S</v>
      </c>
      <c r="AN1792" s="4" t="str">
        <f t="shared" si="1226"/>
        <v>C</v>
      </c>
      <c r="AO1792" s="4" t="str">
        <f t="shared" si="1227"/>
        <v/>
      </c>
      <c r="AP1792" s="15" t="str">
        <f t="shared" si="1228"/>
        <v>,SNC</v>
      </c>
      <c r="AQ1792" s="9" t="str">
        <f>_xlfn.XLOOKUP(D1792,Sheet2!$E$3:$E$101,Sheet2!$F$3:$F$101,"******************")</f>
        <v>******************</v>
      </c>
      <c r="AR1792" s="33" t="str">
        <f t="shared" si="1214"/>
        <v>DIAP 2,**</v>
      </c>
      <c r="AS1792" s="9" t="str">
        <f t="shared" si="1215"/>
        <v>DIAP</v>
      </c>
      <c r="AT1792" s="4">
        <f t="shared" si="1229"/>
        <v>2</v>
      </c>
      <c r="AU1792" s="6">
        <f t="shared" si="1230"/>
        <v>3</v>
      </c>
      <c r="AV1792" s="4" t="str">
        <f t="shared" si="1231"/>
        <v>P</v>
      </c>
      <c r="AW1792" s="4">
        <f t="shared" si="1232"/>
        <v>63</v>
      </c>
      <c r="AX1792" s="4" t="str">
        <f>_xlfn.XLOOKUP(AW1792,Sheet2!$Q$3:$Q$66,Sheet2!$R$3:$R$66,"**")</f>
        <v>**</v>
      </c>
      <c r="AY1792" s="4">
        <f t="shared" si="1233"/>
        <v>1</v>
      </c>
      <c r="AZ1792" s="16" t="str">
        <f t="shared" si="1234"/>
        <v>SKPDZ</v>
      </c>
    </row>
    <row r="1793" spans="1:52" x14ac:dyDescent="0.35">
      <c r="B1793" s="3">
        <f t="shared" si="1236"/>
        <v>31</v>
      </c>
      <c r="C1793" s="1">
        <f t="shared" si="1237"/>
        <v>3647</v>
      </c>
      <c r="D1793" s="2">
        <v>20762</v>
      </c>
      <c r="E1793" s="2" t="str">
        <f>_xlfn.XLOOKUP(C1793,Sheet2!$N$3:$N$1000,Sheet2!$O$3:$O$1000,"")</f>
        <v/>
      </c>
      <c r="F1793" s="9" t="str">
        <f t="shared" si="1235"/>
        <v>LDA 0,E8.1</v>
      </c>
      <c r="G1793" s="4" t="str">
        <f t="shared" si="1211"/>
        <v>41</v>
      </c>
      <c r="H1793" s="4">
        <f t="shared" si="1212"/>
        <v>362</v>
      </c>
      <c r="I1793" s="6">
        <f t="shared" si="1248"/>
        <v>0</v>
      </c>
      <c r="J1793" s="6">
        <f t="shared" si="1249"/>
        <v>2</v>
      </c>
      <c r="K1793" s="6">
        <f t="shared" si="1250"/>
        <v>0</v>
      </c>
      <c r="L1793" s="6">
        <f t="shared" si="1251"/>
        <v>7</v>
      </c>
      <c r="M1793" s="6">
        <f t="shared" si="1252"/>
        <v>6</v>
      </c>
      <c r="N1793" s="6">
        <f t="shared" si="1253"/>
        <v>2</v>
      </c>
      <c r="O1793" s="13">
        <f t="shared" si="1254"/>
        <v>4</v>
      </c>
      <c r="P1793" s="4">
        <f t="shared" si="1216"/>
        <v>1</v>
      </c>
      <c r="Q1793" s="4">
        <f t="shared" si="1217"/>
        <v>0</v>
      </c>
      <c r="R1793">
        <f t="shared" si="1238"/>
        <v>362</v>
      </c>
      <c r="S1793" s="4">
        <f t="shared" si="1239"/>
        <v>1</v>
      </c>
      <c r="T1793" s="15">
        <f t="shared" si="1240"/>
        <v>0</v>
      </c>
      <c r="U1793" s="4">
        <f t="shared" si="1241"/>
        <v>1</v>
      </c>
      <c r="V1793" s="4">
        <f t="shared" si="1242"/>
        <v>0</v>
      </c>
      <c r="W1793" s="4">
        <f t="shared" si="1243"/>
        <v>1</v>
      </c>
      <c r="X1793" s="6">
        <f t="shared" si="1244"/>
        <v>3</v>
      </c>
      <c r="Y1793" s="4">
        <f t="shared" si="1245"/>
        <v>3</v>
      </c>
      <c r="Z1793" s="6">
        <f t="shared" si="1246"/>
        <v>0</v>
      </c>
      <c r="AA1793" s="18">
        <f t="shared" si="1247"/>
        <v>2</v>
      </c>
      <c r="AB1793" s="9" t="str">
        <f t="shared" si="1218"/>
        <v>E8.1</v>
      </c>
      <c r="AC1793" s="9" t="str">
        <f>_xlfn.XLOOKUP(R1793,Sheet2!$H$3:$H$258,Sheet2!$I$3:$I$258,"-----")</f>
        <v>*****</v>
      </c>
      <c r="AD1793" s="9" t="str">
        <f>_xlfn.XLOOKUP(VALUE(AE1793),Sheet2!$N$3:$N$1000,Sheet2!$O$3:$O$1000,"********")</f>
        <v>E8.1</v>
      </c>
      <c r="AE1793" t="str">
        <f t="shared" si="1213"/>
        <v>3631</v>
      </c>
      <c r="AF1793" s="9" t="str">
        <f>IF(R1793&lt;200,"+"&amp;TEXT(R1793,"0"),"-"&amp;TEXT(_xlfn.XLOOKUP(R1793,Sheet2!$K$3:$K$130,Sheet2!$L$3:$L$130,"-----"),"0"))</f>
        <v>-16</v>
      </c>
      <c r="AG1793" s="9" t="str">
        <f t="shared" si="1219"/>
        <v/>
      </c>
      <c r="AH1793" s="9" t="str">
        <f t="shared" si="1220"/>
        <v>JMP E8.1</v>
      </c>
      <c r="AI1793" t="str">
        <f t="shared" si="1221"/>
        <v>0,E8.1</v>
      </c>
      <c r="AJ1793" s="16" t="str">
        <f t="shared" si="1222"/>
        <v>E8.1</v>
      </c>
      <c r="AK1793" t="str">
        <f t="shared" si="1223"/>
        <v>NEGCS 1,0,SZC</v>
      </c>
      <c r="AL1793" s="4" t="str">
        <f t="shared" si="1224"/>
        <v>NEG</v>
      </c>
      <c r="AM1793" s="4" t="str">
        <f t="shared" si="1225"/>
        <v>S</v>
      </c>
      <c r="AN1793" s="4" t="str">
        <f t="shared" si="1226"/>
        <v>C</v>
      </c>
      <c r="AO1793" s="4" t="str">
        <f t="shared" si="1227"/>
        <v/>
      </c>
      <c r="AP1793" s="15" t="str">
        <f t="shared" si="1228"/>
        <v>,SZC</v>
      </c>
      <c r="AQ1793" s="9" t="str">
        <f>_xlfn.XLOOKUP(D1793,Sheet2!$E$3:$E$101,Sheet2!$F$3:$F$101,"******************")</f>
        <v>******************</v>
      </c>
      <c r="AR1793" s="33" t="str">
        <f t="shared" si="1214"/>
        <v>DIAP 0,**</v>
      </c>
      <c r="AS1793" s="9" t="str">
        <f t="shared" si="1215"/>
        <v>DIAP</v>
      </c>
      <c r="AT1793" s="4">
        <f t="shared" si="1229"/>
        <v>0</v>
      </c>
      <c r="AU1793" s="6">
        <f t="shared" si="1230"/>
        <v>3</v>
      </c>
      <c r="AV1793" s="4" t="str">
        <f t="shared" si="1231"/>
        <v>P</v>
      </c>
      <c r="AW1793" s="4">
        <f t="shared" si="1232"/>
        <v>62</v>
      </c>
      <c r="AX1793" s="4" t="str">
        <f>_xlfn.XLOOKUP(AW1793,Sheet2!$Q$3:$Q$66,Sheet2!$R$3:$R$66,"**")</f>
        <v>**</v>
      </c>
      <c r="AY1793" s="4">
        <f t="shared" si="1233"/>
        <v>1</v>
      </c>
      <c r="AZ1793" s="16" t="str">
        <f t="shared" si="1234"/>
        <v>SKPDZ</v>
      </c>
    </row>
    <row r="1794" spans="1:52" x14ac:dyDescent="0.35">
      <c r="B1794" s="3">
        <f t="shared" si="1236"/>
        <v>32</v>
      </c>
      <c r="C1794" s="1">
        <f t="shared" si="1237"/>
        <v>3650</v>
      </c>
      <c r="D1794" s="2">
        <v>24207</v>
      </c>
      <c r="E1794" s="2" t="str">
        <f>_xlfn.XLOOKUP(C1794,Sheet2!$N$3:$N$1000,Sheet2!$O$3:$O$1000,"")</f>
        <v/>
      </c>
      <c r="F1794" s="9" t="str">
        <f t="shared" si="1235"/>
        <v>LDA 1,C312</v>
      </c>
      <c r="G1794" s="4" t="str">
        <f t="shared" si="1211"/>
        <v>50</v>
      </c>
      <c r="H1794" s="4">
        <f t="shared" si="1212"/>
        <v>207</v>
      </c>
      <c r="I1794" s="6">
        <f t="shared" si="1248"/>
        <v>0</v>
      </c>
      <c r="J1794" s="6">
        <f t="shared" si="1249"/>
        <v>2</v>
      </c>
      <c r="K1794" s="6">
        <f t="shared" si="1250"/>
        <v>4</v>
      </c>
      <c r="L1794" s="6">
        <f t="shared" si="1251"/>
        <v>2</v>
      </c>
      <c r="M1794" s="6">
        <f t="shared" si="1252"/>
        <v>0</v>
      </c>
      <c r="N1794" s="6">
        <f t="shared" si="1253"/>
        <v>7</v>
      </c>
      <c r="O1794" s="13">
        <f t="shared" si="1254"/>
        <v>5</v>
      </c>
      <c r="P1794" s="4">
        <f t="shared" si="1216"/>
        <v>1</v>
      </c>
      <c r="Q1794" s="4">
        <f t="shared" si="1217"/>
        <v>1</v>
      </c>
      <c r="R1794">
        <f t="shared" si="1238"/>
        <v>207</v>
      </c>
      <c r="S1794" s="4">
        <f t="shared" si="1239"/>
        <v>0</v>
      </c>
      <c r="T1794" s="15">
        <f t="shared" si="1240"/>
        <v>0</v>
      </c>
      <c r="U1794" s="4">
        <f t="shared" si="1241"/>
        <v>1</v>
      </c>
      <c r="V1794" s="4">
        <f t="shared" si="1242"/>
        <v>1</v>
      </c>
      <c r="W1794" s="4">
        <f t="shared" si="1243"/>
        <v>0</v>
      </c>
      <c r="X1794" s="6">
        <f t="shared" si="1244"/>
        <v>2</v>
      </c>
      <c r="Y1794" s="4">
        <f t="shared" si="1245"/>
        <v>0</v>
      </c>
      <c r="Z1794" s="6">
        <f t="shared" si="1246"/>
        <v>0</v>
      </c>
      <c r="AA1794" s="18">
        <f t="shared" si="1247"/>
        <v>7</v>
      </c>
      <c r="AB1794" s="9" t="str">
        <f t="shared" si="1218"/>
        <v>C312</v>
      </c>
      <c r="AC1794" s="9" t="str">
        <f>_xlfn.XLOOKUP(R1794,Sheet2!$H$3:$H$258,Sheet2!$I$3:$I$258,"-----")</f>
        <v>C312</v>
      </c>
      <c r="AD1794" s="9" t="str">
        <f>_xlfn.XLOOKUP(VALUE(AE1794),Sheet2!$N$3:$N$1000,Sheet2!$O$3:$O$1000,"********")</f>
        <v>********</v>
      </c>
      <c r="AE1794" t="str">
        <f t="shared" si="1213"/>
        <v>3457</v>
      </c>
      <c r="AF1794" s="9" t="str">
        <f>IF(R1794&lt;200,"+"&amp;TEXT(R1794,"0"),"-"&amp;TEXT(_xlfn.XLOOKUP(R1794,Sheet2!$K$3:$K$130,Sheet2!$L$3:$L$130,"-----"),"0"))</f>
        <v>-171</v>
      </c>
      <c r="AG1794" s="9" t="str">
        <f t="shared" si="1219"/>
        <v/>
      </c>
      <c r="AH1794" s="9" t="str">
        <f t="shared" si="1220"/>
        <v>JSR C312</v>
      </c>
      <c r="AI1794" t="str">
        <f t="shared" si="1221"/>
        <v>1,C312</v>
      </c>
      <c r="AJ1794" s="16" t="str">
        <f t="shared" si="1222"/>
        <v>C312</v>
      </c>
      <c r="AK1794" t="str">
        <f t="shared" si="1223"/>
        <v>COMR 1,1,SBN</v>
      </c>
      <c r="AL1794" s="4" t="str">
        <f t="shared" si="1224"/>
        <v>COM</v>
      </c>
      <c r="AM1794" s="4" t="str">
        <f t="shared" si="1225"/>
        <v>R</v>
      </c>
      <c r="AN1794" s="4" t="str">
        <f t="shared" si="1226"/>
        <v/>
      </c>
      <c r="AO1794" s="4" t="str">
        <f t="shared" si="1227"/>
        <v/>
      </c>
      <c r="AP1794" s="15" t="str">
        <f t="shared" si="1228"/>
        <v>,SBN</v>
      </c>
      <c r="AQ1794" s="9" t="str">
        <f>_xlfn.XLOOKUP(D1794,Sheet2!$E$3:$E$101,Sheet2!$F$3:$F$101,"******************")</f>
        <v>******************</v>
      </c>
      <c r="AR1794" s="33" t="str">
        <f t="shared" si="1214"/>
        <v>NIOC MCAR</v>
      </c>
      <c r="AS1794" s="9" t="str">
        <f t="shared" si="1215"/>
        <v>DOCC</v>
      </c>
      <c r="AT1794" s="4">
        <f t="shared" si="1229"/>
        <v>1</v>
      </c>
      <c r="AU1794" s="6">
        <f t="shared" si="1230"/>
        <v>2</v>
      </c>
      <c r="AV1794" s="4" t="str">
        <f t="shared" si="1231"/>
        <v>C</v>
      </c>
      <c r="AW1794" s="4">
        <f t="shared" si="1232"/>
        <v>7</v>
      </c>
      <c r="AX1794" s="4" t="str">
        <f>_xlfn.XLOOKUP(AW1794,Sheet2!$Q$3:$Q$66,Sheet2!$R$3:$R$66,"**")</f>
        <v>MCAR</v>
      </c>
      <c r="AY1794" s="4">
        <f t="shared" si="1233"/>
        <v>0</v>
      </c>
      <c r="AZ1794" s="16" t="str">
        <f t="shared" si="1234"/>
        <v>SKPDN</v>
      </c>
    </row>
    <row r="1795" spans="1:52" x14ac:dyDescent="0.35">
      <c r="B1795" s="3">
        <f t="shared" si="1236"/>
        <v>33</v>
      </c>
      <c r="C1795" s="1">
        <f t="shared" si="1237"/>
        <v>3651</v>
      </c>
      <c r="D1795" s="2">
        <v>122427</v>
      </c>
      <c r="E1795" s="2" t="str">
        <f>_xlfn.XLOOKUP(C1795,Sheet2!$N$3:$N$1000,Sheet2!$O$3:$O$1000,"")</f>
        <v/>
      </c>
      <c r="F1795" s="9" t="str">
        <f t="shared" si="1235"/>
        <v>SUBZ 1,0,SBN</v>
      </c>
      <c r="G1795" s="4" t="str">
        <f t="shared" ref="G1795:G1858" si="1255">DEC2OCT((2*(OCT2DEC(I1795*100)+OCT2DEC(J1795*10)+K1795))+INT(L1795/4))</f>
        <v>245</v>
      </c>
      <c r="H1795" s="4">
        <f t="shared" ref="H1795:H1858" si="1256">(MOD(L1795,4)*100)+(M1795*10)+N1795</f>
        <v>27</v>
      </c>
      <c r="I1795" s="6">
        <f t="shared" si="1248"/>
        <v>1</v>
      </c>
      <c r="J1795" s="6">
        <f t="shared" si="1249"/>
        <v>2</v>
      </c>
      <c r="K1795" s="6">
        <f t="shared" si="1250"/>
        <v>2</v>
      </c>
      <c r="L1795" s="6">
        <f t="shared" si="1251"/>
        <v>4</v>
      </c>
      <c r="M1795" s="6">
        <f t="shared" si="1252"/>
        <v>2</v>
      </c>
      <c r="N1795" s="6">
        <f t="shared" si="1253"/>
        <v>7</v>
      </c>
      <c r="O1795" s="13">
        <f t="shared" si="1254"/>
        <v>20</v>
      </c>
      <c r="P1795" s="4">
        <f t="shared" si="1216"/>
        <v>5</v>
      </c>
      <c r="Q1795" s="4">
        <f t="shared" si="1217"/>
        <v>0</v>
      </c>
      <c r="R1795">
        <f t="shared" si="1238"/>
        <v>27</v>
      </c>
      <c r="S1795" s="4">
        <f t="shared" si="1239"/>
        <v>1</v>
      </c>
      <c r="T1795" s="15">
        <f t="shared" si="1240"/>
        <v>1</v>
      </c>
      <c r="U1795" s="4">
        <f t="shared" si="1241"/>
        <v>1</v>
      </c>
      <c r="V1795" s="4">
        <f t="shared" si="1242"/>
        <v>0</v>
      </c>
      <c r="W1795" s="4">
        <f t="shared" si="1243"/>
        <v>5</v>
      </c>
      <c r="X1795" s="6">
        <f t="shared" si="1244"/>
        <v>0</v>
      </c>
      <c r="Y1795" s="4">
        <f t="shared" si="1245"/>
        <v>1</v>
      </c>
      <c r="Z1795" s="6">
        <f t="shared" si="1246"/>
        <v>0</v>
      </c>
      <c r="AA1795" s="18">
        <f t="shared" si="1247"/>
        <v>7</v>
      </c>
      <c r="AB1795" s="9" t="str">
        <f t="shared" si="1218"/>
        <v>+27</v>
      </c>
      <c r="AC1795" s="9" t="str">
        <f>_xlfn.XLOOKUP(R1795,Sheet2!$H$3:$H$258,Sheet2!$I$3:$I$258,"-----")</f>
        <v>*****</v>
      </c>
      <c r="AD1795" s="9" t="str">
        <f>_xlfn.XLOOKUP(VALUE(AE1795),Sheet2!$N$3:$N$1000,Sheet2!$O$3:$O$1000,"********")</f>
        <v>********</v>
      </c>
      <c r="AE1795" t="str">
        <f t="shared" ref="AE1795:AE1858" si="1257">IF(VALUE(AF1795)&lt;0,DEC2OCT(OCT2DEC(VALUE(C1795))-OCT2DEC(-VALUE(AF1795))),DEC2OCT(OCT2DEC(VALUE(C1795))+OCT2DEC(VALUE(AF1795))))</f>
        <v>3700</v>
      </c>
      <c r="AF1795" s="9" t="str">
        <f>IF(R1795&lt;200,"+"&amp;TEXT(R1795,"0"),"-"&amp;TEXT(_xlfn.XLOOKUP(R1795,Sheet2!$K$3:$K$130,Sheet2!$L$3:$L$130,"-----"),"0"))</f>
        <v>+27</v>
      </c>
      <c r="AG1795" s="9" t="str">
        <f t="shared" si="1219"/>
        <v>@</v>
      </c>
      <c r="AH1795" s="9" t="str">
        <f t="shared" si="1220"/>
        <v>JMP @+27</v>
      </c>
      <c r="AI1795" t="str">
        <f t="shared" si="1221"/>
        <v>0,@+27</v>
      </c>
      <c r="AJ1795" s="16" t="str">
        <f t="shared" si="1222"/>
        <v>@+27</v>
      </c>
      <c r="AK1795" t="str">
        <f t="shared" si="1223"/>
        <v>SUBZ 1,0,SBN</v>
      </c>
      <c r="AL1795" s="4" t="str">
        <f t="shared" si="1224"/>
        <v>SUB</v>
      </c>
      <c r="AM1795" s="4" t="str">
        <f t="shared" si="1225"/>
        <v/>
      </c>
      <c r="AN1795" s="4" t="str">
        <f t="shared" si="1226"/>
        <v>Z</v>
      </c>
      <c r="AO1795" s="4" t="str">
        <f t="shared" si="1227"/>
        <v/>
      </c>
      <c r="AP1795" s="15" t="str">
        <f t="shared" si="1228"/>
        <v>,SBN</v>
      </c>
      <c r="AQ1795" s="9" t="str">
        <f>_xlfn.XLOOKUP(D1795,Sheet2!$E$3:$E$101,Sheet2!$F$3:$F$101,"******************")</f>
        <v>******************</v>
      </c>
      <c r="AR1795" s="33" t="str">
        <f t="shared" ref="AR1795:AR1858" si="1258">IF(AY1795=0,"NIO"&amp;AV1795&amp;" "&amp;AX1795,IF(AY1795=7,AZ1795&amp;" "&amp;AX1795,AS1795&amp;" "&amp;TEXT(AT1795,"0")&amp;","&amp;AX1795))</f>
        <v>DIC 0,**</v>
      </c>
      <c r="AS1795" s="9" t="str">
        <f t="shared" ref="AS1795:AS1858" si="1259">IF(AY1795=1,"DIA"&amp;AV1795,IF(AY1795=2,"DOA"&amp;AV1795,IF(AY1795=3,"DIB"&amp;AV1795,IF(AY1795=4,"DOB"&amp;AV1795,IF(AY1795=5,"DIC"&amp;AV1795,"DOC"&amp;AV1795)))))</f>
        <v>DIC</v>
      </c>
      <c r="AT1795" s="4">
        <f t="shared" si="1229"/>
        <v>0</v>
      </c>
      <c r="AU1795" s="6">
        <f t="shared" si="1230"/>
        <v>0</v>
      </c>
      <c r="AV1795" s="4" t="str">
        <f t="shared" si="1231"/>
        <v/>
      </c>
      <c r="AW1795" s="4">
        <f t="shared" si="1232"/>
        <v>27</v>
      </c>
      <c r="AX1795" s="4" t="str">
        <f>_xlfn.XLOOKUP(AW1795,Sheet2!$Q$3:$Q$66,Sheet2!$R$3:$R$66,"**")</f>
        <v>**</v>
      </c>
      <c r="AY1795" s="4">
        <f t="shared" si="1233"/>
        <v>5</v>
      </c>
      <c r="AZ1795" s="16" t="str">
        <f t="shared" si="1234"/>
        <v>SKPBN</v>
      </c>
    </row>
    <row r="1796" spans="1:52" x14ac:dyDescent="0.35">
      <c r="B1796" s="3">
        <f t="shared" si="1236"/>
        <v>34</v>
      </c>
      <c r="C1796" s="1">
        <f t="shared" si="1237"/>
        <v>3652</v>
      </c>
      <c r="D1796" s="2">
        <v>755</v>
      </c>
      <c r="E1796" s="2" t="str">
        <f>_xlfn.XLOOKUP(C1796,Sheet2!$N$3:$N$1000,Sheet2!$O$3:$O$1000,"")</f>
        <v/>
      </c>
      <c r="F1796" s="9" t="str">
        <f t="shared" si="1235"/>
        <v>JMP E8</v>
      </c>
      <c r="G1796" s="4" t="str">
        <f t="shared" si="1255"/>
        <v>1</v>
      </c>
      <c r="H1796" s="4">
        <f t="shared" si="1256"/>
        <v>355</v>
      </c>
      <c r="I1796" s="6">
        <f t="shared" si="1248"/>
        <v>0</v>
      </c>
      <c r="J1796" s="6">
        <f t="shared" si="1249"/>
        <v>0</v>
      </c>
      <c r="K1796" s="6">
        <f t="shared" si="1250"/>
        <v>0</v>
      </c>
      <c r="L1796" s="6">
        <f t="shared" si="1251"/>
        <v>7</v>
      </c>
      <c r="M1796" s="6">
        <f t="shared" si="1252"/>
        <v>5</v>
      </c>
      <c r="N1796" s="6">
        <f t="shared" si="1253"/>
        <v>5</v>
      </c>
      <c r="O1796" s="13">
        <f t="shared" si="1254"/>
        <v>0</v>
      </c>
      <c r="P1796" s="4">
        <f t="shared" ref="P1796:P1859" si="1260">(I1796*4)+INT(J1796/2)</f>
        <v>0</v>
      </c>
      <c r="Q1796" s="4">
        <f t="shared" ref="Q1796:Q1859" si="1261">V1796</f>
        <v>0</v>
      </c>
      <c r="R1796">
        <f t="shared" si="1238"/>
        <v>355</v>
      </c>
      <c r="S1796" s="4">
        <f t="shared" si="1239"/>
        <v>1</v>
      </c>
      <c r="T1796" s="15">
        <f t="shared" si="1240"/>
        <v>0</v>
      </c>
      <c r="U1796" s="4">
        <f t="shared" si="1241"/>
        <v>0</v>
      </c>
      <c r="V1796" s="4">
        <f t="shared" si="1242"/>
        <v>0</v>
      </c>
      <c r="W1796" s="4">
        <f t="shared" si="1243"/>
        <v>1</v>
      </c>
      <c r="X1796" s="6">
        <f t="shared" si="1244"/>
        <v>3</v>
      </c>
      <c r="Y1796" s="4">
        <f t="shared" si="1245"/>
        <v>2</v>
      </c>
      <c r="Z1796" s="6">
        <f t="shared" si="1246"/>
        <v>1</v>
      </c>
      <c r="AA1796" s="18">
        <f t="shared" si="1247"/>
        <v>5</v>
      </c>
      <c r="AB1796" s="9" t="str">
        <f t="shared" ref="AB1796:AB1859" si="1262">IF(S1796=0,AC1796,IF(S1796=1,IF(AD1796="********",AF1796,AD1796),AF1796&amp;","&amp;TEXT(S1796,"0")))</f>
        <v>E8</v>
      </c>
      <c r="AC1796" s="9" t="str">
        <f>_xlfn.XLOOKUP(R1796,Sheet2!$H$3:$H$258,Sheet2!$I$3:$I$258,"-----")</f>
        <v>*****</v>
      </c>
      <c r="AD1796" s="9" t="str">
        <f>_xlfn.XLOOKUP(VALUE(AE1796),Sheet2!$N$3:$N$1000,Sheet2!$O$3:$O$1000,"********")</f>
        <v>E8</v>
      </c>
      <c r="AE1796" t="str">
        <f t="shared" si="1257"/>
        <v>3627</v>
      </c>
      <c r="AF1796" s="9" t="str">
        <f>IF(R1796&lt;200,"+"&amp;TEXT(R1796,"0"),"-"&amp;TEXT(_xlfn.XLOOKUP(R1796,Sheet2!$K$3:$K$130,Sheet2!$L$3:$L$130,"-----"),"0"))</f>
        <v>-23</v>
      </c>
      <c r="AG1796" s="9" t="str">
        <f t="shared" ref="AG1796:AG1859" si="1263">IF(T1796=1,"@","")</f>
        <v/>
      </c>
      <c r="AH1796" s="9" t="str">
        <f t="shared" ref="AH1796:AH1859" si="1264">IF(Q1796=0,"JMP "&amp;AJ1796, IF(Q1796=1,"JSR "&amp;AJ1796,IF(Q1796=2,"ISZ "&amp;AJ1796,"DSZ "&amp;AJ1796)))</f>
        <v>JMP E8</v>
      </c>
      <c r="AI1796" t="str">
        <f t="shared" ref="AI1796:AI1859" si="1265">TEXT(Q1796,"0")&amp;","&amp;AG1796&amp;AB1796</f>
        <v>0,E8</v>
      </c>
      <c r="AJ1796" s="16" t="str">
        <f t="shared" ref="AJ1796:AJ1859" si="1266">AG1796&amp;AB1796</f>
        <v>E8</v>
      </c>
      <c r="AK1796" t="str">
        <f t="shared" ref="AK1796:AK1859" si="1267">AL1796&amp;AN1796&amp;AM1796&amp;AO1796&amp;" "&amp;TEXT(U1796,"0")&amp;","&amp;TEXT(V1796,"0")&amp;AP1796</f>
        <v>NEGOS# 0,0,SNR</v>
      </c>
      <c r="AL1796" s="4" t="str">
        <f t="shared" ref="AL1796:AL1859" si="1268">IF(W1796=0,"COM",IF(W1796=1,"NEG",IF(W1796=2,"MOV",IF(W1796=3,"INC",IF(W1796=4,"ADC",IF(W1796=5,"SUB",IF(W1796=6,"ADD","AND")))))))</f>
        <v>NEG</v>
      </c>
      <c r="AM1796" s="4" t="str">
        <f t="shared" ref="AM1796:AM1859" si="1269">IF(X1796=0,"",IF(X1796=1,"L",IF(X1796=2,"R","S")))</f>
        <v>S</v>
      </c>
      <c r="AN1796" s="4" t="str">
        <f t="shared" ref="AN1796:AN1859" si="1270">IF(Y1796=0,"",IF(Y1796=1,"Z",IF(Y1796=2,"O","C")))</f>
        <v>O</v>
      </c>
      <c r="AO1796" s="4" t="str">
        <f t="shared" ref="AO1796:AO1859" si="1271">IF(Z1796=1,"#","")</f>
        <v>#</v>
      </c>
      <c r="AP1796" s="15" t="str">
        <f t="shared" ref="AP1796:AP1859" si="1272">IF(AA1796=0,"",IF(AA1796=1,",SKP",IF(AA1796=2,",SZC",IF(AA1796=3,",SNC",IF(AA1796=4,",SZR",IF(AA1796=5,",SNR",IF(AA1796=6,",SEZ",",SBN")))))))</f>
        <v>,SNR</v>
      </c>
      <c r="AQ1796" s="9" t="str">
        <f>_xlfn.XLOOKUP(D1796,Sheet2!$E$3:$E$101,Sheet2!$F$3:$F$101,"******************")</f>
        <v>******************</v>
      </c>
      <c r="AR1796" s="33" t="str">
        <f t="shared" si="1258"/>
        <v>DIAP 0,**</v>
      </c>
      <c r="AS1796" s="9" t="str">
        <f t="shared" si="1259"/>
        <v>DIAP</v>
      </c>
      <c r="AT1796" s="4">
        <f t="shared" ref="AT1796:AT1859" si="1273">V1796</f>
        <v>0</v>
      </c>
      <c r="AU1796" s="6">
        <f t="shared" ref="AU1796:AU1859" si="1274">X1796</f>
        <v>3</v>
      </c>
      <c r="AV1796" s="4" t="str">
        <f t="shared" ref="AV1796:AV1859" si="1275">IF(AU1796=0,"",IF(AU1796=1,"S",IF(AU1796=2,"C","P")))</f>
        <v>P</v>
      </c>
      <c r="AW1796" s="4">
        <f t="shared" ref="AW1796:AW1859" si="1276">M1796*10+N1796</f>
        <v>55</v>
      </c>
      <c r="AX1796" s="4" t="str">
        <f>_xlfn.XLOOKUP(AW1796,Sheet2!$Q$3:$Q$66,Sheet2!$R$3:$R$66,"**")</f>
        <v>**</v>
      </c>
      <c r="AY1796" s="4">
        <f t="shared" ref="AY1796:AY1859" si="1277">W1796</f>
        <v>1</v>
      </c>
      <c r="AZ1796" s="16" t="str">
        <f t="shared" ref="AZ1796:AZ1859" si="1278">IF(AU1796=0,"SKPBN",IF(AU1796=1,"SKPBZ",IF(AU1796=2,"SKPDN","SKPDZ")))</f>
        <v>SKPDZ</v>
      </c>
    </row>
    <row r="1797" spans="1:52" x14ac:dyDescent="0.35">
      <c r="A1797" s="5" t="s">
        <v>80</v>
      </c>
      <c r="B1797" s="3">
        <v>2</v>
      </c>
      <c r="C1797" s="1">
        <f t="shared" si="1237"/>
        <v>3653</v>
      </c>
      <c r="D1797" s="2">
        <v>20207</v>
      </c>
      <c r="E1797" s="2" t="str">
        <f>_xlfn.XLOOKUP(C1797,Sheet2!$N$3:$N$1000,Sheet2!$O$3:$O$1000,"")</f>
        <v/>
      </c>
      <c r="F1797" s="9" t="str">
        <f t="shared" si="1235"/>
        <v>LDA 0,C312</v>
      </c>
      <c r="G1797" s="4" t="str">
        <f t="shared" si="1255"/>
        <v>40</v>
      </c>
      <c r="H1797" s="4">
        <f t="shared" si="1256"/>
        <v>207</v>
      </c>
      <c r="I1797" s="6">
        <f t="shared" si="1248"/>
        <v>0</v>
      </c>
      <c r="J1797" s="6">
        <f t="shared" si="1249"/>
        <v>2</v>
      </c>
      <c r="K1797" s="6">
        <f t="shared" si="1250"/>
        <v>0</v>
      </c>
      <c r="L1797" s="6">
        <f t="shared" si="1251"/>
        <v>2</v>
      </c>
      <c r="M1797" s="6">
        <f t="shared" si="1252"/>
        <v>0</v>
      </c>
      <c r="N1797" s="6">
        <f t="shared" si="1253"/>
        <v>7</v>
      </c>
      <c r="O1797" s="13">
        <f t="shared" si="1254"/>
        <v>4</v>
      </c>
      <c r="P1797" s="4">
        <f t="shared" si="1260"/>
        <v>1</v>
      </c>
      <c r="Q1797" s="4">
        <f t="shared" si="1261"/>
        <v>0</v>
      </c>
      <c r="R1797">
        <f t="shared" si="1238"/>
        <v>207</v>
      </c>
      <c r="S1797" s="4">
        <f t="shared" si="1239"/>
        <v>0</v>
      </c>
      <c r="T1797" s="15">
        <f t="shared" si="1240"/>
        <v>0</v>
      </c>
      <c r="U1797" s="4">
        <f t="shared" si="1241"/>
        <v>1</v>
      </c>
      <c r="V1797" s="4">
        <f t="shared" si="1242"/>
        <v>0</v>
      </c>
      <c r="W1797" s="4">
        <f t="shared" si="1243"/>
        <v>0</v>
      </c>
      <c r="X1797" s="6">
        <f t="shared" si="1244"/>
        <v>2</v>
      </c>
      <c r="Y1797" s="4">
        <f t="shared" si="1245"/>
        <v>0</v>
      </c>
      <c r="Z1797" s="6">
        <f t="shared" si="1246"/>
        <v>0</v>
      </c>
      <c r="AA1797" s="18">
        <f t="shared" si="1247"/>
        <v>7</v>
      </c>
      <c r="AB1797" s="9" t="str">
        <f t="shared" si="1262"/>
        <v>C312</v>
      </c>
      <c r="AC1797" s="9" t="str">
        <f>_xlfn.XLOOKUP(R1797,Sheet2!$H$3:$H$258,Sheet2!$I$3:$I$258,"-----")</f>
        <v>C312</v>
      </c>
      <c r="AD1797" s="9" t="str">
        <f>_xlfn.XLOOKUP(VALUE(AE1797),Sheet2!$N$3:$N$1000,Sheet2!$O$3:$O$1000,"********")</f>
        <v>********</v>
      </c>
      <c r="AE1797" t="str">
        <f t="shared" si="1257"/>
        <v>3462</v>
      </c>
      <c r="AF1797" s="9" t="str">
        <f>IF(R1797&lt;200,"+"&amp;TEXT(R1797,"0"),"-"&amp;TEXT(_xlfn.XLOOKUP(R1797,Sheet2!$K$3:$K$130,Sheet2!$L$3:$L$130,"-----"),"0"))</f>
        <v>-171</v>
      </c>
      <c r="AG1797" s="9" t="str">
        <f t="shared" si="1263"/>
        <v/>
      </c>
      <c r="AH1797" s="9" t="str">
        <f t="shared" si="1264"/>
        <v>JMP C312</v>
      </c>
      <c r="AI1797" t="str">
        <f t="shared" si="1265"/>
        <v>0,C312</v>
      </c>
      <c r="AJ1797" s="16" t="str">
        <f t="shared" si="1266"/>
        <v>C312</v>
      </c>
      <c r="AK1797" t="str">
        <f t="shared" si="1267"/>
        <v>COMR 1,0,SBN</v>
      </c>
      <c r="AL1797" s="4" t="str">
        <f t="shared" si="1268"/>
        <v>COM</v>
      </c>
      <c r="AM1797" s="4" t="str">
        <f t="shared" si="1269"/>
        <v>R</v>
      </c>
      <c r="AN1797" s="4" t="str">
        <f t="shared" si="1270"/>
        <v/>
      </c>
      <c r="AO1797" s="4" t="str">
        <f t="shared" si="1271"/>
        <v/>
      </c>
      <c r="AP1797" s="15" t="str">
        <f t="shared" si="1272"/>
        <v>,SBN</v>
      </c>
      <c r="AQ1797" s="9" t="str">
        <f>_xlfn.XLOOKUP(D1797,Sheet2!$E$3:$E$101,Sheet2!$F$3:$F$101,"******************")</f>
        <v>******************</v>
      </c>
      <c r="AR1797" s="33" t="str">
        <f t="shared" si="1258"/>
        <v>NIOC MCAR</v>
      </c>
      <c r="AS1797" s="9" t="str">
        <f t="shared" si="1259"/>
        <v>DOCC</v>
      </c>
      <c r="AT1797" s="4">
        <f t="shared" si="1273"/>
        <v>0</v>
      </c>
      <c r="AU1797" s="6">
        <f t="shared" si="1274"/>
        <v>2</v>
      </c>
      <c r="AV1797" s="4" t="str">
        <f t="shared" si="1275"/>
        <v>C</v>
      </c>
      <c r="AW1797" s="4">
        <f t="shared" si="1276"/>
        <v>7</v>
      </c>
      <c r="AX1797" s="4" t="str">
        <f>_xlfn.XLOOKUP(AW1797,Sheet2!$Q$3:$Q$66,Sheet2!$R$3:$R$66,"**")</f>
        <v>MCAR</v>
      </c>
      <c r="AY1797" s="4">
        <f t="shared" si="1277"/>
        <v>0</v>
      </c>
      <c r="AZ1797" s="16" t="str">
        <f t="shared" si="1278"/>
        <v>SKPDN</v>
      </c>
    </row>
    <row r="1798" spans="1:52" x14ac:dyDescent="0.35">
      <c r="B1798" s="3">
        <f t="shared" si="1236"/>
        <v>3</v>
      </c>
      <c r="C1798" s="1">
        <f t="shared" si="1237"/>
        <v>3654</v>
      </c>
      <c r="D1798" s="2">
        <v>40403</v>
      </c>
      <c r="E1798" s="2" t="str">
        <f>_xlfn.XLOOKUP(C1798,Sheet2!$N$3:$N$1000,Sheet2!$O$3:$O$1000,"")</f>
        <v/>
      </c>
      <c r="F1798" s="9" t="str">
        <f t="shared" si="1235"/>
        <v>STA 0,E9.1</v>
      </c>
      <c r="G1798" s="4" t="str">
        <f t="shared" si="1255"/>
        <v>101</v>
      </c>
      <c r="H1798" s="4">
        <f t="shared" si="1256"/>
        <v>3</v>
      </c>
      <c r="I1798" s="6">
        <f t="shared" si="1248"/>
        <v>0</v>
      </c>
      <c r="J1798" s="6">
        <f t="shared" si="1249"/>
        <v>4</v>
      </c>
      <c r="K1798" s="6">
        <f t="shared" si="1250"/>
        <v>0</v>
      </c>
      <c r="L1798" s="6">
        <f t="shared" si="1251"/>
        <v>4</v>
      </c>
      <c r="M1798" s="6">
        <f t="shared" si="1252"/>
        <v>0</v>
      </c>
      <c r="N1798" s="6">
        <f t="shared" si="1253"/>
        <v>3</v>
      </c>
      <c r="O1798" s="13">
        <f t="shared" si="1254"/>
        <v>8</v>
      </c>
      <c r="P1798" s="4">
        <f t="shared" si="1260"/>
        <v>2</v>
      </c>
      <c r="Q1798" s="4">
        <f t="shared" si="1261"/>
        <v>0</v>
      </c>
      <c r="R1798">
        <f t="shared" si="1238"/>
        <v>3</v>
      </c>
      <c r="S1798" s="4">
        <f t="shared" si="1239"/>
        <v>1</v>
      </c>
      <c r="T1798" s="15">
        <f t="shared" si="1240"/>
        <v>0</v>
      </c>
      <c r="U1798" s="4">
        <f t="shared" si="1241"/>
        <v>2</v>
      </c>
      <c r="V1798" s="4">
        <f t="shared" si="1242"/>
        <v>0</v>
      </c>
      <c r="W1798" s="4">
        <f t="shared" si="1243"/>
        <v>1</v>
      </c>
      <c r="X1798" s="6">
        <f t="shared" si="1244"/>
        <v>0</v>
      </c>
      <c r="Y1798" s="4">
        <f t="shared" si="1245"/>
        <v>0</v>
      </c>
      <c r="Z1798" s="6">
        <f t="shared" si="1246"/>
        <v>0</v>
      </c>
      <c r="AA1798" s="18">
        <f t="shared" si="1247"/>
        <v>3</v>
      </c>
      <c r="AB1798" s="9" t="str">
        <f t="shared" si="1262"/>
        <v>E9.1</v>
      </c>
      <c r="AC1798" s="9" t="str">
        <f>_xlfn.XLOOKUP(R1798,Sheet2!$H$3:$H$258,Sheet2!$I$3:$I$258,"-----")</f>
        <v>*****</v>
      </c>
      <c r="AD1798" s="9" t="str">
        <f>_xlfn.XLOOKUP(VALUE(AE1798),Sheet2!$N$3:$N$1000,Sheet2!$O$3:$O$1000,"********")</f>
        <v>E9.1</v>
      </c>
      <c r="AE1798" t="str">
        <f t="shared" si="1257"/>
        <v>3657</v>
      </c>
      <c r="AF1798" s="9" t="str">
        <f>IF(R1798&lt;200,"+"&amp;TEXT(R1798,"0"),"-"&amp;TEXT(_xlfn.XLOOKUP(R1798,Sheet2!$K$3:$K$130,Sheet2!$L$3:$L$130,"-----"),"0"))</f>
        <v>+3</v>
      </c>
      <c r="AG1798" s="9" t="str">
        <f t="shared" si="1263"/>
        <v/>
      </c>
      <c r="AH1798" s="9" t="str">
        <f t="shared" si="1264"/>
        <v>JMP E9.1</v>
      </c>
      <c r="AI1798" t="str">
        <f t="shared" si="1265"/>
        <v>0,E9.1</v>
      </c>
      <c r="AJ1798" s="16" t="str">
        <f t="shared" si="1266"/>
        <v>E9.1</v>
      </c>
      <c r="AK1798" t="str">
        <f t="shared" si="1267"/>
        <v>NEG 2,0,SNC</v>
      </c>
      <c r="AL1798" s="4" t="str">
        <f t="shared" si="1268"/>
        <v>NEG</v>
      </c>
      <c r="AM1798" s="4" t="str">
        <f t="shared" si="1269"/>
        <v/>
      </c>
      <c r="AN1798" s="4" t="str">
        <f t="shared" si="1270"/>
        <v/>
      </c>
      <c r="AO1798" s="4" t="str">
        <f t="shared" si="1271"/>
        <v/>
      </c>
      <c r="AP1798" s="15" t="str">
        <f t="shared" si="1272"/>
        <v>,SNC</v>
      </c>
      <c r="AQ1798" s="9" t="str">
        <f>_xlfn.XLOOKUP(D1798,Sheet2!$E$3:$E$101,Sheet2!$F$3:$F$101,"******************")</f>
        <v>******************</v>
      </c>
      <c r="AR1798" s="33" t="str">
        <f t="shared" si="1258"/>
        <v>DIA 0,MAP1</v>
      </c>
      <c r="AS1798" s="9" t="str">
        <f t="shared" si="1259"/>
        <v>DIA</v>
      </c>
      <c r="AT1798" s="4">
        <f t="shared" si="1273"/>
        <v>0</v>
      </c>
      <c r="AU1798" s="6">
        <f t="shared" si="1274"/>
        <v>0</v>
      </c>
      <c r="AV1798" s="4" t="str">
        <f t="shared" si="1275"/>
        <v/>
      </c>
      <c r="AW1798" s="4">
        <f t="shared" si="1276"/>
        <v>3</v>
      </c>
      <c r="AX1798" s="4" t="str">
        <f>_xlfn.XLOOKUP(AW1798,Sheet2!$Q$3:$Q$66,Sheet2!$R$3:$R$66,"**")</f>
        <v>MAP1</v>
      </c>
      <c r="AY1798" s="4">
        <f t="shared" si="1277"/>
        <v>1</v>
      </c>
      <c r="AZ1798" s="16" t="str">
        <f t="shared" si="1278"/>
        <v>SKPBN</v>
      </c>
    </row>
    <row r="1799" spans="1:52" x14ac:dyDescent="0.35">
      <c r="B1799" s="3">
        <f t="shared" si="1236"/>
        <v>4</v>
      </c>
      <c r="C1799" s="1">
        <f t="shared" si="1237"/>
        <v>3655</v>
      </c>
      <c r="D1799" s="2">
        <v>6237</v>
      </c>
      <c r="E1799" s="2" t="str">
        <f>_xlfn.XLOOKUP(C1799,Sheet2!$N$3:$N$1000,Sheet2!$O$3:$O$1000,"")</f>
        <v>E9</v>
      </c>
      <c r="F1799" s="9" t="str">
        <f t="shared" si="1235"/>
        <v>JSR @ISET</v>
      </c>
      <c r="G1799" s="4" t="str">
        <f t="shared" si="1255"/>
        <v>14</v>
      </c>
      <c r="H1799" s="4">
        <f t="shared" si="1256"/>
        <v>237</v>
      </c>
      <c r="I1799" s="6">
        <f t="shared" si="1248"/>
        <v>0</v>
      </c>
      <c r="J1799" s="6">
        <f t="shared" si="1249"/>
        <v>0</v>
      </c>
      <c r="K1799" s="6">
        <f t="shared" si="1250"/>
        <v>6</v>
      </c>
      <c r="L1799" s="6">
        <f t="shared" si="1251"/>
        <v>2</v>
      </c>
      <c r="M1799" s="6">
        <f t="shared" si="1252"/>
        <v>3</v>
      </c>
      <c r="N1799" s="6">
        <f t="shared" si="1253"/>
        <v>7</v>
      </c>
      <c r="O1799" s="13">
        <f t="shared" si="1254"/>
        <v>1</v>
      </c>
      <c r="P1799" s="4">
        <f t="shared" si="1260"/>
        <v>0</v>
      </c>
      <c r="Q1799" s="4">
        <f t="shared" si="1261"/>
        <v>1</v>
      </c>
      <c r="R1799">
        <f t="shared" si="1238"/>
        <v>237</v>
      </c>
      <c r="S1799" s="4">
        <f t="shared" si="1239"/>
        <v>0</v>
      </c>
      <c r="T1799" s="15">
        <f t="shared" si="1240"/>
        <v>1</v>
      </c>
      <c r="U1799" s="4">
        <f t="shared" si="1241"/>
        <v>0</v>
      </c>
      <c r="V1799" s="4">
        <f t="shared" si="1242"/>
        <v>1</v>
      </c>
      <c r="W1799" s="4">
        <f t="shared" si="1243"/>
        <v>4</v>
      </c>
      <c r="X1799" s="6">
        <f t="shared" si="1244"/>
        <v>2</v>
      </c>
      <c r="Y1799" s="4">
        <f t="shared" si="1245"/>
        <v>1</v>
      </c>
      <c r="Z1799" s="6">
        <f t="shared" si="1246"/>
        <v>1</v>
      </c>
      <c r="AA1799" s="18">
        <f t="shared" si="1247"/>
        <v>7</v>
      </c>
      <c r="AB1799" s="9" t="str">
        <f t="shared" si="1262"/>
        <v>ISET</v>
      </c>
      <c r="AC1799" s="9" t="str">
        <f>_xlfn.XLOOKUP(R1799,Sheet2!$H$3:$H$258,Sheet2!$I$3:$I$258,"-----")</f>
        <v>ISET</v>
      </c>
      <c r="AD1799" s="9" t="str">
        <f>_xlfn.XLOOKUP(VALUE(AE1799),Sheet2!$N$3:$N$1000,Sheet2!$O$3:$O$1000,"********")</f>
        <v>********</v>
      </c>
      <c r="AE1799" t="str">
        <f t="shared" si="1257"/>
        <v>3514</v>
      </c>
      <c r="AF1799" s="9" t="str">
        <f>IF(R1799&lt;200,"+"&amp;TEXT(R1799,"0"),"-"&amp;TEXT(_xlfn.XLOOKUP(R1799,Sheet2!$K$3:$K$130,Sheet2!$L$3:$L$130,"-----"),"0"))</f>
        <v>-141</v>
      </c>
      <c r="AG1799" s="9" t="str">
        <f t="shared" si="1263"/>
        <v>@</v>
      </c>
      <c r="AH1799" s="9" t="str">
        <f t="shared" si="1264"/>
        <v>JSR @ISET</v>
      </c>
      <c r="AI1799" t="str">
        <f t="shared" si="1265"/>
        <v>1,@ISET</v>
      </c>
      <c r="AJ1799" s="16" t="str">
        <f t="shared" si="1266"/>
        <v>@ISET</v>
      </c>
      <c r="AK1799" t="str">
        <f t="shared" si="1267"/>
        <v>ADCZR# 0,1,SBN</v>
      </c>
      <c r="AL1799" s="4" t="str">
        <f t="shared" si="1268"/>
        <v>ADC</v>
      </c>
      <c r="AM1799" s="4" t="str">
        <f t="shared" si="1269"/>
        <v>R</v>
      </c>
      <c r="AN1799" s="4" t="str">
        <f t="shared" si="1270"/>
        <v>Z</v>
      </c>
      <c r="AO1799" s="4" t="str">
        <f t="shared" si="1271"/>
        <v>#</v>
      </c>
      <c r="AP1799" s="15" t="str">
        <f t="shared" si="1272"/>
        <v>,SBN</v>
      </c>
      <c r="AQ1799" s="9" t="str">
        <f>_xlfn.XLOOKUP(D1799,Sheet2!$E$3:$E$101,Sheet2!$F$3:$F$101,"******************")</f>
        <v>******************</v>
      </c>
      <c r="AR1799" s="33" t="str">
        <f t="shared" si="1258"/>
        <v>DOBC 1,**</v>
      </c>
      <c r="AS1799" s="9" t="str">
        <f t="shared" si="1259"/>
        <v>DOBC</v>
      </c>
      <c r="AT1799" s="4">
        <f t="shared" si="1273"/>
        <v>1</v>
      </c>
      <c r="AU1799" s="6">
        <f t="shared" si="1274"/>
        <v>2</v>
      </c>
      <c r="AV1799" s="4" t="str">
        <f t="shared" si="1275"/>
        <v>C</v>
      </c>
      <c r="AW1799" s="4">
        <f t="shared" si="1276"/>
        <v>37</v>
      </c>
      <c r="AX1799" s="4" t="str">
        <f>_xlfn.XLOOKUP(AW1799,Sheet2!$Q$3:$Q$66,Sheet2!$R$3:$R$66,"**")</f>
        <v>**</v>
      </c>
      <c r="AY1799" s="4">
        <f t="shared" si="1277"/>
        <v>4</v>
      </c>
      <c r="AZ1799" s="16" t="str">
        <f t="shared" si="1278"/>
        <v>SKPDN</v>
      </c>
    </row>
    <row r="1800" spans="1:52" x14ac:dyDescent="0.35">
      <c r="B1800" s="3">
        <v>8</v>
      </c>
      <c r="C1800" s="1">
        <f t="shared" si="1237"/>
        <v>3656</v>
      </c>
      <c r="D1800" s="2">
        <v>6261</v>
      </c>
      <c r="E1800" s="2" t="str">
        <f>_xlfn.XLOOKUP(C1800,Sheet2!$N$3:$N$1000,Sheet2!$O$3:$O$1000,"")</f>
        <v/>
      </c>
      <c r="F1800" s="9" t="str">
        <f t="shared" si="1235"/>
        <v>DOSEK</v>
      </c>
      <c r="G1800" s="4" t="str">
        <f t="shared" si="1255"/>
        <v>14</v>
      </c>
      <c r="H1800" s="4">
        <f t="shared" si="1256"/>
        <v>261</v>
      </c>
      <c r="I1800" s="6">
        <f t="shared" si="1248"/>
        <v>0</v>
      </c>
      <c r="J1800" s="6">
        <f t="shared" si="1249"/>
        <v>0</v>
      </c>
      <c r="K1800" s="6">
        <f t="shared" si="1250"/>
        <v>6</v>
      </c>
      <c r="L1800" s="6">
        <f t="shared" si="1251"/>
        <v>2</v>
      </c>
      <c r="M1800" s="6">
        <f t="shared" si="1252"/>
        <v>6</v>
      </c>
      <c r="N1800" s="6">
        <f t="shared" si="1253"/>
        <v>1</v>
      </c>
      <c r="O1800" s="13">
        <f t="shared" si="1254"/>
        <v>1</v>
      </c>
      <c r="P1800" s="4">
        <f t="shared" si="1260"/>
        <v>0</v>
      </c>
      <c r="Q1800" s="4">
        <f t="shared" si="1261"/>
        <v>1</v>
      </c>
      <c r="R1800">
        <f t="shared" si="1238"/>
        <v>261</v>
      </c>
      <c r="S1800" s="4">
        <f t="shared" si="1239"/>
        <v>0</v>
      </c>
      <c r="T1800" s="15">
        <f t="shared" si="1240"/>
        <v>1</v>
      </c>
      <c r="U1800" s="4">
        <f t="shared" si="1241"/>
        <v>0</v>
      </c>
      <c r="V1800" s="4">
        <f t="shared" si="1242"/>
        <v>1</v>
      </c>
      <c r="W1800" s="4">
        <f t="shared" si="1243"/>
        <v>4</v>
      </c>
      <c r="X1800" s="6">
        <f t="shared" si="1244"/>
        <v>2</v>
      </c>
      <c r="Y1800" s="4">
        <f t="shared" si="1245"/>
        <v>3</v>
      </c>
      <c r="Z1800" s="6">
        <f t="shared" si="1246"/>
        <v>0</v>
      </c>
      <c r="AA1800" s="18">
        <f t="shared" si="1247"/>
        <v>1</v>
      </c>
      <c r="AB1800" s="9" t="str">
        <f t="shared" si="1262"/>
        <v>IDOS</v>
      </c>
      <c r="AC1800" s="9" t="str">
        <f>_xlfn.XLOOKUP(R1800,Sheet2!$H$3:$H$258,Sheet2!$I$3:$I$258,"-----")</f>
        <v>IDOS</v>
      </c>
      <c r="AD1800" s="9" t="str">
        <f>_xlfn.XLOOKUP(VALUE(AE1800),Sheet2!$N$3:$N$1000,Sheet2!$O$3:$O$1000,"********")</f>
        <v>********</v>
      </c>
      <c r="AE1800" t="str">
        <f t="shared" si="1257"/>
        <v>3537</v>
      </c>
      <c r="AF1800" s="9" t="str">
        <f>IF(R1800&lt;200,"+"&amp;TEXT(R1800,"0"),"-"&amp;TEXT(_xlfn.XLOOKUP(R1800,Sheet2!$K$3:$K$130,Sheet2!$L$3:$L$130,"-----"),"0"))</f>
        <v>-117</v>
      </c>
      <c r="AG1800" s="9" t="str">
        <f t="shared" si="1263"/>
        <v>@</v>
      </c>
      <c r="AH1800" s="9" t="str">
        <f t="shared" si="1264"/>
        <v>JSR @IDOS</v>
      </c>
      <c r="AI1800" t="str">
        <f t="shared" si="1265"/>
        <v>1,@IDOS</v>
      </c>
      <c r="AJ1800" s="16" t="str">
        <f t="shared" si="1266"/>
        <v>@IDOS</v>
      </c>
      <c r="AK1800" t="str">
        <f t="shared" si="1267"/>
        <v>ADCCR 0,1,SKP</v>
      </c>
      <c r="AL1800" s="4" t="str">
        <f t="shared" si="1268"/>
        <v>ADC</v>
      </c>
      <c r="AM1800" s="4" t="str">
        <f t="shared" si="1269"/>
        <v>R</v>
      </c>
      <c r="AN1800" s="4" t="str">
        <f t="shared" si="1270"/>
        <v>C</v>
      </c>
      <c r="AO1800" s="4" t="str">
        <f t="shared" si="1271"/>
        <v/>
      </c>
      <c r="AP1800" s="15" t="str">
        <f t="shared" si="1272"/>
        <v>,SKP</v>
      </c>
      <c r="AQ1800" s="9" t="str">
        <f>_xlfn.XLOOKUP(D1800,Sheet2!$E$3:$E$101,Sheet2!$F$3:$F$101,"******************")</f>
        <v>DOSEK</v>
      </c>
      <c r="AR1800" s="33" t="str">
        <f t="shared" si="1258"/>
        <v>DOBC 1,**</v>
      </c>
      <c r="AS1800" s="9" t="str">
        <f t="shared" si="1259"/>
        <v>DOBC</v>
      </c>
      <c r="AT1800" s="4">
        <f t="shared" si="1273"/>
        <v>1</v>
      </c>
      <c r="AU1800" s="6">
        <f t="shared" si="1274"/>
        <v>2</v>
      </c>
      <c r="AV1800" s="4" t="str">
        <f t="shared" si="1275"/>
        <v>C</v>
      </c>
      <c r="AW1800" s="4">
        <f t="shared" si="1276"/>
        <v>61</v>
      </c>
      <c r="AX1800" s="4" t="str">
        <f>_xlfn.XLOOKUP(AW1800,Sheet2!$Q$3:$Q$66,Sheet2!$R$3:$R$66,"**")</f>
        <v>**</v>
      </c>
      <c r="AY1800" s="4">
        <f t="shared" si="1277"/>
        <v>4</v>
      </c>
      <c r="AZ1800" s="16" t="str">
        <f t="shared" si="1278"/>
        <v>SKPDN</v>
      </c>
    </row>
    <row r="1801" spans="1:52" x14ac:dyDescent="0.35">
      <c r="B1801" s="3">
        <f t="shared" si="1236"/>
        <v>9</v>
      </c>
      <c r="C1801" s="1">
        <f t="shared" si="1237"/>
        <v>3657</v>
      </c>
      <c r="D1801" s="2">
        <v>0</v>
      </c>
      <c r="E1801" s="2" t="str">
        <f>_xlfn.XLOOKUP(C1801,Sheet2!$N$3:$N$1000,Sheet2!$O$3:$O$1000,"")</f>
        <v>E9.1</v>
      </c>
      <c r="F1801" s="9" t="str">
        <f t="shared" si="1235"/>
        <v>0</v>
      </c>
      <c r="G1801" s="4" t="str">
        <f t="shared" si="1255"/>
        <v>0</v>
      </c>
      <c r="H1801" s="4">
        <f t="shared" si="1256"/>
        <v>0</v>
      </c>
      <c r="I1801" s="6">
        <f t="shared" si="1248"/>
        <v>0</v>
      </c>
      <c r="J1801" s="6">
        <f t="shared" si="1249"/>
        <v>0</v>
      </c>
      <c r="K1801" s="6">
        <f t="shared" si="1250"/>
        <v>0</v>
      </c>
      <c r="L1801" s="6">
        <f t="shared" si="1251"/>
        <v>0</v>
      </c>
      <c r="M1801" s="6">
        <f t="shared" si="1252"/>
        <v>0</v>
      </c>
      <c r="N1801" s="6">
        <f t="shared" si="1253"/>
        <v>0</v>
      </c>
      <c r="O1801" s="13">
        <f t="shared" si="1254"/>
        <v>0</v>
      </c>
      <c r="P1801" s="4">
        <f t="shared" si="1260"/>
        <v>0</v>
      </c>
      <c r="Q1801" s="4">
        <f t="shared" si="1261"/>
        <v>0</v>
      </c>
      <c r="R1801">
        <f t="shared" si="1238"/>
        <v>0</v>
      </c>
      <c r="S1801" s="4">
        <f t="shared" si="1239"/>
        <v>0</v>
      </c>
      <c r="T1801" s="15">
        <f t="shared" si="1240"/>
        <v>0</v>
      </c>
      <c r="U1801" s="4">
        <f t="shared" si="1241"/>
        <v>0</v>
      </c>
      <c r="V1801" s="4">
        <f t="shared" si="1242"/>
        <v>0</v>
      </c>
      <c r="W1801" s="4">
        <f t="shared" si="1243"/>
        <v>0</v>
      </c>
      <c r="X1801" s="6">
        <f t="shared" si="1244"/>
        <v>0</v>
      </c>
      <c r="Y1801" s="4">
        <f t="shared" si="1245"/>
        <v>0</v>
      </c>
      <c r="Z1801" s="6">
        <f t="shared" si="1246"/>
        <v>0</v>
      </c>
      <c r="AA1801" s="18">
        <f t="shared" si="1247"/>
        <v>0</v>
      </c>
      <c r="AB1801" s="9" t="str">
        <f t="shared" si="1262"/>
        <v>0</v>
      </c>
      <c r="AC1801" s="9" t="str">
        <f>_xlfn.XLOOKUP(R1801,Sheet2!$H$3:$H$258,Sheet2!$I$3:$I$258,"-----")</f>
        <v>0</v>
      </c>
      <c r="AD1801" s="9" t="str">
        <f>_xlfn.XLOOKUP(VALUE(AE1801),Sheet2!$N$3:$N$1000,Sheet2!$O$3:$O$1000,"********")</f>
        <v>E9.1</v>
      </c>
      <c r="AE1801" t="str">
        <f t="shared" si="1257"/>
        <v>3657</v>
      </c>
      <c r="AF1801" s="9" t="str">
        <f>IF(R1801&lt;200,"+"&amp;TEXT(R1801,"0"),"-"&amp;TEXT(_xlfn.XLOOKUP(R1801,Sheet2!$K$3:$K$130,Sheet2!$L$3:$L$130,"-----"),"0"))</f>
        <v>+0</v>
      </c>
      <c r="AG1801" s="9" t="str">
        <f t="shared" si="1263"/>
        <v/>
      </c>
      <c r="AH1801" s="9" t="str">
        <f t="shared" si="1264"/>
        <v>JMP 0</v>
      </c>
      <c r="AI1801" t="str">
        <f t="shared" si="1265"/>
        <v>0,0</v>
      </c>
      <c r="AJ1801" s="16" t="str">
        <f t="shared" si="1266"/>
        <v>0</v>
      </c>
      <c r="AK1801" t="str">
        <f t="shared" si="1267"/>
        <v>COM 0,0</v>
      </c>
      <c r="AL1801" s="4" t="str">
        <f t="shared" si="1268"/>
        <v>COM</v>
      </c>
      <c r="AM1801" s="4" t="str">
        <f t="shared" si="1269"/>
        <v/>
      </c>
      <c r="AN1801" s="4" t="str">
        <f t="shared" si="1270"/>
        <v/>
      </c>
      <c r="AO1801" s="4" t="str">
        <f t="shared" si="1271"/>
        <v/>
      </c>
      <c r="AP1801" s="15" t="str">
        <f t="shared" si="1272"/>
        <v/>
      </c>
      <c r="AQ1801" s="9" t="str">
        <f>_xlfn.XLOOKUP(D1801,Sheet2!$E$3:$E$101,Sheet2!$F$3:$F$101,"******************")</f>
        <v>0</v>
      </c>
      <c r="AR1801" s="33" t="str">
        <f t="shared" si="1258"/>
        <v>NIO 0</v>
      </c>
      <c r="AS1801" s="9" t="str">
        <f t="shared" si="1259"/>
        <v>DOC</v>
      </c>
      <c r="AT1801" s="4">
        <f t="shared" si="1273"/>
        <v>0</v>
      </c>
      <c r="AU1801" s="6">
        <f t="shared" si="1274"/>
        <v>0</v>
      </c>
      <c r="AV1801" s="4" t="str">
        <f t="shared" si="1275"/>
        <v/>
      </c>
      <c r="AW1801" s="4">
        <f t="shared" si="1276"/>
        <v>0</v>
      </c>
      <c r="AX1801" s="4" t="str">
        <f>_xlfn.XLOOKUP(AW1801,Sheet2!$Q$3:$Q$66,Sheet2!$R$3:$R$66,"**")</f>
        <v>0</v>
      </c>
      <c r="AY1801" s="4">
        <f t="shared" si="1277"/>
        <v>0</v>
      </c>
      <c r="AZ1801" s="16" t="str">
        <f t="shared" si="1278"/>
        <v>SKPBN</v>
      </c>
    </row>
    <row r="1802" spans="1:52" x14ac:dyDescent="0.35">
      <c r="B1802" s="3">
        <f t="shared" si="1236"/>
        <v>10</v>
      </c>
      <c r="C1802" s="1">
        <f t="shared" si="1237"/>
        <v>3660</v>
      </c>
      <c r="D1802" s="2">
        <v>6242</v>
      </c>
      <c r="E1802" s="2" t="str">
        <f>_xlfn.XLOOKUP(C1802,Sheet2!$N$3:$N$1000,Sheet2!$O$3:$O$1000,"")</f>
        <v/>
      </c>
      <c r="F1802" s="9" t="str">
        <f t="shared" si="1235"/>
        <v>EHALT</v>
      </c>
      <c r="G1802" s="4" t="str">
        <f t="shared" si="1255"/>
        <v>14</v>
      </c>
      <c r="H1802" s="4">
        <f t="shared" si="1256"/>
        <v>242</v>
      </c>
      <c r="I1802" s="6">
        <f t="shared" si="1248"/>
        <v>0</v>
      </c>
      <c r="J1802" s="6">
        <f t="shared" si="1249"/>
        <v>0</v>
      </c>
      <c r="K1802" s="6">
        <f t="shared" si="1250"/>
        <v>6</v>
      </c>
      <c r="L1802" s="6">
        <f t="shared" si="1251"/>
        <v>2</v>
      </c>
      <c r="M1802" s="6">
        <f t="shared" si="1252"/>
        <v>4</v>
      </c>
      <c r="N1802" s="6">
        <f t="shared" si="1253"/>
        <v>2</v>
      </c>
      <c r="O1802" s="13">
        <f t="shared" si="1254"/>
        <v>1</v>
      </c>
      <c r="P1802" s="4">
        <f t="shared" si="1260"/>
        <v>0</v>
      </c>
      <c r="Q1802" s="4">
        <f t="shared" si="1261"/>
        <v>1</v>
      </c>
      <c r="R1802">
        <f t="shared" si="1238"/>
        <v>242</v>
      </c>
      <c r="S1802" s="4">
        <f t="shared" si="1239"/>
        <v>0</v>
      </c>
      <c r="T1802" s="15">
        <f t="shared" si="1240"/>
        <v>1</v>
      </c>
      <c r="U1802" s="4">
        <f t="shared" si="1241"/>
        <v>0</v>
      </c>
      <c r="V1802" s="4">
        <f t="shared" si="1242"/>
        <v>1</v>
      </c>
      <c r="W1802" s="4">
        <f t="shared" si="1243"/>
        <v>4</v>
      </c>
      <c r="X1802" s="6">
        <f t="shared" si="1244"/>
        <v>2</v>
      </c>
      <c r="Y1802" s="4">
        <f t="shared" si="1245"/>
        <v>2</v>
      </c>
      <c r="Z1802" s="6">
        <f t="shared" si="1246"/>
        <v>0</v>
      </c>
      <c r="AA1802" s="18">
        <f t="shared" si="1247"/>
        <v>2</v>
      </c>
      <c r="AB1802" s="9" t="str">
        <f t="shared" si="1262"/>
        <v>I.EHA</v>
      </c>
      <c r="AC1802" s="9" t="str">
        <f>_xlfn.XLOOKUP(R1802,Sheet2!$H$3:$H$258,Sheet2!$I$3:$I$258,"-----")</f>
        <v>I.EHA</v>
      </c>
      <c r="AD1802" s="9" t="str">
        <f>_xlfn.XLOOKUP(VALUE(AE1802),Sheet2!$N$3:$N$1000,Sheet2!$O$3:$O$1000,"********")</f>
        <v>********</v>
      </c>
      <c r="AE1802" t="str">
        <f t="shared" si="1257"/>
        <v>3522</v>
      </c>
      <c r="AF1802" s="9" t="str">
        <f>IF(R1802&lt;200,"+"&amp;TEXT(R1802,"0"),"-"&amp;TEXT(_xlfn.XLOOKUP(R1802,Sheet2!$K$3:$K$130,Sheet2!$L$3:$L$130,"-----"),"0"))</f>
        <v>-136</v>
      </c>
      <c r="AG1802" s="9" t="str">
        <f t="shared" si="1263"/>
        <v>@</v>
      </c>
      <c r="AH1802" s="9" t="str">
        <f t="shared" si="1264"/>
        <v>JSR @I.EHA</v>
      </c>
      <c r="AI1802" t="str">
        <f t="shared" si="1265"/>
        <v>1,@I.EHA</v>
      </c>
      <c r="AJ1802" s="16" t="str">
        <f t="shared" si="1266"/>
        <v>@I.EHA</v>
      </c>
      <c r="AK1802" t="str">
        <f t="shared" si="1267"/>
        <v>ADCOR 0,1,SZC</v>
      </c>
      <c r="AL1802" s="4" t="str">
        <f t="shared" si="1268"/>
        <v>ADC</v>
      </c>
      <c r="AM1802" s="4" t="str">
        <f t="shared" si="1269"/>
        <v>R</v>
      </c>
      <c r="AN1802" s="4" t="str">
        <f t="shared" si="1270"/>
        <v>O</v>
      </c>
      <c r="AO1802" s="4" t="str">
        <f t="shared" si="1271"/>
        <v/>
      </c>
      <c r="AP1802" s="15" t="str">
        <f t="shared" si="1272"/>
        <v>,SZC</v>
      </c>
      <c r="AQ1802" s="9" t="str">
        <f>_xlfn.XLOOKUP(D1802,Sheet2!$E$3:$E$101,Sheet2!$F$3:$F$101,"******************")</f>
        <v>EHALT</v>
      </c>
      <c r="AR1802" s="33" t="str">
        <f t="shared" si="1258"/>
        <v>DOBC 1,**</v>
      </c>
      <c r="AS1802" s="9" t="str">
        <f t="shared" si="1259"/>
        <v>DOBC</v>
      </c>
      <c r="AT1802" s="4">
        <f t="shared" si="1273"/>
        <v>1</v>
      </c>
      <c r="AU1802" s="6">
        <f t="shared" si="1274"/>
        <v>2</v>
      </c>
      <c r="AV1802" s="4" t="str">
        <f t="shared" si="1275"/>
        <v>C</v>
      </c>
      <c r="AW1802" s="4">
        <f t="shared" si="1276"/>
        <v>42</v>
      </c>
      <c r="AX1802" s="4" t="str">
        <f>_xlfn.XLOOKUP(AW1802,Sheet2!$Q$3:$Q$66,Sheet2!$R$3:$R$66,"**")</f>
        <v>**</v>
      </c>
      <c r="AY1802" s="4">
        <f t="shared" si="1277"/>
        <v>4</v>
      </c>
      <c r="AZ1802" s="16" t="str">
        <f t="shared" si="1278"/>
        <v>SKPDN</v>
      </c>
    </row>
    <row r="1803" spans="1:52" x14ac:dyDescent="0.35">
      <c r="B1803" s="3">
        <f t="shared" si="1236"/>
        <v>11</v>
      </c>
      <c r="C1803" s="1">
        <f t="shared" si="1237"/>
        <v>3661</v>
      </c>
      <c r="D1803" s="2">
        <v>411</v>
      </c>
      <c r="E1803" s="2" t="str">
        <f>_xlfn.XLOOKUP(C1803,Sheet2!$N$3:$N$1000,Sheet2!$O$3:$O$1000,"")</f>
        <v/>
      </c>
      <c r="F1803" s="9" t="str">
        <f t="shared" si="1235"/>
        <v>JMP E9E</v>
      </c>
      <c r="G1803" s="4" t="str">
        <f t="shared" si="1255"/>
        <v>1</v>
      </c>
      <c r="H1803" s="4">
        <f t="shared" si="1256"/>
        <v>11</v>
      </c>
      <c r="I1803" s="6">
        <f t="shared" si="1248"/>
        <v>0</v>
      </c>
      <c r="J1803" s="6">
        <f t="shared" si="1249"/>
        <v>0</v>
      </c>
      <c r="K1803" s="6">
        <f t="shared" si="1250"/>
        <v>0</v>
      </c>
      <c r="L1803" s="6">
        <f t="shared" si="1251"/>
        <v>4</v>
      </c>
      <c r="M1803" s="6">
        <f t="shared" si="1252"/>
        <v>1</v>
      </c>
      <c r="N1803" s="6">
        <f t="shared" si="1253"/>
        <v>1</v>
      </c>
      <c r="O1803" s="13">
        <f t="shared" si="1254"/>
        <v>0</v>
      </c>
      <c r="P1803" s="4">
        <f t="shared" si="1260"/>
        <v>0</v>
      </c>
      <c r="Q1803" s="4">
        <f t="shared" si="1261"/>
        <v>0</v>
      </c>
      <c r="R1803">
        <f t="shared" si="1238"/>
        <v>11</v>
      </c>
      <c r="S1803" s="4">
        <f t="shared" si="1239"/>
        <v>1</v>
      </c>
      <c r="T1803" s="15">
        <f t="shared" si="1240"/>
        <v>0</v>
      </c>
      <c r="U1803" s="4">
        <f t="shared" si="1241"/>
        <v>0</v>
      </c>
      <c r="V1803" s="4">
        <f t="shared" si="1242"/>
        <v>0</v>
      </c>
      <c r="W1803" s="4">
        <f t="shared" si="1243"/>
        <v>1</v>
      </c>
      <c r="X1803" s="6">
        <f t="shared" si="1244"/>
        <v>0</v>
      </c>
      <c r="Y1803" s="4">
        <f t="shared" si="1245"/>
        <v>0</v>
      </c>
      <c r="Z1803" s="6">
        <f t="shared" si="1246"/>
        <v>1</v>
      </c>
      <c r="AA1803" s="18">
        <f t="shared" si="1247"/>
        <v>1</v>
      </c>
      <c r="AB1803" s="9" t="str">
        <f t="shared" si="1262"/>
        <v>E9E</v>
      </c>
      <c r="AC1803" s="9" t="str">
        <f>_xlfn.XLOOKUP(R1803,Sheet2!$H$3:$H$258,Sheet2!$I$3:$I$258,"-----")</f>
        <v>C2</v>
      </c>
      <c r="AD1803" s="9" t="str">
        <f>_xlfn.XLOOKUP(VALUE(AE1803),Sheet2!$N$3:$N$1000,Sheet2!$O$3:$O$1000,"********")</f>
        <v>E9E</v>
      </c>
      <c r="AE1803" t="str">
        <f t="shared" si="1257"/>
        <v>3672</v>
      </c>
      <c r="AF1803" s="9" t="str">
        <f>IF(R1803&lt;200,"+"&amp;TEXT(R1803,"0"),"-"&amp;TEXT(_xlfn.XLOOKUP(R1803,Sheet2!$K$3:$K$130,Sheet2!$L$3:$L$130,"-----"),"0"))</f>
        <v>+11</v>
      </c>
      <c r="AG1803" s="9" t="str">
        <f t="shared" si="1263"/>
        <v/>
      </c>
      <c r="AH1803" s="9" t="str">
        <f t="shared" si="1264"/>
        <v>JMP E9E</v>
      </c>
      <c r="AI1803" t="str">
        <f t="shared" si="1265"/>
        <v>0,E9E</v>
      </c>
      <c r="AJ1803" s="16" t="str">
        <f t="shared" si="1266"/>
        <v>E9E</v>
      </c>
      <c r="AK1803" t="str">
        <f t="shared" si="1267"/>
        <v>NEG# 0,0,SKP</v>
      </c>
      <c r="AL1803" s="4" t="str">
        <f t="shared" si="1268"/>
        <v>NEG</v>
      </c>
      <c r="AM1803" s="4" t="str">
        <f t="shared" si="1269"/>
        <v/>
      </c>
      <c r="AN1803" s="4" t="str">
        <f t="shared" si="1270"/>
        <v/>
      </c>
      <c r="AO1803" s="4" t="str">
        <f t="shared" si="1271"/>
        <v>#</v>
      </c>
      <c r="AP1803" s="15" t="str">
        <f t="shared" si="1272"/>
        <v>,SKP</v>
      </c>
      <c r="AQ1803" s="9" t="str">
        <f>_xlfn.XLOOKUP(D1803,Sheet2!$E$3:$E$101,Sheet2!$F$3:$F$101,"******************")</f>
        <v>******************</v>
      </c>
      <c r="AR1803" s="33" t="str">
        <f t="shared" si="1258"/>
        <v>DIA 0,TTO</v>
      </c>
      <c r="AS1803" s="9" t="str">
        <f t="shared" si="1259"/>
        <v>DIA</v>
      </c>
      <c r="AT1803" s="4">
        <f t="shared" si="1273"/>
        <v>0</v>
      </c>
      <c r="AU1803" s="6">
        <f t="shared" si="1274"/>
        <v>0</v>
      </c>
      <c r="AV1803" s="4" t="str">
        <f t="shared" si="1275"/>
        <v/>
      </c>
      <c r="AW1803" s="4">
        <f t="shared" si="1276"/>
        <v>11</v>
      </c>
      <c r="AX1803" s="4" t="str">
        <f>_xlfn.XLOOKUP(AW1803,Sheet2!$Q$3:$Q$66,Sheet2!$R$3:$R$66,"**")</f>
        <v>TTO</v>
      </c>
      <c r="AY1803" s="4">
        <f t="shared" si="1277"/>
        <v>1</v>
      </c>
      <c r="AZ1803" s="16" t="str">
        <f t="shared" si="1278"/>
        <v>SKPBN</v>
      </c>
    </row>
    <row r="1804" spans="1:52" x14ac:dyDescent="0.35">
      <c r="B1804" s="3">
        <f t="shared" si="1236"/>
        <v>12</v>
      </c>
      <c r="C1804" s="1">
        <f t="shared" si="1237"/>
        <v>3662</v>
      </c>
      <c r="D1804" s="2">
        <v>6255</v>
      </c>
      <c r="E1804" s="2" t="str">
        <f>_xlfn.XLOOKUP(C1804,Sheet2!$N$3:$N$1000,Sheet2!$O$3:$O$1000,"")</f>
        <v/>
      </c>
      <c r="F1804" s="9" t="str">
        <f t="shared" si="1235"/>
        <v>GENDAT</v>
      </c>
      <c r="G1804" s="4" t="str">
        <f t="shared" si="1255"/>
        <v>14</v>
      </c>
      <c r="H1804" s="4">
        <f t="shared" si="1256"/>
        <v>255</v>
      </c>
      <c r="I1804" s="6">
        <f t="shared" si="1248"/>
        <v>0</v>
      </c>
      <c r="J1804" s="6">
        <f t="shared" si="1249"/>
        <v>0</v>
      </c>
      <c r="K1804" s="6">
        <f t="shared" si="1250"/>
        <v>6</v>
      </c>
      <c r="L1804" s="6">
        <f t="shared" si="1251"/>
        <v>2</v>
      </c>
      <c r="M1804" s="6">
        <f t="shared" si="1252"/>
        <v>5</v>
      </c>
      <c r="N1804" s="6">
        <f t="shared" si="1253"/>
        <v>5</v>
      </c>
      <c r="O1804" s="13">
        <f t="shared" si="1254"/>
        <v>1</v>
      </c>
      <c r="P1804" s="4">
        <f t="shared" si="1260"/>
        <v>0</v>
      </c>
      <c r="Q1804" s="4">
        <f t="shared" si="1261"/>
        <v>1</v>
      </c>
      <c r="R1804">
        <f t="shared" si="1238"/>
        <v>255</v>
      </c>
      <c r="S1804" s="4">
        <f t="shared" si="1239"/>
        <v>0</v>
      </c>
      <c r="T1804" s="15">
        <f t="shared" si="1240"/>
        <v>1</v>
      </c>
      <c r="U1804" s="4">
        <f t="shared" si="1241"/>
        <v>0</v>
      </c>
      <c r="V1804" s="4">
        <f t="shared" si="1242"/>
        <v>1</v>
      </c>
      <c r="W1804" s="4">
        <f t="shared" si="1243"/>
        <v>4</v>
      </c>
      <c r="X1804" s="6">
        <f t="shared" si="1244"/>
        <v>2</v>
      </c>
      <c r="Y1804" s="4">
        <f t="shared" si="1245"/>
        <v>2</v>
      </c>
      <c r="Z1804" s="6">
        <f t="shared" si="1246"/>
        <v>1</v>
      </c>
      <c r="AA1804" s="18">
        <f t="shared" si="1247"/>
        <v>5</v>
      </c>
      <c r="AB1804" s="9" t="str">
        <f t="shared" si="1262"/>
        <v>IGEN</v>
      </c>
      <c r="AC1804" s="9" t="str">
        <f>_xlfn.XLOOKUP(R1804,Sheet2!$H$3:$H$258,Sheet2!$I$3:$I$258,"-----")</f>
        <v>IGEN</v>
      </c>
      <c r="AD1804" s="9" t="str">
        <f>_xlfn.XLOOKUP(VALUE(AE1804),Sheet2!$N$3:$N$1000,Sheet2!$O$3:$O$1000,"********")</f>
        <v>********</v>
      </c>
      <c r="AE1804" t="str">
        <f t="shared" si="1257"/>
        <v>3537</v>
      </c>
      <c r="AF1804" s="9" t="str">
        <f>IF(R1804&lt;200,"+"&amp;TEXT(R1804,"0"),"-"&amp;TEXT(_xlfn.XLOOKUP(R1804,Sheet2!$K$3:$K$130,Sheet2!$L$3:$L$130,"-----"),"0"))</f>
        <v>-123</v>
      </c>
      <c r="AG1804" s="9" t="str">
        <f t="shared" si="1263"/>
        <v>@</v>
      </c>
      <c r="AH1804" s="9" t="str">
        <f t="shared" si="1264"/>
        <v>JSR @IGEN</v>
      </c>
      <c r="AI1804" t="str">
        <f t="shared" si="1265"/>
        <v>1,@IGEN</v>
      </c>
      <c r="AJ1804" s="16" t="str">
        <f t="shared" si="1266"/>
        <v>@IGEN</v>
      </c>
      <c r="AK1804" t="str">
        <f t="shared" si="1267"/>
        <v>ADCOR# 0,1,SNR</v>
      </c>
      <c r="AL1804" s="4" t="str">
        <f t="shared" si="1268"/>
        <v>ADC</v>
      </c>
      <c r="AM1804" s="4" t="str">
        <f t="shared" si="1269"/>
        <v>R</v>
      </c>
      <c r="AN1804" s="4" t="str">
        <f t="shared" si="1270"/>
        <v>O</v>
      </c>
      <c r="AO1804" s="4" t="str">
        <f t="shared" si="1271"/>
        <v>#</v>
      </c>
      <c r="AP1804" s="15" t="str">
        <f t="shared" si="1272"/>
        <v>,SNR</v>
      </c>
      <c r="AQ1804" s="9" t="str">
        <f>_xlfn.XLOOKUP(D1804,Sheet2!$E$3:$E$101,Sheet2!$F$3:$F$101,"******************")</f>
        <v>GENDAT</v>
      </c>
      <c r="AR1804" s="33" t="str">
        <f t="shared" si="1258"/>
        <v>DOBC 1,**</v>
      </c>
      <c r="AS1804" s="9" t="str">
        <f t="shared" si="1259"/>
        <v>DOBC</v>
      </c>
      <c r="AT1804" s="4">
        <f t="shared" si="1273"/>
        <v>1</v>
      </c>
      <c r="AU1804" s="6">
        <f t="shared" si="1274"/>
        <v>2</v>
      </c>
      <c r="AV1804" s="4" t="str">
        <f t="shared" si="1275"/>
        <v>C</v>
      </c>
      <c r="AW1804" s="4">
        <f t="shared" si="1276"/>
        <v>55</v>
      </c>
      <c r="AX1804" s="4" t="str">
        <f>_xlfn.XLOOKUP(AW1804,Sheet2!$Q$3:$Q$66,Sheet2!$R$3:$R$66,"**")</f>
        <v>**</v>
      </c>
      <c r="AY1804" s="4">
        <f t="shared" si="1277"/>
        <v>4</v>
      </c>
      <c r="AZ1804" s="16" t="str">
        <f t="shared" si="1278"/>
        <v>SKPDN</v>
      </c>
    </row>
    <row r="1805" spans="1:52" x14ac:dyDescent="0.35">
      <c r="B1805" s="3">
        <f t="shared" si="1236"/>
        <v>13</v>
      </c>
      <c r="C1805" s="1">
        <f t="shared" si="1237"/>
        <v>3663</v>
      </c>
      <c r="D1805" s="2">
        <v>5227</v>
      </c>
      <c r="E1805" s="2" t="str">
        <f>_xlfn.XLOOKUP(C1805,Sheet2!$N$3:$N$1000,Sheet2!$O$3:$O$1000,"")</f>
        <v/>
      </c>
      <c r="F1805" s="9" t="str">
        <f t="shared" si="1235"/>
        <v>CYLNO</v>
      </c>
      <c r="G1805" s="4" t="str">
        <f t="shared" si="1255"/>
        <v>12</v>
      </c>
      <c r="H1805" s="4">
        <f t="shared" si="1256"/>
        <v>227</v>
      </c>
      <c r="I1805" s="6">
        <f t="shared" si="1248"/>
        <v>0</v>
      </c>
      <c r="J1805" s="6">
        <f t="shared" si="1249"/>
        <v>0</v>
      </c>
      <c r="K1805" s="6">
        <f t="shared" si="1250"/>
        <v>5</v>
      </c>
      <c r="L1805" s="6">
        <f t="shared" si="1251"/>
        <v>2</v>
      </c>
      <c r="M1805" s="6">
        <f t="shared" si="1252"/>
        <v>2</v>
      </c>
      <c r="N1805" s="6">
        <f t="shared" si="1253"/>
        <v>7</v>
      </c>
      <c r="O1805" s="13">
        <f t="shared" si="1254"/>
        <v>1</v>
      </c>
      <c r="P1805" s="4">
        <f t="shared" si="1260"/>
        <v>0</v>
      </c>
      <c r="Q1805" s="4">
        <f t="shared" si="1261"/>
        <v>1</v>
      </c>
      <c r="R1805">
        <f t="shared" si="1238"/>
        <v>227</v>
      </c>
      <c r="S1805" s="4">
        <f t="shared" si="1239"/>
        <v>2</v>
      </c>
      <c r="T1805" s="15">
        <f t="shared" si="1240"/>
        <v>0</v>
      </c>
      <c r="U1805" s="4">
        <f t="shared" si="1241"/>
        <v>0</v>
      </c>
      <c r="V1805" s="4">
        <f t="shared" si="1242"/>
        <v>1</v>
      </c>
      <c r="W1805" s="4">
        <f t="shared" si="1243"/>
        <v>2</v>
      </c>
      <c r="X1805" s="6">
        <f t="shared" si="1244"/>
        <v>2</v>
      </c>
      <c r="Y1805" s="4">
        <f t="shared" si="1245"/>
        <v>1</v>
      </c>
      <c r="Z1805" s="6">
        <f t="shared" si="1246"/>
        <v>0</v>
      </c>
      <c r="AA1805" s="18">
        <f t="shared" si="1247"/>
        <v>7</v>
      </c>
      <c r="AB1805" s="9" t="str">
        <f t="shared" si="1262"/>
        <v>-151,2</v>
      </c>
      <c r="AC1805" s="9" t="str">
        <f>_xlfn.XLOOKUP(R1805,Sheet2!$H$3:$H$258,Sheet2!$I$3:$I$258,"-----")</f>
        <v>I.WAIT</v>
      </c>
      <c r="AD1805" s="9" t="str">
        <f>_xlfn.XLOOKUP(VALUE(AE1805),Sheet2!$N$3:$N$1000,Sheet2!$O$3:$O$1000,"********")</f>
        <v>********</v>
      </c>
      <c r="AE1805" t="str">
        <f t="shared" si="1257"/>
        <v>3512</v>
      </c>
      <c r="AF1805" s="9" t="str">
        <f>IF(R1805&lt;200,"+"&amp;TEXT(R1805,"0"),"-"&amp;TEXT(_xlfn.XLOOKUP(R1805,Sheet2!$K$3:$K$130,Sheet2!$L$3:$L$130,"-----"),"0"))</f>
        <v>-151</v>
      </c>
      <c r="AG1805" s="9" t="str">
        <f t="shared" si="1263"/>
        <v/>
      </c>
      <c r="AH1805" s="9" t="str">
        <f t="shared" si="1264"/>
        <v>JSR -151,2</v>
      </c>
      <c r="AI1805" t="str">
        <f t="shared" si="1265"/>
        <v>1,-151,2</v>
      </c>
      <c r="AJ1805" s="16" t="str">
        <f t="shared" si="1266"/>
        <v>-151,2</v>
      </c>
      <c r="AK1805" t="str">
        <f t="shared" si="1267"/>
        <v>MOVZR 0,1,SBN</v>
      </c>
      <c r="AL1805" s="4" t="str">
        <f t="shared" si="1268"/>
        <v>MOV</v>
      </c>
      <c r="AM1805" s="4" t="str">
        <f t="shared" si="1269"/>
        <v>R</v>
      </c>
      <c r="AN1805" s="4" t="str">
        <f t="shared" si="1270"/>
        <v>Z</v>
      </c>
      <c r="AO1805" s="4" t="str">
        <f t="shared" si="1271"/>
        <v/>
      </c>
      <c r="AP1805" s="15" t="str">
        <f t="shared" si="1272"/>
        <v>,SBN</v>
      </c>
      <c r="AQ1805" s="9" t="str">
        <f>_xlfn.XLOOKUP(D1805,Sheet2!$E$3:$E$101,Sheet2!$F$3:$F$101,"******************")</f>
        <v>CYLNO</v>
      </c>
      <c r="AR1805" s="33" t="str">
        <f t="shared" si="1258"/>
        <v>DOAC 1,**</v>
      </c>
      <c r="AS1805" s="9" t="str">
        <f t="shared" si="1259"/>
        <v>DOAC</v>
      </c>
      <c r="AT1805" s="4">
        <f t="shared" si="1273"/>
        <v>1</v>
      </c>
      <c r="AU1805" s="6">
        <f t="shared" si="1274"/>
        <v>2</v>
      </c>
      <c r="AV1805" s="4" t="str">
        <f t="shared" si="1275"/>
        <v>C</v>
      </c>
      <c r="AW1805" s="4">
        <f t="shared" si="1276"/>
        <v>27</v>
      </c>
      <c r="AX1805" s="4" t="str">
        <f>_xlfn.XLOOKUP(AW1805,Sheet2!$Q$3:$Q$66,Sheet2!$R$3:$R$66,"**")</f>
        <v>**</v>
      </c>
      <c r="AY1805" s="4">
        <f t="shared" si="1277"/>
        <v>2</v>
      </c>
      <c r="AZ1805" s="16" t="str">
        <f t="shared" si="1278"/>
        <v>SKPDN</v>
      </c>
    </row>
    <row r="1806" spans="1:52" x14ac:dyDescent="0.35">
      <c r="B1806" s="3">
        <f t="shared" si="1236"/>
        <v>14</v>
      </c>
      <c r="C1806" s="1">
        <f t="shared" si="1237"/>
        <v>3664</v>
      </c>
      <c r="D1806" s="2">
        <v>6330</v>
      </c>
      <c r="E1806" s="2" t="str">
        <f>_xlfn.XLOOKUP(C1806,Sheet2!$N$3:$N$1000,Sheet2!$O$3:$O$1000,"")</f>
        <v/>
      </c>
      <c r="F1806" s="9" t="str">
        <f t="shared" si="1235"/>
        <v>PRGEND</v>
      </c>
      <c r="G1806" s="4" t="str">
        <f t="shared" si="1255"/>
        <v>14</v>
      </c>
      <c r="H1806" s="4">
        <f t="shared" si="1256"/>
        <v>330</v>
      </c>
      <c r="I1806" s="6">
        <f t="shared" si="1248"/>
        <v>0</v>
      </c>
      <c r="J1806" s="6">
        <f t="shared" si="1249"/>
        <v>0</v>
      </c>
      <c r="K1806" s="6">
        <f t="shared" si="1250"/>
        <v>6</v>
      </c>
      <c r="L1806" s="6">
        <f t="shared" si="1251"/>
        <v>3</v>
      </c>
      <c r="M1806" s="6">
        <f t="shared" si="1252"/>
        <v>3</v>
      </c>
      <c r="N1806" s="6">
        <f t="shared" si="1253"/>
        <v>0</v>
      </c>
      <c r="O1806" s="13">
        <f t="shared" si="1254"/>
        <v>1</v>
      </c>
      <c r="P1806" s="4">
        <f t="shared" si="1260"/>
        <v>0</v>
      </c>
      <c r="Q1806" s="4">
        <f t="shared" si="1261"/>
        <v>1</v>
      </c>
      <c r="R1806">
        <f t="shared" si="1238"/>
        <v>330</v>
      </c>
      <c r="S1806" s="4">
        <f t="shared" si="1239"/>
        <v>0</v>
      </c>
      <c r="T1806" s="15">
        <f t="shared" si="1240"/>
        <v>1</v>
      </c>
      <c r="U1806" s="4">
        <f t="shared" si="1241"/>
        <v>0</v>
      </c>
      <c r="V1806" s="4">
        <f t="shared" si="1242"/>
        <v>1</v>
      </c>
      <c r="W1806" s="4">
        <f t="shared" si="1243"/>
        <v>4</v>
      </c>
      <c r="X1806" s="6">
        <f t="shared" si="1244"/>
        <v>3</v>
      </c>
      <c r="Y1806" s="4">
        <f t="shared" si="1245"/>
        <v>1</v>
      </c>
      <c r="Z1806" s="6">
        <f t="shared" si="1246"/>
        <v>1</v>
      </c>
      <c r="AA1806" s="18">
        <f t="shared" si="1247"/>
        <v>0</v>
      </c>
      <c r="AB1806" s="9" t="str">
        <f t="shared" si="1262"/>
        <v>*****</v>
      </c>
      <c r="AC1806" s="9" t="str">
        <f>_xlfn.XLOOKUP(R1806,Sheet2!$H$3:$H$258,Sheet2!$I$3:$I$258,"-----")</f>
        <v>*****</v>
      </c>
      <c r="AD1806" s="9" t="str">
        <f>_xlfn.XLOOKUP(VALUE(AE1806),Sheet2!$N$3:$N$1000,Sheet2!$O$3:$O$1000,"********")</f>
        <v>********</v>
      </c>
      <c r="AE1806" t="str">
        <f t="shared" si="1257"/>
        <v>3614</v>
      </c>
      <c r="AF1806" s="9" t="str">
        <f>IF(R1806&lt;200,"+"&amp;TEXT(R1806,"0"),"-"&amp;TEXT(_xlfn.XLOOKUP(R1806,Sheet2!$K$3:$K$130,Sheet2!$L$3:$L$130,"-----"),"0"))</f>
        <v>-50</v>
      </c>
      <c r="AG1806" s="9" t="str">
        <f t="shared" si="1263"/>
        <v>@</v>
      </c>
      <c r="AH1806" s="9" t="str">
        <f t="shared" si="1264"/>
        <v>JSR @*****</v>
      </c>
      <c r="AI1806" t="str">
        <f t="shared" si="1265"/>
        <v>1,@*****</v>
      </c>
      <c r="AJ1806" s="16" t="str">
        <f t="shared" si="1266"/>
        <v>@*****</v>
      </c>
      <c r="AK1806" t="str">
        <f t="shared" si="1267"/>
        <v>ADCZS# 0,1</v>
      </c>
      <c r="AL1806" s="4" t="str">
        <f t="shared" si="1268"/>
        <v>ADC</v>
      </c>
      <c r="AM1806" s="4" t="str">
        <f t="shared" si="1269"/>
        <v>S</v>
      </c>
      <c r="AN1806" s="4" t="str">
        <f t="shared" si="1270"/>
        <v>Z</v>
      </c>
      <c r="AO1806" s="4" t="str">
        <f t="shared" si="1271"/>
        <v>#</v>
      </c>
      <c r="AP1806" s="15" t="str">
        <f t="shared" si="1272"/>
        <v/>
      </c>
      <c r="AQ1806" s="9" t="str">
        <f>_xlfn.XLOOKUP(D1806,Sheet2!$E$3:$E$101,Sheet2!$F$3:$F$101,"******************")</f>
        <v>PRGEND</v>
      </c>
      <c r="AR1806" s="33" t="str">
        <f t="shared" si="1258"/>
        <v>DOBP 1,IBM1</v>
      </c>
      <c r="AS1806" s="9" t="str">
        <f t="shared" si="1259"/>
        <v>DOBP</v>
      </c>
      <c r="AT1806" s="4">
        <f t="shared" si="1273"/>
        <v>1</v>
      </c>
      <c r="AU1806" s="6">
        <f t="shared" si="1274"/>
        <v>3</v>
      </c>
      <c r="AV1806" s="4" t="str">
        <f t="shared" si="1275"/>
        <v>P</v>
      </c>
      <c r="AW1806" s="4">
        <f t="shared" si="1276"/>
        <v>30</v>
      </c>
      <c r="AX1806" s="4" t="str">
        <f>_xlfn.XLOOKUP(AW1806,Sheet2!$Q$3:$Q$66,Sheet2!$R$3:$R$66,"**")</f>
        <v>IBM1</v>
      </c>
      <c r="AY1806" s="4">
        <f t="shared" si="1277"/>
        <v>4</v>
      </c>
      <c r="AZ1806" s="16" t="str">
        <f t="shared" si="1278"/>
        <v>SKPDZ</v>
      </c>
    </row>
    <row r="1807" spans="1:52" x14ac:dyDescent="0.35">
      <c r="B1807" s="3">
        <f t="shared" si="1236"/>
        <v>15</v>
      </c>
      <c r="C1807" s="1">
        <f t="shared" si="1237"/>
        <v>3665</v>
      </c>
      <c r="D1807" s="2">
        <v>6257</v>
      </c>
      <c r="E1807" s="2" t="str">
        <f>_xlfn.XLOOKUP(C1807,Sheet2!$N$3:$N$1000,Sheet2!$O$3:$O$1000,"")</f>
        <v/>
      </c>
      <c r="F1807" s="9" t="str">
        <f t="shared" si="1235"/>
        <v>WRITE</v>
      </c>
      <c r="G1807" s="4" t="str">
        <f t="shared" si="1255"/>
        <v>14</v>
      </c>
      <c r="H1807" s="4">
        <f t="shared" si="1256"/>
        <v>257</v>
      </c>
      <c r="I1807" s="6">
        <f t="shared" si="1248"/>
        <v>0</v>
      </c>
      <c r="J1807" s="6">
        <f t="shared" si="1249"/>
        <v>0</v>
      </c>
      <c r="K1807" s="6">
        <f t="shared" si="1250"/>
        <v>6</v>
      </c>
      <c r="L1807" s="6">
        <f t="shared" si="1251"/>
        <v>2</v>
      </c>
      <c r="M1807" s="6">
        <f t="shared" si="1252"/>
        <v>5</v>
      </c>
      <c r="N1807" s="6">
        <f t="shared" si="1253"/>
        <v>7</v>
      </c>
      <c r="O1807" s="13">
        <f t="shared" si="1254"/>
        <v>1</v>
      </c>
      <c r="P1807" s="4">
        <f t="shared" si="1260"/>
        <v>0</v>
      </c>
      <c r="Q1807" s="4">
        <f t="shared" si="1261"/>
        <v>1</v>
      </c>
      <c r="R1807">
        <f t="shared" si="1238"/>
        <v>257</v>
      </c>
      <c r="S1807" s="4">
        <f t="shared" si="1239"/>
        <v>0</v>
      </c>
      <c r="T1807" s="15">
        <f t="shared" si="1240"/>
        <v>1</v>
      </c>
      <c r="U1807" s="4">
        <f t="shared" si="1241"/>
        <v>0</v>
      </c>
      <c r="V1807" s="4">
        <f t="shared" si="1242"/>
        <v>1</v>
      </c>
      <c r="W1807" s="4">
        <f t="shared" si="1243"/>
        <v>4</v>
      </c>
      <c r="X1807" s="6">
        <f t="shared" si="1244"/>
        <v>2</v>
      </c>
      <c r="Y1807" s="4">
        <f t="shared" si="1245"/>
        <v>2</v>
      </c>
      <c r="Z1807" s="6">
        <f t="shared" si="1246"/>
        <v>1</v>
      </c>
      <c r="AA1807" s="18">
        <f t="shared" si="1247"/>
        <v>7</v>
      </c>
      <c r="AB1807" s="9" t="str">
        <f t="shared" si="1262"/>
        <v>IWRT</v>
      </c>
      <c r="AC1807" s="9" t="str">
        <f>_xlfn.XLOOKUP(R1807,Sheet2!$H$3:$H$258,Sheet2!$I$3:$I$258,"-----")</f>
        <v>IWRT</v>
      </c>
      <c r="AD1807" s="9" t="str">
        <f>_xlfn.XLOOKUP(VALUE(AE1807),Sheet2!$N$3:$N$1000,Sheet2!$O$3:$O$1000,"********")</f>
        <v>E5E</v>
      </c>
      <c r="AE1807" t="str">
        <f t="shared" si="1257"/>
        <v>3544</v>
      </c>
      <c r="AF1807" s="9" t="str">
        <f>IF(R1807&lt;200,"+"&amp;TEXT(R1807,"0"),"-"&amp;TEXT(_xlfn.XLOOKUP(R1807,Sheet2!$K$3:$K$130,Sheet2!$L$3:$L$130,"-----"),"0"))</f>
        <v>-121</v>
      </c>
      <c r="AG1807" s="9" t="str">
        <f t="shared" si="1263"/>
        <v>@</v>
      </c>
      <c r="AH1807" s="9" t="str">
        <f t="shared" si="1264"/>
        <v>JSR @IWRT</v>
      </c>
      <c r="AI1807" t="str">
        <f t="shared" si="1265"/>
        <v>1,@IWRT</v>
      </c>
      <c r="AJ1807" s="16" t="str">
        <f t="shared" si="1266"/>
        <v>@IWRT</v>
      </c>
      <c r="AK1807" t="str">
        <f t="shared" si="1267"/>
        <v>ADCOR# 0,1,SBN</v>
      </c>
      <c r="AL1807" s="4" t="str">
        <f t="shared" si="1268"/>
        <v>ADC</v>
      </c>
      <c r="AM1807" s="4" t="str">
        <f t="shared" si="1269"/>
        <v>R</v>
      </c>
      <c r="AN1807" s="4" t="str">
        <f t="shared" si="1270"/>
        <v>O</v>
      </c>
      <c r="AO1807" s="4" t="str">
        <f t="shared" si="1271"/>
        <v>#</v>
      </c>
      <c r="AP1807" s="15" t="str">
        <f t="shared" si="1272"/>
        <v>,SBN</v>
      </c>
      <c r="AQ1807" s="9" t="str">
        <f>_xlfn.XLOOKUP(D1807,Sheet2!$E$3:$E$101,Sheet2!$F$3:$F$101,"******************")</f>
        <v>WRITE</v>
      </c>
      <c r="AR1807" s="33" t="str">
        <f t="shared" si="1258"/>
        <v>DOBC 1,**</v>
      </c>
      <c r="AS1807" s="9" t="str">
        <f t="shared" si="1259"/>
        <v>DOBC</v>
      </c>
      <c r="AT1807" s="4">
        <f t="shared" si="1273"/>
        <v>1</v>
      </c>
      <c r="AU1807" s="6">
        <f t="shared" si="1274"/>
        <v>2</v>
      </c>
      <c r="AV1807" s="4" t="str">
        <f t="shared" si="1275"/>
        <v>C</v>
      </c>
      <c r="AW1807" s="4">
        <f t="shared" si="1276"/>
        <v>57</v>
      </c>
      <c r="AX1807" s="4" t="str">
        <f>_xlfn.XLOOKUP(AW1807,Sheet2!$Q$3:$Q$66,Sheet2!$R$3:$R$66,"**")</f>
        <v>**</v>
      </c>
      <c r="AY1807" s="4">
        <f t="shared" si="1277"/>
        <v>4</v>
      </c>
      <c r="AZ1807" s="16" t="str">
        <f t="shared" si="1278"/>
        <v>SKPDN</v>
      </c>
    </row>
    <row r="1808" spans="1:52" x14ac:dyDescent="0.35">
      <c r="B1808" s="3">
        <f t="shared" si="1236"/>
        <v>16</v>
      </c>
      <c r="C1808" s="1">
        <f t="shared" si="1237"/>
        <v>3666</v>
      </c>
      <c r="D1808" s="2">
        <v>6330</v>
      </c>
      <c r="E1808" s="2" t="str">
        <f>_xlfn.XLOOKUP(C1808,Sheet2!$N$3:$N$1000,Sheet2!$O$3:$O$1000,"")</f>
        <v/>
      </c>
      <c r="F1808" s="9" t="str">
        <f t="shared" si="1235"/>
        <v>PRGEND</v>
      </c>
      <c r="G1808" s="4" t="str">
        <f t="shared" si="1255"/>
        <v>14</v>
      </c>
      <c r="H1808" s="4">
        <f t="shared" si="1256"/>
        <v>330</v>
      </c>
      <c r="I1808" s="6">
        <f t="shared" si="1248"/>
        <v>0</v>
      </c>
      <c r="J1808" s="6">
        <f t="shared" si="1249"/>
        <v>0</v>
      </c>
      <c r="K1808" s="6">
        <f t="shared" si="1250"/>
        <v>6</v>
      </c>
      <c r="L1808" s="6">
        <f t="shared" si="1251"/>
        <v>3</v>
      </c>
      <c r="M1808" s="6">
        <f t="shared" si="1252"/>
        <v>3</v>
      </c>
      <c r="N1808" s="6">
        <f t="shared" si="1253"/>
        <v>0</v>
      </c>
      <c r="O1808" s="13">
        <f t="shared" si="1254"/>
        <v>1</v>
      </c>
      <c r="P1808" s="4">
        <f t="shared" si="1260"/>
        <v>0</v>
      </c>
      <c r="Q1808" s="4">
        <f t="shared" si="1261"/>
        <v>1</v>
      </c>
      <c r="R1808">
        <f t="shared" si="1238"/>
        <v>330</v>
      </c>
      <c r="S1808" s="4">
        <f t="shared" si="1239"/>
        <v>0</v>
      </c>
      <c r="T1808" s="15">
        <f t="shared" si="1240"/>
        <v>1</v>
      </c>
      <c r="U1808" s="4">
        <f t="shared" si="1241"/>
        <v>0</v>
      </c>
      <c r="V1808" s="4">
        <f t="shared" si="1242"/>
        <v>1</v>
      </c>
      <c r="W1808" s="4">
        <f t="shared" si="1243"/>
        <v>4</v>
      </c>
      <c r="X1808" s="6">
        <f t="shared" si="1244"/>
        <v>3</v>
      </c>
      <c r="Y1808" s="4">
        <f t="shared" si="1245"/>
        <v>1</v>
      </c>
      <c r="Z1808" s="6">
        <f t="shared" si="1246"/>
        <v>1</v>
      </c>
      <c r="AA1808" s="18">
        <f t="shared" si="1247"/>
        <v>0</v>
      </c>
      <c r="AB1808" s="9" t="str">
        <f t="shared" si="1262"/>
        <v>*****</v>
      </c>
      <c r="AC1808" s="9" t="str">
        <f>_xlfn.XLOOKUP(R1808,Sheet2!$H$3:$H$258,Sheet2!$I$3:$I$258,"-----")</f>
        <v>*****</v>
      </c>
      <c r="AD1808" s="9" t="str">
        <f>_xlfn.XLOOKUP(VALUE(AE1808),Sheet2!$N$3:$N$1000,Sheet2!$O$3:$O$1000,"********")</f>
        <v>********</v>
      </c>
      <c r="AE1808" t="str">
        <f t="shared" si="1257"/>
        <v>3616</v>
      </c>
      <c r="AF1808" s="9" t="str">
        <f>IF(R1808&lt;200,"+"&amp;TEXT(R1808,"0"),"-"&amp;TEXT(_xlfn.XLOOKUP(R1808,Sheet2!$K$3:$K$130,Sheet2!$L$3:$L$130,"-----"),"0"))</f>
        <v>-50</v>
      </c>
      <c r="AG1808" s="9" t="str">
        <f t="shared" si="1263"/>
        <v>@</v>
      </c>
      <c r="AH1808" s="9" t="str">
        <f t="shared" si="1264"/>
        <v>JSR @*****</v>
      </c>
      <c r="AI1808" t="str">
        <f t="shared" si="1265"/>
        <v>1,@*****</v>
      </c>
      <c r="AJ1808" s="16" t="str">
        <f t="shared" si="1266"/>
        <v>@*****</v>
      </c>
      <c r="AK1808" t="str">
        <f t="shared" si="1267"/>
        <v>ADCZS# 0,1</v>
      </c>
      <c r="AL1808" s="4" t="str">
        <f t="shared" si="1268"/>
        <v>ADC</v>
      </c>
      <c r="AM1808" s="4" t="str">
        <f t="shared" si="1269"/>
        <v>S</v>
      </c>
      <c r="AN1808" s="4" t="str">
        <f t="shared" si="1270"/>
        <v>Z</v>
      </c>
      <c r="AO1808" s="4" t="str">
        <f t="shared" si="1271"/>
        <v>#</v>
      </c>
      <c r="AP1808" s="15" t="str">
        <f t="shared" si="1272"/>
        <v/>
      </c>
      <c r="AQ1808" s="9" t="str">
        <f>_xlfn.XLOOKUP(D1808,Sheet2!$E$3:$E$101,Sheet2!$F$3:$F$101,"******************")</f>
        <v>PRGEND</v>
      </c>
      <c r="AR1808" s="33" t="str">
        <f t="shared" si="1258"/>
        <v>DOBP 1,IBM1</v>
      </c>
      <c r="AS1808" s="9" t="str">
        <f t="shared" si="1259"/>
        <v>DOBP</v>
      </c>
      <c r="AT1808" s="4">
        <f t="shared" si="1273"/>
        <v>1</v>
      </c>
      <c r="AU1808" s="6">
        <f t="shared" si="1274"/>
        <v>3</v>
      </c>
      <c r="AV1808" s="4" t="str">
        <f t="shared" si="1275"/>
        <v>P</v>
      </c>
      <c r="AW1808" s="4">
        <f t="shared" si="1276"/>
        <v>30</v>
      </c>
      <c r="AX1808" s="4" t="str">
        <f>_xlfn.XLOOKUP(AW1808,Sheet2!$Q$3:$Q$66,Sheet2!$R$3:$R$66,"**")</f>
        <v>IBM1</v>
      </c>
      <c r="AY1808" s="4">
        <f t="shared" si="1277"/>
        <v>4</v>
      </c>
      <c r="AZ1808" s="16" t="str">
        <f t="shared" si="1278"/>
        <v>SKPDZ</v>
      </c>
    </row>
    <row r="1809" spans="2:52" x14ac:dyDescent="0.35">
      <c r="B1809" s="3">
        <f t="shared" si="1236"/>
        <v>17</v>
      </c>
      <c r="C1809" s="1">
        <f t="shared" si="1237"/>
        <v>3667</v>
      </c>
      <c r="D1809" s="2">
        <v>17</v>
      </c>
      <c r="E1809" s="2" t="str">
        <f>_xlfn.XLOOKUP(C1809,Sheet2!$N$3:$N$1000,Sheet2!$O$3:$O$1000,"")</f>
        <v/>
      </c>
      <c r="F1809" s="9" t="str">
        <f t="shared" si="1235"/>
        <v>17  ;HEAD=0, SECT=0,1 SECTOR</v>
      </c>
      <c r="G1809" s="4" t="str">
        <f t="shared" si="1255"/>
        <v>0</v>
      </c>
      <c r="H1809" s="4">
        <f t="shared" si="1256"/>
        <v>17</v>
      </c>
      <c r="I1809" s="6">
        <f t="shared" si="1248"/>
        <v>0</v>
      </c>
      <c r="J1809" s="6">
        <f t="shared" si="1249"/>
        <v>0</v>
      </c>
      <c r="K1809" s="6">
        <f t="shared" si="1250"/>
        <v>0</v>
      </c>
      <c r="L1809" s="6">
        <f t="shared" si="1251"/>
        <v>0</v>
      </c>
      <c r="M1809" s="6">
        <f t="shared" si="1252"/>
        <v>1</v>
      </c>
      <c r="N1809" s="6">
        <f t="shared" si="1253"/>
        <v>7</v>
      </c>
      <c r="O1809" s="13">
        <f t="shared" si="1254"/>
        <v>0</v>
      </c>
      <c r="P1809" s="4">
        <f t="shared" si="1260"/>
        <v>0</v>
      </c>
      <c r="Q1809" s="4">
        <f t="shared" si="1261"/>
        <v>0</v>
      </c>
      <c r="R1809">
        <f t="shared" si="1238"/>
        <v>17</v>
      </c>
      <c r="S1809" s="4">
        <f t="shared" si="1239"/>
        <v>0</v>
      </c>
      <c r="T1809" s="15">
        <f t="shared" si="1240"/>
        <v>0</v>
      </c>
      <c r="U1809" s="4">
        <f t="shared" si="1241"/>
        <v>0</v>
      </c>
      <c r="V1809" s="4">
        <f t="shared" si="1242"/>
        <v>0</v>
      </c>
      <c r="W1809" s="4">
        <f t="shared" si="1243"/>
        <v>0</v>
      </c>
      <c r="X1809" s="6">
        <f t="shared" si="1244"/>
        <v>0</v>
      </c>
      <c r="Y1809" s="4">
        <f t="shared" si="1245"/>
        <v>0</v>
      </c>
      <c r="Z1809" s="6">
        <f t="shared" si="1246"/>
        <v>1</v>
      </c>
      <c r="AA1809" s="18">
        <f t="shared" si="1247"/>
        <v>7</v>
      </c>
      <c r="AB1809" s="9" t="str">
        <f t="shared" si="1262"/>
        <v>*****</v>
      </c>
      <c r="AC1809" s="9" t="str">
        <f>_xlfn.XLOOKUP(R1809,Sheet2!$H$3:$H$258,Sheet2!$I$3:$I$258,"-----")</f>
        <v>*****</v>
      </c>
      <c r="AD1809" s="9" t="str">
        <f>_xlfn.XLOOKUP(VALUE(AE1809),Sheet2!$N$3:$N$1000,Sheet2!$O$3:$O$1000,"********")</f>
        <v>********</v>
      </c>
      <c r="AE1809" t="str">
        <f t="shared" si="1257"/>
        <v>3706</v>
      </c>
      <c r="AF1809" s="9" t="str">
        <f>IF(R1809&lt;200,"+"&amp;TEXT(R1809,"0"),"-"&amp;TEXT(_xlfn.XLOOKUP(R1809,Sheet2!$K$3:$K$130,Sheet2!$L$3:$L$130,"-----"),"0"))</f>
        <v>+17</v>
      </c>
      <c r="AG1809" s="9" t="str">
        <f t="shared" si="1263"/>
        <v/>
      </c>
      <c r="AH1809" s="9" t="str">
        <f t="shared" si="1264"/>
        <v>JMP *****</v>
      </c>
      <c r="AI1809" t="str">
        <f t="shared" si="1265"/>
        <v>0,*****</v>
      </c>
      <c r="AJ1809" s="16" t="str">
        <f t="shared" si="1266"/>
        <v>*****</v>
      </c>
      <c r="AK1809" t="str">
        <f t="shared" si="1267"/>
        <v>COM# 0,0,SBN</v>
      </c>
      <c r="AL1809" s="4" t="str">
        <f t="shared" si="1268"/>
        <v>COM</v>
      </c>
      <c r="AM1809" s="4" t="str">
        <f t="shared" si="1269"/>
        <v/>
      </c>
      <c r="AN1809" s="4" t="str">
        <f t="shared" si="1270"/>
        <v/>
      </c>
      <c r="AO1809" s="4" t="str">
        <f t="shared" si="1271"/>
        <v>#</v>
      </c>
      <c r="AP1809" s="15" t="str">
        <f t="shared" si="1272"/>
        <v>,SBN</v>
      </c>
      <c r="AQ1809" s="9" t="str">
        <f>_xlfn.XLOOKUP(D1809,Sheet2!$E$3:$E$101,Sheet2!$F$3:$F$101,"******************")</f>
        <v>17  ;HEAD=0, SECT=0,1 SECTOR</v>
      </c>
      <c r="AR1809" s="33" t="str">
        <f t="shared" si="1258"/>
        <v>NIO LPT</v>
      </c>
      <c r="AS1809" s="9" t="str">
        <f t="shared" si="1259"/>
        <v>DOC</v>
      </c>
      <c r="AT1809" s="4">
        <f t="shared" si="1273"/>
        <v>0</v>
      </c>
      <c r="AU1809" s="6">
        <f t="shared" si="1274"/>
        <v>0</v>
      </c>
      <c r="AV1809" s="4" t="str">
        <f t="shared" si="1275"/>
        <v/>
      </c>
      <c r="AW1809" s="4">
        <f t="shared" si="1276"/>
        <v>17</v>
      </c>
      <c r="AX1809" s="4" t="str">
        <f>_xlfn.XLOOKUP(AW1809,Sheet2!$Q$3:$Q$66,Sheet2!$R$3:$R$66,"**")</f>
        <v>LPT</v>
      </c>
      <c r="AY1809" s="4">
        <f t="shared" si="1277"/>
        <v>0</v>
      </c>
      <c r="AZ1809" s="16" t="str">
        <f t="shared" si="1278"/>
        <v>SKPBN</v>
      </c>
    </row>
    <row r="1810" spans="2:52" x14ac:dyDescent="0.35">
      <c r="B1810" s="3">
        <f t="shared" si="1236"/>
        <v>18</v>
      </c>
      <c r="C1810" s="1">
        <f t="shared" si="1237"/>
        <v>3670</v>
      </c>
      <c r="D1810" s="2">
        <v>6242</v>
      </c>
      <c r="E1810" s="2" t="str">
        <f>_xlfn.XLOOKUP(C1810,Sheet2!$N$3:$N$1000,Sheet2!$O$3:$O$1000,"")</f>
        <v/>
      </c>
      <c r="F1810" s="9" t="str">
        <f t="shared" si="1235"/>
        <v>EHALT</v>
      </c>
      <c r="G1810" s="4" t="str">
        <f t="shared" si="1255"/>
        <v>14</v>
      </c>
      <c r="H1810" s="4">
        <f t="shared" si="1256"/>
        <v>242</v>
      </c>
      <c r="I1810" s="6">
        <f t="shared" si="1248"/>
        <v>0</v>
      </c>
      <c r="J1810" s="6">
        <f t="shared" si="1249"/>
        <v>0</v>
      </c>
      <c r="K1810" s="6">
        <f t="shared" si="1250"/>
        <v>6</v>
      </c>
      <c r="L1810" s="6">
        <f t="shared" si="1251"/>
        <v>2</v>
      </c>
      <c r="M1810" s="6">
        <f t="shared" si="1252"/>
        <v>4</v>
      </c>
      <c r="N1810" s="6">
        <f t="shared" si="1253"/>
        <v>2</v>
      </c>
      <c r="O1810" s="13">
        <f t="shared" si="1254"/>
        <v>1</v>
      </c>
      <c r="P1810" s="4">
        <f t="shared" si="1260"/>
        <v>0</v>
      </c>
      <c r="Q1810" s="4">
        <f t="shared" si="1261"/>
        <v>1</v>
      </c>
      <c r="R1810">
        <f t="shared" si="1238"/>
        <v>242</v>
      </c>
      <c r="S1810" s="4">
        <f t="shared" si="1239"/>
        <v>0</v>
      </c>
      <c r="T1810" s="15">
        <f t="shared" si="1240"/>
        <v>1</v>
      </c>
      <c r="U1810" s="4">
        <f t="shared" si="1241"/>
        <v>0</v>
      </c>
      <c r="V1810" s="4">
        <f t="shared" si="1242"/>
        <v>1</v>
      </c>
      <c r="W1810" s="4">
        <f t="shared" si="1243"/>
        <v>4</v>
      </c>
      <c r="X1810" s="6">
        <f t="shared" si="1244"/>
        <v>2</v>
      </c>
      <c r="Y1810" s="4">
        <f t="shared" si="1245"/>
        <v>2</v>
      </c>
      <c r="Z1810" s="6">
        <f t="shared" si="1246"/>
        <v>0</v>
      </c>
      <c r="AA1810" s="18">
        <f t="shared" si="1247"/>
        <v>2</v>
      </c>
      <c r="AB1810" s="9" t="str">
        <f t="shared" si="1262"/>
        <v>I.EHA</v>
      </c>
      <c r="AC1810" s="9" t="str">
        <f>_xlfn.XLOOKUP(R1810,Sheet2!$H$3:$H$258,Sheet2!$I$3:$I$258,"-----")</f>
        <v>I.EHA</v>
      </c>
      <c r="AD1810" s="9" t="str">
        <f>_xlfn.XLOOKUP(VALUE(AE1810),Sheet2!$N$3:$N$1000,Sheet2!$O$3:$O$1000,"********")</f>
        <v>********</v>
      </c>
      <c r="AE1810" t="str">
        <f t="shared" si="1257"/>
        <v>3532</v>
      </c>
      <c r="AF1810" s="9" t="str">
        <f>IF(R1810&lt;200,"+"&amp;TEXT(R1810,"0"),"-"&amp;TEXT(_xlfn.XLOOKUP(R1810,Sheet2!$K$3:$K$130,Sheet2!$L$3:$L$130,"-----"),"0"))</f>
        <v>-136</v>
      </c>
      <c r="AG1810" s="9" t="str">
        <f t="shared" si="1263"/>
        <v>@</v>
      </c>
      <c r="AH1810" s="9" t="str">
        <f t="shared" si="1264"/>
        <v>JSR @I.EHA</v>
      </c>
      <c r="AI1810" t="str">
        <f t="shared" si="1265"/>
        <v>1,@I.EHA</v>
      </c>
      <c r="AJ1810" s="16" t="str">
        <f t="shared" si="1266"/>
        <v>@I.EHA</v>
      </c>
      <c r="AK1810" t="str">
        <f t="shared" si="1267"/>
        <v>ADCOR 0,1,SZC</v>
      </c>
      <c r="AL1810" s="4" t="str">
        <f t="shared" si="1268"/>
        <v>ADC</v>
      </c>
      <c r="AM1810" s="4" t="str">
        <f t="shared" si="1269"/>
        <v>R</v>
      </c>
      <c r="AN1810" s="4" t="str">
        <f t="shared" si="1270"/>
        <v>O</v>
      </c>
      <c r="AO1810" s="4" t="str">
        <f t="shared" si="1271"/>
        <v/>
      </c>
      <c r="AP1810" s="15" t="str">
        <f t="shared" si="1272"/>
        <v>,SZC</v>
      </c>
      <c r="AQ1810" s="9" t="str">
        <f>_xlfn.XLOOKUP(D1810,Sheet2!$E$3:$E$101,Sheet2!$F$3:$F$101,"******************")</f>
        <v>EHALT</v>
      </c>
      <c r="AR1810" s="33" t="str">
        <f t="shared" si="1258"/>
        <v>DOBC 1,**</v>
      </c>
      <c r="AS1810" s="9" t="str">
        <f t="shared" si="1259"/>
        <v>DOBC</v>
      </c>
      <c r="AT1810" s="4">
        <f t="shared" si="1273"/>
        <v>1</v>
      </c>
      <c r="AU1810" s="6">
        <f t="shared" si="1274"/>
        <v>2</v>
      </c>
      <c r="AV1810" s="4" t="str">
        <f t="shared" si="1275"/>
        <v>C</v>
      </c>
      <c r="AW1810" s="4">
        <f t="shared" si="1276"/>
        <v>42</v>
      </c>
      <c r="AX1810" s="4" t="str">
        <f>_xlfn.XLOOKUP(AW1810,Sheet2!$Q$3:$Q$66,Sheet2!$R$3:$R$66,"**")</f>
        <v>**</v>
      </c>
      <c r="AY1810" s="4">
        <f t="shared" si="1277"/>
        <v>4</v>
      </c>
      <c r="AZ1810" s="16" t="str">
        <f t="shared" si="1278"/>
        <v>SKPDN</v>
      </c>
    </row>
    <row r="1811" spans="2:52" x14ac:dyDescent="0.35">
      <c r="B1811" s="3">
        <f t="shared" si="1236"/>
        <v>19</v>
      </c>
      <c r="C1811" s="1">
        <f t="shared" si="1237"/>
        <v>3671</v>
      </c>
      <c r="D1811" s="2">
        <v>401</v>
      </c>
      <c r="E1811" s="2" t="str">
        <f>_xlfn.XLOOKUP(C1811,Sheet2!$N$3:$N$1000,Sheet2!$O$3:$O$1000,"")</f>
        <v/>
      </c>
      <c r="F1811" s="9" t="str">
        <f t="shared" si="1235"/>
        <v>JMP E9E</v>
      </c>
      <c r="G1811" s="4" t="str">
        <f t="shared" si="1255"/>
        <v>1</v>
      </c>
      <c r="H1811" s="4">
        <f t="shared" si="1256"/>
        <v>1</v>
      </c>
      <c r="I1811" s="6">
        <f t="shared" si="1248"/>
        <v>0</v>
      </c>
      <c r="J1811" s="6">
        <f t="shared" si="1249"/>
        <v>0</v>
      </c>
      <c r="K1811" s="6">
        <f t="shared" si="1250"/>
        <v>0</v>
      </c>
      <c r="L1811" s="6">
        <f t="shared" si="1251"/>
        <v>4</v>
      </c>
      <c r="M1811" s="6">
        <f t="shared" si="1252"/>
        <v>0</v>
      </c>
      <c r="N1811" s="6">
        <f t="shared" si="1253"/>
        <v>1</v>
      </c>
      <c r="O1811" s="13">
        <f t="shared" si="1254"/>
        <v>0</v>
      </c>
      <c r="P1811" s="4">
        <f t="shared" si="1260"/>
        <v>0</v>
      </c>
      <c r="Q1811" s="4">
        <f t="shared" si="1261"/>
        <v>0</v>
      </c>
      <c r="R1811">
        <f t="shared" si="1238"/>
        <v>1</v>
      </c>
      <c r="S1811" s="4">
        <f t="shared" si="1239"/>
        <v>1</v>
      </c>
      <c r="T1811" s="15">
        <f t="shared" si="1240"/>
        <v>0</v>
      </c>
      <c r="U1811" s="4">
        <f t="shared" si="1241"/>
        <v>0</v>
      </c>
      <c r="V1811" s="4">
        <f t="shared" si="1242"/>
        <v>0</v>
      </c>
      <c r="W1811" s="4">
        <f t="shared" si="1243"/>
        <v>1</v>
      </c>
      <c r="X1811" s="6">
        <f t="shared" si="1244"/>
        <v>0</v>
      </c>
      <c r="Y1811" s="4">
        <f t="shared" si="1245"/>
        <v>0</v>
      </c>
      <c r="Z1811" s="6">
        <f t="shared" si="1246"/>
        <v>0</v>
      </c>
      <c r="AA1811" s="18">
        <f t="shared" si="1247"/>
        <v>1</v>
      </c>
      <c r="AB1811" s="9" t="str">
        <f t="shared" si="1262"/>
        <v>E9E</v>
      </c>
      <c r="AC1811" s="9" t="str">
        <f>_xlfn.XLOOKUP(R1811,Sheet2!$H$3:$H$258,Sheet2!$I$3:$I$258,"-----")</f>
        <v>1</v>
      </c>
      <c r="AD1811" s="9" t="str">
        <f>_xlfn.XLOOKUP(VALUE(AE1811),Sheet2!$N$3:$N$1000,Sheet2!$O$3:$O$1000,"********")</f>
        <v>E9E</v>
      </c>
      <c r="AE1811" t="str">
        <f t="shared" si="1257"/>
        <v>3672</v>
      </c>
      <c r="AF1811" s="9" t="str">
        <f>IF(R1811&lt;200,"+"&amp;TEXT(R1811,"0"),"-"&amp;TEXT(_xlfn.XLOOKUP(R1811,Sheet2!$K$3:$K$130,Sheet2!$L$3:$L$130,"-----"),"0"))</f>
        <v>+1</v>
      </c>
      <c r="AG1811" s="9" t="str">
        <f t="shared" si="1263"/>
        <v/>
      </c>
      <c r="AH1811" s="9" t="str">
        <f t="shared" si="1264"/>
        <v>JMP E9E</v>
      </c>
      <c r="AI1811" t="str">
        <f t="shared" si="1265"/>
        <v>0,E9E</v>
      </c>
      <c r="AJ1811" s="16" t="str">
        <f t="shared" si="1266"/>
        <v>E9E</v>
      </c>
      <c r="AK1811" t="str">
        <f t="shared" si="1267"/>
        <v>NEG 0,0,SKP</v>
      </c>
      <c r="AL1811" s="4" t="str">
        <f t="shared" si="1268"/>
        <v>NEG</v>
      </c>
      <c r="AM1811" s="4" t="str">
        <f t="shared" si="1269"/>
        <v/>
      </c>
      <c r="AN1811" s="4" t="str">
        <f t="shared" si="1270"/>
        <v/>
      </c>
      <c r="AO1811" s="4" t="str">
        <f t="shared" si="1271"/>
        <v/>
      </c>
      <c r="AP1811" s="15" t="str">
        <f t="shared" si="1272"/>
        <v>,SKP</v>
      </c>
      <c r="AQ1811" s="9" t="str">
        <f>_xlfn.XLOOKUP(D1811,Sheet2!$E$3:$E$101,Sheet2!$F$3:$F$101,"******************")</f>
        <v>******************</v>
      </c>
      <c r="AR1811" s="33" t="str">
        <f t="shared" si="1258"/>
        <v>DIA 0,MDV</v>
      </c>
      <c r="AS1811" s="9" t="str">
        <f t="shared" si="1259"/>
        <v>DIA</v>
      </c>
      <c r="AT1811" s="4">
        <f t="shared" si="1273"/>
        <v>0</v>
      </c>
      <c r="AU1811" s="6">
        <f t="shared" si="1274"/>
        <v>0</v>
      </c>
      <c r="AV1811" s="4" t="str">
        <f t="shared" si="1275"/>
        <v/>
      </c>
      <c r="AW1811" s="4">
        <f t="shared" si="1276"/>
        <v>1</v>
      </c>
      <c r="AX1811" s="4" t="str">
        <f>_xlfn.XLOOKUP(AW1811,Sheet2!$Q$3:$Q$66,Sheet2!$R$3:$R$66,"**")</f>
        <v>MDV</v>
      </c>
      <c r="AY1811" s="4">
        <f t="shared" si="1277"/>
        <v>1</v>
      </c>
      <c r="AZ1811" s="16" t="str">
        <f t="shared" si="1278"/>
        <v>SKPBN</v>
      </c>
    </row>
    <row r="1812" spans="2:52" x14ac:dyDescent="0.35">
      <c r="B1812" s="3">
        <f t="shared" si="1236"/>
        <v>20</v>
      </c>
      <c r="C1812" s="1">
        <f t="shared" si="1237"/>
        <v>3672</v>
      </c>
      <c r="D1812" s="2">
        <v>6243</v>
      </c>
      <c r="E1812" s="2" t="str">
        <f>_xlfn.XLOOKUP(C1812,Sheet2!$N$3:$N$1000,Sheet2!$O$3:$O$1000,"")</f>
        <v>E9E</v>
      </c>
      <c r="F1812" s="9" t="str">
        <f t="shared" si="1235"/>
        <v>LOOP</v>
      </c>
      <c r="G1812" s="4" t="str">
        <f t="shared" si="1255"/>
        <v>14</v>
      </c>
      <c r="H1812" s="4">
        <f t="shared" si="1256"/>
        <v>243</v>
      </c>
      <c r="I1812" s="6">
        <f t="shared" si="1248"/>
        <v>0</v>
      </c>
      <c r="J1812" s="6">
        <f t="shared" si="1249"/>
        <v>0</v>
      </c>
      <c r="K1812" s="6">
        <f t="shared" si="1250"/>
        <v>6</v>
      </c>
      <c r="L1812" s="6">
        <f t="shared" si="1251"/>
        <v>2</v>
      </c>
      <c r="M1812" s="6">
        <f t="shared" si="1252"/>
        <v>4</v>
      </c>
      <c r="N1812" s="6">
        <f t="shared" si="1253"/>
        <v>3</v>
      </c>
      <c r="O1812" s="13">
        <f t="shared" si="1254"/>
        <v>1</v>
      </c>
      <c r="P1812" s="4">
        <f t="shared" si="1260"/>
        <v>0</v>
      </c>
      <c r="Q1812" s="4">
        <f t="shared" si="1261"/>
        <v>1</v>
      </c>
      <c r="R1812">
        <f t="shared" si="1238"/>
        <v>243</v>
      </c>
      <c r="S1812" s="4">
        <f t="shared" si="1239"/>
        <v>0</v>
      </c>
      <c r="T1812" s="15">
        <f t="shared" si="1240"/>
        <v>1</v>
      </c>
      <c r="U1812" s="4">
        <f t="shared" si="1241"/>
        <v>0</v>
      </c>
      <c r="V1812" s="4">
        <f t="shared" si="1242"/>
        <v>1</v>
      </c>
      <c r="W1812" s="4">
        <f t="shared" si="1243"/>
        <v>4</v>
      </c>
      <c r="X1812" s="6">
        <f t="shared" si="1244"/>
        <v>2</v>
      </c>
      <c r="Y1812" s="4">
        <f t="shared" si="1245"/>
        <v>2</v>
      </c>
      <c r="Z1812" s="6">
        <f t="shared" si="1246"/>
        <v>0</v>
      </c>
      <c r="AA1812" s="18">
        <f t="shared" si="1247"/>
        <v>3</v>
      </c>
      <c r="AB1812" s="9" t="str">
        <f t="shared" si="1262"/>
        <v>I.LOO</v>
      </c>
      <c r="AC1812" s="9" t="str">
        <f>_xlfn.XLOOKUP(R1812,Sheet2!$H$3:$H$258,Sheet2!$I$3:$I$258,"-----")</f>
        <v>I.LOO</v>
      </c>
      <c r="AD1812" s="9" t="str">
        <f>_xlfn.XLOOKUP(VALUE(AE1812),Sheet2!$N$3:$N$1000,Sheet2!$O$3:$O$1000,"********")</f>
        <v>********</v>
      </c>
      <c r="AE1812" t="str">
        <f t="shared" si="1257"/>
        <v>3535</v>
      </c>
      <c r="AF1812" s="9" t="str">
        <f>IF(R1812&lt;200,"+"&amp;TEXT(R1812,"0"),"-"&amp;TEXT(_xlfn.XLOOKUP(R1812,Sheet2!$K$3:$K$130,Sheet2!$L$3:$L$130,"-----"),"0"))</f>
        <v>-135</v>
      </c>
      <c r="AG1812" s="9" t="str">
        <f t="shared" si="1263"/>
        <v>@</v>
      </c>
      <c r="AH1812" s="9" t="str">
        <f t="shared" si="1264"/>
        <v>JSR @I.LOO</v>
      </c>
      <c r="AI1812" t="str">
        <f t="shared" si="1265"/>
        <v>1,@I.LOO</v>
      </c>
      <c r="AJ1812" s="16" t="str">
        <f t="shared" si="1266"/>
        <v>@I.LOO</v>
      </c>
      <c r="AK1812" t="str">
        <f t="shared" si="1267"/>
        <v>ADCOR 0,1,SNC</v>
      </c>
      <c r="AL1812" s="4" t="str">
        <f t="shared" si="1268"/>
        <v>ADC</v>
      </c>
      <c r="AM1812" s="4" t="str">
        <f t="shared" si="1269"/>
        <v>R</v>
      </c>
      <c r="AN1812" s="4" t="str">
        <f t="shared" si="1270"/>
        <v>O</v>
      </c>
      <c r="AO1812" s="4" t="str">
        <f t="shared" si="1271"/>
        <v/>
      </c>
      <c r="AP1812" s="15" t="str">
        <f t="shared" si="1272"/>
        <v>,SNC</v>
      </c>
      <c r="AQ1812" s="9" t="str">
        <f>_xlfn.XLOOKUP(D1812,Sheet2!$E$3:$E$101,Sheet2!$F$3:$F$101,"******************")</f>
        <v>LOOP</v>
      </c>
      <c r="AR1812" s="33" t="str">
        <f t="shared" si="1258"/>
        <v>DOBC 1,**</v>
      </c>
      <c r="AS1812" s="9" t="str">
        <f t="shared" si="1259"/>
        <v>DOBC</v>
      </c>
      <c r="AT1812" s="4">
        <f t="shared" si="1273"/>
        <v>1</v>
      </c>
      <c r="AU1812" s="6">
        <f t="shared" si="1274"/>
        <v>2</v>
      </c>
      <c r="AV1812" s="4" t="str">
        <f t="shared" si="1275"/>
        <v>C</v>
      </c>
      <c r="AW1812" s="4">
        <f t="shared" si="1276"/>
        <v>43</v>
      </c>
      <c r="AX1812" s="4" t="str">
        <f>_xlfn.XLOOKUP(AW1812,Sheet2!$Q$3:$Q$66,Sheet2!$R$3:$R$66,"**")</f>
        <v>**</v>
      </c>
      <c r="AY1812" s="4">
        <f t="shared" si="1277"/>
        <v>4</v>
      </c>
      <c r="AZ1812" s="16" t="str">
        <f t="shared" si="1278"/>
        <v>SKPDN</v>
      </c>
    </row>
    <row r="1813" spans="2:52" x14ac:dyDescent="0.35">
      <c r="B1813" s="3">
        <f t="shared" si="1236"/>
        <v>21</v>
      </c>
      <c r="C1813" s="1">
        <f t="shared" si="1237"/>
        <v>3673</v>
      </c>
      <c r="D1813" s="2">
        <v>14764</v>
      </c>
      <c r="E1813" s="2" t="str">
        <f>_xlfn.XLOOKUP(C1813,Sheet2!$N$3:$N$1000,Sheet2!$O$3:$O$1000,"")</f>
        <v/>
      </c>
      <c r="F1813" s="9" t="str">
        <f t="shared" si="1235"/>
        <v>DSZ E9.1</v>
      </c>
      <c r="G1813" s="4" t="str">
        <f t="shared" si="1255"/>
        <v>31</v>
      </c>
      <c r="H1813" s="4">
        <f t="shared" si="1256"/>
        <v>364</v>
      </c>
      <c r="I1813" s="6">
        <f t="shared" si="1248"/>
        <v>0</v>
      </c>
      <c r="J1813" s="6">
        <f t="shared" si="1249"/>
        <v>1</v>
      </c>
      <c r="K1813" s="6">
        <f t="shared" si="1250"/>
        <v>4</v>
      </c>
      <c r="L1813" s="6">
        <f t="shared" si="1251"/>
        <v>7</v>
      </c>
      <c r="M1813" s="6">
        <f t="shared" si="1252"/>
        <v>6</v>
      </c>
      <c r="N1813" s="6">
        <f t="shared" si="1253"/>
        <v>4</v>
      </c>
      <c r="O1813" s="13">
        <f t="shared" si="1254"/>
        <v>3</v>
      </c>
      <c r="P1813" s="4">
        <f t="shared" si="1260"/>
        <v>0</v>
      </c>
      <c r="Q1813" s="4">
        <f t="shared" si="1261"/>
        <v>3</v>
      </c>
      <c r="R1813">
        <f t="shared" si="1238"/>
        <v>364</v>
      </c>
      <c r="S1813" s="4">
        <f t="shared" si="1239"/>
        <v>1</v>
      </c>
      <c r="T1813" s="15">
        <f t="shared" si="1240"/>
        <v>0</v>
      </c>
      <c r="U1813" s="4">
        <f t="shared" si="1241"/>
        <v>0</v>
      </c>
      <c r="V1813" s="4">
        <f t="shared" si="1242"/>
        <v>3</v>
      </c>
      <c r="W1813" s="4">
        <f t="shared" si="1243"/>
        <v>1</v>
      </c>
      <c r="X1813" s="6">
        <f t="shared" si="1244"/>
        <v>3</v>
      </c>
      <c r="Y1813" s="4">
        <f t="shared" si="1245"/>
        <v>3</v>
      </c>
      <c r="Z1813" s="6">
        <f t="shared" si="1246"/>
        <v>0</v>
      </c>
      <c r="AA1813" s="18">
        <f t="shared" si="1247"/>
        <v>4</v>
      </c>
      <c r="AB1813" s="9" t="str">
        <f t="shared" si="1262"/>
        <v>E9.1</v>
      </c>
      <c r="AC1813" s="9" t="str">
        <f>_xlfn.XLOOKUP(R1813,Sheet2!$H$3:$H$258,Sheet2!$I$3:$I$258,"-----")</f>
        <v>*****</v>
      </c>
      <c r="AD1813" s="9" t="str">
        <f>_xlfn.XLOOKUP(VALUE(AE1813),Sheet2!$N$3:$N$1000,Sheet2!$O$3:$O$1000,"********")</f>
        <v>E9.1</v>
      </c>
      <c r="AE1813" t="str">
        <f t="shared" si="1257"/>
        <v>3657</v>
      </c>
      <c r="AF1813" s="9" t="str">
        <f>IF(R1813&lt;200,"+"&amp;TEXT(R1813,"0"),"-"&amp;TEXT(_xlfn.XLOOKUP(R1813,Sheet2!$K$3:$K$130,Sheet2!$L$3:$L$130,"-----"),"0"))</f>
        <v>-14</v>
      </c>
      <c r="AG1813" s="9" t="str">
        <f t="shared" si="1263"/>
        <v/>
      </c>
      <c r="AH1813" s="9" t="str">
        <f t="shared" si="1264"/>
        <v>DSZ E9.1</v>
      </c>
      <c r="AI1813" t="str">
        <f t="shared" si="1265"/>
        <v>3,E9.1</v>
      </c>
      <c r="AJ1813" s="16" t="str">
        <f t="shared" si="1266"/>
        <v>E9.1</v>
      </c>
      <c r="AK1813" t="str">
        <f t="shared" si="1267"/>
        <v>NEGCS 0,3,SZR</v>
      </c>
      <c r="AL1813" s="4" t="str">
        <f t="shared" si="1268"/>
        <v>NEG</v>
      </c>
      <c r="AM1813" s="4" t="str">
        <f t="shared" si="1269"/>
        <v>S</v>
      </c>
      <c r="AN1813" s="4" t="str">
        <f t="shared" si="1270"/>
        <v>C</v>
      </c>
      <c r="AO1813" s="4" t="str">
        <f t="shared" si="1271"/>
        <v/>
      </c>
      <c r="AP1813" s="15" t="str">
        <f t="shared" si="1272"/>
        <v>,SZR</v>
      </c>
      <c r="AQ1813" s="9" t="str">
        <f>_xlfn.XLOOKUP(D1813,Sheet2!$E$3:$E$101,Sheet2!$F$3:$F$101,"******************")</f>
        <v>******************</v>
      </c>
      <c r="AR1813" s="33" t="str">
        <f t="shared" si="1258"/>
        <v>DIAP 3,**</v>
      </c>
      <c r="AS1813" s="9" t="str">
        <f t="shared" si="1259"/>
        <v>DIAP</v>
      </c>
      <c r="AT1813" s="4">
        <f t="shared" si="1273"/>
        <v>3</v>
      </c>
      <c r="AU1813" s="6">
        <f t="shared" si="1274"/>
        <v>3</v>
      </c>
      <c r="AV1813" s="4" t="str">
        <f t="shared" si="1275"/>
        <v>P</v>
      </c>
      <c r="AW1813" s="4">
        <f t="shared" si="1276"/>
        <v>64</v>
      </c>
      <c r="AX1813" s="4" t="str">
        <f>_xlfn.XLOOKUP(AW1813,Sheet2!$Q$3:$Q$66,Sheet2!$R$3:$R$66,"**")</f>
        <v>**</v>
      </c>
      <c r="AY1813" s="4">
        <f t="shared" si="1277"/>
        <v>1</v>
      </c>
      <c r="AZ1813" s="16" t="str">
        <f t="shared" si="1278"/>
        <v>SKPDZ</v>
      </c>
    </row>
    <row r="1814" spans="2:52" x14ac:dyDescent="0.35">
      <c r="B1814" s="3">
        <f t="shared" si="1236"/>
        <v>22</v>
      </c>
      <c r="C1814" s="1">
        <f t="shared" si="1237"/>
        <v>3674</v>
      </c>
      <c r="D1814" s="2">
        <v>401</v>
      </c>
      <c r="E1814" s="2" t="str">
        <f>_xlfn.XLOOKUP(C1814,Sheet2!$N$3:$N$1000,Sheet2!$O$3:$O$1000,"")</f>
        <v/>
      </c>
      <c r="F1814" s="9" t="str">
        <f t="shared" si="1235"/>
        <v>JMP +1</v>
      </c>
      <c r="G1814" s="4" t="str">
        <f t="shared" si="1255"/>
        <v>1</v>
      </c>
      <c r="H1814" s="4">
        <f t="shared" si="1256"/>
        <v>1</v>
      </c>
      <c r="I1814" s="6">
        <f t="shared" si="1248"/>
        <v>0</v>
      </c>
      <c r="J1814" s="6">
        <f t="shared" si="1249"/>
        <v>0</v>
      </c>
      <c r="K1814" s="6">
        <f t="shared" si="1250"/>
        <v>0</v>
      </c>
      <c r="L1814" s="6">
        <f t="shared" si="1251"/>
        <v>4</v>
      </c>
      <c r="M1814" s="6">
        <f t="shared" si="1252"/>
        <v>0</v>
      </c>
      <c r="N1814" s="6">
        <f t="shared" si="1253"/>
        <v>1</v>
      </c>
      <c r="O1814" s="13">
        <f t="shared" si="1254"/>
        <v>0</v>
      </c>
      <c r="P1814" s="4">
        <f t="shared" si="1260"/>
        <v>0</v>
      </c>
      <c r="Q1814" s="4">
        <f t="shared" si="1261"/>
        <v>0</v>
      </c>
      <c r="R1814">
        <f t="shared" si="1238"/>
        <v>1</v>
      </c>
      <c r="S1814" s="4">
        <f t="shared" si="1239"/>
        <v>1</v>
      </c>
      <c r="T1814" s="15">
        <f t="shared" si="1240"/>
        <v>0</v>
      </c>
      <c r="U1814" s="4">
        <f t="shared" si="1241"/>
        <v>0</v>
      </c>
      <c r="V1814" s="4">
        <f t="shared" si="1242"/>
        <v>0</v>
      </c>
      <c r="W1814" s="4">
        <f t="shared" si="1243"/>
        <v>1</v>
      </c>
      <c r="X1814" s="6">
        <f t="shared" si="1244"/>
        <v>0</v>
      </c>
      <c r="Y1814" s="4">
        <f t="shared" si="1245"/>
        <v>0</v>
      </c>
      <c r="Z1814" s="6">
        <f t="shared" si="1246"/>
        <v>0</v>
      </c>
      <c r="AA1814" s="18">
        <f t="shared" si="1247"/>
        <v>1</v>
      </c>
      <c r="AB1814" s="9" t="str">
        <f t="shared" si="1262"/>
        <v>+1</v>
      </c>
      <c r="AC1814" s="9" t="str">
        <f>_xlfn.XLOOKUP(R1814,Sheet2!$H$3:$H$258,Sheet2!$I$3:$I$258,"-----")</f>
        <v>1</v>
      </c>
      <c r="AD1814" s="9" t="str">
        <f>_xlfn.XLOOKUP(VALUE(AE1814),Sheet2!$N$3:$N$1000,Sheet2!$O$3:$O$1000,"********")</f>
        <v>********</v>
      </c>
      <c r="AE1814" t="str">
        <f t="shared" si="1257"/>
        <v>3675</v>
      </c>
      <c r="AF1814" s="9" t="str">
        <f>IF(R1814&lt;200,"+"&amp;TEXT(R1814,"0"),"-"&amp;TEXT(_xlfn.XLOOKUP(R1814,Sheet2!$K$3:$K$130,Sheet2!$L$3:$L$130,"-----"),"0"))</f>
        <v>+1</v>
      </c>
      <c r="AG1814" s="9" t="str">
        <f t="shared" si="1263"/>
        <v/>
      </c>
      <c r="AH1814" s="9" t="str">
        <f t="shared" si="1264"/>
        <v>JMP +1</v>
      </c>
      <c r="AI1814" t="str">
        <f t="shared" si="1265"/>
        <v>0,+1</v>
      </c>
      <c r="AJ1814" s="16" t="str">
        <f t="shared" si="1266"/>
        <v>+1</v>
      </c>
      <c r="AK1814" t="str">
        <f t="shared" si="1267"/>
        <v>NEG 0,0,SKP</v>
      </c>
      <c r="AL1814" s="4" t="str">
        <f t="shared" si="1268"/>
        <v>NEG</v>
      </c>
      <c r="AM1814" s="4" t="str">
        <f t="shared" si="1269"/>
        <v/>
      </c>
      <c r="AN1814" s="4" t="str">
        <f t="shared" si="1270"/>
        <v/>
      </c>
      <c r="AO1814" s="4" t="str">
        <f t="shared" si="1271"/>
        <v/>
      </c>
      <c r="AP1814" s="15" t="str">
        <f t="shared" si="1272"/>
        <v>,SKP</v>
      </c>
      <c r="AQ1814" s="9" t="str">
        <f>_xlfn.XLOOKUP(D1814,Sheet2!$E$3:$E$101,Sheet2!$F$3:$F$101,"******************")</f>
        <v>******************</v>
      </c>
      <c r="AR1814" s="33" t="str">
        <f t="shared" si="1258"/>
        <v>DIA 0,MDV</v>
      </c>
      <c r="AS1814" s="9" t="str">
        <f t="shared" si="1259"/>
        <v>DIA</v>
      </c>
      <c r="AT1814" s="4">
        <f t="shared" si="1273"/>
        <v>0</v>
      </c>
      <c r="AU1814" s="6">
        <f t="shared" si="1274"/>
        <v>0</v>
      </c>
      <c r="AV1814" s="4" t="str">
        <f t="shared" si="1275"/>
        <v/>
      </c>
      <c r="AW1814" s="4">
        <f t="shared" si="1276"/>
        <v>1</v>
      </c>
      <c r="AX1814" s="4" t="str">
        <f>_xlfn.XLOOKUP(AW1814,Sheet2!$Q$3:$Q$66,Sheet2!$R$3:$R$66,"**")</f>
        <v>MDV</v>
      </c>
      <c r="AY1814" s="4">
        <f t="shared" si="1277"/>
        <v>1</v>
      </c>
      <c r="AZ1814" s="16" t="str">
        <f t="shared" si="1278"/>
        <v>SKPBN</v>
      </c>
    </row>
    <row r="1815" spans="2:52" x14ac:dyDescent="0.35">
      <c r="B1815" s="3">
        <f t="shared" si="1236"/>
        <v>23</v>
      </c>
      <c r="C1815" s="1">
        <f t="shared" si="1237"/>
        <v>3675</v>
      </c>
      <c r="D1815" s="2">
        <v>20762</v>
      </c>
      <c r="E1815" s="2" t="str">
        <f>_xlfn.XLOOKUP(C1815,Sheet2!$N$3:$N$1000,Sheet2!$O$3:$O$1000,"")</f>
        <v/>
      </c>
      <c r="F1815" s="9" t="str">
        <f t="shared" si="1235"/>
        <v>LDA 0,E9.1</v>
      </c>
      <c r="G1815" s="4" t="str">
        <f t="shared" si="1255"/>
        <v>41</v>
      </c>
      <c r="H1815" s="4">
        <f t="shared" si="1256"/>
        <v>362</v>
      </c>
      <c r="I1815" s="6">
        <f t="shared" si="1248"/>
        <v>0</v>
      </c>
      <c r="J1815" s="6">
        <f t="shared" si="1249"/>
        <v>2</v>
      </c>
      <c r="K1815" s="6">
        <f t="shared" si="1250"/>
        <v>0</v>
      </c>
      <c r="L1815" s="6">
        <f t="shared" si="1251"/>
        <v>7</v>
      </c>
      <c r="M1815" s="6">
        <f t="shared" si="1252"/>
        <v>6</v>
      </c>
      <c r="N1815" s="6">
        <f t="shared" si="1253"/>
        <v>2</v>
      </c>
      <c r="O1815" s="13">
        <f t="shared" si="1254"/>
        <v>4</v>
      </c>
      <c r="P1815" s="4">
        <f t="shared" si="1260"/>
        <v>1</v>
      </c>
      <c r="Q1815" s="4">
        <f t="shared" si="1261"/>
        <v>0</v>
      </c>
      <c r="R1815">
        <f t="shared" si="1238"/>
        <v>362</v>
      </c>
      <c r="S1815" s="4">
        <f t="shared" si="1239"/>
        <v>1</v>
      </c>
      <c r="T1815" s="15">
        <f t="shared" si="1240"/>
        <v>0</v>
      </c>
      <c r="U1815" s="4">
        <f t="shared" si="1241"/>
        <v>1</v>
      </c>
      <c r="V1815" s="4">
        <f t="shared" si="1242"/>
        <v>0</v>
      </c>
      <c r="W1815" s="4">
        <f t="shared" si="1243"/>
        <v>1</v>
      </c>
      <c r="X1815" s="6">
        <f t="shared" si="1244"/>
        <v>3</v>
      </c>
      <c r="Y1815" s="4">
        <f t="shared" si="1245"/>
        <v>3</v>
      </c>
      <c r="Z1815" s="6">
        <f t="shared" si="1246"/>
        <v>0</v>
      </c>
      <c r="AA1815" s="18">
        <f t="shared" si="1247"/>
        <v>2</v>
      </c>
      <c r="AB1815" s="9" t="str">
        <f t="shared" si="1262"/>
        <v>E9.1</v>
      </c>
      <c r="AC1815" s="9" t="str">
        <f>_xlfn.XLOOKUP(R1815,Sheet2!$H$3:$H$258,Sheet2!$I$3:$I$258,"-----")</f>
        <v>*****</v>
      </c>
      <c r="AD1815" s="9" t="str">
        <f>_xlfn.XLOOKUP(VALUE(AE1815),Sheet2!$N$3:$N$1000,Sheet2!$O$3:$O$1000,"********")</f>
        <v>E9.1</v>
      </c>
      <c r="AE1815" t="str">
        <f t="shared" si="1257"/>
        <v>3657</v>
      </c>
      <c r="AF1815" s="9" t="str">
        <f>IF(R1815&lt;200,"+"&amp;TEXT(R1815,"0"),"-"&amp;TEXT(_xlfn.XLOOKUP(R1815,Sheet2!$K$3:$K$130,Sheet2!$L$3:$L$130,"-----"),"0"))</f>
        <v>-16</v>
      </c>
      <c r="AG1815" s="9" t="str">
        <f t="shared" si="1263"/>
        <v/>
      </c>
      <c r="AH1815" s="9" t="str">
        <f t="shared" si="1264"/>
        <v>JMP E9.1</v>
      </c>
      <c r="AI1815" t="str">
        <f t="shared" si="1265"/>
        <v>0,E9.1</v>
      </c>
      <c r="AJ1815" s="16" t="str">
        <f t="shared" si="1266"/>
        <v>E9.1</v>
      </c>
      <c r="AK1815" t="str">
        <f t="shared" si="1267"/>
        <v>NEGCS 1,0,SZC</v>
      </c>
      <c r="AL1815" s="4" t="str">
        <f t="shared" si="1268"/>
        <v>NEG</v>
      </c>
      <c r="AM1815" s="4" t="str">
        <f t="shared" si="1269"/>
        <v>S</v>
      </c>
      <c r="AN1815" s="4" t="str">
        <f t="shared" si="1270"/>
        <v>C</v>
      </c>
      <c r="AO1815" s="4" t="str">
        <f t="shared" si="1271"/>
        <v/>
      </c>
      <c r="AP1815" s="15" t="str">
        <f t="shared" si="1272"/>
        <v>,SZC</v>
      </c>
      <c r="AQ1815" s="9" t="str">
        <f>_xlfn.XLOOKUP(D1815,Sheet2!$E$3:$E$101,Sheet2!$F$3:$F$101,"******************")</f>
        <v>******************</v>
      </c>
      <c r="AR1815" s="33" t="str">
        <f t="shared" si="1258"/>
        <v>DIAP 0,**</v>
      </c>
      <c r="AS1815" s="9" t="str">
        <f t="shared" si="1259"/>
        <v>DIAP</v>
      </c>
      <c r="AT1815" s="4">
        <f t="shared" si="1273"/>
        <v>0</v>
      </c>
      <c r="AU1815" s="6">
        <f t="shared" si="1274"/>
        <v>3</v>
      </c>
      <c r="AV1815" s="4" t="str">
        <f t="shared" si="1275"/>
        <v>P</v>
      </c>
      <c r="AW1815" s="4">
        <f t="shared" si="1276"/>
        <v>62</v>
      </c>
      <c r="AX1815" s="4" t="str">
        <f>_xlfn.XLOOKUP(AW1815,Sheet2!$Q$3:$Q$66,Sheet2!$R$3:$R$66,"**")</f>
        <v>**</v>
      </c>
      <c r="AY1815" s="4">
        <f t="shared" si="1277"/>
        <v>1</v>
      </c>
      <c r="AZ1815" s="16" t="str">
        <f t="shared" si="1278"/>
        <v>SKPDZ</v>
      </c>
    </row>
    <row r="1816" spans="2:52" x14ac:dyDescent="0.35">
      <c r="B1816" s="3">
        <f t="shared" si="1236"/>
        <v>24</v>
      </c>
      <c r="C1816" s="1">
        <f t="shared" si="1237"/>
        <v>3676</v>
      </c>
      <c r="D1816" s="2">
        <v>101103</v>
      </c>
      <c r="E1816" s="2" t="str">
        <f>_xlfn.XLOOKUP(C1816,Sheet2!$N$3:$N$1000,Sheet2!$O$3:$O$1000,"")</f>
        <v/>
      </c>
      <c r="F1816" s="9" t="str">
        <f t="shared" si="1235"/>
        <v>MOVL 0,0,SNC</v>
      </c>
      <c r="G1816" s="4" t="str">
        <f t="shared" si="1255"/>
        <v>202</v>
      </c>
      <c r="H1816" s="4">
        <f t="shared" si="1256"/>
        <v>103</v>
      </c>
      <c r="I1816" s="6">
        <f t="shared" si="1248"/>
        <v>1</v>
      </c>
      <c r="J1816" s="6">
        <f t="shared" si="1249"/>
        <v>0</v>
      </c>
      <c r="K1816" s="6">
        <f t="shared" si="1250"/>
        <v>1</v>
      </c>
      <c r="L1816" s="6">
        <f t="shared" si="1251"/>
        <v>1</v>
      </c>
      <c r="M1816" s="6">
        <f t="shared" si="1252"/>
        <v>0</v>
      </c>
      <c r="N1816" s="6">
        <f t="shared" si="1253"/>
        <v>3</v>
      </c>
      <c r="O1816" s="13">
        <f t="shared" si="1254"/>
        <v>16</v>
      </c>
      <c r="P1816" s="4">
        <f t="shared" si="1260"/>
        <v>4</v>
      </c>
      <c r="Q1816" s="4">
        <f t="shared" si="1261"/>
        <v>0</v>
      </c>
      <c r="R1816">
        <f t="shared" si="1238"/>
        <v>103</v>
      </c>
      <c r="S1816" s="4">
        <f t="shared" si="1239"/>
        <v>2</v>
      </c>
      <c r="T1816" s="15">
        <f t="shared" si="1240"/>
        <v>0</v>
      </c>
      <c r="U1816" s="4">
        <f t="shared" si="1241"/>
        <v>0</v>
      </c>
      <c r="V1816" s="4">
        <f t="shared" si="1242"/>
        <v>0</v>
      </c>
      <c r="W1816" s="4">
        <f t="shared" si="1243"/>
        <v>2</v>
      </c>
      <c r="X1816" s="6">
        <f t="shared" si="1244"/>
        <v>1</v>
      </c>
      <c r="Y1816" s="4">
        <f t="shared" si="1245"/>
        <v>0</v>
      </c>
      <c r="Z1816" s="6">
        <f t="shared" si="1246"/>
        <v>0</v>
      </c>
      <c r="AA1816" s="18">
        <f t="shared" si="1247"/>
        <v>3</v>
      </c>
      <c r="AB1816" s="9" t="str">
        <f t="shared" si="1262"/>
        <v>+103,2</v>
      </c>
      <c r="AC1816" s="9" t="str">
        <f>_xlfn.XLOOKUP(R1816,Sheet2!$H$3:$H$258,Sheet2!$I$3:$I$258,"-----")</f>
        <v>ZB8</v>
      </c>
      <c r="AD1816" s="9" t="str">
        <f>_xlfn.XLOOKUP(VALUE(AE1816),Sheet2!$N$3:$N$1000,Sheet2!$O$3:$O$1000,"********")</f>
        <v>********</v>
      </c>
      <c r="AE1816" t="str">
        <f t="shared" si="1257"/>
        <v>4001</v>
      </c>
      <c r="AF1816" s="9" t="str">
        <f>IF(R1816&lt;200,"+"&amp;TEXT(R1816,"0"),"-"&amp;TEXT(_xlfn.XLOOKUP(R1816,Sheet2!$K$3:$K$130,Sheet2!$L$3:$L$130,"-----"),"0"))</f>
        <v>+103</v>
      </c>
      <c r="AG1816" s="9" t="str">
        <f t="shared" si="1263"/>
        <v/>
      </c>
      <c r="AH1816" s="9" t="str">
        <f t="shared" si="1264"/>
        <v>JMP +103,2</v>
      </c>
      <c r="AI1816" t="str">
        <f t="shared" si="1265"/>
        <v>0,+103,2</v>
      </c>
      <c r="AJ1816" s="16" t="str">
        <f t="shared" si="1266"/>
        <v>+103,2</v>
      </c>
      <c r="AK1816" t="str">
        <f t="shared" si="1267"/>
        <v>MOVL 0,0,SNC</v>
      </c>
      <c r="AL1816" s="4" t="str">
        <f t="shared" si="1268"/>
        <v>MOV</v>
      </c>
      <c r="AM1816" s="4" t="str">
        <f t="shared" si="1269"/>
        <v>L</v>
      </c>
      <c r="AN1816" s="4" t="str">
        <f t="shared" si="1270"/>
        <v/>
      </c>
      <c r="AO1816" s="4" t="str">
        <f t="shared" si="1271"/>
        <v/>
      </c>
      <c r="AP1816" s="15" t="str">
        <f t="shared" si="1272"/>
        <v>,SNC</v>
      </c>
      <c r="AQ1816" s="9" t="str">
        <f>_xlfn.XLOOKUP(D1816,Sheet2!$E$3:$E$101,Sheet2!$F$3:$F$101,"******************")</f>
        <v>******************</v>
      </c>
      <c r="AR1816" s="33" t="str">
        <f t="shared" si="1258"/>
        <v>DOAS 0,MAP1</v>
      </c>
      <c r="AS1816" s="9" t="str">
        <f t="shared" si="1259"/>
        <v>DOAS</v>
      </c>
      <c r="AT1816" s="4">
        <f t="shared" si="1273"/>
        <v>0</v>
      </c>
      <c r="AU1816" s="6">
        <f t="shared" si="1274"/>
        <v>1</v>
      </c>
      <c r="AV1816" s="4" t="str">
        <f t="shared" si="1275"/>
        <v>S</v>
      </c>
      <c r="AW1816" s="4">
        <f t="shared" si="1276"/>
        <v>3</v>
      </c>
      <c r="AX1816" s="4" t="str">
        <f>_xlfn.XLOOKUP(AW1816,Sheet2!$Q$3:$Q$66,Sheet2!$R$3:$R$66,"**")</f>
        <v>MAP1</v>
      </c>
      <c r="AY1816" s="4">
        <f t="shared" si="1277"/>
        <v>2</v>
      </c>
      <c r="AZ1816" s="16" t="str">
        <f t="shared" si="1278"/>
        <v>SKPBZ</v>
      </c>
    </row>
    <row r="1817" spans="2:52" x14ac:dyDescent="0.35">
      <c r="B1817" s="3">
        <f t="shared" si="1236"/>
        <v>25</v>
      </c>
      <c r="C1817" s="1">
        <f t="shared" si="1237"/>
        <v>3677</v>
      </c>
      <c r="D1817" s="2">
        <v>756</v>
      </c>
      <c r="E1817" s="2" t="str">
        <f>_xlfn.XLOOKUP(C1817,Sheet2!$N$3:$N$1000,Sheet2!$O$3:$O$1000,"")</f>
        <v/>
      </c>
      <c r="F1817" s="9" t="str">
        <f t="shared" si="1235"/>
        <v>JMP E9</v>
      </c>
      <c r="G1817" s="4" t="str">
        <f t="shared" si="1255"/>
        <v>1</v>
      </c>
      <c r="H1817" s="4">
        <f t="shared" si="1256"/>
        <v>356</v>
      </c>
      <c r="I1817" s="6">
        <f t="shared" si="1248"/>
        <v>0</v>
      </c>
      <c r="J1817" s="6">
        <f t="shared" si="1249"/>
        <v>0</v>
      </c>
      <c r="K1817" s="6">
        <f t="shared" si="1250"/>
        <v>0</v>
      </c>
      <c r="L1817" s="6">
        <f t="shared" si="1251"/>
        <v>7</v>
      </c>
      <c r="M1817" s="6">
        <f t="shared" si="1252"/>
        <v>5</v>
      </c>
      <c r="N1817" s="6">
        <f t="shared" si="1253"/>
        <v>6</v>
      </c>
      <c r="O1817" s="13">
        <f t="shared" si="1254"/>
        <v>0</v>
      </c>
      <c r="P1817" s="4">
        <f t="shared" si="1260"/>
        <v>0</v>
      </c>
      <c r="Q1817" s="4">
        <f t="shared" si="1261"/>
        <v>0</v>
      </c>
      <c r="R1817">
        <f t="shared" si="1238"/>
        <v>356</v>
      </c>
      <c r="S1817" s="4">
        <f t="shared" si="1239"/>
        <v>1</v>
      </c>
      <c r="T1817" s="15">
        <f t="shared" si="1240"/>
        <v>0</v>
      </c>
      <c r="U1817" s="4">
        <f t="shared" si="1241"/>
        <v>0</v>
      </c>
      <c r="V1817" s="4">
        <f t="shared" si="1242"/>
        <v>0</v>
      </c>
      <c r="W1817" s="4">
        <f t="shared" si="1243"/>
        <v>1</v>
      </c>
      <c r="X1817" s="6">
        <f t="shared" si="1244"/>
        <v>3</v>
      </c>
      <c r="Y1817" s="4">
        <f t="shared" si="1245"/>
        <v>2</v>
      </c>
      <c r="Z1817" s="6">
        <f t="shared" si="1246"/>
        <v>1</v>
      </c>
      <c r="AA1817" s="18">
        <f t="shared" si="1247"/>
        <v>6</v>
      </c>
      <c r="AB1817" s="9" t="str">
        <f t="shared" si="1262"/>
        <v>E9</v>
      </c>
      <c r="AC1817" s="9" t="str">
        <f>_xlfn.XLOOKUP(R1817,Sheet2!$H$3:$H$258,Sheet2!$I$3:$I$258,"-----")</f>
        <v>*****</v>
      </c>
      <c r="AD1817" s="9" t="str">
        <f>_xlfn.XLOOKUP(VALUE(AE1817),Sheet2!$N$3:$N$1000,Sheet2!$O$3:$O$1000,"********")</f>
        <v>E9</v>
      </c>
      <c r="AE1817" t="str">
        <f t="shared" si="1257"/>
        <v>3655</v>
      </c>
      <c r="AF1817" s="9" t="str">
        <f>IF(R1817&lt;200,"+"&amp;TEXT(R1817,"0"),"-"&amp;TEXT(_xlfn.XLOOKUP(R1817,Sheet2!$K$3:$K$130,Sheet2!$L$3:$L$130,"-----"),"0"))</f>
        <v>-22</v>
      </c>
      <c r="AG1817" s="9" t="str">
        <f t="shared" si="1263"/>
        <v/>
      </c>
      <c r="AH1817" s="9" t="str">
        <f t="shared" si="1264"/>
        <v>JMP E9</v>
      </c>
      <c r="AI1817" t="str">
        <f t="shared" si="1265"/>
        <v>0,E9</v>
      </c>
      <c r="AJ1817" s="16" t="str">
        <f t="shared" si="1266"/>
        <v>E9</v>
      </c>
      <c r="AK1817" t="str">
        <f t="shared" si="1267"/>
        <v>NEGOS# 0,0,SEZ</v>
      </c>
      <c r="AL1817" s="4" t="str">
        <f t="shared" si="1268"/>
        <v>NEG</v>
      </c>
      <c r="AM1817" s="4" t="str">
        <f t="shared" si="1269"/>
        <v>S</v>
      </c>
      <c r="AN1817" s="4" t="str">
        <f t="shared" si="1270"/>
        <v>O</v>
      </c>
      <c r="AO1817" s="4" t="str">
        <f t="shared" si="1271"/>
        <v>#</v>
      </c>
      <c r="AP1817" s="15" t="str">
        <f t="shared" si="1272"/>
        <v>,SEZ</v>
      </c>
      <c r="AQ1817" s="9" t="str">
        <f>_xlfn.XLOOKUP(D1817,Sheet2!$E$3:$E$101,Sheet2!$F$3:$F$101,"******************")</f>
        <v>******************</v>
      </c>
      <c r="AR1817" s="33" t="str">
        <f t="shared" si="1258"/>
        <v>DIAP 0,**</v>
      </c>
      <c r="AS1817" s="9" t="str">
        <f t="shared" si="1259"/>
        <v>DIAP</v>
      </c>
      <c r="AT1817" s="4">
        <f t="shared" si="1273"/>
        <v>0</v>
      </c>
      <c r="AU1817" s="6">
        <f t="shared" si="1274"/>
        <v>3</v>
      </c>
      <c r="AV1817" s="4" t="str">
        <f t="shared" si="1275"/>
        <v>P</v>
      </c>
      <c r="AW1817" s="4">
        <f t="shared" si="1276"/>
        <v>56</v>
      </c>
      <c r="AX1817" s="4" t="str">
        <f>_xlfn.XLOOKUP(AW1817,Sheet2!$Q$3:$Q$66,Sheet2!$R$3:$R$66,"**")</f>
        <v>**</v>
      </c>
      <c r="AY1817" s="4">
        <f t="shared" si="1277"/>
        <v>1</v>
      </c>
      <c r="AZ1817" s="16" t="str">
        <f t="shared" si="1278"/>
        <v>SKPDZ</v>
      </c>
    </row>
    <row r="1818" spans="2:52" x14ac:dyDescent="0.35">
      <c r="B1818" s="3">
        <v>30</v>
      </c>
      <c r="C1818" s="1">
        <v>3700</v>
      </c>
      <c r="D1818" s="2">
        <v>20207</v>
      </c>
      <c r="E1818" s="2" t="str">
        <f>_xlfn.XLOOKUP(C1818,Sheet2!$N$3:$N$1000,Sheet2!$O$3:$O$1000,"")</f>
        <v/>
      </c>
      <c r="F1818" s="9" t="str">
        <f t="shared" ref="F1818:F1881" si="1279">IF(AQ1818="******************",IF(P1818=0,AH1818,IF(P1818=3,AR1818,IF(P1818=1,"LDA "&amp;AI1818,IF(P1818=2,"STA "&amp;AI1818,IF(P1818=3,AQ1818,AK1818))))),AQ1818)</f>
        <v>LDA 0,C312</v>
      </c>
      <c r="G1818" s="4" t="str">
        <f t="shared" si="1255"/>
        <v>40</v>
      </c>
      <c r="H1818" s="4">
        <f t="shared" si="1256"/>
        <v>207</v>
      </c>
      <c r="I1818" s="6">
        <f t="shared" si="1248"/>
        <v>0</v>
      </c>
      <c r="J1818" s="6">
        <f t="shared" si="1249"/>
        <v>2</v>
      </c>
      <c r="K1818" s="6">
        <f t="shared" si="1250"/>
        <v>0</v>
      </c>
      <c r="L1818" s="6">
        <f t="shared" si="1251"/>
        <v>2</v>
      </c>
      <c r="M1818" s="6">
        <f t="shared" si="1252"/>
        <v>0</v>
      </c>
      <c r="N1818" s="6">
        <f t="shared" si="1253"/>
        <v>7</v>
      </c>
      <c r="O1818" s="13">
        <f t="shared" si="1254"/>
        <v>4</v>
      </c>
      <c r="P1818" s="4">
        <f t="shared" si="1260"/>
        <v>1</v>
      </c>
      <c r="Q1818" s="4">
        <f t="shared" si="1261"/>
        <v>0</v>
      </c>
      <c r="R1818">
        <f t="shared" si="1238"/>
        <v>207</v>
      </c>
      <c r="S1818" s="4">
        <f t="shared" si="1239"/>
        <v>0</v>
      </c>
      <c r="T1818" s="15">
        <f t="shared" si="1240"/>
        <v>0</v>
      </c>
      <c r="U1818" s="4">
        <f t="shared" si="1241"/>
        <v>1</v>
      </c>
      <c r="V1818" s="4">
        <f t="shared" si="1242"/>
        <v>0</v>
      </c>
      <c r="W1818" s="4">
        <f t="shared" si="1243"/>
        <v>0</v>
      </c>
      <c r="X1818" s="6">
        <f t="shared" si="1244"/>
        <v>2</v>
      </c>
      <c r="Y1818" s="4">
        <f t="shared" si="1245"/>
        <v>0</v>
      </c>
      <c r="Z1818" s="6">
        <f t="shared" si="1246"/>
        <v>0</v>
      </c>
      <c r="AA1818" s="18">
        <f t="shared" si="1247"/>
        <v>7</v>
      </c>
      <c r="AB1818" s="9" t="str">
        <f t="shared" si="1262"/>
        <v>C312</v>
      </c>
      <c r="AC1818" s="9" t="str">
        <f>_xlfn.XLOOKUP(R1818,Sheet2!$H$3:$H$258,Sheet2!$I$3:$I$258,"-----")</f>
        <v>C312</v>
      </c>
      <c r="AD1818" s="9" t="str">
        <f>_xlfn.XLOOKUP(VALUE(AE1818),Sheet2!$N$3:$N$1000,Sheet2!$O$3:$O$1000,"********")</f>
        <v>********</v>
      </c>
      <c r="AE1818" t="str">
        <f t="shared" si="1257"/>
        <v>3507</v>
      </c>
      <c r="AF1818" s="9" t="str">
        <f>IF(R1818&lt;200,"+"&amp;TEXT(R1818,"0"),"-"&amp;TEXT(_xlfn.XLOOKUP(R1818,Sheet2!$K$3:$K$130,Sheet2!$L$3:$L$130,"-----"),"0"))</f>
        <v>-171</v>
      </c>
      <c r="AG1818" s="9" t="str">
        <f t="shared" si="1263"/>
        <v/>
      </c>
      <c r="AH1818" s="9" t="str">
        <f t="shared" si="1264"/>
        <v>JMP C312</v>
      </c>
      <c r="AI1818" t="str">
        <f t="shared" si="1265"/>
        <v>0,C312</v>
      </c>
      <c r="AJ1818" s="16" t="str">
        <f t="shared" si="1266"/>
        <v>C312</v>
      </c>
      <c r="AK1818" t="str">
        <f t="shared" si="1267"/>
        <v>COMR 1,0,SBN</v>
      </c>
      <c r="AL1818" s="4" t="str">
        <f t="shared" si="1268"/>
        <v>COM</v>
      </c>
      <c r="AM1818" s="4" t="str">
        <f t="shared" si="1269"/>
        <v>R</v>
      </c>
      <c r="AN1818" s="4" t="str">
        <f t="shared" si="1270"/>
        <v/>
      </c>
      <c r="AO1818" s="4" t="str">
        <f t="shared" si="1271"/>
        <v/>
      </c>
      <c r="AP1818" s="15" t="str">
        <f t="shared" si="1272"/>
        <v>,SBN</v>
      </c>
      <c r="AQ1818" s="9" t="str">
        <f>_xlfn.XLOOKUP(D1818,Sheet2!$E$3:$E$101,Sheet2!$F$3:$F$101,"******************")</f>
        <v>******************</v>
      </c>
      <c r="AR1818" s="33" t="str">
        <f t="shared" si="1258"/>
        <v>NIOC MCAR</v>
      </c>
      <c r="AS1818" s="9" t="str">
        <f t="shared" si="1259"/>
        <v>DOCC</v>
      </c>
      <c r="AT1818" s="4">
        <f t="shared" si="1273"/>
        <v>0</v>
      </c>
      <c r="AU1818" s="6">
        <f t="shared" si="1274"/>
        <v>2</v>
      </c>
      <c r="AV1818" s="4" t="str">
        <f t="shared" si="1275"/>
        <v>C</v>
      </c>
      <c r="AW1818" s="4">
        <f t="shared" si="1276"/>
        <v>7</v>
      </c>
      <c r="AX1818" s="4" t="str">
        <f>_xlfn.XLOOKUP(AW1818,Sheet2!$Q$3:$Q$66,Sheet2!$R$3:$R$66,"**")</f>
        <v>MCAR</v>
      </c>
      <c r="AY1818" s="4">
        <f t="shared" si="1277"/>
        <v>0</v>
      </c>
      <c r="AZ1818" s="16" t="str">
        <f t="shared" si="1278"/>
        <v>SKPDN</v>
      </c>
    </row>
    <row r="1819" spans="2:52" x14ac:dyDescent="0.35">
      <c r="B1819" s="3">
        <f t="shared" si="1236"/>
        <v>31</v>
      </c>
      <c r="C1819" s="1">
        <f t="shared" si="1237"/>
        <v>3701</v>
      </c>
      <c r="D1819" s="2">
        <v>40403</v>
      </c>
      <c r="E1819" s="2" t="str">
        <f>_xlfn.XLOOKUP(C1819,Sheet2!$N$3:$N$1000,Sheet2!$O$3:$O$1000,"")</f>
        <v/>
      </c>
      <c r="F1819" s="9" t="str">
        <f t="shared" si="1279"/>
        <v>STA 0,E10.1</v>
      </c>
      <c r="G1819" s="4" t="str">
        <f t="shared" si="1255"/>
        <v>101</v>
      </c>
      <c r="H1819" s="4">
        <f t="shared" si="1256"/>
        <v>3</v>
      </c>
      <c r="I1819" s="6">
        <f t="shared" si="1248"/>
        <v>0</v>
      </c>
      <c r="J1819" s="6">
        <f t="shared" si="1249"/>
        <v>4</v>
      </c>
      <c r="K1819" s="6">
        <f t="shared" si="1250"/>
        <v>0</v>
      </c>
      <c r="L1819" s="6">
        <f t="shared" si="1251"/>
        <v>4</v>
      </c>
      <c r="M1819" s="6">
        <f t="shared" si="1252"/>
        <v>0</v>
      </c>
      <c r="N1819" s="6">
        <f t="shared" si="1253"/>
        <v>3</v>
      </c>
      <c r="O1819" s="13">
        <f t="shared" si="1254"/>
        <v>8</v>
      </c>
      <c r="P1819" s="4">
        <f t="shared" si="1260"/>
        <v>2</v>
      </c>
      <c r="Q1819" s="4">
        <f t="shared" si="1261"/>
        <v>0</v>
      </c>
      <c r="R1819">
        <f t="shared" si="1238"/>
        <v>3</v>
      </c>
      <c r="S1819" s="4">
        <f t="shared" si="1239"/>
        <v>1</v>
      </c>
      <c r="T1819" s="15">
        <f t="shared" si="1240"/>
        <v>0</v>
      </c>
      <c r="U1819" s="4">
        <f t="shared" si="1241"/>
        <v>2</v>
      </c>
      <c r="V1819" s="4">
        <f t="shared" si="1242"/>
        <v>0</v>
      </c>
      <c r="W1819" s="4">
        <f t="shared" si="1243"/>
        <v>1</v>
      </c>
      <c r="X1819" s="6">
        <f t="shared" si="1244"/>
        <v>0</v>
      </c>
      <c r="Y1819" s="4">
        <f t="shared" si="1245"/>
        <v>0</v>
      </c>
      <c r="Z1819" s="6">
        <f t="shared" si="1246"/>
        <v>0</v>
      </c>
      <c r="AA1819" s="18">
        <f t="shared" si="1247"/>
        <v>3</v>
      </c>
      <c r="AB1819" s="9" t="str">
        <f t="shared" si="1262"/>
        <v>E10.1</v>
      </c>
      <c r="AC1819" s="9" t="str">
        <f>_xlfn.XLOOKUP(R1819,Sheet2!$H$3:$H$258,Sheet2!$I$3:$I$258,"-----")</f>
        <v>*****</v>
      </c>
      <c r="AD1819" s="9" t="str">
        <f>_xlfn.XLOOKUP(VALUE(AE1819),Sheet2!$N$3:$N$1000,Sheet2!$O$3:$O$1000,"********")</f>
        <v>E10.1</v>
      </c>
      <c r="AE1819" t="str">
        <f t="shared" si="1257"/>
        <v>3704</v>
      </c>
      <c r="AF1819" s="9" t="str">
        <f>IF(R1819&lt;200,"+"&amp;TEXT(R1819,"0"),"-"&amp;TEXT(_xlfn.XLOOKUP(R1819,Sheet2!$K$3:$K$130,Sheet2!$L$3:$L$130,"-----"),"0"))</f>
        <v>+3</v>
      </c>
      <c r="AG1819" s="9" t="str">
        <f t="shared" si="1263"/>
        <v/>
      </c>
      <c r="AH1819" s="9" t="str">
        <f t="shared" si="1264"/>
        <v>JMP E10.1</v>
      </c>
      <c r="AI1819" t="str">
        <f t="shared" si="1265"/>
        <v>0,E10.1</v>
      </c>
      <c r="AJ1819" s="16" t="str">
        <f t="shared" si="1266"/>
        <v>E10.1</v>
      </c>
      <c r="AK1819" t="str">
        <f t="shared" si="1267"/>
        <v>NEG 2,0,SNC</v>
      </c>
      <c r="AL1819" s="4" t="str">
        <f t="shared" si="1268"/>
        <v>NEG</v>
      </c>
      <c r="AM1819" s="4" t="str">
        <f t="shared" si="1269"/>
        <v/>
      </c>
      <c r="AN1819" s="4" t="str">
        <f t="shared" si="1270"/>
        <v/>
      </c>
      <c r="AO1819" s="4" t="str">
        <f t="shared" si="1271"/>
        <v/>
      </c>
      <c r="AP1819" s="15" t="str">
        <f t="shared" si="1272"/>
        <v>,SNC</v>
      </c>
      <c r="AQ1819" s="9" t="str">
        <f>_xlfn.XLOOKUP(D1819,Sheet2!$E$3:$E$101,Sheet2!$F$3:$F$101,"******************")</f>
        <v>******************</v>
      </c>
      <c r="AR1819" s="33" t="str">
        <f t="shared" si="1258"/>
        <v>DIA 0,MAP1</v>
      </c>
      <c r="AS1819" s="9" t="str">
        <f t="shared" si="1259"/>
        <v>DIA</v>
      </c>
      <c r="AT1819" s="4">
        <f t="shared" si="1273"/>
        <v>0</v>
      </c>
      <c r="AU1819" s="6">
        <f t="shared" si="1274"/>
        <v>0</v>
      </c>
      <c r="AV1819" s="4" t="str">
        <f t="shared" si="1275"/>
        <v/>
      </c>
      <c r="AW1819" s="4">
        <f t="shared" si="1276"/>
        <v>3</v>
      </c>
      <c r="AX1819" s="4" t="str">
        <f>_xlfn.XLOOKUP(AW1819,Sheet2!$Q$3:$Q$66,Sheet2!$R$3:$R$66,"**")</f>
        <v>MAP1</v>
      </c>
      <c r="AY1819" s="4">
        <f t="shared" si="1277"/>
        <v>1</v>
      </c>
      <c r="AZ1819" s="16" t="str">
        <f t="shared" si="1278"/>
        <v>SKPBN</v>
      </c>
    </row>
    <row r="1820" spans="2:52" x14ac:dyDescent="0.35">
      <c r="B1820" s="3">
        <f t="shared" si="1236"/>
        <v>32</v>
      </c>
      <c r="C1820" s="1">
        <f t="shared" si="1237"/>
        <v>3702</v>
      </c>
      <c r="D1820" s="2">
        <v>6237</v>
      </c>
      <c r="E1820" s="2" t="str">
        <f>_xlfn.XLOOKUP(C1820,Sheet2!$N$3:$N$1000,Sheet2!$O$3:$O$1000,"")</f>
        <v>E10</v>
      </c>
      <c r="F1820" s="9" t="str">
        <f t="shared" si="1279"/>
        <v>JSR @ISET</v>
      </c>
      <c r="G1820" s="4" t="str">
        <f t="shared" si="1255"/>
        <v>14</v>
      </c>
      <c r="H1820" s="4">
        <f t="shared" si="1256"/>
        <v>237</v>
      </c>
      <c r="I1820" s="6">
        <f t="shared" si="1248"/>
        <v>0</v>
      </c>
      <c r="J1820" s="6">
        <f t="shared" si="1249"/>
        <v>0</v>
      </c>
      <c r="K1820" s="6">
        <f t="shared" si="1250"/>
        <v>6</v>
      </c>
      <c r="L1820" s="6">
        <f t="shared" si="1251"/>
        <v>2</v>
      </c>
      <c r="M1820" s="6">
        <f t="shared" si="1252"/>
        <v>3</v>
      </c>
      <c r="N1820" s="6">
        <f t="shared" si="1253"/>
        <v>7</v>
      </c>
      <c r="O1820" s="13">
        <f t="shared" si="1254"/>
        <v>1</v>
      </c>
      <c r="P1820" s="4">
        <f t="shared" si="1260"/>
        <v>0</v>
      </c>
      <c r="Q1820" s="4">
        <f t="shared" si="1261"/>
        <v>1</v>
      </c>
      <c r="R1820">
        <f t="shared" si="1238"/>
        <v>237</v>
      </c>
      <c r="S1820" s="4">
        <f t="shared" si="1239"/>
        <v>0</v>
      </c>
      <c r="T1820" s="15">
        <f t="shared" si="1240"/>
        <v>1</v>
      </c>
      <c r="U1820" s="4">
        <f t="shared" si="1241"/>
        <v>0</v>
      </c>
      <c r="V1820" s="4">
        <f t="shared" si="1242"/>
        <v>1</v>
      </c>
      <c r="W1820" s="4">
        <f t="shared" si="1243"/>
        <v>4</v>
      </c>
      <c r="X1820" s="6">
        <f t="shared" si="1244"/>
        <v>2</v>
      </c>
      <c r="Y1820" s="4">
        <f t="shared" si="1245"/>
        <v>1</v>
      </c>
      <c r="Z1820" s="6">
        <f t="shared" si="1246"/>
        <v>1</v>
      </c>
      <c r="AA1820" s="18">
        <f t="shared" si="1247"/>
        <v>7</v>
      </c>
      <c r="AB1820" s="9" t="str">
        <f t="shared" si="1262"/>
        <v>ISET</v>
      </c>
      <c r="AC1820" s="9" t="str">
        <f>_xlfn.XLOOKUP(R1820,Sheet2!$H$3:$H$258,Sheet2!$I$3:$I$258,"-----")</f>
        <v>ISET</v>
      </c>
      <c r="AD1820" s="9" t="str">
        <f>_xlfn.XLOOKUP(VALUE(AE1820),Sheet2!$N$3:$N$1000,Sheet2!$O$3:$O$1000,"********")</f>
        <v>********</v>
      </c>
      <c r="AE1820" t="str">
        <f t="shared" si="1257"/>
        <v>3541</v>
      </c>
      <c r="AF1820" s="9" t="str">
        <f>IF(R1820&lt;200,"+"&amp;TEXT(R1820,"0"),"-"&amp;TEXT(_xlfn.XLOOKUP(R1820,Sheet2!$K$3:$K$130,Sheet2!$L$3:$L$130,"-----"),"0"))</f>
        <v>-141</v>
      </c>
      <c r="AG1820" s="9" t="str">
        <f t="shared" si="1263"/>
        <v>@</v>
      </c>
      <c r="AH1820" s="9" t="str">
        <f t="shared" si="1264"/>
        <v>JSR @ISET</v>
      </c>
      <c r="AI1820" t="str">
        <f t="shared" si="1265"/>
        <v>1,@ISET</v>
      </c>
      <c r="AJ1820" s="16" t="str">
        <f t="shared" si="1266"/>
        <v>@ISET</v>
      </c>
      <c r="AK1820" t="str">
        <f t="shared" si="1267"/>
        <v>ADCZR# 0,1,SBN</v>
      </c>
      <c r="AL1820" s="4" t="str">
        <f t="shared" si="1268"/>
        <v>ADC</v>
      </c>
      <c r="AM1820" s="4" t="str">
        <f t="shared" si="1269"/>
        <v>R</v>
      </c>
      <c r="AN1820" s="4" t="str">
        <f t="shared" si="1270"/>
        <v>Z</v>
      </c>
      <c r="AO1820" s="4" t="str">
        <f t="shared" si="1271"/>
        <v>#</v>
      </c>
      <c r="AP1820" s="15" t="str">
        <f t="shared" si="1272"/>
        <v>,SBN</v>
      </c>
      <c r="AQ1820" s="9" t="str">
        <f>_xlfn.XLOOKUP(D1820,Sheet2!$E$3:$E$101,Sheet2!$F$3:$F$101,"******************")</f>
        <v>******************</v>
      </c>
      <c r="AR1820" s="33" t="str">
        <f t="shared" si="1258"/>
        <v>DOBC 1,**</v>
      </c>
      <c r="AS1820" s="9" t="str">
        <f t="shared" si="1259"/>
        <v>DOBC</v>
      </c>
      <c r="AT1820" s="4">
        <f t="shared" si="1273"/>
        <v>1</v>
      </c>
      <c r="AU1820" s="6">
        <f t="shared" si="1274"/>
        <v>2</v>
      </c>
      <c r="AV1820" s="4" t="str">
        <f t="shared" si="1275"/>
        <v>C</v>
      </c>
      <c r="AW1820" s="4">
        <f t="shared" si="1276"/>
        <v>37</v>
      </c>
      <c r="AX1820" s="4" t="str">
        <f>_xlfn.XLOOKUP(AW1820,Sheet2!$Q$3:$Q$66,Sheet2!$R$3:$R$66,"**")</f>
        <v>**</v>
      </c>
      <c r="AY1820" s="4">
        <f t="shared" si="1277"/>
        <v>4</v>
      </c>
      <c r="AZ1820" s="16" t="str">
        <f t="shared" si="1278"/>
        <v>SKPDN</v>
      </c>
    </row>
    <row r="1821" spans="2:52" x14ac:dyDescent="0.35">
      <c r="B1821" s="3">
        <v>35</v>
      </c>
      <c r="C1821" s="1">
        <f t="shared" si="1237"/>
        <v>3703</v>
      </c>
      <c r="D1821" s="2">
        <v>6261</v>
      </c>
      <c r="E1821" s="2" t="str">
        <f>_xlfn.XLOOKUP(C1821,Sheet2!$N$3:$N$1000,Sheet2!$O$3:$O$1000,"")</f>
        <v/>
      </c>
      <c r="F1821" s="9" t="str">
        <f t="shared" si="1279"/>
        <v>DOSEK</v>
      </c>
      <c r="G1821" s="4" t="str">
        <f t="shared" si="1255"/>
        <v>14</v>
      </c>
      <c r="H1821" s="4">
        <f t="shared" si="1256"/>
        <v>261</v>
      </c>
      <c r="I1821" s="6">
        <f t="shared" si="1248"/>
        <v>0</v>
      </c>
      <c r="J1821" s="6">
        <f t="shared" si="1249"/>
        <v>0</v>
      </c>
      <c r="K1821" s="6">
        <f t="shared" si="1250"/>
        <v>6</v>
      </c>
      <c r="L1821" s="6">
        <f t="shared" si="1251"/>
        <v>2</v>
      </c>
      <c r="M1821" s="6">
        <f t="shared" si="1252"/>
        <v>6</v>
      </c>
      <c r="N1821" s="6">
        <f t="shared" si="1253"/>
        <v>1</v>
      </c>
      <c r="O1821" s="13">
        <f t="shared" si="1254"/>
        <v>1</v>
      </c>
      <c r="P1821" s="4">
        <f t="shared" si="1260"/>
        <v>0</v>
      </c>
      <c r="Q1821" s="4">
        <f t="shared" si="1261"/>
        <v>1</v>
      </c>
      <c r="R1821">
        <f t="shared" si="1238"/>
        <v>261</v>
      </c>
      <c r="S1821" s="4">
        <f t="shared" si="1239"/>
        <v>0</v>
      </c>
      <c r="T1821" s="15">
        <f t="shared" si="1240"/>
        <v>1</v>
      </c>
      <c r="U1821" s="4">
        <f t="shared" si="1241"/>
        <v>0</v>
      </c>
      <c r="V1821" s="4">
        <f t="shared" si="1242"/>
        <v>1</v>
      </c>
      <c r="W1821" s="4">
        <f t="shared" si="1243"/>
        <v>4</v>
      </c>
      <c r="X1821" s="6">
        <f t="shared" si="1244"/>
        <v>2</v>
      </c>
      <c r="Y1821" s="4">
        <f t="shared" si="1245"/>
        <v>3</v>
      </c>
      <c r="Z1821" s="6">
        <f t="shared" si="1246"/>
        <v>0</v>
      </c>
      <c r="AA1821" s="18">
        <f t="shared" si="1247"/>
        <v>1</v>
      </c>
      <c r="AB1821" s="9" t="str">
        <f t="shared" si="1262"/>
        <v>IDOS</v>
      </c>
      <c r="AC1821" s="9" t="str">
        <f>_xlfn.XLOOKUP(R1821,Sheet2!$H$3:$H$258,Sheet2!$I$3:$I$258,"-----")</f>
        <v>IDOS</v>
      </c>
      <c r="AD1821" s="9" t="str">
        <f>_xlfn.XLOOKUP(VALUE(AE1821),Sheet2!$N$3:$N$1000,Sheet2!$O$3:$O$1000,"********")</f>
        <v>********</v>
      </c>
      <c r="AE1821" t="str">
        <f t="shared" si="1257"/>
        <v>3564</v>
      </c>
      <c r="AF1821" s="9" t="str">
        <f>IF(R1821&lt;200,"+"&amp;TEXT(R1821,"0"),"-"&amp;TEXT(_xlfn.XLOOKUP(R1821,Sheet2!$K$3:$K$130,Sheet2!$L$3:$L$130,"-----"),"0"))</f>
        <v>-117</v>
      </c>
      <c r="AG1821" s="9" t="str">
        <f t="shared" si="1263"/>
        <v>@</v>
      </c>
      <c r="AH1821" s="9" t="str">
        <f t="shared" si="1264"/>
        <v>JSR @IDOS</v>
      </c>
      <c r="AI1821" t="str">
        <f t="shared" si="1265"/>
        <v>1,@IDOS</v>
      </c>
      <c r="AJ1821" s="16" t="str">
        <f t="shared" si="1266"/>
        <v>@IDOS</v>
      </c>
      <c r="AK1821" t="str">
        <f t="shared" si="1267"/>
        <v>ADCCR 0,1,SKP</v>
      </c>
      <c r="AL1821" s="4" t="str">
        <f t="shared" si="1268"/>
        <v>ADC</v>
      </c>
      <c r="AM1821" s="4" t="str">
        <f t="shared" si="1269"/>
        <v>R</v>
      </c>
      <c r="AN1821" s="4" t="str">
        <f t="shared" si="1270"/>
        <v>C</v>
      </c>
      <c r="AO1821" s="4" t="str">
        <f t="shared" si="1271"/>
        <v/>
      </c>
      <c r="AP1821" s="15" t="str">
        <f t="shared" si="1272"/>
        <v>,SKP</v>
      </c>
      <c r="AQ1821" s="9" t="str">
        <f>_xlfn.XLOOKUP(D1821,Sheet2!$E$3:$E$101,Sheet2!$F$3:$F$101,"******************")</f>
        <v>DOSEK</v>
      </c>
      <c r="AR1821" s="33" t="str">
        <f t="shared" si="1258"/>
        <v>DOBC 1,**</v>
      </c>
      <c r="AS1821" s="9" t="str">
        <f t="shared" si="1259"/>
        <v>DOBC</v>
      </c>
      <c r="AT1821" s="4">
        <f t="shared" si="1273"/>
        <v>1</v>
      </c>
      <c r="AU1821" s="6">
        <f t="shared" si="1274"/>
        <v>2</v>
      </c>
      <c r="AV1821" s="4" t="str">
        <f t="shared" si="1275"/>
        <v>C</v>
      </c>
      <c r="AW1821" s="4">
        <f t="shared" si="1276"/>
        <v>61</v>
      </c>
      <c r="AX1821" s="4" t="str">
        <f>_xlfn.XLOOKUP(AW1821,Sheet2!$Q$3:$Q$66,Sheet2!$R$3:$R$66,"**")</f>
        <v>**</v>
      </c>
      <c r="AY1821" s="4">
        <f t="shared" si="1277"/>
        <v>4</v>
      </c>
      <c r="AZ1821" s="16" t="str">
        <f t="shared" si="1278"/>
        <v>SKPDN</v>
      </c>
    </row>
    <row r="1822" spans="2:52" x14ac:dyDescent="0.35">
      <c r="B1822" s="3">
        <f t="shared" si="1236"/>
        <v>36</v>
      </c>
      <c r="C1822" s="1">
        <f t="shared" si="1237"/>
        <v>3704</v>
      </c>
      <c r="D1822" s="2">
        <v>0</v>
      </c>
      <c r="E1822" s="2" t="str">
        <f>_xlfn.XLOOKUP(C1822,Sheet2!$N$3:$N$1000,Sheet2!$O$3:$O$1000,"")</f>
        <v>E10.1</v>
      </c>
      <c r="F1822" s="9" t="str">
        <f t="shared" si="1279"/>
        <v>0</v>
      </c>
      <c r="G1822" s="4" t="str">
        <f t="shared" si="1255"/>
        <v>0</v>
      </c>
      <c r="H1822" s="4">
        <f t="shared" si="1256"/>
        <v>0</v>
      </c>
      <c r="I1822" s="6">
        <f t="shared" si="1248"/>
        <v>0</v>
      </c>
      <c r="J1822" s="6">
        <f t="shared" si="1249"/>
        <v>0</v>
      </c>
      <c r="K1822" s="6">
        <f t="shared" si="1250"/>
        <v>0</v>
      </c>
      <c r="L1822" s="6">
        <f t="shared" si="1251"/>
        <v>0</v>
      </c>
      <c r="M1822" s="6">
        <f t="shared" si="1252"/>
        <v>0</v>
      </c>
      <c r="N1822" s="6">
        <f t="shared" si="1253"/>
        <v>0</v>
      </c>
      <c r="O1822" s="13">
        <f t="shared" si="1254"/>
        <v>0</v>
      </c>
      <c r="P1822" s="4">
        <f t="shared" si="1260"/>
        <v>0</v>
      </c>
      <c r="Q1822" s="4">
        <f t="shared" si="1261"/>
        <v>0</v>
      </c>
      <c r="R1822">
        <f t="shared" si="1238"/>
        <v>0</v>
      </c>
      <c r="S1822" s="4">
        <f t="shared" si="1239"/>
        <v>0</v>
      </c>
      <c r="T1822" s="15">
        <f t="shared" si="1240"/>
        <v>0</v>
      </c>
      <c r="U1822" s="4">
        <f t="shared" si="1241"/>
        <v>0</v>
      </c>
      <c r="V1822" s="4">
        <f t="shared" si="1242"/>
        <v>0</v>
      </c>
      <c r="W1822" s="4">
        <f t="shared" si="1243"/>
        <v>0</v>
      </c>
      <c r="X1822" s="6">
        <f t="shared" si="1244"/>
        <v>0</v>
      </c>
      <c r="Y1822" s="4">
        <f t="shared" si="1245"/>
        <v>0</v>
      </c>
      <c r="Z1822" s="6">
        <f t="shared" si="1246"/>
        <v>0</v>
      </c>
      <c r="AA1822" s="18">
        <f t="shared" si="1247"/>
        <v>0</v>
      </c>
      <c r="AB1822" s="9" t="str">
        <f t="shared" si="1262"/>
        <v>0</v>
      </c>
      <c r="AC1822" s="9" t="str">
        <f>_xlfn.XLOOKUP(R1822,Sheet2!$H$3:$H$258,Sheet2!$I$3:$I$258,"-----")</f>
        <v>0</v>
      </c>
      <c r="AD1822" s="9" t="str">
        <f>_xlfn.XLOOKUP(VALUE(AE1822),Sheet2!$N$3:$N$1000,Sheet2!$O$3:$O$1000,"********")</f>
        <v>E10.1</v>
      </c>
      <c r="AE1822" t="str">
        <f t="shared" si="1257"/>
        <v>3704</v>
      </c>
      <c r="AF1822" s="9" t="str">
        <f>IF(R1822&lt;200,"+"&amp;TEXT(R1822,"0"),"-"&amp;TEXT(_xlfn.XLOOKUP(R1822,Sheet2!$K$3:$K$130,Sheet2!$L$3:$L$130,"-----"),"0"))</f>
        <v>+0</v>
      </c>
      <c r="AG1822" s="9" t="str">
        <f t="shared" si="1263"/>
        <v/>
      </c>
      <c r="AH1822" s="9" t="str">
        <f t="shared" si="1264"/>
        <v>JMP 0</v>
      </c>
      <c r="AI1822" t="str">
        <f t="shared" si="1265"/>
        <v>0,0</v>
      </c>
      <c r="AJ1822" s="16" t="str">
        <f t="shared" si="1266"/>
        <v>0</v>
      </c>
      <c r="AK1822" t="str">
        <f t="shared" si="1267"/>
        <v>COM 0,0</v>
      </c>
      <c r="AL1822" s="4" t="str">
        <f t="shared" si="1268"/>
        <v>COM</v>
      </c>
      <c r="AM1822" s="4" t="str">
        <f t="shared" si="1269"/>
        <v/>
      </c>
      <c r="AN1822" s="4" t="str">
        <f t="shared" si="1270"/>
        <v/>
      </c>
      <c r="AO1822" s="4" t="str">
        <f t="shared" si="1271"/>
        <v/>
      </c>
      <c r="AP1822" s="15" t="str">
        <f t="shared" si="1272"/>
        <v/>
      </c>
      <c r="AQ1822" s="9" t="str">
        <f>_xlfn.XLOOKUP(D1822,Sheet2!$E$3:$E$101,Sheet2!$F$3:$F$101,"******************")</f>
        <v>0</v>
      </c>
      <c r="AR1822" s="33" t="str">
        <f t="shared" si="1258"/>
        <v>NIO 0</v>
      </c>
      <c r="AS1822" s="9" t="str">
        <f t="shared" si="1259"/>
        <v>DOC</v>
      </c>
      <c r="AT1822" s="4">
        <f t="shared" si="1273"/>
        <v>0</v>
      </c>
      <c r="AU1822" s="6">
        <f t="shared" si="1274"/>
        <v>0</v>
      </c>
      <c r="AV1822" s="4" t="str">
        <f t="shared" si="1275"/>
        <v/>
      </c>
      <c r="AW1822" s="4">
        <f t="shared" si="1276"/>
        <v>0</v>
      </c>
      <c r="AX1822" s="4" t="str">
        <f>_xlfn.XLOOKUP(AW1822,Sheet2!$Q$3:$Q$66,Sheet2!$R$3:$R$66,"**")</f>
        <v>0</v>
      </c>
      <c r="AY1822" s="4">
        <f t="shared" si="1277"/>
        <v>0</v>
      </c>
      <c r="AZ1822" s="16" t="str">
        <f t="shared" si="1278"/>
        <v>SKPBN</v>
      </c>
    </row>
    <row r="1823" spans="2:52" x14ac:dyDescent="0.35">
      <c r="B1823" s="3">
        <f t="shared" si="1236"/>
        <v>37</v>
      </c>
      <c r="C1823" s="1">
        <f t="shared" si="1237"/>
        <v>3705</v>
      </c>
      <c r="D1823" s="2">
        <v>6242</v>
      </c>
      <c r="E1823" s="2" t="str">
        <f>_xlfn.XLOOKUP(C1823,Sheet2!$N$3:$N$1000,Sheet2!$O$3:$O$1000,"")</f>
        <v/>
      </c>
      <c r="F1823" s="9" t="str">
        <f t="shared" si="1279"/>
        <v>EHALT</v>
      </c>
      <c r="G1823" s="4" t="str">
        <f t="shared" si="1255"/>
        <v>14</v>
      </c>
      <c r="H1823" s="4">
        <f t="shared" si="1256"/>
        <v>242</v>
      </c>
      <c r="I1823" s="6">
        <f t="shared" si="1248"/>
        <v>0</v>
      </c>
      <c r="J1823" s="6">
        <f t="shared" si="1249"/>
        <v>0</v>
      </c>
      <c r="K1823" s="6">
        <f t="shared" si="1250"/>
        <v>6</v>
      </c>
      <c r="L1823" s="6">
        <f t="shared" si="1251"/>
        <v>2</v>
      </c>
      <c r="M1823" s="6">
        <f t="shared" si="1252"/>
        <v>4</v>
      </c>
      <c r="N1823" s="6">
        <f t="shared" si="1253"/>
        <v>2</v>
      </c>
      <c r="O1823" s="13">
        <f t="shared" si="1254"/>
        <v>1</v>
      </c>
      <c r="P1823" s="4">
        <f t="shared" si="1260"/>
        <v>0</v>
      </c>
      <c r="Q1823" s="4">
        <f t="shared" si="1261"/>
        <v>1</v>
      </c>
      <c r="R1823">
        <f t="shared" si="1238"/>
        <v>242</v>
      </c>
      <c r="S1823" s="4">
        <f t="shared" si="1239"/>
        <v>0</v>
      </c>
      <c r="T1823" s="15">
        <f t="shared" si="1240"/>
        <v>1</v>
      </c>
      <c r="U1823" s="4">
        <f t="shared" si="1241"/>
        <v>0</v>
      </c>
      <c r="V1823" s="4">
        <f t="shared" si="1242"/>
        <v>1</v>
      </c>
      <c r="W1823" s="4">
        <f t="shared" si="1243"/>
        <v>4</v>
      </c>
      <c r="X1823" s="6">
        <f t="shared" si="1244"/>
        <v>2</v>
      </c>
      <c r="Y1823" s="4">
        <f t="shared" si="1245"/>
        <v>2</v>
      </c>
      <c r="Z1823" s="6">
        <f t="shared" si="1246"/>
        <v>0</v>
      </c>
      <c r="AA1823" s="18">
        <f t="shared" si="1247"/>
        <v>2</v>
      </c>
      <c r="AB1823" s="9" t="str">
        <f t="shared" si="1262"/>
        <v>I.EHA</v>
      </c>
      <c r="AC1823" s="9" t="str">
        <f>_xlfn.XLOOKUP(R1823,Sheet2!$H$3:$H$258,Sheet2!$I$3:$I$258,"-----")</f>
        <v>I.EHA</v>
      </c>
      <c r="AD1823" s="9" t="str">
        <f>_xlfn.XLOOKUP(VALUE(AE1823),Sheet2!$N$3:$N$1000,Sheet2!$O$3:$O$1000,"********")</f>
        <v>E6</v>
      </c>
      <c r="AE1823" t="str">
        <f t="shared" si="1257"/>
        <v>3547</v>
      </c>
      <c r="AF1823" s="9" t="str">
        <f>IF(R1823&lt;200,"+"&amp;TEXT(R1823,"0"),"-"&amp;TEXT(_xlfn.XLOOKUP(R1823,Sheet2!$K$3:$K$130,Sheet2!$L$3:$L$130,"-----"),"0"))</f>
        <v>-136</v>
      </c>
      <c r="AG1823" s="9" t="str">
        <f t="shared" si="1263"/>
        <v>@</v>
      </c>
      <c r="AH1823" s="9" t="str">
        <f t="shared" si="1264"/>
        <v>JSR @I.EHA</v>
      </c>
      <c r="AI1823" t="str">
        <f t="shared" si="1265"/>
        <v>1,@I.EHA</v>
      </c>
      <c r="AJ1823" s="16" t="str">
        <f t="shared" si="1266"/>
        <v>@I.EHA</v>
      </c>
      <c r="AK1823" t="str">
        <f t="shared" si="1267"/>
        <v>ADCOR 0,1,SZC</v>
      </c>
      <c r="AL1823" s="4" t="str">
        <f t="shared" si="1268"/>
        <v>ADC</v>
      </c>
      <c r="AM1823" s="4" t="str">
        <f t="shared" si="1269"/>
        <v>R</v>
      </c>
      <c r="AN1823" s="4" t="str">
        <f t="shared" si="1270"/>
        <v>O</v>
      </c>
      <c r="AO1823" s="4" t="str">
        <f t="shared" si="1271"/>
        <v/>
      </c>
      <c r="AP1823" s="15" t="str">
        <f t="shared" si="1272"/>
        <v>,SZC</v>
      </c>
      <c r="AQ1823" s="9" t="str">
        <f>_xlfn.XLOOKUP(D1823,Sheet2!$E$3:$E$101,Sheet2!$F$3:$F$101,"******************")</f>
        <v>EHALT</v>
      </c>
      <c r="AR1823" s="33" t="str">
        <f t="shared" si="1258"/>
        <v>DOBC 1,**</v>
      </c>
      <c r="AS1823" s="9" t="str">
        <f t="shared" si="1259"/>
        <v>DOBC</v>
      </c>
      <c r="AT1823" s="4">
        <f t="shared" si="1273"/>
        <v>1</v>
      </c>
      <c r="AU1823" s="6">
        <f t="shared" si="1274"/>
        <v>2</v>
      </c>
      <c r="AV1823" s="4" t="str">
        <f t="shared" si="1275"/>
        <v>C</v>
      </c>
      <c r="AW1823" s="4">
        <f t="shared" si="1276"/>
        <v>42</v>
      </c>
      <c r="AX1823" s="4" t="str">
        <f>_xlfn.XLOOKUP(AW1823,Sheet2!$Q$3:$Q$66,Sheet2!$R$3:$R$66,"**")</f>
        <v>**</v>
      </c>
      <c r="AY1823" s="4">
        <f t="shared" si="1277"/>
        <v>4</v>
      </c>
      <c r="AZ1823" s="16" t="str">
        <f t="shared" si="1278"/>
        <v>SKPDN</v>
      </c>
    </row>
    <row r="1824" spans="2:52" x14ac:dyDescent="0.35">
      <c r="B1824" s="3">
        <f t="shared" si="1236"/>
        <v>38</v>
      </c>
      <c r="C1824" s="1">
        <f t="shared" si="1237"/>
        <v>3706</v>
      </c>
      <c r="D1824" s="2">
        <v>413</v>
      </c>
      <c r="E1824" s="2" t="str">
        <f>_xlfn.XLOOKUP(C1824,Sheet2!$N$3:$N$1000,Sheet2!$O$3:$O$1000,"")</f>
        <v/>
      </c>
      <c r="F1824" s="9" t="str">
        <f t="shared" si="1279"/>
        <v>JMP E10E</v>
      </c>
      <c r="G1824" s="4" t="str">
        <f t="shared" si="1255"/>
        <v>1</v>
      </c>
      <c r="H1824" s="4">
        <f t="shared" si="1256"/>
        <v>13</v>
      </c>
      <c r="I1824" s="6">
        <f t="shared" si="1248"/>
        <v>0</v>
      </c>
      <c r="J1824" s="6">
        <f t="shared" si="1249"/>
        <v>0</v>
      </c>
      <c r="K1824" s="6">
        <f t="shared" si="1250"/>
        <v>0</v>
      </c>
      <c r="L1824" s="6">
        <f t="shared" si="1251"/>
        <v>4</v>
      </c>
      <c r="M1824" s="6">
        <f t="shared" si="1252"/>
        <v>1</v>
      </c>
      <c r="N1824" s="6">
        <f t="shared" si="1253"/>
        <v>3</v>
      </c>
      <c r="O1824" s="13">
        <f t="shared" si="1254"/>
        <v>0</v>
      </c>
      <c r="P1824" s="4">
        <f t="shared" si="1260"/>
        <v>0</v>
      </c>
      <c r="Q1824" s="4">
        <f t="shared" si="1261"/>
        <v>0</v>
      </c>
      <c r="R1824">
        <f t="shared" si="1238"/>
        <v>13</v>
      </c>
      <c r="S1824" s="4">
        <f t="shared" si="1239"/>
        <v>1</v>
      </c>
      <c r="T1824" s="15">
        <f t="shared" si="1240"/>
        <v>0</v>
      </c>
      <c r="U1824" s="4">
        <f t="shared" si="1241"/>
        <v>0</v>
      </c>
      <c r="V1824" s="4">
        <f t="shared" si="1242"/>
        <v>0</v>
      </c>
      <c r="W1824" s="4">
        <f t="shared" si="1243"/>
        <v>1</v>
      </c>
      <c r="X1824" s="6">
        <f t="shared" si="1244"/>
        <v>0</v>
      </c>
      <c r="Y1824" s="4">
        <f t="shared" si="1245"/>
        <v>0</v>
      </c>
      <c r="Z1824" s="6">
        <f t="shared" si="1246"/>
        <v>1</v>
      </c>
      <c r="AA1824" s="18">
        <f t="shared" si="1247"/>
        <v>3</v>
      </c>
      <c r="AB1824" s="9" t="str">
        <f t="shared" si="1262"/>
        <v>E10E</v>
      </c>
      <c r="AC1824" s="9" t="str">
        <f>_xlfn.XLOOKUP(R1824,Sheet2!$H$3:$H$258,Sheet2!$I$3:$I$258,"-----")</f>
        <v>*****</v>
      </c>
      <c r="AD1824" s="9" t="str">
        <f>_xlfn.XLOOKUP(VALUE(AE1824),Sheet2!$N$3:$N$1000,Sheet2!$O$3:$O$1000,"********")</f>
        <v>E10E</v>
      </c>
      <c r="AE1824" t="str">
        <f t="shared" si="1257"/>
        <v>3721</v>
      </c>
      <c r="AF1824" s="9" t="str">
        <f>IF(R1824&lt;200,"+"&amp;TEXT(R1824,"0"),"-"&amp;TEXT(_xlfn.XLOOKUP(R1824,Sheet2!$K$3:$K$130,Sheet2!$L$3:$L$130,"-----"),"0"))</f>
        <v>+13</v>
      </c>
      <c r="AG1824" s="9" t="str">
        <f t="shared" si="1263"/>
        <v/>
      </c>
      <c r="AH1824" s="9" t="str">
        <f t="shared" si="1264"/>
        <v>JMP E10E</v>
      </c>
      <c r="AI1824" t="str">
        <f t="shared" si="1265"/>
        <v>0,E10E</v>
      </c>
      <c r="AJ1824" s="16" t="str">
        <f t="shared" si="1266"/>
        <v>E10E</v>
      </c>
      <c r="AK1824" t="str">
        <f t="shared" si="1267"/>
        <v>NEG# 0,0,SNC</v>
      </c>
      <c r="AL1824" s="4" t="str">
        <f t="shared" si="1268"/>
        <v>NEG</v>
      </c>
      <c r="AM1824" s="4" t="str">
        <f t="shared" si="1269"/>
        <v/>
      </c>
      <c r="AN1824" s="4" t="str">
        <f t="shared" si="1270"/>
        <v/>
      </c>
      <c r="AO1824" s="4" t="str">
        <f t="shared" si="1271"/>
        <v>#</v>
      </c>
      <c r="AP1824" s="15" t="str">
        <f t="shared" si="1272"/>
        <v>,SNC</v>
      </c>
      <c r="AQ1824" s="9" t="str">
        <f>_xlfn.XLOOKUP(D1824,Sheet2!$E$3:$E$101,Sheet2!$F$3:$F$101,"******************")</f>
        <v>******************</v>
      </c>
      <c r="AR1824" s="33" t="str">
        <f t="shared" si="1258"/>
        <v>DIA 0,PTP</v>
      </c>
      <c r="AS1824" s="9" t="str">
        <f t="shared" si="1259"/>
        <v>DIA</v>
      </c>
      <c r="AT1824" s="4">
        <f t="shared" si="1273"/>
        <v>0</v>
      </c>
      <c r="AU1824" s="6">
        <f t="shared" si="1274"/>
        <v>0</v>
      </c>
      <c r="AV1824" s="4" t="str">
        <f t="shared" si="1275"/>
        <v/>
      </c>
      <c r="AW1824" s="4">
        <f t="shared" si="1276"/>
        <v>13</v>
      </c>
      <c r="AX1824" s="4" t="str">
        <f>_xlfn.XLOOKUP(AW1824,Sheet2!$Q$3:$Q$66,Sheet2!$R$3:$R$66,"**")</f>
        <v>PTP</v>
      </c>
      <c r="AY1824" s="4">
        <f t="shared" si="1277"/>
        <v>1</v>
      </c>
      <c r="AZ1824" s="16" t="str">
        <f t="shared" si="1278"/>
        <v>SKPBN</v>
      </c>
    </row>
    <row r="1825" spans="2:52" x14ac:dyDescent="0.35">
      <c r="B1825" s="3">
        <f t="shared" si="1236"/>
        <v>39</v>
      </c>
      <c r="C1825" s="1">
        <f t="shared" si="1237"/>
        <v>3707</v>
      </c>
      <c r="D1825" s="2">
        <v>6256</v>
      </c>
      <c r="E1825" s="2" t="str">
        <f>_xlfn.XLOOKUP(C1825,Sheet2!$N$3:$N$1000,Sheet2!$O$3:$O$1000,"")</f>
        <v/>
      </c>
      <c r="F1825" s="9" t="str">
        <f t="shared" si="1279"/>
        <v>READ</v>
      </c>
      <c r="G1825" s="4" t="str">
        <f t="shared" si="1255"/>
        <v>14</v>
      </c>
      <c r="H1825" s="4">
        <f t="shared" si="1256"/>
        <v>256</v>
      </c>
      <c r="I1825" s="6">
        <f t="shared" si="1248"/>
        <v>0</v>
      </c>
      <c r="J1825" s="6">
        <f t="shared" si="1249"/>
        <v>0</v>
      </c>
      <c r="K1825" s="6">
        <f t="shared" si="1250"/>
        <v>6</v>
      </c>
      <c r="L1825" s="6">
        <f t="shared" si="1251"/>
        <v>2</v>
      </c>
      <c r="M1825" s="6">
        <f t="shared" si="1252"/>
        <v>5</v>
      </c>
      <c r="N1825" s="6">
        <f t="shared" si="1253"/>
        <v>6</v>
      </c>
      <c r="O1825" s="13">
        <f t="shared" si="1254"/>
        <v>1</v>
      </c>
      <c r="P1825" s="4">
        <f t="shared" si="1260"/>
        <v>0</v>
      </c>
      <c r="Q1825" s="4">
        <f t="shared" si="1261"/>
        <v>1</v>
      </c>
      <c r="R1825">
        <f t="shared" si="1238"/>
        <v>256</v>
      </c>
      <c r="S1825" s="4">
        <f t="shared" si="1239"/>
        <v>0</v>
      </c>
      <c r="T1825" s="15">
        <f t="shared" si="1240"/>
        <v>1</v>
      </c>
      <c r="U1825" s="4">
        <f t="shared" si="1241"/>
        <v>0</v>
      </c>
      <c r="V1825" s="4">
        <f t="shared" si="1242"/>
        <v>1</v>
      </c>
      <c r="W1825" s="4">
        <f t="shared" si="1243"/>
        <v>4</v>
      </c>
      <c r="X1825" s="6">
        <f t="shared" si="1244"/>
        <v>2</v>
      </c>
      <c r="Y1825" s="4">
        <f t="shared" si="1245"/>
        <v>2</v>
      </c>
      <c r="Z1825" s="6">
        <f t="shared" si="1246"/>
        <v>1</v>
      </c>
      <c r="AA1825" s="18">
        <f t="shared" si="1247"/>
        <v>6</v>
      </c>
      <c r="AB1825" s="9" t="str">
        <f t="shared" si="1262"/>
        <v>IREAD</v>
      </c>
      <c r="AC1825" s="9" t="str">
        <f>_xlfn.XLOOKUP(R1825,Sheet2!$H$3:$H$258,Sheet2!$I$3:$I$258,"-----")</f>
        <v>IREAD</v>
      </c>
      <c r="AD1825" s="9" t="str">
        <f>_xlfn.XLOOKUP(VALUE(AE1825),Sheet2!$N$3:$N$1000,Sheet2!$O$3:$O$1000,"********")</f>
        <v>********</v>
      </c>
      <c r="AE1825" t="str">
        <f t="shared" si="1257"/>
        <v>3565</v>
      </c>
      <c r="AF1825" s="9" t="str">
        <f>IF(R1825&lt;200,"+"&amp;TEXT(R1825,"0"),"-"&amp;TEXT(_xlfn.XLOOKUP(R1825,Sheet2!$K$3:$K$130,Sheet2!$L$3:$L$130,"-----"),"0"))</f>
        <v>-122</v>
      </c>
      <c r="AG1825" s="9" t="str">
        <f t="shared" si="1263"/>
        <v>@</v>
      </c>
      <c r="AH1825" s="9" t="str">
        <f t="shared" si="1264"/>
        <v>JSR @IREAD</v>
      </c>
      <c r="AI1825" t="str">
        <f t="shared" si="1265"/>
        <v>1,@IREAD</v>
      </c>
      <c r="AJ1825" s="16" t="str">
        <f t="shared" si="1266"/>
        <v>@IREAD</v>
      </c>
      <c r="AK1825" t="str">
        <f t="shared" si="1267"/>
        <v>ADCOR# 0,1,SEZ</v>
      </c>
      <c r="AL1825" s="4" t="str">
        <f t="shared" si="1268"/>
        <v>ADC</v>
      </c>
      <c r="AM1825" s="4" t="str">
        <f t="shared" si="1269"/>
        <v>R</v>
      </c>
      <c r="AN1825" s="4" t="str">
        <f t="shared" si="1270"/>
        <v>O</v>
      </c>
      <c r="AO1825" s="4" t="str">
        <f t="shared" si="1271"/>
        <v>#</v>
      </c>
      <c r="AP1825" s="15" t="str">
        <f t="shared" si="1272"/>
        <v>,SEZ</v>
      </c>
      <c r="AQ1825" s="9" t="str">
        <f>_xlfn.XLOOKUP(D1825,Sheet2!$E$3:$E$101,Sheet2!$F$3:$F$101,"******************")</f>
        <v>READ</v>
      </c>
      <c r="AR1825" s="33" t="str">
        <f t="shared" si="1258"/>
        <v>DOBC 1,**</v>
      </c>
      <c r="AS1825" s="9" t="str">
        <f t="shared" si="1259"/>
        <v>DOBC</v>
      </c>
      <c r="AT1825" s="4">
        <f t="shared" si="1273"/>
        <v>1</v>
      </c>
      <c r="AU1825" s="6">
        <f t="shared" si="1274"/>
        <v>2</v>
      </c>
      <c r="AV1825" s="4" t="str">
        <f t="shared" si="1275"/>
        <v>C</v>
      </c>
      <c r="AW1825" s="4">
        <f t="shared" si="1276"/>
        <v>56</v>
      </c>
      <c r="AX1825" s="4" t="str">
        <f>_xlfn.XLOOKUP(AW1825,Sheet2!$Q$3:$Q$66,Sheet2!$R$3:$R$66,"**")</f>
        <v>**</v>
      </c>
      <c r="AY1825" s="4">
        <f t="shared" si="1277"/>
        <v>4</v>
      </c>
      <c r="AZ1825" s="16" t="str">
        <f t="shared" si="1278"/>
        <v>SKPDN</v>
      </c>
    </row>
    <row r="1826" spans="2:52" x14ac:dyDescent="0.35">
      <c r="B1826" s="3">
        <f t="shared" si="1236"/>
        <v>40</v>
      </c>
      <c r="C1826" s="1">
        <f t="shared" si="1237"/>
        <v>3710</v>
      </c>
      <c r="D1826" s="2">
        <v>6330</v>
      </c>
      <c r="E1826" s="2" t="str">
        <f>_xlfn.XLOOKUP(C1826,Sheet2!$N$3:$N$1000,Sheet2!$O$3:$O$1000,"")</f>
        <v>E10.2</v>
      </c>
      <c r="F1826" s="9" t="str">
        <f t="shared" si="1279"/>
        <v>PRGEND</v>
      </c>
      <c r="G1826" s="4" t="str">
        <f t="shared" si="1255"/>
        <v>14</v>
      </c>
      <c r="H1826" s="4">
        <f t="shared" si="1256"/>
        <v>330</v>
      </c>
      <c r="I1826" s="6">
        <f t="shared" si="1248"/>
        <v>0</v>
      </c>
      <c r="J1826" s="6">
        <f t="shared" si="1249"/>
        <v>0</v>
      </c>
      <c r="K1826" s="6">
        <f t="shared" si="1250"/>
        <v>6</v>
      </c>
      <c r="L1826" s="6">
        <f t="shared" si="1251"/>
        <v>3</v>
      </c>
      <c r="M1826" s="6">
        <f t="shared" si="1252"/>
        <v>3</v>
      </c>
      <c r="N1826" s="6">
        <f t="shared" si="1253"/>
        <v>0</v>
      </c>
      <c r="O1826" s="13">
        <f t="shared" si="1254"/>
        <v>1</v>
      </c>
      <c r="P1826" s="4">
        <f t="shared" si="1260"/>
        <v>0</v>
      </c>
      <c r="Q1826" s="4">
        <f t="shared" si="1261"/>
        <v>1</v>
      </c>
      <c r="R1826">
        <f t="shared" si="1238"/>
        <v>330</v>
      </c>
      <c r="S1826" s="4">
        <f t="shared" si="1239"/>
        <v>0</v>
      </c>
      <c r="T1826" s="15">
        <f t="shared" si="1240"/>
        <v>1</v>
      </c>
      <c r="U1826" s="4">
        <f t="shared" si="1241"/>
        <v>0</v>
      </c>
      <c r="V1826" s="4">
        <f t="shared" si="1242"/>
        <v>1</v>
      </c>
      <c r="W1826" s="4">
        <f t="shared" si="1243"/>
        <v>4</v>
      </c>
      <c r="X1826" s="6">
        <f t="shared" si="1244"/>
        <v>3</v>
      </c>
      <c r="Y1826" s="4">
        <f t="shared" si="1245"/>
        <v>1</v>
      </c>
      <c r="Z1826" s="6">
        <f t="shared" si="1246"/>
        <v>1</v>
      </c>
      <c r="AA1826" s="18">
        <f t="shared" si="1247"/>
        <v>0</v>
      </c>
      <c r="AB1826" s="9" t="str">
        <f t="shared" si="1262"/>
        <v>*****</v>
      </c>
      <c r="AC1826" s="9" t="str">
        <f>_xlfn.XLOOKUP(R1826,Sheet2!$H$3:$H$258,Sheet2!$I$3:$I$258,"-----")</f>
        <v>*****</v>
      </c>
      <c r="AD1826" s="9" t="str">
        <f>_xlfn.XLOOKUP(VALUE(AE1826),Sheet2!$N$3:$N$1000,Sheet2!$O$3:$O$1000,"********")</f>
        <v>********</v>
      </c>
      <c r="AE1826" t="str">
        <f t="shared" si="1257"/>
        <v>3640</v>
      </c>
      <c r="AF1826" s="9" t="str">
        <f>IF(R1826&lt;200,"+"&amp;TEXT(R1826,"0"),"-"&amp;TEXT(_xlfn.XLOOKUP(R1826,Sheet2!$K$3:$K$130,Sheet2!$L$3:$L$130,"-----"),"0"))</f>
        <v>-50</v>
      </c>
      <c r="AG1826" s="9" t="str">
        <f t="shared" si="1263"/>
        <v>@</v>
      </c>
      <c r="AH1826" s="9" t="str">
        <f t="shared" si="1264"/>
        <v>JSR @*****</v>
      </c>
      <c r="AI1826" t="str">
        <f t="shared" si="1265"/>
        <v>1,@*****</v>
      </c>
      <c r="AJ1826" s="16" t="str">
        <f t="shared" si="1266"/>
        <v>@*****</v>
      </c>
      <c r="AK1826" t="str">
        <f t="shared" si="1267"/>
        <v>ADCZS# 0,1</v>
      </c>
      <c r="AL1826" s="4" t="str">
        <f t="shared" si="1268"/>
        <v>ADC</v>
      </c>
      <c r="AM1826" s="4" t="str">
        <f t="shared" si="1269"/>
        <v>S</v>
      </c>
      <c r="AN1826" s="4" t="str">
        <f t="shared" si="1270"/>
        <v>Z</v>
      </c>
      <c r="AO1826" s="4" t="str">
        <f t="shared" si="1271"/>
        <v>#</v>
      </c>
      <c r="AP1826" s="15" t="str">
        <f t="shared" si="1272"/>
        <v/>
      </c>
      <c r="AQ1826" s="9" t="str">
        <f>_xlfn.XLOOKUP(D1826,Sheet2!$E$3:$E$101,Sheet2!$F$3:$F$101,"******************")</f>
        <v>PRGEND</v>
      </c>
      <c r="AR1826" s="33" t="str">
        <f t="shared" si="1258"/>
        <v>DOBP 1,IBM1</v>
      </c>
      <c r="AS1826" s="9" t="str">
        <f t="shared" si="1259"/>
        <v>DOBP</v>
      </c>
      <c r="AT1826" s="4">
        <f t="shared" si="1273"/>
        <v>1</v>
      </c>
      <c r="AU1826" s="6">
        <f t="shared" si="1274"/>
        <v>3</v>
      </c>
      <c r="AV1826" s="4" t="str">
        <f t="shared" si="1275"/>
        <v>P</v>
      </c>
      <c r="AW1826" s="4">
        <f t="shared" si="1276"/>
        <v>30</v>
      </c>
      <c r="AX1826" s="4" t="str">
        <f>_xlfn.XLOOKUP(AW1826,Sheet2!$Q$3:$Q$66,Sheet2!$R$3:$R$66,"**")</f>
        <v>IBM1</v>
      </c>
      <c r="AY1826" s="4">
        <f t="shared" si="1277"/>
        <v>4</v>
      </c>
      <c r="AZ1826" s="16" t="str">
        <f t="shared" si="1278"/>
        <v>SKPDZ</v>
      </c>
    </row>
    <row r="1827" spans="2:52" x14ac:dyDescent="0.35">
      <c r="B1827" s="3">
        <f t="shared" si="1236"/>
        <v>41</v>
      </c>
      <c r="C1827" s="1">
        <f t="shared" si="1237"/>
        <v>3711</v>
      </c>
      <c r="D1827" s="2">
        <v>17</v>
      </c>
      <c r="E1827" s="2" t="str">
        <f>_xlfn.XLOOKUP(C1827,Sheet2!$N$3:$N$1000,Sheet2!$O$3:$O$1000,"")</f>
        <v/>
      </c>
      <c r="F1827" s="9" t="str">
        <f t="shared" si="1279"/>
        <v>17  ;HEAD=0, SECT=0,1 SECTOR</v>
      </c>
      <c r="G1827" s="4" t="str">
        <f t="shared" si="1255"/>
        <v>0</v>
      </c>
      <c r="H1827" s="4">
        <f t="shared" si="1256"/>
        <v>17</v>
      </c>
      <c r="I1827" s="6">
        <f t="shared" si="1248"/>
        <v>0</v>
      </c>
      <c r="J1827" s="6">
        <f t="shared" si="1249"/>
        <v>0</v>
      </c>
      <c r="K1827" s="6">
        <f t="shared" si="1250"/>
        <v>0</v>
      </c>
      <c r="L1827" s="6">
        <f t="shared" si="1251"/>
        <v>0</v>
      </c>
      <c r="M1827" s="6">
        <f t="shared" si="1252"/>
        <v>1</v>
      </c>
      <c r="N1827" s="6">
        <f t="shared" si="1253"/>
        <v>7</v>
      </c>
      <c r="O1827" s="13">
        <f t="shared" si="1254"/>
        <v>0</v>
      </c>
      <c r="P1827" s="4">
        <f t="shared" si="1260"/>
        <v>0</v>
      </c>
      <c r="Q1827" s="4">
        <f t="shared" si="1261"/>
        <v>0</v>
      </c>
      <c r="R1827">
        <f t="shared" si="1238"/>
        <v>17</v>
      </c>
      <c r="S1827" s="4">
        <f t="shared" si="1239"/>
        <v>0</v>
      </c>
      <c r="T1827" s="15">
        <f t="shared" si="1240"/>
        <v>0</v>
      </c>
      <c r="U1827" s="4">
        <f t="shared" si="1241"/>
        <v>0</v>
      </c>
      <c r="V1827" s="4">
        <f t="shared" si="1242"/>
        <v>0</v>
      </c>
      <c r="W1827" s="4">
        <f t="shared" si="1243"/>
        <v>0</v>
      </c>
      <c r="X1827" s="6">
        <f t="shared" si="1244"/>
        <v>0</v>
      </c>
      <c r="Y1827" s="4">
        <f t="shared" si="1245"/>
        <v>0</v>
      </c>
      <c r="Z1827" s="6">
        <f t="shared" si="1246"/>
        <v>1</v>
      </c>
      <c r="AA1827" s="18">
        <f t="shared" si="1247"/>
        <v>7</v>
      </c>
      <c r="AB1827" s="9" t="str">
        <f t="shared" si="1262"/>
        <v>*****</v>
      </c>
      <c r="AC1827" s="9" t="str">
        <f>_xlfn.XLOOKUP(R1827,Sheet2!$H$3:$H$258,Sheet2!$I$3:$I$258,"-----")</f>
        <v>*****</v>
      </c>
      <c r="AD1827" s="9" t="str">
        <f>_xlfn.XLOOKUP(VALUE(AE1827),Sheet2!$N$3:$N$1000,Sheet2!$O$3:$O$1000,"********")</f>
        <v>********</v>
      </c>
      <c r="AE1827" t="str">
        <f t="shared" si="1257"/>
        <v>3730</v>
      </c>
      <c r="AF1827" s="9" t="str">
        <f>IF(R1827&lt;200,"+"&amp;TEXT(R1827,"0"),"-"&amp;TEXT(_xlfn.XLOOKUP(R1827,Sheet2!$K$3:$K$130,Sheet2!$L$3:$L$130,"-----"),"0"))</f>
        <v>+17</v>
      </c>
      <c r="AG1827" s="9" t="str">
        <f t="shared" si="1263"/>
        <v/>
      </c>
      <c r="AH1827" s="9" t="str">
        <f t="shared" si="1264"/>
        <v>JMP *****</v>
      </c>
      <c r="AI1827" t="str">
        <f t="shared" si="1265"/>
        <v>0,*****</v>
      </c>
      <c r="AJ1827" s="16" t="str">
        <f t="shared" si="1266"/>
        <v>*****</v>
      </c>
      <c r="AK1827" t="str">
        <f t="shared" si="1267"/>
        <v>COM# 0,0,SBN</v>
      </c>
      <c r="AL1827" s="4" t="str">
        <f t="shared" si="1268"/>
        <v>COM</v>
      </c>
      <c r="AM1827" s="4" t="str">
        <f t="shared" si="1269"/>
        <v/>
      </c>
      <c r="AN1827" s="4" t="str">
        <f t="shared" si="1270"/>
        <v/>
      </c>
      <c r="AO1827" s="4" t="str">
        <f t="shared" si="1271"/>
        <v>#</v>
      </c>
      <c r="AP1827" s="15" t="str">
        <f t="shared" si="1272"/>
        <v>,SBN</v>
      </c>
      <c r="AQ1827" s="9" t="str">
        <f>_xlfn.XLOOKUP(D1827,Sheet2!$E$3:$E$101,Sheet2!$F$3:$F$101,"******************")</f>
        <v>17  ;HEAD=0, SECT=0,1 SECTOR</v>
      </c>
      <c r="AR1827" s="33" t="str">
        <f t="shared" si="1258"/>
        <v>NIO LPT</v>
      </c>
      <c r="AS1827" s="9" t="str">
        <f t="shared" si="1259"/>
        <v>DOC</v>
      </c>
      <c r="AT1827" s="4">
        <f t="shared" si="1273"/>
        <v>0</v>
      </c>
      <c r="AU1827" s="6">
        <f t="shared" si="1274"/>
        <v>0</v>
      </c>
      <c r="AV1827" s="4" t="str">
        <f t="shared" si="1275"/>
        <v/>
      </c>
      <c r="AW1827" s="4">
        <f t="shared" si="1276"/>
        <v>17</v>
      </c>
      <c r="AX1827" s="4" t="str">
        <f>_xlfn.XLOOKUP(AW1827,Sheet2!$Q$3:$Q$66,Sheet2!$R$3:$R$66,"**")</f>
        <v>LPT</v>
      </c>
      <c r="AY1827" s="4">
        <f t="shared" si="1277"/>
        <v>0</v>
      </c>
      <c r="AZ1827" s="16" t="str">
        <f t="shared" si="1278"/>
        <v>SKPBN</v>
      </c>
    </row>
    <row r="1828" spans="2:52" x14ac:dyDescent="0.35">
      <c r="B1828" s="3">
        <f t="shared" si="1236"/>
        <v>42</v>
      </c>
      <c r="C1828" s="1">
        <f t="shared" si="1237"/>
        <v>3712</v>
      </c>
      <c r="D1828" s="2">
        <v>6242</v>
      </c>
      <c r="E1828" s="2" t="str">
        <f>_xlfn.XLOOKUP(C1828,Sheet2!$N$3:$N$1000,Sheet2!$O$3:$O$1000,"")</f>
        <v/>
      </c>
      <c r="F1828" s="9" t="str">
        <f t="shared" si="1279"/>
        <v>EHALT</v>
      </c>
      <c r="G1828" s="4" t="str">
        <f t="shared" si="1255"/>
        <v>14</v>
      </c>
      <c r="H1828" s="4">
        <f t="shared" si="1256"/>
        <v>242</v>
      </c>
      <c r="I1828" s="6">
        <f t="shared" si="1248"/>
        <v>0</v>
      </c>
      <c r="J1828" s="6">
        <f t="shared" si="1249"/>
        <v>0</v>
      </c>
      <c r="K1828" s="6">
        <f t="shared" si="1250"/>
        <v>6</v>
      </c>
      <c r="L1828" s="6">
        <f t="shared" si="1251"/>
        <v>2</v>
      </c>
      <c r="M1828" s="6">
        <f t="shared" si="1252"/>
        <v>4</v>
      </c>
      <c r="N1828" s="6">
        <f t="shared" si="1253"/>
        <v>2</v>
      </c>
      <c r="O1828" s="13">
        <f t="shared" si="1254"/>
        <v>1</v>
      </c>
      <c r="P1828" s="4">
        <f t="shared" si="1260"/>
        <v>0</v>
      </c>
      <c r="Q1828" s="4">
        <f t="shared" si="1261"/>
        <v>1</v>
      </c>
      <c r="R1828">
        <f t="shared" si="1238"/>
        <v>242</v>
      </c>
      <c r="S1828" s="4">
        <f t="shared" si="1239"/>
        <v>0</v>
      </c>
      <c r="T1828" s="15">
        <f t="shared" si="1240"/>
        <v>1</v>
      </c>
      <c r="U1828" s="4">
        <f t="shared" si="1241"/>
        <v>0</v>
      </c>
      <c r="V1828" s="4">
        <f t="shared" si="1242"/>
        <v>1</v>
      </c>
      <c r="W1828" s="4">
        <f t="shared" si="1243"/>
        <v>4</v>
      </c>
      <c r="X1828" s="6">
        <f t="shared" si="1244"/>
        <v>2</v>
      </c>
      <c r="Y1828" s="4">
        <f t="shared" si="1245"/>
        <v>2</v>
      </c>
      <c r="Z1828" s="6">
        <f t="shared" si="1246"/>
        <v>0</v>
      </c>
      <c r="AA1828" s="18">
        <f t="shared" si="1247"/>
        <v>2</v>
      </c>
      <c r="AB1828" s="9" t="str">
        <f t="shared" si="1262"/>
        <v>I.EHA</v>
      </c>
      <c r="AC1828" s="9" t="str">
        <f>_xlfn.XLOOKUP(R1828,Sheet2!$H$3:$H$258,Sheet2!$I$3:$I$258,"-----")</f>
        <v>I.EHA</v>
      </c>
      <c r="AD1828" s="9" t="str">
        <f>_xlfn.XLOOKUP(VALUE(AE1828),Sheet2!$N$3:$N$1000,Sheet2!$O$3:$O$1000,"********")</f>
        <v>********</v>
      </c>
      <c r="AE1828" t="str">
        <f t="shared" si="1257"/>
        <v>3554</v>
      </c>
      <c r="AF1828" s="9" t="str">
        <f>IF(R1828&lt;200,"+"&amp;TEXT(R1828,"0"),"-"&amp;TEXT(_xlfn.XLOOKUP(R1828,Sheet2!$K$3:$K$130,Sheet2!$L$3:$L$130,"-----"),"0"))</f>
        <v>-136</v>
      </c>
      <c r="AG1828" s="9" t="str">
        <f t="shared" si="1263"/>
        <v>@</v>
      </c>
      <c r="AH1828" s="9" t="str">
        <f t="shared" si="1264"/>
        <v>JSR @I.EHA</v>
      </c>
      <c r="AI1828" t="str">
        <f t="shared" si="1265"/>
        <v>1,@I.EHA</v>
      </c>
      <c r="AJ1828" s="16" t="str">
        <f t="shared" si="1266"/>
        <v>@I.EHA</v>
      </c>
      <c r="AK1828" t="str">
        <f t="shared" si="1267"/>
        <v>ADCOR 0,1,SZC</v>
      </c>
      <c r="AL1828" s="4" t="str">
        <f t="shared" si="1268"/>
        <v>ADC</v>
      </c>
      <c r="AM1828" s="4" t="str">
        <f t="shared" si="1269"/>
        <v>R</v>
      </c>
      <c r="AN1828" s="4" t="str">
        <f t="shared" si="1270"/>
        <v>O</v>
      </c>
      <c r="AO1828" s="4" t="str">
        <f t="shared" si="1271"/>
        <v/>
      </c>
      <c r="AP1828" s="15" t="str">
        <f t="shared" si="1272"/>
        <v>,SZC</v>
      </c>
      <c r="AQ1828" s="9" t="str">
        <f>_xlfn.XLOOKUP(D1828,Sheet2!$E$3:$E$101,Sheet2!$F$3:$F$101,"******************")</f>
        <v>EHALT</v>
      </c>
      <c r="AR1828" s="33" t="str">
        <f t="shared" si="1258"/>
        <v>DOBC 1,**</v>
      </c>
      <c r="AS1828" s="9" t="str">
        <f t="shared" si="1259"/>
        <v>DOBC</v>
      </c>
      <c r="AT1828" s="4">
        <f t="shared" si="1273"/>
        <v>1</v>
      </c>
      <c r="AU1828" s="6">
        <f t="shared" si="1274"/>
        <v>2</v>
      </c>
      <c r="AV1828" s="4" t="str">
        <f t="shared" si="1275"/>
        <v>C</v>
      </c>
      <c r="AW1828" s="4">
        <f t="shared" si="1276"/>
        <v>42</v>
      </c>
      <c r="AX1828" s="4" t="str">
        <f>_xlfn.XLOOKUP(AW1828,Sheet2!$Q$3:$Q$66,Sheet2!$R$3:$R$66,"**")</f>
        <v>**</v>
      </c>
      <c r="AY1828" s="4">
        <f t="shared" si="1277"/>
        <v>4</v>
      </c>
      <c r="AZ1828" s="16" t="str">
        <f t="shared" si="1278"/>
        <v>SKPDN</v>
      </c>
    </row>
    <row r="1829" spans="2:52" x14ac:dyDescent="0.35">
      <c r="B1829" s="3">
        <f t="shared" si="1236"/>
        <v>43</v>
      </c>
      <c r="C1829" s="1">
        <f t="shared" si="1237"/>
        <v>3713</v>
      </c>
      <c r="D1829" s="2">
        <v>406</v>
      </c>
      <c r="E1829" s="2" t="str">
        <f>_xlfn.XLOOKUP(C1829,Sheet2!$N$3:$N$1000,Sheet2!$O$3:$O$1000,"")</f>
        <v/>
      </c>
      <c r="F1829" s="9" t="str">
        <f t="shared" si="1279"/>
        <v>JMP E10E</v>
      </c>
      <c r="G1829" s="4" t="str">
        <f t="shared" si="1255"/>
        <v>1</v>
      </c>
      <c r="H1829" s="4">
        <f t="shared" si="1256"/>
        <v>6</v>
      </c>
      <c r="I1829" s="6">
        <f t="shared" si="1248"/>
        <v>0</v>
      </c>
      <c r="J1829" s="6">
        <f t="shared" si="1249"/>
        <v>0</v>
      </c>
      <c r="K1829" s="6">
        <f t="shared" si="1250"/>
        <v>0</v>
      </c>
      <c r="L1829" s="6">
        <f t="shared" si="1251"/>
        <v>4</v>
      </c>
      <c r="M1829" s="6">
        <f t="shared" si="1252"/>
        <v>0</v>
      </c>
      <c r="N1829" s="6">
        <f t="shared" si="1253"/>
        <v>6</v>
      </c>
      <c r="O1829" s="13">
        <f t="shared" si="1254"/>
        <v>0</v>
      </c>
      <c r="P1829" s="4">
        <f t="shared" si="1260"/>
        <v>0</v>
      </c>
      <c r="Q1829" s="4">
        <f t="shared" si="1261"/>
        <v>0</v>
      </c>
      <c r="R1829">
        <f t="shared" si="1238"/>
        <v>6</v>
      </c>
      <c r="S1829" s="4">
        <f t="shared" si="1239"/>
        <v>1</v>
      </c>
      <c r="T1829" s="15">
        <f t="shared" si="1240"/>
        <v>0</v>
      </c>
      <c r="U1829" s="4">
        <f t="shared" si="1241"/>
        <v>0</v>
      </c>
      <c r="V1829" s="4">
        <f t="shared" si="1242"/>
        <v>0</v>
      </c>
      <c r="W1829" s="4">
        <f t="shared" si="1243"/>
        <v>1</v>
      </c>
      <c r="X1829" s="6">
        <f t="shared" si="1244"/>
        <v>0</v>
      </c>
      <c r="Y1829" s="4">
        <f t="shared" si="1245"/>
        <v>0</v>
      </c>
      <c r="Z1829" s="6">
        <f t="shared" si="1246"/>
        <v>0</v>
      </c>
      <c r="AA1829" s="18">
        <f t="shared" si="1247"/>
        <v>6</v>
      </c>
      <c r="AB1829" s="9" t="str">
        <f t="shared" si="1262"/>
        <v>E10E</v>
      </c>
      <c r="AC1829" s="9" t="str">
        <f>_xlfn.XLOOKUP(R1829,Sheet2!$H$3:$H$258,Sheet2!$I$3:$I$258,"-----")</f>
        <v>*****</v>
      </c>
      <c r="AD1829" s="9" t="str">
        <f>_xlfn.XLOOKUP(VALUE(AE1829),Sheet2!$N$3:$N$1000,Sheet2!$O$3:$O$1000,"********")</f>
        <v>E10E</v>
      </c>
      <c r="AE1829" t="str">
        <f t="shared" si="1257"/>
        <v>3721</v>
      </c>
      <c r="AF1829" s="9" t="str">
        <f>IF(R1829&lt;200,"+"&amp;TEXT(R1829,"0"),"-"&amp;TEXT(_xlfn.XLOOKUP(R1829,Sheet2!$K$3:$K$130,Sheet2!$L$3:$L$130,"-----"),"0"))</f>
        <v>+6</v>
      </c>
      <c r="AG1829" s="9" t="str">
        <f t="shared" si="1263"/>
        <v/>
      </c>
      <c r="AH1829" s="9" t="str">
        <f t="shared" si="1264"/>
        <v>JMP E10E</v>
      </c>
      <c r="AI1829" t="str">
        <f t="shared" si="1265"/>
        <v>0,E10E</v>
      </c>
      <c r="AJ1829" s="16" t="str">
        <f t="shared" si="1266"/>
        <v>E10E</v>
      </c>
      <c r="AK1829" t="str">
        <f t="shared" si="1267"/>
        <v>NEG 0,0,SEZ</v>
      </c>
      <c r="AL1829" s="4" t="str">
        <f t="shared" si="1268"/>
        <v>NEG</v>
      </c>
      <c r="AM1829" s="4" t="str">
        <f t="shared" si="1269"/>
        <v/>
      </c>
      <c r="AN1829" s="4" t="str">
        <f t="shared" si="1270"/>
        <v/>
      </c>
      <c r="AO1829" s="4" t="str">
        <f t="shared" si="1271"/>
        <v/>
      </c>
      <c r="AP1829" s="15" t="str">
        <f t="shared" si="1272"/>
        <v>,SEZ</v>
      </c>
      <c r="AQ1829" s="9" t="str">
        <f>_xlfn.XLOOKUP(D1829,Sheet2!$E$3:$E$101,Sheet2!$F$3:$F$101,"******************")</f>
        <v>******************</v>
      </c>
      <c r="AR1829" s="33" t="str">
        <f t="shared" si="1258"/>
        <v>DIA 0,MCAT</v>
      </c>
      <c r="AS1829" s="9" t="str">
        <f t="shared" si="1259"/>
        <v>DIA</v>
      </c>
      <c r="AT1829" s="4">
        <f t="shared" si="1273"/>
        <v>0</v>
      </c>
      <c r="AU1829" s="6">
        <f t="shared" si="1274"/>
        <v>0</v>
      </c>
      <c r="AV1829" s="4" t="str">
        <f t="shared" si="1275"/>
        <v/>
      </c>
      <c r="AW1829" s="4">
        <f t="shared" si="1276"/>
        <v>6</v>
      </c>
      <c r="AX1829" s="4" t="str">
        <f>_xlfn.XLOOKUP(AW1829,Sheet2!$Q$3:$Q$66,Sheet2!$R$3:$R$66,"**")</f>
        <v>MCAT</v>
      </c>
      <c r="AY1829" s="4">
        <f t="shared" si="1277"/>
        <v>1</v>
      </c>
      <c r="AZ1829" s="16" t="str">
        <f t="shared" si="1278"/>
        <v>SKPBN</v>
      </c>
    </row>
    <row r="1830" spans="2:52" x14ac:dyDescent="0.35">
      <c r="B1830" s="3">
        <f t="shared" si="1236"/>
        <v>44</v>
      </c>
      <c r="C1830" s="1">
        <f t="shared" si="1237"/>
        <v>3714</v>
      </c>
      <c r="D1830" s="2">
        <v>26774</v>
      </c>
      <c r="E1830" s="2" t="str">
        <f>_xlfn.XLOOKUP(C1830,Sheet2!$N$3:$N$1000,Sheet2!$O$3:$O$1000,"")</f>
        <v/>
      </c>
      <c r="F1830" s="9" t="str">
        <f t="shared" si="1279"/>
        <v>LDA 1,@E10.2</v>
      </c>
      <c r="G1830" s="4" t="str">
        <f t="shared" si="1255"/>
        <v>55</v>
      </c>
      <c r="H1830" s="4">
        <f t="shared" si="1256"/>
        <v>374</v>
      </c>
      <c r="I1830" s="6">
        <f t="shared" si="1248"/>
        <v>0</v>
      </c>
      <c r="J1830" s="6">
        <f t="shared" si="1249"/>
        <v>2</v>
      </c>
      <c r="K1830" s="6">
        <f t="shared" si="1250"/>
        <v>6</v>
      </c>
      <c r="L1830" s="6">
        <f t="shared" si="1251"/>
        <v>7</v>
      </c>
      <c r="M1830" s="6">
        <f t="shared" si="1252"/>
        <v>7</v>
      </c>
      <c r="N1830" s="6">
        <f t="shared" si="1253"/>
        <v>4</v>
      </c>
      <c r="O1830" s="13">
        <f t="shared" si="1254"/>
        <v>5</v>
      </c>
      <c r="P1830" s="4">
        <f t="shared" si="1260"/>
        <v>1</v>
      </c>
      <c r="Q1830" s="4">
        <f t="shared" si="1261"/>
        <v>1</v>
      </c>
      <c r="R1830">
        <f t="shared" si="1238"/>
        <v>374</v>
      </c>
      <c r="S1830" s="4">
        <f t="shared" si="1239"/>
        <v>1</v>
      </c>
      <c r="T1830" s="15">
        <f t="shared" si="1240"/>
        <v>1</v>
      </c>
      <c r="U1830" s="4">
        <f t="shared" si="1241"/>
        <v>1</v>
      </c>
      <c r="V1830" s="4">
        <f t="shared" si="1242"/>
        <v>1</v>
      </c>
      <c r="W1830" s="4">
        <f t="shared" si="1243"/>
        <v>5</v>
      </c>
      <c r="X1830" s="6">
        <f t="shared" si="1244"/>
        <v>3</v>
      </c>
      <c r="Y1830" s="4">
        <f t="shared" si="1245"/>
        <v>3</v>
      </c>
      <c r="Z1830" s="6">
        <f t="shared" si="1246"/>
        <v>1</v>
      </c>
      <c r="AA1830" s="18">
        <f t="shared" si="1247"/>
        <v>4</v>
      </c>
      <c r="AB1830" s="9" t="str">
        <f t="shared" si="1262"/>
        <v>E10.2</v>
      </c>
      <c r="AC1830" s="9" t="str">
        <f>_xlfn.XLOOKUP(R1830,Sheet2!$H$3:$H$258,Sheet2!$I$3:$I$258,"-----")</f>
        <v>*****</v>
      </c>
      <c r="AD1830" s="9" t="str">
        <f>_xlfn.XLOOKUP(VALUE(AE1830),Sheet2!$N$3:$N$1000,Sheet2!$O$3:$O$1000,"********")</f>
        <v>E10.2</v>
      </c>
      <c r="AE1830" t="str">
        <f t="shared" si="1257"/>
        <v>3710</v>
      </c>
      <c r="AF1830" s="9" t="str">
        <f>IF(R1830&lt;200,"+"&amp;TEXT(R1830,"0"),"-"&amp;TEXT(_xlfn.XLOOKUP(R1830,Sheet2!$K$3:$K$130,Sheet2!$L$3:$L$130,"-----"),"0"))</f>
        <v>-4</v>
      </c>
      <c r="AG1830" s="9" t="str">
        <f t="shared" si="1263"/>
        <v>@</v>
      </c>
      <c r="AH1830" s="9" t="str">
        <f t="shared" si="1264"/>
        <v>JSR @E10.2</v>
      </c>
      <c r="AI1830" t="str">
        <f t="shared" si="1265"/>
        <v>1,@E10.2</v>
      </c>
      <c r="AJ1830" s="16" t="str">
        <f t="shared" si="1266"/>
        <v>@E10.2</v>
      </c>
      <c r="AK1830" t="str">
        <f t="shared" si="1267"/>
        <v>SUBCS# 1,1,SZR</v>
      </c>
      <c r="AL1830" s="4" t="str">
        <f t="shared" si="1268"/>
        <v>SUB</v>
      </c>
      <c r="AM1830" s="4" t="str">
        <f t="shared" si="1269"/>
        <v>S</v>
      </c>
      <c r="AN1830" s="4" t="str">
        <f t="shared" si="1270"/>
        <v>C</v>
      </c>
      <c r="AO1830" s="4" t="str">
        <f t="shared" si="1271"/>
        <v>#</v>
      </c>
      <c r="AP1830" s="15" t="str">
        <f t="shared" si="1272"/>
        <v>,SZR</v>
      </c>
      <c r="AQ1830" s="9" t="str">
        <f>_xlfn.XLOOKUP(D1830,Sheet2!$E$3:$E$101,Sheet2!$F$3:$F$101,"******************")</f>
        <v>******************</v>
      </c>
      <c r="AR1830" s="33" t="str">
        <f t="shared" si="1258"/>
        <v>DICP 1,**</v>
      </c>
      <c r="AS1830" s="9" t="str">
        <f t="shared" si="1259"/>
        <v>DICP</v>
      </c>
      <c r="AT1830" s="4">
        <f t="shared" si="1273"/>
        <v>1</v>
      </c>
      <c r="AU1830" s="6">
        <f t="shared" si="1274"/>
        <v>3</v>
      </c>
      <c r="AV1830" s="4" t="str">
        <f t="shared" si="1275"/>
        <v>P</v>
      </c>
      <c r="AW1830" s="4">
        <f t="shared" si="1276"/>
        <v>74</v>
      </c>
      <c r="AX1830" s="4" t="str">
        <f>_xlfn.XLOOKUP(AW1830,Sheet2!$Q$3:$Q$66,Sheet2!$R$3:$R$66,"**")</f>
        <v>**</v>
      </c>
      <c r="AY1830" s="4">
        <f t="shared" si="1277"/>
        <v>5</v>
      </c>
      <c r="AZ1830" s="16" t="str">
        <f t="shared" si="1278"/>
        <v>SKPDZ</v>
      </c>
    </row>
    <row r="1831" spans="2:52" x14ac:dyDescent="0.35">
      <c r="B1831" s="3">
        <f t="shared" si="1236"/>
        <v>45</v>
      </c>
      <c r="C1831" s="1">
        <f t="shared" si="1237"/>
        <v>3715</v>
      </c>
      <c r="D1831" s="2">
        <v>20767</v>
      </c>
      <c r="E1831" s="2" t="str">
        <f>_xlfn.XLOOKUP(C1831,Sheet2!$N$3:$N$1000,Sheet2!$O$3:$O$1000,"")</f>
        <v/>
      </c>
      <c r="F1831" s="9" t="str">
        <f t="shared" si="1279"/>
        <v>LDA 0,E10.1</v>
      </c>
      <c r="G1831" s="4" t="str">
        <f t="shared" si="1255"/>
        <v>41</v>
      </c>
      <c r="H1831" s="4">
        <f t="shared" si="1256"/>
        <v>367</v>
      </c>
      <c r="I1831" s="6">
        <f t="shared" si="1248"/>
        <v>0</v>
      </c>
      <c r="J1831" s="6">
        <f t="shared" si="1249"/>
        <v>2</v>
      </c>
      <c r="K1831" s="6">
        <f t="shared" si="1250"/>
        <v>0</v>
      </c>
      <c r="L1831" s="6">
        <f t="shared" si="1251"/>
        <v>7</v>
      </c>
      <c r="M1831" s="6">
        <f t="shared" si="1252"/>
        <v>6</v>
      </c>
      <c r="N1831" s="6">
        <f t="shared" si="1253"/>
        <v>7</v>
      </c>
      <c r="O1831" s="13">
        <f t="shared" si="1254"/>
        <v>4</v>
      </c>
      <c r="P1831" s="4">
        <f t="shared" si="1260"/>
        <v>1</v>
      </c>
      <c r="Q1831" s="4">
        <f t="shared" si="1261"/>
        <v>0</v>
      </c>
      <c r="R1831">
        <f t="shared" si="1238"/>
        <v>367</v>
      </c>
      <c r="S1831" s="4">
        <f t="shared" si="1239"/>
        <v>1</v>
      </c>
      <c r="T1831" s="15">
        <f t="shared" si="1240"/>
        <v>0</v>
      </c>
      <c r="U1831" s="4">
        <f t="shared" si="1241"/>
        <v>1</v>
      </c>
      <c r="V1831" s="4">
        <f t="shared" si="1242"/>
        <v>0</v>
      </c>
      <c r="W1831" s="4">
        <f t="shared" si="1243"/>
        <v>1</v>
      </c>
      <c r="X1831" s="6">
        <f t="shared" si="1244"/>
        <v>3</v>
      </c>
      <c r="Y1831" s="4">
        <f t="shared" si="1245"/>
        <v>3</v>
      </c>
      <c r="Z1831" s="6">
        <f t="shared" si="1246"/>
        <v>0</v>
      </c>
      <c r="AA1831" s="18">
        <f t="shared" si="1247"/>
        <v>7</v>
      </c>
      <c r="AB1831" s="9" t="str">
        <f t="shared" si="1262"/>
        <v>E10.1</v>
      </c>
      <c r="AC1831" s="9" t="str">
        <f>_xlfn.XLOOKUP(R1831,Sheet2!$H$3:$H$258,Sheet2!$I$3:$I$258,"-----")</f>
        <v>*****</v>
      </c>
      <c r="AD1831" s="9" t="str">
        <f>_xlfn.XLOOKUP(VALUE(AE1831),Sheet2!$N$3:$N$1000,Sheet2!$O$3:$O$1000,"********")</f>
        <v>E10.1</v>
      </c>
      <c r="AE1831" t="str">
        <f t="shared" si="1257"/>
        <v>3704</v>
      </c>
      <c r="AF1831" s="9" t="str">
        <f>IF(R1831&lt;200,"+"&amp;TEXT(R1831,"0"),"-"&amp;TEXT(_xlfn.XLOOKUP(R1831,Sheet2!$K$3:$K$130,Sheet2!$L$3:$L$130,"-----"),"0"))</f>
        <v>-11</v>
      </c>
      <c r="AG1831" s="9" t="str">
        <f t="shared" si="1263"/>
        <v/>
      </c>
      <c r="AH1831" s="9" t="str">
        <f t="shared" si="1264"/>
        <v>JMP E10.1</v>
      </c>
      <c r="AI1831" t="str">
        <f t="shared" si="1265"/>
        <v>0,E10.1</v>
      </c>
      <c r="AJ1831" s="16" t="str">
        <f t="shared" si="1266"/>
        <v>E10.1</v>
      </c>
      <c r="AK1831" t="str">
        <f t="shared" si="1267"/>
        <v>NEGCS 1,0,SBN</v>
      </c>
      <c r="AL1831" s="4" t="str">
        <f t="shared" si="1268"/>
        <v>NEG</v>
      </c>
      <c r="AM1831" s="4" t="str">
        <f t="shared" si="1269"/>
        <v>S</v>
      </c>
      <c r="AN1831" s="4" t="str">
        <f t="shared" si="1270"/>
        <v>C</v>
      </c>
      <c r="AO1831" s="4" t="str">
        <f t="shared" si="1271"/>
        <v/>
      </c>
      <c r="AP1831" s="15" t="str">
        <f t="shared" si="1272"/>
        <v>,SBN</v>
      </c>
      <c r="AQ1831" s="9" t="str">
        <f>_xlfn.XLOOKUP(D1831,Sheet2!$E$3:$E$101,Sheet2!$F$3:$F$101,"******************")</f>
        <v>******************</v>
      </c>
      <c r="AR1831" s="33" t="str">
        <f t="shared" si="1258"/>
        <v>DIAP 0,**</v>
      </c>
      <c r="AS1831" s="9" t="str">
        <f t="shared" si="1259"/>
        <v>DIAP</v>
      </c>
      <c r="AT1831" s="4">
        <f t="shared" si="1273"/>
        <v>0</v>
      </c>
      <c r="AU1831" s="6">
        <f t="shared" si="1274"/>
        <v>3</v>
      </c>
      <c r="AV1831" s="4" t="str">
        <f t="shared" si="1275"/>
        <v>P</v>
      </c>
      <c r="AW1831" s="4">
        <f t="shared" si="1276"/>
        <v>67</v>
      </c>
      <c r="AX1831" s="4" t="str">
        <f>_xlfn.XLOOKUP(AW1831,Sheet2!$Q$3:$Q$66,Sheet2!$R$3:$R$66,"**")</f>
        <v>**</v>
      </c>
      <c r="AY1831" s="4">
        <f t="shared" si="1277"/>
        <v>1</v>
      </c>
      <c r="AZ1831" s="16" t="str">
        <f t="shared" si="1278"/>
        <v>SKPDZ</v>
      </c>
    </row>
    <row r="1832" spans="2:52" x14ac:dyDescent="0.35">
      <c r="B1832" s="3">
        <f t="shared" si="1236"/>
        <v>46</v>
      </c>
      <c r="C1832" s="1">
        <f t="shared" si="1237"/>
        <v>3716</v>
      </c>
      <c r="D1832" s="2">
        <v>100000</v>
      </c>
      <c r="E1832" s="2" t="str">
        <f>_xlfn.XLOOKUP(C1832,Sheet2!$N$3:$N$1000,Sheet2!$O$3:$O$1000,"")</f>
        <v/>
      </c>
      <c r="F1832" s="9" t="str">
        <f t="shared" si="1279"/>
        <v>COM 0,0</v>
      </c>
      <c r="G1832" s="4" t="str">
        <f t="shared" si="1255"/>
        <v>200</v>
      </c>
      <c r="H1832" s="4">
        <f t="shared" si="1256"/>
        <v>0</v>
      </c>
      <c r="I1832" s="6">
        <f t="shared" si="1248"/>
        <v>1</v>
      </c>
      <c r="J1832" s="6">
        <f t="shared" si="1249"/>
        <v>0</v>
      </c>
      <c r="K1832" s="6">
        <f t="shared" si="1250"/>
        <v>0</v>
      </c>
      <c r="L1832" s="6">
        <f t="shared" si="1251"/>
        <v>0</v>
      </c>
      <c r="M1832" s="6">
        <f t="shared" si="1252"/>
        <v>0</v>
      </c>
      <c r="N1832" s="6">
        <f t="shared" si="1253"/>
        <v>0</v>
      </c>
      <c r="O1832" s="13">
        <f t="shared" si="1254"/>
        <v>16</v>
      </c>
      <c r="P1832" s="4">
        <f t="shared" si="1260"/>
        <v>4</v>
      </c>
      <c r="Q1832" s="4">
        <f t="shared" si="1261"/>
        <v>0</v>
      </c>
      <c r="R1832">
        <f t="shared" si="1238"/>
        <v>0</v>
      </c>
      <c r="S1832" s="4">
        <f t="shared" si="1239"/>
        <v>0</v>
      </c>
      <c r="T1832" s="15">
        <f t="shared" si="1240"/>
        <v>0</v>
      </c>
      <c r="U1832" s="4">
        <f t="shared" si="1241"/>
        <v>0</v>
      </c>
      <c r="V1832" s="4">
        <f t="shared" si="1242"/>
        <v>0</v>
      </c>
      <c r="W1832" s="4">
        <f t="shared" si="1243"/>
        <v>0</v>
      </c>
      <c r="X1832" s="6">
        <f t="shared" si="1244"/>
        <v>0</v>
      </c>
      <c r="Y1832" s="4">
        <f t="shared" si="1245"/>
        <v>0</v>
      </c>
      <c r="Z1832" s="6">
        <f t="shared" si="1246"/>
        <v>0</v>
      </c>
      <c r="AA1832" s="18">
        <f t="shared" si="1247"/>
        <v>0</v>
      </c>
      <c r="AB1832" s="9" t="str">
        <f t="shared" si="1262"/>
        <v>0</v>
      </c>
      <c r="AC1832" s="9" t="str">
        <f>_xlfn.XLOOKUP(R1832,Sheet2!$H$3:$H$258,Sheet2!$I$3:$I$258,"-----")</f>
        <v>0</v>
      </c>
      <c r="AD1832" s="9" t="str">
        <f>_xlfn.XLOOKUP(VALUE(AE1832),Sheet2!$N$3:$N$1000,Sheet2!$O$3:$O$1000,"********")</f>
        <v>********</v>
      </c>
      <c r="AE1832" t="str">
        <f t="shared" si="1257"/>
        <v>3716</v>
      </c>
      <c r="AF1832" s="9" t="str">
        <f>IF(R1832&lt;200,"+"&amp;TEXT(R1832,"0"),"-"&amp;TEXT(_xlfn.XLOOKUP(R1832,Sheet2!$K$3:$K$130,Sheet2!$L$3:$L$130,"-----"),"0"))</f>
        <v>+0</v>
      </c>
      <c r="AG1832" s="9" t="str">
        <f t="shared" si="1263"/>
        <v/>
      </c>
      <c r="AH1832" s="9" t="str">
        <f t="shared" si="1264"/>
        <v>JMP 0</v>
      </c>
      <c r="AI1832" t="str">
        <f t="shared" si="1265"/>
        <v>0,0</v>
      </c>
      <c r="AJ1832" s="16" t="str">
        <f t="shared" si="1266"/>
        <v>0</v>
      </c>
      <c r="AK1832" t="str">
        <f t="shared" si="1267"/>
        <v>COM 0,0</v>
      </c>
      <c r="AL1832" s="4" t="str">
        <f t="shared" si="1268"/>
        <v>COM</v>
      </c>
      <c r="AM1832" s="4" t="str">
        <f t="shared" si="1269"/>
        <v/>
      </c>
      <c r="AN1832" s="4" t="str">
        <f t="shared" si="1270"/>
        <v/>
      </c>
      <c r="AO1832" s="4" t="str">
        <f t="shared" si="1271"/>
        <v/>
      </c>
      <c r="AP1832" s="15" t="str">
        <f t="shared" si="1272"/>
        <v/>
      </c>
      <c r="AQ1832" s="9" t="str">
        <f>_xlfn.XLOOKUP(D1832,Sheet2!$E$3:$E$101,Sheet2!$F$3:$F$101,"******************")</f>
        <v>******************</v>
      </c>
      <c r="AR1832" s="33" t="str">
        <f t="shared" si="1258"/>
        <v>NIO 0</v>
      </c>
      <c r="AS1832" s="9" t="str">
        <f t="shared" si="1259"/>
        <v>DOC</v>
      </c>
      <c r="AT1832" s="4">
        <f t="shared" si="1273"/>
        <v>0</v>
      </c>
      <c r="AU1832" s="6">
        <f t="shared" si="1274"/>
        <v>0</v>
      </c>
      <c r="AV1832" s="4" t="str">
        <f t="shared" si="1275"/>
        <v/>
      </c>
      <c r="AW1832" s="4">
        <f t="shared" si="1276"/>
        <v>0</v>
      </c>
      <c r="AX1832" s="4" t="str">
        <f>_xlfn.XLOOKUP(AW1832,Sheet2!$Q$3:$Q$66,Sheet2!$R$3:$R$66,"**")</f>
        <v>0</v>
      </c>
      <c r="AY1832" s="4">
        <f t="shared" si="1277"/>
        <v>0</v>
      </c>
      <c r="AZ1832" s="16" t="str">
        <f t="shared" si="1278"/>
        <v>SKPBN</v>
      </c>
    </row>
    <row r="1833" spans="2:52" x14ac:dyDescent="0.35">
      <c r="B1833" s="3">
        <f t="shared" si="1236"/>
        <v>47</v>
      </c>
      <c r="C1833" s="1">
        <f t="shared" si="1237"/>
        <v>3717</v>
      </c>
      <c r="D1833" s="2">
        <v>122414</v>
      </c>
      <c r="E1833" s="2" t="str">
        <f>_xlfn.XLOOKUP(C1833,Sheet2!$N$3:$N$1000,Sheet2!$O$3:$O$1000,"")</f>
        <v/>
      </c>
      <c r="F1833" s="9" t="str">
        <f t="shared" si="1279"/>
        <v>SUB# 1,0,SZR</v>
      </c>
      <c r="G1833" s="4" t="str">
        <f t="shared" si="1255"/>
        <v>245</v>
      </c>
      <c r="H1833" s="4">
        <f t="shared" si="1256"/>
        <v>14</v>
      </c>
      <c r="I1833" s="6">
        <f t="shared" si="1248"/>
        <v>1</v>
      </c>
      <c r="J1833" s="6">
        <f t="shared" si="1249"/>
        <v>2</v>
      </c>
      <c r="K1833" s="6">
        <f t="shared" si="1250"/>
        <v>2</v>
      </c>
      <c r="L1833" s="6">
        <f t="shared" si="1251"/>
        <v>4</v>
      </c>
      <c r="M1833" s="6">
        <f t="shared" si="1252"/>
        <v>1</v>
      </c>
      <c r="N1833" s="6">
        <f t="shared" si="1253"/>
        <v>4</v>
      </c>
      <c r="O1833" s="13">
        <f t="shared" si="1254"/>
        <v>20</v>
      </c>
      <c r="P1833" s="4">
        <f t="shared" si="1260"/>
        <v>5</v>
      </c>
      <c r="Q1833" s="4">
        <f t="shared" si="1261"/>
        <v>0</v>
      </c>
      <c r="R1833">
        <f t="shared" si="1238"/>
        <v>14</v>
      </c>
      <c r="S1833" s="4">
        <f t="shared" si="1239"/>
        <v>1</v>
      </c>
      <c r="T1833" s="15">
        <f t="shared" si="1240"/>
        <v>1</v>
      </c>
      <c r="U1833" s="4">
        <f t="shared" si="1241"/>
        <v>1</v>
      </c>
      <c r="V1833" s="4">
        <f t="shared" si="1242"/>
        <v>0</v>
      </c>
      <c r="W1833" s="4">
        <f t="shared" si="1243"/>
        <v>5</v>
      </c>
      <c r="X1833" s="6">
        <f t="shared" si="1244"/>
        <v>0</v>
      </c>
      <c r="Y1833" s="4">
        <f t="shared" si="1245"/>
        <v>0</v>
      </c>
      <c r="Z1833" s="6">
        <f t="shared" si="1246"/>
        <v>1</v>
      </c>
      <c r="AA1833" s="18">
        <f t="shared" si="1247"/>
        <v>4</v>
      </c>
      <c r="AB1833" s="9" t="str">
        <f t="shared" si="1262"/>
        <v>E11</v>
      </c>
      <c r="AC1833" s="9" t="str">
        <f>_xlfn.XLOOKUP(R1833,Sheet2!$H$3:$H$258,Sheet2!$I$3:$I$258,"-----")</f>
        <v>*****</v>
      </c>
      <c r="AD1833" s="9" t="str">
        <f>_xlfn.XLOOKUP(VALUE(AE1833),Sheet2!$N$3:$N$1000,Sheet2!$O$3:$O$1000,"********")</f>
        <v>E11</v>
      </c>
      <c r="AE1833" t="str">
        <f t="shared" si="1257"/>
        <v>3733</v>
      </c>
      <c r="AF1833" s="9" t="str">
        <f>IF(R1833&lt;200,"+"&amp;TEXT(R1833,"0"),"-"&amp;TEXT(_xlfn.XLOOKUP(R1833,Sheet2!$K$3:$K$130,Sheet2!$L$3:$L$130,"-----"),"0"))</f>
        <v>+14</v>
      </c>
      <c r="AG1833" s="9" t="str">
        <f t="shared" si="1263"/>
        <v>@</v>
      </c>
      <c r="AH1833" s="9" t="str">
        <f t="shared" si="1264"/>
        <v>JMP @E11</v>
      </c>
      <c r="AI1833" t="str">
        <f t="shared" si="1265"/>
        <v>0,@E11</v>
      </c>
      <c r="AJ1833" s="16" t="str">
        <f t="shared" si="1266"/>
        <v>@E11</v>
      </c>
      <c r="AK1833" t="str">
        <f t="shared" si="1267"/>
        <v>SUB# 1,0,SZR</v>
      </c>
      <c r="AL1833" s="4" t="str">
        <f t="shared" si="1268"/>
        <v>SUB</v>
      </c>
      <c r="AM1833" s="4" t="str">
        <f t="shared" si="1269"/>
        <v/>
      </c>
      <c r="AN1833" s="4" t="str">
        <f t="shared" si="1270"/>
        <v/>
      </c>
      <c r="AO1833" s="4" t="str">
        <f t="shared" si="1271"/>
        <v>#</v>
      </c>
      <c r="AP1833" s="15" t="str">
        <f t="shared" si="1272"/>
        <v>,SZR</v>
      </c>
      <c r="AQ1833" s="9" t="str">
        <f>_xlfn.XLOOKUP(D1833,Sheet2!$E$3:$E$101,Sheet2!$F$3:$F$101,"******************")</f>
        <v>******************</v>
      </c>
      <c r="AR1833" s="33" t="str">
        <f t="shared" si="1258"/>
        <v>DIC 0,RTC</v>
      </c>
      <c r="AS1833" s="9" t="str">
        <f t="shared" si="1259"/>
        <v>DIC</v>
      </c>
      <c r="AT1833" s="4">
        <f t="shared" si="1273"/>
        <v>0</v>
      </c>
      <c r="AU1833" s="6">
        <f t="shared" si="1274"/>
        <v>0</v>
      </c>
      <c r="AV1833" s="4" t="str">
        <f t="shared" si="1275"/>
        <v/>
      </c>
      <c r="AW1833" s="4">
        <f t="shared" si="1276"/>
        <v>14</v>
      </c>
      <c r="AX1833" s="4" t="str">
        <f>_xlfn.XLOOKUP(AW1833,Sheet2!$Q$3:$Q$66,Sheet2!$R$3:$R$66,"**")</f>
        <v>RTC</v>
      </c>
      <c r="AY1833" s="4">
        <f t="shared" si="1277"/>
        <v>5</v>
      </c>
      <c r="AZ1833" s="16" t="str">
        <f t="shared" si="1278"/>
        <v>SKPBN</v>
      </c>
    </row>
    <row r="1834" spans="2:52" x14ac:dyDescent="0.35">
      <c r="B1834" s="3">
        <f t="shared" si="1236"/>
        <v>48</v>
      </c>
      <c r="C1834" s="1">
        <f t="shared" si="1237"/>
        <v>3720</v>
      </c>
      <c r="D1834" s="2">
        <v>6242</v>
      </c>
      <c r="E1834" s="2" t="str">
        <f>_xlfn.XLOOKUP(C1834,Sheet2!$N$3:$N$1000,Sheet2!$O$3:$O$1000,"")</f>
        <v/>
      </c>
      <c r="F1834" s="9" t="str">
        <f t="shared" si="1279"/>
        <v>EHALT</v>
      </c>
      <c r="G1834" s="4" t="str">
        <f t="shared" si="1255"/>
        <v>14</v>
      </c>
      <c r="H1834" s="4">
        <f t="shared" si="1256"/>
        <v>242</v>
      </c>
      <c r="I1834" s="6">
        <f t="shared" si="1248"/>
        <v>0</v>
      </c>
      <c r="J1834" s="6">
        <f t="shared" si="1249"/>
        <v>0</v>
      </c>
      <c r="K1834" s="6">
        <f t="shared" si="1250"/>
        <v>6</v>
      </c>
      <c r="L1834" s="6">
        <f t="shared" si="1251"/>
        <v>2</v>
      </c>
      <c r="M1834" s="6">
        <f t="shared" si="1252"/>
        <v>4</v>
      </c>
      <c r="N1834" s="6">
        <f t="shared" si="1253"/>
        <v>2</v>
      </c>
      <c r="O1834" s="13">
        <f t="shared" si="1254"/>
        <v>1</v>
      </c>
      <c r="P1834" s="4">
        <f t="shared" si="1260"/>
        <v>0</v>
      </c>
      <c r="Q1834" s="4">
        <f t="shared" si="1261"/>
        <v>1</v>
      </c>
      <c r="R1834">
        <f t="shared" si="1238"/>
        <v>242</v>
      </c>
      <c r="S1834" s="4">
        <f t="shared" si="1239"/>
        <v>0</v>
      </c>
      <c r="T1834" s="15">
        <f t="shared" si="1240"/>
        <v>1</v>
      </c>
      <c r="U1834" s="4">
        <f t="shared" si="1241"/>
        <v>0</v>
      </c>
      <c r="V1834" s="4">
        <f t="shared" si="1242"/>
        <v>1</v>
      </c>
      <c r="W1834" s="4">
        <f t="shared" si="1243"/>
        <v>4</v>
      </c>
      <c r="X1834" s="6">
        <f t="shared" si="1244"/>
        <v>2</v>
      </c>
      <c r="Y1834" s="4">
        <f t="shared" si="1245"/>
        <v>2</v>
      </c>
      <c r="Z1834" s="6">
        <f t="shared" si="1246"/>
        <v>0</v>
      </c>
      <c r="AA1834" s="18">
        <f t="shared" si="1247"/>
        <v>2</v>
      </c>
      <c r="AB1834" s="9" t="str">
        <f t="shared" si="1262"/>
        <v>I.EHA</v>
      </c>
      <c r="AC1834" s="9" t="str">
        <f>_xlfn.XLOOKUP(R1834,Sheet2!$H$3:$H$258,Sheet2!$I$3:$I$258,"-----")</f>
        <v>I.EHA</v>
      </c>
      <c r="AD1834" s="9" t="str">
        <f>_xlfn.XLOOKUP(VALUE(AE1834),Sheet2!$N$3:$N$1000,Sheet2!$O$3:$O$1000,"********")</f>
        <v>********</v>
      </c>
      <c r="AE1834" t="str">
        <f t="shared" si="1257"/>
        <v>3562</v>
      </c>
      <c r="AF1834" s="9" t="str">
        <f>IF(R1834&lt;200,"+"&amp;TEXT(R1834,"0"),"-"&amp;TEXT(_xlfn.XLOOKUP(R1834,Sheet2!$K$3:$K$130,Sheet2!$L$3:$L$130,"-----"),"0"))</f>
        <v>-136</v>
      </c>
      <c r="AG1834" s="9" t="str">
        <f t="shared" si="1263"/>
        <v>@</v>
      </c>
      <c r="AH1834" s="9" t="str">
        <f t="shared" si="1264"/>
        <v>JSR @I.EHA</v>
      </c>
      <c r="AI1834" t="str">
        <f t="shared" si="1265"/>
        <v>1,@I.EHA</v>
      </c>
      <c r="AJ1834" s="16" t="str">
        <f t="shared" si="1266"/>
        <v>@I.EHA</v>
      </c>
      <c r="AK1834" t="str">
        <f t="shared" si="1267"/>
        <v>ADCOR 0,1,SZC</v>
      </c>
      <c r="AL1834" s="4" t="str">
        <f t="shared" si="1268"/>
        <v>ADC</v>
      </c>
      <c r="AM1834" s="4" t="str">
        <f t="shared" si="1269"/>
        <v>R</v>
      </c>
      <c r="AN1834" s="4" t="str">
        <f t="shared" si="1270"/>
        <v>O</v>
      </c>
      <c r="AO1834" s="4" t="str">
        <f t="shared" si="1271"/>
        <v/>
      </c>
      <c r="AP1834" s="15" t="str">
        <f t="shared" si="1272"/>
        <v>,SZC</v>
      </c>
      <c r="AQ1834" s="9" t="str">
        <f>_xlfn.XLOOKUP(D1834,Sheet2!$E$3:$E$101,Sheet2!$F$3:$F$101,"******************")</f>
        <v>EHALT</v>
      </c>
      <c r="AR1834" s="33" t="str">
        <f t="shared" si="1258"/>
        <v>DOBC 1,**</v>
      </c>
      <c r="AS1834" s="9" t="str">
        <f t="shared" si="1259"/>
        <v>DOBC</v>
      </c>
      <c r="AT1834" s="4">
        <f t="shared" si="1273"/>
        <v>1</v>
      </c>
      <c r="AU1834" s="6">
        <f t="shared" si="1274"/>
        <v>2</v>
      </c>
      <c r="AV1834" s="4" t="str">
        <f t="shared" si="1275"/>
        <v>C</v>
      </c>
      <c r="AW1834" s="4">
        <f t="shared" si="1276"/>
        <v>42</v>
      </c>
      <c r="AX1834" s="4" t="str">
        <f>_xlfn.XLOOKUP(AW1834,Sheet2!$Q$3:$Q$66,Sheet2!$R$3:$R$66,"**")</f>
        <v>**</v>
      </c>
      <c r="AY1834" s="4">
        <f t="shared" si="1277"/>
        <v>4</v>
      </c>
      <c r="AZ1834" s="16" t="str">
        <f t="shared" si="1278"/>
        <v>SKPDN</v>
      </c>
    </row>
    <row r="1835" spans="2:52" x14ac:dyDescent="0.35">
      <c r="B1835" s="3">
        <f t="shared" si="1236"/>
        <v>49</v>
      </c>
      <c r="C1835" s="1">
        <f t="shared" si="1237"/>
        <v>3721</v>
      </c>
      <c r="D1835" s="2">
        <v>6243</v>
      </c>
      <c r="E1835" s="2" t="str">
        <f>_xlfn.XLOOKUP(C1835,Sheet2!$N$3:$N$1000,Sheet2!$O$3:$O$1000,"")</f>
        <v>E10E</v>
      </c>
      <c r="F1835" s="9" t="str">
        <f t="shared" si="1279"/>
        <v>LOOP</v>
      </c>
      <c r="G1835" s="4" t="str">
        <f t="shared" si="1255"/>
        <v>14</v>
      </c>
      <c r="H1835" s="4">
        <f t="shared" si="1256"/>
        <v>243</v>
      </c>
      <c r="I1835" s="6">
        <f t="shared" si="1248"/>
        <v>0</v>
      </c>
      <c r="J1835" s="6">
        <f t="shared" si="1249"/>
        <v>0</v>
      </c>
      <c r="K1835" s="6">
        <f t="shared" si="1250"/>
        <v>6</v>
      </c>
      <c r="L1835" s="6">
        <f t="shared" si="1251"/>
        <v>2</v>
      </c>
      <c r="M1835" s="6">
        <f t="shared" si="1252"/>
        <v>4</v>
      </c>
      <c r="N1835" s="6">
        <f t="shared" si="1253"/>
        <v>3</v>
      </c>
      <c r="O1835" s="13">
        <f t="shared" si="1254"/>
        <v>1</v>
      </c>
      <c r="P1835" s="4">
        <f t="shared" si="1260"/>
        <v>0</v>
      </c>
      <c r="Q1835" s="4">
        <f t="shared" si="1261"/>
        <v>1</v>
      </c>
      <c r="R1835">
        <f t="shared" si="1238"/>
        <v>243</v>
      </c>
      <c r="S1835" s="4">
        <f t="shared" si="1239"/>
        <v>0</v>
      </c>
      <c r="T1835" s="15">
        <f t="shared" si="1240"/>
        <v>1</v>
      </c>
      <c r="U1835" s="4">
        <f t="shared" si="1241"/>
        <v>0</v>
      </c>
      <c r="V1835" s="4">
        <f t="shared" si="1242"/>
        <v>1</v>
      </c>
      <c r="W1835" s="4">
        <f t="shared" si="1243"/>
        <v>4</v>
      </c>
      <c r="X1835" s="6">
        <f t="shared" si="1244"/>
        <v>2</v>
      </c>
      <c r="Y1835" s="4">
        <f t="shared" si="1245"/>
        <v>2</v>
      </c>
      <c r="Z1835" s="6">
        <f t="shared" si="1246"/>
        <v>0</v>
      </c>
      <c r="AA1835" s="18">
        <f t="shared" si="1247"/>
        <v>3</v>
      </c>
      <c r="AB1835" s="9" t="str">
        <f t="shared" si="1262"/>
        <v>I.LOO</v>
      </c>
      <c r="AC1835" s="9" t="str">
        <f>_xlfn.XLOOKUP(R1835,Sheet2!$H$3:$H$258,Sheet2!$I$3:$I$258,"-----")</f>
        <v>I.LOO</v>
      </c>
      <c r="AD1835" s="9" t="str">
        <f>_xlfn.XLOOKUP(VALUE(AE1835),Sheet2!$N$3:$N$1000,Sheet2!$O$3:$O$1000,"********")</f>
        <v>********</v>
      </c>
      <c r="AE1835" t="str">
        <f t="shared" si="1257"/>
        <v>3564</v>
      </c>
      <c r="AF1835" s="9" t="str">
        <f>IF(R1835&lt;200,"+"&amp;TEXT(R1835,"0"),"-"&amp;TEXT(_xlfn.XLOOKUP(R1835,Sheet2!$K$3:$K$130,Sheet2!$L$3:$L$130,"-----"),"0"))</f>
        <v>-135</v>
      </c>
      <c r="AG1835" s="9" t="str">
        <f t="shared" si="1263"/>
        <v>@</v>
      </c>
      <c r="AH1835" s="9" t="str">
        <f t="shared" si="1264"/>
        <v>JSR @I.LOO</v>
      </c>
      <c r="AI1835" t="str">
        <f t="shared" si="1265"/>
        <v>1,@I.LOO</v>
      </c>
      <c r="AJ1835" s="16" t="str">
        <f t="shared" si="1266"/>
        <v>@I.LOO</v>
      </c>
      <c r="AK1835" t="str">
        <f t="shared" si="1267"/>
        <v>ADCOR 0,1,SNC</v>
      </c>
      <c r="AL1835" s="4" t="str">
        <f t="shared" si="1268"/>
        <v>ADC</v>
      </c>
      <c r="AM1835" s="4" t="str">
        <f t="shared" si="1269"/>
        <v>R</v>
      </c>
      <c r="AN1835" s="4" t="str">
        <f t="shared" si="1270"/>
        <v>O</v>
      </c>
      <c r="AO1835" s="4" t="str">
        <f t="shared" si="1271"/>
        <v/>
      </c>
      <c r="AP1835" s="15" t="str">
        <f t="shared" si="1272"/>
        <v>,SNC</v>
      </c>
      <c r="AQ1835" s="9" t="str">
        <f>_xlfn.XLOOKUP(D1835,Sheet2!$E$3:$E$101,Sheet2!$F$3:$F$101,"******************")</f>
        <v>LOOP</v>
      </c>
      <c r="AR1835" s="33" t="str">
        <f t="shared" si="1258"/>
        <v>DOBC 1,**</v>
      </c>
      <c r="AS1835" s="9" t="str">
        <f t="shared" si="1259"/>
        <v>DOBC</v>
      </c>
      <c r="AT1835" s="4">
        <f t="shared" si="1273"/>
        <v>1</v>
      </c>
      <c r="AU1835" s="6">
        <f t="shared" si="1274"/>
        <v>2</v>
      </c>
      <c r="AV1835" s="4" t="str">
        <f t="shared" si="1275"/>
        <v>C</v>
      </c>
      <c r="AW1835" s="4">
        <f t="shared" si="1276"/>
        <v>43</v>
      </c>
      <c r="AX1835" s="4" t="str">
        <f>_xlfn.XLOOKUP(AW1835,Sheet2!$Q$3:$Q$66,Sheet2!$R$3:$R$66,"**")</f>
        <v>**</v>
      </c>
      <c r="AY1835" s="4">
        <f t="shared" si="1277"/>
        <v>4</v>
      </c>
      <c r="AZ1835" s="16" t="str">
        <f t="shared" si="1278"/>
        <v>SKPDN</v>
      </c>
    </row>
    <row r="1836" spans="2:52" x14ac:dyDescent="0.35">
      <c r="B1836" s="3">
        <f t="shared" si="1236"/>
        <v>50</v>
      </c>
      <c r="C1836" s="1">
        <f t="shared" si="1237"/>
        <v>3722</v>
      </c>
      <c r="D1836" s="2">
        <v>14762</v>
      </c>
      <c r="E1836" s="2" t="str">
        <f>_xlfn.XLOOKUP(C1836,Sheet2!$N$3:$N$1000,Sheet2!$O$3:$O$1000,"")</f>
        <v/>
      </c>
      <c r="F1836" s="9" t="str">
        <f t="shared" si="1279"/>
        <v>DSZ E10.1</v>
      </c>
      <c r="G1836" s="4" t="str">
        <f t="shared" si="1255"/>
        <v>31</v>
      </c>
      <c r="H1836" s="4">
        <f t="shared" si="1256"/>
        <v>362</v>
      </c>
      <c r="I1836" s="6">
        <f t="shared" si="1248"/>
        <v>0</v>
      </c>
      <c r="J1836" s="6">
        <f t="shared" si="1249"/>
        <v>1</v>
      </c>
      <c r="K1836" s="6">
        <f t="shared" si="1250"/>
        <v>4</v>
      </c>
      <c r="L1836" s="6">
        <f t="shared" si="1251"/>
        <v>7</v>
      </c>
      <c r="M1836" s="6">
        <f t="shared" si="1252"/>
        <v>6</v>
      </c>
      <c r="N1836" s="6">
        <f t="shared" si="1253"/>
        <v>2</v>
      </c>
      <c r="O1836" s="13">
        <f t="shared" si="1254"/>
        <v>3</v>
      </c>
      <c r="P1836" s="4">
        <f t="shared" si="1260"/>
        <v>0</v>
      </c>
      <c r="Q1836" s="4">
        <f t="shared" si="1261"/>
        <v>3</v>
      </c>
      <c r="R1836">
        <f t="shared" si="1238"/>
        <v>362</v>
      </c>
      <c r="S1836" s="4">
        <f t="shared" si="1239"/>
        <v>1</v>
      </c>
      <c r="T1836" s="15">
        <f t="shared" si="1240"/>
        <v>0</v>
      </c>
      <c r="U1836" s="4">
        <f t="shared" si="1241"/>
        <v>0</v>
      </c>
      <c r="V1836" s="4">
        <f t="shared" si="1242"/>
        <v>3</v>
      </c>
      <c r="W1836" s="4">
        <f t="shared" si="1243"/>
        <v>1</v>
      </c>
      <c r="X1836" s="6">
        <f t="shared" si="1244"/>
        <v>3</v>
      </c>
      <c r="Y1836" s="4">
        <f t="shared" si="1245"/>
        <v>3</v>
      </c>
      <c r="Z1836" s="6">
        <f t="shared" si="1246"/>
        <v>0</v>
      </c>
      <c r="AA1836" s="18">
        <f t="shared" si="1247"/>
        <v>2</v>
      </c>
      <c r="AB1836" s="9" t="str">
        <f t="shared" si="1262"/>
        <v>E10.1</v>
      </c>
      <c r="AC1836" s="9" t="str">
        <f>_xlfn.XLOOKUP(R1836,Sheet2!$H$3:$H$258,Sheet2!$I$3:$I$258,"-----")</f>
        <v>*****</v>
      </c>
      <c r="AD1836" s="9" t="str">
        <f>_xlfn.XLOOKUP(VALUE(AE1836),Sheet2!$N$3:$N$1000,Sheet2!$O$3:$O$1000,"********")</f>
        <v>E10.1</v>
      </c>
      <c r="AE1836" t="str">
        <f t="shared" si="1257"/>
        <v>3704</v>
      </c>
      <c r="AF1836" s="9" t="str">
        <f>IF(R1836&lt;200,"+"&amp;TEXT(R1836,"0"),"-"&amp;TEXT(_xlfn.XLOOKUP(R1836,Sheet2!$K$3:$K$130,Sheet2!$L$3:$L$130,"-----"),"0"))</f>
        <v>-16</v>
      </c>
      <c r="AG1836" s="9" t="str">
        <f t="shared" si="1263"/>
        <v/>
      </c>
      <c r="AH1836" s="9" t="str">
        <f t="shared" si="1264"/>
        <v>DSZ E10.1</v>
      </c>
      <c r="AI1836" t="str">
        <f t="shared" si="1265"/>
        <v>3,E10.1</v>
      </c>
      <c r="AJ1836" s="16" t="str">
        <f t="shared" si="1266"/>
        <v>E10.1</v>
      </c>
      <c r="AK1836" t="str">
        <f t="shared" si="1267"/>
        <v>NEGCS 0,3,SZC</v>
      </c>
      <c r="AL1836" s="4" t="str">
        <f t="shared" si="1268"/>
        <v>NEG</v>
      </c>
      <c r="AM1836" s="4" t="str">
        <f t="shared" si="1269"/>
        <v>S</v>
      </c>
      <c r="AN1836" s="4" t="str">
        <f t="shared" si="1270"/>
        <v>C</v>
      </c>
      <c r="AO1836" s="4" t="str">
        <f t="shared" si="1271"/>
        <v/>
      </c>
      <c r="AP1836" s="15" t="str">
        <f t="shared" si="1272"/>
        <v>,SZC</v>
      </c>
      <c r="AQ1836" s="9" t="str">
        <f>_xlfn.XLOOKUP(D1836,Sheet2!$E$3:$E$101,Sheet2!$F$3:$F$101,"******************")</f>
        <v>******************</v>
      </c>
      <c r="AR1836" s="33" t="str">
        <f t="shared" si="1258"/>
        <v>DIAP 3,**</v>
      </c>
      <c r="AS1836" s="9" t="str">
        <f t="shared" si="1259"/>
        <v>DIAP</v>
      </c>
      <c r="AT1836" s="4">
        <f t="shared" si="1273"/>
        <v>3</v>
      </c>
      <c r="AU1836" s="6">
        <f t="shared" si="1274"/>
        <v>3</v>
      </c>
      <c r="AV1836" s="4" t="str">
        <f t="shared" si="1275"/>
        <v>P</v>
      </c>
      <c r="AW1836" s="4">
        <f t="shared" si="1276"/>
        <v>62</v>
      </c>
      <c r="AX1836" s="4" t="str">
        <f>_xlfn.XLOOKUP(AW1836,Sheet2!$Q$3:$Q$66,Sheet2!$R$3:$R$66,"**")</f>
        <v>**</v>
      </c>
      <c r="AY1836" s="4">
        <f t="shared" si="1277"/>
        <v>1</v>
      </c>
      <c r="AZ1836" s="16" t="str">
        <f t="shared" si="1278"/>
        <v>SKPDZ</v>
      </c>
    </row>
    <row r="1837" spans="2:52" x14ac:dyDescent="0.35">
      <c r="B1837" s="3">
        <f t="shared" si="1236"/>
        <v>51</v>
      </c>
      <c r="C1837" s="1">
        <f t="shared" si="1237"/>
        <v>3723</v>
      </c>
      <c r="D1837" s="2">
        <v>401</v>
      </c>
      <c r="E1837" s="2" t="str">
        <f>_xlfn.XLOOKUP(C1837,Sheet2!$N$3:$N$1000,Sheet2!$O$3:$O$1000,"")</f>
        <v/>
      </c>
      <c r="F1837" s="9" t="str">
        <f t="shared" si="1279"/>
        <v>JMP +1</v>
      </c>
      <c r="G1837" s="4" t="str">
        <f t="shared" si="1255"/>
        <v>1</v>
      </c>
      <c r="H1837" s="4">
        <f t="shared" si="1256"/>
        <v>1</v>
      </c>
      <c r="I1837" s="6">
        <f t="shared" si="1248"/>
        <v>0</v>
      </c>
      <c r="J1837" s="6">
        <f t="shared" si="1249"/>
        <v>0</v>
      </c>
      <c r="K1837" s="6">
        <f t="shared" si="1250"/>
        <v>0</v>
      </c>
      <c r="L1837" s="6">
        <f t="shared" si="1251"/>
        <v>4</v>
      </c>
      <c r="M1837" s="6">
        <f t="shared" si="1252"/>
        <v>0</v>
      </c>
      <c r="N1837" s="6">
        <f t="shared" si="1253"/>
        <v>1</v>
      </c>
      <c r="O1837" s="13">
        <f t="shared" si="1254"/>
        <v>0</v>
      </c>
      <c r="P1837" s="4">
        <f t="shared" si="1260"/>
        <v>0</v>
      </c>
      <c r="Q1837" s="4">
        <f t="shared" si="1261"/>
        <v>0</v>
      </c>
      <c r="R1837">
        <f t="shared" si="1238"/>
        <v>1</v>
      </c>
      <c r="S1837" s="4">
        <f t="shared" si="1239"/>
        <v>1</v>
      </c>
      <c r="T1837" s="15">
        <f t="shared" si="1240"/>
        <v>0</v>
      </c>
      <c r="U1837" s="4">
        <f t="shared" si="1241"/>
        <v>0</v>
      </c>
      <c r="V1837" s="4">
        <f t="shared" si="1242"/>
        <v>0</v>
      </c>
      <c r="W1837" s="4">
        <f t="shared" si="1243"/>
        <v>1</v>
      </c>
      <c r="X1837" s="6">
        <f t="shared" si="1244"/>
        <v>0</v>
      </c>
      <c r="Y1837" s="4">
        <f t="shared" si="1245"/>
        <v>0</v>
      </c>
      <c r="Z1837" s="6">
        <f t="shared" si="1246"/>
        <v>0</v>
      </c>
      <c r="AA1837" s="18">
        <f t="shared" si="1247"/>
        <v>1</v>
      </c>
      <c r="AB1837" s="9" t="str">
        <f t="shared" si="1262"/>
        <v>+1</v>
      </c>
      <c r="AC1837" s="9" t="str">
        <f>_xlfn.XLOOKUP(R1837,Sheet2!$H$3:$H$258,Sheet2!$I$3:$I$258,"-----")</f>
        <v>1</v>
      </c>
      <c r="AD1837" s="9" t="str">
        <f>_xlfn.XLOOKUP(VALUE(AE1837),Sheet2!$N$3:$N$1000,Sheet2!$O$3:$O$1000,"********")</f>
        <v>********</v>
      </c>
      <c r="AE1837" t="str">
        <f t="shared" si="1257"/>
        <v>3724</v>
      </c>
      <c r="AF1837" s="9" t="str">
        <f>IF(R1837&lt;200,"+"&amp;TEXT(R1837,"0"),"-"&amp;TEXT(_xlfn.XLOOKUP(R1837,Sheet2!$K$3:$K$130,Sheet2!$L$3:$L$130,"-----"),"0"))</f>
        <v>+1</v>
      </c>
      <c r="AG1837" s="9" t="str">
        <f t="shared" si="1263"/>
        <v/>
      </c>
      <c r="AH1837" s="9" t="str">
        <f t="shared" si="1264"/>
        <v>JMP +1</v>
      </c>
      <c r="AI1837" t="str">
        <f t="shared" si="1265"/>
        <v>0,+1</v>
      </c>
      <c r="AJ1837" s="16" t="str">
        <f t="shared" si="1266"/>
        <v>+1</v>
      </c>
      <c r="AK1837" t="str">
        <f t="shared" si="1267"/>
        <v>NEG 0,0,SKP</v>
      </c>
      <c r="AL1837" s="4" t="str">
        <f t="shared" si="1268"/>
        <v>NEG</v>
      </c>
      <c r="AM1837" s="4" t="str">
        <f t="shared" si="1269"/>
        <v/>
      </c>
      <c r="AN1837" s="4" t="str">
        <f t="shared" si="1270"/>
        <v/>
      </c>
      <c r="AO1837" s="4" t="str">
        <f t="shared" si="1271"/>
        <v/>
      </c>
      <c r="AP1837" s="15" t="str">
        <f t="shared" si="1272"/>
        <v>,SKP</v>
      </c>
      <c r="AQ1837" s="9" t="str">
        <f>_xlfn.XLOOKUP(D1837,Sheet2!$E$3:$E$101,Sheet2!$F$3:$F$101,"******************")</f>
        <v>******************</v>
      </c>
      <c r="AR1837" s="33" t="str">
        <f t="shared" si="1258"/>
        <v>DIA 0,MDV</v>
      </c>
      <c r="AS1837" s="9" t="str">
        <f t="shared" si="1259"/>
        <v>DIA</v>
      </c>
      <c r="AT1837" s="4">
        <f t="shared" si="1273"/>
        <v>0</v>
      </c>
      <c r="AU1837" s="6">
        <f t="shared" si="1274"/>
        <v>0</v>
      </c>
      <c r="AV1837" s="4" t="str">
        <f t="shared" si="1275"/>
        <v/>
      </c>
      <c r="AW1837" s="4">
        <f t="shared" si="1276"/>
        <v>1</v>
      </c>
      <c r="AX1837" s="4" t="str">
        <f>_xlfn.XLOOKUP(AW1837,Sheet2!$Q$3:$Q$66,Sheet2!$R$3:$R$66,"**")</f>
        <v>MDV</v>
      </c>
      <c r="AY1837" s="4">
        <f t="shared" si="1277"/>
        <v>1</v>
      </c>
      <c r="AZ1837" s="16" t="str">
        <f t="shared" si="1278"/>
        <v>SKPBN</v>
      </c>
    </row>
    <row r="1838" spans="2:52" x14ac:dyDescent="0.35">
      <c r="B1838" s="3">
        <f t="shared" si="1236"/>
        <v>52</v>
      </c>
      <c r="C1838" s="1">
        <f t="shared" si="1237"/>
        <v>3724</v>
      </c>
      <c r="D1838" s="2">
        <v>20760</v>
      </c>
      <c r="E1838" s="2" t="str">
        <f>_xlfn.XLOOKUP(C1838,Sheet2!$N$3:$N$1000,Sheet2!$O$3:$O$1000,"")</f>
        <v/>
      </c>
      <c r="F1838" s="9" t="str">
        <f t="shared" si="1279"/>
        <v>LDA 0,E10.1</v>
      </c>
      <c r="G1838" s="4" t="str">
        <f t="shared" si="1255"/>
        <v>41</v>
      </c>
      <c r="H1838" s="4">
        <f t="shared" si="1256"/>
        <v>360</v>
      </c>
      <c r="I1838" s="6">
        <f t="shared" si="1248"/>
        <v>0</v>
      </c>
      <c r="J1838" s="6">
        <f t="shared" si="1249"/>
        <v>2</v>
      </c>
      <c r="K1838" s="6">
        <f t="shared" si="1250"/>
        <v>0</v>
      </c>
      <c r="L1838" s="6">
        <f t="shared" si="1251"/>
        <v>7</v>
      </c>
      <c r="M1838" s="6">
        <f t="shared" si="1252"/>
        <v>6</v>
      </c>
      <c r="N1838" s="6">
        <f t="shared" si="1253"/>
        <v>0</v>
      </c>
      <c r="O1838" s="13">
        <f t="shared" si="1254"/>
        <v>4</v>
      </c>
      <c r="P1838" s="4">
        <f t="shared" si="1260"/>
        <v>1</v>
      </c>
      <c r="Q1838" s="4">
        <f t="shared" si="1261"/>
        <v>0</v>
      </c>
      <c r="R1838">
        <f t="shared" si="1238"/>
        <v>360</v>
      </c>
      <c r="S1838" s="4">
        <f t="shared" si="1239"/>
        <v>1</v>
      </c>
      <c r="T1838" s="15">
        <f t="shared" si="1240"/>
        <v>0</v>
      </c>
      <c r="U1838" s="4">
        <f t="shared" si="1241"/>
        <v>1</v>
      </c>
      <c r="V1838" s="4">
        <f t="shared" si="1242"/>
        <v>0</v>
      </c>
      <c r="W1838" s="4">
        <f t="shared" si="1243"/>
        <v>1</v>
      </c>
      <c r="X1838" s="6">
        <f t="shared" si="1244"/>
        <v>3</v>
      </c>
      <c r="Y1838" s="4">
        <f t="shared" si="1245"/>
        <v>3</v>
      </c>
      <c r="Z1838" s="6">
        <f t="shared" si="1246"/>
        <v>0</v>
      </c>
      <c r="AA1838" s="18">
        <f t="shared" si="1247"/>
        <v>0</v>
      </c>
      <c r="AB1838" s="9" t="str">
        <f t="shared" si="1262"/>
        <v>E10.1</v>
      </c>
      <c r="AC1838" s="9" t="str">
        <f>_xlfn.XLOOKUP(R1838,Sheet2!$H$3:$H$258,Sheet2!$I$3:$I$258,"-----")</f>
        <v>*****</v>
      </c>
      <c r="AD1838" s="9" t="str">
        <f>_xlfn.XLOOKUP(VALUE(AE1838),Sheet2!$N$3:$N$1000,Sheet2!$O$3:$O$1000,"********")</f>
        <v>E10.1</v>
      </c>
      <c r="AE1838" t="str">
        <f t="shared" si="1257"/>
        <v>3704</v>
      </c>
      <c r="AF1838" s="9" t="str">
        <f>IF(R1838&lt;200,"+"&amp;TEXT(R1838,"0"),"-"&amp;TEXT(_xlfn.XLOOKUP(R1838,Sheet2!$K$3:$K$130,Sheet2!$L$3:$L$130,"-----"),"0"))</f>
        <v>-20</v>
      </c>
      <c r="AG1838" s="9" t="str">
        <f t="shared" si="1263"/>
        <v/>
      </c>
      <c r="AH1838" s="9" t="str">
        <f t="shared" si="1264"/>
        <v>JMP E10.1</v>
      </c>
      <c r="AI1838" t="str">
        <f t="shared" si="1265"/>
        <v>0,E10.1</v>
      </c>
      <c r="AJ1838" s="16" t="str">
        <f t="shared" si="1266"/>
        <v>E10.1</v>
      </c>
      <c r="AK1838" t="str">
        <f t="shared" si="1267"/>
        <v>NEGCS 1,0</v>
      </c>
      <c r="AL1838" s="4" t="str">
        <f t="shared" si="1268"/>
        <v>NEG</v>
      </c>
      <c r="AM1838" s="4" t="str">
        <f t="shared" si="1269"/>
        <v>S</v>
      </c>
      <c r="AN1838" s="4" t="str">
        <f t="shared" si="1270"/>
        <v>C</v>
      </c>
      <c r="AO1838" s="4" t="str">
        <f t="shared" si="1271"/>
        <v/>
      </c>
      <c r="AP1838" s="15" t="str">
        <f t="shared" si="1272"/>
        <v/>
      </c>
      <c r="AQ1838" s="9" t="str">
        <f>_xlfn.XLOOKUP(D1838,Sheet2!$E$3:$E$101,Sheet2!$F$3:$F$101,"******************")</f>
        <v>******************</v>
      </c>
      <c r="AR1838" s="33" t="str">
        <f t="shared" si="1258"/>
        <v>DIAP 0,**</v>
      </c>
      <c r="AS1838" s="9" t="str">
        <f t="shared" si="1259"/>
        <v>DIAP</v>
      </c>
      <c r="AT1838" s="4">
        <f t="shared" si="1273"/>
        <v>0</v>
      </c>
      <c r="AU1838" s="6">
        <f t="shared" si="1274"/>
        <v>3</v>
      </c>
      <c r="AV1838" s="4" t="str">
        <f t="shared" si="1275"/>
        <v>P</v>
      </c>
      <c r="AW1838" s="4">
        <f t="shared" si="1276"/>
        <v>60</v>
      </c>
      <c r="AX1838" s="4" t="str">
        <f>_xlfn.XLOOKUP(AW1838,Sheet2!$Q$3:$Q$66,Sheet2!$R$3:$R$66,"**")</f>
        <v>**</v>
      </c>
      <c r="AY1838" s="4">
        <f t="shared" si="1277"/>
        <v>1</v>
      </c>
      <c r="AZ1838" s="16" t="str">
        <f t="shared" si="1278"/>
        <v>SKPDZ</v>
      </c>
    </row>
    <row r="1839" spans="2:52" x14ac:dyDescent="0.35">
      <c r="B1839" s="3">
        <f t="shared" si="1236"/>
        <v>53</v>
      </c>
      <c r="C1839" s="1">
        <f t="shared" si="1237"/>
        <v>3725</v>
      </c>
      <c r="D1839" s="2">
        <v>101103</v>
      </c>
      <c r="E1839" s="2" t="str">
        <f>_xlfn.XLOOKUP(C1839,Sheet2!$N$3:$N$1000,Sheet2!$O$3:$O$1000,"")</f>
        <v/>
      </c>
      <c r="F1839" s="9" t="str">
        <f t="shared" si="1279"/>
        <v>MOVL 0,0,SNC</v>
      </c>
      <c r="G1839" s="4" t="str">
        <f t="shared" si="1255"/>
        <v>202</v>
      </c>
      <c r="H1839" s="4">
        <f t="shared" si="1256"/>
        <v>103</v>
      </c>
      <c r="I1839" s="6">
        <f t="shared" si="1248"/>
        <v>1</v>
      </c>
      <c r="J1839" s="6">
        <f t="shared" si="1249"/>
        <v>0</v>
      </c>
      <c r="K1839" s="6">
        <f t="shared" si="1250"/>
        <v>1</v>
      </c>
      <c r="L1839" s="6">
        <f t="shared" si="1251"/>
        <v>1</v>
      </c>
      <c r="M1839" s="6">
        <f t="shared" si="1252"/>
        <v>0</v>
      </c>
      <c r="N1839" s="6">
        <f t="shared" si="1253"/>
        <v>3</v>
      </c>
      <c r="O1839" s="13">
        <f t="shared" si="1254"/>
        <v>16</v>
      </c>
      <c r="P1839" s="4">
        <f t="shared" si="1260"/>
        <v>4</v>
      </c>
      <c r="Q1839" s="4">
        <f t="shared" si="1261"/>
        <v>0</v>
      </c>
      <c r="R1839">
        <f t="shared" si="1238"/>
        <v>103</v>
      </c>
      <c r="S1839" s="4">
        <f t="shared" si="1239"/>
        <v>2</v>
      </c>
      <c r="T1839" s="15">
        <f t="shared" si="1240"/>
        <v>0</v>
      </c>
      <c r="U1839" s="4">
        <f t="shared" si="1241"/>
        <v>0</v>
      </c>
      <c r="V1839" s="4">
        <f t="shared" si="1242"/>
        <v>0</v>
      </c>
      <c r="W1839" s="4">
        <f t="shared" si="1243"/>
        <v>2</v>
      </c>
      <c r="X1839" s="6">
        <f t="shared" si="1244"/>
        <v>1</v>
      </c>
      <c r="Y1839" s="4">
        <f t="shared" si="1245"/>
        <v>0</v>
      </c>
      <c r="Z1839" s="6">
        <f t="shared" si="1246"/>
        <v>0</v>
      </c>
      <c r="AA1839" s="18">
        <f t="shared" si="1247"/>
        <v>3</v>
      </c>
      <c r="AB1839" s="9" t="str">
        <f t="shared" si="1262"/>
        <v>+103,2</v>
      </c>
      <c r="AC1839" s="9" t="str">
        <f>_xlfn.XLOOKUP(R1839,Sheet2!$H$3:$H$258,Sheet2!$I$3:$I$258,"-----")</f>
        <v>ZB8</v>
      </c>
      <c r="AD1839" s="9" t="str">
        <f>_xlfn.XLOOKUP(VALUE(AE1839),Sheet2!$N$3:$N$1000,Sheet2!$O$3:$O$1000,"********")</f>
        <v>********</v>
      </c>
      <c r="AE1839" t="str">
        <f t="shared" si="1257"/>
        <v>4030</v>
      </c>
      <c r="AF1839" s="9" t="str">
        <f>IF(R1839&lt;200,"+"&amp;TEXT(R1839,"0"),"-"&amp;TEXT(_xlfn.XLOOKUP(R1839,Sheet2!$K$3:$K$130,Sheet2!$L$3:$L$130,"-----"),"0"))</f>
        <v>+103</v>
      </c>
      <c r="AG1839" s="9" t="str">
        <f t="shared" si="1263"/>
        <v/>
      </c>
      <c r="AH1839" s="9" t="str">
        <f t="shared" si="1264"/>
        <v>JMP +103,2</v>
      </c>
      <c r="AI1839" t="str">
        <f t="shared" si="1265"/>
        <v>0,+103,2</v>
      </c>
      <c r="AJ1839" s="16" t="str">
        <f t="shared" si="1266"/>
        <v>+103,2</v>
      </c>
      <c r="AK1839" t="str">
        <f t="shared" si="1267"/>
        <v>MOVL 0,0,SNC</v>
      </c>
      <c r="AL1839" s="4" t="str">
        <f t="shared" si="1268"/>
        <v>MOV</v>
      </c>
      <c r="AM1839" s="4" t="str">
        <f t="shared" si="1269"/>
        <v>L</v>
      </c>
      <c r="AN1839" s="4" t="str">
        <f t="shared" si="1270"/>
        <v/>
      </c>
      <c r="AO1839" s="4" t="str">
        <f t="shared" si="1271"/>
        <v/>
      </c>
      <c r="AP1839" s="15" t="str">
        <f t="shared" si="1272"/>
        <v>,SNC</v>
      </c>
      <c r="AQ1839" s="9" t="str">
        <f>_xlfn.XLOOKUP(D1839,Sheet2!$E$3:$E$101,Sheet2!$F$3:$F$101,"******************")</f>
        <v>******************</v>
      </c>
      <c r="AR1839" s="33" t="str">
        <f t="shared" si="1258"/>
        <v>DOAS 0,MAP1</v>
      </c>
      <c r="AS1839" s="9" t="str">
        <f t="shared" si="1259"/>
        <v>DOAS</v>
      </c>
      <c r="AT1839" s="4">
        <f t="shared" si="1273"/>
        <v>0</v>
      </c>
      <c r="AU1839" s="6">
        <f t="shared" si="1274"/>
        <v>1</v>
      </c>
      <c r="AV1839" s="4" t="str">
        <f t="shared" si="1275"/>
        <v>S</v>
      </c>
      <c r="AW1839" s="4">
        <f t="shared" si="1276"/>
        <v>3</v>
      </c>
      <c r="AX1839" s="4" t="str">
        <f>_xlfn.XLOOKUP(AW1839,Sheet2!$Q$3:$Q$66,Sheet2!$R$3:$R$66,"**")</f>
        <v>MAP1</v>
      </c>
      <c r="AY1839" s="4">
        <f t="shared" si="1277"/>
        <v>2</v>
      </c>
      <c r="AZ1839" s="16" t="str">
        <f t="shared" si="1278"/>
        <v>SKPBZ</v>
      </c>
    </row>
    <row r="1840" spans="2:52" x14ac:dyDescent="0.35">
      <c r="B1840" s="3">
        <f t="shared" si="1236"/>
        <v>54</v>
      </c>
      <c r="C1840" s="1">
        <f t="shared" si="1237"/>
        <v>3726</v>
      </c>
      <c r="D1840" s="2">
        <v>754</v>
      </c>
      <c r="E1840" s="2" t="str">
        <f>_xlfn.XLOOKUP(C1840,Sheet2!$N$3:$N$1000,Sheet2!$O$3:$O$1000,"")</f>
        <v/>
      </c>
      <c r="F1840" s="9" t="str">
        <f t="shared" si="1279"/>
        <v>JMP E10</v>
      </c>
      <c r="G1840" s="4" t="str">
        <f t="shared" si="1255"/>
        <v>1</v>
      </c>
      <c r="H1840" s="4">
        <f t="shared" si="1256"/>
        <v>354</v>
      </c>
      <c r="I1840" s="6">
        <f t="shared" si="1248"/>
        <v>0</v>
      </c>
      <c r="J1840" s="6">
        <f t="shared" si="1249"/>
        <v>0</v>
      </c>
      <c r="K1840" s="6">
        <f t="shared" si="1250"/>
        <v>0</v>
      </c>
      <c r="L1840" s="6">
        <f t="shared" si="1251"/>
        <v>7</v>
      </c>
      <c r="M1840" s="6">
        <f t="shared" si="1252"/>
        <v>5</v>
      </c>
      <c r="N1840" s="6">
        <f t="shared" si="1253"/>
        <v>4</v>
      </c>
      <c r="O1840" s="13">
        <f t="shared" si="1254"/>
        <v>0</v>
      </c>
      <c r="P1840" s="4">
        <f t="shared" si="1260"/>
        <v>0</v>
      </c>
      <c r="Q1840" s="4">
        <f t="shared" si="1261"/>
        <v>0</v>
      </c>
      <c r="R1840">
        <f t="shared" si="1238"/>
        <v>354</v>
      </c>
      <c r="S1840" s="4">
        <f t="shared" si="1239"/>
        <v>1</v>
      </c>
      <c r="T1840" s="15">
        <f t="shared" si="1240"/>
        <v>0</v>
      </c>
      <c r="U1840" s="4">
        <f t="shared" si="1241"/>
        <v>0</v>
      </c>
      <c r="V1840" s="4">
        <f t="shared" si="1242"/>
        <v>0</v>
      </c>
      <c r="W1840" s="4">
        <f t="shared" si="1243"/>
        <v>1</v>
      </c>
      <c r="X1840" s="6">
        <f t="shared" si="1244"/>
        <v>3</v>
      </c>
      <c r="Y1840" s="4">
        <f t="shared" si="1245"/>
        <v>2</v>
      </c>
      <c r="Z1840" s="6">
        <f t="shared" si="1246"/>
        <v>1</v>
      </c>
      <c r="AA1840" s="18">
        <f t="shared" si="1247"/>
        <v>4</v>
      </c>
      <c r="AB1840" s="9" t="str">
        <f t="shared" si="1262"/>
        <v>E10</v>
      </c>
      <c r="AC1840" s="9" t="str">
        <f>_xlfn.XLOOKUP(R1840,Sheet2!$H$3:$H$258,Sheet2!$I$3:$I$258,"-----")</f>
        <v>*****</v>
      </c>
      <c r="AD1840" s="9" t="str">
        <f>_xlfn.XLOOKUP(VALUE(AE1840),Sheet2!$N$3:$N$1000,Sheet2!$O$3:$O$1000,"********")</f>
        <v>E10</v>
      </c>
      <c r="AE1840" t="str">
        <f t="shared" si="1257"/>
        <v>3702</v>
      </c>
      <c r="AF1840" s="9" t="str">
        <f>IF(R1840&lt;200,"+"&amp;TEXT(R1840,"0"),"-"&amp;TEXT(_xlfn.XLOOKUP(R1840,Sheet2!$K$3:$K$130,Sheet2!$L$3:$L$130,"-----"),"0"))</f>
        <v>-24</v>
      </c>
      <c r="AG1840" s="9" t="str">
        <f t="shared" si="1263"/>
        <v/>
      </c>
      <c r="AH1840" s="9" t="str">
        <f t="shared" si="1264"/>
        <v>JMP E10</v>
      </c>
      <c r="AI1840" t="str">
        <f t="shared" si="1265"/>
        <v>0,E10</v>
      </c>
      <c r="AJ1840" s="16" t="str">
        <f t="shared" si="1266"/>
        <v>E10</v>
      </c>
      <c r="AK1840" t="str">
        <f t="shared" si="1267"/>
        <v>NEGOS# 0,0,SZR</v>
      </c>
      <c r="AL1840" s="4" t="str">
        <f t="shared" si="1268"/>
        <v>NEG</v>
      </c>
      <c r="AM1840" s="4" t="str">
        <f t="shared" si="1269"/>
        <v>S</v>
      </c>
      <c r="AN1840" s="4" t="str">
        <f t="shared" si="1270"/>
        <v>O</v>
      </c>
      <c r="AO1840" s="4" t="str">
        <f t="shared" si="1271"/>
        <v>#</v>
      </c>
      <c r="AP1840" s="15" t="str">
        <f t="shared" si="1272"/>
        <v>,SZR</v>
      </c>
      <c r="AQ1840" s="9" t="str">
        <f>_xlfn.XLOOKUP(D1840,Sheet2!$E$3:$E$101,Sheet2!$F$3:$F$101,"******************")</f>
        <v>******************</v>
      </c>
      <c r="AR1840" s="33" t="str">
        <f t="shared" si="1258"/>
        <v>DIAP 0,**</v>
      </c>
      <c r="AS1840" s="9" t="str">
        <f t="shared" si="1259"/>
        <v>DIAP</v>
      </c>
      <c r="AT1840" s="4">
        <f t="shared" si="1273"/>
        <v>0</v>
      </c>
      <c r="AU1840" s="6">
        <f t="shared" si="1274"/>
        <v>3</v>
      </c>
      <c r="AV1840" s="4" t="str">
        <f t="shared" si="1275"/>
        <v>P</v>
      </c>
      <c r="AW1840" s="4">
        <f t="shared" si="1276"/>
        <v>54</v>
      </c>
      <c r="AX1840" s="4" t="str">
        <f>_xlfn.XLOOKUP(AW1840,Sheet2!$Q$3:$Q$66,Sheet2!$R$3:$R$66,"**")</f>
        <v>**</v>
      </c>
      <c r="AY1840" s="4">
        <f t="shared" si="1277"/>
        <v>1</v>
      </c>
      <c r="AZ1840" s="16" t="str">
        <f t="shared" si="1278"/>
        <v>SKPDZ</v>
      </c>
    </row>
    <row r="1841" spans="1:52" x14ac:dyDescent="0.35">
      <c r="A1841" s="5" t="s">
        <v>83</v>
      </c>
      <c r="B1841" s="3">
        <v>25</v>
      </c>
      <c r="C1841" s="1">
        <f t="shared" si="1237"/>
        <v>3727</v>
      </c>
      <c r="D1841" s="2">
        <v>102400</v>
      </c>
      <c r="E1841" s="2" t="str">
        <f>_xlfn.XLOOKUP(C1841,Sheet2!$N$3:$N$1000,Sheet2!$O$3:$O$1000,"")</f>
        <v/>
      </c>
      <c r="F1841" s="9" t="str">
        <f t="shared" si="1279"/>
        <v>SUB 0,0</v>
      </c>
      <c r="G1841" s="4" t="str">
        <f t="shared" si="1255"/>
        <v>205</v>
      </c>
      <c r="H1841" s="4">
        <f t="shared" si="1256"/>
        <v>0</v>
      </c>
      <c r="I1841" s="6">
        <f t="shared" si="1248"/>
        <v>1</v>
      </c>
      <c r="J1841" s="6">
        <f t="shared" si="1249"/>
        <v>0</v>
      </c>
      <c r="K1841" s="6">
        <f t="shared" si="1250"/>
        <v>2</v>
      </c>
      <c r="L1841" s="6">
        <f t="shared" si="1251"/>
        <v>4</v>
      </c>
      <c r="M1841" s="6">
        <f t="shared" si="1252"/>
        <v>0</v>
      </c>
      <c r="N1841" s="6">
        <f t="shared" si="1253"/>
        <v>0</v>
      </c>
      <c r="O1841" s="13">
        <f t="shared" si="1254"/>
        <v>16</v>
      </c>
      <c r="P1841" s="4">
        <f t="shared" si="1260"/>
        <v>4</v>
      </c>
      <c r="Q1841" s="4">
        <f t="shared" si="1261"/>
        <v>0</v>
      </c>
      <c r="R1841">
        <f t="shared" si="1238"/>
        <v>0</v>
      </c>
      <c r="S1841" s="4">
        <f t="shared" si="1239"/>
        <v>1</v>
      </c>
      <c r="T1841" s="15">
        <f t="shared" si="1240"/>
        <v>1</v>
      </c>
      <c r="U1841" s="4">
        <f t="shared" si="1241"/>
        <v>0</v>
      </c>
      <c r="V1841" s="4">
        <f t="shared" si="1242"/>
        <v>0</v>
      </c>
      <c r="W1841" s="4">
        <f t="shared" si="1243"/>
        <v>5</v>
      </c>
      <c r="X1841" s="6">
        <f t="shared" si="1244"/>
        <v>0</v>
      </c>
      <c r="Y1841" s="4">
        <f t="shared" si="1245"/>
        <v>0</v>
      </c>
      <c r="Z1841" s="6">
        <f t="shared" si="1246"/>
        <v>0</v>
      </c>
      <c r="AA1841" s="18">
        <f t="shared" si="1247"/>
        <v>0</v>
      </c>
      <c r="AB1841" s="9" t="str">
        <f t="shared" si="1262"/>
        <v>+0</v>
      </c>
      <c r="AC1841" s="9" t="str">
        <f>_xlfn.XLOOKUP(R1841,Sheet2!$H$3:$H$258,Sheet2!$I$3:$I$258,"-----")</f>
        <v>0</v>
      </c>
      <c r="AD1841" s="9" t="str">
        <f>_xlfn.XLOOKUP(VALUE(AE1841),Sheet2!$N$3:$N$1000,Sheet2!$O$3:$O$1000,"********")</f>
        <v>********</v>
      </c>
      <c r="AE1841" t="str">
        <f t="shared" si="1257"/>
        <v>3727</v>
      </c>
      <c r="AF1841" s="9" t="str">
        <f>IF(R1841&lt;200,"+"&amp;TEXT(R1841,"0"),"-"&amp;TEXT(_xlfn.XLOOKUP(R1841,Sheet2!$K$3:$K$130,Sheet2!$L$3:$L$130,"-----"),"0"))</f>
        <v>+0</v>
      </c>
      <c r="AG1841" s="9" t="str">
        <f t="shared" si="1263"/>
        <v>@</v>
      </c>
      <c r="AH1841" s="9" t="str">
        <f t="shared" si="1264"/>
        <v>JMP @+0</v>
      </c>
      <c r="AI1841" t="str">
        <f t="shared" si="1265"/>
        <v>0,@+0</v>
      </c>
      <c r="AJ1841" s="16" t="str">
        <f t="shared" si="1266"/>
        <v>@+0</v>
      </c>
      <c r="AK1841" t="str">
        <f t="shared" si="1267"/>
        <v>SUB 0,0</v>
      </c>
      <c r="AL1841" s="4" t="str">
        <f t="shared" si="1268"/>
        <v>SUB</v>
      </c>
      <c r="AM1841" s="4" t="str">
        <f t="shared" si="1269"/>
        <v/>
      </c>
      <c r="AN1841" s="4" t="str">
        <f t="shared" si="1270"/>
        <v/>
      </c>
      <c r="AO1841" s="4" t="str">
        <f t="shared" si="1271"/>
        <v/>
      </c>
      <c r="AP1841" s="15" t="str">
        <f t="shared" si="1272"/>
        <v/>
      </c>
      <c r="AQ1841" s="9" t="str">
        <f>_xlfn.XLOOKUP(D1841,Sheet2!$E$3:$E$101,Sheet2!$F$3:$F$101,"******************")</f>
        <v>******************</v>
      </c>
      <c r="AR1841" s="33" t="str">
        <f t="shared" si="1258"/>
        <v>DIC 0,0</v>
      </c>
      <c r="AS1841" s="9" t="str">
        <f t="shared" si="1259"/>
        <v>DIC</v>
      </c>
      <c r="AT1841" s="4">
        <f t="shared" si="1273"/>
        <v>0</v>
      </c>
      <c r="AU1841" s="6">
        <f t="shared" si="1274"/>
        <v>0</v>
      </c>
      <c r="AV1841" s="4" t="str">
        <f t="shared" si="1275"/>
        <v/>
      </c>
      <c r="AW1841" s="4">
        <f t="shared" si="1276"/>
        <v>0</v>
      </c>
      <c r="AX1841" s="4" t="str">
        <f>_xlfn.XLOOKUP(AW1841,Sheet2!$Q$3:$Q$66,Sheet2!$R$3:$R$66,"**")</f>
        <v>0</v>
      </c>
      <c r="AY1841" s="4">
        <f t="shared" si="1277"/>
        <v>5</v>
      </c>
      <c r="AZ1841" s="16" t="str">
        <f t="shared" si="1278"/>
        <v>SKPBN</v>
      </c>
    </row>
    <row r="1842" spans="1:52" x14ac:dyDescent="0.35">
      <c r="B1842" s="3">
        <f t="shared" si="1236"/>
        <v>26</v>
      </c>
      <c r="C1842" s="1">
        <f t="shared" si="1237"/>
        <v>3730</v>
      </c>
      <c r="D1842" s="2">
        <v>40157</v>
      </c>
      <c r="E1842" s="2" t="str">
        <f>_xlfn.XLOOKUP(C1842,Sheet2!$N$3:$N$1000,Sheet2!$O$3:$O$1000,"")</f>
        <v/>
      </c>
      <c r="F1842" s="9" t="str">
        <f t="shared" si="1279"/>
        <v>STA 0,SECT</v>
      </c>
      <c r="G1842" s="4" t="str">
        <f t="shared" si="1255"/>
        <v>100</v>
      </c>
      <c r="H1842" s="4">
        <f t="shared" si="1256"/>
        <v>157</v>
      </c>
      <c r="I1842" s="6">
        <f t="shared" si="1248"/>
        <v>0</v>
      </c>
      <c r="J1842" s="6">
        <f t="shared" si="1249"/>
        <v>4</v>
      </c>
      <c r="K1842" s="6">
        <f t="shared" si="1250"/>
        <v>0</v>
      </c>
      <c r="L1842" s="6">
        <f t="shared" si="1251"/>
        <v>1</v>
      </c>
      <c r="M1842" s="6">
        <f t="shared" si="1252"/>
        <v>5</v>
      </c>
      <c r="N1842" s="6">
        <f t="shared" si="1253"/>
        <v>7</v>
      </c>
      <c r="O1842" s="13">
        <f t="shared" si="1254"/>
        <v>8</v>
      </c>
      <c r="P1842" s="4">
        <f t="shared" si="1260"/>
        <v>2</v>
      </c>
      <c r="Q1842" s="4">
        <f t="shared" si="1261"/>
        <v>0</v>
      </c>
      <c r="R1842">
        <f t="shared" si="1238"/>
        <v>157</v>
      </c>
      <c r="S1842" s="4">
        <f t="shared" si="1239"/>
        <v>0</v>
      </c>
      <c r="T1842" s="15">
        <f t="shared" si="1240"/>
        <v>0</v>
      </c>
      <c r="U1842" s="4">
        <f t="shared" si="1241"/>
        <v>2</v>
      </c>
      <c r="V1842" s="4">
        <f t="shared" si="1242"/>
        <v>0</v>
      </c>
      <c r="W1842" s="4">
        <f t="shared" si="1243"/>
        <v>0</v>
      </c>
      <c r="X1842" s="6">
        <f t="shared" si="1244"/>
        <v>1</v>
      </c>
      <c r="Y1842" s="4">
        <f t="shared" si="1245"/>
        <v>2</v>
      </c>
      <c r="Z1842" s="6">
        <f t="shared" si="1246"/>
        <v>1</v>
      </c>
      <c r="AA1842" s="18">
        <f t="shared" si="1247"/>
        <v>7</v>
      </c>
      <c r="AB1842" s="9" t="str">
        <f t="shared" si="1262"/>
        <v>SECT</v>
      </c>
      <c r="AC1842" s="9" t="str">
        <f>_xlfn.XLOOKUP(R1842,Sheet2!$H$3:$H$258,Sheet2!$I$3:$I$258,"-----")</f>
        <v>SECT</v>
      </c>
      <c r="AD1842" s="9" t="str">
        <f>_xlfn.XLOOKUP(VALUE(AE1842),Sheet2!$N$3:$N$1000,Sheet2!$O$3:$O$1000,"********")</f>
        <v>********</v>
      </c>
      <c r="AE1842" t="str">
        <f t="shared" si="1257"/>
        <v>4107</v>
      </c>
      <c r="AF1842" s="9" t="str">
        <f>IF(R1842&lt;200,"+"&amp;TEXT(R1842,"0"),"-"&amp;TEXT(_xlfn.XLOOKUP(R1842,Sheet2!$K$3:$K$130,Sheet2!$L$3:$L$130,"-----"),"0"))</f>
        <v>+157</v>
      </c>
      <c r="AG1842" s="9" t="str">
        <f t="shared" si="1263"/>
        <v/>
      </c>
      <c r="AH1842" s="9" t="str">
        <f t="shared" si="1264"/>
        <v>JMP SECT</v>
      </c>
      <c r="AI1842" t="str">
        <f t="shared" si="1265"/>
        <v>0,SECT</v>
      </c>
      <c r="AJ1842" s="16" t="str">
        <f t="shared" si="1266"/>
        <v>SECT</v>
      </c>
      <c r="AK1842" t="str">
        <f t="shared" si="1267"/>
        <v>COMOL# 2,0,SBN</v>
      </c>
      <c r="AL1842" s="4" t="str">
        <f t="shared" si="1268"/>
        <v>COM</v>
      </c>
      <c r="AM1842" s="4" t="str">
        <f t="shared" si="1269"/>
        <v>L</v>
      </c>
      <c r="AN1842" s="4" t="str">
        <f t="shared" si="1270"/>
        <v>O</v>
      </c>
      <c r="AO1842" s="4" t="str">
        <f t="shared" si="1271"/>
        <v>#</v>
      </c>
      <c r="AP1842" s="15" t="str">
        <f t="shared" si="1272"/>
        <v>,SBN</v>
      </c>
      <c r="AQ1842" s="9" t="str">
        <f>_xlfn.XLOOKUP(D1842,Sheet2!$E$3:$E$101,Sheet2!$F$3:$F$101,"******************")</f>
        <v>******************</v>
      </c>
      <c r="AR1842" s="33" t="str">
        <f t="shared" si="1258"/>
        <v>NIOS **</v>
      </c>
      <c r="AS1842" s="9" t="str">
        <f t="shared" si="1259"/>
        <v>DOCS</v>
      </c>
      <c r="AT1842" s="4">
        <f t="shared" si="1273"/>
        <v>0</v>
      </c>
      <c r="AU1842" s="6">
        <f t="shared" si="1274"/>
        <v>1</v>
      </c>
      <c r="AV1842" s="4" t="str">
        <f t="shared" si="1275"/>
        <v>S</v>
      </c>
      <c r="AW1842" s="4">
        <f t="shared" si="1276"/>
        <v>57</v>
      </c>
      <c r="AX1842" s="4" t="str">
        <f>_xlfn.XLOOKUP(AW1842,Sheet2!$Q$3:$Q$66,Sheet2!$R$3:$R$66,"**")</f>
        <v>**</v>
      </c>
      <c r="AY1842" s="4">
        <f t="shared" si="1277"/>
        <v>0</v>
      </c>
      <c r="AZ1842" s="16" t="str">
        <f t="shared" si="1278"/>
        <v>SKPBZ</v>
      </c>
    </row>
    <row r="1843" spans="1:52" x14ac:dyDescent="0.35">
      <c r="B1843" s="3">
        <f t="shared" si="1236"/>
        <v>27</v>
      </c>
      <c r="C1843" s="1">
        <f t="shared" si="1237"/>
        <v>3731</v>
      </c>
      <c r="D1843" s="2">
        <v>20121</v>
      </c>
      <c r="E1843" s="2" t="str">
        <f>_xlfn.XLOOKUP(C1843,Sheet2!$N$3:$N$1000,Sheet2!$O$3:$O$1000,"")</f>
        <v/>
      </c>
      <c r="F1843" s="9" t="str">
        <f t="shared" si="1279"/>
        <v>LDA 0,C17</v>
      </c>
      <c r="G1843" s="4" t="str">
        <f t="shared" si="1255"/>
        <v>40</v>
      </c>
      <c r="H1843" s="4">
        <f t="shared" si="1256"/>
        <v>121</v>
      </c>
      <c r="I1843" s="6">
        <f t="shared" si="1248"/>
        <v>0</v>
      </c>
      <c r="J1843" s="6">
        <f t="shared" si="1249"/>
        <v>2</v>
      </c>
      <c r="K1843" s="6">
        <f t="shared" si="1250"/>
        <v>0</v>
      </c>
      <c r="L1843" s="6">
        <f t="shared" si="1251"/>
        <v>1</v>
      </c>
      <c r="M1843" s="6">
        <f t="shared" si="1252"/>
        <v>2</v>
      </c>
      <c r="N1843" s="6">
        <f t="shared" si="1253"/>
        <v>1</v>
      </c>
      <c r="O1843" s="13">
        <f t="shared" si="1254"/>
        <v>4</v>
      </c>
      <c r="P1843" s="4">
        <f t="shared" si="1260"/>
        <v>1</v>
      </c>
      <c r="Q1843" s="4">
        <f t="shared" si="1261"/>
        <v>0</v>
      </c>
      <c r="R1843">
        <f t="shared" si="1238"/>
        <v>121</v>
      </c>
      <c r="S1843" s="4">
        <f t="shared" si="1239"/>
        <v>0</v>
      </c>
      <c r="T1843" s="15">
        <f t="shared" si="1240"/>
        <v>0</v>
      </c>
      <c r="U1843" s="4">
        <f t="shared" si="1241"/>
        <v>1</v>
      </c>
      <c r="V1843" s="4">
        <f t="shared" si="1242"/>
        <v>0</v>
      </c>
      <c r="W1843" s="4">
        <f t="shared" si="1243"/>
        <v>0</v>
      </c>
      <c r="X1843" s="6">
        <f t="shared" si="1244"/>
        <v>1</v>
      </c>
      <c r="Y1843" s="4">
        <f t="shared" si="1245"/>
        <v>1</v>
      </c>
      <c r="Z1843" s="6">
        <f t="shared" si="1246"/>
        <v>0</v>
      </c>
      <c r="AA1843" s="18">
        <f t="shared" si="1247"/>
        <v>1</v>
      </c>
      <c r="AB1843" s="9" t="str">
        <f t="shared" si="1262"/>
        <v>C17</v>
      </c>
      <c r="AC1843" s="9" t="str">
        <f>_xlfn.XLOOKUP(R1843,Sheet2!$H$3:$H$258,Sheet2!$I$3:$I$258,"-----")</f>
        <v>C17</v>
      </c>
      <c r="AD1843" s="9" t="str">
        <f>_xlfn.XLOOKUP(VALUE(AE1843),Sheet2!$N$3:$N$1000,Sheet2!$O$3:$O$1000,"********")</f>
        <v>********</v>
      </c>
      <c r="AE1843" t="str">
        <f t="shared" si="1257"/>
        <v>4052</v>
      </c>
      <c r="AF1843" s="9" t="str">
        <f>IF(R1843&lt;200,"+"&amp;TEXT(R1843,"0"),"-"&amp;TEXT(_xlfn.XLOOKUP(R1843,Sheet2!$K$3:$K$130,Sheet2!$L$3:$L$130,"-----"),"0"))</f>
        <v>+121</v>
      </c>
      <c r="AG1843" s="9" t="str">
        <f t="shared" si="1263"/>
        <v/>
      </c>
      <c r="AH1843" s="9" t="str">
        <f t="shared" si="1264"/>
        <v>JMP C17</v>
      </c>
      <c r="AI1843" t="str">
        <f t="shared" si="1265"/>
        <v>0,C17</v>
      </c>
      <c r="AJ1843" s="16" t="str">
        <f t="shared" si="1266"/>
        <v>C17</v>
      </c>
      <c r="AK1843" t="str">
        <f t="shared" si="1267"/>
        <v>COMZL 1,0,SKP</v>
      </c>
      <c r="AL1843" s="4" t="str">
        <f t="shared" si="1268"/>
        <v>COM</v>
      </c>
      <c r="AM1843" s="4" t="str">
        <f t="shared" si="1269"/>
        <v>L</v>
      </c>
      <c r="AN1843" s="4" t="str">
        <f t="shared" si="1270"/>
        <v>Z</v>
      </c>
      <c r="AO1843" s="4" t="str">
        <f t="shared" si="1271"/>
        <v/>
      </c>
      <c r="AP1843" s="15" t="str">
        <f t="shared" si="1272"/>
        <v>,SKP</v>
      </c>
      <c r="AQ1843" s="9" t="str">
        <f>_xlfn.XLOOKUP(D1843,Sheet2!$E$3:$E$101,Sheet2!$F$3:$F$101,"******************")</f>
        <v>******************</v>
      </c>
      <c r="AR1843" s="33" t="str">
        <f t="shared" si="1258"/>
        <v>NIOS ADCV</v>
      </c>
      <c r="AS1843" s="9" t="str">
        <f t="shared" si="1259"/>
        <v>DOCS</v>
      </c>
      <c r="AT1843" s="4">
        <f t="shared" si="1273"/>
        <v>0</v>
      </c>
      <c r="AU1843" s="6">
        <f t="shared" si="1274"/>
        <v>1</v>
      </c>
      <c r="AV1843" s="4" t="str">
        <f t="shared" si="1275"/>
        <v>S</v>
      </c>
      <c r="AW1843" s="4">
        <f t="shared" si="1276"/>
        <v>21</v>
      </c>
      <c r="AX1843" s="4" t="str">
        <f>_xlfn.XLOOKUP(AW1843,Sheet2!$Q$3:$Q$66,Sheet2!$R$3:$R$66,"**")</f>
        <v>ADCV</v>
      </c>
      <c r="AY1843" s="4">
        <f t="shared" si="1277"/>
        <v>0</v>
      </c>
      <c r="AZ1843" s="16" t="str">
        <f t="shared" si="1278"/>
        <v>SKPBZ</v>
      </c>
    </row>
    <row r="1844" spans="1:52" x14ac:dyDescent="0.35">
      <c r="B1844" s="3">
        <f t="shared" ref="B1844:B1907" si="1280">B1843+1</f>
        <v>28</v>
      </c>
      <c r="C1844" s="1">
        <f t="shared" ref="C1844:C1907" si="1281">IF(MOD(C1843,10)=7,C1843+3,C1843+1)</f>
        <v>3732</v>
      </c>
      <c r="D1844" s="2">
        <v>40413</v>
      </c>
      <c r="E1844" s="2" t="str">
        <f>_xlfn.XLOOKUP(C1844,Sheet2!$N$3:$N$1000,Sheet2!$O$3:$O$1000,"")</f>
        <v/>
      </c>
      <c r="F1844" s="9" t="str">
        <f t="shared" si="1279"/>
        <v>STA 0,E11.1</v>
      </c>
      <c r="G1844" s="4" t="str">
        <f t="shared" si="1255"/>
        <v>101</v>
      </c>
      <c r="H1844" s="4">
        <f t="shared" si="1256"/>
        <v>13</v>
      </c>
      <c r="I1844" s="6">
        <f t="shared" si="1248"/>
        <v>0</v>
      </c>
      <c r="J1844" s="6">
        <f t="shared" si="1249"/>
        <v>4</v>
      </c>
      <c r="K1844" s="6">
        <f t="shared" si="1250"/>
        <v>0</v>
      </c>
      <c r="L1844" s="6">
        <f t="shared" si="1251"/>
        <v>4</v>
      </c>
      <c r="M1844" s="6">
        <f t="shared" si="1252"/>
        <v>1</v>
      </c>
      <c r="N1844" s="6">
        <f t="shared" si="1253"/>
        <v>3</v>
      </c>
      <c r="O1844" s="13">
        <f t="shared" si="1254"/>
        <v>8</v>
      </c>
      <c r="P1844" s="4">
        <f t="shared" si="1260"/>
        <v>2</v>
      </c>
      <c r="Q1844" s="4">
        <f t="shared" si="1261"/>
        <v>0</v>
      </c>
      <c r="R1844">
        <f t="shared" si="1238"/>
        <v>13</v>
      </c>
      <c r="S1844" s="4">
        <f t="shared" si="1239"/>
        <v>1</v>
      </c>
      <c r="T1844" s="15">
        <f t="shared" si="1240"/>
        <v>0</v>
      </c>
      <c r="U1844" s="4">
        <f t="shared" si="1241"/>
        <v>2</v>
      </c>
      <c r="V1844" s="4">
        <f t="shared" si="1242"/>
        <v>0</v>
      </c>
      <c r="W1844" s="4">
        <f t="shared" si="1243"/>
        <v>1</v>
      </c>
      <c r="X1844" s="6">
        <f t="shared" si="1244"/>
        <v>0</v>
      </c>
      <c r="Y1844" s="4">
        <f t="shared" si="1245"/>
        <v>0</v>
      </c>
      <c r="Z1844" s="6">
        <f t="shared" si="1246"/>
        <v>1</v>
      </c>
      <c r="AA1844" s="18">
        <f t="shared" si="1247"/>
        <v>3</v>
      </c>
      <c r="AB1844" s="9" t="str">
        <f t="shared" si="1262"/>
        <v>E11.1</v>
      </c>
      <c r="AC1844" s="9" t="str">
        <f>_xlfn.XLOOKUP(R1844,Sheet2!$H$3:$H$258,Sheet2!$I$3:$I$258,"-----")</f>
        <v>*****</v>
      </c>
      <c r="AD1844" s="9" t="str">
        <f>_xlfn.XLOOKUP(VALUE(AE1844),Sheet2!$N$3:$N$1000,Sheet2!$O$3:$O$1000,"********")</f>
        <v>E11.1</v>
      </c>
      <c r="AE1844" t="str">
        <f t="shared" si="1257"/>
        <v>3745</v>
      </c>
      <c r="AF1844" s="9" t="str">
        <f>IF(R1844&lt;200,"+"&amp;TEXT(R1844,"0"),"-"&amp;TEXT(_xlfn.XLOOKUP(R1844,Sheet2!$K$3:$K$130,Sheet2!$L$3:$L$130,"-----"),"0"))</f>
        <v>+13</v>
      </c>
      <c r="AG1844" s="9" t="str">
        <f t="shared" si="1263"/>
        <v/>
      </c>
      <c r="AH1844" s="9" t="str">
        <f t="shared" si="1264"/>
        <v>JMP E11.1</v>
      </c>
      <c r="AI1844" t="str">
        <f t="shared" si="1265"/>
        <v>0,E11.1</v>
      </c>
      <c r="AJ1844" s="16" t="str">
        <f t="shared" si="1266"/>
        <v>E11.1</v>
      </c>
      <c r="AK1844" t="str">
        <f t="shared" si="1267"/>
        <v>NEG# 2,0,SNC</v>
      </c>
      <c r="AL1844" s="4" t="str">
        <f t="shared" si="1268"/>
        <v>NEG</v>
      </c>
      <c r="AM1844" s="4" t="str">
        <f t="shared" si="1269"/>
        <v/>
      </c>
      <c r="AN1844" s="4" t="str">
        <f t="shared" si="1270"/>
        <v/>
      </c>
      <c r="AO1844" s="4" t="str">
        <f t="shared" si="1271"/>
        <v>#</v>
      </c>
      <c r="AP1844" s="15" t="str">
        <f t="shared" si="1272"/>
        <v>,SNC</v>
      </c>
      <c r="AQ1844" s="9" t="str">
        <f>_xlfn.XLOOKUP(D1844,Sheet2!$E$3:$E$101,Sheet2!$F$3:$F$101,"******************")</f>
        <v>******************</v>
      </c>
      <c r="AR1844" s="33" t="str">
        <f t="shared" si="1258"/>
        <v>DIA 0,PTP</v>
      </c>
      <c r="AS1844" s="9" t="str">
        <f t="shared" si="1259"/>
        <v>DIA</v>
      </c>
      <c r="AT1844" s="4">
        <f t="shared" si="1273"/>
        <v>0</v>
      </c>
      <c r="AU1844" s="6">
        <f t="shared" si="1274"/>
        <v>0</v>
      </c>
      <c r="AV1844" s="4" t="str">
        <f t="shared" si="1275"/>
        <v/>
      </c>
      <c r="AW1844" s="4">
        <f t="shared" si="1276"/>
        <v>13</v>
      </c>
      <c r="AX1844" s="4" t="str">
        <f>_xlfn.XLOOKUP(AW1844,Sheet2!$Q$3:$Q$66,Sheet2!$R$3:$R$66,"**")</f>
        <v>PTP</v>
      </c>
      <c r="AY1844" s="4">
        <f t="shared" si="1277"/>
        <v>1</v>
      </c>
      <c r="AZ1844" s="16" t="str">
        <f t="shared" si="1278"/>
        <v>SKPBN</v>
      </c>
    </row>
    <row r="1845" spans="1:52" x14ac:dyDescent="0.35">
      <c r="B1845" s="3">
        <f t="shared" si="1280"/>
        <v>29</v>
      </c>
      <c r="C1845" s="1">
        <f t="shared" si="1281"/>
        <v>3733</v>
      </c>
      <c r="D1845" s="2">
        <v>6237</v>
      </c>
      <c r="E1845" s="2" t="str">
        <f>_xlfn.XLOOKUP(C1845,Sheet2!$N$3:$N$1000,Sheet2!$O$3:$O$1000,"")</f>
        <v>E11</v>
      </c>
      <c r="F1845" s="9" t="str">
        <f t="shared" si="1279"/>
        <v>JSR @ISET</v>
      </c>
      <c r="G1845" s="4" t="str">
        <f t="shared" si="1255"/>
        <v>14</v>
      </c>
      <c r="H1845" s="4">
        <f t="shared" si="1256"/>
        <v>237</v>
      </c>
      <c r="I1845" s="6">
        <f t="shared" si="1248"/>
        <v>0</v>
      </c>
      <c r="J1845" s="6">
        <f t="shared" si="1249"/>
        <v>0</v>
      </c>
      <c r="K1845" s="6">
        <f t="shared" si="1250"/>
        <v>6</v>
      </c>
      <c r="L1845" s="6">
        <f t="shared" si="1251"/>
        <v>2</v>
      </c>
      <c r="M1845" s="6">
        <f t="shared" si="1252"/>
        <v>3</v>
      </c>
      <c r="N1845" s="6">
        <f t="shared" si="1253"/>
        <v>7</v>
      </c>
      <c r="O1845" s="13">
        <f t="shared" si="1254"/>
        <v>1</v>
      </c>
      <c r="P1845" s="4">
        <f t="shared" si="1260"/>
        <v>0</v>
      </c>
      <c r="Q1845" s="4">
        <f t="shared" si="1261"/>
        <v>1</v>
      </c>
      <c r="R1845">
        <f t="shared" ref="R1845:R1908" si="1282">(MOD(L1845,4)*100)+(M1845*10)+N1845</f>
        <v>237</v>
      </c>
      <c r="S1845" s="4">
        <f t="shared" ref="S1845:S1908" si="1283">(MOD(K1845,2)*2)+INT(L1845/4)</f>
        <v>0</v>
      </c>
      <c r="T1845" s="15">
        <f t="shared" ref="T1845:T1908" si="1284">MOD(INT(K1845/2),2)</f>
        <v>1</v>
      </c>
      <c r="U1845" s="4">
        <f t="shared" ref="U1845:U1908" si="1285">INT(J1845/2)</f>
        <v>0</v>
      </c>
      <c r="V1845" s="4">
        <f t="shared" ref="V1845:V1908" si="1286">(MOD(J1845,2)*2)+INT(K1845/4)</f>
        <v>1</v>
      </c>
      <c r="W1845" s="4">
        <f t="shared" ref="W1845:W1908" si="1287">(MOD(K1845,4)*2)+INT(L1845/4)</f>
        <v>4</v>
      </c>
      <c r="X1845" s="6">
        <f t="shared" ref="X1845:X1908" si="1288">MOD(L1845,4)</f>
        <v>2</v>
      </c>
      <c r="Y1845" s="4">
        <f t="shared" ref="Y1845:Y1908" si="1289">INT(M1845/2)</f>
        <v>1</v>
      </c>
      <c r="Z1845" s="6">
        <f t="shared" ref="Z1845:Z1908" si="1290">MOD(M1845,2)</f>
        <v>1</v>
      </c>
      <c r="AA1845" s="18">
        <f t="shared" ref="AA1845:AA1908" si="1291">N1845</f>
        <v>7</v>
      </c>
      <c r="AB1845" s="9" t="str">
        <f t="shared" si="1262"/>
        <v>ISET</v>
      </c>
      <c r="AC1845" s="9" t="str">
        <f>_xlfn.XLOOKUP(R1845,Sheet2!$H$3:$H$258,Sheet2!$I$3:$I$258,"-----")</f>
        <v>ISET</v>
      </c>
      <c r="AD1845" s="9" t="str">
        <f>_xlfn.XLOOKUP(VALUE(AE1845),Sheet2!$N$3:$N$1000,Sheet2!$O$3:$O$1000,"********")</f>
        <v>********</v>
      </c>
      <c r="AE1845" t="str">
        <f t="shared" si="1257"/>
        <v>3572</v>
      </c>
      <c r="AF1845" s="9" t="str">
        <f>IF(R1845&lt;200,"+"&amp;TEXT(R1845,"0"),"-"&amp;TEXT(_xlfn.XLOOKUP(R1845,Sheet2!$K$3:$K$130,Sheet2!$L$3:$L$130,"-----"),"0"))</f>
        <v>-141</v>
      </c>
      <c r="AG1845" s="9" t="str">
        <f t="shared" si="1263"/>
        <v>@</v>
      </c>
      <c r="AH1845" s="9" t="str">
        <f t="shared" si="1264"/>
        <v>JSR @ISET</v>
      </c>
      <c r="AI1845" t="str">
        <f t="shared" si="1265"/>
        <v>1,@ISET</v>
      </c>
      <c r="AJ1845" s="16" t="str">
        <f t="shared" si="1266"/>
        <v>@ISET</v>
      </c>
      <c r="AK1845" t="str">
        <f t="shared" si="1267"/>
        <v>ADCZR# 0,1,SBN</v>
      </c>
      <c r="AL1845" s="4" t="str">
        <f t="shared" si="1268"/>
        <v>ADC</v>
      </c>
      <c r="AM1845" s="4" t="str">
        <f t="shared" si="1269"/>
        <v>R</v>
      </c>
      <c r="AN1845" s="4" t="str">
        <f t="shared" si="1270"/>
        <v>Z</v>
      </c>
      <c r="AO1845" s="4" t="str">
        <f t="shared" si="1271"/>
        <v>#</v>
      </c>
      <c r="AP1845" s="15" t="str">
        <f t="shared" si="1272"/>
        <v>,SBN</v>
      </c>
      <c r="AQ1845" s="9" t="str">
        <f>_xlfn.XLOOKUP(D1845,Sheet2!$E$3:$E$101,Sheet2!$F$3:$F$101,"******************")</f>
        <v>******************</v>
      </c>
      <c r="AR1845" s="33" t="str">
        <f t="shared" si="1258"/>
        <v>DOBC 1,**</v>
      </c>
      <c r="AS1845" s="9" t="str">
        <f t="shared" si="1259"/>
        <v>DOBC</v>
      </c>
      <c r="AT1845" s="4">
        <f t="shared" si="1273"/>
        <v>1</v>
      </c>
      <c r="AU1845" s="6">
        <f t="shared" si="1274"/>
        <v>2</v>
      </c>
      <c r="AV1845" s="4" t="str">
        <f t="shared" si="1275"/>
        <v>C</v>
      </c>
      <c r="AW1845" s="4">
        <f t="shared" si="1276"/>
        <v>37</v>
      </c>
      <c r="AX1845" s="4" t="str">
        <f>_xlfn.XLOOKUP(AW1845,Sheet2!$Q$3:$Q$66,Sheet2!$R$3:$R$66,"**")</f>
        <v>**</v>
      </c>
      <c r="AY1845" s="4">
        <f t="shared" si="1277"/>
        <v>4</v>
      </c>
      <c r="AZ1845" s="16" t="str">
        <f t="shared" si="1278"/>
        <v>SKPDN</v>
      </c>
    </row>
    <row r="1846" spans="1:52" x14ac:dyDescent="0.35">
      <c r="B1846" s="3">
        <f t="shared" si="1280"/>
        <v>30</v>
      </c>
      <c r="C1846" s="1">
        <f t="shared" si="1281"/>
        <v>3734</v>
      </c>
      <c r="D1846" s="2">
        <v>6261</v>
      </c>
      <c r="E1846" s="2" t="str">
        <f>_xlfn.XLOOKUP(C1846,Sheet2!$N$3:$N$1000,Sheet2!$O$3:$O$1000,"")</f>
        <v/>
      </c>
      <c r="F1846" s="9" t="str">
        <f t="shared" si="1279"/>
        <v>DOSEK</v>
      </c>
      <c r="G1846" s="4" t="str">
        <f t="shared" si="1255"/>
        <v>14</v>
      </c>
      <c r="H1846" s="4">
        <f t="shared" si="1256"/>
        <v>261</v>
      </c>
      <c r="I1846" s="6">
        <f t="shared" si="1248"/>
        <v>0</v>
      </c>
      <c r="J1846" s="6">
        <f t="shared" si="1249"/>
        <v>0</v>
      </c>
      <c r="K1846" s="6">
        <f t="shared" si="1250"/>
        <v>6</v>
      </c>
      <c r="L1846" s="6">
        <f t="shared" si="1251"/>
        <v>2</v>
      </c>
      <c r="M1846" s="6">
        <f t="shared" si="1252"/>
        <v>6</v>
      </c>
      <c r="N1846" s="6">
        <f t="shared" si="1253"/>
        <v>1</v>
      </c>
      <c r="O1846" s="13">
        <f t="shared" si="1254"/>
        <v>1</v>
      </c>
      <c r="P1846" s="4">
        <f t="shared" si="1260"/>
        <v>0</v>
      </c>
      <c r="Q1846" s="4">
        <f t="shared" si="1261"/>
        <v>1</v>
      </c>
      <c r="R1846">
        <f t="shared" si="1282"/>
        <v>261</v>
      </c>
      <c r="S1846" s="4">
        <f t="shared" si="1283"/>
        <v>0</v>
      </c>
      <c r="T1846" s="15">
        <f t="shared" si="1284"/>
        <v>1</v>
      </c>
      <c r="U1846" s="4">
        <f t="shared" si="1285"/>
        <v>0</v>
      </c>
      <c r="V1846" s="4">
        <f t="shared" si="1286"/>
        <v>1</v>
      </c>
      <c r="W1846" s="4">
        <f t="shared" si="1287"/>
        <v>4</v>
      </c>
      <c r="X1846" s="6">
        <f t="shared" si="1288"/>
        <v>2</v>
      </c>
      <c r="Y1846" s="4">
        <f t="shared" si="1289"/>
        <v>3</v>
      </c>
      <c r="Z1846" s="6">
        <f t="shared" si="1290"/>
        <v>0</v>
      </c>
      <c r="AA1846" s="18">
        <f t="shared" si="1291"/>
        <v>1</v>
      </c>
      <c r="AB1846" s="9" t="str">
        <f t="shared" si="1262"/>
        <v>IDOS</v>
      </c>
      <c r="AC1846" s="9" t="str">
        <f>_xlfn.XLOOKUP(R1846,Sheet2!$H$3:$H$258,Sheet2!$I$3:$I$258,"-----")</f>
        <v>IDOS</v>
      </c>
      <c r="AD1846" s="9" t="str">
        <f>_xlfn.XLOOKUP(VALUE(AE1846),Sheet2!$N$3:$N$1000,Sheet2!$O$3:$O$1000,"********")</f>
        <v>********</v>
      </c>
      <c r="AE1846" t="str">
        <f t="shared" si="1257"/>
        <v>3615</v>
      </c>
      <c r="AF1846" s="9" t="str">
        <f>IF(R1846&lt;200,"+"&amp;TEXT(R1846,"0"),"-"&amp;TEXT(_xlfn.XLOOKUP(R1846,Sheet2!$K$3:$K$130,Sheet2!$L$3:$L$130,"-----"),"0"))</f>
        <v>-117</v>
      </c>
      <c r="AG1846" s="9" t="str">
        <f t="shared" si="1263"/>
        <v>@</v>
      </c>
      <c r="AH1846" s="9" t="str">
        <f t="shared" si="1264"/>
        <v>JSR @IDOS</v>
      </c>
      <c r="AI1846" t="str">
        <f t="shared" si="1265"/>
        <v>1,@IDOS</v>
      </c>
      <c r="AJ1846" s="16" t="str">
        <f t="shared" si="1266"/>
        <v>@IDOS</v>
      </c>
      <c r="AK1846" t="str">
        <f t="shared" si="1267"/>
        <v>ADCCR 0,1,SKP</v>
      </c>
      <c r="AL1846" s="4" t="str">
        <f t="shared" si="1268"/>
        <v>ADC</v>
      </c>
      <c r="AM1846" s="4" t="str">
        <f t="shared" si="1269"/>
        <v>R</v>
      </c>
      <c r="AN1846" s="4" t="str">
        <f t="shared" si="1270"/>
        <v>C</v>
      </c>
      <c r="AO1846" s="4" t="str">
        <f t="shared" si="1271"/>
        <v/>
      </c>
      <c r="AP1846" s="15" t="str">
        <f t="shared" si="1272"/>
        <v>,SKP</v>
      </c>
      <c r="AQ1846" s="9" t="str">
        <f>_xlfn.XLOOKUP(D1846,Sheet2!$E$3:$E$101,Sheet2!$F$3:$F$101,"******************")</f>
        <v>DOSEK</v>
      </c>
      <c r="AR1846" s="33" t="str">
        <f t="shared" si="1258"/>
        <v>DOBC 1,**</v>
      </c>
      <c r="AS1846" s="9" t="str">
        <f t="shared" si="1259"/>
        <v>DOBC</v>
      </c>
      <c r="AT1846" s="4">
        <f t="shared" si="1273"/>
        <v>1</v>
      </c>
      <c r="AU1846" s="6">
        <f t="shared" si="1274"/>
        <v>2</v>
      </c>
      <c r="AV1846" s="4" t="str">
        <f t="shared" si="1275"/>
        <v>C</v>
      </c>
      <c r="AW1846" s="4">
        <f t="shared" si="1276"/>
        <v>61</v>
      </c>
      <c r="AX1846" s="4" t="str">
        <f>_xlfn.XLOOKUP(AW1846,Sheet2!$Q$3:$Q$66,Sheet2!$R$3:$R$66,"**")</f>
        <v>**</v>
      </c>
      <c r="AY1846" s="4">
        <f t="shared" si="1277"/>
        <v>4</v>
      </c>
      <c r="AZ1846" s="16" t="str">
        <f t="shared" si="1278"/>
        <v>SKPDN</v>
      </c>
    </row>
    <row r="1847" spans="1:52" x14ac:dyDescent="0.35">
      <c r="B1847" s="3">
        <f t="shared" si="1280"/>
        <v>31</v>
      </c>
      <c r="C1847" s="1">
        <f t="shared" si="1281"/>
        <v>3735</v>
      </c>
      <c r="D1847" s="2">
        <v>0</v>
      </c>
      <c r="E1847" s="2" t="str">
        <f>_xlfn.XLOOKUP(C1847,Sheet2!$N$3:$N$1000,Sheet2!$O$3:$O$1000,"")</f>
        <v/>
      </c>
      <c r="F1847" s="9" t="str">
        <f t="shared" si="1279"/>
        <v>0</v>
      </c>
      <c r="G1847" s="4" t="str">
        <f t="shared" si="1255"/>
        <v>0</v>
      </c>
      <c r="H1847" s="4">
        <f t="shared" si="1256"/>
        <v>0</v>
      </c>
      <c r="I1847" s="6">
        <f t="shared" si="1248"/>
        <v>0</v>
      </c>
      <c r="J1847" s="6">
        <f t="shared" si="1249"/>
        <v>0</v>
      </c>
      <c r="K1847" s="6">
        <f t="shared" si="1250"/>
        <v>0</v>
      </c>
      <c r="L1847" s="6">
        <f t="shared" si="1251"/>
        <v>0</v>
      </c>
      <c r="M1847" s="6">
        <f t="shared" si="1252"/>
        <v>0</v>
      </c>
      <c r="N1847" s="6">
        <f t="shared" si="1253"/>
        <v>0</v>
      </c>
      <c r="O1847" s="13">
        <f t="shared" si="1254"/>
        <v>0</v>
      </c>
      <c r="P1847" s="4">
        <f t="shared" si="1260"/>
        <v>0</v>
      </c>
      <c r="Q1847" s="4">
        <f t="shared" si="1261"/>
        <v>0</v>
      </c>
      <c r="R1847">
        <f t="shared" si="1282"/>
        <v>0</v>
      </c>
      <c r="S1847" s="4">
        <f t="shared" si="1283"/>
        <v>0</v>
      </c>
      <c r="T1847" s="15">
        <f t="shared" si="1284"/>
        <v>0</v>
      </c>
      <c r="U1847" s="4">
        <f t="shared" si="1285"/>
        <v>0</v>
      </c>
      <c r="V1847" s="4">
        <f t="shared" si="1286"/>
        <v>0</v>
      </c>
      <c r="W1847" s="4">
        <f t="shared" si="1287"/>
        <v>0</v>
      </c>
      <c r="X1847" s="6">
        <f t="shared" si="1288"/>
        <v>0</v>
      </c>
      <c r="Y1847" s="4">
        <f t="shared" si="1289"/>
        <v>0</v>
      </c>
      <c r="Z1847" s="6">
        <f t="shared" si="1290"/>
        <v>0</v>
      </c>
      <c r="AA1847" s="18">
        <f t="shared" si="1291"/>
        <v>0</v>
      </c>
      <c r="AB1847" s="9" t="str">
        <f t="shared" si="1262"/>
        <v>0</v>
      </c>
      <c r="AC1847" s="9" t="str">
        <f>_xlfn.XLOOKUP(R1847,Sheet2!$H$3:$H$258,Sheet2!$I$3:$I$258,"-----")</f>
        <v>0</v>
      </c>
      <c r="AD1847" s="9" t="str">
        <f>_xlfn.XLOOKUP(VALUE(AE1847),Sheet2!$N$3:$N$1000,Sheet2!$O$3:$O$1000,"********")</f>
        <v>********</v>
      </c>
      <c r="AE1847" t="str">
        <f t="shared" si="1257"/>
        <v>3735</v>
      </c>
      <c r="AF1847" s="9" t="str">
        <f>IF(R1847&lt;200,"+"&amp;TEXT(R1847,"0"),"-"&amp;TEXT(_xlfn.XLOOKUP(R1847,Sheet2!$K$3:$K$130,Sheet2!$L$3:$L$130,"-----"),"0"))</f>
        <v>+0</v>
      </c>
      <c r="AG1847" s="9" t="str">
        <f t="shared" si="1263"/>
        <v/>
      </c>
      <c r="AH1847" s="9" t="str">
        <f t="shared" si="1264"/>
        <v>JMP 0</v>
      </c>
      <c r="AI1847" t="str">
        <f t="shared" si="1265"/>
        <v>0,0</v>
      </c>
      <c r="AJ1847" s="16" t="str">
        <f t="shared" si="1266"/>
        <v>0</v>
      </c>
      <c r="AK1847" t="str">
        <f t="shared" si="1267"/>
        <v>COM 0,0</v>
      </c>
      <c r="AL1847" s="4" t="str">
        <f t="shared" si="1268"/>
        <v>COM</v>
      </c>
      <c r="AM1847" s="4" t="str">
        <f t="shared" si="1269"/>
        <v/>
      </c>
      <c r="AN1847" s="4" t="str">
        <f t="shared" si="1270"/>
        <v/>
      </c>
      <c r="AO1847" s="4" t="str">
        <f t="shared" si="1271"/>
        <v/>
      </c>
      <c r="AP1847" s="15" t="str">
        <f t="shared" si="1272"/>
        <v/>
      </c>
      <c r="AQ1847" s="9" t="str">
        <f>_xlfn.XLOOKUP(D1847,Sheet2!$E$3:$E$101,Sheet2!$F$3:$F$101,"******************")</f>
        <v>0</v>
      </c>
      <c r="AR1847" s="33" t="str">
        <f t="shared" si="1258"/>
        <v>NIO 0</v>
      </c>
      <c r="AS1847" s="9" t="str">
        <f t="shared" si="1259"/>
        <v>DOC</v>
      </c>
      <c r="AT1847" s="4">
        <f t="shared" si="1273"/>
        <v>0</v>
      </c>
      <c r="AU1847" s="6">
        <f t="shared" si="1274"/>
        <v>0</v>
      </c>
      <c r="AV1847" s="4" t="str">
        <f t="shared" si="1275"/>
        <v/>
      </c>
      <c r="AW1847" s="4">
        <f t="shared" si="1276"/>
        <v>0</v>
      </c>
      <c r="AX1847" s="4" t="str">
        <f>_xlfn.XLOOKUP(AW1847,Sheet2!$Q$3:$Q$66,Sheet2!$R$3:$R$66,"**")</f>
        <v>0</v>
      </c>
      <c r="AY1847" s="4">
        <f t="shared" si="1277"/>
        <v>0</v>
      </c>
      <c r="AZ1847" s="16" t="str">
        <f t="shared" si="1278"/>
        <v>SKPBN</v>
      </c>
    </row>
    <row r="1848" spans="1:52" x14ac:dyDescent="0.35">
      <c r="B1848" s="3">
        <f t="shared" si="1280"/>
        <v>32</v>
      </c>
      <c r="C1848" s="1">
        <f t="shared" si="1281"/>
        <v>3736</v>
      </c>
      <c r="D1848" s="2">
        <v>6242</v>
      </c>
      <c r="E1848" s="2" t="str">
        <f>_xlfn.XLOOKUP(C1848,Sheet2!$N$3:$N$1000,Sheet2!$O$3:$O$1000,"")</f>
        <v/>
      </c>
      <c r="F1848" s="9" t="str">
        <f t="shared" si="1279"/>
        <v>EHALT</v>
      </c>
      <c r="G1848" s="4" t="str">
        <f t="shared" si="1255"/>
        <v>14</v>
      </c>
      <c r="H1848" s="4">
        <f t="shared" si="1256"/>
        <v>242</v>
      </c>
      <c r="I1848" s="6">
        <f t="shared" si="1248"/>
        <v>0</v>
      </c>
      <c r="J1848" s="6">
        <f t="shared" si="1249"/>
        <v>0</v>
      </c>
      <c r="K1848" s="6">
        <f t="shared" si="1250"/>
        <v>6</v>
      </c>
      <c r="L1848" s="6">
        <f t="shared" si="1251"/>
        <v>2</v>
      </c>
      <c r="M1848" s="6">
        <f t="shared" si="1252"/>
        <v>4</v>
      </c>
      <c r="N1848" s="6">
        <f t="shared" si="1253"/>
        <v>2</v>
      </c>
      <c r="O1848" s="13">
        <f t="shared" si="1254"/>
        <v>1</v>
      </c>
      <c r="P1848" s="4">
        <f t="shared" si="1260"/>
        <v>0</v>
      </c>
      <c r="Q1848" s="4">
        <f t="shared" si="1261"/>
        <v>1</v>
      </c>
      <c r="R1848">
        <f t="shared" si="1282"/>
        <v>242</v>
      </c>
      <c r="S1848" s="4">
        <f t="shared" si="1283"/>
        <v>0</v>
      </c>
      <c r="T1848" s="15">
        <f t="shared" si="1284"/>
        <v>1</v>
      </c>
      <c r="U1848" s="4">
        <f t="shared" si="1285"/>
        <v>0</v>
      </c>
      <c r="V1848" s="4">
        <f t="shared" si="1286"/>
        <v>1</v>
      </c>
      <c r="W1848" s="4">
        <f t="shared" si="1287"/>
        <v>4</v>
      </c>
      <c r="X1848" s="6">
        <f t="shared" si="1288"/>
        <v>2</v>
      </c>
      <c r="Y1848" s="4">
        <f t="shared" si="1289"/>
        <v>2</v>
      </c>
      <c r="Z1848" s="6">
        <f t="shared" si="1290"/>
        <v>0</v>
      </c>
      <c r="AA1848" s="18">
        <f t="shared" si="1291"/>
        <v>2</v>
      </c>
      <c r="AB1848" s="9" t="str">
        <f t="shared" si="1262"/>
        <v>I.EHA</v>
      </c>
      <c r="AC1848" s="9" t="str">
        <f>_xlfn.XLOOKUP(R1848,Sheet2!$H$3:$H$258,Sheet2!$I$3:$I$258,"-----")</f>
        <v>I.EHA</v>
      </c>
      <c r="AD1848" s="9" t="str">
        <f>_xlfn.XLOOKUP(VALUE(AE1848),Sheet2!$N$3:$N$1000,Sheet2!$O$3:$O$1000,"********")</f>
        <v>********</v>
      </c>
      <c r="AE1848" t="str">
        <f t="shared" si="1257"/>
        <v>3600</v>
      </c>
      <c r="AF1848" s="9" t="str">
        <f>IF(R1848&lt;200,"+"&amp;TEXT(R1848,"0"),"-"&amp;TEXT(_xlfn.XLOOKUP(R1848,Sheet2!$K$3:$K$130,Sheet2!$L$3:$L$130,"-----"),"0"))</f>
        <v>-136</v>
      </c>
      <c r="AG1848" s="9" t="str">
        <f t="shared" si="1263"/>
        <v>@</v>
      </c>
      <c r="AH1848" s="9" t="str">
        <f t="shared" si="1264"/>
        <v>JSR @I.EHA</v>
      </c>
      <c r="AI1848" t="str">
        <f t="shared" si="1265"/>
        <v>1,@I.EHA</v>
      </c>
      <c r="AJ1848" s="16" t="str">
        <f t="shared" si="1266"/>
        <v>@I.EHA</v>
      </c>
      <c r="AK1848" t="str">
        <f t="shared" si="1267"/>
        <v>ADCOR 0,1,SZC</v>
      </c>
      <c r="AL1848" s="4" t="str">
        <f t="shared" si="1268"/>
        <v>ADC</v>
      </c>
      <c r="AM1848" s="4" t="str">
        <f t="shared" si="1269"/>
        <v>R</v>
      </c>
      <c r="AN1848" s="4" t="str">
        <f t="shared" si="1270"/>
        <v>O</v>
      </c>
      <c r="AO1848" s="4" t="str">
        <f t="shared" si="1271"/>
        <v/>
      </c>
      <c r="AP1848" s="15" t="str">
        <f t="shared" si="1272"/>
        <v>,SZC</v>
      </c>
      <c r="AQ1848" s="9" t="str">
        <f>_xlfn.XLOOKUP(D1848,Sheet2!$E$3:$E$101,Sheet2!$F$3:$F$101,"******************")</f>
        <v>EHALT</v>
      </c>
      <c r="AR1848" s="33" t="str">
        <f t="shared" si="1258"/>
        <v>DOBC 1,**</v>
      </c>
      <c r="AS1848" s="9" t="str">
        <f t="shared" si="1259"/>
        <v>DOBC</v>
      </c>
      <c r="AT1848" s="4">
        <f t="shared" si="1273"/>
        <v>1</v>
      </c>
      <c r="AU1848" s="6">
        <f t="shared" si="1274"/>
        <v>2</v>
      </c>
      <c r="AV1848" s="4" t="str">
        <f t="shared" si="1275"/>
        <v>C</v>
      </c>
      <c r="AW1848" s="4">
        <f t="shared" si="1276"/>
        <v>42</v>
      </c>
      <c r="AX1848" s="4" t="str">
        <f>_xlfn.XLOOKUP(AW1848,Sheet2!$Q$3:$Q$66,Sheet2!$R$3:$R$66,"**")</f>
        <v>**</v>
      </c>
      <c r="AY1848" s="4">
        <f t="shared" si="1277"/>
        <v>4</v>
      </c>
      <c r="AZ1848" s="16" t="str">
        <f t="shared" si="1278"/>
        <v>SKPDN</v>
      </c>
    </row>
    <row r="1849" spans="1:52" x14ac:dyDescent="0.35">
      <c r="B1849" s="3">
        <f t="shared" si="1280"/>
        <v>33</v>
      </c>
      <c r="C1849" s="1">
        <f t="shared" si="1281"/>
        <v>3737</v>
      </c>
      <c r="D1849" s="2">
        <v>411</v>
      </c>
      <c r="E1849" s="2" t="str">
        <f>_xlfn.XLOOKUP(C1849,Sheet2!$N$3:$N$1000,Sheet2!$O$3:$O$1000,"")</f>
        <v/>
      </c>
      <c r="F1849" s="9" t="str">
        <f t="shared" si="1279"/>
        <v>JMP E11E</v>
      </c>
      <c r="G1849" s="4" t="str">
        <f t="shared" si="1255"/>
        <v>1</v>
      </c>
      <c r="H1849" s="4">
        <f t="shared" si="1256"/>
        <v>11</v>
      </c>
      <c r="I1849" s="6">
        <f t="shared" ref="I1849:I1912" si="1292">MOD(INT(D1849/100000),10)</f>
        <v>0</v>
      </c>
      <c r="J1849" s="6">
        <f t="shared" ref="J1849:J1912" si="1293">MOD(INT(D1849/10000),10)</f>
        <v>0</v>
      </c>
      <c r="K1849" s="6">
        <f t="shared" ref="K1849:K1912" si="1294">MOD(INT(D1849/1000),10)</f>
        <v>0</v>
      </c>
      <c r="L1849" s="6">
        <f t="shared" ref="L1849:L1912" si="1295">MOD(INT(D1849/100),10)</f>
        <v>4</v>
      </c>
      <c r="M1849" s="6">
        <f t="shared" ref="M1849:M1912" si="1296">MOD(INT(D1849/10),10)</f>
        <v>1</v>
      </c>
      <c r="N1849" s="6">
        <f t="shared" ref="N1849:N1912" si="1297">MOD(D1849,10)</f>
        <v>1</v>
      </c>
      <c r="O1849" s="13">
        <f t="shared" ref="O1849:O1912" si="1298">INT(K1849/4)+(J1849*2)+(I1849*16)</f>
        <v>0</v>
      </c>
      <c r="P1849" s="4">
        <f t="shared" si="1260"/>
        <v>0</v>
      </c>
      <c r="Q1849" s="4">
        <f t="shared" si="1261"/>
        <v>0</v>
      </c>
      <c r="R1849">
        <f t="shared" si="1282"/>
        <v>11</v>
      </c>
      <c r="S1849" s="4">
        <f t="shared" si="1283"/>
        <v>1</v>
      </c>
      <c r="T1849" s="15">
        <f t="shared" si="1284"/>
        <v>0</v>
      </c>
      <c r="U1849" s="4">
        <f t="shared" si="1285"/>
        <v>0</v>
      </c>
      <c r="V1849" s="4">
        <f t="shared" si="1286"/>
        <v>0</v>
      </c>
      <c r="W1849" s="4">
        <f t="shared" si="1287"/>
        <v>1</v>
      </c>
      <c r="X1849" s="6">
        <f t="shared" si="1288"/>
        <v>0</v>
      </c>
      <c r="Y1849" s="4">
        <f t="shared" si="1289"/>
        <v>0</v>
      </c>
      <c r="Z1849" s="6">
        <f t="shared" si="1290"/>
        <v>1</v>
      </c>
      <c r="AA1849" s="18">
        <f t="shared" si="1291"/>
        <v>1</v>
      </c>
      <c r="AB1849" s="9" t="str">
        <f t="shared" si="1262"/>
        <v>E11E</v>
      </c>
      <c r="AC1849" s="9" t="str">
        <f>_xlfn.XLOOKUP(R1849,Sheet2!$H$3:$H$258,Sheet2!$I$3:$I$258,"-----")</f>
        <v>C2</v>
      </c>
      <c r="AD1849" s="9" t="str">
        <f>_xlfn.XLOOKUP(VALUE(AE1849),Sheet2!$N$3:$N$1000,Sheet2!$O$3:$O$1000,"********")</f>
        <v>E11E</v>
      </c>
      <c r="AE1849" t="str">
        <f t="shared" si="1257"/>
        <v>3750</v>
      </c>
      <c r="AF1849" s="9" t="str">
        <f>IF(R1849&lt;200,"+"&amp;TEXT(R1849,"0"),"-"&amp;TEXT(_xlfn.XLOOKUP(R1849,Sheet2!$K$3:$K$130,Sheet2!$L$3:$L$130,"-----"),"0"))</f>
        <v>+11</v>
      </c>
      <c r="AG1849" s="9" t="str">
        <f t="shared" si="1263"/>
        <v/>
      </c>
      <c r="AH1849" s="9" t="str">
        <f t="shared" si="1264"/>
        <v>JMP E11E</v>
      </c>
      <c r="AI1849" t="str">
        <f t="shared" si="1265"/>
        <v>0,E11E</v>
      </c>
      <c r="AJ1849" s="16" t="str">
        <f t="shared" si="1266"/>
        <v>E11E</v>
      </c>
      <c r="AK1849" t="str">
        <f t="shared" si="1267"/>
        <v>NEG# 0,0,SKP</v>
      </c>
      <c r="AL1849" s="4" t="str">
        <f t="shared" si="1268"/>
        <v>NEG</v>
      </c>
      <c r="AM1849" s="4" t="str">
        <f t="shared" si="1269"/>
        <v/>
      </c>
      <c r="AN1849" s="4" t="str">
        <f t="shared" si="1270"/>
        <v/>
      </c>
      <c r="AO1849" s="4" t="str">
        <f t="shared" si="1271"/>
        <v>#</v>
      </c>
      <c r="AP1849" s="15" t="str">
        <f t="shared" si="1272"/>
        <v>,SKP</v>
      </c>
      <c r="AQ1849" s="9" t="str">
        <f>_xlfn.XLOOKUP(D1849,Sheet2!$E$3:$E$101,Sheet2!$F$3:$F$101,"******************")</f>
        <v>******************</v>
      </c>
      <c r="AR1849" s="33" t="str">
        <f t="shared" si="1258"/>
        <v>DIA 0,TTO</v>
      </c>
      <c r="AS1849" s="9" t="str">
        <f t="shared" si="1259"/>
        <v>DIA</v>
      </c>
      <c r="AT1849" s="4">
        <f t="shared" si="1273"/>
        <v>0</v>
      </c>
      <c r="AU1849" s="6">
        <f t="shared" si="1274"/>
        <v>0</v>
      </c>
      <c r="AV1849" s="4" t="str">
        <f t="shared" si="1275"/>
        <v/>
      </c>
      <c r="AW1849" s="4">
        <f t="shared" si="1276"/>
        <v>11</v>
      </c>
      <c r="AX1849" s="4" t="str">
        <f>_xlfn.XLOOKUP(AW1849,Sheet2!$Q$3:$Q$66,Sheet2!$R$3:$R$66,"**")</f>
        <v>TTO</v>
      </c>
      <c r="AY1849" s="4">
        <f t="shared" si="1277"/>
        <v>1</v>
      </c>
      <c r="AZ1849" s="16" t="str">
        <f t="shared" si="1278"/>
        <v>SKPBN</v>
      </c>
    </row>
    <row r="1850" spans="1:52" x14ac:dyDescent="0.35">
      <c r="B1850" s="3">
        <f t="shared" si="1280"/>
        <v>34</v>
      </c>
      <c r="C1850" s="1">
        <f t="shared" si="1281"/>
        <v>3740</v>
      </c>
      <c r="D1850" s="2">
        <v>6255</v>
      </c>
      <c r="E1850" s="2" t="str">
        <f>_xlfn.XLOOKUP(C1850,Sheet2!$N$3:$N$1000,Sheet2!$O$3:$O$1000,"")</f>
        <v/>
      </c>
      <c r="F1850" s="9" t="str">
        <f t="shared" si="1279"/>
        <v>GENDAT</v>
      </c>
      <c r="G1850" s="4" t="str">
        <f t="shared" si="1255"/>
        <v>14</v>
      </c>
      <c r="H1850" s="4">
        <f t="shared" si="1256"/>
        <v>255</v>
      </c>
      <c r="I1850" s="6">
        <f t="shared" si="1292"/>
        <v>0</v>
      </c>
      <c r="J1850" s="6">
        <f t="shared" si="1293"/>
        <v>0</v>
      </c>
      <c r="K1850" s="6">
        <f t="shared" si="1294"/>
        <v>6</v>
      </c>
      <c r="L1850" s="6">
        <f t="shared" si="1295"/>
        <v>2</v>
      </c>
      <c r="M1850" s="6">
        <f t="shared" si="1296"/>
        <v>5</v>
      </c>
      <c r="N1850" s="6">
        <f t="shared" si="1297"/>
        <v>5</v>
      </c>
      <c r="O1850" s="13">
        <f t="shared" si="1298"/>
        <v>1</v>
      </c>
      <c r="P1850" s="4">
        <f t="shared" si="1260"/>
        <v>0</v>
      </c>
      <c r="Q1850" s="4">
        <f t="shared" si="1261"/>
        <v>1</v>
      </c>
      <c r="R1850">
        <f t="shared" si="1282"/>
        <v>255</v>
      </c>
      <c r="S1850" s="4">
        <f t="shared" si="1283"/>
        <v>0</v>
      </c>
      <c r="T1850" s="15">
        <f t="shared" si="1284"/>
        <v>1</v>
      </c>
      <c r="U1850" s="4">
        <f t="shared" si="1285"/>
        <v>0</v>
      </c>
      <c r="V1850" s="4">
        <f t="shared" si="1286"/>
        <v>1</v>
      </c>
      <c r="W1850" s="4">
        <f t="shared" si="1287"/>
        <v>4</v>
      </c>
      <c r="X1850" s="6">
        <f t="shared" si="1288"/>
        <v>2</v>
      </c>
      <c r="Y1850" s="4">
        <f t="shared" si="1289"/>
        <v>2</v>
      </c>
      <c r="Z1850" s="6">
        <f t="shared" si="1290"/>
        <v>1</v>
      </c>
      <c r="AA1850" s="18">
        <f t="shared" si="1291"/>
        <v>5</v>
      </c>
      <c r="AB1850" s="9" t="str">
        <f t="shared" si="1262"/>
        <v>IGEN</v>
      </c>
      <c r="AC1850" s="9" t="str">
        <f>_xlfn.XLOOKUP(R1850,Sheet2!$H$3:$H$258,Sheet2!$I$3:$I$258,"-----")</f>
        <v>IGEN</v>
      </c>
      <c r="AD1850" s="9" t="str">
        <f>_xlfn.XLOOKUP(VALUE(AE1850),Sheet2!$N$3:$N$1000,Sheet2!$O$3:$O$1000,"********")</f>
        <v>********</v>
      </c>
      <c r="AE1850" t="str">
        <f t="shared" si="1257"/>
        <v>3615</v>
      </c>
      <c r="AF1850" s="9" t="str">
        <f>IF(R1850&lt;200,"+"&amp;TEXT(R1850,"0"),"-"&amp;TEXT(_xlfn.XLOOKUP(R1850,Sheet2!$K$3:$K$130,Sheet2!$L$3:$L$130,"-----"),"0"))</f>
        <v>-123</v>
      </c>
      <c r="AG1850" s="9" t="str">
        <f t="shared" si="1263"/>
        <v>@</v>
      </c>
      <c r="AH1850" s="9" t="str">
        <f t="shared" si="1264"/>
        <v>JSR @IGEN</v>
      </c>
      <c r="AI1850" t="str">
        <f t="shared" si="1265"/>
        <v>1,@IGEN</v>
      </c>
      <c r="AJ1850" s="16" t="str">
        <f t="shared" si="1266"/>
        <v>@IGEN</v>
      </c>
      <c r="AK1850" t="str">
        <f t="shared" si="1267"/>
        <v>ADCOR# 0,1,SNR</v>
      </c>
      <c r="AL1850" s="4" t="str">
        <f t="shared" si="1268"/>
        <v>ADC</v>
      </c>
      <c r="AM1850" s="4" t="str">
        <f t="shared" si="1269"/>
        <v>R</v>
      </c>
      <c r="AN1850" s="4" t="str">
        <f t="shared" si="1270"/>
        <v>O</v>
      </c>
      <c r="AO1850" s="4" t="str">
        <f t="shared" si="1271"/>
        <v>#</v>
      </c>
      <c r="AP1850" s="15" t="str">
        <f t="shared" si="1272"/>
        <v>,SNR</v>
      </c>
      <c r="AQ1850" s="9" t="str">
        <f>_xlfn.XLOOKUP(D1850,Sheet2!$E$3:$E$101,Sheet2!$F$3:$F$101,"******************")</f>
        <v>GENDAT</v>
      </c>
      <c r="AR1850" s="33" t="str">
        <f t="shared" si="1258"/>
        <v>DOBC 1,**</v>
      </c>
      <c r="AS1850" s="9" t="str">
        <f t="shared" si="1259"/>
        <v>DOBC</v>
      </c>
      <c r="AT1850" s="4">
        <f t="shared" si="1273"/>
        <v>1</v>
      </c>
      <c r="AU1850" s="6">
        <f t="shared" si="1274"/>
        <v>2</v>
      </c>
      <c r="AV1850" s="4" t="str">
        <f t="shared" si="1275"/>
        <v>C</v>
      </c>
      <c r="AW1850" s="4">
        <f t="shared" si="1276"/>
        <v>55</v>
      </c>
      <c r="AX1850" s="4" t="str">
        <f>_xlfn.XLOOKUP(AW1850,Sheet2!$Q$3:$Q$66,Sheet2!$R$3:$R$66,"**")</f>
        <v>**</v>
      </c>
      <c r="AY1850" s="4">
        <f t="shared" si="1277"/>
        <v>4</v>
      </c>
      <c r="AZ1850" s="16" t="str">
        <f t="shared" si="1278"/>
        <v>SKPDN</v>
      </c>
    </row>
    <row r="1851" spans="1:52" x14ac:dyDescent="0.35">
      <c r="B1851" s="3">
        <f t="shared" si="1280"/>
        <v>35</v>
      </c>
      <c r="C1851" s="1">
        <f t="shared" si="1281"/>
        <v>3741</v>
      </c>
      <c r="D1851" s="2">
        <v>5252</v>
      </c>
      <c r="E1851" s="2" t="str">
        <f>_xlfn.XLOOKUP(C1851,Sheet2!$N$3:$N$1000,Sheet2!$O$3:$O$1000,"")</f>
        <v/>
      </c>
      <c r="F1851" s="9" t="str">
        <f t="shared" si="1279"/>
        <v>SECTN</v>
      </c>
      <c r="G1851" s="4" t="str">
        <f t="shared" si="1255"/>
        <v>12</v>
      </c>
      <c r="H1851" s="4">
        <f t="shared" si="1256"/>
        <v>252</v>
      </c>
      <c r="I1851" s="6">
        <f t="shared" si="1292"/>
        <v>0</v>
      </c>
      <c r="J1851" s="6">
        <f t="shared" si="1293"/>
        <v>0</v>
      </c>
      <c r="K1851" s="6">
        <f t="shared" si="1294"/>
        <v>5</v>
      </c>
      <c r="L1851" s="6">
        <f t="shared" si="1295"/>
        <v>2</v>
      </c>
      <c r="M1851" s="6">
        <f t="shared" si="1296"/>
        <v>5</v>
      </c>
      <c r="N1851" s="6">
        <f t="shared" si="1297"/>
        <v>2</v>
      </c>
      <c r="O1851" s="13">
        <f t="shared" si="1298"/>
        <v>1</v>
      </c>
      <c r="P1851" s="4">
        <f t="shared" si="1260"/>
        <v>0</v>
      </c>
      <c r="Q1851" s="4">
        <f t="shared" si="1261"/>
        <v>1</v>
      </c>
      <c r="R1851">
        <f t="shared" si="1282"/>
        <v>252</v>
      </c>
      <c r="S1851" s="4">
        <f t="shared" si="1283"/>
        <v>2</v>
      </c>
      <c r="T1851" s="15">
        <f t="shared" si="1284"/>
        <v>0</v>
      </c>
      <c r="U1851" s="4">
        <f t="shared" si="1285"/>
        <v>0</v>
      </c>
      <c r="V1851" s="4">
        <f t="shared" si="1286"/>
        <v>1</v>
      </c>
      <c r="W1851" s="4">
        <f t="shared" si="1287"/>
        <v>2</v>
      </c>
      <c r="X1851" s="6">
        <f t="shared" si="1288"/>
        <v>2</v>
      </c>
      <c r="Y1851" s="4">
        <f t="shared" si="1289"/>
        <v>2</v>
      </c>
      <c r="Z1851" s="6">
        <f t="shared" si="1290"/>
        <v>1</v>
      </c>
      <c r="AA1851" s="18">
        <f t="shared" si="1291"/>
        <v>2</v>
      </c>
      <c r="AB1851" s="9" t="str">
        <f t="shared" si="1262"/>
        <v>-126,2</v>
      </c>
      <c r="AC1851" s="9" t="str">
        <f>_xlfn.XLOOKUP(R1851,Sheet2!$H$3:$H$258,Sheet2!$I$3:$I$258,"-----")</f>
        <v>I.EH1</v>
      </c>
      <c r="AD1851" s="9" t="str">
        <f>_xlfn.XLOOKUP(VALUE(AE1851),Sheet2!$N$3:$N$1000,Sheet2!$O$3:$O$1000,"********")</f>
        <v>********</v>
      </c>
      <c r="AE1851" t="str">
        <f t="shared" si="1257"/>
        <v>3613</v>
      </c>
      <c r="AF1851" s="9" t="str">
        <f>IF(R1851&lt;200,"+"&amp;TEXT(R1851,"0"),"-"&amp;TEXT(_xlfn.XLOOKUP(R1851,Sheet2!$K$3:$K$130,Sheet2!$L$3:$L$130,"-----"),"0"))</f>
        <v>-126</v>
      </c>
      <c r="AG1851" s="9" t="str">
        <f t="shared" si="1263"/>
        <v/>
      </c>
      <c r="AH1851" s="9" t="str">
        <f t="shared" si="1264"/>
        <v>JSR -126,2</v>
      </c>
      <c r="AI1851" t="str">
        <f t="shared" si="1265"/>
        <v>1,-126,2</v>
      </c>
      <c r="AJ1851" s="16" t="str">
        <f t="shared" si="1266"/>
        <v>-126,2</v>
      </c>
      <c r="AK1851" t="str">
        <f t="shared" si="1267"/>
        <v>MOVOR# 0,1,SZC</v>
      </c>
      <c r="AL1851" s="4" t="str">
        <f t="shared" si="1268"/>
        <v>MOV</v>
      </c>
      <c r="AM1851" s="4" t="str">
        <f t="shared" si="1269"/>
        <v>R</v>
      </c>
      <c r="AN1851" s="4" t="str">
        <f t="shared" si="1270"/>
        <v>O</v>
      </c>
      <c r="AO1851" s="4" t="str">
        <f t="shared" si="1271"/>
        <v>#</v>
      </c>
      <c r="AP1851" s="15" t="str">
        <f t="shared" si="1272"/>
        <v>,SZC</v>
      </c>
      <c r="AQ1851" s="9" t="str">
        <f>_xlfn.XLOOKUP(D1851,Sheet2!$E$3:$E$101,Sheet2!$F$3:$F$101,"******************")</f>
        <v>SECTN</v>
      </c>
      <c r="AR1851" s="33" t="str">
        <f t="shared" si="1258"/>
        <v>DOAC 1,**</v>
      </c>
      <c r="AS1851" s="9" t="str">
        <f t="shared" si="1259"/>
        <v>DOAC</v>
      </c>
      <c r="AT1851" s="4">
        <f t="shared" si="1273"/>
        <v>1</v>
      </c>
      <c r="AU1851" s="6">
        <f t="shared" si="1274"/>
        <v>2</v>
      </c>
      <c r="AV1851" s="4" t="str">
        <f t="shared" si="1275"/>
        <v>C</v>
      </c>
      <c r="AW1851" s="4">
        <f t="shared" si="1276"/>
        <v>52</v>
      </c>
      <c r="AX1851" s="4" t="str">
        <f>_xlfn.XLOOKUP(AW1851,Sheet2!$Q$3:$Q$66,Sheet2!$R$3:$R$66,"**")</f>
        <v>**</v>
      </c>
      <c r="AY1851" s="4">
        <f t="shared" si="1277"/>
        <v>2</v>
      </c>
      <c r="AZ1851" s="16" t="str">
        <f t="shared" si="1278"/>
        <v>SKPDN</v>
      </c>
    </row>
    <row r="1852" spans="1:52" x14ac:dyDescent="0.35">
      <c r="B1852" s="3">
        <f t="shared" si="1280"/>
        <v>36</v>
      </c>
      <c r="C1852" s="1">
        <f t="shared" si="1281"/>
        <v>3742</v>
      </c>
      <c r="D1852" s="2">
        <v>6330</v>
      </c>
      <c r="E1852" s="2" t="str">
        <f>_xlfn.XLOOKUP(C1852,Sheet2!$N$3:$N$1000,Sheet2!$O$3:$O$1000,"")</f>
        <v/>
      </c>
      <c r="F1852" s="9" t="str">
        <f t="shared" si="1279"/>
        <v>PRGEND</v>
      </c>
      <c r="G1852" s="4" t="str">
        <f t="shared" si="1255"/>
        <v>14</v>
      </c>
      <c r="H1852" s="4">
        <f t="shared" si="1256"/>
        <v>330</v>
      </c>
      <c r="I1852" s="6">
        <f t="shared" si="1292"/>
        <v>0</v>
      </c>
      <c r="J1852" s="6">
        <f t="shared" si="1293"/>
        <v>0</v>
      </c>
      <c r="K1852" s="6">
        <f t="shared" si="1294"/>
        <v>6</v>
      </c>
      <c r="L1852" s="6">
        <f t="shared" si="1295"/>
        <v>3</v>
      </c>
      <c r="M1852" s="6">
        <f t="shared" si="1296"/>
        <v>3</v>
      </c>
      <c r="N1852" s="6">
        <f t="shared" si="1297"/>
        <v>0</v>
      </c>
      <c r="O1852" s="13">
        <f t="shared" si="1298"/>
        <v>1</v>
      </c>
      <c r="P1852" s="4">
        <f t="shared" si="1260"/>
        <v>0</v>
      </c>
      <c r="Q1852" s="4">
        <f t="shared" si="1261"/>
        <v>1</v>
      </c>
      <c r="R1852">
        <f t="shared" si="1282"/>
        <v>330</v>
      </c>
      <c r="S1852" s="4">
        <f t="shared" si="1283"/>
        <v>0</v>
      </c>
      <c r="T1852" s="15">
        <f t="shared" si="1284"/>
        <v>1</v>
      </c>
      <c r="U1852" s="4">
        <f t="shared" si="1285"/>
        <v>0</v>
      </c>
      <c r="V1852" s="4">
        <f t="shared" si="1286"/>
        <v>1</v>
      </c>
      <c r="W1852" s="4">
        <f t="shared" si="1287"/>
        <v>4</v>
      </c>
      <c r="X1852" s="6">
        <f t="shared" si="1288"/>
        <v>3</v>
      </c>
      <c r="Y1852" s="4">
        <f t="shared" si="1289"/>
        <v>1</v>
      </c>
      <c r="Z1852" s="6">
        <f t="shared" si="1290"/>
        <v>1</v>
      </c>
      <c r="AA1852" s="18">
        <f t="shared" si="1291"/>
        <v>0</v>
      </c>
      <c r="AB1852" s="9" t="str">
        <f t="shared" si="1262"/>
        <v>*****</v>
      </c>
      <c r="AC1852" s="9" t="str">
        <f>_xlfn.XLOOKUP(R1852,Sheet2!$H$3:$H$258,Sheet2!$I$3:$I$258,"-----")</f>
        <v>*****</v>
      </c>
      <c r="AD1852" s="9" t="str">
        <f>_xlfn.XLOOKUP(VALUE(AE1852),Sheet2!$N$3:$N$1000,Sheet2!$O$3:$O$1000,"********")</f>
        <v>E9E</v>
      </c>
      <c r="AE1852" t="str">
        <f t="shared" si="1257"/>
        <v>3672</v>
      </c>
      <c r="AF1852" s="9" t="str">
        <f>IF(R1852&lt;200,"+"&amp;TEXT(R1852,"0"),"-"&amp;TEXT(_xlfn.XLOOKUP(R1852,Sheet2!$K$3:$K$130,Sheet2!$L$3:$L$130,"-----"),"0"))</f>
        <v>-50</v>
      </c>
      <c r="AG1852" s="9" t="str">
        <f t="shared" si="1263"/>
        <v>@</v>
      </c>
      <c r="AH1852" s="9" t="str">
        <f t="shared" si="1264"/>
        <v>JSR @*****</v>
      </c>
      <c r="AI1852" t="str">
        <f t="shared" si="1265"/>
        <v>1,@*****</v>
      </c>
      <c r="AJ1852" s="16" t="str">
        <f t="shared" si="1266"/>
        <v>@*****</v>
      </c>
      <c r="AK1852" t="str">
        <f t="shared" si="1267"/>
        <v>ADCZS# 0,1</v>
      </c>
      <c r="AL1852" s="4" t="str">
        <f t="shared" si="1268"/>
        <v>ADC</v>
      </c>
      <c r="AM1852" s="4" t="str">
        <f t="shared" si="1269"/>
        <v>S</v>
      </c>
      <c r="AN1852" s="4" t="str">
        <f t="shared" si="1270"/>
        <v>Z</v>
      </c>
      <c r="AO1852" s="4" t="str">
        <f t="shared" si="1271"/>
        <v>#</v>
      </c>
      <c r="AP1852" s="15" t="str">
        <f t="shared" si="1272"/>
        <v/>
      </c>
      <c r="AQ1852" s="9" t="str">
        <f>_xlfn.XLOOKUP(D1852,Sheet2!$E$3:$E$101,Sheet2!$F$3:$F$101,"******************")</f>
        <v>PRGEND</v>
      </c>
      <c r="AR1852" s="33" t="str">
        <f t="shared" si="1258"/>
        <v>DOBP 1,IBM1</v>
      </c>
      <c r="AS1852" s="9" t="str">
        <f t="shared" si="1259"/>
        <v>DOBP</v>
      </c>
      <c r="AT1852" s="4">
        <f t="shared" si="1273"/>
        <v>1</v>
      </c>
      <c r="AU1852" s="6">
        <f t="shared" si="1274"/>
        <v>3</v>
      </c>
      <c r="AV1852" s="4" t="str">
        <f t="shared" si="1275"/>
        <v>P</v>
      </c>
      <c r="AW1852" s="4">
        <f t="shared" si="1276"/>
        <v>30</v>
      </c>
      <c r="AX1852" s="4" t="str">
        <f>_xlfn.XLOOKUP(AW1852,Sheet2!$Q$3:$Q$66,Sheet2!$R$3:$R$66,"**")</f>
        <v>IBM1</v>
      </c>
      <c r="AY1852" s="4">
        <f t="shared" si="1277"/>
        <v>4</v>
      </c>
      <c r="AZ1852" s="16" t="str">
        <f t="shared" si="1278"/>
        <v>SKPDZ</v>
      </c>
    </row>
    <row r="1853" spans="1:52" x14ac:dyDescent="0.35">
      <c r="B1853" s="3">
        <f t="shared" si="1280"/>
        <v>37</v>
      </c>
      <c r="C1853" s="1">
        <f t="shared" si="1281"/>
        <v>3743</v>
      </c>
      <c r="D1853" s="2">
        <v>6257</v>
      </c>
      <c r="E1853" s="2" t="str">
        <f>_xlfn.XLOOKUP(C1853,Sheet2!$N$3:$N$1000,Sheet2!$O$3:$O$1000,"")</f>
        <v/>
      </c>
      <c r="F1853" s="9" t="str">
        <f t="shared" si="1279"/>
        <v>WRITE</v>
      </c>
      <c r="G1853" s="4" t="str">
        <f t="shared" si="1255"/>
        <v>14</v>
      </c>
      <c r="H1853" s="4">
        <f t="shared" si="1256"/>
        <v>257</v>
      </c>
      <c r="I1853" s="6">
        <f t="shared" si="1292"/>
        <v>0</v>
      </c>
      <c r="J1853" s="6">
        <f t="shared" si="1293"/>
        <v>0</v>
      </c>
      <c r="K1853" s="6">
        <f t="shared" si="1294"/>
        <v>6</v>
      </c>
      <c r="L1853" s="6">
        <f t="shared" si="1295"/>
        <v>2</v>
      </c>
      <c r="M1853" s="6">
        <f t="shared" si="1296"/>
        <v>5</v>
      </c>
      <c r="N1853" s="6">
        <f t="shared" si="1297"/>
        <v>7</v>
      </c>
      <c r="O1853" s="13">
        <f t="shared" si="1298"/>
        <v>1</v>
      </c>
      <c r="P1853" s="4">
        <f t="shared" si="1260"/>
        <v>0</v>
      </c>
      <c r="Q1853" s="4">
        <f t="shared" si="1261"/>
        <v>1</v>
      </c>
      <c r="R1853">
        <f t="shared" si="1282"/>
        <v>257</v>
      </c>
      <c r="S1853" s="4">
        <f t="shared" si="1283"/>
        <v>0</v>
      </c>
      <c r="T1853" s="15">
        <f t="shared" si="1284"/>
        <v>1</v>
      </c>
      <c r="U1853" s="4">
        <f t="shared" si="1285"/>
        <v>0</v>
      </c>
      <c r="V1853" s="4">
        <f t="shared" si="1286"/>
        <v>1</v>
      </c>
      <c r="W1853" s="4">
        <f t="shared" si="1287"/>
        <v>4</v>
      </c>
      <c r="X1853" s="6">
        <f t="shared" si="1288"/>
        <v>2</v>
      </c>
      <c r="Y1853" s="4">
        <f t="shared" si="1289"/>
        <v>2</v>
      </c>
      <c r="Z1853" s="6">
        <f t="shared" si="1290"/>
        <v>1</v>
      </c>
      <c r="AA1853" s="18">
        <f t="shared" si="1291"/>
        <v>7</v>
      </c>
      <c r="AB1853" s="9" t="str">
        <f t="shared" si="1262"/>
        <v>IWRT</v>
      </c>
      <c r="AC1853" s="9" t="str">
        <f>_xlfn.XLOOKUP(R1853,Sheet2!$H$3:$H$258,Sheet2!$I$3:$I$258,"-----")</f>
        <v>IWRT</v>
      </c>
      <c r="AD1853" s="9" t="str">
        <f>_xlfn.XLOOKUP(VALUE(AE1853),Sheet2!$N$3:$N$1000,Sheet2!$O$3:$O$1000,"********")</f>
        <v>********</v>
      </c>
      <c r="AE1853" t="str">
        <f t="shared" si="1257"/>
        <v>3622</v>
      </c>
      <c r="AF1853" s="9" t="str">
        <f>IF(R1853&lt;200,"+"&amp;TEXT(R1853,"0"),"-"&amp;TEXT(_xlfn.XLOOKUP(R1853,Sheet2!$K$3:$K$130,Sheet2!$L$3:$L$130,"-----"),"0"))</f>
        <v>-121</v>
      </c>
      <c r="AG1853" s="9" t="str">
        <f t="shared" si="1263"/>
        <v>@</v>
      </c>
      <c r="AH1853" s="9" t="str">
        <f t="shared" si="1264"/>
        <v>JSR @IWRT</v>
      </c>
      <c r="AI1853" t="str">
        <f t="shared" si="1265"/>
        <v>1,@IWRT</v>
      </c>
      <c r="AJ1853" s="16" t="str">
        <f t="shared" si="1266"/>
        <v>@IWRT</v>
      </c>
      <c r="AK1853" t="str">
        <f t="shared" si="1267"/>
        <v>ADCOR# 0,1,SBN</v>
      </c>
      <c r="AL1853" s="4" t="str">
        <f t="shared" si="1268"/>
        <v>ADC</v>
      </c>
      <c r="AM1853" s="4" t="str">
        <f t="shared" si="1269"/>
        <v>R</v>
      </c>
      <c r="AN1853" s="4" t="str">
        <f t="shared" si="1270"/>
        <v>O</v>
      </c>
      <c r="AO1853" s="4" t="str">
        <f t="shared" si="1271"/>
        <v>#</v>
      </c>
      <c r="AP1853" s="15" t="str">
        <f t="shared" si="1272"/>
        <v>,SBN</v>
      </c>
      <c r="AQ1853" s="9" t="str">
        <f>_xlfn.XLOOKUP(D1853,Sheet2!$E$3:$E$101,Sheet2!$F$3:$F$101,"******************")</f>
        <v>WRITE</v>
      </c>
      <c r="AR1853" s="33" t="str">
        <f t="shared" si="1258"/>
        <v>DOBC 1,**</v>
      </c>
      <c r="AS1853" s="9" t="str">
        <f t="shared" si="1259"/>
        <v>DOBC</v>
      </c>
      <c r="AT1853" s="4">
        <f t="shared" si="1273"/>
        <v>1</v>
      </c>
      <c r="AU1853" s="6">
        <f t="shared" si="1274"/>
        <v>2</v>
      </c>
      <c r="AV1853" s="4" t="str">
        <f t="shared" si="1275"/>
        <v>C</v>
      </c>
      <c r="AW1853" s="4">
        <f t="shared" si="1276"/>
        <v>57</v>
      </c>
      <c r="AX1853" s="4" t="str">
        <f>_xlfn.XLOOKUP(AW1853,Sheet2!$Q$3:$Q$66,Sheet2!$R$3:$R$66,"**")</f>
        <v>**</v>
      </c>
      <c r="AY1853" s="4">
        <f t="shared" si="1277"/>
        <v>4</v>
      </c>
      <c r="AZ1853" s="16" t="str">
        <f t="shared" si="1278"/>
        <v>SKPDN</v>
      </c>
    </row>
    <row r="1854" spans="1:52" x14ac:dyDescent="0.35">
      <c r="B1854" s="3">
        <f t="shared" si="1280"/>
        <v>38</v>
      </c>
      <c r="C1854" s="1">
        <f t="shared" si="1281"/>
        <v>3744</v>
      </c>
      <c r="D1854" s="2">
        <v>6330</v>
      </c>
      <c r="E1854" s="2" t="str">
        <f>_xlfn.XLOOKUP(C1854,Sheet2!$N$3:$N$1000,Sheet2!$O$3:$O$1000,"")</f>
        <v/>
      </c>
      <c r="F1854" s="9" t="str">
        <f t="shared" si="1279"/>
        <v>PRGEND</v>
      </c>
      <c r="G1854" s="4" t="str">
        <f t="shared" si="1255"/>
        <v>14</v>
      </c>
      <c r="H1854" s="4">
        <f t="shared" si="1256"/>
        <v>330</v>
      </c>
      <c r="I1854" s="6">
        <f t="shared" si="1292"/>
        <v>0</v>
      </c>
      <c r="J1854" s="6">
        <f t="shared" si="1293"/>
        <v>0</v>
      </c>
      <c r="K1854" s="6">
        <f t="shared" si="1294"/>
        <v>6</v>
      </c>
      <c r="L1854" s="6">
        <f t="shared" si="1295"/>
        <v>3</v>
      </c>
      <c r="M1854" s="6">
        <f t="shared" si="1296"/>
        <v>3</v>
      </c>
      <c r="N1854" s="6">
        <f t="shared" si="1297"/>
        <v>0</v>
      </c>
      <c r="O1854" s="13">
        <f t="shared" si="1298"/>
        <v>1</v>
      </c>
      <c r="P1854" s="4">
        <f t="shared" si="1260"/>
        <v>0</v>
      </c>
      <c r="Q1854" s="4">
        <f t="shared" si="1261"/>
        <v>1</v>
      </c>
      <c r="R1854">
        <f t="shared" si="1282"/>
        <v>330</v>
      </c>
      <c r="S1854" s="4">
        <f t="shared" si="1283"/>
        <v>0</v>
      </c>
      <c r="T1854" s="15">
        <f t="shared" si="1284"/>
        <v>1</v>
      </c>
      <c r="U1854" s="4">
        <f t="shared" si="1285"/>
        <v>0</v>
      </c>
      <c r="V1854" s="4">
        <f t="shared" si="1286"/>
        <v>1</v>
      </c>
      <c r="W1854" s="4">
        <f t="shared" si="1287"/>
        <v>4</v>
      </c>
      <c r="X1854" s="6">
        <f t="shared" si="1288"/>
        <v>3</v>
      </c>
      <c r="Y1854" s="4">
        <f t="shared" si="1289"/>
        <v>1</v>
      </c>
      <c r="Z1854" s="6">
        <f t="shared" si="1290"/>
        <v>1</v>
      </c>
      <c r="AA1854" s="18">
        <f t="shared" si="1291"/>
        <v>0</v>
      </c>
      <c r="AB1854" s="9" t="str">
        <f t="shared" si="1262"/>
        <v>*****</v>
      </c>
      <c r="AC1854" s="9" t="str">
        <f>_xlfn.XLOOKUP(R1854,Sheet2!$H$3:$H$258,Sheet2!$I$3:$I$258,"-----")</f>
        <v>*****</v>
      </c>
      <c r="AD1854" s="9" t="str">
        <f>_xlfn.XLOOKUP(VALUE(AE1854),Sheet2!$N$3:$N$1000,Sheet2!$O$3:$O$1000,"********")</f>
        <v>********</v>
      </c>
      <c r="AE1854" t="str">
        <f t="shared" si="1257"/>
        <v>3674</v>
      </c>
      <c r="AF1854" s="9" t="str">
        <f>IF(R1854&lt;200,"+"&amp;TEXT(R1854,"0"),"-"&amp;TEXT(_xlfn.XLOOKUP(R1854,Sheet2!$K$3:$K$130,Sheet2!$L$3:$L$130,"-----"),"0"))</f>
        <v>-50</v>
      </c>
      <c r="AG1854" s="9" t="str">
        <f t="shared" si="1263"/>
        <v>@</v>
      </c>
      <c r="AH1854" s="9" t="str">
        <f t="shared" si="1264"/>
        <v>JSR @*****</v>
      </c>
      <c r="AI1854" t="str">
        <f t="shared" si="1265"/>
        <v>1,@*****</v>
      </c>
      <c r="AJ1854" s="16" t="str">
        <f t="shared" si="1266"/>
        <v>@*****</v>
      </c>
      <c r="AK1854" t="str">
        <f t="shared" si="1267"/>
        <v>ADCZS# 0,1</v>
      </c>
      <c r="AL1854" s="4" t="str">
        <f t="shared" si="1268"/>
        <v>ADC</v>
      </c>
      <c r="AM1854" s="4" t="str">
        <f t="shared" si="1269"/>
        <v>S</v>
      </c>
      <c r="AN1854" s="4" t="str">
        <f t="shared" si="1270"/>
        <v>Z</v>
      </c>
      <c r="AO1854" s="4" t="str">
        <f t="shared" si="1271"/>
        <v>#</v>
      </c>
      <c r="AP1854" s="15" t="str">
        <f t="shared" si="1272"/>
        <v/>
      </c>
      <c r="AQ1854" s="9" t="str">
        <f>_xlfn.XLOOKUP(D1854,Sheet2!$E$3:$E$101,Sheet2!$F$3:$F$101,"******************")</f>
        <v>PRGEND</v>
      </c>
      <c r="AR1854" s="33" t="str">
        <f t="shared" si="1258"/>
        <v>DOBP 1,IBM1</v>
      </c>
      <c r="AS1854" s="9" t="str">
        <f t="shared" si="1259"/>
        <v>DOBP</v>
      </c>
      <c r="AT1854" s="4">
        <f t="shared" si="1273"/>
        <v>1</v>
      </c>
      <c r="AU1854" s="6">
        <f t="shared" si="1274"/>
        <v>3</v>
      </c>
      <c r="AV1854" s="4" t="str">
        <f t="shared" si="1275"/>
        <v>P</v>
      </c>
      <c r="AW1854" s="4">
        <f t="shared" si="1276"/>
        <v>30</v>
      </c>
      <c r="AX1854" s="4" t="str">
        <f>_xlfn.XLOOKUP(AW1854,Sheet2!$Q$3:$Q$66,Sheet2!$R$3:$R$66,"**")</f>
        <v>IBM1</v>
      </c>
      <c r="AY1854" s="4">
        <f t="shared" si="1277"/>
        <v>4</v>
      </c>
      <c r="AZ1854" s="16" t="str">
        <f t="shared" si="1278"/>
        <v>SKPDZ</v>
      </c>
    </row>
    <row r="1855" spans="1:52" x14ac:dyDescent="0.35">
      <c r="B1855" s="3">
        <f t="shared" si="1280"/>
        <v>39</v>
      </c>
      <c r="C1855" s="1">
        <f t="shared" si="1281"/>
        <v>3745</v>
      </c>
      <c r="D1855" s="2">
        <v>17</v>
      </c>
      <c r="E1855" s="2" t="str">
        <f>_xlfn.XLOOKUP(C1855,Sheet2!$N$3:$N$1000,Sheet2!$O$3:$O$1000,"")</f>
        <v>E11.1</v>
      </c>
      <c r="F1855" s="9" t="str">
        <f t="shared" si="1279"/>
        <v>17  ;HEAD=0, SECT=0,1 SECTOR</v>
      </c>
      <c r="G1855" s="4" t="str">
        <f t="shared" si="1255"/>
        <v>0</v>
      </c>
      <c r="H1855" s="4">
        <f t="shared" si="1256"/>
        <v>17</v>
      </c>
      <c r="I1855" s="6">
        <f t="shared" si="1292"/>
        <v>0</v>
      </c>
      <c r="J1855" s="6">
        <f t="shared" si="1293"/>
        <v>0</v>
      </c>
      <c r="K1855" s="6">
        <f t="shared" si="1294"/>
        <v>0</v>
      </c>
      <c r="L1855" s="6">
        <f t="shared" si="1295"/>
        <v>0</v>
      </c>
      <c r="M1855" s="6">
        <f t="shared" si="1296"/>
        <v>1</v>
      </c>
      <c r="N1855" s="6">
        <f t="shared" si="1297"/>
        <v>7</v>
      </c>
      <c r="O1855" s="13">
        <f t="shared" si="1298"/>
        <v>0</v>
      </c>
      <c r="P1855" s="4">
        <f t="shared" si="1260"/>
        <v>0</v>
      </c>
      <c r="Q1855" s="4">
        <f t="shared" si="1261"/>
        <v>0</v>
      </c>
      <c r="R1855">
        <f t="shared" si="1282"/>
        <v>17</v>
      </c>
      <c r="S1855" s="4">
        <f t="shared" si="1283"/>
        <v>0</v>
      </c>
      <c r="T1855" s="15">
        <f t="shared" si="1284"/>
        <v>0</v>
      </c>
      <c r="U1855" s="4">
        <f t="shared" si="1285"/>
        <v>0</v>
      </c>
      <c r="V1855" s="4">
        <f t="shared" si="1286"/>
        <v>0</v>
      </c>
      <c r="W1855" s="4">
        <f t="shared" si="1287"/>
        <v>0</v>
      </c>
      <c r="X1855" s="6">
        <f t="shared" si="1288"/>
        <v>0</v>
      </c>
      <c r="Y1855" s="4">
        <f t="shared" si="1289"/>
        <v>0</v>
      </c>
      <c r="Z1855" s="6">
        <f t="shared" si="1290"/>
        <v>1</v>
      </c>
      <c r="AA1855" s="18">
        <f t="shared" si="1291"/>
        <v>7</v>
      </c>
      <c r="AB1855" s="9" t="str">
        <f t="shared" si="1262"/>
        <v>*****</v>
      </c>
      <c r="AC1855" s="9" t="str">
        <f>_xlfn.XLOOKUP(R1855,Sheet2!$H$3:$H$258,Sheet2!$I$3:$I$258,"-----")</f>
        <v>*****</v>
      </c>
      <c r="AD1855" s="9" t="str">
        <f>_xlfn.XLOOKUP(VALUE(AE1855),Sheet2!$N$3:$N$1000,Sheet2!$O$3:$O$1000,"********")</f>
        <v>********</v>
      </c>
      <c r="AE1855" t="str">
        <f t="shared" si="1257"/>
        <v>3764</v>
      </c>
      <c r="AF1855" s="9" t="str">
        <f>IF(R1855&lt;200,"+"&amp;TEXT(R1855,"0"),"-"&amp;TEXT(_xlfn.XLOOKUP(R1855,Sheet2!$K$3:$K$130,Sheet2!$L$3:$L$130,"-----"),"0"))</f>
        <v>+17</v>
      </c>
      <c r="AG1855" s="9" t="str">
        <f t="shared" si="1263"/>
        <v/>
      </c>
      <c r="AH1855" s="9" t="str">
        <f t="shared" si="1264"/>
        <v>JMP *****</v>
      </c>
      <c r="AI1855" t="str">
        <f t="shared" si="1265"/>
        <v>0,*****</v>
      </c>
      <c r="AJ1855" s="16" t="str">
        <f t="shared" si="1266"/>
        <v>*****</v>
      </c>
      <c r="AK1855" t="str">
        <f t="shared" si="1267"/>
        <v>COM# 0,0,SBN</v>
      </c>
      <c r="AL1855" s="4" t="str">
        <f t="shared" si="1268"/>
        <v>COM</v>
      </c>
      <c r="AM1855" s="4" t="str">
        <f t="shared" si="1269"/>
        <v/>
      </c>
      <c r="AN1855" s="4" t="str">
        <f t="shared" si="1270"/>
        <v/>
      </c>
      <c r="AO1855" s="4" t="str">
        <f t="shared" si="1271"/>
        <v>#</v>
      </c>
      <c r="AP1855" s="15" t="str">
        <f t="shared" si="1272"/>
        <v>,SBN</v>
      </c>
      <c r="AQ1855" s="9" t="str">
        <f>_xlfn.XLOOKUP(D1855,Sheet2!$E$3:$E$101,Sheet2!$F$3:$F$101,"******************")</f>
        <v>17  ;HEAD=0, SECT=0,1 SECTOR</v>
      </c>
      <c r="AR1855" s="33" t="str">
        <f t="shared" si="1258"/>
        <v>NIO LPT</v>
      </c>
      <c r="AS1855" s="9" t="str">
        <f t="shared" si="1259"/>
        <v>DOC</v>
      </c>
      <c r="AT1855" s="4">
        <f t="shared" si="1273"/>
        <v>0</v>
      </c>
      <c r="AU1855" s="6">
        <f t="shared" si="1274"/>
        <v>0</v>
      </c>
      <c r="AV1855" s="4" t="str">
        <f t="shared" si="1275"/>
        <v/>
      </c>
      <c r="AW1855" s="4">
        <f t="shared" si="1276"/>
        <v>17</v>
      </c>
      <c r="AX1855" s="4" t="str">
        <f>_xlfn.XLOOKUP(AW1855,Sheet2!$Q$3:$Q$66,Sheet2!$R$3:$R$66,"**")</f>
        <v>LPT</v>
      </c>
      <c r="AY1855" s="4">
        <f t="shared" si="1277"/>
        <v>0</v>
      </c>
      <c r="AZ1855" s="16" t="str">
        <f t="shared" si="1278"/>
        <v>SKPBN</v>
      </c>
    </row>
    <row r="1856" spans="1:52" x14ac:dyDescent="0.35">
      <c r="B1856" s="3">
        <f t="shared" si="1280"/>
        <v>40</v>
      </c>
      <c r="C1856" s="1">
        <f t="shared" si="1281"/>
        <v>3746</v>
      </c>
      <c r="D1856" s="2">
        <v>6242</v>
      </c>
      <c r="E1856" s="2" t="str">
        <f>_xlfn.XLOOKUP(C1856,Sheet2!$N$3:$N$1000,Sheet2!$O$3:$O$1000,"")</f>
        <v/>
      </c>
      <c r="F1856" s="9" t="str">
        <f t="shared" si="1279"/>
        <v>EHALT</v>
      </c>
      <c r="G1856" s="4" t="str">
        <f t="shared" si="1255"/>
        <v>14</v>
      </c>
      <c r="H1856" s="4">
        <f t="shared" si="1256"/>
        <v>242</v>
      </c>
      <c r="I1856" s="6">
        <f t="shared" si="1292"/>
        <v>0</v>
      </c>
      <c r="J1856" s="6">
        <f t="shared" si="1293"/>
        <v>0</v>
      </c>
      <c r="K1856" s="6">
        <f t="shared" si="1294"/>
        <v>6</v>
      </c>
      <c r="L1856" s="6">
        <f t="shared" si="1295"/>
        <v>2</v>
      </c>
      <c r="M1856" s="6">
        <f t="shared" si="1296"/>
        <v>4</v>
      </c>
      <c r="N1856" s="6">
        <f t="shared" si="1297"/>
        <v>2</v>
      </c>
      <c r="O1856" s="13">
        <f t="shared" si="1298"/>
        <v>1</v>
      </c>
      <c r="P1856" s="4">
        <f t="shared" si="1260"/>
        <v>0</v>
      </c>
      <c r="Q1856" s="4">
        <f t="shared" si="1261"/>
        <v>1</v>
      </c>
      <c r="R1856">
        <f t="shared" si="1282"/>
        <v>242</v>
      </c>
      <c r="S1856" s="4">
        <f t="shared" si="1283"/>
        <v>0</v>
      </c>
      <c r="T1856" s="15">
        <f t="shared" si="1284"/>
        <v>1</v>
      </c>
      <c r="U1856" s="4">
        <f t="shared" si="1285"/>
        <v>0</v>
      </c>
      <c r="V1856" s="4">
        <f t="shared" si="1286"/>
        <v>1</v>
      </c>
      <c r="W1856" s="4">
        <f t="shared" si="1287"/>
        <v>4</v>
      </c>
      <c r="X1856" s="6">
        <f t="shared" si="1288"/>
        <v>2</v>
      </c>
      <c r="Y1856" s="4">
        <f t="shared" si="1289"/>
        <v>2</v>
      </c>
      <c r="Z1856" s="6">
        <f t="shared" si="1290"/>
        <v>0</v>
      </c>
      <c r="AA1856" s="18">
        <f t="shared" si="1291"/>
        <v>2</v>
      </c>
      <c r="AB1856" s="9" t="str">
        <f t="shared" si="1262"/>
        <v>I.EHA</v>
      </c>
      <c r="AC1856" s="9" t="str">
        <f>_xlfn.XLOOKUP(R1856,Sheet2!$H$3:$H$258,Sheet2!$I$3:$I$258,"-----")</f>
        <v>I.EHA</v>
      </c>
      <c r="AD1856" s="9" t="str">
        <f>_xlfn.XLOOKUP(VALUE(AE1856),Sheet2!$N$3:$N$1000,Sheet2!$O$3:$O$1000,"********")</f>
        <v>********</v>
      </c>
      <c r="AE1856" t="str">
        <f t="shared" si="1257"/>
        <v>3610</v>
      </c>
      <c r="AF1856" s="9" t="str">
        <f>IF(R1856&lt;200,"+"&amp;TEXT(R1856,"0"),"-"&amp;TEXT(_xlfn.XLOOKUP(R1856,Sheet2!$K$3:$K$130,Sheet2!$L$3:$L$130,"-----"),"0"))</f>
        <v>-136</v>
      </c>
      <c r="AG1856" s="9" t="str">
        <f t="shared" si="1263"/>
        <v>@</v>
      </c>
      <c r="AH1856" s="9" t="str">
        <f t="shared" si="1264"/>
        <v>JSR @I.EHA</v>
      </c>
      <c r="AI1856" t="str">
        <f t="shared" si="1265"/>
        <v>1,@I.EHA</v>
      </c>
      <c r="AJ1856" s="16" t="str">
        <f t="shared" si="1266"/>
        <v>@I.EHA</v>
      </c>
      <c r="AK1856" t="str">
        <f t="shared" si="1267"/>
        <v>ADCOR 0,1,SZC</v>
      </c>
      <c r="AL1856" s="4" t="str">
        <f t="shared" si="1268"/>
        <v>ADC</v>
      </c>
      <c r="AM1856" s="4" t="str">
        <f t="shared" si="1269"/>
        <v>R</v>
      </c>
      <c r="AN1856" s="4" t="str">
        <f t="shared" si="1270"/>
        <v>O</v>
      </c>
      <c r="AO1856" s="4" t="str">
        <f t="shared" si="1271"/>
        <v/>
      </c>
      <c r="AP1856" s="15" t="str">
        <f t="shared" si="1272"/>
        <v>,SZC</v>
      </c>
      <c r="AQ1856" s="9" t="str">
        <f>_xlfn.XLOOKUP(D1856,Sheet2!$E$3:$E$101,Sheet2!$F$3:$F$101,"******************")</f>
        <v>EHALT</v>
      </c>
      <c r="AR1856" s="33" t="str">
        <f t="shared" si="1258"/>
        <v>DOBC 1,**</v>
      </c>
      <c r="AS1856" s="9" t="str">
        <f t="shared" si="1259"/>
        <v>DOBC</v>
      </c>
      <c r="AT1856" s="4">
        <f t="shared" si="1273"/>
        <v>1</v>
      </c>
      <c r="AU1856" s="6">
        <f t="shared" si="1274"/>
        <v>2</v>
      </c>
      <c r="AV1856" s="4" t="str">
        <f t="shared" si="1275"/>
        <v>C</v>
      </c>
      <c r="AW1856" s="4">
        <f t="shared" si="1276"/>
        <v>42</v>
      </c>
      <c r="AX1856" s="4" t="str">
        <f>_xlfn.XLOOKUP(AW1856,Sheet2!$Q$3:$Q$66,Sheet2!$R$3:$R$66,"**")</f>
        <v>**</v>
      </c>
      <c r="AY1856" s="4">
        <f t="shared" si="1277"/>
        <v>4</v>
      </c>
      <c r="AZ1856" s="16" t="str">
        <f t="shared" si="1278"/>
        <v>SKPDN</v>
      </c>
    </row>
    <row r="1857" spans="1:52" x14ac:dyDescent="0.35">
      <c r="B1857" s="3">
        <f t="shared" si="1280"/>
        <v>41</v>
      </c>
      <c r="C1857" s="1">
        <f t="shared" si="1281"/>
        <v>3747</v>
      </c>
      <c r="D1857" s="2">
        <v>401</v>
      </c>
      <c r="E1857" s="2" t="str">
        <f>_xlfn.XLOOKUP(C1857,Sheet2!$N$3:$N$1000,Sheet2!$O$3:$O$1000,"")</f>
        <v/>
      </c>
      <c r="F1857" s="9" t="str">
        <f t="shared" si="1279"/>
        <v>JMP E11E</v>
      </c>
      <c r="G1857" s="4" t="str">
        <f t="shared" si="1255"/>
        <v>1</v>
      </c>
      <c r="H1857" s="4">
        <f t="shared" si="1256"/>
        <v>1</v>
      </c>
      <c r="I1857" s="6">
        <f t="shared" si="1292"/>
        <v>0</v>
      </c>
      <c r="J1857" s="6">
        <f t="shared" si="1293"/>
        <v>0</v>
      </c>
      <c r="K1857" s="6">
        <f t="shared" si="1294"/>
        <v>0</v>
      </c>
      <c r="L1857" s="6">
        <f t="shared" si="1295"/>
        <v>4</v>
      </c>
      <c r="M1857" s="6">
        <f t="shared" si="1296"/>
        <v>0</v>
      </c>
      <c r="N1857" s="6">
        <f t="shared" si="1297"/>
        <v>1</v>
      </c>
      <c r="O1857" s="13">
        <f t="shared" si="1298"/>
        <v>0</v>
      </c>
      <c r="P1857" s="4">
        <f t="shared" si="1260"/>
        <v>0</v>
      </c>
      <c r="Q1857" s="4">
        <f t="shared" si="1261"/>
        <v>0</v>
      </c>
      <c r="R1857">
        <f t="shared" si="1282"/>
        <v>1</v>
      </c>
      <c r="S1857" s="4">
        <f t="shared" si="1283"/>
        <v>1</v>
      </c>
      <c r="T1857" s="15">
        <f t="shared" si="1284"/>
        <v>0</v>
      </c>
      <c r="U1857" s="4">
        <f t="shared" si="1285"/>
        <v>0</v>
      </c>
      <c r="V1857" s="4">
        <f t="shared" si="1286"/>
        <v>0</v>
      </c>
      <c r="W1857" s="4">
        <f t="shared" si="1287"/>
        <v>1</v>
      </c>
      <c r="X1857" s="6">
        <f t="shared" si="1288"/>
        <v>0</v>
      </c>
      <c r="Y1857" s="4">
        <f t="shared" si="1289"/>
        <v>0</v>
      </c>
      <c r="Z1857" s="6">
        <f t="shared" si="1290"/>
        <v>0</v>
      </c>
      <c r="AA1857" s="18">
        <f t="shared" si="1291"/>
        <v>1</v>
      </c>
      <c r="AB1857" s="9" t="str">
        <f t="shared" si="1262"/>
        <v>E11E</v>
      </c>
      <c r="AC1857" s="9" t="str">
        <f>_xlfn.XLOOKUP(R1857,Sheet2!$H$3:$H$258,Sheet2!$I$3:$I$258,"-----")</f>
        <v>1</v>
      </c>
      <c r="AD1857" s="9" t="str">
        <f>_xlfn.XLOOKUP(VALUE(AE1857),Sheet2!$N$3:$N$1000,Sheet2!$O$3:$O$1000,"********")</f>
        <v>E11E</v>
      </c>
      <c r="AE1857" t="str">
        <f t="shared" si="1257"/>
        <v>3750</v>
      </c>
      <c r="AF1857" s="9" t="str">
        <f>IF(R1857&lt;200,"+"&amp;TEXT(R1857,"0"),"-"&amp;TEXT(_xlfn.XLOOKUP(R1857,Sheet2!$K$3:$K$130,Sheet2!$L$3:$L$130,"-----"),"0"))</f>
        <v>+1</v>
      </c>
      <c r="AG1857" s="9" t="str">
        <f t="shared" si="1263"/>
        <v/>
      </c>
      <c r="AH1857" s="9" t="str">
        <f t="shared" si="1264"/>
        <v>JMP E11E</v>
      </c>
      <c r="AI1857" t="str">
        <f t="shared" si="1265"/>
        <v>0,E11E</v>
      </c>
      <c r="AJ1857" s="16" t="str">
        <f t="shared" si="1266"/>
        <v>E11E</v>
      </c>
      <c r="AK1857" t="str">
        <f t="shared" si="1267"/>
        <v>NEG 0,0,SKP</v>
      </c>
      <c r="AL1857" s="4" t="str">
        <f t="shared" si="1268"/>
        <v>NEG</v>
      </c>
      <c r="AM1857" s="4" t="str">
        <f t="shared" si="1269"/>
        <v/>
      </c>
      <c r="AN1857" s="4" t="str">
        <f t="shared" si="1270"/>
        <v/>
      </c>
      <c r="AO1857" s="4" t="str">
        <f t="shared" si="1271"/>
        <v/>
      </c>
      <c r="AP1857" s="15" t="str">
        <f t="shared" si="1272"/>
        <v>,SKP</v>
      </c>
      <c r="AQ1857" s="9" t="str">
        <f>_xlfn.XLOOKUP(D1857,Sheet2!$E$3:$E$101,Sheet2!$F$3:$F$101,"******************")</f>
        <v>******************</v>
      </c>
      <c r="AR1857" s="33" t="str">
        <f t="shared" si="1258"/>
        <v>DIA 0,MDV</v>
      </c>
      <c r="AS1857" s="9" t="str">
        <f t="shared" si="1259"/>
        <v>DIA</v>
      </c>
      <c r="AT1857" s="4">
        <f t="shared" si="1273"/>
        <v>0</v>
      </c>
      <c r="AU1857" s="6">
        <f t="shared" si="1274"/>
        <v>0</v>
      </c>
      <c r="AV1857" s="4" t="str">
        <f t="shared" si="1275"/>
        <v/>
      </c>
      <c r="AW1857" s="4">
        <f t="shared" si="1276"/>
        <v>1</v>
      </c>
      <c r="AX1857" s="4" t="str">
        <f>_xlfn.XLOOKUP(AW1857,Sheet2!$Q$3:$Q$66,Sheet2!$R$3:$R$66,"**")</f>
        <v>MDV</v>
      </c>
      <c r="AY1857" s="4">
        <f t="shared" si="1277"/>
        <v>1</v>
      </c>
      <c r="AZ1857" s="16" t="str">
        <f t="shared" si="1278"/>
        <v>SKPBN</v>
      </c>
    </row>
    <row r="1858" spans="1:52" x14ac:dyDescent="0.35">
      <c r="B1858" s="3">
        <f t="shared" si="1280"/>
        <v>42</v>
      </c>
      <c r="C1858" s="1">
        <f t="shared" si="1281"/>
        <v>3750</v>
      </c>
      <c r="D1858" s="2">
        <v>6243</v>
      </c>
      <c r="E1858" s="2" t="str">
        <f>_xlfn.XLOOKUP(C1858,Sheet2!$N$3:$N$1000,Sheet2!$O$3:$O$1000,"")</f>
        <v>E11E</v>
      </c>
      <c r="F1858" s="9" t="str">
        <f t="shared" si="1279"/>
        <v>LOOP</v>
      </c>
      <c r="G1858" s="4" t="str">
        <f t="shared" si="1255"/>
        <v>14</v>
      </c>
      <c r="H1858" s="4">
        <f t="shared" si="1256"/>
        <v>243</v>
      </c>
      <c r="I1858" s="6">
        <f t="shared" si="1292"/>
        <v>0</v>
      </c>
      <c r="J1858" s="6">
        <f t="shared" si="1293"/>
        <v>0</v>
      </c>
      <c r="K1858" s="6">
        <f t="shared" si="1294"/>
        <v>6</v>
      </c>
      <c r="L1858" s="6">
        <f t="shared" si="1295"/>
        <v>2</v>
      </c>
      <c r="M1858" s="6">
        <f t="shared" si="1296"/>
        <v>4</v>
      </c>
      <c r="N1858" s="6">
        <f t="shared" si="1297"/>
        <v>3</v>
      </c>
      <c r="O1858" s="13">
        <f t="shared" si="1298"/>
        <v>1</v>
      </c>
      <c r="P1858" s="4">
        <f t="shared" si="1260"/>
        <v>0</v>
      </c>
      <c r="Q1858" s="4">
        <f t="shared" si="1261"/>
        <v>1</v>
      </c>
      <c r="R1858">
        <f t="shared" si="1282"/>
        <v>243</v>
      </c>
      <c r="S1858" s="4">
        <f t="shared" si="1283"/>
        <v>0</v>
      </c>
      <c r="T1858" s="15">
        <f t="shared" si="1284"/>
        <v>1</v>
      </c>
      <c r="U1858" s="4">
        <f t="shared" si="1285"/>
        <v>0</v>
      </c>
      <c r="V1858" s="4">
        <f t="shared" si="1286"/>
        <v>1</v>
      </c>
      <c r="W1858" s="4">
        <f t="shared" si="1287"/>
        <v>4</v>
      </c>
      <c r="X1858" s="6">
        <f t="shared" si="1288"/>
        <v>2</v>
      </c>
      <c r="Y1858" s="4">
        <f t="shared" si="1289"/>
        <v>2</v>
      </c>
      <c r="Z1858" s="6">
        <f t="shared" si="1290"/>
        <v>0</v>
      </c>
      <c r="AA1858" s="18">
        <f t="shared" si="1291"/>
        <v>3</v>
      </c>
      <c r="AB1858" s="9" t="str">
        <f t="shared" si="1262"/>
        <v>I.LOO</v>
      </c>
      <c r="AC1858" s="9" t="str">
        <f>_xlfn.XLOOKUP(R1858,Sheet2!$H$3:$H$258,Sheet2!$I$3:$I$258,"-----")</f>
        <v>I.LOO</v>
      </c>
      <c r="AD1858" s="9" t="str">
        <f>_xlfn.XLOOKUP(VALUE(AE1858),Sheet2!$N$3:$N$1000,Sheet2!$O$3:$O$1000,"********")</f>
        <v>********</v>
      </c>
      <c r="AE1858" t="str">
        <f t="shared" si="1257"/>
        <v>3613</v>
      </c>
      <c r="AF1858" s="9" t="str">
        <f>IF(R1858&lt;200,"+"&amp;TEXT(R1858,"0"),"-"&amp;TEXT(_xlfn.XLOOKUP(R1858,Sheet2!$K$3:$K$130,Sheet2!$L$3:$L$130,"-----"),"0"))</f>
        <v>-135</v>
      </c>
      <c r="AG1858" s="9" t="str">
        <f t="shared" si="1263"/>
        <v>@</v>
      </c>
      <c r="AH1858" s="9" t="str">
        <f t="shared" si="1264"/>
        <v>JSR @I.LOO</v>
      </c>
      <c r="AI1858" t="str">
        <f t="shared" si="1265"/>
        <v>1,@I.LOO</v>
      </c>
      <c r="AJ1858" s="16" t="str">
        <f t="shared" si="1266"/>
        <v>@I.LOO</v>
      </c>
      <c r="AK1858" t="str">
        <f t="shared" si="1267"/>
        <v>ADCOR 0,1,SNC</v>
      </c>
      <c r="AL1858" s="4" t="str">
        <f t="shared" si="1268"/>
        <v>ADC</v>
      </c>
      <c r="AM1858" s="4" t="str">
        <f t="shared" si="1269"/>
        <v>R</v>
      </c>
      <c r="AN1858" s="4" t="str">
        <f t="shared" si="1270"/>
        <v>O</v>
      </c>
      <c r="AO1858" s="4" t="str">
        <f t="shared" si="1271"/>
        <v/>
      </c>
      <c r="AP1858" s="15" t="str">
        <f t="shared" si="1272"/>
        <v>,SNC</v>
      </c>
      <c r="AQ1858" s="9" t="str">
        <f>_xlfn.XLOOKUP(D1858,Sheet2!$E$3:$E$101,Sheet2!$F$3:$F$101,"******************")</f>
        <v>LOOP</v>
      </c>
      <c r="AR1858" s="33" t="str">
        <f t="shared" si="1258"/>
        <v>DOBC 1,**</v>
      </c>
      <c r="AS1858" s="9" t="str">
        <f t="shared" si="1259"/>
        <v>DOBC</v>
      </c>
      <c r="AT1858" s="4">
        <f t="shared" si="1273"/>
        <v>1</v>
      </c>
      <c r="AU1858" s="6">
        <f t="shared" si="1274"/>
        <v>2</v>
      </c>
      <c r="AV1858" s="4" t="str">
        <f t="shared" si="1275"/>
        <v>C</v>
      </c>
      <c r="AW1858" s="4">
        <f t="shared" si="1276"/>
        <v>43</v>
      </c>
      <c r="AX1858" s="4" t="str">
        <f>_xlfn.XLOOKUP(AW1858,Sheet2!$Q$3:$Q$66,Sheet2!$R$3:$R$66,"**")</f>
        <v>**</v>
      </c>
      <c r="AY1858" s="4">
        <f t="shared" si="1277"/>
        <v>4</v>
      </c>
      <c r="AZ1858" s="16" t="str">
        <f t="shared" si="1278"/>
        <v>SKPDN</v>
      </c>
    </row>
    <row r="1859" spans="1:52" x14ac:dyDescent="0.35">
      <c r="B1859" s="3">
        <v>44</v>
      </c>
      <c r="C1859" s="1">
        <f t="shared" si="1281"/>
        <v>3751</v>
      </c>
      <c r="D1859" s="2">
        <v>10157</v>
      </c>
      <c r="E1859" s="2" t="str">
        <f>_xlfn.XLOOKUP(C1859,Sheet2!$N$3:$N$1000,Sheet2!$O$3:$O$1000,"")</f>
        <v/>
      </c>
      <c r="F1859" s="9" t="str">
        <f t="shared" si="1279"/>
        <v>ISZ SECT</v>
      </c>
      <c r="G1859" s="4" t="str">
        <f t="shared" ref="G1859:G1922" si="1299">DEC2OCT((2*(OCT2DEC(I1859*100)+OCT2DEC(J1859*10)+K1859))+INT(L1859/4))</f>
        <v>20</v>
      </c>
      <c r="H1859" s="4">
        <f t="shared" ref="H1859:H1922" si="1300">(MOD(L1859,4)*100)+(M1859*10)+N1859</f>
        <v>157</v>
      </c>
      <c r="I1859" s="6">
        <f t="shared" si="1292"/>
        <v>0</v>
      </c>
      <c r="J1859" s="6">
        <f t="shared" si="1293"/>
        <v>1</v>
      </c>
      <c r="K1859" s="6">
        <f t="shared" si="1294"/>
        <v>0</v>
      </c>
      <c r="L1859" s="6">
        <f t="shared" si="1295"/>
        <v>1</v>
      </c>
      <c r="M1859" s="6">
        <f t="shared" si="1296"/>
        <v>5</v>
      </c>
      <c r="N1859" s="6">
        <f t="shared" si="1297"/>
        <v>7</v>
      </c>
      <c r="O1859" s="13">
        <f t="shared" si="1298"/>
        <v>2</v>
      </c>
      <c r="P1859" s="4">
        <f t="shared" si="1260"/>
        <v>0</v>
      </c>
      <c r="Q1859" s="4">
        <f t="shared" si="1261"/>
        <v>2</v>
      </c>
      <c r="R1859">
        <f t="shared" si="1282"/>
        <v>157</v>
      </c>
      <c r="S1859" s="4">
        <f t="shared" si="1283"/>
        <v>0</v>
      </c>
      <c r="T1859" s="15">
        <f t="shared" si="1284"/>
        <v>0</v>
      </c>
      <c r="U1859" s="4">
        <f t="shared" si="1285"/>
        <v>0</v>
      </c>
      <c r="V1859" s="4">
        <f t="shared" si="1286"/>
        <v>2</v>
      </c>
      <c r="W1859" s="4">
        <f t="shared" si="1287"/>
        <v>0</v>
      </c>
      <c r="X1859" s="6">
        <f t="shared" si="1288"/>
        <v>1</v>
      </c>
      <c r="Y1859" s="4">
        <f t="shared" si="1289"/>
        <v>2</v>
      </c>
      <c r="Z1859" s="6">
        <f t="shared" si="1290"/>
        <v>1</v>
      </c>
      <c r="AA1859" s="18">
        <f t="shared" si="1291"/>
        <v>7</v>
      </c>
      <c r="AB1859" s="9" t="str">
        <f t="shared" si="1262"/>
        <v>SECT</v>
      </c>
      <c r="AC1859" s="9" t="str">
        <f>_xlfn.XLOOKUP(R1859,Sheet2!$H$3:$H$258,Sheet2!$I$3:$I$258,"-----")</f>
        <v>SECT</v>
      </c>
      <c r="AD1859" s="9" t="str">
        <f>_xlfn.XLOOKUP(VALUE(AE1859),Sheet2!$N$3:$N$1000,Sheet2!$O$3:$O$1000,"********")</f>
        <v>E15</v>
      </c>
      <c r="AE1859" t="str">
        <f t="shared" ref="AE1859:AE1922" si="1301">IF(VALUE(AF1859)&lt;0,DEC2OCT(OCT2DEC(VALUE(C1859))-OCT2DEC(-VALUE(AF1859))),DEC2OCT(OCT2DEC(VALUE(C1859))+OCT2DEC(VALUE(AF1859))))</f>
        <v>4130</v>
      </c>
      <c r="AF1859" s="9" t="str">
        <f>IF(R1859&lt;200,"+"&amp;TEXT(R1859,"0"),"-"&amp;TEXT(_xlfn.XLOOKUP(R1859,Sheet2!$K$3:$K$130,Sheet2!$L$3:$L$130,"-----"),"0"))</f>
        <v>+157</v>
      </c>
      <c r="AG1859" s="9" t="str">
        <f t="shared" si="1263"/>
        <v/>
      </c>
      <c r="AH1859" s="9" t="str">
        <f t="shared" si="1264"/>
        <v>ISZ SECT</v>
      </c>
      <c r="AI1859" t="str">
        <f t="shared" si="1265"/>
        <v>2,SECT</v>
      </c>
      <c r="AJ1859" s="16" t="str">
        <f t="shared" si="1266"/>
        <v>SECT</v>
      </c>
      <c r="AK1859" t="str">
        <f t="shared" si="1267"/>
        <v>COMOL# 0,2,SBN</v>
      </c>
      <c r="AL1859" s="4" t="str">
        <f t="shared" si="1268"/>
        <v>COM</v>
      </c>
      <c r="AM1859" s="4" t="str">
        <f t="shared" si="1269"/>
        <v>L</v>
      </c>
      <c r="AN1859" s="4" t="str">
        <f t="shared" si="1270"/>
        <v>O</v>
      </c>
      <c r="AO1859" s="4" t="str">
        <f t="shared" si="1271"/>
        <v>#</v>
      </c>
      <c r="AP1859" s="15" t="str">
        <f t="shared" si="1272"/>
        <v>,SBN</v>
      </c>
      <c r="AQ1859" s="9" t="str">
        <f>_xlfn.XLOOKUP(D1859,Sheet2!$E$3:$E$101,Sheet2!$F$3:$F$101,"******************")</f>
        <v>******************</v>
      </c>
      <c r="AR1859" s="33" t="str">
        <f t="shared" ref="AR1859:AR1922" si="1302">IF(AY1859=0,"NIO"&amp;AV1859&amp;" "&amp;AX1859,IF(AY1859=7,AZ1859&amp;" "&amp;AX1859,AS1859&amp;" "&amp;TEXT(AT1859,"0")&amp;","&amp;AX1859))</f>
        <v>NIOS **</v>
      </c>
      <c r="AS1859" s="9" t="str">
        <f t="shared" ref="AS1859:AS1922" si="1303">IF(AY1859=1,"DIA"&amp;AV1859,IF(AY1859=2,"DOA"&amp;AV1859,IF(AY1859=3,"DIB"&amp;AV1859,IF(AY1859=4,"DOB"&amp;AV1859,IF(AY1859=5,"DIC"&amp;AV1859,"DOC"&amp;AV1859)))))</f>
        <v>DOCS</v>
      </c>
      <c r="AT1859" s="4">
        <f t="shared" si="1273"/>
        <v>2</v>
      </c>
      <c r="AU1859" s="6">
        <f t="shared" si="1274"/>
        <v>1</v>
      </c>
      <c r="AV1859" s="4" t="str">
        <f t="shared" si="1275"/>
        <v>S</v>
      </c>
      <c r="AW1859" s="4">
        <f t="shared" si="1276"/>
        <v>57</v>
      </c>
      <c r="AX1859" s="4" t="str">
        <f>_xlfn.XLOOKUP(AW1859,Sheet2!$Q$3:$Q$66,Sheet2!$R$3:$R$66,"**")</f>
        <v>**</v>
      </c>
      <c r="AY1859" s="4">
        <f t="shared" si="1277"/>
        <v>0</v>
      </c>
      <c r="AZ1859" s="16" t="str">
        <f t="shared" si="1278"/>
        <v>SKPBZ</v>
      </c>
    </row>
    <row r="1860" spans="1:52" x14ac:dyDescent="0.35">
      <c r="B1860" s="3">
        <f t="shared" si="1280"/>
        <v>45</v>
      </c>
      <c r="C1860" s="1">
        <f t="shared" si="1281"/>
        <v>3752</v>
      </c>
      <c r="D1860" s="2">
        <v>20773</v>
      </c>
      <c r="E1860" s="2" t="str">
        <f>_xlfn.XLOOKUP(C1860,Sheet2!$N$3:$N$1000,Sheet2!$O$3:$O$1000,"")</f>
        <v/>
      </c>
      <c r="F1860" s="9" t="str">
        <f t="shared" si="1279"/>
        <v>LDA 0,E11.1</v>
      </c>
      <c r="G1860" s="4" t="str">
        <f t="shared" si="1299"/>
        <v>41</v>
      </c>
      <c r="H1860" s="4">
        <f t="shared" si="1300"/>
        <v>373</v>
      </c>
      <c r="I1860" s="6">
        <f t="shared" si="1292"/>
        <v>0</v>
      </c>
      <c r="J1860" s="6">
        <f t="shared" si="1293"/>
        <v>2</v>
      </c>
      <c r="K1860" s="6">
        <f t="shared" si="1294"/>
        <v>0</v>
      </c>
      <c r="L1860" s="6">
        <f t="shared" si="1295"/>
        <v>7</v>
      </c>
      <c r="M1860" s="6">
        <f t="shared" si="1296"/>
        <v>7</v>
      </c>
      <c r="N1860" s="6">
        <f t="shared" si="1297"/>
        <v>3</v>
      </c>
      <c r="O1860" s="13">
        <f t="shared" si="1298"/>
        <v>4</v>
      </c>
      <c r="P1860" s="4">
        <f t="shared" ref="P1860:P1923" si="1304">(I1860*4)+INT(J1860/2)</f>
        <v>1</v>
      </c>
      <c r="Q1860" s="4">
        <f t="shared" ref="Q1860:Q1923" si="1305">V1860</f>
        <v>0</v>
      </c>
      <c r="R1860">
        <f t="shared" si="1282"/>
        <v>373</v>
      </c>
      <c r="S1860" s="4">
        <f t="shared" si="1283"/>
        <v>1</v>
      </c>
      <c r="T1860" s="15">
        <f t="shared" si="1284"/>
        <v>0</v>
      </c>
      <c r="U1860" s="4">
        <f t="shared" si="1285"/>
        <v>1</v>
      </c>
      <c r="V1860" s="4">
        <f t="shared" si="1286"/>
        <v>0</v>
      </c>
      <c r="W1860" s="4">
        <f t="shared" si="1287"/>
        <v>1</v>
      </c>
      <c r="X1860" s="6">
        <f t="shared" si="1288"/>
        <v>3</v>
      </c>
      <c r="Y1860" s="4">
        <f t="shared" si="1289"/>
        <v>3</v>
      </c>
      <c r="Z1860" s="6">
        <f t="shared" si="1290"/>
        <v>1</v>
      </c>
      <c r="AA1860" s="18">
        <f t="shared" si="1291"/>
        <v>3</v>
      </c>
      <c r="AB1860" s="9" t="str">
        <f t="shared" ref="AB1860:AB1923" si="1306">IF(S1860=0,AC1860,IF(S1860=1,IF(AD1860="********",AF1860,AD1860),AF1860&amp;","&amp;TEXT(S1860,"0")))</f>
        <v>E11.1</v>
      </c>
      <c r="AC1860" s="9" t="str">
        <f>_xlfn.XLOOKUP(R1860,Sheet2!$H$3:$H$258,Sheet2!$I$3:$I$258,"-----")</f>
        <v>*****</v>
      </c>
      <c r="AD1860" s="9" t="str">
        <f>_xlfn.XLOOKUP(VALUE(AE1860),Sheet2!$N$3:$N$1000,Sheet2!$O$3:$O$1000,"********")</f>
        <v>E11.1</v>
      </c>
      <c r="AE1860" t="str">
        <f t="shared" si="1301"/>
        <v>3745</v>
      </c>
      <c r="AF1860" s="9" t="str">
        <f>IF(R1860&lt;200,"+"&amp;TEXT(R1860,"0"),"-"&amp;TEXT(_xlfn.XLOOKUP(R1860,Sheet2!$K$3:$K$130,Sheet2!$L$3:$L$130,"-----"),"0"))</f>
        <v>-5</v>
      </c>
      <c r="AG1860" s="9" t="str">
        <f t="shared" ref="AG1860:AG1923" si="1307">IF(T1860=1,"@","")</f>
        <v/>
      </c>
      <c r="AH1860" s="9" t="str">
        <f t="shared" ref="AH1860:AH1923" si="1308">IF(Q1860=0,"JMP "&amp;AJ1860, IF(Q1860=1,"JSR "&amp;AJ1860,IF(Q1860=2,"ISZ "&amp;AJ1860,"DSZ "&amp;AJ1860)))</f>
        <v>JMP E11.1</v>
      </c>
      <c r="AI1860" t="str">
        <f t="shared" ref="AI1860:AI1923" si="1309">TEXT(Q1860,"0")&amp;","&amp;AG1860&amp;AB1860</f>
        <v>0,E11.1</v>
      </c>
      <c r="AJ1860" s="16" t="str">
        <f t="shared" ref="AJ1860:AJ1923" si="1310">AG1860&amp;AB1860</f>
        <v>E11.1</v>
      </c>
      <c r="AK1860" t="str">
        <f t="shared" ref="AK1860:AK1923" si="1311">AL1860&amp;AN1860&amp;AM1860&amp;AO1860&amp;" "&amp;TEXT(U1860,"0")&amp;","&amp;TEXT(V1860,"0")&amp;AP1860</f>
        <v>NEGCS# 1,0,SNC</v>
      </c>
      <c r="AL1860" s="4" t="str">
        <f t="shared" ref="AL1860:AL1923" si="1312">IF(W1860=0,"COM",IF(W1860=1,"NEG",IF(W1860=2,"MOV",IF(W1860=3,"INC",IF(W1860=4,"ADC",IF(W1860=5,"SUB",IF(W1860=6,"ADD","AND")))))))</f>
        <v>NEG</v>
      </c>
      <c r="AM1860" s="4" t="str">
        <f t="shared" ref="AM1860:AM1923" si="1313">IF(X1860=0,"",IF(X1860=1,"L",IF(X1860=2,"R","S")))</f>
        <v>S</v>
      </c>
      <c r="AN1860" s="4" t="str">
        <f t="shared" ref="AN1860:AN1923" si="1314">IF(Y1860=0,"",IF(Y1860=1,"Z",IF(Y1860=2,"O","C")))</f>
        <v>C</v>
      </c>
      <c r="AO1860" s="4" t="str">
        <f t="shared" ref="AO1860:AO1923" si="1315">IF(Z1860=1,"#","")</f>
        <v>#</v>
      </c>
      <c r="AP1860" s="15" t="str">
        <f t="shared" ref="AP1860:AP1923" si="1316">IF(AA1860=0,"",IF(AA1860=1,",SKP",IF(AA1860=2,",SZC",IF(AA1860=3,",SNC",IF(AA1860=4,",SZR",IF(AA1860=5,",SNR",IF(AA1860=6,",SEZ",",SBN")))))))</f>
        <v>,SNC</v>
      </c>
      <c r="AQ1860" s="9" t="str">
        <f>_xlfn.XLOOKUP(D1860,Sheet2!$E$3:$E$101,Sheet2!$F$3:$F$101,"******************")</f>
        <v>******************</v>
      </c>
      <c r="AR1860" s="33" t="str">
        <f t="shared" si="1302"/>
        <v>DIAP 0,**</v>
      </c>
      <c r="AS1860" s="9" t="str">
        <f t="shared" si="1303"/>
        <v>DIAP</v>
      </c>
      <c r="AT1860" s="4">
        <f t="shared" ref="AT1860:AT1923" si="1317">V1860</f>
        <v>0</v>
      </c>
      <c r="AU1860" s="6">
        <f t="shared" ref="AU1860:AU1923" si="1318">X1860</f>
        <v>3</v>
      </c>
      <c r="AV1860" s="4" t="str">
        <f t="shared" ref="AV1860:AV1923" si="1319">IF(AU1860=0,"",IF(AU1860=1,"S",IF(AU1860=2,"C","P")))</f>
        <v>P</v>
      </c>
      <c r="AW1860" s="4">
        <f t="shared" ref="AW1860:AW1923" si="1320">M1860*10+N1860</f>
        <v>73</v>
      </c>
      <c r="AX1860" s="4" t="str">
        <f>_xlfn.XLOOKUP(AW1860,Sheet2!$Q$3:$Q$66,Sheet2!$R$3:$R$66,"**")</f>
        <v>**</v>
      </c>
      <c r="AY1860" s="4">
        <f t="shared" ref="AY1860:AY1923" si="1321">W1860</f>
        <v>1</v>
      </c>
      <c r="AZ1860" s="16" t="str">
        <f t="shared" ref="AZ1860:AZ1923" si="1322">IF(AU1860=0,"SKPBN",IF(AU1860=1,"SKPBZ",IF(AU1860=2,"SKPDN","SKPDZ")))</f>
        <v>SKPDZ</v>
      </c>
    </row>
    <row r="1861" spans="1:52" x14ac:dyDescent="0.35">
      <c r="B1861" s="3">
        <f t="shared" si="1280"/>
        <v>46</v>
      </c>
      <c r="C1861" s="1">
        <f t="shared" si="1281"/>
        <v>3753</v>
      </c>
      <c r="D1861" s="2">
        <v>24063</v>
      </c>
      <c r="E1861" s="2" t="str">
        <f>_xlfn.XLOOKUP(C1861,Sheet2!$N$3:$N$1000,Sheet2!$O$3:$O$1000,"")</f>
        <v/>
      </c>
      <c r="F1861" s="9" t="str">
        <f t="shared" si="1279"/>
        <v>LDA 1,KB11</v>
      </c>
      <c r="G1861" s="4" t="str">
        <f t="shared" si="1299"/>
        <v>50</v>
      </c>
      <c r="H1861" s="4">
        <f t="shared" si="1300"/>
        <v>63</v>
      </c>
      <c r="I1861" s="6">
        <f t="shared" si="1292"/>
        <v>0</v>
      </c>
      <c r="J1861" s="6">
        <f t="shared" si="1293"/>
        <v>2</v>
      </c>
      <c r="K1861" s="6">
        <f t="shared" si="1294"/>
        <v>4</v>
      </c>
      <c r="L1861" s="6">
        <f t="shared" si="1295"/>
        <v>0</v>
      </c>
      <c r="M1861" s="6">
        <f t="shared" si="1296"/>
        <v>6</v>
      </c>
      <c r="N1861" s="6">
        <f t="shared" si="1297"/>
        <v>3</v>
      </c>
      <c r="O1861" s="13">
        <f t="shared" si="1298"/>
        <v>5</v>
      </c>
      <c r="P1861" s="4">
        <f t="shared" si="1304"/>
        <v>1</v>
      </c>
      <c r="Q1861" s="4">
        <f t="shared" si="1305"/>
        <v>1</v>
      </c>
      <c r="R1861">
        <f t="shared" si="1282"/>
        <v>63</v>
      </c>
      <c r="S1861" s="4">
        <f t="shared" si="1283"/>
        <v>0</v>
      </c>
      <c r="T1861" s="15">
        <f t="shared" si="1284"/>
        <v>0</v>
      </c>
      <c r="U1861" s="4">
        <f t="shared" si="1285"/>
        <v>1</v>
      </c>
      <c r="V1861" s="4">
        <f t="shared" si="1286"/>
        <v>1</v>
      </c>
      <c r="W1861" s="4">
        <f t="shared" si="1287"/>
        <v>0</v>
      </c>
      <c r="X1861" s="6">
        <f t="shared" si="1288"/>
        <v>0</v>
      </c>
      <c r="Y1861" s="4">
        <f t="shared" si="1289"/>
        <v>3</v>
      </c>
      <c r="Z1861" s="6">
        <f t="shared" si="1290"/>
        <v>0</v>
      </c>
      <c r="AA1861" s="18">
        <f t="shared" si="1291"/>
        <v>3</v>
      </c>
      <c r="AB1861" s="9" t="str">
        <f t="shared" si="1306"/>
        <v>KB11</v>
      </c>
      <c r="AC1861" s="9" t="str">
        <f>_xlfn.XLOOKUP(R1861,Sheet2!$H$3:$H$258,Sheet2!$I$3:$I$258,"-----")</f>
        <v>KB11</v>
      </c>
      <c r="AD1861" s="9" t="str">
        <f>_xlfn.XLOOKUP(VALUE(AE1861),Sheet2!$N$3:$N$1000,Sheet2!$O$3:$O$1000,"********")</f>
        <v>********</v>
      </c>
      <c r="AE1861" t="str">
        <f t="shared" si="1301"/>
        <v>4036</v>
      </c>
      <c r="AF1861" s="9" t="str">
        <f>IF(R1861&lt;200,"+"&amp;TEXT(R1861,"0"),"-"&amp;TEXT(_xlfn.XLOOKUP(R1861,Sheet2!$K$3:$K$130,Sheet2!$L$3:$L$130,"-----"),"0"))</f>
        <v>+63</v>
      </c>
      <c r="AG1861" s="9" t="str">
        <f t="shared" si="1307"/>
        <v/>
      </c>
      <c r="AH1861" s="9" t="str">
        <f t="shared" si="1308"/>
        <v>JSR KB11</v>
      </c>
      <c r="AI1861" t="str">
        <f t="shared" si="1309"/>
        <v>1,KB11</v>
      </c>
      <c r="AJ1861" s="16" t="str">
        <f t="shared" si="1310"/>
        <v>KB11</v>
      </c>
      <c r="AK1861" t="str">
        <f t="shared" si="1311"/>
        <v>COMC 1,1,SNC</v>
      </c>
      <c r="AL1861" s="4" t="str">
        <f t="shared" si="1312"/>
        <v>COM</v>
      </c>
      <c r="AM1861" s="4" t="str">
        <f t="shared" si="1313"/>
        <v/>
      </c>
      <c r="AN1861" s="4" t="str">
        <f t="shared" si="1314"/>
        <v>C</v>
      </c>
      <c r="AO1861" s="4" t="str">
        <f t="shared" si="1315"/>
        <v/>
      </c>
      <c r="AP1861" s="15" t="str">
        <f t="shared" si="1316"/>
        <v>,SNC</v>
      </c>
      <c r="AQ1861" s="9" t="str">
        <f>_xlfn.XLOOKUP(D1861,Sheet2!$E$3:$E$101,Sheet2!$F$3:$F$101,"******************")</f>
        <v>******************</v>
      </c>
      <c r="AR1861" s="33" t="str">
        <f t="shared" si="1302"/>
        <v>NIO **</v>
      </c>
      <c r="AS1861" s="9" t="str">
        <f t="shared" si="1303"/>
        <v>DOC</v>
      </c>
      <c r="AT1861" s="4">
        <f t="shared" si="1317"/>
        <v>1</v>
      </c>
      <c r="AU1861" s="6">
        <f t="shared" si="1318"/>
        <v>0</v>
      </c>
      <c r="AV1861" s="4" t="str">
        <f t="shared" si="1319"/>
        <v/>
      </c>
      <c r="AW1861" s="4">
        <f t="shared" si="1320"/>
        <v>63</v>
      </c>
      <c r="AX1861" s="4" t="str">
        <f>_xlfn.XLOOKUP(AW1861,Sheet2!$Q$3:$Q$66,Sheet2!$R$3:$R$66,"**")</f>
        <v>**</v>
      </c>
      <c r="AY1861" s="4">
        <f t="shared" si="1321"/>
        <v>0</v>
      </c>
      <c r="AZ1861" s="16" t="str">
        <f t="shared" si="1322"/>
        <v>SKPBN</v>
      </c>
    </row>
    <row r="1862" spans="1:52" x14ac:dyDescent="0.35">
      <c r="B1862" s="3">
        <f t="shared" si="1280"/>
        <v>47</v>
      </c>
      <c r="C1862" s="1">
        <f t="shared" si="1281"/>
        <v>3754</v>
      </c>
      <c r="D1862" s="2">
        <v>123000</v>
      </c>
      <c r="E1862" s="2" t="str">
        <f>_xlfn.XLOOKUP(C1862,Sheet2!$N$3:$N$1000,Sheet2!$O$3:$O$1000,"")</f>
        <v/>
      </c>
      <c r="F1862" s="9" t="str">
        <f t="shared" si="1279"/>
        <v>ADD 1,0</v>
      </c>
      <c r="G1862" s="4" t="str">
        <f t="shared" si="1299"/>
        <v>246</v>
      </c>
      <c r="H1862" s="4">
        <f t="shared" si="1300"/>
        <v>0</v>
      </c>
      <c r="I1862" s="6">
        <f t="shared" si="1292"/>
        <v>1</v>
      </c>
      <c r="J1862" s="6">
        <f t="shared" si="1293"/>
        <v>2</v>
      </c>
      <c r="K1862" s="6">
        <f t="shared" si="1294"/>
        <v>3</v>
      </c>
      <c r="L1862" s="6">
        <f t="shared" si="1295"/>
        <v>0</v>
      </c>
      <c r="M1862" s="6">
        <f t="shared" si="1296"/>
        <v>0</v>
      </c>
      <c r="N1862" s="6">
        <f t="shared" si="1297"/>
        <v>0</v>
      </c>
      <c r="O1862" s="13">
        <f t="shared" si="1298"/>
        <v>20</v>
      </c>
      <c r="P1862" s="4">
        <f t="shared" si="1304"/>
        <v>5</v>
      </c>
      <c r="Q1862" s="4">
        <f t="shared" si="1305"/>
        <v>0</v>
      </c>
      <c r="R1862">
        <f t="shared" si="1282"/>
        <v>0</v>
      </c>
      <c r="S1862" s="4">
        <f t="shared" si="1283"/>
        <v>2</v>
      </c>
      <c r="T1862" s="15">
        <f t="shared" si="1284"/>
        <v>1</v>
      </c>
      <c r="U1862" s="4">
        <f t="shared" si="1285"/>
        <v>1</v>
      </c>
      <c r="V1862" s="4">
        <f t="shared" si="1286"/>
        <v>0</v>
      </c>
      <c r="W1862" s="4">
        <f t="shared" si="1287"/>
        <v>6</v>
      </c>
      <c r="X1862" s="6">
        <f t="shared" si="1288"/>
        <v>0</v>
      </c>
      <c r="Y1862" s="4">
        <f t="shared" si="1289"/>
        <v>0</v>
      </c>
      <c r="Z1862" s="6">
        <f t="shared" si="1290"/>
        <v>0</v>
      </c>
      <c r="AA1862" s="18">
        <f t="shared" si="1291"/>
        <v>0</v>
      </c>
      <c r="AB1862" s="9" t="str">
        <f t="shared" si="1306"/>
        <v>+0,2</v>
      </c>
      <c r="AC1862" s="9" t="str">
        <f>_xlfn.XLOOKUP(R1862,Sheet2!$H$3:$H$258,Sheet2!$I$3:$I$258,"-----")</f>
        <v>0</v>
      </c>
      <c r="AD1862" s="9" t="str">
        <f>_xlfn.XLOOKUP(VALUE(AE1862),Sheet2!$N$3:$N$1000,Sheet2!$O$3:$O$1000,"********")</f>
        <v>********</v>
      </c>
      <c r="AE1862" t="str">
        <f t="shared" si="1301"/>
        <v>3754</v>
      </c>
      <c r="AF1862" s="9" t="str">
        <f>IF(R1862&lt;200,"+"&amp;TEXT(R1862,"0"),"-"&amp;TEXT(_xlfn.XLOOKUP(R1862,Sheet2!$K$3:$K$130,Sheet2!$L$3:$L$130,"-----"),"0"))</f>
        <v>+0</v>
      </c>
      <c r="AG1862" s="9" t="str">
        <f t="shared" si="1307"/>
        <v>@</v>
      </c>
      <c r="AH1862" s="9" t="str">
        <f t="shared" si="1308"/>
        <v>JMP @+0,2</v>
      </c>
      <c r="AI1862" t="str">
        <f t="shared" si="1309"/>
        <v>0,@+0,2</v>
      </c>
      <c r="AJ1862" s="16" t="str">
        <f t="shared" si="1310"/>
        <v>@+0,2</v>
      </c>
      <c r="AK1862" t="str">
        <f t="shared" si="1311"/>
        <v>ADD 1,0</v>
      </c>
      <c r="AL1862" s="4" t="str">
        <f t="shared" si="1312"/>
        <v>ADD</v>
      </c>
      <c r="AM1862" s="4" t="str">
        <f t="shared" si="1313"/>
        <v/>
      </c>
      <c r="AN1862" s="4" t="str">
        <f t="shared" si="1314"/>
        <v/>
      </c>
      <c r="AO1862" s="4" t="str">
        <f t="shared" si="1315"/>
        <v/>
      </c>
      <c r="AP1862" s="15" t="str">
        <f t="shared" si="1316"/>
        <v/>
      </c>
      <c r="AQ1862" s="9" t="str">
        <f>_xlfn.XLOOKUP(D1862,Sheet2!$E$3:$E$101,Sheet2!$F$3:$F$101,"******************")</f>
        <v>******************</v>
      </c>
      <c r="AR1862" s="33" t="str">
        <f t="shared" si="1302"/>
        <v>DOC 0,0</v>
      </c>
      <c r="AS1862" s="9" t="str">
        <f t="shared" si="1303"/>
        <v>DOC</v>
      </c>
      <c r="AT1862" s="4">
        <f t="shared" si="1317"/>
        <v>0</v>
      </c>
      <c r="AU1862" s="6">
        <f t="shared" si="1318"/>
        <v>0</v>
      </c>
      <c r="AV1862" s="4" t="str">
        <f t="shared" si="1319"/>
        <v/>
      </c>
      <c r="AW1862" s="4">
        <f t="shared" si="1320"/>
        <v>0</v>
      </c>
      <c r="AX1862" s="4" t="str">
        <f>_xlfn.XLOOKUP(AW1862,Sheet2!$Q$3:$Q$66,Sheet2!$R$3:$R$66,"**")</f>
        <v>0</v>
      </c>
      <c r="AY1862" s="4">
        <f t="shared" si="1321"/>
        <v>6</v>
      </c>
      <c r="AZ1862" s="16" t="str">
        <f t="shared" si="1322"/>
        <v>SKPBN</v>
      </c>
    </row>
    <row r="1863" spans="1:52" x14ac:dyDescent="0.35">
      <c r="B1863" s="3">
        <f t="shared" si="1280"/>
        <v>48</v>
      </c>
      <c r="C1863" s="1">
        <f t="shared" si="1281"/>
        <v>3755</v>
      </c>
      <c r="D1863" s="2">
        <v>40770</v>
      </c>
      <c r="E1863" s="2" t="str">
        <f>_xlfn.XLOOKUP(C1863,Sheet2!$N$3:$N$1000,Sheet2!$O$3:$O$1000,"")</f>
        <v/>
      </c>
      <c r="F1863" s="9" t="str">
        <f t="shared" si="1279"/>
        <v>STA 0,E11.1</v>
      </c>
      <c r="G1863" s="4" t="str">
        <f t="shared" si="1299"/>
        <v>101</v>
      </c>
      <c r="H1863" s="4">
        <f t="shared" si="1300"/>
        <v>370</v>
      </c>
      <c r="I1863" s="6">
        <f t="shared" si="1292"/>
        <v>0</v>
      </c>
      <c r="J1863" s="6">
        <f t="shared" si="1293"/>
        <v>4</v>
      </c>
      <c r="K1863" s="6">
        <f t="shared" si="1294"/>
        <v>0</v>
      </c>
      <c r="L1863" s="6">
        <f t="shared" si="1295"/>
        <v>7</v>
      </c>
      <c r="M1863" s="6">
        <f t="shared" si="1296"/>
        <v>7</v>
      </c>
      <c r="N1863" s="6">
        <f t="shared" si="1297"/>
        <v>0</v>
      </c>
      <c r="O1863" s="13">
        <f t="shared" si="1298"/>
        <v>8</v>
      </c>
      <c r="P1863" s="4">
        <f t="shared" si="1304"/>
        <v>2</v>
      </c>
      <c r="Q1863" s="4">
        <f t="shared" si="1305"/>
        <v>0</v>
      </c>
      <c r="R1863">
        <f t="shared" si="1282"/>
        <v>370</v>
      </c>
      <c r="S1863" s="4">
        <f t="shared" si="1283"/>
        <v>1</v>
      </c>
      <c r="T1863" s="15">
        <f t="shared" si="1284"/>
        <v>0</v>
      </c>
      <c r="U1863" s="4">
        <f t="shared" si="1285"/>
        <v>2</v>
      </c>
      <c r="V1863" s="4">
        <f t="shared" si="1286"/>
        <v>0</v>
      </c>
      <c r="W1863" s="4">
        <f t="shared" si="1287"/>
        <v>1</v>
      </c>
      <c r="X1863" s="6">
        <f t="shared" si="1288"/>
        <v>3</v>
      </c>
      <c r="Y1863" s="4">
        <f t="shared" si="1289"/>
        <v>3</v>
      </c>
      <c r="Z1863" s="6">
        <f t="shared" si="1290"/>
        <v>1</v>
      </c>
      <c r="AA1863" s="18">
        <f t="shared" si="1291"/>
        <v>0</v>
      </c>
      <c r="AB1863" s="9" t="str">
        <f t="shared" si="1306"/>
        <v>E11.1</v>
      </c>
      <c r="AC1863" s="9" t="str">
        <f>_xlfn.XLOOKUP(R1863,Sheet2!$H$3:$H$258,Sheet2!$I$3:$I$258,"-----")</f>
        <v>*****</v>
      </c>
      <c r="AD1863" s="9" t="str">
        <f>_xlfn.XLOOKUP(VALUE(AE1863),Sheet2!$N$3:$N$1000,Sheet2!$O$3:$O$1000,"********")</f>
        <v>E11.1</v>
      </c>
      <c r="AE1863" t="str">
        <f t="shared" si="1301"/>
        <v>3745</v>
      </c>
      <c r="AF1863" s="9" t="str">
        <f>IF(R1863&lt;200,"+"&amp;TEXT(R1863,"0"),"-"&amp;TEXT(_xlfn.XLOOKUP(R1863,Sheet2!$K$3:$K$130,Sheet2!$L$3:$L$130,"-----"),"0"))</f>
        <v>-10</v>
      </c>
      <c r="AG1863" s="9" t="str">
        <f t="shared" si="1307"/>
        <v/>
      </c>
      <c r="AH1863" s="9" t="str">
        <f t="shared" si="1308"/>
        <v>JMP E11.1</v>
      </c>
      <c r="AI1863" t="str">
        <f t="shared" si="1309"/>
        <v>0,E11.1</v>
      </c>
      <c r="AJ1863" s="16" t="str">
        <f t="shared" si="1310"/>
        <v>E11.1</v>
      </c>
      <c r="AK1863" t="str">
        <f t="shared" si="1311"/>
        <v>NEGCS# 2,0</v>
      </c>
      <c r="AL1863" s="4" t="str">
        <f t="shared" si="1312"/>
        <v>NEG</v>
      </c>
      <c r="AM1863" s="4" t="str">
        <f t="shared" si="1313"/>
        <v>S</v>
      </c>
      <c r="AN1863" s="4" t="str">
        <f t="shared" si="1314"/>
        <v>C</v>
      </c>
      <c r="AO1863" s="4" t="str">
        <f t="shared" si="1315"/>
        <v>#</v>
      </c>
      <c r="AP1863" s="15" t="str">
        <f t="shared" si="1316"/>
        <v/>
      </c>
      <c r="AQ1863" s="9" t="str">
        <f>_xlfn.XLOOKUP(D1863,Sheet2!$E$3:$E$101,Sheet2!$F$3:$F$101,"******************")</f>
        <v>******************</v>
      </c>
      <c r="AR1863" s="33" t="str">
        <f t="shared" si="1302"/>
        <v>DIAP 0,**</v>
      </c>
      <c r="AS1863" s="9" t="str">
        <f t="shared" si="1303"/>
        <v>DIAP</v>
      </c>
      <c r="AT1863" s="4">
        <f t="shared" si="1317"/>
        <v>0</v>
      </c>
      <c r="AU1863" s="6">
        <f t="shared" si="1318"/>
        <v>3</v>
      </c>
      <c r="AV1863" s="4" t="str">
        <f t="shared" si="1319"/>
        <v>P</v>
      </c>
      <c r="AW1863" s="4">
        <f t="shared" si="1320"/>
        <v>70</v>
      </c>
      <c r="AX1863" s="4" t="str">
        <f>_xlfn.XLOOKUP(AW1863,Sheet2!$Q$3:$Q$66,Sheet2!$R$3:$R$66,"**")</f>
        <v>**</v>
      </c>
      <c r="AY1863" s="4">
        <f t="shared" si="1321"/>
        <v>1</v>
      </c>
      <c r="AZ1863" s="16" t="str">
        <f t="shared" si="1322"/>
        <v>SKPDZ</v>
      </c>
    </row>
    <row r="1864" spans="1:52" x14ac:dyDescent="0.35">
      <c r="B1864" s="3">
        <f t="shared" si="1280"/>
        <v>49</v>
      </c>
      <c r="C1864" s="1">
        <f t="shared" si="1281"/>
        <v>3756</v>
      </c>
      <c r="D1864" s="2">
        <v>24150</v>
      </c>
      <c r="E1864" s="2" t="str">
        <f>_xlfn.XLOOKUP(C1864,Sheet2!$N$3:$N$1000,Sheet2!$O$3:$O$1000,"")</f>
        <v/>
      </c>
      <c r="F1864" s="9" t="str">
        <f t="shared" si="1279"/>
        <v>LDA 1,DTYPE</v>
      </c>
      <c r="G1864" s="4" t="str">
        <f t="shared" si="1299"/>
        <v>50</v>
      </c>
      <c r="H1864" s="4">
        <f t="shared" si="1300"/>
        <v>150</v>
      </c>
      <c r="I1864" s="6">
        <f t="shared" si="1292"/>
        <v>0</v>
      </c>
      <c r="J1864" s="6">
        <f t="shared" si="1293"/>
        <v>2</v>
      </c>
      <c r="K1864" s="6">
        <f t="shared" si="1294"/>
        <v>4</v>
      </c>
      <c r="L1864" s="6">
        <f t="shared" si="1295"/>
        <v>1</v>
      </c>
      <c r="M1864" s="6">
        <f t="shared" si="1296"/>
        <v>5</v>
      </c>
      <c r="N1864" s="6">
        <f t="shared" si="1297"/>
        <v>0</v>
      </c>
      <c r="O1864" s="13">
        <f t="shared" si="1298"/>
        <v>5</v>
      </c>
      <c r="P1864" s="4">
        <f t="shared" si="1304"/>
        <v>1</v>
      </c>
      <c r="Q1864" s="4">
        <f t="shared" si="1305"/>
        <v>1</v>
      </c>
      <c r="R1864">
        <f t="shared" si="1282"/>
        <v>150</v>
      </c>
      <c r="S1864" s="4">
        <f t="shared" si="1283"/>
        <v>0</v>
      </c>
      <c r="T1864" s="15">
        <f t="shared" si="1284"/>
        <v>0</v>
      </c>
      <c r="U1864" s="4">
        <f t="shared" si="1285"/>
        <v>1</v>
      </c>
      <c r="V1864" s="4">
        <f t="shared" si="1286"/>
        <v>1</v>
      </c>
      <c r="W1864" s="4">
        <f t="shared" si="1287"/>
        <v>0</v>
      </c>
      <c r="X1864" s="6">
        <f t="shared" si="1288"/>
        <v>1</v>
      </c>
      <c r="Y1864" s="4">
        <f t="shared" si="1289"/>
        <v>2</v>
      </c>
      <c r="Z1864" s="6">
        <f t="shared" si="1290"/>
        <v>1</v>
      </c>
      <c r="AA1864" s="18">
        <f t="shared" si="1291"/>
        <v>0</v>
      </c>
      <c r="AB1864" s="9" t="str">
        <f t="shared" si="1306"/>
        <v>DTYPE</v>
      </c>
      <c r="AC1864" s="9" t="str">
        <f>_xlfn.XLOOKUP(R1864,Sheet2!$H$3:$H$258,Sheet2!$I$3:$I$258,"-----")</f>
        <v>DTYPE</v>
      </c>
      <c r="AD1864" s="9" t="str">
        <f>_xlfn.XLOOKUP(VALUE(AE1864),Sheet2!$N$3:$N$1000,Sheet2!$O$3:$O$1000,"********")</f>
        <v>********</v>
      </c>
      <c r="AE1864" t="str">
        <f t="shared" si="1301"/>
        <v>4126</v>
      </c>
      <c r="AF1864" s="9" t="str">
        <f>IF(R1864&lt;200,"+"&amp;TEXT(R1864,"0"),"-"&amp;TEXT(_xlfn.XLOOKUP(R1864,Sheet2!$K$3:$K$130,Sheet2!$L$3:$L$130,"-----"),"0"))</f>
        <v>+150</v>
      </c>
      <c r="AG1864" s="9" t="str">
        <f t="shared" si="1307"/>
        <v/>
      </c>
      <c r="AH1864" s="9" t="str">
        <f t="shared" si="1308"/>
        <v>JSR DTYPE</v>
      </c>
      <c r="AI1864" t="str">
        <f t="shared" si="1309"/>
        <v>1,DTYPE</v>
      </c>
      <c r="AJ1864" s="16" t="str">
        <f t="shared" si="1310"/>
        <v>DTYPE</v>
      </c>
      <c r="AK1864" t="str">
        <f t="shared" si="1311"/>
        <v>COMOL# 1,1</v>
      </c>
      <c r="AL1864" s="4" t="str">
        <f t="shared" si="1312"/>
        <v>COM</v>
      </c>
      <c r="AM1864" s="4" t="str">
        <f t="shared" si="1313"/>
        <v>L</v>
      </c>
      <c r="AN1864" s="4" t="str">
        <f t="shared" si="1314"/>
        <v>O</v>
      </c>
      <c r="AO1864" s="4" t="str">
        <f t="shared" si="1315"/>
        <v>#</v>
      </c>
      <c r="AP1864" s="15" t="str">
        <f t="shared" si="1316"/>
        <v/>
      </c>
      <c r="AQ1864" s="9" t="str">
        <f>_xlfn.XLOOKUP(D1864,Sheet2!$E$3:$E$101,Sheet2!$F$3:$F$101,"******************")</f>
        <v>******************</v>
      </c>
      <c r="AR1864" s="33" t="str">
        <f t="shared" si="1302"/>
        <v>NIOS **</v>
      </c>
      <c r="AS1864" s="9" t="str">
        <f t="shared" si="1303"/>
        <v>DOCS</v>
      </c>
      <c r="AT1864" s="4">
        <f t="shared" si="1317"/>
        <v>1</v>
      </c>
      <c r="AU1864" s="6">
        <f t="shared" si="1318"/>
        <v>1</v>
      </c>
      <c r="AV1864" s="4" t="str">
        <f t="shared" si="1319"/>
        <v>S</v>
      </c>
      <c r="AW1864" s="4">
        <f t="shared" si="1320"/>
        <v>50</v>
      </c>
      <c r="AX1864" s="4" t="str">
        <f>_xlfn.XLOOKUP(AW1864,Sheet2!$Q$3:$Q$66,Sheet2!$R$3:$R$66,"**")</f>
        <v>**</v>
      </c>
      <c r="AY1864" s="4">
        <f t="shared" si="1321"/>
        <v>0</v>
      </c>
      <c r="AZ1864" s="16" t="str">
        <f t="shared" si="1322"/>
        <v>SKPBZ</v>
      </c>
    </row>
    <row r="1865" spans="1:52" x14ac:dyDescent="0.35">
      <c r="B1865" s="3">
        <f t="shared" si="1280"/>
        <v>50</v>
      </c>
      <c r="C1865" s="1">
        <f t="shared" si="1281"/>
        <v>3757</v>
      </c>
      <c r="D1865" s="2">
        <v>30205</v>
      </c>
      <c r="E1865" s="2" t="str">
        <f>_xlfn.XLOOKUP(C1865,Sheet2!$N$3:$N$1000,Sheet2!$O$3:$O$1000,"")</f>
        <v/>
      </c>
      <c r="F1865" s="9" t="str">
        <f t="shared" si="1279"/>
        <v>LDA 2,C157</v>
      </c>
      <c r="G1865" s="4" t="str">
        <f t="shared" si="1299"/>
        <v>60</v>
      </c>
      <c r="H1865" s="4">
        <f t="shared" si="1300"/>
        <v>205</v>
      </c>
      <c r="I1865" s="6">
        <f t="shared" si="1292"/>
        <v>0</v>
      </c>
      <c r="J1865" s="6">
        <f t="shared" si="1293"/>
        <v>3</v>
      </c>
      <c r="K1865" s="6">
        <f t="shared" si="1294"/>
        <v>0</v>
      </c>
      <c r="L1865" s="6">
        <f t="shared" si="1295"/>
        <v>2</v>
      </c>
      <c r="M1865" s="6">
        <f t="shared" si="1296"/>
        <v>0</v>
      </c>
      <c r="N1865" s="6">
        <f t="shared" si="1297"/>
        <v>5</v>
      </c>
      <c r="O1865" s="13">
        <f t="shared" si="1298"/>
        <v>6</v>
      </c>
      <c r="P1865" s="4">
        <f t="shared" si="1304"/>
        <v>1</v>
      </c>
      <c r="Q1865" s="4">
        <f t="shared" si="1305"/>
        <v>2</v>
      </c>
      <c r="R1865">
        <f t="shared" si="1282"/>
        <v>205</v>
      </c>
      <c r="S1865" s="4">
        <f t="shared" si="1283"/>
        <v>0</v>
      </c>
      <c r="T1865" s="15">
        <f t="shared" si="1284"/>
        <v>0</v>
      </c>
      <c r="U1865" s="4">
        <f t="shared" si="1285"/>
        <v>1</v>
      </c>
      <c r="V1865" s="4">
        <f t="shared" si="1286"/>
        <v>2</v>
      </c>
      <c r="W1865" s="4">
        <f t="shared" si="1287"/>
        <v>0</v>
      </c>
      <c r="X1865" s="6">
        <f t="shared" si="1288"/>
        <v>2</v>
      </c>
      <c r="Y1865" s="4">
        <f t="shared" si="1289"/>
        <v>0</v>
      </c>
      <c r="Z1865" s="6">
        <f t="shared" si="1290"/>
        <v>0</v>
      </c>
      <c r="AA1865" s="18">
        <f t="shared" si="1291"/>
        <v>5</v>
      </c>
      <c r="AB1865" s="9" t="str">
        <f t="shared" si="1306"/>
        <v>C157</v>
      </c>
      <c r="AC1865" s="9" t="str">
        <f>_xlfn.XLOOKUP(R1865,Sheet2!$H$3:$H$258,Sheet2!$I$3:$I$258,"-----")</f>
        <v>C157</v>
      </c>
      <c r="AD1865" s="9" t="str">
        <f>_xlfn.XLOOKUP(VALUE(AE1865),Sheet2!$N$3:$N$1000,Sheet2!$O$3:$O$1000,"********")</f>
        <v>********</v>
      </c>
      <c r="AE1865" t="str">
        <f t="shared" si="1301"/>
        <v>3564</v>
      </c>
      <c r="AF1865" s="9" t="str">
        <f>IF(R1865&lt;200,"+"&amp;TEXT(R1865,"0"),"-"&amp;TEXT(_xlfn.XLOOKUP(R1865,Sheet2!$K$3:$K$130,Sheet2!$L$3:$L$130,"-----"),"0"))</f>
        <v>-173</v>
      </c>
      <c r="AG1865" s="9" t="str">
        <f t="shared" si="1307"/>
        <v/>
      </c>
      <c r="AH1865" s="9" t="str">
        <f t="shared" si="1308"/>
        <v>ISZ C157</v>
      </c>
      <c r="AI1865" t="str">
        <f t="shared" si="1309"/>
        <v>2,C157</v>
      </c>
      <c r="AJ1865" s="16" t="str">
        <f t="shared" si="1310"/>
        <v>C157</v>
      </c>
      <c r="AK1865" t="str">
        <f t="shared" si="1311"/>
        <v>COMR 1,2,SNR</v>
      </c>
      <c r="AL1865" s="4" t="str">
        <f t="shared" si="1312"/>
        <v>COM</v>
      </c>
      <c r="AM1865" s="4" t="str">
        <f t="shared" si="1313"/>
        <v>R</v>
      </c>
      <c r="AN1865" s="4" t="str">
        <f t="shared" si="1314"/>
        <v/>
      </c>
      <c r="AO1865" s="4" t="str">
        <f t="shared" si="1315"/>
        <v/>
      </c>
      <c r="AP1865" s="15" t="str">
        <f t="shared" si="1316"/>
        <v>,SNR</v>
      </c>
      <c r="AQ1865" s="9" t="str">
        <f>_xlfn.XLOOKUP(D1865,Sheet2!$E$3:$E$101,Sheet2!$F$3:$F$101,"******************")</f>
        <v>******************</v>
      </c>
      <c r="AR1865" s="33" t="str">
        <f t="shared" si="1302"/>
        <v>NIOC 0</v>
      </c>
      <c r="AS1865" s="9" t="str">
        <f t="shared" si="1303"/>
        <v>DOCC</v>
      </c>
      <c r="AT1865" s="4">
        <f t="shared" si="1317"/>
        <v>2</v>
      </c>
      <c r="AU1865" s="6">
        <f t="shared" si="1318"/>
        <v>2</v>
      </c>
      <c r="AV1865" s="4" t="str">
        <f t="shared" si="1319"/>
        <v>C</v>
      </c>
      <c r="AW1865" s="4">
        <f t="shared" si="1320"/>
        <v>5</v>
      </c>
      <c r="AX1865" s="4">
        <f>_xlfn.XLOOKUP(AW1865,Sheet2!$Q$3:$Q$66,Sheet2!$R$3:$R$66,"**")</f>
        <v>0</v>
      </c>
      <c r="AY1865" s="4">
        <f t="shared" si="1321"/>
        <v>0</v>
      </c>
      <c r="AZ1865" s="16" t="str">
        <f t="shared" si="1322"/>
        <v>SKPDN</v>
      </c>
    </row>
    <row r="1866" spans="1:52" x14ac:dyDescent="0.35">
      <c r="B1866" s="3">
        <f t="shared" si="1280"/>
        <v>51</v>
      </c>
      <c r="C1866" s="1">
        <f t="shared" si="1281"/>
        <v>3760</v>
      </c>
      <c r="D1866" s="2">
        <v>127103</v>
      </c>
      <c r="E1866" s="2" t="str">
        <f>_xlfn.XLOOKUP(C1866,Sheet2!$N$3:$N$1000,Sheet2!$O$3:$O$1000,"")</f>
        <v/>
      </c>
      <c r="F1866" s="9" t="str">
        <f t="shared" si="1279"/>
        <v>ADDL 1,1,SNC</v>
      </c>
      <c r="G1866" s="4" t="str">
        <f t="shared" si="1299"/>
        <v>256</v>
      </c>
      <c r="H1866" s="4">
        <f t="shared" si="1300"/>
        <v>103</v>
      </c>
      <c r="I1866" s="6">
        <f t="shared" si="1292"/>
        <v>1</v>
      </c>
      <c r="J1866" s="6">
        <f t="shared" si="1293"/>
        <v>2</v>
      </c>
      <c r="K1866" s="6">
        <f t="shared" si="1294"/>
        <v>7</v>
      </c>
      <c r="L1866" s="6">
        <f t="shared" si="1295"/>
        <v>1</v>
      </c>
      <c r="M1866" s="6">
        <f t="shared" si="1296"/>
        <v>0</v>
      </c>
      <c r="N1866" s="6">
        <f t="shared" si="1297"/>
        <v>3</v>
      </c>
      <c r="O1866" s="13">
        <f t="shared" si="1298"/>
        <v>21</v>
      </c>
      <c r="P1866" s="4">
        <f t="shared" si="1304"/>
        <v>5</v>
      </c>
      <c r="Q1866" s="4">
        <f t="shared" si="1305"/>
        <v>1</v>
      </c>
      <c r="R1866">
        <f t="shared" si="1282"/>
        <v>103</v>
      </c>
      <c r="S1866" s="4">
        <f t="shared" si="1283"/>
        <v>2</v>
      </c>
      <c r="T1866" s="15">
        <f t="shared" si="1284"/>
        <v>1</v>
      </c>
      <c r="U1866" s="4">
        <f t="shared" si="1285"/>
        <v>1</v>
      </c>
      <c r="V1866" s="4">
        <f t="shared" si="1286"/>
        <v>1</v>
      </c>
      <c r="W1866" s="4">
        <f t="shared" si="1287"/>
        <v>6</v>
      </c>
      <c r="X1866" s="6">
        <f t="shared" si="1288"/>
        <v>1</v>
      </c>
      <c r="Y1866" s="4">
        <f t="shared" si="1289"/>
        <v>0</v>
      </c>
      <c r="Z1866" s="6">
        <f t="shared" si="1290"/>
        <v>0</v>
      </c>
      <c r="AA1866" s="18">
        <f t="shared" si="1291"/>
        <v>3</v>
      </c>
      <c r="AB1866" s="9" t="str">
        <f t="shared" si="1306"/>
        <v>+103,2</v>
      </c>
      <c r="AC1866" s="9" t="str">
        <f>_xlfn.XLOOKUP(R1866,Sheet2!$H$3:$H$258,Sheet2!$I$3:$I$258,"-----")</f>
        <v>ZB8</v>
      </c>
      <c r="AD1866" s="9" t="str">
        <f>_xlfn.XLOOKUP(VALUE(AE1866),Sheet2!$N$3:$N$1000,Sheet2!$O$3:$O$1000,"********")</f>
        <v>********</v>
      </c>
      <c r="AE1866" t="str">
        <f t="shared" si="1301"/>
        <v>4063</v>
      </c>
      <c r="AF1866" s="9" t="str">
        <f>IF(R1866&lt;200,"+"&amp;TEXT(R1866,"0"),"-"&amp;TEXT(_xlfn.XLOOKUP(R1866,Sheet2!$K$3:$K$130,Sheet2!$L$3:$L$130,"-----"),"0"))</f>
        <v>+103</v>
      </c>
      <c r="AG1866" s="9" t="str">
        <f t="shared" si="1307"/>
        <v>@</v>
      </c>
      <c r="AH1866" s="9" t="str">
        <f t="shared" si="1308"/>
        <v>JSR @+103,2</v>
      </c>
      <c r="AI1866" t="str">
        <f t="shared" si="1309"/>
        <v>1,@+103,2</v>
      </c>
      <c r="AJ1866" s="16" t="str">
        <f t="shared" si="1310"/>
        <v>@+103,2</v>
      </c>
      <c r="AK1866" t="str">
        <f t="shared" si="1311"/>
        <v>ADDL 1,1,SNC</v>
      </c>
      <c r="AL1866" s="4" t="str">
        <f t="shared" si="1312"/>
        <v>ADD</v>
      </c>
      <c r="AM1866" s="4" t="str">
        <f t="shared" si="1313"/>
        <v>L</v>
      </c>
      <c r="AN1866" s="4" t="str">
        <f t="shared" si="1314"/>
        <v/>
      </c>
      <c r="AO1866" s="4" t="str">
        <f t="shared" si="1315"/>
        <v/>
      </c>
      <c r="AP1866" s="15" t="str">
        <f t="shared" si="1316"/>
        <v>,SNC</v>
      </c>
      <c r="AQ1866" s="9" t="str">
        <f>_xlfn.XLOOKUP(D1866,Sheet2!$E$3:$E$101,Sheet2!$F$3:$F$101,"******************")</f>
        <v>******************</v>
      </c>
      <c r="AR1866" s="33" t="str">
        <f t="shared" si="1302"/>
        <v>DOCS 1,MAP1</v>
      </c>
      <c r="AS1866" s="9" t="str">
        <f t="shared" si="1303"/>
        <v>DOCS</v>
      </c>
      <c r="AT1866" s="4">
        <f t="shared" si="1317"/>
        <v>1</v>
      </c>
      <c r="AU1866" s="6">
        <f t="shared" si="1318"/>
        <v>1</v>
      </c>
      <c r="AV1866" s="4" t="str">
        <f t="shared" si="1319"/>
        <v>S</v>
      </c>
      <c r="AW1866" s="4">
        <f t="shared" si="1320"/>
        <v>3</v>
      </c>
      <c r="AX1866" s="4" t="str">
        <f>_xlfn.XLOOKUP(AW1866,Sheet2!$Q$3:$Q$66,Sheet2!$R$3:$R$66,"**")</f>
        <v>MAP1</v>
      </c>
      <c r="AY1866" s="4">
        <f t="shared" si="1321"/>
        <v>6</v>
      </c>
      <c r="AZ1866" s="16" t="str">
        <f t="shared" si="1322"/>
        <v>SKPBZ</v>
      </c>
    </row>
    <row r="1867" spans="1:52" x14ac:dyDescent="0.35">
      <c r="B1867" s="3">
        <f t="shared" si="1280"/>
        <v>52</v>
      </c>
      <c r="C1867" s="1">
        <f t="shared" si="1281"/>
        <v>3761</v>
      </c>
      <c r="D1867" s="2">
        <v>30210</v>
      </c>
      <c r="E1867" s="2" t="str">
        <f>_xlfn.XLOOKUP(C1867,Sheet2!$N$3:$N$1000,Sheet2!$O$3:$O$1000,"")</f>
        <v/>
      </c>
      <c r="F1867" s="9" t="str">
        <f t="shared" si="1279"/>
        <v>LDA 2,C317</v>
      </c>
      <c r="G1867" s="4" t="str">
        <f t="shared" si="1299"/>
        <v>60</v>
      </c>
      <c r="H1867" s="4">
        <f t="shared" si="1300"/>
        <v>210</v>
      </c>
      <c r="I1867" s="6">
        <f t="shared" si="1292"/>
        <v>0</v>
      </c>
      <c r="J1867" s="6">
        <f t="shared" si="1293"/>
        <v>3</v>
      </c>
      <c r="K1867" s="6">
        <f t="shared" si="1294"/>
        <v>0</v>
      </c>
      <c r="L1867" s="6">
        <f t="shared" si="1295"/>
        <v>2</v>
      </c>
      <c r="M1867" s="6">
        <f t="shared" si="1296"/>
        <v>1</v>
      </c>
      <c r="N1867" s="6">
        <f t="shared" si="1297"/>
        <v>0</v>
      </c>
      <c r="O1867" s="13">
        <f t="shared" si="1298"/>
        <v>6</v>
      </c>
      <c r="P1867" s="4">
        <f t="shared" si="1304"/>
        <v>1</v>
      </c>
      <c r="Q1867" s="4">
        <f t="shared" si="1305"/>
        <v>2</v>
      </c>
      <c r="R1867">
        <f t="shared" si="1282"/>
        <v>210</v>
      </c>
      <c r="S1867" s="4">
        <f t="shared" si="1283"/>
        <v>0</v>
      </c>
      <c r="T1867" s="15">
        <f t="shared" si="1284"/>
        <v>0</v>
      </c>
      <c r="U1867" s="4">
        <f t="shared" si="1285"/>
        <v>1</v>
      </c>
      <c r="V1867" s="4">
        <f t="shared" si="1286"/>
        <v>2</v>
      </c>
      <c r="W1867" s="4">
        <f t="shared" si="1287"/>
        <v>0</v>
      </c>
      <c r="X1867" s="6">
        <f t="shared" si="1288"/>
        <v>2</v>
      </c>
      <c r="Y1867" s="4">
        <f t="shared" si="1289"/>
        <v>0</v>
      </c>
      <c r="Z1867" s="6">
        <f t="shared" si="1290"/>
        <v>1</v>
      </c>
      <c r="AA1867" s="18">
        <f t="shared" si="1291"/>
        <v>0</v>
      </c>
      <c r="AB1867" s="9" t="str">
        <f t="shared" si="1306"/>
        <v>C317</v>
      </c>
      <c r="AC1867" s="9" t="str">
        <f>_xlfn.XLOOKUP(R1867,Sheet2!$H$3:$H$258,Sheet2!$I$3:$I$258,"-----")</f>
        <v>C317</v>
      </c>
      <c r="AD1867" s="9" t="str">
        <f>_xlfn.XLOOKUP(VALUE(AE1867),Sheet2!$N$3:$N$1000,Sheet2!$O$3:$O$1000,"********")</f>
        <v>********</v>
      </c>
      <c r="AE1867" t="str">
        <f t="shared" si="1301"/>
        <v>3571</v>
      </c>
      <c r="AF1867" s="9" t="str">
        <f>IF(R1867&lt;200,"+"&amp;TEXT(R1867,"0"),"-"&amp;TEXT(_xlfn.XLOOKUP(R1867,Sheet2!$K$3:$K$130,Sheet2!$L$3:$L$130,"-----"),"0"))</f>
        <v>-170</v>
      </c>
      <c r="AG1867" s="9" t="str">
        <f t="shared" si="1307"/>
        <v/>
      </c>
      <c r="AH1867" s="9" t="str">
        <f t="shared" si="1308"/>
        <v>ISZ C317</v>
      </c>
      <c r="AI1867" t="str">
        <f t="shared" si="1309"/>
        <v>2,C317</v>
      </c>
      <c r="AJ1867" s="16" t="str">
        <f t="shared" si="1310"/>
        <v>C317</v>
      </c>
      <c r="AK1867" t="str">
        <f t="shared" si="1311"/>
        <v>COMR# 1,2</v>
      </c>
      <c r="AL1867" s="4" t="str">
        <f t="shared" si="1312"/>
        <v>COM</v>
      </c>
      <c r="AM1867" s="4" t="str">
        <f t="shared" si="1313"/>
        <v>R</v>
      </c>
      <c r="AN1867" s="4" t="str">
        <f t="shared" si="1314"/>
        <v/>
      </c>
      <c r="AO1867" s="4" t="str">
        <f t="shared" si="1315"/>
        <v>#</v>
      </c>
      <c r="AP1867" s="15" t="str">
        <f t="shared" si="1316"/>
        <v/>
      </c>
      <c r="AQ1867" s="9" t="str">
        <f>_xlfn.XLOOKUP(D1867,Sheet2!$E$3:$E$101,Sheet2!$F$3:$F$101,"******************")</f>
        <v>******************</v>
      </c>
      <c r="AR1867" s="33" t="str">
        <f t="shared" si="1302"/>
        <v>NIOC TTI</v>
      </c>
      <c r="AS1867" s="9" t="str">
        <f t="shared" si="1303"/>
        <v>DOCC</v>
      </c>
      <c r="AT1867" s="4">
        <f t="shared" si="1317"/>
        <v>2</v>
      </c>
      <c r="AU1867" s="6">
        <f t="shared" si="1318"/>
        <v>2</v>
      </c>
      <c r="AV1867" s="4" t="str">
        <f t="shared" si="1319"/>
        <v>C</v>
      </c>
      <c r="AW1867" s="4">
        <f t="shared" si="1320"/>
        <v>10</v>
      </c>
      <c r="AX1867" s="4" t="str">
        <f>_xlfn.XLOOKUP(AW1867,Sheet2!$Q$3:$Q$66,Sheet2!$R$3:$R$66,"**")</f>
        <v>TTI</v>
      </c>
      <c r="AY1867" s="4">
        <f t="shared" si="1321"/>
        <v>0</v>
      </c>
      <c r="AZ1867" s="16" t="str">
        <f t="shared" si="1322"/>
        <v>SKPDN</v>
      </c>
    </row>
    <row r="1868" spans="1:52" x14ac:dyDescent="0.35">
      <c r="B1868" s="3">
        <f t="shared" si="1280"/>
        <v>53</v>
      </c>
      <c r="C1868" s="1">
        <f t="shared" si="1281"/>
        <v>3762</v>
      </c>
      <c r="D1868" s="2">
        <v>112404</v>
      </c>
      <c r="E1868" s="2" t="str">
        <f>_xlfn.XLOOKUP(C1868,Sheet2!$N$3:$N$1000,Sheet2!$O$3:$O$1000,"")</f>
        <v/>
      </c>
      <c r="F1868" s="9" t="str">
        <f t="shared" si="1279"/>
        <v>SUB 0,2,SZR</v>
      </c>
      <c r="G1868" s="4" t="str">
        <f t="shared" si="1299"/>
        <v>225</v>
      </c>
      <c r="H1868" s="4">
        <f t="shared" si="1300"/>
        <v>4</v>
      </c>
      <c r="I1868" s="6">
        <f t="shared" si="1292"/>
        <v>1</v>
      </c>
      <c r="J1868" s="6">
        <f t="shared" si="1293"/>
        <v>1</v>
      </c>
      <c r="K1868" s="6">
        <f t="shared" si="1294"/>
        <v>2</v>
      </c>
      <c r="L1868" s="6">
        <f t="shared" si="1295"/>
        <v>4</v>
      </c>
      <c r="M1868" s="6">
        <f t="shared" si="1296"/>
        <v>0</v>
      </c>
      <c r="N1868" s="6">
        <f t="shared" si="1297"/>
        <v>4</v>
      </c>
      <c r="O1868" s="13">
        <f t="shared" si="1298"/>
        <v>18</v>
      </c>
      <c r="P1868" s="4">
        <f t="shared" si="1304"/>
        <v>4</v>
      </c>
      <c r="Q1868" s="4">
        <f t="shared" si="1305"/>
        <v>2</v>
      </c>
      <c r="R1868">
        <f t="shared" si="1282"/>
        <v>4</v>
      </c>
      <c r="S1868" s="4">
        <f t="shared" si="1283"/>
        <v>1</v>
      </c>
      <c r="T1868" s="15">
        <f t="shared" si="1284"/>
        <v>1</v>
      </c>
      <c r="U1868" s="4">
        <f t="shared" si="1285"/>
        <v>0</v>
      </c>
      <c r="V1868" s="4">
        <f t="shared" si="1286"/>
        <v>2</v>
      </c>
      <c r="W1868" s="4">
        <f t="shared" si="1287"/>
        <v>5</v>
      </c>
      <c r="X1868" s="6">
        <f t="shared" si="1288"/>
        <v>0</v>
      </c>
      <c r="Y1868" s="4">
        <f t="shared" si="1289"/>
        <v>0</v>
      </c>
      <c r="Z1868" s="6">
        <f t="shared" si="1290"/>
        <v>0</v>
      </c>
      <c r="AA1868" s="18">
        <f t="shared" si="1291"/>
        <v>4</v>
      </c>
      <c r="AB1868" s="9" t="str">
        <f t="shared" si="1306"/>
        <v>+4</v>
      </c>
      <c r="AC1868" s="9" t="str">
        <f>_xlfn.XLOOKUP(R1868,Sheet2!$H$3:$H$258,Sheet2!$I$3:$I$258,"-----")</f>
        <v>*****</v>
      </c>
      <c r="AD1868" s="9" t="str">
        <f>_xlfn.XLOOKUP(VALUE(AE1868),Sheet2!$N$3:$N$1000,Sheet2!$O$3:$O$1000,"********")</f>
        <v>********</v>
      </c>
      <c r="AE1868" t="str">
        <f t="shared" si="1301"/>
        <v>3766</v>
      </c>
      <c r="AF1868" s="9" t="str">
        <f>IF(R1868&lt;200,"+"&amp;TEXT(R1868,"0"),"-"&amp;TEXT(_xlfn.XLOOKUP(R1868,Sheet2!$K$3:$K$130,Sheet2!$L$3:$L$130,"-----"),"0"))</f>
        <v>+4</v>
      </c>
      <c r="AG1868" s="9" t="str">
        <f t="shared" si="1307"/>
        <v>@</v>
      </c>
      <c r="AH1868" s="9" t="str">
        <f t="shared" si="1308"/>
        <v>ISZ @+4</v>
      </c>
      <c r="AI1868" t="str">
        <f t="shared" si="1309"/>
        <v>2,@+4</v>
      </c>
      <c r="AJ1868" s="16" t="str">
        <f t="shared" si="1310"/>
        <v>@+4</v>
      </c>
      <c r="AK1868" t="str">
        <f t="shared" si="1311"/>
        <v>SUB 0,2,SZR</v>
      </c>
      <c r="AL1868" s="4" t="str">
        <f t="shared" si="1312"/>
        <v>SUB</v>
      </c>
      <c r="AM1868" s="4" t="str">
        <f t="shared" si="1313"/>
        <v/>
      </c>
      <c r="AN1868" s="4" t="str">
        <f t="shared" si="1314"/>
        <v/>
      </c>
      <c r="AO1868" s="4" t="str">
        <f t="shared" si="1315"/>
        <v/>
      </c>
      <c r="AP1868" s="15" t="str">
        <f t="shared" si="1316"/>
        <v>,SZR</v>
      </c>
      <c r="AQ1868" s="9" t="str">
        <f>_xlfn.XLOOKUP(D1868,Sheet2!$E$3:$E$101,Sheet2!$F$3:$F$101,"******************")</f>
        <v>******************</v>
      </c>
      <c r="AR1868" s="33" t="str">
        <f t="shared" si="1302"/>
        <v>DIC 2,MAP2</v>
      </c>
      <c r="AS1868" s="9" t="str">
        <f t="shared" si="1303"/>
        <v>DIC</v>
      </c>
      <c r="AT1868" s="4">
        <f t="shared" si="1317"/>
        <v>2</v>
      </c>
      <c r="AU1868" s="6">
        <f t="shared" si="1318"/>
        <v>0</v>
      </c>
      <c r="AV1868" s="4" t="str">
        <f t="shared" si="1319"/>
        <v/>
      </c>
      <c r="AW1868" s="4">
        <f t="shared" si="1320"/>
        <v>4</v>
      </c>
      <c r="AX1868" s="4" t="str">
        <f>_xlfn.XLOOKUP(AW1868,Sheet2!$Q$3:$Q$66,Sheet2!$R$3:$R$66,"**")</f>
        <v>MAP2</v>
      </c>
      <c r="AY1868" s="4">
        <f t="shared" si="1321"/>
        <v>5</v>
      </c>
      <c r="AZ1868" s="16" t="str">
        <f t="shared" si="1322"/>
        <v>SKPBN</v>
      </c>
    </row>
    <row r="1869" spans="1:52" x14ac:dyDescent="0.35">
      <c r="B1869" s="3">
        <f t="shared" si="1280"/>
        <v>54</v>
      </c>
      <c r="C1869" s="1">
        <f t="shared" si="1281"/>
        <v>3763</v>
      </c>
      <c r="D1869" s="2">
        <v>750</v>
      </c>
      <c r="E1869" s="2" t="str">
        <f>_xlfn.XLOOKUP(C1869,Sheet2!$N$3:$N$1000,Sheet2!$O$3:$O$1000,"")</f>
        <v/>
      </c>
      <c r="F1869" s="9" t="str">
        <f t="shared" si="1279"/>
        <v>JMP E11</v>
      </c>
      <c r="G1869" s="4" t="str">
        <f t="shared" si="1299"/>
        <v>1</v>
      </c>
      <c r="H1869" s="4">
        <f t="shared" si="1300"/>
        <v>350</v>
      </c>
      <c r="I1869" s="6">
        <f t="shared" si="1292"/>
        <v>0</v>
      </c>
      <c r="J1869" s="6">
        <f t="shared" si="1293"/>
        <v>0</v>
      </c>
      <c r="K1869" s="6">
        <f t="shared" si="1294"/>
        <v>0</v>
      </c>
      <c r="L1869" s="6">
        <f t="shared" si="1295"/>
        <v>7</v>
      </c>
      <c r="M1869" s="6">
        <f t="shared" si="1296"/>
        <v>5</v>
      </c>
      <c r="N1869" s="6">
        <f t="shared" si="1297"/>
        <v>0</v>
      </c>
      <c r="O1869" s="13">
        <f t="shared" si="1298"/>
        <v>0</v>
      </c>
      <c r="P1869" s="4">
        <f t="shared" si="1304"/>
        <v>0</v>
      </c>
      <c r="Q1869" s="4">
        <f t="shared" si="1305"/>
        <v>0</v>
      </c>
      <c r="R1869">
        <f t="shared" si="1282"/>
        <v>350</v>
      </c>
      <c r="S1869" s="4">
        <f t="shared" si="1283"/>
        <v>1</v>
      </c>
      <c r="T1869" s="15">
        <f t="shared" si="1284"/>
        <v>0</v>
      </c>
      <c r="U1869" s="4">
        <f t="shared" si="1285"/>
        <v>0</v>
      </c>
      <c r="V1869" s="4">
        <f t="shared" si="1286"/>
        <v>0</v>
      </c>
      <c r="W1869" s="4">
        <f t="shared" si="1287"/>
        <v>1</v>
      </c>
      <c r="X1869" s="6">
        <f t="shared" si="1288"/>
        <v>3</v>
      </c>
      <c r="Y1869" s="4">
        <f t="shared" si="1289"/>
        <v>2</v>
      </c>
      <c r="Z1869" s="6">
        <f t="shared" si="1290"/>
        <v>1</v>
      </c>
      <c r="AA1869" s="18">
        <f t="shared" si="1291"/>
        <v>0</v>
      </c>
      <c r="AB1869" s="9" t="str">
        <f t="shared" si="1306"/>
        <v>E11</v>
      </c>
      <c r="AC1869" s="9" t="str">
        <f>_xlfn.XLOOKUP(R1869,Sheet2!$H$3:$H$258,Sheet2!$I$3:$I$258,"-----")</f>
        <v>*****</v>
      </c>
      <c r="AD1869" s="9" t="str">
        <f>_xlfn.XLOOKUP(VALUE(AE1869),Sheet2!$N$3:$N$1000,Sheet2!$O$3:$O$1000,"********")</f>
        <v>E11</v>
      </c>
      <c r="AE1869" t="str">
        <f t="shared" si="1301"/>
        <v>3733</v>
      </c>
      <c r="AF1869" s="9" t="str">
        <f>IF(R1869&lt;200,"+"&amp;TEXT(R1869,"0"),"-"&amp;TEXT(_xlfn.XLOOKUP(R1869,Sheet2!$K$3:$K$130,Sheet2!$L$3:$L$130,"-----"),"0"))</f>
        <v>-30</v>
      </c>
      <c r="AG1869" s="9" t="str">
        <f t="shared" si="1307"/>
        <v/>
      </c>
      <c r="AH1869" s="9" t="str">
        <f t="shared" si="1308"/>
        <v>JMP E11</v>
      </c>
      <c r="AI1869" t="str">
        <f t="shared" si="1309"/>
        <v>0,E11</v>
      </c>
      <c r="AJ1869" s="16" t="str">
        <f t="shared" si="1310"/>
        <v>E11</v>
      </c>
      <c r="AK1869" t="str">
        <f t="shared" si="1311"/>
        <v>NEGOS# 0,0</v>
      </c>
      <c r="AL1869" s="4" t="str">
        <f t="shared" si="1312"/>
        <v>NEG</v>
      </c>
      <c r="AM1869" s="4" t="str">
        <f t="shared" si="1313"/>
        <v>S</v>
      </c>
      <c r="AN1869" s="4" t="str">
        <f t="shared" si="1314"/>
        <v>O</v>
      </c>
      <c r="AO1869" s="4" t="str">
        <f t="shared" si="1315"/>
        <v>#</v>
      </c>
      <c r="AP1869" s="15" t="str">
        <f t="shared" si="1316"/>
        <v/>
      </c>
      <c r="AQ1869" s="9" t="str">
        <f>_xlfn.XLOOKUP(D1869,Sheet2!$E$3:$E$101,Sheet2!$F$3:$F$101,"******************")</f>
        <v>******************</v>
      </c>
      <c r="AR1869" s="33" t="str">
        <f t="shared" si="1302"/>
        <v>DIAP 0,**</v>
      </c>
      <c r="AS1869" s="9" t="str">
        <f t="shared" si="1303"/>
        <v>DIAP</v>
      </c>
      <c r="AT1869" s="4">
        <f t="shared" si="1317"/>
        <v>0</v>
      </c>
      <c r="AU1869" s="6">
        <f t="shared" si="1318"/>
        <v>3</v>
      </c>
      <c r="AV1869" s="4" t="str">
        <f t="shared" si="1319"/>
        <v>P</v>
      </c>
      <c r="AW1869" s="4">
        <f t="shared" si="1320"/>
        <v>50</v>
      </c>
      <c r="AX1869" s="4" t="str">
        <f>_xlfn.XLOOKUP(AW1869,Sheet2!$Q$3:$Q$66,Sheet2!$R$3:$R$66,"**")</f>
        <v>**</v>
      </c>
      <c r="AY1869" s="4">
        <f t="shared" si="1321"/>
        <v>1</v>
      </c>
      <c r="AZ1869" s="16" t="str">
        <f t="shared" si="1322"/>
        <v>SKPDZ</v>
      </c>
    </row>
    <row r="1870" spans="1:52" x14ac:dyDescent="0.35">
      <c r="A1870" s="5" t="s">
        <v>85</v>
      </c>
      <c r="B1870" s="3">
        <v>2</v>
      </c>
      <c r="C1870" s="1">
        <f t="shared" si="1281"/>
        <v>3764</v>
      </c>
      <c r="D1870" s="2">
        <v>102400</v>
      </c>
      <c r="E1870" s="2" t="str">
        <f>_xlfn.XLOOKUP(C1870,Sheet2!$N$3:$N$1000,Sheet2!$O$3:$O$1000,"")</f>
        <v/>
      </c>
      <c r="F1870" s="9" t="str">
        <f t="shared" si="1279"/>
        <v>SUB 0,0</v>
      </c>
      <c r="G1870" s="4" t="str">
        <f t="shared" si="1299"/>
        <v>205</v>
      </c>
      <c r="H1870" s="4">
        <f t="shared" si="1300"/>
        <v>0</v>
      </c>
      <c r="I1870" s="6">
        <f t="shared" si="1292"/>
        <v>1</v>
      </c>
      <c r="J1870" s="6">
        <f t="shared" si="1293"/>
        <v>0</v>
      </c>
      <c r="K1870" s="6">
        <f t="shared" si="1294"/>
        <v>2</v>
      </c>
      <c r="L1870" s="6">
        <f t="shared" si="1295"/>
        <v>4</v>
      </c>
      <c r="M1870" s="6">
        <f t="shared" si="1296"/>
        <v>0</v>
      </c>
      <c r="N1870" s="6">
        <f t="shared" si="1297"/>
        <v>0</v>
      </c>
      <c r="O1870" s="13">
        <f t="shared" si="1298"/>
        <v>16</v>
      </c>
      <c r="P1870" s="4">
        <f t="shared" si="1304"/>
        <v>4</v>
      </c>
      <c r="Q1870" s="4">
        <f t="shared" si="1305"/>
        <v>0</v>
      </c>
      <c r="R1870">
        <f t="shared" si="1282"/>
        <v>0</v>
      </c>
      <c r="S1870" s="4">
        <f t="shared" si="1283"/>
        <v>1</v>
      </c>
      <c r="T1870" s="15">
        <f t="shared" si="1284"/>
        <v>1</v>
      </c>
      <c r="U1870" s="4">
        <f t="shared" si="1285"/>
        <v>0</v>
      </c>
      <c r="V1870" s="4">
        <f t="shared" si="1286"/>
        <v>0</v>
      </c>
      <c r="W1870" s="4">
        <f t="shared" si="1287"/>
        <v>5</v>
      </c>
      <c r="X1870" s="6">
        <f t="shared" si="1288"/>
        <v>0</v>
      </c>
      <c r="Y1870" s="4">
        <f t="shared" si="1289"/>
        <v>0</v>
      </c>
      <c r="Z1870" s="6">
        <f t="shared" si="1290"/>
        <v>0</v>
      </c>
      <c r="AA1870" s="18">
        <f t="shared" si="1291"/>
        <v>0</v>
      </c>
      <c r="AB1870" s="9" t="str">
        <f t="shared" si="1306"/>
        <v>+0</v>
      </c>
      <c r="AC1870" s="9" t="str">
        <f>_xlfn.XLOOKUP(R1870,Sheet2!$H$3:$H$258,Sheet2!$I$3:$I$258,"-----")</f>
        <v>0</v>
      </c>
      <c r="AD1870" s="9" t="str">
        <f>_xlfn.XLOOKUP(VALUE(AE1870),Sheet2!$N$3:$N$1000,Sheet2!$O$3:$O$1000,"********")</f>
        <v>********</v>
      </c>
      <c r="AE1870" t="str">
        <f t="shared" si="1301"/>
        <v>3764</v>
      </c>
      <c r="AF1870" s="9" t="str">
        <f>IF(R1870&lt;200,"+"&amp;TEXT(R1870,"0"),"-"&amp;TEXT(_xlfn.XLOOKUP(R1870,Sheet2!$K$3:$K$130,Sheet2!$L$3:$L$130,"-----"),"0"))</f>
        <v>+0</v>
      </c>
      <c r="AG1870" s="9" t="str">
        <f t="shared" si="1307"/>
        <v>@</v>
      </c>
      <c r="AH1870" s="9" t="str">
        <f t="shared" si="1308"/>
        <v>JMP @+0</v>
      </c>
      <c r="AI1870" t="str">
        <f t="shared" si="1309"/>
        <v>0,@+0</v>
      </c>
      <c r="AJ1870" s="16" t="str">
        <f t="shared" si="1310"/>
        <v>@+0</v>
      </c>
      <c r="AK1870" t="str">
        <f t="shared" si="1311"/>
        <v>SUB 0,0</v>
      </c>
      <c r="AL1870" s="4" t="str">
        <f t="shared" si="1312"/>
        <v>SUB</v>
      </c>
      <c r="AM1870" s="4" t="str">
        <f t="shared" si="1313"/>
        <v/>
      </c>
      <c r="AN1870" s="4" t="str">
        <f t="shared" si="1314"/>
        <v/>
      </c>
      <c r="AO1870" s="4" t="str">
        <f t="shared" si="1315"/>
        <v/>
      </c>
      <c r="AP1870" s="15" t="str">
        <f t="shared" si="1316"/>
        <v/>
      </c>
      <c r="AQ1870" s="9" t="str">
        <f>_xlfn.XLOOKUP(D1870,Sheet2!$E$3:$E$101,Sheet2!$F$3:$F$101,"******************")</f>
        <v>******************</v>
      </c>
      <c r="AR1870" s="33" t="str">
        <f t="shared" si="1302"/>
        <v>DIC 0,0</v>
      </c>
      <c r="AS1870" s="9" t="str">
        <f t="shared" si="1303"/>
        <v>DIC</v>
      </c>
      <c r="AT1870" s="4">
        <f t="shared" si="1317"/>
        <v>0</v>
      </c>
      <c r="AU1870" s="6">
        <f t="shared" si="1318"/>
        <v>0</v>
      </c>
      <c r="AV1870" s="4" t="str">
        <f t="shared" si="1319"/>
        <v/>
      </c>
      <c r="AW1870" s="4">
        <f t="shared" si="1320"/>
        <v>0</v>
      </c>
      <c r="AX1870" s="4" t="str">
        <f>_xlfn.XLOOKUP(AW1870,Sheet2!$Q$3:$Q$66,Sheet2!$R$3:$R$66,"**")</f>
        <v>0</v>
      </c>
      <c r="AY1870" s="4">
        <f t="shared" si="1321"/>
        <v>5</v>
      </c>
      <c r="AZ1870" s="16" t="str">
        <f t="shared" si="1322"/>
        <v>SKPBN</v>
      </c>
    </row>
    <row r="1871" spans="1:52" x14ac:dyDescent="0.35">
      <c r="B1871" s="3">
        <f t="shared" si="1280"/>
        <v>3</v>
      </c>
      <c r="C1871" s="1">
        <f t="shared" si="1281"/>
        <v>3765</v>
      </c>
      <c r="D1871" s="2">
        <v>40157</v>
      </c>
      <c r="E1871" s="2" t="str">
        <f>_xlfn.XLOOKUP(C1871,Sheet2!$N$3:$N$1000,Sheet2!$O$3:$O$1000,"")</f>
        <v/>
      </c>
      <c r="F1871" s="9" t="str">
        <f t="shared" si="1279"/>
        <v>STA 0,SECT</v>
      </c>
      <c r="G1871" s="4" t="str">
        <f t="shared" si="1299"/>
        <v>100</v>
      </c>
      <c r="H1871" s="4">
        <f t="shared" si="1300"/>
        <v>157</v>
      </c>
      <c r="I1871" s="6">
        <f t="shared" si="1292"/>
        <v>0</v>
      </c>
      <c r="J1871" s="6">
        <f t="shared" si="1293"/>
        <v>4</v>
      </c>
      <c r="K1871" s="6">
        <f t="shared" si="1294"/>
        <v>0</v>
      </c>
      <c r="L1871" s="6">
        <f t="shared" si="1295"/>
        <v>1</v>
      </c>
      <c r="M1871" s="6">
        <f t="shared" si="1296"/>
        <v>5</v>
      </c>
      <c r="N1871" s="6">
        <f t="shared" si="1297"/>
        <v>7</v>
      </c>
      <c r="O1871" s="13">
        <f t="shared" si="1298"/>
        <v>8</v>
      </c>
      <c r="P1871" s="4">
        <f t="shared" si="1304"/>
        <v>2</v>
      </c>
      <c r="Q1871" s="4">
        <f t="shared" si="1305"/>
        <v>0</v>
      </c>
      <c r="R1871">
        <f t="shared" si="1282"/>
        <v>157</v>
      </c>
      <c r="S1871" s="4">
        <f t="shared" si="1283"/>
        <v>0</v>
      </c>
      <c r="T1871" s="15">
        <f t="shared" si="1284"/>
        <v>0</v>
      </c>
      <c r="U1871" s="4">
        <f t="shared" si="1285"/>
        <v>2</v>
      </c>
      <c r="V1871" s="4">
        <f t="shared" si="1286"/>
        <v>0</v>
      </c>
      <c r="W1871" s="4">
        <f t="shared" si="1287"/>
        <v>0</v>
      </c>
      <c r="X1871" s="6">
        <f t="shared" si="1288"/>
        <v>1</v>
      </c>
      <c r="Y1871" s="4">
        <f t="shared" si="1289"/>
        <v>2</v>
      </c>
      <c r="Z1871" s="6">
        <f t="shared" si="1290"/>
        <v>1</v>
      </c>
      <c r="AA1871" s="18">
        <f t="shared" si="1291"/>
        <v>7</v>
      </c>
      <c r="AB1871" s="9" t="str">
        <f t="shared" si="1306"/>
        <v>SECT</v>
      </c>
      <c r="AC1871" s="9" t="str">
        <f>_xlfn.XLOOKUP(R1871,Sheet2!$H$3:$H$258,Sheet2!$I$3:$I$258,"-----")</f>
        <v>SECT</v>
      </c>
      <c r="AD1871" s="9" t="str">
        <f>_xlfn.XLOOKUP(VALUE(AE1871),Sheet2!$N$3:$N$1000,Sheet2!$O$3:$O$1000,"********")</f>
        <v>********</v>
      </c>
      <c r="AE1871" t="str">
        <f t="shared" si="1301"/>
        <v>4144</v>
      </c>
      <c r="AF1871" s="9" t="str">
        <f>IF(R1871&lt;200,"+"&amp;TEXT(R1871,"0"),"-"&amp;TEXT(_xlfn.XLOOKUP(R1871,Sheet2!$K$3:$K$130,Sheet2!$L$3:$L$130,"-----"),"0"))</f>
        <v>+157</v>
      </c>
      <c r="AG1871" s="9" t="str">
        <f t="shared" si="1307"/>
        <v/>
      </c>
      <c r="AH1871" s="9" t="str">
        <f t="shared" si="1308"/>
        <v>JMP SECT</v>
      </c>
      <c r="AI1871" t="str">
        <f t="shared" si="1309"/>
        <v>0,SECT</v>
      </c>
      <c r="AJ1871" s="16" t="str">
        <f t="shared" si="1310"/>
        <v>SECT</v>
      </c>
      <c r="AK1871" t="str">
        <f t="shared" si="1311"/>
        <v>COMOL# 2,0,SBN</v>
      </c>
      <c r="AL1871" s="4" t="str">
        <f t="shared" si="1312"/>
        <v>COM</v>
      </c>
      <c r="AM1871" s="4" t="str">
        <f t="shared" si="1313"/>
        <v>L</v>
      </c>
      <c r="AN1871" s="4" t="str">
        <f t="shared" si="1314"/>
        <v>O</v>
      </c>
      <c r="AO1871" s="4" t="str">
        <f t="shared" si="1315"/>
        <v>#</v>
      </c>
      <c r="AP1871" s="15" t="str">
        <f t="shared" si="1316"/>
        <v>,SBN</v>
      </c>
      <c r="AQ1871" s="9" t="str">
        <f>_xlfn.XLOOKUP(D1871,Sheet2!$E$3:$E$101,Sheet2!$F$3:$F$101,"******************")</f>
        <v>******************</v>
      </c>
      <c r="AR1871" s="33" t="str">
        <f t="shared" si="1302"/>
        <v>NIOS **</v>
      </c>
      <c r="AS1871" s="9" t="str">
        <f t="shared" si="1303"/>
        <v>DOCS</v>
      </c>
      <c r="AT1871" s="4">
        <f t="shared" si="1317"/>
        <v>0</v>
      </c>
      <c r="AU1871" s="6">
        <f t="shared" si="1318"/>
        <v>1</v>
      </c>
      <c r="AV1871" s="4" t="str">
        <f t="shared" si="1319"/>
        <v>S</v>
      </c>
      <c r="AW1871" s="4">
        <f t="shared" si="1320"/>
        <v>57</v>
      </c>
      <c r="AX1871" s="4" t="str">
        <f>_xlfn.XLOOKUP(AW1871,Sheet2!$Q$3:$Q$66,Sheet2!$R$3:$R$66,"**")</f>
        <v>**</v>
      </c>
      <c r="AY1871" s="4">
        <f t="shared" si="1321"/>
        <v>0</v>
      </c>
      <c r="AZ1871" s="16" t="str">
        <f t="shared" si="1322"/>
        <v>SKPBZ</v>
      </c>
    </row>
    <row r="1872" spans="1:52" x14ac:dyDescent="0.35">
      <c r="B1872" s="3">
        <f t="shared" si="1280"/>
        <v>4</v>
      </c>
      <c r="C1872" s="1">
        <f t="shared" si="1281"/>
        <v>3766</v>
      </c>
      <c r="D1872" s="2">
        <v>20121</v>
      </c>
      <c r="E1872" s="2" t="str">
        <f>_xlfn.XLOOKUP(C1872,Sheet2!$N$3:$N$1000,Sheet2!$O$3:$O$1000,"")</f>
        <v/>
      </c>
      <c r="F1872" s="9" t="str">
        <f t="shared" si="1279"/>
        <v>LDA 0,C17</v>
      </c>
      <c r="G1872" s="4" t="str">
        <f t="shared" si="1299"/>
        <v>40</v>
      </c>
      <c r="H1872" s="4">
        <f t="shared" si="1300"/>
        <v>121</v>
      </c>
      <c r="I1872" s="6">
        <f t="shared" si="1292"/>
        <v>0</v>
      </c>
      <c r="J1872" s="6">
        <f t="shared" si="1293"/>
        <v>2</v>
      </c>
      <c r="K1872" s="6">
        <f t="shared" si="1294"/>
        <v>0</v>
      </c>
      <c r="L1872" s="6">
        <f t="shared" si="1295"/>
        <v>1</v>
      </c>
      <c r="M1872" s="6">
        <f t="shared" si="1296"/>
        <v>2</v>
      </c>
      <c r="N1872" s="6">
        <f t="shared" si="1297"/>
        <v>1</v>
      </c>
      <c r="O1872" s="13">
        <f t="shared" si="1298"/>
        <v>4</v>
      </c>
      <c r="P1872" s="4">
        <f t="shared" si="1304"/>
        <v>1</v>
      </c>
      <c r="Q1872" s="4">
        <f t="shared" si="1305"/>
        <v>0</v>
      </c>
      <c r="R1872">
        <f t="shared" si="1282"/>
        <v>121</v>
      </c>
      <c r="S1872" s="4">
        <f t="shared" si="1283"/>
        <v>0</v>
      </c>
      <c r="T1872" s="15">
        <f t="shared" si="1284"/>
        <v>0</v>
      </c>
      <c r="U1872" s="4">
        <f t="shared" si="1285"/>
        <v>1</v>
      </c>
      <c r="V1872" s="4">
        <f t="shared" si="1286"/>
        <v>0</v>
      </c>
      <c r="W1872" s="4">
        <f t="shared" si="1287"/>
        <v>0</v>
      </c>
      <c r="X1872" s="6">
        <f t="shared" si="1288"/>
        <v>1</v>
      </c>
      <c r="Y1872" s="4">
        <f t="shared" si="1289"/>
        <v>1</v>
      </c>
      <c r="Z1872" s="6">
        <f t="shared" si="1290"/>
        <v>0</v>
      </c>
      <c r="AA1872" s="18">
        <f t="shared" si="1291"/>
        <v>1</v>
      </c>
      <c r="AB1872" s="9" t="str">
        <f t="shared" si="1306"/>
        <v>C17</v>
      </c>
      <c r="AC1872" s="9" t="str">
        <f>_xlfn.XLOOKUP(R1872,Sheet2!$H$3:$H$258,Sheet2!$I$3:$I$258,"-----")</f>
        <v>C17</v>
      </c>
      <c r="AD1872" s="9" t="str">
        <f>_xlfn.XLOOKUP(VALUE(AE1872),Sheet2!$N$3:$N$1000,Sheet2!$O$3:$O$1000,"********")</f>
        <v>********</v>
      </c>
      <c r="AE1872" t="str">
        <f t="shared" si="1301"/>
        <v>4107</v>
      </c>
      <c r="AF1872" s="9" t="str">
        <f>IF(R1872&lt;200,"+"&amp;TEXT(R1872,"0"),"-"&amp;TEXT(_xlfn.XLOOKUP(R1872,Sheet2!$K$3:$K$130,Sheet2!$L$3:$L$130,"-----"),"0"))</f>
        <v>+121</v>
      </c>
      <c r="AG1872" s="9" t="str">
        <f t="shared" si="1307"/>
        <v/>
      </c>
      <c r="AH1872" s="9" t="str">
        <f t="shared" si="1308"/>
        <v>JMP C17</v>
      </c>
      <c r="AI1872" t="str">
        <f t="shared" si="1309"/>
        <v>0,C17</v>
      </c>
      <c r="AJ1872" s="16" t="str">
        <f t="shared" si="1310"/>
        <v>C17</v>
      </c>
      <c r="AK1872" t="str">
        <f t="shared" si="1311"/>
        <v>COMZL 1,0,SKP</v>
      </c>
      <c r="AL1872" s="4" t="str">
        <f t="shared" si="1312"/>
        <v>COM</v>
      </c>
      <c r="AM1872" s="4" t="str">
        <f t="shared" si="1313"/>
        <v>L</v>
      </c>
      <c r="AN1872" s="4" t="str">
        <f t="shared" si="1314"/>
        <v>Z</v>
      </c>
      <c r="AO1872" s="4" t="str">
        <f t="shared" si="1315"/>
        <v/>
      </c>
      <c r="AP1872" s="15" t="str">
        <f t="shared" si="1316"/>
        <v>,SKP</v>
      </c>
      <c r="AQ1872" s="9" t="str">
        <f>_xlfn.XLOOKUP(D1872,Sheet2!$E$3:$E$101,Sheet2!$F$3:$F$101,"******************")</f>
        <v>******************</v>
      </c>
      <c r="AR1872" s="33" t="str">
        <f t="shared" si="1302"/>
        <v>NIOS ADCV</v>
      </c>
      <c r="AS1872" s="9" t="str">
        <f t="shared" si="1303"/>
        <v>DOCS</v>
      </c>
      <c r="AT1872" s="4">
        <f t="shared" si="1317"/>
        <v>0</v>
      </c>
      <c r="AU1872" s="6">
        <f t="shared" si="1318"/>
        <v>1</v>
      </c>
      <c r="AV1872" s="4" t="str">
        <f t="shared" si="1319"/>
        <v>S</v>
      </c>
      <c r="AW1872" s="4">
        <f t="shared" si="1320"/>
        <v>21</v>
      </c>
      <c r="AX1872" s="4" t="str">
        <f>_xlfn.XLOOKUP(AW1872,Sheet2!$Q$3:$Q$66,Sheet2!$R$3:$R$66,"**")</f>
        <v>ADCV</v>
      </c>
      <c r="AY1872" s="4">
        <f t="shared" si="1321"/>
        <v>0</v>
      </c>
      <c r="AZ1872" s="16" t="str">
        <f t="shared" si="1322"/>
        <v>SKPBZ</v>
      </c>
    </row>
    <row r="1873" spans="2:52" x14ac:dyDescent="0.35">
      <c r="B1873" s="3">
        <f t="shared" si="1280"/>
        <v>5</v>
      </c>
      <c r="C1873" s="1">
        <f t="shared" si="1281"/>
        <v>3767</v>
      </c>
      <c r="D1873" s="2">
        <v>40410</v>
      </c>
      <c r="E1873" s="2" t="str">
        <f>_xlfn.XLOOKUP(C1873,Sheet2!$N$3:$N$1000,Sheet2!$O$3:$O$1000,"")</f>
        <v/>
      </c>
      <c r="F1873" s="9" t="str">
        <f t="shared" si="1279"/>
        <v>STA 0,E12.2</v>
      </c>
      <c r="G1873" s="4" t="str">
        <f t="shared" si="1299"/>
        <v>101</v>
      </c>
      <c r="H1873" s="4">
        <f t="shared" si="1300"/>
        <v>10</v>
      </c>
      <c r="I1873" s="6">
        <f t="shared" si="1292"/>
        <v>0</v>
      </c>
      <c r="J1873" s="6">
        <f t="shared" si="1293"/>
        <v>4</v>
      </c>
      <c r="K1873" s="6">
        <f t="shared" si="1294"/>
        <v>0</v>
      </c>
      <c r="L1873" s="6">
        <f t="shared" si="1295"/>
        <v>4</v>
      </c>
      <c r="M1873" s="6">
        <f t="shared" si="1296"/>
        <v>1</v>
      </c>
      <c r="N1873" s="6">
        <f t="shared" si="1297"/>
        <v>0</v>
      </c>
      <c r="O1873" s="13">
        <f t="shared" si="1298"/>
        <v>8</v>
      </c>
      <c r="P1873" s="4">
        <f t="shared" si="1304"/>
        <v>2</v>
      </c>
      <c r="Q1873" s="4">
        <f t="shared" si="1305"/>
        <v>0</v>
      </c>
      <c r="R1873">
        <f t="shared" si="1282"/>
        <v>10</v>
      </c>
      <c r="S1873" s="4">
        <f t="shared" si="1283"/>
        <v>1</v>
      </c>
      <c r="T1873" s="15">
        <f t="shared" si="1284"/>
        <v>0</v>
      </c>
      <c r="U1873" s="4">
        <f t="shared" si="1285"/>
        <v>2</v>
      </c>
      <c r="V1873" s="4">
        <f t="shared" si="1286"/>
        <v>0</v>
      </c>
      <c r="W1873" s="4">
        <f t="shared" si="1287"/>
        <v>1</v>
      </c>
      <c r="X1873" s="6">
        <f t="shared" si="1288"/>
        <v>0</v>
      </c>
      <c r="Y1873" s="4">
        <f t="shared" si="1289"/>
        <v>0</v>
      </c>
      <c r="Z1873" s="6">
        <f t="shared" si="1290"/>
        <v>1</v>
      </c>
      <c r="AA1873" s="18">
        <f t="shared" si="1291"/>
        <v>0</v>
      </c>
      <c r="AB1873" s="9" t="str">
        <f t="shared" si="1306"/>
        <v>E12.2</v>
      </c>
      <c r="AC1873" s="9" t="str">
        <f>_xlfn.XLOOKUP(R1873,Sheet2!$H$3:$H$258,Sheet2!$I$3:$I$258,"-----")</f>
        <v>IRDSK</v>
      </c>
      <c r="AD1873" s="9" t="str">
        <f>_xlfn.XLOOKUP(VALUE(AE1873),Sheet2!$N$3:$N$1000,Sheet2!$O$3:$O$1000,"********")</f>
        <v>E12.2</v>
      </c>
      <c r="AE1873" t="str">
        <f t="shared" si="1301"/>
        <v>3777</v>
      </c>
      <c r="AF1873" s="9" t="str">
        <f>IF(R1873&lt;200,"+"&amp;TEXT(R1873,"0"),"-"&amp;TEXT(_xlfn.XLOOKUP(R1873,Sheet2!$K$3:$K$130,Sheet2!$L$3:$L$130,"-----"),"0"))</f>
        <v>+10</v>
      </c>
      <c r="AG1873" s="9" t="str">
        <f t="shared" si="1307"/>
        <v/>
      </c>
      <c r="AH1873" s="9" t="str">
        <f t="shared" si="1308"/>
        <v>JMP E12.2</v>
      </c>
      <c r="AI1873" t="str">
        <f t="shared" si="1309"/>
        <v>0,E12.2</v>
      </c>
      <c r="AJ1873" s="16" t="str">
        <f t="shared" si="1310"/>
        <v>E12.2</v>
      </c>
      <c r="AK1873" t="str">
        <f t="shared" si="1311"/>
        <v>NEG# 2,0</v>
      </c>
      <c r="AL1873" s="4" t="str">
        <f t="shared" si="1312"/>
        <v>NEG</v>
      </c>
      <c r="AM1873" s="4" t="str">
        <f t="shared" si="1313"/>
        <v/>
      </c>
      <c r="AN1873" s="4" t="str">
        <f t="shared" si="1314"/>
        <v/>
      </c>
      <c r="AO1873" s="4" t="str">
        <f t="shared" si="1315"/>
        <v>#</v>
      </c>
      <c r="AP1873" s="15" t="str">
        <f t="shared" si="1316"/>
        <v/>
      </c>
      <c r="AQ1873" s="9" t="str">
        <f>_xlfn.XLOOKUP(D1873,Sheet2!$E$3:$E$101,Sheet2!$F$3:$F$101,"******************")</f>
        <v>******************</v>
      </c>
      <c r="AR1873" s="33" t="str">
        <f t="shared" si="1302"/>
        <v>DIA 0,TTI</v>
      </c>
      <c r="AS1873" s="9" t="str">
        <f t="shared" si="1303"/>
        <v>DIA</v>
      </c>
      <c r="AT1873" s="4">
        <f t="shared" si="1317"/>
        <v>0</v>
      </c>
      <c r="AU1873" s="6">
        <f t="shared" si="1318"/>
        <v>0</v>
      </c>
      <c r="AV1873" s="4" t="str">
        <f t="shared" si="1319"/>
        <v/>
      </c>
      <c r="AW1873" s="4">
        <f t="shared" si="1320"/>
        <v>10</v>
      </c>
      <c r="AX1873" s="4" t="str">
        <f>_xlfn.XLOOKUP(AW1873,Sheet2!$Q$3:$Q$66,Sheet2!$R$3:$R$66,"**")</f>
        <v>TTI</v>
      </c>
      <c r="AY1873" s="4">
        <f t="shared" si="1321"/>
        <v>1</v>
      </c>
      <c r="AZ1873" s="16" t="str">
        <f t="shared" si="1322"/>
        <v>SKPBN</v>
      </c>
    </row>
    <row r="1874" spans="2:52" x14ac:dyDescent="0.35">
      <c r="B1874" s="3">
        <f t="shared" si="1280"/>
        <v>6</v>
      </c>
      <c r="C1874" s="1">
        <f t="shared" si="1281"/>
        <v>3770</v>
      </c>
      <c r="D1874" s="2">
        <v>6237</v>
      </c>
      <c r="E1874" s="2" t="str">
        <f>_xlfn.XLOOKUP(C1874,Sheet2!$N$3:$N$1000,Sheet2!$O$3:$O$1000,"")</f>
        <v>E12</v>
      </c>
      <c r="F1874" s="9" t="str">
        <f t="shared" si="1279"/>
        <v>JSR @ISET</v>
      </c>
      <c r="G1874" s="4" t="str">
        <f t="shared" si="1299"/>
        <v>14</v>
      </c>
      <c r="H1874" s="4">
        <f t="shared" si="1300"/>
        <v>237</v>
      </c>
      <c r="I1874" s="6">
        <f t="shared" si="1292"/>
        <v>0</v>
      </c>
      <c r="J1874" s="6">
        <f t="shared" si="1293"/>
        <v>0</v>
      </c>
      <c r="K1874" s="6">
        <f t="shared" si="1294"/>
        <v>6</v>
      </c>
      <c r="L1874" s="6">
        <f t="shared" si="1295"/>
        <v>2</v>
      </c>
      <c r="M1874" s="6">
        <f t="shared" si="1296"/>
        <v>3</v>
      </c>
      <c r="N1874" s="6">
        <f t="shared" si="1297"/>
        <v>7</v>
      </c>
      <c r="O1874" s="13">
        <f t="shared" si="1298"/>
        <v>1</v>
      </c>
      <c r="P1874" s="4">
        <f t="shared" si="1304"/>
        <v>0</v>
      </c>
      <c r="Q1874" s="4">
        <f t="shared" si="1305"/>
        <v>1</v>
      </c>
      <c r="R1874">
        <f t="shared" si="1282"/>
        <v>237</v>
      </c>
      <c r="S1874" s="4">
        <f t="shared" si="1283"/>
        <v>0</v>
      </c>
      <c r="T1874" s="15">
        <f t="shared" si="1284"/>
        <v>1</v>
      </c>
      <c r="U1874" s="4">
        <f t="shared" si="1285"/>
        <v>0</v>
      </c>
      <c r="V1874" s="4">
        <f t="shared" si="1286"/>
        <v>1</v>
      </c>
      <c r="W1874" s="4">
        <f t="shared" si="1287"/>
        <v>4</v>
      </c>
      <c r="X1874" s="6">
        <f t="shared" si="1288"/>
        <v>2</v>
      </c>
      <c r="Y1874" s="4">
        <f t="shared" si="1289"/>
        <v>1</v>
      </c>
      <c r="Z1874" s="6">
        <f t="shared" si="1290"/>
        <v>1</v>
      </c>
      <c r="AA1874" s="18">
        <f t="shared" si="1291"/>
        <v>7</v>
      </c>
      <c r="AB1874" s="9" t="str">
        <f t="shared" si="1306"/>
        <v>ISET</v>
      </c>
      <c r="AC1874" s="9" t="str">
        <f>_xlfn.XLOOKUP(R1874,Sheet2!$H$3:$H$258,Sheet2!$I$3:$I$258,"-----")</f>
        <v>ISET</v>
      </c>
      <c r="AD1874" s="9" t="str">
        <f>_xlfn.XLOOKUP(VALUE(AE1874),Sheet2!$N$3:$N$1000,Sheet2!$O$3:$O$1000,"********")</f>
        <v>E8</v>
      </c>
      <c r="AE1874" t="str">
        <f t="shared" si="1301"/>
        <v>3627</v>
      </c>
      <c r="AF1874" s="9" t="str">
        <f>IF(R1874&lt;200,"+"&amp;TEXT(R1874,"0"),"-"&amp;TEXT(_xlfn.XLOOKUP(R1874,Sheet2!$K$3:$K$130,Sheet2!$L$3:$L$130,"-----"),"0"))</f>
        <v>-141</v>
      </c>
      <c r="AG1874" s="9" t="str">
        <f t="shared" si="1307"/>
        <v>@</v>
      </c>
      <c r="AH1874" s="9" t="str">
        <f t="shared" si="1308"/>
        <v>JSR @ISET</v>
      </c>
      <c r="AI1874" t="str">
        <f t="shared" si="1309"/>
        <v>1,@ISET</v>
      </c>
      <c r="AJ1874" s="16" t="str">
        <f t="shared" si="1310"/>
        <v>@ISET</v>
      </c>
      <c r="AK1874" t="str">
        <f t="shared" si="1311"/>
        <v>ADCZR# 0,1,SBN</v>
      </c>
      <c r="AL1874" s="4" t="str">
        <f t="shared" si="1312"/>
        <v>ADC</v>
      </c>
      <c r="AM1874" s="4" t="str">
        <f t="shared" si="1313"/>
        <v>R</v>
      </c>
      <c r="AN1874" s="4" t="str">
        <f t="shared" si="1314"/>
        <v>Z</v>
      </c>
      <c r="AO1874" s="4" t="str">
        <f t="shared" si="1315"/>
        <v>#</v>
      </c>
      <c r="AP1874" s="15" t="str">
        <f t="shared" si="1316"/>
        <v>,SBN</v>
      </c>
      <c r="AQ1874" s="9" t="str">
        <f>_xlfn.XLOOKUP(D1874,Sheet2!$E$3:$E$101,Sheet2!$F$3:$F$101,"******************")</f>
        <v>******************</v>
      </c>
      <c r="AR1874" s="33" t="str">
        <f t="shared" si="1302"/>
        <v>DOBC 1,**</v>
      </c>
      <c r="AS1874" s="9" t="str">
        <f t="shared" si="1303"/>
        <v>DOBC</v>
      </c>
      <c r="AT1874" s="4">
        <f t="shared" si="1317"/>
        <v>1</v>
      </c>
      <c r="AU1874" s="6">
        <f t="shared" si="1318"/>
        <v>2</v>
      </c>
      <c r="AV1874" s="4" t="str">
        <f t="shared" si="1319"/>
        <v>C</v>
      </c>
      <c r="AW1874" s="4">
        <f t="shared" si="1320"/>
        <v>37</v>
      </c>
      <c r="AX1874" s="4" t="str">
        <f>_xlfn.XLOOKUP(AW1874,Sheet2!$Q$3:$Q$66,Sheet2!$R$3:$R$66,"**")</f>
        <v>**</v>
      </c>
      <c r="AY1874" s="4">
        <f t="shared" si="1321"/>
        <v>4</v>
      </c>
      <c r="AZ1874" s="16" t="str">
        <f t="shared" si="1322"/>
        <v>SKPDN</v>
      </c>
    </row>
    <row r="1875" spans="2:52" x14ac:dyDescent="0.35">
      <c r="B1875" s="3">
        <f t="shared" si="1280"/>
        <v>7</v>
      </c>
      <c r="C1875" s="1">
        <f t="shared" si="1281"/>
        <v>3771</v>
      </c>
      <c r="D1875" s="2">
        <v>6261</v>
      </c>
      <c r="E1875" s="2" t="str">
        <f>_xlfn.XLOOKUP(C1875,Sheet2!$N$3:$N$1000,Sheet2!$O$3:$O$1000,"")</f>
        <v/>
      </c>
      <c r="F1875" s="9" t="str">
        <f t="shared" si="1279"/>
        <v>DOSEK</v>
      </c>
      <c r="G1875" s="4" t="str">
        <f t="shared" si="1299"/>
        <v>14</v>
      </c>
      <c r="H1875" s="4">
        <f t="shared" si="1300"/>
        <v>261</v>
      </c>
      <c r="I1875" s="6">
        <f t="shared" si="1292"/>
        <v>0</v>
      </c>
      <c r="J1875" s="6">
        <f t="shared" si="1293"/>
        <v>0</v>
      </c>
      <c r="K1875" s="6">
        <f t="shared" si="1294"/>
        <v>6</v>
      </c>
      <c r="L1875" s="6">
        <f t="shared" si="1295"/>
        <v>2</v>
      </c>
      <c r="M1875" s="6">
        <f t="shared" si="1296"/>
        <v>6</v>
      </c>
      <c r="N1875" s="6">
        <f t="shared" si="1297"/>
        <v>1</v>
      </c>
      <c r="O1875" s="13">
        <f t="shared" si="1298"/>
        <v>1</v>
      </c>
      <c r="P1875" s="4">
        <f t="shared" si="1304"/>
        <v>0</v>
      </c>
      <c r="Q1875" s="4">
        <f t="shared" si="1305"/>
        <v>1</v>
      </c>
      <c r="R1875">
        <f t="shared" si="1282"/>
        <v>261</v>
      </c>
      <c r="S1875" s="4">
        <f t="shared" si="1283"/>
        <v>0</v>
      </c>
      <c r="T1875" s="15">
        <f t="shared" si="1284"/>
        <v>1</v>
      </c>
      <c r="U1875" s="4">
        <f t="shared" si="1285"/>
        <v>0</v>
      </c>
      <c r="V1875" s="4">
        <f t="shared" si="1286"/>
        <v>1</v>
      </c>
      <c r="W1875" s="4">
        <f t="shared" si="1287"/>
        <v>4</v>
      </c>
      <c r="X1875" s="6">
        <f t="shared" si="1288"/>
        <v>2</v>
      </c>
      <c r="Y1875" s="4">
        <f t="shared" si="1289"/>
        <v>3</v>
      </c>
      <c r="Z1875" s="6">
        <f t="shared" si="1290"/>
        <v>0</v>
      </c>
      <c r="AA1875" s="18">
        <f t="shared" si="1291"/>
        <v>1</v>
      </c>
      <c r="AB1875" s="9" t="str">
        <f t="shared" si="1306"/>
        <v>IDOS</v>
      </c>
      <c r="AC1875" s="9" t="str">
        <f>_xlfn.XLOOKUP(R1875,Sheet2!$H$3:$H$258,Sheet2!$I$3:$I$258,"-----")</f>
        <v>IDOS</v>
      </c>
      <c r="AD1875" s="9" t="str">
        <f>_xlfn.XLOOKUP(VALUE(AE1875),Sheet2!$N$3:$N$1000,Sheet2!$O$3:$O$1000,"********")</f>
        <v>********</v>
      </c>
      <c r="AE1875" t="str">
        <f t="shared" si="1301"/>
        <v>3652</v>
      </c>
      <c r="AF1875" s="9" t="str">
        <f>IF(R1875&lt;200,"+"&amp;TEXT(R1875,"0"),"-"&amp;TEXT(_xlfn.XLOOKUP(R1875,Sheet2!$K$3:$K$130,Sheet2!$L$3:$L$130,"-----"),"0"))</f>
        <v>-117</v>
      </c>
      <c r="AG1875" s="9" t="str">
        <f t="shared" si="1307"/>
        <v>@</v>
      </c>
      <c r="AH1875" s="9" t="str">
        <f t="shared" si="1308"/>
        <v>JSR @IDOS</v>
      </c>
      <c r="AI1875" t="str">
        <f t="shared" si="1309"/>
        <v>1,@IDOS</v>
      </c>
      <c r="AJ1875" s="16" t="str">
        <f t="shared" si="1310"/>
        <v>@IDOS</v>
      </c>
      <c r="AK1875" t="str">
        <f t="shared" si="1311"/>
        <v>ADCCR 0,1,SKP</v>
      </c>
      <c r="AL1875" s="4" t="str">
        <f t="shared" si="1312"/>
        <v>ADC</v>
      </c>
      <c r="AM1875" s="4" t="str">
        <f t="shared" si="1313"/>
        <v>R</v>
      </c>
      <c r="AN1875" s="4" t="str">
        <f t="shared" si="1314"/>
        <v>C</v>
      </c>
      <c r="AO1875" s="4" t="str">
        <f t="shared" si="1315"/>
        <v/>
      </c>
      <c r="AP1875" s="15" t="str">
        <f t="shared" si="1316"/>
        <v>,SKP</v>
      </c>
      <c r="AQ1875" s="9" t="str">
        <f>_xlfn.XLOOKUP(D1875,Sheet2!$E$3:$E$101,Sheet2!$F$3:$F$101,"******************")</f>
        <v>DOSEK</v>
      </c>
      <c r="AR1875" s="33" t="str">
        <f t="shared" si="1302"/>
        <v>DOBC 1,**</v>
      </c>
      <c r="AS1875" s="9" t="str">
        <f t="shared" si="1303"/>
        <v>DOBC</v>
      </c>
      <c r="AT1875" s="4">
        <f t="shared" si="1317"/>
        <v>1</v>
      </c>
      <c r="AU1875" s="6">
        <f t="shared" si="1318"/>
        <v>2</v>
      </c>
      <c r="AV1875" s="4" t="str">
        <f t="shared" si="1319"/>
        <v>C</v>
      </c>
      <c r="AW1875" s="4">
        <f t="shared" si="1320"/>
        <v>61</v>
      </c>
      <c r="AX1875" s="4" t="str">
        <f>_xlfn.XLOOKUP(AW1875,Sheet2!$Q$3:$Q$66,Sheet2!$R$3:$R$66,"**")</f>
        <v>**</v>
      </c>
      <c r="AY1875" s="4">
        <f t="shared" si="1321"/>
        <v>4</v>
      </c>
      <c r="AZ1875" s="16" t="str">
        <f t="shared" si="1322"/>
        <v>SKPDN</v>
      </c>
    </row>
    <row r="1876" spans="2:52" x14ac:dyDescent="0.35">
      <c r="B1876" s="3">
        <f t="shared" si="1280"/>
        <v>8</v>
      </c>
      <c r="C1876" s="1">
        <f t="shared" si="1281"/>
        <v>3772</v>
      </c>
      <c r="D1876" s="2">
        <v>0</v>
      </c>
      <c r="E1876" s="2" t="str">
        <f>_xlfn.XLOOKUP(C1876,Sheet2!$N$3:$N$1000,Sheet2!$O$3:$O$1000,"")</f>
        <v/>
      </c>
      <c r="F1876" s="9" t="str">
        <f t="shared" si="1279"/>
        <v>0</v>
      </c>
      <c r="G1876" s="4" t="str">
        <f t="shared" si="1299"/>
        <v>0</v>
      </c>
      <c r="H1876" s="4">
        <f t="shared" si="1300"/>
        <v>0</v>
      </c>
      <c r="I1876" s="6">
        <f t="shared" si="1292"/>
        <v>0</v>
      </c>
      <c r="J1876" s="6">
        <f t="shared" si="1293"/>
        <v>0</v>
      </c>
      <c r="K1876" s="6">
        <f t="shared" si="1294"/>
        <v>0</v>
      </c>
      <c r="L1876" s="6">
        <f t="shared" si="1295"/>
        <v>0</v>
      </c>
      <c r="M1876" s="6">
        <f t="shared" si="1296"/>
        <v>0</v>
      </c>
      <c r="N1876" s="6">
        <f t="shared" si="1297"/>
        <v>0</v>
      </c>
      <c r="O1876" s="13">
        <f t="shared" si="1298"/>
        <v>0</v>
      </c>
      <c r="P1876" s="4">
        <f t="shared" si="1304"/>
        <v>0</v>
      </c>
      <c r="Q1876" s="4">
        <f t="shared" si="1305"/>
        <v>0</v>
      </c>
      <c r="R1876">
        <f t="shared" si="1282"/>
        <v>0</v>
      </c>
      <c r="S1876" s="4">
        <f t="shared" si="1283"/>
        <v>0</v>
      </c>
      <c r="T1876" s="15">
        <f t="shared" si="1284"/>
        <v>0</v>
      </c>
      <c r="U1876" s="4">
        <f t="shared" si="1285"/>
        <v>0</v>
      </c>
      <c r="V1876" s="4">
        <f t="shared" si="1286"/>
        <v>0</v>
      </c>
      <c r="W1876" s="4">
        <f t="shared" si="1287"/>
        <v>0</v>
      </c>
      <c r="X1876" s="6">
        <f t="shared" si="1288"/>
        <v>0</v>
      </c>
      <c r="Y1876" s="4">
        <f t="shared" si="1289"/>
        <v>0</v>
      </c>
      <c r="Z1876" s="6">
        <f t="shared" si="1290"/>
        <v>0</v>
      </c>
      <c r="AA1876" s="18">
        <f t="shared" si="1291"/>
        <v>0</v>
      </c>
      <c r="AB1876" s="9" t="str">
        <f t="shared" si="1306"/>
        <v>0</v>
      </c>
      <c r="AC1876" s="9" t="str">
        <f>_xlfn.XLOOKUP(R1876,Sheet2!$H$3:$H$258,Sheet2!$I$3:$I$258,"-----")</f>
        <v>0</v>
      </c>
      <c r="AD1876" s="9" t="str">
        <f>_xlfn.XLOOKUP(VALUE(AE1876),Sheet2!$N$3:$N$1000,Sheet2!$O$3:$O$1000,"********")</f>
        <v>********</v>
      </c>
      <c r="AE1876" t="str">
        <f t="shared" si="1301"/>
        <v>3772</v>
      </c>
      <c r="AF1876" s="9" t="str">
        <f>IF(R1876&lt;200,"+"&amp;TEXT(R1876,"0"),"-"&amp;TEXT(_xlfn.XLOOKUP(R1876,Sheet2!$K$3:$K$130,Sheet2!$L$3:$L$130,"-----"),"0"))</f>
        <v>+0</v>
      </c>
      <c r="AG1876" s="9" t="str">
        <f t="shared" si="1307"/>
        <v/>
      </c>
      <c r="AH1876" s="9" t="str">
        <f t="shared" si="1308"/>
        <v>JMP 0</v>
      </c>
      <c r="AI1876" t="str">
        <f t="shared" si="1309"/>
        <v>0,0</v>
      </c>
      <c r="AJ1876" s="16" t="str">
        <f t="shared" si="1310"/>
        <v>0</v>
      </c>
      <c r="AK1876" t="str">
        <f t="shared" si="1311"/>
        <v>COM 0,0</v>
      </c>
      <c r="AL1876" s="4" t="str">
        <f t="shared" si="1312"/>
        <v>COM</v>
      </c>
      <c r="AM1876" s="4" t="str">
        <f t="shared" si="1313"/>
        <v/>
      </c>
      <c r="AN1876" s="4" t="str">
        <f t="shared" si="1314"/>
        <v/>
      </c>
      <c r="AO1876" s="4" t="str">
        <f t="shared" si="1315"/>
        <v/>
      </c>
      <c r="AP1876" s="15" t="str">
        <f t="shared" si="1316"/>
        <v/>
      </c>
      <c r="AQ1876" s="9" t="str">
        <f>_xlfn.XLOOKUP(D1876,Sheet2!$E$3:$E$101,Sheet2!$F$3:$F$101,"******************")</f>
        <v>0</v>
      </c>
      <c r="AR1876" s="33" t="str">
        <f t="shared" si="1302"/>
        <v>NIO 0</v>
      </c>
      <c r="AS1876" s="9" t="str">
        <f t="shared" si="1303"/>
        <v>DOC</v>
      </c>
      <c r="AT1876" s="4">
        <f t="shared" si="1317"/>
        <v>0</v>
      </c>
      <c r="AU1876" s="6">
        <f t="shared" si="1318"/>
        <v>0</v>
      </c>
      <c r="AV1876" s="4" t="str">
        <f t="shared" si="1319"/>
        <v/>
      </c>
      <c r="AW1876" s="4">
        <f t="shared" si="1320"/>
        <v>0</v>
      </c>
      <c r="AX1876" s="4" t="str">
        <f>_xlfn.XLOOKUP(AW1876,Sheet2!$Q$3:$Q$66,Sheet2!$R$3:$R$66,"**")</f>
        <v>0</v>
      </c>
      <c r="AY1876" s="4">
        <f t="shared" si="1321"/>
        <v>0</v>
      </c>
      <c r="AZ1876" s="16" t="str">
        <f t="shared" si="1322"/>
        <v>SKPBN</v>
      </c>
    </row>
    <row r="1877" spans="2:52" x14ac:dyDescent="0.35">
      <c r="B1877" s="3">
        <f t="shared" si="1280"/>
        <v>9</v>
      </c>
      <c r="C1877" s="1">
        <f t="shared" si="1281"/>
        <v>3773</v>
      </c>
      <c r="D1877" s="2">
        <v>6242</v>
      </c>
      <c r="E1877" s="2" t="str">
        <f>_xlfn.XLOOKUP(C1877,Sheet2!$N$3:$N$1000,Sheet2!$O$3:$O$1000,"")</f>
        <v/>
      </c>
      <c r="F1877" s="9" t="str">
        <f t="shared" si="1279"/>
        <v>EHALT</v>
      </c>
      <c r="G1877" s="4" t="str">
        <f t="shared" si="1299"/>
        <v>14</v>
      </c>
      <c r="H1877" s="4">
        <f t="shared" si="1300"/>
        <v>242</v>
      </c>
      <c r="I1877" s="6">
        <f t="shared" si="1292"/>
        <v>0</v>
      </c>
      <c r="J1877" s="6">
        <f t="shared" si="1293"/>
        <v>0</v>
      </c>
      <c r="K1877" s="6">
        <f t="shared" si="1294"/>
        <v>6</v>
      </c>
      <c r="L1877" s="6">
        <f t="shared" si="1295"/>
        <v>2</v>
      </c>
      <c r="M1877" s="6">
        <f t="shared" si="1296"/>
        <v>4</v>
      </c>
      <c r="N1877" s="6">
        <f t="shared" si="1297"/>
        <v>2</v>
      </c>
      <c r="O1877" s="13">
        <f t="shared" si="1298"/>
        <v>1</v>
      </c>
      <c r="P1877" s="4">
        <f t="shared" si="1304"/>
        <v>0</v>
      </c>
      <c r="Q1877" s="4">
        <f t="shared" si="1305"/>
        <v>1</v>
      </c>
      <c r="R1877">
        <f t="shared" si="1282"/>
        <v>242</v>
      </c>
      <c r="S1877" s="4">
        <f t="shared" si="1283"/>
        <v>0</v>
      </c>
      <c r="T1877" s="15">
        <f t="shared" si="1284"/>
        <v>1</v>
      </c>
      <c r="U1877" s="4">
        <f t="shared" si="1285"/>
        <v>0</v>
      </c>
      <c r="V1877" s="4">
        <f t="shared" si="1286"/>
        <v>1</v>
      </c>
      <c r="W1877" s="4">
        <f t="shared" si="1287"/>
        <v>4</v>
      </c>
      <c r="X1877" s="6">
        <f t="shared" si="1288"/>
        <v>2</v>
      </c>
      <c r="Y1877" s="4">
        <f t="shared" si="1289"/>
        <v>2</v>
      </c>
      <c r="Z1877" s="6">
        <f t="shared" si="1290"/>
        <v>0</v>
      </c>
      <c r="AA1877" s="18">
        <f t="shared" si="1291"/>
        <v>2</v>
      </c>
      <c r="AB1877" s="9" t="str">
        <f t="shared" si="1306"/>
        <v>I.EHA</v>
      </c>
      <c r="AC1877" s="9" t="str">
        <f>_xlfn.XLOOKUP(R1877,Sheet2!$H$3:$H$258,Sheet2!$I$3:$I$258,"-----")</f>
        <v>I.EHA</v>
      </c>
      <c r="AD1877" s="9" t="str">
        <f>_xlfn.XLOOKUP(VALUE(AE1877),Sheet2!$N$3:$N$1000,Sheet2!$O$3:$O$1000,"********")</f>
        <v>E8.2</v>
      </c>
      <c r="AE1877" t="str">
        <f t="shared" si="1301"/>
        <v>3635</v>
      </c>
      <c r="AF1877" s="9" t="str">
        <f>IF(R1877&lt;200,"+"&amp;TEXT(R1877,"0"),"-"&amp;TEXT(_xlfn.XLOOKUP(R1877,Sheet2!$K$3:$K$130,Sheet2!$L$3:$L$130,"-----"),"0"))</f>
        <v>-136</v>
      </c>
      <c r="AG1877" s="9" t="str">
        <f t="shared" si="1307"/>
        <v>@</v>
      </c>
      <c r="AH1877" s="9" t="str">
        <f t="shared" si="1308"/>
        <v>JSR @I.EHA</v>
      </c>
      <c r="AI1877" t="str">
        <f t="shared" si="1309"/>
        <v>1,@I.EHA</v>
      </c>
      <c r="AJ1877" s="16" t="str">
        <f t="shared" si="1310"/>
        <v>@I.EHA</v>
      </c>
      <c r="AK1877" t="str">
        <f t="shared" si="1311"/>
        <v>ADCOR 0,1,SZC</v>
      </c>
      <c r="AL1877" s="4" t="str">
        <f t="shared" si="1312"/>
        <v>ADC</v>
      </c>
      <c r="AM1877" s="4" t="str">
        <f t="shared" si="1313"/>
        <v>R</v>
      </c>
      <c r="AN1877" s="4" t="str">
        <f t="shared" si="1314"/>
        <v>O</v>
      </c>
      <c r="AO1877" s="4" t="str">
        <f t="shared" si="1315"/>
        <v/>
      </c>
      <c r="AP1877" s="15" t="str">
        <f t="shared" si="1316"/>
        <v>,SZC</v>
      </c>
      <c r="AQ1877" s="9" t="str">
        <f>_xlfn.XLOOKUP(D1877,Sheet2!$E$3:$E$101,Sheet2!$F$3:$F$101,"******************")</f>
        <v>EHALT</v>
      </c>
      <c r="AR1877" s="33" t="str">
        <f t="shared" si="1302"/>
        <v>DOBC 1,**</v>
      </c>
      <c r="AS1877" s="9" t="str">
        <f t="shared" si="1303"/>
        <v>DOBC</v>
      </c>
      <c r="AT1877" s="4">
        <f t="shared" si="1317"/>
        <v>1</v>
      </c>
      <c r="AU1877" s="6">
        <f t="shared" si="1318"/>
        <v>2</v>
      </c>
      <c r="AV1877" s="4" t="str">
        <f t="shared" si="1319"/>
        <v>C</v>
      </c>
      <c r="AW1877" s="4">
        <f t="shared" si="1320"/>
        <v>42</v>
      </c>
      <c r="AX1877" s="4" t="str">
        <f>_xlfn.XLOOKUP(AW1877,Sheet2!$Q$3:$Q$66,Sheet2!$R$3:$R$66,"**")</f>
        <v>**</v>
      </c>
      <c r="AY1877" s="4">
        <f t="shared" si="1321"/>
        <v>4</v>
      </c>
      <c r="AZ1877" s="16" t="str">
        <f t="shared" si="1322"/>
        <v>SKPDN</v>
      </c>
    </row>
    <row r="1878" spans="2:52" x14ac:dyDescent="0.35">
      <c r="B1878" s="3">
        <f t="shared" si="1280"/>
        <v>10</v>
      </c>
      <c r="C1878" s="1">
        <f t="shared" si="1281"/>
        <v>3774</v>
      </c>
      <c r="D1878" s="2">
        <v>412</v>
      </c>
      <c r="E1878" s="2" t="str">
        <f>_xlfn.XLOOKUP(C1878,Sheet2!$N$3:$N$1000,Sheet2!$O$3:$O$1000,"")</f>
        <v/>
      </c>
      <c r="F1878" s="9" t="str">
        <f t="shared" si="1279"/>
        <v>JMP E12E</v>
      </c>
      <c r="G1878" s="4" t="str">
        <f t="shared" si="1299"/>
        <v>1</v>
      </c>
      <c r="H1878" s="4">
        <f t="shared" si="1300"/>
        <v>12</v>
      </c>
      <c r="I1878" s="6">
        <f t="shared" si="1292"/>
        <v>0</v>
      </c>
      <c r="J1878" s="6">
        <f t="shared" si="1293"/>
        <v>0</v>
      </c>
      <c r="K1878" s="6">
        <f t="shared" si="1294"/>
        <v>0</v>
      </c>
      <c r="L1878" s="6">
        <f t="shared" si="1295"/>
        <v>4</v>
      </c>
      <c r="M1878" s="6">
        <f t="shared" si="1296"/>
        <v>1</v>
      </c>
      <c r="N1878" s="6">
        <f t="shared" si="1297"/>
        <v>2</v>
      </c>
      <c r="O1878" s="13">
        <f t="shared" si="1298"/>
        <v>0</v>
      </c>
      <c r="P1878" s="4">
        <f t="shared" si="1304"/>
        <v>0</v>
      </c>
      <c r="Q1878" s="4">
        <f t="shared" si="1305"/>
        <v>0</v>
      </c>
      <c r="R1878">
        <f t="shared" si="1282"/>
        <v>12</v>
      </c>
      <c r="S1878" s="4">
        <f t="shared" si="1283"/>
        <v>1</v>
      </c>
      <c r="T1878" s="15">
        <f t="shared" si="1284"/>
        <v>0</v>
      </c>
      <c r="U1878" s="4">
        <f t="shared" si="1285"/>
        <v>0</v>
      </c>
      <c r="V1878" s="4">
        <f t="shared" si="1286"/>
        <v>0</v>
      </c>
      <c r="W1878" s="4">
        <f t="shared" si="1287"/>
        <v>1</v>
      </c>
      <c r="X1878" s="6">
        <f t="shared" si="1288"/>
        <v>0</v>
      </c>
      <c r="Y1878" s="4">
        <f t="shared" si="1289"/>
        <v>0</v>
      </c>
      <c r="Z1878" s="6">
        <f t="shared" si="1290"/>
        <v>1</v>
      </c>
      <c r="AA1878" s="18">
        <f t="shared" si="1291"/>
        <v>2</v>
      </c>
      <c r="AB1878" s="9" t="str">
        <f t="shared" si="1306"/>
        <v>E12E</v>
      </c>
      <c r="AC1878" s="9" t="str">
        <f>_xlfn.XLOOKUP(R1878,Sheet2!$H$3:$H$258,Sheet2!$I$3:$I$258,"-----")</f>
        <v>*****</v>
      </c>
      <c r="AD1878" s="9" t="str">
        <f>_xlfn.XLOOKUP(VALUE(AE1878),Sheet2!$N$3:$N$1000,Sheet2!$O$3:$O$1000,"********")</f>
        <v>E12E</v>
      </c>
      <c r="AE1878" t="str">
        <f t="shared" si="1301"/>
        <v>4006</v>
      </c>
      <c r="AF1878" s="9" t="str">
        <f>IF(R1878&lt;200,"+"&amp;TEXT(R1878,"0"),"-"&amp;TEXT(_xlfn.XLOOKUP(R1878,Sheet2!$K$3:$K$130,Sheet2!$L$3:$L$130,"-----"),"0"))</f>
        <v>+12</v>
      </c>
      <c r="AG1878" s="9" t="str">
        <f t="shared" si="1307"/>
        <v/>
      </c>
      <c r="AH1878" s="9" t="str">
        <f t="shared" si="1308"/>
        <v>JMP E12E</v>
      </c>
      <c r="AI1878" t="str">
        <f t="shared" si="1309"/>
        <v>0,E12E</v>
      </c>
      <c r="AJ1878" s="16" t="str">
        <f t="shared" si="1310"/>
        <v>E12E</v>
      </c>
      <c r="AK1878" t="str">
        <f t="shared" si="1311"/>
        <v>NEG# 0,0,SZC</v>
      </c>
      <c r="AL1878" s="4" t="str">
        <f t="shared" si="1312"/>
        <v>NEG</v>
      </c>
      <c r="AM1878" s="4" t="str">
        <f t="shared" si="1313"/>
        <v/>
      </c>
      <c r="AN1878" s="4" t="str">
        <f t="shared" si="1314"/>
        <v/>
      </c>
      <c r="AO1878" s="4" t="str">
        <f t="shared" si="1315"/>
        <v>#</v>
      </c>
      <c r="AP1878" s="15" t="str">
        <f t="shared" si="1316"/>
        <v>,SZC</v>
      </c>
      <c r="AQ1878" s="9" t="str">
        <f>_xlfn.XLOOKUP(D1878,Sheet2!$E$3:$E$101,Sheet2!$F$3:$F$101,"******************")</f>
        <v>******************</v>
      </c>
      <c r="AR1878" s="33" t="str">
        <f t="shared" si="1302"/>
        <v>DIA 0,PTR</v>
      </c>
      <c r="AS1878" s="9" t="str">
        <f t="shared" si="1303"/>
        <v>DIA</v>
      </c>
      <c r="AT1878" s="4">
        <f t="shared" si="1317"/>
        <v>0</v>
      </c>
      <c r="AU1878" s="6">
        <f t="shared" si="1318"/>
        <v>0</v>
      </c>
      <c r="AV1878" s="4" t="str">
        <f t="shared" si="1319"/>
        <v/>
      </c>
      <c r="AW1878" s="4">
        <f t="shared" si="1320"/>
        <v>12</v>
      </c>
      <c r="AX1878" s="4" t="str">
        <f>_xlfn.XLOOKUP(AW1878,Sheet2!$Q$3:$Q$66,Sheet2!$R$3:$R$66,"**")</f>
        <v>PTR</v>
      </c>
      <c r="AY1878" s="4">
        <f t="shared" si="1321"/>
        <v>1</v>
      </c>
      <c r="AZ1878" s="16" t="str">
        <f t="shared" si="1322"/>
        <v>SKPBN</v>
      </c>
    </row>
    <row r="1879" spans="2:52" x14ac:dyDescent="0.35">
      <c r="B1879" s="3">
        <f t="shared" si="1280"/>
        <v>11</v>
      </c>
      <c r="C1879" s="1">
        <f t="shared" si="1281"/>
        <v>3775</v>
      </c>
      <c r="D1879" s="2">
        <v>6256</v>
      </c>
      <c r="E1879" s="2" t="str">
        <f>_xlfn.XLOOKUP(C1879,Sheet2!$N$3:$N$1000,Sheet2!$O$3:$O$1000,"")</f>
        <v/>
      </c>
      <c r="F1879" s="9" t="str">
        <f t="shared" si="1279"/>
        <v>READ</v>
      </c>
      <c r="G1879" s="4" t="str">
        <f t="shared" si="1299"/>
        <v>14</v>
      </c>
      <c r="H1879" s="4">
        <f t="shared" si="1300"/>
        <v>256</v>
      </c>
      <c r="I1879" s="6">
        <f t="shared" si="1292"/>
        <v>0</v>
      </c>
      <c r="J1879" s="6">
        <f t="shared" si="1293"/>
        <v>0</v>
      </c>
      <c r="K1879" s="6">
        <f t="shared" si="1294"/>
        <v>6</v>
      </c>
      <c r="L1879" s="6">
        <f t="shared" si="1295"/>
        <v>2</v>
      </c>
      <c r="M1879" s="6">
        <f t="shared" si="1296"/>
        <v>5</v>
      </c>
      <c r="N1879" s="6">
        <f t="shared" si="1297"/>
        <v>6</v>
      </c>
      <c r="O1879" s="13">
        <f t="shared" si="1298"/>
        <v>1</v>
      </c>
      <c r="P1879" s="4">
        <f t="shared" si="1304"/>
        <v>0</v>
      </c>
      <c r="Q1879" s="4">
        <f t="shared" si="1305"/>
        <v>1</v>
      </c>
      <c r="R1879">
        <f t="shared" si="1282"/>
        <v>256</v>
      </c>
      <c r="S1879" s="4">
        <f t="shared" si="1283"/>
        <v>0</v>
      </c>
      <c r="T1879" s="15">
        <f t="shared" si="1284"/>
        <v>1</v>
      </c>
      <c r="U1879" s="4">
        <f t="shared" si="1285"/>
        <v>0</v>
      </c>
      <c r="V1879" s="4">
        <f t="shared" si="1286"/>
        <v>1</v>
      </c>
      <c r="W1879" s="4">
        <f t="shared" si="1287"/>
        <v>4</v>
      </c>
      <c r="X1879" s="6">
        <f t="shared" si="1288"/>
        <v>2</v>
      </c>
      <c r="Y1879" s="4">
        <f t="shared" si="1289"/>
        <v>2</v>
      </c>
      <c r="Z1879" s="6">
        <f t="shared" si="1290"/>
        <v>1</v>
      </c>
      <c r="AA1879" s="18">
        <f t="shared" si="1291"/>
        <v>6</v>
      </c>
      <c r="AB1879" s="9" t="str">
        <f t="shared" si="1306"/>
        <v>IREAD</v>
      </c>
      <c r="AC1879" s="9" t="str">
        <f>_xlfn.XLOOKUP(R1879,Sheet2!$H$3:$H$258,Sheet2!$I$3:$I$258,"-----")</f>
        <v>IREAD</v>
      </c>
      <c r="AD1879" s="9" t="str">
        <f>_xlfn.XLOOKUP(VALUE(AE1879),Sheet2!$N$3:$N$1000,Sheet2!$O$3:$O$1000,"********")</f>
        <v>********</v>
      </c>
      <c r="AE1879" t="str">
        <f t="shared" si="1301"/>
        <v>3653</v>
      </c>
      <c r="AF1879" s="9" t="str">
        <f>IF(R1879&lt;200,"+"&amp;TEXT(R1879,"0"),"-"&amp;TEXT(_xlfn.XLOOKUP(R1879,Sheet2!$K$3:$K$130,Sheet2!$L$3:$L$130,"-----"),"0"))</f>
        <v>-122</v>
      </c>
      <c r="AG1879" s="9" t="str">
        <f t="shared" si="1307"/>
        <v>@</v>
      </c>
      <c r="AH1879" s="9" t="str">
        <f t="shared" si="1308"/>
        <v>JSR @IREAD</v>
      </c>
      <c r="AI1879" t="str">
        <f t="shared" si="1309"/>
        <v>1,@IREAD</v>
      </c>
      <c r="AJ1879" s="16" t="str">
        <f t="shared" si="1310"/>
        <v>@IREAD</v>
      </c>
      <c r="AK1879" t="str">
        <f t="shared" si="1311"/>
        <v>ADCOR# 0,1,SEZ</v>
      </c>
      <c r="AL1879" s="4" t="str">
        <f t="shared" si="1312"/>
        <v>ADC</v>
      </c>
      <c r="AM1879" s="4" t="str">
        <f t="shared" si="1313"/>
        <v>R</v>
      </c>
      <c r="AN1879" s="4" t="str">
        <f t="shared" si="1314"/>
        <v>O</v>
      </c>
      <c r="AO1879" s="4" t="str">
        <f t="shared" si="1315"/>
        <v>#</v>
      </c>
      <c r="AP1879" s="15" t="str">
        <f t="shared" si="1316"/>
        <v>,SEZ</v>
      </c>
      <c r="AQ1879" s="9" t="str">
        <f>_xlfn.XLOOKUP(D1879,Sheet2!$E$3:$E$101,Sheet2!$F$3:$F$101,"******************")</f>
        <v>READ</v>
      </c>
      <c r="AR1879" s="33" t="str">
        <f t="shared" si="1302"/>
        <v>DOBC 1,**</v>
      </c>
      <c r="AS1879" s="9" t="str">
        <f t="shared" si="1303"/>
        <v>DOBC</v>
      </c>
      <c r="AT1879" s="4">
        <f t="shared" si="1317"/>
        <v>1</v>
      </c>
      <c r="AU1879" s="6">
        <f t="shared" si="1318"/>
        <v>2</v>
      </c>
      <c r="AV1879" s="4" t="str">
        <f t="shared" si="1319"/>
        <v>C</v>
      </c>
      <c r="AW1879" s="4">
        <f t="shared" si="1320"/>
        <v>56</v>
      </c>
      <c r="AX1879" s="4" t="str">
        <f>_xlfn.XLOOKUP(AW1879,Sheet2!$Q$3:$Q$66,Sheet2!$R$3:$R$66,"**")</f>
        <v>**</v>
      </c>
      <c r="AY1879" s="4">
        <f t="shared" si="1321"/>
        <v>4</v>
      </c>
      <c r="AZ1879" s="16" t="str">
        <f t="shared" si="1322"/>
        <v>SKPDN</v>
      </c>
    </row>
    <row r="1880" spans="2:52" x14ac:dyDescent="0.35">
      <c r="B1880" s="3">
        <f t="shared" si="1280"/>
        <v>12</v>
      </c>
      <c r="C1880" s="1">
        <f t="shared" si="1281"/>
        <v>3776</v>
      </c>
      <c r="D1880" s="2">
        <v>6330</v>
      </c>
      <c r="E1880" s="2" t="str">
        <f>_xlfn.XLOOKUP(C1880,Sheet2!$N$3:$N$1000,Sheet2!$O$3:$O$1000,"")</f>
        <v>E12.1</v>
      </c>
      <c r="F1880" s="9" t="str">
        <f t="shared" si="1279"/>
        <v>PRGEND</v>
      </c>
      <c r="G1880" s="4" t="str">
        <f t="shared" si="1299"/>
        <v>14</v>
      </c>
      <c r="H1880" s="4">
        <f t="shared" si="1300"/>
        <v>330</v>
      </c>
      <c r="I1880" s="6">
        <f t="shared" si="1292"/>
        <v>0</v>
      </c>
      <c r="J1880" s="6">
        <f t="shared" si="1293"/>
        <v>0</v>
      </c>
      <c r="K1880" s="6">
        <f t="shared" si="1294"/>
        <v>6</v>
      </c>
      <c r="L1880" s="6">
        <f t="shared" si="1295"/>
        <v>3</v>
      </c>
      <c r="M1880" s="6">
        <f t="shared" si="1296"/>
        <v>3</v>
      </c>
      <c r="N1880" s="6">
        <f t="shared" si="1297"/>
        <v>0</v>
      </c>
      <c r="O1880" s="13">
        <f t="shared" si="1298"/>
        <v>1</v>
      </c>
      <c r="P1880" s="4">
        <f t="shared" si="1304"/>
        <v>0</v>
      </c>
      <c r="Q1880" s="4">
        <f t="shared" si="1305"/>
        <v>1</v>
      </c>
      <c r="R1880">
        <f t="shared" si="1282"/>
        <v>330</v>
      </c>
      <c r="S1880" s="4">
        <f t="shared" si="1283"/>
        <v>0</v>
      </c>
      <c r="T1880" s="15">
        <f t="shared" si="1284"/>
        <v>1</v>
      </c>
      <c r="U1880" s="4">
        <f t="shared" si="1285"/>
        <v>0</v>
      </c>
      <c r="V1880" s="4">
        <f t="shared" si="1286"/>
        <v>1</v>
      </c>
      <c r="W1880" s="4">
        <f t="shared" si="1287"/>
        <v>4</v>
      </c>
      <c r="X1880" s="6">
        <f t="shared" si="1288"/>
        <v>3</v>
      </c>
      <c r="Y1880" s="4">
        <f t="shared" si="1289"/>
        <v>1</v>
      </c>
      <c r="Z1880" s="6">
        <f t="shared" si="1290"/>
        <v>1</v>
      </c>
      <c r="AA1880" s="18">
        <f t="shared" si="1291"/>
        <v>0</v>
      </c>
      <c r="AB1880" s="9" t="str">
        <f t="shared" si="1306"/>
        <v>*****</v>
      </c>
      <c r="AC1880" s="9" t="str">
        <f>_xlfn.XLOOKUP(R1880,Sheet2!$H$3:$H$258,Sheet2!$I$3:$I$258,"-----")</f>
        <v>*****</v>
      </c>
      <c r="AD1880" s="9" t="str">
        <f>_xlfn.XLOOKUP(VALUE(AE1880),Sheet2!$N$3:$N$1000,Sheet2!$O$3:$O$1000,"********")</f>
        <v>********</v>
      </c>
      <c r="AE1880" t="str">
        <f t="shared" si="1301"/>
        <v>3726</v>
      </c>
      <c r="AF1880" s="9" t="str">
        <f>IF(R1880&lt;200,"+"&amp;TEXT(R1880,"0"),"-"&amp;TEXT(_xlfn.XLOOKUP(R1880,Sheet2!$K$3:$K$130,Sheet2!$L$3:$L$130,"-----"),"0"))</f>
        <v>-50</v>
      </c>
      <c r="AG1880" s="9" t="str">
        <f t="shared" si="1307"/>
        <v>@</v>
      </c>
      <c r="AH1880" s="9" t="str">
        <f t="shared" si="1308"/>
        <v>JSR @*****</v>
      </c>
      <c r="AI1880" t="str">
        <f t="shared" si="1309"/>
        <v>1,@*****</v>
      </c>
      <c r="AJ1880" s="16" t="str">
        <f t="shared" si="1310"/>
        <v>@*****</v>
      </c>
      <c r="AK1880" t="str">
        <f t="shared" si="1311"/>
        <v>ADCZS# 0,1</v>
      </c>
      <c r="AL1880" s="4" t="str">
        <f t="shared" si="1312"/>
        <v>ADC</v>
      </c>
      <c r="AM1880" s="4" t="str">
        <f t="shared" si="1313"/>
        <v>S</v>
      </c>
      <c r="AN1880" s="4" t="str">
        <f t="shared" si="1314"/>
        <v>Z</v>
      </c>
      <c r="AO1880" s="4" t="str">
        <f t="shared" si="1315"/>
        <v>#</v>
      </c>
      <c r="AP1880" s="15" t="str">
        <f t="shared" si="1316"/>
        <v/>
      </c>
      <c r="AQ1880" s="9" t="str">
        <f>_xlfn.XLOOKUP(D1880,Sheet2!$E$3:$E$101,Sheet2!$F$3:$F$101,"******************")</f>
        <v>PRGEND</v>
      </c>
      <c r="AR1880" s="33" t="str">
        <f t="shared" si="1302"/>
        <v>DOBP 1,IBM1</v>
      </c>
      <c r="AS1880" s="9" t="str">
        <f t="shared" si="1303"/>
        <v>DOBP</v>
      </c>
      <c r="AT1880" s="4">
        <f t="shared" si="1317"/>
        <v>1</v>
      </c>
      <c r="AU1880" s="6">
        <f t="shared" si="1318"/>
        <v>3</v>
      </c>
      <c r="AV1880" s="4" t="str">
        <f t="shared" si="1319"/>
        <v>P</v>
      </c>
      <c r="AW1880" s="4">
        <f t="shared" si="1320"/>
        <v>30</v>
      </c>
      <c r="AX1880" s="4" t="str">
        <f>_xlfn.XLOOKUP(AW1880,Sheet2!$Q$3:$Q$66,Sheet2!$R$3:$R$66,"**")</f>
        <v>IBM1</v>
      </c>
      <c r="AY1880" s="4">
        <f t="shared" si="1321"/>
        <v>4</v>
      </c>
      <c r="AZ1880" s="16" t="str">
        <f t="shared" si="1322"/>
        <v>SKPDZ</v>
      </c>
    </row>
    <row r="1881" spans="2:52" x14ac:dyDescent="0.35">
      <c r="B1881" s="3">
        <f t="shared" si="1280"/>
        <v>13</v>
      </c>
      <c r="C1881" s="1">
        <f t="shared" si="1281"/>
        <v>3777</v>
      </c>
      <c r="D1881" s="2">
        <v>17</v>
      </c>
      <c r="E1881" s="2" t="str">
        <f>_xlfn.XLOOKUP(C1881,Sheet2!$N$3:$N$1000,Sheet2!$O$3:$O$1000,"")</f>
        <v>E12.2</v>
      </c>
      <c r="F1881" s="9" t="str">
        <f t="shared" si="1279"/>
        <v>17  ;HEAD=0, SECT=0,1 SECTOR</v>
      </c>
      <c r="G1881" s="4" t="str">
        <f t="shared" si="1299"/>
        <v>0</v>
      </c>
      <c r="H1881" s="4">
        <f t="shared" si="1300"/>
        <v>17</v>
      </c>
      <c r="I1881" s="6">
        <f t="shared" si="1292"/>
        <v>0</v>
      </c>
      <c r="J1881" s="6">
        <f t="shared" si="1293"/>
        <v>0</v>
      </c>
      <c r="K1881" s="6">
        <f t="shared" si="1294"/>
        <v>0</v>
      </c>
      <c r="L1881" s="6">
        <f t="shared" si="1295"/>
        <v>0</v>
      </c>
      <c r="M1881" s="6">
        <f t="shared" si="1296"/>
        <v>1</v>
      </c>
      <c r="N1881" s="6">
        <f t="shared" si="1297"/>
        <v>7</v>
      </c>
      <c r="O1881" s="13">
        <f t="shared" si="1298"/>
        <v>0</v>
      </c>
      <c r="P1881" s="4">
        <f t="shared" si="1304"/>
        <v>0</v>
      </c>
      <c r="Q1881" s="4">
        <f t="shared" si="1305"/>
        <v>0</v>
      </c>
      <c r="R1881">
        <f t="shared" si="1282"/>
        <v>17</v>
      </c>
      <c r="S1881" s="4">
        <f t="shared" si="1283"/>
        <v>0</v>
      </c>
      <c r="T1881" s="15">
        <f t="shared" si="1284"/>
        <v>0</v>
      </c>
      <c r="U1881" s="4">
        <f t="shared" si="1285"/>
        <v>0</v>
      </c>
      <c r="V1881" s="4">
        <f t="shared" si="1286"/>
        <v>0</v>
      </c>
      <c r="W1881" s="4">
        <f t="shared" si="1287"/>
        <v>0</v>
      </c>
      <c r="X1881" s="6">
        <f t="shared" si="1288"/>
        <v>0</v>
      </c>
      <c r="Y1881" s="4">
        <f t="shared" si="1289"/>
        <v>0</v>
      </c>
      <c r="Z1881" s="6">
        <f t="shared" si="1290"/>
        <v>1</v>
      </c>
      <c r="AA1881" s="18">
        <f t="shared" si="1291"/>
        <v>7</v>
      </c>
      <c r="AB1881" s="9" t="str">
        <f t="shared" si="1306"/>
        <v>*****</v>
      </c>
      <c r="AC1881" s="9" t="str">
        <f>_xlfn.XLOOKUP(R1881,Sheet2!$H$3:$H$258,Sheet2!$I$3:$I$258,"-----")</f>
        <v>*****</v>
      </c>
      <c r="AD1881" s="9" t="str">
        <f>_xlfn.XLOOKUP(VALUE(AE1881),Sheet2!$N$3:$N$1000,Sheet2!$O$3:$O$1000,"********")</f>
        <v>********</v>
      </c>
      <c r="AE1881" t="str">
        <f t="shared" si="1301"/>
        <v>4016</v>
      </c>
      <c r="AF1881" s="9" t="str">
        <f>IF(R1881&lt;200,"+"&amp;TEXT(R1881,"0"),"-"&amp;TEXT(_xlfn.XLOOKUP(R1881,Sheet2!$K$3:$K$130,Sheet2!$L$3:$L$130,"-----"),"0"))</f>
        <v>+17</v>
      </c>
      <c r="AG1881" s="9" t="str">
        <f t="shared" si="1307"/>
        <v/>
      </c>
      <c r="AH1881" s="9" t="str">
        <f t="shared" si="1308"/>
        <v>JMP *****</v>
      </c>
      <c r="AI1881" t="str">
        <f t="shared" si="1309"/>
        <v>0,*****</v>
      </c>
      <c r="AJ1881" s="16" t="str">
        <f t="shared" si="1310"/>
        <v>*****</v>
      </c>
      <c r="AK1881" t="str">
        <f t="shared" si="1311"/>
        <v>COM# 0,0,SBN</v>
      </c>
      <c r="AL1881" s="4" t="str">
        <f t="shared" si="1312"/>
        <v>COM</v>
      </c>
      <c r="AM1881" s="4" t="str">
        <f t="shared" si="1313"/>
        <v/>
      </c>
      <c r="AN1881" s="4" t="str">
        <f t="shared" si="1314"/>
        <v/>
      </c>
      <c r="AO1881" s="4" t="str">
        <f t="shared" si="1315"/>
        <v>#</v>
      </c>
      <c r="AP1881" s="15" t="str">
        <f t="shared" si="1316"/>
        <v>,SBN</v>
      </c>
      <c r="AQ1881" s="9" t="str">
        <f>_xlfn.XLOOKUP(D1881,Sheet2!$E$3:$E$101,Sheet2!$F$3:$F$101,"******************")</f>
        <v>17  ;HEAD=0, SECT=0,1 SECTOR</v>
      </c>
      <c r="AR1881" s="33" t="str">
        <f t="shared" si="1302"/>
        <v>NIO LPT</v>
      </c>
      <c r="AS1881" s="9" t="str">
        <f t="shared" si="1303"/>
        <v>DOC</v>
      </c>
      <c r="AT1881" s="4">
        <f t="shared" si="1317"/>
        <v>0</v>
      </c>
      <c r="AU1881" s="6">
        <f t="shared" si="1318"/>
        <v>0</v>
      </c>
      <c r="AV1881" s="4" t="str">
        <f t="shared" si="1319"/>
        <v/>
      </c>
      <c r="AW1881" s="4">
        <f t="shared" si="1320"/>
        <v>17</v>
      </c>
      <c r="AX1881" s="4" t="str">
        <f>_xlfn.XLOOKUP(AW1881,Sheet2!$Q$3:$Q$66,Sheet2!$R$3:$R$66,"**")</f>
        <v>LPT</v>
      </c>
      <c r="AY1881" s="4">
        <f t="shared" si="1321"/>
        <v>0</v>
      </c>
      <c r="AZ1881" s="16" t="str">
        <f t="shared" si="1322"/>
        <v>SKPBN</v>
      </c>
    </row>
    <row r="1882" spans="2:52" x14ac:dyDescent="0.35">
      <c r="B1882" s="3">
        <f t="shared" si="1280"/>
        <v>14</v>
      </c>
      <c r="C1882" s="1">
        <v>4000</v>
      </c>
      <c r="D1882" s="2">
        <v>6242</v>
      </c>
      <c r="E1882" s="2" t="str">
        <f>_xlfn.XLOOKUP(C1882,Sheet2!$N$3:$N$1000,Sheet2!$O$3:$O$1000,"")</f>
        <v/>
      </c>
      <c r="F1882" s="9" t="str">
        <f t="shared" ref="F1882:F1945" si="1323">IF(AQ1882="******************",IF(P1882=0,AH1882,IF(P1882=3,AR1882,IF(P1882=1,"LDA "&amp;AI1882,IF(P1882=2,"STA "&amp;AI1882,IF(P1882=3,AQ1882,AK1882))))),AQ1882)</f>
        <v>EHALT</v>
      </c>
      <c r="G1882" s="4" t="str">
        <f t="shared" si="1299"/>
        <v>14</v>
      </c>
      <c r="H1882" s="4">
        <f t="shared" si="1300"/>
        <v>242</v>
      </c>
      <c r="I1882" s="6">
        <f t="shared" si="1292"/>
        <v>0</v>
      </c>
      <c r="J1882" s="6">
        <f t="shared" si="1293"/>
        <v>0</v>
      </c>
      <c r="K1882" s="6">
        <f t="shared" si="1294"/>
        <v>6</v>
      </c>
      <c r="L1882" s="6">
        <f t="shared" si="1295"/>
        <v>2</v>
      </c>
      <c r="M1882" s="6">
        <f t="shared" si="1296"/>
        <v>4</v>
      </c>
      <c r="N1882" s="6">
        <f t="shared" si="1297"/>
        <v>2</v>
      </c>
      <c r="O1882" s="13">
        <f t="shared" si="1298"/>
        <v>1</v>
      </c>
      <c r="P1882" s="4">
        <f t="shared" si="1304"/>
        <v>0</v>
      </c>
      <c r="Q1882" s="4">
        <f t="shared" si="1305"/>
        <v>1</v>
      </c>
      <c r="R1882">
        <f t="shared" si="1282"/>
        <v>242</v>
      </c>
      <c r="S1882" s="4">
        <f t="shared" si="1283"/>
        <v>0</v>
      </c>
      <c r="T1882" s="15">
        <f t="shared" si="1284"/>
        <v>1</v>
      </c>
      <c r="U1882" s="4">
        <f t="shared" si="1285"/>
        <v>0</v>
      </c>
      <c r="V1882" s="4">
        <f t="shared" si="1286"/>
        <v>1</v>
      </c>
      <c r="W1882" s="4">
        <f t="shared" si="1287"/>
        <v>4</v>
      </c>
      <c r="X1882" s="6">
        <f t="shared" si="1288"/>
        <v>2</v>
      </c>
      <c r="Y1882" s="4">
        <f t="shared" si="1289"/>
        <v>2</v>
      </c>
      <c r="Z1882" s="6">
        <f t="shared" si="1290"/>
        <v>0</v>
      </c>
      <c r="AA1882" s="18">
        <f t="shared" si="1291"/>
        <v>2</v>
      </c>
      <c r="AB1882" s="9" t="str">
        <f t="shared" si="1306"/>
        <v>I.EHA</v>
      </c>
      <c r="AC1882" s="9" t="str">
        <f>_xlfn.XLOOKUP(R1882,Sheet2!$H$3:$H$258,Sheet2!$I$3:$I$258,"-----")</f>
        <v>I.EHA</v>
      </c>
      <c r="AD1882" s="9" t="str">
        <f>_xlfn.XLOOKUP(VALUE(AE1882),Sheet2!$N$3:$N$1000,Sheet2!$O$3:$O$1000,"********")</f>
        <v>********</v>
      </c>
      <c r="AE1882" t="str">
        <f t="shared" si="1301"/>
        <v>3642</v>
      </c>
      <c r="AF1882" s="9" t="str">
        <f>IF(R1882&lt;200,"+"&amp;TEXT(R1882,"0"),"-"&amp;TEXT(_xlfn.XLOOKUP(R1882,Sheet2!$K$3:$K$130,Sheet2!$L$3:$L$130,"-----"),"0"))</f>
        <v>-136</v>
      </c>
      <c r="AG1882" s="9" t="str">
        <f t="shared" si="1307"/>
        <v>@</v>
      </c>
      <c r="AH1882" s="9" t="str">
        <f t="shared" si="1308"/>
        <v>JSR @I.EHA</v>
      </c>
      <c r="AI1882" t="str">
        <f t="shared" si="1309"/>
        <v>1,@I.EHA</v>
      </c>
      <c r="AJ1882" s="16" t="str">
        <f t="shared" si="1310"/>
        <v>@I.EHA</v>
      </c>
      <c r="AK1882" t="str">
        <f t="shared" si="1311"/>
        <v>ADCOR 0,1,SZC</v>
      </c>
      <c r="AL1882" s="4" t="str">
        <f t="shared" si="1312"/>
        <v>ADC</v>
      </c>
      <c r="AM1882" s="4" t="str">
        <f t="shared" si="1313"/>
        <v>R</v>
      </c>
      <c r="AN1882" s="4" t="str">
        <f t="shared" si="1314"/>
        <v>O</v>
      </c>
      <c r="AO1882" s="4" t="str">
        <f t="shared" si="1315"/>
        <v/>
      </c>
      <c r="AP1882" s="15" t="str">
        <f t="shared" si="1316"/>
        <v>,SZC</v>
      </c>
      <c r="AQ1882" s="9" t="str">
        <f>_xlfn.XLOOKUP(D1882,Sheet2!$E$3:$E$101,Sheet2!$F$3:$F$101,"******************")</f>
        <v>EHALT</v>
      </c>
      <c r="AR1882" s="33" t="str">
        <f t="shared" si="1302"/>
        <v>DOBC 1,**</v>
      </c>
      <c r="AS1882" s="9" t="str">
        <f t="shared" si="1303"/>
        <v>DOBC</v>
      </c>
      <c r="AT1882" s="4">
        <f t="shared" si="1317"/>
        <v>1</v>
      </c>
      <c r="AU1882" s="6">
        <f t="shared" si="1318"/>
        <v>2</v>
      </c>
      <c r="AV1882" s="4" t="str">
        <f t="shared" si="1319"/>
        <v>C</v>
      </c>
      <c r="AW1882" s="4">
        <f t="shared" si="1320"/>
        <v>42</v>
      </c>
      <c r="AX1882" s="4" t="str">
        <f>_xlfn.XLOOKUP(AW1882,Sheet2!$Q$3:$Q$66,Sheet2!$R$3:$R$66,"**")</f>
        <v>**</v>
      </c>
      <c r="AY1882" s="4">
        <f t="shared" si="1321"/>
        <v>4</v>
      </c>
      <c r="AZ1882" s="16" t="str">
        <f t="shared" si="1322"/>
        <v>SKPDN</v>
      </c>
    </row>
    <row r="1883" spans="2:52" x14ac:dyDescent="0.35">
      <c r="B1883" s="3">
        <f t="shared" si="1280"/>
        <v>15</v>
      </c>
      <c r="C1883" s="1">
        <f t="shared" si="1281"/>
        <v>4001</v>
      </c>
      <c r="D1883" s="2">
        <v>405</v>
      </c>
      <c r="E1883" s="2" t="str">
        <f>_xlfn.XLOOKUP(C1883,Sheet2!$N$3:$N$1000,Sheet2!$O$3:$O$1000,"")</f>
        <v/>
      </c>
      <c r="F1883" s="9" t="str">
        <f t="shared" si="1323"/>
        <v>JMP E12E</v>
      </c>
      <c r="G1883" s="4" t="str">
        <f t="shared" si="1299"/>
        <v>1</v>
      </c>
      <c r="H1883" s="4">
        <f t="shared" si="1300"/>
        <v>5</v>
      </c>
      <c r="I1883" s="6">
        <f t="shared" si="1292"/>
        <v>0</v>
      </c>
      <c r="J1883" s="6">
        <f t="shared" si="1293"/>
        <v>0</v>
      </c>
      <c r="K1883" s="6">
        <f t="shared" si="1294"/>
        <v>0</v>
      </c>
      <c r="L1883" s="6">
        <f t="shared" si="1295"/>
        <v>4</v>
      </c>
      <c r="M1883" s="6">
        <f t="shared" si="1296"/>
        <v>0</v>
      </c>
      <c r="N1883" s="6">
        <f t="shared" si="1297"/>
        <v>5</v>
      </c>
      <c r="O1883" s="13">
        <f t="shared" si="1298"/>
        <v>0</v>
      </c>
      <c r="P1883" s="4">
        <f t="shared" si="1304"/>
        <v>0</v>
      </c>
      <c r="Q1883" s="4">
        <f t="shared" si="1305"/>
        <v>0</v>
      </c>
      <c r="R1883">
        <f t="shared" si="1282"/>
        <v>5</v>
      </c>
      <c r="S1883" s="4">
        <f t="shared" si="1283"/>
        <v>1</v>
      </c>
      <c r="T1883" s="15">
        <f t="shared" si="1284"/>
        <v>0</v>
      </c>
      <c r="U1883" s="4">
        <f t="shared" si="1285"/>
        <v>0</v>
      </c>
      <c r="V1883" s="4">
        <f t="shared" si="1286"/>
        <v>0</v>
      </c>
      <c r="W1883" s="4">
        <f t="shared" si="1287"/>
        <v>1</v>
      </c>
      <c r="X1883" s="6">
        <f t="shared" si="1288"/>
        <v>0</v>
      </c>
      <c r="Y1883" s="4">
        <f t="shared" si="1289"/>
        <v>0</v>
      </c>
      <c r="Z1883" s="6">
        <f t="shared" si="1290"/>
        <v>0</v>
      </c>
      <c r="AA1883" s="18">
        <f t="shared" si="1291"/>
        <v>5</v>
      </c>
      <c r="AB1883" s="9" t="str">
        <f t="shared" si="1306"/>
        <v>E12E</v>
      </c>
      <c r="AC1883" s="9" t="str">
        <f>_xlfn.XLOOKUP(R1883,Sheet2!$H$3:$H$258,Sheet2!$I$3:$I$258,"-----")</f>
        <v>*****</v>
      </c>
      <c r="AD1883" s="9" t="str">
        <f>_xlfn.XLOOKUP(VALUE(AE1883),Sheet2!$N$3:$N$1000,Sheet2!$O$3:$O$1000,"********")</f>
        <v>E12E</v>
      </c>
      <c r="AE1883" t="str">
        <f t="shared" si="1301"/>
        <v>4006</v>
      </c>
      <c r="AF1883" s="9" t="str">
        <f>IF(R1883&lt;200,"+"&amp;TEXT(R1883,"0"),"-"&amp;TEXT(_xlfn.XLOOKUP(R1883,Sheet2!$K$3:$K$130,Sheet2!$L$3:$L$130,"-----"),"0"))</f>
        <v>+5</v>
      </c>
      <c r="AG1883" s="9" t="str">
        <f t="shared" si="1307"/>
        <v/>
      </c>
      <c r="AH1883" s="9" t="str">
        <f t="shared" si="1308"/>
        <v>JMP E12E</v>
      </c>
      <c r="AI1883" t="str">
        <f t="shared" si="1309"/>
        <v>0,E12E</v>
      </c>
      <c r="AJ1883" s="16" t="str">
        <f t="shared" si="1310"/>
        <v>E12E</v>
      </c>
      <c r="AK1883" t="str">
        <f t="shared" si="1311"/>
        <v>NEG 0,0,SNR</v>
      </c>
      <c r="AL1883" s="4" t="str">
        <f t="shared" si="1312"/>
        <v>NEG</v>
      </c>
      <c r="AM1883" s="4" t="str">
        <f t="shared" si="1313"/>
        <v/>
      </c>
      <c r="AN1883" s="4" t="str">
        <f t="shared" si="1314"/>
        <v/>
      </c>
      <c r="AO1883" s="4" t="str">
        <f t="shared" si="1315"/>
        <v/>
      </c>
      <c r="AP1883" s="15" t="str">
        <f t="shared" si="1316"/>
        <v>,SNR</v>
      </c>
      <c r="AQ1883" s="9" t="str">
        <f>_xlfn.XLOOKUP(D1883,Sheet2!$E$3:$E$101,Sheet2!$F$3:$F$101,"******************")</f>
        <v>******************</v>
      </c>
      <c r="AR1883" s="33" t="str">
        <f t="shared" si="1302"/>
        <v>DIA 0,0</v>
      </c>
      <c r="AS1883" s="9" t="str">
        <f t="shared" si="1303"/>
        <v>DIA</v>
      </c>
      <c r="AT1883" s="4">
        <f t="shared" si="1317"/>
        <v>0</v>
      </c>
      <c r="AU1883" s="6">
        <f t="shared" si="1318"/>
        <v>0</v>
      </c>
      <c r="AV1883" s="4" t="str">
        <f t="shared" si="1319"/>
        <v/>
      </c>
      <c r="AW1883" s="4">
        <f t="shared" si="1320"/>
        <v>5</v>
      </c>
      <c r="AX1883" s="4">
        <f>_xlfn.XLOOKUP(AW1883,Sheet2!$Q$3:$Q$66,Sheet2!$R$3:$R$66,"**")</f>
        <v>0</v>
      </c>
      <c r="AY1883" s="4">
        <f t="shared" si="1321"/>
        <v>1</v>
      </c>
      <c r="AZ1883" s="16" t="str">
        <f t="shared" si="1322"/>
        <v>SKPBN</v>
      </c>
    </row>
    <row r="1884" spans="2:52" x14ac:dyDescent="0.35">
      <c r="B1884" s="3">
        <f t="shared" si="1280"/>
        <v>16</v>
      </c>
      <c r="C1884" s="1">
        <f t="shared" si="1281"/>
        <v>4002</v>
      </c>
      <c r="D1884" s="2">
        <v>20157</v>
      </c>
      <c r="E1884" s="2" t="str">
        <f>_xlfn.XLOOKUP(C1884,Sheet2!$N$3:$N$1000,Sheet2!$O$3:$O$1000,"")</f>
        <v/>
      </c>
      <c r="F1884" s="9" t="str">
        <f t="shared" si="1323"/>
        <v>LDA 0,SECT</v>
      </c>
      <c r="G1884" s="4" t="str">
        <f t="shared" si="1299"/>
        <v>40</v>
      </c>
      <c r="H1884" s="4">
        <f t="shared" si="1300"/>
        <v>157</v>
      </c>
      <c r="I1884" s="6">
        <f t="shared" si="1292"/>
        <v>0</v>
      </c>
      <c r="J1884" s="6">
        <f t="shared" si="1293"/>
        <v>2</v>
      </c>
      <c r="K1884" s="6">
        <f t="shared" si="1294"/>
        <v>0</v>
      </c>
      <c r="L1884" s="6">
        <f t="shared" si="1295"/>
        <v>1</v>
      </c>
      <c r="M1884" s="6">
        <f t="shared" si="1296"/>
        <v>5</v>
      </c>
      <c r="N1884" s="6">
        <f t="shared" si="1297"/>
        <v>7</v>
      </c>
      <c r="O1884" s="13">
        <f t="shared" si="1298"/>
        <v>4</v>
      </c>
      <c r="P1884" s="4">
        <f t="shared" si="1304"/>
        <v>1</v>
      </c>
      <c r="Q1884" s="4">
        <f t="shared" si="1305"/>
        <v>0</v>
      </c>
      <c r="R1884">
        <f t="shared" si="1282"/>
        <v>157</v>
      </c>
      <c r="S1884" s="4">
        <f t="shared" si="1283"/>
        <v>0</v>
      </c>
      <c r="T1884" s="15">
        <f t="shared" si="1284"/>
        <v>0</v>
      </c>
      <c r="U1884" s="4">
        <f t="shared" si="1285"/>
        <v>1</v>
      </c>
      <c r="V1884" s="4">
        <f t="shared" si="1286"/>
        <v>0</v>
      </c>
      <c r="W1884" s="4">
        <f t="shared" si="1287"/>
        <v>0</v>
      </c>
      <c r="X1884" s="6">
        <f t="shared" si="1288"/>
        <v>1</v>
      </c>
      <c r="Y1884" s="4">
        <f t="shared" si="1289"/>
        <v>2</v>
      </c>
      <c r="Z1884" s="6">
        <f t="shared" si="1290"/>
        <v>1</v>
      </c>
      <c r="AA1884" s="18">
        <f t="shared" si="1291"/>
        <v>7</v>
      </c>
      <c r="AB1884" s="9" t="str">
        <f t="shared" si="1306"/>
        <v>SECT</v>
      </c>
      <c r="AC1884" s="9" t="str">
        <f>_xlfn.XLOOKUP(R1884,Sheet2!$H$3:$H$258,Sheet2!$I$3:$I$258,"-----")</f>
        <v>SECT</v>
      </c>
      <c r="AD1884" s="9" t="str">
        <f>_xlfn.XLOOKUP(VALUE(AE1884),Sheet2!$N$3:$N$1000,Sheet2!$O$3:$O$1000,"********")</f>
        <v>********</v>
      </c>
      <c r="AE1884" t="str">
        <f t="shared" si="1301"/>
        <v>4161</v>
      </c>
      <c r="AF1884" s="9" t="str">
        <f>IF(R1884&lt;200,"+"&amp;TEXT(R1884,"0"),"-"&amp;TEXT(_xlfn.XLOOKUP(R1884,Sheet2!$K$3:$K$130,Sheet2!$L$3:$L$130,"-----"),"0"))</f>
        <v>+157</v>
      </c>
      <c r="AG1884" s="9" t="str">
        <f t="shared" si="1307"/>
        <v/>
      </c>
      <c r="AH1884" s="9" t="str">
        <f t="shared" si="1308"/>
        <v>JMP SECT</v>
      </c>
      <c r="AI1884" t="str">
        <f t="shared" si="1309"/>
        <v>0,SECT</v>
      </c>
      <c r="AJ1884" s="16" t="str">
        <f t="shared" si="1310"/>
        <v>SECT</v>
      </c>
      <c r="AK1884" t="str">
        <f t="shared" si="1311"/>
        <v>COMOL# 1,0,SBN</v>
      </c>
      <c r="AL1884" s="4" t="str">
        <f t="shared" si="1312"/>
        <v>COM</v>
      </c>
      <c r="AM1884" s="4" t="str">
        <f t="shared" si="1313"/>
        <v>L</v>
      </c>
      <c r="AN1884" s="4" t="str">
        <f t="shared" si="1314"/>
        <v>O</v>
      </c>
      <c r="AO1884" s="4" t="str">
        <f t="shared" si="1315"/>
        <v>#</v>
      </c>
      <c r="AP1884" s="15" t="str">
        <f t="shared" si="1316"/>
        <v>,SBN</v>
      </c>
      <c r="AQ1884" s="9" t="str">
        <f>_xlfn.XLOOKUP(D1884,Sheet2!$E$3:$E$101,Sheet2!$F$3:$F$101,"******************")</f>
        <v>******************</v>
      </c>
      <c r="AR1884" s="33" t="str">
        <f t="shared" si="1302"/>
        <v>NIOS **</v>
      </c>
      <c r="AS1884" s="9" t="str">
        <f t="shared" si="1303"/>
        <v>DOCS</v>
      </c>
      <c r="AT1884" s="4">
        <f t="shared" si="1317"/>
        <v>0</v>
      </c>
      <c r="AU1884" s="6">
        <f t="shared" si="1318"/>
        <v>1</v>
      </c>
      <c r="AV1884" s="4" t="str">
        <f t="shared" si="1319"/>
        <v>S</v>
      </c>
      <c r="AW1884" s="4">
        <f t="shared" si="1320"/>
        <v>57</v>
      </c>
      <c r="AX1884" s="4" t="str">
        <f>_xlfn.XLOOKUP(AW1884,Sheet2!$Q$3:$Q$66,Sheet2!$R$3:$R$66,"**")</f>
        <v>**</v>
      </c>
      <c r="AY1884" s="4">
        <f t="shared" si="1321"/>
        <v>0</v>
      </c>
      <c r="AZ1884" s="16" t="str">
        <f t="shared" si="1322"/>
        <v>SKPBZ</v>
      </c>
    </row>
    <row r="1885" spans="2:52" x14ac:dyDescent="0.35">
      <c r="B1885" s="3">
        <f t="shared" si="1280"/>
        <v>17</v>
      </c>
      <c r="C1885" s="1">
        <f t="shared" si="1281"/>
        <v>4003</v>
      </c>
      <c r="D1885" s="2">
        <v>26773</v>
      </c>
      <c r="E1885" s="2" t="str">
        <f>_xlfn.XLOOKUP(C1885,Sheet2!$N$3:$N$1000,Sheet2!$O$3:$O$1000,"")</f>
        <v/>
      </c>
      <c r="F1885" s="9" t="str">
        <f t="shared" si="1323"/>
        <v>LDA 1,@E12.1</v>
      </c>
      <c r="G1885" s="4" t="str">
        <f t="shared" si="1299"/>
        <v>55</v>
      </c>
      <c r="H1885" s="4">
        <f t="shared" si="1300"/>
        <v>373</v>
      </c>
      <c r="I1885" s="6">
        <f t="shared" si="1292"/>
        <v>0</v>
      </c>
      <c r="J1885" s="6">
        <f t="shared" si="1293"/>
        <v>2</v>
      </c>
      <c r="K1885" s="6">
        <f t="shared" si="1294"/>
        <v>6</v>
      </c>
      <c r="L1885" s="6">
        <f t="shared" si="1295"/>
        <v>7</v>
      </c>
      <c r="M1885" s="6">
        <f t="shared" si="1296"/>
        <v>7</v>
      </c>
      <c r="N1885" s="6">
        <f t="shared" si="1297"/>
        <v>3</v>
      </c>
      <c r="O1885" s="13">
        <f t="shared" si="1298"/>
        <v>5</v>
      </c>
      <c r="P1885" s="4">
        <f t="shared" si="1304"/>
        <v>1</v>
      </c>
      <c r="Q1885" s="4">
        <f t="shared" si="1305"/>
        <v>1</v>
      </c>
      <c r="R1885">
        <f t="shared" si="1282"/>
        <v>373</v>
      </c>
      <c r="S1885" s="4">
        <f t="shared" si="1283"/>
        <v>1</v>
      </c>
      <c r="T1885" s="15">
        <f t="shared" si="1284"/>
        <v>1</v>
      </c>
      <c r="U1885" s="4">
        <f t="shared" si="1285"/>
        <v>1</v>
      </c>
      <c r="V1885" s="4">
        <f t="shared" si="1286"/>
        <v>1</v>
      </c>
      <c r="W1885" s="4">
        <f t="shared" si="1287"/>
        <v>5</v>
      </c>
      <c r="X1885" s="6">
        <f t="shared" si="1288"/>
        <v>3</v>
      </c>
      <c r="Y1885" s="4">
        <f t="shared" si="1289"/>
        <v>3</v>
      </c>
      <c r="Z1885" s="6">
        <f t="shared" si="1290"/>
        <v>1</v>
      </c>
      <c r="AA1885" s="18">
        <f t="shared" si="1291"/>
        <v>3</v>
      </c>
      <c r="AB1885" s="9" t="str">
        <f t="shared" si="1306"/>
        <v>E12.1</v>
      </c>
      <c r="AC1885" s="9" t="str">
        <f>_xlfn.XLOOKUP(R1885,Sheet2!$H$3:$H$258,Sheet2!$I$3:$I$258,"-----")</f>
        <v>*****</v>
      </c>
      <c r="AD1885" s="9" t="str">
        <f>_xlfn.XLOOKUP(VALUE(AE1885),Sheet2!$N$3:$N$1000,Sheet2!$O$3:$O$1000,"********")</f>
        <v>E12.1</v>
      </c>
      <c r="AE1885" t="str">
        <f t="shared" si="1301"/>
        <v>3776</v>
      </c>
      <c r="AF1885" s="9" t="str">
        <f>IF(R1885&lt;200,"+"&amp;TEXT(R1885,"0"),"-"&amp;TEXT(_xlfn.XLOOKUP(R1885,Sheet2!$K$3:$K$130,Sheet2!$L$3:$L$130,"-----"),"0"))</f>
        <v>-5</v>
      </c>
      <c r="AG1885" s="9" t="str">
        <f t="shared" si="1307"/>
        <v>@</v>
      </c>
      <c r="AH1885" s="9" t="str">
        <f t="shared" si="1308"/>
        <v>JSR @E12.1</v>
      </c>
      <c r="AI1885" t="str">
        <f t="shared" si="1309"/>
        <v>1,@E12.1</v>
      </c>
      <c r="AJ1885" s="16" t="str">
        <f t="shared" si="1310"/>
        <v>@E12.1</v>
      </c>
      <c r="AK1885" t="str">
        <f t="shared" si="1311"/>
        <v>SUBCS# 1,1,SNC</v>
      </c>
      <c r="AL1885" s="4" t="str">
        <f t="shared" si="1312"/>
        <v>SUB</v>
      </c>
      <c r="AM1885" s="4" t="str">
        <f t="shared" si="1313"/>
        <v>S</v>
      </c>
      <c r="AN1885" s="4" t="str">
        <f t="shared" si="1314"/>
        <v>C</v>
      </c>
      <c r="AO1885" s="4" t="str">
        <f t="shared" si="1315"/>
        <v>#</v>
      </c>
      <c r="AP1885" s="15" t="str">
        <f t="shared" si="1316"/>
        <v>,SNC</v>
      </c>
      <c r="AQ1885" s="9" t="str">
        <f>_xlfn.XLOOKUP(D1885,Sheet2!$E$3:$E$101,Sheet2!$F$3:$F$101,"******************")</f>
        <v>******************</v>
      </c>
      <c r="AR1885" s="33" t="str">
        <f t="shared" si="1302"/>
        <v>DICP 1,**</v>
      </c>
      <c r="AS1885" s="9" t="str">
        <f t="shared" si="1303"/>
        <v>DICP</v>
      </c>
      <c r="AT1885" s="4">
        <f t="shared" si="1317"/>
        <v>1</v>
      </c>
      <c r="AU1885" s="6">
        <f t="shared" si="1318"/>
        <v>3</v>
      </c>
      <c r="AV1885" s="4" t="str">
        <f t="shared" si="1319"/>
        <v>P</v>
      </c>
      <c r="AW1885" s="4">
        <f t="shared" si="1320"/>
        <v>73</v>
      </c>
      <c r="AX1885" s="4" t="str">
        <f>_xlfn.XLOOKUP(AW1885,Sheet2!$Q$3:$Q$66,Sheet2!$R$3:$R$66,"**")</f>
        <v>**</v>
      </c>
      <c r="AY1885" s="4">
        <f t="shared" si="1321"/>
        <v>5</v>
      </c>
      <c r="AZ1885" s="16" t="str">
        <f t="shared" si="1322"/>
        <v>SKPDZ</v>
      </c>
    </row>
    <row r="1886" spans="2:52" x14ac:dyDescent="0.35">
      <c r="B1886" s="3">
        <f t="shared" si="1280"/>
        <v>18</v>
      </c>
      <c r="C1886" s="1">
        <f t="shared" si="1281"/>
        <v>4004</v>
      </c>
      <c r="D1886" s="2">
        <v>122414</v>
      </c>
      <c r="E1886" s="2" t="str">
        <f>_xlfn.XLOOKUP(C1886,Sheet2!$N$3:$N$1000,Sheet2!$O$3:$O$1000,"")</f>
        <v/>
      </c>
      <c r="F1886" s="9" t="str">
        <f t="shared" si="1323"/>
        <v>SUB# 1,0,SZR</v>
      </c>
      <c r="G1886" s="4" t="str">
        <f t="shared" si="1299"/>
        <v>245</v>
      </c>
      <c r="H1886" s="4">
        <f t="shared" si="1300"/>
        <v>14</v>
      </c>
      <c r="I1886" s="6">
        <f t="shared" si="1292"/>
        <v>1</v>
      </c>
      <c r="J1886" s="6">
        <f t="shared" si="1293"/>
        <v>2</v>
      </c>
      <c r="K1886" s="6">
        <f t="shared" si="1294"/>
        <v>2</v>
      </c>
      <c r="L1886" s="6">
        <f t="shared" si="1295"/>
        <v>4</v>
      </c>
      <c r="M1886" s="6">
        <f t="shared" si="1296"/>
        <v>1</v>
      </c>
      <c r="N1886" s="6">
        <f t="shared" si="1297"/>
        <v>4</v>
      </c>
      <c r="O1886" s="13">
        <f t="shared" si="1298"/>
        <v>20</v>
      </c>
      <c r="P1886" s="4">
        <f t="shared" si="1304"/>
        <v>5</v>
      </c>
      <c r="Q1886" s="4">
        <f t="shared" si="1305"/>
        <v>0</v>
      </c>
      <c r="R1886">
        <f t="shared" si="1282"/>
        <v>14</v>
      </c>
      <c r="S1886" s="4">
        <f t="shared" si="1283"/>
        <v>1</v>
      </c>
      <c r="T1886" s="15">
        <f t="shared" si="1284"/>
        <v>1</v>
      </c>
      <c r="U1886" s="4">
        <f t="shared" si="1285"/>
        <v>1</v>
      </c>
      <c r="V1886" s="4">
        <f t="shared" si="1286"/>
        <v>0</v>
      </c>
      <c r="W1886" s="4">
        <f t="shared" si="1287"/>
        <v>5</v>
      </c>
      <c r="X1886" s="6">
        <f t="shared" si="1288"/>
        <v>0</v>
      </c>
      <c r="Y1886" s="4">
        <f t="shared" si="1289"/>
        <v>0</v>
      </c>
      <c r="Z1886" s="6">
        <f t="shared" si="1290"/>
        <v>1</v>
      </c>
      <c r="AA1886" s="18">
        <f t="shared" si="1291"/>
        <v>4</v>
      </c>
      <c r="AB1886" s="9" t="str">
        <f t="shared" si="1306"/>
        <v>+14</v>
      </c>
      <c r="AC1886" s="9" t="str">
        <f>_xlfn.XLOOKUP(R1886,Sheet2!$H$3:$H$258,Sheet2!$I$3:$I$258,"-----")</f>
        <v>*****</v>
      </c>
      <c r="AD1886" s="9" t="str">
        <f>_xlfn.XLOOKUP(VALUE(AE1886),Sheet2!$N$3:$N$1000,Sheet2!$O$3:$O$1000,"********")</f>
        <v>********</v>
      </c>
      <c r="AE1886" t="str">
        <f t="shared" si="1301"/>
        <v>4020</v>
      </c>
      <c r="AF1886" s="9" t="str">
        <f>IF(R1886&lt;200,"+"&amp;TEXT(R1886,"0"),"-"&amp;TEXT(_xlfn.XLOOKUP(R1886,Sheet2!$K$3:$K$130,Sheet2!$L$3:$L$130,"-----"),"0"))</f>
        <v>+14</v>
      </c>
      <c r="AG1886" s="9" t="str">
        <f t="shared" si="1307"/>
        <v>@</v>
      </c>
      <c r="AH1886" s="9" t="str">
        <f t="shared" si="1308"/>
        <v>JMP @+14</v>
      </c>
      <c r="AI1886" t="str">
        <f t="shared" si="1309"/>
        <v>0,@+14</v>
      </c>
      <c r="AJ1886" s="16" t="str">
        <f t="shared" si="1310"/>
        <v>@+14</v>
      </c>
      <c r="AK1886" t="str">
        <f t="shared" si="1311"/>
        <v>SUB# 1,0,SZR</v>
      </c>
      <c r="AL1886" s="4" t="str">
        <f t="shared" si="1312"/>
        <v>SUB</v>
      </c>
      <c r="AM1886" s="4" t="str">
        <f t="shared" si="1313"/>
        <v/>
      </c>
      <c r="AN1886" s="4" t="str">
        <f t="shared" si="1314"/>
        <v/>
      </c>
      <c r="AO1886" s="4" t="str">
        <f t="shared" si="1315"/>
        <v>#</v>
      </c>
      <c r="AP1886" s="15" t="str">
        <f t="shared" si="1316"/>
        <v>,SZR</v>
      </c>
      <c r="AQ1886" s="9" t="str">
        <f>_xlfn.XLOOKUP(D1886,Sheet2!$E$3:$E$101,Sheet2!$F$3:$F$101,"******************")</f>
        <v>******************</v>
      </c>
      <c r="AR1886" s="33" t="str">
        <f t="shared" si="1302"/>
        <v>DIC 0,RTC</v>
      </c>
      <c r="AS1886" s="9" t="str">
        <f t="shared" si="1303"/>
        <v>DIC</v>
      </c>
      <c r="AT1886" s="4">
        <f t="shared" si="1317"/>
        <v>0</v>
      </c>
      <c r="AU1886" s="6">
        <f t="shared" si="1318"/>
        <v>0</v>
      </c>
      <c r="AV1886" s="4" t="str">
        <f t="shared" si="1319"/>
        <v/>
      </c>
      <c r="AW1886" s="4">
        <f t="shared" si="1320"/>
        <v>14</v>
      </c>
      <c r="AX1886" s="4" t="str">
        <f>_xlfn.XLOOKUP(AW1886,Sheet2!$Q$3:$Q$66,Sheet2!$R$3:$R$66,"**")</f>
        <v>RTC</v>
      </c>
      <c r="AY1886" s="4">
        <f t="shared" si="1321"/>
        <v>5</v>
      </c>
      <c r="AZ1886" s="16" t="str">
        <f t="shared" si="1322"/>
        <v>SKPBN</v>
      </c>
    </row>
    <row r="1887" spans="2:52" x14ac:dyDescent="0.35">
      <c r="B1887" s="3">
        <f t="shared" si="1280"/>
        <v>19</v>
      </c>
      <c r="C1887" s="1">
        <f t="shared" si="1281"/>
        <v>4005</v>
      </c>
      <c r="D1887" s="2">
        <v>6242</v>
      </c>
      <c r="E1887" s="2" t="str">
        <f>_xlfn.XLOOKUP(C1887,Sheet2!$N$3:$N$1000,Sheet2!$O$3:$O$1000,"")</f>
        <v/>
      </c>
      <c r="F1887" s="9" t="str">
        <f t="shared" si="1323"/>
        <v>EHALT</v>
      </c>
      <c r="G1887" s="4" t="str">
        <f t="shared" si="1299"/>
        <v>14</v>
      </c>
      <c r="H1887" s="4">
        <f t="shared" si="1300"/>
        <v>242</v>
      </c>
      <c r="I1887" s="6">
        <f t="shared" si="1292"/>
        <v>0</v>
      </c>
      <c r="J1887" s="6">
        <f t="shared" si="1293"/>
        <v>0</v>
      </c>
      <c r="K1887" s="6">
        <f t="shared" si="1294"/>
        <v>6</v>
      </c>
      <c r="L1887" s="6">
        <f t="shared" si="1295"/>
        <v>2</v>
      </c>
      <c r="M1887" s="6">
        <f t="shared" si="1296"/>
        <v>4</v>
      </c>
      <c r="N1887" s="6">
        <f t="shared" si="1297"/>
        <v>2</v>
      </c>
      <c r="O1887" s="13">
        <f t="shared" si="1298"/>
        <v>1</v>
      </c>
      <c r="P1887" s="4">
        <f t="shared" si="1304"/>
        <v>0</v>
      </c>
      <c r="Q1887" s="4">
        <f t="shared" si="1305"/>
        <v>1</v>
      </c>
      <c r="R1887">
        <f t="shared" si="1282"/>
        <v>242</v>
      </c>
      <c r="S1887" s="4">
        <f t="shared" si="1283"/>
        <v>0</v>
      </c>
      <c r="T1887" s="15">
        <f t="shared" si="1284"/>
        <v>1</v>
      </c>
      <c r="U1887" s="4">
        <f t="shared" si="1285"/>
        <v>0</v>
      </c>
      <c r="V1887" s="4">
        <f t="shared" si="1286"/>
        <v>1</v>
      </c>
      <c r="W1887" s="4">
        <f t="shared" si="1287"/>
        <v>4</v>
      </c>
      <c r="X1887" s="6">
        <f t="shared" si="1288"/>
        <v>2</v>
      </c>
      <c r="Y1887" s="4">
        <f t="shared" si="1289"/>
        <v>2</v>
      </c>
      <c r="Z1887" s="6">
        <f t="shared" si="1290"/>
        <v>0</v>
      </c>
      <c r="AA1887" s="18">
        <f t="shared" si="1291"/>
        <v>2</v>
      </c>
      <c r="AB1887" s="9" t="str">
        <f t="shared" si="1306"/>
        <v>I.EHA</v>
      </c>
      <c r="AC1887" s="9" t="str">
        <f>_xlfn.XLOOKUP(R1887,Sheet2!$H$3:$H$258,Sheet2!$I$3:$I$258,"-----")</f>
        <v>I.EHA</v>
      </c>
      <c r="AD1887" s="9" t="str">
        <f>_xlfn.XLOOKUP(VALUE(AE1887),Sheet2!$N$3:$N$1000,Sheet2!$O$3:$O$1000,"********")</f>
        <v>********</v>
      </c>
      <c r="AE1887" t="str">
        <f t="shared" si="1301"/>
        <v>3647</v>
      </c>
      <c r="AF1887" s="9" t="str">
        <f>IF(R1887&lt;200,"+"&amp;TEXT(R1887,"0"),"-"&amp;TEXT(_xlfn.XLOOKUP(R1887,Sheet2!$K$3:$K$130,Sheet2!$L$3:$L$130,"-----"),"0"))</f>
        <v>-136</v>
      </c>
      <c r="AG1887" s="9" t="str">
        <f t="shared" si="1307"/>
        <v>@</v>
      </c>
      <c r="AH1887" s="9" t="str">
        <f t="shared" si="1308"/>
        <v>JSR @I.EHA</v>
      </c>
      <c r="AI1887" t="str">
        <f t="shared" si="1309"/>
        <v>1,@I.EHA</v>
      </c>
      <c r="AJ1887" s="16" t="str">
        <f t="shared" si="1310"/>
        <v>@I.EHA</v>
      </c>
      <c r="AK1887" t="str">
        <f t="shared" si="1311"/>
        <v>ADCOR 0,1,SZC</v>
      </c>
      <c r="AL1887" s="4" t="str">
        <f t="shared" si="1312"/>
        <v>ADC</v>
      </c>
      <c r="AM1887" s="4" t="str">
        <f t="shared" si="1313"/>
        <v>R</v>
      </c>
      <c r="AN1887" s="4" t="str">
        <f t="shared" si="1314"/>
        <v>O</v>
      </c>
      <c r="AO1887" s="4" t="str">
        <f t="shared" si="1315"/>
        <v/>
      </c>
      <c r="AP1887" s="15" t="str">
        <f t="shared" si="1316"/>
        <v>,SZC</v>
      </c>
      <c r="AQ1887" s="9" t="str">
        <f>_xlfn.XLOOKUP(D1887,Sheet2!$E$3:$E$101,Sheet2!$F$3:$F$101,"******************")</f>
        <v>EHALT</v>
      </c>
      <c r="AR1887" s="33" t="str">
        <f t="shared" si="1302"/>
        <v>DOBC 1,**</v>
      </c>
      <c r="AS1887" s="9" t="str">
        <f t="shared" si="1303"/>
        <v>DOBC</v>
      </c>
      <c r="AT1887" s="4">
        <f t="shared" si="1317"/>
        <v>1</v>
      </c>
      <c r="AU1887" s="6">
        <f t="shared" si="1318"/>
        <v>2</v>
      </c>
      <c r="AV1887" s="4" t="str">
        <f t="shared" si="1319"/>
        <v>C</v>
      </c>
      <c r="AW1887" s="4">
        <f t="shared" si="1320"/>
        <v>42</v>
      </c>
      <c r="AX1887" s="4" t="str">
        <f>_xlfn.XLOOKUP(AW1887,Sheet2!$Q$3:$Q$66,Sheet2!$R$3:$R$66,"**")</f>
        <v>**</v>
      </c>
      <c r="AY1887" s="4">
        <f t="shared" si="1321"/>
        <v>4</v>
      </c>
      <c r="AZ1887" s="16" t="str">
        <f t="shared" si="1322"/>
        <v>SKPDN</v>
      </c>
    </row>
    <row r="1888" spans="2:52" x14ac:dyDescent="0.35">
      <c r="B1888" s="3">
        <f t="shared" si="1280"/>
        <v>20</v>
      </c>
      <c r="C1888" s="1">
        <f t="shared" si="1281"/>
        <v>4006</v>
      </c>
      <c r="D1888" s="2">
        <v>6243</v>
      </c>
      <c r="E1888" s="2" t="str">
        <f>_xlfn.XLOOKUP(C1888,Sheet2!$N$3:$N$1000,Sheet2!$O$3:$O$1000,"")</f>
        <v>E12E</v>
      </c>
      <c r="F1888" s="9" t="str">
        <f t="shared" si="1323"/>
        <v>LOOP</v>
      </c>
      <c r="G1888" s="4" t="str">
        <f t="shared" si="1299"/>
        <v>14</v>
      </c>
      <c r="H1888" s="4">
        <f t="shared" si="1300"/>
        <v>243</v>
      </c>
      <c r="I1888" s="6">
        <f t="shared" si="1292"/>
        <v>0</v>
      </c>
      <c r="J1888" s="6">
        <f t="shared" si="1293"/>
        <v>0</v>
      </c>
      <c r="K1888" s="6">
        <f t="shared" si="1294"/>
        <v>6</v>
      </c>
      <c r="L1888" s="6">
        <f t="shared" si="1295"/>
        <v>2</v>
      </c>
      <c r="M1888" s="6">
        <f t="shared" si="1296"/>
        <v>4</v>
      </c>
      <c r="N1888" s="6">
        <f t="shared" si="1297"/>
        <v>3</v>
      </c>
      <c r="O1888" s="13">
        <f t="shared" si="1298"/>
        <v>1</v>
      </c>
      <c r="P1888" s="4">
        <f t="shared" si="1304"/>
        <v>0</v>
      </c>
      <c r="Q1888" s="4">
        <f t="shared" si="1305"/>
        <v>1</v>
      </c>
      <c r="R1888">
        <f t="shared" si="1282"/>
        <v>243</v>
      </c>
      <c r="S1888" s="4">
        <f t="shared" si="1283"/>
        <v>0</v>
      </c>
      <c r="T1888" s="15">
        <f t="shared" si="1284"/>
        <v>1</v>
      </c>
      <c r="U1888" s="4">
        <f t="shared" si="1285"/>
        <v>0</v>
      </c>
      <c r="V1888" s="4">
        <f t="shared" si="1286"/>
        <v>1</v>
      </c>
      <c r="W1888" s="4">
        <f t="shared" si="1287"/>
        <v>4</v>
      </c>
      <c r="X1888" s="6">
        <f t="shared" si="1288"/>
        <v>2</v>
      </c>
      <c r="Y1888" s="4">
        <f t="shared" si="1289"/>
        <v>2</v>
      </c>
      <c r="Z1888" s="6">
        <f t="shared" si="1290"/>
        <v>0</v>
      </c>
      <c r="AA1888" s="18">
        <f t="shared" si="1291"/>
        <v>3</v>
      </c>
      <c r="AB1888" s="9" t="str">
        <f t="shared" si="1306"/>
        <v>I.LOO</v>
      </c>
      <c r="AC1888" s="9" t="str">
        <f>_xlfn.XLOOKUP(R1888,Sheet2!$H$3:$H$258,Sheet2!$I$3:$I$258,"-----")</f>
        <v>I.LOO</v>
      </c>
      <c r="AD1888" s="9" t="str">
        <f>_xlfn.XLOOKUP(VALUE(AE1888),Sheet2!$N$3:$N$1000,Sheet2!$O$3:$O$1000,"********")</f>
        <v>********</v>
      </c>
      <c r="AE1888" t="str">
        <f t="shared" si="1301"/>
        <v>3651</v>
      </c>
      <c r="AF1888" s="9" t="str">
        <f>IF(R1888&lt;200,"+"&amp;TEXT(R1888,"0"),"-"&amp;TEXT(_xlfn.XLOOKUP(R1888,Sheet2!$K$3:$K$130,Sheet2!$L$3:$L$130,"-----"),"0"))</f>
        <v>-135</v>
      </c>
      <c r="AG1888" s="9" t="str">
        <f t="shared" si="1307"/>
        <v>@</v>
      </c>
      <c r="AH1888" s="9" t="str">
        <f t="shared" si="1308"/>
        <v>JSR @I.LOO</v>
      </c>
      <c r="AI1888" t="str">
        <f t="shared" si="1309"/>
        <v>1,@I.LOO</v>
      </c>
      <c r="AJ1888" s="16" t="str">
        <f t="shared" si="1310"/>
        <v>@I.LOO</v>
      </c>
      <c r="AK1888" t="str">
        <f t="shared" si="1311"/>
        <v>ADCOR 0,1,SNC</v>
      </c>
      <c r="AL1888" s="4" t="str">
        <f t="shared" si="1312"/>
        <v>ADC</v>
      </c>
      <c r="AM1888" s="4" t="str">
        <f t="shared" si="1313"/>
        <v>R</v>
      </c>
      <c r="AN1888" s="4" t="str">
        <f t="shared" si="1314"/>
        <v>O</v>
      </c>
      <c r="AO1888" s="4" t="str">
        <f t="shared" si="1315"/>
        <v/>
      </c>
      <c r="AP1888" s="15" t="str">
        <f t="shared" si="1316"/>
        <v>,SNC</v>
      </c>
      <c r="AQ1888" s="9" t="str">
        <f>_xlfn.XLOOKUP(D1888,Sheet2!$E$3:$E$101,Sheet2!$F$3:$F$101,"******************")</f>
        <v>LOOP</v>
      </c>
      <c r="AR1888" s="33" t="str">
        <f t="shared" si="1302"/>
        <v>DOBC 1,**</v>
      </c>
      <c r="AS1888" s="9" t="str">
        <f t="shared" si="1303"/>
        <v>DOBC</v>
      </c>
      <c r="AT1888" s="4">
        <f t="shared" si="1317"/>
        <v>1</v>
      </c>
      <c r="AU1888" s="6">
        <f t="shared" si="1318"/>
        <v>2</v>
      </c>
      <c r="AV1888" s="4" t="str">
        <f t="shared" si="1319"/>
        <v>C</v>
      </c>
      <c r="AW1888" s="4">
        <f t="shared" si="1320"/>
        <v>43</v>
      </c>
      <c r="AX1888" s="4" t="str">
        <f>_xlfn.XLOOKUP(AW1888,Sheet2!$Q$3:$Q$66,Sheet2!$R$3:$R$66,"**")</f>
        <v>**</v>
      </c>
      <c r="AY1888" s="4">
        <f t="shared" si="1321"/>
        <v>4</v>
      </c>
      <c r="AZ1888" s="16" t="str">
        <f t="shared" si="1322"/>
        <v>SKPDN</v>
      </c>
    </row>
    <row r="1889" spans="1:52" x14ac:dyDescent="0.35">
      <c r="B1889" s="3">
        <v>22</v>
      </c>
      <c r="C1889" s="1">
        <f t="shared" si="1281"/>
        <v>4007</v>
      </c>
      <c r="D1889" s="2">
        <v>10157</v>
      </c>
      <c r="E1889" s="2" t="str">
        <f>_xlfn.XLOOKUP(C1889,Sheet2!$N$3:$N$1000,Sheet2!$O$3:$O$1000,"")</f>
        <v/>
      </c>
      <c r="F1889" s="9" t="str">
        <f t="shared" si="1323"/>
        <v>ISZ SECT</v>
      </c>
      <c r="G1889" s="4" t="str">
        <f t="shared" si="1299"/>
        <v>20</v>
      </c>
      <c r="H1889" s="4">
        <f t="shared" si="1300"/>
        <v>157</v>
      </c>
      <c r="I1889" s="6">
        <f t="shared" si="1292"/>
        <v>0</v>
      </c>
      <c r="J1889" s="6">
        <f t="shared" si="1293"/>
        <v>1</v>
      </c>
      <c r="K1889" s="6">
        <f t="shared" si="1294"/>
        <v>0</v>
      </c>
      <c r="L1889" s="6">
        <f t="shared" si="1295"/>
        <v>1</v>
      </c>
      <c r="M1889" s="6">
        <f t="shared" si="1296"/>
        <v>5</v>
      </c>
      <c r="N1889" s="6">
        <f t="shared" si="1297"/>
        <v>7</v>
      </c>
      <c r="O1889" s="13">
        <f t="shared" si="1298"/>
        <v>2</v>
      </c>
      <c r="P1889" s="4">
        <f t="shared" si="1304"/>
        <v>0</v>
      </c>
      <c r="Q1889" s="4">
        <f t="shared" si="1305"/>
        <v>2</v>
      </c>
      <c r="R1889">
        <f t="shared" si="1282"/>
        <v>157</v>
      </c>
      <c r="S1889" s="4">
        <f t="shared" si="1283"/>
        <v>0</v>
      </c>
      <c r="T1889" s="15">
        <f t="shared" si="1284"/>
        <v>0</v>
      </c>
      <c r="U1889" s="4">
        <f t="shared" si="1285"/>
        <v>0</v>
      </c>
      <c r="V1889" s="4">
        <f t="shared" si="1286"/>
        <v>2</v>
      </c>
      <c r="W1889" s="4">
        <f t="shared" si="1287"/>
        <v>0</v>
      </c>
      <c r="X1889" s="6">
        <f t="shared" si="1288"/>
        <v>1</v>
      </c>
      <c r="Y1889" s="4">
        <f t="shared" si="1289"/>
        <v>2</v>
      </c>
      <c r="Z1889" s="6">
        <f t="shared" si="1290"/>
        <v>1</v>
      </c>
      <c r="AA1889" s="18">
        <f t="shared" si="1291"/>
        <v>7</v>
      </c>
      <c r="AB1889" s="9" t="str">
        <f t="shared" si="1306"/>
        <v>SECT</v>
      </c>
      <c r="AC1889" s="9" t="str">
        <f>_xlfn.XLOOKUP(R1889,Sheet2!$H$3:$H$258,Sheet2!$I$3:$I$258,"-----")</f>
        <v>SECT</v>
      </c>
      <c r="AD1889" s="9" t="str">
        <f>_xlfn.XLOOKUP(VALUE(AE1889),Sheet2!$N$3:$N$1000,Sheet2!$O$3:$O$1000,"********")</f>
        <v>********</v>
      </c>
      <c r="AE1889" t="str">
        <f t="shared" si="1301"/>
        <v>4166</v>
      </c>
      <c r="AF1889" s="9" t="str">
        <f>IF(R1889&lt;200,"+"&amp;TEXT(R1889,"0"),"-"&amp;TEXT(_xlfn.XLOOKUP(R1889,Sheet2!$K$3:$K$130,Sheet2!$L$3:$L$130,"-----"),"0"))</f>
        <v>+157</v>
      </c>
      <c r="AG1889" s="9" t="str">
        <f t="shared" si="1307"/>
        <v/>
      </c>
      <c r="AH1889" s="9" t="str">
        <f t="shared" si="1308"/>
        <v>ISZ SECT</v>
      </c>
      <c r="AI1889" t="str">
        <f t="shared" si="1309"/>
        <v>2,SECT</v>
      </c>
      <c r="AJ1889" s="16" t="str">
        <f t="shared" si="1310"/>
        <v>SECT</v>
      </c>
      <c r="AK1889" t="str">
        <f t="shared" si="1311"/>
        <v>COMOL# 0,2,SBN</v>
      </c>
      <c r="AL1889" s="4" t="str">
        <f t="shared" si="1312"/>
        <v>COM</v>
      </c>
      <c r="AM1889" s="4" t="str">
        <f t="shared" si="1313"/>
        <v>L</v>
      </c>
      <c r="AN1889" s="4" t="str">
        <f t="shared" si="1314"/>
        <v>O</v>
      </c>
      <c r="AO1889" s="4" t="str">
        <f t="shared" si="1315"/>
        <v>#</v>
      </c>
      <c r="AP1889" s="15" t="str">
        <f t="shared" si="1316"/>
        <v>,SBN</v>
      </c>
      <c r="AQ1889" s="9" t="str">
        <f>_xlfn.XLOOKUP(D1889,Sheet2!$E$3:$E$101,Sheet2!$F$3:$F$101,"******************")</f>
        <v>******************</v>
      </c>
      <c r="AR1889" s="33" t="str">
        <f t="shared" si="1302"/>
        <v>NIOS **</v>
      </c>
      <c r="AS1889" s="9" t="str">
        <f t="shared" si="1303"/>
        <v>DOCS</v>
      </c>
      <c r="AT1889" s="4">
        <f t="shared" si="1317"/>
        <v>2</v>
      </c>
      <c r="AU1889" s="6">
        <f t="shared" si="1318"/>
        <v>1</v>
      </c>
      <c r="AV1889" s="4" t="str">
        <f t="shared" si="1319"/>
        <v>S</v>
      </c>
      <c r="AW1889" s="4">
        <f t="shared" si="1320"/>
        <v>57</v>
      </c>
      <c r="AX1889" s="4" t="str">
        <f>_xlfn.XLOOKUP(AW1889,Sheet2!$Q$3:$Q$66,Sheet2!$R$3:$R$66,"**")</f>
        <v>**</v>
      </c>
      <c r="AY1889" s="4">
        <f t="shared" si="1321"/>
        <v>0</v>
      </c>
      <c r="AZ1889" s="16" t="str">
        <f t="shared" si="1322"/>
        <v>SKPBZ</v>
      </c>
    </row>
    <row r="1890" spans="1:52" x14ac:dyDescent="0.35">
      <c r="B1890" s="3">
        <f t="shared" si="1280"/>
        <v>23</v>
      </c>
      <c r="C1890" s="1">
        <f t="shared" si="1281"/>
        <v>4010</v>
      </c>
      <c r="D1890" s="2">
        <v>20767</v>
      </c>
      <c r="E1890" s="2" t="str">
        <f>_xlfn.XLOOKUP(C1890,Sheet2!$N$3:$N$1000,Sheet2!$O$3:$O$1000,"")</f>
        <v/>
      </c>
      <c r="F1890" s="9" t="str">
        <f t="shared" si="1323"/>
        <v>LDA 0,E12.2</v>
      </c>
      <c r="G1890" s="4" t="str">
        <f t="shared" si="1299"/>
        <v>41</v>
      </c>
      <c r="H1890" s="4">
        <f t="shared" si="1300"/>
        <v>367</v>
      </c>
      <c r="I1890" s="6">
        <f t="shared" si="1292"/>
        <v>0</v>
      </c>
      <c r="J1890" s="6">
        <f t="shared" si="1293"/>
        <v>2</v>
      </c>
      <c r="K1890" s="6">
        <f t="shared" si="1294"/>
        <v>0</v>
      </c>
      <c r="L1890" s="6">
        <f t="shared" si="1295"/>
        <v>7</v>
      </c>
      <c r="M1890" s="6">
        <f t="shared" si="1296"/>
        <v>6</v>
      </c>
      <c r="N1890" s="6">
        <f t="shared" si="1297"/>
        <v>7</v>
      </c>
      <c r="O1890" s="13">
        <f t="shared" si="1298"/>
        <v>4</v>
      </c>
      <c r="P1890" s="4">
        <f t="shared" si="1304"/>
        <v>1</v>
      </c>
      <c r="Q1890" s="4">
        <f t="shared" si="1305"/>
        <v>0</v>
      </c>
      <c r="R1890">
        <f t="shared" si="1282"/>
        <v>367</v>
      </c>
      <c r="S1890" s="4">
        <f t="shared" si="1283"/>
        <v>1</v>
      </c>
      <c r="T1890" s="15">
        <f t="shared" si="1284"/>
        <v>0</v>
      </c>
      <c r="U1890" s="4">
        <f t="shared" si="1285"/>
        <v>1</v>
      </c>
      <c r="V1890" s="4">
        <f t="shared" si="1286"/>
        <v>0</v>
      </c>
      <c r="W1890" s="4">
        <f t="shared" si="1287"/>
        <v>1</v>
      </c>
      <c r="X1890" s="6">
        <f t="shared" si="1288"/>
        <v>3</v>
      </c>
      <c r="Y1890" s="4">
        <f t="shared" si="1289"/>
        <v>3</v>
      </c>
      <c r="Z1890" s="6">
        <f t="shared" si="1290"/>
        <v>0</v>
      </c>
      <c r="AA1890" s="18">
        <f t="shared" si="1291"/>
        <v>7</v>
      </c>
      <c r="AB1890" s="9" t="str">
        <f t="shared" si="1306"/>
        <v>E12.2</v>
      </c>
      <c r="AC1890" s="9" t="str">
        <f>_xlfn.XLOOKUP(R1890,Sheet2!$H$3:$H$258,Sheet2!$I$3:$I$258,"-----")</f>
        <v>*****</v>
      </c>
      <c r="AD1890" s="9" t="str">
        <f>_xlfn.XLOOKUP(VALUE(AE1890),Sheet2!$N$3:$N$1000,Sheet2!$O$3:$O$1000,"********")</f>
        <v>E12.2</v>
      </c>
      <c r="AE1890" t="str">
        <f t="shared" si="1301"/>
        <v>3777</v>
      </c>
      <c r="AF1890" s="9" t="str">
        <f>IF(R1890&lt;200,"+"&amp;TEXT(R1890,"0"),"-"&amp;TEXT(_xlfn.XLOOKUP(R1890,Sheet2!$K$3:$K$130,Sheet2!$L$3:$L$130,"-----"),"0"))</f>
        <v>-11</v>
      </c>
      <c r="AG1890" s="9" t="str">
        <f t="shared" si="1307"/>
        <v/>
      </c>
      <c r="AH1890" s="9" t="str">
        <f t="shared" si="1308"/>
        <v>JMP E12.2</v>
      </c>
      <c r="AI1890" t="str">
        <f t="shared" si="1309"/>
        <v>0,E12.2</v>
      </c>
      <c r="AJ1890" s="16" t="str">
        <f t="shared" si="1310"/>
        <v>E12.2</v>
      </c>
      <c r="AK1890" t="str">
        <f t="shared" si="1311"/>
        <v>NEGCS 1,0,SBN</v>
      </c>
      <c r="AL1890" s="4" t="str">
        <f t="shared" si="1312"/>
        <v>NEG</v>
      </c>
      <c r="AM1890" s="4" t="str">
        <f t="shared" si="1313"/>
        <v>S</v>
      </c>
      <c r="AN1890" s="4" t="str">
        <f t="shared" si="1314"/>
        <v>C</v>
      </c>
      <c r="AO1890" s="4" t="str">
        <f t="shared" si="1315"/>
        <v/>
      </c>
      <c r="AP1890" s="15" t="str">
        <f t="shared" si="1316"/>
        <v>,SBN</v>
      </c>
      <c r="AQ1890" s="9" t="str">
        <f>_xlfn.XLOOKUP(D1890,Sheet2!$E$3:$E$101,Sheet2!$F$3:$F$101,"******************")</f>
        <v>******************</v>
      </c>
      <c r="AR1890" s="33" t="str">
        <f t="shared" si="1302"/>
        <v>DIAP 0,**</v>
      </c>
      <c r="AS1890" s="9" t="str">
        <f t="shared" si="1303"/>
        <v>DIAP</v>
      </c>
      <c r="AT1890" s="4">
        <f t="shared" si="1317"/>
        <v>0</v>
      </c>
      <c r="AU1890" s="6">
        <f t="shared" si="1318"/>
        <v>3</v>
      </c>
      <c r="AV1890" s="4" t="str">
        <f t="shared" si="1319"/>
        <v>P</v>
      </c>
      <c r="AW1890" s="4">
        <f t="shared" si="1320"/>
        <v>67</v>
      </c>
      <c r="AX1890" s="4" t="str">
        <f>_xlfn.XLOOKUP(AW1890,Sheet2!$Q$3:$Q$66,Sheet2!$R$3:$R$66,"**")</f>
        <v>**</v>
      </c>
      <c r="AY1890" s="4">
        <f t="shared" si="1321"/>
        <v>1</v>
      </c>
      <c r="AZ1890" s="16" t="str">
        <f t="shared" si="1322"/>
        <v>SKPDZ</v>
      </c>
    </row>
    <row r="1891" spans="1:52" x14ac:dyDescent="0.35">
      <c r="B1891" s="3">
        <f t="shared" si="1280"/>
        <v>24</v>
      </c>
      <c r="C1891" s="1">
        <f t="shared" si="1281"/>
        <v>4011</v>
      </c>
      <c r="D1891" s="2">
        <v>24063</v>
      </c>
      <c r="E1891" s="2" t="str">
        <f>_xlfn.XLOOKUP(C1891,Sheet2!$N$3:$N$1000,Sheet2!$O$3:$O$1000,"")</f>
        <v/>
      </c>
      <c r="F1891" s="9" t="str">
        <f t="shared" si="1323"/>
        <v>LDA 1,KB11</v>
      </c>
      <c r="G1891" s="4" t="str">
        <f t="shared" si="1299"/>
        <v>50</v>
      </c>
      <c r="H1891" s="4">
        <f t="shared" si="1300"/>
        <v>63</v>
      </c>
      <c r="I1891" s="6">
        <f t="shared" si="1292"/>
        <v>0</v>
      </c>
      <c r="J1891" s="6">
        <f t="shared" si="1293"/>
        <v>2</v>
      </c>
      <c r="K1891" s="6">
        <f t="shared" si="1294"/>
        <v>4</v>
      </c>
      <c r="L1891" s="6">
        <f t="shared" si="1295"/>
        <v>0</v>
      </c>
      <c r="M1891" s="6">
        <f t="shared" si="1296"/>
        <v>6</v>
      </c>
      <c r="N1891" s="6">
        <f t="shared" si="1297"/>
        <v>3</v>
      </c>
      <c r="O1891" s="13">
        <f t="shared" si="1298"/>
        <v>5</v>
      </c>
      <c r="P1891" s="4">
        <f t="shared" si="1304"/>
        <v>1</v>
      </c>
      <c r="Q1891" s="4">
        <f t="shared" si="1305"/>
        <v>1</v>
      </c>
      <c r="R1891">
        <f t="shared" si="1282"/>
        <v>63</v>
      </c>
      <c r="S1891" s="4">
        <f t="shared" si="1283"/>
        <v>0</v>
      </c>
      <c r="T1891" s="15">
        <f t="shared" si="1284"/>
        <v>0</v>
      </c>
      <c r="U1891" s="4">
        <f t="shared" si="1285"/>
        <v>1</v>
      </c>
      <c r="V1891" s="4">
        <f t="shared" si="1286"/>
        <v>1</v>
      </c>
      <c r="W1891" s="4">
        <f t="shared" si="1287"/>
        <v>0</v>
      </c>
      <c r="X1891" s="6">
        <f t="shared" si="1288"/>
        <v>0</v>
      </c>
      <c r="Y1891" s="4">
        <f t="shared" si="1289"/>
        <v>3</v>
      </c>
      <c r="Z1891" s="6">
        <f t="shared" si="1290"/>
        <v>0</v>
      </c>
      <c r="AA1891" s="18">
        <f t="shared" si="1291"/>
        <v>3</v>
      </c>
      <c r="AB1891" s="9" t="str">
        <f t="shared" si="1306"/>
        <v>KB11</v>
      </c>
      <c r="AC1891" s="9" t="str">
        <f>_xlfn.XLOOKUP(R1891,Sheet2!$H$3:$H$258,Sheet2!$I$3:$I$258,"-----")</f>
        <v>KB11</v>
      </c>
      <c r="AD1891" s="9" t="str">
        <f>_xlfn.XLOOKUP(VALUE(AE1891),Sheet2!$N$3:$N$1000,Sheet2!$O$3:$O$1000,"********")</f>
        <v>E14</v>
      </c>
      <c r="AE1891" t="str">
        <f t="shared" si="1301"/>
        <v>4074</v>
      </c>
      <c r="AF1891" s="9" t="str">
        <f>IF(R1891&lt;200,"+"&amp;TEXT(R1891,"0"),"-"&amp;TEXT(_xlfn.XLOOKUP(R1891,Sheet2!$K$3:$K$130,Sheet2!$L$3:$L$130,"-----"),"0"))</f>
        <v>+63</v>
      </c>
      <c r="AG1891" s="9" t="str">
        <f t="shared" si="1307"/>
        <v/>
      </c>
      <c r="AH1891" s="9" t="str">
        <f t="shared" si="1308"/>
        <v>JSR KB11</v>
      </c>
      <c r="AI1891" t="str">
        <f t="shared" si="1309"/>
        <v>1,KB11</v>
      </c>
      <c r="AJ1891" s="16" t="str">
        <f t="shared" si="1310"/>
        <v>KB11</v>
      </c>
      <c r="AK1891" t="str">
        <f t="shared" si="1311"/>
        <v>COMC 1,1,SNC</v>
      </c>
      <c r="AL1891" s="4" t="str">
        <f t="shared" si="1312"/>
        <v>COM</v>
      </c>
      <c r="AM1891" s="4" t="str">
        <f t="shared" si="1313"/>
        <v/>
      </c>
      <c r="AN1891" s="4" t="str">
        <f t="shared" si="1314"/>
        <v>C</v>
      </c>
      <c r="AO1891" s="4" t="str">
        <f t="shared" si="1315"/>
        <v/>
      </c>
      <c r="AP1891" s="15" t="str">
        <f t="shared" si="1316"/>
        <v>,SNC</v>
      </c>
      <c r="AQ1891" s="9" t="str">
        <f>_xlfn.XLOOKUP(D1891,Sheet2!$E$3:$E$101,Sheet2!$F$3:$F$101,"******************")</f>
        <v>******************</v>
      </c>
      <c r="AR1891" s="33" t="str">
        <f t="shared" si="1302"/>
        <v>NIO **</v>
      </c>
      <c r="AS1891" s="9" t="str">
        <f t="shared" si="1303"/>
        <v>DOC</v>
      </c>
      <c r="AT1891" s="4">
        <f t="shared" si="1317"/>
        <v>1</v>
      </c>
      <c r="AU1891" s="6">
        <f t="shared" si="1318"/>
        <v>0</v>
      </c>
      <c r="AV1891" s="4" t="str">
        <f t="shared" si="1319"/>
        <v/>
      </c>
      <c r="AW1891" s="4">
        <f t="shared" si="1320"/>
        <v>63</v>
      </c>
      <c r="AX1891" s="4" t="str">
        <f>_xlfn.XLOOKUP(AW1891,Sheet2!$Q$3:$Q$66,Sheet2!$R$3:$R$66,"**")</f>
        <v>**</v>
      </c>
      <c r="AY1891" s="4">
        <f t="shared" si="1321"/>
        <v>0</v>
      </c>
      <c r="AZ1891" s="16" t="str">
        <f t="shared" si="1322"/>
        <v>SKPBN</v>
      </c>
    </row>
    <row r="1892" spans="1:52" x14ac:dyDescent="0.35">
      <c r="B1892" s="3">
        <f t="shared" si="1280"/>
        <v>25</v>
      </c>
      <c r="C1892" s="1">
        <f t="shared" si="1281"/>
        <v>4012</v>
      </c>
      <c r="D1892" s="2">
        <v>123000</v>
      </c>
      <c r="E1892" s="2" t="str">
        <f>_xlfn.XLOOKUP(C1892,Sheet2!$N$3:$N$1000,Sheet2!$O$3:$O$1000,"")</f>
        <v/>
      </c>
      <c r="F1892" s="9" t="str">
        <f t="shared" si="1323"/>
        <v>ADD 1,0</v>
      </c>
      <c r="G1892" s="4" t="str">
        <f t="shared" si="1299"/>
        <v>246</v>
      </c>
      <c r="H1892" s="4">
        <f t="shared" si="1300"/>
        <v>0</v>
      </c>
      <c r="I1892" s="6">
        <f t="shared" si="1292"/>
        <v>1</v>
      </c>
      <c r="J1892" s="6">
        <f t="shared" si="1293"/>
        <v>2</v>
      </c>
      <c r="K1892" s="6">
        <f t="shared" si="1294"/>
        <v>3</v>
      </c>
      <c r="L1892" s="6">
        <f t="shared" si="1295"/>
        <v>0</v>
      </c>
      <c r="M1892" s="6">
        <f t="shared" si="1296"/>
        <v>0</v>
      </c>
      <c r="N1892" s="6">
        <f t="shared" si="1297"/>
        <v>0</v>
      </c>
      <c r="O1892" s="13">
        <f t="shared" si="1298"/>
        <v>20</v>
      </c>
      <c r="P1892" s="4">
        <f t="shared" si="1304"/>
        <v>5</v>
      </c>
      <c r="Q1892" s="4">
        <f t="shared" si="1305"/>
        <v>0</v>
      </c>
      <c r="R1892">
        <f t="shared" si="1282"/>
        <v>0</v>
      </c>
      <c r="S1892" s="4">
        <f t="shared" si="1283"/>
        <v>2</v>
      </c>
      <c r="T1892" s="15">
        <f t="shared" si="1284"/>
        <v>1</v>
      </c>
      <c r="U1892" s="4">
        <f t="shared" si="1285"/>
        <v>1</v>
      </c>
      <c r="V1892" s="4">
        <f t="shared" si="1286"/>
        <v>0</v>
      </c>
      <c r="W1892" s="4">
        <f t="shared" si="1287"/>
        <v>6</v>
      </c>
      <c r="X1892" s="6">
        <f t="shared" si="1288"/>
        <v>0</v>
      </c>
      <c r="Y1892" s="4">
        <f t="shared" si="1289"/>
        <v>0</v>
      </c>
      <c r="Z1892" s="6">
        <f t="shared" si="1290"/>
        <v>0</v>
      </c>
      <c r="AA1892" s="18">
        <f t="shared" si="1291"/>
        <v>0</v>
      </c>
      <c r="AB1892" s="9" t="str">
        <f t="shared" si="1306"/>
        <v>+0,2</v>
      </c>
      <c r="AC1892" s="9" t="str">
        <f>_xlfn.XLOOKUP(R1892,Sheet2!$H$3:$H$258,Sheet2!$I$3:$I$258,"-----")</f>
        <v>0</v>
      </c>
      <c r="AD1892" s="9" t="str">
        <f>_xlfn.XLOOKUP(VALUE(AE1892),Sheet2!$N$3:$N$1000,Sheet2!$O$3:$O$1000,"********")</f>
        <v>********</v>
      </c>
      <c r="AE1892" t="str">
        <f t="shared" si="1301"/>
        <v>4012</v>
      </c>
      <c r="AF1892" s="9" t="str">
        <f>IF(R1892&lt;200,"+"&amp;TEXT(R1892,"0"),"-"&amp;TEXT(_xlfn.XLOOKUP(R1892,Sheet2!$K$3:$K$130,Sheet2!$L$3:$L$130,"-----"),"0"))</f>
        <v>+0</v>
      </c>
      <c r="AG1892" s="9" t="str">
        <f t="shared" si="1307"/>
        <v>@</v>
      </c>
      <c r="AH1892" s="9" t="str">
        <f t="shared" si="1308"/>
        <v>JMP @+0,2</v>
      </c>
      <c r="AI1892" t="str">
        <f t="shared" si="1309"/>
        <v>0,@+0,2</v>
      </c>
      <c r="AJ1892" s="16" t="str">
        <f t="shared" si="1310"/>
        <v>@+0,2</v>
      </c>
      <c r="AK1892" t="str">
        <f t="shared" si="1311"/>
        <v>ADD 1,0</v>
      </c>
      <c r="AL1892" s="4" t="str">
        <f t="shared" si="1312"/>
        <v>ADD</v>
      </c>
      <c r="AM1892" s="4" t="str">
        <f t="shared" si="1313"/>
        <v/>
      </c>
      <c r="AN1892" s="4" t="str">
        <f t="shared" si="1314"/>
        <v/>
      </c>
      <c r="AO1892" s="4" t="str">
        <f t="shared" si="1315"/>
        <v/>
      </c>
      <c r="AP1892" s="15" t="str">
        <f t="shared" si="1316"/>
        <v/>
      </c>
      <c r="AQ1892" s="9" t="str">
        <f>_xlfn.XLOOKUP(D1892,Sheet2!$E$3:$E$101,Sheet2!$F$3:$F$101,"******************")</f>
        <v>******************</v>
      </c>
      <c r="AR1892" s="33" t="str">
        <f t="shared" si="1302"/>
        <v>DOC 0,0</v>
      </c>
      <c r="AS1892" s="9" t="str">
        <f t="shared" si="1303"/>
        <v>DOC</v>
      </c>
      <c r="AT1892" s="4">
        <f t="shared" si="1317"/>
        <v>0</v>
      </c>
      <c r="AU1892" s="6">
        <f t="shared" si="1318"/>
        <v>0</v>
      </c>
      <c r="AV1892" s="4" t="str">
        <f t="shared" si="1319"/>
        <v/>
      </c>
      <c r="AW1892" s="4">
        <f t="shared" si="1320"/>
        <v>0</v>
      </c>
      <c r="AX1892" s="4" t="str">
        <f>_xlfn.XLOOKUP(AW1892,Sheet2!$Q$3:$Q$66,Sheet2!$R$3:$R$66,"**")</f>
        <v>0</v>
      </c>
      <c r="AY1892" s="4">
        <f t="shared" si="1321"/>
        <v>6</v>
      </c>
      <c r="AZ1892" s="16" t="str">
        <f t="shared" si="1322"/>
        <v>SKPBN</v>
      </c>
    </row>
    <row r="1893" spans="1:52" x14ac:dyDescent="0.35">
      <c r="B1893" s="3">
        <f t="shared" si="1280"/>
        <v>26</v>
      </c>
      <c r="C1893" s="1">
        <f t="shared" si="1281"/>
        <v>4013</v>
      </c>
      <c r="D1893" s="2">
        <v>40764</v>
      </c>
      <c r="E1893" s="2" t="str">
        <f>_xlfn.XLOOKUP(C1893,Sheet2!$N$3:$N$1000,Sheet2!$O$3:$O$1000,"")</f>
        <v/>
      </c>
      <c r="F1893" s="9" t="str">
        <f t="shared" si="1323"/>
        <v>STA 0,E12.2</v>
      </c>
      <c r="G1893" s="4" t="str">
        <f t="shared" si="1299"/>
        <v>101</v>
      </c>
      <c r="H1893" s="4">
        <f t="shared" si="1300"/>
        <v>364</v>
      </c>
      <c r="I1893" s="6">
        <f t="shared" si="1292"/>
        <v>0</v>
      </c>
      <c r="J1893" s="6">
        <f t="shared" si="1293"/>
        <v>4</v>
      </c>
      <c r="K1893" s="6">
        <f t="shared" si="1294"/>
        <v>0</v>
      </c>
      <c r="L1893" s="6">
        <f t="shared" si="1295"/>
        <v>7</v>
      </c>
      <c r="M1893" s="6">
        <f t="shared" si="1296"/>
        <v>6</v>
      </c>
      <c r="N1893" s="6">
        <f t="shared" si="1297"/>
        <v>4</v>
      </c>
      <c r="O1893" s="13">
        <f t="shared" si="1298"/>
        <v>8</v>
      </c>
      <c r="P1893" s="4">
        <f t="shared" si="1304"/>
        <v>2</v>
      </c>
      <c r="Q1893" s="4">
        <f t="shared" si="1305"/>
        <v>0</v>
      </c>
      <c r="R1893">
        <f t="shared" si="1282"/>
        <v>364</v>
      </c>
      <c r="S1893" s="4">
        <f t="shared" si="1283"/>
        <v>1</v>
      </c>
      <c r="T1893" s="15">
        <f t="shared" si="1284"/>
        <v>0</v>
      </c>
      <c r="U1893" s="4">
        <f t="shared" si="1285"/>
        <v>2</v>
      </c>
      <c r="V1893" s="4">
        <f t="shared" si="1286"/>
        <v>0</v>
      </c>
      <c r="W1893" s="4">
        <f t="shared" si="1287"/>
        <v>1</v>
      </c>
      <c r="X1893" s="6">
        <f t="shared" si="1288"/>
        <v>3</v>
      </c>
      <c r="Y1893" s="4">
        <f t="shared" si="1289"/>
        <v>3</v>
      </c>
      <c r="Z1893" s="6">
        <f t="shared" si="1290"/>
        <v>0</v>
      </c>
      <c r="AA1893" s="18">
        <f t="shared" si="1291"/>
        <v>4</v>
      </c>
      <c r="AB1893" s="9" t="str">
        <f t="shared" si="1306"/>
        <v>E12.2</v>
      </c>
      <c r="AC1893" s="9" t="str">
        <f>_xlfn.XLOOKUP(R1893,Sheet2!$H$3:$H$258,Sheet2!$I$3:$I$258,"-----")</f>
        <v>*****</v>
      </c>
      <c r="AD1893" s="9" t="str">
        <f>_xlfn.XLOOKUP(VALUE(AE1893),Sheet2!$N$3:$N$1000,Sheet2!$O$3:$O$1000,"********")</f>
        <v>E12.2</v>
      </c>
      <c r="AE1893" t="str">
        <f t="shared" si="1301"/>
        <v>3777</v>
      </c>
      <c r="AF1893" s="9" t="str">
        <f>IF(R1893&lt;200,"+"&amp;TEXT(R1893,"0"),"-"&amp;TEXT(_xlfn.XLOOKUP(R1893,Sheet2!$K$3:$K$130,Sheet2!$L$3:$L$130,"-----"),"0"))</f>
        <v>-14</v>
      </c>
      <c r="AG1893" s="9" t="str">
        <f t="shared" si="1307"/>
        <v/>
      </c>
      <c r="AH1893" s="9" t="str">
        <f t="shared" si="1308"/>
        <v>JMP E12.2</v>
      </c>
      <c r="AI1893" t="str">
        <f t="shared" si="1309"/>
        <v>0,E12.2</v>
      </c>
      <c r="AJ1893" s="16" t="str">
        <f t="shared" si="1310"/>
        <v>E12.2</v>
      </c>
      <c r="AK1893" t="str">
        <f t="shared" si="1311"/>
        <v>NEGCS 2,0,SZR</v>
      </c>
      <c r="AL1893" s="4" t="str">
        <f t="shared" si="1312"/>
        <v>NEG</v>
      </c>
      <c r="AM1893" s="4" t="str">
        <f t="shared" si="1313"/>
        <v>S</v>
      </c>
      <c r="AN1893" s="4" t="str">
        <f t="shared" si="1314"/>
        <v>C</v>
      </c>
      <c r="AO1893" s="4" t="str">
        <f t="shared" si="1315"/>
        <v/>
      </c>
      <c r="AP1893" s="15" t="str">
        <f t="shared" si="1316"/>
        <v>,SZR</v>
      </c>
      <c r="AQ1893" s="9" t="str">
        <f>_xlfn.XLOOKUP(D1893,Sheet2!$E$3:$E$101,Sheet2!$F$3:$F$101,"******************")</f>
        <v>******************</v>
      </c>
      <c r="AR1893" s="33" t="str">
        <f t="shared" si="1302"/>
        <v>DIAP 0,**</v>
      </c>
      <c r="AS1893" s="9" t="str">
        <f t="shared" si="1303"/>
        <v>DIAP</v>
      </c>
      <c r="AT1893" s="4">
        <f t="shared" si="1317"/>
        <v>0</v>
      </c>
      <c r="AU1893" s="6">
        <f t="shared" si="1318"/>
        <v>3</v>
      </c>
      <c r="AV1893" s="4" t="str">
        <f t="shared" si="1319"/>
        <v>P</v>
      </c>
      <c r="AW1893" s="4">
        <f t="shared" si="1320"/>
        <v>64</v>
      </c>
      <c r="AX1893" s="4" t="str">
        <f>_xlfn.XLOOKUP(AW1893,Sheet2!$Q$3:$Q$66,Sheet2!$R$3:$R$66,"**")</f>
        <v>**</v>
      </c>
      <c r="AY1893" s="4">
        <f t="shared" si="1321"/>
        <v>1</v>
      </c>
      <c r="AZ1893" s="16" t="str">
        <f t="shared" si="1322"/>
        <v>SKPDZ</v>
      </c>
    </row>
    <row r="1894" spans="1:52" x14ac:dyDescent="0.35">
      <c r="B1894" s="3">
        <f t="shared" si="1280"/>
        <v>27</v>
      </c>
      <c r="C1894" s="1">
        <f t="shared" si="1281"/>
        <v>4014</v>
      </c>
      <c r="D1894" s="2">
        <v>24150</v>
      </c>
      <c r="E1894" s="2" t="str">
        <f>_xlfn.XLOOKUP(C1894,Sheet2!$N$3:$N$1000,Sheet2!$O$3:$O$1000,"")</f>
        <v/>
      </c>
      <c r="F1894" s="9" t="str">
        <f t="shared" si="1323"/>
        <v>LDA 1,DTYPE</v>
      </c>
      <c r="G1894" s="4" t="str">
        <f t="shared" si="1299"/>
        <v>50</v>
      </c>
      <c r="H1894" s="4">
        <f t="shared" si="1300"/>
        <v>150</v>
      </c>
      <c r="I1894" s="6">
        <f t="shared" si="1292"/>
        <v>0</v>
      </c>
      <c r="J1894" s="6">
        <f t="shared" si="1293"/>
        <v>2</v>
      </c>
      <c r="K1894" s="6">
        <f t="shared" si="1294"/>
        <v>4</v>
      </c>
      <c r="L1894" s="6">
        <f t="shared" si="1295"/>
        <v>1</v>
      </c>
      <c r="M1894" s="6">
        <f t="shared" si="1296"/>
        <v>5</v>
      </c>
      <c r="N1894" s="6">
        <f t="shared" si="1297"/>
        <v>0</v>
      </c>
      <c r="O1894" s="13">
        <f t="shared" si="1298"/>
        <v>5</v>
      </c>
      <c r="P1894" s="4">
        <f t="shared" si="1304"/>
        <v>1</v>
      </c>
      <c r="Q1894" s="4">
        <f t="shared" si="1305"/>
        <v>1</v>
      </c>
      <c r="R1894">
        <f t="shared" si="1282"/>
        <v>150</v>
      </c>
      <c r="S1894" s="4">
        <f t="shared" si="1283"/>
        <v>0</v>
      </c>
      <c r="T1894" s="15">
        <f t="shared" si="1284"/>
        <v>0</v>
      </c>
      <c r="U1894" s="4">
        <f t="shared" si="1285"/>
        <v>1</v>
      </c>
      <c r="V1894" s="4">
        <f t="shared" si="1286"/>
        <v>1</v>
      </c>
      <c r="W1894" s="4">
        <f t="shared" si="1287"/>
        <v>0</v>
      </c>
      <c r="X1894" s="6">
        <f t="shared" si="1288"/>
        <v>1</v>
      </c>
      <c r="Y1894" s="4">
        <f t="shared" si="1289"/>
        <v>2</v>
      </c>
      <c r="Z1894" s="6">
        <f t="shared" si="1290"/>
        <v>1</v>
      </c>
      <c r="AA1894" s="18">
        <f t="shared" si="1291"/>
        <v>0</v>
      </c>
      <c r="AB1894" s="9" t="str">
        <f t="shared" si="1306"/>
        <v>DTYPE</v>
      </c>
      <c r="AC1894" s="9" t="str">
        <f>_xlfn.XLOOKUP(R1894,Sheet2!$H$3:$H$258,Sheet2!$I$3:$I$258,"-----")</f>
        <v>DTYPE</v>
      </c>
      <c r="AD1894" s="9" t="str">
        <f>_xlfn.XLOOKUP(VALUE(AE1894),Sheet2!$N$3:$N$1000,Sheet2!$O$3:$O$1000,"********")</f>
        <v>********</v>
      </c>
      <c r="AE1894" t="str">
        <f t="shared" si="1301"/>
        <v>4164</v>
      </c>
      <c r="AF1894" s="9" t="str">
        <f>IF(R1894&lt;200,"+"&amp;TEXT(R1894,"0"),"-"&amp;TEXT(_xlfn.XLOOKUP(R1894,Sheet2!$K$3:$K$130,Sheet2!$L$3:$L$130,"-----"),"0"))</f>
        <v>+150</v>
      </c>
      <c r="AG1894" s="9" t="str">
        <f t="shared" si="1307"/>
        <v/>
      </c>
      <c r="AH1894" s="9" t="str">
        <f t="shared" si="1308"/>
        <v>JSR DTYPE</v>
      </c>
      <c r="AI1894" t="str">
        <f t="shared" si="1309"/>
        <v>1,DTYPE</v>
      </c>
      <c r="AJ1894" s="16" t="str">
        <f t="shared" si="1310"/>
        <v>DTYPE</v>
      </c>
      <c r="AK1894" t="str">
        <f t="shared" si="1311"/>
        <v>COMOL# 1,1</v>
      </c>
      <c r="AL1894" s="4" t="str">
        <f t="shared" si="1312"/>
        <v>COM</v>
      </c>
      <c r="AM1894" s="4" t="str">
        <f t="shared" si="1313"/>
        <v>L</v>
      </c>
      <c r="AN1894" s="4" t="str">
        <f t="shared" si="1314"/>
        <v>O</v>
      </c>
      <c r="AO1894" s="4" t="str">
        <f t="shared" si="1315"/>
        <v>#</v>
      </c>
      <c r="AP1894" s="15" t="str">
        <f t="shared" si="1316"/>
        <v/>
      </c>
      <c r="AQ1894" s="9" t="str">
        <f>_xlfn.XLOOKUP(D1894,Sheet2!$E$3:$E$101,Sheet2!$F$3:$F$101,"******************")</f>
        <v>******************</v>
      </c>
      <c r="AR1894" s="33" t="str">
        <f t="shared" si="1302"/>
        <v>NIOS **</v>
      </c>
      <c r="AS1894" s="9" t="str">
        <f t="shared" si="1303"/>
        <v>DOCS</v>
      </c>
      <c r="AT1894" s="4">
        <f t="shared" si="1317"/>
        <v>1</v>
      </c>
      <c r="AU1894" s="6">
        <f t="shared" si="1318"/>
        <v>1</v>
      </c>
      <c r="AV1894" s="4" t="str">
        <f t="shared" si="1319"/>
        <v>S</v>
      </c>
      <c r="AW1894" s="4">
        <f t="shared" si="1320"/>
        <v>50</v>
      </c>
      <c r="AX1894" s="4" t="str">
        <f>_xlfn.XLOOKUP(AW1894,Sheet2!$Q$3:$Q$66,Sheet2!$R$3:$R$66,"**")</f>
        <v>**</v>
      </c>
      <c r="AY1894" s="4">
        <f t="shared" si="1321"/>
        <v>0</v>
      </c>
      <c r="AZ1894" s="16" t="str">
        <f t="shared" si="1322"/>
        <v>SKPBZ</v>
      </c>
    </row>
    <row r="1895" spans="1:52" x14ac:dyDescent="0.35">
      <c r="B1895" s="3">
        <f t="shared" si="1280"/>
        <v>28</v>
      </c>
      <c r="C1895" s="1">
        <f t="shared" si="1281"/>
        <v>4015</v>
      </c>
      <c r="D1895" s="2">
        <v>30205</v>
      </c>
      <c r="E1895" s="2" t="str">
        <f>_xlfn.XLOOKUP(C1895,Sheet2!$N$3:$N$1000,Sheet2!$O$3:$O$1000,"")</f>
        <v/>
      </c>
      <c r="F1895" s="9" t="str">
        <f t="shared" si="1323"/>
        <v>LDA 2,C157</v>
      </c>
      <c r="G1895" s="4" t="str">
        <f t="shared" si="1299"/>
        <v>60</v>
      </c>
      <c r="H1895" s="4">
        <f t="shared" si="1300"/>
        <v>205</v>
      </c>
      <c r="I1895" s="6">
        <f t="shared" si="1292"/>
        <v>0</v>
      </c>
      <c r="J1895" s="6">
        <f t="shared" si="1293"/>
        <v>3</v>
      </c>
      <c r="K1895" s="6">
        <f t="shared" si="1294"/>
        <v>0</v>
      </c>
      <c r="L1895" s="6">
        <f t="shared" si="1295"/>
        <v>2</v>
      </c>
      <c r="M1895" s="6">
        <f t="shared" si="1296"/>
        <v>0</v>
      </c>
      <c r="N1895" s="6">
        <f t="shared" si="1297"/>
        <v>5</v>
      </c>
      <c r="O1895" s="13">
        <f t="shared" si="1298"/>
        <v>6</v>
      </c>
      <c r="P1895" s="4">
        <f t="shared" si="1304"/>
        <v>1</v>
      </c>
      <c r="Q1895" s="4">
        <f t="shared" si="1305"/>
        <v>2</v>
      </c>
      <c r="R1895">
        <f t="shared" si="1282"/>
        <v>205</v>
      </c>
      <c r="S1895" s="4">
        <f t="shared" si="1283"/>
        <v>0</v>
      </c>
      <c r="T1895" s="15">
        <f t="shared" si="1284"/>
        <v>0</v>
      </c>
      <c r="U1895" s="4">
        <f t="shared" si="1285"/>
        <v>1</v>
      </c>
      <c r="V1895" s="4">
        <f t="shared" si="1286"/>
        <v>2</v>
      </c>
      <c r="W1895" s="4">
        <f t="shared" si="1287"/>
        <v>0</v>
      </c>
      <c r="X1895" s="6">
        <f t="shared" si="1288"/>
        <v>2</v>
      </c>
      <c r="Y1895" s="4">
        <f t="shared" si="1289"/>
        <v>0</v>
      </c>
      <c r="Z1895" s="6">
        <f t="shared" si="1290"/>
        <v>0</v>
      </c>
      <c r="AA1895" s="18">
        <f t="shared" si="1291"/>
        <v>5</v>
      </c>
      <c r="AB1895" s="9" t="str">
        <f t="shared" si="1306"/>
        <v>C157</v>
      </c>
      <c r="AC1895" s="9" t="str">
        <f>_xlfn.XLOOKUP(R1895,Sheet2!$H$3:$H$258,Sheet2!$I$3:$I$258,"-----")</f>
        <v>C157</v>
      </c>
      <c r="AD1895" s="9" t="str">
        <f>_xlfn.XLOOKUP(VALUE(AE1895),Sheet2!$N$3:$N$1000,Sheet2!$O$3:$O$1000,"********")</f>
        <v>********</v>
      </c>
      <c r="AE1895" t="str">
        <f t="shared" si="1301"/>
        <v>3622</v>
      </c>
      <c r="AF1895" s="9" t="str">
        <f>IF(R1895&lt;200,"+"&amp;TEXT(R1895,"0"),"-"&amp;TEXT(_xlfn.XLOOKUP(R1895,Sheet2!$K$3:$K$130,Sheet2!$L$3:$L$130,"-----"),"0"))</f>
        <v>-173</v>
      </c>
      <c r="AG1895" s="9" t="str">
        <f t="shared" si="1307"/>
        <v/>
      </c>
      <c r="AH1895" s="9" t="str">
        <f t="shared" si="1308"/>
        <v>ISZ C157</v>
      </c>
      <c r="AI1895" t="str">
        <f t="shared" si="1309"/>
        <v>2,C157</v>
      </c>
      <c r="AJ1895" s="16" t="str">
        <f t="shared" si="1310"/>
        <v>C157</v>
      </c>
      <c r="AK1895" t="str">
        <f t="shared" si="1311"/>
        <v>COMR 1,2,SNR</v>
      </c>
      <c r="AL1895" s="4" t="str">
        <f t="shared" si="1312"/>
        <v>COM</v>
      </c>
      <c r="AM1895" s="4" t="str">
        <f t="shared" si="1313"/>
        <v>R</v>
      </c>
      <c r="AN1895" s="4" t="str">
        <f t="shared" si="1314"/>
        <v/>
      </c>
      <c r="AO1895" s="4" t="str">
        <f t="shared" si="1315"/>
        <v/>
      </c>
      <c r="AP1895" s="15" t="str">
        <f t="shared" si="1316"/>
        <v>,SNR</v>
      </c>
      <c r="AQ1895" s="9" t="str">
        <f>_xlfn.XLOOKUP(D1895,Sheet2!$E$3:$E$101,Sheet2!$F$3:$F$101,"******************")</f>
        <v>******************</v>
      </c>
      <c r="AR1895" s="33" t="str">
        <f t="shared" si="1302"/>
        <v>NIOC 0</v>
      </c>
      <c r="AS1895" s="9" t="str">
        <f t="shared" si="1303"/>
        <v>DOCC</v>
      </c>
      <c r="AT1895" s="4">
        <f t="shared" si="1317"/>
        <v>2</v>
      </c>
      <c r="AU1895" s="6">
        <f t="shared" si="1318"/>
        <v>2</v>
      </c>
      <c r="AV1895" s="4" t="str">
        <f t="shared" si="1319"/>
        <v>C</v>
      </c>
      <c r="AW1895" s="4">
        <f t="shared" si="1320"/>
        <v>5</v>
      </c>
      <c r="AX1895" s="4">
        <f>_xlfn.XLOOKUP(AW1895,Sheet2!$Q$3:$Q$66,Sheet2!$R$3:$R$66,"**")</f>
        <v>0</v>
      </c>
      <c r="AY1895" s="4">
        <f t="shared" si="1321"/>
        <v>0</v>
      </c>
      <c r="AZ1895" s="16" t="str">
        <f t="shared" si="1322"/>
        <v>SKPDN</v>
      </c>
    </row>
    <row r="1896" spans="1:52" x14ac:dyDescent="0.35">
      <c r="B1896" s="3">
        <f t="shared" si="1280"/>
        <v>29</v>
      </c>
      <c r="C1896" s="1">
        <f t="shared" si="1281"/>
        <v>4016</v>
      </c>
      <c r="D1896" s="2">
        <v>127103</v>
      </c>
      <c r="E1896" s="2" t="str">
        <f>_xlfn.XLOOKUP(C1896,Sheet2!$N$3:$N$1000,Sheet2!$O$3:$O$1000,"")</f>
        <v/>
      </c>
      <c r="F1896" s="9" t="str">
        <f t="shared" si="1323"/>
        <v>ADDL 1,1,SNC</v>
      </c>
      <c r="G1896" s="4" t="str">
        <f t="shared" si="1299"/>
        <v>256</v>
      </c>
      <c r="H1896" s="4">
        <f t="shared" si="1300"/>
        <v>103</v>
      </c>
      <c r="I1896" s="6">
        <f t="shared" si="1292"/>
        <v>1</v>
      </c>
      <c r="J1896" s="6">
        <f t="shared" si="1293"/>
        <v>2</v>
      </c>
      <c r="K1896" s="6">
        <f t="shared" si="1294"/>
        <v>7</v>
      </c>
      <c r="L1896" s="6">
        <f t="shared" si="1295"/>
        <v>1</v>
      </c>
      <c r="M1896" s="6">
        <f t="shared" si="1296"/>
        <v>0</v>
      </c>
      <c r="N1896" s="6">
        <f t="shared" si="1297"/>
        <v>3</v>
      </c>
      <c r="O1896" s="13">
        <f t="shared" si="1298"/>
        <v>21</v>
      </c>
      <c r="P1896" s="4">
        <f t="shared" si="1304"/>
        <v>5</v>
      </c>
      <c r="Q1896" s="4">
        <f t="shared" si="1305"/>
        <v>1</v>
      </c>
      <c r="R1896">
        <f t="shared" si="1282"/>
        <v>103</v>
      </c>
      <c r="S1896" s="4">
        <f t="shared" si="1283"/>
        <v>2</v>
      </c>
      <c r="T1896" s="15">
        <f t="shared" si="1284"/>
        <v>1</v>
      </c>
      <c r="U1896" s="4">
        <f t="shared" si="1285"/>
        <v>1</v>
      </c>
      <c r="V1896" s="4">
        <f t="shared" si="1286"/>
        <v>1</v>
      </c>
      <c r="W1896" s="4">
        <f t="shared" si="1287"/>
        <v>6</v>
      </c>
      <c r="X1896" s="6">
        <f t="shared" si="1288"/>
        <v>1</v>
      </c>
      <c r="Y1896" s="4">
        <f t="shared" si="1289"/>
        <v>0</v>
      </c>
      <c r="Z1896" s="6">
        <f t="shared" si="1290"/>
        <v>0</v>
      </c>
      <c r="AA1896" s="18">
        <f t="shared" si="1291"/>
        <v>3</v>
      </c>
      <c r="AB1896" s="9" t="str">
        <f t="shared" si="1306"/>
        <v>+103,2</v>
      </c>
      <c r="AC1896" s="9" t="str">
        <f>_xlfn.XLOOKUP(R1896,Sheet2!$H$3:$H$258,Sheet2!$I$3:$I$258,"-----")</f>
        <v>ZB8</v>
      </c>
      <c r="AD1896" s="9" t="str">
        <f>_xlfn.XLOOKUP(VALUE(AE1896),Sheet2!$N$3:$N$1000,Sheet2!$O$3:$O$1000,"********")</f>
        <v>********</v>
      </c>
      <c r="AE1896" t="str">
        <f t="shared" si="1301"/>
        <v>4121</v>
      </c>
      <c r="AF1896" s="9" t="str">
        <f>IF(R1896&lt;200,"+"&amp;TEXT(R1896,"0"),"-"&amp;TEXT(_xlfn.XLOOKUP(R1896,Sheet2!$K$3:$K$130,Sheet2!$L$3:$L$130,"-----"),"0"))</f>
        <v>+103</v>
      </c>
      <c r="AG1896" s="9" t="str">
        <f t="shared" si="1307"/>
        <v>@</v>
      </c>
      <c r="AH1896" s="9" t="str">
        <f t="shared" si="1308"/>
        <v>JSR @+103,2</v>
      </c>
      <c r="AI1896" t="str">
        <f t="shared" si="1309"/>
        <v>1,@+103,2</v>
      </c>
      <c r="AJ1896" s="16" t="str">
        <f t="shared" si="1310"/>
        <v>@+103,2</v>
      </c>
      <c r="AK1896" t="str">
        <f t="shared" si="1311"/>
        <v>ADDL 1,1,SNC</v>
      </c>
      <c r="AL1896" s="4" t="str">
        <f t="shared" si="1312"/>
        <v>ADD</v>
      </c>
      <c r="AM1896" s="4" t="str">
        <f t="shared" si="1313"/>
        <v>L</v>
      </c>
      <c r="AN1896" s="4" t="str">
        <f t="shared" si="1314"/>
        <v/>
      </c>
      <c r="AO1896" s="4" t="str">
        <f t="shared" si="1315"/>
        <v/>
      </c>
      <c r="AP1896" s="15" t="str">
        <f t="shared" si="1316"/>
        <v>,SNC</v>
      </c>
      <c r="AQ1896" s="9" t="str">
        <f>_xlfn.XLOOKUP(D1896,Sheet2!$E$3:$E$101,Sheet2!$F$3:$F$101,"******************")</f>
        <v>******************</v>
      </c>
      <c r="AR1896" s="33" t="str">
        <f t="shared" si="1302"/>
        <v>DOCS 1,MAP1</v>
      </c>
      <c r="AS1896" s="9" t="str">
        <f t="shared" si="1303"/>
        <v>DOCS</v>
      </c>
      <c r="AT1896" s="4">
        <f t="shared" si="1317"/>
        <v>1</v>
      </c>
      <c r="AU1896" s="6">
        <f t="shared" si="1318"/>
        <v>1</v>
      </c>
      <c r="AV1896" s="4" t="str">
        <f t="shared" si="1319"/>
        <v>S</v>
      </c>
      <c r="AW1896" s="4">
        <f t="shared" si="1320"/>
        <v>3</v>
      </c>
      <c r="AX1896" s="4" t="str">
        <f>_xlfn.XLOOKUP(AW1896,Sheet2!$Q$3:$Q$66,Sheet2!$R$3:$R$66,"**")</f>
        <v>MAP1</v>
      </c>
      <c r="AY1896" s="4">
        <f t="shared" si="1321"/>
        <v>6</v>
      </c>
      <c r="AZ1896" s="16" t="str">
        <f t="shared" si="1322"/>
        <v>SKPBZ</v>
      </c>
    </row>
    <row r="1897" spans="1:52" x14ac:dyDescent="0.35">
      <c r="B1897" s="3">
        <f t="shared" si="1280"/>
        <v>30</v>
      </c>
      <c r="C1897" s="1">
        <f t="shared" si="1281"/>
        <v>4017</v>
      </c>
      <c r="D1897" s="2">
        <v>30210</v>
      </c>
      <c r="E1897" s="2" t="str">
        <f>_xlfn.XLOOKUP(C1897,Sheet2!$N$3:$N$1000,Sheet2!$O$3:$O$1000,"")</f>
        <v/>
      </c>
      <c r="F1897" s="9" t="str">
        <f t="shared" si="1323"/>
        <v>LDA 2,C317</v>
      </c>
      <c r="G1897" s="4" t="str">
        <f t="shared" si="1299"/>
        <v>60</v>
      </c>
      <c r="H1897" s="4">
        <f t="shared" si="1300"/>
        <v>210</v>
      </c>
      <c r="I1897" s="6">
        <f t="shared" si="1292"/>
        <v>0</v>
      </c>
      <c r="J1897" s="6">
        <f t="shared" si="1293"/>
        <v>3</v>
      </c>
      <c r="K1897" s="6">
        <f t="shared" si="1294"/>
        <v>0</v>
      </c>
      <c r="L1897" s="6">
        <f t="shared" si="1295"/>
        <v>2</v>
      </c>
      <c r="M1897" s="6">
        <f t="shared" si="1296"/>
        <v>1</v>
      </c>
      <c r="N1897" s="6">
        <f t="shared" si="1297"/>
        <v>0</v>
      </c>
      <c r="O1897" s="13">
        <f t="shared" si="1298"/>
        <v>6</v>
      </c>
      <c r="P1897" s="4">
        <f t="shared" si="1304"/>
        <v>1</v>
      </c>
      <c r="Q1897" s="4">
        <f t="shared" si="1305"/>
        <v>2</v>
      </c>
      <c r="R1897">
        <f t="shared" si="1282"/>
        <v>210</v>
      </c>
      <c r="S1897" s="4">
        <f t="shared" si="1283"/>
        <v>0</v>
      </c>
      <c r="T1897" s="15">
        <f t="shared" si="1284"/>
        <v>0</v>
      </c>
      <c r="U1897" s="4">
        <f t="shared" si="1285"/>
        <v>1</v>
      </c>
      <c r="V1897" s="4">
        <f t="shared" si="1286"/>
        <v>2</v>
      </c>
      <c r="W1897" s="4">
        <f t="shared" si="1287"/>
        <v>0</v>
      </c>
      <c r="X1897" s="6">
        <f t="shared" si="1288"/>
        <v>2</v>
      </c>
      <c r="Y1897" s="4">
        <f t="shared" si="1289"/>
        <v>0</v>
      </c>
      <c r="Z1897" s="6">
        <f t="shared" si="1290"/>
        <v>1</v>
      </c>
      <c r="AA1897" s="18">
        <f t="shared" si="1291"/>
        <v>0</v>
      </c>
      <c r="AB1897" s="9" t="str">
        <f t="shared" si="1306"/>
        <v>C317</v>
      </c>
      <c r="AC1897" s="9" t="str">
        <f>_xlfn.XLOOKUP(R1897,Sheet2!$H$3:$H$258,Sheet2!$I$3:$I$258,"-----")</f>
        <v>C317</v>
      </c>
      <c r="AD1897" s="9" t="str">
        <f>_xlfn.XLOOKUP(VALUE(AE1897),Sheet2!$N$3:$N$1000,Sheet2!$O$3:$O$1000,"********")</f>
        <v>E8</v>
      </c>
      <c r="AE1897" t="str">
        <f t="shared" si="1301"/>
        <v>3627</v>
      </c>
      <c r="AF1897" s="9" t="str">
        <f>IF(R1897&lt;200,"+"&amp;TEXT(R1897,"0"),"-"&amp;TEXT(_xlfn.XLOOKUP(R1897,Sheet2!$K$3:$K$130,Sheet2!$L$3:$L$130,"-----"),"0"))</f>
        <v>-170</v>
      </c>
      <c r="AG1897" s="9" t="str">
        <f t="shared" si="1307"/>
        <v/>
      </c>
      <c r="AH1897" s="9" t="str">
        <f t="shared" si="1308"/>
        <v>ISZ C317</v>
      </c>
      <c r="AI1897" t="str">
        <f t="shared" si="1309"/>
        <v>2,C317</v>
      </c>
      <c r="AJ1897" s="16" t="str">
        <f t="shared" si="1310"/>
        <v>C317</v>
      </c>
      <c r="AK1897" t="str">
        <f t="shared" si="1311"/>
        <v>COMR# 1,2</v>
      </c>
      <c r="AL1897" s="4" t="str">
        <f t="shared" si="1312"/>
        <v>COM</v>
      </c>
      <c r="AM1897" s="4" t="str">
        <f t="shared" si="1313"/>
        <v>R</v>
      </c>
      <c r="AN1897" s="4" t="str">
        <f t="shared" si="1314"/>
        <v/>
      </c>
      <c r="AO1897" s="4" t="str">
        <f t="shared" si="1315"/>
        <v>#</v>
      </c>
      <c r="AP1897" s="15" t="str">
        <f t="shared" si="1316"/>
        <v/>
      </c>
      <c r="AQ1897" s="9" t="str">
        <f>_xlfn.XLOOKUP(D1897,Sheet2!$E$3:$E$101,Sheet2!$F$3:$F$101,"******************")</f>
        <v>******************</v>
      </c>
      <c r="AR1897" s="33" t="str">
        <f t="shared" si="1302"/>
        <v>NIOC TTI</v>
      </c>
      <c r="AS1897" s="9" t="str">
        <f t="shared" si="1303"/>
        <v>DOCC</v>
      </c>
      <c r="AT1897" s="4">
        <f t="shared" si="1317"/>
        <v>2</v>
      </c>
      <c r="AU1897" s="6">
        <f t="shared" si="1318"/>
        <v>2</v>
      </c>
      <c r="AV1897" s="4" t="str">
        <f t="shared" si="1319"/>
        <v>C</v>
      </c>
      <c r="AW1897" s="4">
        <f t="shared" si="1320"/>
        <v>10</v>
      </c>
      <c r="AX1897" s="4" t="str">
        <f>_xlfn.XLOOKUP(AW1897,Sheet2!$Q$3:$Q$66,Sheet2!$R$3:$R$66,"**")</f>
        <v>TTI</v>
      </c>
      <c r="AY1897" s="4">
        <f t="shared" si="1321"/>
        <v>0</v>
      </c>
      <c r="AZ1897" s="16" t="str">
        <f t="shared" si="1322"/>
        <v>SKPDN</v>
      </c>
    </row>
    <row r="1898" spans="1:52" x14ac:dyDescent="0.35">
      <c r="B1898" s="3">
        <f t="shared" si="1280"/>
        <v>31</v>
      </c>
      <c r="C1898" s="1">
        <f t="shared" si="1281"/>
        <v>4020</v>
      </c>
      <c r="D1898" s="2">
        <v>112404</v>
      </c>
      <c r="E1898" s="2" t="str">
        <f>_xlfn.XLOOKUP(C1898,Sheet2!$N$3:$N$1000,Sheet2!$O$3:$O$1000,"")</f>
        <v/>
      </c>
      <c r="F1898" s="9" t="str">
        <f t="shared" si="1323"/>
        <v>SUB 0,2,SZR</v>
      </c>
      <c r="G1898" s="4" t="str">
        <f t="shared" si="1299"/>
        <v>225</v>
      </c>
      <c r="H1898" s="4">
        <f t="shared" si="1300"/>
        <v>4</v>
      </c>
      <c r="I1898" s="6">
        <f t="shared" si="1292"/>
        <v>1</v>
      </c>
      <c r="J1898" s="6">
        <f t="shared" si="1293"/>
        <v>1</v>
      </c>
      <c r="K1898" s="6">
        <f t="shared" si="1294"/>
        <v>2</v>
      </c>
      <c r="L1898" s="6">
        <f t="shared" si="1295"/>
        <v>4</v>
      </c>
      <c r="M1898" s="6">
        <f t="shared" si="1296"/>
        <v>0</v>
      </c>
      <c r="N1898" s="6">
        <f t="shared" si="1297"/>
        <v>4</v>
      </c>
      <c r="O1898" s="13">
        <f t="shared" si="1298"/>
        <v>18</v>
      </c>
      <c r="P1898" s="4">
        <f t="shared" si="1304"/>
        <v>4</v>
      </c>
      <c r="Q1898" s="4">
        <f t="shared" si="1305"/>
        <v>2</v>
      </c>
      <c r="R1898">
        <f t="shared" si="1282"/>
        <v>4</v>
      </c>
      <c r="S1898" s="4">
        <f t="shared" si="1283"/>
        <v>1</v>
      </c>
      <c r="T1898" s="15">
        <f t="shared" si="1284"/>
        <v>1</v>
      </c>
      <c r="U1898" s="4">
        <f t="shared" si="1285"/>
        <v>0</v>
      </c>
      <c r="V1898" s="4">
        <f t="shared" si="1286"/>
        <v>2</v>
      </c>
      <c r="W1898" s="4">
        <f t="shared" si="1287"/>
        <v>5</v>
      </c>
      <c r="X1898" s="6">
        <f t="shared" si="1288"/>
        <v>0</v>
      </c>
      <c r="Y1898" s="4">
        <f t="shared" si="1289"/>
        <v>0</v>
      </c>
      <c r="Z1898" s="6">
        <f t="shared" si="1290"/>
        <v>0</v>
      </c>
      <c r="AA1898" s="18">
        <f t="shared" si="1291"/>
        <v>4</v>
      </c>
      <c r="AB1898" s="9" t="str">
        <f t="shared" si="1306"/>
        <v>+4</v>
      </c>
      <c r="AC1898" s="9" t="str">
        <f>_xlfn.XLOOKUP(R1898,Sheet2!$H$3:$H$258,Sheet2!$I$3:$I$258,"-----")</f>
        <v>*****</v>
      </c>
      <c r="AD1898" s="9" t="str">
        <f>_xlfn.XLOOKUP(VALUE(AE1898),Sheet2!$N$3:$N$1000,Sheet2!$O$3:$O$1000,"********")</f>
        <v>********</v>
      </c>
      <c r="AE1898" t="str">
        <f t="shared" si="1301"/>
        <v>4024</v>
      </c>
      <c r="AF1898" s="9" t="str">
        <f>IF(R1898&lt;200,"+"&amp;TEXT(R1898,"0"),"-"&amp;TEXT(_xlfn.XLOOKUP(R1898,Sheet2!$K$3:$K$130,Sheet2!$L$3:$L$130,"-----"),"0"))</f>
        <v>+4</v>
      </c>
      <c r="AG1898" s="9" t="str">
        <f t="shared" si="1307"/>
        <v>@</v>
      </c>
      <c r="AH1898" s="9" t="str">
        <f t="shared" si="1308"/>
        <v>ISZ @+4</v>
      </c>
      <c r="AI1898" t="str">
        <f t="shared" si="1309"/>
        <v>2,@+4</v>
      </c>
      <c r="AJ1898" s="16" t="str">
        <f t="shared" si="1310"/>
        <v>@+4</v>
      </c>
      <c r="AK1898" t="str">
        <f t="shared" si="1311"/>
        <v>SUB 0,2,SZR</v>
      </c>
      <c r="AL1898" s="4" t="str">
        <f t="shared" si="1312"/>
        <v>SUB</v>
      </c>
      <c r="AM1898" s="4" t="str">
        <f t="shared" si="1313"/>
        <v/>
      </c>
      <c r="AN1898" s="4" t="str">
        <f t="shared" si="1314"/>
        <v/>
      </c>
      <c r="AO1898" s="4" t="str">
        <f t="shared" si="1315"/>
        <v/>
      </c>
      <c r="AP1898" s="15" t="str">
        <f t="shared" si="1316"/>
        <v>,SZR</v>
      </c>
      <c r="AQ1898" s="9" t="str">
        <f>_xlfn.XLOOKUP(D1898,Sheet2!$E$3:$E$101,Sheet2!$F$3:$F$101,"******************")</f>
        <v>******************</v>
      </c>
      <c r="AR1898" s="33" t="str">
        <f t="shared" si="1302"/>
        <v>DIC 2,MAP2</v>
      </c>
      <c r="AS1898" s="9" t="str">
        <f t="shared" si="1303"/>
        <v>DIC</v>
      </c>
      <c r="AT1898" s="4">
        <f t="shared" si="1317"/>
        <v>2</v>
      </c>
      <c r="AU1898" s="6">
        <f t="shared" si="1318"/>
        <v>0</v>
      </c>
      <c r="AV1898" s="4" t="str">
        <f t="shared" si="1319"/>
        <v/>
      </c>
      <c r="AW1898" s="4">
        <f t="shared" si="1320"/>
        <v>4</v>
      </c>
      <c r="AX1898" s="4" t="str">
        <f>_xlfn.XLOOKUP(AW1898,Sheet2!$Q$3:$Q$66,Sheet2!$R$3:$R$66,"**")</f>
        <v>MAP2</v>
      </c>
      <c r="AY1898" s="4">
        <f t="shared" si="1321"/>
        <v>5</v>
      </c>
      <c r="AZ1898" s="16" t="str">
        <f t="shared" si="1322"/>
        <v>SKPBN</v>
      </c>
    </row>
    <row r="1899" spans="1:52" x14ac:dyDescent="0.35">
      <c r="B1899" s="3">
        <f t="shared" si="1280"/>
        <v>32</v>
      </c>
      <c r="C1899" s="1">
        <f t="shared" si="1281"/>
        <v>4021</v>
      </c>
      <c r="D1899" s="2">
        <v>747</v>
      </c>
      <c r="E1899" s="2" t="str">
        <f>_xlfn.XLOOKUP(C1899,Sheet2!$N$3:$N$1000,Sheet2!$O$3:$O$1000,"")</f>
        <v/>
      </c>
      <c r="F1899" s="9" t="str">
        <f t="shared" si="1323"/>
        <v>JMP E12</v>
      </c>
      <c r="G1899" s="4" t="str">
        <f t="shared" si="1299"/>
        <v>1</v>
      </c>
      <c r="H1899" s="4">
        <f t="shared" si="1300"/>
        <v>347</v>
      </c>
      <c r="I1899" s="6">
        <f t="shared" si="1292"/>
        <v>0</v>
      </c>
      <c r="J1899" s="6">
        <f t="shared" si="1293"/>
        <v>0</v>
      </c>
      <c r="K1899" s="6">
        <f t="shared" si="1294"/>
        <v>0</v>
      </c>
      <c r="L1899" s="6">
        <f t="shared" si="1295"/>
        <v>7</v>
      </c>
      <c r="M1899" s="6">
        <f t="shared" si="1296"/>
        <v>4</v>
      </c>
      <c r="N1899" s="6">
        <f t="shared" si="1297"/>
        <v>7</v>
      </c>
      <c r="O1899" s="13">
        <f t="shared" si="1298"/>
        <v>0</v>
      </c>
      <c r="P1899" s="4">
        <f t="shared" si="1304"/>
        <v>0</v>
      </c>
      <c r="Q1899" s="4">
        <f t="shared" si="1305"/>
        <v>0</v>
      </c>
      <c r="R1899">
        <f t="shared" si="1282"/>
        <v>347</v>
      </c>
      <c r="S1899" s="4">
        <f t="shared" si="1283"/>
        <v>1</v>
      </c>
      <c r="T1899" s="15">
        <f t="shared" si="1284"/>
        <v>0</v>
      </c>
      <c r="U1899" s="4">
        <f t="shared" si="1285"/>
        <v>0</v>
      </c>
      <c r="V1899" s="4">
        <f t="shared" si="1286"/>
        <v>0</v>
      </c>
      <c r="W1899" s="4">
        <f t="shared" si="1287"/>
        <v>1</v>
      </c>
      <c r="X1899" s="6">
        <f t="shared" si="1288"/>
        <v>3</v>
      </c>
      <c r="Y1899" s="4">
        <f t="shared" si="1289"/>
        <v>2</v>
      </c>
      <c r="Z1899" s="6">
        <f t="shared" si="1290"/>
        <v>0</v>
      </c>
      <c r="AA1899" s="18">
        <f t="shared" si="1291"/>
        <v>7</v>
      </c>
      <c r="AB1899" s="9" t="str">
        <f t="shared" si="1306"/>
        <v>E12</v>
      </c>
      <c r="AC1899" s="9" t="str">
        <f>_xlfn.XLOOKUP(R1899,Sheet2!$H$3:$H$258,Sheet2!$I$3:$I$258,"-----")</f>
        <v>*****</v>
      </c>
      <c r="AD1899" s="9" t="str">
        <f>_xlfn.XLOOKUP(VALUE(AE1899),Sheet2!$N$3:$N$1000,Sheet2!$O$3:$O$1000,"********")</f>
        <v>E12</v>
      </c>
      <c r="AE1899" t="str">
        <f t="shared" si="1301"/>
        <v>3770</v>
      </c>
      <c r="AF1899" s="9" t="str">
        <f>IF(R1899&lt;200,"+"&amp;TEXT(R1899,"0"),"-"&amp;TEXT(_xlfn.XLOOKUP(R1899,Sheet2!$K$3:$K$130,Sheet2!$L$3:$L$130,"-----"),"0"))</f>
        <v>-31</v>
      </c>
      <c r="AG1899" s="9" t="str">
        <f t="shared" si="1307"/>
        <v/>
      </c>
      <c r="AH1899" s="9" t="str">
        <f t="shared" si="1308"/>
        <v>JMP E12</v>
      </c>
      <c r="AI1899" t="str">
        <f t="shared" si="1309"/>
        <v>0,E12</v>
      </c>
      <c r="AJ1899" s="16" t="str">
        <f t="shared" si="1310"/>
        <v>E12</v>
      </c>
      <c r="AK1899" t="str">
        <f t="shared" si="1311"/>
        <v>NEGOS 0,0,SBN</v>
      </c>
      <c r="AL1899" s="4" t="str">
        <f t="shared" si="1312"/>
        <v>NEG</v>
      </c>
      <c r="AM1899" s="4" t="str">
        <f t="shared" si="1313"/>
        <v>S</v>
      </c>
      <c r="AN1899" s="4" t="str">
        <f t="shared" si="1314"/>
        <v>O</v>
      </c>
      <c r="AO1899" s="4" t="str">
        <f t="shared" si="1315"/>
        <v/>
      </c>
      <c r="AP1899" s="15" t="str">
        <f t="shared" si="1316"/>
        <v>,SBN</v>
      </c>
      <c r="AQ1899" s="9" t="str">
        <f>_xlfn.XLOOKUP(D1899,Sheet2!$E$3:$E$101,Sheet2!$F$3:$F$101,"******************")</f>
        <v>******************</v>
      </c>
      <c r="AR1899" s="33" t="str">
        <f t="shared" si="1302"/>
        <v>DIAP 0,**</v>
      </c>
      <c r="AS1899" s="9" t="str">
        <f t="shared" si="1303"/>
        <v>DIAP</v>
      </c>
      <c r="AT1899" s="4">
        <f t="shared" si="1317"/>
        <v>0</v>
      </c>
      <c r="AU1899" s="6">
        <f t="shared" si="1318"/>
        <v>3</v>
      </c>
      <c r="AV1899" s="4" t="str">
        <f t="shared" si="1319"/>
        <v>P</v>
      </c>
      <c r="AW1899" s="4">
        <f t="shared" si="1320"/>
        <v>47</v>
      </c>
      <c r="AX1899" s="4" t="str">
        <f>_xlfn.XLOOKUP(AW1899,Sheet2!$Q$3:$Q$66,Sheet2!$R$3:$R$66,"**")</f>
        <v>**</v>
      </c>
      <c r="AY1899" s="4">
        <f t="shared" si="1321"/>
        <v>1</v>
      </c>
      <c r="AZ1899" s="16" t="str">
        <f t="shared" si="1322"/>
        <v>SKPDZ</v>
      </c>
    </row>
    <row r="1900" spans="1:52" x14ac:dyDescent="0.35">
      <c r="A1900" s="5" t="s">
        <v>86</v>
      </c>
      <c r="B1900" s="3">
        <v>2</v>
      </c>
      <c r="C1900" s="1">
        <f t="shared" si="1281"/>
        <v>4022</v>
      </c>
      <c r="D1900" s="2">
        <v>20150</v>
      </c>
      <c r="E1900" s="2" t="str">
        <f>_xlfn.XLOOKUP(C1900,Sheet2!$N$3:$N$1000,Sheet2!$O$3:$O$1000,"")</f>
        <v/>
      </c>
      <c r="F1900" s="9" t="str">
        <f t="shared" si="1323"/>
        <v>LDA 0,DTYPE</v>
      </c>
      <c r="G1900" s="4" t="str">
        <f t="shared" si="1299"/>
        <v>40</v>
      </c>
      <c r="H1900" s="4">
        <f t="shared" si="1300"/>
        <v>150</v>
      </c>
      <c r="I1900" s="6">
        <f t="shared" si="1292"/>
        <v>0</v>
      </c>
      <c r="J1900" s="6">
        <f t="shared" si="1293"/>
        <v>2</v>
      </c>
      <c r="K1900" s="6">
        <f t="shared" si="1294"/>
        <v>0</v>
      </c>
      <c r="L1900" s="6">
        <f t="shared" si="1295"/>
        <v>1</v>
      </c>
      <c r="M1900" s="6">
        <f t="shared" si="1296"/>
        <v>5</v>
      </c>
      <c r="N1900" s="6">
        <f t="shared" si="1297"/>
        <v>0</v>
      </c>
      <c r="O1900" s="13">
        <f t="shared" si="1298"/>
        <v>4</v>
      </c>
      <c r="P1900" s="4">
        <f t="shared" si="1304"/>
        <v>1</v>
      </c>
      <c r="Q1900" s="4">
        <f t="shared" si="1305"/>
        <v>0</v>
      </c>
      <c r="R1900">
        <f t="shared" si="1282"/>
        <v>150</v>
      </c>
      <c r="S1900" s="4">
        <f t="shared" si="1283"/>
        <v>0</v>
      </c>
      <c r="T1900" s="15">
        <f t="shared" si="1284"/>
        <v>0</v>
      </c>
      <c r="U1900" s="4">
        <f t="shared" si="1285"/>
        <v>1</v>
      </c>
      <c r="V1900" s="4">
        <f t="shared" si="1286"/>
        <v>0</v>
      </c>
      <c r="W1900" s="4">
        <f t="shared" si="1287"/>
        <v>0</v>
      </c>
      <c r="X1900" s="6">
        <f t="shared" si="1288"/>
        <v>1</v>
      </c>
      <c r="Y1900" s="4">
        <f t="shared" si="1289"/>
        <v>2</v>
      </c>
      <c r="Z1900" s="6">
        <f t="shared" si="1290"/>
        <v>1</v>
      </c>
      <c r="AA1900" s="18">
        <f t="shared" si="1291"/>
        <v>0</v>
      </c>
      <c r="AB1900" s="9" t="str">
        <f t="shared" si="1306"/>
        <v>DTYPE</v>
      </c>
      <c r="AC1900" s="9" t="str">
        <f>_xlfn.XLOOKUP(R1900,Sheet2!$H$3:$H$258,Sheet2!$I$3:$I$258,"-----")</f>
        <v>DTYPE</v>
      </c>
      <c r="AD1900" s="9" t="str">
        <f>_xlfn.XLOOKUP(VALUE(AE1900),Sheet2!$N$3:$N$1000,Sheet2!$O$3:$O$1000,"********")</f>
        <v>********</v>
      </c>
      <c r="AE1900" t="str">
        <f t="shared" si="1301"/>
        <v>4172</v>
      </c>
      <c r="AF1900" s="9" t="str">
        <f>IF(R1900&lt;200,"+"&amp;TEXT(R1900,"0"),"-"&amp;TEXT(_xlfn.XLOOKUP(R1900,Sheet2!$K$3:$K$130,Sheet2!$L$3:$L$130,"-----"),"0"))</f>
        <v>+150</v>
      </c>
      <c r="AG1900" s="9" t="str">
        <f t="shared" si="1307"/>
        <v/>
      </c>
      <c r="AH1900" s="9" t="str">
        <f t="shared" si="1308"/>
        <v>JMP DTYPE</v>
      </c>
      <c r="AI1900" t="str">
        <f t="shared" si="1309"/>
        <v>0,DTYPE</v>
      </c>
      <c r="AJ1900" s="16" t="str">
        <f t="shared" si="1310"/>
        <v>DTYPE</v>
      </c>
      <c r="AK1900" t="str">
        <f t="shared" si="1311"/>
        <v>COMOL# 1,0</v>
      </c>
      <c r="AL1900" s="4" t="str">
        <f t="shared" si="1312"/>
        <v>COM</v>
      </c>
      <c r="AM1900" s="4" t="str">
        <f t="shared" si="1313"/>
        <v>L</v>
      </c>
      <c r="AN1900" s="4" t="str">
        <f t="shared" si="1314"/>
        <v>O</v>
      </c>
      <c r="AO1900" s="4" t="str">
        <f t="shared" si="1315"/>
        <v>#</v>
      </c>
      <c r="AP1900" s="15" t="str">
        <f t="shared" si="1316"/>
        <v/>
      </c>
      <c r="AQ1900" s="9" t="str">
        <f>_xlfn.XLOOKUP(D1900,Sheet2!$E$3:$E$101,Sheet2!$F$3:$F$101,"******************")</f>
        <v>******************</v>
      </c>
      <c r="AR1900" s="33" t="str">
        <f t="shared" si="1302"/>
        <v>NIOS **</v>
      </c>
      <c r="AS1900" s="9" t="str">
        <f t="shared" si="1303"/>
        <v>DOCS</v>
      </c>
      <c r="AT1900" s="4">
        <f t="shared" si="1317"/>
        <v>0</v>
      </c>
      <c r="AU1900" s="6">
        <f t="shared" si="1318"/>
        <v>1</v>
      </c>
      <c r="AV1900" s="4" t="str">
        <f t="shared" si="1319"/>
        <v>S</v>
      </c>
      <c r="AW1900" s="4">
        <f t="shared" si="1320"/>
        <v>50</v>
      </c>
      <c r="AX1900" s="4" t="str">
        <f>_xlfn.XLOOKUP(AW1900,Sheet2!$Q$3:$Q$66,Sheet2!$R$3:$R$66,"**")</f>
        <v>**</v>
      </c>
      <c r="AY1900" s="4">
        <f t="shared" si="1321"/>
        <v>0</v>
      </c>
      <c r="AZ1900" s="16" t="str">
        <f t="shared" si="1322"/>
        <v>SKPBZ</v>
      </c>
    </row>
    <row r="1901" spans="1:52" x14ac:dyDescent="0.35">
      <c r="B1901" s="3">
        <f t="shared" si="1280"/>
        <v>3</v>
      </c>
      <c r="C1901" s="1">
        <f t="shared" si="1281"/>
        <v>4023</v>
      </c>
      <c r="D1901" s="2">
        <v>24204</v>
      </c>
      <c r="E1901" s="2" t="str">
        <f>_xlfn.XLOOKUP(C1901,Sheet2!$N$3:$N$1000,Sheet2!$O$3:$O$1000,"")</f>
        <v/>
      </c>
      <c r="F1901" s="9" t="str">
        <f t="shared" si="1323"/>
        <v>LDA 1,C137</v>
      </c>
      <c r="G1901" s="4" t="str">
        <f t="shared" si="1299"/>
        <v>50</v>
      </c>
      <c r="H1901" s="4">
        <f t="shared" si="1300"/>
        <v>204</v>
      </c>
      <c r="I1901" s="6">
        <f t="shared" si="1292"/>
        <v>0</v>
      </c>
      <c r="J1901" s="6">
        <f t="shared" si="1293"/>
        <v>2</v>
      </c>
      <c r="K1901" s="6">
        <f t="shared" si="1294"/>
        <v>4</v>
      </c>
      <c r="L1901" s="6">
        <f t="shared" si="1295"/>
        <v>2</v>
      </c>
      <c r="M1901" s="6">
        <f t="shared" si="1296"/>
        <v>0</v>
      </c>
      <c r="N1901" s="6">
        <f t="shared" si="1297"/>
        <v>4</v>
      </c>
      <c r="O1901" s="13">
        <f t="shared" si="1298"/>
        <v>5</v>
      </c>
      <c r="P1901" s="4">
        <f t="shared" si="1304"/>
        <v>1</v>
      </c>
      <c r="Q1901" s="4">
        <f t="shared" si="1305"/>
        <v>1</v>
      </c>
      <c r="R1901">
        <f t="shared" si="1282"/>
        <v>204</v>
      </c>
      <c r="S1901" s="4">
        <f t="shared" si="1283"/>
        <v>0</v>
      </c>
      <c r="T1901" s="15">
        <f t="shared" si="1284"/>
        <v>0</v>
      </c>
      <c r="U1901" s="4">
        <f t="shared" si="1285"/>
        <v>1</v>
      </c>
      <c r="V1901" s="4">
        <f t="shared" si="1286"/>
        <v>1</v>
      </c>
      <c r="W1901" s="4">
        <f t="shared" si="1287"/>
        <v>0</v>
      </c>
      <c r="X1901" s="6">
        <f t="shared" si="1288"/>
        <v>2</v>
      </c>
      <c r="Y1901" s="4">
        <f t="shared" si="1289"/>
        <v>0</v>
      </c>
      <c r="Z1901" s="6">
        <f t="shared" si="1290"/>
        <v>0</v>
      </c>
      <c r="AA1901" s="18">
        <f t="shared" si="1291"/>
        <v>4</v>
      </c>
      <c r="AB1901" s="9" t="str">
        <f t="shared" si="1306"/>
        <v>C137</v>
      </c>
      <c r="AC1901" s="9" t="str">
        <f>_xlfn.XLOOKUP(R1901,Sheet2!$H$3:$H$258,Sheet2!$I$3:$I$258,"-----")</f>
        <v>C137</v>
      </c>
      <c r="AD1901" s="9" t="str">
        <f>_xlfn.XLOOKUP(VALUE(AE1901),Sheet2!$N$3:$N$1000,Sheet2!$O$3:$O$1000,"********")</f>
        <v>E8</v>
      </c>
      <c r="AE1901" t="str">
        <f t="shared" si="1301"/>
        <v>3627</v>
      </c>
      <c r="AF1901" s="9" t="str">
        <f>IF(R1901&lt;200,"+"&amp;TEXT(R1901,"0"),"-"&amp;TEXT(_xlfn.XLOOKUP(R1901,Sheet2!$K$3:$K$130,Sheet2!$L$3:$L$130,"-----"),"0"))</f>
        <v>-174</v>
      </c>
      <c r="AG1901" s="9" t="str">
        <f t="shared" si="1307"/>
        <v/>
      </c>
      <c r="AH1901" s="9" t="str">
        <f t="shared" si="1308"/>
        <v>JSR C137</v>
      </c>
      <c r="AI1901" t="str">
        <f t="shared" si="1309"/>
        <v>1,C137</v>
      </c>
      <c r="AJ1901" s="16" t="str">
        <f t="shared" si="1310"/>
        <v>C137</v>
      </c>
      <c r="AK1901" t="str">
        <f t="shared" si="1311"/>
        <v>COMR 1,1,SZR</v>
      </c>
      <c r="AL1901" s="4" t="str">
        <f t="shared" si="1312"/>
        <v>COM</v>
      </c>
      <c r="AM1901" s="4" t="str">
        <f t="shared" si="1313"/>
        <v>R</v>
      </c>
      <c r="AN1901" s="4" t="str">
        <f t="shared" si="1314"/>
        <v/>
      </c>
      <c r="AO1901" s="4" t="str">
        <f t="shared" si="1315"/>
        <v/>
      </c>
      <c r="AP1901" s="15" t="str">
        <f t="shared" si="1316"/>
        <v>,SZR</v>
      </c>
      <c r="AQ1901" s="9" t="str">
        <f>_xlfn.XLOOKUP(D1901,Sheet2!$E$3:$E$101,Sheet2!$F$3:$F$101,"******************")</f>
        <v>******************</v>
      </c>
      <c r="AR1901" s="33" t="str">
        <f t="shared" si="1302"/>
        <v>NIOC MAP2</v>
      </c>
      <c r="AS1901" s="9" t="str">
        <f t="shared" si="1303"/>
        <v>DOCC</v>
      </c>
      <c r="AT1901" s="4">
        <f t="shared" si="1317"/>
        <v>1</v>
      </c>
      <c r="AU1901" s="6">
        <f t="shared" si="1318"/>
        <v>2</v>
      </c>
      <c r="AV1901" s="4" t="str">
        <f t="shared" si="1319"/>
        <v>C</v>
      </c>
      <c r="AW1901" s="4">
        <f t="shared" si="1320"/>
        <v>4</v>
      </c>
      <c r="AX1901" s="4" t="str">
        <f>_xlfn.XLOOKUP(AW1901,Sheet2!$Q$3:$Q$66,Sheet2!$R$3:$R$66,"**")</f>
        <v>MAP2</v>
      </c>
      <c r="AY1901" s="4">
        <f t="shared" si="1321"/>
        <v>0</v>
      </c>
      <c r="AZ1901" s="16" t="str">
        <f t="shared" si="1322"/>
        <v>SKPDN</v>
      </c>
    </row>
    <row r="1902" spans="1:52" x14ac:dyDescent="0.35">
      <c r="B1902" s="3">
        <f t="shared" si="1280"/>
        <v>4</v>
      </c>
      <c r="C1902" s="1">
        <f t="shared" si="1281"/>
        <v>4024</v>
      </c>
      <c r="D1902" s="2">
        <v>103103</v>
      </c>
      <c r="E1902" s="2" t="str">
        <f>_xlfn.XLOOKUP(C1902,Sheet2!$N$3:$N$1000,Sheet2!$O$3:$O$1000,"")</f>
        <v/>
      </c>
      <c r="F1902" s="9" t="str">
        <f t="shared" si="1323"/>
        <v>ADDL 0,0,SNC</v>
      </c>
      <c r="G1902" s="4" t="str">
        <f t="shared" si="1299"/>
        <v>206</v>
      </c>
      <c r="H1902" s="4">
        <f t="shared" si="1300"/>
        <v>103</v>
      </c>
      <c r="I1902" s="6">
        <f t="shared" si="1292"/>
        <v>1</v>
      </c>
      <c r="J1902" s="6">
        <f t="shared" si="1293"/>
        <v>0</v>
      </c>
      <c r="K1902" s="6">
        <f t="shared" si="1294"/>
        <v>3</v>
      </c>
      <c r="L1902" s="6">
        <f t="shared" si="1295"/>
        <v>1</v>
      </c>
      <c r="M1902" s="6">
        <f t="shared" si="1296"/>
        <v>0</v>
      </c>
      <c r="N1902" s="6">
        <f t="shared" si="1297"/>
        <v>3</v>
      </c>
      <c r="O1902" s="13">
        <f t="shared" si="1298"/>
        <v>16</v>
      </c>
      <c r="P1902" s="4">
        <f t="shared" si="1304"/>
        <v>4</v>
      </c>
      <c r="Q1902" s="4">
        <f t="shared" si="1305"/>
        <v>0</v>
      </c>
      <c r="R1902">
        <f t="shared" si="1282"/>
        <v>103</v>
      </c>
      <c r="S1902" s="4">
        <f t="shared" si="1283"/>
        <v>2</v>
      </c>
      <c r="T1902" s="15">
        <f t="shared" si="1284"/>
        <v>1</v>
      </c>
      <c r="U1902" s="4">
        <f t="shared" si="1285"/>
        <v>0</v>
      </c>
      <c r="V1902" s="4">
        <f t="shared" si="1286"/>
        <v>0</v>
      </c>
      <c r="W1902" s="4">
        <f t="shared" si="1287"/>
        <v>6</v>
      </c>
      <c r="X1902" s="6">
        <f t="shared" si="1288"/>
        <v>1</v>
      </c>
      <c r="Y1902" s="4">
        <f t="shared" si="1289"/>
        <v>0</v>
      </c>
      <c r="Z1902" s="6">
        <f t="shared" si="1290"/>
        <v>0</v>
      </c>
      <c r="AA1902" s="18">
        <f t="shared" si="1291"/>
        <v>3</v>
      </c>
      <c r="AB1902" s="9" t="str">
        <f t="shared" si="1306"/>
        <v>+103,2</v>
      </c>
      <c r="AC1902" s="9" t="str">
        <f>_xlfn.XLOOKUP(R1902,Sheet2!$H$3:$H$258,Sheet2!$I$3:$I$258,"-----")</f>
        <v>ZB8</v>
      </c>
      <c r="AD1902" s="9" t="str">
        <f>_xlfn.XLOOKUP(VALUE(AE1902),Sheet2!$N$3:$N$1000,Sheet2!$O$3:$O$1000,"********")</f>
        <v>********</v>
      </c>
      <c r="AE1902" t="str">
        <f t="shared" si="1301"/>
        <v>4127</v>
      </c>
      <c r="AF1902" s="9" t="str">
        <f>IF(R1902&lt;200,"+"&amp;TEXT(R1902,"0"),"-"&amp;TEXT(_xlfn.XLOOKUP(R1902,Sheet2!$K$3:$K$130,Sheet2!$L$3:$L$130,"-----"),"0"))</f>
        <v>+103</v>
      </c>
      <c r="AG1902" s="9" t="str">
        <f t="shared" si="1307"/>
        <v>@</v>
      </c>
      <c r="AH1902" s="9" t="str">
        <f t="shared" si="1308"/>
        <v>JMP @+103,2</v>
      </c>
      <c r="AI1902" t="str">
        <f t="shared" si="1309"/>
        <v>0,@+103,2</v>
      </c>
      <c r="AJ1902" s="16" t="str">
        <f t="shared" si="1310"/>
        <v>@+103,2</v>
      </c>
      <c r="AK1902" t="str">
        <f t="shared" si="1311"/>
        <v>ADDL 0,0,SNC</v>
      </c>
      <c r="AL1902" s="4" t="str">
        <f t="shared" si="1312"/>
        <v>ADD</v>
      </c>
      <c r="AM1902" s="4" t="str">
        <f t="shared" si="1313"/>
        <v>L</v>
      </c>
      <c r="AN1902" s="4" t="str">
        <f t="shared" si="1314"/>
        <v/>
      </c>
      <c r="AO1902" s="4" t="str">
        <f t="shared" si="1315"/>
        <v/>
      </c>
      <c r="AP1902" s="15" t="str">
        <f t="shared" si="1316"/>
        <v>,SNC</v>
      </c>
      <c r="AQ1902" s="9" t="str">
        <f>_xlfn.XLOOKUP(D1902,Sheet2!$E$3:$E$101,Sheet2!$F$3:$F$101,"******************")</f>
        <v>******************</v>
      </c>
      <c r="AR1902" s="33" t="str">
        <f t="shared" si="1302"/>
        <v>DOCS 0,MAP1</v>
      </c>
      <c r="AS1902" s="9" t="str">
        <f t="shared" si="1303"/>
        <v>DOCS</v>
      </c>
      <c r="AT1902" s="4">
        <f t="shared" si="1317"/>
        <v>0</v>
      </c>
      <c r="AU1902" s="6">
        <f t="shared" si="1318"/>
        <v>1</v>
      </c>
      <c r="AV1902" s="4" t="str">
        <f t="shared" si="1319"/>
        <v>S</v>
      </c>
      <c r="AW1902" s="4">
        <f t="shared" si="1320"/>
        <v>3</v>
      </c>
      <c r="AX1902" s="4" t="str">
        <f>_xlfn.XLOOKUP(AW1902,Sheet2!$Q$3:$Q$66,Sheet2!$R$3:$R$66,"**")</f>
        <v>MAP1</v>
      </c>
      <c r="AY1902" s="4">
        <f t="shared" si="1321"/>
        <v>6</v>
      </c>
      <c r="AZ1902" s="16" t="str">
        <f t="shared" si="1322"/>
        <v>SKPBZ</v>
      </c>
    </row>
    <row r="1903" spans="1:52" x14ac:dyDescent="0.35">
      <c r="B1903" s="3">
        <f t="shared" si="1280"/>
        <v>5</v>
      </c>
      <c r="C1903" s="1">
        <f t="shared" si="1281"/>
        <v>4025</v>
      </c>
      <c r="D1903" s="2">
        <v>24206</v>
      </c>
      <c r="E1903" s="2" t="str">
        <f>_xlfn.XLOOKUP(C1903,Sheet2!$N$3:$N$1000,Sheet2!$O$3:$O$1000,"")</f>
        <v/>
      </c>
      <c r="F1903" s="9" t="str">
        <f t="shared" si="1323"/>
        <v>LDA 1,C277</v>
      </c>
      <c r="G1903" s="4" t="str">
        <f t="shared" si="1299"/>
        <v>50</v>
      </c>
      <c r="H1903" s="4">
        <f t="shared" si="1300"/>
        <v>206</v>
      </c>
      <c r="I1903" s="6">
        <f t="shared" si="1292"/>
        <v>0</v>
      </c>
      <c r="J1903" s="6">
        <f t="shared" si="1293"/>
        <v>2</v>
      </c>
      <c r="K1903" s="6">
        <f t="shared" si="1294"/>
        <v>4</v>
      </c>
      <c r="L1903" s="6">
        <f t="shared" si="1295"/>
        <v>2</v>
      </c>
      <c r="M1903" s="6">
        <f t="shared" si="1296"/>
        <v>0</v>
      </c>
      <c r="N1903" s="6">
        <f t="shared" si="1297"/>
        <v>6</v>
      </c>
      <c r="O1903" s="13">
        <f t="shared" si="1298"/>
        <v>5</v>
      </c>
      <c r="P1903" s="4">
        <f t="shared" si="1304"/>
        <v>1</v>
      </c>
      <c r="Q1903" s="4">
        <f t="shared" si="1305"/>
        <v>1</v>
      </c>
      <c r="R1903">
        <f t="shared" si="1282"/>
        <v>206</v>
      </c>
      <c r="S1903" s="4">
        <f t="shared" si="1283"/>
        <v>0</v>
      </c>
      <c r="T1903" s="15">
        <f t="shared" si="1284"/>
        <v>0</v>
      </c>
      <c r="U1903" s="4">
        <f t="shared" si="1285"/>
        <v>1</v>
      </c>
      <c r="V1903" s="4">
        <f t="shared" si="1286"/>
        <v>1</v>
      </c>
      <c r="W1903" s="4">
        <f t="shared" si="1287"/>
        <v>0</v>
      </c>
      <c r="X1903" s="6">
        <f t="shared" si="1288"/>
        <v>2</v>
      </c>
      <c r="Y1903" s="4">
        <f t="shared" si="1289"/>
        <v>0</v>
      </c>
      <c r="Z1903" s="6">
        <f t="shared" si="1290"/>
        <v>0</v>
      </c>
      <c r="AA1903" s="18">
        <f t="shared" si="1291"/>
        <v>6</v>
      </c>
      <c r="AB1903" s="9" t="str">
        <f t="shared" si="1306"/>
        <v>C277</v>
      </c>
      <c r="AC1903" s="9" t="str">
        <f>_xlfn.XLOOKUP(R1903,Sheet2!$H$3:$H$258,Sheet2!$I$3:$I$258,"-----")</f>
        <v>C277</v>
      </c>
      <c r="AD1903" s="9" t="str">
        <f>_xlfn.XLOOKUP(VALUE(AE1903),Sheet2!$N$3:$N$1000,Sheet2!$O$3:$O$1000,"********")</f>
        <v>********</v>
      </c>
      <c r="AE1903" t="str">
        <f t="shared" si="1301"/>
        <v>3633</v>
      </c>
      <c r="AF1903" s="9" t="str">
        <f>IF(R1903&lt;200,"+"&amp;TEXT(R1903,"0"),"-"&amp;TEXT(_xlfn.XLOOKUP(R1903,Sheet2!$K$3:$K$130,Sheet2!$L$3:$L$130,"-----"),"0"))</f>
        <v>-172</v>
      </c>
      <c r="AG1903" s="9" t="str">
        <f t="shared" si="1307"/>
        <v/>
      </c>
      <c r="AH1903" s="9" t="str">
        <f t="shared" si="1308"/>
        <v>JSR C277</v>
      </c>
      <c r="AI1903" t="str">
        <f t="shared" si="1309"/>
        <v>1,C277</v>
      </c>
      <c r="AJ1903" s="16" t="str">
        <f t="shared" si="1310"/>
        <v>C277</v>
      </c>
      <c r="AK1903" t="str">
        <f t="shared" si="1311"/>
        <v>COMR 1,1,SEZ</v>
      </c>
      <c r="AL1903" s="4" t="str">
        <f t="shared" si="1312"/>
        <v>COM</v>
      </c>
      <c r="AM1903" s="4" t="str">
        <f t="shared" si="1313"/>
        <v>R</v>
      </c>
      <c r="AN1903" s="4" t="str">
        <f t="shared" si="1314"/>
        <v/>
      </c>
      <c r="AO1903" s="4" t="str">
        <f t="shared" si="1315"/>
        <v/>
      </c>
      <c r="AP1903" s="15" t="str">
        <f t="shared" si="1316"/>
        <v>,SEZ</v>
      </c>
      <c r="AQ1903" s="9" t="str">
        <f>_xlfn.XLOOKUP(D1903,Sheet2!$E$3:$E$101,Sheet2!$F$3:$F$101,"******************")</f>
        <v>******************</v>
      </c>
      <c r="AR1903" s="33" t="str">
        <f t="shared" si="1302"/>
        <v>NIOC MCAT</v>
      </c>
      <c r="AS1903" s="9" t="str">
        <f t="shared" si="1303"/>
        <v>DOCC</v>
      </c>
      <c r="AT1903" s="4">
        <f t="shared" si="1317"/>
        <v>1</v>
      </c>
      <c r="AU1903" s="6">
        <f t="shared" si="1318"/>
        <v>2</v>
      </c>
      <c r="AV1903" s="4" t="str">
        <f t="shared" si="1319"/>
        <v>C</v>
      </c>
      <c r="AW1903" s="4">
        <f t="shared" si="1320"/>
        <v>6</v>
      </c>
      <c r="AX1903" s="4" t="str">
        <f>_xlfn.XLOOKUP(AW1903,Sheet2!$Q$3:$Q$66,Sheet2!$R$3:$R$66,"**")</f>
        <v>MCAT</v>
      </c>
      <c r="AY1903" s="4">
        <f t="shared" si="1321"/>
        <v>0</v>
      </c>
      <c r="AZ1903" s="16" t="str">
        <f t="shared" si="1322"/>
        <v>SKPDN</v>
      </c>
    </row>
    <row r="1904" spans="1:52" x14ac:dyDescent="0.35">
      <c r="B1904" s="3">
        <f t="shared" si="1280"/>
        <v>6</v>
      </c>
      <c r="C1904" s="1">
        <f t="shared" si="1281"/>
        <v>4026</v>
      </c>
      <c r="D1904" s="2">
        <v>44420</v>
      </c>
      <c r="E1904" s="2" t="str">
        <f>_xlfn.XLOOKUP(C1904,Sheet2!$N$3:$N$1000,Sheet2!$O$3:$O$1000,"")</f>
        <v/>
      </c>
      <c r="F1904" s="9" t="str">
        <f t="shared" si="1323"/>
        <v>STA 1,E13.1</v>
      </c>
      <c r="G1904" s="4" t="str">
        <f t="shared" si="1299"/>
        <v>111</v>
      </c>
      <c r="H1904" s="4">
        <f t="shared" si="1300"/>
        <v>20</v>
      </c>
      <c r="I1904" s="6">
        <f t="shared" si="1292"/>
        <v>0</v>
      </c>
      <c r="J1904" s="6">
        <f t="shared" si="1293"/>
        <v>4</v>
      </c>
      <c r="K1904" s="6">
        <f t="shared" si="1294"/>
        <v>4</v>
      </c>
      <c r="L1904" s="6">
        <f t="shared" si="1295"/>
        <v>4</v>
      </c>
      <c r="M1904" s="6">
        <f t="shared" si="1296"/>
        <v>2</v>
      </c>
      <c r="N1904" s="6">
        <f t="shared" si="1297"/>
        <v>0</v>
      </c>
      <c r="O1904" s="13">
        <f t="shared" si="1298"/>
        <v>9</v>
      </c>
      <c r="P1904" s="4">
        <f t="shared" si="1304"/>
        <v>2</v>
      </c>
      <c r="Q1904" s="4">
        <f t="shared" si="1305"/>
        <v>1</v>
      </c>
      <c r="R1904">
        <f t="shared" si="1282"/>
        <v>20</v>
      </c>
      <c r="S1904" s="4">
        <f t="shared" si="1283"/>
        <v>1</v>
      </c>
      <c r="T1904" s="15">
        <f t="shared" si="1284"/>
        <v>0</v>
      </c>
      <c r="U1904" s="4">
        <f t="shared" si="1285"/>
        <v>2</v>
      </c>
      <c r="V1904" s="4">
        <f t="shared" si="1286"/>
        <v>1</v>
      </c>
      <c r="W1904" s="4">
        <f t="shared" si="1287"/>
        <v>1</v>
      </c>
      <c r="X1904" s="6">
        <f t="shared" si="1288"/>
        <v>0</v>
      </c>
      <c r="Y1904" s="4">
        <f t="shared" si="1289"/>
        <v>1</v>
      </c>
      <c r="Z1904" s="6">
        <f t="shared" si="1290"/>
        <v>0</v>
      </c>
      <c r="AA1904" s="18">
        <f t="shared" si="1291"/>
        <v>0</v>
      </c>
      <c r="AB1904" s="9" t="str">
        <f t="shared" si="1306"/>
        <v>E13.1</v>
      </c>
      <c r="AC1904" s="9" t="str">
        <f>_xlfn.XLOOKUP(R1904,Sheet2!$H$3:$H$258,Sheet2!$I$3:$I$258,"-----")</f>
        <v>*****</v>
      </c>
      <c r="AD1904" s="9" t="str">
        <f>_xlfn.XLOOKUP(VALUE(AE1904),Sheet2!$N$3:$N$1000,Sheet2!$O$3:$O$1000,"********")</f>
        <v>E13.1</v>
      </c>
      <c r="AE1904" t="str">
        <f t="shared" si="1301"/>
        <v>4046</v>
      </c>
      <c r="AF1904" s="9" t="str">
        <f>IF(R1904&lt;200,"+"&amp;TEXT(R1904,"0"),"-"&amp;TEXT(_xlfn.XLOOKUP(R1904,Sheet2!$K$3:$K$130,Sheet2!$L$3:$L$130,"-----"),"0"))</f>
        <v>+20</v>
      </c>
      <c r="AG1904" s="9" t="str">
        <f t="shared" si="1307"/>
        <v/>
      </c>
      <c r="AH1904" s="9" t="str">
        <f t="shared" si="1308"/>
        <v>JSR E13.1</v>
      </c>
      <c r="AI1904" t="str">
        <f t="shared" si="1309"/>
        <v>1,E13.1</v>
      </c>
      <c r="AJ1904" s="16" t="str">
        <f t="shared" si="1310"/>
        <v>E13.1</v>
      </c>
      <c r="AK1904" t="str">
        <f t="shared" si="1311"/>
        <v>NEGZ 2,1</v>
      </c>
      <c r="AL1904" s="4" t="str">
        <f t="shared" si="1312"/>
        <v>NEG</v>
      </c>
      <c r="AM1904" s="4" t="str">
        <f t="shared" si="1313"/>
        <v/>
      </c>
      <c r="AN1904" s="4" t="str">
        <f t="shared" si="1314"/>
        <v>Z</v>
      </c>
      <c r="AO1904" s="4" t="str">
        <f t="shared" si="1315"/>
        <v/>
      </c>
      <c r="AP1904" s="15" t="str">
        <f t="shared" si="1316"/>
        <v/>
      </c>
      <c r="AQ1904" s="9" t="str">
        <f>_xlfn.XLOOKUP(D1904,Sheet2!$E$3:$E$101,Sheet2!$F$3:$F$101,"******************")</f>
        <v>******************</v>
      </c>
      <c r="AR1904" s="33" t="str">
        <f t="shared" si="1302"/>
        <v>DIA 1,DSKP</v>
      </c>
      <c r="AS1904" s="9" t="str">
        <f t="shared" si="1303"/>
        <v>DIA</v>
      </c>
      <c r="AT1904" s="4">
        <f t="shared" si="1317"/>
        <v>1</v>
      </c>
      <c r="AU1904" s="6">
        <f t="shared" si="1318"/>
        <v>0</v>
      </c>
      <c r="AV1904" s="4" t="str">
        <f t="shared" si="1319"/>
        <v/>
      </c>
      <c r="AW1904" s="4">
        <f t="shared" si="1320"/>
        <v>20</v>
      </c>
      <c r="AX1904" s="4" t="str">
        <f>_xlfn.XLOOKUP(AW1904,Sheet2!$Q$3:$Q$66,Sheet2!$R$3:$R$66,"**")</f>
        <v>DSKP</v>
      </c>
      <c r="AY1904" s="4">
        <f t="shared" si="1321"/>
        <v>1</v>
      </c>
      <c r="AZ1904" s="16" t="str">
        <f t="shared" si="1322"/>
        <v>SKPBN</v>
      </c>
    </row>
    <row r="1905" spans="2:52" x14ac:dyDescent="0.35">
      <c r="B1905" s="3">
        <f t="shared" si="1280"/>
        <v>7</v>
      </c>
      <c r="C1905" s="1">
        <f t="shared" si="1281"/>
        <v>4027</v>
      </c>
      <c r="D1905" s="2">
        <v>125220</v>
      </c>
      <c r="E1905" s="2" t="str">
        <f>_xlfn.XLOOKUP(C1905,Sheet2!$N$3:$N$1000,Sheet2!$O$3:$O$1000,"")</f>
        <v/>
      </c>
      <c r="F1905" s="9" t="str">
        <f t="shared" si="1323"/>
        <v>MOVZR 1,1</v>
      </c>
      <c r="G1905" s="4" t="str">
        <f t="shared" si="1299"/>
        <v>252</v>
      </c>
      <c r="H1905" s="4">
        <f t="shared" si="1300"/>
        <v>220</v>
      </c>
      <c r="I1905" s="6">
        <f t="shared" si="1292"/>
        <v>1</v>
      </c>
      <c r="J1905" s="6">
        <f t="shared" si="1293"/>
        <v>2</v>
      </c>
      <c r="K1905" s="6">
        <f t="shared" si="1294"/>
        <v>5</v>
      </c>
      <c r="L1905" s="6">
        <f t="shared" si="1295"/>
        <v>2</v>
      </c>
      <c r="M1905" s="6">
        <f t="shared" si="1296"/>
        <v>2</v>
      </c>
      <c r="N1905" s="6">
        <f t="shared" si="1297"/>
        <v>0</v>
      </c>
      <c r="O1905" s="13">
        <f t="shared" si="1298"/>
        <v>21</v>
      </c>
      <c r="P1905" s="4">
        <f t="shared" si="1304"/>
        <v>5</v>
      </c>
      <c r="Q1905" s="4">
        <f t="shared" si="1305"/>
        <v>1</v>
      </c>
      <c r="R1905">
        <f t="shared" si="1282"/>
        <v>220</v>
      </c>
      <c r="S1905" s="4">
        <f t="shared" si="1283"/>
        <v>2</v>
      </c>
      <c r="T1905" s="15">
        <f t="shared" si="1284"/>
        <v>0</v>
      </c>
      <c r="U1905" s="4">
        <f t="shared" si="1285"/>
        <v>1</v>
      </c>
      <c r="V1905" s="4">
        <f t="shared" si="1286"/>
        <v>1</v>
      </c>
      <c r="W1905" s="4">
        <f t="shared" si="1287"/>
        <v>2</v>
      </c>
      <c r="X1905" s="6">
        <f t="shared" si="1288"/>
        <v>2</v>
      </c>
      <c r="Y1905" s="4">
        <f t="shared" si="1289"/>
        <v>1</v>
      </c>
      <c r="Z1905" s="6">
        <f t="shared" si="1290"/>
        <v>0</v>
      </c>
      <c r="AA1905" s="18">
        <f t="shared" si="1291"/>
        <v>0</v>
      </c>
      <c r="AB1905" s="9" t="str">
        <f t="shared" si="1306"/>
        <v>-160,2</v>
      </c>
      <c r="AC1905" s="9" t="str">
        <f>_xlfn.XLOOKUP(R1905,Sheet2!$H$3:$H$258,Sheet2!$I$3:$I$258,"-----")</f>
        <v>C74K</v>
      </c>
      <c r="AD1905" s="9" t="str">
        <f>_xlfn.XLOOKUP(VALUE(AE1905),Sheet2!$N$3:$N$1000,Sheet2!$O$3:$O$1000,"********")</f>
        <v>********</v>
      </c>
      <c r="AE1905" t="str">
        <f t="shared" si="1301"/>
        <v>3647</v>
      </c>
      <c r="AF1905" s="9" t="str">
        <f>IF(R1905&lt;200,"+"&amp;TEXT(R1905,"0"),"-"&amp;TEXT(_xlfn.XLOOKUP(R1905,Sheet2!$K$3:$K$130,Sheet2!$L$3:$L$130,"-----"),"0"))</f>
        <v>-160</v>
      </c>
      <c r="AG1905" s="9" t="str">
        <f t="shared" si="1307"/>
        <v/>
      </c>
      <c r="AH1905" s="9" t="str">
        <f t="shared" si="1308"/>
        <v>JSR -160,2</v>
      </c>
      <c r="AI1905" t="str">
        <f t="shared" si="1309"/>
        <v>1,-160,2</v>
      </c>
      <c r="AJ1905" s="16" t="str">
        <f t="shared" si="1310"/>
        <v>-160,2</v>
      </c>
      <c r="AK1905" t="str">
        <f t="shared" si="1311"/>
        <v>MOVZR 1,1</v>
      </c>
      <c r="AL1905" s="4" t="str">
        <f t="shared" si="1312"/>
        <v>MOV</v>
      </c>
      <c r="AM1905" s="4" t="str">
        <f t="shared" si="1313"/>
        <v>R</v>
      </c>
      <c r="AN1905" s="4" t="str">
        <f t="shared" si="1314"/>
        <v>Z</v>
      </c>
      <c r="AO1905" s="4" t="str">
        <f t="shared" si="1315"/>
        <v/>
      </c>
      <c r="AP1905" s="15" t="str">
        <f t="shared" si="1316"/>
        <v/>
      </c>
      <c r="AQ1905" s="9" t="str">
        <f>_xlfn.XLOOKUP(D1905,Sheet2!$E$3:$E$101,Sheet2!$F$3:$F$101,"******************")</f>
        <v>******************</v>
      </c>
      <c r="AR1905" s="33" t="str">
        <f t="shared" si="1302"/>
        <v>DOAC 1,DSKP</v>
      </c>
      <c r="AS1905" s="9" t="str">
        <f t="shared" si="1303"/>
        <v>DOAC</v>
      </c>
      <c r="AT1905" s="4">
        <f t="shared" si="1317"/>
        <v>1</v>
      </c>
      <c r="AU1905" s="6">
        <f t="shared" si="1318"/>
        <v>2</v>
      </c>
      <c r="AV1905" s="4" t="str">
        <f t="shared" si="1319"/>
        <v>C</v>
      </c>
      <c r="AW1905" s="4">
        <f t="shared" si="1320"/>
        <v>20</v>
      </c>
      <c r="AX1905" s="4" t="str">
        <f>_xlfn.XLOOKUP(AW1905,Sheet2!$Q$3:$Q$66,Sheet2!$R$3:$R$66,"**")</f>
        <v>DSKP</v>
      </c>
      <c r="AY1905" s="4">
        <f t="shared" si="1321"/>
        <v>2</v>
      </c>
      <c r="AZ1905" s="16" t="str">
        <f t="shared" si="1322"/>
        <v>SKPDN</v>
      </c>
    </row>
    <row r="1906" spans="2:52" x14ac:dyDescent="0.35">
      <c r="B1906" s="3">
        <f t="shared" si="1280"/>
        <v>8</v>
      </c>
      <c r="C1906" s="1">
        <f t="shared" si="1281"/>
        <v>4030</v>
      </c>
      <c r="D1906" s="2">
        <v>125220</v>
      </c>
      <c r="E1906" s="2" t="str">
        <f>_xlfn.XLOOKUP(C1906,Sheet2!$N$3:$N$1000,Sheet2!$O$3:$O$1000,"")</f>
        <v/>
      </c>
      <c r="F1906" s="9" t="str">
        <f t="shared" si="1323"/>
        <v>MOVZR 1,1</v>
      </c>
      <c r="G1906" s="4" t="str">
        <f t="shared" si="1299"/>
        <v>252</v>
      </c>
      <c r="H1906" s="4">
        <f t="shared" si="1300"/>
        <v>220</v>
      </c>
      <c r="I1906" s="6">
        <f t="shared" si="1292"/>
        <v>1</v>
      </c>
      <c r="J1906" s="6">
        <f t="shared" si="1293"/>
        <v>2</v>
      </c>
      <c r="K1906" s="6">
        <f t="shared" si="1294"/>
        <v>5</v>
      </c>
      <c r="L1906" s="6">
        <f t="shared" si="1295"/>
        <v>2</v>
      </c>
      <c r="M1906" s="6">
        <f t="shared" si="1296"/>
        <v>2</v>
      </c>
      <c r="N1906" s="6">
        <f t="shared" si="1297"/>
        <v>0</v>
      </c>
      <c r="O1906" s="13">
        <f t="shared" si="1298"/>
        <v>21</v>
      </c>
      <c r="P1906" s="4">
        <f t="shared" si="1304"/>
        <v>5</v>
      </c>
      <c r="Q1906" s="4">
        <f t="shared" si="1305"/>
        <v>1</v>
      </c>
      <c r="R1906">
        <f t="shared" si="1282"/>
        <v>220</v>
      </c>
      <c r="S1906" s="4">
        <f t="shared" si="1283"/>
        <v>2</v>
      </c>
      <c r="T1906" s="15">
        <f t="shared" si="1284"/>
        <v>0</v>
      </c>
      <c r="U1906" s="4">
        <f t="shared" si="1285"/>
        <v>1</v>
      </c>
      <c r="V1906" s="4">
        <f t="shared" si="1286"/>
        <v>1</v>
      </c>
      <c r="W1906" s="4">
        <f t="shared" si="1287"/>
        <v>2</v>
      </c>
      <c r="X1906" s="6">
        <f t="shared" si="1288"/>
        <v>2</v>
      </c>
      <c r="Y1906" s="4">
        <f t="shared" si="1289"/>
        <v>1</v>
      </c>
      <c r="Z1906" s="6">
        <f t="shared" si="1290"/>
        <v>0</v>
      </c>
      <c r="AA1906" s="18">
        <f t="shared" si="1291"/>
        <v>0</v>
      </c>
      <c r="AB1906" s="9" t="str">
        <f t="shared" si="1306"/>
        <v>-160,2</v>
      </c>
      <c r="AC1906" s="9" t="str">
        <f>_xlfn.XLOOKUP(R1906,Sheet2!$H$3:$H$258,Sheet2!$I$3:$I$258,"-----")</f>
        <v>C74K</v>
      </c>
      <c r="AD1906" s="9" t="str">
        <f>_xlfn.XLOOKUP(VALUE(AE1906),Sheet2!$N$3:$N$1000,Sheet2!$O$3:$O$1000,"********")</f>
        <v>********</v>
      </c>
      <c r="AE1906" t="str">
        <f t="shared" si="1301"/>
        <v>3650</v>
      </c>
      <c r="AF1906" s="9" t="str">
        <f>IF(R1906&lt;200,"+"&amp;TEXT(R1906,"0"),"-"&amp;TEXT(_xlfn.XLOOKUP(R1906,Sheet2!$K$3:$K$130,Sheet2!$L$3:$L$130,"-----"),"0"))</f>
        <v>-160</v>
      </c>
      <c r="AG1906" s="9" t="str">
        <f t="shared" si="1307"/>
        <v/>
      </c>
      <c r="AH1906" s="9" t="str">
        <f t="shared" si="1308"/>
        <v>JSR -160,2</v>
      </c>
      <c r="AI1906" t="str">
        <f t="shared" si="1309"/>
        <v>1,-160,2</v>
      </c>
      <c r="AJ1906" s="16" t="str">
        <f t="shared" si="1310"/>
        <v>-160,2</v>
      </c>
      <c r="AK1906" t="str">
        <f t="shared" si="1311"/>
        <v>MOVZR 1,1</v>
      </c>
      <c r="AL1906" s="4" t="str">
        <f t="shared" si="1312"/>
        <v>MOV</v>
      </c>
      <c r="AM1906" s="4" t="str">
        <f t="shared" si="1313"/>
        <v>R</v>
      </c>
      <c r="AN1906" s="4" t="str">
        <f t="shared" si="1314"/>
        <v>Z</v>
      </c>
      <c r="AO1906" s="4" t="str">
        <f t="shared" si="1315"/>
        <v/>
      </c>
      <c r="AP1906" s="15" t="str">
        <f t="shared" si="1316"/>
        <v/>
      </c>
      <c r="AQ1906" s="9" t="str">
        <f>_xlfn.XLOOKUP(D1906,Sheet2!$E$3:$E$101,Sheet2!$F$3:$F$101,"******************")</f>
        <v>******************</v>
      </c>
      <c r="AR1906" s="33" t="str">
        <f t="shared" si="1302"/>
        <v>DOAC 1,DSKP</v>
      </c>
      <c r="AS1906" s="9" t="str">
        <f t="shared" si="1303"/>
        <v>DOAC</v>
      </c>
      <c r="AT1906" s="4">
        <f t="shared" si="1317"/>
        <v>1</v>
      </c>
      <c r="AU1906" s="6">
        <f t="shared" si="1318"/>
        <v>2</v>
      </c>
      <c r="AV1906" s="4" t="str">
        <f t="shared" si="1319"/>
        <v>C</v>
      </c>
      <c r="AW1906" s="4">
        <f t="shared" si="1320"/>
        <v>20</v>
      </c>
      <c r="AX1906" s="4" t="str">
        <f>_xlfn.XLOOKUP(AW1906,Sheet2!$Q$3:$Q$66,Sheet2!$R$3:$R$66,"**")</f>
        <v>DSKP</v>
      </c>
      <c r="AY1906" s="4">
        <f t="shared" si="1321"/>
        <v>2</v>
      </c>
      <c r="AZ1906" s="16" t="str">
        <f t="shared" si="1322"/>
        <v>SKPDN</v>
      </c>
    </row>
    <row r="1907" spans="2:52" x14ac:dyDescent="0.35">
      <c r="B1907" s="3">
        <f t="shared" si="1280"/>
        <v>9</v>
      </c>
      <c r="C1907" s="1">
        <f t="shared" si="1281"/>
        <v>4031</v>
      </c>
      <c r="D1907" s="2">
        <v>125220</v>
      </c>
      <c r="E1907" s="2" t="str">
        <f>_xlfn.XLOOKUP(C1907,Sheet2!$N$3:$N$1000,Sheet2!$O$3:$O$1000,"")</f>
        <v/>
      </c>
      <c r="F1907" s="9" t="str">
        <f t="shared" si="1323"/>
        <v>MOVZR 1,1</v>
      </c>
      <c r="G1907" s="4" t="str">
        <f t="shared" si="1299"/>
        <v>252</v>
      </c>
      <c r="H1907" s="4">
        <f t="shared" si="1300"/>
        <v>220</v>
      </c>
      <c r="I1907" s="6">
        <f t="shared" si="1292"/>
        <v>1</v>
      </c>
      <c r="J1907" s="6">
        <f t="shared" si="1293"/>
        <v>2</v>
      </c>
      <c r="K1907" s="6">
        <f t="shared" si="1294"/>
        <v>5</v>
      </c>
      <c r="L1907" s="6">
        <f t="shared" si="1295"/>
        <v>2</v>
      </c>
      <c r="M1907" s="6">
        <f t="shared" si="1296"/>
        <v>2</v>
      </c>
      <c r="N1907" s="6">
        <f t="shared" si="1297"/>
        <v>0</v>
      </c>
      <c r="O1907" s="13">
        <f t="shared" si="1298"/>
        <v>21</v>
      </c>
      <c r="P1907" s="4">
        <f t="shared" si="1304"/>
        <v>5</v>
      </c>
      <c r="Q1907" s="4">
        <f t="shared" si="1305"/>
        <v>1</v>
      </c>
      <c r="R1907">
        <f t="shared" si="1282"/>
        <v>220</v>
      </c>
      <c r="S1907" s="4">
        <f t="shared" si="1283"/>
        <v>2</v>
      </c>
      <c r="T1907" s="15">
        <f t="shared" si="1284"/>
        <v>0</v>
      </c>
      <c r="U1907" s="4">
        <f t="shared" si="1285"/>
        <v>1</v>
      </c>
      <c r="V1907" s="4">
        <f t="shared" si="1286"/>
        <v>1</v>
      </c>
      <c r="W1907" s="4">
        <f t="shared" si="1287"/>
        <v>2</v>
      </c>
      <c r="X1907" s="6">
        <f t="shared" si="1288"/>
        <v>2</v>
      </c>
      <c r="Y1907" s="4">
        <f t="shared" si="1289"/>
        <v>1</v>
      </c>
      <c r="Z1907" s="6">
        <f t="shared" si="1290"/>
        <v>0</v>
      </c>
      <c r="AA1907" s="18">
        <f t="shared" si="1291"/>
        <v>0</v>
      </c>
      <c r="AB1907" s="9" t="str">
        <f t="shared" si="1306"/>
        <v>-160,2</v>
      </c>
      <c r="AC1907" s="9" t="str">
        <f>_xlfn.XLOOKUP(R1907,Sheet2!$H$3:$H$258,Sheet2!$I$3:$I$258,"-----")</f>
        <v>C74K</v>
      </c>
      <c r="AD1907" s="9" t="str">
        <f>_xlfn.XLOOKUP(VALUE(AE1907),Sheet2!$N$3:$N$1000,Sheet2!$O$3:$O$1000,"********")</f>
        <v>********</v>
      </c>
      <c r="AE1907" t="str">
        <f t="shared" si="1301"/>
        <v>3651</v>
      </c>
      <c r="AF1907" s="9" t="str">
        <f>IF(R1907&lt;200,"+"&amp;TEXT(R1907,"0"),"-"&amp;TEXT(_xlfn.XLOOKUP(R1907,Sheet2!$K$3:$K$130,Sheet2!$L$3:$L$130,"-----"),"0"))</f>
        <v>-160</v>
      </c>
      <c r="AG1907" s="9" t="str">
        <f t="shared" si="1307"/>
        <v/>
      </c>
      <c r="AH1907" s="9" t="str">
        <f t="shared" si="1308"/>
        <v>JSR -160,2</v>
      </c>
      <c r="AI1907" t="str">
        <f t="shared" si="1309"/>
        <v>1,-160,2</v>
      </c>
      <c r="AJ1907" s="16" t="str">
        <f t="shared" si="1310"/>
        <v>-160,2</v>
      </c>
      <c r="AK1907" t="str">
        <f t="shared" si="1311"/>
        <v>MOVZR 1,1</v>
      </c>
      <c r="AL1907" s="4" t="str">
        <f t="shared" si="1312"/>
        <v>MOV</v>
      </c>
      <c r="AM1907" s="4" t="str">
        <f t="shared" si="1313"/>
        <v>R</v>
      </c>
      <c r="AN1907" s="4" t="str">
        <f t="shared" si="1314"/>
        <v>Z</v>
      </c>
      <c r="AO1907" s="4" t="str">
        <f t="shared" si="1315"/>
        <v/>
      </c>
      <c r="AP1907" s="15" t="str">
        <f t="shared" si="1316"/>
        <v/>
      </c>
      <c r="AQ1907" s="9" t="str">
        <f>_xlfn.XLOOKUP(D1907,Sheet2!$E$3:$E$101,Sheet2!$F$3:$F$101,"******************")</f>
        <v>******************</v>
      </c>
      <c r="AR1907" s="33" t="str">
        <f t="shared" si="1302"/>
        <v>DOAC 1,DSKP</v>
      </c>
      <c r="AS1907" s="9" t="str">
        <f t="shared" si="1303"/>
        <v>DOAC</v>
      </c>
      <c r="AT1907" s="4">
        <f t="shared" si="1317"/>
        <v>1</v>
      </c>
      <c r="AU1907" s="6">
        <f t="shared" si="1318"/>
        <v>2</v>
      </c>
      <c r="AV1907" s="4" t="str">
        <f t="shared" si="1319"/>
        <v>C</v>
      </c>
      <c r="AW1907" s="4">
        <f t="shared" si="1320"/>
        <v>20</v>
      </c>
      <c r="AX1907" s="4" t="str">
        <f>_xlfn.XLOOKUP(AW1907,Sheet2!$Q$3:$Q$66,Sheet2!$R$3:$R$66,"**")</f>
        <v>DSKP</v>
      </c>
      <c r="AY1907" s="4">
        <f t="shared" si="1321"/>
        <v>2</v>
      </c>
      <c r="AZ1907" s="16" t="str">
        <f t="shared" si="1322"/>
        <v>SKPDN</v>
      </c>
    </row>
    <row r="1908" spans="2:52" x14ac:dyDescent="0.35">
      <c r="B1908" s="3">
        <f t="shared" ref="B1908:B1971" si="1324">B1907+1</f>
        <v>10</v>
      </c>
      <c r="C1908" s="1">
        <f t="shared" ref="C1908:C1971" si="1325">IF(MOD(C1907,10)=7,C1907+3,C1907+1)</f>
        <v>4032</v>
      </c>
      <c r="D1908" s="2">
        <v>125220</v>
      </c>
      <c r="E1908" s="2" t="str">
        <f>_xlfn.XLOOKUP(C1908,Sheet2!$N$3:$N$1000,Sheet2!$O$3:$O$1000,"")</f>
        <v/>
      </c>
      <c r="F1908" s="9" t="str">
        <f t="shared" si="1323"/>
        <v>MOVZR 1,1</v>
      </c>
      <c r="G1908" s="4" t="str">
        <f t="shared" si="1299"/>
        <v>252</v>
      </c>
      <c r="H1908" s="4">
        <f t="shared" si="1300"/>
        <v>220</v>
      </c>
      <c r="I1908" s="6">
        <f t="shared" si="1292"/>
        <v>1</v>
      </c>
      <c r="J1908" s="6">
        <f t="shared" si="1293"/>
        <v>2</v>
      </c>
      <c r="K1908" s="6">
        <f t="shared" si="1294"/>
        <v>5</v>
      </c>
      <c r="L1908" s="6">
        <f t="shared" si="1295"/>
        <v>2</v>
      </c>
      <c r="M1908" s="6">
        <f t="shared" si="1296"/>
        <v>2</v>
      </c>
      <c r="N1908" s="6">
        <f t="shared" si="1297"/>
        <v>0</v>
      </c>
      <c r="O1908" s="13">
        <f t="shared" si="1298"/>
        <v>21</v>
      </c>
      <c r="P1908" s="4">
        <f t="shared" si="1304"/>
        <v>5</v>
      </c>
      <c r="Q1908" s="4">
        <f t="shared" si="1305"/>
        <v>1</v>
      </c>
      <c r="R1908">
        <f t="shared" si="1282"/>
        <v>220</v>
      </c>
      <c r="S1908" s="4">
        <f t="shared" si="1283"/>
        <v>2</v>
      </c>
      <c r="T1908" s="15">
        <f t="shared" si="1284"/>
        <v>0</v>
      </c>
      <c r="U1908" s="4">
        <f t="shared" si="1285"/>
        <v>1</v>
      </c>
      <c r="V1908" s="4">
        <f t="shared" si="1286"/>
        <v>1</v>
      </c>
      <c r="W1908" s="4">
        <f t="shared" si="1287"/>
        <v>2</v>
      </c>
      <c r="X1908" s="6">
        <f t="shared" si="1288"/>
        <v>2</v>
      </c>
      <c r="Y1908" s="4">
        <f t="shared" si="1289"/>
        <v>1</v>
      </c>
      <c r="Z1908" s="6">
        <f t="shared" si="1290"/>
        <v>0</v>
      </c>
      <c r="AA1908" s="18">
        <f t="shared" si="1291"/>
        <v>0</v>
      </c>
      <c r="AB1908" s="9" t="str">
        <f t="shared" si="1306"/>
        <v>-160,2</v>
      </c>
      <c r="AC1908" s="9" t="str">
        <f>_xlfn.XLOOKUP(R1908,Sheet2!$H$3:$H$258,Sheet2!$I$3:$I$258,"-----")</f>
        <v>C74K</v>
      </c>
      <c r="AD1908" s="9" t="str">
        <f>_xlfn.XLOOKUP(VALUE(AE1908),Sheet2!$N$3:$N$1000,Sheet2!$O$3:$O$1000,"********")</f>
        <v>********</v>
      </c>
      <c r="AE1908" t="str">
        <f t="shared" si="1301"/>
        <v>3652</v>
      </c>
      <c r="AF1908" s="9" t="str">
        <f>IF(R1908&lt;200,"+"&amp;TEXT(R1908,"0"),"-"&amp;TEXT(_xlfn.XLOOKUP(R1908,Sheet2!$K$3:$K$130,Sheet2!$L$3:$L$130,"-----"),"0"))</f>
        <v>-160</v>
      </c>
      <c r="AG1908" s="9" t="str">
        <f t="shared" si="1307"/>
        <v/>
      </c>
      <c r="AH1908" s="9" t="str">
        <f t="shared" si="1308"/>
        <v>JSR -160,2</v>
      </c>
      <c r="AI1908" t="str">
        <f t="shared" si="1309"/>
        <v>1,-160,2</v>
      </c>
      <c r="AJ1908" s="16" t="str">
        <f t="shared" si="1310"/>
        <v>-160,2</v>
      </c>
      <c r="AK1908" t="str">
        <f t="shared" si="1311"/>
        <v>MOVZR 1,1</v>
      </c>
      <c r="AL1908" s="4" t="str">
        <f t="shared" si="1312"/>
        <v>MOV</v>
      </c>
      <c r="AM1908" s="4" t="str">
        <f t="shared" si="1313"/>
        <v>R</v>
      </c>
      <c r="AN1908" s="4" t="str">
        <f t="shared" si="1314"/>
        <v>Z</v>
      </c>
      <c r="AO1908" s="4" t="str">
        <f t="shared" si="1315"/>
        <v/>
      </c>
      <c r="AP1908" s="15" t="str">
        <f t="shared" si="1316"/>
        <v/>
      </c>
      <c r="AQ1908" s="9" t="str">
        <f>_xlfn.XLOOKUP(D1908,Sheet2!$E$3:$E$101,Sheet2!$F$3:$F$101,"******************")</f>
        <v>******************</v>
      </c>
      <c r="AR1908" s="33" t="str">
        <f t="shared" si="1302"/>
        <v>DOAC 1,DSKP</v>
      </c>
      <c r="AS1908" s="9" t="str">
        <f t="shared" si="1303"/>
        <v>DOAC</v>
      </c>
      <c r="AT1908" s="4">
        <f t="shared" si="1317"/>
        <v>1</v>
      </c>
      <c r="AU1908" s="6">
        <f t="shared" si="1318"/>
        <v>2</v>
      </c>
      <c r="AV1908" s="4" t="str">
        <f t="shared" si="1319"/>
        <v>C</v>
      </c>
      <c r="AW1908" s="4">
        <f t="shared" si="1320"/>
        <v>20</v>
      </c>
      <c r="AX1908" s="4" t="str">
        <f>_xlfn.XLOOKUP(AW1908,Sheet2!$Q$3:$Q$66,Sheet2!$R$3:$R$66,"**")</f>
        <v>DSKP</v>
      </c>
      <c r="AY1908" s="4">
        <f t="shared" si="1321"/>
        <v>2</v>
      </c>
      <c r="AZ1908" s="16" t="str">
        <f t="shared" si="1322"/>
        <v>SKPDN</v>
      </c>
    </row>
    <row r="1909" spans="2:52" x14ac:dyDescent="0.35">
      <c r="B1909" s="3">
        <f t="shared" si="1324"/>
        <v>11</v>
      </c>
      <c r="C1909" s="1">
        <f t="shared" si="1325"/>
        <v>4033</v>
      </c>
      <c r="D1909" s="2">
        <v>44157</v>
      </c>
      <c r="E1909" s="2" t="str">
        <f>_xlfn.XLOOKUP(C1909,Sheet2!$N$3:$N$1000,Sheet2!$O$3:$O$1000,"")</f>
        <v/>
      </c>
      <c r="F1909" s="9" t="str">
        <f t="shared" si="1323"/>
        <v>STA 1,SECT</v>
      </c>
      <c r="G1909" s="4" t="str">
        <f t="shared" si="1299"/>
        <v>110</v>
      </c>
      <c r="H1909" s="4">
        <f t="shared" si="1300"/>
        <v>157</v>
      </c>
      <c r="I1909" s="6">
        <f t="shared" si="1292"/>
        <v>0</v>
      </c>
      <c r="J1909" s="6">
        <f t="shared" si="1293"/>
        <v>4</v>
      </c>
      <c r="K1909" s="6">
        <f t="shared" si="1294"/>
        <v>4</v>
      </c>
      <c r="L1909" s="6">
        <f t="shared" si="1295"/>
        <v>1</v>
      </c>
      <c r="M1909" s="6">
        <f t="shared" si="1296"/>
        <v>5</v>
      </c>
      <c r="N1909" s="6">
        <f t="shared" si="1297"/>
        <v>7</v>
      </c>
      <c r="O1909" s="13">
        <f t="shared" si="1298"/>
        <v>9</v>
      </c>
      <c r="P1909" s="4">
        <f t="shared" si="1304"/>
        <v>2</v>
      </c>
      <c r="Q1909" s="4">
        <f t="shared" si="1305"/>
        <v>1</v>
      </c>
      <c r="R1909">
        <f t="shared" ref="R1909:R1972" si="1326">(MOD(L1909,4)*100)+(M1909*10)+N1909</f>
        <v>157</v>
      </c>
      <c r="S1909" s="4">
        <f t="shared" ref="S1909:S1972" si="1327">(MOD(K1909,2)*2)+INT(L1909/4)</f>
        <v>0</v>
      </c>
      <c r="T1909" s="15">
        <f t="shared" ref="T1909:T1972" si="1328">MOD(INT(K1909/2),2)</f>
        <v>0</v>
      </c>
      <c r="U1909" s="4">
        <f t="shared" ref="U1909:U1972" si="1329">INT(J1909/2)</f>
        <v>2</v>
      </c>
      <c r="V1909" s="4">
        <f t="shared" ref="V1909:V1972" si="1330">(MOD(J1909,2)*2)+INT(K1909/4)</f>
        <v>1</v>
      </c>
      <c r="W1909" s="4">
        <f t="shared" ref="W1909:W1972" si="1331">(MOD(K1909,4)*2)+INT(L1909/4)</f>
        <v>0</v>
      </c>
      <c r="X1909" s="6">
        <f t="shared" ref="X1909:X1972" si="1332">MOD(L1909,4)</f>
        <v>1</v>
      </c>
      <c r="Y1909" s="4">
        <f t="shared" ref="Y1909:Y1972" si="1333">INT(M1909/2)</f>
        <v>2</v>
      </c>
      <c r="Z1909" s="6">
        <f t="shared" ref="Z1909:Z1972" si="1334">MOD(M1909,2)</f>
        <v>1</v>
      </c>
      <c r="AA1909" s="18">
        <f t="shared" ref="AA1909:AA1972" si="1335">N1909</f>
        <v>7</v>
      </c>
      <c r="AB1909" s="9" t="str">
        <f t="shared" si="1306"/>
        <v>SECT</v>
      </c>
      <c r="AC1909" s="9" t="str">
        <f>_xlfn.XLOOKUP(R1909,Sheet2!$H$3:$H$258,Sheet2!$I$3:$I$258,"-----")</f>
        <v>SECT</v>
      </c>
      <c r="AD1909" s="9" t="str">
        <f>_xlfn.XLOOKUP(VALUE(AE1909),Sheet2!$N$3:$N$1000,Sheet2!$O$3:$O$1000,"********")</f>
        <v>********</v>
      </c>
      <c r="AE1909" t="str">
        <f t="shared" si="1301"/>
        <v>4212</v>
      </c>
      <c r="AF1909" s="9" t="str">
        <f>IF(R1909&lt;200,"+"&amp;TEXT(R1909,"0"),"-"&amp;TEXT(_xlfn.XLOOKUP(R1909,Sheet2!$K$3:$K$130,Sheet2!$L$3:$L$130,"-----"),"0"))</f>
        <v>+157</v>
      </c>
      <c r="AG1909" s="9" t="str">
        <f t="shared" si="1307"/>
        <v/>
      </c>
      <c r="AH1909" s="9" t="str">
        <f t="shared" si="1308"/>
        <v>JSR SECT</v>
      </c>
      <c r="AI1909" t="str">
        <f t="shared" si="1309"/>
        <v>1,SECT</v>
      </c>
      <c r="AJ1909" s="16" t="str">
        <f t="shared" si="1310"/>
        <v>SECT</v>
      </c>
      <c r="AK1909" t="str">
        <f t="shared" si="1311"/>
        <v>COMOL# 2,1,SBN</v>
      </c>
      <c r="AL1909" s="4" t="str">
        <f t="shared" si="1312"/>
        <v>COM</v>
      </c>
      <c r="AM1909" s="4" t="str">
        <f t="shared" si="1313"/>
        <v>L</v>
      </c>
      <c r="AN1909" s="4" t="str">
        <f t="shared" si="1314"/>
        <v>O</v>
      </c>
      <c r="AO1909" s="4" t="str">
        <f t="shared" si="1315"/>
        <v>#</v>
      </c>
      <c r="AP1909" s="15" t="str">
        <f t="shared" si="1316"/>
        <v>,SBN</v>
      </c>
      <c r="AQ1909" s="9" t="str">
        <f>_xlfn.XLOOKUP(D1909,Sheet2!$E$3:$E$101,Sheet2!$F$3:$F$101,"******************")</f>
        <v>******************</v>
      </c>
      <c r="AR1909" s="33" t="str">
        <f t="shared" si="1302"/>
        <v>NIOS **</v>
      </c>
      <c r="AS1909" s="9" t="str">
        <f t="shared" si="1303"/>
        <v>DOCS</v>
      </c>
      <c r="AT1909" s="4">
        <f t="shared" si="1317"/>
        <v>1</v>
      </c>
      <c r="AU1909" s="6">
        <f t="shared" si="1318"/>
        <v>1</v>
      </c>
      <c r="AV1909" s="4" t="str">
        <f t="shared" si="1319"/>
        <v>S</v>
      </c>
      <c r="AW1909" s="4">
        <f t="shared" si="1320"/>
        <v>57</v>
      </c>
      <c r="AX1909" s="4" t="str">
        <f>_xlfn.XLOOKUP(AW1909,Sheet2!$Q$3:$Q$66,Sheet2!$R$3:$R$66,"**")</f>
        <v>**</v>
      </c>
      <c r="AY1909" s="4">
        <f t="shared" si="1321"/>
        <v>0</v>
      </c>
      <c r="AZ1909" s="16" t="str">
        <f t="shared" si="1322"/>
        <v>SKPBZ</v>
      </c>
    </row>
    <row r="1910" spans="2:52" x14ac:dyDescent="0.35">
      <c r="B1910" s="3">
        <f t="shared" si="1324"/>
        <v>12</v>
      </c>
      <c r="C1910" s="1">
        <f t="shared" si="1325"/>
        <v>4034</v>
      </c>
      <c r="D1910" s="2">
        <v>6237</v>
      </c>
      <c r="E1910" s="2" t="str">
        <f>_xlfn.XLOOKUP(C1910,Sheet2!$N$3:$N$1000,Sheet2!$O$3:$O$1000,"")</f>
        <v>E13</v>
      </c>
      <c r="F1910" s="9" t="str">
        <f t="shared" si="1323"/>
        <v>JSR @ISET</v>
      </c>
      <c r="G1910" s="4" t="str">
        <f t="shared" si="1299"/>
        <v>14</v>
      </c>
      <c r="H1910" s="4">
        <f t="shared" si="1300"/>
        <v>237</v>
      </c>
      <c r="I1910" s="6">
        <f t="shared" si="1292"/>
        <v>0</v>
      </c>
      <c r="J1910" s="6">
        <f t="shared" si="1293"/>
        <v>0</v>
      </c>
      <c r="K1910" s="6">
        <f t="shared" si="1294"/>
        <v>6</v>
      </c>
      <c r="L1910" s="6">
        <f t="shared" si="1295"/>
        <v>2</v>
      </c>
      <c r="M1910" s="6">
        <f t="shared" si="1296"/>
        <v>3</v>
      </c>
      <c r="N1910" s="6">
        <f t="shared" si="1297"/>
        <v>7</v>
      </c>
      <c r="O1910" s="13">
        <f t="shared" si="1298"/>
        <v>1</v>
      </c>
      <c r="P1910" s="4">
        <f t="shared" si="1304"/>
        <v>0</v>
      </c>
      <c r="Q1910" s="4">
        <f t="shared" si="1305"/>
        <v>1</v>
      </c>
      <c r="R1910">
        <f t="shared" si="1326"/>
        <v>237</v>
      </c>
      <c r="S1910" s="4">
        <f t="shared" si="1327"/>
        <v>0</v>
      </c>
      <c r="T1910" s="15">
        <f t="shared" si="1328"/>
        <v>1</v>
      </c>
      <c r="U1910" s="4">
        <f t="shared" si="1329"/>
        <v>0</v>
      </c>
      <c r="V1910" s="4">
        <f t="shared" si="1330"/>
        <v>1</v>
      </c>
      <c r="W1910" s="4">
        <f t="shared" si="1331"/>
        <v>4</v>
      </c>
      <c r="X1910" s="6">
        <f t="shared" si="1332"/>
        <v>2</v>
      </c>
      <c r="Y1910" s="4">
        <f t="shared" si="1333"/>
        <v>1</v>
      </c>
      <c r="Z1910" s="6">
        <f t="shared" si="1334"/>
        <v>1</v>
      </c>
      <c r="AA1910" s="18">
        <f t="shared" si="1335"/>
        <v>7</v>
      </c>
      <c r="AB1910" s="9" t="str">
        <f t="shared" si="1306"/>
        <v>ISET</v>
      </c>
      <c r="AC1910" s="9" t="str">
        <f>_xlfn.XLOOKUP(R1910,Sheet2!$H$3:$H$258,Sheet2!$I$3:$I$258,"-----")</f>
        <v>ISET</v>
      </c>
      <c r="AD1910" s="9" t="str">
        <f>_xlfn.XLOOKUP(VALUE(AE1910),Sheet2!$N$3:$N$1000,Sheet2!$O$3:$O$1000,"********")</f>
        <v>********</v>
      </c>
      <c r="AE1910" t="str">
        <f t="shared" si="1301"/>
        <v>3673</v>
      </c>
      <c r="AF1910" s="9" t="str">
        <f>IF(R1910&lt;200,"+"&amp;TEXT(R1910,"0"),"-"&amp;TEXT(_xlfn.XLOOKUP(R1910,Sheet2!$K$3:$K$130,Sheet2!$L$3:$L$130,"-----"),"0"))</f>
        <v>-141</v>
      </c>
      <c r="AG1910" s="9" t="str">
        <f t="shared" si="1307"/>
        <v>@</v>
      </c>
      <c r="AH1910" s="9" t="str">
        <f t="shared" si="1308"/>
        <v>JSR @ISET</v>
      </c>
      <c r="AI1910" t="str">
        <f t="shared" si="1309"/>
        <v>1,@ISET</v>
      </c>
      <c r="AJ1910" s="16" t="str">
        <f t="shared" si="1310"/>
        <v>@ISET</v>
      </c>
      <c r="AK1910" t="str">
        <f t="shared" si="1311"/>
        <v>ADCZR# 0,1,SBN</v>
      </c>
      <c r="AL1910" s="4" t="str">
        <f t="shared" si="1312"/>
        <v>ADC</v>
      </c>
      <c r="AM1910" s="4" t="str">
        <f t="shared" si="1313"/>
        <v>R</v>
      </c>
      <c r="AN1910" s="4" t="str">
        <f t="shared" si="1314"/>
        <v>Z</v>
      </c>
      <c r="AO1910" s="4" t="str">
        <f t="shared" si="1315"/>
        <v>#</v>
      </c>
      <c r="AP1910" s="15" t="str">
        <f t="shared" si="1316"/>
        <v>,SBN</v>
      </c>
      <c r="AQ1910" s="9" t="str">
        <f>_xlfn.XLOOKUP(D1910,Sheet2!$E$3:$E$101,Sheet2!$F$3:$F$101,"******************")</f>
        <v>******************</v>
      </c>
      <c r="AR1910" s="33" t="str">
        <f t="shared" si="1302"/>
        <v>DOBC 1,**</v>
      </c>
      <c r="AS1910" s="9" t="str">
        <f t="shared" si="1303"/>
        <v>DOBC</v>
      </c>
      <c r="AT1910" s="4">
        <f t="shared" si="1317"/>
        <v>1</v>
      </c>
      <c r="AU1910" s="6">
        <f t="shared" si="1318"/>
        <v>2</v>
      </c>
      <c r="AV1910" s="4" t="str">
        <f t="shared" si="1319"/>
        <v>C</v>
      </c>
      <c r="AW1910" s="4">
        <f t="shared" si="1320"/>
        <v>37</v>
      </c>
      <c r="AX1910" s="4" t="str">
        <f>_xlfn.XLOOKUP(AW1910,Sheet2!$Q$3:$Q$66,Sheet2!$R$3:$R$66,"**")</f>
        <v>**</v>
      </c>
      <c r="AY1910" s="4">
        <f t="shared" si="1321"/>
        <v>4</v>
      </c>
      <c r="AZ1910" s="16" t="str">
        <f t="shared" si="1322"/>
        <v>SKPDN</v>
      </c>
    </row>
    <row r="1911" spans="2:52" x14ac:dyDescent="0.35">
      <c r="B1911" s="3">
        <f t="shared" si="1324"/>
        <v>13</v>
      </c>
      <c r="C1911" s="1">
        <f t="shared" si="1325"/>
        <v>4035</v>
      </c>
      <c r="D1911" s="2">
        <v>6261</v>
      </c>
      <c r="E1911" s="2" t="str">
        <f>_xlfn.XLOOKUP(C1911,Sheet2!$N$3:$N$1000,Sheet2!$O$3:$O$1000,"")</f>
        <v/>
      </c>
      <c r="F1911" s="9" t="str">
        <f t="shared" si="1323"/>
        <v>DOSEK</v>
      </c>
      <c r="G1911" s="4" t="str">
        <f t="shared" si="1299"/>
        <v>14</v>
      </c>
      <c r="H1911" s="4">
        <f t="shared" si="1300"/>
        <v>261</v>
      </c>
      <c r="I1911" s="6">
        <f t="shared" si="1292"/>
        <v>0</v>
      </c>
      <c r="J1911" s="6">
        <f t="shared" si="1293"/>
        <v>0</v>
      </c>
      <c r="K1911" s="6">
        <f t="shared" si="1294"/>
        <v>6</v>
      </c>
      <c r="L1911" s="6">
        <f t="shared" si="1295"/>
        <v>2</v>
      </c>
      <c r="M1911" s="6">
        <f t="shared" si="1296"/>
        <v>6</v>
      </c>
      <c r="N1911" s="6">
        <f t="shared" si="1297"/>
        <v>1</v>
      </c>
      <c r="O1911" s="13">
        <f t="shared" si="1298"/>
        <v>1</v>
      </c>
      <c r="P1911" s="4">
        <f t="shared" si="1304"/>
        <v>0</v>
      </c>
      <c r="Q1911" s="4">
        <f t="shared" si="1305"/>
        <v>1</v>
      </c>
      <c r="R1911">
        <f t="shared" si="1326"/>
        <v>261</v>
      </c>
      <c r="S1911" s="4">
        <f t="shared" si="1327"/>
        <v>0</v>
      </c>
      <c r="T1911" s="15">
        <f t="shared" si="1328"/>
        <v>1</v>
      </c>
      <c r="U1911" s="4">
        <f t="shared" si="1329"/>
        <v>0</v>
      </c>
      <c r="V1911" s="4">
        <f t="shared" si="1330"/>
        <v>1</v>
      </c>
      <c r="W1911" s="4">
        <f t="shared" si="1331"/>
        <v>4</v>
      </c>
      <c r="X1911" s="6">
        <f t="shared" si="1332"/>
        <v>2</v>
      </c>
      <c r="Y1911" s="4">
        <f t="shared" si="1333"/>
        <v>3</v>
      </c>
      <c r="Z1911" s="6">
        <f t="shared" si="1334"/>
        <v>0</v>
      </c>
      <c r="AA1911" s="18">
        <f t="shared" si="1335"/>
        <v>1</v>
      </c>
      <c r="AB1911" s="9" t="str">
        <f t="shared" si="1306"/>
        <v>IDOS</v>
      </c>
      <c r="AC1911" s="9" t="str">
        <f>_xlfn.XLOOKUP(R1911,Sheet2!$H$3:$H$258,Sheet2!$I$3:$I$258,"-----")</f>
        <v>IDOS</v>
      </c>
      <c r="AD1911" s="9" t="str">
        <f>_xlfn.XLOOKUP(VALUE(AE1911),Sheet2!$N$3:$N$1000,Sheet2!$O$3:$O$1000,"********")</f>
        <v>********</v>
      </c>
      <c r="AE1911" t="str">
        <f t="shared" si="1301"/>
        <v>3716</v>
      </c>
      <c r="AF1911" s="9" t="str">
        <f>IF(R1911&lt;200,"+"&amp;TEXT(R1911,"0"),"-"&amp;TEXT(_xlfn.XLOOKUP(R1911,Sheet2!$K$3:$K$130,Sheet2!$L$3:$L$130,"-----"),"0"))</f>
        <v>-117</v>
      </c>
      <c r="AG1911" s="9" t="str">
        <f t="shared" si="1307"/>
        <v>@</v>
      </c>
      <c r="AH1911" s="9" t="str">
        <f t="shared" si="1308"/>
        <v>JSR @IDOS</v>
      </c>
      <c r="AI1911" t="str">
        <f t="shared" si="1309"/>
        <v>1,@IDOS</v>
      </c>
      <c r="AJ1911" s="16" t="str">
        <f t="shared" si="1310"/>
        <v>@IDOS</v>
      </c>
      <c r="AK1911" t="str">
        <f t="shared" si="1311"/>
        <v>ADCCR 0,1,SKP</v>
      </c>
      <c r="AL1911" s="4" t="str">
        <f t="shared" si="1312"/>
        <v>ADC</v>
      </c>
      <c r="AM1911" s="4" t="str">
        <f t="shared" si="1313"/>
        <v>R</v>
      </c>
      <c r="AN1911" s="4" t="str">
        <f t="shared" si="1314"/>
        <v>C</v>
      </c>
      <c r="AO1911" s="4" t="str">
        <f t="shared" si="1315"/>
        <v/>
      </c>
      <c r="AP1911" s="15" t="str">
        <f t="shared" si="1316"/>
        <v>,SKP</v>
      </c>
      <c r="AQ1911" s="9" t="str">
        <f>_xlfn.XLOOKUP(D1911,Sheet2!$E$3:$E$101,Sheet2!$F$3:$F$101,"******************")</f>
        <v>DOSEK</v>
      </c>
      <c r="AR1911" s="33" t="str">
        <f t="shared" si="1302"/>
        <v>DOBC 1,**</v>
      </c>
      <c r="AS1911" s="9" t="str">
        <f t="shared" si="1303"/>
        <v>DOBC</v>
      </c>
      <c r="AT1911" s="4">
        <f t="shared" si="1317"/>
        <v>1</v>
      </c>
      <c r="AU1911" s="6">
        <f t="shared" si="1318"/>
        <v>2</v>
      </c>
      <c r="AV1911" s="4" t="str">
        <f t="shared" si="1319"/>
        <v>C</v>
      </c>
      <c r="AW1911" s="4">
        <f t="shared" si="1320"/>
        <v>61</v>
      </c>
      <c r="AX1911" s="4" t="str">
        <f>_xlfn.XLOOKUP(AW1911,Sheet2!$Q$3:$Q$66,Sheet2!$R$3:$R$66,"**")</f>
        <v>**</v>
      </c>
      <c r="AY1911" s="4">
        <f t="shared" si="1321"/>
        <v>4</v>
      </c>
      <c r="AZ1911" s="16" t="str">
        <f t="shared" si="1322"/>
        <v>SKPDN</v>
      </c>
    </row>
    <row r="1912" spans="2:52" x14ac:dyDescent="0.35">
      <c r="B1912" s="3">
        <f t="shared" si="1324"/>
        <v>14</v>
      </c>
      <c r="C1912" s="1">
        <f t="shared" si="1325"/>
        <v>4036</v>
      </c>
      <c r="D1912" s="2">
        <v>0</v>
      </c>
      <c r="E1912" s="2" t="str">
        <f>_xlfn.XLOOKUP(C1912,Sheet2!$N$3:$N$1000,Sheet2!$O$3:$O$1000,"")</f>
        <v/>
      </c>
      <c r="F1912" s="9" t="str">
        <f t="shared" si="1323"/>
        <v>0</v>
      </c>
      <c r="G1912" s="4" t="str">
        <f t="shared" si="1299"/>
        <v>0</v>
      </c>
      <c r="H1912" s="4">
        <f t="shared" si="1300"/>
        <v>0</v>
      </c>
      <c r="I1912" s="6">
        <f t="shared" si="1292"/>
        <v>0</v>
      </c>
      <c r="J1912" s="6">
        <f t="shared" si="1293"/>
        <v>0</v>
      </c>
      <c r="K1912" s="6">
        <f t="shared" si="1294"/>
        <v>0</v>
      </c>
      <c r="L1912" s="6">
        <f t="shared" si="1295"/>
        <v>0</v>
      </c>
      <c r="M1912" s="6">
        <f t="shared" si="1296"/>
        <v>0</v>
      </c>
      <c r="N1912" s="6">
        <f t="shared" si="1297"/>
        <v>0</v>
      </c>
      <c r="O1912" s="13">
        <f t="shared" si="1298"/>
        <v>0</v>
      </c>
      <c r="P1912" s="4">
        <f t="shared" si="1304"/>
        <v>0</v>
      </c>
      <c r="Q1912" s="4">
        <f t="shared" si="1305"/>
        <v>0</v>
      </c>
      <c r="R1912">
        <f t="shared" si="1326"/>
        <v>0</v>
      </c>
      <c r="S1912" s="4">
        <f t="shared" si="1327"/>
        <v>0</v>
      </c>
      <c r="T1912" s="15">
        <f t="shared" si="1328"/>
        <v>0</v>
      </c>
      <c r="U1912" s="4">
        <f t="shared" si="1329"/>
        <v>0</v>
      </c>
      <c r="V1912" s="4">
        <f t="shared" si="1330"/>
        <v>0</v>
      </c>
      <c r="W1912" s="4">
        <f t="shared" si="1331"/>
        <v>0</v>
      </c>
      <c r="X1912" s="6">
        <f t="shared" si="1332"/>
        <v>0</v>
      </c>
      <c r="Y1912" s="4">
        <f t="shared" si="1333"/>
        <v>0</v>
      </c>
      <c r="Z1912" s="6">
        <f t="shared" si="1334"/>
        <v>0</v>
      </c>
      <c r="AA1912" s="18">
        <f t="shared" si="1335"/>
        <v>0</v>
      </c>
      <c r="AB1912" s="9" t="str">
        <f t="shared" si="1306"/>
        <v>0</v>
      </c>
      <c r="AC1912" s="9" t="str">
        <f>_xlfn.XLOOKUP(R1912,Sheet2!$H$3:$H$258,Sheet2!$I$3:$I$258,"-----")</f>
        <v>0</v>
      </c>
      <c r="AD1912" s="9" t="str">
        <f>_xlfn.XLOOKUP(VALUE(AE1912),Sheet2!$N$3:$N$1000,Sheet2!$O$3:$O$1000,"********")</f>
        <v>********</v>
      </c>
      <c r="AE1912" t="str">
        <f t="shared" si="1301"/>
        <v>4036</v>
      </c>
      <c r="AF1912" s="9" t="str">
        <f>IF(R1912&lt;200,"+"&amp;TEXT(R1912,"0"),"-"&amp;TEXT(_xlfn.XLOOKUP(R1912,Sheet2!$K$3:$K$130,Sheet2!$L$3:$L$130,"-----"),"0"))</f>
        <v>+0</v>
      </c>
      <c r="AG1912" s="9" t="str">
        <f t="shared" si="1307"/>
        <v/>
      </c>
      <c r="AH1912" s="9" t="str">
        <f t="shared" si="1308"/>
        <v>JMP 0</v>
      </c>
      <c r="AI1912" t="str">
        <f t="shared" si="1309"/>
        <v>0,0</v>
      </c>
      <c r="AJ1912" s="16" t="str">
        <f t="shared" si="1310"/>
        <v>0</v>
      </c>
      <c r="AK1912" t="str">
        <f t="shared" si="1311"/>
        <v>COM 0,0</v>
      </c>
      <c r="AL1912" s="4" t="str">
        <f t="shared" si="1312"/>
        <v>COM</v>
      </c>
      <c r="AM1912" s="4" t="str">
        <f t="shared" si="1313"/>
        <v/>
      </c>
      <c r="AN1912" s="4" t="str">
        <f t="shared" si="1314"/>
        <v/>
      </c>
      <c r="AO1912" s="4" t="str">
        <f t="shared" si="1315"/>
        <v/>
      </c>
      <c r="AP1912" s="15" t="str">
        <f t="shared" si="1316"/>
        <v/>
      </c>
      <c r="AQ1912" s="9" t="str">
        <f>_xlfn.XLOOKUP(D1912,Sheet2!$E$3:$E$101,Sheet2!$F$3:$F$101,"******************")</f>
        <v>0</v>
      </c>
      <c r="AR1912" s="33" t="str">
        <f t="shared" si="1302"/>
        <v>NIO 0</v>
      </c>
      <c r="AS1912" s="9" t="str">
        <f t="shared" si="1303"/>
        <v>DOC</v>
      </c>
      <c r="AT1912" s="4">
        <f t="shared" si="1317"/>
        <v>0</v>
      </c>
      <c r="AU1912" s="6">
        <f t="shared" si="1318"/>
        <v>0</v>
      </c>
      <c r="AV1912" s="4" t="str">
        <f t="shared" si="1319"/>
        <v/>
      </c>
      <c r="AW1912" s="4">
        <f t="shared" si="1320"/>
        <v>0</v>
      </c>
      <c r="AX1912" s="4" t="str">
        <f>_xlfn.XLOOKUP(AW1912,Sheet2!$Q$3:$Q$66,Sheet2!$R$3:$R$66,"**")</f>
        <v>0</v>
      </c>
      <c r="AY1912" s="4">
        <f t="shared" si="1321"/>
        <v>0</v>
      </c>
      <c r="AZ1912" s="16" t="str">
        <f t="shared" si="1322"/>
        <v>SKPBN</v>
      </c>
    </row>
    <row r="1913" spans="2:52" x14ac:dyDescent="0.35">
      <c r="B1913" s="3">
        <f t="shared" si="1324"/>
        <v>15</v>
      </c>
      <c r="C1913" s="1">
        <f t="shared" si="1325"/>
        <v>4037</v>
      </c>
      <c r="D1913" s="2">
        <v>6242</v>
      </c>
      <c r="E1913" s="2" t="str">
        <f>_xlfn.XLOOKUP(C1913,Sheet2!$N$3:$N$1000,Sheet2!$O$3:$O$1000,"")</f>
        <v/>
      </c>
      <c r="F1913" s="9" t="str">
        <f t="shared" si="1323"/>
        <v>EHALT</v>
      </c>
      <c r="G1913" s="4" t="str">
        <f t="shared" si="1299"/>
        <v>14</v>
      </c>
      <c r="H1913" s="4">
        <f t="shared" si="1300"/>
        <v>242</v>
      </c>
      <c r="I1913" s="6">
        <f t="shared" ref="I1913:I1976" si="1336">MOD(INT(D1913/100000),10)</f>
        <v>0</v>
      </c>
      <c r="J1913" s="6">
        <f t="shared" ref="J1913:J1976" si="1337">MOD(INT(D1913/10000),10)</f>
        <v>0</v>
      </c>
      <c r="K1913" s="6">
        <f t="shared" ref="K1913:K1976" si="1338">MOD(INT(D1913/1000),10)</f>
        <v>6</v>
      </c>
      <c r="L1913" s="6">
        <f t="shared" ref="L1913:L1976" si="1339">MOD(INT(D1913/100),10)</f>
        <v>2</v>
      </c>
      <c r="M1913" s="6">
        <f t="shared" ref="M1913:M1976" si="1340">MOD(INT(D1913/10),10)</f>
        <v>4</v>
      </c>
      <c r="N1913" s="6">
        <f t="shared" ref="N1913:N1976" si="1341">MOD(D1913,10)</f>
        <v>2</v>
      </c>
      <c r="O1913" s="13">
        <f t="shared" ref="O1913:O1976" si="1342">INT(K1913/4)+(J1913*2)+(I1913*16)</f>
        <v>1</v>
      </c>
      <c r="P1913" s="4">
        <f t="shared" si="1304"/>
        <v>0</v>
      </c>
      <c r="Q1913" s="4">
        <f t="shared" si="1305"/>
        <v>1</v>
      </c>
      <c r="R1913">
        <f t="shared" si="1326"/>
        <v>242</v>
      </c>
      <c r="S1913" s="4">
        <f t="shared" si="1327"/>
        <v>0</v>
      </c>
      <c r="T1913" s="15">
        <f t="shared" si="1328"/>
        <v>1</v>
      </c>
      <c r="U1913" s="4">
        <f t="shared" si="1329"/>
        <v>0</v>
      </c>
      <c r="V1913" s="4">
        <f t="shared" si="1330"/>
        <v>1</v>
      </c>
      <c r="W1913" s="4">
        <f t="shared" si="1331"/>
        <v>4</v>
      </c>
      <c r="X1913" s="6">
        <f t="shared" si="1332"/>
        <v>2</v>
      </c>
      <c r="Y1913" s="4">
        <f t="shared" si="1333"/>
        <v>2</v>
      </c>
      <c r="Z1913" s="6">
        <f t="shared" si="1334"/>
        <v>0</v>
      </c>
      <c r="AA1913" s="18">
        <f t="shared" si="1335"/>
        <v>2</v>
      </c>
      <c r="AB1913" s="9" t="str">
        <f t="shared" si="1306"/>
        <v>I.EHA</v>
      </c>
      <c r="AC1913" s="9" t="str">
        <f>_xlfn.XLOOKUP(R1913,Sheet2!$H$3:$H$258,Sheet2!$I$3:$I$258,"-----")</f>
        <v>I.EHA</v>
      </c>
      <c r="AD1913" s="9" t="str">
        <f>_xlfn.XLOOKUP(VALUE(AE1913),Sheet2!$N$3:$N$1000,Sheet2!$O$3:$O$1000,"********")</f>
        <v>********</v>
      </c>
      <c r="AE1913" t="str">
        <f t="shared" si="1301"/>
        <v>3701</v>
      </c>
      <c r="AF1913" s="9" t="str">
        <f>IF(R1913&lt;200,"+"&amp;TEXT(R1913,"0"),"-"&amp;TEXT(_xlfn.XLOOKUP(R1913,Sheet2!$K$3:$K$130,Sheet2!$L$3:$L$130,"-----"),"0"))</f>
        <v>-136</v>
      </c>
      <c r="AG1913" s="9" t="str">
        <f t="shared" si="1307"/>
        <v>@</v>
      </c>
      <c r="AH1913" s="9" t="str">
        <f t="shared" si="1308"/>
        <v>JSR @I.EHA</v>
      </c>
      <c r="AI1913" t="str">
        <f t="shared" si="1309"/>
        <v>1,@I.EHA</v>
      </c>
      <c r="AJ1913" s="16" t="str">
        <f t="shared" si="1310"/>
        <v>@I.EHA</v>
      </c>
      <c r="AK1913" t="str">
        <f t="shared" si="1311"/>
        <v>ADCOR 0,1,SZC</v>
      </c>
      <c r="AL1913" s="4" t="str">
        <f t="shared" si="1312"/>
        <v>ADC</v>
      </c>
      <c r="AM1913" s="4" t="str">
        <f t="shared" si="1313"/>
        <v>R</v>
      </c>
      <c r="AN1913" s="4" t="str">
        <f t="shared" si="1314"/>
        <v>O</v>
      </c>
      <c r="AO1913" s="4" t="str">
        <f t="shared" si="1315"/>
        <v/>
      </c>
      <c r="AP1913" s="15" t="str">
        <f t="shared" si="1316"/>
        <v>,SZC</v>
      </c>
      <c r="AQ1913" s="9" t="str">
        <f>_xlfn.XLOOKUP(D1913,Sheet2!$E$3:$E$101,Sheet2!$F$3:$F$101,"******************")</f>
        <v>EHALT</v>
      </c>
      <c r="AR1913" s="33" t="str">
        <f t="shared" si="1302"/>
        <v>DOBC 1,**</v>
      </c>
      <c r="AS1913" s="9" t="str">
        <f t="shared" si="1303"/>
        <v>DOBC</v>
      </c>
      <c r="AT1913" s="4">
        <f t="shared" si="1317"/>
        <v>1</v>
      </c>
      <c r="AU1913" s="6">
        <f t="shared" si="1318"/>
        <v>2</v>
      </c>
      <c r="AV1913" s="4" t="str">
        <f t="shared" si="1319"/>
        <v>C</v>
      </c>
      <c r="AW1913" s="4">
        <f t="shared" si="1320"/>
        <v>42</v>
      </c>
      <c r="AX1913" s="4" t="str">
        <f>_xlfn.XLOOKUP(AW1913,Sheet2!$Q$3:$Q$66,Sheet2!$R$3:$R$66,"**")</f>
        <v>**</v>
      </c>
      <c r="AY1913" s="4">
        <f t="shared" si="1321"/>
        <v>4</v>
      </c>
      <c r="AZ1913" s="16" t="str">
        <f t="shared" si="1322"/>
        <v>SKPDN</v>
      </c>
    </row>
    <row r="1914" spans="2:52" x14ac:dyDescent="0.35">
      <c r="B1914" s="3">
        <f t="shared" si="1324"/>
        <v>16</v>
      </c>
      <c r="C1914" s="1">
        <f t="shared" si="1325"/>
        <v>4040</v>
      </c>
      <c r="D1914" s="2">
        <v>411</v>
      </c>
      <c r="E1914" s="2" t="str">
        <f>_xlfn.XLOOKUP(C1914,Sheet2!$N$3:$N$1000,Sheet2!$O$3:$O$1000,"")</f>
        <v/>
      </c>
      <c r="F1914" s="9" t="str">
        <f t="shared" si="1323"/>
        <v>JMP E13E</v>
      </c>
      <c r="G1914" s="4" t="str">
        <f t="shared" si="1299"/>
        <v>1</v>
      </c>
      <c r="H1914" s="4">
        <f t="shared" si="1300"/>
        <v>11</v>
      </c>
      <c r="I1914" s="6">
        <f t="shared" si="1336"/>
        <v>0</v>
      </c>
      <c r="J1914" s="6">
        <f t="shared" si="1337"/>
        <v>0</v>
      </c>
      <c r="K1914" s="6">
        <f t="shared" si="1338"/>
        <v>0</v>
      </c>
      <c r="L1914" s="6">
        <f t="shared" si="1339"/>
        <v>4</v>
      </c>
      <c r="M1914" s="6">
        <f t="shared" si="1340"/>
        <v>1</v>
      </c>
      <c r="N1914" s="6">
        <f t="shared" si="1341"/>
        <v>1</v>
      </c>
      <c r="O1914" s="13">
        <f t="shared" si="1342"/>
        <v>0</v>
      </c>
      <c r="P1914" s="4">
        <f t="shared" si="1304"/>
        <v>0</v>
      </c>
      <c r="Q1914" s="4">
        <f t="shared" si="1305"/>
        <v>0</v>
      </c>
      <c r="R1914">
        <f t="shared" si="1326"/>
        <v>11</v>
      </c>
      <c r="S1914" s="4">
        <f t="shared" si="1327"/>
        <v>1</v>
      </c>
      <c r="T1914" s="15">
        <f t="shared" si="1328"/>
        <v>0</v>
      </c>
      <c r="U1914" s="4">
        <f t="shared" si="1329"/>
        <v>0</v>
      </c>
      <c r="V1914" s="4">
        <f t="shared" si="1330"/>
        <v>0</v>
      </c>
      <c r="W1914" s="4">
        <f t="shared" si="1331"/>
        <v>1</v>
      </c>
      <c r="X1914" s="6">
        <f t="shared" si="1332"/>
        <v>0</v>
      </c>
      <c r="Y1914" s="4">
        <f t="shared" si="1333"/>
        <v>0</v>
      </c>
      <c r="Z1914" s="6">
        <f t="shared" si="1334"/>
        <v>1</v>
      </c>
      <c r="AA1914" s="18">
        <f t="shared" si="1335"/>
        <v>1</v>
      </c>
      <c r="AB1914" s="9" t="str">
        <f t="shared" si="1306"/>
        <v>E13E</v>
      </c>
      <c r="AC1914" s="9" t="str">
        <f>_xlfn.XLOOKUP(R1914,Sheet2!$H$3:$H$258,Sheet2!$I$3:$I$258,"-----")</f>
        <v>C2</v>
      </c>
      <c r="AD1914" s="9" t="str">
        <f>_xlfn.XLOOKUP(VALUE(AE1914),Sheet2!$N$3:$N$1000,Sheet2!$O$3:$O$1000,"********")</f>
        <v>E13E</v>
      </c>
      <c r="AE1914" t="str">
        <f t="shared" si="1301"/>
        <v>4051</v>
      </c>
      <c r="AF1914" s="9" t="str">
        <f>IF(R1914&lt;200,"+"&amp;TEXT(R1914,"0"),"-"&amp;TEXT(_xlfn.XLOOKUP(R1914,Sheet2!$K$3:$K$130,Sheet2!$L$3:$L$130,"-----"),"0"))</f>
        <v>+11</v>
      </c>
      <c r="AG1914" s="9" t="str">
        <f t="shared" si="1307"/>
        <v/>
      </c>
      <c r="AH1914" s="9" t="str">
        <f t="shared" si="1308"/>
        <v>JMP E13E</v>
      </c>
      <c r="AI1914" t="str">
        <f t="shared" si="1309"/>
        <v>0,E13E</v>
      </c>
      <c r="AJ1914" s="16" t="str">
        <f t="shared" si="1310"/>
        <v>E13E</v>
      </c>
      <c r="AK1914" t="str">
        <f t="shared" si="1311"/>
        <v>NEG# 0,0,SKP</v>
      </c>
      <c r="AL1914" s="4" t="str">
        <f t="shared" si="1312"/>
        <v>NEG</v>
      </c>
      <c r="AM1914" s="4" t="str">
        <f t="shared" si="1313"/>
        <v/>
      </c>
      <c r="AN1914" s="4" t="str">
        <f t="shared" si="1314"/>
        <v/>
      </c>
      <c r="AO1914" s="4" t="str">
        <f t="shared" si="1315"/>
        <v>#</v>
      </c>
      <c r="AP1914" s="15" t="str">
        <f t="shared" si="1316"/>
        <v>,SKP</v>
      </c>
      <c r="AQ1914" s="9" t="str">
        <f>_xlfn.XLOOKUP(D1914,Sheet2!$E$3:$E$101,Sheet2!$F$3:$F$101,"******************")</f>
        <v>******************</v>
      </c>
      <c r="AR1914" s="33" t="str">
        <f t="shared" si="1302"/>
        <v>DIA 0,TTO</v>
      </c>
      <c r="AS1914" s="9" t="str">
        <f t="shared" si="1303"/>
        <v>DIA</v>
      </c>
      <c r="AT1914" s="4">
        <f t="shared" si="1317"/>
        <v>0</v>
      </c>
      <c r="AU1914" s="6">
        <f t="shared" si="1318"/>
        <v>0</v>
      </c>
      <c r="AV1914" s="4" t="str">
        <f t="shared" si="1319"/>
        <v/>
      </c>
      <c r="AW1914" s="4">
        <f t="shared" si="1320"/>
        <v>11</v>
      </c>
      <c r="AX1914" s="4" t="str">
        <f>_xlfn.XLOOKUP(AW1914,Sheet2!$Q$3:$Q$66,Sheet2!$R$3:$R$66,"**")</f>
        <v>TTO</v>
      </c>
      <c r="AY1914" s="4">
        <f t="shared" si="1321"/>
        <v>1</v>
      </c>
      <c r="AZ1914" s="16" t="str">
        <f t="shared" si="1322"/>
        <v>SKPBN</v>
      </c>
    </row>
    <row r="1915" spans="2:52" x14ac:dyDescent="0.35">
      <c r="B1915" s="3">
        <f t="shared" si="1324"/>
        <v>17</v>
      </c>
      <c r="C1915" s="1">
        <f t="shared" si="1325"/>
        <v>4041</v>
      </c>
      <c r="D1915" s="2">
        <v>6255</v>
      </c>
      <c r="E1915" s="2" t="str">
        <f>_xlfn.XLOOKUP(C1915,Sheet2!$N$3:$N$1000,Sheet2!$O$3:$O$1000,"")</f>
        <v/>
      </c>
      <c r="F1915" s="9" t="str">
        <f t="shared" si="1323"/>
        <v>GENDAT</v>
      </c>
      <c r="G1915" s="4" t="str">
        <f t="shared" si="1299"/>
        <v>14</v>
      </c>
      <c r="H1915" s="4">
        <f t="shared" si="1300"/>
        <v>255</v>
      </c>
      <c r="I1915" s="6">
        <f t="shared" si="1336"/>
        <v>0</v>
      </c>
      <c r="J1915" s="6">
        <f t="shared" si="1337"/>
        <v>0</v>
      </c>
      <c r="K1915" s="6">
        <f t="shared" si="1338"/>
        <v>6</v>
      </c>
      <c r="L1915" s="6">
        <f t="shared" si="1339"/>
        <v>2</v>
      </c>
      <c r="M1915" s="6">
        <f t="shared" si="1340"/>
        <v>5</v>
      </c>
      <c r="N1915" s="6">
        <f t="shared" si="1341"/>
        <v>5</v>
      </c>
      <c r="O1915" s="13">
        <f t="shared" si="1342"/>
        <v>1</v>
      </c>
      <c r="P1915" s="4">
        <f t="shared" si="1304"/>
        <v>0</v>
      </c>
      <c r="Q1915" s="4">
        <f t="shared" si="1305"/>
        <v>1</v>
      </c>
      <c r="R1915">
        <f t="shared" si="1326"/>
        <v>255</v>
      </c>
      <c r="S1915" s="4">
        <f t="shared" si="1327"/>
        <v>0</v>
      </c>
      <c r="T1915" s="15">
        <f t="shared" si="1328"/>
        <v>1</v>
      </c>
      <c r="U1915" s="4">
        <f t="shared" si="1329"/>
        <v>0</v>
      </c>
      <c r="V1915" s="4">
        <f t="shared" si="1330"/>
        <v>1</v>
      </c>
      <c r="W1915" s="4">
        <f t="shared" si="1331"/>
        <v>4</v>
      </c>
      <c r="X1915" s="6">
        <f t="shared" si="1332"/>
        <v>2</v>
      </c>
      <c r="Y1915" s="4">
        <f t="shared" si="1333"/>
        <v>2</v>
      </c>
      <c r="Z1915" s="6">
        <f t="shared" si="1334"/>
        <v>1</v>
      </c>
      <c r="AA1915" s="18">
        <f t="shared" si="1335"/>
        <v>5</v>
      </c>
      <c r="AB1915" s="9" t="str">
        <f t="shared" si="1306"/>
        <v>IGEN</v>
      </c>
      <c r="AC1915" s="9" t="str">
        <f>_xlfn.XLOOKUP(R1915,Sheet2!$H$3:$H$258,Sheet2!$I$3:$I$258,"-----")</f>
        <v>IGEN</v>
      </c>
      <c r="AD1915" s="9" t="str">
        <f>_xlfn.XLOOKUP(VALUE(AE1915),Sheet2!$N$3:$N$1000,Sheet2!$O$3:$O$1000,"********")</f>
        <v>********</v>
      </c>
      <c r="AE1915" t="str">
        <f t="shared" si="1301"/>
        <v>3716</v>
      </c>
      <c r="AF1915" s="9" t="str">
        <f>IF(R1915&lt;200,"+"&amp;TEXT(R1915,"0"),"-"&amp;TEXT(_xlfn.XLOOKUP(R1915,Sheet2!$K$3:$K$130,Sheet2!$L$3:$L$130,"-----"),"0"))</f>
        <v>-123</v>
      </c>
      <c r="AG1915" s="9" t="str">
        <f t="shared" si="1307"/>
        <v>@</v>
      </c>
      <c r="AH1915" s="9" t="str">
        <f t="shared" si="1308"/>
        <v>JSR @IGEN</v>
      </c>
      <c r="AI1915" t="str">
        <f t="shared" si="1309"/>
        <v>1,@IGEN</v>
      </c>
      <c r="AJ1915" s="16" t="str">
        <f t="shared" si="1310"/>
        <v>@IGEN</v>
      </c>
      <c r="AK1915" t="str">
        <f t="shared" si="1311"/>
        <v>ADCOR# 0,1,SNR</v>
      </c>
      <c r="AL1915" s="4" t="str">
        <f t="shared" si="1312"/>
        <v>ADC</v>
      </c>
      <c r="AM1915" s="4" t="str">
        <f t="shared" si="1313"/>
        <v>R</v>
      </c>
      <c r="AN1915" s="4" t="str">
        <f t="shared" si="1314"/>
        <v>O</v>
      </c>
      <c r="AO1915" s="4" t="str">
        <f t="shared" si="1315"/>
        <v>#</v>
      </c>
      <c r="AP1915" s="15" t="str">
        <f t="shared" si="1316"/>
        <v>,SNR</v>
      </c>
      <c r="AQ1915" s="9" t="str">
        <f>_xlfn.XLOOKUP(D1915,Sheet2!$E$3:$E$101,Sheet2!$F$3:$F$101,"******************")</f>
        <v>GENDAT</v>
      </c>
      <c r="AR1915" s="33" t="str">
        <f t="shared" si="1302"/>
        <v>DOBC 1,**</v>
      </c>
      <c r="AS1915" s="9" t="str">
        <f t="shared" si="1303"/>
        <v>DOBC</v>
      </c>
      <c r="AT1915" s="4">
        <f t="shared" si="1317"/>
        <v>1</v>
      </c>
      <c r="AU1915" s="6">
        <f t="shared" si="1318"/>
        <v>2</v>
      </c>
      <c r="AV1915" s="4" t="str">
        <f t="shared" si="1319"/>
        <v>C</v>
      </c>
      <c r="AW1915" s="4">
        <f t="shared" si="1320"/>
        <v>55</v>
      </c>
      <c r="AX1915" s="4" t="str">
        <f>_xlfn.XLOOKUP(AW1915,Sheet2!$Q$3:$Q$66,Sheet2!$R$3:$R$66,"**")</f>
        <v>**</v>
      </c>
      <c r="AY1915" s="4">
        <f t="shared" si="1321"/>
        <v>4</v>
      </c>
      <c r="AZ1915" s="16" t="str">
        <f t="shared" si="1322"/>
        <v>SKPDN</v>
      </c>
    </row>
    <row r="1916" spans="2:52" x14ac:dyDescent="0.35">
      <c r="B1916" s="3">
        <f t="shared" si="1324"/>
        <v>18</v>
      </c>
      <c r="C1916" s="1">
        <f t="shared" si="1325"/>
        <v>4042</v>
      </c>
      <c r="D1916" s="2">
        <v>5250</v>
      </c>
      <c r="E1916" s="2" t="str">
        <f>_xlfn.XLOOKUP(C1916,Sheet2!$N$3:$N$1000,Sheet2!$O$3:$O$1000,"")</f>
        <v/>
      </c>
      <c r="F1916" s="9" t="str">
        <f t="shared" si="1323"/>
        <v>SETNC</v>
      </c>
      <c r="G1916" s="4" t="str">
        <f t="shared" si="1299"/>
        <v>12</v>
      </c>
      <c r="H1916" s="4">
        <f t="shared" si="1300"/>
        <v>250</v>
      </c>
      <c r="I1916" s="6">
        <f t="shared" si="1336"/>
        <v>0</v>
      </c>
      <c r="J1916" s="6">
        <f t="shared" si="1337"/>
        <v>0</v>
      </c>
      <c r="K1916" s="6">
        <f t="shared" si="1338"/>
        <v>5</v>
      </c>
      <c r="L1916" s="6">
        <f t="shared" si="1339"/>
        <v>2</v>
      </c>
      <c r="M1916" s="6">
        <f t="shared" si="1340"/>
        <v>5</v>
      </c>
      <c r="N1916" s="6">
        <f t="shared" si="1341"/>
        <v>0</v>
      </c>
      <c r="O1916" s="13">
        <f t="shared" si="1342"/>
        <v>1</v>
      </c>
      <c r="P1916" s="4">
        <f t="shared" si="1304"/>
        <v>0</v>
      </c>
      <c r="Q1916" s="4">
        <f t="shared" si="1305"/>
        <v>1</v>
      </c>
      <c r="R1916">
        <f t="shared" si="1326"/>
        <v>250</v>
      </c>
      <c r="S1916" s="4">
        <f t="shared" si="1327"/>
        <v>2</v>
      </c>
      <c r="T1916" s="15">
        <f t="shared" si="1328"/>
        <v>0</v>
      </c>
      <c r="U1916" s="4">
        <f t="shared" si="1329"/>
        <v>0</v>
      </c>
      <c r="V1916" s="4">
        <f t="shared" si="1330"/>
        <v>1</v>
      </c>
      <c r="W1916" s="4">
        <f t="shared" si="1331"/>
        <v>2</v>
      </c>
      <c r="X1916" s="6">
        <f t="shared" si="1332"/>
        <v>2</v>
      </c>
      <c r="Y1916" s="4">
        <f t="shared" si="1333"/>
        <v>2</v>
      </c>
      <c r="Z1916" s="6">
        <f t="shared" si="1334"/>
        <v>1</v>
      </c>
      <c r="AA1916" s="18">
        <f t="shared" si="1335"/>
        <v>0</v>
      </c>
      <c r="AB1916" s="9" t="str">
        <f t="shared" si="1306"/>
        <v>-130,2</v>
      </c>
      <c r="AC1916" s="9" t="str">
        <f>_xlfn.XLOOKUP(R1916,Sheet2!$H$3:$H$258,Sheet2!$I$3:$I$258,"-----")</f>
        <v>IMESS</v>
      </c>
      <c r="AD1916" s="9" t="str">
        <f>_xlfn.XLOOKUP(VALUE(AE1916),Sheet2!$N$3:$N$1000,Sheet2!$O$3:$O$1000,"********")</f>
        <v>********</v>
      </c>
      <c r="AE1916" t="str">
        <f t="shared" si="1301"/>
        <v>3712</v>
      </c>
      <c r="AF1916" s="9" t="str">
        <f>IF(R1916&lt;200,"+"&amp;TEXT(R1916,"0"),"-"&amp;TEXT(_xlfn.XLOOKUP(R1916,Sheet2!$K$3:$K$130,Sheet2!$L$3:$L$130,"-----"),"0"))</f>
        <v>-130</v>
      </c>
      <c r="AG1916" s="9" t="str">
        <f t="shared" si="1307"/>
        <v/>
      </c>
      <c r="AH1916" s="9" t="str">
        <f t="shared" si="1308"/>
        <v>JSR -130,2</v>
      </c>
      <c r="AI1916" t="str">
        <f t="shared" si="1309"/>
        <v>1,-130,2</v>
      </c>
      <c r="AJ1916" s="16" t="str">
        <f t="shared" si="1310"/>
        <v>-130,2</v>
      </c>
      <c r="AK1916" t="str">
        <f t="shared" si="1311"/>
        <v>MOVOR# 0,1</v>
      </c>
      <c r="AL1916" s="4" t="str">
        <f t="shared" si="1312"/>
        <v>MOV</v>
      </c>
      <c r="AM1916" s="4" t="str">
        <f t="shared" si="1313"/>
        <v>R</v>
      </c>
      <c r="AN1916" s="4" t="str">
        <f t="shared" si="1314"/>
        <v>O</v>
      </c>
      <c r="AO1916" s="4" t="str">
        <f t="shared" si="1315"/>
        <v>#</v>
      </c>
      <c r="AP1916" s="15" t="str">
        <f t="shared" si="1316"/>
        <v/>
      </c>
      <c r="AQ1916" s="9" t="str">
        <f>_xlfn.XLOOKUP(D1916,Sheet2!$E$3:$E$101,Sheet2!$F$3:$F$101,"******************")</f>
        <v>SETNC</v>
      </c>
      <c r="AR1916" s="33" t="str">
        <f t="shared" si="1302"/>
        <v>DOAC 1,**</v>
      </c>
      <c r="AS1916" s="9" t="str">
        <f t="shared" si="1303"/>
        <v>DOAC</v>
      </c>
      <c r="AT1916" s="4">
        <f t="shared" si="1317"/>
        <v>1</v>
      </c>
      <c r="AU1916" s="6">
        <f t="shared" si="1318"/>
        <v>2</v>
      </c>
      <c r="AV1916" s="4" t="str">
        <f t="shared" si="1319"/>
        <v>C</v>
      </c>
      <c r="AW1916" s="4">
        <f t="shared" si="1320"/>
        <v>50</v>
      </c>
      <c r="AX1916" s="4" t="str">
        <f>_xlfn.XLOOKUP(AW1916,Sheet2!$Q$3:$Q$66,Sheet2!$R$3:$R$66,"**")</f>
        <v>**</v>
      </c>
      <c r="AY1916" s="4">
        <f t="shared" si="1321"/>
        <v>2</v>
      </c>
      <c r="AZ1916" s="16" t="str">
        <f t="shared" si="1322"/>
        <v>SKPDN</v>
      </c>
    </row>
    <row r="1917" spans="2:52" x14ac:dyDescent="0.35">
      <c r="B1917" s="3">
        <f t="shared" si="1324"/>
        <v>19</v>
      </c>
      <c r="C1917" s="1">
        <f t="shared" si="1325"/>
        <v>4043</v>
      </c>
      <c r="D1917" s="2">
        <v>6330</v>
      </c>
      <c r="E1917" s="2" t="str">
        <f>_xlfn.XLOOKUP(C1917,Sheet2!$N$3:$N$1000,Sheet2!$O$3:$O$1000,"")</f>
        <v/>
      </c>
      <c r="F1917" s="9" t="str">
        <f t="shared" si="1323"/>
        <v>PRGEND</v>
      </c>
      <c r="G1917" s="4" t="str">
        <f t="shared" si="1299"/>
        <v>14</v>
      </c>
      <c r="H1917" s="4">
        <f t="shared" si="1300"/>
        <v>330</v>
      </c>
      <c r="I1917" s="6">
        <f t="shared" si="1336"/>
        <v>0</v>
      </c>
      <c r="J1917" s="6">
        <f t="shared" si="1337"/>
        <v>0</v>
      </c>
      <c r="K1917" s="6">
        <f t="shared" si="1338"/>
        <v>6</v>
      </c>
      <c r="L1917" s="6">
        <f t="shared" si="1339"/>
        <v>3</v>
      </c>
      <c r="M1917" s="6">
        <f t="shared" si="1340"/>
        <v>3</v>
      </c>
      <c r="N1917" s="6">
        <f t="shared" si="1341"/>
        <v>0</v>
      </c>
      <c r="O1917" s="13">
        <f t="shared" si="1342"/>
        <v>1</v>
      </c>
      <c r="P1917" s="4">
        <f t="shared" si="1304"/>
        <v>0</v>
      </c>
      <c r="Q1917" s="4">
        <f t="shared" si="1305"/>
        <v>1</v>
      </c>
      <c r="R1917">
        <f t="shared" si="1326"/>
        <v>330</v>
      </c>
      <c r="S1917" s="4">
        <f t="shared" si="1327"/>
        <v>0</v>
      </c>
      <c r="T1917" s="15">
        <f t="shared" si="1328"/>
        <v>1</v>
      </c>
      <c r="U1917" s="4">
        <f t="shared" si="1329"/>
        <v>0</v>
      </c>
      <c r="V1917" s="4">
        <f t="shared" si="1330"/>
        <v>1</v>
      </c>
      <c r="W1917" s="4">
        <f t="shared" si="1331"/>
        <v>4</v>
      </c>
      <c r="X1917" s="6">
        <f t="shared" si="1332"/>
        <v>3</v>
      </c>
      <c r="Y1917" s="4">
        <f t="shared" si="1333"/>
        <v>1</v>
      </c>
      <c r="Z1917" s="6">
        <f t="shared" si="1334"/>
        <v>1</v>
      </c>
      <c r="AA1917" s="18">
        <f t="shared" si="1335"/>
        <v>0</v>
      </c>
      <c r="AB1917" s="9" t="str">
        <f t="shared" si="1306"/>
        <v>*****</v>
      </c>
      <c r="AC1917" s="9" t="str">
        <f>_xlfn.XLOOKUP(R1917,Sheet2!$H$3:$H$258,Sheet2!$I$3:$I$258,"-----")</f>
        <v>*****</v>
      </c>
      <c r="AD1917" s="9" t="str">
        <f>_xlfn.XLOOKUP(VALUE(AE1917),Sheet2!$N$3:$N$1000,Sheet2!$O$3:$O$1000,"********")</f>
        <v>********</v>
      </c>
      <c r="AE1917" t="str">
        <f t="shared" si="1301"/>
        <v>3773</v>
      </c>
      <c r="AF1917" s="9" t="str">
        <f>IF(R1917&lt;200,"+"&amp;TEXT(R1917,"0"),"-"&amp;TEXT(_xlfn.XLOOKUP(R1917,Sheet2!$K$3:$K$130,Sheet2!$L$3:$L$130,"-----"),"0"))</f>
        <v>-50</v>
      </c>
      <c r="AG1917" s="9" t="str">
        <f t="shared" si="1307"/>
        <v>@</v>
      </c>
      <c r="AH1917" s="9" t="str">
        <f t="shared" si="1308"/>
        <v>JSR @*****</v>
      </c>
      <c r="AI1917" t="str">
        <f t="shared" si="1309"/>
        <v>1,@*****</v>
      </c>
      <c r="AJ1917" s="16" t="str">
        <f t="shared" si="1310"/>
        <v>@*****</v>
      </c>
      <c r="AK1917" t="str">
        <f t="shared" si="1311"/>
        <v>ADCZS# 0,1</v>
      </c>
      <c r="AL1917" s="4" t="str">
        <f t="shared" si="1312"/>
        <v>ADC</v>
      </c>
      <c r="AM1917" s="4" t="str">
        <f t="shared" si="1313"/>
        <v>S</v>
      </c>
      <c r="AN1917" s="4" t="str">
        <f t="shared" si="1314"/>
        <v>Z</v>
      </c>
      <c r="AO1917" s="4" t="str">
        <f t="shared" si="1315"/>
        <v>#</v>
      </c>
      <c r="AP1917" s="15" t="str">
        <f t="shared" si="1316"/>
        <v/>
      </c>
      <c r="AQ1917" s="9" t="str">
        <f>_xlfn.XLOOKUP(D1917,Sheet2!$E$3:$E$101,Sheet2!$F$3:$F$101,"******************")</f>
        <v>PRGEND</v>
      </c>
      <c r="AR1917" s="33" t="str">
        <f t="shared" si="1302"/>
        <v>DOBP 1,IBM1</v>
      </c>
      <c r="AS1917" s="9" t="str">
        <f t="shared" si="1303"/>
        <v>DOBP</v>
      </c>
      <c r="AT1917" s="4">
        <f t="shared" si="1317"/>
        <v>1</v>
      </c>
      <c r="AU1917" s="6">
        <f t="shared" si="1318"/>
        <v>3</v>
      </c>
      <c r="AV1917" s="4" t="str">
        <f t="shared" si="1319"/>
        <v>P</v>
      </c>
      <c r="AW1917" s="4">
        <f t="shared" si="1320"/>
        <v>30</v>
      </c>
      <c r="AX1917" s="4" t="str">
        <f>_xlfn.XLOOKUP(AW1917,Sheet2!$Q$3:$Q$66,Sheet2!$R$3:$R$66,"**")</f>
        <v>IBM1</v>
      </c>
      <c r="AY1917" s="4">
        <f t="shared" si="1321"/>
        <v>4</v>
      </c>
      <c r="AZ1917" s="16" t="str">
        <f t="shared" si="1322"/>
        <v>SKPDZ</v>
      </c>
    </row>
    <row r="1918" spans="2:52" x14ac:dyDescent="0.35">
      <c r="B1918" s="3">
        <f t="shared" si="1324"/>
        <v>20</v>
      </c>
      <c r="C1918" s="1">
        <f t="shared" si="1325"/>
        <v>4044</v>
      </c>
      <c r="D1918" s="2">
        <v>6257</v>
      </c>
      <c r="E1918" s="2" t="str">
        <f>_xlfn.XLOOKUP(C1918,Sheet2!$N$3:$N$1000,Sheet2!$O$3:$O$1000,"")</f>
        <v/>
      </c>
      <c r="F1918" s="9" t="str">
        <f t="shared" si="1323"/>
        <v>WRITE</v>
      </c>
      <c r="G1918" s="4" t="str">
        <f t="shared" si="1299"/>
        <v>14</v>
      </c>
      <c r="H1918" s="4">
        <f t="shared" si="1300"/>
        <v>257</v>
      </c>
      <c r="I1918" s="6">
        <f t="shared" si="1336"/>
        <v>0</v>
      </c>
      <c r="J1918" s="6">
        <f t="shared" si="1337"/>
        <v>0</v>
      </c>
      <c r="K1918" s="6">
        <f t="shared" si="1338"/>
        <v>6</v>
      </c>
      <c r="L1918" s="6">
        <f t="shared" si="1339"/>
        <v>2</v>
      </c>
      <c r="M1918" s="6">
        <f t="shared" si="1340"/>
        <v>5</v>
      </c>
      <c r="N1918" s="6">
        <f t="shared" si="1341"/>
        <v>7</v>
      </c>
      <c r="O1918" s="13">
        <f t="shared" si="1342"/>
        <v>1</v>
      </c>
      <c r="P1918" s="4">
        <f t="shared" si="1304"/>
        <v>0</v>
      </c>
      <c r="Q1918" s="4">
        <f t="shared" si="1305"/>
        <v>1</v>
      </c>
      <c r="R1918">
        <f t="shared" si="1326"/>
        <v>257</v>
      </c>
      <c r="S1918" s="4">
        <f t="shared" si="1327"/>
        <v>0</v>
      </c>
      <c r="T1918" s="15">
        <f t="shared" si="1328"/>
        <v>1</v>
      </c>
      <c r="U1918" s="4">
        <f t="shared" si="1329"/>
        <v>0</v>
      </c>
      <c r="V1918" s="4">
        <f t="shared" si="1330"/>
        <v>1</v>
      </c>
      <c r="W1918" s="4">
        <f t="shared" si="1331"/>
        <v>4</v>
      </c>
      <c r="X1918" s="6">
        <f t="shared" si="1332"/>
        <v>2</v>
      </c>
      <c r="Y1918" s="4">
        <f t="shared" si="1333"/>
        <v>2</v>
      </c>
      <c r="Z1918" s="6">
        <f t="shared" si="1334"/>
        <v>1</v>
      </c>
      <c r="AA1918" s="18">
        <f t="shared" si="1335"/>
        <v>7</v>
      </c>
      <c r="AB1918" s="9" t="str">
        <f t="shared" si="1306"/>
        <v>IWRT</v>
      </c>
      <c r="AC1918" s="9" t="str">
        <f>_xlfn.XLOOKUP(R1918,Sheet2!$H$3:$H$258,Sheet2!$I$3:$I$258,"-----")</f>
        <v>IWRT</v>
      </c>
      <c r="AD1918" s="9" t="str">
        <f>_xlfn.XLOOKUP(VALUE(AE1918),Sheet2!$N$3:$N$1000,Sheet2!$O$3:$O$1000,"********")</f>
        <v>********</v>
      </c>
      <c r="AE1918" t="str">
        <f t="shared" si="1301"/>
        <v>3723</v>
      </c>
      <c r="AF1918" s="9" t="str">
        <f>IF(R1918&lt;200,"+"&amp;TEXT(R1918,"0"),"-"&amp;TEXT(_xlfn.XLOOKUP(R1918,Sheet2!$K$3:$K$130,Sheet2!$L$3:$L$130,"-----"),"0"))</f>
        <v>-121</v>
      </c>
      <c r="AG1918" s="9" t="str">
        <f t="shared" si="1307"/>
        <v>@</v>
      </c>
      <c r="AH1918" s="9" t="str">
        <f t="shared" si="1308"/>
        <v>JSR @IWRT</v>
      </c>
      <c r="AI1918" t="str">
        <f t="shared" si="1309"/>
        <v>1,@IWRT</v>
      </c>
      <c r="AJ1918" s="16" t="str">
        <f t="shared" si="1310"/>
        <v>@IWRT</v>
      </c>
      <c r="AK1918" t="str">
        <f t="shared" si="1311"/>
        <v>ADCOR# 0,1,SBN</v>
      </c>
      <c r="AL1918" s="4" t="str">
        <f t="shared" si="1312"/>
        <v>ADC</v>
      </c>
      <c r="AM1918" s="4" t="str">
        <f t="shared" si="1313"/>
        <v>R</v>
      </c>
      <c r="AN1918" s="4" t="str">
        <f t="shared" si="1314"/>
        <v>O</v>
      </c>
      <c r="AO1918" s="4" t="str">
        <f t="shared" si="1315"/>
        <v>#</v>
      </c>
      <c r="AP1918" s="15" t="str">
        <f t="shared" si="1316"/>
        <v>,SBN</v>
      </c>
      <c r="AQ1918" s="9" t="str">
        <f>_xlfn.XLOOKUP(D1918,Sheet2!$E$3:$E$101,Sheet2!$F$3:$F$101,"******************")</f>
        <v>WRITE</v>
      </c>
      <c r="AR1918" s="33" t="str">
        <f t="shared" si="1302"/>
        <v>DOBC 1,**</v>
      </c>
      <c r="AS1918" s="9" t="str">
        <f t="shared" si="1303"/>
        <v>DOBC</v>
      </c>
      <c r="AT1918" s="4">
        <f t="shared" si="1317"/>
        <v>1</v>
      </c>
      <c r="AU1918" s="6">
        <f t="shared" si="1318"/>
        <v>2</v>
      </c>
      <c r="AV1918" s="4" t="str">
        <f t="shared" si="1319"/>
        <v>C</v>
      </c>
      <c r="AW1918" s="4">
        <f t="shared" si="1320"/>
        <v>57</v>
      </c>
      <c r="AX1918" s="4" t="str">
        <f>_xlfn.XLOOKUP(AW1918,Sheet2!$Q$3:$Q$66,Sheet2!$R$3:$R$66,"**")</f>
        <v>**</v>
      </c>
      <c r="AY1918" s="4">
        <f t="shared" si="1321"/>
        <v>4</v>
      </c>
      <c r="AZ1918" s="16" t="str">
        <f t="shared" si="1322"/>
        <v>SKPDN</v>
      </c>
    </row>
    <row r="1919" spans="2:52" x14ac:dyDescent="0.35">
      <c r="B1919" s="3">
        <f t="shared" si="1324"/>
        <v>21</v>
      </c>
      <c r="C1919" s="1">
        <f t="shared" si="1325"/>
        <v>4045</v>
      </c>
      <c r="D1919" s="2">
        <v>6330</v>
      </c>
      <c r="E1919" s="2" t="str">
        <f>_xlfn.XLOOKUP(C1919,Sheet2!$N$3:$N$1000,Sheet2!$O$3:$O$1000,"")</f>
        <v/>
      </c>
      <c r="F1919" s="9" t="str">
        <f t="shared" si="1323"/>
        <v>PRGEND</v>
      </c>
      <c r="G1919" s="4" t="str">
        <f t="shared" si="1299"/>
        <v>14</v>
      </c>
      <c r="H1919" s="4">
        <f t="shared" si="1300"/>
        <v>330</v>
      </c>
      <c r="I1919" s="6">
        <f t="shared" si="1336"/>
        <v>0</v>
      </c>
      <c r="J1919" s="6">
        <f t="shared" si="1337"/>
        <v>0</v>
      </c>
      <c r="K1919" s="6">
        <f t="shared" si="1338"/>
        <v>6</v>
      </c>
      <c r="L1919" s="6">
        <f t="shared" si="1339"/>
        <v>3</v>
      </c>
      <c r="M1919" s="6">
        <f t="shared" si="1340"/>
        <v>3</v>
      </c>
      <c r="N1919" s="6">
        <f t="shared" si="1341"/>
        <v>0</v>
      </c>
      <c r="O1919" s="13">
        <f t="shared" si="1342"/>
        <v>1</v>
      </c>
      <c r="P1919" s="4">
        <f t="shared" si="1304"/>
        <v>0</v>
      </c>
      <c r="Q1919" s="4">
        <f t="shared" si="1305"/>
        <v>1</v>
      </c>
      <c r="R1919">
        <f t="shared" si="1326"/>
        <v>330</v>
      </c>
      <c r="S1919" s="4">
        <f t="shared" si="1327"/>
        <v>0</v>
      </c>
      <c r="T1919" s="15">
        <f t="shared" si="1328"/>
        <v>1</v>
      </c>
      <c r="U1919" s="4">
        <f t="shared" si="1329"/>
        <v>0</v>
      </c>
      <c r="V1919" s="4">
        <f t="shared" si="1330"/>
        <v>1</v>
      </c>
      <c r="W1919" s="4">
        <f t="shared" si="1331"/>
        <v>4</v>
      </c>
      <c r="X1919" s="6">
        <f t="shared" si="1332"/>
        <v>3</v>
      </c>
      <c r="Y1919" s="4">
        <f t="shared" si="1333"/>
        <v>1</v>
      </c>
      <c r="Z1919" s="6">
        <f t="shared" si="1334"/>
        <v>1</v>
      </c>
      <c r="AA1919" s="18">
        <f t="shared" si="1335"/>
        <v>0</v>
      </c>
      <c r="AB1919" s="9" t="str">
        <f t="shared" si="1306"/>
        <v>*****</v>
      </c>
      <c r="AC1919" s="9" t="str">
        <f>_xlfn.XLOOKUP(R1919,Sheet2!$H$3:$H$258,Sheet2!$I$3:$I$258,"-----")</f>
        <v>*****</v>
      </c>
      <c r="AD1919" s="9" t="str">
        <f>_xlfn.XLOOKUP(VALUE(AE1919),Sheet2!$N$3:$N$1000,Sheet2!$O$3:$O$1000,"********")</f>
        <v>********</v>
      </c>
      <c r="AE1919" t="str">
        <f t="shared" si="1301"/>
        <v>3775</v>
      </c>
      <c r="AF1919" s="9" t="str">
        <f>IF(R1919&lt;200,"+"&amp;TEXT(R1919,"0"),"-"&amp;TEXT(_xlfn.XLOOKUP(R1919,Sheet2!$K$3:$K$130,Sheet2!$L$3:$L$130,"-----"),"0"))</f>
        <v>-50</v>
      </c>
      <c r="AG1919" s="9" t="str">
        <f t="shared" si="1307"/>
        <v>@</v>
      </c>
      <c r="AH1919" s="9" t="str">
        <f t="shared" si="1308"/>
        <v>JSR @*****</v>
      </c>
      <c r="AI1919" t="str">
        <f t="shared" si="1309"/>
        <v>1,@*****</v>
      </c>
      <c r="AJ1919" s="16" t="str">
        <f t="shared" si="1310"/>
        <v>@*****</v>
      </c>
      <c r="AK1919" t="str">
        <f t="shared" si="1311"/>
        <v>ADCZS# 0,1</v>
      </c>
      <c r="AL1919" s="4" t="str">
        <f t="shared" si="1312"/>
        <v>ADC</v>
      </c>
      <c r="AM1919" s="4" t="str">
        <f t="shared" si="1313"/>
        <v>S</v>
      </c>
      <c r="AN1919" s="4" t="str">
        <f t="shared" si="1314"/>
        <v>Z</v>
      </c>
      <c r="AO1919" s="4" t="str">
        <f t="shared" si="1315"/>
        <v>#</v>
      </c>
      <c r="AP1919" s="15" t="str">
        <f t="shared" si="1316"/>
        <v/>
      </c>
      <c r="AQ1919" s="9" t="str">
        <f>_xlfn.XLOOKUP(D1919,Sheet2!$E$3:$E$101,Sheet2!$F$3:$F$101,"******************")</f>
        <v>PRGEND</v>
      </c>
      <c r="AR1919" s="33" t="str">
        <f t="shared" si="1302"/>
        <v>DOBP 1,IBM1</v>
      </c>
      <c r="AS1919" s="9" t="str">
        <f t="shared" si="1303"/>
        <v>DOBP</v>
      </c>
      <c r="AT1919" s="4">
        <f t="shared" si="1317"/>
        <v>1</v>
      </c>
      <c r="AU1919" s="6">
        <f t="shared" si="1318"/>
        <v>3</v>
      </c>
      <c r="AV1919" s="4" t="str">
        <f t="shared" si="1319"/>
        <v>P</v>
      </c>
      <c r="AW1919" s="4">
        <f t="shared" si="1320"/>
        <v>30</v>
      </c>
      <c r="AX1919" s="4" t="str">
        <f>_xlfn.XLOOKUP(AW1919,Sheet2!$Q$3:$Q$66,Sheet2!$R$3:$R$66,"**")</f>
        <v>IBM1</v>
      </c>
      <c r="AY1919" s="4">
        <f t="shared" si="1321"/>
        <v>4</v>
      </c>
      <c r="AZ1919" s="16" t="str">
        <f t="shared" si="1322"/>
        <v>SKPDZ</v>
      </c>
    </row>
    <row r="1920" spans="2:52" x14ac:dyDescent="0.35">
      <c r="B1920" s="3">
        <f t="shared" si="1324"/>
        <v>22</v>
      </c>
      <c r="C1920" s="1">
        <f t="shared" si="1325"/>
        <v>4046</v>
      </c>
      <c r="D1920" s="2">
        <v>17</v>
      </c>
      <c r="E1920" s="2" t="str">
        <f>_xlfn.XLOOKUP(C1920,Sheet2!$N$3:$N$1000,Sheet2!$O$3:$O$1000,"")</f>
        <v>E13.1</v>
      </c>
      <c r="F1920" s="9" t="str">
        <f t="shared" si="1323"/>
        <v>17  ;HEAD=0, SECT=0,1 SECTOR</v>
      </c>
      <c r="G1920" s="4" t="str">
        <f t="shared" si="1299"/>
        <v>0</v>
      </c>
      <c r="H1920" s="4">
        <f t="shared" si="1300"/>
        <v>17</v>
      </c>
      <c r="I1920" s="6">
        <f t="shared" si="1336"/>
        <v>0</v>
      </c>
      <c r="J1920" s="6">
        <f t="shared" si="1337"/>
        <v>0</v>
      </c>
      <c r="K1920" s="6">
        <f t="shared" si="1338"/>
        <v>0</v>
      </c>
      <c r="L1920" s="6">
        <f t="shared" si="1339"/>
        <v>0</v>
      </c>
      <c r="M1920" s="6">
        <f t="shared" si="1340"/>
        <v>1</v>
      </c>
      <c r="N1920" s="6">
        <f t="shared" si="1341"/>
        <v>7</v>
      </c>
      <c r="O1920" s="13">
        <f t="shared" si="1342"/>
        <v>0</v>
      </c>
      <c r="P1920" s="4">
        <f t="shared" si="1304"/>
        <v>0</v>
      </c>
      <c r="Q1920" s="4">
        <f t="shared" si="1305"/>
        <v>0</v>
      </c>
      <c r="R1920">
        <f t="shared" si="1326"/>
        <v>17</v>
      </c>
      <c r="S1920" s="4">
        <f t="shared" si="1327"/>
        <v>0</v>
      </c>
      <c r="T1920" s="15">
        <f t="shared" si="1328"/>
        <v>0</v>
      </c>
      <c r="U1920" s="4">
        <f t="shared" si="1329"/>
        <v>0</v>
      </c>
      <c r="V1920" s="4">
        <f t="shared" si="1330"/>
        <v>0</v>
      </c>
      <c r="W1920" s="4">
        <f t="shared" si="1331"/>
        <v>0</v>
      </c>
      <c r="X1920" s="6">
        <f t="shared" si="1332"/>
        <v>0</v>
      </c>
      <c r="Y1920" s="4">
        <f t="shared" si="1333"/>
        <v>0</v>
      </c>
      <c r="Z1920" s="6">
        <f t="shared" si="1334"/>
        <v>1</v>
      </c>
      <c r="AA1920" s="18">
        <f t="shared" si="1335"/>
        <v>7</v>
      </c>
      <c r="AB1920" s="9" t="str">
        <f t="shared" si="1306"/>
        <v>*****</v>
      </c>
      <c r="AC1920" s="9" t="str">
        <f>_xlfn.XLOOKUP(R1920,Sheet2!$H$3:$H$258,Sheet2!$I$3:$I$258,"-----")</f>
        <v>*****</v>
      </c>
      <c r="AD1920" s="9" t="str">
        <f>_xlfn.XLOOKUP(VALUE(AE1920),Sheet2!$N$3:$N$1000,Sheet2!$O$3:$O$1000,"********")</f>
        <v>********</v>
      </c>
      <c r="AE1920" t="str">
        <f t="shared" si="1301"/>
        <v>4065</v>
      </c>
      <c r="AF1920" s="9" t="str">
        <f>IF(R1920&lt;200,"+"&amp;TEXT(R1920,"0"),"-"&amp;TEXT(_xlfn.XLOOKUP(R1920,Sheet2!$K$3:$K$130,Sheet2!$L$3:$L$130,"-----"),"0"))</f>
        <v>+17</v>
      </c>
      <c r="AG1920" s="9" t="str">
        <f t="shared" si="1307"/>
        <v/>
      </c>
      <c r="AH1920" s="9" t="str">
        <f t="shared" si="1308"/>
        <v>JMP *****</v>
      </c>
      <c r="AI1920" t="str">
        <f t="shared" si="1309"/>
        <v>0,*****</v>
      </c>
      <c r="AJ1920" s="16" t="str">
        <f t="shared" si="1310"/>
        <v>*****</v>
      </c>
      <c r="AK1920" t="str">
        <f t="shared" si="1311"/>
        <v>COM# 0,0,SBN</v>
      </c>
      <c r="AL1920" s="4" t="str">
        <f t="shared" si="1312"/>
        <v>COM</v>
      </c>
      <c r="AM1920" s="4" t="str">
        <f t="shared" si="1313"/>
        <v/>
      </c>
      <c r="AN1920" s="4" t="str">
        <f t="shared" si="1314"/>
        <v/>
      </c>
      <c r="AO1920" s="4" t="str">
        <f t="shared" si="1315"/>
        <v>#</v>
      </c>
      <c r="AP1920" s="15" t="str">
        <f t="shared" si="1316"/>
        <v>,SBN</v>
      </c>
      <c r="AQ1920" s="9" t="str">
        <f>_xlfn.XLOOKUP(D1920,Sheet2!$E$3:$E$101,Sheet2!$F$3:$F$101,"******************")</f>
        <v>17  ;HEAD=0, SECT=0,1 SECTOR</v>
      </c>
      <c r="AR1920" s="33" t="str">
        <f t="shared" si="1302"/>
        <v>NIO LPT</v>
      </c>
      <c r="AS1920" s="9" t="str">
        <f t="shared" si="1303"/>
        <v>DOC</v>
      </c>
      <c r="AT1920" s="4">
        <f t="shared" si="1317"/>
        <v>0</v>
      </c>
      <c r="AU1920" s="6">
        <f t="shared" si="1318"/>
        <v>0</v>
      </c>
      <c r="AV1920" s="4" t="str">
        <f t="shared" si="1319"/>
        <v/>
      </c>
      <c r="AW1920" s="4">
        <f t="shared" si="1320"/>
        <v>17</v>
      </c>
      <c r="AX1920" s="4" t="str">
        <f>_xlfn.XLOOKUP(AW1920,Sheet2!$Q$3:$Q$66,Sheet2!$R$3:$R$66,"**")</f>
        <v>LPT</v>
      </c>
      <c r="AY1920" s="4">
        <f t="shared" si="1321"/>
        <v>0</v>
      </c>
      <c r="AZ1920" s="16" t="str">
        <f t="shared" si="1322"/>
        <v>SKPBN</v>
      </c>
    </row>
    <row r="1921" spans="1:52" x14ac:dyDescent="0.35">
      <c r="B1921" s="3">
        <f t="shared" si="1324"/>
        <v>23</v>
      </c>
      <c r="C1921" s="1">
        <f t="shared" si="1325"/>
        <v>4047</v>
      </c>
      <c r="D1921" s="2">
        <v>6242</v>
      </c>
      <c r="E1921" s="2" t="str">
        <f>_xlfn.XLOOKUP(C1921,Sheet2!$N$3:$N$1000,Sheet2!$O$3:$O$1000,"")</f>
        <v/>
      </c>
      <c r="F1921" s="9" t="str">
        <f t="shared" si="1323"/>
        <v>EHALT</v>
      </c>
      <c r="G1921" s="4" t="str">
        <f t="shared" si="1299"/>
        <v>14</v>
      </c>
      <c r="H1921" s="4">
        <f t="shared" si="1300"/>
        <v>242</v>
      </c>
      <c r="I1921" s="6">
        <f t="shared" si="1336"/>
        <v>0</v>
      </c>
      <c r="J1921" s="6">
        <f t="shared" si="1337"/>
        <v>0</v>
      </c>
      <c r="K1921" s="6">
        <f t="shared" si="1338"/>
        <v>6</v>
      </c>
      <c r="L1921" s="6">
        <f t="shared" si="1339"/>
        <v>2</v>
      </c>
      <c r="M1921" s="6">
        <f t="shared" si="1340"/>
        <v>4</v>
      </c>
      <c r="N1921" s="6">
        <f t="shared" si="1341"/>
        <v>2</v>
      </c>
      <c r="O1921" s="13">
        <f t="shared" si="1342"/>
        <v>1</v>
      </c>
      <c r="P1921" s="4">
        <f t="shared" si="1304"/>
        <v>0</v>
      </c>
      <c r="Q1921" s="4">
        <f t="shared" si="1305"/>
        <v>1</v>
      </c>
      <c r="R1921">
        <f t="shared" si="1326"/>
        <v>242</v>
      </c>
      <c r="S1921" s="4">
        <f t="shared" si="1327"/>
        <v>0</v>
      </c>
      <c r="T1921" s="15">
        <f t="shared" si="1328"/>
        <v>1</v>
      </c>
      <c r="U1921" s="4">
        <f t="shared" si="1329"/>
        <v>0</v>
      </c>
      <c r="V1921" s="4">
        <f t="shared" si="1330"/>
        <v>1</v>
      </c>
      <c r="W1921" s="4">
        <f t="shared" si="1331"/>
        <v>4</v>
      </c>
      <c r="X1921" s="6">
        <f t="shared" si="1332"/>
        <v>2</v>
      </c>
      <c r="Y1921" s="4">
        <f t="shared" si="1333"/>
        <v>2</v>
      </c>
      <c r="Z1921" s="6">
        <f t="shared" si="1334"/>
        <v>0</v>
      </c>
      <c r="AA1921" s="18">
        <f t="shared" si="1335"/>
        <v>2</v>
      </c>
      <c r="AB1921" s="9" t="str">
        <f t="shared" si="1306"/>
        <v>I.EHA</v>
      </c>
      <c r="AC1921" s="9" t="str">
        <f>_xlfn.XLOOKUP(R1921,Sheet2!$H$3:$H$258,Sheet2!$I$3:$I$258,"-----")</f>
        <v>I.EHA</v>
      </c>
      <c r="AD1921" s="9" t="str">
        <f>_xlfn.XLOOKUP(VALUE(AE1921),Sheet2!$N$3:$N$1000,Sheet2!$O$3:$O$1000,"********")</f>
        <v>********</v>
      </c>
      <c r="AE1921" t="str">
        <f t="shared" si="1301"/>
        <v>3711</v>
      </c>
      <c r="AF1921" s="9" t="str">
        <f>IF(R1921&lt;200,"+"&amp;TEXT(R1921,"0"),"-"&amp;TEXT(_xlfn.XLOOKUP(R1921,Sheet2!$K$3:$K$130,Sheet2!$L$3:$L$130,"-----"),"0"))</f>
        <v>-136</v>
      </c>
      <c r="AG1921" s="9" t="str">
        <f t="shared" si="1307"/>
        <v>@</v>
      </c>
      <c r="AH1921" s="9" t="str">
        <f t="shared" si="1308"/>
        <v>JSR @I.EHA</v>
      </c>
      <c r="AI1921" t="str">
        <f t="shared" si="1309"/>
        <v>1,@I.EHA</v>
      </c>
      <c r="AJ1921" s="16" t="str">
        <f t="shared" si="1310"/>
        <v>@I.EHA</v>
      </c>
      <c r="AK1921" t="str">
        <f t="shared" si="1311"/>
        <v>ADCOR 0,1,SZC</v>
      </c>
      <c r="AL1921" s="4" t="str">
        <f t="shared" si="1312"/>
        <v>ADC</v>
      </c>
      <c r="AM1921" s="4" t="str">
        <f t="shared" si="1313"/>
        <v>R</v>
      </c>
      <c r="AN1921" s="4" t="str">
        <f t="shared" si="1314"/>
        <v>O</v>
      </c>
      <c r="AO1921" s="4" t="str">
        <f t="shared" si="1315"/>
        <v/>
      </c>
      <c r="AP1921" s="15" t="str">
        <f t="shared" si="1316"/>
        <v>,SZC</v>
      </c>
      <c r="AQ1921" s="9" t="str">
        <f>_xlfn.XLOOKUP(D1921,Sheet2!$E$3:$E$101,Sheet2!$F$3:$F$101,"******************")</f>
        <v>EHALT</v>
      </c>
      <c r="AR1921" s="33" t="str">
        <f t="shared" si="1302"/>
        <v>DOBC 1,**</v>
      </c>
      <c r="AS1921" s="9" t="str">
        <f t="shared" si="1303"/>
        <v>DOBC</v>
      </c>
      <c r="AT1921" s="4">
        <f t="shared" si="1317"/>
        <v>1</v>
      </c>
      <c r="AU1921" s="6">
        <f t="shared" si="1318"/>
        <v>2</v>
      </c>
      <c r="AV1921" s="4" t="str">
        <f t="shared" si="1319"/>
        <v>C</v>
      </c>
      <c r="AW1921" s="4">
        <f t="shared" si="1320"/>
        <v>42</v>
      </c>
      <c r="AX1921" s="4" t="str">
        <f>_xlfn.XLOOKUP(AW1921,Sheet2!$Q$3:$Q$66,Sheet2!$R$3:$R$66,"**")</f>
        <v>**</v>
      </c>
      <c r="AY1921" s="4">
        <f t="shared" si="1321"/>
        <v>4</v>
      </c>
      <c r="AZ1921" s="16" t="str">
        <f t="shared" si="1322"/>
        <v>SKPDN</v>
      </c>
    </row>
    <row r="1922" spans="1:52" x14ac:dyDescent="0.35">
      <c r="B1922" s="3">
        <f t="shared" si="1324"/>
        <v>24</v>
      </c>
      <c r="C1922" s="1">
        <f t="shared" si="1325"/>
        <v>4050</v>
      </c>
      <c r="D1922" s="2">
        <v>401</v>
      </c>
      <c r="E1922" s="2" t="str">
        <f>_xlfn.XLOOKUP(C1922,Sheet2!$N$3:$N$1000,Sheet2!$O$3:$O$1000,"")</f>
        <v/>
      </c>
      <c r="F1922" s="9" t="str">
        <f t="shared" si="1323"/>
        <v>JMP E13E</v>
      </c>
      <c r="G1922" s="4" t="str">
        <f t="shared" si="1299"/>
        <v>1</v>
      </c>
      <c r="H1922" s="4">
        <f t="shared" si="1300"/>
        <v>1</v>
      </c>
      <c r="I1922" s="6">
        <f t="shared" si="1336"/>
        <v>0</v>
      </c>
      <c r="J1922" s="6">
        <f t="shared" si="1337"/>
        <v>0</v>
      </c>
      <c r="K1922" s="6">
        <f t="shared" si="1338"/>
        <v>0</v>
      </c>
      <c r="L1922" s="6">
        <f t="shared" si="1339"/>
        <v>4</v>
      </c>
      <c r="M1922" s="6">
        <f t="shared" si="1340"/>
        <v>0</v>
      </c>
      <c r="N1922" s="6">
        <f t="shared" si="1341"/>
        <v>1</v>
      </c>
      <c r="O1922" s="13">
        <f t="shared" si="1342"/>
        <v>0</v>
      </c>
      <c r="P1922" s="4">
        <f t="shared" si="1304"/>
        <v>0</v>
      </c>
      <c r="Q1922" s="4">
        <f t="shared" si="1305"/>
        <v>0</v>
      </c>
      <c r="R1922">
        <f t="shared" si="1326"/>
        <v>1</v>
      </c>
      <c r="S1922" s="4">
        <f t="shared" si="1327"/>
        <v>1</v>
      </c>
      <c r="T1922" s="15">
        <f t="shared" si="1328"/>
        <v>0</v>
      </c>
      <c r="U1922" s="4">
        <f t="shared" si="1329"/>
        <v>0</v>
      </c>
      <c r="V1922" s="4">
        <f t="shared" si="1330"/>
        <v>0</v>
      </c>
      <c r="W1922" s="4">
        <f t="shared" si="1331"/>
        <v>1</v>
      </c>
      <c r="X1922" s="6">
        <f t="shared" si="1332"/>
        <v>0</v>
      </c>
      <c r="Y1922" s="4">
        <f t="shared" si="1333"/>
        <v>0</v>
      </c>
      <c r="Z1922" s="6">
        <f t="shared" si="1334"/>
        <v>0</v>
      </c>
      <c r="AA1922" s="18">
        <f t="shared" si="1335"/>
        <v>1</v>
      </c>
      <c r="AB1922" s="9" t="str">
        <f t="shared" si="1306"/>
        <v>E13E</v>
      </c>
      <c r="AC1922" s="9" t="str">
        <f>_xlfn.XLOOKUP(R1922,Sheet2!$H$3:$H$258,Sheet2!$I$3:$I$258,"-----")</f>
        <v>1</v>
      </c>
      <c r="AD1922" s="9" t="str">
        <f>_xlfn.XLOOKUP(VALUE(AE1922),Sheet2!$N$3:$N$1000,Sheet2!$O$3:$O$1000,"********")</f>
        <v>E13E</v>
      </c>
      <c r="AE1922" t="str">
        <f t="shared" si="1301"/>
        <v>4051</v>
      </c>
      <c r="AF1922" s="9" t="str">
        <f>IF(R1922&lt;200,"+"&amp;TEXT(R1922,"0"),"-"&amp;TEXT(_xlfn.XLOOKUP(R1922,Sheet2!$K$3:$K$130,Sheet2!$L$3:$L$130,"-----"),"0"))</f>
        <v>+1</v>
      </c>
      <c r="AG1922" s="9" t="str">
        <f t="shared" si="1307"/>
        <v/>
      </c>
      <c r="AH1922" s="9" t="str">
        <f t="shared" si="1308"/>
        <v>JMP E13E</v>
      </c>
      <c r="AI1922" t="str">
        <f t="shared" si="1309"/>
        <v>0,E13E</v>
      </c>
      <c r="AJ1922" s="16" t="str">
        <f t="shared" si="1310"/>
        <v>E13E</v>
      </c>
      <c r="AK1922" t="str">
        <f t="shared" si="1311"/>
        <v>NEG 0,0,SKP</v>
      </c>
      <c r="AL1922" s="4" t="str">
        <f t="shared" si="1312"/>
        <v>NEG</v>
      </c>
      <c r="AM1922" s="4" t="str">
        <f t="shared" si="1313"/>
        <v/>
      </c>
      <c r="AN1922" s="4" t="str">
        <f t="shared" si="1314"/>
        <v/>
      </c>
      <c r="AO1922" s="4" t="str">
        <f t="shared" si="1315"/>
        <v/>
      </c>
      <c r="AP1922" s="15" t="str">
        <f t="shared" si="1316"/>
        <v>,SKP</v>
      </c>
      <c r="AQ1922" s="9" t="str">
        <f>_xlfn.XLOOKUP(D1922,Sheet2!$E$3:$E$101,Sheet2!$F$3:$F$101,"******************")</f>
        <v>******************</v>
      </c>
      <c r="AR1922" s="33" t="str">
        <f t="shared" si="1302"/>
        <v>DIA 0,MDV</v>
      </c>
      <c r="AS1922" s="9" t="str">
        <f t="shared" si="1303"/>
        <v>DIA</v>
      </c>
      <c r="AT1922" s="4">
        <f t="shared" si="1317"/>
        <v>0</v>
      </c>
      <c r="AU1922" s="6">
        <f t="shared" si="1318"/>
        <v>0</v>
      </c>
      <c r="AV1922" s="4" t="str">
        <f t="shared" si="1319"/>
        <v/>
      </c>
      <c r="AW1922" s="4">
        <f t="shared" si="1320"/>
        <v>1</v>
      </c>
      <c r="AX1922" s="4" t="str">
        <f>_xlfn.XLOOKUP(AW1922,Sheet2!$Q$3:$Q$66,Sheet2!$R$3:$R$66,"**")</f>
        <v>MDV</v>
      </c>
      <c r="AY1922" s="4">
        <f t="shared" si="1321"/>
        <v>1</v>
      </c>
      <c r="AZ1922" s="16" t="str">
        <f t="shared" si="1322"/>
        <v>SKPBN</v>
      </c>
    </row>
    <row r="1923" spans="1:52" x14ac:dyDescent="0.35">
      <c r="B1923" s="3">
        <f t="shared" si="1324"/>
        <v>25</v>
      </c>
      <c r="C1923" s="1">
        <f t="shared" si="1325"/>
        <v>4051</v>
      </c>
      <c r="D1923" s="2">
        <v>6243</v>
      </c>
      <c r="E1923" s="2" t="str">
        <f>_xlfn.XLOOKUP(C1923,Sheet2!$N$3:$N$1000,Sheet2!$O$3:$O$1000,"")</f>
        <v>E13E</v>
      </c>
      <c r="F1923" s="9" t="str">
        <f t="shared" si="1323"/>
        <v>LOOP</v>
      </c>
      <c r="G1923" s="4" t="str">
        <f t="shared" ref="G1923:G1986" si="1343">DEC2OCT((2*(OCT2DEC(I1923*100)+OCT2DEC(J1923*10)+K1923))+INT(L1923/4))</f>
        <v>14</v>
      </c>
      <c r="H1923" s="4">
        <f t="shared" ref="H1923:H1986" si="1344">(MOD(L1923,4)*100)+(M1923*10)+N1923</f>
        <v>243</v>
      </c>
      <c r="I1923" s="6">
        <f t="shared" si="1336"/>
        <v>0</v>
      </c>
      <c r="J1923" s="6">
        <f t="shared" si="1337"/>
        <v>0</v>
      </c>
      <c r="K1923" s="6">
        <f t="shared" si="1338"/>
        <v>6</v>
      </c>
      <c r="L1923" s="6">
        <f t="shared" si="1339"/>
        <v>2</v>
      </c>
      <c r="M1923" s="6">
        <f t="shared" si="1340"/>
        <v>4</v>
      </c>
      <c r="N1923" s="6">
        <f t="shared" si="1341"/>
        <v>3</v>
      </c>
      <c r="O1923" s="13">
        <f t="shared" si="1342"/>
        <v>1</v>
      </c>
      <c r="P1923" s="4">
        <f t="shared" si="1304"/>
        <v>0</v>
      </c>
      <c r="Q1923" s="4">
        <f t="shared" si="1305"/>
        <v>1</v>
      </c>
      <c r="R1923">
        <f t="shared" si="1326"/>
        <v>243</v>
      </c>
      <c r="S1923" s="4">
        <f t="shared" si="1327"/>
        <v>0</v>
      </c>
      <c r="T1923" s="15">
        <f t="shared" si="1328"/>
        <v>1</v>
      </c>
      <c r="U1923" s="4">
        <f t="shared" si="1329"/>
        <v>0</v>
      </c>
      <c r="V1923" s="4">
        <f t="shared" si="1330"/>
        <v>1</v>
      </c>
      <c r="W1923" s="4">
        <f t="shared" si="1331"/>
        <v>4</v>
      </c>
      <c r="X1923" s="6">
        <f t="shared" si="1332"/>
        <v>2</v>
      </c>
      <c r="Y1923" s="4">
        <f t="shared" si="1333"/>
        <v>2</v>
      </c>
      <c r="Z1923" s="6">
        <f t="shared" si="1334"/>
        <v>0</v>
      </c>
      <c r="AA1923" s="18">
        <f t="shared" si="1335"/>
        <v>3</v>
      </c>
      <c r="AB1923" s="9" t="str">
        <f t="shared" si="1306"/>
        <v>I.LOO</v>
      </c>
      <c r="AC1923" s="9" t="str">
        <f>_xlfn.XLOOKUP(R1923,Sheet2!$H$3:$H$258,Sheet2!$I$3:$I$258,"-----")</f>
        <v>I.LOO</v>
      </c>
      <c r="AD1923" s="9" t="str">
        <f>_xlfn.XLOOKUP(VALUE(AE1923),Sheet2!$N$3:$N$1000,Sheet2!$O$3:$O$1000,"********")</f>
        <v>********</v>
      </c>
      <c r="AE1923" t="str">
        <f t="shared" ref="AE1923:AE1986" si="1345">IF(VALUE(AF1923)&lt;0,DEC2OCT(OCT2DEC(VALUE(C1923))-OCT2DEC(-VALUE(AF1923))),DEC2OCT(OCT2DEC(VALUE(C1923))+OCT2DEC(VALUE(AF1923))))</f>
        <v>3714</v>
      </c>
      <c r="AF1923" s="9" t="str">
        <f>IF(R1923&lt;200,"+"&amp;TEXT(R1923,"0"),"-"&amp;TEXT(_xlfn.XLOOKUP(R1923,Sheet2!$K$3:$K$130,Sheet2!$L$3:$L$130,"-----"),"0"))</f>
        <v>-135</v>
      </c>
      <c r="AG1923" s="9" t="str">
        <f t="shared" si="1307"/>
        <v>@</v>
      </c>
      <c r="AH1923" s="9" t="str">
        <f t="shared" si="1308"/>
        <v>JSR @I.LOO</v>
      </c>
      <c r="AI1923" t="str">
        <f t="shared" si="1309"/>
        <v>1,@I.LOO</v>
      </c>
      <c r="AJ1923" s="16" t="str">
        <f t="shared" si="1310"/>
        <v>@I.LOO</v>
      </c>
      <c r="AK1923" t="str">
        <f t="shared" si="1311"/>
        <v>ADCOR 0,1,SNC</v>
      </c>
      <c r="AL1923" s="4" t="str">
        <f t="shared" si="1312"/>
        <v>ADC</v>
      </c>
      <c r="AM1923" s="4" t="str">
        <f t="shared" si="1313"/>
        <v>R</v>
      </c>
      <c r="AN1923" s="4" t="str">
        <f t="shared" si="1314"/>
        <v>O</v>
      </c>
      <c r="AO1923" s="4" t="str">
        <f t="shared" si="1315"/>
        <v/>
      </c>
      <c r="AP1923" s="15" t="str">
        <f t="shared" si="1316"/>
        <v>,SNC</v>
      </c>
      <c r="AQ1923" s="9" t="str">
        <f>_xlfn.XLOOKUP(D1923,Sheet2!$E$3:$E$101,Sheet2!$F$3:$F$101,"******************")</f>
        <v>LOOP</v>
      </c>
      <c r="AR1923" s="33" t="str">
        <f t="shared" ref="AR1923:AR1986" si="1346">IF(AY1923=0,"NIO"&amp;AV1923&amp;" "&amp;AX1923,IF(AY1923=7,AZ1923&amp;" "&amp;AX1923,AS1923&amp;" "&amp;TEXT(AT1923,"0")&amp;","&amp;AX1923))</f>
        <v>DOBC 1,**</v>
      </c>
      <c r="AS1923" s="9" t="str">
        <f t="shared" ref="AS1923:AS1986" si="1347">IF(AY1923=1,"DIA"&amp;AV1923,IF(AY1923=2,"DOA"&amp;AV1923,IF(AY1923=3,"DIB"&amp;AV1923,IF(AY1923=4,"DOB"&amp;AV1923,IF(AY1923=5,"DIC"&amp;AV1923,"DOC"&amp;AV1923)))))</f>
        <v>DOBC</v>
      </c>
      <c r="AT1923" s="4">
        <f t="shared" si="1317"/>
        <v>1</v>
      </c>
      <c r="AU1923" s="6">
        <f t="shared" si="1318"/>
        <v>2</v>
      </c>
      <c r="AV1923" s="4" t="str">
        <f t="shared" si="1319"/>
        <v>C</v>
      </c>
      <c r="AW1923" s="4">
        <f t="shared" si="1320"/>
        <v>43</v>
      </c>
      <c r="AX1923" s="4" t="str">
        <f>_xlfn.XLOOKUP(AW1923,Sheet2!$Q$3:$Q$66,Sheet2!$R$3:$R$66,"**")</f>
        <v>**</v>
      </c>
      <c r="AY1923" s="4">
        <f t="shared" si="1321"/>
        <v>4</v>
      </c>
      <c r="AZ1923" s="16" t="str">
        <f t="shared" si="1322"/>
        <v>SKPDN</v>
      </c>
    </row>
    <row r="1924" spans="1:52" x14ac:dyDescent="0.35">
      <c r="B1924" s="3">
        <v>27</v>
      </c>
      <c r="C1924" s="1">
        <f t="shared" si="1325"/>
        <v>4052</v>
      </c>
      <c r="D1924" s="2">
        <v>14157</v>
      </c>
      <c r="E1924" s="2" t="str">
        <f>_xlfn.XLOOKUP(C1924,Sheet2!$N$3:$N$1000,Sheet2!$O$3:$O$1000,"")</f>
        <v/>
      </c>
      <c r="F1924" s="9" t="str">
        <f t="shared" si="1323"/>
        <v>DSZ SECT</v>
      </c>
      <c r="G1924" s="4" t="str">
        <f t="shared" si="1343"/>
        <v>30</v>
      </c>
      <c r="H1924" s="4">
        <f t="shared" si="1344"/>
        <v>157</v>
      </c>
      <c r="I1924" s="6">
        <f t="shared" si="1336"/>
        <v>0</v>
      </c>
      <c r="J1924" s="6">
        <f t="shared" si="1337"/>
        <v>1</v>
      </c>
      <c r="K1924" s="6">
        <f t="shared" si="1338"/>
        <v>4</v>
      </c>
      <c r="L1924" s="6">
        <f t="shared" si="1339"/>
        <v>1</v>
      </c>
      <c r="M1924" s="6">
        <f t="shared" si="1340"/>
        <v>5</v>
      </c>
      <c r="N1924" s="6">
        <f t="shared" si="1341"/>
        <v>7</v>
      </c>
      <c r="O1924" s="13">
        <f t="shared" si="1342"/>
        <v>3</v>
      </c>
      <c r="P1924" s="4">
        <f t="shared" ref="P1924:P1987" si="1348">(I1924*4)+INT(J1924/2)</f>
        <v>0</v>
      </c>
      <c r="Q1924" s="4">
        <f t="shared" ref="Q1924:Q1987" si="1349">V1924</f>
        <v>3</v>
      </c>
      <c r="R1924">
        <f t="shared" si="1326"/>
        <v>157</v>
      </c>
      <c r="S1924" s="4">
        <f t="shared" si="1327"/>
        <v>0</v>
      </c>
      <c r="T1924" s="15">
        <f t="shared" si="1328"/>
        <v>0</v>
      </c>
      <c r="U1924" s="4">
        <f t="shared" si="1329"/>
        <v>0</v>
      </c>
      <c r="V1924" s="4">
        <f t="shared" si="1330"/>
        <v>3</v>
      </c>
      <c r="W1924" s="4">
        <f t="shared" si="1331"/>
        <v>0</v>
      </c>
      <c r="X1924" s="6">
        <f t="shared" si="1332"/>
        <v>1</v>
      </c>
      <c r="Y1924" s="4">
        <f t="shared" si="1333"/>
        <v>2</v>
      </c>
      <c r="Z1924" s="6">
        <f t="shared" si="1334"/>
        <v>1</v>
      </c>
      <c r="AA1924" s="18">
        <f t="shared" si="1335"/>
        <v>7</v>
      </c>
      <c r="AB1924" s="9" t="str">
        <f t="shared" ref="AB1924:AB1987" si="1350">IF(S1924=0,AC1924,IF(S1924=1,IF(AD1924="********",AF1924,AD1924),AF1924&amp;","&amp;TEXT(S1924,"0")))</f>
        <v>SECT</v>
      </c>
      <c r="AC1924" s="9" t="str">
        <f>_xlfn.XLOOKUP(R1924,Sheet2!$H$3:$H$258,Sheet2!$I$3:$I$258,"-----")</f>
        <v>SECT</v>
      </c>
      <c r="AD1924" s="9" t="str">
        <f>_xlfn.XLOOKUP(VALUE(AE1924),Sheet2!$N$3:$N$1000,Sheet2!$O$3:$O$1000,"********")</f>
        <v>ADR</v>
      </c>
      <c r="AE1924" t="str">
        <f t="shared" si="1345"/>
        <v>4231</v>
      </c>
      <c r="AF1924" s="9" t="str">
        <f>IF(R1924&lt;200,"+"&amp;TEXT(R1924,"0"),"-"&amp;TEXT(_xlfn.XLOOKUP(R1924,Sheet2!$K$3:$K$130,Sheet2!$L$3:$L$130,"-----"),"0"))</f>
        <v>+157</v>
      </c>
      <c r="AG1924" s="9" t="str">
        <f t="shared" ref="AG1924:AG1987" si="1351">IF(T1924=1,"@","")</f>
        <v/>
      </c>
      <c r="AH1924" s="9" t="str">
        <f t="shared" ref="AH1924:AH1987" si="1352">IF(Q1924=0,"JMP "&amp;AJ1924, IF(Q1924=1,"JSR "&amp;AJ1924,IF(Q1924=2,"ISZ "&amp;AJ1924,"DSZ "&amp;AJ1924)))</f>
        <v>DSZ SECT</v>
      </c>
      <c r="AI1924" t="str">
        <f t="shared" ref="AI1924:AI1987" si="1353">TEXT(Q1924,"0")&amp;","&amp;AG1924&amp;AB1924</f>
        <v>3,SECT</v>
      </c>
      <c r="AJ1924" s="16" t="str">
        <f t="shared" ref="AJ1924:AJ1987" si="1354">AG1924&amp;AB1924</f>
        <v>SECT</v>
      </c>
      <c r="AK1924" t="str">
        <f t="shared" ref="AK1924:AK1987" si="1355">AL1924&amp;AN1924&amp;AM1924&amp;AO1924&amp;" "&amp;TEXT(U1924,"0")&amp;","&amp;TEXT(V1924,"0")&amp;AP1924</f>
        <v>COMOL# 0,3,SBN</v>
      </c>
      <c r="AL1924" s="4" t="str">
        <f t="shared" ref="AL1924:AL1987" si="1356">IF(W1924=0,"COM",IF(W1924=1,"NEG",IF(W1924=2,"MOV",IF(W1924=3,"INC",IF(W1924=4,"ADC",IF(W1924=5,"SUB",IF(W1924=6,"ADD","AND")))))))</f>
        <v>COM</v>
      </c>
      <c r="AM1924" s="4" t="str">
        <f t="shared" ref="AM1924:AM1987" si="1357">IF(X1924=0,"",IF(X1924=1,"L",IF(X1924=2,"R","S")))</f>
        <v>L</v>
      </c>
      <c r="AN1924" s="4" t="str">
        <f t="shared" ref="AN1924:AN1987" si="1358">IF(Y1924=0,"",IF(Y1924=1,"Z",IF(Y1924=2,"O","C")))</f>
        <v>O</v>
      </c>
      <c r="AO1924" s="4" t="str">
        <f t="shared" ref="AO1924:AO1987" si="1359">IF(Z1924=1,"#","")</f>
        <v>#</v>
      </c>
      <c r="AP1924" s="15" t="str">
        <f t="shared" ref="AP1924:AP1987" si="1360">IF(AA1924=0,"",IF(AA1924=1,",SKP",IF(AA1924=2,",SZC",IF(AA1924=3,",SNC",IF(AA1924=4,",SZR",IF(AA1924=5,",SNR",IF(AA1924=6,",SEZ",",SBN")))))))</f>
        <v>,SBN</v>
      </c>
      <c r="AQ1924" s="9" t="str">
        <f>_xlfn.XLOOKUP(D1924,Sheet2!$E$3:$E$101,Sheet2!$F$3:$F$101,"******************")</f>
        <v>******************</v>
      </c>
      <c r="AR1924" s="33" t="str">
        <f t="shared" si="1346"/>
        <v>NIOS **</v>
      </c>
      <c r="AS1924" s="9" t="str">
        <f t="shared" si="1347"/>
        <v>DOCS</v>
      </c>
      <c r="AT1924" s="4">
        <f t="shared" ref="AT1924:AT1987" si="1361">V1924</f>
        <v>3</v>
      </c>
      <c r="AU1924" s="6">
        <f t="shared" ref="AU1924:AU1987" si="1362">X1924</f>
        <v>1</v>
      </c>
      <c r="AV1924" s="4" t="str">
        <f t="shared" ref="AV1924:AV1987" si="1363">IF(AU1924=0,"",IF(AU1924=1,"S",IF(AU1924=2,"C","P")))</f>
        <v>S</v>
      </c>
      <c r="AW1924" s="4">
        <f t="shared" ref="AW1924:AW1987" si="1364">M1924*10+N1924</f>
        <v>57</v>
      </c>
      <c r="AX1924" s="4" t="str">
        <f>_xlfn.XLOOKUP(AW1924,Sheet2!$Q$3:$Q$66,Sheet2!$R$3:$R$66,"**")</f>
        <v>**</v>
      </c>
      <c r="AY1924" s="4">
        <f t="shared" ref="AY1924:AY1987" si="1365">W1924</f>
        <v>0</v>
      </c>
      <c r="AZ1924" s="16" t="str">
        <f t="shared" ref="AZ1924:AZ1987" si="1366">IF(AU1924=0,"SKPBN",IF(AU1924=1,"SKPBZ",IF(AU1924=2,"SKPDN","SKPDZ")))</f>
        <v>SKPBZ</v>
      </c>
    </row>
    <row r="1925" spans="1:52" x14ac:dyDescent="0.35">
      <c r="B1925" s="3">
        <f t="shared" si="1324"/>
        <v>28</v>
      </c>
      <c r="C1925" s="1">
        <f t="shared" si="1325"/>
        <v>4053</v>
      </c>
      <c r="D1925" s="2">
        <v>401</v>
      </c>
      <c r="E1925" s="2" t="str">
        <f>_xlfn.XLOOKUP(C1925,Sheet2!$N$3:$N$1000,Sheet2!$O$3:$O$1000,"")</f>
        <v/>
      </c>
      <c r="F1925" s="9" t="str">
        <f t="shared" si="1323"/>
        <v>JMP +1</v>
      </c>
      <c r="G1925" s="4" t="str">
        <f t="shared" si="1343"/>
        <v>1</v>
      </c>
      <c r="H1925" s="4">
        <f t="shared" si="1344"/>
        <v>1</v>
      </c>
      <c r="I1925" s="6">
        <f t="shared" si="1336"/>
        <v>0</v>
      </c>
      <c r="J1925" s="6">
        <f t="shared" si="1337"/>
        <v>0</v>
      </c>
      <c r="K1925" s="6">
        <f t="shared" si="1338"/>
        <v>0</v>
      </c>
      <c r="L1925" s="6">
        <f t="shared" si="1339"/>
        <v>4</v>
      </c>
      <c r="M1925" s="6">
        <f t="shared" si="1340"/>
        <v>0</v>
      </c>
      <c r="N1925" s="6">
        <f t="shared" si="1341"/>
        <v>1</v>
      </c>
      <c r="O1925" s="13">
        <f t="shared" si="1342"/>
        <v>0</v>
      </c>
      <c r="P1925" s="4">
        <f t="shared" si="1348"/>
        <v>0</v>
      </c>
      <c r="Q1925" s="4">
        <f t="shared" si="1349"/>
        <v>0</v>
      </c>
      <c r="R1925">
        <f t="shared" si="1326"/>
        <v>1</v>
      </c>
      <c r="S1925" s="4">
        <f t="shared" si="1327"/>
        <v>1</v>
      </c>
      <c r="T1925" s="15">
        <f t="shared" si="1328"/>
        <v>0</v>
      </c>
      <c r="U1925" s="4">
        <f t="shared" si="1329"/>
        <v>0</v>
      </c>
      <c r="V1925" s="4">
        <f t="shared" si="1330"/>
        <v>0</v>
      </c>
      <c r="W1925" s="4">
        <f t="shared" si="1331"/>
        <v>1</v>
      </c>
      <c r="X1925" s="6">
        <f t="shared" si="1332"/>
        <v>0</v>
      </c>
      <c r="Y1925" s="4">
        <f t="shared" si="1333"/>
        <v>0</v>
      </c>
      <c r="Z1925" s="6">
        <f t="shared" si="1334"/>
        <v>0</v>
      </c>
      <c r="AA1925" s="18">
        <f t="shared" si="1335"/>
        <v>1</v>
      </c>
      <c r="AB1925" s="9" t="str">
        <f t="shared" si="1350"/>
        <v>+1</v>
      </c>
      <c r="AC1925" s="9" t="str">
        <f>_xlfn.XLOOKUP(R1925,Sheet2!$H$3:$H$258,Sheet2!$I$3:$I$258,"-----")</f>
        <v>1</v>
      </c>
      <c r="AD1925" s="9" t="str">
        <f>_xlfn.XLOOKUP(VALUE(AE1925),Sheet2!$N$3:$N$1000,Sheet2!$O$3:$O$1000,"********")</f>
        <v>********</v>
      </c>
      <c r="AE1925" t="str">
        <f t="shared" si="1345"/>
        <v>4054</v>
      </c>
      <c r="AF1925" s="9" t="str">
        <f>IF(R1925&lt;200,"+"&amp;TEXT(R1925,"0"),"-"&amp;TEXT(_xlfn.XLOOKUP(R1925,Sheet2!$K$3:$K$130,Sheet2!$L$3:$L$130,"-----"),"0"))</f>
        <v>+1</v>
      </c>
      <c r="AG1925" s="9" t="str">
        <f t="shared" si="1351"/>
        <v/>
      </c>
      <c r="AH1925" s="9" t="str">
        <f t="shared" si="1352"/>
        <v>JMP +1</v>
      </c>
      <c r="AI1925" t="str">
        <f t="shared" si="1353"/>
        <v>0,+1</v>
      </c>
      <c r="AJ1925" s="16" t="str">
        <f t="shared" si="1354"/>
        <v>+1</v>
      </c>
      <c r="AK1925" t="str">
        <f t="shared" si="1355"/>
        <v>NEG 0,0,SKP</v>
      </c>
      <c r="AL1925" s="4" t="str">
        <f t="shared" si="1356"/>
        <v>NEG</v>
      </c>
      <c r="AM1925" s="4" t="str">
        <f t="shared" si="1357"/>
        <v/>
      </c>
      <c r="AN1925" s="4" t="str">
        <f t="shared" si="1358"/>
        <v/>
      </c>
      <c r="AO1925" s="4" t="str">
        <f t="shared" si="1359"/>
        <v/>
      </c>
      <c r="AP1925" s="15" t="str">
        <f t="shared" si="1360"/>
        <v>,SKP</v>
      </c>
      <c r="AQ1925" s="9" t="str">
        <f>_xlfn.XLOOKUP(D1925,Sheet2!$E$3:$E$101,Sheet2!$F$3:$F$101,"******************")</f>
        <v>******************</v>
      </c>
      <c r="AR1925" s="33" t="str">
        <f t="shared" si="1346"/>
        <v>DIA 0,MDV</v>
      </c>
      <c r="AS1925" s="9" t="str">
        <f t="shared" si="1347"/>
        <v>DIA</v>
      </c>
      <c r="AT1925" s="4">
        <f t="shared" si="1361"/>
        <v>0</v>
      </c>
      <c r="AU1925" s="6">
        <f t="shared" si="1362"/>
        <v>0</v>
      </c>
      <c r="AV1925" s="4" t="str">
        <f t="shared" si="1363"/>
        <v/>
      </c>
      <c r="AW1925" s="4">
        <f t="shared" si="1364"/>
        <v>1</v>
      </c>
      <c r="AX1925" s="4" t="str">
        <f>_xlfn.XLOOKUP(AW1925,Sheet2!$Q$3:$Q$66,Sheet2!$R$3:$R$66,"**")</f>
        <v>MDV</v>
      </c>
      <c r="AY1925" s="4">
        <f t="shared" si="1365"/>
        <v>1</v>
      </c>
      <c r="AZ1925" s="16" t="str">
        <f t="shared" si="1366"/>
        <v>SKPBN</v>
      </c>
    </row>
    <row r="1926" spans="1:52" x14ac:dyDescent="0.35">
      <c r="B1926" s="3">
        <f t="shared" si="1324"/>
        <v>29</v>
      </c>
      <c r="C1926" s="1">
        <f t="shared" si="1325"/>
        <v>4054</v>
      </c>
      <c r="D1926" s="2">
        <v>20772</v>
      </c>
      <c r="E1926" s="2" t="str">
        <f>_xlfn.XLOOKUP(C1926,Sheet2!$N$3:$N$1000,Sheet2!$O$3:$O$1000,"")</f>
        <v/>
      </c>
      <c r="F1926" s="9" t="str">
        <f t="shared" si="1323"/>
        <v>LDA 0,E13.1</v>
      </c>
      <c r="G1926" s="4" t="str">
        <f t="shared" si="1343"/>
        <v>41</v>
      </c>
      <c r="H1926" s="4">
        <f t="shared" si="1344"/>
        <v>372</v>
      </c>
      <c r="I1926" s="6">
        <f t="shared" si="1336"/>
        <v>0</v>
      </c>
      <c r="J1926" s="6">
        <f t="shared" si="1337"/>
        <v>2</v>
      </c>
      <c r="K1926" s="6">
        <f t="shared" si="1338"/>
        <v>0</v>
      </c>
      <c r="L1926" s="6">
        <f t="shared" si="1339"/>
        <v>7</v>
      </c>
      <c r="M1926" s="6">
        <f t="shared" si="1340"/>
        <v>7</v>
      </c>
      <c r="N1926" s="6">
        <f t="shared" si="1341"/>
        <v>2</v>
      </c>
      <c r="O1926" s="13">
        <f t="shared" si="1342"/>
        <v>4</v>
      </c>
      <c r="P1926" s="4">
        <f t="shared" si="1348"/>
        <v>1</v>
      </c>
      <c r="Q1926" s="4">
        <f t="shared" si="1349"/>
        <v>0</v>
      </c>
      <c r="R1926">
        <f t="shared" si="1326"/>
        <v>372</v>
      </c>
      <c r="S1926" s="4">
        <f t="shared" si="1327"/>
        <v>1</v>
      </c>
      <c r="T1926" s="15">
        <f t="shared" si="1328"/>
        <v>0</v>
      </c>
      <c r="U1926" s="4">
        <f t="shared" si="1329"/>
        <v>1</v>
      </c>
      <c r="V1926" s="4">
        <f t="shared" si="1330"/>
        <v>0</v>
      </c>
      <c r="W1926" s="4">
        <f t="shared" si="1331"/>
        <v>1</v>
      </c>
      <c r="X1926" s="6">
        <f t="shared" si="1332"/>
        <v>3</v>
      </c>
      <c r="Y1926" s="4">
        <f t="shared" si="1333"/>
        <v>3</v>
      </c>
      <c r="Z1926" s="6">
        <f t="shared" si="1334"/>
        <v>1</v>
      </c>
      <c r="AA1926" s="18">
        <f t="shared" si="1335"/>
        <v>2</v>
      </c>
      <c r="AB1926" s="9" t="str">
        <f t="shared" si="1350"/>
        <v>E13.1</v>
      </c>
      <c r="AC1926" s="9" t="str">
        <f>_xlfn.XLOOKUP(R1926,Sheet2!$H$3:$H$258,Sheet2!$I$3:$I$258,"-----")</f>
        <v>*****</v>
      </c>
      <c r="AD1926" s="9" t="str">
        <f>_xlfn.XLOOKUP(VALUE(AE1926),Sheet2!$N$3:$N$1000,Sheet2!$O$3:$O$1000,"********")</f>
        <v>E13.1</v>
      </c>
      <c r="AE1926" t="str">
        <f t="shared" si="1345"/>
        <v>4046</v>
      </c>
      <c r="AF1926" s="9" t="str">
        <f>IF(R1926&lt;200,"+"&amp;TEXT(R1926,"0"),"-"&amp;TEXT(_xlfn.XLOOKUP(R1926,Sheet2!$K$3:$K$130,Sheet2!$L$3:$L$130,"-----"),"0"))</f>
        <v>-6</v>
      </c>
      <c r="AG1926" s="9" t="str">
        <f t="shared" si="1351"/>
        <v/>
      </c>
      <c r="AH1926" s="9" t="str">
        <f t="shared" si="1352"/>
        <v>JMP E13.1</v>
      </c>
      <c r="AI1926" t="str">
        <f t="shared" si="1353"/>
        <v>0,E13.1</v>
      </c>
      <c r="AJ1926" s="16" t="str">
        <f t="shared" si="1354"/>
        <v>E13.1</v>
      </c>
      <c r="AK1926" t="str">
        <f t="shared" si="1355"/>
        <v>NEGCS# 1,0,SZC</v>
      </c>
      <c r="AL1926" s="4" t="str">
        <f t="shared" si="1356"/>
        <v>NEG</v>
      </c>
      <c r="AM1926" s="4" t="str">
        <f t="shared" si="1357"/>
        <v>S</v>
      </c>
      <c r="AN1926" s="4" t="str">
        <f t="shared" si="1358"/>
        <v>C</v>
      </c>
      <c r="AO1926" s="4" t="str">
        <f t="shared" si="1359"/>
        <v>#</v>
      </c>
      <c r="AP1926" s="15" t="str">
        <f t="shared" si="1360"/>
        <v>,SZC</v>
      </c>
      <c r="AQ1926" s="9" t="str">
        <f>_xlfn.XLOOKUP(D1926,Sheet2!$E$3:$E$101,Sheet2!$F$3:$F$101,"******************")</f>
        <v>******************</v>
      </c>
      <c r="AR1926" s="33" t="str">
        <f t="shared" si="1346"/>
        <v>DIAP 0,**</v>
      </c>
      <c r="AS1926" s="9" t="str">
        <f t="shared" si="1347"/>
        <v>DIAP</v>
      </c>
      <c r="AT1926" s="4">
        <f t="shared" si="1361"/>
        <v>0</v>
      </c>
      <c r="AU1926" s="6">
        <f t="shared" si="1362"/>
        <v>3</v>
      </c>
      <c r="AV1926" s="4" t="str">
        <f t="shared" si="1363"/>
        <v>P</v>
      </c>
      <c r="AW1926" s="4">
        <f t="shared" si="1364"/>
        <v>72</v>
      </c>
      <c r="AX1926" s="4" t="str">
        <f>_xlfn.XLOOKUP(AW1926,Sheet2!$Q$3:$Q$66,Sheet2!$R$3:$R$66,"**")</f>
        <v>**</v>
      </c>
      <c r="AY1926" s="4">
        <f t="shared" si="1365"/>
        <v>1</v>
      </c>
      <c r="AZ1926" s="16" t="str">
        <f t="shared" si="1366"/>
        <v>SKPDZ</v>
      </c>
    </row>
    <row r="1927" spans="1:52" x14ac:dyDescent="0.35">
      <c r="B1927" s="3">
        <f t="shared" si="1324"/>
        <v>30</v>
      </c>
      <c r="C1927" s="1">
        <f t="shared" si="1325"/>
        <v>4055</v>
      </c>
      <c r="D1927" s="2">
        <v>24063</v>
      </c>
      <c r="E1927" s="2" t="str">
        <f>_xlfn.XLOOKUP(C1927,Sheet2!$N$3:$N$1000,Sheet2!$O$3:$O$1000,"")</f>
        <v/>
      </c>
      <c r="F1927" s="9" t="str">
        <f t="shared" si="1323"/>
        <v>LDA 1,KB11</v>
      </c>
      <c r="G1927" s="4" t="str">
        <f t="shared" si="1343"/>
        <v>50</v>
      </c>
      <c r="H1927" s="4">
        <f t="shared" si="1344"/>
        <v>63</v>
      </c>
      <c r="I1927" s="6">
        <f t="shared" si="1336"/>
        <v>0</v>
      </c>
      <c r="J1927" s="6">
        <f t="shared" si="1337"/>
        <v>2</v>
      </c>
      <c r="K1927" s="6">
        <f t="shared" si="1338"/>
        <v>4</v>
      </c>
      <c r="L1927" s="6">
        <f t="shared" si="1339"/>
        <v>0</v>
      </c>
      <c r="M1927" s="6">
        <f t="shared" si="1340"/>
        <v>6</v>
      </c>
      <c r="N1927" s="6">
        <f t="shared" si="1341"/>
        <v>3</v>
      </c>
      <c r="O1927" s="13">
        <f t="shared" si="1342"/>
        <v>5</v>
      </c>
      <c r="P1927" s="4">
        <f t="shared" si="1348"/>
        <v>1</v>
      </c>
      <c r="Q1927" s="4">
        <f t="shared" si="1349"/>
        <v>1</v>
      </c>
      <c r="R1927">
        <f t="shared" si="1326"/>
        <v>63</v>
      </c>
      <c r="S1927" s="4">
        <f t="shared" si="1327"/>
        <v>0</v>
      </c>
      <c r="T1927" s="15">
        <f t="shared" si="1328"/>
        <v>0</v>
      </c>
      <c r="U1927" s="4">
        <f t="shared" si="1329"/>
        <v>1</v>
      </c>
      <c r="V1927" s="4">
        <f t="shared" si="1330"/>
        <v>1</v>
      </c>
      <c r="W1927" s="4">
        <f t="shared" si="1331"/>
        <v>0</v>
      </c>
      <c r="X1927" s="6">
        <f t="shared" si="1332"/>
        <v>0</v>
      </c>
      <c r="Y1927" s="4">
        <f t="shared" si="1333"/>
        <v>3</v>
      </c>
      <c r="Z1927" s="6">
        <f t="shared" si="1334"/>
        <v>0</v>
      </c>
      <c r="AA1927" s="18">
        <f t="shared" si="1335"/>
        <v>3</v>
      </c>
      <c r="AB1927" s="9" t="str">
        <f t="shared" si="1350"/>
        <v>KB11</v>
      </c>
      <c r="AC1927" s="9" t="str">
        <f>_xlfn.XLOOKUP(R1927,Sheet2!$H$3:$H$258,Sheet2!$I$3:$I$258,"-----")</f>
        <v>KB11</v>
      </c>
      <c r="AD1927" s="9" t="str">
        <f>_xlfn.XLOOKUP(VALUE(AE1927),Sheet2!$N$3:$N$1000,Sheet2!$O$3:$O$1000,"********")</f>
        <v>********</v>
      </c>
      <c r="AE1927" t="str">
        <f t="shared" si="1345"/>
        <v>4140</v>
      </c>
      <c r="AF1927" s="9" t="str">
        <f>IF(R1927&lt;200,"+"&amp;TEXT(R1927,"0"),"-"&amp;TEXT(_xlfn.XLOOKUP(R1927,Sheet2!$K$3:$K$130,Sheet2!$L$3:$L$130,"-----"),"0"))</f>
        <v>+63</v>
      </c>
      <c r="AG1927" s="9" t="str">
        <f t="shared" si="1351"/>
        <v/>
      </c>
      <c r="AH1927" s="9" t="str">
        <f t="shared" si="1352"/>
        <v>JSR KB11</v>
      </c>
      <c r="AI1927" t="str">
        <f t="shared" si="1353"/>
        <v>1,KB11</v>
      </c>
      <c r="AJ1927" s="16" t="str">
        <f t="shared" si="1354"/>
        <v>KB11</v>
      </c>
      <c r="AK1927" t="str">
        <f t="shared" si="1355"/>
        <v>COMC 1,1,SNC</v>
      </c>
      <c r="AL1927" s="4" t="str">
        <f t="shared" si="1356"/>
        <v>COM</v>
      </c>
      <c r="AM1927" s="4" t="str">
        <f t="shared" si="1357"/>
        <v/>
      </c>
      <c r="AN1927" s="4" t="str">
        <f t="shared" si="1358"/>
        <v>C</v>
      </c>
      <c r="AO1927" s="4" t="str">
        <f t="shared" si="1359"/>
        <v/>
      </c>
      <c r="AP1927" s="15" t="str">
        <f t="shared" si="1360"/>
        <v>,SNC</v>
      </c>
      <c r="AQ1927" s="9" t="str">
        <f>_xlfn.XLOOKUP(D1927,Sheet2!$E$3:$E$101,Sheet2!$F$3:$F$101,"******************")</f>
        <v>******************</v>
      </c>
      <c r="AR1927" s="33" t="str">
        <f t="shared" si="1346"/>
        <v>NIO **</v>
      </c>
      <c r="AS1927" s="9" t="str">
        <f t="shared" si="1347"/>
        <v>DOC</v>
      </c>
      <c r="AT1927" s="4">
        <f t="shared" si="1361"/>
        <v>1</v>
      </c>
      <c r="AU1927" s="6">
        <f t="shared" si="1362"/>
        <v>0</v>
      </c>
      <c r="AV1927" s="4" t="str">
        <f t="shared" si="1363"/>
        <v/>
      </c>
      <c r="AW1927" s="4">
        <f t="shared" si="1364"/>
        <v>63</v>
      </c>
      <c r="AX1927" s="4" t="str">
        <f>_xlfn.XLOOKUP(AW1927,Sheet2!$Q$3:$Q$66,Sheet2!$R$3:$R$66,"**")</f>
        <v>**</v>
      </c>
      <c r="AY1927" s="4">
        <f t="shared" si="1365"/>
        <v>0</v>
      </c>
      <c r="AZ1927" s="16" t="str">
        <f t="shared" si="1366"/>
        <v>SKPBN</v>
      </c>
    </row>
    <row r="1928" spans="1:52" x14ac:dyDescent="0.35">
      <c r="B1928" s="3">
        <f t="shared" si="1324"/>
        <v>31</v>
      </c>
      <c r="C1928" s="1">
        <f t="shared" si="1325"/>
        <v>4056</v>
      </c>
      <c r="D1928" s="2">
        <v>122400</v>
      </c>
      <c r="E1928" s="2" t="str">
        <f>_xlfn.XLOOKUP(C1928,Sheet2!$N$3:$N$1000,Sheet2!$O$3:$O$1000,"")</f>
        <v/>
      </c>
      <c r="F1928" s="9" t="str">
        <f t="shared" si="1323"/>
        <v>SUB 1,0</v>
      </c>
      <c r="G1928" s="4" t="str">
        <f t="shared" si="1343"/>
        <v>245</v>
      </c>
      <c r="H1928" s="4">
        <f t="shared" si="1344"/>
        <v>0</v>
      </c>
      <c r="I1928" s="6">
        <f t="shared" si="1336"/>
        <v>1</v>
      </c>
      <c r="J1928" s="6">
        <f t="shared" si="1337"/>
        <v>2</v>
      </c>
      <c r="K1928" s="6">
        <f t="shared" si="1338"/>
        <v>2</v>
      </c>
      <c r="L1928" s="6">
        <f t="shared" si="1339"/>
        <v>4</v>
      </c>
      <c r="M1928" s="6">
        <f t="shared" si="1340"/>
        <v>0</v>
      </c>
      <c r="N1928" s="6">
        <f t="shared" si="1341"/>
        <v>0</v>
      </c>
      <c r="O1928" s="13">
        <f t="shared" si="1342"/>
        <v>20</v>
      </c>
      <c r="P1928" s="4">
        <f t="shared" si="1348"/>
        <v>5</v>
      </c>
      <c r="Q1928" s="4">
        <f t="shared" si="1349"/>
        <v>0</v>
      </c>
      <c r="R1928">
        <f t="shared" si="1326"/>
        <v>0</v>
      </c>
      <c r="S1928" s="4">
        <f t="shared" si="1327"/>
        <v>1</v>
      </c>
      <c r="T1928" s="15">
        <f t="shared" si="1328"/>
        <v>1</v>
      </c>
      <c r="U1928" s="4">
        <f t="shared" si="1329"/>
        <v>1</v>
      </c>
      <c r="V1928" s="4">
        <f t="shared" si="1330"/>
        <v>0</v>
      </c>
      <c r="W1928" s="4">
        <f t="shared" si="1331"/>
        <v>5</v>
      </c>
      <c r="X1928" s="6">
        <f t="shared" si="1332"/>
        <v>0</v>
      </c>
      <c r="Y1928" s="4">
        <f t="shared" si="1333"/>
        <v>0</v>
      </c>
      <c r="Z1928" s="6">
        <f t="shared" si="1334"/>
        <v>0</v>
      </c>
      <c r="AA1928" s="18">
        <f t="shared" si="1335"/>
        <v>0</v>
      </c>
      <c r="AB1928" s="9" t="str">
        <f t="shared" si="1350"/>
        <v>+0</v>
      </c>
      <c r="AC1928" s="9" t="str">
        <f>_xlfn.XLOOKUP(R1928,Sheet2!$H$3:$H$258,Sheet2!$I$3:$I$258,"-----")</f>
        <v>0</v>
      </c>
      <c r="AD1928" s="9" t="str">
        <f>_xlfn.XLOOKUP(VALUE(AE1928),Sheet2!$N$3:$N$1000,Sheet2!$O$3:$O$1000,"********")</f>
        <v>********</v>
      </c>
      <c r="AE1928" t="str">
        <f t="shared" si="1345"/>
        <v>4056</v>
      </c>
      <c r="AF1928" s="9" t="str">
        <f>IF(R1928&lt;200,"+"&amp;TEXT(R1928,"0"),"-"&amp;TEXT(_xlfn.XLOOKUP(R1928,Sheet2!$K$3:$K$130,Sheet2!$L$3:$L$130,"-----"),"0"))</f>
        <v>+0</v>
      </c>
      <c r="AG1928" s="9" t="str">
        <f t="shared" si="1351"/>
        <v>@</v>
      </c>
      <c r="AH1928" s="9" t="str">
        <f t="shared" si="1352"/>
        <v>JMP @+0</v>
      </c>
      <c r="AI1928" t="str">
        <f t="shared" si="1353"/>
        <v>0,@+0</v>
      </c>
      <c r="AJ1928" s="16" t="str">
        <f t="shared" si="1354"/>
        <v>@+0</v>
      </c>
      <c r="AK1928" t="str">
        <f t="shared" si="1355"/>
        <v>SUB 1,0</v>
      </c>
      <c r="AL1928" s="4" t="str">
        <f t="shared" si="1356"/>
        <v>SUB</v>
      </c>
      <c r="AM1928" s="4" t="str">
        <f t="shared" si="1357"/>
        <v/>
      </c>
      <c r="AN1928" s="4" t="str">
        <f t="shared" si="1358"/>
        <v/>
      </c>
      <c r="AO1928" s="4" t="str">
        <f t="shared" si="1359"/>
        <v/>
      </c>
      <c r="AP1928" s="15" t="str">
        <f t="shared" si="1360"/>
        <v/>
      </c>
      <c r="AQ1928" s="9" t="str">
        <f>_xlfn.XLOOKUP(D1928,Sheet2!$E$3:$E$101,Sheet2!$F$3:$F$101,"******************")</f>
        <v>******************</v>
      </c>
      <c r="AR1928" s="33" t="str">
        <f t="shared" si="1346"/>
        <v>DIC 0,0</v>
      </c>
      <c r="AS1928" s="9" t="str">
        <f t="shared" si="1347"/>
        <v>DIC</v>
      </c>
      <c r="AT1928" s="4">
        <f t="shared" si="1361"/>
        <v>0</v>
      </c>
      <c r="AU1928" s="6">
        <f t="shared" si="1362"/>
        <v>0</v>
      </c>
      <c r="AV1928" s="4" t="str">
        <f t="shared" si="1363"/>
        <v/>
      </c>
      <c r="AW1928" s="4">
        <f t="shared" si="1364"/>
        <v>0</v>
      </c>
      <c r="AX1928" s="4" t="str">
        <f>_xlfn.XLOOKUP(AW1928,Sheet2!$Q$3:$Q$66,Sheet2!$R$3:$R$66,"**")</f>
        <v>0</v>
      </c>
      <c r="AY1928" s="4">
        <f t="shared" si="1365"/>
        <v>5</v>
      </c>
      <c r="AZ1928" s="16" t="str">
        <f t="shared" si="1366"/>
        <v>SKPBN</v>
      </c>
    </row>
    <row r="1929" spans="1:52" x14ac:dyDescent="0.35">
      <c r="B1929" s="3">
        <f t="shared" si="1324"/>
        <v>32</v>
      </c>
      <c r="C1929" s="1">
        <f t="shared" si="1325"/>
        <v>4057</v>
      </c>
      <c r="D1929" s="2">
        <v>40767</v>
      </c>
      <c r="E1929" s="2" t="str">
        <f>_xlfn.XLOOKUP(C1929,Sheet2!$N$3:$N$1000,Sheet2!$O$3:$O$1000,"")</f>
        <v/>
      </c>
      <c r="F1929" s="9" t="str">
        <f t="shared" si="1323"/>
        <v>STA 0,E13.1</v>
      </c>
      <c r="G1929" s="4" t="str">
        <f t="shared" si="1343"/>
        <v>101</v>
      </c>
      <c r="H1929" s="4">
        <f t="shared" si="1344"/>
        <v>367</v>
      </c>
      <c r="I1929" s="6">
        <f t="shared" si="1336"/>
        <v>0</v>
      </c>
      <c r="J1929" s="6">
        <f t="shared" si="1337"/>
        <v>4</v>
      </c>
      <c r="K1929" s="6">
        <f t="shared" si="1338"/>
        <v>0</v>
      </c>
      <c r="L1929" s="6">
        <f t="shared" si="1339"/>
        <v>7</v>
      </c>
      <c r="M1929" s="6">
        <f t="shared" si="1340"/>
        <v>6</v>
      </c>
      <c r="N1929" s="6">
        <f t="shared" si="1341"/>
        <v>7</v>
      </c>
      <c r="O1929" s="13">
        <f t="shared" si="1342"/>
        <v>8</v>
      </c>
      <c r="P1929" s="4">
        <f t="shared" si="1348"/>
        <v>2</v>
      </c>
      <c r="Q1929" s="4">
        <f t="shared" si="1349"/>
        <v>0</v>
      </c>
      <c r="R1929">
        <f t="shared" si="1326"/>
        <v>367</v>
      </c>
      <c r="S1929" s="4">
        <f t="shared" si="1327"/>
        <v>1</v>
      </c>
      <c r="T1929" s="15">
        <f t="shared" si="1328"/>
        <v>0</v>
      </c>
      <c r="U1929" s="4">
        <f t="shared" si="1329"/>
        <v>2</v>
      </c>
      <c r="V1929" s="4">
        <f t="shared" si="1330"/>
        <v>0</v>
      </c>
      <c r="W1929" s="4">
        <f t="shared" si="1331"/>
        <v>1</v>
      </c>
      <c r="X1929" s="6">
        <f t="shared" si="1332"/>
        <v>3</v>
      </c>
      <c r="Y1929" s="4">
        <f t="shared" si="1333"/>
        <v>3</v>
      </c>
      <c r="Z1929" s="6">
        <f t="shared" si="1334"/>
        <v>0</v>
      </c>
      <c r="AA1929" s="18">
        <f t="shared" si="1335"/>
        <v>7</v>
      </c>
      <c r="AB1929" s="9" t="str">
        <f t="shared" si="1350"/>
        <v>E13.1</v>
      </c>
      <c r="AC1929" s="9" t="str">
        <f>_xlfn.XLOOKUP(R1929,Sheet2!$H$3:$H$258,Sheet2!$I$3:$I$258,"-----")</f>
        <v>*****</v>
      </c>
      <c r="AD1929" s="9" t="str">
        <f>_xlfn.XLOOKUP(VALUE(AE1929),Sheet2!$N$3:$N$1000,Sheet2!$O$3:$O$1000,"********")</f>
        <v>E13.1</v>
      </c>
      <c r="AE1929" t="str">
        <f t="shared" si="1345"/>
        <v>4046</v>
      </c>
      <c r="AF1929" s="9" t="str">
        <f>IF(R1929&lt;200,"+"&amp;TEXT(R1929,"0"),"-"&amp;TEXT(_xlfn.XLOOKUP(R1929,Sheet2!$K$3:$K$130,Sheet2!$L$3:$L$130,"-----"),"0"))</f>
        <v>-11</v>
      </c>
      <c r="AG1929" s="9" t="str">
        <f t="shared" si="1351"/>
        <v/>
      </c>
      <c r="AH1929" s="9" t="str">
        <f t="shared" si="1352"/>
        <v>JMP E13.1</v>
      </c>
      <c r="AI1929" t="str">
        <f t="shared" si="1353"/>
        <v>0,E13.1</v>
      </c>
      <c r="AJ1929" s="16" t="str">
        <f t="shared" si="1354"/>
        <v>E13.1</v>
      </c>
      <c r="AK1929" t="str">
        <f t="shared" si="1355"/>
        <v>NEGCS 2,0,SBN</v>
      </c>
      <c r="AL1929" s="4" t="str">
        <f t="shared" si="1356"/>
        <v>NEG</v>
      </c>
      <c r="AM1929" s="4" t="str">
        <f t="shared" si="1357"/>
        <v>S</v>
      </c>
      <c r="AN1929" s="4" t="str">
        <f t="shared" si="1358"/>
        <v>C</v>
      </c>
      <c r="AO1929" s="4" t="str">
        <f t="shared" si="1359"/>
        <v/>
      </c>
      <c r="AP1929" s="15" t="str">
        <f t="shared" si="1360"/>
        <v>,SBN</v>
      </c>
      <c r="AQ1929" s="9" t="str">
        <f>_xlfn.XLOOKUP(D1929,Sheet2!$E$3:$E$101,Sheet2!$F$3:$F$101,"******************")</f>
        <v>******************</v>
      </c>
      <c r="AR1929" s="33" t="str">
        <f t="shared" si="1346"/>
        <v>DIAP 0,**</v>
      </c>
      <c r="AS1929" s="9" t="str">
        <f t="shared" si="1347"/>
        <v>DIAP</v>
      </c>
      <c r="AT1929" s="4">
        <f t="shared" si="1361"/>
        <v>0</v>
      </c>
      <c r="AU1929" s="6">
        <f t="shared" si="1362"/>
        <v>3</v>
      </c>
      <c r="AV1929" s="4" t="str">
        <f t="shared" si="1363"/>
        <v>P</v>
      </c>
      <c r="AW1929" s="4">
        <f t="shared" si="1364"/>
        <v>67</v>
      </c>
      <c r="AX1929" s="4" t="str">
        <f>_xlfn.XLOOKUP(AW1929,Sheet2!$Q$3:$Q$66,Sheet2!$R$3:$R$66,"**")</f>
        <v>**</v>
      </c>
      <c r="AY1929" s="4">
        <f t="shared" si="1365"/>
        <v>1</v>
      </c>
      <c r="AZ1929" s="16" t="str">
        <f t="shared" si="1366"/>
        <v>SKPDZ</v>
      </c>
    </row>
    <row r="1930" spans="1:52" x14ac:dyDescent="0.35">
      <c r="B1930" s="3">
        <f t="shared" si="1324"/>
        <v>33</v>
      </c>
      <c r="C1930" s="1">
        <f t="shared" si="1325"/>
        <v>4060</v>
      </c>
      <c r="D1930" s="2">
        <v>101404</v>
      </c>
      <c r="E1930" s="2" t="str">
        <f>_xlfn.XLOOKUP(C1930,Sheet2!$N$3:$N$1000,Sheet2!$O$3:$O$1000,"")</f>
        <v/>
      </c>
      <c r="F1930" s="9" t="str">
        <f t="shared" si="1323"/>
        <v>INC 0,0,SZR</v>
      </c>
      <c r="G1930" s="4" t="str">
        <f t="shared" si="1343"/>
        <v>203</v>
      </c>
      <c r="H1930" s="4">
        <f t="shared" si="1344"/>
        <v>4</v>
      </c>
      <c r="I1930" s="6">
        <f t="shared" si="1336"/>
        <v>1</v>
      </c>
      <c r="J1930" s="6">
        <f t="shared" si="1337"/>
        <v>0</v>
      </c>
      <c r="K1930" s="6">
        <f t="shared" si="1338"/>
        <v>1</v>
      </c>
      <c r="L1930" s="6">
        <f t="shared" si="1339"/>
        <v>4</v>
      </c>
      <c r="M1930" s="6">
        <f t="shared" si="1340"/>
        <v>0</v>
      </c>
      <c r="N1930" s="6">
        <f t="shared" si="1341"/>
        <v>4</v>
      </c>
      <c r="O1930" s="13">
        <f t="shared" si="1342"/>
        <v>16</v>
      </c>
      <c r="P1930" s="4">
        <f t="shared" si="1348"/>
        <v>4</v>
      </c>
      <c r="Q1930" s="4">
        <f t="shared" si="1349"/>
        <v>0</v>
      </c>
      <c r="R1930">
        <f t="shared" si="1326"/>
        <v>4</v>
      </c>
      <c r="S1930" s="4">
        <f t="shared" si="1327"/>
        <v>3</v>
      </c>
      <c r="T1930" s="15">
        <f t="shared" si="1328"/>
        <v>0</v>
      </c>
      <c r="U1930" s="4">
        <f t="shared" si="1329"/>
        <v>0</v>
      </c>
      <c r="V1930" s="4">
        <f t="shared" si="1330"/>
        <v>0</v>
      </c>
      <c r="W1930" s="4">
        <f t="shared" si="1331"/>
        <v>3</v>
      </c>
      <c r="X1930" s="6">
        <f t="shared" si="1332"/>
        <v>0</v>
      </c>
      <c r="Y1930" s="4">
        <f t="shared" si="1333"/>
        <v>0</v>
      </c>
      <c r="Z1930" s="6">
        <f t="shared" si="1334"/>
        <v>0</v>
      </c>
      <c r="AA1930" s="18">
        <f t="shared" si="1335"/>
        <v>4</v>
      </c>
      <c r="AB1930" s="9" t="str">
        <f t="shared" si="1350"/>
        <v>+4,3</v>
      </c>
      <c r="AC1930" s="9" t="str">
        <f>_xlfn.XLOOKUP(R1930,Sheet2!$H$3:$H$258,Sheet2!$I$3:$I$258,"-----")</f>
        <v>*****</v>
      </c>
      <c r="AD1930" s="9" t="str">
        <f>_xlfn.XLOOKUP(VALUE(AE1930),Sheet2!$N$3:$N$1000,Sheet2!$O$3:$O$1000,"********")</f>
        <v>********</v>
      </c>
      <c r="AE1930" t="str">
        <f t="shared" si="1345"/>
        <v>4064</v>
      </c>
      <c r="AF1930" s="9" t="str">
        <f>IF(R1930&lt;200,"+"&amp;TEXT(R1930,"0"),"-"&amp;TEXT(_xlfn.XLOOKUP(R1930,Sheet2!$K$3:$K$130,Sheet2!$L$3:$L$130,"-----"),"0"))</f>
        <v>+4</v>
      </c>
      <c r="AG1930" s="9" t="str">
        <f t="shared" si="1351"/>
        <v/>
      </c>
      <c r="AH1930" s="9" t="str">
        <f t="shared" si="1352"/>
        <v>JMP +4,3</v>
      </c>
      <c r="AI1930" t="str">
        <f t="shared" si="1353"/>
        <v>0,+4,3</v>
      </c>
      <c r="AJ1930" s="16" t="str">
        <f t="shared" si="1354"/>
        <v>+4,3</v>
      </c>
      <c r="AK1930" t="str">
        <f t="shared" si="1355"/>
        <v>INC 0,0,SZR</v>
      </c>
      <c r="AL1930" s="4" t="str">
        <f t="shared" si="1356"/>
        <v>INC</v>
      </c>
      <c r="AM1930" s="4" t="str">
        <f t="shared" si="1357"/>
        <v/>
      </c>
      <c r="AN1930" s="4" t="str">
        <f t="shared" si="1358"/>
        <v/>
      </c>
      <c r="AO1930" s="4" t="str">
        <f t="shared" si="1359"/>
        <v/>
      </c>
      <c r="AP1930" s="15" t="str">
        <f t="shared" si="1360"/>
        <v>,SZR</v>
      </c>
      <c r="AQ1930" s="9" t="str">
        <f>_xlfn.XLOOKUP(D1930,Sheet2!$E$3:$E$101,Sheet2!$F$3:$F$101,"******************")</f>
        <v>******************</v>
      </c>
      <c r="AR1930" s="33" t="str">
        <f t="shared" si="1346"/>
        <v>DIB 0,MAP2</v>
      </c>
      <c r="AS1930" s="9" t="str">
        <f t="shared" si="1347"/>
        <v>DIB</v>
      </c>
      <c r="AT1930" s="4">
        <f t="shared" si="1361"/>
        <v>0</v>
      </c>
      <c r="AU1930" s="6">
        <f t="shared" si="1362"/>
        <v>0</v>
      </c>
      <c r="AV1930" s="4" t="str">
        <f t="shared" si="1363"/>
        <v/>
      </c>
      <c r="AW1930" s="4">
        <f t="shared" si="1364"/>
        <v>4</v>
      </c>
      <c r="AX1930" s="4" t="str">
        <f>_xlfn.XLOOKUP(AW1930,Sheet2!$Q$3:$Q$66,Sheet2!$R$3:$R$66,"**")</f>
        <v>MAP2</v>
      </c>
      <c r="AY1930" s="4">
        <f t="shared" si="1365"/>
        <v>3</v>
      </c>
      <c r="AZ1930" s="16" t="str">
        <f t="shared" si="1366"/>
        <v>SKPBN</v>
      </c>
    </row>
    <row r="1931" spans="1:52" x14ac:dyDescent="0.35">
      <c r="B1931" s="3">
        <f t="shared" si="1324"/>
        <v>34</v>
      </c>
      <c r="C1931" s="1">
        <f t="shared" si="1325"/>
        <v>4061</v>
      </c>
      <c r="D1931" s="2">
        <v>753</v>
      </c>
      <c r="E1931" s="2" t="str">
        <f>_xlfn.XLOOKUP(C1931,Sheet2!$N$3:$N$1000,Sheet2!$O$3:$O$1000,"")</f>
        <v/>
      </c>
      <c r="F1931" s="9" t="str">
        <f t="shared" si="1323"/>
        <v>JMP E13</v>
      </c>
      <c r="G1931" s="4" t="str">
        <f t="shared" si="1343"/>
        <v>1</v>
      </c>
      <c r="H1931" s="4">
        <f t="shared" si="1344"/>
        <v>353</v>
      </c>
      <c r="I1931" s="6">
        <f t="shared" si="1336"/>
        <v>0</v>
      </c>
      <c r="J1931" s="6">
        <f t="shared" si="1337"/>
        <v>0</v>
      </c>
      <c r="K1931" s="6">
        <f t="shared" si="1338"/>
        <v>0</v>
      </c>
      <c r="L1931" s="6">
        <f t="shared" si="1339"/>
        <v>7</v>
      </c>
      <c r="M1931" s="6">
        <f t="shared" si="1340"/>
        <v>5</v>
      </c>
      <c r="N1931" s="6">
        <f t="shared" si="1341"/>
        <v>3</v>
      </c>
      <c r="O1931" s="13">
        <f t="shared" si="1342"/>
        <v>0</v>
      </c>
      <c r="P1931" s="4">
        <f t="shared" si="1348"/>
        <v>0</v>
      </c>
      <c r="Q1931" s="4">
        <f t="shared" si="1349"/>
        <v>0</v>
      </c>
      <c r="R1931">
        <f t="shared" si="1326"/>
        <v>353</v>
      </c>
      <c r="S1931" s="4">
        <f t="shared" si="1327"/>
        <v>1</v>
      </c>
      <c r="T1931" s="15">
        <f t="shared" si="1328"/>
        <v>0</v>
      </c>
      <c r="U1931" s="4">
        <f t="shared" si="1329"/>
        <v>0</v>
      </c>
      <c r="V1931" s="4">
        <f t="shared" si="1330"/>
        <v>0</v>
      </c>
      <c r="W1931" s="4">
        <f t="shared" si="1331"/>
        <v>1</v>
      </c>
      <c r="X1931" s="6">
        <f t="shared" si="1332"/>
        <v>3</v>
      </c>
      <c r="Y1931" s="4">
        <f t="shared" si="1333"/>
        <v>2</v>
      </c>
      <c r="Z1931" s="6">
        <f t="shared" si="1334"/>
        <v>1</v>
      </c>
      <c r="AA1931" s="18">
        <f t="shared" si="1335"/>
        <v>3</v>
      </c>
      <c r="AB1931" s="9" t="str">
        <f t="shared" si="1350"/>
        <v>E13</v>
      </c>
      <c r="AC1931" s="9" t="str">
        <f>_xlfn.XLOOKUP(R1931,Sheet2!$H$3:$H$258,Sheet2!$I$3:$I$258,"-----")</f>
        <v>*****</v>
      </c>
      <c r="AD1931" s="9" t="str">
        <f>_xlfn.XLOOKUP(VALUE(AE1931),Sheet2!$N$3:$N$1000,Sheet2!$O$3:$O$1000,"********")</f>
        <v>E13</v>
      </c>
      <c r="AE1931" t="str">
        <f t="shared" si="1345"/>
        <v>4034</v>
      </c>
      <c r="AF1931" s="9" t="str">
        <f>IF(R1931&lt;200,"+"&amp;TEXT(R1931,"0"),"-"&amp;TEXT(_xlfn.XLOOKUP(R1931,Sheet2!$K$3:$K$130,Sheet2!$L$3:$L$130,"-----"),"0"))</f>
        <v>-25</v>
      </c>
      <c r="AG1931" s="9" t="str">
        <f t="shared" si="1351"/>
        <v/>
      </c>
      <c r="AH1931" s="9" t="str">
        <f t="shared" si="1352"/>
        <v>JMP E13</v>
      </c>
      <c r="AI1931" t="str">
        <f t="shared" si="1353"/>
        <v>0,E13</v>
      </c>
      <c r="AJ1931" s="16" t="str">
        <f t="shared" si="1354"/>
        <v>E13</v>
      </c>
      <c r="AK1931" t="str">
        <f t="shared" si="1355"/>
        <v>NEGOS# 0,0,SNC</v>
      </c>
      <c r="AL1931" s="4" t="str">
        <f t="shared" si="1356"/>
        <v>NEG</v>
      </c>
      <c r="AM1931" s="4" t="str">
        <f t="shared" si="1357"/>
        <v>S</v>
      </c>
      <c r="AN1931" s="4" t="str">
        <f t="shared" si="1358"/>
        <v>O</v>
      </c>
      <c r="AO1931" s="4" t="str">
        <f t="shared" si="1359"/>
        <v>#</v>
      </c>
      <c r="AP1931" s="15" t="str">
        <f t="shared" si="1360"/>
        <v>,SNC</v>
      </c>
      <c r="AQ1931" s="9" t="str">
        <f>_xlfn.XLOOKUP(D1931,Sheet2!$E$3:$E$101,Sheet2!$F$3:$F$101,"******************")</f>
        <v>******************</v>
      </c>
      <c r="AR1931" s="33" t="str">
        <f t="shared" si="1346"/>
        <v>DIAP 0,**</v>
      </c>
      <c r="AS1931" s="9" t="str">
        <f t="shared" si="1347"/>
        <v>DIAP</v>
      </c>
      <c r="AT1931" s="4">
        <f t="shared" si="1361"/>
        <v>0</v>
      </c>
      <c r="AU1931" s="6">
        <f t="shared" si="1362"/>
        <v>3</v>
      </c>
      <c r="AV1931" s="4" t="str">
        <f t="shared" si="1363"/>
        <v>P</v>
      </c>
      <c r="AW1931" s="4">
        <f t="shared" si="1364"/>
        <v>53</v>
      </c>
      <c r="AX1931" s="4" t="str">
        <f>_xlfn.XLOOKUP(AW1931,Sheet2!$Q$3:$Q$66,Sheet2!$R$3:$R$66,"**")</f>
        <v>**</v>
      </c>
      <c r="AY1931" s="4">
        <f t="shared" si="1365"/>
        <v>1</v>
      </c>
      <c r="AZ1931" s="16" t="str">
        <f t="shared" si="1366"/>
        <v>SKPDZ</v>
      </c>
    </row>
    <row r="1932" spans="1:52" x14ac:dyDescent="0.35">
      <c r="A1932" s="5" t="s">
        <v>88</v>
      </c>
      <c r="B1932" s="3">
        <v>2</v>
      </c>
      <c r="C1932" s="1">
        <f t="shared" si="1325"/>
        <v>4062</v>
      </c>
      <c r="D1932" s="2">
        <v>20150</v>
      </c>
      <c r="E1932" s="2" t="str">
        <f>_xlfn.XLOOKUP(C1932,Sheet2!$N$3:$N$1000,Sheet2!$O$3:$O$1000,"")</f>
        <v/>
      </c>
      <c r="F1932" s="9" t="str">
        <f t="shared" si="1323"/>
        <v>LDA 0,DTYPE</v>
      </c>
      <c r="G1932" s="4" t="str">
        <f t="shared" si="1343"/>
        <v>40</v>
      </c>
      <c r="H1932" s="4">
        <f t="shared" si="1344"/>
        <v>150</v>
      </c>
      <c r="I1932" s="6">
        <f t="shared" si="1336"/>
        <v>0</v>
      </c>
      <c r="J1932" s="6">
        <f t="shared" si="1337"/>
        <v>2</v>
      </c>
      <c r="K1932" s="6">
        <f t="shared" si="1338"/>
        <v>0</v>
      </c>
      <c r="L1932" s="6">
        <f t="shared" si="1339"/>
        <v>1</v>
      </c>
      <c r="M1932" s="6">
        <f t="shared" si="1340"/>
        <v>5</v>
      </c>
      <c r="N1932" s="6">
        <f t="shared" si="1341"/>
        <v>0</v>
      </c>
      <c r="O1932" s="13">
        <f t="shared" si="1342"/>
        <v>4</v>
      </c>
      <c r="P1932" s="4">
        <f t="shared" si="1348"/>
        <v>1</v>
      </c>
      <c r="Q1932" s="4">
        <f t="shared" si="1349"/>
        <v>0</v>
      </c>
      <c r="R1932">
        <f t="shared" si="1326"/>
        <v>150</v>
      </c>
      <c r="S1932" s="4">
        <f t="shared" si="1327"/>
        <v>0</v>
      </c>
      <c r="T1932" s="15">
        <f t="shared" si="1328"/>
        <v>0</v>
      </c>
      <c r="U1932" s="4">
        <f t="shared" si="1329"/>
        <v>1</v>
      </c>
      <c r="V1932" s="4">
        <f t="shared" si="1330"/>
        <v>0</v>
      </c>
      <c r="W1932" s="4">
        <f t="shared" si="1331"/>
        <v>0</v>
      </c>
      <c r="X1932" s="6">
        <f t="shared" si="1332"/>
        <v>1</v>
      </c>
      <c r="Y1932" s="4">
        <f t="shared" si="1333"/>
        <v>2</v>
      </c>
      <c r="Z1932" s="6">
        <f t="shared" si="1334"/>
        <v>1</v>
      </c>
      <c r="AA1932" s="18">
        <f t="shared" si="1335"/>
        <v>0</v>
      </c>
      <c r="AB1932" s="9" t="str">
        <f t="shared" si="1350"/>
        <v>DTYPE</v>
      </c>
      <c r="AC1932" s="9" t="str">
        <f>_xlfn.XLOOKUP(R1932,Sheet2!$H$3:$H$258,Sheet2!$I$3:$I$258,"-----")</f>
        <v>DTYPE</v>
      </c>
      <c r="AD1932" s="9" t="str">
        <f>_xlfn.XLOOKUP(VALUE(AE1932),Sheet2!$N$3:$N$1000,Sheet2!$O$3:$O$1000,"********")</f>
        <v>********</v>
      </c>
      <c r="AE1932" t="str">
        <f t="shared" si="1345"/>
        <v>4232</v>
      </c>
      <c r="AF1932" s="9" t="str">
        <f>IF(R1932&lt;200,"+"&amp;TEXT(R1932,"0"),"-"&amp;TEXT(_xlfn.XLOOKUP(R1932,Sheet2!$K$3:$K$130,Sheet2!$L$3:$L$130,"-----"),"0"))</f>
        <v>+150</v>
      </c>
      <c r="AG1932" s="9" t="str">
        <f t="shared" si="1351"/>
        <v/>
      </c>
      <c r="AH1932" s="9" t="str">
        <f t="shared" si="1352"/>
        <v>JMP DTYPE</v>
      </c>
      <c r="AI1932" t="str">
        <f t="shared" si="1353"/>
        <v>0,DTYPE</v>
      </c>
      <c r="AJ1932" s="16" t="str">
        <f t="shared" si="1354"/>
        <v>DTYPE</v>
      </c>
      <c r="AK1932" t="str">
        <f t="shared" si="1355"/>
        <v>COMOL# 1,0</v>
      </c>
      <c r="AL1932" s="4" t="str">
        <f t="shared" si="1356"/>
        <v>COM</v>
      </c>
      <c r="AM1932" s="4" t="str">
        <f t="shared" si="1357"/>
        <v>L</v>
      </c>
      <c r="AN1932" s="4" t="str">
        <f t="shared" si="1358"/>
        <v>O</v>
      </c>
      <c r="AO1932" s="4" t="str">
        <f t="shared" si="1359"/>
        <v>#</v>
      </c>
      <c r="AP1932" s="15" t="str">
        <f t="shared" si="1360"/>
        <v/>
      </c>
      <c r="AQ1932" s="9" t="str">
        <f>_xlfn.XLOOKUP(D1932,Sheet2!$E$3:$E$101,Sheet2!$F$3:$F$101,"******************")</f>
        <v>******************</v>
      </c>
      <c r="AR1932" s="33" t="str">
        <f t="shared" si="1346"/>
        <v>NIOS **</v>
      </c>
      <c r="AS1932" s="9" t="str">
        <f t="shared" si="1347"/>
        <v>DOCS</v>
      </c>
      <c r="AT1932" s="4">
        <f t="shared" si="1361"/>
        <v>0</v>
      </c>
      <c r="AU1932" s="6">
        <f t="shared" si="1362"/>
        <v>1</v>
      </c>
      <c r="AV1932" s="4" t="str">
        <f t="shared" si="1363"/>
        <v>S</v>
      </c>
      <c r="AW1932" s="4">
        <f t="shared" si="1364"/>
        <v>50</v>
      </c>
      <c r="AX1932" s="4" t="str">
        <f>_xlfn.XLOOKUP(AW1932,Sheet2!$Q$3:$Q$66,Sheet2!$R$3:$R$66,"**")</f>
        <v>**</v>
      </c>
      <c r="AY1932" s="4">
        <f t="shared" si="1365"/>
        <v>0</v>
      </c>
      <c r="AZ1932" s="16" t="str">
        <f t="shared" si="1366"/>
        <v>SKPBZ</v>
      </c>
    </row>
    <row r="1933" spans="1:52" x14ac:dyDescent="0.35">
      <c r="B1933" s="3">
        <f t="shared" si="1324"/>
        <v>3</v>
      </c>
      <c r="C1933" s="1">
        <f t="shared" si="1325"/>
        <v>4063</v>
      </c>
      <c r="D1933" s="2">
        <v>24204</v>
      </c>
      <c r="E1933" s="2" t="str">
        <f>_xlfn.XLOOKUP(C1933,Sheet2!$N$3:$N$1000,Sheet2!$O$3:$O$1000,"")</f>
        <v/>
      </c>
      <c r="F1933" s="9" t="str">
        <f t="shared" si="1323"/>
        <v>LDA 1,C137</v>
      </c>
      <c r="G1933" s="4" t="str">
        <f t="shared" si="1343"/>
        <v>50</v>
      </c>
      <c r="H1933" s="4">
        <f t="shared" si="1344"/>
        <v>204</v>
      </c>
      <c r="I1933" s="6">
        <f t="shared" si="1336"/>
        <v>0</v>
      </c>
      <c r="J1933" s="6">
        <f t="shared" si="1337"/>
        <v>2</v>
      </c>
      <c r="K1933" s="6">
        <f t="shared" si="1338"/>
        <v>4</v>
      </c>
      <c r="L1933" s="6">
        <f t="shared" si="1339"/>
        <v>2</v>
      </c>
      <c r="M1933" s="6">
        <f t="shared" si="1340"/>
        <v>0</v>
      </c>
      <c r="N1933" s="6">
        <f t="shared" si="1341"/>
        <v>4</v>
      </c>
      <c r="O1933" s="13">
        <f t="shared" si="1342"/>
        <v>5</v>
      </c>
      <c r="P1933" s="4">
        <f t="shared" si="1348"/>
        <v>1</v>
      </c>
      <c r="Q1933" s="4">
        <f t="shared" si="1349"/>
        <v>1</v>
      </c>
      <c r="R1933">
        <f t="shared" si="1326"/>
        <v>204</v>
      </c>
      <c r="S1933" s="4">
        <f t="shared" si="1327"/>
        <v>0</v>
      </c>
      <c r="T1933" s="15">
        <f t="shared" si="1328"/>
        <v>0</v>
      </c>
      <c r="U1933" s="4">
        <f t="shared" si="1329"/>
        <v>1</v>
      </c>
      <c r="V1933" s="4">
        <f t="shared" si="1330"/>
        <v>1</v>
      </c>
      <c r="W1933" s="4">
        <f t="shared" si="1331"/>
        <v>0</v>
      </c>
      <c r="X1933" s="6">
        <f t="shared" si="1332"/>
        <v>2</v>
      </c>
      <c r="Y1933" s="4">
        <f t="shared" si="1333"/>
        <v>0</v>
      </c>
      <c r="Z1933" s="6">
        <f t="shared" si="1334"/>
        <v>0</v>
      </c>
      <c r="AA1933" s="18">
        <f t="shared" si="1335"/>
        <v>4</v>
      </c>
      <c r="AB1933" s="9" t="str">
        <f t="shared" si="1350"/>
        <v>C137</v>
      </c>
      <c r="AC1933" s="9" t="str">
        <f>_xlfn.XLOOKUP(R1933,Sheet2!$H$3:$H$258,Sheet2!$I$3:$I$258,"-----")</f>
        <v>C137</v>
      </c>
      <c r="AD1933" s="9" t="str">
        <f>_xlfn.XLOOKUP(VALUE(AE1933),Sheet2!$N$3:$N$1000,Sheet2!$O$3:$O$1000,"********")</f>
        <v>********</v>
      </c>
      <c r="AE1933" t="str">
        <f t="shared" si="1345"/>
        <v>3667</v>
      </c>
      <c r="AF1933" s="9" t="str">
        <f>IF(R1933&lt;200,"+"&amp;TEXT(R1933,"0"),"-"&amp;TEXT(_xlfn.XLOOKUP(R1933,Sheet2!$K$3:$K$130,Sheet2!$L$3:$L$130,"-----"),"0"))</f>
        <v>-174</v>
      </c>
      <c r="AG1933" s="9" t="str">
        <f t="shared" si="1351"/>
        <v/>
      </c>
      <c r="AH1933" s="9" t="str">
        <f t="shared" si="1352"/>
        <v>JSR C137</v>
      </c>
      <c r="AI1933" t="str">
        <f t="shared" si="1353"/>
        <v>1,C137</v>
      </c>
      <c r="AJ1933" s="16" t="str">
        <f t="shared" si="1354"/>
        <v>C137</v>
      </c>
      <c r="AK1933" t="str">
        <f t="shared" si="1355"/>
        <v>COMR 1,1,SZR</v>
      </c>
      <c r="AL1933" s="4" t="str">
        <f t="shared" si="1356"/>
        <v>COM</v>
      </c>
      <c r="AM1933" s="4" t="str">
        <f t="shared" si="1357"/>
        <v>R</v>
      </c>
      <c r="AN1933" s="4" t="str">
        <f t="shared" si="1358"/>
        <v/>
      </c>
      <c r="AO1933" s="4" t="str">
        <f t="shared" si="1359"/>
        <v/>
      </c>
      <c r="AP1933" s="15" t="str">
        <f t="shared" si="1360"/>
        <v>,SZR</v>
      </c>
      <c r="AQ1933" s="9" t="str">
        <f>_xlfn.XLOOKUP(D1933,Sheet2!$E$3:$E$101,Sheet2!$F$3:$F$101,"******************")</f>
        <v>******************</v>
      </c>
      <c r="AR1933" s="33" t="str">
        <f t="shared" si="1346"/>
        <v>NIOC MAP2</v>
      </c>
      <c r="AS1933" s="9" t="str">
        <f t="shared" si="1347"/>
        <v>DOCC</v>
      </c>
      <c r="AT1933" s="4">
        <f t="shared" si="1361"/>
        <v>1</v>
      </c>
      <c r="AU1933" s="6">
        <f t="shared" si="1362"/>
        <v>2</v>
      </c>
      <c r="AV1933" s="4" t="str">
        <f t="shared" si="1363"/>
        <v>C</v>
      </c>
      <c r="AW1933" s="4">
        <f t="shared" si="1364"/>
        <v>4</v>
      </c>
      <c r="AX1933" s="4" t="str">
        <f>_xlfn.XLOOKUP(AW1933,Sheet2!$Q$3:$Q$66,Sheet2!$R$3:$R$66,"**")</f>
        <v>MAP2</v>
      </c>
      <c r="AY1933" s="4">
        <f t="shared" si="1365"/>
        <v>0</v>
      </c>
      <c r="AZ1933" s="16" t="str">
        <f t="shared" si="1366"/>
        <v>SKPDN</v>
      </c>
    </row>
    <row r="1934" spans="1:52" x14ac:dyDescent="0.35">
      <c r="B1934" s="3">
        <f t="shared" si="1324"/>
        <v>4</v>
      </c>
      <c r="C1934" s="1">
        <f t="shared" si="1325"/>
        <v>4064</v>
      </c>
      <c r="D1934" s="2">
        <v>103103</v>
      </c>
      <c r="E1934" s="2" t="str">
        <f>_xlfn.XLOOKUP(C1934,Sheet2!$N$3:$N$1000,Sheet2!$O$3:$O$1000,"")</f>
        <v/>
      </c>
      <c r="F1934" s="9" t="str">
        <f t="shared" si="1323"/>
        <v>ADDL 0,0,SNC</v>
      </c>
      <c r="G1934" s="4" t="str">
        <f t="shared" si="1343"/>
        <v>206</v>
      </c>
      <c r="H1934" s="4">
        <f t="shared" si="1344"/>
        <v>103</v>
      </c>
      <c r="I1934" s="6">
        <f t="shared" si="1336"/>
        <v>1</v>
      </c>
      <c r="J1934" s="6">
        <f t="shared" si="1337"/>
        <v>0</v>
      </c>
      <c r="K1934" s="6">
        <f t="shared" si="1338"/>
        <v>3</v>
      </c>
      <c r="L1934" s="6">
        <f t="shared" si="1339"/>
        <v>1</v>
      </c>
      <c r="M1934" s="6">
        <f t="shared" si="1340"/>
        <v>0</v>
      </c>
      <c r="N1934" s="6">
        <f t="shared" si="1341"/>
        <v>3</v>
      </c>
      <c r="O1934" s="13">
        <f t="shared" si="1342"/>
        <v>16</v>
      </c>
      <c r="P1934" s="4">
        <f t="shared" si="1348"/>
        <v>4</v>
      </c>
      <c r="Q1934" s="4">
        <f t="shared" si="1349"/>
        <v>0</v>
      </c>
      <c r="R1934">
        <f t="shared" si="1326"/>
        <v>103</v>
      </c>
      <c r="S1934" s="4">
        <f t="shared" si="1327"/>
        <v>2</v>
      </c>
      <c r="T1934" s="15">
        <f t="shared" si="1328"/>
        <v>1</v>
      </c>
      <c r="U1934" s="4">
        <f t="shared" si="1329"/>
        <v>0</v>
      </c>
      <c r="V1934" s="4">
        <f t="shared" si="1330"/>
        <v>0</v>
      </c>
      <c r="W1934" s="4">
        <f t="shared" si="1331"/>
        <v>6</v>
      </c>
      <c r="X1934" s="6">
        <f t="shared" si="1332"/>
        <v>1</v>
      </c>
      <c r="Y1934" s="4">
        <f t="shared" si="1333"/>
        <v>0</v>
      </c>
      <c r="Z1934" s="6">
        <f t="shared" si="1334"/>
        <v>0</v>
      </c>
      <c r="AA1934" s="18">
        <f t="shared" si="1335"/>
        <v>3</v>
      </c>
      <c r="AB1934" s="9" t="str">
        <f t="shared" si="1350"/>
        <v>+103,2</v>
      </c>
      <c r="AC1934" s="9" t="str">
        <f>_xlfn.XLOOKUP(R1934,Sheet2!$H$3:$H$258,Sheet2!$I$3:$I$258,"-----")</f>
        <v>ZB8</v>
      </c>
      <c r="AD1934" s="9" t="str">
        <f>_xlfn.XLOOKUP(VALUE(AE1934),Sheet2!$N$3:$N$1000,Sheet2!$O$3:$O$1000,"********")</f>
        <v>********</v>
      </c>
      <c r="AE1934" t="str">
        <f t="shared" si="1345"/>
        <v>4167</v>
      </c>
      <c r="AF1934" s="9" t="str">
        <f>IF(R1934&lt;200,"+"&amp;TEXT(R1934,"0"),"-"&amp;TEXT(_xlfn.XLOOKUP(R1934,Sheet2!$K$3:$K$130,Sheet2!$L$3:$L$130,"-----"),"0"))</f>
        <v>+103</v>
      </c>
      <c r="AG1934" s="9" t="str">
        <f t="shared" si="1351"/>
        <v>@</v>
      </c>
      <c r="AH1934" s="9" t="str">
        <f t="shared" si="1352"/>
        <v>JMP @+103,2</v>
      </c>
      <c r="AI1934" t="str">
        <f t="shared" si="1353"/>
        <v>0,@+103,2</v>
      </c>
      <c r="AJ1934" s="16" t="str">
        <f t="shared" si="1354"/>
        <v>@+103,2</v>
      </c>
      <c r="AK1934" t="str">
        <f t="shared" si="1355"/>
        <v>ADDL 0,0,SNC</v>
      </c>
      <c r="AL1934" s="4" t="str">
        <f t="shared" si="1356"/>
        <v>ADD</v>
      </c>
      <c r="AM1934" s="4" t="str">
        <f t="shared" si="1357"/>
        <v>L</v>
      </c>
      <c r="AN1934" s="4" t="str">
        <f t="shared" si="1358"/>
        <v/>
      </c>
      <c r="AO1934" s="4" t="str">
        <f t="shared" si="1359"/>
        <v/>
      </c>
      <c r="AP1934" s="15" t="str">
        <f t="shared" si="1360"/>
        <v>,SNC</v>
      </c>
      <c r="AQ1934" s="9" t="str">
        <f>_xlfn.XLOOKUP(D1934,Sheet2!$E$3:$E$101,Sheet2!$F$3:$F$101,"******************")</f>
        <v>******************</v>
      </c>
      <c r="AR1934" s="33" t="str">
        <f t="shared" si="1346"/>
        <v>DOCS 0,MAP1</v>
      </c>
      <c r="AS1934" s="9" t="str">
        <f t="shared" si="1347"/>
        <v>DOCS</v>
      </c>
      <c r="AT1934" s="4">
        <f t="shared" si="1361"/>
        <v>0</v>
      </c>
      <c r="AU1934" s="6">
        <f t="shared" si="1362"/>
        <v>1</v>
      </c>
      <c r="AV1934" s="4" t="str">
        <f t="shared" si="1363"/>
        <v>S</v>
      </c>
      <c r="AW1934" s="4">
        <f t="shared" si="1364"/>
        <v>3</v>
      </c>
      <c r="AX1934" s="4" t="str">
        <f>_xlfn.XLOOKUP(AW1934,Sheet2!$Q$3:$Q$66,Sheet2!$R$3:$R$66,"**")</f>
        <v>MAP1</v>
      </c>
      <c r="AY1934" s="4">
        <f t="shared" si="1365"/>
        <v>6</v>
      </c>
      <c r="AZ1934" s="16" t="str">
        <f t="shared" si="1366"/>
        <v>SKPBZ</v>
      </c>
    </row>
    <row r="1935" spans="1:52" x14ac:dyDescent="0.35">
      <c r="B1935" s="3">
        <f t="shared" si="1324"/>
        <v>5</v>
      </c>
      <c r="C1935" s="1">
        <f t="shared" si="1325"/>
        <v>4065</v>
      </c>
      <c r="D1935" s="2">
        <v>24206</v>
      </c>
      <c r="E1935" s="2" t="str">
        <f>_xlfn.XLOOKUP(C1935,Sheet2!$N$3:$N$1000,Sheet2!$O$3:$O$1000,"")</f>
        <v/>
      </c>
      <c r="F1935" s="9" t="str">
        <f t="shared" si="1323"/>
        <v>LDA 1,C277</v>
      </c>
      <c r="G1935" s="4" t="str">
        <f t="shared" si="1343"/>
        <v>50</v>
      </c>
      <c r="H1935" s="4">
        <f t="shared" si="1344"/>
        <v>206</v>
      </c>
      <c r="I1935" s="6">
        <f t="shared" si="1336"/>
        <v>0</v>
      </c>
      <c r="J1935" s="6">
        <f t="shared" si="1337"/>
        <v>2</v>
      </c>
      <c r="K1935" s="6">
        <f t="shared" si="1338"/>
        <v>4</v>
      </c>
      <c r="L1935" s="6">
        <f t="shared" si="1339"/>
        <v>2</v>
      </c>
      <c r="M1935" s="6">
        <f t="shared" si="1340"/>
        <v>0</v>
      </c>
      <c r="N1935" s="6">
        <f t="shared" si="1341"/>
        <v>6</v>
      </c>
      <c r="O1935" s="13">
        <f t="shared" si="1342"/>
        <v>5</v>
      </c>
      <c r="P1935" s="4">
        <f t="shared" si="1348"/>
        <v>1</v>
      </c>
      <c r="Q1935" s="4">
        <f t="shared" si="1349"/>
        <v>1</v>
      </c>
      <c r="R1935">
        <f t="shared" si="1326"/>
        <v>206</v>
      </c>
      <c r="S1935" s="4">
        <f t="shared" si="1327"/>
        <v>0</v>
      </c>
      <c r="T1935" s="15">
        <f t="shared" si="1328"/>
        <v>0</v>
      </c>
      <c r="U1935" s="4">
        <f t="shared" si="1329"/>
        <v>1</v>
      </c>
      <c r="V1935" s="4">
        <f t="shared" si="1330"/>
        <v>1</v>
      </c>
      <c r="W1935" s="4">
        <f t="shared" si="1331"/>
        <v>0</v>
      </c>
      <c r="X1935" s="6">
        <f t="shared" si="1332"/>
        <v>2</v>
      </c>
      <c r="Y1935" s="4">
        <f t="shared" si="1333"/>
        <v>0</v>
      </c>
      <c r="Z1935" s="6">
        <f t="shared" si="1334"/>
        <v>0</v>
      </c>
      <c r="AA1935" s="18">
        <f t="shared" si="1335"/>
        <v>6</v>
      </c>
      <c r="AB1935" s="9" t="str">
        <f t="shared" si="1350"/>
        <v>C277</v>
      </c>
      <c r="AC1935" s="9" t="str">
        <f>_xlfn.XLOOKUP(R1935,Sheet2!$H$3:$H$258,Sheet2!$I$3:$I$258,"-----")</f>
        <v>C277</v>
      </c>
      <c r="AD1935" s="9" t="str">
        <f>_xlfn.XLOOKUP(VALUE(AE1935),Sheet2!$N$3:$N$1000,Sheet2!$O$3:$O$1000,"********")</f>
        <v>********</v>
      </c>
      <c r="AE1935" t="str">
        <f t="shared" si="1345"/>
        <v>3673</v>
      </c>
      <c r="AF1935" s="9" t="str">
        <f>IF(R1935&lt;200,"+"&amp;TEXT(R1935,"0"),"-"&amp;TEXT(_xlfn.XLOOKUP(R1935,Sheet2!$K$3:$K$130,Sheet2!$L$3:$L$130,"-----"),"0"))</f>
        <v>-172</v>
      </c>
      <c r="AG1935" s="9" t="str">
        <f t="shared" si="1351"/>
        <v/>
      </c>
      <c r="AH1935" s="9" t="str">
        <f t="shared" si="1352"/>
        <v>JSR C277</v>
      </c>
      <c r="AI1935" t="str">
        <f t="shared" si="1353"/>
        <v>1,C277</v>
      </c>
      <c r="AJ1935" s="16" t="str">
        <f t="shared" si="1354"/>
        <v>C277</v>
      </c>
      <c r="AK1935" t="str">
        <f t="shared" si="1355"/>
        <v>COMR 1,1,SEZ</v>
      </c>
      <c r="AL1935" s="4" t="str">
        <f t="shared" si="1356"/>
        <v>COM</v>
      </c>
      <c r="AM1935" s="4" t="str">
        <f t="shared" si="1357"/>
        <v>R</v>
      </c>
      <c r="AN1935" s="4" t="str">
        <f t="shared" si="1358"/>
        <v/>
      </c>
      <c r="AO1935" s="4" t="str">
        <f t="shared" si="1359"/>
        <v/>
      </c>
      <c r="AP1935" s="15" t="str">
        <f t="shared" si="1360"/>
        <v>,SEZ</v>
      </c>
      <c r="AQ1935" s="9" t="str">
        <f>_xlfn.XLOOKUP(D1935,Sheet2!$E$3:$E$101,Sheet2!$F$3:$F$101,"******************")</f>
        <v>******************</v>
      </c>
      <c r="AR1935" s="33" t="str">
        <f t="shared" si="1346"/>
        <v>NIOC MCAT</v>
      </c>
      <c r="AS1935" s="9" t="str">
        <f t="shared" si="1347"/>
        <v>DOCC</v>
      </c>
      <c r="AT1935" s="4">
        <f t="shared" si="1361"/>
        <v>1</v>
      </c>
      <c r="AU1935" s="6">
        <f t="shared" si="1362"/>
        <v>2</v>
      </c>
      <c r="AV1935" s="4" t="str">
        <f t="shared" si="1363"/>
        <v>C</v>
      </c>
      <c r="AW1935" s="4">
        <f t="shared" si="1364"/>
        <v>6</v>
      </c>
      <c r="AX1935" s="4" t="str">
        <f>_xlfn.XLOOKUP(AW1935,Sheet2!$Q$3:$Q$66,Sheet2!$R$3:$R$66,"**")</f>
        <v>MCAT</v>
      </c>
      <c r="AY1935" s="4">
        <f t="shared" si="1365"/>
        <v>0</v>
      </c>
      <c r="AZ1935" s="16" t="str">
        <f t="shared" si="1366"/>
        <v>SKPDN</v>
      </c>
    </row>
    <row r="1936" spans="1:52" x14ac:dyDescent="0.35">
      <c r="B1936" s="3">
        <f t="shared" si="1324"/>
        <v>6</v>
      </c>
      <c r="C1936" s="1">
        <f t="shared" si="1325"/>
        <v>4066</v>
      </c>
      <c r="D1936" s="2">
        <v>44415</v>
      </c>
      <c r="E1936" s="2" t="str">
        <f>_xlfn.XLOOKUP(C1936,Sheet2!$N$3:$N$1000,Sheet2!$O$3:$O$1000,"")</f>
        <v/>
      </c>
      <c r="F1936" s="9" t="str">
        <f t="shared" si="1323"/>
        <v>STA 1,E14.2</v>
      </c>
      <c r="G1936" s="4" t="str">
        <f t="shared" si="1343"/>
        <v>111</v>
      </c>
      <c r="H1936" s="4">
        <f t="shared" si="1344"/>
        <v>15</v>
      </c>
      <c r="I1936" s="6">
        <f t="shared" si="1336"/>
        <v>0</v>
      </c>
      <c r="J1936" s="6">
        <f t="shared" si="1337"/>
        <v>4</v>
      </c>
      <c r="K1936" s="6">
        <f t="shared" si="1338"/>
        <v>4</v>
      </c>
      <c r="L1936" s="6">
        <f t="shared" si="1339"/>
        <v>4</v>
      </c>
      <c r="M1936" s="6">
        <f t="shared" si="1340"/>
        <v>1</v>
      </c>
      <c r="N1936" s="6">
        <f t="shared" si="1341"/>
        <v>5</v>
      </c>
      <c r="O1936" s="13">
        <f t="shared" si="1342"/>
        <v>9</v>
      </c>
      <c r="P1936" s="4">
        <f t="shared" si="1348"/>
        <v>2</v>
      </c>
      <c r="Q1936" s="4">
        <f t="shared" si="1349"/>
        <v>1</v>
      </c>
      <c r="R1936">
        <f t="shared" si="1326"/>
        <v>15</v>
      </c>
      <c r="S1936" s="4">
        <f t="shared" si="1327"/>
        <v>1</v>
      </c>
      <c r="T1936" s="15">
        <f t="shared" si="1328"/>
        <v>0</v>
      </c>
      <c r="U1936" s="4">
        <f t="shared" si="1329"/>
        <v>2</v>
      </c>
      <c r="V1936" s="4">
        <f t="shared" si="1330"/>
        <v>1</v>
      </c>
      <c r="W1936" s="4">
        <f t="shared" si="1331"/>
        <v>1</v>
      </c>
      <c r="X1936" s="6">
        <f t="shared" si="1332"/>
        <v>0</v>
      </c>
      <c r="Y1936" s="4">
        <f t="shared" si="1333"/>
        <v>0</v>
      </c>
      <c r="Z1936" s="6">
        <f t="shared" si="1334"/>
        <v>1</v>
      </c>
      <c r="AA1936" s="18">
        <f t="shared" si="1335"/>
        <v>5</v>
      </c>
      <c r="AB1936" s="9" t="str">
        <f t="shared" si="1350"/>
        <v>E14.2</v>
      </c>
      <c r="AC1936" s="9" t="str">
        <f>_xlfn.XLOOKUP(R1936,Sheet2!$H$3:$H$258,Sheet2!$I$3:$I$258,"-----")</f>
        <v>*****</v>
      </c>
      <c r="AD1936" s="9" t="str">
        <f>_xlfn.XLOOKUP(VALUE(AE1936),Sheet2!$N$3:$N$1000,Sheet2!$O$3:$O$1000,"********")</f>
        <v>E14.2</v>
      </c>
      <c r="AE1936" t="str">
        <f t="shared" si="1345"/>
        <v>4103</v>
      </c>
      <c r="AF1936" s="9" t="str">
        <f>IF(R1936&lt;200,"+"&amp;TEXT(R1936,"0"),"-"&amp;TEXT(_xlfn.XLOOKUP(R1936,Sheet2!$K$3:$K$130,Sheet2!$L$3:$L$130,"-----"),"0"))</f>
        <v>+15</v>
      </c>
      <c r="AG1936" s="9" t="str">
        <f t="shared" si="1351"/>
        <v/>
      </c>
      <c r="AH1936" s="9" t="str">
        <f t="shared" si="1352"/>
        <v>JSR E14.2</v>
      </c>
      <c r="AI1936" t="str">
        <f t="shared" si="1353"/>
        <v>1,E14.2</v>
      </c>
      <c r="AJ1936" s="16" t="str">
        <f t="shared" si="1354"/>
        <v>E14.2</v>
      </c>
      <c r="AK1936" t="str">
        <f t="shared" si="1355"/>
        <v>NEG# 2,1,SNR</v>
      </c>
      <c r="AL1936" s="4" t="str">
        <f t="shared" si="1356"/>
        <v>NEG</v>
      </c>
      <c r="AM1936" s="4" t="str">
        <f t="shared" si="1357"/>
        <v/>
      </c>
      <c r="AN1936" s="4" t="str">
        <f t="shared" si="1358"/>
        <v/>
      </c>
      <c r="AO1936" s="4" t="str">
        <f t="shared" si="1359"/>
        <v>#</v>
      </c>
      <c r="AP1936" s="15" t="str">
        <f t="shared" si="1360"/>
        <v>,SNR</v>
      </c>
      <c r="AQ1936" s="9" t="str">
        <f>_xlfn.XLOOKUP(D1936,Sheet2!$E$3:$E$101,Sheet2!$F$3:$F$101,"******************")</f>
        <v>******************</v>
      </c>
      <c r="AR1936" s="33" t="str">
        <f t="shared" si="1346"/>
        <v>DIA 1,PLT</v>
      </c>
      <c r="AS1936" s="9" t="str">
        <f t="shared" si="1347"/>
        <v>DIA</v>
      </c>
      <c r="AT1936" s="4">
        <f t="shared" si="1361"/>
        <v>1</v>
      </c>
      <c r="AU1936" s="6">
        <f t="shared" si="1362"/>
        <v>0</v>
      </c>
      <c r="AV1936" s="4" t="str">
        <f t="shared" si="1363"/>
        <v/>
      </c>
      <c r="AW1936" s="4">
        <f t="shared" si="1364"/>
        <v>15</v>
      </c>
      <c r="AX1936" s="4" t="str">
        <f>_xlfn.XLOOKUP(AW1936,Sheet2!$Q$3:$Q$66,Sheet2!$R$3:$R$66,"**")</f>
        <v>PLT</v>
      </c>
      <c r="AY1936" s="4">
        <f t="shared" si="1365"/>
        <v>1</v>
      </c>
      <c r="AZ1936" s="16" t="str">
        <f t="shared" si="1366"/>
        <v>SKPBN</v>
      </c>
    </row>
    <row r="1937" spans="2:52" x14ac:dyDescent="0.35">
      <c r="B1937" s="3">
        <f t="shared" si="1324"/>
        <v>7</v>
      </c>
      <c r="C1937" s="1">
        <f t="shared" si="1325"/>
        <v>4067</v>
      </c>
      <c r="D1937" s="2">
        <v>125220</v>
      </c>
      <c r="E1937" s="2" t="str">
        <f>_xlfn.XLOOKUP(C1937,Sheet2!$N$3:$N$1000,Sheet2!$O$3:$O$1000,"")</f>
        <v/>
      </c>
      <c r="F1937" s="9" t="str">
        <f t="shared" si="1323"/>
        <v>MOVZR 1,1</v>
      </c>
      <c r="G1937" s="4" t="str">
        <f t="shared" si="1343"/>
        <v>252</v>
      </c>
      <c r="H1937" s="4">
        <f t="shared" si="1344"/>
        <v>220</v>
      </c>
      <c r="I1937" s="6">
        <f t="shared" si="1336"/>
        <v>1</v>
      </c>
      <c r="J1937" s="6">
        <f t="shared" si="1337"/>
        <v>2</v>
      </c>
      <c r="K1937" s="6">
        <f t="shared" si="1338"/>
        <v>5</v>
      </c>
      <c r="L1937" s="6">
        <f t="shared" si="1339"/>
        <v>2</v>
      </c>
      <c r="M1937" s="6">
        <f t="shared" si="1340"/>
        <v>2</v>
      </c>
      <c r="N1937" s="6">
        <f t="shared" si="1341"/>
        <v>0</v>
      </c>
      <c r="O1937" s="13">
        <f t="shared" si="1342"/>
        <v>21</v>
      </c>
      <c r="P1937" s="4">
        <f t="shared" si="1348"/>
        <v>5</v>
      </c>
      <c r="Q1937" s="4">
        <f t="shared" si="1349"/>
        <v>1</v>
      </c>
      <c r="R1937">
        <f t="shared" si="1326"/>
        <v>220</v>
      </c>
      <c r="S1937" s="4">
        <f t="shared" si="1327"/>
        <v>2</v>
      </c>
      <c r="T1937" s="15">
        <f t="shared" si="1328"/>
        <v>0</v>
      </c>
      <c r="U1937" s="4">
        <f t="shared" si="1329"/>
        <v>1</v>
      </c>
      <c r="V1937" s="4">
        <f t="shared" si="1330"/>
        <v>1</v>
      </c>
      <c r="W1937" s="4">
        <f t="shared" si="1331"/>
        <v>2</v>
      </c>
      <c r="X1937" s="6">
        <f t="shared" si="1332"/>
        <v>2</v>
      </c>
      <c r="Y1937" s="4">
        <f t="shared" si="1333"/>
        <v>1</v>
      </c>
      <c r="Z1937" s="6">
        <f t="shared" si="1334"/>
        <v>0</v>
      </c>
      <c r="AA1937" s="18">
        <f t="shared" si="1335"/>
        <v>0</v>
      </c>
      <c r="AB1937" s="9" t="str">
        <f t="shared" si="1350"/>
        <v>-160,2</v>
      </c>
      <c r="AC1937" s="9" t="str">
        <f>_xlfn.XLOOKUP(R1937,Sheet2!$H$3:$H$258,Sheet2!$I$3:$I$258,"-----")</f>
        <v>C74K</v>
      </c>
      <c r="AD1937" s="9" t="str">
        <f>_xlfn.XLOOKUP(VALUE(AE1937),Sheet2!$N$3:$N$1000,Sheet2!$O$3:$O$1000,"********")</f>
        <v>********</v>
      </c>
      <c r="AE1937" t="str">
        <f t="shared" si="1345"/>
        <v>3707</v>
      </c>
      <c r="AF1937" s="9" t="str">
        <f>IF(R1937&lt;200,"+"&amp;TEXT(R1937,"0"),"-"&amp;TEXT(_xlfn.XLOOKUP(R1937,Sheet2!$K$3:$K$130,Sheet2!$L$3:$L$130,"-----"),"0"))</f>
        <v>-160</v>
      </c>
      <c r="AG1937" s="9" t="str">
        <f t="shared" si="1351"/>
        <v/>
      </c>
      <c r="AH1937" s="9" t="str">
        <f t="shared" si="1352"/>
        <v>JSR -160,2</v>
      </c>
      <c r="AI1937" t="str">
        <f t="shared" si="1353"/>
        <v>1,-160,2</v>
      </c>
      <c r="AJ1937" s="16" t="str">
        <f t="shared" si="1354"/>
        <v>-160,2</v>
      </c>
      <c r="AK1937" t="str">
        <f t="shared" si="1355"/>
        <v>MOVZR 1,1</v>
      </c>
      <c r="AL1937" s="4" t="str">
        <f t="shared" si="1356"/>
        <v>MOV</v>
      </c>
      <c r="AM1937" s="4" t="str">
        <f t="shared" si="1357"/>
        <v>R</v>
      </c>
      <c r="AN1937" s="4" t="str">
        <f t="shared" si="1358"/>
        <v>Z</v>
      </c>
      <c r="AO1937" s="4" t="str">
        <f t="shared" si="1359"/>
        <v/>
      </c>
      <c r="AP1937" s="15" t="str">
        <f t="shared" si="1360"/>
        <v/>
      </c>
      <c r="AQ1937" s="9" t="str">
        <f>_xlfn.XLOOKUP(D1937,Sheet2!$E$3:$E$101,Sheet2!$F$3:$F$101,"******************")</f>
        <v>******************</v>
      </c>
      <c r="AR1937" s="33" t="str">
        <f t="shared" si="1346"/>
        <v>DOAC 1,DSKP</v>
      </c>
      <c r="AS1937" s="9" t="str">
        <f t="shared" si="1347"/>
        <v>DOAC</v>
      </c>
      <c r="AT1937" s="4">
        <f t="shared" si="1361"/>
        <v>1</v>
      </c>
      <c r="AU1937" s="6">
        <f t="shared" si="1362"/>
        <v>2</v>
      </c>
      <c r="AV1937" s="4" t="str">
        <f t="shared" si="1363"/>
        <v>C</v>
      </c>
      <c r="AW1937" s="4">
        <f t="shared" si="1364"/>
        <v>20</v>
      </c>
      <c r="AX1937" s="4" t="str">
        <f>_xlfn.XLOOKUP(AW1937,Sheet2!$Q$3:$Q$66,Sheet2!$R$3:$R$66,"**")</f>
        <v>DSKP</v>
      </c>
      <c r="AY1937" s="4">
        <f t="shared" si="1365"/>
        <v>2</v>
      </c>
      <c r="AZ1937" s="16" t="str">
        <f t="shared" si="1366"/>
        <v>SKPDN</v>
      </c>
    </row>
    <row r="1938" spans="2:52" x14ac:dyDescent="0.35">
      <c r="B1938" s="3">
        <f t="shared" si="1324"/>
        <v>8</v>
      </c>
      <c r="C1938" s="1">
        <f t="shared" si="1325"/>
        <v>4070</v>
      </c>
      <c r="D1938" s="2">
        <v>125220</v>
      </c>
      <c r="E1938" s="2" t="str">
        <f>_xlfn.XLOOKUP(C1938,Sheet2!$N$3:$N$1000,Sheet2!$O$3:$O$1000,"")</f>
        <v/>
      </c>
      <c r="F1938" s="9" t="str">
        <f t="shared" si="1323"/>
        <v>MOVZR 1,1</v>
      </c>
      <c r="G1938" s="4" t="str">
        <f t="shared" si="1343"/>
        <v>252</v>
      </c>
      <c r="H1938" s="4">
        <f t="shared" si="1344"/>
        <v>220</v>
      </c>
      <c r="I1938" s="6">
        <f t="shared" si="1336"/>
        <v>1</v>
      </c>
      <c r="J1938" s="6">
        <f t="shared" si="1337"/>
        <v>2</v>
      </c>
      <c r="K1938" s="6">
        <f t="shared" si="1338"/>
        <v>5</v>
      </c>
      <c r="L1938" s="6">
        <f t="shared" si="1339"/>
        <v>2</v>
      </c>
      <c r="M1938" s="6">
        <f t="shared" si="1340"/>
        <v>2</v>
      </c>
      <c r="N1938" s="6">
        <f t="shared" si="1341"/>
        <v>0</v>
      </c>
      <c r="O1938" s="13">
        <f t="shared" si="1342"/>
        <v>21</v>
      </c>
      <c r="P1938" s="4">
        <f t="shared" si="1348"/>
        <v>5</v>
      </c>
      <c r="Q1938" s="4">
        <f t="shared" si="1349"/>
        <v>1</v>
      </c>
      <c r="R1938">
        <f t="shared" si="1326"/>
        <v>220</v>
      </c>
      <c r="S1938" s="4">
        <f t="shared" si="1327"/>
        <v>2</v>
      </c>
      <c r="T1938" s="15">
        <f t="shared" si="1328"/>
        <v>0</v>
      </c>
      <c r="U1938" s="4">
        <f t="shared" si="1329"/>
        <v>1</v>
      </c>
      <c r="V1938" s="4">
        <f t="shared" si="1330"/>
        <v>1</v>
      </c>
      <c r="W1938" s="4">
        <f t="shared" si="1331"/>
        <v>2</v>
      </c>
      <c r="X1938" s="6">
        <f t="shared" si="1332"/>
        <v>2</v>
      </c>
      <c r="Y1938" s="4">
        <f t="shared" si="1333"/>
        <v>1</v>
      </c>
      <c r="Z1938" s="6">
        <f t="shared" si="1334"/>
        <v>0</v>
      </c>
      <c r="AA1938" s="18">
        <f t="shared" si="1335"/>
        <v>0</v>
      </c>
      <c r="AB1938" s="9" t="str">
        <f t="shared" si="1350"/>
        <v>-160,2</v>
      </c>
      <c r="AC1938" s="9" t="str">
        <f>_xlfn.XLOOKUP(R1938,Sheet2!$H$3:$H$258,Sheet2!$I$3:$I$258,"-----")</f>
        <v>C74K</v>
      </c>
      <c r="AD1938" s="9" t="str">
        <f>_xlfn.XLOOKUP(VALUE(AE1938),Sheet2!$N$3:$N$1000,Sheet2!$O$3:$O$1000,"********")</f>
        <v>E10.2</v>
      </c>
      <c r="AE1938" t="str">
        <f t="shared" si="1345"/>
        <v>3710</v>
      </c>
      <c r="AF1938" s="9" t="str">
        <f>IF(R1938&lt;200,"+"&amp;TEXT(R1938,"0"),"-"&amp;TEXT(_xlfn.XLOOKUP(R1938,Sheet2!$K$3:$K$130,Sheet2!$L$3:$L$130,"-----"),"0"))</f>
        <v>-160</v>
      </c>
      <c r="AG1938" s="9" t="str">
        <f t="shared" si="1351"/>
        <v/>
      </c>
      <c r="AH1938" s="9" t="str">
        <f t="shared" si="1352"/>
        <v>JSR -160,2</v>
      </c>
      <c r="AI1938" t="str">
        <f t="shared" si="1353"/>
        <v>1,-160,2</v>
      </c>
      <c r="AJ1938" s="16" t="str">
        <f t="shared" si="1354"/>
        <v>-160,2</v>
      </c>
      <c r="AK1938" t="str">
        <f t="shared" si="1355"/>
        <v>MOVZR 1,1</v>
      </c>
      <c r="AL1938" s="4" t="str">
        <f t="shared" si="1356"/>
        <v>MOV</v>
      </c>
      <c r="AM1938" s="4" t="str">
        <f t="shared" si="1357"/>
        <v>R</v>
      </c>
      <c r="AN1938" s="4" t="str">
        <f t="shared" si="1358"/>
        <v>Z</v>
      </c>
      <c r="AO1938" s="4" t="str">
        <f t="shared" si="1359"/>
        <v/>
      </c>
      <c r="AP1938" s="15" t="str">
        <f t="shared" si="1360"/>
        <v/>
      </c>
      <c r="AQ1938" s="9" t="str">
        <f>_xlfn.XLOOKUP(D1938,Sheet2!$E$3:$E$101,Sheet2!$F$3:$F$101,"******************")</f>
        <v>******************</v>
      </c>
      <c r="AR1938" s="33" t="str">
        <f t="shared" si="1346"/>
        <v>DOAC 1,DSKP</v>
      </c>
      <c r="AS1938" s="9" t="str">
        <f t="shared" si="1347"/>
        <v>DOAC</v>
      </c>
      <c r="AT1938" s="4">
        <f t="shared" si="1361"/>
        <v>1</v>
      </c>
      <c r="AU1938" s="6">
        <f t="shared" si="1362"/>
        <v>2</v>
      </c>
      <c r="AV1938" s="4" t="str">
        <f t="shared" si="1363"/>
        <v>C</v>
      </c>
      <c r="AW1938" s="4">
        <f t="shared" si="1364"/>
        <v>20</v>
      </c>
      <c r="AX1938" s="4" t="str">
        <f>_xlfn.XLOOKUP(AW1938,Sheet2!$Q$3:$Q$66,Sheet2!$R$3:$R$66,"**")</f>
        <v>DSKP</v>
      </c>
      <c r="AY1938" s="4">
        <f t="shared" si="1365"/>
        <v>2</v>
      </c>
      <c r="AZ1938" s="16" t="str">
        <f t="shared" si="1366"/>
        <v>SKPDN</v>
      </c>
    </row>
    <row r="1939" spans="2:52" x14ac:dyDescent="0.35">
      <c r="B1939" s="3">
        <f t="shared" si="1324"/>
        <v>9</v>
      </c>
      <c r="C1939" s="1">
        <f t="shared" si="1325"/>
        <v>4071</v>
      </c>
      <c r="D1939" s="2">
        <v>125220</v>
      </c>
      <c r="E1939" s="2" t="str">
        <f>_xlfn.XLOOKUP(C1939,Sheet2!$N$3:$N$1000,Sheet2!$O$3:$O$1000,"")</f>
        <v/>
      </c>
      <c r="F1939" s="9" t="str">
        <f t="shared" si="1323"/>
        <v>MOVZR 1,1</v>
      </c>
      <c r="G1939" s="4" t="str">
        <f t="shared" si="1343"/>
        <v>252</v>
      </c>
      <c r="H1939" s="4">
        <f t="shared" si="1344"/>
        <v>220</v>
      </c>
      <c r="I1939" s="6">
        <f t="shared" si="1336"/>
        <v>1</v>
      </c>
      <c r="J1939" s="6">
        <f t="shared" si="1337"/>
        <v>2</v>
      </c>
      <c r="K1939" s="6">
        <f t="shared" si="1338"/>
        <v>5</v>
      </c>
      <c r="L1939" s="6">
        <f t="shared" si="1339"/>
        <v>2</v>
      </c>
      <c r="M1939" s="6">
        <f t="shared" si="1340"/>
        <v>2</v>
      </c>
      <c r="N1939" s="6">
        <f t="shared" si="1341"/>
        <v>0</v>
      </c>
      <c r="O1939" s="13">
        <f t="shared" si="1342"/>
        <v>21</v>
      </c>
      <c r="P1939" s="4">
        <f t="shared" si="1348"/>
        <v>5</v>
      </c>
      <c r="Q1939" s="4">
        <f t="shared" si="1349"/>
        <v>1</v>
      </c>
      <c r="R1939">
        <f t="shared" si="1326"/>
        <v>220</v>
      </c>
      <c r="S1939" s="4">
        <f t="shared" si="1327"/>
        <v>2</v>
      </c>
      <c r="T1939" s="15">
        <f t="shared" si="1328"/>
        <v>0</v>
      </c>
      <c r="U1939" s="4">
        <f t="shared" si="1329"/>
        <v>1</v>
      </c>
      <c r="V1939" s="4">
        <f t="shared" si="1330"/>
        <v>1</v>
      </c>
      <c r="W1939" s="4">
        <f t="shared" si="1331"/>
        <v>2</v>
      </c>
      <c r="X1939" s="6">
        <f t="shared" si="1332"/>
        <v>2</v>
      </c>
      <c r="Y1939" s="4">
        <f t="shared" si="1333"/>
        <v>1</v>
      </c>
      <c r="Z1939" s="6">
        <f t="shared" si="1334"/>
        <v>0</v>
      </c>
      <c r="AA1939" s="18">
        <f t="shared" si="1335"/>
        <v>0</v>
      </c>
      <c r="AB1939" s="9" t="str">
        <f t="shared" si="1350"/>
        <v>-160,2</v>
      </c>
      <c r="AC1939" s="9" t="str">
        <f>_xlfn.XLOOKUP(R1939,Sheet2!$H$3:$H$258,Sheet2!$I$3:$I$258,"-----")</f>
        <v>C74K</v>
      </c>
      <c r="AD1939" s="9" t="str">
        <f>_xlfn.XLOOKUP(VALUE(AE1939),Sheet2!$N$3:$N$1000,Sheet2!$O$3:$O$1000,"********")</f>
        <v>********</v>
      </c>
      <c r="AE1939" t="str">
        <f t="shared" si="1345"/>
        <v>3711</v>
      </c>
      <c r="AF1939" s="9" t="str">
        <f>IF(R1939&lt;200,"+"&amp;TEXT(R1939,"0"),"-"&amp;TEXT(_xlfn.XLOOKUP(R1939,Sheet2!$K$3:$K$130,Sheet2!$L$3:$L$130,"-----"),"0"))</f>
        <v>-160</v>
      </c>
      <c r="AG1939" s="9" t="str">
        <f t="shared" si="1351"/>
        <v/>
      </c>
      <c r="AH1939" s="9" t="str">
        <f t="shared" si="1352"/>
        <v>JSR -160,2</v>
      </c>
      <c r="AI1939" t="str">
        <f t="shared" si="1353"/>
        <v>1,-160,2</v>
      </c>
      <c r="AJ1939" s="16" t="str">
        <f t="shared" si="1354"/>
        <v>-160,2</v>
      </c>
      <c r="AK1939" t="str">
        <f t="shared" si="1355"/>
        <v>MOVZR 1,1</v>
      </c>
      <c r="AL1939" s="4" t="str">
        <f t="shared" si="1356"/>
        <v>MOV</v>
      </c>
      <c r="AM1939" s="4" t="str">
        <f t="shared" si="1357"/>
        <v>R</v>
      </c>
      <c r="AN1939" s="4" t="str">
        <f t="shared" si="1358"/>
        <v>Z</v>
      </c>
      <c r="AO1939" s="4" t="str">
        <f t="shared" si="1359"/>
        <v/>
      </c>
      <c r="AP1939" s="15" t="str">
        <f t="shared" si="1360"/>
        <v/>
      </c>
      <c r="AQ1939" s="9" t="str">
        <f>_xlfn.XLOOKUP(D1939,Sheet2!$E$3:$E$101,Sheet2!$F$3:$F$101,"******************")</f>
        <v>******************</v>
      </c>
      <c r="AR1939" s="33" t="str">
        <f t="shared" si="1346"/>
        <v>DOAC 1,DSKP</v>
      </c>
      <c r="AS1939" s="9" t="str">
        <f t="shared" si="1347"/>
        <v>DOAC</v>
      </c>
      <c r="AT1939" s="4">
        <f t="shared" si="1361"/>
        <v>1</v>
      </c>
      <c r="AU1939" s="6">
        <f t="shared" si="1362"/>
        <v>2</v>
      </c>
      <c r="AV1939" s="4" t="str">
        <f t="shared" si="1363"/>
        <v>C</v>
      </c>
      <c r="AW1939" s="4">
        <f t="shared" si="1364"/>
        <v>20</v>
      </c>
      <c r="AX1939" s="4" t="str">
        <f>_xlfn.XLOOKUP(AW1939,Sheet2!$Q$3:$Q$66,Sheet2!$R$3:$R$66,"**")</f>
        <v>DSKP</v>
      </c>
      <c r="AY1939" s="4">
        <f t="shared" si="1365"/>
        <v>2</v>
      </c>
      <c r="AZ1939" s="16" t="str">
        <f t="shared" si="1366"/>
        <v>SKPDN</v>
      </c>
    </row>
    <row r="1940" spans="2:52" x14ac:dyDescent="0.35">
      <c r="B1940" s="3">
        <f t="shared" si="1324"/>
        <v>10</v>
      </c>
      <c r="C1940" s="1">
        <f t="shared" si="1325"/>
        <v>4072</v>
      </c>
      <c r="D1940" s="2">
        <v>125220</v>
      </c>
      <c r="E1940" s="2" t="str">
        <f>_xlfn.XLOOKUP(C1940,Sheet2!$N$3:$N$1000,Sheet2!$O$3:$O$1000,"")</f>
        <v/>
      </c>
      <c r="F1940" s="9" t="str">
        <f t="shared" si="1323"/>
        <v>MOVZR 1,1</v>
      </c>
      <c r="G1940" s="4" t="str">
        <f t="shared" si="1343"/>
        <v>252</v>
      </c>
      <c r="H1940" s="4">
        <f t="shared" si="1344"/>
        <v>220</v>
      </c>
      <c r="I1940" s="6">
        <f t="shared" si="1336"/>
        <v>1</v>
      </c>
      <c r="J1940" s="6">
        <f t="shared" si="1337"/>
        <v>2</v>
      </c>
      <c r="K1940" s="6">
        <f t="shared" si="1338"/>
        <v>5</v>
      </c>
      <c r="L1940" s="6">
        <f t="shared" si="1339"/>
        <v>2</v>
      </c>
      <c r="M1940" s="6">
        <f t="shared" si="1340"/>
        <v>2</v>
      </c>
      <c r="N1940" s="6">
        <f t="shared" si="1341"/>
        <v>0</v>
      </c>
      <c r="O1940" s="13">
        <f t="shared" si="1342"/>
        <v>21</v>
      </c>
      <c r="P1940" s="4">
        <f t="shared" si="1348"/>
        <v>5</v>
      </c>
      <c r="Q1940" s="4">
        <f t="shared" si="1349"/>
        <v>1</v>
      </c>
      <c r="R1940">
        <f t="shared" si="1326"/>
        <v>220</v>
      </c>
      <c r="S1940" s="4">
        <f t="shared" si="1327"/>
        <v>2</v>
      </c>
      <c r="T1940" s="15">
        <f t="shared" si="1328"/>
        <v>0</v>
      </c>
      <c r="U1940" s="4">
        <f t="shared" si="1329"/>
        <v>1</v>
      </c>
      <c r="V1940" s="4">
        <f t="shared" si="1330"/>
        <v>1</v>
      </c>
      <c r="W1940" s="4">
        <f t="shared" si="1331"/>
        <v>2</v>
      </c>
      <c r="X1940" s="6">
        <f t="shared" si="1332"/>
        <v>2</v>
      </c>
      <c r="Y1940" s="4">
        <f t="shared" si="1333"/>
        <v>1</v>
      </c>
      <c r="Z1940" s="6">
        <f t="shared" si="1334"/>
        <v>0</v>
      </c>
      <c r="AA1940" s="18">
        <f t="shared" si="1335"/>
        <v>0</v>
      </c>
      <c r="AB1940" s="9" t="str">
        <f t="shared" si="1350"/>
        <v>-160,2</v>
      </c>
      <c r="AC1940" s="9" t="str">
        <f>_xlfn.XLOOKUP(R1940,Sheet2!$H$3:$H$258,Sheet2!$I$3:$I$258,"-----")</f>
        <v>C74K</v>
      </c>
      <c r="AD1940" s="9" t="str">
        <f>_xlfn.XLOOKUP(VALUE(AE1940),Sheet2!$N$3:$N$1000,Sheet2!$O$3:$O$1000,"********")</f>
        <v>********</v>
      </c>
      <c r="AE1940" t="str">
        <f t="shared" si="1345"/>
        <v>3712</v>
      </c>
      <c r="AF1940" s="9" t="str">
        <f>IF(R1940&lt;200,"+"&amp;TEXT(R1940,"0"),"-"&amp;TEXT(_xlfn.XLOOKUP(R1940,Sheet2!$K$3:$K$130,Sheet2!$L$3:$L$130,"-----"),"0"))</f>
        <v>-160</v>
      </c>
      <c r="AG1940" s="9" t="str">
        <f t="shared" si="1351"/>
        <v/>
      </c>
      <c r="AH1940" s="9" t="str">
        <f t="shared" si="1352"/>
        <v>JSR -160,2</v>
      </c>
      <c r="AI1940" t="str">
        <f t="shared" si="1353"/>
        <v>1,-160,2</v>
      </c>
      <c r="AJ1940" s="16" t="str">
        <f t="shared" si="1354"/>
        <v>-160,2</v>
      </c>
      <c r="AK1940" t="str">
        <f t="shared" si="1355"/>
        <v>MOVZR 1,1</v>
      </c>
      <c r="AL1940" s="4" t="str">
        <f t="shared" si="1356"/>
        <v>MOV</v>
      </c>
      <c r="AM1940" s="4" t="str">
        <f t="shared" si="1357"/>
        <v>R</v>
      </c>
      <c r="AN1940" s="4" t="str">
        <f t="shared" si="1358"/>
        <v>Z</v>
      </c>
      <c r="AO1940" s="4" t="str">
        <f t="shared" si="1359"/>
        <v/>
      </c>
      <c r="AP1940" s="15" t="str">
        <f t="shared" si="1360"/>
        <v/>
      </c>
      <c r="AQ1940" s="9" t="str">
        <f>_xlfn.XLOOKUP(D1940,Sheet2!$E$3:$E$101,Sheet2!$F$3:$F$101,"******************")</f>
        <v>******************</v>
      </c>
      <c r="AR1940" s="33" t="str">
        <f t="shared" si="1346"/>
        <v>DOAC 1,DSKP</v>
      </c>
      <c r="AS1940" s="9" t="str">
        <f t="shared" si="1347"/>
        <v>DOAC</v>
      </c>
      <c r="AT1940" s="4">
        <f t="shared" si="1361"/>
        <v>1</v>
      </c>
      <c r="AU1940" s="6">
        <f t="shared" si="1362"/>
        <v>2</v>
      </c>
      <c r="AV1940" s="4" t="str">
        <f t="shared" si="1363"/>
        <v>C</v>
      </c>
      <c r="AW1940" s="4">
        <f t="shared" si="1364"/>
        <v>20</v>
      </c>
      <c r="AX1940" s="4" t="str">
        <f>_xlfn.XLOOKUP(AW1940,Sheet2!$Q$3:$Q$66,Sheet2!$R$3:$R$66,"**")</f>
        <v>DSKP</v>
      </c>
      <c r="AY1940" s="4">
        <f t="shared" si="1365"/>
        <v>2</v>
      </c>
      <c r="AZ1940" s="16" t="str">
        <f t="shared" si="1366"/>
        <v>SKPDN</v>
      </c>
    </row>
    <row r="1941" spans="2:52" x14ac:dyDescent="0.35">
      <c r="B1941" s="3">
        <f t="shared" si="1324"/>
        <v>11</v>
      </c>
      <c r="C1941" s="1">
        <f t="shared" si="1325"/>
        <v>4073</v>
      </c>
      <c r="D1941" s="2">
        <v>44157</v>
      </c>
      <c r="E1941" s="2" t="str">
        <f>_xlfn.XLOOKUP(C1941,Sheet2!$N$3:$N$1000,Sheet2!$O$3:$O$1000,"")</f>
        <v/>
      </c>
      <c r="F1941" s="9" t="str">
        <f t="shared" si="1323"/>
        <v>STA 1,SECT</v>
      </c>
      <c r="G1941" s="4" t="str">
        <f t="shared" si="1343"/>
        <v>110</v>
      </c>
      <c r="H1941" s="4">
        <f t="shared" si="1344"/>
        <v>157</v>
      </c>
      <c r="I1941" s="6">
        <f t="shared" si="1336"/>
        <v>0</v>
      </c>
      <c r="J1941" s="6">
        <f t="shared" si="1337"/>
        <v>4</v>
      </c>
      <c r="K1941" s="6">
        <f t="shared" si="1338"/>
        <v>4</v>
      </c>
      <c r="L1941" s="6">
        <f t="shared" si="1339"/>
        <v>1</v>
      </c>
      <c r="M1941" s="6">
        <f t="shared" si="1340"/>
        <v>5</v>
      </c>
      <c r="N1941" s="6">
        <f t="shared" si="1341"/>
        <v>7</v>
      </c>
      <c r="O1941" s="13">
        <f t="shared" si="1342"/>
        <v>9</v>
      </c>
      <c r="P1941" s="4">
        <f t="shared" si="1348"/>
        <v>2</v>
      </c>
      <c r="Q1941" s="4">
        <f t="shared" si="1349"/>
        <v>1</v>
      </c>
      <c r="R1941">
        <f t="shared" si="1326"/>
        <v>157</v>
      </c>
      <c r="S1941" s="4">
        <f t="shared" si="1327"/>
        <v>0</v>
      </c>
      <c r="T1941" s="15">
        <f t="shared" si="1328"/>
        <v>0</v>
      </c>
      <c r="U1941" s="4">
        <f t="shared" si="1329"/>
        <v>2</v>
      </c>
      <c r="V1941" s="4">
        <f t="shared" si="1330"/>
        <v>1</v>
      </c>
      <c r="W1941" s="4">
        <f t="shared" si="1331"/>
        <v>0</v>
      </c>
      <c r="X1941" s="6">
        <f t="shared" si="1332"/>
        <v>1</v>
      </c>
      <c r="Y1941" s="4">
        <f t="shared" si="1333"/>
        <v>2</v>
      </c>
      <c r="Z1941" s="6">
        <f t="shared" si="1334"/>
        <v>1</v>
      </c>
      <c r="AA1941" s="18">
        <f t="shared" si="1335"/>
        <v>7</v>
      </c>
      <c r="AB1941" s="9" t="str">
        <f t="shared" si="1350"/>
        <v>SECT</v>
      </c>
      <c r="AC1941" s="9" t="str">
        <f>_xlfn.XLOOKUP(R1941,Sheet2!$H$3:$H$258,Sheet2!$I$3:$I$258,"-----")</f>
        <v>SECT</v>
      </c>
      <c r="AD1941" s="9" t="str">
        <f>_xlfn.XLOOKUP(VALUE(AE1941),Sheet2!$N$3:$N$1000,Sheet2!$O$3:$O$1000,"********")</f>
        <v>********</v>
      </c>
      <c r="AE1941" t="str">
        <f t="shared" si="1345"/>
        <v>4252</v>
      </c>
      <c r="AF1941" s="9" t="str">
        <f>IF(R1941&lt;200,"+"&amp;TEXT(R1941,"0"),"-"&amp;TEXT(_xlfn.XLOOKUP(R1941,Sheet2!$K$3:$K$130,Sheet2!$L$3:$L$130,"-----"),"0"))</f>
        <v>+157</v>
      </c>
      <c r="AG1941" s="9" t="str">
        <f t="shared" si="1351"/>
        <v/>
      </c>
      <c r="AH1941" s="9" t="str">
        <f t="shared" si="1352"/>
        <v>JSR SECT</v>
      </c>
      <c r="AI1941" t="str">
        <f t="shared" si="1353"/>
        <v>1,SECT</v>
      </c>
      <c r="AJ1941" s="16" t="str">
        <f t="shared" si="1354"/>
        <v>SECT</v>
      </c>
      <c r="AK1941" t="str">
        <f t="shared" si="1355"/>
        <v>COMOL# 2,1,SBN</v>
      </c>
      <c r="AL1941" s="4" t="str">
        <f t="shared" si="1356"/>
        <v>COM</v>
      </c>
      <c r="AM1941" s="4" t="str">
        <f t="shared" si="1357"/>
        <v>L</v>
      </c>
      <c r="AN1941" s="4" t="str">
        <f t="shared" si="1358"/>
        <v>O</v>
      </c>
      <c r="AO1941" s="4" t="str">
        <f t="shared" si="1359"/>
        <v>#</v>
      </c>
      <c r="AP1941" s="15" t="str">
        <f t="shared" si="1360"/>
        <v>,SBN</v>
      </c>
      <c r="AQ1941" s="9" t="str">
        <f>_xlfn.XLOOKUP(D1941,Sheet2!$E$3:$E$101,Sheet2!$F$3:$F$101,"******************")</f>
        <v>******************</v>
      </c>
      <c r="AR1941" s="33" t="str">
        <f t="shared" si="1346"/>
        <v>NIOS **</v>
      </c>
      <c r="AS1941" s="9" t="str">
        <f t="shared" si="1347"/>
        <v>DOCS</v>
      </c>
      <c r="AT1941" s="4">
        <f t="shared" si="1361"/>
        <v>1</v>
      </c>
      <c r="AU1941" s="6">
        <f t="shared" si="1362"/>
        <v>1</v>
      </c>
      <c r="AV1941" s="4" t="str">
        <f t="shared" si="1363"/>
        <v>S</v>
      </c>
      <c r="AW1941" s="4">
        <f t="shared" si="1364"/>
        <v>57</v>
      </c>
      <c r="AX1941" s="4" t="str">
        <f>_xlfn.XLOOKUP(AW1941,Sheet2!$Q$3:$Q$66,Sheet2!$R$3:$R$66,"**")</f>
        <v>**</v>
      </c>
      <c r="AY1941" s="4">
        <f t="shared" si="1365"/>
        <v>0</v>
      </c>
      <c r="AZ1941" s="16" t="str">
        <f t="shared" si="1366"/>
        <v>SKPBZ</v>
      </c>
    </row>
    <row r="1942" spans="2:52" x14ac:dyDescent="0.35">
      <c r="B1942" s="3">
        <f t="shared" si="1324"/>
        <v>12</v>
      </c>
      <c r="C1942" s="1">
        <f t="shared" si="1325"/>
        <v>4074</v>
      </c>
      <c r="D1942" s="2">
        <v>6237</v>
      </c>
      <c r="E1942" s="2" t="str">
        <f>_xlfn.XLOOKUP(C1942,Sheet2!$N$3:$N$1000,Sheet2!$O$3:$O$1000,"")</f>
        <v>E14</v>
      </c>
      <c r="F1942" s="9" t="str">
        <f t="shared" si="1323"/>
        <v>JSR @ISET</v>
      </c>
      <c r="G1942" s="4" t="str">
        <f t="shared" si="1343"/>
        <v>14</v>
      </c>
      <c r="H1942" s="4">
        <f t="shared" si="1344"/>
        <v>237</v>
      </c>
      <c r="I1942" s="6">
        <f t="shared" si="1336"/>
        <v>0</v>
      </c>
      <c r="J1942" s="6">
        <f t="shared" si="1337"/>
        <v>0</v>
      </c>
      <c r="K1942" s="6">
        <f t="shared" si="1338"/>
        <v>6</v>
      </c>
      <c r="L1942" s="6">
        <f t="shared" si="1339"/>
        <v>2</v>
      </c>
      <c r="M1942" s="6">
        <f t="shared" si="1340"/>
        <v>3</v>
      </c>
      <c r="N1942" s="6">
        <f t="shared" si="1341"/>
        <v>7</v>
      </c>
      <c r="O1942" s="13">
        <f t="shared" si="1342"/>
        <v>1</v>
      </c>
      <c r="P1942" s="4">
        <f t="shared" si="1348"/>
        <v>0</v>
      </c>
      <c r="Q1942" s="4">
        <f t="shared" si="1349"/>
        <v>1</v>
      </c>
      <c r="R1942">
        <f t="shared" si="1326"/>
        <v>237</v>
      </c>
      <c r="S1942" s="4">
        <f t="shared" si="1327"/>
        <v>0</v>
      </c>
      <c r="T1942" s="15">
        <f t="shared" si="1328"/>
        <v>1</v>
      </c>
      <c r="U1942" s="4">
        <f t="shared" si="1329"/>
        <v>0</v>
      </c>
      <c r="V1942" s="4">
        <f t="shared" si="1330"/>
        <v>1</v>
      </c>
      <c r="W1942" s="4">
        <f t="shared" si="1331"/>
        <v>4</v>
      </c>
      <c r="X1942" s="6">
        <f t="shared" si="1332"/>
        <v>2</v>
      </c>
      <c r="Y1942" s="4">
        <f t="shared" si="1333"/>
        <v>1</v>
      </c>
      <c r="Z1942" s="6">
        <f t="shared" si="1334"/>
        <v>1</v>
      </c>
      <c r="AA1942" s="18">
        <f t="shared" si="1335"/>
        <v>7</v>
      </c>
      <c r="AB1942" s="9" t="str">
        <f t="shared" si="1350"/>
        <v>ISET</v>
      </c>
      <c r="AC1942" s="9" t="str">
        <f>_xlfn.XLOOKUP(R1942,Sheet2!$H$3:$H$258,Sheet2!$I$3:$I$258,"-----")</f>
        <v>ISET</v>
      </c>
      <c r="AD1942" s="9" t="str">
        <f>_xlfn.XLOOKUP(VALUE(AE1942),Sheet2!$N$3:$N$1000,Sheet2!$O$3:$O$1000,"********")</f>
        <v>E11</v>
      </c>
      <c r="AE1942" t="str">
        <f t="shared" si="1345"/>
        <v>3733</v>
      </c>
      <c r="AF1942" s="9" t="str">
        <f>IF(R1942&lt;200,"+"&amp;TEXT(R1942,"0"),"-"&amp;TEXT(_xlfn.XLOOKUP(R1942,Sheet2!$K$3:$K$130,Sheet2!$L$3:$L$130,"-----"),"0"))</f>
        <v>-141</v>
      </c>
      <c r="AG1942" s="9" t="str">
        <f t="shared" si="1351"/>
        <v>@</v>
      </c>
      <c r="AH1942" s="9" t="str">
        <f t="shared" si="1352"/>
        <v>JSR @ISET</v>
      </c>
      <c r="AI1942" t="str">
        <f t="shared" si="1353"/>
        <v>1,@ISET</v>
      </c>
      <c r="AJ1942" s="16" t="str">
        <f t="shared" si="1354"/>
        <v>@ISET</v>
      </c>
      <c r="AK1942" t="str">
        <f t="shared" si="1355"/>
        <v>ADCZR# 0,1,SBN</v>
      </c>
      <c r="AL1942" s="4" t="str">
        <f t="shared" si="1356"/>
        <v>ADC</v>
      </c>
      <c r="AM1942" s="4" t="str">
        <f t="shared" si="1357"/>
        <v>R</v>
      </c>
      <c r="AN1942" s="4" t="str">
        <f t="shared" si="1358"/>
        <v>Z</v>
      </c>
      <c r="AO1942" s="4" t="str">
        <f t="shared" si="1359"/>
        <v>#</v>
      </c>
      <c r="AP1942" s="15" t="str">
        <f t="shared" si="1360"/>
        <v>,SBN</v>
      </c>
      <c r="AQ1942" s="9" t="str">
        <f>_xlfn.XLOOKUP(D1942,Sheet2!$E$3:$E$101,Sheet2!$F$3:$F$101,"******************")</f>
        <v>******************</v>
      </c>
      <c r="AR1942" s="33" t="str">
        <f t="shared" si="1346"/>
        <v>DOBC 1,**</v>
      </c>
      <c r="AS1942" s="9" t="str">
        <f t="shared" si="1347"/>
        <v>DOBC</v>
      </c>
      <c r="AT1942" s="4">
        <f t="shared" si="1361"/>
        <v>1</v>
      </c>
      <c r="AU1942" s="6">
        <f t="shared" si="1362"/>
        <v>2</v>
      </c>
      <c r="AV1942" s="4" t="str">
        <f t="shared" si="1363"/>
        <v>C</v>
      </c>
      <c r="AW1942" s="4">
        <f t="shared" si="1364"/>
        <v>37</v>
      </c>
      <c r="AX1942" s="4" t="str">
        <f>_xlfn.XLOOKUP(AW1942,Sheet2!$Q$3:$Q$66,Sheet2!$R$3:$R$66,"**")</f>
        <v>**</v>
      </c>
      <c r="AY1942" s="4">
        <f t="shared" si="1365"/>
        <v>4</v>
      </c>
      <c r="AZ1942" s="16" t="str">
        <f t="shared" si="1366"/>
        <v>SKPDN</v>
      </c>
    </row>
    <row r="1943" spans="2:52" x14ac:dyDescent="0.35">
      <c r="B1943" s="3">
        <f t="shared" si="1324"/>
        <v>13</v>
      </c>
      <c r="C1943" s="1">
        <f t="shared" si="1325"/>
        <v>4075</v>
      </c>
      <c r="D1943" s="2">
        <v>6261</v>
      </c>
      <c r="E1943" s="2" t="str">
        <f>_xlfn.XLOOKUP(C1943,Sheet2!$N$3:$N$1000,Sheet2!$O$3:$O$1000,"")</f>
        <v/>
      </c>
      <c r="F1943" s="9" t="str">
        <f t="shared" si="1323"/>
        <v>DOSEK</v>
      </c>
      <c r="G1943" s="4" t="str">
        <f t="shared" si="1343"/>
        <v>14</v>
      </c>
      <c r="H1943" s="4">
        <f t="shared" si="1344"/>
        <v>261</v>
      </c>
      <c r="I1943" s="6">
        <f t="shared" si="1336"/>
        <v>0</v>
      </c>
      <c r="J1943" s="6">
        <f t="shared" si="1337"/>
        <v>0</v>
      </c>
      <c r="K1943" s="6">
        <f t="shared" si="1338"/>
        <v>6</v>
      </c>
      <c r="L1943" s="6">
        <f t="shared" si="1339"/>
        <v>2</v>
      </c>
      <c r="M1943" s="6">
        <f t="shared" si="1340"/>
        <v>6</v>
      </c>
      <c r="N1943" s="6">
        <f t="shared" si="1341"/>
        <v>1</v>
      </c>
      <c r="O1943" s="13">
        <f t="shared" si="1342"/>
        <v>1</v>
      </c>
      <c r="P1943" s="4">
        <f t="shared" si="1348"/>
        <v>0</v>
      </c>
      <c r="Q1943" s="4">
        <f t="shared" si="1349"/>
        <v>1</v>
      </c>
      <c r="R1943">
        <f t="shared" si="1326"/>
        <v>261</v>
      </c>
      <c r="S1943" s="4">
        <f t="shared" si="1327"/>
        <v>0</v>
      </c>
      <c r="T1943" s="15">
        <f t="shared" si="1328"/>
        <v>1</v>
      </c>
      <c r="U1943" s="4">
        <f t="shared" si="1329"/>
        <v>0</v>
      </c>
      <c r="V1943" s="4">
        <f t="shared" si="1330"/>
        <v>1</v>
      </c>
      <c r="W1943" s="4">
        <f t="shared" si="1331"/>
        <v>4</v>
      </c>
      <c r="X1943" s="6">
        <f t="shared" si="1332"/>
        <v>2</v>
      </c>
      <c r="Y1943" s="4">
        <f t="shared" si="1333"/>
        <v>3</v>
      </c>
      <c r="Z1943" s="6">
        <f t="shared" si="1334"/>
        <v>0</v>
      </c>
      <c r="AA1943" s="18">
        <f t="shared" si="1335"/>
        <v>1</v>
      </c>
      <c r="AB1943" s="9" t="str">
        <f t="shared" si="1350"/>
        <v>IDOS</v>
      </c>
      <c r="AC1943" s="9" t="str">
        <f>_xlfn.XLOOKUP(R1943,Sheet2!$H$3:$H$258,Sheet2!$I$3:$I$258,"-----")</f>
        <v>IDOS</v>
      </c>
      <c r="AD1943" s="9" t="str">
        <f>_xlfn.XLOOKUP(VALUE(AE1943),Sheet2!$N$3:$N$1000,Sheet2!$O$3:$O$1000,"********")</f>
        <v>********</v>
      </c>
      <c r="AE1943" t="str">
        <f t="shared" si="1345"/>
        <v>3756</v>
      </c>
      <c r="AF1943" s="9" t="str">
        <f>IF(R1943&lt;200,"+"&amp;TEXT(R1943,"0"),"-"&amp;TEXT(_xlfn.XLOOKUP(R1943,Sheet2!$K$3:$K$130,Sheet2!$L$3:$L$130,"-----"),"0"))</f>
        <v>-117</v>
      </c>
      <c r="AG1943" s="9" t="str">
        <f t="shared" si="1351"/>
        <v>@</v>
      </c>
      <c r="AH1943" s="9" t="str">
        <f t="shared" si="1352"/>
        <v>JSR @IDOS</v>
      </c>
      <c r="AI1943" t="str">
        <f t="shared" si="1353"/>
        <v>1,@IDOS</v>
      </c>
      <c r="AJ1943" s="16" t="str">
        <f t="shared" si="1354"/>
        <v>@IDOS</v>
      </c>
      <c r="AK1943" t="str">
        <f t="shared" si="1355"/>
        <v>ADCCR 0,1,SKP</v>
      </c>
      <c r="AL1943" s="4" t="str">
        <f t="shared" si="1356"/>
        <v>ADC</v>
      </c>
      <c r="AM1943" s="4" t="str">
        <f t="shared" si="1357"/>
        <v>R</v>
      </c>
      <c r="AN1943" s="4" t="str">
        <f t="shared" si="1358"/>
        <v>C</v>
      </c>
      <c r="AO1943" s="4" t="str">
        <f t="shared" si="1359"/>
        <v/>
      </c>
      <c r="AP1943" s="15" t="str">
        <f t="shared" si="1360"/>
        <v>,SKP</v>
      </c>
      <c r="AQ1943" s="9" t="str">
        <f>_xlfn.XLOOKUP(D1943,Sheet2!$E$3:$E$101,Sheet2!$F$3:$F$101,"******************")</f>
        <v>DOSEK</v>
      </c>
      <c r="AR1943" s="33" t="str">
        <f t="shared" si="1346"/>
        <v>DOBC 1,**</v>
      </c>
      <c r="AS1943" s="9" t="str">
        <f t="shared" si="1347"/>
        <v>DOBC</v>
      </c>
      <c r="AT1943" s="4">
        <f t="shared" si="1361"/>
        <v>1</v>
      </c>
      <c r="AU1943" s="6">
        <f t="shared" si="1362"/>
        <v>2</v>
      </c>
      <c r="AV1943" s="4" t="str">
        <f t="shared" si="1363"/>
        <v>C</v>
      </c>
      <c r="AW1943" s="4">
        <f t="shared" si="1364"/>
        <v>61</v>
      </c>
      <c r="AX1943" s="4" t="str">
        <f>_xlfn.XLOOKUP(AW1943,Sheet2!$Q$3:$Q$66,Sheet2!$R$3:$R$66,"**")</f>
        <v>**</v>
      </c>
      <c r="AY1943" s="4">
        <f t="shared" si="1365"/>
        <v>4</v>
      </c>
      <c r="AZ1943" s="16" t="str">
        <f t="shared" si="1366"/>
        <v>SKPDN</v>
      </c>
    </row>
    <row r="1944" spans="2:52" x14ac:dyDescent="0.35">
      <c r="B1944" s="3">
        <f t="shared" si="1324"/>
        <v>14</v>
      </c>
      <c r="C1944" s="1">
        <f t="shared" si="1325"/>
        <v>4076</v>
      </c>
      <c r="D1944" s="2">
        <v>0</v>
      </c>
      <c r="E1944" s="2" t="str">
        <f>_xlfn.XLOOKUP(C1944,Sheet2!$N$3:$N$1000,Sheet2!$O$3:$O$1000,"")</f>
        <v/>
      </c>
      <c r="F1944" s="9" t="str">
        <f t="shared" si="1323"/>
        <v>0</v>
      </c>
      <c r="G1944" s="4" t="str">
        <f t="shared" si="1343"/>
        <v>0</v>
      </c>
      <c r="H1944" s="4">
        <f t="shared" si="1344"/>
        <v>0</v>
      </c>
      <c r="I1944" s="6">
        <f t="shared" si="1336"/>
        <v>0</v>
      </c>
      <c r="J1944" s="6">
        <f t="shared" si="1337"/>
        <v>0</v>
      </c>
      <c r="K1944" s="6">
        <f t="shared" si="1338"/>
        <v>0</v>
      </c>
      <c r="L1944" s="6">
        <f t="shared" si="1339"/>
        <v>0</v>
      </c>
      <c r="M1944" s="6">
        <f t="shared" si="1340"/>
        <v>0</v>
      </c>
      <c r="N1944" s="6">
        <f t="shared" si="1341"/>
        <v>0</v>
      </c>
      <c r="O1944" s="13">
        <f t="shared" si="1342"/>
        <v>0</v>
      </c>
      <c r="P1944" s="4">
        <f t="shared" si="1348"/>
        <v>0</v>
      </c>
      <c r="Q1944" s="4">
        <f t="shared" si="1349"/>
        <v>0</v>
      </c>
      <c r="R1944">
        <f t="shared" si="1326"/>
        <v>0</v>
      </c>
      <c r="S1944" s="4">
        <f t="shared" si="1327"/>
        <v>0</v>
      </c>
      <c r="T1944" s="15">
        <f t="shared" si="1328"/>
        <v>0</v>
      </c>
      <c r="U1944" s="4">
        <f t="shared" si="1329"/>
        <v>0</v>
      </c>
      <c r="V1944" s="4">
        <f t="shared" si="1330"/>
        <v>0</v>
      </c>
      <c r="W1944" s="4">
        <f t="shared" si="1331"/>
        <v>0</v>
      </c>
      <c r="X1944" s="6">
        <f t="shared" si="1332"/>
        <v>0</v>
      </c>
      <c r="Y1944" s="4">
        <f t="shared" si="1333"/>
        <v>0</v>
      </c>
      <c r="Z1944" s="6">
        <f t="shared" si="1334"/>
        <v>0</v>
      </c>
      <c r="AA1944" s="18">
        <f t="shared" si="1335"/>
        <v>0</v>
      </c>
      <c r="AB1944" s="9" t="str">
        <f t="shared" si="1350"/>
        <v>0</v>
      </c>
      <c r="AC1944" s="9" t="str">
        <f>_xlfn.XLOOKUP(R1944,Sheet2!$H$3:$H$258,Sheet2!$I$3:$I$258,"-----")</f>
        <v>0</v>
      </c>
      <c r="AD1944" s="9" t="str">
        <f>_xlfn.XLOOKUP(VALUE(AE1944),Sheet2!$N$3:$N$1000,Sheet2!$O$3:$O$1000,"********")</f>
        <v>********</v>
      </c>
      <c r="AE1944" t="str">
        <f t="shared" si="1345"/>
        <v>4076</v>
      </c>
      <c r="AF1944" s="9" t="str">
        <f>IF(R1944&lt;200,"+"&amp;TEXT(R1944,"0"),"-"&amp;TEXT(_xlfn.XLOOKUP(R1944,Sheet2!$K$3:$K$130,Sheet2!$L$3:$L$130,"-----"),"0"))</f>
        <v>+0</v>
      </c>
      <c r="AG1944" s="9" t="str">
        <f t="shared" si="1351"/>
        <v/>
      </c>
      <c r="AH1944" s="9" t="str">
        <f t="shared" si="1352"/>
        <v>JMP 0</v>
      </c>
      <c r="AI1944" t="str">
        <f t="shared" si="1353"/>
        <v>0,0</v>
      </c>
      <c r="AJ1944" s="16" t="str">
        <f t="shared" si="1354"/>
        <v>0</v>
      </c>
      <c r="AK1944" t="str">
        <f t="shared" si="1355"/>
        <v>COM 0,0</v>
      </c>
      <c r="AL1944" s="4" t="str">
        <f t="shared" si="1356"/>
        <v>COM</v>
      </c>
      <c r="AM1944" s="4" t="str">
        <f t="shared" si="1357"/>
        <v/>
      </c>
      <c r="AN1944" s="4" t="str">
        <f t="shared" si="1358"/>
        <v/>
      </c>
      <c r="AO1944" s="4" t="str">
        <f t="shared" si="1359"/>
        <v/>
      </c>
      <c r="AP1944" s="15" t="str">
        <f t="shared" si="1360"/>
        <v/>
      </c>
      <c r="AQ1944" s="9" t="str">
        <f>_xlfn.XLOOKUP(D1944,Sheet2!$E$3:$E$101,Sheet2!$F$3:$F$101,"******************")</f>
        <v>0</v>
      </c>
      <c r="AR1944" s="33" t="str">
        <f t="shared" si="1346"/>
        <v>NIO 0</v>
      </c>
      <c r="AS1944" s="9" t="str">
        <f t="shared" si="1347"/>
        <v>DOC</v>
      </c>
      <c r="AT1944" s="4">
        <f t="shared" si="1361"/>
        <v>0</v>
      </c>
      <c r="AU1944" s="6">
        <f t="shared" si="1362"/>
        <v>0</v>
      </c>
      <c r="AV1944" s="4" t="str">
        <f t="shared" si="1363"/>
        <v/>
      </c>
      <c r="AW1944" s="4">
        <f t="shared" si="1364"/>
        <v>0</v>
      </c>
      <c r="AX1944" s="4" t="str">
        <f>_xlfn.XLOOKUP(AW1944,Sheet2!$Q$3:$Q$66,Sheet2!$R$3:$R$66,"**")</f>
        <v>0</v>
      </c>
      <c r="AY1944" s="4">
        <f t="shared" si="1365"/>
        <v>0</v>
      </c>
      <c r="AZ1944" s="16" t="str">
        <f t="shared" si="1366"/>
        <v>SKPBN</v>
      </c>
    </row>
    <row r="1945" spans="2:52" x14ac:dyDescent="0.35">
      <c r="B1945" s="3">
        <f t="shared" si="1324"/>
        <v>15</v>
      </c>
      <c r="C1945" s="1">
        <f t="shared" si="1325"/>
        <v>4077</v>
      </c>
      <c r="D1945" s="2">
        <v>6242</v>
      </c>
      <c r="E1945" s="2" t="str">
        <f>_xlfn.XLOOKUP(C1945,Sheet2!$N$3:$N$1000,Sheet2!$O$3:$O$1000,"")</f>
        <v/>
      </c>
      <c r="F1945" s="9" t="str">
        <f t="shared" si="1323"/>
        <v>EHALT</v>
      </c>
      <c r="G1945" s="4" t="str">
        <f t="shared" si="1343"/>
        <v>14</v>
      </c>
      <c r="H1945" s="4">
        <f t="shared" si="1344"/>
        <v>242</v>
      </c>
      <c r="I1945" s="6">
        <f t="shared" si="1336"/>
        <v>0</v>
      </c>
      <c r="J1945" s="6">
        <f t="shared" si="1337"/>
        <v>0</v>
      </c>
      <c r="K1945" s="6">
        <f t="shared" si="1338"/>
        <v>6</v>
      </c>
      <c r="L1945" s="6">
        <f t="shared" si="1339"/>
        <v>2</v>
      </c>
      <c r="M1945" s="6">
        <f t="shared" si="1340"/>
        <v>4</v>
      </c>
      <c r="N1945" s="6">
        <f t="shared" si="1341"/>
        <v>2</v>
      </c>
      <c r="O1945" s="13">
        <f t="shared" si="1342"/>
        <v>1</v>
      </c>
      <c r="P1945" s="4">
        <f t="shared" si="1348"/>
        <v>0</v>
      </c>
      <c r="Q1945" s="4">
        <f t="shared" si="1349"/>
        <v>1</v>
      </c>
      <c r="R1945">
        <f t="shared" si="1326"/>
        <v>242</v>
      </c>
      <c r="S1945" s="4">
        <f t="shared" si="1327"/>
        <v>0</v>
      </c>
      <c r="T1945" s="15">
        <f t="shared" si="1328"/>
        <v>1</v>
      </c>
      <c r="U1945" s="4">
        <f t="shared" si="1329"/>
        <v>0</v>
      </c>
      <c r="V1945" s="4">
        <f t="shared" si="1330"/>
        <v>1</v>
      </c>
      <c r="W1945" s="4">
        <f t="shared" si="1331"/>
        <v>4</v>
      </c>
      <c r="X1945" s="6">
        <f t="shared" si="1332"/>
        <v>2</v>
      </c>
      <c r="Y1945" s="4">
        <f t="shared" si="1333"/>
        <v>2</v>
      </c>
      <c r="Z1945" s="6">
        <f t="shared" si="1334"/>
        <v>0</v>
      </c>
      <c r="AA1945" s="18">
        <f t="shared" si="1335"/>
        <v>2</v>
      </c>
      <c r="AB1945" s="9" t="str">
        <f t="shared" si="1350"/>
        <v>I.EHA</v>
      </c>
      <c r="AC1945" s="9" t="str">
        <f>_xlfn.XLOOKUP(R1945,Sheet2!$H$3:$H$258,Sheet2!$I$3:$I$258,"-----")</f>
        <v>I.EHA</v>
      </c>
      <c r="AD1945" s="9" t="str">
        <f>_xlfn.XLOOKUP(VALUE(AE1945),Sheet2!$N$3:$N$1000,Sheet2!$O$3:$O$1000,"********")</f>
        <v>********</v>
      </c>
      <c r="AE1945" t="str">
        <f t="shared" si="1345"/>
        <v>3741</v>
      </c>
      <c r="AF1945" s="9" t="str">
        <f>IF(R1945&lt;200,"+"&amp;TEXT(R1945,"0"),"-"&amp;TEXT(_xlfn.XLOOKUP(R1945,Sheet2!$K$3:$K$130,Sheet2!$L$3:$L$130,"-----"),"0"))</f>
        <v>-136</v>
      </c>
      <c r="AG1945" s="9" t="str">
        <f t="shared" si="1351"/>
        <v>@</v>
      </c>
      <c r="AH1945" s="9" t="str">
        <f t="shared" si="1352"/>
        <v>JSR @I.EHA</v>
      </c>
      <c r="AI1945" t="str">
        <f t="shared" si="1353"/>
        <v>1,@I.EHA</v>
      </c>
      <c r="AJ1945" s="16" t="str">
        <f t="shared" si="1354"/>
        <v>@I.EHA</v>
      </c>
      <c r="AK1945" t="str">
        <f t="shared" si="1355"/>
        <v>ADCOR 0,1,SZC</v>
      </c>
      <c r="AL1945" s="4" t="str">
        <f t="shared" si="1356"/>
        <v>ADC</v>
      </c>
      <c r="AM1945" s="4" t="str">
        <f t="shared" si="1357"/>
        <v>R</v>
      </c>
      <c r="AN1945" s="4" t="str">
        <f t="shared" si="1358"/>
        <v>O</v>
      </c>
      <c r="AO1945" s="4" t="str">
        <f t="shared" si="1359"/>
        <v/>
      </c>
      <c r="AP1945" s="15" t="str">
        <f t="shared" si="1360"/>
        <v>,SZC</v>
      </c>
      <c r="AQ1945" s="9" t="str">
        <f>_xlfn.XLOOKUP(D1945,Sheet2!$E$3:$E$101,Sheet2!$F$3:$F$101,"******************")</f>
        <v>EHALT</v>
      </c>
      <c r="AR1945" s="33" t="str">
        <f t="shared" si="1346"/>
        <v>DOBC 1,**</v>
      </c>
      <c r="AS1945" s="9" t="str">
        <f t="shared" si="1347"/>
        <v>DOBC</v>
      </c>
      <c r="AT1945" s="4">
        <f t="shared" si="1361"/>
        <v>1</v>
      </c>
      <c r="AU1945" s="6">
        <f t="shared" si="1362"/>
        <v>2</v>
      </c>
      <c r="AV1945" s="4" t="str">
        <f t="shared" si="1363"/>
        <v>C</v>
      </c>
      <c r="AW1945" s="4">
        <f t="shared" si="1364"/>
        <v>42</v>
      </c>
      <c r="AX1945" s="4" t="str">
        <f>_xlfn.XLOOKUP(AW1945,Sheet2!$Q$3:$Q$66,Sheet2!$R$3:$R$66,"**")</f>
        <v>**</v>
      </c>
      <c r="AY1945" s="4">
        <f t="shared" si="1365"/>
        <v>4</v>
      </c>
      <c r="AZ1945" s="16" t="str">
        <f t="shared" si="1366"/>
        <v>SKPDN</v>
      </c>
    </row>
    <row r="1946" spans="2:52" x14ac:dyDescent="0.35">
      <c r="B1946" s="3">
        <f t="shared" si="1324"/>
        <v>16</v>
      </c>
      <c r="C1946" s="1">
        <v>4100</v>
      </c>
      <c r="D1946" s="2">
        <v>413</v>
      </c>
      <c r="E1946" s="2" t="str">
        <f>_xlfn.XLOOKUP(C1946,Sheet2!$N$3:$N$1000,Sheet2!$O$3:$O$1000,"")</f>
        <v/>
      </c>
      <c r="F1946" s="9" t="str">
        <f t="shared" ref="F1946:F2009" si="1367">IF(AQ1946="******************",IF(P1946=0,AH1946,IF(P1946=3,AR1946,IF(P1946=1,"LDA "&amp;AI1946,IF(P1946=2,"STA "&amp;AI1946,IF(P1946=3,AQ1946,AK1946))))),AQ1946)</f>
        <v>JMP E14E</v>
      </c>
      <c r="G1946" s="4" t="str">
        <f t="shared" si="1343"/>
        <v>1</v>
      </c>
      <c r="H1946" s="4">
        <f t="shared" si="1344"/>
        <v>13</v>
      </c>
      <c r="I1946" s="6">
        <f t="shared" si="1336"/>
        <v>0</v>
      </c>
      <c r="J1946" s="6">
        <f t="shared" si="1337"/>
        <v>0</v>
      </c>
      <c r="K1946" s="6">
        <f t="shared" si="1338"/>
        <v>0</v>
      </c>
      <c r="L1946" s="6">
        <f t="shared" si="1339"/>
        <v>4</v>
      </c>
      <c r="M1946" s="6">
        <f t="shared" si="1340"/>
        <v>1</v>
      </c>
      <c r="N1946" s="6">
        <f t="shared" si="1341"/>
        <v>3</v>
      </c>
      <c r="O1946" s="13">
        <f t="shared" si="1342"/>
        <v>0</v>
      </c>
      <c r="P1946" s="4">
        <f t="shared" si="1348"/>
        <v>0</v>
      </c>
      <c r="Q1946" s="4">
        <f t="shared" si="1349"/>
        <v>0</v>
      </c>
      <c r="R1946">
        <f t="shared" si="1326"/>
        <v>13</v>
      </c>
      <c r="S1946" s="4">
        <f t="shared" si="1327"/>
        <v>1</v>
      </c>
      <c r="T1946" s="15">
        <f t="shared" si="1328"/>
        <v>0</v>
      </c>
      <c r="U1946" s="4">
        <f t="shared" si="1329"/>
        <v>0</v>
      </c>
      <c r="V1946" s="4">
        <f t="shared" si="1330"/>
        <v>0</v>
      </c>
      <c r="W1946" s="4">
        <f t="shared" si="1331"/>
        <v>1</v>
      </c>
      <c r="X1946" s="6">
        <f t="shared" si="1332"/>
        <v>0</v>
      </c>
      <c r="Y1946" s="4">
        <f t="shared" si="1333"/>
        <v>0</v>
      </c>
      <c r="Z1946" s="6">
        <f t="shared" si="1334"/>
        <v>1</v>
      </c>
      <c r="AA1946" s="18">
        <f t="shared" si="1335"/>
        <v>3</v>
      </c>
      <c r="AB1946" s="9" t="str">
        <f t="shared" si="1350"/>
        <v>E14E</v>
      </c>
      <c r="AC1946" s="9" t="str">
        <f>_xlfn.XLOOKUP(R1946,Sheet2!$H$3:$H$258,Sheet2!$I$3:$I$258,"-----")</f>
        <v>*****</v>
      </c>
      <c r="AD1946" s="9" t="str">
        <f>_xlfn.XLOOKUP(VALUE(AE1946),Sheet2!$N$3:$N$1000,Sheet2!$O$3:$O$1000,"********")</f>
        <v>E14E</v>
      </c>
      <c r="AE1946" t="str">
        <f t="shared" si="1345"/>
        <v>4113</v>
      </c>
      <c r="AF1946" s="9" t="str">
        <f>IF(R1946&lt;200,"+"&amp;TEXT(R1946,"0"),"-"&amp;TEXT(_xlfn.XLOOKUP(R1946,Sheet2!$K$3:$K$130,Sheet2!$L$3:$L$130,"-----"),"0"))</f>
        <v>+13</v>
      </c>
      <c r="AG1946" s="9" t="str">
        <f t="shared" si="1351"/>
        <v/>
      </c>
      <c r="AH1946" s="9" t="str">
        <f t="shared" si="1352"/>
        <v>JMP E14E</v>
      </c>
      <c r="AI1946" t="str">
        <f t="shared" si="1353"/>
        <v>0,E14E</v>
      </c>
      <c r="AJ1946" s="16" t="str">
        <f t="shared" si="1354"/>
        <v>E14E</v>
      </c>
      <c r="AK1946" t="str">
        <f t="shared" si="1355"/>
        <v>NEG# 0,0,SNC</v>
      </c>
      <c r="AL1946" s="4" t="str">
        <f t="shared" si="1356"/>
        <v>NEG</v>
      </c>
      <c r="AM1946" s="4" t="str">
        <f t="shared" si="1357"/>
        <v/>
      </c>
      <c r="AN1946" s="4" t="str">
        <f t="shared" si="1358"/>
        <v/>
      </c>
      <c r="AO1946" s="4" t="str">
        <f t="shared" si="1359"/>
        <v>#</v>
      </c>
      <c r="AP1946" s="15" t="str">
        <f t="shared" si="1360"/>
        <v>,SNC</v>
      </c>
      <c r="AQ1946" s="9" t="str">
        <f>_xlfn.XLOOKUP(D1946,Sheet2!$E$3:$E$101,Sheet2!$F$3:$F$101,"******************")</f>
        <v>******************</v>
      </c>
      <c r="AR1946" s="33" t="str">
        <f t="shared" si="1346"/>
        <v>DIA 0,PTP</v>
      </c>
      <c r="AS1946" s="9" t="str">
        <f t="shared" si="1347"/>
        <v>DIA</v>
      </c>
      <c r="AT1946" s="4">
        <f t="shared" si="1361"/>
        <v>0</v>
      </c>
      <c r="AU1946" s="6">
        <f t="shared" si="1362"/>
        <v>0</v>
      </c>
      <c r="AV1946" s="4" t="str">
        <f t="shared" si="1363"/>
        <v/>
      </c>
      <c r="AW1946" s="4">
        <f t="shared" si="1364"/>
        <v>13</v>
      </c>
      <c r="AX1946" s="4" t="str">
        <f>_xlfn.XLOOKUP(AW1946,Sheet2!$Q$3:$Q$66,Sheet2!$R$3:$R$66,"**")</f>
        <v>PTP</v>
      </c>
      <c r="AY1946" s="4">
        <f t="shared" si="1365"/>
        <v>1</v>
      </c>
      <c r="AZ1946" s="16" t="str">
        <f t="shared" si="1366"/>
        <v>SKPBN</v>
      </c>
    </row>
    <row r="1947" spans="2:52" x14ac:dyDescent="0.35">
      <c r="B1947" s="3">
        <f t="shared" si="1324"/>
        <v>17</v>
      </c>
      <c r="C1947" s="1">
        <f t="shared" si="1325"/>
        <v>4101</v>
      </c>
      <c r="D1947" s="2">
        <v>6256</v>
      </c>
      <c r="E1947" s="2" t="str">
        <f>_xlfn.XLOOKUP(C1947,Sheet2!$N$3:$N$1000,Sheet2!$O$3:$O$1000,"")</f>
        <v/>
      </c>
      <c r="F1947" s="9" t="str">
        <f t="shared" si="1367"/>
        <v>READ</v>
      </c>
      <c r="G1947" s="4" t="str">
        <f t="shared" si="1343"/>
        <v>14</v>
      </c>
      <c r="H1947" s="4">
        <f t="shared" si="1344"/>
        <v>256</v>
      </c>
      <c r="I1947" s="6">
        <f t="shared" si="1336"/>
        <v>0</v>
      </c>
      <c r="J1947" s="6">
        <f t="shared" si="1337"/>
        <v>0</v>
      </c>
      <c r="K1947" s="6">
        <f t="shared" si="1338"/>
        <v>6</v>
      </c>
      <c r="L1947" s="6">
        <f t="shared" si="1339"/>
        <v>2</v>
      </c>
      <c r="M1947" s="6">
        <f t="shared" si="1340"/>
        <v>5</v>
      </c>
      <c r="N1947" s="6">
        <f t="shared" si="1341"/>
        <v>6</v>
      </c>
      <c r="O1947" s="13">
        <f t="shared" si="1342"/>
        <v>1</v>
      </c>
      <c r="P1947" s="4">
        <f t="shared" si="1348"/>
        <v>0</v>
      </c>
      <c r="Q1947" s="4">
        <f t="shared" si="1349"/>
        <v>1</v>
      </c>
      <c r="R1947">
        <f t="shared" si="1326"/>
        <v>256</v>
      </c>
      <c r="S1947" s="4">
        <f t="shared" si="1327"/>
        <v>0</v>
      </c>
      <c r="T1947" s="15">
        <f t="shared" si="1328"/>
        <v>1</v>
      </c>
      <c r="U1947" s="4">
        <f t="shared" si="1329"/>
        <v>0</v>
      </c>
      <c r="V1947" s="4">
        <f t="shared" si="1330"/>
        <v>1</v>
      </c>
      <c r="W1947" s="4">
        <f t="shared" si="1331"/>
        <v>4</v>
      </c>
      <c r="X1947" s="6">
        <f t="shared" si="1332"/>
        <v>2</v>
      </c>
      <c r="Y1947" s="4">
        <f t="shared" si="1333"/>
        <v>2</v>
      </c>
      <c r="Z1947" s="6">
        <f t="shared" si="1334"/>
        <v>1</v>
      </c>
      <c r="AA1947" s="18">
        <f t="shared" si="1335"/>
        <v>6</v>
      </c>
      <c r="AB1947" s="9" t="str">
        <f t="shared" si="1350"/>
        <v>IREAD</v>
      </c>
      <c r="AC1947" s="9" t="str">
        <f>_xlfn.XLOOKUP(R1947,Sheet2!$H$3:$H$258,Sheet2!$I$3:$I$258,"-----")</f>
        <v>IREAD</v>
      </c>
      <c r="AD1947" s="9" t="str">
        <f>_xlfn.XLOOKUP(VALUE(AE1947),Sheet2!$N$3:$N$1000,Sheet2!$O$3:$O$1000,"********")</f>
        <v>********</v>
      </c>
      <c r="AE1947" t="str">
        <f t="shared" si="1345"/>
        <v>3757</v>
      </c>
      <c r="AF1947" s="9" t="str">
        <f>IF(R1947&lt;200,"+"&amp;TEXT(R1947,"0"),"-"&amp;TEXT(_xlfn.XLOOKUP(R1947,Sheet2!$K$3:$K$130,Sheet2!$L$3:$L$130,"-----"),"0"))</f>
        <v>-122</v>
      </c>
      <c r="AG1947" s="9" t="str">
        <f t="shared" si="1351"/>
        <v>@</v>
      </c>
      <c r="AH1947" s="9" t="str">
        <f t="shared" si="1352"/>
        <v>JSR @IREAD</v>
      </c>
      <c r="AI1947" t="str">
        <f t="shared" si="1353"/>
        <v>1,@IREAD</v>
      </c>
      <c r="AJ1947" s="16" t="str">
        <f t="shared" si="1354"/>
        <v>@IREAD</v>
      </c>
      <c r="AK1947" t="str">
        <f t="shared" si="1355"/>
        <v>ADCOR# 0,1,SEZ</v>
      </c>
      <c r="AL1947" s="4" t="str">
        <f t="shared" si="1356"/>
        <v>ADC</v>
      </c>
      <c r="AM1947" s="4" t="str">
        <f t="shared" si="1357"/>
        <v>R</v>
      </c>
      <c r="AN1947" s="4" t="str">
        <f t="shared" si="1358"/>
        <v>O</v>
      </c>
      <c r="AO1947" s="4" t="str">
        <f t="shared" si="1359"/>
        <v>#</v>
      </c>
      <c r="AP1947" s="15" t="str">
        <f t="shared" si="1360"/>
        <v>,SEZ</v>
      </c>
      <c r="AQ1947" s="9" t="str">
        <f>_xlfn.XLOOKUP(D1947,Sheet2!$E$3:$E$101,Sheet2!$F$3:$F$101,"******************")</f>
        <v>READ</v>
      </c>
      <c r="AR1947" s="33" t="str">
        <f t="shared" si="1346"/>
        <v>DOBC 1,**</v>
      </c>
      <c r="AS1947" s="9" t="str">
        <f t="shared" si="1347"/>
        <v>DOBC</v>
      </c>
      <c r="AT1947" s="4">
        <f t="shared" si="1361"/>
        <v>1</v>
      </c>
      <c r="AU1947" s="6">
        <f t="shared" si="1362"/>
        <v>2</v>
      </c>
      <c r="AV1947" s="4" t="str">
        <f t="shared" si="1363"/>
        <v>C</v>
      </c>
      <c r="AW1947" s="4">
        <f t="shared" si="1364"/>
        <v>56</v>
      </c>
      <c r="AX1947" s="4" t="str">
        <f>_xlfn.XLOOKUP(AW1947,Sheet2!$Q$3:$Q$66,Sheet2!$R$3:$R$66,"**")</f>
        <v>**</v>
      </c>
      <c r="AY1947" s="4">
        <f t="shared" si="1365"/>
        <v>4</v>
      </c>
      <c r="AZ1947" s="16" t="str">
        <f t="shared" si="1366"/>
        <v>SKPDN</v>
      </c>
    </row>
    <row r="1948" spans="2:52" x14ac:dyDescent="0.35">
      <c r="B1948" s="3">
        <f t="shared" si="1324"/>
        <v>18</v>
      </c>
      <c r="C1948" s="1">
        <f t="shared" si="1325"/>
        <v>4102</v>
      </c>
      <c r="D1948" s="2">
        <v>6330</v>
      </c>
      <c r="E1948" s="2" t="str">
        <f>_xlfn.XLOOKUP(C1948,Sheet2!$N$3:$N$1000,Sheet2!$O$3:$O$1000,"")</f>
        <v>E14.1</v>
      </c>
      <c r="F1948" s="9" t="str">
        <f t="shared" si="1367"/>
        <v>PRGEND</v>
      </c>
      <c r="G1948" s="4" t="str">
        <f t="shared" si="1343"/>
        <v>14</v>
      </c>
      <c r="H1948" s="4">
        <f t="shared" si="1344"/>
        <v>330</v>
      </c>
      <c r="I1948" s="6">
        <f t="shared" si="1336"/>
        <v>0</v>
      </c>
      <c r="J1948" s="6">
        <f t="shared" si="1337"/>
        <v>0</v>
      </c>
      <c r="K1948" s="6">
        <f t="shared" si="1338"/>
        <v>6</v>
      </c>
      <c r="L1948" s="6">
        <f t="shared" si="1339"/>
        <v>3</v>
      </c>
      <c r="M1948" s="6">
        <f t="shared" si="1340"/>
        <v>3</v>
      </c>
      <c r="N1948" s="6">
        <f t="shared" si="1341"/>
        <v>0</v>
      </c>
      <c r="O1948" s="13">
        <f t="shared" si="1342"/>
        <v>1</v>
      </c>
      <c r="P1948" s="4">
        <f t="shared" si="1348"/>
        <v>0</v>
      </c>
      <c r="Q1948" s="4">
        <f t="shared" si="1349"/>
        <v>1</v>
      </c>
      <c r="R1948">
        <f t="shared" si="1326"/>
        <v>330</v>
      </c>
      <c r="S1948" s="4">
        <f t="shared" si="1327"/>
        <v>0</v>
      </c>
      <c r="T1948" s="15">
        <f t="shared" si="1328"/>
        <v>1</v>
      </c>
      <c r="U1948" s="4">
        <f t="shared" si="1329"/>
        <v>0</v>
      </c>
      <c r="V1948" s="4">
        <f t="shared" si="1330"/>
        <v>1</v>
      </c>
      <c r="W1948" s="4">
        <f t="shared" si="1331"/>
        <v>4</v>
      </c>
      <c r="X1948" s="6">
        <f t="shared" si="1332"/>
        <v>3</v>
      </c>
      <c r="Y1948" s="4">
        <f t="shared" si="1333"/>
        <v>1</v>
      </c>
      <c r="Z1948" s="6">
        <f t="shared" si="1334"/>
        <v>1</v>
      </c>
      <c r="AA1948" s="18">
        <f t="shared" si="1335"/>
        <v>0</v>
      </c>
      <c r="AB1948" s="9" t="str">
        <f t="shared" si="1350"/>
        <v>*****</v>
      </c>
      <c r="AC1948" s="9" t="str">
        <f>_xlfn.XLOOKUP(R1948,Sheet2!$H$3:$H$258,Sheet2!$I$3:$I$258,"-----")</f>
        <v>*****</v>
      </c>
      <c r="AD1948" s="9" t="str">
        <f>_xlfn.XLOOKUP(VALUE(AE1948),Sheet2!$N$3:$N$1000,Sheet2!$O$3:$O$1000,"********")</f>
        <v>********</v>
      </c>
      <c r="AE1948" t="str">
        <f t="shared" si="1345"/>
        <v>4032</v>
      </c>
      <c r="AF1948" s="9" t="str">
        <f>IF(R1948&lt;200,"+"&amp;TEXT(R1948,"0"),"-"&amp;TEXT(_xlfn.XLOOKUP(R1948,Sheet2!$K$3:$K$130,Sheet2!$L$3:$L$130,"-----"),"0"))</f>
        <v>-50</v>
      </c>
      <c r="AG1948" s="9" t="str">
        <f t="shared" si="1351"/>
        <v>@</v>
      </c>
      <c r="AH1948" s="9" t="str">
        <f t="shared" si="1352"/>
        <v>JSR @*****</v>
      </c>
      <c r="AI1948" t="str">
        <f t="shared" si="1353"/>
        <v>1,@*****</v>
      </c>
      <c r="AJ1948" s="16" t="str">
        <f t="shared" si="1354"/>
        <v>@*****</v>
      </c>
      <c r="AK1948" t="str">
        <f t="shared" si="1355"/>
        <v>ADCZS# 0,1</v>
      </c>
      <c r="AL1948" s="4" t="str">
        <f t="shared" si="1356"/>
        <v>ADC</v>
      </c>
      <c r="AM1948" s="4" t="str">
        <f t="shared" si="1357"/>
        <v>S</v>
      </c>
      <c r="AN1948" s="4" t="str">
        <f t="shared" si="1358"/>
        <v>Z</v>
      </c>
      <c r="AO1948" s="4" t="str">
        <f t="shared" si="1359"/>
        <v>#</v>
      </c>
      <c r="AP1948" s="15" t="str">
        <f t="shared" si="1360"/>
        <v/>
      </c>
      <c r="AQ1948" s="9" t="str">
        <f>_xlfn.XLOOKUP(D1948,Sheet2!$E$3:$E$101,Sheet2!$F$3:$F$101,"******************")</f>
        <v>PRGEND</v>
      </c>
      <c r="AR1948" s="33" t="str">
        <f t="shared" si="1346"/>
        <v>DOBP 1,IBM1</v>
      </c>
      <c r="AS1948" s="9" t="str">
        <f t="shared" si="1347"/>
        <v>DOBP</v>
      </c>
      <c r="AT1948" s="4">
        <f t="shared" si="1361"/>
        <v>1</v>
      </c>
      <c r="AU1948" s="6">
        <f t="shared" si="1362"/>
        <v>3</v>
      </c>
      <c r="AV1948" s="4" t="str">
        <f t="shared" si="1363"/>
        <v>P</v>
      </c>
      <c r="AW1948" s="4">
        <f t="shared" si="1364"/>
        <v>30</v>
      </c>
      <c r="AX1948" s="4" t="str">
        <f>_xlfn.XLOOKUP(AW1948,Sheet2!$Q$3:$Q$66,Sheet2!$R$3:$R$66,"**")</f>
        <v>IBM1</v>
      </c>
      <c r="AY1948" s="4">
        <f t="shared" si="1365"/>
        <v>4</v>
      </c>
      <c r="AZ1948" s="16" t="str">
        <f t="shared" si="1366"/>
        <v>SKPDZ</v>
      </c>
    </row>
    <row r="1949" spans="2:52" x14ac:dyDescent="0.35">
      <c r="B1949" s="3">
        <f t="shared" si="1324"/>
        <v>19</v>
      </c>
      <c r="C1949" s="1">
        <f t="shared" si="1325"/>
        <v>4103</v>
      </c>
      <c r="D1949" s="2">
        <v>17</v>
      </c>
      <c r="E1949" s="2" t="str">
        <f>_xlfn.XLOOKUP(C1949,Sheet2!$N$3:$N$1000,Sheet2!$O$3:$O$1000,"")</f>
        <v>E14.2</v>
      </c>
      <c r="F1949" s="9" t="str">
        <f t="shared" si="1367"/>
        <v>17  ;HEAD=0, SECT=0,1 SECTOR</v>
      </c>
      <c r="G1949" s="4" t="str">
        <f t="shared" si="1343"/>
        <v>0</v>
      </c>
      <c r="H1949" s="4">
        <f t="shared" si="1344"/>
        <v>17</v>
      </c>
      <c r="I1949" s="6">
        <f t="shared" si="1336"/>
        <v>0</v>
      </c>
      <c r="J1949" s="6">
        <f t="shared" si="1337"/>
        <v>0</v>
      </c>
      <c r="K1949" s="6">
        <f t="shared" si="1338"/>
        <v>0</v>
      </c>
      <c r="L1949" s="6">
        <f t="shared" si="1339"/>
        <v>0</v>
      </c>
      <c r="M1949" s="6">
        <f t="shared" si="1340"/>
        <v>1</v>
      </c>
      <c r="N1949" s="6">
        <f t="shared" si="1341"/>
        <v>7</v>
      </c>
      <c r="O1949" s="13">
        <f t="shared" si="1342"/>
        <v>0</v>
      </c>
      <c r="P1949" s="4">
        <f t="shared" si="1348"/>
        <v>0</v>
      </c>
      <c r="Q1949" s="4">
        <f t="shared" si="1349"/>
        <v>0</v>
      </c>
      <c r="R1949">
        <f t="shared" si="1326"/>
        <v>17</v>
      </c>
      <c r="S1949" s="4">
        <f t="shared" si="1327"/>
        <v>0</v>
      </c>
      <c r="T1949" s="15">
        <f t="shared" si="1328"/>
        <v>0</v>
      </c>
      <c r="U1949" s="4">
        <f t="shared" si="1329"/>
        <v>0</v>
      </c>
      <c r="V1949" s="4">
        <f t="shared" si="1330"/>
        <v>0</v>
      </c>
      <c r="W1949" s="4">
        <f t="shared" si="1331"/>
        <v>0</v>
      </c>
      <c r="X1949" s="6">
        <f t="shared" si="1332"/>
        <v>0</v>
      </c>
      <c r="Y1949" s="4">
        <f t="shared" si="1333"/>
        <v>0</v>
      </c>
      <c r="Z1949" s="6">
        <f t="shared" si="1334"/>
        <v>1</v>
      </c>
      <c r="AA1949" s="18">
        <f t="shared" si="1335"/>
        <v>7</v>
      </c>
      <c r="AB1949" s="9" t="str">
        <f t="shared" si="1350"/>
        <v>*****</v>
      </c>
      <c r="AC1949" s="9" t="str">
        <f>_xlfn.XLOOKUP(R1949,Sheet2!$H$3:$H$258,Sheet2!$I$3:$I$258,"-----")</f>
        <v>*****</v>
      </c>
      <c r="AD1949" s="9" t="str">
        <f>_xlfn.XLOOKUP(VALUE(AE1949),Sheet2!$N$3:$N$1000,Sheet2!$O$3:$O$1000,"********")</f>
        <v>********</v>
      </c>
      <c r="AE1949" t="str">
        <f t="shared" si="1345"/>
        <v>4122</v>
      </c>
      <c r="AF1949" s="9" t="str">
        <f>IF(R1949&lt;200,"+"&amp;TEXT(R1949,"0"),"-"&amp;TEXT(_xlfn.XLOOKUP(R1949,Sheet2!$K$3:$K$130,Sheet2!$L$3:$L$130,"-----"),"0"))</f>
        <v>+17</v>
      </c>
      <c r="AG1949" s="9" t="str">
        <f t="shared" si="1351"/>
        <v/>
      </c>
      <c r="AH1949" s="9" t="str">
        <f t="shared" si="1352"/>
        <v>JMP *****</v>
      </c>
      <c r="AI1949" t="str">
        <f t="shared" si="1353"/>
        <v>0,*****</v>
      </c>
      <c r="AJ1949" s="16" t="str">
        <f t="shared" si="1354"/>
        <v>*****</v>
      </c>
      <c r="AK1949" t="str">
        <f t="shared" si="1355"/>
        <v>COM# 0,0,SBN</v>
      </c>
      <c r="AL1949" s="4" t="str">
        <f t="shared" si="1356"/>
        <v>COM</v>
      </c>
      <c r="AM1949" s="4" t="str">
        <f t="shared" si="1357"/>
        <v/>
      </c>
      <c r="AN1949" s="4" t="str">
        <f t="shared" si="1358"/>
        <v/>
      </c>
      <c r="AO1949" s="4" t="str">
        <f t="shared" si="1359"/>
        <v>#</v>
      </c>
      <c r="AP1949" s="15" t="str">
        <f t="shared" si="1360"/>
        <v>,SBN</v>
      </c>
      <c r="AQ1949" s="9" t="str">
        <f>_xlfn.XLOOKUP(D1949,Sheet2!$E$3:$E$101,Sheet2!$F$3:$F$101,"******************")</f>
        <v>17  ;HEAD=0, SECT=0,1 SECTOR</v>
      </c>
      <c r="AR1949" s="33" t="str">
        <f t="shared" si="1346"/>
        <v>NIO LPT</v>
      </c>
      <c r="AS1949" s="9" t="str">
        <f t="shared" si="1347"/>
        <v>DOC</v>
      </c>
      <c r="AT1949" s="4">
        <f t="shared" si="1361"/>
        <v>0</v>
      </c>
      <c r="AU1949" s="6">
        <f t="shared" si="1362"/>
        <v>0</v>
      </c>
      <c r="AV1949" s="4" t="str">
        <f t="shared" si="1363"/>
        <v/>
      </c>
      <c r="AW1949" s="4">
        <f t="shared" si="1364"/>
        <v>17</v>
      </c>
      <c r="AX1949" s="4" t="str">
        <f>_xlfn.XLOOKUP(AW1949,Sheet2!$Q$3:$Q$66,Sheet2!$R$3:$R$66,"**")</f>
        <v>LPT</v>
      </c>
      <c r="AY1949" s="4">
        <f t="shared" si="1365"/>
        <v>0</v>
      </c>
      <c r="AZ1949" s="16" t="str">
        <f t="shared" si="1366"/>
        <v>SKPBN</v>
      </c>
    </row>
    <row r="1950" spans="2:52" x14ac:dyDescent="0.35">
      <c r="B1950" s="3">
        <f t="shared" si="1324"/>
        <v>20</v>
      </c>
      <c r="C1950" s="1">
        <f t="shared" si="1325"/>
        <v>4104</v>
      </c>
      <c r="D1950" s="2">
        <v>6242</v>
      </c>
      <c r="E1950" s="2" t="str">
        <f>_xlfn.XLOOKUP(C1950,Sheet2!$N$3:$N$1000,Sheet2!$O$3:$O$1000,"")</f>
        <v/>
      </c>
      <c r="F1950" s="9" t="str">
        <f t="shared" si="1367"/>
        <v>EHALT</v>
      </c>
      <c r="G1950" s="4" t="str">
        <f t="shared" si="1343"/>
        <v>14</v>
      </c>
      <c r="H1950" s="4">
        <f t="shared" si="1344"/>
        <v>242</v>
      </c>
      <c r="I1950" s="6">
        <f t="shared" si="1336"/>
        <v>0</v>
      </c>
      <c r="J1950" s="6">
        <f t="shared" si="1337"/>
        <v>0</v>
      </c>
      <c r="K1950" s="6">
        <f t="shared" si="1338"/>
        <v>6</v>
      </c>
      <c r="L1950" s="6">
        <f t="shared" si="1339"/>
        <v>2</v>
      </c>
      <c r="M1950" s="6">
        <f t="shared" si="1340"/>
        <v>4</v>
      </c>
      <c r="N1950" s="6">
        <f t="shared" si="1341"/>
        <v>2</v>
      </c>
      <c r="O1950" s="13">
        <f t="shared" si="1342"/>
        <v>1</v>
      </c>
      <c r="P1950" s="4">
        <f t="shared" si="1348"/>
        <v>0</v>
      </c>
      <c r="Q1950" s="4">
        <f t="shared" si="1349"/>
        <v>1</v>
      </c>
      <c r="R1950">
        <f t="shared" si="1326"/>
        <v>242</v>
      </c>
      <c r="S1950" s="4">
        <f t="shared" si="1327"/>
        <v>0</v>
      </c>
      <c r="T1950" s="15">
        <f t="shared" si="1328"/>
        <v>1</v>
      </c>
      <c r="U1950" s="4">
        <f t="shared" si="1329"/>
        <v>0</v>
      </c>
      <c r="V1950" s="4">
        <f t="shared" si="1330"/>
        <v>1</v>
      </c>
      <c r="W1950" s="4">
        <f t="shared" si="1331"/>
        <v>4</v>
      </c>
      <c r="X1950" s="6">
        <f t="shared" si="1332"/>
        <v>2</v>
      </c>
      <c r="Y1950" s="4">
        <f t="shared" si="1333"/>
        <v>2</v>
      </c>
      <c r="Z1950" s="6">
        <f t="shared" si="1334"/>
        <v>0</v>
      </c>
      <c r="AA1950" s="18">
        <f t="shared" si="1335"/>
        <v>2</v>
      </c>
      <c r="AB1950" s="9" t="str">
        <f t="shared" si="1350"/>
        <v>I.EHA</v>
      </c>
      <c r="AC1950" s="9" t="str">
        <f>_xlfn.XLOOKUP(R1950,Sheet2!$H$3:$H$258,Sheet2!$I$3:$I$258,"-----")</f>
        <v>I.EHA</v>
      </c>
      <c r="AD1950" s="9" t="str">
        <f>_xlfn.XLOOKUP(VALUE(AE1950),Sheet2!$N$3:$N$1000,Sheet2!$O$3:$O$1000,"********")</f>
        <v>********</v>
      </c>
      <c r="AE1950" t="str">
        <f t="shared" si="1345"/>
        <v>3746</v>
      </c>
      <c r="AF1950" s="9" t="str">
        <f>IF(R1950&lt;200,"+"&amp;TEXT(R1950,"0"),"-"&amp;TEXT(_xlfn.XLOOKUP(R1950,Sheet2!$K$3:$K$130,Sheet2!$L$3:$L$130,"-----"),"0"))</f>
        <v>-136</v>
      </c>
      <c r="AG1950" s="9" t="str">
        <f t="shared" si="1351"/>
        <v>@</v>
      </c>
      <c r="AH1950" s="9" t="str">
        <f t="shared" si="1352"/>
        <v>JSR @I.EHA</v>
      </c>
      <c r="AI1950" t="str">
        <f t="shared" si="1353"/>
        <v>1,@I.EHA</v>
      </c>
      <c r="AJ1950" s="16" t="str">
        <f t="shared" si="1354"/>
        <v>@I.EHA</v>
      </c>
      <c r="AK1950" t="str">
        <f t="shared" si="1355"/>
        <v>ADCOR 0,1,SZC</v>
      </c>
      <c r="AL1950" s="4" t="str">
        <f t="shared" si="1356"/>
        <v>ADC</v>
      </c>
      <c r="AM1950" s="4" t="str">
        <f t="shared" si="1357"/>
        <v>R</v>
      </c>
      <c r="AN1950" s="4" t="str">
        <f t="shared" si="1358"/>
        <v>O</v>
      </c>
      <c r="AO1950" s="4" t="str">
        <f t="shared" si="1359"/>
        <v/>
      </c>
      <c r="AP1950" s="15" t="str">
        <f t="shared" si="1360"/>
        <v>,SZC</v>
      </c>
      <c r="AQ1950" s="9" t="str">
        <f>_xlfn.XLOOKUP(D1950,Sheet2!$E$3:$E$101,Sheet2!$F$3:$F$101,"******************")</f>
        <v>EHALT</v>
      </c>
      <c r="AR1950" s="33" t="str">
        <f t="shared" si="1346"/>
        <v>DOBC 1,**</v>
      </c>
      <c r="AS1950" s="9" t="str">
        <f t="shared" si="1347"/>
        <v>DOBC</v>
      </c>
      <c r="AT1950" s="4">
        <f t="shared" si="1361"/>
        <v>1</v>
      </c>
      <c r="AU1950" s="6">
        <f t="shared" si="1362"/>
        <v>2</v>
      </c>
      <c r="AV1950" s="4" t="str">
        <f t="shared" si="1363"/>
        <v>C</v>
      </c>
      <c r="AW1950" s="4">
        <f t="shared" si="1364"/>
        <v>42</v>
      </c>
      <c r="AX1950" s="4" t="str">
        <f>_xlfn.XLOOKUP(AW1950,Sheet2!$Q$3:$Q$66,Sheet2!$R$3:$R$66,"**")</f>
        <v>**</v>
      </c>
      <c r="AY1950" s="4">
        <f t="shared" si="1365"/>
        <v>4</v>
      </c>
      <c r="AZ1950" s="16" t="str">
        <f t="shared" si="1366"/>
        <v>SKPDN</v>
      </c>
    </row>
    <row r="1951" spans="2:52" x14ac:dyDescent="0.35">
      <c r="B1951" s="3">
        <f t="shared" si="1324"/>
        <v>21</v>
      </c>
      <c r="C1951" s="1">
        <f t="shared" si="1325"/>
        <v>4105</v>
      </c>
      <c r="D1951" s="2">
        <v>406</v>
      </c>
      <c r="E1951" s="2" t="str">
        <f>_xlfn.XLOOKUP(C1951,Sheet2!$N$3:$N$1000,Sheet2!$O$3:$O$1000,"")</f>
        <v/>
      </c>
      <c r="F1951" s="9" t="str">
        <f t="shared" si="1367"/>
        <v>JMP E14E</v>
      </c>
      <c r="G1951" s="4" t="str">
        <f t="shared" si="1343"/>
        <v>1</v>
      </c>
      <c r="H1951" s="4">
        <f t="shared" si="1344"/>
        <v>6</v>
      </c>
      <c r="I1951" s="6">
        <f t="shared" si="1336"/>
        <v>0</v>
      </c>
      <c r="J1951" s="6">
        <f t="shared" si="1337"/>
        <v>0</v>
      </c>
      <c r="K1951" s="6">
        <f t="shared" si="1338"/>
        <v>0</v>
      </c>
      <c r="L1951" s="6">
        <f t="shared" si="1339"/>
        <v>4</v>
      </c>
      <c r="M1951" s="6">
        <f t="shared" si="1340"/>
        <v>0</v>
      </c>
      <c r="N1951" s="6">
        <f t="shared" si="1341"/>
        <v>6</v>
      </c>
      <c r="O1951" s="13">
        <f t="shared" si="1342"/>
        <v>0</v>
      </c>
      <c r="P1951" s="4">
        <f t="shared" si="1348"/>
        <v>0</v>
      </c>
      <c r="Q1951" s="4">
        <f t="shared" si="1349"/>
        <v>0</v>
      </c>
      <c r="R1951">
        <f t="shared" si="1326"/>
        <v>6</v>
      </c>
      <c r="S1951" s="4">
        <f t="shared" si="1327"/>
        <v>1</v>
      </c>
      <c r="T1951" s="15">
        <f t="shared" si="1328"/>
        <v>0</v>
      </c>
      <c r="U1951" s="4">
        <f t="shared" si="1329"/>
        <v>0</v>
      </c>
      <c r="V1951" s="4">
        <f t="shared" si="1330"/>
        <v>0</v>
      </c>
      <c r="W1951" s="4">
        <f t="shared" si="1331"/>
        <v>1</v>
      </c>
      <c r="X1951" s="6">
        <f t="shared" si="1332"/>
        <v>0</v>
      </c>
      <c r="Y1951" s="4">
        <f t="shared" si="1333"/>
        <v>0</v>
      </c>
      <c r="Z1951" s="6">
        <f t="shared" si="1334"/>
        <v>0</v>
      </c>
      <c r="AA1951" s="18">
        <f t="shared" si="1335"/>
        <v>6</v>
      </c>
      <c r="AB1951" s="9" t="str">
        <f t="shared" si="1350"/>
        <v>E14E</v>
      </c>
      <c r="AC1951" s="9" t="str">
        <f>_xlfn.XLOOKUP(R1951,Sheet2!$H$3:$H$258,Sheet2!$I$3:$I$258,"-----")</f>
        <v>*****</v>
      </c>
      <c r="AD1951" s="9" t="str">
        <f>_xlfn.XLOOKUP(VALUE(AE1951),Sheet2!$N$3:$N$1000,Sheet2!$O$3:$O$1000,"********")</f>
        <v>E14E</v>
      </c>
      <c r="AE1951" t="str">
        <f t="shared" si="1345"/>
        <v>4113</v>
      </c>
      <c r="AF1951" s="9" t="str">
        <f>IF(R1951&lt;200,"+"&amp;TEXT(R1951,"0"),"-"&amp;TEXT(_xlfn.XLOOKUP(R1951,Sheet2!$K$3:$K$130,Sheet2!$L$3:$L$130,"-----"),"0"))</f>
        <v>+6</v>
      </c>
      <c r="AG1951" s="9" t="str">
        <f t="shared" si="1351"/>
        <v/>
      </c>
      <c r="AH1951" s="9" t="str">
        <f t="shared" si="1352"/>
        <v>JMP E14E</v>
      </c>
      <c r="AI1951" t="str">
        <f t="shared" si="1353"/>
        <v>0,E14E</v>
      </c>
      <c r="AJ1951" s="16" t="str">
        <f t="shared" si="1354"/>
        <v>E14E</v>
      </c>
      <c r="AK1951" t="str">
        <f t="shared" si="1355"/>
        <v>NEG 0,0,SEZ</v>
      </c>
      <c r="AL1951" s="4" t="str">
        <f t="shared" si="1356"/>
        <v>NEG</v>
      </c>
      <c r="AM1951" s="4" t="str">
        <f t="shared" si="1357"/>
        <v/>
      </c>
      <c r="AN1951" s="4" t="str">
        <f t="shared" si="1358"/>
        <v/>
      </c>
      <c r="AO1951" s="4" t="str">
        <f t="shared" si="1359"/>
        <v/>
      </c>
      <c r="AP1951" s="15" t="str">
        <f t="shared" si="1360"/>
        <v>,SEZ</v>
      </c>
      <c r="AQ1951" s="9" t="str">
        <f>_xlfn.XLOOKUP(D1951,Sheet2!$E$3:$E$101,Sheet2!$F$3:$F$101,"******************")</f>
        <v>******************</v>
      </c>
      <c r="AR1951" s="33" t="str">
        <f t="shared" si="1346"/>
        <v>DIA 0,MCAT</v>
      </c>
      <c r="AS1951" s="9" t="str">
        <f t="shared" si="1347"/>
        <v>DIA</v>
      </c>
      <c r="AT1951" s="4">
        <f t="shared" si="1361"/>
        <v>0</v>
      </c>
      <c r="AU1951" s="6">
        <f t="shared" si="1362"/>
        <v>0</v>
      </c>
      <c r="AV1951" s="4" t="str">
        <f t="shared" si="1363"/>
        <v/>
      </c>
      <c r="AW1951" s="4">
        <f t="shared" si="1364"/>
        <v>6</v>
      </c>
      <c r="AX1951" s="4" t="str">
        <f>_xlfn.XLOOKUP(AW1951,Sheet2!$Q$3:$Q$66,Sheet2!$R$3:$R$66,"**")</f>
        <v>MCAT</v>
      </c>
      <c r="AY1951" s="4">
        <f t="shared" si="1365"/>
        <v>1</v>
      </c>
      <c r="AZ1951" s="16" t="str">
        <f t="shared" si="1366"/>
        <v>SKPBN</v>
      </c>
    </row>
    <row r="1952" spans="2:52" x14ac:dyDescent="0.35">
      <c r="B1952" s="3">
        <f t="shared" si="1324"/>
        <v>22</v>
      </c>
      <c r="C1952" s="1">
        <f t="shared" si="1325"/>
        <v>4106</v>
      </c>
      <c r="D1952" s="2">
        <v>20157</v>
      </c>
      <c r="E1952" s="2" t="str">
        <f>_xlfn.XLOOKUP(C1952,Sheet2!$N$3:$N$1000,Sheet2!$O$3:$O$1000,"")</f>
        <v/>
      </c>
      <c r="F1952" s="9" t="str">
        <f t="shared" si="1367"/>
        <v>LDA 0,SECT</v>
      </c>
      <c r="G1952" s="4" t="str">
        <f t="shared" si="1343"/>
        <v>40</v>
      </c>
      <c r="H1952" s="4">
        <f t="shared" si="1344"/>
        <v>157</v>
      </c>
      <c r="I1952" s="6">
        <f t="shared" si="1336"/>
        <v>0</v>
      </c>
      <c r="J1952" s="6">
        <f t="shared" si="1337"/>
        <v>2</v>
      </c>
      <c r="K1952" s="6">
        <f t="shared" si="1338"/>
        <v>0</v>
      </c>
      <c r="L1952" s="6">
        <f t="shared" si="1339"/>
        <v>1</v>
      </c>
      <c r="M1952" s="6">
        <f t="shared" si="1340"/>
        <v>5</v>
      </c>
      <c r="N1952" s="6">
        <f t="shared" si="1341"/>
        <v>7</v>
      </c>
      <c r="O1952" s="13">
        <f t="shared" si="1342"/>
        <v>4</v>
      </c>
      <c r="P1952" s="4">
        <f t="shared" si="1348"/>
        <v>1</v>
      </c>
      <c r="Q1952" s="4">
        <f t="shared" si="1349"/>
        <v>0</v>
      </c>
      <c r="R1952">
        <f t="shared" si="1326"/>
        <v>157</v>
      </c>
      <c r="S1952" s="4">
        <f t="shared" si="1327"/>
        <v>0</v>
      </c>
      <c r="T1952" s="15">
        <f t="shared" si="1328"/>
        <v>0</v>
      </c>
      <c r="U1952" s="4">
        <f t="shared" si="1329"/>
        <v>1</v>
      </c>
      <c r="V1952" s="4">
        <f t="shared" si="1330"/>
        <v>0</v>
      </c>
      <c r="W1952" s="4">
        <f t="shared" si="1331"/>
        <v>0</v>
      </c>
      <c r="X1952" s="6">
        <f t="shared" si="1332"/>
        <v>1</v>
      </c>
      <c r="Y1952" s="4">
        <f t="shared" si="1333"/>
        <v>2</v>
      </c>
      <c r="Z1952" s="6">
        <f t="shared" si="1334"/>
        <v>1</v>
      </c>
      <c r="AA1952" s="18">
        <f t="shared" si="1335"/>
        <v>7</v>
      </c>
      <c r="AB1952" s="9" t="str">
        <f t="shared" si="1350"/>
        <v>SECT</v>
      </c>
      <c r="AC1952" s="9" t="str">
        <f>_xlfn.XLOOKUP(R1952,Sheet2!$H$3:$H$258,Sheet2!$I$3:$I$258,"-----")</f>
        <v>SECT</v>
      </c>
      <c r="AD1952" s="9" t="str">
        <f>_xlfn.XLOOKUP(VALUE(AE1952),Sheet2!$N$3:$N$1000,Sheet2!$O$3:$O$1000,"********")</f>
        <v>E17E</v>
      </c>
      <c r="AE1952" t="str">
        <f t="shared" si="1345"/>
        <v>4265</v>
      </c>
      <c r="AF1952" s="9" t="str">
        <f>IF(R1952&lt;200,"+"&amp;TEXT(R1952,"0"),"-"&amp;TEXT(_xlfn.XLOOKUP(R1952,Sheet2!$K$3:$K$130,Sheet2!$L$3:$L$130,"-----"),"0"))</f>
        <v>+157</v>
      </c>
      <c r="AG1952" s="9" t="str">
        <f t="shared" si="1351"/>
        <v/>
      </c>
      <c r="AH1952" s="9" t="str">
        <f t="shared" si="1352"/>
        <v>JMP SECT</v>
      </c>
      <c r="AI1952" t="str">
        <f t="shared" si="1353"/>
        <v>0,SECT</v>
      </c>
      <c r="AJ1952" s="16" t="str">
        <f t="shared" si="1354"/>
        <v>SECT</v>
      </c>
      <c r="AK1952" t="str">
        <f t="shared" si="1355"/>
        <v>COMOL# 1,0,SBN</v>
      </c>
      <c r="AL1952" s="4" t="str">
        <f t="shared" si="1356"/>
        <v>COM</v>
      </c>
      <c r="AM1952" s="4" t="str">
        <f t="shared" si="1357"/>
        <v>L</v>
      </c>
      <c r="AN1952" s="4" t="str">
        <f t="shared" si="1358"/>
        <v>O</v>
      </c>
      <c r="AO1952" s="4" t="str">
        <f t="shared" si="1359"/>
        <v>#</v>
      </c>
      <c r="AP1952" s="15" t="str">
        <f t="shared" si="1360"/>
        <v>,SBN</v>
      </c>
      <c r="AQ1952" s="9" t="str">
        <f>_xlfn.XLOOKUP(D1952,Sheet2!$E$3:$E$101,Sheet2!$F$3:$F$101,"******************")</f>
        <v>******************</v>
      </c>
      <c r="AR1952" s="33" t="str">
        <f t="shared" si="1346"/>
        <v>NIOS **</v>
      </c>
      <c r="AS1952" s="9" t="str">
        <f t="shared" si="1347"/>
        <v>DOCS</v>
      </c>
      <c r="AT1952" s="4">
        <f t="shared" si="1361"/>
        <v>0</v>
      </c>
      <c r="AU1952" s="6">
        <f t="shared" si="1362"/>
        <v>1</v>
      </c>
      <c r="AV1952" s="4" t="str">
        <f t="shared" si="1363"/>
        <v>S</v>
      </c>
      <c r="AW1952" s="4">
        <f t="shared" si="1364"/>
        <v>57</v>
      </c>
      <c r="AX1952" s="4" t="str">
        <f>_xlfn.XLOOKUP(AW1952,Sheet2!$Q$3:$Q$66,Sheet2!$R$3:$R$66,"**")</f>
        <v>**</v>
      </c>
      <c r="AY1952" s="4">
        <f t="shared" si="1365"/>
        <v>0</v>
      </c>
      <c r="AZ1952" s="16" t="str">
        <f t="shared" si="1366"/>
        <v>SKPBZ</v>
      </c>
    </row>
    <row r="1953" spans="1:52" x14ac:dyDescent="0.35">
      <c r="B1953" s="3">
        <f t="shared" si="1324"/>
        <v>23</v>
      </c>
      <c r="C1953" s="1">
        <f t="shared" si="1325"/>
        <v>4107</v>
      </c>
      <c r="D1953" s="2">
        <v>100000</v>
      </c>
      <c r="E1953" s="2" t="str">
        <f>_xlfn.XLOOKUP(C1953,Sheet2!$N$3:$N$1000,Sheet2!$O$3:$O$1000,"")</f>
        <v/>
      </c>
      <c r="F1953" s="9" t="str">
        <f t="shared" si="1367"/>
        <v>COM 0,0</v>
      </c>
      <c r="G1953" s="4" t="str">
        <f t="shared" si="1343"/>
        <v>200</v>
      </c>
      <c r="H1953" s="4">
        <f t="shared" si="1344"/>
        <v>0</v>
      </c>
      <c r="I1953" s="6">
        <f t="shared" si="1336"/>
        <v>1</v>
      </c>
      <c r="J1953" s="6">
        <f t="shared" si="1337"/>
        <v>0</v>
      </c>
      <c r="K1953" s="6">
        <f t="shared" si="1338"/>
        <v>0</v>
      </c>
      <c r="L1953" s="6">
        <f t="shared" si="1339"/>
        <v>0</v>
      </c>
      <c r="M1953" s="6">
        <f t="shared" si="1340"/>
        <v>0</v>
      </c>
      <c r="N1953" s="6">
        <f t="shared" si="1341"/>
        <v>0</v>
      </c>
      <c r="O1953" s="13">
        <f t="shared" si="1342"/>
        <v>16</v>
      </c>
      <c r="P1953" s="4">
        <f t="shared" si="1348"/>
        <v>4</v>
      </c>
      <c r="Q1953" s="4">
        <f t="shared" si="1349"/>
        <v>0</v>
      </c>
      <c r="R1953">
        <f t="shared" si="1326"/>
        <v>0</v>
      </c>
      <c r="S1953" s="4">
        <f t="shared" si="1327"/>
        <v>0</v>
      </c>
      <c r="T1953" s="15">
        <f t="shared" si="1328"/>
        <v>0</v>
      </c>
      <c r="U1953" s="4">
        <f t="shared" si="1329"/>
        <v>0</v>
      </c>
      <c r="V1953" s="4">
        <f t="shared" si="1330"/>
        <v>0</v>
      </c>
      <c r="W1953" s="4">
        <f t="shared" si="1331"/>
        <v>0</v>
      </c>
      <c r="X1953" s="6">
        <f t="shared" si="1332"/>
        <v>0</v>
      </c>
      <c r="Y1953" s="4">
        <f t="shared" si="1333"/>
        <v>0</v>
      </c>
      <c r="Z1953" s="6">
        <f t="shared" si="1334"/>
        <v>0</v>
      </c>
      <c r="AA1953" s="18">
        <f t="shared" si="1335"/>
        <v>0</v>
      </c>
      <c r="AB1953" s="9" t="str">
        <f t="shared" si="1350"/>
        <v>0</v>
      </c>
      <c r="AC1953" s="9" t="str">
        <f>_xlfn.XLOOKUP(R1953,Sheet2!$H$3:$H$258,Sheet2!$I$3:$I$258,"-----")</f>
        <v>0</v>
      </c>
      <c r="AD1953" s="9" t="str">
        <f>_xlfn.XLOOKUP(VALUE(AE1953),Sheet2!$N$3:$N$1000,Sheet2!$O$3:$O$1000,"********")</f>
        <v>********</v>
      </c>
      <c r="AE1953" t="str">
        <f t="shared" si="1345"/>
        <v>4107</v>
      </c>
      <c r="AF1953" s="9" t="str">
        <f>IF(R1953&lt;200,"+"&amp;TEXT(R1953,"0"),"-"&amp;TEXT(_xlfn.XLOOKUP(R1953,Sheet2!$K$3:$K$130,Sheet2!$L$3:$L$130,"-----"),"0"))</f>
        <v>+0</v>
      </c>
      <c r="AG1953" s="9" t="str">
        <f t="shared" si="1351"/>
        <v/>
      </c>
      <c r="AH1953" s="9" t="str">
        <f t="shared" si="1352"/>
        <v>JMP 0</v>
      </c>
      <c r="AI1953" t="str">
        <f t="shared" si="1353"/>
        <v>0,0</v>
      </c>
      <c r="AJ1953" s="16" t="str">
        <f t="shared" si="1354"/>
        <v>0</v>
      </c>
      <c r="AK1953" t="str">
        <f t="shared" si="1355"/>
        <v>COM 0,0</v>
      </c>
      <c r="AL1953" s="4" t="str">
        <f t="shared" si="1356"/>
        <v>COM</v>
      </c>
      <c r="AM1953" s="4" t="str">
        <f t="shared" si="1357"/>
        <v/>
      </c>
      <c r="AN1953" s="4" t="str">
        <f t="shared" si="1358"/>
        <v/>
      </c>
      <c r="AO1953" s="4" t="str">
        <f t="shared" si="1359"/>
        <v/>
      </c>
      <c r="AP1953" s="15" t="str">
        <f t="shared" si="1360"/>
        <v/>
      </c>
      <c r="AQ1953" s="9" t="str">
        <f>_xlfn.XLOOKUP(D1953,Sheet2!$E$3:$E$101,Sheet2!$F$3:$F$101,"******************")</f>
        <v>******************</v>
      </c>
      <c r="AR1953" s="33" t="str">
        <f t="shared" si="1346"/>
        <v>NIO 0</v>
      </c>
      <c r="AS1953" s="9" t="str">
        <f t="shared" si="1347"/>
        <v>DOC</v>
      </c>
      <c r="AT1953" s="4">
        <f t="shared" si="1361"/>
        <v>0</v>
      </c>
      <c r="AU1953" s="6">
        <f t="shared" si="1362"/>
        <v>0</v>
      </c>
      <c r="AV1953" s="4" t="str">
        <f t="shared" si="1363"/>
        <v/>
      </c>
      <c r="AW1953" s="4">
        <f t="shared" si="1364"/>
        <v>0</v>
      </c>
      <c r="AX1953" s="4" t="str">
        <f>_xlfn.XLOOKUP(AW1953,Sheet2!$Q$3:$Q$66,Sheet2!$R$3:$R$66,"**")</f>
        <v>0</v>
      </c>
      <c r="AY1953" s="4">
        <f t="shared" si="1365"/>
        <v>0</v>
      </c>
      <c r="AZ1953" s="16" t="str">
        <f t="shared" si="1366"/>
        <v>SKPBN</v>
      </c>
    </row>
    <row r="1954" spans="1:52" x14ac:dyDescent="0.35">
      <c r="B1954" s="3">
        <f t="shared" si="1324"/>
        <v>24</v>
      </c>
      <c r="C1954" s="1">
        <f t="shared" si="1325"/>
        <v>4110</v>
      </c>
      <c r="D1954" s="2">
        <v>26772</v>
      </c>
      <c r="E1954" s="2" t="str">
        <f>_xlfn.XLOOKUP(C1954,Sheet2!$N$3:$N$1000,Sheet2!$O$3:$O$1000,"")</f>
        <v/>
      </c>
      <c r="F1954" s="9" t="str">
        <f t="shared" si="1367"/>
        <v>LDA 1,@E14.1</v>
      </c>
      <c r="G1954" s="4" t="str">
        <f t="shared" si="1343"/>
        <v>55</v>
      </c>
      <c r="H1954" s="4">
        <f t="shared" si="1344"/>
        <v>372</v>
      </c>
      <c r="I1954" s="6">
        <f t="shared" si="1336"/>
        <v>0</v>
      </c>
      <c r="J1954" s="6">
        <f t="shared" si="1337"/>
        <v>2</v>
      </c>
      <c r="K1954" s="6">
        <f t="shared" si="1338"/>
        <v>6</v>
      </c>
      <c r="L1954" s="6">
        <f t="shared" si="1339"/>
        <v>7</v>
      </c>
      <c r="M1954" s="6">
        <f t="shared" si="1340"/>
        <v>7</v>
      </c>
      <c r="N1954" s="6">
        <f t="shared" si="1341"/>
        <v>2</v>
      </c>
      <c r="O1954" s="13">
        <f t="shared" si="1342"/>
        <v>5</v>
      </c>
      <c r="P1954" s="4">
        <f t="shared" si="1348"/>
        <v>1</v>
      </c>
      <c r="Q1954" s="4">
        <f t="shared" si="1349"/>
        <v>1</v>
      </c>
      <c r="R1954">
        <f t="shared" si="1326"/>
        <v>372</v>
      </c>
      <c r="S1954" s="4">
        <f t="shared" si="1327"/>
        <v>1</v>
      </c>
      <c r="T1954" s="15">
        <f t="shared" si="1328"/>
        <v>1</v>
      </c>
      <c r="U1954" s="4">
        <f t="shared" si="1329"/>
        <v>1</v>
      </c>
      <c r="V1954" s="4">
        <f t="shared" si="1330"/>
        <v>1</v>
      </c>
      <c r="W1954" s="4">
        <f t="shared" si="1331"/>
        <v>5</v>
      </c>
      <c r="X1954" s="6">
        <f t="shared" si="1332"/>
        <v>3</v>
      </c>
      <c r="Y1954" s="4">
        <f t="shared" si="1333"/>
        <v>3</v>
      </c>
      <c r="Z1954" s="6">
        <f t="shared" si="1334"/>
        <v>1</v>
      </c>
      <c r="AA1954" s="18">
        <f t="shared" si="1335"/>
        <v>2</v>
      </c>
      <c r="AB1954" s="9" t="str">
        <f t="shared" si="1350"/>
        <v>E14.1</v>
      </c>
      <c r="AC1954" s="9" t="str">
        <f>_xlfn.XLOOKUP(R1954,Sheet2!$H$3:$H$258,Sheet2!$I$3:$I$258,"-----")</f>
        <v>*****</v>
      </c>
      <c r="AD1954" s="9" t="str">
        <f>_xlfn.XLOOKUP(VALUE(AE1954),Sheet2!$N$3:$N$1000,Sheet2!$O$3:$O$1000,"********")</f>
        <v>E14.1</v>
      </c>
      <c r="AE1954" t="str">
        <f t="shared" si="1345"/>
        <v>4102</v>
      </c>
      <c r="AF1954" s="9" t="str">
        <f>IF(R1954&lt;200,"+"&amp;TEXT(R1954,"0"),"-"&amp;TEXT(_xlfn.XLOOKUP(R1954,Sheet2!$K$3:$K$130,Sheet2!$L$3:$L$130,"-----"),"0"))</f>
        <v>-6</v>
      </c>
      <c r="AG1954" s="9" t="str">
        <f t="shared" si="1351"/>
        <v>@</v>
      </c>
      <c r="AH1954" s="9" t="str">
        <f t="shared" si="1352"/>
        <v>JSR @E14.1</v>
      </c>
      <c r="AI1954" t="str">
        <f t="shared" si="1353"/>
        <v>1,@E14.1</v>
      </c>
      <c r="AJ1954" s="16" t="str">
        <f t="shared" si="1354"/>
        <v>@E14.1</v>
      </c>
      <c r="AK1954" t="str">
        <f t="shared" si="1355"/>
        <v>SUBCS# 1,1,SZC</v>
      </c>
      <c r="AL1954" s="4" t="str">
        <f t="shared" si="1356"/>
        <v>SUB</v>
      </c>
      <c r="AM1954" s="4" t="str">
        <f t="shared" si="1357"/>
        <v>S</v>
      </c>
      <c r="AN1954" s="4" t="str">
        <f t="shared" si="1358"/>
        <v>C</v>
      </c>
      <c r="AO1954" s="4" t="str">
        <f t="shared" si="1359"/>
        <v>#</v>
      </c>
      <c r="AP1954" s="15" t="str">
        <f t="shared" si="1360"/>
        <v>,SZC</v>
      </c>
      <c r="AQ1954" s="9" t="str">
        <f>_xlfn.XLOOKUP(D1954,Sheet2!$E$3:$E$101,Sheet2!$F$3:$F$101,"******************")</f>
        <v>******************</v>
      </c>
      <c r="AR1954" s="33" t="str">
        <f t="shared" si="1346"/>
        <v>DICP 1,**</v>
      </c>
      <c r="AS1954" s="9" t="str">
        <f t="shared" si="1347"/>
        <v>DICP</v>
      </c>
      <c r="AT1954" s="4">
        <f t="shared" si="1361"/>
        <v>1</v>
      </c>
      <c r="AU1954" s="6">
        <f t="shared" si="1362"/>
        <v>3</v>
      </c>
      <c r="AV1954" s="4" t="str">
        <f t="shared" si="1363"/>
        <v>P</v>
      </c>
      <c r="AW1954" s="4">
        <f t="shared" si="1364"/>
        <v>72</v>
      </c>
      <c r="AX1954" s="4" t="str">
        <f>_xlfn.XLOOKUP(AW1954,Sheet2!$Q$3:$Q$66,Sheet2!$R$3:$R$66,"**")</f>
        <v>**</v>
      </c>
      <c r="AY1954" s="4">
        <f t="shared" si="1365"/>
        <v>5</v>
      </c>
      <c r="AZ1954" s="16" t="str">
        <f t="shared" si="1366"/>
        <v>SKPDZ</v>
      </c>
    </row>
    <row r="1955" spans="1:52" x14ac:dyDescent="0.35">
      <c r="B1955" s="3">
        <f t="shared" si="1324"/>
        <v>25</v>
      </c>
      <c r="C1955" s="1">
        <f t="shared" si="1325"/>
        <v>4111</v>
      </c>
      <c r="D1955" s="2">
        <v>122414</v>
      </c>
      <c r="E1955" s="2" t="str">
        <f>_xlfn.XLOOKUP(C1955,Sheet2!$N$3:$N$1000,Sheet2!$O$3:$O$1000,"")</f>
        <v/>
      </c>
      <c r="F1955" s="9" t="str">
        <f t="shared" si="1367"/>
        <v>SUB# 1,0,SZR</v>
      </c>
      <c r="G1955" s="4" t="str">
        <f t="shared" si="1343"/>
        <v>245</v>
      </c>
      <c r="H1955" s="4">
        <f t="shared" si="1344"/>
        <v>14</v>
      </c>
      <c r="I1955" s="6">
        <f t="shared" si="1336"/>
        <v>1</v>
      </c>
      <c r="J1955" s="6">
        <f t="shared" si="1337"/>
        <v>2</v>
      </c>
      <c r="K1955" s="6">
        <f t="shared" si="1338"/>
        <v>2</v>
      </c>
      <c r="L1955" s="6">
        <f t="shared" si="1339"/>
        <v>4</v>
      </c>
      <c r="M1955" s="6">
        <f t="shared" si="1340"/>
        <v>1</v>
      </c>
      <c r="N1955" s="6">
        <f t="shared" si="1341"/>
        <v>4</v>
      </c>
      <c r="O1955" s="13">
        <f t="shared" si="1342"/>
        <v>20</v>
      </c>
      <c r="P1955" s="4">
        <f t="shared" si="1348"/>
        <v>5</v>
      </c>
      <c r="Q1955" s="4">
        <f t="shared" si="1349"/>
        <v>0</v>
      </c>
      <c r="R1955">
        <f t="shared" si="1326"/>
        <v>14</v>
      </c>
      <c r="S1955" s="4">
        <f t="shared" si="1327"/>
        <v>1</v>
      </c>
      <c r="T1955" s="15">
        <f t="shared" si="1328"/>
        <v>1</v>
      </c>
      <c r="U1955" s="4">
        <f t="shared" si="1329"/>
        <v>1</v>
      </c>
      <c r="V1955" s="4">
        <f t="shared" si="1330"/>
        <v>0</v>
      </c>
      <c r="W1955" s="4">
        <f t="shared" si="1331"/>
        <v>5</v>
      </c>
      <c r="X1955" s="6">
        <f t="shared" si="1332"/>
        <v>0</v>
      </c>
      <c r="Y1955" s="4">
        <f t="shared" si="1333"/>
        <v>0</v>
      </c>
      <c r="Z1955" s="6">
        <f t="shared" si="1334"/>
        <v>1</v>
      </c>
      <c r="AA1955" s="18">
        <f t="shared" si="1335"/>
        <v>4</v>
      </c>
      <c r="AB1955" s="9" t="str">
        <f t="shared" si="1350"/>
        <v>+14</v>
      </c>
      <c r="AC1955" s="9" t="str">
        <f>_xlfn.XLOOKUP(R1955,Sheet2!$H$3:$H$258,Sheet2!$I$3:$I$258,"-----")</f>
        <v>*****</v>
      </c>
      <c r="AD1955" s="9" t="str">
        <f>_xlfn.XLOOKUP(VALUE(AE1955),Sheet2!$N$3:$N$1000,Sheet2!$O$3:$O$1000,"********")</f>
        <v>********</v>
      </c>
      <c r="AE1955" t="str">
        <f t="shared" si="1345"/>
        <v>4125</v>
      </c>
      <c r="AF1955" s="9" t="str">
        <f>IF(R1955&lt;200,"+"&amp;TEXT(R1955,"0"),"-"&amp;TEXT(_xlfn.XLOOKUP(R1955,Sheet2!$K$3:$K$130,Sheet2!$L$3:$L$130,"-----"),"0"))</f>
        <v>+14</v>
      </c>
      <c r="AG1955" s="9" t="str">
        <f t="shared" si="1351"/>
        <v>@</v>
      </c>
      <c r="AH1955" s="9" t="str">
        <f t="shared" si="1352"/>
        <v>JMP @+14</v>
      </c>
      <c r="AI1955" t="str">
        <f t="shared" si="1353"/>
        <v>0,@+14</v>
      </c>
      <c r="AJ1955" s="16" t="str">
        <f t="shared" si="1354"/>
        <v>@+14</v>
      </c>
      <c r="AK1955" t="str">
        <f t="shared" si="1355"/>
        <v>SUB# 1,0,SZR</v>
      </c>
      <c r="AL1955" s="4" t="str">
        <f t="shared" si="1356"/>
        <v>SUB</v>
      </c>
      <c r="AM1955" s="4" t="str">
        <f t="shared" si="1357"/>
        <v/>
      </c>
      <c r="AN1955" s="4" t="str">
        <f t="shared" si="1358"/>
        <v/>
      </c>
      <c r="AO1955" s="4" t="str">
        <f t="shared" si="1359"/>
        <v>#</v>
      </c>
      <c r="AP1955" s="15" t="str">
        <f t="shared" si="1360"/>
        <v>,SZR</v>
      </c>
      <c r="AQ1955" s="9" t="str">
        <f>_xlfn.XLOOKUP(D1955,Sheet2!$E$3:$E$101,Sheet2!$F$3:$F$101,"******************")</f>
        <v>******************</v>
      </c>
      <c r="AR1955" s="33" t="str">
        <f t="shared" si="1346"/>
        <v>DIC 0,RTC</v>
      </c>
      <c r="AS1955" s="9" t="str">
        <f t="shared" si="1347"/>
        <v>DIC</v>
      </c>
      <c r="AT1955" s="4">
        <f t="shared" si="1361"/>
        <v>0</v>
      </c>
      <c r="AU1955" s="6">
        <f t="shared" si="1362"/>
        <v>0</v>
      </c>
      <c r="AV1955" s="4" t="str">
        <f t="shared" si="1363"/>
        <v/>
      </c>
      <c r="AW1955" s="4">
        <f t="shared" si="1364"/>
        <v>14</v>
      </c>
      <c r="AX1955" s="4" t="str">
        <f>_xlfn.XLOOKUP(AW1955,Sheet2!$Q$3:$Q$66,Sheet2!$R$3:$R$66,"**")</f>
        <v>RTC</v>
      </c>
      <c r="AY1955" s="4">
        <f t="shared" si="1365"/>
        <v>5</v>
      </c>
      <c r="AZ1955" s="16" t="str">
        <f t="shared" si="1366"/>
        <v>SKPBN</v>
      </c>
    </row>
    <row r="1956" spans="1:52" x14ac:dyDescent="0.35">
      <c r="B1956" s="3">
        <f t="shared" si="1324"/>
        <v>26</v>
      </c>
      <c r="C1956" s="1">
        <f t="shared" si="1325"/>
        <v>4112</v>
      </c>
      <c r="D1956" s="2">
        <v>6242</v>
      </c>
      <c r="E1956" s="2" t="str">
        <f>_xlfn.XLOOKUP(C1956,Sheet2!$N$3:$N$1000,Sheet2!$O$3:$O$1000,"")</f>
        <v/>
      </c>
      <c r="F1956" s="9" t="str">
        <f t="shared" si="1367"/>
        <v>EHALT</v>
      </c>
      <c r="G1956" s="4" t="str">
        <f t="shared" si="1343"/>
        <v>14</v>
      </c>
      <c r="H1956" s="4">
        <f t="shared" si="1344"/>
        <v>242</v>
      </c>
      <c r="I1956" s="6">
        <f t="shared" si="1336"/>
        <v>0</v>
      </c>
      <c r="J1956" s="6">
        <f t="shared" si="1337"/>
        <v>0</v>
      </c>
      <c r="K1956" s="6">
        <f t="shared" si="1338"/>
        <v>6</v>
      </c>
      <c r="L1956" s="6">
        <f t="shared" si="1339"/>
        <v>2</v>
      </c>
      <c r="M1956" s="6">
        <f t="shared" si="1340"/>
        <v>4</v>
      </c>
      <c r="N1956" s="6">
        <f t="shared" si="1341"/>
        <v>2</v>
      </c>
      <c r="O1956" s="13">
        <f t="shared" si="1342"/>
        <v>1</v>
      </c>
      <c r="P1956" s="4">
        <f t="shared" si="1348"/>
        <v>0</v>
      </c>
      <c r="Q1956" s="4">
        <f t="shared" si="1349"/>
        <v>1</v>
      </c>
      <c r="R1956">
        <f t="shared" si="1326"/>
        <v>242</v>
      </c>
      <c r="S1956" s="4">
        <f t="shared" si="1327"/>
        <v>0</v>
      </c>
      <c r="T1956" s="15">
        <f t="shared" si="1328"/>
        <v>1</v>
      </c>
      <c r="U1956" s="4">
        <f t="shared" si="1329"/>
        <v>0</v>
      </c>
      <c r="V1956" s="4">
        <f t="shared" si="1330"/>
        <v>1</v>
      </c>
      <c r="W1956" s="4">
        <f t="shared" si="1331"/>
        <v>4</v>
      </c>
      <c r="X1956" s="6">
        <f t="shared" si="1332"/>
        <v>2</v>
      </c>
      <c r="Y1956" s="4">
        <f t="shared" si="1333"/>
        <v>2</v>
      </c>
      <c r="Z1956" s="6">
        <f t="shared" si="1334"/>
        <v>0</v>
      </c>
      <c r="AA1956" s="18">
        <f t="shared" si="1335"/>
        <v>2</v>
      </c>
      <c r="AB1956" s="9" t="str">
        <f t="shared" si="1350"/>
        <v>I.EHA</v>
      </c>
      <c r="AC1956" s="9" t="str">
        <f>_xlfn.XLOOKUP(R1956,Sheet2!$H$3:$H$258,Sheet2!$I$3:$I$258,"-----")</f>
        <v>I.EHA</v>
      </c>
      <c r="AD1956" s="9" t="str">
        <f>_xlfn.XLOOKUP(VALUE(AE1956),Sheet2!$N$3:$N$1000,Sheet2!$O$3:$O$1000,"********")</f>
        <v>********</v>
      </c>
      <c r="AE1956" t="str">
        <f t="shared" si="1345"/>
        <v>3754</v>
      </c>
      <c r="AF1956" s="9" t="str">
        <f>IF(R1956&lt;200,"+"&amp;TEXT(R1956,"0"),"-"&amp;TEXT(_xlfn.XLOOKUP(R1956,Sheet2!$K$3:$K$130,Sheet2!$L$3:$L$130,"-----"),"0"))</f>
        <v>-136</v>
      </c>
      <c r="AG1956" s="9" t="str">
        <f t="shared" si="1351"/>
        <v>@</v>
      </c>
      <c r="AH1956" s="9" t="str">
        <f t="shared" si="1352"/>
        <v>JSR @I.EHA</v>
      </c>
      <c r="AI1956" t="str">
        <f t="shared" si="1353"/>
        <v>1,@I.EHA</v>
      </c>
      <c r="AJ1956" s="16" t="str">
        <f t="shared" si="1354"/>
        <v>@I.EHA</v>
      </c>
      <c r="AK1956" t="str">
        <f t="shared" si="1355"/>
        <v>ADCOR 0,1,SZC</v>
      </c>
      <c r="AL1956" s="4" t="str">
        <f t="shared" si="1356"/>
        <v>ADC</v>
      </c>
      <c r="AM1956" s="4" t="str">
        <f t="shared" si="1357"/>
        <v>R</v>
      </c>
      <c r="AN1956" s="4" t="str">
        <f t="shared" si="1358"/>
        <v>O</v>
      </c>
      <c r="AO1956" s="4" t="str">
        <f t="shared" si="1359"/>
        <v/>
      </c>
      <c r="AP1956" s="15" t="str">
        <f t="shared" si="1360"/>
        <v>,SZC</v>
      </c>
      <c r="AQ1956" s="9" t="str">
        <f>_xlfn.XLOOKUP(D1956,Sheet2!$E$3:$E$101,Sheet2!$F$3:$F$101,"******************")</f>
        <v>EHALT</v>
      </c>
      <c r="AR1956" s="33" t="str">
        <f t="shared" si="1346"/>
        <v>DOBC 1,**</v>
      </c>
      <c r="AS1956" s="9" t="str">
        <f t="shared" si="1347"/>
        <v>DOBC</v>
      </c>
      <c r="AT1956" s="4">
        <f t="shared" si="1361"/>
        <v>1</v>
      </c>
      <c r="AU1956" s="6">
        <f t="shared" si="1362"/>
        <v>2</v>
      </c>
      <c r="AV1956" s="4" t="str">
        <f t="shared" si="1363"/>
        <v>C</v>
      </c>
      <c r="AW1956" s="4">
        <f t="shared" si="1364"/>
        <v>42</v>
      </c>
      <c r="AX1956" s="4" t="str">
        <f>_xlfn.XLOOKUP(AW1956,Sheet2!$Q$3:$Q$66,Sheet2!$R$3:$R$66,"**")</f>
        <v>**</v>
      </c>
      <c r="AY1956" s="4">
        <f t="shared" si="1365"/>
        <v>4</v>
      </c>
      <c r="AZ1956" s="16" t="str">
        <f t="shared" si="1366"/>
        <v>SKPDN</v>
      </c>
    </row>
    <row r="1957" spans="1:52" x14ac:dyDescent="0.35">
      <c r="B1957" s="3">
        <f t="shared" si="1324"/>
        <v>27</v>
      </c>
      <c r="C1957" s="1">
        <f t="shared" si="1325"/>
        <v>4113</v>
      </c>
      <c r="D1957" s="2">
        <v>6243</v>
      </c>
      <c r="E1957" s="2" t="str">
        <f>_xlfn.XLOOKUP(C1957,Sheet2!$N$3:$N$1000,Sheet2!$O$3:$O$1000,"")</f>
        <v>E14E</v>
      </c>
      <c r="F1957" s="9" t="str">
        <f t="shared" si="1367"/>
        <v>LOOP</v>
      </c>
      <c r="G1957" s="4" t="str">
        <f t="shared" si="1343"/>
        <v>14</v>
      </c>
      <c r="H1957" s="4">
        <f t="shared" si="1344"/>
        <v>243</v>
      </c>
      <c r="I1957" s="6">
        <f t="shared" si="1336"/>
        <v>0</v>
      </c>
      <c r="J1957" s="6">
        <f t="shared" si="1337"/>
        <v>0</v>
      </c>
      <c r="K1957" s="6">
        <f t="shared" si="1338"/>
        <v>6</v>
      </c>
      <c r="L1957" s="6">
        <f t="shared" si="1339"/>
        <v>2</v>
      </c>
      <c r="M1957" s="6">
        <f t="shared" si="1340"/>
        <v>4</v>
      </c>
      <c r="N1957" s="6">
        <f t="shared" si="1341"/>
        <v>3</v>
      </c>
      <c r="O1957" s="13">
        <f t="shared" si="1342"/>
        <v>1</v>
      </c>
      <c r="P1957" s="4">
        <f t="shared" si="1348"/>
        <v>0</v>
      </c>
      <c r="Q1957" s="4">
        <f t="shared" si="1349"/>
        <v>1</v>
      </c>
      <c r="R1957">
        <f t="shared" si="1326"/>
        <v>243</v>
      </c>
      <c r="S1957" s="4">
        <f t="shared" si="1327"/>
        <v>0</v>
      </c>
      <c r="T1957" s="15">
        <f t="shared" si="1328"/>
        <v>1</v>
      </c>
      <c r="U1957" s="4">
        <f t="shared" si="1329"/>
        <v>0</v>
      </c>
      <c r="V1957" s="4">
        <f t="shared" si="1330"/>
        <v>1</v>
      </c>
      <c r="W1957" s="4">
        <f t="shared" si="1331"/>
        <v>4</v>
      </c>
      <c r="X1957" s="6">
        <f t="shared" si="1332"/>
        <v>2</v>
      </c>
      <c r="Y1957" s="4">
        <f t="shared" si="1333"/>
        <v>2</v>
      </c>
      <c r="Z1957" s="6">
        <f t="shared" si="1334"/>
        <v>0</v>
      </c>
      <c r="AA1957" s="18">
        <f t="shared" si="1335"/>
        <v>3</v>
      </c>
      <c r="AB1957" s="9" t="str">
        <f t="shared" si="1350"/>
        <v>I.LOO</v>
      </c>
      <c r="AC1957" s="9" t="str">
        <f>_xlfn.XLOOKUP(R1957,Sheet2!$H$3:$H$258,Sheet2!$I$3:$I$258,"-----")</f>
        <v>I.LOO</v>
      </c>
      <c r="AD1957" s="9" t="str">
        <f>_xlfn.XLOOKUP(VALUE(AE1957),Sheet2!$N$3:$N$1000,Sheet2!$O$3:$O$1000,"********")</f>
        <v>********</v>
      </c>
      <c r="AE1957" t="str">
        <f t="shared" si="1345"/>
        <v>3756</v>
      </c>
      <c r="AF1957" s="9" t="str">
        <f>IF(R1957&lt;200,"+"&amp;TEXT(R1957,"0"),"-"&amp;TEXT(_xlfn.XLOOKUP(R1957,Sheet2!$K$3:$K$130,Sheet2!$L$3:$L$130,"-----"),"0"))</f>
        <v>-135</v>
      </c>
      <c r="AG1957" s="9" t="str">
        <f t="shared" si="1351"/>
        <v>@</v>
      </c>
      <c r="AH1957" s="9" t="str">
        <f t="shared" si="1352"/>
        <v>JSR @I.LOO</v>
      </c>
      <c r="AI1957" t="str">
        <f t="shared" si="1353"/>
        <v>1,@I.LOO</v>
      </c>
      <c r="AJ1957" s="16" t="str">
        <f t="shared" si="1354"/>
        <v>@I.LOO</v>
      </c>
      <c r="AK1957" t="str">
        <f t="shared" si="1355"/>
        <v>ADCOR 0,1,SNC</v>
      </c>
      <c r="AL1957" s="4" t="str">
        <f t="shared" si="1356"/>
        <v>ADC</v>
      </c>
      <c r="AM1957" s="4" t="str">
        <f t="shared" si="1357"/>
        <v>R</v>
      </c>
      <c r="AN1957" s="4" t="str">
        <f t="shared" si="1358"/>
        <v>O</v>
      </c>
      <c r="AO1957" s="4" t="str">
        <f t="shared" si="1359"/>
        <v/>
      </c>
      <c r="AP1957" s="15" t="str">
        <f t="shared" si="1360"/>
        <v>,SNC</v>
      </c>
      <c r="AQ1957" s="9" t="str">
        <f>_xlfn.XLOOKUP(D1957,Sheet2!$E$3:$E$101,Sheet2!$F$3:$F$101,"******************")</f>
        <v>LOOP</v>
      </c>
      <c r="AR1957" s="33" t="str">
        <f t="shared" si="1346"/>
        <v>DOBC 1,**</v>
      </c>
      <c r="AS1957" s="9" t="str">
        <f t="shared" si="1347"/>
        <v>DOBC</v>
      </c>
      <c r="AT1957" s="4">
        <f t="shared" si="1361"/>
        <v>1</v>
      </c>
      <c r="AU1957" s="6">
        <f t="shared" si="1362"/>
        <v>2</v>
      </c>
      <c r="AV1957" s="4" t="str">
        <f t="shared" si="1363"/>
        <v>C</v>
      </c>
      <c r="AW1957" s="4">
        <f t="shared" si="1364"/>
        <v>43</v>
      </c>
      <c r="AX1957" s="4" t="str">
        <f>_xlfn.XLOOKUP(AW1957,Sheet2!$Q$3:$Q$66,Sheet2!$R$3:$R$66,"**")</f>
        <v>**</v>
      </c>
      <c r="AY1957" s="4">
        <f t="shared" si="1365"/>
        <v>4</v>
      </c>
      <c r="AZ1957" s="16" t="str">
        <f t="shared" si="1366"/>
        <v>SKPDN</v>
      </c>
    </row>
    <row r="1958" spans="1:52" x14ac:dyDescent="0.35">
      <c r="B1958" s="3">
        <v>29</v>
      </c>
      <c r="C1958" s="1">
        <f t="shared" si="1325"/>
        <v>4114</v>
      </c>
      <c r="D1958" s="2">
        <v>14157</v>
      </c>
      <c r="E1958" s="2" t="str">
        <f>_xlfn.XLOOKUP(C1958,Sheet2!$N$3:$N$1000,Sheet2!$O$3:$O$1000,"")</f>
        <v/>
      </c>
      <c r="F1958" s="9" t="str">
        <f t="shared" si="1367"/>
        <v>DSZ SECT</v>
      </c>
      <c r="G1958" s="4" t="str">
        <f t="shared" si="1343"/>
        <v>30</v>
      </c>
      <c r="H1958" s="4">
        <f t="shared" si="1344"/>
        <v>157</v>
      </c>
      <c r="I1958" s="6">
        <f t="shared" si="1336"/>
        <v>0</v>
      </c>
      <c r="J1958" s="6">
        <f t="shared" si="1337"/>
        <v>1</v>
      </c>
      <c r="K1958" s="6">
        <f t="shared" si="1338"/>
        <v>4</v>
      </c>
      <c r="L1958" s="6">
        <f t="shared" si="1339"/>
        <v>1</v>
      </c>
      <c r="M1958" s="6">
        <f t="shared" si="1340"/>
        <v>5</v>
      </c>
      <c r="N1958" s="6">
        <f t="shared" si="1341"/>
        <v>7</v>
      </c>
      <c r="O1958" s="13">
        <f t="shared" si="1342"/>
        <v>3</v>
      </c>
      <c r="P1958" s="4">
        <f t="shared" si="1348"/>
        <v>0</v>
      </c>
      <c r="Q1958" s="4">
        <f t="shared" si="1349"/>
        <v>3</v>
      </c>
      <c r="R1958">
        <f t="shared" si="1326"/>
        <v>157</v>
      </c>
      <c r="S1958" s="4">
        <f t="shared" si="1327"/>
        <v>0</v>
      </c>
      <c r="T1958" s="15">
        <f t="shared" si="1328"/>
        <v>0</v>
      </c>
      <c r="U1958" s="4">
        <f t="shared" si="1329"/>
        <v>0</v>
      </c>
      <c r="V1958" s="4">
        <f t="shared" si="1330"/>
        <v>3</v>
      </c>
      <c r="W1958" s="4">
        <f t="shared" si="1331"/>
        <v>0</v>
      </c>
      <c r="X1958" s="6">
        <f t="shared" si="1332"/>
        <v>1</v>
      </c>
      <c r="Y1958" s="4">
        <f t="shared" si="1333"/>
        <v>2</v>
      </c>
      <c r="Z1958" s="6">
        <f t="shared" si="1334"/>
        <v>1</v>
      </c>
      <c r="AA1958" s="18">
        <f t="shared" si="1335"/>
        <v>7</v>
      </c>
      <c r="AB1958" s="9" t="str">
        <f t="shared" si="1350"/>
        <v>SECT</v>
      </c>
      <c r="AC1958" s="9" t="str">
        <f>_xlfn.XLOOKUP(R1958,Sheet2!$H$3:$H$258,Sheet2!$I$3:$I$258,"-----")</f>
        <v>SECT</v>
      </c>
      <c r="AD1958" s="9" t="str">
        <f>_xlfn.XLOOKUP(VALUE(AE1958),Sheet2!$N$3:$N$1000,Sheet2!$O$3:$O$1000,"********")</f>
        <v>********</v>
      </c>
      <c r="AE1958" t="str">
        <f t="shared" si="1345"/>
        <v>4273</v>
      </c>
      <c r="AF1958" s="9" t="str">
        <f>IF(R1958&lt;200,"+"&amp;TEXT(R1958,"0"),"-"&amp;TEXT(_xlfn.XLOOKUP(R1958,Sheet2!$K$3:$K$130,Sheet2!$L$3:$L$130,"-----"),"0"))</f>
        <v>+157</v>
      </c>
      <c r="AG1958" s="9" t="str">
        <f t="shared" si="1351"/>
        <v/>
      </c>
      <c r="AH1958" s="9" t="str">
        <f t="shared" si="1352"/>
        <v>DSZ SECT</v>
      </c>
      <c r="AI1958" t="str">
        <f t="shared" si="1353"/>
        <v>3,SECT</v>
      </c>
      <c r="AJ1958" s="16" t="str">
        <f t="shared" si="1354"/>
        <v>SECT</v>
      </c>
      <c r="AK1958" t="str">
        <f t="shared" si="1355"/>
        <v>COMOL# 0,3,SBN</v>
      </c>
      <c r="AL1958" s="4" t="str">
        <f t="shared" si="1356"/>
        <v>COM</v>
      </c>
      <c r="AM1958" s="4" t="str">
        <f t="shared" si="1357"/>
        <v>L</v>
      </c>
      <c r="AN1958" s="4" t="str">
        <f t="shared" si="1358"/>
        <v>O</v>
      </c>
      <c r="AO1958" s="4" t="str">
        <f t="shared" si="1359"/>
        <v>#</v>
      </c>
      <c r="AP1958" s="15" t="str">
        <f t="shared" si="1360"/>
        <v>,SBN</v>
      </c>
      <c r="AQ1958" s="9" t="str">
        <f>_xlfn.XLOOKUP(D1958,Sheet2!$E$3:$E$101,Sheet2!$F$3:$F$101,"******************")</f>
        <v>******************</v>
      </c>
      <c r="AR1958" s="33" t="str">
        <f t="shared" si="1346"/>
        <v>NIOS **</v>
      </c>
      <c r="AS1958" s="9" t="str">
        <f t="shared" si="1347"/>
        <v>DOCS</v>
      </c>
      <c r="AT1958" s="4">
        <f t="shared" si="1361"/>
        <v>3</v>
      </c>
      <c r="AU1958" s="6">
        <f t="shared" si="1362"/>
        <v>1</v>
      </c>
      <c r="AV1958" s="4" t="str">
        <f t="shared" si="1363"/>
        <v>S</v>
      </c>
      <c r="AW1958" s="4">
        <f t="shared" si="1364"/>
        <v>57</v>
      </c>
      <c r="AX1958" s="4" t="str">
        <f>_xlfn.XLOOKUP(AW1958,Sheet2!$Q$3:$Q$66,Sheet2!$R$3:$R$66,"**")</f>
        <v>**</v>
      </c>
      <c r="AY1958" s="4">
        <f t="shared" si="1365"/>
        <v>0</v>
      </c>
      <c r="AZ1958" s="16" t="str">
        <f t="shared" si="1366"/>
        <v>SKPBZ</v>
      </c>
    </row>
    <row r="1959" spans="1:52" x14ac:dyDescent="0.35">
      <c r="B1959" s="3">
        <f t="shared" si="1324"/>
        <v>30</v>
      </c>
      <c r="C1959" s="1">
        <f t="shared" si="1325"/>
        <v>4115</v>
      </c>
      <c r="D1959" s="2">
        <v>401</v>
      </c>
      <c r="E1959" s="2" t="str">
        <f>_xlfn.XLOOKUP(C1959,Sheet2!$N$3:$N$1000,Sheet2!$O$3:$O$1000,"")</f>
        <v/>
      </c>
      <c r="F1959" s="9" t="str">
        <f t="shared" si="1367"/>
        <v>JMP +1</v>
      </c>
      <c r="G1959" s="4" t="str">
        <f t="shared" si="1343"/>
        <v>1</v>
      </c>
      <c r="H1959" s="4">
        <f t="shared" si="1344"/>
        <v>1</v>
      </c>
      <c r="I1959" s="6">
        <f t="shared" si="1336"/>
        <v>0</v>
      </c>
      <c r="J1959" s="6">
        <f t="shared" si="1337"/>
        <v>0</v>
      </c>
      <c r="K1959" s="6">
        <f t="shared" si="1338"/>
        <v>0</v>
      </c>
      <c r="L1959" s="6">
        <f t="shared" si="1339"/>
        <v>4</v>
      </c>
      <c r="M1959" s="6">
        <f t="shared" si="1340"/>
        <v>0</v>
      </c>
      <c r="N1959" s="6">
        <f t="shared" si="1341"/>
        <v>1</v>
      </c>
      <c r="O1959" s="13">
        <f t="shared" si="1342"/>
        <v>0</v>
      </c>
      <c r="P1959" s="4">
        <f t="shared" si="1348"/>
        <v>0</v>
      </c>
      <c r="Q1959" s="4">
        <f t="shared" si="1349"/>
        <v>0</v>
      </c>
      <c r="R1959">
        <f t="shared" si="1326"/>
        <v>1</v>
      </c>
      <c r="S1959" s="4">
        <f t="shared" si="1327"/>
        <v>1</v>
      </c>
      <c r="T1959" s="15">
        <f t="shared" si="1328"/>
        <v>0</v>
      </c>
      <c r="U1959" s="4">
        <f t="shared" si="1329"/>
        <v>0</v>
      </c>
      <c r="V1959" s="4">
        <f t="shared" si="1330"/>
        <v>0</v>
      </c>
      <c r="W1959" s="4">
        <f t="shared" si="1331"/>
        <v>1</v>
      </c>
      <c r="X1959" s="6">
        <f t="shared" si="1332"/>
        <v>0</v>
      </c>
      <c r="Y1959" s="4">
        <f t="shared" si="1333"/>
        <v>0</v>
      </c>
      <c r="Z1959" s="6">
        <f t="shared" si="1334"/>
        <v>0</v>
      </c>
      <c r="AA1959" s="18">
        <f t="shared" si="1335"/>
        <v>1</v>
      </c>
      <c r="AB1959" s="9" t="str">
        <f t="shared" si="1350"/>
        <v>+1</v>
      </c>
      <c r="AC1959" s="9" t="str">
        <f>_xlfn.XLOOKUP(R1959,Sheet2!$H$3:$H$258,Sheet2!$I$3:$I$258,"-----")</f>
        <v>1</v>
      </c>
      <c r="AD1959" s="9" t="str">
        <f>_xlfn.XLOOKUP(VALUE(AE1959),Sheet2!$N$3:$N$1000,Sheet2!$O$3:$O$1000,"********")</f>
        <v>********</v>
      </c>
      <c r="AE1959" t="str">
        <f t="shared" si="1345"/>
        <v>4116</v>
      </c>
      <c r="AF1959" s="9" t="str">
        <f>IF(R1959&lt;200,"+"&amp;TEXT(R1959,"0"),"-"&amp;TEXT(_xlfn.XLOOKUP(R1959,Sheet2!$K$3:$K$130,Sheet2!$L$3:$L$130,"-----"),"0"))</f>
        <v>+1</v>
      </c>
      <c r="AG1959" s="9" t="str">
        <f t="shared" si="1351"/>
        <v/>
      </c>
      <c r="AH1959" s="9" t="str">
        <f t="shared" si="1352"/>
        <v>JMP +1</v>
      </c>
      <c r="AI1959" t="str">
        <f t="shared" si="1353"/>
        <v>0,+1</v>
      </c>
      <c r="AJ1959" s="16" t="str">
        <f t="shared" si="1354"/>
        <v>+1</v>
      </c>
      <c r="AK1959" t="str">
        <f t="shared" si="1355"/>
        <v>NEG 0,0,SKP</v>
      </c>
      <c r="AL1959" s="4" t="str">
        <f t="shared" si="1356"/>
        <v>NEG</v>
      </c>
      <c r="AM1959" s="4" t="str">
        <f t="shared" si="1357"/>
        <v/>
      </c>
      <c r="AN1959" s="4" t="str">
        <f t="shared" si="1358"/>
        <v/>
      </c>
      <c r="AO1959" s="4" t="str">
        <f t="shared" si="1359"/>
        <v/>
      </c>
      <c r="AP1959" s="15" t="str">
        <f t="shared" si="1360"/>
        <v>,SKP</v>
      </c>
      <c r="AQ1959" s="9" t="str">
        <f>_xlfn.XLOOKUP(D1959,Sheet2!$E$3:$E$101,Sheet2!$F$3:$F$101,"******************")</f>
        <v>******************</v>
      </c>
      <c r="AR1959" s="33" t="str">
        <f t="shared" si="1346"/>
        <v>DIA 0,MDV</v>
      </c>
      <c r="AS1959" s="9" t="str">
        <f t="shared" si="1347"/>
        <v>DIA</v>
      </c>
      <c r="AT1959" s="4">
        <f t="shared" si="1361"/>
        <v>0</v>
      </c>
      <c r="AU1959" s="6">
        <f t="shared" si="1362"/>
        <v>0</v>
      </c>
      <c r="AV1959" s="4" t="str">
        <f t="shared" si="1363"/>
        <v/>
      </c>
      <c r="AW1959" s="4">
        <f t="shared" si="1364"/>
        <v>1</v>
      </c>
      <c r="AX1959" s="4" t="str">
        <f>_xlfn.XLOOKUP(AW1959,Sheet2!$Q$3:$Q$66,Sheet2!$R$3:$R$66,"**")</f>
        <v>MDV</v>
      </c>
      <c r="AY1959" s="4">
        <f t="shared" si="1365"/>
        <v>1</v>
      </c>
      <c r="AZ1959" s="16" t="str">
        <f t="shared" si="1366"/>
        <v>SKPBN</v>
      </c>
    </row>
    <row r="1960" spans="1:52" x14ac:dyDescent="0.35">
      <c r="B1960" s="3">
        <f t="shared" si="1324"/>
        <v>31</v>
      </c>
      <c r="C1960" s="1">
        <f t="shared" si="1325"/>
        <v>4116</v>
      </c>
      <c r="D1960" s="2">
        <v>20765</v>
      </c>
      <c r="E1960" s="2" t="str">
        <f>_xlfn.XLOOKUP(C1960,Sheet2!$N$3:$N$1000,Sheet2!$O$3:$O$1000,"")</f>
        <v/>
      </c>
      <c r="F1960" s="9" t="str">
        <f t="shared" si="1367"/>
        <v>LDA 0,E14.2</v>
      </c>
      <c r="G1960" s="4" t="str">
        <f t="shared" si="1343"/>
        <v>41</v>
      </c>
      <c r="H1960" s="4">
        <f t="shared" si="1344"/>
        <v>365</v>
      </c>
      <c r="I1960" s="6">
        <f t="shared" si="1336"/>
        <v>0</v>
      </c>
      <c r="J1960" s="6">
        <f t="shared" si="1337"/>
        <v>2</v>
      </c>
      <c r="K1960" s="6">
        <f t="shared" si="1338"/>
        <v>0</v>
      </c>
      <c r="L1960" s="6">
        <f t="shared" si="1339"/>
        <v>7</v>
      </c>
      <c r="M1960" s="6">
        <f t="shared" si="1340"/>
        <v>6</v>
      </c>
      <c r="N1960" s="6">
        <f t="shared" si="1341"/>
        <v>5</v>
      </c>
      <c r="O1960" s="13">
        <f t="shared" si="1342"/>
        <v>4</v>
      </c>
      <c r="P1960" s="4">
        <f t="shared" si="1348"/>
        <v>1</v>
      </c>
      <c r="Q1960" s="4">
        <f t="shared" si="1349"/>
        <v>0</v>
      </c>
      <c r="R1960">
        <f t="shared" si="1326"/>
        <v>365</v>
      </c>
      <c r="S1960" s="4">
        <f t="shared" si="1327"/>
        <v>1</v>
      </c>
      <c r="T1960" s="15">
        <f t="shared" si="1328"/>
        <v>0</v>
      </c>
      <c r="U1960" s="4">
        <f t="shared" si="1329"/>
        <v>1</v>
      </c>
      <c r="V1960" s="4">
        <f t="shared" si="1330"/>
        <v>0</v>
      </c>
      <c r="W1960" s="4">
        <f t="shared" si="1331"/>
        <v>1</v>
      </c>
      <c r="X1960" s="6">
        <f t="shared" si="1332"/>
        <v>3</v>
      </c>
      <c r="Y1960" s="4">
        <f t="shared" si="1333"/>
        <v>3</v>
      </c>
      <c r="Z1960" s="6">
        <f t="shared" si="1334"/>
        <v>0</v>
      </c>
      <c r="AA1960" s="18">
        <f t="shared" si="1335"/>
        <v>5</v>
      </c>
      <c r="AB1960" s="9" t="str">
        <f t="shared" si="1350"/>
        <v>E14.2</v>
      </c>
      <c r="AC1960" s="9" t="str">
        <f>_xlfn.XLOOKUP(R1960,Sheet2!$H$3:$H$258,Sheet2!$I$3:$I$258,"-----")</f>
        <v>*****</v>
      </c>
      <c r="AD1960" s="9" t="str">
        <f>_xlfn.XLOOKUP(VALUE(AE1960),Sheet2!$N$3:$N$1000,Sheet2!$O$3:$O$1000,"********")</f>
        <v>E14.2</v>
      </c>
      <c r="AE1960" t="str">
        <f t="shared" si="1345"/>
        <v>4103</v>
      </c>
      <c r="AF1960" s="9" t="str">
        <f>IF(R1960&lt;200,"+"&amp;TEXT(R1960,"0"),"-"&amp;TEXT(_xlfn.XLOOKUP(R1960,Sheet2!$K$3:$K$130,Sheet2!$L$3:$L$130,"-----"),"0"))</f>
        <v>-13</v>
      </c>
      <c r="AG1960" s="9" t="str">
        <f t="shared" si="1351"/>
        <v/>
      </c>
      <c r="AH1960" s="9" t="str">
        <f t="shared" si="1352"/>
        <v>JMP E14.2</v>
      </c>
      <c r="AI1960" t="str">
        <f t="shared" si="1353"/>
        <v>0,E14.2</v>
      </c>
      <c r="AJ1960" s="16" t="str">
        <f t="shared" si="1354"/>
        <v>E14.2</v>
      </c>
      <c r="AK1960" t="str">
        <f t="shared" si="1355"/>
        <v>NEGCS 1,0,SNR</v>
      </c>
      <c r="AL1960" s="4" t="str">
        <f t="shared" si="1356"/>
        <v>NEG</v>
      </c>
      <c r="AM1960" s="4" t="str">
        <f t="shared" si="1357"/>
        <v>S</v>
      </c>
      <c r="AN1960" s="4" t="str">
        <f t="shared" si="1358"/>
        <v>C</v>
      </c>
      <c r="AO1960" s="4" t="str">
        <f t="shared" si="1359"/>
        <v/>
      </c>
      <c r="AP1960" s="15" t="str">
        <f t="shared" si="1360"/>
        <v>,SNR</v>
      </c>
      <c r="AQ1960" s="9" t="str">
        <f>_xlfn.XLOOKUP(D1960,Sheet2!$E$3:$E$101,Sheet2!$F$3:$F$101,"******************")</f>
        <v>******************</v>
      </c>
      <c r="AR1960" s="33" t="str">
        <f t="shared" si="1346"/>
        <v>DIAP 0,**</v>
      </c>
      <c r="AS1960" s="9" t="str">
        <f t="shared" si="1347"/>
        <v>DIAP</v>
      </c>
      <c r="AT1960" s="4">
        <f t="shared" si="1361"/>
        <v>0</v>
      </c>
      <c r="AU1960" s="6">
        <f t="shared" si="1362"/>
        <v>3</v>
      </c>
      <c r="AV1960" s="4" t="str">
        <f t="shared" si="1363"/>
        <v>P</v>
      </c>
      <c r="AW1960" s="4">
        <f t="shared" si="1364"/>
        <v>65</v>
      </c>
      <c r="AX1960" s="4" t="str">
        <f>_xlfn.XLOOKUP(AW1960,Sheet2!$Q$3:$Q$66,Sheet2!$R$3:$R$66,"**")</f>
        <v>**</v>
      </c>
      <c r="AY1960" s="4">
        <f t="shared" si="1365"/>
        <v>1</v>
      </c>
      <c r="AZ1960" s="16" t="str">
        <f t="shared" si="1366"/>
        <v>SKPDZ</v>
      </c>
    </row>
    <row r="1961" spans="1:52" x14ac:dyDescent="0.35">
      <c r="B1961" s="3">
        <f t="shared" si="1324"/>
        <v>32</v>
      </c>
      <c r="C1961" s="1">
        <f t="shared" si="1325"/>
        <v>4117</v>
      </c>
      <c r="D1961" s="2">
        <v>24063</v>
      </c>
      <c r="E1961" s="2" t="str">
        <f>_xlfn.XLOOKUP(C1961,Sheet2!$N$3:$N$1000,Sheet2!$O$3:$O$1000,"")</f>
        <v/>
      </c>
      <c r="F1961" s="9" t="str">
        <f t="shared" si="1367"/>
        <v>LDA 1,KB11</v>
      </c>
      <c r="G1961" s="4" t="str">
        <f t="shared" si="1343"/>
        <v>50</v>
      </c>
      <c r="H1961" s="4">
        <f t="shared" si="1344"/>
        <v>63</v>
      </c>
      <c r="I1961" s="6">
        <f t="shared" si="1336"/>
        <v>0</v>
      </c>
      <c r="J1961" s="6">
        <f t="shared" si="1337"/>
        <v>2</v>
      </c>
      <c r="K1961" s="6">
        <f t="shared" si="1338"/>
        <v>4</v>
      </c>
      <c r="L1961" s="6">
        <f t="shared" si="1339"/>
        <v>0</v>
      </c>
      <c r="M1961" s="6">
        <f t="shared" si="1340"/>
        <v>6</v>
      </c>
      <c r="N1961" s="6">
        <f t="shared" si="1341"/>
        <v>3</v>
      </c>
      <c r="O1961" s="13">
        <f t="shared" si="1342"/>
        <v>5</v>
      </c>
      <c r="P1961" s="4">
        <f t="shared" si="1348"/>
        <v>1</v>
      </c>
      <c r="Q1961" s="4">
        <f t="shared" si="1349"/>
        <v>1</v>
      </c>
      <c r="R1961">
        <f t="shared" si="1326"/>
        <v>63</v>
      </c>
      <c r="S1961" s="4">
        <f t="shared" si="1327"/>
        <v>0</v>
      </c>
      <c r="T1961" s="15">
        <f t="shared" si="1328"/>
        <v>0</v>
      </c>
      <c r="U1961" s="4">
        <f t="shared" si="1329"/>
        <v>1</v>
      </c>
      <c r="V1961" s="4">
        <f t="shared" si="1330"/>
        <v>1</v>
      </c>
      <c r="W1961" s="4">
        <f t="shared" si="1331"/>
        <v>0</v>
      </c>
      <c r="X1961" s="6">
        <f t="shared" si="1332"/>
        <v>0</v>
      </c>
      <c r="Y1961" s="4">
        <f t="shared" si="1333"/>
        <v>3</v>
      </c>
      <c r="Z1961" s="6">
        <f t="shared" si="1334"/>
        <v>0</v>
      </c>
      <c r="AA1961" s="18">
        <f t="shared" si="1335"/>
        <v>3</v>
      </c>
      <c r="AB1961" s="9" t="str">
        <f t="shared" si="1350"/>
        <v>KB11</v>
      </c>
      <c r="AC1961" s="9" t="str">
        <f>_xlfn.XLOOKUP(R1961,Sheet2!$H$3:$H$258,Sheet2!$I$3:$I$258,"-----")</f>
        <v>KB11</v>
      </c>
      <c r="AD1961" s="9" t="str">
        <f>_xlfn.XLOOKUP(VALUE(AE1961),Sheet2!$N$3:$N$1000,Sheet2!$O$3:$O$1000,"********")</f>
        <v>********</v>
      </c>
      <c r="AE1961" t="str">
        <f t="shared" si="1345"/>
        <v>4202</v>
      </c>
      <c r="AF1961" s="9" t="str">
        <f>IF(R1961&lt;200,"+"&amp;TEXT(R1961,"0"),"-"&amp;TEXT(_xlfn.XLOOKUP(R1961,Sheet2!$K$3:$K$130,Sheet2!$L$3:$L$130,"-----"),"0"))</f>
        <v>+63</v>
      </c>
      <c r="AG1961" s="9" t="str">
        <f t="shared" si="1351"/>
        <v/>
      </c>
      <c r="AH1961" s="9" t="str">
        <f t="shared" si="1352"/>
        <v>JSR KB11</v>
      </c>
      <c r="AI1961" t="str">
        <f t="shared" si="1353"/>
        <v>1,KB11</v>
      </c>
      <c r="AJ1961" s="16" t="str">
        <f t="shared" si="1354"/>
        <v>KB11</v>
      </c>
      <c r="AK1961" t="str">
        <f t="shared" si="1355"/>
        <v>COMC 1,1,SNC</v>
      </c>
      <c r="AL1961" s="4" t="str">
        <f t="shared" si="1356"/>
        <v>COM</v>
      </c>
      <c r="AM1961" s="4" t="str">
        <f t="shared" si="1357"/>
        <v/>
      </c>
      <c r="AN1961" s="4" t="str">
        <f t="shared" si="1358"/>
        <v>C</v>
      </c>
      <c r="AO1961" s="4" t="str">
        <f t="shared" si="1359"/>
        <v/>
      </c>
      <c r="AP1961" s="15" t="str">
        <f t="shared" si="1360"/>
        <v>,SNC</v>
      </c>
      <c r="AQ1961" s="9" t="str">
        <f>_xlfn.XLOOKUP(D1961,Sheet2!$E$3:$E$101,Sheet2!$F$3:$F$101,"******************")</f>
        <v>******************</v>
      </c>
      <c r="AR1961" s="33" t="str">
        <f t="shared" si="1346"/>
        <v>NIO **</v>
      </c>
      <c r="AS1961" s="9" t="str">
        <f t="shared" si="1347"/>
        <v>DOC</v>
      </c>
      <c r="AT1961" s="4">
        <f t="shared" si="1361"/>
        <v>1</v>
      </c>
      <c r="AU1961" s="6">
        <f t="shared" si="1362"/>
        <v>0</v>
      </c>
      <c r="AV1961" s="4" t="str">
        <f t="shared" si="1363"/>
        <v/>
      </c>
      <c r="AW1961" s="4">
        <f t="shared" si="1364"/>
        <v>63</v>
      </c>
      <c r="AX1961" s="4" t="str">
        <f>_xlfn.XLOOKUP(AW1961,Sheet2!$Q$3:$Q$66,Sheet2!$R$3:$R$66,"**")</f>
        <v>**</v>
      </c>
      <c r="AY1961" s="4">
        <f t="shared" si="1365"/>
        <v>0</v>
      </c>
      <c r="AZ1961" s="16" t="str">
        <f t="shared" si="1366"/>
        <v>SKPBN</v>
      </c>
    </row>
    <row r="1962" spans="1:52" x14ac:dyDescent="0.35">
      <c r="B1962" s="3">
        <f t="shared" si="1324"/>
        <v>33</v>
      </c>
      <c r="C1962" s="1">
        <f t="shared" si="1325"/>
        <v>4120</v>
      </c>
      <c r="D1962" s="2">
        <v>122400</v>
      </c>
      <c r="E1962" s="2" t="str">
        <f>_xlfn.XLOOKUP(C1962,Sheet2!$N$3:$N$1000,Sheet2!$O$3:$O$1000,"")</f>
        <v/>
      </c>
      <c r="F1962" s="9" t="str">
        <f t="shared" si="1367"/>
        <v>SUB 1,0</v>
      </c>
      <c r="G1962" s="4" t="str">
        <f t="shared" si="1343"/>
        <v>245</v>
      </c>
      <c r="H1962" s="4">
        <f t="shared" si="1344"/>
        <v>0</v>
      </c>
      <c r="I1962" s="6">
        <f t="shared" si="1336"/>
        <v>1</v>
      </c>
      <c r="J1962" s="6">
        <f t="shared" si="1337"/>
        <v>2</v>
      </c>
      <c r="K1962" s="6">
        <f t="shared" si="1338"/>
        <v>2</v>
      </c>
      <c r="L1962" s="6">
        <f t="shared" si="1339"/>
        <v>4</v>
      </c>
      <c r="M1962" s="6">
        <f t="shared" si="1340"/>
        <v>0</v>
      </c>
      <c r="N1962" s="6">
        <f t="shared" si="1341"/>
        <v>0</v>
      </c>
      <c r="O1962" s="13">
        <f t="shared" si="1342"/>
        <v>20</v>
      </c>
      <c r="P1962" s="4">
        <f t="shared" si="1348"/>
        <v>5</v>
      </c>
      <c r="Q1962" s="4">
        <f t="shared" si="1349"/>
        <v>0</v>
      </c>
      <c r="R1962">
        <f t="shared" si="1326"/>
        <v>0</v>
      </c>
      <c r="S1962" s="4">
        <f t="shared" si="1327"/>
        <v>1</v>
      </c>
      <c r="T1962" s="15">
        <f t="shared" si="1328"/>
        <v>1</v>
      </c>
      <c r="U1962" s="4">
        <f t="shared" si="1329"/>
        <v>1</v>
      </c>
      <c r="V1962" s="4">
        <f t="shared" si="1330"/>
        <v>0</v>
      </c>
      <c r="W1962" s="4">
        <f t="shared" si="1331"/>
        <v>5</v>
      </c>
      <c r="X1962" s="6">
        <f t="shared" si="1332"/>
        <v>0</v>
      </c>
      <c r="Y1962" s="4">
        <f t="shared" si="1333"/>
        <v>0</v>
      </c>
      <c r="Z1962" s="6">
        <f t="shared" si="1334"/>
        <v>0</v>
      </c>
      <c r="AA1962" s="18">
        <f t="shared" si="1335"/>
        <v>0</v>
      </c>
      <c r="AB1962" s="9" t="str">
        <f t="shared" si="1350"/>
        <v>+0</v>
      </c>
      <c r="AC1962" s="9" t="str">
        <f>_xlfn.XLOOKUP(R1962,Sheet2!$H$3:$H$258,Sheet2!$I$3:$I$258,"-----")</f>
        <v>0</v>
      </c>
      <c r="AD1962" s="9" t="str">
        <f>_xlfn.XLOOKUP(VALUE(AE1962),Sheet2!$N$3:$N$1000,Sheet2!$O$3:$O$1000,"********")</f>
        <v>********</v>
      </c>
      <c r="AE1962" t="str">
        <f t="shared" si="1345"/>
        <v>4120</v>
      </c>
      <c r="AF1962" s="9" t="str">
        <f>IF(R1962&lt;200,"+"&amp;TEXT(R1962,"0"),"-"&amp;TEXT(_xlfn.XLOOKUP(R1962,Sheet2!$K$3:$K$130,Sheet2!$L$3:$L$130,"-----"),"0"))</f>
        <v>+0</v>
      </c>
      <c r="AG1962" s="9" t="str">
        <f t="shared" si="1351"/>
        <v>@</v>
      </c>
      <c r="AH1962" s="9" t="str">
        <f t="shared" si="1352"/>
        <v>JMP @+0</v>
      </c>
      <c r="AI1962" t="str">
        <f t="shared" si="1353"/>
        <v>0,@+0</v>
      </c>
      <c r="AJ1962" s="16" t="str">
        <f t="shared" si="1354"/>
        <v>@+0</v>
      </c>
      <c r="AK1962" t="str">
        <f t="shared" si="1355"/>
        <v>SUB 1,0</v>
      </c>
      <c r="AL1962" s="4" t="str">
        <f t="shared" si="1356"/>
        <v>SUB</v>
      </c>
      <c r="AM1962" s="4" t="str">
        <f t="shared" si="1357"/>
        <v/>
      </c>
      <c r="AN1962" s="4" t="str">
        <f t="shared" si="1358"/>
        <v/>
      </c>
      <c r="AO1962" s="4" t="str">
        <f t="shared" si="1359"/>
        <v/>
      </c>
      <c r="AP1962" s="15" t="str">
        <f t="shared" si="1360"/>
        <v/>
      </c>
      <c r="AQ1962" s="9" t="str">
        <f>_xlfn.XLOOKUP(D1962,Sheet2!$E$3:$E$101,Sheet2!$F$3:$F$101,"******************")</f>
        <v>******************</v>
      </c>
      <c r="AR1962" s="33" t="str">
        <f t="shared" si="1346"/>
        <v>DIC 0,0</v>
      </c>
      <c r="AS1962" s="9" t="str">
        <f t="shared" si="1347"/>
        <v>DIC</v>
      </c>
      <c r="AT1962" s="4">
        <f t="shared" si="1361"/>
        <v>0</v>
      </c>
      <c r="AU1962" s="6">
        <f t="shared" si="1362"/>
        <v>0</v>
      </c>
      <c r="AV1962" s="4" t="str">
        <f t="shared" si="1363"/>
        <v/>
      </c>
      <c r="AW1962" s="4">
        <f t="shared" si="1364"/>
        <v>0</v>
      </c>
      <c r="AX1962" s="4" t="str">
        <f>_xlfn.XLOOKUP(AW1962,Sheet2!$Q$3:$Q$66,Sheet2!$R$3:$R$66,"**")</f>
        <v>0</v>
      </c>
      <c r="AY1962" s="4">
        <f t="shared" si="1365"/>
        <v>5</v>
      </c>
      <c r="AZ1962" s="16" t="str">
        <f t="shared" si="1366"/>
        <v>SKPBN</v>
      </c>
    </row>
    <row r="1963" spans="1:52" x14ac:dyDescent="0.35">
      <c r="B1963" s="3">
        <f t="shared" si="1324"/>
        <v>34</v>
      </c>
      <c r="C1963" s="1">
        <f t="shared" si="1325"/>
        <v>4121</v>
      </c>
      <c r="D1963" s="2">
        <v>40762</v>
      </c>
      <c r="E1963" s="2" t="str">
        <f>_xlfn.XLOOKUP(C1963,Sheet2!$N$3:$N$1000,Sheet2!$O$3:$O$1000,"")</f>
        <v/>
      </c>
      <c r="F1963" s="9" t="str">
        <f t="shared" si="1367"/>
        <v>STA 0,E14.2</v>
      </c>
      <c r="G1963" s="4" t="str">
        <f t="shared" si="1343"/>
        <v>101</v>
      </c>
      <c r="H1963" s="4">
        <f t="shared" si="1344"/>
        <v>362</v>
      </c>
      <c r="I1963" s="6">
        <f t="shared" si="1336"/>
        <v>0</v>
      </c>
      <c r="J1963" s="6">
        <f t="shared" si="1337"/>
        <v>4</v>
      </c>
      <c r="K1963" s="6">
        <f t="shared" si="1338"/>
        <v>0</v>
      </c>
      <c r="L1963" s="6">
        <f t="shared" si="1339"/>
        <v>7</v>
      </c>
      <c r="M1963" s="6">
        <f t="shared" si="1340"/>
        <v>6</v>
      </c>
      <c r="N1963" s="6">
        <f t="shared" si="1341"/>
        <v>2</v>
      </c>
      <c r="O1963" s="13">
        <f t="shared" si="1342"/>
        <v>8</v>
      </c>
      <c r="P1963" s="4">
        <f t="shared" si="1348"/>
        <v>2</v>
      </c>
      <c r="Q1963" s="4">
        <f t="shared" si="1349"/>
        <v>0</v>
      </c>
      <c r="R1963">
        <f t="shared" si="1326"/>
        <v>362</v>
      </c>
      <c r="S1963" s="4">
        <f t="shared" si="1327"/>
        <v>1</v>
      </c>
      <c r="T1963" s="15">
        <f t="shared" si="1328"/>
        <v>0</v>
      </c>
      <c r="U1963" s="4">
        <f t="shared" si="1329"/>
        <v>2</v>
      </c>
      <c r="V1963" s="4">
        <f t="shared" si="1330"/>
        <v>0</v>
      </c>
      <c r="W1963" s="4">
        <f t="shared" si="1331"/>
        <v>1</v>
      </c>
      <c r="X1963" s="6">
        <f t="shared" si="1332"/>
        <v>3</v>
      </c>
      <c r="Y1963" s="4">
        <f t="shared" si="1333"/>
        <v>3</v>
      </c>
      <c r="Z1963" s="6">
        <f t="shared" si="1334"/>
        <v>0</v>
      </c>
      <c r="AA1963" s="18">
        <f t="shared" si="1335"/>
        <v>2</v>
      </c>
      <c r="AB1963" s="9" t="str">
        <f t="shared" si="1350"/>
        <v>E14.2</v>
      </c>
      <c r="AC1963" s="9" t="str">
        <f>_xlfn.XLOOKUP(R1963,Sheet2!$H$3:$H$258,Sheet2!$I$3:$I$258,"-----")</f>
        <v>*****</v>
      </c>
      <c r="AD1963" s="9" t="str">
        <f>_xlfn.XLOOKUP(VALUE(AE1963),Sheet2!$N$3:$N$1000,Sheet2!$O$3:$O$1000,"********")</f>
        <v>E14.2</v>
      </c>
      <c r="AE1963" t="str">
        <f t="shared" si="1345"/>
        <v>4103</v>
      </c>
      <c r="AF1963" s="9" t="str">
        <f>IF(R1963&lt;200,"+"&amp;TEXT(R1963,"0"),"-"&amp;TEXT(_xlfn.XLOOKUP(R1963,Sheet2!$K$3:$K$130,Sheet2!$L$3:$L$130,"-----"),"0"))</f>
        <v>-16</v>
      </c>
      <c r="AG1963" s="9" t="str">
        <f t="shared" si="1351"/>
        <v/>
      </c>
      <c r="AH1963" s="9" t="str">
        <f t="shared" si="1352"/>
        <v>JMP E14.2</v>
      </c>
      <c r="AI1963" t="str">
        <f t="shared" si="1353"/>
        <v>0,E14.2</v>
      </c>
      <c r="AJ1963" s="16" t="str">
        <f t="shared" si="1354"/>
        <v>E14.2</v>
      </c>
      <c r="AK1963" t="str">
        <f t="shared" si="1355"/>
        <v>NEGCS 2,0,SZC</v>
      </c>
      <c r="AL1963" s="4" t="str">
        <f t="shared" si="1356"/>
        <v>NEG</v>
      </c>
      <c r="AM1963" s="4" t="str">
        <f t="shared" si="1357"/>
        <v>S</v>
      </c>
      <c r="AN1963" s="4" t="str">
        <f t="shared" si="1358"/>
        <v>C</v>
      </c>
      <c r="AO1963" s="4" t="str">
        <f t="shared" si="1359"/>
        <v/>
      </c>
      <c r="AP1963" s="15" t="str">
        <f t="shared" si="1360"/>
        <v>,SZC</v>
      </c>
      <c r="AQ1963" s="9" t="str">
        <f>_xlfn.XLOOKUP(D1963,Sheet2!$E$3:$E$101,Sheet2!$F$3:$F$101,"******************")</f>
        <v>******************</v>
      </c>
      <c r="AR1963" s="33" t="str">
        <f t="shared" si="1346"/>
        <v>DIAP 0,**</v>
      </c>
      <c r="AS1963" s="9" t="str">
        <f t="shared" si="1347"/>
        <v>DIAP</v>
      </c>
      <c r="AT1963" s="4">
        <f t="shared" si="1361"/>
        <v>0</v>
      </c>
      <c r="AU1963" s="6">
        <f t="shared" si="1362"/>
        <v>3</v>
      </c>
      <c r="AV1963" s="4" t="str">
        <f t="shared" si="1363"/>
        <v>P</v>
      </c>
      <c r="AW1963" s="4">
        <f t="shared" si="1364"/>
        <v>62</v>
      </c>
      <c r="AX1963" s="4" t="str">
        <f>_xlfn.XLOOKUP(AW1963,Sheet2!$Q$3:$Q$66,Sheet2!$R$3:$R$66,"**")</f>
        <v>**</v>
      </c>
      <c r="AY1963" s="4">
        <f t="shared" si="1365"/>
        <v>1</v>
      </c>
      <c r="AZ1963" s="16" t="str">
        <f t="shared" si="1366"/>
        <v>SKPDZ</v>
      </c>
    </row>
    <row r="1964" spans="1:52" x14ac:dyDescent="0.35">
      <c r="B1964" s="3">
        <f t="shared" si="1324"/>
        <v>35</v>
      </c>
      <c r="C1964" s="1">
        <f t="shared" si="1325"/>
        <v>4122</v>
      </c>
      <c r="D1964" s="2">
        <v>101404</v>
      </c>
      <c r="E1964" s="2" t="str">
        <f>_xlfn.XLOOKUP(C1964,Sheet2!$N$3:$N$1000,Sheet2!$O$3:$O$1000,"")</f>
        <v/>
      </c>
      <c r="F1964" s="9" t="str">
        <f t="shared" si="1367"/>
        <v>INC 0,0,SZR</v>
      </c>
      <c r="G1964" s="4" t="str">
        <f t="shared" si="1343"/>
        <v>203</v>
      </c>
      <c r="H1964" s="4">
        <f t="shared" si="1344"/>
        <v>4</v>
      </c>
      <c r="I1964" s="6">
        <f t="shared" si="1336"/>
        <v>1</v>
      </c>
      <c r="J1964" s="6">
        <f t="shared" si="1337"/>
        <v>0</v>
      </c>
      <c r="K1964" s="6">
        <f t="shared" si="1338"/>
        <v>1</v>
      </c>
      <c r="L1964" s="6">
        <f t="shared" si="1339"/>
        <v>4</v>
      </c>
      <c r="M1964" s="6">
        <f t="shared" si="1340"/>
        <v>0</v>
      </c>
      <c r="N1964" s="6">
        <f t="shared" si="1341"/>
        <v>4</v>
      </c>
      <c r="O1964" s="13">
        <f t="shared" si="1342"/>
        <v>16</v>
      </c>
      <c r="P1964" s="4">
        <f t="shared" si="1348"/>
        <v>4</v>
      </c>
      <c r="Q1964" s="4">
        <f t="shared" si="1349"/>
        <v>0</v>
      </c>
      <c r="R1964">
        <f t="shared" si="1326"/>
        <v>4</v>
      </c>
      <c r="S1964" s="4">
        <f t="shared" si="1327"/>
        <v>3</v>
      </c>
      <c r="T1964" s="15">
        <f t="shared" si="1328"/>
        <v>0</v>
      </c>
      <c r="U1964" s="4">
        <f t="shared" si="1329"/>
        <v>0</v>
      </c>
      <c r="V1964" s="4">
        <f t="shared" si="1330"/>
        <v>0</v>
      </c>
      <c r="W1964" s="4">
        <f t="shared" si="1331"/>
        <v>3</v>
      </c>
      <c r="X1964" s="6">
        <f t="shared" si="1332"/>
        <v>0</v>
      </c>
      <c r="Y1964" s="4">
        <f t="shared" si="1333"/>
        <v>0</v>
      </c>
      <c r="Z1964" s="6">
        <f t="shared" si="1334"/>
        <v>0</v>
      </c>
      <c r="AA1964" s="18">
        <f t="shared" si="1335"/>
        <v>4</v>
      </c>
      <c r="AB1964" s="9" t="str">
        <f t="shared" si="1350"/>
        <v>+4,3</v>
      </c>
      <c r="AC1964" s="9" t="str">
        <f>_xlfn.XLOOKUP(R1964,Sheet2!$H$3:$H$258,Sheet2!$I$3:$I$258,"-----")</f>
        <v>*****</v>
      </c>
      <c r="AD1964" s="9" t="str">
        <f>_xlfn.XLOOKUP(VALUE(AE1964),Sheet2!$N$3:$N$1000,Sheet2!$O$3:$O$1000,"********")</f>
        <v>********</v>
      </c>
      <c r="AE1964" t="str">
        <f t="shared" si="1345"/>
        <v>4126</v>
      </c>
      <c r="AF1964" s="9" t="str">
        <f>IF(R1964&lt;200,"+"&amp;TEXT(R1964,"0"),"-"&amp;TEXT(_xlfn.XLOOKUP(R1964,Sheet2!$K$3:$K$130,Sheet2!$L$3:$L$130,"-----"),"0"))</f>
        <v>+4</v>
      </c>
      <c r="AG1964" s="9" t="str">
        <f t="shared" si="1351"/>
        <v/>
      </c>
      <c r="AH1964" s="9" t="str">
        <f t="shared" si="1352"/>
        <v>JMP +4,3</v>
      </c>
      <c r="AI1964" t="str">
        <f t="shared" si="1353"/>
        <v>0,+4,3</v>
      </c>
      <c r="AJ1964" s="16" t="str">
        <f t="shared" si="1354"/>
        <v>+4,3</v>
      </c>
      <c r="AK1964" t="str">
        <f t="shared" si="1355"/>
        <v>INC 0,0,SZR</v>
      </c>
      <c r="AL1964" s="4" t="str">
        <f t="shared" si="1356"/>
        <v>INC</v>
      </c>
      <c r="AM1964" s="4" t="str">
        <f t="shared" si="1357"/>
        <v/>
      </c>
      <c r="AN1964" s="4" t="str">
        <f t="shared" si="1358"/>
        <v/>
      </c>
      <c r="AO1964" s="4" t="str">
        <f t="shared" si="1359"/>
        <v/>
      </c>
      <c r="AP1964" s="15" t="str">
        <f t="shared" si="1360"/>
        <v>,SZR</v>
      </c>
      <c r="AQ1964" s="9" t="str">
        <f>_xlfn.XLOOKUP(D1964,Sheet2!$E$3:$E$101,Sheet2!$F$3:$F$101,"******************")</f>
        <v>******************</v>
      </c>
      <c r="AR1964" s="33" t="str">
        <f t="shared" si="1346"/>
        <v>DIB 0,MAP2</v>
      </c>
      <c r="AS1964" s="9" t="str">
        <f t="shared" si="1347"/>
        <v>DIB</v>
      </c>
      <c r="AT1964" s="4">
        <f t="shared" si="1361"/>
        <v>0</v>
      </c>
      <c r="AU1964" s="6">
        <f t="shared" si="1362"/>
        <v>0</v>
      </c>
      <c r="AV1964" s="4" t="str">
        <f t="shared" si="1363"/>
        <v/>
      </c>
      <c r="AW1964" s="4">
        <f t="shared" si="1364"/>
        <v>4</v>
      </c>
      <c r="AX1964" s="4" t="str">
        <f>_xlfn.XLOOKUP(AW1964,Sheet2!$Q$3:$Q$66,Sheet2!$R$3:$R$66,"**")</f>
        <v>MAP2</v>
      </c>
      <c r="AY1964" s="4">
        <f t="shared" si="1365"/>
        <v>3</v>
      </c>
      <c r="AZ1964" s="16" t="str">
        <f t="shared" si="1366"/>
        <v>SKPBN</v>
      </c>
    </row>
    <row r="1965" spans="1:52" x14ac:dyDescent="0.35">
      <c r="B1965" s="3">
        <f t="shared" si="1324"/>
        <v>36</v>
      </c>
      <c r="C1965" s="1">
        <f t="shared" si="1325"/>
        <v>4123</v>
      </c>
      <c r="D1965" s="2">
        <v>751</v>
      </c>
      <c r="E1965" s="2" t="str">
        <f>_xlfn.XLOOKUP(C1965,Sheet2!$N$3:$N$1000,Sheet2!$O$3:$O$1000,"")</f>
        <v/>
      </c>
      <c r="F1965" s="9" t="str">
        <f t="shared" si="1367"/>
        <v>JMP E14</v>
      </c>
      <c r="G1965" s="4" t="str">
        <f t="shared" si="1343"/>
        <v>1</v>
      </c>
      <c r="H1965" s="4">
        <f t="shared" si="1344"/>
        <v>351</v>
      </c>
      <c r="I1965" s="6">
        <f t="shared" si="1336"/>
        <v>0</v>
      </c>
      <c r="J1965" s="6">
        <f t="shared" si="1337"/>
        <v>0</v>
      </c>
      <c r="K1965" s="6">
        <f t="shared" si="1338"/>
        <v>0</v>
      </c>
      <c r="L1965" s="6">
        <f t="shared" si="1339"/>
        <v>7</v>
      </c>
      <c r="M1965" s="6">
        <f t="shared" si="1340"/>
        <v>5</v>
      </c>
      <c r="N1965" s="6">
        <f t="shared" si="1341"/>
        <v>1</v>
      </c>
      <c r="O1965" s="13">
        <f t="shared" si="1342"/>
        <v>0</v>
      </c>
      <c r="P1965" s="4">
        <f t="shared" si="1348"/>
        <v>0</v>
      </c>
      <c r="Q1965" s="4">
        <f t="shared" si="1349"/>
        <v>0</v>
      </c>
      <c r="R1965">
        <f t="shared" si="1326"/>
        <v>351</v>
      </c>
      <c r="S1965" s="4">
        <f t="shared" si="1327"/>
        <v>1</v>
      </c>
      <c r="T1965" s="15">
        <f t="shared" si="1328"/>
        <v>0</v>
      </c>
      <c r="U1965" s="4">
        <f t="shared" si="1329"/>
        <v>0</v>
      </c>
      <c r="V1965" s="4">
        <f t="shared" si="1330"/>
        <v>0</v>
      </c>
      <c r="W1965" s="4">
        <f t="shared" si="1331"/>
        <v>1</v>
      </c>
      <c r="X1965" s="6">
        <f t="shared" si="1332"/>
        <v>3</v>
      </c>
      <c r="Y1965" s="4">
        <f t="shared" si="1333"/>
        <v>2</v>
      </c>
      <c r="Z1965" s="6">
        <f t="shared" si="1334"/>
        <v>1</v>
      </c>
      <c r="AA1965" s="18">
        <f t="shared" si="1335"/>
        <v>1</v>
      </c>
      <c r="AB1965" s="9" t="str">
        <f t="shared" si="1350"/>
        <v>E14</v>
      </c>
      <c r="AC1965" s="9" t="str">
        <f>_xlfn.XLOOKUP(R1965,Sheet2!$H$3:$H$258,Sheet2!$I$3:$I$258,"-----")</f>
        <v>*****</v>
      </c>
      <c r="AD1965" s="9" t="str">
        <f>_xlfn.XLOOKUP(VALUE(AE1965),Sheet2!$N$3:$N$1000,Sheet2!$O$3:$O$1000,"********")</f>
        <v>E14</v>
      </c>
      <c r="AE1965" t="str">
        <f t="shared" si="1345"/>
        <v>4074</v>
      </c>
      <c r="AF1965" s="9" t="str">
        <f>IF(R1965&lt;200,"+"&amp;TEXT(R1965,"0"),"-"&amp;TEXT(_xlfn.XLOOKUP(R1965,Sheet2!$K$3:$K$130,Sheet2!$L$3:$L$130,"-----"),"0"))</f>
        <v>-27</v>
      </c>
      <c r="AG1965" s="9" t="str">
        <f t="shared" si="1351"/>
        <v/>
      </c>
      <c r="AH1965" s="9" t="str">
        <f t="shared" si="1352"/>
        <v>JMP E14</v>
      </c>
      <c r="AI1965" t="str">
        <f t="shared" si="1353"/>
        <v>0,E14</v>
      </c>
      <c r="AJ1965" s="16" t="str">
        <f t="shared" si="1354"/>
        <v>E14</v>
      </c>
      <c r="AK1965" t="str">
        <f t="shared" si="1355"/>
        <v>NEGOS# 0,0,SKP</v>
      </c>
      <c r="AL1965" s="4" t="str">
        <f t="shared" si="1356"/>
        <v>NEG</v>
      </c>
      <c r="AM1965" s="4" t="str">
        <f t="shared" si="1357"/>
        <v>S</v>
      </c>
      <c r="AN1965" s="4" t="str">
        <f t="shared" si="1358"/>
        <v>O</v>
      </c>
      <c r="AO1965" s="4" t="str">
        <f t="shared" si="1359"/>
        <v>#</v>
      </c>
      <c r="AP1965" s="15" t="str">
        <f t="shared" si="1360"/>
        <v>,SKP</v>
      </c>
      <c r="AQ1965" s="9" t="str">
        <f>_xlfn.XLOOKUP(D1965,Sheet2!$E$3:$E$101,Sheet2!$F$3:$F$101,"******************")</f>
        <v>******************</v>
      </c>
      <c r="AR1965" s="33" t="str">
        <f t="shared" si="1346"/>
        <v>DIAP 0,**</v>
      </c>
      <c r="AS1965" s="9" t="str">
        <f t="shared" si="1347"/>
        <v>DIAP</v>
      </c>
      <c r="AT1965" s="4">
        <f t="shared" si="1361"/>
        <v>0</v>
      </c>
      <c r="AU1965" s="6">
        <f t="shared" si="1362"/>
        <v>3</v>
      </c>
      <c r="AV1965" s="4" t="str">
        <f t="shared" si="1363"/>
        <v>P</v>
      </c>
      <c r="AW1965" s="4">
        <f t="shared" si="1364"/>
        <v>51</v>
      </c>
      <c r="AX1965" s="4" t="str">
        <f>_xlfn.XLOOKUP(AW1965,Sheet2!$Q$3:$Q$66,Sheet2!$R$3:$R$66,"**")</f>
        <v>**</v>
      </c>
      <c r="AY1965" s="4">
        <f t="shared" si="1365"/>
        <v>1</v>
      </c>
      <c r="AZ1965" s="16" t="str">
        <f t="shared" si="1366"/>
        <v>SKPDZ</v>
      </c>
    </row>
    <row r="1966" spans="1:52" x14ac:dyDescent="0.35">
      <c r="A1966" s="5" t="s">
        <v>89</v>
      </c>
      <c r="B1966" s="3">
        <v>2</v>
      </c>
      <c r="C1966" s="1">
        <f t="shared" si="1325"/>
        <v>4124</v>
      </c>
      <c r="D1966" s="2">
        <v>102400</v>
      </c>
      <c r="E1966" s="2" t="str">
        <f>_xlfn.XLOOKUP(C1966,Sheet2!$N$3:$N$1000,Sheet2!$O$3:$O$1000,"")</f>
        <v/>
      </c>
      <c r="F1966" s="9" t="str">
        <f t="shared" si="1367"/>
        <v>SUB 0,0</v>
      </c>
      <c r="G1966" s="4" t="str">
        <f t="shared" si="1343"/>
        <v>205</v>
      </c>
      <c r="H1966" s="4">
        <f t="shared" si="1344"/>
        <v>0</v>
      </c>
      <c r="I1966" s="6">
        <f t="shared" si="1336"/>
        <v>1</v>
      </c>
      <c r="J1966" s="6">
        <f t="shared" si="1337"/>
        <v>0</v>
      </c>
      <c r="K1966" s="6">
        <f t="shared" si="1338"/>
        <v>2</v>
      </c>
      <c r="L1966" s="6">
        <f t="shared" si="1339"/>
        <v>4</v>
      </c>
      <c r="M1966" s="6">
        <f t="shared" si="1340"/>
        <v>0</v>
      </c>
      <c r="N1966" s="6">
        <f t="shared" si="1341"/>
        <v>0</v>
      </c>
      <c r="O1966" s="13">
        <f t="shared" si="1342"/>
        <v>16</v>
      </c>
      <c r="P1966" s="4">
        <f t="shared" si="1348"/>
        <v>4</v>
      </c>
      <c r="Q1966" s="4">
        <f t="shared" si="1349"/>
        <v>0</v>
      </c>
      <c r="R1966">
        <f t="shared" si="1326"/>
        <v>0</v>
      </c>
      <c r="S1966" s="4">
        <f t="shared" si="1327"/>
        <v>1</v>
      </c>
      <c r="T1966" s="15">
        <f t="shared" si="1328"/>
        <v>1</v>
      </c>
      <c r="U1966" s="4">
        <f t="shared" si="1329"/>
        <v>0</v>
      </c>
      <c r="V1966" s="4">
        <f t="shared" si="1330"/>
        <v>0</v>
      </c>
      <c r="W1966" s="4">
        <f t="shared" si="1331"/>
        <v>5</v>
      </c>
      <c r="X1966" s="6">
        <f t="shared" si="1332"/>
        <v>0</v>
      </c>
      <c r="Y1966" s="4">
        <f t="shared" si="1333"/>
        <v>0</v>
      </c>
      <c r="Z1966" s="6">
        <f t="shared" si="1334"/>
        <v>0</v>
      </c>
      <c r="AA1966" s="18">
        <f t="shared" si="1335"/>
        <v>0</v>
      </c>
      <c r="AB1966" s="9" t="str">
        <f t="shared" si="1350"/>
        <v>+0</v>
      </c>
      <c r="AC1966" s="9" t="str">
        <f>_xlfn.XLOOKUP(R1966,Sheet2!$H$3:$H$258,Sheet2!$I$3:$I$258,"-----")</f>
        <v>0</v>
      </c>
      <c r="AD1966" s="9" t="str">
        <f>_xlfn.XLOOKUP(VALUE(AE1966),Sheet2!$N$3:$N$1000,Sheet2!$O$3:$O$1000,"********")</f>
        <v>********</v>
      </c>
      <c r="AE1966" t="str">
        <f t="shared" si="1345"/>
        <v>4124</v>
      </c>
      <c r="AF1966" s="9" t="str">
        <f>IF(R1966&lt;200,"+"&amp;TEXT(R1966,"0"),"-"&amp;TEXT(_xlfn.XLOOKUP(R1966,Sheet2!$K$3:$K$130,Sheet2!$L$3:$L$130,"-----"),"0"))</f>
        <v>+0</v>
      </c>
      <c r="AG1966" s="9" t="str">
        <f t="shared" si="1351"/>
        <v>@</v>
      </c>
      <c r="AH1966" s="9" t="str">
        <f t="shared" si="1352"/>
        <v>JMP @+0</v>
      </c>
      <c r="AI1966" t="str">
        <f t="shared" si="1353"/>
        <v>0,@+0</v>
      </c>
      <c r="AJ1966" s="16" t="str">
        <f t="shared" si="1354"/>
        <v>@+0</v>
      </c>
      <c r="AK1966" t="str">
        <f t="shared" si="1355"/>
        <v>SUB 0,0</v>
      </c>
      <c r="AL1966" s="4" t="str">
        <f t="shared" si="1356"/>
        <v>SUB</v>
      </c>
      <c r="AM1966" s="4" t="str">
        <f t="shared" si="1357"/>
        <v/>
      </c>
      <c r="AN1966" s="4" t="str">
        <f t="shared" si="1358"/>
        <v/>
      </c>
      <c r="AO1966" s="4" t="str">
        <f t="shared" si="1359"/>
        <v/>
      </c>
      <c r="AP1966" s="15" t="str">
        <f t="shared" si="1360"/>
        <v/>
      </c>
      <c r="AQ1966" s="9" t="str">
        <f>_xlfn.XLOOKUP(D1966,Sheet2!$E$3:$E$101,Sheet2!$F$3:$F$101,"******************")</f>
        <v>******************</v>
      </c>
      <c r="AR1966" s="33" t="str">
        <f t="shared" si="1346"/>
        <v>DIC 0,0</v>
      </c>
      <c r="AS1966" s="9" t="str">
        <f t="shared" si="1347"/>
        <v>DIC</v>
      </c>
      <c r="AT1966" s="4">
        <f t="shared" si="1361"/>
        <v>0</v>
      </c>
      <c r="AU1966" s="6">
        <f t="shared" si="1362"/>
        <v>0</v>
      </c>
      <c r="AV1966" s="4" t="str">
        <f t="shared" si="1363"/>
        <v/>
      </c>
      <c r="AW1966" s="4">
        <f t="shared" si="1364"/>
        <v>0</v>
      </c>
      <c r="AX1966" s="4" t="str">
        <f>_xlfn.XLOOKUP(AW1966,Sheet2!$Q$3:$Q$66,Sheet2!$R$3:$R$66,"**")</f>
        <v>0</v>
      </c>
      <c r="AY1966" s="4">
        <f t="shared" si="1365"/>
        <v>5</v>
      </c>
      <c r="AZ1966" s="16" t="str">
        <f t="shared" si="1366"/>
        <v>SKPBN</v>
      </c>
    </row>
    <row r="1967" spans="1:52" x14ac:dyDescent="0.35">
      <c r="B1967" s="3">
        <f t="shared" si="1324"/>
        <v>3</v>
      </c>
      <c r="C1967" s="1">
        <f t="shared" si="1325"/>
        <v>4125</v>
      </c>
      <c r="D1967" s="2">
        <v>40156</v>
      </c>
      <c r="E1967" s="2" t="str">
        <f>_xlfn.XLOOKUP(C1967,Sheet2!$N$3:$N$1000,Sheet2!$O$3:$O$1000,"")</f>
        <v/>
      </c>
      <c r="F1967" s="9" t="str">
        <f t="shared" si="1367"/>
        <v>STA 0,HEAD</v>
      </c>
      <c r="G1967" s="4" t="str">
        <f t="shared" si="1343"/>
        <v>100</v>
      </c>
      <c r="H1967" s="4">
        <f t="shared" si="1344"/>
        <v>156</v>
      </c>
      <c r="I1967" s="6">
        <f t="shared" si="1336"/>
        <v>0</v>
      </c>
      <c r="J1967" s="6">
        <f t="shared" si="1337"/>
        <v>4</v>
      </c>
      <c r="K1967" s="6">
        <f t="shared" si="1338"/>
        <v>0</v>
      </c>
      <c r="L1967" s="6">
        <f t="shared" si="1339"/>
        <v>1</v>
      </c>
      <c r="M1967" s="6">
        <f t="shared" si="1340"/>
        <v>5</v>
      </c>
      <c r="N1967" s="6">
        <f t="shared" si="1341"/>
        <v>6</v>
      </c>
      <c r="O1967" s="13">
        <f t="shared" si="1342"/>
        <v>8</v>
      </c>
      <c r="P1967" s="4">
        <f t="shared" si="1348"/>
        <v>2</v>
      </c>
      <c r="Q1967" s="4">
        <f t="shared" si="1349"/>
        <v>0</v>
      </c>
      <c r="R1967">
        <f t="shared" si="1326"/>
        <v>156</v>
      </c>
      <c r="S1967" s="4">
        <f t="shared" si="1327"/>
        <v>0</v>
      </c>
      <c r="T1967" s="15">
        <f t="shared" si="1328"/>
        <v>0</v>
      </c>
      <c r="U1967" s="4">
        <f t="shared" si="1329"/>
        <v>2</v>
      </c>
      <c r="V1967" s="4">
        <f t="shared" si="1330"/>
        <v>0</v>
      </c>
      <c r="W1967" s="4">
        <f t="shared" si="1331"/>
        <v>0</v>
      </c>
      <c r="X1967" s="6">
        <f t="shared" si="1332"/>
        <v>1</v>
      </c>
      <c r="Y1967" s="4">
        <f t="shared" si="1333"/>
        <v>2</v>
      </c>
      <c r="Z1967" s="6">
        <f t="shared" si="1334"/>
        <v>1</v>
      </c>
      <c r="AA1967" s="18">
        <f t="shared" si="1335"/>
        <v>6</v>
      </c>
      <c r="AB1967" s="9" t="str">
        <f t="shared" si="1350"/>
        <v>HEAD</v>
      </c>
      <c r="AC1967" s="9" t="str">
        <f>_xlfn.XLOOKUP(R1967,Sheet2!$H$3:$H$258,Sheet2!$I$3:$I$258,"-----")</f>
        <v>HEAD</v>
      </c>
      <c r="AD1967" s="9" t="str">
        <f>_xlfn.XLOOKUP(VALUE(AE1967),Sheet2!$N$3:$N$1000,Sheet2!$O$3:$O$1000,"********")</f>
        <v>********</v>
      </c>
      <c r="AE1967" t="str">
        <f t="shared" si="1345"/>
        <v>4303</v>
      </c>
      <c r="AF1967" s="9" t="str">
        <f>IF(R1967&lt;200,"+"&amp;TEXT(R1967,"0"),"-"&amp;TEXT(_xlfn.XLOOKUP(R1967,Sheet2!$K$3:$K$130,Sheet2!$L$3:$L$130,"-----"),"0"))</f>
        <v>+156</v>
      </c>
      <c r="AG1967" s="9" t="str">
        <f t="shared" si="1351"/>
        <v/>
      </c>
      <c r="AH1967" s="9" t="str">
        <f t="shared" si="1352"/>
        <v>JMP HEAD</v>
      </c>
      <c r="AI1967" t="str">
        <f t="shared" si="1353"/>
        <v>0,HEAD</v>
      </c>
      <c r="AJ1967" s="16" t="str">
        <f t="shared" si="1354"/>
        <v>HEAD</v>
      </c>
      <c r="AK1967" t="str">
        <f t="shared" si="1355"/>
        <v>COMOL# 2,0,SEZ</v>
      </c>
      <c r="AL1967" s="4" t="str">
        <f t="shared" si="1356"/>
        <v>COM</v>
      </c>
      <c r="AM1967" s="4" t="str">
        <f t="shared" si="1357"/>
        <v>L</v>
      </c>
      <c r="AN1967" s="4" t="str">
        <f t="shared" si="1358"/>
        <v>O</v>
      </c>
      <c r="AO1967" s="4" t="str">
        <f t="shared" si="1359"/>
        <v>#</v>
      </c>
      <c r="AP1967" s="15" t="str">
        <f t="shared" si="1360"/>
        <v>,SEZ</v>
      </c>
      <c r="AQ1967" s="9" t="str">
        <f>_xlfn.XLOOKUP(D1967,Sheet2!$E$3:$E$101,Sheet2!$F$3:$F$101,"******************")</f>
        <v>******************</v>
      </c>
      <c r="AR1967" s="33" t="str">
        <f t="shared" si="1346"/>
        <v>NIOS **</v>
      </c>
      <c r="AS1967" s="9" t="str">
        <f t="shared" si="1347"/>
        <v>DOCS</v>
      </c>
      <c r="AT1967" s="4">
        <f t="shared" si="1361"/>
        <v>0</v>
      </c>
      <c r="AU1967" s="6">
        <f t="shared" si="1362"/>
        <v>1</v>
      </c>
      <c r="AV1967" s="4" t="str">
        <f t="shared" si="1363"/>
        <v>S</v>
      </c>
      <c r="AW1967" s="4">
        <f t="shared" si="1364"/>
        <v>56</v>
      </c>
      <c r="AX1967" s="4" t="str">
        <f>_xlfn.XLOOKUP(AW1967,Sheet2!$Q$3:$Q$66,Sheet2!$R$3:$R$66,"**")</f>
        <v>**</v>
      </c>
      <c r="AY1967" s="4">
        <f t="shared" si="1365"/>
        <v>0</v>
      </c>
      <c r="AZ1967" s="16" t="str">
        <f t="shared" si="1366"/>
        <v>SKPBZ</v>
      </c>
    </row>
    <row r="1968" spans="1:52" x14ac:dyDescent="0.35">
      <c r="B1968" s="3">
        <f t="shared" si="1324"/>
        <v>4</v>
      </c>
      <c r="C1968" s="1">
        <f t="shared" si="1325"/>
        <v>4126</v>
      </c>
      <c r="D1968" s="2">
        <v>20121</v>
      </c>
      <c r="E1968" s="2" t="str">
        <f>_xlfn.XLOOKUP(C1968,Sheet2!$N$3:$N$1000,Sheet2!$O$3:$O$1000,"")</f>
        <v/>
      </c>
      <c r="F1968" s="9" t="str">
        <f t="shared" si="1367"/>
        <v>LDA 0,C17</v>
      </c>
      <c r="G1968" s="4" t="str">
        <f t="shared" si="1343"/>
        <v>40</v>
      </c>
      <c r="H1968" s="4">
        <f t="shared" si="1344"/>
        <v>121</v>
      </c>
      <c r="I1968" s="6">
        <f t="shared" si="1336"/>
        <v>0</v>
      </c>
      <c r="J1968" s="6">
        <f t="shared" si="1337"/>
        <v>2</v>
      </c>
      <c r="K1968" s="6">
        <f t="shared" si="1338"/>
        <v>0</v>
      </c>
      <c r="L1968" s="6">
        <f t="shared" si="1339"/>
        <v>1</v>
      </c>
      <c r="M1968" s="6">
        <f t="shared" si="1340"/>
        <v>2</v>
      </c>
      <c r="N1968" s="6">
        <f t="shared" si="1341"/>
        <v>1</v>
      </c>
      <c r="O1968" s="13">
        <f t="shared" si="1342"/>
        <v>4</v>
      </c>
      <c r="P1968" s="4">
        <f t="shared" si="1348"/>
        <v>1</v>
      </c>
      <c r="Q1968" s="4">
        <f t="shared" si="1349"/>
        <v>0</v>
      </c>
      <c r="R1968">
        <f t="shared" si="1326"/>
        <v>121</v>
      </c>
      <c r="S1968" s="4">
        <f t="shared" si="1327"/>
        <v>0</v>
      </c>
      <c r="T1968" s="15">
        <f t="shared" si="1328"/>
        <v>0</v>
      </c>
      <c r="U1968" s="4">
        <f t="shared" si="1329"/>
        <v>1</v>
      </c>
      <c r="V1968" s="4">
        <f t="shared" si="1330"/>
        <v>0</v>
      </c>
      <c r="W1968" s="4">
        <f t="shared" si="1331"/>
        <v>0</v>
      </c>
      <c r="X1968" s="6">
        <f t="shared" si="1332"/>
        <v>1</v>
      </c>
      <c r="Y1968" s="4">
        <f t="shared" si="1333"/>
        <v>1</v>
      </c>
      <c r="Z1968" s="6">
        <f t="shared" si="1334"/>
        <v>0</v>
      </c>
      <c r="AA1968" s="18">
        <f t="shared" si="1335"/>
        <v>1</v>
      </c>
      <c r="AB1968" s="9" t="str">
        <f t="shared" si="1350"/>
        <v>C17</v>
      </c>
      <c r="AC1968" s="9" t="str">
        <f>_xlfn.XLOOKUP(R1968,Sheet2!$H$3:$H$258,Sheet2!$I$3:$I$258,"-----")</f>
        <v>C17</v>
      </c>
      <c r="AD1968" s="9" t="str">
        <f>_xlfn.XLOOKUP(VALUE(AE1968),Sheet2!$N$3:$N$1000,Sheet2!$O$3:$O$1000,"********")</f>
        <v>********</v>
      </c>
      <c r="AE1968" t="str">
        <f t="shared" si="1345"/>
        <v>4247</v>
      </c>
      <c r="AF1968" s="9" t="str">
        <f>IF(R1968&lt;200,"+"&amp;TEXT(R1968,"0"),"-"&amp;TEXT(_xlfn.XLOOKUP(R1968,Sheet2!$K$3:$K$130,Sheet2!$L$3:$L$130,"-----"),"0"))</f>
        <v>+121</v>
      </c>
      <c r="AG1968" s="9" t="str">
        <f t="shared" si="1351"/>
        <v/>
      </c>
      <c r="AH1968" s="9" t="str">
        <f t="shared" si="1352"/>
        <v>JMP C17</v>
      </c>
      <c r="AI1968" t="str">
        <f t="shared" si="1353"/>
        <v>0,C17</v>
      </c>
      <c r="AJ1968" s="16" t="str">
        <f t="shared" si="1354"/>
        <v>C17</v>
      </c>
      <c r="AK1968" t="str">
        <f t="shared" si="1355"/>
        <v>COMZL 1,0,SKP</v>
      </c>
      <c r="AL1968" s="4" t="str">
        <f t="shared" si="1356"/>
        <v>COM</v>
      </c>
      <c r="AM1968" s="4" t="str">
        <f t="shared" si="1357"/>
        <v>L</v>
      </c>
      <c r="AN1968" s="4" t="str">
        <f t="shared" si="1358"/>
        <v>Z</v>
      </c>
      <c r="AO1968" s="4" t="str">
        <f t="shared" si="1359"/>
        <v/>
      </c>
      <c r="AP1968" s="15" t="str">
        <f t="shared" si="1360"/>
        <v>,SKP</v>
      </c>
      <c r="AQ1968" s="9" t="str">
        <f>_xlfn.XLOOKUP(D1968,Sheet2!$E$3:$E$101,Sheet2!$F$3:$F$101,"******************")</f>
        <v>******************</v>
      </c>
      <c r="AR1968" s="33" t="str">
        <f t="shared" si="1346"/>
        <v>NIOS ADCV</v>
      </c>
      <c r="AS1968" s="9" t="str">
        <f t="shared" si="1347"/>
        <v>DOCS</v>
      </c>
      <c r="AT1968" s="4">
        <f t="shared" si="1361"/>
        <v>0</v>
      </c>
      <c r="AU1968" s="6">
        <f t="shared" si="1362"/>
        <v>1</v>
      </c>
      <c r="AV1968" s="4" t="str">
        <f t="shared" si="1363"/>
        <v>S</v>
      </c>
      <c r="AW1968" s="4">
        <f t="shared" si="1364"/>
        <v>21</v>
      </c>
      <c r="AX1968" s="4" t="str">
        <f>_xlfn.XLOOKUP(AW1968,Sheet2!$Q$3:$Q$66,Sheet2!$R$3:$R$66,"**")</f>
        <v>ADCV</v>
      </c>
      <c r="AY1968" s="4">
        <f t="shared" si="1365"/>
        <v>0</v>
      </c>
      <c r="AZ1968" s="16" t="str">
        <f t="shared" si="1366"/>
        <v>SKPBZ</v>
      </c>
    </row>
    <row r="1969" spans="2:52" x14ac:dyDescent="0.35">
      <c r="B1969" s="3">
        <f t="shared" si="1324"/>
        <v>5</v>
      </c>
      <c r="C1969" s="1">
        <f t="shared" si="1325"/>
        <v>4127</v>
      </c>
      <c r="D1969" s="2">
        <v>40413</v>
      </c>
      <c r="E1969" s="2" t="str">
        <f>_xlfn.XLOOKUP(C1969,Sheet2!$N$3:$N$1000,Sheet2!$O$3:$O$1000,"")</f>
        <v/>
      </c>
      <c r="F1969" s="9" t="str">
        <f t="shared" si="1367"/>
        <v>STA 0,E15.1</v>
      </c>
      <c r="G1969" s="4" t="str">
        <f t="shared" si="1343"/>
        <v>101</v>
      </c>
      <c r="H1969" s="4">
        <f t="shared" si="1344"/>
        <v>13</v>
      </c>
      <c r="I1969" s="6">
        <f t="shared" si="1336"/>
        <v>0</v>
      </c>
      <c r="J1969" s="6">
        <f t="shared" si="1337"/>
        <v>4</v>
      </c>
      <c r="K1969" s="6">
        <f t="shared" si="1338"/>
        <v>0</v>
      </c>
      <c r="L1969" s="6">
        <f t="shared" si="1339"/>
        <v>4</v>
      </c>
      <c r="M1969" s="6">
        <f t="shared" si="1340"/>
        <v>1</v>
      </c>
      <c r="N1969" s="6">
        <f t="shared" si="1341"/>
        <v>3</v>
      </c>
      <c r="O1969" s="13">
        <f t="shared" si="1342"/>
        <v>8</v>
      </c>
      <c r="P1969" s="4">
        <f t="shared" si="1348"/>
        <v>2</v>
      </c>
      <c r="Q1969" s="4">
        <f t="shared" si="1349"/>
        <v>0</v>
      </c>
      <c r="R1969">
        <f t="shared" si="1326"/>
        <v>13</v>
      </c>
      <c r="S1969" s="4">
        <f t="shared" si="1327"/>
        <v>1</v>
      </c>
      <c r="T1969" s="15">
        <f t="shared" si="1328"/>
        <v>0</v>
      </c>
      <c r="U1969" s="4">
        <f t="shared" si="1329"/>
        <v>2</v>
      </c>
      <c r="V1969" s="4">
        <f t="shared" si="1330"/>
        <v>0</v>
      </c>
      <c r="W1969" s="4">
        <f t="shared" si="1331"/>
        <v>1</v>
      </c>
      <c r="X1969" s="6">
        <f t="shared" si="1332"/>
        <v>0</v>
      </c>
      <c r="Y1969" s="4">
        <f t="shared" si="1333"/>
        <v>0</v>
      </c>
      <c r="Z1969" s="6">
        <f t="shared" si="1334"/>
        <v>1</v>
      </c>
      <c r="AA1969" s="18">
        <f t="shared" si="1335"/>
        <v>3</v>
      </c>
      <c r="AB1969" s="9" t="str">
        <f t="shared" si="1350"/>
        <v>E15.1</v>
      </c>
      <c r="AC1969" s="9" t="str">
        <f>_xlfn.XLOOKUP(R1969,Sheet2!$H$3:$H$258,Sheet2!$I$3:$I$258,"-----")</f>
        <v>*****</v>
      </c>
      <c r="AD1969" s="9" t="str">
        <f>_xlfn.XLOOKUP(VALUE(AE1969),Sheet2!$N$3:$N$1000,Sheet2!$O$3:$O$1000,"********")</f>
        <v>E15.1</v>
      </c>
      <c r="AE1969" t="str">
        <f t="shared" si="1345"/>
        <v>4142</v>
      </c>
      <c r="AF1969" s="9" t="str">
        <f>IF(R1969&lt;200,"+"&amp;TEXT(R1969,"0"),"-"&amp;TEXT(_xlfn.XLOOKUP(R1969,Sheet2!$K$3:$K$130,Sheet2!$L$3:$L$130,"-----"),"0"))</f>
        <v>+13</v>
      </c>
      <c r="AG1969" s="9" t="str">
        <f t="shared" si="1351"/>
        <v/>
      </c>
      <c r="AH1969" s="9" t="str">
        <f t="shared" si="1352"/>
        <v>JMP E15.1</v>
      </c>
      <c r="AI1969" t="str">
        <f t="shared" si="1353"/>
        <v>0,E15.1</v>
      </c>
      <c r="AJ1969" s="16" t="str">
        <f t="shared" si="1354"/>
        <v>E15.1</v>
      </c>
      <c r="AK1969" t="str">
        <f t="shared" si="1355"/>
        <v>NEG# 2,0,SNC</v>
      </c>
      <c r="AL1969" s="4" t="str">
        <f t="shared" si="1356"/>
        <v>NEG</v>
      </c>
      <c r="AM1969" s="4" t="str">
        <f t="shared" si="1357"/>
        <v/>
      </c>
      <c r="AN1969" s="4" t="str">
        <f t="shared" si="1358"/>
        <v/>
      </c>
      <c r="AO1969" s="4" t="str">
        <f t="shared" si="1359"/>
        <v>#</v>
      </c>
      <c r="AP1969" s="15" t="str">
        <f t="shared" si="1360"/>
        <v>,SNC</v>
      </c>
      <c r="AQ1969" s="9" t="str">
        <f>_xlfn.XLOOKUP(D1969,Sheet2!$E$3:$E$101,Sheet2!$F$3:$F$101,"******************")</f>
        <v>******************</v>
      </c>
      <c r="AR1969" s="33" t="str">
        <f t="shared" si="1346"/>
        <v>DIA 0,PTP</v>
      </c>
      <c r="AS1969" s="9" t="str">
        <f t="shared" si="1347"/>
        <v>DIA</v>
      </c>
      <c r="AT1969" s="4">
        <f t="shared" si="1361"/>
        <v>0</v>
      </c>
      <c r="AU1969" s="6">
        <f t="shared" si="1362"/>
        <v>0</v>
      </c>
      <c r="AV1969" s="4" t="str">
        <f t="shared" si="1363"/>
        <v/>
      </c>
      <c r="AW1969" s="4">
        <f t="shared" si="1364"/>
        <v>13</v>
      </c>
      <c r="AX1969" s="4" t="str">
        <f>_xlfn.XLOOKUP(AW1969,Sheet2!$Q$3:$Q$66,Sheet2!$R$3:$R$66,"**")</f>
        <v>PTP</v>
      </c>
      <c r="AY1969" s="4">
        <f t="shared" si="1365"/>
        <v>1</v>
      </c>
      <c r="AZ1969" s="16" t="str">
        <f t="shared" si="1366"/>
        <v>SKPBN</v>
      </c>
    </row>
    <row r="1970" spans="2:52" x14ac:dyDescent="0.35">
      <c r="B1970" s="3">
        <f t="shared" si="1324"/>
        <v>6</v>
      </c>
      <c r="C1970" s="1">
        <f t="shared" si="1325"/>
        <v>4130</v>
      </c>
      <c r="D1970" s="2">
        <v>6237</v>
      </c>
      <c r="E1970" s="2" t="str">
        <f>_xlfn.XLOOKUP(C1970,Sheet2!$N$3:$N$1000,Sheet2!$O$3:$O$1000,"")</f>
        <v>E15</v>
      </c>
      <c r="F1970" s="9" t="str">
        <f t="shared" si="1367"/>
        <v>JSR @ISET</v>
      </c>
      <c r="G1970" s="4" t="str">
        <f t="shared" si="1343"/>
        <v>14</v>
      </c>
      <c r="H1970" s="4">
        <f t="shared" si="1344"/>
        <v>237</v>
      </c>
      <c r="I1970" s="6">
        <f t="shared" si="1336"/>
        <v>0</v>
      </c>
      <c r="J1970" s="6">
        <f t="shared" si="1337"/>
        <v>0</v>
      </c>
      <c r="K1970" s="6">
        <f t="shared" si="1338"/>
        <v>6</v>
      </c>
      <c r="L1970" s="6">
        <f t="shared" si="1339"/>
        <v>2</v>
      </c>
      <c r="M1970" s="6">
        <f t="shared" si="1340"/>
        <v>3</v>
      </c>
      <c r="N1970" s="6">
        <f t="shared" si="1341"/>
        <v>7</v>
      </c>
      <c r="O1970" s="13">
        <f t="shared" si="1342"/>
        <v>1</v>
      </c>
      <c r="P1970" s="4">
        <f t="shared" si="1348"/>
        <v>0</v>
      </c>
      <c r="Q1970" s="4">
        <f t="shared" si="1349"/>
        <v>1</v>
      </c>
      <c r="R1970">
        <f t="shared" si="1326"/>
        <v>237</v>
      </c>
      <c r="S1970" s="4">
        <f t="shared" si="1327"/>
        <v>0</v>
      </c>
      <c r="T1970" s="15">
        <f t="shared" si="1328"/>
        <v>1</v>
      </c>
      <c r="U1970" s="4">
        <f t="shared" si="1329"/>
        <v>0</v>
      </c>
      <c r="V1970" s="4">
        <f t="shared" si="1330"/>
        <v>1</v>
      </c>
      <c r="W1970" s="4">
        <f t="shared" si="1331"/>
        <v>4</v>
      </c>
      <c r="X1970" s="6">
        <f t="shared" si="1332"/>
        <v>2</v>
      </c>
      <c r="Y1970" s="4">
        <f t="shared" si="1333"/>
        <v>1</v>
      </c>
      <c r="Z1970" s="6">
        <f t="shared" si="1334"/>
        <v>1</v>
      </c>
      <c r="AA1970" s="18">
        <f t="shared" si="1335"/>
        <v>7</v>
      </c>
      <c r="AB1970" s="9" t="str">
        <f t="shared" si="1350"/>
        <v>ISET</v>
      </c>
      <c r="AC1970" s="9" t="str">
        <f>_xlfn.XLOOKUP(R1970,Sheet2!$H$3:$H$258,Sheet2!$I$3:$I$258,"-----")</f>
        <v>ISET</v>
      </c>
      <c r="AD1970" s="9" t="str">
        <f>_xlfn.XLOOKUP(VALUE(AE1970),Sheet2!$N$3:$N$1000,Sheet2!$O$3:$O$1000,"********")</f>
        <v>********</v>
      </c>
      <c r="AE1970" t="str">
        <f t="shared" si="1345"/>
        <v>3767</v>
      </c>
      <c r="AF1970" s="9" t="str">
        <f>IF(R1970&lt;200,"+"&amp;TEXT(R1970,"0"),"-"&amp;TEXT(_xlfn.XLOOKUP(R1970,Sheet2!$K$3:$K$130,Sheet2!$L$3:$L$130,"-----"),"0"))</f>
        <v>-141</v>
      </c>
      <c r="AG1970" s="9" t="str">
        <f t="shared" si="1351"/>
        <v>@</v>
      </c>
      <c r="AH1970" s="9" t="str">
        <f t="shared" si="1352"/>
        <v>JSR @ISET</v>
      </c>
      <c r="AI1970" t="str">
        <f t="shared" si="1353"/>
        <v>1,@ISET</v>
      </c>
      <c r="AJ1970" s="16" t="str">
        <f t="shared" si="1354"/>
        <v>@ISET</v>
      </c>
      <c r="AK1970" t="str">
        <f t="shared" si="1355"/>
        <v>ADCZR# 0,1,SBN</v>
      </c>
      <c r="AL1970" s="4" t="str">
        <f t="shared" si="1356"/>
        <v>ADC</v>
      </c>
      <c r="AM1970" s="4" t="str">
        <f t="shared" si="1357"/>
        <v>R</v>
      </c>
      <c r="AN1970" s="4" t="str">
        <f t="shared" si="1358"/>
        <v>Z</v>
      </c>
      <c r="AO1970" s="4" t="str">
        <f t="shared" si="1359"/>
        <v>#</v>
      </c>
      <c r="AP1970" s="15" t="str">
        <f t="shared" si="1360"/>
        <v>,SBN</v>
      </c>
      <c r="AQ1970" s="9" t="str">
        <f>_xlfn.XLOOKUP(D1970,Sheet2!$E$3:$E$101,Sheet2!$F$3:$F$101,"******************")</f>
        <v>******************</v>
      </c>
      <c r="AR1970" s="33" t="str">
        <f t="shared" si="1346"/>
        <v>DOBC 1,**</v>
      </c>
      <c r="AS1970" s="9" t="str">
        <f t="shared" si="1347"/>
        <v>DOBC</v>
      </c>
      <c r="AT1970" s="4">
        <f t="shared" si="1361"/>
        <v>1</v>
      </c>
      <c r="AU1970" s="6">
        <f t="shared" si="1362"/>
        <v>2</v>
      </c>
      <c r="AV1970" s="4" t="str">
        <f t="shared" si="1363"/>
        <v>C</v>
      </c>
      <c r="AW1970" s="4">
        <f t="shared" si="1364"/>
        <v>37</v>
      </c>
      <c r="AX1970" s="4" t="str">
        <f>_xlfn.XLOOKUP(AW1970,Sheet2!$Q$3:$Q$66,Sheet2!$R$3:$R$66,"**")</f>
        <v>**</v>
      </c>
      <c r="AY1970" s="4">
        <f t="shared" si="1365"/>
        <v>4</v>
      </c>
      <c r="AZ1970" s="16" t="str">
        <f t="shared" si="1366"/>
        <v>SKPDN</v>
      </c>
    </row>
    <row r="1971" spans="2:52" x14ac:dyDescent="0.35">
      <c r="B1971" s="3">
        <f t="shared" si="1324"/>
        <v>7</v>
      </c>
      <c r="C1971" s="1">
        <f t="shared" si="1325"/>
        <v>4131</v>
      </c>
      <c r="D1971" s="2">
        <v>6261</v>
      </c>
      <c r="E1971" s="2" t="str">
        <f>_xlfn.XLOOKUP(C1971,Sheet2!$N$3:$N$1000,Sheet2!$O$3:$O$1000,"")</f>
        <v/>
      </c>
      <c r="F1971" s="9" t="str">
        <f t="shared" si="1367"/>
        <v>DOSEK</v>
      </c>
      <c r="G1971" s="4" t="str">
        <f t="shared" si="1343"/>
        <v>14</v>
      </c>
      <c r="H1971" s="4">
        <f t="shared" si="1344"/>
        <v>261</v>
      </c>
      <c r="I1971" s="6">
        <f t="shared" si="1336"/>
        <v>0</v>
      </c>
      <c r="J1971" s="6">
        <f t="shared" si="1337"/>
        <v>0</v>
      </c>
      <c r="K1971" s="6">
        <f t="shared" si="1338"/>
        <v>6</v>
      </c>
      <c r="L1971" s="6">
        <f t="shared" si="1339"/>
        <v>2</v>
      </c>
      <c r="M1971" s="6">
        <f t="shared" si="1340"/>
        <v>6</v>
      </c>
      <c r="N1971" s="6">
        <f t="shared" si="1341"/>
        <v>1</v>
      </c>
      <c r="O1971" s="13">
        <f t="shared" si="1342"/>
        <v>1</v>
      </c>
      <c r="P1971" s="4">
        <f t="shared" si="1348"/>
        <v>0</v>
      </c>
      <c r="Q1971" s="4">
        <f t="shared" si="1349"/>
        <v>1</v>
      </c>
      <c r="R1971">
        <f t="shared" si="1326"/>
        <v>261</v>
      </c>
      <c r="S1971" s="4">
        <f t="shared" si="1327"/>
        <v>0</v>
      </c>
      <c r="T1971" s="15">
        <f t="shared" si="1328"/>
        <v>1</v>
      </c>
      <c r="U1971" s="4">
        <f t="shared" si="1329"/>
        <v>0</v>
      </c>
      <c r="V1971" s="4">
        <f t="shared" si="1330"/>
        <v>1</v>
      </c>
      <c r="W1971" s="4">
        <f t="shared" si="1331"/>
        <v>4</v>
      </c>
      <c r="X1971" s="6">
        <f t="shared" si="1332"/>
        <v>2</v>
      </c>
      <c r="Y1971" s="4">
        <f t="shared" si="1333"/>
        <v>3</v>
      </c>
      <c r="Z1971" s="6">
        <f t="shared" si="1334"/>
        <v>0</v>
      </c>
      <c r="AA1971" s="18">
        <f t="shared" si="1335"/>
        <v>1</v>
      </c>
      <c r="AB1971" s="9" t="str">
        <f t="shared" si="1350"/>
        <v>IDOS</v>
      </c>
      <c r="AC1971" s="9" t="str">
        <f>_xlfn.XLOOKUP(R1971,Sheet2!$H$3:$H$258,Sheet2!$I$3:$I$258,"-----")</f>
        <v>IDOS</v>
      </c>
      <c r="AD1971" s="9" t="str">
        <f>_xlfn.XLOOKUP(VALUE(AE1971),Sheet2!$N$3:$N$1000,Sheet2!$O$3:$O$1000,"********")</f>
        <v>********</v>
      </c>
      <c r="AE1971" t="str">
        <f t="shared" si="1345"/>
        <v>4012</v>
      </c>
      <c r="AF1971" s="9" t="str">
        <f>IF(R1971&lt;200,"+"&amp;TEXT(R1971,"0"),"-"&amp;TEXT(_xlfn.XLOOKUP(R1971,Sheet2!$K$3:$K$130,Sheet2!$L$3:$L$130,"-----"),"0"))</f>
        <v>-117</v>
      </c>
      <c r="AG1971" s="9" t="str">
        <f t="shared" si="1351"/>
        <v>@</v>
      </c>
      <c r="AH1971" s="9" t="str">
        <f t="shared" si="1352"/>
        <v>JSR @IDOS</v>
      </c>
      <c r="AI1971" t="str">
        <f t="shared" si="1353"/>
        <v>1,@IDOS</v>
      </c>
      <c r="AJ1971" s="16" t="str">
        <f t="shared" si="1354"/>
        <v>@IDOS</v>
      </c>
      <c r="AK1971" t="str">
        <f t="shared" si="1355"/>
        <v>ADCCR 0,1,SKP</v>
      </c>
      <c r="AL1971" s="4" t="str">
        <f t="shared" si="1356"/>
        <v>ADC</v>
      </c>
      <c r="AM1971" s="4" t="str">
        <f t="shared" si="1357"/>
        <v>R</v>
      </c>
      <c r="AN1971" s="4" t="str">
        <f t="shared" si="1358"/>
        <v>C</v>
      </c>
      <c r="AO1971" s="4" t="str">
        <f t="shared" si="1359"/>
        <v/>
      </c>
      <c r="AP1971" s="15" t="str">
        <f t="shared" si="1360"/>
        <v>,SKP</v>
      </c>
      <c r="AQ1971" s="9" t="str">
        <f>_xlfn.XLOOKUP(D1971,Sheet2!$E$3:$E$101,Sheet2!$F$3:$F$101,"******************")</f>
        <v>DOSEK</v>
      </c>
      <c r="AR1971" s="33" t="str">
        <f t="shared" si="1346"/>
        <v>DOBC 1,**</v>
      </c>
      <c r="AS1971" s="9" t="str">
        <f t="shared" si="1347"/>
        <v>DOBC</v>
      </c>
      <c r="AT1971" s="4">
        <f t="shared" si="1361"/>
        <v>1</v>
      </c>
      <c r="AU1971" s="6">
        <f t="shared" si="1362"/>
        <v>2</v>
      </c>
      <c r="AV1971" s="4" t="str">
        <f t="shared" si="1363"/>
        <v>C</v>
      </c>
      <c r="AW1971" s="4">
        <f t="shared" si="1364"/>
        <v>61</v>
      </c>
      <c r="AX1971" s="4" t="str">
        <f>_xlfn.XLOOKUP(AW1971,Sheet2!$Q$3:$Q$66,Sheet2!$R$3:$R$66,"**")</f>
        <v>**</v>
      </c>
      <c r="AY1971" s="4">
        <f t="shared" si="1365"/>
        <v>4</v>
      </c>
      <c r="AZ1971" s="16" t="str">
        <f t="shared" si="1366"/>
        <v>SKPDN</v>
      </c>
    </row>
    <row r="1972" spans="2:52" x14ac:dyDescent="0.35">
      <c r="B1972" s="3">
        <f t="shared" ref="B1972:B2035" si="1368">B1971+1</f>
        <v>8</v>
      </c>
      <c r="C1972" s="1">
        <f t="shared" ref="C1972:C2035" si="1369">IF(MOD(C1971,10)=7,C1971+3,C1971+1)</f>
        <v>4132</v>
      </c>
      <c r="D1972" s="2">
        <v>0</v>
      </c>
      <c r="E1972" s="2" t="str">
        <f>_xlfn.XLOOKUP(C1972,Sheet2!$N$3:$N$1000,Sheet2!$O$3:$O$1000,"")</f>
        <v/>
      </c>
      <c r="F1972" s="9" t="str">
        <f t="shared" si="1367"/>
        <v>0</v>
      </c>
      <c r="G1972" s="4" t="str">
        <f t="shared" si="1343"/>
        <v>0</v>
      </c>
      <c r="H1972" s="4">
        <f t="shared" si="1344"/>
        <v>0</v>
      </c>
      <c r="I1972" s="6">
        <f t="shared" si="1336"/>
        <v>0</v>
      </c>
      <c r="J1972" s="6">
        <f t="shared" si="1337"/>
        <v>0</v>
      </c>
      <c r="K1972" s="6">
        <f t="shared" si="1338"/>
        <v>0</v>
      </c>
      <c r="L1972" s="6">
        <f t="shared" si="1339"/>
        <v>0</v>
      </c>
      <c r="M1972" s="6">
        <f t="shared" si="1340"/>
        <v>0</v>
      </c>
      <c r="N1972" s="6">
        <f t="shared" si="1341"/>
        <v>0</v>
      </c>
      <c r="O1972" s="13">
        <f t="shared" si="1342"/>
        <v>0</v>
      </c>
      <c r="P1972" s="4">
        <f t="shared" si="1348"/>
        <v>0</v>
      </c>
      <c r="Q1972" s="4">
        <f t="shared" si="1349"/>
        <v>0</v>
      </c>
      <c r="R1972">
        <f t="shared" si="1326"/>
        <v>0</v>
      </c>
      <c r="S1972" s="4">
        <f t="shared" si="1327"/>
        <v>0</v>
      </c>
      <c r="T1972" s="15">
        <f t="shared" si="1328"/>
        <v>0</v>
      </c>
      <c r="U1972" s="4">
        <f t="shared" si="1329"/>
        <v>0</v>
      </c>
      <c r="V1972" s="4">
        <f t="shared" si="1330"/>
        <v>0</v>
      </c>
      <c r="W1972" s="4">
        <f t="shared" si="1331"/>
        <v>0</v>
      </c>
      <c r="X1972" s="6">
        <f t="shared" si="1332"/>
        <v>0</v>
      </c>
      <c r="Y1972" s="4">
        <f t="shared" si="1333"/>
        <v>0</v>
      </c>
      <c r="Z1972" s="6">
        <f t="shared" si="1334"/>
        <v>0</v>
      </c>
      <c r="AA1972" s="18">
        <f t="shared" si="1335"/>
        <v>0</v>
      </c>
      <c r="AB1972" s="9" t="str">
        <f t="shared" si="1350"/>
        <v>0</v>
      </c>
      <c r="AC1972" s="9" t="str">
        <f>_xlfn.XLOOKUP(R1972,Sheet2!$H$3:$H$258,Sheet2!$I$3:$I$258,"-----")</f>
        <v>0</v>
      </c>
      <c r="AD1972" s="9" t="str">
        <f>_xlfn.XLOOKUP(VALUE(AE1972),Sheet2!$N$3:$N$1000,Sheet2!$O$3:$O$1000,"********")</f>
        <v>********</v>
      </c>
      <c r="AE1972" t="str">
        <f t="shared" si="1345"/>
        <v>4132</v>
      </c>
      <c r="AF1972" s="9" t="str">
        <f>IF(R1972&lt;200,"+"&amp;TEXT(R1972,"0"),"-"&amp;TEXT(_xlfn.XLOOKUP(R1972,Sheet2!$K$3:$K$130,Sheet2!$L$3:$L$130,"-----"),"0"))</f>
        <v>+0</v>
      </c>
      <c r="AG1972" s="9" t="str">
        <f t="shared" si="1351"/>
        <v/>
      </c>
      <c r="AH1972" s="9" t="str">
        <f t="shared" si="1352"/>
        <v>JMP 0</v>
      </c>
      <c r="AI1972" t="str">
        <f t="shared" si="1353"/>
        <v>0,0</v>
      </c>
      <c r="AJ1972" s="16" t="str">
        <f t="shared" si="1354"/>
        <v>0</v>
      </c>
      <c r="AK1972" t="str">
        <f t="shared" si="1355"/>
        <v>COM 0,0</v>
      </c>
      <c r="AL1972" s="4" t="str">
        <f t="shared" si="1356"/>
        <v>COM</v>
      </c>
      <c r="AM1972" s="4" t="str">
        <f t="shared" si="1357"/>
        <v/>
      </c>
      <c r="AN1972" s="4" t="str">
        <f t="shared" si="1358"/>
        <v/>
      </c>
      <c r="AO1972" s="4" t="str">
        <f t="shared" si="1359"/>
        <v/>
      </c>
      <c r="AP1972" s="15" t="str">
        <f t="shared" si="1360"/>
        <v/>
      </c>
      <c r="AQ1972" s="9" t="str">
        <f>_xlfn.XLOOKUP(D1972,Sheet2!$E$3:$E$101,Sheet2!$F$3:$F$101,"******************")</f>
        <v>0</v>
      </c>
      <c r="AR1972" s="33" t="str">
        <f t="shared" si="1346"/>
        <v>NIO 0</v>
      </c>
      <c r="AS1972" s="9" t="str">
        <f t="shared" si="1347"/>
        <v>DOC</v>
      </c>
      <c r="AT1972" s="4">
        <f t="shared" si="1361"/>
        <v>0</v>
      </c>
      <c r="AU1972" s="6">
        <f t="shared" si="1362"/>
        <v>0</v>
      </c>
      <c r="AV1972" s="4" t="str">
        <f t="shared" si="1363"/>
        <v/>
      </c>
      <c r="AW1972" s="4">
        <f t="shared" si="1364"/>
        <v>0</v>
      </c>
      <c r="AX1972" s="4" t="str">
        <f>_xlfn.XLOOKUP(AW1972,Sheet2!$Q$3:$Q$66,Sheet2!$R$3:$R$66,"**")</f>
        <v>0</v>
      </c>
      <c r="AY1972" s="4">
        <f t="shared" si="1365"/>
        <v>0</v>
      </c>
      <c r="AZ1972" s="16" t="str">
        <f t="shared" si="1366"/>
        <v>SKPBN</v>
      </c>
    </row>
    <row r="1973" spans="2:52" x14ac:dyDescent="0.35">
      <c r="B1973" s="3">
        <f t="shared" si="1368"/>
        <v>9</v>
      </c>
      <c r="C1973" s="1">
        <f t="shared" si="1369"/>
        <v>4133</v>
      </c>
      <c r="D1973" s="2">
        <v>6242</v>
      </c>
      <c r="E1973" s="2" t="str">
        <f>_xlfn.XLOOKUP(C1973,Sheet2!$N$3:$N$1000,Sheet2!$O$3:$O$1000,"")</f>
        <v/>
      </c>
      <c r="F1973" s="9" t="str">
        <f t="shared" si="1367"/>
        <v>EHALT</v>
      </c>
      <c r="G1973" s="4" t="str">
        <f t="shared" si="1343"/>
        <v>14</v>
      </c>
      <c r="H1973" s="4">
        <f t="shared" si="1344"/>
        <v>242</v>
      </c>
      <c r="I1973" s="6">
        <f t="shared" si="1336"/>
        <v>0</v>
      </c>
      <c r="J1973" s="6">
        <f t="shared" si="1337"/>
        <v>0</v>
      </c>
      <c r="K1973" s="6">
        <f t="shared" si="1338"/>
        <v>6</v>
      </c>
      <c r="L1973" s="6">
        <f t="shared" si="1339"/>
        <v>2</v>
      </c>
      <c r="M1973" s="6">
        <f t="shared" si="1340"/>
        <v>4</v>
      </c>
      <c r="N1973" s="6">
        <f t="shared" si="1341"/>
        <v>2</v>
      </c>
      <c r="O1973" s="13">
        <f t="shared" si="1342"/>
        <v>1</v>
      </c>
      <c r="P1973" s="4">
        <f t="shared" si="1348"/>
        <v>0</v>
      </c>
      <c r="Q1973" s="4">
        <f t="shared" si="1349"/>
        <v>1</v>
      </c>
      <c r="R1973">
        <f t="shared" ref="R1973:R2036" si="1370">(MOD(L1973,4)*100)+(M1973*10)+N1973</f>
        <v>242</v>
      </c>
      <c r="S1973" s="4">
        <f t="shared" ref="S1973:S2036" si="1371">(MOD(K1973,2)*2)+INT(L1973/4)</f>
        <v>0</v>
      </c>
      <c r="T1973" s="15">
        <f t="shared" ref="T1973:T2036" si="1372">MOD(INT(K1973/2),2)</f>
        <v>1</v>
      </c>
      <c r="U1973" s="4">
        <f t="shared" ref="U1973:U2036" si="1373">INT(J1973/2)</f>
        <v>0</v>
      </c>
      <c r="V1973" s="4">
        <f t="shared" ref="V1973:V2036" si="1374">(MOD(J1973,2)*2)+INT(K1973/4)</f>
        <v>1</v>
      </c>
      <c r="W1973" s="4">
        <f t="shared" ref="W1973:W2036" si="1375">(MOD(K1973,4)*2)+INT(L1973/4)</f>
        <v>4</v>
      </c>
      <c r="X1973" s="6">
        <f t="shared" ref="X1973:X2036" si="1376">MOD(L1973,4)</f>
        <v>2</v>
      </c>
      <c r="Y1973" s="4">
        <f t="shared" ref="Y1973:Y2036" si="1377">INT(M1973/2)</f>
        <v>2</v>
      </c>
      <c r="Z1973" s="6">
        <f t="shared" ref="Z1973:Z2036" si="1378">MOD(M1973,2)</f>
        <v>0</v>
      </c>
      <c r="AA1973" s="18">
        <f t="shared" ref="AA1973:AA2036" si="1379">N1973</f>
        <v>2</v>
      </c>
      <c r="AB1973" s="9" t="str">
        <f t="shared" si="1350"/>
        <v>I.EHA</v>
      </c>
      <c r="AC1973" s="9" t="str">
        <f>_xlfn.XLOOKUP(R1973,Sheet2!$H$3:$H$258,Sheet2!$I$3:$I$258,"-----")</f>
        <v>I.EHA</v>
      </c>
      <c r="AD1973" s="9" t="str">
        <f>_xlfn.XLOOKUP(VALUE(AE1973),Sheet2!$N$3:$N$1000,Sheet2!$O$3:$O$1000,"********")</f>
        <v>********</v>
      </c>
      <c r="AE1973" t="str">
        <f t="shared" si="1345"/>
        <v>3775</v>
      </c>
      <c r="AF1973" s="9" t="str">
        <f>IF(R1973&lt;200,"+"&amp;TEXT(R1973,"0"),"-"&amp;TEXT(_xlfn.XLOOKUP(R1973,Sheet2!$K$3:$K$130,Sheet2!$L$3:$L$130,"-----"),"0"))</f>
        <v>-136</v>
      </c>
      <c r="AG1973" s="9" t="str">
        <f t="shared" si="1351"/>
        <v>@</v>
      </c>
      <c r="AH1973" s="9" t="str">
        <f t="shared" si="1352"/>
        <v>JSR @I.EHA</v>
      </c>
      <c r="AI1973" t="str">
        <f t="shared" si="1353"/>
        <v>1,@I.EHA</v>
      </c>
      <c r="AJ1973" s="16" t="str">
        <f t="shared" si="1354"/>
        <v>@I.EHA</v>
      </c>
      <c r="AK1973" t="str">
        <f t="shared" si="1355"/>
        <v>ADCOR 0,1,SZC</v>
      </c>
      <c r="AL1973" s="4" t="str">
        <f t="shared" si="1356"/>
        <v>ADC</v>
      </c>
      <c r="AM1973" s="4" t="str">
        <f t="shared" si="1357"/>
        <v>R</v>
      </c>
      <c r="AN1973" s="4" t="str">
        <f t="shared" si="1358"/>
        <v>O</v>
      </c>
      <c r="AO1973" s="4" t="str">
        <f t="shared" si="1359"/>
        <v/>
      </c>
      <c r="AP1973" s="15" t="str">
        <f t="shared" si="1360"/>
        <v>,SZC</v>
      </c>
      <c r="AQ1973" s="9" t="str">
        <f>_xlfn.XLOOKUP(D1973,Sheet2!$E$3:$E$101,Sheet2!$F$3:$F$101,"******************")</f>
        <v>EHALT</v>
      </c>
      <c r="AR1973" s="33" t="str">
        <f t="shared" si="1346"/>
        <v>DOBC 1,**</v>
      </c>
      <c r="AS1973" s="9" t="str">
        <f t="shared" si="1347"/>
        <v>DOBC</v>
      </c>
      <c r="AT1973" s="4">
        <f t="shared" si="1361"/>
        <v>1</v>
      </c>
      <c r="AU1973" s="6">
        <f t="shared" si="1362"/>
        <v>2</v>
      </c>
      <c r="AV1973" s="4" t="str">
        <f t="shared" si="1363"/>
        <v>C</v>
      </c>
      <c r="AW1973" s="4">
        <f t="shared" si="1364"/>
        <v>42</v>
      </c>
      <c r="AX1973" s="4" t="str">
        <f>_xlfn.XLOOKUP(AW1973,Sheet2!$Q$3:$Q$66,Sheet2!$R$3:$R$66,"**")</f>
        <v>**</v>
      </c>
      <c r="AY1973" s="4">
        <f t="shared" si="1365"/>
        <v>4</v>
      </c>
      <c r="AZ1973" s="16" t="str">
        <f t="shared" si="1366"/>
        <v>SKPDN</v>
      </c>
    </row>
    <row r="1974" spans="2:52" x14ac:dyDescent="0.35">
      <c r="B1974" s="3">
        <f t="shared" si="1368"/>
        <v>10</v>
      </c>
      <c r="C1974" s="1">
        <f t="shared" si="1369"/>
        <v>4134</v>
      </c>
      <c r="D1974" s="2">
        <v>411</v>
      </c>
      <c r="E1974" s="2" t="str">
        <f>_xlfn.XLOOKUP(C1974,Sheet2!$N$3:$N$1000,Sheet2!$O$3:$O$1000,"")</f>
        <v/>
      </c>
      <c r="F1974" s="9" t="str">
        <f t="shared" si="1367"/>
        <v>JMP E15E</v>
      </c>
      <c r="G1974" s="4" t="str">
        <f t="shared" si="1343"/>
        <v>1</v>
      </c>
      <c r="H1974" s="4">
        <f t="shared" si="1344"/>
        <v>11</v>
      </c>
      <c r="I1974" s="6">
        <f t="shared" si="1336"/>
        <v>0</v>
      </c>
      <c r="J1974" s="6">
        <f t="shared" si="1337"/>
        <v>0</v>
      </c>
      <c r="K1974" s="6">
        <f t="shared" si="1338"/>
        <v>0</v>
      </c>
      <c r="L1974" s="6">
        <f t="shared" si="1339"/>
        <v>4</v>
      </c>
      <c r="M1974" s="6">
        <f t="shared" si="1340"/>
        <v>1</v>
      </c>
      <c r="N1974" s="6">
        <f t="shared" si="1341"/>
        <v>1</v>
      </c>
      <c r="O1974" s="13">
        <f t="shared" si="1342"/>
        <v>0</v>
      </c>
      <c r="P1974" s="4">
        <f t="shared" si="1348"/>
        <v>0</v>
      </c>
      <c r="Q1974" s="4">
        <f t="shared" si="1349"/>
        <v>0</v>
      </c>
      <c r="R1974">
        <f t="shared" si="1370"/>
        <v>11</v>
      </c>
      <c r="S1974" s="4">
        <f t="shared" si="1371"/>
        <v>1</v>
      </c>
      <c r="T1974" s="15">
        <f t="shared" si="1372"/>
        <v>0</v>
      </c>
      <c r="U1974" s="4">
        <f t="shared" si="1373"/>
        <v>0</v>
      </c>
      <c r="V1974" s="4">
        <f t="shared" si="1374"/>
        <v>0</v>
      </c>
      <c r="W1974" s="4">
        <f t="shared" si="1375"/>
        <v>1</v>
      </c>
      <c r="X1974" s="6">
        <f t="shared" si="1376"/>
        <v>0</v>
      </c>
      <c r="Y1974" s="4">
        <f t="shared" si="1377"/>
        <v>0</v>
      </c>
      <c r="Z1974" s="6">
        <f t="shared" si="1378"/>
        <v>1</v>
      </c>
      <c r="AA1974" s="18">
        <f t="shared" si="1379"/>
        <v>1</v>
      </c>
      <c r="AB1974" s="9" t="str">
        <f t="shared" si="1350"/>
        <v>E15E</v>
      </c>
      <c r="AC1974" s="9" t="str">
        <f>_xlfn.XLOOKUP(R1974,Sheet2!$H$3:$H$258,Sheet2!$I$3:$I$258,"-----")</f>
        <v>C2</v>
      </c>
      <c r="AD1974" s="9" t="str">
        <f>_xlfn.XLOOKUP(VALUE(AE1974),Sheet2!$N$3:$N$1000,Sheet2!$O$3:$O$1000,"********")</f>
        <v>E15E</v>
      </c>
      <c r="AE1974" t="str">
        <f t="shared" si="1345"/>
        <v>4145</v>
      </c>
      <c r="AF1974" s="9" t="str">
        <f>IF(R1974&lt;200,"+"&amp;TEXT(R1974,"0"),"-"&amp;TEXT(_xlfn.XLOOKUP(R1974,Sheet2!$K$3:$K$130,Sheet2!$L$3:$L$130,"-----"),"0"))</f>
        <v>+11</v>
      </c>
      <c r="AG1974" s="9" t="str">
        <f t="shared" si="1351"/>
        <v/>
      </c>
      <c r="AH1974" s="9" t="str">
        <f t="shared" si="1352"/>
        <v>JMP E15E</v>
      </c>
      <c r="AI1974" t="str">
        <f t="shared" si="1353"/>
        <v>0,E15E</v>
      </c>
      <c r="AJ1974" s="16" t="str">
        <f t="shared" si="1354"/>
        <v>E15E</v>
      </c>
      <c r="AK1974" t="str">
        <f t="shared" si="1355"/>
        <v>NEG# 0,0,SKP</v>
      </c>
      <c r="AL1974" s="4" t="str">
        <f t="shared" si="1356"/>
        <v>NEG</v>
      </c>
      <c r="AM1974" s="4" t="str">
        <f t="shared" si="1357"/>
        <v/>
      </c>
      <c r="AN1974" s="4" t="str">
        <f t="shared" si="1358"/>
        <v/>
      </c>
      <c r="AO1974" s="4" t="str">
        <f t="shared" si="1359"/>
        <v>#</v>
      </c>
      <c r="AP1974" s="15" t="str">
        <f t="shared" si="1360"/>
        <v>,SKP</v>
      </c>
      <c r="AQ1974" s="9" t="str">
        <f>_xlfn.XLOOKUP(D1974,Sheet2!$E$3:$E$101,Sheet2!$F$3:$F$101,"******************")</f>
        <v>******************</v>
      </c>
      <c r="AR1974" s="33" t="str">
        <f t="shared" si="1346"/>
        <v>DIA 0,TTO</v>
      </c>
      <c r="AS1974" s="9" t="str">
        <f t="shared" si="1347"/>
        <v>DIA</v>
      </c>
      <c r="AT1974" s="4">
        <f t="shared" si="1361"/>
        <v>0</v>
      </c>
      <c r="AU1974" s="6">
        <f t="shared" si="1362"/>
        <v>0</v>
      </c>
      <c r="AV1974" s="4" t="str">
        <f t="shared" si="1363"/>
        <v/>
      </c>
      <c r="AW1974" s="4">
        <f t="shared" si="1364"/>
        <v>11</v>
      </c>
      <c r="AX1974" s="4" t="str">
        <f>_xlfn.XLOOKUP(AW1974,Sheet2!$Q$3:$Q$66,Sheet2!$R$3:$R$66,"**")</f>
        <v>TTO</v>
      </c>
      <c r="AY1974" s="4">
        <f t="shared" si="1365"/>
        <v>1</v>
      </c>
      <c r="AZ1974" s="16" t="str">
        <f t="shared" si="1366"/>
        <v>SKPBN</v>
      </c>
    </row>
    <row r="1975" spans="2:52" x14ac:dyDescent="0.35">
      <c r="B1975" s="3">
        <f t="shared" si="1368"/>
        <v>11</v>
      </c>
      <c r="C1975" s="1">
        <f t="shared" si="1369"/>
        <v>4135</v>
      </c>
      <c r="D1975" s="2">
        <v>6255</v>
      </c>
      <c r="E1975" s="2" t="str">
        <f>_xlfn.XLOOKUP(C1975,Sheet2!$N$3:$N$1000,Sheet2!$O$3:$O$1000,"")</f>
        <v/>
      </c>
      <c r="F1975" s="9" t="str">
        <f t="shared" si="1367"/>
        <v>GENDAT</v>
      </c>
      <c r="G1975" s="4" t="str">
        <f t="shared" si="1343"/>
        <v>14</v>
      </c>
      <c r="H1975" s="4">
        <f t="shared" si="1344"/>
        <v>255</v>
      </c>
      <c r="I1975" s="6">
        <f t="shared" si="1336"/>
        <v>0</v>
      </c>
      <c r="J1975" s="6">
        <f t="shared" si="1337"/>
        <v>0</v>
      </c>
      <c r="K1975" s="6">
        <f t="shared" si="1338"/>
        <v>6</v>
      </c>
      <c r="L1975" s="6">
        <f t="shared" si="1339"/>
        <v>2</v>
      </c>
      <c r="M1975" s="6">
        <f t="shared" si="1340"/>
        <v>5</v>
      </c>
      <c r="N1975" s="6">
        <f t="shared" si="1341"/>
        <v>5</v>
      </c>
      <c r="O1975" s="13">
        <f t="shared" si="1342"/>
        <v>1</v>
      </c>
      <c r="P1975" s="4">
        <f t="shared" si="1348"/>
        <v>0</v>
      </c>
      <c r="Q1975" s="4">
        <f t="shared" si="1349"/>
        <v>1</v>
      </c>
      <c r="R1975">
        <f t="shared" si="1370"/>
        <v>255</v>
      </c>
      <c r="S1975" s="4">
        <f t="shared" si="1371"/>
        <v>0</v>
      </c>
      <c r="T1975" s="15">
        <f t="shared" si="1372"/>
        <v>1</v>
      </c>
      <c r="U1975" s="4">
        <f t="shared" si="1373"/>
        <v>0</v>
      </c>
      <c r="V1975" s="4">
        <f t="shared" si="1374"/>
        <v>1</v>
      </c>
      <c r="W1975" s="4">
        <f t="shared" si="1375"/>
        <v>4</v>
      </c>
      <c r="X1975" s="6">
        <f t="shared" si="1376"/>
        <v>2</v>
      </c>
      <c r="Y1975" s="4">
        <f t="shared" si="1377"/>
        <v>2</v>
      </c>
      <c r="Z1975" s="6">
        <f t="shared" si="1378"/>
        <v>1</v>
      </c>
      <c r="AA1975" s="18">
        <f t="shared" si="1379"/>
        <v>5</v>
      </c>
      <c r="AB1975" s="9" t="str">
        <f t="shared" si="1350"/>
        <v>IGEN</v>
      </c>
      <c r="AC1975" s="9" t="str">
        <f>_xlfn.XLOOKUP(R1975,Sheet2!$H$3:$H$258,Sheet2!$I$3:$I$258,"-----")</f>
        <v>IGEN</v>
      </c>
      <c r="AD1975" s="9" t="str">
        <f>_xlfn.XLOOKUP(VALUE(AE1975),Sheet2!$N$3:$N$1000,Sheet2!$O$3:$O$1000,"********")</f>
        <v>********</v>
      </c>
      <c r="AE1975" t="str">
        <f t="shared" si="1345"/>
        <v>4012</v>
      </c>
      <c r="AF1975" s="9" t="str">
        <f>IF(R1975&lt;200,"+"&amp;TEXT(R1975,"0"),"-"&amp;TEXT(_xlfn.XLOOKUP(R1975,Sheet2!$K$3:$K$130,Sheet2!$L$3:$L$130,"-----"),"0"))</f>
        <v>-123</v>
      </c>
      <c r="AG1975" s="9" t="str">
        <f t="shared" si="1351"/>
        <v>@</v>
      </c>
      <c r="AH1975" s="9" t="str">
        <f t="shared" si="1352"/>
        <v>JSR @IGEN</v>
      </c>
      <c r="AI1975" t="str">
        <f t="shared" si="1353"/>
        <v>1,@IGEN</v>
      </c>
      <c r="AJ1975" s="16" t="str">
        <f t="shared" si="1354"/>
        <v>@IGEN</v>
      </c>
      <c r="AK1975" t="str">
        <f t="shared" si="1355"/>
        <v>ADCOR# 0,1,SNR</v>
      </c>
      <c r="AL1975" s="4" t="str">
        <f t="shared" si="1356"/>
        <v>ADC</v>
      </c>
      <c r="AM1975" s="4" t="str">
        <f t="shared" si="1357"/>
        <v>R</v>
      </c>
      <c r="AN1975" s="4" t="str">
        <f t="shared" si="1358"/>
        <v>O</v>
      </c>
      <c r="AO1975" s="4" t="str">
        <f t="shared" si="1359"/>
        <v>#</v>
      </c>
      <c r="AP1975" s="15" t="str">
        <f t="shared" si="1360"/>
        <v>,SNR</v>
      </c>
      <c r="AQ1975" s="9" t="str">
        <f>_xlfn.XLOOKUP(D1975,Sheet2!$E$3:$E$101,Sheet2!$F$3:$F$101,"******************")</f>
        <v>GENDAT</v>
      </c>
      <c r="AR1975" s="33" t="str">
        <f t="shared" si="1346"/>
        <v>DOBC 1,**</v>
      </c>
      <c r="AS1975" s="9" t="str">
        <f t="shared" si="1347"/>
        <v>DOBC</v>
      </c>
      <c r="AT1975" s="4">
        <f t="shared" si="1361"/>
        <v>1</v>
      </c>
      <c r="AU1975" s="6">
        <f t="shared" si="1362"/>
        <v>2</v>
      </c>
      <c r="AV1975" s="4" t="str">
        <f t="shared" si="1363"/>
        <v>C</v>
      </c>
      <c r="AW1975" s="4">
        <f t="shared" si="1364"/>
        <v>55</v>
      </c>
      <c r="AX1975" s="4" t="str">
        <f>_xlfn.XLOOKUP(AW1975,Sheet2!$Q$3:$Q$66,Sheet2!$R$3:$R$66,"**")</f>
        <v>**</v>
      </c>
      <c r="AY1975" s="4">
        <f t="shared" si="1365"/>
        <v>4</v>
      </c>
      <c r="AZ1975" s="16" t="str">
        <f t="shared" si="1366"/>
        <v>SKPDN</v>
      </c>
    </row>
    <row r="1976" spans="2:52" x14ac:dyDescent="0.35">
      <c r="B1976" s="3">
        <f t="shared" si="1368"/>
        <v>12</v>
      </c>
      <c r="C1976" s="1">
        <f t="shared" si="1369"/>
        <v>4136</v>
      </c>
      <c r="D1976" s="2">
        <v>5246</v>
      </c>
      <c r="E1976" s="2" t="str">
        <f>_xlfn.XLOOKUP(C1976,Sheet2!$N$3:$N$1000,Sheet2!$O$3:$O$1000,"")</f>
        <v/>
      </c>
      <c r="F1976" s="9" t="str">
        <f t="shared" si="1367"/>
        <v>HDN</v>
      </c>
      <c r="G1976" s="4" t="str">
        <f t="shared" si="1343"/>
        <v>12</v>
      </c>
      <c r="H1976" s="4">
        <f t="shared" si="1344"/>
        <v>246</v>
      </c>
      <c r="I1976" s="6">
        <f t="shared" si="1336"/>
        <v>0</v>
      </c>
      <c r="J1976" s="6">
        <f t="shared" si="1337"/>
        <v>0</v>
      </c>
      <c r="K1976" s="6">
        <f t="shared" si="1338"/>
        <v>5</v>
      </c>
      <c r="L1976" s="6">
        <f t="shared" si="1339"/>
        <v>2</v>
      </c>
      <c r="M1976" s="6">
        <f t="shared" si="1340"/>
        <v>4</v>
      </c>
      <c r="N1976" s="6">
        <f t="shared" si="1341"/>
        <v>6</v>
      </c>
      <c r="O1976" s="13">
        <f t="shared" si="1342"/>
        <v>1</v>
      </c>
      <c r="P1976" s="4">
        <f t="shared" si="1348"/>
        <v>0</v>
      </c>
      <c r="Q1976" s="4">
        <f t="shared" si="1349"/>
        <v>1</v>
      </c>
      <c r="R1976">
        <f t="shared" si="1370"/>
        <v>246</v>
      </c>
      <c r="S1976" s="4">
        <f t="shared" si="1371"/>
        <v>2</v>
      </c>
      <c r="T1976" s="15">
        <f t="shared" si="1372"/>
        <v>0</v>
      </c>
      <c r="U1976" s="4">
        <f t="shared" si="1373"/>
        <v>0</v>
      </c>
      <c r="V1976" s="4">
        <f t="shared" si="1374"/>
        <v>1</v>
      </c>
      <c r="W1976" s="4">
        <f t="shared" si="1375"/>
        <v>2</v>
      </c>
      <c r="X1976" s="6">
        <f t="shared" si="1376"/>
        <v>2</v>
      </c>
      <c r="Y1976" s="4">
        <f t="shared" si="1377"/>
        <v>2</v>
      </c>
      <c r="Z1976" s="6">
        <f t="shared" si="1378"/>
        <v>0</v>
      </c>
      <c r="AA1976" s="18">
        <f t="shared" si="1379"/>
        <v>6</v>
      </c>
      <c r="AB1976" s="9" t="str">
        <f t="shared" si="1350"/>
        <v>-132,2</v>
      </c>
      <c r="AC1976" s="9" t="str">
        <f>_xlfn.XLOOKUP(R1976,Sheet2!$H$3:$H$258,Sheet2!$I$3:$I$258,"-----")</f>
        <v>I.S</v>
      </c>
      <c r="AD1976" s="9" t="str">
        <f>_xlfn.XLOOKUP(VALUE(AE1976),Sheet2!$N$3:$N$1000,Sheet2!$O$3:$O$1000,"********")</f>
        <v>********</v>
      </c>
      <c r="AE1976" t="str">
        <f t="shared" si="1345"/>
        <v>4004</v>
      </c>
      <c r="AF1976" s="9" t="str">
        <f>IF(R1976&lt;200,"+"&amp;TEXT(R1976,"0"),"-"&amp;TEXT(_xlfn.XLOOKUP(R1976,Sheet2!$K$3:$K$130,Sheet2!$L$3:$L$130,"-----"),"0"))</f>
        <v>-132</v>
      </c>
      <c r="AG1976" s="9" t="str">
        <f t="shared" si="1351"/>
        <v/>
      </c>
      <c r="AH1976" s="9" t="str">
        <f t="shared" si="1352"/>
        <v>JSR -132,2</v>
      </c>
      <c r="AI1976" t="str">
        <f t="shared" si="1353"/>
        <v>1,-132,2</v>
      </c>
      <c r="AJ1976" s="16" t="str">
        <f t="shared" si="1354"/>
        <v>-132,2</v>
      </c>
      <c r="AK1976" t="str">
        <f t="shared" si="1355"/>
        <v>MOVOR 0,1,SEZ</v>
      </c>
      <c r="AL1976" s="4" t="str">
        <f t="shared" si="1356"/>
        <v>MOV</v>
      </c>
      <c r="AM1976" s="4" t="str">
        <f t="shared" si="1357"/>
        <v>R</v>
      </c>
      <c r="AN1976" s="4" t="str">
        <f t="shared" si="1358"/>
        <v>O</v>
      </c>
      <c r="AO1976" s="4" t="str">
        <f t="shared" si="1359"/>
        <v/>
      </c>
      <c r="AP1976" s="15" t="str">
        <f t="shared" si="1360"/>
        <v>,SEZ</v>
      </c>
      <c r="AQ1976" s="9" t="str">
        <f>_xlfn.XLOOKUP(D1976,Sheet2!$E$3:$E$101,Sheet2!$F$3:$F$101,"******************")</f>
        <v>HDN</v>
      </c>
      <c r="AR1976" s="33" t="str">
        <f t="shared" si="1346"/>
        <v>DOAC 1,**</v>
      </c>
      <c r="AS1976" s="9" t="str">
        <f t="shared" si="1347"/>
        <v>DOAC</v>
      </c>
      <c r="AT1976" s="4">
        <f t="shared" si="1361"/>
        <v>1</v>
      </c>
      <c r="AU1976" s="6">
        <f t="shared" si="1362"/>
        <v>2</v>
      </c>
      <c r="AV1976" s="4" t="str">
        <f t="shared" si="1363"/>
        <v>C</v>
      </c>
      <c r="AW1976" s="4">
        <f t="shared" si="1364"/>
        <v>46</v>
      </c>
      <c r="AX1976" s="4" t="str">
        <f>_xlfn.XLOOKUP(AW1976,Sheet2!$Q$3:$Q$66,Sheet2!$R$3:$R$66,"**")</f>
        <v>**</v>
      </c>
      <c r="AY1976" s="4">
        <f t="shared" si="1365"/>
        <v>2</v>
      </c>
      <c r="AZ1976" s="16" t="str">
        <f t="shared" si="1366"/>
        <v>SKPDN</v>
      </c>
    </row>
    <row r="1977" spans="2:52" x14ac:dyDescent="0.35">
      <c r="B1977" s="3">
        <f t="shared" si="1368"/>
        <v>13</v>
      </c>
      <c r="C1977" s="1">
        <f t="shared" si="1369"/>
        <v>4137</v>
      </c>
      <c r="D1977" s="2">
        <v>6330</v>
      </c>
      <c r="E1977" s="2" t="str">
        <f>_xlfn.XLOOKUP(C1977,Sheet2!$N$3:$N$1000,Sheet2!$O$3:$O$1000,"")</f>
        <v/>
      </c>
      <c r="F1977" s="9" t="str">
        <f t="shared" si="1367"/>
        <v>PRGEND</v>
      </c>
      <c r="G1977" s="4" t="str">
        <f t="shared" si="1343"/>
        <v>14</v>
      </c>
      <c r="H1977" s="4">
        <f t="shared" si="1344"/>
        <v>330</v>
      </c>
      <c r="I1977" s="6">
        <f t="shared" ref="I1977:I2029" si="1380">MOD(INT(D1977/100000),10)</f>
        <v>0</v>
      </c>
      <c r="J1977" s="6">
        <f t="shared" ref="J1977:J2029" si="1381">MOD(INT(D1977/10000),10)</f>
        <v>0</v>
      </c>
      <c r="K1977" s="6">
        <f t="shared" ref="K1977:K2029" si="1382">MOD(INT(D1977/1000),10)</f>
        <v>6</v>
      </c>
      <c r="L1977" s="6">
        <f t="shared" ref="L1977:L2029" si="1383">MOD(INT(D1977/100),10)</f>
        <v>3</v>
      </c>
      <c r="M1977" s="6">
        <f t="shared" ref="M1977:M2029" si="1384">MOD(INT(D1977/10),10)</f>
        <v>3</v>
      </c>
      <c r="N1977" s="6">
        <f t="shared" ref="N1977:N2029" si="1385">MOD(D1977,10)</f>
        <v>0</v>
      </c>
      <c r="O1977" s="13">
        <f t="shared" ref="O1977:O2029" si="1386">INT(K1977/4)+(J1977*2)+(I1977*16)</f>
        <v>1</v>
      </c>
      <c r="P1977" s="4">
        <f t="shared" si="1348"/>
        <v>0</v>
      </c>
      <c r="Q1977" s="4">
        <f t="shared" si="1349"/>
        <v>1</v>
      </c>
      <c r="R1977">
        <f t="shared" si="1370"/>
        <v>330</v>
      </c>
      <c r="S1977" s="4">
        <f t="shared" si="1371"/>
        <v>0</v>
      </c>
      <c r="T1977" s="15">
        <f t="shared" si="1372"/>
        <v>1</v>
      </c>
      <c r="U1977" s="4">
        <f t="shared" si="1373"/>
        <v>0</v>
      </c>
      <c r="V1977" s="4">
        <f t="shared" si="1374"/>
        <v>1</v>
      </c>
      <c r="W1977" s="4">
        <f t="shared" si="1375"/>
        <v>4</v>
      </c>
      <c r="X1977" s="6">
        <f t="shared" si="1376"/>
        <v>3</v>
      </c>
      <c r="Y1977" s="4">
        <f t="shared" si="1377"/>
        <v>1</v>
      </c>
      <c r="Z1977" s="6">
        <f t="shared" si="1378"/>
        <v>1</v>
      </c>
      <c r="AA1977" s="18">
        <f t="shared" si="1379"/>
        <v>0</v>
      </c>
      <c r="AB1977" s="9" t="str">
        <f t="shared" si="1350"/>
        <v>*****</v>
      </c>
      <c r="AC1977" s="9" t="str">
        <f>_xlfn.XLOOKUP(R1977,Sheet2!$H$3:$H$258,Sheet2!$I$3:$I$258,"-----")</f>
        <v>*****</v>
      </c>
      <c r="AD1977" s="9" t="str">
        <f>_xlfn.XLOOKUP(VALUE(AE1977),Sheet2!$N$3:$N$1000,Sheet2!$O$3:$O$1000,"********")</f>
        <v>********</v>
      </c>
      <c r="AE1977" t="str">
        <f t="shared" si="1345"/>
        <v>4067</v>
      </c>
      <c r="AF1977" s="9" t="str">
        <f>IF(R1977&lt;200,"+"&amp;TEXT(R1977,"0"),"-"&amp;TEXT(_xlfn.XLOOKUP(R1977,Sheet2!$K$3:$K$130,Sheet2!$L$3:$L$130,"-----"),"0"))</f>
        <v>-50</v>
      </c>
      <c r="AG1977" s="9" t="str">
        <f t="shared" si="1351"/>
        <v>@</v>
      </c>
      <c r="AH1977" s="9" t="str">
        <f t="shared" si="1352"/>
        <v>JSR @*****</v>
      </c>
      <c r="AI1977" t="str">
        <f t="shared" si="1353"/>
        <v>1,@*****</v>
      </c>
      <c r="AJ1977" s="16" t="str">
        <f t="shared" si="1354"/>
        <v>@*****</v>
      </c>
      <c r="AK1977" t="str">
        <f t="shared" si="1355"/>
        <v>ADCZS# 0,1</v>
      </c>
      <c r="AL1977" s="4" t="str">
        <f t="shared" si="1356"/>
        <v>ADC</v>
      </c>
      <c r="AM1977" s="4" t="str">
        <f t="shared" si="1357"/>
        <v>S</v>
      </c>
      <c r="AN1977" s="4" t="str">
        <f t="shared" si="1358"/>
        <v>Z</v>
      </c>
      <c r="AO1977" s="4" t="str">
        <f t="shared" si="1359"/>
        <v>#</v>
      </c>
      <c r="AP1977" s="15" t="str">
        <f t="shared" si="1360"/>
        <v/>
      </c>
      <c r="AQ1977" s="9" t="str">
        <f>_xlfn.XLOOKUP(D1977,Sheet2!$E$3:$E$101,Sheet2!$F$3:$F$101,"******************")</f>
        <v>PRGEND</v>
      </c>
      <c r="AR1977" s="33" t="str">
        <f t="shared" si="1346"/>
        <v>DOBP 1,IBM1</v>
      </c>
      <c r="AS1977" s="9" t="str">
        <f t="shared" si="1347"/>
        <v>DOBP</v>
      </c>
      <c r="AT1977" s="4">
        <f t="shared" si="1361"/>
        <v>1</v>
      </c>
      <c r="AU1977" s="6">
        <f t="shared" si="1362"/>
        <v>3</v>
      </c>
      <c r="AV1977" s="4" t="str">
        <f t="shared" si="1363"/>
        <v>P</v>
      </c>
      <c r="AW1977" s="4">
        <f t="shared" si="1364"/>
        <v>30</v>
      </c>
      <c r="AX1977" s="4" t="str">
        <f>_xlfn.XLOOKUP(AW1977,Sheet2!$Q$3:$Q$66,Sheet2!$R$3:$R$66,"**")</f>
        <v>IBM1</v>
      </c>
      <c r="AY1977" s="4">
        <f t="shared" si="1365"/>
        <v>4</v>
      </c>
      <c r="AZ1977" s="16" t="str">
        <f t="shared" si="1366"/>
        <v>SKPDZ</v>
      </c>
    </row>
    <row r="1978" spans="2:52" x14ac:dyDescent="0.35">
      <c r="B1978" s="3">
        <f t="shared" si="1368"/>
        <v>14</v>
      </c>
      <c r="C1978" s="1">
        <f t="shared" si="1369"/>
        <v>4140</v>
      </c>
      <c r="D1978" s="2">
        <v>6257</v>
      </c>
      <c r="E1978" s="2" t="str">
        <f>_xlfn.XLOOKUP(C1978,Sheet2!$N$3:$N$1000,Sheet2!$O$3:$O$1000,"")</f>
        <v/>
      </c>
      <c r="F1978" s="9" t="str">
        <f t="shared" si="1367"/>
        <v>WRITE</v>
      </c>
      <c r="G1978" s="4" t="str">
        <f t="shared" si="1343"/>
        <v>14</v>
      </c>
      <c r="H1978" s="4">
        <f t="shared" si="1344"/>
        <v>257</v>
      </c>
      <c r="I1978" s="6">
        <f t="shared" si="1380"/>
        <v>0</v>
      </c>
      <c r="J1978" s="6">
        <f t="shared" si="1381"/>
        <v>0</v>
      </c>
      <c r="K1978" s="6">
        <f t="shared" si="1382"/>
        <v>6</v>
      </c>
      <c r="L1978" s="6">
        <f t="shared" si="1383"/>
        <v>2</v>
      </c>
      <c r="M1978" s="6">
        <f t="shared" si="1384"/>
        <v>5</v>
      </c>
      <c r="N1978" s="6">
        <f t="shared" si="1385"/>
        <v>7</v>
      </c>
      <c r="O1978" s="13">
        <f t="shared" si="1386"/>
        <v>1</v>
      </c>
      <c r="P1978" s="4">
        <f t="shared" si="1348"/>
        <v>0</v>
      </c>
      <c r="Q1978" s="4">
        <f t="shared" si="1349"/>
        <v>1</v>
      </c>
      <c r="R1978">
        <f t="shared" si="1370"/>
        <v>257</v>
      </c>
      <c r="S1978" s="4">
        <f t="shared" si="1371"/>
        <v>0</v>
      </c>
      <c r="T1978" s="15">
        <f t="shared" si="1372"/>
        <v>1</v>
      </c>
      <c r="U1978" s="4">
        <f t="shared" si="1373"/>
        <v>0</v>
      </c>
      <c r="V1978" s="4">
        <f t="shared" si="1374"/>
        <v>1</v>
      </c>
      <c r="W1978" s="4">
        <f t="shared" si="1375"/>
        <v>4</v>
      </c>
      <c r="X1978" s="6">
        <f t="shared" si="1376"/>
        <v>2</v>
      </c>
      <c r="Y1978" s="4">
        <f t="shared" si="1377"/>
        <v>2</v>
      </c>
      <c r="Z1978" s="6">
        <f t="shared" si="1378"/>
        <v>1</v>
      </c>
      <c r="AA1978" s="18">
        <f t="shared" si="1379"/>
        <v>7</v>
      </c>
      <c r="AB1978" s="9" t="str">
        <f t="shared" si="1350"/>
        <v>IWRT</v>
      </c>
      <c r="AC1978" s="9" t="str">
        <f>_xlfn.XLOOKUP(R1978,Sheet2!$H$3:$H$258,Sheet2!$I$3:$I$258,"-----")</f>
        <v>IWRT</v>
      </c>
      <c r="AD1978" s="9" t="str">
        <f>_xlfn.XLOOKUP(VALUE(AE1978),Sheet2!$N$3:$N$1000,Sheet2!$O$3:$O$1000,"********")</f>
        <v>********</v>
      </c>
      <c r="AE1978" t="str">
        <f t="shared" si="1345"/>
        <v>4017</v>
      </c>
      <c r="AF1978" s="9" t="str">
        <f>IF(R1978&lt;200,"+"&amp;TEXT(R1978,"0"),"-"&amp;TEXT(_xlfn.XLOOKUP(R1978,Sheet2!$K$3:$K$130,Sheet2!$L$3:$L$130,"-----"),"0"))</f>
        <v>-121</v>
      </c>
      <c r="AG1978" s="9" t="str">
        <f t="shared" si="1351"/>
        <v>@</v>
      </c>
      <c r="AH1978" s="9" t="str">
        <f t="shared" si="1352"/>
        <v>JSR @IWRT</v>
      </c>
      <c r="AI1978" t="str">
        <f t="shared" si="1353"/>
        <v>1,@IWRT</v>
      </c>
      <c r="AJ1978" s="16" t="str">
        <f t="shared" si="1354"/>
        <v>@IWRT</v>
      </c>
      <c r="AK1978" t="str">
        <f t="shared" si="1355"/>
        <v>ADCOR# 0,1,SBN</v>
      </c>
      <c r="AL1978" s="4" t="str">
        <f t="shared" si="1356"/>
        <v>ADC</v>
      </c>
      <c r="AM1978" s="4" t="str">
        <f t="shared" si="1357"/>
        <v>R</v>
      </c>
      <c r="AN1978" s="4" t="str">
        <f t="shared" si="1358"/>
        <v>O</v>
      </c>
      <c r="AO1978" s="4" t="str">
        <f t="shared" si="1359"/>
        <v>#</v>
      </c>
      <c r="AP1978" s="15" t="str">
        <f t="shared" si="1360"/>
        <v>,SBN</v>
      </c>
      <c r="AQ1978" s="9" t="str">
        <f>_xlfn.XLOOKUP(D1978,Sheet2!$E$3:$E$101,Sheet2!$F$3:$F$101,"******************")</f>
        <v>WRITE</v>
      </c>
      <c r="AR1978" s="33" t="str">
        <f t="shared" si="1346"/>
        <v>DOBC 1,**</v>
      </c>
      <c r="AS1978" s="9" t="str">
        <f t="shared" si="1347"/>
        <v>DOBC</v>
      </c>
      <c r="AT1978" s="4">
        <f t="shared" si="1361"/>
        <v>1</v>
      </c>
      <c r="AU1978" s="6">
        <f t="shared" si="1362"/>
        <v>2</v>
      </c>
      <c r="AV1978" s="4" t="str">
        <f t="shared" si="1363"/>
        <v>C</v>
      </c>
      <c r="AW1978" s="4">
        <f t="shared" si="1364"/>
        <v>57</v>
      </c>
      <c r="AX1978" s="4" t="str">
        <f>_xlfn.XLOOKUP(AW1978,Sheet2!$Q$3:$Q$66,Sheet2!$R$3:$R$66,"**")</f>
        <v>**</v>
      </c>
      <c r="AY1978" s="4">
        <f t="shared" si="1365"/>
        <v>4</v>
      </c>
      <c r="AZ1978" s="16" t="str">
        <f t="shared" si="1366"/>
        <v>SKPDN</v>
      </c>
    </row>
    <row r="1979" spans="2:52" x14ac:dyDescent="0.35">
      <c r="B1979" s="3">
        <f t="shared" si="1368"/>
        <v>15</v>
      </c>
      <c r="C1979" s="1">
        <f t="shared" si="1369"/>
        <v>4141</v>
      </c>
      <c r="D1979" s="2">
        <v>6330</v>
      </c>
      <c r="E1979" s="2" t="str">
        <f>_xlfn.XLOOKUP(C1979,Sheet2!$N$3:$N$1000,Sheet2!$O$3:$O$1000,"")</f>
        <v/>
      </c>
      <c r="F1979" s="9" t="str">
        <f t="shared" si="1367"/>
        <v>PRGEND</v>
      </c>
      <c r="G1979" s="4" t="str">
        <f t="shared" si="1343"/>
        <v>14</v>
      </c>
      <c r="H1979" s="4">
        <f t="shared" si="1344"/>
        <v>330</v>
      </c>
      <c r="I1979" s="6">
        <f t="shared" si="1380"/>
        <v>0</v>
      </c>
      <c r="J1979" s="6">
        <f t="shared" si="1381"/>
        <v>0</v>
      </c>
      <c r="K1979" s="6">
        <f t="shared" si="1382"/>
        <v>6</v>
      </c>
      <c r="L1979" s="6">
        <f t="shared" si="1383"/>
        <v>3</v>
      </c>
      <c r="M1979" s="6">
        <f t="shared" si="1384"/>
        <v>3</v>
      </c>
      <c r="N1979" s="6">
        <f t="shared" si="1385"/>
        <v>0</v>
      </c>
      <c r="O1979" s="13">
        <f t="shared" si="1386"/>
        <v>1</v>
      </c>
      <c r="P1979" s="4">
        <f t="shared" si="1348"/>
        <v>0</v>
      </c>
      <c r="Q1979" s="4">
        <f t="shared" si="1349"/>
        <v>1</v>
      </c>
      <c r="R1979">
        <f t="shared" si="1370"/>
        <v>330</v>
      </c>
      <c r="S1979" s="4">
        <f t="shared" si="1371"/>
        <v>0</v>
      </c>
      <c r="T1979" s="15">
        <f t="shared" si="1372"/>
        <v>1</v>
      </c>
      <c r="U1979" s="4">
        <f t="shared" si="1373"/>
        <v>0</v>
      </c>
      <c r="V1979" s="4">
        <f t="shared" si="1374"/>
        <v>1</v>
      </c>
      <c r="W1979" s="4">
        <f t="shared" si="1375"/>
        <v>4</v>
      </c>
      <c r="X1979" s="6">
        <f t="shared" si="1376"/>
        <v>3</v>
      </c>
      <c r="Y1979" s="4">
        <f t="shared" si="1377"/>
        <v>1</v>
      </c>
      <c r="Z1979" s="6">
        <f t="shared" si="1378"/>
        <v>1</v>
      </c>
      <c r="AA1979" s="18">
        <f t="shared" si="1379"/>
        <v>0</v>
      </c>
      <c r="AB1979" s="9" t="str">
        <f t="shared" si="1350"/>
        <v>*****</v>
      </c>
      <c r="AC1979" s="9" t="str">
        <f>_xlfn.XLOOKUP(R1979,Sheet2!$H$3:$H$258,Sheet2!$I$3:$I$258,"-----")</f>
        <v>*****</v>
      </c>
      <c r="AD1979" s="9" t="str">
        <f>_xlfn.XLOOKUP(VALUE(AE1979),Sheet2!$N$3:$N$1000,Sheet2!$O$3:$O$1000,"********")</f>
        <v>********</v>
      </c>
      <c r="AE1979" t="str">
        <f t="shared" si="1345"/>
        <v>4071</v>
      </c>
      <c r="AF1979" s="9" t="str">
        <f>IF(R1979&lt;200,"+"&amp;TEXT(R1979,"0"),"-"&amp;TEXT(_xlfn.XLOOKUP(R1979,Sheet2!$K$3:$K$130,Sheet2!$L$3:$L$130,"-----"),"0"))</f>
        <v>-50</v>
      </c>
      <c r="AG1979" s="9" t="str">
        <f t="shared" si="1351"/>
        <v>@</v>
      </c>
      <c r="AH1979" s="9" t="str">
        <f t="shared" si="1352"/>
        <v>JSR @*****</v>
      </c>
      <c r="AI1979" t="str">
        <f t="shared" si="1353"/>
        <v>1,@*****</v>
      </c>
      <c r="AJ1979" s="16" t="str">
        <f t="shared" si="1354"/>
        <v>@*****</v>
      </c>
      <c r="AK1979" t="str">
        <f t="shared" si="1355"/>
        <v>ADCZS# 0,1</v>
      </c>
      <c r="AL1979" s="4" t="str">
        <f t="shared" si="1356"/>
        <v>ADC</v>
      </c>
      <c r="AM1979" s="4" t="str">
        <f t="shared" si="1357"/>
        <v>S</v>
      </c>
      <c r="AN1979" s="4" t="str">
        <f t="shared" si="1358"/>
        <v>Z</v>
      </c>
      <c r="AO1979" s="4" t="str">
        <f t="shared" si="1359"/>
        <v>#</v>
      </c>
      <c r="AP1979" s="15" t="str">
        <f t="shared" si="1360"/>
        <v/>
      </c>
      <c r="AQ1979" s="9" t="str">
        <f>_xlfn.XLOOKUP(D1979,Sheet2!$E$3:$E$101,Sheet2!$F$3:$F$101,"******************")</f>
        <v>PRGEND</v>
      </c>
      <c r="AR1979" s="33" t="str">
        <f t="shared" si="1346"/>
        <v>DOBP 1,IBM1</v>
      </c>
      <c r="AS1979" s="9" t="str">
        <f t="shared" si="1347"/>
        <v>DOBP</v>
      </c>
      <c r="AT1979" s="4">
        <f t="shared" si="1361"/>
        <v>1</v>
      </c>
      <c r="AU1979" s="6">
        <f t="shared" si="1362"/>
        <v>3</v>
      </c>
      <c r="AV1979" s="4" t="str">
        <f t="shared" si="1363"/>
        <v>P</v>
      </c>
      <c r="AW1979" s="4">
        <f t="shared" si="1364"/>
        <v>30</v>
      </c>
      <c r="AX1979" s="4" t="str">
        <f>_xlfn.XLOOKUP(AW1979,Sheet2!$Q$3:$Q$66,Sheet2!$R$3:$R$66,"**")</f>
        <v>IBM1</v>
      </c>
      <c r="AY1979" s="4">
        <f t="shared" si="1365"/>
        <v>4</v>
      </c>
      <c r="AZ1979" s="16" t="str">
        <f t="shared" si="1366"/>
        <v>SKPDZ</v>
      </c>
    </row>
    <row r="1980" spans="2:52" x14ac:dyDescent="0.35">
      <c r="B1980" s="3">
        <f t="shared" si="1368"/>
        <v>16</v>
      </c>
      <c r="C1980" s="1">
        <f t="shared" si="1369"/>
        <v>4142</v>
      </c>
      <c r="D1980" s="2">
        <v>17</v>
      </c>
      <c r="E1980" s="2" t="str">
        <f>_xlfn.XLOOKUP(C1980,Sheet2!$N$3:$N$1000,Sheet2!$O$3:$O$1000,"")</f>
        <v>E15.1</v>
      </c>
      <c r="F1980" s="9" t="str">
        <f t="shared" si="1367"/>
        <v>17  ;HEAD=0, SECT=0,1 SECTOR</v>
      </c>
      <c r="G1980" s="4" t="str">
        <f t="shared" si="1343"/>
        <v>0</v>
      </c>
      <c r="H1980" s="4">
        <f t="shared" si="1344"/>
        <v>17</v>
      </c>
      <c r="I1980" s="6">
        <f t="shared" si="1380"/>
        <v>0</v>
      </c>
      <c r="J1980" s="6">
        <f t="shared" si="1381"/>
        <v>0</v>
      </c>
      <c r="K1980" s="6">
        <f t="shared" si="1382"/>
        <v>0</v>
      </c>
      <c r="L1980" s="6">
        <f t="shared" si="1383"/>
        <v>0</v>
      </c>
      <c r="M1980" s="6">
        <f t="shared" si="1384"/>
        <v>1</v>
      </c>
      <c r="N1980" s="6">
        <f t="shared" si="1385"/>
        <v>7</v>
      </c>
      <c r="O1980" s="13">
        <f t="shared" si="1386"/>
        <v>0</v>
      </c>
      <c r="P1980" s="4">
        <f t="shared" si="1348"/>
        <v>0</v>
      </c>
      <c r="Q1980" s="4">
        <f t="shared" si="1349"/>
        <v>0</v>
      </c>
      <c r="R1980">
        <f t="shared" si="1370"/>
        <v>17</v>
      </c>
      <c r="S1980" s="4">
        <f t="shared" si="1371"/>
        <v>0</v>
      </c>
      <c r="T1980" s="15">
        <f t="shared" si="1372"/>
        <v>0</v>
      </c>
      <c r="U1980" s="4">
        <f t="shared" si="1373"/>
        <v>0</v>
      </c>
      <c r="V1980" s="4">
        <f t="shared" si="1374"/>
        <v>0</v>
      </c>
      <c r="W1980" s="4">
        <f t="shared" si="1375"/>
        <v>0</v>
      </c>
      <c r="X1980" s="6">
        <f t="shared" si="1376"/>
        <v>0</v>
      </c>
      <c r="Y1980" s="4">
        <f t="shared" si="1377"/>
        <v>0</v>
      </c>
      <c r="Z1980" s="6">
        <f t="shared" si="1378"/>
        <v>1</v>
      </c>
      <c r="AA1980" s="18">
        <f t="shared" si="1379"/>
        <v>7</v>
      </c>
      <c r="AB1980" s="9" t="str">
        <f t="shared" si="1350"/>
        <v>*****</v>
      </c>
      <c r="AC1980" s="9" t="str">
        <f>_xlfn.XLOOKUP(R1980,Sheet2!$H$3:$H$258,Sheet2!$I$3:$I$258,"-----")</f>
        <v>*****</v>
      </c>
      <c r="AD1980" s="9" t="str">
        <f>_xlfn.XLOOKUP(VALUE(AE1980),Sheet2!$N$3:$N$1000,Sheet2!$O$3:$O$1000,"********")</f>
        <v>********</v>
      </c>
      <c r="AE1980" t="str">
        <f t="shared" si="1345"/>
        <v>4161</v>
      </c>
      <c r="AF1980" s="9" t="str">
        <f>IF(R1980&lt;200,"+"&amp;TEXT(R1980,"0"),"-"&amp;TEXT(_xlfn.XLOOKUP(R1980,Sheet2!$K$3:$K$130,Sheet2!$L$3:$L$130,"-----"),"0"))</f>
        <v>+17</v>
      </c>
      <c r="AG1980" s="9" t="str">
        <f t="shared" si="1351"/>
        <v/>
      </c>
      <c r="AH1980" s="9" t="str">
        <f t="shared" si="1352"/>
        <v>JMP *****</v>
      </c>
      <c r="AI1980" t="str">
        <f t="shared" si="1353"/>
        <v>0,*****</v>
      </c>
      <c r="AJ1980" s="16" t="str">
        <f t="shared" si="1354"/>
        <v>*****</v>
      </c>
      <c r="AK1980" t="str">
        <f t="shared" si="1355"/>
        <v>COM# 0,0,SBN</v>
      </c>
      <c r="AL1980" s="4" t="str">
        <f t="shared" si="1356"/>
        <v>COM</v>
      </c>
      <c r="AM1980" s="4" t="str">
        <f t="shared" si="1357"/>
        <v/>
      </c>
      <c r="AN1980" s="4" t="str">
        <f t="shared" si="1358"/>
        <v/>
      </c>
      <c r="AO1980" s="4" t="str">
        <f t="shared" si="1359"/>
        <v>#</v>
      </c>
      <c r="AP1980" s="15" t="str">
        <f t="shared" si="1360"/>
        <v>,SBN</v>
      </c>
      <c r="AQ1980" s="9" t="str">
        <f>_xlfn.XLOOKUP(D1980,Sheet2!$E$3:$E$101,Sheet2!$F$3:$F$101,"******************")</f>
        <v>17  ;HEAD=0, SECT=0,1 SECTOR</v>
      </c>
      <c r="AR1980" s="33" t="str">
        <f t="shared" si="1346"/>
        <v>NIO LPT</v>
      </c>
      <c r="AS1980" s="9" t="str">
        <f t="shared" si="1347"/>
        <v>DOC</v>
      </c>
      <c r="AT1980" s="4">
        <f t="shared" si="1361"/>
        <v>0</v>
      </c>
      <c r="AU1980" s="6">
        <f t="shared" si="1362"/>
        <v>0</v>
      </c>
      <c r="AV1980" s="4" t="str">
        <f t="shared" si="1363"/>
        <v/>
      </c>
      <c r="AW1980" s="4">
        <f t="shared" si="1364"/>
        <v>17</v>
      </c>
      <c r="AX1980" s="4" t="str">
        <f>_xlfn.XLOOKUP(AW1980,Sheet2!$Q$3:$Q$66,Sheet2!$R$3:$R$66,"**")</f>
        <v>LPT</v>
      </c>
      <c r="AY1980" s="4">
        <f t="shared" si="1365"/>
        <v>0</v>
      </c>
      <c r="AZ1980" s="16" t="str">
        <f t="shared" si="1366"/>
        <v>SKPBN</v>
      </c>
    </row>
    <row r="1981" spans="2:52" x14ac:dyDescent="0.35">
      <c r="B1981" s="3">
        <f t="shared" si="1368"/>
        <v>17</v>
      </c>
      <c r="C1981" s="1">
        <f t="shared" si="1369"/>
        <v>4143</v>
      </c>
      <c r="D1981" s="2">
        <v>6242</v>
      </c>
      <c r="E1981" s="2" t="str">
        <f>_xlfn.XLOOKUP(C1981,Sheet2!$N$3:$N$1000,Sheet2!$O$3:$O$1000,"")</f>
        <v/>
      </c>
      <c r="F1981" s="9" t="str">
        <f t="shared" si="1367"/>
        <v>EHALT</v>
      </c>
      <c r="G1981" s="4" t="str">
        <f t="shared" si="1343"/>
        <v>14</v>
      </c>
      <c r="H1981" s="4">
        <f t="shared" si="1344"/>
        <v>242</v>
      </c>
      <c r="I1981" s="6">
        <f t="shared" si="1380"/>
        <v>0</v>
      </c>
      <c r="J1981" s="6">
        <f t="shared" si="1381"/>
        <v>0</v>
      </c>
      <c r="K1981" s="6">
        <f t="shared" si="1382"/>
        <v>6</v>
      </c>
      <c r="L1981" s="6">
        <f t="shared" si="1383"/>
        <v>2</v>
      </c>
      <c r="M1981" s="6">
        <f t="shared" si="1384"/>
        <v>4</v>
      </c>
      <c r="N1981" s="6">
        <f t="shared" si="1385"/>
        <v>2</v>
      </c>
      <c r="O1981" s="13">
        <f t="shared" si="1386"/>
        <v>1</v>
      </c>
      <c r="P1981" s="4">
        <f t="shared" si="1348"/>
        <v>0</v>
      </c>
      <c r="Q1981" s="4">
        <f t="shared" si="1349"/>
        <v>1</v>
      </c>
      <c r="R1981">
        <f t="shared" si="1370"/>
        <v>242</v>
      </c>
      <c r="S1981" s="4">
        <f t="shared" si="1371"/>
        <v>0</v>
      </c>
      <c r="T1981" s="15">
        <f t="shared" si="1372"/>
        <v>1</v>
      </c>
      <c r="U1981" s="4">
        <f t="shared" si="1373"/>
        <v>0</v>
      </c>
      <c r="V1981" s="4">
        <f t="shared" si="1374"/>
        <v>1</v>
      </c>
      <c r="W1981" s="4">
        <f t="shared" si="1375"/>
        <v>4</v>
      </c>
      <c r="X1981" s="6">
        <f t="shared" si="1376"/>
        <v>2</v>
      </c>
      <c r="Y1981" s="4">
        <f t="shared" si="1377"/>
        <v>2</v>
      </c>
      <c r="Z1981" s="6">
        <f t="shared" si="1378"/>
        <v>0</v>
      </c>
      <c r="AA1981" s="18">
        <f t="shared" si="1379"/>
        <v>2</v>
      </c>
      <c r="AB1981" s="9" t="str">
        <f t="shared" si="1350"/>
        <v>I.EHA</v>
      </c>
      <c r="AC1981" s="9" t="str">
        <f>_xlfn.XLOOKUP(R1981,Sheet2!$H$3:$H$258,Sheet2!$I$3:$I$258,"-----")</f>
        <v>I.EHA</v>
      </c>
      <c r="AD1981" s="9" t="str">
        <f>_xlfn.XLOOKUP(VALUE(AE1981),Sheet2!$N$3:$N$1000,Sheet2!$O$3:$O$1000,"********")</f>
        <v>********</v>
      </c>
      <c r="AE1981" t="str">
        <f t="shared" si="1345"/>
        <v>4005</v>
      </c>
      <c r="AF1981" s="9" t="str">
        <f>IF(R1981&lt;200,"+"&amp;TEXT(R1981,"0"),"-"&amp;TEXT(_xlfn.XLOOKUP(R1981,Sheet2!$K$3:$K$130,Sheet2!$L$3:$L$130,"-----"),"0"))</f>
        <v>-136</v>
      </c>
      <c r="AG1981" s="9" t="str">
        <f t="shared" si="1351"/>
        <v>@</v>
      </c>
      <c r="AH1981" s="9" t="str">
        <f t="shared" si="1352"/>
        <v>JSR @I.EHA</v>
      </c>
      <c r="AI1981" t="str">
        <f t="shared" si="1353"/>
        <v>1,@I.EHA</v>
      </c>
      <c r="AJ1981" s="16" t="str">
        <f t="shared" si="1354"/>
        <v>@I.EHA</v>
      </c>
      <c r="AK1981" t="str">
        <f t="shared" si="1355"/>
        <v>ADCOR 0,1,SZC</v>
      </c>
      <c r="AL1981" s="4" t="str">
        <f t="shared" si="1356"/>
        <v>ADC</v>
      </c>
      <c r="AM1981" s="4" t="str">
        <f t="shared" si="1357"/>
        <v>R</v>
      </c>
      <c r="AN1981" s="4" t="str">
        <f t="shared" si="1358"/>
        <v>O</v>
      </c>
      <c r="AO1981" s="4" t="str">
        <f t="shared" si="1359"/>
        <v/>
      </c>
      <c r="AP1981" s="15" t="str">
        <f t="shared" si="1360"/>
        <v>,SZC</v>
      </c>
      <c r="AQ1981" s="9" t="str">
        <f>_xlfn.XLOOKUP(D1981,Sheet2!$E$3:$E$101,Sheet2!$F$3:$F$101,"******************")</f>
        <v>EHALT</v>
      </c>
      <c r="AR1981" s="33" t="str">
        <f t="shared" si="1346"/>
        <v>DOBC 1,**</v>
      </c>
      <c r="AS1981" s="9" t="str">
        <f t="shared" si="1347"/>
        <v>DOBC</v>
      </c>
      <c r="AT1981" s="4">
        <f t="shared" si="1361"/>
        <v>1</v>
      </c>
      <c r="AU1981" s="6">
        <f t="shared" si="1362"/>
        <v>2</v>
      </c>
      <c r="AV1981" s="4" t="str">
        <f t="shared" si="1363"/>
        <v>C</v>
      </c>
      <c r="AW1981" s="4">
        <f t="shared" si="1364"/>
        <v>42</v>
      </c>
      <c r="AX1981" s="4" t="str">
        <f>_xlfn.XLOOKUP(AW1981,Sheet2!$Q$3:$Q$66,Sheet2!$R$3:$R$66,"**")</f>
        <v>**</v>
      </c>
      <c r="AY1981" s="4">
        <f t="shared" si="1365"/>
        <v>4</v>
      </c>
      <c r="AZ1981" s="16" t="str">
        <f t="shared" si="1366"/>
        <v>SKPDN</v>
      </c>
    </row>
    <row r="1982" spans="2:52" x14ac:dyDescent="0.35">
      <c r="B1982" s="3">
        <f t="shared" si="1368"/>
        <v>18</v>
      </c>
      <c r="C1982" s="1">
        <f t="shared" si="1369"/>
        <v>4144</v>
      </c>
      <c r="D1982" s="2">
        <v>401</v>
      </c>
      <c r="E1982" s="2" t="str">
        <f>_xlfn.XLOOKUP(C1982,Sheet2!$N$3:$N$1000,Sheet2!$O$3:$O$1000,"")</f>
        <v/>
      </c>
      <c r="F1982" s="9" t="str">
        <f t="shared" si="1367"/>
        <v>JMP E15E</v>
      </c>
      <c r="G1982" s="4" t="str">
        <f t="shared" si="1343"/>
        <v>1</v>
      </c>
      <c r="H1982" s="4">
        <f t="shared" si="1344"/>
        <v>1</v>
      </c>
      <c r="I1982" s="6">
        <f t="shared" si="1380"/>
        <v>0</v>
      </c>
      <c r="J1982" s="6">
        <f t="shared" si="1381"/>
        <v>0</v>
      </c>
      <c r="K1982" s="6">
        <f t="shared" si="1382"/>
        <v>0</v>
      </c>
      <c r="L1982" s="6">
        <f t="shared" si="1383"/>
        <v>4</v>
      </c>
      <c r="M1982" s="6">
        <f t="shared" si="1384"/>
        <v>0</v>
      </c>
      <c r="N1982" s="6">
        <f t="shared" si="1385"/>
        <v>1</v>
      </c>
      <c r="O1982" s="13">
        <f t="shared" si="1386"/>
        <v>0</v>
      </c>
      <c r="P1982" s="4">
        <f t="shared" si="1348"/>
        <v>0</v>
      </c>
      <c r="Q1982" s="4">
        <f t="shared" si="1349"/>
        <v>0</v>
      </c>
      <c r="R1982">
        <f t="shared" si="1370"/>
        <v>1</v>
      </c>
      <c r="S1982" s="4">
        <f t="shared" si="1371"/>
        <v>1</v>
      </c>
      <c r="T1982" s="15">
        <f t="shared" si="1372"/>
        <v>0</v>
      </c>
      <c r="U1982" s="4">
        <f t="shared" si="1373"/>
        <v>0</v>
      </c>
      <c r="V1982" s="4">
        <f t="shared" si="1374"/>
        <v>0</v>
      </c>
      <c r="W1982" s="4">
        <f t="shared" si="1375"/>
        <v>1</v>
      </c>
      <c r="X1982" s="6">
        <f t="shared" si="1376"/>
        <v>0</v>
      </c>
      <c r="Y1982" s="4">
        <f t="shared" si="1377"/>
        <v>0</v>
      </c>
      <c r="Z1982" s="6">
        <f t="shared" si="1378"/>
        <v>0</v>
      </c>
      <c r="AA1982" s="18">
        <f t="shared" si="1379"/>
        <v>1</v>
      </c>
      <c r="AB1982" s="9" t="str">
        <f t="shared" si="1350"/>
        <v>E15E</v>
      </c>
      <c r="AC1982" s="9" t="str">
        <f>_xlfn.XLOOKUP(R1982,Sheet2!$H$3:$H$258,Sheet2!$I$3:$I$258,"-----")</f>
        <v>1</v>
      </c>
      <c r="AD1982" s="9" t="str">
        <f>_xlfn.XLOOKUP(VALUE(AE1982),Sheet2!$N$3:$N$1000,Sheet2!$O$3:$O$1000,"********")</f>
        <v>E15E</v>
      </c>
      <c r="AE1982" t="str">
        <f t="shared" si="1345"/>
        <v>4145</v>
      </c>
      <c r="AF1982" s="9" t="str">
        <f>IF(R1982&lt;200,"+"&amp;TEXT(R1982,"0"),"-"&amp;TEXT(_xlfn.XLOOKUP(R1982,Sheet2!$K$3:$K$130,Sheet2!$L$3:$L$130,"-----"),"0"))</f>
        <v>+1</v>
      </c>
      <c r="AG1982" s="9" t="str">
        <f t="shared" si="1351"/>
        <v/>
      </c>
      <c r="AH1982" s="9" t="str">
        <f t="shared" si="1352"/>
        <v>JMP E15E</v>
      </c>
      <c r="AI1982" t="str">
        <f t="shared" si="1353"/>
        <v>0,E15E</v>
      </c>
      <c r="AJ1982" s="16" t="str">
        <f t="shared" si="1354"/>
        <v>E15E</v>
      </c>
      <c r="AK1982" t="str">
        <f t="shared" si="1355"/>
        <v>NEG 0,0,SKP</v>
      </c>
      <c r="AL1982" s="4" t="str">
        <f t="shared" si="1356"/>
        <v>NEG</v>
      </c>
      <c r="AM1982" s="4" t="str">
        <f t="shared" si="1357"/>
        <v/>
      </c>
      <c r="AN1982" s="4" t="str">
        <f t="shared" si="1358"/>
        <v/>
      </c>
      <c r="AO1982" s="4" t="str">
        <f t="shared" si="1359"/>
        <v/>
      </c>
      <c r="AP1982" s="15" t="str">
        <f t="shared" si="1360"/>
        <v>,SKP</v>
      </c>
      <c r="AQ1982" s="9" t="str">
        <f>_xlfn.XLOOKUP(D1982,Sheet2!$E$3:$E$101,Sheet2!$F$3:$F$101,"******************")</f>
        <v>******************</v>
      </c>
      <c r="AR1982" s="33" t="str">
        <f t="shared" si="1346"/>
        <v>DIA 0,MDV</v>
      </c>
      <c r="AS1982" s="9" t="str">
        <f t="shared" si="1347"/>
        <v>DIA</v>
      </c>
      <c r="AT1982" s="4">
        <f t="shared" si="1361"/>
        <v>0</v>
      </c>
      <c r="AU1982" s="6">
        <f t="shared" si="1362"/>
        <v>0</v>
      </c>
      <c r="AV1982" s="4" t="str">
        <f t="shared" si="1363"/>
        <v/>
      </c>
      <c r="AW1982" s="4">
        <f t="shared" si="1364"/>
        <v>1</v>
      </c>
      <c r="AX1982" s="4" t="str">
        <f>_xlfn.XLOOKUP(AW1982,Sheet2!$Q$3:$Q$66,Sheet2!$R$3:$R$66,"**")</f>
        <v>MDV</v>
      </c>
      <c r="AY1982" s="4">
        <f t="shared" si="1365"/>
        <v>1</v>
      </c>
      <c r="AZ1982" s="16" t="str">
        <f t="shared" si="1366"/>
        <v>SKPBN</v>
      </c>
    </row>
    <row r="1983" spans="2:52" x14ac:dyDescent="0.35">
      <c r="B1983" s="3">
        <f t="shared" si="1368"/>
        <v>19</v>
      </c>
      <c r="C1983" s="1">
        <f t="shared" si="1369"/>
        <v>4145</v>
      </c>
      <c r="D1983" s="2">
        <v>6243</v>
      </c>
      <c r="E1983" s="2" t="str">
        <f>_xlfn.XLOOKUP(C1983,Sheet2!$N$3:$N$1000,Sheet2!$O$3:$O$1000,"")</f>
        <v>E15E</v>
      </c>
      <c r="F1983" s="9" t="str">
        <f t="shared" si="1367"/>
        <v>LOOP</v>
      </c>
      <c r="G1983" s="4" t="str">
        <f t="shared" si="1343"/>
        <v>14</v>
      </c>
      <c r="H1983" s="4">
        <f t="shared" si="1344"/>
        <v>243</v>
      </c>
      <c r="I1983" s="6">
        <f t="shared" si="1380"/>
        <v>0</v>
      </c>
      <c r="J1983" s="6">
        <f t="shared" si="1381"/>
        <v>0</v>
      </c>
      <c r="K1983" s="6">
        <f t="shared" si="1382"/>
        <v>6</v>
      </c>
      <c r="L1983" s="6">
        <f t="shared" si="1383"/>
        <v>2</v>
      </c>
      <c r="M1983" s="6">
        <f t="shared" si="1384"/>
        <v>4</v>
      </c>
      <c r="N1983" s="6">
        <f t="shared" si="1385"/>
        <v>3</v>
      </c>
      <c r="O1983" s="13">
        <f t="shared" si="1386"/>
        <v>1</v>
      </c>
      <c r="P1983" s="4">
        <f t="shared" si="1348"/>
        <v>0</v>
      </c>
      <c r="Q1983" s="4">
        <f t="shared" si="1349"/>
        <v>1</v>
      </c>
      <c r="R1983">
        <f t="shared" si="1370"/>
        <v>243</v>
      </c>
      <c r="S1983" s="4">
        <f t="shared" si="1371"/>
        <v>0</v>
      </c>
      <c r="T1983" s="15">
        <f t="shared" si="1372"/>
        <v>1</v>
      </c>
      <c r="U1983" s="4">
        <f t="shared" si="1373"/>
        <v>0</v>
      </c>
      <c r="V1983" s="4">
        <f t="shared" si="1374"/>
        <v>1</v>
      </c>
      <c r="W1983" s="4">
        <f t="shared" si="1375"/>
        <v>4</v>
      </c>
      <c r="X1983" s="6">
        <f t="shared" si="1376"/>
        <v>2</v>
      </c>
      <c r="Y1983" s="4">
        <f t="shared" si="1377"/>
        <v>2</v>
      </c>
      <c r="Z1983" s="6">
        <f t="shared" si="1378"/>
        <v>0</v>
      </c>
      <c r="AA1983" s="18">
        <f t="shared" si="1379"/>
        <v>3</v>
      </c>
      <c r="AB1983" s="9" t="str">
        <f t="shared" si="1350"/>
        <v>I.LOO</v>
      </c>
      <c r="AC1983" s="9" t="str">
        <f>_xlfn.XLOOKUP(R1983,Sheet2!$H$3:$H$258,Sheet2!$I$3:$I$258,"-----")</f>
        <v>I.LOO</v>
      </c>
      <c r="AD1983" s="9" t="str">
        <f>_xlfn.XLOOKUP(VALUE(AE1983),Sheet2!$N$3:$N$1000,Sheet2!$O$3:$O$1000,"********")</f>
        <v>********</v>
      </c>
      <c r="AE1983" t="str">
        <f t="shared" si="1345"/>
        <v>4010</v>
      </c>
      <c r="AF1983" s="9" t="str">
        <f>IF(R1983&lt;200,"+"&amp;TEXT(R1983,"0"),"-"&amp;TEXT(_xlfn.XLOOKUP(R1983,Sheet2!$K$3:$K$130,Sheet2!$L$3:$L$130,"-----"),"0"))</f>
        <v>-135</v>
      </c>
      <c r="AG1983" s="9" t="str">
        <f t="shared" si="1351"/>
        <v>@</v>
      </c>
      <c r="AH1983" s="9" t="str">
        <f t="shared" si="1352"/>
        <v>JSR @I.LOO</v>
      </c>
      <c r="AI1983" t="str">
        <f t="shared" si="1353"/>
        <v>1,@I.LOO</v>
      </c>
      <c r="AJ1983" s="16" t="str">
        <f t="shared" si="1354"/>
        <v>@I.LOO</v>
      </c>
      <c r="AK1983" t="str">
        <f t="shared" si="1355"/>
        <v>ADCOR 0,1,SNC</v>
      </c>
      <c r="AL1983" s="4" t="str">
        <f t="shared" si="1356"/>
        <v>ADC</v>
      </c>
      <c r="AM1983" s="4" t="str">
        <f t="shared" si="1357"/>
        <v>R</v>
      </c>
      <c r="AN1983" s="4" t="str">
        <f t="shared" si="1358"/>
        <v>O</v>
      </c>
      <c r="AO1983" s="4" t="str">
        <f t="shared" si="1359"/>
        <v/>
      </c>
      <c r="AP1983" s="15" t="str">
        <f t="shared" si="1360"/>
        <v>,SNC</v>
      </c>
      <c r="AQ1983" s="9" t="str">
        <f>_xlfn.XLOOKUP(D1983,Sheet2!$E$3:$E$101,Sheet2!$F$3:$F$101,"******************")</f>
        <v>LOOP</v>
      </c>
      <c r="AR1983" s="33" t="str">
        <f t="shared" si="1346"/>
        <v>DOBC 1,**</v>
      </c>
      <c r="AS1983" s="9" t="str">
        <f t="shared" si="1347"/>
        <v>DOBC</v>
      </c>
      <c r="AT1983" s="4">
        <f t="shared" si="1361"/>
        <v>1</v>
      </c>
      <c r="AU1983" s="6">
        <f t="shared" si="1362"/>
        <v>2</v>
      </c>
      <c r="AV1983" s="4" t="str">
        <f t="shared" si="1363"/>
        <v>C</v>
      </c>
      <c r="AW1983" s="4">
        <f t="shared" si="1364"/>
        <v>43</v>
      </c>
      <c r="AX1983" s="4" t="str">
        <f>_xlfn.XLOOKUP(AW1983,Sheet2!$Q$3:$Q$66,Sheet2!$R$3:$R$66,"**")</f>
        <v>**</v>
      </c>
      <c r="AY1983" s="4">
        <f t="shared" si="1365"/>
        <v>4</v>
      </c>
      <c r="AZ1983" s="16" t="str">
        <f t="shared" si="1366"/>
        <v>SKPDN</v>
      </c>
    </row>
    <row r="1984" spans="2:52" x14ac:dyDescent="0.35">
      <c r="B1984" s="3">
        <v>21</v>
      </c>
      <c r="C1984" s="1">
        <f t="shared" si="1369"/>
        <v>4146</v>
      </c>
      <c r="D1984" s="2">
        <v>10156</v>
      </c>
      <c r="E1984" s="2" t="str">
        <f>_xlfn.XLOOKUP(C1984,Sheet2!$N$3:$N$1000,Sheet2!$O$3:$O$1000,"")</f>
        <v/>
      </c>
      <c r="F1984" s="9" t="str">
        <f t="shared" si="1367"/>
        <v>ISZ HEAD</v>
      </c>
      <c r="G1984" s="4" t="str">
        <f t="shared" si="1343"/>
        <v>20</v>
      </c>
      <c r="H1984" s="4">
        <f t="shared" si="1344"/>
        <v>156</v>
      </c>
      <c r="I1984" s="6">
        <f t="shared" si="1380"/>
        <v>0</v>
      </c>
      <c r="J1984" s="6">
        <f t="shared" si="1381"/>
        <v>1</v>
      </c>
      <c r="K1984" s="6">
        <f t="shared" si="1382"/>
        <v>0</v>
      </c>
      <c r="L1984" s="6">
        <f t="shared" si="1383"/>
        <v>1</v>
      </c>
      <c r="M1984" s="6">
        <f t="shared" si="1384"/>
        <v>5</v>
      </c>
      <c r="N1984" s="6">
        <f t="shared" si="1385"/>
        <v>6</v>
      </c>
      <c r="O1984" s="13">
        <f t="shared" si="1386"/>
        <v>2</v>
      </c>
      <c r="P1984" s="4">
        <f t="shared" si="1348"/>
        <v>0</v>
      </c>
      <c r="Q1984" s="4">
        <f t="shared" si="1349"/>
        <v>2</v>
      </c>
      <c r="R1984">
        <f t="shared" si="1370"/>
        <v>156</v>
      </c>
      <c r="S1984" s="4">
        <f t="shared" si="1371"/>
        <v>0</v>
      </c>
      <c r="T1984" s="15">
        <f t="shared" si="1372"/>
        <v>0</v>
      </c>
      <c r="U1984" s="4">
        <f t="shared" si="1373"/>
        <v>0</v>
      </c>
      <c r="V1984" s="4">
        <f t="shared" si="1374"/>
        <v>2</v>
      </c>
      <c r="W1984" s="4">
        <f t="shared" si="1375"/>
        <v>0</v>
      </c>
      <c r="X1984" s="6">
        <f t="shared" si="1376"/>
        <v>1</v>
      </c>
      <c r="Y1984" s="4">
        <f t="shared" si="1377"/>
        <v>2</v>
      </c>
      <c r="Z1984" s="6">
        <f t="shared" si="1378"/>
        <v>1</v>
      </c>
      <c r="AA1984" s="18">
        <f t="shared" si="1379"/>
        <v>6</v>
      </c>
      <c r="AB1984" s="9" t="str">
        <f t="shared" si="1350"/>
        <v>HEAD</v>
      </c>
      <c r="AC1984" s="9" t="str">
        <f>_xlfn.XLOOKUP(R1984,Sheet2!$H$3:$H$258,Sheet2!$I$3:$I$258,"-----")</f>
        <v>HEAD</v>
      </c>
      <c r="AD1984" s="9" t="str">
        <f>_xlfn.XLOOKUP(VALUE(AE1984),Sheet2!$N$3:$N$1000,Sheet2!$O$3:$O$1000,"********")</f>
        <v>********</v>
      </c>
      <c r="AE1984" t="str">
        <f t="shared" si="1345"/>
        <v>4324</v>
      </c>
      <c r="AF1984" s="9" t="str">
        <f>IF(R1984&lt;200,"+"&amp;TEXT(R1984,"0"),"-"&amp;TEXT(_xlfn.XLOOKUP(R1984,Sheet2!$K$3:$K$130,Sheet2!$L$3:$L$130,"-----"),"0"))</f>
        <v>+156</v>
      </c>
      <c r="AG1984" s="9" t="str">
        <f t="shared" si="1351"/>
        <v/>
      </c>
      <c r="AH1984" s="9" t="str">
        <f t="shared" si="1352"/>
        <v>ISZ HEAD</v>
      </c>
      <c r="AI1984" t="str">
        <f t="shared" si="1353"/>
        <v>2,HEAD</v>
      </c>
      <c r="AJ1984" s="16" t="str">
        <f t="shared" si="1354"/>
        <v>HEAD</v>
      </c>
      <c r="AK1984" t="str">
        <f t="shared" si="1355"/>
        <v>COMOL# 0,2,SEZ</v>
      </c>
      <c r="AL1984" s="4" t="str">
        <f t="shared" si="1356"/>
        <v>COM</v>
      </c>
      <c r="AM1984" s="4" t="str">
        <f t="shared" si="1357"/>
        <v>L</v>
      </c>
      <c r="AN1984" s="4" t="str">
        <f t="shared" si="1358"/>
        <v>O</v>
      </c>
      <c r="AO1984" s="4" t="str">
        <f t="shared" si="1359"/>
        <v>#</v>
      </c>
      <c r="AP1984" s="15" t="str">
        <f t="shared" si="1360"/>
        <v>,SEZ</v>
      </c>
      <c r="AQ1984" s="9" t="str">
        <f>_xlfn.XLOOKUP(D1984,Sheet2!$E$3:$E$101,Sheet2!$F$3:$F$101,"******************")</f>
        <v>******************</v>
      </c>
      <c r="AR1984" s="33" t="str">
        <f t="shared" si="1346"/>
        <v>NIOS **</v>
      </c>
      <c r="AS1984" s="9" t="str">
        <f t="shared" si="1347"/>
        <v>DOCS</v>
      </c>
      <c r="AT1984" s="4">
        <f t="shared" si="1361"/>
        <v>2</v>
      </c>
      <c r="AU1984" s="6">
        <f t="shared" si="1362"/>
        <v>1</v>
      </c>
      <c r="AV1984" s="4" t="str">
        <f t="shared" si="1363"/>
        <v>S</v>
      </c>
      <c r="AW1984" s="4">
        <f t="shared" si="1364"/>
        <v>56</v>
      </c>
      <c r="AX1984" s="4" t="str">
        <f>_xlfn.XLOOKUP(AW1984,Sheet2!$Q$3:$Q$66,Sheet2!$R$3:$R$66,"**")</f>
        <v>**</v>
      </c>
      <c r="AY1984" s="4">
        <f t="shared" si="1365"/>
        <v>0</v>
      </c>
      <c r="AZ1984" s="16" t="str">
        <f t="shared" si="1366"/>
        <v>SKPBZ</v>
      </c>
    </row>
    <row r="1985" spans="1:52" x14ac:dyDescent="0.35">
      <c r="B1985" s="3">
        <f t="shared" si="1368"/>
        <v>22</v>
      </c>
      <c r="C1985" s="1">
        <f t="shared" si="1369"/>
        <v>4147</v>
      </c>
      <c r="D1985" s="2">
        <v>20773</v>
      </c>
      <c r="E1985" s="2" t="str">
        <f>_xlfn.XLOOKUP(C1985,Sheet2!$N$3:$N$1000,Sheet2!$O$3:$O$1000,"")</f>
        <v/>
      </c>
      <c r="F1985" s="9" t="str">
        <f t="shared" si="1367"/>
        <v>LDA 0,E15.1</v>
      </c>
      <c r="G1985" s="4" t="str">
        <f t="shared" si="1343"/>
        <v>41</v>
      </c>
      <c r="H1985" s="4">
        <f t="shared" si="1344"/>
        <v>373</v>
      </c>
      <c r="I1985" s="6">
        <f t="shared" si="1380"/>
        <v>0</v>
      </c>
      <c r="J1985" s="6">
        <f t="shared" si="1381"/>
        <v>2</v>
      </c>
      <c r="K1985" s="6">
        <f t="shared" si="1382"/>
        <v>0</v>
      </c>
      <c r="L1985" s="6">
        <f t="shared" si="1383"/>
        <v>7</v>
      </c>
      <c r="M1985" s="6">
        <f t="shared" si="1384"/>
        <v>7</v>
      </c>
      <c r="N1985" s="6">
        <f t="shared" si="1385"/>
        <v>3</v>
      </c>
      <c r="O1985" s="13">
        <f t="shared" si="1386"/>
        <v>4</v>
      </c>
      <c r="P1985" s="4">
        <f t="shared" si="1348"/>
        <v>1</v>
      </c>
      <c r="Q1985" s="4">
        <f t="shared" si="1349"/>
        <v>0</v>
      </c>
      <c r="R1985">
        <f t="shared" si="1370"/>
        <v>373</v>
      </c>
      <c r="S1985" s="4">
        <f t="shared" si="1371"/>
        <v>1</v>
      </c>
      <c r="T1985" s="15">
        <f t="shared" si="1372"/>
        <v>0</v>
      </c>
      <c r="U1985" s="4">
        <f t="shared" si="1373"/>
        <v>1</v>
      </c>
      <c r="V1985" s="4">
        <f t="shared" si="1374"/>
        <v>0</v>
      </c>
      <c r="W1985" s="4">
        <f t="shared" si="1375"/>
        <v>1</v>
      </c>
      <c r="X1985" s="6">
        <f t="shared" si="1376"/>
        <v>3</v>
      </c>
      <c r="Y1985" s="4">
        <f t="shared" si="1377"/>
        <v>3</v>
      </c>
      <c r="Z1985" s="6">
        <f t="shared" si="1378"/>
        <v>1</v>
      </c>
      <c r="AA1985" s="18">
        <f t="shared" si="1379"/>
        <v>3</v>
      </c>
      <c r="AB1985" s="9" t="str">
        <f t="shared" si="1350"/>
        <v>E15.1</v>
      </c>
      <c r="AC1985" s="9" t="str">
        <f>_xlfn.XLOOKUP(R1985,Sheet2!$H$3:$H$258,Sheet2!$I$3:$I$258,"-----")</f>
        <v>*****</v>
      </c>
      <c r="AD1985" s="9" t="str">
        <f>_xlfn.XLOOKUP(VALUE(AE1985),Sheet2!$N$3:$N$1000,Sheet2!$O$3:$O$1000,"********")</f>
        <v>E15.1</v>
      </c>
      <c r="AE1985" t="str">
        <f t="shared" si="1345"/>
        <v>4142</v>
      </c>
      <c r="AF1985" s="9" t="str">
        <f>IF(R1985&lt;200,"+"&amp;TEXT(R1985,"0"),"-"&amp;TEXT(_xlfn.XLOOKUP(R1985,Sheet2!$K$3:$K$130,Sheet2!$L$3:$L$130,"-----"),"0"))</f>
        <v>-5</v>
      </c>
      <c r="AG1985" s="9" t="str">
        <f t="shared" si="1351"/>
        <v/>
      </c>
      <c r="AH1985" s="9" t="str">
        <f t="shared" si="1352"/>
        <v>JMP E15.1</v>
      </c>
      <c r="AI1985" t="str">
        <f t="shared" si="1353"/>
        <v>0,E15.1</v>
      </c>
      <c r="AJ1985" s="16" t="str">
        <f t="shared" si="1354"/>
        <v>E15.1</v>
      </c>
      <c r="AK1985" t="str">
        <f t="shared" si="1355"/>
        <v>NEGCS# 1,0,SNC</v>
      </c>
      <c r="AL1985" s="4" t="str">
        <f t="shared" si="1356"/>
        <v>NEG</v>
      </c>
      <c r="AM1985" s="4" t="str">
        <f t="shared" si="1357"/>
        <v>S</v>
      </c>
      <c r="AN1985" s="4" t="str">
        <f t="shared" si="1358"/>
        <v>C</v>
      </c>
      <c r="AO1985" s="4" t="str">
        <f t="shared" si="1359"/>
        <v>#</v>
      </c>
      <c r="AP1985" s="15" t="str">
        <f t="shared" si="1360"/>
        <v>,SNC</v>
      </c>
      <c r="AQ1985" s="9" t="str">
        <f>_xlfn.XLOOKUP(D1985,Sheet2!$E$3:$E$101,Sheet2!$F$3:$F$101,"******************")</f>
        <v>******************</v>
      </c>
      <c r="AR1985" s="33" t="str">
        <f t="shared" si="1346"/>
        <v>DIAP 0,**</v>
      </c>
      <c r="AS1985" s="9" t="str">
        <f t="shared" si="1347"/>
        <v>DIAP</v>
      </c>
      <c r="AT1985" s="4">
        <f t="shared" si="1361"/>
        <v>0</v>
      </c>
      <c r="AU1985" s="6">
        <f t="shared" si="1362"/>
        <v>3</v>
      </c>
      <c r="AV1985" s="4" t="str">
        <f t="shared" si="1363"/>
        <v>P</v>
      </c>
      <c r="AW1985" s="4">
        <f t="shared" si="1364"/>
        <v>73</v>
      </c>
      <c r="AX1985" s="4" t="str">
        <f>_xlfn.XLOOKUP(AW1985,Sheet2!$Q$3:$Q$66,Sheet2!$R$3:$R$66,"**")</f>
        <v>**</v>
      </c>
      <c r="AY1985" s="4">
        <f t="shared" si="1365"/>
        <v>1</v>
      </c>
      <c r="AZ1985" s="16" t="str">
        <f t="shared" si="1366"/>
        <v>SKPDZ</v>
      </c>
    </row>
    <row r="1986" spans="1:52" x14ac:dyDescent="0.35">
      <c r="B1986" s="3">
        <f t="shared" si="1368"/>
        <v>23</v>
      </c>
      <c r="C1986" s="1">
        <f t="shared" si="1369"/>
        <v>4150</v>
      </c>
      <c r="D1986" s="2">
        <v>24067</v>
      </c>
      <c r="E1986" s="2" t="str">
        <f>_xlfn.XLOOKUP(C1986,Sheet2!$N$3:$N$1000,Sheet2!$O$3:$O$1000,"")</f>
        <v/>
      </c>
      <c r="F1986" s="9" t="str">
        <f t="shared" si="1367"/>
        <v>LDA 1,KB7</v>
      </c>
      <c r="G1986" s="4" t="str">
        <f t="shared" si="1343"/>
        <v>50</v>
      </c>
      <c r="H1986" s="4">
        <f t="shared" si="1344"/>
        <v>67</v>
      </c>
      <c r="I1986" s="6">
        <f t="shared" si="1380"/>
        <v>0</v>
      </c>
      <c r="J1986" s="6">
        <f t="shared" si="1381"/>
        <v>2</v>
      </c>
      <c r="K1986" s="6">
        <f t="shared" si="1382"/>
        <v>4</v>
      </c>
      <c r="L1986" s="6">
        <f t="shared" si="1383"/>
        <v>0</v>
      </c>
      <c r="M1986" s="6">
        <f t="shared" si="1384"/>
        <v>6</v>
      </c>
      <c r="N1986" s="6">
        <f t="shared" si="1385"/>
        <v>7</v>
      </c>
      <c r="O1986" s="13">
        <f t="shared" si="1386"/>
        <v>5</v>
      </c>
      <c r="P1986" s="4">
        <f t="shared" si="1348"/>
        <v>1</v>
      </c>
      <c r="Q1986" s="4">
        <f t="shared" si="1349"/>
        <v>1</v>
      </c>
      <c r="R1986">
        <f t="shared" si="1370"/>
        <v>67</v>
      </c>
      <c r="S1986" s="4">
        <f t="shared" si="1371"/>
        <v>0</v>
      </c>
      <c r="T1986" s="15">
        <f t="shared" si="1372"/>
        <v>0</v>
      </c>
      <c r="U1986" s="4">
        <f t="shared" si="1373"/>
        <v>1</v>
      </c>
      <c r="V1986" s="4">
        <f t="shared" si="1374"/>
        <v>1</v>
      </c>
      <c r="W1986" s="4">
        <f t="shared" si="1375"/>
        <v>0</v>
      </c>
      <c r="X1986" s="6">
        <f t="shared" si="1376"/>
        <v>0</v>
      </c>
      <c r="Y1986" s="4">
        <f t="shared" si="1377"/>
        <v>3</v>
      </c>
      <c r="Z1986" s="6">
        <f t="shared" si="1378"/>
        <v>0</v>
      </c>
      <c r="AA1986" s="18">
        <f t="shared" si="1379"/>
        <v>7</v>
      </c>
      <c r="AB1986" s="9" t="str">
        <f t="shared" si="1350"/>
        <v>KB7</v>
      </c>
      <c r="AC1986" s="9" t="str">
        <f>_xlfn.XLOOKUP(R1986,Sheet2!$H$3:$H$258,Sheet2!$I$3:$I$258,"-----")</f>
        <v>KB7</v>
      </c>
      <c r="AD1986" s="9" t="str">
        <f>_xlfn.XLOOKUP(VALUE(AE1986),Sheet2!$N$3:$N$1000,Sheet2!$O$3:$O$1000,"********")</f>
        <v>********</v>
      </c>
      <c r="AE1986" t="str">
        <f t="shared" si="1345"/>
        <v>4237</v>
      </c>
      <c r="AF1986" s="9" t="str">
        <f>IF(R1986&lt;200,"+"&amp;TEXT(R1986,"0"),"-"&amp;TEXT(_xlfn.XLOOKUP(R1986,Sheet2!$K$3:$K$130,Sheet2!$L$3:$L$130,"-----"),"0"))</f>
        <v>+67</v>
      </c>
      <c r="AG1986" s="9" t="str">
        <f t="shared" si="1351"/>
        <v/>
      </c>
      <c r="AH1986" s="9" t="str">
        <f t="shared" si="1352"/>
        <v>JSR KB7</v>
      </c>
      <c r="AI1986" t="str">
        <f t="shared" si="1353"/>
        <v>1,KB7</v>
      </c>
      <c r="AJ1986" s="16" t="str">
        <f t="shared" si="1354"/>
        <v>KB7</v>
      </c>
      <c r="AK1986" t="str">
        <f t="shared" si="1355"/>
        <v>COMC 1,1,SBN</v>
      </c>
      <c r="AL1986" s="4" t="str">
        <f t="shared" si="1356"/>
        <v>COM</v>
      </c>
      <c r="AM1986" s="4" t="str">
        <f t="shared" si="1357"/>
        <v/>
      </c>
      <c r="AN1986" s="4" t="str">
        <f t="shared" si="1358"/>
        <v>C</v>
      </c>
      <c r="AO1986" s="4" t="str">
        <f t="shared" si="1359"/>
        <v/>
      </c>
      <c r="AP1986" s="15" t="str">
        <f t="shared" si="1360"/>
        <v>,SBN</v>
      </c>
      <c r="AQ1986" s="9" t="str">
        <f>_xlfn.XLOOKUP(D1986,Sheet2!$E$3:$E$101,Sheet2!$F$3:$F$101,"******************")</f>
        <v>******************</v>
      </c>
      <c r="AR1986" s="33" t="str">
        <f t="shared" si="1346"/>
        <v>NIO **</v>
      </c>
      <c r="AS1986" s="9" t="str">
        <f t="shared" si="1347"/>
        <v>DOC</v>
      </c>
      <c r="AT1986" s="4">
        <f t="shared" si="1361"/>
        <v>1</v>
      </c>
      <c r="AU1986" s="6">
        <f t="shared" si="1362"/>
        <v>0</v>
      </c>
      <c r="AV1986" s="4" t="str">
        <f t="shared" si="1363"/>
        <v/>
      </c>
      <c r="AW1986" s="4">
        <f t="shared" si="1364"/>
        <v>67</v>
      </c>
      <c r="AX1986" s="4" t="str">
        <f>_xlfn.XLOOKUP(AW1986,Sheet2!$Q$3:$Q$66,Sheet2!$R$3:$R$66,"**")</f>
        <v>**</v>
      </c>
      <c r="AY1986" s="4">
        <f t="shared" si="1365"/>
        <v>0</v>
      </c>
      <c r="AZ1986" s="16" t="str">
        <f t="shared" si="1366"/>
        <v>SKPBN</v>
      </c>
    </row>
    <row r="1987" spans="1:52" x14ac:dyDescent="0.35">
      <c r="B1987" s="3">
        <f t="shared" si="1368"/>
        <v>24</v>
      </c>
      <c r="C1987" s="1">
        <f t="shared" si="1369"/>
        <v>4151</v>
      </c>
      <c r="D1987" s="2">
        <v>123000</v>
      </c>
      <c r="E1987" s="2" t="str">
        <f>_xlfn.XLOOKUP(C1987,Sheet2!$N$3:$N$1000,Sheet2!$O$3:$O$1000,"")</f>
        <v/>
      </c>
      <c r="F1987" s="9" t="str">
        <f t="shared" si="1367"/>
        <v>ADD 1,0</v>
      </c>
      <c r="G1987" s="4" t="str">
        <f t="shared" ref="G1987:G2050" si="1387">DEC2OCT((2*(OCT2DEC(I1987*100)+OCT2DEC(J1987*10)+K1987))+INT(L1987/4))</f>
        <v>246</v>
      </c>
      <c r="H1987" s="4">
        <f t="shared" ref="H1987:H2050" si="1388">(MOD(L1987,4)*100)+(M1987*10)+N1987</f>
        <v>0</v>
      </c>
      <c r="I1987" s="6">
        <f t="shared" si="1380"/>
        <v>1</v>
      </c>
      <c r="J1987" s="6">
        <f t="shared" si="1381"/>
        <v>2</v>
      </c>
      <c r="K1987" s="6">
        <f t="shared" si="1382"/>
        <v>3</v>
      </c>
      <c r="L1987" s="6">
        <f t="shared" si="1383"/>
        <v>0</v>
      </c>
      <c r="M1987" s="6">
        <f t="shared" si="1384"/>
        <v>0</v>
      </c>
      <c r="N1987" s="6">
        <f t="shared" si="1385"/>
        <v>0</v>
      </c>
      <c r="O1987" s="13">
        <f t="shared" si="1386"/>
        <v>20</v>
      </c>
      <c r="P1987" s="4">
        <f t="shared" si="1348"/>
        <v>5</v>
      </c>
      <c r="Q1987" s="4">
        <f t="shared" si="1349"/>
        <v>0</v>
      </c>
      <c r="R1987">
        <f t="shared" si="1370"/>
        <v>0</v>
      </c>
      <c r="S1987" s="4">
        <f t="shared" si="1371"/>
        <v>2</v>
      </c>
      <c r="T1987" s="15">
        <f t="shared" si="1372"/>
        <v>1</v>
      </c>
      <c r="U1987" s="4">
        <f t="shared" si="1373"/>
        <v>1</v>
      </c>
      <c r="V1987" s="4">
        <f t="shared" si="1374"/>
        <v>0</v>
      </c>
      <c r="W1987" s="4">
        <f t="shared" si="1375"/>
        <v>6</v>
      </c>
      <c r="X1987" s="6">
        <f t="shared" si="1376"/>
        <v>0</v>
      </c>
      <c r="Y1987" s="4">
        <f t="shared" si="1377"/>
        <v>0</v>
      </c>
      <c r="Z1987" s="6">
        <f t="shared" si="1378"/>
        <v>0</v>
      </c>
      <c r="AA1987" s="18">
        <f t="shared" si="1379"/>
        <v>0</v>
      </c>
      <c r="AB1987" s="9" t="str">
        <f t="shared" si="1350"/>
        <v>+0,2</v>
      </c>
      <c r="AC1987" s="9" t="str">
        <f>_xlfn.XLOOKUP(R1987,Sheet2!$H$3:$H$258,Sheet2!$I$3:$I$258,"-----")</f>
        <v>0</v>
      </c>
      <c r="AD1987" s="9" t="str">
        <f>_xlfn.XLOOKUP(VALUE(AE1987),Sheet2!$N$3:$N$1000,Sheet2!$O$3:$O$1000,"********")</f>
        <v>********</v>
      </c>
      <c r="AE1987" t="str">
        <f t="shared" ref="AE1987:AE2050" si="1389">IF(VALUE(AF1987)&lt;0,DEC2OCT(OCT2DEC(VALUE(C1987))-OCT2DEC(-VALUE(AF1987))),DEC2OCT(OCT2DEC(VALUE(C1987))+OCT2DEC(VALUE(AF1987))))</f>
        <v>4151</v>
      </c>
      <c r="AF1987" s="9" t="str">
        <f>IF(R1987&lt;200,"+"&amp;TEXT(R1987,"0"),"-"&amp;TEXT(_xlfn.XLOOKUP(R1987,Sheet2!$K$3:$K$130,Sheet2!$L$3:$L$130,"-----"),"0"))</f>
        <v>+0</v>
      </c>
      <c r="AG1987" s="9" t="str">
        <f t="shared" si="1351"/>
        <v>@</v>
      </c>
      <c r="AH1987" s="9" t="str">
        <f t="shared" si="1352"/>
        <v>JMP @+0,2</v>
      </c>
      <c r="AI1987" t="str">
        <f t="shared" si="1353"/>
        <v>0,@+0,2</v>
      </c>
      <c r="AJ1987" s="16" t="str">
        <f t="shared" si="1354"/>
        <v>@+0,2</v>
      </c>
      <c r="AK1987" t="str">
        <f t="shared" si="1355"/>
        <v>ADD 1,0</v>
      </c>
      <c r="AL1987" s="4" t="str">
        <f t="shared" si="1356"/>
        <v>ADD</v>
      </c>
      <c r="AM1987" s="4" t="str">
        <f t="shared" si="1357"/>
        <v/>
      </c>
      <c r="AN1987" s="4" t="str">
        <f t="shared" si="1358"/>
        <v/>
      </c>
      <c r="AO1987" s="4" t="str">
        <f t="shared" si="1359"/>
        <v/>
      </c>
      <c r="AP1987" s="15" t="str">
        <f t="shared" si="1360"/>
        <v/>
      </c>
      <c r="AQ1987" s="9" t="str">
        <f>_xlfn.XLOOKUP(D1987,Sheet2!$E$3:$E$101,Sheet2!$F$3:$F$101,"******************")</f>
        <v>******************</v>
      </c>
      <c r="AR1987" s="33" t="str">
        <f t="shared" ref="AR1987:AR2050" si="1390">IF(AY1987=0,"NIO"&amp;AV1987&amp;" "&amp;AX1987,IF(AY1987=7,AZ1987&amp;" "&amp;AX1987,AS1987&amp;" "&amp;TEXT(AT1987,"0")&amp;","&amp;AX1987))</f>
        <v>DOC 0,0</v>
      </c>
      <c r="AS1987" s="9" t="str">
        <f t="shared" ref="AS1987:AS2050" si="1391">IF(AY1987=1,"DIA"&amp;AV1987,IF(AY1987=2,"DOA"&amp;AV1987,IF(AY1987=3,"DIB"&amp;AV1987,IF(AY1987=4,"DOB"&amp;AV1987,IF(AY1987=5,"DIC"&amp;AV1987,"DOC"&amp;AV1987)))))</f>
        <v>DOC</v>
      </c>
      <c r="AT1987" s="4">
        <f t="shared" si="1361"/>
        <v>0</v>
      </c>
      <c r="AU1987" s="6">
        <f t="shared" si="1362"/>
        <v>0</v>
      </c>
      <c r="AV1987" s="4" t="str">
        <f t="shared" si="1363"/>
        <v/>
      </c>
      <c r="AW1987" s="4">
        <f t="shared" si="1364"/>
        <v>0</v>
      </c>
      <c r="AX1987" s="4" t="str">
        <f>_xlfn.XLOOKUP(AW1987,Sheet2!$Q$3:$Q$66,Sheet2!$R$3:$R$66,"**")</f>
        <v>0</v>
      </c>
      <c r="AY1987" s="4">
        <f t="shared" si="1365"/>
        <v>6</v>
      </c>
      <c r="AZ1987" s="16" t="str">
        <f t="shared" si="1366"/>
        <v>SKPBN</v>
      </c>
    </row>
    <row r="1988" spans="1:52" x14ac:dyDescent="0.35">
      <c r="B1988" s="3">
        <f t="shared" si="1368"/>
        <v>25</v>
      </c>
      <c r="C1988" s="1">
        <f t="shared" si="1369"/>
        <v>4152</v>
      </c>
      <c r="D1988" s="2">
        <v>40770</v>
      </c>
      <c r="E1988" s="2" t="str">
        <f>_xlfn.XLOOKUP(C1988,Sheet2!$N$3:$N$1000,Sheet2!$O$3:$O$1000,"")</f>
        <v/>
      </c>
      <c r="F1988" s="9" t="str">
        <f t="shared" si="1367"/>
        <v>STA 0,E15.1</v>
      </c>
      <c r="G1988" s="4" t="str">
        <f t="shared" si="1387"/>
        <v>101</v>
      </c>
      <c r="H1988" s="4">
        <f t="shared" si="1388"/>
        <v>370</v>
      </c>
      <c r="I1988" s="6">
        <f t="shared" si="1380"/>
        <v>0</v>
      </c>
      <c r="J1988" s="6">
        <f t="shared" si="1381"/>
        <v>4</v>
      </c>
      <c r="K1988" s="6">
        <f t="shared" si="1382"/>
        <v>0</v>
      </c>
      <c r="L1988" s="6">
        <f t="shared" si="1383"/>
        <v>7</v>
      </c>
      <c r="M1988" s="6">
        <f t="shared" si="1384"/>
        <v>7</v>
      </c>
      <c r="N1988" s="6">
        <f t="shared" si="1385"/>
        <v>0</v>
      </c>
      <c r="O1988" s="13">
        <f t="shared" si="1386"/>
        <v>8</v>
      </c>
      <c r="P1988" s="4">
        <f t="shared" ref="P1988:P2051" si="1392">(I1988*4)+INT(J1988/2)</f>
        <v>2</v>
      </c>
      <c r="Q1988" s="4">
        <f t="shared" ref="Q1988:Q2051" si="1393">V1988</f>
        <v>0</v>
      </c>
      <c r="R1988">
        <f t="shared" si="1370"/>
        <v>370</v>
      </c>
      <c r="S1988" s="4">
        <f t="shared" si="1371"/>
        <v>1</v>
      </c>
      <c r="T1988" s="15">
        <f t="shared" si="1372"/>
        <v>0</v>
      </c>
      <c r="U1988" s="4">
        <f t="shared" si="1373"/>
        <v>2</v>
      </c>
      <c r="V1988" s="4">
        <f t="shared" si="1374"/>
        <v>0</v>
      </c>
      <c r="W1988" s="4">
        <f t="shared" si="1375"/>
        <v>1</v>
      </c>
      <c r="X1988" s="6">
        <f t="shared" si="1376"/>
        <v>3</v>
      </c>
      <c r="Y1988" s="4">
        <f t="shared" si="1377"/>
        <v>3</v>
      </c>
      <c r="Z1988" s="6">
        <f t="shared" si="1378"/>
        <v>1</v>
      </c>
      <c r="AA1988" s="18">
        <f t="shared" si="1379"/>
        <v>0</v>
      </c>
      <c r="AB1988" s="9" t="str">
        <f t="shared" ref="AB1988:AB2051" si="1394">IF(S1988=0,AC1988,IF(S1988=1,IF(AD1988="********",AF1988,AD1988),AF1988&amp;","&amp;TEXT(S1988,"0")))</f>
        <v>E15.1</v>
      </c>
      <c r="AC1988" s="9" t="str">
        <f>_xlfn.XLOOKUP(R1988,Sheet2!$H$3:$H$258,Sheet2!$I$3:$I$258,"-----")</f>
        <v>*****</v>
      </c>
      <c r="AD1988" s="9" t="str">
        <f>_xlfn.XLOOKUP(VALUE(AE1988),Sheet2!$N$3:$N$1000,Sheet2!$O$3:$O$1000,"********")</f>
        <v>E15.1</v>
      </c>
      <c r="AE1988" t="str">
        <f t="shared" si="1389"/>
        <v>4142</v>
      </c>
      <c r="AF1988" s="9" t="str">
        <f>IF(R1988&lt;200,"+"&amp;TEXT(R1988,"0"),"-"&amp;TEXT(_xlfn.XLOOKUP(R1988,Sheet2!$K$3:$K$130,Sheet2!$L$3:$L$130,"-----"),"0"))</f>
        <v>-10</v>
      </c>
      <c r="AG1988" s="9" t="str">
        <f t="shared" ref="AG1988:AG2051" si="1395">IF(T1988=1,"@","")</f>
        <v/>
      </c>
      <c r="AH1988" s="9" t="str">
        <f t="shared" ref="AH1988:AH2051" si="1396">IF(Q1988=0,"JMP "&amp;AJ1988, IF(Q1988=1,"JSR "&amp;AJ1988,IF(Q1988=2,"ISZ "&amp;AJ1988,"DSZ "&amp;AJ1988)))</f>
        <v>JMP E15.1</v>
      </c>
      <c r="AI1988" t="str">
        <f t="shared" ref="AI1988:AI2051" si="1397">TEXT(Q1988,"0")&amp;","&amp;AG1988&amp;AB1988</f>
        <v>0,E15.1</v>
      </c>
      <c r="AJ1988" s="16" t="str">
        <f t="shared" ref="AJ1988:AJ2051" si="1398">AG1988&amp;AB1988</f>
        <v>E15.1</v>
      </c>
      <c r="AK1988" t="str">
        <f t="shared" ref="AK1988:AK2051" si="1399">AL1988&amp;AN1988&amp;AM1988&amp;AO1988&amp;" "&amp;TEXT(U1988,"0")&amp;","&amp;TEXT(V1988,"0")&amp;AP1988</f>
        <v>NEGCS# 2,0</v>
      </c>
      <c r="AL1988" s="4" t="str">
        <f t="shared" ref="AL1988:AL2051" si="1400">IF(W1988=0,"COM",IF(W1988=1,"NEG",IF(W1988=2,"MOV",IF(W1988=3,"INC",IF(W1988=4,"ADC",IF(W1988=5,"SUB",IF(W1988=6,"ADD","AND")))))))</f>
        <v>NEG</v>
      </c>
      <c r="AM1988" s="4" t="str">
        <f t="shared" ref="AM1988:AM2051" si="1401">IF(X1988=0,"",IF(X1988=1,"L",IF(X1988=2,"R","S")))</f>
        <v>S</v>
      </c>
      <c r="AN1988" s="4" t="str">
        <f t="shared" ref="AN1988:AN2051" si="1402">IF(Y1988=0,"",IF(Y1988=1,"Z",IF(Y1988=2,"O","C")))</f>
        <v>C</v>
      </c>
      <c r="AO1988" s="4" t="str">
        <f t="shared" ref="AO1988:AO2051" si="1403">IF(Z1988=1,"#","")</f>
        <v>#</v>
      </c>
      <c r="AP1988" s="15" t="str">
        <f t="shared" ref="AP1988:AP2051" si="1404">IF(AA1988=0,"",IF(AA1988=1,",SKP",IF(AA1988=2,",SZC",IF(AA1988=3,",SNC",IF(AA1988=4,",SZR",IF(AA1988=5,",SNR",IF(AA1988=6,",SEZ",",SBN")))))))</f>
        <v/>
      </c>
      <c r="AQ1988" s="9" t="str">
        <f>_xlfn.XLOOKUP(D1988,Sheet2!$E$3:$E$101,Sheet2!$F$3:$F$101,"******************")</f>
        <v>******************</v>
      </c>
      <c r="AR1988" s="33" t="str">
        <f t="shared" si="1390"/>
        <v>DIAP 0,**</v>
      </c>
      <c r="AS1988" s="9" t="str">
        <f t="shared" si="1391"/>
        <v>DIAP</v>
      </c>
      <c r="AT1988" s="4">
        <f t="shared" ref="AT1988:AT2051" si="1405">V1988</f>
        <v>0</v>
      </c>
      <c r="AU1988" s="6">
        <f t="shared" ref="AU1988:AU2051" si="1406">X1988</f>
        <v>3</v>
      </c>
      <c r="AV1988" s="4" t="str">
        <f t="shared" ref="AV1988:AV2051" si="1407">IF(AU1988=0,"",IF(AU1988=1,"S",IF(AU1988=2,"C","P")))</f>
        <v>P</v>
      </c>
      <c r="AW1988" s="4">
        <f t="shared" ref="AW1988:AW2051" si="1408">M1988*10+N1988</f>
        <v>70</v>
      </c>
      <c r="AX1988" s="4" t="str">
        <f>_xlfn.XLOOKUP(AW1988,Sheet2!$Q$3:$Q$66,Sheet2!$R$3:$R$66,"**")</f>
        <v>**</v>
      </c>
      <c r="AY1988" s="4">
        <f t="shared" ref="AY1988:AY2051" si="1409">W1988</f>
        <v>1</v>
      </c>
      <c r="AZ1988" s="16" t="str">
        <f t="shared" ref="AZ1988:AZ2051" si="1410">IF(AU1988=0,"SKPBN",IF(AU1988=1,"SKPBZ",IF(AU1988=2,"SKPDN","SKPDZ")))</f>
        <v>SKPDZ</v>
      </c>
    </row>
    <row r="1989" spans="1:52" x14ac:dyDescent="0.35">
      <c r="B1989" s="3">
        <f t="shared" si="1368"/>
        <v>26</v>
      </c>
      <c r="C1989" s="1">
        <f t="shared" si="1369"/>
        <v>4153</v>
      </c>
      <c r="D1989" s="2">
        <v>24150</v>
      </c>
      <c r="E1989" s="2" t="str">
        <f>_xlfn.XLOOKUP(C1989,Sheet2!$N$3:$N$1000,Sheet2!$O$3:$O$1000,"")</f>
        <v/>
      </c>
      <c r="F1989" s="9" t="str">
        <f t="shared" si="1367"/>
        <v>LDA 1,DTYPE</v>
      </c>
      <c r="G1989" s="4" t="str">
        <f t="shared" si="1387"/>
        <v>50</v>
      </c>
      <c r="H1989" s="4">
        <f t="shared" si="1388"/>
        <v>150</v>
      </c>
      <c r="I1989" s="6">
        <f t="shared" si="1380"/>
        <v>0</v>
      </c>
      <c r="J1989" s="6">
        <f t="shared" si="1381"/>
        <v>2</v>
      </c>
      <c r="K1989" s="6">
        <f t="shared" si="1382"/>
        <v>4</v>
      </c>
      <c r="L1989" s="6">
        <f t="shared" si="1383"/>
        <v>1</v>
      </c>
      <c r="M1989" s="6">
        <f t="shared" si="1384"/>
        <v>5</v>
      </c>
      <c r="N1989" s="6">
        <f t="shared" si="1385"/>
        <v>0</v>
      </c>
      <c r="O1989" s="13">
        <f t="shared" si="1386"/>
        <v>5</v>
      </c>
      <c r="P1989" s="4">
        <f t="shared" si="1392"/>
        <v>1</v>
      </c>
      <c r="Q1989" s="4">
        <f t="shared" si="1393"/>
        <v>1</v>
      </c>
      <c r="R1989">
        <f t="shared" si="1370"/>
        <v>150</v>
      </c>
      <c r="S1989" s="4">
        <f t="shared" si="1371"/>
        <v>0</v>
      </c>
      <c r="T1989" s="15">
        <f t="shared" si="1372"/>
        <v>0</v>
      </c>
      <c r="U1989" s="4">
        <f t="shared" si="1373"/>
        <v>1</v>
      </c>
      <c r="V1989" s="4">
        <f t="shared" si="1374"/>
        <v>1</v>
      </c>
      <c r="W1989" s="4">
        <f t="shared" si="1375"/>
        <v>0</v>
      </c>
      <c r="X1989" s="6">
        <f t="shared" si="1376"/>
        <v>1</v>
      </c>
      <c r="Y1989" s="4">
        <f t="shared" si="1377"/>
        <v>2</v>
      </c>
      <c r="Z1989" s="6">
        <f t="shared" si="1378"/>
        <v>1</v>
      </c>
      <c r="AA1989" s="18">
        <f t="shared" si="1379"/>
        <v>0</v>
      </c>
      <c r="AB1989" s="9" t="str">
        <f t="shared" si="1394"/>
        <v>DTYPE</v>
      </c>
      <c r="AC1989" s="9" t="str">
        <f>_xlfn.XLOOKUP(R1989,Sheet2!$H$3:$H$258,Sheet2!$I$3:$I$258,"-----")</f>
        <v>DTYPE</v>
      </c>
      <c r="AD1989" s="9" t="str">
        <f>_xlfn.XLOOKUP(VALUE(AE1989),Sheet2!$N$3:$N$1000,Sheet2!$O$3:$O$1000,"********")</f>
        <v>********</v>
      </c>
      <c r="AE1989" t="str">
        <f t="shared" si="1389"/>
        <v>4323</v>
      </c>
      <c r="AF1989" s="9" t="str">
        <f>IF(R1989&lt;200,"+"&amp;TEXT(R1989,"0"),"-"&amp;TEXT(_xlfn.XLOOKUP(R1989,Sheet2!$K$3:$K$130,Sheet2!$L$3:$L$130,"-----"),"0"))</f>
        <v>+150</v>
      </c>
      <c r="AG1989" s="9" t="str">
        <f t="shared" si="1395"/>
        <v/>
      </c>
      <c r="AH1989" s="9" t="str">
        <f t="shared" si="1396"/>
        <v>JSR DTYPE</v>
      </c>
      <c r="AI1989" t="str">
        <f t="shared" si="1397"/>
        <v>1,DTYPE</v>
      </c>
      <c r="AJ1989" s="16" t="str">
        <f t="shared" si="1398"/>
        <v>DTYPE</v>
      </c>
      <c r="AK1989" t="str">
        <f t="shared" si="1399"/>
        <v>COMOL# 1,1</v>
      </c>
      <c r="AL1989" s="4" t="str">
        <f t="shared" si="1400"/>
        <v>COM</v>
      </c>
      <c r="AM1989" s="4" t="str">
        <f t="shared" si="1401"/>
        <v>L</v>
      </c>
      <c r="AN1989" s="4" t="str">
        <f t="shared" si="1402"/>
        <v>O</v>
      </c>
      <c r="AO1989" s="4" t="str">
        <f t="shared" si="1403"/>
        <v>#</v>
      </c>
      <c r="AP1989" s="15" t="str">
        <f t="shared" si="1404"/>
        <v/>
      </c>
      <c r="AQ1989" s="9" t="str">
        <f>_xlfn.XLOOKUP(D1989,Sheet2!$E$3:$E$101,Sheet2!$F$3:$F$101,"******************")</f>
        <v>******************</v>
      </c>
      <c r="AR1989" s="33" t="str">
        <f t="shared" si="1390"/>
        <v>NIOS **</v>
      </c>
      <c r="AS1989" s="9" t="str">
        <f t="shared" si="1391"/>
        <v>DOCS</v>
      </c>
      <c r="AT1989" s="4">
        <f t="shared" si="1405"/>
        <v>1</v>
      </c>
      <c r="AU1989" s="6">
        <f t="shared" si="1406"/>
        <v>1</v>
      </c>
      <c r="AV1989" s="4" t="str">
        <f t="shared" si="1407"/>
        <v>S</v>
      </c>
      <c r="AW1989" s="4">
        <f t="shared" si="1408"/>
        <v>50</v>
      </c>
      <c r="AX1989" s="4" t="str">
        <f>_xlfn.XLOOKUP(AW1989,Sheet2!$Q$3:$Q$66,Sheet2!$R$3:$R$66,"**")</f>
        <v>**</v>
      </c>
      <c r="AY1989" s="4">
        <f t="shared" si="1409"/>
        <v>0</v>
      </c>
      <c r="AZ1989" s="16" t="str">
        <f t="shared" si="1410"/>
        <v>SKPBZ</v>
      </c>
    </row>
    <row r="1990" spans="1:52" x14ac:dyDescent="0.35">
      <c r="B1990" s="3">
        <f t="shared" si="1368"/>
        <v>27</v>
      </c>
      <c r="C1990" s="1">
        <f t="shared" si="1369"/>
        <v>4154</v>
      </c>
      <c r="D1990" s="2">
        <v>30454</v>
      </c>
      <c r="E1990" s="2" t="str">
        <f>_xlfn.XLOOKUP(C1990,Sheet2!$N$3:$N$1000,Sheet2!$O$3:$O$1000,"")</f>
        <v/>
      </c>
      <c r="F1990" s="9" t="str">
        <f t="shared" si="1367"/>
        <v>LDA 2,ADR-1</v>
      </c>
      <c r="G1990" s="4" t="str">
        <f t="shared" si="1387"/>
        <v>61</v>
      </c>
      <c r="H1990" s="4">
        <f t="shared" si="1388"/>
        <v>54</v>
      </c>
      <c r="I1990" s="6">
        <f t="shared" si="1380"/>
        <v>0</v>
      </c>
      <c r="J1990" s="6">
        <f t="shared" si="1381"/>
        <v>3</v>
      </c>
      <c r="K1990" s="6">
        <f t="shared" si="1382"/>
        <v>0</v>
      </c>
      <c r="L1990" s="6">
        <f t="shared" si="1383"/>
        <v>4</v>
      </c>
      <c r="M1990" s="6">
        <f t="shared" si="1384"/>
        <v>5</v>
      </c>
      <c r="N1990" s="6">
        <f t="shared" si="1385"/>
        <v>4</v>
      </c>
      <c r="O1990" s="13">
        <f t="shared" si="1386"/>
        <v>6</v>
      </c>
      <c r="P1990" s="4">
        <f t="shared" si="1392"/>
        <v>1</v>
      </c>
      <c r="Q1990" s="4">
        <f t="shared" si="1393"/>
        <v>2</v>
      </c>
      <c r="R1990">
        <f t="shared" si="1370"/>
        <v>54</v>
      </c>
      <c r="S1990" s="4">
        <f t="shared" si="1371"/>
        <v>1</v>
      </c>
      <c r="T1990" s="15">
        <f t="shared" si="1372"/>
        <v>0</v>
      </c>
      <c r="U1990" s="4">
        <f t="shared" si="1373"/>
        <v>1</v>
      </c>
      <c r="V1990" s="4">
        <f t="shared" si="1374"/>
        <v>2</v>
      </c>
      <c r="W1990" s="4">
        <f t="shared" si="1375"/>
        <v>1</v>
      </c>
      <c r="X1990" s="6">
        <f t="shared" si="1376"/>
        <v>0</v>
      </c>
      <c r="Y1990" s="4">
        <f t="shared" si="1377"/>
        <v>2</v>
      </c>
      <c r="Z1990" s="6">
        <f t="shared" si="1378"/>
        <v>1</v>
      </c>
      <c r="AA1990" s="18">
        <f t="shared" si="1379"/>
        <v>4</v>
      </c>
      <c r="AB1990" s="9" t="str">
        <f t="shared" si="1394"/>
        <v>ADR-1</v>
      </c>
      <c r="AC1990" s="9" t="str">
        <f>_xlfn.XLOOKUP(R1990,Sheet2!$H$3:$H$258,Sheet2!$I$3:$I$258,"-----")</f>
        <v>KB1</v>
      </c>
      <c r="AD1990" s="9" t="str">
        <f>_xlfn.XLOOKUP(VALUE(AE1990),Sheet2!$N$3:$N$1000,Sheet2!$O$3:$O$1000,"********")</f>
        <v>ADR-1</v>
      </c>
      <c r="AE1990" t="str">
        <f t="shared" si="1389"/>
        <v>4230</v>
      </c>
      <c r="AF1990" s="9" t="str">
        <f>IF(R1990&lt;200,"+"&amp;TEXT(R1990,"0"),"-"&amp;TEXT(_xlfn.XLOOKUP(R1990,Sheet2!$K$3:$K$130,Sheet2!$L$3:$L$130,"-----"),"0"))</f>
        <v>+54</v>
      </c>
      <c r="AG1990" s="9" t="str">
        <f t="shared" si="1395"/>
        <v/>
      </c>
      <c r="AH1990" s="9" t="str">
        <f t="shared" si="1396"/>
        <v>ISZ ADR-1</v>
      </c>
      <c r="AI1990" t="str">
        <f t="shared" si="1397"/>
        <v>2,ADR-1</v>
      </c>
      <c r="AJ1990" s="16" t="str">
        <f t="shared" si="1398"/>
        <v>ADR-1</v>
      </c>
      <c r="AK1990" t="str">
        <f t="shared" si="1399"/>
        <v>NEGO# 1,2,SZR</v>
      </c>
      <c r="AL1990" s="4" t="str">
        <f t="shared" si="1400"/>
        <v>NEG</v>
      </c>
      <c r="AM1990" s="4" t="str">
        <f t="shared" si="1401"/>
        <v/>
      </c>
      <c r="AN1990" s="4" t="str">
        <f t="shared" si="1402"/>
        <v>O</v>
      </c>
      <c r="AO1990" s="4" t="str">
        <f t="shared" si="1403"/>
        <v>#</v>
      </c>
      <c r="AP1990" s="15" t="str">
        <f t="shared" si="1404"/>
        <v>,SZR</v>
      </c>
      <c r="AQ1990" s="9" t="str">
        <f>_xlfn.XLOOKUP(D1990,Sheet2!$E$3:$E$101,Sheet2!$F$3:$F$101,"******************")</f>
        <v>******************</v>
      </c>
      <c r="AR1990" s="33" t="str">
        <f t="shared" si="1390"/>
        <v>DIA 2,**</v>
      </c>
      <c r="AS1990" s="9" t="str">
        <f t="shared" si="1391"/>
        <v>DIA</v>
      </c>
      <c r="AT1990" s="4">
        <f t="shared" si="1405"/>
        <v>2</v>
      </c>
      <c r="AU1990" s="6">
        <f t="shared" si="1406"/>
        <v>0</v>
      </c>
      <c r="AV1990" s="4" t="str">
        <f t="shared" si="1407"/>
        <v/>
      </c>
      <c r="AW1990" s="4">
        <f t="shared" si="1408"/>
        <v>54</v>
      </c>
      <c r="AX1990" s="4" t="str">
        <f>_xlfn.XLOOKUP(AW1990,Sheet2!$Q$3:$Q$66,Sheet2!$R$3:$R$66,"**")</f>
        <v>**</v>
      </c>
      <c r="AY1990" s="4">
        <f t="shared" si="1409"/>
        <v>1</v>
      </c>
      <c r="AZ1990" s="16" t="str">
        <f t="shared" si="1410"/>
        <v>SKPBN</v>
      </c>
    </row>
    <row r="1991" spans="1:52" x14ac:dyDescent="0.35">
      <c r="B1991" s="3">
        <f t="shared" si="1368"/>
        <v>28</v>
      </c>
      <c r="C1991" s="1">
        <f t="shared" si="1369"/>
        <v>4155</v>
      </c>
      <c r="D1991" s="2">
        <v>125112</v>
      </c>
      <c r="E1991" s="2" t="str">
        <f>_xlfn.XLOOKUP(C1991,Sheet2!$N$3:$N$1000,Sheet2!$O$3:$O$1000,"")</f>
        <v/>
      </c>
      <c r="F1991" s="9" t="str">
        <f t="shared" si="1367"/>
        <v>MOVL# 1,1,SZC</v>
      </c>
      <c r="G1991" s="4" t="str">
        <f t="shared" si="1387"/>
        <v>252</v>
      </c>
      <c r="H1991" s="4">
        <f t="shared" si="1388"/>
        <v>112</v>
      </c>
      <c r="I1991" s="6">
        <f t="shared" si="1380"/>
        <v>1</v>
      </c>
      <c r="J1991" s="6">
        <f t="shared" si="1381"/>
        <v>2</v>
      </c>
      <c r="K1991" s="6">
        <f t="shared" si="1382"/>
        <v>5</v>
      </c>
      <c r="L1991" s="6">
        <f t="shared" si="1383"/>
        <v>1</v>
      </c>
      <c r="M1991" s="6">
        <f t="shared" si="1384"/>
        <v>1</v>
      </c>
      <c r="N1991" s="6">
        <f t="shared" si="1385"/>
        <v>2</v>
      </c>
      <c r="O1991" s="13">
        <f t="shared" si="1386"/>
        <v>21</v>
      </c>
      <c r="P1991" s="4">
        <f t="shared" si="1392"/>
        <v>5</v>
      </c>
      <c r="Q1991" s="4">
        <f t="shared" si="1393"/>
        <v>1</v>
      </c>
      <c r="R1991">
        <f t="shared" si="1370"/>
        <v>112</v>
      </c>
      <c r="S1991" s="4">
        <f t="shared" si="1371"/>
        <v>2</v>
      </c>
      <c r="T1991" s="15">
        <f t="shared" si="1372"/>
        <v>0</v>
      </c>
      <c r="U1991" s="4">
        <f t="shared" si="1373"/>
        <v>1</v>
      </c>
      <c r="V1991" s="4">
        <f t="shared" si="1374"/>
        <v>1</v>
      </c>
      <c r="W1991" s="4">
        <f t="shared" si="1375"/>
        <v>2</v>
      </c>
      <c r="X1991" s="6">
        <f t="shared" si="1376"/>
        <v>1</v>
      </c>
      <c r="Y1991" s="4">
        <f t="shared" si="1377"/>
        <v>0</v>
      </c>
      <c r="Z1991" s="6">
        <f t="shared" si="1378"/>
        <v>1</v>
      </c>
      <c r="AA1991" s="18">
        <f t="shared" si="1379"/>
        <v>2</v>
      </c>
      <c r="AB1991" s="9" t="str">
        <f t="shared" si="1394"/>
        <v>+112,2</v>
      </c>
      <c r="AC1991" s="9" t="str">
        <f>_xlfn.XLOOKUP(R1991,Sheet2!$H$3:$H$258,Sheet2!$I$3:$I$258,"-----")</f>
        <v>ZB1</v>
      </c>
      <c r="AD1991" s="9" t="str">
        <f>_xlfn.XLOOKUP(VALUE(AE1991),Sheet2!$N$3:$N$1000,Sheet2!$O$3:$O$1000,"********")</f>
        <v>********</v>
      </c>
      <c r="AE1991" t="str">
        <f t="shared" si="1389"/>
        <v>4267</v>
      </c>
      <c r="AF1991" s="9" t="str">
        <f>IF(R1991&lt;200,"+"&amp;TEXT(R1991,"0"),"-"&amp;TEXT(_xlfn.XLOOKUP(R1991,Sheet2!$K$3:$K$130,Sheet2!$L$3:$L$130,"-----"),"0"))</f>
        <v>+112</v>
      </c>
      <c r="AG1991" s="9" t="str">
        <f t="shared" si="1395"/>
        <v/>
      </c>
      <c r="AH1991" s="9" t="str">
        <f t="shared" si="1396"/>
        <v>JSR +112,2</v>
      </c>
      <c r="AI1991" t="str">
        <f t="shared" si="1397"/>
        <v>1,+112,2</v>
      </c>
      <c r="AJ1991" s="16" t="str">
        <f t="shared" si="1398"/>
        <v>+112,2</v>
      </c>
      <c r="AK1991" t="str">
        <f t="shared" si="1399"/>
        <v>MOVL# 1,1,SZC</v>
      </c>
      <c r="AL1991" s="4" t="str">
        <f t="shared" si="1400"/>
        <v>MOV</v>
      </c>
      <c r="AM1991" s="4" t="str">
        <f t="shared" si="1401"/>
        <v>L</v>
      </c>
      <c r="AN1991" s="4" t="str">
        <f t="shared" si="1402"/>
        <v/>
      </c>
      <c r="AO1991" s="4" t="str">
        <f t="shared" si="1403"/>
        <v>#</v>
      </c>
      <c r="AP1991" s="15" t="str">
        <f t="shared" si="1404"/>
        <v>,SZC</v>
      </c>
      <c r="AQ1991" s="9" t="str">
        <f>_xlfn.XLOOKUP(D1991,Sheet2!$E$3:$E$101,Sheet2!$F$3:$F$101,"******************")</f>
        <v>******************</v>
      </c>
      <c r="AR1991" s="33" t="str">
        <f t="shared" si="1390"/>
        <v>DOAS 1,PTR</v>
      </c>
      <c r="AS1991" s="9" t="str">
        <f t="shared" si="1391"/>
        <v>DOAS</v>
      </c>
      <c r="AT1991" s="4">
        <f t="shared" si="1405"/>
        <v>1</v>
      </c>
      <c r="AU1991" s="6">
        <f t="shared" si="1406"/>
        <v>1</v>
      </c>
      <c r="AV1991" s="4" t="str">
        <f t="shared" si="1407"/>
        <v>S</v>
      </c>
      <c r="AW1991" s="4">
        <f t="shared" si="1408"/>
        <v>12</v>
      </c>
      <c r="AX1991" s="4" t="str">
        <f>_xlfn.XLOOKUP(AW1991,Sheet2!$Q$3:$Q$66,Sheet2!$R$3:$R$66,"**")</f>
        <v>PTR</v>
      </c>
      <c r="AY1991" s="4">
        <f t="shared" si="1409"/>
        <v>2</v>
      </c>
      <c r="AZ1991" s="16" t="str">
        <f t="shared" si="1410"/>
        <v>SKPBZ</v>
      </c>
    </row>
    <row r="1992" spans="1:52" x14ac:dyDescent="0.35">
      <c r="B1992" s="3">
        <f t="shared" si="1368"/>
        <v>29</v>
      </c>
      <c r="C1992" s="1">
        <f t="shared" si="1369"/>
        <v>4156</v>
      </c>
      <c r="D1992" s="2">
        <v>404</v>
      </c>
      <c r="E1992" s="2" t="str">
        <f>_xlfn.XLOOKUP(C1992,Sheet2!$N$3:$N$1000,Sheet2!$O$3:$O$1000,"")</f>
        <v/>
      </c>
      <c r="F1992" s="9" t="str">
        <f t="shared" si="1367"/>
        <v>JMP +4</v>
      </c>
      <c r="G1992" s="4" t="str">
        <f t="shared" si="1387"/>
        <v>1</v>
      </c>
      <c r="H1992" s="4">
        <f t="shared" si="1388"/>
        <v>4</v>
      </c>
      <c r="I1992" s="6">
        <f t="shared" si="1380"/>
        <v>0</v>
      </c>
      <c r="J1992" s="6">
        <f t="shared" si="1381"/>
        <v>0</v>
      </c>
      <c r="K1992" s="6">
        <f t="shared" si="1382"/>
        <v>0</v>
      </c>
      <c r="L1992" s="6">
        <f t="shared" si="1383"/>
        <v>4</v>
      </c>
      <c r="M1992" s="6">
        <f t="shared" si="1384"/>
        <v>0</v>
      </c>
      <c r="N1992" s="6">
        <f t="shared" si="1385"/>
        <v>4</v>
      </c>
      <c r="O1992" s="13">
        <f t="shared" si="1386"/>
        <v>0</v>
      </c>
      <c r="P1992" s="4">
        <f t="shared" si="1392"/>
        <v>0</v>
      </c>
      <c r="Q1992" s="4">
        <f t="shared" si="1393"/>
        <v>0</v>
      </c>
      <c r="R1992">
        <f t="shared" si="1370"/>
        <v>4</v>
      </c>
      <c r="S1992" s="4">
        <f t="shared" si="1371"/>
        <v>1</v>
      </c>
      <c r="T1992" s="15">
        <f t="shared" si="1372"/>
        <v>0</v>
      </c>
      <c r="U1992" s="4">
        <f t="shared" si="1373"/>
        <v>0</v>
      </c>
      <c r="V1992" s="4">
        <f t="shared" si="1374"/>
        <v>0</v>
      </c>
      <c r="W1992" s="4">
        <f t="shared" si="1375"/>
        <v>1</v>
      </c>
      <c r="X1992" s="6">
        <f t="shared" si="1376"/>
        <v>0</v>
      </c>
      <c r="Y1992" s="4">
        <f t="shared" si="1377"/>
        <v>0</v>
      </c>
      <c r="Z1992" s="6">
        <f t="shared" si="1378"/>
        <v>0</v>
      </c>
      <c r="AA1992" s="18">
        <f t="shared" si="1379"/>
        <v>4</v>
      </c>
      <c r="AB1992" s="9" t="str">
        <f t="shared" si="1394"/>
        <v>+4</v>
      </c>
      <c r="AC1992" s="9" t="str">
        <f>_xlfn.XLOOKUP(R1992,Sheet2!$H$3:$H$258,Sheet2!$I$3:$I$258,"-----")</f>
        <v>*****</v>
      </c>
      <c r="AD1992" s="9" t="str">
        <f>_xlfn.XLOOKUP(VALUE(AE1992),Sheet2!$N$3:$N$1000,Sheet2!$O$3:$O$1000,"********")</f>
        <v>********</v>
      </c>
      <c r="AE1992" t="str">
        <f t="shared" si="1389"/>
        <v>4162</v>
      </c>
      <c r="AF1992" s="9" t="str">
        <f>IF(R1992&lt;200,"+"&amp;TEXT(R1992,"0"),"-"&amp;TEXT(_xlfn.XLOOKUP(R1992,Sheet2!$K$3:$K$130,Sheet2!$L$3:$L$130,"-----"),"0"))</f>
        <v>+4</v>
      </c>
      <c r="AG1992" s="9" t="str">
        <f t="shared" si="1395"/>
        <v/>
      </c>
      <c r="AH1992" s="9" t="str">
        <f t="shared" si="1396"/>
        <v>JMP +4</v>
      </c>
      <c r="AI1992" t="str">
        <f t="shared" si="1397"/>
        <v>0,+4</v>
      </c>
      <c r="AJ1992" s="16" t="str">
        <f t="shared" si="1398"/>
        <v>+4</v>
      </c>
      <c r="AK1992" t="str">
        <f t="shared" si="1399"/>
        <v>NEG 0,0,SZR</v>
      </c>
      <c r="AL1992" s="4" t="str">
        <f t="shared" si="1400"/>
        <v>NEG</v>
      </c>
      <c r="AM1992" s="4" t="str">
        <f t="shared" si="1401"/>
        <v/>
      </c>
      <c r="AN1992" s="4" t="str">
        <f t="shared" si="1402"/>
        <v/>
      </c>
      <c r="AO1992" s="4" t="str">
        <f t="shared" si="1403"/>
        <v/>
      </c>
      <c r="AP1992" s="15" t="str">
        <f t="shared" si="1404"/>
        <v>,SZR</v>
      </c>
      <c r="AQ1992" s="9" t="str">
        <f>_xlfn.XLOOKUP(D1992,Sheet2!$E$3:$E$101,Sheet2!$F$3:$F$101,"******************")</f>
        <v>******************</v>
      </c>
      <c r="AR1992" s="33" t="str">
        <f t="shared" si="1390"/>
        <v>DIA 0,MAP2</v>
      </c>
      <c r="AS1992" s="9" t="str">
        <f t="shared" si="1391"/>
        <v>DIA</v>
      </c>
      <c r="AT1992" s="4">
        <f t="shared" si="1405"/>
        <v>0</v>
      </c>
      <c r="AU1992" s="6">
        <f t="shared" si="1406"/>
        <v>0</v>
      </c>
      <c r="AV1992" s="4" t="str">
        <f t="shared" si="1407"/>
        <v/>
      </c>
      <c r="AW1992" s="4">
        <f t="shared" si="1408"/>
        <v>4</v>
      </c>
      <c r="AX1992" s="4" t="str">
        <f>_xlfn.XLOOKUP(AW1992,Sheet2!$Q$3:$Q$66,Sheet2!$R$3:$R$66,"**")</f>
        <v>MAP2</v>
      </c>
      <c r="AY1992" s="4">
        <f t="shared" si="1409"/>
        <v>1</v>
      </c>
      <c r="AZ1992" s="16" t="str">
        <f t="shared" si="1410"/>
        <v>SKPBN</v>
      </c>
    </row>
    <row r="1993" spans="1:52" x14ac:dyDescent="0.35">
      <c r="B1993" s="3">
        <f t="shared" si="1368"/>
        <v>30</v>
      </c>
      <c r="C1993" s="1">
        <f t="shared" si="1369"/>
        <v>4157</v>
      </c>
      <c r="D1993" s="2">
        <v>151400</v>
      </c>
      <c r="E1993" s="2" t="str">
        <f>_xlfn.XLOOKUP(C1993,Sheet2!$N$3:$N$1000,Sheet2!$O$3:$O$1000,"")</f>
        <v/>
      </c>
      <c r="F1993" s="9" t="str">
        <f t="shared" si="1367"/>
        <v>INC 2,2</v>
      </c>
      <c r="G1993" s="4" t="str">
        <f t="shared" si="1387"/>
        <v>323</v>
      </c>
      <c r="H1993" s="4">
        <f t="shared" si="1388"/>
        <v>0</v>
      </c>
      <c r="I1993" s="6">
        <f t="shared" si="1380"/>
        <v>1</v>
      </c>
      <c r="J1993" s="6">
        <f t="shared" si="1381"/>
        <v>5</v>
      </c>
      <c r="K1993" s="6">
        <f t="shared" si="1382"/>
        <v>1</v>
      </c>
      <c r="L1993" s="6">
        <f t="shared" si="1383"/>
        <v>4</v>
      </c>
      <c r="M1993" s="6">
        <f t="shared" si="1384"/>
        <v>0</v>
      </c>
      <c r="N1993" s="6">
        <f t="shared" si="1385"/>
        <v>0</v>
      </c>
      <c r="O1993" s="13">
        <f t="shared" si="1386"/>
        <v>26</v>
      </c>
      <c r="P1993" s="4">
        <f t="shared" si="1392"/>
        <v>6</v>
      </c>
      <c r="Q1993" s="4">
        <f t="shared" si="1393"/>
        <v>2</v>
      </c>
      <c r="R1993">
        <f t="shared" si="1370"/>
        <v>0</v>
      </c>
      <c r="S1993" s="4">
        <f t="shared" si="1371"/>
        <v>3</v>
      </c>
      <c r="T1993" s="15">
        <f t="shared" si="1372"/>
        <v>0</v>
      </c>
      <c r="U1993" s="4">
        <f t="shared" si="1373"/>
        <v>2</v>
      </c>
      <c r="V1993" s="4">
        <f t="shared" si="1374"/>
        <v>2</v>
      </c>
      <c r="W1993" s="4">
        <f t="shared" si="1375"/>
        <v>3</v>
      </c>
      <c r="X1993" s="6">
        <f t="shared" si="1376"/>
        <v>0</v>
      </c>
      <c r="Y1993" s="4">
        <f t="shared" si="1377"/>
        <v>0</v>
      </c>
      <c r="Z1993" s="6">
        <f t="shared" si="1378"/>
        <v>0</v>
      </c>
      <c r="AA1993" s="18">
        <f t="shared" si="1379"/>
        <v>0</v>
      </c>
      <c r="AB1993" s="9" t="str">
        <f t="shared" si="1394"/>
        <v>+0,3</v>
      </c>
      <c r="AC1993" s="9" t="str">
        <f>_xlfn.XLOOKUP(R1993,Sheet2!$H$3:$H$258,Sheet2!$I$3:$I$258,"-----")</f>
        <v>0</v>
      </c>
      <c r="AD1993" s="9" t="str">
        <f>_xlfn.XLOOKUP(VALUE(AE1993),Sheet2!$N$3:$N$1000,Sheet2!$O$3:$O$1000,"********")</f>
        <v>********</v>
      </c>
      <c r="AE1993" t="str">
        <f t="shared" si="1389"/>
        <v>4157</v>
      </c>
      <c r="AF1993" s="9" t="str">
        <f>IF(R1993&lt;200,"+"&amp;TEXT(R1993,"0"),"-"&amp;TEXT(_xlfn.XLOOKUP(R1993,Sheet2!$K$3:$K$130,Sheet2!$L$3:$L$130,"-----"),"0"))</f>
        <v>+0</v>
      </c>
      <c r="AG1993" s="9" t="str">
        <f t="shared" si="1395"/>
        <v/>
      </c>
      <c r="AH1993" s="9" t="str">
        <f t="shared" si="1396"/>
        <v>ISZ +0,3</v>
      </c>
      <c r="AI1993" t="str">
        <f t="shared" si="1397"/>
        <v>2,+0,3</v>
      </c>
      <c r="AJ1993" s="16" t="str">
        <f t="shared" si="1398"/>
        <v>+0,3</v>
      </c>
      <c r="AK1993" t="str">
        <f t="shared" si="1399"/>
        <v>INC 2,2</v>
      </c>
      <c r="AL1993" s="4" t="str">
        <f t="shared" si="1400"/>
        <v>INC</v>
      </c>
      <c r="AM1993" s="4" t="str">
        <f t="shared" si="1401"/>
        <v/>
      </c>
      <c r="AN1993" s="4" t="str">
        <f t="shared" si="1402"/>
        <v/>
      </c>
      <c r="AO1993" s="4" t="str">
        <f t="shared" si="1403"/>
        <v/>
      </c>
      <c r="AP1993" s="15" t="str">
        <f t="shared" si="1404"/>
        <v/>
      </c>
      <c r="AQ1993" s="9" t="str">
        <f>_xlfn.XLOOKUP(D1993,Sheet2!$E$3:$E$101,Sheet2!$F$3:$F$101,"******************")</f>
        <v>******************</v>
      </c>
      <c r="AR1993" s="33" t="str">
        <f t="shared" si="1390"/>
        <v>DIB 2,0</v>
      </c>
      <c r="AS1993" s="9" t="str">
        <f t="shared" si="1391"/>
        <v>DIB</v>
      </c>
      <c r="AT1993" s="4">
        <f t="shared" si="1405"/>
        <v>2</v>
      </c>
      <c r="AU1993" s="6">
        <f t="shared" si="1406"/>
        <v>0</v>
      </c>
      <c r="AV1993" s="4" t="str">
        <f t="shared" si="1407"/>
        <v/>
      </c>
      <c r="AW1993" s="4">
        <f t="shared" si="1408"/>
        <v>0</v>
      </c>
      <c r="AX1993" s="4" t="str">
        <f>_xlfn.XLOOKUP(AW1993,Sheet2!$Q$3:$Q$66,Sheet2!$R$3:$R$66,"**")</f>
        <v>0</v>
      </c>
      <c r="AY1993" s="4">
        <f t="shared" si="1409"/>
        <v>3</v>
      </c>
      <c r="AZ1993" s="16" t="str">
        <f t="shared" si="1410"/>
        <v>SKPBN</v>
      </c>
    </row>
    <row r="1994" spans="1:52" x14ac:dyDescent="0.35">
      <c r="B1994" s="3">
        <f t="shared" si="1368"/>
        <v>31</v>
      </c>
      <c r="C1994" s="1">
        <f t="shared" si="1369"/>
        <v>4160</v>
      </c>
      <c r="D1994" s="2">
        <v>125202</v>
      </c>
      <c r="E1994" s="2" t="str">
        <f>_xlfn.XLOOKUP(C1994,Sheet2!$N$3:$N$1000,Sheet2!$O$3:$O$1000,"")</f>
        <v/>
      </c>
      <c r="F1994" s="9" t="str">
        <f t="shared" si="1367"/>
        <v>MOVR 1,1,SZC</v>
      </c>
      <c r="G1994" s="4" t="str">
        <f t="shared" si="1387"/>
        <v>252</v>
      </c>
      <c r="H1994" s="4">
        <f t="shared" si="1388"/>
        <v>202</v>
      </c>
      <c r="I1994" s="6">
        <f t="shared" si="1380"/>
        <v>1</v>
      </c>
      <c r="J1994" s="6">
        <f t="shared" si="1381"/>
        <v>2</v>
      </c>
      <c r="K1994" s="6">
        <f t="shared" si="1382"/>
        <v>5</v>
      </c>
      <c r="L1994" s="6">
        <f t="shared" si="1383"/>
        <v>2</v>
      </c>
      <c r="M1994" s="6">
        <f t="shared" si="1384"/>
        <v>0</v>
      </c>
      <c r="N1994" s="6">
        <f t="shared" si="1385"/>
        <v>2</v>
      </c>
      <c r="O1994" s="13">
        <f t="shared" si="1386"/>
        <v>21</v>
      </c>
      <c r="P1994" s="4">
        <f t="shared" si="1392"/>
        <v>5</v>
      </c>
      <c r="Q1994" s="4">
        <f t="shared" si="1393"/>
        <v>1</v>
      </c>
      <c r="R1994">
        <f t="shared" si="1370"/>
        <v>202</v>
      </c>
      <c r="S1994" s="4">
        <f t="shared" si="1371"/>
        <v>2</v>
      </c>
      <c r="T1994" s="15">
        <f t="shared" si="1372"/>
        <v>0</v>
      </c>
      <c r="U1994" s="4">
        <f t="shared" si="1373"/>
        <v>1</v>
      </c>
      <c r="V1994" s="4">
        <f t="shared" si="1374"/>
        <v>1</v>
      </c>
      <c r="W1994" s="4">
        <f t="shared" si="1375"/>
        <v>2</v>
      </c>
      <c r="X1994" s="6">
        <f t="shared" si="1376"/>
        <v>2</v>
      </c>
      <c r="Y1994" s="4">
        <f t="shared" si="1377"/>
        <v>0</v>
      </c>
      <c r="Z1994" s="6">
        <f t="shared" si="1378"/>
        <v>0</v>
      </c>
      <c r="AA1994" s="18">
        <f t="shared" si="1379"/>
        <v>2</v>
      </c>
      <c r="AB1994" s="9" t="str">
        <f t="shared" si="1394"/>
        <v>-176,2</v>
      </c>
      <c r="AC1994" s="9" t="str">
        <f>_xlfn.XLOOKUP(R1994,Sheet2!$H$3:$H$258,Sheet2!$I$3:$I$258,"-----")</f>
        <v>C70</v>
      </c>
      <c r="AD1994" s="9" t="str">
        <f>_xlfn.XLOOKUP(VALUE(AE1994),Sheet2!$N$3:$N$1000,Sheet2!$O$3:$O$1000,"********")</f>
        <v>********</v>
      </c>
      <c r="AE1994" t="str">
        <f t="shared" si="1389"/>
        <v>3762</v>
      </c>
      <c r="AF1994" s="9" t="str">
        <f>IF(R1994&lt;200,"+"&amp;TEXT(R1994,"0"),"-"&amp;TEXT(_xlfn.XLOOKUP(R1994,Sheet2!$K$3:$K$130,Sheet2!$L$3:$L$130,"-----"),"0"))</f>
        <v>-176</v>
      </c>
      <c r="AG1994" s="9" t="str">
        <f t="shared" si="1395"/>
        <v/>
      </c>
      <c r="AH1994" s="9" t="str">
        <f t="shared" si="1396"/>
        <v>JSR -176,2</v>
      </c>
      <c r="AI1994" t="str">
        <f t="shared" si="1397"/>
        <v>1,-176,2</v>
      </c>
      <c r="AJ1994" s="16" t="str">
        <f t="shared" si="1398"/>
        <v>-176,2</v>
      </c>
      <c r="AK1994" t="str">
        <f t="shared" si="1399"/>
        <v>MOVR 1,1,SZC</v>
      </c>
      <c r="AL1994" s="4" t="str">
        <f t="shared" si="1400"/>
        <v>MOV</v>
      </c>
      <c r="AM1994" s="4" t="str">
        <f t="shared" si="1401"/>
        <v>R</v>
      </c>
      <c r="AN1994" s="4" t="str">
        <f t="shared" si="1402"/>
        <v/>
      </c>
      <c r="AO1994" s="4" t="str">
        <f t="shared" si="1403"/>
        <v/>
      </c>
      <c r="AP1994" s="15" t="str">
        <f t="shared" si="1404"/>
        <v>,SZC</v>
      </c>
      <c r="AQ1994" s="9" t="str">
        <f>_xlfn.XLOOKUP(D1994,Sheet2!$E$3:$E$101,Sheet2!$F$3:$F$101,"******************")</f>
        <v>******************</v>
      </c>
      <c r="AR1994" s="33" t="str">
        <f t="shared" si="1390"/>
        <v>DOAC 1,MAP0</v>
      </c>
      <c r="AS1994" s="9" t="str">
        <f t="shared" si="1391"/>
        <v>DOAC</v>
      </c>
      <c r="AT1994" s="4">
        <f t="shared" si="1405"/>
        <v>1</v>
      </c>
      <c r="AU1994" s="6">
        <f t="shared" si="1406"/>
        <v>2</v>
      </c>
      <c r="AV1994" s="4" t="str">
        <f t="shared" si="1407"/>
        <v>C</v>
      </c>
      <c r="AW1994" s="4">
        <f t="shared" si="1408"/>
        <v>2</v>
      </c>
      <c r="AX1994" s="4" t="str">
        <f>_xlfn.XLOOKUP(AW1994,Sheet2!$Q$3:$Q$66,Sheet2!$R$3:$R$66,"**")</f>
        <v>MAP0</v>
      </c>
      <c r="AY1994" s="4">
        <f t="shared" si="1409"/>
        <v>2</v>
      </c>
      <c r="AZ1994" s="16" t="str">
        <f t="shared" si="1410"/>
        <v>SKPDN</v>
      </c>
    </row>
    <row r="1995" spans="1:52" x14ac:dyDescent="0.35">
      <c r="B1995" s="3">
        <f t="shared" si="1368"/>
        <v>32</v>
      </c>
      <c r="C1995" s="1">
        <f t="shared" si="1369"/>
        <v>4161</v>
      </c>
      <c r="D1995" s="2">
        <v>151400</v>
      </c>
      <c r="E1995" s="2" t="str">
        <f>_xlfn.XLOOKUP(C1995,Sheet2!$N$3:$N$1000,Sheet2!$O$3:$O$1000,"")</f>
        <v/>
      </c>
      <c r="F1995" s="9" t="str">
        <f t="shared" si="1367"/>
        <v>INC 2,2</v>
      </c>
      <c r="G1995" s="4" t="str">
        <f t="shared" si="1387"/>
        <v>323</v>
      </c>
      <c r="H1995" s="4">
        <f t="shared" si="1388"/>
        <v>0</v>
      </c>
      <c r="I1995" s="6">
        <f t="shared" si="1380"/>
        <v>1</v>
      </c>
      <c r="J1995" s="6">
        <f t="shared" si="1381"/>
        <v>5</v>
      </c>
      <c r="K1995" s="6">
        <f t="shared" si="1382"/>
        <v>1</v>
      </c>
      <c r="L1995" s="6">
        <f t="shared" si="1383"/>
        <v>4</v>
      </c>
      <c r="M1995" s="6">
        <f t="shared" si="1384"/>
        <v>0</v>
      </c>
      <c r="N1995" s="6">
        <f t="shared" si="1385"/>
        <v>0</v>
      </c>
      <c r="O1995" s="13">
        <f t="shared" si="1386"/>
        <v>26</v>
      </c>
      <c r="P1995" s="4">
        <f t="shared" si="1392"/>
        <v>6</v>
      </c>
      <c r="Q1995" s="4">
        <f t="shared" si="1393"/>
        <v>2</v>
      </c>
      <c r="R1995">
        <f t="shared" si="1370"/>
        <v>0</v>
      </c>
      <c r="S1995" s="4">
        <f t="shared" si="1371"/>
        <v>3</v>
      </c>
      <c r="T1995" s="15">
        <f t="shared" si="1372"/>
        <v>0</v>
      </c>
      <c r="U1995" s="4">
        <f t="shared" si="1373"/>
        <v>2</v>
      </c>
      <c r="V1995" s="4">
        <f t="shared" si="1374"/>
        <v>2</v>
      </c>
      <c r="W1995" s="4">
        <f t="shared" si="1375"/>
        <v>3</v>
      </c>
      <c r="X1995" s="6">
        <f t="shared" si="1376"/>
        <v>0</v>
      </c>
      <c r="Y1995" s="4">
        <f t="shared" si="1377"/>
        <v>0</v>
      </c>
      <c r="Z1995" s="6">
        <f t="shared" si="1378"/>
        <v>0</v>
      </c>
      <c r="AA1995" s="18">
        <f t="shared" si="1379"/>
        <v>0</v>
      </c>
      <c r="AB1995" s="9" t="str">
        <f t="shared" si="1394"/>
        <v>+0,3</v>
      </c>
      <c r="AC1995" s="9" t="str">
        <f>_xlfn.XLOOKUP(R1995,Sheet2!$H$3:$H$258,Sheet2!$I$3:$I$258,"-----")</f>
        <v>0</v>
      </c>
      <c r="AD1995" s="9" t="str">
        <f>_xlfn.XLOOKUP(VALUE(AE1995),Sheet2!$N$3:$N$1000,Sheet2!$O$3:$O$1000,"********")</f>
        <v>********</v>
      </c>
      <c r="AE1995" t="str">
        <f t="shared" si="1389"/>
        <v>4161</v>
      </c>
      <c r="AF1995" s="9" t="str">
        <f>IF(R1995&lt;200,"+"&amp;TEXT(R1995,"0"),"-"&amp;TEXT(_xlfn.XLOOKUP(R1995,Sheet2!$K$3:$K$130,Sheet2!$L$3:$L$130,"-----"),"0"))</f>
        <v>+0</v>
      </c>
      <c r="AG1995" s="9" t="str">
        <f t="shared" si="1395"/>
        <v/>
      </c>
      <c r="AH1995" s="9" t="str">
        <f t="shared" si="1396"/>
        <v>ISZ +0,3</v>
      </c>
      <c r="AI1995" t="str">
        <f t="shared" si="1397"/>
        <v>2,+0,3</v>
      </c>
      <c r="AJ1995" s="16" t="str">
        <f t="shared" si="1398"/>
        <v>+0,3</v>
      </c>
      <c r="AK1995" t="str">
        <f t="shared" si="1399"/>
        <v>INC 2,2</v>
      </c>
      <c r="AL1995" s="4" t="str">
        <f t="shared" si="1400"/>
        <v>INC</v>
      </c>
      <c r="AM1995" s="4" t="str">
        <f t="shared" si="1401"/>
        <v/>
      </c>
      <c r="AN1995" s="4" t="str">
        <f t="shared" si="1402"/>
        <v/>
      </c>
      <c r="AO1995" s="4" t="str">
        <f t="shared" si="1403"/>
        <v/>
      </c>
      <c r="AP1995" s="15" t="str">
        <f t="shared" si="1404"/>
        <v/>
      </c>
      <c r="AQ1995" s="9" t="str">
        <f>_xlfn.XLOOKUP(D1995,Sheet2!$E$3:$E$101,Sheet2!$F$3:$F$101,"******************")</f>
        <v>******************</v>
      </c>
      <c r="AR1995" s="33" t="str">
        <f t="shared" si="1390"/>
        <v>DIB 2,0</v>
      </c>
      <c r="AS1995" s="9" t="str">
        <f t="shared" si="1391"/>
        <v>DIB</v>
      </c>
      <c r="AT1995" s="4">
        <f t="shared" si="1405"/>
        <v>2</v>
      </c>
      <c r="AU1995" s="6">
        <f t="shared" si="1406"/>
        <v>0</v>
      </c>
      <c r="AV1995" s="4" t="str">
        <f t="shared" si="1407"/>
        <v/>
      </c>
      <c r="AW1995" s="4">
        <f t="shared" si="1408"/>
        <v>0</v>
      </c>
      <c r="AX1995" s="4" t="str">
        <f>_xlfn.XLOOKUP(AW1995,Sheet2!$Q$3:$Q$66,Sheet2!$R$3:$R$66,"**")</f>
        <v>0</v>
      </c>
      <c r="AY1995" s="4">
        <f t="shared" si="1409"/>
        <v>3</v>
      </c>
      <c r="AZ1995" s="16" t="str">
        <f t="shared" si="1410"/>
        <v>SKPBN</v>
      </c>
    </row>
    <row r="1996" spans="1:52" x14ac:dyDescent="0.35">
      <c r="B1996" s="3">
        <f t="shared" si="1368"/>
        <v>33</v>
      </c>
      <c r="C1996" s="1">
        <f t="shared" si="1369"/>
        <v>4162</v>
      </c>
      <c r="D1996" s="2">
        <v>25000</v>
      </c>
      <c r="E1996" s="2" t="str">
        <f>_xlfn.XLOOKUP(C1996,Sheet2!$N$3:$N$1000,Sheet2!$O$3:$O$1000,"")</f>
        <v/>
      </c>
      <c r="F1996" s="9" t="str">
        <f t="shared" si="1367"/>
        <v>LDA 1,+0,2</v>
      </c>
      <c r="G1996" s="4" t="str">
        <f t="shared" si="1387"/>
        <v>52</v>
      </c>
      <c r="H1996" s="4">
        <f t="shared" si="1388"/>
        <v>0</v>
      </c>
      <c r="I1996" s="6">
        <f t="shared" si="1380"/>
        <v>0</v>
      </c>
      <c r="J1996" s="6">
        <f t="shared" si="1381"/>
        <v>2</v>
      </c>
      <c r="K1996" s="6">
        <f t="shared" si="1382"/>
        <v>5</v>
      </c>
      <c r="L1996" s="6">
        <f t="shared" si="1383"/>
        <v>0</v>
      </c>
      <c r="M1996" s="6">
        <f t="shared" si="1384"/>
        <v>0</v>
      </c>
      <c r="N1996" s="6">
        <f t="shared" si="1385"/>
        <v>0</v>
      </c>
      <c r="O1996" s="13">
        <f t="shared" si="1386"/>
        <v>5</v>
      </c>
      <c r="P1996" s="4">
        <f t="shared" si="1392"/>
        <v>1</v>
      </c>
      <c r="Q1996" s="4">
        <f t="shared" si="1393"/>
        <v>1</v>
      </c>
      <c r="R1996">
        <f t="shared" si="1370"/>
        <v>0</v>
      </c>
      <c r="S1996" s="4">
        <f t="shared" si="1371"/>
        <v>2</v>
      </c>
      <c r="T1996" s="15">
        <f t="shared" si="1372"/>
        <v>0</v>
      </c>
      <c r="U1996" s="4">
        <f t="shared" si="1373"/>
        <v>1</v>
      </c>
      <c r="V1996" s="4">
        <f t="shared" si="1374"/>
        <v>1</v>
      </c>
      <c r="W1996" s="4">
        <f t="shared" si="1375"/>
        <v>2</v>
      </c>
      <c r="X1996" s="6">
        <f t="shared" si="1376"/>
        <v>0</v>
      </c>
      <c r="Y1996" s="4">
        <f t="shared" si="1377"/>
        <v>0</v>
      </c>
      <c r="Z1996" s="6">
        <f t="shared" si="1378"/>
        <v>0</v>
      </c>
      <c r="AA1996" s="18">
        <f t="shared" si="1379"/>
        <v>0</v>
      </c>
      <c r="AB1996" s="9" t="str">
        <f t="shared" si="1394"/>
        <v>+0,2</v>
      </c>
      <c r="AC1996" s="9" t="str">
        <f>_xlfn.XLOOKUP(R1996,Sheet2!$H$3:$H$258,Sheet2!$I$3:$I$258,"-----")</f>
        <v>0</v>
      </c>
      <c r="AD1996" s="9" t="str">
        <f>_xlfn.XLOOKUP(VALUE(AE1996),Sheet2!$N$3:$N$1000,Sheet2!$O$3:$O$1000,"********")</f>
        <v>********</v>
      </c>
      <c r="AE1996" t="str">
        <f t="shared" si="1389"/>
        <v>4162</v>
      </c>
      <c r="AF1996" s="9" t="str">
        <f>IF(R1996&lt;200,"+"&amp;TEXT(R1996,"0"),"-"&amp;TEXT(_xlfn.XLOOKUP(R1996,Sheet2!$K$3:$K$130,Sheet2!$L$3:$L$130,"-----"),"0"))</f>
        <v>+0</v>
      </c>
      <c r="AG1996" s="9" t="str">
        <f t="shared" si="1395"/>
        <v/>
      </c>
      <c r="AH1996" s="9" t="str">
        <f t="shared" si="1396"/>
        <v>JSR +0,2</v>
      </c>
      <c r="AI1996" t="str">
        <f t="shared" si="1397"/>
        <v>1,+0,2</v>
      </c>
      <c r="AJ1996" s="16" t="str">
        <f t="shared" si="1398"/>
        <v>+0,2</v>
      </c>
      <c r="AK1996" t="str">
        <f t="shared" si="1399"/>
        <v>MOV 1,1</v>
      </c>
      <c r="AL1996" s="4" t="str">
        <f t="shared" si="1400"/>
        <v>MOV</v>
      </c>
      <c r="AM1996" s="4" t="str">
        <f t="shared" si="1401"/>
        <v/>
      </c>
      <c r="AN1996" s="4" t="str">
        <f t="shared" si="1402"/>
        <v/>
      </c>
      <c r="AO1996" s="4" t="str">
        <f t="shared" si="1403"/>
        <v/>
      </c>
      <c r="AP1996" s="15" t="str">
        <f t="shared" si="1404"/>
        <v/>
      </c>
      <c r="AQ1996" s="9" t="str">
        <f>_xlfn.XLOOKUP(D1996,Sheet2!$E$3:$E$101,Sheet2!$F$3:$F$101,"******************")</f>
        <v>******************</v>
      </c>
      <c r="AR1996" s="33" t="str">
        <f t="shared" si="1390"/>
        <v>DOA 1,0</v>
      </c>
      <c r="AS1996" s="9" t="str">
        <f t="shared" si="1391"/>
        <v>DOA</v>
      </c>
      <c r="AT1996" s="4">
        <f t="shared" si="1405"/>
        <v>1</v>
      </c>
      <c r="AU1996" s="6">
        <f t="shared" si="1406"/>
        <v>0</v>
      </c>
      <c r="AV1996" s="4" t="str">
        <f t="shared" si="1407"/>
        <v/>
      </c>
      <c r="AW1996" s="4">
        <f t="shared" si="1408"/>
        <v>0</v>
      </c>
      <c r="AX1996" s="4" t="str">
        <f>_xlfn.XLOOKUP(AW1996,Sheet2!$Q$3:$Q$66,Sheet2!$R$3:$R$66,"**")</f>
        <v>0</v>
      </c>
      <c r="AY1996" s="4">
        <f t="shared" si="1409"/>
        <v>2</v>
      </c>
      <c r="AZ1996" s="16" t="str">
        <f t="shared" si="1410"/>
        <v>SKPBN</v>
      </c>
    </row>
    <row r="1997" spans="1:52" x14ac:dyDescent="0.35">
      <c r="B1997" s="3">
        <f t="shared" si="1368"/>
        <v>34</v>
      </c>
      <c r="C1997" s="1">
        <f t="shared" si="1369"/>
        <v>4163</v>
      </c>
      <c r="D1997" s="2">
        <v>122404</v>
      </c>
      <c r="E1997" s="2" t="str">
        <f>_xlfn.XLOOKUP(C1997,Sheet2!$N$3:$N$1000,Sheet2!$O$3:$O$1000,"")</f>
        <v/>
      </c>
      <c r="F1997" s="9" t="str">
        <f t="shared" si="1367"/>
        <v>SUB 1,0,SZR</v>
      </c>
      <c r="G1997" s="4" t="str">
        <f t="shared" si="1387"/>
        <v>245</v>
      </c>
      <c r="H1997" s="4">
        <f t="shared" si="1388"/>
        <v>4</v>
      </c>
      <c r="I1997" s="6">
        <f t="shared" si="1380"/>
        <v>1</v>
      </c>
      <c r="J1997" s="6">
        <f t="shared" si="1381"/>
        <v>2</v>
      </c>
      <c r="K1997" s="6">
        <f t="shared" si="1382"/>
        <v>2</v>
      </c>
      <c r="L1997" s="6">
        <f t="shared" si="1383"/>
        <v>4</v>
      </c>
      <c r="M1997" s="6">
        <f t="shared" si="1384"/>
        <v>0</v>
      </c>
      <c r="N1997" s="6">
        <f t="shared" si="1385"/>
        <v>4</v>
      </c>
      <c r="O1997" s="13">
        <f t="shared" si="1386"/>
        <v>20</v>
      </c>
      <c r="P1997" s="4">
        <f t="shared" si="1392"/>
        <v>5</v>
      </c>
      <c r="Q1997" s="4">
        <f t="shared" si="1393"/>
        <v>0</v>
      </c>
      <c r="R1997">
        <f t="shared" si="1370"/>
        <v>4</v>
      </c>
      <c r="S1997" s="4">
        <f t="shared" si="1371"/>
        <v>1</v>
      </c>
      <c r="T1997" s="15">
        <f t="shared" si="1372"/>
        <v>1</v>
      </c>
      <c r="U1997" s="4">
        <f t="shared" si="1373"/>
        <v>1</v>
      </c>
      <c r="V1997" s="4">
        <f t="shared" si="1374"/>
        <v>0</v>
      </c>
      <c r="W1997" s="4">
        <f t="shared" si="1375"/>
        <v>5</v>
      </c>
      <c r="X1997" s="6">
        <f t="shared" si="1376"/>
        <v>0</v>
      </c>
      <c r="Y1997" s="4">
        <f t="shared" si="1377"/>
        <v>0</v>
      </c>
      <c r="Z1997" s="6">
        <f t="shared" si="1378"/>
        <v>0</v>
      </c>
      <c r="AA1997" s="18">
        <f t="shared" si="1379"/>
        <v>4</v>
      </c>
      <c r="AB1997" s="9" t="str">
        <f t="shared" si="1394"/>
        <v>+4</v>
      </c>
      <c r="AC1997" s="9" t="str">
        <f>_xlfn.XLOOKUP(R1997,Sheet2!$H$3:$H$258,Sheet2!$I$3:$I$258,"-----")</f>
        <v>*****</v>
      </c>
      <c r="AD1997" s="9" t="str">
        <f>_xlfn.XLOOKUP(VALUE(AE1997),Sheet2!$N$3:$N$1000,Sheet2!$O$3:$O$1000,"********")</f>
        <v>********</v>
      </c>
      <c r="AE1997" t="str">
        <f t="shared" si="1389"/>
        <v>4167</v>
      </c>
      <c r="AF1997" s="9" t="str">
        <f>IF(R1997&lt;200,"+"&amp;TEXT(R1997,"0"),"-"&amp;TEXT(_xlfn.XLOOKUP(R1997,Sheet2!$K$3:$K$130,Sheet2!$L$3:$L$130,"-----"),"0"))</f>
        <v>+4</v>
      </c>
      <c r="AG1997" s="9" t="str">
        <f t="shared" si="1395"/>
        <v>@</v>
      </c>
      <c r="AH1997" s="9" t="str">
        <f t="shared" si="1396"/>
        <v>JMP @+4</v>
      </c>
      <c r="AI1997" t="str">
        <f t="shared" si="1397"/>
        <v>0,@+4</v>
      </c>
      <c r="AJ1997" s="16" t="str">
        <f t="shared" si="1398"/>
        <v>@+4</v>
      </c>
      <c r="AK1997" t="str">
        <f t="shared" si="1399"/>
        <v>SUB 1,0,SZR</v>
      </c>
      <c r="AL1997" s="4" t="str">
        <f t="shared" si="1400"/>
        <v>SUB</v>
      </c>
      <c r="AM1997" s="4" t="str">
        <f t="shared" si="1401"/>
        <v/>
      </c>
      <c r="AN1997" s="4" t="str">
        <f t="shared" si="1402"/>
        <v/>
      </c>
      <c r="AO1997" s="4" t="str">
        <f t="shared" si="1403"/>
        <v/>
      </c>
      <c r="AP1997" s="15" t="str">
        <f t="shared" si="1404"/>
        <v>,SZR</v>
      </c>
      <c r="AQ1997" s="9" t="str">
        <f>_xlfn.XLOOKUP(D1997,Sheet2!$E$3:$E$101,Sheet2!$F$3:$F$101,"******************")</f>
        <v>******************</v>
      </c>
      <c r="AR1997" s="33" t="str">
        <f t="shared" si="1390"/>
        <v>DIC 0,MAP2</v>
      </c>
      <c r="AS1997" s="9" t="str">
        <f t="shared" si="1391"/>
        <v>DIC</v>
      </c>
      <c r="AT1997" s="4">
        <f t="shared" si="1405"/>
        <v>0</v>
      </c>
      <c r="AU1997" s="6">
        <f t="shared" si="1406"/>
        <v>0</v>
      </c>
      <c r="AV1997" s="4" t="str">
        <f t="shared" si="1407"/>
        <v/>
      </c>
      <c r="AW1997" s="4">
        <f t="shared" si="1408"/>
        <v>4</v>
      </c>
      <c r="AX1997" s="4" t="str">
        <f>_xlfn.XLOOKUP(AW1997,Sheet2!$Q$3:$Q$66,Sheet2!$R$3:$R$66,"**")</f>
        <v>MAP2</v>
      </c>
      <c r="AY1997" s="4">
        <f t="shared" si="1409"/>
        <v>5</v>
      </c>
      <c r="AZ1997" s="16" t="str">
        <f t="shared" si="1410"/>
        <v>SKPBN</v>
      </c>
    </row>
    <row r="1998" spans="1:52" x14ac:dyDescent="0.35">
      <c r="B1998" s="3">
        <f t="shared" si="1368"/>
        <v>35</v>
      </c>
      <c r="C1998" s="1">
        <f t="shared" si="1369"/>
        <v>4164</v>
      </c>
      <c r="D1998" s="2">
        <v>744</v>
      </c>
      <c r="E1998" s="2" t="str">
        <f>_xlfn.XLOOKUP(C1998,Sheet2!$N$3:$N$1000,Sheet2!$O$3:$O$1000,"")</f>
        <v/>
      </c>
      <c r="F1998" s="9" t="str">
        <f t="shared" si="1367"/>
        <v>JMP E15</v>
      </c>
      <c r="G1998" s="4" t="str">
        <f t="shared" si="1387"/>
        <v>1</v>
      </c>
      <c r="H1998" s="4">
        <f t="shared" si="1388"/>
        <v>344</v>
      </c>
      <c r="I1998" s="6">
        <f t="shared" si="1380"/>
        <v>0</v>
      </c>
      <c r="J1998" s="6">
        <f t="shared" si="1381"/>
        <v>0</v>
      </c>
      <c r="K1998" s="6">
        <f t="shared" si="1382"/>
        <v>0</v>
      </c>
      <c r="L1998" s="6">
        <f t="shared" si="1383"/>
        <v>7</v>
      </c>
      <c r="M1998" s="6">
        <f t="shared" si="1384"/>
        <v>4</v>
      </c>
      <c r="N1998" s="6">
        <f t="shared" si="1385"/>
        <v>4</v>
      </c>
      <c r="O1998" s="13">
        <f t="shared" si="1386"/>
        <v>0</v>
      </c>
      <c r="P1998" s="4">
        <f t="shared" si="1392"/>
        <v>0</v>
      </c>
      <c r="Q1998" s="4">
        <f t="shared" si="1393"/>
        <v>0</v>
      </c>
      <c r="R1998">
        <f t="shared" si="1370"/>
        <v>344</v>
      </c>
      <c r="S1998" s="4">
        <f t="shared" si="1371"/>
        <v>1</v>
      </c>
      <c r="T1998" s="15">
        <f t="shared" si="1372"/>
        <v>0</v>
      </c>
      <c r="U1998" s="4">
        <f t="shared" si="1373"/>
        <v>0</v>
      </c>
      <c r="V1998" s="4">
        <f t="shared" si="1374"/>
        <v>0</v>
      </c>
      <c r="W1998" s="4">
        <f t="shared" si="1375"/>
        <v>1</v>
      </c>
      <c r="X1998" s="6">
        <f t="shared" si="1376"/>
        <v>3</v>
      </c>
      <c r="Y1998" s="4">
        <f t="shared" si="1377"/>
        <v>2</v>
      </c>
      <c r="Z1998" s="6">
        <f t="shared" si="1378"/>
        <v>0</v>
      </c>
      <c r="AA1998" s="18">
        <f t="shared" si="1379"/>
        <v>4</v>
      </c>
      <c r="AB1998" s="9" t="str">
        <f t="shared" si="1394"/>
        <v>E15</v>
      </c>
      <c r="AC1998" s="9" t="str">
        <f>_xlfn.XLOOKUP(R1998,Sheet2!$H$3:$H$258,Sheet2!$I$3:$I$258,"-----")</f>
        <v>*****</v>
      </c>
      <c r="AD1998" s="9" t="str">
        <f>_xlfn.XLOOKUP(VALUE(AE1998),Sheet2!$N$3:$N$1000,Sheet2!$O$3:$O$1000,"********")</f>
        <v>E15</v>
      </c>
      <c r="AE1998" t="str">
        <f t="shared" si="1389"/>
        <v>4130</v>
      </c>
      <c r="AF1998" s="9" t="str">
        <f>IF(R1998&lt;200,"+"&amp;TEXT(R1998,"0"),"-"&amp;TEXT(_xlfn.XLOOKUP(R1998,Sheet2!$K$3:$K$130,Sheet2!$L$3:$L$130,"-----"),"0"))</f>
        <v>-34</v>
      </c>
      <c r="AG1998" s="9" t="str">
        <f t="shared" si="1395"/>
        <v/>
      </c>
      <c r="AH1998" s="9" t="str">
        <f t="shared" si="1396"/>
        <v>JMP E15</v>
      </c>
      <c r="AI1998" t="str">
        <f t="shared" si="1397"/>
        <v>0,E15</v>
      </c>
      <c r="AJ1998" s="16" t="str">
        <f t="shared" si="1398"/>
        <v>E15</v>
      </c>
      <c r="AK1998" t="str">
        <f t="shared" si="1399"/>
        <v>NEGOS 0,0,SZR</v>
      </c>
      <c r="AL1998" s="4" t="str">
        <f t="shared" si="1400"/>
        <v>NEG</v>
      </c>
      <c r="AM1998" s="4" t="str">
        <f t="shared" si="1401"/>
        <v>S</v>
      </c>
      <c r="AN1998" s="4" t="str">
        <f t="shared" si="1402"/>
        <v>O</v>
      </c>
      <c r="AO1998" s="4" t="str">
        <f t="shared" si="1403"/>
        <v/>
      </c>
      <c r="AP1998" s="15" t="str">
        <f t="shared" si="1404"/>
        <v>,SZR</v>
      </c>
      <c r="AQ1998" s="9" t="str">
        <f>_xlfn.XLOOKUP(D1998,Sheet2!$E$3:$E$101,Sheet2!$F$3:$F$101,"******************")</f>
        <v>******************</v>
      </c>
      <c r="AR1998" s="33" t="str">
        <f t="shared" si="1390"/>
        <v>DIAP 0,**</v>
      </c>
      <c r="AS1998" s="9" t="str">
        <f t="shared" si="1391"/>
        <v>DIAP</v>
      </c>
      <c r="AT1998" s="4">
        <f t="shared" si="1405"/>
        <v>0</v>
      </c>
      <c r="AU1998" s="6">
        <f t="shared" si="1406"/>
        <v>3</v>
      </c>
      <c r="AV1998" s="4" t="str">
        <f t="shared" si="1407"/>
        <v>P</v>
      </c>
      <c r="AW1998" s="4">
        <f t="shared" si="1408"/>
        <v>44</v>
      </c>
      <c r="AX1998" s="4" t="str">
        <f>_xlfn.XLOOKUP(AW1998,Sheet2!$Q$3:$Q$66,Sheet2!$R$3:$R$66,"**")</f>
        <v>**</v>
      </c>
      <c r="AY1998" s="4">
        <f t="shared" si="1409"/>
        <v>1</v>
      </c>
      <c r="AZ1998" s="16" t="str">
        <f t="shared" si="1410"/>
        <v>SKPDZ</v>
      </c>
    </row>
    <row r="1999" spans="1:52" x14ac:dyDescent="0.35">
      <c r="A1999" s="5" t="s">
        <v>91</v>
      </c>
      <c r="B1999" s="3">
        <v>2</v>
      </c>
      <c r="C1999" s="1">
        <f t="shared" si="1369"/>
        <v>4165</v>
      </c>
      <c r="D1999" s="2">
        <v>102400</v>
      </c>
      <c r="E1999" s="2" t="str">
        <f>_xlfn.XLOOKUP(C1999,Sheet2!$N$3:$N$1000,Sheet2!$O$3:$O$1000,"")</f>
        <v/>
      </c>
      <c r="F1999" s="9" t="str">
        <f t="shared" si="1367"/>
        <v>SUB 0,0</v>
      </c>
      <c r="G1999" s="4" t="str">
        <f t="shared" si="1387"/>
        <v>205</v>
      </c>
      <c r="H1999" s="4">
        <f t="shared" si="1388"/>
        <v>0</v>
      </c>
      <c r="I1999" s="6">
        <f t="shared" si="1380"/>
        <v>1</v>
      </c>
      <c r="J1999" s="6">
        <f t="shared" si="1381"/>
        <v>0</v>
      </c>
      <c r="K1999" s="6">
        <f t="shared" si="1382"/>
        <v>2</v>
      </c>
      <c r="L1999" s="6">
        <f t="shared" si="1383"/>
        <v>4</v>
      </c>
      <c r="M1999" s="6">
        <f t="shared" si="1384"/>
        <v>0</v>
      </c>
      <c r="N1999" s="6">
        <f t="shared" si="1385"/>
        <v>0</v>
      </c>
      <c r="O1999" s="13">
        <f t="shared" si="1386"/>
        <v>16</v>
      </c>
      <c r="P1999" s="4">
        <f t="shared" si="1392"/>
        <v>4</v>
      </c>
      <c r="Q1999" s="4">
        <f t="shared" si="1393"/>
        <v>0</v>
      </c>
      <c r="R1999">
        <f t="shared" si="1370"/>
        <v>0</v>
      </c>
      <c r="S1999" s="4">
        <f t="shared" si="1371"/>
        <v>1</v>
      </c>
      <c r="T1999" s="15">
        <f t="shared" si="1372"/>
        <v>1</v>
      </c>
      <c r="U1999" s="4">
        <f t="shared" si="1373"/>
        <v>0</v>
      </c>
      <c r="V1999" s="4">
        <f t="shared" si="1374"/>
        <v>0</v>
      </c>
      <c r="W1999" s="4">
        <f t="shared" si="1375"/>
        <v>5</v>
      </c>
      <c r="X1999" s="6">
        <f t="shared" si="1376"/>
        <v>0</v>
      </c>
      <c r="Y1999" s="4">
        <f t="shared" si="1377"/>
        <v>0</v>
      </c>
      <c r="Z1999" s="6">
        <f t="shared" si="1378"/>
        <v>0</v>
      </c>
      <c r="AA1999" s="18">
        <f t="shared" si="1379"/>
        <v>0</v>
      </c>
      <c r="AB1999" s="9" t="str">
        <f t="shared" si="1394"/>
        <v>+0</v>
      </c>
      <c r="AC1999" s="9" t="str">
        <f>_xlfn.XLOOKUP(R1999,Sheet2!$H$3:$H$258,Sheet2!$I$3:$I$258,"-----")</f>
        <v>0</v>
      </c>
      <c r="AD1999" s="9" t="str">
        <f>_xlfn.XLOOKUP(VALUE(AE1999),Sheet2!$N$3:$N$1000,Sheet2!$O$3:$O$1000,"********")</f>
        <v>********</v>
      </c>
      <c r="AE1999" t="str">
        <f t="shared" si="1389"/>
        <v>4165</v>
      </c>
      <c r="AF1999" s="9" t="str">
        <f>IF(R1999&lt;200,"+"&amp;TEXT(R1999,"0"),"-"&amp;TEXT(_xlfn.XLOOKUP(R1999,Sheet2!$K$3:$K$130,Sheet2!$L$3:$L$130,"-----"),"0"))</f>
        <v>+0</v>
      </c>
      <c r="AG1999" s="9" t="str">
        <f t="shared" si="1395"/>
        <v>@</v>
      </c>
      <c r="AH1999" s="9" t="str">
        <f t="shared" si="1396"/>
        <v>JMP @+0</v>
      </c>
      <c r="AI1999" t="str">
        <f t="shared" si="1397"/>
        <v>0,@+0</v>
      </c>
      <c r="AJ1999" s="16" t="str">
        <f t="shared" si="1398"/>
        <v>@+0</v>
      </c>
      <c r="AK1999" t="str">
        <f t="shared" si="1399"/>
        <v>SUB 0,0</v>
      </c>
      <c r="AL1999" s="4" t="str">
        <f t="shared" si="1400"/>
        <v>SUB</v>
      </c>
      <c r="AM1999" s="4" t="str">
        <f t="shared" si="1401"/>
        <v/>
      </c>
      <c r="AN1999" s="4" t="str">
        <f t="shared" si="1402"/>
        <v/>
      </c>
      <c r="AO1999" s="4" t="str">
        <f t="shared" si="1403"/>
        <v/>
      </c>
      <c r="AP1999" s="15" t="str">
        <f t="shared" si="1404"/>
        <v/>
      </c>
      <c r="AQ1999" s="9" t="str">
        <f>_xlfn.XLOOKUP(D1999,Sheet2!$E$3:$E$101,Sheet2!$F$3:$F$101,"******************")</f>
        <v>******************</v>
      </c>
      <c r="AR1999" s="33" t="str">
        <f t="shared" si="1390"/>
        <v>DIC 0,0</v>
      </c>
      <c r="AS1999" s="9" t="str">
        <f t="shared" si="1391"/>
        <v>DIC</v>
      </c>
      <c r="AT1999" s="4">
        <f t="shared" si="1405"/>
        <v>0</v>
      </c>
      <c r="AU1999" s="6">
        <f t="shared" si="1406"/>
        <v>0</v>
      </c>
      <c r="AV1999" s="4" t="str">
        <f t="shared" si="1407"/>
        <v/>
      </c>
      <c r="AW1999" s="4">
        <f t="shared" si="1408"/>
        <v>0</v>
      </c>
      <c r="AX1999" s="4" t="str">
        <f>_xlfn.XLOOKUP(AW1999,Sheet2!$Q$3:$Q$66,Sheet2!$R$3:$R$66,"**")</f>
        <v>0</v>
      </c>
      <c r="AY1999" s="4">
        <f t="shared" si="1409"/>
        <v>5</v>
      </c>
      <c r="AZ1999" s="16" t="str">
        <f t="shared" si="1410"/>
        <v>SKPBN</v>
      </c>
    </row>
    <row r="2000" spans="1:52" x14ac:dyDescent="0.35">
      <c r="B2000" s="3">
        <f t="shared" si="1368"/>
        <v>3</v>
      </c>
      <c r="C2000" s="1">
        <f t="shared" si="1369"/>
        <v>4166</v>
      </c>
      <c r="D2000" s="2">
        <v>40156</v>
      </c>
      <c r="E2000" s="2" t="str">
        <f>_xlfn.XLOOKUP(C2000,Sheet2!$N$3:$N$1000,Sheet2!$O$3:$O$1000,"")</f>
        <v/>
      </c>
      <c r="F2000" s="9" t="str">
        <f t="shared" si="1367"/>
        <v>STA 0,HEAD</v>
      </c>
      <c r="G2000" s="4" t="str">
        <f t="shared" si="1387"/>
        <v>100</v>
      </c>
      <c r="H2000" s="4">
        <f t="shared" si="1388"/>
        <v>156</v>
      </c>
      <c r="I2000" s="6">
        <f t="shared" si="1380"/>
        <v>0</v>
      </c>
      <c r="J2000" s="6">
        <f t="shared" si="1381"/>
        <v>4</v>
      </c>
      <c r="K2000" s="6">
        <f t="shared" si="1382"/>
        <v>0</v>
      </c>
      <c r="L2000" s="6">
        <f t="shared" si="1383"/>
        <v>1</v>
      </c>
      <c r="M2000" s="6">
        <f t="shared" si="1384"/>
        <v>5</v>
      </c>
      <c r="N2000" s="6">
        <f t="shared" si="1385"/>
        <v>6</v>
      </c>
      <c r="O2000" s="13">
        <f t="shared" si="1386"/>
        <v>8</v>
      </c>
      <c r="P2000" s="4">
        <f t="shared" si="1392"/>
        <v>2</v>
      </c>
      <c r="Q2000" s="4">
        <f t="shared" si="1393"/>
        <v>0</v>
      </c>
      <c r="R2000">
        <f t="shared" si="1370"/>
        <v>156</v>
      </c>
      <c r="S2000" s="4">
        <f t="shared" si="1371"/>
        <v>0</v>
      </c>
      <c r="T2000" s="15">
        <f t="shared" si="1372"/>
        <v>0</v>
      </c>
      <c r="U2000" s="4">
        <f t="shared" si="1373"/>
        <v>2</v>
      </c>
      <c r="V2000" s="4">
        <f t="shared" si="1374"/>
        <v>0</v>
      </c>
      <c r="W2000" s="4">
        <f t="shared" si="1375"/>
        <v>0</v>
      </c>
      <c r="X2000" s="6">
        <f t="shared" si="1376"/>
        <v>1</v>
      </c>
      <c r="Y2000" s="4">
        <f t="shared" si="1377"/>
        <v>2</v>
      </c>
      <c r="Z2000" s="6">
        <f t="shared" si="1378"/>
        <v>1</v>
      </c>
      <c r="AA2000" s="18">
        <f t="shared" si="1379"/>
        <v>6</v>
      </c>
      <c r="AB2000" s="9" t="str">
        <f t="shared" si="1394"/>
        <v>HEAD</v>
      </c>
      <c r="AC2000" s="9" t="str">
        <f>_xlfn.XLOOKUP(R2000,Sheet2!$H$3:$H$258,Sheet2!$I$3:$I$258,"-----")</f>
        <v>HEAD</v>
      </c>
      <c r="AD2000" s="9" t="str">
        <f>_xlfn.XLOOKUP(VALUE(AE2000),Sheet2!$N$3:$N$1000,Sheet2!$O$3:$O$1000,"********")</f>
        <v>ADR1</v>
      </c>
      <c r="AE2000" t="str">
        <f t="shared" si="1389"/>
        <v>4344</v>
      </c>
      <c r="AF2000" s="9" t="str">
        <f>IF(R2000&lt;200,"+"&amp;TEXT(R2000,"0"),"-"&amp;TEXT(_xlfn.XLOOKUP(R2000,Sheet2!$K$3:$K$130,Sheet2!$L$3:$L$130,"-----"),"0"))</f>
        <v>+156</v>
      </c>
      <c r="AG2000" s="9" t="str">
        <f t="shared" si="1395"/>
        <v/>
      </c>
      <c r="AH2000" s="9" t="str">
        <f t="shared" si="1396"/>
        <v>JMP HEAD</v>
      </c>
      <c r="AI2000" t="str">
        <f t="shared" si="1397"/>
        <v>0,HEAD</v>
      </c>
      <c r="AJ2000" s="16" t="str">
        <f t="shared" si="1398"/>
        <v>HEAD</v>
      </c>
      <c r="AK2000" t="str">
        <f t="shared" si="1399"/>
        <v>COMOL# 2,0,SEZ</v>
      </c>
      <c r="AL2000" s="4" t="str">
        <f t="shared" si="1400"/>
        <v>COM</v>
      </c>
      <c r="AM2000" s="4" t="str">
        <f t="shared" si="1401"/>
        <v>L</v>
      </c>
      <c r="AN2000" s="4" t="str">
        <f t="shared" si="1402"/>
        <v>O</v>
      </c>
      <c r="AO2000" s="4" t="str">
        <f t="shared" si="1403"/>
        <v>#</v>
      </c>
      <c r="AP2000" s="15" t="str">
        <f t="shared" si="1404"/>
        <v>,SEZ</v>
      </c>
      <c r="AQ2000" s="9" t="str">
        <f>_xlfn.XLOOKUP(D2000,Sheet2!$E$3:$E$101,Sheet2!$F$3:$F$101,"******************")</f>
        <v>******************</v>
      </c>
      <c r="AR2000" s="33" t="str">
        <f t="shared" si="1390"/>
        <v>NIOS **</v>
      </c>
      <c r="AS2000" s="9" t="str">
        <f t="shared" si="1391"/>
        <v>DOCS</v>
      </c>
      <c r="AT2000" s="4">
        <f t="shared" si="1405"/>
        <v>0</v>
      </c>
      <c r="AU2000" s="6">
        <f t="shared" si="1406"/>
        <v>1</v>
      </c>
      <c r="AV2000" s="4" t="str">
        <f t="shared" si="1407"/>
        <v>S</v>
      </c>
      <c r="AW2000" s="4">
        <f t="shared" si="1408"/>
        <v>56</v>
      </c>
      <c r="AX2000" s="4" t="str">
        <f>_xlfn.XLOOKUP(AW2000,Sheet2!$Q$3:$Q$66,Sheet2!$R$3:$R$66,"**")</f>
        <v>**</v>
      </c>
      <c r="AY2000" s="4">
        <f t="shared" si="1409"/>
        <v>0</v>
      </c>
      <c r="AZ2000" s="16" t="str">
        <f t="shared" si="1410"/>
        <v>SKPBZ</v>
      </c>
    </row>
    <row r="2001" spans="2:52" x14ac:dyDescent="0.35">
      <c r="B2001" s="3">
        <f t="shared" si="1368"/>
        <v>4</v>
      </c>
      <c r="C2001" s="1">
        <f t="shared" si="1369"/>
        <v>4167</v>
      </c>
      <c r="D2001" s="2">
        <v>20121</v>
      </c>
      <c r="E2001" s="2" t="str">
        <f>_xlfn.XLOOKUP(C2001,Sheet2!$N$3:$N$1000,Sheet2!$O$3:$O$1000,"")</f>
        <v/>
      </c>
      <c r="F2001" s="9" t="str">
        <f t="shared" si="1367"/>
        <v>LDA 0,C17</v>
      </c>
      <c r="G2001" s="4" t="str">
        <f t="shared" si="1387"/>
        <v>40</v>
      </c>
      <c r="H2001" s="4">
        <f t="shared" si="1388"/>
        <v>121</v>
      </c>
      <c r="I2001" s="6">
        <f t="shared" si="1380"/>
        <v>0</v>
      </c>
      <c r="J2001" s="6">
        <f t="shared" si="1381"/>
        <v>2</v>
      </c>
      <c r="K2001" s="6">
        <f t="shared" si="1382"/>
        <v>0</v>
      </c>
      <c r="L2001" s="6">
        <f t="shared" si="1383"/>
        <v>1</v>
      </c>
      <c r="M2001" s="6">
        <f t="shared" si="1384"/>
        <v>2</v>
      </c>
      <c r="N2001" s="6">
        <f t="shared" si="1385"/>
        <v>1</v>
      </c>
      <c r="O2001" s="13">
        <f t="shared" si="1386"/>
        <v>4</v>
      </c>
      <c r="P2001" s="4">
        <f t="shared" si="1392"/>
        <v>1</v>
      </c>
      <c r="Q2001" s="4">
        <f t="shared" si="1393"/>
        <v>0</v>
      </c>
      <c r="R2001">
        <f t="shared" si="1370"/>
        <v>121</v>
      </c>
      <c r="S2001" s="4">
        <f t="shared" si="1371"/>
        <v>0</v>
      </c>
      <c r="T2001" s="15">
        <f t="shared" si="1372"/>
        <v>0</v>
      </c>
      <c r="U2001" s="4">
        <f t="shared" si="1373"/>
        <v>1</v>
      </c>
      <c r="V2001" s="4">
        <f t="shared" si="1374"/>
        <v>0</v>
      </c>
      <c r="W2001" s="4">
        <f t="shared" si="1375"/>
        <v>0</v>
      </c>
      <c r="X2001" s="6">
        <f t="shared" si="1376"/>
        <v>1</v>
      </c>
      <c r="Y2001" s="4">
        <f t="shared" si="1377"/>
        <v>1</v>
      </c>
      <c r="Z2001" s="6">
        <f t="shared" si="1378"/>
        <v>0</v>
      </c>
      <c r="AA2001" s="18">
        <f t="shared" si="1379"/>
        <v>1</v>
      </c>
      <c r="AB2001" s="9" t="str">
        <f t="shared" si="1394"/>
        <v>C17</v>
      </c>
      <c r="AC2001" s="9" t="str">
        <f>_xlfn.XLOOKUP(R2001,Sheet2!$H$3:$H$258,Sheet2!$I$3:$I$258,"-----")</f>
        <v>C17</v>
      </c>
      <c r="AD2001" s="9" t="str">
        <f>_xlfn.XLOOKUP(VALUE(AE2001),Sheet2!$N$3:$N$1000,Sheet2!$O$3:$O$1000,"********")</f>
        <v>********</v>
      </c>
      <c r="AE2001" t="str">
        <f t="shared" si="1389"/>
        <v>4310</v>
      </c>
      <c r="AF2001" s="9" t="str">
        <f>IF(R2001&lt;200,"+"&amp;TEXT(R2001,"0"),"-"&amp;TEXT(_xlfn.XLOOKUP(R2001,Sheet2!$K$3:$K$130,Sheet2!$L$3:$L$130,"-----"),"0"))</f>
        <v>+121</v>
      </c>
      <c r="AG2001" s="9" t="str">
        <f t="shared" si="1395"/>
        <v/>
      </c>
      <c r="AH2001" s="9" t="str">
        <f t="shared" si="1396"/>
        <v>JMP C17</v>
      </c>
      <c r="AI2001" t="str">
        <f t="shared" si="1397"/>
        <v>0,C17</v>
      </c>
      <c r="AJ2001" s="16" t="str">
        <f t="shared" si="1398"/>
        <v>C17</v>
      </c>
      <c r="AK2001" t="str">
        <f t="shared" si="1399"/>
        <v>COMZL 1,0,SKP</v>
      </c>
      <c r="AL2001" s="4" t="str">
        <f t="shared" si="1400"/>
        <v>COM</v>
      </c>
      <c r="AM2001" s="4" t="str">
        <f t="shared" si="1401"/>
        <v>L</v>
      </c>
      <c r="AN2001" s="4" t="str">
        <f t="shared" si="1402"/>
        <v>Z</v>
      </c>
      <c r="AO2001" s="4" t="str">
        <f t="shared" si="1403"/>
        <v/>
      </c>
      <c r="AP2001" s="15" t="str">
        <f t="shared" si="1404"/>
        <v>,SKP</v>
      </c>
      <c r="AQ2001" s="9" t="str">
        <f>_xlfn.XLOOKUP(D2001,Sheet2!$E$3:$E$101,Sheet2!$F$3:$F$101,"******************")</f>
        <v>******************</v>
      </c>
      <c r="AR2001" s="33" t="str">
        <f t="shared" si="1390"/>
        <v>NIOS ADCV</v>
      </c>
      <c r="AS2001" s="9" t="str">
        <f t="shared" si="1391"/>
        <v>DOCS</v>
      </c>
      <c r="AT2001" s="4">
        <f t="shared" si="1405"/>
        <v>0</v>
      </c>
      <c r="AU2001" s="6">
        <f t="shared" si="1406"/>
        <v>1</v>
      </c>
      <c r="AV2001" s="4" t="str">
        <f t="shared" si="1407"/>
        <v>S</v>
      </c>
      <c r="AW2001" s="4">
        <f t="shared" si="1408"/>
        <v>21</v>
      </c>
      <c r="AX2001" s="4" t="str">
        <f>_xlfn.XLOOKUP(AW2001,Sheet2!$Q$3:$Q$66,Sheet2!$R$3:$R$66,"**")</f>
        <v>ADCV</v>
      </c>
      <c r="AY2001" s="4">
        <f t="shared" si="1409"/>
        <v>0</v>
      </c>
      <c r="AZ2001" s="16" t="str">
        <f t="shared" si="1410"/>
        <v>SKPBZ</v>
      </c>
    </row>
    <row r="2002" spans="2:52" x14ac:dyDescent="0.35">
      <c r="B2002" s="3">
        <f t="shared" si="1368"/>
        <v>5</v>
      </c>
      <c r="C2002" s="1">
        <f t="shared" si="1369"/>
        <v>4170</v>
      </c>
      <c r="D2002" s="2">
        <v>40410</v>
      </c>
      <c r="E2002" s="2" t="str">
        <f>_xlfn.XLOOKUP(C2002,Sheet2!$N$3:$N$1000,Sheet2!$O$3:$O$1000,"")</f>
        <v/>
      </c>
      <c r="F2002" s="9" t="str">
        <f t="shared" si="1367"/>
        <v>STA 0,E16.2</v>
      </c>
      <c r="G2002" s="4" t="str">
        <f t="shared" si="1387"/>
        <v>101</v>
      </c>
      <c r="H2002" s="4">
        <f t="shared" si="1388"/>
        <v>10</v>
      </c>
      <c r="I2002" s="6">
        <f t="shared" si="1380"/>
        <v>0</v>
      </c>
      <c r="J2002" s="6">
        <f t="shared" si="1381"/>
        <v>4</v>
      </c>
      <c r="K2002" s="6">
        <f t="shared" si="1382"/>
        <v>0</v>
      </c>
      <c r="L2002" s="6">
        <f t="shared" si="1383"/>
        <v>4</v>
      </c>
      <c r="M2002" s="6">
        <f t="shared" si="1384"/>
        <v>1</v>
      </c>
      <c r="N2002" s="6">
        <f t="shared" si="1385"/>
        <v>0</v>
      </c>
      <c r="O2002" s="13">
        <f t="shared" si="1386"/>
        <v>8</v>
      </c>
      <c r="P2002" s="4">
        <f t="shared" si="1392"/>
        <v>2</v>
      </c>
      <c r="Q2002" s="4">
        <f t="shared" si="1393"/>
        <v>0</v>
      </c>
      <c r="R2002">
        <f t="shared" si="1370"/>
        <v>10</v>
      </c>
      <c r="S2002" s="4">
        <f t="shared" si="1371"/>
        <v>1</v>
      </c>
      <c r="T2002" s="15">
        <f t="shared" si="1372"/>
        <v>0</v>
      </c>
      <c r="U2002" s="4">
        <f t="shared" si="1373"/>
        <v>2</v>
      </c>
      <c r="V2002" s="4">
        <f t="shared" si="1374"/>
        <v>0</v>
      </c>
      <c r="W2002" s="4">
        <f t="shared" si="1375"/>
        <v>1</v>
      </c>
      <c r="X2002" s="6">
        <f t="shared" si="1376"/>
        <v>0</v>
      </c>
      <c r="Y2002" s="4">
        <f t="shared" si="1377"/>
        <v>0</v>
      </c>
      <c r="Z2002" s="6">
        <f t="shared" si="1378"/>
        <v>1</v>
      </c>
      <c r="AA2002" s="18">
        <f t="shared" si="1379"/>
        <v>0</v>
      </c>
      <c r="AB2002" s="9" t="str">
        <f t="shared" si="1394"/>
        <v>E16.2</v>
      </c>
      <c r="AC2002" s="9" t="str">
        <f>_xlfn.XLOOKUP(R2002,Sheet2!$H$3:$H$258,Sheet2!$I$3:$I$258,"-----")</f>
        <v>IRDSK</v>
      </c>
      <c r="AD2002" s="9" t="str">
        <f>_xlfn.XLOOKUP(VALUE(AE2002),Sheet2!$N$3:$N$1000,Sheet2!$O$3:$O$1000,"********")</f>
        <v>E16.2</v>
      </c>
      <c r="AE2002" t="str">
        <f t="shared" si="1389"/>
        <v>4200</v>
      </c>
      <c r="AF2002" s="9" t="str">
        <f>IF(R2002&lt;200,"+"&amp;TEXT(R2002,"0"),"-"&amp;TEXT(_xlfn.XLOOKUP(R2002,Sheet2!$K$3:$K$130,Sheet2!$L$3:$L$130,"-----"),"0"))</f>
        <v>+10</v>
      </c>
      <c r="AG2002" s="9" t="str">
        <f t="shared" si="1395"/>
        <v/>
      </c>
      <c r="AH2002" s="9" t="str">
        <f t="shared" si="1396"/>
        <v>JMP E16.2</v>
      </c>
      <c r="AI2002" t="str">
        <f t="shared" si="1397"/>
        <v>0,E16.2</v>
      </c>
      <c r="AJ2002" s="16" t="str">
        <f t="shared" si="1398"/>
        <v>E16.2</v>
      </c>
      <c r="AK2002" t="str">
        <f t="shared" si="1399"/>
        <v>NEG# 2,0</v>
      </c>
      <c r="AL2002" s="4" t="str">
        <f t="shared" si="1400"/>
        <v>NEG</v>
      </c>
      <c r="AM2002" s="4" t="str">
        <f t="shared" si="1401"/>
        <v/>
      </c>
      <c r="AN2002" s="4" t="str">
        <f t="shared" si="1402"/>
        <v/>
      </c>
      <c r="AO2002" s="4" t="str">
        <f t="shared" si="1403"/>
        <v>#</v>
      </c>
      <c r="AP2002" s="15" t="str">
        <f t="shared" si="1404"/>
        <v/>
      </c>
      <c r="AQ2002" s="9" t="str">
        <f>_xlfn.XLOOKUP(D2002,Sheet2!$E$3:$E$101,Sheet2!$F$3:$F$101,"******************")</f>
        <v>******************</v>
      </c>
      <c r="AR2002" s="33" t="str">
        <f t="shared" si="1390"/>
        <v>DIA 0,TTI</v>
      </c>
      <c r="AS2002" s="9" t="str">
        <f t="shared" si="1391"/>
        <v>DIA</v>
      </c>
      <c r="AT2002" s="4">
        <f t="shared" si="1405"/>
        <v>0</v>
      </c>
      <c r="AU2002" s="6">
        <f t="shared" si="1406"/>
        <v>0</v>
      </c>
      <c r="AV2002" s="4" t="str">
        <f t="shared" si="1407"/>
        <v/>
      </c>
      <c r="AW2002" s="4">
        <f t="shared" si="1408"/>
        <v>10</v>
      </c>
      <c r="AX2002" s="4" t="str">
        <f>_xlfn.XLOOKUP(AW2002,Sheet2!$Q$3:$Q$66,Sheet2!$R$3:$R$66,"**")</f>
        <v>TTI</v>
      </c>
      <c r="AY2002" s="4">
        <f t="shared" si="1409"/>
        <v>1</v>
      </c>
      <c r="AZ2002" s="16" t="str">
        <f t="shared" si="1410"/>
        <v>SKPBN</v>
      </c>
    </row>
    <row r="2003" spans="2:52" x14ac:dyDescent="0.35">
      <c r="B2003" s="3">
        <f t="shared" si="1368"/>
        <v>6</v>
      </c>
      <c r="C2003" s="1">
        <f t="shared" si="1369"/>
        <v>4171</v>
      </c>
      <c r="D2003" s="2">
        <v>6237</v>
      </c>
      <c r="E2003" s="2" t="str">
        <f>_xlfn.XLOOKUP(C2003,Sheet2!$N$3:$N$1000,Sheet2!$O$3:$O$1000,"")</f>
        <v>E16</v>
      </c>
      <c r="F2003" s="9" t="str">
        <f t="shared" si="1367"/>
        <v>JSR @ISET</v>
      </c>
      <c r="G2003" s="4" t="str">
        <f t="shared" si="1387"/>
        <v>14</v>
      </c>
      <c r="H2003" s="4">
        <f t="shared" si="1388"/>
        <v>237</v>
      </c>
      <c r="I2003" s="6">
        <f t="shared" si="1380"/>
        <v>0</v>
      </c>
      <c r="J2003" s="6">
        <f t="shared" si="1381"/>
        <v>0</v>
      </c>
      <c r="K2003" s="6">
        <f t="shared" si="1382"/>
        <v>6</v>
      </c>
      <c r="L2003" s="6">
        <f t="shared" si="1383"/>
        <v>2</v>
      </c>
      <c r="M2003" s="6">
        <f t="shared" si="1384"/>
        <v>3</v>
      </c>
      <c r="N2003" s="6">
        <f t="shared" si="1385"/>
        <v>7</v>
      </c>
      <c r="O2003" s="13">
        <f t="shared" si="1386"/>
        <v>1</v>
      </c>
      <c r="P2003" s="4">
        <f t="shared" si="1392"/>
        <v>0</v>
      </c>
      <c r="Q2003" s="4">
        <f t="shared" si="1393"/>
        <v>1</v>
      </c>
      <c r="R2003">
        <f t="shared" si="1370"/>
        <v>237</v>
      </c>
      <c r="S2003" s="4">
        <f t="shared" si="1371"/>
        <v>0</v>
      </c>
      <c r="T2003" s="15">
        <f t="shared" si="1372"/>
        <v>1</v>
      </c>
      <c r="U2003" s="4">
        <f t="shared" si="1373"/>
        <v>0</v>
      </c>
      <c r="V2003" s="4">
        <f t="shared" si="1374"/>
        <v>1</v>
      </c>
      <c r="W2003" s="4">
        <f t="shared" si="1375"/>
        <v>4</v>
      </c>
      <c r="X2003" s="6">
        <f t="shared" si="1376"/>
        <v>2</v>
      </c>
      <c r="Y2003" s="4">
        <f t="shared" si="1377"/>
        <v>1</v>
      </c>
      <c r="Z2003" s="6">
        <f t="shared" si="1378"/>
        <v>1</v>
      </c>
      <c r="AA2003" s="18">
        <f t="shared" si="1379"/>
        <v>7</v>
      </c>
      <c r="AB2003" s="9" t="str">
        <f t="shared" si="1394"/>
        <v>ISET</v>
      </c>
      <c r="AC2003" s="9" t="str">
        <f>_xlfn.XLOOKUP(R2003,Sheet2!$H$3:$H$258,Sheet2!$I$3:$I$258,"-----")</f>
        <v>ISET</v>
      </c>
      <c r="AD2003" s="9" t="str">
        <f>_xlfn.XLOOKUP(VALUE(AE2003),Sheet2!$N$3:$N$1000,Sheet2!$O$3:$O$1000,"********")</f>
        <v>********</v>
      </c>
      <c r="AE2003" t="str">
        <f t="shared" si="1389"/>
        <v>4030</v>
      </c>
      <c r="AF2003" s="9" t="str">
        <f>IF(R2003&lt;200,"+"&amp;TEXT(R2003,"0"),"-"&amp;TEXT(_xlfn.XLOOKUP(R2003,Sheet2!$K$3:$K$130,Sheet2!$L$3:$L$130,"-----"),"0"))</f>
        <v>-141</v>
      </c>
      <c r="AG2003" s="9" t="str">
        <f t="shared" si="1395"/>
        <v>@</v>
      </c>
      <c r="AH2003" s="9" t="str">
        <f t="shared" si="1396"/>
        <v>JSR @ISET</v>
      </c>
      <c r="AI2003" t="str">
        <f t="shared" si="1397"/>
        <v>1,@ISET</v>
      </c>
      <c r="AJ2003" s="16" t="str">
        <f t="shared" si="1398"/>
        <v>@ISET</v>
      </c>
      <c r="AK2003" t="str">
        <f t="shared" si="1399"/>
        <v>ADCZR# 0,1,SBN</v>
      </c>
      <c r="AL2003" s="4" t="str">
        <f t="shared" si="1400"/>
        <v>ADC</v>
      </c>
      <c r="AM2003" s="4" t="str">
        <f t="shared" si="1401"/>
        <v>R</v>
      </c>
      <c r="AN2003" s="4" t="str">
        <f t="shared" si="1402"/>
        <v>Z</v>
      </c>
      <c r="AO2003" s="4" t="str">
        <f t="shared" si="1403"/>
        <v>#</v>
      </c>
      <c r="AP2003" s="15" t="str">
        <f t="shared" si="1404"/>
        <v>,SBN</v>
      </c>
      <c r="AQ2003" s="9" t="str">
        <f>_xlfn.XLOOKUP(D2003,Sheet2!$E$3:$E$101,Sheet2!$F$3:$F$101,"******************")</f>
        <v>******************</v>
      </c>
      <c r="AR2003" s="33" t="str">
        <f t="shared" si="1390"/>
        <v>DOBC 1,**</v>
      </c>
      <c r="AS2003" s="9" t="str">
        <f t="shared" si="1391"/>
        <v>DOBC</v>
      </c>
      <c r="AT2003" s="4">
        <f t="shared" si="1405"/>
        <v>1</v>
      </c>
      <c r="AU2003" s="6">
        <f t="shared" si="1406"/>
        <v>2</v>
      </c>
      <c r="AV2003" s="4" t="str">
        <f t="shared" si="1407"/>
        <v>C</v>
      </c>
      <c r="AW2003" s="4">
        <f t="shared" si="1408"/>
        <v>37</v>
      </c>
      <c r="AX2003" s="4" t="str">
        <f>_xlfn.XLOOKUP(AW2003,Sheet2!$Q$3:$Q$66,Sheet2!$R$3:$R$66,"**")</f>
        <v>**</v>
      </c>
      <c r="AY2003" s="4">
        <f t="shared" si="1409"/>
        <v>4</v>
      </c>
      <c r="AZ2003" s="16" t="str">
        <f t="shared" si="1410"/>
        <v>SKPDN</v>
      </c>
    </row>
    <row r="2004" spans="2:52" x14ac:dyDescent="0.35">
      <c r="B2004" s="3">
        <f t="shared" si="1368"/>
        <v>7</v>
      </c>
      <c r="C2004" s="1">
        <f t="shared" si="1369"/>
        <v>4172</v>
      </c>
      <c r="D2004" s="2">
        <v>6261</v>
      </c>
      <c r="E2004" s="2" t="str">
        <f>_xlfn.XLOOKUP(C2004,Sheet2!$N$3:$N$1000,Sheet2!$O$3:$O$1000,"")</f>
        <v/>
      </c>
      <c r="F2004" s="9" t="str">
        <f t="shared" si="1367"/>
        <v>DOSEK</v>
      </c>
      <c r="G2004" s="4" t="str">
        <f t="shared" si="1387"/>
        <v>14</v>
      </c>
      <c r="H2004" s="4">
        <f t="shared" si="1388"/>
        <v>261</v>
      </c>
      <c r="I2004" s="6">
        <f t="shared" si="1380"/>
        <v>0</v>
      </c>
      <c r="J2004" s="6">
        <f t="shared" si="1381"/>
        <v>0</v>
      </c>
      <c r="K2004" s="6">
        <f t="shared" si="1382"/>
        <v>6</v>
      </c>
      <c r="L2004" s="6">
        <f t="shared" si="1383"/>
        <v>2</v>
      </c>
      <c r="M2004" s="6">
        <f t="shared" si="1384"/>
        <v>6</v>
      </c>
      <c r="N2004" s="6">
        <f t="shared" si="1385"/>
        <v>1</v>
      </c>
      <c r="O2004" s="13">
        <f t="shared" si="1386"/>
        <v>1</v>
      </c>
      <c r="P2004" s="4">
        <f t="shared" si="1392"/>
        <v>0</v>
      </c>
      <c r="Q2004" s="4">
        <f t="shared" si="1393"/>
        <v>1</v>
      </c>
      <c r="R2004">
        <f t="shared" si="1370"/>
        <v>261</v>
      </c>
      <c r="S2004" s="4">
        <f t="shared" si="1371"/>
        <v>0</v>
      </c>
      <c r="T2004" s="15">
        <f t="shared" si="1372"/>
        <v>1</v>
      </c>
      <c r="U2004" s="4">
        <f t="shared" si="1373"/>
        <v>0</v>
      </c>
      <c r="V2004" s="4">
        <f t="shared" si="1374"/>
        <v>1</v>
      </c>
      <c r="W2004" s="4">
        <f t="shared" si="1375"/>
        <v>4</v>
      </c>
      <c r="X2004" s="6">
        <f t="shared" si="1376"/>
        <v>2</v>
      </c>
      <c r="Y2004" s="4">
        <f t="shared" si="1377"/>
        <v>3</v>
      </c>
      <c r="Z2004" s="6">
        <f t="shared" si="1378"/>
        <v>0</v>
      </c>
      <c r="AA2004" s="18">
        <f t="shared" si="1379"/>
        <v>1</v>
      </c>
      <c r="AB2004" s="9" t="str">
        <f t="shared" si="1394"/>
        <v>IDOS</v>
      </c>
      <c r="AC2004" s="9" t="str">
        <f>_xlfn.XLOOKUP(R2004,Sheet2!$H$3:$H$258,Sheet2!$I$3:$I$258,"-----")</f>
        <v>IDOS</v>
      </c>
      <c r="AD2004" s="9" t="str">
        <f>_xlfn.XLOOKUP(VALUE(AE2004),Sheet2!$N$3:$N$1000,Sheet2!$O$3:$O$1000,"********")</f>
        <v>********</v>
      </c>
      <c r="AE2004" t="str">
        <f t="shared" si="1389"/>
        <v>4053</v>
      </c>
      <c r="AF2004" s="9" t="str">
        <f>IF(R2004&lt;200,"+"&amp;TEXT(R2004,"0"),"-"&amp;TEXT(_xlfn.XLOOKUP(R2004,Sheet2!$K$3:$K$130,Sheet2!$L$3:$L$130,"-----"),"0"))</f>
        <v>-117</v>
      </c>
      <c r="AG2004" s="9" t="str">
        <f t="shared" si="1395"/>
        <v>@</v>
      </c>
      <c r="AH2004" s="9" t="str">
        <f t="shared" si="1396"/>
        <v>JSR @IDOS</v>
      </c>
      <c r="AI2004" t="str">
        <f t="shared" si="1397"/>
        <v>1,@IDOS</v>
      </c>
      <c r="AJ2004" s="16" t="str">
        <f t="shared" si="1398"/>
        <v>@IDOS</v>
      </c>
      <c r="AK2004" t="str">
        <f t="shared" si="1399"/>
        <v>ADCCR 0,1,SKP</v>
      </c>
      <c r="AL2004" s="4" t="str">
        <f t="shared" si="1400"/>
        <v>ADC</v>
      </c>
      <c r="AM2004" s="4" t="str">
        <f t="shared" si="1401"/>
        <v>R</v>
      </c>
      <c r="AN2004" s="4" t="str">
        <f t="shared" si="1402"/>
        <v>C</v>
      </c>
      <c r="AO2004" s="4" t="str">
        <f t="shared" si="1403"/>
        <v/>
      </c>
      <c r="AP2004" s="15" t="str">
        <f t="shared" si="1404"/>
        <v>,SKP</v>
      </c>
      <c r="AQ2004" s="9" t="str">
        <f>_xlfn.XLOOKUP(D2004,Sheet2!$E$3:$E$101,Sheet2!$F$3:$F$101,"******************")</f>
        <v>DOSEK</v>
      </c>
      <c r="AR2004" s="33" t="str">
        <f t="shared" si="1390"/>
        <v>DOBC 1,**</v>
      </c>
      <c r="AS2004" s="9" t="str">
        <f t="shared" si="1391"/>
        <v>DOBC</v>
      </c>
      <c r="AT2004" s="4">
        <f t="shared" si="1405"/>
        <v>1</v>
      </c>
      <c r="AU2004" s="6">
        <f t="shared" si="1406"/>
        <v>2</v>
      </c>
      <c r="AV2004" s="4" t="str">
        <f t="shared" si="1407"/>
        <v>C</v>
      </c>
      <c r="AW2004" s="4">
        <f t="shared" si="1408"/>
        <v>61</v>
      </c>
      <c r="AX2004" s="4" t="str">
        <f>_xlfn.XLOOKUP(AW2004,Sheet2!$Q$3:$Q$66,Sheet2!$R$3:$R$66,"**")</f>
        <v>**</v>
      </c>
      <c r="AY2004" s="4">
        <f t="shared" si="1409"/>
        <v>4</v>
      </c>
      <c r="AZ2004" s="16" t="str">
        <f t="shared" si="1410"/>
        <v>SKPDN</v>
      </c>
    </row>
    <row r="2005" spans="2:52" x14ac:dyDescent="0.35">
      <c r="B2005" s="3">
        <f t="shared" si="1368"/>
        <v>8</v>
      </c>
      <c r="C2005" s="1">
        <f t="shared" si="1369"/>
        <v>4173</v>
      </c>
      <c r="D2005" s="2">
        <v>0</v>
      </c>
      <c r="E2005" s="2" t="str">
        <f>_xlfn.XLOOKUP(C2005,Sheet2!$N$3:$N$1000,Sheet2!$O$3:$O$1000,"")</f>
        <v/>
      </c>
      <c r="F2005" s="9" t="str">
        <f t="shared" si="1367"/>
        <v>0</v>
      </c>
      <c r="G2005" s="4" t="str">
        <f t="shared" si="1387"/>
        <v>0</v>
      </c>
      <c r="H2005" s="4">
        <f t="shared" si="1388"/>
        <v>0</v>
      </c>
      <c r="I2005" s="6">
        <f t="shared" si="1380"/>
        <v>0</v>
      </c>
      <c r="J2005" s="6">
        <f t="shared" si="1381"/>
        <v>0</v>
      </c>
      <c r="K2005" s="6">
        <f t="shared" si="1382"/>
        <v>0</v>
      </c>
      <c r="L2005" s="6">
        <f t="shared" si="1383"/>
        <v>0</v>
      </c>
      <c r="M2005" s="6">
        <f t="shared" si="1384"/>
        <v>0</v>
      </c>
      <c r="N2005" s="6">
        <f t="shared" si="1385"/>
        <v>0</v>
      </c>
      <c r="O2005" s="13">
        <f t="shared" si="1386"/>
        <v>0</v>
      </c>
      <c r="P2005" s="4">
        <f t="shared" si="1392"/>
        <v>0</v>
      </c>
      <c r="Q2005" s="4">
        <f t="shared" si="1393"/>
        <v>0</v>
      </c>
      <c r="R2005">
        <f t="shared" si="1370"/>
        <v>0</v>
      </c>
      <c r="S2005" s="4">
        <f t="shared" si="1371"/>
        <v>0</v>
      </c>
      <c r="T2005" s="15">
        <f t="shared" si="1372"/>
        <v>0</v>
      </c>
      <c r="U2005" s="4">
        <f t="shared" si="1373"/>
        <v>0</v>
      </c>
      <c r="V2005" s="4">
        <f t="shared" si="1374"/>
        <v>0</v>
      </c>
      <c r="W2005" s="4">
        <f t="shared" si="1375"/>
        <v>0</v>
      </c>
      <c r="X2005" s="6">
        <f t="shared" si="1376"/>
        <v>0</v>
      </c>
      <c r="Y2005" s="4">
        <f t="shared" si="1377"/>
        <v>0</v>
      </c>
      <c r="Z2005" s="6">
        <f t="shared" si="1378"/>
        <v>0</v>
      </c>
      <c r="AA2005" s="18">
        <f t="shared" si="1379"/>
        <v>0</v>
      </c>
      <c r="AB2005" s="9" t="str">
        <f t="shared" si="1394"/>
        <v>0</v>
      </c>
      <c r="AC2005" s="9" t="str">
        <f>_xlfn.XLOOKUP(R2005,Sheet2!$H$3:$H$258,Sheet2!$I$3:$I$258,"-----")</f>
        <v>0</v>
      </c>
      <c r="AD2005" s="9" t="str">
        <f>_xlfn.XLOOKUP(VALUE(AE2005),Sheet2!$N$3:$N$1000,Sheet2!$O$3:$O$1000,"********")</f>
        <v>********</v>
      </c>
      <c r="AE2005" t="str">
        <f t="shared" si="1389"/>
        <v>4173</v>
      </c>
      <c r="AF2005" s="9" t="str">
        <f>IF(R2005&lt;200,"+"&amp;TEXT(R2005,"0"),"-"&amp;TEXT(_xlfn.XLOOKUP(R2005,Sheet2!$K$3:$K$130,Sheet2!$L$3:$L$130,"-----"),"0"))</f>
        <v>+0</v>
      </c>
      <c r="AG2005" s="9" t="str">
        <f t="shared" si="1395"/>
        <v/>
      </c>
      <c r="AH2005" s="9" t="str">
        <f t="shared" si="1396"/>
        <v>JMP 0</v>
      </c>
      <c r="AI2005" t="str">
        <f t="shared" si="1397"/>
        <v>0,0</v>
      </c>
      <c r="AJ2005" s="16" t="str">
        <f t="shared" si="1398"/>
        <v>0</v>
      </c>
      <c r="AK2005" t="str">
        <f t="shared" si="1399"/>
        <v>COM 0,0</v>
      </c>
      <c r="AL2005" s="4" t="str">
        <f t="shared" si="1400"/>
        <v>COM</v>
      </c>
      <c r="AM2005" s="4" t="str">
        <f t="shared" si="1401"/>
        <v/>
      </c>
      <c r="AN2005" s="4" t="str">
        <f t="shared" si="1402"/>
        <v/>
      </c>
      <c r="AO2005" s="4" t="str">
        <f t="shared" si="1403"/>
        <v/>
      </c>
      <c r="AP2005" s="15" t="str">
        <f t="shared" si="1404"/>
        <v/>
      </c>
      <c r="AQ2005" s="9" t="str">
        <f>_xlfn.XLOOKUP(D2005,Sheet2!$E$3:$E$101,Sheet2!$F$3:$F$101,"******************")</f>
        <v>0</v>
      </c>
      <c r="AR2005" s="33" t="str">
        <f t="shared" si="1390"/>
        <v>NIO 0</v>
      </c>
      <c r="AS2005" s="9" t="str">
        <f t="shared" si="1391"/>
        <v>DOC</v>
      </c>
      <c r="AT2005" s="4">
        <f t="shared" si="1405"/>
        <v>0</v>
      </c>
      <c r="AU2005" s="6">
        <f t="shared" si="1406"/>
        <v>0</v>
      </c>
      <c r="AV2005" s="4" t="str">
        <f t="shared" si="1407"/>
        <v/>
      </c>
      <c r="AW2005" s="4">
        <f t="shared" si="1408"/>
        <v>0</v>
      </c>
      <c r="AX2005" s="4" t="str">
        <f>_xlfn.XLOOKUP(AW2005,Sheet2!$Q$3:$Q$66,Sheet2!$R$3:$R$66,"**")</f>
        <v>0</v>
      </c>
      <c r="AY2005" s="4">
        <f t="shared" si="1409"/>
        <v>0</v>
      </c>
      <c r="AZ2005" s="16" t="str">
        <f t="shared" si="1410"/>
        <v>SKPBN</v>
      </c>
    </row>
    <row r="2006" spans="2:52" x14ac:dyDescent="0.35">
      <c r="B2006" s="3">
        <f t="shared" si="1368"/>
        <v>9</v>
      </c>
      <c r="C2006" s="1">
        <f t="shared" si="1369"/>
        <v>4174</v>
      </c>
      <c r="D2006" s="2">
        <v>6242</v>
      </c>
      <c r="E2006" s="2" t="str">
        <f>_xlfn.XLOOKUP(C2006,Sheet2!$N$3:$N$1000,Sheet2!$O$3:$O$1000,"")</f>
        <v/>
      </c>
      <c r="F2006" s="9" t="str">
        <f t="shared" si="1367"/>
        <v>EHALT</v>
      </c>
      <c r="G2006" s="4" t="str">
        <f t="shared" si="1387"/>
        <v>14</v>
      </c>
      <c r="H2006" s="4">
        <f t="shared" si="1388"/>
        <v>242</v>
      </c>
      <c r="I2006" s="6">
        <f t="shared" si="1380"/>
        <v>0</v>
      </c>
      <c r="J2006" s="6">
        <f t="shared" si="1381"/>
        <v>0</v>
      </c>
      <c r="K2006" s="6">
        <f t="shared" si="1382"/>
        <v>6</v>
      </c>
      <c r="L2006" s="6">
        <f t="shared" si="1383"/>
        <v>2</v>
      </c>
      <c r="M2006" s="6">
        <f t="shared" si="1384"/>
        <v>4</v>
      </c>
      <c r="N2006" s="6">
        <f t="shared" si="1385"/>
        <v>2</v>
      </c>
      <c r="O2006" s="13">
        <f t="shared" si="1386"/>
        <v>1</v>
      </c>
      <c r="P2006" s="4">
        <f t="shared" si="1392"/>
        <v>0</v>
      </c>
      <c r="Q2006" s="4">
        <f t="shared" si="1393"/>
        <v>1</v>
      </c>
      <c r="R2006">
        <f t="shared" si="1370"/>
        <v>242</v>
      </c>
      <c r="S2006" s="4">
        <f t="shared" si="1371"/>
        <v>0</v>
      </c>
      <c r="T2006" s="15">
        <f t="shared" si="1372"/>
        <v>1</v>
      </c>
      <c r="U2006" s="4">
        <f t="shared" si="1373"/>
        <v>0</v>
      </c>
      <c r="V2006" s="4">
        <f t="shared" si="1374"/>
        <v>1</v>
      </c>
      <c r="W2006" s="4">
        <f t="shared" si="1375"/>
        <v>4</v>
      </c>
      <c r="X2006" s="6">
        <f t="shared" si="1376"/>
        <v>2</v>
      </c>
      <c r="Y2006" s="4">
        <f t="shared" si="1377"/>
        <v>2</v>
      </c>
      <c r="Z2006" s="6">
        <f t="shared" si="1378"/>
        <v>0</v>
      </c>
      <c r="AA2006" s="18">
        <f t="shared" si="1379"/>
        <v>2</v>
      </c>
      <c r="AB2006" s="9" t="str">
        <f t="shared" si="1394"/>
        <v>I.EHA</v>
      </c>
      <c r="AC2006" s="9" t="str">
        <f>_xlfn.XLOOKUP(R2006,Sheet2!$H$3:$H$258,Sheet2!$I$3:$I$258,"-----")</f>
        <v>I.EHA</v>
      </c>
      <c r="AD2006" s="9" t="str">
        <f>_xlfn.XLOOKUP(VALUE(AE2006),Sheet2!$N$3:$N$1000,Sheet2!$O$3:$O$1000,"********")</f>
        <v>********</v>
      </c>
      <c r="AE2006" t="str">
        <f t="shared" si="1389"/>
        <v>4036</v>
      </c>
      <c r="AF2006" s="9" t="str">
        <f>IF(R2006&lt;200,"+"&amp;TEXT(R2006,"0"),"-"&amp;TEXT(_xlfn.XLOOKUP(R2006,Sheet2!$K$3:$K$130,Sheet2!$L$3:$L$130,"-----"),"0"))</f>
        <v>-136</v>
      </c>
      <c r="AG2006" s="9" t="str">
        <f t="shared" si="1395"/>
        <v>@</v>
      </c>
      <c r="AH2006" s="9" t="str">
        <f t="shared" si="1396"/>
        <v>JSR @I.EHA</v>
      </c>
      <c r="AI2006" t="str">
        <f t="shared" si="1397"/>
        <v>1,@I.EHA</v>
      </c>
      <c r="AJ2006" s="16" t="str">
        <f t="shared" si="1398"/>
        <v>@I.EHA</v>
      </c>
      <c r="AK2006" t="str">
        <f t="shared" si="1399"/>
        <v>ADCOR 0,1,SZC</v>
      </c>
      <c r="AL2006" s="4" t="str">
        <f t="shared" si="1400"/>
        <v>ADC</v>
      </c>
      <c r="AM2006" s="4" t="str">
        <f t="shared" si="1401"/>
        <v>R</v>
      </c>
      <c r="AN2006" s="4" t="str">
        <f t="shared" si="1402"/>
        <v>O</v>
      </c>
      <c r="AO2006" s="4" t="str">
        <f t="shared" si="1403"/>
        <v/>
      </c>
      <c r="AP2006" s="15" t="str">
        <f t="shared" si="1404"/>
        <v>,SZC</v>
      </c>
      <c r="AQ2006" s="9" t="str">
        <f>_xlfn.XLOOKUP(D2006,Sheet2!$E$3:$E$101,Sheet2!$F$3:$F$101,"******************")</f>
        <v>EHALT</v>
      </c>
      <c r="AR2006" s="33" t="str">
        <f t="shared" si="1390"/>
        <v>DOBC 1,**</v>
      </c>
      <c r="AS2006" s="9" t="str">
        <f t="shared" si="1391"/>
        <v>DOBC</v>
      </c>
      <c r="AT2006" s="4">
        <f t="shared" si="1405"/>
        <v>1</v>
      </c>
      <c r="AU2006" s="6">
        <f t="shared" si="1406"/>
        <v>2</v>
      </c>
      <c r="AV2006" s="4" t="str">
        <f t="shared" si="1407"/>
        <v>C</v>
      </c>
      <c r="AW2006" s="4">
        <f t="shared" si="1408"/>
        <v>42</v>
      </c>
      <c r="AX2006" s="4" t="str">
        <f>_xlfn.XLOOKUP(AW2006,Sheet2!$Q$3:$Q$66,Sheet2!$R$3:$R$66,"**")</f>
        <v>**</v>
      </c>
      <c r="AY2006" s="4">
        <f t="shared" si="1409"/>
        <v>4</v>
      </c>
      <c r="AZ2006" s="16" t="str">
        <f t="shared" si="1410"/>
        <v>SKPDN</v>
      </c>
    </row>
    <row r="2007" spans="2:52" x14ac:dyDescent="0.35">
      <c r="B2007" s="3">
        <f t="shared" si="1368"/>
        <v>10</v>
      </c>
      <c r="C2007" s="1">
        <f t="shared" si="1369"/>
        <v>4175</v>
      </c>
      <c r="D2007" s="2">
        <v>412</v>
      </c>
      <c r="E2007" s="2" t="str">
        <f>_xlfn.XLOOKUP(C2007,Sheet2!$N$3:$N$1000,Sheet2!$O$3:$O$1000,"")</f>
        <v/>
      </c>
      <c r="F2007" s="9" t="str">
        <f t="shared" si="1367"/>
        <v>JMP E16E</v>
      </c>
      <c r="G2007" s="4" t="str">
        <f t="shared" si="1387"/>
        <v>1</v>
      </c>
      <c r="H2007" s="4">
        <f t="shared" si="1388"/>
        <v>12</v>
      </c>
      <c r="I2007" s="6">
        <f t="shared" si="1380"/>
        <v>0</v>
      </c>
      <c r="J2007" s="6">
        <f t="shared" si="1381"/>
        <v>0</v>
      </c>
      <c r="K2007" s="6">
        <f t="shared" si="1382"/>
        <v>0</v>
      </c>
      <c r="L2007" s="6">
        <f t="shared" si="1383"/>
        <v>4</v>
      </c>
      <c r="M2007" s="6">
        <f t="shared" si="1384"/>
        <v>1</v>
      </c>
      <c r="N2007" s="6">
        <f t="shared" si="1385"/>
        <v>2</v>
      </c>
      <c r="O2007" s="13">
        <f t="shared" si="1386"/>
        <v>0</v>
      </c>
      <c r="P2007" s="4">
        <f t="shared" si="1392"/>
        <v>0</v>
      </c>
      <c r="Q2007" s="4">
        <f t="shared" si="1393"/>
        <v>0</v>
      </c>
      <c r="R2007">
        <f t="shared" si="1370"/>
        <v>12</v>
      </c>
      <c r="S2007" s="4">
        <f t="shared" si="1371"/>
        <v>1</v>
      </c>
      <c r="T2007" s="15">
        <f t="shared" si="1372"/>
        <v>0</v>
      </c>
      <c r="U2007" s="4">
        <f t="shared" si="1373"/>
        <v>0</v>
      </c>
      <c r="V2007" s="4">
        <f t="shared" si="1374"/>
        <v>0</v>
      </c>
      <c r="W2007" s="4">
        <f t="shared" si="1375"/>
        <v>1</v>
      </c>
      <c r="X2007" s="6">
        <f t="shared" si="1376"/>
        <v>0</v>
      </c>
      <c r="Y2007" s="4">
        <f t="shared" si="1377"/>
        <v>0</v>
      </c>
      <c r="Z2007" s="6">
        <f t="shared" si="1378"/>
        <v>1</v>
      </c>
      <c r="AA2007" s="18">
        <f t="shared" si="1379"/>
        <v>2</v>
      </c>
      <c r="AB2007" s="9" t="str">
        <f t="shared" si="1394"/>
        <v>E16E</v>
      </c>
      <c r="AC2007" s="9" t="str">
        <f>_xlfn.XLOOKUP(R2007,Sheet2!$H$3:$H$258,Sheet2!$I$3:$I$258,"-----")</f>
        <v>*****</v>
      </c>
      <c r="AD2007" s="9" t="str">
        <f>_xlfn.XLOOKUP(VALUE(AE2007),Sheet2!$N$3:$N$1000,Sheet2!$O$3:$O$1000,"********")</f>
        <v>E16E</v>
      </c>
      <c r="AE2007" t="str">
        <f t="shared" si="1389"/>
        <v>4207</v>
      </c>
      <c r="AF2007" s="9" t="str">
        <f>IF(R2007&lt;200,"+"&amp;TEXT(R2007,"0"),"-"&amp;TEXT(_xlfn.XLOOKUP(R2007,Sheet2!$K$3:$K$130,Sheet2!$L$3:$L$130,"-----"),"0"))</f>
        <v>+12</v>
      </c>
      <c r="AG2007" s="9" t="str">
        <f t="shared" si="1395"/>
        <v/>
      </c>
      <c r="AH2007" s="9" t="str">
        <f t="shared" si="1396"/>
        <v>JMP E16E</v>
      </c>
      <c r="AI2007" t="str">
        <f t="shared" si="1397"/>
        <v>0,E16E</v>
      </c>
      <c r="AJ2007" s="16" t="str">
        <f t="shared" si="1398"/>
        <v>E16E</v>
      </c>
      <c r="AK2007" t="str">
        <f t="shared" si="1399"/>
        <v>NEG# 0,0,SZC</v>
      </c>
      <c r="AL2007" s="4" t="str">
        <f t="shared" si="1400"/>
        <v>NEG</v>
      </c>
      <c r="AM2007" s="4" t="str">
        <f t="shared" si="1401"/>
        <v/>
      </c>
      <c r="AN2007" s="4" t="str">
        <f t="shared" si="1402"/>
        <v/>
      </c>
      <c r="AO2007" s="4" t="str">
        <f t="shared" si="1403"/>
        <v>#</v>
      </c>
      <c r="AP2007" s="15" t="str">
        <f t="shared" si="1404"/>
        <v>,SZC</v>
      </c>
      <c r="AQ2007" s="9" t="str">
        <f>_xlfn.XLOOKUP(D2007,Sheet2!$E$3:$E$101,Sheet2!$F$3:$F$101,"******************")</f>
        <v>******************</v>
      </c>
      <c r="AR2007" s="33" t="str">
        <f t="shared" si="1390"/>
        <v>DIA 0,PTR</v>
      </c>
      <c r="AS2007" s="9" t="str">
        <f t="shared" si="1391"/>
        <v>DIA</v>
      </c>
      <c r="AT2007" s="4">
        <f t="shared" si="1405"/>
        <v>0</v>
      </c>
      <c r="AU2007" s="6">
        <f t="shared" si="1406"/>
        <v>0</v>
      </c>
      <c r="AV2007" s="4" t="str">
        <f t="shared" si="1407"/>
        <v/>
      </c>
      <c r="AW2007" s="4">
        <f t="shared" si="1408"/>
        <v>12</v>
      </c>
      <c r="AX2007" s="4" t="str">
        <f>_xlfn.XLOOKUP(AW2007,Sheet2!$Q$3:$Q$66,Sheet2!$R$3:$R$66,"**")</f>
        <v>PTR</v>
      </c>
      <c r="AY2007" s="4">
        <f t="shared" si="1409"/>
        <v>1</v>
      </c>
      <c r="AZ2007" s="16" t="str">
        <f t="shared" si="1410"/>
        <v>SKPBN</v>
      </c>
    </row>
    <row r="2008" spans="2:52" x14ac:dyDescent="0.35">
      <c r="B2008" s="3">
        <f t="shared" si="1368"/>
        <v>11</v>
      </c>
      <c r="C2008" s="1">
        <f t="shared" si="1369"/>
        <v>4176</v>
      </c>
      <c r="D2008" s="2">
        <v>6256</v>
      </c>
      <c r="E2008" s="2" t="str">
        <f>_xlfn.XLOOKUP(C2008,Sheet2!$N$3:$N$1000,Sheet2!$O$3:$O$1000,"")</f>
        <v/>
      </c>
      <c r="F2008" s="9" t="str">
        <f t="shared" si="1367"/>
        <v>READ</v>
      </c>
      <c r="G2008" s="4" t="str">
        <f t="shared" si="1387"/>
        <v>14</v>
      </c>
      <c r="H2008" s="4">
        <f t="shared" si="1388"/>
        <v>256</v>
      </c>
      <c r="I2008" s="6">
        <f t="shared" si="1380"/>
        <v>0</v>
      </c>
      <c r="J2008" s="6">
        <f t="shared" si="1381"/>
        <v>0</v>
      </c>
      <c r="K2008" s="6">
        <f t="shared" si="1382"/>
        <v>6</v>
      </c>
      <c r="L2008" s="6">
        <f t="shared" si="1383"/>
        <v>2</v>
      </c>
      <c r="M2008" s="6">
        <f t="shared" si="1384"/>
        <v>5</v>
      </c>
      <c r="N2008" s="6">
        <f t="shared" si="1385"/>
        <v>6</v>
      </c>
      <c r="O2008" s="13">
        <f t="shared" si="1386"/>
        <v>1</v>
      </c>
      <c r="P2008" s="4">
        <f t="shared" si="1392"/>
        <v>0</v>
      </c>
      <c r="Q2008" s="4">
        <f t="shared" si="1393"/>
        <v>1</v>
      </c>
      <c r="R2008">
        <f t="shared" si="1370"/>
        <v>256</v>
      </c>
      <c r="S2008" s="4">
        <f t="shared" si="1371"/>
        <v>0</v>
      </c>
      <c r="T2008" s="15">
        <f t="shared" si="1372"/>
        <v>1</v>
      </c>
      <c r="U2008" s="4">
        <f t="shared" si="1373"/>
        <v>0</v>
      </c>
      <c r="V2008" s="4">
        <f t="shared" si="1374"/>
        <v>1</v>
      </c>
      <c r="W2008" s="4">
        <f t="shared" si="1375"/>
        <v>4</v>
      </c>
      <c r="X2008" s="6">
        <f t="shared" si="1376"/>
        <v>2</v>
      </c>
      <c r="Y2008" s="4">
        <f t="shared" si="1377"/>
        <v>2</v>
      </c>
      <c r="Z2008" s="6">
        <f t="shared" si="1378"/>
        <v>1</v>
      </c>
      <c r="AA2008" s="18">
        <f t="shared" si="1379"/>
        <v>6</v>
      </c>
      <c r="AB2008" s="9" t="str">
        <f t="shared" si="1394"/>
        <v>IREAD</v>
      </c>
      <c r="AC2008" s="9" t="str">
        <f>_xlfn.XLOOKUP(R2008,Sheet2!$H$3:$H$258,Sheet2!$I$3:$I$258,"-----")</f>
        <v>IREAD</v>
      </c>
      <c r="AD2008" s="9" t="str">
        <f>_xlfn.XLOOKUP(VALUE(AE2008),Sheet2!$N$3:$N$1000,Sheet2!$O$3:$O$1000,"********")</f>
        <v>********</v>
      </c>
      <c r="AE2008" t="str">
        <f t="shared" si="1389"/>
        <v>4054</v>
      </c>
      <c r="AF2008" s="9" t="str">
        <f>IF(R2008&lt;200,"+"&amp;TEXT(R2008,"0"),"-"&amp;TEXT(_xlfn.XLOOKUP(R2008,Sheet2!$K$3:$K$130,Sheet2!$L$3:$L$130,"-----"),"0"))</f>
        <v>-122</v>
      </c>
      <c r="AG2008" s="9" t="str">
        <f t="shared" si="1395"/>
        <v>@</v>
      </c>
      <c r="AH2008" s="9" t="str">
        <f t="shared" si="1396"/>
        <v>JSR @IREAD</v>
      </c>
      <c r="AI2008" t="str">
        <f t="shared" si="1397"/>
        <v>1,@IREAD</v>
      </c>
      <c r="AJ2008" s="16" t="str">
        <f t="shared" si="1398"/>
        <v>@IREAD</v>
      </c>
      <c r="AK2008" t="str">
        <f t="shared" si="1399"/>
        <v>ADCOR# 0,1,SEZ</v>
      </c>
      <c r="AL2008" s="4" t="str">
        <f t="shared" si="1400"/>
        <v>ADC</v>
      </c>
      <c r="AM2008" s="4" t="str">
        <f t="shared" si="1401"/>
        <v>R</v>
      </c>
      <c r="AN2008" s="4" t="str">
        <f t="shared" si="1402"/>
        <v>O</v>
      </c>
      <c r="AO2008" s="4" t="str">
        <f t="shared" si="1403"/>
        <v>#</v>
      </c>
      <c r="AP2008" s="15" t="str">
        <f t="shared" si="1404"/>
        <v>,SEZ</v>
      </c>
      <c r="AQ2008" s="9" t="str">
        <f>_xlfn.XLOOKUP(D2008,Sheet2!$E$3:$E$101,Sheet2!$F$3:$F$101,"******************")</f>
        <v>READ</v>
      </c>
      <c r="AR2008" s="33" t="str">
        <f t="shared" si="1390"/>
        <v>DOBC 1,**</v>
      </c>
      <c r="AS2008" s="9" t="str">
        <f t="shared" si="1391"/>
        <v>DOBC</v>
      </c>
      <c r="AT2008" s="4">
        <f t="shared" si="1405"/>
        <v>1</v>
      </c>
      <c r="AU2008" s="6">
        <f t="shared" si="1406"/>
        <v>2</v>
      </c>
      <c r="AV2008" s="4" t="str">
        <f t="shared" si="1407"/>
        <v>C</v>
      </c>
      <c r="AW2008" s="4">
        <f t="shared" si="1408"/>
        <v>56</v>
      </c>
      <c r="AX2008" s="4" t="str">
        <f>_xlfn.XLOOKUP(AW2008,Sheet2!$Q$3:$Q$66,Sheet2!$R$3:$R$66,"**")</f>
        <v>**</v>
      </c>
      <c r="AY2008" s="4">
        <f t="shared" si="1409"/>
        <v>4</v>
      </c>
      <c r="AZ2008" s="16" t="str">
        <f t="shared" si="1410"/>
        <v>SKPDN</v>
      </c>
    </row>
    <row r="2009" spans="2:52" x14ac:dyDescent="0.35">
      <c r="B2009" s="3">
        <f t="shared" si="1368"/>
        <v>12</v>
      </c>
      <c r="C2009" s="1">
        <f t="shared" si="1369"/>
        <v>4177</v>
      </c>
      <c r="D2009" s="2">
        <v>6330</v>
      </c>
      <c r="E2009" s="2" t="str">
        <f>_xlfn.XLOOKUP(C2009,Sheet2!$N$3:$N$1000,Sheet2!$O$3:$O$1000,"")</f>
        <v>E16.1</v>
      </c>
      <c r="F2009" s="9" t="str">
        <f t="shared" si="1367"/>
        <v>PRGEND</v>
      </c>
      <c r="G2009" s="4" t="str">
        <f t="shared" si="1387"/>
        <v>14</v>
      </c>
      <c r="H2009" s="4">
        <f t="shared" si="1388"/>
        <v>330</v>
      </c>
      <c r="I2009" s="6">
        <f t="shared" si="1380"/>
        <v>0</v>
      </c>
      <c r="J2009" s="6">
        <f t="shared" si="1381"/>
        <v>0</v>
      </c>
      <c r="K2009" s="6">
        <f t="shared" si="1382"/>
        <v>6</v>
      </c>
      <c r="L2009" s="6">
        <f t="shared" si="1383"/>
        <v>3</v>
      </c>
      <c r="M2009" s="6">
        <f t="shared" si="1384"/>
        <v>3</v>
      </c>
      <c r="N2009" s="6">
        <f t="shared" si="1385"/>
        <v>0</v>
      </c>
      <c r="O2009" s="13">
        <f t="shared" si="1386"/>
        <v>1</v>
      </c>
      <c r="P2009" s="4">
        <f t="shared" si="1392"/>
        <v>0</v>
      </c>
      <c r="Q2009" s="4">
        <f t="shared" si="1393"/>
        <v>1</v>
      </c>
      <c r="R2009">
        <f t="shared" si="1370"/>
        <v>330</v>
      </c>
      <c r="S2009" s="4">
        <f t="shared" si="1371"/>
        <v>0</v>
      </c>
      <c r="T2009" s="15">
        <f t="shared" si="1372"/>
        <v>1</v>
      </c>
      <c r="U2009" s="4">
        <f t="shared" si="1373"/>
        <v>0</v>
      </c>
      <c r="V2009" s="4">
        <f t="shared" si="1374"/>
        <v>1</v>
      </c>
      <c r="W2009" s="4">
        <f t="shared" si="1375"/>
        <v>4</v>
      </c>
      <c r="X2009" s="6">
        <f t="shared" si="1376"/>
        <v>3</v>
      </c>
      <c r="Y2009" s="4">
        <f t="shared" si="1377"/>
        <v>1</v>
      </c>
      <c r="Z2009" s="6">
        <f t="shared" si="1378"/>
        <v>1</v>
      </c>
      <c r="AA2009" s="18">
        <f t="shared" si="1379"/>
        <v>0</v>
      </c>
      <c r="AB2009" s="9" t="str">
        <f t="shared" si="1394"/>
        <v>*****</v>
      </c>
      <c r="AC2009" s="9" t="str">
        <f>_xlfn.XLOOKUP(R2009,Sheet2!$H$3:$H$258,Sheet2!$I$3:$I$258,"-----")</f>
        <v>*****</v>
      </c>
      <c r="AD2009" s="9" t="str">
        <f>_xlfn.XLOOKUP(VALUE(AE2009),Sheet2!$N$3:$N$1000,Sheet2!$O$3:$O$1000,"********")</f>
        <v>********</v>
      </c>
      <c r="AE2009" t="str">
        <f t="shared" si="1389"/>
        <v>4127</v>
      </c>
      <c r="AF2009" s="9" t="str">
        <f>IF(R2009&lt;200,"+"&amp;TEXT(R2009,"0"),"-"&amp;TEXT(_xlfn.XLOOKUP(R2009,Sheet2!$K$3:$K$130,Sheet2!$L$3:$L$130,"-----"),"0"))</f>
        <v>-50</v>
      </c>
      <c r="AG2009" s="9" t="str">
        <f t="shared" si="1395"/>
        <v>@</v>
      </c>
      <c r="AH2009" s="9" t="str">
        <f t="shared" si="1396"/>
        <v>JSR @*****</v>
      </c>
      <c r="AI2009" t="str">
        <f t="shared" si="1397"/>
        <v>1,@*****</v>
      </c>
      <c r="AJ2009" s="16" t="str">
        <f t="shared" si="1398"/>
        <v>@*****</v>
      </c>
      <c r="AK2009" t="str">
        <f t="shared" si="1399"/>
        <v>ADCZS# 0,1</v>
      </c>
      <c r="AL2009" s="4" t="str">
        <f t="shared" si="1400"/>
        <v>ADC</v>
      </c>
      <c r="AM2009" s="4" t="str">
        <f t="shared" si="1401"/>
        <v>S</v>
      </c>
      <c r="AN2009" s="4" t="str">
        <f t="shared" si="1402"/>
        <v>Z</v>
      </c>
      <c r="AO2009" s="4" t="str">
        <f t="shared" si="1403"/>
        <v>#</v>
      </c>
      <c r="AP2009" s="15" t="str">
        <f t="shared" si="1404"/>
        <v/>
      </c>
      <c r="AQ2009" s="9" t="str">
        <f>_xlfn.XLOOKUP(D2009,Sheet2!$E$3:$E$101,Sheet2!$F$3:$F$101,"******************")</f>
        <v>PRGEND</v>
      </c>
      <c r="AR2009" s="33" t="str">
        <f t="shared" si="1390"/>
        <v>DOBP 1,IBM1</v>
      </c>
      <c r="AS2009" s="9" t="str">
        <f t="shared" si="1391"/>
        <v>DOBP</v>
      </c>
      <c r="AT2009" s="4">
        <f t="shared" si="1405"/>
        <v>1</v>
      </c>
      <c r="AU2009" s="6">
        <f t="shared" si="1406"/>
        <v>3</v>
      </c>
      <c r="AV2009" s="4" t="str">
        <f t="shared" si="1407"/>
        <v>P</v>
      </c>
      <c r="AW2009" s="4">
        <f t="shared" si="1408"/>
        <v>30</v>
      </c>
      <c r="AX2009" s="4" t="str">
        <f>_xlfn.XLOOKUP(AW2009,Sheet2!$Q$3:$Q$66,Sheet2!$R$3:$R$66,"**")</f>
        <v>IBM1</v>
      </c>
      <c r="AY2009" s="4">
        <f t="shared" si="1409"/>
        <v>4</v>
      </c>
      <c r="AZ2009" s="16" t="str">
        <f t="shared" si="1410"/>
        <v>SKPDZ</v>
      </c>
    </row>
    <row r="2010" spans="2:52" x14ac:dyDescent="0.35">
      <c r="B2010" s="3">
        <f t="shared" si="1368"/>
        <v>13</v>
      </c>
      <c r="C2010" s="1">
        <v>4200</v>
      </c>
      <c r="D2010" s="2">
        <v>17</v>
      </c>
      <c r="E2010" s="2" t="str">
        <f>_xlfn.XLOOKUP(C2010,Sheet2!$N$3:$N$1000,Sheet2!$O$3:$O$1000,"")</f>
        <v>E16.2</v>
      </c>
      <c r="F2010" s="9" t="str">
        <f t="shared" ref="F2010:F2073" si="1411">IF(AQ2010="******************",IF(P2010=0,AH2010,IF(P2010=3,AR2010,IF(P2010=1,"LDA "&amp;AI2010,IF(P2010=2,"STA "&amp;AI2010,IF(P2010=3,AQ2010,AK2010))))),AQ2010)</f>
        <v>17  ;HEAD=0, SECT=0,1 SECTOR</v>
      </c>
      <c r="G2010" s="4" t="str">
        <f t="shared" si="1387"/>
        <v>0</v>
      </c>
      <c r="H2010" s="4">
        <f t="shared" si="1388"/>
        <v>17</v>
      </c>
      <c r="I2010" s="6">
        <f t="shared" si="1380"/>
        <v>0</v>
      </c>
      <c r="J2010" s="6">
        <f t="shared" si="1381"/>
        <v>0</v>
      </c>
      <c r="K2010" s="6">
        <f t="shared" si="1382"/>
        <v>0</v>
      </c>
      <c r="L2010" s="6">
        <f t="shared" si="1383"/>
        <v>0</v>
      </c>
      <c r="M2010" s="6">
        <f t="shared" si="1384"/>
        <v>1</v>
      </c>
      <c r="N2010" s="6">
        <f t="shared" si="1385"/>
        <v>7</v>
      </c>
      <c r="O2010" s="13">
        <f t="shared" si="1386"/>
        <v>0</v>
      </c>
      <c r="P2010" s="4">
        <f t="shared" si="1392"/>
        <v>0</v>
      </c>
      <c r="Q2010" s="4">
        <f t="shared" si="1393"/>
        <v>0</v>
      </c>
      <c r="R2010">
        <f t="shared" si="1370"/>
        <v>17</v>
      </c>
      <c r="S2010" s="4">
        <f t="shared" si="1371"/>
        <v>0</v>
      </c>
      <c r="T2010" s="15">
        <f t="shared" si="1372"/>
        <v>0</v>
      </c>
      <c r="U2010" s="4">
        <f t="shared" si="1373"/>
        <v>0</v>
      </c>
      <c r="V2010" s="4">
        <f t="shared" si="1374"/>
        <v>0</v>
      </c>
      <c r="W2010" s="4">
        <f t="shared" si="1375"/>
        <v>0</v>
      </c>
      <c r="X2010" s="6">
        <f t="shared" si="1376"/>
        <v>0</v>
      </c>
      <c r="Y2010" s="4">
        <f t="shared" si="1377"/>
        <v>0</v>
      </c>
      <c r="Z2010" s="6">
        <f t="shared" si="1378"/>
        <v>1</v>
      </c>
      <c r="AA2010" s="18">
        <f t="shared" si="1379"/>
        <v>7</v>
      </c>
      <c r="AB2010" s="9" t="str">
        <f t="shared" si="1394"/>
        <v>*****</v>
      </c>
      <c r="AC2010" s="9" t="str">
        <f>_xlfn.XLOOKUP(R2010,Sheet2!$H$3:$H$258,Sheet2!$I$3:$I$258,"-----")</f>
        <v>*****</v>
      </c>
      <c r="AD2010" s="9" t="str">
        <f>_xlfn.XLOOKUP(VALUE(AE2010),Sheet2!$N$3:$N$1000,Sheet2!$O$3:$O$1000,"********")</f>
        <v>********</v>
      </c>
      <c r="AE2010" t="str">
        <f t="shared" si="1389"/>
        <v>4217</v>
      </c>
      <c r="AF2010" s="9" t="str">
        <f>IF(R2010&lt;200,"+"&amp;TEXT(R2010,"0"),"-"&amp;TEXT(_xlfn.XLOOKUP(R2010,Sheet2!$K$3:$K$130,Sheet2!$L$3:$L$130,"-----"),"0"))</f>
        <v>+17</v>
      </c>
      <c r="AG2010" s="9" t="str">
        <f t="shared" si="1395"/>
        <v/>
      </c>
      <c r="AH2010" s="9" t="str">
        <f t="shared" si="1396"/>
        <v>JMP *****</v>
      </c>
      <c r="AI2010" t="str">
        <f t="shared" si="1397"/>
        <v>0,*****</v>
      </c>
      <c r="AJ2010" s="16" t="str">
        <f t="shared" si="1398"/>
        <v>*****</v>
      </c>
      <c r="AK2010" t="str">
        <f t="shared" si="1399"/>
        <v>COM# 0,0,SBN</v>
      </c>
      <c r="AL2010" s="4" t="str">
        <f t="shared" si="1400"/>
        <v>COM</v>
      </c>
      <c r="AM2010" s="4" t="str">
        <f t="shared" si="1401"/>
        <v/>
      </c>
      <c r="AN2010" s="4" t="str">
        <f t="shared" si="1402"/>
        <v/>
      </c>
      <c r="AO2010" s="4" t="str">
        <f t="shared" si="1403"/>
        <v>#</v>
      </c>
      <c r="AP2010" s="15" t="str">
        <f t="shared" si="1404"/>
        <v>,SBN</v>
      </c>
      <c r="AQ2010" s="9" t="str">
        <f>_xlfn.XLOOKUP(D2010,Sheet2!$E$3:$E$101,Sheet2!$F$3:$F$101,"******************")</f>
        <v>17  ;HEAD=0, SECT=0,1 SECTOR</v>
      </c>
      <c r="AR2010" s="33" t="str">
        <f t="shared" si="1390"/>
        <v>NIO LPT</v>
      </c>
      <c r="AS2010" s="9" t="str">
        <f t="shared" si="1391"/>
        <v>DOC</v>
      </c>
      <c r="AT2010" s="4">
        <f t="shared" si="1405"/>
        <v>0</v>
      </c>
      <c r="AU2010" s="6">
        <f t="shared" si="1406"/>
        <v>0</v>
      </c>
      <c r="AV2010" s="4" t="str">
        <f t="shared" si="1407"/>
        <v/>
      </c>
      <c r="AW2010" s="4">
        <f t="shared" si="1408"/>
        <v>17</v>
      </c>
      <c r="AX2010" s="4" t="str">
        <f>_xlfn.XLOOKUP(AW2010,Sheet2!$Q$3:$Q$66,Sheet2!$R$3:$R$66,"**")</f>
        <v>LPT</v>
      </c>
      <c r="AY2010" s="4">
        <f t="shared" si="1409"/>
        <v>0</v>
      </c>
      <c r="AZ2010" s="16" t="str">
        <f t="shared" si="1410"/>
        <v>SKPBN</v>
      </c>
    </row>
    <row r="2011" spans="2:52" x14ac:dyDescent="0.35">
      <c r="B2011" s="3">
        <f t="shared" si="1368"/>
        <v>14</v>
      </c>
      <c r="C2011" s="1">
        <f t="shared" si="1369"/>
        <v>4201</v>
      </c>
      <c r="D2011" s="2">
        <v>6242</v>
      </c>
      <c r="E2011" s="2" t="str">
        <f>_xlfn.XLOOKUP(C2011,Sheet2!$N$3:$N$1000,Sheet2!$O$3:$O$1000,"")</f>
        <v/>
      </c>
      <c r="F2011" s="9" t="str">
        <f t="shared" si="1411"/>
        <v>EHALT</v>
      </c>
      <c r="G2011" s="4" t="str">
        <f t="shared" si="1387"/>
        <v>14</v>
      </c>
      <c r="H2011" s="4">
        <f t="shared" si="1388"/>
        <v>242</v>
      </c>
      <c r="I2011" s="6">
        <f t="shared" si="1380"/>
        <v>0</v>
      </c>
      <c r="J2011" s="6">
        <f t="shared" si="1381"/>
        <v>0</v>
      </c>
      <c r="K2011" s="6">
        <f t="shared" si="1382"/>
        <v>6</v>
      </c>
      <c r="L2011" s="6">
        <f t="shared" si="1383"/>
        <v>2</v>
      </c>
      <c r="M2011" s="6">
        <f t="shared" si="1384"/>
        <v>4</v>
      </c>
      <c r="N2011" s="6">
        <f t="shared" si="1385"/>
        <v>2</v>
      </c>
      <c r="O2011" s="13">
        <f t="shared" si="1386"/>
        <v>1</v>
      </c>
      <c r="P2011" s="4">
        <f t="shared" si="1392"/>
        <v>0</v>
      </c>
      <c r="Q2011" s="4">
        <f t="shared" si="1393"/>
        <v>1</v>
      </c>
      <c r="R2011">
        <f t="shared" si="1370"/>
        <v>242</v>
      </c>
      <c r="S2011" s="4">
        <f t="shared" si="1371"/>
        <v>0</v>
      </c>
      <c r="T2011" s="15">
        <f t="shared" si="1372"/>
        <v>1</v>
      </c>
      <c r="U2011" s="4">
        <f t="shared" si="1373"/>
        <v>0</v>
      </c>
      <c r="V2011" s="4">
        <f t="shared" si="1374"/>
        <v>1</v>
      </c>
      <c r="W2011" s="4">
        <f t="shared" si="1375"/>
        <v>4</v>
      </c>
      <c r="X2011" s="6">
        <f t="shared" si="1376"/>
        <v>2</v>
      </c>
      <c r="Y2011" s="4">
        <f t="shared" si="1377"/>
        <v>2</v>
      </c>
      <c r="Z2011" s="6">
        <f t="shared" si="1378"/>
        <v>0</v>
      </c>
      <c r="AA2011" s="18">
        <f t="shared" si="1379"/>
        <v>2</v>
      </c>
      <c r="AB2011" s="9" t="str">
        <f t="shared" si="1394"/>
        <v>I.EHA</v>
      </c>
      <c r="AC2011" s="9" t="str">
        <f>_xlfn.XLOOKUP(R2011,Sheet2!$H$3:$H$258,Sheet2!$I$3:$I$258,"-----")</f>
        <v>I.EHA</v>
      </c>
      <c r="AD2011" s="9" t="str">
        <f>_xlfn.XLOOKUP(VALUE(AE2011),Sheet2!$N$3:$N$1000,Sheet2!$O$3:$O$1000,"********")</f>
        <v>********</v>
      </c>
      <c r="AE2011" t="str">
        <f t="shared" si="1389"/>
        <v>4043</v>
      </c>
      <c r="AF2011" s="9" t="str">
        <f>IF(R2011&lt;200,"+"&amp;TEXT(R2011,"0"),"-"&amp;TEXT(_xlfn.XLOOKUP(R2011,Sheet2!$K$3:$K$130,Sheet2!$L$3:$L$130,"-----"),"0"))</f>
        <v>-136</v>
      </c>
      <c r="AG2011" s="9" t="str">
        <f t="shared" si="1395"/>
        <v>@</v>
      </c>
      <c r="AH2011" s="9" t="str">
        <f t="shared" si="1396"/>
        <v>JSR @I.EHA</v>
      </c>
      <c r="AI2011" t="str">
        <f t="shared" si="1397"/>
        <v>1,@I.EHA</v>
      </c>
      <c r="AJ2011" s="16" t="str">
        <f t="shared" si="1398"/>
        <v>@I.EHA</v>
      </c>
      <c r="AK2011" t="str">
        <f t="shared" si="1399"/>
        <v>ADCOR 0,1,SZC</v>
      </c>
      <c r="AL2011" s="4" t="str">
        <f t="shared" si="1400"/>
        <v>ADC</v>
      </c>
      <c r="AM2011" s="4" t="str">
        <f t="shared" si="1401"/>
        <v>R</v>
      </c>
      <c r="AN2011" s="4" t="str">
        <f t="shared" si="1402"/>
        <v>O</v>
      </c>
      <c r="AO2011" s="4" t="str">
        <f t="shared" si="1403"/>
        <v/>
      </c>
      <c r="AP2011" s="15" t="str">
        <f t="shared" si="1404"/>
        <v>,SZC</v>
      </c>
      <c r="AQ2011" s="9" t="str">
        <f>_xlfn.XLOOKUP(D2011,Sheet2!$E$3:$E$101,Sheet2!$F$3:$F$101,"******************")</f>
        <v>EHALT</v>
      </c>
      <c r="AR2011" s="33" t="str">
        <f t="shared" si="1390"/>
        <v>DOBC 1,**</v>
      </c>
      <c r="AS2011" s="9" t="str">
        <f t="shared" si="1391"/>
        <v>DOBC</v>
      </c>
      <c r="AT2011" s="4">
        <f t="shared" si="1405"/>
        <v>1</v>
      </c>
      <c r="AU2011" s="6">
        <f t="shared" si="1406"/>
        <v>2</v>
      </c>
      <c r="AV2011" s="4" t="str">
        <f t="shared" si="1407"/>
        <v>C</v>
      </c>
      <c r="AW2011" s="4">
        <f t="shared" si="1408"/>
        <v>42</v>
      </c>
      <c r="AX2011" s="4" t="str">
        <f>_xlfn.XLOOKUP(AW2011,Sheet2!$Q$3:$Q$66,Sheet2!$R$3:$R$66,"**")</f>
        <v>**</v>
      </c>
      <c r="AY2011" s="4">
        <f t="shared" si="1409"/>
        <v>4</v>
      </c>
      <c r="AZ2011" s="16" t="str">
        <f t="shared" si="1410"/>
        <v>SKPDN</v>
      </c>
    </row>
    <row r="2012" spans="2:52" x14ac:dyDescent="0.35">
      <c r="B2012" s="3">
        <f t="shared" si="1368"/>
        <v>15</v>
      </c>
      <c r="C2012" s="1">
        <f t="shared" si="1369"/>
        <v>4202</v>
      </c>
      <c r="D2012" s="2">
        <v>405</v>
      </c>
      <c r="E2012" s="2" t="str">
        <f>_xlfn.XLOOKUP(C2012,Sheet2!$N$3:$N$1000,Sheet2!$O$3:$O$1000,"")</f>
        <v/>
      </c>
      <c r="F2012" s="9" t="str">
        <f t="shared" si="1411"/>
        <v>JMP E16E</v>
      </c>
      <c r="G2012" s="4" t="str">
        <f t="shared" si="1387"/>
        <v>1</v>
      </c>
      <c r="H2012" s="4">
        <f t="shared" si="1388"/>
        <v>5</v>
      </c>
      <c r="I2012" s="6">
        <f t="shared" si="1380"/>
        <v>0</v>
      </c>
      <c r="J2012" s="6">
        <f t="shared" si="1381"/>
        <v>0</v>
      </c>
      <c r="K2012" s="6">
        <f t="shared" si="1382"/>
        <v>0</v>
      </c>
      <c r="L2012" s="6">
        <f t="shared" si="1383"/>
        <v>4</v>
      </c>
      <c r="M2012" s="6">
        <f t="shared" si="1384"/>
        <v>0</v>
      </c>
      <c r="N2012" s="6">
        <f t="shared" si="1385"/>
        <v>5</v>
      </c>
      <c r="O2012" s="13">
        <f t="shared" si="1386"/>
        <v>0</v>
      </c>
      <c r="P2012" s="4">
        <f t="shared" si="1392"/>
        <v>0</v>
      </c>
      <c r="Q2012" s="4">
        <f t="shared" si="1393"/>
        <v>0</v>
      </c>
      <c r="R2012">
        <f t="shared" si="1370"/>
        <v>5</v>
      </c>
      <c r="S2012" s="4">
        <f t="shared" si="1371"/>
        <v>1</v>
      </c>
      <c r="T2012" s="15">
        <f t="shared" si="1372"/>
        <v>0</v>
      </c>
      <c r="U2012" s="4">
        <f t="shared" si="1373"/>
        <v>0</v>
      </c>
      <c r="V2012" s="4">
        <f t="shared" si="1374"/>
        <v>0</v>
      </c>
      <c r="W2012" s="4">
        <f t="shared" si="1375"/>
        <v>1</v>
      </c>
      <c r="X2012" s="6">
        <f t="shared" si="1376"/>
        <v>0</v>
      </c>
      <c r="Y2012" s="4">
        <f t="shared" si="1377"/>
        <v>0</v>
      </c>
      <c r="Z2012" s="6">
        <f t="shared" si="1378"/>
        <v>0</v>
      </c>
      <c r="AA2012" s="18">
        <f t="shared" si="1379"/>
        <v>5</v>
      </c>
      <c r="AB2012" s="9" t="str">
        <f t="shared" si="1394"/>
        <v>E16E</v>
      </c>
      <c r="AC2012" s="9" t="str">
        <f>_xlfn.XLOOKUP(R2012,Sheet2!$H$3:$H$258,Sheet2!$I$3:$I$258,"-----")</f>
        <v>*****</v>
      </c>
      <c r="AD2012" s="9" t="str">
        <f>_xlfn.XLOOKUP(VALUE(AE2012),Sheet2!$N$3:$N$1000,Sheet2!$O$3:$O$1000,"********")</f>
        <v>E16E</v>
      </c>
      <c r="AE2012" t="str">
        <f t="shared" si="1389"/>
        <v>4207</v>
      </c>
      <c r="AF2012" s="9" t="str">
        <f>IF(R2012&lt;200,"+"&amp;TEXT(R2012,"0"),"-"&amp;TEXT(_xlfn.XLOOKUP(R2012,Sheet2!$K$3:$K$130,Sheet2!$L$3:$L$130,"-----"),"0"))</f>
        <v>+5</v>
      </c>
      <c r="AG2012" s="9" t="str">
        <f t="shared" si="1395"/>
        <v/>
      </c>
      <c r="AH2012" s="9" t="str">
        <f t="shared" si="1396"/>
        <v>JMP E16E</v>
      </c>
      <c r="AI2012" t="str">
        <f t="shared" si="1397"/>
        <v>0,E16E</v>
      </c>
      <c r="AJ2012" s="16" t="str">
        <f t="shared" si="1398"/>
        <v>E16E</v>
      </c>
      <c r="AK2012" t="str">
        <f t="shared" si="1399"/>
        <v>NEG 0,0,SNR</v>
      </c>
      <c r="AL2012" s="4" t="str">
        <f t="shared" si="1400"/>
        <v>NEG</v>
      </c>
      <c r="AM2012" s="4" t="str">
        <f t="shared" si="1401"/>
        <v/>
      </c>
      <c r="AN2012" s="4" t="str">
        <f t="shared" si="1402"/>
        <v/>
      </c>
      <c r="AO2012" s="4" t="str">
        <f t="shared" si="1403"/>
        <v/>
      </c>
      <c r="AP2012" s="15" t="str">
        <f t="shared" si="1404"/>
        <v>,SNR</v>
      </c>
      <c r="AQ2012" s="9" t="str">
        <f>_xlfn.XLOOKUP(D2012,Sheet2!$E$3:$E$101,Sheet2!$F$3:$F$101,"******************")</f>
        <v>******************</v>
      </c>
      <c r="AR2012" s="33" t="str">
        <f t="shared" si="1390"/>
        <v>DIA 0,0</v>
      </c>
      <c r="AS2012" s="9" t="str">
        <f t="shared" si="1391"/>
        <v>DIA</v>
      </c>
      <c r="AT2012" s="4">
        <f t="shared" si="1405"/>
        <v>0</v>
      </c>
      <c r="AU2012" s="6">
        <f t="shared" si="1406"/>
        <v>0</v>
      </c>
      <c r="AV2012" s="4" t="str">
        <f t="shared" si="1407"/>
        <v/>
      </c>
      <c r="AW2012" s="4">
        <f t="shared" si="1408"/>
        <v>5</v>
      </c>
      <c r="AX2012" s="4">
        <f>_xlfn.XLOOKUP(AW2012,Sheet2!$Q$3:$Q$66,Sheet2!$R$3:$R$66,"**")</f>
        <v>0</v>
      </c>
      <c r="AY2012" s="4">
        <f t="shared" si="1409"/>
        <v>1</v>
      </c>
      <c r="AZ2012" s="16" t="str">
        <f t="shared" si="1410"/>
        <v>SKPBN</v>
      </c>
    </row>
    <row r="2013" spans="2:52" x14ac:dyDescent="0.35">
      <c r="B2013" s="3">
        <f t="shared" si="1368"/>
        <v>16</v>
      </c>
      <c r="C2013" s="1">
        <f t="shared" si="1369"/>
        <v>4203</v>
      </c>
      <c r="D2013" s="2">
        <v>20156</v>
      </c>
      <c r="E2013" s="2" t="str">
        <f>_xlfn.XLOOKUP(C2013,Sheet2!$N$3:$N$1000,Sheet2!$O$3:$O$1000,"")</f>
        <v/>
      </c>
      <c r="F2013" s="9" t="str">
        <f t="shared" si="1411"/>
        <v>LDA 0,HEAD</v>
      </c>
      <c r="G2013" s="4" t="str">
        <f t="shared" si="1387"/>
        <v>40</v>
      </c>
      <c r="H2013" s="4">
        <f t="shared" si="1388"/>
        <v>156</v>
      </c>
      <c r="I2013" s="6">
        <f t="shared" si="1380"/>
        <v>0</v>
      </c>
      <c r="J2013" s="6">
        <f t="shared" si="1381"/>
        <v>2</v>
      </c>
      <c r="K2013" s="6">
        <f t="shared" si="1382"/>
        <v>0</v>
      </c>
      <c r="L2013" s="6">
        <f t="shared" si="1383"/>
        <v>1</v>
      </c>
      <c r="M2013" s="6">
        <f t="shared" si="1384"/>
        <v>5</v>
      </c>
      <c r="N2013" s="6">
        <f t="shared" si="1385"/>
        <v>6</v>
      </c>
      <c r="O2013" s="13">
        <f t="shared" si="1386"/>
        <v>4</v>
      </c>
      <c r="P2013" s="4">
        <f t="shared" si="1392"/>
        <v>1</v>
      </c>
      <c r="Q2013" s="4">
        <f t="shared" si="1393"/>
        <v>0</v>
      </c>
      <c r="R2013">
        <f t="shared" si="1370"/>
        <v>156</v>
      </c>
      <c r="S2013" s="4">
        <f t="shared" si="1371"/>
        <v>0</v>
      </c>
      <c r="T2013" s="15">
        <f t="shared" si="1372"/>
        <v>0</v>
      </c>
      <c r="U2013" s="4">
        <f t="shared" si="1373"/>
        <v>1</v>
      </c>
      <c r="V2013" s="4">
        <f t="shared" si="1374"/>
        <v>0</v>
      </c>
      <c r="W2013" s="4">
        <f t="shared" si="1375"/>
        <v>0</v>
      </c>
      <c r="X2013" s="6">
        <f t="shared" si="1376"/>
        <v>1</v>
      </c>
      <c r="Y2013" s="4">
        <f t="shared" si="1377"/>
        <v>2</v>
      </c>
      <c r="Z2013" s="6">
        <f t="shared" si="1378"/>
        <v>1</v>
      </c>
      <c r="AA2013" s="18">
        <f t="shared" si="1379"/>
        <v>6</v>
      </c>
      <c r="AB2013" s="9" t="str">
        <f t="shared" si="1394"/>
        <v>HEAD</v>
      </c>
      <c r="AC2013" s="9" t="str">
        <f>_xlfn.XLOOKUP(R2013,Sheet2!$H$3:$H$258,Sheet2!$I$3:$I$258,"-----")</f>
        <v>HEAD</v>
      </c>
      <c r="AD2013" s="9" t="str">
        <f>_xlfn.XLOOKUP(VALUE(AE2013),Sheet2!$N$3:$N$1000,Sheet2!$O$3:$O$1000,"********")</f>
        <v>********</v>
      </c>
      <c r="AE2013" t="str">
        <f t="shared" si="1389"/>
        <v>4361</v>
      </c>
      <c r="AF2013" s="9" t="str">
        <f>IF(R2013&lt;200,"+"&amp;TEXT(R2013,"0"),"-"&amp;TEXT(_xlfn.XLOOKUP(R2013,Sheet2!$K$3:$K$130,Sheet2!$L$3:$L$130,"-----"),"0"))</f>
        <v>+156</v>
      </c>
      <c r="AG2013" s="9" t="str">
        <f t="shared" si="1395"/>
        <v/>
      </c>
      <c r="AH2013" s="9" t="str">
        <f t="shared" si="1396"/>
        <v>JMP HEAD</v>
      </c>
      <c r="AI2013" t="str">
        <f t="shared" si="1397"/>
        <v>0,HEAD</v>
      </c>
      <c r="AJ2013" s="16" t="str">
        <f t="shared" si="1398"/>
        <v>HEAD</v>
      </c>
      <c r="AK2013" t="str">
        <f t="shared" si="1399"/>
        <v>COMOL# 1,0,SEZ</v>
      </c>
      <c r="AL2013" s="4" t="str">
        <f t="shared" si="1400"/>
        <v>COM</v>
      </c>
      <c r="AM2013" s="4" t="str">
        <f t="shared" si="1401"/>
        <v>L</v>
      </c>
      <c r="AN2013" s="4" t="str">
        <f t="shared" si="1402"/>
        <v>O</v>
      </c>
      <c r="AO2013" s="4" t="str">
        <f t="shared" si="1403"/>
        <v>#</v>
      </c>
      <c r="AP2013" s="15" t="str">
        <f t="shared" si="1404"/>
        <v>,SEZ</v>
      </c>
      <c r="AQ2013" s="9" t="str">
        <f>_xlfn.XLOOKUP(D2013,Sheet2!$E$3:$E$101,Sheet2!$F$3:$F$101,"******************")</f>
        <v>******************</v>
      </c>
      <c r="AR2013" s="33" t="str">
        <f t="shared" si="1390"/>
        <v>NIOS **</v>
      </c>
      <c r="AS2013" s="9" t="str">
        <f t="shared" si="1391"/>
        <v>DOCS</v>
      </c>
      <c r="AT2013" s="4">
        <f t="shared" si="1405"/>
        <v>0</v>
      </c>
      <c r="AU2013" s="6">
        <f t="shared" si="1406"/>
        <v>1</v>
      </c>
      <c r="AV2013" s="4" t="str">
        <f t="shared" si="1407"/>
        <v>S</v>
      </c>
      <c r="AW2013" s="4">
        <f t="shared" si="1408"/>
        <v>56</v>
      </c>
      <c r="AX2013" s="4" t="str">
        <f>_xlfn.XLOOKUP(AW2013,Sheet2!$Q$3:$Q$66,Sheet2!$R$3:$R$66,"**")</f>
        <v>**</v>
      </c>
      <c r="AY2013" s="4">
        <f t="shared" si="1409"/>
        <v>0</v>
      </c>
      <c r="AZ2013" s="16" t="str">
        <f t="shared" si="1410"/>
        <v>SKPBZ</v>
      </c>
    </row>
    <row r="2014" spans="2:52" x14ac:dyDescent="0.35">
      <c r="B2014" s="3">
        <f t="shared" si="1368"/>
        <v>17</v>
      </c>
      <c r="C2014" s="1">
        <f t="shared" si="1369"/>
        <v>4204</v>
      </c>
      <c r="D2014" s="2">
        <v>26773</v>
      </c>
      <c r="E2014" s="2" t="str">
        <f>_xlfn.XLOOKUP(C2014,Sheet2!$N$3:$N$1000,Sheet2!$O$3:$O$1000,"")</f>
        <v/>
      </c>
      <c r="F2014" s="9" t="str">
        <f t="shared" si="1411"/>
        <v>LDA 1,@E16.1</v>
      </c>
      <c r="G2014" s="4" t="str">
        <f t="shared" si="1387"/>
        <v>55</v>
      </c>
      <c r="H2014" s="4">
        <f t="shared" si="1388"/>
        <v>373</v>
      </c>
      <c r="I2014" s="6">
        <f t="shared" si="1380"/>
        <v>0</v>
      </c>
      <c r="J2014" s="6">
        <f t="shared" si="1381"/>
        <v>2</v>
      </c>
      <c r="K2014" s="6">
        <f t="shared" si="1382"/>
        <v>6</v>
      </c>
      <c r="L2014" s="6">
        <f t="shared" si="1383"/>
        <v>7</v>
      </c>
      <c r="M2014" s="6">
        <f t="shared" si="1384"/>
        <v>7</v>
      </c>
      <c r="N2014" s="6">
        <f t="shared" si="1385"/>
        <v>3</v>
      </c>
      <c r="O2014" s="13">
        <f t="shared" si="1386"/>
        <v>5</v>
      </c>
      <c r="P2014" s="4">
        <f t="shared" si="1392"/>
        <v>1</v>
      </c>
      <c r="Q2014" s="4">
        <f t="shared" si="1393"/>
        <v>1</v>
      </c>
      <c r="R2014">
        <f t="shared" si="1370"/>
        <v>373</v>
      </c>
      <c r="S2014" s="4">
        <f t="shared" si="1371"/>
        <v>1</v>
      </c>
      <c r="T2014" s="15">
        <f t="shared" si="1372"/>
        <v>1</v>
      </c>
      <c r="U2014" s="4">
        <f t="shared" si="1373"/>
        <v>1</v>
      </c>
      <c r="V2014" s="4">
        <f t="shared" si="1374"/>
        <v>1</v>
      </c>
      <c r="W2014" s="4">
        <f t="shared" si="1375"/>
        <v>5</v>
      </c>
      <c r="X2014" s="6">
        <f t="shared" si="1376"/>
        <v>3</v>
      </c>
      <c r="Y2014" s="4">
        <f t="shared" si="1377"/>
        <v>3</v>
      </c>
      <c r="Z2014" s="6">
        <f t="shared" si="1378"/>
        <v>1</v>
      </c>
      <c r="AA2014" s="18">
        <f t="shared" si="1379"/>
        <v>3</v>
      </c>
      <c r="AB2014" s="9" t="str">
        <f t="shared" si="1394"/>
        <v>E16.1</v>
      </c>
      <c r="AC2014" s="9" t="str">
        <f>_xlfn.XLOOKUP(R2014,Sheet2!$H$3:$H$258,Sheet2!$I$3:$I$258,"-----")</f>
        <v>*****</v>
      </c>
      <c r="AD2014" s="9" t="str">
        <f>_xlfn.XLOOKUP(VALUE(AE2014),Sheet2!$N$3:$N$1000,Sheet2!$O$3:$O$1000,"********")</f>
        <v>E16.1</v>
      </c>
      <c r="AE2014" t="str">
        <f t="shared" si="1389"/>
        <v>4177</v>
      </c>
      <c r="AF2014" s="9" t="str">
        <f>IF(R2014&lt;200,"+"&amp;TEXT(R2014,"0"),"-"&amp;TEXT(_xlfn.XLOOKUP(R2014,Sheet2!$K$3:$K$130,Sheet2!$L$3:$L$130,"-----"),"0"))</f>
        <v>-5</v>
      </c>
      <c r="AG2014" s="9" t="str">
        <f t="shared" si="1395"/>
        <v>@</v>
      </c>
      <c r="AH2014" s="9" t="str">
        <f t="shared" si="1396"/>
        <v>JSR @E16.1</v>
      </c>
      <c r="AI2014" t="str">
        <f t="shared" si="1397"/>
        <v>1,@E16.1</v>
      </c>
      <c r="AJ2014" s="16" t="str">
        <f t="shared" si="1398"/>
        <v>@E16.1</v>
      </c>
      <c r="AK2014" t="str">
        <f t="shared" si="1399"/>
        <v>SUBCS# 1,1,SNC</v>
      </c>
      <c r="AL2014" s="4" t="str">
        <f t="shared" si="1400"/>
        <v>SUB</v>
      </c>
      <c r="AM2014" s="4" t="str">
        <f t="shared" si="1401"/>
        <v>S</v>
      </c>
      <c r="AN2014" s="4" t="str">
        <f t="shared" si="1402"/>
        <v>C</v>
      </c>
      <c r="AO2014" s="4" t="str">
        <f t="shared" si="1403"/>
        <v>#</v>
      </c>
      <c r="AP2014" s="15" t="str">
        <f t="shared" si="1404"/>
        <v>,SNC</v>
      </c>
      <c r="AQ2014" s="9" t="str">
        <f>_xlfn.XLOOKUP(D2014,Sheet2!$E$3:$E$101,Sheet2!$F$3:$F$101,"******************")</f>
        <v>******************</v>
      </c>
      <c r="AR2014" s="33" t="str">
        <f t="shared" si="1390"/>
        <v>DICP 1,**</v>
      </c>
      <c r="AS2014" s="9" t="str">
        <f t="shared" si="1391"/>
        <v>DICP</v>
      </c>
      <c r="AT2014" s="4">
        <f t="shared" si="1405"/>
        <v>1</v>
      </c>
      <c r="AU2014" s="6">
        <f t="shared" si="1406"/>
        <v>3</v>
      </c>
      <c r="AV2014" s="4" t="str">
        <f t="shared" si="1407"/>
        <v>P</v>
      </c>
      <c r="AW2014" s="4">
        <f t="shared" si="1408"/>
        <v>73</v>
      </c>
      <c r="AX2014" s="4" t="str">
        <f>_xlfn.XLOOKUP(AW2014,Sheet2!$Q$3:$Q$66,Sheet2!$R$3:$R$66,"**")</f>
        <v>**</v>
      </c>
      <c r="AY2014" s="4">
        <f t="shared" si="1409"/>
        <v>5</v>
      </c>
      <c r="AZ2014" s="16" t="str">
        <f t="shared" si="1410"/>
        <v>SKPDZ</v>
      </c>
    </row>
    <row r="2015" spans="2:52" x14ac:dyDescent="0.35">
      <c r="B2015" s="3">
        <f t="shared" si="1368"/>
        <v>18</v>
      </c>
      <c r="C2015" s="1">
        <f t="shared" si="1369"/>
        <v>4205</v>
      </c>
      <c r="D2015" s="2">
        <v>122414</v>
      </c>
      <c r="E2015" s="2" t="str">
        <f>_xlfn.XLOOKUP(C2015,Sheet2!$N$3:$N$1000,Sheet2!$O$3:$O$1000,"")</f>
        <v/>
      </c>
      <c r="F2015" s="9" t="str">
        <f t="shared" si="1411"/>
        <v>SUB# 1,0,SZR</v>
      </c>
      <c r="G2015" s="4" t="str">
        <f t="shared" si="1387"/>
        <v>245</v>
      </c>
      <c r="H2015" s="4">
        <f t="shared" si="1388"/>
        <v>14</v>
      </c>
      <c r="I2015" s="6">
        <f t="shared" si="1380"/>
        <v>1</v>
      </c>
      <c r="J2015" s="6">
        <f t="shared" si="1381"/>
        <v>2</v>
      </c>
      <c r="K2015" s="6">
        <f t="shared" si="1382"/>
        <v>2</v>
      </c>
      <c r="L2015" s="6">
        <f t="shared" si="1383"/>
        <v>4</v>
      </c>
      <c r="M2015" s="6">
        <f t="shared" si="1384"/>
        <v>1</v>
      </c>
      <c r="N2015" s="6">
        <f t="shared" si="1385"/>
        <v>4</v>
      </c>
      <c r="O2015" s="13">
        <f t="shared" si="1386"/>
        <v>20</v>
      </c>
      <c r="P2015" s="4">
        <f t="shared" si="1392"/>
        <v>5</v>
      </c>
      <c r="Q2015" s="4">
        <f t="shared" si="1393"/>
        <v>0</v>
      </c>
      <c r="R2015">
        <f t="shared" si="1370"/>
        <v>14</v>
      </c>
      <c r="S2015" s="4">
        <f t="shared" si="1371"/>
        <v>1</v>
      </c>
      <c r="T2015" s="15">
        <f t="shared" si="1372"/>
        <v>1</v>
      </c>
      <c r="U2015" s="4">
        <f t="shared" si="1373"/>
        <v>1</v>
      </c>
      <c r="V2015" s="4">
        <f t="shared" si="1374"/>
        <v>0</v>
      </c>
      <c r="W2015" s="4">
        <f t="shared" si="1375"/>
        <v>5</v>
      </c>
      <c r="X2015" s="6">
        <f t="shared" si="1376"/>
        <v>0</v>
      </c>
      <c r="Y2015" s="4">
        <f t="shared" si="1377"/>
        <v>0</v>
      </c>
      <c r="Z2015" s="6">
        <f t="shared" si="1378"/>
        <v>1</v>
      </c>
      <c r="AA2015" s="18">
        <f t="shared" si="1379"/>
        <v>4</v>
      </c>
      <c r="AB2015" s="9" t="str">
        <f t="shared" si="1394"/>
        <v>+14</v>
      </c>
      <c r="AC2015" s="9" t="str">
        <f>_xlfn.XLOOKUP(R2015,Sheet2!$H$3:$H$258,Sheet2!$I$3:$I$258,"-----")</f>
        <v>*****</v>
      </c>
      <c r="AD2015" s="9" t="str">
        <f>_xlfn.XLOOKUP(VALUE(AE2015),Sheet2!$N$3:$N$1000,Sheet2!$O$3:$O$1000,"********")</f>
        <v>********</v>
      </c>
      <c r="AE2015" t="str">
        <f t="shared" si="1389"/>
        <v>4221</v>
      </c>
      <c r="AF2015" s="9" t="str">
        <f>IF(R2015&lt;200,"+"&amp;TEXT(R2015,"0"),"-"&amp;TEXT(_xlfn.XLOOKUP(R2015,Sheet2!$K$3:$K$130,Sheet2!$L$3:$L$130,"-----"),"0"))</f>
        <v>+14</v>
      </c>
      <c r="AG2015" s="9" t="str">
        <f t="shared" si="1395"/>
        <v>@</v>
      </c>
      <c r="AH2015" s="9" t="str">
        <f t="shared" si="1396"/>
        <v>JMP @+14</v>
      </c>
      <c r="AI2015" t="str">
        <f t="shared" si="1397"/>
        <v>0,@+14</v>
      </c>
      <c r="AJ2015" s="16" t="str">
        <f t="shared" si="1398"/>
        <v>@+14</v>
      </c>
      <c r="AK2015" t="str">
        <f t="shared" si="1399"/>
        <v>SUB# 1,0,SZR</v>
      </c>
      <c r="AL2015" s="4" t="str">
        <f t="shared" si="1400"/>
        <v>SUB</v>
      </c>
      <c r="AM2015" s="4" t="str">
        <f t="shared" si="1401"/>
        <v/>
      </c>
      <c r="AN2015" s="4" t="str">
        <f t="shared" si="1402"/>
        <v/>
      </c>
      <c r="AO2015" s="4" t="str">
        <f t="shared" si="1403"/>
        <v>#</v>
      </c>
      <c r="AP2015" s="15" t="str">
        <f t="shared" si="1404"/>
        <v>,SZR</v>
      </c>
      <c r="AQ2015" s="9" t="str">
        <f>_xlfn.XLOOKUP(D2015,Sheet2!$E$3:$E$101,Sheet2!$F$3:$F$101,"******************")</f>
        <v>******************</v>
      </c>
      <c r="AR2015" s="33" t="str">
        <f t="shared" si="1390"/>
        <v>DIC 0,RTC</v>
      </c>
      <c r="AS2015" s="9" t="str">
        <f t="shared" si="1391"/>
        <v>DIC</v>
      </c>
      <c r="AT2015" s="4">
        <f t="shared" si="1405"/>
        <v>0</v>
      </c>
      <c r="AU2015" s="6">
        <f t="shared" si="1406"/>
        <v>0</v>
      </c>
      <c r="AV2015" s="4" t="str">
        <f t="shared" si="1407"/>
        <v/>
      </c>
      <c r="AW2015" s="4">
        <f t="shared" si="1408"/>
        <v>14</v>
      </c>
      <c r="AX2015" s="4" t="str">
        <f>_xlfn.XLOOKUP(AW2015,Sheet2!$Q$3:$Q$66,Sheet2!$R$3:$R$66,"**")</f>
        <v>RTC</v>
      </c>
      <c r="AY2015" s="4">
        <f t="shared" si="1409"/>
        <v>5</v>
      </c>
      <c r="AZ2015" s="16" t="str">
        <f t="shared" si="1410"/>
        <v>SKPBN</v>
      </c>
    </row>
    <row r="2016" spans="2:52" x14ac:dyDescent="0.35">
      <c r="B2016" s="3">
        <f t="shared" si="1368"/>
        <v>19</v>
      </c>
      <c r="C2016" s="1">
        <f t="shared" si="1369"/>
        <v>4206</v>
      </c>
      <c r="D2016" s="2">
        <v>6242</v>
      </c>
      <c r="E2016" s="2" t="str">
        <f>_xlfn.XLOOKUP(C2016,Sheet2!$N$3:$N$1000,Sheet2!$O$3:$O$1000,"")</f>
        <v/>
      </c>
      <c r="F2016" s="9" t="str">
        <f t="shared" si="1411"/>
        <v>EHALT</v>
      </c>
      <c r="G2016" s="4" t="str">
        <f t="shared" si="1387"/>
        <v>14</v>
      </c>
      <c r="H2016" s="4">
        <f t="shared" si="1388"/>
        <v>242</v>
      </c>
      <c r="I2016" s="6">
        <f t="shared" si="1380"/>
        <v>0</v>
      </c>
      <c r="J2016" s="6">
        <f t="shared" si="1381"/>
        <v>0</v>
      </c>
      <c r="K2016" s="6">
        <f t="shared" si="1382"/>
        <v>6</v>
      </c>
      <c r="L2016" s="6">
        <f t="shared" si="1383"/>
        <v>2</v>
      </c>
      <c r="M2016" s="6">
        <f t="shared" si="1384"/>
        <v>4</v>
      </c>
      <c r="N2016" s="6">
        <f t="shared" si="1385"/>
        <v>2</v>
      </c>
      <c r="O2016" s="13">
        <f t="shared" si="1386"/>
        <v>1</v>
      </c>
      <c r="P2016" s="4">
        <f t="shared" si="1392"/>
        <v>0</v>
      </c>
      <c r="Q2016" s="4">
        <f t="shared" si="1393"/>
        <v>1</v>
      </c>
      <c r="R2016">
        <f t="shared" si="1370"/>
        <v>242</v>
      </c>
      <c r="S2016" s="4">
        <f t="shared" si="1371"/>
        <v>0</v>
      </c>
      <c r="T2016" s="15">
        <f t="shared" si="1372"/>
        <v>1</v>
      </c>
      <c r="U2016" s="4">
        <f t="shared" si="1373"/>
        <v>0</v>
      </c>
      <c r="V2016" s="4">
        <f t="shared" si="1374"/>
        <v>1</v>
      </c>
      <c r="W2016" s="4">
        <f t="shared" si="1375"/>
        <v>4</v>
      </c>
      <c r="X2016" s="6">
        <f t="shared" si="1376"/>
        <v>2</v>
      </c>
      <c r="Y2016" s="4">
        <f t="shared" si="1377"/>
        <v>2</v>
      </c>
      <c r="Z2016" s="6">
        <f t="shared" si="1378"/>
        <v>0</v>
      </c>
      <c r="AA2016" s="18">
        <f t="shared" si="1379"/>
        <v>2</v>
      </c>
      <c r="AB2016" s="9" t="str">
        <f t="shared" si="1394"/>
        <v>I.EHA</v>
      </c>
      <c r="AC2016" s="9" t="str">
        <f>_xlfn.XLOOKUP(R2016,Sheet2!$H$3:$H$258,Sheet2!$I$3:$I$258,"-----")</f>
        <v>I.EHA</v>
      </c>
      <c r="AD2016" s="9" t="str">
        <f>_xlfn.XLOOKUP(VALUE(AE2016),Sheet2!$N$3:$N$1000,Sheet2!$O$3:$O$1000,"********")</f>
        <v>********</v>
      </c>
      <c r="AE2016" t="str">
        <f t="shared" si="1389"/>
        <v>4050</v>
      </c>
      <c r="AF2016" s="9" t="str">
        <f>IF(R2016&lt;200,"+"&amp;TEXT(R2016,"0"),"-"&amp;TEXT(_xlfn.XLOOKUP(R2016,Sheet2!$K$3:$K$130,Sheet2!$L$3:$L$130,"-----"),"0"))</f>
        <v>-136</v>
      </c>
      <c r="AG2016" s="9" t="str">
        <f t="shared" si="1395"/>
        <v>@</v>
      </c>
      <c r="AH2016" s="9" t="str">
        <f t="shared" si="1396"/>
        <v>JSR @I.EHA</v>
      </c>
      <c r="AI2016" t="str">
        <f t="shared" si="1397"/>
        <v>1,@I.EHA</v>
      </c>
      <c r="AJ2016" s="16" t="str">
        <f t="shared" si="1398"/>
        <v>@I.EHA</v>
      </c>
      <c r="AK2016" t="str">
        <f t="shared" si="1399"/>
        <v>ADCOR 0,1,SZC</v>
      </c>
      <c r="AL2016" s="4" t="str">
        <f t="shared" si="1400"/>
        <v>ADC</v>
      </c>
      <c r="AM2016" s="4" t="str">
        <f t="shared" si="1401"/>
        <v>R</v>
      </c>
      <c r="AN2016" s="4" t="str">
        <f t="shared" si="1402"/>
        <v>O</v>
      </c>
      <c r="AO2016" s="4" t="str">
        <f t="shared" si="1403"/>
        <v/>
      </c>
      <c r="AP2016" s="15" t="str">
        <f t="shared" si="1404"/>
        <v>,SZC</v>
      </c>
      <c r="AQ2016" s="9" t="str">
        <f>_xlfn.XLOOKUP(D2016,Sheet2!$E$3:$E$101,Sheet2!$F$3:$F$101,"******************")</f>
        <v>EHALT</v>
      </c>
      <c r="AR2016" s="33" t="str">
        <f t="shared" si="1390"/>
        <v>DOBC 1,**</v>
      </c>
      <c r="AS2016" s="9" t="str">
        <f t="shared" si="1391"/>
        <v>DOBC</v>
      </c>
      <c r="AT2016" s="4">
        <f t="shared" si="1405"/>
        <v>1</v>
      </c>
      <c r="AU2016" s="6">
        <f t="shared" si="1406"/>
        <v>2</v>
      </c>
      <c r="AV2016" s="4" t="str">
        <f t="shared" si="1407"/>
        <v>C</v>
      </c>
      <c r="AW2016" s="4">
        <f t="shared" si="1408"/>
        <v>42</v>
      </c>
      <c r="AX2016" s="4" t="str">
        <f>_xlfn.XLOOKUP(AW2016,Sheet2!$Q$3:$Q$66,Sheet2!$R$3:$R$66,"**")</f>
        <v>**</v>
      </c>
      <c r="AY2016" s="4">
        <f t="shared" si="1409"/>
        <v>4</v>
      </c>
      <c r="AZ2016" s="16" t="str">
        <f t="shared" si="1410"/>
        <v>SKPDN</v>
      </c>
    </row>
    <row r="2017" spans="2:52" x14ac:dyDescent="0.35">
      <c r="B2017" s="3">
        <f t="shared" si="1368"/>
        <v>20</v>
      </c>
      <c r="C2017" s="1">
        <f t="shared" si="1369"/>
        <v>4207</v>
      </c>
      <c r="D2017" s="2">
        <v>6243</v>
      </c>
      <c r="E2017" s="2" t="str">
        <f>_xlfn.XLOOKUP(C2017,Sheet2!$N$3:$N$1000,Sheet2!$O$3:$O$1000,"")</f>
        <v>E16E</v>
      </c>
      <c r="F2017" s="9" t="str">
        <f t="shared" si="1411"/>
        <v>LOOP</v>
      </c>
      <c r="G2017" s="4" t="str">
        <f t="shared" si="1387"/>
        <v>14</v>
      </c>
      <c r="H2017" s="4">
        <f t="shared" si="1388"/>
        <v>243</v>
      </c>
      <c r="I2017" s="6">
        <f t="shared" si="1380"/>
        <v>0</v>
      </c>
      <c r="J2017" s="6">
        <f t="shared" si="1381"/>
        <v>0</v>
      </c>
      <c r="K2017" s="6">
        <f t="shared" si="1382"/>
        <v>6</v>
      </c>
      <c r="L2017" s="6">
        <f t="shared" si="1383"/>
        <v>2</v>
      </c>
      <c r="M2017" s="6">
        <f t="shared" si="1384"/>
        <v>4</v>
      </c>
      <c r="N2017" s="6">
        <f t="shared" si="1385"/>
        <v>3</v>
      </c>
      <c r="O2017" s="13">
        <f t="shared" si="1386"/>
        <v>1</v>
      </c>
      <c r="P2017" s="4">
        <f t="shared" si="1392"/>
        <v>0</v>
      </c>
      <c r="Q2017" s="4">
        <f t="shared" si="1393"/>
        <v>1</v>
      </c>
      <c r="R2017">
        <f t="shared" si="1370"/>
        <v>243</v>
      </c>
      <c r="S2017" s="4">
        <f t="shared" si="1371"/>
        <v>0</v>
      </c>
      <c r="T2017" s="15">
        <f t="shared" si="1372"/>
        <v>1</v>
      </c>
      <c r="U2017" s="4">
        <f t="shared" si="1373"/>
        <v>0</v>
      </c>
      <c r="V2017" s="4">
        <f t="shared" si="1374"/>
        <v>1</v>
      </c>
      <c r="W2017" s="4">
        <f t="shared" si="1375"/>
        <v>4</v>
      </c>
      <c r="X2017" s="6">
        <f t="shared" si="1376"/>
        <v>2</v>
      </c>
      <c r="Y2017" s="4">
        <f t="shared" si="1377"/>
        <v>2</v>
      </c>
      <c r="Z2017" s="6">
        <f t="shared" si="1378"/>
        <v>0</v>
      </c>
      <c r="AA2017" s="18">
        <f t="shared" si="1379"/>
        <v>3</v>
      </c>
      <c r="AB2017" s="9" t="str">
        <f t="shared" si="1394"/>
        <v>I.LOO</v>
      </c>
      <c r="AC2017" s="9" t="str">
        <f>_xlfn.XLOOKUP(R2017,Sheet2!$H$3:$H$258,Sheet2!$I$3:$I$258,"-----")</f>
        <v>I.LOO</v>
      </c>
      <c r="AD2017" s="9" t="str">
        <f>_xlfn.XLOOKUP(VALUE(AE2017),Sheet2!$N$3:$N$1000,Sheet2!$O$3:$O$1000,"********")</f>
        <v>********</v>
      </c>
      <c r="AE2017" t="str">
        <f t="shared" si="1389"/>
        <v>4052</v>
      </c>
      <c r="AF2017" s="9" t="str">
        <f>IF(R2017&lt;200,"+"&amp;TEXT(R2017,"0"),"-"&amp;TEXT(_xlfn.XLOOKUP(R2017,Sheet2!$K$3:$K$130,Sheet2!$L$3:$L$130,"-----"),"0"))</f>
        <v>-135</v>
      </c>
      <c r="AG2017" s="9" t="str">
        <f t="shared" si="1395"/>
        <v>@</v>
      </c>
      <c r="AH2017" s="9" t="str">
        <f t="shared" si="1396"/>
        <v>JSR @I.LOO</v>
      </c>
      <c r="AI2017" t="str">
        <f t="shared" si="1397"/>
        <v>1,@I.LOO</v>
      </c>
      <c r="AJ2017" s="16" t="str">
        <f t="shared" si="1398"/>
        <v>@I.LOO</v>
      </c>
      <c r="AK2017" t="str">
        <f t="shared" si="1399"/>
        <v>ADCOR 0,1,SNC</v>
      </c>
      <c r="AL2017" s="4" t="str">
        <f t="shared" si="1400"/>
        <v>ADC</v>
      </c>
      <c r="AM2017" s="4" t="str">
        <f t="shared" si="1401"/>
        <v>R</v>
      </c>
      <c r="AN2017" s="4" t="str">
        <f t="shared" si="1402"/>
        <v>O</v>
      </c>
      <c r="AO2017" s="4" t="str">
        <f t="shared" si="1403"/>
        <v/>
      </c>
      <c r="AP2017" s="15" t="str">
        <f t="shared" si="1404"/>
        <v>,SNC</v>
      </c>
      <c r="AQ2017" s="9" t="str">
        <f>_xlfn.XLOOKUP(D2017,Sheet2!$E$3:$E$101,Sheet2!$F$3:$F$101,"******************")</f>
        <v>LOOP</v>
      </c>
      <c r="AR2017" s="33" t="str">
        <f t="shared" si="1390"/>
        <v>DOBC 1,**</v>
      </c>
      <c r="AS2017" s="9" t="str">
        <f t="shared" si="1391"/>
        <v>DOBC</v>
      </c>
      <c r="AT2017" s="4">
        <f t="shared" si="1405"/>
        <v>1</v>
      </c>
      <c r="AU2017" s="6">
        <f t="shared" si="1406"/>
        <v>2</v>
      </c>
      <c r="AV2017" s="4" t="str">
        <f t="shared" si="1407"/>
        <v>C</v>
      </c>
      <c r="AW2017" s="4">
        <f t="shared" si="1408"/>
        <v>43</v>
      </c>
      <c r="AX2017" s="4" t="str">
        <f>_xlfn.XLOOKUP(AW2017,Sheet2!$Q$3:$Q$66,Sheet2!$R$3:$R$66,"**")</f>
        <v>**</v>
      </c>
      <c r="AY2017" s="4">
        <f t="shared" si="1409"/>
        <v>4</v>
      </c>
      <c r="AZ2017" s="16" t="str">
        <f t="shared" si="1410"/>
        <v>SKPDN</v>
      </c>
    </row>
    <row r="2018" spans="2:52" x14ac:dyDescent="0.35">
      <c r="B2018" s="3">
        <v>22</v>
      </c>
      <c r="C2018" s="1">
        <f t="shared" si="1369"/>
        <v>4210</v>
      </c>
      <c r="D2018" s="2">
        <v>10156</v>
      </c>
      <c r="E2018" s="2" t="str">
        <f>_xlfn.XLOOKUP(C2018,Sheet2!$N$3:$N$1000,Sheet2!$O$3:$O$1000,"")</f>
        <v/>
      </c>
      <c r="F2018" s="9" t="str">
        <f t="shared" si="1411"/>
        <v>ISZ HEAD</v>
      </c>
      <c r="G2018" s="4" t="str">
        <f t="shared" si="1387"/>
        <v>20</v>
      </c>
      <c r="H2018" s="4">
        <f t="shared" si="1388"/>
        <v>156</v>
      </c>
      <c r="I2018" s="6">
        <f t="shared" si="1380"/>
        <v>0</v>
      </c>
      <c r="J2018" s="6">
        <f t="shared" si="1381"/>
        <v>1</v>
      </c>
      <c r="K2018" s="6">
        <f t="shared" si="1382"/>
        <v>0</v>
      </c>
      <c r="L2018" s="6">
        <f t="shared" si="1383"/>
        <v>1</v>
      </c>
      <c r="M2018" s="6">
        <f t="shared" si="1384"/>
        <v>5</v>
      </c>
      <c r="N2018" s="6">
        <f t="shared" si="1385"/>
        <v>6</v>
      </c>
      <c r="O2018" s="13">
        <f t="shared" si="1386"/>
        <v>2</v>
      </c>
      <c r="P2018" s="4">
        <f t="shared" si="1392"/>
        <v>0</v>
      </c>
      <c r="Q2018" s="4">
        <f t="shared" si="1393"/>
        <v>2</v>
      </c>
      <c r="R2018">
        <f t="shared" si="1370"/>
        <v>156</v>
      </c>
      <c r="S2018" s="4">
        <f t="shared" si="1371"/>
        <v>0</v>
      </c>
      <c r="T2018" s="15">
        <f t="shared" si="1372"/>
        <v>0</v>
      </c>
      <c r="U2018" s="4">
        <f t="shared" si="1373"/>
        <v>0</v>
      </c>
      <c r="V2018" s="4">
        <f t="shared" si="1374"/>
        <v>2</v>
      </c>
      <c r="W2018" s="4">
        <f t="shared" si="1375"/>
        <v>0</v>
      </c>
      <c r="X2018" s="6">
        <f t="shared" si="1376"/>
        <v>1</v>
      </c>
      <c r="Y2018" s="4">
        <f t="shared" si="1377"/>
        <v>2</v>
      </c>
      <c r="Z2018" s="6">
        <f t="shared" si="1378"/>
        <v>1</v>
      </c>
      <c r="AA2018" s="18">
        <f t="shared" si="1379"/>
        <v>6</v>
      </c>
      <c r="AB2018" s="9" t="str">
        <f t="shared" si="1394"/>
        <v>HEAD</v>
      </c>
      <c r="AC2018" s="9" t="str">
        <f>_xlfn.XLOOKUP(R2018,Sheet2!$H$3:$H$258,Sheet2!$I$3:$I$258,"-----")</f>
        <v>HEAD</v>
      </c>
      <c r="AD2018" s="9" t="str">
        <f>_xlfn.XLOOKUP(VALUE(AE2018),Sheet2!$N$3:$N$1000,Sheet2!$O$3:$O$1000,"********")</f>
        <v>********</v>
      </c>
      <c r="AE2018" t="str">
        <f t="shared" si="1389"/>
        <v>4366</v>
      </c>
      <c r="AF2018" s="9" t="str">
        <f>IF(R2018&lt;200,"+"&amp;TEXT(R2018,"0"),"-"&amp;TEXT(_xlfn.XLOOKUP(R2018,Sheet2!$K$3:$K$130,Sheet2!$L$3:$L$130,"-----"),"0"))</f>
        <v>+156</v>
      </c>
      <c r="AG2018" s="9" t="str">
        <f t="shared" si="1395"/>
        <v/>
      </c>
      <c r="AH2018" s="9" t="str">
        <f t="shared" si="1396"/>
        <v>ISZ HEAD</v>
      </c>
      <c r="AI2018" t="str">
        <f t="shared" si="1397"/>
        <v>2,HEAD</v>
      </c>
      <c r="AJ2018" s="16" t="str">
        <f t="shared" si="1398"/>
        <v>HEAD</v>
      </c>
      <c r="AK2018" t="str">
        <f t="shared" si="1399"/>
        <v>COMOL# 0,2,SEZ</v>
      </c>
      <c r="AL2018" s="4" t="str">
        <f t="shared" si="1400"/>
        <v>COM</v>
      </c>
      <c r="AM2018" s="4" t="str">
        <f t="shared" si="1401"/>
        <v>L</v>
      </c>
      <c r="AN2018" s="4" t="str">
        <f t="shared" si="1402"/>
        <v>O</v>
      </c>
      <c r="AO2018" s="4" t="str">
        <f t="shared" si="1403"/>
        <v>#</v>
      </c>
      <c r="AP2018" s="15" t="str">
        <f t="shared" si="1404"/>
        <v>,SEZ</v>
      </c>
      <c r="AQ2018" s="9" t="str">
        <f>_xlfn.XLOOKUP(D2018,Sheet2!$E$3:$E$101,Sheet2!$F$3:$F$101,"******************")</f>
        <v>******************</v>
      </c>
      <c r="AR2018" s="33" t="str">
        <f t="shared" si="1390"/>
        <v>NIOS **</v>
      </c>
      <c r="AS2018" s="9" t="str">
        <f t="shared" si="1391"/>
        <v>DOCS</v>
      </c>
      <c r="AT2018" s="4">
        <f t="shared" si="1405"/>
        <v>2</v>
      </c>
      <c r="AU2018" s="6">
        <f t="shared" si="1406"/>
        <v>1</v>
      </c>
      <c r="AV2018" s="4" t="str">
        <f t="shared" si="1407"/>
        <v>S</v>
      </c>
      <c r="AW2018" s="4">
        <f t="shared" si="1408"/>
        <v>56</v>
      </c>
      <c r="AX2018" s="4" t="str">
        <f>_xlfn.XLOOKUP(AW2018,Sheet2!$Q$3:$Q$66,Sheet2!$R$3:$R$66,"**")</f>
        <v>**</v>
      </c>
      <c r="AY2018" s="4">
        <f t="shared" si="1409"/>
        <v>0</v>
      </c>
      <c r="AZ2018" s="16" t="str">
        <f t="shared" si="1410"/>
        <v>SKPBZ</v>
      </c>
    </row>
    <row r="2019" spans="2:52" x14ac:dyDescent="0.35">
      <c r="B2019" s="3">
        <f t="shared" si="1368"/>
        <v>23</v>
      </c>
      <c r="C2019" s="1">
        <f t="shared" si="1369"/>
        <v>4211</v>
      </c>
      <c r="D2019" s="2">
        <v>20767</v>
      </c>
      <c r="E2019" s="2" t="str">
        <f>_xlfn.XLOOKUP(C2019,Sheet2!$N$3:$N$1000,Sheet2!$O$3:$O$1000,"")</f>
        <v/>
      </c>
      <c r="F2019" s="9" t="str">
        <f t="shared" si="1411"/>
        <v>LDA 0,E16.2</v>
      </c>
      <c r="G2019" s="4" t="str">
        <f t="shared" si="1387"/>
        <v>41</v>
      </c>
      <c r="H2019" s="4">
        <f t="shared" si="1388"/>
        <v>367</v>
      </c>
      <c r="I2019" s="6">
        <f t="shared" si="1380"/>
        <v>0</v>
      </c>
      <c r="J2019" s="6">
        <f t="shared" si="1381"/>
        <v>2</v>
      </c>
      <c r="K2019" s="6">
        <f t="shared" si="1382"/>
        <v>0</v>
      </c>
      <c r="L2019" s="6">
        <f t="shared" si="1383"/>
        <v>7</v>
      </c>
      <c r="M2019" s="6">
        <f t="shared" si="1384"/>
        <v>6</v>
      </c>
      <c r="N2019" s="6">
        <f t="shared" si="1385"/>
        <v>7</v>
      </c>
      <c r="O2019" s="13">
        <f t="shared" si="1386"/>
        <v>4</v>
      </c>
      <c r="P2019" s="4">
        <f t="shared" si="1392"/>
        <v>1</v>
      </c>
      <c r="Q2019" s="4">
        <f t="shared" si="1393"/>
        <v>0</v>
      </c>
      <c r="R2019">
        <f t="shared" si="1370"/>
        <v>367</v>
      </c>
      <c r="S2019" s="4">
        <f t="shared" si="1371"/>
        <v>1</v>
      </c>
      <c r="T2019" s="15">
        <f t="shared" si="1372"/>
        <v>0</v>
      </c>
      <c r="U2019" s="4">
        <f t="shared" si="1373"/>
        <v>1</v>
      </c>
      <c r="V2019" s="4">
        <f t="shared" si="1374"/>
        <v>0</v>
      </c>
      <c r="W2019" s="4">
        <f t="shared" si="1375"/>
        <v>1</v>
      </c>
      <c r="X2019" s="6">
        <f t="shared" si="1376"/>
        <v>3</v>
      </c>
      <c r="Y2019" s="4">
        <f t="shared" si="1377"/>
        <v>3</v>
      </c>
      <c r="Z2019" s="6">
        <f t="shared" si="1378"/>
        <v>0</v>
      </c>
      <c r="AA2019" s="18">
        <f t="shared" si="1379"/>
        <v>7</v>
      </c>
      <c r="AB2019" s="9" t="str">
        <f t="shared" si="1394"/>
        <v>E16.2</v>
      </c>
      <c r="AC2019" s="9" t="str">
        <f>_xlfn.XLOOKUP(R2019,Sheet2!$H$3:$H$258,Sheet2!$I$3:$I$258,"-----")</f>
        <v>*****</v>
      </c>
      <c r="AD2019" s="9" t="str">
        <f>_xlfn.XLOOKUP(VALUE(AE2019),Sheet2!$N$3:$N$1000,Sheet2!$O$3:$O$1000,"********")</f>
        <v>E16.2</v>
      </c>
      <c r="AE2019" t="str">
        <f t="shared" si="1389"/>
        <v>4200</v>
      </c>
      <c r="AF2019" s="9" t="str">
        <f>IF(R2019&lt;200,"+"&amp;TEXT(R2019,"0"),"-"&amp;TEXT(_xlfn.XLOOKUP(R2019,Sheet2!$K$3:$K$130,Sheet2!$L$3:$L$130,"-----"),"0"))</f>
        <v>-11</v>
      </c>
      <c r="AG2019" s="9" t="str">
        <f t="shared" si="1395"/>
        <v/>
      </c>
      <c r="AH2019" s="9" t="str">
        <f t="shared" si="1396"/>
        <v>JMP E16.2</v>
      </c>
      <c r="AI2019" t="str">
        <f t="shared" si="1397"/>
        <v>0,E16.2</v>
      </c>
      <c r="AJ2019" s="16" t="str">
        <f t="shared" si="1398"/>
        <v>E16.2</v>
      </c>
      <c r="AK2019" t="str">
        <f t="shared" si="1399"/>
        <v>NEGCS 1,0,SBN</v>
      </c>
      <c r="AL2019" s="4" t="str">
        <f t="shared" si="1400"/>
        <v>NEG</v>
      </c>
      <c r="AM2019" s="4" t="str">
        <f t="shared" si="1401"/>
        <v>S</v>
      </c>
      <c r="AN2019" s="4" t="str">
        <f t="shared" si="1402"/>
        <v>C</v>
      </c>
      <c r="AO2019" s="4" t="str">
        <f t="shared" si="1403"/>
        <v/>
      </c>
      <c r="AP2019" s="15" t="str">
        <f t="shared" si="1404"/>
        <v>,SBN</v>
      </c>
      <c r="AQ2019" s="9" t="str">
        <f>_xlfn.XLOOKUP(D2019,Sheet2!$E$3:$E$101,Sheet2!$F$3:$F$101,"******************")</f>
        <v>******************</v>
      </c>
      <c r="AR2019" s="33" t="str">
        <f t="shared" si="1390"/>
        <v>DIAP 0,**</v>
      </c>
      <c r="AS2019" s="9" t="str">
        <f t="shared" si="1391"/>
        <v>DIAP</v>
      </c>
      <c r="AT2019" s="4">
        <f t="shared" si="1405"/>
        <v>0</v>
      </c>
      <c r="AU2019" s="6">
        <f t="shared" si="1406"/>
        <v>3</v>
      </c>
      <c r="AV2019" s="4" t="str">
        <f t="shared" si="1407"/>
        <v>P</v>
      </c>
      <c r="AW2019" s="4">
        <f t="shared" si="1408"/>
        <v>67</v>
      </c>
      <c r="AX2019" s="4" t="str">
        <f>_xlfn.XLOOKUP(AW2019,Sheet2!$Q$3:$Q$66,Sheet2!$R$3:$R$66,"**")</f>
        <v>**</v>
      </c>
      <c r="AY2019" s="4">
        <f t="shared" si="1409"/>
        <v>1</v>
      </c>
      <c r="AZ2019" s="16" t="str">
        <f t="shared" si="1410"/>
        <v>SKPDZ</v>
      </c>
    </row>
    <row r="2020" spans="2:52" x14ac:dyDescent="0.35">
      <c r="B2020" s="3">
        <f t="shared" si="1368"/>
        <v>24</v>
      </c>
      <c r="C2020" s="1">
        <f t="shared" si="1369"/>
        <v>4212</v>
      </c>
      <c r="D2020" s="2">
        <v>24067</v>
      </c>
      <c r="E2020" s="2" t="str">
        <f>_xlfn.XLOOKUP(C2020,Sheet2!$N$3:$N$1000,Sheet2!$O$3:$O$1000,"")</f>
        <v/>
      </c>
      <c r="F2020" s="9" t="str">
        <f t="shared" si="1411"/>
        <v>LDA 1,KB7</v>
      </c>
      <c r="G2020" s="4" t="str">
        <f t="shared" si="1387"/>
        <v>50</v>
      </c>
      <c r="H2020" s="4">
        <f t="shared" si="1388"/>
        <v>67</v>
      </c>
      <c r="I2020" s="6">
        <f t="shared" si="1380"/>
        <v>0</v>
      </c>
      <c r="J2020" s="6">
        <f t="shared" si="1381"/>
        <v>2</v>
      </c>
      <c r="K2020" s="6">
        <f t="shared" si="1382"/>
        <v>4</v>
      </c>
      <c r="L2020" s="6">
        <f t="shared" si="1383"/>
        <v>0</v>
      </c>
      <c r="M2020" s="6">
        <f t="shared" si="1384"/>
        <v>6</v>
      </c>
      <c r="N2020" s="6">
        <f t="shared" si="1385"/>
        <v>7</v>
      </c>
      <c r="O2020" s="13">
        <f t="shared" si="1386"/>
        <v>5</v>
      </c>
      <c r="P2020" s="4">
        <f t="shared" si="1392"/>
        <v>1</v>
      </c>
      <c r="Q2020" s="4">
        <f t="shared" si="1393"/>
        <v>1</v>
      </c>
      <c r="R2020">
        <f t="shared" si="1370"/>
        <v>67</v>
      </c>
      <c r="S2020" s="4">
        <f t="shared" si="1371"/>
        <v>0</v>
      </c>
      <c r="T2020" s="15">
        <f t="shared" si="1372"/>
        <v>0</v>
      </c>
      <c r="U2020" s="4">
        <f t="shared" si="1373"/>
        <v>1</v>
      </c>
      <c r="V2020" s="4">
        <f t="shared" si="1374"/>
        <v>1</v>
      </c>
      <c r="W2020" s="4">
        <f t="shared" si="1375"/>
        <v>0</v>
      </c>
      <c r="X2020" s="6">
        <f t="shared" si="1376"/>
        <v>0</v>
      </c>
      <c r="Y2020" s="4">
        <f t="shared" si="1377"/>
        <v>3</v>
      </c>
      <c r="Z2020" s="6">
        <f t="shared" si="1378"/>
        <v>0</v>
      </c>
      <c r="AA2020" s="18">
        <f t="shared" si="1379"/>
        <v>7</v>
      </c>
      <c r="AB2020" s="9" t="str">
        <f t="shared" si="1394"/>
        <v>KB7</v>
      </c>
      <c r="AC2020" s="9" t="str">
        <f>_xlfn.XLOOKUP(R2020,Sheet2!$H$3:$H$258,Sheet2!$I$3:$I$258,"-----")</f>
        <v>KB7</v>
      </c>
      <c r="AD2020" s="9" t="str">
        <f>_xlfn.XLOOKUP(VALUE(AE2020),Sheet2!$N$3:$N$1000,Sheet2!$O$3:$O$1000,"********")</f>
        <v>********</v>
      </c>
      <c r="AE2020" t="str">
        <f t="shared" si="1389"/>
        <v>4301</v>
      </c>
      <c r="AF2020" s="9" t="str">
        <f>IF(R2020&lt;200,"+"&amp;TEXT(R2020,"0"),"-"&amp;TEXT(_xlfn.XLOOKUP(R2020,Sheet2!$K$3:$K$130,Sheet2!$L$3:$L$130,"-----"),"0"))</f>
        <v>+67</v>
      </c>
      <c r="AG2020" s="9" t="str">
        <f t="shared" si="1395"/>
        <v/>
      </c>
      <c r="AH2020" s="9" t="str">
        <f t="shared" si="1396"/>
        <v>JSR KB7</v>
      </c>
      <c r="AI2020" t="str">
        <f t="shared" si="1397"/>
        <v>1,KB7</v>
      </c>
      <c r="AJ2020" s="16" t="str">
        <f t="shared" si="1398"/>
        <v>KB7</v>
      </c>
      <c r="AK2020" t="str">
        <f t="shared" si="1399"/>
        <v>COMC 1,1,SBN</v>
      </c>
      <c r="AL2020" s="4" t="str">
        <f t="shared" si="1400"/>
        <v>COM</v>
      </c>
      <c r="AM2020" s="4" t="str">
        <f t="shared" si="1401"/>
        <v/>
      </c>
      <c r="AN2020" s="4" t="str">
        <f t="shared" si="1402"/>
        <v>C</v>
      </c>
      <c r="AO2020" s="4" t="str">
        <f t="shared" si="1403"/>
        <v/>
      </c>
      <c r="AP2020" s="15" t="str">
        <f t="shared" si="1404"/>
        <v>,SBN</v>
      </c>
      <c r="AQ2020" s="9" t="str">
        <f>_xlfn.XLOOKUP(D2020,Sheet2!$E$3:$E$101,Sheet2!$F$3:$F$101,"******************")</f>
        <v>******************</v>
      </c>
      <c r="AR2020" s="33" t="str">
        <f t="shared" si="1390"/>
        <v>NIO **</v>
      </c>
      <c r="AS2020" s="9" t="str">
        <f t="shared" si="1391"/>
        <v>DOC</v>
      </c>
      <c r="AT2020" s="4">
        <f t="shared" si="1405"/>
        <v>1</v>
      </c>
      <c r="AU2020" s="6">
        <f t="shared" si="1406"/>
        <v>0</v>
      </c>
      <c r="AV2020" s="4" t="str">
        <f t="shared" si="1407"/>
        <v/>
      </c>
      <c r="AW2020" s="4">
        <f t="shared" si="1408"/>
        <v>67</v>
      </c>
      <c r="AX2020" s="4" t="str">
        <f>_xlfn.XLOOKUP(AW2020,Sheet2!$Q$3:$Q$66,Sheet2!$R$3:$R$66,"**")</f>
        <v>**</v>
      </c>
      <c r="AY2020" s="4">
        <f t="shared" si="1409"/>
        <v>0</v>
      </c>
      <c r="AZ2020" s="16" t="str">
        <f t="shared" si="1410"/>
        <v>SKPBN</v>
      </c>
    </row>
    <row r="2021" spans="2:52" x14ac:dyDescent="0.35">
      <c r="B2021" s="3">
        <f t="shared" si="1368"/>
        <v>25</v>
      </c>
      <c r="C2021" s="1">
        <f t="shared" si="1369"/>
        <v>4213</v>
      </c>
      <c r="D2021" s="2">
        <v>123000</v>
      </c>
      <c r="E2021" s="2" t="str">
        <f>_xlfn.XLOOKUP(C2021,Sheet2!$N$3:$N$1000,Sheet2!$O$3:$O$1000,"")</f>
        <v/>
      </c>
      <c r="F2021" s="9" t="str">
        <f t="shared" si="1411"/>
        <v>ADD 1,0</v>
      </c>
      <c r="G2021" s="4" t="str">
        <f t="shared" si="1387"/>
        <v>246</v>
      </c>
      <c r="H2021" s="4">
        <f t="shared" si="1388"/>
        <v>0</v>
      </c>
      <c r="I2021" s="6">
        <f t="shared" si="1380"/>
        <v>1</v>
      </c>
      <c r="J2021" s="6">
        <f t="shared" si="1381"/>
        <v>2</v>
      </c>
      <c r="K2021" s="6">
        <f t="shared" si="1382"/>
        <v>3</v>
      </c>
      <c r="L2021" s="6">
        <f t="shared" si="1383"/>
        <v>0</v>
      </c>
      <c r="M2021" s="6">
        <f t="shared" si="1384"/>
        <v>0</v>
      </c>
      <c r="N2021" s="6">
        <f t="shared" si="1385"/>
        <v>0</v>
      </c>
      <c r="O2021" s="13">
        <f t="shared" si="1386"/>
        <v>20</v>
      </c>
      <c r="P2021" s="4">
        <f t="shared" si="1392"/>
        <v>5</v>
      </c>
      <c r="Q2021" s="4">
        <f t="shared" si="1393"/>
        <v>0</v>
      </c>
      <c r="R2021">
        <f t="shared" si="1370"/>
        <v>0</v>
      </c>
      <c r="S2021" s="4">
        <f t="shared" si="1371"/>
        <v>2</v>
      </c>
      <c r="T2021" s="15">
        <f t="shared" si="1372"/>
        <v>1</v>
      </c>
      <c r="U2021" s="4">
        <f t="shared" si="1373"/>
        <v>1</v>
      </c>
      <c r="V2021" s="4">
        <f t="shared" si="1374"/>
        <v>0</v>
      </c>
      <c r="W2021" s="4">
        <f t="shared" si="1375"/>
        <v>6</v>
      </c>
      <c r="X2021" s="6">
        <f t="shared" si="1376"/>
        <v>0</v>
      </c>
      <c r="Y2021" s="4">
        <f t="shared" si="1377"/>
        <v>0</v>
      </c>
      <c r="Z2021" s="6">
        <f t="shared" si="1378"/>
        <v>0</v>
      </c>
      <c r="AA2021" s="18">
        <f t="shared" si="1379"/>
        <v>0</v>
      </c>
      <c r="AB2021" s="9" t="str">
        <f t="shared" si="1394"/>
        <v>+0,2</v>
      </c>
      <c r="AC2021" s="9" t="str">
        <f>_xlfn.XLOOKUP(R2021,Sheet2!$H$3:$H$258,Sheet2!$I$3:$I$258,"-----")</f>
        <v>0</v>
      </c>
      <c r="AD2021" s="9" t="str">
        <f>_xlfn.XLOOKUP(VALUE(AE2021),Sheet2!$N$3:$N$1000,Sheet2!$O$3:$O$1000,"********")</f>
        <v>********</v>
      </c>
      <c r="AE2021" t="str">
        <f t="shared" si="1389"/>
        <v>4213</v>
      </c>
      <c r="AF2021" s="9" t="str">
        <f>IF(R2021&lt;200,"+"&amp;TEXT(R2021,"0"),"-"&amp;TEXT(_xlfn.XLOOKUP(R2021,Sheet2!$K$3:$K$130,Sheet2!$L$3:$L$130,"-----"),"0"))</f>
        <v>+0</v>
      </c>
      <c r="AG2021" s="9" t="str">
        <f t="shared" si="1395"/>
        <v>@</v>
      </c>
      <c r="AH2021" s="9" t="str">
        <f t="shared" si="1396"/>
        <v>JMP @+0,2</v>
      </c>
      <c r="AI2021" t="str">
        <f t="shared" si="1397"/>
        <v>0,@+0,2</v>
      </c>
      <c r="AJ2021" s="16" t="str">
        <f t="shared" si="1398"/>
        <v>@+0,2</v>
      </c>
      <c r="AK2021" t="str">
        <f t="shared" si="1399"/>
        <v>ADD 1,0</v>
      </c>
      <c r="AL2021" s="4" t="str">
        <f t="shared" si="1400"/>
        <v>ADD</v>
      </c>
      <c r="AM2021" s="4" t="str">
        <f t="shared" si="1401"/>
        <v/>
      </c>
      <c r="AN2021" s="4" t="str">
        <f t="shared" si="1402"/>
        <v/>
      </c>
      <c r="AO2021" s="4" t="str">
        <f t="shared" si="1403"/>
        <v/>
      </c>
      <c r="AP2021" s="15" t="str">
        <f t="shared" si="1404"/>
        <v/>
      </c>
      <c r="AQ2021" s="9" t="str">
        <f>_xlfn.XLOOKUP(D2021,Sheet2!$E$3:$E$101,Sheet2!$F$3:$F$101,"******************")</f>
        <v>******************</v>
      </c>
      <c r="AR2021" s="33" t="str">
        <f t="shared" si="1390"/>
        <v>DOC 0,0</v>
      </c>
      <c r="AS2021" s="9" t="str">
        <f t="shared" si="1391"/>
        <v>DOC</v>
      </c>
      <c r="AT2021" s="4">
        <f t="shared" si="1405"/>
        <v>0</v>
      </c>
      <c r="AU2021" s="6">
        <f t="shared" si="1406"/>
        <v>0</v>
      </c>
      <c r="AV2021" s="4" t="str">
        <f t="shared" si="1407"/>
        <v/>
      </c>
      <c r="AW2021" s="4">
        <f t="shared" si="1408"/>
        <v>0</v>
      </c>
      <c r="AX2021" s="4" t="str">
        <f>_xlfn.XLOOKUP(AW2021,Sheet2!$Q$3:$Q$66,Sheet2!$R$3:$R$66,"**")</f>
        <v>0</v>
      </c>
      <c r="AY2021" s="4">
        <f t="shared" si="1409"/>
        <v>6</v>
      </c>
      <c r="AZ2021" s="16" t="str">
        <f t="shared" si="1410"/>
        <v>SKPBN</v>
      </c>
    </row>
    <row r="2022" spans="2:52" x14ac:dyDescent="0.35">
      <c r="B2022" s="3">
        <f t="shared" si="1368"/>
        <v>26</v>
      </c>
      <c r="C2022" s="1">
        <f t="shared" si="1369"/>
        <v>4214</v>
      </c>
      <c r="D2022" s="2">
        <v>40764</v>
      </c>
      <c r="E2022" s="2" t="str">
        <f>_xlfn.XLOOKUP(C2022,Sheet2!$N$3:$N$1000,Sheet2!$O$3:$O$1000,"")</f>
        <v/>
      </c>
      <c r="F2022" s="9" t="str">
        <f t="shared" si="1411"/>
        <v>STA 0,E16.2</v>
      </c>
      <c r="G2022" s="4" t="str">
        <f t="shared" si="1387"/>
        <v>101</v>
      </c>
      <c r="H2022" s="4">
        <f t="shared" si="1388"/>
        <v>364</v>
      </c>
      <c r="I2022" s="6">
        <f t="shared" si="1380"/>
        <v>0</v>
      </c>
      <c r="J2022" s="6">
        <f t="shared" si="1381"/>
        <v>4</v>
      </c>
      <c r="K2022" s="6">
        <f t="shared" si="1382"/>
        <v>0</v>
      </c>
      <c r="L2022" s="6">
        <f t="shared" si="1383"/>
        <v>7</v>
      </c>
      <c r="M2022" s="6">
        <f t="shared" si="1384"/>
        <v>6</v>
      </c>
      <c r="N2022" s="6">
        <f t="shared" si="1385"/>
        <v>4</v>
      </c>
      <c r="O2022" s="13">
        <f t="shared" si="1386"/>
        <v>8</v>
      </c>
      <c r="P2022" s="4">
        <f t="shared" si="1392"/>
        <v>2</v>
      </c>
      <c r="Q2022" s="4">
        <f t="shared" si="1393"/>
        <v>0</v>
      </c>
      <c r="R2022">
        <f t="shared" si="1370"/>
        <v>364</v>
      </c>
      <c r="S2022" s="4">
        <f t="shared" si="1371"/>
        <v>1</v>
      </c>
      <c r="T2022" s="15">
        <f t="shared" si="1372"/>
        <v>0</v>
      </c>
      <c r="U2022" s="4">
        <f t="shared" si="1373"/>
        <v>2</v>
      </c>
      <c r="V2022" s="4">
        <f t="shared" si="1374"/>
        <v>0</v>
      </c>
      <c r="W2022" s="4">
        <f t="shared" si="1375"/>
        <v>1</v>
      </c>
      <c r="X2022" s="6">
        <f t="shared" si="1376"/>
        <v>3</v>
      </c>
      <c r="Y2022" s="4">
        <f t="shared" si="1377"/>
        <v>3</v>
      </c>
      <c r="Z2022" s="6">
        <f t="shared" si="1378"/>
        <v>0</v>
      </c>
      <c r="AA2022" s="18">
        <f t="shared" si="1379"/>
        <v>4</v>
      </c>
      <c r="AB2022" s="9" t="str">
        <f t="shared" si="1394"/>
        <v>E16.2</v>
      </c>
      <c r="AC2022" s="9" t="str">
        <f>_xlfn.XLOOKUP(R2022,Sheet2!$H$3:$H$258,Sheet2!$I$3:$I$258,"-----")</f>
        <v>*****</v>
      </c>
      <c r="AD2022" s="9" t="str">
        <f>_xlfn.XLOOKUP(VALUE(AE2022),Sheet2!$N$3:$N$1000,Sheet2!$O$3:$O$1000,"********")</f>
        <v>E16.2</v>
      </c>
      <c r="AE2022" t="str">
        <f t="shared" si="1389"/>
        <v>4200</v>
      </c>
      <c r="AF2022" s="9" t="str">
        <f>IF(R2022&lt;200,"+"&amp;TEXT(R2022,"0"),"-"&amp;TEXT(_xlfn.XLOOKUP(R2022,Sheet2!$K$3:$K$130,Sheet2!$L$3:$L$130,"-----"),"0"))</f>
        <v>-14</v>
      </c>
      <c r="AG2022" s="9" t="str">
        <f t="shared" si="1395"/>
        <v/>
      </c>
      <c r="AH2022" s="9" t="str">
        <f t="shared" si="1396"/>
        <v>JMP E16.2</v>
      </c>
      <c r="AI2022" t="str">
        <f t="shared" si="1397"/>
        <v>0,E16.2</v>
      </c>
      <c r="AJ2022" s="16" t="str">
        <f t="shared" si="1398"/>
        <v>E16.2</v>
      </c>
      <c r="AK2022" t="str">
        <f t="shared" si="1399"/>
        <v>NEGCS 2,0,SZR</v>
      </c>
      <c r="AL2022" s="4" t="str">
        <f t="shared" si="1400"/>
        <v>NEG</v>
      </c>
      <c r="AM2022" s="4" t="str">
        <f t="shared" si="1401"/>
        <v>S</v>
      </c>
      <c r="AN2022" s="4" t="str">
        <f t="shared" si="1402"/>
        <v>C</v>
      </c>
      <c r="AO2022" s="4" t="str">
        <f t="shared" si="1403"/>
        <v/>
      </c>
      <c r="AP2022" s="15" t="str">
        <f t="shared" si="1404"/>
        <v>,SZR</v>
      </c>
      <c r="AQ2022" s="9" t="str">
        <f>_xlfn.XLOOKUP(D2022,Sheet2!$E$3:$E$101,Sheet2!$F$3:$F$101,"******************")</f>
        <v>******************</v>
      </c>
      <c r="AR2022" s="33" t="str">
        <f t="shared" si="1390"/>
        <v>DIAP 0,**</v>
      </c>
      <c r="AS2022" s="9" t="str">
        <f t="shared" si="1391"/>
        <v>DIAP</v>
      </c>
      <c r="AT2022" s="4">
        <f t="shared" si="1405"/>
        <v>0</v>
      </c>
      <c r="AU2022" s="6">
        <f t="shared" si="1406"/>
        <v>3</v>
      </c>
      <c r="AV2022" s="4" t="str">
        <f t="shared" si="1407"/>
        <v>P</v>
      </c>
      <c r="AW2022" s="4">
        <f t="shared" si="1408"/>
        <v>64</v>
      </c>
      <c r="AX2022" s="4" t="str">
        <f>_xlfn.XLOOKUP(AW2022,Sheet2!$Q$3:$Q$66,Sheet2!$R$3:$R$66,"**")</f>
        <v>**</v>
      </c>
      <c r="AY2022" s="4">
        <f t="shared" si="1409"/>
        <v>1</v>
      </c>
      <c r="AZ2022" s="16" t="str">
        <f t="shared" si="1410"/>
        <v>SKPDZ</v>
      </c>
    </row>
    <row r="2023" spans="2:52" x14ac:dyDescent="0.35">
      <c r="B2023" s="3">
        <f t="shared" si="1368"/>
        <v>27</v>
      </c>
      <c r="C2023" s="1">
        <f t="shared" si="1369"/>
        <v>4215</v>
      </c>
      <c r="D2023" s="2">
        <v>24150</v>
      </c>
      <c r="E2023" s="2" t="str">
        <f>_xlfn.XLOOKUP(C2023,Sheet2!$N$3:$N$1000,Sheet2!$O$3:$O$1000,"")</f>
        <v/>
      </c>
      <c r="F2023" s="9" t="str">
        <f t="shared" si="1411"/>
        <v>LDA 1,DTYPE</v>
      </c>
      <c r="G2023" s="4" t="str">
        <f t="shared" si="1387"/>
        <v>50</v>
      </c>
      <c r="H2023" s="4">
        <f t="shared" si="1388"/>
        <v>150</v>
      </c>
      <c r="I2023" s="6">
        <f t="shared" si="1380"/>
        <v>0</v>
      </c>
      <c r="J2023" s="6">
        <f t="shared" si="1381"/>
        <v>2</v>
      </c>
      <c r="K2023" s="6">
        <f t="shared" si="1382"/>
        <v>4</v>
      </c>
      <c r="L2023" s="6">
        <f t="shared" si="1383"/>
        <v>1</v>
      </c>
      <c r="M2023" s="6">
        <f t="shared" si="1384"/>
        <v>5</v>
      </c>
      <c r="N2023" s="6">
        <f t="shared" si="1385"/>
        <v>0</v>
      </c>
      <c r="O2023" s="13">
        <f t="shared" si="1386"/>
        <v>5</v>
      </c>
      <c r="P2023" s="4">
        <f t="shared" si="1392"/>
        <v>1</v>
      </c>
      <c r="Q2023" s="4">
        <f t="shared" si="1393"/>
        <v>1</v>
      </c>
      <c r="R2023">
        <f t="shared" si="1370"/>
        <v>150</v>
      </c>
      <c r="S2023" s="4">
        <f t="shared" si="1371"/>
        <v>0</v>
      </c>
      <c r="T2023" s="15">
        <f t="shared" si="1372"/>
        <v>0</v>
      </c>
      <c r="U2023" s="4">
        <f t="shared" si="1373"/>
        <v>1</v>
      </c>
      <c r="V2023" s="4">
        <f t="shared" si="1374"/>
        <v>1</v>
      </c>
      <c r="W2023" s="4">
        <f t="shared" si="1375"/>
        <v>0</v>
      </c>
      <c r="X2023" s="6">
        <f t="shared" si="1376"/>
        <v>1</v>
      </c>
      <c r="Y2023" s="4">
        <f t="shared" si="1377"/>
        <v>2</v>
      </c>
      <c r="Z2023" s="6">
        <f t="shared" si="1378"/>
        <v>1</v>
      </c>
      <c r="AA2023" s="18">
        <f t="shared" si="1379"/>
        <v>0</v>
      </c>
      <c r="AB2023" s="9" t="str">
        <f t="shared" si="1394"/>
        <v>DTYPE</v>
      </c>
      <c r="AC2023" s="9" t="str">
        <f>_xlfn.XLOOKUP(R2023,Sheet2!$H$3:$H$258,Sheet2!$I$3:$I$258,"-----")</f>
        <v>DTYPE</v>
      </c>
      <c r="AD2023" s="9" t="str">
        <f>_xlfn.XLOOKUP(VALUE(AE2023),Sheet2!$N$3:$N$1000,Sheet2!$O$3:$O$1000,"********")</f>
        <v>********</v>
      </c>
      <c r="AE2023" t="str">
        <f t="shared" si="1389"/>
        <v>4365</v>
      </c>
      <c r="AF2023" s="9" t="str">
        <f>IF(R2023&lt;200,"+"&amp;TEXT(R2023,"0"),"-"&amp;TEXT(_xlfn.XLOOKUP(R2023,Sheet2!$K$3:$K$130,Sheet2!$L$3:$L$130,"-----"),"0"))</f>
        <v>+150</v>
      </c>
      <c r="AG2023" s="9" t="str">
        <f t="shared" si="1395"/>
        <v/>
      </c>
      <c r="AH2023" s="9" t="str">
        <f t="shared" si="1396"/>
        <v>JSR DTYPE</v>
      </c>
      <c r="AI2023" t="str">
        <f t="shared" si="1397"/>
        <v>1,DTYPE</v>
      </c>
      <c r="AJ2023" s="16" t="str">
        <f t="shared" si="1398"/>
        <v>DTYPE</v>
      </c>
      <c r="AK2023" t="str">
        <f t="shared" si="1399"/>
        <v>COMOL# 1,1</v>
      </c>
      <c r="AL2023" s="4" t="str">
        <f t="shared" si="1400"/>
        <v>COM</v>
      </c>
      <c r="AM2023" s="4" t="str">
        <f t="shared" si="1401"/>
        <v>L</v>
      </c>
      <c r="AN2023" s="4" t="str">
        <f t="shared" si="1402"/>
        <v>O</v>
      </c>
      <c r="AO2023" s="4" t="str">
        <f t="shared" si="1403"/>
        <v>#</v>
      </c>
      <c r="AP2023" s="15" t="str">
        <f t="shared" si="1404"/>
        <v/>
      </c>
      <c r="AQ2023" s="9" t="str">
        <f>_xlfn.XLOOKUP(D2023,Sheet2!$E$3:$E$101,Sheet2!$F$3:$F$101,"******************")</f>
        <v>******************</v>
      </c>
      <c r="AR2023" s="33" t="str">
        <f t="shared" si="1390"/>
        <v>NIOS **</v>
      </c>
      <c r="AS2023" s="9" t="str">
        <f t="shared" si="1391"/>
        <v>DOCS</v>
      </c>
      <c r="AT2023" s="4">
        <f t="shared" si="1405"/>
        <v>1</v>
      </c>
      <c r="AU2023" s="6">
        <f t="shared" si="1406"/>
        <v>1</v>
      </c>
      <c r="AV2023" s="4" t="str">
        <f t="shared" si="1407"/>
        <v>S</v>
      </c>
      <c r="AW2023" s="4">
        <f t="shared" si="1408"/>
        <v>50</v>
      </c>
      <c r="AX2023" s="4" t="str">
        <f>_xlfn.XLOOKUP(AW2023,Sheet2!$Q$3:$Q$66,Sheet2!$R$3:$R$66,"**")</f>
        <v>**</v>
      </c>
      <c r="AY2023" s="4">
        <f t="shared" si="1409"/>
        <v>0</v>
      </c>
      <c r="AZ2023" s="16" t="str">
        <f t="shared" si="1410"/>
        <v>SKPBZ</v>
      </c>
    </row>
    <row r="2024" spans="2:52" x14ac:dyDescent="0.35">
      <c r="B2024" s="3">
        <f t="shared" si="1368"/>
        <v>28</v>
      </c>
      <c r="C2024" s="1">
        <f t="shared" si="1369"/>
        <v>4216</v>
      </c>
      <c r="D2024" s="2">
        <v>30412</v>
      </c>
      <c r="E2024" s="2" t="str">
        <f>_xlfn.XLOOKUP(C2024,Sheet2!$N$3:$N$1000,Sheet2!$O$3:$O$1000,"")</f>
        <v/>
      </c>
      <c r="F2024" s="9" t="str">
        <f t="shared" si="1411"/>
        <v>LDA 2,ADR-1</v>
      </c>
      <c r="G2024" s="4" t="str">
        <f t="shared" si="1387"/>
        <v>61</v>
      </c>
      <c r="H2024" s="4">
        <f t="shared" si="1388"/>
        <v>12</v>
      </c>
      <c r="I2024" s="6">
        <f t="shared" si="1380"/>
        <v>0</v>
      </c>
      <c r="J2024" s="6">
        <f t="shared" si="1381"/>
        <v>3</v>
      </c>
      <c r="K2024" s="6">
        <f t="shared" si="1382"/>
        <v>0</v>
      </c>
      <c r="L2024" s="6">
        <f t="shared" si="1383"/>
        <v>4</v>
      </c>
      <c r="M2024" s="6">
        <f t="shared" si="1384"/>
        <v>1</v>
      </c>
      <c r="N2024" s="6">
        <f t="shared" si="1385"/>
        <v>2</v>
      </c>
      <c r="O2024" s="13">
        <f t="shared" si="1386"/>
        <v>6</v>
      </c>
      <c r="P2024" s="4">
        <f t="shared" si="1392"/>
        <v>1</v>
      </c>
      <c r="Q2024" s="4">
        <f t="shared" si="1393"/>
        <v>2</v>
      </c>
      <c r="R2024">
        <f t="shared" si="1370"/>
        <v>12</v>
      </c>
      <c r="S2024" s="4">
        <f t="shared" si="1371"/>
        <v>1</v>
      </c>
      <c r="T2024" s="15">
        <f t="shared" si="1372"/>
        <v>0</v>
      </c>
      <c r="U2024" s="4">
        <f t="shared" si="1373"/>
        <v>1</v>
      </c>
      <c r="V2024" s="4">
        <f t="shared" si="1374"/>
        <v>2</v>
      </c>
      <c r="W2024" s="4">
        <f t="shared" si="1375"/>
        <v>1</v>
      </c>
      <c r="X2024" s="6">
        <f t="shared" si="1376"/>
        <v>0</v>
      </c>
      <c r="Y2024" s="4">
        <f t="shared" si="1377"/>
        <v>0</v>
      </c>
      <c r="Z2024" s="6">
        <f t="shared" si="1378"/>
        <v>1</v>
      </c>
      <c r="AA2024" s="18">
        <f t="shared" si="1379"/>
        <v>2</v>
      </c>
      <c r="AB2024" s="9" t="str">
        <f t="shared" si="1394"/>
        <v>ADR-1</v>
      </c>
      <c r="AC2024" s="9" t="str">
        <f>_xlfn.XLOOKUP(R2024,Sheet2!$H$3:$H$258,Sheet2!$I$3:$I$258,"-----")</f>
        <v>*****</v>
      </c>
      <c r="AD2024" s="9" t="str">
        <f>_xlfn.XLOOKUP(VALUE(AE2024),Sheet2!$N$3:$N$1000,Sheet2!$O$3:$O$1000,"********")</f>
        <v>ADR-1</v>
      </c>
      <c r="AE2024" t="str">
        <f t="shared" si="1389"/>
        <v>4230</v>
      </c>
      <c r="AF2024" s="9" t="str">
        <f>IF(R2024&lt;200,"+"&amp;TEXT(R2024,"0"),"-"&amp;TEXT(_xlfn.XLOOKUP(R2024,Sheet2!$K$3:$K$130,Sheet2!$L$3:$L$130,"-----"),"0"))</f>
        <v>+12</v>
      </c>
      <c r="AG2024" s="9" t="str">
        <f t="shared" si="1395"/>
        <v/>
      </c>
      <c r="AH2024" s="9" t="str">
        <f t="shared" si="1396"/>
        <v>ISZ ADR-1</v>
      </c>
      <c r="AI2024" t="str">
        <f t="shared" si="1397"/>
        <v>2,ADR-1</v>
      </c>
      <c r="AJ2024" s="16" t="str">
        <f t="shared" si="1398"/>
        <v>ADR-1</v>
      </c>
      <c r="AK2024" t="str">
        <f t="shared" si="1399"/>
        <v>NEG# 1,2,SZC</v>
      </c>
      <c r="AL2024" s="4" t="str">
        <f t="shared" si="1400"/>
        <v>NEG</v>
      </c>
      <c r="AM2024" s="4" t="str">
        <f t="shared" si="1401"/>
        <v/>
      </c>
      <c r="AN2024" s="4" t="str">
        <f t="shared" si="1402"/>
        <v/>
      </c>
      <c r="AO2024" s="4" t="str">
        <f t="shared" si="1403"/>
        <v>#</v>
      </c>
      <c r="AP2024" s="15" t="str">
        <f t="shared" si="1404"/>
        <v>,SZC</v>
      </c>
      <c r="AQ2024" s="9" t="str">
        <f>_xlfn.XLOOKUP(D2024,Sheet2!$E$3:$E$101,Sheet2!$F$3:$F$101,"******************")</f>
        <v>******************</v>
      </c>
      <c r="AR2024" s="33" t="str">
        <f t="shared" si="1390"/>
        <v>DIA 2,PTR</v>
      </c>
      <c r="AS2024" s="9" t="str">
        <f t="shared" si="1391"/>
        <v>DIA</v>
      </c>
      <c r="AT2024" s="4">
        <f t="shared" si="1405"/>
        <v>2</v>
      </c>
      <c r="AU2024" s="6">
        <f t="shared" si="1406"/>
        <v>0</v>
      </c>
      <c r="AV2024" s="4" t="str">
        <f t="shared" si="1407"/>
        <v/>
      </c>
      <c r="AW2024" s="4">
        <f t="shared" si="1408"/>
        <v>12</v>
      </c>
      <c r="AX2024" s="4" t="str">
        <f>_xlfn.XLOOKUP(AW2024,Sheet2!$Q$3:$Q$66,Sheet2!$R$3:$R$66,"**")</f>
        <v>PTR</v>
      </c>
      <c r="AY2024" s="4">
        <f t="shared" si="1409"/>
        <v>1</v>
      </c>
      <c r="AZ2024" s="16" t="str">
        <f t="shared" si="1410"/>
        <v>SKPBN</v>
      </c>
    </row>
    <row r="2025" spans="2:52" x14ac:dyDescent="0.35">
      <c r="B2025" s="3">
        <f t="shared" si="1368"/>
        <v>29</v>
      </c>
      <c r="C2025" s="1">
        <f t="shared" si="1369"/>
        <v>4217</v>
      </c>
      <c r="D2025" s="2">
        <v>125112</v>
      </c>
      <c r="E2025" s="2" t="str">
        <f>_xlfn.XLOOKUP(C2025,Sheet2!$N$3:$N$1000,Sheet2!$O$3:$O$1000,"")</f>
        <v/>
      </c>
      <c r="F2025" s="9" t="str">
        <f t="shared" si="1411"/>
        <v>MOVL# 1,1,SZC</v>
      </c>
      <c r="G2025" s="4" t="str">
        <f t="shared" si="1387"/>
        <v>252</v>
      </c>
      <c r="H2025" s="4">
        <f t="shared" si="1388"/>
        <v>112</v>
      </c>
      <c r="I2025" s="6">
        <f t="shared" si="1380"/>
        <v>1</v>
      </c>
      <c r="J2025" s="6">
        <f t="shared" si="1381"/>
        <v>2</v>
      </c>
      <c r="K2025" s="6">
        <f t="shared" si="1382"/>
        <v>5</v>
      </c>
      <c r="L2025" s="6">
        <f t="shared" si="1383"/>
        <v>1</v>
      </c>
      <c r="M2025" s="6">
        <f t="shared" si="1384"/>
        <v>1</v>
      </c>
      <c r="N2025" s="6">
        <f t="shared" si="1385"/>
        <v>2</v>
      </c>
      <c r="O2025" s="13">
        <f t="shared" si="1386"/>
        <v>21</v>
      </c>
      <c r="P2025" s="4">
        <f t="shared" si="1392"/>
        <v>5</v>
      </c>
      <c r="Q2025" s="4">
        <f t="shared" si="1393"/>
        <v>1</v>
      </c>
      <c r="R2025">
        <f t="shared" si="1370"/>
        <v>112</v>
      </c>
      <c r="S2025" s="4">
        <f t="shared" si="1371"/>
        <v>2</v>
      </c>
      <c r="T2025" s="15">
        <f t="shared" si="1372"/>
        <v>0</v>
      </c>
      <c r="U2025" s="4">
        <f t="shared" si="1373"/>
        <v>1</v>
      </c>
      <c r="V2025" s="4">
        <f t="shared" si="1374"/>
        <v>1</v>
      </c>
      <c r="W2025" s="4">
        <f t="shared" si="1375"/>
        <v>2</v>
      </c>
      <c r="X2025" s="6">
        <f t="shared" si="1376"/>
        <v>1</v>
      </c>
      <c r="Y2025" s="4">
        <f t="shared" si="1377"/>
        <v>0</v>
      </c>
      <c r="Z2025" s="6">
        <f t="shared" si="1378"/>
        <v>1</v>
      </c>
      <c r="AA2025" s="18">
        <f t="shared" si="1379"/>
        <v>2</v>
      </c>
      <c r="AB2025" s="9" t="str">
        <f t="shared" si="1394"/>
        <v>+112,2</v>
      </c>
      <c r="AC2025" s="9" t="str">
        <f>_xlfn.XLOOKUP(R2025,Sheet2!$H$3:$H$258,Sheet2!$I$3:$I$258,"-----")</f>
        <v>ZB1</v>
      </c>
      <c r="AD2025" s="9" t="str">
        <f>_xlfn.XLOOKUP(VALUE(AE2025),Sheet2!$N$3:$N$1000,Sheet2!$O$3:$O$1000,"********")</f>
        <v>E18E</v>
      </c>
      <c r="AE2025" t="str">
        <f t="shared" si="1389"/>
        <v>4331</v>
      </c>
      <c r="AF2025" s="9" t="str">
        <f>IF(R2025&lt;200,"+"&amp;TEXT(R2025,"0"),"-"&amp;TEXT(_xlfn.XLOOKUP(R2025,Sheet2!$K$3:$K$130,Sheet2!$L$3:$L$130,"-----"),"0"))</f>
        <v>+112</v>
      </c>
      <c r="AG2025" s="9" t="str">
        <f t="shared" si="1395"/>
        <v/>
      </c>
      <c r="AH2025" s="9" t="str">
        <f t="shared" si="1396"/>
        <v>JSR +112,2</v>
      </c>
      <c r="AI2025" t="str">
        <f t="shared" si="1397"/>
        <v>1,+112,2</v>
      </c>
      <c r="AJ2025" s="16" t="str">
        <f t="shared" si="1398"/>
        <v>+112,2</v>
      </c>
      <c r="AK2025" t="str">
        <f t="shared" si="1399"/>
        <v>MOVL# 1,1,SZC</v>
      </c>
      <c r="AL2025" s="4" t="str">
        <f t="shared" si="1400"/>
        <v>MOV</v>
      </c>
      <c r="AM2025" s="4" t="str">
        <f t="shared" si="1401"/>
        <v>L</v>
      </c>
      <c r="AN2025" s="4" t="str">
        <f t="shared" si="1402"/>
        <v/>
      </c>
      <c r="AO2025" s="4" t="str">
        <f t="shared" si="1403"/>
        <v>#</v>
      </c>
      <c r="AP2025" s="15" t="str">
        <f t="shared" si="1404"/>
        <v>,SZC</v>
      </c>
      <c r="AQ2025" s="9" t="str">
        <f>_xlfn.XLOOKUP(D2025,Sheet2!$E$3:$E$101,Sheet2!$F$3:$F$101,"******************")</f>
        <v>******************</v>
      </c>
      <c r="AR2025" s="33" t="str">
        <f t="shared" si="1390"/>
        <v>DOAS 1,PTR</v>
      </c>
      <c r="AS2025" s="9" t="str">
        <f t="shared" si="1391"/>
        <v>DOAS</v>
      </c>
      <c r="AT2025" s="4">
        <f t="shared" si="1405"/>
        <v>1</v>
      </c>
      <c r="AU2025" s="6">
        <f t="shared" si="1406"/>
        <v>1</v>
      </c>
      <c r="AV2025" s="4" t="str">
        <f t="shared" si="1407"/>
        <v>S</v>
      </c>
      <c r="AW2025" s="4">
        <f t="shared" si="1408"/>
        <v>12</v>
      </c>
      <c r="AX2025" s="4" t="str">
        <f>_xlfn.XLOOKUP(AW2025,Sheet2!$Q$3:$Q$66,Sheet2!$R$3:$R$66,"**")</f>
        <v>PTR</v>
      </c>
      <c r="AY2025" s="4">
        <f t="shared" si="1409"/>
        <v>2</v>
      </c>
      <c r="AZ2025" s="16" t="str">
        <f t="shared" si="1410"/>
        <v>SKPBZ</v>
      </c>
    </row>
    <row r="2026" spans="2:52" x14ac:dyDescent="0.35">
      <c r="B2026" s="3">
        <f t="shared" si="1368"/>
        <v>30</v>
      </c>
      <c r="C2026" s="1">
        <f t="shared" si="1369"/>
        <v>4220</v>
      </c>
      <c r="D2026" s="2">
        <v>404</v>
      </c>
      <c r="E2026" s="2" t="str">
        <f>_xlfn.XLOOKUP(C2026,Sheet2!$N$3:$N$1000,Sheet2!$O$3:$O$1000,"")</f>
        <v/>
      </c>
      <c r="F2026" s="9" t="str">
        <f t="shared" si="1411"/>
        <v>JMP +4</v>
      </c>
      <c r="G2026" s="4" t="str">
        <f t="shared" si="1387"/>
        <v>1</v>
      </c>
      <c r="H2026" s="4">
        <f t="shared" si="1388"/>
        <v>4</v>
      </c>
      <c r="I2026" s="6">
        <f t="shared" si="1380"/>
        <v>0</v>
      </c>
      <c r="J2026" s="6">
        <f t="shared" si="1381"/>
        <v>0</v>
      </c>
      <c r="K2026" s="6">
        <f t="shared" si="1382"/>
        <v>0</v>
      </c>
      <c r="L2026" s="6">
        <f t="shared" si="1383"/>
        <v>4</v>
      </c>
      <c r="M2026" s="6">
        <f t="shared" si="1384"/>
        <v>0</v>
      </c>
      <c r="N2026" s="6">
        <f t="shared" si="1385"/>
        <v>4</v>
      </c>
      <c r="O2026" s="13">
        <f t="shared" si="1386"/>
        <v>0</v>
      </c>
      <c r="P2026" s="4">
        <f t="shared" si="1392"/>
        <v>0</v>
      </c>
      <c r="Q2026" s="4">
        <f t="shared" si="1393"/>
        <v>0</v>
      </c>
      <c r="R2026">
        <f t="shared" si="1370"/>
        <v>4</v>
      </c>
      <c r="S2026" s="4">
        <f t="shared" si="1371"/>
        <v>1</v>
      </c>
      <c r="T2026" s="15">
        <f t="shared" si="1372"/>
        <v>0</v>
      </c>
      <c r="U2026" s="4">
        <f t="shared" si="1373"/>
        <v>0</v>
      </c>
      <c r="V2026" s="4">
        <f t="shared" si="1374"/>
        <v>0</v>
      </c>
      <c r="W2026" s="4">
        <f t="shared" si="1375"/>
        <v>1</v>
      </c>
      <c r="X2026" s="6">
        <f t="shared" si="1376"/>
        <v>0</v>
      </c>
      <c r="Y2026" s="4">
        <f t="shared" si="1377"/>
        <v>0</v>
      </c>
      <c r="Z2026" s="6">
        <f t="shared" si="1378"/>
        <v>0</v>
      </c>
      <c r="AA2026" s="18">
        <f t="shared" si="1379"/>
        <v>4</v>
      </c>
      <c r="AB2026" s="9" t="str">
        <f t="shared" si="1394"/>
        <v>+4</v>
      </c>
      <c r="AC2026" s="9" t="str">
        <f>_xlfn.XLOOKUP(R2026,Sheet2!$H$3:$H$258,Sheet2!$I$3:$I$258,"-----")</f>
        <v>*****</v>
      </c>
      <c r="AD2026" s="9" t="str">
        <f>_xlfn.XLOOKUP(VALUE(AE2026),Sheet2!$N$3:$N$1000,Sheet2!$O$3:$O$1000,"********")</f>
        <v>********</v>
      </c>
      <c r="AE2026" t="str">
        <f t="shared" si="1389"/>
        <v>4224</v>
      </c>
      <c r="AF2026" s="9" t="str">
        <f>IF(R2026&lt;200,"+"&amp;TEXT(R2026,"0"),"-"&amp;TEXT(_xlfn.XLOOKUP(R2026,Sheet2!$K$3:$K$130,Sheet2!$L$3:$L$130,"-----"),"0"))</f>
        <v>+4</v>
      </c>
      <c r="AG2026" s="9" t="str">
        <f t="shared" si="1395"/>
        <v/>
      </c>
      <c r="AH2026" s="9" t="str">
        <f t="shared" si="1396"/>
        <v>JMP +4</v>
      </c>
      <c r="AI2026" t="str">
        <f t="shared" si="1397"/>
        <v>0,+4</v>
      </c>
      <c r="AJ2026" s="16" t="str">
        <f t="shared" si="1398"/>
        <v>+4</v>
      </c>
      <c r="AK2026" t="str">
        <f t="shared" si="1399"/>
        <v>NEG 0,0,SZR</v>
      </c>
      <c r="AL2026" s="4" t="str">
        <f t="shared" si="1400"/>
        <v>NEG</v>
      </c>
      <c r="AM2026" s="4" t="str">
        <f t="shared" si="1401"/>
        <v/>
      </c>
      <c r="AN2026" s="4" t="str">
        <f t="shared" si="1402"/>
        <v/>
      </c>
      <c r="AO2026" s="4" t="str">
        <f t="shared" si="1403"/>
        <v/>
      </c>
      <c r="AP2026" s="15" t="str">
        <f t="shared" si="1404"/>
        <v>,SZR</v>
      </c>
      <c r="AQ2026" s="9" t="str">
        <f>_xlfn.XLOOKUP(D2026,Sheet2!$E$3:$E$101,Sheet2!$F$3:$F$101,"******************")</f>
        <v>******************</v>
      </c>
      <c r="AR2026" s="33" t="str">
        <f t="shared" si="1390"/>
        <v>DIA 0,MAP2</v>
      </c>
      <c r="AS2026" s="9" t="str">
        <f t="shared" si="1391"/>
        <v>DIA</v>
      </c>
      <c r="AT2026" s="4">
        <f t="shared" si="1405"/>
        <v>0</v>
      </c>
      <c r="AU2026" s="6">
        <f t="shared" si="1406"/>
        <v>0</v>
      </c>
      <c r="AV2026" s="4" t="str">
        <f t="shared" si="1407"/>
        <v/>
      </c>
      <c r="AW2026" s="4">
        <f t="shared" si="1408"/>
        <v>4</v>
      </c>
      <c r="AX2026" s="4" t="str">
        <f>_xlfn.XLOOKUP(AW2026,Sheet2!$Q$3:$Q$66,Sheet2!$R$3:$R$66,"**")</f>
        <v>MAP2</v>
      </c>
      <c r="AY2026" s="4">
        <f t="shared" si="1409"/>
        <v>1</v>
      </c>
      <c r="AZ2026" s="16" t="str">
        <f t="shared" si="1410"/>
        <v>SKPBN</v>
      </c>
    </row>
    <row r="2027" spans="2:52" x14ac:dyDescent="0.35">
      <c r="B2027" s="3">
        <f t="shared" si="1368"/>
        <v>31</v>
      </c>
      <c r="C2027" s="1">
        <f t="shared" si="1369"/>
        <v>4221</v>
      </c>
      <c r="D2027" s="2">
        <v>151400</v>
      </c>
      <c r="E2027" s="2" t="str">
        <f>_xlfn.XLOOKUP(C2027,Sheet2!$N$3:$N$1000,Sheet2!$O$3:$O$1000,"")</f>
        <v/>
      </c>
      <c r="F2027" s="9" t="str">
        <f t="shared" si="1411"/>
        <v>INC 2,2</v>
      </c>
      <c r="G2027" s="4" t="str">
        <f t="shared" si="1387"/>
        <v>323</v>
      </c>
      <c r="H2027" s="4">
        <f t="shared" si="1388"/>
        <v>0</v>
      </c>
      <c r="I2027" s="6">
        <f t="shared" si="1380"/>
        <v>1</v>
      </c>
      <c r="J2027" s="6">
        <f t="shared" si="1381"/>
        <v>5</v>
      </c>
      <c r="K2027" s="6">
        <f t="shared" si="1382"/>
        <v>1</v>
      </c>
      <c r="L2027" s="6">
        <f t="shared" si="1383"/>
        <v>4</v>
      </c>
      <c r="M2027" s="6">
        <f t="shared" si="1384"/>
        <v>0</v>
      </c>
      <c r="N2027" s="6">
        <f t="shared" si="1385"/>
        <v>0</v>
      </c>
      <c r="O2027" s="13">
        <f t="shared" si="1386"/>
        <v>26</v>
      </c>
      <c r="P2027" s="4">
        <f t="shared" si="1392"/>
        <v>6</v>
      </c>
      <c r="Q2027" s="4">
        <f t="shared" si="1393"/>
        <v>2</v>
      </c>
      <c r="R2027">
        <f t="shared" si="1370"/>
        <v>0</v>
      </c>
      <c r="S2027" s="4">
        <f t="shared" si="1371"/>
        <v>3</v>
      </c>
      <c r="T2027" s="15">
        <f t="shared" si="1372"/>
        <v>0</v>
      </c>
      <c r="U2027" s="4">
        <f t="shared" si="1373"/>
        <v>2</v>
      </c>
      <c r="V2027" s="4">
        <f t="shared" si="1374"/>
        <v>2</v>
      </c>
      <c r="W2027" s="4">
        <f t="shared" si="1375"/>
        <v>3</v>
      </c>
      <c r="X2027" s="6">
        <f t="shared" si="1376"/>
        <v>0</v>
      </c>
      <c r="Y2027" s="4">
        <f t="shared" si="1377"/>
        <v>0</v>
      </c>
      <c r="Z2027" s="6">
        <f t="shared" si="1378"/>
        <v>0</v>
      </c>
      <c r="AA2027" s="18">
        <f t="shared" si="1379"/>
        <v>0</v>
      </c>
      <c r="AB2027" s="9" t="str">
        <f t="shared" si="1394"/>
        <v>+0,3</v>
      </c>
      <c r="AC2027" s="9" t="str">
        <f>_xlfn.XLOOKUP(R2027,Sheet2!$H$3:$H$258,Sheet2!$I$3:$I$258,"-----")</f>
        <v>0</v>
      </c>
      <c r="AD2027" s="9" t="str">
        <f>_xlfn.XLOOKUP(VALUE(AE2027),Sheet2!$N$3:$N$1000,Sheet2!$O$3:$O$1000,"********")</f>
        <v>********</v>
      </c>
      <c r="AE2027" t="str">
        <f t="shared" si="1389"/>
        <v>4221</v>
      </c>
      <c r="AF2027" s="9" t="str">
        <f>IF(R2027&lt;200,"+"&amp;TEXT(R2027,"0"),"-"&amp;TEXT(_xlfn.XLOOKUP(R2027,Sheet2!$K$3:$K$130,Sheet2!$L$3:$L$130,"-----"),"0"))</f>
        <v>+0</v>
      </c>
      <c r="AG2027" s="9" t="str">
        <f t="shared" si="1395"/>
        <v/>
      </c>
      <c r="AH2027" s="9" t="str">
        <f t="shared" si="1396"/>
        <v>ISZ +0,3</v>
      </c>
      <c r="AI2027" t="str">
        <f t="shared" si="1397"/>
        <v>2,+0,3</v>
      </c>
      <c r="AJ2027" s="16" t="str">
        <f t="shared" si="1398"/>
        <v>+0,3</v>
      </c>
      <c r="AK2027" t="str">
        <f t="shared" si="1399"/>
        <v>INC 2,2</v>
      </c>
      <c r="AL2027" s="4" t="str">
        <f t="shared" si="1400"/>
        <v>INC</v>
      </c>
      <c r="AM2027" s="4" t="str">
        <f t="shared" si="1401"/>
        <v/>
      </c>
      <c r="AN2027" s="4" t="str">
        <f t="shared" si="1402"/>
        <v/>
      </c>
      <c r="AO2027" s="4" t="str">
        <f t="shared" si="1403"/>
        <v/>
      </c>
      <c r="AP2027" s="15" t="str">
        <f t="shared" si="1404"/>
        <v/>
      </c>
      <c r="AQ2027" s="9" t="str">
        <f>_xlfn.XLOOKUP(D2027,Sheet2!$E$3:$E$101,Sheet2!$F$3:$F$101,"******************")</f>
        <v>******************</v>
      </c>
      <c r="AR2027" s="33" t="str">
        <f t="shared" si="1390"/>
        <v>DIB 2,0</v>
      </c>
      <c r="AS2027" s="9" t="str">
        <f t="shared" si="1391"/>
        <v>DIB</v>
      </c>
      <c r="AT2027" s="4">
        <f t="shared" si="1405"/>
        <v>2</v>
      </c>
      <c r="AU2027" s="6">
        <f t="shared" si="1406"/>
        <v>0</v>
      </c>
      <c r="AV2027" s="4" t="str">
        <f t="shared" si="1407"/>
        <v/>
      </c>
      <c r="AW2027" s="4">
        <f t="shared" si="1408"/>
        <v>0</v>
      </c>
      <c r="AX2027" s="4" t="str">
        <f>_xlfn.XLOOKUP(AW2027,Sheet2!$Q$3:$Q$66,Sheet2!$R$3:$R$66,"**")</f>
        <v>0</v>
      </c>
      <c r="AY2027" s="4">
        <f t="shared" si="1409"/>
        <v>3</v>
      </c>
      <c r="AZ2027" s="16" t="str">
        <f t="shared" si="1410"/>
        <v>SKPBN</v>
      </c>
    </row>
    <row r="2028" spans="2:52" x14ac:dyDescent="0.35">
      <c r="B2028" s="3">
        <f t="shared" si="1368"/>
        <v>32</v>
      </c>
      <c r="C2028" s="1">
        <f t="shared" si="1369"/>
        <v>4222</v>
      </c>
      <c r="D2028" s="2">
        <v>125202</v>
      </c>
      <c r="E2028" s="2" t="str">
        <f>_xlfn.XLOOKUP(C2028,Sheet2!$N$3:$N$1000,Sheet2!$O$3:$O$1000,"")</f>
        <v/>
      </c>
      <c r="F2028" s="9" t="str">
        <f t="shared" si="1411"/>
        <v>MOVR 1,1,SZC</v>
      </c>
      <c r="G2028" s="4" t="str">
        <f t="shared" si="1387"/>
        <v>252</v>
      </c>
      <c r="H2028" s="4">
        <f t="shared" si="1388"/>
        <v>202</v>
      </c>
      <c r="I2028" s="6">
        <f t="shared" si="1380"/>
        <v>1</v>
      </c>
      <c r="J2028" s="6">
        <f t="shared" si="1381"/>
        <v>2</v>
      </c>
      <c r="K2028" s="6">
        <f t="shared" si="1382"/>
        <v>5</v>
      </c>
      <c r="L2028" s="6">
        <f t="shared" si="1383"/>
        <v>2</v>
      </c>
      <c r="M2028" s="6">
        <f t="shared" si="1384"/>
        <v>0</v>
      </c>
      <c r="N2028" s="6">
        <f t="shared" si="1385"/>
        <v>2</v>
      </c>
      <c r="O2028" s="13">
        <f t="shared" si="1386"/>
        <v>21</v>
      </c>
      <c r="P2028" s="4">
        <f t="shared" si="1392"/>
        <v>5</v>
      </c>
      <c r="Q2028" s="4">
        <f t="shared" si="1393"/>
        <v>1</v>
      </c>
      <c r="R2028">
        <f t="shared" si="1370"/>
        <v>202</v>
      </c>
      <c r="S2028" s="4">
        <f t="shared" si="1371"/>
        <v>2</v>
      </c>
      <c r="T2028" s="15">
        <f t="shared" si="1372"/>
        <v>0</v>
      </c>
      <c r="U2028" s="4">
        <f t="shared" si="1373"/>
        <v>1</v>
      </c>
      <c r="V2028" s="4">
        <f t="shared" si="1374"/>
        <v>1</v>
      </c>
      <c r="W2028" s="4">
        <f t="shared" si="1375"/>
        <v>2</v>
      </c>
      <c r="X2028" s="6">
        <f t="shared" si="1376"/>
        <v>2</v>
      </c>
      <c r="Y2028" s="4">
        <f t="shared" si="1377"/>
        <v>0</v>
      </c>
      <c r="Z2028" s="6">
        <f t="shared" si="1378"/>
        <v>0</v>
      </c>
      <c r="AA2028" s="18">
        <f t="shared" si="1379"/>
        <v>2</v>
      </c>
      <c r="AB2028" s="9" t="str">
        <f t="shared" si="1394"/>
        <v>-176,2</v>
      </c>
      <c r="AC2028" s="9" t="str">
        <f>_xlfn.XLOOKUP(R2028,Sheet2!$H$3:$H$258,Sheet2!$I$3:$I$258,"-----")</f>
        <v>C70</v>
      </c>
      <c r="AD2028" s="9" t="str">
        <f>_xlfn.XLOOKUP(VALUE(AE2028),Sheet2!$N$3:$N$1000,Sheet2!$O$3:$O$1000,"********")</f>
        <v>********</v>
      </c>
      <c r="AE2028" t="str">
        <f t="shared" si="1389"/>
        <v>4024</v>
      </c>
      <c r="AF2028" s="9" t="str">
        <f>IF(R2028&lt;200,"+"&amp;TEXT(R2028,"0"),"-"&amp;TEXT(_xlfn.XLOOKUP(R2028,Sheet2!$K$3:$K$130,Sheet2!$L$3:$L$130,"-----"),"0"))</f>
        <v>-176</v>
      </c>
      <c r="AG2028" s="9" t="str">
        <f t="shared" si="1395"/>
        <v/>
      </c>
      <c r="AH2028" s="9" t="str">
        <f t="shared" si="1396"/>
        <v>JSR -176,2</v>
      </c>
      <c r="AI2028" t="str">
        <f t="shared" si="1397"/>
        <v>1,-176,2</v>
      </c>
      <c r="AJ2028" s="16" t="str">
        <f t="shared" si="1398"/>
        <v>-176,2</v>
      </c>
      <c r="AK2028" t="str">
        <f t="shared" si="1399"/>
        <v>MOVR 1,1,SZC</v>
      </c>
      <c r="AL2028" s="4" t="str">
        <f t="shared" si="1400"/>
        <v>MOV</v>
      </c>
      <c r="AM2028" s="4" t="str">
        <f t="shared" si="1401"/>
        <v>R</v>
      </c>
      <c r="AN2028" s="4" t="str">
        <f t="shared" si="1402"/>
        <v/>
      </c>
      <c r="AO2028" s="4" t="str">
        <f t="shared" si="1403"/>
        <v/>
      </c>
      <c r="AP2028" s="15" t="str">
        <f t="shared" si="1404"/>
        <v>,SZC</v>
      </c>
      <c r="AQ2028" s="9" t="str">
        <f>_xlfn.XLOOKUP(D2028,Sheet2!$E$3:$E$101,Sheet2!$F$3:$F$101,"******************")</f>
        <v>******************</v>
      </c>
      <c r="AR2028" s="33" t="str">
        <f t="shared" si="1390"/>
        <v>DOAC 1,MAP0</v>
      </c>
      <c r="AS2028" s="9" t="str">
        <f t="shared" si="1391"/>
        <v>DOAC</v>
      </c>
      <c r="AT2028" s="4">
        <f t="shared" si="1405"/>
        <v>1</v>
      </c>
      <c r="AU2028" s="6">
        <f t="shared" si="1406"/>
        <v>2</v>
      </c>
      <c r="AV2028" s="4" t="str">
        <f t="shared" si="1407"/>
        <v>C</v>
      </c>
      <c r="AW2028" s="4">
        <f t="shared" si="1408"/>
        <v>2</v>
      </c>
      <c r="AX2028" s="4" t="str">
        <f>_xlfn.XLOOKUP(AW2028,Sheet2!$Q$3:$Q$66,Sheet2!$R$3:$R$66,"**")</f>
        <v>MAP0</v>
      </c>
      <c r="AY2028" s="4">
        <f t="shared" si="1409"/>
        <v>2</v>
      </c>
      <c r="AZ2028" s="16" t="str">
        <f t="shared" si="1410"/>
        <v>SKPDN</v>
      </c>
    </row>
    <row r="2029" spans="2:52" x14ac:dyDescent="0.35">
      <c r="B2029" s="3">
        <f t="shared" si="1368"/>
        <v>33</v>
      </c>
      <c r="C2029" s="1">
        <f t="shared" si="1369"/>
        <v>4223</v>
      </c>
      <c r="D2029" s="2">
        <v>151400</v>
      </c>
      <c r="E2029" s="2" t="str">
        <f>_xlfn.XLOOKUP(C2029,Sheet2!$N$3:$N$1000,Sheet2!$O$3:$O$1000,"")</f>
        <v/>
      </c>
      <c r="F2029" s="9" t="str">
        <f t="shared" si="1411"/>
        <v>INC 2,2</v>
      </c>
      <c r="G2029" s="4" t="str">
        <f t="shared" si="1387"/>
        <v>323</v>
      </c>
      <c r="H2029" s="4">
        <f t="shared" si="1388"/>
        <v>0</v>
      </c>
      <c r="I2029" s="6">
        <f t="shared" si="1380"/>
        <v>1</v>
      </c>
      <c r="J2029" s="6">
        <f t="shared" si="1381"/>
        <v>5</v>
      </c>
      <c r="K2029" s="6">
        <f t="shared" si="1382"/>
        <v>1</v>
      </c>
      <c r="L2029" s="6">
        <f t="shared" si="1383"/>
        <v>4</v>
      </c>
      <c r="M2029" s="6">
        <f t="shared" si="1384"/>
        <v>0</v>
      </c>
      <c r="N2029" s="6">
        <f t="shared" si="1385"/>
        <v>0</v>
      </c>
      <c r="O2029" s="13">
        <f t="shared" si="1386"/>
        <v>26</v>
      </c>
      <c r="P2029" s="4">
        <f t="shared" si="1392"/>
        <v>6</v>
      </c>
      <c r="Q2029" s="4">
        <f t="shared" si="1393"/>
        <v>2</v>
      </c>
      <c r="R2029">
        <f t="shared" si="1370"/>
        <v>0</v>
      </c>
      <c r="S2029" s="4">
        <f t="shared" si="1371"/>
        <v>3</v>
      </c>
      <c r="T2029" s="15">
        <f t="shared" si="1372"/>
        <v>0</v>
      </c>
      <c r="U2029" s="4">
        <f t="shared" si="1373"/>
        <v>2</v>
      </c>
      <c r="V2029" s="4">
        <f t="shared" si="1374"/>
        <v>2</v>
      </c>
      <c r="W2029" s="4">
        <f t="shared" si="1375"/>
        <v>3</v>
      </c>
      <c r="X2029" s="6">
        <f t="shared" si="1376"/>
        <v>0</v>
      </c>
      <c r="Y2029" s="4">
        <f t="shared" si="1377"/>
        <v>0</v>
      </c>
      <c r="Z2029" s="6">
        <f t="shared" si="1378"/>
        <v>0</v>
      </c>
      <c r="AA2029" s="18">
        <f t="shared" si="1379"/>
        <v>0</v>
      </c>
      <c r="AB2029" s="9" t="str">
        <f t="shared" si="1394"/>
        <v>+0,3</v>
      </c>
      <c r="AC2029" s="9" t="str">
        <f>_xlfn.XLOOKUP(R2029,Sheet2!$H$3:$H$258,Sheet2!$I$3:$I$258,"-----")</f>
        <v>0</v>
      </c>
      <c r="AD2029" s="9" t="str">
        <f>_xlfn.XLOOKUP(VALUE(AE2029),Sheet2!$N$3:$N$1000,Sheet2!$O$3:$O$1000,"********")</f>
        <v>********</v>
      </c>
      <c r="AE2029" t="str">
        <f t="shared" si="1389"/>
        <v>4223</v>
      </c>
      <c r="AF2029" s="9" t="str">
        <f>IF(R2029&lt;200,"+"&amp;TEXT(R2029,"0"),"-"&amp;TEXT(_xlfn.XLOOKUP(R2029,Sheet2!$K$3:$K$130,Sheet2!$L$3:$L$130,"-----"),"0"))</f>
        <v>+0</v>
      </c>
      <c r="AG2029" s="9" t="str">
        <f t="shared" si="1395"/>
        <v/>
      </c>
      <c r="AH2029" s="9" t="str">
        <f t="shared" si="1396"/>
        <v>ISZ +0,3</v>
      </c>
      <c r="AI2029" t="str">
        <f t="shared" si="1397"/>
        <v>2,+0,3</v>
      </c>
      <c r="AJ2029" s="16" t="str">
        <f t="shared" si="1398"/>
        <v>+0,3</v>
      </c>
      <c r="AK2029" t="str">
        <f t="shared" si="1399"/>
        <v>INC 2,2</v>
      </c>
      <c r="AL2029" s="4" t="str">
        <f t="shared" si="1400"/>
        <v>INC</v>
      </c>
      <c r="AM2029" s="4" t="str">
        <f t="shared" si="1401"/>
        <v/>
      </c>
      <c r="AN2029" s="4" t="str">
        <f t="shared" si="1402"/>
        <v/>
      </c>
      <c r="AO2029" s="4" t="str">
        <f t="shared" si="1403"/>
        <v/>
      </c>
      <c r="AP2029" s="15" t="str">
        <f t="shared" si="1404"/>
        <v/>
      </c>
      <c r="AQ2029" s="9" t="str">
        <f>_xlfn.XLOOKUP(D2029,Sheet2!$E$3:$E$101,Sheet2!$F$3:$F$101,"******************")</f>
        <v>******************</v>
      </c>
      <c r="AR2029" s="33" t="str">
        <f t="shared" si="1390"/>
        <v>DIB 2,0</v>
      </c>
      <c r="AS2029" s="9" t="str">
        <f t="shared" si="1391"/>
        <v>DIB</v>
      </c>
      <c r="AT2029" s="4">
        <f t="shared" si="1405"/>
        <v>2</v>
      </c>
      <c r="AU2029" s="6">
        <f t="shared" si="1406"/>
        <v>0</v>
      </c>
      <c r="AV2029" s="4" t="str">
        <f t="shared" si="1407"/>
        <v/>
      </c>
      <c r="AW2029" s="4">
        <f t="shared" si="1408"/>
        <v>0</v>
      </c>
      <c r="AX2029" s="4" t="str">
        <f>_xlfn.XLOOKUP(AW2029,Sheet2!$Q$3:$Q$66,Sheet2!$R$3:$R$66,"**")</f>
        <v>0</v>
      </c>
      <c r="AY2029" s="4">
        <f t="shared" si="1409"/>
        <v>3</v>
      </c>
      <c r="AZ2029" s="16" t="str">
        <f t="shared" si="1410"/>
        <v>SKPBN</v>
      </c>
    </row>
    <row r="2030" spans="2:52" x14ac:dyDescent="0.35">
      <c r="B2030" s="3">
        <f t="shared" si="1368"/>
        <v>34</v>
      </c>
      <c r="C2030" s="1">
        <f t="shared" si="1369"/>
        <v>4224</v>
      </c>
      <c r="D2030" s="2">
        <v>25000</v>
      </c>
      <c r="E2030" s="2" t="str">
        <f>_xlfn.XLOOKUP(C2030,Sheet2!$N$3:$N$1000,Sheet2!$O$3:$O$1000,"")</f>
        <v/>
      </c>
      <c r="F2030" s="9" t="str">
        <f t="shared" si="1411"/>
        <v>LDA 1,+0,2</v>
      </c>
      <c r="G2030" s="4" t="str">
        <f t="shared" si="1387"/>
        <v>52</v>
      </c>
      <c r="H2030" s="4">
        <f t="shared" si="1388"/>
        <v>0</v>
      </c>
      <c r="I2030" s="6">
        <f t="shared" ref="I2030:I2093" si="1412">MOD(INT(D2030/100000),10)</f>
        <v>0</v>
      </c>
      <c r="J2030" s="6">
        <f t="shared" ref="J2030:J2093" si="1413">MOD(INT(D2030/10000),10)</f>
        <v>2</v>
      </c>
      <c r="K2030" s="6">
        <f t="shared" ref="K2030:K2093" si="1414">MOD(INT(D2030/1000),10)</f>
        <v>5</v>
      </c>
      <c r="L2030" s="6">
        <f t="shared" ref="L2030:L2093" si="1415">MOD(INT(D2030/100),10)</f>
        <v>0</v>
      </c>
      <c r="M2030" s="6">
        <f t="shared" ref="M2030:M2093" si="1416">MOD(INT(D2030/10),10)</f>
        <v>0</v>
      </c>
      <c r="N2030" s="6">
        <f t="shared" ref="N2030:N2093" si="1417">MOD(D2030,10)</f>
        <v>0</v>
      </c>
      <c r="O2030" s="13">
        <f t="shared" ref="O2030:O2093" si="1418">INT(K2030/4)+(J2030*2)+(I2030*16)</f>
        <v>5</v>
      </c>
      <c r="P2030" s="4">
        <f t="shared" si="1392"/>
        <v>1</v>
      </c>
      <c r="Q2030" s="4">
        <f t="shared" si="1393"/>
        <v>1</v>
      </c>
      <c r="R2030">
        <f t="shared" si="1370"/>
        <v>0</v>
      </c>
      <c r="S2030" s="4">
        <f t="shared" si="1371"/>
        <v>2</v>
      </c>
      <c r="T2030" s="15">
        <f t="shared" si="1372"/>
        <v>0</v>
      </c>
      <c r="U2030" s="4">
        <f t="shared" si="1373"/>
        <v>1</v>
      </c>
      <c r="V2030" s="4">
        <f t="shared" si="1374"/>
        <v>1</v>
      </c>
      <c r="W2030" s="4">
        <f t="shared" si="1375"/>
        <v>2</v>
      </c>
      <c r="X2030" s="6">
        <f t="shared" si="1376"/>
        <v>0</v>
      </c>
      <c r="Y2030" s="4">
        <f t="shared" si="1377"/>
        <v>0</v>
      </c>
      <c r="Z2030" s="6">
        <f t="shared" si="1378"/>
        <v>0</v>
      </c>
      <c r="AA2030" s="18">
        <f t="shared" si="1379"/>
        <v>0</v>
      </c>
      <c r="AB2030" s="9" t="str">
        <f t="shared" si="1394"/>
        <v>+0,2</v>
      </c>
      <c r="AC2030" s="9" t="str">
        <f>_xlfn.XLOOKUP(R2030,Sheet2!$H$3:$H$258,Sheet2!$I$3:$I$258,"-----")</f>
        <v>0</v>
      </c>
      <c r="AD2030" s="9" t="str">
        <f>_xlfn.XLOOKUP(VALUE(AE2030),Sheet2!$N$3:$N$1000,Sheet2!$O$3:$O$1000,"********")</f>
        <v>********</v>
      </c>
      <c r="AE2030" t="str">
        <f t="shared" si="1389"/>
        <v>4224</v>
      </c>
      <c r="AF2030" s="9" t="str">
        <f>IF(R2030&lt;200,"+"&amp;TEXT(R2030,"0"),"-"&amp;TEXT(_xlfn.XLOOKUP(R2030,Sheet2!$K$3:$K$130,Sheet2!$L$3:$L$130,"-----"),"0"))</f>
        <v>+0</v>
      </c>
      <c r="AG2030" s="9" t="str">
        <f t="shared" si="1395"/>
        <v/>
      </c>
      <c r="AH2030" s="9" t="str">
        <f t="shared" si="1396"/>
        <v>JSR +0,2</v>
      </c>
      <c r="AI2030" t="str">
        <f t="shared" si="1397"/>
        <v>1,+0,2</v>
      </c>
      <c r="AJ2030" s="16" t="str">
        <f t="shared" si="1398"/>
        <v>+0,2</v>
      </c>
      <c r="AK2030" t="str">
        <f t="shared" si="1399"/>
        <v>MOV 1,1</v>
      </c>
      <c r="AL2030" s="4" t="str">
        <f t="shared" si="1400"/>
        <v>MOV</v>
      </c>
      <c r="AM2030" s="4" t="str">
        <f t="shared" si="1401"/>
        <v/>
      </c>
      <c r="AN2030" s="4" t="str">
        <f t="shared" si="1402"/>
        <v/>
      </c>
      <c r="AO2030" s="4" t="str">
        <f t="shared" si="1403"/>
        <v/>
      </c>
      <c r="AP2030" s="15" t="str">
        <f t="shared" si="1404"/>
        <v/>
      </c>
      <c r="AQ2030" s="9" t="str">
        <f>_xlfn.XLOOKUP(D2030,Sheet2!$E$3:$E$101,Sheet2!$F$3:$F$101,"******************")</f>
        <v>******************</v>
      </c>
      <c r="AR2030" s="33" t="str">
        <f t="shared" si="1390"/>
        <v>DOA 1,0</v>
      </c>
      <c r="AS2030" s="9" t="str">
        <f t="shared" si="1391"/>
        <v>DOA</v>
      </c>
      <c r="AT2030" s="4">
        <f t="shared" si="1405"/>
        <v>1</v>
      </c>
      <c r="AU2030" s="6">
        <f t="shared" si="1406"/>
        <v>0</v>
      </c>
      <c r="AV2030" s="4" t="str">
        <f t="shared" si="1407"/>
        <v/>
      </c>
      <c r="AW2030" s="4">
        <f t="shared" si="1408"/>
        <v>0</v>
      </c>
      <c r="AX2030" s="4" t="str">
        <f>_xlfn.XLOOKUP(AW2030,Sheet2!$Q$3:$Q$66,Sheet2!$R$3:$R$66,"**")</f>
        <v>0</v>
      </c>
      <c r="AY2030" s="4">
        <f t="shared" si="1409"/>
        <v>2</v>
      </c>
      <c r="AZ2030" s="16" t="str">
        <f t="shared" si="1410"/>
        <v>SKPBN</v>
      </c>
    </row>
    <row r="2031" spans="2:52" x14ac:dyDescent="0.35">
      <c r="B2031" s="3">
        <f t="shared" si="1368"/>
        <v>35</v>
      </c>
      <c r="C2031" s="1">
        <f t="shared" si="1369"/>
        <v>4225</v>
      </c>
      <c r="D2031" s="2">
        <v>122404</v>
      </c>
      <c r="E2031" s="2" t="str">
        <f>_xlfn.XLOOKUP(C2031,Sheet2!$N$3:$N$1000,Sheet2!$O$3:$O$1000,"")</f>
        <v/>
      </c>
      <c r="F2031" s="9" t="str">
        <f t="shared" si="1411"/>
        <v>SUB 1,0,SZR</v>
      </c>
      <c r="G2031" s="4" t="str">
        <f t="shared" si="1387"/>
        <v>245</v>
      </c>
      <c r="H2031" s="4">
        <f t="shared" si="1388"/>
        <v>4</v>
      </c>
      <c r="I2031" s="6">
        <f t="shared" si="1412"/>
        <v>1</v>
      </c>
      <c r="J2031" s="6">
        <f t="shared" si="1413"/>
        <v>2</v>
      </c>
      <c r="K2031" s="6">
        <f t="shared" si="1414"/>
        <v>2</v>
      </c>
      <c r="L2031" s="6">
        <f t="shared" si="1415"/>
        <v>4</v>
      </c>
      <c r="M2031" s="6">
        <f t="shared" si="1416"/>
        <v>0</v>
      </c>
      <c r="N2031" s="6">
        <f t="shared" si="1417"/>
        <v>4</v>
      </c>
      <c r="O2031" s="13">
        <f t="shared" si="1418"/>
        <v>20</v>
      </c>
      <c r="P2031" s="4">
        <f t="shared" si="1392"/>
        <v>5</v>
      </c>
      <c r="Q2031" s="4">
        <f t="shared" si="1393"/>
        <v>0</v>
      </c>
      <c r="R2031">
        <f t="shared" si="1370"/>
        <v>4</v>
      </c>
      <c r="S2031" s="4">
        <f t="shared" si="1371"/>
        <v>1</v>
      </c>
      <c r="T2031" s="15">
        <f t="shared" si="1372"/>
        <v>1</v>
      </c>
      <c r="U2031" s="4">
        <f t="shared" si="1373"/>
        <v>1</v>
      </c>
      <c r="V2031" s="4">
        <f t="shared" si="1374"/>
        <v>0</v>
      </c>
      <c r="W2031" s="4">
        <f t="shared" si="1375"/>
        <v>5</v>
      </c>
      <c r="X2031" s="6">
        <f t="shared" si="1376"/>
        <v>0</v>
      </c>
      <c r="Y2031" s="4">
        <f t="shared" si="1377"/>
        <v>0</v>
      </c>
      <c r="Z2031" s="6">
        <f t="shared" si="1378"/>
        <v>0</v>
      </c>
      <c r="AA2031" s="18">
        <f t="shared" si="1379"/>
        <v>4</v>
      </c>
      <c r="AB2031" s="9" t="str">
        <f t="shared" si="1394"/>
        <v>ADR</v>
      </c>
      <c r="AC2031" s="9" t="str">
        <f>_xlfn.XLOOKUP(R2031,Sheet2!$H$3:$H$258,Sheet2!$I$3:$I$258,"-----")</f>
        <v>*****</v>
      </c>
      <c r="AD2031" s="9" t="str">
        <f>_xlfn.XLOOKUP(VALUE(AE2031),Sheet2!$N$3:$N$1000,Sheet2!$O$3:$O$1000,"********")</f>
        <v>ADR</v>
      </c>
      <c r="AE2031" t="str">
        <f t="shared" si="1389"/>
        <v>4231</v>
      </c>
      <c r="AF2031" s="9" t="str">
        <f>IF(R2031&lt;200,"+"&amp;TEXT(R2031,"0"),"-"&amp;TEXT(_xlfn.XLOOKUP(R2031,Sheet2!$K$3:$K$130,Sheet2!$L$3:$L$130,"-----"),"0"))</f>
        <v>+4</v>
      </c>
      <c r="AG2031" s="9" t="str">
        <f t="shared" si="1395"/>
        <v>@</v>
      </c>
      <c r="AH2031" s="9" t="str">
        <f t="shared" si="1396"/>
        <v>JMP @ADR</v>
      </c>
      <c r="AI2031" t="str">
        <f t="shared" si="1397"/>
        <v>0,@ADR</v>
      </c>
      <c r="AJ2031" s="16" t="str">
        <f t="shared" si="1398"/>
        <v>@ADR</v>
      </c>
      <c r="AK2031" t="str">
        <f t="shared" si="1399"/>
        <v>SUB 1,0,SZR</v>
      </c>
      <c r="AL2031" s="4" t="str">
        <f t="shared" si="1400"/>
        <v>SUB</v>
      </c>
      <c r="AM2031" s="4" t="str">
        <f t="shared" si="1401"/>
        <v/>
      </c>
      <c r="AN2031" s="4" t="str">
        <f t="shared" si="1402"/>
        <v/>
      </c>
      <c r="AO2031" s="4" t="str">
        <f t="shared" si="1403"/>
        <v/>
      </c>
      <c r="AP2031" s="15" t="str">
        <f t="shared" si="1404"/>
        <v>,SZR</v>
      </c>
      <c r="AQ2031" s="9" t="str">
        <f>_xlfn.XLOOKUP(D2031,Sheet2!$E$3:$E$101,Sheet2!$F$3:$F$101,"******************")</f>
        <v>******************</v>
      </c>
      <c r="AR2031" s="33" t="str">
        <f t="shared" si="1390"/>
        <v>DIC 0,MAP2</v>
      </c>
      <c r="AS2031" s="9" t="str">
        <f t="shared" si="1391"/>
        <v>DIC</v>
      </c>
      <c r="AT2031" s="4">
        <f t="shared" si="1405"/>
        <v>0</v>
      </c>
      <c r="AU2031" s="6">
        <f t="shared" si="1406"/>
        <v>0</v>
      </c>
      <c r="AV2031" s="4" t="str">
        <f t="shared" si="1407"/>
        <v/>
      </c>
      <c r="AW2031" s="4">
        <f t="shared" si="1408"/>
        <v>4</v>
      </c>
      <c r="AX2031" s="4" t="str">
        <f>_xlfn.XLOOKUP(AW2031,Sheet2!$Q$3:$Q$66,Sheet2!$R$3:$R$66,"**")</f>
        <v>MAP2</v>
      </c>
      <c r="AY2031" s="4">
        <f t="shared" si="1409"/>
        <v>5</v>
      </c>
      <c r="AZ2031" s="16" t="str">
        <f t="shared" si="1410"/>
        <v>SKPBN</v>
      </c>
    </row>
    <row r="2032" spans="2:52" x14ac:dyDescent="0.35">
      <c r="B2032" s="3">
        <f t="shared" si="1368"/>
        <v>36</v>
      </c>
      <c r="C2032" s="1">
        <f t="shared" si="1369"/>
        <v>4226</v>
      </c>
      <c r="D2032" s="2">
        <v>743</v>
      </c>
      <c r="E2032" s="2" t="str">
        <f>_xlfn.XLOOKUP(C2032,Sheet2!$N$3:$N$1000,Sheet2!$O$3:$O$1000,"")</f>
        <v/>
      </c>
      <c r="F2032" s="9" t="str">
        <f t="shared" si="1411"/>
        <v>JMP E16</v>
      </c>
      <c r="G2032" s="4" t="str">
        <f t="shared" si="1387"/>
        <v>1</v>
      </c>
      <c r="H2032" s="4">
        <f t="shared" si="1388"/>
        <v>343</v>
      </c>
      <c r="I2032" s="6">
        <f t="shared" si="1412"/>
        <v>0</v>
      </c>
      <c r="J2032" s="6">
        <f t="shared" si="1413"/>
        <v>0</v>
      </c>
      <c r="K2032" s="6">
        <f t="shared" si="1414"/>
        <v>0</v>
      </c>
      <c r="L2032" s="6">
        <f t="shared" si="1415"/>
        <v>7</v>
      </c>
      <c r="M2032" s="6">
        <f t="shared" si="1416"/>
        <v>4</v>
      </c>
      <c r="N2032" s="6">
        <f t="shared" si="1417"/>
        <v>3</v>
      </c>
      <c r="O2032" s="13">
        <f t="shared" si="1418"/>
        <v>0</v>
      </c>
      <c r="P2032" s="4">
        <f t="shared" si="1392"/>
        <v>0</v>
      </c>
      <c r="Q2032" s="4">
        <f t="shared" si="1393"/>
        <v>0</v>
      </c>
      <c r="R2032">
        <f t="shared" si="1370"/>
        <v>343</v>
      </c>
      <c r="S2032" s="4">
        <f t="shared" si="1371"/>
        <v>1</v>
      </c>
      <c r="T2032" s="15">
        <f t="shared" si="1372"/>
        <v>0</v>
      </c>
      <c r="U2032" s="4">
        <f t="shared" si="1373"/>
        <v>0</v>
      </c>
      <c r="V2032" s="4">
        <f t="shared" si="1374"/>
        <v>0</v>
      </c>
      <c r="W2032" s="4">
        <f t="shared" si="1375"/>
        <v>1</v>
      </c>
      <c r="X2032" s="6">
        <f t="shared" si="1376"/>
        <v>3</v>
      </c>
      <c r="Y2032" s="4">
        <f t="shared" si="1377"/>
        <v>2</v>
      </c>
      <c r="Z2032" s="6">
        <f t="shared" si="1378"/>
        <v>0</v>
      </c>
      <c r="AA2032" s="18">
        <f t="shared" si="1379"/>
        <v>3</v>
      </c>
      <c r="AB2032" s="9" t="str">
        <f t="shared" si="1394"/>
        <v>E16</v>
      </c>
      <c r="AC2032" s="9" t="str">
        <f>_xlfn.XLOOKUP(R2032,Sheet2!$H$3:$H$258,Sheet2!$I$3:$I$258,"-----")</f>
        <v>*****</v>
      </c>
      <c r="AD2032" s="9" t="str">
        <f>_xlfn.XLOOKUP(VALUE(AE2032),Sheet2!$N$3:$N$1000,Sheet2!$O$3:$O$1000,"********")</f>
        <v>E16</v>
      </c>
      <c r="AE2032" t="str">
        <f t="shared" si="1389"/>
        <v>4171</v>
      </c>
      <c r="AF2032" s="9" t="str">
        <f>IF(R2032&lt;200,"+"&amp;TEXT(R2032,"0"),"-"&amp;TEXT(_xlfn.XLOOKUP(R2032,Sheet2!$K$3:$K$130,Sheet2!$L$3:$L$130,"-----"),"0"))</f>
        <v>-35</v>
      </c>
      <c r="AG2032" s="9" t="str">
        <f t="shared" si="1395"/>
        <v/>
      </c>
      <c r="AH2032" s="9" t="str">
        <f t="shared" si="1396"/>
        <v>JMP E16</v>
      </c>
      <c r="AI2032" t="str">
        <f t="shared" si="1397"/>
        <v>0,E16</v>
      </c>
      <c r="AJ2032" s="16" t="str">
        <f t="shared" si="1398"/>
        <v>E16</v>
      </c>
      <c r="AK2032" t="str">
        <f t="shared" si="1399"/>
        <v>NEGOS 0,0,SNC</v>
      </c>
      <c r="AL2032" s="4" t="str">
        <f t="shared" si="1400"/>
        <v>NEG</v>
      </c>
      <c r="AM2032" s="4" t="str">
        <f t="shared" si="1401"/>
        <v>S</v>
      </c>
      <c r="AN2032" s="4" t="str">
        <f t="shared" si="1402"/>
        <v>O</v>
      </c>
      <c r="AO2032" s="4" t="str">
        <f t="shared" si="1403"/>
        <v/>
      </c>
      <c r="AP2032" s="15" t="str">
        <f t="shared" si="1404"/>
        <v>,SNC</v>
      </c>
      <c r="AQ2032" s="9" t="str">
        <f>_xlfn.XLOOKUP(D2032,Sheet2!$E$3:$E$101,Sheet2!$F$3:$F$101,"******************")</f>
        <v>******************</v>
      </c>
      <c r="AR2032" s="33" t="str">
        <f t="shared" si="1390"/>
        <v>DIAP 0,**</v>
      </c>
      <c r="AS2032" s="9" t="str">
        <f t="shared" si="1391"/>
        <v>DIAP</v>
      </c>
      <c r="AT2032" s="4">
        <f t="shared" si="1405"/>
        <v>0</v>
      </c>
      <c r="AU2032" s="6">
        <f t="shared" si="1406"/>
        <v>3</v>
      </c>
      <c r="AV2032" s="4" t="str">
        <f t="shared" si="1407"/>
        <v>P</v>
      </c>
      <c r="AW2032" s="4">
        <f t="shared" si="1408"/>
        <v>43</v>
      </c>
      <c r="AX2032" s="4" t="str">
        <f>_xlfn.XLOOKUP(AW2032,Sheet2!$Q$3:$Q$66,Sheet2!$R$3:$R$66,"**")</f>
        <v>**</v>
      </c>
      <c r="AY2032" s="4">
        <f t="shared" si="1409"/>
        <v>1</v>
      </c>
      <c r="AZ2032" s="16" t="str">
        <f t="shared" si="1410"/>
        <v>SKPDZ</v>
      </c>
    </row>
    <row r="2033" spans="1:52" x14ac:dyDescent="0.35">
      <c r="B2033" s="3">
        <f t="shared" si="1368"/>
        <v>37</v>
      </c>
      <c r="C2033" s="1">
        <f t="shared" si="1369"/>
        <v>4227</v>
      </c>
      <c r="D2033" s="2">
        <v>405</v>
      </c>
      <c r="E2033" s="2" t="str">
        <f>_xlfn.XLOOKUP(C2033,Sheet2!$N$3:$N$1000,Sheet2!$O$3:$O$1000,"")</f>
        <v/>
      </c>
      <c r="F2033" s="9" t="str">
        <f t="shared" si="1411"/>
        <v>JMP +5</v>
      </c>
      <c r="G2033" s="4" t="str">
        <f t="shared" si="1387"/>
        <v>1</v>
      </c>
      <c r="H2033" s="4">
        <f t="shared" si="1388"/>
        <v>5</v>
      </c>
      <c r="I2033" s="6">
        <f t="shared" si="1412"/>
        <v>0</v>
      </c>
      <c r="J2033" s="6">
        <f t="shared" si="1413"/>
        <v>0</v>
      </c>
      <c r="K2033" s="6">
        <f t="shared" si="1414"/>
        <v>0</v>
      </c>
      <c r="L2033" s="6">
        <f t="shared" si="1415"/>
        <v>4</v>
      </c>
      <c r="M2033" s="6">
        <f t="shared" si="1416"/>
        <v>0</v>
      </c>
      <c r="N2033" s="6">
        <f t="shared" si="1417"/>
        <v>5</v>
      </c>
      <c r="O2033" s="13">
        <f t="shared" si="1418"/>
        <v>0</v>
      </c>
      <c r="P2033" s="4">
        <f t="shared" si="1392"/>
        <v>0</v>
      </c>
      <c r="Q2033" s="4">
        <f t="shared" si="1393"/>
        <v>0</v>
      </c>
      <c r="R2033">
        <f t="shared" si="1370"/>
        <v>5</v>
      </c>
      <c r="S2033" s="4">
        <f t="shared" si="1371"/>
        <v>1</v>
      </c>
      <c r="T2033" s="15">
        <f t="shared" si="1372"/>
        <v>0</v>
      </c>
      <c r="U2033" s="4">
        <f t="shared" si="1373"/>
        <v>0</v>
      </c>
      <c r="V2033" s="4">
        <f t="shared" si="1374"/>
        <v>0</v>
      </c>
      <c r="W2033" s="4">
        <f t="shared" si="1375"/>
        <v>1</v>
      </c>
      <c r="X2033" s="6">
        <f t="shared" si="1376"/>
        <v>0</v>
      </c>
      <c r="Y2033" s="4">
        <f t="shared" si="1377"/>
        <v>0</v>
      </c>
      <c r="Z2033" s="6">
        <f t="shared" si="1378"/>
        <v>0</v>
      </c>
      <c r="AA2033" s="18">
        <f t="shared" si="1379"/>
        <v>5</v>
      </c>
      <c r="AB2033" s="9" t="str">
        <f t="shared" si="1394"/>
        <v>+5</v>
      </c>
      <c r="AC2033" s="9" t="str">
        <f>_xlfn.XLOOKUP(R2033,Sheet2!$H$3:$H$258,Sheet2!$I$3:$I$258,"-----")</f>
        <v>*****</v>
      </c>
      <c r="AD2033" s="9" t="str">
        <f>_xlfn.XLOOKUP(VALUE(AE2033),Sheet2!$N$3:$N$1000,Sheet2!$O$3:$O$1000,"********")</f>
        <v>********</v>
      </c>
      <c r="AE2033" t="str">
        <f t="shared" si="1389"/>
        <v>4234</v>
      </c>
      <c r="AF2033" s="9" t="str">
        <f>IF(R2033&lt;200,"+"&amp;TEXT(R2033,"0"),"-"&amp;TEXT(_xlfn.XLOOKUP(R2033,Sheet2!$K$3:$K$130,Sheet2!$L$3:$L$130,"-----"),"0"))</f>
        <v>+5</v>
      </c>
      <c r="AG2033" s="9" t="str">
        <f t="shared" si="1395"/>
        <v/>
      </c>
      <c r="AH2033" s="9" t="str">
        <f t="shared" si="1396"/>
        <v>JMP +5</v>
      </c>
      <c r="AI2033" t="str">
        <f t="shared" si="1397"/>
        <v>0,+5</v>
      </c>
      <c r="AJ2033" s="16" t="str">
        <f t="shared" si="1398"/>
        <v>+5</v>
      </c>
      <c r="AK2033" t="str">
        <f t="shared" si="1399"/>
        <v>NEG 0,0,SNR</v>
      </c>
      <c r="AL2033" s="4" t="str">
        <f t="shared" si="1400"/>
        <v>NEG</v>
      </c>
      <c r="AM2033" s="4" t="str">
        <f t="shared" si="1401"/>
        <v/>
      </c>
      <c r="AN2033" s="4" t="str">
        <f t="shared" si="1402"/>
        <v/>
      </c>
      <c r="AO2033" s="4" t="str">
        <f t="shared" si="1403"/>
        <v/>
      </c>
      <c r="AP2033" s="15" t="str">
        <f t="shared" si="1404"/>
        <v>,SNR</v>
      </c>
      <c r="AQ2033" s="9" t="str">
        <f>_xlfn.XLOOKUP(D2033,Sheet2!$E$3:$E$101,Sheet2!$F$3:$F$101,"******************")</f>
        <v>******************</v>
      </c>
      <c r="AR2033" s="33" t="str">
        <f t="shared" si="1390"/>
        <v>DIA 0,0</v>
      </c>
      <c r="AS2033" s="9" t="str">
        <f t="shared" si="1391"/>
        <v>DIA</v>
      </c>
      <c r="AT2033" s="4">
        <f t="shared" si="1405"/>
        <v>0</v>
      </c>
      <c r="AU2033" s="6">
        <f t="shared" si="1406"/>
        <v>0</v>
      </c>
      <c r="AV2033" s="4" t="str">
        <f t="shared" si="1407"/>
        <v/>
      </c>
      <c r="AW2033" s="4">
        <f t="shared" si="1408"/>
        <v>5</v>
      </c>
      <c r="AX2033" s="4">
        <f>_xlfn.XLOOKUP(AW2033,Sheet2!$Q$3:$Q$66,Sheet2!$R$3:$R$66,"**")</f>
        <v>0</v>
      </c>
      <c r="AY2033" s="4">
        <f t="shared" si="1409"/>
        <v>1</v>
      </c>
      <c r="AZ2033" s="16" t="str">
        <f t="shared" si="1410"/>
        <v>SKPBN</v>
      </c>
    </row>
    <row r="2034" spans="1:52" x14ac:dyDescent="0.35">
      <c r="B2034" s="3">
        <v>39</v>
      </c>
      <c r="C2034" s="1">
        <f t="shared" si="1369"/>
        <v>4230</v>
      </c>
      <c r="D2034" s="2">
        <v>4231</v>
      </c>
      <c r="E2034" s="2" t="str">
        <f>_xlfn.XLOOKUP(C2034,Sheet2!$N$3:$N$1000,Sheet2!$O$3:$O$1000,"")</f>
        <v>ADR-1</v>
      </c>
      <c r="F2034" s="9" t="s">
        <v>770</v>
      </c>
      <c r="G2034" s="4" t="str">
        <f t="shared" si="1387"/>
        <v>10</v>
      </c>
      <c r="H2034" s="4">
        <f t="shared" si="1388"/>
        <v>231</v>
      </c>
      <c r="I2034" s="6">
        <f t="shared" si="1412"/>
        <v>0</v>
      </c>
      <c r="J2034" s="6">
        <f t="shared" si="1413"/>
        <v>0</v>
      </c>
      <c r="K2034" s="6">
        <f t="shared" si="1414"/>
        <v>4</v>
      </c>
      <c r="L2034" s="6">
        <f t="shared" si="1415"/>
        <v>2</v>
      </c>
      <c r="M2034" s="6">
        <f t="shared" si="1416"/>
        <v>3</v>
      </c>
      <c r="N2034" s="6">
        <f t="shared" si="1417"/>
        <v>1</v>
      </c>
      <c r="O2034" s="13">
        <f t="shared" si="1418"/>
        <v>1</v>
      </c>
      <c r="P2034" s="4">
        <f t="shared" si="1392"/>
        <v>0</v>
      </c>
      <c r="Q2034" s="4">
        <f t="shared" si="1393"/>
        <v>1</v>
      </c>
      <c r="R2034">
        <f t="shared" si="1370"/>
        <v>231</v>
      </c>
      <c r="S2034" s="4">
        <f t="shared" si="1371"/>
        <v>0</v>
      </c>
      <c r="T2034" s="15">
        <f t="shared" si="1372"/>
        <v>0</v>
      </c>
      <c r="U2034" s="4">
        <f t="shared" si="1373"/>
        <v>0</v>
      </c>
      <c r="V2034" s="4">
        <f t="shared" si="1374"/>
        <v>1</v>
      </c>
      <c r="W2034" s="4">
        <f t="shared" si="1375"/>
        <v>0</v>
      </c>
      <c r="X2034" s="6">
        <f t="shared" si="1376"/>
        <v>2</v>
      </c>
      <c r="Y2034" s="4">
        <f t="shared" si="1377"/>
        <v>1</v>
      </c>
      <c r="Z2034" s="6">
        <f t="shared" si="1378"/>
        <v>1</v>
      </c>
      <c r="AA2034" s="18">
        <f t="shared" si="1379"/>
        <v>1</v>
      </c>
      <c r="AB2034" s="9" t="str">
        <f t="shared" si="1394"/>
        <v>I.RC0</v>
      </c>
      <c r="AC2034" s="9" t="str">
        <f>_xlfn.XLOOKUP(R2034,Sheet2!$H$3:$H$258,Sheet2!$I$3:$I$258,"-----")</f>
        <v>I.RC0</v>
      </c>
      <c r="AD2034" s="9" t="str">
        <f>_xlfn.XLOOKUP(VALUE(AE2034),Sheet2!$N$3:$N$1000,Sheet2!$O$3:$O$1000,"********")</f>
        <v>********</v>
      </c>
      <c r="AE2034" t="str">
        <f t="shared" si="1389"/>
        <v>4061</v>
      </c>
      <c r="AF2034" s="9" t="str">
        <f>IF(R2034&lt;200,"+"&amp;TEXT(R2034,"0"),"-"&amp;TEXT(_xlfn.XLOOKUP(R2034,Sheet2!$K$3:$K$130,Sheet2!$L$3:$L$130,"-----"),"0"))</f>
        <v>-147</v>
      </c>
      <c r="AG2034" s="9" t="str">
        <f t="shared" si="1395"/>
        <v/>
      </c>
      <c r="AH2034" s="9" t="str">
        <f t="shared" si="1396"/>
        <v>JSR I.RC0</v>
      </c>
      <c r="AI2034" t="str">
        <f t="shared" si="1397"/>
        <v>1,I.RC0</v>
      </c>
      <c r="AJ2034" s="16" t="str">
        <f t="shared" si="1398"/>
        <v>I.RC0</v>
      </c>
      <c r="AK2034" t="str">
        <f t="shared" si="1399"/>
        <v>COMZR# 0,1,SKP</v>
      </c>
      <c r="AL2034" s="4" t="str">
        <f t="shared" si="1400"/>
        <v>COM</v>
      </c>
      <c r="AM2034" s="4" t="str">
        <f t="shared" si="1401"/>
        <v>R</v>
      </c>
      <c r="AN2034" s="4" t="str">
        <f t="shared" si="1402"/>
        <v>Z</v>
      </c>
      <c r="AO2034" s="4" t="str">
        <f t="shared" si="1403"/>
        <v>#</v>
      </c>
      <c r="AP2034" s="15" t="str">
        <f t="shared" si="1404"/>
        <v>,SKP</v>
      </c>
      <c r="AQ2034" s="9" t="str">
        <f>_xlfn.XLOOKUP(D2034,Sheet2!$E$3:$E$101,Sheet2!$F$3:$F$101,"******************")</f>
        <v>******************</v>
      </c>
      <c r="AR2034" s="33" t="str">
        <f t="shared" si="1390"/>
        <v>NIOC IBM2</v>
      </c>
      <c r="AS2034" s="9" t="str">
        <f t="shared" si="1391"/>
        <v>DOCC</v>
      </c>
      <c r="AT2034" s="4">
        <f t="shared" si="1405"/>
        <v>1</v>
      </c>
      <c r="AU2034" s="6">
        <f t="shared" si="1406"/>
        <v>2</v>
      </c>
      <c r="AV2034" s="4" t="str">
        <f t="shared" si="1407"/>
        <v>C</v>
      </c>
      <c r="AW2034" s="4">
        <f t="shared" si="1408"/>
        <v>31</v>
      </c>
      <c r="AX2034" s="4" t="str">
        <f>_xlfn.XLOOKUP(AW2034,Sheet2!$Q$3:$Q$66,Sheet2!$R$3:$R$66,"**")</f>
        <v>IBM2</v>
      </c>
      <c r="AY2034" s="4">
        <f t="shared" si="1409"/>
        <v>0</v>
      </c>
      <c r="AZ2034" s="16" t="str">
        <f t="shared" si="1410"/>
        <v>SKPDN</v>
      </c>
    </row>
    <row r="2035" spans="1:52" x14ac:dyDescent="0.35">
      <c r="B2035" s="3">
        <f t="shared" si="1368"/>
        <v>40</v>
      </c>
      <c r="C2035" s="1">
        <f t="shared" si="1369"/>
        <v>4231</v>
      </c>
      <c r="D2035" s="2">
        <v>1017</v>
      </c>
      <c r="E2035" s="2" t="str">
        <f>_xlfn.XLOOKUP(C2035,Sheet2!$N$3:$N$1000,Sheet2!$O$3:$O$1000,"")</f>
        <v>ADR</v>
      </c>
      <c r="F2035" s="9"/>
      <c r="G2035" s="4" t="str">
        <f t="shared" si="1387"/>
        <v>2</v>
      </c>
      <c r="H2035" s="4">
        <f t="shared" si="1388"/>
        <v>17</v>
      </c>
      <c r="I2035" s="6">
        <f t="shared" si="1412"/>
        <v>0</v>
      </c>
      <c r="J2035" s="6">
        <f t="shared" si="1413"/>
        <v>0</v>
      </c>
      <c r="K2035" s="6">
        <f t="shared" si="1414"/>
        <v>1</v>
      </c>
      <c r="L2035" s="6">
        <f t="shared" si="1415"/>
        <v>0</v>
      </c>
      <c r="M2035" s="6">
        <f t="shared" si="1416"/>
        <v>1</v>
      </c>
      <c r="N2035" s="6">
        <f t="shared" si="1417"/>
        <v>7</v>
      </c>
      <c r="O2035" s="13">
        <f t="shared" si="1418"/>
        <v>0</v>
      </c>
      <c r="P2035" s="4">
        <f t="shared" si="1392"/>
        <v>0</v>
      </c>
      <c r="Q2035" s="4">
        <f t="shared" si="1393"/>
        <v>0</v>
      </c>
      <c r="R2035">
        <f t="shared" si="1370"/>
        <v>17</v>
      </c>
      <c r="S2035" s="4">
        <f t="shared" si="1371"/>
        <v>2</v>
      </c>
      <c r="T2035" s="15">
        <f t="shared" si="1372"/>
        <v>0</v>
      </c>
      <c r="U2035" s="4">
        <f t="shared" si="1373"/>
        <v>0</v>
      </c>
      <c r="V2035" s="4">
        <f t="shared" si="1374"/>
        <v>0</v>
      </c>
      <c r="W2035" s="4">
        <f t="shared" si="1375"/>
        <v>2</v>
      </c>
      <c r="X2035" s="6">
        <f t="shared" si="1376"/>
        <v>0</v>
      </c>
      <c r="Y2035" s="4">
        <f t="shared" si="1377"/>
        <v>0</v>
      </c>
      <c r="Z2035" s="6">
        <f t="shared" si="1378"/>
        <v>1</v>
      </c>
      <c r="AA2035" s="18">
        <f t="shared" si="1379"/>
        <v>7</v>
      </c>
      <c r="AB2035" s="9" t="str">
        <f t="shared" si="1394"/>
        <v>+17,2</v>
      </c>
      <c r="AC2035" s="9" t="str">
        <f>_xlfn.XLOOKUP(R2035,Sheet2!$H$3:$H$258,Sheet2!$I$3:$I$258,"-----")</f>
        <v>*****</v>
      </c>
      <c r="AD2035" s="9" t="str">
        <f>_xlfn.XLOOKUP(VALUE(AE2035),Sheet2!$N$3:$N$1000,Sheet2!$O$3:$O$1000,"********")</f>
        <v>E17</v>
      </c>
      <c r="AE2035" t="str">
        <f t="shared" si="1389"/>
        <v>4250</v>
      </c>
      <c r="AF2035" s="9" t="str">
        <f>IF(R2035&lt;200,"+"&amp;TEXT(R2035,"0"),"-"&amp;TEXT(_xlfn.XLOOKUP(R2035,Sheet2!$K$3:$K$130,Sheet2!$L$3:$L$130,"-----"),"0"))</f>
        <v>+17</v>
      </c>
      <c r="AG2035" s="9" t="str">
        <f t="shared" si="1395"/>
        <v/>
      </c>
      <c r="AH2035" s="9" t="str">
        <f t="shared" si="1396"/>
        <v>JMP +17,2</v>
      </c>
      <c r="AI2035" t="str">
        <f t="shared" si="1397"/>
        <v>0,+17,2</v>
      </c>
      <c r="AJ2035" s="16" t="str">
        <f t="shared" si="1398"/>
        <v>+17,2</v>
      </c>
      <c r="AK2035" t="str">
        <f t="shared" si="1399"/>
        <v>MOV# 0,0,SBN</v>
      </c>
      <c r="AL2035" s="4" t="str">
        <f t="shared" si="1400"/>
        <v>MOV</v>
      </c>
      <c r="AM2035" s="4" t="str">
        <f t="shared" si="1401"/>
        <v/>
      </c>
      <c r="AN2035" s="4" t="str">
        <f t="shared" si="1402"/>
        <v/>
      </c>
      <c r="AO2035" s="4" t="str">
        <f t="shared" si="1403"/>
        <v>#</v>
      </c>
      <c r="AP2035" s="15" t="str">
        <f t="shared" si="1404"/>
        <v>,SBN</v>
      </c>
      <c r="AQ2035" s="9" t="str">
        <f>_xlfn.XLOOKUP(D2035,Sheet2!$E$3:$E$101,Sheet2!$F$3:$F$101,"******************")</f>
        <v>******************</v>
      </c>
      <c r="AR2035" s="33" t="str">
        <f t="shared" si="1390"/>
        <v>DOA 0,LPT</v>
      </c>
      <c r="AS2035" s="9" t="str">
        <f t="shared" si="1391"/>
        <v>DOA</v>
      </c>
      <c r="AT2035" s="4">
        <f t="shared" si="1405"/>
        <v>0</v>
      </c>
      <c r="AU2035" s="6">
        <f t="shared" si="1406"/>
        <v>0</v>
      </c>
      <c r="AV2035" s="4" t="str">
        <f t="shared" si="1407"/>
        <v/>
      </c>
      <c r="AW2035" s="4">
        <f t="shared" si="1408"/>
        <v>17</v>
      </c>
      <c r="AX2035" s="4" t="str">
        <f>_xlfn.XLOOKUP(AW2035,Sheet2!$Q$3:$Q$66,Sheet2!$R$3:$R$66,"**")</f>
        <v>LPT</v>
      </c>
      <c r="AY2035" s="4">
        <f t="shared" si="1409"/>
        <v>2</v>
      </c>
      <c r="AZ2035" s="16" t="str">
        <f t="shared" si="1410"/>
        <v>SKPBN</v>
      </c>
    </row>
    <row r="2036" spans="1:52" x14ac:dyDescent="0.35">
      <c r="B2036" s="3">
        <f t="shared" ref="B2036:B2099" si="1419">B2035+1</f>
        <v>41</v>
      </c>
      <c r="C2036" s="1">
        <f t="shared" ref="C2036:C2099" si="1420">IF(MOD(C2035,10)=7,C2035+3,C2035+1)</f>
        <v>4232</v>
      </c>
      <c r="D2036" s="2">
        <v>5017</v>
      </c>
      <c r="E2036" s="2" t="str">
        <f>_xlfn.XLOOKUP(C2036,Sheet2!$N$3:$N$1000,Sheet2!$O$3:$O$1000,"")</f>
        <v/>
      </c>
      <c r="F2036" s="9"/>
      <c r="G2036" s="4" t="str">
        <f t="shared" si="1387"/>
        <v>12</v>
      </c>
      <c r="H2036" s="4">
        <f t="shared" si="1388"/>
        <v>17</v>
      </c>
      <c r="I2036" s="6">
        <f t="shared" si="1412"/>
        <v>0</v>
      </c>
      <c r="J2036" s="6">
        <f t="shared" si="1413"/>
        <v>0</v>
      </c>
      <c r="K2036" s="6">
        <f t="shared" si="1414"/>
        <v>5</v>
      </c>
      <c r="L2036" s="6">
        <f t="shared" si="1415"/>
        <v>0</v>
      </c>
      <c r="M2036" s="6">
        <f t="shared" si="1416"/>
        <v>1</v>
      </c>
      <c r="N2036" s="6">
        <f t="shared" si="1417"/>
        <v>7</v>
      </c>
      <c r="O2036" s="13">
        <f t="shared" si="1418"/>
        <v>1</v>
      </c>
      <c r="P2036" s="4">
        <f t="shared" si="1392"/>
        <v>0</v>
      </c>
      <c r="Q2036" s="4">
        <f t="shared" si="1393"/>
        <v>1</v>
      </c>
      <c r="R2036">
        <f t="shared" si="1370"/>
        <v>17</v>
      </c>
      <c r="S2036" s="4">
        <f t="shared" si="1371"/>
        <v>2</v>
      </c>
      <c r="T2036" s="15">
        <f t="shared" si="1372"/>
        <v>0</v>
      </c>
      <c r="U2036" s="4">
        <f t="shared" si="1373"/>
        <v>0</v>
      </c>
      <c r="V2036" s="4">
        <f t="shared" si="1374"/>
        <v>1</v>
      </c>
      <c r="W2036" s="4">
        <f t="shared" si="1375"/>
        <v>2</v>
      </c>
      <c r="X2036" s="6">
        <f t="shared" si="1376"/>
        <v>0</v>
      </c>
      <c r="Y2036" s="4">
        <f t="shared" si="1377"/>
        <v>0</v>
      </c>
      <c r="Z2036" s="6">
        <f t="shared" si="1378"/>
        <v>1</v>
      </c>
      <c r="AA2036" s="18">
        <f t="shared" si="1379"/>
        <v>7</v>
      </c>
      <c r="AB2036" s="9" t="str">
        <f t="shared" si="1394"/>
        <v>+17,2</v>
      </c>
      <c r="AC2036" s="9" t="str">
        <f>_xlfn.XLOOKUP(R2036,Sheet2!$H$3:$H$258,Sheet2!$I$3:$I$258,"-----")</f>
        <v>*****</v>
      </c>
      <c r="AD2036" s="9" t="str">
        <f>_xlfn.XLOOKUP(VALUE(AE2036),Sheet2!$N$3:$N$1000,Sheet2!$O$3:$O$1000,"********")</f>
        <v>********</v>
      </c>
      <c r="AE2036" t="str">
        <f t="shared" si="1389"/>
        <v>4251</v>
      </c>
      <c r="AF2036" s="9" t="str">
        <f>IF(R2036&lt;200,"+"&amp;TEXT(R2036,"0"),"-"&amp;TEXT(_xlfn.XLOOKUP(R2036,Sheet2!$K$3:$K$130,Sheet2!$L$3:$L$130,"-----"),"0"))</f>
        <v>+17</v>
      </c>
      <c r="AG2036" s="9" t="str">
        <f t="shared" si="1395"/>
        <v/>
      </c>
      <c r="AH2036" s="9" t="str">
        <f t="shared" si="1396"/>
        <v>JSR +17,2</v>
      </c>
      <c r="AI2036" t="str">
        <f t="shared" si="1397"/>
        <v>1,+17,2</v>
      </c>
      <c r="AJ2036" s="16" t="str">
        <f t="shared" si="1398"/>
        <v>+17,2</v>
      </c>
      <c r="AK2036" t="str">
        <f t="shared" si="1399"/>
        <v>MOV# 0,1,SBN</v>
      </c>
      <c r="AL2036" s="4" t="str">
        <f t="shared" si="1400"/>
        <v>MOV</v>
      </c>
      <c r="AM2036" s="4" t="str">
        <f t="shared" si="1401"/>
        <v/>
      </c>
      <c r="AN2036" s="4" t="str">
        <f t="shared" si="1402"/>
        <v/>
      </c>
      <c r="AO2036" s="4" t="str">
        <f t="shared" si="1403"/>
        <v>#</v>
      </c>
      <c r="AP2036" s="15" t="str">
        <f t="shared" si="1404"/>
        <v>,SBN</v>
      </c>
      <c r="AQ2036" s="9" t="str">
        <f>_xlfn.XLOOKUP(D2036,Sheet2!$E$3:$E$101,Sheet2!$F$3:$F$101,"******************")</f>
        <v>******************</v>
      </c>
      <c r="AR2036" s="33" t="str">
        <f t="shared" si="1390"/>
        <v>DOA 1,LPT</v>
      </c>
      <c r="AS2036" s="9" t="str">
        <f t="shared" si="1391"/>
        <v>DOA</v>
      </c>
      <c r="AT2036" s="4">
        <f t="shared" si="1405"/>
        <v>1</v>
      </c>
      <c r="AU2036" s="6">
        <f t="shared" si="1406"/>
        <v>0</v>
      </c>
      <c r="AV2036" s="4" t="str">
        <f t="shared" si="1407"/>
        <v/>
      </c>
      <c r="AW2036" s="4">
        <f t="shared" si="1408"/>
        <v>17</v>
      </c>
      <c r="AX2036" s="4" t="str">
        <f>_xlfn.XLOOKUP(AW2036,Sheet2!$Q$3:$Q$66,Sheet2!$R$3:$R$66,"**")</f>
        <v>LPT</v>
      </c>
      <c r="AY2036" s="4">
        <f t="shared" si="1409"/>
        <v>2</v>
      </c>
      <c r="AZ2036" s="16" t="str">
        <f t="shared" si="1410"/>
        <v>SKPBN</v>
      </c>
    </row>
    <row r="2037" spans="1:52" x14ac:dyDescent="0.35">
      <c r="B2037" s="3">
        <f t="shared" si="1419"/>
        <v>42</v>
      </c>
      <c r="C2037" s="1">
        <f t="shared" si="1420"/>
        <v>4233</v>
      </c>
      <c r="D2037" s="2">
        <v>12017</v>
      </c>
      <c r="E2037" s="2" t="str">
        <f>_xlfn.XLOOKUP(C2037,Sheet2!$N$3:$N$1000,Sheet2!$O$3:$O$1000,"")</f>
        <v/>
      </c>
      <c r="F2037" s="9"/>
      <c r="G2037" s="4" t="str">
        <f t="shared" si="1387"/>
        <v>24</v>
      </c>
      <c r="H2037" s="4">
        <f t="shared" si="1388"/>
        <v>17</v>
      </c>
      <c r="I2037" s="6">
        <f t="shared" si="1412"/>
        <v>0</v>
      </c>
      <c r="J2037" s="6">
        <f t="shared" si="1413"/>
        <v>1</v>
      </c>
      <c r="K2037" s="6">
        <f t="shared" si="1414"/>
        <v>2</v>
      </c>
      <c r="L2037" s="6">
        <f t="shared" si="1415"/>
        <v>0</v>
      </c>
      <c r="M2037" s="6">
        <f t="shared" si="1416"/>
        <v>1</v>
      </c>
      <c r="N2037" s="6">
        <f t="shared" si="1417"/>
        <v>7</v>
      </c>
      <c r="O2037" s="13">
        <f t="shared" si="1418"/>
        <v>2</v>
      </c>
      <c r="P2037" s="4">
        <f t="shared" si="1392"/>
        <v>0</v>
      </c>
      <c r="Q2037" s="4">
        <f t="shared" si="1393"/>
        <v>2</v>
      </c>
      <c r="R2037">
        <f t="shared" ref="R2037:R2100" si="1421">(MOD(L2037,4)*100)+(M2037*10)+N2037</f>
        <v>17</v>
      </c>
      <c r="S2037" s="4">
        <f t="shared" ref="S2037:S2100" si="1422">(MOD(K2037,2)*2)+INT(L2037/4)</f>
        <v>0</v>
      </c>
      <c r="T2037" s="15">
        <f t="shared" ref="T2037:T2100" si="1423">MOD(INT(K2037/2),2)</f>
        <v>1</v>
      </c>
      <c r="U2037" s="4">
        <f t="shared" ref="U2037:U2100" si="1424">INT(J2037/2)</f>
        <v>0</v>
      </c>
      <c r="V2037" s="4">
        <f t="shared" ref="V2037:V2100" si="1425">(MOD(J2037,2)*2)+INT(K2037/4)</f>
        <v>2</v>
      </c>
      <c r="W2037" s="4">
        <f t="shared" ref="W2037:W2100" si="1426">(MOD(K2037,4)*2)+INT(L2037/4)</f>
        <v>4</v>
      </c>
      <c r="X2037" s="6">
        <f t="shared" ref="X2037:X2100" si="1427">MOD(L2037,4)</f>
        <v>0</v>
      </c>
      <c r="Y2037" s="4">
        <f t="shared" ref="Y2037:Y2100" si="1428">INT(M2037/2)</f>
        <v>0</v>
      </c>
      <c r="Z2037" s="6">
        <f t="shared" ref="Z2037:Z2100" si="1429">MOD(M2037,2)</f>
        <v>1</v>
      </c>
      <c r="AA2037" s="18">
        <f t="shared" ref="AA2037:AA2100" si="1430">N2037</f>
        <v>7</v>
      </c>
      <c r="AB2037" s="9" t="str">
        <f t="shared" si="1394"/>
        <v>*****</v>
      </c>
      <c r="AC2037" s="9" t="str">
        <f>_xlfn.XLOOKUP(R2037,Sheet2!$H$3:$H$258,Sheet2!$I$3:$I$258,"-----")</f>
        <v>*****</v>
      </c>
      <c r="AD2037" s="9" t="str">
        <f>_xlfn.XLOOKUP(VALUE(AE2037),Sheet2!$N$3:$N$1000,Sheet2!$O$3:$O$1000,"********")</f>
        <v>********</v>
      </c>
      <c r="AE2037" t="str">
        <f t="shared" si="1389"/>
        <v>4252</v>
      </c>
      <c r="AF2037" s="9" t="str">
        <f>IF(R2037&lt;200,"+"&amp;TEXT(R2037,"0"),"-"&amp;TEXT(_xlfn.XLOOKUP(R2037,Sheet2!$K$3:$K$130,Sheet2!$L$3:$L$130,"-----"),"0"))</f>
        <v>+17</v>
      </c>
      <c r="AG2037" s="9" t="str">
        <f t="shared" si="1395"/>
        <v>@</v>
      </c>
      <c r="AH2037" s="9" t="str">
        <f t="shared" si="1396"/>
        <v>ISZ @*****</v>
      </c>
      <c r="AI2037" t="str">
        <f t="shared" si="1397"/>
        <v>2,@*****</v>
      </c>
      <c r="AJ2037" s="16" t="str">
        <f t="shared" si="1398"/>
        <v>@*****</v>
      </c>
      <c r="AK2037" t="str">
        <f t="shared" si="1399"/>
        <v>ADC# 0,2,SBN</v>
      </c>
      <c r="AL2037" s="4" t="str">
        <f t="shared" si="1400"/>
        <v>ADC</v>
      </c>
      <c r="AM2037" s="4" t="str">
        <f t="shared" si="1401"/>
        <v/>
      </c>
      <c r="AN2037" s="4" t="str">
        <f t="shared" si="1402"/>
        <v/>
      </c>
      <c r="AO2037" s="4" t="str">
        <f t="shared" si="1403"/>
        <v>#</v>
      </c>
      <c r="AP2037" s="15" t="str">
        <f t="shared" si="1404"/>
        <v>,SBN</v>
      </c>
      <c r="AQ2037" s="9" t="str">
        <f>_xlfn.XLOOKUP(D2037,Sheet2!$E$3:$E$101,Sheet2!$F$3:$F$101,"******************")</f>
        <v>******************</v>
      </c>
      <c r="AR2037" s="33" t="str">
        <f t="shared" si="1390"/>
        <v>DOB 2,LPT</v>
      </c>
      <c r="AS2037" s="9" t="str">
        <f t="shared" si="1391"/>
        <v>DOB</v>
      </c>
      <c r="AT2037" s="4">
        <f t="shared" si="1405"/>
        <v>2</v>
      </c>
      <c r="AU2037" s="6">
        <f t="shared" si="1406"/>
        <v>0</v>
      </c>
      <c r="AV2037" s="4" t="str">
        <f t="shared" si="1407"/>
        <v/>
      </c>
      <c r="AW2037" s="4">
        <f t="shared" si="1408"/>
        <v>17</v>
      </c>
      <c r="AX2037" s="4" t="str">
        <f>_xlfn.XLOOKUP(AW2037,Sheet2!$Q$3:$Q$66,Sheet2!$R$3:$R$66,"**")</f>
        <v>LPT</v>
      </c>
      <c r="AY2037" s="4">
        <f t="shared" si="1409"/>
        <v>4</v>
      </c>
      <c r="AZ2037" s="16" t="str">
        <f t="shared" si="1410"/>
        <v>SKPBN</v>
      </c>
    </row>
    <row r="2038" spans="1:52" x14ac:dyDescent="0.35">
      <c r="A2038" s="5" t="s">
        <v>92</v>
      </c>
      <c r="B2038" s="3">
        <v>2</v>
      </c>
      <c r="C2038" s="1">
        <f t="shared" si="1420"/>
        <v>4234</v>
      </c>
      <c r="D2038" s="2">
        <v>20150</v>
      </c>
      <c r="E2038" s="2" t="str">
        <f>_xlfn.XLOOKUP(C2038,Sheet2!$N$3:$N$1000,Sheet2!$O$3:$O$1000,"")</f>
        <v/>
      </c>
      <c r="F2038" s="9" t="str">
        <f t="shared" si="1411"/>
        <v>LDA 0,DTYPE</v>
      </c>
      <c r="G2038" s="4" t="str">
        <f t="shared" si="1387"/>
        <v>40</v>
      </c>
      <c r="H2038" s="4">
        <f t="shared" si="1388"/>
        <v>150</v>
      </c>
      <c r="I2038" s="6">
        <f t="shared" si="1412"/>
        <v>0</v>
      </c>
      <c r="J2038" s="6">
        <f t="shared" si="1413"/>
        <v>2</v>
      </c>
      <c r="K2038" s="6">
        <f t="shared" si="1414"/>
        <v>0</v>
      </c>
      <c r="L2038" s="6">
        <f t="shared" si="1415"/>
        <v>1</v>
      </c>
      <c r="M2038" s="6">
        <f t="shared" si="1416"/>
        <v>5</v>
      </c>
      <c r="N2038" s="6">
        <f t="shared" si="1417"/>
        <v>0</v>
      </c>
      <c r="O2038" s="13">
        <f t="shared" si="1418"/>
        <v>4</v>
      </c>
      <c r="P2038" s="4">
        <f t="shared" si="1392"/>
        <v>1</v>
      </c>
      <c r="Q2038" s="4">
        <f t="shared" si="1393"/>
        <v>0</v>
      </c>
      <c r="R2038">
        <f t="shared" si="1421"/>
        <v>150</v>
      </c>
      <c r="S2038" s="4">
        <f t="shared" si="1422"/>
        <v>0</v>
      </c>
      <c r="T2038" s="15">
        <f t="shared" si="1423"/>
        <v>0</v>
      </c>
      <c r="U2038" s="4">
        <f t="shared" si="1424"/>
        <v>1</v>
      </c>
      <c r="V2038" s="4">
        <f t="shared" si="1425"/>
        <v>0</v>
      </c>
      <c r="W2038" s="4">
        <f t="shared" si="1426"/>
        <v>0</v>
      </c>
      <c r="X2038" s="6">
        <f t="shared" si="1427"/>
        <v>1</v>
      </c>
      <c r="Y2038" s="4">
        <f t="shared" si="1428"/>
        <v>2</v>
      </c>
      <c r="Z2038" s="6">
        <f t="shared" si="1429"/>
        <v>1</v>
      </c>
      <c r="AA2038" s="18">
        <f t="shared" si="1430"/>
        <v>0</v>
      </c>
      <c r="AB2038" s="9" t="str">
        <f t="shared" si="1394"/>
        <v>DTYPE</v>
      </c>
      <c r="AC2038" s="9" t="str">
        <f>_xlfn.XLOOKUP(R2038,Sheet2!$H$3:$H$258,Sheet2!$I$3:$I$258,"-----")</f>
        <v>DTYPE</v>
      </c>
      <c r="AD2038" s="9" t="str">
        <f>_xlfn.XLOOKUP(VALUE(AE2038),Sheet2!$N$3:$N$1000,Sheet2!$O$3:$O$1000,"********")</f>
        <v>********</v>
      </c>
      <c r="AE2038" t="str">
        <f t="shared" si="1389"/>
        <v>4404</v>
      </c>
      <c r="AF2038" s="9" t="str">
        <f>IF(R2038&lt;200,"+"&amp;TEXT(R2038,"0"),"-"&amp;TEXT(_xlfn.XLOOKUP(R2038,Sheet2!$K$3:$K$130,Sheet2!$L$3:$L$130,"-----"),"0"))</f>
        <v>+150</v>
      </c>
      <c r="AG2038" s="9" t="str">
        <f t="shared" si="1395"/>
        <v/>
      </c>
      <c r="AH2038" s="9" t="str">
        <f t="shared" si="1396"/>
        <v>JMP DTYPE</v>
      </c>
      <c r="AI2038" t="str">
        <f t="shared" si="1397"/>
        <v>0,DTYPE</v>
      </c>
      <c r="AJ2038" s="16" t="str">
        <f t="shared" si="1398"/>
        <v>DTYPE</v>
      </c>
      <c r="AK2038" t="str">
        <f t="shared" si="1399"/>
        <v>COMOL# 1,0</v>
      </c>
      <c r="AL2038" s="4" t="str">
        <f t="shared" si="1400"/>
        <v>COM</v>
      </c>
      <c r="AM2038" s="4" t="str">
        <f t="shared" si="1401"/>
        <v>L</v>
      </c>
      <c r="AN2038" s="4" t="str">
        <f t="shared" si="1402"/>
        <v>O</v>
      </c>
      <c r="AO2038" s="4" t="str">
        <f t="shared" si="1403"/>
        <v>#</v>
      </c>
      <c r="AP2038" s="15" t="str">
        <f t="shared" si="1404"/>
        <v/>
      </c>
      <c r="AQ2038" s="9" t="str">
        <f>_xlfn.XLOOKUP(D2038,Sheet2!$E$3:$E$101,Sheet2!$F$3:$F$101,"******************")</f>
        <v>******************</v>
      </c>
      <c r="AR2038" s="33" t="str">
        <f t="shared" si="1390"/>
        <v>NIOS **</v>
      </c>
      <c r="AS2038" s="9" t="str">
        <f t="shared" si="1391"/>
        <v>DOCS</v>
      </c>
      <c r="AT2038" s="4">
        <f t="shared" si="1405"/>
        <v>0</v>
      </c>
      <c r="AU2038" s="6">
        <f t="shared" si="1406"/>
        <v>1</v>
      </c>
      <c r="AV2038" s="4" t="str">
        <f t="shared" si="1407"/>
        <v>S</v>
      </c>
      <c r="AW2038" s="4">
        <f t="shared" si="1408"/>
        <v>50</v>
      </c>
      <c r="AX2038" s="4" t="str">
        <f>_xlfn.XLOOKUP(AW2038,Sheet2!$Q$3:$Q$66,Sheet2!$R$3:$R$66,"**")</f>
        <v>**</v>
      </c>
      <c r="AY2038" s="4">
        <f t="shared" si="1409"/>
        <v>0</v>
      </c>
      <c r="AZ2038" s="16" t="str">
        <f t="shared" si="1410"/>
        <v>SKPBZ</v>
      </c>
    </row>
    <row r="2039" spans="1:52" x14ac:dyDescent="0.35">
      <c r="B2039" s="3">
        <f t="shared" si="1419"/>
        <v>3</v>
      </c>
      <c r="C2039" s="1">
        <f t="shared" si="1420"/>
        <v>4235</v>
      </c>
      <c r="D2039" s="2">
        <v>30506</v>
      </c>
      <c r="E2039" s="2" t="str">
        <f>_xlfn.XLOOKUP(C2039,Sheet2!$N$3:$N$1000,Sheet2!$O$3:$O$1000,"")</f>
        <v/>
      </c>
      <c r="F2039" s="9" t="str">
        <f t="shared" si="1411"/>
        <v>LDA 2,ADR1-1</v>
      </c>
      <c r="G2039" s="4" t="str">
        <f t="shared" si="1387"/>
        <v>61</v>
      </c>
      <c r="H2039" s="4">
        <f t="shared" si="1388"/>
        <v>106</v>
      </c>
      <c r="I2039" s="6">
        <f t="shared" si="1412"/>
        <v>0</v>
      </c>
      <c r="J2039" s="6">
        <f t="shared" si="1413"/>
        <v>3</v>
      </c>
      <c r="K2039" s="6">
        <f t="shared" si="1414"/>
        <v>0</v>
      </c>
      <c r="L2039" s="6">
        <f t="shared" si="1415"/>
        <v>5</v>
      </c>
      <c r="M2039" s="6">
        <f t="shared" si="1416"/>
        <v>0</v>
      </c>
      <c r="N2039" s="6">
        <f t="shared" si="1417"/>
        <v>6</v>
      </c>
      <c r="O2039" s="13">
        <f t="shared" si="1418"/>
        <v>6</v>
      </c>
      <c r="P2039" s="4">
        <f t="shared" si="1392"/>
        <v>1</v>
      </c>
      <c r="Q2039" s="4">
        <f t="shared" si="1393"/>
        <v>2</v>
      </c>
      <c r="R2039">
        <f t="shared" si="1421"/>
        <v>106</v>
      </c>
      <c r="S2039" s="4">
        <f t="shared" si="1422"/>
        <v>1</v>
      </c>
      <c r="T2039" s="15">
        <f t="shared" si="1423"/>
        <v>0</v>
      </c>
      <c r="U2039" s="4">
        <f t="shared" si="1424"/>
        <v>1</v>
      </c>
      <c r="V2039" s="4">
        <f t="shared" si="1425"/>
        <v>2</v>
      </c>
      <c r="W2039" s="4">
        <f t="shared" si="1426"/>
        <v>1</v>
      </c>
      <c r="X2039" s="6">
        <f t="shared" si="1427"/>
        <v>1</v>
      </c>
      <c r="Y2039" s="4">
        <f t="shared" si="1428"/>
        <v>0</v>
      </c>
      <c r="Z2039" s="6">
        <f t="shared" si="1429"/>
        <v>0</v>
      </c>
      <c r="AA2039" s="18">
        <f t="shared" si="1430"/>
        <v>6</v>
      </c>
      <c r="AB2039" s="9" t="str">
        <f t="shared" si="1394"/>
        <v>ADR1-1</v>
      </c>
      <c r="AC2039" s="9" t="str">
        <f>_xlfn.XLOOKUP(R2039,Sheet2!$H$3:$H$258,Sheet2!$I$3:$I$258,"-----")</f>
        <v>ZB5</v>
      </c>
      <c r="AD2039" s="9" t="str">
        <f>_xlfn.XLOOKUP(VALUE(AE2039),Sheet2!$N$3:$N$1000,Sheet2!$O$3:$O$1000,"********")</f>
        <v>ADR1-1</v>
      </c>
      <c r="AE2039" t="str">
        <f t="shared" si="1389"/>
        <v>4343</v>
      </c>
      <c r="AF2039" s="9" t="str">
        <f>IF(R2039&lt;200,"+"&amp;TEXT(R2039,"0"),"-"&amp;TEXT(_xlfn.XLOOKUP(R2039,Sheet2!$K$3:$K$130,Sheet2!$L$3:$L$130,"-----"),"0"))</f>
        <v>+106</v>
      </c>
      <c r="AG2039" s="9" t="str">
        <f t="shared" si="1395"/>
        <v/>
      </c>
      <c r="AH2039" s="9" t="str">
        <f t="shared" si="1396"/>
        <v>ISZ ADR1-1</v>
      </c>
      <c r="AI2039" t="str">
        <f t="shared" si="1397"/>
        <v>2,ADR1-1</v>
      </c>
      <c r="AJ2039" s="16" t="str">
        <f t="shared" si="1398"/>
        <v>ADR1-1</v>
      </c>
      <c r="AK2039" t="str">
        <f t="shared" si="1399"/>
        <v>NEGL 1,2,SEZ</v>
      </c>
      <c r="AL2039" s="4" t="str">
        <f t="shared" si="1400"/>
        <v>NEG</v>
      </c>
      <c r="AM2039" s="4" t="str">
        <f t="shared" si="1401"/>
        <v>L</v>
      </c>
      <c r="AN2039" s="4" t="str">
        <f t="shared" si="1402"/>
        <v/>
      </c>
      <c r="AO2039" s="4" t="str">
        <f t="shared" si="1403"/>
        <v/>
      </c>
      <c r="AP2039" s="15" t="str">
        <f t="shared" si="1404"/>
        <v>,SEZ</v>
      </c>
      <c r="AQ2039" s="9" t="str">
        <f>_xlfn.XLOOKUP(D2039,Sheet2!$E$3:$E$101,Sheet2!$F$3:$F$101,"******************")</f>
        <v>******************</v>
      </c>
      <c r="AR2039" s="33" t="str">
        <f t="shared" si="1390"/>
        <v>DIAS 2,MCAT</v>
      </c>
      <c r="AS2039" s="9" t="str">
        <f t="shared" si="1391"/>
        <v>DIAS</v>
      </c>
      <c r="AT2039" s="4">
        <f t="shared" si="1405"/>
        <v>2</v>
      </c>
      <c r="AU2039" s="6">
        <f t="shared" si="1406"/>
        <v>1</v>
      </c>
      <c r="AV2039" s="4" t="str">
        <f t="shared" si="1407"/>
        <v>S</v>
      </c>
      <c r="AW2039" s="4">
        <f t="shared" si="1408"/>
        <v>6</v>
      </c>
      <c r="AX2039" s="4" t="str">
        <f>_xlfn.XLOOKUP(AW2039,Sheet2!$Q$3:$Q$66,Sheet2!$R$3:$R$66,"**")</f>
        <v>MCAT</v>
      </c>
      <c r="AY2039" s="4">
        <f t="shared" si="1409"/>
        <v>1</v>
      </c>
      <c r="AZ2039" s="16" t="str">
        <f t="shared" si="1410"/>
        <v>SKPBZ</v>
      </c>
    </row>
    <row r="2040" spans="1:52" x14ac:dyDescent="0.35">
      <c r="B2040" s="3">
        <f t="shared" si="1419"/>
        <v>4</v>
      </c>
      <c r="C2040" s="1">
        <f t="shared" si="1420"/>
        <v>4236</v>
      </c>
      <c r="D2040" s="2">
        <v>101112</v>
      </c>
      <c r="E2040" s="2" t="str">
        <f>_xlfn.XLOOKUP(C2040,Sheet2!$N$3:$N$1000,Sheet2!$O$3:$O$1000,"")</f>
        <v/>
      </c>
      <c r="F2040" s="9" t="str">
        <f t="shared" si="1411"/>
        <v>MOVL# 0,0,SZC</v>
      </c>
      <c r="G2040" s="4" t="str">
        <f t="shared" si="1387"/>
        <v>202</v>
      </c>
      <c r="H2040" s="4">
        <f t="shared" si="1388"/>
        <v>112</v>
      </c>
      <c r="I2040" s="6">
        <f t="shared" si="1412"/>
        <v>1</v>
      </c>
      <c r="J2040" s="6">
        <f t="shared" si="1413"/>
        <v>0</v>
      </c>
      <c r="K2040" s="6">
        <f t="shared" si="1414"/>
        <v>1</v>
      </c>
      <c r="L2040" s="6">
        <f t="shared" si="1415"/>
        <v>1</v>
      </c>
      <c r="M2040" s="6">
        <f t="shared" si="1416"/>
        <v>1</v>
      </c>
      <c r="N2040" s="6">
        <f t="shared" si="1417"/>
        <v>2</v>
      </c>
      <c r="O2040" s="13">
        <f t="shared" si="1418"/>
        <v>16</v>
      </c>
      <c r="P2040" s="4">
        <f t="shared" si="1392"/>
        <v>4</v>
      </c>
      <c r="Q2040" s="4">
        <f t="shared" si="1393"/>
        <v>0</v>
      </c>
      <c r="R2040">
        <f t="shared" si="1421"/>
        <v>112</v>
      </c>
      <c r="S2040" s="4">
        <f t="shared" si="1422"/>
        <v>2</v>
      </c>
      <c r="T2040" s="15">
        <f t="shared" si="1423"/>
        <v>0</v>
      </c>
      <c r="U2040" s="4">
        <f t="shared" si="1424"/>
        <v>0</v>
      </c>
      <c r="V2040" s="4">
        <f t="shared" si="1425"/>
        <v>0</v>
      </c>
      <c r="W2040" s="4">
        <f t="shared" si="1426"/>
        <v>2</v>
      </c>
      <c r="X2040" s="6">
        <f t="shared" si="1427"/>
        <v>1</v>
      </c>
      <c r="Y2040" s="4">
        <f t="shared" si="1428"/>
        <v>0</v>
      </c>
      <c r="Z2040" s="6">
        <f t="shared" si="1429"/>
        <v>1</v>
      </c>
      <c r="AA2040" s="18">
        <f t="shared" si="1430"/>
        <v>2</v>
      </c>
      <c r="AB2040" s="9" t="str">
        <f t="shared" si="1394"/>
        <v>+112,2</v>
      </c>
      <c r="AC2040" s="9" t="str">
        <f>_xlfn.XLOOKUP(R2040,Sheet2!$H$3:$H$258,Sheet2!$I$3:$I$258,"-----")</f>
        <v>ZB1</v>
      </c>
      <c r="AD2040" s="9" t="str">
        <f>_xlfn.XLOOKUP(VALUE(AE2040),Sheet2!$N$3:$N$1000,Sheet2!$O$3:$O$1000,"********")</f>
        <v>********</v>
      </c>
      <c r="AE2040" t="str">
        <f t="shared" si="1389"/>
        <v>4350</v>
      </c>
      <c r="AF2040" s="9" t="str">
        <f>IF(R2040&lt;200,"+"&amp;TEXT(R2040,"0"),"-"&amp;TEXT(_xlfn.XLOOKUP(R2040,Sheet2!$K$3:$K$130,Sheet2!$L$3:$L$130,"-----"),"0"))</f>
        <v>+112</v>
      </c>
      <c r="AG2040" s="9" t="str">
        <f t="shared" si="1395"/>
        <v/>
      </c>
      <c r="AH2040" s="9" t="str">
        <f t="shared" si="1396"/>
        <v>JMP +112,2</v>
      </c>
      <c r="AI2040" t="str">
        <f t="shared" si="1397"/>
        <v>0,+112,2</v>
      </c>
      <c r="AJ2040" s="16" t="str">
        <f t="shared" si="1398"/>
        <v>+112,2</v>
      </c>
      <c r="AK2040" t="str">
        <f t="shared" si="1399"/>
        <v>MOVL# 0,0,SZC</v>
      </c>
      <c r="AL2040" s="4" t="str">
        <f t="shared" si="1400"/>
        <v>MOV</v>
      </c>
      <c r="AM2040" s="4" t="str">
        <f t="shared" si="1401"/>
        <v>L</v>
      </c>
      <c r="AN2040" s="4" t="str">
        <f t="shared" si="1402"/>
        <v/>
      </c>
      <c r="AO2040" s="4" t="str">
        <f t="shared" si="1403"/>
        <v>#</v>
      </c>
      <c r="AP2040" s="15" t="str">
        <f t="shared" si="1404"/>
        <v>,SZC</v>
      </c>
      <c r="AQ2040" s="9" t="str">
        <f>_xlfn.XLOOKUP(D2040,Sheet2!$E$3:$E$101,Sheet2!$F$3:$F$101,"******************")</f>
        <v>******************</v>
      </c>
      <c r="AR2040" s="33" t="str">
        <f t="shared" si="1390"/>
        <v>DOAS 0,PTR</v>
      </c>
      <c r="AS2040" s="9" t="str">
        <f t="shared" si="1391"/>
        <v>DOAS</v>
      </c>
      <c r="AT2040" s="4">
        <f t="shared" si="1405"/>
        <v>0</v>
      </c>
      <c r="AU2040" s="6">
        <f t="shared" si="1406"/>
        <v>1</v>
      </c>
      <c r="AV2040" s="4" t="str">
        <f t="shared" si="1407"/>
        <v>S</v>
      </c>
      <c r="AW2040" s="4">
        <f t="shared" si="1408"/>
        <v>12</v>
      </c>
      <c r="AX2040" s="4" t="str">
        <f>_xlfn.XLOOKUP(AW2040,Sheet2!$Q$3:$Q$66,Sheet2!$R$3:$R$66,"**")</f>
        <v>PTR</v>
      </c>
      <c r="AY2040" s="4">
        <f t="shared" si="1409"/>
        <v>2</v>
      </c>
      <c r="AZ2040" s="16" t="str">
        <f t="shared" si="1410"/>
        <v>SKPBZ</v>
      </c>
    </row>
    <row r="2041" spans="1:52" x14ac:dyDescent="0.35">
      <c r="B2041" s="3">
        <f t="shared" si="1419"/>
        <v>5</v>
      </c>
      <c r="C2041" s="1">
        <f t="shared" si="1420"/>
        <v>4237</v>
      </c>
      <c r="D2041" s="2">
        <v>404</v>
      </c>
      <c r="E2041" s="2" t="str">
        <f>_xlfn.XLOOKUP(C2041,Sheet2!$N$3:$N$1000,Sheet2!$O$3:$O$1000,"")</f>
        <v/>
      </c>
      <c r="F2041" s="9" t="str">
        <f t="shared" si="1411"/>
        <v>JMP +4</v>
      </c>
      <c r="G2041" s="4" t="str">
        <f t="shared" si="1387"/>
        <v>1</v>
      </c>
      <c r="H2041" s="4">
        <f t="shared" si="1388"/>
        <v>4</v>
      </c>
      <c r="I2041" s="6">
        <f t="shared" si="1412"/>
        <v>0</v>
      </c>
      <c r="J2041" s="6">
        <f t="shared" si="1413"/>
        <v>0</v>
      </c>
      <c r="K2041" s="6">
        <f t="shared" si="1414"/>
        <v>0</v>
      </c>
      <c r="L2041" s="6">
        <f t="shared" si="1415"/>
        <v>4</v>
      </c>
      <c r="M2041" s="6">
        <f t="shared" si="1416"/>
        <v>0</v>
      </c>
      <c r="N2041" s="6">
        <f t="shared" si="1417"/>
        <v>4</v>
      </c>
      <c r="O2041" s="13">
        <f t="shared" si="1418"/>
        <v>0</v>
      </c>
      <c r="P2041" s="4">
        <f t="shared" si="1392"/>
        <v>0</v>
      </c>
      <c r="Q2041" s="4">
        <f t="shared" si="1393"/>
        <v>0</v>
      </c>
      <c r="R2041">
        <f t="shared" si="1421"/>
        <v>4</v>
      </c>
      <c r="S2041" s="4">
        <f t="shared" si="1422"/>
        <v>1</v>
      </c>
      <c r="T2041" s="15">
        <f t="shared" si="1423"/>
        <v>0</v>
      </c>
      <c r="U2041" s="4">
        <f t="shared" si="1424"/>
        <v>0</v>
      </c>
      <c r="V2041" s="4">
        <f t="shared" si="1425"/>
        <v>0</v>
      </c>
      <c r="W2041" s="4">
        <f t="shared" si="1426"/>
        <v>1</v>
      </c>
      <c r="X2041" s="6">
        <f t="shared" si="1427"/>
        <v>0</v>
      </c>
      <c r="Y2041" s="4">
        <f t="shared" si="1428"/>
        <v>0</v>
      </c>
      <c r="Z2041" s="6">
        <f t="shared" si="1429"/>
        <v>0</v>
      </c>
      <c r="AA2041" s="18">
        <f t="shared" si="1430"/>
        <v>4</v>
      </c>
      <c r="AB2041" s="9" t="str">
        <f t="shared" si="1394"/>
        <v>+4</v>
      </c>
      <c r="AC2041" s="9" t="str">
        <f>_xlfn.XLOOKUP(R2041,Sheet2!$H$3:$H$258,Sheet2!$I$3:$I$258,"-----")</f>
        <v>*****</v>
      </c>
      <c r="AD2041" s="9" t="str">
        <f>_xlfn.XLOOKUP(VALUE(AE2041),Sheet2!$N$3:$N$1000,Sheet2!$O$3:$O$1000,"********")</f>
        <v>********</v>
      </c>
      <c r="AE2041" t="str">
        <f t="shared" si="1389"/>
        <v>4243</v>
      </c>
      <c r="AF2041" s="9" t="str">
        <f>IF(R2041&lt;200,"+"&amp;TEXT(R2041,"0"),"-"&amp;TEXT(_xlfn.XLOOKUP(R2041,Sheet2!$K$3:$K$130,Sheet2!$L$3:$L$130,"-----"),"0"))</f>
        <v>+4</v>
      </c>
      <c r="AG2041" s="9" t="str">
        <f t="shared" si="1395"/>
        <v/>
      </c>
      <c r="AH2041" s="9" t="str">
        <f t="shared" si="1396"/>
        <v>JMP +4</v>
      </c>
      <c r="AI2041" t="str">
        <f t="shared" si="1397"/>
        <v>0,+4</v>
      </c>
      <c r="AJ2041" s="16" t="str">
        <f t="shared" si="1398"/>
        <v>+4</v>
      </c>
      <c r="AK2041" t="str">
        <f t="shared" si="1399"/>
        <v>NEG 0,0,SZR</v>
      </c>
      <c r="AL2041" s="4" t="str">
        <f t="shared" si="1400"/>
        <v>NEG</v>
      </c>
      <c r="AM2041" s="4" t="str">
        <f t="shared" si="1401"/>
        <v/>
      </c>
      <c r="AN2041" s="4" t="str">
        <f t="shared" si="1402"/>
        <v/>
      </c>
      <c r="AO2041" s="4" t="str">
        <f t="shared" si="1403"/>
        <v/>
      </c>
      <c r="AP2041" s="15" t="str">
        <f t="shared" si="1404"/>
        <v>,SZR</v>
      </c>
      <c r="AQ2041" s="9" t="str">
        <f>_xlfn.XLOOKUP(D2041,Sheet2!$E$3:$E$101,Sheet2!$F$3:$F$101,"******************")</f>
        <v>******************</v>
      </c>
      <c r="AR2041" s="33" t="str">
        <f t="shared" si="1390"/>
        <v>DIA 0,MAP2</v>
      </c>
      <c r="AS2041" s="9" t="str">
        <f t="shared" si="1391"/>
        <v>DIA</v>
      </c>
      <c r="AT2041" s="4">
        <f t="shared" si="1405"/>
        <v>0</v>
      </c>
      <c r="AU2041" s="6">
        <f t="shared" si="1406"/>
        <v>0</v>
      </c>
      <c r="AV2041" s="4" t="str">
        <f t="shared" si="1407"/>
        <v/>
      </c>
      <c r="AW2041" s="4">
        <f t="shared" si="1408"/>
        <v>4</v>
      </c>
      <c r="AX2041" s="4" t="str">
        <f>_xlfn.XLOOKUP(AW2041,Sheet2!$Q$3:$Q$66,Sheet2!$R$3:$R$66,"**")</f>
        <v>MAP2</v>
      </c>
      <c r="AY2041" s="4">
        <f t="shared" si="1409"/>
        <v>1</v>
      </c>
      <c r="AZ2041" s="16" t="str">
        <f t="shared" si="1410"/>
        <v>SKPBN</v>
      </c>
    </row>
    <row r="2042" spans="1:52" x14ac:dyDescent="0.35">
      <c r="B2042" s="3">
        <f t="shared" si="1419"/>
        <v>6</v>
      </c>
      <c r="C2042" s="1">
        <f t="shared" si="1420"/>
        <v>4240</v>
      </c>
      <c r="D2042" s="2">
        <v>151400</v>
      </c>
      <c r="E2042" s="2" t="str">
        <f>_xlfn.XLOOKUP(C2042,Sheet2!$N$3:$N$1000,Sheet2!$O$3:$O$1000,"")</f>
        <v/>
      </c>
      <c r="F2042" s="9" t="str">
        <f t="shared" si="1411"/>
        <v>INC 2,2</v>
      </c>
      <c r="G2042" s="4" t="str">
        <f t="shared" si="1387"/>
        <v>323</v>
      </c>
      <c r="H2042" s="4">
        <f t="shared" si="1388"/>
        <v>0</v>
      </c>
      <c r="I2042" s="6">
        <f t="shared" si="1412"/>
        <v>1</v>
      </c>
      <c r="J2042" s="6">
        <f t="shared" si="1413"/>
        <v>5</v>
      </c>
      <c r="K2042" s="6">
        <f t="shared" si="1414"/>
        <v>1</v>
      </c>
      <c r="L2042" s="6">
        <f t="shared" si="1415"/>
        <v>4</v>
      </c>
      <c r="M2042" s="6">
        <f t="shared" si="1416"/>
        <v>0</v>
      </c>
      <c r="N2042" s="6">
        <f t="shared" si="1417"/>
        <v>0</v>
      </c>
      <c r="O2042" s="13">
        <f t="shared" si="1418"/>
        <v>26</v>
      </c>
      <c r="P2042" s="4">
        <f t="shared" si="1392"/>
        <v>6</v>
      </c>
      <c r="Q2042" s="4">
        <f t="shared" si="1393"/>
        <v>2</v>
      </c>
      <c r="R2042">
        <f t="shared" si="1421"/>
        <v>0</v>
      </c>
      <c r="S2042" s="4">
        <f t="shared" si="1422"/>
        <v>3</v>
      </c>
      <c r="T2042" s="15">
        <f t="shared" si="1423"/>
        <v>0</v>
      </c>
      <c r="U2042" s="4">
        <f t="shared" si="1424"/>
        <v>2</v>
      </c>
      <c r="V2042" s="4">
        <f t="shared" si="1425"/>
        <v>2</v>
      </c>
      <c r="W2042" s="4">
        <f t="shared" si="1426"/>
        <v>3</v>
      </c>
      <c r="X2042" s="6">
        <f t="shared" si="1427"/>
        <v>0</v>
      </c>
      <c r="Y2042" s="4">
        <f t="shared" si="1428"/>
        <v>0</v>
      </c>
      <c r="Z2042" s="6">
        <f t="shared" si="1429"/>
        <v>0</v>
      </c>
      <c r="AA2042" s="18">
        <f t="shared" si="1430"/>
        <v>0</v>
      </c>
      <c r="AB2042" s="9" t="str">
        <f t="shared" si="1394"/>
        <v>+0,3</v>
      </c>
      <c r="AC2042" s="9" t="str">
        <f>_xlfn.XLOOKUP(R2042,Sheet2!$H$3:$H$258,Sheet2!$I$3:$I$258,"-----")</f>
        <v>0</v>
      </c>
      <c r="AD2042" s="9" t="str">
        <f>_xlfn.XLOOKUP(VALUE(AE2042),Sheet2!$N$3:$N$1000,Sheet2!$O$3:$O$1000,"********")</f>
        <v>********</v>
      </c>
      <c r="AE2042" t="str">
        <f t="shared" si="1389"/>
        <v>4240</v>
      </c>
      <c r="AF2042" s="9" t="str">
        <f>IF(R2042&lt;200,"+"&amp;TEXT(R2042,"0"),"-"&amp;TEXT(_xlfn.XLOOKUP(R2042,Sheet2!$K$3:$K$130,Sheet2!$L$3:$L$130,"-----"),"0"))</f>
        <v>+0</v>
      </c>
      <c r="AG2042" s="9" t="str">
        <f t="shared" si="1395"/>
        <v/>
      </c>
      <c r="AH2042" s="9" t="str">
        <f t="shared" si="1396"/>
        <v>ISZ +0,3</v>
      </c>
      <c r="AI2042" t="str">
        <f t="shared" si="1397"/>
        <v>2,+0,3</v>
      </c>
      <c r="AJ2042" s="16" t="str">
        <f t="shared" si="1398"/>
        <v>+0,3</v>
      </c>
      <c r="AK2042" t="str">
        <f t="shared" si="1399"/>
        <v>INC 2,2</v>
      </c>
      <c r="AL2042" s="4" t="str">
        <f t="shared" si="1400"/>
        <v>INC</v>
      </c>
      <c r="AM2042" s="4" t="str">
        <f t="shared" si="1401"/>
        <v/>
      </c>
      <c r="AN2042" s="4" t="str">
        <f t="shared" si="1402"/>
        <v/>
      </c>
      <c r="AO2042" s="4" t="str">
        <f t="shared" si="1403"/>
        <v/>
      </c>
      <c r="AP2042" s="15" t="str">
        <f t="shared" si="1404"/>
        <v/>
      </c>
      <c r="AQ2042" s="9" t="str">
        <f>_xlfn.XLOOKUP(D2042,Sheet2!$E$3:$E$101,Sheet2!$F$3:$F$101,"******************")</f>
        <v>******************</v>
      </c>
      <c r="AR2042" s="33" t="str">
        <f t="shared" si="1390"/>
        <v>DIB 2,0</v>
      </c>
      <c r="AS2042" s="9" t="str">
        <f t="shared" si="1391"/>
        <v>DIB</v>
      </c>
      <c r="AT2042" s="4">
        <f t="shared" si="1405"/>
        <v>2</v>
      </c>
      <c r="AU2042" s="6">
        <f t="shared" si="1406"/>
        <v>0</v>
      </c>
      <c r="AV2042" s="4" t="str">
        <f t="shared" si="1407"/>
        <v/>
      </c>
      <c r="AW2042" s="4">
        <f t="shared" si="1408"/>
        <v>0</v>
      </c>
      <c r="AX2042" s="4" t="str">
        <f>_xlfn.XLOOKUP(AW2042,Sheet2!$Q$3:$Q$66,Sheet2!$R$3:$R$66,"**")</f>
        <v>0</v>
      </c>
      <c r="AY2042" s="4">
        <f t="shared" si="1409"/>
        <v>3</v>
      </c>
      <c r="AZ2042" s="16" t="str">
        <f t="shared" si="1410"/>
        <v>SKPBN</v>
      </c>
    </row>
    <row r="2043" spans="1:52" x14ac:dyDescent="0.35">
      <c r="B2043" s="3">
        <f t="shared" si="1419"/>
        <v>7</v>
      </c>
      <c r="C2043" s="1">
        <f t="shared" si="1420"/>
        <v>4241</v>
      </c>
      <c r="D2043" s="2">
        <v>101202</v>
      </c>
      <c r="E2043" s="2" t="str">
        <f>_xlfn.XLOOKUP(C2043,Sheet2!$N$3:$N$1000,Sheet2!$O$3:$O$1000,"")</f>
        <v/>
      </c>
      <c r="F2043" s="9" t="str">
        <f t="shared" si="1411"/>
        <v>MOVR 0,0,SZC</v>
      </c>
      <c r="G2043" s="4" t="str">
        <f t="shared" si="1387"/>
        <v>202</v>
      </c>
      <c r="H2043" s="4">
        <f t="shared" si="1388"/>
        <v>202</v>
      </c>
      <c r="I2043" s="6">
        <f t="shared" si="1412"/>
        <v>1</v>
      </c>
      <c r="J2043" s="6">
        <f t="shared" si="1413"/>
        <v>0</v>
      </c>
      <c r="K2043" s="6">
        <f t="shared" si="1414"/>
        <v>1</v>
      </c>
      <c r="L2043" s="6">
        <f t="shared" si="1415"/>
        <v>2</v>
      </c>
      <c r="M2043" s="6">
        <f t="shared" si="1416"/>
        <v>0</v>
      </c>
      <c r="N2043" s="6">
        <f t="shared" si="1417"/>
        <v>2</v>
      </c>
      <c r="O2043" s="13">
        <f t="shared" si="1418"/>
        <v>16</v>
      </c>
      <c r="P2043" s="4">
        <f t="shared" si="1392"/>
        <v>4</v>
      </c>
      <c r="Q2043" s="4">
        <f t="shared" si="1393"/>
        <v>0</v>
      </c>
      <c r="R2043">
        <f t="shared" si="1421"/>
        <v>202</v>
      </c>
      <c r="S2043" s="4">
        <f t="shared" si="1422"/>
        <v>2</v>
      </c>
      <c r="T2043" s="15">
        <f t="shared" si="1423"/>
        <v>0</v>
      </c>
      <c r="U2043" s="4">
        <f t="shared" si="1424"/>
        <v>0</v>
      </c>
      <c r="V2043" s="4">
        <f t="shared" si="1425"/>
        <v>0</v>
      </c>
      <c r="W2043" s="4">
        <f t="shared" si="1426"/>
        <v>2</v>
      </c>
      <c r="X2043" s="6">
        <f t="shared" si="1427"/>
        <v>2</v>
      </c>
      <c r="Y2043" s="4">
        <f t="shared" si="1428"/>
        <v>0</v>
      </c>
      <c r="Z2043" s="6">
        <f t="shared" si="1429"/>
        <v>0</v>
      </c>
      <c r="AA2043" s="18">
        <f t="shared" si="1430"/>
        <v>2</v>
      </c>
      <c r="AB2043" s="9" t="str">
        <f t="shared" si="1394"/>
        <v>-176,2</v>
      </c>
      <c r="AC2043" s="9" t="str">
        <f>_xlfn.XLOOKUP(R2043,Sheet2!$H$3:$H$258,Sheet2!$I$3:$I$258,"-----")</f>
        <v>C70</v>
      </c>
      <c r="AD2043" s="9" t="str">
        <f>_xlfn.XLOOKUP(VALUE(AE2043),Sheet2!$N$3:$N$1000,Sheet2!$O$3:$O$1000,"********")</f>
        <v>********</v>
      </c>
      <c r="AE2043" t="str">
        <f t="shared" si="1389"/>
        <v>4043</v>
      </c>
      <c r="AF2043" s="9" t="str">
        <f>IF(R2043&lt;200,"+"&amp;TEXT(R2043,"0"),"-"&amp;TEXT(_xlfn.XLOOKUP(R2043,Sheet2!$K$3:$K$130,Sheet2!$L$3:$L$130,"-----"),"0"))</f>
        <v>-176</v>
      </c>
      <c r="AG2043" s="9" t="str">
        <f t="shared" si="1395"/>
        <v/>
      </c>
      <c r="AH2043" s="9" t="str">
        <f t="shared" si="1396"/>
        <v>JMP -176,2</v>
      </c>
      <c r="AI2043" t="str">
        <f t="shared" si="1397"/>
        <v>0,-176,2</v>
      </c>
      <c r="AJ2043" s="16" t="str">
        <f t="shared" si="1398"/>
        <v>-176,2</v>
      </c>
      <c r="AK2043" t="str">
        <f t="shared" si="1399"/>
        <v>MOVR 0,0,SZC</v>
      </c>
      <c r="AL2043" s="4" t="str">
        <f t="shared" si="1400"/>
        <v>MOV</v>
      </c>
      <c r="AM2043" s="4" t="str">
        <f t="shared" si="1401"/>
        <v>R</v>
      </c>
      <c r="AN2043" s="4" t="str">
        <f t="shared" si="1402"/>
        <v/>
      </c>
      <c r="AO2043" s="4" t="str">
        <f t="shared" si="1403"/>
        <v/>
      </c>
      <c r="AP2043" s="15" t="str">
        <f t="shared" si="1404"/>
        <v>,SZC</v>
      </c>
      <c r="AQ2043" s="9" t="str">
        <f>_xlfn.XLOOKUP(D2043,Sheet2!$E$3:$E$101,Sheet2!$F$3:$F$101,"******************")</f>
        <v>******************</v>
      </c>
      <c r="AR2043" s="33" t="str">
        <f t="shared" si="1390"/>
        <v>DOAC 0,MAP0</v>
      </c>
      <c r="AS2043" s="9" t="str">
        <f t="shared" si="1391"/>
        <v>DOAC</v>
      </c>
      <c r="AT2043" s="4">
        <f t="shared" si="1405"/>
        <v>0</v>
      </c>
      <c r="AU2043" s="6">
        <f t="shared" si="1406"/>
        <v>2</v>
      </c>
      <c r="AV2043" s="4" t="str">
        <f t="shared" si="1407"/>
        <v>C</v>
      </c>
      <c r="AW2043" s="4">
        <f t="shared" si="1408"/>
        <v>2</v>
      </c>
      <c r="AX2043" s="4" t="str">
        <f>_xlfn.XLOOKUP(AW2043,Sheet2!$Q$3:$Q$66,Sheet2!$R$3:$R$66,"**")</f>
        <v>MAP0</v>
      </c>
      <c r="AY2043" s="4">
        <f t="shared" si="1409"/>
        <v>2</v>
      </c>
      <c r="AZ2043" s="16" t="str">
        <f t="shared" si="1410"/>
        <v>SKPDN</v>
      </c>
    </row>
    <row r="2044" spans="1:52" x14ac:dyDescent="0.35">
      <c r="B2044" s="3">
        <f t="shared" si="1419"/>
        <v>8</v>
      </c>
      <c r="C2044" s="1">
        <f t="shared" si="1420"/>
        <v>4242</v>
      </c>
      <c r="D2044" s="2">
        <v>151400</v>
      </c>
      <c r="E2044" s="2" t="str">
        <f>_xlfn.XLOOKUP(C2044,Sheet2!$N$3:$N$1000,Sheet2!$O$3:$O$1000,"")</f>
        <v/>
      </c>
      <c r="F2044" s="9" t="str">
        <f t="shared" si="1411"/>
        <v>INC 2,2</v>
      </c>
      <c r="G2044" s="4" t="str">
        <f t="shared" si="1387"/>
        <v>323</v>
      </c>
      <c r="H2044" s="4">
        <f t="shared" si="1388"/>
        <v>0</v>
      </c>
      <c r="I2044" s="6">
        <f t="shared" si="1412"/>
        <v>1</v>
      </c>
      <c r="J2044" s="6">
        <f t="shared" si="1413"/>
        <v>5</v>
      </c>
      <c r="K2044" s="6">
        <f t="shared" si="1414"/>
        <v>1</v>
      </c>
      <c r="L2044" s="6">
        <f t="shared" si="1415"/>
        <v>4</v>
      </c>
      <c r="M2044" s="6">
        <f t="shared" si="1416"/>
        <v>0</v>
      </c>
      <c r="N2044" s="6">
        <f t="shared" si="1417"/>
        <v>0</v>
      </c>
      <c r="O2044" s="13">
        <f t="shared" si="1418"/>
        <v>26</v>
      </c>
      <c r="P2044" s="4">
        <f t="shared" si="1392"/>
        <v>6</v>
      </c>
      <c r="Q2044" s="4">
        <f t="shared" si="1393"/>
        <v>2</v>
      </c>
      <c r="R2044">
        <f t="shared" si="1421"/>
        <v>0</v>
      </c>
      <c r="S2044" s="4">
        <f t="shared" si="1422"/>
        <v>3</v>
      </c>
      <c r="T2044" s="15">
        <f t="shared" si="1423"/>
        <v>0</v>
      </c>
      <c r="U2044" s="4">
        <f t="shared" si="1424"/>
        <v>2</v>
      </c>
      <c r="V2044" s="4">
        <f t="shared" si="1425"/>
        <v>2</v>
      </c>
      <c r="W2044" s="4">
        <f t="shared" si="1426"/>
        <v>3</v>
      </c>
      <c r="X2044" s="6">
        <f t="shared" si="1427"/>
        <v>0</v>
      </c>
      <c r="Y2044" s="4">
        <f t="shared" si="1428"/>
        <v>0</v>
      </c>
      <c r="Z2044" s="6">
        <f t="shared" si="1429"/>
        <v>0</v>
      </c>
      <c r="AA2044" s="18">
        <f t="shared" si="1430"/>
        <v>0</v>
      </c>
      <c r="AB2044" s="9" t="str">
        <f t="shared" si="1394"/>
        <v>+0,3</v>
      </c>
      <c r="AC2044" s="9" t="str">
        <f>_xlfn.XLOOKUP(R2044,Sheet2!$H$3:$H$258,Sheet2!$I$3:$I$258,"-----")</f>
        <v>0</v>
      </c>
      <c r="AD2044" s="9" t="str">
        <f>_xlfn.XLOOKUP(VALUE(AE2044),Sheet2!$N$3:$N$1000,Sheet2!$O$3:$O$1000,"********")</f>
        <v>********</v>
      </c>
      <c r="AE2044" t="str">
        <f t="shared" si="1389"/>
        <v>4242</v>
      </c>
      <c r="AF2044" s="9" t="str">
        <f>IF(R2044&lt;200,"+"&amp;TEXT(R2044,"0"),"-"&amp;TEXT(_xlfn.XLOOKUP(R2044,Sheet2!$K$3:$K$130,Sheet2!$L$3:$L$130,"-----"),"0"))</f>
        <v>+0</v>
      </c>
      <c r="AG2044" s="9" t="str">
        <f t="shared" si="1395"/>
        <v/>
      </c>
      <c r="AH2044" s="9" t="str">
        <f t="shared" si="1396"/>
        <v>ISZ +0,3</v>
      </c>
      <c r="AI2044" t="str">
        <f t="shared" si="1397"/>
        <v>2,+0,3</v>
      </c>
      <c r="AJ2044" s="16" t="str">
        <f t="shared" si="1398"/>
        <v>+0,3</v>
      </c>
      <c r="AK2044" t="str">
        <f t="shared" si="1399"/>
        <v>INC 2,2</v>
      </c>
      <c r="AL2044" s="4" t="str">
        <f t="shared" si="1400"/>
        <v>INC</v>
      </c>
      <c r="AM2044" s="4" t="str">
        <f t="shared" si="1401"/>
        <v/>
      </c>
      <c r="AN2044" s="4" t="str">
        <f t="shared" si="1402"/>
        <v/>
      </c>
      <c r="AO2044" s="4" t="str">
        <f t="shared" si="1403"/>
        <v/>
      </c>
      <c r="AP2044" s="15" t="str">
        <f t="shared" si="1404"/>
        <v/>
      </c>
      <c r="AQ2044" s="9" t="str">
        <f>_xlfn.XLOOKUP(D2044,Sheet2!$E$3:$E$101,Sheet2!$F$3:$F$101,"******************")</f>
        <v>******************</v>
      </c>
      <c r="AR2044" s="33" t="str">
        <f t="shared" si="1390"/>
        <v>DIB 2,0</v>
      </c>
      <c r="AS2044" s="9" t="str">
        <f t="shared" si="1391"/>
        <v>DIB</v>
      </c>
      <c r="AT2044" s="4">
        <f t="shared" si="1405"/>
        <v>2</v>
      </c>
      <c r="AU2044" s="6">
        <f t="shared" si="1406"/>
        <v>0</v>
      </c>
      <c r="AV2044" s="4" t="str">
        <f t="shared" si="1407"/>
        <v/>
      </c>
      <c r="AW2044" s="4">
        <f t="shared" si="1408"/>
        <v>0</v>
      </c>
      <c r="AX2044" s="4" t="str">
        <f>_xlfn.XLOOKUP(AW2044,Sheet2!$Q$3:$Q$66,Sheet2!$R$3:$R$66,"**")</f>
        <v>0</v>
      </c>
      <c r="AY2044" s="4">
        <f t="shared" si="1409"/>
        <v>3</v>
      </c>
      <c r="AZ2044" s="16" t="str">
        <f t="shared" si="1410"/>
        <v>SKPBN</v>
      </c>
    </row>
    <row r="2045" spans="1:52" x14ac:dyDescent="0.35">
      <c r="B2045" s="3">
        <f t="shared" si="1419"/>
        <v>9</v>
      </c>
      <c r="C2045" s="1">
        <f t="shared" si="1420"/>
        <v>4243</v>
      </c>
      <c r="D2045" s="2">
        <v>25000</v>
      </c>
      <c r="E2045" s="2" t="str">
        <f>_xlfn.XLOOKUP(C2045,Sheet2!$N$3:$N$1000,Sheet2!$O$3:$O$1000,"")</f>
        <v/>
      </c>
      <c r="F2045" s="9" t="str">
        <f t="shared" si="1411"/>
        <v>LDA 1,+0,2</v>
      </c>
      <c r="G2045" s="4" t="str">
        <f t="shared" si="1387"/>
        <v>52</v>
      </c>
      <c r="H2045" s="4">
        <f t="shared" si="1388"/>
        <v>0</v>
      </c>
      <c r="I2045" s="6">
        <f t="shared" si="1412"/>
        <v>0</v>
      </c>
      <c r="J2045" s="6">
        <f t="shared" si="1413"/>
        <v>2</v>
      </c>
      <c r="K2045" s="6">
        <f t="shared" si="1414"/>
        <v>5</v>
      </c>
      <c r="L2045" s="6">
        <f t="shared" si="1415"/>
        <v>0</v>
      </c>
      <c r="M2045" s="6">
        <f t="shared" si="1416"/>
        <v>0</v>
      </c>
      <c r="N2045" s="6">
        <f t="shared" si="1417"/>
        <v>0</v>
      </c>
      <c r="O2045" s="13">
        <f t="shared" si="1418"/>
        <v>5</v>
      </c>
      <c r="P2045" s="4">
        <f t="shared" si="1392"/>
        <v>1</v>
      </c>
      <c r="Q2045" s="4">
        <f t="shared" si="1393"/>
        <v>1</v>
      </c>
      <c r="R2045">
        <f t="shared" si="1421"/>
        <v>0</v>
      </c>
      <c r="S2045" s="4">
        <f t="shared" si="1422"/>
        <v>2</v>
      </c>
      <c r="T2045" s="15">
        <f t="shared" si="1423"/>
        <v>0</v>
      </c>
      <c r="U2045" s="4">
        <f t="shared" si="1424"/>
        <v>1</v>
      </c>
      <c r="V2045" s="4">
        <f t="shared" si="1425"/>
        <v>1</v>
      </c>
      <c r="W2045" s="4">
        <f t="shared" si="1426"/>
        <v>2</v>
      </c>
      <c r="X2045" s="6">
        <f t="shared" si="1427"/>
        <v>0</v>
      </c>
      <c r="Y2045" s="4">
        <f t="shared" si="1428"/>
        <v>0</v>
      </c>
      <c r="Z2045" s="6">
        <f t="shared" si="1429"/>
        <v>0</v>
      </c>
      <c r="AA2045" s="18">
        <f t="shared" si="1430"/>
        <v>0</v>
      </c>
      <c r="AB2045" s="9" t="str">
        <f t="shared" si="1394"/>
        <v>+0,2</v>
      </c>
      <c r="AC2045" s="9" t="str">
        <f>_xlfn.XLOOKUP(R2045,Sheet2!$H$3:$H$258,Sheet2!$I$3:$I$258,"-----")</f>
        <v>0</v>
      </c>
      <c r="AD2045" s="9" t="str">
        <f>_xlfn.XLOOKUP(VALUE(AE2045),Sheet2!$N$3:$N$1000,Sheet2!$O$3:$O$1000,"********")</f>
        <v>********</v>
      </c>
      <c r="AE2045" t="str">
        <f t="shared" si="1389"/>
        <v>4243</v>
      </c>
      <c r="AF2045" s="9" t="str">
        <f>IF(R2045&lt;200,"+"&amp;TEXT(R2045,"0"),"-"&amp;TEXT(_xlfn.XLOOKUP(R2045,Sheet2!$K$3:$K$130,Sheet2!$L$3:$L$130,"-----"),"0"))</f>
        <v>+0</v>
      </c>
      <c r="AG2045" s="9" t="str">
        <f t="shared" si="1395"/>
        <v/>
      </c>
      <c r="AH2045" s="9" t="str">
        <f t="shared" si="1396"/>
        <v>JSR +0,2</v>
      </c>
      <c r="AI2045" t="str">
        <f t="shared" si="1397"/>
        <v>1,+0,2</v>
      </c>
      <c r="AJ2045" s="16" t="str">
        <f t="shared" si="1398"/>
        <v>+0,2</v>
      </c>
      <c r="AK2045" t="str">
        <f t="shared" si="1399"/>
        <v>MOV 1,1</v>
      </c>
      <c r="AL2045" s="4" t="str">
        <f t="shared" si="1400"/>
        <v>MOV</v>
      </c>
      <c r="AM2045" s="4" t="str">
        <f t="shared" si="1401"/>
        <v/>
      </c>
      <c r="AN2045" s="4" t="str">
        <f t="shared" si="1402"/>
        <v/>
      </c>
      <c r="AO2045" s="4" t="str">
        <f t="shared" si="1403"/>
        <v/>
      </c>
      <c r="AP2045" s="15" t="str">
        <f t="shared" si="1404"/>
        <v/>
      </c>
      <c r="AQ2045" s="9" t="str">
        <f>_xlfn.XLOOKUP(D2045,Sheet2!$E$3:$E$101,Sheet2!$F$3:$F$101,"******************")</f>
        <v>******************</v>
      </c>
      <c r="AR2045" s="33" t="str">
        <f t="shared" si="1390"/>
        <v>DOA 1,0</v>
      </c>
      <c r="AS2045" s="9" t="str">
        <f t="shared" si="1391"/>
        <v>DOA</v>
      </c>
      <c r="AT2045" s="4">
        <f t="shared" si="1405"/>
        <v>1</v>
      </c>
      <c r="AU2045" s="6">
        <f t="shared" si="1406"/>
        <v>0</v>
      </c>
      <c r="AV2045" s="4" t="str">
        <f t="shared" si="1407"/>
        <v/>
      </c>
      <c r="AW2045" s="4">
        <f t="shared" si="1408"/>
        <v>0</v>
      </c>
      <c r="AX2045" s="4" t="str">
        <f>_xlfn.XLOOKUP(AW2045,Sheet2!$Q$3:$Q$66,Sheet2!$R$3:$R$66,"**")</f>
        <v>0</v>
      </c>
      <c r="AY2045" s="4">
        <f t="shared" si="1409"/>
        <v>2</v>
      </c>
      <c r="AZ2045" s="16" t="str">
        <f t="shared" si="1410"/>
        <v>SKPBN</v>
      </c>
    </row>
    <row r="2046" spans="1:52" x14ac:dyDescent="0.35">
      <c r="B2046" s="3">
        <f t="shared" si="1419"/>
        <v>10</v>
      </c>
      <c r="C2046" s="1">
        <f t="shared" si="1420"/>
        <v>4244</v>
      </c>
      <c r="D2046" s="2">
        <v>44416</v>
      </c>
      <c r="E2046" s="2" t="str">
        <f>_xlfn.XLOOKUP(C2046,Sheet2!$N$3:$N$1000,Sheet2!$O$3:$O$1000,"")</f>
        <v/>
      </c>
      <c r="F2046" s="9" t="str">
        <f t="shared" si="1411"/>
        <v>STA 1,E17.1</v>
      </c>
      <c r="G2046" s="4" t="str">
        <f t="shared" si="1387"/>
        <v>111</v>
      </c>
      <c r="H2046" s="4">
        <f t="shared" si="1388"/>
        <v>16</v>
      </c>
      <c r="I2046" s="6">
        <f t="shared" si="1412"/>
        <v>0</v>
      </c>
      <c r="J2046" s="6">
        <f t="shared" si="1413"/>
        <v>4</v>
      </c>
      <c r="K2046" s="6">
        <f t="shared" si="1414"/>
        <v>4</v>
      </c>
      <c r="L2046" s="6">
        <f t="shared" si="1415"/>
        <v>4</v>
      </c>
      <c r="M2046" s="6">
        <f t="shared" si="1416"/>
        <v>1</v>
      </c>
      <c r="N2046" s="6">
        <f t="shared" si="1417"/>
        <v>6</v>
      </c>
      <c r="O2046" s="13">
        <f t="shared" si="1418"/>
        <v>9</v>
      </c>
      <c r="P2046" s="4">
        <f t="shared" si="1392"/>
        <v>2</v>
      </c>
      <c r="Q2046" s="4">
        <f t="shared" si="1393"/>
        <v>1</v>
      </c>
      <c r="R2046">
        <f t="shared" si="1421"/>
        <v>16</v>
      </c>
      <c r="S2046" s="4">
        <f t="shared" si="1422"/>
        <v>1</v>
      </c>
      <c r="T2046" s="15">
        <f t="shared" si="1423"/>
        <v>0</v>
      </c>
      <c r="U2046" s="4">
        <f t="shared" si="1424"/>
        <v>2</v>
      </c>
      <c r="V2046" s="4">
        <f t="shared" si="1425"/>
        <v>1</v>
      </c>
      <c r="W2046" s="4">
        <f t="shared" si="1426"/>
        <v>1</v>
      </c>
      <c r="X2046" s="6">
        <f t="shared" si="1427"/>
        <v>0</v>
      </c>
      <c r="Y2046" s="4">
        <f t="shared" si="1428"/>
        <v>0</v>
      </c>
      <c r="Z2046" s="6">
        <f t="shared" si="1429"/>
        <v>1</v>
      </c>
      <c r="AA2046" s="18">
        <f t="shared" si="1430"/>
        <v>6</v>
      </c>
      <c r="AB2046" s="9" t="str">
        <f t="shared" si="1394"/>
        <v>E17.1</v>
      </c>
      <c r="AC2046" s="9" t="str">
        <f>_xlfn.XLOOKUP(R2046,Sheet2!$H$3:$H$258,Sheet2!$I$3:$I$258,"-----")</f>
        <v>*****</v>
      </c>
      <c r="AD2046" s="9" t="str">
        <f>_xlfn.XLOOKUP(VALUE(AE2046),Sheet2!$N$3:$N$1000,Sheet2!$O$3:$O$1000,"********")</f>
        <v>E17.1</v>
      </c>
      <c r="AE2046" t="str">
        <f t="shared" si="1389"/>
        <v>4262</v>
      </c>
      <c r="AF2046" s="9" t="str">
        <f>IF(R2046&lt;200,"+"&amp;TEXT(R2046,"0"),"-"&amp;TEXT(_xlfn.XLOOKUP(R2046,Sheet2!$K$3:$K$130,Sheet2!$L$3:$L$130,"-----"),"0"))</f>
        <v>+16</v>
      </c>
      <c r="AG2046" s="9" t="str">
        <f t="shared" si="1395"/>
        <v/>
      </c>
      <c r="AH2046" s="9" t="str">
        <f t="shared" si="1396"/>
        <v>JSR E17.1</v>
      </c>
      <c r="AI2046" t="str">
        <f t="shared" si="1397"/>
        <v>1,E17.1</v>
      </c>
      <c r="AJ2046" s="16" t="str">
        <f t="shared" si="1398"/>
        <v>E17.1</v>
      </c>
      <c r="AK2046" t="str">
        <f t="shared" si="1399"/>
        <v>NEG# 2,1,SEZ</v>
      </c>
      <c r="AL2046" s="4" t="str">
        <f t="shared" si="1400"/>
        <v>NEG</v>
      </c>
      <c r="AM2046" s="4" t="str">
        <f t="shared" si="1401"/>
        <v/>
      </c>
      <c r="AN2046" s="4" t="str">
        <f t="shared" si="1402"/>
        <v/>
      </c>
      <c r="AO2046" s="4" t="str">
        <f t="shared" si="1403"/>
        <v>#</v>
      </c>
      <c r="AP2046" s="15" t="str">
        <f t="shared" si="1404"/>
        <v>,SEZ</v>
      </c>
      <c r="AQ2046" s="9" t="str">
        <f>_xlfn.XLOOKUP(D2046,Sheet2!$E$3:$E$101,Sheet2!$F$3:$F$101,"******************")</f>
        <v>******************</v>
      </c>
      <c r="AR2046" s="33" t="str">
        <f t="shared" si="1390"/>
        <v>DIA 1,CDR</v>
      </c>
      <c r="AS2046" s="9" t="str">
        <f t="shared" si="1391"/>
        <v>DIA</v>
      </c>
      <c r="AT2046" s="4">
        <f t="shared" si="1405"/>
        <v>1</v>
      </c>
      <c r="AU2046" s="6">
        <f t="shared" si="1406"/>
        <v>0</v>
      </c>
      <c r="AV2046" s="4" t="str">
        <f t="shared" si="1407"/>
        <v/>
      </c>
      <c r="AW2046" s="4">
        <f t="shared" si="1408"/>
        <v>16</v>
      </c>
      <c r="AX2046" s="4" t="str">
        <f>_xlfn.XLOOKUP(AW2046,Sheet2!$Q$3:$Q$66,Sheet2!$R$3:$R$66,"**")</f>
        <v>CDR</v>
      </c>
      <c r="AY2046" s="4">
        <f t="shared" si="1409"/>
        <v>1</v>
      </c>
      <c r="AZ2046" s="16" t="str">
        <f t="shared" si="1410"/>
        <v>SKPBN</v>
      </c>
    </row>
    <row r="2047" spans="1:52" x14ac:dyDescent="0.35">
      <c r="B2047" s="3">
        <f t="shared" si="1419"/>
        <v>11</v>
      </c>
      <c r="C2047" s="1">
        <f t="shared" si="1420"/>
        <v>4245</v>
      </c>
      <c r="D2047" s="2">
        <v>20213</v>
      </c>
      <c r="E2047" s="2" t="str">
        <f>_xlfn.XLOOKUP(C2047,Sheet2!$N$3:$N$1000,Sheet2!$O$3:$O$1000,"")</f>
        <v/>
      </c>
      <c r="F2047" s="9" t="str">
        <f t="shared" si="1411"/>
        <v>LDA 0,C1774</v>
      </c>
      <c r="G2047" s="4" t="str">
        <f t="shared" si="1387"/>
        <v>40</v>
      </c>
      <c r="H2047" s="4">
        <f t="shared" si="1388"/>
        <v>213</v>
      </c>
      <c r="I2047" s="6">
        <f t="shared" si="1412"/>
        <v>0</v>
      </c>
      <c r="J2047" s="6">
        <f t="shared" si="1413"/>
        <v>2</v>
      </c>
      <c r="K2047" s="6">
        <f t="shared" si="1414"/>
        <v>0</v>
      </c>
      <c r="L2047" s="6">
        <f t="shared" si="1415"/>
        <v>2</v>
      </c>
      <c r="M2047" s="6">
        <f t="shared" si="1416"/>
        <v>1</v>
      </c>
      <c r="N2047" s="6">
        <f t="shared" si="1417"/>
        <v>3</v>
      </c>
      <c r="O2047" s="13">
        <f t="shared" si="1418"/>
        <v>4</v>
      </c>
      <c r="P2047" s="4">
        <f t="shared" si="1392"/>
        <v>1</v>
      </c>
      <c r="Q2047" s="4">
        <f t="shared" si="1393"/>
        <v>0</v>
      </c>
      <c r="R2047">
        <f t="shared" si="1421"/>
        <v>213</v>
      </c>
      <c r="S2047" s="4">
        <f t="shared" si="1422"/>
        <v>0</v>
      </c>
      <c r="T2047" s="15">
        <f t="shared" si="1423"/>
        <v>0</v>
      </c>
      <c r="U2047" s="4">
        <f t="shared" si="1424"/>
        <v>1</v>
      </c>
      <c r="V2047" s="4">
        <f t="shared" si="1425"/>
        <v>0</v>
      </c>
      <c r="W2047" s="4">
        <f t="shared" si="1426"/>
        <v>0</v>
      </c>
      <c r="X2047" s="6">
        <f t="shared" si="1427"/>
        <v>2</v>
      </c>
      <c r="Y2047" s="4">
        <f t="shared" si="1428"/>
        <v>0</v>
      </c>
      <c r="Z2047" s="6">
        <f t="shared" si="1429"/>
        <v>1</v>
      </c>
      <c r="AA2047" s="18">
        <f t="shared" si="1430"/>
        <v>3</v>
      </c>
      <c r="AB2047" s="9" t="str">
        <f t="shared" si="1394"/>
        <v>C1774</v>
      </c>
      <c r="AC2047" s="9" t="str">
        <f>_xlfn.XLOOKUP(R2047,Sheet2!$H$3:$H$258,Sheet2!$I$3:$I$258,"-----")</f>
        <v>C1774</v>
      </c>
      <c r="AD2047" s="9" t="str">
        <f>_xlfn.XLOOKUP(VALUE(AE2047),Sheet2!$N$3:$N$1000,Sheet2!$O$3:$O$1000,"********")</f>
        <v>********</v>
      </c>
      <c r="AE2047" t="str">
        <f t="shared" si="1389"/>
        <v>4060</v>
      </c>
      <c r="AF2047" s="9" t="str">
        <f>IF(R2047&lt;200,"+"&amp;TEXT(R2047,"0"),"-"&amp;TEXT(_xlfn.XLOOKUP(R2047,Sheet2!$K$3:$K$130,Sheet2!$L$3:$L$130,"-----"),"0"))</f>
        <v>-165</v>
      </c>
      <c r="AG2047" s="9" t="str">
        <f t="shared" si="1395"/>
        <v/>
      </c>
      <c r="AH2047" s="9" t="str">
        <f t="shared" si="1396"/>
        <v>JMP C1774</v>
      </c>
      <c r="AI2047" t="str">
        <f t="shared" si="1397"/>
        <v>0,C1774</v>
      </c>
      <c r="AJ2047" s="16" t="str">
        <f t="shared" si="1398"/>
        <v>C1774</v>
      </c>
      <c r="AK2047" t="str">
        <f t="shared" si="1399"/>
        <v>COMR# 1,0,SNC</v>
      </c>
      <c r="AL2047" s="4" t="str">
        <f t="shared" si="1400"/>
        <v>COM</v>
      </c>
      <c r="AM2047" s="4" t="str">
        <f t="shared" si="1401"/>
        <v>R</v>
      </c>
      <c r="AN2047" s="4" t="str">
        <f t="shared" si="1402"/>
        <v/>
      </c>
      <c r="AO2047" s="4" t="str">
        <f t="shared" si="1403"/>
        <v>#</v>
      </c>
      <c r="AP2047" s="15" t="str">
        <f t="shared" si="1404"/>
        <v>,SNC</v>
      </c>
      <c r="AQ2047" s="9" t="str">
        <f>_xlfn.XLOOKUP(D2047,Sheet2!$E$3:$E$101,Sheet2!$F$3:$F$101,"******************")</f>
        <v>******************</v>
      </c>
      <c r="AR2047" s="33" t="str">
        <f t="shared" si="1390"/>
        <v>NIOC PTP</v>
      </c>
      <c r="AS2047" s="9" t="str">
        <f t="shared" si="1391"/>
        <v>DOCC</v>
      </c>
      <c r="AT2047" s="4">
        <f t="shared" si="1405"/>
        <v>0</v>
      </c>
      <c r="AU2047" s="6">
        <f t="shared" si="1406"/>
        <v>2</v>
      </c>
      <c r="AV2047" s="4" t="str">
        <f t="shared" si="1407"/>
        <v>C</v>
      </c>
      <c r="AW2047" s="4">
        <f t="shared" si="1408"/>
        <v>13</v>
      </c>
      <c r="AX2047" s="4" t="str">
        <f>_xlfn.XLOOKUP(AW2047,Sheet2!$Q$3:$Q$66,Sheet2!$R$3:$R$66,"**")</f>
        <v>PTP</v>
      </c>
      <c r="AY2047" s="4">
        <f t="shared" si="1409"/>
        <v>0</v>
      </c>
      <c r="AZ2047" s="16" t="str">
        <f t="shared" si="1410"/>
        <v>SKPDN</v>
      </c>
    </row>
    <row r="2048" spans="1:52" x14ac:dyDescent="0.35">
      <c r="B2048" s="3">
        <f t="shared" si="1419"/>
        <v>12</v>
      </c>
      <c r="C2048" s="1">
        <f t="shared" si="1420"/>
        <v>4246</v>
      </c>
      <c r="D2048" s="2">
        <v>123700</v>
      </c>
      <c r="E2048" s="2" t="str">
        <f>_xlfn.XLOOKUP(C2048,Sheet2!$N$3:$N$1000,Sheet2!$O$3:$O$1000,"")</f>
        <v/>
      </c>
      <c r="F2048" s="9" t="str">
        <f t="shared" si="1411"/>
        <v>ANDS 1,0</v>
      </c>
      <c r="G2048" s="4" t="str">
        <f t="shared" si="1387"/>
        <v>247</v>
      </c>
      <c r="H2048" s="4">
        <f t="shared" si="1388"/>
        <v>300</v>
      </c>
      <c r="I2048" s="6">
        <f t="shared" si="1412"/>
        <v>1</v>
      </c>
      <c r="J2048" s="6">
        <f t="shared" si="1413"/>
        <v>2</v>
      </c>
      <c r="K2048" s="6">
        <f t="shared" si="1414"/>
        <v>3</v>
      </c>
      <c r="L2048" s="6">
        <f t="shared" si="1415"/>
        <v>7</v>
      </c>
      <c r="M2048" s="6">
        <f t="shared" si="1416"/>
        <v>0</v>
      </c>
      <c r="N2048" s="6">
        <f t="shared" si="1417"/>
        <v>0</v>
      </c>
      <c r="O2048" s="13">
        <f t="shared" si="1418"/>
        <v>20</v>
      </c>
      <c r="P2048" s="4">
        <f t="shared" si="1392"/>
        <v>5</v>
      </c>
      <c r="Q2048" s="4">
        <f t="shared" si="1393"/>
        <v>0</v>
      </c>
      <c r="R2048">
        <f t="shared" si="1421"/>
        <v>300</v>
      </c>
      <c r="S2048" s="4">
        <f t="shared" si="1422"/>
        <v>3</v>
      </c>
      <c r="T2048" s="15">
        <f t="shared" si="1423"/>
        <v>1</v>
      </c>
      <c r="U2048" s="4">
        <f t="shared" si="1424"/>
        <v>1</v>
      </c>
      <c r="V2048" s="4">
        <f t="shared" si="1425"/>
        <v>0</v>
      </c>
      <c r="W2048" s="4">
        <f t="shared" si="1426"/>
        <v>7</v>
      </c>
      <c r="X2048" s="6">
        <f t="shared" si="1427"/>
        <v>3</v>
      </c>
      <c r="Y2048" s="4">
        <f t="shared" si="1428"/>
        <v>0</v>
      </c>
      <c r="Z2048" s="6">
        <f t="shared" si="1429"/>
        <v>0</v>
      </c>
      <c r="AA2048" s="18">
        <f t="shared" si="1430"/>
        <v>0</v>
      </c>
      <c r="AB2048" s="9" t="str">
        <f t="shared" si="1394"/>
        <v>-100,3</v>
      </c>
      <c r="AC2048" s="9" t="str">
        <f>_xlfn.XLOOKUP(R2048,Sheet2!$H$3:$H$258,Sheet2!$I$3:$I$258,"-----")</f>
        <v>*****</v>
      </c>
      <c r="AD2048" s="9" t="str">
        <f>_xlfn.XLOOKUP(VALUE(AE2048),Sheet2!$N$3:$N$1000,Sheet2!$O$3:$O$1000,"********")</f>
        <v>********</v>
      </c>
      <c r="AE2048" t="str">
        <f t="shared" si="1389"/>
        <v>4146</v>
      </c>
      <c r="AF2048" s="9" t="str">
        <f>IF(R2048&lt;200,"+"&amp;TEXT(R2048,"0"),"-"&amp;TEXT(_xlfn.XLOOKUP(R2048,Sheet2!$K$3:$K$130,Sheet2!$L$3:$L$130,"-----"),"0"))</f>
        <v>-100</v>
      </c>
      <c r="AG2048" s="9" t="str">
        <f t="shared" si="1395"/>
        <v>@</v>
      </c>
      <c r="AH2048" s="9" t="str">
        <f t="shared" si="1396"/>
        <v>JMP @-100,3</v>
      </c>
      <c r="AI2048" t="str">
        <f t="shared" si="1397"/>
        <v>0,@-100,3</v>
      </c>
      <c r="AJ2048" s="16" t="str">
        <f t="shared" si="1398"/>
        <v>@-100,3</v>
      </c>
      <c r="AK2048" t="str">
        <f t="shared" si="1399"/>
        <v>ANDS 1,0</v>
      </c>
      <c r="AL2048" s="4" t="str">
        <f t="shared" si="1400"/>
        <v>AND</v>
      </c>
      <c r="AM2048" s="4" t="str">
        <f t="shared" si="1401"/>
        <v>S</v>
      </c>
      <c r="AN2048" s="4" t="str">
        <f t="shared" si="1402"/>
        <v/>
      </c>
      <c r="AO2048" s="4" t="str">
        <f t="shared" si="1403"/>
        <v/>
      </c>
      <c r="AP2048" s="15" t="str">
        <f t="shared" si="1404"/>
        <v/>
      </c>
      <c r="AQ2048" s="9" t="str">
        <f>_xlfn.XLOOKUP(D2048,Sheet2!$E$3:$E$101,Sheet2!$F$3:$F$101,"******************")</f>
        <v>******************</v>
      </c>
      <c r="AR2048" s="33" t="str">
        <f t="shared" si="1390"/>
        <v>SKPDZ 0</v>
      </c>
      <c r="AS2048" s="9" t="str">
        <f t="shared" si="1391"/>
        <v>DOCP</v>
      </c>
      <c r="AT2048" s="4">
        <f t="shared" si="1405"/>
        <v>0</v>
      </c>
      <c r="AU2048" s="6">
        <f t="shared" si="1406"/>
        <v>3</v>
      </c>
      <c r="AV2048" s="4" t="str">
        <f t="shared" si="1407"/>
        <v>P</v>
      </c>
      <c r="AW2048" s="4">
        <f t="shared" si="1408"/>
        <v>0</v>
      </c>
      <c r="AX2048" s="4" t="str">
        <f>_xlfn.XLOOKUP(AW2048,Sheet2!$Q$3:$Q$66,Sheet2!$R$3:$R$66,"**")</f>
        <v>0</v>
      </c>
      <c r="AY2048" s="4">
        <f t="shared" si="1409"/>
        <v>7</v>
      </c>
      <c r="AZ2048" s="16" t="str">
        <f t="shared" si="1410"/>
        <v>SKPDZ</v>
      </c>
    </row>
    <row r="2049" spans="2:52" x14ac:dyDescent="0.35">
      <c r="B2049" s="3">
        <f t="shared" si="1419"/>
        <v>13</v>
      </c>
      <c r="C2049" s="1">
        <f t="shared" si="1420"/>
        <v>4247</v>
      </c>
      <c r="D2049" s="2">
        <v>40156</v>
      </c>
      <c r="E2049" s="2" t="str">
        <f>_xlfn.XLOOKUP(C2049,Sheet2!$N$3:$N$1000,Sheet2!$O$3:$O$1000,"")</f>
        <v/>
      </c>
      <c r="F2049" s="9" t="str">
        <f t="shared" si="1411"/>
        <v>STA 0,HEAD</v>
      </c>
      <c r="G2049" s="4" t="str">
        <f t="shared" si="1387"/>
        <v>100</v>
      </c>
      <c r="H2049" s="4">
        <f t="shared" si="1388"/>
        <v>156</v>
      </c>
      <c r="I2049" s="6">
        <f t="shared" si="1412"/>
        <v>0</v>
      </c>
      <c r="J2049" s="6">
        <f t="shared" si="1413"/>
        <v>4</v>
      </c>
      <c r="K2049" s="6">
        <f t="shared" si="1414"/>
        <v>0</v>
      </c>
      <c r="L2049" s="6">
        <f t="shared" si="1415"/>
        <v>1</v>
      </c>
      <c r="M2049" s="6">
        <f t="shared" si="1416"/>
        <v>5</v>
      </c>
      <c r="N2049" s="6">
        <f t="shared" si="1417"/>
        <v>6</v>
      </c>
      <c r="O2049" s="13">
        <f t="shared" si="1418"/>
        <v>8</v>
      </c>
      <c r="P2049" s="4">
        <f t="shared" si="1392"/>
        <v>2</v>
      </c>
      <c r="Q2049" s="4">
        <f t="shared" si="1393"/>
        <v>0</v>
      </c>
      <c r="R2049">
        <f t="shared" si="1421"/>
        <v>156</v>
      </c>
      <c r="S2049" s="4">
        <f t="shared" si="1422"/>
        <v>0</v>
      </c>
      <c r="T2049" s="15">
        <f t="shared" si="1423"/>
        <v>0</v>
      </c>
      <c r="U2049" s="4">
        <f t="shared" si="1424"/>
        <v>2</v>
      </c>
      <c r="V2049" s="4">
        <f t="shared" si="1425"/>
        <v>0</v>
      </c>
      <c r="W2049" s="4">
        <f t="shared" si="1426"/>
        <v>0</v>
      </c>
      <c r="X2049" s="6">
        <f t="shared" si="1427"/>
        <v>1</v>
      </c>
      <c r="Y2049" s="4">
        <f t="shared" si="1428"/>
        <v>2</v>
      </c>
      <c r="Z2049" s="6">
        <f t="shared" si="1429"/>
        <v>1</v>
      </c>
      <c r="AA2049" s="18">
        <f t="shared" si="1430"/>
        <v>6</v>
      </c>
      <c r="AB2049" s="9" t="str">
        <f t="shared" si="1394"/>
        <v>HEAD</v>
      </c>
      <c r="AC2049" s="9" t="str">
        <f>_xlfn.XLOOKUP(R2049,Sheet2!$H$3:$H$258,Sheet2!$I$3:$I$258,"-----")</f>
        <v>HEAD</v>
      </c>
      <c r="AD2049" s="9" t="str">
        <f>_xlfn.XLOOKUP(VALUE(AE2049),Sheet2!$N$3:$N$1000,Sheet2!$O$3:$O$1000,"********")</f>
        <v>********</v>
      </c>
      <c r="AE2049" t="str">
        <f t="shared" si="1389"/>
        <v>4425</v>
      </c>
      <c r="AF2049" s="9" t="str">
        <f>IF(R2049&lt;200,"+"&amp;TEXT(R2049,"0"),"-"&amp;TEXT(_xlfn.XLOOKUP(R2049,Sheet2!$K$3:$K$130,Sheet2!$L$3:$L$130,"-----"),"0"))</f>
        <v>+156</v>
      </c>
      <c r="AG2049" s="9" t="str">
        <f t="shared" si="1395"/>
        <v/>
      </c>
      <c r="AH2049" s="9" t="str">
        <f t="shared" si="1396"/>
        <v>JMP HEAD</v>
      </c>
      <c r="AI2049" t="str">
        <f t="shared" si="1397"/>
        <v>0,HEAD</v>
      </c>
      <c r="AJ2049" s="16" t="str">
        <f t="shared" si="1398"/>
        <v>HEAD</v>
      </c>
      <c r="AK2049" t="str">
        <f t="shared" si="1399"/>
        <v>COMOL# 2,0,SEZ</v>
      </c>
      <c r="AL2049" s="4" t="str">
        <f t="shared" si="1400"/>
        <v>COM</v>
      </c>
      <c r="AM2049" s="4" t="str">
        <f t="shared" si="1401"/>
        <v>L</v>
      </c>
      <c r="AN2049" s="4" t="str">
        <f t="shared" si="1402"/>
        <v>O</v>
      </c>
      <c r="AO2049" s="4" t="str">
        <f t="shared" si="1403"/>
        <v>#</v>
      </c>
      <c r="AP2049" s="15" t="str">
        <f t="shared" si="1404"/>
        <v>,SEZ</v>
      </c>
      <c r="AQ2049" s="9" t="str">
        <f>_xlfn.XLOOKUP(D2049,Sheet2!$E$3:$E$101,Sheet2!$F$3:$F$101,"******************")</f>
        <v>******************</v>
      </c>
      <c r="AR2049" s="33" t="str">
        <f t="shared" si="1390"/>
        <v>NIOS **</v>
      </c>
      <c r="AS2049" s="9" t="str">
        <f t="shared" si="1391"/>
        <v>DOCS</v>
      </c>
      <c r="AT2049" s="4">
        <f t="shared" si="1405"/>
        <v>0</v>
      </c>
      <c r="AU2049" s="6">
        <f t="shared" si="1406"/>
        <v>1</v>
      </c>
      <c r="AV2049" s="4" t="str">
        <f t="shared" si="1407"/>
        <v>S</v>
      </c>
      <c r="AW2049" s="4">
        <f t="shared" si="1408"/>
        <v>56</v>
      </c>
      <c r="AX2049" s="4" t="str">
        <f>_xlfn.XLOOKUP(AW2049,Sheet2!$Q$3:$Q$66,Sheet2!$R$3:$R$66,"**")</f>
        <v>**</v>
      </c>
      <c r="AY2049" s="4">
        <f t="shared" si="1409"/>
        <v>0</v>
      </c>
      <c r="AZ2049" s="16" t="str">
        <f t="shared" si="1410"/>
        <v>SKPBZ</v>
      </c>
    </row>
    <row r="2050" spans="2:52" x14ac:dyDescent="0.35">
      <c r="B2050" s="3">
        <f t="shared" si="1419"/>
        <v>14</v>
      </c>
      <c r="C2050" s="1">
        <f t="shared" si="1420"/>
        <v>4250</v>
      </c>
      <c r="D2050" s="2">
        <v>6237</v>
      </c>
      <c r="E2050" s="2" t="str">
        <f>_xlfn.XLOOKUP(C2050,Sheet2!$N$3:$N$1000,Sheet2!$O$3:$O$1000,"")</f>
        <v>E17</v>
      </c>
      <c r="F2050" s="9" t="str">
        <f t="shared" si="1411"/>
        <v>JSR @ISET</v>
      </c>
      <c r="G2050" s="4" t="str">
        <f t="shared" si="1387"/>
        <v>14</v>
      </c>
      <c r="H2050" s="4">
        <f t="shared" si="1388"/>
        <v>237</v>
      </c>
      <c r="I2050" s="6">
        <f t="shared" si="1412"/>
        <v>0</v>
      </c>
      <c r="J2050" s="6">
        <f t="shared" si="1413"/>
        <v>0</v>
      </c>
      <c r="K2050" s="6">
        <f t="shared" si="1414"/>
        <v>6</v>
      </c>
      <c r="L2050" s="6">
        <f t="shared" si="1415"/>
        <v>2</v>
      </c>
      <c r="M2050" s="6">
        <f t="shared" si="1416"/>
        <v>3</v>
      </c>
      <c r="N2050" s="6">
        <f t="shared" si="1417"/>
        <v>7</v>
      </c>
      <c r="O2050" s="13">
        <f t="shared" si="1418"/>
        <v>1</v>
      </c>
      <c r="P2050" s="4">
        <f t="shared" si="1392"/>
        <v>0</v>
      </c>
      <c r="Q2050" s="4">
        <f t="shared" si="1393"/>
        <v>1</v>
      </c>
      <c r="R2050">
        <f t="shared" si="1421"/>
        <v>237</v>
      </c>
      <c r="S2050" s="4">
        <f t="shared" si="1422"/>
        <v>0</v>
      </c>
      <c r="T2050" s="15">
        <f t="shared" si="1423"/>
        <v>1</v>
      </c>
      <c r="U2050" s="4">
        <f t="shared" si="1424"/>
        <v>0</v>
      </c>
      <c r="V2050" s="4">
        <f t="shared" si="1425"/>
        <v>1</v>
      </c>
      <c r="W2050" s="4">
        <f t="shared" si="1426"/>
        <v>4</v>
      </c>
      <c r="X2050" s="6">
        <f t="shared" si="1427"/>
        <v>2</v>
      </c>
      <c r="Y2050" s="4">
        <f t="shared" si="1428"/>
        <v>1</v>
      </c>
      <c r="Z2050" s="6">
        <f t="shared" si="1429"/>
        <v>1</v>
      </c>
      <c r="AA2050" s="18">
        <f t="shared" si="1430"/>
        <v>7</v>
      </c>
      <c r="AB2050" s="9" t="str">
        <f t="shared" si="1394"/>
        <v>ISET</v>
      </c>
      <c r="AC2050" s="9" t="str">
        <f>_xlfn.XLOOKUP(R2050,Sheet2!$H$3:$H$258,Sheet2!$I$3:$I$258,"-----")</f>
        <v>ISET</v>
      </c>
      <c r="AD2050" s="9" t="str">
        <f>_xlfn.XLOOKUP(VALUE(AE2050),Sheet2!$N$3:$N$1000,Sheet2!$O$3:$O$1000,"********")</f>
        <v>********</v>
      </c>
      <c r="AE2050" t="str">
        <f t="shared" si="1389"/>
        <v>4107</v>
      </c>
      <c r="AF2050" s="9" t="str">
        <f>IF(R2050&lt;200,"+"&amp;TEXT(R2050,"0"),"-"&amp;TEXT(_xlfn.XLOOKUP(R2050,Sheet2!$K$3:$K$130,Sheet2!$L$3:$L$130,"-----"),"0"))</f>
        <v>-141</v>
      </c>
      <c r="AG2050" s="9" t="str">
        <f t="shared" si="1395"/>
        <v>@</v>
      </c>
      <c r="AH2050" s="9" t="str">
        <f t="shared" si="1396"/>
        <v>JSR @ISET</v>
      </c>
      <c r="AI2050" t="str">
        <f t="shared" si="1397"/>
        <v>1,@ISET</v>
      </c>
      <c r="AJ2050" s="16" t="str">
        <f t="shared" si="1398"/>
        <v>@ISET</v>
      </c>
      <c r="AK2050" t="str">
        <f t="shared" si="1399"/>
        <v>ADCZR# 0,1,SBN</v>
      </c>
      <c r="AL2050" s="4" t="str">
        <f t="shared" si="1400"/>
        <v>ADC</v>
      </c>
      <c r="AM2050" s="4" t="str">
        <f t="shared" si="1401"/>
        <v>R</v>
      </c>
      <c r="AN2050" s="4" t="str">
        <f t="shared" si="1402"/>
        <v>Z</v>
      </c>
      <c r="AO2050" s="4" t="str">
        <f t="shared" si="1403"/>
        <v>#</v>
      </c>
      <c r="AP2050" s="15" t="str">
        <f t="shared" si="1404"/>
        <v>,SBN</v>
      </c>
      <c r="AQ2050" s="9" t="str">
        <f>_xlfn.XLOOKUP(D2050,Sheet2!$E$3:$E$101,Sheet2!$F$3:$F$101,"******************")</f>
        <v>******************</v>
      </c>
      <c r="AR2050" s="33" t="str">
        <f t="shared" si="1390"/>
        <v>DOBC 1,**</v>
      </c>
      <c r="AS2050" s="9" t="str">
        <f t="shared" si="1391"/>
        <v>DOBC</v>
      </c>
      <c r="AT2050" s="4">
        <f t="shared" si="1405"/>
        <v>1</v>
      </c>
      <c r="AU2050" s="6">
        <f t="shared" si="1406"/>
        <v>2</v>
      </c>
      <c r="AV2050" s="4" t="str">
        <f t="shared" si="1407"/>
        <v>C</v>
      </c>
      <c r="AW2050" s="4">
        <f t="shared" si="1408"/>
        <v>37</v>
      </c>
      <c r="AX2050" s="4" t="str">
        <f>_xlfn.XLOOKUP(AW2050,Sheet2!$Q$3:$Q$66,Sheet2!$R$3:$R$66,"**")</f>
        <v>**</v>
      </c>
      <c r="AY2050" s="4">
        <f t="shared" si="1409"/>
        <v>4</v>
      </c>
      <c r="AZ2050" s="16" t="str">
        <f t="shared" si="1410"/>
        <v>SKPDN</v>
      </c>
    </row>
    <row r="2051" spans="2:52" x14ac:dyDescent="0.35">
      <c r="B2051" s="3">
        <f t="shared" si="1419"/>
        <v>15</v>
      </c>
      <c r="C2051" s="1">
        <f t="shared" si="1420"/>
        <v>4251</v>
      </c>
      <c r="D2051" s="2">
        <v>6261</v>
      </c>
      <c r="E2051" s="2" t="str">
        <f>_xlfn.XLOOKUP(C2051,Sheet2!$N$3:$N$1000,Sheet2!$O$3:$O$1000,"")</f>
        <v/>
      </c>
      <c r="F2051" s="9" t="str">
        <f t="shared" si="1411"/>
        <v>DOSEK</v>
      </c>
      <c r="G2051" s="4" t="str">
        <f t="shared" ref="G2051:G2114" si="1431">DEC2OCT((2*(OCT2DEC(I2051*100)+OCT2DEC(J2051*10)+K2051))+INT(L2051/4))</f>
        <v>14</v>
      </c>
      <c r="H2051" s="4">
        <f t="shared" ref="H2051:H2114" si="1432">(MOD(L2051,4)*100)+(M2051*10)+N2051</f>
        <v>261</v>
      </c>
      <c r="I2051" s="6">
        <f t="shared" si="1412"/>
        <v>0</v>
      </c>
      <c r="J2051" s="6">
        <f t="shared" si="1413"/>
        <v>0</v>
      </c>
      <c r="K2051" s="6">
        <f t="shared" si="1414"/>
        <v>6</v>
      </c>
      <c r="L2051" s="6">
        <f t="shared" si="1415"/>
        <v>2</v>
      </c>
      <c r="M2051" s="6">
        <f t="shared" si="1416"/>
        <v>6</v>
      </c>
      <c r="N2051" s="6">
        <f t="shared" si="1417"/>
        <v>1</v>
      </c>
      <c r="O2051" s="13">
        <f t="shared" si="1418"/>
        <v>1</v>
      </c>
      <c r="P2051" s="4">
        <f t="shared" si="1392"/>
        <v>0</v>
      </c>
      <c r="Q2051" s="4">
        <f t="shared" si="1393"/>
        <v>1</v>
      </c>
      <c r="R2051">
        <f t="shared" si="1421"/>
        <v>261</v>
      </c>
      <c r="S2051" s="4">
        <f t="shared" si="1422"/>
        <v>0</v>
      </c>
      <c r="T2051" s="15">
        <f t="shared" si="1423"/>
        <v>1</v>
      </c>
      <c r="U2051" s="4">
        <f t="shared" si="1424"/>
        <v>0</v>
      </c>
      <c r="V2051" s="4">
        <f t="shared" si="1425"/>
        <v>1</v>
      </c>
      <c r="W2051" s="4">
        <f t="shared" si="1426"/>
        <v>4</v>
      </c>
      <c r="X2051" s="6">
        <f t="shared" si="1427"/>
        <v>2</v>
      </c>
      <c r="Y2051" s="4">
        <f t="shared" si="1428"/>
        <v>3</v>
      </c>
      <c r="Z2051" s="6">
        <f t="shared" si="1429"/>
        <v>0</v>
      </c>
      <c r="AA2051" s="18">
        <f t="shared" si="1430"/>
        <v>1</v>
      </c>
      <c r="AB2051" s="9" t="str">
        <f t="shared" si="1394"/>
        <v>IDOS</v>
      </c>
      <c r="AC2051" s="9" t="str">
        <f>_xlfn.XLOOKUP(R2051,Sheet2!$H$3:$H$258,Sheet2!$I$3:$I$258,"-----")</f>
        <v>IDOS</v>
      </c>
      <c r="AD2051" s="9" t="str">
        <f>_xlfn.XLOOKUP(VALUE(AE2051),Sheet2!$N$3:$N$1000,Sheet2!$O$3:$O$1000,"********")</f>
        <v>********</v>
      </c>
      <c r="AE2051" t="str">
        <f t="shared" ref="AE2051:AE2114" si="1433">IF(VALUE(AF2051)&lt;0,DEC2OCT(OCT2DEC(VALUE(C2051))-OCT2DEC(-VALUE(AF2051))),DEC2OCT(OCT2DEC(VALUE(C2051))+OCT2DEC(VALUE(AF2051))))</f>
        <v>4132</v>
      </c>
      <c r="AF2051" s="9" t="str">
        <f>IF(R2051&lt;200,"+"&amp;TEXT(R2051,"0"),"-"&amp;TEXT(_xlfn.XLOOKUP(R2051,Sheet2!$K$3:$K$130,Sheet2!$L$3:$L$130,"-----"),"0"))</f>
        <v>-117</v>
      </c>
      <c r="AG2051" s="9" t="str">
        <f t="shared" si="1395"/>
        <v>@</v>
      </c>
      <c r="AH2051" s="9" t="str">
        <f t="shared" si="1396"/>
        <v>JSR @IDOS</v>
      </c>
      <c r="AI2051" t="str">
        <f t="shared" si="1397"/>
        <v>1,@IDOS</v>
      </c>
      <c r="AJ2051" s="16" t="str">
        <f t="shared" si="1398"/>
        <v>@IDOS</v>
      </c>
      <c r="AK2051" t="str">
        <f t="shared" si="1399"/>
        <v>ADCCR 0,1,SKP</v>
      </c>
      <c r="AL2051" s="4" t="str">
        <f t="shared" si="1400"/>
        <v>ADC</v>
      </c>
      <c r="AM2051" s="4" t="str">
        <f t="shared" si="1401"/>
        <v>R</v>
      </c>
      <c r="AN2051" s="4" t="str">
        <f t="shared" si="1402"/>
        <v>C</v>
      </c>
      <c r="AO2051" s="4" t="str">
        <f t="shared" si="1403"/>
        <v/>
      </c>
      <c r="AP2051" s="15" t="str">
        <f t="shared" si="1404"/>
        <v>,SKP</v>
      </c>
      <c r="AQ2051" s="9" t="str">
        <f>_xlfn.XLOOKUP(D2051,Sheet2!$E$3:$E$101,Sheet2!$F$3:$F$101,"******************")</f>
        <v>DOSEK</v>
      </c>
      <c r="AR2051" s="33" t="str">
        <f t="shared" ref="AR2051:AR2114" si="1434">IF(AY2051=0,"NIO"&amp;AV2051&amp;" "&amp;AX2051,IF(AY2051=7,AZ2051&amp;" "&amp;AX2051,AS2051&amp;" "&amp;TEXT(AT2051,"0")&amp;","&amp;AX2051))</f>
        <v>DOBC 1,**</v>
      </c>
      <c r="AS2051" s="9" t="str">
        <f t="shared" ref="AS2051:AS2114" si="1435">IF(AY2051=1,"DIA"&amp;AV2051,IF(AY2051=2,"DOA"&amp;AV2051,IF(AY2051=3,"DIB"&amp;AV2051,IF(AY2051=4,"DOB"&amp;AV2051,IF(AY2051=5,"DIC"&amp;AV2051,"DOC"&amp;AV2051)))))</f>
        <v>DOBC</v>
      </c>
      <c r="AT2051" s="4">
        <f t="shared" si="1405"/>
        <v>1</v>
      </c>
      <c r="AU2051" s="6">
        <f t="shared" si="1406"/>
        <v>2</v>
      </c>
      <c r="AV2051" s="4" t="str">
        <f t="shared" si="1407"/>
        <v>C</v>
      </c>
      <c r="AW2051" s="4">
        <f t="shared" si="1408"/>
        <v>61</v>
      </c>
      <c r="AX2051" s="4" t="str">
        <f>_xlfn.XLOOKUP(AW2051,Sheet2!$Q$3:$Q$66,Sheet2!$R$3:$R$66,"**")</f>
        <v>**</v>
      </c>
      <c r="AY2051" s="4">
        <f t="shared" si="1409"/>
        <v>4</v>
      </c>
      <c r="AZ2051" s="16" t="str">
        <f t="shared" si="1410"/>
        <v>SKPDN</v>
      </c>
    </row>
    <row r="2052" spans="2:52" x14ac:dyDescent="0.35">
      <c r="B2052" s="3">
        <f t="shared" si="1419"/>
        <v>16</v>
      </c>
      <c r="C2052" s="1">
        <f t="shared" si="1420"/>
        <v>4252</v>
      </c>
      <c r="D2052" s="2">
        <v>0</v>
      </c>
      <c r="E2052" s="2" t="str">
        <f>_xlfn.XLOOKUP(C2052,Sheet2!$N$3:$N$1000,Sheet2!$O$3:$O$1000,"")</f>
        <v/>
      </c>
      <c r="F2052" s="9" t="str">
        <f t="shared" si="1411"/>
        <v>0</v>
      </c>
      <c r="G2052" s="4" t="str">
        <f t="shared" si="1431"/>
        <v>0</v>
      </c>
      <c r="H2052" s="4">
        <f t="shared" si="1432"/>
        <v>0</v>
      </c>
      <c r="I2052" s="6">
        <f t="shared" si="1412"/>
        <v>0</v>
      </c>
      <c r="J2052" s="6">
        <f t="shared" si="1413"/>
        <v>0</v>
      </c>
      <c r="K2052" s="6">
        <f t="shared" si="1414"/>
        <v>0</v>
      </c>
      <c r="L2052" s="6">
        <f t="shared" si="1415"/>
        <v>0</v>
      </c>
      <c r="M2052" s="6">
        <f t="shared" si="1416"/>
        <v>0</v>
      </c>
      <c r="N2052" s="6">
        <f t="shared" si="1417"/>
        <v>0</v>
      </c>
      <c r="O2052" s="13">
        <f t="shared" si="1418"/>
        <v>0</v>
      </c>
      <c r="P2052" s="4">
        <f t="shared" ref="P2052:P2115" si="1436">(I2052*4)+INT(J2052/2)</f>
        <v>0</v>
      </c>
      <c r="Q2052" s="4">
        <f t="shared" ref="Q2052:Q2115" si="1437">V2052</f>
        <v>0</v>
      </c>
      <c r="R2052">
        <f t="shared" si="1421"/>
        <v>0</v>
      </c>
      <c r="S2052" s="4">
        <f t="shared" si="1422"/>
        <v>0</v>
      </c>
      <c r="T2052" s="15">
        <f t="shared" si="1423"/>
        <v>0</v>
      </c>
      <c r="U2052" s="4">
        <f t="shared" si="1424"/>
        <v>0</v>
      </c>
      <c r="V2052" s="4">
        <f t="shared" si="1425"/>
        <v>0</v>
      </c>
      <c r="W2052" s="4">
        <f t="shared" si="1426"/>
        <v>0</v>
      </c>
      <c r="X2052" s="6">
        <f t="shared" si="1427"/>
        <v>0</v>
      </c>
      <c r="Y2052" s="4">
        <f t="shared" si="1428"/>
        <v>0</v>
      </c>
      <c r="Z2052" s="6">
        <f t="shared" si="1429"/>
        <v>0</v>
      </c>
      <c r="AA2052" s="18">
        <f t="shared" si="1430"/>
        <v>0</v>
      </c>
      <c r="AB2052" s="9" t="str">
        <f t="shared" ref="AB2052:AB2115" si="1438">IF(S2052=0,AC2052,IF(S2052=1,IF(AD2052="********",AF2052,AD2052),AF2052&amp;","&amp;TEXT(S2052,"0")))</f>
        <v>0</v>
      </c>
      <c r="AC2052" s="9" t="str">
        <f>_xlfn.XLOOKUP(R2052,Sheet2!$H$3:$H$258,Sheet2!$I$3:$I$258,"-----")</f>
        <v>0</v>
      </c>
      <c r="AD2052" s="9" t="str">
        <f>_xlfn.XLOOKUP(VALUE(AE2052),Sheet2!$N$3:$N$1000,Sheet2!$O$3:$O$1000,"********")</f>
        <v>********</v>
      </c>
      <c r="AE2052" t="str">
        <f t="shared" si="1433"/>
        <v>4252</v>
      </c>
      <c r="AF2052" s="9" t="str">
        <f>IF(R2052&lt;200,"+"&amp;TEXT(R2052,"0"),"-"&amp;TEXT(_xlfn.XLOOKUP(R2052,Sheet2!$K$3:$K$130,Sheet2!$L$3:$L$130,"-----"),"0"))</f>
        <v>+0</v>
      </c>
      <c r="AG2052" s="9" t="str">
        <f t="shared" ref="AG2052:AG2115" si="1439">IF(T2052=1,"@","")</f>
        <v/>
      </c>
      <c r="AH2052" s="9" t="str">
        <f t="shared" ref="AH2052:AH2115" si="1440">IF(Q2052=0,"JMP "&amp;AJ2052, IF(Q2052=1,"JSR "&amp;AJ2052,IF(Q2052=2,"ISZ "&amp;AJ2052,"DSZ "&amp;AJ2052)))</f>
        <v>JMP 0</v>
      </c>
      <c r="AI2052" t="str">
        <f t="shared" ref="AI2052:AI2115" si="1441">TEXT(Q2052,"0")&amp;","&amp;AG2052&amp;AB2052</f>
        <v>0,0</v>
      </c>
      <c r="AJ2052" s="16" t="str">
        <f t="shared" ref="AJ2052:AJ2115" si="1442">AG2052&amp;AB2052</f>
        <v>0</v>
      </c>
      <c r="AK2052" t="str">
        <f t="shared" ref="AK2052:AK2115" si="1443">AL2052&amp;AN2052&amp;AM2052&amp;AO2052&amp;" "&amp;TEXT(U2052,"0")&amp;","&amp;TEXT(V2052,"0")&amp;AP2052</f>
        <v>COM 0,0</v>
      </c>
      <c r="AL2052" s="4" t="str">
        <f t="shared" ref="AL2052:AL2115" si="1444">IF(W2052=0,"COM",IF(W2052=1,"NEG",IF(W2052=2,"MOV",IF(W2052=3,"INC",IF(W2052=4,"ADC",IF(W2052=5,"SUB",IF(W2052=6,"ADD","AND")))))))</f>
        <v>COM</v>
      </c>
      <c r="AM2052" s="4" t="str">
        <f t="shared" ref="AM2052:AM2115" si="1445">IF(X2052=0,"",IF(X2052=1,"L",IF(X2052=2,"R","S")))</f>
        <v/>
      </c>
      <c r="AN2052" s="4" t="str">
        <f t="shared" ref="AN2052:AN2115" si="1446">IF(Y2052=0,"",IF(Y2052=1,"Z",IF(Y2052=2,"O","C")))</f>
        <v/>
      </c>
      <c r="AO2052" s="4" t="str">
        <f t="shared" ref="AO2052:AO2115" si="1447">IF(Z2052=1,"#","")</f>
        <v/>
      </c>
      <c r="AP2052" s="15" t="str">
        <f t="shared" ref="AP2052:AP2115" si="1448">IF(AA2052=0,"",IF(AA2052=1,",SKP",IF(AA2052=2,",SZC",IF(AA2052=3,",SNC",IF(AA2052=4,",SZR",IF(AA2052=5,",SNR",IF(AA2052=6,",SEZ",",SBN")))))))</f>
        <v/>
      </c>
      <c r="AQ2052" s="9" t="str">
        <f>_xlfn.XLOOKUP(D2052,Sheet2!$E$3:$E$101,Sheet2!$F$3:$F$101,"******************")</f>
        <v>0</v>
      </c>
      <c r="AR2052" s="33" t="str">
        <f t="shared" si="1434"/>
        <v>NIO 0</v>
      </c>
      <c r="AS2052" s="9" t="str">
        <f t="shared" si="1435"/>
        <v>DOC</v>
      </c>
      <c r="AT2052" s="4">
        <f t="shared" ref="AT2052:AT2115" si="1449">V2052</f>
        <v>0</v>
      </c>
      <c r="AU2052" s="6">
        <f t="shared" ref="AU2052:AU2115" si="1450">X2052</f>
        <v>0</v>
      </c>
      <c r="AV2052" s="4" t="str">
        <f t="shared" ref="AV2052:AV2115" si="1451">IF(AU2052=0,"",IF(AU2052=1,"S",IF(AU2052=2,"C","P")))</f>
        <v/>
      </c>
      <c r="AW2052" s="4">
        <f t="shared" ref="AW2052:AW2115" si="1452">M2052*10+N2052</f>
        <v>0</v>
      </c>
      <c r="AX2052" s="4" t="str">
        <f>_xlfn.XLOOKUP(AW2052,Sheet2!$Q$3:$Q$66,Sheet2!$R$3:$R$66,"**")</f>
        <v>0</v>
      </c>
      <c r="AY2052" s="4">
        <f t="shared" ref="AY2052:AY2115" si="1453">W2052</f>
        <v>0</v>
      </c>
      <c r="AZ2052" s="16" t="str">
        <f t="shared" ref="AZ2052:AZ2115" si="1454">IF(AU2052=0,"SKPBN",IF(AU2052=1,"SKPBZ",IF(AU2052=2,"SKPDN","SKPDZ")))</f>
        <v>SKPBN</v>
      </c>
    </row>
    <row r="2053" spans="2:52" x14ac:dyDescent="0.35">
      <c r="B2053" s="3">
        <f t="shared" si="1419"/>
        <v>17</v>
      </c>
      <c r="C2053" s="1">
        <f t="shared" si="1420"/>
        <v>4253</v>
      </c>
      <c r="D2053" s="2">
        <v>6242</v>
      </c>
      <c r="E2053" s="2" t="str">
        <f>_xlfn.XLOOKUP(C2053,Sheet2!$N$3:$N$1000,Sheet2!$O$3:$O$1000,"")</f>
        <v/>
      </c>
      <c r="F2053" s="9" t="str">
        <f t="shared" si="1411"/>
        <v>EHALT</v>
      </c>
      <c r="G2053" s="4" t="str">
        <f t="shared" si="1431"/>
        <v>14</v>
      </c>
      <c r="H2053" s="4">
        <f t="shared" si="1432"/>
        <v>242</v>
      </c>
      <c r="I2053" s="6">
        <f t="shared" si="1412"/>
        <v>0</v>
      </c>
      <c r="J2053" s="6">
        <f t="shared" si="1413"/>
        <v>0</v>
      </c>
      <c r="K2053" s="6">
        <f t="shared" si="1414"/>
        <v>6</v>
      </c>
      <c r="L2053" s="6">
        <f t="shared" si="1415"/>
        <v>2</v>
      </c>
      <c r="M2053" s="6">
        <f t="shared" si="1416"/>
        <v>4</v>
      </c>
      <c r="N2053" s="6">
        <f t="shared" si="1417"/>
        <v>2</v>
      </c>
      <c r="O2053" s="13">
        <f t="shared" si="1418"/>
        <v>1</v>
      </c>
      <c r="P2053" s="4">
        <f t="shared" si="1436"/>
        <v>0</v>
      </c>
      <c r="Q2053" s="4">
        <f t="shared" si="1437"/>
        <v>1</v>
      </c>
      <c r="R2053">
        <f t="shared" si="1421"/>
        <v>242</v>
      </c>
      <c r="S2053" s="4">
        <f t="shared" si="1422"/>
        <v>0</v>
      </c>
      <c r="T2053" s="15">
        <f t="shared" si="1423"/>
        <v>1</v>
      </c>
      <c r="U2053" s="4">
        <f t="shared" si="1424"/>
        <v>0</v>
      </c>
      <c r="V2053" s="4">
        <f t="shared" si="1425"/>
        <v>1</v>
      </c>
      <c r="W2053" s="4">
        <f t="shared" si="1426"/>
        <v>4</v>
      </c>
      <c r="X2053" s="6">
        <f t="shared" si="1427"/>
        <v>2</v>
      </c>
      <c r="Y2053" s="4">
        <f t="shared" si="1428"/>
        <v>2</v>
      </c>
      <c r="Z2053" s="6">
        <f t="shared" si="1429"/>
        <v>0</v>
      </c>
      <c r="AA2053" s="18">
        <f t="shared" si="1430"/>
        <v>2</v>
      </c>
      <c r="AB2053" s="9" t="str">
        <f t="shared" si="1438"/>
        <v>I.EHA</v>
      </c>
      <c r="AC2053" s="9" t="str">
        <f>_xlfn.XLOOKUP(R2053,Sheet2!$H$3:$H$258,Sheet2!$I$3:$I$258,"-----")</f>
        <v>I.EHA</v>
      </c>
      <c r="AD2053" s="9" t="str">
        <f>_xlfn.XLOOKUP(VALUE(AE2053),Sheet2!$N$3:$N$1000,Sheet2!$O$3:$O$1000,"********")</f>
        <v>********</v>
      </c>
      <c r="AE2053" t="str">
        <f t="shared" si="1433"/>
        <v>4115</v>
      </c>
      <c r="AF2053" s="9" t="str">
        <f>IF(R2053&lt;200,"+"&amp;TEXT(R2053,"0"),"-"&amp;TEXT(_xlfn.XLOOKUP(R2053,Sheet2!$K$3:$K$130,Sheet2!$L$3:$L$130,"-----"),"0"))</f>
        <v>-136</v>
      </c>
      <c r="AG2053" s="9" t="str">
        <f t="shared" si="1439"/>
        <v>@</v>
      </c>
      <c r="AH2053" s="9" t="str">
        <f t="shared" si="1440"/>
        <v>JSR @I.EHA</v>
      </c>
      <c r="AI2053" t="str">
        <f t="shared" si="1441"/>
        <v>1,@I.EHA</v>
      </c>
      <c r="AJ2053" s="16" t="str">
        <f t="shared" si="1442"/>
        <v>@I.EHA</v>
      </c>
      <c r="AK2053" t="str">
        <f t="shared" si="1443"/>
        <v>ADCOR 0,1,SZC</v>
      </c>
      <c r="AL2053" s="4" t="str">
        <f t="shared" si="1444"/>
        <v>ADC</v>
      </c>
      <c r="AM2053" s="4" t="str">
        <f t="shared" si="1445"/>
        <v>R</v>
      </c>
      <c r="AN2053" s="4" t="str">
        <f t="shared" si="1446"/>
        <v>O</v>
      </c>
      <c r="AO2053" s="4" t="str">
        <f t="shared" si="1447"/>
        <v/>
      </c>
      <c r="AP2053" s="15" t="str">
        <f t="shared" si="1448"/>
        <v>,SZC</v>
      </c>
      <c r="AQ2053" s="9" t="str">
        <f>_xlfn.XLOOKUP(D2053,Sheet2!$E$3:$E$101,Sheet2!$F$3:$F$101,"******************")</f>
        <v>EHALT</v>
      </c>
      <c r="AR2053" s="33" t="str">
        <f t="shared" si="1434"/>
        <v>DOBC 1,**</v>
      </c>
      <c r="AS2053" s="9" t="str">
        <f t="shared" si="1435"/>
        <v>DOBC</v>
      </c>
      <c r="AT2053" s="4">
        <f t="shared" si="1449"/>
        <v>1</v>
      </c>
      <c r="AU2053" s="6">
        <f t="shared" si="1450"/>
        <v>2</v>
      </c>
      <c r="AV2053" s="4" t="str">
        <f t="shared" si="1451"/>
        <v>C</v>
      </c>
      <c r="AW2053" s="4">
        <f t="shared" si="1452"/>
        <v>42</v>
      </c>
      <c r="AX2053" s="4" t="str">
        <f>_xlfn.XLOOKUP(AW2053,Sheet2!$Q$3:$Q$66,Sheet2!$R$3:$R$66,"**")</f>
        <v>**</v>
      </c>
      <c r="AY2053" s="4">
        <f t="shared" si="1453"/>
        <v>4</v>
      </c>
      <c r="AZ2053" s="16" t="str">
        <f t="shared" si="1454"/>
        <v>SKPDN</v>
      </c>
    </row>
    <row r="2054" spans="2:52" x14ac:dyDescent="0.35">
      <c r="B2054" s="3">
        <f t="shared" si="1419"/>
        <v>18</v>
      </c>
      <c r="C2054" s="1">
        <f t="shared" si="1420"/>
        <v>4254</v>
      </c>
      <c r="D2054" s="2">
        <v>411</v>
      </c>
      <c r="E2054" s="2" t="str">
        <f>_xlfn.XLOOKUP(C2054,Sheet2!$N$3:$N$1000,Sheet2!$O$3:$O$1000,"")</f>
        <v/>
      </c>
      <c r="F2054" s="9" t="str">
        <f t="shared" si="1411"/>
        <v>JMP E17E</v>
      </c>
      <c r="G2054" s="4" t="str">
        <f t="shared" si="1431"/>
        <v>1</v>
      </c>
      <c r="H2054" s="4">
        <f t="shared" si="1432"/>
        <v>11</v>
      </c>
      <c r="I2054" s="6">
        <f t="shared" si="1412"/>
        <v>0</v>
      </c>
      <c r="J2054" s="6">
        <f t="shared" si="1413"/>
        <v>0</v>
      </c>
      <c r="K2054" s="6">
        <f t="shared" si="1414"/>
        <v>0</v>
      </c>
      <c r="L2054" s="6">
        <f t="shared" si="1415"/>
        <v>4</v>
      </c>
      <c r="M2054" s="6">
        <f t="shared" si="1416"/>
        <v>1</v>
      </c>
      <c r="N2054" s="6">
        <f t="shared" si="1417"/>
        <v>1</v>
      </c>
      <c r="O2054" s="13">
        <f t="shared" si="1418"/>
        <v>0</v>
      </c>
      <c r="P2054" s="4">
        <f t="shared" si="1436"/>
        <v>0</v>
      </c>
      <c r="Q2054" s="4">
        <f t="shared" si="1437"/>
        <v>0</v>
      </c>
      <c r="R2054">
        <f t="shared" si="1421"/>
        <v>11</v>
      </c>
      <c r="S2054" s="4">
        <f t="shared" si="1422"/>
        <v>1</v>
      </c>
      <c r="T2054" s="15">
        <f t="shared" si="1423"/>
        <v>0</v>
      </c>
      <c r="U2054" s="4">
        <f t="shared" si="1424"/>
        <v>0</v>
      </c>
      <c r="V2054" s="4">
        <f t="shared" si="1425"/>
        <v>0</v>
      </c>
      <c r="W2054" s="4">
        <f t="shared" si="1426"/>
        <v>1</v>
      </c>
      <c r="X2054" s="6">
        <f t="shared" si="1427"/>
        <v>0</v>
      </c>
      <c r="Y2054" s="4">
        <f t="shared" si="1428"/>
        <v>0</v>
      </c>
      <c r="Z2054" s="6">
        <f t="shared" si="1429"/>
        <v>1</v>
      </c>
      <c r="AA2054" s="18">
        <f t="shared" si="1430"/>
        <v>1</v>
      </c>
      <c r="AB2054" s="9" t="str">
        <f t="shared" si="1438"/>
        <v>E17E</v>
      </c>
      <c r="AC2054" s="9" t="str">
        <f>_xlfn.XLOOKUP(R2054,Sheet2!$H$3:$H$258,Sheet2!$I$3:$I$258,"-----")</f>
        <v>C2</v>
      </c>
      <c r="AD2054" s="9" t="str">
        <f>_xlfn.XLOOKUP(VALUE(AE2054),Sheet2!$N$3:$N$1000,Sheet2!$O$3:$O$1000,"********")</f>
        <v>E17E</v>
      </c>
      <c r="AE2054" t="str">
        <f t="shared" si="1433"/>
        <v>4265</v>
      </c>
      <c r="AF2054" s="9" t="str">
        <f>IF(R2054&lt;200,"+"&amp;TEXT(R2054,"0"),"-"&amp;TEXT(_xlfn.XLOOKUP(R2054,Sheet2!$K$3:$K$130,Sheet2!$L$3:$L$130,"-----"),"0"))</f>
        <v>+11</v>
      </c>
      <c r="AG2054" s="9" t="str">
        <f t="shared" si="1439"/>
        <v/>
      </c>
      <c r="AH2054" s="9" t="str">
        <f t="shared" si="1440"/>
        <v>JMP E17E</v>
      </c>
      <c r="AI2054" t="str">
        <f t="shared" si="1441"/>
        <v>0,E17E</v>
      </c>
      <c r="AJ2054" s="16" t="str">
        <f t="shared" si="1442"/>
        <v>E17E</v>
      </c>
      <c r="AK2054" t="str">
        <f t="shared" si="1443"/>
        <v>NEG# 0,0,SKP</v>
      </c>
      <c r="AL2054" s="4" t="str">
        <f t="shared" si="1444"/>
        <v>NEG</v>
      </c>
      <c r="AM2054" s="4" t="str">
        <f t="shared" si="1445"/>
        <v/>
      </c>
      <c r="AN2054" s="4" t="str">
        <f t="shared" si="1446"/>
        <v/>
      </c>
      <c r="AO2054" s="4" t="str">
        <f t="shared" si="1447"/>
        <v>#</v>
      </c>
      <c r="AP2054" s="15" t="str">
        <f t="shared" si="1448"/>
        <v>,SKP</v>
      </c>
      <c r="AQ2054" s="9" t="str">
        <f>_xlfn.XLOOKUP(D2054,Sheet2!$E$3:$E$101,Sheet2!$F$3:$F$101,"******************")</f>
        <v>******************</v>
      </c>
      <c r="AR2054" s="33" t="str">
        <f t="shared" si="1434"/>
        <v>DIA 0,TTO</v>
      </c>
      <c r="AS2054" s="9" t="str">
        <f t="shared" si="1435"/>
        <v>DIA</v>
      </c>
      <c r="AT2054" s="4">
        <f t="shared" si="1449"/>
        <v>0</v>
      </c>
      <c r="AU2054" s="6">
        <f t="shared" si="1450"/>
        <v>0</v>
      </c>
      <c r="AV2054" s="4" t="str">
        <f t="shared" si="1451"/>
        <v/>
      </c>
      <c r="AW2054" s="4">
        <f t="shared" si="1452"/>
        <v>11</v>
      </c>
      <c r="AX2054" s="4" t="str">
        <f>_xlfn.XLOOKUP(AW2054,Sheet2!$Q$3:$Q$66,Sheet2!$R$3:$R$66,"**")</f>
        <v>TTO</v>
      </c>
      <c r="AY2054" s="4">
        <f t="shared" si="1453"/>
        <v>1</v>
      </c>
      <c r="AZ2054" s="16" t="str">
        <f t="shared" si="1454"/>
        <v>SKPBN</v>
      </c>
    </row>
    <row r="2055" spans="2:52" x14ac:dyDescent="0.35">
      <c r="B2055" s="3">
        <f t="shared" si="1419"/>
        <v>19</v>
      </c>
      <c r="C2055" s="1">
        <f t="shared" si="1420"/>
        <v>4255</v>
      </c>
      <c r="D2055" s="2">
        <v>6255</v>
      </c>
      <c r="E2055" s="2" t="str">
        <f>_xlfn.XLOOKUP(C2055,Sheet2!$N$3:$N$1000,Sheet2!$O$3:$O$1000,"")</f>
        <v/>
      </c>
      <c r="F2055" s="9" t="str">
        <f t="shared" si="1411"/>
        <v>GENDAT</v>
      </c>
      <c r="G2055" s="4" t="str">
        <f t="shared" si="1431"/>
        <v>14</v>
      </c>
      <c r="H2055" s="4">
        <f t="shared" si="1432"/>
        <v>255</v>
      </c>
      <c r="I2055" s="6">
        <f t="shared" si="1412"/>
        <v>0</v>
      </c>
      <c r="J2055" s="6">
        <f t="shared" si="1413"/>
        <v>0</v>
      </c>
      <c r="K2055" s="6">
        <f t="shared" si="1414"/>
        <v>6</v>
      </c>
      <c r="L2055" s="6">
        <f t="shared" si="1415"/>
        <v>2</v>
      </c>
      <c r="M2055" s="6">
        <f t="shared" si="1416"/>
        <v>5</v>
      </c>
      <c r="N2055" s="6">
        <f t="shared" si="1417"/>
        <v>5</v>
      </c>
      <c r="O2055" s="13">
        <f t="shared" si="1418"/>
        <v>1</v>
      </c>
      <c r="P2055" s="4">
        <f t="shared" si="1436"/>
        <v>0</v>
      </c>
      <c r="Q2055" s="4">
        <f t="shared" si="1437"/>
        <v>1</v>
      </c>
      <c r="R2055">
        <f t="shared" si="1421"/>
        <v>255</v>
      </c>
      <c r="S2055" s="4">
        <f t="shared" si="1422"/>
        <v>0</v>
      </c>
      <c r="T2055" s="15">
        <f t="shared" si="1423"/>
        <v>1</v>
      </c>
      <c r="U2055" s="4">
        <f t="shared" si="1424"/>
        <v>0</v>
      </c>
      <c r="V2055" s="4">
        <f t="shared" si="1425"/>
        <v>1</v>
      </c>
      <c r="W2055" s="4">
        <f t="shared" si="1426"/>
        <v>4</v>
      </c>
      <c r="X2055" s="6">
        <f t="shared" si="1427"/>
        <v>2</v>
      </c>
      <c r="Y2055" s="4">
        <f t="shared" si="1428"/>
        <v>2</v>
      </c>
      <c r="Z2055" s="6">
        <f t="shared" si="1429"/>
        <v>1</v>
      </c>
      <c r="AA2055" s="18">
        <f t="shared" si="1430"/>
        <v>5</v>
      </c>
      <c r="AB2055" s="9" t="str">
        <f t="shared" si="1438"/>
        <v>IGEN</v>
      </c>
      <c r="AC2055" s="9" t="str">
        <f>_xlfn.XLOOKUP(R2055,Sheet2!$H$3:$H$258,Sheet2!$I$3:$I$258,"-----")</f>
        <v>IGEN</v>
      </c>
      <c r="AD2055" s="9" t="str">
        <f>_xlfn.XLOOKUP(VALUE(AE2055),Sheet2!$N$3:$N$1000,Sheet2!$O$3:$O$1000,"********")</f>
        <v>********</v>
      </c>
      <c r="AE2055" t="str">
        <f t="shared" si="1433"/>
        <v>4132</v>
      </c>
      <c r="AF2055" s="9" t="str">
        <f>IF(R2055&lt;200,"+"&amp;TEXT(R2055,"0"),"-"&amp;TEXT(_xlfn.XLOOKUP(R2055,Sheet2!$K$3:$K$130,Sheet2!$L$3:$L$130,"-----"),"0"))</f>
        <v>-123</v>
      </c>
      <c r="AG2055" s="9" t="str">
        <f t="shared" si="1439"/>
        <v>@</v>
      </c>
      <c r="AH2055" s="9" t="str">
        <f t="shared" si="1440"/>
        <v>JSR @IGEN</v>
      </c>
      <c r="AI2055" t="str">
        <f t="shared" si="1441"/>
        <v>1,@IGEN</v>
      </c>
      <c r="AJ2055" s="16" t="str">
        <f t="shared" si="1442"/>
        <v>@IGEN</v>
      </c>
      <c r="AK2055" t="str">
        <f t="shared" si="1443"/>
        <v>ADCOR# 0,1,SNR</v>
      </c>
      <c r="AL2055" s="4" t="str">
        <f t="shared" si="1444"/>
        <v>ADC</v>
      </c>
      <c r="AM2055" s="4" t="str">
        <f t="shared" si="1445"/>
        <v>R</v>
      </c>
      <c r="AN2055" s="4" t="str">
        <f t="shared" si="1446"/>
        <v>O</v>
      </c>
      <c r="AO2055" s="4" t="str">
        <f t="shared" si="1447"/>
        <v>#</v>
      </c>
      <c r="AP2055" s="15" t="str">
        <f t="shared" si="1448"/>
        <v>,SNR</v>
      </c>
      <c r="AQ2055" s="9" t="str">
        <f>_xlfn.XLOOKUP(D2055,Sheet2!$E$3:$E$101,Sheet2!$F$3:$F$101,"******************")</f>
        <v>GENDAT</v>
      </c>
      <c r="AR2055" s="33" t="str">
        <f t="shared" si="1434"/>
        <v>DOBC 1,**</v>
      </c>
      <c r="AS2055" s="9" t="str">
        <f t="shared" si="1435"/>
        <v>DOBC</v>
      </c>
      <c r="AT2055" s="4">
        <f t="shared" si="1449"/>
        <v>1</v>
      </c>
      <c r="AU2055" s="6">
        <f t="shared" si="1450"/>
        <v>2</v>
      </c>
      <c r="AV2055" s="4" t="str">
        <f t="shared" si="1451"/>
        <v>C</v>
      </c>
      <c r="AW2055" s="4">
        <f t="shared" si="1452"/>
        <v>55</v>
      </c>
      <c r="AX2055" s="4" t="str">
        <f>_xlfn.XLOOKUP(AW2055,Sheet2!$Q$3:$Q$66,Sheet2!$R$3:$R$66,"**")</f>
        <v>**</v>
      </c>
      <c r="AY2055" s="4">
        <f t="shared" si="1453"/>
        <v>4</v>
      </c>
      <c r="AZ2055" s="16" t="str">
        <f t="shared" si="1454"/>
        <v>SKPDN</v>
      </c>
    </row>
    <row r="2056" spans="2:52" x14ac:dyDescent="0.35">
      <c r="B2056" s="3">
        <f t="shared" si="1419"/>
        <v>20</v>
      </c>
      <c r="C2056" s="1">
        <f t="shared" si="1420"/>
        <v>4256</v>
      </c>
      <c r="D2056" s="2">
        <v>5244</v>
      </c>
      <c r="E2056" s="2" t="str">
        <f>_xlfn.XLOOKUP(C2056,Sheet2!$N$3:$N$1000,Sheet2!$O$3:$O$1000,"")</f>
        <v/>
      </c>
      <c r="F2056" s="9"/>
      <c r="G2056" s="4" t="str">
        <f t="shared" si="1431"/>
        <v>12</v>
      </c>
      <c r="H2056" s="4">
        <f t="shared" si="1432"/>
        <v>244</v>
      </c>
      <c r="I2056" s="6">
        <f t="shared" si="1412"/>
        <v>0</v>
      </c>
      <c r="J2056" s="6">
        <f t="shared" si="1413"/>
        <v>0</v>
      </c>
      <c r="K2056" s="6">
        <f t="shared" si="1414"/>
        <v>5</v>
      </c>
      <c r="L2056" s="6">
        <f t="shared" si="1415"/>
        <v>2</v>
      </c>
      <c r="M2056" s="6">
        <f t="shared" si="1416"/>
        <v>4</v>
      </c>
      <c r="N2056" s="6">
        <f t="shared" si="1417"/>
        <v>4</v>
      </c>
      <c r="O2056" s="13">
        <f t="shared" si="1418"/>
        <v>1</v>
      </c>
      <c r="P2056" s="4">
        <f t="shared" si="1436"/>
        <v>0</v>
      </c>
      <c r="Q2056" s="4">
        <f t="shared" si="1437"/>
        <v>1</v>
      </c>
      <c r="R2056">
        <f t="shared" si="1421"/>
        <v>244</v>
      </c>
      <c r="S2056" s="4">
        <f t="shared" si="1422"/>
        <v>2</v>
      </c>
      <c r="T2056" s="15">
        <f t="shared" si="1423"/>
        <v>0</v>
      </c>
      <c r="U2056" s="4">
        <f t="shared" si="1424"/>
        <v>0</v>
      </c>
      <c r="V2056" s="4">
        <f t="shared" si="1425"/>
        <v>1</v>
      </c>
      <c r="W2056" s="4">
        <f t="shared" si="1426"/>
        <v>2</v>
      </c>
      <c r="X2056" s="6">
        <f t="shared" si="1427"/>
        <v>2</v>
      </c>
      <c r="Y2056" s="4">
        <f t="shared" si="1428"/>
        <v>2</v>
      </c>
      <c r="Z2056" s="6">
        <f t="shared" si="1429"/>
        <v>0</v>
      </c>
      <c r="AA2056" s="18">
        <f t="shared" si="1430"/>
        <v>4</v>
      </c>
      <c r="AB2056" s="9" t="str">
        <f t="shared" si="1438"/>
        <v>-134,2</v>
      </c>
      <c r="AC2056" s="9" t="str">
        <f>_xlfn.XLOOKUP(R2056,Sheet2!$H$3:$H$258,Sheet2!$I$3:$I$258,"-----")</f>
        <v>IS33</v>
      </c>
      <c r="AD2056" s="9" t="str">
        <f>_xlfn.XLOOKUP(VALUE(AE2056),Sheet2!$N$3:$N$1000,Sheet2!$O$3:$O$1000,"********")</f>
        <v>********</v>
      </c>
      <c r="AE2056" t="str">
        <f t="shared" si="1433"/>
        <v>4122</v>
      </c>
      <c r="AF2056" s="9" t="str">
        <f>IF(R2056&lt;200,"+"&amp;TEXT(R2056,"0"),"-"&amp;TEXT(_xlfn.XLOOKUP(R2056,Sheet2!$K$3:$K$130,Sheet2!$L$3:$L$130,"-----"),"0"))</f>
        <v>-134</v>
      </c>
      <c r="AG2056" s="9" t="str">
        <f t="shared" si="1439"/>
        <v/>
      </c>
      <c r="AH2056" s="9" t="str">
        <f t="shared" si="1440"/>
        <v>JSR -134,2</v>
      </c>
      <c r="AI2056" t="str">
        <f t="shared" si="1441"/>
        <v>1,-134,2</v>
      </c>
      <c r="AJ2056" s="16" t="str">
        <f t="shared" si="1442"/>
        <v>-134,2</v>
      </c>
      <c r="AK2056" t="str">
        <f t="shared" si="1443"/>
        <v>MOVOR 0,1,SZR</v>
      </c>
      <c r="AL2056" s="4" t="str">
        <f t="shared" si="1444"/>
        <v>MOV</v>
      </c>
      <c r="AM2056" s="4" t="str">
        <f t="shared" si="1445"/>
        <v>R</v>
      </c>
      <c r="AN2056" s="4" t="str">
        <f t="shared" si="1446"/>
        <v>O</v>
      </c>
      <c r="AO2056" s="4" t="str">
        <f t="shared" si="1447"/>
        <v/>
      </c>
      <c r="AP2056" s="15" t="str">
        <f t="shared" si="1448"/>
        <v>,SZR</v>
      </c>
      <c r="AQ2056" s="9" t="str">
        <f>_xlfn.XLOOKUP(D2056,Sheet2!$E$3:$E$101,Sheet2!$F$3:$F$101,"******************")</f>
        <v>******************</v>
      </c>
      <c r="AR2056" s="33" t="str">
        <f t="shared" si="1434"/>
        <v>DOAC 1,**</v>
      </c>
      <c r="AS2056" s="9" t="str">
        <f t="shared" si="1435"/>
        <v>DOAC</v>
      </c>
      <c r="AT2056" s="4">
        <f t="shared" si="1449"/>
        <v>1</v>
      </c>
      <c r="AU2056" s="6">
        <f t="shared" si="1450"/>
        <v>2</v>
      </c>
      <c r="AV2056" s="4" t="str">
        <f t="shared" si="1451"/>
        <v>C</v>
      </c>
      <c r="AW2056" s="4">
        <f t="shared" si="1452"/>
        <v>44</v>
      </c>
      <c r="AX2056" s="4" t="str">
        <f>_xlfn.XLOOKUP(AW2056,Sheet2!$Q$3:$Q$66,Sheet2!$R$3:$R$66,"**")</f>
        <v>**</v>
      </c>
      <c r="AY2056" s="4">
        <f t="shared" si="1453"/>
        <v>2</v>
      </c>
      <c r="AZ2056" s="16" t="str">
        <f t="shared" si="1454"/>
        <v>SKPDN</v>
      </c>
    </row>
    <row r="2057" spans="2:52" x14ac:dyDescent="0.35">
      <c r="B2057" s="3">
        <f t="shared" si="1419"/>
        <v>21</v>
      </c>
      <c r="C2057" s="1">
        <f t="shared" si="1420"/>
        <v>4257</v>
      </c>
      <c r="D2057" s="2">
        <v>6330</v>
      </c>
      <c r="E2057" s="2" t="str">
        <f>_xlfn.XLOOKUP(C2057,Sheet2!$N$3:$N$1000,Sheet2!$O$3:$O$1000,"")</f>
        <v/>
      </c>
      <c r="F2057" s="9" t="str">
        <f t="shared" si="1411"/>
        <v>PRGEND</v>
      </c>
      <c r="G2057" s="4" t="str">
        <f t="shared" si="1431"/>
        <v>14</v>
      </c>
      <c r="H2057" s="4">
        <f t="shared" si="1432"/>
        <v>330</v>
      </c>
      <c r="I2057" s="6">
        <f t="shared" si="1412"/>
        <v>0</v>
      </c>
      <c r="J2057" s="6">
        <f t="shared" si="1413"/>
        <v>0</v>
      </c>
      <c r="K2057" s="6">
        <f t="shared" si="1414"/>
        <v>6</v>
      </c>
      <c r="L2057" s="6">
        <f t="shared" si="1415"/>
        <v>3</v>
      </c>
      <c r="M2057" s="6">
        <f t="shared" si="1416"/>
        <v>3</v>
      </c>
      <c r="N2057" s="6">
        <f t="shared" si="1417"/>
        <v>0</v>
      </c>
      <c r="O2057" s="13">
        <f t="shared" si="1418"/>
        <v>1</v>
      </c>
      <c r="P2057" s="4">
        <f t="shared" si="1436"/>
        <v>0</v>
      </c>
      <c r="Q2057" s="4">
        <f t="shared" si="1437"/>
        <v>1</v>
      </c>
      <c r="R2057">
        <f t="shared" si="1421"/>
        <v>330</v>
      </c>
      <c r="S2057" s="4">
        <f t="shared" si="1422"/>
        <v>0</v>
      </c>
      <c r="T2057" s="15">
        <f t="shared" si="1423"/>
        <v>1</v>
      </c>
      <c r="U2057" s="4">
        <f t="shared" si="1424"/>
        <v>0</v>
      </c>
      <c r="V2057" s="4">
        <f t="shared" si="1425"/>
        <v>1</v>
      </c>
      <c r="W2057" s="4">
        <f t="shared" si="1426"/>
        <v>4</v>
      </c>
      <c r="X2057" s="6">
        <f t="shared" si="1427"/>
        <v>3</v>
      </c>
      <c r="Y2057" s="4">
        <f t="shared" si="1428"/>
        <v>1</v>
      </c>
      <c r="Z2057" s="6">
        <f t="shared" si="1429"/>
        <v>1</v>
      </c>
      <c r="AA2057" s="18">
        <f t="shared" si="1430"/>
        <v>0</v>
      </c>
      <c r="AB2057" s="9" t="str">
        <f t="shared" si="1438"/>
        <v>*****</v>
      </c>
      <c r="AC2057" s="9" t="str">
        <f>_xlfn.XLOOKUP(R2057,Sheet2!$H$3:$H$258,Sheet2!$I$3:$I$258,"-----")</f>
        <v>*****</v>
      </c>
      <c r="AD2057" s="9" t="str">
        <f>_xlfn.XLOOKUP(VALUE(AE2057),Sheet2!$N$3:$N$1000,Sheet2!$O$3:$O$1000,"********")</f>
        <v>E16E</v>
      </c>
      <c r="AE2057" t="str">
        <f t="shared" si="1433"/>
        <v>4207</v>
      </c>
      <c r="AF2057" s="9" t="str">
        <f>IF(R2057&lt;200,"+"&amp;TEXT(R2057,"0"),"-"&amp;TEXT(_xlfn.XLOOKUP(R2057,Sheet2!$K$3:$K$130,Sheet2!$L$3:$L$130,"-----"),"0"))</f>
        <v>-50</v>
      </c>
      <c r="AG2057" s="9" t="str">
        <f t="shared" si="1439"/>
        <v>@</v>
      </c>
      <c r="AH2057" s="9" t="str">
        <f t="shared" si="1440"/>
        <v>JSR @*****</v>
      </c>
      <c r="AI2057" t="str">
        <f t="shared" si="1441"/>
        <v>1,@*****</v>
      </c>
      <c r="AJ2057" s="16" t="str">
        <f t="shared" si="1442"/>
        <v>@*****</v>
      </c>
      <c r="AK2057" t="str">
        <f t="shared" si="1443"/>
        <v>ADCZS# 0,1</v>
      </c>
      <c r="AL2057" s="4" t="str">
        <f t="shared" si="1444"/>
        <v>ADC</v>
      </c>
      <c r="AM2057" s="4" t="str">
        <f t="shared" si="1445"/>
        <v>S</v>
      </c>
      <c r="AN2057" s="4" t="str">
        <f t="shared" si="1446"/>
        <v>Z</v>
      </c>
      <c r="AO2057" s="4" t="str">
        <f t="shared" si="1447"/>
        <v>#</v>
      </c>
      <c r="AP2057" s="15" t="str">
        <f t="shared" si="1448"/>
        <v/>
      </c>
      <c r="AQ2057" s="9" t="str">
        <f>_xlfn.XLOOKUP(D2057,Sheet2!$E$3:$E$101,Sheet2!$F$3:$F$101,"******************")</f>
        <v>PRGEND</v>
      </c>
      <c r="AR2057" s="33" t="str">
        <f t="shared" si="1434"/>
        <v>DOBP 1,IBM1</v>
      </c>
      <c r="AS2057" s="9" t="str">
        <f t="shared" si="1435"/>
        <v>DOBP</v>
      </c>
      <c r="AT2057" s="4">
        <f t="shared" si="1449"/>
        <v>1</v>
      </c>
      <c r="AU2057" s="6">
        <f t="shared" si="1450"/>
        <v>3</v>
      </c>
      <c r="AV2057" s="4" t="str">
        <f t="shared" si="1451"/>
        <v>P</v>
      </c>
      <c r="AW2057" s="4">
        <f t="shared" si="1452"/>
        <v>30</v>
      </c>
      <c r="AX2057" s="4" t="str">
        <f>_xlfn.XLOOKUP(AW2057,Sheet2!$Q$3:$Q$66,Sheet2!$R$3:$R$66,"**")</f>
        <v>IBM1</v>
      </c>
      <c r="AY2057" s="4">
        <f t="shared" si="1453"/>
        <v>4</v>
      </c>
      <c r="AZ2057" s="16" t="str">
        <f t="shared" si="1454"/>
        <v>SKPDZ</v>
      </c>
    </row>
    <row r="2058" spans="2:52" x14ac:dyDescent="0.35">
      <c r="B2058" s="3">
        <f t="shared" si="1419"/>
        <v>22</v>
      </c>
      <c r="C2058" s="1">
        <f t="shared" si="1420"/>
        <v>4260</v>
      </c>
      <c r="D2058" s="2">
        <v>6257</v>
      </c>
      <c r="E2058" s="2" t="str">
        <f>_xlfn.XLOOKUP(C2058,Sheet2!$N$3:$N$1000,Sheet2!$O$3:$O$1000,"")</f>
        <v/>
      </c>
      <c r="F2058" s="9" t="str">
        <f t="shared" si="1411"/>
        <v>WRITE</v>
      </c>
      <c r="G2058" s="4" t="str">
        <f t="shared" si="1431"/>
        <v>14</v>
      </c>
      <c r="H2058" s="4">
        <f t="shared" si="1432"/>
        <v>257</v>
      </c>
      <c r="I2058" s="6">
        <f t="shared" si="1412"/>
        <v>0</v>
      </c>
      <c r="J2058" s="6">
        <f t="shared" si="1413"/>
        <v>0</v>
      </c>
      <c r="K2058" s="6">
        <f t="shared" si="1414"/>
        <v>6</v>
      </c>
      <c r="L2058" s="6">
        <f t="shared" si="1415"/>
        <v>2</v>
      </c>
      <c r="M2058" s="6">
        <f t="shared" si="1416"/>
        <v>5</v>
      </c>
      <c r="N2058" s="6">
        <f t="shared" si="1417"/>
        <v>7</v>
      </c>
      <c r="O2058" s="13">
        <f t="shared" si="1418"/>
        <v>1</v>
      </c>
      <c r="P2058" s="4">
        <f t="shared" si="1436"/>
        <v>0</v>
      </c>
      <c r="Q2058" s="4">
        <f t="shared" si="1437"/>
        <v>1</v>
      </c>
      <c r="R2058">
        <f t="shared" si="1421"/>
        <v>257</v>
      </c>
      <c r="S2058" s="4">
        <f t="shared" si="1422"/>
        <v>0</v>
      </c>
      <c r="T2058" s="15">
        <f t="shared" si="1423"/>
        <v>1</v>
      </c>
      <c r="U2058" s="4">
        <f t="shared" si="1424"/>
        <v>0</v>
      </c>
      <c r="V2058" s="4">
        <f t="shared" si="1425"/>
        <v>1</v>
      </c>
      <c r="W2058" s="4">
        <f t="shared" si="1426"/>
        <v>4</v>
      </c>
      <c r="X2058" s="6">
        <f t="shared" si="1427"/>
        <v>2</v>
      </c>
      <c r="Y2058" s="4">
        <f t="shared" si="1428"/>
        <v>2</v>
      </c>
      <c r="Z2058" s="6">
        <f t="shared" si="1429"/>
        <v>1</v>
      </c>
      <c r="AA2058" s="18">
        <f t="shared" si="1430"/>
        <v>7</v>
      </c>
      <c r="AB2058" s="9" t="str">
        <f t="shared" si="1438"/>
        <v>IWRT</v>
      </c>
      <c r="AC2058" s="9" t="str">
        <f>_xlfn.XLOOKUP(R2058,Sheet2!$H$3:$H$258,Sheet2!$I$3:$I$258,"-----")</f>
        <v>IWRT</v>
      </c>
      <c r="AD2058" s="9" t="str">
        <f>_xlfn.XLOOKUP(VALUE(AE2058),Sheet2!$N$3:$N$1000,Sheet2!$O$3:$O$1000,"********")</f>
        <v>********</v>
      </c>
      <c r="AE2058" t="str">
        <f t="shared" si="1433"/>
        <v>4137</v>
      </c>
      <c r="AF2058" s="9" t="str">
        <f>IF(R2058&lt;200,"+"&amp;TEXT(R2058,"0"),"-"&amp;TEXT(_xlfn.XLOOKUP(R2058,Sheet2!$K$3:$K$130,Sheet2!$L$3:$L$130,"-----"),"0"))</f>
        <v>-121</v>
      </c>
      <c r="AG2058" s="9" t="str">
        <f t="shared" si="1439"/>
        <v>@</v>
      </c>
      <c r="AH2058" s="9" t="str">
        <f t="shared" si="1440"/>
        <v>JSR @IWRT</v>
      </c>
      <c r="AI2058" t="str">
        <f t="shared" si="1441"/>
        <v>1,@IWRT</v>
      </c>
      <c r="AJ2058" s="16" t="str">
        <f t="shared" si="1442"/>
        <v>@IWRT</v>
      </c>
      <c r="AK2058" t="str">
        <f t="shared" si="1443"/>
        <v>ADCOR# 0,1,SBN</v>
      </c>
      <c r="AL2058" s="4" t="str">
        <f t="shared" si="1444"/>
        <v>ADC</v>
      </c>
      <c r="AM2058" s="4" t="str">
        <f t="shared" si="1445"/>
        <v>R</v>
      </c>
      <c r="AN2058" s="4" t="str">
        <f t="shared" si="1446"/>
        <v>O</v>
      </c>
      <c r="AO2058" s="4" t="str">
        <f t="shared" si="1447"/>
        <v>#</v>
      </c>
      <c r="AP2058" s="15" t="str">
        <f t="shared" si="1448"/>
        <v>,SBN</v>
      </c>
      <c r="AQ2058" s="9" t="str">
        <f>_xlfn.XLOOKUP(D2058,Sheet2!$E$3:$E$101,Sheet2!$F$3:$F$101,"******************")</f>
        <v>WRITE</v>
      </c>
      <c r="AR2058" s="33" t="str">
        <f t="shared" si="1434"/>
        <v>DOBC 1,**</v>
      </c>
      <c r="AS2058" s="9" t="str">
        <f t="shared" si="1435"/>
        <v>DOBC</v>
      </c>
      <c r="AT2058" s="4">
        <f t="shared" si="1449"/>
        <v>1</v>
      </c>
      <c r="AU2058" s="6">
        <f t="shared" si="1450"/>
        <v>2</v>
      </c>
      <c r="AV2058" s="4" t="str">
        <f t="shared" si="1451"/>
        <v>C</v>
      </c>
      <c r="AW2058" s="4">
        <f t="shared" si="1452"/>
        <v>57</v>
      </c>
      <c r="AX2058" s="4" t="str">
        <f>_xlfn.XLOOKUP(AW2058,Sheet2!$Q$3:$Q$66,Sheet2!$R$3:$R$66,"**")</f>
        <v>**</v>
      </c>
      <c r="AY2058" s="4">
        <f t="shared" si="1453"/>
        <v>4</v>
      </c>
      <c r="AZ2058" s="16" t="str">
        <f t="shared" si="1454"/>
        <v>SKPDN</v>
      </c>
    </row>
    <row r="2059" spans="2:52" x14ac:dyDescent="0.35">
      <c r="B2059" s="3">
        <f t="shared" si="1419"/>
        <v>23</v>
      </c>
      <c r="C2059" s="1">
        <f t="shared" si="1420"/>
        <v>4261</v>
      </c>
      <c r="D2059" s="2">
        <v>6330</v>
      </c>
      <c r="E2059" s="2" t="str">
        <f>_xlfn.XLOOKUP(C2059,Sheet2!$N$3:$N$1000,Sheet2!$O$3:$O$1000,"")</f>
        <v/>
      </c>
      <c r="F2059" s="9" t="str">
        <f t="shared" si="1411"/>
        <v>PRGEND</v>
      </c>
      <c r="G2059" s="4" t="str">
        <f t="shared" si="1431"/>
        <v>14</v>
      </c>
      <c r="H2059" s="4">
        <f t="shared" si="1432"/>
        <v>330</v>
      </c>
      <c r="I2059" s="6">
        <f t="shared" si="1412"/>
        <v>0</v>
      </c>
      <c r="J2059" s="6">
        <f t="shared" si="1413"/>
        <v>0</v>
      </c>
      <c r="K2059" s="6">
        <f t="shared" si="1414"/>
        <v>6</v>
      </c>
      <c r="L2059" s="6">
        <f t="shared" si="1415"/>
        <v>3</v>
      </c>
      <c r="M2059" s="6">
        <f t="shared" si="1416"/>
        <v>3</v>
      </c>
      <c r="N2059" s="6">
        <f t="shared" si="1417"/>
        <v>0</v>
      </c>
      <c r="O2059" s="13">
        <f t="shared" si="1418"/>
        <v>1</v>
      </c>
      <c r="P2059" s="4">
        <f t="shared" si="1436"/>
        <v>0</v>
      </c>
      <c r="Q2059" s="4">
        <f t="shared" si="1437"/>
        <v>1</v>
      </c>
      <c r="R2059">
        <f t="shared" si="1421"/>
        <v>330</v>
      </c>
      <c r="S2059" s="4">
        <f t="shared" si="1422"/>
        <v>0</v>
      </c>
      <c r="T2059" s="15">
        <f t="shared" si="1423"/>
        <v>1</v>
      </c>
      <c r="U2059" s="4">
        <f t="shared" si="1424"/>
        <v>0</v>
      </c>
      <c r="V2059" s="4">
        <f t="shared" si="1425"/>
        <v>1</v>
      </c>
      <c r="W2059" s="4">
        <f t="shared" si="1426"/>
        <v>4</v>
      </c>
      <c r="X2059" s="6">
        <f t="shared" si="1427"/>
        <v>3</v>
      </c>
      <c r="Y2059" s="4">
        <f t="shared" si="1428"/>
        <v>1</v>
      </c>
      <c r="Z2059" s="6">
        <f t="shared" si="1429"/>
        <v>1</v>
      </c>
      <c r="AA2059" s="18">
        <f t="shared" si="1430"/>
        <v>0</v>
      </c>
      <c r="AB2059" s="9" t="str">
        <f t="shared" si="1438"/>
        <v>*****</v>
      </c>
      <c r="AC2059" s="9" t="str">
        <f>_xlfn.XLOOKUP(R2059,Sheet2!$H$3:$H$258,Sheet2!$I$3:$I$258,"-----")</f>
        <v>*****</v>
      </c>
      <c r="AD2059" s="9" t="str">
        <f>_xlfn.XLOOKUP(VALUE(AE2059),Sheet2!$N$3:$N$1000,Sheet2!$O$3:$O$1000,"********")</f>
        <v>********</v>
      </c>
      <c r="AE2059" t="str">
        <f t="shared" si="1433"/>
        <v>4211</v>
      </c>
      <c r="AF2059" s="9" t="str">
        <f>IF(R2059&lt;200,"+"&amp;TEXT(R2059,"0"),"-"&amp;TEXT(_xlfn.XLOOKUP(R2059,Sheet2!$K$3:$K$130,Sheet2!$L$3:$L$130,"-----"),"0"))</f>
        <v>-50</v>
      </c>
      <c r="AG2059" s="9" t="str">
        <f t="shared" si="1439"/>
        <v>@</v>
      </c>
      <c r="AH2059" s="9" t="str">
        <f t="shared" si="1440"/>
        <v>JSR @*****</v>
      </c>
      <c r="AI2059" t="str">
        <f t="shared" si="1441"/>
        <v>1,@*****</v>
      </c>
      <c r="AJ2059" s="16" t="str">
        <f t="shared" si="1442"/>
        <v>@*****</v>
      </c>
      <c r="AK2059" t="str">
        <f t="shared" si="1443"/>
        <v>ADCZS# 0,1</v>
      </c>
      <c r="AL2059" s="4" t="str">
        <f t="shared" si="1444"/>
        <v>ADC</v>
      </c>
      <c r="AM2059" s="4" t="str">
        <f t="shared" si="1445"/>
        <v>S</v>
      </c>
      <c r="AN2059" s="4" t="str">
        <f t="shared" si="1446"/>
        <v>Z</v>
      </c>
      <c r="AO2059" s="4" t="str">
        <f t="shared" si="1447"/>
        <v>#</v>
      </c>
      <c r="AP2059" s="15" t="str">
        <f t="shared" si="1448"/>
        <v/>
      </c>
      <c r="AQ2059" s="9" t="str">
        <f>_xlfn.XLOOKUP(D2059,Sheet2!$E$3:$E$101,Sheet2!$F$3:$F$101,"******************")</f>
        <v>PRGEND</v>
      </c>
      <c r="AR2059" s="33" t="str">
        <f t="shared" si="1434"/>
        <v>DOBP 1,IBM1</v>
      </c>
      <c r="AS2059" s="9" t="str">
        <f t="shared" si="1435"/>
        <v>DOBP</v>
      </c>
      <c r="AT2059" s="4">
        <f t="shared" si="1449"/>
        <v>1</v>
      </c>
      <c r="AU2059" s="6">
        <f t="shared" si="1450"/>
        <v>3</v>
      </c>
      <c r="AV2059" s="4" t="str">
        <f t="shared" si="1451"/>
        <v>P</v>
      </c>
      <c r="AW2059" s="4">
        <f t="shared" si="1452"/>
        <v>30</v>
      </c>
      <c r="AX2059" s="4" t="str">
        <f>_xlfn.XLOOKUP(AW2059,Sheet2!$Q$3:$Q$66,Sheet2!$R$3:$R$66,"**")</f>
        <v>IBM1</v>
      </c>
      <c r="AY2059" s="4">
        <f t="shared" si="1453"/>
        <v>4</v>
      </c>
      <c r="AZ2059" s="16" t="str">
        <f t="shared" si="1454"/>
        <v>SKPDZ</v>
      </c>
    </row>
    <row r="2060" spans="2:52" x14ac:dyDescent="0.35">
      <c r="B2060" s="3">
        <f t="shared" si="1419"/>
        <v>24</v>
      </c>
      <c r="C2060" s="1">
        <f t="shared" si="1420"/>
        <v>4262</v>
      </c>
      <c r="D2060" s="2">
        <v>17</v>
      </c>
      <c r="E2060" s="2" t="str">
        <f>_xlfn.XLOOKUP(C2060,Sheet2!$N$3:$N$1000,Sheet2!$O$3:$O$1000,"")</f>
        <v>E17.1</v>
      </c>
      <c r="F2060" s="9" t="str">
        <f t="shared" si="1411"/>
        <v>17  ;HEAD=0, SECT=0,1 SECTOR</v>
      </c>
      <c r="G2060" s="4" t="str">
        <f t="shared" si="1431"/>
        <v>0</v>
      </c>
      <c r="H2060" s="4">
        <f t="shared" si="1432"/>
        <v>17</v>
      </c>
      <c r="I2060" s="6">
        <f t="shared" si="1412"/>
        <v>0</v>
      </c>
      <c r="J2060" s="6">
        <f t="shared" si="1413"/>
        <v>0</v>
      </c>
      <c r="K2060" s="6">
        <f t="shared" si="1414"/>
        <v>0</v>
      </c>
      <c r="L2060" s="6">
        <f t="shared" si="1415"/>
        <v>0</v>
      </c>
      <c r="M2060" s="6">
        <f t="shared" si="1416"/>
        <v>1</v>
      </c>
      <c r="N2060" s="6">
        <f t="shared" si="1417"/>
        <v>7</v>
      </c>
      <c r="O2060" s="13">
        <f t="shared" si="1418"/>
        <v>0</v>
      </c>
      <c r="P2060" s="4">
        <f t="shared" si="1436"/>
        <v>0</v>
      </c>
      <c r="Q2060" s="4">
        <f t="shared" si="1437"/>
        <v>0</v>
      </c>
      <c r="R2060">
        <f t="shared" si="1421"/>
        <v>17</v>
      </c>
      <c r="S2060" s="4">
        <f t="shared" si="1422"/>
        <v>0</v>
      </c>
      <c r="T2060" s="15">
        <f t="shared" si="1423"/>
        <v>0</v>
      </c>
      <c r="U2060" s="4">
        <f t="shared" si="1424"/>
        <v>0</v>
      </c>
      <c r="V2060" s="4">
        <f t="shared" si="1425"/>
        <v>0</v>
      </c>
      <c r="W2060" s="4">
        <f t="shared" si="1426"/>
        <v>0</v>
      </c>
      <c r="X2060" s="6">
        <f t="shared" si="1427"/>
        <v>0</v>
      </c>
      <c r="Y2060" s="4">
        <f t="shared" si="1428"/>
        <v>0</v>
      </c>
      <c r="Z2060" s="6">
        <f t="shared" si="1429"/>
        <v>1</v>
      </c>
      <c r="AA2060" s="18">
        <f t="shared" si="1430"/>
        <v>7</v>
      </c>
      <c r="AB2060" s="9" t="str">
        <f t="shared" si="1438"/>
        <v>*****</v>
      </c>
      <c r="AC2060" s="9" t="str">
        <f>_xlfn.XLOOKUP(R2060,Sheet2!$H$3:$H$258,Sheet2!$I$3:$I$258,"-----")</f>
        <v>*****</v>
      </c>
      <c r="AD2060" s="9" t="str">
        <f>_xlfn.XLOOKUP(VALUE(AE2060),Sheet2!$N$3:$N$1000,Sheet2!$O$3:$O$1000,"********")</f>
        <v>********</v>
      </c>
      <c r="AE2060" t="str">
        <f t="shared" si="1433"/>
        <v>4301</v>
      </c>
      <c r="AF2060" s="9" t="str">
        <f>IF(R2060&lt;200,"+"&amp;TEXT(R2060,"0"),"-"&amp;TEXT(_xlfn.XLOOKUP(R2060,Sheet2!$K$3:$K$130,Sheet2!$L$3:$L$130,"-----"),"0"))</f>
        <v>+17</v>
      </c>
      <c r="AG2060" s="9" t="str">
        <f t="shared" si="1439"/>
        <v/>
      </c>
      <c r="AH2060" s="9" t="str">
        <f t="shared" si="1440"/>
        <v>JMP *****</v>
      </c>
      <c r="AI2060" t="str">
        <f t="shared" si="1441"/>
        <v>0,*****</v>
      </c>
      <c r="AJ2060" s="16" t="str">
        <f t="shared" si="1442"/>
        <v>*****</v>
      </c>
      <c r="AK2060" t="str">
        <f t="shared" si="1443"/>
        <v>COM# 0,0,SBN</v>
      </c>
      <c r="AL2060" s="4" t="str">
        <f t="shared" si="1444"/>
        <v>COM</v>
      </c>
      <c r="AM2060" s="4" t="str">
        <f t="shared" si="1445"/>
        <v/>
      </c>
      <c r="AN2060" s="4" t="str">
        <f t="shared" si="1446"/>
        <v/>
      </c>
      <c r="AO2060" s="4" t="str">
        <f t="shared" si="1447"/>
        <v>#</v>
      </c>
      <c r="AP2060" s="15" t="str">
        <f t="shared" si="1448"/>
        <v>,SBN</v>
      </c>
      <c r="AQ2060" s="9" t="str">
        <f>_xlfn.XLOOKUP(D2060,Sheet2!$E$3:$E$101,Sheet2!$F$3:$F$101,"******************")</f>
        <v>17  ;HEAD=0, SECT=0,1 SECTOR</v>
      </c>
      <c r="AR2060" s="33" t="str">
        <f t="shared" si="1434"/>
        <v>NIO LPT</v>
      </c>
      <c r="AS2060" s="9" t="str">
        <f t="shared" si="1435"/>
        <v>DOC</v>
      </c>
      <c r="AT2060" s="4">
        <f t="shared" si="1449"/>
        <v>0</v>
      </c>
      <c r="AU2060" s="6">
        <f t="shared" si="1450"/>
        <v>0</v>
      </c>
      <c r="AV2060" s="4" t="str">
        <f t="shared" si="1451"/>
        <v/>
      </c>
      <c r="AW2060" s="4">
        <f t="shared" si="1452"/>
        <v>17</v>
      </c>
      <c r="AX2060" s="4" t="str">
        <f>_xlfn.XLOOKUP(AW2060,Sheet2!$Q$3:$Q$66,Sheet2!$R$3:$R$66,"**")</f>
        <v>LPT</v>
      </c>
      <c r="AY2060" s="4">
        <f t="shared" si="1453"/>
        <v>0</v>
      </c>
      <c r="AZ2060" s="16" t="str">
        <f t="shared" si="1454"/>
        <v>SKPBN</v>
      </c>
    </row>
    <row r="2061" spans="2:52" x14ac:dyDescent="0.35">
      <c r="B2061" s="3">
        <f t="shared" si="1419"/>
        <v>25</v>
      </c>
      <c r="C2061" s="1">
        <f t="shared" si="1420"/>
        <v>4263</v>
      </c>
      <c r="D2061" s="2">
        <v>6242</v>
      </c>
      <c r="E2061" s="2" t="str">
        <f>_xlfn.XLOOKUP(C2061,Sheet2!$N$3:$N$1000,Sheet2!$O$3:$O$1000,"")</f>
        <v/>
      </c>
      <c r="F2061" s="9" t="str">
        <f t="shared" si="1411"/>
        <v>EHALT</v>
      </c>
      <c r="G2061" s="4" t="str">
        <f t="shared" si="1431"/>
        <v>14</v>
      </c>
      <c r="H2061" s="4">
        <f t="shared" si="1432"/>
        <v>242</v>
      </c>
      <c r="I2061" s="6">
        <f t="shared" si="1412"/>
        <v>0</v>
      </c>
      <c r="J2061" s="6">
        <f t="shared" si="1413"/>
        <v>0</v>
      </c>
      <c r="K2061" s="6">
        <f t="shared" si="1414"/>
        <v>6</v>
      </c>
      <c r="L2061" s="6">
        <f t="shared" si="1415"/>
        <v>2</v>
      </c>
      <c r="M2061" s="6">
        <f t="shared" si="1416"/>
        <v>4</v>
      </c>
      <c r="N2061" s="6">
        <f t="shared" si="1417"/>
        <v>2</v>
      </c>
      <c r="O2061" s="13">
        <f t="shared" si="1418"/>
        <v>1</v>
      </c>
      <c r="P2061" s="4">
        <f t="shared" si="1436"/>
        <v>0</v>
      </c>
      <c r="Q2061" s="4">
        <f t="shared" si="1437"/>
        <v>1</v>
      </c>
      <c r="R2061">
        <f t="shared" si="1421"/>
        <v>242</v>
      </c>
      <c r="S2061" s="4">
        <f t="shared" si="1422"/>
        <v>0</v>
      </c>
      <c r="T2061" s="15">
        <f t="shared" si="1423"/>
        <v>1</v>
      </c>
      <c r="U2061" s="4">
        <f t="shared" si="1424"/>
        <v>0</v>
      </c>
      <c r="V2061" s="4">
        <f t="shared" si="1425"/>
        <v>1</v>
      </c>
      <c r="W2061" s="4">
        <f t="shared" si="1426"/>
        <v>4</v>
      </c>
      <c r="X2061" s="6">
        <f t="shared" si="1427"/>
        <v>2</v>
      </c>
      <c r="Y2061" s="4">
        <f t="shared" si="1428"/>
        <v>2</v>
      </c>
      <c r="Z2061" s="6">
        <f t="shared" si="1429"/>
        <v>0</v>
      </c>
      <c r="AA2061" s="18">
        <f t="shared" si="1430"/>
        <v>2</v>
      </c>
      <c r="AB2061" s="9" t="str">
        <f t="shared" si="1438"/>
        <v>I.EHA</v>
      </c>
      <c r="AC2061" s="9" t="str">
        <f>_xlfn.XLOOKUP(R2061,Sheet2!$H$3:$H$258,Sheet2!$I$3:$I$258,"-----")</f>
        <v>I.EHA</v>
      </c>
      <c r="AD2061" s="9" t="str">
        <f>_xlfn.XLOOKUP(VALUE(AE2061),Sheet2!$N$3:$N$1000,Sheet2!$O$3:$O$1000,"********")</f>
        <v>********</v>
      </c>
      <c r="AE2061" t="str">
        <f t="shared" si="1433"/>
        <v>4125</v>
      </c>
      <c r="AF2061" s="9" t="str">
        <f>IF(R2061&lt;200,"+"&amp;TEXT(R2061,"0"),"-"&amp;TEXT(_xlfn.XLOOKUP(R2061,Sheet2!$K$3:$K$130,Sheet2!$L$3:$L$130,"-----"),"0"))</f>
        <v>-136</v>
      </c>
      <c r="AG2061" s="9" t="str">
        <f t="shared" si="1439"/>
        <v>@</v>
      </c>
      <c r="AH2061" s="9" t="str">
        <f t="shared" si="1440"/>
        <v>JSR @I.EHA</v>
      </c>
      <c r="AI2061" t="str">
        <f t="shared" si="1441"/>
        <v>1,@I.EHA</v>
      </c>
      <c r="AJ2061" s="16" t="str">
        <f t="shared" si="1442"/>
        <v>@I.EHA</v>
      </c>
      <c r="AK2061" t="str">
        <f t="shared" si="1443"/>
        <v>ADCOR 0,1,SZC</v>
      </c>
      <c r="AL2061" s="4" t="str">
        <f t="shared" si="1444"/>
        <v>ADC</v>
      </c>
      <c r="AM2061" s="4" t="str">
        <f t="shared" si="1445"/>
        <v>R</v>
      </c>
      <c r="AN2061" s="4" t="str">
        <f t="shared" si="1446"/>
        <v>O</v>
      </c>
      <c r="AO2061" s="4" t="str">
        <f t="shared" si="1447"/>
        <v/>
      </c>
      <c r="AP2061" s="15" t="str">
        <f t="shared" si="1448"/>
        <v>,SZC</v>
      </c>
      <c r="AQ2061" s="9" t="str">
        <f>_xlfn.XLOOKUP(D2061,Sheet2!$E$3:$E$101,Sheet2!$F$3:$F$101,"******************")</f>
        <v>EHALT</v>
      </c>
      <c r="AR2061" s="33" t="str">
        <f t="shared" si="1434"/>
        <v>DOBC 1,**</v>
      </c>
      <c r="AS2061" s="9" t="str">
        <f t="shared" si="1435"/>
        <v>DOBC</v>
      </c>
      <c r="AT2061" s="4">
        <f t="shared" si="1449"/>
        <v>1</v>
      </c>
      <c r="AU2061" s="6">
        <f t="shared" si="1450"/>
        <v>2</v>
      </c>
      <c r="AV2061" s="4" t="str">
        <f t="shared" si="1451"/>
        <v>C</v>
      </c>
      <c r="AW2061" s="4">
        <f t="shared" si="1452"/>
        <v>42</v>
      </c>
      <c r="AX2061" s="4" t="str">
        <f>_xlfn.XLOOKUP(AW2061,Sheet2!$Q$3:$Q$66,Sheet2!$R$3:$R$66,"**")</f>
        <v>**</v>
      </c>
      <c r="AY2061" s="4">
        <f t="shared" si="1453"/>
        <v>4</v>
      </c>
      <c r="AZ2061" s="16" t="str">
        <f t="shared" si="1454"/>
        <v>SKPDN</v>
      </c>
    </row>
    <row r="2062" spans="2:52" x14ac:dyDescent="0.35">
      <c r="B2062" s="3">
        <f t="shared" si="1419"/>
        <v>26</v>
      </c>
      <c r="C2062" s="1">
        <f t="shared" si="1420"/>
        <v>4264</v>
      </c>
      <c r="D2062" s="2">
        <v>401</v>
      </c>
      <c r="E2062" s="2" t="str">
        <f>_xlfn.XLOOKUP(C2062,Sheet2!$N$3:$N$1000,Sheet2!$O$3:$O$1000,"")</f>
        <v/>
      </c>
      <c r="F2062" s="9" t="str">
        <f t="shared" si="1411"/>
        <v>JMP E17E</v>
      </c>
      <c r="G2062" s="4" t="str">
        <f t="shared" si="1431"/>
        <v>1</v>
      </c>
      <c r="H2062" s="4">
        <f t="shared" si="1432"/>
        <v>1</v>
      </c>
      <c r="I2062" s="6">
        <f t="shared" si="1412"/>
        <v>0</v>
      </c>
      <c r="J2062" s="6">
        <f t="shared" si="1413"/>
        <v>0</v>
      </c>
      <c r="K2062" s="6">
        <f t="shared" si="1414"/>
        <v>0</v>
      </c>
      <c r="L2062" s="6">
        <f t="shared" si="1415"/>
        <v>4</v>
      </c>
      <c r="M2062" s="6">
        <f t="shared" si="1416"/>
        <v>0</v>
      </c>
      <c r="N2062" s="6">
        <f t="shared" si="1417"/>
        <v>1</v>
      </c>
      <c r="O2062" s="13">
        <f t="shared" si="1418"/>
        <v>0</v>
      </c>
      <c r="P2062" s="4">
        <f t="shared" si="1436"/>
        <v>0</v>
      </c>
      <c r="Q2062" s="4">
        <f t="shared" si="1437"/>
        <v>0</v>
      </c>
      <c r="R2062">
        <f t="shared" si="1421"/>
        <v>1</v>
      </c>
      <c r="S2062" s="4">
        <f t="shared" si="1422"/>
        <v>1</v>
      </c>
      <c r="T2062" s="15">
        <f t="shared" si="1423"/>
        <v>0</v>
      </c>
      <c r="U2062" s="4">
        <f t="shared" si="1424"/>
        <v>0</v>
      </c>
      <c r="V2062" s="4">
        <f t="shared" si="1425"/>
        <v>0</v>
      </c>
      <c r="W2062" s="4">
        <f t="shared" si="1426"/>
        <v>1</v>
      </c>
      <c r="X2062" s="6">
        <f t="shared" si="1427"/>
        <v>0</v>
      </c>
      <c r="Y2062" s="4">
        <f t="shared" si="1428"/>
        <v>0</v>
      </c>
      <c r="Z2062" s="6">
        <f t="shared" si="1429"/>
        <v>0</v>
      </c>
      <c r="AA2062" s="18">
        <f t="shared" si="1430"/>
        <v>1</v>
      </c>
      <c r="AB2062" s="9" t="str">
        <f t="shared" si="1438"/>
        <v>E17E</v>
      </c>
      <c r="AC2062" s="9" t="str">
        <f>_xlfn.XLOOKUP(R2062,Sheet2!$H$3:$H$258,Sheet2!$I$3:$I$258,"-----")</f>
        <v>1</v>
      </c>
      <c r="AD2062" s="9" t="str">
        <f>_xlfn.XLOOKUP(VALUE(AE2062),Sheet2!$N$3:$N$1000,Sheet2!$O$3:$O$1000,"********")</f>
        <v>E17E</v>
      </c>
      <c r="AE2062" t="str">
        <f t="shared" si="1433"/>
        <v>4265</v>
      </c>
      <c r="AF2062" s="9" t="str">
        <f>IF(R2062&lt;200,"+"&amp;TEXT(R2062,"0"),"-"&amp;TEXT(_xlfn.XLOOKUP(R2062,Sheet2!$K$3:$K$130,Sheet2!$L$3:$L$130,"-----"),"0"))</f>
        <v>+1</v>
      </c>
      <c r="AG2062" s="9" t="str">
        <f t="shared" si="1439"/>
        <v/>
      </c>
      <c r="AH2062" s="9" t="str">
        <f t="shared" si="1440"/>
        <v>JMP E17E</v>
      </c>
      <c r="AI2062" t="str">
        <f t="shared" si="1441"/>
        <v>0,E17E</v>
      </c>
      <c r="AJ2062" s="16" t="str">
        <f t="shared" si="1442"/>
        <v>E17E</v>
      </c>
      <c r="AK2062" t="str">
        <f t="shared" si="1443"/>
        <v>NEG 0,0,SKP</v>
      </c>
      <c r="AL2062" s="4" t="str">
        <f t="shared" si="1444"/>
        <v>NEG</v>
      </c>
      <c r="AM2062" s="4" t="str">
        <f t="shared" si="1445"/>
        <v/>
      </c>
      <c r="AN2062" s="4" t="str">
        <f t="shared" si="1446"/>
        <v/>
      </c>
      <c r="AO2062" s="4" t="str">
        <f t="shared" si="1447"/>
        <v/>
      </c>
      <c r="AP2062" s="15" t="str">
        <f t="shared" si="1448"/>
        <v>,SKP</v>
      </c>
      <c r="AQ2062" s="9" t="str">
        <f>_xlfn.XLOOKUP(D2062,Sheet2!$E$3:$E$101,Sheet2!$F$3:$F$101,"******************")</f>
        <v>******************</v>
      </c>
      <c r="AR2062" s="33" t="str">
        <f t="shared" si="1434"/>
        <v>DIA 0,MDV</v>
      </c>
      <c r="AS2062" s="9" t="str">
        <f t="shared" si="1435"/>
        <v>DIA</v>
      </c>
      <c r="AT2062" s="4">
        <f t="shared" si="1449"/>
        <v>0</v>
      </c>
      <c r="AU2062" s="6">
        <f t="shared" si="1450"/>
        <v>0</v>
      </c>
      <c r="AV2062" s="4" t="str">
        <f t="shared" si="1451"/>
        <v/>
      </c>
      <c r="AW2062" s="4">
        <f t="shared" si="1452"/>
        <v>1</v>
      </c>
      <c r="AX2062" s="4" t="str">
        <f>_xlfn.XLOOKUP(AW2062,Sheet2!$Q$3:$Q$66,Sheet2!$R$3:$R$66,"**")</f>
        <v>MDV</v>
      </c>
      <c r="AY2062" s="4">
        <f t="shared" si="1453"/>
        <v>1</v>
      </c>
      <c r="AZ2062" s="16" t="str">
        <f t="shared" si="1454"/>
        <v>SKPBN</v>
      </c>
    </row>
    <row r="2063" spans="2:52" x14ac:dyDescent="0.35">
      <c r="B2063" s="3">
        <f t="shared" si="1419"/>
        <v>27</v>
      </c>
      <c r="C2063" s="1">
        <f t="shared" si="1420"/>
        <v>4265</v>
      </c>
      <c r="D2063" s="2">
        <v>6243</v>
      </c>
      <c r="E2063" s="2" t="str">
        <f>_xlfn.XLOOKUP(C2063,Sheet2!$N$3:$N$1000,Sheet2!$O$3:$O$1000,"")</f>
        <v>E17E</v>
      </c>
      <c r="F2063" s="9" t="str">
        <f t="shared" si="1411"/>
        <v>LOOP</v>
      </c>
      <c r="G2063" s="4" t="str">
        <f t="shared" si="1431"/>
        <v>14</v>
      </c>
      <c r="H2063" s="4">
        <f t="shared" si="1432"/>
        <v>243</v>
      </c>
      <c r="I2063" s="6">
        <f t="shared" si="1412"/>
        <v>0</v>
      </c>
      <c r="J2063" s="6">
        <f t="shared" si="1413"/>
        <v>0</v>
      </c>
      <c r="K2063" s="6">
        <f t="shared" si="1414"/>
        <v>6</v>
      </c>
      <c r="L2063" s="6">
        <f t="shared" si="1415"/>
        <v>2</v>
      </c>
      <c r="M2063" s="6">
        <f t="shared" si="1416"/>
        <v>4</v>
      </c>
      <c r="N2063" s="6">
        <f t="shared" si="1417"/>
        <v>3</v>
      </c>
      <c r="O2063" s="13">
        <f t="shared" si="1418"/>
        <v>1</v>
      </c>
      <c r="P2063" s="4">
        <f t="shared" si="1436"/>
        <v>0</v>
      </c>
      <c r="Q2063" s="4">
        <f t="shared" si="1437"/>
        <v>1</v>
      </c>
      <c r="R2063">
        <f t="shared" si="1421"/>
        <v>243</v>
      </c>
      <c r="S2063" s="4">
        <f t="shared" si="1422"/>
        <v>0</v>
      </c>
      <c r="T2063" s="15">
        <f t="shared" si="1423"/>
        <v>1</v>
      </c>
      <c r="U2063" s="4">
        <f t="shared" si="1424"/>
        <v>0</v>
      </c>
      <c r="V2063" s="4">
        <f t="shared" si="1425"/>
        <v>1</v>
      </c>
      <c r="W2063" s="4">
        <f t="shared" si="1426"/>
        <v>4</v>
      </c>
      <c r="X2063" s="6">
        <f t="shared" si="1427"/>
        <v>2</v>
      </c>
      <c r="Y2063" s="4">
        <f t="shared" si="1428"/>
        <v>2</v>
      </c>
      <c r="Z2063" s="6">
        <f t="shared" si="1429"/>
        <v>0</v>
      </c>
      <c r="AA2063" s="18">
        <f t="shared" si="1430"/>
        <v>3</v>
      </c>
      <c r="AB2063" s="9" t="str">
        <f t="shared" si="1438"/>
        <v>I.LOO</v>
      </c>
      <c r="AC2063" s="9" t="str">
        <f>_xlfn.XLOOKUP(R2063,Sheet2!$H$3:$H$258,Sheet2!$I$3:$I$258,"-----")</f>
        <v>I.LOO</v>
      </c>
      <c r="AD2063" s="9" t="str">
        <f>_xlfn.XLOOKUP(VALUE(AE2063),Sheet2!$N$3:$N$1000,Sheet2!$O$3:$O$1000,"********")</f>
        <v>E15</v>
      </c>
      <c r="AE2063" t="str">
        <f t="shared" si="1433"/>
        <v>4130</v>
      </c>
      <c r="AF2063" s="9" t="str">
        <f>IF(R2063&lt;200,"+"&amp;TEXT(R2063,"0"),"-"&amp;TEXT(_xlfn.XLOOKUP(R2063,Sheet2!$K$3:$K$130,Sheet2!$L$3:$L$130,"-----"),"0"))</f>
        <v>-135</v>
      </c>
      <c r="AG2063" s="9" t="str">
        <f t="shared" si="1439"/>
        <v>@</v>
      </c>
      <c r="AH2063" s="9" t="str">
        <f t="shared" si="1440"/>
        <v>JSR @I.LOO</v>
      </c>
      <c r="AI2063" t="str">
        <f t="shared" si="1441"/>
        <v>1,@I.LOO</v>
      </c>
      <c r="AJ2063" s="16" t="str">
        <f t="shared" si="1442"/>
        <v>@I.LOO</v>
      </c>
      <c r="AK2063" t="str">
        <f t="shared" si="1443"/>
        <v>ADCOR 0,1,SNC</v>
      </c>
      <c r="AL2063" s="4" t="str">
        <f t="shared" si="1444"/>
        <v>ADC</v>
      </c>
      <c r="AM2063" s="4" t="str">
        <f t="shared" si="1445"/>
        <v>R</v>
      </c>
      <c r="AN2063" s="4" t="str">
        <f t="shared" si="1446"/>
        <v>O</v>
      </c>
      <c r="AO2063" s="4" t="str">
        <f t="shared" si="1447"/>
        <v/>
      </c>
      <c r="AP2063" s="15" t="str">
        <f t="shared" si="1448"/>
        <v>,SNC</v>
      </c>
      <c r="AQ2063" s="9" t="str">
        <f>_xlfn.XLOOKUP(D2063,Sheet2!$E$3:$E$101,Sheet2!$F$3:$F$101,"******************")</f>
        <v>LOOP</v>
      </c>
      <c r="AR2063" s="33" t="str">
        <f t="shared" si="1434"/>
        <v>DOBC 1,**</v>
      </c>
      <c r="AS2063" s="9" t="str">
        <f t="shared" si="1435"/>
        <v>DOBC</v>
      </c>
      <c r="AT2063" s="4">
        <f t="shared" si="1449"/>
        <v>1</v>
      </c>
      <c r="AU2063" s="6">
        <f t="shared" si="1450"/>
        <v>2</v>
      </c>
      <c r="AV2063" s="4" t="str">
        <f t="shared" si="1451"/>
        <v>C</v>
      </c>
      <c r="AW2063" s="4">
        <f t="shared" si="1452"/>
        <v>43</v>
      </c>
      <c r="AX2063" s="4" t="str">
        <f>_xlfn.XLOOKUP(AW2063,Sheet2!$Q$3:$Q$66,Sheet2!$R$3:$R$66,"**")</f>
        <v>**</v>
      </c>
      <c r="AY2063" s="4">
        <f t="shared" si="1453"/>
        <v>4</v>
      </c>
      <c r="AZ2063" s="16" t="str">
        <f t="shared" si="1454"/>
        <v>SKPDN</v>
      </c>
    </row>
    <row r="2064" spans="2:52" x14ac:dyDescent="0.35">
      <c r="B2064" s="3">
        <v>29</v>
      </c>
      <c r="C2064" s="1">
        <f t="shared" si="1420"/>
        <v>4266</v>
      </c>
      <c r="D2064" s="2">
        <v>14156</v>
      </c>
      <c r="E2064" s="2" t="str">
        <f>_xlfn.XLOOKUP(C2064,Sheet2!$N$3:$N$1000,Sheet2!$O$3:$O$1000,"")</f>
        <v/>
      </c>
      <c r="F2064" s="9" t="str">
        <f t="shared" si="1411"/>
        <v>DSZ HEAD</v>
      </c>
      <c r="G2064" s="4" t="str">
        <f t="shared" si="1431"/>
        <v>30</v>
      </c>
      <c r="H2064" s="4">
        <f t="shared" si="1432"/>
        <v>156</v>
      </c>
      <c r="I2064" s="6">
        <f t="shared" si="1412"/>
        <v>0</v>
      </c>
      <c r="J2064" s="6">
        <f t="shared" si="1413"/>
        <v>1</v>
      </c>
      <c r="K2064" s="6">
        <f t="shared" si="1414"/>
        <v>4</v>
      </c>
      <c r="L2064" s="6">
        <f t="shared" si="1415"/>
        <v>1</v>
      </c>
      <c r="M2064" s="6">
        <f t="shared" si="1416"/>
        <v>5</v>
      </c>
      <c r="N2064" s="6">
        <f t="shared" si="1417"/>
        <v>6</v>
      </c>
      <c r="O2064" s="13">
        <f t="shared" si="1418"/>
        <v>3</v>
      </c>
      <c r="P2064" s="4">
        <f t="shared" si="1436"/>
        <v>0</v>
      </c>
      <c r="Q2064" s="4">
        <f t="shared" si="1437"/>
        <v>3</v>
      </c>
      <c r="R2064">
        <f t="shared" si="1421"/>
        <v>156</v>
      </c>
      <c r="S2064" s="4">
        <f t="shared" si="1422"/>
        <v>0</v>
      </c>
      <c r="T2064" s="15">
        <f t="shared" si="1423"/>
        <v>0</v>
      </c>
      <c r="U2064" s="4">
        <f t="shared" si="1424"/>
        <v>0</v>
      </c>
      <c r="V2064" s="4">
        <f t="shared" si="1425"/>
        <v>3</v>
      </c>
      <c r="W2064" s="4">
        <f t="shared" si="1426"/>
        <v>0</v>
      </c>
      <c r="X2064" s="6">
        <f t="shared" si="1427"/>
        <v>1</v>
      </c>
      <c r="Y2064" s="4">
        <f t="shared" si="1428"/>
        <v>2</v>
      </c>
      <c r="Z2064" s="6">
        <f t="shared" si="1429"/>
        <v>1</v>
      </c>
      <c r="AA2064" s="18">
        <f t="shared" si="1430"/>
        <v>6</v>
      </c>
      <c r="AB2064" s="9" t="str">
        <f t="shared" si="1438"/>
        <v>HEAD</v>
      </c>
      <c r="AC2064" s="9" t="str">
        <f>_xlfn.XLOOKUP(R2064,Sheet2!$H$3:$H$258,Sheet2!$I$3:$I$258,"-----")</f>
        <v>HEAD</v>
      </c>
      <c r="AD2064" s="9" t="str">
        <f>_xlfn.XLOOKUP(VALUE(AE2064),Sheet2!$N$3:$N$1000,Sheet2!$O$3:$O$1000,"********")</f>
        <v>********</v>
      </c>
      <c r="AE2064" t="str">
        <f t="shared" si="1433"/>
        <v>4444</v>
      </c>
      <c r="AF2064" s="9" t="str">
        <f>IF(R2064&lt;200,"+"&amp;TEXT(R2064,"0"),"-"&amp;TEXT(_xlfn.XLOOKUP(R2064,Sheet2!$K$3:$K$130,Sheet2!$L$3:$L$130,"-----"),"0"))</f>
        <v>+156</v>
      </c>
      <c r="AG2064" s="9" t="str">
        <f t="shared" si="1439"/>
        <v/>
      </c>
      <c r="AH2064" s="9" t="str">
        <f t="shared" si="1440"/>
        <v>DSZ HEAD</v>
      </c>
      <c r="AI2064" t="str">
        <f t="shared" si="1441"/>
        <v>3,HEAD</v>
      </c>
      <c r="AJ2064" s="16" t="str">
        <f t="shared" si="1442"/>
        <v>HEAD</v>
      </c>
      <c r="AK2064" t="str">
        <f t="shared" si="1443"/>
        <v>COMOL# 0,3,SEZ</v>
      </c>
      <c r="AL2064" s="4" t="str">
        <f t="shared" si="1444"/>
        <v>COM</v>
      </c>
      <c r="AM2064" s="4" t="str">
        <f t="shared" si="1445"/>
        <v>L</v>
      </c>
      <c r="AN2064" s="4" t="str">
        <f t="shared" si="1446"/>
        <v>O</v>
      </c>
      <c r="AO2064" s="4" t="str">
        <f t="shared" si="1447"/>
        <v>#</v>
      </c>
      <c r="AP2064" s="15" t="str">
        <f t="shared" si="1448"/>
        <v>,SEZ</v>
      </c>
      <c r="AQ2064" s="9" t="str">
        <f>_xlfn.XLOOKUP(D2064,Sheet2!$E$3:$E$101,Sheet2!$F$3:$F$101,"******************")</f>
        <v>******************</v>
      </c>
      <c r="AR2064" s="33" t="str">
        <f t="shared" si="1434"/>
        <v>NIOS **</v>
      </c>
      <c r="AS2064" s="9" t="str">
        <f t="shared" si="1435"/>
        <v>DOCS</v>
      </c>
      <c r="AT2064" s="4">
        <f t="shared" si="1449"/>
        <v>3</v>
      </c>
      <c r="AU2064" s="6">
        <f t="shared" si="1450"/>
        <v>1</v>
      </c>
      <c r="AV2064" s="4" t="str">
        <f t="shared" si="1451"/>
        <v>S</v>
      </c>
      <c r="AW2064" s="4">
        <f t="shared" si="1452"/>
        <v>56</v>
      </c>
      <c r="AX2064" s="4" t="str">
        <f>_xlfn.XLOOKUP(AW2064,Sheet2!$Q$3:$Q$66,Sheet2!$R$3:$R$66,"**")</f>
        <v>**</v>
      </c>
      <c r="AY2064" s="4">
        <f t="shared" si="1453"/>
        <v>0</v>
      </c>
      <c r="AZ2064" s="16" t="str">
        <f t="shared" si="1454"/>
        <v>SKPBZ</v>
      </c>
    </row>
    <row r="2065" spans="1:52" x14ac:dyDescent="0.35">
      <c r="B2065" s="3">
        <f t="shared" si="1419"/>
        <v>30</v>
      </c>
      <c r="C2065" s="1">
        <f t="shared" si="1420"/>
        <v>4267</v>
      </c>
      <c r="D2065" s="2">
        <v>401</v>
      </c>
      <c r="E2065" s="2" t="str">
        <f>_xlfn.XLOOKUP(C2065,Sheet2!$N$3:$N$1000,Sheet2!$O$3:$O$1000,"")</f>
        <v/>
      </c>
      <c r="F2065" s="9" t="str">
        <f t="shared" si="1411"/>
        <v>JMP +1</v>
      </c>
      <c r="G2065" s="4" t="str">
        <f t="shared" si="1431"/>
        <v>1</v>
      </c>
      <c r="H2065" s="4">
        <f t="shared" si="1432"/>
        <v>1</v>
      </c>
      <c r="I2065" s="6">
        <f t="shared" si="1412"/>
        <v>0</v>
      </c>
      <c r="J2065" s="6">
        <f t="shared" si="1413"/>
        <v>0</v>
      </c>
      <c r="K2065" s="6">
        <f t="shared" si="1414"/>
        <v>0</v>
      </c>
      <c r="L2065" s="6">
        <f t="shared" si="1415"/>
        <v>4</v>
      </c>
      <c r="M2065" s="6">
        <f t="shared" si="1416"/>
        <v>0</v>
      </c>
      <c r="N2065" s="6">
        <f t="shared" si="1417"/>
        <v>1</v>
      </c>
      <c r="O2065" s="13">
        <f t="shared" si="1418"/>
        <v>0</v>
      </c>
      <c r="P2065" s="4">
        <f t="shared" si="1436"/>
        <v>0</v>
      </c>
      <c r="Q2065" s="4">
        <f t="shared" si="1437"/>
        <v>0</v>
      </c>
      <c r="R2065">
        <f t="shared" si="1421"/>
        <v>1</v>
      </c>
      <c r="S2065" s="4">
        <f t="shared" si="1422"/>
        <v>1</v>
      </c>
      <c r="T2065" s="15">
        <f t="shared" si="1423"/>
        <v>0</v>
      </c>
      <c r="U2065" s="4">
        <f t="shared" si="1424"/>
        <v>0</v>
      </c>
      <c r="V2065" s="4">
        <f t="shared" si="1425"/>
        <v>0</v>
      </c>
      <c r="W2065" s="4">
        <f t="shared" si="1426"/>
        <v>1</v>
      </c>
      <c r="X2065" s="6">
        <f t="shared" si="1427"/>
        <v>0</v>
      </c>
      <c r="Y2065" s="4">
        <f t="shared" si="1428"/>
        <v>0</v>
      </c>
      <c r="Z2065" s="6">
        <f t="shared" si="1429"/>
        <v>0</v>
      </c>
      <c r="AA2065" s="18">
        <f t="shared" si="1430"/>
        <v>1</v>
      </c>
      <c r="AB2065" s="9" t="str">
        <f t="shared" si="1438"/>
        <v>+1</v>
      </c>
      <c r="AC2065" s="9" t="str">
        <f>_xlfn.XLOOKUP(R2065,Sheet2!$H$3:$H$258,Sheet2!$I$3:$I$258,"-----")</f>
        <v>1</v>
      </c>
      <c r="AD2065" s="9" t="str">
        <f>_xlfn.XLOOKUP(VALUE(AE2065),Sheet2!$N$3:$N$1000,Sheet2!$O$3:$O$1000,"********")</f>
        <v>********</v>
      </c>
      <c r="AE2065" t="str">
        <f t="shared" si="1433"/>
        <v>4270</v>
      </c>
      <c r="AF2065" s="9" t="str">
        <f>IF(R2065&lt;200,"+"&amp;TEXT(R2065,"0"),"-"&amp;TEXT(_xlfn.XLOOKUP(R2065,Sheet2!$K$3:$K$130,Sheet2!$L$3:$L$130,"-----"),"0"))</f>
        <v>+1</v>
      </c>
      <c r="AG2065" s="9" t="str">
        <f t="shared" si="1439"/>
        <v/>
      </c>
      <c r="AH2065" s="9" t="str">
        <f t="shared" si="1440"/>
        <v>JMP +1</v>
      </c>
      <c r="AI2065" t="str">
        <f t="shared" si="1441"/>
        <v>0,+1</v>
      </c>
      <c r="AJ2065" s="16" t="str">
        <f t="shared" si="1442"/>
        <v>+1</v>
      </c>
      <c r="AK2065" t="str">
        <f t="shared" si="1443"/>
        <v>NEG 0,0,SKP</v>
      </c>
      <c r="AL2065" s="4" t="str">
        <f t="shared" si="1444"/>
        <v>NEG</v>
      </c>
      <c r="AM2065" s="4" t="str">
        <f t="shared" si="1445"/>
        <v/>
      </c>
      <c r="AN2065" s="4" t="str">
        <f t="shared" si="1446"/>
        <v/>
      </c>
      <c r="AO2065" s="4" t="str">
        <f t="shared" si="1447"/>
        <v/>
      </c>
      <c r="AP2065" s="15" t="str">
        <f t="shared" si="1448"/>
        <v>,SKP</v>
      </c>
      <c r="AQ2065" s="9" t="str">
        <f>_xlfn.XLOOKUP(D2065,Sheet2!$E$3:$E$101,Sheet2!$F$3:$F$101,"******************")</f>
        <v>******************</v>
      </c>
      <c r="AR2065" s="33" t="str">
        <f t="shared" si="1434"/>
        <v>DIA 0,MDV</v>
      </c>
      <c r="AS2065" s="9" t="str">
        <f t="shared" si="1435"/>
        <v>DIA</v>
      </c>
      <c r="AT2065" s="4">
        <f t="shared" si="1449"/>
        <v>0</v>
      </c>
      <c r="AU2065" s="6">
        <f t="shared" si="1450"/>
        <v>0</v>
      </c>
      <c r="AV2065" s="4" t="str">
        <f t="shared" si="1451"/>
        <v/>
      </c>
      <c r="AW2065" s="4">
        <f t="shared" si="1452"/>
        <v>1</v>
      </c>
      <c r="AX2065" s="4" t="str">
        <f>_xlfn.XLOOKUP(AW2065,Sheet2!$Q$3:$Q$66,Sheet2!$R$3:$R$66,"**")</f>
        <v>MDV</v>
      </c>
      <c r="AY2065" s="4">
        <f t="shared" si="1453"/>
        <v>1</v>
      </c>
      <c r="AZ2065" s="16" t="str">
        <f t="shared" si="1454"/>
        <v>SKPBN</v>
      </c>
    </row>
    <row r="2066" spans="1:52" x14ac:dyDescent="0.35">
      <c r="B2066" s="3">
        <f t="shared" si="1419"/>
        <v>31</v>
      </c>
      <c r="C2066" s="1">
        <f t="shared" si="1420"/>
        <v>4270</v>
      </c>
      <c r="D2066" s="2">
        <v>20772</v>
      </c>
      <c r="E2066" s="2" t="str">
        <f>_xlfn.XLOOKUP(C2066,Sheet2!$N$3:$N$1000,Sheet2!$O$3:$O$1000,"")</f>
        <v/>
      </c>
      <c r="F2066" s="9" t="str">
        <f t="shared" si="1411"/>
        <v>LDA 0,E17.1</v>
      </c>
      <c r="G2066" s="4" t="str">
        <f t="shared" si="1431"/>
        <v>41</v>
      </c>
      <c r="H2066" s="4">
        <f t="shared" si="1432"/>
        <v>372</v>
      </c>
      <c r="I2066" s="6">
        <f t="shared" si="1412"/>
        <v>0</v>
      </c>
      <c r="J2066" s="6">
        <f t="shared" si="1413"/>
        <v>2</v>
      </c>
      <c r="K2066" s="6">
        <f t="shared" si="1414"/>
        <v>0</v>
      </c>
      <c r="L2066" s="6">
        <f t="shared" si="1415"/>
        <v>7</v>
      </c>
      <c r="M2066" s="6">
        <f t="shared" si="1416"/>
        <v>7</v>
      </c>
      <c r="N2066" s="6">
        <f t="shared" si="1417"/>
        <v>2</v>
      </c>
      <c r="O2066" s="13">
        <f t="shared" si="1418"/>
        <v>4</v>
      </c>
      <c r="P2066" s="4">
        <f t="shared" si="1436"/>
        <v>1</v>
      </c>
      <c r="Q2066" s="4">
        <f t="shared" si="1437"/>
        <v>0</v>
      </c>
      <c r="R2066">
        <f t="shared" si="1421"/>
        <v>372</v>
      </c>
      <c r="S2066" s="4">
        <f t="shared" si="1422"/>
        <v>1</v>
      </c>
      <c r="T2066" s="15">
        <f t="shared" si="1423"/>
        <v>0</v>
      </c>
      <c r="U2066" s="4">
        <f t="shared" si="1424"/>
        <v>1</v>
      </c>
      <c r="V2066" s="4">
        <f t="shared" si="1425"/>
        <v>0</v>
      </c>
      <c r="W2066" s="4">
        <f t="shared" si="1426"/>
        <v>1</v>
      </c>
      <c r="X2066" s="6">
        <f t="shared" si="1427"/>
        <v>3</v>
      </c>
      <c r="Y2066" s="4">
        <f t="shared" si="1428"/>
        <v>3</v>
      </c>
      <c r="Z2066" s="6">
        <f t="shared" si="1429"/>
        <v>1</v>
      </c>
      <c r="AA2066" s="18">
        <f t="shared" si="1430"/>
        <v>2</v>
      </c>
      <c r="AB2066" s="9" t="str">
        <f t="shared" si="1438"/>
        <v>E17.1</v>
      </c>
      <c r="AC2066" s="9" t="str">
        <f>_xlfn.XLOOKUP(R2066,Sheet2!$H$3:$H$258,Sheet2!$I$3:$I$258,"-----")</f>
        <v>*****</v>
      </c>
      <c r="AD2066" s="9" t="str">
        <f>_xlfn.XLOOKUP(VALUE(AE2066),Sheet2!$N$3:$N$1000,Sheet2!$O$3:$O$1000,"********")</f>
        <v>E17.1</v>
      </c>
      <c r="AE2066" t="str">
        <f t="shared" si="1433"/>
        <v>4262</v>
      </c>
      <c r="AF2066" s="9" t="str">
        <f>IF(R2066&lt;200,"+"&amp;TEXT(R2066,"0"),"-"&amp;TEXT(_xlfn.XLOOKUP(R2066,Sheet2!$K$3:$K$130,Sheet2!$L$3:$L$130,"-----"),"0"))</f>
        <v>-6</v>
      </c>
      <c r="AG2066" s="9" t="str">
        <f t="shared" si="1439"/>
        <v/>
      </c>
      <c r="AH2066" s="9" t="str">
        <f t="shared" si="1440"/>
        <v>JMP E17.1</v>
      </c>
      <c r="AI2066" t="str">
        <f t="shared" si="1441"/>
        <v>0,E17.1</v>
      </c>
      <c r="AJ2066" s="16" t="str">
        <f t="shared" si="1442"/>
        <v>E17.1</v>
      </c>
      <c r="AK2066" t="str">
        <f t="shared" si="1443"/>
        <v>NEGCS# 1,0,SZC</v>
      </c>
      <c r="AL2066" s="4" t="str">
        <f t="shared" si="1444"/>
        <v>NEG</v>
      </c>
      <c r="AM2066" s="4" t="str">
        <f t="shared" si="1445"/>
        <v>S</v>
      </c>
      <c r="AN2066" s="4" t="str">
        <f t="shared" si="1446"/>
        <v>C</v>
      </c>
      <c r="AO2066" s="4" t="str">
        <f t="shared" si="1447"/>
        <v>#</v>
      </c>
      <c r="AP2066" s="15" t="str">
        <f t="shared" si="1448"/>
        <v>,SZC</v>
      </c>
      <c r="AQ2066" s="9" t="str">
        <f>_xlfn.XLOOKUP(D2066,Sheet2!$E$3:$E$101,Sheet2!$F$3:$F$101,"******************")</f>
        <v>******************</v>
      </c>
      <c r="AR2066" s="33" t="str">
        <f t="shared" si="1434"/>
        <v>DIAP 0,**</v>
      </c>
      <c r="AS2066" s="9" t="str">
        <f t="shared" si="1435"/>
        <v>DIAP</v>
      </c>
      <c r="AT2066" s="4">
        <f t="shared" si="1449"/>
        <v>0</v>
      </c>
      <c r="AU2066" s="6">
        <f t="shared" si="1450"/>
        <v>3</v>
      </c>
      <c r="AV2066" s="4" t="str">
        <f t="shared" si="1451"/>
        <v>P</v>
      </c>
      <c r="AW2066" s="4">
        <f t="shared" si="1452"/>
        <v>72</v>
      </c>
      <c r="AX2066" s="4" t="str">
        <f>_xlfn.XLOOKUP(AW2066,Sheet2!$Q$3:$Q$66,Sheet2!$R$3:$R$66,"**")</f>
        <v>**</v>
      </c>
      <c r="AY2066" s="4">
        <f t="shared" si="1453"/>
        <v>1</v>
      </c>
      <c r="AZ2066" s="16" t="str">
        <f t="shared" si="1454"/>
        <v>SKPDZ</v>
      </c>
    </row>
    <row r="2067" spans="1:52" x14ac:dyDescent="0.35">
      <c r="B2067" s="3">
        <f t="shared" si="1419"/>
        <v>32</v>
      </c>
      <c r="C2067" s="1">
        <f t="shared" si="1420"/>
        <v>4271</v>
      </c>
      <c r="D2067" s="2">
        <v>24067</v>
      </c>
      <c r="E2067" s="2" t="str">
        <f>_xlfn.XLOOKUP(C2067,Sheet2!$N$3:$N$1000,Sheet2!$O$3:$O$1000,"")</f>
        <v/>
      </c>
      <c r="F2067" s="9" t="str">
        <f t="shared" si="1411"/>
        <v>LDA 1,KB7</v>
      </c>
      <c r="G2067" s="4" t="str">
        <f t="shared" si="1431"/>
        <v>50</v>
      </c>
      <c r="H2067" s="4">
        <f t="shared" si="1432"/>
        <v>67</v>
      </c>
      <c r="I2067" s="6">
        <f t="shared" si="1412"/>
        <v>0</v>
      </c>
      <c r="J2067" s="6">
        <f t="shared" si="1413"/>
        <v>2</v>
      </c>
      <c r="K2067" s="6">
        <f t="shared" si="1414"/>
        <v>4</v>
      </c>
      <c r="L2067" s="6">
        <f t="shared" si="1415"/>
        <v>0</v>
      </c>
      <c r="M2067" s="6">
        <f t="shared" si="1416"/>
        <v>6</v>
      </c>
      <c r="N2067" s="6">
        <f t="shared" si="1417"/>
        <v>7</v>
      </c>
      <c r="O2067" s="13">
        <f t="shared" si="1418"/>
        <v>5</v>
      </c>
      <c r="P2067" s="4">
        <f t="shared" si="1436"/>
        <v>1</v>
      </c>
      <c r="Q2067" s="4">
        <f t="shared" si="1437"/>
        <v>1</v>
      </c>
      <c r="R2067">
        <f t="shared" si="1421"/>
        <v>67</v>
      </c>
      <c r="S2067" s="4">
        <f t="shared" si="1422"/>
        <v>0</v>
      </c>
      <c r="T2067" s="15">
        <f t="shared" si="1423"/>
        <v>0</v>
      </c>
      <c r="U2067" s="4">
        <f t="shared" si="1424"/>
        <v>1</v>
      </c>
      <c r="V2067" s="4">
        <f t="shared" si="1425"/>
        <v>1</v>
      </c>
      <c r="W2067" s="4">
        <f t="shared" si="1426"/>
        <v>0</v>
      </c>
      <c r="X2067" s="6">
        <f t="shared" si="1427"/>
        <v>0</v>
      </c>
      <c r="Y2067" s="4">
        <f t="shared" si="1428"/>
        <v>3</v>
      </c>
      <c r="Z2067" s="6">
        <f t="shared" si="1429"/>
        <v>0</v>
      </c>
      <c r="AA2067" s="18">
        <f t="shared" si="1430"/>
        <v>7</v>
      </c>
      <c r="AB2067" s="9" t="str">
        <f t="shared" si="1438"/>
        <v>KB7</v>
      </c>
      <c r="AC2067" s="9" t="str">
        <f>_xlfn.XLOOKUP(R2067,Sheet2!$H$3:$H$258,Sheet2!$I$3:$I$258,"-----")</f>
        <v>KB7</v>
      </c>
      <c r="AD2067" s="9" t="str">
        <f>_xlfn.XLOOKUP(VALUE(AE2067),Sheet2!$N$3:$N$1000,Sheet2!$O$3:$O$1000,"********")</f>
        <v>********</v>
      </c>
      <c r="AE2067" t="str">
        <f t="shared" si="1433"/>
        <v>4360</v>
      </c>
      <c r="AF2067" s="9" t="str">
        <f>IF(R2067&lt;200,"+"&amp;TEXT(R2067,"0"),"-"&amp;TEXT(_xlfn.XLOOKUP(R2067,Sheet2!$K$3:$K$130,Sheet2!$L$3:$L$130,"-----"),"0"))</f>
        <v>+67</v>
      </c>
      <c r="AG2067" s="9" t="str">
        <f t="shared" si="1439"/>
        <v/>
      </c>
      <c r="AH2067" s="9" t="str">
        <f t="shared" si="1440"/>
        <v>JSR KB7</v>
      </c>
      <c r="AI2067" t="str">
        <f t="shared" si="1441"/>
        <v>1,KB7</v>
      </c>
      <c r="AJ2067" s="16" t="str">
        <f t="shared" si="1442"/>
        <v>KB7</v>
      </c>
      <c r="AK2067" t="str">
        <f t="shared" si="1443"/>
        <v>COMC 1,1,SBN</v>
      </c>
      <c r="AL2067" s="4" t="str">
        <f t="shared" si="1444"/>
        <v>COM</v>
      </c>
      <c r="AM2067" s="4" t="str">
        <f t="shared" si="1445"/>
        <v/>
      </c>
      <c r="AN2067" s="4" t="str">
        <f t="shared" si="1446"/>
        <v>C</v>
      </c>
      <c r="AO2067" s="4" t="str">
        <f t="shared" si="1447"/>
        <v/>
      </c>
      <c r="AP2067" s="15" t="str">
        <f t="shared" si="1448"/>
        <v>,SBN</v>
      </c>
      <c r="AQ2067" s="9" t="str">
        <f>_xlfn.XLOOKUP(D2067,Sheet2!$E$3:$E$101,Sheet2!$F$3:$F$101,"******************")</f>
        <v>******************</v>
      </c>
      <c r="AR2067" s="33" t="str">
        <f t="shared" si="1434"/>
        <v>NIO **</v>
      </c>
      <c r="AS2067" s="9" t="str">
        <f t="shared" si="1435"/>
        <v>DOC</v>
      </c>
      <c r="AT2067" s="4">
        <f t="shared" si="1449"/>
        <v>1</v>
      </c>
      <c r="AU2067" s="6">
        <f t="shared" si="1450"/>
        <v>0</v>
      </c>
      <c r="AV2067" s="4" t="str">
        <f t="shared" si="1451"/>
        <v/>
      </c>
      <c r="AW2067" s="4">
        <f t="shared" si="1452"/>
        <v>67</v>
      </c>
      <c r="AX2067" s="4" t="str">
        <f>_xlfn.XLOOKUP(AW2067,Sheet2!$Q$3:$Q$66,Sheet2!$R$3:$R$66,"**")</f>
        <v>**</v>
      </c>
      <c r="AY2067" s="4">
        <f t="shared" si="1453"/>
        <v>0</v>
      </c>
      <c r="AZ2067" s="16" t="str">
        <f t="shared" si="1454"/>
        <v>SKPBN</v>
      </c>
    </row>
    <row r="2068" spans="1:52" x14ac:dyDescent="0.35">
      <c r="B2068" s="3">
        <f t="shared" si="1419"/>
        <v>33</v>
      </c>
      <c r="C2068" s="1">
        <f t="shared" si="1420"/>
        <v>4272</v>
      </c>
      <c r="D2068" s="2">
        <v>122400</v>
      </c>
      <c r="E2068" s="2" t="str">
        <f>_xlfn.XLOOKUP(C2068,Sheet2!$N$3:$N$1000,Sheet2!$O$3:$O$1000,"")</f>
        <v/>
      </c>
      <c r="F2068" s="9" t="str">
        <f t="shared" si="1411"/>
        <v>SUB 1,0</v>
      </c>
      <c r="G2068" s="4" t="str">
        <f t="shared" si="1431"/>
        <v>245</v>
      </c>
      <c r="H2068" s="4">
        <f t="shared" si="1432"/>
        <v>0</v>
      </c>
      <c r="I2068" s="6">
        <f t="shared" si="1412"/>
        <v>1</v>
      </c>
      <c r="J2068" s="6">
        <f t="shared" si="1413"/>
        <v>2</v>
      </c>
      <c r="K2068" s="6">
        <f t="shared" si="1414"/>
        <v>2</v>
      </c>
      <c r="L2068" s="6">
        <f t="shared" si="1415"/>
        <v>4</v>
      </c>
      <c r="M2068" s="6">
        <f t="shared" si="1416"/>
        <v>0</v>
      </c>
      <c r="N2068" s="6">
        <f t="shared" si="1417"/>
        <v>0</v>
      </c>
      <c r="O2068" s="13">
        <f t="shared" si="1418"/>
        <v>20</v>
      </c>
      <c r="P2068" s="4">
        <f t="shared" si="1436"/>
        <v>5</v>
      </c>
      <c r="Q2068" s="4">
        <f t="shared" si="1437"/>
        <v>0</v>
      </c>
      <c r="R2068">
        <f t="shared" si="1421"/>
        <v>0</v>
      </c>
      <c r="S2068" s="4">
        <f t="shared" si="1422"/>
        <v>1</v>
      </c>
      <c r="T2068" s="15">
        <f t="shared" si="1423"/>
        <v>1</v>
      </c>
      <c r="U2068" s="4">
        <f t="shared" si="1424"/>
        <v>1</v>
      </c>
      <c r="V2068" s="4">
        <f t="shared" si="1425"/>
        <v>0</v>
      </c>
      <c r="W2068" s="4">
        <f t="shared" si="1426"/>
        <v>5</v>
      </c>
      <c r="X2068" s="6">
        <f t="shared" si="1427"/>
        <v>0</v>
      </c>
      <c r="Y2068" s="4">
        <f t="shared" si="1428"/>
        <v>0</v>
      </c>
      <c r="Z2068" s="6">
        <f t="shared" si="1429"/>
        <v>0</v>
      </c>
      <c r="AA2068" s="18">
        <f t="shared" si="1430"/>
        <v>0</v>
      </c>
      <c r="AB2068" s="9" t="str">
        <f t="shared" si="1438"/>
        <v>+0</v>
      </c>
      <c r="AC2068" s="9" t="str">
        <f>_xlfn.XLOOKUP(R2068,Sheet2!$H$3:$H$258,Sheet2!$I$3:$I$258,"-----")</f>
        <v>0</v>
      </c>
      <c r="AD2068" s="9" t="str">
        <f>_xlfn.XLOOKUP(VALUE(AE2068),Sheet2!$N$3:$N$1000,Sheet2!$O$3:$O$1000,"********")</f>
        <v>********</v>
      </c>
      <c r="AE2068" t="str">
        <f t="shared" si="1433"/>
        <v>4272</v>
      </c>
      <c r="AF2068" s="9" t="str">
        <f>IF(R2068&lt;200,"+"&amp;TEXT(R2068,"0"),"-"&amp;TEXT(_xlfn.XLOOKUP(R2068,Sheet2!$K$3:$K$130,Sheet2!$L$3:$L$130,"-----"),"0"))</f>
        <v>+0</v>
      </c>
      <c r="AG2068" s="9" t="str">
        <f t="shared" si="1439"/>
        <v>@</v>
      </c>
      <c r="AH2068" s="9" t="str">
        <f t="shared" si="1440"/>
        <v>JMP @+0</v>
      </c>
      <c r="AI2068" t="str">
        <f t="shared" si="1441"/>
        <v>0,@+0</v>
      </c>
      <c r="AJ2068" s="16" t="str">
        <f t="shared" si="1442"/>
        <v>@+0</v>
      </c>
      <c r="AK2068" t="str">
        <f t="shared" si="1443"/>
        <v>SUB 1,0</v>
      </c>
      <c r="AL2068" s="4" t="str">
        <f t="shared" si="1444"/>
        <v>SUB</v>
      </c>
      <c r="AM2068" s="4" t="str">
        <f t="shared" si="1445"/>
        <v/>
      </c>
      <c r="AN2068" s="4" t="str">
        <f t="shared" si="1446"/>
        <v/>
      </c>
      <c r="AO2068" s="4" t="str">
        <f t="shared" si="1447"/>
        <v/>
      </c>
      <c r="AP2068" s="15" t="str">
        <f t="shared" si="1448"/>
        <v/>
      </c>
      <c r="AQ2068" s="9" t="str">
        <f>_xlfn.XLOOKUP(D2068,Sheet2!$E$3:$E$101,Sheet2!$F$3:$F$101,"******************")</f>
        <v>******************</v>
      </c>
      <c r="AR2068" s="33" t="str">
        <f t="shared" si="1434"/>
        <v>DIC 0,0</v>
      </c>
      <c r="AS2068" s="9" t="str">
        <f t="shared" si="1435"/>
        <v>DIC</v>
      </c>
      <c r="AT2068" s="4">
        <f t="shared" si="1449"/>
        <v>0</v>
      </c>
      <c r="AU2068" s="6">
        <f t="shared" si="1450"/>
        <v>0</v>
      </c>
      <c r="AV2068" s="4" t="str">
        <f t="shared" si="1451"/>
        <v/>
      </c>
      <c r="AW2068" s="4">
        <f t="shared" si="1452"/>
        <v>0</v>
      </c>
      <c r="AX2068" s="4" t="str">
        <f>_xlfn.XLOOKUP(AW2068,Sheet2!$Q$3:$Q$66,Sheet2!$R$3:$R$66,"**")</f>
        <v>0</v>
      </c>
      <c r="AY2068" s="4">
        <f t="shared" si="1453"/>
        <v>5</v>
      </c>
      <c r="AZ2068" s="16" t="str">
        <f t="shared" si="1454"/>
        <v>SKPBN</v>
      </c>
    </row>
    <row r="2069" spans="1:52" x14ac:dyDescent="0.35">
      <c r="B2069" s="3">
        <f t="shared" si="1419"/>
        <v>34</v>
      </c>
      <c r="C2069" s="1">
        <f t="shared" si="1420"/>
        <v>4273</v>
      </c>
      <c r="D2069" s="2">
        <v>40767</v>
      </c>
      <c r="E2069" s="2" t="str">
        <f>_xlfn.XLOOKUP(C2069,Sheet2!$N$3:$N$1000,Sheet2!$O$3:$O$1000,"")</f>
        <v/>
      </c>
      <c r="F2069" s="9" t="str">
        <f t="shared" si="1411"/>
        <v>STA 0,E17.1</v>
      </c>
      <c r="G2069" s="4" t="str">
        <f t="shared" si="1431"/>
        <v>101</v>
      </c>
      <c r="H2069" s="4">
        <f t="shared" si="1432"/>
        <v>367</v>
      </c>
      <c r="I2069" s="6">
        <f t="shared" si="1412"/>
        <v>0</v>
      </c>
      <c r="J2069" s="6">
        <f t="shared" si="1413"/>
        <v>4</v>
      </c>
      <c r="K2069" s="6">
        <f t="shared" si="1414"/>
        <v>0</v>
      </c>
      <c r="L2069" s="6">
        <f t="shared" si="1415"/>
        <v>7</v>
      </c>
      <c r="M2069" s="6">
        <f t="shared" si="1416"/>
        <v>6</v>
      </c>
      <c r="N2069" s="6">
        <f t="shared" si="1417"/>
        <v>7</v>
      </c>
      <c r="O2069" s="13">
        <f t="shared" si="1418"/>
        <v>8</v>
      </c>
      <c r="P2069" s="4">
        <f t="shared" si="1436"/>
        <v>2</v>
      </c>
      <c r="Q2069" s="4">
        <f t="shared" si="1437"/>
        <v>0</v>
      </c>
      <c r="R2069">
        <f t="shared" si="1421"/>
        <v>367</v>
      </c>
      <c r="S2069" s="4">
        <f t="shared" si="1422"/>
        <v>1</v>
      </c>
      <c r="T2069" s="15">
        <f t="shared" si="1423"/>
        <v>0</v>
      </c>
      <c r="U2069" s="4">
        <f t="shared" si="1424"/>
        <v>2</v>
      </c>
      <c r="V2069" s="4">
        <f t="shared" si="1425"/>
        <v>0</v>
      </c>
      <c r="W2069" s="4">
        <f t="shared" si="1426"/>
        <v>1</v>
      </c>
      <c r="X2069" s="6">
        <f t="shared" si="1427"/>
        <v>3</v>
      </c>
      <c r="Y2069" s="4">
        <f t="shared" si="1428"/>
        <v>3</v>
      </c>
      <c r="Z2069" s="6">
        <f t="shared" si="1429"/>
        <v>0</v>
      </c>
      <c r="AA2069" s="18">
        <f t="shared" si="1430"/>
        <v>7</v>
      </c>
      <c r="AB2069" s="9" t="str">
        <f t="shared" si="1438"/>
        <v>E17.1</v>
      </c>
      <c r="AC2069" s="9" t="str">
        <f>_xlfn.XLOOKUP(R2069,Sheet2!$H$3:$H$258,Sheet2!$I$3:$I$258,"-----")</f>
        <v>*****</v>
      </c>
      <c r="AD2069" s="9" t="str">
        <f>_xlfn.XLOOKUP(VALUE(AE2069),Sheet2!$N$3:$N$1000,Sheet2!$O$3:$O$1000,"********")</f>
        <v>E17.1</v>
      </c>
      <c r="AE2069" t="str">
        <f t="shared" si="1433"/>
        <v>4262</v>
      </c>
      <c r="AF2069" s="9" t="str">
        <f>IF(R2069&lt;200,"+"&amp;TEXT(R2069,"0"),"-"&amp;TEXT(_xlfn.XLOOKUP(R2069,Sheet2!$K$3:$K$130,Sheet2!$L$3:$L$130,"-----"),"0"))</f>
        <v>-11</v>
      </c>
      <c r="AG2069" s="9" t="str">
        <f t="shared" si="1439"/>
        <v/>
      </c>
      <c r="AH2069" s="9" t="str">
        <f t="shared" si="1440"/>
        <v>JMP E17.1</v>
      </c>
      <c r="AI2069" t="str">
        <f t="shared" si="1441"/>
        <v>0,E17.1</v>
      </c>
      <c r="AJ2069" s="16" t="str">
        <f t="shared" si="1442"/>
        <v>E17.1</v>
      </c>
      <c r="AK2069" t="str">
        <f t="shared" si="1443"/>
        <v>NEGCS 2,0,SBN</v>
      </c>
      <c r="AL2069" s="4" t="str">
        <f t="shared" si="1444"/>
        <v>NEG</v>
      </c>
      <c r="AM2069" s="4" t="str">
        <f t="shared" si="1445"/>
        <v>S</v>
      </c>
      <c r="AN2069" s="4" t="str">
        <f t="shared" si="1446"/>
        <v>C</v>
      </c>
      <c r="AO2069" s="4" t="str">
        <f t="shared" si="1447"/>
        <v/>
      </c>
      <c r="AP2069" s="15" t="str">
        <f t="shared" si="1448"/>
        <v>,SBN</v>
      </c>
      <c r="AQ2069" s="9" t="str">
        <f>_xlfn.XLOOKUP(D2069,Sheet2!$E$3:$E$101,Sheet2!$F$3:$F$101,"******************")</f>
        <v>******************</v>
      </c>
      <c r="AR2069" s="33" t="str">
        <f t="shared" si="1434"/>
        <v>DIAP 0,**</v>
      </c>
      <c r="AS2069" s="9" t="str">
        <f t="shared" si="1435"/>
        <v>DIAP</v>
      </c>
      <c r="AT2069" s="4">
        <f t="shared" si="1449"/>
        <v>0</v>
      </c>
      <c r="AU2069" s="6">
        <f t="shared" si="1450"/>
        <v>3</v>
      </c>
      <c r="AV2069" s="4" t="str">
        <f t="shared" si="1451"/>
        <v>P</v>
      </c>
      <c r="AW2069" s="4">
        <f t="shared" si="1452"/>
        <v>67</v>
      </c>
      <c r="AX2069" s="4" t="str">
        <f>_xlfn.XLOOKUP(AW2069,Sheet2!$Q$3:$Q$66,Sheet2!$R$3:$R$66,"**")</f>
        <v>**</v>
      </c>
      <c r="AY2069" s="4">
        <f t="shared" si="1453"/>
        <v>1</v>
      </c>
      <c r="AZ2069" s="16" t="str">
        <f t="shared" si="1454"/>
        <v>SKPDZ</v>
      </c>
    </row>
    <row r="2070" spans="1:52" x14ac:dyDescent="0.35">
      <c r="B2070" s="3">
        <f t="shared" si="1419"/>
        <v>35</v>
      </c>
      <c r="C2070" s="1">
        <f t="shared" si="1420"/>
        <v>4274</v>
      </c>
      <c r="D2070" s="2">
        <v>101103</v>
      </c>
      <c r="E2070" s="2" t="str">
        <f>_xlfn.XLOOKUP(C2070,Sheet2!$N$3:$N$1000,Sheet2!$O$3:$O$1000,"")</f>
        <v/>
      </c>
      <c r="F2070" s="9" t="str">
        <f t="shared" si="1411"/>
        <v>MOVL 0,0,SNC</v>
      </c>
      <c r="G2070" s="4" t="str">
        <f t="shared" si="1431"/>
        <v>202</v>
      </c>
      <c r="H2070" s="4">
        <f t="shared" si="1432"/>
        <v>103</v>
      </c>
      <c r="I2070" s="6">
        <f t="shared" si="1412"/>
        <v>1</v>
      </c>
      <c r="J2070" s="6">
        <f t="shared" si="1413"/>
        <v>0</v>
      </c>
      <c r="K2070" s="6">
        <f t="shared" si="1414"/>
        <v>1</v>
      </c>
      <c r="L2070" s="6">
        <f t="shared" si="1415"/>
        <v>1</v>
      </c>
      <c r="M2070" s="6">
        <f t="shared" si="1416"/>
        <v>0</v>
      </c>
      <c r="N2070" s="6">
        <f t="shared" si="1417"/>
        <v>3</v>
      </c>
      <c r="O2070" s="13">
        <f t="shared" si="1418"/>
        <v>16</v>
      </c>
      <c r="P2070" s="4">
        <f t="shared" si="1436"/>
        <v>4</v>
      </c>
      <c r="Q2070" s="4">
        <f t="shared" si="1437"/>
        <v>0</v>
      </c>
      <c r="R2070">
        <f t="shared" si="1421"/>
        <v>103</v>
      </c>
      <c r="S2070" s="4">
        <f t="shared" si="1422"/>
        <v>2</v>
      </c>
      <c r="T2070" s="15">
        <f t="shared" si="1423"/>
        <v>0</v>
      </c>
      <c r="U2070" s="4">
        <f t="shared" si="1424"/>
        <v>0</v>
      </c>
      <c r="V2070" s="4">
        <f t="shared" si="1425"/>
        <v>0</v>
      </c>
      <c r="W2070" s="4">
        <f t="shared" si="1426"/>
        <v>2</v>
      </c>
      <c r="X2070" s="6">
        <f t="shared" si="1427"/>
        <v>1</v>
      </c>
      <c r="Y2070" s="4">
        <f t="shared" si="1428"/>
        <v>0</v>
      </c>
      <c r="Z2070" s="6">
        <f t="shared" si="1429"/>
        <v>0</v>
      </c>
      <c r="AA2070" s="18">
        <f t="shared" si="1430"/>
        <v>3</v>
      </c>
      <c r="AB2070" s="9" t="str">
        <f t="shared" si="1438"/>
        <v>+103,2</v>
      </c>
      <c r="AC2070" s="9" t="str">
        <f>_xlfn.XLOOKUP(R2070,Sheet2!$H$3:$H$258,Sheet2!$I$3:$I$258,"-----")</f>
        <v>ZB8</v>
      </c>
      <c r="AD2070" s="9" t="str">
        <f>_xlfn.XLOOKUP(VALUE(AE2070),Sheet2!$N$3:$N$1000,Sheet2!$O$3:$O$1000,"********")</f>
        <v>********</v>
      </c>
      <c r="AE2070" t="str">
        <f t="shared" si="1433"/>
        <v>4377</v>
      </c>
      <c r="AF2070" s="9" t="str">
        <f>IF(R2070&lt;200,"+"&amp;TEXT(R2070,"0"),"-"&amp;TEXT(_xlfn.XLOOKUP(R2070,Sheet2!$K$3:$K$130,Sheet2!$L$3:$L$130,"-----"),"0"))</f>
        <v>+103</v>
      </c>
      <c r="AG2070" s="9" t="str">
        <f t="shared" si="1439"/>
        <v/>
      </c>
      <c r="AH2070" s="9" t="str">
        <f t="shared" si="1440"/>
        <v>JMP +103,2</v>
      </c>
      <c r="AI2070" t="str">
        <f t="shared" si="1441"/>
        <v>0,+103,2</v>
      </c>
      <c r="AJ2070" s="16" t="str">
        <f t="shared" si="1442"/>
        <v>+103,2</v>
      </c>
      <c r="AK2070" t="str">
        <f t="shared" si="1443"/>
        <v>MOVL 0,0,SNC</v>
      </c>
      <c r="AL2070" s="4" t="str">
        <f t="shared" si="1444"/>
        <v>MOV</v>
      </c>
      <c r="AM2070" s="4" t="str">
        <f t="shared" si="1445"/>
        <v>L</v>
      </c>
      <c r="AN2070" s="4" t="str">
        <f t="shared" si="1446"/>
        <v/>
      </c>
      <c r="AO2070" s="4" t="str">
        <f t="shared" si="1447"/>
        <v/>
      </c>
      <c r="AP2070" s="15" t="str">
        <f t="shared" si="1448"/>
        <v>,SNC</v>
      </c>
      <c r="AQ2070" s="9" t="str">
        <f>_xlfn.XLOOKUP(D2070,Sheet2!$E$3:$E$101,Sheet2!$F$3:$F$101,"******************")</f>
        <v>******************</v>
      </c>
      <c r="AR2070" s="33" t="str">
        <f t="shared" si="1434"/>
        <v>DOAS 0,MAP1</v>
      </c>
      <c r="AS2070" s="9" t="str">
        <f t="shared" si="1435"/>
        <v>DOAS</v>
      </c>
      <c r="AT2070" s="4">
        <f t="shared" si="1449"/>
        <v>0</v>
      </c>
      <c r="AU2070" s="6">
        <f t="shared" si="1450"/>
        <v>1</v>
      </c>
      <c r="AV2070" s="4" t="str">
        <f t="shared" si="1451"/>
        <v>S</v>
      </c>
      <c r="AW2070" s="4">
        <f t="shared" si="1452"/>
        <v>3</v>
      </c>
      <c r="AX2070" s="4" t="str">
        <f>_xlfn.XLOOKUP(AW2070,Sheet2!$Q$3:$Q$66,Sheet2!$R$3:$R$66,"**")</f>
        <v>MAP1</v>
      </c>
      <c r="AY2070" s="4">
        <f t="shared" si="1453"/>
        <v>2</v>
      </c>
      <c r="AZ2070" s="16" t="str">
        <f t="shared" si="1454"/>
        <v>SKPBZ</v>
      </c>
    </row>
    <row r="2071" spans="1:52" x14ac:dyDescent="0.35">
      <c r="B2071" s="3">
        <f t="shared" si="1419"/>
        <v>36</v>
      </c>
      <c r="C2071" s="1">
        <f t="shared" si="1420"/>
        <v>4275</v>
      </c>
      <c r="D2071" s="2">
        <v>753</v>
      </c>
      <c r="E2071" s="2" t="str">
        <f>_xlfn.XLOOKUP(C2071,Sheet2!$N$3:$N$1000,Sheet2!$O$3:$O$1000,"")</f>
        <v/>
      </c>
      <c r="F2071" s="9" t="str">
        <f t="shared" si="1411"/>
        <v>JMP E17</v>
      </c>
      <c r="G2071" s="4" t="str">
        <f t="shared" si="1431"/>
        <v>1</v>
      </c>
      <c r="H2071" s="4">
        <f t="shared" si="1432"/>
        <v>353</v>
      </c>
      <c r="I2071" s="6">
        <f t="shared" si="1412"/>
        <v>0</v>
      </c>
      <c r="J2071" s="6">
        <f t="shared" si="1413"/>
        <v>0</v>
      </c>
      <c r="K2071" s="6">
        <f t="shared" si="1414"/>
        <v>0</v>
      </c>
      <c r="L2071" s="6">
        <f t="shared" si="1415"/>
        <v>7</v>
      </c>
      <c r="M2071" s="6">
        <f t="shared" si="1416"/>
        <v>5</v>
      </c>
      <c r="N2071" s="6">
        <f t="shared" si="1417"/>
        <v>3</v>
      </c>
      <c r="O2071" s="13">
        <f t="shared" si="1418"/>
        <v>0</v>
      </c>
      <c r="P2071" s="4">
        <f t="shared" si="1436"/>
        <v>0</v>
      </c>
      <c r="Q2071" s="4">
        <f t="shared" si="1437"/>
        <v>0</v>
      </c>
      <c r="R2071">
        <f t="shared" si="1421"/>
        <v>353</v>
      </c>
      <c r="S2071" s="4">
        <f t="shared" si="1422"/>
        <v>1</v>
      </c>
      <c r="T2071" s="15">
        <f t="shared" si="1423"/>
        <v>0</v>
      </c>
      <c r="U2071" s="4">
        <f t="shared" si="1424"/>
        <v>0</v>
      </c>
      <c r="V2071" s="4">
        <f t="shared" si="1425"/>
        <v>0</v>
      </c>
      <c r="W2071" s="4">
        <f t="shared" si="1426"/>
        <v>1</v>
      </c>
      <c r="X2071" s="6">
        <f t="shared" si="1427"/>
        <v>3</v>
      </c>
      <c r="Y2071" s="4">
        <f t="shared" si="1428"/>
        <v>2</v>
      </c>
      <c r="Z2071" s="6">
        <f t="shared" si="1429"/>
        <v>1</v>
      </c>
      <c r="AA2071" s="18">
        <f t="shared" si="1430"/>
        <v>3</v>
      </c>
      <c r="AB2071" s="9" t="str">
        <f t="shared" si="1438"/>
        <v>E17</v>
      </c>
      <c r="AC2071" s="9" t="str">
        <f>_xlfn.XLOOKUP(R2071,Sheet2!$H$3:$H$258,Sheet2!$I$3:$I$258,"-----")</f>
        <v>*****</v>
      </c>
      <c r="AD2071" s="9" t="str">
        <f>_xlfn.XLOOKUP(VALUE(AE2071),Sheet2!$N$3:$N$1000,Sheet2!$O$3:$O$1000,"********")</f>
        <v>E17</v>
      </c>
      <c r="AE2071" t="str">
        <f t="shared" si="1433"/>
        <v>4250</v>
      </c>
      <c r="AF2071" s="9" t="str">
        <f>IF(R2071&lt;200,"+"&amp;TEXT(R2071,"0"),"-"&amp;TEXT(_xlfn.XLOOKUP(R2071,Sheet2!$K$3:$K$130,Sheet2!$L$3:$L$130,"-----"),"0"))</f>
        <v>-25</v>
      </c>
      <c r="AG2071" s="9" t="str">
        <f t="shared" si="1439"/>
        <v/>
      </c>
      <c r="AH2071" s="9" t="str">
        <f t="shared" si="1440"/>
        <v>JMP E17</v>
      </c>
      <c r="AI2071" t="str">
        <f t="shared" si="1441"/>
        <v>0,E17</v>
      </c>
      <c r="AJ2071" s="16" t="str">
        <f t="shared" si="1442"/>
        <v>E17</v>
      </c>
      <c r="AK2071" t="str">
        <f t="shared" si="1443"/>
        <v>NEGOS# 0,0,SNC</v>
      </c>
      <c r="AL2071" s="4" t="str">
        <f t="shared" si="1444"/>
        <v>NEG</v>
      </c>
      <c r="AM2071" s="4" t="str">
        <f t="shared" si="1445"/>
        <v>S</v>
      </c>
      <c r="AN2071" s="4" t="str">
        <f t="shared" si="1446"/>
        <v>O</v>
      </c>
      <c r="AO2071" s="4" t="str">
        <f t="shared" si="1447"/>
        <v>#</v>
      </c>
      <c r="AP2071" s="15" t="str">
        <f t="shared" si="1448"/>
        <v>,SNC</v>
      </c>
      <c r="AQ2071" s="9" t="str">
        <f>_xlfn.XLOOKUP(D2071,Sheet2!$E$3:$E$101,Sheet2!$F$3:$F$101,"******************")</f>
        <v>******************</v>
      </c>
      <c r="AR2071" s="33" t="str">
        <f t="shared" si="1434"/>
        <v>DIAP 0,**</v>
      </c>
      <c r="AS2071" s="9" t="str">
        <f t="shared" si="1435"/>
        <v>DIAP</v>
      </c>
      <c r="AT2071" s="4">
        <f t="shared" si="1449"/>
        <v>0</v>
      </c>
      <c r="AU2071" s="6">
        <f t="shared" si="1450"/>
        <v>3</v>
      </c>
      <c r="AV2071" s="4" t="str">
        <f t="shared" si="1451"/>
        <v>P</v>
      </c>
      <c r="AW2071" s="4">
        <f t="shared" si="1452"/>
        <v>53</v>
      </c>
      <c r="AX2071" s="4" t="str">
        <f>_xlfn.XLOOKUP(AW2071,Sheet2!$Q$3:$Q$66,Sheet2!$R$3:$R$66,"**")</f>
        <v>**</v>
      </c>
      <c r="AY2071" s="4">
        <f t="shared" si="1453"/>
        <v>1</v>
      </c>
      <c r="AZ2071" s="16" t="str">
        <f t="shared" si="1454"/>
        <v>SKPDZ</v>
      </c>
    </row>
    <row r="2072" spans="1:52" x14ac:dyDescent="0.35">
      <c r="A2072" s="5" t="s">
        <v>93</v>
      </c>
      <c r="B2072" s="3">
        <v>2</v>
      </c>
      <c r="C2072" s="1">
        <f t="shared" si="1420"/>
        <v>4276</v>
      </c>
      <c r="D2072" s="2">
        <v>20150</v>
      </c>
      <c r="E2072" s="2" t="str">
        <f>_xlfn.XLOOKUP(C2072,Sheet2!$N$3:$N$1000,Sheet2!$O$3:$O$1000,"")</f>
        <v/>
      </c>
      <c r="F2072" s="9" t="str">
        <f t="shared" si="1411"/>
        <v>LDA 0,DTYPE</v>
      </c>
      <c r="G2072" s="4" t="str">
        <f t="shared" si="1431"/>
        <v>40</v>
      </c>
      <c r="H2072" s="4">
        <f t="shared" si="1432"/>
        <v>150</v>
      </c>
      <c r="I2072" s="6">
        <f t="shared" si="1412"/>
        <v>0</v>
      </c>
      <c r="J2072" s="6">
        <f t="shared" si="1413"/>
        <v>2</v>
      </c>
      <c r="K2072" s="6">
        <f t="shared" si="1414"/>
        <v>0</v>
      </c>
      <c r="L2072" s="6">
        <f t="shared" si="1415"/>
        <v>1</v>
      </c>
      <c r="M2072" s="6">
        <f t="shared" si="1416"/>
        <v>5</v>
      </c>
      <c r="N2072" s="6">
        <f t="shared" si="1417"/>
        <v>0</v>
      </c>
      <c r="O2072" s="13">
        <f t="shared" si="1418"/>
        <v>4</v>
      </c>
      <c r="P2072" s="4">
        <f t="shared" si="1436"/>
        <v>1</v>
      </c>
      <c r="Q2072" s="4">
        <f t="shared" si="1437"/>
        <v>0</v>
      </c>
      <c r="R2072">
        <f t="shared" si="1421"/>
        <v>150</v>
      </c>
      <c r="S2072" s="4">
        <f t="shared" si="1422"/>
        <v>0</v>
      </c>
      <c r="T2072" s="15">
        <f t="shared" si="1423"/>
        <v>0</v>
      </c>
      <c r="U2072" s="4">
        <f t="shared" si="1424"/>
        <v>1</v>
      </c>
      <c r="V2072" s="4">
        <f t="shared" si="1425"/>
        <v>0</v>
      </c>
      <c r="W2072" s="4">
        <f t="shared" si="1426"/>
        <v>0</v>
      </c>
      <c r="X2072" s="6">
        <f t="shared" si="1427"/>
        <v>1</v>
      </c>
      <c r="Y2072" s="4">
        <f t="shared" si="1428"/>
        <v>2</v>
      </c>
      <c r="Z2072" s="6">
        <f t="shared" si="1429"/>
        <v>1</v>
      </c>
      <c r="AA2072" s="18">
        <f t="shared" si="1430"/>
        <v>0</v>
      </c>
      <c r="AB2072" s="9" t="str">
        <f t="shared" si="1438"/>
        <v>DTYPE</v>
      </c>
      <c r="AC2072" s="9" t="str">
        <f>_xlfn.XLOOKUP(R2072,Sheet2!$H$3:$H$258,Sheet2!$I$3:$I$258,"-----")</f>
        <v>DTYPE</v>
      </c>
      <c r="AD2072" s="9" t="str">
        <f>_xlfn.XLOOKUP(VALUE(AE2072),Sheet2!$N$3:$N$1000,Sheet2!$O$3:$O$1000,"********")</f>
        <v>********</v>
      </c>
      <c r="AE2072" t="str">
        <f t="shared" si="1433"/>
        <v>4446</v>
      </c>
      <c r="AF2072" s="9" t="str">
        <f>IF(R2072&lt;200,"+"&amp;TEXT(R2072,"0"),"-"&amp;TEXT(_xlfn.XLOOKUP(R2072,Sheet2!$K$3:$K$130,Sheet2!$L$3:$L$130,"-----"),"0"))</f>
        <v>+150</v>
      </c>
      <c r="AG2072" s="9" t="str">
        <f t="shared" si="1439"/>
        <v/>
      </c>
      <c r="AH2072" s="9" t="str">
        <f t="shared" si="1440"/>
        <v>JMP DTYPE</v>
      </c>
      <c r="AI2072" t="str">
        <f t="shared" si="1441"/>
        <v>0,DTYPE</v>
      </c>
      <c r="AJ2072" s="16" t="str">
        <f t="shared" si="1442"/>
        <v>DTYPE</v>
      </c>
      <c r="AK2072" t="str">
        <f t="shared" si="1443"/>
        <v>COMOL# 1,0</v>
      </c>
      <c r="AL2072" s="4" t="str">
        <f t="shared" si="1444"/>
        <v>COM</v>
      </c>
      <c r="AM2072" s="4" t="str">
        <f t="shared" si="1445"/>
        <v>L</v>
      </c>
      <c r="AN2072" s="4" t="str">
        <f t="shared" si="1446"/>
        <v>O</v>
      </c>
      <c r="AO2072" s="4" t="str">
        <f t="shared" si="1447"/>
        <v>#</v>
      </c>
      <c r="AP2072" s="15" t="str">
        <f t="shared" si="1448"/>
        <v/>
      </c>
      <c r="AQ2072" s="9" t="str">
        <f>_xlfn.XLOOKUP(D2072,Sheet2!$E$3:$E$101,Sheet2!$F$3:$F$101,"******************")</f>
        <v>******************</v>
      </c>
      <c r="AR2072" s="33" t="str">
        <f t="shared" si="1434"/>
        <v>NIOS **</v>
      </c>
      <c r="AS2072" s="9" t="str">
        <f t="shared" si="1435"/>
        <v>DOCS</v>
      </c>
      <c r="AT2072" s="4">
        <f t="shared" si="1449"/>
        <v>0</v>
      </c>
      <c r="AU2072" s="6">
        <f t="shared" si="1450"/>
        <v>1</v>
      </c>
      <c r="AV2072" s="4" t="str">
        <f t="shared" si="1451"/>
        <v>S</v>
      </c>
      <c r="AW2072" s="4">
        <f t="shared" si="1452"/>
        <v>50</v>
      </c>
      <c r="AX2072" s="4" t="str">
        <f>_xlfn.XLOOKUP(AW2072,Sheet2!$Q$3:$Q$66,Sheet2!$R$3:$R$66,"**")</f>
        <v>**</v>
      </c>
      <c r="AY2072" s="4">
        <f t="shared" si="1453"/>
        <v>0</v>
      </c>
      <c r="AZ2072" s="16" t="str">
        <f t="shared" si="1454"/>
        <v>SKPBZ</v>
      </c>
    </row>
    <row r="2073" spans="1:52" x14ac:dyDescent="0.35">
      <c r="B2073" s="3">
        <f t="shared" si="1419"/>
        <v>3</v>
      </c>
      <c r="C2073" s="1">
        <f t="shared" si="1420"/>
        <v>4277</v>
      </c>
      <c r="D2073" s="2">
        <v>30444</v>
      </c>
      <c r="E2073" s="2" t="str">
        <f>_xlfn.XLOOKUP(C2073,Sheet2!$N$3:$N$1000,Sheet2!$O$3:$O$1000,"")</f>
        <v/>
      </c>
      <c r="F2073" s="9" t="str">
        <f t="shared" si="1411"/>
        <v>LDA 2,ADR1-1</v>
      </c>
      <c r="G2073" s="4" t="str">
        <f t="shared" si="1431"/>
        <v>61</v>
      </c>
      <c r="H2073" s="4">
        <f t="shared" si="1432"/>
        <v>44</v>
      </c>
      <c r="I2073" s="6">
        <f t="shared" si="1412"/>
        <v>0</v>
      </c>
      <c r="J2073" s="6">
        <f t="shared" si="1413"/>
        <v>3</v>
      </c>
      <c r="K2073" s="6">
        <f t="shared" si="1414"/>
        <v>0</v>
      </c>
      <c r="L2073" s="6">
        <f t="shared" si="1415"/>
        <v>4</v>
      </c>
      <c r="M2073" s="6">
        <f t="shared" si="1416"/>
        <v>4</v>
      </c>
      <c r="N2073" s="6">
        <f t="shared" si="1417"/>
        <v>4</v>
      </c>
      <c r="O2073" s="13">
        <f t="shared" si="1418"/>
        <v>6</v>
      </c>
      <c r="P2073" s="4">
        <f t="shared" si="1436"/>
        <v>1</v>
      </c>
      <c r="Q2073" s="4">
        <f t="shared" si="1437"/>
        <v>2</v>
      </c>
      <c r="R2073">
        <f t="shared" si="1421"/>
        <v>44</v>
      </c>
      <c r="S2073" s="4">
        <f t="shared" si="1422"/>
        <v>1</v>
      </c>
      <c r="T2073" s="15">
        <f t="shared" si="1423"/>
        <v>0</v>
      </c>
      <c r="U2073" s="4">
        <f t="shared" si="1424"/>
        <v>1</v>
      </c>
      <c r="V2073" s="4">
        <f t="shared" si="1425"/>
        <v>2</v>
      </c>
      <c r="W2073" s="4">
        <f t="shared" si="1426"/>
        <v>1</v>
      </c>
      <c r="X2073" s="6">
        <f t="shared" si="1427"/>
        <v>0</v>
      </c>
      <c r="Y2073" s="4">
        <f t="shared" si="1428"/>
        <v>2</v>
      </c>
      <c r="Z2073" s="6">
        <f t="shared" si="1429"/>
        <v>0</v>
      </c>
      <c r="AA2073" s="18">
        <f t="shared" si="1430"/>
        <v>4</v>
      </c>
      <c r="AB2073" s="9" t="str">
        <f t="shared" si="1438"/>
        <v>ADR1-1</v>
      </c>
      <c r="AC2073" s="9" t="str">
        <f>_xlfn.XLOOKUP(R2073,Sheet2!$H$3:$H$258,Sheet2!$I$3:$I$258,"-----")</f>
        <v>*****</v>
      </c>
      <c r="AD2073" s="9" t="str">
        <f>_xlfn.XLOOKUP(VALUE(AE2073),Sheet2!$N$3:$N$1000,Sheet2!$O$3:$O$1000,"********")</f>
        <v>ADR1-1</v>
      </c>
      <c r="AE2073" t="str">
        <f t="shared" si="1433"/>
        <v>4343</v>
      </c>
      <c r="AF2073" s="9" t="str">
        <f>IF(R2073&lt;200,"+"&amp;TEXT(R2073,"0"),"-"&amp;TEXT(_xlfn.XLOOKUP(R2073,Sheet2!$K$3:$K$130,Sheet2!$L$3:$L$130,"-----"),"0"))</f>
        <v>+44</v>
      </c>
      <c r="AG2073" s="9" t="str">
        <f t="shared" si="1439"/>
        <v/>
      </c>
      <c r="AH2073" s="9" t="str">
        <f t="shared" si="1440"/>
        <v>ISZ ADR1-1</v>
      </c>
      <c r="AI2073" t="str">
        <f t="shared" si="1441"/>
        <v>2,ADR1-1</v>
      </c>
      <c r="AJ2073" s="16" t="str">
        <f t="shared" si="1442"/>
        <v>ADR1-1</v>
      </c>
      <c r="AK2073" t="str">
        <f t="shared" si="1443"/>
        <v>NEGO 1,2,SZR</v>
      </c>
      <c r="AL2073" s="4" t="str">
        <f t="shared" si="1444"/>
        <v>NEG</v>
      </c>
      <c r="AM2073" s="4" t="str">
        <f t="shared" si="1445"/>
        <v/>
      </c>
      <c r="AN2073" s="4" t="str">
        <f t="shared" si="1446"/>
        <v>O</v>
      </c>
      <c r="AO2073" s="4" t="str">
        <f t="shared" si="1447"/>
        <v/>
      </c>
      <c r="AP2073" s="15" t="str">
        <f t="shared" si="1448"/>
        <v>,SZR</v>
      </c>
      <c r="AQ2073" s="9" t="str">
        <f>_xlfn.XLOOKUP(D2073,Sheet2!$E$3:$E$101,Sheet2!$F$3:$F$101,"******************")</f>
        <v>******************</v>
      </c>
      <c r="AR2073" s="33" t="str">
        <f t="shared" si="1434"/>
        <v>DIA 2,**</v>
      </c>
      <c r="AS2073" s="9" t="str">
        <f t="shared" si="1435"/>
        <v>DIA</v>
      </c>
      <c r="AT2073" s="4">
        <f t="shared" si="1449"/>
        <v>2</v>
      </c>
      <c r="AU2073" s="6">
        <f t="shared" si="1450"/>
        <v>0</v>
      </c>
      <c r="AV2073" s="4" t="str">
        <f t="shared" si="1451"/>
        <v/>
      </c>
      <c r="AW2073" s="4">
        <f t="shared" si="1452"/>
        <v>44</v>
      </c>
      <c r="AX2073" s="4" t="str">
        <f>_xlfn.XLOOKUP(AW2073,Sheet2!$Q$3:$Q$66,Sheet2!$R$3:$R$66,"**")</f>
        <v>**</v>
      </c>
      <c r="AY2073" s="4">
        <f t="shared" si="1453"/>
        <v>1</v>
      </c>
      <c r="AZ2073" s="16" t="str">
        <f t="shared" si="1454"/>
        <v>SKPBN</v>
      </c>
    </row>
    <row r="2074" spans="1:52" x14ac:dyDescent="0.35">
      <c r="B2074" s="3">
        <f t="shared" si="1419"/>
        <v>4</v>
      </c>
      <c r="C2074" s="1">
        <v>4300</v>
      </c>
      <c r="D2074" s="2">
        <v>101112</v>
      </c>
      <c r="E2074" s="2" t="str">
        <f>_xlfn.XLOOKUP(C2074,Sheet2!$N$3:$N$1000,Sheet2!$O$3:$O$1000,"")</f>
        <v/>
      </c>
      <c r="F2074" s="9" t="str">
        <f t="shared" ref="F2074:F2136" si="1455">IF(AQ2074="******************",IF(P2074=0,AH2074,IF(P2074=3,AR2074,IF(P2074=1,"LDA "&amp;AI2074,IF(P2074=2,"STA "&amp;AI2074,IF(P2074=3,AQ2074,AK2074))))),AQ2074)</f>
        <v>MOVL# 0,0,SZC</v>
      </c>
      <c r="G2074" s="4" t="str">
        <f t="shared" si="1431"/>
        <v>202</v>
      </c>
      <c r="H2074" s="4">
        <f t="shared" si="1432"/>
        <v>112</v>
      </c>
      <c r="I2074" s="6">
        <f t="shared" si="1412"/>
        <v>1</v>
      </c>
      <c r="J2074" s="6">
        <f t="shared" si="1413"/>
        <v>0</v>
      </c>
      <c r="K2074" s="6">
        <f t="shared" si="1414"/>
        <v>1</v>
      </c>
      <c r="L2074" s="6">
        <f t="shared" si="1415"/>
        <v>1</v>
      </c>
      <c r="M2074" s="6">
        <f t="shared" si="1416"/>
        <v>1</v>
      </c>
      <c r="N2074" s="6">
        <f t="shared" si="1417"/>
        <v>2</v>
      </c>
      <c r="O2074" s="13">
        <f t="shared" si="1418"/>
        <v>16</v>
      </c>
      <c r="P2074" s="4">
        <f t="shared" si="1436"/>
        <v>4</v>
      </c>
      <c r="Q2074" s="4">
        <f t="shared" si="1437"/>
        <v>0</v>
      </c>
      <c r="R2074">
        <f t="shared" si="1421"/>
        <v>112</v>
      </c>
      <c r="S2074" s="4">
        <f t="shared" si="1422"/>
        <v>2</v>
      </c>
      <c r="T2074" s="15">
        <f t="shared" si="1423"/>
        <v>0</v>
      </c>
      <c r="U2074" s="4">
        <f t="shared" si="1424"/>
        <v>0</v>
      </c>
      <c r="V2074" s="4">
        <f t="shared" si="1425"/>
        <v>0</v>
      </c>
      <c r="W2074" s="4">
        <f t="shared" si="1426"/>
        <v>2</v>
      </c>
      <c r="X2074" s="6">
        <f t="shared" si="1427"/>
        <v>1</v>
      </c>
      <c r="Y2074" s="4">
        <f t="shared" si="1428"/>
        <v>0</v>
      </c>
      <c r="Z2074" s="6">
        <f t="shared" si="1429"/>
        <v>1</v>
      </c>
      <c r="AA2074" s="18">
        <f t="shared" si="1430"/>
        <v>2</v>
      </c>
      <c r="AB2074" s="9" t="str">
        <f t="shared" si="1438"/>
        <v>+112,2</v>
      </c>
      <c r="AC2074" s="9" t="str">
        <f>_xlfn.XLOOKUP(R2074,Sheet2!$H$3:$H$258,Sheet2!$I$3:$I$258,"-----")</f>
        <v>ZB1</v>
      </c>
      <c r="AD2074" s="9" t="str">
        <f>_xlfn.XLOOKUP(VALUE(AE2074),Sheet2!$N$3:$N$1000,Sheet2!$O$3:$O$1000,"********")</f>
        <v>********</v>
      </c>
      <c r="AE2074" t="str">
        <f t="shared" si="1433"/>
        <v>4412</v>
      </c>
      <c r="AF2074" s="9" t="str">
        <f>IF(R2074&lt;200,"+"&amp;TEXT(R2074,"0"),"-"&amp;TEXT(_xlfn.XLOOKUP(R2074,Sheet2!$K$3:$K$130,Sheet2!$L$3:$L$130,"-----"),"0"))</f>
        <v>+112</v>
      </c>
      <c r="AG2074" s="9" t="str">
        <f t="shared" si="1439"/>
        <v/>
      </c>
      <c r="AH2074" s="9" t="str">
        <f t="shared" si="1440"/>
        <v>JMP +112,2</v>
      </c>
      <c r="AI2074" t="str">
        <f t="shared" si="1441"/>
        <v>0,+112,2</v>
      </c>
      <c r="AJ2074" s="16" t="str">
        <f t="shared" si="1442"/>
        <v>+112,2</v>
      </c>
      <c r="AK2074" t="str">
        <f t="shared" si="1443"/>
        <v>MOVL# 0,0,SZC</v>
      </c>
      <c r="AL2074" s="4" t="str">
        <f t="shared" si="1444"/>
        <v>MOV</v>
      </c>
      <c r="AM2074" s="4" t="str">
        <f t="shared" si="1445"/>
        <v>L</v>
      </c>
      <c r="AN2074" s="4" t="str">
        <f t="shared" si="1446"/>
        <v/>
      </c>
      <c r="AO2074" s="4" t="str">
        <f t="shared" si="1447"/>
        <v>#</v>
      </c>
      <c r="AP2074" s="15" t="str">
        <f t="shared" si="1448"/>
        <v>,SZC</v>
      </c>
      <c r="AQ2074" s="9" t="str">
        <f>_xlfn.XLOOKUP(D2074,Sheet2!$E$3:$E$101,Sheet2!$F$3:$F$101,"******************")</f>
        <v>******************</v>
      </c>
      <c r="AR2074" s="33" t="str">
        <f t="shared" si="1434"/>
        <v>DOAS 0,PTR</v>
      </c>
      <c r="AS2074" s="9" t="str">
        <f t="shared" si="1435"/>
        <v>DOAS</v>
      </c>
      <c r="AT2074" s="4">
        <f t="shared" si="1449"/>
        <v>0</v>
      </c>
      <c r="AU2074" s="6">
        <f t="shared" si="1450"/>
        <v>1</v>
      </c>
      <c r="AV2074" s="4" t="str">
        <f t="shared" si="1451"/>
        <v>S</v>
      </c>
      <c r="AW2074" s="4">
        <f t="shared" si="1452"/>
        <v>12</v>
      </c>
      <c r="AX2074" s="4" t="str">
        <f>_xlfn.XLOOKUP(AW2074,Sheet2!$Q$3:$Q$66,Sheet2!$R$3:$R$66,"**")</f>
        <v>PTR</v>
      </c>
      <c r="AY2074" s="4">
        <f t="shared" si="1453"/>
        <v>2</v>
      </c>
      <c r="AZ2074" s="16" t="str">
        <f t="shared" si="1454"/>
        <v>SKPBZ</v>
      </c>
    </row>
    <row r="2075" spans="1:52" x14ac:dyDescent="0.35">
      <c r="B2075" s="3">
        <f t="shared" si="1419"/>
        <v>5</v>
      </c>
      <c r="C2075" s="1">
        <f t="shared" si="1420"/>
        <v>4301</v>
      </c>
      <c r="D2075" s="2">
        <v>404</v>
      </c>
      <c r="E2075" s="2" t="str">
        <f>_xlfn.XLOOKUP(C2075,Sheet2!$N$3:$N$1000,Sheet2!$O$3:$O$1000,"")</f>
        <v/>
      </c>
      <c r="F2075" s="9" t="str">
        <f t="shared" si="1455"/>
        <v>JMP +4</v>
      </c>
      <c r="G2075" s="4" t="str">
        <f t="shared" si="1431"/>
        <v>1</v>
      </c>
      <c r="H2075" s="4">
        <f t="shared" si="1432"/>
        <v>4</v>
      </c>
      <c r="I2075" s="6">
        <f t="shared" si="1412"/>
        <v>0</v>
      </c>
      <c r="J2075" s="6">
        <f t="shared" si="1413"/>
        <v>0</v>
      </c>
      <c r="K2075" s="6">
        <f t="shared" si="1414"/>
        <v>0</v>
      </c>
      <c r="L2075" s="6">
        <f t="shared" si="1415"/>
        <v>4</v>
      </c>
      <c r="M2075" s="6">
        <f t="shared" si="1416"/>
        <v>0</v>
      </c>
      <c r="N2075" s="6">
        <f t="shared" si="1417"/>
        <v>4</v>
      </c>
      <c r="O2075" s="13">
        <f t="shared" si="1418"/>
        <v>0</v>
      </c>
      <c r="P2075" s="4">
        <f t="shared" si="1436"/>
        <v>0</v>
      </c>
      <c r="Q2075" s="4">
        <f t="shared" si="1437"/>
        <v>0</v>
      </c>
      <c r="R2075">
        <f t="shared" si="1421"/>
        <v>4</v>
      </c>
      <c r="S2075" s="4">
        <f t="shared" si="1422"/>
        <v>1</v>
      </c>
      <c r="T2075" s="15">
        <f t="shared" si="1423"/>
        <v>0</v>
      </c>
      <c r="U2075" s="4">
        <f t="shared" si="1424"/>
        <v>0</v>
      </c>
      <c r="V2075" s="4">
        <f t="shared" si="1425"/>
        <v>0</v>
      </c>
      <c r="W2075" s="4">
        <f t="shared" si="1426"/>
        <v>1</v>
      </c>
      <c r="X2075" s="6">
        <f t="shared" si="1427"/>
        <v>0</v>
      </c>
      <c r="Y2075" s="4">
        <f t="shared" si="1428"/>
        <v>0</v>
      </c>
      <c r="Z2075" s="6">
        <f t="shared" si="1429"/>
        <v>0</v>
      </c>
      <c r="AA2075" s="18">
        <f t="shared" si="1430"/>
        <v>4</v>
      </c>
      <c r="AB2075" s="9" t="str">
        <f t="shared" si="1438"/>
        <v>+4</v>
      </c>
      <c r="AC2075" s="9" t="str">
        <f>_xlfn.XLOOKUP(R2075,Sheet2!$H$3:$H$258,Sheet2!$I$3:$I$258,"-----")</f>
        <v>*****</v>
      </c>
      <c r="AD2075" s="9" t="str">
        <f>_xlfn.XLOOKUP(VALUE(AE2075),Sheet2!$N$3:$N$1000,Sheet2!$O$3:$O$1000,"********")</f>
        <v>********</v>
      </c>
      <c r="AE2075" t="str">
        <f t="shared" si="1433"/>
        <v>4305</v>
      </c>
      <c r="AF2075" s="9" t="str">
        <f>IF(R2075&lt;200,"+"&amp;TEXT(R2075,"0"),"-"&amp;TEXT(_xlfn.XLOOKUP(R2075,Sheet2!$K$3:$K$130,Sheet2!$L$3:$L$130,"-----"),"0"))</f>
        <v>+4</v>
      </c>
      <c r="AG2075" s="9" t="str">
        <f t="shared" si="1439"/>
        <v/>
      </c>
      <c r="AH2075" s="9" t="str">
        <f t="shared" si="1440"/>
        <v>JMP +4</v>
      </c>
      <c r="AI2075" t="str">
        <f t="shared" si="1441"/>
        <v>0,+4</v>
      </c>
      <c r="AJ2075" s="16" t="str">
        <f t="shared" si="1442"/>
        <v>+4</v>
      </c>
      <c r="AK2075" t="str">
        <f t="shared" si="1443"/>
        <v>NEG 0,0,SZR</v>
      </c>
      <c r="AL2075" s="4" t="str">
        <f t="shared" si="1444"/>
        <v>NEG</v>
      </c>
      <c r="AM2075" s="4" t="str">
        <f t="shared" si="1445"/>
        <v/>
      </c>
      <c r="AN2075" s="4" t="str">
        <f t="shared" si="1446"/>
        <v/>
      </c>
      <c r="AO2075" s="4" t="str">
        <f t="shared" si="1447"/>
        <v/>
      </c>
      <c r="AP2075" s="15" t="str">
        <f t="shared" si="1448"/>
        <v>,SZR</v>
      </c>
      <c r="AQ2075" s="9" t="str">
        <f>_xlfn.XLOOKUP(D2075,Sheet2!$E$3:$E$101,Sheet2!$F$3:$F$101,"******************")</f>
        <v>******************</v>
      </c>
      <c r="AR2075" s="33" t="str">
        <f t="shared" si="1434"/>
        <v>DIA 0,MAP2</v>
      </c>
      <c r="AS2075" s="9" t="str">
        <f t="shared" si="1435"/>
        <v>DIA</v>
      </c>
      <c r="AT2075" s="4">
        <f t="shared" si="1449"/>
        <v>0</v>
      </c>
      <c r="AU2075" s="6">
        <f t="shared" si="1450"/>
        <v>0</v>
      </c>
      <c r="AV2075" s="4" t="str">
        <f t="shared" si="1451"/>
        <v/>
      </c>
      <c r="AW2075" s="4">
        <f t="shared" si="1452"/>
        <v>4</v>
      </c>
      <c r="AX2075" s="4" t="str">
        <f>_xlfn.XLOOKUP(AW2075,Sheet2!$Q$3:$Q$66,Sheet2!$R$3:$R$66,"**")</f>
        <v>MAP2</v>
      </c>
      <c r="AY2075" s="4">
        <f t="shared" si="1453"/>
        <v>1</v>
      </c>
      <c r="AZ2075" s="16" t="str">
        <f t="shared" si="1454"/>
        <v>SKPBN</v>
      </c>
    </row>
    <row r="2076" spans="1:52" x14ac:dyDescent="0.35">
      <c r="B2076" s="3">
        <f t="shared" si="1419"/>
        <v>6</v>
      </c>
      <c r="C2076" s="1">
        <f t="shared" si="1420"/>
        <v>4302</v>
      </c>
      <c r="D2076" s="2">
        <v>151400</v>
      </c>
      <c r="E2076" s="2" t="str">
        <f>_xlfn.XLOOKUP(C2076,Sheet2!$N$3:$N$1000,Sheet2!$O$3:$O$1000,"")</f>
        <v/>
      </c>
      <c r="F2076" s="9" t="str">
        <f t="shared" si="1455"/>
        <v>INC 2,2</v>
      </c>
      <c r="G2076" s="4" t="str">
        <f t="shared" si="1431"/>
        <v>323</v>
      </c>
      <c r="H2076" s="4">
        <f t="shared" si="1432"/>
        <v>0</v>
      </c>
      <c r="I2076" s="6">
        <f t="shared" si="1412"/>
        <v>1</v>
      </c>
      <c r="J2076" s="6">
        <f t="shared" si="1413"/>
        <v>5</v>
      </c>
      <c r="K2076" s="6">
        <f t="shared" si="1414"/>
        <v>1</v>
      </c>
      <c r="L2076" s="6">
        <f t="shared" si="1415"/>
        <v>4</v>
      </c>
      <c r="M2076" s="6">
        <f t="shared" si="1416"/>
        <v>0</v>
      </c>
      <c r="N2076" s="6">
        <f t="shared" si="1417"/>
        <v>0</v>
      </c>
      <c r="O2076" s="13">
        <f t="shared" si="1418"/>
        <v>26</v>
      </c>
      <c r="P2076" s="4">
        <f t="shared" si="1436"/>
        <v>6</v>
      </c>
      <c r="Q2076" s="4">
        <f t="shared" si="1437"/>
        <v>2</v>
      </c>
      <c r="R2076">
        <f t="shared" si="1421"/>
        <v>0</v>
      </c>
      <c r="S2076" s="4">
        <f t="shared" si="1422"/>
        <v>3</v>
      </c>
      <c r="T2076" s="15">
        <f t="shared" si="1423"/>
        <v>0</v>
      </c>
      <c r="U2076" s="4">
        <f t="shared" si="1424"/>
        <v>2</v>
      </c>
      <c r="V2076" s="4">
        <f t="shared" si="1425"/>
        <v>2</v>
      </c>
      <c r="W2076" s="4">
        <f t="shared" si="1426"/>
        <v>3</v>
      </c>
      <c r="X2076" s="6">
        <f t="shared" si="1427"/>
        <v>0</v>
      </c>
      <c r="Y2076" s="4">
        <f t="shared" si="1428"/>
        <v>0</v>
      </c>
      <c r="Z2076" s="6">
        <f t="shared" si="1429"/>
        <v>0</v>
      </c>
      <c r="AA2076" s="18">
        <f t="shared" si="1430"/>
        <v>0</v>
      </c>
      <c r="AB2076" s="9" t="str">
        <f t="shared" si="1438"/>
        <v>+0,3</v>
      </c>
      <c r="AC2076" s="9" t="str">
        <f>_xlfn.XLOOKUP(R2076,Sheet2!$H$3:$H$258,Sheet2!$I$3:$I$258,"-----")</f>
        <v>0</v>
      </c>
      <c r="AD2076" s="9" t="str">
        <f>_xlfn.XLOOKUP(VALUE(AE2076),Sheet2!$N$3:$N$1000,Sheet2!$O$3:$O$1000,"********")</f>
        <v>********</v>
      </c>
      <c r="AE2076" t="str">
        <f t="shared" si="1433"/>
        <v>4302</v>
      </c>
      <c r="AF2076" s="9" t="str">
        <f>IF(R2076&lt;200,"+"&amp;TEXT(R2076,"0"),"-"&amp;TEXT(_xlfn.XLOOKUP(R2076,Sheet2!$K$3:$K$130,Sheet2!$L$3:$L$130,"-----"),"0"))</f>
        <v>+0</v>
      </c>
      <c r="AG2076" s="9" t="str">
        <f t="shared" si="1439"/>
        <v/>
      </c>
      <c r="AH2076" s="9" t="str">
        <f t="shared" si="1440"/>
        <v>ISZ +0,3</v>
      </c>
      <c r="AI2076" t="str">
        <f t="shared" si="1441"/>
        <v>2,+0,3</v>
      </c>
      <c r="AJ2076" s="16" t="str">
        <f t="shared" si="1442"/>
        <v>+0,3</v>
      </c>
      <c r="AK2076" t="str">
        <f t="shared" si="1443"/>
        <v>INC 2,2</v>
      </c>
      <c r="AL2076" s="4" t="str">
        <f t="shared" si="1444"/>
        <v>INC</v>
      </c>
      <c r="AM2076" s="4" t="str">
        <f t="shared" si="1445"/>
        <v/>
      </c>
      <c r="AN2076" s="4" t="str">
        <f t="shared" si="1446"/>
        <v/>
      </c>
      <c r="AO2076" s="4" t="str">
        <f t="shared" si="1447"/>
        <v/>
      </c>
      <c r="AP2076" s="15" t="str">
        <f t="shared" si="1448"/>
        <v/>
      </c>
      <c r="AQ2076" s="9" t="str">
        <f>_xlfn.XLOOKUP(D2076,Sheet2!$E$3:$E$101,Sheet2!$F$3:$F$101,"******************")</f>
        <v>******************</v>
      </c>
      <c r="AR2076" s="33" t="str">
        <f t="shared" si="1434"/>
        <v>DIB 2,0</v>
      </c>
      <c r="AS2076" s="9" t="str">
        <f t="shared" si="1435"/>
        <v>DIB</v>
      </c>
      <c r="AT2076" s="4">
        <f t="shared" si="1449"/>
        <v>2</v>
      </c>
      <c r="AU2076" s="6">
        <f t="shared" si="1450"/>
        <v>0</v>
      </c>
      <c r="AV2076" s="4" t="str">
        <f t="shared" si="1451"/>
        <v/>
      </c>
      <c r="AW2076" s="4">
        <f t="shared" si="1452"/>
        <v>0</v>
      </c>
      <c r="AX2076" s="4" t="str">
        <f>_xlfn.XLOOKUP(AW2076,Sheet2!$Q$3:$Q$66,Sheet2!$R$3:$R$66,"**")</f>
        <v>0</v>
      </c>
      <c r="AY2076" s="4">
        <f t="shared" si="1453"/>
        <v>3</v>
      </c>
      <c r="AZ2076" s="16" t="str">
        <f t="shared" si="1454"/>
        <v>SKPBN</v>
      </c>
    </row>
    <row r="2077" spans="1:52" x14ac:dyDescent="0.35">
      <c r="B2077" s="3">
        <f t="shared" si="1419"/>
        <v>7</v>
      </c>
      <c r="C2077" s="1">
        <f t="shared" si="1420"/>
        <v>4303</v>
      </c>
      <c r="D2077" s="2">
        <v>101202</v>
      </c>
      <c r="E2077" s="2" t="str">
        <f>_xlfn.XLOOKUP(C2077,Sheet2!$N$3:$N$1000,Sheet2!$O$3:$O$1000,"")</f>
        <v/>
      </c>
      <c r="F2077" s="9" t="str">
        <f t="shared" si="1455"/>
        <v>MOVR 0,0,SZC</v>
      </c>
      <c r="G2077" s="4" t="str">
        <f t="shared" si="1431"/>
        <v>202</v>
      </c>
      <c r="H2077" s="4">
        <f t="shared" si="1432"/>
        <v>202</v>
      </c>
      <c r="I2077" s="6">
        <f t="shared" si="1412"/>
        <v>1</v>
      </c>
      <c r="J2077" s="6">
        <f t="shared" si="1413"/>
        <v>0</v>
      </c>
      <c r="K2077" s="6">
        <f t="shared" si="1414"/>
        <v>1</v>
      </c>
      <c r="L2077" s="6">
        <f t="shared" si="1415"/>
        <v>2</v>
      </c>
      <c r="M2077" s="6">
        <f t="shared" si="1416"/>
        <v>0</v>
      </c>
      <c r="N2077" s="6">
        <f t="shared" si="1417"/>
        <v>2</v>
      </c>
      <c r="O2077" s="13">
        <f t="shared" si="1418"/>
        <v>16</v>
      </c>
      <c r="P2077" s="4">
        <f t="shared" si="1436"/>
        <v>4</v>
      </c>
      <c r="Q2077" s="4">
        <f t="shared" si="1437"/>
        <v>0</v>
      </c>
      <c r="R2077">
        <f t="shared" si="1421"/>
        <v>202</v>
      </c>
      <c r="S2077" s="4">
        <f t="shared" si="1422"/>
        <v>2</v>
      </c>
      <c r="T2077" s="15">
        <f t="shared" si="1423"/>
        <v>0</v>
      </c>
      <c r="U2077" s="4">
        <f t="shared" si="1424"/>
        <v>0</v>
      </c>
      <c r="V2077" s="4">
        <f t="shared" si="1425"/>
        <v>0</v>
      </c>
      <c r="W2077" s="4">
        <f t="shared" si="1426"/>
        <v>2</v>
      </c>
      <c r="X2077" s="6">
        <f t="shared" si="1427"/>
        <v>2</v>
      </c>
      <c r="Y2077" s="4">
        <f t="shared" si="1428"/>
        <v>0</v>
      </c>
      <c r="Z2077" s="6">
        <f t="shared" si="1429"/>
        <v>0</v>
      </c>
      <c r="AA2077" s="18">
        <f t="shared" si="1430"/>
        <v>2</v>
      </c>
      <c r="AB2077" s="9" t="str">
        <f t="shared" si="1438"/>
        <v>-176,2</v>
      </c>
      <c r="AC2077" s="9" t="str">
        <f>_xlfn.XLOOKUP(R2077,Sheet2!$H$3:$H$258,Sheet2!$I$3:$I$258,"-----")</f>
        <v>C70</v>
      </c>
      <c r="AD2077" s="9" t="str">
        <f>_xlfn.XLOOKUP(VALUE(AE2077),Sheet2!$N$3:$N$1000,Sheet2!$O$3:$O$1000,"********")</f>
        <v>********</v>
      </c>
      <c r="AE2077" t="str">
        <f t="shared" si="1433"/>
        <v>4105</v>
      </c>
      <c r="AF2077" s="9" t="str">
        <f>IF(R2077&lt;200,"+"&amp;TEXT(R2077,"0"),"-"&amp;TEXT(_xlfn.XLOOKUP(R2077,Sheet2!$K$3:$K$130,Sheet2!$L$3:$L$130,"-----"),"0"))</f>
        <v>-176</v>
      </c>
      <c r="AG2077" s="9" t="str">
        <f t="shared" si="1439"/>
        <v/>
      </c>
      <c r="AH2077" s="9" t="str">
        <f t="shared" si="1440"/>
        <v>JMP -176,2</v>
      </c>
      <c r="AI2077" t="str">
        <f t="shared" si="1441"/>
        <v>0,-176,2</v>
      </c>
      <c r="AJ2077" s="16" t="str">
        <f t="shared" si="1442"/>
        <v>-176,2</v>
      </c>
      <c r="AK2077" t="str">
        <f t="shared" si="1443"/>
        <v>MOVR 0,0,SZC</v>
      </c>
      <c r="AL2077" s="4" t="str">
        <f t="shared" si="1444"/>
        <v>MOV</v>
      </c>
      <c r="AM2077" s="4" t="str">
        <f t="shared" si="1445"/>
        <v>R</v>
      </c>
      <c r="AN2077" s="4" t="str">
        <f t="shared" si="1446"/>
        <v/>
      </c>
      <c r="AO2077" s="4" t="str">
        <f t="shared" si="1447"/>
        <v/>
      </c>
      <c r="AP2077" s="15" t="str">
        <f t="shared" si="1448"/>
        <v>,SZC</v>
      </c>
      <c r="AQ2077" s="9" t="str">
        <f>_xlfn.XLOOKUP(D2077,Sheet2!$E$3:$E$101,Sheet2!$F$3:$F$101,"******************")</f>
        <v>******************</v>
      </c>
      <c r="AR2077" s="33" t="str">
        <f t="shared" si="1434"/>
        <v>DOAC 0,MAP0</v>
      </c>
      <c r="AS2077" s="9" t="str">
        <f t="shared" si="1435"/>
        <v>DOAC</v>
      </c>
      <c r="AT2077" s="4">
        <f t="shared" si="1449"/>
        <v>0</v>
      </c>
      <c r="AU2077" s="6">
        <f t="shared" si="1450"/>
        <v>2</v>
      </c>
      <c r="AV2077" s="4" t="str">
        <f t="shared" si="1451"/>
        <v>C</v>
      </c>
      <c r="AW2077" s="4">
        <f t="shared" si="1452"/>
        <v>2</v>
      </c>
      <c r="AX2077" s="4" t="str">
        <f>_xlfn.XLOOKUP(AW2077,Sheet2!$Q$3:$Q$66,Sheet2!$R$3:$R$66,"**")</f>
        <v>MAP0</v>
      </c>
      <c r="AY2077" s="4">
        <f t="shared" si="1453"/>
        <v>2</v>
      </c>
      <c r="AZ2077" s="16" t="str">
        <f t="shared" si="1454"/>
        <v>SKPDN</v>
      </c>
    </row>
    <row r="2078" spans="1:52" x14ac:dyDescent="0.35">
      <c r="B2078" s="3">
        <f t="shared" si="1419"/>
        <v>8</v>
      </c>
      <c r="C2078" s="1">
        <f t="shared" si="1420"/>
        <v>4304</v>
      </c>
      <c r="D2078" s="2">
        <v>151400</v>
      </c>
      <c r="E2078" s="2" t="str">
        <f>_xlfn.XLOOKUP(C2078,Sheet2!$N$3:$N$1000,Sheet2!$O$3:$O$1000,"")</f>
        <v/>
      </c>
      <c r="F2078" s="9" t="str">
        <f t="shared" si="1455"/>
        <v>INC 2,2</v>
      </c>
      <c r="G2078" s="4" t="str">
        <f t="shared" si="1431"/>
        <v>323</v>
      </c>
      <c r="H2078" s="4">
        <f t="shared" si="1432"/>
        <v>0</v>
      </c>
      <c r="I2078" s="6">
        <f t="shared" si="1412"/>
        <v>1</v>
      </c>
      <c r="J2078" s="6">
        <f t="shared" si="1413"/>
        <v>5</v>
      </c>
      <c r="K2078" s="6">
        <f t="shared" si="1414"/>
        <v>1</v>
      </c>
      <c r="L2078" s="6">
        <f t="shared" si="1415"/>
        <v>4</v>
      </c>
      <c r="M2078" s="6">
        <f t="shared" si="1416"/>
        <v>0</v>
      </c>
      <c r="N2078" s="6">
        <f t="shared" si="1417"/>
        <v>0</v>
      </c>
      <c r="O2078" s="13">
        <f t="shared" si="1418"/>
        <v>26</v>
      </c>
      <c r="P2078" s="4">
        <f t="shared" si="1436"/>
        <v>6</v>
      </c>
      <c r="Q2078" s="4">
        <f t="shared" si="1437"/>
        <v>2</v>
      </c>
      <c r="R2078">
        <f t="shared" si="1421"/>
        <v>0</v>
      </c>
      <c r="S2078" s="4">
        <f t="shared" si="1422"/>
        <v>3</v>
      </c>
      <c r="T2078" s="15">
        <f t="shared" si="1423"/>
        <v>0</v>
      </c>
      <c r="U2078" s="4">
        <f t="shared" si="1424"/>
        <v>2</v>
      </c>
      <c r="V2078" s="4">
        <f t="shared" si="1425"/>
        <v>2</v>
      </c>
      <c r="W2078" s="4">
        <f t="shared" si="1426"/>
        <v>3</v>
      </c>
      <c r="X2078" s="6">
        <f t="shared" si="1427"/>
        <v>0</v>
      </c>
      <c r="Y2078" s="4">
        <f t="shared" si="1428"/>
        <v>0</v>
      </c>
      <c r="Z2078" s="6">
        <f t="shared" si="1429"/>
        <v>0</v>
      </c>
      <c r="AA2078" s="18">
        <f t="shared" si="1430"/>
        <v>0</v>
      </c>
      <c r="AB2078" s="9" t="str">
        <f t="shared" si="1438"/>
        <v>+0,3</v>
      </c>
      <c r="AC2078" s="9" t="str">
        <f>_xlfn.XLOOKUP(R2078,Sheet2!$H$3:$H$258,Sheet2!$I$3:$I$258,"-----")</f>
        <v>0</v>
      </c>
      <c r="AD2078" s="9" t="str">
        <f>_xlfn.XLOOKUP(VALUE(AE2078),Sheet2!$N$3:$N$1000,Sheet2!$O$3:$O$1000,"********")</f>
        <v>********</v>
      </c>
      <c r="AE2078" t="str">
        <f t="shared" si="1433"/>
        <v>4304</v>
      </c>
      <c r="AF2078" s="9" t="str">
        <f>IF(R2078&lt;200,"+"&amp;TEXT(R2078,"0"),"-"&amp;TEXT(_xlfn.XLOOKUP(R2078,Sheet2!$K$3:$K$130,Sheet2!$L$3:$L$130,"-----"),"0"))</f>
        <v>+0</v>
      </c>
      <c r="AG2078" s="9" t="str">
        <f t="shared" si="1439"/>
        <v/>
      </c>
      <c r="AH2078" s="9" t="str">
        <f t="shared" si="1440"/>
        <v>ISZ +0,3</v>
      </c>
      <c r="AI2078" t="str">
        <f t="shared" si="1441"/>
        <v>2,+0,3</v>
      </c>
      <c r="AJ2078" s="16" t="str">
        <f t="shared" si="1442"/>
        <v>+0,3</v>
      </c>
      <c r="AK2078" t="str">
        <f t="shared" si="1443"/>
        <v>INC 2,2</v>
      </c>
      <c r="AL2078" s="4" t="str">
        <f t="shared" si="1444"/>
        <v>INC</v>
      </c>
      <c r="AM2078" s="4" t="str">
        <f t="shared" si="1445"/>
        <v/>
      </c>
      <c r="AN2078" s="4" t="str">
        <f t="shared" si="1446"/>
        <v/>
      </c>
      <c r="AO2078" s="4" t="str">
        <f t="shared" si="1447"/>
        <v/>
      </c>
      <c r="AP2078" s="15" t="str">
        <f t="shared" si="1448"/>
        <v/>
      </c>
      <c r="AQ2078" s="9" t="str">
        <f>_xlfn.XLOOKUP(D2078,Sheet2!$E$3:$E$101,Sheet2!$F$3:$F$101,"******************")</f>
        <v>******************</v>
      </c>
      <c r="AR2078" s="33" t="str">
        <f t="shared" si="1434"/>
        <v>DIB 2,0</v>
      </c>
      <c r="AS2078" s="9" t="str">
        <f t="shared" si="1435"/>
        <v>DIB</v>
      </c>
      <c r="AT2078" s="4">
        <f t="shared" si="1449"/>
        <v>2</v>
      </c>
      <c r="AU2078" s="6">
        <f t="shared" si="1450"/>
        <v>0</v>
      </c>
      <c r="AV2078" s="4" t="str">
        <f t="shared" si="1451"/>
        <v/>
      </c>
      <c r="AW2078" s="4">
        <f t="shared" si="1452"/>
        <v>0</v>
      </c>
      <c r="AX2078" s="4" t="str">
        <f>_xlfn.XLOOKUP(AW2078,Sheet2!$Q$3:$Q$66,Sheet2!$R$3:$R$66,"**")</f>
        <v>0</v>
      </c>
      <c r="AY2078" s="4">
        <f t="shared" si="1453"/>
        <v>3</v>
      </c>
      <c r="AZ2078" s="16" t="str">
        <f t="shared" si="1454"/>
        <v>SKPBN</v>
      </c>
    </row>
    <row r="2079" spans="1:52" x14ac:dyDescent="0.35">
      <c r="B2079" s="3">
        <f t="shared" si="1419"/>
        <v>9</v>
      </c>
      <c r="C2079" s="1">
        <f t="shared" si="1420"/>
        <v>4305</v>
      </c>
      <c r="D2079" s="2">
        <v>25000</v>
      </c>
      <c r="E2079" s="2" t="str">
        <f>_xlfn.XLOOKUP(C2079,Sheet2!$N$3:$N$1000,Sheet2!$O$3:$O$1000,"")</f>
        <v/>
      </c>
      <c r="F2079" s="9" t="str">
        <f t="shared" si="1455"/>
        <v>LDA 1,+0,2</v>
      </c>
      <c r="G2079" s="4" t="str">
        <f t="shared" si="1431"/>
        <v>52</v>
      </c>
      <c r="H2079" s="4">
        <f t="shared" si="1432"/>
        <v>0</v>
      </c>
      <c r="I2079" s="6">
        <f t="shared" si="1412"/>
        <v>0</v>
      </c>
      <c r="J2079" s="6">
        <f t="shared" si="1413"/>
        <v>2</v>
      </c>
      <c r="K2079" s="6">
        <f t="shared" si="1414"/>
        <v>5</v>
      </c>
      <c r="L2079" s="6">
        <f t="shared" si="1415"/>
        <v>0</v>
      </c>
      <c r="M2079" s="6">
        <f t="shared" si="1416"/>
        <v>0</v>
      </c>
      <c r="N2079" s="6">
        <f t="shared" si="1417"/>
        <v>0</v>
      </c>
      <c r="O2079" s="13">
        <f t="shared" si="1418"/>
        <v>5</v>
      </c>
      <c r="P2079" s="4">
        <f t="shared" si="1436"/>
        <v>1</v>
      </c>
      <c r="Q2079" s="4">
        <f t="shared" si="1437"/>
        <v>1</v>
      </c>
      <c r="R2079">
        <f t="shared" si="1421"/>
        <v>0</v>
      </c>
      <c r="S2079" s="4">
        <f t="shared" si="1422"/>
        <v>2</v>
      </c>
      <c r="T2079" s="15">
        <f t="shared" si="1423"/>
        <v>0</v>
      </c>
      <c r="U2079" s="4">
        <f t="shared" si="1424"/>
        <v>1</v>
      </c>
      <c r="V2079" s="4">
        <f t="shared" si="1425"/>
        <v>1</v>
      </c>
      <c r="W2079" s="4">
        <f t="shared" si="1426"/>
        <v>2</v>
      </c>
      <c r="X2079" s="6">
        <f t="shared" si="1427"/>
        <v>0</v>
      </c>
      <c r="Y2079" s="4">
        <f t="shared" si="1428"/>
        <v>0</v>
      </c>
      <c r="Z2079" s="6">
        <f t="shared" si="1429"/>
        <v>0</v>
      </c>
      <c r="AA2079" s="18">
        <f t="shared" si="1430"/>
        <v>0</v>
      </c>
      <c r="AB2079" s="9" t="str">
        <f t="shared" si="1438"/>
        <v>+0,2</v>
      </c>
      <c r="AC2079" s="9" t="str">
        <f>_xlfn.XLOOKUP(R2079,Sheet2!$H$3:$H$258,Sheet2!$I$3:$I$258,"-----")</f>
        <v>0</v>
      </c>
      <c r="AD2079" s="9" t="str">
        <f>_xlfn.XLOOKUP(VALUE(AE2079),Sheet2!$N$3:$N$1000,Sheet2!$O$3:$O$1000,"********")</f>
        <v>********</v>
      </c>
      <c r="AE2079" t="str">
        <f t="shared" si="1433"/>
        <v>4305</v>
      </c>
      <c r="AF2079" s="9" t="str">
        <f>IF(R2079&lt;200,"+"&amp;TEXT(R2079,"0"),"-"&amp;TEXT(_xlfn.XLOOKUP(R2079,Sheet2!$K$3:$K$130,Sheet2!$L$3:$L$130,"-----"),"0"))</f>
        <v>+0</v>
      </c>
      <c r="AG2079" s="9" t="str">
        <f t="shared" si="1439"/>
        <v/>
      </c>
      <c r="AH2079" s="9" t="str">
        <f t="shared" si="1440"/>
        <v>JSR +0,2</v>
      </c>
      <c r="AI2079" t="str">
        <f t="shared" si="1441"/>
        <v>1,+0,2</v>
      </c>
      <c r="AJ2079" s="16" t="str">
        <f t="shared" si="1442"/>
        <v>+0,2</v>
      </c>
      <c r="AK2079" t="str">
        <f t="shared" si="1443"/>
        <v>MOV 1,1</v>
      </c>
      <c r="AL2079" s="4" t="str">
        <f t="shared" si="1444"/>
        <v>MOV</v>
      </c>
      <c r="AM2079" s="4" t="str">
        <f t="shared" si="1445"/>
        <v/>
      </c>
      <c r="AN2079" s="4" t="str">
        <f t="shared" si="1446"/>
        <v/>
      </c>
      <c r="AO2079" s="4" t="str">
        <f t="shared" si="1447"/>
        <v/>
      </c>
      <c r="AP2079" s="15" t="str">
        <f t="shared" si="1448"/>
        <v/>
      </c>
      <c r="AQ2079" s="9" t="str">
        <f>_xlfn.XLOOKUP(D2079,Sheet2!$E$3:$E$101,Sheet2!$F$3:$F$101,"******************")</f>
        <v>******************</v>
      </c>
      <c r="AR2079" s="33" t="str">
        <f t="shared" si="1434"/>
        <v>DOA 1,0</v>
      </c>
      <c r="AS2079" s="9" t="str">
        <f t="shared" si="1435"/>
        <v>DOA</v>
      </c>
      <c r="AT2079" s="4">
        <f t="shared" si="1449"/>
        <v>1</v>
      </c>
      <c r="AU2079" s="6">
        <f t="shared" si="1450"/>
        <v>0</v>
      </c>
      <c r="AV2079" s="4" t="str">
        <f t="shared" si="1451"/>
        <v/>
      </c>
      <c r="AW2079" s="4">
        <f t="shared" si="1452"/>
        <v>0</v>
      </c>
      <c r="AX2079" s="4" t="str">
        <f>_xlfn.XLOOKUP(AW2079,Sheet2!$Q$3:$Q$66,Sheet2!$R$3:$R$66,"**")</f>
        <v>0</v>
      </c>
      <c r="AY2079" s="4">
        <f t="shared" si="1453"/>
        <v>2</v>
      </c>
      <c r="AZ2079" s="16" t="str">
        <f t="shared" si="1454"/>
        <v>SKPBN</v>
      </c>
    </row>
    <row r="2080" spans="1:52" x14ac:dyDescent="0.35">
      <c r="B2080" s="3">
        <f t="shared" si="1419"/>
        <v>10</v>
      </c>
      <c r="C2080" s="1">
        <f t="shared" si="1420"/>
        <v>4306</v>
      </c>
      <c r="D2080" s="2">
        <v>44413</v>
      </c>
      <c r="E2080" s="2" t="str">
        <f>_xlfn.XLOOKUP(C2080,Sheet2!$N$3:$N$1000,Sheet2!$O$3:$O$1000,"")</f>
        <v/>
      </c>
      <c r="F2080" s="9" t="str">
        <f t="shared" si="1455"/>
        <v>STA 1,E18.2</v>
      </c>
      <c r="G2080" s="4" t="str">
        <f t="shared" si="1431"/>
        <v>111</v>
      </c>
      <c r="H2080" s="4">
        <f t="shared" si="1432"/>
        <v>13</v>
      </c>
      <c r="I2080" s="6">
        <f t="shared" si="1412"/>
        <v>0</v>
      </c>
      <c r="J2080" s="6">
        <f t="shared" si="1413"/>
        <v>4</v>
      </c>
      <c r="K2080" s="6">
        <f t="shared" si="1414"/>
        <v>4</v>
      </c>
      <c r="L2080" s="6">
        <f t="shared" si="1415"/>
        <v>4</v>
      </c>
      <c r="M2080" s="6">
        <f t="shared" si="1416"/>
        <v>1</v>
      </c>
      <c r="N2080" s="6">
        <f t="shared" si="1417"/>
        <v>3</v>
      </c>
      <c r="O2080" s="13">
        <f t="shared" si="1418"/>
        <v>9</v>
      </c>
      <c r="P2080" s="4">
        <f t="shared" si="1436"/>
        <v>2</v>
      </c>
      <c r="Q2080" s="4">
        <f t="shared" si="1437"/>
        <v>1</v>
      </c>
      <c r="R2080">
        <f t="shared" si="1421"/>
        <v>13</v>
      </c>
      <c r="S2080" s="4">
        <f t="shared" si="1422"/>
        <v>1</v>
      </c>
      <c r="T2080" s="15">
        <f t="shared" si="1423"/>
        <v>0</v>
      </c>
      <c r="U2080" s="4">
        <f t="shared" si="1424"/>
        <v>2</v>
      </c>
      <c r="V2080" s="4">
        <f t="shared" si="1425"/>
        <v>1</v>
      </c>
      <c r="W2080" s="4">
        <f t="shared" si="1426"/>
        <v>1</v>
      </c>
      <c r="X2080" s="6">
        <f t="shared" si="1427"/>
        <v>0</v>
      </c>
      <c r="Y2080" s="4">
        <f t="shared" si="1428"/>
        <v>0</v>
      </c>
      <c r="Z2080" s="6">
        <f t="shared" si="1429"/>
        <v>1</v>
      </c>
      <c r="AA2080" s="18">
        <f t="shared" si="1430"/>
        <v>3</v>
      </c>
      <c r="AB2080" s="9" t="str">
        <f t="shared" si="1438"/>
        <v>E18.2</v>
      </c>
      <c r="AC2080" s="9" t="str">
        <f>_xlfn.XLOOKUP(R2080,Sheet2!$H$3:$H$258,Sheet2!$I$3:$I$258,"-----")</f>
        <v>*****</v>
      </c>
      <c r="AD2080" s="9" t="str">
        <f>_xlfn.XLOOKUP(VALUE(AE2080),Sheet2!$N$3:$N$1000,Sheet2!$O$3:$O$1000,"********")</f>
        <v>E18.2</v>
      </c>
      <c r="AE2080" t="str">
        <f t="shared" si="1433"/>
        <v>4321</v>
      </c>
      <c r="AF2080" s="9" t="str">
        <f>IF(R2080&lt;200,"+"&amp;TEXT(R2080,"0"),"-"&amp;TEXT(_xlfn.XLOOKUP(R2080,Sheet2!$K$3:$K$130,Sheet2!$L$3:$L$130,"-----"),"0"))</f>
        <v>+13</v>
      </c>
      <c r="AG2080" s="9" t="str">
        <f t="shared" si="1439"/>
        <v/>
      </c>
      <c r="AH2080" s="9" t="str">
        <f t="shared" si="1440"/>
        <v>JSR E18.2</v>
      </c>
      <c r="AI2080" t="str">
        <f t="shared" si="1441"/>
        <v>1,E18.2</v>
      </c>
      <c r="AJ2080" s="16" t="str">
        <f t="shared" si="1442"/>
        <v>E18.2</v>
      </c>
      <c r="AK2080" t="str">
        <f t="shared" si="1443"/>
        <v>NEG# 2,1,SNC</v>
      </c>
      <c r="AL2080" s="4" t="str">
        <f t="shared" si="1444"/>
        <v>NEG</v>
      </c>
      <c r="AM2080" s="4" t="str">
        <f t="shared" si="1445"/>
        <v/>
      </c>
      <c r="AN2080" s="4" t="str">
        <f t="shared" si="1446"/>
        <v/>
      </c>
      <c r="AO2080" s="4" t="str">
        <f t="shared" si="1447"/>
        <v>#</v>
      </c>
      <c r="AP2080" s="15" t="str">
        <f t="shared" si="1448"/>
        <v>,SNC</v>
      </c>
      <c r="AQ2080" s="9" t="str">
        <f>_xlfn.XLOOKUP(D2080,Sheet2!$E$3:$E$101,Sheet2!$F$3:$F$101,"******************")</f>
        <v>******************</v>
      </c>
      <c r="AR2080" s="33" t="str">
        <f t="shared" si="1434"/>
        <v>DIA 1,PTP</v>
      </c>
      <c r="AS2080" s="9" t="str">
        <f t="shared" si="1435"/>
        <v>DIA</v>
      </c>
      <c r="AT2080" s="4">
        <f t="shared" si="1449"/>
        <v>1</v>
      </c>
      <c r="AU2080" s="6">
        <f t="shared" si="1450"/>
        <v>0</v>
      </c>
      <c r="AV2080" s="4" t="str">
        <f t="shared" si="1451"/>
        <v/>
      </c>
      <c r="AW2080" s="4">
        <f t="shared" si="1452"/>
        <v>13</v>
      </c>
      <c r="AX2080" s="4" t="str">
        <f>_xlfn.XLOOKUP(AW2080,Sheet2!$Q$3:$Q$66,Sheet2!$R$3:$R$66,"**")</f>
        <v>PTP</v>
      </c>
      <c r="AY2080" s="4">
        <f t="shared" si="1453"/>
        <v>1</v>
      </c>
      <c r="AZ2080" s="16" t="str">
        <f t="shared" si="1454"/>
        <v>SKPBN</v>
      </c>
    </row>
    <row r="2081" spans="2:52" x14ac:dyDescent="0.35">
      <c r="B2081" s="3">
        <f t="shared" si="1419"/>
        <v>11</v>
      </c>
      <c r="C2081" s="1">
        <f t="shared" si="1420"/>
        <v>4307</v>
      </c>
      <c r="D2081" s="2">
        <v>20213</v>
      </c>
      <c r="E2081" s="2" t="str">
        <f>_xlfn.XLOOKUP(C2081,Sheet2!$N$3:$N$1000,Sheet2!$O$3:$O$1000,"")</f>
        <v/>
      </c>
      <c r="F2081" s="9" t="str">
        <f t="shared" si="1455"/>
        <v>LDA 0,C1774</v>
      </c>
      <c r="G2081" s="4" t="str">
        <f t="shared" si="1431"/>
        <v>40</v>
      </c>
      <c r="H2081" s="4">
        <f t="shared" si="1432"/>
        <v>213</v>
      </c>
      <c r="I2081" s="6">
        <f t="shared" si="1412"/>
        <v>0</v>
      </c>
      <c r="J2081" s="6">
        <f t="shared" si="1413"/>
        <v>2</v>
      </c>
      <c r="K2081" s="6">
        <f t="shared" si="1414"/>
        <v>0</v>
      </c>
      <c r="L2081" s="6">
        <f t="shared" si="1415"/>
        <v>2</v>
      </c>
      <c r="M2081" s="6">
        <f t="shared" si="1416"/>
        <v>1</v>
      </c>
      <c r="N2081" s="6">
        <f t="shared" si="1417"/>
        <v>3</v>
      </c>
      <c r="O2081" s="13">
        <f t="shared" si="1418"/>
        <v>4</v>
      </c>
      <c r="P2081" s="4">
        <f t="shared" si="1436"/>
        <v>1</v>
      </c>
      <c r="Q2081" s="4">
        <f t="shared" si="1437"/>
        <v>0</v>
      </c>
      <c r="R2081">
        <f t="shared" si="1421"/>
        <v>213</v>
      </c>
      <c r="S2081" s="4">
        <f t="shared" si="1422"/>
        <v>0</v>
      </c>
      <c r="T2081" s="15">
        <f t="shared" si="1423"/>
        <v>0</v>
      </c>
      <c r="U2081" s="4">
        <f t="shared" si="1424"/>
        <v>1</v>
      </c>
      <c r="V2081" s="4">
        <f t="shared" si="1425"/>
        <v>0</v>
      </c>
      <c r="W2081" s="4">
        <f t="shared" si="1426"/>
        <v>0</v>
      </c>
      <c r="X2081" s="6">
        <f t="shared" si="1427"/>
        <v>2</v>
      </c>
      <c r="Y2081" s="4">
        <f t="shared" si="1428"/>
        <v>0</v>
      </c>
      <c r="Z2081" s="6">
        <f t="shared" si="1429"/>
        <v>1</v>
      </c>
      <c r="AA2081" s="18">
        <f t="shared" si="1430"/>
        <v>3</v>
      </c>
      <c r="AB2081" s="9" t="str">
        <f t="shared" si="1438"/>
        <v>C1774</v>
      </c>
      <c r="AC2081" s="9" t="str">
        <f>_xlfn.XLOOKUP(R2081,Sheet2!$H$3:$H$258,Sheet2!$I$3:$I$258,"-----")</f>
        <v>C1774</v>
      </c>
      <c r="AD2081" s="9" t="str">
        <f>_xlfn.XLOOKUP(VALUE(AE2081),Sheet2!$N$3:$N$1000,Sheet2!$O$3:$O$1000,"********")</f>
        <v>********</v>
      </c>
      <c r="AE2081" t="str">
        <f t="shared" si="1433"/>
        <v>4122</v>
      </c>
      <c r="AF2081" s="9" t="str">
        <f>IF(R2081&lt;200,"+"&amp;TEXT(R2081,"0"),"-"&amp;TEXT(_xlfn.XLOOKUP(R2081,Sheet2!$K$3:$K$130,Sheet2!$L$3:$L$130,"-----"),"0"))</f>
        <v>-165</v>
      </c>
      <c r="AG2081" s="9" t="str">
        <f t="shared" si="1439"/>
        <v/>
      </c>
      <c r="AH2081" s="9" t="str">
        <f t="shared" si="1440"/>
        <v>JMP C1774</v>
      </c>
      <c r="AI2081" t="str">
        <f t="shared" si="1441"/>
        <v>0,C1774</v>
      </c>
      <c r="AJ2081" s="16" t="str">
        <f t="shared" si="1442"/>
        <v>C1774</v>
      </c>
      <c r="AK2081" t="str">
        <f t="shared" si="1443"/>
        <v>COMR# 1,0,SNC</v>
      </c>
      <c r="AL2081" s="4" t="str">
        <f t="shared" si="1444"/>
        <v>COM</v>
      </c>
      <c r="AM2081" s="4" t="str">
        <f t="shared" si="1445"/>
        <v>R</v>
      </c>
      <c r="AN2081" s="4" t="str">
        <f t="shared" si="1446"/>
        <v/>
      </c>
      <c r="AO2081" s="4" t="str">
        <f t="shared" si="1447"/>
        <v>#</v>
      </c>
      <c r="AP2081" s="15" t="str">
        <f t="shared" si="1448"/>
        <v>,SNC</v>
      </c>
      <c r="AQ2081" s="9" t="str">
        <f>_xlfn.XLOOKUP(D2081,Sheet2!$E$3:$E$101,Sheet2!$F$3:$F$101,"******************")</f>
        <v>******************</v>
      </c>
      <c r="AR2081" s="33" t="str">
        <f t="shared" si="1434"/>
        <v>NIOC PTP</v>
      </c>
      <c r="AS2081" s="9" t="str">
        <f t="shared" si="1435"/>
        <v>DOCC</v>
      </c>
      <c r="AT2081" s="4">
        <f t="shared" si="1449"/>
        <v>0</v>
      </c>
      <c r="AU2081" s="6">
        <f t="shared" si="1450"/>
        <v>2</v>
      </c>
      <c r="AV2081" s="4" t="str">
        <f t="shared" si="1451"/>
        <v>C</v>
      </c>
      <c r="AW2081" s="4">
        <f t="shared" si="1452"/>
        <v>13</v>
      </c>
      <c r="AX2081" s="4" t="str">
        <f>_xlfn.XLOOKUP(AW2081,Sheet2!$Q$3:$Q$66,Sheet2!$R$3:$R$66,"**")</f>
        <v>PTP</v>
      </c>
      <c r="AY2081" s="4">
        <f t="shared" si="1453"/>
        <v>0</v>
      </c>
      <c r="AZ2081" s="16" t="str">
        <f t="shared" si="1454"/>
        <v>SKPDN</v>
      </c>
    </row>
    <row r="2082" spans="2:52" x14ac:dyDescent="0.35">
      <c r="B2082" s="3">
        <f t="shared" si="1419"/>
        <v>12</v>
      </c>
      <c r="C2082" s="1">
        <f t="shared" si="1420"/>
        <v>4310</v>
      </c>
      <c r="D2082" s="2">
        <v>123700</v>
      </c>
      <c r="E2082" s="2" t="str">
        <f>_xlfn.XLOOKUP(C2082,Sheet2!$N$3:$N$1000,Sheet2!$O$3:$O$1000,"")</f>
        <v/>
      </c>
      <c r="F2082" s="9" t="str">
        <f t="shared" si="1455"/>
        <v>ANDS 1,0</v>
      </c>
      <c r="G2082" s="4" t="str">
        <f t="shared" si="1431"/>
        <v>247</v>
      </c>
      <c r="H2082" s="4">
        <f t="shared" si="1432"/>
        <v>300</v>
      </c>
      <c r="I2082" s="6">
        <f t="shared" si="1412"/>
        <v>1</v>
      </c>
      <c r="J2082" s="6">
        <f t="shared" si="1413"/>
        <v>2</v>
      </c>
      <c r="K2082" s="6">
        <f t="shared" si="1414"/>
        <v>3</v>
      </c>
      <c r="L2082" s="6">
        <f t="shared" si="1415"/>
        <v>7</v>
      </c>
      <c r="M2082" s="6">
        <f t="shared" si="1416"/>
        <v>0</v>
      </c>
      <c r="N2082" s="6">
        <f t="shared" si="1417"/>
        <v>0</v>
      </c>
      <c r="O2082" s="13">
        <f t="shared" si="1418"/>
        <v>20</v>
      </c>
      <c r="P2082" s="4">
        <f t="shared" si="1436"/>
        <v>5</v>
      </c>
      <c r="Q2082" s="4">
        <f t="shared" si="1437"/>
        <v>0</v>
      </c>
      <c r="R2082">
        <f t="shared" si="1421"/>
        <v>300</v>
      </c>
      <c r="S2082" s="4">
        <f t="shared" si="1422"/>
        <v>3</v>
      </c>
      <c r="T2082" s="15">
        <f t="shared" si="1423"/>
        <v>1</v>
      </c>
      <c r="U2082" s="4">
        <f t="shared" si="1424"/>
        <v>1</v>
      </c>
      <c r="V2082" s="4">
        <f t="shared" si="1425"/>
        <v>0</v>
      </c>
      <c r="W2082" s="4">
        <f t="shared" si="1426"/>
        <v>7</v>
      </c>
      <c r="X2082" s="6">
        <f t="shared" si="1427"/>
        <v>3</v>
      </c>
      <c r="Y2082" s="4">
        <f t="shared" si="1428"/>
        <v>0</v>
      </c>
      <c r="Z2082" s="6">
        <f t="shared" si="1429"/>
        <v>0</v>
      </c>
      <c r="AA2082" s="18">
        <f t="shared" si="1430"/>
        <v>0</v>
      </c>
      <c r="AB2082" s="9" t="str">
        <f t="shared" si="1438"/>
        <v>-100,3</v>
      </c>
      <c r="AC2082" s="9" t="str">
        <f>_xlfn.XLOOKUP(R2082,Sheet2!$H$3:$H$258,Sheet2!$I$3:$I$258,"-----")</f>
        <v>*****</v>
      </c>
      <c r="AD2082" s="9" t="str">
        <f>_xlfn.XLOOKUP(VALUE(AE2082),Sheet2!$N$3:$N$1000,Sheet2!$O$3:$O$1000,"********")</f>
        <v>********</v>
      </c>
      <c r="AE2082" t="str">
        <f t="shared" si="1433"/>
        <v>4210</v>
      </c>
      <c r="AF2082" s="9" t="str">
        <f>IF(R2082&lt;200,"+"&amp;TEXT(R2082,"0"),"-"&amp;TEXT(_xlfn.XLOOKUP(R2082,Sheet2!$K$3:$K$130,Sheet2!$L$3:$L$130,"-----"),"0"))</f>
        <v>-100</v>
      </c>
      <c r="AG2082" s="9" t="str">
        <f t="shared" si="1439"/>
        <v>@</v>
      </c>
      <c r="AH2082" s="9" t="str">
        <f t="shared" si="1440"/>
        <v>JMP @-100,3</v>
      </c>
      <c r="AI2082" t="str">
        <f t="shared" si="1441"/>
        <v>0,@-100,3</v>
      </c>
      <c r="AJ2082" s="16" t="str">
        <f t="shared" si="1442"/>
        <v>@-100,3</v>
      </c>
      <c r="AK2082" t="str">
        <f t="shared" si="1443"/>
        <v>ANDS 1,0</v>
      </c>
      <c r="AL2082" s="4" t="str">
        <f t="shared" si="1444"/>
        <v>AND</v>
      </c>
      <c r="AM2082" s="4" t="str">
        <f t="shared" si="1445"/>
        <v>S</v>
      </c>
      <c r="AN2082" s="4" t="str">
        <f t="shared" si="1446"/>
        <v/>
      </c>
      <c r="AO2082" s="4" t="str">
        <f t="shared" si="1447"/>
        <v/>
      </c>
      <c r="AP2082" s="15" t="str">
        <f t="shared" si="1448"/>
        <v/>
      </c>
      <c r="AQ2082" s="9" t="str">
        <f>_xlfn.XLOOKUP(D2082,Sheet2!$E$3:$E$101,Sheet2!$F$3:$F$101,"******************")</f>
        <v>******************</v>
      </c>
      <c r="AR2082" s="33" t="str">
        <f t="shared" si="1434"/>
        <v>SKPDZ 0</v>
      </c>
      <c r="AS2082" s="9" t="str">
        <f t="shared" si="1435"/>
        <v>DOCP</v>
      </c>
      <c r="AT2082" s="4">
        <f t="shared" si="1449"/>
        <v>0</v>
      </c>
      <c r="AU2082" s="6">
        <f t="shared" si="1450"/>
        <v>3</v>
      </c>
      <c r="AV2082" s="4" t="str">
        <f t="shared" si="1451"/>
        <v>P</v>
      </c>
      <c r="AW2082" s="4">
        <f t="shared" si="1452"/>
        <v>0</v>
      </c>
      <c r="AX2082" s="4" t="str">
        <f>_xlfn.XLOOKUP(AW2082,Sheet2!$Q$3:$Q$66,Sheet2!$R$3:$R$66,"**")</f>
        <v>0</v>
      </c>
      <c r="AY2082" s="4">
        <f t="shared" si="1453"/>
        <v>7</v>
      </c>
      <c r="AZ2082" s="16" t="str">
        <f t="shared" si="1454"/>
        <v>SKPDZ</v>
      </c>
    </row>
    <row r="2083" spans="2:52" x14ac:dyDescent="0.35">
      <c r="B2083" s="3">
        <f t="shared" si="1419"/>
        <v>13</v>
      </c>
      <c r="C2083" s="1">
        <f t="shared" si="1420"/>
        <v>4311</v>
      </c>
      <c r="D2083" s="2">
        <v>40156</v>
      </c>
      <c r="E2083" s="2" t="str">
        <f>_xlfn.XLOOKUP(C2083,Sheet2!$N$3:$N$1000,Sheet2!$O$3:$O$1000,"")</f>
        <v/>
      </c>
      <c r="F2083" s="9" t="str">
        <f t="shared" si="1455"/>
        <v>STA 0,HEAD</v>
      </c>
      <c r="G2083" s="4" t="str">
        <f t="shared" si="1431"/>
        <v>100</v>
      </c>
      <c r="H2083" s="4">
        <f t="shared" si="1432"/>
        <v>156</v>
      </c>
      <c r="I2083" s="6">
        <f t="shared" si="1412"/>
        <v>0</v>
      </c>
      <c r="J2083" s="6">
        <f t="shared" si="1413"/>
        <v>4</v>
      </c>
      <c r="K2083" s="6">
        <f t="shared" si="1414"/>
        <v>0</v>
      </c>
      <c r="L2083" s="6">
        <f t="shared" si="1415"/>
        <v>1</v>
      </c>
      <c r="M2083" s="6">
        <f t="shared" si="1416"/>
        <v>5</v>
      </c>
      <c r="N2083" s="6">
        <f t="shared" si="1417"/>
        <v>6</v>
      </c>
      <c r="O2083" s="13">
        <f t="shared" si="1418"/>
        <v>8</v>
      </c>
      <c r="P2083" s="4">
        <f t="shared" si="1436"/>
        <v>2</v>
      </c>
      <c r="Q2083" s="4">
        <f t="shared" si="1437"/>
        <v>0</v>
      </c>
      <c r="R2083">
        <f t="shared" si="1421"/>
        <v>156</v>
      </c>
      <c r="S2083" s="4">
        <f t="shared" si="1422"/>
        <v>0</v>
      </c>
      <c r="T2083" s="15">
        <f t="shared" si="1423"/>
        <v>0</v>
      </c>
      <c r="U2083" s="4">
        <f t="shared" si="1424"/>
        <v>2</v>
      </c>
      <c r="V2083" s="4">
        <f t="shared" si="1425"/>
        <v>0</v>
      </c>
      <c r="W2083" s="4">
        <f t="shared" si="1426"/>
        <v>0</v>
      </c>
      <c r="X2083" s="6">
        <f t="shared" si="1427"/>
        <v>1</v>
      </c>
      <c r="Y2083" s="4">
        <f t="shared" si="1428"/>
        <v>2</v>
      </c>
      <c r="Z2083" s="6">
        <f t="shared" si="1429"/>
        <v>1</v>
      </c>
      <c r="AA2083" s="18">
        <f t="shared" si="1430"/>
        <v>6</v>
      </c>
      <c r="AB2083" s="9" t="str">
        <f t="shared" si="1438"/>
        <v>HEAD</v>
      </c>
      <c r="AC2083" s="9" t="str">
        <f>_xlfn.XLOOKUP(R2083,Sheet2!$H$3:$H$258,Sheet2!$I$3:$I$258,"-----")</f>
        <v>HEAD</v>
      </c>
      <c r="AD2083" s="9" t="str">
        <f>_xlfn.XLOOKUP(VALUE(AE2083),Sheet2!$N$3:$N$1000,Sheet2!$O$3:$O$1000,"********")</f>
        <v>********</v>
      </c>
      <c r="AE2083" t="str">
        <f t="shared" si="1433"/>
        <v>4467</v>
      </c>
      <c r="AF2083" s="9" t="str">
        <f>IF(R2083&lt;200,"+"&amp;TEXT(R2083,"0"),"-"&amp;TEXT(_xlfn.XLOOKUP(R2083,Sheet2!$K$3:$K$130,Sheet2!$L$3:$L$130,"-----"),"0"))</f>
        <v>+156</v>
      </c>
      <c r="AG2083" s="9" t="str">
        <f t="shared" si="1439"/>
        <v/>
      </c>
      <c r="AH2083" s="9" t="str">
        <f t="shared" si="1440"/>
        <v>JMP HEAD</v>
      </c>
      <c r="AI2083" t="str">
        <f t="shared" si="1441"/>
        <v>0,HEAD</v>
      </c>
      <c r="AJ2083" s="16" t="str">
        <f t="shared" si="1442"/>
        <v>HEAD</v>
      </c>
      <c r="AK2083" t="str">
        <f t="shared" si="1443"/>
        <v>COMOL# 2,0,SEZ</v>
      </c>
      <c r="AL2083" s="4" t="str">
        <f t="shared" si="1444"/>
        <v>COM</v>
      </c>
      <c r="AM2083" s="4" t="str">
        <f t="shared" si="1445"/>
        <v>L</v>
      </c>
      <c r="AN2083" s="4" t="str">
        <f t="shared" si="1446"/>
        <v>O</v>
      </c>
      <c r="AO2083" s="4" t="str">
        <f t="shared" si="1447"/>
        <v>#</v>
      </c>
      <c r="AP2083" s="15" t="str">
        <f t="shared" si="1448"/>
        <v>,SEZ</v>
      </c>
      <c r="AQ2083" s="9" t="str">
        <f>_xlfn.XLOOKUP(D2083,Sheet2!$E$3:$E$101,Sheet2!$F$3:$F$101,"******************")</f>
        <v>******************</v>
      </c>
      <c r="AR2083" s="33" t="str">
        <f t="shared" si="1434"/>
        <v>NIOS **</v>
      </c>
      <c r="AS2083" s="9" t="str">
        <f t="shared" si="1435"/>
        <v>DOCS</v>
      </c>
      <c r="AT2083" s="4">
        <f t="shared" si="1449"/>
        <v>0</v>
      </c>
      <c r="AU2083" s="6">
        <f t="shared" si="1450"/>
        <v>1</v>
      </c>
      <c r="AV2083" s="4" t="str">
        <f t="shared" si="1451"/>
        <v>S</v>
      </c>
      <c r="AW2083" s="4">
        <f t="shared" si="1452"/>
        <v>56</v>
      </c>
      <c r="AX2083" s="4" t="str">
        <f>_xlfn.XLOOKUP(AW2083,Sheet2!$Q$3:$Q$66,Sheet2!$R$3:$R$66,"**")</f>
        <v>**</v>
      </c>
      <c r="AY2083" s="4">
        <f t="shared" si="1453"/>
        <v>0</v>
      </c>
      <c r="AZ2083" s="16" t="str">
        <f t="shared" si="1454"/>
        <v>SKPBZ</v>
      </c>
    </row>
    <row r="2084" spans="2:52" x14ac:dyDescent="0.35">
      <c r="B2084" s="3">
        <f t="shared" si="1419"/>
        <v>14</v>
      </c>
      <c r="C2084" s="1">
        <f t="shared" si="1420"/>
        <v>4312</v>
      </c>
      <c r="D2084" s="2">
        <v>6237</v>
      </c>
      <c r="E2084" s="2" t="str">
        <f>_xlfn.XLOOKUP(C2084,Sheet2!$N$3:$N$1000,Sheet2!$O$3:$O$1000,"")</f>
        <v>E18</v>
      </c>
      <c r="F2084" s="9" t="str">
        <f t="shared" si="1455"/>
        <v>JSR @ISET</v>
      </c>
      <c r="G2084" s="4" t="str">
        <f t="shared" si="1431"/>
        <v>14</v>
      </c>
      <c r="H2084" s="4">
        <f t="shared" si="1432"/>
        <v>237</v>
      </c>
      <c r="I2084" s="6">
        <f t="shared" si="1412"/>
        <v>0</v>
      </c>
      <c r="J2084" s="6">
        <f t="shared" si="1413"/>
        <v>0</v>
      </c>
      <c r="K2084" s="6">
        <f t="shared" si="1414"/>
        <v>6</v>
      </c>
      <c r="L2084" s="6">
        <f t="shared" si="1415"/>
        <v>2</v>
      </c>
      <c r="M2084" s="6">
        <f t="shared" si="1416"/>
        <v>3</v>
      </c>
      <c r="N2084" s="6">
        <f t="shared" si="1417"/>
        <v>7</v>
      </c>
      <c r="O2084" s="13">
        <f t="shared" si="1418"/>
        <v>1</v>
      </c>
      <c r="P2084" s="4">
        <f t="shared" si="1436"/>
        <v>0</v>
      </c>
      <c r="Q2084" s="4">
        <f t="shared" si="1437"/>
        <v>1</v>
      </c>
      <c r="R2084">
        <f t="shared" si="1421"/>
        <v>237</v>
      </c>
      <c r="S2084" s="4">
        <f t="shared" si="1422"/>
        <v>0</v>
      </c>
      <c r="T2084" s="15">
        <f t="shared" si="1423"/>
        <v>1</v>
      </c>
      <c r="U2084" s="4">
        <f t="shared" si="1424"/>
        <v>0</v>
      </c>
      <c r="V2084" s="4">
        <f t="shared" si="1425"/>
        <v>1</v>
      </c>
      <c r="W2084" s="4">
        <f t="shared" si="1426"/>
        <v>4</v>
      </c>
      <c r="X2084" s="6">
        <f t="shared" si="1427"/>
        <v>2</v>
      </c>
      <c r="Y2084" s="4">
        <f t="shared" si="1428"/>
        <v>1</v>
      </c>
      <c r="Z2084" s="6">
        <f t="shared" si="1429"/>
        <v>1</v>
      </c>
      <c r="AA2084" s="18">
        <f t="shared" si="1430"/>
        <v>7</v>
      </c>
      <c r="AB2084" s="9" t="str">
        <f t="shared" si="1438"/>
        <v>ISET</v>
      </c>
      <c r="AC2084" s="9" t="str">
        <f>_xlfn.XLOOKUP(R2084,Sheet2!$H$3:$H$258,Sheet2!$I$3:$I$258,"-----")</f>
        <v>ISET</v>
      </c>
      <c r="AD2084" s="9" t="str">
        <f>_xlfn.XLOOKUP(VALUE(AE2084),Sheet2!$N$3:$N$1000,Sheet2!$O$3:$O$1000,"********")</f>
        <v>********</v>
      </c>
      <c r="AE2084" t="str">
        <f t="shared" si="1433"/>
        <v>4151</v>
      </c>
      <c r="AF2084" s="9" t="str">
        <f>IF(R2084&lt;200,"+"&amp;TEXT(R2084,"0"),"-"&amp;TEXT(_xlfn.XLOOKUP(R2084,Sheet2!$K$3:$K$130,Sheet2!$L$3:$L$130,"-----"),"0"))</f>
        <v>-141</v>
      </c>
      <c r="AG2084" s="9" t="str">
        <f t="shared" si="1439"/>
        <v>@</v>
      </c>
      <c r="AH2084" s="9" t="str">
        <f t="shared" si="1440"/>
        <v>JSR @ISET</v>
      </c>
      <c r="AI2084" t="str">
        <f t="shared" si="1441"/>
        <v>1,@ISET</v>
      </c>
      <c r="AJ2084" s="16" t="str">
        <f t="shared" si="1442"/>
        <v>@ISET</v>
      </c>
      <c r="AK2084" t="str">
        <f t="shared" si="1443"/>
        <v>ADCZR# 0,1,SBN</v>
      </c>
      <c r="AL2084" s="4" t="str">
        <f t="shared" si="1444"/>
        <v>ADC</v>
      </c>
      <c r="AM2084" s="4" t="str">
        <f t="shared" si="1445"/>
        <v>R</v>
      </c>
      <c r="AN2084" s="4" t="str">
        <f t="shared" si="1446"/>
        <v>Z</v>
      </c>
      <c r="AO2084" s="4" t="str">
        <f t="shared" si="1447"/>
        <v>#</v>
      </c>
      <c r="AP2084" s="15" t="str">
        <f t="shared" si="1448"/>
        <v>,SBN</v>
      </c>
      <c r="AQ2084" s="9" t="str">
        <f>_xlfn.XLOOKUP(D2084,Sheet2!$E$3:$E$101,Sheet2!$F$3:$F$101,"******************")</f>
        <v>******************</v>
      </c>
      <c r="AR2084" s="33" t="str">
        <f t="shared" si="1434"/>
        <v>DOBC 1,**</v>
      </c>
      <c r="AS2084" s="9" t="str">
        <f t="shared" si="1435"/>
        <v>DOBC</v>
      </c>
      <c r="AT2084" s="4">
        <f t="shared" si="1449"/>
        <v>1</v>
      </c>
      <c r="AU2084" s="6">
        <f t="shared" si="1450"/>
        <v>2</v>
      </c>
      <c r="AV2084" s="4" t="str">
        <f t="shared" si="1451"/>
        <v>C</v>
      </c>
      <c r="AW2084" s="4">
        <f t="shared" si="1452"/>
        <v>37</v>
      </c>
      <c r="AX2084" s="4" t="str">
        <f>_xlfn.XLOOKUP(AW2084,Sheet2!$Q$3:$Q$66,Sheet2!$R$3:$R$66,"**")</f>
        <v>**</v>
      </c>
      <c r="AY2084" s="4">
        <f t="shared" si="1453"/>
        <v>4</v>
      </c>
      <c r="AZ2084" s="16" t="str">
        <f t="shared" si="1454"/>
        <v>SKPDN</v>
      </c>
    </row>
    <row r="2085" spans="2:52" x14ac:dyDescent="0.35">
      <c r="B2085" s="3">
        <f t="shared" si="1419"/>
        <v>15</v>
      </c>
      <c r="C2085" s="1">
        <f t="shared" si="1420"/>
        <v>4313</v>
      </c>
      <c r="D2085" s="2">
        <v>6261</v>
      </c>
      <c r="E2085" s="2" t="str">
        <f>_xlfn.XLOOKUP(C2085,Sheet2!$N$3:$N$1000,Sheet2!$O$3:$O$1000,"")</f>
        <v/>
      </c>
      <c r="F2085" s="9" t="str">
        <f t="shared" si="1455"/>
        <v>DOSEK</v>
      </c>
      <c r="G2085" s="4" t="str">
        <f t="shared" si="1431"/>
        <v>14</v>
      </c>
      <c r="H2085" s="4">
        <f t="shared" si="1432"/>
        <v>261</v>
      </c>
      <c r="I2085" s="6">
        <f t="shared" si="1412"/>
        <v>0</v>
      </c>
      <c r="J2085" s="6">
        <f t="shared" si="1413"/>
        <v>0</v>
      </c>
      <c r="K2085" s="6">
        <f t="shared" si="1414"/>
        <v>6</v>
      </c>
      <c r="L2085" s="6">
        <f t="shared" si="1415"/>
        <v>2</v>
      </c>
      <c r="M2085" s="6">
        <f t="shared" si="1416"/>
        <v>6</v>
      </c>
      <c r="N2085" s="6">
        <f t="shared" si="1417"/>
        <v>1</v>
      </c>
      <c r="O2085" s="13">
        <f t="shared" si="1418"/>
        <v>1</v>
      </c>
      <c r="P2085" s="4">
        <f t="shared" si="1436"/>
        <v>0</v>
      </c>
      <c r="Q2085" s="4">
        <f t="shared" si="1437"/>
        <v>1</v>
      </c>
      <c r="R2085">
        <f t="shared" si="1421"/>
        <v>261</v>
      </c>
      <c r="S2085" s="4">
        <f t="shared" si="1422"/>
        <v>0</v>
      </c>
      <c r="T2085" s="15">
        <f t="shared" si="1423"/>
        <v>1</v>
      </c>
      <c r="U2085" s="4">
        <f t="shared" si="1424"/>
        <v>0</v>
      </c>
      <c r="V2085" s="4">
        <f t="shared" si="1425"/>
        <v>1</v>
      </c>
      <c r="W2085" s="4">
        <f t="shared" si="1426"/>
        <v>4</v>
      </c>
      <c r="X2085" s="6">
        <f t="shared" si="1427"/>
        <v>2</v>
      </c>
      <c r="Y2085" s="4">
        <f t="shared" si="1428"/>
        <v>3</v>
      </c>
      <c r="Z2085" s="6">
        <f t="shared" si="1429"/>
        <v>0</v>
      </c>
      <c r="AA2085" s="18">
        <f t="shared" si="1430"/>
        <v>1</v>
      </c>
      <c r="AB2085" s="9" t="str">
        <f t="shared" si="1438"/>
        <v>IDOS</v>
      </c>
      <c r="AC2085" s="9" t="str">
        <f>_xlfn.XLOOKUP(R2085,Sheet2!$H$3:$H$258,Sheet2!$I$3:$I$258,"-----")</f>
        <v>IDOS</v>
      </c>
      <c r="AD2085" s="9" t="str">
        <f>_xlfn.XLOOKUP(VALUE(AE2085),Sheet2!$N$3:$N$1000,Sheet2!$O$3:$O$1000,"********")</f>
        <v>********</v>
      </c>
      <c r="AE2085" t="str">
        <f t="shared" si="1433"/>
        <v>4174</v>
      </c>
      <c r="AF2085" s="9" t="str">
        <f>IF(R2085&lt;200,"+"&amp;TEXT(R2085,"0"),"-"&amp;TEXT(_xlfn.XLOOKUP(R2085,Sheet2!$K$3:$K$130,Sheet2!$L$3:$L$130,"-----"),"0"))</f>
        <v>-117</v>
      </c>
      <c r="AG2085" s="9" t="str">
        <f t="shared" si="1439"/>
        <v>@</v>
      </c>
      <c r="AH2085" s="9" t="str">
        <f t="shared" si="1440"/>
        <v>JSR @IDOS</v>
      </c>
      <c r="AI2085" t="str">
        <f t="shared" si="1441"/>
        <v>1,@IDOS</v>
      </c>
      <c r="AJ2085" s="16" t="str">
        <f t="shared" si="1442"/>
        <v>@IDOS</v>
      </c>
      <c r="AK2085" t="str">
        <f t="shared" si="1443"/>
        <v>ADCCR 0,1,SKP</v>
      </c>
      <c r="AL2085" s="4" t="str">
        <f t="shared" si="1444"/>
        <v>ADC</v>
      </c>
      <c r="AM2085" s="4" t="str">
        <f t="shared" si="1445"/>
        <v>R</v>
      </c>
      <c r="AN2085" s="4" t="str">
        <f t="shared" si="1446"/>
        <v>C</v>
      </c>
      <c r="AO2085" s="4" t="str">
        <f t="shared" si="1447"/>
        <v/>
      </c>
      <c r="AP2085" s="15" t="str">
        <f t="shared" si="1448"/>
        <v>,SKP</v>
      </c>
      <c r="AQ2085" s="9" t="str">
        <f>_xlfn.XLOOKUP(D2085,Sheet2!$E$3:$E$101,Sheet2!$F$3:$F$101,"******************")</f>
        <v>DOSEK</v>
      </c>
      <c r="AR2085" s="33" t="str">
        <f t="shared" si="1434"/>
        <v>DOBC 1,**</v>
      </c>
      <c r="AS2085" s="9" t="str">
        <f t="shared" si="1435"/>
        <v>DOBC</v>
      </c>
      <c r="AT2085" s="4">
        <f t="shared" si="1449"/>
        <v>1</v>
      </c>
      <c r="AU2085" s="6">
        <f t="shared" si="1450"/>
        <v>2</v>
      </c>
      <c r="AV2085" s="4" t="str">
        <f t="shared" si="1451"/>
        <v>C</v>
      </c>
      <c r="AW2085" s="4">
        <f t="shared" si="1452"/>
        <v>61</v>
      </c>
      <c r="AX2085" s="4" t="str">
        <f>_xlfn.XLOOKUP(AW2085,Sheet2!$Q$3:$Q$66,Sheet2!$R$3:$R$66,"**")</f>
        <v>**</v>
      </c>
      <c r="AY2085" s="4">
        <f t="shared" si="1453"/>
        <v>4</v>
      </c>
      <c r="AZ2085" s="16" t="str">
        <f t="shared" si="1454"/>
        <v>SKPDN</v>
      </c>
    </row>
    <row r="2086" spans="2:52" x14ac:dyDescent="0.35">
      <c r="B2086" s="3">
        <f t="shared" si="1419"/>
        <v>16</v>
      </c>
      <c r="C2086" s="1">
        <f t="shared" si="1420"/>
        <v>4314</v>
      </c>
      <c r="D2086" s="2">
        <v>0</v>
      </c>
      <c r="E2086" s="2" t="str">
        <f>_xlfn.XLOOKUP(C2086,Sheet2!$N$3:$N$1000,Sheet2!$O$3:$O$1000,"")</f>
        <v/>
      </c>
      <c r="F2086" s="9" t="str">
        <f t="shared" si="1455"/>
        <v>0</v>
      </c>
      <c r="G2086" s="4" t="str">
        <f t="shared" si="1431"/>
        <v>0</v>
      </c>
      <c r="H2086" s="4">
        <f t="shared" si="1432"/>
        <v>0</v>
      </c>
      <c r="I2086" s="6">
        <f t="shared" si="1412"/>
        <v>0</v>
      </c>
      <c r="J2086" s="6">
        <f t="shared" si="1413"/>
        <v>0</v>
      </c>
      <c r="K2086" s="6">
        <f t="shared" si="1414"/>
        <v>0</v>
      </c>
      <c r="L2086" s="6">
        <f t="shared" si="1415"/>
        <v>0</v>
      </c>
      <c r="M2086" s="6">
        <f t="shared" si="1416"/>
        <v>0</v>
      </c>
      <c r="N2086" s="6">
        <f t="shared" si="1417"/>
        <v>0</v>
      </c>
      <c r="O2086" s="13">
        <f t="shared" si="1418"/>
        <v>0</v>
      </c>
      <c r="P2086" s="4">
        <f t="shared" si="1436"/>
        <v>0</v>
      </c>
      <c r="Q2086" s="4">
        <f t="shared" si="1437"/>
        <v>0</v>
      </c>
      <c r="R2086">
        <f t="shared" si="1421"/>
        <v>0</v>
      </c>
      <c r="S2086" s="4">
        <f t="shared" si="1422"/>
        <v>0</v>
      </c>
      <c r="T2086" s="15">
        <f t="shared" si="1423"/>
        <v>0</v>
      </c>
      <c r="U2086" s="4">
        <f t="shared" si="1424"/>
        <v>0</v>
      </c>
      <c r="V2086" s="4">
        <f t="shared" si="1425"/>
        <v>0</v>
      </c>
      <c r="W2086" s="4">
        <f t="shared" si="1426"/>
        <v>0</v>
      </c>
      <c r="X2086" s="6">
        <f t="shared" si="1427"/>
        <v>0</v>
      </c>
      <c r="Y2086" s="4">
        <f t="shared" si="1428"/>
        <v>0</v>
      </c>
      <c r="Z2086" s="6">
        <f t="shared" si="1429"/>
        <v>0</v>
      </c>
      <c r="AA2086" s="18">
        <f t="shared" si="1430"/>
        <v>0</v>
      </c>
      <c r="AB2086" s="9" t="str">
        <f t="shared" si="1438"/>
        <v>0</v>
      </c>
      <c r="AC2086" s="9" t="str">
        <f>_xlfn.XLOOKUP(R2086,Sheet2!$H$3:$H$258,Sheet2!$I$3:$I$258,"-----")</f>
        <v>0</v>
      </c>
      <c r="AD2086" s="9" t="str">
        <f>_xlfn.XLOOKUP(VALUE(AE2086),Sheet2!$N$3:$N$1000,Sheet2!$O$3:$O$1000,"********")</f>
        <v>********</v>
      </c>
      <c r="AE2086" t="str">
        <f t="shared" si="1433"/>
        <v>4314</v>
      </c>
      <c r="AF2086" s="9" t="str">
        <f>IF(R2086&lt;200,"+"&amp;TEXT(R2086,"0"),"-"&amp;TEXT(_xlfn.XLOOKUP(R2086,Sheet2!$K$3:$K$130,Sheet2!$L$3:$L$130,"-----"),"0"))</f>
        <v>+0</v>
      </c>
      <c r="AG2086" s="9" t="str">
        <f t="shared" si="1439"/>
        <v/>
      </c>
      <c r="AH2086" s="9" t="str">
        <f t="shared" si="1440"/>
        <v>JMP 0</v>
      </c>
      <c r="AI2086" t="str">
        <f t="shared" si="1441"/>
        <v>0,0</v>
      </c>
      <c r="AJ2086" s="16" t="str">
        <f t="shared" si="1442"/>
        <v>0</v>
      </c>
      <c r="AK2086" t="str">
        <f t="shared" si="1443"/>
        <v>COM 0,0</v>
      </c>
      <c r="AL2086" s="4" t="str">
        <f t="shared" si="1444"/>
        <v>COM</v>
      </c>
      <c r="AM2086" s="4" t="str">
        <f t="shared" si="1445"/>
        <v/>
      </c>
      <c r="AN2086" s="4" t="str">
        <f t="shared" si="1446"/>
        <v/>
      </c>
      <c r="AO2086" s="4" t="str">
        <f t="shared" si="1447"/>
        <v/>
      </c>
      <c r="AP2086" s="15" t="str">
        <f t="shared" si="1448"/>
        <v/>
      </c>
      <c r="AQ2086" s="9" t="str">
        <f>_xlfn.XLOOKUP(D2086,Sheet2!$E$3:$E$101,Sheet2!$F$3:$F$101,"******************")</f>
        <v>0</v>
      </c>
      <c r="AR2086" s="33" t="str">
        <f t="shared" si="1434"/>
        <v>NIO 0</v>
      </c>
      <c r="AS2086" s="9" t="str">
        <f t="shared" si="1435"/>
        <v>DOC</v>
      </c>
      <c r="AT2086" s="4">
        <f t="shared" si="1449"/>
        <v>0</v>
      </c>
      <c r="AU2086" s="6">
        <f t="shared" si="1450"/>
        <v>0</v>
      </c>
      <c r="AV2086" s="4" t="str">
        <f t="shared" si="1451"/>
        <v/>
      </c>
      <c r="AW2086" s="4">
        <f t="shared" si="1452"/>
        <v>0</v>
      </c>
      <c r="AX2086" s="4" t="str">
        <f>_xlfn.XLOOKUP(AW2086,Sheet2!$Q$3:$Q$66,Sheet2!$R$3:$R$66,"**")</f>
        <v>0</v>
      </c>
      <c r="AY2086" s="4">
        <f t="shared" si="1453"/>
        <v>0</v>
      </c>
      <c r="AZ2086" s="16" t="str">
        <f t="shared" si="1454"/>
        <v>SKPBN</v>
      </c>
    </row>
    <row r="2087" spans="2:52" x14ac:dyDescent="0.35">
      <c r="B2087" s="3">
        <f t="shared" si="1419"/>
        <v>17</v>
      </c>
      <c r="C2087" s="1">
        <f t="shared" si="1420"/>
        <v>4315</v>
      </c>
      <c r="D2087" s="2">
        <v>6242</v>
      </c>
      <c r="E2087" s="2" t="str">
        <f>_xlfn.XLOOKUP(C2087,Sheet2!$N$3:$N$1000,Sheet2!$O$3:$O$1000,"")</f>
        <v/>
      </c>
      <c r="F2087" s="9" t="str">
        <f t="shared" si="1455"/>
        <v>EHALT</v>
      </c>
      <c r="G2087" s="4" t="str">
        <f t="shared" si="1431"/>
        <v>14</v>
      </c>
      <c r="H2087" s="4">
        <f t="shared" si="1432"/>
        <v>242</v>
      </c>
      <c r="I2087" s="6">
        <f t="shared" si="1412"/>
        <v>0</v>
      </c>
      <c r="J2087" s="6">
        <f t="shared" si="1413"/>
        <v>0</v>
      </c>
      <c r="K2087" s="6">
        <f t="shared" si="1414"/>
        <v>6</v>
      </c>
      <c r="L2087" s="6">
        <f t="shared" si="1415"/>
        <v>2</v>
      </c>
      <c r="M2087" s="6">
        <f t="shared" si="1416"/>
        <v>4</v>
      </c>
      <c r="N2087" s="6">
        <f t="shared" si="1417"/>
        <v>2</v>
      </c>
      <c r="O2087" s="13">
        <f t="shared" si="1418"/>
        <v>1</v>
      </c>
      <c r="P2087" s="4">
        <f t="shared" si="1436"/>
        <v>0</v>
      </c>
      <c r="Q2087" s="4">
        <f t="shared" si="1437"/>
        <v>1</v>
      </c>
      <c r="R2087">
        <f t="shared" si="1421"/>
        <v>242</v>
      </c>
      <c r="S2087" s="4">
        <f t="shared" si="1422"/>
        <v>0</v>
      </c>
      <c r="T2087" s="15">
        <f t="shared" si="1423"/>
        <v>1</v>
      </c>
      <c r="U2087" s="4">
        <f t="shared" si="1424"/>
        <v>0</v>
      </c>
      <c r="V2087" s="4">
        <f t="shared" si="1425"/>
        <v>1</v>
      </c>
      <c r="W2087" s="4">
        <f t="shared" si="1426"/>
        <v>4</v>
      </c>
      <c r="X2087" s="6">
        <f t="shared" si="1427"/>
        <v>2</v>
      </c>
      <c r="Y2087" s="4">
        <f t="shared" si="1428"/>
        <v>2</v>
      </c>
      <c r="Z2087" s="6">
        <f t="shared" si="1429"/>
        <v>0</v>
      </c>
      <c r="AA2087" s="18">
        <f t="shared" si="1430"/>
        <v>2</v>
      </c>
      <c r="AB2087" s="9" t="str">
        <f t="shared" si="1438"/>
        <v>I.EHA</v>
      </c>
      <c r="AC2087" s="9" t="str">
        <f>_xlfn.XLOOKUP(R2087,Sheet2!$H$3:$H$258,Sheet2!$I$3:$I$258,"-----")</f>
        <v>I.EHA</v>
      </c>
      <c r="AD2087" s="9" t="str">
        <f>_xlfn.XLOOKUP(VALUE(AE2087),Sheet2!$N$3:$N$1000,Sheet2!$O$3:$O$1000,"********")</f>
        <v>********</v>
      </c>
      <c r="AE2087" t="str">
        <f t="shared" si="1433"/>
        <v>4157</v>
      </c>
      <c r="AF2087" s="9" t="str">
        <f>IF(R2087&lt;200,"+"&amp;TEXT(R2087,"0"),"-"&amp;TEXT(_xlfn.XLOOKUP(R2087,Sheet2!$K$3:$K$130,Sheet2!$L$3:$L$130,"-----"),"0"))</f>
        <v>-136</v>
      </c>
      <c r="AG2087" s="9" t="str">
        <f t="shared" si="1439"/>
        <v>@</v>
      </c>
      <c r="AH2087" s="9" t="str">
        <f t="shared" si="1440"/>
        <v>JSR @I.EHA</v>
      </c>
      <c r="AI2087" t="str">
        <f t="shared" si="1441"/>
        <v>1,@I.EHA</v>
      </c>
      <c r="AJ2087" s="16" t="str">
        <f t="shared" si="1442"/>
        <v>@I.EHA</v>
      </c>
      <c r="AK2087" t="str">
        <f t="shared" si="1443"/>
        <v>ADCOR 0,1,SZC</v>
      </c>
      <c r="AL2087" s="4" t="str">
        <f t="shared" si="1444"/>
        <v>ADC</v>
      </c>
      <c r="AM2087" s="4" t="str">
        <f t="shared" si="1445"/>
        <v>R</v>
      </c>
      <c r="AN2087" s="4" t="str">
        <f t="shared" si="1446"/>
        <v>O</v>
      </c>
      <c r="AO2087" s="4" t="str">
        <f t="shared" si="1447"/>
        <v/>
      </c>
      <c r="AP2087" s="15" t="str">
        <f t="shared" si="1448"/>
        <v>,SZC</v>
      </c>
      <c r="AQ2087" s="9" t="str">
        <f>_xlfn.XLOOKUP(D2087,Sheet2!$E$3:$E$101,Sheet2!$F$3:$F$101,"******************")</f>
        <v>EHALT</v>
      </c>
      <c r="AR2087" s="33" t="str">
        <f t="shared" si="1434"/>
        <v>DOBC 1,**</v>
      </c>
      <c r="AS2087" s="9" t="str">
        <f t="shared" si="1435"/>
        <v>DOBC</v>
      </c>
      <c r="AT2087" s="4">
        <f t="shared" si="1449"/>
        <v>1</v>
      </c>
      <c r="AU2087" s="6">
        <f t="shared" si="1450"/>
        <v>2</v>
      </c>
      <c r="AV2087" s="4" t="str">
        <f t="shared" si="1451"/>
        <v>C</v>
      </c>
      <c r="AW2087" s="4">
        <f t="shared" si="1452"/>
        <v>42</v>
      </c>
      <c r="AX2087" s="4" t="str">
        <f>_xlfn.XLOOKUP(AW2087,Sheet2!$Q$3:$Q$66,Sheet2!$R$3:$R$66,"**")</f>
        <v>**</v>
      </c>
      <c r="AY2087" s="4">
        <f t="shared" si="1453"/>
        <v>4</v>
      </c>
      <c r="AZ2087" s="16" t="str">
        <f t="shared" si="1454"/>
        <v>SKPDN</v>
      </c>
    </row>
    <row r="2088" spans="2:52" x14ac:dyDescent="0.35">
      <c r="B2088" s="3">
        <f t="shared" si="1419"/>
        <v>18</v>
      </c>
      <c r="C2088" s="1">
        <f t="shared" si="1420"/>
        <v>4316</v>
      </c>
      <c r="D2088" s="2">
        <v>413</v>
      </c>
      <c r="E2088" s="2" t="str">
        <f>_xlfn.XLOOKUP(C2088,Sheet2!$N$3:$N$1000,Sheet2!$O$3:$O$1000,"")</f>
        <v/>
      </c>
      <c r="F2088" s="9" t="str">
        <f t="shared" si="1455"/>
        <v>JMP E18E</v>
      </c>
      <c r="G2088" s="4" t="str">
        <f t="shared" si="1431"/>
        <v>1</v>
      </c>
      <c r="H2088" s="4">
        <f t="shared" si="1432"/>
        <v>13</v>
      </c>
      <c r="I2088" s="6">
        <f t="shared" si="1412"/>
        <v>0</v>
      </c>
      <c r="J2088" s="6">
        <f t="shared" si="1413"/>
        <v>0</v>
      </c>
      <c r="K2088" s="6">
        <f t="shared" si="1414"/>
        <v>0</v>
      </c>
      <c r="L2088" s="6">
        <f t="shared" si="1415"/>
        <v>4</v>
      </c>
      <c r="M2088" s="6">
        <f t="shared" si="1416"/>
        <v>1</v>
      </c>
      <c r="N2088" s="6">
        <f t="shared" si="1417"/>
        <v>3</v>
      </c>
      <c r="O2088" s="13">
        <f t="shared" si="1418"/>
        <v>0</v>
      </c>
      <c r="P2088" s="4">
        <f t="shared" si="1436"/>
        <v>0</v>
      </c>
      <c r="Q2088" s="4">
        <f t="shared" si="1437"/>
        <v>0</v>
      </c>
      <c r="R2088">
        <f t="shared" si="1421"/>
        <v>13</v>
      </c>
      <c r="S2088" s="4">
        <f t="shared" si="1422"/>
        <v>1</v>
      </c>
      <c r="T2088" s="15">
        <f t="shared" si="1423"/>
        <v>0</v>
      </c>
      <c r="U2088" s="4">
        <f t="shared" si="1424"/>
        <v>0</v>
      </c>
      <c r="V2088" s="4">
        <f t="shared" si="1425"/>
        <v>0</v>
      </c>
      <c r="W2088" s="4">
        <f t="shared" si="1426"/>
        <v>1</v>
      </c>
      <c r="X2088" s="6">
        <f t="shared" si="1427"/>
        <v>0</v>
      </c>
      <c r="Y2088" s="4">
        <f t="shared" si="1428"/>
        <v>0</v>
      </c>
      <c r="Z2088" s="6">
        <f t="shared" si="1429"/>
        <v>1</v>
      </c>
      <c r="AA2088" s="18">
        <f t="shared" si="1430"/>
        <v>3</v>
      </c>
      <c r="AB2088" s="9" t="str">
        <f t="shared" si="1438"/>
        <v>E18E</v>
      </c>
      <c r="AC2088" s="9" t="str">
        <f>_xlfn.XLOOKUP(R2088,Sheet2!$H$3:$H$258,Sheet2!$I$3:$I$258,"-----")</f>
        <v>*****</v>
      </c>
      <c r="AD2088" s="9" t="str">
        <f>_xlfn.XLOOKUP(VALUE(AE2088),Sheet2!$N$3:$N$1000,Sheet2!$O$3:$O$1000,"********")</f>
        <v>E18E</v>
      </c>
      <c r="AE2088" t="str">
        <f t="shared" si="1433"/>
        <v>4331</v>
      </c>
      <c r="AF2088" s="9" t="str">
        <f>IF(R2088&lt;200,"+"&amp;TEXT(R2088,"0"),"-"&amp;TEXT(_xlfn.XLOOKUP(R2088,Sheet2!$K$3:$K$130,Sheet2!$L$3:$L$130,"-----"),"0"))</f>
        <v>+13</v>
      </c>
      <c r="AG2088" s="9" t="str">
        <f t="shared" si="1439"/>
        <v/>
      </c>
      <c r="AH2088" s="9" t="str">
        <f t="shared" si="1440"/>
        <v>JMP E18E</v>
      </c>
      <c r="AI2088" t="str">
        <f t="shared" si="1441"/>
        <v>0,E18E</v>
      </c>
      <c r="AJ2088" s="16" t="str">
        <f t="shared" si="1442"/>
        <v>E18E</v>
      </c>
      <c r="AK2088" t="str">
        <f t="shared" si="1443"/>
        <v>NEG# 0,0,SNC</v>
      </c>
      <c r="AL2088" s="4" t="str">
        <f t="shared" si="1444"/>
        <v>NEG</v>
      </c>
      <c r="AM2088" s="4" t="str">
        <f t="shared" si="1445"/>
        <v/>
      </c>
      <c r="AN2088" s="4" t="str">
        <f t="shared" si="1446"/>
        <v/>
      </c>
      <c r="AO2088" s="4" t="str">
        <f t="shared" si="1447"/>
        <v>#</v>
      </c>
      <c r="AP2088" s="15" t="str">
        <f t="shared" si="1448"/>
        <v>,SNC</v>
      </c>
      <c r="AQ2088" s="9" t="str">
        <f>_xlfn.XLOOKUP(D2088,Sheet2!$E$3:$E$101,Sheet2!$F$3:$F$101,"******************")</f>
        <v>******************</v>
      </c>
      <c r="AR2088" s="33" t="str">
        <f t="shared" si="1434"/>
        <v>DIA 0,PTP</v>
      </c>
      <c r="AS2088" s="9" t="str">
        <f t="shared" si="1435"/>
        <v>DIA</v>
      </c>
      <c r="AT2088" s="4">
        <f t="shared" si="1449"/>
        <v>0</v>
      </c>
      <c r="AU2088" s="6">
        <f t="shared" si="1450"/>
        <v>0</v>
      </c>
      <c r="AV2088" s="4" t="str">
        <f t="shared" si="1451"/>
        <v/>
      </c>
      <c r="AW2088" s="4">
        <f t="shared" si="1452"/>
        <v>13</v>
      </c>
      <c r="AX2088" s="4" t="str">
        <f>_xlfn.XLOOKUP(AW2088,Sheet2!$Q$3:$Q$66,Sheet2!$R$3:$R$66,"**")</f>
        <v>PTP</v>
      </c>
      <c r="AY2088" s="4">
        <f t="shared" si="1453"/>
        <v>1</v>
      </c>
      <c r="AZ2088" s="16" t="str">
        <f t="shared" si="1454"/>
        <v>SKPBN</v>
      </c>
    </row>
    <row r="2089" spans="2:52" x14ac:dyDescent="0.35">
      <c r="B2089" s="3">
        <f t="shared" si="1419"/>
        <v>19</v>
      </c>
      <c r="C2089" s="1">
        <f t="shared" si="1420"/>
        <v>4317</v>
      </c>
      <c r="D2089" s="2">
        <v>6256</v>
      </c>
      <c r="E2089" s="2" t="str">
        <f>_xlfn.XLOOKUP(C2089,Sheet2!$N$3:$N$1000,Sheet2!$O$3:$O$1000,"")</f>
        <v/>
      </c>
      <c r="F2089" s="9" t="str">
        <f t="shared" si="1455"/>
        <v>READ</v>
      </c>
      <c r="G2089" s="4" t="str">
        <f t="shared" si="1431"/>
        <v>14</v>
      </c>
      <c r="H2089" s="4">
        <f t="shared" si="1432"/>
        <v>256</v>
      </c>
      <c r="I2089" s="6">
        <f t="shared" si="1412"/>
        <v>0</v>
      </c>
      <c r="J2089" s="6">
        <f t="shared" si="1413"/>
        <v>0</v>
      </c>
      <c r="K2089" s="6">
        <f t="shared" si="1414"/>
        <v>6</v>
      </c>
      <c r="L2089" s="6">
        <f t="shared" si="1415"/>
        <v>2</v>
      </c>
      <c r="M2089" s="6">
        <f t="shared" si="1416"/>
        <v>5</v>
      </c>
      <c r="N2089" s="6">
        <f t="shared" si="1417"/>
        <v>6</v>
      </c>
      <c r="O2089" s="13">
        <f t="shared" si="1418"/>
        <v>1</v>
      </c>
      <c r="P2089" s="4">
        <f t="shared" si="1436"/>
        <v>0</v>
      </c>
      <c r="Q2089" s="4">
        <f t="shared" si="1437"/>
        <v>1</v>
      </c>
      <c r="R2089">
        <f t="shared" si="1421"/>
        <v>256</v>
      </c>
      <c r="S2089" s="4">
        <f t="shared" si="1422"/>
        <v>0</v>
      </c>
      <c r="T2089" s="15">
        <f t="shared" si="1423"/>
        <v>1</v>
      </c>
      <c r="U2089" s="4">
        <f t="shared" si="1424"/>
        <v>0</v>
      </c>
      <c r="V2089" s="4">
        <f t="shared" si="1425"/>
        <v>1</v>
      </c>
      <c r="W2089" s="4">
        <f t="shared" si="1426"/>
        <v>4</v>
      </c>
      <c r="X2089" s="6">
        <f t="shared" si="1427"/>
        <v>2</v>
      </c>
      <c r="Y2089" s="4">
        <f t="shared" si="1428"/>
        <v>2</v>
      </c>
      <c r="Z2089" s="6">
        <f t="shared" si="1429"/>
        <v>1</v>
      </c>
      <c r="AA2089" s="18">
        <f t="shared" si="1430"/>
        <v>6</v>
      </c>
      <c r="AB2089" s="9" t="str">
        <f t="shared" si="1438"/>
        <v>IREAD</v>
      </c>
      <c r="AC2089" s="9" t="str">
        <f>_xlfn.XLOOKUP(R2089,Sheet2!$H$3:$H$258,Sheet2!$I$3:$I$258,"-----")</f>
        <v>IREAD</v>
      </c>
      <c r="AD2089" s="9" t="str">
        <f>_xlfn.XLOOKUP(VALUE(AE2089),Sheet2!$N$3:$N$1000,Sheet2!$O$3:$O$1000,"********")</f>
        <v>********</v>
      </c>
      <c r="AE2089" t="str">
        <f t="shared" si="1433"/>
        <v>4175</v>
      </c>
      <c r="AF2089" s="9" t="str">
        <f>IF(R2089&lt;200,"+"&amp;TEXT(R2089,"0"),"-"&amp;TEXT(_xlfn.XLOOKUP(R2089,Sheet2!$K$3:$K$130,Sheet2!$L$3:$L$130,"-----"),"0"))</f>
        <v>-122</v>
      </c>
      <c r="AG2089" s="9" t="str">
        <f t="shared" si="1439"/>
        <v>@</v>
      </c>
      <c r="AH2089" s="9" t="str">
        <f t="shared" si="1440"/>
        <v>JSR @IREAD</v>
      </c>
      <c r="AI2089" t="str">
        <f t="shared" si="1441"/>
        <v>1,@IREAD</v>
      </c>
      <c r="AJ2089" s="16" t="str">
        <f t="shared" si="1442"/>
        <v>@IREAD</v>
      </c>
      <c r="AK2089" t="str">
        <f t="shared" si="1443"/>
        <v>ADCOR# 0,1,SEZ</v>
      </c>
      <c r="AL2089" s="4" t="str">
        <f t="shared" si="1444"/>
        <v>ADC</v>
      </c>
      <c r="AM2089" s="4" t="str">
        <f t="shared" si="1445"/>
        <v>R</v>
      </c>
      <c r="AN2089" s="4" t="str">
        <f t="shared" si="1446"/>
        <v>O</v>
      </c>
      <c r="AO2089" s="4" t="str">
        <f t="shared" si="1447"/>
        <v>#</v>
      </c>
      <c r="AP2089" s="15" t="str">
        <f t="shared" si="1448"/>
        <v>,SEZ</v>
      </c>
      <c r="AQ2089" s="9" t="str">
        <f>_xlfn.XLOOKUP(D2089,Sheet2!$E$3:$E$101,Sheet2!$F$3:$F$101,"******************")</f>
        <v>READ</v>
      </c>
      <c r="AR2089" s="33" t="str">
        <f t="shared" si="1434"/>
        <v>DOBC 1,**</v>
      </c>
      <c r="AS2089" s="9" t="str">
        <f t="shared" si="1435"/>
        <v>DOBC</v>
      </c>
      <c r="AT2089" s="4">
        <f t="shared" si="1449"/>
        <v>1</v>
      </c>
      <c r="AU2089" s="6">
        <f t="shared" si="1450"/>
        <v>2</v>
      </c>
      <c r="AV2089" s="4" t="str">
        <f t="shared" si="1451"/>
        <v>C</v>
      </c>
      <c r="AW2089" s="4">
        <f t="shared" si="1452"/>
        <v>56</v>
      </c>
      <c r="AX2089" s="4" t="str">
        <f>_xlfn.XLOOKUP(AW2089,Sheet2!$Q$3:$Q$66,Sheet2!$R$3:$R$66,"**")</f>
        <v>**</v>
      </c>
      <c r="AY2089" s="4">
        <f t="shared" si="1453"/>
        <v>4</v>
      </c>
      <c r="AZ2089" s="16" t="str">
        <f t="shared" si="1454"/>
        <v>SKPDN</v>
      </c>
    </row>
    <row r="2090" spans="2:52" x14ac:dyDescent="0.35">
      <c r="B2090" s="3">
        <f t="shared" si="1419"/>
        <v>20</v>
      </c>
      <c r="C2090" s="1">
        <f t="shared" si="1420"/>
        <v>4320</v>
      </c>
      <c r="D2090" s="2">
        <v>6330</v>
      </c>
      <c r="E2090" s="2" t="str">
        <f>_xlfn.XLOOKUP(C2090,Sheet2!$N$3:$N$1000,Sheet2!$O$3:$O$1000,"")</f>
        <v>E18.1</v>
      </c>
      <c r="F2090" s="9" t="str">
        <f t="shared" si="1455"/>
        <v>PRGEND</v>
      </c>
      <c r="G2090" s="4" t="str">
        <f t="shared" si="1431"/>
        <v>14</v>
      </c>
      <c r="H2090" s="4">
        <f t="shared" si="1432"/>
        <v>330</v>
      </c>
      <c r="I2090" s="6">
        <f t="shared" si="1412"/>
        <v>0</v>
      </c>
      <c r="J2090" s="6">
        <f t="shared" si="1413"/>
        <v>0</v>
      </c>
      <c r="K2090" s="6">
        <f t="shared" si="1414"/>
        <v>6</v>
      </c>
      <c r="L2090" s="6">
        <f t="shared" si="1415"/>
        <v>3</v>
      </c>
      <c r="M2090" s="6">
        <f t="shared" si="1416"/>
        <v>3</v>
      </c>
      <c r="N2090" s="6">
        <f t="shared" si="1417"/>
        <v>0</v>
      </c>
      <c r="O2090" s="13">
        <f t="shared" si="1418"/>
        <v>1</v>
      </c>
      <c r="P2090" s="4">
        <f t="shared" si="1436"/>
        <v>0</v>
      </c>
      <c r="Q2090" s="4">
        <f t="shared" si="1437"/>
        <v>1</v>
      </c>
      <c r="R2090">
        <f t="shared" si="1421"/>
        <v>330</v>
      </c>
      <c r="S2090" s="4">
        <f t="shared" si="1422"/>
        <v>0</v>
      </c>
      <c r="T2090" s="15">
        <f t="shared" si="1423"/>
        <v>1</v>
      </c>
      <c r="U2090" s="4">
        <f t="shared" si="1424"/>
        <v>0</v>
      </c>
      <c r="V2090" s="4">
        <f t="shared" si="1425"/>
        <v>1</v>
      </c>
      <c r="W2090" s="4">
        <f t="shared" si="1426"/>
        <v>4</v>
      </c>
      <c r="X2090" s="6">
        <f t="shared" si="1427"/>
        <v>3</v>
      </c>
      <c r="Y2090" s="4">
        <f t="shared" si="1428"/>
        <v>1</v>
      </c>
      <c r="Z2090" s="6">
        <f t="shared" si="1429"/>
        <v>1</v>
      </c>
      <c r="AA2090" s="18">
        <f t="shared" si="1430"/>
        <v>0</v>
      </c>
      <c r="AB2090" s="9" t="str">
        <f t="shared" si="1438"/>
        <v>*****</v>
      </c>
      <c r="AC2090" s="9" t="str">
        <f>_xlfn.XLOOKUP(R2090,Sheet2!$H$3:$H$258,Sheet2!$I$3:$I$258,"-----")</f>
        <v>*****</v>
      </c>
      <c r="AD2090" s="9" t="str">
        <f>_xlfn.XLOOKUP(VALUE(AE2090),Sheet2!$N$3:$N$1000,Sheet2!$O$3:$O$1000,"********")</f>
        <v>E17</v>
      </c>
      <c r="AE2090" t="str">
        <f t="shared" si="1433"/>
        <v>4250</v>
      </c>
      <c r="AF2090" s="9" t="str">
        <f>IF(R2090&lt;200,"+"&amp;TEXT(R2090,"0"),"-"&amp;TEXT(_xlfn.XLOOKUP(R2090,Sheet2!$K$3:$K$130,Sheet2!$L$3:$L$130,"-----"),"0"))</f>
        <v>-50</v>
      </c>
      <c r="AG2090" s="9" t="str">
        <f t="shared" si="1439"/>
        <v>@</v>
      </c>
      <c r="AH2090" s="9" t="str">
        <f t="shared" si="1440"/>
        <v>JSR @*****</v>
      </c>
      <c r="AI2090" t="str">
        <f t="shared" si="1441"/>
        <v>1,@*****</v>
      </c>
      <c r="AJ2090" s="16" t="str">
        <f t="shared" si="1442"/>
        <v>@*****</v>
      </c>
      <c r="AK2090" t="str">
        <f t="shared" si="1443"/>
        <v>ADCZS# 0,1</v>
      </c>
      <c r="AL2090" s="4" t="str">
        <f t="shared" si="1444"/>
        <v>ADC</v>
      </c>
      <c r="AM2090" s="4" t="str">
        <f t="shared" si="1445"/>
        <v>S</v>
      </c>
      <c r="AN2090" s="4" t="str">
        <f t="shared" si="1446"/>
        <v>Z</v>
      </c>
      <c r="AO2090" s="4" t="str">
        <f t="shared" si="1447"/>
        <v>#</v>
      </c>
      <c r="AP2090" s="15" t="str">
        <f t="shared" si="1448"/>
        <v/>
      </c>
      <c r="AQ2090" s="9" t="str">
        <f>_xlfn.XLOOKUP(D2090,Sheet2!$E$3:$E$101,Sheet2!$F$3:$F$101,"******************")</f>
        <v>PRGEND</v>
      </c>
      <c r="AR2090" s="33" t="str">
        <f t="shared" si="1434"/>
        <v>DOBP 1,IBM1</v>
      </c>
      <c r="AS2090" s="9" t="str">
        <f t="shared" si="1435"/>
        <v>DOBP</v>
      </c>
      <c r="AT2090" s="4">
        <f t="shared" si="1449"/>
        <v>1</v>
      </c>
      <c r="AU2090" s="6">
        <f t="shared" si="1450"/>
        <v>3</v>
      </c>
      <c r="AV2090" s="4" t="str">
        <f t="shared" si="1451"/>
        <v>P</v>
      </c>
      <c r="AW2090" s="4">
        <f t="shared" si="1452"/>
        <v>30</v>
      </c>
      <c r="AX2090" s="4" t="str">
        <f>_xlfn.XLOOKUP(AW2090,Sheet2!$Q$3:$Q$66,Sheet2!$R$3:$R$66,"**")</f>
        <v>IBM1</v>
      </c>
      <c r="AY2090" s="4">
        <f t="shared" si="1453"/>
        <v>4</v>
      </c>
      <c r="AZ2090" s="16" t="str">
        <f t="shared" si="1454"/>
        <v>SKPDZ</v>
      </c>
    </row>
    <row r="2091" spans="2:52" x14ac:dyDescent="0.35">
      <c r="B2091" s="3">
        <f t="shared" si="1419"/>
        <v>21</v>
      </c>
      <c r="C2091" s="1">
        <f t="shared" si="1420"/>
        <v>4321</v>
      </c>
      <c r="D2091" s="2">
        <v>17</v>
      </c>
      <c r="E2091" s="2" t="str">
        <f>_xlfn.XLOOKUP(C2091,Sheet2!$N$3:$N$1000,Sheet2!$O$3:$O$1000,"")</f>
        <v>E18.2</v>
      </c>
      <c r="F2091" s="9" t="str">
        <f t="shared" si="1455"/>
        <v>17  ;HEAD=0, SECT=0,1 SECTOR</v>
      </c>
      <c r="G2091" s="4" t="str">
        <f t="shared" si="1431"/>
        <v>0</v>
      </c>
      <c r="H2091" s="4">
        <f t="shared" si="1432"/>
        <v>17</v>
      </c>
      <c r="I2091" s="6">
        <f t="shared" si="1412"/>
        <v>0</v>
      </c>
      <c r="J2091" s="6">
        <f t="shared" si="1413"/>
        <v>0</v>
      </c>
      <c r="K2091" s="6">
        <f t="shared" si="1414"/>
        <v>0</v>
      </c>
      <c r="L2091" s="6">
        <f t="shared" si="1415"/>
        <v>0</v>
      </c>
      <c r="M2091" s="6">
        <f t="shared" si="1416"/>
        <v>1</v>
      </c>
      <c r="N2091" s="6">
        <f t="shared" si="1417"/>
        <v>7</v>
      </c>
      <c r="O2091" s="13">
        <f t="shared" si="1418"/>
        <v>0</v>
      </c>
      <c r="P2091" s="4">
        <f t="shared" si="1436"/>
        <v>0</v>
      </c>
      <c r="Q2091" s="4">
        <f t="shared" si="1437"/>
        <v>0</v>
      </c>
      <c r="R2091">
        <f t="shared" si="1421"/>
        <v>17</v>
      </c>
      <c r="S2091" s="4">
        <f t="shared" si="1422"/>
        <v>0</v>
      </c>
      <c r="T2091" s="15">
        <f t="shared" si="1423"/>
        <v>0</v>
      </c>
      <c r="U2091" s="4">
        <f t="shared" si="1424"/>
        <v>0</v>
      </c>
      <c r="V2091" s="4">
        <f t="shared" si="1425"/>
        <v>0</v>
      </c>
      <c r="W2091" s="4">
        <f t="shared" si="1426"/>
        <v>0</v>
      </c>
      <c r="X2091" s="6">
        <f t="shared" si="1427"/>
        <v>0</v>
      </c>
      <c r="Y2091" s="4">
        <f t="shared" si="1428"/>
        <v>0</v>
      </c>
      <c r="Z2091" s="6">
        <f t="shared" si="1429"/>
        <v>1</v>
      </c>
      <c r="AA2091" s="18">
        <f t="shared" si="1430"/>
        <v>7</v>
      </c>
      <c r="AB2091" s="9" t="str">
        <f t="shared" si="1438"/>
        <v>*****</v>
      </c>
      <c r="AC2091" s="9" t="str">
        <f>_xlfn.XLOOKUP(R2091,Sheet2!$H$3:$H$258,Sheet2!$I$3:$I$258,"-----")</f>
        <v>*****</v>
      </c>
      <c r="AD2091" s="9" t="str">
        <f>_xlfn.XLOOKUP(VALUE(AE2091),Sheet2!$N$3:$N$1000,Sheet2!$O$3:$O$1000,"********")</f>
        <v>********</v>
      </c>
      <c r="AE2091" t="str">
        <f t="shared" si="1433"/>
        <v>4340</v>
      </c>
      <c r="AF2091" s="9" t="str">
        <f>IF(R2091&lt;200,"+"&amp;TEXT(R2091,"0"),"-"&amp;TEXT(_xlfn.XLOOKUP(R2091,Sheet2!$K$3:$K$130,Sheet2!$L$3:$L$130,"-----"),"0"))</f>
        <v>+17</v>
      </c>
      <c r="AG2091" s="9" t="str">
        <f t="shared" si="1439"/>
        <v/>
      </c>
      <c r="AH2091" s="9" t="str">
        <f t="shared" si="1440"/>
        <v>JMP *****</v>
      </c>
      <c r="AI2091" t="str">
        <f t="shared" si="1441"/>
        <v>0,*****</v>
      </c>
      <c r="AJ2091" s="16" t="str">
        <f t="shared" si="1442"/>
        <v>*****</v>
      </c>
      <c r="AK2091" t="str">
        <f t="shared" si="1443"/>
        <v>COM# 0,0,SBN</v>
      </c>
      <c r="AL2091" s="4" t="str">
        <f t="shared" si="1444"/>
        <v>COM</v>
      </c>
      <c r="AM2091" s="4" t="str">
        <f t="shared" si="1445"/>
        <v/>
      </c>
      <c r="AN2091" s="4" t="str">
        <f t="shared" si="1446"/>
        <v/>
      </c>
      <c r="AO2091" s="4" t="str">
        <f t="shared" si="1447"/>
        <v>#</v>
      </c>
      <c r="AP2091" s="15" t="str">
        <f t="shared" si="1448"/>
        <v>,SBN</v>
      </c>
      <c r="AQ2091" s="9" t="str">
        <f>_xlfn.XLOOKUP(D2091,Sheet2!$E$3:$E$101,Sheet2!$F$3:$F$101,"******************")</f>
        <v>17  ;HEAD=0, SECT=0,1 SECTOR</v>
      </c>
      <c r="AR2091" s="33" t="str">
        <f t="shared" si="1434"/>
        <v>NIO LPT</v>
      </c>
      <c r="AS2091" s="9" t="str">
        <f t="shared" si="1435"/>
        <v>DOC</v>
      </c>
      <c r="AT2091" s="4">
        <f t="shared" si="1449"/>
        <v>0</v>
      </c>
      <c r="AU2091" s="6">
        <f t="shared" si="1450"/>
        <v>0</v>
      </c>
      <c r="AV2091" s="4" t="str">
        <f t="shared" si="1451"/>
        <v/>
      </c>
      <c r="AW2091" s="4">
        <f t="shared" si="1452"/>
        <v>17</v>
      </c>
      <c r="AX2091" s="4" t="str">
        <f>_xlfn.XLOOKUP(AW2091,Sheet2!$Q$3:$Q$66,Sheet2!$R$3:$R$66,"**")</f>
        <v>LPT</v>
      </c>
      <c r="AY2091" s="4">
        <f t="shared" si="1453"/>
        <v>0</v>
      </c>
      <c r="AZ2091" s="16" t="str">
        <f t="shared" si="1454"/>
        <v>SKPBN</v>
      </c>
    </row>
    <row r="2092" spans="2:52" x14ac:dyDescent="0.35">
      <c r="B2092" s="3">
        <f t="shared" si="1419"/>
        <v>22</v>
      </c>
      <c r="C2092" s="1">
        <f t="shared" si="1420"/>
        <v>4322</v>
      </c>
      <c r="D2092" s="2">
        <v>6242</v>
      </c>
      <c r="E2092" s="2" t="str">
        <f>_xlfn.XLOOKUP(C2092,Sheet2!$N$3:$N$1000,Sheet2!$O$3:$O$1000,"")</f>
        <v/>
      </c>
      <c r="F2092" s="9" t="str">
        <f t="shared" si="1455"/>
        <v>EHALT</v>
      </c>
      <c r="G2092" s="4" t="str">
        <f t="shared" si="1431"/>
        <v>14</v>
      </c>
      <c r="H2092" s="4">
        <f t="shared" si="1432"/>
        <v>242</v>
      </c>
      <c r="I2092" s="6">
        <f t="shared" si="1412"/>
        <v>0</v>
      </c>
      <c r="J2092" s="6">
        <f t="shared" si="1413"/>
        <v>0</v>
      </c>
      <c r="K2092" s="6">
        <f t="shared" si="1414"/>
        <v>6</v>
      </c>
      <c r="L2092" s="6">
        <f t="shared" si="1415"/>
        <v>2</v>
      </c>
      <c r="M2092" s="6">
        <f t="shared" si="1416"/>
        <v>4</v>
      </c>
      <c r="N2092" s="6">
        <f t="shared" si="1417"/>
        <v>2</v>
      </c>
      <c r="O2092" s="13">
        <f t="shared" si="1418"/>
        <v>1</v>
      </c>
      <c r="P2092" s="4">
        <f t="shared" si="1436"/>
        <v>0</v>
      </c>
      <c r="Q2092" s="4">
        <f t="shared" si="1437"/>
        <v>1</v>
      </c>
      <c r="R2092">
        <f t="shared" si="1421"/>
        <v>242</v>
      </c>
      <c r="S2092" s="4">
        <f t="shared" si="1422"/>
        <v>0</v>
      </c>
      <c r="T2092" s="15">
        <f t="shared" si="1423"/>
        <v>1</v>
      </c>
      <c r="U2092" s="4">
        <f t="shared" si="1424"/>
        <v>0</v>
      </c>
      <c r="V2092" s="4">
        <f t="shared" si="1425"/>
        <v>1</v>
      </c>
      <c r="W2092" s="4">
        <f t="shared" si="1426"/>
        <v>4</v>
      </c>
      <c r="X2092" s="6">
        <f t="shared" si="1427"/>
        <v>2</v>
      </c>
      <c r="Y2092" s="4">
        <f t="shared" si="1428"/>
        <v>2</v>
      </c>
      <c r="Z2092" s="6">
        <f t="shared" si="1429"/>
        <v>0</v>
      </c>
      <c r="AA2092" s="18">
        <f t="shared" si="1430"/>
        <v>2</v>
      </c>
      <c r="AB2092" s="9" t="str">
        <f t="shared" si="1438"/>
        <v>I.EHA</v>
      </c>
      <c r="AC2092" s="9" t="str">
        <f>_xlfn.XLOOKUP(R2092,Sheet2!$H$3:$H$258,Sheet2!$I$3:$I$258,"-----")</f>
        <v>I.EHA</v>
      </c>
      <c r="AD2092" s="9" t="str">
        <f>_xlfn.XLOOKUP(VALUE(AE2092),Sheet2!$N$3:$N$1000,Sheet2!$O$3:$O$1000,"********")</f>
        <v>********</v>
      </c>
      <c r="AE2092" t="str">
        <f t="shared" si="1433"/>
        <v>4164</v>
      </c>
      <c r="AF2092" s="9" t="str">
        <f>IF(R2092&lt;200,"+"&amp;TEXT(R2092,"0"),"-"&amp;TEXT(_xlfn.XLOOKUP(R2092,Sheet2!$K$3:$K$130,Sheet2!$L$3:$L$130,"-----"),"0"))</f>
        <v>-136</v>
      </c>
      <c r="AG2092" s="9" t="str">
        <f t="shared" si="1439"/>
        <v>@</v>
      </c>
      <c r="AH2092" s="9" t="str">
        <f t="shared" si="1440"/>
        <v>JSR @I.EHA</v>
      </c>
      <c r="AI2092" t="str">
        <f t="shared" si="1441"/>
        <v>1,@I.EHA</v>
      </c>
      <c r="AJ2092" s="16" t="str">
        <f t="shared" si="1442"/>
        <v>@I.EHA</v>
      </c>
      <c r="AK2092" t="str">
        <f t="shared" si="1443"/>
        <v>ADCOR 0,1,SZC</v>
      </c>
      <c r="AL2092" s="4" t="str">
        <f t="shared" si="1444"/>
        <v>ADC</v>
      </c>
      <c r="AM2092" s="4" t="str">
        <f t="shared" si="1445"/>
        <v>R</v>
      </c>
      <c r="AN2092" s="4" t="str">
        <f t="shared" si="1446"/>
        <v>O</v>
      </c>
      <c r="AO2092" s="4" t="str">
        <f t="shared" si="1447"/>
        <v/>
      </c>
      <c r="AP2092" s="15" t="str">
        <f t="shared" si="1448"/>
        <v>,SZC</v>
      </c>
      <c r="AQ2092" s="9" t="str">
        <f>_xlfn.XLOOKUP(D2092,Sheet2!$E$3:$E$101,Sheet2!$F$3:$F$101,"******************")</f>
        <v>EHALT</v>
      </c>
      <c r="AR2092" s="33" t="str">
        <f t="shared" si="1434"/>
        <v>DOBC 1,**</v>
      </c>
      <c r="AS2092" s="9" t="str">
        <f t="shared" si="1435"/>
        <v>DOBC</v>
      </c>
      <c r="AT2092" s="4">
        <f t="shared" si="1449"/>
        <v>1</v>
      </c>
      <c r="AU2092" s="6">
        <f t="shared" si="1450"/>
        <v>2</v>
      </c>
      <c r="AV2092" s="4" t="str">
        <f t="shared" si="1451"/>
        <v>C</v>
      </c>
      <c r="AW2092" s="4">
        <f t="shared" si="1452"/>
        <v>42</v>
      </c>
      <c r="AX2092" s="4" t="str">
        <f>_xlfn.XLOOKUP(AW2092,Sheet2!$Q$3:$Q$66,Sheet2!$R$3:$R$66,"**")</f>
        <v>**</v>
      </c>
      <c r="AY2092" s="4">
        <f t="shared" si="1453"/>
        <v>4</v>
      </c>
      <c r="AZ2092" s="16" t="str">
        <f t="shared" si="1454"/>
        <v>SKPDN</v>
      </c>
    </row>
    <row r="2093" spans="2:52" x14ac:dyDescent="0.35">
      <c r="B2093" s="3">
        <f t="shared" si="1419"/>
        <v>23</v>
      </c>
      <c r="C2093" s="1">
        <f t="shared" si="1420"/>
        <v>4323</v>
      </c>
      <c r="D2093" s="2">
        <v>406</v>
      </c>
      <c r="E2093" s="2" t="str">
        <f>_xlfn.XLOOKUP(C2093,Sheet2!$N$3:$N$1000,Sheet2!$O$3:$O$1000,"")</f>
        <v/>
      </c>
      <c r="F2093" s="9" t="str">
        <f t="shared" si="1455"/>
        <v>JMP E18E</v>
      </c>
      <c r="G2093" s="4" t="str">
        <f t="shared" si="1431"/>
        <v>1</v>
      </c>
      <c r="H2093" s="4">
        <f t="shared" si="1432"/>
        <v>6</v>
      </c>
      <c r="I2093" s="6">
        <f t="shared" si="1412"/>
        <v>0</v>
      </c>
      <c r="J2093" s="6">
        <f t="shared" si="1413"/>
        <v>0</v>
      </c>
      <c r="K2093" s="6">
        <f t="shared" si="1414"/>
        <v>0</v>
      </c>
      <c r="L2093" s="6">
        <f t="shared" si="1415"/>
        <v>4</v>
      </c>
      <c r="M2093" s="6">
        <f t="shared" si="1416"/>
        <v>0</v>
      </c>
      <c r="N2093" s="6">
        <f t="shared" si="1417"/>
        <v>6</v>
      </c>
      <c r="O2093" s="13">
        <f t="shared" si="1418"/>
        <v>0</v>
      </c>
      <c r="P2093" s="4">
        <f t="shared" si="1436"/>
        <v>0</v>
      </c>
      <c r="Q2093" s="4">
        <f t="shared" si="1437"/>
        <v>0</v>
      </c>
      <c r="R2093">
        <f t="shared" si="1421"/>
        <v>6</v>
      </c>
      <c r="S2093" s="4">
        <f t="shared" si="1422"/>
        <v>1</v>
      </c>
      <c r="T2093" s="15">
        <f t="shared" si="1423"/>
        <v>0</v>
      </c>
      <c r="U2093" s="4">
        <f t="shared" si="1424"/>
        <v>0</v>
      </c>
      <c r="V2093" s="4">
        <f t="shared" si="1425"/>
        <v>0</v>
      </c>
      <c r="W2093" s="4">
        <f t="shared" si="1426"/>
        <v>1</v>
      </c>
      <c r="X2093" s="6">
        <f t="shared" si="1427"/>
        <v>0</v>
      </c>
      <c r="Y2093" s="4">
        <f t="shared" si="1428"/>
        <v>0</v>
      </c>
      <c r="Z2093" s="6">
        <f t="shared" si="1429"/>
        <v>0</v>
      </c>
      <c r="AA2093" s="18">
        <f t="shared" si="1430"/>
        <v>6</v>
      </c>
      <c r="AB2093" s="9" t="str">
        <f t="shared" si="1438"/>
        <v>E18E</v>
      </c>
      <c r="AC2093" s="9" t="str">
        <f>_xlfn.XLOOKUP(R2093,Sheet2!$H$3:$H$258,Sheet2!$I$3:$I$258,"-----")</f>
        <v>*****</v>
      </c>
      <c r="AD2093" s="9" t="str">
        <f>_xlfn.XLOOKUP(VALUE(AE2093),Sheet2!$N$3:$N$1000,Sheet2!$O$3:$O$1000,"********")</f>
        <v>E18E</v>
      </c>
      <c r="AE2093" t="str">
        <f t="shared" si="1433"/>
        <v>4331</v>
      </c>
      <c r="AF2093" s="9" t="str">
        <f>IF(R2093&lt;200,"+"&amp;TEXT(R2093,"0"),"-"&amp;TEXT(_xlfn.XLOOKUP(R2093,Sheet2!$K$3:$K$130,Sheet2!$L$3:$L$130,"-----"),"0"))</f>
        <v>+6</v>
      </c>
      <c r="AG2093" s="9" t="str">
        <f t="shared" si="1439"/>
        <v/>
      </c>
      <c r="AH2093" s="9" t="str">
        <f t="shared" si="1440"/>
        <v>JMP E18E</v>
      </c>
      <c r="AI2093" t="str">
        <f t="shared" si="1441"/>
        <v>0,E18E</v>
      </c>
      <c r="AJ2093" s="16" t="str">
        <f t="shared" si="1442"/>
        <v>E18E</v>
      </c>
      <c r="AK2093" t="str">
        <f t="shared" si="1443"/>
        <v>NEG 0,0,SEZ</v>
      </c>
      <c r="AL2093" s="4" t="str">
        <f t="shared" si="1444"/>
        <v>NEG</v>
      </c>
      <c r="AM2093" s="4" t="str">
        <f t="shared" si="1445"/>
        <v/>
      </c>
      <c r="AN2093" s="4" t="str">
        <f t="shared" si="1446"/>
        <v/>
      </c>
      <c r="AO2093" s="4" t="str">
        <f t="shared" si="1447"/>
        <v/>
      </c>
      <c r="AP2093" s="15" t="str">
        <f t="shared" si="1448"/>
        <v>,SEZ</v>
      </c>
      <c r="AQ2093" s="9" t="str">
        <f>_xlfn.XLOOKUP(D2093,Sheet2!$E$3:$E$101,Sheet2!$F$3:$F$101,"******************")</f>
        <v>******************</v>
      </c>
      <c r="AR2093" s="33" t="str">
        <f t="shared" si="1434"/>
        <v>DIA 0,MCAT</v>
      </c>
      <c r="AS2093" s="9" t="str">
        <f t="shared" si="1435"/>
        <v>DIA</v>
      </c>
      <c r="AT2093" s="4">
        <f t="shared" si="1449"/>
        <v>0</v>
      </c>
      <c r="AU2093" s="6">
        <f t="shared" si="1450"/>
        <v>0</v>
      </c>
      <c r="AV2093" s="4" t="str">
        <f t="shared" si="1451"/>
        <v/>
      </c>
      <c r="AW2093" s="4">
        <f t="shared" si="1452"/>
        <v>6</v>
      </c>
      <c r="AX2093" s="4" t="str">
        <f>_xlfn.XLOOKUP(AW2093,Sheet2!$Q$3:$Q$66,Sheet2!$R$3:$R$66,"**")</f>
        <v>MCAT</v>
      </c>
      <c r="AY2093" s="4">
        <f t="shared" si="1453"/>
        <v>1</v>
      </c>
      <c r="AZ2093" s="16" t="str">
        <f t="shared" si="1454"/>
        <v>SKPBN</v>
      </c>
    </row>
    <row r="2094" spans="2:52" x14ac:dyDescent="0.35">
      <c r="B2094" s="3">
        <f t="shared" si="1419"/>
        <v>24</v>
      </c>
      <c r="C2094" s="1">
        <f t="shared" si="1420"/>
        <v>4324</v>
      </c>
      <c r="D2094" s="2">
        <v>20156</v>
      </c>
      <c r="E2094" s="2" t="str">
        <f>_xlfn.XLOOKUP(C2094,Sheet2!$N$3:$N$1000,Sheet2!$O$3:$O$1000,"")</f>
        <v/>
      </c>
      <c r="F2094" s="9" t="str">
        <f t="shared" si="1455"/>
        <v>LDA 0,HEAD</v>
      </c>
      <c r="G2094" s="4" t="str">
        <f t="shared" si="1431"/>
        <v>40</v>
      </c>
      <c r="H2094" s="4">
        <f t="shared" si="1432"/>
        <v>156</v>
      </c>
      <c r="I2094" s="6">
        <f t="shared" ref="I2094:I2157" si="1456">MOD(INT(D2094/100000),10)</f>
        <v>0</v>
      </c>
      <c r="J2094" s="6">
        <f t="shared" ref="J2094:J2157" si="1457">MOD(INT(D2094/10000),10)</f>
        <v>2</v>
      </c>
      <c r="K2094" s="6">
        <f t="shared" ref="K2094:K2157" si="1458">MOD(INT(D2094/1000),10)</f>
        <v>0</v>
      </c>
      <c r="L2094" s="6">
        <f t="shared" ref="L2094:L2157" si="1459">MOD(INT(D2094/100),10)</f>
        <v>1</v>
      </c>
      <c r="M2094" s="6">
        <f t="shared" ref="M2094:M2157" si="1460">MOD(INT(D2094/10),10)</f>
        <v>5</v>
      </c>
      <c r="N2094" s="6">
        <f t="shared" ref="N2094:N2157" si="1461">MOD(D2094,10)</f>
        <v>6</v>
      </c>
      <c r="O2094" s="13">
        <f t="shared" ref="O2094:O2157" si="1462">INT(K2094/4)+(J2094*2)+(I2094*16)</f>
        <v>4</v>
      </c>
      <c r="P2094" s="4">
        <f t="shared" si="1436"/>
        <v>1</v>
      </c>
      <c r="Q2094" s="4">
        <f t="shared" si="1437"/>
        <v>0</v>
      </c>
      <c r="R2094">
        <f t="shared" si="1421"/>
        <v>156</v>
      </c>
      <c r="S2094" s="4">
        <f t="shared" si="1422"/>
        <v>0</v>
      </c>
      <c r="T2094" s="15">
        <f t="shared" si="1423"/>
        <v>0</v>
      </c>
      <c r="U2094" s="4">
        <f t="shared" si="1424"/>
        <v>1</v>
      </c>
      <c r="V2094" s="4">
        <f t="shared" si="1425"/>
        <v>0</v>
      </c>
      <c r="W2094" s="4">
        <f t="shared" si="1426"/>
        <v>0</v>
      </c>
      <c r="X2094" s="6">
        <f t="shared" si="1427"/>
        <v>1</v>
      </c>
      <c r="Y2094" s="4">
        <f t="shared" si="1428"/>
        <v>2</v>
      </c>
      <c r="Z2094" s="6">
        <f t="shared" si="1429"/>
        <v>1</v>
      </c>
      <c r="AA2094" s="18">
        <f t="shared" si="1430"/>
        <v>6</v>
      </c>
      <c r="AB2094" s="9" t="str">
        <f t="shared" si="1438"/>
        <v>HEAD</v>
      </c>
      <c r="AC2094" s="9" t="str">
        <f>_xlfn.XLOOKUP(R2094,Sheet2!$H$3:$H$258,Sheet2!$I$3:$I$258,"-----")</f>
        <v>HEAD</v>
      </c>
      <c r="AD2094" s="9" t="str">
        <f>_xlfn.XLOOKUP(VALUE(AE2094),Sheet2!$N$3:$N$1000,Sheet2!$O$3:$O$1000,"********")</f>
        <v>********</v>
      </c>
      <c r="AE2094" t="str">
        <f t="shared" si="1433"/>
        <v>4502</v>
      </c>
      <c r="AF2094" s="9" t="str">
        <f>IF(R2094&lt;200,"+"&amp;TEXT(R2094,"0"),"-"&amp;TEXT(_xlfn.XLOOKUP(R2094,Sheet2!$K$3:$K$130,Sheet2!$L$3:$L$130,"-----"),"0"))</f>
        <v>+156</v>
      </c>
      <c r="AG2094" s="9" t="str">
        <f t="shared" si="1439"/>
        <v/>
      </c>
      <c r="AH2094" s="9" t="str">
        <f t="shared" si="1440"/>
        <v>JMP HEAD</v>
      </c>
      <c r="AI2094" t="str">
        <f t="shared" si="1441"/>
        <v>0,HEAD</v>
      </c>
      <c r="AJ2094" s="16" t="str">
        <f t="shared" si="1442"/>
        <v>HEAD</v>
      </c>
      <c r="AK2094" t="str">
        <f t="shared" si="1443"/>
        <v>COMOL# 1,0,SEZ</v>
      </c>
      <c r="AL2094" s="4" t="str">
        <f t="shared" si="1444"/>
        <v>COM</v>
      </c>
      <c r="AM2094" s="4" t="str">
        <f t="shared" si="1445"/>
        <v>L</v>
      </c>
      <c r="AN2094" s="4" t="str">
        <f t="shared" si="1446"/>
        <v>O</v>
      </c>
      <c r="AO2094" s="4" t="str">
        <f t="shared" si="1447"/>
        <v>#</v>
      </c>
      <c r="AP2094" s="15" t="str">
        <f t="shared" si="1448"/>
        <v>,SEZ</v>
      </c>
      <c r="AQ2094" s="9" t="str">
        <f>_xlfn.XLOOKUP(D2094,Sheet2!$E$3:$E$101,Sheet2!$F$3:$F$101,"******************")</f>
        <v>******************</v>
      </c>
      <c r="AR2094" s="33" t="str">
        <f t="shared" si="1434"/>
        <v>NIOS **</v>
      </c>
      <c r="AS2094" s="9" t="str">
        <f t="shared" si="1435"/>
        <v>DOCS</v>
      </c>
      <c r="AT2094" s="4">
        <f t="shared" si="1449"/>
        <v>0</v>
      </c>
      <c r="AU2094" s="6">
        <f t="shared" si="1450"/>
        <v>1</v>
      </c>
      <c r="AV2094" s="4" t="str">
        <f t="shared" si="1451"/>
        <v>S</v>
      </c>
      <c r="AW2094" s="4">
        <f t="shared" si="1452"/>
        <v>56</v>
      </c>
      <c r="AX2094" s="4" t="str">
        <f>_xlfn.XLOOKUP(AW2094,Sheet2!$Q$3:$Q$66,Sheet2!$R$3:$R$66,"**")</f>
        <v>**</v>
      </c>
      <c r="AY2094" s="4">
        <f t="shared" si="1453"/>
        <v>0</v>
      </c>
      <c r="AZ2094" s="16" t="str">
        <f t="shared" si="1454"/>
        <v>SKPBZ</v>
      </c>
    </row>
    <row r="2095" spans="2:52" x14ac:dyDescent="0.35">
      <c r="B2095" s="3">
        <f t="shared" si="1419"/>
        <v>25</v>
      </c>
      <c r="C2095" s="1">
        <f t="shared" si="1420"/>
        <v>4325</v>
      </c>
      <c r="D2095" s="2">
        <v>100000</v>
      </c>
      <c r="E2095" s="2" t="str">
        <f>_xlfn.XLOOKUP(C2095,Sheet2!$N$3:$N$1000,Sheet2!$O$3:$O$1000,"")</f>
        <v/>
      </c>
      <c r="F2095" s="9" t="str">
        <f t="shared" si="1455"/>
        <v>COM 0,0</v>
      </c>
      <c r="G2095" s="4" t="str">
        <f t="shared" si="1431"/>
        <v>200</v>
      </c>
      <c r="H2095" s="4">
        <f t="shared" si="1432"/>
        <v>0</v>
      </c>
      <c r="I2095" s="6">
        <f t="shared" si="1456"/>
        <v>1</v>
      </c>
      <c r="J2095" s="6">
        <f t="shared" si="1457"/>
        <v>0</v>
      </c>
      <c r="K2095" s="6">
        <f t="shared" si="1458"/>
        <v>0</v>
      </c>
      <c r="L2095" s="6">
        <f t="shared" si="1459"/>
        <v>0</v>
      </c>
      <c r="M2095" s="6">
        <f t="shared" si="1460"/>
        <v>0</v>
      </c>
      <c r="N2095" s="6">
        <f t="shared" si="1461"/>
        <v>0</v>
      </c>
      <c r="O2095" s="13">
        <f t="shared" si="1462"/>
        <v>16</v>
      </c>
      <c r="P2095" s="4">
        <f t="shared" si="1436"/>
        <v>4</v>
      </c>
      <c r="Q2095" s="4">
        <f t="shared" si="1437"/>
        <v>0</v>
      </c>
      <c r="R2095">
        <f t="shared" si="1421"/>
        <v>0</v>
      </c>
      <c r="S2095" s="4">
        <f t="shared" si="1422"/>
        <v>0</v>
      </c>
      <c r="T2095" s="15">
        <f t="shared" si="1423"/>
        <v>0</v>
      </c>
      <c r="U2095" s="4">
        <f t="shared" si="1424"/>
        <v>0</v>
      </c>
      <c r="V2095" s="4">
        <f t="shared" si="1425"/>
        <v>0</v>
      </c>
      <c r="W2095" s="4">
        <f t="shared" si="1426"/>
        <v>0</v>
      </c>
      <c r="X2095" s="6">
        <f t="shared" si="1427"/>
        <v>0</v>
      </c>
      <c r="Y2095" s="4">
        <f t="shared" si="1428"/>
        <v>0</v>
      </c>
      <c r="Z2095" s="6">
        <f t="shared" si="1429"/>
        <v>0</v>
      </c>
      <c r="AA2095" s="18">
        <f t="shared" si="1430"/>
        <v>0</v>
      </c>
      <c r="AB2095" s="9" t="str">
        <f t="shared" si="1438"/>
        <v>0</v>
      </c>
      <c r="AC2095" s="9" t="str">
        <f>_xlfn.XLOOKUP(R2095,Sheet2!$H$3:$H$258,Sheet2!$I$3:$I$258,"-----")</f>
        <v>0</v>
      </c>
      <c r="AD2095" s="9" t="str">
        <f>_xlfn.XLOOKUP(VALUE(AE2095),Sheet2!$N$3:$N$1000,Sheet2!$O$3:$O$1000,"********")</f>
        <v>********</v>
      </c>
      <c r="AE2095" t="str">
        <f t="shared" si="1433"/>
        <v>4325</v>
      </c>
      <c r="AF2095" s="9" t="str">
        <f>IF(R2095&lt;200,"+"&amp;TEXT(R2095,"0"),"-"&amp;TEXT(_xlfn.XLOOKUP(R2095,Sheet2!$K$3:$K$130,Sheet2!$L$3:$L$130,"-----"),"0"))</f>
        <v>+0</v>
      </c>
      <c r="AG2095" s="9" t="str">
        <f t="shared" si="1439"/>
        <v/>
      </c>
      <c r="AH2095" s="9" t="str">
        <f t="shared" si="1440"/>
        <v>JMP 0</v>
      </c>
      <c r="AI2095" t="str">
        <f t="shared" si="1441"/>
        <v>0,0</v>
      </c>
      <c r="AJ2095" s="16" t="str">
        <f t="shared" si="1442"/>
        <v>0</v>
      </c>
      <c r="AK2095" t="str">
        <f t="shared" si="1443"/>
        <v>COM 0,0</v>
      </c>
      <c r="AL2095" s="4" t="str">
        <f t="shared" si="1444"/>
        <v>COM</v>
      </c>
      <c r="AM2095" s="4" t="str">
        <f t="shared" si="1445"/>
        <v/>
      </c>
      <c r="AN2095" s="4" t="str">
        <f t="shared" si="1446"/>
        <v/>
      </c>
      <c r="AO2095" s="4" t="str">
        <f t="shared" si="1447"/>
        <v/>
      </c>
      <c r="AP2095" s="15" t="str">
        <f t="shared" si="1448"/>
        <v/>
      </c>
      <c r="AQ2095" s="9" t="str">
        <f>_xlfn.XLOOKUP(D2095,Sheet2!$E$3:$E$101,Sheet2!$F$3:$F$101,"******************")</f>
        <v>******************</v>
      </c>
      <c r="AR2095" s="33" t="str">
        <f t="shared" si="1434"/>
        <v>NIO 0</v>
      </c>
      <c r="AS2095" s="9" t="str">
        <f t="shared" si="1435"/>
        <v>DOC</v>
      </c>
      <c r="AT2095" s="4">
        <f t="shared" si="1449"/>
        <v>0</v>
      </c>
      <c r="AU2095" s="6">
        <f t="shared" si="1450"/>
        <v>0</v>
      </c>
      <c r="AV2095" s="4" t="str">
        <f t="shared" si="1451"/>
        <v/>
      </c>
      <c r="AW2095" s="4">
        <f t="shared" si="1452"/>
        <v>0</v>
      </c>
      <c r="AX2095" s="4" t="str">
        <f>_xlfn.XLOOKUP(AW2095,Sheet2!$Q$3:$Q$66,Sheet2!$R$3:$R$66,"**")</f>
        <v>0</v>
      </c>
      <c r="AY2095" s="4">
        <f t="shared" si="1453"/>
        <v>0</v>
      </c>
      <c r="AZ2095" s="16" t="str">
        <f t="shared" si="1454"/>
        <v>SKPBN</v>
      </c>
    </row>
    <row r="2096" spans="2:52" x14ac:dyDescent="0.35">
      <c r="B2096" s="3">
        <f t="shared" si="1419"/>
        <v>26</v>
      </c>
      <c r="C2096" s="1">
        <f t="shared" si="1420"/>
        <v>4326</v>
      </c>
      <c r="D2096" s="2">
        <v>26772</v>
      </c>
      <c r="E2096" s="2" t="str">
        <f>_xlfn.XLOOKUP(C2096,Sheet2!$N$3:$N$1000,Sheet2!$O$3:$O$1000,"")</f>
        <v/>
      </c>
      <c r="F2096" s="9" t="str">
        <f t="shared" si="1455"/>
        <v>LDA 1,@E18.1</v>
      </c>
      <c r="G2096" s="4" t="str">
        <f t="shared" si="1431"/>
        <v>55</v>
      </c>
      <c r="H2096" s="4">
        <f t="shared" si="1432"/>
        <v>372</v>
      </c>
      <c r="I2096" s="6">
        <f t="shared" si="1456"/>
        <v>0</v>
      </c>
      <c r="J2096" s="6">
        <f t="shared" si="1457"/>
        <v>2</v>
      </c>
      <c r="K2096" s="6">
        <f t="shared" si="1458"/>
        <v>6</v>
      </c>
      <c r="L2096" s="6">
        <f t="shared" si="1459"/>
        <v>7</v>
      </c>
      <c r="M2096" s="6">
        <f t="shared" si="1460"/>
        <v>7</v>
      </c>
      <c r="N2096" s="6">
        <f t="shared" si="1461"/>
        <v>2</v>
      </c>
      <c r="O2096" s="13">
        <f t="shared" si="1462"/>
        <v>5</v>
      </c>
      <c r="P2096" s="4">
        <f t="shared" si="1436"/>
        <v>1</v>
      </c>
      <c r="Q2096" s="4">
        <f t="shared" si="1437"/>
        <v>1</v>
      </c>
      <c r="R2096">
        <f t="shared" si="1421"/>
        <v>372</v>
      </c>
      <c r="S2096" s="4">
        <f t="shared" si="1422"/>
        <v>1</v>
      </c>
      <c r="T2096" s="15">
        <f t="shared" si="1423"/>
        <v>1</v>
      </c>
      <c r="U2096" s="4">
        <f t="shared" si="1424"/>
        <v>1</v>
      </c>
      <c r="V2096" s="4">
        <f t="shared" si="1425"/>
        <v>1</v>
      </c>
      <c r="W2096" s="4">
        <f t="shared" si="1426"/>
        <v>5</v>
      </c>
      <c r="X2096" s="6">
        <f t="shared" si="1427"/>
        <v>3</v>
      </c>
      <c r="Y2096" s="4">
        <f t="shared" si="1428"/>
        <v>3</v>
      </c>
      <c r="Z2096" s="6">
        <f t="shared" si="1429"/>
        <v>1</v>
      </c>
      <c r="AA2096" s="18">
        <f t="shared" si="1430"/>
        <v>2</v>
      </c>
      <c r="AB2096" s="9" t="str">
        <f t="shared" si="1438"/>
        <v>E18.1</v>
      </c>
      <c r="AC2096" s="9" t="str">
        <f>_xlfn.XLOOKUP(R2096,Sheet2!$H$3:$H$258,Sheet2!$I$3:$I$258,"-----")</f>
        <v>*****</v>
      </c>
      <c r="AD2096" s="9" t="str">
        <f>_xlfn.XLOOKUP(VALUE(AE2096),Sheet2!$N$3:$N$1000,Sheet2!$O$3:$O$1000,"********")</f>
        <v>E18.1</v>
      </c>
      <c r="AE2096" t="str">
        <f t="shared" si="1433"/>
        <v>4320</v>
      </c>
      <c r="AF2096" s="9" t="str">
        <f>IF(R2096&lt;200,"+"&amp;TEXT(R2096,"0"),"-"&amp;TEXT(_xlfn.XLOOKUP(R2096,Sheet2!$K$3:$K$130,Sheet2!$L$3:$L$130,"-----"),"0"))</f>
        <v>-6</v>
      </c>
      <c r="AG2096" s="9" t="str">
        <f t="shared" si="1439"/>
        <v>@</v>
      </c>
      <c r="AH2096" s="9" t="str">
        <f t="shared" si="1440"/>
        <v>JSR @E18.1</v>
      </c>
      <c r="AI2096" t="str">
        <f t="shared" si="1441"/>
        <v>1,@E18.1</v>
      </c>
      <c r="AJ2096" s="16" t="str">
        <f t="shared" si="1442"/>
        <v>@E18.1</v>
      </c>
      <c r="AK2096" t="str">
        <f t="shared" si="1443"/>
        <v>SUBCS# 1,1,SZC</v>
      </c>
      <c r="AL2096" s="4" t="str">
        <f t="shared" si="1444"/>
        <v>SUB</v>
      </c>
      <c r="AM2096" s="4" t="str">
        <f t="shared" si="1445"/>
        <v>S</v>
      </c>
      <c r="AN2096" s="4" t="str">
        <f t="shared" si="1446"/>
        <v>C</v>
      </c>
      <c r="AO2096" s="4" t="str">
        <f t="shared" si="1447"/>
        <v>#</v>
      </c>
      <c r="AP2096" s="15" t="str">
        <f t="shared" si="1448"/>
        <v>,SZC</v>
      </c>
      <c r="AQ2096" s="9" t="str">
        <f>_xlfn.XLOOKUP(D2096,Sheet2!$E$3:$E$101,Sheet2!$F$3:$F$101,"******************")</f>
        <v>******************</v>
      </c>
      <c r="AR2096" s="33" t="str">
        <f t="shared" si="1434"/>
        <v>DICP 1,**</v>
      </c>
      <c r="AS2096" s="9" t="str">
        <f t="shared" si="1435"/>
        <v>DICP</v>
      </c>
      <c r="AT2096" s="4">
        <f t="shared" si="1449"/>
        <v>1</v>
      </c>
      <c r="AU2096" s="6">
        <f t="shared" si="1450"/>
        <v>3</v>
      </c>
      <c r="AV2096" s="4" t="str">
        <f t="shared" si="1451"/>
        <v>P</v>
      </c>
      <c r="AW2096" s="4">
        <f t="shared" si="1452"/>
        <v>72</v>
      </c>
      <c r="AX2096" s="4" t="str">
        <f>_xlfn.XLOOKUP(AW2096,Sheet2!$Q$3:$Q$66,Sheet2!$R$3:$R$66,"**")</f>
        <v>**</v>
      </c>
      <c r="AY2096" s="4">
        <f t="shared" si="1453"/>
        <v>5</v>
      </c>
      <c r="AZ2096" s="16" t="str">
        <f t="shared" si="1454"/>
        <v>SKPDZ</v>
      </c>
    </row>
    <row r="2097" spans="2:52" x14ac:dyDescent="0.35">
      <c r="B2097" s="3">
        <f t="shared" si="1419"/>
        <v>27</v>
      </c>
      <c r="C2097" s="1">
        <f t="shared" si="1420"/>
        <v>4327</v>
      </c>
      <c r="D2097" s="2">
        <v>122414</v>
      </c>
      <c r="E2097" s="2" t="str">
        <f>_xlfn.XLOOKUP(C2097,Sheet2!$N$3:$N$1000,Sheet2!$O$3:$O$1000,"")</f>
        <v/>
      </c>
      <c r="F2097" s="9" t="str">
        <f t="shared" si="1455"/>
        <v>SUB# 1,0,SZR</v>
      </c>
      <c r="G2097" s="4" t="str">
        <f t="shared" si="1431"/>
        <v>245</v>
      </c>
      <c r="H2097" s="4">
        <f t="shared" si="1432"/>
        <v>14</v>
      </c>
      <c r="I2097" s="6">
        <f t="shared" si="1456"/>
        <v>1</v>
      </c>
      <c r="J2097" s="6">
        <f t="shared" si="1457"/>
        <v>2</v>
      </c>
      <c r="K2097" s="6">
        <f t="shared" si="1458"/>
        <v>2</v>
      </c>
      <c r="L2097" s="6">
        <f t="shared" si="1459"/>
        <v>4</v>
      </c>
      <c r="M2097" s="6">
        <f t="shared" si="1460"/>
        <v>1</v>
      </c>
      <c r="N2097" s="6">
        <f t="shared" si="1461"/>
        <v>4</v>
      </c>
      <c r="O2097" s="13">
        <f t="shared" si="1462"/>
        <v>20</v>
      </c>
      <c r="P2097" s="4">
        <f t="shared" si="1436"/>
        <v>5</v>
      </c>
      <c r="Q2097" s="4">
        <f t="shared" si="1437"/>
        <v>0</v>
      </c>
      <c r="R2097">
        <f t="shared" si="1421"/>
        <v>14</v>
      </c>
      <c r="S2097" s="4">
        <f t="shared" si="1422"/>
        <v>1</v>
      </c>
      <c r="T2097" s="15">
        <f t="shared" si="1423"/>
        <v>1</v>
      </c>
      <c r="U2097" s="4">
        <f t="shared" si="1424"/>
        <v>1</v>
      </c>
      <c r="V2097" s="4">
        <f t="shared" si="1425"/>
        <v>0</v>
      </c>
      <c r="W2097" s="4">
        <f t="shared" si="1426"/>
        <v>5</v>
      </c>
      <c r="X2097" s="6">
        <f t="shared" si="1427"/>
        <v>0</v>
      </c>
      <c r="Y2097" s="4">
        <f t="shared" si="1428"/>
        <v>0</v>
      </c>
      <c r="Z2097" s="6">
        <f t="shared" si="1429"/>
        <v>1</v>
      </c>
      <c r="AA2097" s="18">
        <f t="shared" si="1430"/>
        <v>4</v>
      </c>
      <c r="AB2097" s="9" t="str">
        <f t="shared" si="1438"/>
        <v>ADR1-1</v>
      </c>
      <c r="AC2097" s="9" t="str">
        <f>_xlfn.XLOOKUP(R2097,Sheet2!$H$3:$H$258,Sheet2!$I$3:$I$258,"-----")</f>
        <v>*****</v>
      </c>
      <c r="AD2097" s="9" t="str">
        <f>_xlfn.XLOOKUP(VALUE(AE2097),Sheet2!$N$3:$N$1000,Sheet2!$O$3:$O$1000,"********")</f>
        <v>ADR1-1</v>
      </c>
      <c r="AE2097" t="str">
        <f t="shared" si="1433"/>
        <v>4343</v>
      </c>
      <c r="AF2097" s="9" t="str">
        <f>IF(R2097&lt;200,"+"&amp;TEXT(R2097,"0"),"-"&amp;TEXT(_xlfn.XLOOKUP(R2097,Sheet2!$K$3:$K$130,Sheet2!$L$3:$L$130,"-----"),"0"))</f>
        <v>+14</v>
      </c>
      <c r="AG2097" s="9" t="str">
        <f t="shared" si="1439"/>
        <v>@</v>
      </c>
      <c r="AH2097" s="9" t="str">
        <f t="shared" si="1440"/>
        <v>JMP @ADR1-1</v>
      </c>
      <c r="AI2097" t="str">
        <f t="shared" si="1441"/>
        <v>0,@ADR1-1</v>
      </c>
      <c r="AJ2097" s="16" t="str">
        <f t="shared" si="1442"/>
        <v>@ADR1-1</v>
      </c>
      <c r="AK2097" t="str">
        <f t="shared" si="1443"/>
        <v>SUB# 1,0,SZR</v>
      </c>
      <c r="AL2097" s="4" t="str">
        <f t="shared" si="1444"/>
        <v>SUB</v>
      </c>
      <c r="AM2097" s="4" t="str">
        <f t="shared" si="1445"/>
        <v/>
      </c>
      <c r="AN2097" s="4" t="str">
        <f t="shared" si="1446"/>
        <v/>
      </c>
      <c r="AO2097" s="4" t="str">
        <f t="shared" si="1447"/>
        <v>#</v>
      </c>
      <c r="AP2097" s="15" t="str">
        <f t="shared" si="1448"/>
        <v>,SZR</v>
      </c>
      <c r="AQ2097" s="9" t="str">
        <f>_xlfn.XLOOKUP(D2097,Sheet2!$E$3:$E$101,Sheet2!$F$3:$F$101,"******************")</f>
        <v>******************</v>
      </c>
      <c r="AR2097" s="33" t="str">
        <f t="shared" si="1434"/>
        <v>DIC 0,RTC</v>
      </c>
      <c r="AS2097" s="9" t="str">
        <f t="shared" si="1435"/>
        <v>DIC</v>
      </c>
      <c r="AT2097" s="4">
        <f t="shared" si="1449"/>
        <v>0</v>
      </c>
      <c r="AU2097" s="6">
        <f t="shared" si="1450"/>
        <v>0</v>
      </c>
      <c r="AV2097" s="4" t="str">
        <f t="shared" si="1451"/>
        <v/>
      </c>
      <c r="AW2097" s="4">
        <f t="shared" si="1452"/>
        <v>14</v>
      </c>
      <c r="AX2097" s="4" t="str">
        <f>_xlfn.XLOOKUP(AW2097,Sheet2!$Q$3:$Q$66,Sheet2!$R$3:$R$66,"**")</f>
        <v>RTC</v>
      </c>
      <c r="AY2097" s="4">
        <f t="shared" si="1453"/>
        <v>5</v>
      </c>
      <c r="AZ2097" s="16" t="str">
        <f t="shared" si="1454"/>
        <v>SKPBN</v>
      </c>
    </row>
    <row r="2098" spans="2:52" x14ac:dyDescent="0.35">
      <c r="B2098" s="3">
        <f t="shared" si="1419"/>
        <v>28</v>
      </c>
      <c r="C2098" s="1">
        <f t="shared" si="1420"/>
        <v>4330</v>
      </c>
      <c r="D2098" s="2">
        <v>6242</v>
      </c>
      <c r="E2098" s="2" t="str">
        <f>_xlfn.XLOOKUP(C2098,Sheet2!$N$3:$N$1000,Sheet2!$O$3:$O$1000,"")</f>
        <v/>
      </c>
      <c r="F2098" s="9" t="str">
        <f t="shared" si="1455"/>
        <v>EHALT</v>
      </c>
      <c r="G2098" s="4" t="str">
        <f t="shared" si="1431"/>
        <v>14</v>
      </c>
      <c r="H2098" s="4">
        <f t="shared" si="1432"/>
        <v>242</v>
      </c>
      <c r="I2098" s="6">
        <f t="shared" si="1456"/>
        <v>0</v>
      </c>
      <c r="J2098" s="6">
        <f t="shared" si="1457"/>
        <v>0</v>
      </c>
      <c r="K2098" s="6">
        <f t="shared" si="1458"/>
        <v>6</v>
      </c>
      <c r="L2098" s="6">
        <f t="shared" si="1459"/>
        <v>2</v>
      </c>
      <c r="M2098" s="6">
        <f t="shared" si="1460"/>
        <v>4</v>
      </c>
      <c r="N2098" s="6">
        <f t="shared" si="1461"/>
        <v>2</v>
      </c>
      <c r="O2098" s="13">
        <f t="shared" si="1462"/>
        <v>1</v>
      </c>
      <c r="P2098" s="4">
        <f t="shared" si="1436"/>
        <v>0</v>
      </c>
      <c r="Q2098" s="4">
        <f t="shared" si="1437"/>
        <v>1</v>
      </c>
      <c r="R2098">
        <f t="shared" si="1421"/>
        <v>242</v>
      </c>
      <c r="S2098" s="4">
        <f t="shared" si="1422"/>
        <v>0</v>
      </c>
      <c r="T2098" s="15">
        <f t="shared" si="1423"/>
        <v>1</v>
      </c>
      <c r="U2098" s="4">
        <f t="shared" si="1424"/>
        <v>0</v>
      </c>
      <c r="V2098" s="4">
        <f t="shared" si="1425"/>
        <v>1</v>
      </c>
      <c r="W2098" s="4">
        <f t="shared" si="1426"/>
        <v>4</v>
      </c>
      <c r="X2098" s="6">
        <f t="shared" si="1427"/>
        <v>2</v>
      </c>
      <c r="Y2098" s="4">
        <f t="shared" si="1428"/>
        <v>2</v>
      </c>
      <c r="Z2098" s="6">
        <f t="shared" si="1429"/>
        <v>0</v>
      </c>
      <c r="AA2098" s="18">
        <f t="shared" si="1430"/>
        <v>2</v>
      </c>
      <c r="AB2098" s="9" t="str">
        <f t="shared" si="1438"/>
        <v>I.EHA</v>
      </c>
      <c r="AC2098" s="9" t="str">
        <f>_xlfn.XLOOKUP(R2098,Sheet2!$H$3:$H$258,Sheet2!$I$3:$I$258,"-----")</f>
        <v>I.EHA</v>
      </c>
      <c r="AD2098" s="9" t="str">
        <f>_xlfn.XLOOKUP(VALUE(AE2098),Sheet2!$N$3:$N$1000,Sheet2!$O$3:$O$1000,"********")</f>
        <v>********</v>
      </c>
      <c r="AE2098" t="str">
        <f t="shared" si="1433"/>
        <v>4172</v>
      </c>
      <c r="AF2098" s="9" t="str">
        <f>IF(R2098&lt;200,"+"&amp;TEXT(R2098,"0"),"-"&amp;TEXT(_xlfn.XLOOKUP(R2098,Sheet2!$K$3:$K$130,Sheet2!$L$3:$L$130,"-----"),"0"))</f>
        <v>-136</v>
      </c>
      <c r="AG2098" s="9" t="str">
        <f t="shared" si="1439"/>
        <v>@</v>
      </c>
      <c r="AH2098" s="9" t="str">
        <f t="shared" si="1440"/>
        <v>JSR @I.EHA</v>
      </c>
      <c r="AI2098" t="str">
        <f t="shared" si="1441"/>
        <v>1,@I.EHA</v>
      </c>
      <c r="AJ2098" s="16" t="str">
        <f t="shared" si="1442"/>
        <v>@I.EHA</v>
      </c>
      <c r="AK2098" t="str">
        <f t="shared" si="1443"/>
        <v>ADCOR 0,1,SZC</v>
      </c>
      <c r="AL2098" s="4" t="str">
        <f t="shared" si="1444"/>
        <v>ADC</v>
      </c>
      <c r="AM2098" s="4" t="str">
        <f t="shared" si="1445"/>
        <v>R</v>
      </c>
      <c r="AN2098" s="4" t="str">
        <f t="shared" si="1446"/>
        <v>O</v>
      </c>
      <c r="AO2098" s="4" t="str">
        <f t="shared" si="1447"/>
        <v/>
      </c>
      <c r="AP2098" s="15" t="str">
        <f t="shared" si="1448"/>
        <v>,SZC</v>
      </c>
      <c r="AQ2098" s="9" t="str">
        <f>_xlfn.XLOOKUP(D2098,Sheet2!$E$3:$E$101,Sheet2!$F$3:$F$101,"******************")</f>
        <v>EHALT</v>
      </c>
      <c r="AR2098" s="33" t="str">
        <f t="shared" si="1434"/>
        <v>DOBC 1,**</v>
      </c>
      <c r="AS2098" s="9" t="str">
        <f t="shared" si="1435"/>
        <v>DOBC</v>
      </c>
      <c r="AT2098" s="4">
        <f t="shared" si="1449"/>
        <v>1</v>
      </c>
      <c r="AU2098" s="6">
        <f t="shared" si="1450"/>
        <v>2</v>
      </c>
      <c r="AV2098" s="4" t="str">
        <f t="shared" si="1451"/>
        <v>C</v>
      </c>
      <c r="AW2098" s="4">
        <f t="shared" si="1452"/>
        <v>42</v>
      </c>
      <c r="AX2098" s="4" t="str">
        <f>_xlfn.XLOOKUP(AW2098,Sheet2!$Q$3:$Q$66,Sheet2!$R$3:$R$66,"**")</f>
        <v>**</v>
      </c>
      <c r="AY2098" s="4">
        <f t="shared" si="1453"/>
        <v>4</v>
      </c>
      <c r="AZ2098" s="16" t="str">
        <f t="shared" si="1454"/>
        <v>SKPDN</v>
      </c>
    </row>
    <row r="2099" spans="2:52" x14ac:dyDescent="0.35">
      <c r="B2099" s="3">
        <f t="shared" si="1419"/>
        <v>29</v>
      </c>
      <c r="C2099" s="1">
        <f t="shared" si="1420"/>
        <v>4331</v>
      </c>
      <c r="D2099" s="2">
        <v>6243</v>
      </c>
      <c r="E2099" s="2" t="str">
        <f>_xlfn.XLOOKUP(C2099,Sheet2!$N$3:$N$1000,Sheet2!$O$3:$O$1000,"")</f>
        <v>E18E</v>
      </c>
      <c r="F2099" s="9" t="str">
        <f t="shared" si="1455"/>
        <v>LOOP</v>
      </c>
      <c r="G2099" s="4" t="str">
        <f t="shared" si="1431"/>
        <v>14</v>
      </c>
      <c r="H2099" s="4">
        <f t="shared" si="1432"/>
        <v>243</v>
      </c>
      <c r="I2099" s="6">
        <f t="shared" si="1456"/>
        <v>0</v>
      </c>
      <c r="J2099" s="6">
        <f t="shared" si="1457"/>
        <v>0</v>
      </c>
      <c r="K2099" s="6">
        <f t="shared" si="1458"/>
        <v>6</v>
      </c>
      <c r="L2099" s="6">
        <f t="shared" si="1459"/>
        <v>2</v>
      </c>
      <c r="M2099" s="6">
        <f t="shared" si="1460"/>
        <v>4</v>
      </c>
      <c r="N2099" s="6">
        <f t="shared" si="1461"/>
        <v>3</v>
      </c>
      <c r="O2099" s="13">
        <f t="shared" si="1462"/>
        <v>1</v>
      </c>
      <c r="P2099" s="4">
        <f t="shared" si="1436"/>
        <v>0</v>
      </c>
      <c r="Q2099" s="4">
        <f t="shared" si="1437"/>
        <v>1</v>
      </c>
      <c r="R2099">
        <f t="shared" si="1421"/>
        <v>243</v>
      </c>
      <c r="S2099" s="4">
        <f t="shared" si="1422"/>
        <v>0</v>
      </c>
      <c r="T2099" s="15">
        <f t="shared" si="1423"/>
        <v>1</v>
      </c>
      <c r="U2099" s="4">
        <f t="shared" si="1424"/>
        <v>0</v>
      </c>
      <c r="V2099" s="4">
        <f t="shared" si="1425"/>
        <v>1</v>
      </c>
      <c r="W2099" s="4">
        <f t="shared" si="1426"/>
        <v>4</v>
      </c>
      <c r="X2099" s="6">
        <f t="shared" si="1427"/>
        <v>2</v>
      </c>
      <c r="Y2099" s="4">
        <f t="shared" si="1428"/>
        <v>2</v>
      </c>
      <c r="Z2099" s="6">
        <f t="shared" si="1429"/>
        <v>0</v>
      </c>
      <c r="AA2099" s="18">
        <f t="shared" si="1430"/>
        <v>3</v>
      </c>
      <c r="AB2099" s="9" t="str">
        <f t="shared" si="1438"/>
        <v>I.LOO</v>
      </c>
      <c r="AC2099" s="9" t="str">
        <f>_xlfn.XLOOKUP(R2099,Sheet2!$H$3:$H$258,Sheet2!$I$3:$I$258,"-----")</f>
        <v>I.LOO</v>
      </c>
      <c r="AD2099" s="9" t="str">
        <f>_xlfn.XLOOKUP(VALUE(AE2099),Sheet2!$N$3:$N$1000,Sheet2!$O$3:$O$1000,"********")</f>
        <v>********</v>
      </c>
      <c r="AE2099" t="str">
        <f t="shared" si="1433"/>
        <v>4174</v>
      </c>
      <c r="AF2099" s="9" t="str">
        <f>IF(R2099&lt;200,"+"&amp;TEXT(R2099,"0"),"-"&amp;TEXT(_xlfn.XLOOKUP(R2099,Sheet2!$K$3:$K$130,Sheet2!$L$3:$L$130,"-----"),"0"))</f>
        <v>-135</v>
      </c>
      <c r="AG2099" s="9" t="str">
        <f t="shared" si="1439"/>
        <v>@</v>
      </c>
      <c r="AH2099" s="9" t="str">
        <f t="shared" si="1440"/>
        <v>JSR @I.LOO</v>
      </c>
      <c r="AI2099" t="str">
        <f t="shared" si="1441"/>
        <v>1,@I.LOO</v>
      </c>
      <c r="AJ2099" s="16" t="str">
        <f t="shared" si="1442"/>
        <v>@I.LOO</v>
      </c>
      <c r="AK2099" t="str">
        <f t="shared" si="1443"/>
        <v>ADCOR 0,1,SNC</v>
      </c>
      <c r="AL2099" s="4" t="str">
        <f t="shared" si="1444"/>
        <v>ADC</v>
      </c>
      <c r="AM2099" s="4" t="str">
        <f t="shared" si="1445"/>
        <v>R</v>
      </c>
      <c r="AN2099" s="4" t="str">
        <f t="shared" si="1446"/>
        <v>O</v>
      </c>
      <c r="AO2099" s="4" t="str">
        <f t="shared" si="1447"/>
        <v/>
      </c>
      <c r="AP2099" s="15" t="str">
        <f t="shared" si="1448"/>
        <v>,SNC</v>
      </c>
      <c r="AQ2099" s="9" t="str">
        <f>_xlfn.XLOOKUP(D2099,Sheet2!$E$3:$E$101,Sheet2!$F$3:$F$101,"******************")</f>
        <v>LOOP</v>
      </c>
      <c r="AR2099" s="33" t="str">
        <f t="shared" si="1434"/>
        <v>DOBC 1,**</v>
      </c>
      <c r="AS2099" s="9" t="str">
        <f t="shared" si="1435"/>
        <v>DOBC</v>
      </c>
      <c r="AT2099" s="4">
        <f t="shared" si="1449"/>
        <v>1</v>
      </c>
      <c r="AU2099" s="6">
        <f t="shared" si="1450"/>
        <v>2</v>
      </c>
      <c r="AV2099" s="4" t="str">
        <f t="shared" si="1451"/>
        <v>C</v>
      </c>
      <c r="AW2099" s="4">
        <f t="shared" si="1452"/>
        <v>43</v>
      </c>
      <c r="AX2099" s="4" t="str">
        <f>_xlfn.XLOOKUP(AW2099,Sheet2!$Q$3:$Q$66,Sheet2!$R$3:$R$66,"**")</f>
        <v>**</v>
      </c>
      <c r="AY2099" s="4">
        <f t="shared" si="1453"/>
        <v>4</v>
      </c>
      <c r="AZ2099" s="16" t="str">
        <f t="shared" si="1454"/>
        <v>SKPDN</v>
      </c>
    </row>
    <row r="2100" spans="2:52" x14ac:dyDescent="0.35">
      <c r="B2100" s="3">
        <v>31</v>
      </c>
      <c r="C2100" s="1">
        <f t="shared" ref="C2100:C2163" si="1463">IF(MOD(C2099,10)=7,C2099+3,C2099+1)</f>
        <v>4332</v>
      </c>
      <c r="D2100" s="2">
        <v>14156</v>
      </c>
      <c r="E2100" s="2" t="str">
        <f>_xlfn.XLOOKUP(C2100,Sheet2!$N$3:$N$1000,Sheet2!$O$3:$O$1000,"")</f>
        <v/>
      </c>
      <c r="F2100" s="9" t="str">
        <f t="shared" si="1455"/>
        <v>DSZ HEAD</v>
      </c>
      <c r="G2100" s="4" t="str">
        <f t="shared" si="1431"/>
        <v>30</v>
      </c>
      <c r="H2100" s="4">
        <f t="shared" si="1432"/>
        <v>156</v>
      </c>
      <c r="I2100" s="6">
        <f t="shared" si="1456"/>
        <v>0</v>
      </c>
      <c r="J2100" s="6">
        <f t="shared" si="1457"/>
        <v>1</v>
      </c>
      <c r="K2100" s="6">
        <f t="shared" si="1458"/>
        <v>4</v>
      </c>
      <c r="L2100" s="6">
        <f t="shared" si="1459"/>
        <v>1</v>
      </c>
      <c r="M2100" s="6">
        <f t="shared" si="1460"/>
        <v>5</v>
      </c>
      <c r="N2100" s="6">
        <f t="shared" si="1461"/>
        <v>6</v>
      </c>
      <c r="O2100" s="13">
        <f t="shared" si="1462"/>
        <v>3</v>
      </c>
      <c r="P2100" s="4">
        <f t="shared" si="1436"/>
        <v>0</v>
      </c>
      <c r="Q2100" s="4">
        <f t="shared" si="1437"/>
        <v>3</v>
      </c>
      <c r="R2100">
        <f t="shared" si="1421"/>
        <v>156</v>
      </c>
      <c r="S2100" s="4">
        <f t="shared" si="1422"/>
        <v>0</v>
      </c>
      <c r="T2100" s="15">
        <f t="shared" si="1423"/>
        <v>0</v>
      </c>
      <c r="U2100" s="4">
        <f t="shared" si="1424"/>
        <v>0</v>
      </c>
      <c r="V2100" s="4">
        <f t="shared" si="1425"/>
        <v>3</v>
      </c>
      <c r="W2100" s="4">
        <f t="shared" si="1426"/>
        <v>0</v>
      </c>
      <c r="X2100" s="6">
        <f t="shared" si="1427"/>
        <v>1</v>
      </c>
      <c r="Y2100" s="4">
        <f t="shared" si="1428"/>
        <v>2</v>
      </c>
      <c r="Z2100" s="6">
        <f t="shared" si="1429"/>
        <v>1</v>
      </c>
      <c r="AA2100" s="18">
        <f t="shared" si="1430"/>
        <v>6</v>
      </c>
      <c r="AB2100" s="9" t="str">
        <f t="shared" si="1438"/>
        <v>HEAD</v>
      </c>
      <c r="AC2100" s="9" t="str">
        <f>_xlfn.XLOOKUP(R2100,Sheet2!$H$3:$H$258,Sheet2!$I$3:$I$258,"-----")</f>
        <v>HEAD</v>
      </c>
      <c r="AD2100" s="9" t="str">
        <f>_xlfn.XLOOKUP(VALUE(AE2100),Sheet2!$N$3:$N$1000,Sheet2!$O$3:$O$1000,"********")</f>
        <v>********</v>
      </c>
      <c r="AE2100" t="str">
        <f t="shared" si="1433"/>
        <v>4510</v>
      </c>
      <c r="AF2100" s="9" t="str">
        <f>IF(R2100&lt;200,"+"&amp;TEXT(R2100,"0"),"-"&amp;TEXT(_xlfn.XLOOKUP(R2100,Sheet2!$K$3:$K$130,Sheet2!$L$3:$L$130,"-----"),"0"))</f>
        <v>+156</v>
      </c>
      <c r="AG2100" s="9" t="str">
        <f t="shared" si="1439"/>
        <v/>
      </c>
      <c r="AH2100" s="9" t="str">
        <f t="shared" si="1440"/>
        <v>DSZ HEAD</v>
      </c>
      <c r="AI2100" t="str">
        <f t="shared" si="1441"/>
        <v>3,HEAD</v>
      </c>
      <c r="AJ2100" s="16" t="str">
        <f t="shared" si="1442"/>
        <v>HEAD</v>
      </c>
      <c r="AK2100" t="str">
        <f t="shared" si="1443"/>
        <v>COMOL# 0,3,SEZ</v>
      </c>
      <c r="AL2100" s="4" t="str">
        <f t="shared" si="1444"/>
        <v>COM</v>
      </c>
      <c r="AM2100" s="4" t="str">
        <f t="shared" si="1445"/>
        <v>L</v>
      </c>
      <c r="AN2100" s="4" t="str">
        <f t="shared" si="1446"/>
        <v>O</v>
      </c>
      <c r="AO2100" s="4" t="str">
        <f t="shared" si="1447"/>
        <v>#</v>
      </c>
      <c r="AP2100" s="15" t="str">
        <f t="shared" si="1448"/>
        <v>,SEZ</v>
      </c>
      <c r="AQ2100" s="9" t="str">
        <f>_xlfn.XLOOKUP(D2100,Sheet2!$E$3:$E$101,Sheet2!$F$3:$F$101,"******************")</f>
        <v>******************</v>
      </c>
      <c r="AR2100" s="33" t="str">
        <f t="shared" si="1434"/>
        <v>NIOS **</v>
      </c>
      <c r="AS2100" s="9" t="str">
        <f t="shared" si="1435"/>
        <v>DOCS</v>
      </c>
      <c r="AT2100" s="4">
        <f t="shared" si="1449"/>
        <v>3</v>
      </c>
      <c r="AU2100" s="6">
        <f t="shared" si="1450"/>
        <v>1</v>
      </c>
      <c r="AV2100" s="4" t="str">
        <f t="shared" si="1451"/>
        <v>S</v>
      </c>
      <c r="AW2100" s="4">
        <f t="shared" si="1452"/>
        <v>56</v>
      </c>
      <c r="AX2100" s="4" t="str">
        <f>_xlfn.XLOOKUP(AW2100,Sheet2!$Q$3:$Q$66,Sheet2!$R$3:$R$66,"**")</f>
        <v>**</v>
      </c>
      <c r="AY2100" s="4">
        <f t="shared" si="1453"/>
        <v>0</v>
      </c>
      <c r="AZ2100" s="16" t="str">
        <f t="shared" si="1454"/>
        <v>SKPBZ</v>
      </c>
    </row>
    <row r="2101" spans="2:52" x14ac:dyDescent="0.35">
      <c r="B2101" s="3">
        <f t="shared" ref="B2101:B2163" si="1464">B2100+1</f>
        <v>32</v>
      </c>
      <c r="C2101" s="1">
        <f t="shared" si="1463"/>
        <v>4333</v>
      </c>
      <c r="D2101" s="2">
        <v>401</v>
      </c>
      <c r="E2101" s="2" t="str">
        <f>_xlfn.XLOOKUP(C2101,Sheet2!$N$3:$N$1000,Sheet2!$O$3:$O$1000,"")</f>
        <v/>
      </c>
      <c r="F2101" s="9" t="str">
        <f t="shared" si="1455"/>
        <v>JMP +1</v>
      </c>
      <c r="G2101" s="4" t="str">
        <f t="shared" si="1431"/>
        <v>1</v>
      </c>
      <c r="H2101" s="4">
        <f t="shared" si="1432"/>
        <v>1</v>
      </c>
      <c r="I2101" s="6">
        <f t="shared" si="1456"/>
        <v>0</v>
      </c>
      <c r="J2101" s="6">
        <f t="shared" si="1457"/>
        <v>0</v>
      </c>
      <c r="K2101" s="6">
        <f t="shared" si="1458"/>
        <v>0</v>
      </c>
      <c r="L2101" s="6">
        <f t="shared" si="1459"/>
        <v>4</v>
      </c>
      <c r="M2101" s="6">
        <f t="shared" si="1460"/>
        <v>0</v>
      </c>
      <c r="N2101" s="6">
        <f t="shared" si="1461"/>
        <v>1</v>
      </c>
      <c r="O2101" s="13">
        <f t="shared" si="1462"/>
        <v>0</v>
      </c>
      <c r="P2101" s="4">
        <f t="shared" si="1436"/>
        <v>0</v>
      </c>
      <c r="Q2101" s="4">
        <f t="shared" si="1437"/>
        <v>0</v>
      </c>
      <c r="R2101">
        <f t="shared" ref="R2101:R2164" si="1465">(MOD(L2101,4)*100)+(M2101*10)+N2101</f>
        <v>1</v>
      </c>
      <c r="S2101" s="4">
        <f t="shared" ref="S2101:S2164" si="1466">(MOD(K2101,2)*2)+INT(L2101/4)</f>
        <v>1</v>
      </c>
      <c r="T2101" s="15">
        <f t="shared" ref="T2101:T2164" si="1467">MOD(INT(K2101/2),2)</f>
        <v>0</v>
      </c>
      <c r="U2101" s="4">
        <f t="shared" ref="U2101:U2164" si="1468">INT(J2101/2)</f>
        <v>0</v>
      </c>
      <c r="V2101" s="4">
        <f t="shared" ref="V2101:V2164" si="1469">(MOD(J2101,2)*2)+INT(K2101/4)</f>
        <v>0</v>
      </c>
      <c r="W2101" s="4">
        <f t="shared" ref="W2101:W2164" si="1470">(MOD(K2101,4)*2)+INT(L2101/4)</f>
        <v>1</v>
      </c>
      <c r="X2101" s="6">
        <f t="shared" ref="X2101:X2164" si="1471">MOD(L2101,4)</f>
        <v>0</v>
      </c>
      <c r="Y2101" s="4">
        <f t="shared" ref="Y2101:Y2164" si="1472">INT(M2101/2)</f>
        <v>0</v>
      </c>
      <c r="Z2101" s="6">
        <f t="shared" ref="Z2101:Z2164" si="1473">MOD(M2101,2)</f>
        <v>0</v>
      </c>
      <c r="AA2101" s="18">
        <f t="shared" ref="AA2101:AA2164" si="1474">N2101</f>
        <v>1</v>
      </c>
      <c r="AB2101" s="9" t="str">
        <f t="shared" si="1438"/>
        <v>+1</v>
      </c>
      <c r="AC2101" s="9" t="str">
        <f>_xlfn.XLOOKUP(R2101,Sheet2!$H$3:$H$258,Sheet2!$I$3:$I$258,"-----")</f>
        <v>1</v>
      </c>
      <c r="AD2101" s="9" t="str">
        <f>_xlfn.XLOOKUP(VALUE(AE2101),Sheet2!$N$3:$N$1000,Sheet2!$O$3:$O$1000,"********")</f>
        <v>********</v>
      </c>
      <c r="AE2101" t="str">
        <f t="shared" si="1433"/>
        <v>4334</v>
      </c>
      <c r="AF2101" s="9" t="str">
        <f>IF(R2101&lt;200,"+"&amp;TEXT(R2101,"0"),"-"&amp;TEXT(_xlfn.XLOOKUP(R2101,Sheet2!$K$3:$K$130,Sheet2!$L$3:$L$130,"-----"),"0"))</f>
        <v>+1</v>
      </c>
      <c r="AG2101" s="9" t="str">
        <f t="shared" si="1439"/>
        <v/>
      </c>
      <c r="AH2101" s="9" t="str">
        <f t="shared" si="1440"/>
        <v>JMP +1</v>
      </c>
      <c r="AI2101" t="str">
        <f t="shared" si="1441"/>
        <v>0,+1</v>
      </c>
      <c r="AJ2101" s="16" t="str">
        <f t="shared" si="1442"/>
        <v>+1</v>
      </c>
      <c r="AK2101" t="str">
        <f t="shared" si="1443"/>
        <v>NEG 0,0,SKP</v>
      </c>
      <c r="AL2101" s="4" t="str">
        <f t="shared" si="1444"/>
        <v>NEG</v>
      </c>
      <c r="AM2101" s="4" t="str">
        <f t="shared" si="1445"/>
        <v/>
      </c>
      <c r="AN2101" s="4" t="str">
        <f t="shared" si="1446"/>
        <v/>
      </c>
      <c r="AO2101" s="4" t="str">
        <f t="shared" si="1447"/>
        <v/>
      </c>
      <c r="AP2101" s="15" t="str">
        <f t="shared" si="1448"/>
        <v>,SKP</v>
      </c>
      <c r="AQ2101" s="9" t="str">
        <f>_xlfn.XLOOKUP(D2101,Sheet2!$E$3:$E$101,Sheet2!$F$3:$F$101,"******************")</f>
        <v>******************</v>
      </c>
      <c r="AR2101" s="33" t="str">
        <f t="shared" si="1434"/>
        <v>DIA 0,MDV</v>
      </c>
      <c r="AS2101" s="9" t="str">
        <f t="shared" si="1435"/>
        <v>DIA</v>
      </c>
      <c r="AT2101" s="4">
        <f t="shared" si="1449"/>
        <v>0</v>
      </c>
      <c r="AU2101" s="6">
        <f t="shared" si="1450"/>
        <v>0</v>
      </c>
      <c r="AV2101" s="4" t="str">
        <f t="shared" si="1451"/>
        <v/>
      </c>
      <c r="AW2101" s="4">
        <f t="shared" si="1452"/>
        <v>1</v>
      </c>
      <c r="AX2101" s="4" t="str">
        <f>_xlfn.XLOOKUP(AW2101,Sheet2!$Q$3:$Q$66,Sheet2!$R$3:$R$66,"**")</f>
        <v>MDV</v>
      </c>
      <c r="AY2101" s="4">
        <f t="shared" si="1453"/>
        <v>1</v>
      </c>
      <c r="AZ2101" s="16" t="str">
        <f t="shared" si="1454"/>
        <v>SKPBN</v>
      </c>
    </row>
    <row r="2102" spans="2:52" x14ac:dyDescent="0.35">
      <c r="B2102" s="3">
        <f t="shared" si="1464"/>
        <v>33</v>
      </c>
      <c r="C2102" s="1">
        <f t="shared" si="1463"/>
        <v>4334</v>
      </c>
      <c r="D2102" s="2">
        <v>20765</v>
      </c>
      <c r="E2102" s="2" t="str">
        <f>_xlfn.XLOOKUP(C2102,Sheet2!$N$3:$N$1000,Sheet2!$O$3:$O$1000,"")</f>
        <v/>
      </c>
      <c r="F2102" s="9" t="str">
        <f t="shared" si="1455"/>
        <v>LDA 0,E18.2</v>
      </c>
      <c r="G2102" s="4" t="str">
        <f t="shared" si="1431"/>
        <v>41</v>
      </c>
      <c r="H2102" s="4">
        <f t="shared" si="1432"/>
        <v>365</v>
      </c>
      <c r="I2102" s="6">
        <f t="shared" si="1456"/>
        <v>0</v>
      </c>
      <c r="J2102" s="6">
        <f t="shared" si="1457"/>
        <v>2</v>
      </c>
      <c r="K2102" s="6">
        <f t="shared" si="1458"/>
        <v>0</v>
      </c>
      <c r="L2102" s="6">
        <f t="shared" si="1459"/>
        <v>7</v>
      </c>
      <c r="M2102" s="6">
        <f t="shared" si="1460"/>
        <v>6</v>
      </c>
      <c r="N2102" s="6">
        <f t="shared" si="1461"/>
        <v>5</v>
      </c>
      <c r="O2102" s="13">
        <f t="shared" si="1462"/>
        <v>4</v>
      </c>
      <c r="P2102" s="4">
        <f t="shared" si="1436"/>
        <v>1</v>
      </c>
      <c r="Q2102" s="4">
        <f t="shared" si="1437"/>
        <v>0</v>
      </c>
      <c r="R2102">
        <f t="shared" si="1465"/>
        <v>365</v>
      </c>
      <c r="S2102" s="4">
        <f t="shared" si="1466"/>
        <v>1</v>
      </c>
      <c r="T2102" s="15">
        <f t="shared" si="1467"/>
        <v>0</v>
      </c>
      <c r="U2102" s="4">
        <f t="shared" si="1468"/>
        <v>1</v>
      </c>
      <c r="V2102" s="4">
        <f t="shared" si="1469"/>
        <v>0</v>
      </c>
      <c r="W2102" s="4">
        <f t="shared" si="1470"/>
        <v>1</v>
      </c>
      <c r="X2102" s="6">
        <f t="shared" si="1471"/>
        <v>3</v>
      </c>
      <c r="Y2102" s="4">
        <f t="shared" si="1472"/>
        <v>3</v>
      </c>
      <c r="Z2102" s="6">
        <f t="shared" si="1473"/>
        <v>0</v>
      </c>
      <c r="AA2102" s="18">
        <f t="shared" si="1474"/>
        <v>5</v>
      </c>
      <c r="AB2102" s="9" t="str">
        <f t="shared" si="1438"/>
        <v>E18.2</v>
      </c>
      <c r="AC2102" s="9" t="str">
        <f>_xlfn.XLOOKUP(R2102,Sheet2!$H$3:$H$258,Sheet2!$I$3:$I$258,"-----")</f>
        <v>*****</v>
      </c>
      <c r="AD2102" s="9" t="str">
        <f>_xlfn.XLOOKUP(VALUE(AE2102),Sheet2!$N$3:$N$1000,Sheet2!$O$3:$O$1000,"********")</f>
        <v>E18.2</v>
      </c>
      <c r="AE2102" t="str">
        <f t="shared" si="1433"/>
        <v>4321</v>
      </c>
      <c r="AF2102" s="9" t="str">
        <f>IF(R2102&lt;200,"+"&amp;TEXT(R2102,"0"),"-"&amp;TEXT(_xlfn.XLOOKUP(R2102,Sheet2!$K$3:$K$130,Sheet2!$L$3:$L$130,"-----"),"0"))</f>
        <v>-13</v>
      </c>
      <c r="AG2102" s="9" t="str">
        <f t="shared" si="1439"/>
        <v/>
      </c>
      <c r="AH2102" s="9" t="str">
        <f t="shared" si="1440"/>
        <v>JMP E18.2</v>
      </c>
      <c r="AI2102" t="str">
        <f t="shared" si="1441"/>
        <v>0,E18.2</v>
      </c>
      <c r="AJ2102" s="16" t="str">
        <f t="shared" si="1442"/>
        <v>E18.2</v>
      </c>
      <c r="AK2102" t="str">
        <f t="shared" si="1443"/>
        <v>NEGCS 1,0,SNR</v>
      </c>
      <c r="AL2102" s="4" t="str">
        <f t="shared" si="1444"/>
        <v>NEG</v>
      </c>
      <c r="AM2102" s="4" t="str">
        <f t="shared" si="1445"/>
        <v>S</v>
      </c>
      <c r="AN2102" s="4" t="str">
        <f t="shared" si="1446"/>
        <v>C</v>
      </c>
      <c r="AO2102" s="4" t="str">
        <f t="shared" si="1447"/>
        <v/>
      </c>
      <c r="AP2102" s="15" t="str">
        <f t="shared" si="1448"/>
        <v>,SNR</v>
      </c>
      <c r="AQ2102" s="9" t="str">
        <f>_xlfn.XLOOKUP(D2102,Sheet2!$E$3:$E$101,Sheet2!$F$3:$F$101,"******************")</f>
        <v>******************</v>
      </c>
      <c r="AR2102" s="33" t="str">
        <f t="shared" si="1434"/>
        <v>DIAP 0,**</v>
      </c>
      <c r="AS2102" s="9" t="str">
        <f t="shared" si="1435"/>
        <v>DIAP</v>
      </c>
      <c r="AT2102" s="4">
        <f t="shared" si="1449"/>
        <v>0</v>
      </c>
      <c r="AU2102" s="6">
        <f t="shared" si="1450"/>
        <v>3</v>
      </c>
      <c r="AV2102" s="4" t="str">
        <f t="shared" si="1451"/>
        <v>P</v>
      </c>
      <c r="AW2102" s="4">
        <f t="shared" si="1452"/>
        <v>65</v>
      </c>
      <c r="AX2102" s="4" t="str">
        <f>_xlfn.XLOOKUP(AW2102,Sheet2!$Q$3:$Q$66,Sheet2!$R$3:$R$66,"**")</f>
        <v>**</v>
      </c>
      <c r="AY2102" s="4">
        <f t="shared" si="1453"/>
        <v>1</v>
      </c>
      <c r="AZ2102" s="16" t="str">
        <f t="shared" si="1454"/>
        <v>SKPDZ</v>
      </c>
    </row>
    <row r="2103" spans="2:52" x14ac:dyDescent="0.35">
      <c r="B2103" s="3">
        <f t="shared" si="1464"/>
        <v>34</v>
      </c>
      <c r="C2103" s="1">
        <f t="shared" si="1463"/>
        <v>4335</v>
      </c>
      <c r="D2103" s="2">
        <v>24067</v>
      </c>
      <c r="E2103" s="2" t="str">
        <f>_xlfn.XLOOKUP(C2103,Sheet2!$N$3:$N$1000,Sheet2!$O$3:$O$1000,"")</f>
        <v/>
      </c>
      <c r="F2103" s="9" t="str">
        <f t="shared" si="1455"/>
        <v>LDA 1,KB7</v>
      </c>
      <c r="G2103" s="4" t="str">
        <f t="shared" si="1431"/>
        <v>50</v>
      </c>
      <c r="H2103" s="4">
        <f t="shared" si="1432"/>
        <v>67</v>
      </c>
      <c r="I2103" s="6">
        <f t="shared" si="1456"/>
        <v>0</v>
      </c>
      <c r="J2103" s="6">
        <f t="shared" si="1457"/>
        <v>2</v>
      </c>
      <c r="K2103" s="6">
        <f t="shared" si="1458"/>
        <v>4</v>
      </c>
      <c r="L2103" s="6">
        <f t="shared" si="1459"/>
        <v>0</v>
      </c>
      <c r="M2103" s="6">
        <f t="shared" si="1460"/>
        <v>6</v>
      </c>
      <c r="N2103" s="6">
        <f t="shared" si="1461"/>
        <v>7</v>
      </c>
      <c r="O2103" s="13">
        <f t="shared" si="1462"/>
        <v>5</v>
      </c>
      <c r="P2103" s="4">
        <f t="shared" si="1436"/>
        <v>1</v>
      </c>
      <c r="Q2103" s="4">
        <f t="shared" si="1437"/>
        <v>1</v>
      </c>
      <c r="R2103">
        <f t="shared" si="1465"/>
        <v>67</v>
      </c>
      <c r="S2103" s="4">
        <f t="shared" si="1466"/>
        <v>0</v>
      </c>
      <c r="T2103" s="15">
        <f t="shared" si="1467"/>
        <v>0</v>
      </c>
      <c r="U2103" s="4">
        <f t="shared" si="1468"/>
        <v>1</v>
      </c>
      <c r="V2103" s="4">
        <f t="shared" si="1469"/>
        <v>1</v>
      </c>
      <c r="W2103" s="4">
        <f t="shared" si="1470"/>
        <v>0</v>
      </c>
      <c r="X2103" s="6">
        <f t="shared" si="1471"/>
        <v>0</v>
      </c>
      <c r="Y2103" s="4">
        <f t="shared" si="1472"/>
        <v>3</v>
      </c>
      <c r="Z2103" s="6">
        <f t="shared" si="1473"/>
        <v>0</v>
      </c>
      <c r="AA2103" s="18">
        <f t="shared" si="1474"/>
        <v>7</v>
      </c>
      <c r="AB2103" s="9" t="str">
        <f t="shared" si="1438"/>
        <v>KB7</v>
      </c>
      <c r="AC2103" s="9" t="str">
        <f>_xlfn.XLOOKUP(R2103,Sheet2!$H$3:$H$258,Sheet2!$I$3:$I$258,"-----")</f>
        <v>KB7</v>
      </c>
      <c r="AD2103" s="9" t="str">
        <f>_xlfn.XLOOKUP(VALUE(AE2103),Sheet2!$N$3:$N$1000,Sheet2!$O$3:$O$1000,"********")</f>
        <v>********</v>
      </c>
      <c r="AE2103" t="str">
        <f t="shared" si="1433"/>
        <v>4424</v>
      </c>
      <c r="AF2103" s="9" t="str">
        <f>IF(R2103&lt;200,"+"&amp;TEXT(R2103,"0"),"-"&amp;TEXT(_xlfn.XLOOKUP(R2103,Sheet2!$K$3:$K$130,Sheet2!$L$3:$L$130,"-----"),"0"))</f>
        <v>+67</v>
      </c>
      <c r="AG2103" s="9" t="str">
        <f t="shared" si="1439"/>
        <v/>
      </c>
      <c r="AH2103" s="9" t="str">
        <f t="shared" si="1440"/>
        <v>JSR KB7</v>
      </c>
      <c r="AI2103" t="str">
        <f t="shared" si="1441"/>
        <v>1,KB7</v>
      </c>
      <c r="AJ2103" s="16" t="str">
        <f t="shared" si="1442"/>
        <v>KB7</v>
      </c>
      <c r="AK2103" t="str">
        <f t="shared" si="1443"/>
        <v>COMC 1,1,SBN</v>
      </c>
      <c r="AL2103" s="4" t="str">
        <f t="shared" si="1444"/>
        <v>COM</v>
      </c>
      <c r="AM2103" s="4" t="str">
        <f t="shared" si="1445"/>
        <v/>
      </c>
      <c r="AN2103" s="4" t="str">
        <f t="shared" si="1446"/>
        <v>C</v>
      </c>
      <c r="AO2103" s="4" t="str">
        <f t="shared" si="1447"/>
        <v/>
      </c>
      <c r="AP2103" s="15" t="str">
        <f t="shared" si="1448"/>
        <v>,SBN</v>
      </c>
      <c r="AQ2103" s="9" t="str">
        <f>_xlfn.XLOOKUP(D2103,Sheet2!$E$3:$E$101,Sheet2!$F$3:$F$101,"******************")</f>
        <v>******************</v>
      </c>
      <c r="AR2103" s="33" t="str">
        <f t="shared" si="1434"/>
        <v>NIO **</v>
      </c>
      <c r="AS2103" s="9" t="str">
        <f t="shared" si="1435"/>
        <v>DOC</v>
      </c>
      <c r="AT2103" s="4">
        <f t="shared" si="1449"/>
        <v>1</v>
      </c>
      <c r="AU2103" s="6">
        <f t="shared" si="1450"/>
        <v>0</v>
      </c>
      <c r="AV2103" s="4" t="str">
        <f t="shared" si="1451"/>
        <v/>
      </c>
      <c r="AW2103" s="4">
        <f t="shared" si="1452"/>
        <v>67</v>
      </c>
      <c r="AX2103" s="4" t="str">
        <f>_xlfn.XLOOKUP(AW2103,Sheet2!$Q$3:$Q$66,Sheet2!$R$3:$R$66,"**")</f>
        <v>**</v>
      </c>
      <c r="AY2103" s="4">
        <f t="shared" si="1453"/>
        <v>0</v>
      </c>
      <c r="AZ2103" s="16" t="str">
        <f t="shared" si="1454"/>
        <v>SKPBN</v>
      </c>
    </row>
    <row r="2104" spans="2:52" x14ac:dyDescent="0.35">
      <c r="B2104" s="3">
        <f t="shared" si="1464"/>
        <v>35</v>
      </c>
      <c r="C2104" s="1">
        <f t="shared" si="1463"/>
        <v>4336</v>
      </c>
      <c r="D2104" s="2">
        <v>122400</v>
      </c>
      <c r="E2104" s="2" t="str">
        <f>_xlfn.XLOOKUP(C2104,Sheet2!$N$3:$N$1000,Sheet2!$O$3:$O$1000,"")</f>
        <v/>
      </c>
      <c r="F2104" s="9" t="str">
        <f t="shared" si="1455"/>
        <v>SUB 1,0</v>
      </c>
      <c r="G2104" s="4" t="str">
        <f t="shared" si="1431"/>
        <v>245</v>
      </c>
      <c r="H2104" s="4">
        <f t="shared" si="1432"/>
        <v>0</v>
      </c>
      <c r="I2104" s="6">
        <f t="shared" si="1456"/>
        <v>1</v>
      </c>
      <c r="J2104" s="6">
        <f t="shared" si="1457"/>
        <v>2</v>
      </c>
      <c r="K2104" s="6">
        <f t="shared" si="1458"/>
        <v>2</v>
      </c>
      <c r="L2104" s="6">
        <f t="shared" si="1459"/>
        <v>4</v>
      </c>
      <c r="M2104" s="6">
        <f t="shared" si="1460"/>
        <v>0</v>
      </c>
      <c r="N2104" s="6">
        <f t="shared" si="1461"/>
        <v>0</v>
      </c>
      <c r="O2104" s="13">
        <f t="shared" si="1462"/>
        <v>20</v>
      </c>
      <c r="P2104" s="4">
        <f t="shared" si="1436"/>
        <v>5</v>
      </c>
      <c r="Q2104" s="4">
        <f t="shared" si="1437"/>
        <v>0</v>
      </c>
      <c r="R2104">
        <f t="shared" si="1465"/>
        <v>0</v>
      </c>
      <c r="S2104" s="4">
        <f t="shared" si="1466"/>
        <v>1</v>
      </c>
      <c r="T2104" s="15">
        <f t="shared" si="1467"/>
        <v>1</v>
      </c>
      <c r="U2104" s="4">
        <f t="shared" si="1468"/>
        <v>1</v>
      </c>
      <c r="V2104" s="4">
        <f t="shared" si="1469"/>
        <v>0</v>
      </c>
      <c r="W2104" s="4">
        <f t="shared" si="1470"/>
        <v>5</v>
      </c>
      <c r="X2104" s="6">
        <f t="shared" si="1471"/>
        <v>0</v>
      </c>
      <c r="Y2104" s="4">
        <f t="shared" si="1472"/>
        <v>0</v>
      </c>
      <c r="Z2104" s="6">
        <f t="shared" si="1473"/>
        <v>0</v>
      </c>
      <c r="AA2104" s="18">
        <f t="shared" si="1474"/>
        <v>0</v>
      </c>
      <c r="AB2104" s="9" t="str">
        <f t="shared" si="1438"/>
        <v>+0</v>
      </c>
      <c r="AC2104" s="9" t="str">
        <f>_xlfn.XLOOKUP(R2104,Sheet2!$H$3:$H$258,Sheet2!$I$3:$I$258,"-----")</f>
        <v>0</v>
      </c>
      <c r="AD2104" s="9" t="str">
        <f>_xlfn.XLOOKUP(VALUE(AE2104),Sheet2!$N$3:$N$1000,Sheet2!$O$3:$O$1000,"********")</f>
        <v>********</v>
      </c>
      <c r="AE2104" t="str">
        <f t="shared" si="1433"/>
        <v>4336</v>
      </c>
      <c r="AF2104" s="9" t="str">
        <f>IF(R2104&lt;200,"+"&amp;TEXT(R2104,"0"),"-"&amp;TEXT(_xlfn.XLOOKUP(R2104,Sheet2!$K$3:$K$130,Sheet2!$L$3:$L$130,"-----"),"0"))</f>
        <v>+0</v>
      </c>
      <c r="AG2104" s="9" t="str">
        <f t="shared" si="1439"/>
        <v>@</v>
      </c>
      <c r="AH2104" s="9" t="str">
        <f t="shared" si="1440"/>
        <v>JMP @+0</v>
      </c>
      <c r="AI2104" t="str">
        <f t="shared" si="1441"/>
        <v>0,@+0</v>
      </c>
      <c r="AJ2104" s="16" t="str">
        <f t="shared" si="1442"/>
        <v>@+0</v>
      </c>
      <c r="AK2104" t="str">
        <f t="shared" si="1443"/>
        <v>SUB 1,0</v>
      </c>
      <c r="AL2104" s="4" t="str">
        <f t="shared" si="1444"/>
        <v>SUB</v>
      </c>
      <c r="AM2104" s="4" t="str">
        <f t="shared" si="1445"/>
        <v/>
      </c>
      <c r="AN2104" s="4" t="str">
        <f t="shared" si="1446"/>
        <v/>
      </c>
      <c r="AO2104" s="4" t="str">
        <f t="shared" si="1447"/>
        <v/>
      </c>
      <c r="AP2104" s="15" t="str">
        <f t="shared" si="1448"/>
        <v/>
      </c>
      <c r="AQ2104" s="9" t="str">
        <f>_xlfn.XLOOKUP(D2104,Sheet2!$E$3:$E$101,Sheet2!$F$3:$F$101,"******************")</f>
        <v>******************</v>
      </c>
      <c r="AR2104" s="33" t="str">
        <f t="shared" si="1434"/>
        <v>DIC 0,0</v>
      </c>
      <c r="AS2104" s="9" t="str">
        <f t="shared" si="1435"/>
        <v>DIC</v>
      </c>
      <c r="AT2104" s="4">
        <f t="shared" si="1449"/>
        <v>0</v>
      </c>
      <c r="AU2104" s="6">
        <f t="shared" si="1450"/>
        <v>0</v>
      </c>
      <c r="AV2104" s="4" t="str">
        <f t="shared" si="1451"/>
        <v/>
      </c>
      <c r="AW2104" s="4">
        <f t="shared" si="1452"/>
        <v>0</v>
      </c>
      <c r="AX2104" s="4" t="str">
        <f>_xlfn.XLOOKUP(AW2104,Sheet2!$Q$3:$Q$66,Sheet2!$R$3:$R$66,"**")</f>
        <v>0</v>
      </c>
      <c r="AY2104" s="4">
        <f t="shared" si="1453"/>
        <v>5</v>
      </c>
      <c r="AZ2104" s="16" t="str">
        <f t="shared" si="1454"/>
        <v>SKPBN</v>
      </c>
    </row>
    <row r="2105" spans="2:52" x14ac:dyDescent="0.35">
      <c r="B2105" s="3">
        <f t="shared" si="1464"/>
        <v>36</v>
      </c>
      <c r="C2105" s="1">
        <f t="shared" si="1463"/>
        <v>4337</v>
      </c>
      <c r="D2105" s="2">
        <v>40762</v>
      </c>
      <c r="E2105" s="2" t="str">
        <f>_xlfn.XLOOKUP(C2105,Sheet2!$N$3:$N$1000,Sheet2!$O$3:$O$1000,"")</f>
        <v/>
      </c>
      <c r="F2105" s="9" t="str">
        <f t="shared" si="1455"/>
        <v>STA 0,E18.2</v>
      </c>
      <c r="G2105" s="4" t="str">
        <f t="shared" si="1431"/>
        <v>101</v>
      </c>
      <c r="H2105" s="4">
        <f t="shared" si="1432"/>
        <v>362</v>
      </c>
      <c r="I2105" s="6">
        <f t="shared" si="1456"/>
        <v>0</v>
      </c>
      <c r="J2105" s="6">
        <f t="shared" si="1457"/>
        <v>4</v>
      </c>
      <c r="K2105" s="6">
        <f t="shared" si="1458"/>
        <v>0</v>
      </c>
      <c r="L2105" s="6">
        <f t="shared" si="1459"/>
        <v>7</v>
      </c>
      <c r="M2105" s="6">
        <f t="shared" si="1460"/>
        <v>6</v>
      </c>
      <c r="N2105" s="6">
        <f t="shared" si="1461"/>
        <v>2</v>
      </c>
      <c r="O2105" s="13">
        <f t="shared" si="1462"/>
        <v>8</v>
      </c>
      <c r="P2105" s="4">
        <f t="shared" si="1436"/>
        <v>2</v>
      </c>
      <c r="Q2105" s="4">
        <f t="shared" si="1437"/>
        <v>0</v>
      </c>
      <c r="R2105">
        <f t="shared" si="1465"/>
        <v>362</v>
      </c>
      <c r="S2105" s="4">
        <f t="shared" si="1466"/>
        <v>1</v>
      </c>
      <c r="T2105" s="15">
        <f t="shared" si="1467"/>
        <v>0</v>
      </c>
      <c r="U2105" s="4">
        <f t="shared" si="1468"/>
        <v>2</v>
      </c>
      <c r="V2105" s="4">
        <f t="shared" si="1469"/>
        <v>0</v>
      </c>
      <c r="W2105" s="4">
        <f t="shared" si="1470"/>
        <v>1</v>
      </c>
      <c r="X2105" s="6">
        <f t="shared" si="1471"/>
        <v>3</v>
      </c>
      <c r="Y2105" s="4">
        <f t="shared" si="1472"/>
        <v>3</v>
      </c>
      <c r="Z2105" s="6">
        <f t="shared" si="1473"/>
        <v>0</v>
      </c>
      <c r="AA2105" s="18">
        <f t="shared" si="1474"/>
        <v>2</v>
      </c>
      <c r="AB2105" s="9" t="str">
        <f t="shared" si="1438"/>
        <v>E18.2</v>
      </c>
      <c r="AC2105" s="9" t="str">
        <f>_xlfn.XLOOKUP(R2105,Sheet2!$H$3:$H$258,Sheet2!$I$3:$I$258,"-----")</f>
        <v>*****</v>
      </c>
      <c r="AD2105" s="9" t="str">
        <f>_xlfn.XLOOKUP(VALUE(AE2105),Sheet2!$N$3:$N$1000,Sheet2!$O$3:$O$1000,"********")</f>
        <v>E18.2</v>
      </c>
      <c r="AE2105" t="str">
        <f t="shared" si="1433"/>
        <v>4321</v>
      </c>
      <c r="AF2105" s="9" t="str">
        <f>IF(R2105&lt;200,"+"&amp;TEXT(R2105,"0"),"-"&amp;TEXT(_xlfn.XLOOKUP(R2105,Sheet2!$K$3:$K$130,Sheet2!$L$3:$L$130,"-----"),"0"))</f>
        <v>-16</v>
      </c>
      <c r="AG2105" s="9" t="str">
        <f t="shared" si="1439"/>
        <v/>
      </c>
      <c r="AH2105" s="9" t="str">
        <f t="shared" si="1440"/>
        <v>JMP E18.2</v>
      </c>
      <c r="AI2105" t="str">
        <f t="shared" si="1441"/>
        <v>0,E18.2</v>
      </c>
      <c r="AJ2105" s="16" t="str">
        <f t="shared" si="1442"/>
        <v>E18.2</v>
      </c>
      <c r="AK2105" t="str">
        <f t="shared" si="1443"/>
        <v>NEGCS 2,0,SZC</v>
      </c>
      <c r="AL2105" s="4" t="str">
        <f t="shared" si="1444"/>
        <v>NEG</v>
      </c>
      <c r="AM2105" s="4" t="str">
        <f t="shared" si="1445"/>
        <v>S</v>
      </c>
      <c r="AN2105" s="4" t="str">
        <f t="shared" si="1446"/>
        <v>C</v>
      </c>
      <c r="AO2105" s="4" t="str">
        <f t="shared" si="1447"/>
        <v/>
      </c>
      <c r="AP2105" s="15" t="str">
        <f t="shared" si="1448"/>
        <v>,SZC</v>
      </c>
      <c r="AQ2105" s="9" t="str">
        <f>_xlfn.XLOOKUP(D2105,Sheet2!$E$3:$E$101,Sheet2!$F$3:$F$101,"******************")</f>
        <v>******************</v>
      </c>
      <c r="AR2105" s="33" t="str">
        <f t="shared" si="1434"/>
        <v>DIAP 0,**</v>
      </c>
      <c r="AS2105" s="9" t="str">
        <f t="shared" si="1435"/>
        <v>DIAP</v>
      </c>
      <c r="AT2105" s="4">
        <f t="shared" si="1449"/>
        <v>0</v>
      </c>
      <c r="AU2105" s="6">
        <f t="shared" si="1450"/>
        <v>3</v>
      </c>
      <c r="AV2105" s="4" t="str">
        <f t="shared" si="1451"/>
        <v>P</v>
      </c>
      <c r="AW2105" s="4">
        <f t="shared" si="1452"/>
        <v>62</v>
      </c>
      <c r="AX2105" s="4" t="str">
        <f>_xlfn.XLOOKUP(AW2105,Sheet2!$Q$3:$Q$66,Sheet2!$R$3:$R$66,"**")</f>
        <v>**</v>
      </c>
      <c r="AY2105" s="4">
        <f t="shared" si="1453"/>
        <v>1</v>
      </c>
      <c r="AZ2105" s="16" t="str">
        <f t="shared" si="1454"/>
        <v>SKPDZ</v>
      </c>
    </row>
    <row r="2106" spans="2:52" x14ac:dyDescent="0.35">
      <c r="B2106" s="3">
        <f t="shared" si="1464"/>
        <v>37</v>
      </c>
      <c r="C2106" s="1">
        <f t="shared" si="1463"/>
        <v>4340</v>
      </c>
      <c r="D2106" s="2">
        <v>101103</v>
      </c>
      <c r="E2106" s="2" t="str">
        <f>_xlfn.XLOOKUP(C2106,Sheet2!$N$3:$N$1000,Sheet2!$O$3:$O$1000,"")</f>
        <v/>
      </c>
      <c r="F2106" s="9" t="str">
        <f t="shared" si="1455"/>
        <v>MOVL 0,0,SNC</v>
      </c>
      <c r="G2106" s="4" t="str">
        <f t="shared" si="1431"/>
        <v>202</v>
      </c>
      <c r="H2106" s="4">
        <f t="shared" si="1432"/>
        <v>103</v>
      </c>
      <c r="I2106" s="6">
        <f t="shared" si="1456"/>
        <v>1</v>
      </c>
      <c r="J2106" s="6">
        <f t="shared" si="1457"/>
        <v>0</v>
      </c>
      <c r="K2106" s="6">
        <f t="shared" si="1458"/>
        <v>1</v>
      </c>
      <c r="L2106" s="6">
        <f t="shared" si="1459"/>
        <v>1</v>
      </c>
      <c r="M2106" s="6">
        <f t="shared" si="1460"/>
        <v>0</v>
      </c>
      <c r="N2106" s="6">
        <f t="shared" si="1461"/>
        <v>3</v>
      </c>
      <c r="O2106" s="13">
        <f t="shared" si="1462"/>
        <v>16</v>
      </c>
      <c r="P2106" s="4">
        <f t="shared" si="1436"/>
        <v>4</v>
      </c>
      <c r="Q2106" s="4">
        <f t="shared" si="1437"/>
        <v>0</v>
      </c>
      <c r="R2106">
        <f t="shared" si="1465"/>
        <v>103</v>
      </c>
      <c r="S2106" s="4">
        <f t="shared" si="1466"/>
        <v>2</v>
      </c>
      <c r="T2106" s="15">
        <f t="shared" si="1467"/>
        <v>0</v>
      </c>
      <c r="U2106" s="4">
        <f t="shared" si="1468"/>
        <v>0</v>
      </c>
      <c r="V2106" s="4">
        <f t="shared" si="1469"/>
        <v>0</v>
      </c>
      <c r="W2106" s="4">
        <f t="shared" si="1470"/>
        <v>2</v>
      </c>
      <c r="X2106" s="6">
        <f t="shared" si="1471"/>
        <v>1</v>
      </c>
      <c r="Y2106" s="4">
        <f t="shared" si="1472"/>
        <v>0</v>
      </c>
      <c r="Z2106" s="6">
        <f t="shared" si="1473"/>
        <v>0</v>
      </c>
      <c r="AA2106" s="18">
        <f t="shared" si="1474"/>
        <v>3</v>
      </c>
      <c r="AB2106" s="9" t="str">
        <f t="shared" si="1438"/>
        <v>+103,2</v>
      </c>
      <c r="AC2106" s="9" t="str">
        <f>_xlfn.XLOOKUP(R2106,Sheet2!$H$3:$H$258,Sheet2!$I$3:$I$258,"-----")</f>
        <v>ZB8</v>
      </c>
      <c r="AD2106" s="9" t="str">
        <f>_xlfn.XLOOKUP(VALUE(AE2106),Sheet2!$N$3:$N$1000,Sheet2!$O$3:$O$1000,"********")</f>
        <v>********</v>
      </c>
      <c r="AE2106" t="str">
        <f t="shared" si="1433"/>
        <v>4443</v>
      </c>
      <c r="AF2106" s="9" t="str">
        <f>IF(R2106&lt;200,"+"&amp;TEXT(R2106,"0"),"-"&amp;TEXT(_xlfn.XLOOKUP(R2106,Sheet2!$K$3:$K$130,Sheet2!$L$3:$L$130,"-----"),"0"))</f>
        <v>+103</v>
      </c>
      <c r="AG2106" s="9" t="str">
        <f t="shared" si="1439"/>
        <v/>
      </c>
      <c r="AH2106" s="9" t="str">
        <f t="shared" si="1440"/>
        <v>JMP +103,2</v>
      </c>
      <c r="AI2106" t="str">
        <f t="shared" si="1441"/>
        <v>0,+103,2</v>
      </c>
      <c r="AJ2106" s="16" t="str">
        <f t="shared" si="1442"/>
        <v>+103,2</v>
      </c>
      <c r="AK2106" t="str">
        <f t="shared" si="1443"/>
        <v>MOVL 0,0,SNC</v>
      </c>
      <c r="AL2106" s="4" t="str">
        <f t="shared" si="1444"/>
        <v>MOV</v>
      </c>
      <c r="AM2106" s="4" t="str">
        <f t="shared" si="1445"/>
        <v>L</v>
      </c>
      <c r="AN2106" s="4" t="str">
        <f t="shared" si="1446"/>
        <v/>
      </c>
      <c r="AO2106" s="4" t="str">
        <f t="shared" si="1447"/>
        <v/>
      </c>
      <c r="AP2106" s="15" t="str">
        <f t="shared" si="1448"/>
        <v>,SNC</v>
      </c>
      <c r="AQ2106" s="9" t="str">
        <f>_xlfn.XLOOKUP(D2106,Sheet2!$E$3:$E$101,Sheet2!$F$3:$F$101,"******************")</f>
        <v>******************</v>
      </c>
      <c r="AR2106" s="33" t="str">
        <f t="shared" si="1434"/>
        <v>DOAS 0,MAP1</v>
      </c>
      <c r="AS2106" s="9" t="str">
        <f t="shared" si="1435"/>
        <v>DOAS</v>
      </c>
      <c r="AT2106" s="4">
        <f t="shared" si="1449"/>
        <v>0</v>
      </c>
      <c r="AU2106" s="6">
        <f t="shared" si="1450"/>
        <v>1</v>
      </c>
      <c r="AV2106" s="4" t="str">
        <f t="shared" si="1451"/>
        <v>S</v>
      </c>
      <c r="AW2106" s="4">
        <f t="shared" si="1452"/>
        <v>3</v>
      </c>
      <c r="AX2106" s="4" t="str">
        <f>_xlfn.XLOOKUP(AW2106,Sheet2!$Q$3:$Q$66,Sheet2!$R$3:$R$66,"**")</f>
        <v>MAP1</v>
      </c>
      <c r="AY2106" s="4">
        <f t="shared" si="1453"/>
        <v>2</v>
      </c>
      <c r="AZ2106" s="16" t="str">
        <f t="shared" si="1454"/>
        <v>SKPBZ</v>
      </c>
    </row>
    <row r="2107" spans="2:52" x14ac:dyDescent="0.35">
      <c r="B2107" s="3">
        <f t="shared" si="1464"/>
        <v>38</v>
      </c>
      <c r="C2107" s="1">
        <f t="shared" si="1463"/>
        <v>4341</v>
      </c>
      <c r="D2107" s="2">
        <v>751</v>
      </c>
      <c r="E2107" s="2" t="str">
        <f>_xlfn.XLOOKUP(C2107,Sheet2!$N$3:$N$1000,Sheet2!$O$3:$O$1000,"")</f>
        <v/>
      </c>
      <c r="F2107" s="9" t="str">
        <f t="shared" si="1455"/>
        <v>JMP E18</v>
      </c>
      <c r="G2107" s="4" t="str">
        <f t="shared" si="1431"/>
        <v>1</v>
      </c>
      <c r="H2107" s="4">
        <f t="shared" si="1432"/>
        <v>351</v>
      </c>
      <c r="I2107" s="6">
        <f t="shared" si="1456"/>
        <v>0</v>
      </c>
      <c r="J2107" s="6">
        <f t="shared" si="1457"/>
        <v>0</v>
      </c>
      <c r="K2107" s="6">
        <f t="shared" si="1458"/>
        <v>0</v>
      </c>
      <c r="L2107" s="6">
        <f t="shared" si="1459"/>
        <v>7</v>
      </c>
      <c r="M2107" s="6">
        <f t="shared" si="1460"/>
        <v>5</v>
      </c>
      <c r="N2107" s="6">
        <f t="shared" si="1461"/>
        <v>1</v>
      </c>
      <c r="O2107" s="13">
        <f t="shared" si="1462"/>
        <v>0</v>
      </c>
      <c r="P2107" s="4">
        <f t="shared" si="1436"/>
        <v>0</v>
      </c>
      <c r="Q2107" s="4">
        <f t="shared" si="1437"/>
        <v>0</v>
      </c>
      <c r="R2107">
        <f t="shared" si="1465"/>
        <v>351</v>
      </c>
      <c r="S2107" s="4">
        <f t="shared" si="1466"/>
        <v>1</v>
      </c>
      <c r="T2107" s="15">
        <f t="shared" si="1467"/>
        <v>0</v>
      </c>
      <c r="U2107" s="4">
        <f t="shared" si="1468"/>
        <v>0</v>
      </c>
      <c r="V2107" s="4">
        <f t="shared" si="1469"/>
        <v>0</v>
      </c>
      <c r="W2107" s="4">
        <f t="shared" si="1470"/>
        <v>1</v>
      </c>
      <c r="X2107" s="6">
        <f t="shared" si="1471"/>
        <v>3</v>
      </c>
      <c r="Y2107" s="4">
        <f t="shared" si="1472"/>
        <v>2</v>
      </c>
      <c r="Z2107" s="6">
        <f t="shared" si="1473"/>
        <v>1</v>
      </c>
      <c r="AA2107" s="18">
        <f t="shared" si="1474"/>
        <v>1</v>
      </c>
      <c r="AB2107" s="9" t="str">
        <f t="shared" si="1438"/>
        <v>E18</v>
      </c>
      <c r="AC2107" s="9" t="str">
        <f>_xlfn.XLOOKUP(R2107,Sheet2!$H$3:$H$258,Sheet2!$I$3:$I$258,"-----")</f>
        <v>*****</v>
      </c>
      <c r="AD2107" s="9" t="str">
        <f>_xlfn.XLOOKUP(VALUE(AE2107),Sheet2!$N$3:$N$1000,Sheet2!$O$3:$O$1000,"********")</f>
        <v>E18</v>
      </c>
      <c r="AE2107" t="str">
        <f t="shared" si="1433"/>
        <v>4312</v>
      </c>
      <c r="AF2107" s="9" t="str">
        <f>IF(R2107&lt;200,"+"&amp;TEXT(R2107,"0"),"-"&amp;TEXT(_xlfn.XLOOKUP(R2107,Sheet2!$K$3:$K$130,Sheet2!$L$3:$L$130,"-----"),"0"))</f>
        <v>-27</v>
      </c>
      <c r="AG2107" s="9" t="str">
        <f t="shared" si="1439"/>
        <v/>
      </c>
      <c r="AH2107" s="9" t="str">
        <f t="shared" si="1440"/>
        <v>JMP E18</v>
      </c>
      <c r="AI2107" t="str">
        <f t="shared" si="1441"/>
        <v>0,E18</v>
      </c>
      <c r="AJ2107" s="16" t="str">
        <f t="shared" si="1442"/>
        <v>E18</v>
      </c>
      <c r="AK2107" t="str">
        <f t="shared" si="1443"/>
        <v>NEGOS# 0,0,SKP</v>
      </c>
      <c r="AL2107" s="4" t="str">
        <f t="shared" si="1444"/>
        <v>NEG</v>
      </c>
      <c r="AM2107" s="4" t="str">
        <f t="shared" si="1445"/>
        <v>S</v>
      </c>
      <c r="AN2107" s="4" t="str">
        <f t="shared" si="1446"/>
        <v>O</v>
      </c>
      <c r="AO2107" s="4" t="str">
        <f t="shared" si="1447"/>
        <v>#</v>
      </c>
      <c r="AP2107" s="15" t="str">
        <f t="shared" si="1448"/>
        <v>,SKP</v>
      </c>
      <c r="AQ2107" s="9" t="str">
        <f>_xlfn.XLOOKUP(D2107,Sheet2!$E$3:$E$101,Sheet2!$F$3:$F$101,"******************")</f>
        <v>******************</v>
      </c>
      <c r="AR2107" s="33" t="str">
        <f t="shared" si="1434"/>
        <v>DIAP 0,**</v>
      </c>
      <c r="AS2107" s="9" t="str">
        <f t="shared" si="1435"/>
        <v>DIAP</v>
      </c>
      <c r="AT2107" s="4">
        <f t="shared" si="1449"/>
        <v>0</v>
      </c>
      <c r="AU2107" s="6">
        <f t="shared" si="1450"/>
        <v>3</v>
      </c>
      <c r="AV2107" s="4" t="str">
        <f t="shared" si="1451"/>
        <v>P</v>
      </c>
      <c r="AW2107" s="4">
        <f t="shared" si="1452"/>
        <v>51</v>
      </c>
      <c r="AX2107" s="4" t="str">
        <f>_xlfn.XLOOKUP(AW2107,Sheet2!$Q$3:$Q$66,Sheet2!$R$3:$R$66,"**")</f>
        <v>**</v>
      </c>
      <c r="AY2107" s="4">
        <f t="shared" si="1453"/>
        <v>1</v>
      </c>
      <c r="AZ2107" s="16" t="str">
        <f t="shared" si="1454"/>
        <v>SKPDZ</v>
      </c>
    </row>
    <row r="2108" spans="2:52" x14ac:dyDescent="0.35">
      <c r="B2108" s="3">
        <f t="shared" si="1464"/>
        <v>39</v>
      </c>
      <c r="C2108" s="1">
        <f t="shared" si="1463"/>
        <v>4342</v>
      </c>
      <c r="D2108" s="2">
        <v>405</v>
      </c>
      <c r="E2108" s="2" t="str">
        <f>_xlfn.XLOOKUP(C2108,Sheet2!$N$3:$N$1000,Sheet2!$O$3:$O$1000,"")</f>
        <v/>
      </c>
      <c r="F2108" s="9" t="str">
        <f t="shared" si="1455"/>
        <v>JMP E19</v>
      </c>
      <c r="G2108" s="4" t="str">
        <f t="shared" si="1431"/>
        <v>1</v>
      </c>
      <c r="H2108" s="4">
        <f t="shared" si="1432"/>
        <v>5</v>
      </c>
      <c r="I2108" s="6">
        <f t="shared" si="1456"/>
        <v>0</v>
      </c>
      <c r="J2108" s="6">
        <f t="shared" si="1457"/>
        <v>0</v>
      </c>
      <c r="K2108" s="6">
        <f t="shared" si="1458"/>
        <v>0</v>
      </c>
      <c r="L2108" s="6">
        <f t="shared" si="1459"/>
        <v>4</v>
      </c>
      <c r="M2108" s="6">
        <f t="shared" si="1460"/>
        <v>0</v>
      </c>
      <c r="N2108" s="6">
        <f t="shared" si="1461"/>
        <v>5</v>
      </c>
      <c r="O2108" s="13">
        <f t="shared" si="1462"/>
        <v>0</v>
      </c>
      <c r="P2108" s="4">
        <f t="shared" si="1436"/>
        <v>0</v>
      </c>
      <c r="Q2108" s="4">
        <f t="shared" si="1437"/>
        <v>0</v>
      </c>
      <c r="R2108">
        <f t="shared" si="1465"/>
        <v>5</v>
      </c>
      <c r="S2108" s="4">
        <f t="shared" si="1466"/>
        <v>1</v>
      </c>
      <c r="T2108" s="15">
        <f t="shared" si="1467"/>
        <v>0</v>
      </c>
      <c r="U2108" s="4">
        <f t="shared" si="1468"/>
        <v>0</v>
      </c>
      <c r="V2108" s="4">
        <f t="shared" si="1469"/>
        <v>0</v>
      </c>
      <c r="W2108" s="4">
        <f t="shared" si="1470"/>
        <v>1</v>
      </c>
      <c r="X2108" s="6">
        <f t="shared" si="1471"/>
        <v>0</v>
      </c>
      <c r="Y2108" s="4">
        <f t="shared" si="1472"/>
        <v>0</v>
      </c>
      <c r="Z2108" s="6">
        <f t="shared" si="1473"/>
        <v>0</v>
      </c>
      <c r="AA2108" s="18">
        <f t="shared" si="1474"/>
        <v>5</v>
      </c>
      <c r="AB2108" s="9" t="str">
        <f t="shared" si="1438"/>
        <v>E19</v>
      </c>
      <c r="AC2108" s="9" t="str">
        <f>_xlfn.XLOOKUP(R2108,Sheet2!$H$3:$H$258,Sheet2!$I$3:$I$258,"-----")</f>
        <v>*****</v>
      </c>
      <c r="AD2108" s="9" t="str">
        <f>_xlfn.XLOOKUP(VALUE(AE2108),Sheet2!$N$3:$N$1000,Sheet2!$O$3:$O$1000,"********")</f>
        <v>E19</v>
      </c>
      <c r="AE2108" t="str">
        <f t="shared" si="1433"/>
        <v>4347</v>
      </c>
      <c r="AF2108" s="9" t="str">
        <f>IF(R2108&lt;200,"+"&amp;TEXT(R2108,"0"),"-"&amp;TEXT(_xlfn.XLOOKUP(R2108,Sheet2!$K$3:$K$130,Sheet2!$L$3:$L$130,"-----"),"0"))</f>
        <v>+5</v>
      </c>
      <c r="AG2108" s="9" t="str">
        <f t="shared" si="1439"/>
        <v/>
      </c>
      <c r="AH2108" s="9" t="str">
        <f t="shared" si="1440"/>
        <v>JMP E19</v>
      </c>
      <c r="AI2108" t="str">
        <f t="shared" si="1441"/>
        <v>0,E19</v>
      </c>
      <c r="AJ2108" s="16" t="str">
        <f t="shared" si="1442"/>
        <v>E19</v>
      </c>
      <c r="AK2108" t="str">
        <f t="shared" si="1443"/>
        <v>NEG 0,0,SNR</v>
      </c>
      <c r="AL2108" s="4" t="str">
        <f t="shared" si="1444"/>
        <v>NEG</v>
      </c>
      <c r="AM2108" s="4" t="str">
        <f t="shared" si="1445"/>
        <v/>
      </c>
      <c r="AN2108" s="4" t="str">
        <f t="shared" si="1446"/>
        <v/>
      </c>
      <c r="AO2108" s="4" t="str">
        <f t="shared" si="1447"/>
        <v/>
      </c>
      <c r="AP2108" s="15" t="str">
        <f t="shared" si="1448"/>
        <v>,SNR</v>
      </c>
      <c r="AQ2108" s="9" t="str">
        <f>_xlfn.XLOOKUP(D2108,Sheet2!$E$3:$E$101,Sheet2!$F$3:$F$101,"******************")</f>
        <v>******************</v>
      </c>
      <c r="AR2108" s="33" t="str">
        <f t="shared" si="1434"/>
        <v>DIA 0,0</v>
      </c>
      <c r="AS2108" s="9" t="str">
        <f t="shared" si="1435"/>
        <v>DIA</v>
      </c>
      <c r="AT2108" s="4">
        <f t="shared" si="1449"/>
        <v>0</v>
      </c>
      <c r="AU2108" s="6">
        <f t="shared" si="1450"/>
        <v>0</v>
      </c>
      <c r="AV2108" s="4" t="str">
        <f t="shared" si="1451"/>
        <v/>
      </c>
      <c r="AW2108" s="4">
        <f t="shared" si="1452"/>
        <v>5</v>
      </c>
      <c r="AX2108" s="4">
        <f>_xlfn.XLOOKUP(AW2108,Sheet2!$Q$3:$Q$66,Sheet2!$R$3:$R$66,"**")</f>
        <v>0</v>
      </c>
      <c r="AY2108" s="4">
        <f t="shared" si="1453"/>
        <v>1</v>
      </c>
      <c r="AZ2108" s="16" t="str">
        <f t="shared" si="1454"/>
        <v>SKPBN</v>
      </c>
    </row>
    <row r="2109" spans="2:52" x14ac:dyDescent="0.35">
      <c r="B2109" s="3">
        <v>41</v>
      </c>
      <c r="C2109" s="1">
        <f t="shared" si="1463"/>
        <v>4343</v>
      </c>
      <c r="D2109" s="2">
        <v>4344</v>
      </c>
      <c r="E2109" s="2" t="str">
        <f>_xlfn.XLOOKUP(C2109,Sheet2!$N$3:$N$1000,Sheet2!$O$3:$O$1000,"")</f>
        <v>ADR1-1</v>
      </c>
      <c r="F2109" s="9" t="s">
        <v>770</v>
      </c>
      <c r="G2109" s="4" t="str">
        <f t="shared" si="1431"/>
        <v>10</v>
      </c>
      <c r="H2109" s="4">
        <f t="shared" si="1432"/>
        <v>344</v>
      </c>
      <c r="I2109" s="6">
        <f t="shared" si="1456"/>
        <v>0</v>
      </c>
      <c r="J2109" s="6">
        <f t="shared" si="1457"/>
        <v>0</v>
      </c>
      <c r="K2109" s="6">
        <f t="shared" si="1458"/>
        <v>4</v>
      </c>
      <c r="L2109" s="6">
        <f t="shared" si="1459"/>
        <v>3</v>
      </c>
      <c r="M2109" s="6">
        <f t="shared" si="1460"/>
        <v>4</v>
      </c>
      <c r="N2109" s="6">
        <f t="shared" si="1461"/>
        <v>4</v>
      </c>
      <c r="O2109" s="13">
        <f t="shared" si="1462"/>
        <v>1</v>
      </c>
      <c r="P2109" s="4">
        <f t="shared" si="1436"/>
        <v>0</v>
      </c>
      <c r="Q2109" s="4">
        <f t="shared" si="1437"/>
        <v>1</v>
      </c>
      <c r="R2109">
        <f t="shared" si="1465"/>
        <v>344</v>
      </c>
      <c r="S2109" s="4">
        <f t="shared" si="1466"/>
        <v>0</v>
      </c>
      <c r="T2109" s="15">
        <f t="shared" si="1467"/>
        <v>0</v>
      </c>
      <c r="U2109" s="4">
        <f t="shared" si="1468"/>
        <v>0</v>
      </c>
      <c r="V2109" s="4">
        <f t="shared" si="1469"/>
        <v>1</v>
      </c>
      <c r="W2109" s="4">
        <f t="shared" si="1470"/>
        <v>0</v>
      </c>
      <c r="X2109" s="6">
        <f t="shared" si="1471"/>
        <v>3</v>
      </c>
      <c r="Y2109" s="4">
        <f t="shared" si="1472"/>
        <v>2</v>
      </c>
      <c r="Z2109" s="6">
        <f t="shared" si="1473"/>
        <v>0</v>
      </c>
      <c r="AA2109" s="18">
        <f t="shared" si="1474"/>
        <v>4</v>
      </c>
      <c r="AB2109" s="9" t="str">
        <f t="shared" si="1438"/>
        <v>*****</v>
      </c>
      <c r="AC2109" s="9" t="str">
        <f>_xlfn.XLOOKUP(R2109,Sheet2!$H$3:$H$258,Sheet2!$I$3:$I$258,"-----")</f>
        <v>*****</v>
      </c>
      <c r="AD2109" s="9" t="str">
        <f>_xlfn.XLOOKUP(VALUE(AE2109),Sheet2!$N$3:$N$1000,Sheet2!$O$3:$O$1000,"********")</f>
        <v>********</v>
      </c>
      <c r="AE2109" t="str">
        <f t="shared" si="1433"/>
        <v>4307</v>
      </c>
      <c r="AF2109" s="9" t="str">
        <f>IF(R2109&lt;200,"+"&amp;TEXT(R2109,"0"),"-"&amp;TEXT(_xlfn.XLOOKUP(R2109,Sheet2!$K$3:$K$130,Sheet2!$L$3:$L$130,"-----"),"0"))</f>
        <v>-34</v>
      </c>
      <c r="AG2109" s="9" t="str">
        <f t="shared" si="1439"/>
        <v/>
      </c>
      <c r="AH2109" s="9" t="str">
        <f t="shared" si="1440"/>
        <v>JSR *****</v>
      </c>
      <c r="AI2109" t="str">
        <f t="shared" si="1441"/>
        <v>1,*****</v>
      </c>
      <c r="AJ2109" s="16" t="str">
        <f t="shared" si="1442"/>
        <v>*****</v>
      </c>
      <c r="AK2109" t="str">
        <f t="shared" si="1443"/>
        <v>COMOS 0,1,SZR</v>
      </c>
      <c r="AL2109" s="4" t="str">
        <f t="shared" si="1444"/>
        <v>COM</v>
      </c>
      <c r="AM2109" s="4" t="str">
        <f t="shared" si="1445"/>
        <v>S</v>
      </c>
      <c r="AN2109" s="4" t="str">
        <f t="shared" si="1446"/>
        <v>O</v>
      </c>
      <c r="AO2109" s="4" t="str">
        <f t="shared" si="1447"/>
        <v/>
      </c>
      <c r="AP2109" s="15" t="str">
        <f t="shared" si="1448"/>
        <v>,SZR</v>
      </c>
      <c r="AQ2109" s="9" t="str">
        <f>_xlfn.XLOOKUP(D2109,Sheet2!$E$3:$E$101,Sheet2!$F$3:$F$101,"******************")</f>
        <v>******************</v>
      </c>
      <c r="AR2109" s="33" t="str">
        <f t="shared" si="1434"/>
        <v>NIOP **</v>
      </c>
      <c r="AS2109" s="9" t="str">
        <f t="shared" si="1435"/>
        <v>DOCP</v>
      </c>
      <c r="AT2109" s="4">
        <f t="shared" si="1449"/>
        <v>1</v>
      </c>
      <c r="AU2109" s="6">
        <f t="shared" si="1450"/>
        <v>3</v>
      </c>
      <c r="AV2109" s="4" t="str">
        <f t="shared" si="1451"/>
        <v>P</v>
      </c>
      <c r="AW2109" s="4">
        <f t="shared" si="1452"/>
        <v>44</v>
      </c>
      <c r="AX2109" s="4" t="str">
        <f>_xlfn.XLOOKUP(AW2109,Sheet2!$Q$3:$Q$66,Sheet2!$R$3:$R$66,"**")</f>
        <v>**</v>
      </c>
      <c r="AY2109" s="4">
        <f t="shared" si="1453"/>
        <v>0</v>
      </c>
      <c r="AZ2109" s="16" t="str">
        <f t="shared" si="1454"/>
        <v>SKPDZ</v>
      </c>
    </row>
    <row r="2110" spans="2:52" x14ac:dyDescent="0.35">
      <c r="B2110" s="3">
        <f t="shared" si="1464"/>
        <v>42</v>
      </c>
      <c r="C2110" s="1">
        <f t="shared" si="1463"/>
        <v>4344</v>
      </c>
      <c r="D2110" s="2">
        <v>417</v>
      </c>
      <c r="E2110" s="2" t="str">
        <f>_xlfn.XLOOKUP(C2110,Sheet2!$N$3:$N$1000,Sheet2!$O$3:$O$1000,"")</f>
        <v>ADR1</v>
      </c>
      <c r="F2110" s="9"/>
      <c r="G2110" s="4" t="str">
        <f t="shared" si="1431"/>
        <v>1</v>
      </c>
      <c r="H2110" s="4">
        <f t="shared" si="1432"/>
        <v>17</v>
      </c>
      <c r="I2110" s="6">
        <f t="shared" si="1456"/>
        <v>0</v>
      </c>
      <c r="J2110" s="6">
        <f t="shared" si="1457"/>
        <v>0</v>
      </c>
      <c r="K2110" s="6">
        <f t="shared" si="1458"/>
        <v>0</v>
      </c>
      <c r="L2110" s="6">
        <f t="shared" si="1459"/>
        <v>4</v>
      </c>
      <c r="M2110" s="6">
        <f t="shared" si="1460"/>
        <v>1</v>
      </c>
      <c r="N2110" s="6">
        <f t="shared" si="1461"/>
        <v>7</v>
      </c>
      <c r="O2110" s="13">
        <f t="shared" si="1462"/>
        <v>0</v>
      </c>
      <c r="P2110" s="4">
        <f t="shared" si="1436"/>
        <v>0</v>
      </c>
      <c r="Q2110" s="4">
        <f t="shared" si="1437"/>
        <v>0</v>
      </c>
      <c r="R2110">
        <f t="shared" si="1465"/>
        <v>17</v>
      </c>
      <c r="S2110" s="4">
        <f t="shared" si="1466"/>
        <v>1</v>
      </c>
      <c r="T2110" s="15">
        <f t="shared" si="1467"/>
        <v>0</v>
      </c>
      <c r="U2110" s="4">
        <f t="shared" si="1468"/>
        <v>0</v>
      </c>
      <c r="V2110" s="4">
        <f t="shared" si="1469"/>
        <v>0</v>
      </c>
      <c r="W2110" s="4">
        <f t="shared" si="1470"/>
        <v>1</v>
      </c>
      <c r="X2110" s="6">
        <f t="shared" si="1471"/>
        <v>0</v>
      </c>
      <c r="Y2110" s="4">
        <f t="shared" si="1472"/>
        <v>0</v>
      </c>
      <c r="Z2110" s="6">
        <f t="shared" si="1473"/>
        <v>1</v>
      </c>
      <c r="AA2110" s="18">
        <f t="shared" si="1474"/>
        <v>7</v>
      </c>
      <c r="AB2110" s="9" t="str">
        <f t="shared" si="1438"/>
        <v>+17</v>
      </c>
      <c r="AC2110" s="9" t="str">
        <f>_xlfn.XLOOKUP(R2110,Sheet2!$H$3:$H$258,Sheet2!$I$3:$I$258,"-----")</f>
        <v>*****</v>
      </c>
      <c r="AD2110" s="9" t="str">
        <f>_xlfn.XLOOKUP(VALUE(AE2110),Sheet2!$N$3:$N$1000,Sheet2!$O$3:$O$1000,"********")</f>
        <v>********</v>
      </c>
      <c r="AE2110" t="str">
        <f t="shared" si="1433"/>
        <v>4363</v>
      </c>
      <c r="AF2110" s="9" t="str">
        <f>IF(R2110&lt;200,"+"&amp;TEXT(R2110,"0"),"-"&amp;TEXT(_xlfn.XLOOKUP(R2110,Sheet2!$K$3:$K$130,Sheet2!$L$3:$L$130,"-----"),"0"))</f>
        <v>+17</v>
      </c>
      <c r="AG2110" s="9" t="str">
        <f t="shared" si="1439"/>
        <v/>
      </c>
      <c r="AH2110" s="9" t="str">
        <f t="shared" si="1440"/>
        <v>JMP +17</v>
      </c>
      <c r="AI2110" t="str">
        <f t="shared" si="1441"/>
        <v>0,+17</v>
      </c>
      <c r="AJ2110" s="16" t="str">
        <f t="shared" si="1442"/>
        <v>+17</v>
      </c>
      <c r="AK2110" t="str">
        <f t="shared" si="1443"/>
        <v>NEG# 0,0,SBN</v>
      </c>
      <c r="AL2110" s="4" t="str">
        <f t="shared" si="1444"/>
        <v>NEG</v>
      </c>
      <c r="AM2110" s="4" t="str">
        <f t="shared" si="1445"/>
        <v/>
      </c>
      <c r="AN2110" s="4" t="str">
        <f t="shared" si="1446"/>
        <v/>
      </c>
      <c r="AO2110" s="4" t="str">
        <f t="shared" si="1447"/>
        <v>#</v>
      </c>
      <c r="AP2110" s="15" t="str">
        <f t="shared" si="1448"/>
        <v>,SBN</v>
      </c>
      <c r="AQ2110" s="9" t="str">
        <f>_xlfn.XLOOKUP(D2110,Sheet2!$E$3:$E$101,Sheet2!$F$3:$F$101,"******************")</f>
        <v>******************</v>
      </c>
      <c r="AR2110" s="33" t="str">
        <f t="shared" si="1434"/>
        <v>DIA 0,LPT</v>
      </c>
      <c r="AS2110" s="9" t="str">
        <f t="shared" si="1435"/>
        <v>DIA</v>
      </c>
      <c r="AT2110" s="4">
        <f t="shared" si="1449"/>
        <v>0</v>
      </c>
      <c r="AU2110" s="6">
        <f t="shared" si="1450"/>
        <v>0</v>
      </c>
      <c r="AV2110" s="4" t="str">
        <f t="shared" si="1451"/>
        <v/>
      </c>
      <c r="AW2110" s="4">
        <f t="shared" si="1452"/>
        <v>17</v>
      </c>
      <c r="AX2110" s="4" t="str">
        <f>_xlfn.XLOOKUP(AW2110,Sheet2!$Q$3:$Q$66,Sheet2!$R$3:$R$66,"**")</f>
        <v>LPT</v>
      </c>
      <c r="AY2110" s="4">
        <f t="shared" si="1453"/>
        <v>1</v>
      </c>
      <c r="AZ2110" s="16" t="str">
        <f t="shared" si="1454"/>
        <v>SKPBN</v>
      </c>
    </row>
    <row r="2111" spans="2:52" x14ac:dyDescent="0.35">
      <c r="B2111" s="3">
        <f t="shared" si="1464"/>
        <v>43</v>
      </c>
      <c r="C2111" s="1">
        <f t="shared" si="1463"/>
        <v>4345</v>
      </c>
      <c r="D2111" s="2">
        <v>4417</v>
      </c>
      <c r="E2111" s="2" t="str">
        <f>_xlfn.XLOOKUP(C2111,Sheet2!$N$3:$N$1000,Sheet2!$O$3:$O$1000,"")</f>
        <v/>
      </c>
      <c r="F2111" s="9"/>
      <c r="G2111" s="4" t="str">
        <f t="shared" si="1431"/>
        <v>11</v>
      </c>
      <c r="H2111" s="4">
        <f t="shared" si="1432"/>
        <v>17</v>
      </c>
      <c r="I2111" s="6">
        <f t="shared" si="1456"/>
        <v>0</v>
      </c>
      <c r="J2111" s="6">
        <f t="shared" si="1457"/>
        <v>0</v>
      </c>
      <c r="K2111" s="6">
        <f t="shared" si="1458"/>
        <v>4</v>
      </c>
      <c r="L2111" s="6">
        <f t="shared" si="1459"/>
        <v>4</v>
      </c>
      <c r="M2111" s="6">
        <f t="shared" si="1460"/>
        <v>1</v>
      </c>
      <c r="N2111" s="6">
        <f t="shared" si="1461"/>
        <v>7</v>
      </c>
      <c r="O2111" s="13">
        <f t="shared" si="1462"/>
        <v>1</v>
      </c>
      <c r="P2111" s="4">
        <f t="shared" si="1436"/>
        <v>0</v>
      </c>
      <c r="Q2111" s="4">
        <f t="shared" si="1437"/>
        <v>1</v>
      </c>
      <c r="R2111">
        <f t="shared" si="1465"/>
        <v>17</v>
      </c>
      <c r="S2111" s="4">
        <f t="shared" si="1466"/>
        <v>1</v>
      </c>
      <c r="T2111" s="15">
        <f t="shared" si="1467"/>
        <v>0</v>
      </c>
      <c r="U2111" s="4">
        <f t="shared" si="1468"/>
        <v>0</v>
      </c>
      <c r="V2111" s="4">
        <f t="shared" si="1469"/>
        <v>1</v>
      </c>
      <c r="W2111" s="4">
        <f t="shared" si="1470"/>
        <v>1</v>
      </c>
      <c r="X2111" s="6">
        <f t="shared" si="1471"/>
        <v>0</v>
      </c>
      <c r="Y2111" s="4">
        <f t="shared" si="1472"/>
        <v>0</v>
      </c>
      <c r="Z2111" s="6">
        <f t="shared" si="1473"/>
        <v>1</v>
      </c>
      <c r="AA2111" s="18">
        <f t="shared" si="1474"/>
        <v>7</v>
      </c>
      <c r="AB2111" s="9" t="str">
        <f t="shared" si="1438"/>
        <v>+17</v>
      </c>
      <c r="AC2111" s="9" t="str">
        <f>_xlfn.XLOOKUP(R2111,Sheet2!$H$3:$H$258,Sheet2!$I$3:$I$258,"-----")</f>
        <v>*****</v>
      </c>
      <c r="AD2111" s="9" t="str">
        <f>_xlfn.XLOOKUP(VALUE(AE2111),Sheet2!$N$3:$N$1000,Sheet2!$O$3:$O$1000,"********")</f>
        <v>********</v>
      </c>
      <c r="AE2111" t="str">
        <f t="shared" si="1433"/>
        <v>4364</v>
      </c>
      <c r="AF2111" s="9" t="str">
        <f>IF(R2111&lt;200,"+"&amp;TEXT(R2111,"0"),"-"&amp;TEXT(_xlfn.XLOOKUP(R2111,Sheet2!$K$3:$K$130,Sheet2!$L$3:$L$130,"-----"),"0"))</f>
        <v>+17</v>
      </c>
      <c r="AG2111" s="9" t="str">
        <f t="shared" si="1439"/>
        <v/>
      </c>
      <c r="AH2111" s="9" t="str">
        <f t="shared" si="1440"/>
        <v>JSR +17</v>
      </c>
      <c r="AI2111" t="str">
        <f t="shared" si="1441"/>
        <v>1,+17</v>
      </c>
      <c r="AJ2111" s="16" t="str">
        <f t="shared" si="1442"/>
        <v>+17</v>
      </c>
      <c r="AK2111" t="str">
        <f t="shared" si="1443"/>
        <v>NEG# 0,1,SBN</v>
      </c>
      <c r="AL2111" s="4" t="str">
        <f t="shared" si="1444"/>
        <v>NEG</v>
      </c>
      <c r="AM2111" s="4" t="str">
        <f t="shared" si="1445"/>
        <v/>
      </c>
      <c r="AN2111" s="4" t="str">
        <f t="shared" si="1446"/>
        <v/>
      </c>
      <c r="AO2111" s="4" t="str">
        <f t="shared" si="1447"/>
        <v>#</v>
      </c>
      <c r="AP2111" s="15" t="str">
        <f t="shared" si="1448"/>
        <v>,SBN</v>
      </c>
      <c r="AQ2111" s="9" t="str">
        <f>_xlfn.XLOOKUP(D2111,Sheet2!$E$3:$E$101,Sheet2!$F$3:$F$101,"******************")</f>
        <v>******************</v>
      </c>
      <c r="AR2111" s="33" t="str">
        <f t="shared" si="1434"/>
        <v>DIA 1,LPT</v>
      </c>
      <c r="AS2111" s="9" t="str">
        <f t="shared" si="1435"/>
        <v>DIA</v>
      </c>
      <c r="AT2111" s="4">
        <f t="shared" si="1449"/>
        <v>1</v>
      </c>
      <c r="AU2111" s="6">
        <f t="shared" si="1450"/>
        <v>0</v>
      </c>
      <c r="AV2111" s="4" t="str">
        <f t="shared" si="1451"/>
        <v/>
      </c>
      <c r="AW2111" s="4">
        <f t="shared" si="1452"/>
        <v>17</v>
      </c>
      <c r="AX2111" s="4" t="str">
        <f>_xlfn.XLOOKUP(AW2111,Sheet2!$Q$3:$Q$66,Sheet2!$R$3:$R$66,"**")</f>
        <v>LPT</v>
      </c>
      <c r="AY2111" s="4">
        <f t="shared" si="1453"/>
        <v>1</v>
      </c>
      <c r="AZ2111" s="16" t="str">
        <f t="shared" si="1454"/>
        <v>SKPBN</v>
      </c>
    </row>
    <row r="2112" spans="2:52" x14ac:dyDescent="0.35">
      <c r="B2112" s="3">
        <f t="shared" si="1464"/>
        <v>44</v>
      </c>
      <c r="C2112" s="1">
        <f t="shared" si="1463"/>
        <v>4346</v>
      </c>
      <c r="D2112" s="2">
        <v>11417</v>
      </c>
      <c r="E2112" s="2" t="str">
        <f>_xlfn.XLOOKUP(C2112,Sheet2!$N$3:$N$1000,Sheet2!$O$3:$O$1000,"")</f>
        <v/>
      </c>
      <c r="F2112" s="9"/>
      <c r="G2112" s="4" t="str">
        <f t="shared" si="1431"/>
        <v>23</v>
      </c>
      <c r="H2112" s="4">
        <f t="shared" si="1432"/>
        <v>17</v>
      </c>
      <c r="I2112" s="6">
        <f t="shared" si="1456"/>
        <v>0</v>
      </c>
      <c r="J2112" s="6">
        <f t="shared" si="1457"/>
        <v>1</v>
      </c>
      <c r="K2112" s="6">
        <f t="shared" si="1458"/>
        <v>1</v>
      </c>
      <c r="L2112" s="6">
        <f t="shared" si="1459"/>
        <v>4</v>
      </c>
      <c r="M2112" s="6">
        <f t="shared" si="1460"/>
        <v>1</v>
      </c>
      <c r="N2112" s="6">
        <f t="shared" si="1461"/>
        <v>7</v>
      </c>
      <c r="O2112" s="13">
        <f t="shared" si="1462"/>
        <v>2</v>
      </c>
      <c r="P2112" s="4">
        <f t="shared" si="1436"/>
        <v>0</v>
      </c>
      <c r="Q2112" s="4">
        <f t="shared" si="1437"/>
        <v>2</v>
      </c>
      <c r="R2112">
        <f t="shared" si="1465"/>
        <v>17</v>
      </c>
      <c r="S2112" s="4">
        <f t="shared" si="1466"/>
        <v>3</v>
      </c>
      <c r="T2112" s="15">
        <f t="shared" si="1467"/>
        <v>0</v>
      </c>
      <c r="U2112" s="4">
        <f t="shared" si="1468"/>
        <v>0</v>
      </c>
      <c r="V2112" s="4">
        <f t="shared" si="1469"/>
        <v>2</v>
      </c>
      <c r="W2112" s="4">
        <f t="shared" si="1470"/>
        <v>3</v>
      </c>
      <c r="X2112" s="6">
        <f t="shared" si="1471"/>
        <v>0</v>
      </c>
      <c r="Y2112" s="4">
        <f t="shared" si="1472"/>
        <v>0</v>
      </c>
      <c r="Z2112" s="6">
        <f t="shared" si="1473"/>
        <v>1</v>
      </c>
      <c r="AA2112" s="18">
        <f t="shared" si="1474"/>
        <v>7</v>
      </c>
      <c r="AB2112" s="9" t="str">
        <f t="shared" si="1438"/>
        <v>+17,3</v>
      </c>
      <c r="AC2112" s="9" t="str">
        <f>_xlfn.XLOOKUP(R2112,Sheet2!$H$3:$H$258,Sheet2!$I$3:$I$258,"-----")</f>
        <v>*****</v>
      </c>
      <c r="AD2112" s="9" t="str">
        <f>_xlfn.XLOOKUP(VALUE(AE2112),Sheet2!$N$3:$N$1000,Sheet2!$O$3:$O$1000,"********")</f>
        <v>********</v>
      </c>
      <c r="AE2112" t="str">
        <f t="shared" si="1433"/>
        <v>4365</v>
      </c>
      <c r="AF2112" s="9" t="str">
        <f>IF(R2112&lt;200,"+"&amp;TEXT(R2112,"0"),"-"&amp;TEXT(_xlfn.XLOOKUP(R2112,Sheet2!$K$3:$K$130,Sheet2!$L$3:$L$130,"-----"),"0"))</f>
        <v>+17</v>
      </c>
      <c r="AG2112" s="9" t="str">
        <f t="shared" si="1439"/>
        <v/>
      </c>
      <c r="AH2112" s="9" t="str">
        <f t="shared" si="1440"/>
        <v>ISZ +17,3</v>
      </c>
      <c r="AI2112" t="str">
        <f t="shared" si="1441"/>
        <v>2,+17,3</v>
      </c>
      <c r="AJ2112" s="16" t="str">
        <f t="shared" si="1442"/>
        <v>+17,3</v>
      </c>
      <c r="AK2112" t="str">
        <f t="shared" si="1443"/>
        <v>INC# 0,2,SBN</v>
      </c>
      <c r="AL2112" s="4" t="str">
        <f t="shared" si="1444"/>
        <v>INC</v>
      </c>
      <c r="AM2112" s="4" t="str">
        <f t="shared" si="1445"/>
        <v/>
      </c>
      <c r="AN2112" s="4" t="str">
        <f t="shared" si="1446"/>
        <v/>
      </c>
      <c r="AO2112" s="4" t="str">
        <f t="shared" si="1447"/>
        <v>#</v>
      </c>
      <c r="AP2112" s="15" t="str">
        <f t="shared" si="1448"/>
        <v>,SBN</v>
      </c>
      <c r="AQ2112" s="9" t="str">
        <f>_xlfn.XLOOKUP(D2112,Sheet2!$E$3:$E$101,Sheet2!$F$3:$F$101,"******************")</f>
        <v>******************</v>
      </c>
      <c r="AR2112" s="33" t="str">
        <f t="shared" si="1434"/>
        <v>DIB 2,LPT</v>
      </c>
      <c r="AS2112" s="9" t="str">
        <f t="shared" si="1435"/>
        <v>DIB</v>
      </c>
      <c r="AT2112" s="4">
        <f t="shared" si="1449"/>
        <v>2</v>
      </c>
      <c r="AU2112" s="6">
        <f t="shared" si="1450"/>
        <v>0</v>
      </c>
      <c r="AV2112" s="4" t="str">
        <f t="shared" si="1451"/>
        <v/>
      </c>
      <c r="AW2112" s="4">
        <f t="shared" si="1452"/>
        <v>17</v>
      </c>
      <c r="AX2112" s="4" t="str">
        <f>_xlfn.XLOOKUP(AW2112,Sheet2!$Q$3:$Q$66,Sheet2!$R$3:$R$66,"**")</f>
        <v>LPT</v>
      </c>
      <c r="AY2112" s="4">
        <f t="shared" si="1453"/>
        <v>3</v>
      </c>
      <c r="AZ2112" s="16" t="str">
        <f t="shared" si="1454"/>
        <v>SKPBN</v>
      </c>
    </row>
    <row r="2113" spans="1:52" x14ac:dyDescent="0.35">
      <c r="A2113" s="5" t="s">
        <v>94</v>
      </c>
      <c r="B2113" s="3">
        <v>2</v>
      </c>
      <c r="C2113" s="1">
        <f t="shared" si="1463"/>
        <v>4347</v>
      </c>
      <c r="D2113" s="2">
        <v>6240</v>
      </c>
      <c r="E2113" s="2" t="str">
        <f>_xlfn.XLOOKUP(C2113,Sheet2!$N$3:$N$1000,Sheet2!$O$3:$O$1000,"")</f>
        <v>E19</v>
      </c>
      <c r="F2113" s="9" t="str">
        <f t="shared" si="1455"/>
        <v>SETP1</v>
      </c>
      <c r="G2113" s="4" t="str">
        <f t="shared" si="1431"/>
        <v>14</v>
      </c>
      <c r="H2113" s="4">
        <f t="shared" si="1432"/>
        <v>240</v>
      </c>
      <c r="I2113" s="6">
        <f t="shared" si="1456"/>
        <v>0</v>
      </c>
      <c r="J2113" s="6">
        <f t="shared" si="1457"/>
        <v>0</v>
      </c>
      <c r="K2113" s="6">
        <f t="shared" si="1458"/>
        <v>6</v>
      </c>
      <c r="L2113" s="6">
        <f t="shared" si="1459"/>
        <v>2</v>
      </c>
      <c r="M2113" s="6">
        <f t="shared" si="1460"/>
        <v>4</v>
      </c>
      <c r="N2113" s="6">
        <f t="shared" si="1461"/>
        <v>0</v>
      </c>
      <c r="O2113" s="13">
        <f t="shared" si="1462"/>
        <v>1</v>
      </c>
      <c r="P2113" s="4">
        <f t="shared" si="1436"/>
        <v>0</v>
      </c>
      <c r="Q2113" s="4">
        <f t="shared" si="1437"/>
        <v>1</v>
      </c>
      <c r="R2113">
        <f t="shared" si="1465"/>
        <v>240</v>
      </c>
      <c r="S2113" s="4">
        <f t="shared" si="1466"/>
        <v>0</v>
      </c>
      <c r="T2113" s="15">
        <f t="shared" si="1467"/>
        <v>1</v>
      </c>
      <c r="U2113" s="4">
        <f t="shared" si="1468"/>
        <v>0</v>
      </c>
      <c r="V2113" s="4">
        <f t="shared" si="1469"/>
        <v>1</v>
      </c>
      <c r="W2113" s="4">
        <f t="shared" si="1470"/>
        <v>4</v>
      </c>
      <c r="X2113" s="6">
        <f t="shared" si="1471"/>
        <v>2</v>
      </c>
      <c r="Y2113" s="4">
        <f t="shared" si="1472"/>
        <v>2</v>
      </c>
      <c r="Z2113" s="6">
        <f t="shared" si="1473"/>
        <v>0</v>
      </c>
      <c r="AA2113" s="18">
        <f t="shared" si="1474"/>
        <v>0</v>
      </c>
      <c r="AB2113" s="9" t="str">
        <f t="shared" si="1438"/>
        <v>I.SETP</v>
      </c>
      <c r="AC2113" s="9" t="str">
        <f>_xlfn.XLOOKUP(R2113,Sheet2!$H$3:$H$258,Sheet2!$I$3:$I$258,"-----")</f>
        <v>I.SETP</v>
      </c>
      <c r="AD2113" s="9" t="str">
        <f>_xlfn.XLOOKUP(VALUE(AE2113),Sheet2!$N$3:$N$1000,Sheet2!$O$3:$O$1000,"********")</f>
        <v>E16E</v>
      </c>
      <c r="AE2113" t="str">
        <f t="shared" si="1433"/>
        <v>4207</v>
      </c>
      <c r="AF2113" s="9" t="str">
        <f>IF(R2113&lt;200,"+"&amp;TEXT(R2113,"0"),"-"&amp;TEXT(_xlfn.XLOOKUP(R2113,Sheet2!$K$3:$K$130,Sheet2!$L$3:$L$130,"-----"),"0"))</f>
        <v>-140</v>
      </c>
      <c r="AG2113" s="9" t="str">
        <f t="shared" si="1439"/>
        <v>@</v>
      </c>
      <c r="AH2113" s="9" t="str">
        <f t="shared" si="1440"/>
        <v>JSR @I.SETP</v>
      </c>
      <c r="AI2113" t="str">
        <f t="shared" si="1441"/>
        <v>1,@I.SETP</v>
      </c>
      <c r="AJ2113" s="16" t="str">
        <f t="shared" si="1442"/>
        <v>@I.SETP</v>
      </c>
      <c r="AK2113" t="str">
        <f t="shared" si="1443"/>
        <v>ADCOR 0,1</v>
      </c>
      <c r="AL2113" s="4" t="str">
        <f t="shared" si="1444"/>
        <v>ADC</v>
      </c>
      <c r="AM2113" s="4" t="str">
        <f t="shared" si="1445"/>
        <v>R</v>
      </c>
      <c r="AN2113" s="4" t="str">
        <f t="shared" si="1446"/>
        <v>O</v>
      </c>
      <c r="AO2113" s="4" t="str">
        <f t="shared" si="1447"/>
        <v/>
      </c>
      <c r="AP2113" s="15" t="str">
        <f t="shared" si="1448"/>
        <v/>
      </c>
      <c r="AQ2113" s="9" t="str">
        <f>_xlfn.XLOOKUP(D2113,Sheet2!$E$3:$E$101,Sheet2!$F$3:$F$101,"******************")</f>
        <v>SETP1</v>
      </c>
      <c r="AR2113" s="33" t="str">
        <f t="shared" si="1434"/>
        <v>DOBC 1,**</v>
      </c>
      <c r="AS2113" s="9" t="str">
        <f t="shared" si="1435"/>
        <v>DOBC</v>
      </c>
      <c r="AT2113" s="4">
        <f t="shared" si="1449"/>
        <v>1</v>
      </c>
      <c r="AU2113" s="6">
        <f t="shared" si="1450"/>
        <v>2</v>
      </c>
      <c r="AV2113" s="4" t="str">
        <f t="shared" si="1451"/>
        <v>C</v>
      </c>
      <c r="AW2113" s="4">
        <f t="shared" si="1452"/>
        <v>40</v>
      </c>
      <c r="AX2113" s="4" t="str">
        <f>_xlfn.XLOOKUP(AW2113,Sheet2!$Q$3:$Q$66,Sheet2!$R$3:$R$66,"**")</f>
        <v>**</v>
      </c>
      <c r="AY2113" s="4">
        <f t="shared" si="1453"/>
        <v>4</v>
      </c>
      <c r="AZ2113" s="16" t="str">
        <f t="shared" si="1454"/>
        <v>SKPDN</v>
      </c>
    </row>
    <row r="2114" spans="1:52" x14ac:dyDescent="0.35">
      <c r="B2114" s="3">
        <f t="shared" si="1464"/>
        <v>3</v>
      </c>
      <c r="C2114" s="1">
        <f t="shared" si="1463"/>
        <v>4350</v>
      </c>
      <c r="D2114" s="2">
        <v>6261</v>
      </c>
      <c r="E2114" s="2" t="str">
        <f>_xlfn.XLOOKUP(C2114,Sheet2!$N$3:$N$1000,Sheet2!$O$3:$O$1000,"")</f>
        <v/>
      </c>
      <c r="F2114" s="9" t="str">
        <f t="shared" si="1455"/>
        <v>DOSEK</v>
      </c>
      <c r="G2114" s="4" t="str">
        <f t="shared" si="1431"/>
        <v>14</v>
      </c>
      <c r="H2114" s="4">
        <f t="shared" si="1432"/>
        <v>261</v>
      </c>
      <c r="I2114" s="6">
        <f t="shared" si="1456"/>
        <v>0</v>
      </c>
      <c r="J2114" s="6">
        <f t="shared" si="1457"/>
        <v>0</v>
      </c>
      <c r="K2114" s="6">
        <f t="shared" si="1458"/>
        <v>6</v>
      </c>
      <c r="L2114" s="6">
        <f t="shared" si="1459"/>
        <v>2</v>
      </c>
      <c r="M2114" s="6">
        <f t="shared" si="1460"/>
        <v>6</v>
      </c>
      <c r="N2114" s="6">
        <f t="shared" si="1461"/>
        <v>1</v>
      </c>
      <c r="O2114" s="13">
        <f t="shared" si="1462"/>
        <v>1</v>
      </c>
      <c r="P2114" s="4">
        <f t="shared" si="1436"/>
        <v>0</v>
      </c>
      <c r="Q2114" s="4">
        <f t="shared" si="1437"/>
        <v>1</v>
      </c>
      <c r="R2114">
        <f t="shared" si="1465"/>
        <v>261</v>
      </c>
      <c r="S2114" s="4">
        <f t="shared" si="1466"/>
        <v>0</v>
      </c>
      <c r="T2114" s="15">
        <f t="shared" si="1467"/>
        <v>1</v>
      </c>
      <c r="U2114" s="4">
        <f t="shared" si="1468"/>
        <v>0</v>
      </c>
      <c r="V2114" s="4">
        <f t="shared" si="1469"/>
        <v>1</v>
      </c>
      <c r="W2114" s="4">
        <f t="shared" si="1470"/>
        <v>4</v>
      </c>
      <c r="X2114" s="6">
        <f t="shared" si="1471"/>
        <v>2</v>
      </c>
      <c r="Y2114" s="4">
        <f t="shared" si="1472"/>
        <v>3</v>
      </c>
      <c r="Z2114" s="6">
        <f t="shared" si="1473"/>
        <v>0</v>
      </c>
      <c r="AA2114" s="18">
        <f t="shared" si="1474"/>
        <v>1</v>
      </c>
      <c r="AB2114" s="9" t="str">
        <f t="shared" si="1438"/>
        <v>IDOS</v>
      </c>
      <c r="AC2114" s="9" t="str">
        <f>_xlfn.XLOOKUP(R2114,Sheet2!$H$3:$H$258,Sheet2!$I$3:$I$258,"-----")</f>
        <v>IDOS</v>
      </c>
      <c r="AD2114" s="9" t="str">
        <f>_xlfn.XLOOKUP(VALUE(AE2114),Sheet2!$N$3:$N$1000,Sheet2!$O$3:$O$1000,"********")</f>
        <v>ADR</v>
      </c>
      <c r="AE2114" t="str">
        <f t="shared" si="1433"/>
        <v>4231</v>
      </c>
      <c r="AF2114" s="9" t="str">
        <f>IF(R2114&lt;200,"+"&amp;TEXT(R2114,"0"),"-"&amp;TEXT(_xlfn.XLOOKUP(R2114,Sheet2!$K$3:$K$130,Sheet2!$L$3:$L$130,"-----"),"0"))</f>
        <v>-117</v>
      </c>
      <c r="AG2114" s="9" t="str">
        <f t="shared" si="1439"/>
        <v>@</v>
      </c>
      <c r="AH2114" s="9" t="str">
        <f t="shared" si="1440"/>
        <v>JSR @IDOS</v>
      </c>
      <c r="AI2114" t="str">
        <f t="shared" si="1441"/>
        <v>1,@IDOS</v>
      </c>
      <c r="AJ2114" s="16" t="str">
        <f t="shared" si="1442"/>
        <v>@IDOS</v>
      </c>
      <c r="AK2114" t="str">
        <f t="shared" si="1443"/>
        <v>ADCCR 0,1,SKP</v>
      </c>
      <c r="AL2114" s="4" t="str">
        <f t="shared" si="1444"/>
        <v>ADC</v>
      </c>
      <c r="AM2114" s="4" t="str">
        <f t="shared" si="1445"/>
        <v>R</v>
      </c>
      <c r="AN2114" s="4" t="str">
        <f t="shared" si="1446"/>
        <v>C</v>
      </c>
      <c r="AO2114" s="4" t="str">
        <f t="shared" si="1447"/>
        <v/>
      </c>
      <c r="AP2114" s="15" t="str">
        <f t="shared" si="1448"/>
        <v>,SKP</v>
      </c>
      <c r="AQ2114" s="9" t="str">
        <f>_xlfn.XLOOKUP(D2114,Sheet2!$E$3:$E$101,Sheet2!$F$3:$F$101,"******************")</f>
        <v>DOSEK</v>
      </c>
      <c r="AR2114" s="33" t="str">
        <f t="shared" si="1434"/>
        <v>DOBC 1,**</v>
      </c>
      <c r="AS2114" s="9" t="str">
        <f t="shared" si="1435"/>
        <v>DOBC</v>
      </c>
      <c r="AT2114" s="4">
        <f t="shared" si="1449"/>
        <v>1</v>
      </c>
      <c r="AU2114" s="6">
        <f t="shared" si="1450"/>
        <v>2</v>
      </c>
      <c r="AV2114" s="4" t="str">
        <f t="shared" si="1451"/>
        <v>C</v>
      </c>
      <c r="AW2114" s="4">
        <f t="shared" si="1452"/>
        <v>61</v>
      </c>
      <c r="AX2114" s="4" t="str">
        <f>_xlfn.XLOOKUP(AW2114,Sheet2!$Q$3:$Q$66,Sheet2!$R$3:$R$66,"**")</f>
        <v>**</v>
      </c>
      <c r="AY2114" s="4">
        <f t="shared" si="1453"/>
        <v>4</v>
      </c>
      <c r="AZ2114" s="16" t="str">
        <f t="shared" si="1454"/>
        <v>SKPDN</v>
      </c>
    </row>
    <row r="2115" spans="1:52" x14ac:dyDescent="0.35">
      <c r="B2115" s="3">
        <f t="shared" si="1464"/>
        <v>4</v>
      </c>
      <c r="C2115" s="1">
        <f t="shared" si="1463"/>
        <v>4351</v>
      </c>
      <c r="D2115" s="2">
        <v>313</v>
      </c>
      <c r="E2115" s="2" t="str">
        <f>_xlfn.XLOOKUP(C2115,Sheet2!$N$3:$N$1000,Sheet2!$O$3:$O$1000,"")</f>
        <v/>
      </c>
      <c r="F2115" s="9"/>
      <c r="G2115" s="4" t="str">
        <f t="shared" ref="G2115:G2178" si="1475">DEC2OCT((2*(OCT2DEC(I2115*100)+OCT2DEC(J2115*10)+K2115))+INT(L2115/4))</f>
        <v>0</v>
      </c>
      <c r="H2115" s="4">
        <f t="shared" ref="H2115:H2178" si="1476">(MOD(L2115,4)*100)+(M2115*10)+N2115</f>
        <v>313</v>
      </c>
      <c r="I2115" s="6">
        <f t="shared" si="1456"/>
        <v>0</v>
      </c>
      <c r="J2115" s="6">
        <f t="shared" si="1457"/>
        <v>0</v>
      </c>
      <c r="K2115" s="6">
        <f t="shared" si="1458"/>
        <v>0</v>
      </c>
      <c r="L2115" s="6">
        <f t="shared" si="1459"/>
        <v>3</v>
      </c>
      <c r="M2115" s="6">
        <f t="shared" si="1460"/>
        <v>1</v>
      </c>
      <c r="N2115" s="6">
        <f t="shared" si="1461"/>
        <v>3</v>
      </c>
      <c r="O2115" s="13">
        <f t="shared" si="1462"/>
        <v>0</v>
      </c>
      <c r="P2115" s="4">
        <f t="shared" si="1436"/>
        <v>0</v>
      </c>
      <c r="Q2115" s="4">
        <f t="shared" si="1437"/>
        <v>0</v>
      </c>
      <c r="R2115">
        <f t="shared" si="1465"/>
        <v>313</v>
      </c>
      <c r="S2115" s="4">
        <f t="shared" si="1466"/>
        <v>0</v>
      </c>
      <c r="T2115" s="15">
        <f t="shared" si="1467"/>
        <v>0</v>
      </c>
      <c r="U2115" s="4">
        <f t="shared" si="1468"/>
        <v>0</v>
      </c>
      <c r="V2115" s="4">
        <f t="shared" si="1469"/>
        <v>0</v>
      </c>
      <c r="W2115" s="4">
        <f t="shared" si="1470"/>
        <v>0</v>
      </c>
      <c r="X2115" s="6">
        <f t="shared" si="1471"/>
        <v>3</v>
      </c>
      <c r="Y2115" s="4">
        <f t="shared" si="1472"/>
        <v>0</v>
      </c>
      <c r="Z2115" s="6">
        <f t="shared" si="1473"/>
        <v>1</v>
      </c>
      <c r="AA2115" s="18">
        <f t="shared" si="1474"/>
        <v>3</v>
      </c>
      <c r="AB2115" s="9" t="str">
        <f t="shared" si="1438"/>
        <v>*****</v>
      </c>
      <c r="AC2115" s="9" t="str">
        <f>_xlfn.XLOOKUP(R2115,Sheet2!$H$3:$H$258,Sheet2!$I$3:$I$258,"-----")</f>
        <v>*****</v>
      </c>
      <c r="AD2115" s="9" t="str">
        <f>_xlfn.XLOOKUP(VALUE(AE2115),Sheet2!$N$3:$N$1000,Sheet2!$O$3:$O$1000,"********")</f>
        <v>********</v>
      </c>
      <c r="AE2115" t="str">
        <f t="shared" ref="AE2115:AE2178" si="1477">IF(VALUE(AF2115)&lt;0,DEC2OCT(OCT2DEC(VALUE(C2115))-OCT2DEC(-VALUE(AF2115))),DEC2OCT(OCT2DEC(VALUE(C2115))+OCT2DEC(VALUE(AF2115))))</f>
        <v>4264</v>
      </c>
      <c r="AF2115" s="9" t="str">
        <f>IF(R2115&lt;200,"+"&amp;TEXT(R2115,"0"),"-"&amp;TEXT(_xlfn.XLOOKUP(R2115,Sheet2!$K$3:$K$130,Sheet2!$L$3:$L$130,"-----"),"0"))</f>
        <v>-65</v>
      </c>
      <c r="AG2115" s="9" t="str">
        <f t="shared" si="1439"/>
        <v/>
      </c>
      <c r="AH2115" s="9" t="str">
        <f t="shared" si="1440"/>
        <v>JMP *****</v>
      </c>
      <c r="AI2115" t="str">
        <f t="shared" si="1441"/>
        <v>0,*****</v>
      </c>
      <c r="AJ2115" s="16" t="str">
        <f t="shared" si="1442"/>
        <v>*****</v>
      </c>
      <c r="AK2115" t="str">
        <f t="shared" si="1443"/>
        <v>COMS# 0,0,SNC</v>
      </c>
      <c r="AL2115" s="4" t="str">
        <f t="shared" si="1444"/>
        <v>COM</v>
      </c>
      <c r="AM2115" s="4" t="str">
        <f t="shared" si="1445"/>
        <v>S</v>
      </c>
      <c r="AN2115" s="4" t="str">
        <f t="shared" si="1446"/>
        <v/>
      </c>
      <c r="AO2115" s="4" t="str">
        <f t="shared" si="1447"/>
        <v>#</v>
      </c>
      <c r="AP2115" s="15" t="str">
        <f t="shared" si="1448"/>
        <v>,SNC</v>
      </c>
      <c r="AQ2115" s="9" t="str">
        <f>_xlfn.XLOOKUP(D2115,Sheet2!$E$3:$E$101,Sheet2!$F$3:$F$101,"******************")</f>
        <v>******************</v>
      </c>
      <c r="AR2115" s="33" t="str">
        <f t="shared" ref="AR2115:AR2178" si="1478">IF(AY2115=0,"NIO"&amp;AV2115&amp;" "&amp;AX2115,IF(AY2115=7,AZ2115&amp;" "&amp;AX2115,AS2115&amp;" "&amp;TEXT(AT2115,"0")&amp;","&amp;AX2115))</f>
        <v>NIOP PTP</v>
      </c>
      <c r="AS2115" s="9" t="str">
        <f t="shared" ref="AS2115:AS2178" si="1479">IF(AY2115=1,"DIA"&amp;AV2115,IF(AY2115=2,"DOA"&amp;AV2115,IF(AY2115=3,"DIB"&amp;AV2115,IF(AY2115=4,"DOB"&amp;AV2115,IF(AY2115=5,"DIC"&amp;AV2115,"DOC"&amp;AV2115)))))</f>
        <v>DOCP</v>
      </c>
      <c r="AT2115" s="4">
        <f t="shared" si="1449"/>
        <v>0</v>
      </c>
      <c r="AU2115" s="6">
        <f t="shared" si="1450"/>
        <v>3</v>
      </c>
      <c r="AV2115" s="4" t="str">
        <f t="shared" si="1451"/>
        <v>P</v>
      </c>
      <c r="AW2115" s="4">
        <f t="shared" si="1452"/>
        <v>13</v>
      </c>
      <c r="AX2115" s="4" t="str">
        <f>_xlfn.XLOOKUP(AW2115,Sheet2!$Q$3:$Q$66,Sheet2!$R$3:$R$66,"**")</f>
        <v>PTP</v>
      </c>
      <c r="AY2115" s="4">
        <f t="shared" si="1453"/>
        <v>0</v>
      </c>
      <c r="AZ2115" s="16" t="str">
        <f t="shared" si="1454"/>
        <v>SKPDZ</v>
      </c>
    </row>
    <row r="2116" spans="1:52" x14ac:dyDescent="0.35">
      <c r="B2116" s="3">
        <f t="shared" si="1464"/>
        <v>5</v>
      </c>
      <c r="C2116" s="1">
        <f t="shared" si="1463"/>
        <v>4352</v>
      </c>
      <c r="D2116" s="2">
        <v>403</v>
      </c>
      <c r="E2116" s="2" t="str">
        <f>_xlfn.XLOOKUP(C2116,Sheet2!$N$3:$N$1000,Sheet2!$O$3:$O$1000,"")</f>
        <v/>
      </c>
      <c r="F2116" s="9" t="str">
        <f t="shared" si="1455"/>
        <v>JMP +3</v>
      </c>
      <c r="G2116" s="4" t="str">
        <f t="shared" si="1475"/>
        <v>1</v>
      </c>
      <c r="H2116" s="4">
        <f t="shared" si="1476"/>
        <v>3</v>
      </c>
      <c r="I2116" s="6">
        <f t="shared" si="1456"/>
        <v>0</v>
      </c>
      <c r="J2116" s="6">
        <f t="shared" si="1457"/>
        <v>0</v>
      </c>
      <c r="K2116" s="6">
        <f t="shared" si="1458"/>
        <v>0</v>
      </c>
      <c r="L2116" s="6">
        <f t="shared" si="1459"/>
        <v>4</v>
      </c>
      <c r="M2116" s="6">
        <f t="shared" si="1460"/>
        <v>0</v>
      </c>
      <c r="N2116" s="6">
        <f t="shared" si="1461"/>
        <v>3</v>
      </c>
      <c r="O2116" s="13">
        <f t="shared" si="1462"/>
        <v>0</v>
      </c>
      <c r="P2116" s="4">
        <f t="shared" ref="P2116:P2179" si="1480">(I2116*4)+INT(J2116/2)</f>
        <v>0</v>
      </c>
      <c r="Q2116" s="4">
        <f t="shared" ref="Q2116:Q2179" si="1481">V2116</f>
        <v>0</v>
      </c>
      <c r="R2116">
        <f t="shared" si="1465"/>
        <v>3</v>
      </c>
      <c r="S2116" s="4">
        <f t="shared" si="1466"/>
        <v>1</v>
      </c>
      <c r="T2116" s="15">
        <f t="shared" si="1467"/>
        <v>0</v>
      </c>
      <c r="U2116" s="4">
        <f t="shared" si="1468"/>
        <v>0</v>
      </c>
      <c r="V2116" s="4">
        <f t="shared" si="1469"/>
        <v>0</v>
      </c>
      <c r="W2116" s="4">
        <f t="shared" si="1470"/>
        <v>1</v>
      </c>
      <c r="X2116" s="6">
        <f t="shared" si="1471"/>
        <v>0</v>
      </c>
      <c r="Y2116" s="4">
        <f t="shared" si="1472"/>
        <v>0</v>
      </c>
      <c r="Z2116" s="6">
        <f t="shared" si="1473"/>
        <v>0</v>
      </c>
      <c r="AA2116" s="18">
        <f t="shared" si="1474"/>
        <v>3</v>
      </c>
      <c r="AB2116" s="9" t="str">
        <f t="shared" ref="AB2116:AB2179" si="1482">IF(S2116=0,AC2116,IF(S2116=1,IF(AD2116="********",AF2116,AD2116),AF2116&amp;","&amp;TEXT(S2116,"0")))</f>
        <v>+3</v>
      </c>
      <c r="AC2116" s="9" t="str">
        <f>_xlfn.XLOOKUP(R2116,Sheet2!$H$3:$H$258,Sheet2!$I$3:$I$258,"-----")</f>
        <v>*****</v>
      </c>
      <c r="AD2116" s="9" t="str">
        <f>_xlfn.XLOOKUP(VALUE(AE2116),Sheet2!$N$3:$N$1000,Sheet2!$O$3:$O$1000,"********")</f>
        <v>********</v>
      </c>
      <c r="AE2116" t="str">
        <f t="shared" si="1477"/>
        <v>4355</v>
      </c>
      <c r="AF2116" s="9" t="str">
        <f>IF(R2116&lt;200,"+"&amp;TEXT(R2116,"0"),"-"&amp;TEXT(_xlfn.XLOOKUP(R2116,Sheet2!$K$3:$K$130,Sheet2!$L$3:$L$130,"-----"),"0"))</f>
        <v>+3</v>
      </c>
      <c r="AG2116" s="9" t="str">
        <f t="shared" ref="AG2116:AG2179" si="1483">IF(T2116=1,"@","")</f>
        <v/>
      </c>
      <c r="AH2116" s="9" t="str">
        <f t="shared" ref="AH2116:AH2179" si="1484">IF(Q2116=0,"JMP "&amp;AJ2116, IF(Q2116=1,"JSR "&amp;AJ2116,IF(Q2116=2,"ISZ "&amp;AJ2116,"DSZ "&amp;AJ2116)))</f>
        <v>JMP +3</v>
      </c>
      <c r="AI2116" t="str">
        <f t="shared" ref="AI2116:AI2179" si="1485">TEXT(Q2116,"0")&amp;","&amp;AG2116&amp;AB2116</f>
        <v>0,+3</v>
      </c>
      <c r="AJ2116" s="16" t="str">
        <f t="shared" ref="AJ2116:AJ2179" si="1486">AG2116&amp;AB2116</f>
        <v>+3</v>
      </c>
      <c r="AK2116" t="str">
        <f t="shared" ref="AK2116:AK2179" si="1487">AL2116&amp;AN2116&amp;AM2116&amp;AO2116&amp;" "&amp;TEXT(U2116,"0")&amp;","&amp;TEXT(V2116,"0")&amp;AP2116</f>
        <v>NEG 0,0,SNC</v>
      </c>
      <c r="AL2116" s="4" t="str">
        <f t="shared" ref="AL2116:AL2179" si="1488">IF(W2116=0,"COM",IF(W2116=1,"NEG",IF(W2116=2,"MOV",IF(W2116=3,"INC",IF(W2116=4,"ADC",IF(W2116=5,"SUB",IF(W2116=6,"ADD","AND")))))))</f>
        <v>NEG</v>
      </c>
      <c r="AM2116" s="4" t="str">
        <f t="shared" ref="AM2116:AM2179" si="1489">IF(X2116=0,"",IF(X2116=1,"L",IF(X2116=2,"R","S")))</f>
        <v/>
      </c>
      <c r="AN2116" s="4" t="str">
        <f t="shared" ref="AN2116:AN2179" si="1490">IF(Y2116=0,"",IF(Y2116=1,"Z",IF(Y2116=2,"O","C")))</f>
        <v/>
      </c>
      <c r="AO2116" s="4" t="str">
        <f t="shared" ref="AO2116:AO2179" si="1491">IF(Z2116=1,"#","")</f>
        <v/>
      </c>
      <c r="AP2116" s="15" t="str">
        <f t="shared" ref="AP2116:AP2179" si="1492">IF(AA2116=0,"",IF(AA2116=1,",SKP",IF(AA2116=2,",SZC",IF(AA2116=3,",SNC",IF(AA2116=4,",SZR",IF(AA2116=5,",SNR",IF(AA2116=6,",SEZ",",SBN")))))))</f>
        <v>,SNC</v>
      </c>
      <c r="AQ2116" s="9" t="str">
        <f>_xlfn.XLOOKUP(D2116,Sheet2!$E$3:$E$101,Sheet2!$F$3:$F$101,"******************")</f>
        <v>******************</v>
      </c>
      <c r="AR2116" s="33" t="str">
        <f t="shared" si="1478"/>
        <v>DIA 0,MAP1</v>
      </c>
      <c r="AS2116" s="9" t="str">
        <f t="shared" si="1479"/>
        <v>DIA</v>
      </c>
      <c r="AT2116" s="4">
        <f t="shared" ref="AT2116:AT2179" si="1493">V2116</f>
        <v>0</v>
      </c>
      <c r="AU2116" s="6">
        <f t="shared" ref="AU2116:AU2179" si="1494">X2116</f>
        <v>0</v>
      </c>
      <c r="AV2116" s="4" t="str">
        <f t="shared" ref="AV2116:AV2179" si="1495">IF(AU2116=0,"",IF(AU2116=1,"S",IF(AU2116=2,"C","P")))</f>
        <v/>
      </c>
      <c r="AW2116" s="4">
        <f t="shared" ref="AW2116:AW2179" si="1496">M2116*10+N2116</f>
        <v>3</v>
      </c>
      <c r="AX2116" s="4" t="str">
        <f>_xlfn.XLOOKUP(AW2116,Sheet2!$Q$3:$Q$66,Sheet2!$R$3:$R$66,"**")</f>
        <v>MAP1</v>
      </c>
      <c r="AY2116" s="4">
        <f t="shared" ref="AY2116:AY2179" si="1497">W2116</f>
        <v>1</v>
      </c>
      <c r="AZ2116" s="16" t="str">
        <f t="shared" ref="AZ2116:AZ2179" si="1498">IF(AU2116=0,"SKPBN",IF(AU2116=1,"SKPBZ",IF(AU2116=2,"SKPDN","SKPDZ")))</f>
        <v>SKPBN</v>
      </c>
    </row>
    <row r="2117" spans="1:52" x14ac:dyDescent="0.35">
      <c r="B2117" s="3">
        <f t="shared" si="1464"/>
        <v>6</v>
      </c>
      <c r="C2117" s="1">
        <f t="shared" si="1463"/>
        <v>4353</v>
      </c>
      <c r="D2117" s="2">
        <v>402</v>
      </c>
      <c r="E2117" s="2" t="str">
        <f>_xlfn.XLOOKUP(C2117,Sheet2!$N$3:$N$1000,Sheet2!$O$3:$O$1000,"")</f>
        <v/>
      </c>
      <c r="F2117" s="9" t="str">
        <f t="shared" si="1455"/>
        <v>JMP +2</v>
      </c>
      <c r="G2117" s="4" t="str">
        <f t="shared" si="1475"/>
        <v>1</v>
      </c>
      <c r="H2117" s="4">
        <f t="shared" si="1476"/>
        <v>2</v>
      </c>
      <c r="I2117" s="6">
        <f t="shared" si="1456"/>
        <v>0</v>
      </c>
      <c r="J2117" s="6">
        <f t="shared" si="1457"/>
        <v>0</v>
      </c>
      <c r="K2117" s="6">
        <f t="shared" si="1458"/>
        <v>0</v>
      </c>
      <c r="L2117" s="6">
        <f t="shared" si="1459"/>
        <v>4</v>
      </c>
      <c r="M2117" s="6">
        <f t="shared" si="1460"/>
        <v>0</v>
      </c>
      <c r="N2117" s="6">
        <f t="shared" si="1461"/>
        <v>2</v>
      </c>
      <c r="O2117" s="13">
        <f t="shared" si="1462"/>
        <v>0</v>
      </c>
      <c r="P2117" s="4">
        <f t="shared" si="1480"/>
        <v>0</v>
      </c>
      <c r="Q2117" s="4">
        <f t="shared" si="1481"/>
        <v>0</v>
      </c>
      <c r="R2117">
        <f t="shared" si="1465"/>
        <v>2</v>
      </c>
      <c r="S2117" s="4">
        <f t="shared" si="1466"/>
        <v>1</v>
      </c>
      <c r="T2117" s="15">
        <f t="shared" si="1467"/>
        <v>0</v>
      </c>
      <c r="U2117" s="4">
        <f t="shared" si="1468"/>
        <v>0</v>
      </c>
      <c r="V2117" s="4">
        <f t="shared" si="1469"/>
        <v>0</v>
      </c>
      <c r="W2117" s="4">
        <f t="shared" si="1470"/>
        <v>1</v>
      </c>
      <c r="X2117" s="6">
        <f t="shared" si="1471"/>
        <v>0</v>
      </c>
      <c r="Y2117" s="4">
        <f t="shared" si="1472"/>
        <v>0</v>
      </c>
      <c r="Z2117" s="6">
        <f t="shared" si="1473"/>
        <v>0</v>
      </c>
      <c r="AA2117" s="18">
        <f t="shared" si="1474"/>
        <v>2</v>
      </c>
      <c r="AB2117" s="9" t="str">
        <f t="shared" si="1482"/>
        <v>+2</v>
      </c>
      <c r="AC2117" s="9" t="str">
        <f>_xlfn.XLOOKUP(R2117,Sheet2!$H$3:$H$258,Sheet2!$I$3:$I$258,"-----")</f>
        <v>*****</v>
      </c>
      <c r="AD2117" s="9" t="str">
        <f>_xlfn.XLOOKUP(VALUE(AE2117),Sheet2!$N$3:$N$1000,Sheet2!$O$3:$O$1000,"********")</f>
        <v>********</v>
      </c>
      <c r="AE2117" t="str">
        <f t="shared" si="1477"/>
        <v>4355</v>
      </c>
      <c r="AF2117" s="9" t="str">
        <f>IF(R2117&lt;200,"+"&amp;TEXT(R2117,"0"),"-"&amp;TEXT(_xlfn.XLOOKUP(R2117,Sheet2!$K$3:$K$130,Sheet2!$L$3:$L$130,"-----"),"0"))</f>
        <v>+2</v>
      </c>
      <c r="AG2117" s="9" t="str">
        <f t="shared" si="1483"/>
        <v/>
      </c>
      <c r="AH2117" s="9" t="str">
        <f t="shared" si="1484"/>
        <v>JMP +2</v>
      </c>
      <c r="AI2117" t="str">
        <f t="shared" si="1485"/>
        <v>0,+2</v>
      </c>
      <c r="AJ2117" s="16" t="str">
        <f t="shared" si="1486"/>
        <v>+2</v>
      </c>
      <c r="AK2117" t="str">
        <f t="shared" si="1487"/>
        <v>NEG 0,0,SZC</v>
      </c>
      <c r="AL2117" s="4" t="str">
        <f t="shared" si="1488"/>
        <v>NEG</v>
      </c>
      <c r="AM2117" s="4" t="str">
        <f t="shared" si="1489"/>
        <v/>
      </c>
      <c r="AN2117" s="4" t="str">
        <f t="shared" si="1490"/>
        <v/>
      </c>
      <c r="AO2117" s="4" t="str">
        <f t="shared" si="1491"/>
        <v/>
      </c>
      <c r="AP2117" s="15" t="str">
        <f t="shared" si="1492"/>
        <v>,SZC</v>
      </c>
      <c r="AQ2117" s="9" t="str">
        <f>_xlfn.XLOOKUP(D2117,Sheet2!$E$3:$E$101,Sheet2!$F$3:$F$101,"******************")</f>
        <v>******************</v>
      </c>
      <c r="AR2117" s="33" t="str">
        <f t="shared" si="1478"/>
        <v>DIA 0,MAP0</v>
      </c>
      <c r="AS2117" s="9" t="str">
        <f t="shared" si="1479"/>
        <v>DIA</v>
      </c>
      <c r="AT2117" s="4">
        <f t="shared" si="1493"/>
        <v>0</v>
      </c>
      <c r="AU2117" s="6">
        <f t="shared" si="1494"/>
        <v>0</v>
      </c>
      <c r="AV2117" s="4" t="str">
        <f t="shared" si="1495"/>
        <v/>
      </c>
      <c r="AW2117" s="4">
        <f t="shared" si="1496"/>
        <v>2</v>
      </c>
      <c r="AX2117" s="4" t="str">
        <f>_xlfn.XLOOKUP(AW2117,Sheet2!$Q$3:$Q$66,Sheet2!$R$3:$R$66,"**")</f>
        <v>MAP0</v>
      </c>
      <c r="AY2117" s="4">
        <f t="shared" si="1497"/>
        <v>1</v>
      </c>
      <c r="AZ2117" s="16" t="str">
        <f t="shared" si="1498"/>
        <v>SKPBN</v>
      </c>
    </row>
    <row r="2118" spans="1:52" x14ac:dyDescent="0.35">
      <c r="B2118" s="3">
        <f t="shared" si="1464"/>
        <v>7</v>
      </c>
      <c r="C2118" s="1">
        <f t="shared" si="1463"/>
        <v>4354</v>
      </c>
      <c r="D2118" s="2">
        <v>6242</v>
      </c>
      <c r="E2118" s="2" t="str">
        <f>_xlfn.XLOOKUP(C2118,Sheet2!$N$3:$N$1000,Sheet2!$O$3:$O$1000,"")</f>
        <v/>
      </c>
      <c r="F2118" s="9" t="str">
        <f t="shared" si="1455"/>
        <v>EHALT</v>
      </c>
      <c r="G2118" s="4" t="str">
        <f t="shared" si="1475"/>
        <v>14</v>
      </c>
      <c r="H2118" s="4">
        <f t="shared" si="1476"/>
        <v>242</v>
      </c>
      <c r="I2118" s="6">
        <f t="shared" si="1456"/>
        <v>0</v>
      </c>
      <c r="J2118" s="6">
        <f t="shared" si="1457"/>
        <v>0</v>
      </c>
      <c r="K2118" s="6">
        <f t="shared" si="1458"/>
        <v>6</v>
      </c>
      <c r="L2118" s="6">
        <f t="shared" si="1459"/>
        <v>2</v>
      </c>
      <c r="M2118" s="6">
        <f t="shared" si="1460"/>
        <v>4</v>
      </c>
      <c r="N2118" s="6">
        <f t="shared" si="1461"/>
        <v>2</v>
      </c>
      <c r="O2118" s="13">
        <f t="shared" si="1462"/>
        <v>1</v>
      </c>
      <c r="P2118" s="4">
        <f t="shared" si="1480"/>
        <v>0</v>
      </c>
      <c r="Q2118" s="4">
        <f t="shared" si="1481"/>
        <v>1</v>
      </c>
      <c r="R2118">
        <f t="shared" si="1465"/>
        <v>242</v>
      </c>
      <c r="S2118" s="4">
        <f t="shared" si="1466"/>
        <v>0</v>
      </c>
      <c r="T2118" s="15">
        <f t="shared" si="1467"/>
        <v>1</v>
      </c>
      <c r="U2118" s="4">
        <f t="shared" si="1468"/>
        <v>0</v>
      </c>
      <c r="V2118" s="4">
        <f t="shared" si="1469"/>
        <v>1</v>
      </c>
      <c r="W2118" s="4">
        <f t="shared" si="1470"/>
        <v>4</v>
      </c>
      <c r="X2118" s="6">
        <f t="shared" si="1471"/>
        <v>2</v>
      </c>
      <c r="Y2118" s="4">
        <f t="shared" si="1472"/>
        <v>2</v>
      </c>
      <c r="Z2118" s="6">
        <f t="shared" si="1473"/>
        <v>0</v>
      </c>
      <c r="AA2118" s="18">
        <f t="shared" si="1474"/>
        <v>2</v>
      </c>
      <c r="AB2118" s="9" t="str">
        <f t="shared" si="1482"/>
        <v>I.EHA</v>
      </c>
      <c r="AC2118" s="9" t="str">
        <f>_xlfn.XLOOKUP(R2118,Sheet2!$H$3:$H$258,Sheet2!$I$3:$I$258,"-----")</f>
        <v>I.EHA</v>
      </c>
      <c r="AD2118" s="9" t="str">
        <f>_xlfn.XLOOKUP(VALUE(AE2118),Sheet2!$N$3:$N$1000,Sheet2!$O$3:$O$1000,"********")</f>
        <v>********</v>
      </c>
      <c r="AE2118" t="str">
        <f t="shared" si="1477"/>
        <v>4216</v>
      </c>
      <c r="AF2118" s="9" t="str">
        <f>IF(R2118&lt;200,"+"&amp;TEXT(R2118,"0"),"-"&amp;TEXT(_xlfn.XLOOKUP(R2118,Sheet2!$K$3:$K$130,Sheet2!$L$3:$L$130,"-----"),"0"))</f>
        <v>-136</v>
      </c>
      <c r="AG2118" s="9" t="str">
        <f t="shared" si="1483"/>
        <v>@</v>
      </c>
      <c r="AH2118" s="9" t="str">
        <f t="shared" si="1484"/>
        <v>JSR @I.EHA</v>
      </c>
      <c r="AI2118" t="str">
        <f t="shared" si="1485"/>
        <v>1,@I.EHA</v>
      </c>
      <c r="AJ2118" s="16" t="str">
        <f t="shared" si="1486"/>
        <v>@I.EHA</v>
      </c>
      <c r="AK2118" t="str">
        <f t="shared" si="1487"/>
        <v>ADCOR 0,1,SZC</v>
      </c>
      <c r="AL2118" s="4" t="str">
        <f t="shared" si="1488"/>
        <v>ADC</v>
      </c>
      <c r="AM2118" s="4" t="str">
        <f t="shared" si="1489"/>
        <v>R</v>
      </c>
      <c r="AN2118" s="4" t="str">
        <f t="shared" si="1490"/>
        <v>O</v>
      </c>
      <c r="AO2118" s="4" t="str">
        <f t="shared" si="1491"/>
        <v/>
      </c>
      <c r="AP2118" s="15" t="str">
        <f t="shared" si="1492"/>
        <v>,SZC</v>
      </c>
      <c r="AQ2118" s="9" t="str">
        <f>_xlfn.XLOOKUP(D2118,Sheet2!$E$3:$E$101,Sheet2!$F$3:$F$101,"******************")</f>
        <v>EHALT</v>
      </c>
      <c r="AR2118" s="33" t="str">
        <f t="shared" si="1478"/>
        <v>DOBC 1,**</v>
      </c>
      <c r="AS2118" s="9" t="str">
        <f t="shared" si="1479"/>
        <v>DOBC</v>
      </c>
      <c r="AT2118" s="4">
        <f t="shared" si="1493"/>
        <v>1</v>
      </c>
      <c r="AU2118" s="6">
        <f t="shared" si="1494"/>
        <v>2</v>
      </c>
      <c r="AV2118" s="4" t="str">
        <f t="shared" si="1495"/>
        <v>C</v>
      </c>
      <c r="AW2118" s="4">
        <f t="shared" si="1496"/>
        <v>42</v>
      </c>
      <c r="AX2118" s="4" t="str">
        <f>_xlfn.XLOOKUP(AW2118,Sheet2!$Q$3:$Q$66,Sheet2!$R$3:$R$66,"**")</f>
        <v>**</v>
      </c>
      <c r="AY2118" s="4">
        <f t="shared" si="1497"/>
        <v>4</v>
      </c>
      <c r="AZ2118" s="16" t="str">
        <f t="shared" si="1498"/>
        <v>SKPDN</v>
      </c>
    </row>
    <row r="2119" spans="1:52" x14ac:dyDescent="0.35">
      <c r="B2119" s="3">
        <f t="shared" si="1464"/>
        <v>8</v>
      </c>
      <c r="C2119" s="1">
        <f t="shared" si="1463"/>
        <v>4355</v>
      </c>
      <c r="D2119" s="2">
        <v>6243</v>
      </c>
      <c r="E2119" s="2" t="str">
        <f>_xlfn.XLOOKUP(C2119,Sheet2!$N$3:$N$1000,Sheet2!$O$3:$O$1000,"")</f>
        <v/>
      </c>
      <c r="F2119" s="9" t="str">
        <f t="shared" si="1455"/>
        <v>LOOP</v>
      </c>
      <c r="G2119" s="4" t="str">
        <f t="shared" si="1475"/>
        <v>14</v>
      </c>
      <c r="H2119" s="4">
        <f t="shared" si="1476"/>
        <v>243</v>
      </c>
      <c r="I2119" s="6">
        <f t="shared" si="1456"/>
        <v>0</v>
      </c>
      <c r="J2119" s="6">
        <f t="shared" si="1457"/>
        <v>0</v>
      </c>
      <c r="K2119" s="6">
        <f t="shared" si="1458"/>
        <v>6</v>
      </c>
      <c r="L2119" s="6">
        <f t="shared" si="1459"/>
        <v>2</v>
      </c>
      <c r="M2119" s="6">
        <f t="shared" si="1460"/>
        <v>4</v>
      </c>
      <c r="N2119" s="6">
        <f t="shared" si="1461"/>
        <v>3</v>
      </c>
      <c r="O2119" s="13">
        <f t="shared" si="1462"/>
        <v>1</v>
      </c>
      <c r="P2119" s="4">
        <f t="shared" si="1480"/>
        <v>0</v>
      </c>
      <c r="Q2119" s="4">
        <f t="shared" si="1481"/>
        <v>1</v>
      </c>
      <c r="R2119">
        <f t="shared" si="1465"/>
        <v>243</v>
      </c>
      <c r="S2119" s="4">
        <f t="shared" si="1466"/>
        <v>0</v>
      </c>
      <c r="T2119" s="15">
        <f t="shared" si="1467"/>
        <v>1</v>
      </c>
      <c r="U2119" s="4">
        <f t="shared" si="1468"/>
        <v>0</v>
      </c>
      <c r="V2119" s="4">
        <f t="shared" si="1469"/>
        <v>1</v>
      </c>
      <c r="W2119" s="4">
        <f t="shared" si="1470"/>
        <v>4</v>
      </c>
      <c r="X2119" s="6">
        <f t="shared" si="1471"/>
        <v>2</v>
      </c>
      <c r="Y2119" s="4">
        <f t="shared" si="1472"/>
        <v>2</v>
      </c>
      <c r="Z2119" s="6">
        <f t="shared" si="1473"/>
        <v>0</v>
      </c>
      <c r="AA2119" s="18">
        <f t="shared" si="1474"/>
        <v>3</v>
      </c>
      <c r="AB2119" s="9" t="str">
        <f t="shared" si="1482"/>
        <v>I.LOO</v>
      </c>
      <c r="AC2119" s="9" t="str">
        <f>_xlfn.XLOOKUP(R2119,Sheet2!$H$3:$H$258,Sheet2!$I$3:$I$258,"-----")</f>
        <v>I.LOO</v>
      </c>
      <c r="AD2119" s="9" t="str">
        <f>_xlfn.XLOOKUP(VALUE(AE2119),Sheet2!$N$3:$N$1000,Sheet2!$O$3:$O$1000,"********")</f>
        <v>********</v>
      </c>
      <c r="AE2119" t="str">
        <f t="shared" si="1477"/>
        <v>4220</v>
      </c>
      <c r="AF2119" s="9" t="str">
        <f>IF(R2119&lt;200,"+"&amp;TEXT(R2119,"0"),"-"&amp;TEXT(_xlfn.XLOOKUP(R2119,Sheet2!$K$3:$K$130,Sheet2!$L$3:$L$130,"-----"),"0"))</f>
        <v>-135</v>
      </c>
      <c r="AG2119" s="9" t="str">
        <f t="shared" si="1483"/>
        <v>@</v>
      </c>
      <c r="AH2119" s="9" t="str">
        <f t="shared" si="1484"/>
        <v>JSR @I.LOO</v>
      </c>
      <c r="AI2119" t="str">
        <f t="shared" si="1485"/>
        <v>1,@I.LOO</v>
      </c>
      <c r="AJ2119" s="16" t="str">
        <f t="shared" si="1486"/>
        <v>@I.LOO</v>
      </c>
      <c r="AK2119" t="str">
        <f t="shared" si="1487"/>
        <v>ADCOR 0,1,SNC</v>
      </c>
      <c r="AL2119" s="4" t="str">
        <f t="shared" si="1488"/>
        <v>ADC</v>
      </c>
      <c r="AM2119" s="4" t="str">
        <f t="shared" si="1489"/>
        <v>R</v>
      </c>
      <c r="AN2119" s="4" t="str">
        <f t="shared" si="1490"/>
        <v>O</v>
      </c>
      <c r="AO2119" s="4" t="str">
        <f t="shared" si="1491"/>
        <v/>
      </c>
      <c r="AP2119" s="15" t="str">
        <f t="shared" si="1492"/>
        <v>,SNC</v>
      </c>
      <c r="AQ2119" s="9" t="str">
        <f>_xlfn.XLOOKUP(D2119,Sheet2!$E$3:$E$101,Sheet2!$F$3:$F$101,"******************")</f>
        <v>LOOP</v>
      </c>
      <c r="AR2119" s="33" t="str">
        <f t="shared" si="1478"/>
        <v>DOBC 1,**</v>
      </c>
      <c r="AS2119" s="9" t="str">
        <f t="shared" si="1479"/>
        <v>DOBC</v>
      </c>
      <c r="AT2119" s="4">
        <f t="shared" si="1493"/>
        <v>1</v>
      </c>
      <c r="AU2119" s="6">
        <f t="shared" si="1494"/>
        <v>2</v>
      </c>
      <c r="AV2119" s="4" t="str">
        <f t="shared" si="1495"/>
        <v>C</v>
      </c>
      <c r="AW2119" s="4">
        <f t="shared" si="1496"/>
        <v>43</v>
      </c>
      <c r="AX2119" s="4" t="str">
        <f>_xlfn.XLOOKUP(AW2119,Sheet2!$Q$3:$Q$66,Sheet2!$R$3:$R$66,"**")</f>
        <v>**</v>
      </c>
      <c r="AY2119" s="4">
        <f t="shared" si="1497"/>
        <v>4</v>
      </c>
      <c r="AZ2119" s="16" t="str">
        <f t="shared" si="1498"/>
        <v>SKPDN</v>
      </c>
    </row>
    <row r="2120" spans="1:52" x14ac:dyDescent="0.35">
      <c r="B2120" s="3">
        <v>10</v>
      </c>
      <c r="C2120" s="1">
        <f t="shared" si="1463"/>
        <v>4356</v>
      </c>
      <c r="D2120" s="2">
        <v>30153</v>
      </c>
      <c r="E2120" s="2" t="str">
        <f>_xlfn.XLOOKUP(C2120,Sheet2!$N$3:$N$1000,Sheet2!$O$3:$O$1000,"")</f>
        <v/>
      </c>
      <c r="F2120" s="9" t="str">
        <f t="shared" si="1455"/>
        <v>LDA 2,UNUM</v>
      </c>
      <c r="G2120" s="4" t="str">
        <f t="shared" si="1475"/>
        <v>60</v>
      </c>
      <c r="H2120" s="4">
        <f t="shared" si="1476"/>
        <v>153</v>
      </c>
      <c r="I2120" s="6">
        <f t="shared" si="1456"/>
        <v>0</v>
      </c>
      <c r="J2120" s="6">
        <f t="shared" si="1457"/>
        <v>3</v>
      </c>
      <c r="K2120" s="6">
        <f t="shared" si="1458"/>
        <v>0</v>
      </c>
      <c r="L2120" s="6">
        <f t="shared" si="1459"/>
        <v>1</v>
      </c>
      <c r="M2120" s="6">
        <f t="shared" si="1460"/>
        <v>5</v>
      </c>
      <c r="N2120" s="6">
        <f t="shared" si="1461"/>
        <v>3</v>
      </c>
      <c r="O2120" s="13">
        <f t="shared" si="1462"/>
        <v>6</v>
      </c>
      <c r="P2120" s="4">
        <f t="shared" si="1480"/>
        <v>1</v>
      </c>
      <c r="Q2120" s="4">
        <f t="shared" si="1481"/>
        <v>2</v>
      </c>
      <c r="R2120">
        <f t="shared" si="1465"/>
        <v>153</v>
      </c>
      <c r="S2120" s="4">
        <f t="shared" si="1466"/>
        <v>0</v>
      </c>
      <c r="T2120" s="15">
        <f t="shared" si="1467"/>
        <v>0</v>
      </c>
      <c r="U2120" s="4">
        <f t="shared" si="1468"/>
        <v>1</v>
      </c>
      <c r="V2120" s="4">
        <f t="shared" si="1469"/>
        <v>2</v>
      </c>
      <c r="W2120" s="4">
        <f t="shared" si="1470"/>
        <v>0</v>
      </c>
      <c r="X2120" s="6">
        <f t="shared" si="1471"/>
        <v>1</v>
      </c>
      <c r="Y2120" s="4">
        <f t="shared" si="1472"/>
        <v>2</v>
      </c>
      <c r="Z2120" s="6">
        <f t="shared" si="1473"/>
        <v>1</v>
      </c>
      <c r="AA2120" s="18">
        <f t="shared" si="1474"/>
        <v>3</v>
      </c>
      <c r="AB2120" s="9" t="str">
        <f t="shared" si="1482"/>
        <v>UNUM</v>
      </c>
      <c r="AC2120" s="9" t="str">
        <f>_xlfn.XLOOKUP(R2120,Sheet2!$H$3:$H$258,Sheet2!$I$3:$I$258,"-----")</f>
        <v>UNUM</v>
      </c>
      <c r="AD2120" s="9" t="str">
        <f>_xlfn.XLOOKUP(VALUE(AE2120),Sheet2!$N$3:$N$1000,Sheet2!$O$3:$O$1000,"********")</f>
        <v>********</v>
      </c>
      <c r="AE2120" t="str">
        <f t="shared" si="1477"/>
        <v>4531</v>
      </c>
      <c r="AF2120" s="9" t="str">
        <f>IF(R2120&lt;200,"+"&amp;TEXT(R2120,"0"),"-"&amp;TEXT(_xlfn.XLOOKUP(R2120,Sheet2!$K$3:$K$130,Sheet2!$L$3:$L$130,"-----"),"0"))</f>
        <v>+153</v>
      </c>
      <c r="AG2120" s="9" t="str">
        <f t="shared" si="1483"/>
        <v/>
      </c>
      <c r="AH2120" s="9" t="str">
        <f t="shared" si="1484"/>
        <v>ISZ UNUM</v>
      </c>
      <c r="AI2120" t="str">
        <f t="shared" si="1485"/>
        <v>2,UNUM</v>
      </c>
      <c r="AJ2120" s="16" t="str">
        <f t="shared" si="1486"/>
        <v>UNUM</v>
      </c>
      <c r="AK2120" t="str">
        <f t="shared" si="1487"/>
        <v>COMOL# 1,2,SNC</v>
      </c>
      <c r="AL2120" s="4" t="str">
        <f t="shared" si="1488"/>
        <v>COM</v>
      </c>
      <c r="AM2120" s="4" t="str">
        <f t="shared" si="1489"/>
        <v>L</v>
      </c>
      <c r="AN2120" s="4" t="str">
        <f t="shared" si="1490"/>
        <v>O</v>
      </c>
      <c r="AO2120" s="4" t="str">
        <f t="shared" si="1491"/>
        <v>#</v>
      </c>
      <c r="AP2120" s="15" t="str">
        <f t="shared" si="1492"/>
        <v>,SNC</v>
      </c>
      <c r="AQ2120" s="9" t="str">
        <f>_xlfn.XLOOKUP(D2120,Sheet2!$E$3:$E$101,Sheet2!$F$3:$F$101,"******************")</f>
        <v>******************</v>
      </c>
      <c r="AR2120" s="33" t="str">
        <f t="shared" si="1478"/>
        <v>NIOS **</v>
      </c>
      <c r="AS2120" s="9" t="str">
        <f t="shared" si="1479"/>
        <v>DOCS</v>
      </c>
      <c r="AT2120" s="4">
        <f t="shared" si="1493"/>
        <v>2</v>
      </c>
      <c r="AU2120" s="6">
        <f t="shared" si="1494"/>
        <v>1</v>
      </c>
      <c r="AV2120" s="4" t="str">
        <f t="shared" si="1495"/>
        <v>S</v>
      </c>
      <c r="AW2120" s="4">
        <f t="shared" si="1496"/>
        <v>53</v>
      </c>
      <c r="AX2120" s="4" t="str">
        <f>_xlfn.XLOOKUP(AW2120,Sheet2!$Q$3:$Q$66,Sheet2!$R$3:$R$66,"**")</f>
        <v>**</v>
      </c>
      <c r="AY2120" s="4">
        <f t="shared" si="1497"/>
        <v>0</v>
      </c>
      <c r="AZ2120" s="16" t="str">
        <f t="shared" si="1498"/>
        <v>SKPBZ</v>
      </c>
    </row>
    <row r="2121" spans="1:52" x14ac:dyDescent="0.35">
      <c r="B2121" s="3">
        <f t="shared" si="1464"/>
        <v>11</v>
      </c>
      <c r="C2121" s="1">
        <f t="shared" si="1463"/>
        <v>4357</v>
      </c>
      <c r="D2121" s="2">
        <v>21113</v>
      </c>
      <c r="E2121" s="2" t="str">
        <f>_xlfn.XLOOKUP(C2121,Sheet2!$N$3:$N$1000,Sheet2!$O$3:$O$1000,"")</f>
        <v/>
      </c>
      <c r="F2121" s="44" t="str">
        <f t="shared" si="1455"/>
        <v>LDA 0,+113,2</v>
      </c>
      <c r="G2121" s="4" t="str">
        <f t="shared" si="1475"/>
        <v>42</v>
      </c>
      <c r="H2121" s="4">
        <f t="shared" si="1476"/>
        <v>113</v>
      </c>
      <c r="I2121" s="6">
        <f t="shared" si="1456"/>
        <v>0</v>
      </c>
      <c r="J2121" s="6">
        <f t="shared" si="1457"/>
        <v>2</v>
      </c>
      <c r="K2121" s="6">
        <f t="shared" si="1458"/>
        <v>1</v>
      </c>
      <c r="L2121" s="6">
        <f t="shared" si="1459"/>
        <v>1</v>
      </c>
      <c r="M2121" s="6">
        <f t="shared" si="1460"/>
        <v>1</v>
      </c>
      <c r="N2121" s="6">
        <f t="shared" si="1461"/>
        <v>3</v>
      </c>
      <c r="O2121" s="13">
        <f t="shared" si="1462"/>
        <v>4</v>
      </c>
      <c r="P2121" s="4">
        <f t="shared" si="1480"/>
        <v>1</v>
      </c>
      <c r="Q2121" s="4">
        <f t="shared" si="1481"/>
        <v>0</v>
      </c>
      <c r="R2121">
        <f t="shared" si="1465"/>
        <v>113</v>
      </c>
      <c r="S2121" s="4">
        <f t="shared" si="1466"/>
        <v>2</v>
      </c>
      <c r="T2121" s="15">
        <f t="shared" si="1467"/>
        <v>0</v>
      </c>
      <c r="U2121" s="4">
        <f t="shared" si="1468"/>
        <v>1</v>
      </c>
      <c r="V2121" s="4">
        <f t="shared" si="1469"/>
        <v>0</v>
      </c>
      <c r="W2121" s="4">
        <f t="shared" si="1470"/>
        <v>2</v>
      </c>
      <c r="X2121" s="6">
        <f t="shared" si="1471"/>
        <v>1</v>
      </c>
      <c r="Y2121" s="4">
        <f t="shared" si="1472"/>
        <v>0</v>
      </c>
      <c r="Z2121" s="6">
        <f t="shared" si="1473"/>
        <v>1</v>
      </c>
      <c r="AA2121" s="18">
        <f t="shared" si="1474"/>
        <v>3</v>
      </c>
      <c r="AB2121" s="9" t="str">
        <f t="shared" si="1482"/>
        <v>+113,2</v>
      </c>
      <c r="AC2121" s="9" t="str">
        <f>_xlfn.XLOOKUP(R2121,Sheet2!$H$3:$H$258,Sheet2!$I$3:$I$258,"-----")</f>
        <v>TRCL</v>
      </c>
      <c r="AD2121" s="9" t="str">
        <f>_xlfn.XLOOKUP(VALUE(AE2121),Sheet2!$N$3:$N$1000,Sheet2!$O$3:$O$1000,"********")</f>
        <v>********</v>
      </c>
      <c r="AE2121" t="str">
        <f t="shared" si="1477"/>
        <v>4472</v>
      </c>
      <c r="AF2121" s="9" t="str">
        <f>IF(R2121&lt;200,"+"&amp;TEXT(R2121,"0"),"-"&amp;TEXT(_xlfn.XLOOKUP(R2121,Sheet2!$K$3:$K$130,Sheet2!$L$3:$L$130,"-----"),"0"))</f>
        <v>+113</v>
      </c>
      <c r="AG2121" s="9" t="str">
        <f t="shared" si="1483"/>
        <v/>
      </c>
      <c r="AH2121" s="9" t="str">
        <f t="shared" si="1484"/>
        <v>JMP +113,2</v>
      </c>
      <c r="AI2121" t="str">
        <f t="shared" si="1485"/>
        <v>0,+113,2</v>
      </c>
      <c r="AJ2121" s="16" t="str">
        <f t="shared" si="1486"/>
        <v>+113,2</v>
      </c>
      <c r="AK2121" t="str">
        <f t="shared" si="1487"/>
        <v>MOVL# 1,0,SNC</v>
      </c>
      <c r="AL2121" s="4" t="str">
        <f t="shared" si="1488"/>
        <v>MOV</v>
      </c>
      <c r="AM2121" s="4" t="str">
        <f t="shared" si="1489"/>
        <v>L</v>
      </c>
      <c r="AN2121" s="4" t="str">
        <f t="shared" si="1490"/>
        <v/>
      </c>
      <c r="AO2121" s="4" t="str">
        <f t="shared" si="1491"/>
        <v>#</v>
      </c>
      <c r="AP2121" s="15" t="str">
        <f t="shared" si="1492"/>
        <v>,SNC</v>
      </c>
      <c r="AQ2121" s="9" t="str">
        <f>_xlfn.XLOOKUP(D2121,Sheet2!$E$3:$E$101,Sheet2!$F$3:$F$101,"******************")</f>
        <v>******************</v>
      </c>
      <c r="AR2121" s="33" t="str">
        <f t="shared" si="1478"/>
        <v>DOAS 0,PTP</v>
      </c>
      <c r="AS2121" s="9" t="str">
        <f t="shared" si="1479"/>
        <v>DOAS</v>
      </c>
      <c r="AT2121" s="4">
        <f t="shared" si="1493"/>
        <v>0</v>
      </c>
      <c r="AU2121" s="6">
        <f t="shared" si="1494"/>
        <v>1</v>
      </c>
      <c r="AV2121" s="4" t="str">
        <f t="shared" si="1495"/>
        <v>S</v>
      </c>
      <c r="AW2121" s="4">
        <f t="shared" si="1496"/>
        <v>13</v>
      </c>
      <c r="AX2121" s="4" t="str">
        <f>_xlfn.XLOOKUP(AW2121,Sheet2!$Q$3:$Q$66,Sheet2!$R$3:$R$66,"**")</f>
        <v>PTP</v>
      </c>
      <c r="AY2121" s="4">
        <f t="shared" si="1497"/>
        <v>2</v>
      </c>
      <c r="AZ2121" s="16" t="str">
        <f t="shared" si="1498"/>
        <v>SKPBZ</v>
      </c>
    </row>
    <row r="2122" spans="1:52" x14ac:dyDescent="0.35">
      <c r="B2122" s="3">
        <f t="shared" si="1464"/>
        <v>12</v>
      </c>
      <c r="C2122" s="1">
        <f t="shared" si="1463"/>
        <v>4360</v>
      </c>
      <c r="D2122" s="2">
        <v>40401</v>
      </c>
      <c r="E2122" s="2" t="str">
        <f>_xlfn.XLOOKUP(C2122,Sheet2!$N$3:$N$1000,Sheet2!$O$3:$O$1000,"")</f>
        <v/>
      </c>
      <c r="F2122" s="9" t="str">
        <f t="shared" si="1455"/>
        <v>STA 0,+1</v>
      </c>
      <c r="G2122" s="4" t="str">
        <f t="shared" si="1475"/>
        <v>101</v>
      </c>
      <c r="H2122" s="4">
        <f t="shared" si="1476"/>
        <v>1</v>
      </c>
      <c r="I2122" s="6">
        <f t="shared" si="1456"/>
        <v>0</v>
      </c>
      <c r="J2122" s="6">
        <f t="shared" si="1457"/>
        <v>4</v>
      </c>
      <c r="K2122" s="6">
        <f t="shared" si="1458"/>
        <v>0</v>
      </c>
      <c r="L2122" s="6">
        <f t="shared" si="1459"/>
        <v>4</v>
      </c>
      <c r="M2122" s="6">
        <f t="shared" si="1460"/>
        <v>0</v>
      </c>
      <c r="N2122" s="6">
        <f t="shared" si="1461"/>
        <v>1</v>
      </c>
      <c r="O2122" s="13">
        <f t="shared" si="1462"/>
        <v>8</v>
      </c>
      <c r="P2122" s="4">
        <f t="shared" si="1480"/>
        <v>2</v>
      </c>
      <c r="Q2122" s="4">
        <f t="shared" si="1481"/>
        <v>0</v>
      </c>
      <c r="R2122">
        <f t="shared" si="1465"/>
        <v>1</v>
      </c>
      <c r="S2122" s="4">
        <f t="shared" si="1466"/>
        <v>1</v>
      </c>
      <c r="T2122" s="15">
        <f t="shared" si="1467"/>
        <v>0</v>
      </c>
      <c r="U2122" s="4">
        <f t="shared" si="1468"/>
        <v>2</v>
      </c>
      <c r="V2122" s="4">
        <f t="shared" si="1469"/>
        <v>0</v>
      </c>
      <c r="W2122" s="4">
        <f t="shared" si="1470"/>
        <v>1</v>
      </c>
      <c r="X2122" s="6">
        <f t="shared" si="1471"/>
        <v>0</v>
      </c>
      <c r="Y2122" s="4">
        <f t="shared" si="1472"/>
        <v>0</v>
      </c>
      <c r="Z2122" s="6">
        <f t="shared" si="1473"/>
        <v>0</v>
      </c>
      <c r="AA2122" s="18">
        <f t="shared" si="1474"/>
        <v>1</v>
      </c>
      <c r="AB2122" s="9" t="str">
        <f t="shared" si="1482"/>
        <v>+1</v>
      </c>
      <c r="AC2122" s="9" t="str">
        <f>_xlfn.XLOOKUP(R2122,Sheet2!$H$3:$H$258,Sheet2!$I$3:$I$258,"-----")</f>
        <v>1</v>
      </c>
      <c r="AD2122" s="9" t="str">
        <f>_xlfn.XLOOKUP(VALUE(AE2122),Sheet2!$N$3:$N$1000,Sheet2!$O$3:$O$1000,"********")</f>
        <v>********</v>
      </c>
      <c r="AE2122" t="str">
        <f t="shared" si="1477"/>
        <v>4361</v>
      </c>
      <c r="AF2122" s="9" t="str">
        <f>IF(R2122&lt;200,"+"&amp;TEXT(R2122,"0"),"-"&amp;TEXT(_xlfn.XLOOKUP(R2122,Sheet2!$K$3:$K$130,Sheet2!$L$3:$L$130,"-----"),"0"))</f>
        <v>+1</v>
      </c>
      <c r="AG2122" s="9" t="str">
        <f t="shared" si="1483"/>
        <v/>
      </c>
      <c r="AH2122" s="9" t="str">
        <f t="shared" si="1484"/>
        <v>JMP +1</v>
      </c>
      <c r="AI2122" t="str">
        <f t="shared" si="1485"/>
        <v>0,+1</v>
      </c>
      <c r="AJ2122" s="16" t="str">
        <f t="shared" si="1486"/>
        <v>+1</v>
      </c>
      <c r="AK2122" t="str">
        <f t="shared" si="1487"/>
        <v>NEG 2,0,SKP</v>
      </c>
      <c r="AL2122" s="4" t="str">
        <f t="shared" si="1488"/>
        <v>NEG</v>
      </c>
      <c r="AM2122" s="4" t="str">
        <f t="shared" si="1489"/>
        <v/>
      </c>
      <c r="AN2122" s="4" t="str">
        <f t="shared" si="1490"/>
        <v/>
      </c>
      <c r="AO2122" s="4" t="str">
        <f t="shared" si="1491"/>
        <v/>
      </c>
      <c r="AP2122" s="15" t="str">
        <f t="shared" si="1492"/>
        <v>,SKP</v>
      </c>
      <c r="AQ2122" s="9" t="str">
        <f>_xlfn.XLOOKUP(D2122,Sheet2!$E$3:$E$101,Sheet2!$F$3:$F$101,"******************")</f>
        <v>******************</v>
      </c>
      <c r="AR2122" s="33" t="str">
        <f t="shared" si="1478"/>
        <v>DIA 0,MDV</v>
      </c>
      <c r="AS2122" s="9" t="str">
        <f t="shared" si="1479"/>
        <v>DIA</v>
      </c>
      <c r="AT2122" s="4">
        <f t="shared" si="1493"/>
        <v>0</v>
      </c>
      <c r="AU2122" s="6">
        <f t="shared" si="1494"/>
        <v>0</v>
      </c>
      <c r="AV2122" s="4" t="str">
        <f t="shared" si="1495"/>
        <v/>
      </c>
      <c r="AW2122" s="4">
        <f t="shared" si="1496"/>
        <v>1</v>
      </c>
      <c r="AX2122" s="4" t="str">
        <f>_xlfn.XLOOKUP(AW2122,Sheet2!$Q$3:$Q$66,Sheet2!$R$3:$R$66,"**")</f>
        <v>MDV</v>
      </c>
      <c r="AY2122" s="4">
        <f t="shared" si="1497"/>
        <v>1</v>
      </c>
      <c r="AZ2122" s="16" t="str">
        <f t="shared" si="1498"/>
        <v>SKPBN</v>
      </c>
    </row>
    <row r="2123" spans="1:52" x14ac:dyDescent="0.35">
      <c r="B2123" s="3">
        <f t="shared" si="1464"/>
        <v>13</v>
      </c>
      <c r="C2123" s="1">
        <f t="shared" si="1463"/>
        <v>4361</v>
      </c>
      <c r="D2123" s="2">
        <v>6231</v>
      </c>
      <c r="E2123" s="2" t="str">
        <f>_xlfn.XLOOKUP(C2123,Sheet2!$N$3:$N$1000,Sheet2!$O$3:$O$1000,"")</f>
        <v/>
      </c>
      <c r="F2123" s="9" t="str">
        <f t="shared" si="1455"/>
        <v>RECL0</v>
      </c>
      <c r="G2123" s="4" t="str">
        <f t="shared" si="1475"/>
        <v>14</v>
      </c>
      <c r="H2123" s="4">
        <f t="shared" si="1476"/>
        <v>231</v>
      </c>
      <c r="I2123" s="6">
        <f t="shared" si="1456"/>
        <v>0</v>
      </c>
      <c r="J2123" s="6">
        <f t="shared" si="1457"/>
        <v>0</v>
      </c>
      <c r="K2123" s="6">
        <f t="shared" si="1458"/>
        <v>6</v>
      </c>
      <c r="L2123" s="6">
        <f t="shared" si="1459"/>
        <v>2</v>
      </c>
      <c r="M2123" s="6">
        <f t="shared" si="1460"/>
        <v>3</v>
      </c>
      <c r="N2123" s="6">
        <f t="shared" si="1461"/>
        <v>1</v>
      </c>
      <c r="O2123" s="13">
        <f t="shared" si="1462"/>
        <v>1</v>
      </c>
      <c r="P2123" s="4">
        <f t="shared" si="1480"/>
        <v>0</v>
      </c>
      <c r="Q2123" s="4">
        <f t="shared" si="1481"/>
        <v>1</v>
      </c>
      <c r="R2123">
        <f t="shared" si="1465"/>
        <v>231</v>
      </c>
      <c r="S2123" s="4">
        <f t="shared" si="1466"/>
        <v>0</v>
      </c>
      <c r="T2123" s="15">
        <f t="shared" si="1467"/>
        <v>1</v>
      </c>
      <c r="U2123" s="4">
        <f t="shared" si="1468"/>
        <v>0</v>
      </c>
      <c r="V2123" s="4">
        <f t="shared" si="1469"/>
        <v>1</v>
      </c>
      <c r="W2123" s="4">
        <f t="shared" si="1470"/>
        <v>4</v>
      </c>
      <c r="X2123" s="6">
        <f t="shared" si="1471"/>
        <v>2</v>
      </c>
      <c r="Y2123" s="4">
        <f t="shared" si="1472"/>
        <v>1</v>
      </c>
      <c r="Z2123" s="6">
        <f t="shared" si="1473"/>
        <v>1</v>
      </c>
      <c r="AA2123" s="18">
        <f t="shared" si="1474"/>
        <v>1</v>
      </c>
      <c r="AB2123" s="9" t="str">
        <f t="shared" si="1482"/>
        <v>I.RC0</v>
      </c>
      <c r="AC2123" s="9" t="str">
        <f>_xlfn.XLOOKUP(R2123,Sheet2!$H$3:$H$258,Sheet2!$I$3:$I$258,"-----")</f>
        <v>I.RC0</v>
      </c>
      <c r="AD2123" s="9" t="str">
        <f>_xlfn.XLOOKUP(VALUE(AE2123),Sheet2!$N$3:$N$1000,Sheet2!$O$3:$O$1000,"********")</f>
        <v>********</v>
      </c>
      <c r="AE2123" t="str">
        <f t="shared" si="1477"/>
        <v>4212</v>
      </c>
      <c r="AF2123" s="9" t="str">
        <f>IF(R2123&lt;200,"+"&amp;TEXT(R2123,"0"),"-"&amp;TEXT(_xlfn.XLOOKUP(R2123,Sheet2!$K$3:$K$130,Sheet2!$L$3:$L$130,"-----"),"0"))</f>
        <v>-147</v>
      </c>
      <c r="AG2123" s="9" t="str">
        <f t="shared" si="1483"/>
        <v>@</v>
      </c>
      <c r="AH2123" s="9" t="str">
        <f t="shared" si="1484"/>
        <v>JSR @I.RC0</v>
      </c>
      <c r="AI2123" t="str">
        <f t="shared" si="1485"/>
        <v>1,@I.RC0</v>
      </c>
      <c r="AJ2123" s="16" t="str">
        <f t="shared" si="1486"/>
        <v>@I.RC0</v>
      </c>
      <c r="AK2123" t="str">
        <f t="shared" si="1487"/>
        <v>ADCZR# 0,1,SKP</v>
      </c>
      <c r="AL2123" s="4" t="str">
        <f t="shared" si="1488"/>
        <v>ADC</v>
      </c>
      <c r="AM2123" s="4" t="str">
        <f t="shared" si="1489"/>
        <v>R</v>
      </c>
      <c r="AN2123" s="4" t="str">
        <f t="shared" si="1490"/>
        <v>Z</v>
      </c>
      <c r="AO2123" s="4" t="str">
        <f t="shared" si="1491"/>
        <v>#</v>
      </c>
      <c r="AP2123" s="15" t="str">
        <f t="shared" si="1492"/>
        <v>,SKP</v>
      </c>
      <c r="AQ2123" s="9" t="str">
        <f>_xlfn.XLOOKUP(D2123,Sheet2!$E$3:$E$101,Sheet2!$F$3:$F$101,"******************")</f>
        <v>RECL0</v>
      </c>
      <c r="AR2123" s="33" t="str">
        <f t="shared" si="1478"/>
        <v>DOBC 1,IBM2</v>
      </c>
      <c r="AS2123" s="9" t="str">
        <f t="shared" si="1479"/>
        <v>DOBC</v>
      </c>
      <c r="AT2123" s="4">
        <f t="shared" si="1493"/>
        <v>1</v>
      </c>
      <c r="AU2123" s="6">
        <f t="shared" si="1494"/>
        <v>2</v>
      </c>
      <c r="AV2123" s="4" t="str">
        <f t="shared" si="1495"/>
        <v>C</v>
      </c>
      <c r="AW2123" s="4">
        <f t="shared" si="1496"/>
        <v>31</v>
      </c>
      <c r="AX2123" s="4" t="str">
        <f>_xlfn.XLOOKUP(AW2123,Sheet2!$Q$3:$Q$66,Sheet2!$R$3:$R$66,"**")</f>
        <v>IBM2</v>
      </c>
      <c r="AY2123" s="4">
        <f t="shared" si="1497"/>
        <v>4</v>
      </c>
      <c r="AZ2123" s="16" t="str">
        <f t="shared" si="1498"/>
        <v>SKPDN</v>
      </c>
    </row>
    <row r="2124" spans="1:52" x14ac:dyDescent="0.35">
      <c r="B2124" s="3">
        <v>15</v>
      </c>
      <c r="C2124" s="1">
        <f t="shared" si="1463"/>
        <v>4362</v>
      </c>
      <c r="D2124" s="2">
        <v>6240</v>
      </c>
      <c r="E2124" s="2" t="str">
        <f>_xlfn.XLOOKUP(C2124,Sheet2!$N$3:$N$1000,Sheet2!$O$3:$O$1000,"")</f>
        <v>E20</v>
      </c>
      <c r="F2124" s="9" t="str">
        <f t="shared" si="1455"/>
        <v>SETP1</v>
      </c>
      <c r="G2124" s="4" t="str">
        <f t="shared" si="1475"/>
        <v>14</v>
      </c>
      <c r="H2124" s="4">
        <f t="shared" si="1476"/>
        <v>240</v>
      </c>
      <c r="I2124" s="6">
        <f t="shared" si="1456"/>
        <v>0</v>
      </c>
      <c r="J2124" s="6">
        <f t="shared" si="1457"/>
        <v>0</v>
      </c>
      <c r="K2124" s="6">
        <f t="shared" si="1458"/>
        <v>6</v>
      </c>
      <c r="L2124" s="6">
        <f t="shared" si="1459"/>
        <v>2</v>
      </c>
      <c r="M2124" s="6">
        <f t="shared" si="1460"/>
        <v>4</v>
      </c>
      <c r="N2124" s="6">
        <f t="shared" si="1461"/>
        <v>0</v>
      </c>
      <c r="O2124" s="13">
        <f t="shared" si="1462"/>
        <v>1</v>
      </c>
      <c r="P2124" s="4">
        <f t="shared" si="1480"/>
        <v>0</v>
      </c>
      <c r="Q2124" s="4">
        <f t="shared" si="1481"/>
        <v>1</v>
      </c>
      <c r="R2124">
        <f t="shared" si="1465"/>
        <v>240</v>
      </c>
      <c r="S2124" s="4">
        <f t="shared" si="1466"/>
        <v>0</v>
      </c>
      <c r="T2124" s="15">
        <f t="shared" si="1467"/>
        <v>1</v>
      </c>
      <c r="U2124" s="4">
        <f t="shared" si="1468"/>
        <v>0</v>
      </c>
      <c r="V2124" s="4">
        <f t="shared" si="1469"/>
        <v>1</v>
      </c>
      <c r="W2124" s="4">
        <f t="shared" si="1470"/>
        <v>4</v>
      </c>
      <c r="X2124" s="6">
        <f t="shared" si="1471"/>
        <v>2</v>
      </c>
      <c r="Y2124" s="4">
        <f t="shared" si="1472"/>
        <v>2</v>
      </c>
      <c r="Z2124" s="6">
        <f t="shared" si="1473"/>
        <v>0</v>
      </c>
      <c r="AA2124" s="18">
        <f t="shared" si="1474"/>
        <v>0</v>
      </c>
      <c r="AB2124" s="9" t="str">
        <f t="shared" si="1482"/>
        <v>I.SETP</v>
      </c>
      <c r="AC2124" s="9" t="str">
        <f>_xlfn.XLOOKUP(R2124,Sheet2!$H$3:$H$258,Sheet2!$I$3:$I$258,"-----")</f>
        <v>I.SETP</v>
      </c>
      <c r="AD2124" s="9" t="str">
        <f>_xlfn.XLOOKUP(VALUE(AE2124),Sheet2!$N$3:$N$1000,Sheet2!$O$3:$O$1000,"********")</f>
        <v>********</v>
      </c>
      <c r="AE2124" t="str">
        <f t="shared" si="1477"/>
        <v>4222</v>
      </c>
      <c r="AF2124" s="9" t="str">
        <f>IF(R2124&lt;200,"+"&amp;TEXT(R2124,"0"),"-"&amp;TEXT(_xlfn.XLOOKUP(R2124,Sheet2!$K$3:$K$130,Sheet2!$L$3:$L$130,"-----"),"0"))</f>
        <v>-140</v>
      </c>
      <c r="AG2124" s="9" t="str">
        <f t="shared" si="1483"/>
        <v>@</v>
      </c>
      <c r="AH2124" s="9" t="str">
        <f t="shared" si="1484"/>
        <v>JSR @I.SETP</v>
      </c>
      <c r="AI2124" t="str">
        <f t="shared" si="1485"/>
        <v>1,@I.SETP</v>
      </c>
      <c r="AJ2124" s="16" t="str">
        <f t="shared" si="1486"/>
        <v>@I.SETP</v>
      </c>
      <c r="AK2124" t="str">
        <f t="shared" si="1487"/>
        <v>ADCOR 0,1</v>
      </c>
      <c r="AL2124" s="4" t="str">
        <f t="shared" si="1488"/>
        <v>ADC</v>
      </c>
      <c r="AM2124" s="4" t="str">
        <f t="shared" si="1489"/>
        <v>R</v>
      </c>
      <c r="AN2124" s="4" t="str">
        <f t="shared" si="1490"/>
        <v>O</v>
      </c>
      <c r="AO2124" s="4" t="str">
        <f t="shared" si="1491"/>
        <v/>
      </c>
      <c r="AP2124" s="15" t="str">
        <f t="shared" si="1492"/>
        <v/>
      </c>
      <c r="AQ2124" s="9" t="str">
        <f>_xlfn.XLOOKUP(D2124,Sheet2!$E$3:$E$101,Sheet2!$F$3:$F$101,"******************")</f>
        <v>SETP1</v>
      </c>
      <c r="AR2124" s="33" t="str">
        <f t="shared" si="1478"/>
        <v>DOBC 1,**</v>
      </c>
      <c r="AS2124" s="9" t="str">
        <f t="shared" si="1479"/>
        <v>DOBC</v>
      </c>
      <c r="AT2124" s="4">
        <f t="shared" si="1493"/>
        <v>1</v>
      </c>
      <c r="AU2124" s="6">
        <f t="shared" si="1494"/>
        <v>2</v>
      </c>
      <c r="AV2124" s="4" t="str">
        <f t="shared" si="1495"/>
        <v>C</v>
      </c>
      <c r="AW2124" s="4">
        <f t="shared" si="1496"/>
        <v>40</v>
      </c>
      <c r="AX2124" s="4" t="str">
        <f>_xlfn.XLOOKUP(AW2124,Sheet2!$Q$3:$Q$66,Sheet2!$R$3:$R$66,"**")</f>
        <v>**</v>
      </c>
      <c r="AY2124" s="4">
        <f t="shared" si="1497"/>
        <v>4</v>
      </c>
      <c r="AZ2124" s="16" t="str">
        <f t="shared" si="1498"/>
        <v>SKPDN</v>
      </c>
    </row>
    <row r="2125" spans="1:52" x14ac:dyDescent="0.35">
      <c r="B2125" s="3">
        <f t="shared" si="1464"/>
        <v>16</v>
      </c>
      <c r="C2125" s="1">
        <f t="shared" si="1463"/>
        <v>4363</v>
      </c>
      <c r="D2125" s="2">
        <v>6261</v>
      </c>
      <c r="E2125" s="2" t="str">
        <f>_xlfn.XLOOKUP(C2125,Sheet2!$N$3:$N$1000,Sheet2!$O$3:$O$1000,"")</f>
        <v/>
      </c>
      <c r="F2125" s="9" t="str">
        <f t="shared" si="1455"/>
        <v>DOSEK</v>
      </c>
      <c r="G2125" s="4" t="str">
        <f t="shared" si="1475"/>
        <v>14</v>
      </c>
      <c r="H2125" s="4">
        <f t="shared" si="1476"/>
        <v>261</v>
      </c>
      <c r="I2125" s="6">
        <f t="shared" si="1456"/>
        <v>0</v>
      </c>
      <c r="J2125" s="6">
        <f t="shared" si="1457"/>
        <v>0</v>
      </c>
      <c r="K2125" s="6">
        <f t="shared" si="1458"/>
        <v>6</v>
      </c>
      <c r="L2125" s="6">
        <f t="shared" si="1459"/>
        <v>2</v>
      </c>
      <c r="M2125" s="6">
        <f t="shared" si="1460"/>
        <v>6</v>
      </c>
      <c r="N2125" s="6">
        <f t="shared" si="1461"/>
        <v>1</v>
      </c>
      <c r="O2125" s="13">
        <f t="shared" si="1462"/>
        <v>1</v>
      </c>
      <c r="P2125" s="4">
        <f t="shared" si="1480"/>
        <v>0</v>
      </c>
      <c r="Q2125" s="4">
        <f t="shared" si="1481"/>
        <v>1</v>
      </c>
      <c r="R2125">
        <f t="shared" si="1465"/>
        <v>261</v>
      </c>
      <c r="S2125" s="4">
        <f t="shared" si="1466"/>
        <v>0</v>
      </c>
      <c r="T2125" s="15">
        <f t="shared" si="1467"/>
        <v>1</v>
      </c>
      <c r="U2125" s="4">
        <f t="shared" si="1468"/>
        <v>0</v>
      </c>
      <c r="V2125" s="4">
        <f t="shared" si="1469"/>
        <v>1</v>
      </c>
      <c r="W2125" s="4">
        <f t="shared" si="1470"/>
        <v>4</v>
      </c>
      <c r="X2125" s="6">
        <f t="shared" si="1471"/>
        <v>2</v>
      </c>
      <c r="Y2125" s="4">
        <f t="shared" si="1472"/>
        <v>3</v>
      </c>
      <c r="Z2125" s="6">
        <f t="shared" si="1473"/>
        <v>0</v>
      </c>
      <c r="AA2125" s="18">
        <f t="shared" si="1474"/>
        <v>1</v>
      </c>
      <c r="AB2125" s="9" t="str">
        <f t="shared" si="1482"/>
        <v>IDOS</v>
      </c>
      <c r="AC2125" s="9" t="str">
        <f>_xlfn.XLOOKUP(R2125,Sheet2!$H$3:$H$258,Sheet2!$I$3:$I$258,"-----")</f>
        <v>IDOS</v>
      </c>
      <c r="AD2125" s="9" t="str">
        <f>_xlfn.XLOOKUP(VALUE(AE2125),Sheet2!$N$3:$N$1000,Sheet2!$O$3:$O$1000,"********")</f>
        <v>********</v>
      </c>
      <c r="AE2125" t="str">
        <f t="shared" si="1477"/>
        <v>4244</v>
      </c>
      <c r="AF2125" s="9" t="str">
        <f>IF(R2125&lt;200,"+"&amp;TEXT(R2125,"0"),"-"&amp;TEXT(_xlfn.XLOOKUP(R2125,Sheet2!$K$3:$K$130,Sheet2!$L$3:$L$130,"-----"),"0"))</f>
        <v>-117</v>
      </c>
      <c r="AG2125" s="9" t="str">
        <f t="shared" si="1483"/>
        <v>@</v>
      </c>
      <c r="AH2125" s="9" t="str">
        <f t="shared" si="1484"/>
        <v>JSR @IDOS</v>
      </c>
      <c r="AI2125" t="str">
        <f t="shared" si="1485"/>
        <v>1,@IDOS</v>
      </c>
      <c r="AJ2125" s="16" t="str">
        <f t="shared" si="1486"/>
        <v>@IDOS</v>
      </c>
      <c r="AK2125" t="str">
        <f t="shared" si="1487"/>
        <v>ADCCR 0,1,SKP</v>
      </c>
      <c r="AL2125" s="4" t="str">
        <f t="shared" si="1488"/>
        <v>ADC</v>
      </c>
      <c r="AM2125" s="4" t="str">
        <f t="shared" si="1489"/>
        <v>R</v>
      </c>
      <c r="AN2125" s="4" t="str">
        <f t="shared" si="1490"/>
        <v>C</v>
      </c>
      <c r="AO2125" s="4" t="str">
        <f t="shared" si="1491"/>
        <v/>
      </c>
      <c r="AP2125" s="15" t="str">
        <f t="shared" si="1492"/>
        <v>,SKP</v>
      </c>
      <c r="AQ2125" s="9" t="str">
        <f>_xlfn.XLOOKUP(D2125,Sheet2!$E$3:$E$101,Sheet2!$F$3:$F$101,"******************")</f>
        <v>DOSEK</v>
      </c>
      <c r="AR2125" s="33" t="str">
        <f t="shared" si="1478"/>
        <v>DOBC 1,**</v>
      </c>
      <c r="AS2125" s="9" t="str">
        <f t="shared" si="1479"/>
        <v>DOBC</v>
      </c>
      <c r="AT2125" s="4">
        <f t="shared" si="1493"/>
        <v>1</v>
      </c>
      <c r="AU2125" s="6">
        <f t="shared" si="1494"/>
        <v>2</v>
      </c>
      <c r="AV2125" s="4" t="str">
        <f t="shared" si="1495"/>
        <v>C</v>
      </c>
      <c r="AW2125" s="4">
        <f t="shared" si="1496"/>
        <v>61</v>
      </c>
      <c r="AX2125" s="4" t="str">
        <f>_xlfn.XLOOKUP(AW2125,Sheet2!$Q$3:$Q$66,Sheet2!$R$3:$R$66,"**")</f>
        <v>**</v>
      </c>
      <c r="AY2125" s="4">
        <f t="shared" si="1497"/>
        <v>4</v>
      </c>
      <c r="AZ2125" s="16" t="str">
        <f t="shared" si="1498"/>
        <v>SKPDN</v>
      </c>
    </row>
    <row r="2126" spans="1:52" x14ac:dyDescent="0.35">
      <c r="B2126" s="3">
        <f t="shared" si="1464"/>
        <v>17</v>
      </c>
      <c r="C2126" s="1">
        <f t="shared" si="1463"/>
        <v>4364</v>
      </c>
      <c r="D2126" s="2">
        <v>313</v>
      </c>
      <c r="E2126" s="2" t="str">
        <f>_xlfn.XLOOKUP(C2126,Sheet2!$N$3:$N$1000,Sheet2!$O$3:$O$1000,"")</f>
        <v/>
      </c>
      <c r="F2126" s="9"/>
      <c r="G2126" s="4" t="str">
        <f t="shared" si="1475"/>
        <v>0</v>
      </c>
      <c r="H2126" s="4">
        <f t="shared" si="1476"/>
        <v>313</v>
      </c>
      <c r="I2126" s="6">
        <f t="shared" si="1456"/>
        <v>0</v>
      </c>
      <c r="J2126" s="6">
        <f t="shared" si="1457"/>
        <v>0</v>
      </c>
      <c r="K2126" s="6">
        <f t="shared" si="1458"/>
        <v>0</v>
      </c>
      <c r="L2126" s="6">
        <f t="shared" si="1459"/>
        <v>3</v>
      </c>
      <c r="M2126" s="6">
        <f t="shared" si="1460"/>
        <v>1</v>
      </c>
      <c r="N2126" s="6">
        <f t="shared" si="1461"/>
        <v>3</v>
      </c>
      <c r="O2126" s="13">
        <f t="shared" si="1462"/>
        <v>0</v>
      </c>
      <c r="P2126" s="4">
        <f t="shared" si="1480"/>
        <v>0</v>
      </c>
      <c r="Q2126" s="4">
        <f t="shared" si="1481"/>
        <v>0</v>
      </c>
      <c r="R2126">
        <f t="shared" si="1465"/>
        <v>313</v>
      </c>
      <c r="S2126" s="4">
        <f t="shared" si="1466"/>
        <v>0</v>
      </c>
      <c r="T2126" s="15">
        <f t="shared" si="1467"/>
        <v>0</v>
      </c>
      <c r="U2126" s="4">
        <f t="shared" si="1468"/>
        <v>0</v>
      </c>
      <c r="V2126" s="4">
        <f t="shared" si="1469"/>
        <v>0</v>
      </c>
      <c r="W2126" s="4">
        <f t="shared" si="1470"/>
        <v>0</v>
      </c>
      <c r="X2126" s="6">
        <f t="shared" si="1471"/>
        <v>3</v>
      </c>
      <c r="Y2126" s="4">
        <f t="shared" si="1472"/>
        <v>0</v>
      </c>
      <c r="Z2126" s="6">
        <f t="shared" si="1473"/>
        <v>1</v>
      </c>
      <c r="AA2126" s="18">
        <f t="shared" si="1474"/>
        <v>3</v>
      </c>
      <c r="AB2126" s="9" t="str">
        <f t="shared" si="1482"/>
        <v>*****</v>
      </c>
      <c r="AC2126" s="9" t="str">
        <f>_xlfn.XLOOKUP(R2126,Sheet2!$H$3:$H$258,Sheet2!$I$3:$I$258,"-----")</f>
        <v>*****</v>
      </c>
      <c r="AD2126" s="9" t="str">
        <f>_xlfn.XLOOKUP(VALUE(AE2126),Sheet2!$N$3:$N$1000,Sheet2!$O$3:$O$1000,"********")</f>
        <v>********</v>
      </c>
      <c r="AE2126" t="str">
        <f t="shared" si="1477"/>
        <v>4277</v>
      </c>
      <c r="AF2126" s="9" t="str">
        <f>IF(R2126&lt;200,"+"&amp;TEXT(R2126,"0"),"-"&amp;TEXT(_xlfn.XLOOKUP(R2126,Sheet2!$K$3:$K$130,Sheet2!$L$3:$L$130,"-----"),"0"))</f>
        <v>-65</v>
      </c>
      <c r="AG2126" s="9" t="str">
        <f t="shared" si="1483"/>
        <v/>
      </c>
      <c r="AH2126" s="9" t="str">
        <f t="shared" si="1484"/>
        <v>JMP *****</v>
      </c>
      <c r="AI2126" t="str">
        <f t="shared" si="1485"/>
        <v>0,*****</v>
      </c>
      <c r="AJ2126" s="16" t="str">
        <f t="shared" si="1486"/>
        <v>*****</v>
      </c>
      <c r="AK2126" t="str">
        <f t="shared" si="1487"/>
        <v>COMS# 0,0,SNC</v>
      </c>
      <c r="AL2126" s="4" t="str">
        <f t="shared" si="1488"/>
        <v>COM</v>
      </c>
      <c r="AM2126" s="4" t="str">
        <f t="shared" si="1489"/>
        <v>S</v>
      </c>
      <c r="AN2126" s="4" t="str">
        <f t="shared" si="1490"/>
        <v/>
      </c>
      <c r="AO2126" s="4" t="str">
        <f t="shared" si="1491"/>
        <v>#</v>
      </c>
      <c r="AP2126" s="15" t="str">
        <f t="shared" si="1492"/>
        <v>,SNC</v>
      </c>
      <c r="AQ2126" s="9" t="str">
        <f>_xlfn.XLOOKUP(D2126,Sheet2!$E$3:$E$101,Sheet2!$F$3:$F$101,"******************")</f>
        <v>******************</v>
      </c>
      <c r="AR2126" s="33" t="str">
        <f t="shared" si="1478"/>
        <v>NIOP PTP</v>
      </c>
      <c r="AS2126" s="9" t="str">
        <f t="shared" si="1479"/>
        <v>DOCP</v>
      </c>
      <c r="AT2126" s="4">
        <f t="shared" si="1493"/>
        <v>0</v>
      </c>
      <c r="AU2126" s="6">
        <f t="shared" si="1494"/>
        <v>3</v>
      </c>
      <c r="AV2126" s="4" t="str">
        <f t="shared" si="1495"/>
        <v>P</v>
      </c>
      <c r="AW2126" s="4">
        <f t="shared" si="1496"/>
        <v>13</v>
      </c>
      <c r="AX2126" s="4" t="str">
        <f>_xlfn.XLOOKUP(AW2126,Sheet2!$Q$3:$Q$66,Sheet2!$R$3:$R$66,"**")</f>
        <v>PTP</v>
      </c>
      <c r="AY2126" s="4">
        <f t="shared" si="1497"/>
        <v>0</v>
      </c>
      <c r="AZ2126" s="16" t="str">
        <f t="shared" si="1498"/>
        <v>SKPDZ</v>
      </c>
    </row>
    <row r="2127" spans="1:52" x14ac:dyDescent="0.35">
      <c r="B2127" s="3">
        <f t="shared" si="1464"/>
        <v>18</v>
      </c>
      <c r="C2127" s="1">
        <f t="shared" si="1463"/>
        <v>4365</v>
      </c>
      <c r="D2127" s="2">
        <v>20064</v>
      </c>
      <c r="E2127" s="2" t="str">
        <f>_xlfn.XLOOKUP(C2127,Sheet2!$N$3:$N$1000,Sheet2!$O$3:$O$1000,"")</f>
        <v/>
      </c>
      <c r="F2127" s="9" t="str">
        <f t="shared" si="1455"/>
        <v>LDA 0,KB10</v>
      </c>
      <c r="G2127" s="4" t="str">
        <f t="shared" si="1475"/>
        <v>40</v>
      </c>
      <c r="H2127" s="4">
        <f t="shared" si="1476"/>
        <v>64</v>
      </c>
      <c r="I2127" s="6">
        <f t="shared" si="1456"/>
        <v>0</v>
      </c>
      <c r="J2127" s="6">
        <f t="shared" si="1457"/>
        <v>2</v>
      </c>
      <c r="K2127" s="6">
        <f t="shared" si="1458"/>
        <v>0</v>
      </c>
      <c r="L2127" s="6">
        <f t="shared" si="1459"/>
        <v>0</v>
      </c>
      <c r="M2127" s="6">
        <f t="shared" si="1460"/>
        <v>6</v>
      </c>
      <c r="N2127" s="6">
        <f t="shared" si="1461"/>
        <v>4</v>
      </c>
      <c r="O2127" s="13">
        <f t="shared" si="1462"/>
        <v>4</v>
      </c>
      <c r="P2127" s="4">
        <f t="shared" si="1480"/>
        <v>1</v>
      </c>
      <c r="Q2127" s="4">
        <f t="shared" si="1481"/>
        <v>0</v>
      </c>
      <c r="R2127">
        <f t="shared" si="1465"/>
        <v>64</v>
      </c>
      <c r="S2127" s="4">
        <f t="shared" si="1466"/>
        <v>0</v>
      </c>
      <c r="T2127" s="15">
        <f t="shared" si="1467"/>
        <v>0</v>
      </c>
      <c r="U2127" s="4">
        <f t="shared" si="1468"/>
        <v>1</v>
      </c>
      <c r="V2127" s="4">
        <f t="shared" si="1469"/>
        <v>0</v>
      </c>
      <c r="W2127" s="4">
        <f t="shared" si="1470"/>
        <v>0</v>
      </c>
      <c r="X2127" s="6">
        <f t="shared" si="1471"/>
        <v>0</v>
      </c>
      <c r="Y2127" s="4">
        <f t="shared" si="1472"/>
        <v>3</v>
      </c>
      <c r="Z2127" s="6">
        <f t="shared" si="1473"/>
        <v>0</v>
      </c>
      <c r="AA2127" s="18">
        <f t="shared" si="1474"/>
        <v>4</v>
      </c>
      <c r="AB2127" s="9" t="str">
        <f t="shared" si="1482"/>
        <v>KB10</v>
      </c>
      <c r="AC2127" s="9" t="str">
        <f>_xlfn.XLOOKUP(R2127,Sheet2!$H$3:$H$258,Sheet2!$I$3:$I$258,"-----")</f>
        <v>KB10</v>
      </c>
      <c r="AD2127" s="9" t="str">
        <f>_xlfn.XLOOKUP(VALUE(AE2127),Sheet2!$N$3:$N$1000,Sheet2!$O$3:$O$1000,"********")</f>
        <v>********</v>
      </c>
      <c r="AE2127" t="str">
        <f t="shared" si="1477"/>
        <v>4451</v>
      </c>
      <c r="AF2127" s="9" t="str">
        <f>IF(R2127&lt;200,"+"&amp;TEXT(R2127,"0"),"-"&amp;TEXT(_xlfn.XLOOKUP(R2127,Sheet2!$K$3:$K$130,Sheet2!$L$3:$L$130,"-----"),"0"))</f>
        <v>+64</v>
      </c>
      <c r="AG2127" s="9" t="str">
        <f t="shared" si="1483"/>
        <v/>
      </c>
      <c r="AH2127" s="9" t="str">
        <f t="shared" si="1484"/>
        <v>JMP KB10</v>
      </c>
      <c r="AI2127" t="str">
        <f t="shared" si="1485"/>
        <v>0,KB10</v>
      </c>
      <c r="AJ2127" s="16" t="str">
        <f t="shared" si="1486"/>
        <v>KB10</v>
      </c>
      <c r="AK2127" t="str">
        <f t="shared" si="1487"/>
        <v>COMC 1,0,SZR</v>
      </c>
      <c r="AL2127" s="4" t="str">
        <f t="shared" si="1488"/>
        <v>COM</v>
      </c>
      <c r="AM2127" s="4" t="str">
        <f t="shared" si="1489"/>
        <v/>
      </c>
      <c r="AN2127" s="4" t="str">
        <f t="shared" si="1490"/>
        <v>C</v>
      </c>
      <c r="AO2127" s="4" t="str">
        <f t="shared" si="1491"/>
        <v/>
      </c>
      <c r="AP2127" s="15" t="str">
        <f t="shared" si="1492"/>
        <v>,SZR</v>
      </c>
      <c r="AQ2127" s="9" t="str">
        <f>_xlfn.XLOOKUP(D2127,Sheet2!$E$3:$E$101,Sheet2!$F$3:$F$101,"******************")</f>
        <v>******************</v>
      </c>
      <c r="AR2127" s="33" t="str">
        <f t="shared" si="1478"/>
        <v>NIO **</v>
      </c>
      <c r="AS2127" s="9" t="str">
        <f t="shared" si="1479"/>
        <v>DOC</v>
      </c>
      <c r="AT2127" s="4">
        <f t="shared" si="1493"/>
        <v>0</v>
      </c>
      <c r="AU2127" s="6">
        <f t="shared" si="1494"/>
        <v>0</v>
      </c>
      <c r="AV2127" s="4" t="str">
        <f t="shared" si="1495"/>
        <v/>
      </c>
      <c r="AW2127" s="4">
        <f t="shared" si="1496"/>
        <v>64</v>
      </c>
      <c r="AX2127" s="4" t="str">
        <f>_xlfn.XLOOKUP(AW2127,Sheet2!$Q$3:$Q$66,Sheet2!$R$3:$R$66,"**")</f>
        <v>**</v>
      </c>
      <c r="AY2127" s="4">
        <f t="shared" si="1497"/>
        <v>0</v>
      </c>
      <c r="AZ2127" s="16" t="str">
        <f t="shared" si="1498"/>
        <v>SKPBN</v>
      </c>
    </row>
    <row r="2128" spans="1:52" x14ac:dyDescent="0.35">
      <c r="B2128" s="3">
        <f t="shared" si="1464"/>
        <v>19</v>
      </c>
      <c r="C2128" s="1">
        <f t="shared" si="1463"/>
        <v>4366</v>
      </c>
      <c r="D2128" s="2">
        <v>123415</v>
      </c>
      <c r="E2128" s="2" t="str">
        <f>_xlfn.XLOOKUP(C2128,Sheet2!$N$3:$N$1000,Sheet2!$O$3:$O$1000,"")</f>
        <v/>
      </c>
      <c r="F2128" s="9" t="str">
        <f t="shared" si="1455"/>
        <v>AND# 1,0,SNR</v>
      </c>
      <c r="G2128" s="4" t="str">
        <f t="shared" si="1475"/>
        <v>247</v>
      </c>
      <c r="H2128" s="4">
        <f t="shared" si="1476"/>
        <v>15</v>
      </c>
      <c r="I2128" s="6">
        <f t="shared" si="1456"/>
        <v>1</v>
      </c>
      <c r="J2128" s="6">
        <f t="shared" si="1457"/>
        <v>2</v>
      </c>
      <c r="K2128" s="6">
        <f t="shared" si="1458"/>
        <v>3</v>
      </c>
      <c r="L2128" s="6">
        <f t="shared" si="1459"/>
        <v>4</v>
      </c>
      <c r="M2128" s="6">
        <f t="shared" si="1460"/>
        <v>1</v>
      </c>
      <c r="N2128" s="6">
        <f t="shared" si="1461"/>
        <v>5</v>
      </c>
      <c r="O2128" s="13">
        <f t="shared" si="1462"/>
        <v>20</v>
      </c>
      <c r="P2128" s="4">
        <f t="shared" si="1480"/>
        <v>5</v>
      </c>
      <c r="Q2128" s="4">
        <f t="shared" si="1481"/>
        <v>0</v>
      </c>
      <c r="R2128">
        <f t="shared" si="1465"/>
        <v>15</v>
      </c>
      <c r="S2128" s="4">
        <f t="shared" si="1466"/>
        <v>3</v>
      </c>
      <c r="T2128" s="15">
        <f t="shared" si="1467"/>
        <v>1</v>
      </c>
      <c r="U2128" s="4">
        <f t="shared" si="1468"/>
        <v>1</v>
      </c>
      <c r="V2128" s="4">
        <f t="shared" si="1469"/>
        <v>0</v>
      </c>
      <c r="W2128" s="4">
        <f t="shared" si="1470"/>
        <v>7</v>
      </c>
      <c r="X2128" s="6">
        <f t="shared" si="1471"/>
        <v>0</v>
      </c>
      <c r="Y2128" s="4">
        <f t="shared" si="1472"/>
        <v>0</v>
      </c>
      <c r="Z2128" s="6">
        <f t="shared" si="1473"/>
        <v>1</v>
      </c>
      <c r="AA2128" s="18">
        <f t="shared" si="1474"/>
        <v>5</v>
      </c>
      <c r="AB2128" s="9" t="str">
        <f t="shared" si="1482"/>
        <v>+15,3</v>
      </c>
      <c r="AC2128" s="9" t="str">
        <f>_xlfn.XLOOKUP(R2128,Sheet2!$H$3:$H$258,Sheet2!$I$3:$I$258,"-----")</f>
        <v>*****</v>
      </c>
      <c r="AD2128" s="9" t="str">
        <f>_xlfn.XLOOKUP(VALUE(AE2128),Sheet2!$N$3:$N$1000,Sheet2!$O$3:$O$1000,"********")</f>
        <v>********</v>
      </c>
      <c r="AE2128" t="str">
        <f t="shared" si="1477"/>
        <v>4403</v>
      </c>
      <c r="AF2128" s="9" t="str">
        <f>IF(R2128&lt;200,"+"&amp;TEXT(R2128,"0"),"-"&amp;TEXT(_xlfn.XLOOKUP(R2128,Sheet2!$K$3:$K$130,Sheet2!$L$3:$L$130,"-----"),"0"))</f>
        <v>+15</v>
      </c>
      <c r="AG2128" s="9" t="str">
        <f t="shared" si="1483"/>
        <v>@</v>
      </c>
      <c r="AH2128" s="9" t="str">
        <f t="shared" si="1484"/>
        <v>JMP @+15,3</v>
      </c>
      <c r="AI2128" t="str">
        <f t="shared" si="1485"/>
        <v>0,@+15,3</v>
      </c>
      <c r="AJ2128" s="16" t="str">
        <f t="shared" si="1486"/>
        <v>@+15,3</v>
      </c>
      <c r="AK2128" t="str">
        <f t="shared" si="1487"/>
        <v>AND# 1,0,SNR</v>
      </c>
      <c r="AL2128" s="4" t="str">
        <f t="shared" si="1488"/>
        <v>AND</v>
      </c>
      <c r="AM2128" s="4" t="str">
        <f t="shared" si="1489"/>
        <v/>
      </c>
      <c r="AN2128" s="4" t="str">
        <f t="shared" si="1490"/>
        <v/>
      </c>
      <c r="AO2128" s="4" t="str">
        <f t="shared" si="1491"/>
        <v>#</v>
      </c>
      <c r="AP2128" s="15" t="str">
        <f t="shared" si="1492"/>
        <v>,SNR</v>
      </c>
      <c r="AQ2128" s="9" t="str">
        <f>_xlfn.XLOOKUP(D2128,Sheet2!$E$3:$E$101,Sheet2!$F$3:$F$101,"******************")</f>
        <v>******************</v>
      </c>
      <c r="AR2128" s="33" t="str">
        <f t="shared" si="1478"/>
        <v>SKPBN PLT</v>
      </c>
      <c r="AS2128" s="9" t="str">
        <f t="shared" si="1479"/>
        <v>DOC</v>
      </c>
      <c r="AT2128" s="4">
        <f t="shared" si="1493"/>
        <v>0</v>
      </c>
      <c r="AU2128" s="6">
        <f t="shared" si="1494"/>
        <v>0</v>
      </c>
      <c r="AV2128" s="4" t="str">
        <f t="shared" si="1495"/>
        <v/>
      </c>
      <c r="AW2128" s="4">
        <f t="shared" si="1496"/>
        <v>15</v>
      </c>
      <c r="AX2128" s="4" t="str">
        <f>_xlfn.XLOOKUP(AW2128,Sheet2!$Q$3:$Q$66,Sheet2!$R$3:$R$66,"**")</f>
        <v>PLT</v>
      </c>
      <c r="AY2128" s="4">
        <f t="shared" si="1497"/>
        <v>7</v>
      </c>
      <c r="AZ2128" s="16" t="str">
        <f t="shared" si="1498"/>
        <v>SKPBN</v>
      </c>
    </row>
    <row r="2129" spans="2:52" x14ac:dyDescent="0.35">
      <c r="B2129" s="3">
        <f t="shared" si="1464"/>
        <v>20</v>
      </c>
      <c r="C2129" s="1">
        <f t="shared" si="1463"/>
        <v>4367</v>
      </c>
      <c r="D2129" s="2">
        <v>6242</v>
      </c>
      <c r="E2129" s="2" t="str">
        <f>_xlfn.XLOOKUP(C2129,Sheet2!$N$3:$N$1000,Sheet2!$O$3:$O$1000,"")</f>
        <v/>
      </c>
      <c r="F2129" s="9" t="str">
        <f t="shared" si="1455"/>
        <v>EHALT</v>
      </c>
      <c r="G2129" s="4" t="str">
        <f t="shared" si="1475"/>
        <v>14</v>
      </c>
      <c r="H2129" s="4">
        <f t="shared" si="1476"/>
        <v>242</v>
      </c>
      <c r="I2129" s="6">
        <f t="shared" si="1456"/>
        <v>0</v>
      </c>
      <c r="J2129" s="6">
        <f t="shared" si="1457"/>
        <v>0</v>
      </c>
      <c r="K2129" s="6">
        <f t="shared" si="1458"/>
        <v>6</v>
      </c>
      <c r="L2129" s="6">
        <f t="shared" si="1459"/>
        <v>2</v>
      </c>
      <c r="M2129" s="6">
        <f t="shared" si="1460"/>
        <v>4</v>
      </c>
      <c r="N2129" s="6">
        <f t="shared" si="1461"/>
        <v>2</v>
      </c>
      <c r="O2129" s="13">
        <f t="shared" si="1462"/>
        <v>1</v>
      </c>
      <c r="P2129" s="4">
        <f t="shared" si="1480"/>
        <v>0</v>
      </c>
      <c r="Q2129" s="4">
        <f t="shared" si="1481"/>
        <v>1</v>
      </c>
      <c r="R2129">
        <f t="shared" si="1465"/>
        <v>242</v>
      </c>
      <c r="S2129" s="4">
        <f t="shared" si="1466"/>
        <v>0</v>
      </c>
      <c r="T2129" s="15">
        <f t="shared" si="1467"/>
        <v>1</v>
      </c>
      <c r="U2129" s="4">
        <f t="shared" si="1468"/>
        <v>0</v>
      </c>
      <c r="V2129" s="4">
        <f t="shared" si="1469"/>
        <v>1</v>
      </c>
      <c r="W2129" s="4">
        <f t="shared" si="1470"/>
        <v>4</v>
      </c>
      <c r="X2129" s="6">
        <f t="shared" si="1471"/>
        <v>2</v>
      </c>
      <c r="Y2129" s="4">
        <f t="shared" si="1472"/>
        <v>2</v>
      </c>
      <c r="Z2129" s="6">
        <f t="shared" si="1473"/>
        <v>0</v>
      </c>
      <c r="AA2129" s="18">
        <f t="shared" si="1474"/>
        <v>2</v>
      </c>
      <c r="AB2129" s="9" t="str">
        <f t="shared" si="1482"/>
        <v>I.EHA</v>
      </c>
      <c r="AC2129" s="9" t="str">
        <f>_xlfn.XLOOKUP(R2129,Sheet2!$H$3:$H$258,Sheet2!$I$3:$I$258,"-----")</f>
        <v>I.EHA</v>
      </c>
      <c r="AD2129" s="9" t="str">
        <f>_xlfn.XLOOKUP(VALUE(AE2129),Sheet2!$N$3:$N$1000,Sheet2!$O$3:$O$1000,"********")</f>
        <v>ADR</v>
      </c>
      <c r="AE2129" t="str">
        <f t="shared" si="1477"/>
        <v>4231</v>
      </c>
      <c r="AF2129" s="9" t="str">
        <f>IF(R2129&lt;200,"+"&amp;TEXT(R2129,"0"),"-"&amp;TEXT(_xlfn.XLOOKUP(R2129,Sheet2!$K$3:$K$130,Sheet2!$L$3:$L$130,"-----"),"0"))</f>
        <v>-136</v>
      </c>
      <c r="AG2129" s="9" t="str">
        <f t="shared" si="1483"/>
        <v>@</v>
      </c>
      <c r="AH2129" s="9" t="str">
        <f t="shared" si="1484"/>
        <v>JSR @I.EHA</v>
      </c>
      <c r="AI2129" t="str">
        <f t="shared" si="1485"/>
        <v>1,@I.EHA</v>
      </c>
      <c r="AJ2129" s="16" t="str">
        <f t="shared" si="1486"/>
        <v>@I.EHA</v>
      </c>
      <c r="AK2129" t="str">
        <f t="shared" si="1487"/>
        <v>ADCOR 0,1,SZC</v>
      </c>
      <c r="AL2129" s="4" t="str">
        <f t="shared" si="1488"/>
        <v>ADC</v>
      </c>
      <c r="AM2129" s="4" t="str">
        <f t="shared" si="1489"/>
        <v>R</v>
      </c>
      <c r="AN2129" s="4" t="str">
        <f t="shared" si="1490"/>
        <v>O</v>
      </c>
      <c r="AO2129" s="4" t="str">
        <f t="shared" si="1491"/>
        <v/>
      </c>
      <c r="AP2129" s="15" t="str">
        <f t="shared" si="1492"/>
        <v>,SZC</v>
      </c>
      <c r="AQ2129" s="9" t="str">
        <f>_xlfn.XLOOKUP(D2129,Sheet2!$E$3:$E$101,Sheet2!$F$3:$F$101,"******************")</f>
        <v>EHALT</v>
      </c>
      <c r="AR2129" s="33" t="str">
        <f t="shared" si="1478"/>
        <v>DOBC 1,**</v>
      </c>
      <c r="AS2129" s="9" t="str">
        <f t="shared" si="1479"/>
        <v>DOBC</v>
      </c>
      <c r="AT2129" s="4">
        <f t="shared" si="1493"/>
        <v>1</v>
      </c>
      <c r="AU2129" s="6">
        <f t="shared" si="1494"/>
        <v>2</v>
      </c>
      <c r="AV2129" s="4" t="str">
        <f t="shared" si="1495"/>
        <v>C</v>
      </c>
      <c r="AW2129" s="4">
        <f t="shared" si="1496"/>
        <v>42</v>
      </c>
      <c r="AX2129" s="4" t="str">
        <f>_xlfn.XLOOKUP(AW2129,Sheet2!$Q$3:$Q$66,Sheet2!$R$3:$R$66,"**")</f>
        <v>**</v>
      </c>
      <c r="AY2129" s="4">
        <f t="shared" si="1497"/>
        <v>4</v>
      </c>
      <c r="AZ2129" s="16" t="str">
        <f t="shared" si="1498"/>
        <v>SKPDN</v>
      </c>
    </row>
    <row r="2130" spans="2:52" x14ac:dyDescent="0.35">
      <c r="B2130" s="3">
        <f t="shared" si="1464"/>
        <v>21</v>
      </c>
      <c r="C2130" s="1">
        <f t="shared" si="1463"/>
        <v>4370</v>
      </c>
      <c r="D2130" s="2">
        <v>6243</v>
      </c>
      <c r="E2130" s="2" t="str">
        <f>_xlfn.XLOOKUP(C2130,Sheet2!$N$3:$N$1000,Sheet2!$O$3:$O$1000,"")</f>
        <v/>
      </c>
      <c r="F2130" s="9" t="str">
        <f t="shared" si="1455"/>
        <v>LOOP</v>
      </c>
      <c r="G2130" s="4" t="str">
        <f t="shared" si="1475"/>
        <v>14</v>
      </c>
      <c r="H2130" s="4">
        <f t="shared" si="1476"/>
        <v>243</v>
      </c>
      <c r="I2130" s="6">
        <f t="shared" si="1456"/>
        <v>0</v>
      </c>
      <c r="J2130" s="6">
        <f t="shared" si="1457"/>
        <v>0</v>
      </c>
      <c r="K2130" s="6">
        <f t="shared" si="1458"/>
        <v>6</v>
      </c>
      <c r="L2130" s="6">
        <f t="shared" si="1459"/>
        <v>2</v>
      </c>
      <c r="M2130" s="6">
        <f t="shared" si="1460"/>
        <v>4</v>
      </c>
      <c r="N2130" s="6">
        <f t="shared" si="1461"/>
        <v>3</v>
      </c>
      <c r="O2130" s="13">
        <f t="shared" si="1462"/>
        <v>1</v>
      </c>
      <c r="P2130" s="4">
        <f t="shared" si="1480"/>
        <v>0</v>
      </c>
      <c r="Q2130" s="4">
        <f t="shared" si="1481"/>
        <v>1</v>
      </c>
      <c r="R2130">
        <f t="shared" si="1465"/>
        <v>243</v>
      </c>
      <c r="S2130" s="4">
        <f t="shared" si="1466"/>
        <v>0</v>
      </c>
      <c r="T2130" s="15">
        <f t="shared" si="1467"/>
        <v>1</v>
      </c>
      <c r="U2130" s="4">
        <f t="shared" si="1468"/>
        <v>0</v>
      </c>
      <c r="V2130" s="4">
        <f t="shared" si="1469"/>
        <v>1</v>
      </c>
      <c r="W2130" s="4">
        <f t="shared" si="1470"/>
        <v>4</v>
      </c>
      <c r="X2130" s="6">
        <f t="shared" si="1471"/>
        <v>2</v>
      </c>
      <c r="Y2130" s="4">
        <f t="shared" si="1472"/>
        <v>2</v>
      </c>
      <c r="Z2130" s="6">
        <f t="shared" si="1473"/>
        <v>0</v>
      </c>
      <c r="AA2130" s="18">
        <f t="shared" si="1474"/>
        <v>3</v>
      </c>
      <c r="AB2130" s="9" t="str">
        <f t="shared" si="1482"/>
        <v>I.LOO</v>
      </c>
      <c r="AC2130" s="9" t="str">
        <f>_xlfn.XLOOKUP(R2130,Sheet2!$H$3:$H$258,Sheet2!$I$3:$I$258,"-----")</f>
        <v>I.LOO</v>
      </c>
      <c r="AD2130" s="9" t="str">
        <f>_xlfn.XLOOKUP(VALUE(AE2130),Sheet2!$N$3:$N$1000,Sheet2!$O$3:$O$1000,"********")</f>
        <v>********</v>
      </c>
      <c r="AE2130" t="str">
        <f t="shared" si="1477"/>
        <v>4233</v>
      </c>
      <c r="AF2130" s="9" t="str">
        <f>IF(R2130&lt;200,"+"&amp;TEXT(R2130,"0"),"-"&amp;TEXT(_xlfn.XLOOKUP(R2130,Sheet2!$K$3:$K$130,Sheet2!$L$3:$L$130,"-----"),"0"))</f>
        <v>-135</v>
      </c>
      <c r="AG2130" s="9" t="str">
        <f t="shared" si="1483"/>
        <v>@</v>
      </c>
      <c r="AH2130" s="9" t="str">
        <f t="shared" si="1484"/>
        <v>JSR @I.LOO</v>
      </c>
      <c r="AI2130" t="str">
        <f t="shared" si="1485"/>
        <v>1,@I.LOO</v>
      </c>
      <c r="AJ2130" s="16" t="str">
        <f t="shared" si="1486"/>
        <v>@I.LOO</v>
      </c>
      <c r="AK2130" t="str">
        <f t="shared" si="1487"/>
        <v>ADCOR 0,1,SNC</v>
      </c>
      <c r="AL2130" s="4" t="str">
        <f t="shared" si="1488"/>
        <v>ADC</v>
      </c>
      <c r="AM2130" s="4" t="str">
        <f t="shared" si="1489"/>
        <v>R</v>
      </c>
      <c r="AN2130" s="4" t="str">
        <f t="shared" si="1490"/>
        <v>O</v>
      </c>
      <c r="AO2130" s="4" t="str">
        <f t="shared" si="1491"/>
        <v/>
      </c>
      <c r="AP2130" s="15" t="str">
        <f t="shared" si="1492"/>
        <v>,SNC</v>
      </c>
      <c r="AQ2130" s="9" t="str">
        <f>_xlfn.XLOOKUP(D2130,Sheet2!$E$3:$E$101,Sheet2!$F$3:$F$101,"******************")</f>
        <v>LOOP</v>
      </c>
      <c r="AR2130" s="33" t="str">
        <f t="shared" si="1478"/>
        <v>DOBC 1,**</v>
      </c>
      <c r="AS2130" s="9" t="str">
        <f t="shared" si="1479"/>
        <v>DOBC</v>
      </c>
      <c r="AT2130" s="4">
        <f t="shared" si="1493"/>
        <v>1</v>
      </c>
      <c r="AU2130" s="6">
        <f t="shared" si="1494"/>
        <v>2</v>
      </c>
      <c r="AV2130" s="4" t="str">
        <f t="shared" si="1495"/>
        <v>C</v>
      </c>
      <c r="AW2130" s="4">
        <f t="shared" si="1496"/>
        <v>43</v>
      </c>
      <c r="AX2130" s="4" t="str">
        <f>_xlfn.XLOOKUP(AW2130,Sheet2!$Q$3:$Q$66,Sheet2!$R$3:$R$66,"**")</f>
        <v>**</v>
      </c>
      <c r="AY2130" s="4">
        <f t="shared" si="1497"/>
        <v>4</v>
      </c>
      <c r="AZ2130" s="16" t="str">
        <f t="shared" si="1498"/>
        <v>SKPDN</v>
      </c>
    </row>
    <row r="2131" spans="2:52" x14ac:dyDescent="0.35">
      <c r="B2131" s="3">
        <v>23</v>
      </c>
      <c r="C2131" s="1">
        <f t="shared" si="1463"/>
        <v>4371</v>
      </c>
      <c r="D2131" s="2">
        <v>30153</v>
      </c>
      <c r="E2131" s="2" t="str">
        <f>_xlfn.XLOOKUP(C2131,Sheet2!$N$3:$N$1000,Sheet2!$O$3:$O$1000,"")</f>
        <v/>
      </c>
      <c r="F2131" s="9" t="str">
        <f t="shared" si="1455"/>
        <v>LDA 2,UNUM</v>
      </c>
      <c r="G2131" s="4" t="str">
        <f t="shared" si="1475"/>
        <v>60</v>
      </c>
      <c r="H2131" s="4">
        <f t="shared" si="1476"/>
        <v>153</v>
      </c>
      <c r="I2131" s="6">
        <f t="shared" si="1456"/>
        <v>0</v>
      </c>
      <c r="J2131" s="6">
        <f t="shared" si="1457"/>
        <v>3</v>
      </c>
      <c r="K2131" s="6">
        <f t="shared" si="1458"/>
        <v>0</v>
      </c>
      <c r="L2131" s="6">
        <f t="shared" si="1459"/>
        <v>1</v>
      </c>
      <c r="M2131" s="6">
        <f t="shared" si="1460"/>
        <v>5</v>
      </c>
      <c r="N2131" s="6">
        <f t="shared" si="1461"/>
        <v>3</v>
      </c>
      <c r="O2131" s="13">
        <f t="shared" si="1462"/>
        <v>6</v>
      </c>
      <c r="P2131" s="4">
        <f t="shared" si="1480"/>
        <v>1</v>
      </c>
      <c r="Q2131" s="4">
        <f t="shared" si="1481"/>
        <v>2</v>
      </c>
      <c r="R2131">
        <f t="shared" si="1465"/>
        <v>153</v>
      </c>
      <c r="S2131" s="4">
        <f t="shared" si="1466"/>
        <v>0</v>
      </c>
      <c r="T2131" s="15">
        <f t="shared" si="1467"/>
        <v>0</v>
      </c>
      <c r="U2131" s="4">
        <f t="shared" si="1468"/>
        <v>1</v>
      </c>
      <c r="V2131" s="4">
        <f t="shared" si="1469"/>
        <v>2</v>
      </c>
      <c r="W2131" s="4">
        <f t="shared" si="1470"/>
        <v>0</v>
      </c>
      <c r="X2131" s="6">
        <f t="shared" si="1471"/>
        <v>1</v>
      </c>
      <c r="Y2131" s="4">
        <f t="shared" si="1472"/>
        <v>2</v>
      </c>
      <c r="Z2131" s="6">
        <f t="shared" si="1473"/>
        <v>1</v>
      </c>
      <c r="AA2131" s="18">
        <f t="shared" si="1474"/>
        <v>3</v>
      </c>
      <c r="AB2131" s="9" t="str">
        <f t="shared" si="1482"/>
        <v>UNUM</v>
      </c>
      <c r="AC2131" s="9" t="str">
        <f>_xlfn.XLOOKUP(R2131,Sheet2!$H$3:$H$258,Sheet2!$I$3:$I$258,"-----")</f>
        <v>UNUM</v>
      </c>
      <c r="AD2131" s="9" t="str">
        <f>_xlfn.XLOOKUP(VALUE(AE2131),Sheet2!$N$3:$N$1000,Sheet2!$O$3:$O$1000,"********")</f>
        <v>********</v>
      </c>
      <c r="AE2131" t="str">
        <f t="shared" si="1477"/>
        <v>4544</v>
      </c>
      <c r="AF2131" s="9" t="str">
        <f>IF(R2131&lt;200,"+"&amp;TEXT(R2131,"0"),"-"&amp;TEXT(_xlfn.XLOOKUP(R2131,Sheet2!$K$3:$K$130,Sheet2!$L$3:$L$130,"-----"),"0"))</f>
        <v>+153</v>
      </c>
      <c r="AG2131" s="9" t="str">
        <f t="shared" si="1483"/>
        <v/>
      </c>
      <c r="AH2131" s="9" t="str">
        <f t="shared" si="1484"/>
        <v>ISZ UNUM</v>
      </c>
      <c r="AI2131" t="str">
        <f t="shared" si="1485"/>
        <v>2,UNUM</v>
      </c>
      <c r="AJ2131" s="16" t="str">
        <f t="shared" si="1486"/>
        <v>UNUM</v>
      </c>
      <c r="AK2131" t="str">
        <f t="shared" si="1487"/>
        <v>COMOL# 1,2,SNC</v>
      </c>
      <c r="AL2131" s="4" t="str">
        <f t="shared" si="1488"/>
        <v>COM</v>
      </c>
      <c r="AM2131" s="4" t="str">
        <f t="shared" si="1489"/>
        <v>L</v>
      </c>
      <c r="AN2131" s="4" t="str">
        <f t="shared" si="1490"/>
        <v>O</v>
      </c>
      <c r="AO2131" s="4" t="str">
        <f t="shared" si="1491"/>
        <v>#</v>
      </c>
      <c r="AP2131" s="15" t="str">
        <f t="shared" si="1492"/>
        <v>,SNC</v>
      </c>
      <c r="AQ2131" s="9" t="str">
        <f>_xlfn.XLOOKUP(D2131,Sheet2!$E$3:$E$101,Sheet2!$F$3:$F$101,"******************")</f>
        <v>******************</v>
      </c>
      <c r="AR2131" s="33" t="str">
        <f t="shared" si="1478"/>
        <v>NIOS **</v>
      </c>
      <c r="AS2131" s="9" t="str">
        <f t="shared" si="1479"/>
        <v>DOCS</v>
      </c>
      <c r="AT2131" s="4">
        <f t="shared" si="1493"/>
        <v>2</v>
      </c>
      <c r="AU2131" s="6">
        <f t="shared" si="1494"/>
        <v>1</v>
      </c>
      <c r="AV2131" s="4" t="str">
        <f t="shared" si="1495"/>
        <v>S</v>
      </c>
      <c r="AW2131" s="4">
        <f t="shared" si="1496"/>
        <v>53</v>
      </c>
      <c r="AX2131" s="4" t="str">
        <f>_xlfn.XLOOKUP(AW2131,Sheet2!$Q$3:$Q$66,Sheet2!$R$3:$R$66,"**")</f>
        <v>**</v>
      </c>
      <c r="AY2131" s="4">
        <f t="shared" si="1497"/>
        <v>0</v>
      </c>
      <c r="AZ2131" s="16" t="str">
        <f t="shared" si="1498"/>
        <v>SKPBZ</v>
      </c>
    </row>
    <row r="2132" spans="2:52" x14ac:dyDescent="0.35">
      <c r="B2132" s="3">
        <f t="shared" si="1464"/>
        <v>24</v>
      </c>
      <c r="C2132" s="1">
        <f t="shared" si="1463"/>
        <v>4372</v>
      </c>
      <c r="D2132" s="2">
        <v>21113</v>
      </c>
      <c r="E2132" s="2" t="str">
        <f>_xlfn.XLOOKUP(C2132,Sheet2!$N$3:$N$1000,Sheet2!$O$3:$O$1000,"")</f>
        <v/>
      </c>
      <c r="F2132" s="44" t="str">
        <f t="shared" si="1455"/>
        <v>LDA 0,+113,2</v>
      </c>
      <c r="G2132" s="4" t="str">
        <f t="shared" si="1475"/>
        <v>42</v>
      </c>
      <c r="H2132" s="4">
        <f t="shared" si="1476"/>
        <v>113</v>
      </c>
      <c r="I2132" s="6">
        <f t="shared" si="1456"/>
        <v>0</v>
      </c>
      <c r="J2132" s="6">
        <f t="shared" si="1457"/>
        <v>2</v>
      </c>
      <c r="K2132" s="6">
        <f t="shared" si="1458"/>
        <v>1</v>
      </c>
      <c r="L2132" s="6">
        <f t="shared" si="1459"/>
        <v>1</v>
      </c>
      <c r="M2132" s="6">
        <f t="shared" si="1460"/>
        <v>1</v>
      </c>
      <c r="N2132" s="6">
        <f t="shared" si="1461"/>
        <v>3</v>
      </c>
      <c r="O2132" s="13">
        <f t="shared" si="1462"/>
        <v>4</v>
      </c>
      <c r="P2132" s="4">
        <f t="shared" si="1480"/>
        <v>1</v>
      </c>
      <c r="Q2132" s="4">
        <f t="shared" si="1481"/>
        <v>0</v>
      </c>
      <c r="R2132">
        <f t="shared" si="1465"/>
        <v>113</v>
      </c>
      <c r="S2132" s="4">
        <f t="shared" si="1466"/>
        <v>2</v>
      </c>
      <c r="T2132" s="15">
        <f t="shared" si="1467"/>
        <v>0</v>
      </c>
      <c r="U2132" s="4">
        <f t="shared" si="1468"/>
        <v>1</v>
      </c>
      <c r="V2132" s="4">
        <f t="shared" si="1469"/>
        <v>0</v>
      </c>
      <c r="W2132" s="4">
        <f t="shared" si="1470"/>
        <v>2</v>
      </c>
      <c r="X2132" s="6">
        <f t="shared" si="1471"/>
        <v>1</v>
      </c>
      <c r="Y2132" s="4">
        <f t="shared" si="1472"/>
        <v>0</v>
      </c>
      <c r="Z2132" s="6">
        <f t="shared" si="1473"/>
        <v>1</v>
      </c>
      <c r="AA2132" s="18">
        <f t="shared" si="1474"/>
        <v>3</v>
      </c>
      <c r="AB2132" s="9" t="str">
        <f t="shared" si="1482"/>
        <v>+113,2</v>
      </c>
      <c r="AC2132" s="9" t="str">
        <f>_xlfn.XLOOKUP(R2132,Sheet2!$H$3:$H$258,Sheet2!$I$3:$I$258,"-----")</f>
        <v>TRCL</v>
      </c>
      <c r="AD2132" s="9" t="str">
        <f>_xlfn.XLOOKUP(VALUE(AE2132),Sheet2!$N$3:$N$1000,Sheet2!$O$3:$O$1000,"********")</f>
        <v>********</v>
      </c>
      <c r="AE2132" t="str">
        <f t="shared" si="1477"/>
        <v>4505</v>
      </c>
      <c r="AF2132" s="9" t="str">
        <f>IF(R2132&lt;200,"+"&amp;TEXT(R2132,"0"),"-"&amp;TEXT(_xlfn.XLOOKUP(R2132,Sheet2!$K$3:$K$130,Sheet2!$L$3:$L$130,"-----"),"0"))</f>
        <v>+113</v>
      </c>
      <c r="AG2132" s="9" t="str">
        <f t="shared" si="1483"/>
        <v/>
      </c>
      <c r="AH2132" s="9" t="str">
        <f t="shared" si="1484"/>
        <v>JMP +113,2</v>
      </c>
      <c r="AI2132" t="str">
        <f t="shared" si="1485"/>
        <v>0,+113,2</v>
      </c>
      <c r="AJ2132" s="16" t="str">
        <f t="shared" si="1486"/>
        <v>+113,2</v>
      </c>
      <c r="AK2132" t="str">
        <f t="shared" si="1487"/>
        <v>MOVL# 1,0,SNC</v>
      </c>
      <c r="AL2132" s="4" t="str">
        <f t="shared" si="1488"/>
        <v>MOV</v>
      </c>
      <c r="AM2132" s="4" t="str">
        <f t="shared" si="1489"/>
        <v>L</v>
      </c>
      <c r="AN2132" s="4" t="str">
        <f t="shared" si="1490"/>
        <v/>
      </c>
      <c r="AO2132" s="4" t="str">
        <f t="shared" si="1491"/>
        <v>#</v>
      </c>
      <c r="AP2132" s="15" t="str">
        <f t="shared" si="1492"/>
        <v>,SNC</v>
      </c>
      <c r="AQ2132" s="9" t="str">
        <f>_xlfn.XLOOKUP(D2132,Sheet2!$E$3:$E$101,Sheet2!$F$3:$F$101,"******************")</f>
        <v>******************</v>
      </c>
      <c r="AR2132" s="33" t="str">
        <f t="shared" si="1478"/>
        <v>DOAS 0,PTP</v>
      </c>
      <c r="AS2132" s="9" t="str">
        <f t="shared" si="1479"/>
        <v>DOAS</v>
      </c>
      <c r="AT2132" s="4">
        <f t="shared" si="1493"/>
        <v>0</v>
      </c>
      <c r="AU2132" s="6">
        <f t="shared" si="1494"/>
        <v>1</v>
      </c>
      <c r="AV2132" s="4" t="str">
        <f t="shared" si="1495"/>
        <v>S</v>
      </c>
      <c r="AW2132" s="4">
        <f t="shared" si="1496"/>
        <v>13</v>
      </c>
      <c r="AX2132" s="4" t="str">
        <f>_xlfn.XLOOKUP(AW2132,Sheet2!$Q$3:$Q$66,Sheet2!$R$3:$R$66,"**")</f>
        <v>PTP</v>
      </c>
      <c r="AY2132" s="4">
        <f t="shared" si="1497"/>
        <v>2</v>
      </c>
      <c r="AZ2132" s="16" t="str">
        <f t="shared" si="1498"/>
        <v>SKPBZ</v>
      </c>
    </row>
    <row r="2133" spans="2:52" x14ac:dyDescent="0.35">
      <c r="B2133" s="3">
        <f t="shared" si="1464"/>
        <v>25</v>
      </c>
      <c r="C2133" s="1">
        <f t="shared" si="1463"/>
        <v>4373</v>
      </c>
      <c r="D2133" s="2">
        <v>40401</v>
      </c>
      <c r="E2133" s="2" t="str">
        <f>_xlfn.XLOOKUP(C2133,Sheet2!$N$3:$N$1000,Sheet2!$O$3:$O$1000,"")</f>
        <v/>
      </c>
      <c r="F2133" s="9" t="str">
        <f t="shared" si="1455"/>
        <v>STA 0,+1</v>
      </c>
      <c r="G2133" s="4" t="str">
        <f t="shared" si="1475"/>
        <v>101</v>
      </c>
      <c r="H2133" s="4">
        <f t="shared" si="1476"/>
        <v>1</v>
      </c>
      <c r="I2133" s="6">
        <f t="shared" si="1456"/>
        <v>0</v>
      </c>
      <c r="J2133" s="6">
        <f t="shared" si="1457"/>
        <v>4</v>
      </c>
      <c r="K2133" s="6">
        <f t="shared" si="1458"/>
        <v>0</v>
      </c>
      <c r="L2133" s="6">
        <f t="shared" si="1459"/>
        <v>4</v>
      </c>
      <c r="M2133" s="6">
        <f t="shared" si="1460"/>
        <v>0</v>
      </c>
      <c r="N2133" s="6">
        <f t="shared" si="1461"/>
        <v>1</v>
      </c>
      <c r="O2133" s="13">
        <f t="shared" si="1462"/>
        <v>8</v>
      </c>
      <c r="P2133" s="4">
        <f t="shared" si="1480"/>
        <v>2</v>
      </c>
      <c r="Q2133" s="4">
        <f t="shared" si="1481"/>
        <v>0</v>
      </c>
      <c r="R2133">
        <f t="shared" si="1465"/>
        <v>1</v>
      </c>
      <c r="S2133" s="4">
        <f t="shared" si="1466"/>
        <v>1</v>
      </c>
      <c r="T2133" s="15">
        <f t="shared" si="1467"/>
        <v>0</v>
      </c>
      <c r="U2133" s="4">
        <f t="shared" si="1468"/>
        <v>2</v>
      </c>
      <c r="V2133" s="4">
        <f t="shared" si="1469"/>
        <v>0</v>
      </c>
      <c r="W2133" s="4">
        <f t="shared" si="1470"/>
        <v>1</v>
      </c>
      <c r="X2133" s="6">
        <f t="shared" si="1471"/>
        <v>0</v>
      </c>
      <c r="Y2133" s="4">
        <f t="shared" si="1472"/>
        <v>0</v>
      </c>
      <c r="Z2133" s="6">
        <f t="shared" si="1473"/>
        <v>0</v>
      </c>
      <c r="AA2133" s="18">
        <f t="shared" si="1474"/>
        <v>1</v>
      </c>
      <c r="AB2133" s="9" t="str">
        <f t="shared" si="1482"/>
        <v>+1</v>
      </c>
      <c r="AC2133" s="9" t="str">
        <f>_xlfn.XLOOKUP(R2133,Sheet2!$H$3:$H$258,Sheet2!$I$3:$I$258,"-----")</f>
        <v>1</v>
      </c>
      <c r="AD2133" s="9" t="str">
        <f>_xlfn.XLOOKUP(VALUE(AE2133),Sheet2!$N$3:$N$1000,Sheet2!$O$3:$O$1000,"********")</f>
        <v>********</v>
      </c>
      <c r="AE2133" t="str">
        <f t="shared" si="1477"/>
        <v>4374</v>
      </c>
      <c r="AF2133" s="9" t="str">
        <f>IF(R2133&lt;200,"+"&amp;TEXT(R2133,"0"),"-"&amp;TEXT(_xlfn.XLOOKUP(R2133,Sheet2!$K$3:$K$130,Sheet2!$L$3:$L$130,"-----"),"0"))</f>
        <v>+1</v>
      </c>
      <c r="AG2133" s="9" t="str">
        <f t="shared" si="1483"/>
        <v/>
      </c>
      <c r="AH2133" s="9" t="str">
        <f t="shared" si="1484"/>
        <v>JMP +1</v>
      </c>
      <c r="AI2133" t="str">
        <f t="shared" si="1485"/>
        <v>0,+1</v>
      </c>
      <c r="AJ2133" s="16" t="str">
        <f t="shared" si="1486"/>
        <v>+1</v>
      </c>
      <c r="AK2133" t="str">
        <f t="shared" si="1487"/>
        <v>NEG 2,0,SKP</v>
      </c>
      <c r="AL2133" s="4" t="str">
        <f t="shared" si="1488"/>
        <v>NEG</v>
      </c>
      <c r="AM2133" s="4" t="str">
        <f t="shared" si="1489"/>
        <v/>
      </c>
      <c r="AN2133" s="4" t="str">
        <f t="shared" si="1490"/>
        <v/>
      </c>
      <c r="AO2133" s="4" t="str">
        <f t="shared" si="1491"/>
        <v/>
      </c>
      <c r="AP2133" s="15" t="str">
        <f t="shared" si="1492"/>
        <v>,SKP</v>
      </c>
      <c r="AQ2133" s="9" t="str">
        <f>_xlfn.XLOOKUP(D2133,Sheet2!$E$3:$E$101,Sheet2!$F$3:$F$101,"******************")</f>
        <v>******************</v>
      </c>
      <c r="AR2133" s="33" t="str">
        <f t="shared" si="1478"/>
        <v>DIA 0,MDV</v>
      </c>
      <c r="AS2133" s="9" t="str">
        <f t="shared" si="1479"/>
        <v>DIA</v>
      </c>
      <c r="AT2133" s="4">
        <f t="shared" si="1493"/>
        <v>0</v>
      </c>
      <c r="AU2133" s="6">
        <f t="shared" si="1494"/>
        <v>0</v>
      </c>
      <c r="AV2133" s="4" t="str">
        <f t="shared" si="1495"/>
        <v/>
      </c>
      <c r="AW2133" s="4">
        <f t="shared" si="1496"/>
        <v>1</v>
      </c>
      <c r="AX2133" s="4" t="str">
        <f>_xlfn.XLOOKUP(AW2133,Sheet2!$Q$3:$Q$66,Sheet2!$R$3:$R$66,"**")</f>
        <v>MDV</v>
      </c>
      <c r="AY2133" s="4">
        <f t="shared" si="1497"/>
        <v>1</v>
      </c>
      <c r="AZ2133" s="16" t="str">
        <f t="shared" si="1498"/>
        <v>SKPBN</v>
      </c>
    </row>
    <row r="2134" spans="2:52" x14ac:dyDescent="0.35">
      <c r="B2134" s="3">
        <f t="shared" si="1464"/>
        <v>26</v>
      </c>
      <c r="C2134" s="1">
        <f t="shared" si="1463"/>
        <v>4374</v>
      </c>
      <c r="D2134" s="2">
        <v>6231</v>
      </c>
      <c r="E2134" s="2" t="str">
        <f>_xlfn.XLOOKUP(C2134,Sheet2!$N$3:$N$1000,Sheet2!$O$3:$O$1000,"")</f>
        <v/>
      </c>
      <c r="F2134" s="9" t="str">
        <f t="shared" si="1455"/>
        <v>RECL0</v>
      </c>
      <c r="G2134" s="4" t="str">
        <f t="shared" si="1475"/>
        <v>14</v>
      </c>
      <c r="H2134" s="4">
        <f t="shared" si="1476"/>
        <v>231</v>
      </c>
      <c r="I2134" s="6">
        <f t="shared" si="1456"/>
        <v>0</v>
      </c>
      <c r="J2134" s="6">
        <f t="shared" si="1457"/>
        <v>0</v>
      </c>
      <c r="K2134" s="6">
        <f t="shared" si="1458"/>
        <v>6</v>
      </c>
      <c r="L2134" s="6">
        <f t="shared" si="1459"/>
        <v>2</v>
      </c>
      <c r="M2134" s="6">
        <f t="shared" si="1460"/>
        <v>3</v>
      </c>
      <c r="N2134" s="6">
        <f t="shared" si="1461"/>
        <v>1</v>
      </c>
      <c r="O2134" s="13">
        <f t="shared" si="1462"/>
        <v>1</v>
      </c>
      <c r="P2134" s="4">
        <f t="shared" si="1480"/>
        <v>0</v>
      </c>
      <c r="Q2134" s="4">
        <f t="shared" si="1481"/>
        <v>1</v>
      </c>
      <c r="R2134">
        <f t="shared" si="1465"/>
        <v>231</v>
      </c>
      <c r="S2134" s="4">
        <f t="shared" si="1466"/>
        <v>0</v>
      </c>
      <c r="T2134" s="15">
        <f t="shared" si="1467"/>
        <v>1</v>
      </c>
      <c r="U2134" s="4">
        <f t="shared" si="1468"/>
        <v>0</v>
      </c>
      <c r="V2134" s="4">
        <f t="shared" si="1469"/>
        <v>1</v>
      </c>
      <c r="W2134" s="4">
        <f t="shared" si="1470"/>
        <v>4</v>
      </c>
      <c r="X2134" s="6">
        <f t="shared" si="1471"/>
        <v>2</v>
      </c>
      <c r="Y2134" s="4">
        <f t="shared" si="1472"/>
        <v>1</v>
      </c>
      <c r="Z2134" s="6">
        <f t="shared" si="1473"/>
        <v>1</v>
      </c>
      <c r="AA2134" s="18">
        <f t="shared" si="1474"/>
        <v>1</v>
      </c>
      <c r="AB2134" s="9" t="str">
        <f t="shared" si="1482"/>
        <v>I.RC0</v>
      </c>
      <c r="AC2134" s="9" t="str">
        <f>_xlfn.XLOOKUP(R2134,Sheet2!$H$3:$H$258,Sheet2!$I$3:$I$258,"-----")</f>
        <v>I.RC0</v>
      </c>
      <c r="AD2134" s="9" t="str">
        <f>_xlfn.XLOOKUP(VALUE(AE2134),Sheet2!$N$3:$N$1000,Sheet2!$O$3:$O$1000,"********")</f>
        <v>********</v>
      </c>
      <c r="AE2134" t="str">
        <f t="shared" si="1477"/>
        <v>4225</v>
      </c>
      <c r="AF2134" s="9" t="str">
        <f>IF(R2134&lt;200,"+"&amp;TEXT(R2134,"0"),"-"&amp;TEXT(_xlfn.XLOOKUP(R2134,Sheet2!$K$3:$K$130,Sheet2!$L$3:$L$130,"-----"),"0"))</f>
        <v>-147</v>
      </c>
      <c r="AG2134" s="9" t="str">
        <f t="shared" si="1483"/>
        <v>@</v>
      </c>
      <c r="AH2134" s="9" t="str">
        <f t="shared" si="1484"/>
        <v>JSR @I.RC0</v>
      </c>
      <c r="AI2134" t="str">
        <f t="shared" si="1485"/>
        <v>1,@I.RC0</v>
      </c>
      <c r="AJ2134" s="16" t="str">
        <f t="shared" si="1486"/>
        <v>@I.RC0</v>
      </c>
      <c r="AK2134" t="str">
        <f t="shared" si="1487"/>
        <v>ADCZR# 0,1,SKP</v>
      </c>
      <c r="AL2134" s="4" t="str">
        <f t="shared" si="1488"/>
        <v>ADC</v>
      </c>
      <c r="AM2134" s="4" t="str">
        <f t="shared" si="1489"/>
        <v>R</v>
      </c>
      <c r="AN2134" s="4" t="str">
        <f t="shared" si="1490"/>
        <v>Z</v>
      </c>
      <c r="AO2134" s="4" t="str">
        <f t="shared" si="1491"/>
        <v>#</v>
      </c>
      <c r="AP2134" s="15" t="str">
        <f t="shared" si="1492"/>
        <v>,SKP</v>
      </c>
      <c r="AQ2134" s="9" t="str">
        <f>_xlfn.XLOOKUP(D2134,Sheet2!$E$3:$E$101,Sheet2!$F$3:$F$101,"******************")</f>
        <v>RECL0</v>
      </c>
      <c r="AR2134" s="33" t="str">
        <f t="shared" si="1478"/>
        <v>DOBC 1,IBM2</v>
      </c>
      <c r="AS2134" s="9" t="str">
        <f t="shared" si="1479"/>
        <v>DOBC</v>
      </c>
      <c r="AT2134" s="4">
        <f t="shared" si="1493"/>
        <v>1</v>
      </c>
      <c r="AU2134" s="6">
        <f t="shared" si="1494"/>
        <v>2</v>
      </c>
      <c r="AV2134" s="4" t="str">
        <f t="shared" si="1495"/>
        <v>C</v>
      </c>
      <c r="AW2134" s="4">
        <f t="shared" si="1496"/>
        <v>31</v>
      </c>
      <c r="AX2134" s="4" t="str">
        <f>_xlfn.XLOOKUP(AW2134,Sheet2!$Q$3:$Q$66,Sheet2!$R$3:$R$66,"**")</f>
        <v>IBM2</v>
      </c>
      <c r="AY2134" s="4">
        <f t="shared" si="1497"/>
        <v>4</v>
      </c>
      <c r="AZ2134" s="16" t="str">
        <f t="shared" si="1498"/>
        <v>SKPDN</v>
      </c>
    </row>
    <row r="2135" spans="2:52" x14ac:dyDescent="0.35">
      <c r="B2135" s="3">
        <v>28</v>
      </c>
      <c r="C2135" s="1">
        <f t="shared" si="1463"/>
        <v>4375</v>
      </c>
      <c r="D2135" s="2">
        <v>6240</v>
      </c>
      <c r="E2135" s="2" t="str">
        <f>_xlfn.XLOOKUP(C2135,Sheet2!$N$3:$N$1000,Sheet2!$O$3:$O$1000,"")</f>
        <v>E21</v>
      </c>
      <c r="F2135" s="9" t="str">
        <f t="shared" si="1455"/>
        <v>SETP1</v>
      </c>
      <c r="G2135" s="4" t="str">
        <f t="shared" si="1475"/>
        <v>14</v>
      </c>
      <c r="H2135" s="4">
        <f t="shared" si="1476"/>
        <v>240</v>
      </c>
      <c r="I2135" s="6">
        <f t="shared" si="1456"/>
        <v>0</v>
      </c>
      <c r="J2135" s="6">
        <f t="shared" si="1457"/>
        <v>0</v>
      </c>
      <c r="K2135" s="6">
        <f t="shared" si="1458"/>
        <v>6</v>
      </c>
      <c r="L2135" s="6">
        <f t="shared" si="1459"/>
        <v>2</v>
      </c>
      <c r="M2135" s="6">
        <f t="shared" si="1460"/>
        <v>4</v>
      </c>
      <c r="N2135" s="6">
        <f t="shared" si="1461"/>
        <v>0</v>
      </c>
      <c r="O2135" s="13">
        <f t="shared" si="1462"/>
        <v>1</v>
      </c>
      <c r="P2135" s="4">
        <f t="shared" si="1480"/>
        <v>0</v>
      </c>
      <c r="Q2135" s="4">
        <f t="shared" si="1481"/>
        <v>1</v>
      </c>
      <c r="R2135">
        <f t="shared" si="1465"/>
        <v>240</v>
      </c>
      <c r="S2135" s="4">
        <f t="shared" si="1466"/>
        <v>0</v>
      </c>
      <c r="T2135" s="15">
        <f t="shared" si="1467"/>
        <v>1</v>
      </c>
      <c r="U2135" s="4">
        <f t="shared" si="1468"/>
        <v>0</v>
      </c>
      <c r="V2135" s="4">
        <f t="shared" si="1469"/>
        <v>1</v>
      </c>
      <c r="W2135" s="4">
        <f t="shared" si="1470"/>
        <v>4</v>
      </c>
      <c r="X2135" s="6">
        <f t="shared" si="1471"/>
        <v>2</v>
      </c>
      <c r="Y2135" s="4">
        <f t="shared" si="1472"/>
        <v>2</v>
      </c>
      <c r="Z2135" s="6">
        <f t="shared" si="1473"/>
        <v>0</v>
      </c>
      <c r="AA2135" s="18">
        <f t="shared" si="1474"/>
        <v>0</v>
      </c>
      <c r="AB2135" s="9" t="str">
        <f t="shared" si="1482"/>
        <v>I.SETP</v>
      </c>
      <c r="AC2135" s="9" t="str">
        <f>_xlfn.XLOOKUP(R2135,Sheet2!$H$3:$H$258,Sheet2!$I$3:$I$258,"-----")</f>
        <v>I.SETP</v>
      </c>
      <c r="AD2135" s="9" t="str">
        <f>_xlfn.XLOOKUP(VALUE(AE2135),Sheet2!$N$3:$N$1000,Sheet2!$O$3:$O$1000,"********")</f>
        <v>********</v>
      </c>
      <c r="AE2135" t="str">
        <f t="shared" si="1477"/>
        <v>4235</v>
      </c>
      <c r="AF2135" s="9" t="str">
        <f>IF(R2135&lt;200,"+"&amp;TEXT(R2135,"0"),"-"&amp;TEXT(_xlfn.XLOOKUP(R2135,Sheet2!$K$3:$K$130,Sheet2!$L$3:$L$130,"-----"),"0"))</f>
        <v>-140</v>
      </c>
      <c r="AG2135" s="9" t="str">
        <f t="shared" si="1483"/>
        <v>@</v>
      </c>
      <c r="AH2135" s="9" t="str">
        <f t="shared" si="1484"/>
        <v>JSR @I.SETP</v>
      </c>
      <c r="AI2135" t="str">
        <f t="shared" si="1485"/>
        <v>1,@I.SETP</v>
      </c>
      <c r="AJ2135" s="16" t="str">
        <f t="shared" si="1486"/>
        <v>@I.SETP</v>
      </c>
      <c r="AK2135" t="str">
        <f t="shared" si="1487"/>
        <v>ADCOR 0,1</v>
      </c>
      <c r="AL2135" s="4" t="str">
        <f t="shared" si="1488"/>
        <v>ADC</v>
      </c>
      <c r="AM2135" s="4" t="str">
        <f t="shared" si="1489"/>
        <v>R</v>
      </c>
      <c r="AN2135" s="4" t="str">
        <f t="shared" si="1490"/>
        <v>O</v>
      </c>
      <c r="AO2135" s="4" t="str">
        <f t="shared" si="1491"/>
        <v/>
      </c>
      <c r="AP2135" s="15" t="str">
        <f t="shared" si="1492"/>
        <v/>
      </c>
      <c r="AQ2135" s="9" t="str">
        <f>_xlfn.XLOOKUP(D2135,Sheet2!$E$3:$E$101,Sheet2!$F$3:$F$101,"******************")</f>
        <v>SETP1</v>
      </c>
      <c r="AR2135" s="33" t="str">
        <f t="shared" si="1478"/>
        <v>DOBC 1,**</v>
      </c>
      <c r="AS2135" s="9" t="str">
        <f t="shared" si="1479"/>
        <v>DOBC</v>
      </c>
      <c r="AT2135" s="4">
        <f t="shared" si="1493"/>
        <v>1</v>
      </c>
      <c r="AU2135" s="6">
        <f t="shared" si="1494"/>
        <v>2</v>
      </c>
      <c r="AV2135" s="4" t="str">
        <f t="shared" si="1495"/>
        <v>C</v>
      </c>
      <c r="AW2135" s="4">
        <f t="shared" si="1496"/>
        <v>40</v>
      </c>
      <c r="AX2135" s="4" t="str">
        <f>_xlfn.XLOOKUP(AW2135,Sheet2!$Q$3:$Q$66,Sheet2!$R$3:$R$66,"**")</f>
        <v>**</v>
      </c>
      <c r="AY2135" s="4">
        <f t="shared" si="1497"/>
        <v>4</v>
      </c>
      <c r="AZ2135" s="16" t="str">
        <f t="shared" si="1498"/>
        <v>SKPDN</v>
      </c>
    </row>
    <row r="2136" spans="2:52" x14ac:dyDescent="0.35">
      <c r="B2136" s="3">
        <f t="shared" si="1464"/>
        <v>29</v>
      </c>
      <c r="C2136" s="1">
        <f t="shared" si="1463"/>
        <v>4376</v>
      </c>
      <c r="D2136" s="2">
        <v>6261</v>
      </c>
      <c r="E2136" s="2" t="str">
        <f>_xlfn.XLOOKUP(C2136,Sheet2!$N$3:$N$1000,Sheet2!$O$3:$O$1000,"")</f>
        <v/>
      </c>
      <c r="F2136" s="9" t="str">
        <f t="shared" si="1455"/>
        <v>DOSEK</v>
      </c>
      <c r="G2136" s="4" t="str">
        <f t="shared" si="1475"/>
        <v>14</v>
      </c>
      <c r="H2136" s="4">
        <f t="shared" si="1476"/>
        <v>261</v>
      </c>
      <c r="I2136" s="6">
        <f t="shared" si="1456"/>
        <v>0</v>
      </c>
      <c r="J2136" s="6">
        <f t="shared" si="1457"/>
        <v>0</v>
      </c>
      <c r="K2136" s="6">
        <f t="shared" si="1458"/>
        <v>6</v>
      </c>
      <c r="L2136" s="6">
        <f t="shared" si="1459"/>
        <v>2</v>
      </c>
      <c r="M2136" s="6">
        <f t="shared" si="1460"/>
        <v>6</v>
      </c>
      <c r="N2136" s="6">
        <f t="shared" si="1461"/>
        <v>1</v>
      </c>
      <c r="O2136" s="13">
        <f t="shared" si="1462"/>
        <v>1</v>
      </c>
      <c r="P2136" s="4">
        <f t="shared" si="1480"/>
        <v>0</v>
      </c>
      <c r="Q2136" s="4">
        <f t="shared" si="1481"/>
        <v>1</v>
      </c>
      <c r="R2136">
        <f t="shared" si="1465"/>
        <v>261</v>
      </c>
      <c r="S2136" s="4">
        <f t="shared" si="1466"/>
        <v>0</v>
      </c>
      <c r="T2136" s="15">
        <f t="shared" si="1467"/>
        <v>1</v>
      </c>
      <c r="U2136" s="4">
        <f t="shared" si="1468"/>
        <v>0</v>
      </c>
      <c r="V2136" s="4">
        <f t="shared" si="1469"/>
        <v>1</v>
      </c>
      <c r="W2136" s="4">
        <f t="shared" si="1470"/>
        <v>4</v>
      </c>
      <c r="X2136" s="6">
        <f t="shared" si="1471"/>
        <v>2</v>
      </c>
      <c r="Y2136" s="4">
        <f t="shared" si="1472"/>
        <v>3</v>
      </c>
      <c r="Z2136" s="6">
        <f t="shared" si="1473"/>
        <v>0</v>
      </c>
      <c r="AA2136" s="18">
        <f t="shared" si="1474"/>
        <v>1</v>
      </c>
      <c r="AB2136" s="9" t="str">
        <f t="shared" si="1482"/>
        <v>IDOS</v>
      </c>
      <c r="AC2136" s="9" t="str">
        <f>_xlfn.XLOOKUP(R2136,Sheet2!$H$3:$H$258,Sheet2!$I$3:$I$258,"-----")</f>
        <v>IDOS</v>
      </c>
      <c r="AD2136" s="9" t="str">
        <f>_xlfn.XLOOKUP(VALUE(AE2136),Sheet2!$N$3:$N$1000,Sheet2!$O$3:$O$1000,"********")</f>
        <v>********</v>
      </c>
      <c r="AE2136" t="str">
        <f t="shared" si="1477"/>
        <v>4257</v>
      </c>
      <c r="AF2136" s="9" t="str">
        <f>IF(R2136&lt;200,"+"&amp;TEXT(R2136,"0"),"-"&amp;TEXT(_xlfn.XLOOKUP(R2136,Sheet2!$K$3:$K$130,Sheet2!$L$3:$L$130,"-----"),"0"))</f>
        <v>-117</v>
      </c>
      <c r="AG2136" s="9" t="str">
        <f t="shared" si="1483"/>
        <v>@</v>
      </c>
      <c r="AH2136" s="9" t="str">
        <f t="shared" si="1484"/>
        <v>JSR @IDOS</v>
      </c>
      <c r="AI2136" t="str">
        <f t="shared" si="1485"/>
        <v>1,@IDOS</v>
      </c>
      <c r="AJ2136" s="16" t="str">
        <f t="shared" si="1486"/>
        <v>@IDOS</v>
      </c>
      <c r="AK2136" t="str">
        <f t="shared" si="1487"/>
        <v>ADCCR 0,1,SKP</v>
      </c>
      <c r="AL2136" s="4" t="str">
        <f t="shared" si="1488"/>
        <v>ADC</v>
      </c>
      <c r="AM2136" s="4" t="str">
        <f t="shared" si="1489"/>
        <v>R</v>
      </c>
      <c r="AN2136" s="4" t="str">
        <f t="shared" si="1490"/>
        <v>C</v>
      </c>
      <c r="AO2136" s="4" t="str">
        <f t="shared" si="1491"/>
        <v/>
      </c>
      <c r="AP2136" s="15" t="str">
        <f t="shared" si="1492"/>
        <v>,SKP</v>
      </c>
      <c r="AQ2136" s="9" t="str">
        <f>_xlfn.XLOOKUP(D2136,Sheet2!$E$3:$E$101,Sheet2!$F$3:$F$101,"******************")</f>
        <v>DOSEK</v>
      </c>
      <c r="AR2136" s="33" t="str">
        <f t="shared" si="1478"/>
        <v>DOBC 1,**</v>
      </c>
      <c r="AS2136" s="9" t="str">
        <f t="shared" si="1479"/>
        <v>DOBC</v>
      </c>
      <c r="AT2136" s="4">
        <f t="shared" si="1493"/>
        <v>1</v>
      </c>
      <c r="AU2136" s="6">
        <f t="shared" si="1494"/>
        <v>2</v>
      </c>
      <c r="AV2136" s="4" t="str">
        <f t="shared" si="1495"/>
        <v>C</v>
      </c>
      <c r="AW2136" s="4">
        <f t="shared" si="1496"/>
        <v>61</v>
      </c>
      <c r="AX2136" s="4" t="str">
        <f>_xlfn.XLOOKUP(AW2136,Sheet2!$Q$3:$Q$66,Sheet2!$R$3:$R$66,"**")</f>
        <v>**</v>
      </c>
      <c r="AY2136" s="4">
        <f t="shared" si="1497"/>
        <v>4</v>
      </c>
      <c r="AZ2136" s="16" t="str">
        <f t="shared" si="1498"/>
        <v>SKPDN</v>
      </c>
    </row>
    <row r="2137" spans="2:52" x14ac:dyDescent="0.35">
      <c r="B2137" s="3">
        <f t="shared" si="1464"/>
        <v>30</v>
      </c>
      <c r="C2137" s="1">
        <f t="shared" si="1463"/>
        <v>4377</v>
      </c>
      <c r="D2137" s="2">
        <v>313</v>
      </c>
      <c r="E2137" s="2" t="str">
        <f>_xlfn.XLOOKUP(C2137,Sheet2!$N$3:$N$1000,Sheet2!$O$3:$O$1000,"")</f>
        <v/>
      </c>
      <c r="F2137" s="9"/>
      <c r="G2137" s="4" t="str">
        <f t="shared" si="1475"/>
        <v>0</v>
      </c>
      <c r="H2137" s="4">
        <f t="shared" si="1476"/>
        <v>313</v>
      </c>
      <c r="I2137" s="6">
        <f t="shared" si="1456"/>
        <v>0</v>
      </c>
      <c r="J2137" s="6">
        <f t="shared" si="1457"/>
        <v>0</v>
      </c>
      <c r="K2137" s="6">
        <f t="shared" si="1458"/>
        <v>0</v>
      </c>
      <c r="L2137" s="6">
        <f t="shared" si="1459"/>
        <v>3</v>
      </c>
      <c r="M2137" s="6">
        <f t="shared" si="1460"/>
        <v>1</v>
      </c>
      <c r="N2137" s="6">
        <f t="shared" si="1461"/>
        <v>3</v>
      </c>
      <c r="O2137" s="13">
        <f t="shared" si="1462"/>
        <v>0</v>
      </c>
      <c r="P2137" s="4">
        <f t="shared" si="1480"/>
        <v>0</v>
      </c>
      <c r="Q2137" s="4">
        <f t="shared" si="1481"/>
        <v>0</v>
      </c>
      <c r="R2137">
        <f t="shared" si="1465"/>
        <v>313</v>
      </c>
      <c r="S2137" s="4">
        <f t="shared" si="1466"/>
        <v>0</v>
      </c>
      <c r="T2137" s="15">
        <f t="shared" si="1467"/>
        <v>0</v>
      </c>
      <c r="U2137" s="4">
        <f t="shared" si="1468"/>
        <v>0</v>
      </c>
      <c r="V2137" s="4">
        <f t="shared" si="1469"/>
        <v>0</v>
      </c>
      <c r="W2137" s="4">
        <f t="shared" si="1470"/>
        <v>0</v>
      </c>
      <c r="X2137" s="6">
        <f t="shared" si="1471"/>
        <v>3</v>
      </c>
      <c r="Y2137" s="4">
        <f t="shared" si="1472"/>
        <v>0</v>
      </c>
      <c r="Z2137" s="6">
        <f t="shared" si="1473"/>
        <v>1</v>
      </c>
      <c r="AA2137" s="18">
        <f t="shared" si="1474"/>
        <v>3</v>
      </c>
      <c r="AB2137" s="9" t="str">
        <f t="shared" si="1482"/>
        <v>*****</v>
      </c>
      <c r="AC2137" s="9" t="str">
        <f>_xlfn.XLOOKUP(R2137,Sheet2!$H$3:$H$258,Sheet2!$I$3:$I$258,"-----")</f>
        <v>*****</v>
      </c>
      <c r="AD2137" s="9" t="str">
        <f>_xlfn.XLOOKUP(VALUE(AE2137),Sheet2!$N$3:$N$1000,Sheet2!$O$3:$O$1000,"********")</f>
        <v>E18</v>
      </c>
      <c r="AE2137" t="str">
        <f t="shared" si="1477"/>
        <v>4312</v>
      </c>
      <c r="AF2137" s="9" t="str">
        <f>IF(R2137&lt;200,"+"&amp;TEXT(R2137,"0"),"-"&amp;TEXT(_xlfn.XLOOKUP(R2137,Sheet2!$K$3:$K$130,Sheet2!$L$3:$L$130,"-----"),"0"))</f>
        <v>-65</v>
      </c>
      <c r="AG2137" s="9" t="str">
        <f t="shared" si="1483"/>
        <v/>
      </c>
      <c r="AH2137" s="9" t="str">
        <f t="shared" si="1484"/>
        <v>JMP *****</v>
      </c>
      <c r="AI2137" t="str">
        <f t="shared" si="1485"/>
        <v>0,*****</v>
      </c>
      <c r="AJ2137" s="16" t="str">
        <f t="shared" si="1486"/>
        <v>*****</v>
      </c>
      <c r="AK2137" t="str">
        <f t="shared" si="1487"/>
        <v>COMS# 0,0,SNC</v>
      </c>
      <c r="AL2137" s="4" t="str">
        <f t="shared" si="1488"/>
        <v>COM</v>
      </c>
      <c r="AM2137" s="4" t="str">
        <f t="shared" si="1489"/>
        <v>S</v>
      </c>
      <c r="AN2137" s="4" t="str">
        <f t="shared" si="1490"/>
        <v/>
      </c>
      <c r="AO2137" s="4" t="str">
        <f t="shared" si="1491"/>
        <v>#</v>
      </c>
      <c r="AP2137" s="15" t="str">
        <f t="shared" si="1492"/>
        <v>,SNC</v>
      </c>
      <c r="AQ2137" s="9" t="str">
        <f>_xlfn.XLOOKUP(D2137,Sheet2!$E$3:$E$101,Sheet2!$F$3:$F$101,"******************")</f>
        <v>******************</v>
      </c>
      <c r="AR2137" s="33" t="str">
        <f t="shared" si="1478"/>
        <v>NIOP PTP</v>
      </c>
      <c r="AS2137" s="9" t="str">
        <f t="shared" si="1479"/>
        <v>DOCP</v>
      </c>
      <c r="AT2137" s="4">
        <f t="shared" si="1493"/>
        <v>0</v>
      </c>
      <c r="AU2137" s="6">
        <f t="shared" si="1494"/>
        <v>3</v>
      </c>
      <c r="AV2137" s="4" t="str">
        <f t="shared" si="1495"/>
        <v>P</v>
      </c>
      <c r="AW2137" s="4">
        <f t="shared" si="1496"/>
        <v>13</v>
      </c>
      <c r="AX2137" s="4" t="str">
        <f>_xlfn.XLOOKUP(AW2137,Sheet2!$Q$3:$Q$66,Sheet2!$R$3:$R$66,"**")</f>
        <v>PTP</v>
      </c>
      <c r="AY2137" s="4">
        <f t="shared" si="1497"/>
        <v>0</v>
      </c>
      <c r="AZ2137" s="16" t="str">
        <f t="shared" si="1498"/>
        <v>SKPDZ</v>
      </c>
    </row>
    <row r="2138" spans="2:52" x14ac:dyDescent="0.35">
      <c r="B2138" s="3">
        <f t="shared" si="1464"/>
        <v>31</v>
      </c>
      <c r="C2138" s="1">
        <v>4400</v>
      </c>
      <c r="D2138" s="2">
        <v>20177</v>
      </c>
      <c r="E2138" s="2" t="str">
        <f>_xlfn.XLOOKUP(C2138,Sheet2!$N$3:$N$1000,Sheet2!$O$3:$O$1000,"")</f>
        <v/>
      </c>
      <c r="F2138" s="9" t="str">
        <f t="shared" ref="F2138:F2201" si="1499">IF(AQ2138="******************",IF(P2138=0,AH2138,IF(P2138=3,AR2138,IF(P2138=1,"LDA "&amp;AI2138,IF(P2138=2,"STA "&amp;AI2138,IF(P2138=3,AQ2138,AK2138))))),AQ2138)</f>
        <v>LDA 0,C36</v>
      </c>
      <c r="G2138" s="4" t="str">
        <f t="shared" si="1475"/>
        <v>40</v>
      </c>
      <c r="H2138" s="4">
        <f t="shared" si="1476"/>
        <v>177</v>
      </c>
      <c r="I2138" s="6">
        <f t="shared" si="1456"/>
        <v>0</v>
      </c>
      <c r="J2138" s="6">
        <f t="shared" si="1457"/>
        <v>2</v>
      </c>
      <c r="K2138" s="6">
        <f t="shared" si="1458"/>
        <v>0</v>
      </c>
      <c r="L2138" s="6">
        <f t="shared" si="1459"/>
        <v>1</v>
      </c>
      <c r="M2138" s="6">
        <f t="shared" si="1460"/>
        <v>7</v>
      </c>
      <c r="N2138" s="6">
        <f t="shared" si="1461"/>
        <v>7</v>
      </c>
      <c r="O2138" s="13">
        <f t="shared" si="1462"/>
        <v>4</v>
      </c>
      <c r="P2138" s="4">
        <f t="shared" si="1480"/>
        <v>1</v>
      </c>
      <c r="Q2138" s="4">
        <f t="shared" si="1481"/>
        <v>0</v>
      </c>
      <c r="R2138">
        <f t="shared" si="1465"/>
        <v>177</v>
      </c>
      <c r="S2138" s="4">
        <f t="shared" si="1466"/>
        <v>0</v>
      </c>
      <c r="T2138" s="15">
        <f t="shared" si="1467"/>
        <v>0</v>
      </c>
      <c r="U2138" s="4">
        <f t="shared" si="1468"/>
        <v>1</v>
      </c>
      <c r="V2138" s="4">
        <f t="shared" si="1469"/>
        <v>0</v>
      </c>
      <c r="W2138" s="4">
        <f t="shared" si="1470"/>
        <v>0</v>
      </c>
      <c r="X2138" s="6">
        <f t="shared" si="1471"/>
        <v>1</v>
      </c>
      <c r="Y2138" s="4">
        <f t="shared" si="1472"/>
        <v>3</v>
      </c>
      <c r="Z2138" s="6">
        <f t="shared" si="1473"/>
        <v>1</v>
      </c>
      <c r="AA2138" s="18">
        <f t="shared" si="1474"/>
        <v>7</v>
      </c>
      <c r="AB2138" s="9" t="str">
        <f t="shared" si="1482"/>
        <v>C36</v>
      </c>
      <c r="AC2138" s="9" t="str">
        <f>_xlfn.XLOOKUP(R2138,Sheet2!$H$3:$H$258,Sheet2!$I$3:$I$258,"-----")</f>
        <v>C36</v>
      </c>
      <c r="AD2138" s="9" t="str">
        <f>_xlfn.XLOOKUP(VALUE(AE2138),Sheet2!$N$3:$N$1000,Sheet2!$O$3:$O$1000,"********")</f>
        <v>C500</v>
      </c>
      <c r="AE2138" t="str">
        <f t="shared" si="1477"/>
        <v>4577</v>
      </c>
      <c r="AF2138" s="9" t="str">
        <f>IF(R2138&lt;200,"+"&amp;TEXT(R2138,"0"),"-"&amp;TEXT(_xlfn.XLOOKUP(R2138,Sheet2!$K$3:$K$130,Sheet2!$L$3:$L$130,"-----"),"0"))</f>
        <v>+177</v>
      </c>
      <c r="AG2138" s="9" t="str">
        <f t="shared" si="1483"/>
        <v/>
      </c>
      <c r="AH2138" s="9" t="str">
        <f t="shared" si="1484"/>
        <v>JMP C36</v>
      </c>
      <c r="AI2138" t="str">
        <f t="shared" si="1485"/>
        <v>0,C36</v>
      </c>
      <c r="AJ2138" s="16" t="str">
        <f t="shared" si="1486"/>
        <v>C36</v>
      </c>
      <c r="AK2138" t="str">
        <f t="shared" si="1487"/>
        <v>COMCL# 1,0,SBN</v>
      </c>
      <c r="AL2138" s="4" t="str">
        <f t="shared" si="1488"/>
        <v>COM</v>
      </c>
      <c r="AM2138" s="4" t="str">
        <f t="shared" si="1489"/>
        <v>L</v>
      </c>
      <c r="AN2138" s="4" t="str">
        <f t="shared" si="1490"/>
        <v>C</v>
      </c>
      <c r="AO2138" s="4" t="str">
        <f t="shared" si="1491"/>
        <v>#</v>
      </c>
      <c r="AP2138" s="15" t="str">
        <f t="shared" si="1492"/>
        <v>,SBN</v>
      </c>
      <c r="AQ2138" s="9" t="str">
        <f>_xlfn.XLOOKUP(D2138,Sheet2!$E$3:$E$101,Sheet2!$F$3:$F$101,"******************")</f>
        <v>******************</v>
      </c>
      <c r="AR2138" s="33" t="str">
        <f t="shared" si="1478"/>
        <v>NIOS CPU</v>
      </c>
      <c r="AS2138" s="9" t="str">
        <f t="shared" si="1479"/>
        <v>DOCS</v>
      </c>
      <c r="AT2138" s="4">
        <f t="shared" si="1493"/>
        <v>0</v>
      </c>
      <c r="AU2138" s="6">
        <f t="shared" si="1494"/>
        <v>1</v>
      </c>
      <c r="AV2138" s="4" t="str">
        <f t="shared" si="1495"/>
        <v>S</v>
      </c>
      <c r="AW2138" s="4">
        <f t="shared" si="1496"/>
        <v>77</v>
      </c>
      <c r="AX2138" s="4" t="str">
        <f>_xlfn.XLOOKUP(AW2138,Sheet2!$Q$3:$Q$66,Sheet2!$R$3:$R$66,"**")</f>
        <v>CPU</v>
      </c>
      <c r="AY2138" s="4">
        <f t="shared" si="1497"/>
        <v>0</v>
      </c>
      <c r="AZ2138" s="16" t="str">
        <f t="shared" si="1498"/>
        <v>SKPBZ</v>
      </c>
    </row>
    <row r="2139" spans="2:52" x14ac:dyDescent="0.35">
      <c r="B2139" s="3">
        <f t="shared" si="1464"/>
        <v>32</v>
      </c>
      <c r="C2139" s="1">
        <f t="shared" si="1463"/>
        <v>4401</v>
      </c>
      <c r="D2139" s="2">
        <v>123414</v>
      </c>
      <c r="E2139" s="2" t="str">
        <f>_xlfn.XLOOKUP(C2139,Sheet2!$N$3:$N$1000,Sheet2!$O$3:$O$1000,"")</f>
        <v/>
      </c>
      <c r="F2139" s="9" t="str">
        <f t="shared" si="1499"/>
        <v>AND# 1,0,SZR</v>
      </c>
      <c r="G2139" s="4" t="str">
        <f t="shared" si="1475"/>
        <v>247</v>
      </c>
      <c r="H2139" s="4">
        <f t="shared" si="1476"/>
        <v>14</v>
      </c>
      <c r="I2139" s="6">
        <f t="shared" si="1456"/>
        <v>1</v>
      </c>
      <c r="J2139" s="6">
        <f t="shared" si="1457"/>
        <v>2</v>
      </c>
      <c r="K2139" s="6">
        <f t="shared" si="1458"/>
        <v>3</v>
      </c>
      <c r="L2139" s="6">
        <f t="shared" si="1459"/>
        <v>4</v>
      </c>
      <c r="M2139" s="6">
        <f t="shared" si="1460"/>
        <v>1</v>
      </c>
      <c r="N2139" s="6">
        <f t="shared" si="1461"/>
        <v>4</v>
      </c>
      <c r="O2139" s="13">
        <f t="shared" si="1462"/>
        <v>20</v>
      </c>
      <c r="P2139" s="4">
        <f t="shared" si="1480"/>
        <v>5</v>
      </c>
      <c r="Q2139" s="4">
        <f t="shared" si="1481"/>
        <v>0</v>
      </c>
      <c r="R2139">
        <f t="shared" si="1465"/>
        <v>14</v>
      </c>
      <c r="S2139" s="4">
        <f t="shared" si="1466"/>
        <v>3</v>
      </c>
      <c r="T2139" s="15">
        <f t="shared" si="1467"/>
        <v>1</v>
      </c>
      <c r="U2139" s="4">
        <f t="shared" si="1468"/>
        <v>1</v>
      </c>
      <c r="V2139" s="4">
        <f t="shared" si="1469"/>
        <v>0</v>
      </c>
      <c r="W2139" s="4">
        <f t="shared" si="1470"/>
        <v>7</v>
      </c>
      <c r="X2139" s="6">
        <f t="shared" si="1471"/>
        <v>0</v>
      </c>
      <c r="Y2139" s="4">
        <f t="shared" si="1472"/>
        <v>0</v>
      </c>
      <c r="Z2139" s="6">
        <f t="shared" si="1473"/>
        <v>1</v>
      </c>
      <c r="AA2139" s="18">
        <f t="shared" si="1474"/>
        <v>4</v>
      </c>
      <c r="AB2139" s="9" t="str">
        <f t="shared" si="1482"/>
        <v>+14,3</v>
      </c>
      <c r="AC2139" s="9" t="str">
        <f>_xlfn.XLOOKUP(R2139,Sheet2!$H$3:$H$258,Sheet2!$I$3:$I$258,"-----")</f>
        <v>*****</v>
      </c>
      <c r="AD2139" s="9" t="str">
        <f>_xlfn.XLOOKUP(VALUE(AE2139),Sheet2!$N$3:$N$1000,Sheet2!$O$3:$O$1000,"********")</f>
        <v>********</v>
      </c>
      <c r="AE2139" t="str">
        <f t="shared" si="1477"/>
        <v>4415</v>
      </c>
      <c r="AF2139" s="9" t="str">
        <f>IF(R2139&lt;200,"+"&amp;TEXT(R2139,"0"),"-"&amp;TEXT(_xlfn.XLOOKUP(R2139,Sheet2!$K$3:$K$130,Sheet2!$L$3:$L$130,"-----"),"0"))</f>
        <v>+14</v>
      </c>
      <c r="AG2139" s="9" t="str">
        <f t="shared" si="1483"/>
        <v>@</v>
      </c>
      <c r="AH2139" s="9" t="str">
        <f t="shared" si="1484"/>
        <v>JMP @+14,3</v>
      </c>
      <c r="AI2139" t="str">
        <f t="shared" si="1485"/>
        <v>0,@+14,3</v>
      </c>
      <c r="AJ2139" s="16" t="str">
        <f t="shared" si="1486"/>
        <v>@+14,3</v>
      </c>
      <c r="AK2139" t="str">
        <f t="shared" si="1487"/>
        <v>AND# 1,0,SZR</v>
      </c>
      <c r="AL2139" s="4" t="str">
        <f t="shared" si="1488"/>
        <v>AND</v>
      </c>
      <c r="AM2139" s="4" t="str">
        <f t="shared" si="1489"/>
        <v/>
      </c>
      <c r="AN2139" s="4" t="str">
        <f t="shared" si="1490"/>
        <v/>
      </c>
      <c r="AO2139" s="4" t="str">
        <f t="shared" si="1491"/>
        <v>#</v>
      </c>
      <c r="AP2139" s="15" t="str">
        <f t="shared" si="1492"/>
        <v>,SZR</v>
      </c>
      <c r="AQ2139" s="9" t="str">
        <f>_xlfn.XLOOKUP(D2139,Sheet2!$E$3:$E$101,Sheet2!$F$3:$F$101,"******************")</f>
        <v>******************</v>
      </c>
      <c r="AR2139" s="33" t="str">
        <f t="shared" si="1478"/>
        <v>SKPBN RTC</v>
      </c>
      <c r="AS2139" s="9" t="str">
        <f t="shared" si="1479"/>
        <v>DOC</v>
      </c>
      <c r="AT2139" s="4">
        <f t="shared" si="1493"/>
        <v>0</v>
      </c>
      <c r="AU2139" s="6">
        <f t="shared" si="1494"/>
        <v>0</v>
      </c>
      <c r="AV2139" s="4" t="str">
        <f t="shared" si="1495"/>
        <v/>
      </c>
      <c r="AW2139" s="4">
        <f t="shared" si="1496"/>
        <v>14</v>
      </c>
      <c r="AX2139" s="4" t="str">
        <f>_xlfn.XLOOKUP(AW2139,Sheet2!$Q$3:$Q$66,Sheet2!$R$3:$R$66,"**")</f>
        <v>RTC</v>
      </c>
      <c r="AY2139" s="4">
        <f t="shared" si="1497"/>
        <v>7</v>
      </c>
      <c r="AZ2139" s="16" t="str">
        <f t="shared" si="1498"/>
        <v>SKPBN</v>
      </c>
    </row>
    <row r="2140" spans="2:52" x14ac:dyDescent="0.35">
      <c r="B2140" s="3">
        <f t="shared" si="1464"/>
        <v>33</v>
      </c>
      <c r="C2140" s="1">
        <f t="shared" si="1463"/>
        <v>4402</v>
      </c>
      <c r="D2140" s="2">
        <v>6242</v>
      </c>
      <c r="E2140" s="2" t="str">
        <f>_xlfn.XLOOKUP(C2140,Sheet2!$N$3:$N$1000,Sheet2!$O$3:$O$1000,"")</f>
        <v/>
      </c>
      <c r="F2140" s="9" t="str">
        <f t="shared" si="1499"/>
        <v>EHALT</v>
      </c>
      <c r="G2140" s="4" t="str">
        <f t="shared" si="1475"/>
        <v>14</v>
      </c>
      <c r="H2140" s="4">
        <f t="shared" si="1476"/>
        <v>242</v>
      </c>
      <c r="I2140" s="6">
        <f t="shared" si="1456"/>
        <v>0</v>
      </c>
      <c r="J2140" s="6">
        <f t="shared" si="1457"/>
        <v>0</v>
      </c>
      <c r="K2140" s="6">
        <f t="shared" si="1458"/>
        <v>6</v>
      </c>
      <c r="L2140" s="6">
        <f t="shared" si="1459"/>
        <v>2</v>
      </c>
      <c r="M2140" s="6">
        <f t="shared" si="1460"/>
        <v>4</v>
      </c>
      <c r="N2140" s="6">
        <f t="shared" si="1461"/>
        <v>2</v>
      </c>
      <c r="O2140" s="13">
        <f t="shared" si="1462"/>
        <v>1</v>
      </c>
      <c r="P2140" s="4">
        <f t="shared" si="1480"/>
        <v>0</v>
      </c>
      <c r="Q2140" s="4">
        <f t="shared" si="1481"/>
        <v>1</v>
      </c>
      <c r="R2140">
        <f t="shared" si="1465"/>
        <v>242</v>
      </c>
      <c r="S2140" s="4">
        <f t="shared" si="1466"/>
        <v>0</v>
      </c>
      <c r="T2140" s="15">
        <f t="shared" si="1467"/>
        <v>1</v>
      </c>
      <c r="U2140" s="4">
        <f t="shared" si="1468"/>
        <v>0</v>
      </c>
      <c r="V2140" s="4">
        <f t="shared" si="1469"/>
        <v>1</v>
      </c>
      <c r="W2140" s="4">
        <f t="shared" si="1470"/>
        <v>4</v>
      </c>
      <c r="X2140" s="6">
        <f t="shared" si="1471"/>
        <v>2</v>
      </c>
      <c r="Y2140" s="4">
        <f t="shared" si="1472"/>
        <v>2</v>
      </c>
      <c r="Z2140" s="6">
        <f t="shared" si="1473"/>
        <v>0</v>
      </c>
      <c r="AA2140" s="18">
        <f t="shared" si="1474"/>
        <v>2</v>
      </c>
      <c r="AB2140" s="9" t="str">
        <f t="shared" si="1482"/>
        <v>I.EHA</v>
      </c>
      <c r="AC2140" s="9" t="str">
        <f>_xlfn.XLOOKUP(R2140,Sheet2!$H$3:$H$258,Sheet2!$I$3:$I$258,"-----")</f>
        <v>I.EHA</v>
      </c>
      <c r="AD2140" s="9" t="str">
        <f>_xlfn.XLOOKUP(VALUE(AE2140),Sheet2!$N$3:$N$1000,Sheet2!$O$3:$O$1000,"********")</f>
        <v>********</v>
      </c>
      <c r="AE2140" t="str">
        <f t="shared" si="1477"/>
        <v>4244</v>
      </c>
      <c r="AF2140" s="9" t="str">
        <f>IF(R2140&lt;200,"+"&amp;TEXT(R2140,"0"),"-"&amp;TEXT(_xlfn.XLOOKUP(R2140,Sheet2!$K$3:$K$130,Sheet2!$L$3:$L$130,"-----"),"0"))</f>
        <v>-136</v>
      </c>
      <c r="AG2140" s="9" t="str">
        <f t="shared" si="1483"/>
        <v>@</v>
      </c>
      <c r="AH2140" s="9" t="str">
        <f t="shared" si="1484"/>
        <v>JSR @I.EHA</v>
      </c>
      <c r="AI2140" t="str">
        <f t="shared" si="1485"/>
        <v>1,@I.EHA</v>
      </c>
      <c r="AJ2140" s="16" t="str">
        <f t="shared" si="1486"/>
        <v>@I.EHA</v>
      </c>
      <c r="AK2140" t="str">
        <f t="shared" si="1487"/>
        <v>ADCOR 0,1,SZC</v>
      </c>
      <c r="AL2140" s="4" t="str">
        <f t="shared" si="1488"/>
        <v>ADC</v>
      </c>
      <c r="AM2140" s="4" t="str">
        <f t="shared" si="1489"/>
        <v>R</v>
      </c>
      <c r="AN2140" s="4" t="str">
        <f t="shared" si="1490"/>
        <v>O</v>
      </c>
      <c r="AO2140" s="4" t="str">
        <f t="shared" si="1491"/>
        <v/>
      </c>
      <c r="AP2140" s="15" t="str">
        <f t="shared" si="1492"/>
        <v>,SZC</v>
      </c>
      <c r="AQ2140" s="9" t="str">
        <f>_xlfn.XLOOKUP(D2140,Sheet2!$E$3:$E$101,Sheet2!$F$3:$F$101,"******************")</f>
        <v>EHALT</v>
      </c>
      <c r="AR2140" s="33" t="str">
        <f t="shared" si="1478"/>
        <v>DOBC 1,**</v>
      </c>
      <c r="AS2140" s="9" t="str">
        <f t="shared" si="1479"/>
        <v>DOBC</v>
      </c>
      <c r="AT2140" s="4">
        <f t="shared" si="1493"/>
        <v>1</v>
      </c>
      <c r="AU2140" s="6">
        <f t="shared" si="1494"/>
        <v>2</v>
      </c>
      <c r="AV2140" s="4" t="str">
        <f t="shared" si="1495"/>
        <v>C</v>
      </c>
      <c r="AW2140" s="4">
        <f t="shared" si="1496"/>
        <v>42</v>
      </c>
      <c r="AX2140" s="4" t="str">
        <f>_xlfn.XLOOKUP(AW2140,Sheet2!$Q$3:$Q$66,Sheet2!$R$3:$R$66,"**")</f>
        <v>**</v>
      </c>
      <c r="AY2140" s="4">
        <f t="shared" si="1497"/>
        <v>4</v>
      </c>
      <c r="AZ2140" s="16" t="str">
        <f t="shared" si="1498"/>
        <v>SKPDN</v>
      </c>
    </row>
    <row r="2141" spans="2:52" x14ac:dyDescent="0.35">
      <c r="B2141" s="3">
        <f t="shared" si="1464"/>
        <v>34</v>
      </c>
      <c r="C2141" s="1">
        <f t="shared" si="1463"/>
        <v>4403</v>
      </c>
      <c r="D2141" s="2">
        <v>6243</v>
      </c>
      <c r="E2141" s="2" t="str">
        <f>_xlfn.XLOOKUP(C2141,Sheet2!$N$3:$N$1000,Sheet2!$O$3:$O$1000,"")</f>
        <v/>
      </c>
      <c r="F2141" s="9" t="str">
        <f t="shared" si="1499"/>
        <v>LOOP</v>
      </c>
      <c r="G2141" s="4" t="str">
        <f t="shared" si="1475"/>
        <v>14</v>
      </c>
      <c r="H2141" s="4">
        <f t="shared" si="1476"/>
        <v>243</v>
      </c>
      <c r="I2141" s="6">
        <f t="shared" si="1456"/>
        <v>0</v>
      </c>
      <c r="J2141" s="6">
        <f t="shared" si="1457"/>
        <v>0</v>
      </c>
      <c r="K2141" s="6">
        <f t="shared" si="1458"/>
        <v>6</v>
      </c>
      <c r="L2141" s="6">
        <f t="shared" si="1459"/>
        <v>2</v>
      </c>
      <c r="M2141" s="6">
        <f t="shared" si="1460"/>
        <v>4</v>
      </c>
      <c r="N2141" s="6">
        <f t="shared" si="1461"/>
        <v>3</v>
      </c>
      <c r="O2141" s="13">
        <f t="shared" si="1462"/>
        <v>1</v>
      </c>
      <c r="P2141" s="4">
        <f t="shared" si="1480"/>
        <v>0</v>
      </c>
      <c r="Q2141" s="4">
        <f t="shared" si="1481"/>
        <v>1</v>
      </c>
      <c r="R2141">
        <f t="shared" si="1465"/>
        <v>243</v>
      </c>
      <c r="S2141" s="4">
        <f t="shared" si="1466"/>
        <v>0</v>
      </c>
      <c r="T2141" s="15">
        <f t="shared" si="1467"/>
        <v>1</v>
      </c>
      <c r="U2141" s="4">
        <f t="shared" si="1468"/>
        <v>0</v>
      </c>
      <c r="V2141" s="4">
        <f t="shared" si="1469"/>
        <v>1</v>
      </c>
      <c r="W2141" s="4">
        <f t="shared" si="1470"/>
        <v>4</v>
      </c>
      <c r="X2141" s="6">
        <f t="shared" si="1471"/>
        <v>2</v>
      </c>
      <c r="Y2141" s="4">
        <f t="shared" si="1472"/>
        <v>2</v>
      </c>
      <c r="Z2141" s="6">
        <f t="shared" si="1473"/>
        <v>0</v>
      </c>
      <c r="AA2141" s="18">
        <f t="shared" si="1474"/>
        <v>3</v>
      </c>
      <c r="AB2141" s="9" t="str">
        <f t="shared" si="1482"/>
        <v>I.LOO</v>
      </c>
      <c r="AC2141" s="9" t="str">
        <f>_xlfn.XLOOKUP(R2141,Sheet2!$H$3:$H$258,Sheet2!$I$3:$I$258,"-----")</f>
        <v>I.LOO</v>
      </c>
      <c r="AD2141" s="9" t="str">
        <f>_xlfn.XLOOKUP(VALUE(AE2141),Sheet2!$N$3:$N$1000,Sheet2!$O$3:$O$1000,"********")</f>
        <v>********</v>
      </c>
      <c r="AE2141" t="str">
        <f t="shared" si="1477"/>
        <v>4246</v>
      </c>
      <c r="AF2141" s="9" t="str">
        <f>IF(R2141&lt;200,"+"&amp;TEXT(R2141,"0"),"-"&amp;TEXT(_xlfn.XLOOKUP(R2141,Sheet2!$K$3:$K$130,Sheet2!$L$3:$L$130,"-----"),"0"))</f>
        <v>-135</v>
      </c>
      <c r="AG2141" s="9" t="str">
        <f t="shared" si="1483"/>
        <v>@</v>
      </c>
      <c r="AH2141" s="9" t="str">
        <f t="shared" si="1484"/>
        <v>JSR @I.LOO</v>
      </c>
      <c r="AI2141" t="str">
        <f t="shared" si="1485"/>
        <v>1,@I.LOO</v>
      </c>
      <c r="AJ2141" s="16" t="str">
        <f t="shared" si="1486"/>
        <v>@I.LOO</v>
      </c>
      <c r="AK2141" t="str">
        <f t="shared" si="1487"/>
        <v>ADCOR 0,1,SNC</v>
      </c>
      <c r="AL2141" s="4" t="str">
        <f t="shared" si="1488"/>
        <v>ADC</v>
      </c>
      <c r="AM2141" s="4" t="str">
        <f t="shared" si="1489"/>
        <v>R</v>
      </c>
      <c r="AN2141" s="4" t="str">
        <f t="shared" si="1490"/>
        <v>O</v>
      </c>
      <c r="AO2141" s="4" t="str">
        <f t="shared" si="1491"/>
        <v/>
      </c>
      <c r="AP2141" s="15" t="str">
        <f t="shared" si="1492"/>
        <v>,SNC</v>
      </c>
      <c r="AQ2141" s="9" t="str">
        <f>_xlfn.XLOOKUP(D2141,Sheet2!$E$3:$E$101,Sheet2!$F$3:$F$101,"******************")</f>
        <v>LOOP</v>
      </c>
      <c r="AR2141" s="33" t="str">
        <f t="shared" si="1478"/>
        <v>DOBC 1,**</v>
      </c>
      <c r="AS2141" s="9" t="str">
        <f t="shared" si="1479"/>
        <v>DOBC</v>
      </c>
      <c r="AT2141" s="4">
        <f t="shared" si="1493"/>
        <v>1</v>
      </c>
      <c r="AU2141" s="6">
        <f t="shared" si="1494"/>
        <v>2</v>
      </c>
      <c r="AV2141" s="4" t="str">
        <f t="shared" si="1495"/>
        <v>C</v>
      </c>
      <c r="AW2141" s="4">
        <f t="shared" si="1496"/>
        <v>43</v>
      </c>
      <c r="AX2141" s="4" t="str">
        <f>_xlfn.XLOOKUP(AW2141,Sheet2!$Q$3:$Q$66,Sheet2!$R$3:$R$66,"**")</f>
        <v>**</v>
      </c>
      <c r="AY2141" s="4">
        <f t="shared" si="1497"/>
        <v>4</v>
      </c>
      <c r="AZ2141" s="16" t="str">
        <f t="shared" si="1498"/>
        <v>SKPDN</v>
      </c>
    </row>
    <row r="2142" spans="2:52" x14ac:dyDescent="0.35">
      <c r="B2142" s="3">
        <v>36</v>
      </c>
      <c r="C2142" s="1">
        <f t="shared" si="1463"/>
        <v>4404</v>
      </c>
      <c r="D2142" s="2">
        <v>30153</v>
      </c>
      <c r="E2142" s="2" t="str">
        <f>_xlfn.XLOOKUP(C2142,Sheet2!$N$3:$N$1000,Sheet2!$O$3:$O$1000,"")</f>
        <v/>
      </c>
      <c r="F2142" s="9" t="str">
        <f t="shared" si="1499"/>
        <v>LDA 2,UNUM</v>
      </c>
      <c r="G2142" s="4" t="str">
        <f t="shared" si="1475"/>
        <v>60</v>
      </c>
      <c r="H2142" s="4">
        <f t="shared" si="1476"/>
        <v>153</v>
      </c>
      <c r="I2142" s="6">
        <f t="shared" si="1456"/>
        <v>0</v>
      </c>
      <c r="J2142" s="6">
        <f t="shared" si="1457"/>
        <v>3</v>
      </c>
      <c r="K2142" s="6">
        <f t="shared" si="1458"/>
        <v>0</v>
      </c>
      <c r="L2142" s="6">
        <f t="shared" si="1459"/>
        <v>1</v>
      </c>
      <c r="M2142" s="6">
        <f t="shared" si="1460"/>
        <v>5</v>
      </c>
      <c r="N2142" s="6">
        <f t="shared" si="1461"/>
        <v>3</v>
      </c>
      <c r="O2142" s="13">
        <f t="shared" si="1462"/>
        <v>6</v>
      </c>
      <c r="P2142" s="4">
        <f t="shared" si="1480"/>
        <v>1</v>
      </c>
      <c r="Q2142" s="4">
        <f t="shared" si="1481"/>
        <v>2</v>
      </c>
      <c r="R2142">
        <f t="shared" si="1465"/>
        <v>153</v>
      </c>
      <c r="S2142" s="4">
        <f t="shared" si="1466"/>
        <v>0</v>
      </c>
      <c r="T2142" s="15">
        <f t="shared" si="1467"/>
        <v>0</v>
      </c>
      <c r="U2142" s="4">
        <f t="shared" si="1468"/>
        <v>1</v>
      </c>
      <c r="V2142" s="4">
        <f t="shared" si="1469"/>
        <v>2</v>
      </c>
      <c r="W2142" s="4">
        <f t="shared" si="1470"/>
        <v>0</v>
      </c>
      <c r="X2142" s="6">
        <f t="shared" si="1471"/>
        <v>1</v>
      </c>
      <c r="Y2142" s="4">
        <f t="shared" si="1472"/>
        <v>2</v>
      </c>
      <c r="Z2142" s="6">
        <f t="shared" si="1473"/>
        <v>1</v>
      </c>
      <c r="AA2142" s="18">
        <f t="shared" si="1474"/>
        <v>3</v>
      </c>
      <c r="AB2142" s="9" t="str">
        <f t="shared" si="1482"/>
        <v>UNUM</v>
      </c>
      <c r="AC2142" s="9" t="str">
        <f>_xlfn.XLOOKUP(R2142,Sheet2!$H$3:$H$258,Sheet2!$I$3:$I$258,"-----")</f>
        <v>UNUM</v>
      </c>
      <c r="AD2142" s="9" t="str">
        <f>_xlfn.XLOOKUP(VALUE(AE2142),Sheet2!$N$3:$N$1000,Sheet2!$O$3:$O$1000,"********")</f>
        <v>********</v>
      </c>
      <c r="AE2142" t="str">
        <f t="shared" si="1477"/>
        <v>4557</v>
      </c>
      <c r="AF2142" s="9" t="str">
        <f>IF(R2142&lt;200,"+"&amp;TEXT(R2142,"0"),"-"&amp;TEXT(_xlfn.XLOOKUP(R2142,Sheet2!$K$3:$K$130,Sheet2!$L$3:$L$130,"-----"),"0"))</f>
        <v>+153</v>
      </c>
      <c r="AG2142" s="9" t="str">
        <f t="shared" si="1483"/>
        <v/>
      </c>
      <c r="AH2142" s="9" t="str">
        <f t="shared" si="1484"/>
        <v>ISZ UNUM</v>
      </c>
      <c r="AI2142" t="str">
        <f t="shared" si="1485"/>
        <v>2,UNUM</v>
      </c>
      <c r="AJ2142" s="16" t="str">
        <f t="shared" si="1486"/>
        <v>UNUM</v>
      </c>
      <c r="AK2142" t="str">
        <f t="shared" si="1487"/>
        <v>COMOL# 1,2,SNC</v>
      </c>
      <c r="AL2142" s="4" t="str">
        <f t="shared" si="1488"/>
        <v>COM</v>
      </c>
      <c r="AM2142" s="4" t="str">
        <f t="shared" si="1489"/>
        <v>L</v>
      </c>
      <c r="AN2142" s="4" t="str">
        <f t="shared" si="1490"/>
        <v>O</v>
      </c>
      <c r="AO2142" s="4" t="str">
        <f t="shared" si="1491"/>
        <v>#</v>
      </c>
      <c r="AP2142" s="15" t="str">
        <f t="shared" si="1492"/>
        <v>,SNC</v>
      </c>
      <c r="AQ2142" s="9" t="str">
        <f>_xlfn.XLOOKUP(D2142,Sheet2!$E$3:$E$101,Sheet2!$F$3:$F$101,"******************")</f>
        <v>******************</v>
      </c>
      <c r="AR2142" s="33" t="str">
        <f t="shared" si="1478"/>
        <v>NIOS **</v>
      </c>
      <c r="AS2142" s="9" t="str">
        <f t="shared" si="1479"/>
        <v>DOCS</v>
      </c>
      <c r="AT2142" s="4">
        <f t="shared" si="1493"/>
        <v>2</v>
      </c>
      <c r="AU2142" s="6">
        <f t="shared" si="1494"/>
        <v>1</v>
      </c>
      <c r="AV2142" s="4" t="str">
        <f t="shared" si="1495"/>
        <v>S</v>
      </c>
      <c r="AW2142" s="4">
        <f t="shared" si="1496"/>
        <v>53</v>
      </c>
      <c r="AX2142" s="4" t="str">
        <f>_xlfn.XLOOKUP(AW2142,Sheet2!$Q$3:$Q$66,Sheet2!$R$3:$R$66,"**")</f>
        <v>**</v>
      </c>
      <c r="AY2142" s="4">
        <f t="shared" si="1497"/>
        <v>0</v>
      </c>
      <c r="AZ2142" s="16" t="str">
        <f t="shared" si="1498"/>
        <v>SKPBZ</v>
      </c>
    </row>
    <row r="2143" spans="2:52" x14ac:dyDescent="0.35">
      <c r="B2143" s="3">
        <f t="shared" si="1464"/>
        <v>37</v>
      </c>
      <c r="C2143" s="1">
        <f t="shared" si="1463"/>
        <v>4405</v>
      </c>
      <c r="D2143" s="2">
        <v>21113</v>
      </c>
      <c r="E2143" s="2" t="str">
        <f>_xlfn.XLOOKUP(C2143,Sheet2!$N$3:$N$1000,Sheet2!$O$3:$O$1000,"")</f>
        <v/>
      </c>
      <c r="F2143" s="44" t="str">
        <f t="shared" si="1499"/>
        <v>LDA 0,+113,2</v>
      </c>
      <c r="G2143" s="4" t="str">
        <f t="shared" si="1475"/>
        <v>42</v>
      </c>
      <c r="H2143" s="4">
        <f t="shared" si="1476"/>
        <v>113</v>
      </c>
      <c r="I2143" s="6">
        <f t="shared" si="1456"/>
        <v>0</v>
      </c>
      <c r="J2143" s="6">
        <f t="shared" si="1457"/>
        <v>2</v>
      </c>
      <c r="K2143" s="6">
        <f t="shared" si="1458"/>
        <v>1</v>
      </c>
      <c r="L2143" s="6">
        <f t="shared" si="1459"/>
        <v>1</v>
      </c>
      <c r="M2143" s="6">
        <f t="shared" si="1460"/>
        <v>1</v>
      </c>
      <c r="N2143" s="6">
        <f t="shared" si="1461"/>
        <v>3</v>
      </c>
      <c r="O2143" s="13">
        <f t="shared" si="1462"/>
        <v>4</v>
      </c>
      <c r="P2143" s="4">
        <f t="shared" si="1480"/>
        <v>1</v>
      </c>
      <c r="Q2143" s="4">
        <f t="shared" si="1481"/>
        <v>0</v>
      </c>
      <c r="R2143">
        <f t="shared" si="1465"/>
        <v>113</v>
      </c>
      <c r="S2143" s="4">
        <f t="shared" si="1466"/>
        <v>2</v>
      </c>
      <c r="T2143" s="15">
        <f t="shared" si="1467"/>
        <v>0</v>
      </c>
      <c r="U2143" s="4">
        <f t="shared" si="1468"/>
        <v>1</v>
      </c>
      <c r="V2143" s="4">
        <f t="shared" si="1469"/>
        <v>0</v>
      </c>
      <c r="W2143" s="4">
        <f t="shared" si="1470"/>
        <v>2</v>
      </c>
      <c r="X2143" s="6">
        <f t="shared" si="1471"/>
        <v>1</v>
      </c>
      <c r="Y2143" s="4">
        <f t="shared" si="1472"/>
        <v>0</v>
      </c>
      <c r="Z2143" s="6">
        <f t="shared" si="1473"/>
        <v>1</v>
      </c>
      <c r="AA2143" s="18">
        <f t="shared" si="1474"/>
        <v>3</v>
      </c>
      <c r="AB2143" s="9" t="str">
        <f t="shared" si="1482"/>
        <v>+113,2</v>
      </c>
      <c r="AC2143" s="9" t="str">
        <f>_xlfn.XLOOKUP(R2143,Sheet2!$H$3:$H$258,Sheet2!$I$3:$I$258,"-----")</f>
        <v>TRCL</v>
      </c>
      <c r="AD2143" s="9" t="str">
        <f>_xlfn.XLOOKUP(VALUE(AE2143),Sheet2!$N$3:$N$1000,Sheet2!$O$3:$O$1000,"********")</f>
        <v>E24</v>
      </c>
      <c r="AE2143" t="str">
        <f t="shared" si="1477"/>
        <v>4520</v>
      </c>
      <c r="AF2143" s="9" t="str">
        <f>IF(R2143&lt;200,"+"&amp;TEXT(R2143,"0"),"-"&amp;TEXT(_xlfn.XLOOKUP(R2143,Sheet2!$K$3:$K$130,Sheet2!$L$3:$L$130,"-----"),"0"))</f>
        <v>+113</v>
      </c>
      <c r="AG2143" s="9" t="str">
        <f t="shared" si="1483"/>
        <v/>
      </c>
      <c r="AH2143" s="9" t="str">
        <f t="shared" si="1484"/>
        <v>JMP +113,2</v>
      </c>
      <c r="AI2143" t="str">
        <f t="shared" si="1485"/>
        <v>0,+113,2</v>
      </c>
      <c r="AJ2143" s="16" t="str">
        <f t="shared" si="1486"/>
        <v>+113,2</v>
      </c>
      <c r="AK2143" t="str">
        <f t="shared" si="1487"/>
        <v>MOVL# 1,0,SNC</v>
      </c>
      <c r="AL2143" s="4" t="str">
        <f t="shared" si="1488"/>
        <v>MOV</v>
      </c>
      <c r="AM2143" s="4" t="str">
        <f t="shared" si="1489"/>
        <v>L</v>
      </c>
      <c r="AN2143" s="4" t="str">
        <f t="shared" si="1490"/>
        <v/>
      </c>
      <c r="AO2143" s="4" t="str">
        <f t="shared" si="1491"/>
        <v>#</v>
      </c>
      <c r="AP2143" s="15" t="str">
        <f t="shared" si="1492"/>
        <v>,SNC</v>
      </c>
      <c r="AQ2143" s="9" t="str">
        <f>_xlfn.XLOOKUP(D2143,Sheet2!$E$3:$E$101,Sheet2!$F$3:$F$101,"******************")</f>
        <v>******************</v>
      </c>
      <c r="AR2143" s="33" t="str">
        <f t="shared" si="1478"/>
        <v>DOAS 0,PTP</v>
      </c>
      <c r="AS2143" s="9" t="str">
        <f t="shared" si="1479"/>
        <v>DOAS</v>
      </c>
      <c r="AT2143" s="4">
        <f t="shared" si="1493"/>
        <v>0</v>
      </c>
      <c r="AU2143" s="6">
        <f t="shared" si="1494"/>
        <v>1</v>
      </c>
      <c r="AV2143" s="4" t="str">
        <f t="shared" si="1495"/>
        <v>S</v>
      </c>
      <c r="AW2143" s="4">
        <f t="shared" si="1496"/>
        <v>13</v>
      </c>
      <c r="AX2143" s="4" t="str">
        <f>_xlfn.XLOOKUP(AW2143,Sheet2!$Q$3:$Q$66,Sheet2!$R$3:$R$66,"**")</f>
        <v>PTP</v>
      </c>
      <c r="AY2143" s="4">
        <f t="shared" si="1497"/>
        <v>2</v>
      </c>
      <c r="AZ2143" s="16" t="str">
        <f t="shared" si="1498"/>
        <v>SKPBZ</v>
      </c>
    </row>
    <row r="2144" spans="2:52" x14ac:dyDescent="0.35">
      <c r="B2144" s="3">
        <f t="shared" si="1464"/>
        <v>38</v>
      </c>
      <c r="C2144" s="1">
        <f t="shared" si="1463"/>
        <v>4406</v>
      </c>
      <c r="D2144" s="2">
        <v>40401</v>
      </c>
      <c r="E2144" s="2" t="str">
        <f>_xlfn.XLOOKUP(C2144,Sheet2!$N$3:$N$1000,Sheet2!$O$3:$O$1000,"")</f>
        <v/>
      </c>
      <c r="F2144" s="9" t="str">
        <f t="shared" si="1499"/>
        <v>STA 0,+1</v>
      </c>
      <c r="G2144" s="4" t="str">
        <f t="shared" si="1475"/>
        <v>101</v>
      </c>
      <c r="H2144" s="4">
        <f t="shared" si="1476"/>
        <v>1</v>
      </c>
      <c r="I2144" s="6">
        <f t="shared" si="1456"/>
        <v>0</v>
      </c>
      <c r="J2144" s="6">
        <f t="shared" si="1457"/>
        <v>4</v>
      </c>
      <c r="K2144" s="6">
        <f t="shared" si="1458"/>
        <v>0</v>
      </c>
      <c r="L2144" s="6">
        <f t="shared" si="1459"/>
        <v>4</v>
      </c>
      <c r="M2144" s="6">
        <f t="shared" si="1460"/>
        <v>0</v>
      </c>
      <c r="N2144" s="6">
        <f t="shared" si="1461"/>
        <v>1</v>
      </c>
      <c r="O2144" s="13">
        <f t="shared" si="1462"/>
        <v>8</v>
      </c>
      <c r="P2144" s="4">
        <f t="shared" si="1480"/>
        <v>2</v>
      </c>
      <c r="Q2144" s="4">
        <f t="shared" si="1481"/>
        <v>0</v>
      </c>
      <c r="R2144">
        <f t="shared" si="1465"/>
        <v>1</v>
      </c>
      <c r="S2144" s="4">
        <f t="shared" si="1466"/>
        <v>1</v>
      </c>
      <c r="T2144" s="15">
        <f t="shared" si="1467"/>
        <v>0</v>
      </c>
      <c r="U2144" s="4">
        <f t="shared" si="1468"/>
        <v>2</v>
      </c>
      <c r="V2144" s="4">
        <f t="shared" si="1469"/>
        <v>0</v>
      </c>
      <c r="W2144" s="4">
        <f t="shared" si="1470"/>
        <v>1</v>
      </c>
      <c r="X2144" s="6">
        <f t="shared" si="1471"/>
        <v>0</v>
      </c>
      <c r="Y2144" s="4">
        <f t="shared" si="1472"/>
        <v>0</v>
      </c>
      <c r="Z2144" s="6">
        <f t="shared" si="1473"/>
        <v>0</v>
      </c>
      <c r="AA2144" s="18">
        <f t="shared" si="1474"/>
        <v>1</v>
      </c>
      <c r="AB2144" s="9" t="str">
        <f t="shared" si="1482"/>
        <v>+1</v>
      </c>
      <c r="AC2144" s="9" t="str">
        <f>_xlfn.XLOOKUP(R2144,Sheet2!$H$3:$H$258,Sheet2!$I$3:$I$258,"-----")</f>
        <v>1</v>
      </c>
      <c r="AD2144" s="9" t="str">
        <f>_xlfn.XLOOKUP(VALUE(AE2144),Sheet2!$N$3:$N$1000,Sheet2!$O$3:$O$1000,"********")</f>
        <v>********</v>
      </c>
      <c r="AE2144" t="str">
        <f t="shared" si="1477"/>
        <v>4407</v>
      </c>
      <c r="AF2144" s="9" t="str">
        <f>IF(R2144&lt;200,"+"&amp;TEXT(R2144,"0"),"-"&amp;TEXT(_xlfn.XLOOKUP(R2144,Sheet2!$K$3:$K$130,Sheet2!$L$3:$L$130,"-----"),"0"))</f>
        <v>+1</v>
      </c>
      <c r="AG2144" s="9" t="str">
        <f t="shared" si="1483"/>
        <v/>
      </c>
      <c r="AH2144" s="9" t="str">
        <f t="shared" si="1484"/>
        <v>JMP +1</v>
      </c>
      <c r="AI2144" t="str">
        <f t="shared" si="1485"/>
        <v>0,+1</v>
      </c>
      <c r="AJ2144" s="16" t="str">
        <f t="shared" si="1486"/>
        <v>+1</v>
      </c>
      <c r="AK2144" t="str">
        <f t="shared" si="1487"/>
        <v>NEG 2,0,SKP</v>
      </c>
      <c r="AL2144" s="4" t="str">
        <f t="shared" si="1488"/>
        <v>NEG</v>
      </c>
      <c r="AM2144" s="4" t="str">
        <f t="shared" si="1489"/>
        <v/>
      </c>
      <c r="AN2144" s="4" t="str">
        <f t="shared" si="1490"/>
        <v/>
      </c>
      <c r="AO2144" s="4" t="str">
        <f t="shared" si="1491"/>
        <v/>
      </c>
      <c r="AP2144" s="15" t="str">
        <f t="shared" si="1492"/>
        <v>,SKP</v>
      </c>
      <c r="AQ2144" s="9" t="str">
        <f>_xlfn.XLOOKUP(D2144,Sheet2!$E$3:$E$101,Sheet2!$F$3:$F$101,"******************")</f>
        <v>******************</v>
      </c>
      <c r="AR2144" s="33" t="str">
        <f t="shared" si="1478"/>
        <v>DIA 0,MDV</v>
      </c>
      <c r="AS2144" s="9" t="str">
        <f t="shared" si="1479"/>
        <v>DIA</v>
      </c>
      <c r="AT2144" s="4">
        <f t="shared" si="1493"/>
        <v>0</v>
      </c>
      <c r="AU2144" s="6">
        <f t="shared" si="1494"/>
        <v>0</v>
      </c>
      <c r="AV2144" s="4" t="str">
        <f t="shared" si="1495"/>
        <v/>
      </c>
      <c r="AW2144" s="4">
        <f t="shared" si="1496"/>
        <v>1</v>
      </c>
      <c r="AX2144" s="4" t="str">
        <f>_xlfn.XLOOKUP(AW2144,Sheet2!$Q$3:$Q$66,Sheet2!$R$3:$R$66,"**")</f>
        <v>MDV</v>
      </c>
      <c r="AY2144" s="4">
        <f t="shared" si="1497"/>
        <v>1</v>
      </c>
      <c r="AZ2144" s="16" t="str">
        <f t="shared" si="1498"/>
        <v>SKPBN</v>
      </c>
    </row>
    <row r="2145" spans="1:52" x14ac:dyDescent="0.35">
      <c r="B2145" s="3">
        <f t="shared" si="1464"/>
        <v>39</v>
      </c>
      <c r="C2145" s="1">
        <f t="shared" si="1463"/>
        <v>4407</v>
      </c>
      <c r="D2145" s="2">
        <v>6231</v>
      </c>
      <c r="E2145" s="2" t="str">
        <f>_xlfn.XLOOKUP(C2145,Sheet2!$N$3:$N$1000,Sheet2!$O$3:$O$1000,"")</f>
        <v/>
      </c>
      <c r="F2145" s="9" t="str">
        <f t="shared" si="1499"/>
        <v>RECL0</v>
      </c>
      <c r="G2145" s="4" t="str">
        <f t="shared" si="1475"/>
        <v>14</v>
      </c>
      <c r="H2145" s="4">
        <f t="shared" si="1476"/>
        <v>231</v>
      </c>
      <c r="I2145" s="6">
        <f t="shared" si="1456"/>
        <v>0</v>
      </c>
      <c r="J2145" s="6">
        <f t="shared" si="1457"/>
        <v>0</v>
      </c>
      <c r="K2145" s="6">
        <f t="shared" si="1458"/>
        <v>6</v>
      </c>
      <c r="L2145" s="6">
        <f t="shared" si="1459"/>
        <v>2</v>
      </c>
      <c r="M2145" s="6">
        <f t="shared" si="1460"/>
        <v>3</v>
      </c>
      <c r="N2145" s="6">
        <f t="shared" si="1461"/>
        <v>1</v>
      </c>
      <c r="O2145" s="13">
        <f t="shared" si="1462"/>
        <v>1</v>
      </c>
      <c r="P2145" s="4">
        <f t="shared" si="1480"/>
        <v>0</v>
      </c>
      <c r="Q2145" s="4">
        <f t="shared" si="1481"/>
        <v>1</v>
      </c>
      <c r="R2145">
        <f t="shared" si="1465"/>
        <v>231</v>
      </c>
      <c r="S2145" s="4">
        <f t="shared" si="1466"/>
        <v>0</v>
      </c>
      <c r="T2145" s="15">
        <f t="shared" si="1467"/>
        <v>1</v>
      </c>
      <c r="U2145" s="4">
        <f t="shared" si="1468"/>
        <v>0</v>
      </c>
      <c r="V2145" s="4">
        <f t="shared" si="1469"/>
        <v>1</v>
      </c>
      <c r="W2145" s="4">
        <f t="shared" si="1470"/>
        <v>4</v>
      </c>
      <c r="X2145" s="6">
        <f t="shared" si="1471"/>
        <v>2</v>
      </c>
      <c r="Y2145" s="4">
        <f t="shared" si="1472"/>
        <v>1</v>
      </c>
      <c r="Z2145" s="6">
        <f t="shared" si="1473"/>
        <v>1</v>
      </c>
      <c r="AA2145" s="18">
        <f t="shared" si="1474"/>
        <v>1</v>
      </c>
      <c r="AB2145" s="9" t="str">
        <f t="shared" si="1482"/>
        <v>I.RC0</v>
      </c>
      <c r="AC2145" s="9" t="str">
        <f>_xlfn.XLOOKUP(R2145,Sheet2!$H$3:$H$258,Sheet2!$I$3:$I$258,"-----")</f>
        <v>I.RC0</v>
      </c>
      <c r="AD2145" s="9" t="str">
        <f>_xlfn.XLOOKUP(VALUE(AE2145),Sheet2!$N$3:$N$1000,Sheet2!$O$3:$O$1000,"********")</f>
        <v>********</v>
      </c>
      <c r="AE2145" t="str">
        <f t="shared" si="1477"/>
        <v>4240</v>
      </c>
      <c r="AF2145" s="9" t="str">
        <f>IF(R2145&lt;200,"+"&amp;TEXT(R2145,"0"),"-"&amp;TEXT(_xlfn.XLOOKUP(R2145,Sheet2!$K$3:$K$130,Sheet2!$L$3:$L$130,"-----"),"0"))</f>
        <v>-147</v>
      </c>
      <c r="AG2145" s="9" t="str">
        <f t="shared" si="1483"/>
        <v>@</v>
      </c>
      <c r="AH2145" s="9" t="str">
        <f t="shared" si="1484"/>
        <v>JSR @I.RC0</v>
      </c>
      <c r="AI2145" t="str">
        <f t="shared" si="1485"/>
        <v>1,@I.RC0</v>
      </c>
      <c r="AJ2145" s="16" t="str">
        <f t="shared" si="1486"/>
        <v>@I.RC0</v>
      </c>
      <c r="AK2145" t="str">
        <f t="shared" si="1487"/>
        <v>ADCZR# 0,1,SKP</v>
      </c>
      <c r="AL2145" s="4" t="str">
        <f t="shared" si="1488"/>
        <v>ADC</v>
      </c>
      <c r="AM2145" s="4" t="str">
        <f t="shared" si="1489"/>
        <v>R</v>
      </c>
      <c r="AN2145" s="4" t="str">
        <f t="shared" si="1490"/>
        <v>Z</v>
      </c>
      <c r="AO2145" s="4" t="str">
        <f t="shared" si="1491"/>
        <v>#</v>
      </c>
      <c r="AP2145" s="15" t="str">
        <f t="shared" si="1492"/>
        <v>,SKP</v>
      </c>
      <c r="AQ2145" s="9" t="str">
        <f>_xlfn.XLOOKUP(D2145,Sheet2!$E$3:$E$101,Sheet2!$F$3:$F$101,"******************")</f>
        <v>RECL0</v>
      </c>
      <c r="AR2145" s="33" t="str">
        <f t="shared" si="1478"/>
        <v>DOBC 1,IBM2</v>
      </c>
      <c r="AS2145" s="9" t="str">
        <f t="shared" si="1479"/>
        <v>DOBC</v>
      </c>
      <c r="AT2145" s="4">
        <f t="shared" si="1493"/>
        <v>1</v>
      </c>
      <c r="AU2145" s="6">
        <f t="shared" si="1494"/>
        <v>2</v>
      </c>
      <c r="AV2145" s="4" t="str">
        <f t="shared" si="1495"/>
        <v>C</v>
      </c>
      <c r="AW2145" s="4">
        <f t="shared" si="1496"/>
        <v>31</v>
      </c>
      <c r="AX2145" s="4" t="str">
        <f>_xlfn.XLOOKUP(AW2145,Sheet2!$Q$3:$Q$66,Sheet2!$R$3:$R$66,"**")</f>
        <v>IBM2</v>
      </c>
      <c r="AY2145" s="4">
        <f t="shared" si="1497"/>
        <v>4</v>
      </c>
      <c r="AZ2145" s="16" t="str">
        <f t="shared" si="1498"/>
        <v>SKPDN</v>
      </c>
    </row>
    <row r="2146" spans="1:52" x14ac:dyDescent="0.35">
      <c r="A2146" s="5" t="s">
        <v>96</v>
      </c>
      <c r="B2146" s="3">
        <v>2</v>
      </c>
      <c r="C2146" s="1">
        <f t="shared" si="1463"/>
        <v>4410</v>
      </c>
      <c r="D2146" s="2">
        <v>6253</v>
      </c>
      <c r="E2146" s="2" t="str">
        <f>_xlfn.XLOOKUP(C2146,Sheet2!$N$3:$N$1000,Sheet2!$O$3:$O$1000,"")</f>
        <v>E22</v>
      </c>
      <c r="F2146" s="9" t="str">
        <f t="shared" si="1499"/>
        <v>DORW</v>
      </c>
      <c r="G2146" s="4" t="str">
        <f t="shared" si="1475"/>
        <v>14</v>
      </c>
      <c r="H2146" s="4">
        <f t="shared" si="1476"/>
        <v>253</v>
      </c>
      <c r="I2146" s="6">
        <f t="shared" si="1456"/>
        <v>0</v>
      </c>
      <c r="J2146" s="6">
        <f t="shared" si="1457"/>
        <v>0</v>
      </c>
      <c r="K2146" s="6">
        <f t="shared" si="1458"/>
        <v>6</v>
      </c>
      <c r="L2146" s="6">
        <f t="shared" si="1459"/>
        <v>2</v>
      </c>
      <c r="M2146" s="6">
        <f t="shared" si="1460"/>
        <v>5</v>
      </c>
      <c r="N2146" s="6">
        <f t="shared" si="1461"/>
        <v>3</v>
      </c>
      <c r="O2146" s="13">
        <f t="shared" si="1462"/>
        <v>1</v>
      </c>
      <c r="P2146" s="4">
        <f t="shared" si="1480"/>
        <v>0</v>
      </c>
      <c r="Q2146" s="4">
        <f t="shared" si="1481"/>
        <v>1</v>
      </c>
      <c r="R2146">
        <f t="shared" si="1465"/>
        <v>253</v>
      </c>
      <c r="S2146" s="4">
        <f t="shared" si="1466"/>
        <v>0</v>
      </c>
      <c r="T2146" s="15">
        <f t="shared" si="1467"/>
        <v>1</v>
      </c>
      <c r="U2146" s="4">
        <f t="shared" si="1468"/>
        <v>0</v>
      </c>
      <c r="V2146" s="4">
        <f t="shared" si="1469"/>
        <v>1</v>
      </c>
      <c r="W2146" s="4">
        <f t="shared" si="1470"/>
        <v>4</v>
      </c>
      <c r="X2146" s="6">
        <f t="shared" si="1471"/>
        <v>2</v>
      </c>
      <c r="Y2146" s="4">
        <f t="shared" si="1472"/>
        <v>2</v>
      </c>
      <c r="Z2146" s="6">
        <f t="shared" si="1473"/>
        <v>1</v>
      </c>
      <c r="AA2146" s="18">
        <f t="shared" si="1474"/>
        <v>3</v>
      </c>
      <c r="AB2146" s="9" t="str">
        <f t="shared" si="1482"/>
        <v>I.DO</v>
      </c>
      <c r="AC2146" s="9" t="str">
        <f>_xlfn.XLOOKUP(R2146,Sheet2!$H$3:$H$258,Sheet2!$I$3:$I$258,"-----")</f>
        <v>I.DO</v>
      </c>
      <c r="AD2146" s="9" t="str">
        <f>_xlfn.XLOOKUP(VALUE(AE2146),Sheet2!$N$3:$N$1000,Sheet2!$O$3:$O$1000,"********")</f>
        <v>********</v>
      </c>
      <c r="AE2146" t="str">
        <f t="shared" si="1477"/>
        <v>4263</v>
      </c>
      <c r="AF2146" s="9" t="str">
        <f>IF(R2146&lt;200,"+"&amp;TEXT(R2146,"0"),"-"&amp;TEXT(_xlfn.XLOOKUP(R2146,Sheet2!$K$3:$K$130,Sheet2!$L$3:$L$130,"-----"),"0"))</f>
        <v>-125</v>
      </c>
      <c r="AG2146" s="9" t="str">
        <f t="shared" si="1483"/>
        <v>@</v>
      </c>
      <c r="AH2146" s="9" t="str">
        <f t="shared" si="1484"/>
        <v>JSR @I.DO</v>
      </c>
      <c r="AI2146" t="str">
        <f t="shared" si="1485"/>
        <v>1,@I.DO</v>
      </c>
      <c r="AJ2146" s="16" t="str">
        <f t="shared" si="1486"/>
        <v>@I.DO</v>
      </c>
      <c r="AK2146" t="str">
        <f t="shared" si="1487"/>
        <v>ADCOR# 0,1,SNC</v>
      </c>
      <c r="AL2146" s="4" t="str">
        <f t="shared" si="1488"/>
        <v>ADC</v>
      </c>
      <c r="AM2146" s="4" t="str">
        <f t="shared" si="1489"/>
        <v>R</v>
      </c>
      <c r="AN2146" s="4" t="str">
        <f t="shared" si="1490"/>
        <v>O</v>
      </c>
      <c r="AO2146" s="4" t="str">
        <f t="shared" si="1491"/>
        <v>#</v>
      </c>
      <c r="AP2146" s="15" t="str">
        <f t="shared" si="1492"/>
        <v>,SNC</v>
      </c>
      <c r="AQ2146" s="9" t="str">
        <f>_xlfn.XLOOKUP(D2146,Sheet2!$E$3:$E$101,Sheet2!$F$3:$F$101,"******************")</f>
        <v>DORW</v>
      </c>
      <c r="AR2146" s="33" t="str">
        <f t="shared" si="1478"/>
        <v>DOBC 1,**</v>
      </c>
      <c r="AS2146" s="9" t="str">
        <f t="shared" si="1479"/>
        <v>DOBC</v>
      </c>
      <c r="AT2146" s="4">
        <f t="shared" si="1493"/>
        <v>1</v>
      </c>
      <c r="AU2146" s="6">
        <f t="shared" si="1494"/>
        <v>2</v>
      </c>
      <c r="AV2146" s="4" t="str">
        <f t="shared" si="1495"/>
        <v>C</v>
      </c>
      <c r="AW2146" s="4">
        <f t="shared" si="1496"/>
        <v>53</v>
      </c>
      <c r="AX2146" s="4" t="str">
        <f>_xlfn.XLOOKUP(AW2146,Sheet2!$Q$3:$Q$66,Sheet2!$R$3:$R$66,"**")</f>
        <v>**</v>
      </c>
      <c r="AY2146" s="4">
        <f t="shared" si="1497"/>
        <v>4</v>
      </c>
      <c r="AZ2146" s="16" t="str">
        <f t="shared" si="1498"/>
        <v>SKPDN</v>
      </c>
    </row>
    <row r="2147" spans="1:52" x14ac:dyDescent="0.35">
      <c r="B2147" s="3">
        <f t="shared" si="1464"/>
        <v>3</v>
      </c>
      <c r="C2147" s="1">
        <f t="shared" si="1463"/>
        <v>4411</v>
      </c>
      <c r="D2147" s="2">
        <v>0</v>
      </c>
      <c r="E2147" s="2" t="str">
        <f>_xlfn.XLOOKUP(C2147,Sheet2!$N$3:$N$1000,Sheet2!$O$3:$O$1000,"")</f>
        <v/>
      </c>
      <c r="F2147" s="9" t="str">
        <f t="shared" si="1499"/>
        <v>0</v>
      </c>
      <c r="G2147" s="4" t="str">
        <f t="shared" si="1475"/>
        <v>0</v>
      </c>
      <c r="H2147" s="4">
        <f t="shared" si="1476"/>
        <v>0</v>
      </c>
      <c r="I2147" s="6">
        <f t="shared" si="1456"/>
        <v>0</v>
      </c>
      <c r="J2147" s="6">
        <f t="shared" si="1457"/>
        <v>0</v>
      </c>
      <c r="K2147" s="6">
        <f t="shared" si="1458"/>
        <v>0</v>
      </c>
      <c r="L2147" s="6">
        <f t="shared" si="1459"/>
        <v>0</v>
      </c>
      <c r="M2147" s="6">
        <f t="shared" si="1460"/>
        <v>0</v>
      </c>
      <c r="N2147" s="6">
        <f t="shared" si="1461"/>
        <v>0</v>
      </c>
      <c r="O2147" s="13">
        <f t="shared" si="1462"/>
        <v>0</v>
      </c>
      <c r="P2147" s="4">
        <f t="shared" si="1480"/>
        <v>0</v>
      </c>
      <c r="Q2147" s="4">
        <f t="shared" si="1481"/>
        <v>0</v>
      </c>
      <c r="R2147">
        <f t="shared" si="1465"/>
        <v>0</v>
      </c>
      <c r="S2147" s="4">
        <f t="shared" si="1466"/>
        <v>0</v>
      </c>
      <c r="T2147" s="15">
        <f t="shared" si="1467"/>
        <v>0</v>
      </c>
      <c r="U2147" s="4">
        <f t="shared" si="1468"/>
        <v>0</v>
      </c>
      <c r="V2147" s="4">
        <f t="shared" si="1469"/>
        <v>0</v>
      </c>
      <c r="W2147" s="4">
        <f t="shared" si="1470"/>
        <v>0</v>
      </c>
      <c r="X2147" s="6">
        <f t="shared" si="1471"/>
        <v>0</v>
      </c>
      <c r="Y2147" s="4">
        <f t="shared" si="1472"/>
        <v>0</v>
      </c>
      <c r="Z2147" s="6">
        <f t="shared" si="1473"/>
        <v>0</v>
      </c>
      <c r="AA2147" s="18">
        <f t="shared" si="1474"/>
        <v>0</v>
      </c>
      <c r="AB2147" s="9" t="str">
        <f t="shared" si="1482"/>
        <v>0</v>
      </c>
      <c r="AC2147" s="9" t="str">
        <f>_xlfn.XLOOKUP(R2147,Sheet2!$H$3:$H$258,Sheet2!$I$3:$I$258,"-----")</f>
        <v>0</v>
      </c>
      <c r="AD2147" s="9" t="str">
        <f>_xlfn.XLOOKUP(VALUE(AE2147),Sheet2!$N$3:$N$1000,Sheet2!$O$3:$O$1000,"********")</f>
        <v>********</v>
      </c>
      <c r="AE2147" t="str">
        <f t="shared" si="1477"/>
        <v>4411</v>
      </c>
      <c r="AF2147" s="9" t="str">
        <f>IF(R2147&lt;200,"+"&amp;TEXT(R2147,"0"),"-"&amp;TEXT(_xlfn.XLOOKUP(R2147,Sheet2!$K$3:$K$130,Sheet2!$L$3:$L$130,"-----"),"0"))</f>
        <v>+0</v>
      </c>
      <c r="AG2147" s="9" t="str">
        <f t="shared" si="1483"/>
        <v/>
      </c>
      <c r="AH2147" s="9" t="str">
        <f t="shared" si="1484"/>
        <v>JMP 0</v>
      </c>
      <c r="AI2147" t="str">
        <f t="shared" si="1485"/>
        <v>0,0</v>
      </c>
      <c r="AJ2147" s="16" t="str">
        <f t="shared" si="1486"/>
        <v>0</v>
      </c>
      <c r="AK2147" t="str">
        <f t="shared" si="1487"/>
        <v>COM 0,0</v>
      </c>
      <c r="AL2147" s="4" t="str">
        <f t="shared" si="1488"/>
        <v>COM</v>
      </c>
      <c r="AM2147" s="4" t="str">
        <f t="shared" si="1489"/>
        <v/>
      </c>
      <c r="AN2147" s="4" t="str">
        <f t="shared" si="1490"/>
        <v/>
      </c>
      <c r="AO2147" s="4" t="str">
        <f t="shared" si="1491"/>
        <v/>
      </c>
      <c r="AP2147" s="15" t="str">
        <f t="shared" si="1492"/>
        <v/>
      </c>
      <c r="AQ2147" s="9" t="str">
        <f>_xlfn.XLOOKUP(D2147,Sheet2!$E$3:$E$101,Sheet2!$F$3:$F$101,"******************")</f>
        <v>0</v>
      </c>
      <c r="AR2147" s="33" t="str">
        <f t="shared" si="1478"/>
        <v>NIO 0</v>
      </c>
      <c r="AS2147" s="9" t="str">
        <f t="shared" si="1479"/>
        <v>DOC</v>
      </c>
      <c r="AT2147" s="4">
        <f t="shared" si="1493"/>
        <v>0</v>
      </c>
      <c r="AU2147" s="6">
        <f t="shared" si="1494"/>
        <v>0</v>
      </c>
      <c r="AV2147" s="4" t="str">
        <f t="shared" si="1495"/>
        <v/>
      </c>
      <c r="AW2147" s="4">
        <f t="shared" si="1496"/>
        <v>0</v>
      </c>
      <c r="AX2147" s="4" t="str">
        <f>_xlfn.XLOOKUP(AW2147,Sheet2!$Q$3:$Q$66,Sheet2!$R$3:$R$66,"**")</f>
        <v>0</v>
      </c>
      <c r="AY2147" s="4">
        <f t="shared" si="1497"/>
        <v>0</v>
      </c>
      <c r="AZ2147" s="16" t="str">
        <f t="shared" si="1498"/>
        <v>SKPBN</v>
      </c>
    </row>
    <row r="2148" spans="1:52" x14ac:dyDescent="0.35">
      <c r="B2148" s="3">
        <f t="shared" si="1464"/>
        <v>4</v>
      </c>
      <c r="C2148" s="1">
        <f t="shared" si="1463"/>
        <v>4412</v>
      </c>
      <c r="D2148" s="2">
        <v>5217</v>
      </c>
      <c r="E2148" s="2" t="str">
        <f>_xlfn.XLOOKUP(C2148,Sheet2!$N$3:$N$1000,Sheet2!$O$3:$O$1000,"")</f>
        <v/>
      </c>
      <c r="F2148" s="9" t="str">
        <f t="shared" si="1499"/>
        <v>THREE</v>
      </c>
      <c r="G2148" s="4" t="str">
        <f t="shared" si="1475"/>
        <v>12</v>
      </c>
      <c r="H2148" s="4">
        <f t="shared" si="1476"/>
        <v>217</v>
      </c>
      <c r="I2148" s="6">
        <f t="shared" si="1456"/>
        <v>0</v>
      </c>
      <c r="J2148" s="6">
        <f t="shared" si="1457"/>
        <v>0</v>
      </c>
      <c r="K2148" s="6">
        <f t="shared" si="1458"/>
        <v>5</v>
      </c>
      <c r="L2148" s="6">
        <f t="shared" si="1459"/>
        <v>2</v>
      </c>
      <c r="M2148" s="6">
        <f t="shared" si="1460"/>
        <v>1</v>
      </c>
      <c r="N2148" s="6">
        <f t="shared" si="1461"/>
        <v>7</v>
      </c>
      <c r="O2148" s="13">
        <f t="shared" si="1462"/>
        <v>1</v>
      </c>
      <c r="P2148" s="4">
        <f t="shared" si="1480"/>
        <v>0</v>
      </c>
      <c r="Q2148" s="4">
        <f t="shared" si="1481"/>
        <v>1</v>
      </c>
      <c r="R2148">
        <f t="shared" si="1465"/>
        <v>217</v>
      </c>
      <c r="S2148" s="4">
        <f t="shared" si="1466"/>
        <v>2</v>
      </c>
      <c r="T2148" s="15">
        <f t="shared" si="1467"/>
        <v>0</v>
      </c>
      <c r="U2148" s="4">
        <f t="shared" si="1468"/>
        <v>0</v>
      </c>
      <c r="V2148" s="4">
        <f t="shared" si="1469"/>
        <v>1</v>
      </c>
      <c r="W2148" s="4">
        <f t="shared" si="1470"/>
        <v>2</v>
      </c>
      <c r="X2148" s="6">
        <f t="shared" si="1471"/>
        <v>2</v>
      </c>
      <c r="Y2148" s="4">
        <f t="shared" si="1472"/>
        <v>0</v>
      </c>
      <c r="Z2148" s="6">
        <f t="shared" si="1473"/>
        <v>1</v>
      </c>
      <c r="AA2148" s="18">
        <f t="shared" si="1474"/>
        <v>7</v>
      </c>
      <c r="AB2148" s="9" t="str">
        <f t="shared" si="1482"/>
        <v>-161,2</v>
      </c>
      <c r="AC2148" s="9" t="str">
        <f>_xlfn.XLOOKUP(R2148,Sheet2!$H$3:$H$258,Sheet2!$I$3:$I$258,"-----")</f>
        <v>C204H</v>
      </c>
      <c r="AD2148" s="9" t="str">
        <f>_xlfn.XLOOKUP(VALUE(AE2148),Sheet2!$N$3:$N$1000,Sheet2!$O$3:$O$1000,"********")</f>
        <v>ADR</v>
      </c>
      <c r="AE2148" t="str">
        <f t="shared" si="1477"/>
        <v>4231</v>
      </c>
      <c r="AF2148" s="9" t="str">
        <f>IF(R2148&lt;200,"+"&amp;TEXT(R2148,"0"),"-"&amp;TEXT(_xlfn.XLOOKUP(R2148,Sheet2!$K$3:$K$130,Sheet2!$L$3:$L$130,"-----"),"0"))</f>
        <v>-161</v>
      </c>
      <c r="AG2148" s="9" t="str">
        <f t="shared" si="1483"/>
        <v/>
      </c>
      <c r="AH2148" s="9" t="str">
        <f t="shared" si="1484"/>
        <v>JSR -161,2</v>
      </c>
      <c r="AI2148" t="str">
        <f t="shared" si="1485"/>
        <v>1,-161,2</v>
      </c>
      <c r="AJ2148" s="16" t="str">
        <f t="shared" si="1486"/>
        <v>-161,2</v>
      </c>
      <c r="AK2148" t="str">
        <f t="shared" si="1487"/>
        <v>MOVR# 0,1,SBN</v>
      </c>
      <c r="AL2148" s="4" t="str">
        <f t="shared" si="1488"/>
        <v>MOV</v>
      </c>
      <c r="AM2148" s="4" t="str">
        <f t="shared" si="1489"/>
        <v>R</v>
      </c>
      <c r="AN2148" s="4" t="str">
        <f t="shared" si="1490"/>
        <v/>
      </c>
      <c r="AO2148" s="4" t="str">
        <f t="shared" si="1491"/>
        <v>#</v>
      </c>
      <c r="AP2148" s="15" t="str">
        <f t="shared" si="1492"/>
        <v>,SBN</v>
      </c>
      <c r="AQ2148" s="9" t="str">
        <f>_xlfn.XLOOKUP(D2148,Sheet2!$E$3:$E$101,Sheet2!$F$3:$F$101,"******************")</f>
        <v>THREE</v>
      </c>
      <c r="AR2148" s="33" t="str">
        <f t="shared" si="1478"/>
        <v>DOAC 1,LPT</v>
      </c>
      <c r="AS2148" s="9" t="str">
        <f t="shared" si="1479"/>
        <v>DOAC</v>
      </c>
      <c r="AT2148" s="4">
        <f t="shared" si="1493"/>
        <v>1</v>
      </c>
      <c r="AU2148" s="6">
        <f t="shared" si="1494"/>
        <v>2</v>
      </c>
      <c r="AV2148" s="4" t="str">
        <f t="shared" si="1495"/>
        <v>C</v>
      </c>
      <c r="AW2148" s="4">
        <f t="shared" si="1496"/>
        <v>17</v>
      </c>
      <c r="AX2148" s="4" t="str">
        <f>_xlfn.XLOOKUP(AW2148,Sheet2!$Q$3:$Q$66,Sheet2!$R$3:$R$66,"**")</f>
        <v>LPT</v>
      </c>
      <c r="AY2148" s="4">
        <f t="shared" si="1497"/>
        <v>2</v>
      </c>
      <c r="AZ2148" s="16" t="str">
        <f t="shared" si="1498"/>
        <v>SKPDN</v>
      </c>
    </row>
    <row r="2149" spans="1:52" x14ac:dyDescent="0.35">
      <c r="B2149" s="3">
        <f t="shared" si="1464"/>
        <v>5</v>
      </c>
      <c r="C2149" s="1">
        <f t="shared" si="1463"/>
        <v>4413</v>
      </c>
      <c r="D2149" s="2">
        <v>77</v>
      </c>
      <c r="E2149" s="2" t="str">
        <f>_xlfn.XLOOKUP(C2149,Sheet2!$N$3:$N$1000,Sheet2!$O$3:$O$1000,"")</f>
        <v/>
      </c>
      <c r="F2149" s="9"/>
      <c r="G2149" s="4" t="str">
        <f t="shared" si="1475"/>
        <v>0</v>
      </c>
      <c r="H2149" s="4">
        <f t="shared" si="1476"/>
        <v>77</v>
      </c>
      <c r="I2149" s="6">
        <f t="shared" si="1456"/>
        <v>0</v>
      </c>
      <c r="J2149" s="6">
        <f t="shared" si="1457"/>
        <v>0</v>
      </c>
      <c r="K2149" s="6">
        <f t="shared" si="1458"/>
        <v>0</v>
      </c>
      <c r="L2149" s="6">
        <f t="shared" si="1459"/>
        <v>0</v>
      </c>
      <c r="M2149" s="6">
        <f t="shared" si="1460"/>
        <v>7</v>
      </c>
      <c r="N2149" s="6">
        <f t="shared" si="1461"/>
        <v>7</v>
      </c>
      <c r="O2149" s="13">
        <f t="shared" si="1462"/>
        <v>0</v>
      </c>
      <c r="P2149" s="4">
        <f t="shared" si="1480"/>
        <v>0</v>
      </c>
      <c r="Q2149" s="4">
        <f t="shared" si="1481"/>
        <v>0</v>
      </c>
      <c r="R2149">
        <f t="shared" si="1465"/>
        <v>77</v>
      </c>
      <c r="S2149" s="4">
        <f t="shared" si="1466"/>
        <v>0</v>
      </c>
      <c r="T2149" s="15">
        <f t="shared" si="1467"/>
        <v>0</v>
      </c>
      <c r="U2149" s="4">
        <f t="shared" si="1468"/>
        <v>0</v>
      </c>
      <c r="V2149" s="4">
        <f t="shared" si="1469"/>
        <v>0</v>
      </c>
      <c r="W2149" s="4">
        <f t="shared" si="1470"/>
        <v>0</v>
      </c>
      <c r="X2149" s="6">
        <f t="shared" si="1471"/>
        <v>0</v>
      </c>
      <c r="Y2149" s="4">
        <f t="shared" si="1472"/>
        <v>3</v>
      </c>
      <c r="Z2149" s="6">
        <f t="shared" si="1473"/>
        <v>1</v>
      </c>
      <c r="AA2149" s="18">
        <f t="shared" si="1474"/>
        <v>7</v>
      </c>
      <c r="AB2149" s="9" t="str">
        <f t="shared" si="1482"/>
        <v>ZB12</v>
      </c>
      <c r="AC2149" s="9" t="str">
        <f>_xlfn.XLOOKUP(R2149,Sheet2!$H$3:$H$258,Sheet2!$I$3:$I$258,"-----")</f>
        <v>ZB12</v>
      </c>
      <c r="AD2149" s="9" t="str">
        <f>_xlfn.XLOOKUP(VALUE(AE2149),Sheet2!$N$3:$N$1000,Sheet2!$O$3:$O$1000,"********")</f>
        <v>********</v>
      </c>
      <c r="AE2149" t="str">
        <f t="shared" si="1477"/>
        <v>4512</v>
      </c>
      <c r="AF2149" s="9" t="str">
        <f>IF(R2149&lt;200,"+"&amp;TEXT(R2149,"0"),"-"&amp;TEXT(_xlfn.XLOOKUP(R2149,Sheet2!$K$3:$K$130,Sheet2!$L$3:$L$130,"-----"),"0"))</f>
        <v>+77</v>
      </c>
      <c r="AG2149" s="9" t="str">
        <f t="shared" si="1483"/>
        <v/>
      </c>
      <c r="AH2149" s="9" t="str">
        <f t="shared" si="1484"/>
        <v>JMP ZB12</v>
      </c>
      <c r="AI2149" t="str">
        <f t="shared" si="1485"/>
        <v>0,ZB12</v>
      </c>
      <c r="AJ2149" s="16" t="str">
        <f t="shared" si="1486"/>
        <v>ZB12</v>
      </c>
      <c r="AK2149" t="str">
        <f t="shared" si="1487"/>
        <v>COMC# 0,0,SBN</v>
      </c>
      <c r="AL2149" s="4" t="str">
        <f t="shared" si="1488"/>
        <v>COM</v>
      </c>
      <c r="AM2149" s="4" t="str">
        <f t="shared" si="1489"/>
        <v/>
      </c>
      <c r="AN2149" s="4" t="str">
        <f t="shared" si="1490"/>
        <v>C</v>
      </c>
      <c r="AO2149" s="4" t="str">
        <f t="shared" si="1491"/>
        <v>#</v>
      </c>
      <c r="AP2149" s="15" t="str">
        <f t="shared" si="1492"/>
        <v>,SBN</v>
      </c>
      <c r="AQ2149" s="9" t="str">
        <f>_xlfn.XLOOKUP(D2149,Sheet2!$E$3:$E$101,Sheet2!$F$3:$F$101,"******************")</f>
        <v>******************</v>
      </c>
      <c r="AR2149" s="33" t="str">
        <f t="shared" si="1478"/>
        <v>NIO CPU</v>
      </c>
      <c r="AS2149" s="9" t="str">
        <f t="shared" si="1479"/>
        <v>DOC</v>
      </c>
      <c r="AT2149" s="4">
        <f t="shared" si="1493"/>
        <v>0</v>
      </c>
      <c r="AU2149" s="6">
        <f t="shared" si="1494"/>
        <v>0</v>
      </c>
      <c r="AV2149" s="4" t="str">
        <f t="shared" si="1495"/>
        <v/>
      </c>
      <c r="AW2149" s="4">
        <f t="shared" si="1496"/>
        <v>77</v>
      </c>
      <c r="AX2149" s="4" t="str">
        <f>_xlfn.XLOOKUP(AW2149,Sheet2!$Q$3:$Q$66,Sheet2!$R$3:$R$66,"**")</f>
        <v>CPU</v>
      </c>
      <c r="AY2149" s="4">
        <f t="shared" si="1497"/>
        <v>0</v>
      </c>
      <c r="AZ2149" s="16" t="str">
        <f t="shared" si="1498"/>
        <v>SKPBN</v>
      </c>
    </row>
    <row r="2150" spans="1:52" x14ac:dyDescent="0.35">
      <c r="B2150" s="3">
        <v>7</v>
      </c>
      <c r="C2150" s="1">
        <f t="shared" si="1463"/>
        <v>4414</v>
      </c>
      <c r="D2150" s="2">
        <v>6253</v>
      </c>
      <c r="E2150" s="2" t="str">
        <f>_xlfn.XLOOKUP(C2150,Sheet2!$N$3:$N$1000,Sheet2!$O$3:$O$1000,"")</f>
        <v/>
      </c>
      <c r="F2150" s="9" t="str">
        <f t="shared" si="1499"/>
        <v>DORW</v>
      </c>
      <c r="G2150" s="4" t="str">
        <f t="shared" si="1475"/>
        <v>14</v>
      </c>
      <c r="H2150" s="4">
        <f t="shared" si="1476"/>
        <v>253</v>
      </c>
      <c r="I2150" s="6">
        <f t="shared" si="1456"/>
        <v>0</v>
      </c>
      <c r="J2150" s="6">
        <f t="shared" si="1457"/>
        <v>0</v>
      </c>
      <c r="K2150" s="6">
        <f t="shared" si="1458"/>
        <v>6</v>
      </c>
      <c r="L2150" s="6">
        <f t="shared" si="1459"/>
        <v>2</v>
      </c>
      <c r="M2150" s="6">
        <f t="shared" si="1460"/>
        <v>5</v>
      </c>
      <c r="N2150" s="6">
        <f t="shared" si="1461"/>
        <v>3</v>
      </c>
      <c r="O2150" s="13">
        <f t="shared" si="1462"/>
        <v>1</v>
      </c>
      <c r="P2150" s="4">
        <f t="shared" si="1480"/>
        <v>0</v>
      </c>
      <c r="Q2150" s="4">
        <f t="shared" si="1481"/>
        <v>1</v>
      </c>
      <c r="R2150">
        <f t="shared" si="1465"/>
        <v>253</v>
      </c>
      <c r="S2150" s="4">
        <f t="shared" si="1466"/>
        <v>0</v>
      </c>
      <c r="T2150" s="15">
        <f t="shared" si="1467"/>
        <v>1</v>
      </c>
      <c r="U2150" s="4">
        <f t="shared" si="1468"/>
        <v>0</v>
      </c>
      <c r="V2150" s="4">
        <f t="shared" si="1469"/>
        <v>1</v>
      </c>
      <c r="W2150" s="4">
        <f t="shared" si="1470"/>
        <v>4</v>
      </c>
      <c r="X2150" s="6">
        <f t="shared" si="1471"/>
        <v>2</v>
      </c>
      <c r="Y2150" s="4">
        <f t="shared" si="1472"/>
        <v>2</v>
      </c>
      <c r="Z2150" s="6">
        <f t="shared" si="1473"/>
        <v>1</v>
      </c>
      <c r="AA2150" s="18">
        <f t="shared" si="1474"/>
        <v>3</v>
      </c>
      <c r="AB2150" s="9" t="str">
        <f t="shared" si="1482"/>
        <v>I.DO</v>
      </c>
      <c r="AC2150" s="9" t="str">
        <f>_xlfn.XLOOKUP(R2150,Sheet2!$H$3:$H$258,Sheet2!$I$3:$I$258,"-----")</f>
        <v>I.DO</v>
      </c>
      <c r="AD2150" s="9" t="str">
        <f>_xlfn.XLOOKUP(VALUE(AE2150),Sheet2!$N$3:$N$1000,Sheet2!$O$3:$O$1000,"********")</f>
        <v>********</v>
      </c>
      <c r="AE2150" t="str">
        <f t="shared" si="1477"/>
        <v>4267</v>
      </c>
      <c r="AF2150" s="9" t="str">
        <f>IF(R2150&lt;200,"+"&amp;TEXT(R2150,"0"),"-"&amp;TEXT(_xlfn.XLOOKUP(R2150,Sheet2!$K$3:$K$130,Sheet2!$L$3:$L$130,"-----"),"0"))</f>
        <v>-125</v>
      </c>
      <c r="AG2150" s="9" t="str">
        <f t="shared" si="1483"/>
        <v>@</v>
      </c>
      <c r="AH2150" s="9" t="str">
        <f t="shared" si="1484"/>
        <v>JSR @I.DO</v>
      </c>
      <c r="AI2150" t="str">
        <f t="shared" si="1485"/>
        <v>1,@I.DO</v>
      </c>
      <c r="AJ2150" s="16" t="str">
        <f t="shared" si="1486"/>
        <v>@I.DO</v>
      </c>
      <c r="AK2150" t="str">
        <f t="shared" si="1487"/>
        <v>ADCOR# 0,1,SNC</v>
      </c>
      <c r="AL2150" s="4" t="str">
        <f t="shared" si="1488"/>
        <v>ADC</v>
      </c>
      <c r="AM2150" s="4" t="str">
        <f t="shared" si="1489"/>
        <v>R</v>
      </c>
      <c r="AN2150" s="4" t="str">
        <f t="shared" si="1490"/>
        <v>O</v>
      </c>
      <c r="AO2150" s="4" t="str">
        <f t="shared" si="1491"/>
        <v>#</v>
      </c>
      <c r="AP2150" s="15" t="str">
        <f t="shared" si="1492"/>
        <v>,SNC</v>
      </c>
      <c r="AQ2150" s="9" t="str">
        <f>_xlfn.XLOOKUP(D2150,Sheet2!$E$3:$E$101,Sheet2!$F$3:$F$101,"******************")</f>
        <v>DORW</v>
      </c>
      <c r="AR2150" s="33" t="str">
        <f t="shared" si="1478"/>
        <v>DOBC 1,**</v>
      </c>
      <c r="AS2150" s="9" t="str">
        <f t="shared" si="1479"/>
        <v>DOBC</v>
      </c>
      <c r="AT2150" s="4">
        <f t="shared" si="1493"/>
        <v>1</v>
      </c>
      <c r="AU2150" s="6">
        <f t="shared" si="1494"/>
        <v>2</v>
      </c>
      <c r="AV2150" s="4" t="str">
        <f t="shared" si="1495"/>
        <v>C</v>
      </c>
      <c r="AW2150" s="4">
        <f t="shared" si="1496"/>
        <v>53</v>
      </c>
      <c r="AX2150" s="4" t="str">
        <f>_xlfn.XLOOKUP(AW2150,Sheet2!$Q$3:$Q$66,Sheet2!$R$3:$R$66,"**")</f>
        <v>**</v>
      </c>
      <c r="AY2150" s="4">
        <f t="shared" si="1497"/>
        <v>4</v>
      </c>
      <c r="AZ2150" s="16" t="str">
        <f t="shared" si="1498"/>
        <v>SKPDN</v>
      </c>
    </row>
    <row r="2151" spans="1:52" x14ac:dyDescent="0.35">
      <c r="B2151" s="3">
        <f t="shared" si="1464"/>
        <v>8</v>
      </c>
      <c r="C2151" s="1">
        <f t="shared" si="1463"/>
        <v>4415</v>
      </c>
      <c r="D2151" s="2">
        <v>0</v>
      </c>
      <c r="E2151" s="2" t="str">
        <f>_xlfn.XLOOKUP(C2151,Sheet2!$N$3:$N$1000,Sheet2!$O$3:$O$1000,"")</f>
        <v/>
      </c>
      <c r="F2151" s="9" t="str">
        <f t="shared" si="1499"/>
        <v>0</v>
      </c>
      <c r="G2151" s="4" t="str">
        <f t="shared" si="1475"/>
        <v>0</v>
      </c>
      <c r="H2151" s="4">
        <f t="shared" si="1476"/>
        <v>0</v>
      </c>
      <c r="I2151" s="6">
        <f t="shared" si="1456"/>
        <v>0</v>
      </c>
      <c r="J2151" s="6">
        <f t="shared" si="1457"/>
        <v>0</v>
      </c>
      <c r="K2151" s="6">
        <f t="shared" si="1458"/>
        <v>0</v>
      </c>
      <c r="L2151" s="6">
        <f t="shared" si="1459"/>
        <v>0</v>
      </c>
      <c r="M2151" s="6">
        <f t="shared" si="1460"/>
        <v>0</v>
      </c>
      <c r="N2151" s="6">
        <f t="shared" si="1461"/>
        <v>0</v>
      </c>
      <c r="O2151" s="13">
        <f t="shared" si="1462"/>
        <v>0</v>
      </c>
      <c r="P2151" s="4">
        <f t="shared" si="1480"/>
        <v>0</v>
      </c>
      <c r="Q2151" s="4">
        <f t="shared" si="1481"/>
        <v>0</v>
      </c>
      <c r="R2151">
        <f t="shared" si="1465"/>
        <v>0</v>
      </c>
      <c r="S2151" s="4">
        <f t="shared" si="1466"/>
        <v>0</v>
      </c>
      <c r="T2151" s="15">
        <f t="shared" si="1467"/>
        <v>0</v>
      </c>
      <c r="U2151" s="4">
        <f t="shared" si="1468"/>
        <v>0</v>
      </c>
      <c r="V2151" s="4">
        <f t="shared" si="1469"/>
        <v>0</v>
      </c>
      <c r="W2151" s="4">
        <f t="shared" si="1470"/>
        <v>0</v>
      </c>
      <c r="X2151" s="6">
        <f t="shared" si="1471"/>
        <v>0</v>
      </c>
      <c r="Y2151" s="4">
        <f t="shared" si="1472"/>
        <v>0</v>
      </c>
      <c r="Z2151" s="6">
        <f t="shared" si="1473"/>
        <v>0</v>
      </c>
      <c r="AA2151" s="18">
        <f t="shared" si="1474"/>
        <v>0</v>
      </c>
      <c r="AB2151" s="9" t="str">
        <f t="shared" si="1482"/>
        <v>0</v>
      </c>
      <c r="AC2151" s="9" t="str">
        <f>_xlfn.XLOOKUP(R2151,Sheet2!$H$3:$H$258,Sheet2!$I$3:$I$258,"-----")</f>
        <v>0</v>
      </c>
      <c r="AD2151" s="9" t="str">
        <f>_xlfn.XLOOKUP(VALUE(AE2151),Sheet2!$N$3:$N$1000,Sheet2!$O$3:$O$1000,"********")</f>
        <v>********</v>
      </c>
      <c r="AE2151" t="str">
        <f t="shared" si="1477"/>
        <v>4415</v>
      </c>
      <c r="AF2151" s="9" t="str">
        <f>IF(R2151&lt;200,"+"&amp;TEXT(R2151,"0"),"-"&amp;TEXT(_xlfn.XLOOKUP(R2151,Sheet2!$K$3:$K$130,Sheet2!$L$3:$L$130,"-----"),"0"))</f>
        <v>+0</v>
      </c>
      <c r="AG2151" s="9" t="str">
        <f t="shared" si="1483"/>
        <v/>
      </c>
      <c r="AH2151" s="9" t="str">
        <f t="shared" si="1484"/>
        <v>JMP 0</v>
      </c>
      <c r="AI2151" t="str">
        <f t="shared" si="1485"/>
        <v>0,0</v>
      </c>
      <c r="AJ2151" s="16" t="str">
        <f t="shared" si="1486"/>
        <v>0</v>
      </c>
      <c r="AK2151" t="str">
        <f t="shared" si="1487"/>
        <v>COM 0,0</v>
      </c>
      <c r="AL2151" s="4" t="str">
        <f t="shared" si="1488"/>
        <v>COM</v>
      </c>
      <c r="AM2151" s="4" t="str">
        <f t="shared" si="1489"/>
        <v/>
      </c>
      <c r="AN2151" s="4" t="str">
        <f t="shared" si="1490"/>
        <v/>
      </c>
      <c r="AO2151" s="4" t="str">
        <f t="shared" si="1491"/>
        <v/>
      </c>
      <c r="AP2151" s="15" t="str">
        <f t="shared" si="1492"/>
        <v/>
      </c>
      <c r="AQ2151" s="9" t="str">
        <f>_xlfn.XLOOKUP(D2151,Sheet2!$E$3:$E$101,Sheet2!$F$3:$F$101,"******************")</f>
        <v>0</v>
      </c>
      <c r="AR2151" s="33" t="str">
        <f t="shared" si="1478"/>
        <v>NIO 0</v>
      </c>
      <c r="AS2151" s="9" t="str">
        <f t="shared" si="1479"/>
        <v>DOC</v>
      </c>
      <c r="AT2151" s="4">
        <f t="shared" si="1493"/>
        <v>0</v>
      </c>
      <c r="AU2151" s="6">
        <f t="shared" si="1494"/>
        <v>0</v>
      </c>
      <c r="AV2151" s="4" t="str">
        <f t="shared" si="1495"/>
        <v/>
      </c>
      <c r="AW2151" s="4">
        <f t="shared" si="1496"/>
        <v>0</v>
      </c>
      <c r="AX2151" s="4" t="str">
        <f>_xlfn.XLOOKUP(AW2151,Sheet2!$Q$3:$Q$66,Sheet2!$R$3:$R$66,"**")</f>
        <v>0</v>
      </c>
      <c r="AY2151" s="4">
        <f t="shared" si="1497"/>
        <v>0</v>
      </c>
      <c r="AZ2151" s="16" t="str">
        <f t="shared" si="1498"/>
        <v>SKPBN</v>
      </c>
    </row>
    <row r="2152" spans="1:52" x14ac:dyDescent="0.35">
      <c r="B2152" s="3">
        <f t="shared" si="1464"/>
        <v>9</v>
      </c>
      <c r="C2152" s="1">
        <f t="shared" si="1463"/>
        <v>4416</v>
      </c>
      <c r="D2152" s="2">
        <v>5221</v>
      </c>
      <c r="E2152" s="2" t="str">
        <f>_xlfn.XLOOKUP(C2152,Sheet2!$N$3:$N$1000,Sheet2!$O$3:$O$1000,"")</f>
        <v/>
      </c>
      <c r="F2152" s="9" t="str">
        <f t="shared" si="1499"/>
        <v>FOUR</v>
      </c>
      <c r="G2152" s="4" t="str">
        <f t="shared" si="1475"/>
        <v>12</v>
      </c>
      <c r="H2152" s="4">
        <f t="shared" si="1476"/>
        <v>221</v>
      </c>
      <c r="I2152" s="6">
        <f t="shared" si="1456"/>
        <v>0</v>
      </c>
      <c r="J2152" s="6">
        <f t="shared" si="1457"/>
        <v>0</v>
      </c>
      <c r="K2152" s="6">
        <f t="shared" si="1458"/>
        <v>5</v>
      </c>
      <c r="L2152" s="6">
        <f t="shared" si="1459"/>
        <v>2</v>
      </c>
      <c r="M2152" s="6">
        <f t="shared" si="1460"/>
        <v>2</v>
      </c>
      <c r="N2152" s="6">
        <f t="shared" si="1461"/>
        <v>1</v>
      </c>
      <c r="O2152" s="13">
        <f t="shared" si="1462"/>
        <v>1</v>
      </c>
      <c r="P2152" s="4">
        <f t="shared" si="1480"/>
        <v>0</v>
      </c>
      <c r="Q2152" s="4">
        <f t="shared" si="1481"/>
        <v>1</v>
      </c>
      <c r="R2152">
        <f t="shared" si="1465"/>
        <v>221</v>
      </c>
      <c r="S2152" s="4">
        <f t="shared" si="1466"/>
        <v>2</v>
      </c>
      <c r="T2152" s="15">
        <f t="shared" si="1467"/>
        <v>0</v>
      </c>
      <c r="U2152" s="4">
        <f t="shared" si="1468"/>
        <v>0</v>
      </c>
      <c r="V2152" s="4">
        <f t="shared" si="1469"/>
        <v>1</v>
      </c>
      <c r="W2152" s="4">
        <f t="shared" si="1470"/>
        <v>2</v>
      </c>
      <c r="X2152" s="6">
        <f t="shared" si="1471"/>
        <v>2</v>
      </c>
      <c r="Y2152" s="4">
        <f t="shared" si="1472"/>
        <v>1</v>
      </c>
      <c r="Z2152" s="6">
        <f t="shared" si="1473"/>
        <v>0</v>
      </c>
      <c r="AA2152" s="18">
        <f t="shared" si="1474"/>
        <v>1</v>
      </c>
      <c r="AB2152" s="9" t="str">
        <f t="shared" si="1482"/>
        <v>-157,2</v>
      </c>
      <c r="AC2152" s="9" t="str">
        <f>_xlfn.XLOOKUP(R2152,Sheet2!$H$3:$H$258,Sheet2!$I$3:$I$258,"-----")</f>
        <v>C174K</v>
      </c>
      <c r="AD2152" s="9" t="str">
        <f>_xlfn.XLOOKUP(VALUE(AE2152),Sheet2!$N$3:$N$1000,Sheet2!$O$3:$O$1000,"********")</f>
        <v>********</v>
      </c>
      <c r="AE2152" t="str">
        <f t="shared" si="1477"/>
        <v>4237</v>
      </c>
      <c r="AF2152" s="9" t="str">
        <f>IF(R2152&lt;200,"+"&amp;TEXT(R2152,"0"),"-"&amp;TEXT(_xlfn.XLOOKUP(R2152,Sheet2!$K$3:$K$130,Sheet2!$L$3:$L$130,"-----"),"0"))</f>
        <v>-157</v>
      </c>
      <c r="AG2152" s="9" t="str">
        <f t="shared" si="1483"/>
        <v/>
      </c>
      <c r="AH2152" s="9" t="str">
        <f t="shared" si="1484"/>
        <v>JSR -157,2</v>
      </c>
      <c r="AI2152" t="str">
        <f t="shared" si="1485"/>
        <v>1,-157,2</v>
      </c>
      <c r="AJ2152" s="16" t="str">
        <f t="shared" si="1486"/>
        <v>-157,2</v>
      </c>
      <c r="AK2152" t="str">
        <f t="shared" si="1487"/>
        <v>MOVZR 0,1,SKP</v>
      </c>
      <c r="AL2152" s="4" t="str">
        <f t="shared" si="1488"/>
        <v>MOV</v>
      </c>
      <c r="AM2152" s="4" t="str">
        <f t="shared" si="1489"/>
        <v>R</v>
      </c>
      <c r="AN2152" s="4" t="str">
        <f t="shared" si="1490"/>
        <v>Z</v>
      </c>
      <c r="AO2152" s="4" t="str">
        <f t="shared" si="1491"/>
        <v/>
      </c>
      <c r="AP2152" s="15" t="str">
        <f t="shared" si="1492"/>
        <v>,SKP</v>
      </c>
      <c r="AQ2152" s="9" t="str">
        <f>_xlfn.XLOOKUP(D2152,Sheet2!$E$3:$E$101,Sheet2!$F$3:$F$101,"******************")</f>
        <v>FOUR</v>
      </c>
      <c r="AR2152" s="33" t="str">
        <f t="shared" si="1478"/>
        <v>DOAC 1,ADCV</v>
      </c>
      <c r="AS2152" s="9" t="str">
        <f t="shared" si="1479"/>
        <v>DOAC</v>
      </c>
      <c r="AT2152" s="4">
        <f t="shared" si="1493"/>
        <v>1</v>
      </c>
      <c r="AU2152" s="6">
        <f t="shared" si="1494"/>
        <v>2</v>
      </c>
      <c r="AV2152" s="4" t="str">
        <f t="shared" si="1495"/>
        <v>C</v>
      </c>
      <c r="AW2152" s="4">
        <f t="shared" si="1496"/>
        <v>21</v>
      </c>
      <c r="AX2152" s="4" t="str">
        <f>_xlfn.XLOOKUP(AW2152,Sheet2!$Q$3:$Q$66,Sheet2!$R$3:$R$66,"**")</f>
        <v>ADCV</v>
      </c>
      <c r="AY2152" s="4">
        <f t="shared" si="1497"/>
        <v>2</v>
      </c>
      <c r="AZ2152" s="16" t="str">
        <f t="shared" si="1498"/>
        <v>SKPDN</v>
      </c>
    </row>
    <row r="2153" spans="1:52" x14ac:dyDescent="0.35">
      <c r="B2153" s="3">
        <f t="shared" si="1464"/>
        <v>10</v>
      </c>
      <c r="C2153" s="1">
        <f t="shared" si="1463"/>
        <v>4417</v>
      </c>
      <c r="D2153" s="2">
        <v>117</v>
      </c>
      <c r="E2153" s="2" t="str">
        <f>_xlfn.XLOOKUP(C2153,Sheet2!$N$3:$N$1000,Sheet2!$O$3:$O$1000,"")</f>
        <v/>
      </c>
      <c r="F2153" s="9"/>
      <c r="G2153" s="4" t="str">
        <f t="shared" si="1475"/>
        <v>0</v>
      </c>
      <c r="H2153" s="4">
        <f t="shared" si="1476"/>
        <v>117</v>
      </c>
      <c r="I2153" s="6">
        <f t="shared" si="1456"/>
        <v>0</v>
      </c>
      <c r="J2153" s="6">
        <f t="shared" si="1457"/>
        <v>0</v>
      </c>
      <c r="K2153" s="6">
        <f t="shared" si="1458"/>
        <v>0</v>
      </c>
      <c r="L2153" s="6">
        <f t="shared" si="1459"/>
        <v>1</v>
      </c>
      <c r="M2153" s="6">
        <f t="shared" si="1460"/>
        <v>1</v>
      </c>
      <c r="N2153" s="6">
        <f t="shared" si="1461"/>
        <v>7</v>
      </c>
      <c r="O2153" s="13">
        <f t="shared" si="1462"/>
        <v>0</v>
      </c>
      <c r="P2153" s="4">
        <f t="shared" si="1480"/>
        <v>0</v>
      </c>
      <c r="Q2153" s="4">
        <f t="shared" si="1481"/>
        <v>0</v>
      </c>
      <c r="R2153">
        <f t="shared" si="1465"/>
        <v>117</v>
      </c>
      <c r="S2153" s="4">
        <f t="shared" si="1466"/>
        <v>0</v>
      </c>
      <c r="T2153" s="15">
        <f t="shared" si="1467"/>
        <v>0</v>
      </c>
      <c r="U2153" s="4">
        <f t="shared" si="1468"/>
        <v>0</v>
      </c>
      <c r="V2153" s="4">
        <f t="shared" si="1469"/>
        <v>0</v>
      </c>
      <c r="W2153" s="4">
        <f t="shared" si="1470"/>
        <v>0</v>
      </c>
      <c r="X2153" s="6">
        <f t="shared" si="1471"/>
        <v>1</v>
      </c>
      <c r="Y2153" s="4">
        <f t="shared" si="1472"/>
        <v>0</v>
      </c>
      <c r="Z2153" s="6">
        <f t="shared" si="1473"/>
        <v>1</v>
      </c>
      <c r="AA2153" s="18">
        <f t="shared" si="1474"/>
        <v>7</v>
      </c>
      <c r="AB2153" s="9" t="str">
        <f t="shared" si="1482"/>
        <v>C3</v>
      </c>
      <c r="AC2153" s="9" t="str">
        <f>_xlfn.XLOOKUP(R2153,Sheet2!$H$3:$H$258,Sheet2!$I$3:$I$258,"-----")</f>
        <v>C3</v>
      </c>
      <c r="AD2153" s="9" t="str">
        <f>_xlfn.XLOOKUP(VALUE(AE2153),Sheet2!$N$3:$N$1000,Sheet2!$O$3:$O$1000,"********")</f>
        <v>********</v>
      </c>
      <c r="AE2153" t="str">
        <f t="shared" si="1477"/>
        <v>4536</v>
      </c>
      <c r="AF2153" s="9" t="str">
        <f>IF(R2153&lt;200,"+"&amp;TEXT(R2153,"0"),"-"&amp;TEXT(_xlfn.XLOOKUP(R2153,Sheet2!$K$3:$K$130,Sheet2!$L$3:$L$130,"-----"),"0"))</f>
        <v>+117</v>
      </c>
      <c r="AG2153" s="9" t="str">
        <f t="shared" si="1483"/>
        <v/>
      </c>
      <c r="AH2153" s="9" t="str">
        <f t="shared" si="1484"/>
        <v>JMP C3</v>
      </c>
      <c r="AI2153" t="str">
        <f t="shared" si="1485"/>
        <v>0,C3</v>
      </c>
      <c r="AJ2153" s="16" t="str">
        <f t="shared" si="1486"/>
        <v>C3</v>
      </c>
      <c r="AK2153" t="str">
        <f t="shared" si="1487"/>
        <v>COML# 0,0,SBN</v>
      </c>
      <c r="AL2153" s="4" t="str">
        <f t="shared" si="1488"/>
        <v>COM</v>
      </c>
      <c r="AM2153" s="4" t="str">
        <f t="shared" si="1489"/>
        <v>L</v>
      </c>
      <c r="AN2153" s="4" t="str">
        <f t="shared" si="1490"/>
        <v/>
      </c>
      <c r="AO2153" s="4" t="str">
        <f t="shared" si="1491"/>
        <v>#</v>
      </c>
      <c r="AP2153" s="15" t="str">
        <f t="shared" si="1492"/>
        <v>,SBN</v>
      </c>
      <c r="AQ2153" s="9" t="str">
        <f>_xlfn.XLOOKUP(D2153,Sheet2!$E$3:$E$101,Sheet2!$F$3:$F$101,"******************")</f>
        <v>******************</v>
      </c>
      <c r="AR2153" s="33" t="str">
        <f t="shared" si="1478"/>
        <v>NIOS LPT</v>
      </c>
      <c r="AS2153" s="9" t="str">
        <f t="shared" si="1479"/>
        <v>DOCS</v>
      </c>
      <c r="AT2153" s="4">
        <f t="shared" si="1493"/>
        <v>0</v>
      </c>
      <c r="AU2153" s="6">
        <f t="shared" si="1494"/>
        <v>1</v>
      </c>
      <c r="AV2153" s="4" t="str">
        <f t="shared" si="1495"/>
        <v>S</v>
      </c>
      <c r="AW2153" s="4">
        <f t="shared" si="1496"/>
        <v>17</v>
      </c>
      <c r="AX2153" s="4" t="str">
        <f>_xlfn.XLOOKUP(AW2153,Sheet2!$Q$3:$Q$66,Sheet2!$R$3:$R$66,"**")</f>
        <v>LPT</v>
      </c>
      <c r="AY2153" s="4">
        <f t="shared" si="1497"/>
        <v>0</v>
      </c>
      <c r="AZ2153" s="16" t="str">
        <f t="shared" si="1498"/>
        <v>SKPBZ</v>
      </c>
    </row>
    <row r="2154" spans="1:52" x14ac:dyDescent="0.35">
      <c r="B2154" s="3">
        <v>12</v>
      </c>
      <c r="C2154" s="1">
        <f t="shared" si="1463"/>
        <v>4420</v>
      </c>
      <c r="D2154" s="2">
        <v>6237</v>
      </c>
      <c r="E2154" s="2" t="str">
        <f>_xlfn.XLOOKUP(C2154,Sheet2!$N$3:$N$1000,Sheet2!$O$3:$O$1000,"")</f>
        <v/>
      </c>
      <c r="F2154" s="9" t="str">
        <f t="shared" si="1499"/>
        <v>JSR @ISET</v>
      </c>
      <c r="G2154" s="4" t="str">
        <f t="shared" si="1475"/>
        <v>14</v>
      </c>
      <c r="H2154" s="4">
        <f t="shared" si="1476"/>
        <v>237</v>
      </c>
      <c r="I2154" s="6">
        <f t="shared" si="1456"/>
        <v>0</v>
      </c>
      <c r="J2154" s="6">
        <f t="shared" si="1457"/>
        <v>0</v>
      </c>
      <c r="K2154" s="6">
        <f t="shared" si="1458"/>
        <v>6</v>
      </c>
      <c r="L2154" s="6">
        <f t="shared" si="1459"/>
        <v>2</v>
      </c>
      <c r="M2154" s="6">
        <f t="shared" si="1460"/>
        <v>3</v>
      </c>
      <c r="N2154" s="6">
        <f t="shared" si="1461"/>
        <v>7</v>
      </c>
      <c r="O2154" s="13">
        <f t="shared" si="1462"/>
        <v>1</v>
      </c>
      <c r="P2154" s="4">
        <f t="shared" si="1480"/>
        <v>0</v>
      </c>
      <c r="Q2154" s="4">
        <f t="shared" si="1481"/>
        <v>1</v>
      </c>
      <c r="R2154">
        <f t="shared" si="1465"/>
        <v>237</v>
      </c>
      <c r="S2154" s="4">
        <f t="shared" si="1466"/>
        <v>0</v>
      </c>
      <c r="T2154" s="15">
        <f t="shared" si="1467"/>
        <v>1</v>
      </c>
      <c r="U2154" s="4">
        <f t="shared" si="1468"/>
        <v>0</v>
      </c>
      <c r="V2154" s="4">
        <f t="shared" si="1469"/>
        <v>1</v>
      </c>
      <c r="W2154" s="4">
        <f t="shared" si="1470"/>
        <v>4</v>
      </c>
      <c r="X2154" s="6">
        <f t="shared" si="1471"/>
        <v>2</v>
      </c>
      <c r="Y2154" s="4">
        <f t="shared" si="1472"/>
        <v>1</v>
      </c>
      <c r="Z2154" s="6">
        <f t="shared" si="1473"/>
        <v>1</v>
      </c>
      <c r="AA2154" s="18">
        <f t="shared" si="1474"/>
        <v>7</v>
      </c>
      <c r="AB2154" s="9" t="str">
        <f t="shared" si="1482"/>
        <v>ISET</v>
      </c>
      <c r="AC2154" s="9" t="str">
        <f>_xlfn.XLOOKUP(R2154,Sheet2!$H$3:$H$258,Sheet2!$I$3:$I$258,"-----")</f>
        <v>ISET</v>
      </c>
      <c r="AD2154" s="9" t="str">
        <f>_xlfn.XLOOKUP(VALUE(AE2154),Sheet2!$N$3:$N$1000,Sheet2!$O$3:$O$1000,"********")</f>
        <v>********</v>
      </c>
      <c r="AE2154" t="str">
        <f t="shared" si="1477"/>
        <v>4257</v>
      </c>
      <c r="AF2154" s="9" t="str">
        <f>IF(R2154&lt;200,"+"&amp;TEXT(R2154,"0"),"-"&amp;TEXT(_xlfn.XLOOKUP(R2154,Sheet2!$K$3:$K$130,Sheet2!$L$3:$L$130,"-----"),"0"))</f>
        <v>-141</v>
      </c>
      <c r="AG2154" s="9" t="str">
        <f t="shared" si="1483"/>
        <v>@</v>
      </c>
      <c r="AH2154" s="9" t="str">
        <f t="shared" si="1484"/>
        <v>JSR @ISET</v>
      </c>
      <c r="AI2154" t="str">
        <f t="shared" si="1485"/>
        <v>1,@ISET</v>
      </c>
      <c r="AJ2154" s="16" t="str">
        <f t="shared" si="1486"/>
        <v>@ISET</v>
      </c>
      <c r="AK2154" t="str">
        <f t="shared" si="1487"/>
        <v>ADCZR# 0,1,SBN</v>
      </c>
      <c r="AL2154" s="4" t="str">
        <f t="shared" si="1488"/>
        <v>ADC</v>
      </c>
      <c r="AM2154" s="4" t="str">
        <f t="shared" si="1489"/>
        <v>R</v>
      </c>
      <c r="AN2154" s="4" t="str">
        <f t="shared" si="1490"/>
        <v>Z</v>
      </c>
      <c r="AO2154" s="4" t="str">
        <f t="shared" si="1491"/>
        <v>#</v>
      </c>
      <c r="AP2154" s="15" t="str">
        <f t="shared" si="1492"/>
        <v>,SBN</v>
      </c>
      <c r="AQ2154" s="9" t="str">
        <f>_xlfn.XLOOKUP(D2154,Sheet2!$E$3:$E$101,Sheet2!$F$3:$F$101,"******************")</f>
        <v>******************</v>
      </c>
      <c r="AR2154" s="33" t="str">
        <f t="shared" si="1478"/>
        <v>DOBC 1,**</v>
      </c>
      <c r="AS2154" s="9" t="str">
        <f t="shared" si="1479"/>
        <v>DOBC</v>
      </c>
      <c r="AT2154" s="4">
        <f t="shared" si="1493"/>
        <v>1</v>
      </c>
      <c r="AU2154" s="6">
        <f t="shared" si="1494"/>
        <v>2</v>
      </c>
      <c r="AV2154" s="4" t="str">
        <f t="shared" si="1495"/>
        <v>C</v>
      </c>
      <c r="AW2154" s="4">
        <f t="shared" si="1496"/>
        <v>37</v>
      </c>
      <c r="AX2154" s="4" t="str">
        <f>_xlfn.XLOOKUP(AW2154,Sheet2!$Q$3:$Q$66,Sheet2!$R$3:$R$66,"**")</f>
        <v>**</v>
      </c>
      <c r="AY2154" s="4">
        <f t="shared" si="1497"/>
        <v>4</v>
      </c>
      <c r="AZ2154" s="16" t="str">
        <f t="shared" si="1498"/>
        <v>SKPDN</v>
      </c>
    </row>
    <row r="2155" spans="1:52" x14ac:dyDescent="0.35">
      <c r="B2155" s="3">
        <v>14</v>
      </c>
      <c r="C2155" s="1">
        <f t="shared" si="1463"/>
        <v>4421</v>
      </c>
      <c r="D2155" s="2">
        <v>6256</v>
      </c>
      <c r="E2155" s="2" t="str">
        <f>_xlfn.XLOOKUP(C2155,Sheet2!$N$3:$N$1000,Sheet2!$O$3:$O$1000,"")</f>
        <v/>
      </c>
      <c r="F2155" s="9" t="str">
        <f t="shared" si="1499"/>
        <v>READ</v>
      </c>
      <c r="G2155" s="4" t="str">
        <f t="shared" si="1475"/>
        <v>14</v>
      </c>
      <c r="H2155" s="4">
        <f t="shared" si="1476"/>
        <v>256</v>
      </c>
      <c r="I2155" s="6">
        <f t="shared" si="1456"/>
        <v>0</v>
      </c>
      <c r="J2155" s="6">
        <f t="shared" si="1457"/>
        <v>0</v>
      </c>
      <c r="K2155" s="6">
        <f t="shared" si="1458"/>
        <v>6</v>
      </c>
      <c r="L2155" s="6">
        <f t="shared" si="1459"/>
        <v>2</v>
      </c>
      <c r="M2155" s="6">
        <f t="shared" si="1460"/>
        <v>5</v>
      </c>
      <c r="N2155" s="6">
        <f t="shared" si="1461"/>
        <v>6</v>
      </c>
      <c r="O2155" s="13">
        <f t="shared" si="1462"/>
        <v>1</v>
      </c>
      <c r="P2155" s="4">
        <f t="shared" si="1480"/>
        <v>0</v>
      </c>
      <c r="Q2155" s="4">
        <f t="shared" si="1481"/>
        <v>1</v>
      </c>
      <c r="R2155">
        <f t="shared" si="1465"/>
        <v>256</v>
      </c>
      <c r="S2155" s="4">
        <f t="shared" si="1466"/>
        <v>0</v>
      </c>
      <c r="T2155" s="15">
        <f t="shared" si="1467"/>
        <v>1</v>
      </c>
      <c r="U2155" s="4">
        <f t="shared" si="1468"/>
        <v>0</v>
      </c>
      <c r="V2155" s="4">
        <f t="shared" si="1469"/>
        <v>1</v>
      </c>
      <c r="W2155" s="4">
        <f t="shared" si="1470"/>
        <v>4</v>
      </c>
      <c r="X2155" s="6">
        <f t="shared" si="1471"/>
        <v>2</v>
      </c>
      <c r="Y2155" s="4">
        <f t="shared" si="1472"/>
        <v>2</v>
      </c>
      <c r="Z2155" s="6">
        <f t="shared" si="1473"/>
        <v>1</v>
      </c>
      <c r="AA2155" s="18">
        <f t="shared" si="1474"/>
        <v>6</v>
      </c>
      <c r="AB2155" s="9" t="str">
        <f t="shared" si="1482"/>
        <v>IREAD</v>
      </c>
      <c r="AC2155" s="9" t="str">
        <f>_xlfn.XLOOKUP(R2155,Sheet2!$H$3:$H$258,Sheet2!$I$3:$I$258,"-----")</f>
        <v>IREAD</v>
      </c>
      <c r="AD2155" s="9" t="str">
        <f>_xlfn.XLOOKUP(VALUE(AE2155),Sheet2!$N$3:$N$1000,Sheet2!$O$3:$O$1000,"********")</f>
        <v>********</v>
      </c>
      <c r="AE2155" t="str">
        <f t="shared" si="1477"/>
        <v>4277</v>
      </c>
      <c r="AF2155" s="9" t="str">
        <f>IF(R2155&lt;200,"+"&amp;TEXT(R2155,"0"),"-"&amp;TEXT(_xlfn.XLOOKUP(R2155,Sheet2!$K$3:$K$130,Sheet2!$L$3:$L$130,"-----"),"0"))</f>
        <v>-122</v>
      </c>
      <c r="AG2155" s="9" t="str">
        <f t="shared" si="1483"/>
        <v>@</v>
      </c>
      <c r="AH2155" s="9" t="str">
        <f t="shared" si="1484"/>
        <v>JSR @IREAD</v>
      </c>
      <c r="AI2155" t="str">
        <f t="shared" si="1485"/>
        <v>1,@IREAD</v>
      </c>
      <c r="AJ2155" s="16" t="str">
        <f t="shared" si="1486"/>
        <v>@IREAD</v>
      </c>
      <c r="AK2155" t="str">
        <f t="shared" si="1487"/>
        <v>ADCOR# 0,1,SEZ</v>
      </c>
      <c r="AL2155" s="4" t="str">
        <f t="shared" si="1488"/>
        <v>ADC</v>
      </c>
      <c r="AM2155" s="4" t="str">
        <f t="shared" si="1489"/>
        <v>R</v>
      </c>
      <c r="AN2155" s="4" t="str">
        <f t="shared" si="1490"/>
        <v>O</v>
      </c>
      <c r="AO2155" s="4" t="str">
        <f t="shared" si="1491"/>
        <v>#</v>
      </c>
      <c r="AP2155" s="15" t="str">
        <f t="shared" si="1492"/>
        <v>,SEZ</v>
      </c>
      <c r="AQ2155" s="9" t="str">
        <f>_xlfn.XLOOKUP(D2155,Sheet2!$E$3:$E$101,Sheet2!$F$3:$F$101,"******************")</f>
        <v>READ</v>
      </c>
      <c r="AR2155" s="33" t="str">
        <f t="shared" si="1478"/>
        <v>DOBC 1,**</v>
      </c>
      <c r="AS2155" s="9" t="str">
        <f t="shared" si="1479"/>
        <v>DOBC</v>
      </c>
      <c r="AT2155" s="4">
        <f t="shared" si="1493"/>
        <v>1</v>
      </c>
      <c r="AU2155" s="6">
        <f t="shared" si="1494"/>
        <v>2</v>
      </c>
      <c r="AV2155" s="4" t="str">
        <f t="shared" si="1495"/>
        <v>C</v>
      </c>
      <c r="AW2155" s="4">
        <f t="shared" si="1496"/>
        <v>56</v>
      </c>
      <c r="AX2155" s="4" t="str">
        <f>_xlfn.XLOOKUP(AW2155,Sheet2!$Q$3:$Q$66,Sheet2!$R$3:$R$66,"**")</f>
        <v>**</v>
      </c>
      <c r="AY2155" s="4">
        <f t="shared" si="1497"/>
        <v>4</v>
      </c>
      <c r="AZ2155" s="16" t="str">
        <f t="shared" si="1498"/>
        <v>SKPDN</v>
      </c>
    </row>
    <row r="2156" spans="1:52" x14ac:dyDescent="0.35">
      <c r="B2156" s="3">
        <f t="shared" si="1464"/>
        <v>15</v>
      </c>
      <c r="C2156" s="1">
        <f t="shared" si="1463"/>
        <v>4422</v>
      </c>
      <c r="D2156" s="2">
        <v>6330</v>
      </c>
      <c r="E2156" s="2" t="str">
        <f>_xlfn.XLOOKUP(C2156,Sheet2!$N$3:$N$1000,Sheet2!$O$3:$O$1000,"")</f>
        <v/>
      </c>
      <c r="F2156" s="9" t="str">
        <f t="shared" si="1499"/>
        <v>PRGEND</v>
      </c>
      <c r="G2156" s="4" t="str">
        <f t="shared" si="1475"/>
        <v>14</v>
      </c>
      <c r="H2156" s="4">
        <f t="shared" si="1476"/>
        <v>330</v>
      </c>
      <c r="I2156" s="6">
        <f t="shared" si="1456"/>
        <v>0</v>
      </c>
      <c r="J2156" s="6">
        <f t="shared" si="1457"/>
        <v>0</v>
      </c>
      <c r="K2156" s="6">
        <f t="shared" si="1458"/>
        <v>6</v>
      </c>
      <c r="L2156" s="6">
        <f t="shared" si="1459"/>
        <v>3</v>
      </c>
      <c r="M2156" s="6">
        <f t="shared" si="1460"/>
        <v>3</v>
      </c>
      <c r="N2156" s="6">
        <f t="shared" si="1461"/>
        <v>0</v>
      </c>
      <c r="O2156" s="13">
        <f t="shared" si="1462"/>
        <v>1</v>
      </c>
      <c r="P2156" s="4">
        <f t="shared" si="1480"/>
        <v>0</v>
      </c>
      <c r="Q2156" s="4">
        <f t="shared" si="1481"/>
        <v>1</v>
      </c>
      <c r="R2156">
        <f t="shared" si="1465"/>
        <v>330</v>
      </c>
      <c r="S2156" s="4">
        <f t="shared" si="1466"/>
        <v>0</v>
      </c>
      <c r="T2156" s="15">
        <f t="shared" si="1467"/>
        <v>1</v>
      </c>
      <c r="U2156" s="4">
        <f t="shared" si="1468"/>
        <v>0</v>
      </c>
      <c r="V2156" s="4">
        <f t="shared" si="1469"/>
        <v>1</v>
      </c>
      <c r="W2156" s="4">
        <f t="shared" si="1470"/>
        <v>4</v>
      </c>
      <c r="X2156" s="6">
        <f t="shared" si="1471"/>
        <v>3</v>
      </c>
      <c r="Y2156" s="4">
        <f t="shared" si="1472"/>
        <v>1</v>
      </c>
      <c r="Z2156" s="6">
        <f t="shared" si="1473"/>
        <v>1</v>
      </c>
      <c r="AA2156" s="18">
        <f t="shared" si="1474"/>
        <v>0</v>
      </c>
      <c r="AB2156" s="9" t="str">
        <f t="shared" si="1482"/>
        <v>*****</v>
      </c>
      <c r="AC2156" s="9" t="str">
        <f>_xlfn.XLOOKUP(R2156,Sheet2!$H$3:$H$258,Sheet2!$I$3:$I$258,"-----")</f>
        <v>*****</v>
      </c>
      <c r="AD2156" s="9" t="str">
        <f>_xlfn.XLOOKUP(VALUE(AE2156),Sheet2!$N$3:$N$1000,Sheet2!$O$3:$O$1000,"********")</f>
        <v>********</v>
      </c>
      <c r="AE2156" t="str">
        <f t="shared" si="1477"/>
        <v>4352</v>
      </c>
      <c r="AF2156" s="9" t="str">
        <f>IF(R2156&lt;200,"+"&amp;TEXT(R2156,"0"),"-"&amp;TEXT(_xlfn.XLOOKUP(R2156,Sheet2!$K$3:$K$130,Sheet2!$L$3:$L$130,"-----"),"0"))</f>
        <v>-50</v>
      </c>
      <c r="AG2156" s="9" t="str">
        <f t="shared" si="1483"/>
        <v>@</v>
      </c>
      <c r="AH2156" s="9" t="str">
        <f t="shared" si="1484"/>
        <v>JSR @*****</v>
      </c>
      <c r="AI2156" t="str">
        <f t="shared" si="1485"/>
        <v>1,@*****</v>
      </c>
      <c r="AJ2156" s="16" t="str">
        <f t="shared" si="1486"/>
        <v>@*****</v>
      </c>
      <c r="AK2156" t="str">
        <f t="shared" si="1487"/>
        <v>ADCZS# 0,1</v>
      </c>
      <c r="AL2156" s="4" t="str">
        <f t="shared" si="1488"/>
        <v>ADC</v>
      </c>
      <c r="AM2156" s="4" t="str">
        <f t="shared" si="1489"/>
        <v>S</v>
      </c>
      <c r="AN2156" s="4" t="str">
        <f t="shared" si="1490"/>
        <v>Z</v>
      </c>
      <c r="AO2156" s="4" t="str">
        <f t="shared" si="1491"/>
        <v>#</v>
      </c>
      <c r="AP2156" s="15" t="str">
        <f t="shared" si="1492"/>
        <v/>
      </c>
      <c r="AQ2156" s="9" t="str">
        <f>_xlfn.XLOOKUP(D2156,Sheet2!$E$3:$E$101,Sheet2!$F$3:$F$101,"******************")</f>
        <v>PRGEND</v>
      </c>
      <c r="AR2156" s="33" t="str">
        <f t="shared" si="1478"/>
        <v>DOBP 1,IBM1</v>
      </c>
      <c r="AS2156" s="9" t="str">
        <f t="shared" si="1479"/>
        <v>DOBP</v>
      </c>
      <c r="AT2156" s="4">
        <f t="shared" si="1493"/>
        <v>1</v>
      </c>
      <c r="AU2156" s="6">
        <f t="shared" si="1494"/>
        <v>3</v>
      </c>
      <c r="AV2156" s="4" t="str">
        <f t="shared" si="1495"/>
        <v>P</v>
      </c>
      <c r="AW2156" s="4">
        <f t="shared" si="1496"/>
        <v>30</v>
      </c>
      <c r="AX2156" s="4" t="str">
        <f>_xlfn.XLOOKUP(AW2156,Sheet2!$Q$3:$Q$66,Sheet2!$R$3:$R$66,"**")</f>
        <v>IBM1</v>
      </c>
      <c r="AY2156" s="4">
        <f t="shared" si="1497"/>
        <v>4</v>
      </c>
      <c r="AZ2156" s="16" t="str">
        <f t="shared" si="1498"/>
        <v>SKPDZ</v>
      </c>
    </row>
    <row r="2157" spans="1:52" x14ac:dyDescent="0.35">
      <c r="B2157" s="3">
        <f t="shared" si="1464"/>
        <v>16</v>
      </c>
      <c r="C2157" s="1">
        <f t="shared" si="1463"/>
        <v>4423</v>
      </c>
      <c r="D2157" s="2">
        <v>77</v>
      </c>
      <c r="E2157" s="2" t="str">
        <f>_xlfn.XLOOKUP(C2157,Sheet2!$N$3:$N$1000,Sheet2!$O$3:$O$1000,"")</f>
        <v/>
      </c>
      <c r="F2157" s="9"/>
      <c r="G2157" s="4" t="str">
        <f t="shared" si="1475"/>
        <v>0</v>
      </c>
      <c r="H2157" s="4">
        <f t="shared" si="1476"/>
        <v>77</v>
      </c>
      <c r="I2157" s="6">
        <f t="shared" si="1456"/>
        <v>0</v>
      </c>
      <c r="J2157" s="6">
        <f t="shared" si="1457"/>
        <v>0</v>
      </c>
      <c r="K2157" s="6">
        <f t="shared" si="1458"/>
        <v>0</v>
      </c>
      <c r="L2157" s="6">
        <f t="shared" si="1459"/>
        <v>0</v>
      </c>
      <c r="M2157" s="6">
        <f t="shared" si="1460"/>
        <v>7</v>
      </c>
      <c r="N2157" s="6">
        <f t="shared" si="1461"/>
        <v>7</v>
      </c>
      <c r="O2157" s="13">
        <f t="shared" si="1462"/>
        <v>0</v>
      </c>
      <c r="P2157" s="4">
        <f t="shared" si="1480"/>
        <v>0</v>
      </c>
      <c r="Q2157" s="4">
        <f t="shared" si="1481"/>
        <v>0</v>
      </c>
      <c r="R2157">
        <f t="shared" si="1465"/>
        <v>77</v>
      </c>
      <c r="S2157" s="4">
        <f t="shared" si="1466"/>
        <v>0</v>
      </c>
      <c r="T2157" s="15">
        <f t="shared" si="1467"/>
        <v>0</v>
      </c>
      <c r="U2157" s="4">
        <f t="shared" si="1468"/>
        <v>0</v>
      </c>
      <c r="V2157" s="4">
        <f t="shared" si="1469"/>
        <v>0</v>
      </c>
      <c r="W2157" s="4">
        <f t="shared" si="1470"/>
        <v>0</v>
      </c>
      <c r="X2157" s="6">
        <f t="shared" si="1471"/>
        <v>0</v>
      </c>
      <c r="Y2157" s="4">
        <f t="shared" si="1472"/>
        <v>3</v>
      </c>
      <c r="Z2157" s="6">
        <f t="shared" si="1473"/>
        <v>1</v>
      </c>
      <c r="AA2157" s="18">
        <f t="shared" si="1474"/>
        <v>7</v>
      </c>
      <c r="AB2157" s="9" t="str">
        <f t="shared" si="1482"/>
        <v>ZB12</v>
      </c>
      <c r="AC2157" s="9" t="str">
        <f>_xlfn.XLOOKUP(R2157,Sheet2!$H$3:$H$258,Sheet2!$I$3:$I$258,"-----")</f>
        <v>ZB12</v>
      </c>
      <c r="AD2157" s="9" t="str">
        <f>_xlfn.XLOOKUP(VALUE(AE2157),Sheet2!$N$3:$N$1000,Sheet2!$O$3:$O$1000,"********")</f>
        <v>********</v>
      </c>
      <c r="AE2157" t="str">
        <f t="shared" si="1477"/>
        <v>4522</v>
      </c>
      <c r="AF2157" s="9" t="str">
        <f>IF(R2157&lt;200,"+"&amp;TEXT(R2157,"0"),"-"&amp;TEXT(_xlfn.XLOOKUP(R2157,Sheet2!$K$3:$K$130,Sheet2!$L$3:$L$130,"-----"),"0"))</f>
        <v>+77</v>
      </c>
      <c r="AG2157" s="9" t="str">
        <f t="shared" si="1483"/>
        <v/>
      </c>
      <c r="AH2157" s="9" t="str">
        <f t="shared" si="1484"/>
        <v>JMP ZB12</v>
      </c>
      <c r="AI2157" t="str">
        <f t="shared" si="1485"/>
        <v>0,ZB12</v>
      </c>
      <c r="AJ2157" s="16" t="str">
        <f t="shared" si="1486"/>
        <v>ZB12</v>
      </c>
      <c r="AK2157" t="str">
        <f t="shared" si="1487"/>
        <v>COMC# 0,0,SBN</v>
      </c>
      <c r="AL2157" s="4" t="str">
        <f t="shared" si="1488"/>
        <v>COM</v>
      </c>
      <c r="AM2157" s="4" t="str">
        <f t="shared" si="1489"/>
        <v/>
      </c>
      <c r="AN2157" s="4" t="str">
        <f t="shared" si="1490"/>
        <v>C</v>
      </c>
      <c r="AO2157" s="4" t="str">
        <f t="shared" si="1491"/>
        <v>#</v>
      </c>
      <c r="AP2157" s="15" t="str">
        <f t="shared" si="1492"/>
        <v>,SBN</v>
      </c>
      <c r="AQ2157" s="9" t="str">
        <f>_xlfn.XLOOKUP(D2157,Sheet2!$E$3:$E$101,Sheet2!$F$3:$F$101,"******************")</f>
        <v>******************</v>
      </c>
      <c r="AR2157" s="33" t="str">
        <f t="shared" si="1478"/>
        <v>NIO CPU</v>
      </c>
      <c r="AS2157" s="9" t="str">
        <f t="shared" si="1479"/>
        <v>DOC</v>
      </c>
      <c r="AT2157" s="4">
        <f t="shared" si="1493"/>
        <v>0</v>
      </c>
      <c r="AU2157" s="6">
        <f t="shared" si="1494"/>
        <v>0</v>
      </c>
      <c r="AV2157" s="4" t="str">
        <f t="shared" si="1495"/>
        <v/>
      </c>
      <c r="AW2157" s="4">
        <f t="shared" si="1496"/>
        <v>77</v>
      </c>
      <c r="AX2157" s="4" t="str">
        <f>_xlfn.XLOOKUP(AW2157,Sheet2!$Q$3:$Q$66,Sheet2!$R$3:$R$66,"**")</f>
        <v>CPU</v>
      </c>
      <c r="AY2157" s="4">
        <f t="shared" si="1497"/>
        <v>0</v>
      </c>
      <c r="AZ2157" s="16" t="str">
        <f t="shared" si="1498"/>
        <v>SKPBN</v>
      </c>
    </row>
    <row r="2158" spans="1:52" x14ac:dyDescent="0.35">
      <c r="B2158" s="3">
        <f t="shared" si="1464"/>
        <v>17</v>
      </c>
      <c r="C2158" s="1">
        <f t="shared" si="1463"/>
        <v>4424</v>
      </c>
      <c r="D2158" s="2">
        <v>6242</v>
      </c>
      <c r="E2158" s="2" t="str">
        <f>_xlfn.XLOOKUP(C2158,Sheet2!$N$3:$N$1000,Sheet2!$O$3:$O$1000,"")</f>
        <v/>
      </c>
      <c r="F2158" s="9" t="str">
        <f t="shared" si="1499"/>
        <v>EHALT</v>
      </c>
      <c r="G2158" s="4" t="str">
        <f t="shared" si="1475"/>
        <v>14</v>
      </c>
      <c r="H2158" s="4">
        <f t="shared" si="1476"/>
        <v>242</v>
      </c>
      <c r="I2158" s="6">
        <f t="shared" ref="I2158:I2221" si="1500">MOD(INT(D2158/100000),10)</f>
        <v>0</v>
      </c>
      <c r="J2158" s="6">
        <f t="shared" ref="J2158:J2221" si="1501">MOD(INT(D2158/10000),10)</f>
        <v>0</v>
      </c>
      <c r="K2158" s="6">
        <f t="shared" ref="K2158:K2221" si="1502">MOD(INT(D2158/1000),10)</f>
        <v>6</v>
      </c>
      <c r="L2158" s="6">
        <f t="shared" ref="L2158:L2221" si="1503">MOD(INT(D2158/100),10)</f>
        <v>2</v>
      </c>
      <c r="M2158" s="6">
        <f t="shared" ref="M2158:M2221" si="1504">MOD(INT(D2158/10),10)</f>
        <v>4</v>
      </c>
      <c r="N2158" s="6">
        <f t="shared" ref="N2158:N2221" si="1505">MOD(D2158,10)</f>
        <v>2</v>
      </c>
      <c r="O2158" s="13">
        <f t="shared" ref="O2158:O2221" si="1506">INT(K2158/4)+(J2158*2)+(I2158*16)</f>
        <v>1</v>
      </c>
      <c r="P2158" s="4">
        <f t="shared" si="1480"/>
        <v>0</v>
      </c>
      <c r="Q2158" s="4">
        <f t="shared" si="1481"/>
        <v>1</v>
      </c>
      <c r="R2158">
        <f t="shared" si="1465"/>
        <v>242</v>
      </c>
      <c r="S2158" s="4">
        <f t="shared" si="1466"/>
        <v>0</v>
      </c>
      <c r="T2158" s="15">
        <f t="shared" si="1467"/>
        <v>1</v>
      </c>
      <c r="U2158" s="4">
        <f t="shared" si="1468"/>
        <v>0</v>
      </c>
      <c r="V2158" s="4">
        <f t="shared" si="1469"/>
        <v>1</v>
      </c>
      <c r="W2158" s="4">
        <f t="shared" si="1470"/>
        <v>4</v>
      </c>
      <c r="X2158" s="6">
        <f t="shared" si="1471"/>
        <v>2</v>
      </c>
      <c r="Y2158" s="4">
        <f t="shared" si="1472"/>
        <v>2</v>
      </c>
      <c r="Z2158" s="6">
        <f t="shared" si="1473"/>
        <v>0</v>
      </c>
      <c r="AA2158" s="18">
        <f t="shared" si="1474"/>
        <v>2</v>
      </c>
      <c r="AB2158" s="9" t="str">
        <f t="shared" si="1482"/>
        <v>I.EHA</v>
      </c>
      <c r="AC2158" s="9" t="str">
        <f>_xlfn.XLOOKUP(R2158,Sheet2!$H$3:$H$258,Sheet2!$I$3:$I$258,"-----")</f>
        <v>I.EHA</v>
      </c>
      <c r="AD2158" s="9" t="str">
        <f>_xlfn.XLOOKUP(VALUE(AE2158),Sheet2!$N$3:$N$1000,Sheet2!$O$3:$O$1000,"********")</f>
        <v>********</v>
      </c>
      <c r="AE2158" t="str">
        <f t="shared" si="1477"/>
        <v>4266</v>
      </c>
      <c r="AF2158" s="9" t="str">
        <f>IF(R2158&lt;200,"+"&amp;TEXT(R2158,"0"),"-"&amp;TEXT(_xlfn.XLOOKUP(R2158,Sheet2!$K$3:$K$130,Sheet2!$L$3:$L$130,"-----"),"0"))</f>
        <v>-136</v>
      </c>
      <c r="AG2158" s="9" t="str">
        <f t="shared" si="1483"/>
        <v>@</v>
      </c>
      <c r="AH2158" s="9" t="str">
        <f t="shared" si="1484"/>
        <v>JSR @I.EHA</v>
      </c>
      <c r="AI2158" t="str">
        <f t="shared" si="1485"/>
        <v>1,@I.EHA</v>
      </c>
      <c r="AJ2158" s="16" t="str">
        <f t="shared" si="1486"/>
        <v>@I.EHA</v>
      </c>
      <c r="AK2158" t="str">
        <f t="shared" si="1487"/>
        <v>ADCOR 0,1,SZC</v>
      </c>
      <c r="AL2158" s="4" t="str">
        <f t="shared" si="1488"/>
        <v>ADC</v>
      </c>
      <c r="AM2158" s="4" t="str">
        <f t="shared" si="1489"/>
        <v>R</v>
      </c>
      <c r="AN2158" s="4" t="str">
        <f t="shared" si="1490"/>
        <v>O</v>
      </c>
      <c r="AO2158" s="4" t="str">
        <f t="shared" si="1491"/>
        <v/>
      </c>
      <c r="AP2158" s="15" t="str">
        <f t="shared" si="1492"/>
        <v>,SZC</v>
      </c>
      <c r="AQ2158" s="9" t="str">
        <f>_xlfn.XLOOKUP(D2158,Sheet2!$E$3:$E$101,Sheet2!$F$3:$F$101,"******************")</f>
        <v>EHALT</v>
      </c>
      <c r="AR2158" s="33" t="str">
        <f t="shared" si="1478"/>
        <v>DOBC 1,**</v>
      </c>
      <c r="AS2158" s="9" t="str">
        <f t="shared" si="1479"/>
        <v>DOBC</v>
      </c>
      <c r="AT2158" s="4">
        <f t="shared" si="1493"/>
        <v>1</v>
      </c>
      <c r="AU2158" s="6">
        <f t="shared" si="1494"/>
        <v>2</v>
      </c>
      <c r="AV2158" s="4" t="str">
        <f t="shared" si="1495"/>
        <v>C</v>
      </c>
      <c r="AW2158" s="4">
        <f t="shared" si="1496"/>
        <v>42</v>
      </c>
      <c r="AX2158" s="4" t="str">
        <f>_xlfn.XLOOKUP(AW2158,Sheet2!$Q$3:$Q$66,Sheet2!$R$3:$R$66,"**")</f>
        <v>**</v>
      </c>
      <c r="AY2158" s="4">
        <f t="shared" si="1497"/>
        <v>4</v>
      </c>
      <c r="AZ2158" s="16" t="str">
        <f t="shared" si="1498"/>
        <v>SKPDN</v>
      </c>
    </row>
    <row r="2159" spans="1:52" x14ac:dyDescent="0.35">
      <c r="B2159" s="3">
        <f t="shared" si="1464"/>
        <v>18</v>
      </c>
      <c r="C2159" s="1">
        <f t="shared" si="1463"/>
        <v>4425</v>
      </c>
      <c r="D2159" s="2">
        <v>422</v>
      </c>
      <c r="E2159" s="2" t="str">
        <f>_xlfn.XLOOKUP(C2159,Sheet2!$N$3:$N$1000,Sheet2!$O$3:$O$1000,"")</f>
        <v/>
      </c>
      <c r="F2159" s="9" t="str">
        <f t="shared" si="1499"/>
        <v>JMP E22E</v>
      </c>
      <c r="G2159" s="4" t="str">
        <f t="shared" si="1475"/>
        <v>1</v>
      </c>
      <c r="H2159" s="4">
        <f t="shared" si="1476"/>
        <v>22</v>
      </c>
      <c r="I2159" s="6">
        <f t="shared" si="1500"/>
        <v>0</v>
      </c>
      <c r="J2159" s="6">
        <f t="shared" si="1501"/>
        <v>0</v>
      </c>
      <c r="K2159" s="6">
        <f t="shared" si="1502"/>
        <v>0</v>
      </c>
      <c r="L2159" s="6">
        <f t="shared" si="1503"/>
        <v>4</v>
      </c>
      <c r="M2159" s="6">
        <f t="shared" si="1504"/>
        <v>2</v>
      </c>
      <c r="N2159" s="6">
        <f t="shared" si="1505"/>
        <v>2</v>
      </c>
      <c r="O2159" s="13">
        <f t="shared" si="1506"/>
        <v>0</v>
      </c>
      <c r="P2159" s="4">
        <f t="shared" si="1480"/>
        <v>0</v>
      </c>
      <c r="Q2159" s="4">
        <f t="shared" si="1481"/>
        <v>0</v>
      </c>
      <c r="R2159">
        <f t="shared" si="1465"/>
        <v>22</v>
      </c>
      <c r="S2159" s="4">
        <f t="shared" si="1466"/>
        <v>1</v>
      </c>
      <c r="T2159" s="15">
        <f t="shared" si="1467"/>
        <v>0</v>
      </c>
      <c r="U2159" s="4">
        <f t="shared" si="1468"/>
        <v>0</v>
      </c>
      <c r="V2159" s="4">
        <f t="shared" si="1469"/>
        <v>0</v>
      </c>
      <c r="W2159" s="4">
        <f t="shared" si="1470"/>
        <v>1</v>
      </c>
      <c r="X2159" s="6">
        <f t="shared" si="1471"/>
        <v>0</v>
      </c>
      <c r="Y2159" s="4">
        <f t="shared" si="1472"/>
        <v>1</v>
      </c>
      <c r="Z2159" s="6">
        <f t="shared" si="1473"/>
        <v>0</v>
      </c>
      <c r="AA2159" s="18">
        <f t="shared" si="1474"/>
        <v>2</v>
      </c>
      <c r="AB2159" s="9" t="str">
        <f t="shared" si="1482"/>
        <v>E22E</v>
      </c>
      <c r="AC2159" s="9" t="str">
        <f>_xlfn.XLOOKUP(R2159,Sheet2!$H$3:$H$258,Sheet2!$I$3:$I$258,"-----")</f>
        <v>*****</v>
      </c>
      <c r="AD2159" s="9" t="str">
        <f>_xlfn.XLOOKUP(VALUE(AE2159),Sheet2!$N$3:$N$1000,Sheet2!$O$3:$O$1000,"********")</f>
        <v>E22E</v>
      </c>
      <c r="AE2159" t="str">
        <f t="shared" si="1477"/>
        <v>4447</v>
      </c>
      <c r="AF2159" s="9" t="str">
        <f>IF(R2159&lt;200,"+"&amp;TEXT(R2159,"0"),"-"&amp;TEXT(_xlfn.XLOOKUP(R2159,Sheet2!$K$3:$K$130,Sheet2!$L$3:$L$130,"-----"),"0"))</f>
        <v>+22</v>
      </c>
      <c r="AG2159" s="9" t="str">
        <f t="shared" si="1483"/>
        <v/>
      </c>
      <c r="AH2159" s="9" t="str">
        <f t="shared" si="1484"/>
        <v>JMP E22E</v>
      </c>
      <c r="AI2159" t="str">
        <f t="shared" si="1485"/>
        <v>0,E22E</v>
      </c>
      <c r="AJ2159" s="16" t="str">
        <f t="shared" si="1486"/>
        <v>E22E</v>
      </c>
      <c r="AK2159" t="str">
        <f t="shared" si="1487"/>
        <v>NEGZ 0,0,SZC</v>
      </c>
      <c r="AL2159" s="4" t="str">
        <f t="shared" si="1488"/>
        <v>NEG</v>
      </c>
      <c r="AM2159" s="4" t="str">
        <f t="shared" si="1489"/>
        <v/>
      </c>
      <c r="AN2159" s="4" t="str">
        <f t="shared" si="1490"/>
        <v>Z</v>
      </c>
      <c r="AO2159" s="4" t="str">
        <f t="shared" si="1491"/>
        <v/>
      </c>
      <c r="AP2159" s="15" t="str">
        <f t="shared" si="1492"/>
        <v>,SZC</v>
      </c>
      <c r="AQ2159" s="9" t="str">
        <f>_xlfn.XLOOKUP(D2159,Sheet2!$E$3:$E$101,Sheet2!$F$3:$F$101,"******************")</f>
        <v>******************</v>
      </c>
      <c r="AR2159" s="33" t="str">
        <f t="shared" si="1478"/>
        <v>DIA 0,MTA</v>
      </c>
      <c r="AS2159" s="9" t="str">
        <f t="shared" si="1479"/>
        <v>DIA</v>
      </c>
      <c r="AT2159" s="4">
        <f t="shared" si="1493"/>
        <v>0</v>
      </c>
      <c r="AU2159" s="6">
        <f t="shared" si="1494"/>
        <v>0</v>
      </c>
      <c r="AV2159" s="4" t="str">
        <f t="shared" si="1495"/>
        <v/>
      </c>
      <c r="AW2159" s="4">
        <f t="shared" si="1496"/>
        <v>22</v>
      </c>
      <c r="AX2159" s="4" t="str">
        <f>_xlfn.XLOOKUP(AW2159,Sheet2!$Q$3:$Q$66,Sheet2!$R$3:$R$66,"**")</f>
        <v>MTA</v>
      </c>
      <c r="AY2159" s="4">
        <f t="shared" si="1497"/>
        <v>1</v>
      </c>
      <c r="AZ2159" s="16" t="str">
        <f t="shared" si="1498"/>
        <v>SKPBN</v>
      </c>
    </row>
    <row r="2160" spans="1:52" x14ac:dyDescent="0.35">
      <c r="B2160" s="3">
        <v>20</v>
      </c>
      <c r="C2160" s="1">
        <f t="shared" si="1463"/>
        <v>4426</v>
      </c>
      <c r="D2160" s="2">
        <v>6257</v>
      </c>
      <c r="E2160" s="2" t="str">
        <f>_xlfn.XLOOKUP(C2160,Sheet2!$N$3:$N$1000,Sheet2!$O$3:$O$1000,"")</f>
        <v/>
      </c>
      <c r="F2160" s="9" t="str">
        <f t="shared" si="1499"/>
        <v>WRITE</v>
      </c>
      <c r="G2160" s="4" t="str">
        <f t="shared" si="1475"/>
        <v>14</v>
      </c>
      <c r="H2160" s="4">
        <f t="shared" si="1476"/>
        <v>257</v>
      </c>
      <c r="I2160" s="6">
        <f t="shared" si="1500"/>
        <v>0</v>
      </c>
      <c r="J2160" s="6">
        <f t="shared" si="1501"/>
        <v>0</v>
      </c>
      <c r="K2160" s="6">
        <f t="shared" si="1502"/>
        <v>6</v>
      </c>
      <c r="L2160" s="6">
        <f t="shared" si="1503"/>
        <v>2</v>
      </c>
      <c r="M2160" s="6">
        <f t="shared" si="1504"/>
        <v>5</v>
      </c>
      <c r="N2160" s="6">
        <f t="shared" si="1505"/>
        <v>7</v>
      </c>
      <c r="O2160" s="13">
        <f t="shared" si="1506"/>
        <v>1</v>
      </c>
      <c r="P2160" s="4">
        <f t="shared" si="1480"/>
        <v>0</v>
      </c>
      <c r="Q2160" s="4">
        <f t="shared" si="1481"/>
        <v>1</v>
      </c>
      <c r="R2160">
        <f t="shared" si="1465"/>
        <v>257</v>
      </c>
      <c r="S2160" s="4">
        <f t="shared" si="1466"/>
        <v>0</v>
      </c>
      <c r="T2160" s="15">
        <f t="shared" si="1467"/>
        <v>1</v>
      </c>
      <c r="U2160" s="4">
        <f t="shared" si="1468"/>
        <v>0</v>
      </c>
      <c r="V2160" s="4">
        <f t="shared" si="1469"/>
        <v>1</v>
      </c>
      <c r="W2160" s="4">
        <f t="shared" si="1470"/>
        <v>4</v>
      </c>
      <c r="X2160" s="6">
        <f t="shared" si="1471"/>
        <v>2</v>
      </c>
      <c r="Y2160" s="4">
        <f t="shared" si="1472"/>
        <v>2</v>
      </c>
      <c r="Z2160" s="6">
        <f t="shared" si="1473"/>
        <v>1</v>
      </c>
      <c r="AA2160" s="18">
        <f t="shared" si="1474"/>
        <v>7</v>
      </c>
      <c r="AB2160" s="9" t="str">
        <f t="shared" si="1482"/>
        <v>IWRT</v>
      </c>
      <c r="AC2160" s="9" t="str">
        <f>_xlfn.XLOOKUP(R2160,Sheet2!$H$3:$H$258,Sheet2!$I$3:$I$258,"-----")</f>
        <v>IWRT</v>
      </c>
      <c r="AD2160" s="9" t="str">
        <f>_xlfn.XLOOKUP(VALUE(AE2160),Sheet2!$N$3:$N$1000,Sheet2!$O$3:$O$1000,"********")</f>
        <v>********</v>
      </c>
      <c r="AE2160" t="str">
        <f t="shared" si="1477"/>
        <v>4305</v>
      </c>
      <c r="AF2160" s="9" t="str">
        <f>IF(R2160&lt;200,"+"&amp;TEXT(R2160,"0"),"-"&amp;TEXT(_xlfn.XLOOKUP(R2160,Sheet2!$K$3:$K$130,Sheet2!$L$3:$L$130,"-----"),"0"))</f>
        <v>-121</v>
      </c>
      <c r="AG2160" s="9" t="str">
        <f t="shared" si="1483"/>
        <v>@</v>
      </c>
      <c r="AH2160" s="9" t="str">
        <f t="shared" si="1484"/>
        <v>JSR @IWRT</v>
      </c>
      <c r="AI2160" t="str">
        <f t="shared" si="1485"/>
        <v>1,@IWRT</v>
      </c>
      <c r="AJ2160" s="16" t="str">
        <f t="shared" si="1486"/>
        <v>@IWRT</v>
      </c>
      <c r="AK2160" t="str">
        <f t="shared" si="1487"/>
        <v>ADCOR# 0,1,SBN</v>
      </c>
      <c r="AL2160" s="4" t="str">
        <f t="shared" si="1488"/>
        <v>ADC</v>
      </c>
      <c r="AM2160" s="4" t="str">
        <f t="shared" si="1489"/>
        <v>R</v>
      </c>
      <c r="AN2160" s="4" t="str">
        <f t="shared" si="1490"/>
        <v>O</v>
      </c>
      <c r="AO2160" s="4" t="str">
        <f t="shared" si="1491"/>
        <v>#</v>
      </c>
      <c r="AP2160" s="15" t="str">
        <f t="shared" si="1492"/>
        <v>,SBN</v>
      </c>
      <c r="AQ2160" s="9" t="str">
        <f>_xlfn.XLOOKUP(D2160,Sheet2!$E$3:$E$101,Sheet2!$F$3:$F$101,"******************")</f>
        <v>WRITE</v>
      </c>
      <c r="AR2160" s="33" t="str">
        <f t="shared" si="1478"/>
        <v>DOBC 1,**</v>
      </c>
      <c r="AS2160" s="9" t="str">
        <f t="shared" si="1479"/>
        <v>DOBC</v>
      </c>
      <c r="AT2160" s="4">
        <f t="shared" si="1493"/>
        <v>1</v>
      </c>
      <c r="AU2160" s="6">
        <f t="shared" si="1494"/>
        <v>2</v>
      </c>
      <c r="AV2160" s="4" t="str">
        <f t="shared" si="1495"/>
        <v>C</v>
      </c>
      <c r="AW2160" s="4">
        <f t="shared" si="1496"/>
        <v>57</v>
      </c>
      <c r="AX2160" s="4" t="str">
        <f>_xlfn.XLOOKUP(AW2160,Sheet2!$Q$3:$Q$66,Sheet2!$R$3:$R$66,"**")</f>
        <v>**</v>
      </c>
      <c r="AY2160" s="4">
        <f t="shared" si="1497"/>
        <v>4</v>
      </c>
      <c r="AZ2160" s="16" t="str">
        <f t="shared" si="1498"/>
        <v>SKPDN</v>
      </c>
    </row>
    <row r="2161" spans="2:52" x14ac:dyDescent="0.35">
      <c r="B2161" s="3">
        <f t="shared" si="1464"/>
        <v>21</v>
      </c>
      <c r="C2161" s="1">
        <f t="shared" si="1463"/>
        <v>4427</v>
      </c>
      <c r="D2161" s="2">
        <v>6330</v>
      </c>
      <c r="E2161" s="2" t="str">
        <f>_xlfn.XLOOKUP(C2161,Sheet2!$N$3:$N$1000,Sheet2!$O$3:$O$1000,"")</f>
        <v/>
      </c>
      <c r="F2161" s="9" t="str">
        <f t="shared" si="1499"/>
        <v>PRGEND</v>
      </c>
      <c r="G2161" s="4" t="str">
        <f t="shared" si="1475"/>
        <v>14</v>
      </c>
      <c r="H2161" s="4">
        <f t="shared" si="1476"/>
        <v>330</v>
      </c>
      <c r="I2161" s="6">
        <f t="shared" si="1500"/>
        <v>0</v>
      </c>
      <c r="J2161" s="6">
        <f t="shared" si="1501"/>
        <v>0</v>
      </c>
      <c r="K2161" s="6">
        <f t="shared" si="1502"/>
        <v>6</v>
      </c>
      <c r="L2161" s="6">
        <f t="shared" si="1503"/>
        <v>3</v>
      </c>
      <c r="M2161" s="6">
        <f t="shared" si="1504"/>
        <v>3</v>
      </c>
      <c r="N2161" s="6">
        <f t="shared" si="1505"/>
        <v>0</v>
      </c>
      <c r="O2161" s="13">
        <f t="shared" si="1506"/>
        <v>1</v>
      </c>
      <c r="P2161" s="4">
        <f t="shared" si="1480"/>
        <v>0</v>
      </c>
      <c r="Q2161" s="4">
        <f t="shared" si="1481"/>
        <v>1</v>
      </c>
      <c r="R2161">
        <f t="shared" si="1465"/>
        <v>330</v>
      </c>
      <c r="S2161" s="4">
        <f t="shared" si="1466"/>
        <v>0</v>
      </c>
      <c r="T2161" s="15">
        <f t="shared" si="1467"/>
        <v>1</v>
      </c>
      <c r="U2161" s="4">
        <f t="shared" si="1468"/>
        <v>0</v>
      </c>
      <c r="V2161" s="4">
        <f t="shared" si="1469"/>
        <v>1</v>
      </c>
      <c r="W2161" s="4">
        <f t="shared" si="1470"/>
        <v>4</v>
      </c>
      <c r="X2161" s="6">
        <f t="shared" si="1471"/>
        <v>3</v>
      </c>
      <c r="Y2161" s="4">
        <f t="shared" si="1472"/>
        <v>1</v>
      </c>
      <c r="Z2161" s="6">
        <f t="shared" si="1473"/>
        <v>1</v>
      </c>
      <c r="AA2161" s="18">
        <f t="shared" si="1474"/>
        <v>0</v>
      </c>
      <c r="AB2161" s="9" t="str">
        <f t="shared" si="1482"/>
        <v>*****</v>
      </c>
      <c r="AC2161" s="9" t="str">
        <f>_xlfn.XLOOKUP(R2161,Sheet2!$H$3:$H$258,Sheet2!$I$3:$I$258,"-----")</f>
        <v>*****</v>
      </c>
      <c r="AD2161" s="9" t="str">
        <f>_xlfn.XLOOKUP(VALUE(AE2161),Sheet2!$N$3:$N$1000,Sheet2!$O$3:$O$1000,"********")</f>
        <v>********</v>
      </c>
      <c r="AE2161" t="str">
        <f t="shared" si="1477"/>
        <v>4357</v>
      </c>
      <c r="AF2161" s="9" t="str">
        <f>IF(R2161&lt;200,"+"&amp;TEXT(R2161,"0"),"-"&amp;TEXT(_xlfn.XLOOKUP(R2161,Sheet2!$K$3:$K$130,Sheet2!$L$3:$L$130,"-----"),"0"))</f>
        <v>-50</v>
      </c>
      <c r="AG2161" s="9" t="str">
        <f t="shared" si="1483"/>
        <v>@</v>
      </c>
      <c r="AH2161" s="9" t="str">
        <f t="shared" si="1484"/>
        <v>JSR @*****</v>
      </c>
      <c r="AI2161" t="str">
        <f t="shared" si="1485"/>
        <v>1,@*****</v>
      </c>
      <c r="AJ2161" s="16" t="str">
        <f t="shared" si="1486"/>
        <v>@*****</v>
      </c>
      <c r="AK2161" t="str">
        <f t="shared" si="1487"/>
        <v>ADCZS# 0,1</v>
      </c>
      <c r="AL2161" s="4" t="str">
        <f t="shared" si="1488"/>
        <v>ADC</v>
      </c>
      <c r="AM2161" s="4" t="str">
        <f t="shared" si="1489"/>
        <v>S</v>
      </c>
      <c r="AN2161" s="4" t="str">
        <f t="shared" si="1490"/>
        <v>Z</v>
      </c>
      <c r="AO2161" s="4" t="str">
        <f t="shared" si="1491"/>
        <v>#</v>
      </c>
      <c r="AP2161" s="15" t="str">
        <f t="shared" si="1492"/>
        <v/>
      </c>
      <c r="AQ2161" s="9" t="str">
        <f>_xlfn.XLOOKUP(D2161,Sheet2!$E$3:$E$101,Sheet2!$F$3:$F$101,"******************")</f>
        <v>PRGEND</v>
      </c>
      <c r="AR2161" s="33" t="str">
        <f t="shared" si="1478"/>
        <v>DOBP 1,IBM1</v>
      </c>
      <c r="AS2161" s="9" t="str">
        <f t="shared" si="1479"/>
        <v>DOBP</v>
      </c>
      <c r="AT2161" s="4">
        <f t="shared" si="1493"/>
        <v>1</v>
      </c>
      <c r="AU2161" s="6">
        <f t="shared" si="1494"/>
        <v>3</v>
      </c>
      <c r="AV2161" s="4" t="str">
        <f t="shared" si="1495"/>
        <v>P</v>
      </c>
      <c r="AW2161" s="4">
        <f t="shared" si="1496"/>
        <v>30</v>
      </c>
      <c r="AX2161" s="4" t="str">
        <f>_xlfn.XLOOKUP(AW2161,Sheet2!$Q$3:$Q$66,Sheet2!$R$3:$R$66,"**")</f>
        <v>IBM1</v>
      </c>
      <c r="AY2161" s="4">
        <f t="shared" si="1497"/>
        <v>4</v>
      </c>
      <c r="AZ2161" s="16" t="str">
        <f t="shared" si="1498"/>
        <v>SKPDZ</v>
      </c>
    </row>
    <row r="2162" spans="2:52" x14ac:dyDescent="0.35">
      <c r="B2162" s="3">
        <f t="shared" si="1464"/>
        <v>22</v>
      </c>
      <c r="C2162" s="1">
        <f t="shared" si="1463"/>
        <v>4430</v>
      </c>
      <c r="D2162" s="2">
        <v>117</v>
      </c>
      <c r="E2162" s="2" t="str">
        <f>_xlfn.XLOOKUP(C2162,Sheet2!$N$3:$N$1000,Sheet2!$O$3:$O$1000,"")</f>
        <v/>
      </c>
      <c r="F2162" s="9"/>
      <c r="G2162" s="4" t="str">
        <f t="shared" si="1475"/>
        <v>0</v>
      </c>
      <c r="H2162" s="4">
        <f t="shared" si="1476"/>
        <v>117</v>
      </c>
      <c r="I2162" s="6">
        <f t="shared" si="1500"/>
        <v>0</v>
      </c>
      <c r="J2162" s="6">
        <f t="shared" si="1501"/>
        <v>0</v>
      </c>
      <c r="K2162" s="6">
        <f t="shared" si="1502"/>
        <v>0</v>
      </c>
      <c r="L2162" s="6">
        <f t="shared" si="1503"/>
        <v>1</v>
      </c>
      <c r="M2162" s="6">
        <f t="shared" si="1504"/>
        <v>1</v>
      </c>
      <c r="N2162" s="6">
        <f t="shared" si="1505"/>
        <v>7</v>
      </c>
      <c r="O2162" s="13">
        <f t="shared" si="1506"/>
        <v>0</v>
      </c>
      <c r="P2162" s="4">
        <f t="shared" si="1480"/>
        <v>0</v>
      </c>
      <c r="Q2162" s="4">
        <f t="shared" si="1481"/>
        <v>0</v>
      </c>
      <c r="R2162">
        <f t="shared" si="1465"/>
        <v>117</v>
      </c>
      <c r="S2162" s="4">
        <f t="shared" si="1466"/>
        <v>0</v>
      </c>
      <c r="T2162" s="15">
        <f t="shared" si="1467"/>
        <v>0</v>
      </c>
      <c r="U2162" s="4">
        <f t="shared" si="1468"/>
        <v>0</v>
      </c>
      <c r="V2162" s="4">
        <f t="shared" si="1469"/>
        <v>0</v>
      </c>
      <c r="W2162" s="4">
        <f t="shared" si="1470"/>
        <v>0</v>
      </c>
      <c r="X2162" s="6">
        <f t="shared" si="1471"/>
        <v>1</v>
      </c>
      <c r="Y2162" s="4">
        <f t="shared" si="1472"/>
        <v>0</v>
      </c>
      <c r="Z2162" s="6">
        <f t="shared" si="1473"/>
        <v>1</v>
      </c>
      <c r="AA2162" s="18">
        <f t="shared" si="1474"/>
        <v>7</v>
      </c>
      <c r="AB2162" s="9" t="str">
        <f t="shared" si="1482"/>
        <v>C3</v>
      </c>
      <c r="AC2162" s="9" t="str">
        <f>_xlfn.XLOOKUP(R2162,Sheet2!$H$3:$H$258,Sheet2!$I$3:$I$258,"-----")</f>
        <v>C3</v>
      </c>
      <c r="AD2162" s="9" t="str">
        <f>_xlfn.XLOOKUP(VALUE(AE2162),Sheet2!$N$3:$N$1000,Sheet2!$O$3:$O$1000,"********")</f>
        <v>********</v>
      </c>
      <c r="AE2162" t="str">
        <f t="shared" si="1477"/>
        <v>4547</v>
      </c>
      <c r="AF2162" s="9" t="str">
        <f>IF(R2162&lt;200,"+"&amp;TEXT(R2162,"0"),"-"&amp;TEXT(_xlfn.XLOOKUP(R2162,Sheet2!$K$3:$K$130,Sheet2!$L$3:$L$130,"-----"),"0"))</f>
        <v>+117</v>
      </c>
      <c r="AG2162" s="9" t="str">
        <f t="shared" si="1483"/>
        <v/>
      </c>
      <c r="AH2162" s="9" t="str">
        <f t="shared" si="1484"/>
        <v>JMP C3</v>
      </c>
      <c r="AI2162" t="str">
        <f t="shared" si="1485"/>
        <v>0,C3</v>
      </c>
      <c r="AJ2162" s="16" t="str">
        <f t="shared" si="1486"/>
        <v>C3</v>
      </c>
      <c r="AK2162" t="str">
        <f t="shared" si="1487"/>
        <v>COML# 0,0,SBN</v>
      </c>
      <c r="AL2162" s="4" t="str">
        <f t="shared" si="1488"/>
        <v>COM</v>
      </c>
      <c r="AM2162" s="4" t="str">
        <f t="shared" si="1489"/>
        <v>L</v>
      </c>
      <c r="AN2162" s="4" t="str">
        <f t="shared" si="1490"/>
        <v/>
      </c>
      <c r="AO2162" s="4" t="str">
        <f t="shared" si="1491"/>
        <v>#</v>
      </c>
      <c r="AP2162" s="15" t="str">
        <f t="shared" si="1492"/>
        <v>,SBN</v>
      </c>
      <c r="AQ2162" s="9" t="str">
        <f>_xlfn.XLOOKUP(D2162,Sheet2!$E$3:$E$101,Sheet2!$F$3:$F$101,"******************")</f>
        <v>******************</v>
      </c>
      <c r="AR2162" s="33" t="str">
        <f t="shared" si="1478"/>
        <v>NIOS LPT</v>
      </c>
      <c r="AS2162" s="9" t="str">
        <f t="shared" si="1479"/>
        <v>DOCS</v>
      </c>
      <c r="AT2162" s="4">
        <f t="shared" si="1493"/>
        <v>0</v>
      </c>
      <c r="AU2162" s="6">
        <f t="shared" si="1494"/>
        <v>1</v>
      </c>
      <c r="AV2162" s="4" t="str">
        <f t="shared" si="1495"/>
        <v>S</v>
      </c>
      <c r="AW2162" s="4">
        <f t="shared" si="1496"/>
        <v>17</v>
      </c>
      <c r="AX2162" s="4" t="str">
        <f>_xlfn.XLOOKUP(AW2162,Sheet2!$Q$3:$Q$66,Sheet2!$R$3:$R$66,"**")</f>
        <v>LPT</v>
      </c>
      <c r="AY2162" s="4">
        <f t="shared" si="1497"/>
        <v>0</v>
      </c>
      <c r="AZ2162" s="16" t="str">
        <f t="shared" si="1498"/>
        <v>SKPBZ</v>
      </c>
    </row>
    <row r="2163" spans="2:52" x14ac:dyDescent="0.35">
      <c r="B2163" s="3">
        <f t="shared" si="1464"/>
        <v>23</v>
      </c>
      <c r="C2163" s="1">
        <f t="shared" si="1463"/>
        <v>4431</v>
      </c>
      <c r="D2163" s="2">
        <v>6242</v>
      </c>
      <c r="E2163" s="2" t="str">
        <f>_xlfn.XLOOKUP(C2163,Sheet2!$N$3:$N$1000,Sheet2!$O$3:$O$1000,"")</f>
        <v/>
      </c>
      <c r="F2163" s="9" t="str">
        <f t="shared" si="1499"/>
        <v>EHALT</v>
      </c>
      <c r="G2163" s="4" t="str">
        <f t="shared" si="1475"/>
        <v>14</v>
      </c>
      <c r="H2163" s="4">
        <f t="shared" si="1476"/>
        <v>242</v>
      </c>
      <c r="I2163" s="6">
        <f t="shared" si="1500"/>
        <v>0</v>
      </c>
      <c r="J2163" s="6">
        <f t="shared" si="1501"/>
        <v>0</v>
      </c>
      <c r="K2163" s="6">
        <f t="shared" si="1502"/>
        <v>6</v>
      </c>
      <c r="L2163" s="6">
        <f t="shared" si="1503"/>
        <v>2</v>
      </c>
      <c r="M2163" s="6">
        <f t="shared" si="1504"/>
        <v>4</v>
      </c>
      <c r="N2163" s="6">
        <f t="shared" si="1505"/>
        <v>2</v>
      </c>
      <c r="O2163" s="13">
        <f t="shared" si="1506"/>
        <v>1</v>
      </c>
      <c r="P2163" s="4">
        <f t="shared" si="1480"/>
        <v>0</v>
      </c>
      <c r="Q2163" s="4">
        <f t="shared" si="1481"/>
        <v>1</v>
      </c>
      <c r="R2163">
        <f t="shared" si="1465"/>
        <v>242</v>
      </c>
      <c r="S2163" s="4">
        <f t="shared" si="1466"/>
        <v>0</v>
      </c>
      <c r="T2163" s="15">
        <f t="shared" si="1467"/>
        <v>1</v>
      </c>
      <c r="U2163" s="4">
        <f t="shared" si="1468"/>
        <v>0</v>
      </c>
      <c r="V2163" s="4">
        <f t="shared" si="1469"/>
        <v>1</v>
      </c>
      <c r="W2163" s="4">
        <f t="shared" si="1470"/>
        <v>4</v>
      </c>
      <c r="X2163" s="6">
        <f t="shared" si="1471"/>
        <v>2</v>
      </c>
      <c r="Y2163" s="4">
        <f t="shared" si="1472"/>
        <v>2</v>
      </c>
      <c r="Z2163" s="6">
        <f t="shared" si="1473"/>
        <v>0</v>
      </c>
      <c r="AA2163" s="18">
        <f t="shared" si="1474"/>
        <v>2</v>
      </c>
      <c r="AB2163" s="9" t="str">
        <f t="shared" si="1482"/>
        <v>I.EHA</v>
      </c>
      <c r="AC2163" s="9" t="str">
        <f>_xlfn.XLOOKUP(R2163,Sheet2!$H$3:$H$258,Sheet2!$I$3:$I$258,"-----")</f>
        <v>I.EHA</v>
      </c>
      <c r="AD2163" s="9" t="str">
        <f>_xlfn.XLOOKUP(VALUE(AE2163),Sheet2!$N$3:$N$1000,Sheet2!$O$3:$O$1000,"********")</f>
        <v>********</v>
      </c>
      <c r="AE2163" t="str">
        <f t="shared" si="1477"/>
        <v>4273</v>
      </c>
      <c r="AF2163" s="9" t="str">
        <f>IF(R2163&lt;200,"+"&amp;TEXT(R2163,"0"),"-"&amp;TEXT(_xlfn.XLOOKUP(R2163,Sheet2!$K$3:$K$130,Sheet2!$L$3:$L$130,"-----"),"0"))</f>
        <v>-136</v>
      </c>
      <c r="AG2163" s="9" t="str">
        <f t="shared" si="1483"/>
        <v>@</v>
      </c>
      <c r="AH2163" s="9" t="str">
        <f t="shared" si="1484"/>
        <v>JSR @I.EHA</v>
      </c>
      <c r="AI2163" t="str">
        <f t="shared" si="1485"/>
        <v>1,@I.EHA</v>
      </c>
      <c r="AJ2163" s="16" t="str">
        <f t="shared" si="1486"/>
        <v>@I.EHA</v>
      </c>
      <c r="AK2163" t="str">
        <f t="shared" si="1487"/>
        <v>ADCOR 0,1,SZC</v>
      </c>
      <c r="AL2163" s="4" t="str">
        <f t="shared" si="1488"/>
        <v>ADC</v>
      </c>
      <c r="AM2163" s="4" t="str">
        <f t="shared" si="1489"/>
        <v>R</v>
      </c>
      <c r="AN2163" s="4" t="str">
        <f t="shared" si="1490"/>
        <v>O</v>
      </c>
      <c r="AO2163" s="4" t="str">
        <f t="shared" si="1491"/>
        <v/>
      </c>
      <c r="AP2163" s="15" t="str">
        <f t="shared" si="1492"/>
        <v>,SZC</v>
      </c>
      <c r="AQ2163" s="9" t="str">
        <f>_xlfn.XLOOKUP(D2163,Sheet2!$E$3:$E$101,Sheet2!$F$3:$F$101,"******************")</f>
        <v>EHALT</v>
      </c>
      <c r="AR2163" s="33" t="str">
        <f t="shared" si="1478"/>
        <v>DOBC 1,**</v>
      </c>
      <c r="AS2163" s="9" t="str">
        <f t="shared" si="1479"/>
        <v>DOBC</v>
      </c>
      <c r="AT2163" s="4">
        <f t="shared" si="1493"/>
        <v>1</v>
      </c>
      <c r="AU2163" s="6">
        <f t="shared" si="1494"/>
        <v>2</v>
      </c>
      <c r="AV2163" s="4" t="str">
        <f t="shared" si="1495"/>
        <v>C</v>
      </c>
      <c r="AW2163" s="4">
        <f t="shared" si="1496"/>
        <v>42</v>
      </c>
      <c r="AX2163" s="4" t="str">
        <f>_xlfn.XLOOKUP(AW2163,Sheet2!$Q$3:$Q$66,Sheet2!$R$3:$R$66,"**")</f>
        <v>**</v>
      </c>
      <c r="AY2163" s="4">
        <f t="shared" si="1497"/>
        <v>4</v>
      </c>
      <c r="AZ2163" s="16" t="str">
        <f t="shared" si="1498"/>
        <v>SKPDN</v>
      </c>
    </row>
    <row r="2164" spans="2:52" x14ac:dyDescent="0.35">
      <c r="B2164" s="3">
        <f t="shared" ref="B2164:B2226" si="1507">B2163+1</f>
        <v>24</v>
      </c>
      <c r="C2164" s="1">
        <f t="shared" ref="C2164:C2227" si="1508">IF(MOD(C2163,10)=7,C2163+3,C2163+1)</f>
        <v>4432</v>
      </c>
      <c r="D2164" s="2">
        <v>415</v>
      </c>
      <c r="E2164" s="2" t="str">
        <f>_xlfn.XLOOKUP(C2164,Sheet2!$N$3:$N$1000,Sheet2!$O$3:$O$1000,"")</f>
        <v/>
      </c>
      <c r="F2164" s="9" t="str">
        <f t="shared" si="1499"/>
        <v>JMP E22E</v>
      </c>
      <c r="G2164" s="4" t="str">
        <f t="shared" si="1475"/>
        <v>1</v>
      </c>
      <c r="H2164" s="4">
        <f t="shared" si="1476"/>
        <v>15</v>
      </c>
      <c r="I2164" s="6">
        <f t="shared" si="1500"/>
        <v>0</v>
      </c>
      <c r="J2164" s="6">
        <f t="shared" si="1501"/>
        <v>0</v>
      </c>
      <c r="K2164" s="6">
        <f t="shared" si="1502"/>
        <v>0</v>
      </c>
      <c r="L2164" s="6">
        <f t="shared" si="1503"/>
        <v>4</v>
      </c>
      <c r="M2164" s="6">
        <f t="shared" si="1504"/>
        <v>1</v>
      </c>
      <c r="N2164" s="6">
        <f t="shared" si="1505"/>
        <v>5</v>
      </c>
      <c r="O2164" s="13">
        <f t="shared" si="1506"/>
        <v>0</v>
      </c>
      <c r="P2164" s="4">
        <f t="shared" si="1480"/>
        <v>0</v>
      </c>
      <c r="Q2164" s="4">
        <f t="shared" si="1481"/>
        <v>0</v>
      </c>
      <c r="R2164">
        <f t="shared" si="1465"/>
        <v>15</v>
      </c>
      <c r="S2164" s="4">
        <f t="shared" si="1466"/>
        <v>1</v>
      </c>
      <c r="T2164" s="15">
        <f t="shared" si="1467"/>
        <v>0</v>
      </c>
      <c r="U2164" s="4">
        <f t="shared" si="1468"/>
        <v>0</v>
      </c>
      <c r="V2164" s="4">
        <f t="shared" si="1469"/>
        <v>0</v>
      </c>
      <c r="W2164" s="4">
        <f t="shared" si="1470"/>
        <v>1</v>
      </c>
      <c r="X2164" s="6">
        <f t="shared" si="1471"/>
        <v>0</v>
      </c>
      <c r="Y2164" s="4">
        <f t="shared" si="1472"/>
        <v>0</v>
      </c>
      <c r="Z2164" s="6">
        <f t="shared" si="1473"/>
        <v>1</v>
      </c>
      <c r="AA2164" s="18">
        <f t="shared" si="1474"/>
        <v>5</v>
      </c>
      <c r="AB2164" s="9" t="str">
        <f t="shared" si="1482"/>
        <v>E22E</v>
      </c>
      <c r="AC2164" s="9" t="str">
        <f>_xlfn.XLOOKUP(R2164,Sheet2!$H$3:$H$258,Sheet2!$I$3:$I$258,"-----")</f>
        <v>*****</v>
      </c>
      <c r="AD2164" s="9" t="str">
        <f>_xlfn.XLOOKUP(VALUE(AE2164),Sheet2!$N$3:$N$1000,Sheet2!$O$3:$O$1000,"********")</f>
        <v>E22E</v>
      </c>
      <c r="AE2164" t="str">
        <f t="shared" si="1477"/>
        <v>4447</v>
      </c>
      <c r="AF2164" s="9" t="str">
        <f>IF(R2164&lt;200,"+"&amp;TEXT(R2164,"0"),"-"&amp;TEXT(_xlfn.XLOOKUP(R2164,Sheet2!$K$3:$K$130,Sheet2!$L$3:$L$130,"-----"),"0"))</f>
        <v>+15</v>
      </c>
      <c r="AG2164" s="9" t="str">
        <f t="shared" si="1483"/>
        <v/>
      </c>
      <c r="AH2164" s="9" t="str">
        <f t="shared" si="1484"/>
        <v>JMP E22E</v>
      </c>
      <c r="AI2164" t="str">
        <f t="shared" si="1485"/>
        <v>0,E22E</v>
      </c>
      <c r="AJ2164" s="16" t="str">
        <f t="shared" si="1486"/>
        <v>E22E</v>
      </c>
      <c r="AK2164" t="str">
        <f t="shared" si="1487"/>
        <v>NEG# 0,0,SNR</v>
      </c>
      <c r="AL2164" s="4" t="str">
        <f t="shared" si="1488"/>
        <v>NEG</v>
      </c>
      <c r="AM2164" s="4" t="str">
        <f t="shared" si="1489"/>
        <v/>
      </c>
      <c r="AN2164" s="4" t="str">
        <f t="shared" si="1490"/>
        <v/>
      </c>
      <c r="AO2164" s="4" t="str">
        <f t="shared" si="1491"/>
        <v>#</v>
      </c>
      <c r="AP2164" s="15" t="str">
        <f t="shared" si="1492"/>
        <v>,SNR</v>
      </c>
      <c r="AQ2164" s="9" t="str">
        <f>_xlfn.XLOOKUP(D2164,Sheet2!$E$3:$E$101,Sheet2!$F$3:$F$101,"******************")</f>
        <v>******************</v>
      </c>
      <c r="AR2164" s="33" t="str">
        <f t="shared" si="1478"/>
        <v>DIA 0,PLT</v>
      </c>
      <c r="AS2164" s="9" t="str">
        <f t="shared" si="1479"/>
        <v>DIA</v>
      </c>
      <c r="AT2164" s="4">
        <f t="shared" si="1493"/>
        <v>0</v>
      </c>
      <c r="AU2164" s="6">
        <f t="shared" si="1494"/>
        <v>0</v>
      </c>
      <c r="AV2164" s="4" t="str">
        <f t="shared" si="1495"/>
        <v/>
      </c>
      <c r="AW2164" s="4">
        <f t="shared" si="1496"/>
        <v>15</v>
      </c>
      <c r="AX2164" s="4" t="str">
        <f>_xlfn.XLOOKUP(AW2164,Sheet2!$Q$3:$Q$66,Sheet2!$R$3:$R$66,"**")</f>
        <v>PLT</v>
      </c>
      <c r="AY2164" s="4">
        <f t="shared" si="1497"/>
        <v>1</v>
      </c>
      <c r="AZ2164" s="16" t="str">
        <f t="shared" si="1498"/>
        <v>SKPBN</v>
      </c>
    </row>
    <row r="2165" spans="2:52" x14ac:dyDescent="0.35">
      <c r="B2165" s="3">
        <v>26</v>
      </c>
      <c r="C2165" s="1">
        <f t="shared" si="1508"/>
        <v>4433</v>
      </c>
      <c r="D2165" s="2">
        <v>6255</v>
      </c>
      <c r="E2165" s="2" t="str">
        <f>_xlfn.XLOOKUP(C2165,Sheet2!$N$3:$N$1000,Sheet2!$O$3:$O$1000,"")</f>
        <v/>
      </c>
      <c r="F2165" s="9" t="str">
        <f t="shared" si="1499"/>
        <v>GENDAT</v>
      </c>
      <c r="G2165" s="4" t="str">
        <f t="shared" si="1475"/>
        <v>14</v>
      </c>
      <c r="H2165" s="4">
        <f t="shared" si="1476"/>
        <v>255</v>
      </c>
      <c r="I2165" s="6">
        <f t="shared" si="1500"/>
        <v>0</v>
      </c>
      <c r="J2165" s="6">
        <f t="shared" si="1501"/>
        <v>0</v>
      </c>
      <c r="K2165" s="6">
        <f t="shared" si="1502"/>
        <v>6</v>
      </c>
      <c r="L2165" s="6">
        <f t="shared" si="1503"/>
        <v>2</v>
      </c>
      <c r="M2165" s="6">
        <f t="shared" si="1504"/>
        <v>5</v>
      </c>
      <c r="N2165" s="6">
        <f t="shared" si="1505"/>
        <v>5</v>
      </c>
      <c r="O2165" s="13">
        <f t="shared" si="1506"/>
        <v>1</v>
      </c>
      <c r="P2165" s="4">
        <f t="shared" si="1480"/>
        <v>0</v>
      </c>
      <c r="Q2165" s="4">
        <f t="shared" si="1481"/>
        <v>1</v>
      </c>
      <c r="R2165">
        <f t="shared" ref="R2165:R2228" si="1509">(MOD(L2165,4)*100)+(M2165*10)+N2165</f>
        <v>255</v>
      </c>
      <c r="S2165" s="4">
        <f t="shared" ref="S2165:S2228" si="1510">(MOD(K2165,2)*2)+INT(L2165/4)</f>
        <v>0</v>
      </c>
      <c r="T2165" s="15">
        <f t="shared" ref="T2165:T2228" si="1511">MOD(INT(K2165/2),2)</f>
        <v>1</v>
      </c>
      <c r="U2165" s="4">
        <f t="shared" ref="U2165:U2228" si="1512">INT(J2165/2)</f>
        <v>0</v>
      </c>
      <c r="V2165" s="4">
        <f t="shared" ref="V2165:V2228" si="1513">(MOD(J2165,2)*2)+INT(K2165/4)</f>
        <v>1</v>
      </c>
      <c r="W2165" s="4">
        <f t="shared" ref="W2165:W2228" si="1514">(MOD(K2165,4)*2)+INT(L2165/4)</f>
        <v>4</v>
      </c>
      <c r="X2165" s="6">
        <f t="shared" ref="X2165:X2228" si="1515">MOD(L2165,4)</f>
        <v>2</v>
      </c>
      <c r="Y2165" s="4">
        <f t="shared" ref="Y2165:Y2228" si="1516">INT(M2165/2)</f>
        <v>2</v>
      </c>
      <c r="Z2165" s="6">
        <f t="shared" ref="Z2165:Z2228" si="1517">MOD(M2165,2)</f>
        <v>1</v>
      </c>
      <c r="AA2165" s="18">
        <f t="shared" ref="AA2165:AA2228" si="1518">N2165</f>
        <v>5</v>
      </c>
      <c r="AB2165" s="9" t="str">
        <f t="shared" si="1482"/>
        <v>IGEN</v>
      </c>
      <c r="AC2165" s="9" t="str">
        <f>_xlfn.XLOOKUP(R2165,Sheet2!$H$3:$H$258,Sheet2!$I$3:$I$258,"-----")</f>
        <v>IGEN</v>
      </c>
      <c r="AD2165" s="9" t="str">
        <f>_xlfn.XLOOKUP(VALUE(AE2165),Sheet2!$N$3:$N$1000,Sheet2!$O$3:$O$1000,"********")</f>
        <v>********</v>
      </c>
      <c r="AE2165" t="str">
        <f t="shared" si="1477"/>
        <v>4310</v>
      </c>
      <c r="AF2165" s="9" t="str">
        <f>IF(R2165&lt;200,"+"&amp;TEXT(R2165,"0"),"-"&amp;TEXT(_xlfn.XLOOKUP(R2165,Sheet2!$K$3:$K$130,Sheet2!$L$3:$L$130,"-----"),"0"))</f>
        <v>-123</v>
      </c>
      <c r="AG2165" s="9" t="str">
        <f t="shared" si="1483"/>
        <v>@</v>
      </c>
      <c r="AH2165" s="9" t="str">
        <f t="shared" si="1484"/>
        <v>JSR @IGEN</v>
      </c>
      <c r="AI2165" t="str">
        <f t="shared" si="1485"/>
        <v>1,@IGEN</v>
      </c>
      <c r="AJ2165" s="16" t="str">
        <f t="shared" si="1486"/>
        <v>@IGEN</v>
      </c>
      <c r="AK2165" t="str">
        <f t="shared" si="1487"/>
        <v>ADCOR# 0,1,SNR</v>
      </c>
      <c r="AL2165" s="4" t="str">
        <f t="shared" si="1488"/>
        <v>ADC</v>
      </c>
      <c r="AM2165" s="4" t="str">
        <f t="shared" si="1489"/>
        <v>R</v>
      </c>
      <c r="AN2165" s="4" t="str">
        <f t="shared" si="1490"/>
        <v>O</v>
      </c>
      <c r="AO2165" s="4" t="str">
        <f t="shared" si="1491"/>
        <v>#</v>
      </c>
      <c r="AP2165" s="15" t="str">
        <f t="shared" si="1492"/>
        <v>,SNR</v>
      </c>
      <c r="AQ2165" s="9" t="str">
        <f>_xlfn.XLOOKUP(D2165,Sheet2!$E$3:$E$101,Sheet2!$F$3:$F$101,"******************")</f>
        <v>GENDAT</v>
      </c>
      <c r="AR2165" s="33" t="str">
        <f t="shared" si="1478"/>
        <v>DOBC 1,**</v>
      </c>
      <c r="AS2165" s="9" t="str">
        <f t="shared" si="1479"/>
        <v>DOBC</v>
      </c>
      <c r="AT2165" s="4">
        <f t="shared" si="1493"/>
        <v>1</v>
      </c>
      <c r="AU2165" s="6">
        <f t="shared" si="1494"/>
        <v>2</v>
      </c>
      <c r="AV2165" s="4" t="str">
        <f t="shared" si="1495"/>
        <v>C</v>
      </c>
      <c r="AW2165" s="4">
        <f t="shared" si="1496"/>
        <v>55</v>
      </c>
      <c r="AX2165" s="4" t="str">
        <f>_xlfn.XLOOKUP(AW2165,Sheet2!$Q$3:$Q$66,Sheet2!$R$3:$R$66,"**")</f>
        <v>**</v>
      </c>
      <c r="AY2165" s="4">
        <f t="shared" si="1497"/>
        <v>4</v>
      </c>
      <c r="AZ2165" s="16" t="str">
        <f t="shared" si="1498"/>
        <v>SKPDN</v>
      </c>
    </row>
    <row r="2166" spans="2:52" x14ac:dyDescent="0.35">
      <c r="B2166" s="3">
        <f t="shared" si="1507"/>
        <v>27</v>
      </c>
      <c r="C2166" s="1">
        <f t="shared" si="1508"/>
        <v>4434</v>
      </c>
      <c r="D2166" s="2">
        <v>5217</v>
      </c>
      <c r="E2166" s="2" t="str">
        <f>_xlfn.XLOOKUP(C2166,Sheet2!$N$3:$N$1000,Sheet2!$O$3:$O$1000,"")</f>
        <v/>
      </c>
      <c r="F2166" s="9" t="str">
        <f t="shared" si="1499"/>
        <v>THREE</v>
      </c>
      <c r="G2166" s="4" t="str">
        <f t="shared" si="1475"/>
        <v>12</v>
      </c>
      <c r="H2166" s="4">
        <f t="shared" si="1476"/>
        <v>217</v>
      </c>
      <c r="I2166" s="6">
        <f t="shared" si="1500"/>
        <v>0</v>
      </c>
      <c r="J2166" s="6">
        <f t="shared" si="1501"/>
        <v>0</v>
      </c>
      <c r="K2166" s="6">
        <f t="shared" si="1502"/>
        <v>5</v>
      </c>
      <c r="L2166" s="6">
        <f t="shared" si="1503"/>
        <v>2</v>
      </c>
      <c r="M2166" s="6">
        <f t="shared" si="1504"/>
        <v>1</v>
      </c>
      <c r="N2166" s="6">
        <f t="shared" si="1505"/>
        <v>7</v>
      </c>
      <c r="O2166" s="13">
        <f t="shared" si="1506"/>
        <v>1</v>
      </c>
      <c r="P2166" s="4">
        <f t="shared" si="1480"/>
        <v>0</v>
      </c>
      <c r="Q2166" s="4">
        <f t="shared" si="1481"/>
        <v>1</v>
      </c>
      <c r="R2166">
        <f t="shared" si="1509"/>
        <v>217</v>
      </c>
      <c r="S2166" s="4">
        <f t="shared" si="1510"/>
        <v>2</v>
      </c>
      <c r="T2166" s="15">
        <f t="shared" si="1511"/>
        <v>0</v>
      </c>
      <c r="U2166" s="4">
        <f t="shared" si="1512"/>
        <v>0</v>
      </c>
      <c r="V2166" s="4">
        <f t="shared" si="1513"/>
        <v>1</v>
      </c>
      <c r="W2166" s="4">
        <f t="shared" si="1514"/>
        <v>2</v>
      </c>
      <c r="X2166" s="6">
        <f t="shared" si="1515"/>
        <v>2</v>
      </c>
      <c r="Y2166" s="4">
        <f t="shared" si="1516"/>
        <v>0</v>
      </c>
      <c r="Z2166" s="6">
        <f t="shared" si="1517"/>
        <v>1</v>
      </c>
      <c r="AA2166" s="18">
        <f t="shared" si="1518"/>
        <v>7</v>
      </c>
      <c r="AB2166" s="9" t="str">
        <f t="shared" si="1482"/>
        <v>-161,2</v>
      </c>
      <c r="AC2166" s="9" t="str">
        <f>_xlfn.XLOOKUP(R2166,Sheet2!$H$3:$H$258,Sheet2!$I$3:$I$258,"-----")</f>
        <v>C204H</v>
      </c>
      <c r="AD2166" s="9" t="str">
        <f>_xlfn.XLOOKUP(VALUE(AE2166),Sheet2!$N$3:$N$1000,Sheet2!$O$3:$O$1000,"********")</f>
        <v>********</v>
      </c>
      <c r="AE2166" t="str">
        <f t="shared" si="1477"/>
        <v>4253</v>
      </c>
      <c r="AF2166" s="9" t="str">
        <f>IF(R2166&lt;200,"+"&amp;TEXT(R2166,"0"),"-"&amp;TEXT(_xlfn.XLOOKUP(R2166,Sheet2!$K$3:$K$130,Sheet2!$L$3:$L$130,"-----"),"0"))</f>
        <v>-161</v>
      </c>
      <c r="AG2166" s="9" t="str">
        <f t="shared" si="1483"/>
        <v/>
      </c>
      <c r="AH2166" s="9" t="str">
        <f t="shared" si="1484"/>
        <v>JSR -161,2</v>
      </c>
      <c r="AI2166" t="str">
        <f t="shared" si="1485"/>
        <v>1,-161,2</v>
      </c>
      <c r="AJ2166" s="16" t="str">
        <f t="shared" si="1486"/>
        <v>-161,2</v>
      </c>
      <c r="AK2166" t="str">
        <f t="shared" si="1487"/>
        <v>MOVR# 0,1,SBN</v>
      </c>
      <c r="AL2166" s="4" t="str">
        <f t="shared" si="1488"/>
        <v>MOV</v>
      </c>
      <c r="AM2166" s="4" t="str">
        <f t="shared" si="1489"/>
        <v>R</v>
      </c>
      <c r="AN2166" s="4" t="str">
        <f t="shared" si="1490"/>
        <v/>
      </c>
      <c r="AO2166" s="4" t="str">
        <f t="shared" si="1491"/>
        <v>#</v>
      </c>
      <c r="AP2166" s="15" t="str">
        <f t="shared" si="1492"/>
        <v>,SBN</v>
      </c>
      <c r="AQ2166" s="9" t="str">
        <f>_xlfn.XLOOKUP(D2166,Sheet2!$E$3:$E$101,Sheet2!$F$3:$F$101,"******************")</f>
        <v>THREE</v>
      </c>
      <c r="AR2166" s="33" t="str">
        <f t="shared" si="1478"/>
        <v>DOAC 1,LPT</v>
      </c>
      <c r="AS2166" s="9" t="str">
        <f t="shared" si="1479"/>
        <v>DOAC</v>
      </c>
      <c r="AT2166" s="4">
        <f t="shared" si="1493"/>
        <v>1</v>
      </c>
      <c r="AU2166" s="6">
        <f t="shared" si="1494"/>
        <v>2</v>
      </c>
      <c r="AV2166" s="4" t="str">
        <f t="shared" si="1495"/>
        <v>C</v>
      </c>
      <c r="AW2166" s="4">
        <f t="shared" si="1496"/>
        <v>17</v>
      </c>
      <c r="AX2166" s="4" t="str">
        <f>_xlfn.XLOOKUP(AW2166,Sheet2!$Q$3:$Q$66,Sheet2!$R$3:$R$66,"**")</f>
        <v>LPT</v>
      </c>
      <c r="AY2166" s="4">
        <f t="shared" si="1497"/>
        <v>2</v>
      </c>
      <c r="AZ2166" s="16" t="str">
        <f t="shared" si="1498"/>
        <v>SKPDN</v>
      </c>
    </row>
    <row r="2167" spans="2:52" x14ac:dyDescent="0.35">
      <c r="B2167" s="3">
        <f t="shared" si="1507"/>
        <v>28</v>
      </c>
      <c r="C2167" s="1">
        <f t="shared" si="1508"/>
        <v>4435</v>
      </c>
      <c r="D2167" s="2">
        <v>6330</v>
      </c>
      <c r="E2167" s="2" t="str">
        <f>_xlfn.XLOOKUP(C2167,Sheet2!$N$3:$N$1000,Sheet2!$O$3:$O$1000,"")</f>
        <v/>
      </c>
      <c r="F2167" s="9" t="str">
        <f t="shared" si="1499"/>
        <v>PRGEND</v>
      </c>
      <c r="G2167" s="4" t="str">
        <f t="shared" si="1475"/>
        <v>14</v>
      </c>
      <c r="H2167" s="4">
        <f t="shared" si="1476"/>
        <v>330</v>
      </c>
      <c r="I2167" s="6">
        <f t="shared" si="1500"/>
        <v>0</v>
      </c>
      <c r="J2167" s="6">
        <f t="shared" si="1501"/>
        <v>0</v>
      </c>
      <c r="K2167" s="6">
        <f t="shared" si="1502"/>
        <v>6</v>
      </c>
      <c r="L2167" s="6">
        <f t="shared" si="1503"/>
        <v>3</v>
      </c>
      <c r="M2167" s="6">
        <f t="shared" si="1504"/>
        <v>3</v>
      </c>
      <c r="N2167" s="6">
        <f t="shared" si="1505"/>
        <v>0</v>
      </c>
      <c r="O2167" s="13">
        <f t="shared" si="1506"/>
        <v>1</v>
      </c>
      <c r="P2167" s="4">
        <f t="shared" si="1480"/>
        <v>0</v>
      </c>
      <c r="Q2167" s="4">
        <f t="shared" si="1481"/>
        <v>1</v>
      </c>
      <c r="R2167">
        <f t="shared" si="1509"/>
        <v>330</v>
      </c>
      <c r="S2167" s="4">
        <f t="shared" si="1510"/>
        <v>0</v>
      </c>
      <c r="T2167" s="15">
        <f t="shared" si="1511"/>
        <v>1</v>
      </c>
      <c r="U2167" s="4">
        <f t="shared" si="1512"/>
        <v>0</v>
      </c>
      <c r="V2167" s="4">
        <f t="shared" si="1513"/>
        <v>1</v>
      </c>
      <c r="W2167" s="4">
        <f t="shared" si="1514"/>
        <v>4</v>
      </c>
      <c r="X2167" s="6">
        <f t="shared" si="1515"/>
        <v>3</v>
      </c>
      <c r="Y2167" s="4">
        <f t="shared" si="1516"/>
        <v>1</v>
      </c>
      <c r="Z2167" s="6">
        <f t="shared" si="1517"/>
        <v>1</v>
      </c>
      <c r="AA2167" s="18">
        <f t="shared" si="1518"/>
        <v>0</v>
      </c>
      <c r="AB2167" s="9" t="str">
        <f t="shared" si="1482"/>
        <v>*****</v>
      </c>
      <c r="AC2167" s="9" t="str">
        <f>_xlfn.XLOOKUP(R2167,Sheet2!$H$3:$H$258,Sheet2!$I$3:$I$258,"-----")</f>
        <v>*****</v>
      </c>
      <c r="AD2167" s="9" t="str">
        <f>_xlfn.XLOOKUP(VALUE(AE2167),Sheet2!$N$3:$N$1000,Sheet2!$O$3:$O$1000,"********")</f>
        <v>********</v>
      </c>
      <c r="AE2167" t="str">
        <f t="shared" si="1477"/>
        <v>4365</v>
      </c>
      <c r="AF2167" s="9" t="str">
        <f>IF(R2167&lt;200,"+"&amp;TEXT(R2167,"0"),"-"&amp;TEXT(_xlfn.XLOOKUP(R2167,Sheet2!$K$3:$K$130,Sheet2!$L$3:$L$130,"-----"),"0"))</f>
        <v>-50</v>
      </c>
      <c r="AG2167" s="9" t="str">
        <f t="shared" si="1483"/>
        <v>@</v>
      </c>
      <c r="AH2167" s="9" t="str">
        <f t="shared" si="1484"/>
        <v>JSR @*****</v>
      </c>
      <c r="AI2167" t="str">
        <f t="shared" si="1485"/>
        <v>1,@*****</v>
      </c>
      <c r="AJ2167" s="16" t="str">
        <f t="shared" si="1486"/>
        <v>@*****</v>
      </c>
      <c r="AK2167" t="str">
        <f t="shared" si="1487"/>
        <v>ADCZS# 0,1</v>
      </c>
      <c r="AL2167" s="4" t="str">
        <f t="shared" si="1488"/>
        <v>ADC</v>
      </c>
      <c r="AM2167" s="4" t="str">
        <f t="shared" si="1489"/>
        <v>S</v>
      </c>
      <c r="AN2167" s="4" t="str">
        <f t="shared" si="1490"/>
        <v>Z</v>
      </c>
      <c r="AO2167" s="4" t="str">
        <f t="shared" si="1491"/>
        <v>#</v>
      </c>
      <c r="AP2167" s="15" t="str">
        <f t="shared" si="1492"/>
        <v/>
      </c>
      <c r="AQ2167" s="9" t="str">
        <f>_xlfn.XLOOKUP(D2167,Sheet2!$E$3:$E$101,Sheet2!$F$3:$F$101,"******************")</f>
        <v>PRGEND</v>
      </c>
      <c r="AR2167" s="33" t="str">
        <f t="shared" si="1478"/>
        <v>DOBP 1,IBM1</v>
      </c>
      <c r="AS2167" s="9" t="str">
        <f t="shared" si="1479"/>
        <v>DOBP</v>
      </c>
      <c r="AT2167" s="4">
        <f t="shared" si="1493"/>
        <v>1</v>
      </c>
      <c r="AU2167" s="6">
        <f t="shared" si="1494"/>
        <v>3</v>
      </c>
      <c r="AV2167" s="4" t="str">
        <f t="shared" si="1495"/>
        <v>P</v>
      </c>
      <c r="AW2167" s="4">
        <f t="shared" si="1496"/>
        <v>30</v>
      </c>
      <c r="AX2167" s="4" t="str">
        <f>_xlfn.XLOOKUP(AW2167,Sheet2!$Q$3:$Q$66,Sheet2!$R$3:$R$66,"**")</f>
        <v>IBM1</v>
      </c>
      <c r="AY2167" s="4">
        <f t="shared" si="1497"/>
        <v>4</v>
      </c>
      <c r="AZ2167" s="16" t="str">
        <f t="shared" si="1498"/>
        <v>SKPDZ</v>
      </c>
    </row>
    <row r="2168" spans="2:52" x14ac:dyDescent="0.35">
      <c r="B2168" s="3">
        <v>30</v>
      </c>
      <c r="C2168" s="1">
        <f t="shared" si="1508"/>
        <v>4436</v>
      </c>
      <c r="D2168" s="2">
        <v>6256</v>
      </c>
      <c r="E2168" s="2" t="str">
        <f>_xlfn.XLOOKUP(C2168,Sheet2!$N$3:$N$1000,Sheet2!$O$3:$O$1000,"")</f>
        <v/>
      </c>
      <c r="F2168" s="9" t="str">
        <f t="shared" si="1499"/>
        <v>READ</v>
      </c>
      <c r="G2168" s="4" t="str">
        <f t="shared" si="1475"/>
        <v>14</v>
      </c>
      <c r="H2168" s="4">
        <f t="shared" si="1476"/>
        <v>256</v>
      </c>
      <c r="I2168" s="6">
        <f t="shared" si="1500"/>
        <v>0</v>
      </c>
      <c r="J2168" s="6">
        <f t="shared" si="1501"/>
        <v>0</v>
      </c>
      <c r="K2168" s="6">
        <f t="shared" si="1502"/>
        <v>6</v>
      </c>
      <c r="L2168" s="6">
        <f t="shared" si="1503"/>
        <v>2</v>
      </c>
      <c r="M2168" s="6">
        <f t="shared" si="1504"/>
        <v>5</v>
      </c>
      <c r="N2168" s="6">
        <f t="shared" si="1505"/>
        <v>6</v>
      </c>
      <c r="O2168" s="13">
        <f t="shared" si="1506"/>
        <v>1</v>
      </c>
      <c r="P2168" s="4">
        <f t="shared" si="1480"/>
        <v>0</v>
      </c>
      <c r="Q2168" s="4">
        <f t="shared" si="1481"/>
        <v>1</v>
      </c>
      <c r="R2168">
        <f t="shared" si="1509"/>
        <v>256</v>
      </c>
      <c r="S2168" s="4">
        <f t="shared" si="1510"/>
        <v>0</v>
      </c>
      <c r="T2168" s="15">
        <f t="shared" si="1511"/>
        <v>1</v>
      </c>
      <c r="U2168" s="4">
        <f t="shared" si="1512"/>
        <v>0</v>
      </c>
      <c r="V2168" s="4">
        <f t="shared" si="1513"/>
        <v>1</v>
      </c>
      <c r="W2168" s="4">
        <f t="shared" si="1514"/>
        <v>4</v>
      </c>
      <c r="X2168" s="6">
        <f t="shared" si="1515"/>
        <v>2</v>
      </c>
      <c r="Y2168" s="4">
        <f t="shared" si="1516"/>
        <v>2</v>
      </c>
      <c r="Z2168" s="6">
        <f t="shared" si="1517"/>
        <v>1</v>
      </c>
      <c r="AA2168" s="18">
        <f t="shared" si="1518"/>
        <v>6</v>
      </c>
      <c r="AB2168" s="9" t="str">
        <f t="shared" si="1482"/>
        <v>IREAD</v>
      </c>
      <c r="AC2168" s="9" t="str">
        <f>_xlfn.XLOOKUP(R2168,Sheet2!$H$3:$H$258,Sheet2!$I$3:$I$258,"-----")</f>
        <v>IREAD</v>
      </c>
      <c r="AD2168" s="9" t="str">
        <f>_xlfn.XLOOKUP(VALUE(AE2168),Sheet2!$N$3:$N$1000,Sheet2!$O$3:$O$1000,"********")</f>
        <v>********</v>
      </c>
      <c r="AE2168" t="str">
        <f t="shared" si="1477"/>
        <v>4314</v>
      </c>
      <c r="AF2168" s="9" t="str">
        <f>IF(R2168&lt;200,"+"&amp;TEXT(R2168,"0"),"-"&amp;TEXT(_xlfn.XLOOKUP(R2168,Sheet2!$K$3:$K$130,Sheet2!$L$3:$L$130,"-----"),"0"))</f>
        <v>-122</v>
      </c>
      <c r="AG2168" s="9" t="str">
        <f t="shared" si="1483"/>
        <v>@</v>
      </c>
      <c r="AH2168" s="9" t="str">
        <f t="shared" si="1484"/>
        <v>JSR @IREAD</v>
      </c>
      <c r="AI2168" t="str">
        <f t="shared" si="1485"/>
        <v>1,@IREAD</v>
      </c>
      <c r="AJ2168" s="16" t="str">
        <f t="shared" si="1486"/>
        <v>@IREAD</v>
      </c>
      <c r="AK2168" t="str">
        <f t="shared" si="1487"/>
        <v>ADCOR# 0,1,SEZ</v>
      </c>
      <c r="AL2168" s="4" t="str">
        <f t="shared" si="1488"/>
        <v>ADC</v>
      </c>
      <c r="AM2168" s="4" t="str">
        <f t="shared" si="1489"/>
        <v>R</v>
      </c>
      <c r="AN2168" s="4" t="str">
        <f t="shared" si="1490"/>
        <v>O</v>
      </c>
      <c r="AO2168" s="4" t="str">
        <f t="shared" si="1491"/>
        <v>#</v>
      </c>
      <c r="AP2168" s="15" t="str">
        <f t="shared" si="1492"/>
        <v>,SEZ</v>
      </c>
      <c r="AQ2168" s="9" t="str">
        <f>_xlfn.XLOOKUP(D2168,Sheet2!$E$3:$E$101,Sheet2!$F$3:$F$101,"******************")</f>
        <v>READ</v>
      </c>
      <c r="AR2168" s="33" t="str">
        <f t="shared" si="1478"/>
        <v>DOBC 1,**</v>
      </c>
      <c r="AS2168" s="9" t="str">
        <f t="shared" si="1479"/>
        <v>DOBC</v>
      </c>
      <c r="AT2168" s="4">
        <f t="shared" si="1493"/>
        <v>1</v>
      </c>
      <c r="AU2168" s="6">
        <f t="shared" si="1494"/>
        <v>2</v>
      </c>
      <c r="AV2168" s="4" t="str">
        <f t="shared" si="1495"/>
        <v>C</v>
      </c>
      <c r="AW2168" s="4">
        <f t="shared" si="1496"/>
        <v>56</v>
      </c>
      <c r="AX2168" s="4" t="str">
        <f>_xlfn.XLOOKUP(AW2168,Sheet2!$Q$3:$Q$66,Sheet2!$R$3:$R$66,"**")</f>
        <v>**</v>
      </c>
      <c r="AY2168" s="4">
        <f t="shared" si="1497"/>
        <v>4</v>
      </c>
      <c r="AZ2168" s="16" t="str">
        <f t="shared" si="1498"/>
        <v>SKPDN</v>
      </c>
    </row>
    <row r="2169" spans="2:52" x14ac:dyDescent="0.35">
      <c r="B2169" s="3">
        <f t="shared" si="1507"/>
        <v>31</v>
      </c>
      <c r="C2169" s="1">
        <f t="shared" si="1508"/>
        <v>4437</v>
      </c>
      <c r="D2169" s="2">
        <v>6730</v>
      </c>
      <c r="E2169" s="2" t="str">
        <f>_xlfn.XLOOKUP(C2169,Sheet2!$N$3:$N$1000,Sheet2!$O$3:$O$1000,"")</f>
        <v/>
      </c>
      <c r="F2169" s="9" t="str">
        <f t="shared" si="1499"/>
        <v>PRGEND+400</v>
      </c>
      <c r="G2169" s="4" t="str">
        <f t="shared" si="1475"/>
        <v>15</v>
      </c>
      <c r="H2169" s="4">
        <f t="shared" si="1476"/>
        <v>330</v>
      </c>
      <c r="I2169" s="6">
        <f t="shared" si="1500"/>
        <v>0</v>
      </c>
      <c r="J2169" s="6">
        <f t="shared" si="1501"/>
        <v>0</v>
      </c>
      <c r="K2169" s="6">
        <f t="shared" si="1502"/>
        <v>6</v>
      </c>
      <c r="L2169" s="6">
        <f t="shared" si="1503"/>
        <v>7</v>
      </c>
      <c r="M2169" s="6">
        <f t="shared" si="1504"/>
        <v>3</v>
      </c>
      <c r="N2169" s="6">
        <f t="shared" si="1505"/>
        <v>0</v>
      </c>
      <c r="O2169" s="13">
        <f t="shared" si="1506"/>
        <v>1</v>
      </c>
      <c r="P2169" s="4">
        <f t="shared" si="1480"/>
        <v>0</v>
      </c>
      <c r="Q2169" s="4">
        <f t="shared" si="1481"/>
        <v>1</v>
      </c>
      <c r="R2169">
        <f t="shared" si="1509"/>
        <v>330</v>
      </c>
      <c r="S2169" s="4">
        <f t="shared" si="1510"/>
        <v>1</v>
      </c>
      <c r="T2169" s="15">
        <f t="shared" si="1511"/>
        <v>1</v>
      </c>
      <c r="U2169" s="4">
        <f t="shared" si="1512"/>
        <v>0</v>
      </c>
      <c r="V2169" s="4">
        <f t="shared" si="1513"/>
        <v>1</v>
      </c>
      <c r="W2169" s="4">
        <f t="shared" si="1514"/>
        <v>5</v>
      </c>
      <c r="X2169" s="6">
        <f t="shared" si="1515"/>
        <v>3</v>
      </c>
      <c r="Y2169" s="4">
        <f t="shared" si="1516"/>
        <v>1</v>
      </c>
      <c r="Z2169" s="6">
        <f t="shared" si="1517"/>
        <v>1</v>
      </c>
      <c r="AA2169" s="18">
        <f t="shared" si="1518"/>
        <v>0</v>
      </c>
      <c r="AB2169" s="9" t="str">
        <f t="shared" si="1482"/>
        <v>-50</v>
      </c>
      <c r="AC2169" s="9" t="str">
        <f>_xlfn.XLOOKUP(R2169,Sheet2!$H$3:$H$258,Sheet2!$I$3:$I$258,"-----")</f>
        <v>*****</v>
      </c>
      <c r="AD2169" s="9" t="str">
        <f>_xlfn.XLOOKUP(VALUE(AE2169),Sheet2!$N$3:$N$1000,Sheet2!$O$3:$O$1000,"********")</f>
        <v>********</v>
      </c>
      <c r="AE2169" t="str">
        <f t="shared" si="1477"/>
        <v>4367</v>
      </c>
      <c r="AF2169" s="9" t="str">
        <f>IF(R2169&lt;200,"+"&amp;TEXT(R2169,"0"),"-"&amp;TEXT(_xlfn.XLOOKUP(R2169,Sheet2!$K$3:$K$130,Sheet2!$L$3:$L$130,"-----"),"0"))</f>
        <v>-50</v>
      </c>
      <c r="AG2169" s="9" t="str">
        <f t="shared" si="1483"/>
        <v>@</v>
      </c>
      <c r="AH2169" s="9" t="str">
        <f t="shared" si="1484"/>
        <v>JSR @-50</v>
      </c>
      <c r="AI2169" t="str">
        <f t="shared" si="1485"/>
        <v>1,@-50</v>
      </c>
      <c r="AJ2169" s="16" t="str">
        <f t="shared" si="1486"/>
        <v>@-50</v>
      </c>
      <c r="AK2169" t="str">
        <f t="shared" si="1487"/>
        <v>SUBZS# 0,1</v>
      </c>
      <c r="AL2169" s="4" t="str">
        <f t="shared" si="1488"/>
        <v>SUB</v>
      </c>
      <c r="AM2169" s="4" t="str">
        <f t="shared" si="1489"/>
        <v>S</v>
      </c>
      <c r="AN2169" s="4" t="str">
        <f t="shared" si="1490"/>
        <v>Z</v>
      </c>
      <c r="AO2169" s="4" t="str">
        <f t="shared" si="1491"/>
        <v>#</v>
      </c>
      <c r="AP2169" s="15" t="str">
        <f t="shared" si="1492"/>
        <v/>
      </c>
      <c r="AQ2169" s="9" t="str">
        <f>_xlfn.XLOOKUP(D2169,Sheet2!$E$3:$E$101,Sheet2!$F$3:$F$101,"******************")</f>
        <v>PRGEND+400</v>
      </c>
      <c r="AR2169" s="33" t="str">
        <f t="shared" si="1478"/>
        <v>DICP 1,IBM1</v>
      </c>
      <c r="AS2169" s="9" t="str">
        <f t="shared" si="1479"/>
        <v>DICP</v>
      </c>
      <c r="AT2169" s="4">
        <f t="shared" si="1493"/>
        <v>1</v>
      </c>
      <c r="AU2169" s="6">
        <f t="shared" si="1494"/>
        <v>3</v>
      </c>
      <c r="AV2169" s="4" t="str">
        <f t="shared" si="1495"/>
        <v>P</v>
      </c>
      <c r="AW2169" s="4">
        <f t="shared" si="1496"/>
        <v>30</v>
      </c>
      <c r="AX2169" s="4" t="str">
        <f>_xlfn.XLOOKUP(AW2169,Sheet2!$Q$3:$Q$66,Sheet2!$R$3:$R$66,"**")</f>
        <v>IBM1</v>
      </c>
      <c r="AY2169" s="4">
        <f t="shared" si="1497"/>
        <v>5</v>
      </c>
      <c r="AZ2169" s="16" t="str">
        <f t="shared" si="1498"/>
        <v>SKPDZ</v>
      </c>
    </row>
    <row r="2170" spans="2:52" x14ac:dyDescent="0.35">
      <c r="B2170" s="3">
        <f t="shared" si="1507"/>
        <v>32</v>
      </c>
      <c r="C2170" s="1">
        <f t="shared" si="1508"/>
        <v>4440</v>
      </c>
      <c r="D2170" s="2">
        <v>117</v>
      </c>
      <c r="E2170" s="2" t="str">
        <f>_xlfn.XLOOKUP(C2170,Sheet2!$N$3:$N$1000,Sheet2!$O$3:$O$1000,"")</f>
        <v/>
      </c>
      <c r="F2170" s="9"/>
      <c r="G2170" s="4" t="str">
        <f t="shared" si="1475"/>
        <v>0</v>
      </c>
      <c r="H2170" s="4">
        <f t="shared" si="1476"/>
        <v>117</v>
      </c>
      <c r="I2170" s="6">
        <f t="shared" si="1500"/>
        <v>0</v>
      </c>
      <c r="J2170" s="6">
        <f t="shared" si="1501"/>
        <v>0</v>
      </c>
      <c r="K2170" s="6">
        <f t="shared" si="1502"/>
        <v>0</v>
      </c>
      <c r="L2170" s="6">
        <f t="shared" si="1503"/>
        <v>1</v>
      </c>
      <c r="M2170" s="6">
        <f t="shared" si="1504"/>
        <v>1</v>
      </c>
      <c r="N2170" s="6">
        <f t="shared" si="1505"/>
        <v>7</v>
      </c>
      <c r="O2170" s="13">
        <f t="shared" si="1506"/>
        <v>0</v>
      </c>
      <c r="P2170" s="4">
        <f t="shared" si="1480"/>
        <v>0</v>
      </c>
      <c r="Q2170" s="4">
        <f t="shared" si="1481"/>
        <v>0</v>
      </c>
      <c r="R2170">
        <f t="shared" si="1509"/>
        <v>117</v>
      </c>
      <c r="S2170" s="4">
        <f t="shared" si="1510"/>
        <v>0</v>
      </c>
      <c r="T2170" s="15">
        <f t="shared" si="1511"/>
        <v>0</v>
      </c>
      <c r="U2170" s="4">
        <f t="shared" si="1512"/>
        <v>0</v>
      </c>
      <c r="V2170" s="4">
        <f t="shared" si="1513"/>
        <v>0</v>
      </c>
      <c r="W2170" s="4">
        <f t="shared" si="1514"/>
        <v>0</v>
      </c>
      <c r="X2170" s="6">
        <f t="shared" si="1515"/>
        <v>1</v>
      </c>
      <c r="Y2170" s="4">
        <f t="shared" si="1516"/>
        <v>0</v>
      </c>
      <c r="Z2170" s="6">
        <f t="shared" si="1517"/>
        <v>1</v>
      </c>
      <c r="AA2170" s="18">
        <f t="shared" si="1518"/>
        <v>7</v>
      </c>
      <c r="AB2170" s="9" t="str">
        <f t="shared" si="1482"/>
        <v>C3</v>
      </c>
      <c r="AC2170" s="9" t="str">
        <f>_xlfn.XLOOKUP(R2170,Sheet2!$H$3:$H$258,Sheet2!$I$3:$I$258,"-----")</f>
        <v>C3</v>
      </c>
      <c r="AD2170" s="9" t="str">
        <f>_xlfn.XLOOKUP(VALUE(AE2170),Sheet2!$N$3:$N$1000,Sheet2!$O$3:$O$1000,"********")</f>
        <v>********</v>
      </c>
      <c r="AE2170" t="str">
        <f t="shared" si="1477"/>
        <v>4557</v>
      </c>
      <c r="AF2170" s="9" t="str">
        <f>IF(R2170&lt;200,"+"&amp;TEXT(R2170,"0"),"-"&amp;TEXT(_xlfn.XLOOKUP(R2170,Sheet2!$K$3:$K$130,Sheet2!$L$3:$L$130,"-----"),"0"))</f>
        <v>+117</v>
      </c>
      <c r="AG2170" s="9" t="str">
        <f t="shared" si="1483"/>
        <v/>
      </c>
      <c r="AH2170" s="9" t="str">
        <f t="shared" si="1484"/>
        <v>JMP C3</v>
      </c>
      <c r="AI2170" t="str">
        <f t="shared" si="1485"/>
        <v>0,C3</v>
      </c>
      <c r="AJ2170" s="16" t="str">
        <f t="shared" si="1486"/>
        <v>C3</v>
      </c>
      <c r="AK2170" t="str">
        <f t="shared" si="1487"/>
        <v>COML# 0,0,SBN</v>
      </c>
      <c r="AL2170" s="4" t="str">
        <f t="shared" si="1488"/>
        <v>COM</v>
      </c>
      <c r="AM2170" s="4" t="str">
        <f t="shared" si="1489"/>
        <v>L</v>
      </c>
      <c r="AN2170" s="4" t="str">
        <f t="shared" si="1490"/>
        <v/>
      </c>
      <c r="AO2170" s="4" t="str">
        <f t="shared" si="1491"/>
        <v>#</v>
      </c>
      <c r="AP2170" s="15" t="str">
        <f t="shared" si="1492"/>
        <v>,SBN</v>
      </c>
      <c r="AQ2170" s="9" t="str">
        <f>_xlfn.XLOOKUP(D2170,Sheet2!$E$3:$E$101,Sheet2!$F$3:$F$101,"******************")</f>
        <v>******************</v>
      </c>
      <c r="AR2170" s="33" t="str">
        <f t="shared" si="1478"/>
        <v>NIOS LPT</v>
      </c>
      <c r="AS2170" s="9" t="str">
        <f t="shared" si="1479"/>
        <v>DOCS</v>
      </c>
      <c r="AT2170" s="4">
        <f t="shared" si="1493"/>
        <v>0</v>
      </c>
      <c r="AU2170" s="6">
        <f t="shared" si="1494"/>
        <v>1</v>
      </c>
      <c r="AV2170" s="4" t="str">
        <f t="shared" si="1495"/>
        <v>S</v>
      </c>
      <c r="AW2170" s="4">
        <f t="shared" si="1496"/>
        <v>17</v>
      </c>
      <c r="AX2170" s="4" t="str">
        <f>_xlfn.XLOOKUP(AW2170,Sheet2!$Q$3:$Q$66,Sheet2!$R$3:$R$66,"**")</f>
        <v>LPT</v>
      </c>
      <c r="AY2170" s="4">
        <f t="shared" si="1497"/>
        <v>0</v>
      </c>
      <c r="AZ2170" s="16" t="str">
        <f t="shared" si="1498"/>
        <v>SKPBZ</v>
      </c>
    </row>
    <row r="2171" spans="2:52" x14ac:dyDescent="0.35">
      <c r="B2171" s="3">
        <f t="shared" si="1507"/>
        <v>33</v>
      </c>
      <c r="C2171" s="1">
        <f t="shared" si="1508"/>
        <v>4441</v>
      </c>
      <c r="D2171" s="2">
        <v>6242</v>
      </c>
      <c r="E2171" s="2" t="str">
        <f>_xlfn.XLOOKUP(C2171,Sheet2!$N$3:$N$1000,Sheet2!$O$3:$O$1000,"")</f>
        <v/>
      </c>
      <c r="F2171" s="9" t="str">
        <f t="shared" si="1499"/>
        <v>EHALT</v>
      </c>
      <c r="G2171" s="4" t="str">
        <f t="shared" si="1475"/>
        <v>14</v>
      </c>
      <c r="H2171" s="4">
        <f t="shared" si="1476"/>
        <v>242</v>
      </c>
      <c r="I2171" s="6">
        <f t="shared" si="1500"/>
        <v>0</v>
      </c>
      <c r="J2171" s="6">
        <f t="shared" si="1501"/>
        <v>0</v>
      </c>
      <c r="K2171" s="6">
        <f t="shared" si="1502"/>
        <v>6</v>
      </c>
      <c r="L2171" s="6">
        <f t="shared" si="1503"/>
        <v>2</v>
      </c>
      <c r="M2171" s="6">
        <f t="shared" si="1504"/>
        <v>4</v>
      </c>
      <c r="N2171" s="6">
        <f t="shared" si="1505"/>
        <v>2</v>
      </c>
      <c r="O2171" s="13">
        <f t="shared" si="1506"/>
        <v>1</v>
      </c>
      <c r="P2171" s="4">
        <f t="shared" si="1480"/>
        <v>0</v>
      </c>
      <c r="Q2171" s="4">
        <f t="shared" si="1481"/>
        <v>1</v>
      </c>
      <c r="R2171">
        <f t="shared" si="1509"/>
        <v>242</v>
      </c>
      <c r="S2171" s="4">
        <f t="shared" si="1510"/>
        <v>0</v>
      </c>
      <c r="T2171" s="15">
        <f t="shared" si="1511"/>
        <v>1</v>
      </c>
      <c r="U2171" s="4">
        <f t="shared" si="1512"/>
        <v>0</v>
      </c>
      <c r="V2171" s="4">
        <f t="shared" si="1513"/>
        <v>1</v>
      </c>
      <c r="W2171" s="4">
        <f t="shared" si="1514"/>
        <v>4</v>
      </c>
      <c r="X2171" s="6">
        <f t="shared" si="1515"/>
        <v>2</v>
      </c>
      <c r="Y2171" s="4">
        <f t="shared" si="1516"/>
        <v>2</v>
      </c>
      <c r="Z2171" s="6">
        <f t="shared" si="1517"/>
        <v>0</v>
      </c>
      <c r="AA2171" s="18">
        <f t="shared" si="1518"/>
        <v>2</v>
      </c>
      <c r="AB2171" s="9" t="str">
        <f t="shared" si="1482"/>
        <v>I.EHA</v>
      </c>
      <c r="AC2171" s="9" t="str">
        <f>_xlfn.XLOOKUP(R2171,Sheet2!$H$3:$H$258,Sheet2!$I$3:$I$258,"-----")</f>
        <v>I.EHA</v>
      </c>
      <c r="AD2171" s="9" t="str">
        <f>_xlfn.XLOOKUP(VALUE(AE2171),Sheet2!$N$3:$N$1000,Sheet2!$O$3:$O$1000,"********")</f>
        <v>********</v>
      </c>
      <c r="AE2171" t="str">
        <f t="shared" si="1477"/>
        <v>4303</v>
      </c>
      <c r="AF2171" s="9" t="str">
        <f>IF(R2171&lt;200,"+"&amp;TEXT(R2171,"0"),"-"&amp;TEXT(_xlfn.XLOOKUP(R2171,Sheet2!$K$3:$K$130,Sheet2!$L$3:$L$130,"-----"),"0"))</f>
        <v>-136</v>
      </c>
      <c r="AG2171" s="9" t="str">
        <f t="shared" si="1483"/>
        <v>@</v>
      </c>
      <c r="AH2171" s="9" t="str">
        <f t="shared" si="1484"/>
        <v>JSR @I.EHA</v>
      </c>
      <c r="AI2171" t="str">
        <f t="shared" si="1485"/>
        <v>1,@I.EHA</v>
      </c>
      <c r="AJ2171" s="16" t="str">
        <f t="shared" si="1486"/>
        <v>@I.EHA</v>
      </c>
      <c r="AK2171" t="str">
        <f t="shared" si="1487"/>
        <v>ADCOR 0,1,SZC</v>
      </c>
      <c r="AL2171" s="4" t="str">
        <f t="shared" si="1488"/>
        <v>ADC</v>
      </c>
      <c r="AM2171" s="4" t="str">
        <f t="shared" si="1489"/>
        <v>R</v>
      </c>
      <c r="AN2171" s="4" t="str">
        <f t="shared" si="1490"/>
        <v>O</v>
      </c>
      <c r="AO2171" s="4" t="str">
        <f t="shared" si="1491"/>
        <v/>
      </c>
      <c r="AP2171" s="15" t="str">
        <f t="shared" si="1492"/>
        <v>,SZC</v>
      </c>
      <c r="AQ2171" s="9" t="str">
        <f>_xlfn.XLOOKUP(D2171,Sheet2!$E$3:$E$101,Sheet2!$F$3:$F$101,"******************")</f>
        <v>EHALT</v>
      </c>
      <c r="AR2171" s="33" t="str">
        <f t="shared" si="1478"/>
        <v>DOBC 1,**</v>
      </c>
      <c r="AS2171" s="9" t="str">
        <f t="shared" si="1479"/>
        <v>DOBC</v>
      </c>
      <c r="AT2171" s="4">
        <f t="shared" si="1493"/>
        <v>1</v>
      </c>
      <c r="AU2171" s="6">
        <f t="shared" si="1494"/>
        <v>2</v>
      </c>
      <c r="AV2171" s="4" t="str">
        <f t="shared" si="1495"/>
        <v>C</v>
      </c>
      <c r="AW2171" s="4">
        <f t="shared" si="1496"/>
        <v>42</v>
      </c>
      <c r="AX2171" s="4" t="str">
        <f>_xlfn.XLOOKUP(AW2171,Sheet2!$Q$3:$Q$66,Sheet2!$R$3:$R$66,"**")</f>
        <v>**</v>
      </c>
      <c r="AY2171" s="4">
        <f t="shared" si="1497"/>
        <v>4</v>
      </c>
      <c r="AZ2171" s="16" t="str">
        <f t="shared" si="1498"/>
        <v>SKPDN</v>
      </c>
    </row>
    <row r="2172" spans="2:52" x14ac:dyDescent="0.35">
      <c r="B2172" s="3">
        <f t="shared" si="1507"/>
        <v>34</v>
      </c>
      <c r="C2172" s="1">
        <f t="shared" si="1508"/>
        <v>4442</v>
      </c>
      <c r="D2172" s="2">
        <v>405</v>
      </c>
      <c r="E2172" s="2" t="str">
        <f>_xlfn.XLOOKUP(C2172,Sheet2!$N$3:$N$1000,Sheet2!$O$3:$O$1000,"")</f>
        <v/>
      </c>
      <c r="F2172" s="9" t="str">
        <f t="shared" si="1499"/>
        <v>JMP E22E</v>
      </c>
      <c r="G2172" s="4" t="str">
        <f t="shared" si="1475"/>
        <v>1</v>
      </c>
      <c r="H2172" s="4">
        <f t="shared" si="1476"/>
        <v>5</v>
      </c>
      <c r="I2172" s="6">
        <f t="shared" si="1500"/>
        <v>0</v>
      </c>
      <c r="J2172" s="6">
        <f t="shared" si="1501"/>
        <v>0</v>
      </c>
      <c r="K2172" s="6">
        <f t="shared" si="1502"/>
        <v>0</v>
      </c>
      <c r="L2172" s="6">
        <f t="shared" si="1503"/>
        <v>4</v>
      </c>
      <c r="M2172" s="6">
        <f t="shared" si="1504"/>
        <v>0</v>
      </c>
      <c r="N2172" s="6">
        <f t="shared" si="1505"/>
        <v>5</v>
      </c>
      <c r="O2172" s="13">
        <f t="shared" si="1506"/>
        <v>0</v>
      </c>
      <c r="P2172" s="4">
        <f t="shared" si="1480"/>
        <v>0</v>
      </c>
      <c r="Q2172" s="4">
        <f t="shared" si="1481"/>
        <v>0</v>
      </c>
      <c r="R2172">
        <f t="shared" si="1509"/>
        <v>5</v>
      </c>
      <c r="S2172" s="4">
        <f t="shared" si="1510"/>
        <v>1</v>
      </c>
      <c r="T2172" s="15">
        <f t="shared" si="1511"/>
        <v>0</v>
      </c>
      <c r="U2172" s="4">
        <f t="shared" si="1512"/>
        <v>0</v>
      </c>
      <c r="V2172" s="4">
        <f t="shared" si="1513"/>
        <v>0</v>
      </c>
      <c r="W2172" s="4">
        <f t="shared" si="1514"/>
        <v>1</v>
      </c>
      <c r="X2172" s="6">
        <f t="shared" si="1515"/>
        <v>0</v>
      </c>
      <c r="Y2172" s="4">
        <f t="shared" si="1516"/>
        <v>0</v>
      </c>
      <c r="Z2172" s="6">
        <f t="shared" si="1517"/>
        <v>0</v>
      </c>
      <c r="AA2172" s="18">
        <f t="shared" si="1518"/>
        <v>5</v>
      </c>
      <c r="AB2172" s="9" t="str">
        <f t="shared" si="1482"/>
        <v>E22E</v>
      </c>
      <c r="AC2172" s="9" t="str">
        <f>_xlfn.XLOOKUP(R2172,Sheet2!$H$3:$H$258,Sheet2!$I$3:$I$258,"-----")</f>
        <v>*****</v>
      </c>
      <c r="AD2172" s="9" t="str">
        <f>_xlfn.XLOOKUP(VALUE(AE2172),Sheet2!$N$3:$N$1000,Sheet2!$O$3:$O$1000,"********")</f>
        <v>E22E</v>
      </c>
      <c r="AE2172" t="str">
        <f t="shared" si="1477"/>
        <v>4447</v>
      </c>
      <c r="AF2172" s="9" t="str">
        <f>IF(R2172&lt;200,"+"&amp;TEXT(R2172,"0"),"-"&amp;TEXT(_xlfn.XLOOKUP(R2172,Sheet2!$K$3:$K$130,Sheet2!$L$3:$L$130,"-----"),"0"))</f>
        <v>+5</v>
      </c>
      <c r="AG2172" s="9" t="str">
        <f t="shared" si="1483"/>
        <v/>
      </c>
      <c r="AH2172" s="9" t="str">
        <f t="shared" si="1484"/>
        <v>JMP E22E</v>
      </c>
      <c r="AI2172" t="str">
        <f t="shared" si="1485"/>
        <v>0,E22E</v>
      </c>
      <c r="AJ2172" s="16" t="str">
        <f t="shared" si="1486"/>
        <v>E22E</v>
      </c>
      <c r="AK2172" t="str">
        <f t="shared" si="1487"/>
        <v>NEG 0,0,SNR</v>
      </c>
      <c r="AL2172" s="4" t="str">
        <f t="shared" si="1488"/>
        <v>NEG</v>
      </c>
      <c r="AM2172" s="4" t="str">
        <f t="shared" si="1489"/>
        <v/>
      </c>
      <c r="AN2172" s="4" t="str">
        <f t="shared" si="1490"/>
        <v/>
      </c>
      <c r="AO2172" s="4" t="str">
        <f t="shared" si="1491"/>
        <v/>
      </c>
      <c r="AP2172" s="15" t="str">
        <f t="shared" si="1492"/>
        <v>,SNR</v>
      </c>
      <c r="AQ2172" s="9" t="str">
        <f>_xlfn.XLOOKUP(D2172,Sheet2!$E$3:$E$101,Sheet2!$F$3:$F$101,"******************")</f>
        <v>******************</v>
      </c>
      <c r="AR2172" s="33" t="str">
        <f t="shared" si="1478"/>
        <v>DIA 0,0</v>
      </c>
      <c r="AS2172" s="9" t="str">
        <f t="shared" si="1479"/>
        <v>DIA</v>
      </c>
      <c r="AT2172" s="4">
        <f t="shared" si="1493"/>
        <v>0</v>
      </c>
      <c r="AU2172" s="6">
        <f t="shared" si="1494"/>
        <v>0</v>
      </c>
      <c r="AV2172" s="4" t="str">
        <f t="shared" si="1495"/>
        <v/>
      </c>
      <c r="AW2172" s="4">
        <f t="shared" si="1496"/>
        <v>5</v>
      </c>
      <c r="AX2172" s="4">
        <f>_xlfn.XLOOKUP(AW2172,Sheet2!$Q$3:$Q$66,Sheet2!$R$3:$R$66,"**")</f>
        <v>0</v>
      </c>
      <c r="AY2172" s="4">
        <f t="shared" si="1497"/>
        <v>1</v>
      </c>
      <c r="AZ2172" s="16" t="str">
        <f t="shared" si="1498"/>
        <v>SKPBN</v>
      </c>
    </row>
    <row r="2173" spans="2:52" x14ac:dyDescent="0.35">
      <c r="B2173" s="3">
        <v>36</v>
      </c>
      <c r="C2173" s="1">
        <f t="shared" si="1508"/>
        <v>4443</v>
      </c>
      <c r="D2173" s="2">
        <v>6260</v>
      </c>
      <c r="E2173" s="2" t="str">
        <f>_xlfn.XLOOKUP(C2173,Sheet2!$N$3:$N$1000,Sheet2!$O$3:$O$1000,"")</f>
        <v/>
      </c>
      <c r="F2173" s="9" t="str">
        <f t="shared" si="1499"/>
        <v>CHECK</v>
      </c>
      <c r="G2173" s="4" t="str">
        <f t="shared" si="1475"/>
        <v>14</v>
      </c>
      <c r="H2173" s="4">
        <f t="shared" si="1476"/>
        <v>260</v>
      </c>
      <c r="I2173" s="6">
        <f t="shared" si="1500"/>
        <v>0</v>
      </c>
      <c r="J2173" s="6">
        <f t="shared" si="1501"/>
        <v>0</v>
      </c>
      <c r="K2173" s="6">
        <f t="shared" si="1502"/>
        <v>6</v>
      </c>
      <c r="L2173" s="6">
        <f t="shared" si="1503"/>
        <v>2</v>
      </c>
      <c r="M2173" s="6">
        <f t="shared" si="1504"/>
        <v>6</v>
      </c>
      <c r="N2173" s="6">
        <f t="shared" si="1505"/>
        <v>0</v>
      </c>
      <c r="O2173" s="13">
        <f t="shared" si="1506"/>
        <v>1</v>
      </c>
      <c r="P2173" s="4">
        <f t="shared" si="1480"/>
        <v>0</v>
      </c>
      <c r="Q2173" s="4">
        <f t="shared" si="1481"/>
        <v>1</v>
      </c>
      <c r="R2173">
        <f t="shared" si="1509"/>
        <v>260</v>
      </c>
      <c r="S2173" s="4">
        <f t="shared" si="1510"/>
        <v>0</v>
      </c>
      <c r="T2173" s="15">
        <f t="shared" si="1511"/>
        <v>1</v>
      </c>
      <c r="U2173" s="4">
        <f t="shared" si="1512"/>
        <v>0</v>
      </c>
      <c r="V2173" s="4">
        <f t="shared" si="1513"/>
        <v>1</v>
      </c>
      <c r="W2173" s="4">
        <f t="shared" si="1514"/>
        <v>4</v>
      </c>
      <c r="X2173" s="6">
        <f t="shared" si="1515"/>
        <v>2</v>
      </c>
      <c r="Y2173" s="4">
        <f t="shared" si="1516"/>
        <v>3</v>
      </c>
      <c r="Z2173" s="6">
        <f t="shared" si="1517"/>
        <v>0</v>
      </c>
      <c r="AA2173" s="18">
        <f t="shared" si="1518"/>
        <v>0</v>
      </c>
      <c r="AB2173" s="9" t="str">
        <f t="shared" si="1482"/>
        <v>ICHK</v>
      </c>
      <c r="AC2173" s="9" t="str">
        <f>_xlfn.XLOOKUP(R2173,Sheet2!$H$3:$H$258,Sheet2!$I$3:$I$258,"-----")</f>
        <v>ICHK</v>
      </c>
      <c r="AD2173" s="9" t="str">
        <f>_xlfn.XLOOKUP(VALUE(AE2173),Sheet2!$N$3:$N$1000,Sheet2!$O$3:$O$1000,"********")</f>
        <v>********</v>
      </c>
      <c r="AE2173" t="str">
        <f t="shared" si="1477"/>
        <v>4323</v>
      </c>
      <c r="AF2173" s="9" t="str">
        <f>IF(R2173&lt;200,"+"&amp;TEXT(R2173,"0"),"-"&amp;TEXT(_xlfn.XLOOKUP(R2173,Sheet2!$K$3:$K$130,Sheet2!$L$3:$L$130,"-----"),"0"))</f>
        <v>-120</v>
      </c>
      <c r="AG2173" s="9" t="str">
        <f t="shared" si="1483"/>
        <v>@</v>
      </c>
      <c r="AH2173" s="9" t="str">
        <f t="shared" si="1484"/>
        <v>JSR @ICHK</v>
      </c>
      <c r="AI2173" t="str">
        <f t="shared" si="1485"/>
        <v>1,@ICHK</v>
      </c>
      <c r="AJ2173" s="16" t="str">
        <f t="shared" si="1486"/>
        <v>@ICHK</v>
      </c>
      <c r="AK2173" t="str">
        <f t="shared" si="1487"/>
        <v>ADCCR 0,1</v>
      </c>
      <c r="AL2173" s="4" t="str">
        <f t="shared" si="1488"/>
        <v>ADC</v>
      </c>
      <c r="AM2173" s="4" t="str">
        <f t="shared" si="1489"/>
        <v>R</v>
      </c>
      <c r="AN2173" s="4" t="str">
        <f t="shared" si="1490"/>
        <v>C</v>
      </c>
      <c r="AO2173" s="4" t="str">
        <f t="shared" si="1491"/>
        <v/>
      </c>
      <c r="AP2173" s="15" t="str">
        <f t="shared" si="1492"/>
        <v/>
      </c>
      <c r="AQ2173" s="9" t="str">
        <f>_xlfn.XLOOKUP(D2173,Sheet2!$E$3:$E$101,Sheet2!$F$3:$F$101,"******************")</f>
        <v>CHECK</v>
      </c>
      <c r="AR2173" s="33" t="str">
        <f t="shared" si="1478"/>
        <v>DOBC 1,**</v>
      </c>
      <c r="AS2173" s="9" t="str">
        <f t="shared" si="1479"/>
        <v>DOBC</v>
      </c>
      <c r="AT2173" s="4">
        <f t="shared" si="1493"/>
        <v>1</v>
      </c>
      <c r="AU2173" s="6">
        <f t="shared" si="1494"/>
        <v>2</v>
      </c>
      <c r="AV2173" s="4" t="str">
        <f t="shared" si="1495"/>
        <v>C</v>
      </c>
      <c r="AW2173" s="4">
        <f t="shared" si="1496"/>
        <v>60</v>
      </c>
      <c r="AX2173" s="4" t="str">
        <f>_xlfn.XLOOKUP(AW2173,Sheet2!$Q$3:$Q$66,Sheet2!$R$3:$R$66,"**")</f>
        <v>**</v>
      </c>
      <c r="AY2173" s="4">
        <f t="shared" si="1497"/>
        <v>4</v>
      </c>
      <c r="AZ2173" s="16" t="str">
        <f t="shared" si="1498"/>
        <v>SKPDN</v>
      </c>
    </row>
    <row r="2174" spans="2:52" x14ac:dyDescent="0.35">
      <c r="B2174" s="3">
        <f t="shared" si="1507"/>
        <v>37</v>
      </c>
      <c r="C2174" s="1">
        <f t="shared" si="1508"/>
        <v>4444</v>
      </c>
      <c r="D2174" s="2">
        <v>6330</v>
      </c>
      <c r="E2174" s="2" t="str">
        <f>_xlfn.XLOOKUP(C2174,Sheet2!$N$3:$N$1000,Sheet2!$O$3:$O$1000,"")</f>
        <v/>
      </c>
      <c r="F2174" s="9" t="str">
        <f t="shared" si="1499"/>
        <v>PRGEND</v>
      </c>
      <c r="G2174" s="4" t="str">
        <f t="shared" si="1475"/>
        <v>14</v>
      </c>
      <c r="H2174" s="4">
        <f t="shared" si="1476"/>
        <v>330</v>
      </c>
      <c r="I2174" s="6">
        <f t="shared" si="1500"/>
        <v>0</v>
      </c>
      <c r="J2174" s="6">
        <f t="shared" si="1501"/>
        <v>0</v>
      </c>
      <c r="K2174" s="6">
        <f t="shared" si="1502"/>
        <v>6</v>
      </c>
      <c r="L2174" s="6">
        <f t="shared" si="1503"/>
        <v>3</v>
      </c>
      <c r="M2174" s="6">
        <f t="shared" si="1504"/>
        <v>3</v>
      </c>
      <c r="N2174" s="6">
        <f t="shared" si="1505"/>
        <v>0</v>
      </c>
      <c r="O2174" s="13">
        <f t="shared" si="1506"/>
        <v>1</v>
      </c>
      <c r="P2174" s="4">
        <f t="shared" si="1480"/>
        <v>0</v>
      </c>
      <c r="Q2174" s="4">
        <f t="shared" si="1481"/>
        <v>1</v>
      </c>
      <c r="R2174">
        <f t="shared" si="1509"/>
        <v>330</v>
      </c>
      <c r="S2174" s="4">
        <f t="shared" si="1510"/>
        <v>0</v>
      </c>
      <c r="T2174" s="15">
        <f t="shared" si="1511"/>
        <v>1</v>
      </c>
      <c r="U2174" s="4">
        <f t="shared" si="1512"/>
        <v>0</v>
      </c>
      <c r="V2174" s="4">
        <f t="shared" si="1513"/>
        <v>1</v>
      </c>
      <c r="W2174" s="4">
        <f t="shared" si="1514"/>
        <v>4</v>
      </c>
      <c r="X2174" s="6">
        <f t="shared" si="1515"/>
        <v>3</v>
      </c>
      <c r="Y2174" s="4">
        <f t="shared" si="1516"/>
        <v>1</v>
      </c>
      <c r="Z2174" s="6">
        <f t="shared" si="1517"/>
        <v>1</v>
      </c>
      <c r="AA2174" s="18">
        <f t="shared" si="1518"/>
        <v>0</v>
      </c>
      <c r="AB2174" s="9" t="str">
        <f t="shared" si="1482"/>
        <v>*****</v>
      </c>
      <c r="AC2174" s="9" t="str">
        <f>_xlfn.XLOOKUP(R2174,Sheet2!$H$3:$H$258,Sheet2!$I$3:$I$258,"-----")</f>
        <v>*****</v>
      </c>
      <c r="AD2174" s="9" t="str">
        <f>_xlfn.XLOOKUP(VALUE(AE2174),Sheet2!$N$3:$N$1000,Sheet2!$O$3:$O$1000,"********")</f>
        <v>********</v>
      </c>
      <c r="AE2174" t="str">
        <f t="shared" si="1477"/>
        <v>4374</v>
      </c>
      <c r="AF2174" s="9" t="str">
        <f>IF(R2174&lt;200,"+"&amp;TEXT(R2174,"0"),"-"&amp;TEXT(_xlfn.XLOOKUP(R2174,Sheet2!$K$3:$K$130,Sheet2!$L$3:$L$130,"-----"),"0"))</f>
        <v>-50</v>
      </c>
      <c r="AG2174" s="9" t="str">
        <f t="shared" si="1483"/>
        <v>@</v>
      </c>
      <c r="AH2174" s="9" t="str">
        <f t="shared" si="1484"/>
        <v>JSR @*****</v>
      </c>
      <c r="AI2174" t="str">
        <f t="shared" si="1485"/>
        <v>1,@*****</v>
      </c>
      <c r="AJ2174" s="16" t="str">
        <f t="shared" si="1486"/>
        <v>@*****</v>
      </c>
      <c r="AK2174" t="str">
        <f t="shared" si="1487"/>
        <v>ADCZS# 0,1</v>
      </c>
      <c r="AL2174" s="4" t="str">
        <f t="shared" si="1488"/>
        <v>ADC</v>
      </c>
      <c r="AM2174" s="4" t="str">
        <f t="shared" si="1489"/>
        <v>S</v>
      </c>
      <c r="AN2174" s="4" t="str">
        <f t="shared" si="1490"/>
        <v>Z</v>
      </c>
      <c r="AO2174" s="4" t="str">
        <f t="shared" si="1491"/>
        <v>#</v>
      </c>
      <c r="AP2174" s="15" t="str">
        <f t="shared" si="1492"/>
        <v/>
      </c>
      <c r="AQ2174" s="9" t="str">
        <f>_xlfn.XLOOKUP(D2174,Sheet2!$E$3:$E$101,Sheet2!$F$3:$F$101,"******************")</f>
        <v>PRGEND</v>
      </c>
      <c r="AR2174" s="33" t="str">
        <f t="shared" si="1478"/>
        <v>DOBP 1,IBM1</v>
      </c>
      <c r="AS2174" s="9" t="str">
        <f t="shared" si="1479"/>
        <v>DOBP</v>
      </c>
      <c r="AT2174" s="4">
        <f t="shared" si="1493"/>
        <v>1</v>
      </c>
      <c r="AU2174" s="6">
        <f t="shared" si="1494"/>
        <v>3</v>
      </c>
      <c r="AV2174" s="4" t="str">
        <f t="shared" si="1495"/>
        <v>P</v>
      </c>
      <c r="AW2174" s="4">
        <f t="shared" si="1496"/>
        <v>30</v>
      </c>
      <c r="AX2174" s="4" t="str">
        <f>_xlfn.XLOOKUP(AW2174,Sheet2!$Q$3:$Q$66,Sheet2!$R$3:$R$66,"**")</f>
        <v>IBM1</v>
      </c>
      <c r="AY2174" s="4">
        <f t="shared" si="1497"/>
        <v>4</v>
      </c>
      <c r="AZ2174" s="16" t="str">
        <f t="shared" si="1498"/>
        <v>SKPDZ</v>
      </c>
    </row>
    <row r="2175" spans="2:52" x14ac:dyDescent="0.35">
      <c r="B2175" s="3">
        <f t="shared" si="1507"/>
        <v>38</v>
      </c>
      <c r="C2175" s="1">
        <f t="shared" si="1508"/>
        <v>4445</v>
      </c>
      <c r="D2175" s="2">
        <v>6730</v>
      </c>
      <c r="E2175" s="2" t="str">
        <f>_xlfn.XLOOKUP(C2175,Sheet2!$N$3:$N$1000,Sheet2!$O$3:$O$1000,"")</f>
        <v/>
      </c>
      <c r="F2175" s="9" t="str">
        <f t="shared" si="1499"/>
        <v>PRGEND+400</v>
      </c>
      <c r="G2175" s="4" t="str">
        <f t="shared" si="1475"/>
        <v>15</v>
      </c>
      <c r="H2175" s="4">
        <f t="shared" si="1476"/>
        <v>330</v>
      </c>
      <c r="I2175" s="6">
        <f t="shared" si="1500"/>
        <v>0</v>
      </c>
      <c r="J2175" s="6">
        <f t="shared" si="1501"/>
        <v>0</v>
      </c>
      <c r="K2175" s="6">
        <f t="shared" si="1502"/>
        <v>6</v>
      </c>
      <c r="L2175" s="6">
        <f t="shared" si="1503"/>
        <v>7</v>
      </c>
      <c r="M2175" s="6">
        <f t="shared" si="1504"/>
        <v>3</v>
      </c>
      <c r="N2175" s="6">
        <f t="shared" si="1505"/>
        <v>0</v>
      </c>
      <c r="O2175" s="13">
        <f t="shared" si="1506"/>
        <v>1</v>
      </c>
      <c r="P2175" s="4">
        <f t="shared" si="1480"/>
        <v>0</v>
      </c>
      <c r="Q2175" s="4">
        <f t="shared" si="1481"/>
        <v>1</v>
      </c>
      <c r="R2175">
        <f t="shared" si="1509"/>
        <v>330</v>
      </c>
      <c r="S2175" s="4">
        <f t="shared" si="1510"/>
        <v>1</v>
      </c>
      <c r="T2175" s="15">
        <f t="shared" si="1511"/>
        <v>1</v>
      </c>
      <c r="U2175" s="4">
        <f t="shared" si="1512"/>
        <v>0</v>
      </c>
      <c r="V2175" s="4">
        <f t="shared" si="1513"/>
        <v>1</v>
      </c>
      <c r="W2175" s="4">
        <f t="shared" si="1514"/>
        <v>5</v>
      </c>
      <c r="X2175" s="6">
        <f t="shared" si="1515"/>
        <v>3</v>
      </c>
      <c r="Y2175" s="4">
        <f t="shared" si="1516"/>
        <v>1</v>
      </c>
      <c r="Z2175" s="6">
        <f t="shared" si="1517"/>
        <v>1</v>
      </c>
      <c r="AA2175" s="18">
        <f t="shared" si="1518"/>
        <v>0</v>
      </c>
      <c r="AB2175" s="9" t="str">
        <f t="shared" si="1482"/>
        <v>E21</v>
      </c>
      <c r="AC2175" s="9" t="str">
        <f>_xlfn.XLOOKUP(R2175,Sheet2!$H$3:$H$258,Sheet2!$I$3:$I$258,"-----")</f>
        <v>*****</v>
      </c>
      <c r="AD2175" s="9" t="str">
        <f>_xlfn.XLOOKUP(VALUE(AE2175),Sheet2!$N$3:$N$1000,Sheet2!$O$3:$O$1000,"********")</f>
        <v>E21</v>
      </c>
      <c r="AE2175" t="str">
        <f t="shared" si="1477"/>
        <v>4375</v>
      </c>
      <c r="AF2175" s="9" t="str">
        <f>IF(R2175&lt;200,"+"&amp;TEXT(R2175,"0"),"-"&amp;TEXT(_xlfn.XLOOKUP(R2175,Sheet2!$K$3:$K$130,Sheet2!$L$3:$L$130,"-----"),"0"))</f>
        <v>-50</v>
      </c>
      <c r="AG2175" s="9" t="str">
        <f t="shared" si="1483"/>
        <v>@</v>
      </c>
      <c r="AH2175" s="9" t="str">
        <f t="shared" si="1484"/>
        <v>JSR @E21</v>
      </c>
      <c r="AI2175" t="str">
        <f t="shared" si="1485"/>
        <v>1,@E21</v>
      </c>
      <c r="AJ2175" s="16" t="str">
        <f t="shared" si="1486"/>
        <v>@E21</v>
      </c>
      <c r="AK2175" t="str">
        <f t="shared" si="1487"/>
        <v>SUBZS# 0,1</v>
      </c>
      <c r="AL2175" s="4" t="str">
        <f t="shared" si="1488"/>
        <v>SUB</v>
      </c>
      <c r="AM2175" s="4" t="str">
        <f t="shared" si="1489"/>
        <v>S</v>
      </c>
      <c r="AN2175" s="4" t="str">
        <f t="shared" si="1490"/>
        <v>Z</v>
      </c>
      <c r="AO2175" s="4" t="str">
        <f t="shared" si="1491"/>
        <v>#</v>
      </c>
      <c r="AP2175" s="15" t="str">
        <f t="shared" si="1492"/>
        <v/>
      </c>
      <c r="AQ2175" s="9" t="str">
        <f>_xlfn.XLOOKUP(D2175,Sheet2!$E$3:$E$101,Sheet2!$F$3:$F$101,"******************")</f>
        <v>PRGEND+400</v>
      </c>
      <c r="AR2175" s="33" t="str">
        <f t="shared" si="1478"/>
        <v>DICP 1,IBM1</v>
      </c>
      <c r="AS2175" s="9" t="str">
        <f t="shared" si="1479"/>
        <v>DICP</v>
      </c>
      <c r="AT2175" s="4">
        <f t="shared" si="1493"/>
        <v>1</v>
      </c>
      <c r="AU2175" s="6">
        <f t="shared" si="1494"/>
        <v>3</v>
      </c>
      <c r="AV2175" s="4" t="str">
        <f t="shared" si="1495"/>
        <v>P</v>
      </c>
      <c r="AW2175" s="4">
        <f t="shared" si="1496"/>
        <v>30</v>
      </c>
      <c r="AX2175" s="4" t="str">
        <f>_xlfn.XLOOKUP(AW2175,Sheet2!$Q$3:$Q$66,Sheet2!$R$3:$R$66,"**")</f>
        <v>IBM1</v>
      </c>
      <c r="AY2175" s="4">
        <f t="shared" si="1497"/>
        <v>5</v>
      </c>
      <c r="AZ2175" s="16" t="str">
        <f t="shared" si="1498"/>
        <v>SKPDZ</v>
      </c>
    </row>
    <row r="2176" spans="2:52" x14ac:dyDescent="0.35">
      <c r="B2176" s="3">
        <f t="shared" si="1507"/>
        <v>39</v>
      </c>
      <c r="C2176" s="1">
        <f t="shared" si="1508"/>
        <v>4446</v>
      </c>
      <c r="D2176" s="2">
        <v>6242</v>
      </c>
      <c r="E2176" s="2" t="str">
        <f>_xlfn.XLOOKUP(C2176,Sheet2!$N$3:$N$1000,Sheet2!$O$3:$O$1000,"")</f>
        <v/>
      </c>
      <c r="F2176" s="9" t="str">
        <f t="shared" si="1499"/>
        <v>EHALT</v>
      </c>
      <c r="G2176" s="4" t="str">
        <f t="shared" si="1475"/>
        <v>14</v>
      </c>
      <c r="H2176" s="4">
        <f t="shared" si="1476"/>
        <v>242</v>
      </c>
      <c r="I2176" s="6">
        <f t="shared" si="1500"/>
        <v>0</v>
      </c>
      <c r="J2176" s="6">
        <f t="shared" si="1501"/>
        <v>0</v>
      </c>
      <c r="K2176" s="6">
        <f t="shared" si="1502"/>
        <v>6</v>
      </c>
      <c r="L2176" s="6">
        <f t="shared" si="1503"/>
        <v>2</v>
      </c>
      <c r="M2176" s="6">
        <f t="shared" si="1504"/>
        <v>4</v>
      </c>
      <c r="N2176" s="6">
        <f t="shared" si="1505"/>
        <v>2</v>
      </c>
      <c r="O2176" s="13">
        <f t="shared" si="1506"/>
        <v>1</v>
      </c>
      <c r="P2176" s="4">
        <f t="shared" si="1480"/>
        <v>0</v>
      </c>
      <c r="Q2176" s="4">
        <f t="shared" si="1481"/>
        <v>1</v>
      </c>
      <c r="R2176">
        <f t="shared" si="1509"/>
        <v>242</v>
      </c>
      <c r="S2176" s="4">
        <f t="shared" si="1510"/>
        <v>0</v>
      </c>
      <c r="T2176" s="15">
        <f t="shared" si="1511"/>
        <v>1</v>
      </c>
      <c r="U2176" s="4">
        <f t="shared" si="1512"/>
        <v>0</v>
      </c>
      <c r="V2176" s="4">
        <f t="shared" si="1513"/>
        <v>1</v>
      </c>
      <c r="W2176" s="4">
        <f t="shared" si="1514"/>
        <v>4</v>
      </c>
      <c r="X2176" s="6">
        <f t="shared" si="1515"/>
        <v>2</v>
      </c>
      <c r="Y2176" s="4">
        <f t="shared" si="1516"/>
        <v>2</v>
      </c>
      <c r="Z2176" s="6">
        <f t="shared" si="1517"/>
        <v>0</v>
      </c>
      <c r="AA2176" s="18">
        <f t="shared" si="1518"/>
        <v>2</v>
      </c>
      <c r="AB2176" s="9" t="str">
        <f t="shared" si="1482"/>
        <v>I.EHA</v>
      </c>
      <c r="AC2176" s="9" t="str">
        <f>_xlfn.XLOOKUP(R2176,Sheet2!$H$3:$H$258,Sheet2!$I$3:$I$258,"-----")</f>
        <v>I.EHA</v>
      </c>
      <c r="AD2176" s="9" t="str">
        <f>_xlfn.XLOOKUP(VALUE(AE2176),Sheet2!$N$3:$N$1000,Sheet2!$O$3:$O$1000,"********")</f>
        <v>********</v>
      </c>
      <c r="AE2176" t="str">
        <f t="shared" si="1477"/>
        <v>4310</v>
      </c>
      <c r="AF2176" s="9" t="str">
        <f>IF(R2176&lt;200,"+"&amp;TEXT(R2176,"0"),"-"&amp;TEXT(_xlfn.XLOOKUP(R2176,Sheet2!$K$3:$K$130,Sheet2!$L$3:$L$130,"-----"),"0"))</f>
        <v>-136</v>
      </c>
      <c r="AG2176" s="9" t="str">
        <f t="shared" si="1483"/>
        <v>@</v>
      </c>
      <c r="AH2176" s="9" t="str">
        <f t="shared" si="1484"/>
        <v>JSR @I.EHA</v>
      </c>
      <c r="AI2176" t="str">
        <f t="shared" si="1485"/>
        <v>1,@I.EHA</v>
      </c>
      <c r="AJ2176" s="16" t="str">
        <f t="shared" si="1486"/>
        <v>@I.EHA</v>
      </c>
      <c r="AK2176" t="str">
        <f t="shared" si="1487"/>
        <v>ADCOR 0,1,SZC</v>
      </c>
      <c r="AL2176" s="4" t="str">
        <f t="shared" si="1488"/>
        <v>ADC</v>
      </c>
      <c r="AM2176" s="4" t="str">
        <f t="shared" si="1489"/>
        <v>R</v>
      </c>
      <c r="AN2176" s="4" t="str">
        <f t="shared" si="1490"/>
        <v>O</v>
      </c>
      <c r="AO2176" s="4" t="str">
        <f t="shared" si="1491"/>
        <v/>
      </c>
      <c r="AP2176" s="15" t="str">
        <f t="shared" si="1492"/>
        <v>,SZC</v>
      </c>
      <c r="AQ2176" s="9" t="str">
        <f>_xlfn.XLOOKUP(D2176,Sheet2!$E$3:$E$101,Sheet2!$F$3:$F$101,"******************")</f>
        <v>EHALT</v>
      </c>
      <c r="AR2176" s="33" t="str">
        <f t="shared" si="1478"/>
        <v>DOBC 1,**</v>
      </c>
      <c r="AS2176" s="9" t="str">
        <f t="shared" si="1479"/>
        <v>DOBC</v>
      </c>
      <c r="AT2176" s="4">
        <f t="shared" si="1493"/>
        <v>1</v>
      </c>
      <c r="AU2176" s="6">
        <f t="shared" si="1494"/>
        <v>2</v>
      </c>
      <c r="AV2176" s="4" t="str">
        <f t="shared" si="1495"/>
        <v>C</v>
      </c>
      <c r="AW2176" s="4">
        <f t="shared" si="1496"/>
        <v>42</v>
      </c>
      <c r="AX2176" s="4" t="str">
        <f>_xlfn.XLOOKUP(AW2176,Sheet2!$Q$3:$Q$66,Sheet2!$R$3:$R$66,"**")</f>
        <v>**</v>
      </c>
      <c r="AY2176" s="4">
        <f t="shared" si="1497"/>
        <v>4</v>
      </c>
      <c r="AZ2176" s="16" t="str">
        <f t="shared" si="1498"/>
        <v>SKPDN</v>
      </c>
    </row>
    <row r="2177" spans="1:52" x14ac:dyDescent="0.35">
      <c r="B2177" s="3">
        <f t="shared" si="1507"/>
        <v>40</v>
      </c>
      <c r="C2177" s="1">
        <f t="shared" si="1508"/>
        <v>4447</v>
      </c>
      <c r="D2177" s="2">
        <v>6243</v>
      </c>
      <c r="E2177" s="2" t="str">
        <f>_xlfn.XLOOKUP(C2177,Sheet2!$N$3:$N$1000,Sheet2!$O$3:$O$1000,"")</f>
        <v>E22E</v>
      </c>
      <c r="F2177" s="9" t="str">
        <f t="shared" si="1499"/>
        <v>LOOP</v>
      </c>
      <c r="G2177" s="4" t="str">
        <f t="shared" si="1475"/>
        <v>14</v>
      </c>
      <c r="H2177" s="4">
        <f t="shared" si="1476"/>
        <v>243</v>
      </c>
      <c r="I2177" s="6">
        <f t="shared" si="1500"/>
        <v>0</v>
      </c>
      <c r="J2177" s="6">
        <f t="shared" si="1501"/>
        <v>0</v>
      </c>
      <c r="K2177" s="6">
        <f t="shared" si="1502"/>
        <v>6</v>
      </c>
      <c r="L2177" s="6">
        <f t="shared" si="1503"/>
        <v>2</v>
      </c>
      <c r="M2177" s="6">
        <f t="shared" si="1504"/>
        <v>4</v>
      </c>
      <c r="N2177" s="6">
        <f t="shared" si="1505"/>
        <v>3</v>
      </c>
      <c r="O2177" s="13">
        <f t="shared" si="1506"/>
        <v>1</v>
      </c>
      <c r="P2177" s="4">
        <f t="shared" si="1480"/>
        <v>0</v>
      </c>
      <c r="Q2177" s="4">
        <f t="shared" si="1481"/>
        <v>1</v>
      </c>
      <c r="R2177">
        <f t="shared" si="1509"/>
        <v>243</v>
      </c>
      <c r="S2177" s="4">
        <f t="shared" si="1510"/>
        <v>0</v>
      </c>
      <c r="T2177" s="15">
        <f t="shared" si="1511"/>
        <v>1</v>
      </c>
      <c r="U2177" s="4">
        <f t="shared" si="1512"/>
        <v>0</v>
      </c>
      <c r="V2177" s="4">
        <f t="shared" si="1513"/>
        <v>1</v>
      </c>
      <c r="W2177" s="4">
        <f t="shared" si="1514"/>
        <v>4</v>
      </c>
      <c r="X2177" s="6">
        <f t="shared" si="1515"/>
        <v>2</v>
      </c>
      <c r="Y2177" s="4">
        <f t="shared" si="1516"/>
        <v>2</v>
      </c>
      <c r="Z2177" s="6">
        <f t="shared" si="1517"/>
        <v>0</v>
      </c>
      <c r="AA2177" s="18">
        <f t="shared" si="1518"/>
        <v>3</v>
      </c>
      <c r="AB2177" s="9" t="str">
        <f t="shared" si="1482"/>
        <v>I.LOO</v>
      </c>
      <c r="AC2177" s="9" t="str">
        <f>_xlfn.XLOOKUP(R2177,Sheet2!$H$3:$H$258,Sheet2!$I$3:$I$258,"-----")</f>
        <v>I.LOO</v>
      </c>
      <c r="AD2177" s="9" t="str">
        <f>_xlfn.XLOOKUP(VALUE(AE2177),Sheet2!$N$3:$N$1000,Sheet2!$O$3:$O$1000,"********")</f>
        <v>E18</v>
      </c>
      <c r="AE2177" t="str">
        <f t="shared" si="1477"/>
        <v>4312</v>
      </c>
      <c r="AF2177" s="9" t="str">
        <f>IF(R2177&lt;200,"+"&amp;TEXT(R2177,"0"),"-"&amp;TEXT(_xlfn.XLOOKUP(R2177,Sheet2!$K$3:$K$130,Sheet2!$L$3:$L$130,"-----"),"0"))</f>
        <v>-135</v>
      </c>
      <c r="AG2177" s="9" t="str">
        <f t="shared" si="1483"/>
        <v>@</v>
      </c>
      <c r="AH2177" s="9" t="str">
        <f t="shared" si="1484"/>
        <v>JSR @I.LOO</v>
      </c>
      <c r="AI2177" t="str">
        <f t="shared" si="1485"/>
        <v>1,@I.LOO</v>
      </c>
      <c r="AJ2177" s="16" t="str">
        <f t="shared" si="1486"/>
        <v>@I.LOO</v>
      </c>
      <c r="AK2177" t="str">
        <f t="shared" si="1487"/>
        <v>ADCOR 0,1,SNC</v>
      </c>
      <c r="AL2177" s="4" t="str">
        <f t="shared" si="1488"/>
        <v>ADC</v>
      </c>
      <c r="AM2177" s="4" t="str">
        <f t="shared" si="1489"/>
        <v>R</v>
      </c>
      <c r="AN2177" s="4" t="str">
        <f t="shared" si="1490"/>
        <v>O</v>
      </c>
      <c r="AO2177" s="4" t="str">
        <f t="shared" si="1491"/>
        <v/>
      </c>
      <c r="AP2177" s="15" t="str">
        <f t="shared" si="1492"/>
        <v>,SNC</v>
      </c>
      <c r="AQ2177" s="9" t="str">
        <f>_xlfn.XLOOKUP(D2177,Sheet2!$E$3:$E$101,Sheet2!$F$3:$F$101,"******************")</f>
        <v>LOOP</v>
      </c>
      <c r="AR2177" s="33" t="str">
        <f t="shared" si="1478"/>
        <v>DOBC 1,**</v>
      </c>
      <c r="AS2177" s="9" t="str">
        <f t="shared" si="1479"/>
        <v>DOBC</v>
      </c>
      <c r="AT2177" s="4">
        <f t="shared" si="1493"/>
        <v>1</v>
      </c>
      <c r="AU2177" s="6">
        <f t="shared" si="1494"/>
        <v>2</v>
      </c>
      <c r="AV2177" s="4" t="str">
        <f t="shared" si="1495"/>
        <v>C</v>
      </c>
      <c r="AW2177" s="4">
        <f t="shared" si="1496"/>
        <v>43</v>
      </c>
      <c r="AX2177" s="4" t="str">
        <f>_xlfn.XLOOKUP(AW2177,Sheet2!$Q$3:$Q$66,Sheet2!$R$3:$R$66,"**")</f>
        <v>**</v>
      </c>
      <c r="AY2177" s="4">
        <f t="shared" si="1497"/>
        <v>4</v>
      </c>
      <c r="AZ2177" s="16" t="str">
        <f t="shared" si="1498"/>
        <v>SKPDN</v>
      </c>
    </row>
    <row r="2178" spans="1:52" x14ac:dyDescent="0.35">
      <c r="A2178" s="5" t="s">
        <v>98</v>
      </c>
      <c r="B2178" s="3">
        <v>2</v>
      </c>
      <c r="C2178" s="1">
        <f t="shared" si="1508"/>
        <v>4450</v>
      </c>
      <c r="D2178" s="2">
        <v>6253</v>
      </c>
      <c r="E2178" s="2" t="str">
        <f>_xlfn.XLOOKUP(C2178,Sheet2!$N$3:$N$1000,Sheet2!$O$3:$O$1000,"")</f>
        <v>E23</v>
      </c>
      <c r="F2178" s="9" t="str">
        <f t="shared" si="1499"/>
        <v>DORW</v>
      </c>
      <c r="G2178" s="4" t="str">
        <f t="shared" si="1475"/>
        <v>14</v>
      </c>
      <c r="H2178" s="4">
        <f t="shared" si="1476"/>
        <v>253</v>
      </c>
      <c r="I2178" s="6">
        <f t="shared" si="1500"/>
        <v>0</v>
      </c>
      <c r="J2178" s="6">
        <f t="shared" si="1501"/>
        <v>0</v>
      </c>
      <c r="K2178" s="6">
        <f t="shared" si="1502"/>
        <v>6</v>
      </c>
      <c r="L2178" s="6">
        <f t="shared" si="1503"/>
        <v>2</v>
      </c>
      <c r="M2178" s="6">
        <f t="shared" si="1504"/>
        <v>5</v>
      </c>
      <c r="N2178" s="6">
        <f t="shared" si="1505"/>
        <v>3</v>
      </c>
      <c r="O2178" s="13">
        <f t="shared" si="1506"/>
        <v>1</v>
      </c>
      <c r="P2178" s="4">
        <f t="shared" si="1480"/>
        <v>0</v>
      </c>
      <c r="Q2178" s="4">
        <f t="shared" si="1481"/>
        <v>1</v>
      </c>
      <c r="R2178">
        <f t="shared" si="1509"/>
        <v>253</v>
      </c>
      <c r="S2178" s="4">
        <f t="shared" si="1510"/>
        <v>0</v>
      </c>
      <c r="T2178" s="15">
        <f t="shared" si="1511"/>
        <v>1</v>
      </c>
      <c r="U2178" s="4">
        <f t="shared" si="1512"/>
        <v>0</v>
      </c>
      <c r="V2178" s="4">
        <f t="shared" si="1513"/>
        <v>1</v>
      </c>
      <c r="W2178" s="4">
        <f t="shared" si="1514"/>
        <v>4</v>
      </c>
      <c r="X2178" s="6">
        <f t="shared" si="1515"/>
        <v>2</v>
      </c>
      <c r="Y2178" s="4">
        <f t="shared" si="1516"/>
        <v>2</v>
      </c>
      <c r="Z2178" s="6">
        <f t="shared" si="1517"/>
        <v>1</v>
      </c>
      <c r="AA2178" s="18">
        <f t="shared" si="1518"/>
        <v>3</v>
      </c>
      <c r="AB2178" s="9" t="str">
        <f t="shared" si="1482"/>
        <v>I.DO</v>
      </c>
      <c r="AC2178" s="9" t="str">
        <f>_xlfn.XLOOKUP(R2178,Sheet2!$H$3:$H$258,Sheet2!$I$3:$I$258,"-----")</f>
        <v>I.DO</v>
      </c>
      <c r="AD2178" s="9" t="str">
        <f>_xlfn.XLOOKUP(VALUE(AE2178),Sheet2!$N$3:$N$1000,Sheet2!$O$3:$O$1000,"********")</f>
        <v>********</v>
      </c>
      <c r="AE2178" t="str">
        <f t="shared" si="1477"/>
        <v>4323</v>
      </c>
      <c r="AF2178" s="9" t="str">
        <f>IF(R2178&lt;200,"+"&amp;TEXT(R2178,"0"),"-"&amp;TEXT(_xlfn.XLOOKUP(R2178,Sheet2!$K$3:$K$130,Sheet2!$L$3:$L$130,"-----"),"0"))</f>
        <v>-125</v>
      </c>
      <c r="AG2178" s="9" t="str">
        <f t="shared" si="1483"/>
        <v>@</v>
      </c>
      <c r="AH2178" s="9" t="str">
        <f t="shared" si="1484"/>
        <v>JSR @I.DO</v>
      </c>
      <c r="AI2178" t="str">
        <f t="shared" si="1485"/>
        <v>1,@I.DO</v>
      </c>
      <c r="AJ2178" s="16" t="str">
        <f t="shared" si="1486"/>
        <v>@I.DO</v>
      </c>
      <c r="AK2178" t="str">
        <f t="shared" si="1487"/>
        <v>ADCOR# 0,1,SNC</v>
      </c>
      <c r="AL2178" s="4" t="str">
        <f t="shared" si="1488"/>
        <v>ADC</v>
      </c>
      <c r="AM2178" s="4" t="str">
        <f t="shared" si="1489"/>
        <v>R</v>
      </c>
      <c r="AN2178" s="4" t="str">
        <f t="shared" si="1490"/>
        <v>O</v>
      </c>
      <c r="AO2178" s="4" t="str">
        <f t="shared" si="1491"/>
        <v>#</v>
      </c>
      <c r="AP2178" s="15" t="str">
        <f t="shared" si="1492"/>
        <v>,SNC</v>
      </c>
      <c r="AQ2178" s="9" t="str">
        <f>_xlfn.XLOOKUP(D2178,Sheet2!$E$3:$E$101,Sheet2!$F$3:$F$101,"******************")</f>
        <v>DORW</v>
      </c>
      <c r="AR2178" s="33" t="str">
        <f t="shared" si="1478"/>
        <v>DOBC 1,**</v>
      </c>
      <c r="AS2178" s="9" t="str">
        <f t="shared" si="1479"/>
        <v>DOBC</v>
      </c>
      <c r="AT2178" s="4">
        <f t="shared" si="1493"/>
        <v>1</v>
      </c>
      <c r="AU2178" s="6">
        <f t="shared" si="1494"/>
        <v>2</v>
      </c>
      <c r="AV2178" s="4" t="str">
        <f t="shared" si="1495"/>
        <v>C</v>
      </c>
      <c r="AW2178" s="4">
        <f t="shared" si="1496"/>
        <v>53</v>
      </c>
      <c r="AX2178" s="4" t="str">
        <f>_xlfn.XLOOKUP(AW2178,Sheet2!$Q$3:$Q$66,Sheet2!$R$3:$R$66,"**")</f>
        <v>**</v>
      </c>
      <c r="AY2178" s="4">
        <f t="shared" si="1497"/>
        <v>4</v>
      </c>
      <c r="AZ2178" s="16" t="str">
        <f t="shared" si="1498"/>
        <v>SKPDN</v>
      </c>
    </row>
    <row r="2179" spans="1:52" x14ac:dyDescent="0.35">
      <c r="B2179" s="3">
        <f t="shared" si="1507"/>
        <v>3</v>
      </c>
      <c r="C2179" s="1">
        <f t="shared" si="1508"/>
        <v>4451</v>
      </c>
      <c r="D2179" s="2">
        <v>0</v>
      </c>
      <c r="E2179" s="2" t="str">
        <f>_xlfn.XLOOKUP(C2179,Sheet2!$N$3:$N$1000,Sheet2!$O$3:$O$1000,"")</f>
        <v/>
      </c>
      <c r="F2179" s="9" t="str">
        <f t="shared" si="1499"/>
        <v>0</v>
      </c>
      <c r="G2179" s="4" t="str">
        <f t="shared" ref="G2179:G2242" si="1519">DEC2OCT((2*(OCT2DEC(I2179*100)+OCT2DEC(J2179*10)+K2179))+INT(L2179/4))</f>
        <v>0</v>
      </c>
      <c r="H2179" s="4">
        <f t="shared" ref="H2179:H2242" si="1520">(MOD(L2179,4)*100)+(M2179*10)+N2179</f>
        <v>0</v>
      </c>
      <c r="I2179" s="6">
        <f t="shared" si="1500"/>
        <v>0</v>
      </c>
      <c r="J2179" s="6">
        <f t="shared" si="1501"/>
        <v>0</v>
      </c>
      <c r="K2179" s="6">
        <f t="shared" si="1502"/>
        <v>0</v>
      </c>
      <c r="L2179" s="6">
        <f t="shared" si="1503"/>
        <v>0</v>
      </c>
      <c r="M2179" s="6">
        <f t="shared" si="1504"/>
        <v>0</v>
      </c>
      <c r="N2179" s="6">
        <f t="shared" si="1505"/>
        <v>0</v>
      </c>
      <c r="O2179" s="13">
        <f t="shared" si="1506"/>
        <v>0</v>
      </c>
      <c r="P2179" s="4">
        <f t="shared" si="1480"/>
        <v>0</v>
      </c>
      <c r="Q2179" s="4">
        <f t="shared" si="1481"/>
        <v>0</v>
      </c>
      <c r="R2179">
        <f t="shared" si="1509"/>
        <v>0</v>
      </c>
      <c r="S2179" s="4">
        <f t="shared" si="1510"/>
        <v>0</v>
      </c>
      <c r="T2179" s="15">
        <f t="shared" si="1511"/>
        <v>0</v>
      </c>
      <c r="U2179" s="4">
        <f t="shared" si="1512"/>
        <v>0</v>
      </c>
      <c r="V2179" s="4">
        <f t="shared" si="1513"/>
        <v>0</v>
      </c>
      <c r="W2179" s="4">
        <f t="shared" si="1514"/>
        <v>0</v>
      </c>
      <c r="X2179" s="6">
        <f t="shared" si="1515"/>
        <v>0</v>
      </c>
      <c r="Y2179" s="4">
        <f t="shared" si="1516"/>
        <v>0</v>
      </c>
      <c r="Z2179" s="6">
        <f t="shared" si="1517"/>
        <v>0</v>
      </c>
      <c r="AA2179" s="18">
        <f t="shared" si="1518"/>
        <v>0</v>
      </c>
      <c r="AB2179" s="9" t="str">
        <f t="shared" si="1482"/>
        <v>0</v>
      </c>
      <c r="AC2179" s="9" t="str">
        <f>_xlfn.XLOOKUP(R2179,Sheet2!$H$3:$H$258,Sheet2!$I$3:$I$258,"-----")</f>
        <v>0</v>
      </c>
      <c r="AD2179" s="9" t="str">
        <f>_xlfn.XLOOKUP(VALUE(AE2179),Sheet2!$N$3:$N$1000,Sheet2!$O$3:$O$1000,"********")</f>
        <v>********</v>
      </c>
      <c r="AE2179" t="str">
        <f t="shared" ref="AE2179:AE2242" si="1521">IF(VALUE(AF2179)&lt;0,DEC2OCT(OCT2DEC(VALUE(C2179))-OCT2DEC(-VALUE(AF2179))),DEC2OCT(OCT2DEC(VALUE(C2179))+OCT2DEC(VALUE(AF2179))))</f>
        <v>4451</v>
      </c>
      <c r="AF2179" s="9" t="str">
        <f>IF(R2179&lt;200,"+"&amp;TEXT(R2179,"0"),"-"&amp;TEXT(_xlfn.XLOOKUP(R2179,Sheet2!$K$3:$K$130,Sheet2!$L$3:$L$130,"-----"),"0"))</f>
        <v>+0</v>
      </c>
      <c r="AG2179" s="9" t="str">
        <f t="shared" si="1483"/>
        <v/>
      </c>
      <c r="AH2179" s="9" t="str">
        <f t="shared" si="1484"/>
        <v>JMP 0</v>
      </c>
      <c r="AI2179" t="str">
        <f t="shared" si="1485"/>
        <v>0,0</v>
      </c>
      <c r="AJ2179" s="16" t="str">
        <f t="shared" si="1486"/>
        <v>0</v>
      </c>
      <c r="AK2179" t="str">
        <f t="shared" si="1487"/>
        <v>COM 0,0</v>
      </c>
      <c r="AL2179" s="4" t="str">
        <f t="shared" si="1488"/>
        <v>COM</v>
      </c>
      <c r="AM2179" s="4" t="str">
        <f t="shared" si="1489"/>
        <v/>
      </c>
      <c r="AN2179" s="4" t="str">
        <f t="shared" si="1490"/>
        <v/>
      </c>
      <c r="AO2179" s="4" t="str">
        <f t="shared" si="1491"/>
        <v/>
      </c>
      <c r="AP2179" s="15" t="str">
        <f t="shared" si="1492"/>
        <v/>
      </c>
      <c r="AQ2179" s="9" t="str">
        <f>_xlfn.XLOOKUP(D2179,Sheet2!$E$3:$E$101,Sheet2!$F$3:$F$101,"******************")</f>
        <v>0</v>
      </c>
      <c r="AR2179" s="33" t="str">
        <f t="shared" ref="AR2179:AR2242" si="1522">IF(AY2179=0,"NIO"&amp;AV2179&amp;" "&amp;AX2179,IF(AY2179=7,AZ2179&amp;" "&amp;AX2179,AS2179&amp;" "&amp;TEXT(AT2179,"0")&amp;","&amp;AX2179))</f>
        <v>NIO 0</v>
      </c>
      <c r="AS2179" s="9" t="str">
        <f t="shared" ref="AS2179:AS2242" si="1523">IF(AY2179=1,"DIA"&amp;AV2179,IF(AY2179=2,"DOA"&amp;AV2179,IF(AY2179=3,"DIB"&amp;AV2179,IF(AY2179=4,"DOB"&amp;AV2179,IF(AY2179=5,"DIC"&amp;AV2179,"DOC"&amp;AV2179)))))</f>
        <v>DOC</v>
      </c>
      <c r="AT2179" s="4">
        <f t="shared" si="1493"/>
        <v>0</v>
      </c>
      <c r="AU2179" s="6">
        <f t="shared" si="1494"/>
        <v>0</v>
      </c>
      <c r="AV2179" s="4" t="str">
        <f t="shared" si="1495"/>
        <v/>
      </c>
      <c r="AW2179" s="4">
        <f t="shared" si="1496"/>
        <v>0</v>
      </c>
      <c r="AX2179" s="4" t="str">
        <f>_xlfn.XLOOKUP(AW2179,Sheet2!$Q$3:$Q$66,Sheet2!$R$3:$R$66,"**")</f>
        <v>0</v>
      </c>
      <c r="AY2179" s="4">
        <f t="shared" si="1497"/>
        <v>0</v>
      </c>
      <c r="AZ2179" s="16" t="str">
        <f t="shared" si="1498"/>
        <v>SKPBN</v>
      </c>
    </row>
    <row r="2180" spans="1:52" x14ac:dyDescent="0.35">
      <c r="B2180" s="3">
        <f t="shared" si="1507"/>
        <v>4</v>
      </c>
      <c r="C2180" s="1">
        <f t="shared" si="1508"/>
        <v>4452</v>
      </c>
      <c r="D2180" s="2">
        <v>5217</v>
      </c>
      <c r="E2180" s="2" t="str">
        <f>_xlfn.XLOOKUP(C2180,Sheet2!$N$3:$N$1000,Sheet2!$O$3:$O$1000,"")</f>
        <v/>
      </c>
      <c r="F2180" s="9" t="str">
        <f t="shared" si="1499"/>
        <v>THREE</v>
      </c>
      <c r="G2180" s="4" t="str">
        <f t="shared" si="1519"/>
        <v>12</v>
      </c>
      <c r="H2180" s="4">
        <f t="shared" si="1520"/>
        <v>217</v>
      </c>
      <c r="I2180" s="6">
        <f t="shared" si="1500"/>
        <v>0</v>
      </c>
      <c r="J2180" s="6">
        <f t="shared" si="1501"/>
        <v>0</v>
      </c>
      <c r="K2180" s="6">
        <f t="shared" si="1502"/>
        <v>5</v>
      </c>
      <c r="L2180" s="6">
        <f t="shared" si="1503"/>
        <v>2</v>
      </c>
      <c r="M2180" s="6">
        <f t="shared" si="1504"/>
        <v>1</v>
      </c>
      <c r="N2180" s="6">
        <f t="shared" si="1505"/>
        <v>7</v>
      </c>
      <c r="O2180" s="13">
        <f t="shared" si="1506"/>
        <v>1</v>
      </c>
      <c r="P2180" s="4">
        <f t="shared" ref="P2180:P2243" si="1524">(I2180*4)+INT(J2180/2)</f>
        <v>0</v>
      </c>
      <c r="Q2180" s="4">
        <f t="shared" ref="Q2180:Q2243" si="1525">V2180</f>
        <v>1</v>
      </c>
      <c r="R2180">
        <f t="shared" si="1509"/>
        <v>217</v>
      </c>
      <c r="S2180" s="4">
        <f t="shared" si="1510"/>
        <v>2</v>
      </c>
      <c r="T2180" s="15">
        <f t="shared" si="1511"/>
        <v>0</v>
      </c>
      <c r="U2180" s="4">
        <f t="shared" si="1512"/>
        <v>0</v>
      </c>
      <c r="V2180" s="4">
        <f t="shared" si="1513"/>
        <v>1</v>
      </c>
      <c r="W2180" s="4">
        <f t="shared" si="1514"/>
        <v>2</v>
      </c>
      <c r="X2180" s="6">
        <f t="shared" si="1515"/>
        <v>2</v>
      </c>
      <c r="Y2180" s="4">
        <f t="shared" si="1516"/>
        <v>0</v>
      </c>
      <c r="Z2180" s="6">
        <f t="shared" si="1517"/>
        <v>1</v>
      </c>
      <c r="AA2180" s="18">
        <f t="shared" si="1518"/>
        <v>7</v>
      </c>
      <c r="AB2180" s="9" t="str">
        <f t="shared" ref="AB2180:AB2243" si="1526">IF(S2180=0,AC2180,IF(S2180=1,IF(AD2180="********",AF2180,AD2180),AF2180&amp;","&amp;TEXT(S2180,"0")))</f>
        <v>-161,2</v>
      </c>
      <c r="AC2180" s="9" t="str">
        <f>_xlfn.XLOOKUP(R2180,Sheet2!$H$3:$H$258,Sheet2!$I$3:$I$258,"-----")</f>
        <v>C204H</v>
      </c>
      <c r="AD2180" s="9" t="str">
        <f>_xlfn.XLOOKUP(VALUE(AE2180),Sheet2!$N$3:$N$1000,Sheet2!$O$3:$O$1000,"********")</f>
        <v>********</v>
      </c>
      <c r="AE2180" t="str">
        <f t="shared" si="1521"/>
        <v>4271</v>
      </c>
      <c r="AF2180" s="9" t="str">
        <f>IF(R2180&lt;200,"+"&amp;TEXT(R2180,"0"),"-"&amp;TEXT(_xlfn.XLOOKUP(R2180,Sheet2!$K$3:$K$130,Sheet2!$L$3:$L$130,"-----"),"0"))</f>
        <v>-161</v>
      </c>
      <c r="AG2180" s="9" t="str">
        <f t="shared" ref="AG2180:AG2243" si="1527">IF(T2180=1,"@","")</f>
        <v/>
      </c>
      <c r="AH2180" s="9" t="str">
        <f t="shared" ref="AH2180:AH2243" si="1528">IF(Q2180=0,"JMP "&amp;AJ2180, IF(Q2180=1,"JSR "&amp;AJ2180,IF(Q2180=2,"ISZ "&amp;AJ2180,"DSZ "&amp;AJ2180)))</f>
        <v>JSR -161,2</v>
      </c>
      <c r="AI2180" t="str">
        <f t="shared" ref="AI2180:AI2243" si="1529">TEXT(Q2180,"0")&amp;","&amp;AG2180&amp;AB2180</f>
        <v>1,-161,2</v>
      </c>
      <c r="AJ2180" s="16" t="str">
        <f t="shared" ref="AJ2180:AJ2243" si="1530">AG2180&amp;AB2180</f>
        <v>-161,2</v>
      </c>
      <c r="AK2180" t="str">
        <f t="shared" ref="AK2180:AK2243" si="1531">AL2180&amp;AN2180&amp;AM2180&amp;AO2180&amp;" "&amp;TEXT(U2180,"0")&amp;","&amp;TEXT(V2180,"0")&amp;AP2180</f>
        <v>MOVR# 0,1,SBN</v>
      </c>
      <c r="AL2180" s="4" t="str">
        <f t="shared" ref="AL2180:AL2243" si="1532">IF(W2180=0,"COM",IF(W2180=1,"NEG",IF(W2180=2,"MOV",IF(W2180=3,"INC",IF(W2180=4,"ADC",IF(W2180=5,"SUB",IF(W2180=6,"ADD","AND")))))))</f>
        <v>MOV</v>
      </c>
      <c r="AM2180" s="4" t="str">
        <f t="shared" ref="AM2180:AM2243" si="1533">IF(X2180=0,"",IF(X2180=1,"L",IF(X2180=2,"R","S")))</f>
        <v>R</v>
      </c>
      <c r="AN2180" s="4" t="str">
        <f t="shared" ref="AN2180:AN2243" si="1534">IF(Y2180=0,"",IF(Y2180=1,"Z",IF(Y2180=2,"O","C")))</f>
        <v/>
      </c>
      <c r="AO2180" s="4" t="str">
        <f t="shared" ref="AO2180:AO2243" si="1535">IF(Z2180=1,"#","")</f>
        <v>#</v>
      </c>
      <c r="AP2180" s="15" t="str">
        <f t="shared" ref="AP2180:AP2243" si="1536">IF(AA2180=0,"",IF(AA2180=1,",SKP",IF(AA2180=2,",SZC",IF(AA2180=3,",SNC",IF(AA2180=4,",SZR",IF(AA2180=5,",SNR",IF(AA2180=6,",SEZ",",SBN")))))))</f>
        <v>,SBN</v>
      </c>
      <c r="AQ2180" s="9" t="str">
        <f>_xlfn.XLOOKUP(D2180,Sheet2!$E$3:$E$101,Sheet2!$F$3:$F$101,"******************")</f>
        <v>THREE</v>
      </c>
      <c r="AR2180" s="33" t="str">
        <f t="shared" si="1522"/>
        <v>DOAC 1,LPT</v>
      </c>
      <c r="AS2180" s="9" t="str">
        <f t="shared" si="1523"/>
        <v>DOAC</v>
      </c>
      <c r="AT2180" s="4">
        <f t="shared" ref="AT2180:AT2243" si="1537">V2180</f>
        <v>1</v>
      </c>
      <c r="AU2180" s="6">
        <f t="shared" ref="AU2180:AU2243" si="1538">X2180</f>
        <v>2</v>
      </c>
      <c r="AV2180" s="4" t="str">
        <f t="shared" ref="AV2180:AV2243" si="1539">IF(AU2180=0,"",IF(AU2180=1,"S",IF(AU2180=2,"C","P")))</f>
        <v>C</v>
      </c>
      <c r="AW2180" s="4">
        <f t="shared" ref="AW2180:AW2243" si="1540">M2180*10+N2180</f>
        <v>17</v>
      </c>
      <c r="AX2180" s="4" t="str">
        <f>_xlfn.XLOOKUP(AW2180,Sheet2!$Q$3:$Q$66,Sheet2!$R$3:$R$66,"**")</f>
        <v>LPT</v>
      </c>
      <c r="AY2180" s="4">
        <f t="shared" ref="AY2180:AY2243" si="1541">W2180</f>
        <v>2</v>
      </c>
      <c r="AZ2180" s="16" t="str">
        <f t="shared" ref="AZ2180:AZ2243" si="1542">IF(AU2180=0,"SKPBN",IF(AU2180=1,"SKPBZ",IF(AU2180=2,"SKPDN","SKPDZ")))</f>
        <v>SKPDN</v>
      </c>
    </row>
    <row r="2181" spans="1:52" x14ac:dyDescent="0.35">
      <c r="B2181" s="3">
        <f t="shared" si="1507"/>
        <v>5</v>
      </c>
      <c r="C2181" s="1">
        <f t="shared" si="1508"/>
        <v>4453</v>
      </c>
      <c r="D2181" s="2">
        <v>77</v>
      </c>
      <c r="E2181" s="2" t="str">
        <f>_xlfn.XLOOKUP(C2181,Sheet2!$N$3:$N$1000,Sheet2!$O$3:$O$1000,"")</f>
        <v/>
      </c>
      <c r="F2181" s="9"/>
      <c r="G2181" s="4" t="str">
        <f t="shared" si="1519"/>
        <v>0</v>
      </c>
      <c r="H2181" s="4">
        <f t="shared" si="1520"/>
        <v>77</v>
      </c>
      <c r="I2181" s="6">
        <f t="shared" si="1500"/>
        <v>0</v>
      </c>
      <c r="J2181" s="6">
        <f t="shared" si="1501"/>
        <v>0</v>
      </c>
      <c r="K2181" s="6">
        <f t="shared" si="1502"/>
        <v>0</v>
      </c>
      <c r="L2181" s="6">
        <f t="shared" si="1503"/>
        <v>0</v>
      </c>
      <c r="M2181" s="6">
        <f t="shared" si="1504"/>
        <v>7</v>
      </c>
      <c r="N2181" s="6">
        <f t="shared" si="1505"/>
        <v>7</v>
      </c>
      <c r="O2181" s="13">
        <f t="shared" si="1506"/>
        <v>0</v>
      </c>
      <c r="P2181" s="4">
        <f t="shared" si="1524"/>
        <v>0</v>
      </c>
      <c r="Q2181" s="4">
        <f t="shared" si="1525"/>
        <v>0</v>
      </c>
      <c r="R2181">
        <f t="shared" si="1509"/>
        <v>77</v>
      </c>
      <c r="S2181" s="4">
        <f t="shared" si="1510"/>
        <v>0</v>
      </c>
      <c r="T2181" s="15">
        <f t="shared" si="1511"/>
        <v>0</v>
      </c>
      <c r="U2181" s="4">
        <f t="shared" si="1512"/>
        <v>0</v>
      </c>
      <c r="V2181" s="4">
        <f t="shared" si="1513"/>
        <v>0</v>
      </c>
      <c r="W2181" s="4">
        <f t="shared" si="1514"/>
        <v>0</v>
      </c>
      <c r="X2181" s="6">
        <f t="shared" si="1515"/>
        <v>0</v>
      </c>
      <c r="Y2181" s="4">
        <f t="shared" si="1516"/>
        <v>3</v>
      </c>
      <c r="Z2181" s="6">
        <f t="shared" si="1517"/>
        <v>1</v>
      </c>
      <c r="AA2181" s="18">
        <f t="shared" si="1518"/>
        <v>7</v>
      </c>
      <c r="AB2181" s="9" t="str">
        <f t="shared" si="1526"/>
        <v>ZB12</v>
      </c>
      <c r="AC2181" s="9" t="str">
        <f>_xlfn.XLOOKUP(R2181,Sheet2!$H$3:$H$258,Sheet2!$I$3:$I$258,"-----")</f>
        <v>ZB12</v>
      </c>
      <c r="AD2181" s="9" t="str">
        <f>_xlfn.XLOOKUP(VALUE(AE2181),Sheet2!$N$3:$N$1000,Sheet2!$O$3:$O$1000,"********")</f>
        <v>********</v>
      </c>
      <c r="AE2181" t="str">
        <f t="shared" si="1521"/>
        <v>4552</v>
      </c>
      <c r="AF2181" s="9" t="str">
        <f>IF(R2181&lt;200,"+"&amp;TEXT(R2181,"0"),"-"&amp;TEXT(_xlfn.XLOOKUP(R2181,Sheet2!$K$3:$K$130,Sheet2!$L$3:$L$130,"-----"),"0"))</f>
        <v>+77</v>
      </c>
      <c r="AG2181" s="9" t="str">
        <f t="shared" si="1527"/>
        <v/>
      </c>
      <c r="AH2181" s="9" t="str">
        <f t="shared" si="1528"/>
        <v>JMP ZB12</v>
      </c>
      <c r="AI2181" t="str">
        <f t="shared" si="1529"/>
        <v>0,ZB12</v>
      </c>
      <c r="AJ2181" s="16" t="str">
        <f t="shared" si="1530"/>
        <v>ZB12</v>
      </c>
      <c r="AK2181" t="str">
        <f t="shared" si="1531"/>
        <v>COMC# 0,0,SBN</v>
      </c>
      <c r="AL2181" s="4" t="str">
        <f t="shared" si="1532"/>
        <v>COM</v>
      </c>
      <c r="AM2181" s="4" t="str">
        <f t="shared" si="1533"/>
        <v/>
      </c>
      <c r="AN2181" s="4" t="str">
        <f t="shared" si="1534"/>
        <v>C</v>
      </c>
      <c r="AO2181" s="4" t="str">
        <f t="shared" si="1535"/>
        <v>#</v>
      </c>
      <c r="AP2181" s="15" t="str">
        <f t="shared" si="1536"/>
        <v>,SBN</v>
      </c>
      <c r="AQ2181" s="9" t="str">
        <f>_xlfn.XLOOKUP(D2181,Sheet2!$E$3:$E$101,Sheet2!$F$3:$F$101,"******************")</f>
        <v>******************</v>
      </c>
      <c r="AR2181" s="33" t="str">
        <f t="shared" si="1522"/>
        <v>NIO CPU</v>
      </c>
      <c r="AS2181" s="9" t="str">
        <f t="shared" si="1523"/>
        <v>DOC</v>
      </c>
      <c r="AT2181" s="4">
        <f t="shared" si="1537"/>
        <v>0</v>
      </c>
      <c r="AU2181" s="6">
        <f t="shared" si="1538"/>
        <v>0</v>
      </c>
      <c r="AV2181" s="4" t="str">
        <f t="shared" si="1539"/>
        <v/>
      </c>
      <c r="AW2181" s="4">
        <f t="shared" si="1540"/>
        <v>77</v>
      </c>
      <c r="AX2181" s="4" t="str">
        <f>_xlfn.XLOOKUP(AW2181,Sheet2!$Q$3:$Q$66,Sheet2!$R$3:$R$66,"**")</f>
        <v>CPU</v>
      </c>
      <c r="AY2181" s="4">
        <f t="shared" si="1541"/>
        <v>0</v>
      </c>
      <c r="AZ2181" s="16" t="str">
        <f t="shared" si="1542"/>
        <v>SKPBN</v>
      </c>
    </row>
    <row r="2182" spans="1:52" x14ac:dyDescent="0.35">
      <c r="B2182" s="3">
        <v>7</v>
      </c>
      <c r="C2182" s="1">
        <f t="shared" si="1508"/>
        <v>4454</v>
      </c>
      <c r="D2182" s="2">
        <v>6253</v>
      </c>
      <c r="E2182" s="2" t="str">
        <f>_xlfn.XLOOKUP(C2182,Sheet2!$N$3:$N$1000,Sheet2!$O$3:$O$1000,"")</f>
        <v/>
      </c>
      <c r="F2182" s="9" t="str">
        <f t="shared" si="1499"/>
        <v>DORW</v>
      </c>
      <c r="G2182" s="4" t="str">
        <f t="shared" si="1519"/>
        <v>14</v>
      </c>
      <c r="H2182" s="4">
        <f t="shared" si="1520"/>
        <v>253</v>
      </c>
      <c r="I2182" s="6">
        <f t="shared" si="1500"/>
        <v>0</v>
      </c>
      <c r="J2182" s="6">
        <f t="shared" si="1501"/>
        <v>0</v>
      </c>
      <c r="K2182" s="6">
        <f t="shared" si="1502"/>
        <v>6</v>
      </c>
      <c r="L2182" s="6">
        <f t="shared" si="1503"/>
        <v>2</v>
      </c>
      <c r="M2182" s="6">
        <f t="shared" si="1504"/>
        <v>5</v>
      </c>
      <c r="N2182" s="6">
        <f t="shared" si="1505"/>
        <v>3</v>
      </c>
      <c r="O2182" s="13">
        <f t="shared" si="1506"/>
        <v>1</v>
      </c>
      <c r="P2182" s="4">
        <f t="shared" si="1524"/>
        <v>0</v>
      </c>
      <c r="Q2182" s="4">
        <f t="shared" si="1525"/>
        <v>1</v>
      </c>
      <c r="R2182">
        <f t="shared" si="1509"/>
        <v>253</v>
      </c>
      <c r="S2182" s="4">
        <f t="shared" si="1510"/>
        <v>0</v>
      </c>
      <c r="T2182" s="15">
        <f t="shared" si="1511"/>
        <v>1</v>
      </c>
      <c r="U2182" s="4">
        <f t="shared" si="1512"/>
        <v>0</v>
      </c>
      <c r="V2182" s="4">
        <f t="shared" si="1513"/>
        <v>1</v>
      </c>
      <c r="W2182" s="4">
        <f t="shared" si="1514"/>
        <v>4</v>
      </c>
      <c r="X2182" s="6">
        <f t="shared" si="1515"/>
        <v>2</v>
      </c>
      <c r="Y2182" s="4">
        <f t="shared" si="1516"/>
        <v>2</v>
      </c>
      <c r="Z2182" s="6">
        <f t="shared" si="1517"/>
        <v>1</v>
      </c>
      <c r="AA2182" s="18">
        <f t="shared" si="1518"/>
        <v>3</v>
      </c>
      <c r="AB2182" s="9" t="str">
        <f t="shared" si="1526"/>
        <v>I.DO</v>
      </c>
      <c r="AC2182" s="9" t="str">
        <f>_xlfn.XLOOKUP(R2182,Sheet2!$H$3:$H$258,Sheet2!$I$3:$I$258,"-----")</f>
        <v>I.DO</v>
      </c>
      <c r="AD2182" s="9" t="str">
        <f>_xlfn.XLOOKUP(VALUE(AE2182),Sheet2!$N$3:$N$1000,Sheet2!$O$3:$O$1000,"********")</f>
        <v>********</v>
      </c>
      <c r="AE2182" t="str">
        <f t="shared" si="1521"/>
        <v>4327</v>
      </c>
      <c r="AF2182" s="9" t="str">
        <f>IF(R2182&lt;200,"+"&amp;TEXT(R2182,"0"),"-"&amp;TEXT(_xlfn.XLOOKUP(R2182,Sheet2!$K$3:$K$130,Sheet2!$L$3:$L$130,"-----"),"0"))</f>
        <v>-125</v>
      </c>
      <c r="AG2182" s="9" t="str">
        <f t="shared" si="1527"/>
        <v>@</v>
      </c>
      <c r="AH2182" s="9" t="str">
        <f t="shared" si="1528"/>
        <v>JSR @I.DO</v>
      </c>
      <c r="AI2182" t="str">
        <f t="shared" si="1529"/>
        <v>1,@I.DO</v>
      </c>
      <c r="AJ2182" s="16" t="str">
        <f t="shared" si="1530"/>
        <v>@I.DO</v>
      </c>
      <c r="AK2182" t="str">
        <f t="shared" si="1531"/>
        <v>ADCOR# 0,1,SNC</v>
      </c>
      <c r="AL2182" s="4" t="str">
        <f t="shared" si="1532"/>
        <v>ADC</v>
      </c>
      <c r="AM2182" s="4" t="str">
        <f t="shared" si="1533"/>
        <v>R</v>
      </c>
      <c r="AN2182" s="4" t="str">
        <f t="shared" si="1534"/>
        <v>O</v>
      </c>
      <c r="AO2182" s="4" t="str">
        <f t="shared" si="1535"/>
        <v>#</v>
      </c>
      <c r="AP2182" s="15" t="str">
        <f t="shared" si="1536"/>
        <v>,SNC</v>
      </c>
      <c r="AQ2182" s="9" t="str">
        <f>_xlfn.XLOOKUP(D2182,Sheet2!$E$3:$E$101,Sheet2!$F$3:$F$101,"******************")</f>
        <v>DORW</v>
      </c>
      <c r="AR2182" s="33" t="str">
        <f t="shared" si="1522"/>
        <v>DOBC 1,**</v>
      </c>
      <c r="AS2182" s="9" t="str">
        <f t="shared" si="1523"/>
        <v>DOBC</v>
      </c>
      <c r="AT2182" s="4">
        <f t="shared" si="1537"/>
        <v>1</v>
      </c>
      <c r="AU2182" s="6">
        <f t="shared" si="1538"/>
        <v>2</v>
      </c>
      <c r="AV2182" s="4" t="str">
        <f t="shared" si="1539"/>
        <v>C</v>
      </c>
      <c r="AW2182" s="4">
        <f t="shared" si="1540"/>
        <v>53</v>
      </c>
      <c r="AX2182" s="4" t="str">
        <f>_xlfn.XLOOKUP(AW2182,Sheet2!$Q$3:$Q$66,Sheet2!$R$3:$R$66,"**")</f>
        <v>**</v>
      </c>
      <c r="AY2182" s="4">
        <f t="shared" si="1541"/>
        <v>4</v>
      </c>
      <c r="AZ2182" s="16" t="str">
        <f t="shared" si="1542"/>
        <v>SKPDN</v>
      </c>
    </row>
    <row r="2183" spans="1:52" x14ac:dyDescent="0.35">
      <c r="B2183" s="3">
        <f t="shared" si="1507"/>
        <v>8</v>
      </c>
      <c r="C2183" s="1">
        <f t="shared" si="1508"/>
        <v>4455</v>
      </c>
      <c r="D2183" s="2">
        <v>0</v>
      </c>
      <c r="E2183" s="2" t="str">
        <f>_xlfn.XLOOKUP(C2183,Sheet2!$N$3:$N$1000,Sheet2!$O$3:$O$1000,"")</f>
        <v/>
      </c>
      <c r="F2183" s="9" t="str">
        <f t="shared" si="1499"/>
        <v>0</v>
      </c>
      <c r="G2183" s="4" t="str">
        <f t="shared" si="1519"/>
        <v>0</v>
      </c>
      <c r="H2183" s="4">
        <f t="shared" si="1520"/>
        <v>0</v>
      </c>
      <c r="I2183" s="6">
        <f t="shared" si="1500"/>
        <v>0</v>
      </c>
      <c r="J2183" s="6">
        <f t="shared" si="1501"/>
        <v>0</v>
      </c>
      <c r="K2183" s="6">
        <f t="shared" si="1502"/>
        <v>0</v>
      </c>
      <c r="L2183" s="6">
        <f t="shared" si="1503"/>
        <v>0</v>
      </c>
      <c r="M2183" s="6">
        <f t="shared" si="1504"/>
        <v>0</v>
      </c>
      <c r="N2183" s="6">
        <f t="shared" si="1505"/>
        <v>0</v>
      </c>
      <c r="O2183" s="13">
        <f t="shared" si="1506"/>
        <v>0</v>
      </c>
      <c r="P2183" s="4">
        <f t="shared" si="1524"/>
        <v>0</v>
      </c>
      <c r="Q2183" s="4">
        <f t="shared" si="1525"/>
        <v>0</v>
      </c>
      <c r="R2183">
        <f t="shared" si="1509"/>
        <v>0</v>
      </c>
      <c r="S2183" s="4">
        <f t="shared" si="1510"/>
        <v>0</v>
      </c>
      <c r="T2183" s="15">
        <f t="shared" si="1511"/>
        <v>0</v>
      </c>
      <c r="U2183" s="4">
        <f t="shared" si="1512"/>
        <v>0</v>
      </c>
      <c r="V2183" s="4">
        <f t="shared" si="1513"/>
        <v>0</v>
      </c>
      <c r="W2183" s="4">
        <f t="shared" si="1514"/>
        <v>0</v>
      </c>
      <c r="X2183" s="6">
        <f t="shared" si="1515"/>
        <v>0</v>
      </c>
      <c r="Y2183" s="4">
        <f t="shared" si="1516"/>
        <v>0</v>
      </c>
      <c r="Z2183" s="6">
        <f t="shared" si="1517"/>
        <v>0</v>
      </c>
      <c r="AA2183" s="18">
        <f t="shared" si="1518"/>
        <v>0</v>
      </c>
      <c r="AB2183" s="9" t="str">
        <f t="shared" si="1526"/>
        <v>0</v>
      </c>
      <c r="AC2183" s="9" t="str">
        <f>_xlfn.XLOOKUP(R2183,Sheet2!$H$3:$H$258,Sheet2!$I$3:$I$258,"-----")</f>
        <v>0</v>
      </c>
      <c r="AD2183" s="9" t="str">
        <f>_xlfn.XLOOKUP(VALUE(AE2183),Sheet2!$N$3:$N$1000,Sheet2!$O$3:$O$1000,"********")</f>
        <v>********</v>
      </c>
      <c r="AE2183" t="str">
        <f t="shared" si="1521"/>
        <v>4455</v>
      </c>
      <c r="AF2183" s="9" t="str">
        <f>IF(R2183&lt;200,"+"&amp;TEXT(R2183,"0"),"-"&amp;TEXT(_xlfn.XLOOKUP(R2183,Sheet2!$K$3:$K$130,Sheet2!$L$3:$L$130,"-----"),"0"))</f>
        <v>+0</v>
      </c>
      <c r="AG2183" s="9" t="str">
        <f t="shared" si="1527"/>
        <v/>
      </c>
      <c r="AH2183" s="9" t="str">
        <f t="shared" si="1528"/>
        <v>JMP 0</v>
      </c>
      <c r="AI2183" t="str">
        <f t="shared" si="1529"/>
        <v>0,0</v>
      </c>
      <c r="AJ2183" s="16" t="str">
        <f t="shared" si="1530"/>
        <v>0</v>
      </c>
      <c r="AK2183" t="str">
        <f t="shared" si="1531"/>
        <v>COM 0,0</v>
      </c>
      <c r="AL2183" s="4" t="str">
        <f t="shared" si="1532"/>
        <v>COM</v>
      </c>
      <c r="AM2183" s="4" t="str">
        <f t="shared" si="1533"/>
        <v/>
      </c>
      <c r="AN2183" s="4" t="str">
        <f t="shared" si="1534"/>
        <v/>
      </c>
      <c r="AO2183" s="4" t="str">
        <f t="shared" si="1535"/>
        <v/>
      </c>
      <c r="AP2183" s="15" t="str">
        <f t="shared" si="1536"/>
        <v/>
      </c>
      <c r="AQ2183" s="9" t="str">
        <f>_xlfn.XLOOKUP(D2183,Sheet2!$E$3:$E$101,Sheet2!$F$3:$F$101,"******************")</f>
        <v>0</v>
      </c>
      <c r="AR2183" s="33" t="str">
        <f t="shared" si="1522"/>
        <v>NIO 0</v>
      </c>
      <c r="AS2183" s="9" t="str">
        <f t="shared" si="1523"/>
        <v>DOC</v>
      </c>
      <c r="AT2183" s="4">
        <f t="shared" si="1537"/>
        <v>0</v>
      </c>
      <c r="AU2183" s="6">
        <f t="shared" si="1538"/>
        <v>0</v>
      </c>
      <c r="AV2183" s="4" t="str">
        <f t="shared" si="1539"/>
        <v/>
      </c>
      <c r="AW2183" s="4">
        <f t="shared" si="1540"/>
        <v>0</v>
      </c>
      <c r="AX2183" s="4" t="str">
        <f>_xlfn.XLOOKUP(AW2183,Sheet2!$Q$3:$Q$66,Sheet2!$R$3:$R$66,"**")</f>
        <v>0</v>
      </c>
      <c r="AY2183" s="4">
        <f t="shared" si="1541"/>
        <v>0</v>
      </c>
      <c r="AZ2183" s="16" t="str">
        <f t="shared" si="1542"/>
        <v>SKPBN</v>
      </c>
    </row>
    <row r="2184" spans="1:52" x14ac:dyDescent="0.35">
      <c r="B2184" s="3">
        <f t="shared" si="1507"/>
        <v>9</v>
      </c>
      <c r="C2184" s="1">
        <f t="shared" si="1508"/>
        <v>4456</v>
      </c>
      <c r="D2184" s="2">
        <v>5221</v>
      </c>
      <c r="E2184" s="2" t="str">
        <f>_xlfn.XLOOKUP(C2184,Sheet2!$N$3:$N$1000,Sheet2!$O$3:$O$1000,"")</f>
        <v/>
      </c>
      <c r="F2184" s="9" t="str">
        <f t="shared" si="1499"/>
        <v>FOUR</v>
      </c>
      <c r="G2184" s="4" t="str">
        <f t="shared" si="1519"/>
        <v>12</v>
      </c>
      <c r="H2184" s="4">
        <f t="shared" si="1520"/>
        <v>221</v>
      </c>
      <c r="I2184" s="6">
        <f t="shared" si="1500"/>
        <v>0</v>
      </c>
      <c r="J2184" s="6">
        <f t="shared" si="1501"/>
        <v>0</v>
      </c>
      <c r="K2184" s="6">
        <f t="shared" si="1502"/>
        <v>5</v>
      </c>
      <c r="L2184" s="6">
        <f t="shared" si="1503"/>
        <v>2</v>
      </c>
      <c r="M2184" s="6">
        <f t="shared" si="1504"/>
        <v>2</v>
      </c>
      <c r="N2184" s="6">
        <f t="shared" si="1505"/>
        <v>1</v>
      </c>
      <c r="O2184" s="13">
        <f t="shared" si="1506"/>
        <v>1</v>
      </c>
      <c r="P2184" s="4">
        <f t="shared" si="1524"/>
        <v>0</v>
      </c>
      <c r="Q2184" s="4">
        <f t="shared" si="1525"/>
        <v>1</v>
      </c>
      <c r="R2184">
        <f t="shared" si="1509"/>
        <v>221</v>
      </c>
      <c r="S2184" s="4">
        <f t="shared" si="1510"/>
        <v>2</v>
      </c>
      <c r="T2184" s="15">
        <f t="shared" si="1511"/>
        <v>0</v>
      </c>
      <c r="U2184" s="4">
        <f t="shared" si="1512"/>
        <v>0</v>
      </c>
      <c r="V2184" s="4">
        <f t="shared" si="1513"/>
        <v>1</v>
      </c>
      <c r="W2184" s="4">
        <f t="shared" si="1514"/>
        <v>2</v>
      </c>
      <c r="X2184" s="6">
        <f t="shared" si="1515"/>
        <v>2</v>
      </c>
      <c r="Y2184" s="4">
        <f t="shared" si="1516"/>
        <v>1</v>
      </c>
      <c r="Z2184" s="6">
        <f t="shared" si="1517"/>
        <v>0</v>
      </c>
      <c r="AA2184" s="18">
        <f t="shared" si="1518"/>
        <v>1</v>
      </c>
      <c r="AB2184" s="9" t="str">
        <f t="shared" si="1526"/>
        <v>-157,2</v>
      </c>
      <c r="AC2184" s="9" t="str">
        <f>_xlfn.XLOOKUP(R2184,Sheet2!$H$3:$H$258,Sheet2!$I$3:$I$258,"-----")</f>
        <v>C174K</v>
      </c>
      <c r="AD2184" s="9" t="str">
        <f>_xlfn.XLOOKUP(VALUE(AE2184),Sheet2!$N$3:$N$1000,Sheet2!$O$3:$O$1000,"********")</f>
        <v>********</v>
      </c>
      <c r="AE2184" t="str">
        <f t="shared" si="1521"/>
        <v>4277</v>
      </c>
      <c r="AF2184" s="9" t="str">
        <f>IF(R2184&lt;200,"+"&amp;TEXT(R2184,"0"),"-"&amp;TEXT(_xlfn.XLOOKUP(R2184,Sheet2!$K$3:$K$130,Sheet2!$L$3:$L$130,"-----"),"0"))</f>
        <v>-157</v>
      </c>
      <c r="AG2184" s="9" t="str">
        <f t="shared" si="1527"/>
        <v/>
      </c>
      <c r="AH2184" s="9" t="str">
        <f t="shared" si="1528"/>
        <v>JSR -157,2</v>
      </c>
      <c r="AI2184" t="str">
        <f t="shared" si="1529"/>
        <v>1,-157,2</v>
      </c>
      <c r="AJ2184" s="16" t="str">
        <f t="shared" si="1530"/>
        <v>-157,2</v>
      </c>
      <c r="AK2184" t="str">
        <f t="shared" si="1531"/>
        <v>MOVZR 0,1,SKP</v>
      </c>
      <c r="AL2184" s="4" t="str">
        <f t="shared" si="1532"/>
        <v>MOV</v>
      </c>
      <c r="AM2184" s="4" t="str">
        <f t="shared" si="1533"/>
        <v>R</v>
      </c>
      <c r="AN2184" s="4" t="str">
        <f t="shared" si="1534"/>
        <v>Z</v>
      </c>
      <c r="AO2184" s="4" t="str">
        <f t="shared" si="1535"/>
        <v/>
      </c>
      <c r="AP2184" s="15" t="str">
        <f t="shared" si="1536"/>
        <v>,SKP</v>
      </c>
      <c r="AQ2184" s="9" t="str">
        <f>_xlfn.XLOOKUP(D2184,Sheet2!$E$3:$E$101,Sheet2!$F$3:$F$101,"******************")</f>
        <v>FOUR</v>
      </c>
      <c r="AR2184" s="33" t="str">
        <f t="shared" si="1522"/>
        <v>DOAC 1,ADCV</v>
      </c>
      <c r="AS2184" s="9" t="str">
        <f t="shared" si="1523"/>
        <v>DOAC</v>
      </c>
      <c r="AT2184" s="4">
        <f t="shared" si="1537"/>
        <v>1</v>
      </c>
      <c r="AU2184" s="6">
        <f t="shared" si="1538"/>
        <v>2</v>
      </c>
      <c r="AV2184" s="4" t="str">
        <f t="shared" si="1539"/>
        <v>C</v>
      </c>
      <c r="AW2184" s="4">
        <f t="shared" si="1540"/>
        <v>21</v>
      </c>
      <c r="AX2184" s="4" t="str">
        <f>_xlfn.XLOOKUP(AW2184,Sheet2!$Q$3:$Q$66,Sheet2!$R$3:$R$66,"**")</f>
        <v>ADCV</v>
      </c>
      <c r="AY2184" s="4">
        <f t="shared" si="1541"/>
        <v>2</v>
      </c>
      <c r="AZ2184" s="16" t="str">
        <f t="shared" si="1542"/>
        <v>SKPDN</v>
      </c>
    </row>
    <row r="2185" spans="1:52" x14ac:dyDescent="0.35">
      <c r="B2185" s="3">
        <f t="shared" si="1507"/>
        <v>10</v>
      </c>
      <c r="C2185" s="1">
        <f t="shared" si="1508"/>
        <v>4457</v>
      </c>
      <c r="D2185" s="2">
        <v>117</v>
      </c>
      <c r="E2185" s="2" t="str">
        <f>_xlfn.XLOOKUP(C2185,Sheet2!$N$3:$N$1000,Sheet2!$O$3:$O$1000,"")</f>
        <v/>
      </c>
      <c r="F2185" s="9"/>
      <c r="G2185" s="4" t="str">
        <f t="shared" si="1519"/>
        <v>0</v>
      </c>
      <c r="H2185" s="4">
        <f t="shared" si="1520"/>
        <v>117</v>
      </c>
      <c r="I2185" s="6">
        <f t="shared" si="1500"/>
        <v>0</v>
      </c>
      <c r="J2185" s="6">
        <f t="shared" si="1501"/>
        <v>0</v>
      </c>
      <c r="K2185" s="6">
        <f t="shared" si="1502"/>
        <v>0</v>
      </c>
      <c r="L2185" s="6">
        <f t="shared" si="1503"/>
        <v>1</v>
      </c>
      <c r="M2185" s="6">
        <f t="shared" si="1504"/>
        <v>1</v>
      </c>
      <c r="N2185" s="6">
        <f t="shared" si="1505"/>
        <v>7</v>
      </c>
      <c r="O2185" s="13">
        <f t="shared" si="1506"/>
        <v>0</v>
      </c>
      <c r="P2185" s="4">
        <f t="shared" si="1524"/>
        <v>0</v>
      </c>
      <c r="Q2185" s="4">
        <f t="shared" si="1525"/>
        <v>0</v>
      </c>
      <c r="R2185">
        <f t="shared" si="1509"/>
        <v>117</v>
      </c>
      <c r="S2185" s="4">
        <f t="shared" si="1510"/>
        <v>0</v>
      </c>
      <c r="T2185" s="15">
        <f t="shared" si="1511"/>
        <v>0</v>
      </c>
      <c r="U2185" s="4">
        <f t="shared" si="1512"/>
        <v>0</v>
      </c>
      <c r="V2185" s="4">
        <f t="shared" si="1513"/>
        <v>0</v>
      </c>
      <c r="W2185" s="4">
        <f t="shared" si="1514"/>
        <v>0</v>
      </c>
      <c r="X2185" s="6">
        <f t="shared" si="1515"/>
        <v>1</v>
      </c>
      <c r="Y2185" s="4">
        <f t="shared" si="1516"/>
        <v>0</v>
      </c>
      <c r="Z2185" s="6">
        <f t="shared" si="1517"/>
        <v>1</v>
      </c>
      <c r="AA2185" s="18">
        <f t="shared" si="1518"/>
        <v>7</v>
      </c>
      <c r="AB2185" s="9" t="str">
        <f t="shared" si="1526"/>
        <v>C3</v>
      </c>
      <c r="AC2185" s="9" t="str">
        <f>_xlfn.XLOOKUP(R2185,Sheet2!$H$3:$H$258,Sheet2!$I$3:$I$258,"-----")</f>
        <v>C3</v>
      </c>
      <c r="AD2185" s="9" t="str">
        <f>_xlfn.XLOOKUP(VALUE(AE2185),Sheet2!$N$3:$N$1000,Sheet2!$O$3:$O$1000,"********")</f>
        <v>********</v>
      </c>
      <c r="AE2185" t="str">
        <f t="shared" si="1521"/>
        <v>4576</v>
      </c>
      <c r="AF2185" s="9" t="str">
        <f>IF(R2185&lt;200,"+"&amp;TEXT(R2185,"0"),"-"&amp;TEXT(_xlfn.XLOOKUP(R2185,Sheet2!$K$3:$K$130,Sheet2!$L$3:$L$130,"-----"),"0"))</f>
        <v>+117</v>
      </c>
      <c r="AG2185" s="9" t="str">
        <f t="shared" si="1527"/>
        <v/>
      </c>
      <c r="AH2185" s="9" t="str">
        <f t="shared" si="1528"/>
        <v>JMP C3</v>
      </c>
      <c r="AI2185" t="str">
        <f t="shared" si="1529"/>
        <v>0,C3</v>
      </c>
      <c r="AJ2185" s="16" t="str">
        <f t="shared" si="1530"/>
        <v>C3</v>
      </c>
      <c r="AK2185" t="str">
        <f t="shared" si="1531"/>
        <v>COML# 0,0,SBN</v>
      </c>
      <c r="AL2185" s="4" t="str">
        <f t="shared" si="1532"/>
        <v>COM</v>
      </c>
      <c r="AM2185" s="4" t="str">
        <f t="shared" si="1533"/>
        <v>L</v>
      </c>
      <c r="AN2185" s="4" t="str">
        <f t="shared" si="1534"/>
        <v/>
      </c>
      <c r="AO2185" s="4" t="str">
        <f t="shared" si="1535"/>
        <v>#</v>
      </c>
      <c r="AP2185" s="15" t="str">
        <f t="shared" si="1536"/>
        <v>,SBN</v>
      </c>
      <c r="AQ2185" s="9" t="str">
        <f>_xlfn.XLOOKUP(D2185,Sheet2!$E$3:$E$101,Sheet2!$F$3:$F$101,"******************")</f>
        <v>******************</v>
      </c>
      <c r="AR2185" s="33" t="str">
        <f t="shared" si="1522"/>
        <v>NIOS LPT</v>
      </c>
      <c r="AS2185" s="9" t="str">
        <f t="shared" si="1523"/>
        <v>DOCS</v>
      </c>
      <c r="AT2185" s="4">
        <f t="shared" si="1537"/>
        <v>0</v>
      </c>
      <c r="AU2185" s="6">
        <f t="shared" si="1538"/>
        <v>1</v>
      </c>
      <c r="AV2185" s="4" t="str">
        <f t="shared" si="1539"/>
        <v>S</v>
      </c>
      <c r="AW2185" s="4">
        <f t="shared" si="1540"/>
        <v>17</v>
      </c>
      <c r="AX2185" s="4" t="str">
        <f>_xlfn.XLOOKUP(AW2185,Sheet2!$Q$3:$Q$66,Sheet2!$R$3:$R$66,"**")</f>
        <v>LPT</v>
      </c>
      <c r="AY2185" s="4">
        <f t="shared" si="1541"/>
        <v>0</v>
      </c>
      <c r="AZ2185" s="16" t="str">
        <f t="shared" si="1542"/>
        <v>SKPBZ</v>
      </c>
    </row>
    <row r="2186" spans="1:52" x14ac:dyDescent="0.35">
      <c r="B2186" s="3">
        <v>12</v>
      </c>
      <c r="C2186" s="1">
        <f t="shared" si="1508"/>
        <v>4460</v>
      </c>
      <c r="D2186" s="2">
        <v>6237</v>
      </c>
      <c r="E2186" s="2" t="str">
        <f>_xlfn.XLOOKUP(C2186,Sheet2!$N$3:$N$1000,Sheet2!$O$3:$O$1000,"")</f>
        <v/>
      </c>
      <c r="F2186" s="9" t="str">
        <f t="shared" si="1499"/>
        <v>JSR @ISET</v>
      </c>
      <c r="G2186" s="4" t="str">
        <f t="shared" si="1519"/>
        <v>14</v>
      </c>
      <c r="H2186" s="4">
        <f t="shared" si="1520"/>
        <v>237</v>
      </c>
      <c r="I2186" s="6">
        <f t="shared" si="1500"/>
        <v>0</v>
      </c>
      <c r="J2186" s="6">
        <f t="shared" si="1501"/>
        <v>0</v>
      </c>
      <c r="K2186" s="6">
        <f t="shared" si="1502"/>
        <v>6</v>
      </c>
      <c r="L2186" s="6">
        <f t="shared" si="1503"/>
        <v>2</v>
      </c>
      <c r="M2186" s="6">
        <f t="shared" si="1504"/>
        <v>3</v>
      </c>
      <c r="N2186" s="6">
        <f t="shared" si="1505"/>
        <v>7</v>
      </c>
      <c r="O2186" s="13">
        <f t="shared" si="1506"/>
        <v>1</v>
      </c>
      <c r="P2186" s="4">
        <f t="shared" si="1524"/>
        <v>0</v>
      </c>
      <c r="Q2186" s="4">
        <f t="shared" si="1525"/>
        <v>1</v>
      </c>
      <c r="R2186">
        <f t="shared" si="1509"/>
        <v>237</v>
      </c>
      <c r="S2186" s="4">
        <f t="shared" si="1510"/>
        <v>0</v>
      </c>
      <c r="T2186" s="15">
        <f t="shared" si="1511"/>
        <v>1</v>
      </c>
      <c r="U2186" s="4">
        <f t="shared" si="1512"/>
        <v>0</v>
      </c>
      <c r="V2186" s="4">
        <f t="shared" si="1513"/>
        <v>1</v>
      </c>
      <c r="W2186" s="4">
        <f t="shared" si="1514"/>
        <v>4</v>
      </c>
      <c r="X2186" s="6">
        <f t="shared" si="1515"/>
        <v>2</v>
      </c>
      <c r="Y2186" s="4">
        <f t="shared" si="1516"/>
        <v>1</v>
      </c>
      <c r="Z2186" s="6">
        <f t="shared" si="1517"/>
        <v>1</v>
      </c>
      <c r="AA2186" s="18">
        <f t="shared" si="1518"/>
        <v>7</v>
      </c>
      <c r="AB2186" s="9" t="str">
        <f t="shared" si="1526"/>
        <v>ISET</v>
      </c>
      <c r="AC2186" s="9" t="str">
        <f>_xlfn.XLOOKUP(R2186,Sheet2!$H$3:$H$258,Sheet2!$I$3:$I$258,"-----")</f>
        <v>ISET</v>
      </c>
      <c r="AD2186" s="9" t="str">
        <f>_xlfn.XLOOKUP(VALUE(AE2186),Sheet2!$N$3:$N$1000,Sheet2!$O$3:$O$1000,"********")</f>
        <v>********</v>
      </c>
      <c r="AE2186" t="str">
        <f t="shared" si="1521"/>
        <v>4317</v>
      </c>
      <c r="AF2186" s="9" t="str">
        <f>IF(R2186&lt;200,"+"&amp;TEXT(R2186,"0"),"-"&amp;TEXT(_xlfn.XLOOKUP(R2186,Sheet2!$K$3:$K$130,Sheet2!$L$3:$L$130,"-----"),"0"))</f>
        <v>-141</v>
      </c>
      <c r="AG2186" s="9" t="str">
        <f t="shared" si="1527"/>
        <v>@</v>
      </c>
      <c r="AH2186" s="9" t="str">
        <f t="shared" si="1528"/>
        <v>JSR @ISET</v>
      </c>
      <c r="AI2186" t="str">
        <f t="shared" si="1529"/>
        <v>1,@ISET</v>
      </c>
      <c r="AJ2186" s="16" t="str">
        <f t="shared" si="1530"/>
        <v>@ISET</v>
      </c>
      <c r="AK2186" t="str">
        <f t="shared" si="1531"/>
        <v>ADCZR# 0,1,SBN</v>
      </c>
      <c r="AL2186" s="4" t="str">
        <f t="shared" si="1532"/>
        <v>ADC</v>
      </c>
      <c r="AM2186" s="4" t="str">
        <f t="shared" si="1533"/>
        <v>R</v>
      </c>
      <c r="AN2186" s="4" t="str">
        <f t="shared" si="1534"/>
        <v>Z</v>
      </c>
      <c r="AO2186" s="4" t="str">
        <f t="shared" si="1535"/>
        <v>#</v>
      </c>
      <c r="AP2186" s="15" t="str">
        <f t="shared" si="1536"/>
        <v>,SBN</v>
      </c>
      <c r="AQ2186" s="9" t="str">
        <f>_xlfn.XLOOKUP(D2186,Sheet2!$E$3:$E$101,Sheet2!$F$3:$F$101,"******************")</f>
        <v>******************</v>
      </c>
      <c r="AR2186" s="33" t="str">
        <f t="shared" si="1522"/>
        <v>DOBC 1,**</v>
      </c>
      <c r="AS2186" s="9" t="str">
        <f t="shared" si="1523"/>
        <v>DOBC</v>
      </c>
      <c r="AT2186" s="4">
        <f t="shared" si="1537"/>
        <v>1</v>
      </c>
      <c r="AU2186" s="6">
        <f t="shared" si="1538"/>
        <v>2</v>
      </c>
      <c r="AV2186" s="4" t="str">
        <f t="shared" si="1539"/>
        <v>C</v>
      </c>
      <c r="AW2186" s="4">
        <f t="shared" si="1540"/>
        <v>37</v>
      </c>
      <c r="AX2186" s="4" t="str">
        <f>_xlfn.XLOOKUP(AW2186,Sheet2!$Q$3:$Q$66,Sheet2!$R$3:$R$66,"**")</f>
        <v>**</v>
      </c>
      <c r="AY2186" s="4">
        <f t="shared" si="1541"/>
        <v>4</v>
      </c>
      <c r="AZ2186" s="16" t="str">
        <f t="shared" si="1542"/>
        <v>SKPDN</v>
      </c>
    </row>
    <row r="2187" spans="1:52" x14ac:dyDescent="0.35">
      <c r="B2187" s="3">
        <v>14</v>
      </c>
      <c r="C2187" s="1">
        <f t="shared" si="1508"/>
        <v>4461</v>
      </c>
      <c r="D2187" s="2">
        <v>6255</v>
      </c>
      <c r="E2187" s="2" t="str">
        <f>_xlfn.XLOOKUP(C2187,Sheet2!$N$3:$N$1000,Sheet2!$O$3:$O$1000,"")</f>
        <v/>
      </c>
      <c r="F2187" s="9" t="str">
        <f t="shared" si="1499"/>
        <v>GENDAT</v>
      </c>
      <c r="G2187" s="4" t="str">
        <f t="shared" si="1519"/>
        <v>14</v>
      </c>
      <c r="H2187" s="4">
        <f t="shared" si="1520"/>
        <v>255</v>
      </c>
      <c r="I2187" s="6">
        <f t="shared" si="1500"/>
        <v>0</v>
      </c>
      <c r="J2187" s="6">
        <f t="shared" si="1501"/>
        <v>0</v>
      </c>
      <c r="K2187" s="6">
        <f t="shared" si="1502"/>
        <v>6</v>
      </c>
      <c r="L2187" s="6">
        <f t="shared" si="1503"/>
        <v>2</v>
      </c>
      <c r="M2187" s="6">
        <f t="shared" si="1504"/>
        <v>5</v>
      </c>
      <c r="N2187" s="6">
        <f t="shared" si="1505"/>
        <v>5</v>
      </c>
      <c r="O2187" s="13">
        <f t="shared" si="1506"/>
        <v>1</v>
      </c>
      <c r="P2187" s="4">
        <f t="shared" si="1524"/>
        <v>0</v>
      </c>
      <c r="Q2187" s="4">
        <f t="shared" si="1525"/>
        <v>1</v>
      </c>
      <c r="R2187">
        <f t="shared" si="1509"/>
        <v>255</v>
      </c>
      <c r="S2187" s="4">
        <f t="shared" si="1510"/>
        <v>0</v>
      </c>
      <c r="T2187" s="15">
        <f t="shared" si="1511"/>
        <v>1</v>
      </c>
      <c r="U2187" s="4">
        <f t="shared" si="1512"/>
        <v>0</v>
      </c>
      <c r="V2187" s="4">
        <f t="shared" si="1513"/>
        <v>1</v>
      </c>
      <c r="W2187" s="4">
        <f t="shared" si="1514"/>
        <v>4</v>
      </c>
      <c r="X2187" s="6">
        <f t="shared" si="1515"/>
        <v>2</v>
      </c>
      <c r="Y2187" s="4">
        <f t="shared" si="1516"/>
        <v>2</v>
      </c>
      <c r="Z2187" s="6">
        <f t="shared" si="1517"/>
        <v>1</v>
      </c>
      <c r="AA2187" s="18">
        <f t="shared" si="1518"/>
        <v>5</v>
      </c>
      <c r="AB2187" s="9" t="str">
        <f t="shared" si="1526"/>
        <v>IGEN</v>
      </c>
      <c r="AC2187" s="9" t="str">
        <f>_xlfn.XLOOKUP(R2187,Sheet2!$H$3:$H$258,Sheet2!$I$3:$I$258,"-----")</f>
        <v>IGEN</v>
      </c>
      <c r="AD2187" s="9" t="str">
        <f>_xlfn.XLOOKUP(VALUE(AE2187),Sheet2!$N$3:$N$1000,Sheet2!$O$3:$O$1000,"********")</f>
        <v>********</v>
      </c>
      <c r="AE2187" t="str">
        <f t="shared" si="1521"/>
        <v>4336</v>
      </c>
      <c r="AF2187" s="9" t="str">
        <f>IF(R2187&lt;200,"+"&amp;TEXT(R2187,"0"),"-"&amp;TEXT(_xlfn.XLOOKUP(R2187,Sheet2!$K$3:$K$130,Sheet2!$L$3:$L$130,"-----"),"0"))</f>
        <v>-123</v>
      </c>
      <c r="AG2187" s="9" t="str">
        <f t="shared" si="1527"/>
        <v>@</v>
      </c>
      <c r="AH2187" s="9" t="str">
        <f t="shared" si="1528"/>
        <v>JSR @IGEN</v>
      </c>
      <c r="AI2187" t="str">
        <f t="shared" si="1529"/>
        <v>1,@IGEN</v>
      </c>
      <c r="AJ2187" s="16" t="str">
        <f t="shared" si="1530"/>
        <v>@IGEN</v>
      </c>
      <c r="AK2187" t="str">
        <f t="shared" si="1531"/>
        <v>ADCOR# 0,1,SNR</v>
      </c>
      <c r="AL2187" s="4" t="str">
        <f t="shared" si="1532"/>
        <v>ADC</v>
      </c>
      <c r="AM2187" s="4" t="str">
        <f t="shared" si="1533"/>
        <v>R</v>
      </c>
      <c r="AN2187" s="4" t="str">
        <f t="shared" si="1534"/>
        <v>O</v>
      </c>
      <c r="AO2187" s="4" t="str">
        <f t="shared" si="1535"/>
        <v>#</v>
      </c>
      <c r="AP2187" s="15" t="str">
        <f t="shared" si="1536"/>
        <v>,SNR</v>
      </c>
      <c r="AQ2187" s="9" t="str">
        <f>_xlfn.XLOOKUP(D2187,Sheet2!$E$3:$E$101,Sheet2!$F$3:$F$101,"******************")</f>
        <v>GENDAT</v>
      </c>
      <c r="AR2187" s="33" t="str">
        <f t="shared" si="1522"/>
        <v>DOBC 1,**</v>
      </c>
      <c r="AS2187" s="9" t="str">
        <f t="shared" si="1523"/>
        <v>DOBC</v>
      </c>
      <c r="AT2187" s="4">
        <f t="shared" si="1537"/>
        <v>1</v>
      </c>
      <c r="AU2187" s="6">
        <f t="shared" si="1538"/>
        <v>2</v>
      </c>
      <c r="AV2187" s="4" t="str">
        <f t="shared" si="1539"/>
        <v>C</v>
      </c>
      <c r="AW2187" s="4">
        <f t="shared" si="1540"/>
        <v>55</v>
      </c>
      <c r="AX2187" s="4" t="str">
        <f>_xlfn.XLOOKUP(AW2187,Sheet2!$Q$3:$Q$66,Sheet2!$R$3:$R$66,"**")</f>
        <v>**</v>
      </c>
      <c r="AY2187" s="4">
        <f t="shared" si="1541"/>
        <v>4</v>
      </c>
      <c r="AZ2187" s="16" t="str">
        <f t="shared" si="1542"/>
        <v>SKPDN</v>
      </c>
    </row>
    <row r="2188" spans="1:52" x14ac:dyDescent="0.35">
      <c r="B2188" s="3">
        <f t="shared" si="1507"/>
        <v>15</v>
      </c>
      <c r="C2188" s="1">
        <f t="shared" si="1508"/>
        <v>4462</v>
      </c>
      <c r="D2188" s="2">
        <v>5221</v>
      </c>
      <c r="E2188" s="2" t="str">
        <f>_xlfn.XLOOKUP(C2188,Sheet2!$N$3:$N$1000,Sheet2!$O$3:$O$1000,"")</f>
        <v/>
      </c>
      <c r="F2188" s="9" t="str">
        <f t="shared" si="1499"/>
        <v>FOUR</v>
      </c>
      <c r="G2188" s="4" t="str">
        <f t="shared" si="1519"/>
        <v>12</v>
      </c>
      <c r="H2188" s="4">
        <f t="shared" si="1520"/>
        <v>221</v>
      </c>
      <c r="I2188" s="6">
        <f t="shared" si="1500"/>
        <v>0</v>
      </c>
      <c r="J2188" s="6">
        <f t="shared" si="1501"/>
        <v>0</v>
      </c>
      <c r="K2188" s="6">
        <f t="shared" si="1502"/>
        <v>5</v>
      </c>
      <c r="L2188" s="6">
        <f t="shared" si="1503"/>
        <v>2</v>
      </c>
      <c r="M2188" s="6">
        <f t="shared" si="1504"/>
        <v>2</v>
      </c>
      <c r="N2188" s="6">
        <f t="shared" si="1505"/>
        <v>1</v>
      </c>
      <c r="O2188" s="13">
        <f t="shared" si="1506"/>
        <v>1</v>
      </c>
      <c r="P2188" s="4">
        <f t="shared" si="1524"/>
        <v>0</v>
      </c>
      <c r="Q2188" s="4">
        <f t="shared" si="1525"/>
        <v>1</v>
      </c>
      <c r="R2188">
        <f t="shared" si="1509"/>
        <v>221</v>
      </c>
      <c r="S2188" s="4">
        <f t="shared" si="1510"/>
        <v>2</v>
      </c>
      <c r="T2188" s="15">
        <f t="shared" si="1511"/>
        <v>0</v>
      </c>
      <c r="U2188" s="4">
        <f t="shared" si="1512"/>
        <v>0</v>
      </c>
      <c r="V2188" s="4">
        <f t="shared" si="1513"/>
        <v>1</v>
      </c>
      <c r="W2188" s="4">
        <f t="shared" si="1514"/>
        <v>2</v>
      </c>
      <c r="X2188" s="6">
        <f t="shared" si="1515"/>
        <v>2</v>
      </c>
      <c r="Y2188" s="4">
        <f t="shared" si="1516"/>
        <v>1</v>
      </c>
      <c r="Z2188" s="6">
        <f t="shared" si="1517"/>
        <v>0</v>
      </c>
      <c r="AA2188" s="18">
        <f t="shared" si="1518"/>
        <v>1</v>
      </c>
      <c r="AB2188" s="9" t="str">
        <f t="shared" si="1526"/>
        <v>-157,2</v>
      </c>
      <c r="AC2188" s="9" t="str">
        <f>_xlfn.XLOOKUP(R2188,Sheet2!$H$3:$H$258,Sheet2!$I$3:$I$258,"-----")</f>
        <v>C174K</v>
      </c>
      <c r="AD2188" s="9" t="str">
        <f>_xlfn.XLOOKUP(VALUE(AE2188),Sheet2!$N$3:$N$1000,Sheet2!$O$3:$O$1000,"********")</f>
        <v>********</v>
      </c>
      <c r="AE2188" t="str">
        <f t="shared" si="1521"/>
        <v>4303</v>
      </c>
      <c r="AF2188" s="9" t="str">
        <f>IF(R2188&lt;200,"+"&amp;TEXT(R2188,"0"),"-"&amp;TEXT(_xlfn.XLOOKUP(R2188,Sheet2!$K$3:$K$130,Sheet2!$L$3:$L$130,"-----"),"0"))</f>
        <v>-157</v>
      </c>
      <c r="AG2188" s="9" t="str">
        <f t="shared" si="1527"/>
        <v/>
      </c>
      <c r="AH2188" s="9" t="str">
        <f t="shared" si="1528"/>
        <v>JSR -157,2</v>
      </c>
      <c r="AI2188" t="str">
        <f t="shared" si="1529"/>
        <v>1,-157,2</v>
      </c>
      <c r="AJ2188" s="16" t="str">
        <f t="shared" si="1530"/>
        <v>-157,2</v>
      </c>
      <c r="AK2188" t="str">
        <f t="shared" si="1531"/>
        <v>MOVZR 0,1,SKP</v>
      </c>
      <c r="AL2188" s="4" t="str">
        <f t="shared" si="1532"/>
        <v>MOV</v>
      </c>
      <c r="AM2188" s="4" t="str">
        <f t="shared" si="1533"/>
        <v>R</v>
      </c>
      <c r="AN2188" s="4" t="str">
        <f t="shared" si="1534"/>
        <v>Z</v>
      </c>
      <c r="AO2188" s="4" t="str">
        <f t="shared" si="1535"/>
        <v/>
      </c>
      <c r="AP2188" s="15" t="str">
        <f t="shared" si="1536"/>
        <v>,SKP</v>
      </c>
      <c r="AQ2188" s="9" t="str">
        <f>_xlfn.XLOOKUP(D2188,Sheet2!$E$3:$E$101,Sheet2!$F$3:$F$101,"******************")</f>
        <v>FOUR</v>
      </c>
      <c r="AR2188" s="33" t="str">
        <f t="shared" si="1522"/>
        <v>DOAC 1,ADCV</v>
      </c>
      <c r="AS2188" s="9" t="str">
        <f t="shared" si="1523"/>
        <v>DOAC</v>
      </c>
      <c r="AT2188" s="4">
        <f t="shared" si="1537"/>
        <v>1</v>
      </c>
      <c r="AU2188" s="6">
        <f t="shared" si="1538"/>
        <v>2</v>
      </c>
      <c r="AV2188" s="4" t="str">
        <f t="shared" si="1539"/>
        <v>C</v>
      </c>
      <c r="AW2188" s="4">
        <f t="shared" si="1540"/>
        <v>21</v>
      </c>
      <c r="AX2188" s="4" t="str">
        <f>_xlfn.XLOOKUP(AW2188,Sheet2!$Q$3:$Q$66,Sheet2!$R$3:$R$66,"**")</f>
        <v>ADCV</v>
      </c>
      <c r="AY2188" s="4">
        <f t="shared" si="1541"/>
        <v>2</v>
      </c>
      <c r="AZ2188" s="16" t="str">
        <f t="shared" si="1542"/>
        <v>SKPDN</v>
      </c>
    </row>
    <row r="2189" spans="1:52" x14ac:dyDescent="0.35">
      <c r="B2189" s="3">
        <f t="shared" si="1507"/>
        <v>16</v>
      </c>
      <c r="C2189" s="1">
        <f t="shared" si="1508"/>
        <v>4463</v>
      </c>
      <c r="D2189" s="2">
        <v>6330</v>
      </c>
      <c r="E2189" s="2" t="str">
        <f>_xlfn.XLOOKUP(C2189,Sheet2!$N$3:$N$1000,Sheet2!$O$3:$O$1000,"")</f>
        <v/>
      </c>
      <c r="F2189" s="9" t="str">
        <f t="shared" si="1499"/>
        <v>PRGEND</v>
      </c>
      <c r="G2189" s="4" t="str">
        <f t="shared" si="1519"/>
        <v>14</v>
      </c>
      <c r="H2189" s="4">
        <f t="shared" si="1520"/>
        <v>330</v>
      </c>
      <c r="I2189" s="6">
        <f t="shared" si="1500"/>
        <v>0</v>
      </c>
      <c r="J2189" s="6">
        <f t="shared" si="1501"/>
        <v>0</v>
      </c>
      <c r="K2189" s="6">
        <f t="shared" si="1502"/>
        <v>6</v>
      </c>
      <c r="L2189" s="6">
        <f t="shared" si="1503"/>
        <v>3</v>
      </c>
      <c r="M2189" s="6">
        <f t="shared" si="1504"/>
        <v>3</v>
      </c>
      <c r="N2189" s="6">
        <f t="shared" si="1505"/>
        <v>0</v>
      </c>
      <c r="O2189" s="13">
        <f t="shared" si="1506"/>
        <v>1</v>
      </c>
      <c r="P2189" s="4">
        <f t="shared" si="1524"/>
        <v>0</v>
      </c>
      <c r="Q2189" s="4">
        <f t="shared" si="1525"/>
        <v>1</v>
      </c>
      <c r="R2189">
        <f t="shared" si="1509"/>
        <v>330</v>
      </c>
      <c r="S2189" s="4">
        <f t="shared" si="1510"/>
        <v>0</v>
      </c>
      <c r="T2189" s="15">
        <f t="shared" si="1511"/>
        <v>1</v>
      </c>
      <c r="U2189" s="4">
        <f t="shared" si="1512"/>
        <v>0</v>
      </c>
      <c r="V2189" s="4">
        <f t="shared" si="1513"/>
        <v>1</v>
      </c>
      <c r="W2189" s="4">
        <f t="shared" si="1514"/>
        <v>4</v>
      </c>
      <c r="X2189" s="6">
        <f t="shared" si="1515"/>
        <v>3</v>
      </c>
      <c r="Y2189" s="4">
        <f t="shared" si="1516"/>
        <v>1</v>
      </c>
      <c r="Z2189" s="6">
        <f t="shared" si="1517"/>
        <v>1</v>
      </c>
      <c r="AA2189" s="18">
        <f t="shared" si="1518"/>
        <v>0</v>
      </c>
      <c r="AB2189" s="9" t="str">
        <f t="shared" si="1526"/>
        <v>*****</v>
      </c>
      <c r="AC2189" s="9" t="str">
        <f>_xlfn.XLOOKUP(R2189,Sheet2!$H$3:$H$258,Sheet2!$I$3:$I$258,"-----")</f>
        <v>*****</v>
      </c>
      <c r="AD2189" s="9" t="str">
        <f>_xlfn.XLOOKUP(VALUE(AE2189),Sheet2!$N$3:$N$1000,Sheet2!$O$3:$O$1000,"********")</f>
        <v>********</v>
      </c>
      <c r="AE2189" t="str">
        <f t="shared" si="1521"/>
        <v>4413</v>
      </c>
      <c r="AF2189" s="9" t="str">
        <f>IF(R2189&lt;200,"+"&amp;TEXT(R2189,"0"),"-"&amp;TEXT(_xlfn.XLOOKUP(R2189,Sheet2!$K$3:$K$130,Sheet2!$L$3:$L$130,"-----"),"0"))</f>
        <v>-50</v>
      </c>
      <c r="AG2189" s="9" t="str">
        <f t="shared" si="1527"/>
        <v>@</v>
      </c>
      <c r="AH2189" s="9" t="str">
        <f t="shared" si="1528"/>
        <v>JSR @*****</v>
      </c>
      <c r="AI2189" t="str">
        <f t="shared" si="1529"/>
        <v>1,@*****</v>
      </c>
      <c r="AJ2189" s="16" t="str">
        <f t="shared" si="1530"/>
        <v>@*****</v>
      </c>
      <c r="AK2189" t="str">
        <f t="shared" si="1531"/>
        <v>ADCZS# 0,1</v>
      </c>
      <c r="AL2189" s="4" t="str">
        <f t="shared" si="1532"/>
        <v>ADC</v>
      </c>
      <c r="AM2189" s="4" t="str">
        <f t="shared" si="1533"/>
        <v>S</v>
      </c>
      <c r="AN2189" s="4" t="str">
        <f t="shared" si="1534"/>
        <v>Z</v>
      </c>
      <c r="AO2189" s="4" t="str">
        <f t="shared" si="1535"/>
        <v>#</v>
      </c>
      <c r="AP2189" s="15" t="str">
        <f t="shared" si="1536"/>
        <v/>
      </c>
      <c r="AQ2189" s="9" t="str">
        <f>_xlfn.XLOOKUP(D2189,Sheet2!$E$3:$E$101,Sheet2!$F$3:$F$101,"******************")</f>
        <v>PRGEND</v>
      </c>
      <c r="AR2189" s="33" t="str">
        <f t="shared" si="1522"/>
        <v>DOBP 1,IBM1</v>
      </c>
      <c r="AS2189" s="9" t="str">
        <f t="shared" si="1523"/>
        <v>DOBP</v>
      </c>
      <c r="AT2189" s="4">
        <f t="shared" si="1537"/>
        <v>1</v>
      </c>
      <c r="AU2189" s="6">
        <f t="shared" si="1538"/>
        <v>3</v>
      </c>
      <c r="AV2189" s="4" t="str">
        <f t="shared" si="1539"/>
        <v>P</v>
      </c>
      <c r="AW2189" s="4">
        <f t="shared" si="1540"/>
        <v>30</v>
      </c>
      <c r="AX2189" s="4" t="str">
        <f>_xlfn.XLOOKUP(AW2189,Sheet2!$Q$3:$Q$66,Sheet2!$R$3:$R$66,"**")</f>
        <v>IBM1</v>
      </c>
      <c r="AY2189" s="4">
        <f t="shared" si="1541"/>
        <v>4</v>
      </c>
      <c r="AZ2189" s="16" t="str">
        <f t="shared" si="1542"/>
        <v>SKPDZ</v>
      </c>
    </row>
    <row r="2190" spans="1:52" x14ac:dyDescent="0.35">
      <c r="B2190" s="3">
        <v>18</v>
      </c>
      <c r="C2190" s="1">
        <f t="shared" si="1508"/>
        <v>4464</v>
      </c>
      <c r="D2190" s="2">
        <v>6257</v>
      </c>
      <c r="E2190" s="2" t="str">
        <f>_xlfn.XLOOKUP(C2190,Sheet2!$N$3:$N$1000,Sheet2!$O$3:$O$1000,"")</f>
        <v/>
      </c>
      <c r="F2190" s="9" t="str">
        <f t="shared" si="1499"/>
        <v>WRITE</v>
      </c>
      <c r="G2190" s="4" t="str">
        <f t="shared" si="1519"/>
        <v>14</v>
      </c>
      <c r="H2190" s="4">
        <f t="shared" si="1520"/>
        <v>257</v>
      </c>
      <c r="I2190" s="6">
        <f t="shared" si="1500"/>
        <v>0</v>
      </c>
      <c r="J2190" s="6">
        <f t="shared" si="1501"/>
        <v>0</v>
      </c>
      <c r="K2190" s="6">
        <f t="shared" si="1502"/>
        <v>6</v>
      </c>
      <c r="L2190" s="6">
        <f t="shared" si="1503"/>
        <v>2</v>
      </c>
      <c r="M2190" s="6">
        <f t="shared" si="1504"/>
        <v>5</v>
      </c>
      <c r="N2190" s="6">
        <f t="shared" si="1505"/>
        <v>7</v>
      </c>
      <c r="O2190" s="13">
        <f t="shared" si="1506"/>
        <v>1</v>
      </c>
      <c r="P2190" s="4">
        <f t="shared" si="1524"/>
        <v>0</v>
      </c>
      <c r="Q2190" s="4">
        <f t="shared" si="1525"/>
        <v>1</v>
      </c>
      <c r="R2190">
        <f t="shared" si="1509"/>
        <v>257</v>
      </c>
      <c r="S2190" s="4">
        <f t="shared" si="1510"/>
        <v>0</v>
      </c>
      <c r="T2190" s="15">
        <f t="shared" si="1511"/>
        <v>1</v>
      </c>
      <c r="U2190" s="4">
        <f t="shared" si="1512"/>
        <v>0</v>
      </c>
      <c r="V2190" s="4">
        <f t="shared" si="1513"/>
        <v>1</v>
      </c>
      <c r="W2190" s="4">
        <f t="shared" si="1514"/>
        <v>4</v>
      </c>
      <c r="X2190" s="6">
        <f t="shared" si="1515"/>
        <v>2</v>
      </c>
      <c r="Y2190" s="4">
        <f t="shared" si="1516"/>
        <v>2</v>
      </c>
      <c r="Z2190" s="6">
        <f t="shared" si="1517"/>
        <v>1</v>
      </c>
      <c r="AA2190" s="18">
        <f t="shared" si="1518"/>
        <v>7</v>
      </c>
      <c r="AB2190" s="9" t="str">
        <f t="shared" si="1526"/>
        <v>IWRT</v>
      </c>
      <c r="AC2190" s="9" t="str">
        <f>_xlfn.XLOOKUP(R2190,Sheet2!$H$3:$H$258,Sheet2!$I$3:$I$258,"-----")</f>
        <v>IWRT</v>
      </c>
      <c r="AD2190" s="9" t="str">
        <f>_xlfn.XLOOKUP(VALUE(AE2190),Sheet2!$N$3:$N$1000,Sheet2!$O$3:$O$1000,"********")</f>
        <v>ADR1-1</v>
      </c>
      <c r="AE2190" t="str">
        <f t="shared" si="1521"/>
        <v>4343</v>
      </c>
      <c r="AF2190" s="9" t="str">
        <f>IF(R2190&lt;200,"+"&amp;TEXT(R2190,"0"),"-"&amp;TEXT(_xlfn.XLOOKUP(R2190,Sheet2!$K$3:$K$130,Sheet2!$L$3:$L$130,"-----"),"0"))</f>
        <v>-121</v>
      </c>
      <c r="AG2190" s="9" t="str">
        <f t="shared" si="1527"/>
        <v>@</v>
      </c>
      <c r="AH2190" s="9" t="str">
        <f t="shared" si="1528"/>
        <v>JSR @IWRT</v>
      </c>
      <c r="AI2190" t="str">
        <f t="shared" si="1529"/>
        <v>1,@IWRT</v>
      </c>
      <c r="AJ2190" s="16" t="str">
        <f t="shared" si="1530"/>
        <v>@IWRT</v>
      </c>
      <c r="AK2190" t="str">
        <f t="shared" si="1531"/>
        <v>ADCOR# 0,1,SBN</v>
      </c>
      <c r="AL2190" s="4" t="str">
        <f t="shared" si="1532"/>
        <v>ADC</v>
      </c>
      <c r="AM2190" s="4" t="str">
        <f t="shared" si="1533"/>
        <v>R</v>
      </c>
      <c r="AN2190" s="4" t="str">
        <f t="shared" si="1534"/>
        <v>O</v>
      </c>
      <c r="AO2190" s="4" t="str">
        <f t="shared" si="1535"/>
        <v>#</v>
      </c>
      <c r="AP2190" s="15" t="str">
        <f t="shared" si="1536"/>
        <v>,SBN</v>
      </c>
      <c r="AQ2190" s="9" t="str">
        <f>_xlfn.XLOOKUP(D2190,Sheet2!$E$3:$E$101,Sheet2!$F$3:$F$101,"******************")</f>
        <v>WRITE</v>
      </c>
      <c r="AR2190" s="33" t="str">
        <f t="shared" si="1522"/>
        <v>DOBC 1,**</v>
      </c>
      <c r="AS2190" s="9" t="str">
        <f t="shared" si="1523"/>
        <v>DOBC</v>
      </c>
      <c r="AT2190" s="4">
        <f t="shared" si="1537"/>
        <v>1</v>
      </c>
      <c r="AU2190" s="6">
        <f t="shared" si="1538"/>
        <v>2</v>
      </c>
      <c r="AV2190" s="4" t="str">
        <f t="shared" si="1539"/>
        <v>C</v>
      </c>
      <c r="AW2190" s="4">
        <f t="shared" si="1540"/>
        <v>57</v>
      </c>
      <c r="AX2190" s="4" t="str">
        <f>_xlfn.XLOOKUP(AW2190,Sheet2!$Q$3:$Q$66,Sheet2!$R$3:$R$66,"**")</f>
        <v>**</v>
      </c>
      <c r="AY2190" s="4">
        <f t="shared" si="1541"/>
        <v>4</v>
      </c>
      <c r="AZ2190" s="16" t="str">
        <f t="shared" si="1542"/>
        <v>SKPDN</v>
      </c>
    </row>
    <row r="2191" spans="1:52" x14ac:dyDescent="0.35">
      <c r="B2191" s="3">
        <f t="shared" si="1507"/>
        <v>19</v>
      </c>
      <c r="C2191" s="1">
        <f t="shared" si="1508"/>
        <v>4465</v>
      </c>
      <c r="D2191" s="2">
        <v>6330</v>
      </c>
      <c r="E2191" s="2" t="str">
        <f>_xlfn.XLOOKUP(C2191,Sheet2!$N$3:$N$1000,Sheet2!$O$3:$O$1000,"")</f>
        <v/>
      </c>
      <c r="F2191" s="9" t="str">
        <f t="shared" si="1499"/>
        <v>PRGEND</v>
      </c>
      <c r="G2191" s="4" t="str">
        <f t="shared" si="1519"/>
        <v>14</v>
      </c>
      <c r="H2191" s="4">
        <f t="shared" si="1520"/>
        <v>330</v>
      </c>
      <c r="I2191" s="6">
        <f t="shared" si="1500"/>
        <v>0</v>
      </c>
      <c r="J2191" s="6">
        <f t="shared" si="1501"/>
        <v>0</v>
      </c>
      <c r="K2191" s="6">
        <f t="shared" si="1502"/>
        <v>6</v>
      </c>
      <c r="L2191" s="6">
        <f t="shared" si="1503"/>
        <v>3</v>
      </c>
      <c r="M2191" s="6">
        <f t="shared" si="1504"/>
        <v>3</v>
      </c>
      <c r="N2191" s="6">
        <f t="shared" si="1505"/>
        <v>0</v>
      </c>
      <c r="O2191" s="13">
        <f t="shared" si="1506"/>
        <v>1</v>
      </c>
      <c r="P2191" s="4">
        <f t="shared" si="1524"/>
        <v>0</v>
      </c>
      <c r="Q2191" s="4">
        <f t="shared" si="1525"/>
        <v>1</v>
      </c>
      <c r="R2191">
        <f t="shared" si="1509"/>
        <v>330</v>
      </c>
      <c r="S2191" s="4">
        <f t="shared" si="1510"/>
        <v>0</v>
      </c>
      <c r="T2191" s="15">
        <f t="shared" si="1511"/>
        <v>1</v>
      </c>
      <c r="U2191" s="4">
        <f t="shared" si="1512"/>
        <v>0</v>
      </c>
      <c r="V2191" s="4">
        <f t="shared" si="1513"/>
        <v>1</v>
      </c>
      <c r="W2191" s="4">
        <f t="shared" si="1514"/>
        <v>4</v>
      </c>
      <c r="X2191" s="6">
        <f t="shared" si="1515"/>
        <v>3</v>
      </c>
      <c r="Y2191" s="4">
        <f t="shared" si="1516"/>
        <v>1</v>
      </c>
      <c r="Z2191" s="6">
        <f t="shared" si="1517"/>
        <v>1</v>
      </c>
      <c r="AA2191" s="18">
        <f t="shared" si="1518"/>
        <v>0</v>
      </c>
      <c r="AB2191" s="9" t="str">
        <f t="shared" si="1526"/>
        <v>*****</v>
      </c>
      <c r="AC2191" s="9" t="str">
        <f>_xlfn.XLOOKUP(R2191,Sheet2!$H$3:$H$258,Sheet2!$I$3:$I$258,"-----")</f>
        <v>*****</v>
      </c>
      <c r="AD2191" s="9" t="str">
        <f>_xlfn.XLOOKUP(VALUE(AE2191),Sheet2!$N$3:$N$1000,Sheet2!$O$3:$O$1000,"********")</f>
        <v>********</v>
      </c>
      <c r="AE2191" t="str">
        <f t="shared" si="1521"/>
        <v>4415</v>
      </c>
      <c r="AF2191" s="9" t="str">
        <f>IF(R2191&lt;200,"+"&amp;TEXT(R2191,"0"),"-"&amp;TEXT(_xlfn.XLOOKUP(R2191,Sheet2!$K$3:$K$130,Sheet2!$L$3:$L$130,"-----"),"0"))</f>
        <v>-50</v>
      </c>
      <c r="AG2191" s="9" t="str">
        <f t="shared" si="1527"/>
        <v>@</v>
      </c>
      <c r="AH2191" s="9" t="str">
        <f t="shared" si="1528"/>
        <v>JSR @*****</v>
      </c>
      <c r="AI2191" t="str">
        <f t="shared" si="1529"/>
        <v>1,@*****</v>
      </c>
      <c r="AJ2191" s="16" t="str">
        <f t="shared" si="1530"/>
        <v>@*****</v>
      </c>
      <c r="AK2191" t="str">
        <f t="shared" si="1531"/>
        <v>ADCZS# 0,1</v>
      </c>
      <c r="AL2191" s="4" t="str">
        <f t="shared" si="1532"/>
        <v>ADC</v>
      </c>
      <c r="AM2191" s="4" t="str">
        <f t="shared" si="1533"/>
        <v>S</v>
      </c>
      <c r="AN2191" s="4" t="str">
        <f t="shared" si="1534"/>
        <v>Z</v>
      </c>
      <c r="AO2191" s="4" t="str">
        <f t="shared" si="1535"/>
        <v>#</v>
      </c>
      <c r="AP2191" s="15" t="str">
        <f t="shared" si="1536"/>
        <v/>
      </c>
      <c r="AQ2191" s="9" t="str">
        <f>_xlfn.XLOOKUP(D2191,Sheet2!$E$3:$E$101,Sheet2!$F$3:$F$101,"******************")</f>
        <v>PRGEND</v>
      </c>
      <c r="AR2191" s="33" t="str">
        <f t="shared" si="1522"/>
        <v>DOBP 1,IBM1</v>
      </c>
      <c r="AS2191" s="9" t="str">
        <f t="shared" si="1523"/>
        <v>DOBP</v>
      </c>
      <c r="AT2191" s="4">
        <f t="shared" si="1537"/>
        <v>1</v>
      </c>
      <c r="AU2191" s="6">
        <f t="shared" si="1538"/>
        <v>3</v>
      </c>
      <c r="AV2191" s="4" t="str">
        <f t="shared" si="1539"/>
        <v>P</v>
      </c>
      <c r="AW2191" s="4">
        <f t="shared" si="1540"/>
        <v>30</v>
      </c>
      <c r="AX2191" s="4" t="str">
        <f>_xlfn.XLOOKUP(AW2191,Sheet2!$Q$3:$Q$66,Sheet2!$R$3:$R$66,"**")</f>
        <v>IBM1</v>
      </c>
      <c r="AY2191" s="4">
        <f t="shared" si="1541"/>
        <v>4</v>
      </c>
      <c r="AZ2191" s="16" t="str">
        <f t="shared" si="1542"/>
        <v>SKPDZ</v>
      </c>
    </row>
    <row r="2192" spans="1:52" x14ac:dyDescent="0.35">
      <c r="B2192" s="3">
        <f t="shared" si="1507"/>
        <v>20</v>
      </c>
      <c r="C2192" s="1">
        <f t="shared" si="1508"/>
        <v>4466</v>
      </c>
      <c r="D2192" s="2">
        <v>77</v>
      </c>
      <c r="E2192" s="2" t="str">
        <f>_xlfn.XLOOKUP(C2192,Sheet2!$N$3:$N$1000,Sheet2!$O$3:$O$1000,"")</f>
        <v/>
      </c>
      <c r="F2192" s="9"/>
      <c r="G2192" s="4" t="str">
        <f t="shared" si="1519"/>
        <v>0</v>
      </c>
      <c r="H2192" s="4">
        <f t="shared" si="1520"/>
        <v>77</v>
      </c>
      <c r="I2192" s="6">
        <f t="shared" si="1500"/>
        <v>0</v>
      </c>
      <c r="J2192" s="6">
        <f t="shared" si="1501"/>
        <v>0</v>
      </c>
      <c r="K2192" s="6">
        <f t="shared" si="1502"/>
        <v>0</v>
      </c>
      <c r="L2192" s="6">
        <f t="shared" si="1503"/>
        <v>0</v>
      </c>
      <c r="M2192" s="6">
        <f t="shared" si="1504"/>
        <v>7</v>
      </c>
      <c r="N2192" s="6">
        <f t="shared" si="1505"/>
        <v>7</v>
      </c>
      <c r="O2192" s="13">
        <f t="shared" si="1506"/>
        <v>0</v>
      </c>
      <c r="P2192" s="4">
        <f t="shared" si="1524"/>
        <v>0</v>
      </c>
      <c r="Q2192" s="4">
        <f t="shared" si="1525"/>
        <v>0</v>
      </c>
      <c r="R2192">
        <f t="shared" si="1509"/>
        <v>77</v>
      </c>
      <c r="S2192" s="4">
        <f t="shared" si="1510"/>
        <v>0</v>
      </c>
      <c r="T2192" s="15">
        <f t="shared" si="1511"/>
        <v>0</v>
      </c>
      <c r="U2192" s="4">
        <f t="shared" si="1512"/>
        <v>0</v>
      </c>
      <c r="V2192" s="4">
        <f t="shared" si="1513"/>
        <v>0</v>
      </c>
      <c r="W2192" s="4">
        <f t="shared" si="1514"/>
        <v>0</v>
      </c>
      <c r="X2192" s="6">
        <f t="shared" si="1515"/>
        <v>0</v>
      </c>
      <c r="Y2192" s="4">
        <f t="shared" si="1516"/>
        <v>3</v>
      </c>
      <c r="Z2192" s="6">
        <f t="shared" si="1517"/>
        <v>1</v>
      </c>
      <c r="AA2192" s="18">
        <f t="shared" si="1518"/>
        <v>7</v>
      </c>
      <c r="AB2192" s="9" t="str">
        <f t="shared" si="1526"/>
        <v>ZB12</v>
      </c>
      <c r="AC2192" s="9" t="str">
        <f>_xlfn.XLOOKUP(R2192,Sheet2!$H$3:$H$258,Sheet2!$I$3:$I$258,"-----")</f>
        <v>ZB12</v>
      </c>
      <c r="AD2192" s="9" t="str">
        <f>_xlfn.XLOOKUP(VALUE(AE2192),Sheet2!$N$3:$N$1000,Sheet2!$O$3:$O$1000,"********")</f>
        <v>********</v>
      </c>
      <c r="AE2192" t="str">
        <f t="shared" si="1521"/>
        <v>4565</v>
      </c>
      <c r="AF2192" s="9" t="str">
        <f>IF(R2192&lt;200,"+"&amp;TEXT(R2192,"0"),"-"&amp;TEXT(_xlfn.XLOOKUP(R2192,Sheet2!$K$3:$K$130,Sheet2!$L$3:$L$130,"-----"),"0"))</f>
        <v>+77</v>
      </c>
      <c r="AG2192" s="9" t="str">
        <f t="shared" si="1527"/>
        <v/>
      </c>
      <c r="AH2192" s="9" t="str">
        <f t="shared" si="1528"/>
        <v>JMP ZB12</v>
      </c>
      <c r="AI2192" t="str">
        <f t="shared" si="1529"/>
        <v>0,ZB12</v>
      </c>
      <c r="AJ2192" s="16" t="str">
        <f t="shared" si="1530"/>
        <v>ZB12</v>
      </c>
      <c r="AK2192" t="str">
        <f t="shared" si="1531"/>
        <v>COMC# 0,0,SBN</v>
      </c>
      <c r="AL2192" s="4" t="str">
        <f t="shared" si="1532"/>
        <v>COM</v>
      </c>
      <c r="AM2192" s="4" t="str">
        <f t="shared" si="1533"/>
        <v/>
      </c>
      <c r="AN2192" s="4" t="str">
        <f t="shared" si="1534"/>
        <v>C</v>
      </c>
      <c r="AO2192" s="4" t="str">
        <f t="shared" si="1535"/>
        <v>#</v>
      </c>
      <c r="AP2192" s="15" t="str">
        <f t="shared" si="1536"/>
        <v>,SBN</v>
      </c>
      <c r="AQ2192" s="9" t="str">
        <f>_xlfn.XLOOKUP(D2192,Sheet2!$E$3:$E$101,Sheet2!$F$3:$F$101,"******************")</f>
        <v>******************</v>
      </c>
      <c r="AR2192" s="33" t="str">
        <f t="shared" si="1522"/>
        <v>NIO CPU</v>
      </c>
      <c r="AS2192" s="9" t="str">
        <f t="shared" si="1523"/>
        <v>DOC</v>
      </c>
      <c r="AT2192" s="4">
        <f t="shared" si="1537"/>
        <v>0</v>
      </c>
      <c r="AU2192" s="6">
        <f t="shared" si="1538"/>
        <v>0</v>
      </c>
      <c r="AV2192" s="4" t="str">
        <f t="shared" si="1539"/>
        <v/>
      </c>
      <c r="AW2192" s="4">
        <f t="shared" si="1540"/>
        <v>77</v>
      </c>
      <c r="AX2192" s="4" t="str">
        <f>_xlfn.XLOOKUP(AW2192,Sheet2!$Q$3:$Q$66,Sheet2!$R$3:$R$66,"**")</f>
        <v>CPU</v>
      </c>
      <c r="AY2192" s="4">
        <f t="shared" si="1541"/>
        <v>0</v>
      </c>
      <c r="AZ2192" s="16" t="str">
        <f t="shared" si="1542"/>
        <v>SKPBN</v>
      </c>
    </row>
    <row r="2193" spans="2:52" x14ac:dyDescent="0.35">
      <c r="B2193" s="3">
        <f t="shared" si="1507"/>
        <v>21</v>
      </c>
      <c r="C2193" s="1">
        <f t="shared" si="1508"/>
        <v>4467</v>
      </c>
      <c r="D2193" s="2">
        <v>6242</v>
      </c>
      <c r="E2193" s="2" t="str">
        <f>_xlfn.XLOOKUP(C2193,Sheet2!$N$3:$N$1000,Sheet2!$O$3:$O$1000,"")</f>
        <v/>
      </c>
      <c r="F2193" s="9" t="str">
        <f t="shared" si="1499"/>
        <v>EHALT</v>
      </c>
      <c r="G2193" s="4" t="str">
        <f t="shared" si="1519"/>
        <v>14</v>
      </c>
      <c r="H2193" s="4">
        <f t="shared" si="1520"/>
        <v>242</v>
      </c>
      <c r="I2193" s="6">
        <f t="shared" si="1500"/>
        <v>0</v>
      </c>
      <c r="J2193" s="6">
        <f t="shared" si="1501"/>
        <v>0</v>
      </c>
      <c r="K2193" s="6">
        <f t="shared" si="1502"/>
        <v>6</v>
      </c>
      <c r="L2193" s="6">
        <f t="shared" si="1503"/>
        <v>2</v>
      </c>
      <c r="M2193" s="6">
        <f t="shared" si="1504"/>
        <v>4</v>
      </c>
      <c r="N2193" s="6">
        <f t="shared" si="1505"/>
        <v>2</v>
      </c>
      <c r="O2193" s="13">
        <f t="shared" si="1506"/>
        <v>1</v>
      </c>
      <c r="P2193" s="4">
        <f t="shared" si="1524"/>
        <v>0</v>
      </c>
      <c r="Q2193" s="4">
        <f t="shared" si="1525"/>
        <v>1</v>
      </c>
      <c r="R2193">
        <f t="shared" si="1509"/>
        <v>242</v>
      </c>
      <c r="S2193" s="4">
        <f t="shared" si="1510"/>
        <v>0</v>
      </c>
      <c r="T2193" s="15">
        <f t="shared" si="1511"/>
        <v>1</v>
      </c>
      <c r="U2193" s="4">
        <f t="shared" si="1512"/>
        <v>0</v>
      </c>
      <c r="V2193" s="4">
        <f t="shared" si="1513"/>
        <v>1</v>
      </c>
      <c r="W2193" s="4">
        <f t="shared" si="1514"/>
        <v>4</v>
      </c>
      <c r="X2193" s="6">
        <f t="shared" si="1515"/>
        <v>2</v>
      </c>
      <c r="Y2193" s="4">
        <f t="shared" si="1516"/>
        <v>2</v>
      </c>
      <c r="Z2193" s="6">
        <f t="shared" si="1517"/>
        <v>0</v>
      </c>
      <c r="AA2193" s="18">
        <f t="shared" si="1518"/>
        <v>2</v>
      </c>
      <c r="AB2193" s="9" t="str">
        <f t="shared" si="1526"/>
        <v>I.EHA</v>
      </c>
      <c r="AC2193" s="9" t="str">
        <f>_xlfn.XLOOKUP(R2193,Sheet2!$H$3:$H$258,Sheet2!$I$3:$I$258,"-----")</f>
        <v>I.EHA</v>
      </c>
      <c r="AD2193" s="9" t="str">
        <f>_xlfn.XLOOKUP(VALUE(AE2193),Sheet2!$N$3:$N$1000,Sheet2!$O$3:$O$1000,"********")</f>
        <v>E18E</v>
      </c>
      <c r="AE2193" t="str">
        <f t="shared" si="1521"/>
        <v>4331</v>
      </c>
      <c r="AF2193" s="9" t="str">
        <f>IF(R2193&lt;200,"+"&amp;TEXT(R2193,"0"),"-"&amp;TEXT(_xlfn.XLOOKUP(R2193,Sheet2!$K$3:$K$130,Sheet2!$L$3:$L$130,"-----"),"0"))</f>
        <v>-136</v>
      </c>
      <c r="AG2193" s="9" t="str">
        <f t="shared" si="1527"/>
        <v>@</v>
      </c>
      <c r="AH2193" s="9" t="str">
        <f t="shared" si="1528"/>
        <v>JSR @I.EHA</v>
      </c>
      <c r="AI2193" t="str">
        <f t="shared" si="1529"/>
        <v>1,@I.EHA</v>
      </c>
      <c r="AJ2193" s="16" t="str">
        <f t="shared" si="1530"/>
        <v>@I.EHA</v>
      </c>
      <c r="AK2193" t="str">
        <f t="shared" si="1531"/>
        <v>ADCOR 0,1,SZC</v>
      </c>
      <c r="AL2193" s="4" t="str">
        <f t="shared" si="1532"/>
        <v>ADC</v>
      </c>
      <c r="AM2193" s="4" t="str">
        <f t="shared" si="1533"/>
        <v>R</v>
      </c>
      <c r="AN2193" s="4" t="str">
        <f t="shared" si="1534"/>
        <v>O</v>
      </c>
      <c r="AO2193" s="4" t="str">
        <f t="shared" si="1535"/>
        <v/>
      </c>
      <c r="AP2193" s="15" t="str">
        <f t="shared" si="1536"/>
        <v>,SZC</v>
      </c>
      <c r="AQ2193" s="9" t="str">
        <f>_xlfn.XLOOKUP(D2193,Sheet2!$E$3:$E$101,Sheet2!$F$3:$F$101,"******************")</f>
        <v>EHALT</v>
      </c>
      <c r="AR2193" s="33" t="str">
        <f t="shared" si="1522"/>
        <v>DOBC 1,**</v>
      </c>
      <c r="AS2193" s="9" t="str">
        <f t="shared" si="1523"/>
        <v>DOBC</v>
      </c>
      <c r="AT2193" s="4">
        <f t="shared" si="1537"/>
        <v>1</v>
      </c>
      <c r="AU2193" s="6">
        <f t="shared" si="1538"/>
        <v>2</v>
      </c>
      <c r="AV2193" s="4" t="str">
        <f t="shared" si="1539"/>
        <v>C</v>
      </c>
      <c r="AW2193" s="4">
        <f t="shared" si="1540"/>
        <v>42</v>
      </c>
      <c r="AX2193" s="4" t="str">
        <f>_xlfn.XLOOKUP(AW2193,Sheet2!$Q$3:$Q$66,Sheet2!$R$3:$R$66,"**")</f>
        <v>**</v>
      </c>
      <c r="AY2193" s="4">
        <f t="shared" si="1541"/>
        <v>4</v>
      </c>
      <c r="AZ2193" s="16" t="str">
        <f t="shared" si="1542"/>
        <v>SKPDN</v>
      </c>
    </row>
    <row r="2194" spans="2:52" x14ac:dyDescent="0.35">
      <c r="B2194" s="3">
        <f t="shared" si="1507"/>
        <v>22</v>
      </c>
      <c r="C2194" s="1">
        <f t="shared" si="1508"/>
        <v>4470</v>
      </c>
      <c r="D2194" s="2">
        <v>417</v>
      </c>
      <c r="E2194" s="2" t="str">
        <f>_xlfn.XLOOKUP(C2194,Sheet2!$N$3:$N$1000,Sheet2!$O$3:$O$1000,"")</f>
        <v/>
      </c>
      <c r="F2194" s="9" t="str">
        <f t="shared" si="1499"/>
        <v>JMP E23E</v>
      </c>
      <c r="G2194" s="4" t="str">
        <f t="shared" si="1519"/>
        <v>1</v>
      </c>
      <c r="H2194" s="4">
        <f t="shared" si="1520"/>
        <v>17</v>
      </c>
      <c r="I2194" s="6">
        <f t="shared" si="1500"/>
        <v>0</v>
      </c>
      <c r="J2194" s="6">
        <f t="shared" si="1501"/>
        <v>0</v>
      </c>
      <c r="K2194" s="6">
        <f t="shared" si="1502"/>
        <v>0</v>
      </c>
      <c r="L2194" s="6">
        <f t="shared" si="1503"/>
        <v>4</v>
      </c>
      <c r="M2194" s="6">
        <f t="shared" si="1504"/>
        <v>1</v>
      </c>
      <c r="N2194" s="6">
        <f t="shared" si="1505"/>
        <v>7</v>
      </c>
      <c r="O2194" s="13">
        <f t="shared" si="1506"/>
        <v>0</v>
      </c>
      <c r="P2194" s="4">
        <f t="shared" si="1524"/>
        <v>0</v>
      </c>
      <c r="Q2194" s="4">
        <f t="shared" si="1525"/>
        <v>0</v>
      </c>
      <c r="R2194">
        <f t="shared" si="1509"/>
        <v>17</v>
      </c>
      <c r="S2194" s="4">
        <f t="shared" si="1510"/>
        <v>1</v>
      </c>
      <c r="T2194" s="15">
        <f t="shared" si="1511"/>
        <v>0</v>
      </c>
      <c r="U2194" s="4">
        <f t="shared" si="1512"/>
        <v>0</v>
      </c>
      <c r="V2194" s="4">
        <f t="shared" si="1513"/>
        <v>0</v>
      </c>
      <c r="W2194" s="4">
        <f t="shared" si="1514"/>
        <v>1</v>
      </c>
      <c r="X2194" s="6">
        <f t="shared" si="1515"/>
        <v>0</v>
      </c>
      <c r="Y2194" s="4">
        <f t="shared" si="1516"/>
        <v>0</v>
      </c>
      <c r="Z2194" s="6">
        <f t="shared" si="1517"/>
        <v>1</v>
      </c>
      <c r="AA2194" s="18">
        <f t="shared" si="1518"/>
        <v>7</v>
      </c>
      <c r="AB2194" s="9" t="str">
        <f t="shared" si="1526"/>
        <v>E23E</v>
      </c>
      <c r="AC2194" s="9" t="str">
        <f>_xlfn.XLOOKUP(R2194,Sheet2!$H$3:$H$258,Sheet2!$I$3:$I$258,"-----")</f>
        <v>*****</v>
      </c>
      <c r="AD2194" s="9" t="str">
        <f>_xlfn.XLOOKUP(VALUE(AE2194),Sheet2!$N$3:$N$1000,Sheet2!$O$3:$O$1000,"********")</f>
        <v>E23E</v>
      </c>
      <c r="AE2194" t="str">
        <f t="shared" si="1521"/>
        <v>4507</v>
      </c>
      <c r="AF2194" s="9" t="str">
        <f>IF(R2194&lt;200,"+"&amp;TEXT(R2194,"0"),"-"&amp;TEXT(_xlfn.XLOOKUP(R2194,Sheet2!$K$3:$K$130,Sheet2!$L$3:$L$130,"-----"),"0"))</f>
        <v>+17</v>
      </c>
      <c r="AG2194" s="9" t="str">
        <f t="shared" si="1527"/>
        <v/>
      </c>
      <c r="AH2194" s="9" t="str">
        <f t="shared" si="1528"/>
        <v>JMP E23E</v>
      </c>
      <c r="AI2194" t="str">
        <f t="shared" si="1529"/>
        <v>0,E23E</v>
      </c>
      <c r="AJ2194" s="16" t="str">
        <f t="shared" si="1530"/>
        <v>E23E</v>
      </c>
      <c r="AK2194" t="str">
        <f t="shared" si="1531"/>
        <v>NEG# 0,0,SBN</v>
      </c>
      <c r="AL2194" s="4" t="str">
        <f t="shared" si="1532"/>
        <v>NEG</v>
      </c>
      <c r="AM2194" s="4" t="str">
        <f t="shared" si="1533"/>
        <v/>
      </c>
      <c r="AN2194" s="4" t="str">
        <f t="shared" si="1534"/>
        <v/>
      </c>
      <c r="AO2194" s="4" t="str">
        <f t="shared" si="1535"/>
        <v>#</v>
      </c>
      <c r="AP2194" s="15" t="str">
        <f t="shared" si="1536"/>
        <v>,SBN</v>
      </c>
      <c r="AQ2194" s="9" t="str">
        <f>_xlfn.XLOOKUP(D2194,Sheet2!$E$3:$E$101,Sheet2!$F$3:$F$101,"******************")</f>
        <v>******************</v>
      </c>
      <c r="AR2194" s="33" t="str">
        <f t="shared" si="1522"/>
        <v>DIA 0,LPT</v>
      </c>
      <c r="AS2194" s="9" t="str">
        <f t="shared" si="1523"/>
        <v>DIA</v>
      </c>
      <c r="AT2194" s="4">
        <f t="shared" si="1537"/>
        <v>0</v>
      </c>
      <c r="AU2194" s="6">
        <f t="shared" si="1538"/>
        <v>0</v>
      </c>
      <c r="AV2194" s="4" t="str">
        <f t="shared" si="1539"/>
        <v/>
      </c>
      <c r="AW2194" s="4">
        <f t="shared" si="1540"/>
        <v>17</v>
      </c>
      <c r="AX2194" s="4" t="str">
        <f>_xlfn.XLOOKUP(AW2194,Sheet2!$Q$3:$Q$66,Sheet2!$R$3:$R$66,"**")</f>
        <v>LPT</v>
      </c>
      <c r="AY2194" s="4">
        <f t="shared" si="1541"/>
        <v>1</v>
      </c>
      <c r="AZ2194" s="16" t="str">
        <f t="shared" si="1542"/>
        <v>SKPBN</v>
      </c>
    </row>
    <row r="2195" spans="2:52" x14ac:dyDescent="0.35">
      <c r="B2195" s="3">
        <v>24</v>
      </c>
      <c r="C2195" s="1">
        <f t="shared" si="1508"/>
        <v>4471</v>
      </c>
      <c r="D2195" s="2">
        <v>6256</v>
      </c>
      <c r="E2195" s="2" t="str">
        <f>_xlfn.XLOOKUP(C2195,Sheet2!$N$3:$N$1000,Sheet2!$O$3:$O$1000,"")</f>
        <v/>
      </c>
      <c r="F2195" s="9" t="str">
        <f t="shared" si="1499"/>
        <v>READ</v>
      </c>
      <c r="G2195" s="4" t="str">
        <f t="shared" si="1519"/>
        <v>14</v>
      </c>
      <c r="H2195" s="4">
        <f t="shared" si="1520"/>
        <v>256</v>
      </c>
      <c r="I2195" s="6">
        <f t="shared" si="1500"/>
        <v>0</v>
      </c>
      <c r="J2195" s="6">
        <f t="shared" si="1501"/>
        <v>0</v>
      </c>
      <c r="K2195" s="6">
        <f t="shared" si="1502"/>
        <v>6</v>
      </c>
      <c r="L2195" s="6">
        <f t="shared" si="1503"/>
        <v>2</v>
      </c>
      <c r="M2195" s="6">
        <f t="shared" si="1504"/>
        <v>5</v>
      </c>
      <c r="N2195" s="6">
        <f t="shared" si="1505"/>
        <v>6</v>
      </c>
      <c r="O2195" s="13">
        <f t="shared" si="1506"/>
        <v>1</v>
      </c>
      <c r="P2195" s="4">
        <f t="shared" si="1524"/>
        <v>0</v>
      </c>
      <c r="Q2195" s="4">
        <f t="shared" si="1525"/>
        <v>1</v>
      </c>
      <c r="R2195">
        <f t="shared" si="1509"/>
        <v>256</v>
      </c>
      <c r="S2195" s="4">
        <f t="shared" si="1510"/>
        <v>0</v>
      </c>
      <c r="T2195" s="15">
        <f t="shared" si="1511"/>
        <v>1</v>
      </c>
      <c r="U2195" s="4">
        <f t="shared" si="1512"/>
        <v>0</v>
      </c>
      <c r="V2195" s="4">
        <f t="shared" si="1513"/>
        <v>1</v>
      </c>
      <c r="W2195" s="4">
        <f t="shared" si="1514"/>
        <v>4</v>
      </c>
      <c r="X2195" s="6">
        <f t="shared" si="1515"/>
        <v>2</v>
      </c>
      <c r="Y2195" s="4">
        <f t="shared" si="1516"/>
        <v>2</v>
      </c>
      <c r="Z2195" s="6">
        <f t="shared" si="1517"/>
        <v>1</v>
      </c>
      <c r="AA2195" s="18">
        <f t="shared" si="1518"/>
        <v>6</v>
      </c>
      <c r="AB2195" s="9" t="str">
        <f t="shared" si="1526"/>
        <v>IREAD</v>
      </c>
      <c r="AC2195" s="9" t="str">
        <f>_xlfn.XLOOKUP(R2195,Sheet2!$H$3:$H$258,Sheet2!$I$3:$I$258,"-----")</f>
        <v>IREAD</v>
      </c>
      <c r="AD2195" s="9" t="str">
        <f>_xlfn.XLOOKUP(VALUE(AE2195),Sheet2!$N$3:$N$1000,Sheet2!$O$3:$O$1000,"********")</f>
        <v>E19</v>
      </c>
      <c r="AE2195" t="str">
        <f t="shared" si="1521"/>
        <v>4347</v>
      </c>
      <c r="AF2195" s="9" t="str">
        <f>IF(R2195&lt;200,"+"&amp;TEXT(R2195,"0"),"-"&amp;TEXT(_xlfn.XLOOKUP(R2195,Sheet2!$K$3:$K$130,Sheet2!$L$3:$L$130,"-----"),"0"))</f>
        <v>-122</v>
      </c>
      <c r="AG2195" s="9" t="str">
        <f t="shared" si="1527"/>
        <v>@</v>
      </c>
      <c r="AH2195" s="9" t="str">
        <f t="shared" si="1528"/>
        <v>JSR @IREAD</v>
      </c>
      <c r="AI2195" t="str">
        <f t="shared" si="1529"/>
        <v>1,@IREAD</v>
      </c>
      <c r="AJ2195" s="16" t="str">
        <f t="shared" si="1530"/>
        <v>@IREAD</v>
      </c>
      <c r="AK2195" t="str">
        <f t="shared" si="1531"/>
        <v>ADCOR# 0,1,SEZ</v>
      </c>
      <c r="AL2195" s="4" t="str">
        <f t="shared" si="1532"/>
        <v>ADC</v>
      </c>
      <c r="AM2195" s="4" t="str">
        <f t="shared" si="1533"/>
        <v>R</v>
      </c>
      <c r="AN2195" s="4" t="str">
        <f t="shared" si="1534"/>
        <v>O</v>
      </c>
      <c r="AO2195" s="4" t="str">
        <f t="shared" si="1535"/>
        <v>#</v>
      </c>
      <c r="AP2195" s="15" t="str">
        <f t="shared" si="1536"/>
        <v>,SEZ</v>
      </c>
      <c r="AQ2195" s="9" t="str">
        <f>_xlfn.XLOOKUP(D2195,Sheet2!$E$3:$E$101,Sheet2!$F$3:$F$101,"******************")</f>
        <v>READ</v>
      </c>
      <c r="AR2195" s="33" t="str">
        <f t="shared" si="1522"/>
        <v>DOBC 1,**</v>
      </c>
      <c r="AS2195" s="9" t="str">
        <f t="shared" si="1523"/>
        <v>DOBC</v>
      </c>
      <c r="AT2195" s="4">
        <f t="shared" si="1537"/>
        <v>1</v>
      </c>
      <c r="AU2195" s="6">
        <f t="shared" si="1538"/>
        <v>2</v>
      </c>
      <c r="AV2195" s="4" t="str">
        <f t="shared" si="1539"/>
        <v>C</v>
      </c>
      <c r="AW2195" s="4">
        <f t="shared" si="1540"/>
        <v>56</v>
      </c>
      <c r="AX2195" s="4" t="str">
        <f>_xlfn.XLOOKUP(AW2195,Sheet2!$Q$3:$Q$66,Sheet2!$R$3:$R$66,"**")</f>
        <v>**</v>
      </c>
      <c r="AY2195" s="4">
        <f t="shared" si="1541"/>
        <v>4</v>
      </c>
      <c r="AZ2195" s="16" t="str">
        <f t="shared" si="1542"/>
        <v>SKPDN</v>
      </c>
    </row>
    <row r="2196" spans="2:52" x14ac:dyDescent="0.35">
      <c r="B2196" s="3">
        <f t="shared" si="1507"/>
        <v>25</v>
      </c>
      <c r="C2196" s="1">
        <f t="shared" si="1508"/>
        <v>4472</v>
      </c>
      <c r="D2196" s="2">
        <v>6730</v>
      </c>
      <c r="E2196" s="2" t="str">
        <f>_xlfn.XLOOKUP(C2196,Sheet2!$N$3:$N$1000,Sheet2!$O$3:$O$1000,"")</f>
        <v/>
      </c>
      <c r="F2196" s="9" t="str">
        <f t="shared" si="1499"/>
        <v>PRGEND+400</v>
      </c>
      <c r="G2196" s="4" t="str">
        <f t="shared" si="1519"/>
        <v>15</v>
      </c>
      <c r="H2196" s="4">
        <f t="shared" si="1520"/>
        <v>330</v>
      </c>
      <c r="I2196" s="6">
        <f t="shared" si="1500"/>
        <v>0</v>
      </c>
      <c r="J2196" s="6">
        <f t="shared" si="1501"/>
        <v>0</v>
      </c>
      <c r="K2196" s="6">
        <f t="shared" si="1502"/>
        <v>6</v>
      </c>
      <c r="L2196" s="6">
        <f t="shared" si="1503"/>
        <v>7</v>
      </c>
      <c r="M2196" s="6">
        <f t="shared" si="1504"/>
        <v>3</v>
      </c>
      <c r="N2196" s="6">
        <f t="shared" si="1505"/>
        <v>0</v>
      </c>
      <c r="O2196" s="13">
        <f t="shared" si="1506"/>
        <v>1</v>
      </c>
      <c r="P2196" s="4">
        <f t="shared" si="1524"/>
        <v>0</v>
      </c>
      <c r="Q2196" s="4">
        <f t="shared" si="1525"/>
        <v>1</v>
      </c>
      <c r="R2196">
        <f t="shared" si="1509"/>
        <v>330</v>
      </c>
      <c r="S2196" s="4">
        <f t="shared" si="1510"/>
        <v>1</v>
      </c>
      <c r="T2196" s="15">
        <f t="shared" si="1511"/>
        <v>1</v>
      </c>
      <c r="U2196" s="4">
        <f t="shared" si="1512"/>
        <v>0</v>
      </c>
      <c r="V2196" s="4">
        <f t="shared" si="1513"/>
        <v>1</v>
      </c>
      <c r="W2196" s="4">
        <f t="shared" si="1514"/>
        <v>5</v>
      </c>
      <c r="X2196" s="6">
        <f t="shared" si="1515"/>
        <v>3</v>
      </c>
      <c r="Y2196" s="4">
        <f t="shared" si="1516"/>
        <v>1</v>
      </c>
      <c r="Z2196" s="6">
        <f t="shared" si="1517"/>
        <v>1</v>
      </c>
      <c r="AA2196" s="18">
        <f t="shared" si="1518"/>
        <v>0</v>
      </c>
      <c r="AB2196" s="9" t="str">
        <f t="shared" si="1526"/>
        <v>-50</v>
      </c>
      <c r="AC2196" s="9" t="str">
        <f>_xlfn.XLOOKUP(R2196,Sheet2!$H$3:$H$258,Sheet2!$I$3:$I$258,"-----")</f>
        <v>*****</v>
      </c>
      <c r="AD2196" s="9" t="str">
        <f>_xlfn.XLOOKUP(VALUE(AE2196),Sheet2!$N$3:$N$1000,Sheet2!$O$3:$O$1000,"********")</f>
        <v>********</v>
      </c>
      <c r="AE2196" t="str">
        <f t="shared" si="1521"/>
        <v>4422</v>
      </c>
      <c r="AF2196" s="9" t="str">
        <f>IF(R2196&lt;200,"+"&amp;TEXT(R2196,"0"),"-"&amp;TEXT(_xlfn.XLOOKUP(R2196,Sheet2!$K$3:$K$130,Sheet2!$L$3:$L$130,"-----"),"0"))</f>
        <v>-50</v>
      </c>
      <c r="AG2196" s="9" t="str">
        <f t="shared" si="1527"/>
        <v>@</v>
      </c>
      <c r="AH2196" s="9" t="str">
        <f t="shared" si="1528"/>
        <v>JSR @-50</v>
      </c>
      <c r="AI2196" t="str">
        <f t="shared" si="1529"/>
        <v>1,@-50</v>
      </c>
      <c r="AJ2196" s="16" t="str">
        <f t="shared" si="1530"/>
        <v>@-50</v>
      </c>
      <c r="AK2196" t="str">
        <f t="shared" si="1531"/>
        <v>SUBZS# 0,1</v>
      </c>
      <c r="AL2196" s="4" t="str">
        <f t="shared" si="1532"/>
        <v>SUB</v>
      </c>
      <c r="AM2196" s="4" t="str">
        <f t="shared" si="1533"/>
        <v>S</v>
      </c>
      <c r="AN2196" s="4" t="str">
        <f t="shared" si="1534"/>
        <v>Z</v>
      </c>
      <c r="AO2196" s="4" t="str">
        <f t="shared" si="1535"/>
        <v>#</v>
      </c>
      <c r="AP2196" s="15" t="str">
        <f t="shared" si="1536"/>
        <v/>
      </c>
      <c r="AQ2196" s="9" t="str">
        <f>_xlfn.XLOOKUP(D2196,Sheet2!$E$3:$E$101,Sheet2!$F$3:$F$101,"******************")</f>
        <v>PRGEND+400</v>
      </c>
      <c r="AR2196" s="33" t="str">
        <f t="shared" si="1522"/>
        <v>DICP 1,IBM1</v>
      </c>
      <c r="AS2196" s="9" t="str">
        <f t="shared" si="1523"/>
        <v>DICP</v>
      </c>
      <c r="AT2196" s="4">
        <f t="shared" si="1537"/>
        <v>1</v>
      </c>
      <c r="AU2196" s="6">
        <f t="shared" si="1538"/>
        <v>3</v>
      </c>
      <c r="AV2196" s="4" t="str">
        <f t="shared" si="1539"/>
        <v>P</v>
      </c>
      <c r="AW2196" s="4">
        <f t="shared" si="1540"/>
        <v>30</v>
      </c>
      <c r="AX2196" s="4" t="str">
        <f>_xlfn.XLOOKUP(AW2196,Sheet2!$Q$3:$Q$66,Sheet2!$R$3:$R$66,"**")</f>
        <v>IBM1</v>
      </c>
      <c r="AY2196" s="4">
        <f t="shared" si="1541"/>
        <v>5</v>
      </c>
      <c r="AZ2196" s="16" t="str">
        <f t="shared" si="1542"/>
        <v>SKPDZ</v>
      </c>
    </row>
    <row r="2197" spans="2:52" x14ac:dyDescent="0.35">
      <c r="B2197" s="3">
        <f t="shared" si="1507"/>
        <v>26</v>
      </c>
      <c r="C2197" s="1">
        <f t="shared" si="1508"/>
        <v>4473</v>
      </c>
      <c r="D2197" s="2">
        <v>117</v>
      </c>
      <c r="E2197" s="2" t="str">
        <f>_xlfn.XLOOKUP(C2197,Sheet2!$N$3:$N$1000,Sheet2!$O$3:$O$1000,"")</f>
        <v/>
      </c>
      <c r="F2197" s="9" t="str">
        <f t="shared" si="1499"/>
        <v>JMP C3</v>
      </c>
      <c r="G2197" s="4" t="str">
        <f t="shared" si="1519"/>
        <v>0</v>
      </c>
      <c r="H2197" s="4">
        <f t="shared" si="1520"/>
        <v>117</v>
      </c>
      <c r="I2197" s="6">
        <f t="shared" si="1500"/>
        <v>0</v>
      </c>
      <c r="J2197" s="6">
        <f t="shared" si="1501"/>
        <v>0</v>
      </c>
      <c r="K2197" s="6">
        <f t="shared" si="1502"/>
        <v>0</v>
      </c>
      <c r="L2197" s="6">
        <f t="shared" si="1503"/>
        <v>1</v>
      </c>
      <c r="M2197" s="6">
        <f t="shared" si="1504"/>
        <v>1</v>
      </c>
      <c r="N2197" s="6">
        <f t="shared" si="1505"/>
        <v>7</v>
      </c>
      <c r="O2197" s="13">
        <f t="shared" si="1506"/>
        <v>0</v>
      </c>
      <c r="P2197" s="4">
        <f t="shared" si="1524"/>
        <v>0</v>
      </c>
      <c r="Q2197" s="4">
        <f t="shared" si="1525"/>
        <v>0</v>
      </c>
      <c r="R2197">
        <f t="shared" si="1509"/>
        <v>117</v>
      </c>
      <c r="S2197" s="4">
        <f t="shared" si="1510"/>
        <v>0</v>
      </c>
      <c r="T2197" s="15">
        <f t="shared" si="1511"/>
        <v>0</v>
      </c>
      <c r="U2197" s="4">
        <f t="shared" si="1512"/>
        <v>0</v>
      </c>
      <c r="V2197" s="4">
        <f t="shared" si="1513"/>
        <v>0</v>
      </c>
      <c r="W2197" s="4">
        <f t="shared" si="1514"/>
        <v>0</v>
      </c>
      <c r="X2197" s="6">
        <f t="shared" si="1515"/>
        <v>1</v>
      </c>
      <c r="Y2197" s="4">
        <f t="shared" si="1516"/>
        <v>0</v>
      </c>
      <c r="Z2197" s="6">
        <f t="shared" si="1517"/>
        <v>1</v>
      </c>
      <c r="AA2197" s="18">
        <f t="shared" si="1518"/>
        <v>7</v>
      </c>
      <c r="AB2197" s="9" t="str">
        <f t="shared" si="1526"/>
        <v>C3</v>
      </c>
      <c r="AC2197" s="9" t="str">
        <f>_xlfn.XLOOKUP(R2197,Sheet2!$H$3:$H$258,Sheet2!$I$3:$I$258,"-----")</f>
        <v>C3</v>
      </c>
      <c r="AD2197" s="9" t="str">
        <f>_xlfn.XLOOKUP(VALUE(AE2197),Sheet2!$N$3:$N$1000,Sheet2!$O$3:$O$1000,"********")</f>
        <v>********</v>
      </c>
      <c r="AE2197" t="str">
        <f t="shared" si="1521"/>
        <v>4612</v>
      </c>
      <c r="AF2197" s="9" t="str">
        <f>IF(R2197&lt;200,"+"&amp;TEXT(R2197,"0"),"-"&amp;TEXT(_xlfn.XLOOKUP(R2197,Sheet2!$K$3:$K$130,Sheet2!$L$3:$L$130,"-----"),"0"))</f>
        <v>+117</v>
      </c>
      <c r="AG2197" s="9" t="str">
        <f t="shared" si="1527"/>
        <v/>
      </c>
      <c r="AH2197" s="9" t="str">
        <f t="shared" si="1528"/>
        <v>JMP C3</v>
      </c>
      <c r="AI2197" t="str">
        <f t="shared" si="1529"/>
        <v>0,C3</v>
      </c>
      <c r="AJ2197" s="16" t="str">
        <f t="shared" si="1530"/>
        <v>C3</v>
      </c>
      <c r="AK2197" t="str">
        <f t="shared" si="1531"/>
        <v>COML# 0,0,SBN</v>
      </c>
      <c r="AL2197" s="4" t="str">
        <f t="shared" si="1532"/>
        <v>COM</v>
      </c>
      <c r="AM2197" s="4" t="str">
        <f t="shared" si="1533"/>
        <v>L</v>
      </c>
      <c r="AN2197" s="4" t="str">
        <f t="shared" si="1534"/>
        <v/>
      </c>
      <c r="AO2197" s="4" t="str">
        <f t="shared" si="1535"/>
        <v>#</v>
      </c>
      <c r="AP2197" s="15" t="str">
        <f t="shared" si="1536"/>
        <v>,SBN</v>
      </c>
      <c r="AQ2197" s="9" t="str">
        <f>_xlfn.XLOOKUP(D2197,Sheet2!$E$3:$E$101,Sheet2!$F$3:$F$101,"******************")</f>
        <v>******************</v>
      </c>
      <c r="AR2197" s="33" t="str">
        <f t="shared" si="1522"/>
        <v>NIOS LPT</v>
      </c>
      <c r="AS2197" s="9" t="str">
        <f t="shared" si="1523"/>
        <v>DOCS</v>
      </c>
      <c r="AT2197" s="4">
        <f t="shared" si="1537"/>
        <v>0</v>
      </c>
      <c r="AU2197" s="6">
        <f t="shared" si="1538"/>
        <v>1</v>
      </c>
      <c r="AV2197" s="4" t="str">
        <f t="shared" si="1539"/>
        <v>S</v>
      </c>
      <c r="AW2197" s="4">
        <f t="shared" si="1540"/>
        <v>17</v>
      </c>
      <c r="AX2197" s="4" t="str">
        <f>_xlfn.XLOOKUP(AW2197,Sheet2!$Q$3:$Q$66,Sheet2!$R$3:$R$66,"**")</f>
        <v>LPT</v>
      </c>
      <c r="AY2197" s="4">
        <f t="shared" si="1541"/>
        <v>0</v>
      </c>
      <c r="AZ2197" s="16" t="str">
        <f t="shared" si="1542"/>
        <v>SKPBZ</v>
      </c>
    </row>
    <row r="2198" spans="2:52" x14ac:dyDescent="0.35">
      <c r="B2198" s="3">
        <f t="shared" si="1507"/>
        <v>27</v>
      </c>
      <c r="C2198" s="1">
        <f t="shared" si="1508"/>
        <v>4474</v>
      </c>
      <c r="D2198" s="2">
        <v>6242</v>
      </c>
      <c r="E2198" s="2" t="str">
        <f>_xlfn.XLOOKUP(C2198,Sheet2!$N$3:$N$1000,Sheet2!$O$3:$O$1000,"")</f>
        <v/>
      </c>
      <c r="F2198" s="9" t="str">
        <f t="shared" si="1499"/>
        <v>EHALT</v>
      </c>
      <c r="G2198" s="4" t="str">
        <f t="shared" si="1519"/>
        <v>14</v>
      </c>
      <c r="H2198" s="4">
        <f t="shared" si="1520"/>
        <v>242</v>
      </c>
      <c r="I2198" s="6">
        <f t="shared" si="1500"/>
        <v>0</v>
      </c>
      <c r="J2198" s="6">
        <f t="shared" si="1501"/>
        <v>0</v>
      </c>
      <c r="K2198" s="6">
        <f t="shared" si="1502"/>
        <v>6</v>
      </c>
      <c r="L2198" s="6">
        <f t="shared" si="1503"/>
        <v>2</v>
      </c>
      <c r="M2198" s="6">
        <f t="shared" si="1504"/>
        <v>4</v>
      </c>
      <c r="N2198" s="6">
        <f t="shared" si="1505"/>
        <v>2</v>
      </c>
      <c r="O2198" s="13">
        <f t="shared" si="1506"/>
        <v>1</v>
      </c>
      <c r="P2198" s="4">
        <f t="shared" si="1524"/>
        <v>0</v>
      </c>
      <c r="Q2198" s="4">
        <f t="shared" si="1525"/>
        <v>1</v>
      </c>
      <c r="R2198">
        <f t="shared" si="1509"/>
        <v>242</v>
      </c>
      <c r="S2198" s="4">
        <f t="shared" si="1510"/>
        <v>0</v>
      </c>
      <c r="T2198" s="15">
        <f t="shared" si="1511"/>
        <v>1</v>
      </c>
      <c r="U2198" s="4">
        <f t="shared" si="1512"/>
        <v>0</v>
      </c>
      <c r="V2198" s="4">
        <f t="shared" si="1513"/>
        <v>1</v>
      </c>
      <c r="W2198" s="4">
        <f t="shared" si="1514"/>
        <v>4</v>
      </c>
      <c r="X2198" s="6">
        <f t="shared" si="1515"/>
        <v>2</v>
      </c>
      <c r="Y2198" s="4">
        <f t="shared" si="1516"/>
        <v>2</v>
      </c>
      <c r="Z2198" s="6">
        <f t="shared" si="1517"/>
        <v>0</v>
      </c>
      <c r="AA2198" s="18">
        <f t="shared" si="1518"/>
        <v>2</v>
      </c>
      <c r="AB2198" s="9" t="str">
        <f t="shared" si="1526"/>
        <v>I.EHA</v>
      </c>
      <c r="AC2198" s="9" t="str">
        <f>_xlfn.XLOOKUP(R2198,Sheet2!$H$3:$H$258,Sheet2!$I$3:$I$258,"-----")</f>
        <v>I.EHA</v>
      </c>
      <c r="AD2198" s="9" t="str">
        <f>_xlfn.XLOOKUP(VALUE(AE2198),Sheet2!$N$3:$N$1000,Sheet2!$O$3:$O$1000,"********")</f>
        <v>********</v>
      </c>
      <c r="AE2198" t="str">
        <f t="shared" si="1521"/>
        <v>4336</v>
      </c>
      <c r="AF2198" s="9" t="str">
        <f>IF(R2198&lt;200,"+"&amp;TEXT(R2198,"0"),"-"&amp;TEXT(_xlfn.XLOOKUP(R2198,Sheet2!$K$3:$K$130,Sheet2!$L$3:$L$130,"-----"),"0"))</f>
        <v>-136</v>
      </c>
      <c r="AG2198" s="9" t="str">
        <f t="shared" si="1527"/>
        <v>@</v>
      </c>
      <c r="AH2198" s="9" t="str">
        <f t="shared" si="1528"/>
        <v>JSR @I.EHA</v>
      </c>
      <c r="AI2198" t="str">
        <f t="shared" si="1529"/>
        <v>1,@I.EHA</v>
      </c>
      <c r="AJ2198" s="16" t="str">
        <f t="shared" si="1530"/>
        <v>@I.EHA</v>
      </c>
      <c r="AK2198" t="str">
        <f t="shared" si="1531"/>
        <v>ADCOR 0,1,SZC</v>
      </c>
      <c r="AL2198" s="4" t="str">
        <f t="shared" si="1532"/>
        <v>ADC</v>
      </c>
      <c r="AM2198" s="4" t="str">
        <f t="shared" si="1533"/>
        <v>R</v>
      </c>
      <c r="AN2198" s="4" t="str">
        <f t="shared" si="1534"/>
        <v>O</v>
      </c>
      <c r="AO2198" s="4" t="str">
        <f t="shared" si="1535"/>
        <v/>
      </c>
      <c r="AP2198" s="15" t="str">
        <f t="shared" si="1536"/>
        <v>,SZC</v>
      </c>
      <c r="AQ2198" s="9" t="str">
        <f>_xlfn.XLOOKUP(D2198,Sheet2!$E$3:$E$101,Sheet2!$F$3:$F$101,"******************")</f>
        <v>EHALT</v>
      </c>
      <c r="AR2198" s="33" t="str">
        <f t="shared" si="1522"/>
        <v>DOBC 1,**</v>
      </c>
      <c r="AS2198" s="9" t="str">
        <f t="shared" si="1523"/>
        <v>DOBC</v>
      </c>
      <c r="AT2198" s="4">
        <f t="shared" si="1537"/>
        <v>1</v>
      </c>
      <c r="AU2198" s="6">
        <f t="shared" si="1538"/>
        <v>2</v>
      </c>
      <c r="AV2198" s="4" t="str">
        <f t="shared" si="1539"/>
        <v>C</v>
      </c>
      <c r="AW2198" s="4">
        <f t="shared" si="1540"/>
        <v>42</v>
      </c>
      <c r="AX2198" s="4" t="str">
        <f>_xlfn.XLOOKUP(AW2198,Sheet2!$Q$3:$Q$66,Sheet2!$R$3:$R$66,"**")</f>
        <v>**</v>
      </c>
      <c r="AY2198" s="4">
        <f t="shared" si="1541"/>
        <v>4</v>
      </c>
      <c r="AZ2198" s="16" t="str">
        <f t="shared" si="1542"/>
        <v>SKPDN</v>
      </c>
    </row>
    <row r="2199" spans="2:52" x14ac:dyDescent="0.35">
      <c r="B2199" s="3">
        <f t="shared" si="1507"/>
        <v>28</v>
      </c>
      <c r="C2199" s="1">
        <f t="shared" si="1508"/>
        <v>4475</v>
      </c>
      <c r="D2199" s="2">
        <v>412</v>
      </c>
      <c r="E2199" s="2" t="str">
        <f>_xlfn.XLOOKUP(C2199,Sheet2!$N$3:$N$1000,Sheet2!$O$3:$O$1000,"")</f>
        <v/>
      </c>
      <c r="F2199" s="9" t="str">
        <f t="shared" si="1499"/>
        <v>JMP E23E</v>
      </c>
      <c r="G2199" s="4" t="str">
        <f t="shared" si="1519"/>
        <v>1</v>
      </c>
      <c r="H2199" s="4">
        <f t="shared" si="1520"/>
        <v>12</v>
      </c>
      <c r="I2199" s="6">
        <f t="shared" si="1500"/>
        <v>0</v>
      </c>
      <c r="J2199" s="6">
        <f t="shared" si="1501"/>
        <v>0</v>
      </c>
      <c r="K2199" s="6">
        <f t="shared" si="1502"/>
        <v>0</v>
      </c>
      <c r="L2199" s="6">
        <f t="shared" si="1503"/>
        <v>4</v>
      </c>
      <c r="M2199" s="6">
        <f t="shared" si="1504"/>
        <v>1</v>
      </c>
      <c r="N2199" s="6">
        <f t="shared" si="1505"/>
        <v>2</v>
      </c>
      <c r="O2199" s="13">
        <f t="shared" si="1506"/>
        <v>0</v>
      </c>
      <c r="P2199" s="4">
        <f t="shared" si="1524"/>
        <v>0</v>
      </c>
      <c r="Q2199" s="4">
        <f t="shared" si="1525"/>
        <v>0</v>
      </c>
      <c r="R2199">
        <f t="shared" si="1509"/>
        <v>12</v>
      </c>
      <c r="S2199" s="4">
        <f t="shared" si="1510"/>
        <v>1</v>
      </c>
      <c r="T2199" s="15">
        <f t="shared" si="1511"/>
        <v>0</v>
      </c>
      <c r="U2199" s="4">
        <f t="shared" si="1512"/>
        <v>0</v>
      </c>
      <c r="V2199" s="4">
        <f t="shared" si="1513"/>
        <v>0</v>
      </c>
      <c r="W2199" s="4">
        <f t="shared" si="1514"/>
        <v>1</v>
      </c>
      <c r="X2199" s="6">
        <f t="shared" si="1515"/>
        <v>0</v>
      </c>
      <c r="Y2199" s="4">
        <f t="shared" si="1516"/>
        <v>0</v>
      </c>
      <c r="Z2199" s="6">
        <f t="shared" si="1517"/>
        <v>1</v>
      </c>
      <c r="AA2199" s="18">
        <f t="shared" si="1518"/>
        <v>2</v>
      </c>
      <c r="AB2199" s="9" t="str">
        <f t="shared" si="1526"/>
        <v>E23E</v>
      </c>
      <c r="AC2199" s="9" t="str">
        <f>_xlfn.XLOOKUP(R2199,Sheet2!$H$3:$H$258,Sheet2!$I$3:$I$258,"-----")</f>
        <v>*****</v>
      </c>
      <c r="AD2199" s="9" t="str">
        <f>_xlfn.XLOOKUP(VALUE(AE2199),Sheet2!$N$3:$N$1000,Sheet2!$O$3:$O$1000,"********")</f>
        <v>E23E</v>
      </c>
      <c r="AE2199" t="str">
        <f t="shared" si="1521"/>
        <v>4507</v>
      </c>
      <c r="AF2199" s="9" t="str">
        <f>IF(R2199&lt;200,"+"&amp;TEXT(R2199,"0"),"-"&amp;TEXT(_xlfn.XLOOKUP(R2199,Sheet2!$K$3:$K$130,Sheet2!$L$3:$L$130,"-----"),"0"))</f>
        <v>+12</v>
      </c>
      <c r="AG2199" s="9" t="str">
        <f t="shared" si="1527"/>
        <v/>
      </c>
      <c r="AH2199" s="9" t="str">
        <f t="shared" si="1528"/>
        <v>JMP E23E</v>
      </c>
      <c r="AI2199" t="str">
        <f t="shared" si="1529"/>
        <v>0,E23E</v>
      </c>
      <c r="AJ2199" s="16" t="str">
        <f t="shared" si="1530"/>
        <v>E23E</v>
      </c>
      <c r="AK2199" t="str">
        <f t="shared" si="1531"/>
        <v>NEG# 0,0,SZC</v>
      </c>
      <c r="AL2199" s="4" t="str">
        <f t="shared" si="1532"/>
        <v>NEG</v>
      </c>
      <c r="AM2199" s="4" t="str">
        <f t="shared" si="1533"/>
        <v/>
      </c>
      <c r="AN2199" s="4" t="str">
        <f t="shared" si="1534"/>
        <v/>
      </c>
      <c r="AO2199" s="4" t="str">
        <f t="shared" si="1535"/>
        <v>#</v>
      </c>
      <c r="AP2199" s="15" t="str">
        <f t="shared" si="1536"/>
        <v>,SZC</v>
      </c>
      <c r="AQ2199" s="9" t="str">
        <f>_xlfn.XLOOKUP(D2199,Sheet2!$E$3:$E$101,Sheet2!$F$3:$F$101,"******************")</f>
        <v>******************</v>
      </c>
      <c r="AR2199" s="33" t="str">
        <f t="shared" si="1522"/>
        <v>DIA 0,PTR</v>
      </c>
      <c r="AS2199" s="9" t="str">
        <f t="shared" si="1523"/>
        <v>DIA</v>
      </c>
      <c r="AT2199" s="4">
        <f t="shared" si="1537"/>
        <v>0</v>
      </c>
      <c r="AU2199" s="6">
        <f t="shared" si="1538"/>
        <v>0</v>
      </c>
      <c r="AV2199" s="4" t="str">
        <f t="shared" si="1539"/>
        <v/>
      </c>
      <c r="AW2199" s="4">
        <f t="shared" si="1540"/>
        <v>12</v>
      </c>
      <c r="AX2199" s="4" t="str">
        <f>_xlfn.XLOOKUP(AW2199,Sheet2!$Q$3:$Q$66,Sheet2!$R$3:$R$66,"**")</f>
        <v>PTR</v>
      </c>
      <c r="AY2199" s="4">
        <f t="shared" si="1541"/>
        <v>1</v>
      </c>
      <c r="AZ2199" s="16" t="str">
        <f t="shared" si="1542"/>
        <v>SKPBN</v>
      </c>
    </row>
    <row r="2200" spans="2:52" x14ac:dyDescent="0.35">
      <c r="B2200" s="3">
        <v>30</v>
      </c>
      <c r="C2200" s="1">
        <f t="shared" si="1508"/>
        <v>4476</v>
      </c>
      <c r="D2200" s="2">
        <v>6256</v>
      </c>
      <c r="E2200" s="2" t="str">
        <f>_xlfn.XLOOKUP(C2200,Sheet2!$N$3:$N$1000,Sheet2!$O$3:$O$1000,"")</f>
        <v/>
      </c>
      <c r="F2200" s="9" t="str">
        <f t="shared" si="1499"/>
        <v>READ</v>
      </c>
      <c r="G2200" s="4" t="str">
        <f t="shared" si="1519"/>
        <v>14</v>
      </c>
      <c r="H2200" s="4">
        <f t="shared" si="1520"/>
        <v>256</v>
      </c>
      <c r="I2200" s="6">
        <f t="shared" si="1500"/>
        <v>0</v>
      </c>
      <c r="J2200" s="6">
        <f t="shared" si="1501"/>
        <v>0</v>
      </c>
      <c r="K2200" s="6">
        <f t="shared" si="1502"/>
        <v>6</v>
      </c>
      <c r="L2200" s="6">
        <f t="shared" si="1503"/>
        <v>2</v>
      </c>
      <c r="M2200" s="6">
        <f t="shared" si="1504"/>
        <v>5</v>
      </c>
      <c r="N2200" s="6">
        <f t="shared" si="1505"/>
        <v>6</v>
      </c>
      <c r="O2200" s="13">
        <f t="shared" si="1506"/>
        <v>1</v>
      </c>
      <c r="P2200" s="4">
        <f t="shared" si="1524"/>
        <v>0</v>
      </c>
      <c r="Q2200" s="4">
        <f t="shared" si="1525"/>
        <v>1</v>
      </c>
      <c r="R2200">
        <f t="shared" si="1509"/>
        <v>256</v>
      </c>
      <c r="S2200" s="4">
        <f t="shared" si="1510"/>
        <v>0</v>
      </c>
      <c r="T2200" s="15">
        <f t="shared" si="1511"/>
        <v>1</v>
      </c>
      <c r="U2200" s="4">
        <f t="shared" si="1512"/>
        <v>0</v>
      </c>
      <c r="V2200" s="4">
        <f t="shared" si="1513"/>
        <v>1</v>
      </c>
      <c r="W2200" s="4">
        <f t="shared" si="1514"/>
        <v>4</v>
      </c>
      <c r="X2200" s="6">
        <f t="shared" si="1515"/>
        <v>2</v>
      </c>
      <c r="Y2200" s="4">
        <f t="shared" si="1516"/>
        <v>2</v>
      </c>
      <c r="Z2200" s="6">
        <f t="shared" si="1517"/>
        <v>1</v>
      </c>
      <c r="AA2200" s="18">
        <f t="shared" si="1518"/>
        <v>6</v>
      </c>
      <c r="AB2200" s="9" t="str">
        <f t="shared" si="1526"/>
        <v>IREAD</v>
      </c>
      <c r="AC2200" s="9" t="str">
        <f>_xlfn.XLOOKUP(R2200,Sheet2!$H$3:$H$258,Sheet2!$I$3:$I$258,"-----")</f>
        <v>IREAD</v>
      </c>
      <c r="AD2200" s="9" t="str">
        <f>_xlfn.XLOOKUP(VALUE(AE2200),Sheet2!$N$3:$N$1000,Sheet2!$O$3:$O$1000,"********")</f>
        <v>********</v>
      </c>
      <c r="AE2200" t="str">
        <f t="shared" si="1521"/>
        <v>4354</v>
      </c>
      <c r="AF2200" s="9" t="str">
        <f>IF(R2200&lt;200,"+"&amp;TEXT(R2200,"0"),"-"&amp;TEXT(_xlfn.XLOOKUP(R2200,Sheet2!$K$3:$K$130,Sheet2!$L$3:$L$130,"-----"),"0"))</f>
        <v>-122</v>
      </c>
      <c r="AG2200" s="9" t="str">
        <f t="shared" si="1527"/>
        <v>@</v>
      </c>
      <c r="AH2200" s="9" t="str">
        <f t="shared" si="1528"/>
        <v>JSR @IREAD</v>
      </c>
      <c r="AI2200" t="str">
        <f t="shared" si="1529"/>
        <v>1,@IREAD</v>
      </c>
      <c r="AJ2200" s="16" t="str">
        <f t="shared" si="1530"/>
        <v>@IREAD</v>
      </c>
      <c r="AK2200" t="str">
        <f t="shared" si="1531"/>
        <v>ADCOR# 0,1,SEZ</v>
      </c>
      <c r="AL2200" s="4" t="str">
        <f t="shared" si="1532"/>
        <v>ADC</v>
      </c>
      <c r="AM2200" s="4" t="str">
        <f t="shared" si="1533"/>
        <v>R</v>
      </c>
      <c r="AN2200" s="4" t="str">
        <f t="shared" si="1534"/>
        <v>O</v>
      </c>
      <c r="AO2200" s="4" t="str">
        <f t="shared" si="1535"/>
        <v>#</v>
      </c>
      <c r="AP2200" s="15" t="str">
        <f t="shared" si="1536"/>
        <v>,SEZ</v>
      </c>
      <c r="AQ2200" s="9" t="str">
        <f>_xlfn.XLOOKUP(D2200,Sheet2!$E$3:$E$101,Sheet2!$F$3:$F$101,"******************")</f>
        <v>READ</v>
      </c>
      <c r="AR2200" s="33" t="str">
        <f t="shared" si="1522"/>
        <v>DOBC 1,**</v>
      </c>
      <c r="AS2200" s="9" t="str">
        <f t="shared" si="1523"/>
        <v>DOBC</v>
      </c>
      <c r="AT2200" s="4">
        <f t="shared" si="1537"/>
        <v>1</v>
      </c>
      <c r="AU2200" s="6">
        <f t="shared" si="1538"/>
        <v>2</v>
      </c>
      <c r="AV2200" s="4" t="str">
        <f t="shared" si="1539"/>
        <v>C</v>
      </c>
      <c r="AW2200" s="4">
        <f t="shared" si="1540"/>
        <v>56</v>
      </c>
      <c r="AX2200" s="4" t="str">
        <f>_xlfn.XLOOKUP(AW2200,Sheet2!$Q$3:$Q$66,Sheet2!$R$3:$R$66,"**")</f>
        <v>**</v>
      </c>
      <c r="AY2200" s="4">
        <f t="shared" si="1541"/>
        <v>4</v>
      </c>
      <c r="AZ2200" s="16" t="str">
        <f t="shared" si="1542"/>
        <v>SKPDN</v>
      </c>
    </row>
    <row r="2201" spans="2:52" x14ac:dyDescent="0.35">
      <c r="B2201" s="3">
        <f t="shared" si="1507"/>
        <v>31</v>
      </c>
      <c r="C2201" s="1">
        <f t="shared" si="1508"/>
        <v>4477</v>
      </c>
      <c r="D2201" s="2">
        <v>6330</v>
      </c>
      <c r="E2201" s="2" t="str">
        <f>_xlfn.XLOOKUP(C2201,Sheet2!$N$3:$N$1000,Sheet2!$O$3:$O$1000,"")</f>
        <v/>
      </c>
      <c r="F2201" s="9" t="str">
        <f t="shared" si="1499"/>
        <v>PRGEND</v>
      </c>
      <c r="G2201" s="4" t="str">
        <f t="shared" si="1519"/>
        <v>14</v>
      </c>
      <c r="H2201" s="4">
        <f t="shared" si="1520"/>
        <v>330</v>
      </c>
      <c r="I2201" s="6">
        <f t="shared" si="1500"/>
        <v>0</v>
      </c>
      <c r="J2201" s="6">
        <f t="shared" si="1501"/>
        <v>0</v>
      </c>
      <c r="K2201" s="6">
        <f t="shared" si="1502"/>
        <v>6</v>
      </c>
      <c r="L2201" s="6">
        <f t="shared" si="1503"/>
        <v>3</v>
      </c>
      <c r="M2201" s="6">
        <f t="shared" si="1504"/>
        <v>3</v>
      </c>
      <c r="N2201" s="6">
        <f t="shared" si="1505"/>
        <v>0</v>
      </c>
      <c r="O2201" s="13">
        <f t="shared" si="1506"/>
        <v>1</v>
      </c>
      <c r="P2201" s="4">
        <f t="shared" si="1524"/>
        <v>0</v>
      </c>
      <c r="Q2201" s="4">
        <f t="shared" si="1525"/>
        <v>1</v>
      </c>
      <c r="R2201">
        <f t="shared" si="1509"/>
        <v>330</v>
      </c>
      <c r="S2201" s="4">
        <f t="shared" si="1510"/>
        <v>0</v>
      </c>
      <c r="T2201" s="15">
        <f t="shared" si="1511"/>
        <v>1</v>
      </c>
      <c r="U2201" s="4">
        <f t="shared" si="1512"/>
        <v>0</v>
      </c>
      <c r="V2201" s="4">
        <f t="shared" si="1513"/>
        <v>1</v>
      </c>
      <c r="W2201" s="4">
        <f t="shared" si="1514"/>
        <v>4</v>
      </c>
      <c r="X2201" s="6">
        <f t="shared" si="1515"/>
        <v>3</v>
      </c>
      <c r="Y2201" s="4">
        <f t="shared" si="1516"/>
        <v>1</v>
      </c>
      <c r="Z2201" s="6">
        <f t="shared" si="1517"/>
        <v>1</v>
      </c>
      <c r="AA2201" s="18">
        <f t="shared" si="1518"/>
        <v>0</v>
      </c>
      <c r="AB2201" s="9" t="str">
        <f t="shared" si="1526"/>
        <v>*****</v>
      </c>
      <c r="AC2201" s="9" t="str">
        <f>_xlfn.XLOOKUP(R2201,Sheet2!$H$3:$H$258,Sheet2!$I$3:$I$258,"-----")</f>
        <v>*****</v>
      </c>
      <c r="AD2201" s="9" t="str">
        <f>_xlfn.XLOOKUP(VALUE(AE2201),Sheet2!$N$3:$N$1000,Sheet2!$O$3:$O$1000,"********")</f>
        <v>********</v>
      </c>
      <c r="AE2201" t="str">
        <f t="shared" si="1521"/>
        <v>4427</v>
      </c>
      <c r="AF2201" s="9" t="str">
        <f>IF(R2201&lt;200,"+"&amp;TEXT(R2201,"0"),"-"&amp;TEXT(_xlfn.XLOOKUP(R2201,Sheet2!$K$3:$K$130,Sheet2!$L$3:$L$130,"-----"),"0"))</f>
        <v>-50</v>
      </c>
      <c r="AG2201" s="9" t="str">
        <f t="shared" si="1527"/>
        <v>@</v>
      </c>
      <c r="AH2201" s="9" t="str">
        <f t="shared" si="1528"/>
        <v>JSR @*****</v>
      </c>
      <c r="AI2201" t="str">
        <f t="shared" si="1529"/>
        <v>1,@*****</v>
      </c>
      <c r="AJ2201" s="16" t="str">
        <f t="shared" si="1530"/>
        <v>@*****</v>
      </c>
      <c r="AK2201" t="str">
        <f t="shared" si="1531"/>
        <v>ADCZS# 0,1</v>
      </c>
      <c r="AL2201" s="4" t="str">
        <f t="shared" si="1532"/>
        <v>ADC</v>
      </c>
      <c r="AM2201" s="4" t="str">
        <f t="shared" si="1533"/>
        <v>S</v>
      </c>
      <c r="AN2201" s="4" t="str">
        <f t="shared" si="1534"/>
        <v>Z</v>
      </c>
      <c r="AO2201" s="4" t="str">
        <f t="shared" si="1535"/>
        <v>#</v>
      </c>
      <c r="AP2201" s="15" t="str">
        <f t="shared" si="1536"/>
        <v/>
      </c>
      <c r="AQ2201" s="9" t="str">
        <f>_xlfn.XLOOKUP(D2201,Sheet2!$E$3:$E$101,Sheet2!$F$3:$F$101,"******************")</f>
        <v>PRGEND</v>
      </c>
      <c r="AR2201" s="33" t="str">
        <f t="shared" si="1522"/>
        <v>DOBP 1,IBM1</v>
      </c>
      <c r="AS2201" s="9" t="str">
        <f t="shared" si="1523"/>
        <v>DOBP</v>
      </c>
      <c r="AT2201" s="4">
        <f t="shared" si="1537"/>
        <v>1</v>
      </c>
      <c r="AU2201" s="6">
        <f t="shared" si="1538"/>
        <v>3</v>
      </c>
      <c r="AV2201" s="4" t="str">
        <f t="shared" si="1539"/>
        <v>P</v>
      </c>
      <c r="AW2201" s="4">
        <f t="shared" si="1540"/>
        <v>30</v>
      </c>
      <c r="AX2201" s="4" t="str">
        <f>_xlfn.XLOOKUP(AW2201,Sheet2!$Q$3:$Q$66,Sheet2!$R$3:$R$66,"**")</f>
        <v>IBM1</v>
      </c>
      <c r="AY2201" s="4">
        <f t="shared" si="1541"/>
        <v>4</v>
      </c>
      <c r="AZ2201" s="16" t="str">
        <f t="shared" si="1542"/>
        <v>SKPDZ</v>
      </c>
    </row>
    <row r="2202" spans="2:52" x14ac:dyDescent="0.35">
      <c r="B2202" s="3">
        <f t="shared" si="1507"/>
        <v>32</v>
      </c>
      <c r="C2202" s="1">
        <v>4500</v>
      </c>
      <c r="D2202" s="2">
        <v>77</v>
      </c>
      <c r="E2202" s="2" t="str">
        <f>_xlfn.XLOOKUP(C2202,Sheet2!$N$3:$N$1000,Sheet2!$O$3:$O$1000,"")</f>
        <v/>
      </c>
      <c r="F2202" s="9"/>
      <c r="G2202" s="4" t="str">
        <f t="shared" si="1519"/>
        <v>0</v>
      </c>
      <c r="H2202" s="4">
        <f t="shared" si="1520"/>
        <v>77</v>
      </c>
      <c r="I2202" s="6">
        <f t="shared" si="1500"/>
        <v>0</v>
      </c>
      <c r="J2202" s="6">
        <f t="shared" si="1501"/>
        <v>0</v>
      </c>
      <c r="K2202" s="6">
        <f t="shared" si="1502"/>
        <v>0</v>
      </c>
      <c r="L2202" s="6">
        <f t="shared" si="1503"/>
        <v>0</v>
      </c>
      <c r="M2202" s="6">
        <f t="shared" si="1504"/>
        <v>7</v>
      </c>
      <c r="N2202" s="6">
        <f t="shared" si="1505"/>
        <v>7</v>
      </c>
      <c r="O2202" s="13">
        <f t="shared" si="1506"/>
        <v>0</v>
      </c>
      <c r="P2202" s="4">
        <f t="shared" si="1524"/>
        <v>0</v>
      </c>
      <c r="Q2202" s="4">
        <f t="shared" si="1525"/>
        <v>0</v>
      </c>
      <c r="R2202">
        <f t="shared" si="1509"/>
        <v>77</v>
      </c>
      <c r="S2202" s="4">
        <f t="shared" si="1510"/>
        <v>0</v>
      </c>
      <c r="T2202" s="15">
        <f t="shared" si="1511"/>
        <v>0</v>
      </c>
      <c r="U2202" s="4">
        <f t="shared" si="1512"/>
        <v>0</v>
      </c>
      <c r="V2202" s="4">
        <f t="shared" si="1513"/>
        <v>0</v>
      </c>
      <c r="W2202" s="4">
        <f t="shared" si="1514"/>
        <v>0</v>
      </c>
      <c r="X2202" s="6">
        <f t="shared" si="1515"/>
        <v>0</v>
      </c>
      <c r="Y2202" s="4">
        <f t="shared" si="1516"/>
        <v>3</v>
      </c>
      <c r="Z2202" s="6">
        <f t="shared" si="1517"/>
        <v>1</v>
      </c>
      <c r="AA2202" s="18">
        <f t="shared" si="1518"/>
        <v>7</v>
      </c>
      <c r="AB2202" s="9" t="str">
        <f t="shared" si="1526"/>
        <v>ZB12</v>
      </c>
      <c r="AC2202" s="9" t="str">
        <f>_xlfn.XLOOKUP(R2202,Sheet2!$H$3:$H$258,Sheet2!$I$3:$I$258,"-----")</f>
        <v>ZB12</v>
      </c>
      <c r="AD2202" s="9" t="str">
        <f>_xlfn.XLOOKUP(VALUE(AE2202),Sheet2!$N$3:$N$1000,Sheet2!$O$3:$O$1000,"********")</f>
        <v>C500</v>
      </c>
      <c r="AE2202" t="str">
        <f t="shared" si="1521"/>
        <v>4577</v>
      </c>
      <c r="AF2202" s="9" t="str">
        <f>IF(R2202&lt;200,"+"&amp;TEXT(R2202,"0"),"-"&amp;TEXT(_xlfn.XLOOKUP(R2202,Sheet2!$K$3:$K$130,Sheet2!$L$3:$L$130,"-----"),"0"))</f>
        <v>+77</v>
      </c>
      <c r="AG2202" s="9" t="str">
        <f t="shared" si="1527"/>
        <v/>
      </c>
      <c r="AH2202" s="9" t="str">
        <f t="shared" si="1528"/>
        <v>JMP ZB12</v>
      </c>
      <c r="AI2202" t="str">
        <f t="shared" si="1529"/>
        <v>0,ZB12</v>
      </c>
      <c r="AJ2202" s="16" t="str">
        <f t="shared" si="1530"/>
        <v>ZB12</v>
      </c>
      <c r="AK2202" t="str">
        <f t="shared" si="1531"/>
        <v>COMC# 0,0,SBN</v>
      </c>
      <c r="AL2202" s="4" t="str">
        <f t="shared" si="1532"/>
        <v>COM</v>
      </c>
      <c r="AM2202" s="4" t="str">
        <f t="shared" si="1533"/>
        <v/>
      </c>
      <c r="AN2202" s="4" t="str">
        <f t="shared" si="1534"/>
        <v>C</v>
      </c>
      <c r="AO2202" s="4" t="str">
        <f t="shared" si="1535"/>
        <v>#</v>
      </c>
      <c r="AP2202" s="15" t="str">
        <f t="shared" si="1536"/>
        <v>,SBN</v>
      </c>
      <c r="AQ2202" s="9" t="str">
        <f>_xlfn.XLOOKUP(D2202,Sheet2!$E$3:$E$101,Sheet2!$F$3:$F$101,"******************")</f>
        <v>******************</v>
      </c>
      <c r="AR2202" s="33" t="str">
        <f t="shared" si="1522"/>
        <v>NIO CPU</v>
      </c>
      <c r="AS2202" s="9" t="str">
        <f t="shared" si="1523"/>
        <v>DOC</v>
      </c>
      <c r="AT2202" s="4">
        <f t="shared" si="1537"/>
        <v>0</v>
      </c>
      <c r="AU2202" s="6">
        <f t="shared" si="1538"/>
        <v>0</v>
      </c>
      <c r="AV2202" s="4" t="str">
        <f t="shared" si="1539"/>
        <v/>
      </c>
      <c r="AW2202" s="4">
        <f t="shared" si="1540"/>
        <v>77</v>
      </c>
      <c r="AX2202" s="4" t="str">
        <f>_xlfn.XLOOKUP(AW2202,Sheet2!$Q$3:$Q$66,Sheet2!$R$3:$R$66,"**")</f>
        <v>CPU</v>
      </c>
      <c r="AY2202" s="4">
        <f t="shared" si="1541"/>
        <v>0</v>
      </c>
      <c r="AZ2202" s="16" t="str">
        <f t="shared" si="1542"/>
        <v>SKPBN</v>
      </c>
    </row>
    <row r="2203" spans="2:52" x14ac:dyDescent="0.35">
      <c r="B2203" s="3">
        <f t="shared" si="1507"/>
        <v>33</v>
      </c>
      <c r="C2203" s="1">
        <f t="shared" si="1508"/>
        <v>4501</v>
      </c>
      <c r="D2203" s="2">
        <v>6242</v>
      </c>
      <c r="E2203" s="2" t="str">
        <f>_xlfn.XLOOKUP(C2203,Sheet2!$N$3:$N$1000,Sheet2!$O$3:$O$1000,"")</f>
        <v/>
      </c>
      <c r="F2203" s="9" t="str">
        <f t="shared" ref="F2203:F2265" si="1543">IF(AQ2203="******************",IF(P2203=0,AH2203,IF(P2203=3,AR2203,IF(P2203=1,"LDA "&amp;AI2203,IF(P2203=2,"STA "&amp;AI2203,IF(P2203=3,AQ2203,AK2203))))),AQ2203)</f>
        <v>EHALT</v>
      </c>
      <c r="G2203" s="4" t="str">
        <f t="shared" si="1519"/>
        <v>14</v>
      </c>
      <c r="H2203" s="4">
        <f t="shared" si="1520"/>
        <v>242</v>
      </c>
      <c r="I2203" s="6">
        <f t="shared" si="1500"/>
        <v>0</v>
      </c>
      <c r="J2203" s="6">
        <f t="shared" si="1501"/>
        <v>0</v>
      </c>
      <c r="K2203" s="6">
        <f t="shared" si="1502"/>
        <v>6</v>
      </c>
      <c r="L2203" s="6">
        <f t="shared" si="1503"/>
        <v>2</v>
      </c>
      <c r="M2203" s="6">
        <f t="shared" si="1504"/>
        <v>4</v>
      </c>
      <c r="N2203" s="6">
        <f t="shared" si="1505"/>
        <v>2</v>
      </c>
      <c r="O2203" s="13">
        <f t="shared" si="1506"/>
        <v>1</v>
      </c>
      <c r="P2203" s="4">
        <f t="shared" si="1524"/>
        <v>0</v>
      </c>
      <c r="Q2203" s="4">
        <f t="shared" si="1525"/>
        <v>1</v>
      </c>
      <c r="R2203">
        <f t="shared" si="1509"/>
        <v>242</v>
      </c>
      <c r="S2203" s="4">
        <f t="shared" si="1510"/>
        <v>0</v>
      </c>
      <c r="T2203" s="15">
        <f t="shared" si="1511"/>
        <v>1</v>
      </c>
      <c r="U2203" s="4">
        <f t="shared" si="1512"/>
        <v>0</v>
      </c>
      <c r="V2203" s="4">
        <f t="shared" si="1513"/>
        <v>1</v>
      </c>
      <c r="W2203" s="4">
        <f t="shared" si="1514"/>
        <v>4</v>
      </c>
      <c r="X2203" s="6">
        <f t="shared" si="1515"/>
        <v>2</v>
      </c>
      <c r="Y2203" s="4">
        <f t="shared" si="1516"/>
        <v>2</v>
      </c>
      <c r="Z2203" s="6">
        <f t="shared" si="1517"/>
        <v>0</v>
      </c>
      <c r="AA2203" s="18">
        <f t="shared" si="1518"/>
        <v>2</v>
      </c>
      <c r="AB2203" s="9" t="str">
        <f t="shared" si="1526"/>
        <v>I.EHA</v>
      </c>
      <c r="AC2203" s="9" t="str">
        <f>_xlfn.XLOOKUP(R2203,Sheet2!$H$3:$H$258,Sheet2!$I$3:$I$258,"-----")</f>
        <v>I.EHA</v>
      </c>
      <c r="AD2203" s="9" t="str">
        <f>_xlfn.XLOOKUP(VALUE(AE2203),Sheet2!$N$3:$N$1000,Sheet2!$O$3:$O$1000,"********")</f>
        <v>ADR1-1</v>
      </c>
      <c r="AE2203" t="str">
        <f t="shared" si="1521"/>
        <v>4343</v>
      </c>
      <c r="AF2203" s="9" t="str">
        <f>IF(R2203&lt;200,"+"&amp;TEXT(R2203,"0"),"-"&amp;TEXT(_xlfn.XLOOKUP(R2203,Sheet2!$K$3:$K$130,Sheet2!$L$3:$L$130,"-----"),"0"))</f>
        <v>-136</v>
      </c>
      <c r="AG2203" s="9" t="str">
        <f t="shared" si="1527"/>
        <v>@</v>
      </c>
      <c r="AH2203" s="9" t="str">
        <f t="shared" si="1528"/>
        <v>JSR @I.EHA</v>
      </c>
      <c r="AI2203" t="str">
        <f t="shared" si="1529"/>
        <v>1,@I.EHA</v>
      </c>
      <c r="AJ2203" s="16" t="str">
        <f t="shared" si="1530"/>
        <v>@I.EHA</v>
      </c>
      <c r="AK2203" t="str">
        <f t="shared" si="1531"/>
        <v>ADCOR 0,1,SZC</v>
      </c>
      <c r="AL2203" s="4" t="str">
        <f t="shared" si="1532"/>
        <v>ADC</v>
      </c>
      <c r="AM2203" s="4" t="str">
        <f t="shared" si="1533"/>
        <v>R</v>
      </c>
      <c r="AN2203" s="4" t="str">
        <f t="shared" si="1534"/>
        <v>O</v>
      </c>
      <c r="AO2203" s="4" t="str">
        <f t="shared" si="1535"/>
        <v/>
      </c>
      <c r="AP2203" s="15" t="str">
        <f t="shared" si="1536"/>
        <v>,SZC</v>
      </c>
      <c r="AQ2203" s="9" t="str">
        <f>_xlfn.XLOOKUP(D2203,Sheet2!$E$3:$E$101,Sheet2!$F$3:$F$101,"******************")</f>
        <v>EHALT</v>
      </c>
      <c r="AR2203" s="33" t="str">
        <f t="shared" si="1522"/>
        <v>DOBC 1,**</v>
      </c>
      <c r="AS2203" s="9" t="str">
        <f t="shared" si="1523"/>
        <v>DOBC</v>
      </c>
      <c r="AT2203" s="4">
        <f t="shared" si="1537"/>
        <v>1</v>
      </c>
      <c r="AU2203" s="6">
        <f t="shared" si="1538"/>
        <v>2</v>
      </c>
      <c r="AV2203" s="4" t="str">
        <f t="shared" si="1539"/>
        <v>C</v>
      </c>
      <c r="AW2203" s="4">
        <f t="shared" si="1540"/>
        <v>42</v>
      </c>
      <c r="AX2203" s="4" t="str">
        <f>_xlfn.XLOOKUP(AW2203,Sheet2!$Q$3:$Q$66,Sheet2!$R$3:$R$66,"**")</f>
        <v>**</v>
      </c>
      <c r="AY2203" s="4">
        <f t="shared" si="1541"/>
        <v>4</v>
      </c>
      <c r="AZ2203" s="16" t="str">
        <f t="shared" si="1542"/>
        <v>SKPDN</v>
      </c>
    </row>
    <row r="2204" spans="2:52" x14ac:dyDescent="0.35">
      <c r="B2204" s="3">
        <f t="shared" si="1507"/>
        <v>34</v>
      </c>
      <c r="C2204" s="1">
        <f t="shared" si="1508"/>
        <v>4502</v>
      </c>
      <c r="D2204" s="2">
        <v>405</v>
      </c>
      <c r="E2204" s="2" t="str">
        <f>_xlfn.XLOOKUP(C2204,Sheet2!$N$3:$N$1000,Sheet2!$O$3:$O$1000,"")</f>
        <v/>
      </c>
      <c r="F2204" s="9" t="str">
        <f t="shared" si="1543"/>
        <v>JMP E23E</v>
      </c>
      <c r="G2204" s="4" t="str">
        <f t="shared" si="1519"/>
        <v>1</v>
      </c>
      <c r="H2204" s="4">
        <f t="shared" si="1520"/>
        <v>5</v>
      </c>
      <c r="I2204" s="6">
        <f t="shared" si="1500"/>
        <v>0</v>
      </c>
      <c r="J2204" s="6">
        <f t="shared" si="1501"/>
        <v>0</v>
      </c>
      <c r="K2204" s="6">
        <f t="shared" si="1502"/>
        <v>0</v>
      </c>
      <c r="L2204" s="6">
        <f t="shared" si="1503"/>
        <v>4</v>
      </c>
      <c r="M2204" s="6">
        <f t="shared" si="1504"/>
        <v>0</v>
      </c>
      <c r="N2204" s="6">
        <f t="shared" si="1505"/>
        <v>5</v>
      </c>
      <c r="O2204" s="13">
        <f t="shared" si="1506"/>
        <v>0</v>
      </c>
      <c r="P2204" s="4">
        <f t="shared" si="1524"/>
        <v>0</v>
      </c>
      <c r="Q2204" s="4">
        <f t="shared" si="1525"/>
        <v>0</v>
      </c>
      <c r="R2204">
        <f t="shared" si="1509"/>
        <v>5</v>
      </c>
      <c r="S2204" s="4">
        <f t="shared" si="1510"/>
        <v>1</v>
      </c>
      <c r="T2204" s="15">
        <f t="shared" si="1511"/>
        <v>0</v>
      </c>
      <c r="U2204" s="4">
        <f t="shared" si="1512"/>
        <v>0</v>
      </c>
      <c r="V2204" s="4">
        <f t="shared" si="1513"/>
        <v>0</v>
      </c>
      <c r="W2204" s="4">
        <f t="shared" si="1514"/>
        <v>1</v>
      </c>
      <c r="X2204" s="6">
        <f t="shared" si="1515"/>
        <v>0</v>
      </c>
      <c r="Y2204" s="4">
        <f t="shared" si="1516"/>
        <v>0</v>
      </c>
      <c r="Z2204" s="6">
        <f t="shared" si="1517"/>
        <v>0</v>
      </c>
      <c r="AA2204" s="18">
        <f t="shared" si="1518"/>
        <v>5</v>
      </c>
      <c r="AB2204" s="9" t="str">
        <f t="shared" si="1526"/>
        <v>E23E</v>
      </c>
      <c r="AC2204" s="9" t="str">
        <f>_xlfn.XLOOKUP(R2204,Sheet2!$H$3:$H$258,Sheet2!$I$3:$I$258,"-----")</f>
        <v>*****</v>
      </c>
      <c r="AD2204" s="9" t="str">
        <f>_xlfn.XLOOKUP(VALUE(AE2204),Sheet2!$N$3:$N$1000,Sheet2!$O$3:$O$1000,"********")</f>
        <v>E23E</v>
      </c>
      <c r="AE2204" t="str">
        <f t="shared" si="1521"/>
        <v>4507</v>
      </c>
      <c r="AF2204" s="9" t="str">
        <f>IF(R2204&lt;200,"+"&amp;TEXT(R2204,"0"),"-"&amp;TEXT(_xlfn.XLOOKUP(R2204,Sheet2!$K$3:$K$130,Sheet2!$L$3:$L$130,"-----"),"0"))</f>
        <v>+5</v>
      </c>
      <c r="AG2204" s="9" t="str">
        <f t="shared" si="1527"/>
        <v/>
      </c>
      <c r="AH2204" s="9" t="str">
        <f t="shared" si="1528"/>
        <v>JMP E23E</v>
      </c>
      <c r="AI2204" t="str">
        <f t="shared" si="1529"/>
        <v>0,E23E</v>
      </c>
      <c r="AJ2204" s="16" t="str">
        <f t="shared" si="1530"/>
        <v>E23E</v>
      </c>
      <c r="AK2204" t="str">
        <f t="shared" si="1531"/>
        <v>NEG 0,0,SNR</v>
      </c>
      <c r="AL2204" s="4" t="str">
        <f t="shared" si="1532"/>
        <v>NEG</v>
      </c>
      <c r="AM2204" s="4" t="str">
        <f t="shared" si="1533"/>
        <v/>
      </c>
      <c r="AN2204" s="4" t="str">
        <f t="shared" si="1534"/>
        <v/>
      </c>
      <c r="AO2204" s="4" t="str">
        <f t="shared" si="1535"/>
        <v/>
      </c>
      <c r="AP2204" s="15" t="str">
        <f t="shared" si="1536"/>
        <v>,SNR</v>
      </c>
      <c r="AQ2204" s="9" t="str">
        <f>_xlfn.XLOOKUP(D2204,Sheet2!$E$3:$E$101,Sheet2!$F$3:$F$101,"******************")</f>
        <v>******************</v>
      </c>
      <c r="AR2204" s="33" t="str">
        <f t="shared" si="1522"/>
        <v>DIA 0,0</v>
      </c>
      <c r="AS2204" s="9" t="str">
        <f t="shared" si="1523"/>
        <v>DIA</v>
      </c>
      <c r="AT2204" s="4">
        <f t="shared" si="1537"/>
        <v>0</v>
      </c>
      <c r="AU2204" s="6">
        <f t="shared" si="1538"/>
        <v>0</v>
      </c>
      <c r="AV2204" s="4" t="str">
        <f t="shared" si="1539"/>
        <v/>
      </c>
      <c r="AW2204" s="4">
        <f t="shared" si="1540"/>
        <v>5</v>
      </c>
      <c r="AX2204" s="4">
        <f>_xlfn.XLOOKUP(AW2204,Sheet2!$Q$3:$Q$66,Sheet2!$R$3:$R$66,"**")</f>
        <v>0</v>
      </c>
      <c r="AY2204" s="4">
        <f t="shared" si="1541"/>
        <v>1</v>
      </c>
      <c r="AZ2204" s="16" t="str">
        <f t="shared" si="1542"/>
        <v>SKPBN</v>
      </c>
    </row>
    <row r="2205" spans="2:52" x14ac:dyDescent="0.35">
      <c r="B2205" s="3">
        <v>36</v>
      </c>
      <c r="C2205" s="1">
        <f t="shared" si="1508"/>
        <v>4503</v>
      </c>
      <c r="D2205" s="2">
        <v>6260</v>
      </c>
      <c r="E2205" s="2" t="str">
        <f>_xlfn.XLOOKUP(C2205,Sheet2!$N$3:$N$1000,Sheet2!$O$3:$O$1000,"")</f>
        <v/>
      </c>
      <c r="F2205" s="9" t="str">
        <f t="shared" si="1543"/>
        <v>CHECK</v>
      </c>
      <c r="G2205" s="4" t="str">
        <f t="shared" si="1519"/>
        <v>14</v>
      </c>
      <c r="H2205" s="4">
        <f t="shared" si="1520"/>
        <v>260</v>
      </c>
      <c r="I2205" s="6">
        <f t="shared" si="1500"/>
        <v>0</v>
      </c>
      <c r="J2205" s="6">
        <f t="shared" si="1501"/>
        <v>0</v>
      </c>
      <c r="K2205" s="6">
        <f t="shared" si="1502"/>
        <v>6</v>
      </c>
      <c r="L2205" s="6">
        <f t="shared" si="1503"/>
        <v>2</v>
      </c>
      <c r="M2205" s="6">
        <f t="shared" si="1504"/>
        <v>6</v>
      </c>
      <c r="N2205" s="6">
        <f t="shared" si="1505"/>
        <v>0</v>
      </c>
      <c r="O2205" s="13">
        <f t="shared" si="1506"/>
        <v>1</v>
      </c>
      <c r="P2205" s="4">
        <f t="shared" si="1524"/>
        <v>0</v>
      </c>
      <c r="Q2205" s="4">
        <f t="shared" si="1525"/>
        <v>1</v>
      </c>
      <c r="R2205">
        <f t="shared" si="1509"/>
        <v>260</v>
      </c>
      <c r="S2205" s="4">
        <f t="shared" si="1510"/>
        <v>0</v>
      </c>
      <c r="T2205" s="15">
        <f t="shared" si="1511"/>
        <v>1</v>
      </c>
      <c r="U2205" s="4">
        <f t="shared" si="1512"/>
        <v>0</v>
      </c>
      <c r="V2205" s="4">
        <f t="shared" si="1513"/>
        <v>1</v>
      </c>
      <c r="W2205" s="4">
        <f t="shared" si="1514"/>
        <v>4</v>
      </c>
      <c r="X2205" s="6">
        <f t="shared" si="1515"/>
        <v>2</v>
      </c>
      <c r="Y2205" s="4">
        <f t="shared" si="1516"/>
        <v>3</v>
      </c>
      <c r="Z2205" s="6">
        <f t="shared" si="1517"/>
        <v>0</v>
      </c>
      <c r="AA2205" s="18">
        <f t="shared" si="1518"/>
        <v>0</v>
      </c>
      <c r="AB2205" s="9" t="str">
        <f t="shared" si="1526"/>
        <v>ICHK</v>
      </c>
      <c r="AC2205" s="9" t="str">
        <f>_xlfn.XLOOKUP(R2205,Sheet2!$H$3:$H$258,Sheet2!$I$3:$I$258,"-----")</f>
        <v>ICHK</v>
      </c>
      <c r="AD2205" s="9" t="str">
        <f>_xlfn.XLOOKUP(VALUE(AE2205),Sheet2!$N$3:$N$1000,Sheet2!$O$3:$O$1000,"********")</f>
        <v>********</v>
      </c>
      <c r="AE2205" t="str">
        <f t="shared" si="1521"/>
        <v>4363</v>
      </c>
      <c r="AF2205" s="9" t="str">
        <f>IF(R2205&lt;200,"+"&amp;TEXT(R2205,"0"),"-"&amp;TEXT(_xlfn.XLOOKUP(R2205,Sheet2!$K$3:$K$130,Sheet2!$L$3:$L$130,"-----"),"0"))</f>
        <v>-120</v>
      </c>
      <c r="AG2205" s="9" t="str">
        <f t="shared" si="1527"/>
        <v>@</v>
      </c>
      <c r="AH2205" s="9" t="str">
        <f t="shared" si="1528"/>
        <v>JSR @ICHK</v>
      </c>
      <c r="AI2205" t="str">
        <f t="shared" si="1529"/>
        <v>1,@ICHK</v>
      </c>
      <c r="AJ2205" s="16" t="str">
        <f t="shared" si="1530"/>
        <v>@ICHK</v>
      </c>
      <c r="AK2205" t="str">
        <f t="shared" si="1531"/>
        <v>ADCCR 0,1</v>
      </c>
      <c r="AL2205" s="4" t="str">
        <f t="shared" si="1532"/>
        <v>ADC</v>
      </c>
      <c r="AM2205" s="4" t="str">
        <f t="shared" si="1533"/>
        <v>R</v>
      </c>
      <c r="AN2205" s="4" t="str">
        <f t="shared" si="1534"/>
        <v>C</v>
      </c>
      <c r="AO2205" s="4" t="str">
        <f t="shared" si="1535"/>
        <v/>
      </c>
      <c r="AP2205" s="15" t="str">
        <f t="shared" si="1536"/>
        <v/>
      </c>
      <c r="AQ2205" s="9" t="str">
        <f>_xlfn.XLOOKUP(D2205,Sheet2!$E$3:$E$101,Sheet2!$F$3:$F$101,"******************")</f>
        <v>CHECK</v>
      </c>
      <c r="AR2205" s="33" t="str">
        <f t="shared" si="1522"/>
        <v>DOBC 1,**</v>
      </c>
      <c r="AS2205" s="9" t="str">
        <f t="shared" si="1523"/>
        <v>DOBC</v>
      </c>
      <c r="AT2205" s="4">
        <f t="shared" si="1537"/>
        <v>1</v>
      </c>
      <c r="AU2205" s="6">
        <f t="shared" si="1538"/>
        <v>2</v>
      </c>
      <c r="AV2205" s="4" t="str">
        <f t="shared" si="1539"/>
        <v>C</v>
      </c>
      <c r="AW2205" s="4">
        <f t="shared" si="1540"/>
        <v>60</v>
      </c>
      <c r="AX2205" s="4" t="str">
        <f>_xlfn.XLOOKUP(AW2205,Sheet2!$Q$3:$Q$66,Sheet2!$R$3:$R$66,"**")</f>
        <v>**</v>
      </c>
      <c r="AY2205" s="4">
        <f t="shared" si="1541"/>
        <v>4</v>
      </c>
      <c r="AZ2205" s="16" t="str">
        <f t="shared" si="1542"/>
        <v>SKPDN</v>
      </c>
    </row>
    <row r="2206" spans="2:52" x14ac:dyDescent="0.35">
      <c r="B2206" s="3">
        <f t="shared" si="1507"/>
        <v>37</v>
      </c>
      <c r="C2206" s="1">
        <f t="shared" si="1508"/>
        <v>4504</v>
      </c>
      <c r="D2206" s="2">
        <v>6330</v>
      </c>
      <c r="E2206" s="2" t="str">
        <f>_xlfn.XLOOKUP(C2206,Sheet2!$N$3:$N$1000,Sheet2!$O$3:$O$1000,"")</f>
        <v/>
      </c>
      <c r="F2206" s="9" t="str">
        <f t="shared" si="1543"/>
        <v>PRGEND</v>
      </c>
      <c r="G2206" s="4" t="str">
        <f t="shared" si="1519"/>
        <v>14</v>
      </c>
      <c r="H2206" s="4">
        <f t="shared" si="1520"/>
        <v>330</v>
      </c>
      <c r="I2206" s="6">
        <f t="shared" si="1500"/>
        <v>0</v>
      </c>
      <c r="J2206" s="6">
        <f t="shared" si="1501"/>
        <v>0</v>
      </c>
      <c r="K2206" s="6">
        <f t="shared" si="1502"/>
        <v>6</v>
      </c>
      <c r="L2206" s="6">
        <f t="shared" si="1503"/>
        <v>3</v>
      </c>
      <c r="M2206" s="6">
        <f t="shared" si="1504"/>
        <v>3</v>
      </c>
      <c r="N2206" s="6">
        <f t="shared" si="1505"/>
        <v>0</v>
      </c>
      <c r="O2206" s="13">
        <f t="shared" si="1506"/>
        <v>1</v>
      </c>
      <c r="P2206" s="4">
        <f t="shared" si="1524"/>
        <v>0</v>
      </c>
      <c r="Q2206" s="4">
        <f t="shared" si="1525"/>
        <v>1</v>
      </c>
      <c r="R2206">
        <f t="shared" si="1509"/>
        <v>330</v>
      </c>
      <c r="S2206" s="4">
        <f t="shared" si="1510"/>
        <v>0</v>
      </c>
      <c r="T2206" s="15">
        <f t="shared" si="1511"/>
        <v>1</v>
      </c>
      <c r="U2206" s="4">
        <f t="shared" si="1512"/>
        <v>0</v>
      </c>
      <c r="V2206" s="4">
        <f t="shared" si="1513"/>
        <v>1</v>
      </c>
      <c r="W2206" s="4">
        <f t="shared" si="1514"/>
        <v>4</v>
      </c>
      <c r="X2206" s="6">
        <f t="shared" si="1515"/>
        <v>3</v>
      </c>
      <c r="Y2206" s="4">
        <f t="shared" si="1516"/>
        <v>1</v>
      </c>
      <c r="Z2206" s="6">
        <f t="shared" si="1517"/>
        <v>1</v>
      </c>
      <c r="AA2206" s="18">
        <f t="shared" si="1518"/>
        <v>0</v>
      </c>
      <c r="AB2206" s="9" t="str">
        <f t="shared" si="1526"/>
        <v>*****</v>
      </c>
      <c r="AC2206" s="9" t="str">
        <f>_xlfn.XLOOKUP(R2206,Sheet2!$H$3:$H$258,Sheet2!$I$3:$I$258,"-----")</f>
        <v>*****</v>
      </c>
      <c r="AD2206" s="9" t="str">
        <f>_xlfn.XLOOKUP(VALUE(AE2206),Sheet2!$N$3:$N$1000,Sheet2!$O$3:$O$1000,"********")</f>
        <v>********</v>
      </c>
      <c r="AE2206" t="str">
        <f t="shared" si="1521"/>
        <v>4434</v>
      </c>
      <c r="AF2206" s="9" t="str">
        <f>IF(R2206&lt;200,"+"&amp;TEXT(R2206,"0"),"-"&amp;TEXT(_xlfn.XLOOKUP(R2206,Sheet2!$K$3:$K$130,Sheet2!$L$3:$L$130,"-----"),"0"))</f>
        <v>-50</v>
      </c>
      <c r="AG2206" s="9" t="str">
        <f t="shared" si="1527"/>
        <v>@</v>
      </c>
      <c r="AH2206" s="9" t="str">
        <f t="shared" si="1528"/>
        <v>JSR @*****</v>
      </c>
      <c r="AI2206" t="str">
        <f t="shared" si="1529"/>
        <v>1,@*****</v>
      </c>
      <c r="AJ2206" s="16" t="str">
        <f t="shared" si="1530"/>
        <v>@*****</v>
      </c>
      <c r="AK2206" t="str">
        <f t="shared" si="1531"/>
        <v>ADCZS# 0,1</v>
      </c>
      <c r="AL2206" s="4" t="str">
        <f t="shared" si="1532"/>
        <v>ADC</v>
      </c>
      <c r="AM2206" s="4" t="str">
        <f t="shared" si="1533"/>
        <v>S</v>
      </c>
      <c r="AN2206" s="4" t="str">
        <f t="shared" si="1534"/>
        <v>Z</v>
      </c>
      <c r="AO2206" s="4" t="str">
        <f t="shared" si="1535"/>
        <v>#</v>
      </c>
      <c r="AP2206" s="15" t="str">
        <f t="shared" si="1536"/>
        <v/>
      </c>
      <c r="AQ2206" s="9" t="str">
        <f>_xlfn.XLOOKUP(D2206,Sheet2!$E$3:$E$101,Sheet2!$F$3:$F$101,"******************")</f>
        <v>PRGEND</v>
      </c>
      <c r="AR2206" s="33" t="str">
        <f t="shared" si="1522"/>
        <v>DOBP 1,IBM1</v>
      </c>
      <c r="AS2206" s="9" t="str">
        <f t="shared" si="1523"/>
        <v>DOBP</v>
      </c>
      <c r="AT2206" s="4">
        <f t="shared" si="1537"/>
        <v>1</v>
      </c>
      <c r="AU2206" s="6">
        <f t="shared" si="1538"/>
        <v>3</v>
      </c>
      <c r="AV2206" s="4" t="str">
        <f t="shared" si="1539"/>
        <v>P</v>
      </c>
      <c r="AW2206" s="4">
        <f t="shared" si="1540"/>
        <v>30</v>
      </c>
      <c r="AX2206" s="4" t="str">
        <f>_xlfn.XLOOKUP(AW2206,Sheet2!$Q$3:$Q$66,Sheet2!$R$3:$R$66,"**")</f>
        <v>IBM1</v>
      </c>
      <c r="AY2206" s="4">
        <f t="shared" si="1541"/>
        <v>4</v>
      </c>
      <c r="AZ2206" s="16" t="str">
        <f t="shared" si="1542"/>
        <v>SKPDZ</v>
      </c>
    </row>
    <row r="2207" spans="2:52" x14ac:dyDescent="0.35">
      <c r="B2207" s="3">
        <f t="shared" si="1507"/>
        <v>38</v>
      </c>
      <c r="C2207" s="1">
        <f t="shared" si="1508"/>
        <v>4505</v>
      </c>
      <c r="D2207" s="2">
        <v>6730</v>
      </c>
      <c r="E2207" s="2" t="str">
        <f>_xlfn.XLOOKUP(C2207,Sheet2!$N$3:$N$1000,Sheet2!$O$3:$O$1000,"")</f>
        <v/>
      </c>
      <c r="F2207" s="9" t="str">
        <f t="shared" si="1543"/>
        <v>PRGEND+400</v>
      </c>
      <c r="G2207" s="4" t="str">
        <f t="shared" si="1519"/>
        <v>15</v>
      </c>
      <c r="H2207" s="4">
        <f t="shared" si="1520"/>
        <v>330</v>
      </c>
      <c r="I2207" s="6">
        <f t="shared" si="1500"/>
        <v>0</v>
      </c>
      <c r="J2207" s="6">
        <f t="shared" si="1501"/>
        <v>0</v>
      </c>
      <c r="K2207" s="6">
        <f t="shared" si="1502"/>
        <v>6</v>
      </c>
      <c r="L2207" s="6">
        <f t="shared" si="1503"/>
        <v>7</v>
      </c>
      <c r="M2207" s="6">
        <f t="shared" si="1504"/>
        <v>3</v>
      </c>
      <c r="N2207" s="6">
        <f t="shared" si="1505"/>
        <v>0</v>
      </c>
      <c r="O2207" s="13">
        <f t="shared" si="1506"/>
        <v>1</v>
      </c>
      <c r="P2207" s="4">
        <f t="shared" si="1524"/>
        <v>0</v>
      </c>
      <c r="Q2207" s="4">
        <f t="shared" si="1525"/>
        <v>1</v>
      </c>
      <c r="R2207">
        <f t="shared" si="1509"/>
        <v>330</v>
      </c>
      <c r="S2207" s="4">
        <f t="shared" si="1510"/>
        <v>1</v>
      </c>
      <c r="T2207" s="15">
        <f t="shared" si="1511"/>
        <v>1</v>
      </c>
      <c r="U2207" s="4">
        <f t="shared" si="1512"/>
        <v>0</v>
      </c>
      <c r="V2207" s="4">
        <f t="shared" si="1513"/>
        <v>1</v>
      </c>
      <c r="W2207" s="4">
        <f t="shared" si="1514"/>
        <v>5</v>
      </c>
      <c r="X2207" s="6">
        <f t="shared" si="1515"/>
        <v>3</v>
      </c>
      <c r="Y2207" s="4">
        <f t="shared" si="1516"/>
        <v>1</v>
      </c>
      <c r="Z2207" s="6">
        <f t="shared" si="1517"/>
        <v>1</v>
      </c>
      <c r="AA2207" s="18">
        <f t="shared" si="1518"/>
        <v>0</v>
      </c>
      <c r="AB2207" s="9" t="str">
        <f t="shared" si="1526"/>
        <v>-50</v>
      </c>
      <c r="AC2207" s="9" t="str">
        <f>_xlfn.XLOOKUP(R2207,Sheet2!$H$3:$H$258,Sheet2!$I$3:$I$258,"-----")</f>
        <v>*****</v>
      </c>
      <c r="AD2207" s="9" t="str">
        <f>_xlfn.XLOOKUP(VALUE(AE2207),Sheet2!$N$3:$N$1000,Sheet2!$O$3:$O$1000,"********")</f>
        <v>********</v>
      </c>
      <c r="AE2207" t="str">
        <f t="shared" si="1521"/>
        <v>4435</v>
      </c>
      <c r="AF2207" s="9" t="str">
        <f>IF(R2207&lt;200,"+"&amp;TEXT(R2207,"0"),"-"&amp;TEXT(_xlfn.XLOOKUP(R2207,Sheet2!$K$3:$K$130,Sheet2!$L$3:$L$130,"-----"),"0"))</f>
        <v>-50</v>
      </c>
      <c r="AG2207" s="9" t="str">
        <f t="shared" si="1527"/>
        <v>@</v>
      </c>
      <c r="AH2207" s="9" t="str">
        <f t="shared" si="1528"/>
        <v>JSR @-50</v>
      </c>
      <c r="AI2207" t="str">
        <f t="shared" si="1529"/>
        <v>1,@-50</v>
      </c>
      <c r="AJ2207" s="16" t="str">
        <f t="shared" si="1530"/>
        <v>@-50</v>
      </c>
      <c r="AK2207" t="str">
        <f t="shared" si="1531"/>
        <v>SUBZS# 0,1</v>
      </c>
      <c r="AL2207" s="4" t="str">
        <f t="shared" si="1532"/>
        <v>SUB</v>
      </c>
      <c r="AM2207" s="4" t="str">
        <f t="shared" si="1533"/>
        <v>S</v>
      </c>
      <c r="AN2207" s="4" t="str">
        <f t="shared" si="1534"/>
        <v>Z</v>
      </c>
      <c r="AO2207" s="4" t="str">
        <f t="shared" si="1535"/>
        <v>#</v>
      </c>
      <c r="AP2207" s="15" t="str">
        <f t="shared" si="1536"/>
        <v/>
      </c>
      <c r="AQ2207" s="9" t="str">
        <f>_xlfn.XLOOKUP(D2207,Sheet2!$E$3:$E$101,Sheet2!$F$3:$F$101,"******************")</f>
        <v>PRGEND+400</v>
      </c>
      <c r="AR2207" s="33" t="str">
        <f t="shared" si="1522"/>
        <v>DICP 1,IBM1</v>
      </c>
      <c r="AS2207" s="9" t="str">
        <f t="shared" si="1523"/>
        <v>DICP</v>
      </c>
      <c r="AT2207" s="4">
        <f t="shared" si="1537"/>
        <v>1</v>
      </c>
      <c r="AU2207" s="6">
        <f t="shared" si="1538"/>
        <v>3</v>
      </c>
      <c r="AV2207" s="4" t="str">
        <f t="shared" si="1539"/>
        <v>P</v>
      </c>
      <c r="AW2207" s="4">
        <f t="shared" si="1540"/>
        <v>30</v>
      </c>
      <c r="AX2207" s="4" t="str">
        <f>_xlfn.XLOOKUP(AW2207,Sheet2!$Q$3:$Q$66,Sheet2!$R$3:$R$66,"**")</f>
        <v>IBM1</v>
      </c>
      <c r="AY2207" s="4">
        <f t="shared" si="1541"/>
        <v>5</v>
      </c>
      <c r="AZ2207" s="16" t="str">
        <f t="shared" si="1542"/>
        <v>SKPDZ</v>
      </c>
    </row>
    <row r="2208" spans="2:52" x14ac:dyDescent="0.35">
      <c r="B2208" s="3">
        <f t="shared" si="1507"/>
        <v>39</v>
      </c>
      <c r="C2208" s="1">
        <f t="shared" si="1508"/>
        <v>4506</v>
      </c>
      <c r="D2208" s="2">
        <v>6242</v>
      </c>
      <c r="E2208" s="2" t="str">
        <f>_xlfn.XLOOKUP(C2208,Sheet2!$N$3:$N$1000,Sheet2!$O$3:$O$1000,"")</f>
        <v/>
      </c>
      <c r="F2208" s="9" t="str">
        <f t="shared" si="1543"/>
        <v>EHALT</v>
      </c>
      <c r="G2208" s="4" t="str">
        <f t="shared" si="1519"/>
        <v>14</v>
      </c>
      <c r="H2208" s="4">
        <f t="shared" si="1520"/>
        <v>242</v>
      </c>
      <c r="I2208" s="6">
        <f t="shared" si="1500"/>
        <v>0</v>
      </c>
      <c r="J2208" s="6">
        <f t="shared" si="1501"/>
        <v>0</v>
      </c>
      <c r="K2208" s="6">
        <f t="shared" si="1502"/>
        <v>6</v>
      </c>
      <c r="L2208" s="6">
        <f t="shared" si="1503"/>
        <v>2</v>
      </c>
      <c r="M2208" s="6">
        <f t="shared" si="1504"/>
        <v>4</v>
      </c>
      <c r="N2208" s="6">
        <f t="shared" si="1505"/>
        <v>2</v>
      </c>
      <c r="O2208" s="13">
        <f t="shared" si="1506"/>
        <v>1</v>
      </c>
      <c r="P2208" s="4">
        <f t="shared" si="1524"/>
        <v>0</v>
      </c>
      <c r="Q2208" s="4">
        <f t="shared" si="1525"/>
        <v>1</v>
      </c>
      <c r="R2208">
        <f t="shared" si="1509"/>
        <v>242</v>
      </c>
      <c r="S2208" s="4">
        <f t="shared" si="1510"/>
        <v>0</v>
      </c>
      <c r="T2208" s="15">
        <f t="shared" si="1511"/>
        <v>1</v>
      </c>
      <c r="U2208" s="4">
        <f t="shared" si="1512"/>
        <v>0</v>
      </c>
      <c r="V2208" s="4">
        <f t="shared" si="1513"/>
        <v>1</v>
      </c>
      <c r="W2208" s="4">
        <f t="shared" si="1514"/>
        <v>4</v>
      </c>
      <c r="X2208" s="6">
        <f t="shared" si="1515"/>
        <v>2</v>
      </c>
      <c r="Y2208" s="4">
        <f t="shared" si="1516"/>
        <v>2</v>
      </c>
      <c r="Z2208" s="6">
        <f t="shared" si="1517"/>
        <v>0</v>
      </c>
      <c r="AA2208" s="18">
        <f t="shared" si="1518"/>
        <v>2</v>
      </c>
      <c r="AB2208" s="9" t="str">
        <f t="shared" si="1526"/>
        <v>I.EHA</v>
      </c>
      <c r="AC2208" s="9" t="str">
        <f>_xlfn.XLOOKUP(R2208,Sheet2!$H$3:$H$258,Sheet2!$I$3:$I$258,"-----")</f>
        <v>I.EHA</v>
      </c>
      <c r="AD2208" s="9" t="str">
        <f>_xlfn.XLOOKUP(VALUE(AE2208),Sheet2!$N$3:$N$1000,Sheet2!$O$3:$O$1000,"********")</f>
        <v>********</v>
      </c>
      <c r="AE2208" t="str">
        <f t="shared" si="1521"/>
        <v>4350</v>
      </c>
      <c r="AF2208" s="9" t="str">
        <f>IF(R2208&lt;200,"+"&amp;TEXT(R2208,"0"),"-"&amp;TEXT(_xlfn.XLOOKUP(R2208,Sheet2!$K$3:$K$130,Sheet2!$L$3:$L$130,"-----"),"0"))</f>
        <v>-136</v>
      </c>
      <c r="AG2208" s="9" t="str">
        <f t="shared" si="1527"/>
        <v>@</v>
      </c>
      <c r="AH2208" s="9" t="str">
        <f t="shared" si="1528"/>
        <v>JSR @I.EHA</v>
      </c>
      <c r="AI2208" t="str">
        <f t="shared" si="1529"/>
        <v>1,@I.EHA</v>
      </c>
      <c r="AJ2208" s="16" t="str">
        <f t="shared" si="1530"/>
        <v>@I.EHA</v>
      </c>
      <c r="AK2208" t="str">
        <f t="shared" si="1531"/>
        <v>ADCOR 0,1,SZC</v>
      </c>
      <c r="AL2208" s="4" t="str">
        <f t="shared" si="1532"/>
        <v>ADC</v>
      </c>
      <c r="AM2208" s="4" t="str">
        <f t="shared" si="1533"/>
        <v>R</v>
      </c>
      <c r="AN2208" s="4" t="str">
        <f t="shared" si="1534"/>
        <v>O</v>
      </c>
      <c r="AO2208" s="4" t="str">
        <f t="shared" si="1535"/>
        <v/>
      </c>
      <c r="AP2208" s="15" t="str">
        <f t="shared" si="1536"/>
        <v>,SZC</v>
      </c>
      <c r="AQ2208" s="9" t="str">
        <f>_xlfn.XLOOKUP(D2208,Sheet2!$E$3:$E$101,Sheet2!$F$3:$F$101,"******************")</f>
        <v>EHALT</v>
      </c>
      <c r="AR2208" s="33" t="str">
        <f t="shared" si="1522"/>
        <v>DOBC 1,**</v>
      </c>
      <c r="AS2208" s="9" t="str">
        <f t="shared" si="1523"/>
        <v>DOBC</v>
      </c>
      <c r="AT2208" s="4">
        <f t="shared" si="1537"/>
        <v>1</v>
      </c>
      <c r="AU2208" s="6">
        <f t="shared" si="1538"/>
        <v>2</v>
      </c>
      <c r="AV2208" s="4" t="str">
        <f t="shared" si="1539"/>
        <v>C</v>
      </c>
      <c r="AW2208" s="4">
        <f t="shared" si="1540"/>
        <v>42</v>
      </c>
      <c r="AX2208" s="4" t="str">
        <f>_xlfn.XLOOKUP(AW2208,Sheet2!$Q$3:$Q$66,Sheet2!$R$3:$R$66,"**")</f>
        <v>**</v>
      </c>
      <c r="AY2208" s="4">
        <f t="shared" si="1541"/>
        <v>4</v>
      </c>
      <c r="AZ2208" s="16" t="str">
        <f t="shared" si="1542"/>
        <v>SKPDN</v>
      </c>
    </row>
    <row r="2209" spans="1:52" x14ac:dyDescent="0.35">
      <c r="B2209" s="3">
        <f t="shared" si="1507"/>
        <v>40</v>
      </c>
      <c r="C2209" s="1">
        <f t="shared" si="1508"/>
        <v>4507</v>
      </c>
      <c r="D2209" s="2">
        <v>6243</v>
      </c>
      <c r="E2209" s="2" t="str">
        <f>_xlfn.XLOOKUP(C2209,Sheet2!$N$3:$N$1000,Sheet2!$O$3:$O$1000,"")</f>
        <v>E23E</v>
      </c>
      <c r="F2209" s="9" t="str">
        <f t="shared" si="1543"/>
        <v>LOOP</v>
      </c>
      <c r="G2209" s="4" t="str">
        <f t="shared" si="1519"/>
        <v>14</v>
      </c>
      <c r="H2209" s="4">
        <f t="shared" si="1520"/>
        <v>243</v>
      </c>
      <c r="I2209" s="6">
        <f t="shared" si="1500"/>
        <v>0</v>
      </c>
      <c r="J2209" s="6">
        <f t="shared" si="1501"/>
        <v>0</v>
      </c>
      <c r="K2209" s="6">
        <f t="shared" si="1502"/>
        <v>6</v>
      </c>
      <c r="L2209" s="6">
        <f t="shared" si="1503"/>
        <v>2</v>
      </c>
      <c r="M2209" s="6">
        <f t="shared" si="1504"/>
        <v>4</v>
      </c>
      <c r="N2209" s="6">
        <f t="shared" si="1505"/>
        <v>3</v>
      </c>
      <c r="O2209" s="13">
        <f t="shared" si="1506"/>
        <v>1</v>
      </c>
      <c r="P2209" s="4">
        <f t="shared" si="1524"/>
        <v>0</v>
      </c>
      <c r="Q2209" s="4">
        <f t="shared" si="1525"/>
        <v>1</v>
      </c>
      <c r="R2209">
        <f t="shared" si="1509"/>
        <v>243</v>
      </c>
      <c r="S2209" s="4">
        <f t="shared" si="1510"/>
        <v>0</v>
      </c>
      <c r="T2209" s="15">
        <f t="shared" si="1511"/>
        <v>1</v>
      </c>
      <c r="U2209" s="4">
        <f t="shared" si="1512"/>
        <v>0</v>
      </c>
      <c r="V2209" s="4">
        <f t="shared" si="1513"/>
        <v>1</v>
      </c>
      <c r="W2209" s="4">
        <f t="shared" si="1514"/>
        <v>4</v>
      </c>
      <c r="X2209" s="6">
        <f t="shared" si="1515"/>
        <v>2</v>
      </c>
      <c r="Y2209" s="4">
        <f t="shared" si="1516"/>
        <v>2</v>
      </c>
      <c r="Z2209" s="6">
        <f t="shared" si="1517"/>
        <v>0</v>
      </c>
      <c r="AA2209" s="18">
        <f t="shared" si="1518"/>
        <v>3</v>
      </c>
      <c r="AB2209" s="9" t="str">
        <f t="shared" si="1526"/>
        <v>I.LOO</v>
      </c>
      <c r="AC2209" s="9" t="str">
        <f>_xlfn.XLOOKUP(R2209,Sheet2!$H$3:$H$258,Sheet2!$I$3:$I$258,"-----")</f>
        <v>I.LOO</v>
      </c>
      <c r="AD2209" s="9" t="str">
        <f>_xlfn.XLOOKUP(VALUE(AE2209),Sheet2!$N$3:$N$1000,Sheet2!$O$3:$O$1000,"********")</f>
        <v>********</v>
      </c>
      <c r="AE2209" t="str">
        <f t="shared" si="1521"/>
        <v>4352</v>
      </c>
      <c r="AF2209" s="9" t="str">
        <f>IF(R2209&lt;200,"+"&amp;TEXT(R2209,"0"),"-"&amp;TEXT(_xlfn.XLOOKUP(R2209,Sheet2!$K$3:$K$130,Sheet2!$L$3:$L$130,"-----"),"0"))</f>
        <v>-135</v>
      </c>
      <c r="AG2209" s="9" t="str">
        <f t="shared" si="1527"/>
        <v>@</v>
      </c>
      <c r="AH2209" s="9" t="str">
        <f t="shared" si="1528"/>
        <v>JSR @I.LOO</v>
      </c>
      <c r="AI2209" t="str">
        <f t="shared" si="1529"/>
        <v>1,@I.LOO</v>
      </c>
      <c r="AJ2209" s="16" t="str">
        <f t="shared" si="1530"/>
        <v>@I.LOO</v>
      </c>
      <c r="AK2209" t="str">
        <f t="shared" si="1531"/>
        <v>ADCOR 0,1,SNC</v>
      </c>
      <c r="AL2209" s="4" t="str">
        <f t="shared" si="1532"/>
        <v>ADC</v>
      </c>
      <c r="AM2209" s="4" t="str">
        <f t="shared" si="1533"/>
        <v>R</v>
      </c>
      <c r="AN2209" s="4" t="str">
        <f t="shared" si="1534"/>
        <v>O</v>
      </c>
      <c r="AO2209" s="4" t="str">
        <f t="shared" si="1535"/>
        <v/>
      </c>
      <c r="AP2209" s="15" t="str">
        <f t="shared" si="1536"/>
        <v>,SNC</v>
      </c>
      <c r="AQ2209" s="9" t="str">
        <f>_xlfn.XLOOKUP(D2209,Sheet2!$E$3:$E$101,Sheet2!$F$3:$F$101,"******************")</f>
        <v>LOOP</v>
      </c>
      <c r="AR2209" s="33" t="str">
        <f t="shared" si="1522"/>
        <v>DOBC 1,**</v>
      </c>
      <c r="AS2209" s="9" t="str">
        <f t="shared" si="1523"/>
        <v>DOBC</v>
      </c>
      <c r="AT2209" s="4">
        <f t="shared" si="1537"/>
        <v>1</v>
      </c>
      <c r="AU2209" s="6">
        <f t="shared" si="1538"/>
        <v>2</v>
      </c>
      <c r="AV2209" s="4" t="str">
        <f t="shared" si="1539"/>
        <v>C</v>
      </c>
      <c r="AW2209" s="4">
        <f t="shared" si="1540"/>
        <v>43</v>
      </c>
      <c r="AX2209" s="4" t="str">
        <f>_xlfn.XLOOKUP(AW2209,Sheet2!$Q$3:$Q$66,Sheet2!$R$3:$R$66,"**")</f>
        <v>**</v>
      </c>
      <c r="AY2209" s="4">
        <f t="shared" si="1541"/>
        <v>4</v>
      </c>
      <c r="AZ2209" s="16" t="str">
        <f t="shared" si="1542"/>
        <v>SKPDN</v>
      </c>
    </row>
    <row r="2210" spans="1:52" x14ac:dyDescent="0.35">
      <c r="B2210" s="3">
        <f t="shared" si="1507"/>
        <v>41</v>
      </c>
      <c r="C2210" s="1">
        <f t="shared" si="1508"/>
        <v>4510</v>
      </c>
      <c r="D2210" s="2">
        <v>102000</v>
      </c>
      <c r="E2210" s="2" t="str">
        <f>_xlfn.XLOOKUP(C2210,Sheet2!$N$3:$N$1000,Sheet2!$O$3:$O$1000,"")</f>
        <v/>
      </c>
      <c r="F2210" s="9" t="str">
        <f t="shared" si="1543"/>
        <v>ADC 0,0</v>
      </c>
      <c r="G2210" s="4" t="str">
        <f t="shared" si="1519"/>
        <v>204</v>
      </c>
      <c r="H2210" s="4">
        <f t="shared" si="1520"/>
        <v>0</v>
      </c>
      <c r="I2210" s="6">
        <f t="shared" si="1500"/>
        <v>1</v>
      </c>
      <c r="J2210" s="6">
        <f t="shared" si="1501"/>
        <v>0</v>
      </c>
      <c r="K2210" s="6">
        <f t="shared" si="1502"/>
        <v>2</v>
      </c>
      <c r="L2210" s="6">
        <f t="shared" si="1503"/>
        <v>0</v>
      </c>
      <c r="M2210" s="6">
        <f t="shared" si="1504"/>
        <v>0</v>
      </c>
      <c r="N2210" s="6">
        <f t="shared" si="1505"/>
        <v>0</v>
      </c>
      <c r="O2210" s="13">
        <f t="shared" si="1506"/>
        <v>16</v>
      </c>
      <c r="P2210" s="4">
        <f t="shared" si="1524"/>
        <v>4</v>
      </c>
      <c r="Q2210" s="4">
        <f t="shared" si="1525"/>
        <v>0</v>
      </c>
      <c r="R2210">
        <f t="shared" si="1509"/>
        <v>0</v>
      </c>
      <c r="S2210" s="4">
        <f t="shared" si="1510"/>
        <v>0</v>
      </c>
      <c r="T2210" s="15">
        <f t="shared" si="1511"/>
        <v>1</v>
      </c>
      <c r="U2210" s="4">
        <f t="shared" si="1512"/>
        <v>0</v>
      </c>
      <c r="V2210" s="4">
        <f t="shared" si="1513"/>
        <v>0</v>
      </c>
      <c r="W2210" s="4">
        <f t="shared" si="1514"/>
        <v>4</v>
      </c>
      <c r="X2210" s="6">
        <f t="shared" si="1515"/>
        <v>0</v>
      </c>
      <c r="Y2210" s="4">
        <f t="shared" si="1516"/>
        <v>0</v>
      </c>
      <c r="Z2210" s="6">
        <f t="shared" si="1517"/>
        <v>0</v>
      </c>
      <c r="AA2210" s="18">
        <f t="shared" si="1518"/>
        <v>0</v>
      </c>
      <c r="AB2210" s="9" t="str">
        <f t="shared" si="1526"/>
        <v>0</v>
      </c>
      <c r="AC2210" s="9" t="str">
        <f>_xlfn.XLOOKUP(R2210,Sheet2!$H$3:$H$258,Sheet2!$I$3:$I$258,"-----")</f>
        <v>0</v>
      </c>
      <c r="AD2210" s="9" t="str">
        <f>_xlfn.XLOOKUP(VALUE(AE2210),Sheet2!$N$3:$N$1000,Sheet2!$O$3:$O$1000,"********")</f>
        <v>********</v>
      </c>
      <c r="AE2210" t="str">
        <f t="shared" si="1521"/>
        <v>4510</v>
      </c>
      <c r="AF2210" s="9" t="str">
        <f>IF(R2210&lt;200,"+"&amp;TEXT(R2210,"0"),"-"&amp;TEXT(_xlfn.XLOOKUP(R2210,Sheet2!$K$3:$K$130,Sheet2!$L$3:$L$130,"-----"),"0"))</f>
        <v>+0</v>
      </c>
      <c r="AG2210" s="9" t="str">
        <f t="shared" si="1527"/>
        <v>@</v>
      </c>
      <c r="AH2210" s="9" t="str">
        <f t="shared" si="1528"/>
        <v>JMP @0</v>
      </c>
      <c r="AI2210" t="str">
        <f t="shared" si="1529"/>
        <v>0,@0</v>
      </c>
      <c r="AJ2210" s="16" t="str">
        <f t="shared" si="1530"/>
        <v>@0</v>
      </c>
      <c r="AK2210" t="str">
        <f t="shared" si="1531"/>
        <v>ADC 0,0</v>
      </c>
      <c r="AL2210" s="4" t="str">
        <f t="shared" si="1532"/>
        <v>ADC</v>
      </c>
      <c r="AM2210" s="4" t="str">
        <f t="shared" si="1533"/>
        <v/>
      </c>
      <c r="AN2210" s="4" t="str">
        <f t="shared" si="1534"/>
        <v/>
      </c>
      <c r="AO2210" s="4" t="str">
        <f t="shared" si="1535"/>
        <v/>
      </c>
      <c r="AP2210" s="15" t="str">
        <f t="shared" si="1536"/>
        <v/>
      </c>
      <c r="AQ2210" s="9" t="str">
        <f>_xlfn.XLOOKUP(D2210,Sheet2!$E$3:$E$101,Sheet2!$F$3:$F$101,"******************")</f>
        <v>******************</v>
      </c>
      <c r="AR2210" s="33" t="str">
        <f t="shared" si="1522"/>
        <v>DOB 0,0</v>
      </c>
      <c r="AS2210" s="9" t="str">
        <f t="shared" si="1523"/>
        <v>DOB</v>
      </c>
      <c r="AT2210" s="4">
        <f t="shared" si="1537"/>
        <v>0</v>
      </c>
      <c r="AU2210" s="6">
        <f t="shared" si="1538"/>
        <v>0</v>
      </c>
      <c r="AV2210" s="4" t="str">
        <f t="shared" si="1539"/>
        <v/>
      </c>
      <c r="AW2210" s="4">
        <f t="shared" si="1540"/>
        <v>0</v>
      </c>
      <c r="AX2210" s="4" t="str">
        <f>_xlfn.XLOOKUP(AW2210,Sheet2!$Q$3:$Q$66,Sheet2!$R$3:$R$66,"**")</f>
        <v>0</v>
      </c>
      <c r="AY2210" s="4">
        <f t="shared" si="1541"/>
        <v>4</v>
      </c>
      <c r="AZ2210" s="16" t="str">
        <f t="shared" si="1542"/>
        <v>SKPBN</v>
      </c>
    </row>
    <row r="2211" spans="1:52" x14ac:dyDescent="0.35">
      <c r="B2211" s="3">
        <f t="shared" si="1507"/>
        <v>42</v>
      </c>
      <c r="C2211" s="1">
        <f t="shared" si="1508"/>
        <v>4511</v>
      </c>
      <c r="D2211" s="2">
        <v>40545</v>
      </c>
      <c r="E2211" s="2" t="str">
        <f>_xlfn.XLOOKUP(C2211,Sheet2!$N$3:$N$1000,Sheet2!$O$3:$O$1000,"")</f>
        <v/>
      </c>
      <c r="F2211" s="9" t="str">
        <f t="shared" si="1543"/>
        <v>STA 0,SSKFLG</v>
      </c>
      <c r="G2211" s="4" t="str">
        <f t="shared" si="1519"/>
        <v>101</v>
      </c>
      <c r="H2211" s="4">
        <f t="shared" si="1520"/>
        <v>145</v>
      </c>
      <c r="I2211" s="6">
        <f t="shared" si="1500"/>
        <v>0</v>
      </c>
      <c r="J2211" s="6">
        <f t="shared" si="1501"/>
        <v>4</v>
      </c>
      <c r="K2211" s="6">
        <f t="shared" si="1502"/>
        <v>0</v>
      </c>
      <c r="L2211" s="6">
        <f t="shared" si="1503"/>
        <v>5</v>
      </c>
      <c r="M2211" s="6">
        <f t="shared" si="1504"/>
        <v>4</v>
      </c>
      <c r="N2211" s="6">
        <f t="shared" si="1505"/>
        <v>5</v>
      </c>
      <c r="O2211" s="13">
        <f t="shared" si="1506"/>
        <v>8</v>
      </c>
      <c r="P2211" s="4">
        <f t="shared" si="1524"/>
        <v>2</v>
      </c>
      <c r="Q2211" s="4">
        <f t="shared" si="1525"/>
        <v>0</v>
      </c>
      <c r="R2211">
        <f t="shared" si="1509"/>
        <v>145</v>
      </c>
      <c r="S2211" s="4">
        <f t="shared" si="1510"/>
        <v>1</v>
      </c>
      <c r="T2211" s="15">
        <f t="shared" si="1511"/>
        <v>0</v>
      </c>
      <c r="U2211" s="4">
        <f t="shared" si="1512"/>
        <v>2</v>
      </c>
      <c r="V2211" s="4">
        <f t="shared" si="1513"/>
        <v>0</v>
      </c>
      <c r="W2211" s="4">
        <f t="shared" si="1514"/>
        <v>1</v>
      </c>
      <c r="X2211" s="6">
        <f t="shared" si="1515"/>
        <v>1</v>
      </c>
      <c r="Y2211" s="4">
        <f t="shared" si="1516"/>
        <v>2</v>
      </c>
      <c r="Z2211" s="6">
        <f t="shared" si="1517"/>
        <v>0</v>
      </c>
      <c r="AA2211" s="18">
        <f t="shared" si="1518"/>
        <v>5</v>
      </c>
      <c r="AB2211" s="9" t="str">
        <f t="shared" si="1526"/>
        <v>SSKFLG</v>
      </c>
      <c r="AC2211" s="9" t="str">
        <f>_xlfn.XLOOKUP(R2211,Sheet2!$H$3:$H$258,Sheet2!$I$3:$I$258,"-----")</f>
        <v>TIME</v>
      </c>
      <c r="AD2211" s="9" t="str">
        <f>_xlfn.XLOOKUP(VALUE(AE2211),Sheet2!$N$3:$N$1000,Sheet2!$O$3:$O$1000,"********")</f>
        <v>SSKFLG</v>
      </c>
      <c r="AE2211" t="str">
        <f t="shared" si="1521"/>
        <v>4656</v>
      </c>
      <c r="AF2211" s="9" t="str">
        <f>IF(R2211&lt;200,"+"&amp;TEXT(R2211,"0"),"-"&amp;TEXT(_xlfn.XLOOKUP(R2211,Sheet2!$K$3:$K$130,Sheet2!$L$3:$L$130,"-----"),"0"))</f>
        <v>+145</v>
      </c>
      <c r="AG2211" s="9" t="str">
        <f t="shared" si="1527"/>
        <v/>
      </c>
      <c r="AH2211" s="9" t="str">
        <f t="shared" si="1528"/>
        <v>JMP SSKFLG</v>
      </c>
      <c r="AI2211" t="str">
        <f t="shared" si="1529"/>
        <v>0,SSKFLG</v>
      </c>
      <c r="AJ2211" s="16" t="str">
        <f t="shared" si="1530"/>
        <v>SSKFLG</v>
      </c>
      <c r="AK2211" t="str">
        <f t="shared" si="1531"/>
        <v>NEGOL 2,0,SNR</v>
      </c>
      <c r="AL2211" s="4" t="str">
        <f t="shared" si="1532"/>
        <v>NEG</v>
      </c>
      <c r="AM2211" s="4" t="str">
        <f t="shared" si="1533"/>
        <v>L</v>
      </c>
      <c r="AN2211" s="4" t="str">
        <f t="shared" si="1534"/>
        <v>O</v>
      </c>
      <c r="AO2211" s="4" t="str">
        <f t="shared" si="1535"/>
        <v/>
      </c>
      <c r="AP2211" s="15" t="str">
        <f t="shared" si="1536"/>
        <v>,SNR</v>
      </c>
      <c r="AQ2211" s="9" t="str">
        <f>_xlfn.XLOOKUP(D2211,Sheet2!$E$3:$E$101,Sheet2!$F$3:$F$101,"******************")</f>
        <v>******************</v>
      </c>
      <c r="AR2211" s="33" t="str">
        <f t="shared" si="1522"/>
        <v>DIAS 0,**</v>
      </c>
      <c r="AS2211" s="9" t="str">
        <f t="shared" si="1523"/>
        <v>DIAS</v>
      </c>
      <c r="AT2211" s="4">
        <f t="shared" si="1537"/>
        <v>0</v>
      </c>
      <c r="AU2211" s="6">
        <f t="shared" si="1538"/>
        <v>1</v>
      </c>
      <c r="AV2211" s="4" t="str">
        <f t="shared" si="1539"/>
        <v>S</v>
      </c>
      <c r="AW2211" s="4">
        <f t="shared" si="1540"/>
        <v>45</v>
      </c>
      <c r="AX2211" s="4" t="str">
        <f>_xlfn.XLOOKUP(AW2211,Sheet2!$Q$3:$Q$66,Sheet2!$R$3:$R$66,"**")</f>
        <v>**</v>
      </c>
      <c r="AY2211" s="4">
        <f t="shared" si="1541"/>
        <v>1</v>
      </c>
      <c r="AZ2211" s="16" t="str">
        <f t="shared" si="1542"/>
        <v>SKPBZ</v>
      </c>
    </row>
    <row r="2212" spans="1:52" x14ac:dyDescent="0.35">
      <c r="B2212" s="3">
        <f t="shared" si="1507"/>
        <v>43</v>
      </c>
      <c r="C2212" s="1">
        <f t="shared" si="1508"/>
        <v>4512</v>
      </c>
      <c r="D2212" s="2">
        <v>406</v>
      </c>
      <c r="E2212" s="2" t="str">
        <f>_xlfn.XLOOKUP(C2212,Sheet2!$N$3:$N$1000,Sheet2!$O$3:$O$1000,"")</f>
        <v/>
      </c>
      <c r="F2212" s="9" t="str">
        <f t="shared" si="1543"/>
        <v>JMP E24</v>
      </c>
      <c r="G2212" s="4" t="str">
        <f t="shared" si="1519"/>
        <v>1</v>
      </c>
      <c r="H2212" s="4">
        <f t="shared" si="1520"/>
        <v>6</v>
      </c>
      <c r="I2212" s="6">
        <f t="shared" si="1500"/>
        <v>0</v>
      </c>
      <c r="J2212" s="6">
        <f t="shared" si="1501"/>
        <v>0</v>
      </c>
      <c r="K2212" s="6">
        <f t="shared" si="1502"/>
        <v>0</v>
      </c>
      <c r="L2212" s="6">
        <f t="shared" si="1503"/>
        <v>4</v>
      </c>
      <c r="M2212" s="6">
        <f t="shared" si="1504"/>
        <v>0</v>
      </c>
      <c r="N2212" s="6">
        <f t="shared" si="1505"/>
        <v>6</v>
      </c>
      <c r="O2212" s="13">
        <f t="shared" si="1506"/>
        <v>0</v>
      </c>
      <c r="P2212" s="4">
        <f t="shared" si="1524"/>
        <v>0</v>
      </c>
      <c r="Q2212" s="4">
        <f t="shared" si="1525"/>
        <v>0</v>
      </c>
      <c r="R2212">
        <f t="shared" si="1509"/>
        <v>6</v>
      </c>
      <c r="S2212" s="4">
        <f t="shared" si="1510"/>
        <v>1</v>
      </c>
      <c r="T2212" s="15">
        <f t="shared" si="1511"/>
        <v>0</v>
      </c>
      <c r="U2212" s="4">
        <f t="shared" si="1512"/>
        <v>0</v>
      </c>
      <c r="V2212" s="4">
        <f t="shared" si="1513"/>
        <v>0</v>
      </c>
      <c r="W2212" s="4">
        <f t="shared" si="1514"/>
        <v>1</v>
      </c>
      <c r="X2212" s="6">
        <f t="shared" si="1515"/>
        <v>0</v>
      </c>
      <c r="Y2212" s="4">
        <f t="shared" si="1516"/>
        <v>0</v>
      </c>
      <c r="Z2212" s="6">
        <f t="shared" si="1517"/>
        <v>0</v>
      </c>
      <c r="AA2212" s="18">
        <f t="shared" si="1518"/>
        <v>6</v>
      </c>
      <c r="AB2212" s="9" t="str">
        <f t="shared" si="1526"/>
        <v>E24</v>
      </c>
      <c r="AC2212" s="9" t="str">
        <f>_xlfn.XLOOKUP(R2212,Sheet2!$H$3:$H$258,Sheet2!$I$3:$I$258,"-----")</f>
        <v>*****</v>
      </c>
      <c r="AD2212" s="9" t="str">
        <f>_xlfn.XLOOKUP(VALUE(AE2212),Sheet2!$N$3:$N$1000,Sheet2!$O$3:$O$1000,"********")</f>
        <v>E24</v>
      </c>
      <c r="AE2212" t="str">
        <f t="shared" si="1521"/>
        <v>4520</v>
      </c>
      <c r="AF2212" s="9" t="str">
        <f>IF(R2212&lt;200,"+"&amp;TEXT(R2212,"0"),"-"&amp;TEXT(_xlfn.XLOOKUP(R2212,Sheet2!$K$3:$K$130,Sheet2!$L$3:$L$130,"-----"),"0"))</f>
        <v>+6</v>
      </c>
      <c r="AG2212" s="9" t="str">
        <f t="shared" si="1527"/>
        <v/>
      </c>
      <c r="AH2212" s="9" t="str">
        <f t="shared" si="1528"/>
        <v>JMP E24</v>
      </c>
      <c r="AI2212" t="str">
        <f t="shared" si="1529"/>
        <v>0,E24</v>
      </c>
      <c r="AJ2212" s="16" t="str">
        <f t="shared" si="1530"/>
        <v>E24</v>
      </c>
      <c r="AK2212" t="str">
        <f t="shared" si="1531"/>
        <v>NEG 0,0,SEZ</v>
      </c>
      <c r="AL2212" s="4" t="str">
        <f t="shared" si="1532"/>
        <v>NEG</v>
      </c>
      <c r="AM2212" s="4" t="str">
        <f t="shared" si="1533"/>
        <v/>
      </c>
      <c r="AN2212" s="4" t="str">
        <f t="shared" si="1534"/>
        <v/>
      </c>
      <c r="AO2212" s="4" t="str">
        <f t="shared" si="1535"/>
        <v/>
      </c>
      <c r="AP2212" s="15" t="str">
        <f t="shared" si="1536"/>
        <v>,SEZ</v>
      </c>
      <c r="AQ2212" s="9" t="str">
        <f>_xlfn.XLOOKUP(D2212,Sheet2!$E$3:$E$101,Sheet2!$F$3:$F$101,"******************")</f>
        <v>******************</v>
      </c>
      <c r="AR2212" s="33" t="str">
        <f t="shared" si="1522"/>
        <v>DIA 0,MCAT</v>
      </c>
      <c r="AS2212" s="9" t="str">
        <f t="shared" si="1523"/>
        <v>DIA</v>
      </c>
      <c r="AT2212" s="4">
        <f t="shared" si="1537"/>
        <v>0</v>
      </c>
      <c r="AU2212" s="6">
        <f t="shared" si="1538"/>
        <v>0</v>
      </c>
      <c r="AV2212" s="4" t="str">
        <f t="shared" si="1539"/>
        <v/>
      </c>
      <c r="AW2212" s="4">
        <f t="shared" si="1540"/>
        <v>6</v>
      </c>
      <c r="AX2212" s="4" t="str">
        <f>_xlfn.XLOOKUP(AW2212,Sheet2!$Q$3:$Q$66,Sheet2!$R$3:$R$66,"**")</f>
        <v>MCAT</v>
      </c>
      <c r="AY2212" s="4">
        <f t="shared" si="1541"/>
        <v>1</v>
      </c>
      <c r="AZ2212" s="16" t="str">
        <f t="shared" si="1542"/>
        <v>SKPBN</v>
      </c>
    </row>
    <row r="2213" spans="1:52" x14ac:dyDescent="0.35">
      <c r="B2213" s="3">
        <f t="shared" si="1507"/>
        <v>44</v>
      </c>
      <c r="C2213" s="1">
        <f t="shared" si="1508"/>
        <v>4513</v>
      </c>
      <c r="D2213" s="2">
        <v>102440</v>
      </c>
      <c r="E2213" s="2" t="str">
        <f>_xlfn.XLOOKUP(C2213,Sheet2!$N$3:$N$1000,Sheet2!$O$3:$O$1000,"")</f>
        <v>RANSK</v>
      </c>
      <c r="F2213" s="9" t="str">
        <f t="shared" si="1543"/>
        <v>SUBO 0,0</v>
      </c>
      <c r="G2213" s="4" t="str">
        <f t="shared" si="1519"/>
        <v>205</v>
      </c>
      <c r="H2213" s="4">
        <f t="shared" si="1520"/>
        <v>40</v>
      </c>
      <c r="I2213" s="6">
        <f t="shared" si="1500"/>
        <v>1</v>
      </c>
      <c r="J2213" s="6">
        <f t="shared" si="1501"/>
        <v>0</v>
      </c>
      <c r="K2213" s="6">
        <f t="shared" si="1502"/>
        <v>2</v>
      </c>
      <c r="L2213" s="6">
        <f t="shared" si="1503"/>
        <v>4</v>
      </c>
      <c r="M2213" s="6">
        <f t="shared" si="1504"/>
        <v>4</v>
      </c>
      <c r="N2213" s="6">
        <f t="shared" si="1505"/>
        <v>0</v>
      </c>
      <c r="O2213" s="13">
        <f t="shared" si="1506"/>
        <v>16</v>
      </c>
      <c r="P2213" s="4">
        <f t="shared" si="1524"/>
        <v>4</v>
      </c>
      <c r="Q2213" s="4">
        <f t="shared" si="1525"/>
        <v>0</v>
      </c>
      <c r="R2213">
        <f t="shared" si="1509"/>
        <v>40</v>
      </c>
      <c r="S2213" s="4">
        <f t="shared" si="1510"/>
        <v>1</v>
      </c>
      <c r="T2213" s="15">
        <f t="shared" si="1511"/>
        <v>1</v>
      </c>
      <c r="U2213" s="4">
        <f t="shared" si="1512"/>
        <v>0</v>
      </c>
      <c r="V2213" s="4">
        <f t="shared" si="1513"/>
        <v>0</v>
      </c>
      <c r="W2213" s="4">
        <f t="shared" si="1514"/>
        <v>5</v>
      </c>
      <c r="X2213" s="6">
        <f t="shared" si="1515"/>
        <v>0</v>
      </c>
      <c r="Y2213" s="4">
        <f t="shared" si="1516"/>
        <v>2</v>
      </c>
      <c r="Z2213" s="6">
        <f t="shared" si="1517"/>
        <v>0</v>
      </c>
      <c r="AA2213" s="18">
        <f t="shared" si="1518"/>
        <v>0</v>
      </c>
      <c r="AB2213" s="9" t="str">
        <f t="shared" si="1526"/>
        <v>+40</v>
      </c>
      <c r="AC2213" s="9" t="str">
        <f>_xlfn.XLOOKUP(R2213,Sheet2!$H$3:$H$258,Sheet2!$I$3:$I$258,"-----")</f>
        <v>*****</v>
      </c>
      <c r="AD2213" s="9" t="str">
        <f>_xlfn.XLOOKUP(VALUE(AE2213),Sheet2!$N$3:$N$1000,Sheet2!$O$3:$O$1000,"********")</f>
        <v>********</v>
      </c>
      <c r="AE2213" t="str">
        <f t="shared" si="1521"/>
        <v>4553</v>
      </c>
      <c r="AF2213" s="9" t="str">
        <f>IF(R2213&lt;200,"+"&amp;TEXT(R2213,"0"),"-"&amp;TEXT(_xlfn.XLOOKUP(R2213,Sheet2!$K$3:$K$130,Sheet2!$L$3:$L$130,"-----"),"0"))</f>
        <v>+40</v>
      </c>
      <c r="AG2213" s="9" t="str">
        <f t="shared" si="1527"/>
        <v>@</v>
      </c>
      <c r="AH2213" s="9" t="str">
        <f t="shared" si="1528"/>
        <v>JMP @+40</v>
      </c>
      <c r="AI2213" t="str">
        <f t="shared" si="1529"/>
        <v>0,@+40</v>
      </c>
      <c r="AJ2213" s="16" t="str">
        <f t="shared" si="1530"/>
        <v>@+40</v>
      </c>
      <c r="AK2213" t="str">
        <f t="shared" si="1531"/>
        <v>SUBO 0,0</v>
      </c>
      <c r="AL2213" s="4" t="str">
        <f t="shared" si="1532"/>
        <v>SUB</v>
      </c>
      <c r="AM2213" s="4" t="str">
        <f t="shared" si="1533"/>
        <v/>
      </c>
      <c r="AN2213" s="4" t="str">
        <f t="shared" si="1534"/>
        <v>O</v>
      </c>
      <c r="AO2213" s="4" t="str">
        <f t="shared" si="1535"/>
        <v/>
      </c>
      <c r="AP2213" s="15" t="str">
        <f t="shared" si="1536"/>
        <v/>
      </c>
      <c r="AQ2213" s="9" t="str">
        <f>_xlfn.XLOOKUP(D2213,Sheet2!$E$3:$E$101,Sheet2!$F$3:$F$101,"******************")</f>
        <v>******************</v>
      </c>
      <c r="AR2213" s="33" t="str">
        <f t="shared" si="1522"/>
        <v>DIC 0,**</v>
      </c>
      <c r="AS2213" s="9" t="str">
        <f t="shared" si="1523"/>
        <v>DIC</v>
      </c>
      <c r="AT2213" s="4">
        <f t="shared" si="1537"/>
        <v>0</v>
      </c>
      <c r="AU2213" s="6">
        <f t="shared" si="1538"/>
        <v>0</v>
      </c>
      <c r="AV2213" s="4" t="str">
        <f t="shared" si="1539"/>
        <v/>
      </c>
      <c r="AW2213" s="4">
        <f t="shared" si="1540"/>
        <v>40</v>
      </c>
      <c r="AX2213" s="4" t="str">
        <f>_xlfn.XLOOKUP(AW2213,Sheet2!$Q$3:$Q$66,Sheet2!$R$3:$R$66,"**")</f>
        <v>**</v>
      </c>
      <c r="AY2213" s="4">
        <f t="shared" si="1541"/>
        <v>5</v>
      </c>
      <c r="AZ2213" s="16" t="str">
        <f t="shared" si="1542"/>
        <v>SKPBN</v>
      </c>
    </row>
    <row r="2214" spans="1:52" x14ac:dyDescent="0.35">
      <c r="B2214" s="3">
        <f t="shared" si="1507"/>
        <v>45</v>
      </c>
      <c r="C2214" s="1">
        <f t="shared" si="1508"/>
        <v>4514</v>
      </c>
      <c r="D2214" s="2">
        <v>40542</v>
      </c>
      <c r="E2214" s="2" t="str">
        <f>_xlfn.XLOOKUP(C2214,Sheet2!$N$3:$N$1000,Sheet2!$O$3:$O$1000,"")</f>
        <v/>
      </c>
      <c r="F2214" s="9" t="str">
        <f t="shared" si="1543"/>
        <v>STA 0,SSKFLG</v>
      </c>
      <c r="G2214" s="4" t="str">
        <f t="shared" si="1519"/>
        <v>101</v>
      </c>
      <c r="H2214" s="4">
        <f t="shared" si="1520"/>
        <v>142</v>
      </c>
      <c r="I2214" s="6">
        <f t="shared" si="1500"/>
        <v>0</v>
      </c>
      <c r="J2214" s="6">
        <f t="shared" si="1501"/>
        <v>4</v>
      </c>
      <c r="K2214" s="6">
        <f t="shared" si="1502"/>
        <v>0</v>
      </c>
      <c r="L2214" s="6">
        <f t="shared" si="1503"/>
        <v>5</v>
      </c>
      <c r="M2214" s="6">
        <f t="shared" si="1504"/>
        <v>4</v>
      </c>
      <c r="N2214" s="6">
        <f t="shared" si="1505"/>
        <v>2</v>
      </c>
      <c r="O2214" s="13">
        <f t="shared" si="1506"/>
        <v>8</v>
      </c>
      <c r="P2214" s="4">
        <f t="shared" si="1524"/>
        <v>2</v>
      </c>
      <c r="Q2214" s="4">
        <f t="shared" si="1525"/>
        <v>0</v>
      </c>
      <c r="R2214">
        <f t="shared" si="1509"/>
        <v>142</v>
      </c>
      <c r="S2214" s="4">
        <f t="shared" si="1510"/>
        <v>1</v>
      </c>
      <c r="T2214" s="15">
        <f t="shared" si="1511"/>
        <v>0</v>
      </c>
      <c r="U2214" s="4">
        <f t="shared" si="1512"/>
        <v>2</v>
      </c>
      <c r="V2214" s="4">
        <f t="shared" si="1513"/>
        <v>0</v>
      </c>
      <c r="W2214" s="4">
        <f t="shared" si="1514"/>
        <v>1</v>
      </c>
      <c r="X2214" s="6">
        <f t="shared" si="1515"/>
        <v>1</v>
      </c>
      <c r="Y2214" s="4">
        <f t="shared" si="1516"/>
        <v>2</v>
      </c>
      <c r="Z2214" s="6">
        <f t="shared" si="1517"/>
        <v>0</v>
      </c>
      <c r="AA2214" s="18">
        <f t="shared" si="1518"/>
        <v>2</v>
      </c>
      <c r="AB2214" s="9" t="str">
        <f t="shared" si="1526"/>
        <v>SSKFLG</v>
      </c>
      <c r="AC2214" s="9" t="str">
        <f>_xlfn.XLOOKUP(R2214,Sheet2!$H$3:$H$258,Sheet2!$I$3:$I$258,"-----")</f>
        <v>RANDOM</v>
      </c>
      <c r="AD2214" s="9" t="str">
        <f>_xlfn.XLOOKUP(VALUE(AE2214),Sheet2!$N$3:$N$1000,Sheet2!$O$3:$O$1000,"********")</f>
        <v>SSKFLG</v>
      </c>
      <c r="AE2214" t="str">
        <f t="shared" si="1521"/>
        <v>4656</v>
      </c>
      <c r="AF2214" s="9" t="str">
        <f>IF(R2214&lt;200,"+"&amp;TEXT(R2214,"0"),"-"&amp;TEXT(_xlfn.XLOOKUP(R2214,Sheet2!$K$3:$K$130,Sheet2!$L$3:$L$130,"-----"),"0"))</f>
        <v>+142</v>
      </c>
      <c r="AG2214" s="9" t="str">
        <f t="shared" si="1527"/>
        <v/>
      </c>
      <c r="AH2214" s="9" t="str">
        <f t="shared" si="1528"/>
        <v>JMP SSKFLG</v>
      </c>
      <c r="AI2214" t="str">
        <f t="shared" si="1529"/>
        <v>0,SSKFLG</v>
      </c>
      <c r="AJ2214" s="16" t="str">
        <f t="shared" si="1530"/>
        <v>SSKFLG</v>
      </c>
      <c r="AK2214" t="str">
        <f t="shared" si="1531"/>
        <v>NEGOL 2,0,SZC</v>
      </c>
      <c r="AL2214" s="4" t="str">
        <f t="shared" si="1532"/>
        <v>NEG</v>
      </c>
      <c r="AM2214" s="4" t="str">
        <f t="shared" si="1533"/>
        <v>L</v>
      </c>
      <c r="AN2214" s="4" t="str">
        <f t="shared" si="1534"/>
        <v>O</v>
      </c>
      <c r="AO2214" s="4" t="str">
        <f t="shared" si="1535"/>
        <v/>
      </c>
      <c r="AP2214" s="15" t="str">
        <f t="shared" si="1536"/>
        <v>,SZC</v>
      </c>
      <c r="AQ2214" s="9" t="str">
        <f>_xlfn.XLOOKUP(D2214,Sheet2!$E$3:$E$101,Sheet2!$F$3:$F$101,"******************")</f>
        <v>******************</v>
      </c>
      <c r="AR2214" s="33" t="str">
        <f t="shared" si="1522"/>
        <v>DIAS 0,**</v>
      </c>
      <c r="AS2214" s="9" t="str">
        <f t="shared" si="1523"/>
        <v>DIAS</v>
      </c>
      <c r="AT2214" s="4">
        <f t="shared" si="1537"/>
        <v>0</v>
      </c>
      <c r="AU2214" s="6">
        <f t="shared" si="1538"/>
        <v>1</v>
      </c>
      <c r="AV2214" s="4" t="str">
        <f t="shared" si="1539"/>
        <v>S</v>
      </c>
      <c r="AW2214" s="4">
        <f t="shared" si="1540"/>
        <v>42</v>
      </c>
      <c r="AX2214" s="4" t="str">
        <f>_xlfn.XLOOKUP(AW2214,Sheet2!$Q$3:$Q$66,Sheet2!$R$3:$R$66,"**")</f>
        <v>**</v>
      </c>
      <c r="AY2214" s="4">
        <f t="shared" si="1541"/>
        <v>1</v>
      </c>
      <c r="AZ2214" s="16" t="str">
        <f t="shared" si="1542"/>
        <v>SKPBZ</v>
      </c>
    </row>
    <row r="2215" spans="1:52" x14ac:dyDescent="0.35">
      <c r="B2215" s="3">
        <f t="shared" si="1507"/>
        <v>46</v>
      </c>
      <c r="C2215" s="1">
        <f t="shared" si="1508"/>
        <v>4515</v>
      </c>
      <c r="D2215" s="2">
        <v>6251</v>
      </c>
      <c r="E2215" s="2" t="str">
        <f>_xlfn.XLOOKUP(C2215,Sheet2!$N$3:$N$1000,Sheet2!$O$3:$O$1000,"")</f>
        <v/>
      </c>
      <c r="F2215" s="9" t="str">
        <f t="shared" si="1543"/>
        <v>INIT</v>
      </c>
      <c r="G2215" s="4" t="str">
        <f t="shared" si="1519"/>
        <v>14</v>
      </c>
      <c r="H2215" s="4">
        <f t="shared" si="1520"/>
        <v>251</v>
      </c>
      <c r="I2215" s="6">
        <f t="shared" si="1500"/>
        <v>0</v>
      </c>
      <c r="J2215" s="6">
        <f t="shared" si="1501"/>
        <v>0</v>
      </c>
      <c r="K2215" s="6">
        <f t="shared" si="1502"/>
        <v>6</v>
      </c>
      <c r="L2215" s="6">
        <f t="shared" si="1503"/>
        <v>2</v>
      </c>
      <c r="M2215" s="6">
        <f t="shared" si="1504"/>
        <v>5</v>
      </c>
      <c r="N2215" s="6">
        <f t="shared" si="1505"/>
        <v>1</v>
      </c>
      <c r="O2215" s="13">
        <f t="shared" si="1506"/>
        <v>1</v>
      </c>
      <c r="P2215" s="4">
        <f t="shared" si="1524"/>
        <v>0</v>
      </c>
      <c r="Q2215" s="4">
        <f t="shared" si="1525"/>
        <v>1</v>
      </c>
      <c r="R2215">
        <f t="shared" si="1509"/>
        <v>251</v>
      </c>
      <c r="S2215" s="4">
        <f t="shared" si="1510"/>
        <v>0</v>
      </c>
      <c r="T2215" s="15">
        <f t="shared" si="1511"/>
        <v>1</v>
      </c>
      <c r="U2215" s="4">
        <f t="shared" si="1512"/>
        <v>0</v>
      </c>
      <c r="V2215" s="4">
        <f t="shared" si="1513"/>
        <v>1</v>
      </c>
      <c r="W2215" s="4">
        <f t="shared" si="1514"/>
        <v>4</v>
      </c>
      <c r="X2215" s="6">
        <f t="shared" si="1515"/>
        <v>2</v>
      </c>
      <c r="Y2215" s="4">
        <f t="shared" si="1516"/>
        <v>2</v>
      </c>
      <c r="Z2215" s="6">
        <f t="shared" si="1517"/>
        <v>1</v>
      </c>
      <c r="AA2215" s="18">
        <f t="shared" si="1518"/>
        <v>1</v>
      </c>
      <c r="AB2215" s="9" t="str">
        <f t="shared" si="1526"/>
        <v>I.INI</v>
      </c>
      <c r="AC2215" s="9" t="str">
        <f>_xlfn.XLOOKUP(R2215,Sheet2!$H$3:$H$258,Sheet2!$I$3:$I$258,"-----")</f>
        <v>I.INI</v>
      </c>
      <c r="AD2215" s="9" t="str">
        <f>_xlfn.XLOOKUP(VALUE(AE2215),Sheet2!$N$3:$N$1000,Sheet2!$O$3:$O$1000,"********")</f>
        <v>********</v>
      </c>
      <c r="AE2215" t="str">
        <f t="shared" si="1521"/>
        <v>4366</v>
      </c>
      <c r="AF2215" s="9" t="str">
        <f>IF(R2215&lt;200,"+"&amp;TEXT(R2215,"0"),"-"&amp;TEXT(_xlfn.XLOOKUP(R2215,Sheet2!$K$3:$K$130,Sheet2!$L$3:$L$130,"-----"),"0"))</f>
        <v>-127</v>
      </c>
      <c r="AG2215" s="9" t="str">
        <f t="shared" si="1527"/>
        <v>@</v>
      </c>
      <c r="AH2215" s="9" t="str">
        <f t="shared" si="1528"/>
        <v>JSR @I.INI</v>
      </c>
      <c r="AI2215" t="str">
        <f t="shared" si="1529"/>
        <v>1,@I.INI</v>
      </c>
      <c r="AJ2215" s="16" t="str">
        <f t="shared" si="1530"/>
        <v>@I.INI</v>
      </c>
      <c r="AK2215" t="str">
        <f t="shared" si="1531"/>
        <v>ADCOR# 0,1,SKP</v>
      </c>
      <c r="AL2215" s="4" t="str">
        <f t="shared" si="1532"/>
        <v>ADC</v>
      </c>
      <c r="AM2215" s="4" t="str">
        <f t="shared" si="1533"/>
        <v>R</v>
      </c>
      <c r="AN2215" s="4" t="str">
        <f t="shared" si="1534"/>
        <v>O</v>
      </c>
      <c r="AO2215" s="4" t="str">
        <f t="shared" si="1535"/>
        <v>#</v>
      </c>
      <c r="AP2215" s="15" t="str">
        <f t="shared" si="1536"/>
        <v>,SKP</v>
      </c>
      <c r="AQ2215" s="9" t="str">
        <f>_xlfn.XLOOKUP(D2215,Sheet2!$E$3:$E$101,Sheet2!$F$3:$F$101,"******************")</f>
        <v>INIT</v>
      </c>
      <c r="AR2215" s="33" t="str">
        <f t="shared" si="1522"/>
        <v>DOBC 1,**</v>
      </c>
      <c r="AS2215" s="9" t="str">
        <f t="shared" si="1523"/>
        <v>DOBC</v>
      </c>
      <c r="AT2215" s="4">
        <f t="shared" si="1537"/>
        <v>1</v>
      </c>
      <c r="AU2215" s="6">
        <f t="shared" si="1538"/>
        <v>2</v>
      </c>
      <c r="AV2215" s="4" t="str">
        <f t="shared" si="1539"/>
        <v>C</v>
      </c>
      <c r="AW2215" s="4">
        <f t="shared" si="1540"/>
        <v>51</v>
      </c>
      <c r="AX2215" s="4" t="str">
        <f>_xlfn.XLOOKUP(AW2215,Sheet2!$Q$3:$Q$66,Sheet2!$R$3:$R$66,"**")</f>
        <v>**</v>
      </c>
      <c r="AY2215" s="4">
        <f t="shared" si="1541"/>
        <v>4</v>
      </c>
      <c r="AZ2215" s="16" t="str">
        <f t="shared" si="1542"/>
        <v>SKPDN</v>
      </c>
    </row>
    <row r="2216" spans="1:52" x14ac:dyDescent="0.35">
      <c r="B2216" s="3">
        <f t="shared" si="1507"/>
        <v>47</v>
      </c>
      <c r="C2216" s="1">
        <f t="shared" si="1508"/>
        <v>4516</v>
      </c>
      <c r="D2216" s="2">
        <v>24011</v>
      </c>
      <c r="E2216" s="2" t="str">
        <f>_xlfn.XLOOKUP(C2216,Sheet2!$N$3:$N$1000,Sheet2!$O$3:$O$1000,"")</f>
        <v/>
      </c>
      <c r="F2216" s="9" t="str">
        <f t="shared" si="1543"/>
        <v>LDA 1,C2</v>
      </c>
      <c r="G2216" s="4" t="str">
        <f t="shared" si="1519"/>
        <v>50</v>
      </c>
      <c r="H2216" s="4">
        <f t="shared" si="1520"/>
        <v>11</v>
      </c>
      <c r="I2216" s="6">
        <f t="shared" si="1500"/>
        <v>0</v>
      </c>
      <c r="J2216" s="6">
        <f t="shared" si="1501"/>
        <v>2</v>
      </c>
      <c r="K2216" s="6">
        <f t="shared" si="1502"/>
        <v>4</v>
      </c>
      <c r="L2216" s="6">
        <f t="shared" si="1503"/>
        <v>0</v>
      </c>
      <c r="M2216" s="6">
        <f t="shared" si="1504"/>
        <v>1</v>
      </c>
      <c r="N2216" s="6">
        <f t="shared" si="1505"/>
        <v>1</v>
      </c>
      <c r="O2216" s="13">
        <f t="shared" si="1506"/>
        <v>5</v>
      </c>
      <c r="P2216" s="4">
        <f t="shared" si="1524"/>
        <v>1</v>
      </c>
      <c r="Q2216" s="4">
        <f t="shared" si="1525"/>
        <v>1</v>
      </c>
      <c r="R2216">
        <f t="shared" si="1509"/>
        <v>11</v>
      </c>
      <c r="S2216" s="4">
        <f t="shared" si="1510"/>
        <v>0</v>
      </c>
      <c r="T2216" s="15">
        <f t="shared" si="1511"/>
        <v>0</v>
      </c>
      <c r="U2216" s="4">
        <f t="shared" si="1512"/>
        <v>1</v>
      </c>
      <c r="V2216" s="4">
        <f t="shared" si="1513"/>
        <v>1</v>
      </c>
      <c r="W2216" s="4">
        <f t="shared" si="1514"/>
        <v>0</v>
      </c>
      <c r="X2216" s="6">
        <f t="shared" si="1515"/>
        <v>0</v>
      </c>
      <c r="Y2216" s="4">
        <f t="shared" si="1516"/>
        <v>0</v>
      </c>
      <c r="Z2216" s="6">
        <f t="shared" si="1517"/>
        <v>1</v>
      </c>
      <c r="AA2216" s="18">
        <f t="shared" si="1518"/>
        <v>1</v>
      </c>
      <c r="AB2216" s="9" t="str">
        <f t="shared" si="1526"/>
        <v>C2</v>
      </c>
      <c r="AC2216" s="9" t="str">
        <f>_xlfn.XLOOKUP(R2216,Sheet2!$H$3:$H$258,Sheet2!$I$3:$I$258,"-----")</f>
        <v>C2</v>
      </c>
      <c r="AD2216" s="9" t="str">
        <f>_xlfn.XLOOKUP(VALUE(AE2216),Sheet2!$N$3:$N$1000,Sheet2!$O$3:$O$1000,"********")</f>
        <v>********</v>
      </c>
      <c r="AE2216" t="str">
        <f t="shared" si="1521"/>
        <v>4527</v>
      </c>
      <c r="AF2216" s="9" t="str">
        <f>IF(R2216&lt;200,"+"&amp;TEXT(R2216,"0"),"-"&amp;TEXT(_xlfn.XLOOKUP(R2216,Sheet2!$K$3:$K$130,Sheet2!$L$3:$L$130,"-----"),"0"))</f>
        <v>+11</v>
      </c>
      <c r="AG2216" s="9" t="str">
        <f t="shared" si="1527"/>
        <v/>
      </c>
      <c r="AH2216" s="9" t="str">
        <f t="shared" si="1528"/>
        <v>JSR C2</v>
      </c>
      <c r="AI2216" t="str">
        <f t="shared" si="1529"/>
        <v>1,C2</v>
      </c>
      <c r="AJ2216" s="16" t="str">
        <f t="shared" si="1530"/>
        <v>C2</v>
      </c>
      <c r="AK2216" t="str">
        <f t="shared" si="1531"/>
        <v>COM# 1,1,SKP</v>
      </c>
      <c r="AL2216" s="4" t="str">
        <f t="shared" si="1532"/>
        <v>COM</v>
      </c>
      <c r="AM2216" s="4" t="str">
        <f t="shared" si="1533"/>
        <v/>
      </c>
      <c r="AN2216" s="4" t="str">
        <f t="shared" si="1534"/>
        <v/>
      </c>
      <c r="AO2216" s="4" t="str">
        <f t="shared" si="1535"/>
        <v>#</v>
      </c>
      <c r="AP2216" s="15" t="str">
        <f t="shared" si="1536"/>
        <v>,SKP</v>
      </c>
      <c r="AQ2216" s="9" t="str">
        <f>_xlfn.XLOOKUP(D2216,Sheet2!$E$3:$E$101,Sheet2!$F$3:$F$101,"******************")</f>
        <v>******************</v>
      </c>
      <c r="AR2216" s="33" t="str">
        <f t="shared" si="1522"/>
        <v>NIO TTO</v>
      </c>
      <c r="AS2216" s="9" t="str">
        <f t="shared" si="1523"/>
        <v>DOC</v>
      </c>
      <c r="AT2216" s="4">
        <f t="shared" si="1537"/>
        <v>1</v>
      </c>
      <c r="AU2216" s="6">
        <f t="shared" si="1538"/>
        <v>0</v>
      </c>
      <c r="AV2216" s="4" t="str">
        <f t="shared" si="1539"/>
        <v/>
      </c>
      <c r="AW2216" s="4">
        <f t="shared" si="1540"/>
        <v>11</v>
      </c>
      <c r="AX2216" s="4" t="str">
        <f>_xlfn.XLOOKUP(AW2216,Sheet2!$Q$3:$Q$66,Sheet2!$R$3:$R$66,"**")</f>
        <v>TTO</v>
      </c>
      <c r="AY2216" s="4">
        <f t="shared" si="1541"/>
        <v>0</v>
      </c>
      <c r="AZ2216" s="16" t="str">
        <f t="shared" si="1542"/>
        <v>SKPBN</v>
      </c>
    </row>
    <row r="2217" spans="1:52" x14ac:dyDescent="0.35">
      <c r="B2217" s="3">
        <f t="shared" si="1507"/>
        <v>48</v>
      </c>
      <c r="C2217" s="1">
        <f t="shared" si="1508"/>
        <v>4517</v>
      </c>
      <c r="D2217" s="2">
        <v>44540</v>
      </c>
      <c r="E2217" s="2" t="str">
        <f>_xlfn.XLOOKUP(C2217,Sheet2!$N$3:$N$1000,Sheet2!$O$3:$O$1000,"")</f>
        <v/>
      </c>
      <c r="F2217" s="9" t="str">
        <f t="shared" si="1543"/>
        <v>STA 1,SSCNT</v>
      </c>
      <c r="G2217" s="4" t="str">
        <f t="shared" si="1519"/>
        <v>111</v>
      </c>
      <c r="H2217" s="4">
        <f t="shared" si="1520"/>
        <v>140</v>
      </c>
      <c r="I2217" s="6">
        <f t="shared" si="1500"/>
        <v>0</v>
      </c>
      <c r="J2217" s="6">
        <f t="shared" si="1501"/>
        <v>4</v>
      </c>
      <c r="K2217" s="6">
        <f t="shared" si="1502"/>
        <v>4</v>
      </c>
      <c r="L2217" s="6">
        <f t="shared" si="1503"/>
        <v>5</v>
      </c>
      <c r="M2217" s="6">
        <f t="shared" si="1504"/>
        <v>4</v>
      </c>
      <c r="N2217" s="6">
        <f t="shared" si="1505"/>
        <v>0</v>
      </c>
      <c r="O2217" s="13">
        <f t="shared" si="1506"/>
        <v>9</v>
      </c>
      <c r="P2217" s="4">
        <f t="shared" si="1524"/>
        <v>2</v>
      </c>
      <c r="Q2217" s="4">
        <f t="shared" si="1525"/>
        <v>1</v>
      </c>
      <c r="R2217">
        <f t="shared" si="1509"/>
        <v>140</v>
      </c>
      <c r="S2217" s="4">
        <f t="shared" si="1510"/>
        <v>1</v>
      </c>
      <c r="T2217" s="15">
        <f t="shared" si="1511"/>
        <v>0</v>
      </c>
      <c r="U2217" s="4">
        <f t="shared" si="1512"/>
        <v>2</v>
      </c>
      <c r="V2217" s="4">
        <f t="shared" si="1513"/>
        <v>1</v>
      </c>
      <c r="W2217" s="4">
        <f t="shared" si="1514"/>
        <v>1</v>
      </c>
      <c r="X2217" s="6">
        <f t="shared" si="1515"/>
        <v>1</v>
      </c>
      <c r="Y2217" s="4">
        <f t="shared" si="1516"/>
        <v>2</v>
      </c>
      <c r="Z2217" s="6">
        <f t="shared" si="1517"/>
        <v>0</v>
      </c>
      <c r="AA2217" s="18">
        <f t="shared" si="1518"/>
        <v>0</v>
      </c>
      <c r="AB2217" s="9" t="str">
        <f t="shared" si="1526"/>
        <v>SSCNT</v>
      </c>
      <c r="AC2217" s="9" t="str">
        <f>_xlfn.XLOOKUP(R2217,Sheet2!$H$3:$H$258,Sheet2!$I$3:$I$258,"-----")</f>
        <v>C2525</v>
      </c>
      <c r="AD2217" s="9" t="str">
        <f>_xlfn.XLOOKUP(VALUE(AE2217),Sheet2!$N$3:$N$1000,Sheet2!$O$3:$O$1000,"********")</f>
        <v>SSCNT</v>
      </c>
      <c r="AE2217" t="str">
        <f t="shared" si="1521"/>
        <v>4657</v>
      </c>
      <c r="AF2217" s="9" t="str">
        <f>IF(R2217&lt;200,"+"&amp;TEXT(R2217,"0"),"-"&amp;TEXT(_xlfn.XLOOKUP(R2217,Sheet2!$K$3:$K$130,Sheet2!$L$3:$L$130,"-----"),"0"))</f>
        <v>+140</v>
      </c>
      <c r="AG2217" s="9" t="str">
        <f t="shared" si="1527"/>
        <v/>
      </c>
      <c r="AH2217" s="9" t="str">
        <f t="shared" si="1528"/>
        <v>JSR SSCNT</v>
      </c>
      <c r="AI2217" t="str">
        <f t="shared" si="1529"/>
        <v>1,SSCNT</v>
      </c>
      <c r="AJ2217" s="16" t="str">
        <f t="shared" si="1530"/>
        <v>SSCNT</v>
      </c>
      <c r="AK2217" t="str">
        <f t="shared" si="1531"/>
        <v>NEGOL 2,1</v>
      </c>
      <c r="AL2217" s="4" t="str">
        <f t="shared" si="1532"/>
        <v>NEG</v>
      </c>
      <c r="AM2217" s="4" t="str">
        <f t="shared" si="1533"/>
        <v>L</v>
      </c>
      <c r="AN2217" s="4" t="str">
        <f t="shared" si="1534"/>
        <v>O</v>
      </c>
      <c r="AO2217" s="4" t="str">
        <f t="shared" si="1535"/>
        <v/>
      </c>
      <c r="AP2217" s="15" t="str">
        <f t="shared" si="1536"/>
        <v/>
      </c>
      <c r="AQ2217" s="9" t="str">
        <f>_xlfn.XLOOKUP(D2217,Sheet2!$E$3:$E$101,Sheet2!$F$3:$F$101,"******************")</f>
        <v>******************</v>
      </c>
      <c r="AR2217" s="33" t="str">
        <f t="shared" si="1522"/>
        <v>DIAS 1,**</v>
      </c>
      <c r="AS2217" s="9" t="str">
        <f t="shared" si="1523"/>
        <v>DIAS</v>
      </c>
      <c r="AT2217" s="4">
        <f t="shared" si="1537"/>
        <v>1</v>
      </c>
      <c r="AU2217" s="6">
        <f t="shared" si="1538"/>
        <v>1</v>
      </c>
      <c r="AV2217" s="4" t="str">
        <f t="shared" si="1539"/>
        <v>S</v>
      </c>
      <c r="AW2217" s="4">
        <f t="shared" si="1540"/>
        <v>40</v>
      </c>
      <c r="AX2217" s="4" t="str">
        <f>_xlfn.XLOOKUP(AW2217,Sheet2!$Q$3:$Q$66,Sheet2!$R$3:$R$66,"**")</f>
        <v>**</v>
      </c>
      <c r="AY2217" s="4">
        <f t="shared" si="1541"/>
        <v>1</v>
      </c>
      <c r="AZ2217" s="16" t="str">
        <f t="shared" si="1542"/>
        <v>SKPBZ</v>
      </c>
    </row>
    <row r="2218" spans="1:52" x14ac:dyDescent="0.35">
      <c r="A2218" s="5" t="s">
        <v>102</v>
      </c>
      <c r="B2218" s="3">
        <v>1</v>
      </c>
      <c r="C2218" s="1">
        <f t="shared" si="1508"/>
        <v>4520</v>
      </c>
      <c r="D2218" s="2">
        <v>102400</v>
      </c>
      <c r="E2218" s="2" t="str">
        <f>_xlfn.XLOOKUP(C2218,Sheet2!$N$3:$N$1000,Sheet2!$O$3:$O$1000,"")</f>
        <v>E24</v>
      </c>
      <c r="F2218" s="9" t="str">
        <f t="shared" si="1543"/>
        <v>SUB 0,0</v>
      </c>
      <c r="G2218" s="4" t="str">
        <f t="shared" si="1519"/>
        <v>205</v>
      </c>
      <c r="H2218" s="4">
        <f t="shared" si="1520"/>
        <v>0</v>
      </c>
      <c r="I2218" s="6">
        <f t="shared" si="1500"/>
        <v>1</v>
      </c>
      <c r="J2218" s="6">
        <f t="shared" si="1501"/>
        <v>0</v>
      </c>
      <c r="K2218" s="6">
        <f t="shared" si="1502"/>
        <v>2</v>
      </c>
      <c r="L2218" s="6">
        <f t="shared" si="1503"/>
        <v>4</v>
      </c>
      <c r="M2218" s="6">
        <f t="shared" si="1504"/>
        <v>0</v>
      </c>
      <c r="N2218" s="6">
        <f t="shared" si="1505"/>
        <v>0</v>
      </c>
      <c r="O2218" s="13">
        <f t="shared" si="1506"/>
        <v>16</v>
      </c>
      <c r="P2218" s="4">
        <f t="shared" si="1524"/>
        <v>4</v>
      </c>
      <c r="Q2218" s="4">
        <f t="shared" si="1525"/>
        <v>0</v>
      </c>
      <c r="R2218">
        <f t="shared" si="1509"/>
        <v>0</v>
      </c>
      <c r="S2218" s="4">
        <f t="shared" si="1510"/>
        <v>1</v>
      </c>
      <c r="T2218" s="15">
        <f t="shared" si="1511"/>
        <v>1</v>
      </c>
      <c r="U2218" s="4">
        <f t="shared" si="1512"/>
        <v>0</v>
      </c>
      <c r="V2218" s="4">
        <f t="shared" si="1513"/>
        <v>0</v>
      </c>
      <c r="W2218" s="4">
        <f t="shared" si="1514"/>
        <v>5</v>
      </c>
      <c r="X2218" s="6">
        <f t="shared" si="1515"/>
        <v>0</v>
      </c>
      <c r="Y2218" s="4">
        <f t="shared" si="1516"/>
        <v>0</v>
      </c>
      <c r="Z2218" s="6">
        <f t="shared" si="1517"/>
        <v>0</v>
      </c>
      <c r="AA2218" s="18">
        <f t="shared" si="1518"/>
        <v>0</v>
      </c>
      <c r="AB2218" s="9" t="str">
        <f t="shared" si="1526"/>
        <v>E24</v>
      </c>
      <c r="AC2218" s="9" t="str">
        <f>_xlfn.XLOOKUP(R2218,Sheet2!$H$3:$H$258,Sheet2!$I$3:$I$258,"-----")</f>
        <v>0</v>
      </c>
      <c r="AD2218" s="9" t="str">
        <f>_xlfn.XLOOKUP(VALUE(AE2218),Sheet2!$N$3:$N$1000,Sheet2!$O$3:$O$1000,"********")</f>
        <v>E24</v>
      </c>
      <c r="AE2218" t="str">
        <f t="shared" si="1521"/>
        <v>4520</v>
      </c>
      <c r="AF2218" s="9" t="str">
        <f>IF(R2218&lt;200,"+"&amp;TEXT(R2218,"0"),"-"&amp;TEXT(_xlfn.XLOOKUP(R2218,Sheet2!$K$3:$K$130,Sheet2!$L$3:$L$130,"-----"),"0"))</f>
        <v>+0</v>
      </c>
      <c r="AG2218" s="9" t="str">
        <f t="shared" si="1527"/>
        <v>@</v>
      </c>
      <c r="AH2218" s="9" t="str">
        <f t="shared" si="1528"/>
        <v>JMP @E24</v>
      </c>
      <c r="AI2218" t="str">
        <f t="shared" si="1529"/>
        <v>0,@E24</v>
      </c>
      <c r="AJ2218" s="16" t="str">
        <f t="shared" si="1530"/>
        <v>@E24</v>
      </c>
      <c r="AK2218" t="str">
        <f t="shared" si="1531"/>
        <v>SUB 0,0</v>
      </c>
      <c r="AL2218" s="4" t="str">
        <f t="shared" si="1532"/>
        <v>SUB</v>
      </c>
      <c r="AM2218" s="4" t="str">
        <f t="shared" si="1533"/>
        <v/>
      </c>
      <c r="AN2218" s="4" t="str">
        <f t="shared" si="1534"/>
        <v/>
      </c>
      <c r="AO2218" s="4" t="str">
        <f t="shared" si="1535"/>
        <v/>
      </c>
      <c r="AP2218" s="15" t="str">
        <f t="shared" si="1536"/>
        <v/>
      </c>
      <c r="AQ2218" s="9" t="str">
        <f>_xlfn.XLOOKUP(D2218,Sheet2!$E$3:$E$101,Sheet2!$F$3:$F$101,"******************")</f>
        <v>******************</v>
      </c>
      <c r="AR2218" s="33" t="str">
        <f t="shared" si="1522"/>
        <v>DIC 0,0</v>
      </c>
      <c r="AS2218" s="9" t="str">
        <f t="shared" si="1523"/>
        <v>DIC</v>
      </c>
      <c r="AT2218" s="4">
        <f t="shared" si="1537"/>
        <v>0</v>
      </c>
      <c r="AU2218" s="6">
        <f t="shared" si="1538"/>
        <v>0</v>
      </c>
      <c r="AV2218" s="4" t="str">
        <f t="shared" si="1539"/>
        <v/>
      </c>
      <c r="AW2218" s="4">
        <f t="shared" si="1540"/>
        <v>0</v>
      </c>
      <c r="AX2218" s="4" t="str">
        <f>_xlfn.XLOOKUP(AW2218,Sheet2!$Q$3:$Q$66,Sheet2!$R$3:$R$66,"**")</f>
        <v>0</v>
      </c>
      <c r="AY2218" s="4">
        <f t="shared" si="1541"/>
        <v>5</v>
      </c>
      <c r="AZ2218" s="16" t="str">
        <f t="shared" si="1542"/>
        <v>SKPBN</v>
      </c>
    </row>
    <row r="2219" spans="1:52" x14ac:dyDescent="0.35">
      <c r="B2219" s="3">
        <f t="shared" si="1507"/>
        <v>2</v>
      </c>
      <c r="C2219" s="1">
        <f t="shared" si="1508"/>
        <v>4521</v>
      </c>
      <c r="D2219" s="2">
        <v>40405</v>
      </c>
      <c r="E2219" s="2" t="str">
        <f>_xlfn.XLOOKUP(C2219,Sheet2!$N$3:$N$1000,Sheet2!$O$3:$O$1000,"")</f>
        <v/>
      </c>
      <c r="F2219" s="9" t="str">
        <f t="shared" si="1543"/>
        <v>STA 0,.CL</v>
      </c>
      <c r="G2219" s="4" t="str">
        <f t="shared" si="1519"/>
        <v>101</v>
      </c>
      <c r="H2219" s="4">
        <f t="shared" si="1520"/>
        <v>5</v>
      </c>
      <c r="I2219" s="6">
        <f t="shared" si="1500"/>
        <v>0</v>
      </c>
      <c r="J2219" s="6">
        <f t="shared" si="1501"/>
        <v>4</v>
      </c>
      <c r="K2219" s="6">
        <f t="shared" si="1502"/>
        <v>0</v>
      </c>
      <c r="L2219" s="6">
        <f t="shared" si="1503"/>
        <v>4</v>
      </c>
      <c r="M2219" s="6">
        <f t="shared" si="1504"/>
        <v>0</v>
      </c>
      <c r="N2219" s="6">
        <f t="shared" si="1505"/>
        <v>5</v>
      </c>
      <c r="O2219" s="13">
        <f t="shared" si="1506"/>
        <v>8</v>
      </c>
      <c r="P2219" s="4">
        <f t="shared" si="1524"/>
        <v>2</v>
      </c>
      <c r="Q2219" s="4">
        <f t="shared" si="1525"/>
        <v>0</v>
      </c>
      <c r="R2219">
        <f t="shared" si="1509"/>
        <v>5</v>
      </c>
      <c r="S2219" s="4">
        <f t="shared" si="1510"/>
        <v>1</v>
      </c>
      <c r="T2219" s="15">
        <f t="shared" si="1511"/>
        <v>0</v>
      </c>
      <c r="U2219" s="4">
        <f t="shared" si="1512"/>
        <v>2</v>
      </c>
      <c r="V2219" s="4">
        <f t="shared" si="1513"/>
        <v>0</v>
      </c>
      <c r="W2219" s="4">
        <f t="shared" si="1514"/>
        <v>1</v>
      </c>
      <c r="X2219" s="6">
        <f t="shared" si="1515"/>
        <v>0</v>
      </c>
      <c r="Y2219" s="4">
        <f t="shared" si="1516"/>
        <v>0</v>
      </c>
      <c r="Z2219" s="6">
        <f t="shared" si="1517"/>
        <v>0</v>
      </c>
      <c r="AA2219" s="18">
        <f t="shared" si="1518"/>
        <v>5</v>
      </c>
      <c r="AB2219" s="9" t="str">
        <f t="shared" si="1526"/>
        <v>.CL</v>
      </c>
      <c r="AC2219" s="9" t="str">
        <f>_xlfn.XLOOKUP(R2219,Sheet2!$H$3:$H$258,Sheet2!$I$3:$I$258,"-----")</f>
        <v>*****</v>
      </c>
      <c r="AD2219" s="9" t="str">
        <f>_xlfn.XLOOKUP(VALUE(AE2219),Sheet2!$N$3:$N$1000,Sheet2!$O$3:$O$1000,"********")</f>
        <v>.CL</v>
      </c>
      <c r="AE2219" t="str">
        <f t="shared" si="1521"/>
        <v>4526</v>
      </c>
      <c r="AF2219" s="9" t="str">
        <f>IF(R2219&lt;200,"+"&amp;TEXT(R2219,"0"),"-"&amp;TEXT(_xlfn.XLOOKUP(R2219,Sheet2!$K$3:$K$130,Sheet2!$L$3:$L$130,"-----"),"0"))</f>
        <v>+5</v>
      </c>
      <c r="AG2219" s="9" t="str">
        <f t="shared" si="1527"/>
        <v/>
      </c>
      <c r="AH2219" s="9" t="str">
        <f t="shared" si="1528"/>
        <v>JMP .CL</v>
      </c>
      <c r="AI2219" t="str">
        <f t="shared" si="1529"/>
        <v>0,.CL</v>
      </c>
      <c r="AJ2219" s="16" t="str">
        <f t="shared" si="1530"/>
        <v>.CL</v>
      </c>
      <c r="AK2219" t="str">
        <f t="shared" si="1531"/>
        <v>NEG 2,0,SNR</v>
      </c>
      <c r="AL2219" s="4" t="str">
        <f t="shared" si="1532"/>
        <v>NEG</v>
      </c>
      <c r="AM2219" s="4" t="str">
        <f t="shared" si="1533"/>
        <v/>
      </c>
      <c r="AN2219" s="4" t="str">
        <f t="shared" si="1534"/>
        <v/>
      </c>
      <c r="AO2219" s="4" t="str">
        <f t="shared" si="1535"/>
        <v/>
      </c>
      <c r="AP2219" s="15" t="str">
        <f t="shared" si="1536"/>
        <v>,SNR</v>
      </c>
      <c r="AQ2219" s="9" t="str">
        <f>_xlfn.XLOOKUP(D2219,Sheet2!$E$3:$E$101,Sheet2!$F$3:$F$101,"******************")</f>
        <v>******************</v>
      </c>
      <c r="AR2219" s="33" t="str">
        <f t="shared" si="1522"/>
        <v>DIA 0,0</v>
      </c>
      <c r="AS2219" s="9" t="str">
        <f t="shared" si="1523"/>
        <v>DIA</v>
      </c>
      <c r="AT2219" s="4">
        <f t="shared" si="1537"/>
        <v>0</v>
      </c>
      <c r="AU2219" s="6">
        <f t="shared" si="1538"/>
        <v>0</v>
      </c>
      <c r="AV2219" s="4" t="str">
        <f t="shared" si="1539"/>
        <v/>
      </c>
      <c r="AW2219" s="4">
        <f t="shared" si="1540"/>
        <v>5</v>
      </c>
      <c r="AX2219" s="4">
        <f>_xlfn.XLOOKUP(AW2219,Sheet2!$Q$3:$Q$66,Sheet2!$R$3:$R$66,"**")</f>
        <v>0</v>
      </c>
      <c r="AY2219" s="4">
        <f t="shared" si="1541"/>
        <v>1</v>
      </c>
      <c r="AZ2219" s="16" t="str">
        <f t="shared" si="1542"/>
        <v>SKPBN</v>
      </c>
    </row>
    <row r="2220" spans="1:52" x14ac:dyDescent="0.35">
      <c r="B2220" s="3">
        <f t="shared" si="1507"/>
        <v>3</v>
      </c>
      <c r="C2220" s="1">
        <f t="shared" si="1508"/>
        <v>4522</v>
      </c>
      <c r="D2220" s="2">
        <v>40420</v>
      </c>
      <c r="E2220" s="2" t="str">
        <f>_xlfn.XLOOKUP(C2220,Sheet2!$N$3:$N$1000,Sheet2!$O$3:$O$1000,"")</f>
        <v/>
      </c>
      <c r="F2220" s="9" t="str">
        <f t="shared" si="1543"/>
        <v>STA 0,.SCYL</v>
      </c>
      <c r="G2220" s="4" t="str">
        <f t="shared" si="1519"/>
        <v>101</v>
      </c>
      <c r="H2220" s="4">
        <f t="shared" si="1520"/>
        <v>20</v>
      </c>
      <c r="I2220" s="6">
        <f t="shared" si="1500"/>
        <v>0</v>
      </c>
      <c r="J2220" s="6">
        <f t="shared" si="1501"/>
        <v>4</v>
      </c>
      <c r="K2220" s="6">
        <f t="shared" si="1502"/>
        <v>0</v>
      </c>
      <c r="L2220" s="6">
        <f t="shared" si="1503"/>
        <v>4</v>
      </c>
      <c r="M2220" s="6">
        <f t="shared" si="1504"/>
        <v>2</v>
      </c>
      <c r="N2220" s="6">
        <f t="shared" si="1505"/>
        <v>0</v>
      </c>
      <c r="O2220" s="13">
        <f t="shared" si="1506"/>
        <v>8</v>
      </c>
      <c r="P2220" s="4">
        <f t="shared" si="1524"/>
        <v>2</v>
      </c>
      <c r="Q2220" s="4">
        <f t="shared" si="1525"/>
        <v>0</v>
      </c>
      <c r="R2220">
        <f t="shared" si="1509"/>
        <v>20</v>
      </c>
      <c r="S2220" s="4">
        <f t="shared" si="1510"/>
        <v>1</v>
      </c>
      <c r="T2220" s="15">
        <f t="shared" si="1511"/>
        <v>0</v>
      </c>
      <c r="U2220" s="4">
        <f t="shared" si="1512"/>
        <v>2</v>
      </c>
      <c r="V2220" s="4">
        <f t="shared" si="1513"/>
        <v>0</v>
      </c>
      <c r="W2220" s="4">
        <f t="shared" si="1514"/>
        <v>1</v>
      </c>
      <c r="X2220" s="6">
        <f t="shared" si="1515"/>
        <v>0</v>
      </c>
      <c r="Y2220" s="4">
        <f t="shared" si="1516"/>
        <v>1</v>
      </c>
      <c r="Z2220" s="6">
        <f t="shared" si="1517"/>
        <v>0</v>
      </c>
      <c r="AA2220" s="18">
        <f t="shared" si="1518"/>
        <v>0</v>
      </c>
      <c r="AB2220" s="9" t="str">
        <f t="shared" si="1526"/>
        <v>.SCYL</v>
      </c>
      <c r="AC2220" s="9" t="str">
        <f>_xlfn.XLOOKUP(R2220,Sheet2!$H$3:$H$258,Sheet2!$I$3:$I$258,"-----")</f>
        <v>*****</v>
      </c>
      <c r="AD2220" s="9" t="str">
        <f>_xlfn.XLOOKUP(VALUE(AE2220),Sheet2!$N$3:$N$1000,Sheet2!$O$3:$O$1000,"********")</f>
        <v>.SCYL</v>
      </c>
      <c r="AE2220" t="str">
        <f t="shared" si="1521"/>
        <v>4542</v>
      </c>
      <c r="AF2220" s="9" t="str">
        <f>IF(R2220&lt;200,"+"&amp;TEXT(R2220,"0"),"-"&amp;TEXT(_xlfn.XLOOKUP(R2220,Sheet2!$K$3:$K$130,Sheet2!$L$3:$L$130,"-----"),"0"))</f>
        <v>+20</v>
      </c>
      <c r="AG2220" s="9" t="str">
        <f t="shared" si="1527"/>
        <v/>
      </c>
      <c r="AH2220" s="9" t="str">
        <f t="shared" si="1528"/>
        <v>JMP .SCYL</v>
      </c>
      <c r="AI2220" t="str">
        <f t="shared" si="1529"/>
        <v>0,.SCYL</v>
      </c>
      <c r="AJ2220" s="16" t="str">
        <f t="shared" si="1530"/>
        <v>.SCYL</v>
      </c>
      <c r="AK2220" t="str">
        <f t="shared" si="1531"/>
        <v>NEGZ 2,0</v>
      </c>
      <c r="AL2220" s="4" t="str">
        <f t="shared" si="1532"/>
        <v>NEG</v>
      </c>
      <c r="AM2220" s="4" t="str">
        <f t="shared" si="1533"/>
        <v/>
      </c>
      <c r="AN2220" s="4" t="str">
        <f t="shared" si="1534"/>
        <v>Z</v>
      </c>
      <c r="AO2220" s="4" t="str">
        <f t="shared" si="1535"/>
        <v/>
      </c>
      <c r="AP2220" s="15" t="str">
        <f t="shared" si="1536"/>
        <v/>
      </c>
      <c r="AQ2220" s="9" t="str">
        <f>_xlfn.XLOOKUP(D2220,Sheet2!$E$3:$E$101,Sheet2!$F$3:$F$101,"******************")</f>
        <v>******************</v>
      </c>
      <c r="AR2220" s="33" t="str">
        <f t="shared" si="1522"/>
        <v>DIA 0,DSKP</v>
      </c>
      <c r="AS2220" s="9" t="str">
        <f t="shared" si="1523"/>
        <v>DIA</v>
      </c>
      <c r="AT2220" s="4">
        <f t="shared" si="1537"/>
        <v>0</v>
      </c>
      <c r="AU2220" s="6">
        <f t="shared" si="1538"/>
        <v>0</v>
      </c>
      <c r="AV2220" s="4" t="str">
        <f t="shared" si="1539"/>
        <v/>
      </c>
      <c r="AW2220" s="4">
        <f t="shared" si="1540"/>
        <v>20</v>
      </c>
      <c r="AX2220" s="4" t="str">
        <f>_xlfn.XLOOKUP(AW2220,Sheet2!$Q$3:$Q$66,Sheet2!$R$3:$R$66,"**")</f>
        <v>DSKP</v>
      </c>
      <c r="AY2220" s="4">
        <f t="shared" si="1541"/>
        <v>1</v>
      </c>
      <c r="AZ2220" s="16" t="str">
        <f t="shared" si="1542"/>
        <v>SKPBN</v>
      </c>
    </row>
    <row r="2221" spans="1:52" x14ac:dyDescent="0.35">
      <c r="B2221" s="3">
        <f t="shared" si="1507"/>
        <v>4</v>
      </c>
      <c r="C2221" s="1">
        <f t="shared" si="1508"/>
        <v>4523</v>
      </c>
      <c r="D2221" s="2">
        <v>20207</v>
      </c>
      <c r="E2221" s="2" t="str">
        <f>_xlfn.XLOOKUP(C2221,Sheet2!$N$3:$N$1000,Sheet2!$O$3:$O$1000,"")</f>
        <v/>
      </c>
      <c r="F2221" s="9" t="str">
        <f t="shared" si="1543"/>
        <v>LDA 0,C312</v>
      </c>
      <c r="G2221" s="4" t="str">
        <f t="shared" si="1519"/>
        <v>40</v>
      </c>
      <c r="H2221" s="4">
        <f t="shared" si="1520"/>
        <v>207</v>
      </c>
      <c r="I2221" s="6">
        <f t="shared" si="1500"/>
        <v>0</v>
      </c>
      <c r="J2221" s="6">
        <f t="shared" si="1501"/>
        <v>2</v>
      </c>
      <c r="K2221" s="6">
        <f t="shared" si="1502"/>
        <v>0</v>
      </c>
      <c r="L2221" s="6">
        <f t="shared" si="1503"/>
        <v>2</v>
      </c>
      <c r="M2221" s="6">
        <f t="shared" si="1504"/>
        <v>0</v>
      </c>
      <c r="N2221" s="6">
        <f t="shared" si="1505"/>
        <v>7</v>
      </c>
      <c r="O2221" s="13">
        <f t="shared" si="1506"/>
        <v>4</v>
      </c>
      <c r="P2221" s="4">
        <f t="shared" si="1524"/>
        <v>1</v>
      </c>
      <c r="Q2221" s="4">
        <f t="shared" si="1525"/>
        <v>0</v>
      </c>
      <c r="R2221">
        <f t="shared" si="1509"/>
        <v>207</v>
      </c>
      <c r="S2221" s="4">
        <f t="shared" si="1510"/>
        <v>0</v>
      </c>
      <c r="T2221" s="15">
        <f t="shared" si="1511"/>
        <v>0</v>
      </c>
      <c r="U2221" s="4">
        <f t="shared" si="1512"/>
        <v>1</v>
      </c>
      <c r="V2221" s="4">
        <f t="shared" si="1513"/>
        <v>0</v>
      </c>
      <c r="W2221" s="4">
        <f t="shared" si="1514"/>
        <v>0</v>
      </c>
      <c r="X2221" s="6">
        <f t="shared" si="1515"/>
        <v>2</v>
      </c>
      <c r="Y2221" s="4">
        <f t="shared" si="1516"/>
        <v>0</v>
      </c>
      <c r="Z2221" s="6">
        <f t="shared" si="1517"/>
        <v>0</v>
      </c>
      <c r="AA2221" s="18">
        <f t="shared" si="1518"/>
        <v>7</v>
      </c>
      <c r="AB2221" s="9" t="str">
        <f t="shared" si="1526"/>
        <v>C312</v>
      </c>
      <c r="AC2221" s="9" t="str">
        <f>_xlfn.XLOOKUP(R2221,Sheet2!$H$3:$H$258,Sheet2!$I$3:$I$258,"-----")</f>
        <v>C312</v>
      </c>
      <c r="AD2221" s="9" t="str">
        <f>_xlfn.XLOOKUP(VALUE(AE2221),Sheet2!$N$3:$N$1000,Sheet2!$O$3:$O$1000,"********")</f>
        <v>********</v>
      </c>
      <c r="AE2221" t="str">
        <f t="shared" si="1521"/>
        <v>4332</v>
      </c>
      <c r="AF2221" s="9" t="str">
        <f>IF(R2221&lt;200,"+"&amp;TEXT(R2221,"0"),"-"&amp;TEXT(_xlfn.XLOOKUP(R2221,Sheet2!$K$3:$K$130,Sheet2!$L$3:$L$130,"-----"),"0"))</f>
        <v>-171</v>
      </c>
      <c r="AG2221" s="9" t="str">
        <f t="shared" si="1527"/>
        <v/>
      </c>
      <c r="AH2221" s="9" t="str">
        <f t="shared" si="1528"/>
        <v>JMP C312</v>
      </c>
      <c r="AI2221" t="str">
        <f t="shared" si="1529"/>
        <v>0,C312</v>
      </c>
      <c r="AJ2221" s="16" t="str">
        <f t="shared" si="1530"/>
        <v>C312</v>
      </c>
      <c r="AK2221" t="str">
        <f t="shared" si="1531"/>
        <v>COMR 1,0,SBN</v>
      </c>
      <c r="AL2221" s="4" t="str">
        <f t="shared" si="1532"/>
        <v>COM</v>
      </c>
      <c r="AM2221" s="4" t="str">
        <f t="shared" si="1533"/>
        <v>R</v>
      </c>
      <c r="AN2221" s="4" t="str">
        <f t="shared" si="1534"/>
        <v/>
      </c>
      <c r="AO2221" s="4" t="str">
        <f t="shared" si="1535"/>
        <v/>
      </c>
      <c r="AP2221" s="15" t="str">
        <f t="shared" si="1536"/>
        <v>,SBN</v>
      </c>
      <c r="AQ2221" s="9" t="str">
        <f>_xlfn.XLOOKUP(D2221,Sheet2!$E$3:$E$101,Sheet2!$F$3:$F$101,"******************")</f>
        <v>******************</v>
      </c>
      <c r="AR2221" s="33" t="str">
        <f t="shared" si="1522"/>
        <v>NIOC MCAR</v>
      </c>
      <c r="AS2221" s="9" t="str">
        <f t="shared" si="1523"/>
        <v>DOCC</v>
      </c>
      <c r="AT2221" s="4">
        <f t="shared" si="1537"/>
        <v>0</v>
      </c>
      <c r="AU2221" s="6">
        <f t="shared" si="1538"/>
        <v>2</v>
      </c>
      <c r="AV2221" s="4" t="str">
        <f t="shared" si="1539"/>
        <v>C</v>
      </c>
      <c r="AW2221" s="4">
        <f t="shared" si="1540"/>
        <v>7</v>
      </c>
      <c r="AX2221" s="4" t="str">
        <f>_xlfn.XLOOKUP(AW2221,Sheet2!$Q$3:$Q$66,Sheet2!$R$3:$R$66,"**")</f>
        <v>MCAR</v>
      </c>
      <c r="AY2221" s="4">
        <f t="shared" si="1541"/>
        <v>0</v>
      </c>
      <c r="AZ2221" s="16" t="str">
        <f t="shared" si="1542"/>
        <v>SKPDN</v>
      </c>
    </row>
    <row r="2222" spans="1:52" x14ac:dyDescent="0.35">
      <c r="B2222" s="3">
        <f t="shared" si="1507"/>
        <v>5</v>
      </c>
      <c r="C2222" s="1">
        <f t="shared" si="1508"/>
        <v>4524</v>
      </c>
      <c r="D2222" s="2">
        <v>40435</v>
      </c>
      <c r="E2222" s="2" t="str">
        <f>_xlfn.XLOOKUP(C2222,Sheet2!$N$3:$N$1000,Sheet2!$O$3:$O$1000,"")</f>
        <v/>
      </c>
      <c r="F2222" s="9" t="str">
        <f t="shared" si="1543"/>
        <v>STA 0,LCYL</v>
      </c>
      <c r="G2222" s="4" t="str">
        <f t="shared" si="1519"/>
        <v>101</v>
      </c>
      <c r="H2222" s="4">
        <f t="shared" si="1520"/>
        <v>35</v>
      </c>
      <c r="I2222" s="6">
        <f t="shared" ref="I2222:I2285" si="1544">MOD(INT(D2222/100000),10)</f>
        <v>0</v>
      </c>
      <c r="J2222" s="6">
        <f t="shared" ref="J2222:J2285" si="1545">MOD(INT(D2222/10000),10)</f>
        <v>4</v>
      </c>
      <c r="K2222" s="6">
        <f t="shared" ref="K2222:K2285" si="1546">MOD(INT(D2222/1000),10)</f>
        <v>0</v>
      </c>
      <c r="L2222" s="6">
        <f t="shared" ref="L2222:L2285" si="1547">MOD(INT(D2222/100),10)</f>
        <v>4</v>
      </c>
      <c r="M2222" s="6">
        <f t="shared" ref="M2222:M2285" si="1548">MOD(INT(D2222/10),10)</f>
        <v>3</v>
      </c>
      <c r="N2222" s="6">
        <f t="shared" ref="N2222:N2285" si="1549">MOD(D2222,10)</f>
        <v>5</v>
      </c>
      <c r="O2222" s="13">
        <f t="shared" ref="O2222:O2285" si="1550">INT(K2222/4)+(J2222*2)+(I2222*16)</f>
        <v>8</v>
      </c>
      <c r="P2222" s="4">
        <f t="shared" si="1524"/>
        <v>2</v>
      </c>
      <c r="Q2222" s="4">
        <f t="shared" si="1525"/>
        <v>0</v>
      </c>
      <c r="R2222">
        <f t="shared" si="1509"/>
        <v>35</v>
      </c>
      <c r="S2222" s="4">
        <f t="shared" si="1510"/>
        <v>1</v>
      </c>
      <c r="T2222" s="15">
        <f t="shared" si="1511"/>
        <v>0</v>
      </c>
      <c r="U2222" s="4">
        <f t="shared" si="1512"/>
        <v>2</v>
      </c>
      <c r="V2222" s="4">
        <f t="shared" si="1513"/>
        <v>0</v>
      </c>
      <c r="W2222" s="4">
        <f t="shared" si="1514"/>
        <v>1</v>
      </c>
      <c r="X2222" s="6">
        <f t="shared" si="1515"/>
        <v>0</v>
      </c>
      <c r="Y2222" s="4">
        <f t="shared" si="1516"/>
        <v>1</v>
      </c>
      <c r="Z2222" s="6">
        <f t="shared" si="1517"/>
        <v>1</v>
      </c>
      <c r="AA2222" s="18">
        <f t="shared" si="1518"/>
        <v>5</v>
      </c>
      <c r="AB2222" s="9" t="str">
        <f t="shared" si="1526"/>
        <v>LCYL</v>
      </c>
      <c r="AC2222" s="9" t="str">
        <f>_xlfn.XLOOKUP(R2222,Sheet2!$H$3:$H$258,Sheet2!$I$3:$I$258,"-----")</f>
        <v>*****</v>
      </c>
      <c r="AD2222" s="9" t="str">
        <f>_xlfn.XLOOKUP(VALUE(AE2222),Sheet2!$N$3:$N$1000,Sheet2!$O$3:$O$1000,"********")</f>
        <v>LCYL</v>
      </c>
      <c r="AE2222" t="str">
        <f t="shared" si="1521"/>
        <v>4561</v>
      </c>
      <c r="AF2222" s="9" t="str">
        <f>IF(R2222&lt;200,"+"&amp;TEXT(R2222,"0"),"-"&amp;TEXT(_xlfn.XLOOKUP(R2222,Sheet2!$K$3:$K$130,Sheet2!$L$3:$L$130,"-----"),"0"))</f>
        <v>+35</v>
      </c>
      <c r="AG2222" s="9" t="str">
        <f t="shared" si="1527"/>
        <v/>
      </c>
      <c r="AH2222" s="9" t="str">
        <f t="shared" si="1528"/>
        <v>JMP LCYL</v>
      </c>
      <c r="AI2222" t="str">
        <f t="shared" si="1529"/>
        <v>0,LCYL</v>
      </c>
      <c r="AJ2222" s="16" t="str">
        <f t="shared" si="1530"/>
        <v>LCYL</v>
      </c>
      <c r="AK2222" t="str">
        <f t="shared" si="1531"/>
        <v>NEGZ# 2,0,SNR</v>
      </c>
      <c r="AL2222" s="4" t="str">
        <f t="shared" si="1532"/>
        <v>NEG</v>
      </c>
      <c r="AM2222" s="4" t="str">
        <f t="shared" si="1533"/>
        <v/>
      </c>
      <c r="AN2222" s="4" t="str">
        <f t="shared" si="1534"/>
        <v>Z</v>
      </c>
      <c r="AO2222" s="4" t="str">
        <f t="shared" si="1535"/>
        <v>#</v>
      </c>
      <c r="AP2222" s="15" t="str">
        <f t="shared" si="1536"/>
        <v>,SNR</v>
      </c>
      <c r="AQ2222" s="9" t="str">
        <f>_xlfn.XLOOKUP(D2222,Sheet2!$E$3:$E$101,Sheet2!$F$3:$F$101,"******************")</f>
        <v>******************</v>
      </c>
      <c r="AR2222" s="33" t="str">
        <f t="shared" si="1522"/>
        <v>DIA 0,**</v>
      </c>
      <c r="AS2222" s="9" t="str">
        <f t="shared" si="1523"/>
        <v>DIA</v>
      </c>
      <c r="AT2222" s="4">
        <f t="shared" si="1537"/>
        <v>0</v>
      </c>
      <c r="AU2222" s="6">
        <f t="shared" si="1538"/>
        <v>0</v>
      </c>
      <c r="AV2222" s="4" t="str">
        <f t="shared" si="1539"/>
        <v/>
      </c>
      <c r="AW2222" s="4">
        <f t="shared" si="1540"/>
        <v>35</v>
      </c>
      <c r="AX2222" s="4" t="str">
        <f>_xlfn.XLOOKUP(AW2222,Sheet2!$Q$3:$Q$66,Sheet2!$R$3:$R$66,"**")</f>
        <v>**</v>
      </c>
      <c r="AY2222" s="4">
        <f t="shared" si="1541"/>
        <v>1</v>
      </c>
      <c r="AZ2222" s="16" t="str">
        <f t="shared" si="1542"/>
        <v>SKPBN</v>
      </c>
    </row>
    <row r="2223" spans="1:52" x14ac:dyDescent="0.35">
      <c r="B2223" s="3">
        <f t="shared" si="1507"/>
        <v>6</v>
      </c>
      <c r="C2223" s="1">
        <f t="shared" si="1508"/>
        <v>4525</v>
      </c>
      <c r="D2223" s="2">
        <v>6253</v>
      </c>
      <c r="E2223" s="2" t="str">
        <f>_xlfn.XLOOKUP(C2223,Sheet2!$N$3:$N$1000,Sheet2!$O$3:$O$1000,"")</f>
        <v/>
      </c>
      <c r="F2223" s="9" t="str">
        <f t="shared" si="1543"/>
        <v>DORW</v>
      </c>
      <c r="G2223" s="4" t="str">
        <f t="shared" si="1519"/>
        <v>14</v>
      </c>
      <c r="H2223" s="4">
        <f t="shared" si="1520"/>
        <v>253</v>
      </c>
      <c r="I2223" s="6">
        <f t="shared" si="1544"/>
        <v>0</v>
      </c>
      <c r="J2223" s="6">
        <f t="shared" si="1545"/>
        <v>0</v>
      </c>
      <c r="K2223" s="6">
        <f t="shared" si="1546"/>
        <v>6</v>
      </c>
      <c r="L2223" s="6">
        <f t="shared" si="1547"/>
        <v>2</v>
      </c>
      <c r="M2223" s="6">
        <f t="shared" si="1548"/>
        <v>5</v>
      </c>
      <c r="N2223" s="6">
        <f t="shared" si="1549"/>
        <v>3</v>
      </c>
      <c r="O2223" s="13">
        <f t="shared" si="1550"/>
        <v>1</v>
      </c>
      <c r="P2223" s="4">
        <f t="shared" si="1524"/>
        <v>0</v>
      </c>
      <c r="Q2223" s="4">
        <f t="shared" si="1525"/>
        <v>1</v>
      </c>
      <c r="R2223">
        <f t="shared" si="1509"/>
        <v>253</v>
      </c>
      <c r="S2223" s="4">
        <f t="shared" si="1510"/>
        <v>0</v>
      </c>
      <c r="T2223" s="15">
        <f t="shared" si="1511"/>
        <v>1</v>
      </c>
      <c r="U2223" s="4">
        <f t="shared" si="1512"/>
        <v>0</v>
      </c>
      <c r="V2223" s="4">
        <f t="shared" si="1513"/>
        <v>1</v>
      </c>
      <c r="W2223" s="4">
        <f t="shared" si="1514"/>
        <v>4</v>
      </c>
      <c r="X2223" s="6">
        <f t="shared" si="1515"/>
        <v>2</v>
      </c>
      <c r="Y2223" s="4">
        <f t="shared" si="1516"/>
        <v>2</v>
      </c>
      <c r="Z2223" s="6">
        <f t="shared" si="1517"/>
        <v>1</v>
      </c>
      <c r="AA2223" s="18">
        <f t="shared" si="1518"/>
        <v>3</v>
      </c>
      <c r="AB2223" s="9" t="str">
        <f t="shared" si="1526"/>
        <v>I.DO</v>
      </c>
      <c r="AC2223" s="9" t="str">
        <f>_xlfn.XLOOKUP(R2223,Sheet2!$H$3:$H$258,Sheet2!$I$3:$I$258,"-----")</f>
        <v>I.DO</v>
      </c>
      <c r="AD2223" s="9" t="str">
        <f>_xlfn.XLOOKUP(VALUE(AE2223),Sheet2!$N$3:$N$1000,Sheet2!$O$3:$O$1000,"********")</f>
        <v>********</v>
      </c>
      <c r="AE2223" t="str">
        <f t="shared" si="1521"/>
        <v>4400</v>
      </c>
      <c r="AF2223" s="9" t="str">
        <f>IF(R2223&lt;200,"+"&amp;TEXT(R2223,"0"),"-"&amp;TEXT(_xlfn.XLOOKUP(R2223,Sheet2!$K$3:$K$130,Sheet2!$L$3:$L$130,"-----"),"0"))</f>
        <v>-125</v>
      </c>
      <c r="AG2223" s="9" t="str">
        <f t="shared" si="1527"/>
        <v>@</v>
      </c>
      <c r="AH2223" s="9" t="str">
        <f t="shared" si="1528"/>
        <v>JSR @I.DO</v>
      </c>
      <c r="AI2223" t="str">
        <f t="shared" si="1529"/>
        <v>1,@I.DO</v>
      </c>
      <c r="AJ2223" s="16" t="str">
        <f t="shared" si="1530"/>
        <v>@I.DO</v>
      </c>
      <c r="AK2223" t="str">
        <f t="shared" si="1531"/>
        <v>ADCOR# 0,1,SNC</v>
      </c>
      <c r="AL2223" s="4" t="str">
        <f t="shared" si="1532"/>
        <v>ADC</v>
      </c>
      <c r="AM2223" s="4" t="str">
        <f t="shared" si="1533"/>
        <v>R</v>
      </c>
      <c r="AN2223" s="4" t="str">
        <f t="shared" si="1534"/>
        <v>O</v>
      </c>
      <c r="AO2223" s="4" t="str">
        <f t="shared" si="1535"/>
        <v>#</v>
      </c>
      <c r="AP2223" s="15" t="str">
        <f t="shared" si="1536"/>
        <v>,SNC</v>
      </c>
      <c r="AQ2223" s="9" t="str">
        <f>_xlfn.XLOOKUP(D2223,Sheet2!$E$3:$E$101,Sheet2!$F$3:$F$101,"******************")</f>
        <v>DORW</v>
      </c>
      <c r="AR2223" s="33" t="str">
        <f t="shared" si="1522"/>
        <v>DOBC 1,**</v>
      </c>
      <c r="AS2223" s="9" t="str">
        <f t="shared" si="1523"/>
        <v>DOBC</v>
      </c>
      <c r="AT2223" s="4">
        <f t="shared" si="1537"/>
        <v>1</v>
      </c>
      <c r="AU2223" s="6">
        <f t="shared" si="1538"/>
        <v>2</v>
      </c>
      <c r="AV2223" s="4" t="str">
        <f t="shared" si="1539"/>
        <v>C</v>
      </c>
      <c r="AW2223" s="4">
        <f t="shared" si="1540"/>
        <v>53</v>
      </c>
      <c r="AX2223" s="4" t="str">
        <f>_xlfn.XLOOKUP(AW2223,Sheet2!$Q$3:$Q$66,Sheet2!$R$3:$R$66,"**")</f>
        <v>**</v>
      </c>
      <c r="AY2223" s="4">
        <f t="shared" si="1541"/>
        <v>4</v>
      </c>
      <c r="AZ2223" s="16" t="str">
        <f t="shared" si="1542"/>
        <v>SKPDN</v>
      </c>
    </row>
    <row r="2224" spans="1:52" x14ac:dyDescent="0.35">
      <c r="B2224" s="3">
        <f t="shared" si="1507"/>
        <v>7</v>
      </c>
      <c r="C2224" s="1">
        <f t="shared" si="1508"/>
        <v>4526</v>
      </c>
      <c r="D2224" s="2">
        <v>0</v>
      </c>
      <c r="E2224" s="2" t="str">
        <f>_xlfn.XLOOKUP(C2224,Sheet2!$N$3:$N$1000,Sheet2!$O$3:$O$1000,"")</f>
        <v>.CL</v>
      </c>
      <c r="F2224" s="9" t="str">
        <f t="shared" si="1543"/>
        <v>0</v>
      </c>
      <c r="G2224" s="4" t="str">
        <f t="shared" si="1519"/>
        <v>0</v>
      </c>
      <c r="H2224" s="4">
        <f t="shared" si="1520"/>
        <v>0</v>
      </c>
      <c r="I2224" s="6">
        <f t="shared" si="1544"/>
        <v>0</v>
      </c>
      <c r="J2224" s="6">
        <f t="shared" si="1545"/>
        <v>0</v>
      </c>
      <c r="K2224" s="6">
        <f t="shared" si="1546"/>
        <v>0</v>
      </c>
      <c r="L2224" s="6">
        <f t="shared" si="1547"/>
        <v>0</v>
      </c>
      <c r="M2224" s="6">
        <f t="shared" si="1548"/>
        <v>0</v>
      </c>
      <c r="N2224" s="6">
        <f t="shared" si="1549"/>
        <v>0</v>
      </c>
      <c r="O2224" s="13">
        <f t="shared" si="1550"/>
        <v>0</v>
      </c>
      <c r="P2224" s="4">
        <f t="shared" si="1524"/>
        <v>0</v>
      </c>
      <c r="Q2224" s="4">
        <f t="shared" si="1525"/>
        <v>0</v>
      </c>
      <c r="R2224">
        <f t="shared" si="1509"/>
        <v>0</v>
      </c>
      <c r="S2224" s="4">
        <f t="shared" si="1510"/>
        <v>0</v>
      </c>
      <c r="T2224" s="15">
        <f t="shared" si="1511"/>
        <v>0</v>
      </c>
      <c r="U2224" s="4">
        <f t="shared" si="1512"/>
        <v>0</v>
      </c>
      <c r="V2224" s="4">
        <f t="shared" si="1513"/>
        <v>0</v>
      </c>
      <c r="W2224" s="4">
        <f t="shared" si="1514"/>
        <v>0</v>
      </c>
      <c r="X2224" s="6">
        <f t="shared" si="1515"/>
        <v>0</v>
      </c>
      <c r="Y2224" s="4">
        <f t="shared" si="1516"/>
        <v>0</v>
      </c>
      <c r="Z2224" s="6">
        <f t="shared" si="1517"/>
        <v>0</v>
      </c>
      <c r="AA2224" s="18">
        <f t="shared" si="1518"/>
        <v>0</v>
      </c>
      <c r="AB2224" s="9" t="str">
        <f t="shared" si="1526"/>
        <v>0</v>
      </c>
      <c r="AC2224" s="9" t="str">
        <f>_xlfn.XLOOKUP(R2224,Sheet2!$H$3:$H$258,Sheet2!$I$3:$I$258,"-----")</f>
        <v>0</v>
      </c>
      <c r="AD2224" s="9" t="str">
        <f>_xlfn.XLOOKUP(VALUE(AE2224),Sheet2!$N$3:$N$1000,Sheet2!$O$3:$O$1000,"********")</f>
        <v>.CL</v>
      </c>
      <c r="AE2224" t="str">
        <f t="shared" si="1521"/>
        <v>4526</v>
      </c>
      <c r="AF2224" s="9" t="str">
        <f>IF(R2224&lt;200,"+"&amp;TEXT(R2224,"0"),"-"&amp;TEXT(_xlfn.XLOOKUP(R2224,Sheet2!$K$3:$K$130,Sheet2!$L$3:$L$130,"-----"),"0"))</f>
        <v>+0</v>
      </c>
      <c r="AG2224" s="9" t="str">
        <f t="shared" si="1527"/>
        <v/>
      </c>
      <c r="AH2224" s="9" t="str">
        <f t="shared" si="1528"/>
        <v>JMP 0</v>
      </c>
      <c r="AI2224" t="str">
        <f t="shared" si="1529"/>
        <v>0,0</v>
      </c>
      <c r="AJ2224" s="16" t="str">
        <f t="shared" si="1530"/>
        <v>0</v>
      </c>
      <c r="AK2224" t="str">
        <f t="shared" si="1531"/>
        <v>COM 0,0</v>
      </c>
      <c r="AL2224" s="4" t="str">
        <f t="shared" si="1532"/>
        <v>COM</v>
      </c>
      <c r="AM2224" s="4" t="str">
        <f t="shared" si="1533"/>
        <v/>
      </c>
      <c r="AN2224" s="4" t="str">
        <f t="shared" si="1534"/>
        <v/>
      </c>
      <c r="AO2224" s="4" t="str">
        <f t="shared" si="1535"/>
        <v/>
      </c>
      <c r="AP2224" s="15" t="str">
        <f t="shared" si="1536"/>
        <v/>
      </c>
      <c r="AQ2224" s="9" t="str">
        <f>_xlfn.XLOOKUP(D2224,Sheet2!$E$3:$E$101,Sheet2!$F$3:$F$101,"******************")</f>
        <v>0</v>
      </c>
      <c r="AR2224" s="33" t="str">
        <f t="shared" si="1522"/>
        <v>NIO 0</v>
      </c>
      <c r="AS2224" s="9" t="str">
        <f t="shared" si="1523"/>
        <v>DOC</v>
      </c>
      <c r="AT2224" s="4">
        <f t="shared" si="1537"/>
        <v>0</v>
      </c>
      <c r="AU2224" s="6">
        <f t="shared" si="1538"/>
        <v>0</v>
      </c>
      <c r="AV2224" s="4" t="str">
        <f t="shared" si="1539"/>
        <v/>
      </c>
      <c r="AW2224" s="4">
        <f t="shared" si="1540"/>
        <v>0</v>
      </c>
      <c r="AX2224" s="4" t="str">
        <f>_xlfn.XLOOKUP(AW2224,Sheet2!$Q$3:$Q$66,Sheet2!$R$3:$R$66,"**")</f>
        <v>0</v>
      </c>
      <c r="AY2224" s="4">
        <f t="shared" si="1541"/>
        <v>0</v>
      </c>
      <c r="AZ2224" s="16" t="str">
        <f t="shared" si="1542"/>
        <v>SKPBN</v>
      </c>
    </row>
    <row r="2225" spans="2:52" x14ac:dyDescent="0.35">
      <c r="B2225" s="3">
        <f t="shared" si="1507"/>
        <v>8</v>
      </c>
      <c r="C2225" s="1">
        <f t="shared" si="1508"/>
        <v>4527</v>
      </c>
      <c r="D2225" s="2">
        <v>5231</v>
      </c>
      <c r="E2225" s="2" t="str">
        <f>_xlfn.XLOOKUP(C2225,Sheet2!$N$3:$N$1000,Sheet2!$O$3:$O$1000,"")</f>
        <v/>
      </c>
      <c r="F2225" s="9" t="str">
        <f t="shared" si="1543"/>
        <v>CYLN</v>
      </c>
      <c r="G2225" s="4" t="str">
        <f t="shared" si="1519"/>
        <v>12</v>
      </c>
      <c r="H2225" s="4">
        <f t="shared" si="1520"/>
        <v>231</v>
      </c>
      <c r="I2225" s="6">
        <f t="shared" si="1544"/>
        <v>0</v>
      </c>
      <c r="J2225" s="6">
        <f t="shared" si="1545"/>
        <v>0</v>
      </c>
      <c r="K2225" s="6">
        <f t="shared" si="1546"/>
        <v>5</v>
      </c>
      <c r="L2225" s="6">
        <f t="shared" si="1547"/>
        <v>2</v>
      </c>
      <c r="M2225" s="6">
        <f t="shared" si="1548"/>
        <v>3</v>
      </c>
      <c r="N2225" s="6">
        <f t="shared" si="1549"/>
        <v>1</v>
      </c>
      <c r="O2225" s="13">
        <f t="shared" si="1550"/>
        <v>1</v>
      </c>
      <c r="P2225" s="4">
        <f t="shared" si="1524"/>
        <v>0</v>
      </c>
      <c r="Q2225" s="4">
        <f t="shared" si="1525"/>
        <v>1</v>
      </c>
      <c r="R2225">
        <f t="shared" si="1509"/>
        <v>231</v>
      </c>
      <c r="S2225" s="4">
        <f t="shared" si="1510"/>
        <v>2</v>
      </c>
      <c r="T2225" s="15">
        <f t="shared" si="1511"/>
        <v>0</v>
      </c>
      <c r="U2225" s="4">
        <f t="shared" si="1512"/>
        <v>0</v>
      </c>
      <c r="V2225" s="4">
        <f t="shared" si="1513"/>
        <v>1</v>
      </c>
      <c r="W2225" s="4">
        <f t="shared" si="1514"/>
        <v>2</v>
      </c>
      <c r="X2225" s="6">
        <f t="shared" si="1515"/>
        <v>2</v>
      </c>
      <c r="Y2225" s="4">
        <f t="shared" si="1516"/>
        <v>1</v>
      </c>
      <c r="Z2225" s="6">
        <f t="shared" si="1517"/>
        <v>1</v>
      </c>
      <c r="AA2225" s="18">
        <f t="shared" si="1518"/>
        <v>1</v>
      </c>
      <c r="AB2225" s="9" t="str">
        <f t="shared" si="1526"/>
        <v>-147,2</v>
      </c>
      <c r="AC2225" s="9" t="str">
        <f>_xlfn.XLOOKUP(R2225,Sheet2!$H$3:$H$258,Sheet2!$I$3:$I$258,"-----")</f>
        <v>I.RC0</v>
      </c>
      <c r="AD2225" s="9" t="str">
        <f>_xlfn.XLOOKUP(VALUE(AE2225),Sheet2!$N$3:$N$1000,Sheet2!$O$3:$O$1000,"********")</f>
        <v>********</v>
      </c>
      <c r="AE2225" t="str">
        <f t="shared" si="1521"/>
        <v>4360</v>
      </c>
      <c r="AF2225" s="9" t="str">
        <f>IF(R2225&lt;200,"+"&amp;TEXT(R2225,"0"),"-"&amp;TEXT(_xlfn.XLOOKUP(R2225,Sheet2!$K$3:$K$130,Sheet2!$L$3:$L$130,"-----"),"0"))</f>
        <v>-147</v>
      </c>
      <c r="AG2225" s="9" t="str">
        <f t="shared" si="1527"/>
        <v/>
      </c>
      <c r="AH2225" s="9" t="str">
        <f t="shared" si="1528"/>
        <v>JSR -147,2</v>
      </c>
      <c r="AI2225" t="str">
        <f t="shared" si="1529"/>
        <v>1,-147,2</v>
      </c>
      <c r="AJ2225" s="16" t="str">
        <f t="shared" si="1530"/>
        <v>-147,2</v>
      </c>
      <c r="AK2225" t="str">
        <f t="shared" si="1531"/>
        <v>MOVZR# 0,1,SKP</v>
      </c>
      <c r="AL2225" s="4" t="str">
        <f t="shared" si="1532"/>
        <v>MOV</v>
      </c>
      <c r="AM2225" s="4" t="str">
        <f t="shared" si="1533"/>
        <v>R</v>
      </c>
      <c r="AN2225" s="4" t="str">
        <f t="shared" si="1534"/>
        <v>Z</v>
      </c>
      <c r="AO2225" s="4" t="str">
        <f t="shared" si="1535"/>
        <v>#</v>
      </c>
      <c r="AP2225" s="15" t="str">
        <f t="shared" si="1536"/>
        <v>,SKP</v>
      </c>
      <c r="AQ2225" s="9" t="str">
        <f>_xlfn.XLOOKUP(D2225,Sheet2!$E$3:$E$101,Sheet2!$F$3:$F$101,"******************")</f>
        <v>CYLN</v>
      </c>
      <c r="AR2225" s="33" t="str">
        <f t="shared" si="1522"/>
        <v>DOAC 1,IBM2</v>
      </c>
      <c r="AS2225" s="9" t="str">
        <f t="shared" si="1523"/>
        <v>DOAC</v>
      </c>
      <c r="AT2225" s="4">
        <f t="shared" si="1537"/>
        <v>1</v>
      </c>
      <c r="AU2225" s="6">
        <f t="shared" si="1538"/>
        <v>2</v>
      </c>
      <c r="AV2225" s="4" t="str">
        <f t="shared" si="1539"/>
        <v>C</v>
      </c>
      <c r="AW2225" s="4">
        <f t="shared" si="1540"/>
        <v>31</v>
      </c>
      <c r="AX2225" s="4" t="str">
        <f>_xlfn.XLOOKUP(AW2225,Sheet2!$Q$3:$Q$66,Sheet2!$R$3:$R$66,"**")</f>
        <v>IBM2</v>
      </c>
      <c r="AY2225" s="4">
        <f t="shared" si="1541"/>
        <v>2</v>
      </c>
      <c r="AZ2225" s="16" t="str">
        <f t="shared" si="1542"/>
        <v>SKPDN</v>
      </c>
    </row>
    <row r="2226" spans="2:52" x14ac:dyDescent="0.35">
      <c r="B2226" s="3">
        <f t="shared" si="1507"/>
        <v>9</v>
      </c>
      <c r="C2226" s="1">
        <f t="shared" si="1508"/>
        <v>4530</v>
      </c>
      <c r="D2226" s="2">
        <v>17</v>
      </c>
      <c r="E2226" s="2" t="str">
        <f>_xlfn.XLOOKUP(C2226,Sheet2!$N$3:$N$1000,Sheet2!$O$3:$O$1000,"")</f>
        <v/>
      </c>
      <c r="F2226" s="9" t="str">
        <f t="shared" si="1543"/>
        <v>17  ;HEAD=0, SECT=0,1 SECTOR</v>
      </c>
      <c r="G2226" s="4" t="str">
        <f t="shared" si="1519"/>
        <v>0</v>
      </c>
      <c r="H2226" s="4">
        <f t="shared" si="1520"/>
        <v>17</v>
      </c>
      <c r="I2226" s="6">
        <f t="shared" si="1544"/>
        <v>0</v>
      </c>
      <c r="J2226" s="6">
        <f t="shared" si="1545"/>
        <v>0</v>
      </c>
      <c r="K2226" s="6">
        <f t="shared" si="1546"/>
        <v>0</v>
      </c>
      <c r="L2226" s="6">
        <f t="shared" si="1547"/>
        <v>0</v>
      </c>
      <c r="M2226" s="6">
        <f t="shared" si="1548"/>
        <v>1</v>
      </c>
      <c r="N2226" s="6">
        <f t="shared" si="1549"/>
        <v>7</v>
      </c>
      <c r="O2226" s="13">
        <f t="shared" si="1550"/>
        <v>0</v>
      </c>
      <c r="P2226" s="4">
        <f t="shared" si="1524"/>
        <v>0</v>
      </c>
      <c r="Q2226" s="4">
        <f t="shared" si="1525"/>
        <v>0</v>
      </c>
      <c r="R2226">
        <f t="shared" si="1509"/>
        <v>17</v>
      </c>
      <c r="S2226" s="4">
        <f t="shared" si="1510"/>
        <v>0</v>
      </c>
      <c r="T2226" s="15">
        <f t="shared" si="1511"/>
        <v>0</v>
      </c>
      <c r="U2226" s="4">
        <f t="shared" si="1512"/>
        <v>0</v>
      </c>
      <c r="V2226" s="4">
        <f t="shared" si="1513"/>
        <v>0</v>
      </c>
      <c r="W2226" s="4">
        <f t="shared" si="1514"/>
        <v>0</v>
      </c>
      <c r="X2226" s="6">
        <f t="shared" si="1515"/>
        <v>0</v>
      </c>
      <c r="Y2226" s="4">
        <f t="shared" si="1516"/>
        <v>0</v>
      </c>
      <c r="Z2226" s="6">
        <f t="shared" si="1517"/>
        <v>1</v>
      </c>
      <c r="AA2226" s="18">
        <f t="shared" si="1518"/>
        <v>7</v>
      </c>
      <c r="AB2226" s="9" t="str">
        <f t="shared" si="1526"/>
        <v>*****</v>
      </c>
      <c r="AC2226" s="9" t="str">
        <f>_xlfn.XLOOKUP(R2226,Sheet2!$H$3:$H$258,Sheet2!$I$3:$I$258,"-----")</f>
        <v>*****</v>
      </c>
      <c r="AD2226" s="9" t="str">
        <f>_xlfn.XLOOKUP(VALUE(AE2226),Sheet2!$N$3:$N$1000,Sheet2!$O$3:$O$1000,"********")</f>
        <v>********</v>
      </c>
      <c r="AE2226" t="str">
        <f t="shared" si="1521"/>
        <v>4547</v>
      </c>
      <c r="AF2226" s="9" t="str">
        <f>IF(R2226&lt;200,"+"&amp;TEXT(R2226,"0"),"-"&amp;TEXT(_xlfn.XLOOKUP(R2226,Sheet2!$K$3:$K$130,Sheet2!$L$3:$L$130,"-----"),"0"))</f>
        <v>+17</v>
      </c>
      <c r="AG2226" s="9" t="str">
        <f t="shared" si="1527"/>
        <v/>
      </c>
      <c r="AH2226" s="9" t="str">
        <f t="shared" si="1528"/>
        <v>JMP *****</v>
      </c>
      <c r="AI2226" t="str">
        <f t="shared" si="1529"/>
        <v>0,*****</v>
      </c>
      <c r="AJ2226" s="16" t="str">
        <f t="shared" si="1530"/>
        <v>*****</v>
      </c>
      <c r="AK2226" t="str">
        <f t="shared" si="1531"/>
        <v>COM# 0,0,SBN</v>
      </c>
      <c r="AL2226" s="4" t="str">
        <f t="shared" si="1532"/>
        <v>COM</v>
      </c>
      <c r="AM2226" s="4" t="str">
        <f t="shared" si="1533"/>
        <v/>
      </c>
      <c r="AN2226" s="4" t="str">
        <f t="shared" si="1534"/>
        <v/>
      </c>
      <c r="AO2226" s="4" t="str">
        <f t="shared" si="1535"/>
        <v>#</v>
      </c>
      <c r="AP2226" s="15" t="str">
        <f t="shared" si="1536"/>
        <v>,SBN</v>
      </c>
      <c r="AQ2226" s="9" t="str">
        <f>_xlfn.XLOOKUP(D2226,Sheet2!$E$3:$E$101,Sheet2!$F$3:$F$101,"******************")</f>
        <v>17  ;HEAD=0, SECT=0,1 SECTOR</v>
      </c>
      <c r="AR2226" s="33" t="str">
        <f t="shared" si="1522"/>
        <v>NIO LPT</v>
      </c>
      <c r="AS2226" s="9" t="str">
        <f t="shared" si="1523"/>
        <v>DOC</v>
      </c>
      <c r="AT2226" s="4">
        <f t="shared" si="1537"/>
        <v>0</v>
      </c>
      <c r="AU2226" s="6">
        <f t="shared" si="1538"/>
        <v>0</v>
      </c>
      <c r="AV2226" s="4" t="str">
        <f t="shared" si="1539"/>
        <v/>
      </c>
      <c r="AW2226" s="4">
        <f t="shared" si="1540"/>
        <v>17</v>
      </c>
      <c r="AX2226" s="4" t="str">
        <f>_xlfn.XLOOKUP(AW2226,Sheet2!$Q$3:$Q$66,Sheet2!$R$3:$R$66,"**")</f>
        <v>LPT</v>
      </c>
      <c r="AY2226" s="4">
        <f t="shared" si="1541"/>
        <v>0</v>
      </c>
      <c r="AZ2226" s="16" t="str">
        <f t="shared" si="1542"/>
        <v>SKPBN</v>
      </c>
    </row>
    <row r="2227" spans="2:52" x14ac:dyDescent="0.35">
      <c r="B2227" s="3">
        <v>11</v>
      </c>
      <c r="C2227" s="1">
        <f t="shared" si="1508"/>
        <v>4531</v>
      </c>
      <c r="D2227" s="2">
        <v>10775</v>
      </c>
      <c r="E2227" s="2" t="str">
        <f>_xlfn.XLOOKUP(C2227,Sheet2!$N$3:$N$1000,Sheet2!$O$3:$O$1000,"")</f>
        <v/>
      </c>
      <c r="F2227" s="9" t="str">
        <f t="shared" si="1543"/>
        <v>ISZ .CL</v>
      </c>
      <c r="G2227" s="4" t="str">
        <f t="shared" si="1519"/>
        <v>21</v>
      </c>
      <c r="H2227" s="4">
        <f t="shared" si="1520"/>
        <v>375</v>
      </c>
      <c r="I2227" s="6">
        <f t="shared" si="1544"/>
        <v>0</v>
      </c>
      <c r="J2227" s="6">
        <f t="shared" si="1545"/>
        <v>1</v>
      </c>
      <c r="K2227" s="6">
        <f t="shared" si="1546"/>
        <v>0</v>
      </c>
      <c r="L2227" s="6">
        <f t="shared" si="1547"/>
        <v>7</v>
      </c>
      <c r="M2227" s="6">
        <f t="shared" si="1548"/>
        <v>7</v>
      </c>
      <c r="N2227" s="6">
        <f t="shared" si="1549"/>
        <v>5</v>
      </c>
      <c r="O2227" s="13">
        <f t="shared" si="1550"/>
        <v>2</v>
      </c>
      <c r="P2227" s="4">
        <f t="shared" si="1524"/>
        <v>0</v>
      </c>
      <c r="Q2227" s="4">
        <f t="shared" si="1525"/>
        <v>2</v>
      </c>
      <c r="R2227">
        <f t="shared" si="1509"/>
        <v>375</v>
      </c>
      <c r="S2227" s="4">
        <f t="shared" si="1510"/>
        <v>1</v>
      </c>
      <c r="T2227" s="15">
        <f t="shared" si="1511"/>
        <v>0</v>
      </c>
      <c r="U2227" s="4">
        <f t="shared" si="1512"/>
        <v>0</v>
      </c>
      <c r="V2227" s="4">
        <f t="shared" si="1513"/>
        <v>2</v>
      </c>
      <c r="W2227" s="4">
        <f t="shared" si="1514"/>
        <v>1</v>
      </c>
      <c r="X2227" s="6">
        <f t="shared" si="1515"/>
        <v>3</v>
      </c>
      <c r="Y2227" s="4">
        <f t="shared" si="1516"/>
        <v>3</v>
      </c>
      <c r="Z2227" s="6">
        <f t="shared" si="1517"/>
        <v>1</v>
      </c>
      <c r="AA2227" s="18">
        <f t="shared" si="1518"/>
        <v>5</v>
      </c>
      <c r="AB2227" s="9" t="str">
        <f t="shared" si="1526"/>
        <v>.CL</v>
      </c>
      <c r="AC2227" s="9" t="str">
        <f>_xlfn.XLOOKUP(R2227,Sheet2!$H$3:$H$258,Sheet2!$I$3:$I$258,"-----")</f>
        <v>*****</v>
      </c>
      <c r="AD2227" s="9" t="str">
        <f>_xlfn.XLOOKUP(VALUE(AE2227),Sheet2!$N$3:$N$1000,Sheet2!$O$3:$O$1000,"********")</f>
        <v>.CL</v>
      </c>
      <c r="AE2227" t="str">
        <f t="shared" si="1521"/>
        <v>4526</v>
      </c>
      <c r="AF2227" s="9" t="str">
        <f>IF(R2227&lt;200,"+"&amp;TEXT(R2227,"0"),"-"&amp;TEXT(_xlfn.XLOOKUP(R2227,Sheet2!$K$3:$K$130,Sheet2!$L$3:$L$130,"-----"),"0"))</f>
        <v>-3</v>
      </c>
      <c r="AG2227" s="9" t="str">
        <f t="shared" si="1527"/>
        <v/>
      </c>
      <c r="AH2227" s="9" t="str">
        <f t="shared" si="1528"/>
        <v>ISZ .CL</v>
      </c>
      <c r="AI2227" t="str">
        <f t="shared" si="1529"/>
        <v>2,.CL</v>
      </c>
      <c r="AJ2227" s="16" t="str">
        <f t="shared" si="1530"/>
        <v>.CL</v>
      </c>
      <c r="AK2227" t="str">
        <f t="shared" si="1531"/>
        <v>NEGCS# 0,2,SNR</v>
      </c>
      <c r="AL2227" s="4" t="str">
        <f t="shared" si="1532"/>
        <v>NEG</v>
      </c>
      <c r="AM2227" s="4" t="str">
        <f t="shared" si="1533"/>
        <v>S</v>
      </c>
      <c r="AN2227" s="4" t="str">
        <f t="shared" si="1534"/>
        <v>C</v>
      </c>
      <c r="AO2227" s="4" t="str">
        <f t="shared" si="1535"/>
        <v>#</v>
      </c>
      <c r="AP2227" s="15" t="str">
        <f t="shared" si="1536"/>
        <v>,SNR</v>
      </c>
      <c r="AQ2227" s="9" t="str">
        <f>_xlfn.XLOOKUP(D2227,Sheet2!$E$3:$E$101,Sheet2!$F$3:$F$101,"******************")</f>
        <v>******************</v>
      </c>
      <c r="AR2227" s="33" t="str">
        <f t="shared" si="1522"/>
        <v>DIAP 2,**</v>
      </c>
      <c r="AS2227" s="9" t="str">
        <f t="shared" si="1523"/>
        <v>DIAP</v>
      </c>
      <c r="AT2227" s="4">
        <f t="shared" si="1537"/>
        <v>2</v>
      </c>
      <c r="AU2227" s="6">
        <f t="shared" si="1538"/>
        <v>3</v>
      </c>
      <c r="AV2227" s="4" t="str">
        <f t="shared" si="1539"/>
        <v>P</v>
      </c>
      <c r="AW2227" s="4">
        <f t="shared" si="1540"/>
        <v>75</v>
      </c>
      <c r="AX2227" s="4" t="str">
        <f>_xlfn.XLOOKUP(AW2227,Sheet2!$Q$3:$Q$66,Sheet2!$R$3:$R$66,"**")</f>
        <v>**</v>
      </c>
      <c r="AY2227" s="4">
        <f t="shared" si="1541"/>
        <v>1</v>
      </c>
      <c r="AZ2227" s="16" t="str">
        <f t="shared" si="1542"/>
        <v>SKPDZ</v>
      </c>
    </row>
    <row r="2228" spans="2:52" x14ac:dyDescent="0.35">
      <c r="B2228" s="3">
        <f t="shared" ref="B2228:B2291" si="1551">B2227+1</f>
        <v>12</v>
      </c>
      <c r="C2228" s="1">
        <f t="shared" ref="C2228:C2291" si="1552">IF(MOD(C2227,10)=7,C2227+3,C2227+1)</f>
        <v>4532</v>
      </c>
      <c r="D2228" s="2">
        <v>20774</v>
      </c>
      <c r="E2228" s="2" t="str">
        <f>_xlfn.XLOOKUP(C2228,Sheet2!$N$3:$N$1000,Sheet2!$O$3:$O$1000,"")</f>
        <v/>
      </c>
      <c r="F2228" s="9" t="str">
        <f t="shared" si="1543"/>
        <v>LDA 0,.CL</v>
      </c>
      <c r="G2228" s="4" t="str">
        <f t="shared" si="1519"/>
        <v>41</v>
      </c>
      <c r="H2228" s="4">
        <f t="shared" si="1520"/>
        <v>374</v>
      </c>
      <c r="I2228" s="6">
        <f t="shared" si="1544"/>
        <v>0</v>
      </c>
      <c r="J2228" s="6">
        <f t="shared" si="1545"/>
        <v>2</v>
      </c>
      <c r="K2228" s="6">
        <f t="shared" si="1546"/>
        <v>0</v>
      </c>
      <c r="L2228" s="6">
        <f t="shared" si="1547"/>
        <v>7</v>
      </c>
      <c r="M2228" s="6">
        <f t="shared" si="1548"/>
        <v>7</v>
      </c>
      <c r="N2228" s="6">
        <f t="shared" si="1549"/>
        <v>4</v>
      </c>
      <c r="O2228" s="13">
        <f t="shared" si="1550"/>
        <v>4</v>
      </c>
      <c r="P2228" s="4">
        <f t="shared" si="1524"/>
        <v>1</v>
      </c>
      <c r="Q2228" s="4">
        <f t="shared" si="1525"/>
        <v>0</v>
      </c>
      <c r="R2228">
        <f t="shared" si="1509"/>
        <v>374</v>
      </c>
      <c r="S2228" s="4">
        <f t="shared" si="1510"/>
        <v>1</v>
      </c>
      <c r="T2228" s="15">
        <f t="shared" si="1511"/>
        <v>0</v>
      </c>
      <c r="U2228" s="4">
        <f t="shared" si="1512"/>
        <v>1</v>
      </c>
      <c r="V2228" s="4">
        <f t="shared" si="1513"/>
        <v>0</v>
      </c>
      <c r="W2228" s="4">
        <f t="shared" si="1514"/>
        <v>1</v>
      </c>
      <c r="X2228" s="6">
        <f t="shared" si="1515"/>
        <v>3</v>
      </c>
      <c r="Y2228" s="4">
        <f t="shared" si="1516"/>
        <v>3</v>
      </c>
      <c r="Z2228" s="6">
        <f t="shared" si="1517"/>
        <v>1</v>
      </c>
      <c r="AA2228" s="18">
        <f t="shared" si="1518"/>
        <v>4</v>
      </c>
      <c r="AB2228" s="9" t="str">
        <f t="shared" si="1526"/>
        <v>.CL</v>
      </c>
      <c r="AC2228" s="9" t="str">
        <f>_xlfn.XLOOKUP(R2228,Sheet2!$H$3:$H$258,Sheet2!$I$3:$I$258,"-----")</f>
        <v>*****</v>
      </c>
      <c r="AD2228" s="9" t="str">
        <f>_xlfn.XLOOKUP(VALUE(AE2228),Sheet2!$N$3:$N$1000,Sheet2!$O$3:$O$1000,"********")</f>
        <v>.CL</v>
      </c>
      <c r="AE2228" t="str">
        <f t="shared" si="1521"/>
        <v>4526</v>
      </c>
      <c r="AF2228" s="9" t="str">
        <f>IF(R2228&lt;200,"+"&amp;TEXT(R2228,"0"),"-"&amp;TEXT(_xlfn.XLOOKUP(R2228,Sheet2!$K$3:$K$130,Sheet2!$L$3:$L$130,"-----"),"0"))</f>
        <v>-4</v>
      </c>
      <c r="AG2228" s="9" t="str">
        <f t="shared" si="1527"/>
        <v/>
      </c>
      <c r="AH2228" s="9" t="str">
        <f t="shared" si="1528"/>
        <v>JMP .CL</v>
      </c>
      <c r="AI2228" t="str">
        <f t="shared" si="1529"/>
        <v>0,.CL</v>
      </c>
      <c r="AJ2228" s="16" t="str">
        <f t="shared" si="1530"/>
        <v>.CL</v>
      </c>
      <c r="AK2228" t="str">
        <f t="shared" si="1531"/>
        <v>NEGCS# 1,0,SZR</v>
      </c>
      <c r="AL2228" s="4" t="str">
        <f t="shared" si="1532"/>
        <v>NEG</v>
      </c>
      <c r="AM2228" s="4" t="str">
        <f t="shared" si="1533"/>
        <v>S</v>
      </c>
      <c r="AN2228" s="4" t="str">
        <f t="shared" si="1534"/>
        <v>C</v>
      </c>
      <c r="AO2228" s="4" t="str">
        <f t="shared" si="1535"/>
        <v>#</v>
      </c>
      <c r="AP2228" s="15" t="str">
        <f t="shared" si="1536"/>
        <v>,SZR</v>
      </c>
      <c r="AQ2228" s="9" t="str">
        <f>_xlfn.XLOOKUP(D2228,Sheet2!$E$3:$E$101,Sheet2!$F$3:$F$101,"******************")</f>
        <v>******************</v>
      </c>
      <c r="AR2228" s="33" t="str">
        <f t="shared" si="1522"/>
        <v>DIAP 0,**</v>
      </c>
      <c r="AS2228" s="9" t="str">
        <f t="shared" si="1523"/>
        <v>DIAP</v>
      </c>
      <c r="AT2228" s="4">
        <f t="shared" si="1537"/>
        <v>0</v>
      </c>
      <c r="AU2228" s="6">
        <f t="shared" si="1538"/>
        <v>3</v>
      </c>
      <c r="AV2228" s="4" t="str">
        <f t="shared" si="1539"/>
        <v>P</v>
      </c>
      <c r="AW2228" s="4">
        <f t="shared" si="1540"/>
        <v>74</v>
      </c>
      <c r="AX2228" s="4" t="str">
        <f>_xlfn.XLOOKUP(AW2228,Sheet2!$Q$3:$Q$66,Sheet2!$R$3:$R$66,"**")</f>
        <v>**</v>
      </c>
      <c r="AY2228" s="4">
        <f t="shared" si="1541"/>
        <v>1</v>
      </c>
      <c r="AZ2228" s="16" t="str">
        <f t="shared" si="1542"/>
        <v>SKPDZ</v>
      </c>
    </row>
    <row r="2229" spans="2:52" x14ac:dyDescent="0.35">
      <c r="B2229" s="3">
        <f t="shared" si="1551"/>
        <v>13</v>
      </c>
      <c r="C2229" s="1">
        <f t="shared" si="1552"/>
        <v>4533</v>
      </c>
      <c r="D2229" s="2">
        <v>24207</v>
      </c>
      <c r="E2229" s="2" t="str">
        <f>_xlfn.XLOOKUP(C2229,Sheet2!$N$3:$N$1000,Sheet2!$O$3:$O$1000,"")</f>
        <v/>
      </c>
      <c r="F2229" s="9" t="str">
        <f t="shared" si="1543"/>
        <v>LDA 1,C312</v>
      </c>
      <c r="G2229" s="4" t="str">
        <f t="shared" si="1519"/>
        <v>50</v>
      </c>
      <c r="H2229" s="4">
        <f t="shared" si="1520"/>
        <v>207</v>
      </c>
      <c r="I2229" s="6">
        <f t="shared" si="1544"/>
        <v>0</v>
      </c>
      <c r="J2229" s="6">
        <f t="shared" si="1545"/>
        <v>2</v>
      </c>
      <c r="K2229" s="6">
        <f t="shared" si="1546"/>
        <v>4</v>
      </c>
      <c r="L2229" s="6">
        <f t="shared" si="1547"/>
        <v>2</v>
      </c>
      <c r="M2229" s="6">
        <f t="shared" si="1548"/>
        <v>0</v>
      </c>
      <c r="N2229" s="6">
        <f t="shared" si="1549"/>
        <v>7</v>
      </c>
      <c r="O2229" s="13">
        <f t="shared" si="1550"/>
        <v>5</v>
      </c>
      <c r="P2229" s="4">
        <f t="shared" si="1524"/>
        <v>1</v>
      </c>
      <c r="Q2229" s="4">
        <f t="shared" si="1525"/>
        <v>1</v>
      </c>
      <c r="R2229">
        <f t="shared" ref="R2229:R2292" si="1553">(MOD(L2229,4)*100)+(M2229*10)+N2229</f>
        <v>207</v>
      </c>
      <c r="S2229" s="4">
        <f t="shared" ref="S2229:S2292" si="1554">(MOD(K2229,2)*2)+INT(L2229/4)</f>
        <v>0</v>
      </c>
      <c r="T2229" s="15">
        <f t="shared" ref="T2229:T2292" si="1555">MOD(INT(K2229/2),2)</f>
        <v>0</v>
      </c>
      <c r="U2229" s="4">
        <f t="shared" ref="U2229:U2292" si="1556">INT(J2229/2)</f>
        <v>1</v>
      </c>
      <c r="V2229" s="4">
        <f t="shared" ref="V2229:V2292" si="1557">(MOD(J2229,2)*2)+INT(K2229/4)</f>
        <v>1</v>
      </c>
      <c r="W2229" s="4">
        <f t="shared" ref="W2229:W2292" si="1558">(MOD(K2229,4)*2)+INT(L2229/4)</f>
        <v>0</v>
      </c>
      <c r="X2229" s="6">
        <f t="shared" ref="X2229:X2292" si="1559">MOD(L2229,4)</f>
        <v>2</v>
      </c>
      <c r="Y2229" s="4">
        <f t="shared" ref="Y2229:Y2292" si="1560">INT(M2229/2)</f>
        <v>0</v>
      </c>
      <c r="Z2229" s="6">
        <f t="shared" ref="Z2229:Z2292" si="1561">MOD(M2229,2)</f>
        <v>0</v>
      </c>
      <c r="AA2229" s="18">
        <f t="shared" ref="AA2229:AA2292" si="1562">N2229</f>
        <v>7</v>
      </c>
      <c r="AB2229" s="9" t="str">
        <f t="shared" si="1526"/>
        <v>C312</v>
      </c>
      <c r="AC2229" s="9" t="str">
        <f>_xlfn.XLOOKUP(R2229,Sheet2!$H$3:$H$258,Sheet2!$I$3:$I$258,"-----")</f>
        <v>C312</v>
      </c>
      <c r="AD2229" s="9" t="str">
        <f>_xlfn.XLOOKUP(VALUE(AE2229),Sheet2!$N$3:$N$1000,Sheet2!$O$3:$O$1000,"********")</f>
        <v>********</v>
      </c>
      <c r="AE2229" t="str">
        <f t="shared" si="1521"/>
        <v>4342</v>
      </c>
      <c r="AF2229" s="9" t="str">
        <f>IF(R2229&lt;200,"+"&amp;TEXT(R2229,"0"),"-"&amp;TEXT(_xlfn.XLOOKUP(R2229,Sheet2!$K$3:$K$130,Sheet2!$L$3:$L$130,"-----"),"0"))</f>
        <v>-171</v>
      </c>
      <c r="AG2229" s="9" t="str">
        <f t="shared" si="1527"/>
        <v/>
      </c>
      <c r="AH2229" s="9" t="str">
        <f t="shared" si="1528"/>
        <v>JSR C312</v>
      </c>
      <c r="AI2229" t="str">
        <f t="shared" si="1529"/>
        <v>1,C312</v>
      </c>
      <c r="AJ2229" s="16" t="str">
        <f t="shared" si="1530"/>
        <v>C312</v>
      </c>
      <c r="AK2229" t="str">
        <f t="shared" si="1531"/>
        <v>COMR 1,1,SBN</v>
      </c>
      <c r="AL2229" s="4" t="str">
        <f t="shared" si="1532"/>
        <v>COM</v>
      </c>
      <c r="AM2229" s="4" t="str">
        <f t="shared" si="1533"/>
        <v>R</v>
      </c>
      <c r="AN2229" s="4" t="str">
        <f t="shared" si="1534"/>
        <v/>
      </c>
      <c r="AO2229" s="4" t="str">
        <f t="shared" si="1535"/>
        <v/>
      </c>
      <c r="AP2229" s="15" t="str">
        <f t="shared" si="1536"/>
        <v>,SBN</v>
      </c>
      <c r="AQ2229" s="9" t="str">
        <f>_xlfn.XLOOKUP(D2229,Sheet2!$E$3:$E$101,Sheet2!$F$3:$F$101,"******************")</f>
        <v>******************</v>
      </c>
      <c r="AR2229" s="33" t="str">
        <f t="shared" si="1522"/>
        <v>NIOC MCAR</v>
      </c>
      <c r="AS2229" s="9" t="str">
        <f t="shared" si="1523"/>
        <v>DOCC</v>
      </c>
      <c r="AT2229" s="4">
        <f t="shared" si="1537"/>
        <v>1</v>
      </c>
      <c r="AU2229" s="6">
        <f t="shared" si="1538"/>
        <v>2</v>
      </c>
      <c r="AV2229" s="4" t="str">
        <f t="shared" si="1539"/>
        <v>C</v>
      </c>
      <c r="AW2229" s="4">
        <f t="shared" si="1540"/>
        <v>7</v>
      </c>
      <c r="AX2229" s="4" t="str">
        <f>_xlfn.XLOOKUP(AW2229,Sheet2!$Q$3:$Q$66,Sheet2!$R$3:$R$66,"**")</f>
        <v>MCAR</v>
      </c>
      <c r="AY2229" s="4">
        <f t="shared" si="1541"/>
        <v>0</v>
      </c>
      <c r="AZ2229" s="16" t="str">
        <f t="shared" si="1542"/>
        <v>SKPDN</v>
      </c>
    </row>
    <row r="2230" spans="2:52" x14ac:dyDescent="0.35">
      <c r="B2230" s="3">
        <f t="shared" si="1551"/>
        <v>14</v>
      </c>
      <c r="C2230" s="1">
        <f t="shared" si="1552"/>
        <v>4534</v>
      </c>
      <c r="D2230" s="2">
        <v>122437</v>
      </c>
      <c r="E2230" s="2" t="str">
        <f>_xlfn.XLOOKUP(C2230,Sheet2!$N$3:$N$1000,Sheet2!$O$3:$O$1000,"")</f>
        <v/>
      </c>
      <c r="F2230" s="9" t="str">
        <f t="shared" si="1543"/>
        <v>SUBZ# 1,0,SBN</v>
      </c>
      <c r="G2230" s="4" t="str">
        <f t="shared" si="1519"/>
        <v>245</v>
      </c>
      <c r="H2230" s="4">
        <f t="shared" si="1520"/>
        <v>37</v>
      </c>
      <c r="I2230" s="6">
        <f t="shared" si="1544"/>
        <v>1</v>
      </c>
      <c r="J2230" s="6">
        <f t="shared" si="1545"/>
        <v>2</v>
      </c>
      <c r="K2230" s="6">
        <f t="shared" si="1546"/>
        <v>2</v>
      </c>
      <c r="L2230" s="6">
        <f t="shared" si="1547"/>
        <v>4</v>
      </c>
      <c r="M2230" s="6">
        <f t="shared" si="1548"/>
        <v>3</v>
      </c>
      <c r="N2230" s="6">
        <f t="shared" si="1549"/>
        <v>7</v>
      </c>
      <c r="O2230" s="13">
        <f t="shared" si="1550"/>
        <v>20</v>
      </c>
      <c r="P2230" s="4">
        <f t="shared" si="1524"/>
        <v>5</v>
      </c>
      <c r="Q2230" s="4">
        <f t="shared" si="1525"/>
        <v>0</v>
      </c>
      <c r="R2230">
        <f t="shared" si="1553"/>
        <v>37</v>
      </c>
      <c r="S2230" s="4">
        <f t="shared" si="1554"/>
        <v>1</v>
      </c>
      <c r="T2230" s="15">
        <f t="shared" si="1555"/>
        <v>1</v>
      </c>
      <c r="U2230" s="4">
        <f t="shared" si="1556"/>
        <v>1</v>
      </c>
      <c r="V2230" s="4">
        <f t="shared" si="1557"/>
        <v>0</v>
      </c>
      <c r="W2230" s="4">
        <f t="shared" si="1558"/>
        <v>5</v>
      </c>
      <c r="X2230" s="6">
        <f t="shared" si="1559"/>
        <v>0</v>
      </c>
      <c r="Y2230" s="4">
        <f t="shared" si="1560"/>
        <v>1</v>
      </c>
      <c r="Z2230" s="6">
        <f t="shared" si="1561"/>
        <v>1</v>
      </c>
      <c r="AA2230" s="18">
        <f t="shared" si="1562"/>
        <v>7</v>
      </c>
      <c r="AB2230" s="9" t="str">
        <f t="shared" si="1526"/>
        <v>+37</v>
      </c>
      <c r="AC2230" s="9" t="str">
        <f>_xlfn.XLOOKUP(R2230,Sheet2!$H$3:$H$258,Sheet2!$I$3:$I$258,"-----")</f>
        <v>*****</v>
      </c>
      <c r="AD2230" s="9" t="str">
        <f>_xlfn.XLOOKUP(VALUE(AE2230),Sheet2!$N$3:$N$1000,Sheet2!$O$3:$O$1000,"********")</f>
        <v>********</v>
      </c>
      <c r="AE2230" t="str">
        <f t="shared" si="1521"/>
        <v>4573</v>
      </c>
      <c r="AF2230" s="9" t="str">
        <f>IF(R2230&lt;200,"+"&amp;TEXT(R2230,"0"),"-"&amp;TEXT(_xlfn.XLOOKUP(R2230,Sheet2!$K$3:$K$130,Sheet2!$L$3:$L$130,"-----"),"0"))</f>
        <v>+37</v>
      </c>
      <c r="AG2230" s="9" t="str">
        <f t="shared" si="1527"/>
        <v>@</v>
      </c>
      <c r="AH2230" s="9" t="str">
        <f t="shared" si="1528"/>
        <v>JMP @+37</v>
      </c>
      <c r="AI2230" t="str">
        <f t="shared" si="1529"/>
        <v>0,@+37</v>
      </c>
      <c r="AJ2230" s="16" t="str">
        <f t="shared" si="1530"/>
        <v>@+37</v>
      </c>
      <c r="AK2230" t="str">
        <f t="shared" si="1531"/>
        <v>SUBZ# 1,0,SBN</v>
      </c>
      <c r="AL2230" s="4" t="str">
        <f t="shared" si="1532"/>
        <v>SUB</v>
      </c>
      <c r="AM2230" s="4" t="str">
        <f t="shared" si="1533"/>
        <v/>
      </c>
      <c r="AN2230" s="4" t="str">
        <f t="shared" si="1534"/>
        <v>Z</v>
      </c>
      <c r="AO2230" s="4" t="str">
        <f t="shared" si="1535"/>
        <v>#</v>
      </c>
      <c r="AP2230" s="15" t="str">
        <f t="shared" si="1536"/>
        <v>,SBN</v>
      </c>
      <c r="AQ2230" s="9" t="str">
        <f>_xlfn.XLOOKUP(D2230,Sheet2!$E$3:$E$101,Sheet2!$F$3:$F$101,"******************")</f>
        <v>******************</v>
      </c>
      <c r="AR2230" s="33" t="str">
        <f t="shared" si="1522"/>
        <v>DIC 0,**</v>
      </c>
      <c r="AS2230" s="9" t="str">
        <f t="shared" si="1523"/>
        <v>DIC</v>
      </c>
      <c r="AT2230" s="4">
        <f t="shared" si="1537"/>
        <v>0</v>
      </c>
      <c r="AU2230" s="6">
        <f t="shared" si="1538"/>
        <v>0</v>
      </c>
      <c r="AV2230" s="4" t="str">
        <f t="shared" si="1539"/>
        <v/>
      </c>
      <c r="AW2230" s="4">
        <f t="shared" si="1540"/>
        <v>37</v>
      </c>
      <c r="AX2230" s="4" t="str">
        <f>_xlfn.XLOOKUP(AW2230,Sheet2!$Q$3:$Q$66,Sheet2!$R$3:$R$66,"**")</f>
        <v>**</v>
      </c>
      <c r="AY2230" s="4">
        <f t="shared" si="1541"/>
        <v>5</v>
      </c>
      <c r="AZ2230" s="16" t="str">
        <f t="shared" si="1542"/>
        <v>SKPBN</v>
      </c>
    </row>
    <row r="2231" spans="2:52" x14ac:dyDescent="0.35">
      <c r="B2231" s="3">
        <f t="shared" si="1551"/>
        <v>15</v>
      </c>
      <c r="C2231" s="1">
        <f t="shared" si="1552"/>
        <v>4535</v>
      </c>
      <c r="D2231" s="2">
        <v>770</v>
      </c>
      <c r="E2231" s="2" t="str">
        <f>_xlfn.XLOOKUP(C2231,Sheet2!$N$3:$N$1000,Sheet2!$O$3:$O$1000,"")</f>
        <v/>
      </c>
      <c r="F2231" s="9" t="str">
        <f t="shared" si="1543"/>
        <v>JMP -10</v>
      </c>
      <c r="G2231" s="4" t="str">
        <f t="shared" si="1519"/>
        <v>1</v>
      </c>
      <c r="H2231" s="4">
        <f t="shared" si="1520"/>
        <v>370</v>
      </c>
      <c r="I2231" s="6">
        <f t="shared" si="1544"/>
        <v>0</v>
      </c>
      <c r="J2231" s="6">
        <f t="shared" si="1545"/>
        <v>0</v>
      </c>
      <c r="K2231" s="6">
        <f t="shared" si="1546"/>
        <v>0</v>
      </c>
      <c r="L2231" s="6">
        <f t="shared" si="1547"/>
        <v>7</v>
      </c>
      <c r="M2231" s="6">
        <f t="shared" si="1548"/>
        <v>7</v>
      </c>
      <c r="N2231" s="6">
        <f t="shared" si="1549"/>
        <v>0</v>
      </c>
      <c r="O2231" s="13">
        <f t="shared" si="1550"/>
        <v>0</v>
      </c>
      <c r="P2231" s="4">
        <f t="shared" si="1524"/>
        <v>0</v>
      </c>
      <c r="Q2231" s="4">
        <f t="shared" si="1525"/>
        <v>0</v>
      </c>
      <c r="R2231">
        <f t="shared" si="1553"/>
        <v>370</v>
      </c>
      <c r="S2231" s="4">
        <f t="shared" si="1554"/>
        <v>1</v>
      </c>
      <c r="T2231" s="15">
        <f t="shared" si="1555"/>
        <v>0</v>
      </c>
      <c r="U2231" s="4">
        <f t="shared" si="1556"/>
        <v>0</v>
      </c>
      <c r="V2231" s="4">
        <f t="shared" si="1557"/>
        <v>0</v>
      </c>
      <c r="W2231" s="4">
        <f t="shared" si="1558"/>
        <v>1</v>
      </c>
      <c r="X2231" s="6">
        <f t="shared" si="1559"/>
        <v>3</v>
      </c>
      <c r="Y2231" s="4">
        <f t="shared" si="1560"/>
        <v>3</v>
      </c>
      <c r="Z2231" s="6">
        <f t="shared" si="1561"/>
        <v>1</v>
      </c>
      <c r="AA2231" s="18">
        <f t="shared" si="1562"/>
        <v>0</v>
      </c>
      <c r="AB2231" s="9" t="str">
        <f t="shared" si="1526"/>
        <v>-10</v>
      </c>
      <c r="AC2231" s="9" t="str">
        <f>_xlfn.XLOOKUP(R2231,Sheet2!$H$3:$H$258,Sheet2!$I$3:$I$258,"-----")</f>
        <v>*****</v>
      </c>
      <c r="AD2231" s="9" t="str">
        <f>_xlfn.XLOOKUP(VALUE(AE2231),Sheet2!$N$3:$N$1000,Sheet2!$O$3:$O$1000,"********")</f>
        <v>********</v>
      </c>
      <c r="AE2231" t="str">
        <f t="shared" si="1521"/>
        <v>4525</v>
      </c>
      <c r="AF2231" s="9" t="str">
        <f>IF(R2231&lt;200,"+"&amp;TEXT(R2231,"0"),"-"&amp;TEXT(_xlfn.XLOOKUP(R2231,Sheet2!$K$3:$K$130,Sheet2!$L$3:$L$130,"-----"),"0"))</f>
        <v>-10</v>
      </c>
      <c r="AG2231" s="9" t="str">
        <f t="shared" si="1527"/>
        <v/>
      </c>
      <c r="AH2231" s="9" t="str">
        <f t="shared" si="1528"/>
        <v>JMP -10</v>
      </c>
      <c r="AI2231" t="str">
        <f t="shared" si="1529"/>
        <v>0,-10</v>
      </c>
      <c r="AJ2231" s="16" t="str">
        <f t="shared" si="1530"/>
        <v>-10</v>
      </c>
      <c r="AK2231" t="str">
        <f t="shared" si="1531"/>
        <v>NEGCS# 0,0</v>
      </c>
      <c r="AL2231" s="4" t="str">
        <f t="shared" si="1532"/>
        <v>NEG</v>
      </c>
      <c r="AM2231" s="4" t="str">
        <f t="shared" si="1533"/>
        <v>S</v>
      </c>
      <c r="AN2231" s="4" t="str">
        <f t="shared" si="1534"/>
        <v>C</v>
      </c>
      <c r="AO2231" s="4" t="str">
        <f t="shared" si="1535"/>
        <v>#</v>
      </c>
      <c r="AP2231" s="15" t="str">
        <f t="shared" si="1536"/>
        <v/>
      </c>
      <c r="AQ2231" s="9" t="str">
        <f>_xlfn.XLOOKUP(D2231,Sheet2!$E$3:$E$101,Sheet2!$F$3:$F$101,"******************")</f>
        <v>******************</v>
      </c>
      <c r="AR2231" s="33" t="str">
        <f t="shared" si="1522"/>
        <v>DIAP 0,**</v>
      </c>
      <c r="AS2231" s="9" t="str">
        <f t="shared" si="1523"/>
        <v>DIAP</v>
      </c>
      <c r="AT2231" s="4">
        <f t="shared" si="1537"/>
        <v>0</v>
      </c>
      <c r="AU2231" s="6">
        <f t="shared" si="1538"/>
        <v>3</v>
      </c>
      <c r="AV2231" s="4" t="str">
        <f t="shared" si="1539"/>
        <v>P</v>
      </c>
      <c r="AW2231" s="4">
        <f t="shared" si="1540"/>
        <v>70</v>
      </c>
      <c r="AX2231" s="4" t="str">
        <f>_xlfn.XLOOKUP(AW2231,Sheet2!$Q$3:$Q$66,Sheet2!$R$3:$R$66,"**")</f>
        <v>**</v>
      </c>
      <c r="AY2231" s="4">
        <f t="shared" si="1541"/>
        <v>1</v>
      </c>
      <c r="AZ2231" s="16" t="str">
        <f t="shared" si="1542"/>
        <v>SKPDZ</v>
      </c>
    </row>
    <row r="2232" spans="2:52" x14ac:dyDescent="0.35">
      <c r="B2232" s="3">
        <f t="shared" si="1551"/>
        <v>16</v>
      </c>
      <c r="C2232" s="1">
        <f t="shared" si="1552"/>
        <v>4536</v>
      </c>
      <c r="D2232" s="2">
        <v>20441</v>
      </c>
      <c r="E2232" s="2" t="str">
        <f>_xlfn.XLOOKUP(C2232,Sheet2!$N$3:$N$1000,Sheet2!$O$3:$O$1000,"")</f>
        <v/>
      </c>
      <c r="F2232" s="9" t="str">
        <f t="shared" si="1543"/>
        <v>LDA 0,C500</v>
      </c>
      <c r="G2232" s="4" t="str">
        <f t="shared" si="1519"/>
        <v>41</v>
      </c>
      <c r="H2232" s="4">
        <f t="shared" si="1520"/>
        <v>41</v>
      </c>
      <c r="I2232" s="6">
        <f t="shared" si="1544"/>
        <v>0</v>
      </c>
      <c r="J2232" s="6">
        <f t="shared" si="1545"/>
        <v>2</v>
      </c>
      <c r="K2232" s="6">
        <f t="shared" si="1546"/>
        <v>0</v>
      </c>
      <c r="L2232" s="6">
        <f t="shared" si="1547"/>
        <v>4</v>
      </c>
      <c r="M2232" s="6">
        <f t="shared" si="1548"/>
        <v>4</v>
      </c>
      <c r="N2232" s="6">
        <f t="shared" si="1549"/>
        <v>1</v>
      </c>
      <c r="O2232" s="13">
        <f t="shared" si="1550"/>
        <v>4</v>
      </c>
      <c r="P2232" s="4">
        <f t="shared" si="1524"/>
        <v>1</v>
      </c>
      <c r="Q2232" s="4">
        <f t="shared" si="1525"/>
        <v>0</v>
      </c>
      <c r="R2232">
        <f t="shared" si="1553"/>
        <v>41</v>
      </c>
      <c r="S2232" s="4">
        <f t="shared" si="1554"/>
        <v>1</v>
      </c>
      <c r="T2232" s="15">
        <f t="shared" si="1555"/>
        <v>0</v>
      </c>
      <c r="U2232" s="4">
        <f t="shared" si="1556"/>
        <v>1</v>
      </c>
      <c r="V2232" s="4">
        <f t="shared" si="1557"/>
        <v>0</v>
      </c>
      <c r="W2232" s="4">
        <f t="shared" si="1558"/>
        <v>1</v>
      </c>
      <c r="X2232" s="6">
        <f t="shared" si="1559"/>
        <v>0</v>
      </c>
      <c r="Y2232" s="4">
        <f t="shared" si="1560"/>
        <v>2</v>
      </c>
      <c r="Z2232" s="6">
        <f t="shared" si="1561"/>
        <v>0</v>
      </c>
      <c r="AA2232" s="18">
        <f t="shared" si="1562"/>
        <v>1</v>
      </c>
      <c r="AB2232" s="9" t="str">
        <f t="shared" si="1526"/>
        <v>C500</v>
      </c>
      <c r="AC2232" s="9" t="str">
        <f>_xlfn.XLOOKUP(R2232,Sheet2!$H$3:$H$258,Sheet2!$I$3:$I$258,"-----")</f>
        <v>*****</v>
      </c>
      <c r="AD2232" s="9" t="str">
        <f>_xlfn.XLOOKUP(VALUE(AE2232),Sheet2!$N$3:$N$1000,Sheet2!$O$3:$O$1000,"********")</f>
        <v>C500</v>
      </c>
      <c r="AE2232" t="str">
        <f t="shared" si="1521"/>
        <v>4577</v>
      </c>
      <c r="AF2232" s="9" t="str">
        <f>IF(R2232&lt;200,"+"&amp;TEXT(R2232,"0"),"-"&amp;TEXT(_xlfn.XLOOKUP(R2232,Sheet2!$K$3:$K$130,Sheet2!$L$3:$L$130,"-----"),"0"))</f>
        <v>+41</v>
      </c>
      <c r="AG2232" s="9" t="str">
        <f t="shared" si="1527"/>
        <v/>
      </c>
      <c r="AH2232" s="9" t="str">
        <f t="shared" si="1528"/>
        <v>JMP C500</v>
      </c>
      <c r="AI2232" t="str">
        <f t="shared" si="1529"/>
        <v>0,C500</v>
      </c>
      <c r="AJ2232" s="16" t="str">
        <f t="shared" si="1530"/>
        <v>C500</v>
      </c>
      <c r="AK2232" t="str">
        <f t="shared" si="1531"/>
        <v>NEGO 1,0,SKP</v>
      </c>
      <c r="AL2232" s="4" t="str">
        <f t="shared" si="1532"/>
        <v>NEG</v>
      </c>
      <c r="AM2232" s="4" t="str">
        <f t="shared" si="1533"/>
        <v/>
      </c>
      <c r="AN2232" s="4" t="str">
        <f t="shared" si="1534"/>
        <v>O</v>
      </c>
      <c r="AO2232" s="4" t="str">
        <f t="shared" si="1535"/>
        <v/>
      </c>
      <c r="AP2232" s="15" t="str">
        <f t="shared" si="1536"/>
        <v>,SKP</v>
      </c>
      <c r="AQ2232" s="9" t="str">
        <f>_xlfn.XLOOKUP(D2232,Sheet2!$E$3:$E$101,Sheet2!$F$3:$F$101,"******************")</f>
        <v>******************</v>
      </c>
      <c r="AR2232" s="33" t="str">
        <f t="shared" si="1522"/>
        <v>DIA 0,**</v>
      </c>
      <c r="AS2232" s="9" t="str">
        <f t="shared" si="1523"/>
        <v>DIA</v>
      </c>
      <c r="AT2232" s="4">
        <f t="shared" si="1537"/>
        <v>0</v>
      </c>
      <c r="AU2232" s="6">
        <f t="shared" si="1538"/>
        <v>0</v>
      </c>
      <c r="AV2232" s="4" t="str">
        <f t="shared" si="1539"/>
        <v/>
      </c>
      <c r="AW2232" s="4">
        <f t="shared" si="1540"/>
        <v>41</v>
      </c>
      <c r="AX2232" s="4" t="str">
        <f>_xlfn.XLOOKUP(AW2232,Sheet2!$Q$3:$Q$66,Sheet2!$R$3:$R$66,"**")</f>
        <v>**</v>
      </c>
      <c r="AY2232" s="4">
        <f t="shared" si="1541"/>
        <v>1</v>
      </c>
      <c r="AZ2232" s="16" t="str">
        <f t="shared" si="1542"/>
        <v>SKPBN</v>
      </c>
    </row>
    <row r="2233" spans="2:52" x14ac:dyDescent="0.35">
      <c r="B2233" s="3">
        <f t="shared" si="1551"/>
        <v>17</v>
      </c>
      <c r="C2233" s="1">
        <f t="shared" si="1552"/>
        <v>4537</v>
      </c>
      <c r="D2233" s="2">
        <v>40441</v>
      </c>
      <c r="E2233" s="2" t="str">
        <f>_xlfn.XLOOKUP(C2233,Sheet2!$N$3:$N$1000,Sheet2!$O$3:$O$1000,"")</f>
        <v/>
      </c>
      <c r="F2233" s="9" t="str">
        <f t="shared" si="1543"/>
        <v>STA 0,CCNT</v>
      </c>
      <c r="G2233" s="4" t="str">
        <f t="shared" si="1519"/>
        <v>101</v>
      </c>
      <c r="H2233" s="4">
        <f t="shared" si="1520"/>
        <v>41</v>
      </c>
      <c r="I2233" s="6">
        <f t="shared" si="1544"/>
        <v>0</v>
      </c>
      <c r="J2233" s="6">
        <f t="shared" si="1545"/>
        <v>4</v>
      </c>
      <c r="K2233" s="6">
        <f t="shared" si="1546"/>
        <v>0</v>
      </c>
      <c r="L2233" s="6">
        <f t="shared" si="1547"/>
        <v>4</v>
      </c>
      <c r="M2233" s="6">
        <f t="shared" si="1548"/>
        <v>4</v>
      </c>
      <c r="N2233" s="6">
        <f t="shared" si="1549"/>
        <v>1</v>
      </c>
      <c r="O2233" s="13">
        <f t="shared" si="1550"/>
        <v>8</v>
      </c>
      <c r="P2233" s="4">
        <f t="shared" si="1524"/>
        <v>2</v>
      </c>
      <c r="Q2233" s="4">
        <f t="shared" si="1525"/>
        <v>0</v>
      </c>
      <c r="R2233">
        <f t="shared" si="1553"/>
        <v>41</v>
      </c>
      <c r="S2233" s="4">
        <f t="shared" si="1554"/>
        <v>1</v>
      </c>
      <c r="T2233" s="15">
        <f t="shared" si="1555"/>
        <v>0</v>
      </c>
      <c r="U2233" s="4">
        <f t="shared" si="1556"/>
        <v>2</v>
      </c>
      <c r="V2233" s="4">
        <f t="shared" si="1557"/>
        <v>0</v>
      </c>
      <c r="W2233" s="4">
        <f t="shared" si="1558"/>
        <v>1</v>
      </c>
      <c r="X2233" s="6">
        <f t="shared" si="1559"/>
        <v>0</v>
      </c>
      <c r="Y2233" s="4">
        <f t="shared" si="1560"/>
        <v>2</v>
      </c>
      <c r="Z2233" s="6">
        <f t="shared" si="1561"/>
        <v>0</v>
      </c>
      <c r="AA2233" s="18">
        <f t="shared" si="1562"/>
        <v>1</v>
      </c>
      <c r="AB2233" s="9" t="str">
        <f t="shared" si="1526"/>
        <v>CCNT</v>
      </c>
      <c r="AC2233" s="9" t="str">
        <f>_xlfn.XLOOKUP(R2233,Sheet2!$H$3:$H$258,Sheet2!$I$3:$I$258,"-----")</f>
        <v>*****</v>
      </c>
      <c r="AD2233" s="9" t="str">
        <f>_xlfn.XLOOKUP(VALUE(AE2233),Sheet2!$N$3:$N$1000,Sheet2!$O$3:$O$1000,"********")</f>
        <v>CCNT</v>
      </c>
      <c r="AE2233" t="str">
        <f t="shared" si="1521"/>
        <v>4600</v>
      </c>
      <c r="AF2233" s="9" t="str">
        <f>IF(R2233&lt;200,"+"&amp;TEXT(R2233,"0"),"-"&amp;TEXT(_xlfn.XLOOKUP(R2233,Sheet2!$K$3:$K$130,Sheet2!$L$3:$L$130,"-----"),"0"))</f>
        <v>+41</v>
      </c>
      <c r="AG2233" s="9" t="str">
        <f t="shared" si="1527"/>
        <v/>
      </c>
      <c r="AH2233" s="9" t="str">
        <f t="shared" si="1528"/>
        <v>JMP CCNT</v>
      </c>
      <c r="AI2233" t="str">
        <f t="shared" si="1529"/>
        <v>0,CCNT</v>
      </c>
      <c r="AJ2233" s="16" t="str">
        <f t="shared" si="1530"/>
        <v>CCNT</v>
      </c>
      <c r="AK2233" t="str">
        <f t="shared" si="1531"/>
        <v>NEGO 2,0,SKP</v>
      </c>
      <c r="AL2233" s="4" t="str">
        <f t="shared" si="1532"/>
        <v>NEG</v>
      </c>
      <c r="AM2233" s="4" t="str">
        <f t="shared" si="1533"/>
        <v/>
      </c>
      <c r="AN2233" s="4" t="str">
        <f t="shared" si="1534"/>
        <v>O</v>
      </c>
      <c r="AO2233" s="4" t="str">
        <f t="shared" si="1535"/>
        <v/>
      </c>
      <c r="AP2233" s="15" t="str">
        <f t="shared" si="1536"/>
        <v>,SKP</v>
      </c>
      <c r="AQ2233" s="9" t="str">
        <f>_xlfn.XLOOKUP(D2233,Sheet2!$E$3:$E$101,Sheet2!$F$3:$F$101,"******************")</f>
        <v>******************</v>
      </c>
      <c r="AR2233" s="33" t="str">
        <f t="shared" si="1522"/>
        <v>DIA 0,**</v>
      </c>
      <c r="AS2233" s="9" t="str">
        <f t="shared" si="1523"/>
        <v>DIA</v>
      </c>
      <c r="AT2233" s="4">
        <f t="shared" si="1537"/>
        <v>0</v>
      </c>
      <c r="AU2233" s="6">
        <f t="shared" si="1538"/>
        <v>0</v>
      </c>
      <c r="AV2233" s="4" t="str">
        <f t="shared" si="1539"/>
        <v/>
      </c>
      <c r="AW2233" s="4">
        <f t="shared" si="1540"/>
        <v>41</v>
      </c>
      <c r="AX2233" s="4" t="str">
        <f>_xlfn.XLOOKUP(AW2233,Sheet2!$Q$3:$Q$66,Sheet2!$R$3:$R$66,"**")</f>
        <v>**</v>
      </c>
      <c r="AY2233" s="4">
        <f t="shared" si="1541"/>
        <v>1</v>
      </c>
      <c r="AZ2233" s="16" t="str">
        <f t="shared" si="1542"/>
        <v>SKPBN</v>
      </c>
    </row>
    <row r="2234" spans="2:52" x14ac:dyDescent="0.35">
      <c r="B2234" s="3">
        <v>21</v>
      </c>
      <c r="C2234" s="1">
        <f t="shared" si="1552"/>
        <v>4540</v>
      </c>
      <c r="D2234" s="2">
        <v>6240</v>
      </c>
      <c r="E2234" s="2" t="str">
        <f>_xlfn.XLOOKUP(C2234,Sheet2!$N$3:$N$1000,Sheet2!$O$3:$O$1000,"")</f>
        <v>GO</v>
      </c>
      <c r="F2234" s="9" t="str">
        <f t="shared" si="1543"/>
        <v>SETP1</v>
      </c>
      <c r="G2234" s="4" t="str">
        <f t="shared" si="1519"/>
        <v>14</v>
      </c>
      <c r="H2234" s="4">
        <f t="shared" si="1520"/>
        <v>240</v>
      </c>
      <c r="I2234" s="6">
        <f t="shared" si="1544"/>
        <v>0</v>
      </c>
      <c r="J2234" s="6">
        <f t="shared" si="1545"/>
        <v>0</v>
      </c>
      <c r="K2234" s="6">
        <f t="shared" si="1546"/>
        <v>6</v>
      </c>
      <c r="L2234" s="6">
        <f t="shared" si="1547"/>
        <v>2</v>
      </c>
      <c r="M2234" s="6">
        <f t="shared" si="1548"/>
        <v>4</v>
      </c>
      <c r="N2234" s="6">
        <f t="shared" si="1549"/>
        <v>0</v>
      </c>
      <c r="O2234" s="13">
        <f t="shared" si="1550"/>
        <v>1</v>
      </c>
      <c r="P2234" s="4">
        <f t="shared" si="1524"/>
        <v>0</v>
      </c>
      <c r="Q2234" s="4">
        <f t="shared" si="1525"/>
        <v>1</v>
      </c>
      <c r="R2234">
        <f t="shared" si="1553"/>
        <v>240</v>
      </c>
      <c r="S2234" s="4">
        <f t="shared" si="1554"/>
        <v>0</v>
      </c>
      <c r="T2234" s="15">
        <f t="shared" si="1555"/>
        <v>1</v>
      </c>
      <c r="U2234" s="4">
        <f t="shared" si="1556"/>
        <v>0</v>
      </c>
      <c r="V2234" s="4">
        <f t="shared" si="1557"/>
        <v>1</v>
      </c>
      <c r="W2234" s="4">
        <f t="shared" si="1558"/>
        <v>4</v>
      </c>
      <c r="X2234" s="6">
        <f t="shared" si="1559"/>
        <v>2</v>
      </c>
      <c r="Y2234" s="4">
        <f t="shared" si="1560"/>
        <v>2</v>
      </c>
      <c r="Z2234" s="6">
        <f t="shared" si="1561"/>
        <v>0</v>
      </c>
      <c r="AA2234" s="18">
        <f t="shared" si="1562"/>
        <v>0</v>
      </c>
      <c r="AB2234" s="9" t="str">
        <f t="shared" si="1526"/>
        <v>I.SETP</v>
      </c>
      <c r="AC2234" s="9" t="str">
        <f>_xlfn.XLOOKUP(R2234,Sheet2!$H$3:$H$258,Sheet2!$I$3:$I$258,"-----")</f>
        <v>I.SETP</v>
      </c>
      <c r="AD2234" s="9" t="str">
        <f>_xlfn.XLOOKUP(VALUE(AE2234),Sheet2!$N$3:$N$1000,Sheet2!$O$3:$O$1000,"********")</f>
        <v>********</v>
      </c>
      <c r="AE2234" t="str">
        <f t="shared" si="1521"/>
        <v>4400</v>
      </c>
      <c r="AF2234" s="9" t="str">
        <f>IF(R2234&lt;200,"+"&amp;TEXT(R2234,"0"),"-"&amp;TEXT(_xlfn.XLOOKUP(R2234,Sheet2!$K$3:$K$130,Sheet2!$L$3:$L$130,"-----"),"0"))</f>
        <v>-140</v>
      </c>
      <c r="AG2234" s="9" t="str">
        <f t="shared" si="1527"/>
        <v>@</v>
      </c>
      <c r="AH2234" s="9" t="str">
        <f t="shared" si="1528"/>
        <v>JSR @I.SETP</v>
      </c>
      <c r="AI2234" t="str">
        <f t="shared" si="1529"/>
        <v>1,@I.SETP</v>
      </c>
      <c r="AJ2234" s="16" t="str">
        <f t="shared" si="1530"/>
        <v>@I.SETP</v>
      </c>
      <c r="AK2234" t="str">
        <f t="shared" si="1531"/>
        <v>ADCOR 0,1</v>
      </c>
      <c r="AL2234" s="4" t="str">
        <f t="shared" si="1532"/>
        <v>ADC</v>
      </c>
      <c r="AM2234" s="4" t="str">
        <f t="shared" si="1533"/>
        <v>R</v>
      </c>
      <c r="AN2234" s="4" t="str">
        <f t="shared" si="1534"/>
        <v>O</v>
      </c>
      <c r="AO2234" s="4" t="str">
        <f t="shared" si="1535"/>
        <v/>
      </c>
      <c r="AP2234" s="15" t="str">
        <f t="shared" si="1536"/>
        <v/>
      </c>
      <c r="AQ2234" s="9" t="str">
        <f>_xlfn.XLOOKUP(D2234,Sheet2!$E$3:$E$101,Sheet2!$F$3:$F$101,"******************")</f>
        <v>SETP1</v>
      </c>
      <c r="AR2234" s="33" t="str">
        <f t="shared" si="1522"/>
        <v>DOBC 1,**</v>
      </c>
      <c r="AS2234" s="9" t="str">
        <f t="shared" si="1523"/>
        <v>DOBC</v>
      </c>
      <c r="AT2234" s="4">
        <f t="shared" si="1537"/>
        <v>1</v>
      </c>
      <c r="AU2234" s="6">
        <f t="shared" si="1538"/>
        <v>2</v>
      </c>
      <c r="AV2234" s="4" t="str">
        <f t="shared" si="1539"/>
        <v>C</v>
      </c>
      <c r="AW2234" s="4">
        <f t="shared" si="1540"/>
        <v>40</v>
      </c>
      <c r="AX2234" s="4" t="str">
        <f>_xlfn.XLOOKUP(AW2234,Sheet2!$Q$3:$Q$66,Sheet2!$R$3:$R$66,"**")</f>
        <v>**</v>
      </c>
      <c r="AY2234" s="4">
        <f t="shared" si="1541"/>
        <v>4</v>
      </c>
      <c r="AZ2234" s="16" t="str">
        <f t="shared" si="1542"/>
        <v>SKPDN</v>
      </c>
    </row>
    <row r="2235" spans="2:52" x14ac:dyDescent="0.35">
      <c r="B2235" s="3">
        <f t="shared" si="1551"/>
        <v>22</v>
      </c>
      <c r="C2235" s="1">
        <f t="shared" si="1552"/>
        <v>4541</v>
      </c>
      <c r="D2235" s="2">
        <v>6261</v>
      </c>
      <c r="E2235" s="2" t="str">
        <f>_xlfn.XLOOKUP(C2235,Sheet2!$N$3:$N$1000,Sheet2!$O$3:$O$1000,"")</f>
        <v/>
      </c>
      <c r="F2235" s="9" t="str">
        <f t="shared" si="1543"/>
        <v>DOSEK</v>
      </c>
      <c r="G2235" s="4" t="str">
        <f t="shared" si="1519"/>
        <v>14</v>
      </c>
      <c r="H2235" s="4">
        <f t="shared" si="1520"/>
        <v>261</v>
      </c>
      <c r="I2235" s="6">
        <f t="shared" si="1544"/>
        <v>0</v>
      </c>
      <c r="J2235" s="6">
        <f t="shared" si="1545"/>
        <v>0</v>
      </c>
      <c r="K2235" s="6">
        <f t="shared" si="1546"/>
        <v>6</v>
      </c>
      <c r="L2235" s="6">
        <f t="shared" si="1547"/>
        <v>2</v>
      </c>
      <c r="M2235" s="6">
        <f t="shared" si="1548"/>
        <v>6</v>
      </c>
      <c r="N2235" s="6">
        <f t="shared" si="1549"/>
        <v>1</v>
      </c>
      <c r="O2235" s="13">
        <f t="shared" si="1550"/>
        <v>1</v>
      </c>
      <c r="P2235" s="4">
        <f t="shared" si="1524"/>
        <v>0</v>
      </c>
      <c r="Q2235" s="4">
        <f t="shared" si="1525"/>
        <v>1</v>
      </c>
      <c r="R2235">
        <f t="shared" si="1553"/>
        <v>261</v>
      </c>
      <c r="S2235" s="4">
        <f t="shared" si="1554"/>
        <v>0</v>
      </c>
      <c r="T2235" s="15">
        <f t="shared" si="1555"/>
        <v>1</v>
      </c>
      <c r="U2235" s="4">
        <f t="shared" si="1556"/>
        <v>0</v>
      </c>
      <c r="V2235" s="4">
        <f t="shared" si="1557"/>
        <v>1</v>
      </c>
      <c r="W2235" s="4">
        <f t="shared" si="1558"/>
        <v>4</v>
      </c>
      <c r="X2235" s="6">
        <f t="shared" si="1559"/>
        <v>2</v>
      </c>
      <c r="Y2235" s="4">
        <f t="shared" si="1560"/>
        <v>3</v>
      </c>
      <c r="Z2235" s="6">
        <f t="shared" si="1561"/>
        <v>0</v>
      </c>
      <c r="AA2235" s="18">
        <f t="shared" si="1562"/>
        <v>1</v>
      </c>
      <c r="AB2235" s="9" t="str">
        <f t="shared" si="1526"/>
        <v>IDOS</v>
      </c>
      <c r="AC2235" s="9" t="str">
        <f>_xlfn.XLOOKUP(R2235,Sheet2!$H$3:$H$258,Sheet2!$I$3:$I$258,"-----")</f>
        <v>IDOS</v>
      </c>
      <c r="AD2235" s="9" t="str">
        <f>_xlfn.XLOOKUP(VALUE(AE2235),Sheet2!$N$3:$N$1000,Sheet2!$O$3:$O$1000,"********")</f>
        <v>********</v>
      </c>
      <c r="AE2235" t="str">
        <f t="shared" si="1521"/>
        <v>4422</v>
      </c>
      <c r="AF2235" s="9" t="str">
        <f>IF(R2235&lt;200,"+"&amp;TEXT(R2235,"0"),"-"&amp;TEXT(_xlfn.XLOOKUP(R2235,Sheet2!$K$3:$K$130,Sheet2!$L$3:$L$130,"-----"),"0"))</f>
        <v>-117</v>
      </c>
      <c r="AG2235" s="9" t="str">
        <f t="shared" si="1527"/>
        <v>@</v>
      </c>
      <c r="AH2235" s="9" t="str">
        <f t="shared" si="1528"/>
        <v>JSR @IDOS</v>
      </c>
      <c r="AI2235" t="str">
        <f t="shared" si="1529"/>
        <v>1,@IDOS</v>
      </c>
      <c r="AJ2235" s="16" t="str">
        <f t="shared" si="1530"/>
        <v>@IDOS</v>
      </c>
      <c r="AK2235" t="str">
        <f t="shared" si="1531"/>
        <v>ADCCR 0,1,SKP</v>
      </c>
      <c r="AL2235" s="4" t="str">
        <f t="shared" si="1532"/>
        <v>ADC</v>
      </c>
      <c r="AM2235" s="4" t="str">
        <f t="shared" si="1533"/>
        <v>R</v>
      </c>
      <c r="AN2235" s="4" t="str">
        <f t="shared" si="1534"/>
        <v>C</v>
      </c>
      <c r="AO2235" s="4" t="str">
        <f t="shared" si="1535"/>
        <v/>
      </c>
      <c r="AP2235" s="15" t="str">
        <f t="shared" si="1536"/>
        <v>,SKP</v>
      </c>
      <c r="AQ2235" s="9" t="str">
        <f>_xlfn.XLOOKUP(D2235,Sheet2!$E$3:$E$101,Sheet2!$F$3:$F$101,"******************")</f>
        <v>DOSEK</v>
      </c>
      <c r="AR2235" s="33" t="str">
        <f t="shared" si="1522"/>
        <v>DOBC 1,**</v>
      </c>
      <c r="AS2235" s="9" t="str">
        <f t="shared" si="1523"/>
        <v>DOBC</v>
      </c>
      <c r="AT2235" s="4">
        <f t="shared" si="1537"/>
        <v>1</v>
      </c>
      <c r="AU2235" s="6">
        <f t="shared" si="1538"/>
        <v>2</v>
      </c>
      <c r="AV2235" s="4" t="str">
        <f t="shared" si="1539"/>
        <v>C</v>
      </c>
      <c r="AW2235" s="4">
        <f t="shared" si="1540"/>
        <v>61</v>
      </c>
      <c r="AX2235" s="4" t="str">
        <f>_xlfn.XLOOKUP(AW2235,Sheet2!$Q$3:$Q$66,Sheet2!$R$3:$R$66,"**")</f>
        <v>**</v>
      </c>
      <c r="AY2235" s="4">
        <f t="shared" si="1541"/>
        <v>4</v>
      </c>
      <c r="AZ2235" s="16" t="str">
        <f t="shared" si="1542"/>
        <v>SKPDN</v>
      </c>
    </row>
    <row r="2236" spans="2:52" x14ac:dyDescent="0.35">
      <c r="B2236" s="3">
        <f t="shared" si="1551"/>
        <v>23</v>
      </c>
      <c r="C2236" s="1">
        <f t="shared" si="1552"/>
        <v>4542</v>
      </c>
      <c r="D2236" s="2">
        <v>0</v>
      </c>
      <c r="E2236" s="2" t="str">
        <f>_xlfn.XLOOKUP(C2236,Sheet2!$N$3:$N$1000,Sheet2!$O$3:$O$1000,"")</f>
        <v>.SCYL</v>
      </c>
      <c r="F2236" s="9" t="str">
        <f t="shared" si="1543"/>
        <v>0</v>
      </c>
      <c r="G2236" s="4" t="str">
        <f t="shared" si="1519"/>
        <v>0</v>
      </c>
      <c r="H2236" s="4">
        <f t="shared" si="1520"/>
        <v>0</v>
      </c>
      <c r="I2236" s="6">
        <f t="shared" si="1544"/>
        <v>0</v>
      </c>
      <c r="J2236" s="6">
        <f t="shared" si="1545"/>
        <v>0</v>
      </c>
      <c r="K2236" s="6">
        <f t="shared" si="1546"/>
        <v>0</v>
      </c>
      <c r="L2236" s="6">
        <f t="shared" si="1547"/>
        <v>0</v>
      </c>
      <c r="M2236" s="6">
        <f t="shared" si="1548"/>
        <v>0</v>
      </c>
      <c r="N2236" s="6">
        <f t="shared" si="1549"/>
        <v>0</v>
      </c>
      <c r="O2236" s="13">
        <f t="shared" si="1550"/>
        <v>0</v>
      </c>
      <c r="P2236" s="4">
        <f t="shared" si="1524"/>
        <v>0</v>
      </c>
      <c r="Q2236" s="4">
        <f t="shared" si="1525"/>
        <v>0</v>
      </c>
      <c r="R2236">
        <f t="shared" si="1553"/>
        <v>0</v>
      </c>
      <c r="S2236" s="4">
        <f t="shared" si="1554"/>
        <v>0</v>
      </c>
      <c r="T2236" s="15">
        <f t="shared" si="1555"/>
        <v>0</v>
      </c>
      <c r="U2236" s="4">
        <f t="shared" si="1556"/>
        <v>0</v>
      </c>
      <c r="V2236" s="4">
        <f t="shared" si="1557"/>
        <v>0</v>
      </c>
      <c r="W2236" s="4">
        <f t="shared" si="1558"/>
        <v>0</v>
      </c>
      <c r="X2236" s="6">
        <f t="shared" si="1559"/>
        <v>0</v>
      </c>
      <c r="Y2236" s="4">
        <f t="shared" si="1560"/>
        <v>0</v>
      </c>
      <c r="Z2236" s="6">
        <f t="shared" si="1561"/>
        <v>0</v>
      </c>
      <c r="AA2236" s="18">
        <f t="shared" si="1562"/>
        <v>0</v>
      </c>
      <c r="AB2236" s="9" t="str">
        <f t="shared" si="1526"/>
        <v>0</v>
      </c>
      <c r="AC2236" s="9" t="str">
        <f>_xlfn.XLOOKUP(R2236,Sheet2!$H$3:$H$258,Sheet2!$I$3:$I$258,"-----")</f>
        <v>0</v>
      </c>
      <c r="AD2236" s="9" t="str">
        <f>_xlfn.XLOOKUP(VALUE(AE2236),Sheet2!$N$3:$N$1000,Sheet2!$O$3:$O$1000,"********")</f>
        <v>.SCYL</v>
      </c>
      <c r="AE2236" t="str">
        <f t="shared" si="1521"/>
        <v>4542</v>
      </c>
      <c r="AF2236" s="9" t="str">
        <f>IF(R2236&lt;200,"+"&amp;TEXT(R2236,"0"),"-"&amp;TEXT(_xlfn.XLOOKUP(R2236,Sheet2!$K$3:$K$130,Sheet2!$L$3:$L$130,"-----"),"0"))</f>
        <v>+0</v>
      </c>
      <c r="AG2236" s="9" t="str">
        <f t="shared" si="1527"/>
        <v/>
      </c>
      <c r="AH2236" s="9" t="str">
        <f t="shared" si="1528"/>
        <v>JMP 0</v>
      </c>
      <c r="AI2236" t="str">
        <f t="shared" si="1529"/>
        <v>0,0</v>
      </c>
      <c r="AJ2236" s="16" t="str">
        <f t="shared" si="1530"/>
        <v>0</v>
      </c>
      <c r="AK2236" t="str">
        <f t="shared" si="1531"/>
        <v>COM 0,0</v>
      </c>
      <c r="AL2236" s="4" t="str">
        <f t="shared" si="1532"/>
        <v>COM</v>
      </c>
      <c r="AM2236" s="4" t="str">
        <f t="shared" si="1533"/>
        <v/>
      </c>
      <c r="AN2236" s="4" t="str">
        <f t="shared" si="1534"/>
        <v/>
      </c>
      <c r="AO2236" s="4" t="str">
        <f t="shared" si="1535"/>
        <v/>
      </c>
      <c r="AP2236" s="15" t="str">
        <f t="shared" si="1536"/>
        <v/>
      </c>
      <c r="AQ2236" s="9" t="str">
        <f>_xlfn.XLOOKUP(D2236,Sheet2!$E$3:$E$101,Sheet2!$F$3:$F$101,"******************")</f>
        <v>0</v>
      </c>
      <c r="AR2236" s="33" t="str">
        <f t="shared" si="1522"/>
        <v>NIO 0</v>
      </c>
      <c r="AS2236" s="9" t="str">
        <f t="shared" si="1523"/>
        <v>DOC</v>
      </c>
      <c r="AT2236" s="4">
        <f t="shared" si="1537"/>
        <v>0</v>
      </c>
      <c r="AU2236" s="6">
        <f t="shared" si="1538"/>
        <v>0</v>
      </c>
      <c r="AV2236" s="4" t="str">
        <f t="shared" si="1539"/>
        <v/>
      </c>
      <c r="AW2236" s="4">
        <f t="shared" si="1540"/>
        <v>0</v>
      </c>
      <c r="AX2236" s="4" t="str">
        <f>_xlfn.XLOOKUP(AW2236,Sheet2!$Q$3:$Q$66,Sheet2!$R$3:$R$66,"**")</f>
        <v>0</v>
      </c>
      <c r="AY2236" s="4">
        <f t="shared" si="1541"/>
        <v>0</v>
      </c>
      <c r="AZ2236" s="16" t="str">
        <f t="shared" si="1542"/>
        <v>SKPBN</v>
      </c>
    </row>
    <row r="2237" spans="2:52" x14ac:dyDescent="0.35">
      <c r="B2237" s="3">
        <f t="shared" si="1551"/>
        <v>24</v>
      </c>
      <c r="C2237" s="1">
        <f t="shared" si="1552"/>
        <v>4543</v>
      </c>
      <c r="D2237" s="2">
        <v>6242</v>
      </c>
      <c r="E2237" s="2" t="str">
        <f>_xlfn.XLOOKUP(C2237,Sheet2!$N$3:$N$1000,Sheet2!$O$3:$O$1000,"")</f>
        <v/>
      </c>
      <c r="F2237" s="9" t="str">
        <f t="shared" si="1543"/>
        <v>EHALT</v>
      </c>
      <c r="G2237" s="4" t="str">
        <f t="shared" si="1519"/>
        <v>14</v>
      </c>
      <c r="H2237" s="4">
        <f t="shared" si="1520"/>
        <v>242</v>
      </c>
      <c r="I2237" s="6">
        <f t="shared" si="1544"/>
        <v>0</v>
      </c>
      <c r="J2237" s="6">
        <f t="shared" si="1545"/>
        <v>0</v>
      </c>
      <c r="K2237" s="6">
        <f t="shared" si="1546"/>
        <v>6</v>
      </c>
      <c r="L2237" s="6">
        <f t="shared" si="1547"/>
        <v>2</v>
      </c>
      <c r="M2237" s="6">
        <f t="shared" si="1548"/>
        <v>4</v>
      </c>
      <c r="N2237" s="6">
        <f t="shared" si="1549"/>
        <v>2</v>
      </c>
      <c r="O2237" s="13">
        <f t="shared" si="1550"/>
        <v>1</v>
      </c>
      <c r="P2237" s="4">
        <f t="shared" si="1524"/>
        <v>0</v>
      </c>
      <c r="Q2237" s="4">
        <f t="shared" si="1525"/>
        <v>1</v>
      </c>
      <c r="R2237">
        <f t="shared" si="1553"/>
        <v>242</v>
      </c>
      <c r="S2237" s="4">
        <f t="shared" si="1554"/>
        <v>0</v>
      </c>
      <c r="T2237" s="15">
        <f t="shared" si="1555"/>
        <v>1</v>
      </c>
      <c r="U2237" s="4">
        <f t="shared" si="1556"/>
        <v>0</v>
      </c>
      <c r="V2237" s="4">
        <f t="shared" si="1557"/>
        <v>1</v>
      </c>
      <c r="W2237" s="4">
        <f t="shared" si="1558"/>
        <v>4</v>
      </c>
      <c r="X2237" s="6">
        <f t="shared" si="1559"/>
        <v>2</v>
      </c>
      <c r="Y2237" s="4">
        <f t="shared" si="1560"/>
        <v>2</v>
      </c>
      <c r="Z2237" s="6">
        <f t="shared" si="1561"/>
        <v>0</v>
      </c>
      <c r="AA2237" s="18">
        <f t="shared" si="1562"/>
        <v>2</v>
      </c>
      <c r="AB2237" s="9" t="str">
        <f t="shared" si="1526"/>
        <v>I.EHA</v>
      </c>
      <c r="AC2237" s="9" t="str">
        <f>_xlfn.XLOOKUP(R2237,Sheet2!$H$3:$H$258,Sheet2!$I$3:$I$258,"-----")</f>
        <v>I.EHA</v>
      </c>
      <c r="AD2237" s="9" t="str">
        <f>_xlfn.XLOOKUP(VALUE(AE2237),Sheet2!$N$3:$N$1000,Sheet2!$O$3:$O$1000,"********")</f>
        <v>********</v>
      </c>
      <c r="AE2237" t="str">
        <f t="shared" si="1521"/>
        <v>4405</v>
      </c>
      <c r="AF2237" s="9" t="str">
        <f>IF(R2237&lt;200,"+"&amp;TEXT(R2237,"0"),"-"&amp;TEXT(_xlfn.XLOOKUP(R2237,Sheet2!$K$3:$K$130,Sheet2!$L$3:$L$130,"-----"),"0"))</f>
        <v>-136</v>
      </c>
      <c r="AG2237" s="9" t="str">
        <f t="shared" si="1527"/>
        <v>@</v>
      </c>
      <c r="AH2237" s="9" t="str">
        <f t="shared" si="1528"/>
        <v>JSR @I.EHA</v>
      </c>
      <c r="AI2237" t="str">
        <f t="shared" si="1529"/>
        <v>1,@I.EHA</v>
      </c>
      <c r="AJ2237" s="16" t="str">
        <f t="shared" si="1530"/>
        <v>@I.EHA</v>
      </c>
      <c r="AK2237" t="str">
        <f t="shared" si="1531"/>
        <v>ADCOR 0,1,SZC</v>
      </c>
      <c r="AL2237" s="4" t="str">
        <f t="shared" si="1532"/>
        <v>ADC</v>
      </c>
      <c r="AM2237" s="4" t="str">
        <f t="shared" si="1533"/>
        <v>R</v>
      </c>
      <c r="AN2237" s="4" t="str">
        <f t="shared" si="1534"/>
        <v>O</v>
      </c>
      <c r="AO2237" s="4" t="str">
        <f t="shared" si="1535"/>
        <v/>
      </c>
      <c r="AP2237" s="15" t="str">
        <f t="shared" si="1536"/>
        <v>,SZC</v>
      </c>
      <c r="AQ2237" s="9" t="str">
        <f>_xlfn.XLOOKUP(D2237,Sheet2!$E$3:$E$101,Sheet2!$F$3:$F$101,"******************")</f>
        <v>EHALT</v>
      </c>
      <c r="AR2237" s="33" t="str">
        <f t="shared" si="1522"/>
        <v>DOBC 1,**</v>
      </c>
      <c r="AS2237" s="9" t="str">
        <f t="shared" si="1523"/>
        <v>DOBC</v>
      </c>
      <c r="AT2237" s="4">
        <f t="shared" si="1537"/>
        <v>1</v>
      </c>
      <c r="AU2237" s="6">
        <f t="shared" si="1538"/>
        <v>2</v>
      </c>
      <c r="AV2237" s="4" t="str">
        <f t="shared" si="1539"/>
        <v>C</v>
      </c>
      <c r="AW2237" s="4">
        <f t="shared" si="1540"/>
        <v>42</v>
      </c>
      <c r="AX2237" s="4" t="str">
        <f>_xlfn.XLOOKUP(AW2237,Sheet2!$Q$3:$Q$66,Sheet2!$R$3:$R$66,"**")</f>
        <v>**</v>
      </c>
      <c r="AY2237" s="4">
        <f t="shared" si="1541"/>
        <v>4</v>
      </c>
      <c r="AZ2237" s="16" t="str">
        <f t="shared" si="1542"/>
        <v>SKPDN</v>
      </c>
    </row>
    <row r="2238" spans="2:52" x14ac:dyDescent="0.35">
      <c r="B2238" s="3">
        <f t="shared" si="1551"/>
        <v>25</v>
      </c>
      <c r="C2238" s="1">
        <f t="shared" si="1552"/>
        <v>4544</v>
      </c>
      <c r="D2238" s="2">
        <v>436</v>
      </c>
      <c r="E2238" s="2" t="str">
        <f>_xlfn.XLOOKUP(C2238,Sheet2!$N$3:$N$1000,Sheet2!$O$3:$O$1000,"")</f>
        <v/>
      </c>
      <c r="F2238" s="9" t="str">
        <f t="shared" si="1543"/>
        <v>JMP E24R</v>
      </c>
      <c r="G2238" s="4" t="str">
        <f t="shared" si="1519"/>
        <v>1</v>
      </c>
      <c r="H2238" s="4">
        <f t="shared" si="1520"/>
        <v>36</v>
      </c>
      <c r="I2238" s="6">
        <f t="shared" si="1544"/>
        <v>0</v>
      </c>
      <c r="J2238" s="6">
        <f t="shared" si="1545"/>
        <v>0</v>
      </c>
      <c r="K2238" s="6">
        <f t="shared" si="1546"/>
        <v>0</v>
      </c>
      <c r="L2238" s="6">
        <f t="shared" si="1547"/>
        <v>4</v>
      </c>
      <c r="M2238" s="6">
        <f t="shared" si="1548"/>
        <v>3</v>
      </c>
      <c r="N2238" s="6">
        <f t="shared" si="1549"/>
        <v>6</v>
      </c>
      <c r="O2238" s="13">
        <f t="shared" si="1550"/>
        <v>0</v>
      </c>
      <c r="P2238" s="4">
        <f t="shared" si="1524"/>
        <v>0</v>
      </c>
      <c r="Q2238" s="4">
        <f t="shared" si="1525"/>
        <v>0</v>
      </c>
      <c r="R2238">
        <f t="shared" si="1553"/>
        <v>36</v>
      </c>
      <c r="S2238" s="4">
        <f t="shared" si="1554"/>
        <v>1</v>
      </c>
      <c r="T2238" s="15">
        <f t="shared" si="1555"/>
        <v>0</v>
      </c>
      <c r="U2238" s="4">
        <f t="shared" si="1556"/>
        <v>0</v>
      </c>
      <c r="V2238" s="4">
        <f t="shared" si="1557"/>
        <v>0</v>
      </c>
      <c r="W2238" s="4">
        <f t="shared" si="1558"/>
        <v>1</v>
      </c>
      <c r="X2238" s="6">
        <f t="shared" si="1559"/>
        <v>0</v>
      </c>
      <c r="Y2238" s="4">
        <f t="shared" si="1560"/>
        <v>1</v>
      </c>
      <c r="Z2238" s="6">
        <f t="shared" si="1561"/>
        <v>1</v>
      </c>
      <c r="AA2238" s="18">
        <f t="shared" si="1562"/>
        <v>6</v>
      </c>
      <c r="AB2238" s="9" t="str">
        <f t="shared" si="1526"/>
        <v>E24R</v>
      </c>
      <c r="AC2238" s="9" t="str">
        <f>_xlfn.XLOOKUP(R2238,Sheet2!$H$3:$H$258,Sheet2!$I$3:$I$258,"-----")</f>
        <v>*****</v>
      </c>
      <c r="AD2238" s="9" t="str">
        <f>_xlfn.XLOOKUP(VALUE(AE2238),Sheet2!$N$3:$N$1000,Sheet2!$O$3:$O$1000,"********")</f>
        <v>E24R</v>
      </c>
      <c r="AE2238" t="str">
        <f t="shared" si="1521"/>
        <v>4602</v>
      </c>
      <c r="AF2238" s="9" t="str">
        <f>IF(R2238&lt;200,"+"&amp;TEXT(R2238,"0"),"-"&amp;TEXT(_xlfn.XLOOKUP(R2238,Sheet2!$K$3:$K$130,Sheet2!$L$3:$L$130,"-----"),"0"))</f>
        <v>+36</v>
      </c>
      <c r="AG2238" s="9" t="str">
        <f t="shared" si="1527"/>
        <v/>
      </c>
      <c r="AH2238" s="9" t="str">
        <f t="shared" si="1528"/>
        <v>JMP E24R</v>
      </c>
      <c r="AI2238" t="str">
        <f t="shared" si="1529"/>
        <v>0,E24R</v>
      </c>
      <c r="AJ2238" s="16" t="str">
        <f t="shared" si="1530"/>
        <v>E24R</v>
      </c>
      <c r="AK2238" t="str">
        <f t="shared" si="1531"/>
        <v>NEGZ# 0,0,SEZ</v>
      </c>
      <c r="AL2238" s="4" t="str">
        <f t="shared" si="1532"/>
        <v>NEG</v>
      </c>
      <c r="AM2238" s="4" t="str">
        <f t="shared" si="1533"/>
        <v/>
      </c>
      <c r="AN2238" s="4" t="str">
        <f t="shared" si="1534"/>
        <v>Z</v>
      </c>
      <c r="AO2238" s="4" t="str">
        <f t="shared" si="1535"/>
        <v>#</v>
      </c>
      <c r="AP2238" s="15" t="str">
        <f t="shared" si="1536"/>
        <v>,SEZ</v>
      </c>
      <c r="AQ2238" s="9" t="str">
        <f>_xlfn.XLOOKUP(D2238,Sheet2!$E$3:$E$101,Sheet2!$F$3:$F$101,"******************")</f>
        <v>******************</v>
      </c>
      <c r="AR2238" s="33" t="str">
        <f t="shared" si="1522"/>
        <v>DIA 0,**</v>
      </c>
      <c r="AS2238" s="9" t="str">
        <f t="shared" si="1523"/>
        <v>DIA</v>
      </c>
      <c r="AT2238" s="4">
        <f t="shared" si="1537"/>
        <v>0</v>
      </c>
      <c r="AU2238" s="6">
        <f t="shared" si="1538"/>
        <v>0</v>
      </c>
      <c r="AV2238" s="4" t="str">
        <f t="shared" si="1539"/>
        <v/>
      </c>
      <c r="AW2238" s="4">
        <f t="shared" si="1540"/>
        <v>36</v>
      </c>
      <c r="AX2238" s="4" t="str">
        <f>_xlfn.XLOOKUP(AW2238,Sheet2!$Q$3:$Q$66,Sheet2!$R$3:$R$66,"**")</f>
        <v>**</v>
      </c>
      <c r="AY2238" s="4">
        <f t="shared" si="1541"/>
        <v>1</v>
      </c>
      <c r="AZ2238" s="16" t="str">
        <f t="shared" si="1542"/>
        <v>SKPBN</v>
      </c>
    </row>
    <row r="2239" spans="2:52" x14ac:dyDescent="0.35">
      <c r="B2239" s="3">
        <v>27</v>
      </c>
      <c r="C2239" s="1">
        <f t="shared" si="1552"/>
        <v>4545</v>
      </c>
      <c r="D2239" s="2">
        <v>6256</v>
      </c>
      <c r="E2239" s="2" t="str">
        <f>_xlfn.XLOOKUP(C2239,Sheet2!$N$3:$N$1000,Sheet2!$O$3:$O$1000,"")</f>
        <v/>
      </c>
      <c r="F2239" s="9" t="str">
        <f t="shared" si="1543"/>
        <v>READ</v>
      </c>
      <c r="G2239" s="4" t="str">
        <f t="shared" si="1519"/>
        <v>14</v>
      </c>
      <c r="H2239" s="4">
        <f t="shared" si="1520"/>
        <v>256</v>
      </c>
      <c r="I2239" s="6">
        <f t="shared" si="1544"/>
        <v>0</v>
      </c>
      <c r="J2239" s="6">
        <f t="shared" si="1545"/>
        <v>0</v>
      </c>
      <c r="K2239" s="6">
        <f t="shared" si="1546"/>
        <v>6</v>
      </c>
      <c r="L2239" s="6">
        <f t="shared" si="1547"/>
        <v>2</v>
      </c>
      <c r="M2239" s="6">
        <f t="shared" si="1548"/>
        <v>5</v>
      </c>
      <c r="N2239" s="6">
        <f t="shared" si="1549"/>
        <v>6</v>
      </c>
      <c r="O2239" s="13">
        <f t="shared" si="1550"/>
        <v>1</v>
      </c>
      <c r="P2239" s="4">
        <f t="shared" si="1524"/>
        <v>0</v>
      </c>
      <c r="Q2239" s="4">
        <f t="shared" si="1525"/>
        <v>1</v>
      </c>
      <c r="R2239">
        <f t="shared" si="1553"/>
        <v>256</v>
      </c>
      <c r="S2239" s="4">
        <f t="shared" si="1554"/>
        <v>0</v>
      </c>
      <c r="T2239" s="15">
        <f t="shared" si="1555"/>
        <v>1</v>
      </c>
      <c r="U2239" s="4">
        <f t="shared" si="1556"/>
        <v>0</v>
      </c>
      <c r="V2239" s="4">
        <f t="shared" si="1557"/>
        <v>1</v>
      </c>
      <c r="W2239" s="4">
        <f t="shared" si="1558"/>
        <v>4</v>
      </c>
      <c r="X2239" s="6">
        <f t="shared" si="1559"/>
        <v>2</v>
      </c>
      <c r="Y2239" s="4">
        <f t="shared" si="1560"/>
        <v>2</v>
      </c>
      <c r="Z2239" s="6">
        <f t="shared" si="1561"/>
        <v>1</v>
      </c>
      <c r="AA2239" s="18">
        <f t="shared" si="1562"/>
        <v>6</v>
      </c>
      <c r="AB2239" s="9" t="str">
        <f t="shared" si="1526"/>
        <v>IREAD</v>
      </c>
      <c r="AC2239" s="9" t="str">
        <f>_xlfn.XLOOKUP(R2239,Sheet2!$H$3:$H$258,Sheet2!$I$3:$I$258,"-----")</f>
        <v>IREAD</v>
      </c>
      <c r="AD2239" s="9" t="str">
        <f>_xlfn.XLOOKUP(VALUE(AE2239),Sheet2!$N$3:$N$1000,Sheet2!$O$3:$O$1000,"********")</f>
        <v>********</v>
      </c>
      <c r="AE2239" t="str">
        <f t="shared" si="1521"/>
        <v>4423</v>
      </c>
      <c r="AF2239" s="9" t="str">
        <f>IF(R2239&lt;200,"+"&amp;TEXT(R2239,"0"),"-"&amp;TEXT(_xlfn.XLOOKUP(R2239,Sheet2!$K$3:$K$130,Sheet2!$L$3:$L$130,"-----"),"0"))</f>
        <v>-122</v>
      </c>
      <c r="AG2239" s="9" t="str">
        <f t="shared" si="1527"/>
        <v>@</v>
      </c>
      <c r="AH2239" s="9" t="str">
        <f t="shared" si="1528"/>
        <v>JSR @IREAD</v>
      </c>
      <c r="AI2239" t="str">
        <f t="shared" si="1529"/>
        <v>1,@IREAD</v>
      </c>
      <c r="AJ2239" s="16" t="str">
        <f t="shared" si="1530"/>
        <v>@IREAD</v>
      </c>
      <c r="AK2239" t="str">
        <f t="shared" si="1531"/>
        <v>ADCOR# 0,1,SEZ</v>
      </c>
      <c r="AL2239" s="4" t="str">
        <f t="shared" si="1532"/>
        <v>ADC</v>
      </c>
      <c r="AM2239" s="4" t="str">
        <f t="shared" si="1533"/>
        <v>R</v>
      </c>
      <c r="AN2239" s="4" t="str">
        <f t="shared" si="1534"/>
        <v>O</v>
      </c>
      <c r="AO2239" s="4" t="str">
        <f t="shared" si="1535"/>
        <v>#</v>
      </c>
      <c r="AP2239" s="15" t="str">
        <f t="shared" si="1536"/>
        <v>,SEZ</v>
      </c>
      <c r="AQ2239" s="9" t="str">
        <f>_xlfn.XLOOKUP(D2239,Sheet2!$E$3:$E$101,Sheet2!$F$3:$F$101,"******************")</f>
        <v>READ</v>
      </c>
      <c r="AR2239" s="33" t="str">
        <f t="shared" si="1522"/>
        <v>DOBC 1,**</v>
      </c>
      <c r="AS2239" s="9" t="str">
        <f t="shared" si="1523"/>
        <v>DOBC</v>
      </c>
      <c r="AT2239" s="4">
        <f t="shared" si="1537"/>
        <v>1</v>
      </c>
      <c r="AU2239" s="6">
        <f t="shared" si="1538"/>
        <v>2</v>
      </c>
      <c r="AV2239" s="4" t="str">
        <f t="shared" si="1539"/>
        <v>C</v>
      </c>
      <c r="AW2239" s="4">
        <f t="shared" si="1540"/>
        <v>56</v>
      </c>
      <c r="AX2239" s="4" t="str">
        <f>_xlfn.XLOOKUP(AW2239,Sheet2!$Q$3:$Q$66,Sheet2!$R$3:$R$66,"**")</f>
        <v>**</v>
      </c>
      <c r="AY2239" s="4">
        <f t="shared" si="1541"/>
        <v>4</v>
      </c>
      <c r="AZ2239" s="16" t="str">
        <f t="shared" si="1542"/>
        <v>SKPDN</v>
      </c>
    </row>
    <row r="2240" spans="2:52" x14ac:dyDescent="0.35">
      <c r="B2240" s="3">
        <f t="shared" si="1551"/>
        <v>28</v>
      </c>
      <c r="C2240" s="1">
        <f t="shared" si="1552"/>
        <v>4546</v>
      </c>
      <c r="D2240" s="2">
        <v>6330</v>
      </c>
      <c r="E2240" s="2" t="str">
        <f>_xlfn.XLOOKUP(C2240,Sheet2!$N$3:$N$1000,Sheet2!$O$3:$O$1000,"")</f>
        <v/>
      </c>
      <c r="F2240" s="9" t="str">
        <f t="shared" si="1543"/>
        <v>PRGEND</v>
      </c>
      <c r="G2240" s="4" t="str">
        <f t="shared" si="1519"/>
        <v>14</v>
      </c>
      <c r="H2240" s="4">
        <f t="shared" si="1520"/>
        <v>330</v>
      </c>
      <c r="I2240" s="6">
        <f t="shared" si="1544"/>
        <v>0</v>
      </c>
      <c r="J2240" s="6">
        <f t="shared" si="1545"/>
        <v>0</v>
      </c>
      <c r="K2240" s="6">
        <f t="shared" si="1546"/>
        <v>6</v>
      </c>
      <c r="L2240" s="6">
        <f t="shared" si="1547"/>
        <v>3</v>
      </c>
      <c r="M2240" s="6">
        <f t="shared" si="1548"/>
        <v>3</v>
      </c>
      <c r="N2240" s="6">
        <f t="shared" si="1549"/>
        <v>0</v>
      </c>
      <c r="O2240" s="13">
        <f t="shared" si="1550"/>
        <v>1</v>
      </c>
      <c r="P2240" s="4">
        <f t="shared" si="1524"/>
        <v>0</v>
      </c>
      <c r="Q2240" s="4">
        <f t="shared" si="1525"/>
        <v>1</v>
      </c>
      <c r="R2240">
        <f t="shared" si="1553"/>
        <v>330</v>
      </c>
      <c r="S2240" s="4">
        <f t="shared" si="1554"/>
        <v>0</v>
      </c>
      <c r="T2240" s="15">
        <f t="shared" si="1555"/>
        <v>1</v>
      </c>
      <c r="U2240" s="4">
        <f t="shared" si="1556"/>
        <v>0</v>
      </c>
      <c r="V2240" s="4">
        <f t="shared" si="1557"/>
        <v>1</v>
      </c>
      <c r="W2240" s="4">
        <f t="shared" si="1558"/>
        <v>4</v>
      </c>
      <c r="X2240" s="6">
        <f t="shared" si="1559"/>
        <v>3</v>
      </c>
      <c r="Y2240" s="4">
        <f t="shared" si="1560"/>
        <v>1</v>
      </c>
      <c r="Z2240" s="6">
        <f t="shared" si="1561"/>
        <v>1</v>
      </c>
      <c r="AA2240" s="18">
        <f t="shared" si="1562"/>
        <v>0</v>
      </c>
      <c r="AB2240" s="9" t="str">
        <f t="shared" si="1526"/>
        <v>*****</v>
      </c>
      <c r="AC2240" s="9" t="str">
        <f>_xlfn.XLOOKUP(R2240,Sheet2!$H$3:$H$258,Sheet2!$I$3:$I$258,"-----")</f>
        <v>*****</v>
      </c>
      <c r="AD2240" s="9" t="str">
        <f>_xlfn.XLOOKUP(VALUE(AE2240),Sheet2!$N$3:$N$1000,Sheet2!$O$3:$O$1000,"********")</f>
        <v>********</v>
      </c>
      <c r="AE2240" t="str">
        <f t="shared" si="1521"/>
        <v>4476</v>
      </c>
      <c r="AF2240" s="9" t="str">
        <f>IF(R2240&lt;200,"+"&amp;TEXT(R2240,"0"),"-"&amp;TEXT(_xlfn.XLOOKUP(R2240,Sheet2!$K$3:$K$130,Sheet2!$L$3:$L$130,"-----"),"0"))</f>
        <v>-50</v>
      </c>
      <c r="AG2240" s="9" t="str">
        <f t="shared" si="1527"/>
        <v>@</v>
      </c>
      <c r="AH2240" s="9" t="str">
        <f t="shared" si="1528"/>
        <v>JSR @*****</v>
      </c>
      <c r="AI2240" t="str">
        <f t="shared" si="1529"/>
        <v>1,@*****</v>
      </c>
      <c r="AJ2240" s="16" t="str">
        <f t="shared" si="1530"/>
        <v>@*****</v>
      </c>
      <c r="AK2240" t="str">
        <f t="shared" si="1531"/>
        <v>ADCZS# 0,1</v>
      </c>
      <c r="AL2240" s="4" t="str">
        <f t="shared" si="1532"/>
        <v>ADC</v>
      </c>
      <c r="AM2240" s="4" t="str">
        <f t="shared" si="1533"/>
        <v>S</v>
      </c>
      <c r="AN2240" s="4" t="str">
        <f t="shared" si="1534"/>
        <v>Z</v>
      </c>
      <c r="AO2240" s="4" t="str">
        <f t="shared" si="1535"/>
        <v>#</v>
      </c>
      <c r="AP2240" s="15" t="str">
        <f t="shared" si="1536"/>
        <v/>
      </c>
      <c r="AQ2240" s="9" t="str">
        <f>_xlfn.XLOOKUP(D2240,Sheet2!$E$3:$E$101,Sheet2!$F$3:$F$101,"******************")</f>
        <v>PRGEND</v>
      </c>
      <c r="AR2240" s="33" t="str">
        <f t="shared" si="1522"/>
        <v>DOBP 1,IBM1</v>
      </c>
      <c r="AS2240" s="9" t="str">
        <f t="shared" si="1523"/>
        <v>DOBP</v>
      </c>
      <c r="AT2240" s="4">
        <f t="shared" si="1537"/>
        <v>1</v>
      </c>
      <c r="AU2240" s="6">
        <f t="shared" si="1538"/>
        <v>3</v>
      </c>
      <c r="AV2240" s="4" t="str">
        <f t="shared" si="1539"/>
        <v>P</v>
      </c>
      <c r="AW2240" s="4">
        <f t="shared" si="1540"/>
        <v>30</v>
      </c>
      <c r="AX2240" s="4" t="str">
        <f>_xlfn.XLOOKUP(AW2240,Sheet2!$Q$3:$Q$66,Sheet2!$R$3:$R$66,"**")</f>
        <v>IBM1</v>
      </c>
      <c r="AY2240" s="4">
        <f t="shared" si="1541"/>
        <v>4</v>
      </c>
      <c r="AZ2240" s="16" t="str">
        <f t="shared" si="1542"/>
        <v>SKPDZ</v>
      </c>
    </row>
    <row r="2241" spans="2:52" x14ac:dyDescent="0.35">
      <c r="B2241" s="3">
        <f t="shared" si="1551"/>
        <v>29</v>
      </c>
      <c r="C2241" s="1">
        <f t="shared" si="1552"/>
        <v>4547</v>
      </c>
      <c r="D2241" s="2">
        <v>17</v>
      </c>
      <c r="E2241" s="2" t="str">
        <f>_xlfn.XLOOKUP(C2241,Sheet2!$N$3:$N$1000,Sheet2!$O$3:$O$1000,"")</f>
        <v/>
      </c>
      <c r="F2241" s="9" t="str">
        <f t="shared" si="1543"/>
        <v>17  ;HEAD=0, SECT=0,1 SECTOR</v>
      </c>
      <c r="G2241" s="4" t="str">
        <f t="shared" si="1519"/>
        <v>0</v>
      </c>
      <c r="H2241" s="4">
        <f t="shared" si="1520"/>
        <v>17</v>
      </c>
      <c r="I2241" s="6">
        <f t="shared" si="1544"/>
        <v>0</v>
      </c>
      <c r="J2241" s="6">
        <f t="shared" si="1545"/>
        <v>0</v>
      </c>
      <c r="K2241" s="6">
        <f t="shared" si="1546"/>
        <v>0</v>
      </c>
      <c r="L2241" s="6">
        <f t="shared" si="1547"/>
        <v>0</v>
      </c>
      <c r="M2241" s="6">
        <f t="shared" si="1548"/>
        <v>1</v>
      </c>
      <c r="N2241" s="6">
        <f t="shared" si="1549"/>
        <v>7</v>
      </c>
      <c r="O2241" s="13">
        <f t="shared" si="1550"/>
        <v>0</v>
      </c>
      <c r="P2241" s="4">
        <f t="shared" si="1524"/>
        <v>0</v>
      </c>
      <c r="Q2241" s="4">
        <f t="shared" si="1525"/>
        <v>0</v>
      </c>
      <c r="R2241">
        <f t="shared" si="1553"/>
        <v>17</v>
      </c>
      <c r="S2241" s="4">
        <f t="shared" si="1554"/>
        <v>0</v>
      </c>
      <c r="T2241" s="15">
        <f t="shared" si="1555"/>
        <v>0</v>
      </c>
      <c r="U2241" s="4">
        <f t="shared" si="1556"/>
        <v>0</v>
      </c>
      <c r="V2241" s="4">
        <f t="shared" si="1557"/>
        <v>0</v>
      </c>
      <c r="W2241" s="4">
        <f t="shared" si="1558"/>
        <v>0</v>
      </c>
      <c r="X2241" s="6">
        <f t="shared" si="1559"/>
        <v>0</v>
      </c>
      <c r="Y2241" s="4">
        <f t="shared" si="1560"/>
        <v>0</v>
      </c>
      <c r="Z2241" s="6">
        <f t="shared" si="1561"/>
        <v>1</v>
      </c>
      <c r="AA2241" s="18">
        <f t="shared" si="1562"/>
        <v>7</v>
      </c>
      <c r="AB2241" s="9" t="str">
        <f t="shared" si="1526"/>
        <v>*****</v>
      </c>
      <c r="AC2241" s="9" t="str">
        <f>_xlfn.XLOOKUP(R2241,Sheet2!$H$3:$H$258,Sheet2!$I$3:$I$258,"-----")</f>
        <v>*****</v>
      </c>
      <c r="AD2241" s="9" t="str">
        <f>_xlfn.XLOOKUP(VALUE(AE2241),Sheet2!$N$3:$N$1000,Sheet2!$O$3:$O$1000,"********")</f>
        <v>********</v>
      </c>
      <c r="AE2241" t="str">
        <f t="shared" si="1521"/>
        <v>4566</v>
      </c>
      <c r="AF2241" s="9" t="str">
        <f>IF(R2241&lt;200,"+"&amp;TEXT(R2241,"0"),"-"&amp;TEXT(_xlfn.XLOOKUP(R2241,Sheet2!$K$3:$K$130,Sheet2!$L$3:$L$130,"-----"),"0"))</f>
        <v>+17</v>
      </c>
      <c r="AG2241" s="9" t="str">
        <f t="shared" si="1527"/>
        <v/>
      </c>
      <c r="AH2241" s="9" t="str">
        <f t="shared" si="1528"/>
        <v>JMP *****</v>
      </c>
      <c r="AI2241" t="str">
        <f t="shared" si="1529"/>
        <v>0,*****</v>
      </c>
      <c r="AJ2241" s="16" t="str">
        <f t="shared" si="1530"/>
        <v>*****</v>
      </c>
      <c r="AK2241" t="str">
        <f t="shared" si="1531"/>
        <v>COM# 0,0,SBN</v>
      </c>
      <c r="AL2241" s="4" t="str">
        <f t="shared" si="1532"/>
        <v>COM</v>
      </c>
      <c r="AM2241" s="4" t="str">
        <f t="shared" si="1533"/>
        <v/>
      </c>
      <c r="AN2241" s="4" t="str">
        <f t="shared" si="1534"/>
        <v/>
      </c>
      <c r="AO2241" s="4" t="str">
        <f t="shared" si="1535"/>
        <v>#</v>
      </c>
      <c r="AP2241" s="15" t="str">
        <f t="shared" si="1536"/>
        <v>,SBN</v>
      </c>
      <c r="AQ2241" s="9" t="str">
        <f>_xlfn.XLOOKUP(D2241,Sheet2!$E$3:$E$101,Sheet2!$F$3:$F$101,"******************")</f>
        <v>17  ;HEAD=0, SECT=0,1 SECTOR</v>
      </c>
      <c r="AR2241" s="33" t="str">
        <f t="shared" si="1522"/>
        <v>NIO LPT</v>
      </c>
      <c r="AS2241" s="9" t="str">
        <f t="shared" si="1523"/>
        <v>DOC</v>
      </c>
      <c r="AT2241" s="4">
        <f t="shared" si="1537"/>
        <v>0</v>
      </c>
      <c r="AU2241" s="6">
        <f t="shared" si="1538"/>
        <v>0</v>
      </c>
      <c r="AV2241" s="4" t="str">
        <f t="shared" si="1539"/>
        <v/>
      </c>
      <c r="AW2241" s="4">
        <f t="shared" si="1540"/>
        <v>17</v>
      </c>
      <c r="AX2241" s="4" t="str">
        <f>_xlfn.XLOOKUP(AW2241,Sheet2!$Q$3:$Q$66,Sheet2!$R$3:$R$66,"**")</f>
        <v>LPT</v>
      </c>
      <c r="AY2241" s="4">
        <f t="shared" si="1541"/>
        <v>0</v>
      </c>
      <c r="AZ2241" s="16" t="str">
        <f t="shared" si="1542"/>
        <v>SKPBN</v>
      </c>
    </row>
    <row r="2242" spans="2:52" x14ac:dyDescent="0.35">
      <c r="B2242" s="3">
        <f t="shared" si="1551"/>
        <v>30</v>
      </c>
      <c r="C2242" s="1">
        <f t="shared" si="1552"/>
        <v>4550</v>
      </c>
      <c r="D2242" s="2">
        <v>6242</v>
      </c>
      <c r="E2242" s="2" t="str">
        <f>_xlfn.XLOOKUP(C2242,Sheet2!$N$3:$N$1000,Sheet2!$O$3:$O$1000,"")</f>
        <v/>
      </c>
      <c r="F2242" s="9" t="str">
        <f t="shared" si="1543"/>
        <v>EHALT</v>
      </c>
      <c r="G2242" s="4" t="str">
        <f t="shared" si="1519"/>
        <v>14</v>
      </c>
      <c r="H2242" s="4">
        <f t="shared" si="1520"/>
        <v>242</v>
      </c>
      <c r="I2242" s="6">
        <f t="shared" si="1544"/>
        <v>0</v>
      </c>
      <c r="J2242" s="6">
        <f t="shared" si="1545"/>
        <v>0</v>
      </c>
      <c r="K2242" s="6">
        <f t="shared" si="1546"/>
        <v>6</v>
      </c>
      <c r="L2242" s="6">
        <f t="shared" si="1547"/>
        <v>2</v>
      </c>
      <c r="M2242" s="6">
        <f t="shared" si="1548"/>
        <v>4</v>
      </c>
      <c r="N2242" s="6">
        <f t="shared" si="1549"/>
        <v>2</v>
      </c>
      <c r="O2242" s="13">
        <f t="shared" si="1550"/>
        <v>1</v>
      </c>
      <c r="P2242" s="4">
        <f t="shared" si="1524"/>
        <v>0</v>
      </c>
      <c r="Q2242" s="4">
        <f t="shared" si="1525"/>
        <v>1</v>
      </c>
      <c r="R2242">
        <f t="shared" si="1553"/>
        <v>242</v>
      </c>
      <c r="S2242" s="4">
        <f t="shared" si="1554"/>
        <v>0</v>
      </c>
      <c r="T2242" s="15">
        <f t="shared" si="1555"/>
        <v>1</v>
      </c>
      <c r="U2242" s="4">
        <f t="shared" si="1556"/>
        <v>0</v>
      </c>
      <c r="V2242" s="4">
        <f t="shared" si="1557"/>
        <v>1</v>
      </c>
      <c r="W2242" s="4">
        <f t="shared" si="1558"/>
        <v>4</v>
      </c>
      <c r="X2242" s="6">
        <f t="shared" si="1559"/>
        <v>2</v>
      </c>
      <c r="Y2242" s="4">
        <f t="shared" si="1560"/>
        <v>2</v>
      </c>
      <c r="Z2242" s="6">
        <f t="shared" si="1561"/>
        <v>0</v>
      </c>
      <c r="AA2242" s="18">
        <f t="shared" si="1562"/>
        <v>2</v>
      </c>
      <c r="AB2242" s="9" t="str">
        <f t="shared" si="1526"/>
        <v>I.EHA</v>
      </c>
      <c r="AC2242" s="9" t="str">
        <f>_xlfn.XLOOKUP(R2242,Sheet2!$H$3:$H$258,Sheet2!$I$3:$I$258,"-----")</f>
        <v>I.EHA</v>
      </c>
      <c r="AD2242" s="9" t="str">
        <f>_xlfn.XLOOKUP(VALUE(AE2242),Sheet2!$N$3:$N$1000,Sheet2!$O$3:$O$1000,"********")</f>
        <v>********</v>
      </c>
      <c r="AE2242" t="str">
        <f t="shared" si="1521"/>
        <v>4412</v>
      </c>
      <c r="AF2242" s="9" t="str">
        <f>IF(R2242&lt;200,"+"&amp;TEXT(R2242,"0"),"-"&amp;TEXT(_xlfn.XLOOKUP(R2242,Sheet2!$K$3:$K$130,Sheet2!$L$3:$L$130,"-----"),"0"))</f>
        <v>-136</v>
      </c>
      <c r="AG2242" s="9" t="str">
        <f t="shared" si="1527"/>
        <v>@</v>
      </c>
      <c r="AH2242" s="9" t="str">
        <f t="shared" si="1528"/>
        <v>JSR @I.EHA</v>
      </c>
      <c r="AI2242" t="str">
        <f t="shared" si="1529"/>
        <v>1,@I.EHA</v>
      </c>
      <c r="AJ2242" s="16" t="str">
        <f t="shared" si="1530"/>
        <v>@I.EHA</v>
      </c>
      <c r="AK2242" t="str">
        <f t="shared" si="1531"/>
        <v>ADCOR 0,1,SZC</v>
      </c>
      <c r="AL2242" s="4" t="str">
        <f t="shared" si="1532"/>
        <v>ADC</v>
      </c>
      <c r="AM2242" s="4" t="str">
        <f t="shared" si="1533"/>
        <v>R</v>
      </c>
      <c r="AN2242" s="4" t="str">
        <f t="shared" si="1534"/>
        <v>O</v>
      </c>
      <c r="AO2242" s="4" t="str">
        <f t="shared" si="1535"/>
        <v/>
      </c>
      <c r="AP2242" s="15" t="str">
        <f t="shared" si="1536"/>
        <v>,SZC</v>
      </c>
      <c r="AQ2242" s="9" t="str">
        <f>_xlfn.XLOOKUP(D2242,Sheet2!$E$3:$E$101,Sheet2!$F$3:$F$101,"******************")</f>
        <v>EHALT</v>
      </c>
      <c r="AR2242" s="33" t="str">
        <f t="shared" si="1522"/>
        <v>DOBC 1,**</v>
      </c>
      <c r="AS2242" s="9" t="str">
        <f t="shared" si="1523"/>
        <v>DOBC</v>
      </c>
      <c r="AT2242" s="4">
        <f t="shared" si="1537"/>
        <v>1</v>
      </c>
      <c r="AU2242" s="6">
        <f t="shared" si="1538"/>
        <v>2</v>
      </c>
      <c r="AV2242" s="4" t="str">
        <f t="shared" si="1539"/>
        <v>C</v>
      </c>
      <c r="AW2242" s="4">
        <f t="shared" si="1540"/>
        <v>42</v>
      </c>
      <c r="AX2242" s="4" t="str">
        <f>_xlfn.XLOOKUP(AW2242,Sheet2!$Q$3:$Q$66,Sheet2!$R$3:$R$66,"**")</f>
        <v>**</v>
      </c>
      <c r="AY2242" s="4">
        <f t="shared" si="1541"/>
        <v>4</v>
      </c>
      <c r="AZ2242" s="16" t="str">
        <f t="shared" si="1542"/>
        <v>SKPDN</v>
      </c>
    </row>
    <row r="2243" spans="2:52" x14ac:dyDescent="0.35">
      <c r="B2243" s="3">
        <f t="shared" si="1551"/>
        <v>31</v>
      </c>
      <c r="C2243" s="1">
        <f t="shared" si="1552"/>
        <v>4551</v>
      </c>
      <c r="D2243" s="2">
        <v>431</v>
      </c>
      <c r="E2243" s="2" t="str">
        <f>_xlfn.XLOOKUP(C2243,Sheet2!$N$3:$N$1000,Sheet2!$O$3:$O$1000,"")</f>
        <v/>
      </c>
      <c r="F2243" s="9" t="str">
        <f t="shared" si="1543"/>
        <v>JMP E24R</v>
      </c>
      <c r="G2243" s="4" t="str">
        <f t="shared" ref="G2243:G2306" si="1563">DEC2OCT((2*(OCT2DEC(I2243*100)+OCT2DEC(J2243*10)+K2243))+INT(L2243/4))</f>
        <v>1</v>
      </c>
      <c r="H2243" s="4">
        <f t="shared" ref="H2243:H2306" si="1564">(MOD(L2243,4)*100)+(M2243*10)+N2243</f>
        <v>31</v>
      </c>
      <c r="I2243" s="6">
        <f t="shared" si="1544"/>
        <v>0</v>
      </c>
      <c r="J2243" s="6">
        <f t="shared" si="1545"/>
        <v>0</v>
      </c>
      <c r="K2243" s="6">
        <f t="shared" si="1546"/>
        <v>0</v>
      </c>
      <c r="L2243" s="6">
        <f t="shared" si="1547"/>
        <v>4</v>
      </c>
      <c r="M2243" s="6">
        <f t="shared" si="1548"/>
        <v>3</v>
      </c>
      <c r="N2243" s="6">
        <f t="shared" si="1549"/>
        <v>1</v>
      </c>
      <c r="O2243" s="13">
        <f t="shared" si="1550"/>
        <v>0</v>
      </c>
      <c r="P2243" s="4">
        <f t="shared" si="1524"/>
        <v>0</v>
      </c>
      <c r="Q2243" s="4">
        <f t="shared" si="1525"/>
        <v>0</v>
      </c>
      <c r="R2243">
        <f t="shared" si="1553"/>
        <v>31</v>
      </c>
      <c r="S2243" s="4">
        <f t="shared" si="1554"/>
        <v>1</v>
      </c>
      <c r="T2243" s="15">
        <f t="shared" si="1555"/>
        <v>0</v>
      </c>
      <c r="U2243" s="4">
        <f t="shared" si="1556"/>
        <v>0</v>
      </c>
      <c r="V2243" s="4">
        <f t="shared" si="1557"/>
        <v>0</v>
      </c>
      <c r="W2243" s="4">
        <f t="shared" si="1558"/>
        <v>1</v>
      </c>
      <c r="X2243" s="6">
        <f t="shared" si="1559"/>
        <v>0</v>
      </c>
      <c r="Y2243" s="4">
        <f t="shared" si="1560"/>
        <v>1</v>
      </c>
      <c r="Z2243" s="6">
        <f t="shared" si="1561"/>
        <v>1</v>
      </c>
      <c r="AA2243" s="18">
        <f t="shared" si="1562"/>
        <v>1</v>
      </c>
      <c r="AB2243" s="9" t="str">
        <f t="shared" si="1526"/>
        <v>E24R</v>
      </c>
      <c r="AC2243" s="9" t="str">
        <f>_xlfn.XLOOKUP(R2243,Sheet2!$H$3:$H$258,Sheet2!$I$3:$I$258,"-----")</f>
        <v>*****</v>
      </c>
      <c r="AD2243" s="9" t="str">
        <f>_xlfn.XLOOKUP(VALUE(AE2243),Sheet2!$N$3:$N$1000,Sheet2!$O$3:$O$1000,"********")</f>
        <v>E24R</v>
      </c>
      <c r="AE2243" t="str">
        <f t="shared" ref="AE2243:AE2306" si="1565">IF(VALUE(AF2243)&lt;0,DEC2OCT(OCT2DEC(VALUE(C2243))-OCT2DEC(-VALUE(AF2243))),DEC2OCT(OCT2DEC(VALUE(C2243))+OCT2DEC(VALUE(AF2243))))</f>
        <v>4602</v>
      </c>
      <c r="AF2243" s="9" t="str">
        <f>IF(R2243&lt;200,"+"&amp;TEXT(R2243,"0"),"-"&amp;TEXT(_xlfn.XLOOKUP(R2243,Sheet2!$K$3:$K$130,Sheet2!$L$3:$L$130,"-----"),"0"))</f>
        <v>+31</v>
      </c>
      <c r="AG2243" s="9" t="str">
        <f t="shared" si="1527"/>
        <v/>
      </c>
      <c r="AH2243" s="9" t="str">
        <f t="shared" si="1528"/>
        <v>JMP E24R</v>
      </c>
      <c r="AI2243" t="str">
        <f t="shared" si="1529"/>
        <v>0,E24R</v>
      </c>
      <c r="AJ2243" s="16" t="str">
        <f t="shared" si="1530"/>
        <v>E24R</v>
      </c>
      <c r="AK2243" t="str">
        <f t="shared" si="1531"/>
        <v>NEGZ# 0,0,SKP</v>
      </c>
      <c r="AL2243" s="4" t="str">
        <f t="shared" si="1532"/>
        <v>NEG</v>
      </c>
      <c r="AM2243" s="4" t="str">
        <f t="shared" si="1533"/>
        <v/>
      </c>
      <c r="AN2243" s="4" t="str">
        <f t="shared" si="1534"/>
        <v>Z</v>
      </c>
      <c r="AO2243" s="4" t="str">
        <f t="shared" si="1535"/>
        <v>#</v>
      </c>
      <c r="AP2243" s="15" t="str">
        <f t="shared" si="1536"/>
        <v>,SKP</v>
      </c>
      <c r="AQ2243" s="9" t="str">
        <f>_xlfn.XLOOKUP(D2243,Sheet2!$E$3:$E$101,Sheet2!$F$3:$F$101,"******************")</f>
        <v>******************</v>
      </c>
      <c r="AR2243" s="33" t="str">
        <f t="shared" ref="AR2243:AR2306" si="1566">IF(AY2243=0,"NIO"&amp;AV2243&amp;" "&amp;AX2243,IF(AY2243=7,AZ2243&amp;" "&amp;AX2243,AS2243&amp;" "&amp;TEXT(AT2243,"0")&amp;","&amp;AX2243))</f>
        <v>DIA 0,IBM2</v>
      </c>
      <c r="AS2243" s="9" t="str">
        <f t="shared" ref="AS2243:AS2306" si="1567">IF(AY2243=1,"DIA"&amp;AV2243,IF(AY2243=2,"DOA"&amp;AV2243,IF(AY2243=3,"DIB"&amp;AV2243,IF(AY2243=4,"DOB"&amp;AV2243,IF(AY2243=5,"DIC"&amp;AV2243,"DOC"&amp;AV2243)))))</f>
        <v>DIA</v>
      </c>
      <c r="AT2243" s="4">
        <f t="shared" si="1537"/>
        <v>0</v>
      </c>
      <c r="AU2243" s="6">
        <f t="shared" si="1538"/>
        <v>0</v>
      </c>
      <c r="AV2243" s="4" t="str">
        <f t="shared" si="1539"/>
        <v/>
      </c>
      <c r="AW2243" s="4">
        <f t="shared" si="1540"/>
        <v>31</v>
      </c>
      <c r="AX2243" s="4" t="str">
        <f>_xlfn.XLOOKUP(AW2243,Sheet2!$Q$3:$Q$66,Sheet2!$R$3:$R$66,"**")</f>
        <v>IBM2</v>
      </c>
      <c r="AY2243" s="4">
        <f t="shared" si="1541"/>
        <v>1</v>
      </c>
      <c r="AZ2243" s="16" t="str">
        <f t="shared" si="1542"/>
        <v>SKPBN</v>
      </c>
    </row>
    <row r="2244" spans="2:52" x14ac:dyDescent="0.35">
      <c r="B2244" s="3">
        <v>33</v>
      </c>
      <c r="C2244" s="1">
        <f t="shared" si="1552"/>
        <v>4552</v>
      </c>
      <c r="D2244" s="2">
        <v>20155</v>
      </c>
      <c r="E2244" s="2" t="str">
        <f>_xlfn.XLOOKUP(C2244,Sheet2!$N$3:$N$1000,Sheet2!$O$3:$O$1000,"")</f>
        <v/>
      </c>
      <c r="F2244" s="9" t="str">
        <f t="shared" si="1543"/>
        <v>LDA 0,CYL</v>
      </c>
      <c r="G2244" s="4" t="str">
        <f t="shared" si="1563"/>
        <v>40</v>
      </c>
      <c r="H2244" s="4">
        <f t="shared" si="1564"/>
        <v>155</v>
      </c>
      <c r="I2244" s="6">
        <f t="shared" si="1544"/>
        <v>0</v>
      </c>
      <c r="J2244" s="6">
        <f t="shared" si="1545"/>
        <v>2</v>
      </c>
      <c r="K2244" s="6">
        <f t="shared" si="1546"/>
        <v>0</v>
      </c>
      <c r="L2244" s="6">
        <f t="shared" si="1547"/>
        <v>1</v>
      </c>
      <c r="M2244" s="6">
        <f t="shared" si="1548"/>
        <v>5</v>
      </c>
      <c r="N2244" s="6">
        <f t="shared" si="1549"/>
        <v>5</v>
      </c>
      <c r="O2244" s="13">
        <f t="shared" si="1550"/>
        <v>4</v>
      </c>
      <c r="P2244" s="4">
        <f t="shared" ref="P2244:P2307" si="1568">(I2244*4)+INT(J2244/2)</f>
        <v>1</v>
      </c>
      <c r="Q2244" s="4">
        <f t="shared" ref="Q2244:Q2307" si="1569">V2244</f>
        <v>0</v>
      </c>
      <c r="R2244">
        <f t="shared" si="1553"/>
        <v>155</v>
      </c>
      <c r="S2244" s="4">
        <f t="shared" si="1554"/>
        <v>0</v>
      </c>
      <c r="T2244" s="15">
        <f t="shared" si="1555"/>
        <v>0</v>
      </c>
      <c r="U2244" s="4">
        <f t="shared" si="1556"/>
        <v>1</v>
      </c>
      <c r="V2244" s="4">
        <f t="shared" si="1557"/>
        <v>0</v>
      </c>
      <c r="W2244" s="4">
        <f t="shared" si="1558"/>
        <v>0</v>
      </c>
      <c r="X2244" s="6">
        <f t="shared" si="1559"/>
        <v>1</v>
      </c>
      <c r="Y2244" s="4">
        <f t="shared" si="1560"/>
        <v>2</v>
      </c>
      <c r="Z2244" s="6">
        <f t="shared" si="1561"/>
        <v>1</v>
      </c>
      <c r="AA2244" s="18">
        <f t="shared" si="1562"/>
        <v>5</v>
      </c>
      <c r="AB2244" s="9" t="str">
        <f t="shared" ref="AB2244:AB2307" si="1570">IF(S2244=0,AC2244,IF(S2244=1,IF(AD2244="********",AF2244,AD2244),AF2244&amp;","&amp;TEXT(S2244,"0")))</f>
        <v>CYL</v>
      </c>
      <c r="AC2244" s="9" t="str">
        <f>_xlfn.XLOOKUP(R2244,Sheet2!$H$3:$H$258,Sheet2!$I$3:$I$258,"-----")</f>
        <v>CYL</v>
      </c>
      <c r="AD2244" s="9" t="str">
        <f>_xlfn.XLOOKUP(VALUE(AE2244),Sheet2!$N$3:$N$1000,Sheet2!$O$3:$O$1000,"********")</f>
        <v>********</v>
      </c>
      <c r="AE2244" t="str">
        <f t="shared" si="1565"/>
        <v>4727</v>
      </c>
      <c r="AF2244" s="9" t="str">
        <f>IF(R2244&lt;200,"+"&amp;TEXT(R2244,"0"),"-"&amp;TEXT(_xlfn.XLOOKUP(R2244,Sheet2!$K$3:$K$130,Sheet2!$L$3:$L$130,"-----"),"0"))</f>
        <v>+155</v>
      </c>
      <c r="AG2244" s="9" t="str">
        <f t="shared" ref="AG2244:AG2307" si="1571">IF(T2244=1,"@","")</f>
        <v/>
      </c>
      <c r="AH2244" s="9" t="str">
        <f t="shared" ref="AH2244:AH2307" si="1572">IF(Q2244=0,"JMP "&amp;AJ2244, IF(Q2244=1,"JSR "&amp;AJ2244,IF(Q2244=2,"ISZ "&amp;AJ2244,"DSZ "&amp;AJ2244)))</f>
        <v>JMP CYL</v>
      </c>
      <c r="AI2244" t="str">
        <f t="shared" ref="AI2244:AI2307" si="1573">TEXT(Q2244,"0")&amp;","&amp;AG2244&amp;AB2244</f>
        <v>0,CYL</v>
      </c>
      <c r="AJ2244" s="16" t="str">
        <f t="shared" ref="AJ2244:AJ2307" si="1574">AG2244&amp;AB2244</f>
        <v>CYL</v>
      </c>
      <c r="AK2244" t="str">
        <f t="shared" ref="AK2244:AK2307" si="1575">AL2244&amp;AN2244&amp;AM2244&amp;AO2244&amp;" "&amp;TEXT(U2244,"0")&amp;","&amp;TEXT(V2244,"0")&amp;AP2244</f>
        <v>COMOL# 1,0,SNR</v>
      </c>
      <c r="AL2244" s="4" t="str">
        <f t="shared" ref="AL2244:AL2307" si="1576">IF(W2244=0,"COM",IF(W2244=1,"NEG",IF(W2244=2,"MOV",IF(W2244=3,"INC",IF(W2244=4,"ADC",IF(W2244=5,"SUB",IF(W2244=6,"ADD","AND")))))))</f>
        <v>COM</v>
      </c>
      <c r="AM2244" s="4" t="str">
        <f t="shared" ref="AM2244:AM2307" si="1577">IF(X2244=0,"",IF(X2244=1,"L",IF(X2244=2,"R","S")))</f>
        <v>L</v>
      </c>
      <c r="AN2244" s="4" t="str">
        <f t="shared" ref="AN2244:AN2307" si="1578">IF(Y2244=0,"",IF(Y2244=1,"Z",IF(Y2244=2,"O","C")))</f>
        <v>O</v>
      </c>
      <c r="AO2244" s="4" t="str">
        <f t="shared" ref="AO2244:AO2307" si="1579">IF(Z2244=1,"#","")</f>
        <v>#</v>
      </c>
      <c r="AP2244" s="15" t="str">
        <f t="shared" ref="AP2244:AP2307" si="1580">IF(AA2244=0,"",IF(AA2244=1,",SKP",IF(AA2244=2,",SZC",IF(AA2244=3,",SNC",IF(AA2244=4,",SZR",IF(AA2244=5,",SNR",IF(AA2244=6,",SEZ",",SBN")))))))</f>
        <v>,SNR</v>
      </c>
      <c r="AQ2244" s="9" t="str">
        <f>_xlfn.XLOOKUP(D2244,Sheet2!$E$3:$E$101,Sheet2!$F$3:$F$101,"******************")</f>
        <v>******************</v>
      </c>
      <c r="AR2244" s="33" t="str">
        <f t="shared" si="1566"/>
        <v>NIOS **</v>
      </c>
      <c r="AS2244" s="9" t="str">
        <f t="shared" si="1567"/>
        <v>DOCS</v>
      </c>
      <c r="AT2244" s="4">
        <f t="shared" ref="AT2244:AT2307" si="1581">V2244</f>
        <v>0</v>
      </c>
      <c r="AU2244" s="6">
        <f t="shared" ref="AU2244:AU2307" si="1582">X2244</f>
        <v>1</v>
      </c>
      <c r="AV2244" s="4" t="str">
        <f t="shared" ref="AV2244:AV2307" si="1583">IF(AU2244=0,"",IF(AU2244=1,"S",IF(AU2244=2,"C","P")))</f>
        <v>S</v>
      </c>
      <c r="AW2244" s="4">
        <f t="shared" ref="AW2244:AW2307" si="1584">M2244*10+N2244</f>
        <v>55</v>
      </c>
      <c r="AX2244" s="4" t="str">
        <f>_xlfn.XLOOKUP(AW2244,Sheet2!$Q$3:$Q$66,Sheet2!$R$3:$R$66,"**")</f>
        <v>**</v>
      </c>
      <c r="AY2244" s="4">
        <f t="shared" ref="AY2244:AY2307" si="1585">W2244</f>
        <v>0</v>
      </c>
      <c r="AZ2244" s="16" t="str">
        <f t="shared" ref="AZ2244:AZ2307" si="1586">IF(AU2244=0,"SKPBN",IF(AU2244=1,"SKPBZ",IF(AU2244=2,"SKPDN","SKPDZ")))</f>
        <v>SKPBZ</v>
      </c>
    </row>
    <row r="2245" spans="2:52" x14ac:dyDescent="0.35">
      <c r="B2245" s="3">
        <f t="shared" si="1551"/>
        <v>34</v>
      </c>
      <c r="C2245" s="1">
        <f t="shared" si="1552"/>
        <v>4553</v>
      </c>
      <c r="D2245" s="2">
        <v>26160</v>
      </c>
      <c r="E2245" s="2" t="str">
        <f>_xlfn.XLOOKUP(C2245,Sheet2!$N$3:$N$1000,Sheet2!$O$3:$O$1000,"")</f>
        <v/>
      </c>
      <c r="F2245" s="9" t="str">
        <f t="shared" si="1543"/>
        <v>LDA 1,@BUFF</v>
      </c>
      <c r="G2245" s="4" t="str">
        <f t="shared" si="1563"/>
        <v>54</v>
      </c>
      <c r="H2245" s="4">
        <f t="shared" si="1564"/>
        <v>160</v>
      </c>
      <c r="I2245" s="6">
        <f t="shared" si="1544"/>
        <v>0</v>
      </c>
      <c r="J2245" s="6">
        <f t="shared" si="1545"/>
        <v>2</v>
      </c>
      <c r="K2245" s="6">
        <f t="shared" si="1546"/>
        <v>6</v>
      </c>
      <c r="L2245" s="6">
        <f t="shared" si="1547"/>
        <v>1</v>
      </c>
      <c r="M2245" s="6">
        <f t="shared" si="1548"/>
        <v>6</v>
      </c>
      <c r="N2245" s="6">
        <f t="shared" si="1549"/>
        <v>0</v>
      </c>
      <c r="O2245" s="13">
        <f t="shared" si="1550"/>
        <v>5</v>
      </c>
      <c r="P2245" s="4">
        <f t="shared" si="1568"/>
        <v>1</v>
      </c>
      <c r="Q2245" s="4">
        <f t="shared" si="1569"/>
        <v>1</v>
      </c>
      <c r="R2245">
        <f t="shared" si="1553"/>
        <v>160</v>
      </c>
      <c r="S2245" s="4">
        <f t="shared" si="1554"/>
        <v>0</v>
      </c>
      <c r="T2245" s="15">
        <f t="shared" si="1555"/>
        <v>1</v>
      </c>
      <c r="U2245" s="4">
        <f t="shared" si="1556"/>
        <v>1</v>
      </c>
      <c r="V2245" s="4">
        <f t="shared" si="1557"/>
        <v>1</v>
      </c>
      <c r="W2245" s="4">
        <f t="shared" si="1558"/>
        <v>4</v>
      </c>
      <c r="X2245" s="6">
        <f t="shared" si="1559"/>
        <v>1</v>
      </c>
      <c r="Y2245" s="4">
        <f t="shared" si="1560"/>
        <v>3</v>
      </c>
      <c r="Z2245" s="6">
        <f t="shared" si="1561"/>
        <v>0</v>
      </c>
      <c r="AA2245" s="18">
        <f t="shared" si="1562"/>
        <v>0</v>
      </c>
      <c r="AB2245" s="9" t="str">
        <f t="shared" si="1570"/>
        <v>BUFF</v>
      </c>
      <c r="AC2245" s="9" t="str">
        <f>_xlfn.XLOOKUP(R2245,Sheet2!$H$3:$H$258,Sheet2!$I$3:$I$258,"-----")</f>
        <v>BUFF</v>
      </c>
      <c r="AD2245" s="9" t="str">
        <f>_xlfn.XLOOKUP(VALUE(AE2245),Sheet2!$N$3:$N$1000,Sheet2!$O$3:$O$1000,"********")</f>
        <v>********</v>
      </c>
      <c r="AE2245" t="str">
        <f t="shared" si="1565"/>
        <v>4733</v>
      </c>
      <c r="AF2245" s="9" t="str">
        <f>IF(R2245&lt;200,"+"&amp;TEXT(R2245,"0"),"-"&amp;TEXT(_xlfn.XLOOKUP(R2245,Sheet2!$K$3:$K$130,Sheet2!$L$3:$L$130,"-----"),"0"))</f>
        <v>+160</v>
      </c>
      <c r="AG2245" s="9" t="str">
        <f t="shared" si="1571"/>
        <v>@</v>
      </c>
      <c r="AH2245" s="9" t="str">
        <f t="shared" si="1572"/>
        <v>JSR @BUFF</v>
      </c>
      <c r="AI2245" t="str">
        <f t="shared" si="1573"/>
        <v>1,@BUFF</v>
      </c>
      <c r="AJ2245" s="16" t="str">
        <f t="shared" si="1574"/>
        <v>@BUFF</v>
      </c>
      <c r="AK2245" t="str">
        <f t="shared" si="1575"/>
        <v>ADCCL 1,1</v>
      </c>
      <c r="AL2245" s="4" t="str">
        <f t="shared" si="1576"/>
        <v>ADC</v>
      </c>
      <c r="AM2245" s="4" t="str">
        <f t="shared" si="1577"/>
        <v>L</v>
      </c>
      <c r="AN2245" s="4" t="str">
        <f t="shared" si="1578"/>
        <v>C</v>
      </c>
      <c r="AO2245" s="4" t="str">
        <f t="shared" si="1579"/>
        <v/>
      </c>
      <c r="AP2245" s="15" t="str">
        <f t="shared" si="1580"/>
        <v/>
      </c>
      <c r="AQ2245" s="9" t="str">
        <f>_xlfn.XLOOKUP(D2245,Sheet2!$E$3:$E$101,Sheet2!$F$3:$F$101,"******************")</f>
        <v>******************</v>
      </c>
      <c r="AR2245" s="33" t="str">
        <f t="shared" si="1566"/>
        <v>DOBS 1,**</v>
      </c>
      <c r="AS2245" s="9" t="str">
        <f t="shared" si="1567"/>
        <v>DOBS</v>
      </c>
      <c r="AT2245" s="4">
        <f t="shared" si="1581"/>
        <v>1</v>
      </c>
      <c r="AU2245" s="6">
        <f t="shared" si="1582"/>
        <v>1</v>
      </c>
      <c r="AV2245" s="4" t="str">
        <f t="shared" si="1583"/>
        <v>S</v>
      </c>
      <c r="AW2245" s="4">
        <f t="shared" si="1584"/>
        <v>60</v>
      </c>
      <c r="AX2245" s="4" t="str">
        <f>_xlfn.XLOOKUP(AW2245,Sheet2!$Q$3:$Q$66,Sheet2!$R$3:$R$66,"**")</f>
        <v>**</v>
      </c>
      <c r="AY2245" s="4">
        <f t="shared" si="1585"/>
        <v>4</v>
      </c>
      <c r="AZ2245" s="16" t="str">
        <f t="shared" si="1586"/>
        <v>SKPBZ</v>
      </c>
    </row>
    <row r="2246" spans="2:52" x14ac:dyDescent="0.35">
      <c r="B2246" s="3">
        <f t="shared" si="1551"/>
        <v>35</v>
      </c>
      <c r="C2246" s="1">
        <f t="shared" si="1552"/>
        <v>4554</v>
      </c>
      <c r="D2246" s="2">
        <v>122415</v>
      </c>
      <c r="E2246" s="2" t="str">
        <f>_xlfn.XLOOKUP(C2246,Sheet2!$N$3:$N$1000,Sheet2!$O$3:$O$1000,"")</f>
        <v/>
      </c>
      <c r="F2246" s="9" t="str">
        <f t="shared" si="1543"/>
        <v>SUB# 1,0,SNR</v>
      </c>
      <c r="G2246" s="4" t="str">
        <f t="shared" si="1563"/>
        <v>245</v>
      </c>
      <c r="H2246" s="4">
        <f t="shared" si="1564"/>
        <v>15</v>
      </c>
      <c r="I2246" s="6">
        <f t="shared" si="1544"/>
        <v>1</v>
      </c>
      <c r="J2246" s="6">
        <f t="shared" si="1545"/>
        <v>2</v>
      </c>
      <c r="K2246" s="6">
        <f t="shared" si="1546"/>
        <v>2</v>
      </c>
      <c r="L2246" s="6">
        <f t="shared" si="1547"/>
        <v>4</v>
      </c>
      <c r="M2246" s="6">
        <f t="shared" si="1548"/>
        <v>1</v>
      </c>
      <c r="N2246" s="6">
        <f t="shared" si="1549"/>
        <v>5</v>
      </c>
      <c r="O2246" s="13">
        <f t="shared" si="1550"/>
        <v>20</v>
      </c>
      <c r="P2246" s="4">
        <f t="shared" si="1568"/>
        <v>5</v>
      </c>
      <c r="Q2246" s="4">
        <f t="shared" si="1569"/>
        <v>0</v>
      </c>
      <c r="R2246">
        <f t="shared" si="1553"/>
        <v>15</v>
      </c>
      <c r="S2246" s="4">
        <f t="shared" si="1554"/>
        <v>1</v>
      </c>
      <c r="T2246" s="15">
        <f t="shared" si="1555"/>
        <v>1</v>
      </c>
      <c r="U2246" s="4">
        <f t="shared" si="1556"/>
        <v>1</v>
      </c>
      <c r="V2246" s="4">
        <f t="shared" si="1557"/>
        <v>0</v>
      </c>
      <c r="W2246" s="4">
        <f t="shared" si="1558"/>
        <v>5</v>
      </c>
      <c r="X2246" s="6">
        <f t="shared" si="1559"/>
        <v>0</v>
      </c>
      <c r="Y2246" s="4">
        <f t="shared" si="1560"/>
        <v>0</v>
      </c>
      <c r="Z2246" s="6">
        <f t="shared" si="1561"/>
        <v>1</v>
      </c>
      <c r="AA2246" s="18">
        <f t="shared" si="1562"/>
        <v>5</v>
      </c>
      <c r="AB2246" s="9" t="str">
        <f t="shared" si="1570"/>
        <v>+15</v>
      </c>
      <c r="AC2246" s="9" t="str">
        <f>_xlfn.XLOOKUP(R2246,Sheet2!$H$3:$H$258,Sheet2!$I$3:$I$258,"-----")</f>
        <v>*****</v>
      </c>
      <c r="AD2246" s="9" t="str">
        <f>_xlfn.XLOOKUP(VALUE(AE2246),Sheet2!$N$3:$N$1000,Sheet2!$O$3:$O$1000,"********")</f>
        <v>********</v>
      </c>
      <c r="AE2246" t="str">
        <f t="shared" si="1565"/>
        <v>4571</v>
      </c>
      <c r="AF2246" s="9" t="str">
        <f>IF(R2246&lt;200,"+"&amp;TEXT(R2246,"0"),"-"&amp;TEXT(_xlfn.XLOOKUP(R2246,Sheet2!$K$3:$K$130,Sheet2!$L$3:$L$130,"-----"),"0"))</f>
        <v>+15</v>
      </c>
      <c r="AG2246" s="9" t="str">
        <f t="shared" si="1571"/>
        <v>@</v>
      </c>
      <c r="AH2246" s="9" t="str">
        <f t="shared" si="1572"/>
        <v>JMP @+15</v>
      </c>
      <c r="AI2246" t="str">
        <f t="shared" si="1573"/>
        <v>0,@+15</v>
      </c>
      <c r="AJ2246" s="16" t="str">
        <f t="shared" si="1574"/>
        <v>@+15</v>
      </c>
      <c r="AK2246" t="str">
        <f t="shared" si="1575"/>
        <v>SUB# 1,0,SNR</v>
      </c>
      <c r="AL2246" s="4" t="str">
        <f t="shared" si="1576"/>
        <v>SUB</v>
      </c>
      <c r="AM2246" s="4" t="str">
        <f t="shared" si="1577"/>
        <v/>
      </c>
      <c r="AN2246" s="4" t="str">
        <f t="shared" si="1578"/>
        <v/>
      </c>
      <c r="AO2246" s="4" t="str">
        <f t="shared" si="1579"/>
        <v>#</v>
      </c>
      <c r="AP2246" s="15" t="str">
        <f t="shared" si="1580"/>
        <v>,SNR</v>
      </c>
      <c r="AQ2246" s="9" t="str">
        <f>_xlfn.XLOOKUP(D2246,Sheet2!$E$3:$E$101,Sheet2!$F$3:$F$101,"******************")</f>
        <v>******************</v>
      </c>
      <c r="AR2246" s="33" t="str">
        <f t="shared" si="1566"/>
        <v>DIC 0,PLT</v>
      </c>
      <c r="AS2246" s="9" t="str">
        <f t="shared" si="1567"/>
        <v>DIC</v>
      </c>
      <c r="AT2246" s="4">
        <f t="shared" si="1581"/>
        <v>0</v>
      </c>
      <c r="AU2246" s="6">
        <f t="shared" si="1582"/>
        <v>0</v>
      </c>
      <c r="AV2246" s="4" t="str">
        <f t="shared" si="1583"/>
        <v/>
      </c>
      <c r="AW2246" s="4">
        <f t="shared" si="1584"/>
        <v>15</v>
      </c>
      <c r="AX2246" s="4" t="str">
        <f>_xlfn.XLOOKUP(AW2246,Sheet2!$Q$3:$Q$66,Sheet2!$R$3:$R$66,"**")</f>
        <v>PLT</v>
      </c>
      <c r="AY2246" s="4">
        <f t="shared" si="1585"/>
        <v>5</v>
      </c>
      <c r="AZ2246" s="16" t="str">
        <f t="shared" si="1586"/>
        <v>SKPBN</v>
      </c>
    </row>
    <row r="2247" spans="2:52" x14ac:dyDescent="0.35">
      <c r="B2247" s="3">
        <f t="shared" si="1551"/>
        <v>36</v>
      </c>
      <c r="C2247" s="1">
        <f t="shared" si="1552"/>
        <v>4555</v>
      </c>
      <c r="D2247" s="2">
        <v>403</v>
      </c>
      <c r="E2247" s="2" t="str">
        <f>_xlfn.XLOOKUP(C2247,Sheet2!$N$3:$N$1000,Sheet2!$O$3:$O$1000,"")</f>
        <v/>
      </c>
      <c r="F2247" s="9" t="str">
        <f t="shared" si="1543"/>
        <v>JMP +3</v>
      </c>
      <c r="G2247" s="4" t="str">
        <f t="shared" si="1563"/>
        <v>1</v>
      </c>
      <c r="H2247" s="4">
        <f t="shared" si="1564"/>
        <v>3</v>
      </c>
      <c r="I2247" s="6">
        <f t="shared" si="1544"/>
        <v>0</v>
      </c>
      <c r="J2247" s="6">
        <f t="shared" si="1545"/>
        <v>0</v>
      </c>
      <c r="K2247" s="6">
        <f t="shared" si="1546"/>
        <v>0</v>
      </c>
      <c r="L2247" s="6">
        <f t="shared" si="1547"/>
        <v>4</v>
      </c>
      <c r="M2247" s="6">
        <f t="shared" si="1548"/>
        <v>0</v>
      </c>
      <c r="N2247" s="6">
        <f t="shared" si="1549"/>
        <v>3</v>
      </c>
      <c r="O2247" s="13">
        <f t="shared" si="1550"/>
        <v>0</v>
      </c>
      <c r="P2247" s="4">
        <f t="shared" si="1568"/>
        <v>0</v>
      </c>
      <c r="Q2247" s="4">
        <f t="shared" si="1569"/>
        <v>0</v>
      </c>
      <c r="R2247">
        <f t="shared" si="1553"/>
        <v>3</v>
      </c>
      <c r="S2247" s="4">
        <f t="shared" si="1554"/>
        <v>1</v>
      </c>
      <c r="T2247" s="15">
        <f t="shared" si="1555"/>
        <v>0</v>
      </c>
      <c r="U2247" s="4">
        <f t="shared" si="1556"/>
        <v>0</v>
      </c>
      <c r="V2247" s="4">
        <f t="shared" si="1557"/>
        <v>0</v>
      </c>
      <c r="W2247" s="4">
        <f t="shared" si="1558"/>
        <v>1</v>
      </c>
      <c r="X2247" s="6">
        <f t="shared" si="1559"/>
        <v>0</v>
      </c>
      <c r="Y2247" s="4">
        <f t="shared" si="1560"/>
        <v>0</v>
      </c>
      <c r="Z2247" s="6">
        <f t="shared" si="1561"/>
        <v>0</v>
      </c>
      <c r="AA2247" s="18">
        <f t="shared" si="1562"/>
        <v>3</v>
      </c>
      <c r="AB2247" s="9" t="str">
        <f t="shared" si="1570"/>
        <v>+3</v>
      </c>
      <c r="AC2247" s="9" t="str">
        <f>_xlfn.XLOOKUP(R2247,Sheet2!$H$3:$H$258,Sheet2!$I$3:$I$258,"-----")</f>
        <v>*****</v>
      </c>
      <c r="AD2247" s="9" t="str">
        <f>_xlfn.XLOOKUP(VALUE(AE2247),Sheet2!$N$3:$N$1000,Sheet2!$O$3:$O$1000,"********")</f>
        <v>********</v>
      </c>
      <c r="AE2247" t="str">
        <f t="shared" si="1565"/>
        <v>4560</v>
      </c>
      <c r="AF2247" s="9" t="str">
        <f>IF(R2247&lt;200,"+"&amp;TEXT(R2247,"0"),"-"&amp;TEXT(_xlfn.XLOOKUP(R2247,Sheet2!$K$3:$K$130,Sheet2!$L$3:$L$130,"-----"),"0"))</f>
        <v>+3</v>
      </c>
      <c r="AG2247" s="9" t="str">
        <f t="shared" si="1571"/>
        <v/>
      </c>
      <c r="AH2247" s="9" t="str">
        <f t="shared" si="1572"/>
        <v>JMP +3</v>
      </c>
      <c r="AI2247" t="str">
        <f t="shared" si="1573"/>
        <v>0,+3</v>
      </c>
      <c r="AJ2247" s="16" t="str">
        <f t="shared" si="1574"/>
        <v>+3</v>
      </c>
      <c r="AK2247" t="str">
        <f t="shared" si="1575"/>
        <v>NEG 0,0,SNC</v>
      </c>
      <c r="AL2247" s="4" t="str">
        <f t="shared" si="1576"/>
        <v>NEG</v>
      </c>
      <c r="AM2247" s="4" t="str">
        <f t="shared" si="1577"/>
        <v/>
      </c>
      <c r="AN2247" s="4" t="str">
        <f t="shared" si="1578"/>
        <v/>
      </c>
      <c r="AO2247" s="4" t="str">
        <f t="shared" si="1579"/>
        <v/>
      </c>
      <c r="AP2247" s="15" t="str">
        <f t="shared" si="1580"/>
        <v>,SNC</v>
      </c>
      <c r="AQ2247" s="9" t="str">
        <f>_xlfn.XLOOKUP(D2247,Sheet2!$E$3:$E$101,Sheet2!$F$3:$F$101,"******************")</f>
        <v>******************</v>
      </c>
      <c r="AR2247" s="33" t="str">
        <f t="shared" si="1566"/>
        <v>DIA 0,MAP1</v>
      </c>
      <c r="AS2247" s="9" t="str">
        <f t="shared" si="1567"/>
        <v>DIA</v>
      </c>
      <c r="AT2247" s="4">
        <f t="shared" si="1581"/>
        <v>0</v>
      </c>
      <c r="AU2247" s="6">
        <f t="shared" si="1582"/>
        <v>0</v>
      </c>
      <c r="AV2247" s="4" t="str">
        <f t="shared" si="1583"/>
        <v/>
      </c>
      <c r="AW2247" s="4">
        <f t="shared" si="1584"/>
        <v>3</v>
      </c>
      <c r="AX2247" s="4" t="str">
        <f>_xlfn.XLOOKUP(AW2247,Sheet2!$Q$3:$Q$66,Sheet2!$R$3:$R$66,"**")</f>
        <v>MAP1</v>
      </c>
      <c r="AY2247" s="4">
        <f t="shared" si="1585"/>
        <v>1</v>
      </c>
      <c r="AZ2247" s="16" t="str">
        <f t="shared" si="1586"/>
        <v>SKPBN</v>
      </c>
    </row>
    <row r="2248" spans="2:52" x14ac:dyDescent="0.35">
      <c r="B2248" s="3">
        <f t="shared" si="1551"/>
        <v>37</v>
      </c>
      <c r="C2248" s="1">
        <f t="shared" si="1552"/>
        <v>4556</v>
      </c>
      <c r="D2248" s="2">
        <v>6242</v>
      </c>
      <c r="E2248" s="2" t="str">
        <f>_xlfn.XLOOKUP(C2248,Sheet2!$N$3:$N$1000,Sheet2!$O$3:$O$1000,"")</f>
        <v/>
      </c>
      <c r="F2248" s="9" t="str">
        <f t="shared" si="1543"/>
        <v>EHALT</v>
      </c>
      <c r="G2248" s="4" t="str">
        <f t="shared" si="1563"/>
        <v>14</v>
      </c>
      <c r="H2248" s="4">
        <f t="shared" si="1564"/>
        <v>242</v>
      </c>
      <c r="I2248" s="6">
        <f t="shared" si="1544"/>
        <v>0</v>
      </c>
      <c r="J2248" s="6">
        <f t="shared" si="1545"/>
        <v>0</v>
      </c>
      <c r="K2248" s="6">
        <f t="shared" si="1546"/>
        <v>6</v>
      </c>
      <c r="L2248" s="6">
        <f t="shared" si="1547"/>
        <v>2</v>
      </c>
      <c r="M2248" s="6">
        <f t="shared" si="1548"/>
        <v>4</v>
      </c>
      <c r="N2248" s="6">
        <f t="shared" si="1549"/>
        <v>2</v>
      </c>
      <c r="O2248" s="13">
        <f t="shared" si="1550"/>
        <v>1</v>
      </c>
      <c r="P2248" s="4">
        <f t="shared" si="1568"/>
        <v>0</v>
      </c>
      <c r="Q2248" s="4">
        <f t="shared" si="1569"/>
        <v>1</v>
      </c>
      <c r="R2248">
        <f t="shared" si="1553"/>
        <v>242</v>
      </c>
      <c r="S2248" s="4">
        <f t="shared" si="1554"/>
        <v>0</v>
      </c>
      <c r="T2248" s="15">
        <f t="shared" si="1555"/>
        <v>1</v>
      </c>
      <c r="U2248" s="4">
        <f t="shared" si="1556"/>
        <v>0</v>
      </c>
      <c r="V2248" s="4">
        <f t="shared" si="1557"/>
        <v>1</v>
      </c>
      <c r="W2248" s="4">
        <f t="shared" si="1558"/>
        <v>4</v>
      </c>
      <c r="X2248" s="6">
        <f t="shared" si="1559"/>
        <v>2</v>
      </c>
      <c r="Y2248" s="4">
        <f t="shared" si="1560"/>
        <v>2</v>
      </c>
      <c r="Z2248" s="6">
        <f t="shared" si="1561"/>
        <v>0</v>
      </c>
      <c r="AA2248" s="18">
        <f t="shared" si="1562"/>
        <v>2</v>
      </c>
      <c r="AB2248" s="9" t="str">
        <f t="shared" si="1570"/>
        <v>I.EHA</v>
      </c>
      <c r="AC2248" s="9" t="str">
        <f>_xlfn.XLOOKUP(R2248,Sheet2!$H$3:$H$258,Sheet2!$I$3:$I$258,"-----")</f>
        <v>I.EHA</v>
      </c>
      <c r="AD2248" s="9" t="str">
        <f>_xlfn.XLOOKUP(VALUE(AE2248),Sheet2!$N$3:$N$1000,Sheet2!$O$3:$O$1000,"********")</f>
        <v>********</v>
      </c>
      <c r="AE2248" t="str">
        <f t="shared" si="1565"/>
        <v>4420</v>
      </c>
      <c r="AF2248" s="9" t="str">
        <f>IF(R2248&lt;200,"+"&amp;TEXT(R2248,"0"),"-"&amp;TEXT(_xlfn.XLOOKUP(R2248,Sheet2!$K$3:$K$130,Sheet2!$L$3:$L$130,"-----"),"0"))</f>
        <v>-136</v>
      </c>
      <c r="AG2248" s="9" t="str">
        <f t="shared" si="1571"/>
        <v>@</v>
      </c>
      <c r="AH2248" s="9" t="str">
        <f t="shared" si="1572"/>
        <v>JSR @I.EHA</v>
      </c>
      <c r="AI2248" t="str">
        <f t="shared" si="1573"/>
        <v>1,@I.EHA</v>
      </c>
      <c r="AJ2248" s="16" t="str">
        <f t="shared" si="1574"/>
        <v>@I.EHA</v>
      </c>
      <c r="AK2248" t="str">
        <f t="shared" si="1575"/>
        <v>ADCOR 0,1,SZC</v>
      </c>
      <c r="AL2248" s="4" t="str">
        <f t="shared" si="1576"/>
        <v>ADC</v>
      </c>
      <c r="AM2248" s="4" t="str">
        <f t="shared" si="1577"/>
        <v>R</v>
      </c>
      <c r="AN2248" s="4" t="str">
        <f t="shared" si="1578"/>
        <v>O</v>
      </c>
      <c r="AO2248" s="4" t="str">
        <f t="shared" si="1579"/>
        <v/>
      </c>
      <c r="AP2248" s="15" t="str">
        <f t="shared" si="1580"/>
        <v>,SZC</v>
      </c>
      <c r="AQ2248" s="9" t="str">
        <f>_xlfn.XLOOKUP(D2248,Sheet2!$E$3:$E$101,Sheet2!$F$3:$F$101,"******************")</f>
        <v>EHALT</v>
      </c>
      <c r="AR2248" s="33" t="str">
        <f t="shared" si="1566"/>
        <v>DOBC 1,**</v>
      </c>
      <c r="AS2248" s="9" t="str">
        <f t="shared" si="1567"/>
        <v>DOBC</v>
      </c>
      <c r="AT2248" s="4">
        <f t="shared" si="1581"/>
        <v>1</v>
      </c>
      <c r="AU2248" s="6">
        <f t="shared" si="1582"/>
        <v>2</v>
      </c>
      <c r="AV2248" s="4" t="str">
        <f t="shared" si="1583"/>
        <v>C</v>
      </c>
      <c r="AW2248" s="4">
        <f t="shared" si="1584"/>
        <v>42</v>
      </c>
      <c r="AX2248" s="4" t="str">
        <f>_xlfn.XLOOKUP(AW2248,Sheet2!$Q$3:$Q$66,Sheet2!$R$3:$R$66,"**")</f>
        <v>**</v>
      </c>
      <c r="AY2248" s="4">
        <f t="shared" si="1585"/>
        <v>4</v>
      </c>
      <c r="AZ2248" s="16" t="str">
        <f t="shared" si="1586"/>
        <v>SKPDN</v>
      </c>
    </row>
    <row r="2249" spans="2:52" x14ac:dyDescent="0.35">
      <c r="B2249" s="3">
        <f t="shared" si="1551"/>
        <v>38</v>
      </c>
      <c r="C2249" s="1">
        <f t="shared" si="1552"/>
        <v>4557</v>
      </c>
      <c r="D2249" s="2">
        <v>423</v>
      </c>
      <c r="E2249" s="2" t="str">
        <f>_xlfn.XLOOKUP(C2249,Sheet2!$N$3:$N$1000,Sheet2!$O$3:$O$1000,"")</f>
        <v/>
      </c>
      <c r="F2249" s="9" t="str">
        <f t="shared" si="1543"/>
        <v>JMP E24R</v>
      </c>
      <c r="G2249" s="4" t="str">
        <f t="shared" si="1563"/>
        <v>1</v>
      </c>
      <c r="H2249" s="4">
        <f t="shared" si="1564"/>
        <v>23</v>
      </c>
      <c r="I2249" s="6">
        <f t="shared" si="1544"/>
        <v>0</v>
      </c>
      <c r="J2249" s="6">
        <f t="shared" si="1545"/>
        <v>0</v>
      </c>
      <c r="K2249" s="6">
        <f t="shared" si="1546"/>
        <v>0</v>
      </c>
      <c r="L2249" s="6">
        <f t="shared" si="1547"/>
        <v>4</v>
      </c>
      <c r="M2249" s="6">
        <f t="shared" si="1548"/>
        <v>2</v>
      </c>
      <c r="N2249" s="6">
        <f t="shared" si="1549"/>
        <v>3</v>
      </c>
      <c r="O2249" s="13">
        <f t="shared" si="1550"/>
        <v>0</v>
      </c>
      <c r="P2249" s="4">
        <f t="shared" si="1568"/>
        <v>0</v>
      </c>
      <c r="Q2249" s="4">
        <f t="shared" si="1569"/>
        <v>0</v>
      </c>
      <c r="R2249">
        <f t="shared" si="1553"/>
        <v>23</v>
      </c>
      <c r="S2249" s="4">
        <f t="shared" si="1554"/>
        <v>1</v>
      </c>
      <c r="T2249" s="15">
        <f t="shared" si="1555"/>
        <v>0</v>
      </c>
      <c r="U2249" s="4">
        <f t="shared" si="1556"/>
        <v>0</v>
      </c>
      <c r="V2249" s="4">
        <f t="shared" si="1557"/>
        <v>0</v>
      </c>
      <c r="W2249" s="4">
        <f t="shared" si="1558"/>
        <v>1</v>
      </c>
      <c r="X2249" s="6">
        <f t="shared" si="1559"/>
        <v>0</v>
      </c>
      <c r="Y2249" s="4">
        <f t="shared" si="1560"/>
        <v>1</v>
      </c>
      <c r="Z2249" s="6">
        <f t="shared" si="1561"/>
        <v>0</v>
      </c>
      <c r="AA2249" s="18">
        <f t="shared" si="1562"/>
        <v>3</v>
      </c>
      <c r="AB2249" s="9" t="str">
        <f t="shared" si="1570"/>
        <v>E24R</v>
      </c>
      <c r="AC2249" s="9" t="str">
        <f>_xlfn.XLOOKUP(R2249,Sheet2!$H$3:$H$258,Sheet2!$I$3:$I$258,"-----")</f>
        <v>*****</v>
      </c>
      <c r="AD2249" s="9" t="str">
        <f>_xlfn.XLOOKUP(VALUE(AE2249),Sheet2!$N$3:$N$1000,Sheet2!$O$3:$O$1000,"********")</f>
        <v>E24R</v>
      </c>
      <c r="AE2249" t="str">
        <f t="shared" si="1565"/>
        <v>4602</v>
      </c>
      <c r="AF2249" s="9" t="str">
        <f>IF(R2249&lt;200,"+"&amp;TEXT(R2249,"0"),"-"&amp;TEXT(_xlfn.XLOOKUP(R2249,Sheet2!$K$3:$K$130,Sheet2!$L$3:$L$130,"-----"),"0"))</f>
        <v>+23</v>
      </c>
      <c r="AG2249" s="9" t="str">
        <f t="shared" si="1571"/>
        <v/>
      </c>
      <c r="AH2249" s="9" t="str">
        <f t="shared" si="1572"/>
        <v>JMP E24R</v>
      </c>
      <c r="AI2249" t="str">
        <f t="shared" si="1573"/>
        <v>0,E24R</v>
      </c>
      <c r="AJ2249" s="16" t="str">
        <f t="shared" si="1574"/>
        <v>E24R</v>
      </c>
      <c r="AK2249" t="str">
        <f t="shared" si="1575"/>
        <v>NEGZ 0,0,SNC</v>
      </c>
      <c r="AL2249" s="4" t="str">
        <f t="shared" si="1576"/>
        <v>NEG</v>
      </c>
      <c r="AM2249" s="4" t="str">
        <f t="shared" si="1577"/>
        <v/>
      </c>
      <c r="AN2249" s="4" t="str">
        <f t="shared" si="1578"/>
        <v>Z</v>
      </c>
      <c r="AO2249" s="4" t="str">
        <f t="shared" si="1579"/>
        <v/>
      </c>
      <c r="AP2249" s="15" t="str">
        <f t="shared" si="1580"/>
        <v>,SNC</v>
      </c>
      <c r="AQ2249" s="9" t="str">
        <f>_xlfn.XLOOKUP(D2249,Sheet2!$E$3:$E$101,Sheet2!$F$3:$F$101,"******************")</f>
        <v>******************</v>
      </c>
      <c r="AR2249" s="33" t="str">
        <f t="shared" si="1566"/>
        <v>DIA 0,DACV</v>
      </c>
      <c r="AS2249" s="9" t="str">
        <f t="shared" si="1567"/>
        <v>DIA</v>
      </c>
      <c r="AT2249" s="4">
        <f t="shared" si="1581"/>
        <v>0</v>
      </c>
      <c r="AU2249" s="6">
        <f t="shared" si="1582"/>
        <v>0</v>
      </c>
      <c r="AV2249" s="4" t="str">
        <f t="shared" si="1583"/>
        <v/>
      </c>
      <c r="AW2249" s="4">
        <f t="shared" si="1584"/>
        <v>23</v>
      </c>
      <c r="AX2249" s="4" t="str">
        <f>_xlfn.XLOOKUP(AW2249,Sheet2!$Q$3:$Q$66,Sheet2!$R$3:$R$66,"**")</f>
        <v>DACV</v>
      </c>
      <c r="AY2249" s="4">
        <f t="shared" si="1585"/>
        <v>1</v>
      </c>
      <c r="AZ2249" s="16" t="str">
        <f t="shared" si="1586"/>
        <v>SKPBN</v>
      </c>
    </row>
    <row r="2250" spans="2:52" x14ac:dyDescent="0.35">
      <c r="B2250" s="3">
        <f t="shared" si="1551"/>
        <v>39</v>
      </c>
      <c r="C2250" s="1">
        <f t="shared" si="1552"/>
        <v>4560</v>
      </c>
      <c r="D2250" s="2">
        <v>6261</v>
      </c>
      <c r="E2250" s="2" t="str">
        <f>_xlfn.XLOOKUP(C2250,Sheet2!$N$3:$N$1000,Sheet2!$O$3:$O$1000,"")</f>
        <v/>
      </c>
      <c r="F2250" s="9" t="str">
        <f t="shared" si="1543"/>
        <v>DOSEK</v>
      </c>
      <c r="G2250" s="4" t="str">
        <f t="shared" si="1563"/>
        <v>14</v>
      </c>
      <c r="H2250" s="4">
        <f t="shared" si="1564"/>
        <v>261</v>
      </c>
      <c r="I2250" s="6">
        <f t="shared" si="1544"/>
        <v>0</v>
      </c>
      <c r="J2250" s="6">
        <f t="shared" si="1545"/>
        <v>0</v>
      </c>
      <c r="K2250" s="6">
        <f t="shared" si="1546"/>
        <v>6</v>
      </c>
      <c r="L2250" s="6">
        <f t="shared" si="1547"/>
        <v>2</v>
      </c>
      <c r="M2250" s="6">
        <f t="shared" si="1548"/>
        <v>6</v>
      </c>
      <c r="N2250" s="6">
        <f t="shared" si="1549"/>
        <v>1</v>
      </c>
      <c r="O2250" s="13">
        <f t="shared" si="1550"/>
        <v>1</v>
      </c>
      <c r="P2250" s="4">
        <f t="shared" si="1568"/>
        <v>0</v>
      </c>
      <c r="Q2250" s="4">
        <f t="shared" si="1569"/>
        <v>1</v>
      </c>
      <c r="R2250">
        <f t="shared" si="1553"/>
        <v>261</v>
      </c>
      <c r="S2250" s="4">
        <f t="shared" si="1554"/>
        <v>0</v>
      </c>
      <c r="T2250" s="15">
        <f t="shared" si="1555"/>
        <v>1</v>
      </c>
      <c r="U2250" s="4">
        <f t="shared" si="1556"/>
        <v>0</v>
      </c>
      <c r="V2250" s="4">
        <f t="shared" si="1557"/>
        <v>1</v>
      </c>
      <c r="W2250" s="4">
        <f t="shared" si="1558"/>
        <v>4</v>
      </c>
      <c r="X2250" s="6">
        <f t="shared" si="1559"/>
        <v>2</v>
      </c>
      <c r="Y2250" s="4">
        <f t="shared" si="1560"/>
        <v>3</v>
      </c>
      <c r="Z2250" s="6">
        <f t="shared" si="1561"/>
        <v>0</v>
      </c>
      <c r="AA2250" s="18">
        <f t="shared" si="1562"/>
        <v>1</v>
      </c>
      <c r="AB2250" s="9" t="str">
        <f t="shared" si="1570"/>
        <v>IDOS</v>
      </c>
      <c r="AC2250" s="9" t="str">
        <f>_xlfn.XLOOKUP(R2250,Sheet2!$H$3:$H$258,Sheet2!$I$3:$I$258,"-----")</f>
        <v>IDOS</v>
      </c>
      <c r="AD2250" s="9" t="str">
        <f>_xlfn.XLOOKUP(VALUE(AE2250),Sheet2!$N$3:$N$1000,Sheet2!$O$3:$O$1000,"********")</f>
        <v>********</v>
      </c>
      <c r="AE2250" t="str">
        <f t="shared" si="1565"/>
        <v>4441</v>
      </c>
      <c r="AF2250" s="9" t="str">
        <f>IF(R2250&lt;200,"+"&amp;TEXT(R2250,"0"),"-"&amp;TEXT(_xlfn.XLOOKUP(R2250,Sheet2!$K$3:$K$130,Sheet2!$L$3:$L$130,"-----"),"0"))</f>
        <v>-117</v>
      </c>
      <c r="AG2250" s="9" t="str">
        <f t="shared" si="1571"/>
        <v>@</v>
      </c>
      <c r="AH2250" s="9" t="str">
        <f t="shared" si="1572"/>
        <v>JSR @IDOS</v>
      </c>
      <c r="AI2250" t="str">
        <f t="shared" si="1573"/>
        <v>1,@IDOS</v>
      </c>
      <c r="AJ2250" s="16" t="str">
        <f t="shared" si="1574"/>
        <v>@IDOS</v>
      </c>
      <c r="AK2250" t="str">
        <f t="shared" si="1575"/>
        <v>ADCCR 0,1,SKP</v>
      </c>
      <c r="AL2250" s="4" t="str">
        <f t="shared" si="1576"/>
        <v>ADC</v>
      </c>
      <c r="AM2250" s="4" t="str">
        <f t="shared" si="1577"/>
        <v>R</v>
      </c>
      <c r="AN2250" s="4" t="str">
        <f t="shared" si="1578"/>
        <v>C</v>
      </c>
      <c r="AO2250" s="4" t="str">
        <f t="shared" si="1579"/>
        <v/>
      </c>
      <c r="AP2250" s="15" t="str">
        <f t="shared" si="1580"/>
        <v>,SKP</v>
      </c>
      <c r="AQ2250" s="9" t="str">
        <f>_xlfn.XLOOKUP(D2250,Sheet2!$E$3:$E$101,Sheet2!$F$3:$F$101,"******************")</f>
        <v>DOSEK</v>
      </c>
      <c r="AR2250" s="33" t="str">
        <f t="shared" si="1566"/>
        <v>DOBC 1,**</v>
      </c>
      <c r="AS2250" s="9" t="str">
        <f t="shared" si="1567"/>
        <v>DOBC</v>
      </c>
      <c r="AT2250" s="4">
        <f t="shared" si="1581"/>
        <v>1</v>
      </c>
      <c r="AU2250" s="6">
        <f t="shared" si="1582"/>
        <v>2</v>
      </c>
      <c r="AV2250" s="4" t="str">
        <f t="shared" si="1583"/>
        <v>C</v>
      </c>
      <c r="AW2250" s="4">
        <f t="shared" si="1584"/>
        <v>61</v>
      </c>
      <c r="AX2250" s="4" t="str">
        <f>_xlfn.XLOOKUP(AW2250,Sheet2!$Q$3:$Q$66,Sheet2!$R$3:$R$66,"**")</f>
        <v>**</v>
      </c>
      <c r="AY2250" s="4">
        <f t="shared" si="1585"/>
        <v>4</v>
      </c>
      <c r="AZ2250" s="16" t="str">
        <f t="shared" si="1586"/>
        <v>SKPDN</v>
      </c>
    </row>
    <row r="2251" spans="2:52" x14ac:dyDescent="0.35">
      <c r="B2251" s="3">
        <f t="shared" si="1551"/>
        <v>40</v>
      </c>
      <c r="C2251" s="1">
        <f t="shared" si="1552"/>
        <v>4561</v>
      </c>
      <c r="D2251" s="2">
        <v>0</v>
      </c>
      <c r="E2251" s="2" t="str">
        <f>_xlfn.XLOOKUP(C2251,Sheet2!$N$3:$N$1000,Sheet2!$O$3:$O$1000,"")</f>
        <v>LCYL</v>
      </c>
      <c r="F2251" s="9" t="str">
        <f t="shared" si="1543"/>
        <v>0</v>
      </c>
      <c r="G2251" s="4" t="str">
        <f t="shared" si="1563"/>
        <v>0</v>
      </c>
      <c r="H2251" s="4">
        <f t="shared" si="1564"/>
        <v>0</v>
      </c>
      <c r="I2251" s="6">
        <f t="shared" si="1544"/>
        <v>0</v>
      </c>
      <c r="J2251" s="6">
        <f t="shared" si="1545"/>
        <v>0</v>
      </c>
      <c r="K2251" s="6">
        <f t="shared" si="1546"/>
        <v>0</v>
      </c>
      <c r="L2251" s="6">
        <f t="shared" si="1547"/>
        <v>0</v>
      </c>
      <c r="M2251" s="6">
        <f t="shared" si="1548"/>
        <v>0</v>
      </c>
      <c r="N2251" s="6">
        <f t="shared" si="1549"/>
        <v>0</v>
      </c>
      <c r="O2251" s="13">
        <f t="shared" si="1550"/>
        <v>0</v>
      </c>
      <c r="P2251" s="4">
        <f t="shared" si="1568"/>
        <v>0</v>
      </c>
      <c r="Q2251" s="4">
        <f t="shared" si="1569"/>
        <v>0</v>
      </c>
      <c r="R2251">
        <f t="shared" si="1553"/>
        <v>0</v>
      </c>
      <c r="S2251" s="4">
        <f t="shared" si="1554"/>
        <v>0</v>
      </c>
      <c r="T2251" s="15">
        <f t="shared" si="1555"/>
        <v>0</v>
      </c>
      <c r="U2251" s="4">
        <f t="shared" si="1556"/>
        <v>0</v>
      </c>
      <c r="V2251" s="4">
        <f t="shared" si="1557"/>
        <v>0</v>
      </c>
      <c r="W2251" s="4">
        <f t="shared" si="1558"/>
        <v>0</v>
      </c>
      <c r="X2251" s="6">
        <f t="shared" si="1559"/>
        <v>0</v>
      </c>
      <c r="Y2251" s="4">
        <f t="shared" si="1560"/>
        <v>0</v>
      </c>
      <c r="Z2251" s="6">
        <f t="shared" si="1561"/>
        <v>0</v>
      </c>
      <c r="AA2251" s="18">
        <f t="shared" si="1562"/>
        <v>0</v>
      </c>
      <c r="AB2251" s="9" t="str">
        <f t="shared" si="1570"/>
        <v>0</v>
      </c>
      <c r="AC2251" s="9" t="str">
        <f>_xlfn.XLOOKUP(R2251,Sheet2!$H$3:$H$258,Sheet2!$I$3:$I$258,"-----")</f>
        <v>0</v>
      </c>
      <c r="AD2251" s="9" t="str">
        <f>_xlfn.XLOOKUP(VALUE(AE2251),Sheet2!$N$3:$N$1000,Sheet2!$O$3:$O$1000,"********")</f>
        <v>LCYL</v>
      </c>
      <c r="AE2251" t="str">
        <f t="shared" si="1565"/>
        <v>4561</v>
      </c>
      <c r="AF2251" s="9" t="str">
        <f>IF(R2251&lt;200,"+"&amp;TEXT(R2251,"0"),"-"&amp;TEXT(_xlfn.XLOOKUP(R2251,Sheet2!$K$3:$K$130,Sheet2!$L$3:$L$130,"-----"),"0"))</f>
        <v>+0</v>
      </c>
      <c r="AG2251" s="9" t="str">
        <f t="shared" si="1571"/>
        <v/>
      </c>
      <c r="AH2251" s="9" t="str">
        <f t="shared" si="1572"/>
        <v>JMP 0</v>
      </c>
      <c r="AI2251" t="str">
        <f t="shared" si="1573"/>
        <v>0,0</v>
      </c>
      <c r="AJ2251" s="16" t="str">
        <f t="shared" si="1574"/>
        <v>0</v>
      </c>
      <c r="AK2251" t="str">
        <f t="shared" si="1575"/>
        <v>COM 0,0</v>
      </c>
      <c r="AL2251" s="4" t="str">
        <f t="shared" si="1576"/>
        <v>COM</v>
      </c>
      <c r="AM2251" s="4" t="str">
        <f t="shared" si="1577"/>
        <v/>
      </c>
      <c r="AN2251" s="4" t="str">
        <f t="shared" si="1578"/>
        <v/>
      </c>
      <c r="AO2251" s="4" t="str">
        <f t="shared" si="1579"/>
        <v/>
      </c>
      <c r="AP2251" s="15" t="str">
        <f t="shared" si="1580"/>
        <v/>
      </c>
      <c r="AQ2251" s="9" t="str">
        <f>_xlfn.XLOOKUP(D2251,Sheet2!$E$3:$E$101,Sheet2!$F$3:$F$101,"******************")</f>
        <v>0</v>
      </c>
      <c r="AR2251" s="33" t="str">
        <f t="shared" si="1566"/>
        <v>NIO 0</v>
      </c>
      <c r="AS2251" s="9" t="str">
        <f t="shared" si="1567"/>
        <v>DOC</v>
      </c>
      <c r="AT2251" s="4">
        <f t="shared" si="1581"/>
        <v>0</v>
      </c>
      <c r="AU2251" s="6">
        <f t="shared" si="1582"/>
        <v>0</v>
      </c>
      <c r="AV2251" s="4" t="str">
        <f t="shared" si="1583"/>
        <v/>
      </c>
      <c r="AW2251" s="4">
        <f t="shared" si="1584"/>
        <v>0</v>
      </c>
      <c r="AX2251" s="4" t="str">
        <f>_xlfn.XLOOKUP(AW2251,Sheet2!$Q$3:$Q$66,Sheet2!$R$3:$R$66,"**")</f>
        <v>0</v>
      </c>
      <c r="AY2251" s="4">
        <f t="shared" si="1585"/>
        <v>0</v>
      </c>
      <c r="AZ2251" s="16" t="str">
        <f t="shared" si="1586"/>
        <v>SKPBN</v>
      </c>
    </row>
    <row r="2252" spans="2:52" x14ac:dyDescent="0.35">
      <c r="B2252" s="3">
        <f t="shared" si="1551"/>
        <v>41</v>
      </c>
      <c r="C2252" s="1">
        <f t="shared" si="1552"/>
        <v>4562</v>
      </c>
      <c r="D2252" s="2">
        <v>6242</v>
      </c>
      <c r="E2252" s="2" t="str">
        <f>_xlfn.XLOOKUP(C2252,Sheet2!$N$3:$N$1000,Sheet2!$O$3:$O$1000,"")</f>
        <v/>
      </c>
      <c r="F2252" s="9" t="str">
        <f t="shared" si="1543"/>
        <v>EHALT</v>
      </c>
      <c r="G2252" s="4" t="str">
        <f t="shared" si="1563"/>
        <v>14</v>
      </c>
      <c r="H2252" s="4">
        <f t="shared" si="1564"/>
        <v>242</v>
      </c>
      <c r="I2252" s="6">
        <f t="shared" si="1544"/>
        <v>0</v>
      </c>
      <c r="J2252" s="6">
        <f t="shared" si="1545"/>
        <v>0</v>
      </c>
      <c r="K2252" s="6">
        <f t="shared" si="1546"/>
        <v>6</v>
      </c>
      <c r="L2252" s="6">
        <f t="shared" si="1547"/>
        <v>2</v>
      </c>
      <c r="M2252" s="6">
        <f t="shared" si="1548"/>
        <v>4</v>
      </c>
      <c r="N2252" s="6">
        <f t="shared" si="1549"/>
        <v>2</v>
      </c>
      <c r="O2252" s="13">
        <f t="shared" si="1550"/>
        <v>1</v>
      </c>
      <c r="P2252" s="4">
        <f t="shared" si="1568"/>
        <v>0</v>
      </c>
      <c r="Q2252" s="4">
        <f t="shared" si="1569"/>
        <v>1</v>
      </c>
      <c r="R2252">
        <f t="shared" si="1553"/>
        <v>242</v>
      </c>
      <c r="S2252" s="4">
        <f t="shared" si="1554"/>
        <v>0</v>
      </c>
      <c r="T2252" s="15">
        <f t="shared" si="1555"/>
        <v>1</v>
      </c>
      <c r="U2252" s="4">
        <f t="shared" si="1556"/>
        <v>0</v>
      </c>
      <c r="V2252" s="4">
        <f t="shared" si="1557"/>
        <v>1</v>
      </c>
      <c r="W2252" s="4">
        <f t="shared" si="1558"/>
        <v>4</v>
      </c>
      <c r="X2252" s="6">
        <f t="shared" si="1559"/>
        <v>2</v>
      </c>
      <c r="Y2252" s="4">
        <f t="shared" si="1560"/>
        <v>2</v>
      </c>
      <c r="Z2252" s="6">
        <f t="shared" si="1561"/>
        <v>0</v>
      </c>
      <c r="AA2252" s="18">
        <f t="shared" si="1562"/>
        <v>2</v>
      </c>
      <c r="AB2252" s="9" t="str">
        <f t="shared" si="1570"/>
        <v>I.EHA</v>
      </c>
      <c r="AC2252" s="9" t="str">
        <f>_xlfn.XLOOKUP(R2252,Sheet2!$H$3:$H$258,Sheet2!$I$3:$I$258,"-----")</f>
        <v>I.EHA</v>
      </c>
      <c r="AD2252" s="9" t="str">
        <f>_xlfn.XLOOKUP(VALUE(AE2252),Sheet2!$N$3:$N$1000,Sheet2!$O$3:$O$1000,"********")</f>
        <v>********</v>
      </c>
      <c r="AE2252" t="str">
        <f t="shared" si="1565"/>
        <v>4424</v>
      </c>
      <c r="AF2252" s="9" t="str">
        <f>IF(R2252&lt;200,"+"&amp;TEXT(R2252,"0"),"-"&amp;TEXT(_xlfn.XLOOKUP(R2252,Sheet2!$K$3:$K$130,Sheet2!$L$3:$L$130,"-----"),"0"))</f>
        <v>-136</v>
      </c>
      <c r="AG2252" s="9" t="str">
        <f t="shared" si="1571"/>
        <v>@</v>
      </c>
      <c r="AH2252" s="9" t="str">
        <f t="shared" si="1572"/>
        <v>JSR @I.EHA</v>
      </c>
      <c r="AI2252" t="str">
        <f t="shared" si="1573"/>
        <v>1,@I.EHA</v>
      </c>
      <c r="AJ2252" s="16" t="str">
        <f t="shared" si="1574"/>
        <v>@I.EHA</v>
      </c>
      <c r="AK2252" t="str">
        <f t="shared" si="1575"/>
        <v>ADCOR 0,1,SZC</v>
      </c>
      <c r="AL2252" s="4" t="str">
        <f t="shared" si="1576"/>
        <v>ADC</v>
      </c>
      <c r="AM2252" s="4" t="str">
        <f t="shared" si="1577"/>
        <v>R</v>
      </c>
      <c r="AN2252" s="4" t="str">
        <f t="shared" si="1578"/>
        <v>O</v>
      </c>
      <c r="AO2252" s="4" t="str">
        <f t="shared" si="1579"/>
        <v/>
      </c>
      <c r="AP2252" s="15" t="str">
        <f t="shared" si="1580"/>
        <v>,SZC</v>
      </c>
      <c r="AQ2252" s="9" t="str">
        <f>_xlfn.XLOOKUP(D2252,Sheet2!$E$3:$E$101,Sheet2!$F$3:$F$101,"******************")</f>
        <v>EHALT</v>
      </c>
      <c r="AR2252" s="33" t="str">
        <f t="shared" si="1566"/>
        <v>DOBC 1,**</v>
      </c>
      <c r="AS2252" s="9" t="str">
        <f t="shared" si="1567"/>
        <v>DOBC</v>
      </c>
      <c r="AT2252" s="4">
        <f t="shared" si="1581"/>
        <v>1</v>
      </c>
      <c r="AU2252" s="6">
        <f t="shared" si="1582"/>
        <v>2</v>
      </c>
      <c r="AV2252" s="4" t="str">
        <f t="shared" si="1583"/>
        <v>C</v>
      </c>
      <c r="AW2252" s="4">
        <f t="shared" si="1584"/>
        <v>42</v>
      </c>
      <c r="AX2252" s="4" t="str">
        <f>_xlfn.XLOOKUP(AW2252,Sheet2!$Q$3:$Q$66,Sheet2!$R$3:$R$66,"**")</f>
        <v>**</v>
      </c>
      <c r="AY2252" s="4">
        <f t="shared" si="1585"/>
        <v>4</v>
      </c>
      <c r="AZ2252" s="16" t="str">
        <f t="shared" si="1586"/>
        <v>SKPDN</v>
      </c>
    </row>
    <row r="2253" spans="2:52" x14ac:dyDescent="0.35">
      <c r="B2253" s="3">
        <f t="shared" si="1551"/>
        <v>42</v>
      </c>
      <c r="C2253" s="1">
        <f t="shared" si="1552"/>
        <v>4563</v>
      </c>
      <c r="D2253" s="2">
        <v>417</v>
      </c>
      <c r="E2253" s="2" t="str">
        <f>_xlfn.XLOOKUP(C2253,Sheet2!$N$3:$N$1000,Sheet2!$O$3:$O$1000,"")</f>
        <v/>
      </c>
      <c r="F2253" s="9" t="str">
        <f t="shared" si="1543"/>
        <v>JMP E24R</v>
      </c>
      <c r="G2253" s="4" t="str">
        <f t="shared" si="1563"/>
        <v>1</v>
      </c>
      <c r="H2253" s="4">
        <f t="shared" si="1564"/>
        <v>17</v>
      </c>
      <c r="I2253" s="6">
        <f t="shared" si="1544"/>
        <v>0</v>
      </c>
      <c r="J2253" s="6">
        <f t="shared" si="1545"/>
        <v>0</v>
      </c>
      <c r="K2253" s="6">
        <f t="shared" si="1546"/>
        <v>0</v>
      </c>
      <c r="L2253" s="6">
        <f t="shared" si="1547"/>
        <v>4</v>
      </c>
      <c r="M2253" s="6">
        <f t="shared" si="1548"/>
        <v>1</v>
      </c>
      <c r="N2253" s="6">
        <f t="shared" si="1549"/>
        <v>7</v>
      </c>
      <c r="O2253" s="13">
        <f t="shared" si="1550"/>
        <v>0</v>
      </c>
      <c r="P2253" s="4">
        <f t="shared" si="1568"/>
        <v>0</v>
      </c>
      <c r="Q2253" s="4">
        <f t="shared" si="1569"/>
        <v>0</v>
      </c>
      <c r="R2253">
        <f t="shared" si="1553"/>
        <v>17</v>
      </c>
      <c r="S2253" s="4">
        <f t="shared" si="1554"/>
        <v>1</v>
      </c>
      <c r="T2253" s="15">
        <f t="shared" si="1555"/>
        <v>0</v>
      </c>
      <c r="U2253" s="4">
        <f t="shared" si="1556"/>
        <v>0</v>
      </c>
      <c r="V2253" s="4">
        <f t="shared" si="1557"/>
        <v>0</v>
      </c>
      <c r="W2253" s="4">
        <f t="shared" si="1558"/>
        <v>1</v>
      </c>
      <c r="X2253" s="6">
        <f t="shared" si="1559"/>
        <v>0</v>
      </c>
      <c r="Y2253" s="4">
        <f t="shared" si="1560"/>
        <v>0</v>
      </c>
      <c r="Z2253" s="6">
        <f t="shared" si="1561"/>
        <v>1</v>
      </c>
      <c r="AA2253" s="18">
        <f t="shared" si="1562"/>
        <v>7</v>
      </c>
      <c r="AB2253" s="9" t="str">
        <f t="shared" si="1570"/>
        <v>E24R</v>
      </c>
      <c r="AC2253" s="9" t="str">
        <f>_xlfn.XLOOKUP(R2253,Sheet2!$H$3:$H$258,Sheet2!$I$3:$I$258,"-----")</f>
        <v>*****</v>
      </c>
      <c r="AD2253" s="9" t="str">
        <f>_xlfn.XLOOKUP(VALUE(AE2253),Sheet2!$N$3:$N$1000,Sheet2!$O$3:$O$1000,"********")</f>
        <v>E24R</v>
      </c>
      <c r="AE2253" t="str">
        <f t="shared" si="1565"/>
        <v>4602</v>
      </c>
      <c r="AF2253" s="9" t="str">
        <f>IF(R2253&lt;200,"+"&amp;TEXT(R2253,"0"),"-"&amp;TEXT(_xlfn.XLOOKUP(R2253,Sheet2!$K$3:$K$130,Sheet2!$L$3:$L$130,"-----"),"0"))</f>
        <v>+17</v>
      </c>
      <c r="AG2253" s="9" t="str">
        <f t="shared" si="1571"/>
        <v/>
      </c>
      <c r="AH2253" s="9" t="str">
        <f t="shared" si="1572"/>
        <v>JMP E24R</v>
      </c>
      <c r="AI2253" t="str">
        <f t="shared" si="1573"/>
        <v>0,E24R</v>
      </c>
      <c r="AJ2253" s="16" t="str">
        <f t="shared" si="1574"/>
        <v>E24R</v>
      </c>
      <c r="AK2253" t="str">
        <f t="shared" si="1575"/>
        <v>NEG# 0,0,SBN</v>
      </c>
      <c r="AL2253" s="4" t="str">
        <f t="shared" si="1576"/>
        <v>NEG</v>
      </c>
      <c r="AM2253" s="4" t="str">
        <f t="shared" si="1577"/>
        <v/>
      </c>
      <c r="AN2253" s="4" t="str">
        <f t="shared" si="1578"/>
        <v/>
      </c>
      <c r="AO2253" s="4" t="str">
        <f t="shared" si="1579"/>
        <v>#</v>
      </c>
      <c r="AP2253" s="15" t="str">
        <f t="shared" si="1580"/>
        <v>,SBN</v>
      </c>
      <c r="AQ2253" s="9" t="str">
        <f>_xlfn.XLOOKUP(D2253,Sheet2!$E$3:$E$101,Sheet2!$F$3:$F$101,"******************")</f>
        <v>******************</v>
      </c>
      <c r="AR2253" s="33" t="str">
        <f t="shared" si="1566"/>
        <v>DIA 0,LPT</v>
      </c>
      <c r="AS2253" s="9" t="str">
        <f t="shared" si="1567"/>
        <v>DIA</v>
      </c>
      <c r="AT2253" s="4">
        <f t="shared" si="1581"/>
        <v>0</v>
      </c>
      <c r="AU2253" s="6">
        <f t="shared" si="1582"/>
        <v>0</v>
      </c>
      <c r="AV2253" s="4" t="str">
        <f t="shared" si="1583"/>
        <v/>
      </c>
      <c r="AW2253" s="4">
        <f t="shared" si="1584"/>
        <v>17</v>
      </c>
      <c r="AX2253" s="4" t="str">
        <f>_xlfn.XLOOKUP(AW2253,Sheet2!$Q$3:$Q$66,Sheet2!$R$3:$R$66,"**")</f>
        <v>LPT</v>
      </c>
      <c r="AY2253" s="4">
        <f t="shared" si="1585"/>
        <v>1</v>
      </c>
      <c r="AZ2253" s="16" t="str">
        <f t="shared" si="1586"/>
        <v>SKPBN</v>
      </c>
    </row>
    <row r="2254" spans="2:52" x14ac:dyDescent="0.35">
      <c r="B2254" s="3">
        <f t="shared" si="1551"/>
        <v>43</v>
      </c>
      <c r="C2254" s="1">
        <f t="shared" si="1552"/>
        <v>4564</v>
      </c>
      <c r="D2254" s="2">
        <v>6256</v>
      </c>
      <c r="E2254" s="2" t="str">
        <f>_xlfn.XLOOKUP(C2254,Sheet2!$N$3:$N$1000,Sheet2!$O$3:$O$1000,"")</f>
        <v/>
      </c>
      <c r="F2254" s="9" t="str">
        <f t="shared" si="1543"/>
        <v>READ</v>
      </c>
      <c r="G2254" s="4" t="str">
        <f t="shared" si="1563"/>
        <v>14</v>
      </c>
      <c r="H2254" s="4">
        <f t="shared" si="1564"/>
        <v>256</v>
      </c>
      <c r="I2254" s="6">
        <f t="shared" si="1544"/>
        <v>0</v>
      </c>
      <c r="J2254" s="6">
        <f t="shared" si="1545"/>
        <v>0</v>
      </c>
      <c r="K2254" s="6">
        <f t="shared" si="1546"/>
        <v>6</v>
      </c>
      <c r="L2254" s="6">
        <f t="shared" si="1547"/>
        <v>2</v>
      </c>
      <c r="M2254" s="6">
        <f t="shared" si="1548"/>
        <v>5</v>
      </c>
      <c r="N2254" s="6">
        <f t="shared" si="1549"/>
        <v>6</v>
      </c>
      <c r="O2254" s="13">
        <f t="shared" si="1550"/>
        <v>1</v>
      </c>
      <c r="P2254" s="4">
        <f t="shared" si="1568"/>
        <v>0</v>
      </c>
      <c r="Q2254" s="4">
        <f t="shared" si="1569"/>
        <v>1</v>
      </c>
      <c r="R2254">
        <f t="shared" si="1553"/>
        <v>256</v>
      </c>
      <c r="S2254" s="4">
        <f t="shared" si="1554"/>
        <v>0</v>
      </c>
      <c r="T2254" s="15">
        <f t="shared" si="1555"/>
        <v>1</v>
      </c>
      <c r="U2254" s="4">
        <f t="shared" si="1556"/>
        <v>0</v>
      </c>
      <c r="V2254" s="4">
        <f t="shared" si="1557"/>
        <v>1</v>
      </c>
      <c r="W2254" s="4">
        <f t="shared" si="1558"/>
        <v>4</v>
      </c>
      <c r="X2254" s="6">
        <f t="shared" si="1559"/>
        <v>2</v>
      </c>
      <c r="Y2254" s="4">
        <f t="shared" si="1560"/>
        <v>2</v>
      </c>
      <c r="Z2254" s="6">
        <f t="shared" si="1561"/>
        <v>1</v>
      </c>
      <c r="AA2254" s="18">
        <f t="shared" si="1562"/>
        <v>6</v>
      </c>
      <c r="AB2254" s="9" t="str">
        <f t="shared" si="1570"/>
        <v>IREAD</v>
      </c>
      <c r="AC2254" s="9" t="str">
        <f>_xlfn.XLOOKUP(R2254,Sheet2!$H$3:$H$258,Sheet2!$I$3:$I$258,"-----")</f>
        <v>IREAD</v>
      </c>
      <c r="AD2254" s="9" t="str">
        <f>_xlfn.XLOOKUP(VALUE(AE2254),Sheet2!$N$3:$N$1000,Sheet2!$O$3:$O$1000,"********")</f>
        <v>********</v>
      </c>
      <c r="AE2254" t="str">
        <f t="shared" si="1565"/>
        <v>4442</v>
      </c>
      <c r="AF2254" s="9" t="str">
        <f>IF(R2254&lt;200,"+"&amp;TEXT(R2254,"0"),"-"&amp;TEXT(_xlfn.XLOOKUP(R2254,Sheet2!$K$3:$K$130,Sheet2!$L$3:$L$130,"-----"),"0"))</f>
        <v>-122</v>
      </c>
      <c r="AG2254" s="9" t="str">
        <f t="shared" si="1571"/>
        <v>@</v>
      </c>
      <c r="AH2254" s="9" t="str">
        <f t="shared" si="1572"/>
        <v>JSR @IREAD</v>
      </c>
      <c r="AI2254" t="str">
        <f t="shared" si="1573"/>
        <v>1,@IREAD</v>
      </c>
      <c r="AJ2254" s="16" t="str">
        <f t="shared" si="1574"/>
        <v>@IREAD</v>
      </c>
      <c r="AK2254" t="str">
        <f t="shared" si="1575"/>
        <v>ADCOR# 0,1,SEZ</v>
      </c>
      <c r="AL2254" s="4" t="str">
        <f t="shared" si="1576"/>
        <v>ADC</v>
      </c>
      <c r="AM2254" s="4" t="str">
        <f t="shared" si="1577"/>
        <v>R</v>
      </c>
      <c r="AN2254" s="4" t="str">
        <f t="shared" si="1578"/>
        <v>O</v>
      </c>
      <c r="AO2254" s="4" t="str">
        <f t="shared" si="1579"/>
        <v>#</v>
      </c>
      <c r="AP2254" s="15" t="str">
        <f t="shared" si="1580"/>
        <v>,SEZ</v>
      </c>
      <c r="AQ2254" s="9" t="str">
        <f>_xlfn.XLOOKUP(D2254,Sheet2!$E$3:$E$101,Sheet2!$F$3:$F$101,"******************")</f>
        <v>READ</v>
      </c>
      <c r="AR2254" s="33" t="str">
        <f t="shared" si="1566"/>
        <v>DOBC 1,**</v>
      </c>
      <c r="AS2254" s="9" t="str">
        <f t="shared" si="1567"/>
        <v>DOBC</v>
      </c>
      <c r="AT2254" s="4">
        <f t="shared" si="1581"/>
        <v>1</v>
      </c>
      <c r="AU2254" s="6">
        <f t="shared" si="1582"/>
        <v>2</v>
      </c>
      <c r="AV2254" s="4" t="str">
        <f t="shared" si="1583"/>
        <v>C</v>
      </c>
      <c r="AW2254" s="4">
        <f t="shared" si="1584"/>
        <v>56</v>
      </c>
      <c r="AX2254" s="4" t="str">
        <f>_xlfn.XLOOKUP(AW2254,Sheet2!$Q$3:$Q$66,Sheet2!$R$3:$R$66,"**")</f>
        <v>**</v>
      </c>
      <c r="AY2254" s="4">
        <f t="shared" si="1585"/>
        <v>4</v>
      </c>
      <c r="AZ2254" s="16" t="str">
        <f t="shared" si="1586"/>
        <v>SKPDN</v>
      </c>
    </row>
    <row r="2255" spans="2:52" x14ac:dyDescent="0.35">
      <c r="B2255" s="3">
        <f t="shared" si="1551"/>
        <v>44</v>
      </c>
      <c r="C2255" s="1">
        <f t="shared" si="1552"/>
        <v>4565</v>
      </c>
      <c r="D2255" s="2">
        <v>6330</v>
      </c>
      <c r="E2255" s="2" t="str">
        <f>_xlfn.XLOOKUP(C2255,Sheet2!$N$3:$N$1000,Sheet2!$O$3:$O$1000,"")</f>
        <v/>
      </c>
      <c r="F2255" s="9" t="str">
        <f t="shared" si="1543"/>
        <v>PRGEND</v>
      </c>
      <c r="G2255" s="4" t="str">
        <f t="shared" si="1563"/>
        <v>14</v>
      </c>
      <c r="H2255" s="4">
        <f t="shared" si="1564"/>
        <v>330</v>
      </c>
      <c r="I2255" s="6">
        <f t="shared" si="1544"/>
        <v>0</v>
      </c>
      <c r="J2255" s="6">
        <f t="shared" si="1545"/>
        <v>0</v>
      </c>
      <c r="K2255" s="6">
        <f t="shared" si="1546"/>
        <v>6</v>
      </c>
      <c r="L2255" s="6">
        <f t="shared" si="1547"/>
        <v>3</v>
      </c>
      <c r="M2255" s="6">
        <f t="shared" si="1548"/>
        <v>3</v>
      </c>
      <c r="N2255" s="6">
        <f t="shared" si="1549"/>
        <v>0</v>
      </c>
      <c r="O2255" s="13">
        <f t="shared" si="1550"/>
        <v>1</v>
      </c>
      <c r="P2255" s="4">
        <f t="shared" si="1568"/>
        <v>0</v>
      </c>
      <c r="Q2255" s="4">
        <f t="shared" si="1569"/>
        <v>1</v>
      </c>
      <c r="R2255">
        <f t="shared" si="1553"/>
        <v>330</v>
      </c>
      <c r="S2255" s="4">
        <f t="shared" si="1554"/>
        <v>0</v>
      </c>
      <c r="T2255" s="15">
        <f t="shared" si="1555"/>
        <v>1</v>
      </c>
      <c r="U2255" s="4">
        <f t="shared" si="1556"/>
        <v>0</v>
      </c>
      <c r="V2255" s="4">
        <f t="shared" si="1557"/>
        <v>1</v>
      </c>
      <c r="W2255" s="4">
        <f t="shared" si="1558"/>
        <v>4</v>
      </c>
      <c r="X2255" s="6">
        <f t="shared" si="1559"/>
        <v>3</v>
      </c>
      <c r="Y2255" s="4">
        <f t="shared" si="1560"/>
        <v>1</v>
      </c>
      <c r="Z2255" s="6">
        <f t="shared" si="1561"/>
        <v>1</v>
      </c>
      <c r="AA2255" s="18">
        <f t="shared" si="1562"/>
        <v>0</v>
      </c>
      <c r="AB2255" s="9" t="str">
        <f t="shared" si="1570"/>
        <v>*****</v>
      </c>
      <c r="AC2255" s="9" t="str">
        <f>_xlfn.XLOOKUP(R2255,Sheet2!$H$3:$H$258,Sheet2!$I$3:$I$258,"-----")</f>
        <v>*****</v>
      </c>
      <c r="AD2255" s="9" t="str">
        <f>_xlfn.XLOOKUP(VALUE(AE2255),Sheet2!$N$3:$N$1000,Sheet2!$O$3:$O$1000,"********")</f>
        <v>********</v>
      </c>
      <c r="AE2255" t="str">
        <f t="shared" si="1565"/>
        <v>4515</v>
      </c>
      <c r="AF2255" s="9" t="str">
        <f>IF(R2255&lt;200,"+"&amp;TEXT(R2255,"0"),"-"&amp;TEXT(_xlfn.XLOOKUP(R2255,Sheet2!$K$3:$K$130,Sheet2!$L$3:$L$130,"-----"),"0"))</f>
        <v>-50</v>
      </c>
      <c r="AG2255" s="9" t="str">
        <f t="shared" si="1571"/>
        <v>@</v>
      </c>
      <c r="AH2255" s="9" t="str">
        <f t="shared" si="1572"/>
        <v>JSR @*****</v>
      </c>
      <c r="AI2255" t="str">
        <f t="shared" si="1573"/>
        <v>1,@*****</v>
      </c>
      <c r="AJ2255" s="16" t="str">
        <f t="shared" si="1574"/>
        <v>@*****</v>
      </c>
      <c r="AK2255" t="str">
        <f t="shared" si="1575"/>
        <v>ADCZS# 0,1</v>
      </c>
      <c r="AL2255" s="4" t="str">
        <f t="shared" si="1576"/>
        <v>ADC</v>
      </c>
      <c r="AM2255" s="4" t="str">
        <f t="shared" si="1577"/>
        <v>S</v>
      </c>
      <c r="AN2255" s="4" t="str">
        <f t="shared" si="1578"/>
        <v>Z</v>
      </c>
      <c r="AO2255" s="4" t="str">
        <f t="shared" si="1579"/>
        <v>#</v>
      </c>
      <c r="AP2255" s="15" t="str">
        <f t="shared" si="1580"/>
        <v/>
      </c>
      <c r="AQ2255" s="9" t="str">
        <f>_xlfn.XLOOKUP(D2255,Sheet2!$E$3:$E$101,Sheet2!$F$3:$F$101,"******************")</f>
        <v>PRGEND</v>
      </c>
      <c r="AR2255" s="33" t="str">
        <f t="shared" si="1566"/>
        <v>DOBP 1,IBM1</v>
      </c>
      <c r="AS2255" s="9" t="str">
        <f t="shared" si="1567"/>
        <v>DOBP</v>
      </c>
      <c r="AT2255" s="4">
        <f t="shared" si="1581"/>
        <v>1</v>
      </c>
      <c r="AU2255" s="6">
        <f t="shared" si="1582"/>
        <v>3</v>
      </c>
      <c r="AV2255" s="4" t="str">
        <f t="shared" si="1583"/>
        <v>P</v>
      </c>
      <c r="AW2255" s="4">
        <f t="shared" si="1584"/>
        <v>30</v>
      </c>
      <c r="AX2255" s="4" t="str">
        <f>_xlfn.XLOOKUP(AW2255,Sheet2!$Q$3:$Q$66,Sheet2!$R$3:$R$66,"**")</f>
        <v>IBM1</v>
      </c>
      <c r="AY2255" s="4">
        <f t="shared" si="1585"/>
        <v>4</v>
      </c>
      <c r="AZ2255" s="16" t="str">
        <f t="shared" si="1586"/>
        <v>SKPDZ</v>
      </c>
    </row>
    <row r="2256" spans="2:52" x14ac:dyDescent="0.35">
      <c r="B2256" s="3">
        <f t="shared" si="1551"/>
        <v>45</v>
      </c>
      <c r="C2256" s="1">
        <f t="shared" si="1552"/>
        <v>4566</v>
      </c>
      <c r="D2256" s="2">
        <v>17</v>
      </c>
      <c r="E2256" s="2" t="str">
        <f>_xlfn.XLOOKUP(C2256,Sheet2!$N$3:$N$1000,Sheet2!$O$3:$O$1000,"")</f>
        <v/>
      </c>
      <c r="F2256" s="9" t="str">
        <f t="shared" si="1543"/>
        <v>17  ;HEAD=0, SECT=0,1 SECTOR</v>
      </c>
      <c r="G2256" s="4" t="str">
        <f t="shared" si="1563"/>
        <v>0</v>
      </c>
      <c r="H2256" s="4">
        <f t="shared" si="1564"/>
        <v>17</v>
      </c>
      <c r="I2256" s="6">
        <f t="shared" si="1544"/>
        <v>0</v>
      </c>
      <c r="J2256" s="6">
        <f t="shared" si="1545"/>
        <v>0</v>
      </c>
      <c r="K2256" s="6">
        <f t="shared" si="1546"/>
        <v>0</v>
      </c>
      <c r="L2256" s="6">
        <f t="shared" si="1547"/>
        <v>0</v>
      </c>
      <c r="M2256" s="6">
        <f t="shared" si="1548"/>
        <v>1</v>
      </c>
      <c r="N2256" s="6">
        <f t="shared" si="1549"/>
        <v>7</v>
      </c>
      <c r="O2256" s="13">
        <f t="shared" si="1550"/>
        <v>0</v>
      </c>
      <c r="P2256" s="4">
        <f t="shared" si="1568"/>
        <v>0</v>
      </c>
      <c r="Q2256" s="4">
        <f t="shared" si="1569"/>
        <v>0</v>
      </c>
      <c r="R2256">
        <f t="shared" si="1553"/>
        <v>17</v>
      </c>
      <c r="S2256" s="4">
        <f t="shared" si="1554"/>
        <v>0</v>
      </c>
      <c r="T2256" s="15">
        <f t="shared" si="1555"/>
        <v>0</v>
      </c>
      <c r="U2256" s="4">
        <f t="shared" si="1556"/>
        <v>0</v>
      </c>
      <c r="V2256" s="4">
        <f t="shared" si="1557"/>
        <v>0</v>
      </c>
      <c r="W2256" s="4">
        <f t="shared" si="1558"/>
        <v>0</v>
      </c>
      <c r="X2256" s="6">
        <f t="shared" si="1559"/>
        <v>0</v>
      </c>
      <c r="Y2256" s="4">
        <f t="shared" si="1560"/>
        <v>0</v>
      </c>
      <c r="Z2256" s="6">
        <f t="shared" si="1561"/>
        <v>1</v>
      </c>
      <c r="AA2256" s="18">
        <f t="shared" si="1562"/>
        <v>7</v>
      </c>
      <c r="AB2256" s="9" t="str">
        <f t="shared" si="1570"/>
        <v>*****</v>
      </c>
      <c r="AC2256" s="9" t="str">
        <f>_xlfn.XLOOKUP(R2256,Sheet2!$H$3:$H$258,Sheet2!$I$3:$I$258,"-----")</f>
        <v>*****</v>
      </c>
      <c r="AD2256" s="9" t="str">
        <f>_xlfn.XLOOKUP(VALUE(AE2256),Sheet2!$N$3:$N$1000,Sheet2!$O$3:$O$1000,"********")</f>
        <v>********</v>
      </c>
      <c r="AE2256" t="str">
        <f t="shared" si="1565"/>
        <v>4605</v>
      </c>
      <c r="AF2256" s="9" t="str">
        <f>IF(R2256&lt;200,"+"&amp;TEXT(R2256,"0"),"-"&amp;TEXT(_xlfn.XLOOKUP(R2256,Sheet2!$K$3:$K$130,Sheet2!$L$3:$L$130,"-----"),"0"))</f>
        <v>+17</v>
      </c>
      <c r="AG2256" s="9" t="str">
        <f t="shared" si="1571"/>
        <v/>
      </c>
      <c r="AH2256" s="9" t="str">
        <f t="shared" si="1572"/>
        <v>JMP *****</v>
      </c>
      <c r="AI2256" t="str">
        <f t="shared" si="1573"/>
        <v>0,*****</v>
      </c>
      <c r="AJ2256" s="16" t="str">
        <f t="shared" si="1574"/>
        <v>*****</v>
      </c>
      <c r="AK2256" t="str">
        <f t="shared" si="1575"/>
        <v>COM# 0,0,SBN</v>
      </c>
      <c r="AL2256" s="4" t="str">
        <f t="shared" si="1576"/>
        <v>COM</v>
      </c>
      <c r="AM2256" s="4" t="str">
        <f t="shared" si="1577"/>
        <v/>
      </c>
      <c r="AN2256" s="4" t="str">
        <f t="shared" si="1578"/>
        <v/>
      </c>
      <c r="AO2256" s="4" t="str">
        <f t="shared" si="1579"/>
        <v>#</v>
      </c>
      <c r="AP2256" s="15" t="str">
        <f t="shared" si="1580"/>
        <v>,SBN</v>
      </c>
      <c r="AQ2256" s="9" t="str">
        <f>_xlfn.XLOOKUP(D2256,Sheet2!$E$3:$E$101,Sheet2!$F$3:$F$101,"******************")</f>
        <v>17  ;HEAD=0, SECT=0,1 SECTOR</v>
      </c>
      <c r="AR2256" s="33" t="str">
        <f t="shared" si="1566"/>
        <v>NIO LPT</v>
      </c>
      <c r="AS2256" s="9" t="str">
        <f t="shared" si="1567"/>
        <v>DOC</v>
      </c>
      <c r="AT2256" s="4">
        <f t="shared" si="1581"/>
        <v>0</v>
      </c>
      <c r="AU2256" s="6">
        <f t="shared" si="1582"/>
        <v>0</v>
      </c>
      <c r="AV2256" s="4" t="str">
        <f t="shared" si="1583"/>
        <v/>
      </c>
      <c r="AW2256" s="4">
        <f t="shared" si="1584"/>
        <v>17</v>
      </c>
      <c r="AX2256" s="4" t="str">
        <f>_xlfn.XLOOKUP(AW2256,Sheet2!$Q$3:$Q$66,Sheet2!$R$3:$R$66,"**")</f>
        <v>LPT</v>
      </c>
      <c r="AY2256" s="4">
        <f t="shared" si="1585"/>
        <v>0</v>
      </c>
      <c r="AZ2256" s="16" t="str">
        <f t="shared" si="1586"/>
        <v>SKPBN</v>
      </c>
    </row>
    <row r="2257" spans="1:52" x14ac:dyDescent="0.35">
      <c r="B2257" s="3">
        <f t="shared" si="1551"/>
        <v>46</v>
      </c>
      <c r="C2257" s="1">
        <f t="shared" si="1552"/>
        <v>4567</v>
      </c>
      <c r="D2257" s="2">
        <v>6242</v>
      </c>
      <c r="E2257" s="2" t="str">
        <f>_xlfn.XLOOKUP(C2257,Sheet2!$N$3:$N$1000,Sheet2!$O$3:$O$1000,"")</f>
        <v/>
      </c>
      <c r="F2257" s="9" t="str">
        <f t="shared" si="1543"/>
        <v>EHALT</v>
      </c>
      <c r="G2257" s="4" t="str">
        <f t="shared" si="1563"/>
        <v>14</v>
      </c>
      <c r="H2257" s="4">
        <f t="shared" si="1564"/>
        <v>242</v>
      </c>
      <c r="I2257" s="6">
        <f t="shared" si="1544"/>
        <v>0</v>
      </c>
      <c r="J2257" s="6">
        <f t="shared" si="1545"/>
        <v>0</v>
      </c>
      <c r="K2257" s="6">
        <f t="shared" si="1546"/>
        <v>6</v>
      </c>
      <c r="L2257" s="6">
        <f t="shared" si="1547"/>
        <v>2</v>
      </c>
      <c r="M2257" s="6">
        <f t="shared" si="1548"/>
        <v>4</v>
      </c>
      <c r="N2257" s="6">
        <f t="shared" si="1549"/>
        <v>2</v>
      </c>
      <c r="O2257" s="13">
        <f t="shared" si="1550"/>
        <v>1</v>
      </c>
      <c r="P2257" s="4">
        <f t="shared" si="1568"/>
        <v>0</v>
      </c>
      <c r="Q2257" s="4">
        <f t="shared" si="1569"/>
        <v>1</v>
      </c>
      <c r="R2257">
        <f t="shared" si="1553"/>
        <v>242</v>
      </c>
      <c r="S2257" s="4">
        <f t="shared" si="1554"/>
        <v>0</v>
      </c>
      <c r="T2257" s="15">
        <f t="shared" si="1555"/>
        <v>1</v>
      </c>
      <c r="U2257" s="4">
        <f t="shared" si="1556"/>
        <v>0</v>
      </c>
      <c r="V2257" s="4">
        <f t="shared" si="1557"/>
        <v>1</v>
      </c>
      <c r="W2257" s="4">
        <f t="shared" si="1558"/>
        <v>4</v>
      </c>
      <c r="X2257" s="6">
        <f t="shared" si="1559"/>
        <v>2</v>
      </c>
      <c r="Y2257" s="4">
        <f t="shared" si="1560"/>
        <v>2</v>
      </c>
      <c r="Z2257" s="6">
        <f t="shared" si="1561"/>
        <v>0</v>
      </c>
      <c r="AA2257" s="18">
        <f t="shared" si="1562"/>
        <v>2</v>
      </c>
      <c r="AB2257" s="9" t="str">
        <f t="shared" si="1570"/>
        <v>I.EHA</v>
      </c>
      <c r="AC2257" s="9" t="str">
        <f>_xlfn.XLOOKUP(R2257,Sheet2!$H$3:$H$258,Sheet2!$I$3:$I$258,"-----")</f>
        <v>I.EHA</v>
      </c>
      <c r="AD2257" s="9" t="str">
        <f>_xlfn.XLOOKUP(VALUE(AE2257),Sheet2!$N$3:$N$1000,Sheet2!$O$3:$O$1000,"********")</f>
        <v>********</v>
      </c>
      <c r="AE2257" t="str">
        <f t="shared" si="1565"/>
        <v>4431</v>
      </c>
      <c r="AF2257" s="9" t="str">
        <f>IF(R2257&lt;200,"+"&amp;TEXT(R2257,"0"),"-"&amp;TEXT(_xlfn.XLOOKUP(R2257,Sheet2!$K$3:$K$130,Sheet2!$L$3:$L$130,"-----"),"0"))</f>
        <v>-136</v>
      </c>
      <c r="AG2257" s="9" t="str">
        <f t="shared" si="1571"/>
        <v>@</v>
      </c>
      <c r="AH2257" s="9" t="str">
        <f t="shared" si="1572"/>
        <v>JSR @I.EHA</v>
      </c>
      <c r="AI2257" t="str">
        <f t="shared" si="1573"/>
        <v>1,@I.EHA</v>
      </c>
      <c r="AJ2257" s="16" t="str">
        <f t="shared" si="1574"/>
        <v>@I.EHA</v>
      </c>
      <c r="AK2257" t="str">
        <f t="shared" si="1575"/>
        <v>ADCOR 0,1,SZC</v>
      </c>
      <c r="AL2257" s="4" t="str">
        <f t="shared" si="1576"/>
        <v>ADC</v>
      </c>
      <c r="AM2257" s="4" t="str">
        <f t="shared" si="1577"/>
        <v>R</v>
      </c>
      <c r="AN2257" s="4" t="str">
        <f t="shared" si="1578"/>
        <v>O</v>
      </c>
      <c r="AO2257" s="4" t="str">
        <f t="shared" si="1579"/>
        <v/>
      </c>
      <c r="AP2257" s="15" t="str">
        <f t="shared" si="1580"/>
        <v>,SZC</v>
      </c>
      <c r="AQ2257" s="9" t="str">
        <f>_xlfn.XLOOKUP(D2257,Sheet2!$E$3:$E$101,Sheet2!$F$3:$F$101,"******************")</f>
        <v>EHALT</v>
      </c>
      <c r="AR2257" s="33" t="str">
        <f t="shared" si="1566"/>
        <v>DOBC 1,**</v>
      </c>
      <c r="AS2257" s="9" t="str">
        <f t="shared" si="1567"/>
        <v>DOBC</v>
      </c>
      <c r="AT2257" s="4">
        <f t="shared" si="1581"/>
        <v>1</v>
      </c>
      <c r="AU2257" s="6">
        <f t="shared" si="1582"/>
        <v>2</v>
      </c>
      <c r="AV2257" s="4" t="str">
        <f t="shared" si="1583"/>
        <v>C</v>
      </c>
      <c r="AW2257" s="4">
        <f t="shared" si="1584"/>
        <v>42</v>
      </c>
      <c r="AX2257" s="4" t="str">
        <f>_xlfn.XLOOKUP(AW2257,Sheet2!$Q$3:$Q$66,Sheet2!$R$3:$R$66,"**")</f>
        <v>**</v>
      </c>
      <c r="AY2257" s="4">
        <f t="shared" si="1585"/>
        <v>4</v>
      </c>
      <c r="AZ2257" s="16" t="str">
        <f t="shared" si="1586"/>
        <v>SKPDN</v>
      </c>
    </row>
    <row r="2258" spans="1:52" x14ac:dyDescent="0.35">
      <c r="B2258" s="3">
        <f t="shared" si="1551"/>
        <v>47</v>
      </c>
      <c r="C2258" s="1">
        <f t="shared" si="1552"/>
        <v>4570</v>
      </c>
      <c r="D2258" s="2">
        <v>412</v>
      </c>
      <c r="E2258" s="2" t="str">
        <f>_xlfn.XLOOKUP(C2258,Sheet2!$N$3:$N$1000,Sheet2!$O$3:$O$1000,"")</f>
        <v/>
      </c>
      <c r="F2258" s="9" t="str">
        <f t="shared" si="1543"/>
        <v>JMP E24R</v>
      </c>
      <c r="G2258" s="4" t="str">
        <f t="shared" si="1563"/>
        <v>1</v>
      </c>
      <c r="H2258" s="4">
        <f t="shared" si="1564"/>
        <v>12</v>
      </c>
      <c r="I2258" s="6">
        <f t="shared" si="1544"/>
        <v>0</v>
      </c>
      <c r="J2258" s="6">
        <f t="shared" si="1545"/>
        <v>0</v>
      </c>
      <c r="K2258" s="6">
        <f t="shared" si="1546"/>
        <v>0</v>
      </c>
      <c r="L2258" s="6">
        <f t="shared" si="1547"/>
        <v>4</v>
      </c>
      <c r="M2258" s="6">
        <f t="shared" si="1548"/>
        <v>1</v>
      </c>
      <c r="N2258" s="6">
        <f t="shared" si="1549"/>
        <v>2</v>
      </c>
      <c r="O2258" s="13">
        <f t="shared" si="1550"/>
        <v>0</v>
      </c>
      <c r="P2258" s="4">
        <f t="shared" si="1568"/>
        <v>0</v>
      </c>
      <c r="Q2258" s="4">
        <f t="shared" si="1569"/>
        <v>0</v>
      </c>
      <c r="R2258">
        <f t="shared" si="1553"/>
        <v>12</v>
      </c>
      <c r="S2258" s="4">
        <f t="shared" si="1554"/>
        <v>1</v>
      </c>
      <c r="T2258" s="15">
        <f t="shared" si="1555"/>
        <v>0</v>
      </c>
      <c r="U2258" s="4">
        <f t="shared" si="1556"/>
        <v>0</v>
      </c>
      <c r="V2258" s="4">
        <f t="shared" si="1557"/>
        <v>0</v>
      </c>
      <c r="W2258" s="4">
        <f t="shared" si="1558"/>
        <v>1</v>
      </c>
      <c r="X2258" s="6">
        <f t="shared" si="1559"/>
        <v>0</v>
      </c>
      <c r="Y2258" s="4">
        <f t="shared" si="1560"/>
        <v>0</v>
      </c>
      <c r="Z2258" s="6">
        <f t="shared" si="1561"/>
        <v>1</v>
      </c>
      <c r="AA2258" s="18">
        <f t="shared" si="1562"/>
        <v>2</v>
      </c>
      <c r="AB2258" s="9" t="str">
        <f t="shared" si="1570"/>
        <v>E24R</v>
      </c>
      <c r="AC2258" s="9" t="str">
        <f>_xlfn.XLOOKUP(R2258,Sheet2!$H$3:$H$258,Sheet2!$I$3:$I$258,"-----")</f>
        <v>*****</v>
      </c>
      <c r="AD2258" s="9" t="str">
        <f>_xlfn.XLOOKUP(VALUE(AE2258),Sheet2!$N$3:$N$1000,Sheet2!$O$3:$O$1000,"********")</f>
        <v>E24R</v>
      </c>
      <c r="AE2258" t="str">
        <f t="shared" si="1565"/>
        <v>4602</v>
      </c>
      <c r="AF2258" s="9" t="str">
        <f>IF(R2258&lt;200,"+"&amp;TEXT(R2258,"0"),"-"&amp;TEXT(_xlfn.XLOOKUP(R2258,Sheet2!$K$3:$K$130,Sheet2!$L$3:$L$130,"-----"),"0"))</f>
        <v>+12</v>
      </c>
      <c r="AG2258" s="9" t="str">
        <f t="shared" si="1571"/>
        <v/>
      </c>
      <c r="AH2258" s="9" t="str">
        <f t="shared" si="1572"/>
        <v>JMP E24R</v>
      </c>
      <c r="AI2258" t="str">
        <f t="shared" si="1573"/>
        <v>0,E24R</v>
      </c>
      <c r="AJ2258" s="16" t="str">
        <f t="shared" si="1574"/>
        <v>E24R</v>
      </c>
      <c r="AK2258" t="str">
        <f t="shared" si="1575"/>
        <v>NEG# 0,0,SZC</v>
      </c>
      <c r="AL2258" s="4" t="str">
        <f t="shared" si="1576"/>
        <v>NEG</v>
      </c>
      <c r="AM2258" s="4" t="str">
        <f t="shared" si="1577"/>
        <v/>
      </c>
      <c r="AN2258" s="4" t="str">
        <f t="shared" si="1578"/>
        <v/>
      </c>
      <c r="AO2258" s="4" t="str">
        <f t="shared" si="1579"/>
        <v>#</v>
      </c>
      <c r="AP2258" s="15" t="str">
        <f t="shared" si="1580"/>
        <v>,SZC</v>
      </c>
      <c r="AQ2258" s="9" t="str">
        <f>_xlfn.XLOOKUP(D2258,Sheet2!$E$3:$E$101,Sheet2!$F$3:$F$101,"******************")</f>
        <v>******************</v>
      </c>
      <c r="AR2258" s="33" t="str">
        <f t="shared" si="1566"/>
        <v>DIA 0,PTR</v>
      </c>
      <c r="AS2258" s="9" t="str">
        <f t="shared" si="1567"/>
        <v>DIA</v>
      </c>
      <c r="AT2258" s="4">
        <f t="shared" si="1581"/>
        <v>0</v>
      </c>
      <c r="AU2258" s="6">
        <f t="shared" si="1582"/>
        <v>0</v>
      </c>
      <c r="AV2258" s="4" t="str">
        <f t="shared" si="1583"/>
        <v/>
      </c>
      <c r="AW2258" s="4">
        <f t="shared" si="1584"/>
        <v>12</v>
      </c>
      <c r="AX2258" s="4" t="str">
        <f>_xlfn.XLOOKUP(AW2258,Sheet2!$Q$3:$Q$66,Sheet2!$R$3:$R$66,"**")</f>
        <v>PTR</v>
      </c>
      <c r="AY2258" s="4">
        <f t="shared" si="1585"/>
        <v>1</v>
      </c>
      <c r="AZ2258" s="16" t="str">
        <f t="shared" si="1586"/>
        <v>SKPBN</v>
      </c>
    </row>
    <row r="2259" spans="1:52" x14ac:dyDescent="0.35">
      <c r="B2259" s="3">
        <f t="shared" si="1551"/>
        <v>48</v>
      </c>
      <c r="C2259" s="1">
        <f t="shared" si="1552"/>
        <v>4571</v>
      </c>
      <c r="D2259" s="2">
        <v>20155</v>
      </c>
      <c r="E2259" s="2" t="str">
        <f>_xlfn.XLOOKUP(C2259,Sheet2!$N$3:$N$1000,Sheet2!$O$3:$O$1000,"")</f>
        <v/>
      </c>
      <c r="F2259" s="9" t="str">
        <f t="shared" si="1543"/>
        <v>LDA 0,CYL</v>
      </c>
      <c r="G2259" s="4" t="str">
        <f t="shared" si="1563"/>
        <v>40</v>
      </c>
      <c r="H2259" s="4">
        <f t="shared" si="1564"/>
        <v>155</v>
      </c>
      <c r="I2259" s="6">
        <f t="shared" si="1544"/>
        <v>0</v>
      </c>
      <c r="J2259" s="6">
        <f t="shared" si="1545"/>
        <v>2</v>
      </c>
      <c r="K2259" s="6">
        <f t="shared" si="1546"/>
        <v>0</v>
      </c>
      <c r="L2259" s="6">
        <f t="shared" si="1547"/>
        <v>1</v>
      </c>
      <c r="M2259" s="6">
        <f t="shared" si="1548"/>
        <v>5</v>
      </c>
      <c r="N2259" s="6">
        <f t="shared" si="1549"/>
        <v>5</v>
      </c>
      <c r="O2259" s="13">
        <f t="shared" si="1550"/>
        <v>4</v>
      </c>
      <c r="P2259" s="4">
        <f t="shared" si="1568"/>
        <v>1</v>
      </c>
      <c r="Q2259" s="4">
        <f t="shared" si="1569"/>
        <v>0</v>
      </c>
      <c r="R2259">
        <f t="shared" si="1553"/>
        <v>155</v>
      </c>
      <c r="S2259" s="4">
        <f t="shared" si="1554"/>
        <v>0</v>
      </c>
      <c r="T2259" s="15">
        <f t="shared" si="1555"/>
        <v>0</v>
      </c>
      <c r="U2259" s="4">
        <f t="shared" si="1556"/>
        <v>1</v>
      </c>
      <c r="V2259" s="4">
        <f t="shared" si="1557"/>
        <v>0</v>
      </c>
      <c r="W2259" s="4">
        <f t="shared" si="1558"/>
        <v>0</v>
      </c>
      <c r="X2259" s="6">
        <f t="shared" si="1559"/>
        <v>1</v>
      </c>
      <c r="Y2259" s="4">
        <f t="shared" si="1560"/>
        <v>2</v>
      </c>
      <c r="Z2259" s="6">
        <f t="shared" si="1561"/>
        <v>1</v>
      </c>
      <c r="AA2259" s="18">
        <f t="shared" si="1562"/>
        <v>5</v>
      </c>
      <c r="AB2259" s="9" t="str">
        <f t="shared" si="1570"/>
        <v>CYL</v>
      </c>
      <c r="AC2259" s="9" t="str">
        <f>_xlfn.XLOOKUP(R2259,Sheet2!$H$3:$H$258,Sheet2!$I$3:$I$258,"-----")</f>
        <v>CYL</v>
      </c>
      <c r="AD2259" s="9" t="str">
        <f>_xlfn.XLOOKUP(VALUE(AE2259),Sheet2!$N$3:$N$1000,Sheet2!$O$3:$O$1000,"********")</f>
        <v>********</v>
      </c>
      <c r="AE2259" t="str">
        <f t="shared" si="1565"/>
        <v>4746</v>
      </c>
      <c r="AF2259" s="9" t="str">
        <f>IF(R2259&lt;200,"+"&amp;TEXT(R2259,"0"),"-"&amp;TEXT(_xlfn.XLOOKUP(R2259,Sheet2!$K$3:$K$130,Sheet2!$L$3:$L$130,"-----"),"0"))</f>
        <v>+155</v>
      </c>
      <c r="AG2259" s="9" t="str">
        <f t="shared" si="1571"/>
        <v/>
      </c>
      <c r="AH2259" s="9" t="str">
        <f t="shared" si="1572"/>
        <v>JMP CYL</v>
      </c>
      <c r="AI2259" t="str">
        <f t="shared" si="1573"/>
        <v>0,CYL</v>
      </c>
      <c r="AJ2259" s="16" t="str">
        <f t="shared" si="1574"/>
        <v>CYL</v>
      </c>
      <c r="AK2259" t="str">
        <f t="shared" si="1575"/>
        <v>COMOL# 1,0,SNR</v>
      </c>
      <c r="AL2259" s="4" t="str">
        <f t="shared" si="1576"/>
        <v>COM</v>
      </c>
      <c r="AM2259" s="4" t="str">
        <f t="shared" si="1577"/>
        <v>L</v>
      </c>
      <c r="AN2259" s="4" t="str">
        <f t="shared" si="1578"/>
        <v>O</v>
      </c>
      <c r="AO2259" s="4" t="str">
        <f t="shared" si="1579"/>
        <v>#</v>
      </c>
      <c r="AP2259" s="15" t="str">
        <f t="shared" si="1580"/>
        <v>,SNR</v>
      </c>
      <c r="AQ2259" s="9" t="str">
        <f>_xlfn.XLOOKUP(D2259,Sheet2!$E$3:$E$101,Sheet2!$F$3:$F$101,"******************")</f>
        <v>******************</v>
      </c>
      <c r="AR2259" s="33" t="str">
        <f t="shared" si="1566"/>
        <v>NIOS **</v>
      </c>
      <c r="AS2259" s="9" t="str">
        <f t="shared" si="1567"/>
        <v>DOCS</v>
      </c>
      <c r="AT2259" s="4">
        <f t="shared" si="1581"/>
        <v>0</v>
      </c>
      <c r="AU2259" s="6">
        <f t="shared" si="1582"/>
        <v>1</v>
      </c>
      <c r="AV2259" s="4" t="str">
        <f t="shared" si="1583"/>
        <v>S</v>
      </c>
      <c r="AW2259" s="4">
        <f t="shared" si="1584"/>
        <v>55</v>
      </c>
      <c r="AX2259" s="4" t="str">
        <f>_xlfn.XLOOKUP(AW2259,Sheet2!$Q$3:$Q$66,Sheet2!$R$3:$R$66,"**")</f>
        <v>**</v>
      </c>
      <c r="AY2259" s="4">
        <f t="shared" si="1585"/>
        <v>0</v>
      </c>
      <c r="AZ2259" s="16" t="str">
        <f t="shared" si="1586"/>
        <v>SKPBZ</v>
      </c>
    </row>
    <row r="2260" spans="1:52" x14ac:dyDescent="0.35">
      <c r="B2260" s="3">
        <f t="shared" si="1551"/>
        <v>49</v>
      </c>
      <c r="C2260" s="1">
        <f t="shared" si="1552"/>
        <v>4572</v>
      </c>
      <c r="D2260" s="2">
        <v>26160</v>
      </c>
      <c r="E2260" s="2" t="str">
        <f>_xlfn.XLOOKUP(C2260,Sheet2!$N$3:$N$1000,Sheet2!$O$3:$O$1000,"")</f>
        <v/>
      </c>
      <c r="F2260" s="9" t="str">
        <f t="shared" si="1543"/>
        <v>LDA 1,@BUFF</v>
      </c>
      <c r="G2260" s="4" t="str">
        <f t="shared" si="1563"/>
        <v>54</v>
      </c>
      <c r="H2260" s="4">
        <f t="shared" si="1564"/>
        <v>160</v>
      </c>
      <c r="I2260" s="6">
        <f t="shared" si="1544"/>
        <v>0</v>
      </c>
      <c r="J2260" s="6">
        <f t="shared" si="1545"/>
        <v>2</v>
      </c>
      <c r="K2260" s="6">
        <f t="shared" si="1546"/>
        <v>6</v>
      </c>
      <c r="L2260" s="6">
        <f t="shared" si="1547"/>
        <v>1</v>
      </c>
      <c r="M2260" s="6">
        <f t="shared" si="1548"/>
        <v>6</v>
      </c>
      <c r="N2260" s="6">
        <f t="shared" si="1549"/>
        <v>0</v>
      </c>
      <c r="O2260" s="13">
        <f t="shared" si="1550"/>
        <v>5</v>
      </c>
      <c r="P2260" s="4">
        <f t="shared" si="1568"/>
        <v>1</v>
      </c>
      <c r="Q2260" s="4">
        <f t="shared" si="1569"/>
        <v>1</v>
      </c>
      <c r="R2260">
        <f t="shared" si="1553"/>
        <v>160</v>
      </c>
      <c r="S2260" s="4">
        <f t="shared" si="1554"/>
        <v>0</v>
      </c>
      <c r="T2260" s="15">
        <f t="shared" si="1555"/>
        <v>1</v>
      </c>
      <c r="U2260" s="4">
        <f t="shared" si="1556"/>
        <v>1</v>
      </c>
      <c r="V2260" s="4">
        <f t="shared" si="1557"/>
        <v>1</v>
      </c>
      <c r="W2260" s="4">
        <f t="shared" si="1558"/>
        <v>4</v>
      </c>
      <c r="X2260" s="6">
        <f t="shared" si="1559"/>
        <v>1</v>
      </c>
      <c r="Y2260" s="4">
        <f t="shared" si="1560"/>
        <v>3</v>
      </c>
      <c r="Z2260" s="6">
        <f t="shared" si="1561"/>
        <v>0</v>
      </c>
      <c r="AA2260" s="18">
        <f t="shared" si="1562"/>
        <v>0</v>
      </c>
      <c r="AB2260" s="9" t="str">
        <f t="shared" si="1570"/>
        <v>BUFF</v>
      </c>
      <c r="AC2260" s="9" t="str">
        <f>_xlfn.XLOOKUP(R2260,Sheet2!$H$3:$H$258,Sheet2!$I$3:$I$258,"-----")</f>
        <v>BUFF</v>
      </c>
      <c r="AD2260" s="9" t="str">
        <f>_xlfn.XLOOKUP(VALUE(AE2260),Sheet2!$N$3:$N$1000,Sheet2!$O$3:$O$1000,"********")</f>
        <v>********</v>
      </c>
      <c r="AE2260" t="str">
        <f t="shared" si="1565"/>
        <v>4752</v>
      </c>
      <c r="AF2260" s="9" t="str">
        <f>IF(R2260&lt;200,"+"&amp;TEXT(R2260,"0"),"-"&amp;TEXT(_xlfn.XLOOKUP(R2260,Sheet2!$K$3:$K$130,Sheet2!$L$3:$L$130,"-----"),"0"))</f>
        <v>+160</v>
      </c>
      <c r="AG2260" s="9" t="str">
        <f t="shared" si="1571"/>
        <v>@</v>
      </c>
      <c r="AH2260" s="9" t="str">
        <f t="shared" si="1572"/>
        <v>JSR @BUFF</v>
      </c>
      <c r="AI2260" t="str">
        <f t="shared" si="1573"/>
        <v>1,@BUFF</v>
      </c>
      <c r="AJ2260" s="16" t="str">
        <f t="shared" si="1574"/>
        <v>@BUFF</v>
      </c>
      <c r="AK2260" t="str">
        <f t="shared" si="1575"/>
        <v>ADCCL 1,1</v>
      </c>
      <c r="AL2260" s="4" t="str">
        <f t="shared" si="1576"/>
        <v>ADC</v>
      </c>
      <c r="AM2260" s="4" t="str">
        <f t="shared" si="1577"/>
        <v>L</v>
      </c>
      <c r="AN2260" s="4" t="str">
        <f t="shared" si="1578"/>
        <v>C</v>
      </c>
      <c r="AO2260" s="4" t="str">
        <f t="shared" si="1579"/>
        <v/>
      </c>
      <c r="AP2260" s="15" t="str">
        <f t="shared" si="1580"/>
        <v/>
      </c>
      <c r="AQ2260" s="9" t="str">
        <f>_xlfn.XLOOKUP(D2260,Sheet2!$E$3:$E$101,Sheet2!$F$3:$F$101,"******************")</f>
        <v>******************</v>
      </c>
      <c r="AR2260" s="33" t="str">
        <f t="shared" si="1566"/>
        <v>DOBS 1,**</v>
      </c>
      <c r="AS2260" s="9" t="str">
        <f t="shared" si="1567"/>
        <v>DOBS</v>
      </c>
      <c r="AT2260" s="4">
        <f t="shared" si="1581"/>
        <v>1</v>
      </c>
      <c r="AU2260" s="6">
        <f t="shared" si="1582"/>
        <v>1</v>
      </c>
      <c r="AV2260" s="4" t="str">
        <f t="shared" si="1583"/>
        <v>S</v>
      </c>
      <c r="AW2260" s="4">
        <f t="shared" si="1584"/>
        <v>60</v>
      </c>
      <c r="AX2260" s="4" t="str">
        <f>_xlfn.XLOOKUP(AW2260,Sheet2!$Q$3:$Q$66,Sheet2!$R$3:$R$66,"**")</f>
        <v>**</v>
      </c>
      <c r="AY2260" s="4">
        <f t="shared" si="1585"/>
        <v>4</v>
      </c>
      <c r="AZ2260" s="16" t="str">
        <f t="shared" si="1586"/>
        <v>SKPBZ</v>
      </c>
    </row>
    <row r="2261" spans="1:52" x14ac:dyDescent="0.35">
      <c r="B2261" s="3">
        <f t="shared" si="1551"/>
        <v>50</v>
      </c>
      <c r="C2261" s="1">
        <f t="shared" si="1552"/>
        <v>4573</v>
      </c>
      <c r="D2261" s="2">
        <v>122415</v>
      </c>
      <c r="E2261" s="2" t="str">
        <f>_xlfn.XLOOKUP(C2261,Sheet2!$N$3:$N$1000,Sheet2!$O$3:$O$1000,"")</f>
        <v/>
      </c>
      <c r="F2261" s="9" t="str">
        <f t="shared" si="1543"/>
        <v>SUB# 1,0,SNR</v>
      </c>
      <c r="G2261" s="4" t="str">
        <f t="shared" si="1563"/>
        <v>245</v>
      </c>
      <c r="H2261" s="4">
        <f t="shared" si="1564"/>
        <v>15</v>
      </c>
      <c r="I2261" s="6">
        <f t="shared" si="1544"/>
        <v>1</v>
      </c>
      <c r="J2261" s="6">
        <f t="shared" si="1545"/>
        <v>2</v>
      </c>
      <c r="K2261" s="6">
        <f t="shared" si="1546"/>
        <v>2</v>
      </c>
      <c r="L2261" s="6">
        <f t="shared" si="1547"/>
        <v>4</v>
      </c>
      <c r="M2261" s="6">
        <f t="shared" si="1548"/>
        <v>1</v>
      </c>
      <c r="N2261" s="6">
        <f t="shared" si="1549"/>
        <v>5</v>
      </c>
      <c r="O2261" s="13">
        <f t="shared" si="1550"/>
        <v>20</v>
      </c>
      <c r="P2261" s="4">
        <f t="shared" si="1568"/>
        <v>5</v>
      </c>
      <c r="Q2261" s="4">
        <f t="shared" si="1569"/>
        <v>0</v>
      </c>
      <c r="R2261">
        <f t="shared" si="1553"/>
        <v>15</v>
      </c>
      <c r="S2261" s="4">
        <f t="shared" si="1554"/>
        <v>1</v>
      </c>
      <c r="T2261" s="15">
        <f t="shared" si="1555"/>
        <v>1</v>
      </c>
      <c r="U2261" s="4">
        <f t="shared" si="1556"/>
        <v>1</v>
      </c>
      <c r="V2261" s="4">
        <f t="shared" si="1557"/>
        <v>0</v>
      </c>
      <c r="W2261" s="4">
        <f t="shared" si="1558"/>
        <v>5</v>
      </c>
      <c r="X2261" s="6">
        <f t="shared" si="1559"/>
        <v>0</v>
      </c>
      <c r="Y2261" s="4">
        <f t="shared" si="1560"/>
        <v>0</v>
      </c>
      <c r="Z2261" s="6">
        <f t="shared" si="1561"/>
        <v>1</v>
      </c>
      <c r="AA2261" s="18">
        <f t="shared" si="1562"/>
        <v>5</v>
      </c>
      <c r="AB2261" s="9" t="str">
        <f t="shared" si="1570"/>
        <v>+15</v>
      </c>
      <c r="AC2261" s="9" t="str">
        <f>_xlfn.XLOOKUP(R2261,Sheet2!$H$3:$H$258,Sheet2!$I$3:$I$258,"-----")</f>
        <v>*****</v>
      </c>
      <c r="AD2261" s="9" t="str">
        <f>_xlfn.XLOOKUP(VALUE(AE2261),Sheet2!$N$3:$N$1000,Sheet2!$O$3:$O$1000,"********")</f>
        <v>********</v>
      </c>
      <c r="AE2261" t="str">
        <f t="shared" si="1565"/>
        <v>4610</v>
      </c>
      <c r="AF2261" s="9" t="str">
        <f>IF(R2261&lt;200,"+"&amp;TEXT(R2261,"0"),"-"&amp;TEXT(_xlfn.XLOOKUP(R2261,Sheet2!$K$3:$K$130,Sheet2!$L$3:$L$130,"-----"),"0"))</f>
        <v>+15</v>
      </c>
      <c r="AG2261" s="9" t="str">
        <f t="shared" si="1571"/>
        <v>@</v>
      </c>
      <c r="AH2261" s="9" t="str">
        <f t="shared" si="1572"/>
        <v>JMP @+15</v>
      </c>
      <c r="AI2261" t="str">
        <f t="shared" si="1573"/>
        <v>0,@+15</v>
      </c>
      <c r="AJ2261" s="16" t="str">
        <f t="shared" si="1574"/>
        <v>@+15</v>
      </c>
      <c r="AK2261" t="str">
        <f t="shared" si="1575"/>
        <v>SUB# 1,0,SNR</v>
      </c>
      <c r="AL2261" s="4" t="str">
        <f t="shared" si="1576"/>
        <v>SUB</v>
      </c>
      <c r="AM2261" s="4" t="str">
        <f t="shared" si="1577"/>
        <v/>
      </c>
      <c r="AN2261" s="4" t="str">
        <f t="shared" si="1578"/>
        <v/>
      </c>
      <c r="AO2261" s="4" t="str">
        <f t="shared" si="1579"/>
        <v>#</v>
      </c>
      <c r="AP2261" s="15" t="str">
        <f t="shared" si="1580"/>
        <v>,SNR</v>
      </c>
      <c r="AQ2261" s="9" t="str">
        <f>_xlfn.XLOOKUP(D2261,Sheet2!$E$3:$E$101,Sheet2!$F$3:$F$101,"******************")</f>
        <v>******************</v>
      </c>
      <c r="AR2261" s="33" t="str">
        <f t="shared" si="1566"/>
        <v>DIC 0,PLT</v>
      </c>
      <c r="AS2261" s="9" t="str">
        <f t="shared" si="1567"/>
        <v>DIC</v>
      </c>
      <c r="AT2261" s="4">
        <f t="shared" si="1581"/>
        <v>0</v>
      </c>
      <c r="AU2261" s="6">
        <f t="shared" si="1582"/>
        <v>0</v>
      </c>
      <c r="AV2261" s="4" t="str">
        <f t="shared" si="1583"/>
        <v/>
      </c>
      <c r="AW2261" s="4">
        <f t="shared" si="1584"/>
        <v>15</v>
      </c>
      <c r="AX2261" s="4" t="str">
        <f>_xlfn.XLOOKUP(AW2261,Sheet2!$Q$3:$Q$66,Sheet2!$R$3:$R$66,"**")</f>
        <v>PLT</v>
      </c>
      <c r="AY2261" s="4">
        <f t="shared" si="1585"/>
        <v>5</v>
      </c>
      <c r="AZ2261" s="16" t="str">
        <f t="shared" si="1586"/>
        <v>SKPBN</v>
      </c>
    </row>
    <row r="2262" spans="1:52" x14ac:dyDescent="0.35">
      <c r="B2262" s="3">
        <f t="shared" si="1551"/>
        <v>51</v>
      </c>
      <c r="C2262" s="1">
        <f t="shared" si="1552"/>
        <v>4574</v>
      </c>
      <c r="D2262" s="2">
        <v>412</v>
      </c>
      <c r="E2262" s="2" t="str">
        <f>_xlfn.XLOOKUP(C2262,Sheet2!$N$3:$N$1000,Sheet2!$O$3:$O$1000,"")</f>
        <v/>
      </c>
      <c r="F2262" s="9" t="str">
        <f t="shared" si="1543"/>
        <v>JMP E24E</v>
      </c>
      <c r="G2262" s="4" t="str">
        <f t="shared" si="1563"/>
        <v>1</v>
      </c>
      <c r="H2262" s="4">
        <f t="shared" si="1564"/>
        <v>12</v>
      </c>
      <c r="I2262" s="6">
        <f t="shared" si="1544"/>
        <v>0</v>
      </c>
      <c r="J2262" s="6">
        <f t="shared" si="1545"/>
        <v>0</v>
      </c>
      <c r="K2262" s="6">
        <f t="shared" si="1546"/>
        <v>0</v>
      </c>
      <c r="L2262" s="6">
        <f t="shared" si="1547"/>
        <v>4</v>
      </c>
      <c r="M2262" s="6">
        <f t="shared" si="1548"/>
        <v>1</v>
      </c>
      <c r="N2262" s="6">
        <f t="shared" si="1549"/>
        <v>2</v>
      </c>
      <c r="O2262" s="13">
        <f t="shared" si="1550"/>
        <v>0</v>
      </c>
      <c r="P2262" s="4">
        <f t="shared" si="1568"/>
        <v>0</v>
      </c>
      <c r="Q2262" s="4">
        <f t="shared" si="1569"/>
        <v>0</v>
      </c>
      <c r="R2262">
        <f t="shared" si="1553"/>
        <v>12</v>
      </c>
      <c r="S2262" s="4">
        <f t="shared" si="1554"/>
        <v>1</v>
      </c>
      <c r="T2262" s="15">
        <f t="shared" si="1555"/>
        <v>0</v>
      </c>
      <c r="U2262" s="4">
        <f t="shared" si="1556"/>
        <v>0</v>
      </c>
      <c r="V2262" s="4">
        <f t="shared" si="1557"/>
        <v>0</v>
      </c>
      <c r="W2262" s="4">
        <f t="shared" si="1558"/>
        <v>1</v>
      </c>
      <c r="X2262" s="6">
        <f t="shared" si="1559"/>
        <v>0</v>
      </c>
      <c r="Y2262" s="4">
        <f t="shared" si="1560"/>
        <v>0</v>
      </c>
      <c r="Z2262" s="6">
        <f t="shared" si="1561"/>
        <v>1</v>
      </c>
      <c r="AA2262" s="18">
        <f t="shared" si="1562"/>
        <v>2</v>
      </c>
      <c r="AB2262" s="9" t="str">
        <f t="shared" si="1570"/>
        <v>E24E</v>
      </c>
      <c r="AC2262" s="9" t="str">
        <f>_xlfn.XLOOKUP(R2262,Sheet2!$H$3:$H$258,Sheet2!$I$3:$I$258,"-----")</f>
        <v>*****</v>
      </c>
      <c r="AD2262" s="9" t="str">
        <f>_xlfn.XLOOKUP(VALUE(AE2262),Sheet2!$N$3:$N$1000,Sheet2!$O$3:$O$1000,"********")</f>
        <v>E24E</v>
      </c>
      <c r="AE2262" t="str">
        <f t="shared" si="1565"/>
        <v>4606</v>
      </c>
      <c r="AF2262" s="9" t="str">
        <f>IF(R2262&lt;200,"+"&amp;TEXT(R2262,"0"),"-"&amp;TEXT(_xlfn.XLOOKUP(R2262,Sheet2!$K$3:$K$130,Sheet2!$L$3:$L$130,"-----"),"0"))</f>
        <v>+12</v>
      </c>
      <c r="AG2262" s="9" t="str">
        <f t="shared" si="1571"/>
        <v/>
      </c>
      <c r="AH2262" s="9" t="str">
        <f t="shared" si="1572"/>
        <v>JMP E24E</v>
      </c>
      <c r="AI2262" t="str">
        <f t="shared" si="1573"/>
        <v>0,E24E</v>
      </c>
      <c r="AJ2262" s="16" t="str">
        <f t="shared" si="1574"/>
        <v>E24E</v>
      </c>
      <c r="AK2262" t="str">
        <f t="shared" si="1575"/>
        <v>NEG# 0,0,SZC</v>
      </c>
      <c r="AL2262" s="4" t="str">
        <f t="shared" si="1576"/>
        <v>NEG</v>
      </c>
      <c r="AM2262" s="4" t="str">
        <f t="shared" si="1577"/>
        <v/>
      </c>
      <c r="AN2262" s="4" t="str">
        <f t="shared" si="1578"/>
        <v/>
      </c>
      <c r="AO2262" s="4" t="str">
        <f t="shared" si="1579"/>
        <v>#</v>
      </c>
      <c r="AP2262" s="15" t="str">
        <f t="shared" si="1580"/>
        <v>,SZC</v>
      </c>
      <c r="AQ2262" s="9" t="str">
        <f>_xlfn.XLOOKUP(D2262,Sheet2!$E$3:$E$101,Sheet2!$F$3:$F$101,"******************")</f>
        <v>******************</v>
      </c>
      <c r="AR2262" s="33" t="str">
        <f t="shared" si="1566"/>
        <v>DIA 0,PTR</v>
      </c>
      <c r="AS2262" s="9" t="str">
        <f t="shared" si="1567"/>
        <v>DIA</v>
      </c>
      <c r="AT2262" s="4">
        <f t="shared" si="1581"/>
        <v>0</v>
      </c>
      <c r="AU2262" s="6">
        <f t="shared" si="1582"/>
        <v>0</v>
      </c>
      <c r="AV2262" s="4" t="str">
        <f t="shared" si="1583"/>
        <v/>
      </c>
      <c r="AW2262" s="4">
        <f t="shared" si="1584"/>
        <v>12</v>
      </c>
      <c r="AX2262" s="4" t="str">
        <f>_xlfn.XLOOKUP(AW2262,Sheet2!$Q$3:$Q$66,Sheet2!$R$3:$R$66,"**")</f>
        <v>PTR</v>
      </c>
      <c r="AY2262" s="4">
        <f t="shared" si="1585"/>
        <v>1</v>
      </c>
      <c r="AZ2262" s="16" t="str">
        <f t="shared" si="1586"/>
        <v>SKPBN</v>
      </c>
    </row>
    <row r="2263" spans="1:52" x14ac:dyDescent="0.35">
      <c r="B2263" s="3">
        <f t="shared" si="1551"/>
        <v>52</v>
      </c>
      <c r="C2263" s="1">
        <f t="shared" si="1552"/>
        <v>4575</v>
      </c>
      <c r="D2263" s="2">
        <v>6242</v>
      </c>
      <c r="E2263" s="2" t="str">
        <f>_xlfn.XLOOKUP(C2263,Sheet2!$N$3:$N$1000,Sheet2!$O$3:$O$1000,"")</f>
        <v/>
      </c>
      <c r="F2263" s="9" t="str">
        <f t="shared" si="1543"/>
        <v>EHALT</v>
      </c>
      <c r="G2263" s="4" t="str">
        <f t="shared" si="1563"/>
        <v>14</v>
      </c>
      <c r="H2263" s="4">
        <f t="shared" si="1564"/>
        <v>242</v>
      </c>
      <c r="I2263" s="6">
        <f t="shared" si="1544"/>
        <v>0</v>
      </c>
      <c r="J2263" s="6">
        <f t="shared" si="1545"/>
        <v>0</v>
      </c>
      <c r="K2263" s="6">
        <f t="shared" si="1546"/>
        <v>6</v>
      </c>
      <c r="L2263" s="6">
        <f t="shared" si="1547"/>
        <v>2</v>
      </c>
      <c r="M2263" s="6">
        <f t="shared" si="1548"/>
        <v>4</v>
      </c>
      <c r="N2263" s="6">
        <f t="shared" si="1549"/>
        <v>2</v>
      </c>
      <c r="O2263" s="13">
        <f t="shared" si="1550"/>
        <v>1</v>
      </c>
      <c r="P2263" s="4">
        <f t="shared" si="1568"/>
        <v>0</v>
      </c>
      <c r="Q2263" s="4">
        <f t="shared" si="1569"/>
        <v>1</v>
      </c>
      <c r="R2263">
        <f t="shared" si="1553"/>
        <v>242</v>
      </c>
      <c r="S2263" s="4">
        <f t="shared" si="1554"/>
        <v>0</v>
      </c>
      <c r="T2263" s="15">
        <f t="shared" si="1555"/>
        <v>1</v>
      </c>
      <c r="U2263" s="4">
        <f t="shared" si="1556"/>
        <v>0</v>
      </c>
      <c r="V2263" s="4">
        <f t="shared" si="1557"/>
        <v>1</v>
      </c>
      <c r="W2263" s="4">
        <f t="shared" si="1558"/>
        <v>4</v>
      </c>
      <c r="X2263" s="6">
        <f t="shared" si="1559"/>
        <v>2</v>
      </c>
      <c r="Y2263" s="4">
        <f t="shared" si="1560"/>
        <v>2</v>
      </c>
      <c r="Z2263" s="6">
        <f t="shared" si="1561"/>
        <v>0</v>
      </c>
      <c r="AA2263" s="18">
        <f t="shared" si="1562"/>
        <v>2</v>
      </c>
      <c r="AB2263" s="9" t="str">
        <f t="shared" si="1570"/>
        <v>I.EHA</v>
      </c>
      <c r="AC2263" s="9" t="str">
        <f>_xlfn.XLOOKUP(R2263,Sheet2!$H$3:$H$258,Sheet2!$I$3:$I$258,"-----")</f>
        <v>I.EHA</v>
      </c>
      <c r="AD2263" s="9" t="str">
        <f>_xlfn.XLOOKUP(VALUE(AE2263),Sheet2!$N$3:$N$1000,Sheet2!$O$3:$O$1000,"********")</f>
        <v>********</v>
      </c>
      <c r="AE2263" t="str">
        <f t="shared" si="1565"/>
        <v>4437</v>
      </c>
      <c r="AF2263" s="9" t="str">
        <f>IF(R2263&lt;200,"+"&amp;TEXT(R2263,"0"),"-"&amp;TEXT(_xlfn.XLOOKUP(R2263,Sheet2!$K$3:$K$130,Sheet2!$L$3:$L$130,"-----"),"0"))</f>
        <v>-136</v>
      </c>
      <c r="AG2263" s="9" t="str">
        <f t="shared" si="1571"/>
        <v>@</v>
      </c>
      <c r="AH2263" s="9" t="str">
        <f t="shared" si="1572"/>
        <v>JSR @I.EHA</v>
      </c>
      <c r="AI2263" t="str">
        <f t="shared" si="1573"/>
        <v>1,@I.EHA</v>
      </c>
      <c r="AJ2263" s="16" t="str">
        <f t="shared" si="1574"/>
        <v>@I.EHA</v>
      </c>
      <c r="AK2263" t="str">
        <f t="shared" si="1575"/>
        <v>ADCOR 0,1,SZC</v>
      </c>
      <c r="AL2263" s="4" t="str">
        <f t="shared" si="1576"/>
        <v>ADC</v>
      </c>
      <c r="AM2263" s="4" t="str">
        <f t="shared" si="1577"/>
        <v>R</v>
      </c>
      <c r="AN2263" s="4" t="str">
        <f t="shared" si="1578"/>
        <v>O</v>
      </c>
      <c r="AO2263" s="4" t="str">
        <f t="shared" si="1579"/>
        <v/>
      </c>
      <c r="AP2263" s="15" t="str">
        <f t="shared" si="1580"/>
        <v>,SZC</v>
      </c>
      <c r="AQ2263" s="9" t="str">
        <f>_xlfn.XLOOKUP(D2263,Sheet2!$E$3:$E$101,Sheet2!$F$3:$F$101,"******************")</f>
        <v>EHALT</v>
      </c>
      <c r="AR2263" s="33" t="str">
        <f t="shared" si="1566"/>
        <v>DOBC 1,**</v>
      </c>
      <c r="AS2263" s="9" t="str">
        <f t="shared" si="1567"/>
        <v>DOBC</v>
      </c>
      <c r="AT2263" s="4">
        <f t="shared" si="1581"/>
        <v>1</v>
      </c>
      <c r="AU2263" s="6">
        <f t="shared" si="1582"/>
        <v>2</v>
      </c>
      <c r="AV2263" s="4" t="str">
        <f t="shared" si="1583"/>
        <v>C</v>
      </c>
      <c r="AW2263" s="4">
        <f t="shared" si="1584"/>
        <v>42</v>
      </c>
      <c r="AX2263" s="4" t="str">
        <f>_xlfn.XLOOKUP(AW2263,Sheet2!$Q$3:$Q$66,Sheet2!$R$3:$R$66,"**")</f>
        <v>**</v>
      </c>
      <c r="AY2263" s="4">
        <f t="shared" si="1585"/>
        <v>4</v>
      </c>
      <c r="AZ2263" s="16" t="str">
        <f t="shared" si="1586"/>
        <v>SKPDN</v>
      </c>
    </row>
    <row r="2264" spans="1:52" x14ac:dyDescent="0.35">
      <c r="B2264" s="3">
        <f t="shared" si="1551"/>
        <v>53</v>
      </c>
      <c r="C2264" s="1">
        <f t="shared" si="1552"/>
        <v>4576</v>
      </c>
      <c r="D2264" s="2">
        <v>404</v>
      </c>
      <c r="E2264" s="2" t="str">
        <f>_xlfn.XLOOKUP(C2264,Sheet2!$N$3:$N$1000,Sheet2!$O$3:$O$1000,"")</f>
        <v/>
      </c>
      <c r="F2264" s="9" t="str">
        <f t="shared" si="1543"/>
        <v>JMP E24R</v>
      </c>
      <c r="G2264" s="4" t="str">
        <f t="shared" si="1563"/>
        <v>1</v>
      </c>
      <c r="H2264" s="4">
        <f t="shared" si="1564"/>
        <v>4</v>
      </c>
      <c r="I2264" s="6">
        <f t="shared" si="1544"/>
        <v>0</v>
      </c>
      <c r="J2264" s="6">
        <f t="shared" si="1545"/>
        <v>0</v>
      </c>
      <c r="K2264" s="6">
        <f t="shared" si="1546"/>
        <v>0</v>
      </c>
      <c r="L2264" s="6">
        <f t="shared" si="1547"/>
        <v>4</v>
      </c>
      <c r="M2264" s="6">
        <f t="shared" si="1548"/>
        <v>0</v>
      </c>
      <c r="N2264" s="6">
        <f t="shared" si="1549"/>
        <v>4</v>
      </c>
      <c r="O2264" s="13">
        <f t="shared" si="1550"/>
        <v>0</v>
      </c>
      <c r="P2264" s="4">
        <f t="shared" si="1568"/>
        <v>0</v>
      </c>
      <c r="Q2264" s="4">
        <f t="shared" si="1569"/>
        <v>0</v>
      </c>
      <c r="R2264">
        <f t="shared" si="1553"/>
        <v>4</v>
      </c>
      <c r="S2264" s="4">
        <f t="shared" si="1554"/>
        <v>1</v>
      </c>
      <c r="T2264" s="15">
        <f t="shared" si="1555"/>
        <v>0</v>
      </c>
      <c r="U2264" s="4">
        <f t="shared" si="1556"/>
        <v>0</v>
      </c>
      <c r="V2264" s="4">
        <f t="shared" si="1557"/>
        <v>0</v>
      </c>
      <c r="W2264" s="4">
        <f t="shared" si="1558"/>
        <v>1</v>
      </c>
      <c r="X2264" s="6">
        <f t="shared" si="1559"/>
        <v>0</v>
      </c>
      <c r="Y2264" s="4">
        <f t="shared" si="1560"/>
        <v>0</v>
      </c>
      <c r="Z2264" s="6">
        <f t="shared" si="1561"/>
        <v>0</v>
      </c>
      <c r="AA2264" s="18">
        <f t="shared" si="1562"/>
        <v>4</v>
      </c>
      <c r="AB2264" s="9" t="str">
        <f t="shared" si="1570"/>
        <v>E24R</v>
      </c>
      <c r="AC2264" s="9" t="str">
        <f>_xlfn.XLOOKUP(R2264,Sheet2!$H$3:$H$258,Sheet2!$I$3:$I$258,"-----")</f>
        <v>*****</v>
      </c>
      <c r="AD2264" s="9" t="str">
        <f>_xlfn.XLOOKUP(VALUE(AE2264),Sheet2!$N$3:$N$1000,Sheet2!$O$3:$O$1000,"********")</f>
        <v>E24R</v>
      </c>
      <c r="AE2264" t="str">
        <f t="shared" si="1565"/>
        <v>4602</v>
      </c>
      <c r="AF2264" s="9" t="str">
        <f>IF(R2264&lt;200,"+"&amp;TEXT(R2264,"0"),"-"&amp;TEXT(_xlfn.XLOOKUP(R2264,Sheet2!$K$3:$K$130,Sheet2!$L$3:$L$130,"-----"),"0"))</f>
        <v>+4</v>
      </c>
      <c r="AG2264" s="9" t="str">
        <f t="shared" si="1571"/>
        <v/>
      </c>
      <c r="AH2264" s="9" t="str">
        <f t="shared" si="1572"/>
        <v>JMP E24R</v>
      </c>
      <c r="AI2264" t="str">
        <f t="shared" si="1573"/>
        <v>0,E24R</v>
      </c>
      <c r="AJ2264" s="16" t="str">
        <f t="shared" si="1574"/>
        <v>E24R</v>
      </c>
      <c r="AK2264" t="str">
        <f t="shared" si="1575"/>
        <v>NEG 0,0,SZR</v>
      </c>
      <c r="AL2264" s="4" t="str">
        <f t="shared" si="1576"/>
        <v>NEG</v>
      </c>
      <c r="AM2264" s="4" t="str">
        <f t="shared" si="1577"/>
        <v/>
      </c>
      <c r="AN2264" s="4" t="str">
        <f t="shared" si="1578"/>
        <v/>
      </c>
      <c r="AO2264" s="4" t="str">
        <f t="shared" si="1579"/>
        <v/>
      </c>
      <c r="AP2264" s="15" t="str">
        <f t="shared" si="1580"/>
        <v>,SZR</v>
      </c>
      <c r="AQ2264" s="9" t="str">
        <f>_xlfn.XLOOKUP(D2264,Sheet2!$E$3:$E$101,Sheet2!$F$3:$F$101,"******************")</f>
        <v>******************</v>
      </c>
      <c r="AR2264" s="33" t="str">
        <f t="shared" si="1566"/>
        <v>DIA 0,MAP2</v>
      </c>
      <c r="AS2264" s="9" t="str">
        <f t="shared" si="1567"/>
        <v>DIA</v>
      </c>
      <c r="AT2264" s="4">
        <f t="shared" si="1581"/>
        <v>0</v>
      </c>
      <c r="AU2264" s="6">
        <f t="shared" si="1582"/>
        <v>0</v>
      </c>
      <c r="AV2264" s="4" t="str">
        <f t="shared" si="1583"/>
        <v/>
      </c>
      <c r="AW2264" s="4">
        <f t="shared" si="1584"/>
        <v>4</v>
      </c>
      <c r="AX2264" s="4" t="str">
        <f>_xlfn.XLOOKUP(AW2264,Sheet2!$Q$3:$Q$66,Sheet2!$R$3:$R$66,"**")</f>
        <v>MAP2</v>
      </c>
      <c r="AY2264" s="4">
        <f t="shared" si="1585"/>
        <v>1</v>
      </c>
      <c r="AZ2264" s="16" t="str">
        <f t="shared" si="1586"/>
        <v>SKPBN</v>
      </c>
    </row>
    <row r="2265" spans="1:52" x14ac:dyDescent="0.35">
      <c r="B2265" s="3">
        <f t="shared" si="1551"/>
        <v>54</v>
      </c>
      <c r="C2265" s="1">
        <f t="shared" si="1552"/>
        <v>4577</v>
      </c>
      <c r="D2265" s="2">
        <v>764</v>
      </c>
      <c r="E2265" s="2" t="str">
        <f>_xlfn.XLOOKUP(C2265,Sheet2!$N$3:$N$1000,Sheet2!$O$3:$O$1000,"")</f>
        <v>C500</v>
      </c>
      <c r="F2265" s="9" t="str">
        <f t="shared" si="1543"/>
        <v>JMP -14</v>
      </c>
      <c r="G2265" s="4" t="str">
        <f t="shared" si="1563"/>
        <v>1</v>
      </c>
      <c r="H2265" s="4">
        <f t="shared" si="1564"/>
        <v>364</v>
      </c>
      <c r="I2265" s="6">
        <f t="shared" si="1544"/>
        <v>0</v>
      </c>
      <c r="J2265" s="6">
        <f t="shared" si="1545"/>
        <v>0</v>
      </c>
      <c r="K2265" s="6">
        <f t="shared" si="1546"/>
        <v>0</v>
      </c>
      <c r="L2265" s="6">
        <f t="shared" si="1547"/>
        <v>7</v>
      </c>
      <c r="M2265" s="6">
        <f t="shared" si="1548"/>
        <v>6</v>
      </c>
      <c r="N2265" s="6">
        <f t="shared" si="1549"/>
        <v>4</v>
      </c>
      <c r="O2265" s="13">
        <f t="shared" si="1550"/>
        <v>0</v>
      </c>
      <c r="P2265" s="4">
        <f t="shared" si="1568"/>
        <v>0</v>
      </c>
      <c r="Q2265" s="4">
        <f t="shared" si="1569"/>
        <v>0</v>
      </c>
      <c r="R2265">
        <f t="shared" si="1553"/>
        <v>364</v>
      </c>
      <c r="S2265" s="4">
        <f t="shared" si="1554"/>
        <v>1</v>
      </c>
      <c r="T2265" s="15">
        <f t="shared" si="1555"/>
        <v>0</v>
      </c>
      <c r="U2265" s="4">
        <f t="shared" si="1556"/>
        <v>0</v>
      </c>
      <c r="V2265" s="4">
        <f t="shared" si="1557"/>
        <v>0</v>
      </c>
      <c r="W2265" s="4">
        <f t="shared" si="1558"/>
        <v>1</v>
      </c>
      <c r="X2265" s="6">
        <f t="shared" si="1559"/>
        <v>3</v>
      </c>
      <c r="Y2265" s="4">
        <f t="shared" si="1560"/>
        <v>3</v>
      </c>
      <c r="Z2265" s="6">
        <f t="shared" si="1561"/>
        <v>0</v>
      </c>
      <c r="AA2265" s="18">
        <f t="shared" si="1562"/>
        <v>4</v>
      </c>
      <c r="AB2265" s="9" t="str">
        <f t="shared" si="1570"/>
        <v>-14</v>
      </c>
      <c r="AC2265" s="9" t="str">
        <f>_xlfn.XLOOKUP(R2265,Sheet2!$H$3:$H$258,Sheet2!$I$3:$I$258,"-----")</f>
        <v>*****</v>
      </c>
      <c r="AD2265" s="9" t="str">
        <f>_xlfn.XLOOKUP(VALUE(AE2265),Sheet2!$N$3:$N$1000,Sheet2!$O$3:$O$1000,"********")</f>
        <v>********</v>
      </c>
      <c r="AE2265" t="str">
        <f t="shared" si="1565"/>
        <v>4563</v>
      </c>
      <c r="AF2265" s="9" t="str">
        <f>IF(R2265&lt;200,"+"&amp;TEXT(R2265,"0"),"-"&amp;TEXT(_xlfn.XLOOKUP(R2265,Sheet2!$K$3:$K$130,Sheet2!$L$3:$L$130,"-----"),"0"))</f>
        <v>-14</v>
      </c>
      <c r="AG2265" s="9" t="str">
        <f t="shared" si="1571"/>
        <v/>
      </c>
      <c r="AH2265" s="9" t="str">
        <f t="shared" si="1572"/>
        <v>JMP -14</v>
      </c>
      <c r="AI2265" t="str">
        <f t="shared" si="1573"/>
        <v>0,-14</v>
      </c>
      <c r="AJ2265" s="16" t="str">
        <f t="shared" si="1574"/>
        <v>-14</v>
      </c>
      <c r="AK2265" t="str">
        <f t="shared" si="1575"/>
        <v>NEGCS 0,0,SZR</v>
      </c>
      <c r="AL2265" s="4" t="str">
        <f t="shared" si="1576"/>
        <v>NEG</v>
      </c>
      <c r="AM2265" s="4" t="str">
        <f t="shared" si="1577"/>
        <v>S</v>
      </c>
      <c r="AN2265" s="4" t="str">
        <f t="shared" si="1578"/>
        <v>C</v>
      </c>
      <c r="AO2265" s="4" t="str">
        <f t="shared" si="1579"/>
        <v/>
      </c>
      <c r="AP2265" s="15" t="str">
        <f t="shared" si="1580"/>
        <v>,SZR</v>
      </c>
      <c r="AQ2265" s="9" t="str">
        <f>_xlfn.XLOOKUP(D2265,Sheet2!$E$3:$E$101,Sheet2!$F$3:$F$101,"******************")</f>
        <v>******************</v>
      </c>
      <c r="AR2265" s="33" t="str">
        <f t="shared" si="1566"/>
        <v>DIAP 0,**</v>
      </c>
      <c r="AS2265" s="9" t="str">
        <f t="shared" si="1567"/>
        <v>DIAP</v>
      </c>
      <c r="AT2265" s="4">
        <f t="shared" si="1581"/>
        <v>0</v>
      </c>
      <c r="AU2265" s="6">
        <f t="shared" si="1582"/>
        <v>3</v>
      </c>
      <c r="AV2265" s="4" t="str">
        <f t="shared" si="1583"/>
        <v>P</v>
      </c>
      <c r="AW2265" s="4">
        <f t="shared" si="1584"/>
        <v>64</v>
      </c>
      <c r="AX2265" s="4" t="str">
        <f>_xlfn.XLOOKUP(AW2265,Sheet2!$Q$3:$Q$66,Sheet2!$R$3:$R$66,"**")</f>
        <v>**</v>
      </c>
      <c r="AY2265" s="4">
        <f t="shared" si="1585"/>
        <v>1</v>
      </c>
      <c r="AZ2265" s="16" t="str">
        <f t="shared" si="1586"/>
        <v>SKPDZ</v>
      </c>
    </row>
    <row r="2266" spans="1:52" x14ac:dyDescent="0.35">
      <c r="B2266" s="3">
        <f t="shared" si="1551"/>
        <v>55</v>
      </c>
      <c r="C2266" s="1">
        <v>4600</v>
      </c>
      <c r="D2266" s="2">
        <v>0</v>
      </c>
      <c r="E2266" s="2" t="str">
        <f>_xlfn.XLOOKUP(C2266,Sheet2!$N$3:$N$1000,Sheet2!$O$3:$O$1000,"")</f>
        <v>CCNT</v>
      </c>
      <c r="F2266" s="9" t="str">
        <f t="shared" ref="F2266:F2329" si="1587">IF(AQ2266="******************",IF(P2266=0,AH2266,IF(P2266=3,AR2266,IF(P2266=1,"LDA "&amp;AI2266,IF(P2266=2,"STA "&amp;AI2266,IF(P2266=3,AQ2266,AK2266))))),AQ2266)</f>
        <v>0</v>
      </c>
      <c r="G2266" s="4" t="str">
        <f t="shared" si="1563"/>
        <v>0</v>
      </c>
      <c r="H2266" s="4">
        <f t="shared" si="1564"/>
        <v>0</v>
      </c>
      <c r="I2266" s="6">
        <f t="shared" si="1544"/>
        <v>0</v>
      </c>
      <c r="J2266" s="6">
        <f t="shared" si="1545"/>
        <v>0</v>
      </c>
      <c r="K2266" s="6">
        <f t="shared" si="1546"/>
        <v>0</v>
      </c>
      <c r="L2266" s="6">
        <f t="shared" si="1547"/>
        <v>0</v>
      </c>
      <c r="M2266" s="6">
        <f t="shared" si="1548"/>
        <v>0</v>
      </c>
      <c r="N2266" s="6">
        <f t="shared" si="1549"/>
        <v>0</v>
      </c>
      <c r="O2266" s="13">
        <f t="shared" si="1550"/>
        <v>0</v>
      </c>
      <c r="P2266" s="4">
        <f t="shared" si="1568"/>
        <v>0</v>
      </c>
      <c r="Q2266" s="4">
        <f t="shared" si="1569"/>
        <v>0</v>
      </c>
      <c r="R2266">
        <f t="shared" si="1553"/>
        <v>0</v>
      </c>
      <c r="S2266" s="4">
        <f t="shared" si="1554"/>
        <v>0</v>
      </c>
      <c r="T2266" s="15">
        <f t="shared" si="1555"/>
        <v>0</v>
      </c>
      <c r="U2266" s="4">
        <f t="shared" si="1556"/>
        <v>0</v>
      </c>
      <c r="V2266" s="4">
        <f t="shared" si="1557"/>
        <v>0</v>
      </c>
      <c r="W2266" s="4">
        <f t="shared" si="1558"/>
        <v>0</v>
      </c>
      <c r="X2266" s="6">
        <f t="shared" si="1559"/>
        <v>0</v>
      </c>
      <c r="Y2266" s="4">
        <f t="shared" si="1560"/>
        <v>0</v>
      </c>
      <c r="Z2266" s="6">
        <f t="shared" si="1561"/>
        <v>0</v>
      </c>
      <c r="AA2266" s="18">
        <f t="shared" si="1562"/>
        <v>0</v>
      </c>
      <c r="AB2266" s="9" t="str">
        <f t="shared" si="1570"/>
        <v>0</v>
      </c>
      <c r="AC2266" s="9" t="str">
        <f>_xlfn.XLOOKUP(R2266,Sheet2!$H$3:$H$258,Sheet2!$I$3:$I$258,"-----")</f>
        <v>0</v>
      </c>
      <c r="AD2266" s="9" t="str">
        <f>_xlfn.XLOOKUP(VALUE(AE2266),Sheet2!$N$3:$N$1000,Sheet2!$O$3:$O$1000,"********")</f>
        <v>CCNT</v>
      </c>
      <c r="AE2266" t="str">
        <f t="shared" si="1565"/>
        <v>4600</v>
      </c>
      <c r="AF2266" s="9" t="str">
        <f>IF(R2266&lt;200,"+"&amp;TEXT(R2266,"0"),"-"&amp;TEXT(_xlfn.XLOOKUP(R2266,Sheet2!$K$3:$K$130,Sheet2!$L$3:$L$130,"-----"),"0"))</f>
        <v>+0</v>
      </c>
      <c r="AG2266" s="9" t="str">
        <f t="shared" si="1571"/>
        <v/>
      </c>
      <c r="AH2266" s="9" t="str">
        <f t="shared" si="1572"/>
        <v>JMP 0</v>
      </c>
      <c r="AI2266" t="str">
        <f t="shared" si="1573"/>
        <v>0,0</v>
      </c>
      <c r="AJ2266" s="16" t="str">
        <f t="shared" si="1574"/>
        <v>0</v>
      </c>
      <c r="AK2266" t="str">
        <f t="shared" si="1575"/>
        <v>COM 0,0</v>
      </c>
      <c r="AL2266" s="4" t="str">
        <f t="shared" si="1576"/>
        <v>COM</v>
      </c>
      <c r="AM2266" s="4" t="str">
        <f t="shared" si="1577"/>
        <v/>
      </c>
      <c r="AN2266" s="4" t="str">
        <f t="shared" si="1578"/>
        <v/>
      </c>
      <c r="AO2266" s="4" t="str">
        <f t="shared" si="1579"/>
        <v/>
      </c>
      <c r="AP2266" s="15" t="str">
        <f t="shared" si="1580"/>
        <v/>
      </c>
      <c r="AQ2266" s="9" t="str">
        <f>_xlfn.XLOOKUP(D2266,Sheet2!$E$3:$E$101,Sheet2!$F$3:$F$101,"******************")</f>
        <v>0</v>
      </c>
      <c r="AR2266" s="33" t="str">
        <f t="shared" si="1566"/>
        <v>NIO 0</v>
      </c>
      <c r="AS2266" s="9" t="str">
        <f t="shared" si="1567"/>
        <v>DOC</v>
      </c>
      <c r="AT2266" s="4">
        <f t="shared" si="1581"/>
        <v>0</v>
      </c>
      <c r="AU2266" s="6">
        <f t="shared" si="1582"/>
        <v>0</v>
      </c>
      <c r="AV2266" s="4" t="str">
        <f t="shared" si="1583"/>
        <v/>
      </c>
      <c r="AW2266" s="4">
        <f t="shared" si="1584"/>
        <v>0</v>
      </c>
      <c r="AX2266" s="4" t="str">
        <f>_xlfn.XLOOKUP(AW2266,Sheet2!$Q$3:$Q$66,Sheet2!$R$3:$R$66,"**")</f>
        <v>0</v>
      </c>
      <c r="AY2266" s="4">
        <f t="shared" si="1585"/>
        <v>0</v>
      </c>
      <c r="AZ2266" s="16" t="str">
        <f t="shared" si="1586"/>
        <v>SKPBN</v>
      </c>
    </row>
    <row r="2267" spans="1:52" x14ac:dyDescent="0.35">
      <c r="B2267" s="3">
        <f t="shared" si="1551"/>
        <v>56</v>
      </c>
      <c r="C2267" s="1">
        <f t="shared" si="1552"/>
        <v>4601</v>
      </c>
      <c r="D2267" s="2">
        <v>2</v>
      </c>
      <c r="E2267" s="2" t="str">
        <f>_xlfn.XLOOKUP(C2267,Sheet2!$N$3:$N$1000,Sheet2!$O$3:$O$1000,"")</f>
        <v>SKITR</v>
      </c>
      <c r="F2267" s="44" t="str">
        <f t="shared" si="1587"/>
        <v>JMP *****</v>
      </c>
      <c r="G2267" s="4" t="str">
        <f t="shared" si="1563"/>
        <v>0</v>
      </c>
      <c r="H2267" s="4">
        <f t="shared" si="1564"/>
        <v>2</v>
      </c>
      <c r="I2267" s="6">
        <f t="shared" si="1544"/>
        <v>0</v>
      </c>
      <c r="J2267" s="6">
        <f t="shared" si="1545"/>
        <v>0</v>
      </c>
      <c r="K2267" s="6">
        <f t="shared" si="1546"/>
        <v>0</v>
      </c>
      <c r="L2267" s="6">
        <f t="shared" si="1547"/>
        <v>0</v>
      </c>
      <c r="M2267" s="6">
        <f t="shared" si="1548"/>
        <v>0</v>
      </c>
      <c r="N2267" s="6">
        <f t="shared" si="1549"/>
        <v>2</v>
      </c>
      <c r="O2267" s="13">
        <f t="shared" si="1550"/>
        <v>0</v>
      </c>
      <c r="P2267" s="4">
        <f t="shared" si="1568"/>
        <v>0</v>
      </c>
      <c r="Q2267" s="4">
        <f t="shared" si="1569"/>
        <v>0</v>
      </c>
      <c r="R2267">
        <f t="shared" si="1553"/>
        <v>2</v>
      </c>
      <c r="S2267" s="4">
        <f t="shared" si="1554"/>
        <v>0</v>
      </c>
      <c r="T2267" s="15">
        <f t="shared" si="1555"/>
        <v>0</v>
      </c>
      <c r="U2267" s="4">
        <f t="shared" si="1556"/>
        <v>0</v>
      </c>
      <c r="V2267" s="4">
        <f t="shared" si="1557"/>
        <v>0</v>
      </c>
      <c r="W2267" s="4">
        <f t="shared" si="1558"/>
        <v>0</v>
      </c>
      <c r="X2267" s="6">
        <f t="shared" si="1559"/>
        <v>0</v>
      </c>
      <c r="Y2267" s="4">
        <f t="shared" si="1560"/>
        <v>0</v>
      </c>
      <c r="Z2267" s="6">
        <f t="shared" si="1561"/>
        <v>0</v>
      </c>
      <c r="AA2267" s="18">
        <f t="shared" si="1562"/>
        <v>2</v>
      </c>
      <c r="AB2267" s="9" t="str">
        <f t="shared" si="1570"/>
        <v>*****</v>
      </c>
      <c r="AC2267" s="9" t="str">
        <f>_xlfn.XLOOKUP(R2267,Sheet2!$H$3:$H$258,Sheet2!$I$3:$I$258,"-----")</f>
        <v>*****</v>
      </c>
      <c r="AD2267" s="9" t="str">
        <f>_xlfn.XLOOKUP(VALUE(AE2267),Sheet2!$N$3:$N$1000,Sheet2!$O$3:$O$1000,"********")</f>
        <v>********</v>
      </c>
      <c r="AE2267" t="str">
        <f t="shared" si="1565"/>
        <v>4603</v>
      </c>
      <c r="AF2267" s="9" t="str">
        <f>IF(R2267&lt;200,"+"&amp;TEXT(R2267,"0"),"-"&amp;TEXT(_xlfn.XLOOKUP(R2267,Sheet2!$K$3:$K$130,Sheet2!$L$3:$L$130,"-----"),"0"))</f>
        <v>+2</v>
      </c>
      <c r="AG2267" s="9" t="str">
        <f t="shared" si="1571"/>
        <v/>
      </c>
      <c r="AH2267" s="9" t="str">
        <f t="shared" si="1572"/>
        <v>JMP *****</v>
      </c>
      <c r="AI2267" t="str">
        <f t="shared" si="1573"/>
        <v>0,*****</v>
      </c>
      <c r="AJ2267" s="16" t="str">
        <f t="shared" si="1574"/>
        <v>*****</v>
      </c>
      <c r="AK2267" t="str">
        <f t="shared" si="1575"/>
        <v>COM 0,0,SZC</v>
      </c>
      <c r="AL2267" s="4" t="str">
        <f t="shared" si="1576"/>
        <v>COM</v>
      </c>
      <c r="AM2267" s="4" t="str">
        <f t="shared" si="1577"/>
        <v/>
      </c>
      <c r="AN2267" s="4" t="str">
        <f t="shared" si="1578"/>
        <v/>
      </c>
      <c r="AO2267" s="4" t="str">
        <f t="shared" si="1579"/>
        <v/>
      </c>
      <c r="AP2267" s="15" t="str">
        <f t="shared" si="1580"/>
        <v>,SZC</v>
      </c>
      <c r="AQ2267" s="9" t="str">
        <f>_xlfn.XLOOKUP(D2267,Sheet2!$E$3:$E$101,Sheet2!$F$3:$F$101,"******************")</f>
        <v>******************</v>
      </c>
      <c r="AR2267" s="33" t="str">
        <f t="shared" si="1566"/>
        <v>NIO MAP0</v>
      </c>
      <c r="AS2267" s="9" t="str">
        <f t="shared" si="1567"/>
        <v>DOC</v>
      </c>
      <c r="AT2267" s="4">
        <f t="shared" si="1581"/>
        <v>0</v>
      </c>
      <c r="AU2267" s="6">
        <f t="shared" si="1582"/>
        <v>0</v>
      </c>
      <c r="AV2267" s="4" t="str">
        <f t="shared" si="1583"/>
        <v/>
      </c>
      <c r="AW2267" s="4">
        <f t="shared" si="1584"/>
        <v>2</v>
      </c>
      <c r="AX2267" s="4" t="str">
        <f>_xlfn.XLOOKUP(AW2267,Sheet2!$Q$3:$Q$66,Sheet2!$R$3:$R$66,"**")</f>
        <v>MAP0</v>
      </c>
      <c r="AY2267" s="4">
        <f t="shared" si="1585"/>
        <v>0</v>
      </c>
      <c r="AZ2267" s="16" t="str">
        <f t="shared" si="1586"/>
        <v>SKPBN</v>
      </c>
    </row>
    <row r="2268" spans="1:52" x14ac:dyDescent="0.35">
      <c r="A2268" s="5" t="s">
        <v>103</v>
      </c>
      <c r="B2268" s="3">
        <v>2</v>
      </c>
      <c r="C2268" s="1">
        <f t="shared" si="1552"/>
        <v>4602</v>
      </c>
      <c r="D2268" s="2">
        <v>30153</v>
      </c>
      <c r="E2268" s="2" t="str">
        <f>_xlfn.XLOOKUP(C2268,Sheet2!$N$3:$N$1000,Sheet2!$O$3:$O$1000,"")</f>
        <v>E24R</v>
      </c>
      <c r="F2268" s="9" t="str">
        <f t="shared" si="1587"/>
        <v>LDA 2,UNUM</v>
      </c>
      <c r="G2268" s="4" t="str">
        <f t="shared" si="1563"/>
        <v>60</v>
      </c>
      <c r="H2268" s="4">
        <f t="shared" si="1564"/>
        <v>153</v>
      </c>
      <c r="I2268" s="6">
        <f t="shared" si="1544"/>
        <v>0</v>
      </c>
      <c r="J2268" s="6">
        <f t="shared" si="1545"/>
        <v>3</v>
      </c>
      <c r="K2268" s="6">
        <f t="shared" si="1546"/>
        <v>0</v>
      </c>
      <c r="L2268" s="6">
        <f t="shared" si="1547"/>
        <v>1</v>
      </c>
      <c r="M2268" s="6">
        <f t="shared" si="1548"/>
        <v>5</v>
      </c>
      <c r="N2268" s="6">
        <f t="shared" si="1549"/>
        <v>3</v>
      </c>
      <c r="O2268" s="13">
        <f t="shared" si="1550"/>
        <v>6</v>
      </c>
      <c r="P2268" s="4">
        <f t="shared" si="1568"/>
        <v>1</v>
      </c>
      <c r="Q2268" s="4">
        <f t="shared" si="1569"/>
        <v>2</v>
      </c>
      <c r="R2268">
        <f t="shared" si="1553"/>
        <v>153</v>
      </c>
      <c r="S2268" s="4">
        <f t="shared" si="1554"/>
        <v>0</v>
      </c>
      <c r="T2268" s="15">
        <f t="shared" si="1555"/>
        <v>0</v>
      </c>
      <c r="U2268" s="4">
        <f t="shared" si="1556"/>
        <v>1</v>
      </c>
      <c r="V2268" s="4">
        <f t="shared" si="1557"/>
        <v>2</v>
      </c>
      <c r="W2268" s="4">
        <f t="shared" si="1558"/>
        <v>0</v>
      </c>
      <c r="X2268" s="6">
        <f t="shared" si="1559"/>
        <v>1</v>
      </c>
      <c r="Y2268" s="4">
        <f t="shared" si="1560"/>
        <v>2</v>
      </c>
      <c r="Z2268" s="6">
        <f t="shared" si="1561"/>
        <v>1</v>
      </c>
      <c r="AA2268" s="18">
        <f t="shared" si="1562"/>
        <v>3</v>
      </c>
      <c r="AB2268" s="9" t="str">
        <f t="shared" si="1570"/>
        <v>UNUM</v>
      </c>
      <c r="AC2268" s="9" t="str">
        <f>_xlfn.XLOOKUP(R2268,Sheet2!$H$3:$H$258,Sheet2!$I$3:$I$258,"-----")</f>
        <v>UNUM</v>
      </c>
      <c r="AD2268" s="9" t="str">
        <f>_xlfn.XLOOKUP(VALUE(AE2268),Sheet2!$N$3:$N$1000,Sheet2!$O$3:$O$1000,"********")</f>
        <v>********</v>
      </c>
      <c r="AE2268" t="str">
        <f t="shared" si="1565"/>
        <v>4755</v>
      </c>
      <c r="AF2268" s="9" t="str">
        <f>IF(R2268&lt;200,"+"&amp;TEXT(R2268,"0"),"-"&amp;TEXT(_xlfn.XLOOKUP(R2268,Sheet2!$K$3:$K$130,Sheet2!$L$3:$L$130,"-----"),"0"))</f>
        <v>+153</v>
      </c>
      <c r="AG2268" s="9" t="str">
        <f t="shared" si="1571"/>
        <v/>
      </c>
      <c r="AH2268" s="9" t="str">
        <f t="shared" si="1572"/>
        <v>ISZ UNUM</v>
      </c>
      <c r="AI2268" t="str">
        <f t="shared" si="1573"/>
        <v>2,UNUM</v>
      </c>
      <c r="AJ2268" s="16" t="str">
        <f t="shared" si="1574"/>
        <v>UNUM</v>
      </c>
      <c r="AK2268" t="str">
        <f t="shared" si="1575"/>
        <v>COMOL# 1,2,SNC</v>
      </c>
      <c r="AL2268" s="4" t="str">
        <f t="shared" si="1576"/>
        <v>COM</v>
      </c>
      <c r="AM2268" s="4" t="str">
        <f t="shared" si="1577"/>
        <v>L</v>
      </c>
      <c r="AN2268" s="4" t="str">
        <f t="shared" si="1578"/>
        <v>O</v>
      </c>
      <c r="AO2268" s="4" t="str">
        <f t="shared" si="1579"/>
        <v>#</v>
      </c>
      <c r="AP2268" s="15" t="str">
        <f t="shared" si="1580"/>
        <v>,SNC</v>
      </c>
      <c r="AQ2268" s="9" t="str">
        <f>_xlfn.XLOOKUP(D2268,Sheet2!$E$3:$E$101,Sheet2!$F$3:$F$101,"******************")</f>
        <v>******************</v>
      </c>
      <c r="AR2268" s="33" t="str">
        <f t="shared" si="1566"/>
        <v>NIOS **</v>
      </c>
      <c r="AS2268" s="9" t="str">
        <f t="shared" si="1567"/>
        <v>DOCS</v>
      </c>
      <c r="AT2268" s="4">
        <f t="shared" si="1581"/>
        <v>2</v>
      </c>
      <c r="AU2268" s="6">
        <f t="shared" si="1582"/>
        <v>1</v>
      </c>
      <c r="AV2268" s="4" t="str">
        <f t="shared" si="1583"/>
        <v>S</v>
      </c>
      <c r="AW2268" s="4">
        <f t="shared" si="1584"/>
        <v>53</v>
      </c>
      <c r="AX2268" s="4" t="str">
        <f>_xlfn.XLOOKUP(AW2268,Sheet2!$Q$3:$Q$66,Sheet2!$R$3:$R$66,"**")</f>
        <v>**</v>
      </c>
      <c r="AY2268" s="4">
        <f t="shared" si="1585"/>
        <v>0</v>
      </c>
      <c r="AZ2268" s="16" t="str">
        <f t="shared" si="1586"/>
        <v>SKPBZ</v>
      </c>
    </row>
    <row r="2269" spans="1:52" x14ac:dyDescent="0.35">
      <c r="B2269" s="3">
        <f t="shared" si="1551"/>
        <v>3</v>
      </c>
      <c r="C2269" s="1">
        <f t="shared" si="1552"/>
        <v>4603</v>
      </c>
      <c r="D2269" s="2">
        <v>21113</v>
      </c>
      <c r="E2269" s="2" t="str">
        <f>_xlfn.XLOOKUP(C2269,Sheet2!$N$3:$N$1000,Sheet2!$O$3:$O$1000,"")</f>
        <v/>
      </c>
      <c r="F2269" s="44" t="str">
        <f t="shared" si="1587"/>
        <v>LDA 0,+113,2</v>
      </c>
      <c r="G2269" s="4" t="str">
        <f t="shared" si="1563"/>
        <v>42</v>
      </c>
      <c r="H2269" s="4">
        <f t="shared" si="1564"/>
        <v>113</v>
      </c>
      <c r="I2269" s="6">
        <f t="shared" si="1544"/>
        <v>0</v>
      </c>
      <c r="J2269" s="6">
        <f t="shared" si="1545"/>
        <v>2</v>
      </c>
      <c r="K2269" s="6">
        <f t="shared" si="1546"/>
        <v>1</v>
      </c>
      <c r="L2269" s="6">
        <f t="shared" si="1547"/>
        <v>1</v>
      </c>
      <c r="M2269" s="6">
        <f t="shared" si="1548"/>
        <v>1</v>
      </c>
      <c r="N2269" s="6">
        <f t="shared" si="1549"/>
        <v>3</v>
      </c>
      <c r="O2269" s="13">
        <f t="shared" si="1550"/>
        <v>4</v>
      </c>
      <c r="P2269" s="4">
        <f t="shared" si="1568"/>
        <v>1</v>
      </c>
      <c r="Q2269" s="4">
        <f t="shared" si="1569"/>
        <v>0</v>
      </c>
      <c r="R2269">
        <f t="shared" si="1553"/>
        <v>113</v>
      </c>
      <c r="S2269" s="4">
        <f t="shared" si="1554"/>
        <v>2</v>
      </c>
      <c r="T2269" s="15">
        <f t="shared" si="1555"/>
        <v>0</v>
      </c>
      <c r="U2269" s="4">
        <f t="shared" si="1556"/>
        <v>1</v>
      </c>
      <c r="V2269" s="4">
        <f t="shared" si="1557"/>
        <v>0</v>
      </c>
      <c r="W2269" s="4">
        <f t="shared" si="1558"/>
        <v>2</v>
      </c>
      <c r="X2269" s="6">
        <f t="shared" si="1559"/>
        <v>1</v>
      </c>
      <c r="Y2269" s="4">
        <f t="shared" si="1560"/>
        <v>0</v>
      </c>
      <c r="Z2269" s="6">
        <f t="shared" si="1561"/>
        <v>1</v>
      </c>
      <c r="AA2269" s="18">
        <f t="shared" si="1562"/>
        <v>3</v>
      </c>
      <c r="AB2269" s="9" t="str">
        <f t="shared" si="1570"/>
        <v>+113,2</v>
      </c>
      <c r="AC2269" s="9" t="str">
        <f>_xlfn.XLOOKUP(R2269,Sheet2!$H$3:$H$258,Sheet2!$I$3:$I$258,"-----")</f>
        <v>TRCL</v>
      </c>
      <c r="AD2269" s="9" t="str">
        <f>_xlfn.XLOOKUP(VALUE(AE2269),Sheet2!$N$3:$N$1000,Sheet2!$O$3:$O$1000,"********")</f>
        <v>********</v>
      </c>
      <c r="AE2269" t="str">
        <f t="shared" si="1565"/>
        <v>4716</v>
      </c>
      <c r="AF2269" s="9" t="str">
        <f>IF(R2269&lt;200,"+"&amp;TEXT(R2269,"0"),"-"&amp;TEXT(_xlfn.XLOOKUP(R2269,Sheet2!$K$3:$K$130,Sheet2!$L$3:$L$130,"-----"),"0"))</f>
        <v>+113</v>
      </c>
      <c r="AG2269" s="9" t="str">
        <f t="shared" si="1571"/>
        <v/>
      </c>
      <c r="AH2269" s="9" t="str">
        <f t="shared" si="1572"/>
        <v>JMP +113,2</v>
      </c>
      <c r="AI2269" t="str">
        <f t="shared" si="1573"/>
        <v>0,+113,2</v>
      </c>
      <c r="AJ2269" s="16" t="str">
        <f t="shared" si="1574"/>
        <v>+113,2</v>
      </c>
      <c r="AK2269" t="str">
        <f t="shared" si="1575"/>
        <v>MOVL# 1,0,SNC</v>
      </c>
      <c r="AL2269" s="4" t="str">
        <f t="shared" si="1576"/>
        <v>MOV</v>
      </c>
      <c r="AM2269" s="4" t="str">
        <f t="shared" si="1577"/>
        <v>L</v>
      </c>
      <c r="AN2269" s="4" t="str">
        <f t="shared" si="1578"/>
        <v/>
      </c>
      <c r="AO2269" s="4" t="str">
        <f t="shared" si="1579"/>
        <v>#</v>
      </c>
      <c r="AP2269" s="15" t="str">
        <f t="shared" si="1580"/>
        <v>,SNC</v>
      </c>
      <c r="AQ2269" s="9" t="str">
        <f>_xlfn.XLOOKUP(D2269,Sheet2!$E$3:$E$101,Sheet2!$F$3:$F$101,"******************")</f>
        <v>******************</v>
      </c>
      <c r="AR2269" s="33" t="str">
        <f t="shared" si="1566"/>
        <v>DOAS 0,PTP</v>
      </c>
      <c r="AS2269" s="9" t="str">
        <f t="shared" si="1567"/>
        <v>DOAS</v>
      </c>
      <c r="AT2269" s="4">
        <f t="shared" si="1581"/>
        <v>0</v>
      </c>
      <c r="AU2269" s="6">
        <f t="shared" si="1582"/>
        <v>1</v>
      </c>
      <c r="AV2269" s="4" t="str">
        <f t="shared" si="1583"/>
        <v>S</v>
      </c>
      <c r="AW2269" s="4">
        <f t="shared" si="1584"/>
        <v>13</v>
      </c>
      <c r="AX2269" s="4" t="str">
        <f>_xlfn.XLOOKUP(AW2269,Sheet2!$Q$3:$Q$66,Sheet2!$R$3:$R$66,"**")</f>
        <v>PTP</v>
      </c>
      <c r="AY2269" s="4">
        <f t="shared" si="1585"/>
        <v>2</v>
      </c>
      <c r="AZ2269" s="16" t="str">
        <f t="shared" si="1586"/>
        <v>SKPBZ</v>
      </c>
    </row>
    <row r="2270" spans="1:52" x14ac:dyDescent="0.35">
      <c r="B2270" s="3">
        <f t="shared" si="1551"/>
        <v>4</v>
      </c>
      <c r="C2270" s="1">
        <f t="shared" si="1552"/>
        <v>4604</v>
      </c>
      <c r="D2270" s="2">
        <v>40401</v>
      </c>
      <c r="E2270" s="2" t="str">
        <f>_xlfn.XLOOKUP(C2270,Sheet2!$N$3:$N$1000,Sheet2!$O$3:$O$1000,"")</f>
        <v/>
      </c>
      <c r="F2270" s="9" t="str">
        <f t="shared" si="1587"/>
        <v>STA 0,+1</v>
      </c>
      <c r="G2270" s="4" t="str">
        <f t="shared" si="1563"/>
        <v>101</v>
      </c>
      <c r="H2270" s="4">
        <f t="shared" si="1564"/>
        <v>1</v>
      </c>
      <c r="I2270" s="6">
        <f t="shared" si="1544"/>
        <v>0</v>
      </c>
      <c r="J2270" s="6">
        <f t="shared" si="1545"/>
        <v>4</v>
      </c>
      <c r="K2270" s="6">
        <f t="shared" si="1546"/>
        <v>0</v>
      </c>
      <c r="L2270" s="6">
        <f t="shared" si="1547"/>
        <v>4</v>
      </c>
      <c r="M2270" s="6">
        <f t="shared" si="1548"/>
        <v>0</v>
      </c>
      <c r="N2270" s="6">
        <f t="shared" si="1549"/>
        <v>1</v>
      </c>
      <c r="O2270" s="13">
        <f t="shared" si="1550"/>
        <v>8</v>
      </c>
      <c r="P2270" s="4">
        <f t="shared" si="1568"/>
        <v>2</v>
      </c>
      <c r="Q2270" s="4">
        <f t="shared" si="1569"/>
        <v>0</v>
      </c>
      <c r="R2270">
        <f t="shared" si="1553"/>
        <v>1</v>
      </c>
      <c r="S2270" s="4">
        <f t="shared" si="1554"/>
        <v>1</v>
      </c>
      <c r="T2270" s="15">
        <f t="shared" si="1555"/>
        <v>0</v>
      </c>
      <c r="U2270" s="4">
        <f t="shared" si="1556"/>
        <v>2</v>
      </c>
      <c r="V2270" s="4">
        <f t="shared" si="1557"/>
        <v>0</v>
      </c>
      <c r="W2270" s="4">
        <f t="shared" si="1558"/>
        <v>1</v>
      </c>
      <c r="X2270" s="6">
        <f t="shared" si="1559"/>
        <v>0</v>
      </c>
      <c r="Y2270" s="4">
        <f t="shared" si="1560"/>
        <v>0</v>
      </c>
      <c r="Z2270" s="6">
        <f t="shared" si="1561"/>
        <v>0</v>
      </c>
      <c r="AA2270" s="18">
        <f t="shared" si="1562"/>
        <v>1</v>
      </c>
      <c r="AB2270" s="9" t="str">
        <f t="shared" si="1570"/>
        <v>+1</v>
      </c>
      <c r="AC2270" s="9" t="str">
        <f>_xlfn.XLOOKUP(R2270,Sheet2!$H$3:$H$258,Sheet2!$I$3:$I$258,"-----")</f>
        <v>1</v>
      </c>
      <c r="AD2270" s="9" t="str">
        <f>_xlfn.XLOOKUP(VALUE(AE2270),Sheet2!$N$3:$N$1000,Sheet2!$O$3:$O$1000,"********")</f>
        <v>********</v>
      </c>
      <c r="AE2270" t="str">
        <f t="shared" si="1565"/>
        <v>4605</v>
      </c>
      <c r="AF2270" s="9" t="str">
        <f>IF(R2270&lt;200,"+"&amp;TEXT(R2270,"0"),"-"&amp;TEXT(_xlfn.XLOOKUP(R2270,Sheet2!$K$3:$K$130,Sheet2!$L$3:$L$130,"-----"),"0"))</f>
        <v>+1</v>
      </c>
      <c r="AG2270" s="9" t="str">
        <f t="shared" si="1571"/>
        <v/>
      </c>
      <c r="AH2270" s="9" t="str">
        <f t="shared" si="1572"/>
        <v>JMP +1</v>
      </c>
      <c r="AI2270" t="str">
        <f t="shared" si="1573"/>
        <v>0,+1</v>
      </c>
      <c r="AJ2270" s="16" t="str">
        <f t="shared" si="1574"/>
        <v>+1</v>
      </c>
      <c r="AK2270" t="str">
        <f t="shared" si="1575"/>
        <v>NEG 2,0,SKP</v>
      </c>
      <c r="AL2270" s="4" t="str">
        <f t="shared" si="1576"/>
        <v>NEG</v>
      </c>
      <c r="AM2270" s="4" t="str">
        <f t="shared" si="1577"/>
        <v/>
      </c>
      <c r="AN2270" s="4" t="str">
        <f t="shared" si="1578"/>
        <v/>
      </c>
      <c r="AO2270" s="4" t="str">
        <f t="shared" si="1579"/>
        <v/>
      </c>
      <c r="AP2270" s="15" t="str">
        <f t="shared" si="1580"/>
        <v>,SKP</v>
      </c>
      <c r="AQ2270" s="9" t="str">
        <f>_xlfn.XLOOKUP(D2270,Sheet2!$E$3:$E$101,Sheet2!$F$3:$F$101,"******************")</f>
        <v>******************</v>
      </c>
      <c r="AR2270" s="33" t="str">
        <f t="shared" si="1566"/>
        <v>DIA 0,MDV</v>
      </c>
      <c r="AS2270" s="9" t="str">
        <f t="shared" si="1567"/>
        <v>DIA</v>
      </c>
      <c r="AT2270" s="4">
        <f t="shared" si="1581"/>
        <v>0</v>
      </c>
      <c r="AU2270" s="6">
        <f t="shared" si="1582"/>
        <v>0</v>
      </c>
      <c r="AV2270" s="4" t="str">
        <f t="shared" si="1583"/>
        <v/>
      </c>
      <c r="AW2270" s="4">
        <f t="shared" si="1584"/>
        <v>1</v>
      </c>
      <c r="AX2270" s="4" t="str">
        <f>_xlfn.XLOOKUP(AW2270,Sheet2!$Q$3:$Q$66,Sheet2!$R$3:$R$66,"**")</f>
        <v>MDV</v>
      </c>
      <c r="AY2270" s="4">
        <f t="shared" si="1585"/>
        <v>1</v>
      </c>
      <c r="AZ2270" s="16" t="str">
        <f t="shared" si="1586"/>
        <v>SKPBN</v>
      </c>
    </row>
    <row r="2271" spans="1:52" x14ac:dyDescent="0.35">
      <c r="B2271" s="3">
        <f t="shared" si="1551"/>
        <v>5</v>
      </c>
      <c r="C2271" s="1">
        <f t="shared" si="1552"/>
        <v>4605</v>
      </c>
      <c r="D2271" s="2">
        <v>6231</v>
      </c>
      <c r="E2271" s="2" t="str">
        <f>_xlfn.XLOOKUP(C2271,Sheet2!$N$3:$N$1000,Sheet2!$O$3:$O$1000,"")</f>
        <v/>
      </c>
      <c r="F2271" s="9" t="str">
        <f t="shared" si="1587"/>
        <v>RECL0</v>
      </c>
      <c r="G2271" s="4" t="str">
        <f t="shared" si="1563"/>
        <v>14</v>
      </c>
      <c r="H2271" s="4">
        <f t="shared" si="1564"/>
        <v>231</v>
      </c>
      <c r="I2271" s="6">
        <f t="shared" si="1544"/>
        <v>0</v>
      </c>
      <c r="J2271" s="6">
        <f t="shared" si="1545"/>
        <v>0</v>
      </c>
      <c r="K2271" s="6">
        <f t="shared" si="1546"/>
        <v>6</v>
      </c>
      <c r="L2271" s="6">
        <f t="shared" si="1547"/>
        <v>2</v>
      </c>
      <c r="M2271" s="6">
        <f t="shared" si="1548"/>
        <v>3</v>
      </c>
      <c r="N2271" s="6">
        <f t="shared" si="1549"/>
        <v>1</v>
      </c>
      <c r="O2271" s="13">
        <f t="shared" si="1550"/>
        <v>1</v>
      </c>
      <c r="P2271" s="4">
        <f t="shared" si="1568"/>
        <v>0</v>
      </c>
      <c r="Q2271" s="4">
        <f t="shared" si="1569"/>
        <v>1</v>
      </c>
      <c r="R2271">
        <f t="shared" si="1553"/>
        <v>231</v>
      </c>
      <c r="S2271" s="4">
        <f t="shared" si="1554"/>
        <v>0</v>
      </c>
      <c r="T2271" s="15">
        <f t="shared" si="1555"/>
        <v>1</v>
      </c>
      <c r="U2271" s="4">
        <f t="shared" si="1556"/>
        <v>0</v>
      </c>
      <c r="V2271" s="4">
        <f t="shared" si="1557"/>
        <v>1</v>
      </c>
      <c r="W2271" s="4">
        <f t="shared" si="1558"/>
        <v>4</v>
      </c>
      <c r="X2271" s="6">
        <f t="shared" si="1559"/>
        <v>2</v>
      </c>
      <c r="Y2271" s="4">
        <f t="shared" si="1560"/>
        <v>1</v>
      </c>
      <c r="Z2271" s="6">
        <f t="shared" si="1561"/>
        <v>1</v>
      </c>
      <c r="AA2271" s="18">
        <f t="shared" si="1562"/>
        <v>1</v>
      </c>
      <c r="AB2271" s="9" t="str">
        <f t="shared" si="1570"/>
        <v>I.RC0</v>
      </c>
      <c r="AC2271" s="9" t="str">
        <f>_xlfn.XLOOKUP(R2271,Sheet2!$H$3:$H$258,Sheet2!$I$3:$I$258,"-----")</f>
        <v>I.RC0</v>
      </c>
      <c r="AD2271" s="9" t="str">
        <f>_xlfn.XLOOKUP(VALUE(AE2271),Sheet2!$N$3:$N$1000,Sheet2!$O$3:$O$1000,"********")</f>
        <v>********</v>
      </c>
      <c r="AE2271" t="str">
        <f t="shared" si="1565"/>
        <v>4436</v>
      </c>
      <c r="AF2271" s="9" t="str">
        <f>IF(R2271&lt;200,"+"&amp;TEXT(R2271,"0"),"-"&amp;TEXT(_xlfn.XLOOKUP(R2271,Sheet2!$K$3:$K$130,Sheet2!$L$3:$L$130,"-----"),"0"))</f>
        <v>-147</v>
      </c>
      <c r="AG2271" s="9" t="str">
        <f t="shared" si="1571"/>
        <v>@</v>
      </c>
      <c r="AH2271" s="9" t="str">
        <f t="shared" si="1572"/>
        <v>JSR @I.RC0</v>
      </c>
      <c r="AI2271" t="str">
        <f t="shared" si="1573"/>
        <v>1,@I.RC0</v>
      </c>
      <c r="AJ2271" s="16" t="str">
        <f t="shared" si="1574"/>
        <v>@I.RC0</v>
      </c>
      <c r="AK2271" t="str">
        <f t="shared" si="1575"/>
        <v>ADCZR# 0,1,SKP</v>
      </c>
      <c r="AL2271" s="4" t="str">
        <f t="shared" si="1576"/>
        <v>ADC</v>
      </c>
      <c r="AM2271" s="4" t="str">
        <f t="shared" si="1577"/>
        <v>R</v>
      </c>
      <c r="AN2271" s="4" t="str">
        <f t="shared" si="1578"/>
        <v>Z</v>
      </c>
      <c r="AO2271" s="4" t="str">
        <f t="shared" si="1579"/>
        <v>#</v>
      </c>
      <c r="AP2271" s="15" t="str">
        <f t="shared" si="1580"/>
        <v>,SKP</v>
      </c>
      <c r="AQ2271" s="9" t="str">
        <f>_xlfn.XLOOKUP(D2271,Sheet2!$E$3:$E$101,Sheet2!$F$3:$F$101,"******************")</f>
        <v>RECL0</v>
      </c>
      <c r="AR2271" s="33" t="str">
        <f t="shared" si="1566"/>
        <v>DOBC 1,IBM2</v>
      </c>
      <c r="AS2271" s="9" t="str">
        <f t="shared" si="1567"/>
        <v>DOBC</v>
      </c>
      <c r="AT2271" s="4">
        <f t="shared" si="1581"/>
        <v>1</v>
      </c>
      <c r="AU2271" s="6">
        <f t="shared" si="1582"/>
        <v>2</v>
      </c>
      <c r="AV2271" s="4" t="str">
        <f t="shared" si="1583"/>
        <v>C</v>
      </c>
      <c r="AW2271" s="4">
        <f t="shared" si="1584"/>
        <v>31</v>
      </c>
      <c r="AX2271" s="4" t="str">
        <f>_xlfn.XLOOKUP(AW2271,Sheet2!$Q$3:$Q$66,Sheet2!$R$3:$R$66,"**")</f>
        <v>IBM2</v>
      </c>
      <c r="AY2271" s="4">
        <f t="shared" si="1585"/>
        <v>4</v>
      </c>
      <c r="AZ2271" s="16" t="str">
        <f t="shared" si="1586"/>
        <v>SKPDN</v>
      </c>
    </row>
    <row r="2272" spans="1:52" x14ac:dyDescent="0.35">
      <c r="B2272" s="3">
        <f t="shared" si="1551"/>
        <v>6</v>
      </c>
      <c r="C2272" s="1">
        <f t="shared" si="1552"/>
        <v>4606</v>
      </c>
      <c r="D2272" s="2">
        <v>6243</v>
      </c>
      <c r="E2272" s="2" t="str">
        <f>_xlfn.XLOOKUP(C2272,Sheet2!$N$3:$N$1000,Sheet2!$O$3:$O$1000,"")</f>
        <v>E24E</v>
      </c>
      <c r="F2272" s="9" t="str">
        <f t="shared" si="1587"/>
        <v>LOOP</v>
      </c>
      <c r="G2272" s="4" t="str">
        <f t="shared" si="1563"/>
        <v>14</v>
      </c>
      <c r="H2272" s="4">
        <f t="shared" si="1564"/>
        <v>243</v>
      </c>
      <c r="I2272" s="6">
        <f t="shared" si="1544"/>
        <v>0</v>
      </c>
      <c r="J2272" s="6">
        <f t="shared" si="1545"/>
        <v>0</v>
      </c>
      <c r="K2272" s="6">
        <f t="shared" si="1546"/>
        <v>6</v>
      </c>
      <c r="L2272" s="6">
        <f t="shared" si="1547"/>
        <v>2</v>
      </c>
      <c r="M2272" s="6">
        <f t="shared" si="1548"/>
        <v>4</v>
      </c>
      <c r="N2272" s="6">
        <f t="shared" si="1549"/>
        <v>3</v>
      </c>
      <c r="O2272" s="13">
        <f t="shared" si="1550"/>
        <v>1</v>
      </c>
      <c r="P2272" s="4">
        <f t="shared" si="1568"/>
        <v>0</v>
      </c>
      <c r="Q2272" s="4">
        <f t="shared" si="1569"/>
        <v>1</v>
      </c>
      <c r="R2272">
        <f t="shared" si="1553"/>
        <v>243</v>
      </c>
      <c r="S2272" s="4">
        <f t="shared" si="1554"/>
        <v>0</v>
      </c>
      <c r="T2272" s="15">
        <f t="shared" si="1555"/>
        <v>1</v>
      </c>
      <c r="U2272" s="4">
        <f t="shared" si="1556"/>
        <v>0</v>
      </c>
      <c r="V2272" s="4">
        <f t="shared" si="1557"/>
        <v>1</v>
      </c>
      <c r="W2272" s="4">
        <f t="shared" si="1558"/>
        <v>4</v>
      </c>
      <c r="X2272" s="6">
        <f t="shared" si="1559"/>
        <v>2</v>
      </c>
      <c r="Y2272" s="4">
        <f t="shared" si="1560"/>
        <v>2</v>
      </c>
      <c r="Z2272" s="6">
        <f t="shared" si="1561"/>
        <v>0</v>
      </c>
      <c r="AA2272" s="18">
        <f t="shared" si="1562"/>
        <v>3</v>
      </c>
      <c r="AB2272" s="9" t="str">
        <f t="shared" si="1570"/>
        <v>I.LOO</v>
      </c>
      <c r="AC2272" s="9" t="str">
        <f>_xlfn.XLOOKUP(R2272,Sheet2!$H$3:$H$258,Sheet2!$I$3:$I$258,"-----")</f>
        <v>I.LOO</v>
      </c>
      <c r="AD2272" s="9" t="str">
        <f>_xlfn.XLOOKUP(VALUE(AE2272),Sheet2!$N$3:$N$1000,Sheet2!$O$3:$O$1000,"********")</f>
        <v>********</v>
      </c>
      <c r="AE2272" t="str">
        <f t="shared" si="1565"/>
        <v>4451</v>
      </c>
      <c r="AF2272" s="9" t="str">
        <f>IF(R2272&lt;200,"+"&amp;TEXT(R2272,"0"),"-"&amp;TEXT(_xlfn.XLOOKUP(R2272,Sheet2!$K$3:$K$130,Sheet2!$L$3:$L$130,"-----"),"0"))</f>
        <v>-135</v>
      </c>
      <c r="AG2272" s="9" t="str">
        <f t="shared" si="1571"/>
        <v>@</v>
      </c>
      <c r="AH2272" s="9" t="str">
        <f t="shared" si="1572"/>
        <v>JSR @I.LOO</v>
      </c>
      <c r="AI2272" t="str">
        <f t="shared" si="1573"/>
        <v>1,@I.LOO</v>
      </c>
      <c r="AJ2272" s="16" t="str">
        <f t="shared" si="1574"/>
        <v>@I.LOO</v>
      </c>
      <c r="AK2272" t="str">
        <f t="shared" si="1575"/>
        <v>ADCOR 0,1,SNC</v>
      </c>
      <c r="AL2272" s="4" t="str">
        <f t="shared" si="1576"/>
        <v>ADC</v>
      </c>
      <c r="AM2272" s="4" t="str">
        <f t="shared" si="1577"/>
        <v>R</v>
      </c>
      <c r="AN2272" s="4" t="str">
        <f t="shared" si="1578"/>
        <v>O</v>
      </c>
      <c r="AO2272" s="4" t="str">
        <f t="shared" si="1579"/>
        <v/>
      </c>
      <c r="AP2272" s="15" t="str">
        <f t="shared" si="1580"/>
        <v>,SNC</v>
      </c>
      <c r="AQ2272" s="9" t="str">
        <f>_xlfn.XLOOKUP(D2272,Sheet2!$E$3:$E$101,Sheet2!$F$3:$F$101,"******************")</f>
        <v>LOOP</v>
      </c>
      <c r="AR2272" s="33" t="str">
        <f t="shared" si="1566"/>
        <v>DOBC 1,**</v>
      </c>
      <c r="AS2272" s="9" t="str">
        <f t="shared" si="1567"/>
        <v>DOBC</v>
      </c>
      <c r="AT2272" s="4">
        <f t="shared" si="1581"/>
        <v>1</v>
      </c>
      <c r="AU2272" s="6">
        <f t="shared" si="1582"/>
        <v>2</v>
      </c>
      <c r="AV2272" s="4" t="str">
        <f t="shared" si="1583"/>
        <v>C</v>
      </c>
      <c r="AW2272" s="4">
        <f t="shared" si="1584"/>
        <v>43</v>
      </c>
      <c r="AX2272" s="4" t="str">
        <f>_xlfn.XLOOKUP(AW2272,Sheet2!$Q$3:$Q$66,Sheet2!$R$3:$R$66,"**")</f>
        <v>**</v>
      </c>
      <c r="AY2272" s="4">
        <f t="shared" si="1585"/>
        <v>4</v>
      </c>
      <c r="AZ2272" s="16" t="str">
        <f t="shared" si="1586"/>
        <v>SKPDN</v>
      </c>
    </row>
    <row r="2273" spans="2:52" x14ac:dyDescent="0.35">
      <c r="B2273" s="3">
        <f t="shared" si="1551"/>
        <v>7</v>
      </c>
      <c r="C2273" s="1">
        <f t="shared" si="1552"/>
        <v>4607</v>
      </c>
      <c r="D2273" s="2">
        <v>20752</v>
      </c>
      <c r="E2273" s="2" t="str">
        <f>_xlfn.XLOOKUP(C2273,Sheet2!$N$3:$N$1000,Sheet2!$O$3:$O$1000,"")</f>
        <v/>
      </c>
      <c r="F2273" s="9" t="str">
        <f t="shared" si="1587"/>
        <v>LDA 0,LCYL</v>
      </c>
      <c r="G2273" s="4" t="str">
        <f t="shared" si="1563"/>
        <v>41</v>
      </c>
      <c r="H2273" s="4">
        <f t="shared" si="1564"/>
        <v>352</v>
      </c>
      <c r="I2273" s="6">
        <f t="shared" si="1544"/>
        <v>0</v>
      </c>
      <c r="J2273" s="6">
        <f t="shared" si="1545"/>
        <v>2</v>
      </c>
      <c r="K2273" s="6">
        <f t="shared" si="1546"/>
        <v>0</v>
      </c>
      <c r="L2273" s="6">
        <f t="shared" si="1547"/>
        <v>7</v>
      </c>
      <c r="M2273" s="6">
        <f t="shared" si="1548"/>
        <v>5</v>
      </c>
      <c r="N2273" s="6">
        <f t="shared" si="1549"/>
        <v>2</v>
      </c>
      <c r="O2273" s="13">
        <f t="shared" si="1550"/>
        <v>4</v>
      </c>
      <c r="P2273" s="4">
        <f t="shared" si="1568"/>
        <v>1</v>
      </c>
      <c r="Q2273" s="4">
        <f t="shared" si="1569"/>
        <v>0</v>
      </c>
      <c r="R2273">
        <f t="shared" si="1553"/>
        <v>352</v>
      </c>
      <c r="S2273" s="4">
        <f t="shared" si="1554"/>
        <v>1</v>
      </c>
      <c r="T2273" s="15">
        <f t="shared" si="1555"/>
        <v>0</v>
      </c>
      <c r="U2273" s="4">
        <f t="shared" si="1556"/>
        <v>1</v>
      </c>
      <c r="V2273" s="4">
        <f t="shared" si="1557"/>
        <v>0</v>
      </c>
      <c r="W2273" s="4">
        <f t="shared" si="1558"/>
        <v>1</v>
      </c>
      <c r="X2273" s="6">
        <f t="shared" si="1559"/>
        <v>3</v>
      </c>
      <c r="Y2273" s="4">
        <f t="shared" si="1560"/>
        <v>2</v>
      </c>
      <c r="Z2273" s="6">
        <f t="shared" si="1561"/>
        <v>1</v>
      </c>
      <c r="AA2273" s="18">
        <f t="shared" si="1562"/>
        <v>2</v>
      </c>
      <c r="AB2273" s="9" t="str">
        <f t="shared" si="1570"/>
        <v>LCYL</v>
      </c>
      <c r="AC2273" s="9" t="str">
        <f>_xlfn.XLOOKUP(R2273,Sheet2!$H$3:$H$258,Sheet2!$I$3:$I$258,"-----")</f>
        <v>*****</v>
      </c>
      <c r="AD2273" s="9" t="str">
        <f>_xlfn.XLOOKUP(VALUE(AE2273),Sheet2!$N$3:$N$1000,Sheet2!$O$3:$O$1000,"********")</f>
        <v>LCYL</v>
      </c>
      <c r="AE2273" t="str">
        <f t="shared" si="1565"/>
        <v>4561</v>
      </c>
      <c r="AF2273" s="9" t="str">
        <f>IF(R2273&lt;200,"+"&amp;TEXT(R2273,"0"),"-"&amp;TEXT(_xlfn.XLOOKUP(R2273,Sheet2!$K$3:$K$130,Sheet2!$L$3:$L$130,"-----"),"0"))</f>
        <v>-26</v>
      </c>
      <c r="AG2273" s="9" t="str">
        <f t="shared" si="1571"/>
        <v/>
      </c>
      <c r="AH2273" s="9" t="str">
        <f t="shared" si="1572"/>
        <v>JMP LCYL</v>
      </c>
      <c r="AI2273" t="str">
        <f t="shared" si="1573"/>
        <v>0,LCYL</v>
      </c>
      <c r="AJ2273" s="16" t="str">
        <f t="shared" si="1574"/>
        <v>LCYL</v>
      </c>
      <c r="AK2273" t="str">
        <f t="shared" si="1575"/>
        <v>NEGOS# 1,0,SZC</v>
      </c>
      <c r="AL2273" s="4" t="str">
        <f t="shared" si="1576"/>
        <v>NEG</v>
      </c>
      <c r="AM2273" s="4" t="str">
        <f t="shared" si="1577"/>
        <v>S</v>
      </c>
      <c r="AN2273" s="4" t="str">
        <f t="shared" si="1578"/>
        <v>O</v>
      </c>
      <c r="AO2273" s="4" t="str">
        <f t="shared" si="1579"/>
        <v>#</v>
      </c>
      <c r="AP2273" s="15" t="str">
        <f t="shared" si="1580"/>
        <v>,SZC</v>
      </c>
      <c r="AQ2273" s="9" t="str">
        <f>_xlfn.XLOOKUP(D2273,Sheet2!$E$3:$E$101,Sheet2!$F$3:$F$101,"******************")</f>
        <v>******************</v>
      </c>
      <c r="AR2273" s="33" t="str">
        <f t="shared" si="1566"/>
        <v>DIAP 0,**</v>
      </c>
      <c r="AS2273" s="9" t="str">
        <f t="shared" si="1567"/>
        <v>DIAP</v>
      </c>
      <c r="AT2273" s="4">
        <f t="shared" si="1581"/>
        <v>0</v>
      </c>
      <c r="AU2273" s="6">
        <f t="shared" si="1582"/>
        <v>3</v>
      </c>
      <c r="AV2273" s="4" t="str">
        <f t="shared" si="1583"/>
        <v>P</v>
      </c>
      <c r="AW2273" s="4">
        <f t="shared" si="1584"/>
        <v>52</v>
      </c>
      <c r="AX2273" s="4" t="str">
        <f>_xlfn.XLOOKUP(AW2273,Sheet2!$Q$3:$Q$66,Sheet2!$R$3:$R$66,"**")</f>
        <v>**</v>
      </c>
      <c r="AY2273" s="4">
        <f t="shared" si="1585"/>
        <v>1</v>
      </c>
      <c r="AZ2273" s="16" t="str">
        <f t="shared" si="1586"/>
        <v>SKPDZ</v>
      </c>
    </row>
    <row r="2274" spans="2:52" x14ac:dyDescent="0.35">
      <c r="B2274" s="3">
        <f t="shared" si="1551"/>
        <v>8</v>
      </c>
      <c r="C2274" s="1">
        <f t="shared" si="1552"/>
        <v>4610</v>
      </c>
      <c r="D2274" s="2">
        <v>40732</v>
      </c>
      <c r="E2274" s="2" t="str">
        <f>_xlfn.XLOOKUP(C2274,Sheet2!$N$3:$N$1000,Sheet2!$O$3:$O$1000,"")</f>
        <v/>
      </c>
      <c r="F2274" s="9" t="str">
        <f t="shared" si="1587"/>
        <v>STA 0,.SCYL</v>
      </c>
      <c r="G2274" s="4" t="str">
        <f t="shared" si="1563"/>
        <v>101</v>
      </c>
      <c r="H2274" s="4">
        <f t="shared" si="1564"/>
        <v>332</v>
      </c>
      <c r="I2274" s="6">
        <f t="shared" si="1544"/>
        <v>0</v>
      </c>
      <c r="J2274" s="6">
        <f t="shared" si="1545"/>
        <v>4</v>
      </c>
      <c r="K2274" s="6">
        <f t="shared" si="1546"/>
        <v>0</v>
      </c>
      <c r="L2274" s="6">
        <f t="shared" si="1547"/>
        <v>7</v>
      </c>
      <c r="M2274" s="6">
        <f t="shared" si="1548"/>
        <v>3</v>
      </c>
      <c r="N2274" s="6">
        <f t="shared" si="1549"/>
        <v>2</v>
      </c>
      <c r="O2274" s="13">
        <f t="shared" si="1550"/>
        <v>8</v>
      </c>
      <c r="P2274" s="4">
        <f t="shared" si="1568"/>
        <v>2</v>
      </c>
      <c r="Q2274" s="4">
        <f t="shared" si="1569"/>
        <v>0</v>
      </c>
      <c r="R2274">
        <f t="shared" si="1553"/>
        <v>332</v>
      </c>
      <c r="S2274" s="4">
        <f t="shared" si="1554"/>
        <v>1</v>
      </c>
      <c r="T2274" s="15">
        <f t="shared" si="1555"/>
        <v>0</v>
      </c>
      <c r="U2274" s="4">
        <f t="shared" si="1556"/>
        <v>2</v>
      </c>
      <c r="V2274" s="4">
        <f t="shared" si="1557"/>
        <v>0</v>
      </c>
      <c r="W2274" s="4">
        <f t="shared" si="1558"/>
        <v>1</v>
      </c>
      <c r="X2274" s="6">
        <f t="shared" si="1559"/>
        <v>3</v>
      </c>
      <c r="Y2274" s="4">
        <f t="shared" si="1560"/>
        <v>1</v>
      </c>
      <c r="Z2274" s="6">
        <f t="shared" si="1561"/>
        <v>1</v>
      </c>
      <c r="AA2274" s="18">
        <f t="shared" si="1562"/>
        <v>2</v>
      </c>
      <c r="AB2274" s="9" t="str">
        <f t="shared" si="1570"/>
        <v>.SCYL</v>
      </c>
      <c r="AC2274" s="9" t="str">
        <f>_xlfn.XLOOKUP(R2274,Sheet2!$H$3:$H$258,Sheet2!$I$3:$I$258,"-----")</f>
        <v>*****</v>
      </c>
      <c r="AD2274" s="9" t="str">
        <f>_xlfn.XLOOKUP(VALUE(AE2274),Sheet2!$N$3:$N$1000,Sheet2!$O$3:$O$1000,"********")</f>
        <v>.SCYL</v>
      </c>
      <c r="AE2274" t="str">
        <f t="shared" si="1565"/>
        <v>4542</v>
      </c>
      <c r="AF2274" s="9" t="str">
        <f>IF(R2274&lt;200,"+"&amp;TEXT(R2274,"0"),"-"&amp;TEXT(_xlfn.XLOOKUP(R2274,Sheet2!$K$3:$K$130,Sheet2!$L$3:$L$130,"-----"),"0"))</f>
        <v>-46</v>
      </c>
      <c r="AG2274" s="9" t="str">
        <f t="shared" si="1571"/>
        <v/>
      </c>
      <c r="AH2274" s="9" t="str">
        <f t="shared" si="1572"/>
        <v>JMP .SCYL</v>
      </c>
      <c r="AI2274" t="str">
        <f t="shared" si="1573"/>
        <v>0,.SCYL</v>
      </c>
      <c r="AJ2274" s="16" t="str">
        <f t="shared" si="1574"/>
        <v>.SCYL</v>
      </c>
      <c r="AK2274" t="str">
        <f t="shared" si="1575"/>
        <v>NEGZS# 2,0,SZC</v>
      </c>
      <c r="AL2274" s="4" t="str">
        <f t="shared" si="1576"/>
        <v>NEG</v>
      </c>
      <c r="AM2274" s="4" t="str">
        <f t="shared" si="1577"/>
        <v>S</v>
      </c>
      <c r="AN2274" s="4" t="str">
        <f t="shared" si="1578"/>
        <v>Z</v>
      </c>
      <c r="AO2274" s="4" t="str">
        <f t="shared" si="1579"/>
        <v>#</v>
      </c>
      <c r="AP2274" s="15" t="str">
        <f t="shared" si="1580"/>
        <v>,SZC</v>
      </c>
      <c r="AQ2274" s="9" t="str">
        <f>_xlfn.XLOOKUP(D2274,Sheet2!$E$3:$E$101,Sheet2!$F$3:$F$101,"******************")</f>
        <v>******************</v>
      </c>
      <c r="AR2274" s="33" t="str">
        <f t="shared" si="1566"/>
        <v>DIAP 0,**</v>
      </c>
      <c r="AS2274" s="9" t="str">
        <f t="shared" si="1567"/>
        <v>DIAP</v>
      </c>
      <c r="AT2274" s="4">
        <f t="shared" si="1581"/>
        <v>0</v>
      </c>
      <c r="AU2274" s="6">
        <f t="shared" si="1582"/>
        <v>3</v>
      </c>
      <c r="AV2274" s="4" t="str">
        <f t="shared" si="1583"/>
        <v>P</v>
      </c>
      <c r="AW2274" s="4">
        <f t="shared" si="1584"/>
        <v>32</v>
      </c>
      <c r="AX2274" s="4" t="str">
        <f>_xlfn.XLOOKUP(AW2274,Sheet2!$Q$3:$Q$66,Sheet2!$R$3:$R$66,"**")</f>
        <v>**</v>
      </c>
      <c r="AY2274" s="4">
        <f t="shared" si="1585"/>
        <v>1</v>
      </c>
      <c r="AZ2274" s="16" t="str">
        <f t="shared" si="1586"/>
        <v>SKPDZ</v>
      </c>
    </row>
    <row r="2275" spans="2:52" x14ac:dyDescent="0.35">
      <c r="B2275" s="3">
        <f t="shared" si="1551"/>
        <v>9</v>
      </c>
      <c r="C2275" s="1">
        <f t="shared" si="1552"/>
        <v>4611</v>
      </c>
      <c r="D2275" s="2">
        <v>6254</v>
      </c>
      <c r="E2275" s="2" t="str">
        <f>_xlfn.XLOOKUP(C2275,Sheet2!$N$3:$N$1000,Sheet2!$O$3:$O$1000,"")</f>
        <v>GRAN</v>
      </c>
      <c r="F2275" s="9" t="str">
        <f t="shared" si="1587"/>
        <v>JSR @IRAN</v>
      </c>
      <c r="G2275" s="4" t="str">
        <f t="shared" si="1563"/>
        <v>14</v>
      </c>
      <c r="H2275" s="4">
        <f t="shared" si="1564"/>
        <v>254</v>
      </c>
      <c r="I2275" s="6">
        <f t="shared" si="1544"/>
        <v>0</v>
      </c>
      <c r="J2275" s="6">
        <f t="shared" si="1545"/>
        <v>0</v>
      </c>
      <c r="K2275" s="6">
        <f t="shared" si="1546"/>
        <v>6</v>
      </c>
      <c r="L2275" s="6">
        <f t="shared" si="1547"/>
        <v>2</v>
      </c>
      <c r="M2275" s="6">
        <f t="shared" si="1548"/>
        <v>5</v>
      </c>
      <c r="N2275" s="6">
        <f t="shared" si="1549"/>
        <v>4</v>
      </c>
      <c r="O2275" s="13">
        <f t="shared" si="1550"/>
        <v>1</v>
      </c>
      <c r="P2275" s="4">
        <f t="shared" si="1568"/>
        <v>0</v>
      </c>
      <c r="Q2275" s="4">
        <f t="shared" si="1569"/>
        <v>1</v>
      </c>
      <c r="R2275">
        <f t="shared" si="1553"/>
        <v>254</v>
      </c>
      <c r="S2275" s="4">
        <f t="shared" si="1554"/>
        <v>0</v>
      </c>
      <c r="T2275" s="15">
        <f t="shared" si="1555"/>
        <v>1</v>
      </c>
      <c r="U2275" s="4">
        <f t="shared" si="1556"/>
        <v>0</v>
      </c>
      <c r="V2275" s="4">
        <f t="shared" si="1557"/>
        <v>1</v>
      </c>
      <c r="W2275" s="4">
        <f t="shared" si="1558"/>
        <v>4</v>
      </c>
      <c r="X2275" s="6">
        <f t="shared" si="1559"/>
        <v>2</v>
      </c>
      <c r="Y2275" s="4">
        <f t="shared" si="1560"/>
        <v>2</v>
      </c>
      <c r="Z2275" s="6">
        <f t="shared" si="1561"/>
        <v>1</v>
      </c>
      <c r="AA2275" s="18">
        <f t="shared" si="1562"/>
        <v>4</v>
      </c>
      <c r="AB2275" s="9" t="str">
        <f t="shared" si="1570"/>
        <v>IRAN</v>
      </c>
      <c r="AC2275" s="9" t="str">
        <f>_xlfn.XLOOKUP(R2275,Sheet2!$H$3:$H$258,Sheet2!$I$3:$I$258,"-----")</f>
        <v>IRAN</v>
      </c>
      <c r="AD2275" s="9" t="str">
        <f>_xlfn.XLOOKUP(VALUE(AE2275),Sheet2!$N$3:$N$1000,Sheet2!$O$3:$O$1000,"********")</f>
        <v>********</v>
      </c>
      <c r="AE2275" t="str">
        <f t="shared" si="1565"/>
        <v>4465</v>
      </c>
      <c r="AF2275" s="9" t="str">
        <f>IF(R2275&lt;200,"+"&amp;TEXT(R2275,"0"),"-"&amp;TEXT(_xlfn.XLOOKUP(R2275,Sheet2!$K$3:$K$130,Sheet2!$L$3:$L$130,"-----"),"0"))</f>
        <v>-124</v>
      </c>
      <c r="AG2275" s="9" t="str">
        <f t="shared" si="1571"/>
        <v>@</v>
      </c>
      <c r="AH2275" s="9" t="str">
        <f t="shared" si="1572"/>
        <v>JSR @IRAN</v>
      </c>
      <c r="AI2275" t="str">
        <f t="shared" si="1573"/>
        <v>1,@IRAN</v>
      </c>
      <c r="AJ2275" s="16" t="str">
        <f t="shared" si="1574"/>
        <v>@IRAN</v>
      </c>
      <c r="AK2275" t="str">
        <f t="shared" si="1575"/>
        <v>ADCOR# 0,1,SZR</v>
      </c>
      <c r="AL2275" s="4" t="str">
        <f t="shared" si="1576"/>
        <v>ADC</v>
      </c>
      <c r="AM2275" s="4" t="str">
        <f t="shared" si="1577"/>
        <v>R</v>
      </c>
      <c r="AN2275" s="4" t="str">
        <f t="shared" si="1578"/>
        <v>O</v>
      </c>
      <c r="AO2275" s="4" t="str">
        <f t="shared" si="1579"/>
        <v>#</v>
      </c>
      <c r="AP2275" s="15" t="str">
        <f t="shared" si="1580"/>
        <v>,SZR</v>
      </c>
      <c r="AQ2275" s="9" t="str">
        <f>_xlfn.XLOOKUP(D2275,Sheet2!$E$3:$E$101,Sheet2!$F$3:$F$101,"******************")</f>
        <v>******************</v>
      </c>
      <c r="AR2275" s="33" t="str">
        <f t="shared" si="1566"/>
        <v>DOBC 1,**</v>
      </c>
      <c r="AS2275" s="9" t="str">
        <f t="shared" si="1567"/>
        <v>DOBC</v>
      </c>
      <c r="AT2275" s="4">
        <f t="shared" si="1581"/>
        <v>1</v>
      </c>
      <c r="AU2275" s="6">
        <f t="shared" si="1582"/>
        <v>2</v>
      </c>
      <c r="AV2275" s="4" t="str">
        <f t="shared" si="1583"/>
        <v>C</v>
      </c>
      <c r="AW2275" s="4">
        <f t="shared" si="1584"/>
        <v>54</v>
      </c>
      <c r="AX2275" s="4" t="str">
        <f>_xlfn.XLOOKUP(AW2275,Sheet2!$Q$3:$Q$66,Sheet2!$R$3:$R$66,"**")</f>
        <v>**</v>
      </c>
      <c r="AY2275" s="4">
        <f t="shared" si="1585"/>
        <v>4</v>
      </c>
      <c r="AZ2275" s="16" t="str">
        <f t="shared" si="1586"/>
        <v>SKPDN</v>
      </c>
    </row>
    <row r="2276" spans="2:52" x14ac:dyDescent="0.35">
      <c r="B2276" s="3">
        <f t="shared" si="1551"/>
        <v>10</v>
      </c>
      <c r="C2276" s="1">
        <f t="shared" si="1552"/>
        <v>4612</v>
      </c>
      <c r="D2276" s="2">
        <v>24207</v>
      </c>
      <c r="E2276" s="2" t="str">
        <f>_xlfn.XLOOKUP(C2276,Sheet2!$N$3:$N$1000,Sheet2!$O$3:$O$1000,"")</f>
        <v/>
      </c>
      <c r="F2276" s="9" t="str">
        <f t="shared" si="1587"/>
        <v>LDA 1,C312</v>
      </c>
      <c r="G2276" s="4" t="str">
        <f t="shared" si="1563"/>
        <v>50</v>
      </c>
      <c r="H2276" s="4">
        <f t="shared" si="1564"/>
        <v>207</v>
      </c>
      <c r="I2276" s="6">
        <f t="shared" si="1544"/>
        <v>0</v>
      </c>
      <c r="J2276" s="6">
        <f t="shared" si="1545"/>
        <v>2</v>
      </c>
      <c r="K2276" s="6">
        <f t="shared" si="1546"/>
        <v>4</v>
      </c>
      <c r="L2276" s="6">
        <f t="shared" si="1547"/>
        <v>2</v>
      </c>
      <c r="M2276" s="6">
        <f t="shared" si="1548"/>
        <v>0</v>
      </c>
      <c r="N2276" s="6">
        <f t="shared" si="1549"/>
        <v>7</v>
      </c>
      <c r="O2276" s="13">
        <f t="shared" si="1550"/>
        <v>5</v>
      </c>
      <c r="P2276" s="4">
        <f t="shared" si="1568"/>
        <v>1</v>
      </c>
      <c r="Q2276" s="4">
        <f t="shared" si="1569"/>
        <v>1</v>
      </c>
      <c r="R2276">
        <f t="shared" si="1553"/>
        <v>207</v>
      </c>
      <c r="S2276" s="4">
        <f t="shared" si="1554"/>
        <v>0</v>
      </c>
      <c r="T2276" s="15">
        <f t="shared" si="1555"/>
        <v>0</v>
      </c>
      <c r="U2276" s="4">
        <f t="shared" si="1556"/>
        <v>1</v>
      </c>
      <c r="V2276" s="4">
        <f t="shared" si="1557"/>
        <v>1</v>
      </c>
      <c r="W2276" s="4">
        <f t="shared" si="1558"/>
        <v>0</v>
      </c>
      <c r="X2276" s="6">
        <f t="shared" si="1559"/>
        <v>2</v>
      </c>
      <c r="Y2276" s="4">
        <f t="shared" si="1560"/>
        <v>0</v>
      </c>
      <c r="Z2276" s="6">
        <f t="shared" si="1561"/>
        <v>0</v>
      </c>
      <c r="AA2276" s="18">
        <f t="shared" si="1562"/>
        <v>7</v>
      </c>
      <c r="AB2276" s="9" t="str">
        <f t="shared" si="1570"/>
        <v>C312</v>
      </c>
      <c r="AC2276" s="9" t="str">
        <f>_xlfn.XLOOKUP(R2276,Sheet2!$H$3:$H$258,Sheet2!$I$3:$I$258,"-----")</f>
        <v>C312</v>
      </c>
      <c r="AD2276" s="9" t="str">
        <f>_xlfn.XLOOKUP(VALUE(AE2276),Sheet2!$N$3:$N$1000,Sheet2!$O$3:$O$1000,"********")</f>
        <v>********</v>
      </c>
      <c r="AE2276" t="str">
        <f t="shared" si="1565"/>
        <v>4421</v>
      </c>
      <c r="AF2276" s="9" t="str">
        <f>IF(R2276&lt;200,"+"&amp;TEXT(R2276,"0"),"-"&amp;TEXT(_xlfn.XLOOKUP(R2276,Sheet2!$K$3:$K$130,Sheet2!$L$3:$L$130,"-----"),"0"))</f>
        <v>-171</v>
      </c>
      <c r="AG2276" s="9" t="str">
        <f t="shared" si="1571"/>
        <v/>
      </c>
      <c r="AH2276" s="9" t="str">
        <f t="shared" si="1572"/>
        <v>JSR C312</v>
      </c>
      <c r="AI2276" t="str">
        <f t="shared" si="1573"/>
        <v>1,C312</v>
      </c>
      <c r="AJ2276" s="16" t="str">
        <f t="shared" si="1574"/>
        <v>C312</v>
      </c>
      <c r="AK2276" t="str">
        <f t="shared" si="1575"/>
        <v>COMR 1,1,SBN</v>
      </c>
      <c r="AL2276" s="4" t="str">
        <f t="shared" si="1576"/>
        <v>COM</v>
      </c>
      <c r="AM2276" s="4" t="str">
        <f t="shared" si="1577"/>
        <v>R</v>
      </c>
      <c r="AN2276" s="4" t="str">
        <f t="shared" si="1578"/>
        <v/>
      </c>
      <c r="AO2276" s="4" t="str">
        <f t="shared" si="1579"/>
        <v/>
      </c>
      <c r="AP2276" s="15" t="str">
        <f t="shared" si="1580"/>
        <v>,SBN</v>
      </c>
      <c r="AQ2276" s="9" t="str">
        <f>_xlfn.XLOOKUP(D2276,Sheet2!$E$3:$E$101,Sheet2!$F$3:$F$101,"******************")</f>
        <v>******************</v>
      </c>
      <c r="AR2276" s="33" t="str">
        <f t="shared" si="1566"/>
        <v>NIOC MCAR</v>
      </c>
      <c r="AS2276" s="9" t="str">
        <f t="shared" si="1567"/>
        <v>DOCC</v>
      </c>
      <c r="AT2276" s="4">
        <f t="shared" si="1581"/>
        <v>1</v>
      </c>
      <c r="AU2276" s="6">
        <f t="shared" si="1582"/>
        <v>2</v>
      </c>
      <c r="AV2276" s="4" t="str">
        <f t="shared" si="1583"/>
        <v>C</v>
      </c>
      <c r="AW2276" s="4">
        <f t="shared" si="1584"/>
        <v>7</v>
      </c>
      <c r="AX2276" s="4" t="str">
        <f>_xlfn.XLOOKUP(AW2276,Sheet2!$Q$3:$Q$66,Sheet2!$R$3:$R$66,"**")</f>
        <v>MCAR</v>
      </c>
      <c r="AY2276" s="4">
        <f t="shared" si="1585"/>
        <v>0</v>
      </c>
      <c r="AZ2276" s="16" t="str">
        <f t="shared" si="1586"/>
        <v>SKPDN</v>
      </c>
    </row>
    <row r="2277" spans="2:52" x14ac:dyDescent="0.35">
      <c r="B2277" s="3">
        <f t="shared" si="1551"/>
        <v>11</v>
      </c>
      <c r="C2277" s="1">
        <f t="shared" si="1552"/>
        <v>4613</v>
      </c>
      <c r="D2277" s="2">
        <v>30125</v>
      </c>
      <c r="E2277" s="2" t="str">
        <f>_xlfn.XLOOKUP(C2277,Sheet2!$N$3:$N$1000,Sheet2!$O$3:$O$1000,"")</f>
        <v/>
      </c>
      <c r="F2277" s="9" t="str">
        <f t="shared" si="1587"/>
        <v>LDA 2,C377</v>
      </c>
      <c r="G2277" s="4" t="str">
        <f t="shared" si="1563"/>
        <v>60</v>
      </c>
      <c r="H2277" s="4">
        <f t="shared" si="1564"/>
        <v>125</v>
      </c>
      <c r="I2277" s="6">
        <f t="shared" si="1544"/>
        <v>0</v>
      </c>
      <c r="J2277" s="6">
        <f t="shared" si="1545"/>
        <v>3</v>
      </c>
      <c r="K2277" s="6">
        <f t="shared" si="1546"/>
        <v>0</v>
      </c>
      <c r="L2277" s="6">
        <f t="shared" si="1547"/>
        <v>1</v>
      </c>
      <c r="M2277" s="6">
        <f t="shared" si="1548"/>
        <v>2</v>
      </c>
      <c r="N2277" s="6">
        <f t="shared" si="1549"/>
        <v>5</v>
      </c>
      <c r="O2277" s="13">
        <f t="shared" si="1550"/>
        <v>6</v>
      </c>
      <c r="P2277" s="4">
        <f t="shared" si="1568"/>
        <v>1</v>
      </c>
      <c r="Q2277" s="4">
        <f t="shared" si="1569"/>
        <v>2</v>
      </c>
      <c r="R2277">
        <f t="shared" si="1553"/>
        <v>125</v>
      </c>
      <c r="S2277" s="4">
        <f t="shared" si="1554"/>
        <v>0</v>
      </c>
      <c r="T2277" s="15">
        <f t="shared" si="1555"/>
        <v>0</v>
      </c>
      <c r="U2277" s="4">
        <f t="shared" si="1556"/>
        <v>1</v>
      </c>
      <c r="V2277" s="4">
        <f t="shared" si="1557"/>
        <v>2</v>
      </c>
      <c r="W2277" s="4">
        <f t="shared" si="1558"/>
        <v>0</v>
      </c>
      <c r="X2277" s="6">
        <f t="shared" si="1559"/>
        <v>1</v>
      </c>
      <c r="Y2277" s="4">
        <f t="shared" si="1560"/>
        <v>1</v>
      </c>
      <c r="Z2277" s="6">
        <f t="shared" si="1561"/>
        <v>0</v>
      </c>
      <c r="AA2277" s="18">
        <f t="shared" si="1562"/>
        <v>5</v>
      </c>
      <c r="AB2277" s="9" t="str">
        <f t="shared" si="1570"/>
        <v>C377</v>
      </c>
      <c r="AC2277" s="9" t="str">
        <f>_xlfn.XLOOKUP(R2277,Sheet2!$H$3:$H$258,Sheet2!$I$3:$I$258,"-----")</f>
        <v>C377</v>
      </c>
      <c r="AD2277" s="9" t="str">
        <f>_xlfn.XLOOKUP(VALUE(AE2277),Sheet2!$N$3:$N$1000,Sheet2!$O$3:$O$1000,"********")</f>
        <v>********</v>
      </c>
      <c r="AE2277" t="str">
        <f t="shared" si="1565"/>
        <v>4740</v>
      </c>
      <c r="AF2277" s="9" t="str">
        <f>IF(R2277&lt;200,"+"&amp;TEXT(R2277,"0"),"-"&amp;TEXT(_xlfn.XLOOKUP(R2277,Sheet2!$K$3:$K$130,Sheet2!$L$3:$L$130,"-----"),"0"))</f>
        <v>+125</v>
      </c>
      <c r="AG2277" s="9" t="str">
        <f t="shared" si="1571"/>
        <v/>
      </c>
      <c r="AH2277" s="9" t="str">
        <f t="shared" si="1572"/>
        <v>ISZ C377</v>
      </c>
      <c r="AI2277" t="str">
        <f t="shared" si="1573"/>
        <v>2,C377</v>
      </c>
      <c r="AJ2277" s="16" t="str">
        <f t="shared" si="1574"/>
        <v>C377</v>
      </c>
      <c r="AK2277" t="str">
        <f t="shared" si="1575"/>
        <v>COMZL 1,2,SNR</v>
      </c>
      <c r="AL2277" s="4" t="str">
        <f t="shared" si="1576"/>
        <v>COM</v>
      </c>
      <c r="AM2277" s="4" t="str">
        <f t="shared" si="1577"/>
        <v>L</v>
      </c>
      <c r="AN2277" s="4" t="str">
        <f t="shared" si="1578"/>
        <v>Z</v>
      </c>
      <c r="AO2277" s="4" t="str">
        <f t="shared" si="1579"/>
        <v/>
      </c>
      <c r="AP2277" s="15" t="str">
        <f t="shared" si="1580"/>
        <v>,SNR</v>
      </c>
      <c r="AQ2277" s="9" t="str">
        <f>_xlfn.XLOOKUP(D2277,Sheet2!$E$3:$E$101,Sheet2!$F$3:$F$101,"******************")</f>
        <v>******************</v>
      </c>
      <c r="AR2277" s="33" t="str">
        <f t="shared" si="1566"/>
        <v>NIOS **</v>
      </c>
      <c r="AS2277" s="9" t="str">
        <f t="shared" si="1567"/>
        <v>DOCS</v>
      </c>
      <c r="AT2277" s="4">
        <f t="shared" si="1581"/>
        <v>2</v>
      </c>
      <c r="AU2277" s="6">
        <f t="shared" si="1582"/>
        <v>1</v>
      </c>
      <c r="AV2277" s="4" t="str">
        <f t="shared" si="1583"/>
        <v>S</v>
      </c>
      <c r="AW2277" s="4">
        <f t="shared" si="1584"/>
        <v>25</v>
      </c>
      <c r="AX2277" s="4" t="str">
        <f>_xlfn.XLOOKUP(AW2277,Sheet2!$Q$3:$Q$66,Sheet2!$R$3:$R$66,"**")</f>
        <v>**</v>
      </c>
      <c r="AY2277" s="4">
        <f t="shared" si="1585"/>
        <v>0</v>
      </c>
      <c r="AZ2277" s="16" t="str">
        <f t="shared" si="1586"/>
        <v>SKPBZ</v>
      </c>
    </row>
    <row r="2278" spans="2:52" x14ac:dyDescent="0.35">
      <c r="B2278" s="3">
        <f t="shared" si="1551"/>
        <v>12</v>
      </c>
      <c r="C2278" s="1">
        <f t="shared" si="1552"/>
        <v>4614</v>
      </c>
      <c r="D2278" s="2">
        <v>143400</v>
      </c>
      <c r="E2278" s="2" t="str">
        <f>_xlfn.XLOOKUP(C2278,Sheet2!$N$3:$N$1000,Sheet2!$O$3:$O$1000,"")</f>
        <v/>
      </c>
      <c r="F2278" s="9" t="str">
        <f t="shared" si="1587"/>
        <v>AND 2,0</v>
      </c>
      <c r="G2278" s="4" t="str">
        <f t="shared" si="1563"/>
        <v>307</v>
      </c>
      <c r="H2278" s="4">
        <f t="shared" si="1564"/>
        <v>0</v>
      </c>
      <c r="I2278" s="6">
        <f t="shared" si="1544"/>
        <v>1</v>
      </c>
      <c r="J2278" s="6">
        <f t="shared" si="1545"/>
        <v>4</v>
      </c>
      <c r="K2278" s="6">
        <f t="shared" si="1546"/>
        <v>3</v>
      </c>
      <c r="L2278" s="6">
        <f t="shared" si="1547"/>
        <v>4</v>
      </c>
      <c r="M2278" s="6">
        <f t="shared" si="1548"/>
        <v>0</v>
      </c>
      <c r="N2278" s="6">
        <f t="shared" si="1549"/>
        <v>0</v>
      </c>
      <c r="O2278" s="13">
        <f t="shared" si="1550"/>
        <v>24</v>
      </c>
      <c r="P2278" s="4">
        <f t="shared" si="1568"/>
        <v>6</v>
      </c>
      <c r="Q2278" s="4">
        <f t="shared" si="1569"/>
        <v>0</v>
      </c>
      <c r="R2278">
        <f t="shared" si="1553"/>
        <v>0</v>
      </c>
      <c r="S2278" s="4">
        <f t="shared" si="1554"/>
        <v>3</v>
      </c>
      <c r="T2278" s="15">
        <f t="shared" si="1555"/>
        <v>1</v>
      </c>
      <c r="U2278" s="4">
        <f t="shared" si="1556"/>
        <v>2</v>
      </c>
      <c r="V2278" s="4">
        <f t="shared" si="1557"/>
        <v>0</v>
      </c>
      <c r="W2278" s="4">
        <f t="shared" si="1558"/>
        <v>7</v>
      </c>
      <c r="X2278" s="6">
        <f t="shared" si="1559"/>
        <v>0</v>
      </c>
      <c r="Y2278" s="4">
        <f t="shared" si="1560"/>
        <v>0</v>
      </c>
      <c r="Z2278" s="6">
        <f t="shared" si="1561"/>
        <v>0</v>
      </c>
      <c r="AA2278" s="18">
        <f t="shared" si="1562"/>
        <v>0</v>
      </c>
      <c r="AB2278" s="9" t="str">
        <f t="shared" si="1570"/>
        <v>+0,3</v>
      </c>
      <c r="AC2278" s="9" t="str">
        <f>_xlfn.XLOOKUP(R2278,Sheet2!$H$3:$H$258,Sheet2!$I$3:$I$258,"-----")</f>
        <v>0</v>
      </c>
      <c r="AD2278" s="9" t="str">
        <f>_xlfn.XLOOKUP(VALUE(AE2278),Sheet2!$N$3:$N$1000,Sheet2!$O$3:$O$1000,"********")</f>
        <v>********</v>
      </c>
      <c r="AE2278" t="str">
        <f t="shared" si="1565"/>
        <v>4614</v>
      </c>
      <c r="AF2278" s="9" t="str">
        <f>IF(R2278&lt;200,"+"&amp;TEXT(R2278,"0"),"-"&amp;TEXT(_xlfn.XLOOKUP(R2278,Sheet2!$K$3:$K$130,Sheet2!$L$3:$L$130,"-----"),"0"))</f>
        <v>+0</v>
      </c>
      <c r="AG2278" s="9" t="str">
        <f t="shared" si="1571"/>
        <v>@</v>
      </c>
      <c r="AH2278" s="9" t="str">
        <f t="shared" si="1572"/>
        <v>JMP @+0,3</v>
      </c>
      <c r="AI2278" t="str">
        <f t="shared" si="1573"/>
        <v>0,@+0,3</v>
      </c>
      <c r="AJ2278" s="16" t="str">
        <f t="shared" si="1574"/>
        <v>@+0,3</v>
      </c>
      <c r="AK2278" t="str">
        <f t="shared" si="1575"/>
        <v>AND 2,0</v>
      </c>
      <c r="AL2278" s="4" t="str">
        <f t="shared" si="1576"/>
        <v>AND</v>
      </c>
      <c r="AM2278" s="4" t="str">
        <f t="shared" si="1577"/>
        <v/>
      </c>
      <c r="AN2278" s="4" t="str">
        <f t="shared" si="1578"/>
        <v/>
      </c>
      <c r="AO2278" s="4" t="str">
        <f t="shared" si="1579"/>
        <v/>
      </c>
      <c r="AP2278" s="15" t="str">
        <f t="shared" si="1580"/>
        <v/>
      </c>
      <c r="AQ2278" s="9" t="str">
        <f>_xlfn.XLOOKUP(D2278,Sheet2!$E$3:$E$101,Sheet2!$F$3:$F$101,"******************")</f>
        <v>******************</v>
      </c>
      <c r="AR2278" s="33" t="str">
        <f t="shared" si="1566"/>
        <v>SKPBN 0</v>
      </c>
      <c r="AS2278" s="9" t="str">
        <f t="shared" si="1567"/>
        <v>DOC</v>
      </c>
      <c r="AT2278" s="4">
        <f t="shared" si="1581"/>
        <v>0</v>
      </c>
      <c r="AU2278" s="6">
        <f t="shared" si="1582"/>
        <v>0</v>
      </c>
      <c r="AV2278" s="4" t="str">
        <f t="shared" si="1583"/>
        <v/>
      </c>
      <c r="AW2278" s="4">
        <f t="shared" si="1584"/>
        <v>0</v>
      </c>
      <c r="AX2278" s="4" t="str">
        <f>_xlfn.XLOOKUP(AW2278,Sheet2!$Q$3:$Q$66,Sheet2!$R$3:$R$66,"**")</f>
        <v>0</v>
      </c>
      <c r="AY2278" s="4">
        <f t="shared" si="1585"/>
        <v>7</v>
      </c>
      <c r="AZ2278" s="16" t="str">
        <f t="shared" si="1586"/>
        <v>SKPBN</v>
      </c>
    </row>
    <row r="2279" spans="2:52" x14ac:dyDescent="0.35">
      <c r="B2279" s="3">
        <f t="shared" si="1551"/>
        <v>13</v>
      </c>
      <c r="C2279" s="1">
        <f t="shared" si="1552"/>
        <v>4615</v>
      </c>
      <c r="D2279" s="2">
        <v>106433</v>
      </c>
      <c r="E2279" s="2" t="str">
        <f>_xlfn.XLOOKUP(C2279,Sheet2!$N$3:$N$1000,Sheet2!$O$3:$O$1000,"")</f>
        <v/>
      </c>
      <c r="F2279" s="9" t="str">
        <f t="shared" si="1587"/>
        <v>SUBZ# 0,1,SNC</v>
      </c>
      <c r="G2279" s="4" t="str">
        <f t="shared" si="1563"/>
        <v>215</v>
      </c>
      <c r="H2279" s="4">
        <f t="shared" si="1564"/>
        <v>33</v>
      </c>
      <c r="I2279" s="6">
        <f t="shared" si="1544"/>
        <v>1</v>
      </c>
      <c r="J2279" s="6">
        <f t="shared" si="1545"/>
        <v>0</v>
      </c>
      <c r="K2279" s="6">
        <f t="shared" si="1546"/>
        <v>6</v>
      </c>
      <c r="L2279" s="6">
        <f t="shared" si="1547"/>
        <v>4</v>
      </c>
      <c r="M2279" s="6">
        <f t="shared" si="1548"/>
        <v>3</v>
      </c>
      <c r="N2279" s="6">
        <f t="shared" si="1549"/>
        <v>3</v>
      </c>
      <c r="O2279" s="13">
        <f t="shared" si="1550"/>
        <v>17</v>
      </c>
      <c r="P2279" s="4">
        <f t="shared" si="1568"/>
        <v>4</v>
      </c>
      <c r="Q2279" s="4">
        <f t="shared" si="1569"/>
        <v>1</v>
      </c>
      <c r="R2279">
        <f t="shared" si="1553"/>
        <v>33</v>
      </c>
      <c r="S2279" s="4">
        <f t="shared" si="1554"/>
        <v>1</v>
      </c>
      <c r="T2279" s="15">
        <f t="shared" si="1555"/>
        <v>1</v>
      </c>
      <c r="U2279" s="4">
        <f t="shared" si="1556"/>
        <v>0</v>
      </c>
      <c r="V2279" s="4">
        <f t="shared" si="1557"/>
        <v>1</v>
      </c>
      <c r="W2279" s="4">
        <f t="shared" si="1558"/>
        <v>5</v>
      </c>
      <c r="X2279" s="6">
        <f t="shared" si="1559"/>
        <v>0</v>
      </c>
      <c r="Y2279" s="4">
        <f t="shared" si="1560"/>
        <v>1</v>
      </c>
      <c r="Z2279" s="6">
        <f t="shared" si="1561"/>
        <v>1</v>
      </c>
      <c r="AA2279" s="18">
        <f t="shared" si="1562"/>
        <v>3</v>
      </c>
      <c r="AB2279" s="9" t="str">
        <f t="shared" si="1570"/>
        <v>+33</v>
      </c>
      <c r="AC2279" s="9" t="str">
        <f>_xlfn.XLOOKUP(R2279,Sheet2!$H$3:$H$258,Sheet2!$I$3:$I$258,"-----")</f>
        <v>*****</v>
      </c>
      <c r="AD2279" s="9" t="str">
        <f>_xlfn.XLOOKUP(VALUE(AE2279),Sheet2!$N$3:$N$1000,Sheet2!$O$3:$O$1000,"********")</f>
        <v>********</v>
      </c>
      <c r="AE2279" t="str">
        <f t="shared" si="1565"/>
        <v>4650</v>
      </c>
      <c r="AF2279" s="9" t="str">
        <f>IF(R2279&lt;200,"+"&amp;TEXT(R2279,"0"),"-"&amp;TEXT(_xlfn.XLOOKUP(R2279,Sheet2!$K$3:$K$130,Sheet2!$L$3:$L$130,"-----"),"0"))</f>
        <v>+33</v>
      </c>
      <c r="AG2279" s="9" t="str">
        <f t="shared" si="1571"/>
        <v>@</v>
      </c>
      <c r="AH2279" s="9" t="str">
        <f t="shared" si="1572"/>
        <v>JSR @+33</v>
      </c>
      <c r="AI2279" t="str">
        <f t="shared" si="1573"/>
        <v>1,@+33</v>
      </c>
      <c r="AJ2279" s="16" t="str">
        <f t="shared" si="1574"/>
        <v>@+33</v>
      </c>
      <c r="AK2279" t="str">
        <f t="shared" si="1575"/>
        <v>SUBZ# 0,1,SNC</v>
      </c>
      <c r="AL2279" s="4" t="str">
        <f t="shared" si="1576"/>
        <v>SUB</v>
      </c>
      <c r="AM2279" s="4" t="str">
        <f t="shared" si="1577"/>
        <v/>
      </c>
      <c r="AN2279" s="4" t="str">
        <f t="shared" si="1578"/>
        <v>Z</v>
      </c>
      <c r="AO2279" s="4" t="str">
        <f t="shared" si="1579"/>
        <v>#</v>
      </c>
      <c r="AP2279" s="15" t="str">
        <f t="shared" si="1580"/>
        <v>,SNC</v>
      </c>
      <c r="AQ2279" s="9" t="str">
        <f>_xlfn.XLOOKUP(D2279,Sheet2!$E$3:$E$101,Sheet2!$F$3:$F$101,"******************")</f>
        <v>******************</v>
      </c>
      <c r="AR2279" s="33" t="str">
        <f t="shared" si="1566"/>
        <v>DIC 1,DSKP</v>
      </c>
      <c r="AS2279" s="9" t="str">
        <f t="shared" si="1567"/>
        <v>DIC</v>
      </c>
      <c r="AT2279" s="4">
        <f t="shared" si="1581"/>
        <v>1</v>
      </c>
      <c r="AU2279" s="6">
        <f t="shared" si="1582"/>
        <v>0</v>
      </c>
      <c r="AV2279" s="4" t="str">
        <f t="shared" si="1583"/>
        <v/>
      </c>
      <c r="AW2279" s="4">
        <f t="shared" si="1584"/>
        <v>33</v>
      </c>
      <c r="AX2279" s="4" t="str">
        <f>_xlfn.XLOOKUP(AW2279,Sheet2!$Q$3:$Q$66,Sheet2!$R$3:$R$66,"**")</f>
        <v>DSKP</v>
      </c>
      <c r="AY2279" s="4">
        <f t="shared" si="1585"/>
        <v>5</v>
      </c>
      <c r="AZ2279" s="16" t="str">
        <f t="shared" si="1586"/>
        <v>SKPBN</v>
      </c>
    </row>
    <row r="2280" spans="2:52" x14ac:dyDescent="0.35">
      <c r="B2280" s="3">
        <f t="shared" si="1551"/>
        <v>14</v>
      </c>
      <c r="C2280" s="1">
        <f t="shared" si="1552"/>
        <v>4616</v>
      </c>
      <c r="D2280" s="2">
        <v>773</v>
      </c>
      <c r="E2280" s="2" t="str">
        <f>_xlfn.XLOOKUP(C2280,Sheet2!$N$3:$N$1000,Sheet2!$O$3:$O$1000,"")</f>
        <v/>
      </c>
      <c r="F2280" s="9" t="str">
        <f t="shared" si="1587"/>
        <v>JMP GRAN</v>
      </c>
      <c r="G2280" s="4" t="str">
        <f t="shared" si="1563"/>
        <v>1</v>
      </c>
      <c r="H2280" s="4">
        <f t="shared" si="1564"/>
        <v>373</v>
      </c>
      <c r="I2280" s="6">
        <f t="shared" si="1544"/>
        <v>0</v>
      </c>
      <c r="J2280" s="6">
        <f t="shared" si="1545"/>
        <v>0</v>
      </c>
      <c r="K2280" s="6">
        <f t="shared" si="1546"/>
        <v>0</v>
      </c>
      <c r="L2280" s="6">
        <f t="shared" si="1547"/>
        <v>7</v>
      </c>
      <c r="M2280" s="6">
        <f t="shared" si="1548"/>
        <v>7</v>
      </c>
      <c r="N2280" s="6">
        <f t="shared" si="1549"/>
        <v>3</v>
      </c>
      <c r="O2280" s="13">
        <f t="shared" si="1550"/>
        <v>0</v>
      </c>
      <c r="P2280" s="4">
        <f t="shared" si="1568"/>
        <v>0</v>
      </c>
      <c r="Q2280" s="4">
        <f t="shared" si="1569"/>
        <v>0</v>
      </c>
      <c r="R2280">
        <f t="shared" si="1553"/>
        <v>373</v>
      </c>
      <c r="S2280" s="4">
        <f t="shared" si="1554"/>
        <v>1</v>
      </c>
      <c r="T2280" s="15">
        <f t="shared" si="1555"/>
        <v>0</v>
      </c>
      <c r="U2280" s="4">
        <f t="shared" si="1556"/>
        <v>0</v>
      </c>
      <c r="V2280" s="4">
        <f t="shared" si="1557"/>
        <v>0</v>
      </c>
      <c r="W2280" s="4">
        <f t="shared" si="1558"/>
        <v>1</v>
      </c>
      <c r="X2280" s="6">
        <f t="shared" si="1559"/>
        <v>3</v>
      </c>
      <c r="Y2280" s="4">
        <f t="shared" si="1560"/>
        <v>3</v>
      </c>
      <c r="Z2280" s="6">
        <f t="shared" si="1561"/>
        <v>1</v>
      </c>
      <c r="AA2280" s="18">
        <f t="shared" si="1562"/>
        <v>3</v>
      </c>
      <c r="AB2280" s="9" t="str">
        <f t="shared" si="1570"/>
        <v>GRAN</v>
      </c>
      <c r="AC2280" s="9" t="str">
        <f>_xlfn.XLOOKUP(R2280,Sheet2!$H$3:$H$258,Sheet2!$I$3:$I$258,"-----")</f>
        <v>*****</v>
      </c>
      <c r="AD2280" s="9" t="str">
        <f>_xlfn.XLOOKUP(VALUE(AE2280),Sheet2!$N$3:$N$1000,Sheet2!$O$3:$O$1000,"********")</f>
        <v>GRAN</v>
      </c>
      <c r="AE2280" t="str">
        <f t="shared" si="1565"/>
        <v>4611</v>
      </c>
      <c r="AF2280" s="9" t="str">
        <f>IF(R2280&lt;200,"+"&amp;TEXT(R2280,"0"),"-"&amp;TEXT(_xlfn.XLOOKUP(R2280,Sheet2!$K$3:$K$130,Sheet2!$L$3:$L$130,"-----"),"0"))</f>
        <v>-5</v>
      </c>
      <c r="AG2280" s="9" t="str">
        <f t="shared" si="1571"/>
        <v/>
      </c>
      <c r="AH2280" s="9" t="str">
        <f t="shared" si="1572"/>
        <v>JMP GRAN</v>
      </c>
      <c r="AI2280" t="str">
        <f t="shared" si="1573"/>
        <v>0,GRAN</v>
      </c>
      <c r="AJ2280" s="16" t="str">
        <f t="shared" si="1574"/>
        <v>GRAN</v>
      </c>
      <c r="AK2280" t="str">
        <f t="shared" si="1575"/>
        <v>NEGCS# 0,0,SNC</v>
      </c>
      <c r="AL2280" s="4" t="str">
        <f t="shared" si="1576"/>
        <v>NEG</v>
      </c>
      <c r="AM2280" s="4" t="str">
        <f t="shared" si="1577"/>
        <v>S</v>
      </c>
      <c r="AN2280" s="4" t="str">
        <f t="shared" si="1578"/>
        <v>C</v>
      </c>
      <c r="AO2280" s="4" t="str">
        <f t="shared" si="1579"/>
        <v>#</v>
      </c>
      <c r="AP2280" s="15" t="str">
        <f t="shared" si="1580"/>
        <v>,SNC</v>
      </c>
      <c r="AQ2280" s="9" t="str">
        <f>_xlfn.XLOOKUP(D2280,Sheet2!$E$3:$E$101,Sheet2!$F$3:$F$101,"******************")</f>
        <v>******************</v>
      </c>
      <c r="AR2280" s="33" t="str">
        <f t="shared" si="1566"/>
        <v>DIAP 0,**</v>
      </c>
      <c r="AS2280" s="9" t="str">
        <f t="shared" si="1567"/>
        <v>DIAP</v>
      </c>
      <c r="AT2280" s="4">
        <f t="shared" si="1581"/>
        <v>0</v>
      </c>
      <c r="AU2280" s="6">
        <f t="shared" si="1582"/>
        <v>3</v>
      </c>
      <c r="AV2280" s="4" t="str">
        <f t="shared" si="1583"/>
        <v>P</v>
      </c>
      <c r="AW2280" s="4">
        <f t="shared" si="1584"/>
        <v>73</v>
      </c>
      <c r="AX2280" s="4" t="str">
        <f>_xlfn.XLOOKUP(AW2280,Sheet2!$Q$3:$Q$66,Sheet2!$R$3:$R$66,"**")</f>
        <v>**</v>
      </c>
      <c r="AY2280" s="4">
        <f t="shared" si="1585"/>
        <v>1</v>
      </c>
      <c r="AZ2280" s="16" t="str">
        <f t="shared" si="1586"/>
        <v>SKPDZ</v>
      </c>
    </row>
    <row r="2281" spans="2:52" x14ac:dyDescent="0.35">
      <c r="B2281" s="3">
        <f t="shared" si="1551"/>
        <v>15</v>
      </c>
      <c r="C2281" s="1">
        <f t="shared" si="1552"/>
        <v>4617</v>
      </c>
      <c r="D2281" s="2">
        <v>40742</v>
      </c>
      <c r="E2281" s="2" t="str">
        <f>_xlfn.XLOOKUP(C2281,Sheet2!$N$3:$N$1000,Sheet2!$O$3:$O$1000,"")</f>
        <v/>
      </c>
      <c r="F2281" s="9" t="str">
        <f t="shared" si="1587"/>
        <v>STA 0,LCYL</v>
      </c>
      <c r="G2281" s="4" t="str">
        <f t="shared" si="1563"/>
        <v>101</v>
      </c>
      <c r="H2281" s="4">
        <f t="shared" si="1564"/>
        <v>342</v>
      </c>
      <c r="I2281" s="6">
        <f t="shared" si="1544"/>
        <v>0</v>
      </c>
      <c r="J2281" s="6">
        <f t="shared" si="1545"/>
        <v>4</v>
      </c>
      <c r="K2281" s="6">
        <f t="shared" si="1546"/>
        <v>0</v>
      </c>
      <c r="L2281" s="6">
        <f t="shared" si="1547"/>
        <v>7</v>
      </c>
      <c r="M2281" s="6">
        <f t="shared" si="1548"/>
        <v>4</v>
      </c>
      <c r="N2281" s="6">
        <f t="shared" si="1549"/>
        <v>2</v>
      </c>
      <c r="O2281" s="13">
        <f t="shared" si="1550"/>
        <v>8</v>
      </c>
      <c r="P2281" s="4">
        <f t="shared" si="1568"/>
        <v>2</v>
      </c>
      <c r="Q2281" s="4">
        <f t="shared" si="1569"/>
        <v>0</v>
      </c>
      <c r="R2281">
        <f t="shared" si="1553"/>
        <v>342</v>
      </c>
      <c r="S2281" s="4">
        <f t="shared" si="1554"/>
        <v>1</v>
      </c>
      <c r="T2281" s="15">
        <f t="shared" si="1555"/>
        <v>0</v>
      </c>
      <c r="U2281" s="4">
        <f t="shared" si="1556"/>
        <v>2</v>
      </c>
      <c r="V2281" s="4">
        <f t="shared" si="1557"/>
        <v>0</v>
      </c>
      <c r="W2281" s="4">
        <f t="shared" si="1558"/>
        <v>1</v>
      </c>
      <c r="X2281" s="6">
        <f t="shared" si="1559"/>
        <v>3</v>
      </c>
      <c r="Y2281" s="4">
        <f t="shared" si="1560"/>
        <v>2</v>
      </c>
      <c r="Z2281" s="6">
        <f t="shared" si="1561"/>
        <v>0</v>
      </c>
      <c r="AA2281" s="18">
        <f t="shared" si="1562"/>
        <v>2</v>
      </c>
      <c r="AB2281" s="9" t="str">
        <f t="shared" si="1570"/>
        <v>LCYL</v>
      </c>
      <c r="AC2281" s="9" t="str">
        <f>_xlfn.XLOOKUP(R2281,Sheet2!$H$3:$H$258,Sheet2!$I$3:$I$258,"-----")</f>
        <v>*****</v>
      </c>
      <c r="AD2281" s="9" t="str">
        <f>_xlfn.XLOOKUP(VALUE(AE2281),Sheet2!$N$3:$N$1000,Sheet2!$O$3:$O$1000,"********")</f>
        <v>LCYL</v>
      </c>
      <c r="AE2281" t="str">
        <f t="shared" si="1565"/>
        <v>4561</v>
      </c>
      <c r="AF2281" s="9" t="str">
        <f>IF(R2281&lt;200,"+"&amp;TEXT(R2281,"0"),"-"&amp;TEXT(_xlfn.XLOOKUP(R2281,Sheet2!$K$3:$K$130,Sheet2!$L$3:$L$130,"-----"),"0"))</f>
        <v>-36</v>
      </c>
      <c r="AG2281" s="9" t="str">
        <f t="shared" si="1571"/>
        <v/>
      </c>
      <c r="AH2281" s="9" t="str">
        <f t="shared" si="1572"/>
        <v>JMP LCYL</v>
      </c>
      <c r="AI2281" t="str">
        <f t="shared" si="1573"/>
        <v>0,LCYL</v>
      </c>
      <c r="AJ2281" s="16" t="str">
        <f t="shared" si="1574"/>
        <v>LCYL</v>
      </c>
      <c r="AK2281" t="str">
        <f t="shared" si="1575"/>
        <v>NEGOS 2,0,SZC</v>
      </c>
      <c r="AL2281" s="4" t="str">
        <f t="shared" si="1576"/>
        <v>NEG</v>
      </c>
      <c r="AM2281" s="4" t="str">
        <f t="shared" si="1577"/>
        <v>S</v>
      </c>
      <c r="AN2281" s="4" t="str">
        <f t="shared" si="1578"/>
        <v>O</v>
      </c>
      <c r="AO2281" s="4" t="str">
        <f t="shared" si="1579"/>
        <v/>
      </c>
      <c r="AP2281" s="15" t="str">
        <f t="shared" si="1580"/>
        <v>,SZC</v>
      </c>
      <c r="AQ2281" s="9" t="str">
        <f>_xlfn.XLOOKUP(D2281,Sheet2!$E$3:$E$101,Sheet2!$F$3:$F$101,"******************")</f>
        <v>******************</v>
      </c>
      <c r="AR2281" s="33" t="str">
        <f t="shared" si="1566"/>
        <v>DIAP 0,**</v>
      </c>
      <c r="AS2281" s="9" t="str">
        <f t="shared" si="1567"/>
        <v>DIAP</v>
      </c>
      <c r="AT2281" s="4">
        <f t="shared" si="1581"/>
        <v>0</v>
      </c>
      <c r="AU2281" s="6">
        <f t="shared" si="1582"/>
        <v>3</v>
      </c>
      <c r="AV2281" s="4" t="str">
        <f t="shared" si="1583"/>
        <v>P</v>
      </c>
      <c r="AW2281" s="4">
        <f t="shared" si="1584"/>
        <v>42</v>
      </c>
      <c r="AX2281" s="4" t="str">
        <f>_xlfn.XLOOKUP(AW2281,Sheet2!$Q$3:$Q$66,Sheet2!$R$3:$R$66,"**")</f>
        <v>**</v>
      </c>
      <c r="AY2281" s="4">
        <f t="shared" si="1585"/>
        <v>1</v>
      </c>
      <c r="AZ2281" s="16" t="str">
        <f t="shared" si="1586"/>
        <v>SKPDZ</v>
      </c>
    </row>
    <row r="2282" spans="2:52" x14ac:dyDescent="0.35">
      <c r="B2282" s="3">
        <f t="shared" si="1551"/>
        <v>16</v>
      </c>
      <c r="C2282" s="1">
        <f t="shared" si="1552"/>
        <v>4620</v>
      </c>
      <c r="D2282" s="2">
        <v>14760</v>
      </c>
      <c r="E2282" s="2" t="str">
        <f>_xlfn.XLOOKUP(C2282,Sheet2!$N$3:$N$1000,Sheet2!$O$3:$O$1000,"")</f>
        <v/>
      </c>
      <c r="F2282" s="9" t="str">
        <f t="shared" si="1587"/>
        <v>DSZ CCNT</v>
      </c>
      <c r="G2282" s="4" t="str">
        <f t="shared" si="1563"/>
        <v>31</v>
      </c>
      <c r="H2282" s="4">
        <f t="shared" si="1564"/>
        <v>360</v>
      </c>
      <c r="I2282" s="6">
        <f t="shared" si="1544"/>
        <v>0</v>
      </c>
      <c r="J2282" s="6">
        <f t="shared" si="1545"/>
        <v>1</v>
      </c>
      <c r="K2282" s="6">
        <f t="shared" si="1546"/>
        <v>4</v>
      </c>
      <c r="L2282" s="6">
        <f t="shared" si="1547"/>
        <v>7</v>
      </c>
      <c r="M2282" s="6">
        <f t="shared" si="1548"/>
        <v>6</v>
      </c>
      <c r="N2282" s="6">
        <f t="shared" si="1549"/>
        <v>0</v>
      </c>
      <c r="O2282" s="13">
        <f t="shared" si="1550"/>
        <v>3</v>
      </c>
      <c r="P2282" s="4">
        <f t="shared" si="1568"/>
        <v>0</v>
      </c>
      <c r="Q2282" s="4">
        <f t="shared" si="1569"/>
        <v>3</v>
      </c>
      <c r="R2282">
        <f t="shared" si="1553"/>
        <v>360</v>
      </c>
      <c r="S2282" s="4">
        <f t="shared" si="1554"/>
        <v>1</v>
      </c>
      <c r="T2282" s="15">
        <f t="shared" si="1555"/>
        <v>0</v>
      </c>
      <c r="U2282" s="4">
        <f t="shared" si="1556"/>
        <v>0</v>
      </c>
      <c r="V2282" s="4">
        <f t="shared" si="1557"/>
        <v>3</v>
      </c>
      <c r="W2282" s="4">
        <f t="shared" si="1558"/>
        <v>1</v>
      </c>
      <c r="X2282" s="6">
        <f t="shared" si="1559"/>
        <v>3</v>
      </c>
      <c r="Y2282" s="4">
        <f t="shared" si="1560"/>
        <v>3</v>
      </c>
      <c r="Z2282" s="6">
        <f t="shared" si="1561"/>
        <v>0</v>
      </c>
      <c r="AA2282" s="18">
        <f t="shared" si="1562"/>
        <v>0</v>
      </c>
      <c r="AB2282" s="9" t="str">
        <f t="shared" si="1570"/>
        <v>CCNT</v>
      </c>
      <c r="AC2282" s="9" t="str">
        <f>_xlfn.XLOOKUP(R2282,Sheet2!$H$3:$H$258,Sheet2!$I$3:$I$258,"-----")</f>
        <v>*****</v>
      </c>
      <c r="AD2282" s="9" t="str">
        <f>_xlfn.XLOOKUP(VALUE(AE2282),Sheet2!$N$3:$N$1000,Sheet2!$O$3:$O$1000,"********")</f>
        <v>CCNT</v>
      </c>
      <c r="AE2282" t="str">
        <f t="shared" si="1565"/>
        <v>4600</v>
      </c>
      <c r="AF2282" s="9" t="str">
        <f>IF(R2282&lt;200,"+"&amp;TEXT(R2282,"0"),"-"&amp;TEXT(_xlfn.XLOOKUP(R2282,Sheet2!$K$3:$K$130,Sheet2!$L$3:$L$130,"-----"),"0"))</f>
        <v>-20</v>
      </c>
      <c r="AG2282" s="9" t="str">
        <f t="shared" si="1571"/>
        <v/>
      </c>
      <c r="AH2282" s="9" t="str">
        <f t="shared" si="1572"/>
        <v>DSZ CCNT</v>
      </c>
      <c r="AI2282" t="str">
        <f t="shared" si="1573"/>
        <v>3,CCNT</v>
      </c>
      <c r="AJ2282" s="16" t="str">
        <f t="shared" si="1574"/>
        <v>CCNT</v>
      </c>
      <c r="AK2282" t="str">
        <f t="shared" si="1575"/>
        <v>NEGCS 0,3</v>
      </c>
      <c r="AL2282" s="4" t="str">
        <f t="shared" si="1576"/>
        <v>NEG</v>
      </c>
      <c r="AM2282" s="4" t="str">
        <f t="shared" si="1577"/>
        <v>S</v>
      </c>
      <c r="AN2282" s="4" t="str">
        <f t="shared" si="1578"/>
        <v>C</v>
      </c>
      <c r="AO2282" s="4" t="str">
        <f t="shared" si="1579"/>
        <v/>
      </c>
      <c r="AP2282" s="15" t="str">
        <f t="shared" si="1580"/>
        <v/>
      </c>
      <c r="AQ2282" s="9" t="str">
        <f>_xlfn.XLOOKUP(D2282,Sheet2!$E$3:$E$101,Sheet2!$F$3:$F$101,"******************")</f>
        <v>******************</v>
      </c>
      <c r="AR2282" s="33" t="str">
        <f t="shared" si="1566"/>
        <v>DIAP 3,**</v>
      </c>
      <c r="AS2282" s="9" t="str">
        <f t="shared" si="1567"/>
        <v>DIAP</v>
      </c>
      <c r="AT2282" s="4">
        <f t="shared" si="1581"/>
        <v>3</v>
      </c>
      <c r="AU2282" s="6">
        <f t="shared" si="1582"/>
        <v>3</v>
      </c>
      <c r="AV2282" s="4" t="str">
        <f t="shared" si="1583"/>
        <v>P</v>
      </c>
      <c r="AW2282" s="4">
        <f t="shared" si="1584"/>
        <v>60</v>
      </c>
      <c r="AX2282" s="4" t="str">
        <f>_xlfn.XLOOKUP(AW2282,Sheet2!$Q$3:$Q$66,Sheet2!$R$3:$R$66,"**")</f>
        <v>**</v>
      </c>
      <c r="AY2282" s="4">
        <f t="shared" si="1585"/>
        <v>1</v>
      </c>
      <c r="AZ2282" s="16" t="str">
        <f t="shared" si="1586"/>
        <v>SKPDZ</v>
      </c>
    </row>
    <row r="2283" spans="2:52" x14ac:dyDescent="0.35">
      <c r="B2283" s="3">
        <f t="shared" si="1551"/>
        <v>17</v>
      </c>
      <c r="C2283" s="1">
        <f t="shared" si="1552"/>
        <v>4621</v>
      </c>
      <c r="D2283" s="2">
        <v>717</v>
      </c>
      <c r="E2283" s="2" t="str">
        <f>_xlfn.XLOOKUP(C2283,Sheet2!$N$3:$N$1000,Sheet2!$O$3:$O$1000,"")</f>
        <v/>
      </c>
      <c r="F2283" s="9" t="str">
        <f t="shared" si="1587"/>
        <v>JMP GO</v>
      </c>
      <c r="G2283" s="4" t="str">
        <f t="shared" si="1563"/>
        <v>1</v>
      </c>
      <c r="H2283" s="4">
        <f t="shared" si="1564"/>
        <v>317</v>
      </c>
      <c r="I2283" s="6">
        <f t="shared" si="1544"/>
        <v>0</v>
      </c>
      <c r="J2283" s="6">
        <f t="shared" si="1545"/>
        <v>0</v>
      </c>
      <c r="K2283" s="6">
        <f t="shared" si="1546"/>
        <v>0</v>
      </c>
      <c r="L2283" s="6">
        <f t="shared" si="1547"/>
        <v>7</v>
      </c>
      <c r="M2283" s="6">
        <f t="shared" si="1548"/>
        <v>1</v>
      </c>
      <c r="N2283" s="6">
        <f t="shared" si="1549"/>
        <v>7</v>
      </c>
      <c r="O2283" s="13">
        <f t="shared" si="1550"/>
        <v>0</v>
      </c>
      <c r="P2283" s="4">
        <f t="shared" si="1568"/>
        <v>0</v>
      </c>
      <c r="Q2283" s="4">
        <f t="shared" si="1569"/>
        <v>0</v>
      </c>
      <c r="R2283">
        <f t="shared" si="1553"/>
        <v>317</v>
      </c>
      <c r="S2283" s="4">
        <f t="shared" si="1554"/>
        <v>1</v>
      </c>
      <c r="T2283" s="15">
        <f t="shared" si="1555"/>
        <v>0</v>
      </c>
      <c r="U2283" s="4">
        <f t="shared" si="1556"/>
        <v>0</v>
      </c>
      <c r="V2283" s="4">
        <f t="shared" si="1557"/>
        <v>0</v>
      </c>
      <c r="W2283" s="4">
        <f t="shared" si="1558"/>
        <v>1</v>
      </c>
      <c r="X2283" s="6">
        <f t="shared" si="1559"/>
        <v>3</v>
      </c>
      <c r="Y2283" s="4">
        <f t="shared" si="1560"/>
        <v>0</v>
      </c>
      <c r="Z2283" s="6">
        <f t="shared" si="1561"/>
        <v>1</v>
      </c>
      <c r="AA2283" s="18">
        <f t="shared" si="1562"/>
        <v>7</v>
      </c>
      <c r="AB2283" s="9" t="str">
        <f t="shared" si="1570"/>
        <v>GO</v>
      </c>
      <c r="AC2283" s="9" t="str">
        <f>_xlfn.XLOOKUP(R2283,Sheet2!$H$3:$H$258,Sheet2!$I$3:$I$258,"-----")</f>
        <v>*****</v>
      </c>
      <c r="AD2283" s="9" t="str">
        <f>_xlfn.XLOOKUP(VALUE(AE2283),Sheet2!$N$3:$N$1000,Sheet2!$O$3:$O$1000,"********")</f>
        <v>GO</v>
      </c>
      <c r="AE2283" t="str">
        <f t="shared" si="1565"/>
        <v>4540</v>
      </c>
      <c r="AF2283" s="9" t="str">
        <f>IF(R2283&lt;200,"+"&amp;TEXT(R2283,"0"),"-"&amp;TEXT(_xlfn.XLOOKUP(R2283,Sheet2!$K$3:$K$130,Sheet2!$L$3:$L$130,"-----"),"0"))</f>
        <v>-61</v>
      </c>
      <c r="AG2283" s="9" t="str">
        <f t="shared" si="1571"/>
        <v/>
      </c>
      <c r="AH2283" s="9" t="str">
        <f t="shared" si="1572"/>
        <v>JMP GO</v>
      </c>
      <c r="AI2283" t="str">
        <f t="shared" si="1573"/>
        <v>0,GO</v>
      </c>
      <c r="AJ2283" s="16" t="str">
        <f t="shared" si="1574"/>
        <v>GO</v>
      </c>
      <c r="AK2283" t="str">
        <f t="shared" si="1575"/>
        <v>NEGS# 0,0,SBN</v>
      </c>
      <c r="AL2283" s="4" t="str">
        <f t="shared" si="1576"/>
        <v>NEG</v>
      </c>
      <c r="AM2283" s="4" t="str">
        <f t="shared" si="1577"/>
        <v>S</v>
      </c>
      <c r="AN2283" s="4" t="str">
        <f t="shared" si="1578"/>
        <v/>
      </c>
      <c r="AO2283" s="4" t="str">
        <f t="shared" si="1579"/>
        <v>#</v>
      </c>
      <c r="AP2283" s="15" t="str">
        <f t="shared" si="1580"/>
        <v>,SBN</v>
      </c>
      <c r="AQ2283" s="9" t="str">
        <f>_xlfn.XLOOKUP(D2283,Sheet2!$E$3:$E$101,Sheet2!$F$3:$F$101,"******************")</f>
        <v>******************</v>
      </c>
      <c r="AR2283" s="33" t="str">
        <f t="shared" si="1566"/>
        <v>DIAP 0,LPT</v>
      </c>
      <c r="AS2283" s="9" t="str">
        <f t="shared" si="1567"/>
        <v>DIAP</v>
      </c>
      <c r="AT2283" s="4">
        <f t="shared" si="1581"/>
        <v>0</v>
      </c>
      <c r="AU2283" s="6">
        <f t="shared" si="1582"/>
        <v>3</v>
      </c>
      <c r="AV2283" s="4" t="str">
        <f t="shared" si="1583"/>
        <v>P</v>
      </c>
      <c r="AW2283" s="4">
        <f t="shared" si="1584"/>
        <v>17</v>
      </c>
      <c r="AX2283" s="4" t="str">
        <f>_xlfn.XLOOKUP(AW2283,Sheet2!$Q$3:$Q$66,Sheet2!$R$3:$R$66,"**")</f>
        <v>LPT</v>
      </c>
      <c r="AY2283" s="4">
        <f t="shared" si="1585"/>
        <v>1</v>
      </c>
      <c r="AZ2283" s="16" t="str">
        <f t="shared" si="1586"/>
        <v>SKPDZ</v>
      </c>
    </row>
    <row r="2284" spans="2:52" x14ac:dyDescent="0.35">
      <c r="B2284" s="3">
        <f t="shared" si="1551"/>
        <v>18</v>
      </c>
      <c r="C2284" s="1">
        <f t="shared" si="1552"/>
        <v>4622</v>
      </c>
      <c r="D2284" s="2">
        <v>20434</v>
      </c>
      <c r="E2284" s="2" t="str">
        <f>_xlfn.XLOOKUP(C2284,Sheet2!$N$3:$N$1000,Sheet2!$O$3:$O$1000,"")</f>
        <v/>
      </c>
      <c r="F2284" s="9" t="str">
        <f t="shared" si="1587"/>
        <v>LDA 0,SSKFLG</v>
      </c>
      <c r="G2284" s="4" t="str">
        <f t="shared" si="1563"/>
        <v>41</v>
      </c>
      <c r="H2284" s="4">
        <f t="shared" si="1564"/>
        <v>34</v>
      </c>
      <c r="I2284" s="6">
        <f t="shared" si="1544"/>
        <v>0</v>
      </c>
      <c r="J2284" s="6">
        <f t="shared" si="1545"/>
        <v>2</v>
      </c>
      <c r="K2284" s="6">
        <f t="shared" si="1546"/>
        <v>0</v>
      </c>
      <c r="L2284" s="6">
        <f t="shared" si="1547"/>
        <v>4</v>
      </c>
      <c r="M2284" s="6">
        <f t="shared" si="1548"/>
        <v>3</v>
      </c>
      <c r="N2284" s="6">
        <f t="shared" si="1549"/>
        <v>4</v>
      </c>
      <c r="O2284" s="13">
        <f t="shared" si="1550"/>
        <v>4</v>
      </c>
      <c r="P2284" s="4">
        <f t="shared" si="1568"/>
        <v>1</v>
      </c>
      <c r="Q2284" s="4">
        <f t="shared" si="1569"/>
        <v>0</v>
      </c>
      <c r="R2284">
        <f t="shared" si="1553"/>
        <v>34</v>
      </c>
      <c r="S2284" s="4">
        <f t="shared" si="1554"/>
        <v>1</v>
      </c>
      <c r="T2284" s="15">
        <f t="shared" si="1555"/>
        <v>0</v>
      </c>
      <c r="U2284" s="4">
        <f t="shared" si="1556"/>
        <v>1</v>
      </c>
      <c r="V2284" s="4">
        <f t="shared" si="1557"/>
        <v>0</v>
      </c>
      <c r="W2284" s="4">
        <f t="shared" si="1558"/>
        <v>1</v>
      </c>
      <c r="X2284" s="6">
        <f t="shared" si="1559"/>
        <v>0</v>
      </c>
      <c r="Y2284" s="4">
        <f t="shared" si="1560"/>
        <v>1</v>
      </c>
      <c r="Z2284" s="6">
        <f t="shared" si="1561"/>
        <v>1</v>
      </c>
      <c r="AA2284" s="18">
        <f t="shared" si="1562"/>
        <v>4</v>
      </c>
      <c r="AB2284" s="9" t="str">
        <f t="shared" si="1570"/>
        <v>SSKFLG</v>
      </c>
      <c r="AC2284" s="9" t="str">
        <f>_xlfn.XLOOKUP(R2284,Sheet2!$H$3:$H$258,Sheet2!$I$3:$I$258,"-----")</f>
        <v>*****</v>
      </c>
      <c r="AD2284" s="9" t="str">
        <f>_xlfn.XLOOKUP(VALUE(AE2284),Sheet2!$N$3:$N$1000,Sheet2!$O$3:$O$1000,"********")</f>
        <v>SSKFLG</v>
      </c>
      <c r="AE2284" t="str">
        <f t="shared" si="1565"/>
        <v>4656</v>
      </c>
      <c r="AF2284" s="9" t="str">
        <f>IF(R2284&lt;200,"+"&amp;TEXT(R2284,"0"),"-"&amp;TEXT(_xlfn.XLOOKUP(R2284,Sheet2!$K$3:$K$130,Sheet2!$L$3:$L$130,"-----"),"0"))</f>
        <v>+34</v>
      </c>
      <c r="AG2284" s="9" t="str">
        <f t="shared" si="1571"/>
        <v/>
      </c>
      <c r="AH2284" s="9" t="str">
        <f t="shared" si="1572"/>
        <v>JMP SSKFLG</v>
      </c>
      <c r="AI2284" t="str">
        <f t="shared" si="1573"/>
        <v>0,SSKFLG</v>
      </c>
      <c r="AJ2284" s="16" t="str">
        <f t="shared" si="1574"/>
        <v>SSKFLG</v>
      </c>
      <c r="AK2284" t="str">
        <f t="shared" si="1575"/>
        <v>NEGZ# 1,0,SZR</v>
      </c>
      <c r="AL2284" s="4" t="str">
        <f t="shared" si="1576"/>
        <v>NEG</v>
      </c>
      <c r="AM2284" s="4" t="str">
        <f t="shared" si="1577"/>
        <v/>
      </c>
      <c r="AN2284" s="4" t="str">
        <f t="shared" si="1578"/>
        <v>Z</v>
      </c>
      <c r="AO2284" s="4" t="str">
        <f t="shared" si="1579"/>
        <v>#</v>
      </c>
      <c r="AP2284" s="15" t="str">
        <f t="shared" si="1580"/>
        <v>,SZR</v>
      </c>
      <c r="AQ2284" s="9" t="str">
        <f>_xlfn.XLOOKUP(D2284,Sheet2!$E$3:$E$101,Sheet2!$F$3:$F$101,"******************")</f>
        <v>******************</v>
      </c>
      <c r="AR2284" s="33" t="str">
        <f t="shared" si="1566"/>
        <v>DIA 0,**</v>
      </c>
      <c r="AS2284" s="9" t="str">
        <f t="shared" si="1567"/>
        <v>DIA</v>
      </c>
      <c r="AT2284" s="4">
        <f t="shared" si="1581"/>
        <v>0</v>
      </c>
      <c r="AU2284" s="6">
        <f t="shared" si="1582"/>
        <v>0</v>
      </c>
      <c r="AV2284" s="4" t="str">
        <f t="shared" si="1583"/>
        <v/>
      </c>
      <c r="AW2284" s="4">
        <f t="shared" si="1584"/>
        <v>34</v>
      </c>
      <c r="AX2284" s="4" t="str">
        <f>_xlfn.XLOOKUP(AW2284,Sheet2!$Q$3:$Q$66,Sheet2!$R$3:$R$66,"**")</f>
        <v>**</v>
      </c>
      <c r="AY2284" s="4">
        <f t="shared" si="1585"/>
        <v>1</v>
      </c>
      <c r="AZ2284" s="16" t="str">
        <f t="shared" si="1586"/>
        <v>SKPBN</v>
      </c>
    </row>
    <row r="2285" spans="2:52" x14ac:dyDescent="0.35">
      <c r="B2285" s="3">
        <f t="shared" si="1551"/>
        <v>19</v>
      </c>
      <c r="C2285" s="1">
        <f t="shared" si="1552"/>
        <v>4623</v>
      </c>
      <c r="D2285" s="2">
        <v>101004</v>
      </c>
      <c r="E2285" s="2" t="str">
        <f>_xlfn.XLOOKUP(C2285,Sheet2!$N$3:$N$1000,Sheet2!$O$3:$O$1000,"")</f>
        <v/>
      </c>
      <c r="F2285" s="9" t="str">
        <f t="shared" si="1587"/>
        <v>MOV 0,0,SZR</v>
      </c>
      <c r="G2285" s="4" t="str">
        <f t="shared" si="1563"/>
        <v>202</v>
      </c>
      <c r="H2285" s="4">
        <f t="shared" si="1564"/>
        <v>4</v>
      </c>
      <c r="I2285" s="6">
        <f t="shared" si="1544"/>
        <v>1</v>
      </c>
      <c r="J2285" s="6">
        <f t="shared" si="1545"/>
        <v>0</v>
      </c>
      <c r="K2285" s="6">
        <f t="shared" si="1546"/>
        <v>1</v>
      </c>
      <c r="L2285" s="6">
        <f t="shared" si="1547"/>
        <v>0</v>
      </c>
      <c r="M2285" s="6">
        <f t="shared" si="1548"/>
        <v>0</v>
      </c>
      <c r="N2285" s="6">
        <f t="shared" si="1549"/>
        <v>4</v>
      </c>
      <c r="O2285" s="13">
        <f t="shared" si="1550"/>
        <v>16</v>
      </c>
      <c r="P2285" s="4">
        <f t="shared" si="1568"/>
        <v>4</v>
      </c>
      <c r="Q2285" s="4">
        <f t="shared" si="1569"/>
        <v>0</v>
      </c>
      <c r="R2285">
        <f t="shared" si="1553"/>
        <v>4</v>
      </c>
      <c r="S2285" s="4">
        <f t="shared" si="1554"/>
        <v>2</v>
      </c>
      <c r="T2285" s="15">
        <f t="shared" si="1555"/>
        <v>0</v>
      </c>
      <c r="U2285" s="4">
        <f t="shared" si="1556"/>
        <v>0</v>
      </c>
      <c r="V2285" s="4">
        <f t="shared" si="1557"/>
        <v>0</v>
      </c>
      <c r="W2285" s="4">
        <f t="shared" si="1558"/>
        <v>2</v>
      </c>
      <c r="X2285" s="6">
        <f t="shared" si="1559"/>
        <v>0</v>
      </c>
      <c r="Y2285" s="4">
        <f t="shared" si="1560"/>
        <v>0</v>
      </c>
      <c r="Z2285" s="6">
        <f t="shared" si="1561"/>
        <v>0</v>
      </c>
      <c r="AA2285" s="18">
        <f t="shared" si="1562"/>
        <v>4</v>
      </c>
      <c r="AB2285" s="9" t="str">
        <f t="shared" si="1570"/>
        <v>+4,2</v>
      </c>
      <c r="AC2285" s="9" t="str">
        <f>_xlfn.XLOOKUP(R2285,Sheet2!$H$3:$H$258,Sheet2!$I$3:$I$258,"-----")</f>
        <v>*****</v>
      </c>
      <c r="AD2285" s="9" t="str">
        <f>_xlfn.XLOOKUP(VALUE(AE2285),Sheet2!$N$3:$N$1000,Sheet2!$O$3:$O$1000,"********")</f>
        <v>********</v>
      </c>
      <c r="AE2285" t="str">
        <f t="shared" si="1565"/>
        <v>4627</v>
      </c>
      <c r="AF2285" s="9" t="str">
        <f>IF(R2285&lt;200,"+"&amp;TEXT(R2285,"0"),"-"&amp;TEXT(_xlfn.XLOOKUP(R2285,Sheet2!$K$3:$K$130,Sheet2!$L$3:$L$130,"-----"),"0"))</f>
        <v>+4</v>
      </c>
      <c r="AG2285" s="9" t="str">
        <f t="shared" si="1571"/>
        <v/>
      </c>
      <c r="AH2285" s="9" t="str">
        <f t="shared" si="1572"/>
        <v>JMP +4,2</v>
      </c>
      <c r="AI2285" t="str">
        <f t="shared" si="1573"/>
        <v>0,+4,2</v>
      </c>
      <c r="AJ2285" s="16" t="str">
        <f t="shared" si="1574"/>
        <v>+4,2</v>
      </c>
      <c r="AK2285" t="str">
        <f t="shared" si="1575"/>
        <v>MOV 0,0,SZR</v>
      </c>
      <c r="AL2285" s="4" t="str">
        <f t="shared" si="1576"/>
        <v>MOV</v>
      </c>
      <c r="AM2285" s="4" t="str">
        <f t="shared" si="1577"/>
        <v/>
      </c>
      <c r="AN2285" s="4" t="str">
        <f t="shared" si="1578"/>
        <v/>
      </c>
      <c r="AO2285" s="4" t="str">
        <f t="shared" si="1579"/>
        <v/>
      </c>
      <c r="AP2285" s="15" t="str">
        <f t="shared" si="1580"/>
        <v>,SZR</v>
      </c>
      <c r="AQ2285" s="9" t="str">
        <f>_xlfn.XLOOKUP(D2285,Sheet2!$E$3:$E$101,Sheet2!$F$3:$F$101,"******************")</f>
        <v>******************</v>
      </c>
      <c r="AR2285" s="33" t="str">
        <f t="shared" si="1566"/>
        <v>DOA 0,MAP2</v>
      </c>
      <c r="AS2285" s="9" t="str">
        <f t="shared" si="1567"/>
        <v>DOA</v>
      </c>
      <c r="AT2285" s="4">
        <f t="shared" si="1581"/>
        <v>0</v>
      </c>
      <c r="AU2285" s="6">
        <f t="shared" si="1582"/>
        <v>0</v>
      </c>
      <c r="AV2285" s="4" t="str">
        <f t="shared" si="1583"/>
        <v/>
      </c>
      <c r="AW2285" s="4">
        <f t="shared" si="1584"/>
        <v>4</v>
      </c>
      <c r="AX2285" s="4" t="str">
        <f>_xlfn.XLOOKUP(AW2285,Sheet2!$Q$3:$Q$66,Sheet2!$R$3:$R$66,"**")</f>
        <v>MAP2</v>
      </c>
      <c r="AY2285" s="4">
        <f t="shared" si="1585"/>
        <v>2</v>
      </c>
      <c r="AZ2285" s="16" t="str">
        <f t="shared" si="1586"/>
        <v>SKPBN</v>
      </c>
    </row>
    <row r="2286" spans="2:52" x14ac:dyDescent="0.35">
      <c r="B2286" s="3">
        <f t="shared" si="1551"/>
        <v>20</v>
      </c>
      <c r="C2286" s="1">
        <f t="shared" si="1552"/>
        <v>4624</v>
      </c>
      <c r="D2286" s="2">
        <v>415</v>
      </c>
      <c r="E2286" s="2" t="str">
        <f>_xlfn.XLOOKUP(C2286,Sheet2!$N$3:$N$1000,Sheet2!$O$3:$O$1000,"")</f>
        <v/>
      </c>
      <c r="F2286" s="9" t="str">
        <f t="shared" si="1587"/>
        <v>JMP E24X</v>
      </c>
      <c r="G2286" s="4" t="str">
        <f t="shared" si="1563"/>
        <v>1</v>
      </c>
      <c r="H2286" s="4">
        <f t="shared" si="1564"/>
        <v>15</v>
      </c>
      <c r="I2286" s="6">
        <f t="shared" ref="I2286:I2349" si="1588">MOD(INT(D2286/100000),10)</f>
        <v>0</v>
      </c>
      <c r="J2286" s="6">
        <f t="shared" ref="J2286:J2349" si="1589">MOD(INT(D2286/10000),10)</f>
        <v>0</v>
      </c>
      <c r="K2286" s="6">
        <f t="shared" ref="K2286:K2349" si="1590">MOD(INT(D2286/1000),10)</f>
        <v>0</v>
      </c>
      <c r="L2286" s="6">
        <f t="shared" ref="L2286:L2349" si="1591">MOD(INT(D2286/100),10)</f>
        <v>4</v>
      </c>
      <c r="M2286" s="6">
        <f t="shared" ref="M2286:M2349" si="1592">MOD(INT(D2286/10),10)</f>
        <v>1</v>
      </c>
      <c r="N2286" s="6">
        <f t="shared" ref="N2286:N2349" si="1593">MOD(D2286,10)</f>
        <v>5</v>
      </c>
      <c r="O2286" s="13">
        <f t="shared" ref="O2286:O2349" si="1594">INT(K2286/4)+(J2286*2)+(I2286*16)</f>
        <v>0</v>
      </c>
      <c r="P2286" s="4">
        <f t="shared" si="1568"/>
        <v>0</v>
      </c>
      <c r="Q2286" s="4">
        <f t="shared" si="1569"/>
        <v>0</v>
      </c>
      <c r="R2286">
        <f t="shared" si="1553"/>
        <v>15</v>
      </c>
      <c r="S2286" s="4">
        <f t="shared" si="1554"/>
        <v>1</v>
      </c>
      <c r="T2286" s="15">
        <f t="shared" si="1555"/>
        <v>0</v>
      </c>
      <c r="U2286" s="4">
        <f t="shared" si="1556"/>
        <v>0</v>
      </c>
      <c r="V2286" s="4">
        <f t="shared" si="1557"/>
        <v>0</v>
      </c>
      <c r="W2286" s="4">
        <f t="shared" si="1558"/>
        <v>1</v>
      </c>
      <c r="X2286" s="6">
        <f t="shared" si="1559"/>
        <v>0</v>
      </c>
      <c r="Y2286" s="4">
        <f t="shared" si="1560"/>
        <v>0</v>
      </c>
      <c r="Z2286" s="6">
        <f t="shared" si="1561"/>
        <v>1</v>
      </c>
      <c r="AA2286" s="18">
        <f t="shared" si="1562"/>
        <v>5</v>
      </c>
      <c r="AB2286" s="9" t="str">
        <f t="shared" si="1570"/>
        <v>E24X</v>
      </c>
      <c r="AC2286" s="9" t="str">
        <f>_xlfn.XLOOKUP(R2286,Sheet2!$H$3:$H$258,Sheet2!$I$3:$I$258,"-----")</f>
        <v>*****</v>
      </c>
      <c r="AD2286" s="9" t="str">
        <f>_xlfn.XLOOKUP(VALUE(AE2286),Sheet2!$N$3:$N$1000,Sheet2!$O$3:$O$1000,"********")</f>
        <v>E24X</v>
      </c>
      <c r="AE2286" t="str">
        <f t="shared" si="1565"/>
        <v>4641</v>
      </c>
      <c r="AF2286" s="9" t="str">
        <f>IF(R2286&lt;200,"+"&amp;TEXT(R2286,"0"),"-"&amp;TEXT(_xlfn.XLOOKUP(R2286,Sheet2!$K$3:$K$130,Sheet2!$L$3:$L$130,"-----"),"0"))</f>
        <v>+15</v>
      </c>
      <c r="AG2286" s="9" t="str">
        <f t="shared" si="1571"/>
        <v/>
      </c>
      <c r="AH2286" s="9" t="str">
        <f t="shared" si="1572"/>
        <v>JMP E24X</v>
      </c>
      <c r="AI2286" t="str">
        <f t="shared" si="1573"/>
        <v>0,E24X</v>
      </c>
      <c r="AJ2286" s="16" t="str">
        <f t="shared" si="1574"/>
        <v>E24X</v>
      </c>
      <c r="AK2286" t="str">
        <f t="shared" si="1575"/>
        <v>NEG# 0,0,SNR</v>
      </c>
      <c r="AL2286" s="4" t="str">
        <f t="shared" si="1576"/>
        <v>NEG</v>
      </c>
      <c r="AM2286" s="4" t="str">
        <f t="shared" si="1577"/>
        <v/>
      </c>
      <c r="AN2286" s="4" t="str">
        <f t="shared" si="1578"/>
        <v/>
      </c>
      <c r="AO2286" s="4" t="str">
        <f t="shared" si="1579"/>
        <v>#</v>
      </c>
      <c r="AP2286" s="15" t="str">
        <f t="shared" si="1580"/>
        <v>,SNR</v>
      </c>
      <c r="AQ2286" s="9" t="str">
        <f>_xlfn.XLOOKUP(D2286,Sheet2!$E$3:$E$101,Sheet2!$F$3:$F$101,"******************")</f>
        <v>******************</v>
      </c>
      <c r="AR2286" s="33" t="str">
        <f t="shared" si="1566"/>
        <v>DIA 0,PLT</v>
      </c>
      <c r="AS2286" s="9" t="str">
        <f t="shared" si="1567"/>
        <v>DIA</v>
      </c>
      <c r="AT2286" s="4">
        <f t="shared" si="1581"/>
        <v>0</v>
      </c>
      <c r="AU2286" s="6">
        <f t="shared" si="1582"/>
        <v>0</v>
      </c>
      <c r="AV2286" s="4" t="str">
        <f t="shared" si="1583"/>
        <v/>
      </c>
      <c r="AW2286" s="4">
        <f t="shared" si="1584"/>
        <v>15</v>
      </c>
      <c r="AX2286" s="4" t="str">
        <f>_xlfn.XLOOKUP(AW2286,Sheet2!$Q$3:$Q$66,Sheet2!$R$3:$R$66,"**")</f>
        <v>PLT</v>
      </c>
      <c r="AY2286" s="4">
        <f t="shared" si="1585"/>
        <v>1</v>
      </c>
      <c r="AZ2286" s="16" t="str">
        <f t="shared" si="1586"/>
        <v>SKPBN</v>
      </c>
    </row>
    <row r="2287" spans="2:52" x14ac:dyDescent="0.35">
      <c r="B2287" s="3">
        <f t="shared" si="1551"/>
        <v>21</v>
      </c>
      <c r="C2287" s="1">
        <f t="shared" si="1552"/>
        <v>4625</v>
      </c>
      <c r="D2287" s="2">
        <v>14432</v>
      </c>
      <c r="E2287" s="2" t="str">
        <f>_xlfn.XLOOKUP(C2287,Sheet2!$N$3:$N$1000,Sheet2!$O$3:$O$1000,"")</f>
        <v/>
      </c>
      <c r="F2287" s="9" t="str">
        <f t="shared" si="1587"/>
        <v>DSZ SSCNT</v>
      </c>
      <c r="G2287" s="4" t="str">
        <f t="shared" si="1563"/>
        <v>31</v>
      </c>
      <c r="H2287" s="4">
        <f t="shared" si="1564"/>
        <v>32</v>
      </c>
      <c r="I2287" s="6">
        <f t="shared" si="1588"/>
        <v>0</v>
      </c>
      <c r="J2287" s="6">
        <f t="shared" si="1589"/>
        <v>1</v>
      </c>
      <c r="K2287" s="6">
        <f t="shared" si="1590"/>
        <v>4</v>
      </c>
      <c r="L2287" s="6">
        <f t="shared" si="1591"/>
        <v>4</v>
      </c>
      <c r="M2287" s="6">
        <f t="shared" si="1592"/>
        <v>3</v>
      </c>
      <c r="N2287" s="6">
        <f t="shared" si="1593"/>
        <v>2</v>
      </c>
      <c r="O2287" s="13">
        <f t="shared" si="1594"/>
        <v>3</v>
      </c>
      <c r="P2287" s="4">
        <f t="shared" si="1568"/>
        <v>0</v>
      </c>
      <c r="Q2287" s="4">
        <f t="shared" si="1569"/>
        <v>3</v>
      </c>
      <c r="R2287">
        <f t="shared" si="1553"/>
        <v>32</v>
      </c>
      <c r="S2287" s="4">
        <f t="shared" si="1554"/>
        <v>1</v>
      </c>
      <c r="T2287" s="15">
        <f t="shared" si="1555"/>
        <v>0</v>
      </c>
      <c r="U2287" s="4">
        <f t="shared" si="1556"/>
        <v>0</v>
      </c>
      <c r="V2287" s="4">
        <f t="shared" si="1557"/>
        <v>3</v>
      </c>
      <c r="W2287" s="4">
        <f t="shared" si="1558"/>
        <v>1</v>
      </c>
      <c r="X2287" s="6">
        <f t="shared" si="1559"/>
        <v>0</v>
      </c>
      <c r="Y2287" s="4">
        <f t="shared" si="1560"/>
        <v>1</v>
      </c>
      <c r="Z2287" s="6">
        <f t="shared" si="1561"/>
        <v>1</v>
      </c>
      <c r="AA2287" s="18">
        <f t="shared" si="1562"/>
        <v>2</v>
      </c>
      <c r="AB2287" s="9" t="str">
        <f t="shared" si="1570"/>
        <v>SSCNT</v>
      </c>
      <c r="AC2287" s="9" t="str">
        <f>_xlfn.XLOOKUP(R2287,Sheet2!$H$3:$H$258,Sheet2!$I$3:$I$258,"-----")</f>
        <v>*****</v>
      </c>
      <c r="AD2287" s="9" t="str">
        <f>_xlfn.XLOOKUP(VALUE(AE2287),Sheet2!$N$3:$N$1000,Sheet2!$O$3:$O$1000,"********")</f>
        <v>SSCNT</v>
      </c>
      <c r="AE2287" t="str">
        <f t="shared" si="1565"/>
        <v>4657</v>
      </c>
      <c r="AF2287" s="9" t="str">
        <f>IF(R2287&lt;200,"+"&amp;TEXT(R2287,"0"),"-"&amp;TEXT(_xlfn.XLOOKUP(R2287,Sheet2!$K$3:$K$130,Sheet2!$L$3:$L$130,"-----"),"0"))</f>
        <v>+32</v>
      </c>
      <c r="AG2287" s="9" t="str">
        <f t="shared" si="1571"/>
        <v/>
      </c>
      <c r="AH2287" s="9" t="str">
        <f t="shared" si="1572"/>
        <v>DSZ SSCNT</v>
      </c>
      <c r="AI2287" t="str">
        <f t="shared" si="1573"/>
        <v>3,SSCNT</v>
      </c>
      <c r="AJ2287" s="16" t="str">
        <f t="shared" si="1574"/>
        <v>SSCNT</v>
      </c>
      <c r="AK2287" t="str">
        <f t="shared" si="1575"/>
        <v>NEGZ# 0,3,SZC</v>
      </c>
      <c r="AL2287" s="4" t="str">
        <f t="shared" si="1576"/>
        <v>NEG</v>
      </c>
      <c r="AM2287" s="4" t="str">
        <f t="shared" si="1577"/>
        <v/>
      </c>
      <c r="AN2287" s="4" t="str">
        <f t="shared" si="1578"/>
        <v>Z</v>
      </c>
      <c r="AO2287" s="4" t="str">
        <f t="shared" si="1579"/>
        <v>#</v>
      </c>
      <c r="AP2287" s="15" t="str">
        <f t="shared" si="1580"/>
        <v>,SZC</v>
      </c>
      <c r="AQ2287" s="9" t="str">
        <f>_xlfn.XLOOKUP(D2287,Sheet2!$E$3:$E$101,Sheet2!$F$3:$F$101,"******************")</f>
        <v>******************</v>
      </c>
      <c r="AR2287" s="33" t="str">
        <f t="shared" si="1566"/>
        <v>DIA 3,**</v>
      </c>
      <c r="AS2287" s="9" t="str">
        <f t="shared" si="1567"/>
        <v>DIA</v>
      </c>
      <c r="AT2287" s="4">
        <f t="shared" si="1581"/>
        <v>3</v>
      </c>
      <c r="AU2287" s="6">
        <f t="shared" si="1582"/>
        <v>0</v>
      </c>
      <c r="AV2287" s="4" t="str">
        <f t="shared" si="1583"/>
        <v/>
      </c>
      <c r="AW2287" s="4">
        <f t="shared" si="1584"/>
        <v>32</v>
      </c>
      <c r="AX2287" s="4" t="str">
        <f>_xlfn.XLOOKUP(AW2287,Sheet2!$Q$3:$Q$66,Sheet2!$R$3:$R$66,"**")</f>
        <v>**</v>
      </c>
      <c r="AY2287" s="4">
        <f t="shared" si="1585"/>
        <v>1</v>
      </c>
      <c r="AZ2287" s="16" t="str">
        <f t="shared" si="1586"/>
        <v>SKPBN</v>
      </c>
    </row>
    <row r="2288" spans="2:52" x14ac:dyDescent="0.35">
      <c r="B2288" s="3">
        <f t="shared" si="1551"/>
        <v>22</v>
      </c>
      <c r="C2288" s="1">
        <f t="shared" si="1552"/>
        <v>4626</v>
      </c>
      <c r="D2288" s="2">
        <v>402</v>
      </c>
      <c r="E2288" s="2" t="str">
        <f>_xlfn.XLOOKUP(C2288,Sheet2!$N$3:$N$1000,Sheet2!$O$3:$O$1000,"")</f>
        <v/>
      </c>
      <c r="F2288" s="9" t="str">
        <f t="shared" si="1587"/>
        <v>JMP +2</v>
      </c>
      <c r="G2288" s="4" t="str">
        <f t="shared" si="1563"/>
        <v>1</v>
      </c>
      <c r="H2288" s="4">
        <f t="shared" si="1564"/>
        <v>2</v>
      </c>
      <c r="I2288" s="6">
        <f t="shared" si="1588"/>
        <v>0</v>
      </c>
      <c r="J2288" s="6">
        <f t="shared" si="1589"/>
        <v>0</v>
      </c>
      <c r="K2288" s="6">
        <f t="shared" si="1590"/>
        <v>0</v>
      </c>
      <c r="L2288" s="6">
        <f t="shared" si="1591"/>
        <v>4</v>
      </c>
      <c r="M2288" s="6">
        <f t="shared" si="1592"/>
        <v>0</v>
      </c>
      <c r="N2288" s="6">
        <f t="shared" si="1593"/>
        <v>2</v>
      </c>
      <c r="O2288" s="13">
        <f t="shared" si="1594"/>
        <v>0</v>
      </c>
      <c r="P2288" s="4">
        <f t="shared" si="1568"/>
        <v>0</v>
      </c>
      <c r="Q2288" s="4">
        <f t="shared" si="1569"/>
        <v>0</v>
      </c>
      <c r="R2288">
        <f t="shared" si="1553"/>
        <v>2</v>
      </c>
      <c r="S2288" s="4">
        <f t="shared" si="1554"/>
        <v>1</v>
      </c>
      <c r="T2288" s="15">
        <f t="shared" si="1555"/>
        <v>0</v>
      </c>
      <c r="U2288" s="4">
        <f t="shared" si="1556"/>
        <v>0</v>
      </c>
      <c r="V2288" s="4">
        <f t="shared" si="1557"/>
        <v>0</v>
      </c>
      <c r="W2288" s="4">
        <f t="shared" si="1558"/>
        <v>1</v>
      </c>
      <c r="X2288" s="6">
        <f t="shared" si="1559"/>
        <v>0</v>
      </c>
      <c r="Y2288" s="4">
        <f t="shared" si="1560"/>
        <v>0</v>
      </c>
      <c r="Z2288" s="6">
        <f t="shared" si="1561"/>
        <v>0</v>
      </c>
      <c r="AA2288" s="18">
        <f t="shared" si="1562"/>
        <v>2</v>
      </c>
      <c r="AB2288" s="9" t="str">
        <f t="shared" si="1570"/>
        <v>+2</v>
      </c>
      <c r="AC2288" s="9" t="str">
        <f>_xlfn.XLOOKUP(R2288,Sheet2!$H$3:$H$258,Sheet2!$I$3:$I$258,"-----")</f>
        <v>*****</v>
      </c>
      <c r="AD2288" s="9" t="str">
        <f>_xlfn.XLOOKUP(VALUE(AE2288),Sheet2!$N$3:$N$1000,Sheet2!$O$3:$O$1000,"********")</f>
        <v>********</v>
      </c>
      <c r="AE2288" t="str">
        <f t="shared" si="1565"/>
        <v>4630</v>
      </c>
      <c r="AF2288" s="9" t="str">
        <f>IF(R2288&lt;200,"+"&amp;TEXT(R2288,"0"),"-"&amp;TEXT(_xlfn.XLOOKUP(R2288,Sheet2!$K$3:$K$130,Sheet2!$L$3:$L$130,"-----"),"0"))</f>
        <v>+2</v>
      </c>
      <c r="AG2288" s="9" t="str">
        <f t="shared" si="1571"/>
        <v/>
      </c>
      <c r="AH2288" s="9" t="str">
        <f t="shared" si="1572"/>
        <v>JMP +2</v>
      </c>
      <c r="AI2288" t="str">
        <f t="shared" si="1573"/>
        <v>0,+2</v>
      </c>
      <c r="AJ2288" s="16" t="str">
        <f t="shared" si="1574"/>
        <v>+2</v>
      </c>
      <c r="AK2288" t="str">
        <f t="shared" si="1575"/>
        <v>NEG 0,0,SZC</v>
      </c>
      <c r="AL2288" s="4" t="str">
        <f t="shared" si="1576"/>
        <v>NEG</v>
      </c>
      <c r="AM2288" s="4" t="str">
        <f t="shared" si="1577"/>
        <v/>
      </c>
      <c r="AN2288" s="4" t="str">
        <f t="shared" si="1578"/>
        <v/>
      </c>
      <c r="AO2288" s="4" t="str">
        <f t="shared" si="1579"/>
        <v/>
      </c>
      <c r="AP2288" s="15" t="str">
        <f t="shared" si="1580"/>
        <v>,SZC</v>
      </c>
      <c r="AQ2288" s="9" t="str">
        <f>_xlfn.XLOOKUP(D2288,Sheet2!$E$3:$E$101,Sheet2!$F$3:$F$101,"******************")</f>
        <v>******************</v>
      </c>
      <c r="AR2288" s="33" t="str">
        <f t="shared" si="1566"/>
        <v>DIA 0,MAP0</v>
      </c>
      <c r="AS2288" s="9" t="str">
        <f t="shared" si="1567"/>
        <v>DIA</v>
      </c>
      <c r="AT2288" s="4">
        <f t="shared" si="1581"/>
        <v>0</v>
      </c>
      <c r="AU2288" s="6">
        <f t="shared" si="1582"/>
        <v>0</v>
      </c>
      <c r="AV2288" s="4" t="str">
        <f t="shared" si="1583"/>
        <v/>
      </c>
      <c r="AW2288" s="4">
        <f t="shared" si="1584"/>
        <v>2</v>
      </c>
      <c r="AX2288" s="4" t="str">
        <f>_xlfn.XLOOKUP(AW2288,Sheet2!$Q$3:$Q$66,Sheet2!$R$3:$R$66,"**")</f>
        <v>MAP0</v>
      </c>
      <c r="AY2288" s="4">
        <f t="shared" si="1585"/>
        <v>1</v>
      </c>
      <c r="AZ2288" s="16" t="str">
        <f t="shared" si="1586"/>
        <v>SKPBN</v>
      </c>
    </row>
    <row r="2289" spans="2:52" x14ac:dyDescent="0.35">
      <c r="B2289" s="3">
        <f t="shared" si="1551"/>
        <v>23</v>
      </c>
      <c r="C2289" s="1">
        <f t="shared" si="1552"/>
        <v>4627</v>
      </c>
      <c r="D2289" s="2">
        <v>404</v>
      </c>
      <c r="E2289" s="2" t="str">
        <f>_xlfn.XLOOKUP(C2289,Sheet2!$N$3:$N$1000,Sheet2!$O$3:$O$1000,"")</f>
        <v/>
      </c>
      <c r="F2289" s="9" t="str">
        <f t="shared" si="1587"/>
        <v>JMP +4</v>
      </c>
      <c r="G2289" s="4" t="str">
        <f t="shared" si="1563"/>
        <v>1</v>
      </c>
      <c r="H2289" s="4">
        <f t="shared" si="1564"/>
        <v>4</v>
      </c>
      <c r="I2289" s="6">
        <f t="shared" si="1588"/>
        <v>0</v>
      </c>
      <c r="J2289" s="6">
        <f t="shared" si="1589"/>
        <v>0</v>
      </c>
      <c r="K2289" s="6">
        <f t="shared" si="1590"/>
        <v>0</v>
      </c>
      <c r="L2289" s="6">
        <f t="shared" si="1591"/>
        <v>4</v>
      </c>
      <c r="M2289" s="6">
        <f t="shared" si="1592"/>
        <v>0</v>
      </c>
      <c r="N2289" s="6">
        <f t="shared" si="1593"/>
        <v>4</v>
      </c>
      <c r="O2289" s="13">
        <f t="shared" si="1594"/>
        <v>0</v>
      </c>
      <c r="P2289" s="4">
        <f t="shared" si="1568"/>
        <v>0</v>
      </c>
      <c r="Q2289" s="4">
        <f t="shared" si="1569"/>
        <v>0</v>
      </c>
      <c r="R2289">
        <f t="shared" si="1553"/>
        <v>4</v>
      </c>
      <c r="S2289" s="4">
        <f t="shared" si="1554"/>
        <v>1</v>
      </c>
      <c r="T2289" s="15">
        <f t="shared" si="1555"/>
        <v>0</v>
      </c>
      <c r="U2289" s="4">
        <f t="shared" si="1556"/>
        <v>0</v>
      </c>
      <c r="V2289" s="4">
        <f t="shared" si="1557"/>
        <v>0</v>
      </c>
      <c r="W2289" s="4">
        <f t="shared" si="1558"/>
        <v>1</v>
      </c>
      <c r="X2289" s="6">
        <f t="shared" si="1559"/>
        <v>0</v>
      </c>
      <c r="Y2289" s="4">
        <f t="shared" si="1560"/>
        <v>0</v>
      </c>
      <c r="Z2289" s="6">
        <f t="shared" si="1561"/>
        <v>0</v>
      </c>
      <c r="AA2289" s="18">
        <f t="shared" si="1562"/>
        <v>4</v>
      </c>
      <c r="AB2289" s="9" t="str">
        <f t="shared" si="1570"/>
        <v>+4</v>
      </c>
      <c r="AC2289" s="9" t="str">
        <f>_xlfn.XLOOKUP(R2289,Sheet2!$H$3:$H$258,Sheet2!$I$3:$I$258,"-----")</f>
        <v>*****</v>
      </c>
      <c r="AD2289" s="9" t="str">
        <f>_xlfn.XLOOKUP(VALUE(AE2289),Sheet2!$N$3:$N$1000,Sheet2!$O$3:$O$1000,"********")</f>
        <v>********</v>
      </c>
      <c r="AE2289" t="str">
        <f t="shared" si="1565"/>
        <v>4633</v>
      </c>
      <c r="AF2289" s="9" t="str">
        <f>IF(R2289&lt;200,"+"&amp;TEXT(R2289,"0"),"-"&amp;TEXT(_xlfn.XLOOKUP(R2289,Sheet2!$K$3:$K$130,Sheet2!$L$3:$L$130,"-----"),"0"))</f>
        <v>+4</v>
      </c>
      <c r="AG2289" s="9" t="str">
        <f t="shared" si="1571"/>
        <v/>
      </c>
      <c r="AH2289" s="9" t="str">
        <f t="shared" si="1572"/>
        <v>JMP +4</v>
      </c>
      <c r="AI2289" t="str">
        <f t="shared" si="1573"/>
        <v>0,+4</v>
      </c>
      <c r="AJ2289" s="16" t="str">
        <f t="shared" si="1574"/>
        <v>+4</v>
      </c>
      <c r="AK2289" t="str">
        <f t="shared" si="1575"/>
        <v>NEG 0,0,SZR</v>
      </c>
      <c r="AL2289" s="4" t="str">
        <f t="shared" si="1576"/>
        <v>NEG</v>
      </c>
      <c r="AM2289" s="4" t="str">
        <f t="shared" si="1577"/>
        <v/>
      </c>
      <c r="AN2289" s="4" t="str">
        <f t="shared" si="1578"/>
        <v/>
      </c>
      <c r="AO2289" s="4" t="str">
        <f t="shared" si="1579"/>
        <v/>
      </c>
      <c r="AP2289" s="15" t="str">
        <f t="shared" si="1580"/>
        <v>,SZR</v>
      </c>
      <c r="AQ2289" s="9" t="str">
        <f>_xlfn.XLOOKUP(D2289,Sheet2!$E$3:$E$101,Sheet2!$F$3:$F$101,"******************")</f>
        <v>******************</v>
      </c>
      <c r="AR2289" s="33" t="str">
        <f t="shared" si="1566"/>
        <v>DIA 0,MAP2</v>
      </c>
      <c r="AS2289" s="9" t="str">
        <f t="shared" si="1567"/>
        <v>DIA</v>
      </c>
      <c r="AT2289" s="4">
        <f t="shared" si="1581"/>
        <v>0</v>
      </c>
      <c r="AU2289" s="6">
        <f t="shared" si="1582"/>
        <v>0</v>
      </c>
      <c r="AV2289" s="4" t="str">
        <f t="shared" si="1583"/>
        <v/>
      </c>
      <c r="AW2289" s="4">
        <f t="shared" si="1584"/>
        <v>4</v>
      </c>
      <c r="AX2289" s="4" t="str">
        <f>_xlfn.XLOOKUP(AW2289,Sheet2!$Q$3:$Q$66,Sheet2!$R$3:$R$66,"**")</f>
        <v>MAP2</v>
      </c>
      <c r="AY2289" s="4">
        <f t="shared" si="1585"/>
        <v>1</v>
      </c>
      <c r="AZ2289" s="16" t="str">
        <f t="shared" si="1586"/>
        <v>SKPBN</v>
      </c>
    </row>
    <row r="2290" spans="2:52" x14ac:dyDescent="0.35">
      <c r="B2290" s="3">
        <f t="shared" si="1551"/>
        <v>24</v>
      </c>
      <c r="C2290" s="1">
        <f t="shared" si="1552"/>
        <v>4630</v>
      </c>
      <c r="D2290" s="2">
        <v>20747</v>
      </c>
      <c r="E2290" s="2" t="str">
        <f>_xlfn.XLOOKUP(C2290,Sheet2!$N$3:$N$1000,Sheet2!$O$3:$O$1000,"")</f>
        <v/>
      </c>
      <c r="F2290" s="9" t="str">
        <f t="shared" si="1587"/>
        <v>LDA 0,C500</v>
      </c>
      <c r="G2290" s="4" t="str">
        <f t="shared" si="1563"/>
        <v>41</v>
      </c>
      <c r="H2290" s="4">
        <f t="shared" si="1564"/>
        <v>347</v>
      </c>
      <c r="I2290" s="6">
        <f t="shared" si="1588"/>
        <v>0</v>
      </c>
      <c r="J2290" s="6">
        <f t="shared" si="1589"/>
        <v>2</v>
      </c>
      <c r="K2290" s="6">
        <f t="shared" si="1590"/>
        <v>0</v>
      </c>
      <c r="L2290" s="6">
        <f t="shared" si="1591"/>
        <v>7</v>
      </c>
      <c r="M2290" s="6">
        <f t="shared" si="1592"/>
        <v>4</v>
      </c>
      <c r="N2290" s="6">
        <f t="shared" si="1593"/>
        <v>7</v>
      </c>
      <c r="O2290" s="13">
        <f t="shared" si="1594"/>
        <v>4</v>
      </c>
      <c r="P2290" s="4">
        <f t="shared" si="1568"/>
        <v>1</v>
      </c>
      <c r="Q2290" s="4">
        <f t="shared" si="1569"/>
        <v>0</v>
      </c>
      <c r="R2290">
        <f t="shared" si="1553"/>
        <v>347</v>
      </c>
      <c r="S2290" s="4">
        <f t="shared" si="1554"/>
        <v>1</v>
      </c>
      <c r="T2290" s="15">
        <f t="shared" si="1555"/>
        <v>0</v>
      </c>
      <c r="U2290" s="4">
        <f t="shared" si="1556"/>
        <v>1</v>
      </c>
      <c r="V2290" s="4">
        <f t="shared" si="1557"/>
        <v>0</v>
      </c>
      <c r="W2290" s="4">
        <f t="shared" si="1558"/>
        <v>1</v>
      </c>
      <c r="X2290" s="6">
        <f t="shared" si="1559"/>
        <v>3</v>
      </c>
      <c r="Y2290" s="4">
        <f t="shared" si="1560"/>
        <v>2</v>
      </c>
      <c r="Z2290" s="6">
        <f t="shared" si="1561"/>
        <v>0</v>
      </c>
      <c r="AA2290" s="18">
        <f t="shared" si="1562"/>
        <v>7</v>
      </c>
      <c r="AB2290" s="9" t="str">
        <f t="shared" si="1570"/>
        <v>C500</v>
      </c>
      <c r="AC2290" s="9" t="str">
        <f>_xlfn.XLOOKUP(R2290,Sheet2!$H$3:$H$258,Sheet2!$I$3:$I$258,"-----")</f>
        <v>*****</v>
      </c>
      <c r="AD2290" s="9" t="str">
        <f>_xlfn.XLOOKUP(VALUE(AE2290),Sheet2!$N$3:$N$1000,Sheet2!$O$3:$O$1000,"********")</f>
        <v>C500</v>
      </c>
      <c r="AE2290" t="str">
        <f t="shared" si="1565"/>
        <v>4577</v>
      </c>
      <c r="AF2290" s="9" t="str">
        <f>IF(R2290&lt;200,"+"&amp;TEXT(R2290,"0"),"-"&amp;TEXT(_xlfn.XLOOKUP(R2290,Sheet2!$K$3:$K$130,Sheet2!$L$3:$L$130,"-----"),"0"))</f>
        <v>-31</v>
      </c>
      <c r="AG2290" s="9" t="str">
        <f t="shared" si="1571"/>
        <v/>
      </c>
      <c r="AH2290" s="9" t="str">
        <f t="shared" si="1572"/>
        <v>JMP C500</v>
      </c>
      <c r="AI2290" t="str">
        <f t="shared" si="1573"/>
        <v>0,C500</v>
      </c>
      <c r="AJ2290" s="16" t="str">
        <f t="shared" si="1574"/>
        <v>C500</v>
      </c>
      <c r="AK2290" t="str">
        <f t="shared" si="1575"/>
        <v>NEGOS 1,0,SBN</v>
      </c>
      <c r="AL2290" s="4" t="str">
        <f t="shared" si="1576"/>
        <v>NEG</v>
      </c>
      <c r="AM2290" s="4" t="str">
        <f t="shared" si="1577"/>
        <v>S</v>
      </c>
      <c r="AN2290" s="4" t="str">
        <f t="shared" si="1578"/>
        <v>O</v>
      </c>
      <c r="AO2290" s="4" t="str">
        <f t="shared" si="1579"/>
        <v/>
      </c>
      <c r="AP2290" s="15" t="str">
        <f t="shared" si="1580"/>
        <v>,SBN</v>
      </c>
      <c r="AQ2290" s="9" t="str">
        <f>_xlfn.XLOOKUP(D2290,Sheet2!$E$3:$E$101,Sheet2!$F$3:$F$101,"******************")</f>
        <v>******************</v>
      </c>
      <c r="AR2290" s="33" t="str">
        <f t="shared" si="1566"/>
        <v>DIAP 0,**</v>
      </c>
      <c r="AS2290" s="9" t="str">
        <f t="shared" si="1567"/>
        <v>DIAP</v>
      </c>
      <c r="AT2290" s="4">
        <f t="shared" si="1581"/>
        <v>0</v>
      </c>
      <c r="AU2290" s="6">
        <f t="shared" si="1582"/>
        <v>3</v>
      </c>
      <c r="AV2290" s="4" t="str">
        <f t="shared" si="1583"/>
        <v>P</v>
      </c>
      <c r="AW2290" s="4">
        <f t="shared" si="1584"/>
        <v>47</v>
      </c>
      <c r="AX2290" s="4" t="str">
        <f>_xlfn.XLOOKUP(AW2290,Sheet2!$Q$3:$Q$66,Sheet2!$R$3:$R$66,"**")</f>
        <v>**</v>
      </c>
      <c r="AY2290" s="4">
        <f t="shared" si="1585"/>
        <v>1</v>
      </c>
      <c r="AZ2290" s="16" t="str">
        <f t="shared" si="1586"/>
        <v>SKPDZ</v>
      </c>
    </row>
    <row r="2291" spans="2:52" x14ac:dyDescent="0.35">
      <c r="B2291" s="3">
        <f t="shared" si="1551"/>
        <v>25</v>
      </c>
      <c r="C2291" s="1">
        <f t="shared" si="1552"/>
        <v>4631</v>
      </c>
      <c r="D2291" s="2">
        <v>40747</v>
      </c>
      <c r="E2291" s="2" t="str">
        <f>_xlfn.XLOOKUP(C2291,Sheet2!$N$3:$N$1000,Sheet2!$O$3:$O$1000,"")</f>
        <v/>
      </c>
      <c r="F2291" s="9" t="str">
        <f t="shared" si="1587"/>
        <v>STA 0,CCNT</v>
      </c>
      <c r="G2291" s="4" t="str">
        <f t="shared" si="1563"/>
        <v>101</v>
      </c>
      <c r="H2291" s="4">
        <f t="shared" si="1564"/>
        <v>347</v>
      </c>
      <c r="I2291" s="6">
        <f t="shared" si="1588"/>
        <v>0</v>
      </c>
      <c r="J2291" s="6">
        <f t="shared" si="1589"/>
        <v>4</v>
      </c>
      <c r="K2291" s="6">
        <f t="shared" si="1590"/>
        <v>0</v>
      </c>
      <c r="L2291" s="6">
        <f t="shared" si="1591"/>
        <v>7</v>
      </c>
      <c r="M2291" s="6">
        <f t="shared" si="1592"/>
        <v>4</v>
      </c>
      <c r="N2291" s="6">
        <f t="shared" si="1593"/>
        <v>7</v>
      </c>
      <c r="O2291" s="13">
        <f t="shared" si="1594"/>
        <v>8</v>
      </c>
      <c r="P2291" s="4">
        <f t="shared" si="1568"/>
        <v>2</v>
      </c>
      <c r="Q2291" s="4">
        <f t="shared" si="1569"/>
        <v>0</v>
      </c>
      <c r="R2291">
        <f t="shared" si="1553"/>
        <v>347</v>
      </c>
      <c r="S2291" s="4">
        <f t="shared" si="1554"/>
        <v>1</v>
      </c>
      <c r="T2291" s="15">
        <f t="shared" si="1555"/>
        <v>0</v>
      </c>
      <c r="U2291" s="4">
        <f t="shared" si="1556"/>
        <v>2</v>
      </c>
      <c r="V2291" s="4">
        <f t="shared" si="1557"/>
        <v>0</v>
      </c>
      <c r="W2291" s="4">
        <f t="shared" si="1558"/>
        <v>1</v>
      </c>
      <c r="X2291" s="6">
        <f t="shared" si="1559"/>
        <v>3</v>
      </c>
      <c r="Y2291" s="4">
        <f t="shared" si="1560"/>
        <v>2</v>
      </c>
      <c r="Z2291" s="6">
        <f t="shared" si="1561"/>
        <v>0</v>
      </c>
      <c r="AA2291" s="18">
        <f t="shared" si="1562"/>
        <v>7</v>
      </c>
      <c r="AB2291" s="9" t="str">
        <f t="shared" si="1570"/>
        <v>CCNT</v>
      </c>
      <c r="AC2291" s="9" t="str">
        <f>_xlfn.XLOOKUP(R2291,Sheet2!$H$3:$H$258,Sheet2!$I$3:$I$258,"-----")</f>
        <v>*****</v>
      </c>
      <c r="AD2291" s="9" t="str">
        <f>_xlfn.XLOOKUP(VALUE(AE2291),Sheet2!$N$3:$N$1000,Sheet2!$O$3:$O$1000,"********")</f>
        <v>CCNT</v>
      </c>
      <c r="AE2291" t="str">
        <f t="shared" si="1565"/>
        <v>4600</v>
      </c>
      <c r="AF2291" s="9" t="str">
        <f>IF(R2291&lt;200,"+"&amp;TEXT(R2291,"0"),"-"&amp;TEXT(_xlfn.XLOOKUP(R2291,Sheet2!$K$3:$K$130,Sheet2!$L$3:$L$130,"-----"),"0"))</f>
        <v>-31</v>
      </c>
      <c r="AG2291" s="9" t="str">
        <f t="shared" si="1571"/>
        <v/>
      </c>
      <c r="AH2291" s="9" t="str">
        <f t="shared" si="1572"/>
        <v>JMP CCNT</v>
      </c>
      <c r="AI2291" t="str">
        <f t="shared" si="1573"/>
        <v>0,CCNT</v>
      </c>
      <c r="AJ2291" s="16" t="str">
        <f t="shared" si="1574"/>
        <v>CCNT</v>
      </c>
      <c r="AK2291" t="str">
        <f t="shared" si="1575"/>
        <v>NEGOS 2,0,SBN</v>
      </c>
      <c r="AL2291" s="4" t="str">
        <f t="shared" si="1576"/>
        <v>NEG</v>
      </c>
      <c r="AM2291" s="4" t="str">
        <f t="shared" si="1577"/>
        <v>S</v>
      </c>
      <c r="AN2291" s="4" t="str">
        <f t="shared" si="1578"/>
        <v>O</v>
      </c>
      <c r="AO2291" s="4" t="str">
        <f t="shared" si="1579"/>
        <v/>
      </c>
      <c r="AP2291" s="15" t="str">
        <f t="shared" si="1580"/>
        <v>,SBN</v>
      </c>
      <c r="AQ2291" s="9" t="str">
        <f>_xlfn.XLOOKUP(D2291,Sheet2!$E$3:$E$101,Sheet2!$F$3:$F$101,"******************")</f>
        <v>******************</v>
      </c>
      <c r="AR2291" s="33" t="str">
        <f t="shared" si="1566"/>
        <v>DIAP 0,**</v>
      </c>
      <c r="AS2291" s="9" t="str">
        <f t="shared" si="1567"/>
        <v>DIAP</v>
      </c>
      <c r="AT2291" s="4">
        <f t="shared" si="1581"/>
        <v>0</v>
      </c>
      <c r="AU2291" s="6">
        <f t="shared" si="1582"/>
        <v>3</v>
      </c>
      <c r="AV2291" s="4" t="str">
        <f t="shared" si="1583"/>
        <v>P</v>
      </c>
      <c r="AW2291" s="4">
        <f t="shared" si="1584"/>
        <v>47</v>
      </c>
      <c r="AX2291" s="4" t="str">
        <f>_xlfn.XLOOKUP(AW2291,Sheet2!$Q$3:$Q$66,Sheet2!$R$3:$R$66,"**")</f>
        <v>**</v>
      </c>
      <c r="AY2291" s="4">
        <f t="shared" si="1585"/>
        <v>1</v>
      </c>
      <c r="AZ2291" s="16" t="str">
        <f t="shared" si="1586"/>
        <v>SKPDZ</v>
      </c>
    </row>
    <row r="2292" spans="2:52" x14ac:dyDescent="0.35">
      <c r="B2292" s="3">
        <f t="shared" ref="B2292:B2355" si="1595">B2291+1</f>
        <v>26</v>
      </c>
      <c r="C2292" s="1">
        <f t="shared" ref="C2292:C2355" si="1596">IF(MOD(C2291,10)=7,C2291+3,C2291+1)</f>
        <v>4632</v>
      </c>
      <c r="D2292" s="2">
        <v>706</v>
      </c>
      <c r="E2292" s="2" t="str">
        <f>_xlfn.XLOOKUP(C2292,Sheet2!$N$3:$N$1000,Sheet2!$O$3:$O$1000,"")</f>
        <v/>
      </c>
      <c r="F2292" s="9" t="str">
        <f t="shared" si="1587"/>
        <v>JMP GO</v>
      </c>
      <c r="G2292" s="4" t="str">
        <f t="shared" si="1563"/>
        <v>1</v>
      </c>
      <c r="H2292" s="4">
        <f t="shared" si="1564"/>
        <v>306</v>
      </c>
      <c r="I2292" s="6">
        <f t="shared" si="1588"/>
        <v>0</v>
      </c>
      <c r="J2292" s="6">
        <f t="shared" si="1589"/>
        <v>0</v>
      </c>
      <c r="K2292" s="6">
        <f t="shared" si="1590"/>
        <v>0</v>
      </c>
      <c r="L2292" s="6">
        <f t="shared" si="1591"/>
        <v>7</v>
      </c>
      <c r="M2292" s="6">
        <f t="shared" si="1592"/>
        <v>0</v>
      </c>
      <c r="N2292" s="6">
        <f t="shared" si="1593"/>
        <v>6</v>
      </c>
      <c r="O2292" s="13">
        <f t="shared" si="1594"/>
        <v>0</v>
      </c>
      <c r="P2292" s="4">
        <f t="shared" si="1568"/>
        <v>0</v>
      </c>
      <c r="Q2292" s="4">
        <f t="shared" si="1569"/>
        <v>0</v>
      </c>
      <c r="R2292">
        <f t="shared" si="1553"/>
        <v>306</v>
      </c>
      <c r="S2292" s="4">
        <f t="shared" si="1554"/>
        <v>1</v>
      </c>
      <c r="T2292" s="15">
        <f t="shared" si="1555"/>
        <v>0</v>
      </c>
      <c r="U2292" s="4">
        <f t="shared" si="1556"/>
        <v>0</v>
      </c>
      <c r="V2292" s="4">
        <f t="shared" si="1557"/>
        <v>0</v>
      </c>
      <c r="W2292" s="4">
        <f t="shared" si="1558"/>
        <v>1</v>
      </c>
      <c r="X2292" s="6">
        <f t="shared" si="1559"/>
        <v>3</v>
      </c>
      <c r="Y2292" s="4">
        <f t="shared" si="1560"/>
        <v>0</v>
      </c>
      <c r="Z2292" s="6">
        <f t="shared" si="1561"/>
        <v>0</v>
      </c>
      <c r="AA2292" s="18">
        <f t="shared" si="1562"/>
        <v>6</v>
      </c>
      <c r="AB2292" s="9" t="str">
        <f t="shared" si="1570"/>
        <v>GO</v>
      </c>
      <c r="AC2292" s="9" t="str">
        <f>_xlfn.XLOOKUP(R2292,Sheet2!$H$3:$H$258,Sheet2!$I$3:$I$258,"-----")</f>
        <v>*****</v>
      </c>
      <c r="AD2292" s="9" t="str">
        <f>_xlfn.XLOOKUP(VALUE(AE2292),Sheet2!$N$3:$N$1000,Sheet2!$O$3:$O$1000,"********")</f>
        <v>GO</v>
      </c>
      <c r="AE2292" t="str">
        <f t="shared" si="1565"/>
        <v>4540</v>
      </c>
      <c r="AF2292" s="9" t="str">
        <f>IF(R2292&lt;200,"+"&amp;TEXT(R2292,"0"),"-"&amp;TEXT(_xlfn.XLOOKUP(R2292,Sheet2!$K$3:$K$130,Sheet2!$L$3:$L$130,"-----"),"0"))</f>
        <v>-72</v>
      </c>
      <c r="AG2292" s="9" t="str">
        <f t="shared" si="1571"/>
        <v/>
      </c>
      <c r="AH2292" s="9" t="str">
        <f t="shared" si="1572"/>
        <v>JMP GO</v>
      </c>
      <c r="AI2292" t="str">
        <f t="shared" si="1573"/>
        <v>0,GO</v>
      </c>
      <c r="AJ2292" s="16" t="str">
        <f t="shared" si="1574"/>
        <v>GO</v>
      </c>
      <c r="AK2292" t="str">
        <f t="shared" si="1575"/>
        <v>NEGS 0,0,SEZ</v>
      </c>
      <c r="AL2292" s="4" t="str">
        <f t="shared" si="1576"/>
        <v>NEG</v>
      </c>
      <c r="AM2292" s="4" t="str">
        <f t="shared" si="1577"/>
        <v>S</v>
      </c>
      <c r="AN2292" s="4" t="str">
        <f t="shared" si="1578"/>
        <v/>
      </c>
      <c r="AO2292" s="4" t="str">
        <f t="shared" si="1579"/>
        <v/>
      </c>
      <c r="AP2292" s="15" t="str">
        <f t="shared" si="1580"/>
        <v>,SEZ</v>
      </c>
      <c r="AQ2292" s="9" t="str">
        <f>_xlfn.XLOOKUP(D2292,Sheet2!$E$3:$E$101,Sheet2!$F$3:$F$101,"******************")</f>
        <v>******************</v>
      </c>
      <c r="AR2292" s="33" t="str">
        <f t="shared" si="1566"/>
        <v>DIAP 0,MCAT</v>
      </c>
      <c r="AS2292" s="9" t="str">
        <f t="shared" si="1567"/>
        <v>DIAP</v>
      </c>
      <c r="AT2292" s="4">
        <f t="shared" si="1581"/>
        <v>0</v>
      </c>
      <c r="AU2292" s="6">
        <f t="shared" si="1582"/>
        <v>3</v>
      </c>
      <c r="AV2292" s="4" t="str">
        <f t="shared" si="1583"/>
        <v>P</v>
      </c>
      <c r="AW2292" s="4">
        <f t="shared" si="1584"/>
        <v>6</v>
      </c>
      <c r="AX2292" s="4" t="str">
        <f>_xlfn.XLOOKUP(AW2292,Sheet2!$Q$3:$Q$66,Sheet2!$R$3:$R$66,"**")</f>
        <v>MCAT</v>
      </c>
      <c r="AY2292" s="4">
        <f t="shared" si="1585"/>
        <v>1</v>
      </c>
      <c r="AZ2292" s="16" t="str">
        <f t="shared" si="1586"/>
        <v>SKPDZ</v>
      </c>
    </row>
    <row r="2293" spans="2:52" x14ac:dyDescent="0.35">
      <c r="B2293" s="3">
        <f t="shared" si="1595"/>
        <v>27</v>
      </c>
      <c r="C2293" s="1">
        <f t="shared" si="1596"/>
        <v>4633</v>
      </c>
      <c r="D2293" s="2">
        <v>20746</v>
      </c>
      <c r="E2293" s="2" t="str">
        <f>_xlfn.XLOOKUP(C2293,Sheet2!$N$3:$N$1000,Sheet2!$O$3:$O$1000,"")</f>
        <v/>
      </c>
      <c r="F2293" s="9" t="str">
        <f t="shared" si="1587"/>
        <v>LDA 0,SKITR</v>
      </c>
      <c r="G2293" s="4" t="str">
        <f t="shared" si="1563"/>
        <v>41</v>
      </c>
      <c r="H2293" s="4">
        <f t="shared" si="1564"/>
        <v>346</v>
      </c>
      <c r="I2293" s="6">
        <f t="shared" si="1588"/>
        <v>0</v>
      </c>
      <c r="J2293" s="6">
        <f t="shared" si="1589"/>
        <v>2</v>
      </c>
      <c r="K2293" s="6">
        <f t="shared" si="1590"/>
        <v>0</v>
      </c>
      <c r="L2293" s="6">
        <f t="shared" si="1591"/>
        <v>7</v>
      </c>
      <c r="M2293" s="6">
        <f t="shared" si="1592"/>
        <v>4</v>
      </c>
      <c r="N2293" s="6">
        <f t="shared" si="1593"/>
        <v>6</v>
      </c>
      <c r="O2293" s="13">
        <f t="shared" si="1594"/>
        <v>4</v>
      </c>
      <c r="P2293" s="4">
        <f t="shared" si="1568"/>
        <v>1</v>
      </c>
      <c r="Q2293" s="4">
        <f t="shared" si="1569"/>
        <v>0</v>
      </c>
      <c r="R2293">
        <f t="shared" ref="R2293:R2356" si="1597">(MOD(L2293,4)*100)+(M2293*10)+N2293</f>
        <v>346</v>
      </c>
      <c r="S2293" s="4">
        <f t="shared" ref="S2293:S2356" si="1598">(MOD(K2293,2)*2)+INT(L2293/4)</f>
        <v>1</v>
      </c>
      <c r="T2293" s="15">
        <f t="shared" ref="T2293:T2356" si="1599">MOD(INT(K2293/2),2)</f>
        <v>0</v>
      </c>
      <c r="U2293" s="4">
        <f t="shared" ref="U2293:U2356" si="1600">INT(J2293/2)</f>
        <v>1</v>
      </c>
      <c r="V2293" s="4">
        <f t="shared" ref="V2293:V2356" si="1601">(MOD(J2293,2)*2)+INT(K2293/4)</f>
        <v>0</v>
      </c>
      <c r="W2293" s="4">
        <f t="shared" ref="W2293:W2356" si="1602">(MOD(K2293,4)*2)+INT(L2293/4)</f>
        <v>1</v>
      </c>
      <c r="X2293" s="6">
        <f t="shared" ref="X2293:X2356" si="1603">MOD(L2293,4)</f>
        <v>3</v>
      </c>
      <c r="Y2293" s="4">
        <f t="shared" ref="Y2293:Y2356" si="1604">INT(M2293/2)</f>
        <v>2</v>
      </c>
      <c r="Z2293" s="6">
        <f t="shared" ref="Z2293:Z2356" si="1605">MOD(M2293,2)</f>
        <v>0</v>
      </c>
      <c r="AA2293" s="18">
        <f t="shared" ref="AA2293:AA2356" si="1606">N2293</f>
        <v>6</v>
      </c>
      <c r="AB2293" s="9" t="str">
        <f t="shared" si="1570"/>
        <v>SKITR</v>
      </c>
      <c r="AC2293" s="9" t="str">
        <f>_xlfn.XLOOKUP(R2293,Sheet2!$H$3:$H$258,Sheet2!$I$3:$I$258,"-----")</f>
        <v>*****</v>
      </c>
      <c r="AD2293" s="9" t="str">
        <f>_xlfn.XLOOKUP(VALUE(AE2293),Sheet2!$N$3:$N$1000,Sheet2!$O$3:$O$1000,"********")</f>
        <v>SKITR</v>
      </c>
      <c r="AE2293" t="str">
        <f t="shared" si="1565"/>
        <v>4601</v>
      </c>
      <c r="AF2293" s="9" t="str">
        <f>IF(R2293&lt;200,"+"&amp;TEXT(R2293,"0"),"-"&amp;TEXT(_xlfn.XLOOKUP(R2293,Sheet2!$K$3:$K$130,Sheet2!$L$3:$L$130,"-----"),"0"))</f>
        <v>-32</v>
      </c>
      <c r="AG2293" s="9" t="str">
        <f t="shared" si="1571"/>
        <v/>
      </c>
      <c r="AH2293" s="9" t="str">
        <f t="shared" si="1572"/>
        <v>JMP SKITR</v>
      </c>
      <c r="AI2293" t="str">
        <f t="shared" si="1573"/>
        <v>0,SKITR</v>
      </c>
      <c r="AJ2293" s="16" t="str">
        <f t="shared" si="1574"/>
        <v>SKITR</v>
      </c>
      <c r="AK2293" t="str">
        <f t="shared" si="1575"/>
        <v>NEGOS 1,0,SEZ</v>
      </c>
      <c r="AL2293" s="4" t="str">
        <f t="shared" si="1576"/>
        <v>NEG</v>
      </c>
      <c r="AM2293" s="4" t="str">
        <f t="shared" si="1577"/>
        <v>S</v>
      </c>
      <c r="AN2293" s="4" t="str">
        <f t="shared" si="1578"/>
        <v>O</v>
      </c>
      <c r="AO2293" s="4" t="str">
        <f t="shared" si="1579"/>
        <v/>
      </c>
      <c r="AP2293" s="15" t="str">
        <f t="shared" si="1580"/>
        <v>,SEZ</v>
      </c>
      <c r="AQ2293" s="9" t="str">
        <f>_xlfn.XLOOKUP(D2293,Sheet2!$E$3:$E$101,Sheet2!$F$3:$F$101,"******************")</f>
        <v>******************</v>
      </c>
      <c r="AR2293" s="33" t="str">
        <f t="shared" si="1566"/>
        <v>DIAP 0,**</v>
      </c>
      <c r="AS2293" s="9" t="str">
        <f t="shared" si="1567"/>
        <v>DIAP</v>
      </c>
      <c r="AT2293" s="4">
        <f t="shared" si="1581"/>
        <v>0</v>
      </c>
      <c r="AU2293" s="6">
        <f t="shared" si="1582"/>
        <v>3</v>
      </c>
      <c r="AV2293" s="4" t="str">
        <f t="shared" si="1583"/>
        <v>P</v>
      </c>
      <c r="AW2293" s="4">
        <f t="shared" si="1584"/>
        <v>46</v>
      </c>
      <c r="AX2293" s="4" t="str">
        <f>_xlfn.XLOOKUP(AW2293,Sheet2!$Q$3:$Q$66,Sheet2!$R$3:$R$66,"**")</f>
        <v>**</v>
      </c>
      <c r="AY2293" s="4">
        <f t="shared" si="1585"/>
        <v>1</v>
      </c>
      <c r="AZ2293" s="16" t="str">
        <f t="shared" si="1586"/>
        <v>SKPDZ</v>
      </c>
    </row>
    <row r="2294" spans="2:52" x14ac:dyDescent="0.35">
      <c r="B2294" s="3">
        <f t="shared" si="1595"/>
        <v>28</v>
      </c>
      <c r="C2294" s="1">
        <f t="shared" si="1596"/>
        <v>4634</v>
      </c>
      <c r="D2294" s="2">
        <v>40423</v>
      </c>
      <c r="E2294" s="2" t="str">
        <f>_xlfn.XLOOKUP(C2294,Sheet2!$N$3:$N$1000,Sheet2!$O$3:$O$1000,"")</f>
        <v/>
      </c>
      <c r="F2294" s="9" t="str">
        <f t="shared" si="1587"/>
        <v>STA 0,SSCNT</v>
      </c>
      <c r="G2294" s="4" t="str">
        <f t="shared" si="1563"/>
        <v>101</v>
      </c>
      <c r="H2294" s="4">
        <f t="shared" si="1564"/>
        <v>23</v>
      </c>
      <c r="I2294" s="6">
        <f t="shared" si="1588"/>
        <v>0</v>
      </c>
      <c r="J2294" s="6">
        <f t="shared" si="1589"/>
        <v>4</v>
      </c>
      <c r="K2294" s="6">
        <f t="shared" si="1590"/>
        <v>0</v>
      </c>
      <c r="L2294" s="6">
        <f t="shared" si="1591"/>
        <v>4</v>
      </c>
      <c r="M2294" s="6">
        <f t="shared" si="1592"/>
        <v>2</v>
      </c>
      <c r="N2294" s="6">
        <f t="shared" si="1593"/>
        <v>3</v>
      </c>
      <c r="O2294" s="13">
        <f t="shared" si="1594"/>
        <v>8</v>
      </c>
      <c r="P2294" s="4">
        <f t="shared" si="1568"/>
        <v>2</v>
      </c>
      <c r="Q2294" s="4">
        <f t="shared" si="1569"/>
        <v>0</v>
      </c>
      <c r="R2294">
        <f t="shared" si="1597"/>
        <v>23</v>
      </c>
      <c r="S2294" s="4">
        <f t="shared" si="1598"/>
        <v>1</v>
      </c>
      <c r="T2294" s="15">
        <f t="shared" si="1599"/>
        <v>0</v>
      </c>
      <c r="U2294" s="4">
        <f t="shared" si="1600"/>
        <v>2</v>
      </c>
      <c r="V2294" s="4">
        <f t="shared" si="1601"/>
        <v>0</v>
      </c>
      <c r="W2294" s="4">
        <f t="shared" si="1602"/>
        <v>1</v>
      </c>
      <c r="X2294" s="6">
        <f t="shared" si="1603"/>
        <v>0</v>
      </c>
      <c r="Y2294" s="4">
        <f t="shared" si="1604"/>
        <v>1</v>
      </c>
      <c r="Z2294" s="6">
        <f t="shared" si="1605"/>
        <v>0</v>
      </c>
      <c r="AA2294" s="18">
        <f t="shared" si="1606"/>
        <v>3</v>
      </c>
      <c r="AB2294" s="9" t="str">
        <f t="shared" si="1570"/>
        <v>SSCNT</v>
      </c>
      <c r="AC2294" s="9" t="str">
        <f>_xlfn.XLOOKUP(R2294,Sheet2!$H$3:$H$258,Sheet2!$I$3:$I$258,"-----")</f>
        <v>*****</v>
      </c>
      <c r="AD2294" s="9" t="str">
        <f>_xlfn.XLOOKUP(VALUE(AE2294),Sheet2!$N$3:$N$1000,Sheet2!$O$3:$O$1000,"********")</f>
        <v>SSCNT</v>
      </c>
      <c r="AE2294" t="str">
        <f t="shared" si="1565"/>
        <v>4657</v>
      </c>
      <c r="AF2294" s="9" t="str">
        <f>IF(R2294&lt;200,"+"&amp;TEXT(R2294,"0"),"-"&amp;TEXT(_xlfn.XLOOKUP(R2294,Sheet2!$K$3:$K$130,Sheet2!$L$3:$L$130,"-----"),"0"))</f>
        <v>+23</v>
      </c>
      <c r="AG2294" s="9" t="str">
        <f t="shared" si="1571"/>
        <v/>
      </c>
      <c r="AH2294" s="9" t="str">
        <f t="shared" si="1572"/>
        <v>JMP SSCNT</v>
      </c>
      <c r="AI2294" t="str">
        <f t="shared" si="1573"/>
        <v>0,SSCNT</v>
      </c>
      <c r="AJ2294" s="16" t="str">
        <f t="shared" si="1574"/>
        <v>SSCNT</v>
      </c>
      <c r="AK2294" t="str">
        <f t="shared" si="1575"/>
        <v>NEGZ 2,0,SNC</v>
      </c>
      <c r="AL2294" s="4" t="str">
        <f t="shared" si="1576"/>
        <v>NEG</v>
      </c>
      <c r="AM2294" s="4" t="str">
        <f t="shared" si="1577"/>
        <v/>
      </c>
      <c r="AN2294" s="4" t="str">
        <f t="shared" si="1578"/>
        <v>Z</v>
      </c>
      <c r="AO2294" s="4" t="str">
        <f t="shared" si="1579"/>
        <v/>
      </c>
      <c r="AP2294" s="15" t="str">
        <f t="shared" si="1580"/>
        <v>,SNC</v>
      </c>
      <c r="AQ2294" s="9" t="str">
        <f>_xlfn.XLOOKUP(D2294,Sheet2!$E$3:$E$101,Sheet2!$F$3:$F$101,"******************")</f>
        <v>******************</v>
      </c>
      <c r="AR2294" s="33" t="str">
        <f t="shared" si="1566"/>
        <v>DIA 0,DACV</v>
      </c>
      <c r="AS2294" s="9" t="str">
        <f t="shared" si="1567"/>
        <v>DIA</v>
      </c>
      <c r="AT2294" s="4">
        <f t="shared" si="1581"/>
        <v>0</v>
      </c>
      <c r="AU2294" s="6">
        <f t="shared" si="1582"/>
        <v>0</v>
      </c>
      <c r="AV2294" s="4" t="str">
        <f t="shared" si="1583"/>
        <v/>
      </c>
      <c r="AW2294" s="4">
        <f t="shared" si="1584"/>
        <v>23</v>
      </c>
      <c r="AX2294" s="4" t="str">
        <f>_xlfn.XLOOKUP(AW2294,Sheet2!$Q$3:$Q$66,Sheet2!$R$3:$R$66,"**")</f>
        <v>DACV</v>
      </c>
      <c r="AY2294" s="4">
        <f t="shared" si="1585"/>
        <v>1</v>
      </c>
      <c r="AZ2294" s="16" t="str">
        <f t="shared" si="1586"/>
        <v>SKPBN</v>
      </c>
    </row>
    <row r="2295" spans="2:52" x14ac:dyDescent="0.35">
      <c r="B2295" s="3">
        <f t="shared" si="1595"/>
        <v>29</v>
      </c>
      <c r="C2295" s="1">
        <f t="shared" si="1596"/>
        <v>4635</v>
      </c>
      <c r="D2295" s="2">
        <v>6247</v>
      </c>
      <c r="E2295" s="2" t="str">
        <f>_xlfn.XLOOKUP(C2295,Sheet2!$N$3:$N$1000,Sheet2!$O$3:$O$1000,"")</f>
        <v/>
      </c>
      <c r="F2295" s="9" t="str">
        <f t="shared" si="1587"/>
        <v>PCRLF</v>
      </c>
      <c r="G2295" s="4" t="str">
        <f t="shared" si="1563"/>
        <v>14</v>
      </c>
      <c r="H2295" s="4">
        <f t="shared" si="1564"/>
        <v>247</v>
      </c>
      <c r="I2295" s="6">
        <f t="shared" si="1588"/>
        <v>0</v>
      </c>
      <c r="J2295" s="6">
        <f t="shared" si="1589"/>
        <v>0</v>
      </c>
      <c r="K2295" s="6">
        <f t="shared" si="1590"/>
        <v>6</v>
      </c>
      <c r="L2295" s="6">
        <f t="shared" si="1591"/>
        <v>2</v>
      </c>
      <c r="M2295" s="6">
        <f t="shared" si="1592"/>
        <v>4</v>
      </c>
      <c r="N2295" s="6">
        <f t="shared" si="1593"/>
        <v>7</v>
      </c>
      <c r="O2295" s="13">
        <f t="shared" si="1594"/>
        <v>1</v>
      </c>
      <c r="P2295" s="4">
        <f t="shared" si="1568"/>
        <v>0</v>
      </c>
      <c r="Q2295" s="4">
        <f t="shared" si="1569"/>
        <v>1</v>
      </c>
      <c r="R2295">
        <f t="shared" si="1597"/>
        <v>247</v>
      </c>
      <c r="S2295" s="4">
        <f t="shared" si="1598"/>
        <v>0</v>
      </c>
      <c r="T2295" s="15">
        <f t="shared" si="1599"/>
        <v>1</v>
      </c>
      <c r="U2295" s="4">
        <f t="shared" si="1600"/>
        <v>0</v>
      </c>
      <c r="V2295" s="4">
        <f t="shared" si="1601"/>
        <v>1</v>
      </c>
      <c r="W2295" s="4">
        <f t="shared" si="1602"/>
        <v>4</v>
      </c>
      <c r="X2295" s="6">
        <f t="shared" si="1603"/>
        <v>2</v>
      </c>
      <c r="Y2295" s="4">
        <f t="shared" si="1604"/>
        <v>2</v>
      </c>
      <c r="Z2295" s="6">
        <f t="shared" si="1605"/>
        <v>0</v>
      </c>
      <c r="AA2295" s="18">
        <f t="shared" si="1606"/>
        <v>7</v>
      </c>
      <c r="AB2295" s="9" t="str">
        <f t="shared" si="1570"/>
        <v>ICRLF</v>
      </c>
      <c r="AC2295" s="9" t="str">
        <f>_xlfn.XLOOKUP(R2295,Sheet2!$H$3:$H$258,Sheet2!$I$3:$I$258,"-----")</f>
        <v>ICRLF</v>
      </c>
      <c r="AD2295" s="9" t="str">
        <f>_xlfn.XLOOKUP(VALUE(AE2295),Sheet2!$N$3:$N$1000,Sheet2!$O$3:$O$1000,"********")</f>
        <v>********</v>
      </c>
      <c r="AE2295" t="str">
        <f t="shared" si="1565"/>
        <v>4504</v>
      </c>
      <c r="AF2295" s="9" t="str">
        <f>IF(R2295&lt;200,"+"&amp;TEXT(R2295,"0"),"-"&amp;TEXT(_xlfn.XLOOKUP(R2295,Sheet2!$K$3:$K$130,Sheet2!$L$3:$L$130,"-----"),"0"))</f>
        <v>-131</v>
      </c>
      <c r="AG2295" s="9" t="str">
        <f t="shared" si="1571"/>
        <v>@</v>
      </c>
      <c r="AH2295" s="9" t="str">
        <f t="shared" si="1572"/>
        <v>JSR @ICRLF</v>
      </c>
      <c r="AI2295" t="str">
        <f t="shared" si="1573"/>
        <v>1,@ICRLF</v>
      </c>
      <c r="AJ2295" s="16" t="str">
        <f t="shared" si="1574"/>
        <v>@ICRLF</v>
      </c>
      <c r="AK2295" t="str">
        <f t="shared" si="1575"/>
        <v>ADCOR 0,1,SBN</v>
      </c>
      <c r="AL2295" s="4" t="str">
        <f t="shared" si="1576"/>
        <v>ADC</v>
      </c>
      <c r="AM2295" s="4" t="str">
        <f t="shared" si="1577"/>
        <v>R</v>
      </c>
      <c r="AN2295" s="4" t="str">
        <f t="shared" si="1578"/>
        <v>O</v>
      </c>
      <c r="AO2295" s="4" t="str">
        <f t="shared" si="1579"/>
        <v/>
      </c>
      <c r="AP2295" s="15" t="str">
        <f t="shared" si="1580"/>
        <v>,SBN</v>
      </c>
      <c r="AQ2295" s="9" t="str">
        <f>_xlfn.XLOOKUP(D2295,Sheet2!$E$3:$E$101,Sheet2!$F$3:$F$101,"******************")</f>
        <v>PCRLF</v>
      </c>
      <c r="AR2295" s="33" t="str">
        <f t="shared" si="1566"/>
        <v>DOBC 1,**</v>
      </c>
      <c r="AS2295" s="9" t="str">
        <f t="shared" si="1567"/>
        <v>DOBC</v>
      </c>
      <c r="AT2295" s="4">
        <f t="shared" si="1581"/>
        <v>1</v>
      </c>
      <c r="AU2295" s="6">
        <f t="shared" si="1582"/>
        <v>2</v>
      </c>
      <c r="AV2295" s="4" t="str">
        <f t="shared" si="1583"/>
        <v>C</v>
      </c>
      <c r="AW2295" s="4">
        <f t="shared" si="1584"/>
        <v>47</v>
      </c>
      <c r="AX2295" s="4" t="str">
        <f>_xlfn.XLOOKUP(AW2295,Sheet2!$Q$3:$Q$66,Sheet2!$R$3:$R$66,"**")</f>
        <v>**</v>
      </c>
      <c r="AY2295" s="4">
        <f t="shared" si="1585"/>
        <v>4</v>
      </c>
      <c r="AZ2295" s="16" t="str">
        <f t="shared" si="1586"/>
        <v>SKPDN</v>
      </c>
    </row>
    <row r="2296" spans="2:52" x14ac:dyDescent="0.35">
      <c r="B2296" s="3">
        <f t="shared" si="1595"/>
        <v>30</v>
      </c>
      <c r="C2296" s="1">
        <f t="shared" si="1596"/>
        <v>4636</v>
      </c>
      <c r="D2296" s="2">
        <v>6250</v>
      </c>
      <c r="E2296" s="2" t="str">
        <f>_xlfn.XLOOKUP(C2296,Sheet2!$N$3:$N$1000,Sheet2!$O$3:$O$1000,"")</f>
        <v/>
      </c>
      <c r="F2296" s="9" t="str">
        <f t="shared" si="1587"/>
        <v>MESSAGE</v>
      </c>
      <c r="G2296" s="4" t="str">
        <f t="shared" si="1563"/>
        <v>14</v>
      </c>
      <c r="H2296" s="4">
        <f t="shared" si="1564"/>
        <v>250</v>
      </c>
      <c r="I2296" s="6">
        <f t="shared" si="1588"/>
        <v>0</v>
      </c>
      <c r="J2296" s="6">
        <f t="shared" si="1589"/>
        <v>0</v>
      </c>
      <c r="K2296" s="6">
        <f t="shared" si="1590"/>
        <v>6</v>
      </c>
      <c r="L2296" s="6">
        <f t="shared" si="1591"/>
        <v>2</v>
      </c>
      <c r="M2296" s="6">
        <f t="shared" si="1592"/>
        <v>5</v>
      </c>
      <c r="N2296" s="6">
        <f t="shared" si="1593"/>
        <v>0</v>
      </c>
      <c r="O2296" s="13">
        <f t="shared" si="1594"/>
        <v>1</v>
      </c>
      <c r="P2296" s="4">
        <f t="shared" si="1568"/>
        <v>0</v>
      </c>
      <c r="Q2296" s="4">
        <f t="shared" si="1569"/>
        <v>1</v>
      </c>
      <c r="R2296">
        <f t="shared" si="1597"/>
        <v>250</v>
      </c>
      <c r="S2296" s="4">
        <f t="shared" si="1598"/>
        <v>0</v>
      </c>
      <c r="T2296" s="15">
        <f t="shared" si="1599"/>
        <v>1</v>
      </c>
      <c r="U2296" s="4">
        <f t="shared" si="1600"/>
        <v>0</v>
      </c>
      <c r="V2296" s="4">
        <f t="shared" si="1601"/>
        <v>1</v>
      </c>
      <c r="W2296" s="4">
        <f t="shared" si="1602"/>
        <v>4</v>
      </c>
      <c r="X2296" s="6">
        <f t="shared" si="1603"/>
        <v>2</v>
      </c>
      <c r="Y2296" s="4">
        <f t="shared" si="1604"/>
        <v>2</v>
      </c>
      <c r="Z2296" s="6">
        <f t="shared" si="1605"/>
        <v>1</v>
      </c>
      <c r="AA2296" s="18">
        <f t="shared" si="1606"/>
        <v>0</v>
      </c>
      <c r="AB2296" s="9" t="str">
        <f t="shared" si="1570"/>
        <v>IMESS</v>
      </c>
      <c r="AC2296" s="9" t="str">
        <f>_xlfn.XLOOKUP(R2296,Sheet2!$H$3:$H$258,Sheet2!$I$3:$I$258,"-----")</f>
        <v>IMESS</v>
      </c>
      <c r="AD2296" s="9" t="str">
        <f>_xlfn.XLOOKUP(VALUE(AE2296),Sheet2!$N$3:$N$1000,Sheet2!$O$3:$O$1000,"********")</f>
        <v>********</v>
      </c>
      <c r="AE2296" t="str">
        <f t="shared" si="1565"/>
        <v>4506</v>
      </c>
      <c r="AF2296" s="9" t="str">
        <f>IF(R2296&lt;200,"+"&amp;TEXT(R2296,"0"),"-"&amp;TEXT(_xlfn.XLOOKUP(R2296,Sheet2!$K$3:$K$130,Sheet2!$L$3:$L$130,"-----"),"0"))</f>
        <v>-130</v>
      </c>
      <c r="AG2296" s="9" t="str">
        <f t="shared" si="1571"/>
        <v>@</v>
      </c>
      <c r="AH2296" s="9" t="str">
        <f t="shared" si="1572"/>
        <v>JSR @IMESS</v>
      </c>
      <c r="AI2296" t="str">
        <f t="shared" si="1573"/>
        <v>1,@IMESS</v>
      </c>
      <c r="AJ2296" s="16" t="str">
        <f t="shared" si="1574"/>
        <v>@IMESS</v>
      </c>
      <c r="AK2296" t="str">
        <f t="shared" si="1575"/>
        <v>ADCOR# 0,1</v>
      </c>
      <c r="AL2296" s="4" t="str">
        <f t="shared" si="1576"/>
        <v>ADC</v>
      </c>
      <c r="AM2296" s="4" t="str">
        <f t="shared" si="1577"/>
        <v>R</v>
      </c>
      <c r="AN2296" s="4" t="str">
        <f t="shared" si="1578"/>
        <v>O</v>
      </c>
      <c r="AO2296" s="4" t="str">
        <f t="shared" si="1579"/>
        <v>#</v>
      </c>
      <c r="AP2296" s="15" t="str">
        <f t="shared" si="1580"/>
        <v/>
      </c>
      <c r="AQ2296" s="9" t="str">
        <f>_xlfn.XLOOKUP(D2296,Sheet2!$E$3:$E$101,Sheet2!$F$3:$F$101,"******************")</f>
        <v>MESSAGE</v>
      </c>
      <c r="AR2296" s="33" t="str">
        <f t="shared" si="1566"/>
        <v>DOBC 1,**</v>
      </c>
      <c r="AS2296" s="9" t="str">
        <f t="shared" si="1567"/>
        <v>DOBC</v>
      </c>
      <c r="AT2296" s="4">
        <f t="shared" si="1581"/>
        <v>1</v>
      </c>
      <c r="AU2296" s="6">
        <f t="shared" si="1582"/>
        <v>2</v>
      </c>
      <c r="AV2296" s="4" t="str">
        <f t="shared" si="1583"/>
        <v>C</v>
      </c>
      <c r="AW2296" s="4">
        <f t="shared" si="1584"/>
        <v>50</v>
      </c>
      <c r="AX2296" s="4" t="str">
        <f>_xlfn.XLOOKUP(AW2296,Sheet2!$Q$3:$Q$66,Sheet2!$R$3:$R$66,"**")</f>
        <v>**</v>
      </c>
      <c r="AY2296" s="4">
        <f t="shared" si="1585"/>
        <v>4</v>
      </c>
      <c r="AZ2296" s="16" t="str">
        <f t="shared" si="1586"/>
        <v>SKPDN</v>
      </c>
    </row>
    <row r="2297" spans="2:52" x14ac:dyDescent="0.35">
      <c r="B2297" s="3">
        <f t="shared" si="1595"/>
        <v>31</v>
      </c>
      <c r="C2297" s="1">
        <f t="shared" si="1596"/>
        <v>4637</v>
      </c>
      <c r="D2297" s="2">
        <v>355</v>
      </c>
      <c r="E2297" s="2" t="str">
        <f>_xlfn.XLOOKUP(C2297,Sheet2!$N$3:$N$1000,Sheet2!$O$3:$O$1000,"")</f>
        <v/>
      </c>
      <c r="F2297" s="44" t="str">
        <f t="shared" si="1587"/>
        <v>JMP *****</v>
      </c>
      <c r="G2297" s="4" t="str">
        <f t="shared" si="1563"/>
        <v>0</v>
      </c>
      <c r="H2297" s="4">
        <f t="shared" si="1564"/>
        <v>355</v>
      </c>
      <c r="I2297" s="6">
        <f t="shared" si="1588"/>
        <v>0</v>
      </c>
      <c r="J2297" s="6">
        <f t="shared" si="1589"/>
        <v>0</v>
      </c>
      <c r="K2297" s="6">
        <f t="shared" si="1590"/>
        <v>0</v>
      </c>
      <c r="L2297" s="6">
        <f t="shared" si="1591"/>
        <v>3</v>
      </c>
      <c r="M2297" s="6">
        <f t="shared" si="1592"/>
        <v>5</v>
      </c>
      <c r="N2297" s="6">
        <f t="shared" si="1593"/>
        <v>5</v>
      </c>
      <c r="O2297" s="13">
        <f t="shared" si="1594"/>
        <v>0</v>
      </c>
      <c r="P2297" s="4">
        <f t="shared" si="1568"/>
        <v>0</v>
      </c>
      <c r="Q2297" s="4">
        <f t="shared" si="1569"/>
        <v>0</v>
      </c>
      <c r="R2297">
        <f t="shared" si="1597"/>
        <v>355</v>
      </c>
      <c r="S2297" s="4">
        <f t="shared" si="1598"/>
        <v>0</v>
      </c>
      <c r="T2297" s="15">
        <f t="shared" si="1599"/>
        <v>0</v>
      </c>
      <c r="U2297" s="4">
        <f t="shared" si="1600"/>
        <v>0</v>
      </c>
      <c r="V2297" s="4">
        <f t="shared" si="1601"/>
        <v>0</v>
      </c>
      <c r="W2297" s="4">
        <f t="shared" si="1602"/>
        <v>0</v>
      </c>
      <c r="X2297" s="6">
        <f t="shared" si="1603"/>
        <v>3</v>
      </c>
      <c r="Y2297" s="4">
        <f t="shared" si="1604"/>
        <v>2</v>
      </c>
      <c r="Z2297" s="6">
        <f t="shared" si="1605"/>
        <v>1</v>
      </c>
      <c r="AA2297" s="18">
        <f t="shared" si="1606"/>
        <v>5</v>
      </c>
      <c r="AB2297" s="9" t="str">
        <f t="shared" si="1570"/>
        <v>*****</v>
      </c>
      <c r="AC2297" s="9" t="str">
        <f>_xlfn.XLOOKUP(R2297,Sheet2!$H$3:$H$258,Sheet2!$I$3:$I$258,"-----")</f>
        <v>*****</v>
      </c>
      <c r="AD2297" s="9" t="str">
        <f>_xlfn.XLOOKUP(VALUE(AE2297),Sheet2!$N$3:$N$1000,Sheet2!$O$3:$O$1000,"********")</f>
        <v>********</v>
      </c>
      <c r="AE2297" t="str">
        <f t="shared" si="1565"/>
        <v>4614</v>
      </c>
      <c r="AF2297" s="9" t="str">
        <f>IF(R2297&lt;200,"+"&amp;TEXT(R2297,"0"),"-"&amp;TEXT(_xlfn.XLOOKUP(R2297,Sheet2!$K$3:$K$130,Sheet2!$L$3:$L$130,"-----"),"0"))</f>
        <v>-23</v>
      </c>
      <c r="AG2297" s="9" t="str">
        <f t="shared" si="1571"/>
        <v/>
      </c>
      <c r="AH2297" s="9" t="str">
        <f t="shared" si="1572"/>
        <v>JMP *****</v>
      </c>
      <c r="AI2297" t="str">
        <f t="shared" si="1573"/>
        <v>0,*****</v>
      </c>
      <c r="AJ2297" s="16" t="str">
        <f t="shared" si="1574"/>
        <v>*****</v>
      </c>
      <c r="AK2297" t="str">
        <f t="shared" si="1575"/>
        <v>COMOS# 0,0,SNR</v>
      </c>
      <c r="AL2297" s="4" t="str">
        <f t="shared" si="1576"/>
        <v>COM</v>
      </c>
      <c r="AM2297" s="4" t="str">
        <f t="shared" si="1577"/>
        <v>S</v>
      </c>
      <c r="AN2297" s="4" t="str">
        <f t="shared" si="1578"/>
        <v>O</v>
      </c>
      <c r="AO2297" s="4" t="str">
        <f t="shared" si="1579"/>
        <v>#</v>
      </c>
      <c r="AP2297" s="15" t="str">
        <f t="shared" si="1580"/>
        <v>,SNR</v>
      </c>
      <c r="AQ2297" s="9" t="str">
        <f>_xlfn.XLOOKUP(D2297,Sheet2!$E$3:$E$101,Sheet2!$F$3:$F$101,"******************")</f>
        <v>******************</v>
      </c>
      <c r="AR2297" s="33" t="str">
        <f t="shared" si="1566"/>
        <v>NIOP **</v>
      </c>
      <c r="AS2297" s="9" t="str">
        <f t="shared" si="1567"/>
        <v>DOCP</v>
      </c>
      <c r="AT2297" s="4">
        <f t="shared" si="1581"/>
        <v>0</v>
      </c>
      <c r="AU2297" s="6">
        <f t="shared" si="1582"/>
        <v>3</v>
      </c>
      <c r="AV2297" s="4" t="str">
        <f t="shared" si="1583"/>
        <v>P</v>
      </c>
      <c r="AW2297" s="4">
        <f t="shared" si="1584"/>
        <v>55</v>
      </c>
      <c r="AX2297" s="4" t="str">
        <f>_xlfn.XLOOKUP(AW2297,Sheet2!$Q$3:$Q$66,Sheet2!$R$3:$R$66,"**")</f>
        <v>**</v>
      </c>
      <c r="AY2297" s="4">
        <f t="shared" si="1585"/>
        <v>0</v>
      </c>
      <c r="AZ2297" s="16" t="str">
        <f t="shared" si="1586"/>
        <v>SKPDZ</v>
      </c>
    </row>
    <row r="2298" spans="2:52" x14ac:dyDescent="0.35">
      <c r="B2298" s="3">
        <f t="shared" si="1595"/>
        <v>32</v>
      </c>
      <c r="C2298" s="1">
        <f t="shared" si="1596"/>
        <v>4640</v>
      </c>
      <c r="D2298" s="2">
        <v>770</v>
      </c>
      <c r="E2298" s="2" t="str">
        <f>_xlfn.XLOOKUP(C2298,Sheet2!$N$3:$N$1000,Sheet2!$O$3:$O$1000,"")</f>
        <v/>
      </c>
      <c r="F2298" s="9" t="str">
        <f t="shared" si="1587"/>
        <v>JMP -10</v>
      </c>
      <c r="G2298" s="4" t="str">
        <f t="shared" si="1563"/>
        <v>1</v>
      </c>
      <c r="H2298" s="4">
        <f t="shared" si="1564"/>
        <v>370</v>
      </c>
      <c r="I2298" s="6">
        <f t="shared" si="1588"/>
        <v>0</v>
      </c>
      <c r="J2298" s="6">
        <f t="shared" si="1589"/>
        <v>0</v>
      </c>
      <c r="K2298" s="6">
        <f t="shared" si="1590"/>
        <v>0</v>
      </c>
      <c r="L2298" s="6">
        <f t="shared" si="1591"/>
        <v>7</v>
      </c>
      <c r="M2298" s="6">
        <f t="shared" si="1592"/>
        <v>7</v>
      </c>
      <c r="N2298" s="6">
        <f t="shared" si="1593"/>
        <v>0</v>
      </c>
      <c r="O2298" s="13">
        <f t="shared" si="1594"/>
        <v>0</v>
      </c>
      <c r="P2298" s="4">
        <f t="shared" si="1568"/>
        <v>0</v>
      </c>
      <c r="Q2298" s="4">
        <f t="shared" si="1569"/>
        <v>0</v>
      </c>
      <c r="R2298">
        <f t="shared" si="1597"/>
        <v>370</v>
      </c>
      <c r="S2298" s="4">
        <f t="shared" si="1598"/>
        <v>1</v>
      </c>
      <c r="T2298" s="15">
        <f t="shared" si="1599"/>
        <v>0</v>
      </c>
      <c r="U2298" s="4">
        <f t="shared" si="1600"/>
        <v>0</v>
      </c>
      <c r="V2298" s="4">
        <f t="shared" si="1601"/>
        <v>0</v>
      </c>
      <c r="W2298" s="4">
        <f t="shared" si="1602"/>
        <v>1</v>
      </c>
      <c r="X2298" s="6">
        <f t="shared" si="1603"/>
        <v>3</v>
      </c>
      <c r="Y2298" s="4">
        <f t="shared" si="1604"/>
        <v>3</v>
      </c>
      <c r="Z2298" s="6">
        <f t="shared" si="1605"/>
        <v>1</v>
      </c>
      <c r="AA2298" s="18">
        <f t="shared" si="1606"/>
        <v>0</v>
      </c>
      <c r="AB2298" s="9" t="str">
        <f t="shared" si="1570"/>
        <v>-10</v>
      </c>
      <c r="AC2298" s="9" t="str">
        <f>_xlfn.XLOOKUP(R2298,Sheet2!$H$3:$H$258,Sheet2!$I$3:$I$258,"-----")</f>
        <v>*****</v>
      </c>
      <c r="AD2298" s="9" t="str">
        <f>_xlfn.XLOOKUP(VALUE(AE2298),Sheet2!$N$3:$N$1000,Sheet2!$O$3:$O$1000,"********")</f>
        <v>********</v>
      </c>
      <c r="AE2298" t="str">
        <f t="shared" si="1565"/>
        <v>4630</v>
      </c>
      <c r="AF2298" s="9" t="str">
        <f>IF(R2298&lt;200,"+"&amp;TEXT(R2298,"0"),"-"&amp;TEXT(_xlfn.XLOOKUP(R2298,Sheet2!$K$3:$K$130,Sheet2!$L$3:$L$130,"-----"),"0"))</f>
        <v>-10</v>
      </c>
      <c r="AG2298" s="9" t="str">
        <f t="shared" si="1571"/>
        <v/>
      </c>
      <c r="AH2298" s="9" t="str">
        <f t="shared" si="1572"/>
        <v>JMP -10</v>
      </c>
      <c r="AI2298" t="str">
        <f t="shared" si="1573"/>
        <v>0,-10</v>
      </c>
      <c r="AJ2298" s="16" t="str">
        <f t="shared" si="1574"/>
        <v>-10</v>
      </c>
      <c r="AK2298" t="str">
        <f t="shared" si="1575"/>
        <v>NEGCS# 0,0</v>
      </c>
      <c r="AL2298" s="4" t="str">
        <f t="shared" si="1576"/>
        <v>NEG</v>
      </c>
      <c r="AM2298" s="4" t="str">
        <f t="shared" si="1577"/>
        <v>S</v>
      </c>
      <c r="AN2298" s="4" t="str">
        <f t="shared" si="1578"/>
        <v>C</v>
      </c>
      <c r="AO2298" s="4" t="str">
        <f t="shared" si="1579"/>
        <v>#</v>
      </c>
      <c r="AP2298" s="15" t="str">
        <f t="shared" si="1580"/>
        <v/>
      </c>
      <c r="AQ2298" s="9" t="str">
        <f>_xlfn.XLOOKUP(D2298,Sheet2!$E$3:$E$101,Sheet2!$F$3:$F$101,"******************")</f>
        <v>******************</v>
      </c>
      <c r="AR2298" s="33" t="str">
        <f t="shared" si="1566"/>
        <v>DIAP 0,**</v>
      </c>
      <c r="AS2298" s="9" t="str">
        <f t="shared" si="1567"/>
        <v>DIAP</v>
      </c>
      <c r="AT2298" s="4">
        <f t="shared" si="1581"/>
        <v>0</v>
      </c>
      <c r="AU2298" s="6">
        <f t="shared" si="1582"/>
        <v>3</v>
      </c>
      <c r="AV2298" s="4" t="str">
        <f t="shared" si="1583"/>
        <v>P</v>
      </c>
      <c r="AW2298" s="4">
        <f t="shared" si="1584"/>
        <v>70</v>
      </c>
      <c r="AX2298" s="4" t="str">
        <f>_xlfn.XLOOKUP(AW2298,Sheet2!$Q$3:$Q$66,Sheet2!$R$3:$R$66,"**")</f>
        <v>**</v>
      </c>
      <c r="AY2298" s="4">
        <f t="shared" si="1585"/>
        <v>1</v>
      </c>
      <c r="AZ2298" s="16" t="str">
        <f t="shared" si="1586"/>
        <v>SKPDZ</v>
      </c>
    </row>
    <row r="2299" spans="2:52" x14ac:dyDescent="0.35">
      <c r="B2299" s="3">
        <f t="shared" si="1595"/>
        <v>33</v>
      </c>
      <c r="C2299" s="1">
        <f t="shared" si="1596"/>
        <v>4641</v>
      </c>
      <c r="D2299" s="2">
        <v>20152</v>
      </c>
      <c r="E2299" s="2" t="str">
        <f>_xlfn.XLOOKUP(C2299,Sheet2!$N$3:$N$1000,Sheet2!$O$3:$O$1000,"")</f>
        <v>E24X</v>
      </c>
      <c r="F2299" s="9" t="str">
        <f t="shared" si="1587"/>
        <v>LDA 0,TESTU</v>
      </c>
      <c r="G2299" s="4" t="str">
        <f t="shared" si="1563"/>
        <v>40</v>
      </c>
      <c r="H2299" s="4">
        <f t="shared" si="1564"/>
        <v>152</v>
      </c>
      <c r="I2299" s="6">
        <f t="shared" si="1588"/>
        <v>0</v>
      </c>
      <c r="J2299" s="6">
        <f t="shared" si="1589"/>
        <v>2</v>
      </c>
      <c r="K2299" s="6">
        <f t="shared" si="1590"/>
        <v>0</v>
      </c>
      <c r="L2299" s="6">
        <f t="shared" si="1591"/>
        <v>1</v>
      </c>
      <c r="M2299" s="6">
        <f t="shared" si="1592"/>
        <v>5</v>
      </c>
      <c r="N2299" s="6">
        <f t="shared" si="1593"/>
        <v>2</v>
      </c>
      <c r="O2299" s="13">
        <f t="shared" si="1594"/>
        <v>4</v>
      </c>
      <c r="P2299" s="4">
        <f t="shared" si="1568"/>
        <v>1</v>
      </c>
      <c r="Q2299" s="4">
        <f t="shared" si="1569"/>
        <v>0</v>
      </c>
      <c r="R2299">
        <f t="shared" si="1597"/>
        <v>152</v>
      </c>
      <c r="S2299" s="4">
        <f t="shared" si="1598"/>
        <v>0</v>
      </c>
      <c r="T2299" s="15">
        <f t="shared" si="1599"/>
        <v>0</v>
      </c>
      <c r="U2299" s="4">
        <f t="shared" si="1600"/>
        <v>1</v>
      </c>
      <c r="V2299" s="4">
        <f t="shared" si="1601"/>
        <v>0</v>
      </c>
      <c r="W2299" s="4">
        <f t="shared" si="1602"/>
        <v>0</v>
      </c>
      <c r="X2299" s="6">
        <f t="shared" si="1603"/>
        <v>1</v>
      </c>
      <c r="Y2299" s="4">
        <f t="shared" si="1604"/>
        <v>2</v>
      </c>
      <c r="Z2299" s="6">
        <f t="shared" si="1605"/>
        <v>1</v>
      </c>
      <c r="AA2299" s="18">
        <f t="shared" si="1606"/>
        <v>2</v>
      </c>
      <c r="AB2299" s="9" t="str">
        <f t="shared" si="1570"/>
        <v>TESTU</v>
      </c>
      <c r="AC2299" s="9" t="str">
        <f>_xlfn.XLOOKUP(R2299,Sheet2!$H$3:$H$258,Sheet2!$I$3:$I$258,"-----")</f>
        <v>TESTU</v>
      </c>
      <c r="AD2299" s="9" t="str">
        <f>_xlfn.XLOOKUP(VALUE(AE2299),Sheet2!$N$3:$N$1000,Sheet2!$O$3:$O$1000,"********")</f>
        <v>********</v>
      </c>
      <c r="AE2299" t="str">
        <f t="shared" si="1565"/>
        <v>5013</v>
      </c>
      <c r="AF2299" s="9" t="str">
        <f>IF(R2299&lt;200,"+"&amp;TEXT(R2299,"0"),"-"&amp;TEXT(_xlfn.XLOOKUP(R2299,Sheet2!$K$3:$K$130,Sheet2!$L$3:$L$130,"-----"),"0"))</f>
        <v>+152</v>
      </c>
      <c r="AG2299" s="9" t="str">
        <f t="shared" si="1571"/>
        <v/>
      </c>
      <c r="AH2299" s="9" t="str">
        <f t="shared" si="1572"/>
        <v>JMP TESTU</v>
      </c>
      <c r="AI2299" t="str">
        <f t="shared" si="1573"/>
        <v>0,TESTU</v>
      </c>
      <c r="AJ2299" s="16" t="str">
        <f t="shared" si="1574"/>
        <v>TESTU</v>
      </c>
      <c r="AK2299" t="str">
        <f t="shared" si="1575"/>
        <v>COMOL# 1,0,SZC</v>
      </c>
      <c r="AL2299" s="4" t="str">
        <f t="shared" si="1576"/>
        <v>COM</v>
      </c>
      <c r="AM2299" s="4" t="str">
        <f t="shared" si="1577"/>
        <v>L</v>
      </c>
      <c r="AN2299" s="4" t="str">
        <f t="shared" si="1578"/>
        <v>O</v>
      </c>
      <c r="AO2299" s="4" t="str">
        <f t="shared" si="1579"/>
        <v>#</v>
      </c>
      <c r="AP2299" s="15" t="str">
        <f t="shared" si="1580"/>
        <v>,SZC</v>
      </c>
      <c r="AQ2299" s="9" t="str">
        <f>_xlfn.XLOOKUP(D2299,Sheet2!$E$3:$E$101,Sheet2!$F$3:$F$101,"******************")</f>
        <v>******************</v>
      </c>
      <c r="AR2299" s="33" t="str">
        <f t="shared" si="1566"/>
        <v>NIOS **</v>
      </c>
      <c r="AS2299" s="9" t="str">
        <f t="shared" si="1567"/>
        <v>DOCS</v>
      </c>
      <c r="AT2299" s="4">
        <f t="shared" si="1581"/>
        <v>0</v>
      </c>
      <c r="AU2299" s="6">
        <f t="shared" si="1582"/>
        <v>1</v>
      </c>
      <c r="AV2299" s="4" t="str">
        <f t="shared" si="1583"/>
        <v>S</v>
      </c>
      <c r="AW2299" s="4">
        <f t="shared" si="1584"/>
        <v>52</v>
      </c>
      <c r="AX2299" s="4" t="str">
        <f>_xlfn.XLOOKUP(AW2299,Sheet2!$Q$3:$Q$66,Sheet2!$R$3:$R$66,"**")</f>
        <v>**</v>
      </c>
      <c r="AY2299" s="4">
        <f t="shared" si="1585"/>
        <v>0</v>
      </c>
      <c r="AZ2299" s="16" t="str">
        <f t="shared" si="1586"/>
        <v>SKPBZ</v>
      </c>
    </row>
    <row r="2300" spans="2:52" x14ac:dyDescent="0.35">
      <c r="B2300" s="3">
        <f t="shared" si="1595"/>
        <v>34</v>
      </c>
      <c r="C2300" s="1">
        <f t="shared" si="1596"/>
        <v>4642</v>
      </c>
      <c r="D2300" s="2">
        <v>24054</v>
      </c>
      <c r="E2300" s="2" t="str">
        <f>_xlfn.XLOOKUP(C2300,Sheet2!$N$3:$N$1000,Sheet2!$O$3:$O$1000,"")</f>
        <v/>
      </c>
      <c r="F2300" s="9" t="str">
        <f t="shared" si="1587"/>
        <v>LDA 1,KB1</v>
      </c>
      <c r="G2300" s="4" t="str">
        <f t="shared" si="1563"/>
        <v>50</v>
      </c>
      <c r="H2300" s="4">
        <f t="shared" si="1564"/>
        <v>54</v>
      </c>
      <c r="I2300" s="6">
        <f t="shared" si="1588"/>
        <v>0</v>
      </c>
      <c r="J2300" s="6">
        <f t="shared" si="1589"/>
        <v>2</v>
      </c>
      <c r="K2300" s="6">
        <f t="shared" si="1590"/>
        <v>4</v>
      </c>
      <c r="L2300" s="6">
        <f t="shared" si="1591"/>
        <v>0</v>
      </c>
      <c r="M2300" s="6">
        <f t="shared" si="1592"/>
        <v>5</v>
      </c>
      <c r="N2300" s="6">
        <f t="shared" si="1593"/>
        <v>4</v>
      </c>
      <c r="O2300" s="13">
        <f t="shared" si="1594"/>
        <v>5</v>
      </c>
      <c r="P2300" s="4">
        <f t="shared" si="1568"/>
        <v>1</v>
      </c>
      <c r="Q2300" s="4">
        <f t="shared" si="1569"/>
        <v>1</v>
      </c>
      <c r="R2300">
        <f t="shared" si="1597"/>
        <v>54</v>
      </c>
      <c r="S2300" s="4">
        <f t="shared" si="1598"/>
        <v>0</v>
      </c>
      <c r="T2300" s="15">
        <f t="shared" si="1599"/>
        <v>0</v>
      </c>
      <c r="U2300" s="4">
        <f t="shared" si="1600"/>
        <v>1</v>
      </c>
      <c r="V2300" s="4">
        <f t="shared" si="1601"/>
        <v>1</v>
      </c>
      <c r="W2300" s="4">
        <f t="shared" si="1602"/>
        <v>0</v>
      </c>
      <c r="X2300" s="6">
        <f t="shared" si="1603"/>
        <v>0</v>
      </c>
      <c r="Y2300" s="4">
        <f t="shared" si="1604"/>
        <v>2</v>
      </c>
      <c r="Z2300" s="6">
        <f t="shared" si="1605"/>
        <v>1</v>
      </c>
      <c r="AA2300" s="18">
        <f t="shared" si="1606"/>
        <v>4</v>
      </c>
      <c r="AB2300" s="9" t="str">
        <f t="shared" si="1570"/>
        <v>KB1</v>
      </c>
      <c r="AC2300" s="9" t="str">
        <f>_xlfn.XLOOKUP(R2300,Sheet2!$H$3:$H$258,Sheet2!$I$3:$I$258,"-----")</f>
        <v>KB1</v>
      </c>
      <c r="AD2300" s="9" t="str">
        <f>_xlfn.XLOOKUP(VALUE(AE2300),Sheet2!$N$3:$N$1000,Sheet2!$O$3:$O$1000,"********")</f>
        <v>********</v>
      </c>
      <c r="AE2300" t="str">
        <f t="shared" si="1565"/>
        <v>4716</v>
      </c>
      <c r="AF2300" s="9" t="str">
        <f>IF(R2300&lt;200,"+"&amp;TEXT(R2300,"0"),"-"&amp;TEXT(_xlfn.XLOOKUP(R2300,Sheet2!$K$3:$K$130,Sheet2!$L$3:$L$130,"-----"),"0"))</f>
        <v>+54</v>
      </c>
      <c r="AG2300" s="9" t="str">
        <f t="shared" si="1571"/>
        <v/>
      </c>
      <c r="AH2300" s="9" t="str">
        <f t="shared" si="1572"/>
        <v>JSR KB1</v>
      </c>
      <c r="AI2300" t="str">
        <f t="shared" si="1573"/>
        <v>1,KB1</v>
      </c>
      <c r="AJ2300" s="16" t="str">
        <f t="shared" si="1574"/>
        <v>KB1</v>
      </c>
      <c r="AK2300" t="str">
        <f t="shared" si="1575"/>
        <v>COMO# 1,1,SZR</v>
      </c>
      <c r="AL2300" s="4" t="str">
        <f t="shared" si="1576"/>
        <v>COM</v>
      </c>
      <c r="AM2300" s="4" t="str">
        <f t="shared" si="1577"/>
        <v/>
      </c>
      <c r="AN2300" s="4" t="str">
        <f t="shared" si="1578"/>
        <v>O</v>
      </c>
      <c r="AO2300" s="4" t="str">
        <f t="shared" si="1579"/>
        <v>#</v>
      </c>
      <c r="AP2300" s="15" t="str">
        <f t="shared" si="1580"/>
        <v>,SZR</v>
      </c>
      <c r="AQ2300" s="9" t="str">
        <f>_xlfn.XLOOKUP(D2300,Sheet2!$E$3:$E$101,Sheet2!$F$3:$F$101,"******************")</f>
        <v>******************</v>
      </c>
      <c r="AR2300" s="33" t="str">
        <f t="shared" si="1566"/>
        <v>NIO **</v>
      </c>
      <c r="AS2300" s="9" t="str">
        <f t="shared" si="1567"/>
        <v>DOC</v>
      </c>
      <c r="AT2300" s="4">
        <f t="shared" si="1581"/>
        <v>1</v>
      </c>
      <c r="AU2300" s="6">
        <f t="shared" si="1582"/>
        <v>0</v>
      </c>
      <c r="AV2300" s="4" t="str">
        <f t="shared" si="1583"/>
        <v/>
      </c>
      <c r="AW2300" s="4">
        <f t="shared" si="1584"/>
        <v>54</v>
      </c>
      <c r="AX2300" s="4" t="str">
        <f>_xlfn.XLOOKUP(AW2300,Sheet2!$Q$3:$Q$66,Sheet2!$R$3:$R$66,"**")</f>
        <v>**</v>
      </c>
      <c r="AY2300" s="4">
        <f t="shared" si="1585"/>
        <v>0</v>
      </c>
      <c r="AZ2300" s="16" t="str">
        <f t="shared" si="1586"/>
        <v>SKPBN</v>
      </c>
    </row>
    <row r="2301" spans="2:52" x14ac:dyDescent="0.35">
      <c r="B2301" s="3">
        <f t="shared" si="1595"/>
        <v>35</v>
      </c>
      <c r="C2301" s="1">
        <f t="shared" si="1596"/>
        <v>4643</v>
      </c>
      <c r="D2301" s="2">
        <v>10153</v>
      </c>
      <c r="E2301" s="2" t="str">
        <f>_xlfn.XLOOKUP(C2301,Sheet2!$N$3:$N$1000,Sheet2!$O$3:$O$1000,"")</f>
        <v/>
      </c>
      <c r="F2301" s="9" t="str">
        <f t="shared" si="1587"/>
        <v>ISZ UNUM</v>
      </c>
      <c r="G2301" s="4" t="str">
        <f t="shared" si="1563"/>
        <v>20</v>
      </c>
      <c r="H2301" s="4">
        <f t="shared" si="1564"/>
        <v>153</v>
      </c>
      <c r="I2301" s="6">
        <f t="shared" si="1588"/>
        <v>0</v>
      </c>
      <c r="J2301" s="6">
        <f t="shared" si="1589"/>
        <v>1</v>
      </c>
      <c r="K2301" s="6">
        <f t="shared" si="1590"/>
        <v>0</v>
      </c>
      <c r="L2301" s="6">
        <f t="shared" si="1591"/>
        <v>1</v>
      </c>
      <c r="M2301" s="6">
        <f t="shared" si="1592"/>
        <v>5</v>
      </c>
      <c r="N2301" s="6">
        <f t="shared" si="1593"/>
        <v>3</v>
      </c>
      <c r="O2301" s="13">
        <f t="shared" si="1594"/>
        <v>2</v>
      </c>
      <c r="P2301" s="4">
        <f t="shared" si="1568"/>
        <v>0</v>
      </c>
      <c r="Q2301" s="4">
        <f t="shared" si="1569"/>
        <v>2</v>
      </c>
      <c r="R2301">
        <f t="shared" si="1597"/>
        <v>153</v>
      </c>
      <c r="S2301" s="4">
        <f t="shared" si="1598"/>
        <v>0</v>
      </c>
      <c r="T2301" s="15">
        <f t="shared" si="1599"/>
        <v>0</v>
      </c>
      <c r="U2301" s="4">
        <f t="shared" si="1600"/>
        <v>0</v>
      </c>
      <c r="V2301" s="4">
        <f t="shared" si="1601"/>
        <v>2</v>
      </c>
      <c r="W2301" s="4">
        <f t="shared" si="1602"/>
        <v>0</v>
      </c>
      <c r="X2301" s="6">
        <f t="shared" si="1603"/>
        <v>1</v>
      </c>
      <c r="Y2301" s="4">
        <f t="shared" si="1604"/>
        <v>2</v>
      </c>
      <c r="Z2301" s="6">
        <f t="shared" si="1605"/>
        <v>1</v>
      </c>
      <c r="AA2301" s="18">
        <f t="shared" si="1606"/>
        <v>3</v>
      </c>
      <c r="AB2301" s="9" t="str">
        <f t="shared" si="1570"/>
        <v>UNUM</v>
      </c>
      <c r="AC2301" s="9" t="str">
        <f>_xlfn.XLOOKUP(R2301,Sheet2!$H$3:$H$258,Sheet2!$I$3:$I$258,"-----")</f>
        <v>UNUM</v>
      </c>
      <c r="AD2301" s="9" t="str">
        <f>_xlfn.XLOOKUP(VALUE(AE2301),Sheet2!$N$3:$N$1000,Sheet2!$O$3:$O$1000,"********")</f>
        <v>********</v>
      </c>
      <c r="AE2301" t="str">
        <f t="shared" si="1565"/>
        <v>5016</v>
      </c>
      <c r="AF2301" s="9" t="str">
        <f>IF(R2301&lt;200,"+"&amp;TEXT(R2301,"0"),"-"&amp;TEXT(_xlfn.XLOOKUP(R2301,Sheet2!$K$3:$K$130,Sheet2!$L$3:$L$130,"-----"),"0"))</f>
        <v>+153</v>
      </c>
      <c r="AG2301" s="9" t="str">
        <f t="shared" si="1571"/>
        <v/>
      </c>
      <c r="AH2301" s="9" t="str">
        <f t="shared" si="1572"/>
        <v>ISZ UNUM</v>
      </c>
      <c r="AI2301" t="str">
        <f t="shared" si="1573"/>
        <v>2,UNUM</v>
      </c>
      <c r="AJ2301" s="16" t="str">
        <f t="shared" si="1574"/>
        <v>UNUM</v>
      </c>
      <c r="AK2301" t="str">
        <f t="shared" si="1575"/>
        <v>COMOL# 0,2,SNC</v>
      </c>
      <c r="AL2301" s="4" t="str">
        <f t="shared" si="1576"/>
        <v>COM</v>
      </c>
      <c r="AM2301" s="4" t="str">
        <f t="shared" si="1577"/>
        <v>L</v>
      </c>
      <c r="AN2301" s="4" t="str">
        <f t="shared" si="1578"/>
        <v>O</v>
      </c>
      <c r="AO2301" s="4" t="str">
        <f t="shared" si="1579"/>
        <v>#</v>
      </c>
      <c r="AP2301" s="15" t="str">
        <f t="shared" si="1580"/>
        <v>,SNC</v>
      </c>
      <c r="AQ2301" s="9" t="str">
        <f>_xlfn.XLOOKUP(D2301,Sheet2!$E$3:$E$101,Sheet2!$F$3:$F$101,"******************")</f>
        <v>******************</v>
      </c>
      <c r="AR2301" s="33" t="str">
        <f t="shared" si="1566"/>
        <v>NIOS **</v>
      </c>
      <c r="AS2301" s="9" t="str">
        <f t="shared" si="1567"/>
        <v>DOCS</v>
      </c>
      <c r="AT2301" s="4">
        <f t="shared" si="1581"/>
        <v>2</v>
      </c>
      <c r="AU2301" s="6">
        <f t="shared" si="1582"/>
        <v>1</v>
      </c>
      <c r="AV2301" s="4" t="str">
        <f t="shared" si="1583"/>
        <v>S</v>
      </c>
      <c r="AW2301" s="4">
        <f t="shared" si="1584"/>
        <v>53</v>
      </c>
      <c r="AX2301" s="4" t="str">
        <f>_xlfn.XLOOKUP(AW2301,Sheet2!$Q$3:$Q$66,Sheet2!$R$3:$R$66,"**")</f>
        <v>**</v>
      </c>
      <c r="AY2301" s="4">
        <f t="shared" si="1585"/>
        <v>0</v>
      </c>
      <c r="AZ2301" s="16" t="str">
        <f t="shared" si="1586"/>
        <v>SKPBZ</v>
      </c>
    </row>
    <row r="2302" spans="2:52" x14ac:dyDescent="0.35">
      <c r="B2302" s="3">
        <f t="shared" si="1595"/>
        <v>36</v>
      </c>
      <c r="C2302" s="1">
        <f t="shared" si="1596"/>
        <v>4644</v>
      </c>
      <c r="D2302" s="2">
        <v>123022</v>
      </c>
      <c r="E2302" s="2" t="str">
        <f>_xlfn.XLOOKUP(C2302,Sheet2!$N$3:$N$1000,Sheet2!$O$3:$O$1000,"")</f>
        <v/>
      </c>
      <c r="F2302" s="9" t="str">
        <f t="shared" si="1587"/>
        <v>ADDZ 1,0,SZC</v>
      </c>
      <c r="G2302" s="4" t="str">
        <f t="shared" si="1563"/>
        <v>246</v>
      </c>
      <c r="H2302" s="4">
        <f t="shared" si="1564"/>
        <v>22</v>
      </c>
      <c r="I2302" s="6">
        <f t="shared" si="1588"/>
        <v>1</v>
      </c>
      <c r="J2302" s="6">
        <f t="shared" si="1589"/>
        <v>2</v>
      </c>
      <c r="K2302" s="6">
        <f t="shared" si="1590"/>
        <v>3</v>
      </c>
      <c r="L2302" s="6">
        <f t="shared" si="1591"/>
        <v>0</v>
      </c>
      <c r="M2302" s="6">
        <f t="shared" si="1592"/>
        <v>2</v>
      </c>
      <c r="N2302" s="6">
        <f t="shared" si="1593"/>
        <v>2</v>
      </c>
      <c r="O2302" s="13">
        <f t="shared" si="1594"/>
        <v>20</v>
      </c>
      <c r="P2302" s="4">
        <f t="shared" si="1568"/>
        <v>5</v>
      </c>
      <c r="Q2302" s="4">
        <f t="shared" si="1569"/>
        <v>0</v>
      </c>
      <c r="R2302">
        <f t="shared" si="1597"/>
        <v>22</v>
      </c>
      <c r="S2302" s="4">
        <f t="shared" si="1598"/>
        <v>2</v>
      </c>
      <c r="T2302" s="15">
        <f t="shared" si="1599"/>
        <v>1</v>
      </c>
      <c r="U2302" s="4">
        <f t="shared" si="1600"/>
        <v>1</v>
      </c>
      <c r="V2302" s="4">
        <f t="shared" si="1601"/>
        <v>0</v>
      </c>
      <c r="W2302" s="4">
        <f t="shared" si="1602"/>
        <v>6</v>
      </c>
      <c r="X2302" s="6">
        <f t="shared" si="1603"/>
        <v>0</v>
      </c>
      <c r="Y2302" s="4">
        <f t="shared" si="1604"/>
        <v>1</v>
      </c>
      <c r="Z2302" s="6">
        <f t="shared" si="1605"/>
        <v>0</v>
      </c>
      <c r="AA2302" s="18">
        <f t="shared" si="1606"/>
        <v>2</v>
      </c>
      <c r="AB2302" s="9" t="str">
        <f t="shared" si="1570"/>
        <v>+22,2</v>
      </c>
      <c r="AC2302" s="9" t="str">
        <f>_xlfn.XLOOKUP(R2302,Sheet2!$H$3:$H$258,Sheet2!$I$3:$I$258,"-----")</f>
        <v>*****</v>
      </c>
      <c r="AD2302" s="9" t="str">
        <f>_xlfn.XLOOKUP(VALUE(AE2302),Sheet2!$N$3:$N$1000,Sheet2!$O$3:$O$1000,"********")</f>
        <v>********</v>
      </c>
      <c r="AE2302" t="str">
        <f t="shared" si="1565"/>
        <v>4666</v>
      </c>
      <c r="AF2302" s="9" t="str">
        <f>IF(R2302&lt;200,"+"&amp;TEXT(R2302,"0"),"-"&amp;TEXT(_xlfn.XLOOKUP(R2302,Sheet2!$K$3:$K$130,Sheet2!$L$3:$L$130,"-----"),"0"))</f>
        <v>+22</v>
      </c>
      <c r="AG2302" s="9" t="str">
        <f t="shared" si="1571"/>
        <v>@</v>
      </c>
      <c r="AH2302" s="9" t="str">
        <f t="shared" si="1572"/>
        <v>JMP @+22,2</v>
      </c>
      <c r="AI2302" t="str">
        <f t="shared" si="1573"/>
        <v>0,@+22,2</v>
      </c>
      <c r="AJ2302" s="16" t="str">
        <f t="shared" si="1574"/>
        <v>@+22,2</v>
      </c>
      <c r="AK2302" t="str">
        <f t="shared" si="1575"/>
        <v>ADDZ 1,0,SZC</v>
      </c>
      <c r="AL2302" s="4" t="str">
        <f t="shared" si="1576"/>
        <v>ADD</v>
      </c>
      <c r="AM2302" s="4" t="str">
        <f t="shared" si="1577"/>
        <v/>
      </c>
      <c r="AN2302" s="4" t="str">
        <f t="shared" si="1578"/>
        <v>Z</v>
      </c>
      <c r="AO2302" s="4" t="str">
        <f t="shared" si="1579"/>
        <v/>
      </c>
      <c r="AP2302" s="15" t="str">
        <f t="shared" si="1580"/>
        <v>,SZC</v>
      </c>
      <c r="AQ2302" s="9" t="str">
        <f>_xlfn.XLOOKUP(D2302,Sheet2!$E$3:$E$101,Sheet2!$F$3:$F$101,"******************")</f>
        <v>******************</v>
      </c>
      <c r="AR2302" s="33" t="str">
        <f t="shared" si="1566"/>
        <v>DOC 0,MTA</v>
      </c>
      <c r="AS2302" s="9" t="str">
        <f t="shared" si="1567"/>
        <v>DOC</v>
      </c>
      <c r="AT2302" s="4">
        <f t="shared" si="1581"/>
        <v>0</v>
      </c>
      <c r="AU2302" s="6">
        <f t="shared" si="1582"/>
        <v>0</v>
      </c>
      <c r="AV2302" s="4" t="str">
        <f t="shared" si="1583"/>
        <v/>
      </c>
      <c r="AW2302" s="4">
        <f t="shared" si="1584"/>
        <v>22</v>
      </c>
      <c r="AX2302" s="4" t="str">
        <f>_xlfn.XLOOKUP(AW2302,Sheet2!$Q$3:$Q$66,Sheet2!$R$3:$R$66,"**")</f>
        <v>MTA</v>
      </c>
      <c r="AY2302" s="4">
        <f t="shared" si="1585"/>
        <v>6</v>
      </c>
      <c r="AZ2302" s="16" t="str">
        <f t="shared" si="1586"/>
        <v>SKPBN</v>
      </c>
    </row>
    <row r="2303" spans="2:52" x14ac:dyDescent="0.35">
      <c r="B2303" s="3">
        <f t="shared" si="1595"/>
        <v>37</v>
      </c>
      <c r="C2303" s="1">
        <f t="shared" si="1596"/>
        <v>4645</v>
      </c>
      <c r="D2303" s="2">
        <v>413</v>
      </c>
      <c r="E2303" s="2" t="str">
        <f>_xlfn.XLOOKUP(C2303,Sheet2!$N$3:$N$1000,Sheet2!$O$3:$O$1000,"")</f>
        <v/>
      </c>
      <c r="F2303" s="9" t="str">
        <f t="shared" si="1587"/>
        <v>JMP E24Y</v>
      </c>
      <c r="G2303" s="4" t="str">
        <f t="shared" si="1563"/>
        <v>1</v>
      </c>
      <c r="H2303" s="4">
        <f t="shared" si="1564"/>
        <v>13</v>
      </c>
      <c r="I2303" s="6">
        <f t="shared" si="1588"/>
        <v>0</v>
      </c>
      <c r="J2303" s="6">
        <f t="shared" si="1589"/>
        <v>0</v>
      </c>
      <c r="K2303" s="6">
        <f t="shared" si="1590"/>
        <v>0</v>
      </c>
      <c r="L2303" s="6">
        <f t="shared" si="1591"/>
        <v>4</v>
      </c>
      <c r="M2303" s="6">
        <f t="shared" si="1592"/>
        <v>1</v>
      </c>
      <c r="N2303" s="6">
        <f t="shared" si="1593"/>
        <v>3</v>
      </c>
      <c r="O2303" s="13">
        <f t="shared" si="1594"/>
        <v>0</v>
      </c>
      <c r="P2303" s="4">
        <f t="shared" si="1568"/>
        <v>0</v>
      </c>
      <c r="Q2303" s="4">
        <f t="shared" si="1569"/>
        <v>0</v>
      </c>
      <c r="R2303">
        <f t="shared" si="1597"/>
        <v>13</v>
      </c>
      <c r="S2303" s="4">
        <f t="shared" si="1598"/>
        <v>1</v>
      </c>
      <c r="T2303" s="15">
        <f t="shared" si="1599"/>
        <v>0</v>
      </c>
      <c r="U2303" s="4">
        <f t="shared" si="1600"/>
        <v>0</v>
      </c>
      <c r="V2303" s="4">
        <f t="shared" si="1601"/>
        <v>0</v>
      </c>
      <c r="W2303" s="4">
        <f t="shared" si="1602"/>
        <v>1</v>
      </c>
      <c r="X2303" s="6">
        <f t="shared" si="1603"/>
        <v>0</v>
      </c>
      <c r="Y2303" s="4">
        <f t="shared" si="1604"/>
        <v>0</v>
      </c>
      <c r="Z2303" s="6">
        <f t="shared" si="1605"/>
        <v>1</v>
      </c>
      <c r="AA2303" s="18">
        <f t="shared" si="1606"/>
        <v>3</v>
      </c>
      <c r="AB2303" s="9" t="str">
        <f t="shared" si="1570"/>
        <v>E24Y</v>
      </c>
      <c r="AC2303" s="9" t="str">
        <f>_xlfn.XLOOKUP(R2303,Sheet2!$H$3:$H$258,Sheet2!$I$3:$I$258,"-----")</f>
        <v>*****</v>
      </c>
      <c r="AD2303" s="9" t="str">
        <f>_xlfn.XLOOKUP(VALUE(AE2303),Sheet2!$N$3:$N$1000,Sheet2!$O$3:$O$1000,"********")</f>
        <v>E24Y</v>
      </c>
      <c r="AE2303" t="str">
        <f t="shared" si="1565"/>
        <v>4660</v>
      </c>
      <c r="AF2303" s="9" t="str">
        <f>IF(R2303&lt;200,"+"&amp;TEXT(R2303,"0"),"-"&amp;TEXT(_xlfn.XLOOKUP(R2303,Sheet2!$K$3:$K$130,Sheet2!$L$3:$L$130,"-----"),"0"))</f>
        <v>+13</v>
      </c>
      <c r="AG2303" s="9" t="str">
        <f t="shared" si="1571"/>
        <v/>
      </c>
      <c r="AH2303" s="9" t="str">
        <f t="shared" si="1572"/>
        <v>JMP E24Y</v>
      </c>
      <c r="AI2303" t="str">
        <f t="shared" si="1573"/>
        <v>0,E24Y</v>
      </c>
      <c r="AJ2303" s="16" t="str">
        <f t="shared" si="1574"/>
        <v>E24Y</v>
      </c>
      <c r="AK2303" t="str">
        <f t="shared" si="1575"/>
        <v>NEG# 0,0,SNC</v>
      </c>
      <c r="AL2303" s="4" t="str">
        <f t="shared" si="1576"/>
        <v>NEG</v>
      </c>
      <c r="AM2303" s="4" t="str">
        <f t="shared" si="1577"/>
        <v/>
      </c>
      <c r="AN2303" s="4" t="str">
        <f t="shared" si="1578"/>
        <v/>
      </c>
      <c r="AO2303" s="4" t="str">
        <f t="shared" si="1579"/>
        <v>#</v>
      </c>
      <c r="AP2303" s="15" t="str">
        <f t="shared" si="1580"/>
        <v>,SNC</v>
      </c>
      <c r="AQ2303" s="9" t="str">
        <f>_xlfn.XLOOKUP(D2303,Sheet2!$E$3:$E$101,Sheet2!$F$3:$F$101,"******************")</f>
        <v>******************</v>
      </c>
      <c r="AR2303" s="33" t="str">
        <f t="shared" si="1566"/>
        <v>DIA 0,PTP</v>
      </c>
      <c r="AS2303" s="9" t="str">
        <f t="shared" si="1567"/>
        <v>DIA</v>
      </c>
      <c r="AT2303" s="4">
        <f t="shared" si="1581"/>
        <v>0</v>
      </c>
      <c r="AU2303" s="6">
        <f t="shared" si="1582"/>
        <v>0</v>
      </c>
      <c r="AV2303" s="4" t="str">
        <f t="shared" si="1583"/>
        <v/>
      </c>
      <c r="AW2303" s="4">
        <f t="shared" si="1584"/>
        <v>13</v>
      </c>
      <c r="AX2303" s="4" t="str">
        <f>_xlfn.XLOOKUP(AW2303,Sheet2!$Q$3:$Q$66,Sheet2!$R$3:$R$66,"**")</f>
        <v>PTP</v>
      </c>
      <c r="AY2303" s="4">
        <f t="shared" si="1585"/>
        <v>1</v>
      </c>
      <c r="AZ2303" s="16" t="str">
        <f t="shared" si="1586"/>
        <v>SKPBN</v>
      </c>
    </row>
    <row r="2304" spans="2:52" x14ac:dyDescent="0.35">
      <c r="B2304" s="3">
        <f t="shared" si="1595"/>
        <v>38</v>
      </c>
      <c r="C2304" s="1">
        <f t="shared" si="1596"/>
        <v>4646</v>
      </c>
      <c r="D2304" s="2">
        <v>40152</v>
      </c>
      <c r="E2304" s="2" t="str">
        <f>_xlfn.XLOOKUP(C2304,Sheet2!$N$3:$N$1000,Sheet2!$O$3:$O$1000,"")</f>
        <v/>
      </c>
      <c r="F2304" s="9" t="str">
        <f t="shared" si="1587"/>
        <v>STA 0,TESTU</v>
      </c>
      <c r="G2304" s="4" t="str">
        <f t="shared" si="1563"/>
        <v>100</v>
      </c>
      <c r="H2304" s="4">
        <f t="shared" si="1564"/>
        <v>152</v>
      </c>
      <c r="I2304" s="6">
        <f t="shared" si="1588"/>
        <v>0</v>
      </c>
      <c r="J2304" s="6">
        <f t="shared" si="1589"/>
        <v>4</v>
      </c>
      <c r="K2304" s="6">
        <f t="shared" si="1590"/>
        <v>0</v>
      </c>
      <c r="L2304" s="6">
        <f t="shared" si="1591"/>
        <v>1</v>
      </c>
      <c r="M2304" s="6">
        <f t="shared" si="1592"/>
        <v>5</v>
      </c>
      <c r="N2304" s="6">
        <f t="shared" si="1593"/>
        <v>2</v>
      </c>
      <c r="O2304" s="13">
        <f t="shared" si="1594"/>
        <v>8</v>
      </c>
      <c r="P2304" s="4">
        <f t="shared" si="1568"/>
        <v>2</v>
      </c>
      <c r="Q2304" s="4">
        <f t="shared" si="1569"/>
        <v>0</v>
      </c>
      <c r="R2304">
        <f t="shared" si="1597"/>
        <v>152</v>
      </c>
      <c r="S2304" s="4">
        <f t="shared" si="1598"/>
        <v>0</v>
      </c>
      <c r="T2304" s="15">
        <f t="shared" si="1599"/>
        <v>0</v>
      </c>
      <c r="U2304" s="4">
        <f t="shared" si="1600"/>
        <v>2</v>
      </c>
      <c r="V2304" s="4">
        <f t="shared" si="1601"/>
        <v>0</v>
      </c>
      <c r="W2304" s="4">
        <f t="shared" si="1602"/>
        <v>0</v>
      </c>
      <c r="X2304" s="6">
        <f t="shared" si="1603"/>
        <v>1</v>
      </c>
      <c r="Y2304" s="4">
        <f t="shared" si="1604"/>
        <v>2</v>
      </c>
      <c r="Z2304" s="6">
        <f t="shared" si="1605"/>
        <v>1</v>
      </c>
      <c r="AA2304" s="18">
        <f t="shared" si="1606"/>
        <v>2</v>
      </c>
      <c r="AB2304" s="9" t="str">
        <f t="shared" si="1570"/>
        <v>TESTU</v>
      </c>
      <c r="AC2304" s="9" t="str">
        <f>_xlfn.XLOOKUP(R2304,Sheet2!$H$3:$H$258,Sheet2!$I$3:$I$258,"-----")</f>
        <v>TESTU</v>
      </c>
      <c r="AD2304" s="9" t="str">
        <f>_xlfn.XLOOKUP(VALUE(AE2304),Sheet2!$N$3:$N$1000,Sheet2!$O$3:$O$1000,"********")</f>
        <v>********</v>
      </c>
      <c r="AE2304" t="str">
        <f t="shared" si="1565"/>
        <v>5020</v>
      </c>
      <c r="AF2304" s="9" t="str">
        <f>IF(R2304&lt;200,"+"&amp;TEXT(R2304,"0"),"-"&amp;TEXT(_xlfn.XLOOKUP(R2304,Sheet2!$K$3:$K$130,Sheet2!$L$3:$L$130,"-----"),"0"))</f>
        <v>+152</v>
      </c>
      <c r="AG2304" s="9" t="str">
        <f t="shared" si="1571"/>
        <v/>
      </c>
      <c r="AH2304" s="9" t="str">
        <f t="shared" si="1572"/>
        <v>JMP TESTU</v>
      </c>
      <c r="AI2304" t="str">
        <f t="shared" si="1573"/>
        <v>0,TESTU</v>
      </c>
      <c r="AJ2304" s="16" t="str">
        <f t="shared" si="1574"/>
        <v>TESTU</v>
      </c>
      <c r="AK2304" t="str">
        <f t="shared" si="1575"/>
        <v>COMOL# 2,0,SZC</v>
      </c>
      <c r="AL2304" s="4" t="str">
        <f t="shared" si="1576"/>
        <v>COM</v>
      </c>
      <c r="AM2304" s="4" t="str">
        <f t="shared" si="1577"/>
        <v>L</v>
      </c>
      <c r="AN2304" s="4" t="str">
        <f t="shared" si="1578"/>
        <v>O</v>
      </c>
      <c r="AO2304" s="4" t="str">
        <f t="shared" si="1579"/>
        <v>#</v>
      </c>
      <c r="AP2304" s="15" t="str">
        <f t="shared" si="1580"/>
        <v>,SZC</v>
      </c>
      <c r="AQ2304" s="9" t="str">
        <f>_xlfn.XLOOKUP(D2304,Sheet2!$E$3:$E$101,Sheet2!$F$3:$F$101,"******************")</f>
        <v>******************</v>
      </c>
      <c r="AR2304" s="33" t="str">
        <f t="shared" si="1566"/>
        <v>NIOS **</v>
      </c>
      <c r="AS2304" s="9" t="str">
        <f t="shared" si="1567"/>
        <v>DOCS</v>
      </c>
      <c r="AT2304" s="4">
        <f t="shared" si="1581"/>
        <v>0</v>
      </c>
      <c r="AU2304" s="6">
        <f t="shared" si="1582"/>
        <v>1</v>
      </c>
      <c r="AV2304" s="4" t="str">
        <f t="shared" si="1583"/>
        <v>S</v>
      </c>
      <c r="AW2304" s="4">
        <f t="shared" si="1584"/>
        <v>52</v>
      </c>
      <c r="AX2304" s="4" t="str">
        <f>_xlfn.XLOOKUP(AW2304,Sheet2!$Q$3:$Q$66,Sheet2!$R$3:$R$66,"**")</f>
        <v>**</v>
      </c>
      <c r="AY2304" s="4">
        <f t="shared" si="1585"/>
        <v>0</v>
      </c>
      <c r="AZ2304" s="16" t="str">
        <f t="shared" si="1586"/>
        <v>SKPBZ</v>
      </c>
    </row>
    <row r="2305" spans="2:52" x14ac:dyDescent="0.35">
      <c r="B2305" s="3">
        <f t="shared" si="1595"/>
        <v>39</v>
      </c>
      <c r="C2305" s="1">
        <f t="shared" si="1596"/>
        <v>4647</v>
      </c>
      <c r="D2305" s="2">
        <v>30153</v>
      </c>
      <c r="E2305" s="2" t="str">
        <f>_xlfn.XLOOKUP(C2305,Sheet2!$N$3:$N$1000,Sheet2!$O$3:$O$1000,"")</f>
        <v/>
      </c>
      <c r="F2305" s="9" t="str">
        <f t="shared" si="1587"/>
        <v>LDA 2,UNUM</v>
      </c>
      <c r="G2305" s="4" t="str">
        <f t="shared" si="1563"/>
        <v>60</v>
      </c>
      <c r="H2305" s="4">
        <f t="shared" si="1564"/>
        <v>153</v>
      </c>
      <c r="I2305" s="6">
        <f t="shared" si="1588"/>
        <v>0</v>
      </c>
      <c r="J2305" s="6">
        <f t="shared" si="1589"/>
        <v>3</v>
      </c>
      <c r="K2305" s="6">
        <f t="shared" si="1590"/>
        <v>0</v>
      </c>
      <c r="L2305" s="6">
        <f t="shared" si="1591"/>
        <v>1</v>
      </c>
      <c r="M2305" s="6">
        <f t="shared" si="1592"/>
        <v>5</v>
      </c>
      <c r="N2305" s="6">
        <f t="shared" si="1593"/>
        <v>3</v>
      </c>
      <c r="O2305" s="13">
        <f t="shared" si="1594"/>
        <v>6</v>
      </c>
      <c r="P2305" s="4">
        <f t="shared" si="1568"/>
        <v>1</v>
      </c>
      <c r="Q2305" s="4">
        <f t="shared" si="1569"/>
        <v>2</v>
      </c>
      <c r="R2305">
        <f t="shared" si="1597"/>
        <v>153</v>
      </c>
      <c r="S2305" s="4">
        <f t="shared" si="1598"/>
        <v>0</v>
      </c>
      <c r="T2305" s="15">
        <f t="shared" si="1599"/>
        <v>0</v>
      </c>
      <c r="U2305" s="4">
        <f t="shared" si="1600"/>
        <v>1</v>
      </c>
      <c r="V2305" s="4">
        <f t="shared" si="1601"/>
        <v>2</v>
      </c>
      <c r="W2305" s="4">
        <f t="shared" si="1602"/>
        <v>0</v>
      </c>
      <c r="X2305" s="6">
        <f t="shared" si="1603"/>
        <v>1</v>
      </c>
      <c r="Y2305" s="4">
        <f t="shared" si="1604"/>
        <v>2</v>
      </c>
      <c r="Z2305" s="6">
        <f t="shared" si="1605"/>
        <v>1</v>
      </c>
      <c r="AA2305" s="18">
        <f t="shared" si="1606"/>
        <v>3</v>
      </c>
      <c r="AB2305" s="9" t="str">
        <f t="shared" si="1570"/>
        <v>UNUM</v>
      </c>
      <c r="AC2305" s="9" t="str">
        <f>_xlfn.XLOOKUP(R2305,Sheet2!$H$3:$H$258,Sheet2!$I$3:$I$258,"-----")</f>
        <v>UNUM</v>
      </c>
      <c r="AD2305" s="9" t="str">
        <f>_xlfn.XLOOKUP(VALUE(AE2305),Sheet2!$N$3:$N$1000,Sheet2!$O$3:$O$1000,"********")</f>
        <v>********</v>
      </c>
      <c r="AE2305" t="str">
        <f t="shared" si="1565"/>
        <v>5022</v>
      </c>
      <c r="AF2305" s="9" t="str">
        <f>IF(R2305&lt;200,"+"&amp;TEXT(R2305,"0"),"-"&amp;TEXT(_xlfn.XLOOKUP(R2305,Sheet2!$K$3:$K$130,Sheet2!$L$3:$L$130,"-----"),"0"))</f>
        <v>+153</v>
      </c>
      <c r="AG2305" s="9" t="str">
        <f t="shared" si="1571"/>
        <v/>
      </c>
      <c r="AH2305" s="9" t="str">
        <f t="shared" si="1572"/>
        <v>ISZ UNUM</v>
      </c>
      <c r="AI2305" t="str">
        <f t="shared" si="1573"/>
        <v>2,UNUM</v>
      </c>
      <c r="AJ2305" s="16" t="str">
        <f t="shared" si="1574"/>
        <v>UNUM</v>
      </c>
      <c r="AK2305" t="str">
        <f t="shared" si="1575"/>
        <v>COMOL# 1,2,SNC</v>
      </c>
      <c r="AL2305" s="4" t="str">
        <f t="shared" si="1576"/>
        <v>COM</v>
      </c>
      <c r="AM2305" s="4" t="str">
        <f t="shared" si="1577"/>
        <v>L</v>
      </c>
      <c r="AN2305" s="4" t="str">
        <f t="shared" si="1578"/>
        <v>O</v>
      </c>
      <c r="AO2305" s="4" t="str">
        <f t="shared" si="1579"/>
        <v>#</v>
      </c>
      <c r="AP2305" s="15" t="str">
        <f t="shared" si="1580"/>
        <v>,SNC</v>
      </c>
      <c r="AQ2305" s="9" t="str">
        <f>_xlfn.XLOOKUP(D2305,Sheet2!$E$3:$E$101,Sheet2!$F$3:$F$101,"******************")</f>
        <v>******************</v>
      </c>
      <c r="AR2305" s="33" t="str">
        <f t="shared" si="1566"/>
        <v>NIOS **</v>
      </c>
      <c r="AS2305" s="9" t="str">
        <f t="shared" si="1567"/>
        <v>DOCS</v>
      </c>
      <c r="AT2305" s="4">
        <f t="shared" si="1581"/>
        <v>2</v>
      </c>
      <c r="AU2305" s="6">
        <f t="shared" si="1582"/>
        <v>1</v>
      </c>
      <c r="AV2305" s="4" t="str">
        <f t="shared" si="1583"/>
        <v>S</v>
      </c>
      <c r="AW2305" s="4">
        <f t="shared" si="1584"/>
        <v>53</v>
      </c>
      <c r="AX2305" s="4" t="str">
        <f>_xlfn.XLOOKUP(AW2305,Sheet2!$Q$3:$Q$66,Sheet2!$R$3:$R$66,"**")</f>
        <v>**</v>
      </c>
      <c r="AY2305" s="4">
        <f t="shared" si="1585"/>
        <v>0</v>
      </c>
      <c r="AZ2305" s="16" t="str">
        <f t="shared" si="1586"/>
        <v>SKPBZ</v>
      </c>
    </row>
    <row r="2306" spans="2:52" x14ac:dyDescent="0.35">
      <c r="B2306" s="3">
        <f t="shared" si="1595"/>
        <v>40</v>
      </c>
      <c r="C2306" s="1">
        <f t="shared" si="1596"/>
        <v>4650</v>
      </c>
      <c r="D2306" s="2">
        <v>25057</v>
      </c>
      <c r="E2306" s="2" t="str">
        <f>_xlfn.XLOOKUP(C2306,Sheet2!$N$3:$N$1000,Sheet2!$O$3:$O$1000,"")</f>
        <v/>
      </c>
      <c r="F2306" s="44" t="str">
        <f t="shared" si="1587"/>
        <v>LDA 1,+57,2</v>
      </c>
      <c r="G2306" s="4" t="str">
        <f t="shared" si="1563"/>
        <v>52</v>
      </c>
      <c r="H2306" s="4">
        <f t="shared" si="1564"/>
        <v>57</v>
      </c>
      <c r="I2306" s="6">
        <f t="shared" si="1588"/>
        <v>0</v>
      </c>
      <c r="J2306" s="6">
        <f t="shared" si="1589"/>
        <v>2</v>
      </c>
      <c r="K2306" s="6">
        <f t="shared" si="1590"/>
        <v>5</v>
      </c>
      <c r="L2306" s="6">
        <f t="shared" si="1591"/>
        <v>0</v>
      </c>
      <c r="M2306" s="6">
        <f t="shared" si="1592"/>
        <v>5</v>
      </c>
      <c r="N2306" s="6">
        <f t="shared" si="1593"/>
        <v>7</v>
      </c>
      <c r="O2306" s="13">
        <f t="shared" si="1594"/>
        <v>5</v>
      </c>
      <c r="P2306" s="4">
        <f t="shared" si="1568"/>
        <v>1</v>
      </c>
      <c r="Q2306" s="4">
        <f t="shared" si="1569"/>
        <v>1</v>
      </c>
      <c r="R2306">
        <f t="shared" si="1597"/>
        <v>57</v>
      </c>
      <c r="S2306" s="4">
        <f t="shared" si="1598"/>
        <v>2</v>
      </c>
      <c r="T2306" s="15">
        <f t="shared" si="1599"/>
        <v>0</v>
      </c>
      <c r="U2306" s="4">
        <f t="shared" si="1600"/>
        <v>1</v>
      </c>
      <c r="V2306" s="4">
        <f t="shared" si="1601"/>
        <v>1</v>
      </c>
      <c r="W2306" s="4">
        <f t="shared" si="1602"/>
        <v>2</v>
      </c>
      <c r="X2306" s="6">
        <f t="shared" si="1603"/>
        <v>0</v>
      </c>
      <c r="Y2306" s="4">
        <f t="shared" si="1604"/>
        <v>2</v>
      </c>
      <c r="Z2306" s="6">
        <f t="shared" si="1605"/>
        <v>1</v>
      </c>
      <c r="AA2306" s="18">
        <f t="shared" si="1606"/>
        <v>7</v>
      </c>
      <c r="AB2306" s="9" t="str">
        <f t="shared" si="1570"/>
        <v>+57,2</v>
      </c>
      <c r="AC2306" s="9" t="str">
        <f>_xlfn.XLOOKUP(R2306,Sheet2!$H$3:$H$258,Sheet2!$I$3:$I$258,"-----")</f>
        <v>UNTBIT</v>
      </c>
      <c r="AD2306" s="9" t="str">
        <f>_xlfn.XLOOKUP(VALUE(AE2306),Sheet2!$N$3:$N$1000,Sheet2!$O$3:$O$1000,"********")</f>
        <v>********</v>
      </c>
      <c r="AE2306" t="str">
        <f t="shared" si="1565"/>
        <v>4727</v>
      </c>
      <c r="AF2306" s="9" t="str">
        <f>IF(R2306&lt;200,"+"&amp;TEXT(R2306,"0"),"-"&amp;TEXT(_xlfn.XLOOKUP(R2306,Sheet2!$K$3:$K$130,Sheet2!$L$3:$L$130,"-----"),"0"))</f>
        <v>+57</v>
      </c>
      <c r="AG2306" s="9" t="str">
        <f t="shared" si="1571"/>
        <v/>
      </c>
      <c r="AH2306" s="9" t="str">
        <f t="shared" si="1572"/>
        <v>JSR +57,2</v>
      </c>
      <c r="AI2306" t="str">
        <f t="shared" si="1573"/>
        <v>1,+57,2</v>
      </c>
      <c r="AJ2306" s="16" t="str">
        <f t="shared" si="1574"/>
        <v>+57,2</v>
      </c>
      <c r="AK2306" t="str">
        <f t="shared" si="1575"/>
        <v>MOVO# 1,1,SBN</v>
      </c>
      <c r="AL2306" s="4" t="str">
        <f t="shared" si="1576"/>
        <v>MOV</v>
      </c>
      <c r="AM2306" s="4" t="str">
        <f t="shared" si="1577"/>
        <v/>
      </c>
      <c r="AN2306" s="4" t="str">
        <f t="shared" si="1578"/>
        <v>O</v>
      </c>
      <c r="AO2306" s="4" t="str">
        <f t="shared" si="1579"/>
        <v>#</v>
      </c>
      <c r="AP2306" s="15" t="str">
        <f t="shared" si="1580"/>
        <v>,SBN</v>
      </c>
      <c r="AQ2306" s="9" t="str">
        <f>_xlfn.XLOOKUP(D2306,Sheet2!$E$3:$E$101,Sheet2!$F$3:$F$101,"******************")</f>
        <v>******************</v>
      </c>
      <c r="AR2306" s="33" t="str">
        <f t="shared" si="1566"/>
        <v>DOA 1,**</v>
      </c>
      <c r="AS2306" s="9" t="str">
        <f t="shared" si="1567"/>
        <v>DOA</v>
      </c>
      <c r="AT2306" s="4">
        <f t="shared" si="1581"/>
        <v>1</v>
      </c>
      <c r="AU2306" s="6">
        <f t="shared" si="1582"/>
        <v>0</v>
      </c>
      <c r="AV2306" s="4" t="str">
        <f t="shared" si="1583"/>
        <v/>
      </c>
      <c r="AW2306" s="4">
        <f t="shared" si="1584"/>
        <v>57</v>
      </c>
      <c r="AX2306" s="4" t="str">
        <f>_xlfn.XLOOKUP(AW2306,Sheet2!$Q$3:$Q$66,Sheet2!$R$3:$R$66,"**")</f>
        <v>**</v>
      </c>
      <c r="AY2306" s="4">
        <f t="shared" si="1585"/>
        <v>2</v>
      </c>
      <c r="AZ2306" s="16" t="str">
        <f t="shared" si="1586"/>
        <v>SKPBN</v>
      </c>
    </row>
    <row r="2307" spans="2:52" x14ac:dyDescent="0.35">
      <c r="B2307" s="3">
        <f t="shared" si="1595"/>
        <v>41</v>
      </c>
      <c r="C2307" s="1">
        <f t="shared" si="1596"/>
        <v>4651</v>
      </c>
      <c r="D2307" s="2">
        <v>20151</v>
      </c>
      <c r="E2307" s="2" t="str">
        <f>_xlfn.XLOOKUP(C2307,Sheet2!$N$3:$N$1000,Sheet2!$O$3:$O$1000,"")</f>
        <v/>
      </c>
      <c r="F2307" s="9" t="str">
        <f t="shared" si="1587"/>
        <v>LDA 0,NDSKS</v>
      </c>
      <c r="G2307" s="4" t="str">
        <f t="shared" ref="G2307:G2370" si="1607">DEC2OCT((2*(OCT2DEC(I2307*100)+OCT2DEC(J2307*10)+K2307))+INT(L2307/4))</f>
        <v>40</v>
      </c>
      <c r="H2307" s="4">
        <f t="shared" ref="H2307:H2370" si="1608">(MOD(L2307,4)*100)+(M2307*10)+N2307</f>
        <v>151</v>
      </c>
      <c r="I2307" s="6">
        <f t="shared" si="1588"/>
        <v>0</v>
      </c>
      <c r="J2307" s="6">
        <f t="shared" si="1589"/>
        <v>2</v>
      </c>
      <c r="K2307" s="6">
        <f t="shared" si="1590"/>
        <v>0</v>
      </c>
      <c r="L2307" s="6">
        <f t="shared" si="1591"/>
        <v>1</v>
      </c>
      <c r="M2307" s="6">
        <f t="shared" si="1592"/>
        <v>5</v>
      </c>
      <c r="N2307" s="6">
        <f t="shared" si="1593"/>
        <v>1</v>
      </c>
      <c r="O2307" s="13">
        <f t="shared" si="1594"/>
        <v>4</v>
      </c>
      <c r="P2307" s="4">
        <f t="shared" si="1568"/>
        <v>1</v>
      </c>
      <c r="Q2307" s="4">
        <f t="shared" si="1569"/>
        <v>0</v>
      </c>
      <c r="R2307">
        <f t="shared" si="1597"/>
        <v>151</v>
      </c>
      <c r="S2307" s="4">
        <f t="shared" si="1598"/>
        <v>0</v>
      </c>
      <c r="T2307" s="15">
        <f t="shared" si="1599"/>
        <v>0</v>
      </c>
      <c r="U2307" s="4">
        <f t="shared" si="1600"/>
        <v>1</v>
      </c>
      <c r="V2307" s="4">
        <f t="shared" si="1601"/>
        <v>0</v>
      </c>
      <c r="W2307" s="4">
        <f t="shared" si="1602"/>
        <v>0</v>
      </c>
      <c r="X2307" s="6">
        <f t="shared" si="1603"/>
        <v>1</v>
      </c>
      <c r="Y2307" s="4">
        <f t="shared" si="1604"/>
        <v>2</v>
      </c>
      <c r="Z2307" s="6">
        <f t="shared" si="1605"/>
        <v>1</v>
      </c>
      <c r="AA2307" s="18">
        <f t="shared" si="1606"/>
        <v>1</v>
      </c>
      <c r="AB2307" s="9" t="str">
        <f t="shared" si="1570"/>
        <v>NDSKS</v>
      </c>
      <c r="AC2307" s="9" t="str">
        <f>_xlfn.XLOOKUP(R2307,Sheet2!$H$3:$H$258,Sheet2!$I$3:$I$258,"-----")</f>
        <v>NDSKS</v>
      </c>
      <c r="AD2307" s="9" t="str">
        <f>_xlfn.XLOOKUP(VALUE(AE2307),Sheet2!$N$3:$N$1000,Sheet2!$O$3:$O$1000,"********")</f>
        <v>********</v>
      </c>
      <c r="AE2307" t="str">
        <f t="shared" ref="AE2307:AE2370" si="1609">IF(VALUE(AF2307)&lt;0,DEC2OCT(OCT2DEC(VALUE(C2307))-OCT2DEC(-VALUE(AF2307))),DEC2OCT(OCT2DEC(VALUE(C2307))+OCT2DEC(VALUE(AF2307))))</f>
        <v>5022</v>
      </c>
      <c r="AF2307" s="9" t="str">
        <f>IF(R2307&lt;200,"+"&amp;TEXT(R2307,"0"),"-"&amp;TEXT(_xlfn.XLOOKUP(R2307,Sheet2!$K$3:$K$130,Sheet2!$L$3:$L$130,"-----"),"0"))</f>
        <v>+151</v>
      </c>
      <c r="AG2307" s="9" t="str">
        <f t="shared" si="1571"/>
        <v/>
      </c>
      <c r="AH2307" s="9" t="str">
        <f t="shared" si="1572"/>
        <v>JMP NDSKS</v>
      </c>
      <c r="AI2307" t="str">
        <f t="shared" si="1573"/>
        <v>0,NDSKS</v>
      </c>
      <c r="AJ2307" s="16" t="str">
        <f t="shared" si="1574"/>
        <v>NDSKS</v>
      </c>
      <c r="AK2307" t="str">
        <f t="shared" si="1575"/>
        <v>COMOL# 1,0,SKP</v>
      </c>
      <c r="AL2307" s="4" t="str">
        <f t="shared" si="1576"/>
        <v>COM</v>
      </c>
      <c r="AM2307" s="4" t="str">
        <f t="shared" si="1577"/>
        <v>L</v>
      </c>
      <c r="AN2307" s="4" t="str">
        <f t="shared" si="1578"/>
        <v>O</v>
      </c>
      <c r="AO2307" s="4" t="str">
        <f t="shared" si="1579"/>
        <v>#</v>
      </c>
      <c r="AP2307" s="15" t="str">
        <f t="shared" si="1580"/>
        <v>,SKP</v>
      </c>
      <c r="AQ2307" s="9" t="str">
        <f>_xlfn.XLOOKUP(D2307,Sheet2!$E$3:$E$101,Sheet2!$F$3:$F$101,"******************")</f>
        <v>******************</v>
      </c>
      <c r="AR2307" s="33" t="str">
        <f t="shared" ref="AR2307:AR2370" si="1610">IF(AY2307=0,"NIO"&amp;AV2307&amp;" "&amp;AX2307,IF(AY2307=7,AZ2307&amp;" "&amp;AX2307,AS2307&amp;" "&amp;TEXT(AT2307,"0")&amp;","&amp;AX2307))</f>
        <v>NIOS **</v>
      </c>
      <c r="AS2307" s="9" t="str">
        <f t="shared" ref="AS2307:AS2370" si="1611">IF(AY2307=1,"DIA"&amp;AV2307,IF(AY2307=2,"DOA"&amp;AV2307,IF(AY2307=3,"DIB"&amp;AV2307,IF(AY2307=4,"DOB"&amp;AV2307,IF(AY2307=5,"DIC"&amp;AV2307,"DOC"&amp;AV2307)))))</f>
        <v>DOCS</v>
      </c>
      <c r="AT2307" s="4">
        <f t="shared" si="1581"/>
        <v>0</v>
      </c>
      <c r="AU2307" s="6">
        <f t="shared" si="1582"/>
        <v>1</v>
      </c>
      <c r="AV2307" s="4" t="str">
        <f t="shared" si="1583"/>
        <v>S</v>
      </c>
      <c r="AW2307" s="4">
        <f t="shared" si="1584"/>
        <v>51</v>
      </c>
      <c r="AX2307" s="4" t="str">
        <f>_xlfn.XLOOKUP(AW2307,Sheet2!$Q$3:$Q$66,Sheet2!$R$3:$R$66,"**")</f>
        <v>**</v>
      </c>
      <c r="AY2307" s="4">
        <f t="shared" si="1585"/>
        <v>0</v>
      </c>
      <c r="AZ2307" s="16" t="str">
        <f t="shared" si="1586"/>
        <v>SKPBZ</v>
      </c>
    </row>
    <row r="2308" spans="2:52" x14ac:dyDescent="0.35">
      <c r="B2308" s="3">
        <f t="shared" si="1595"/>
        <v>42</v>
      </c>
      <c r="C2308" s="1">
        <f t="shared" si="1596"/>
        <v>4652</v>
      </c>
      <c r="D2308" s="2">
        <v>107405</v>
      </c>
      <c r="E2308" s="2" t="str">
        <f>_xlfn.XLOOKUP(C2308,Sheet2!$N$3:$N$1000,Sheet2!$O$3:$O$1000,"")</f>
        <v/>
      </c>
      <c r="F2308" s="9" t="str">
        <f t="shared" si="1587"/>
        <v>AND 0,1,SNR</v>
      </c>
      <c r="G2308" s="4" t="str">
        <f t="shared" si="1607"/>
        <v>217</v>
      </c>
      <c r="H2308" s="4">
        <f t="shared" si="1608"/>
        <v>5</v>
      </c>
      <c r="I2308" s="6">
        <f t="shared" si="1588"/>
        <v>1</v>
      </c>
      <c r="J2308" s="6">
        <f t="shared" si="1589"/>
        <v>0</v>
      </c>
      <c r="K2308" s="6">
        <f t="shared" si="1590"/>
        <v>7</v>
      </c>
      <c r="L2308" s="6">
        <f t="shared" si="1591"/>
        <v>4</v>
      </c>
      <c r="M2308" s="6">
        <f t="shared" si="1592"/>
        <v>0</v>
      </c>
      <c r="N2308" s="6">
        <f t="shared" si="1593"/>
        <v>5</v>
      </c>
      <c r="O2308" s="13">
        <f t="shared" si="1594"/>
        <v>17</v>
      </c>
      <c r="P2308" s="4">
        <f t="shared" ref="P2308:P2371" si="1612">(I2308*4)+INT(J2308/2)</f>
        <v>4</v>
      </c>
      <c r="Q2308" s="4">
        <f t="shared" ref="Q2308:Q2371" si="1613">V2308</f>
        <v>1</v>
      </c>
      <c r="R2308">
        <f t="shared" si="1597"/>
        <v>5</v>
      </c>
      <c r="S2308" s="4">
        <f t="shared" si="1598"/>
        <v>3</v>
      </c>
      <c r="T2308" s="15">
        <f t="shared" si="1599"/>
        <v>1</v>
      </c>
      <c r="U2308" s="4">
        <f t="shared" si="1600"/>
        <v>0</v>
      </c>
      <c r="V2308" s="4">
        <f t="shared" si="1601"/>
        <v>1</v>
      </c>
      <c r="W2308" s="4">
        <f t="shared" si="1602"/>
        <v>7</v>
      </c>
      <c r="X2308" s="6">
        <f t="shared" si="1603"/>
        <v>0</v>
      </c>
      <c r="Y2308" s="4">
        <f t="shared" si="1604"/>
        <v>0</v>
      </c>
      <c r="Z2308" s="6">
        <f t="shared" si="1605"/>
        <v>0</v>
      </c>
      <c r="AA2308" s="18">
        <f t="shared" si="1606"/>
        <v>5</v>
      </c>
      <c r="AB2308" s="9" t="str">
        <f t="shared" ref="AB2308:AB2371" si="1614">IF(S2308=0,AC2308,IF(S2308=1,IF(AD2308="********",AF2308,AD2308),AF2308&amp;","&amp;TEXT(S2308,"0")))</f>
        <v>+5,3</v>
      </c>
      <c r="AC2308" s="9" t="str">
        <f>_xlfn.XLOOKUP(R2308,Sheet2!$H$3:$H$258,Sheet2!$I$3:$I$258,"-----")</f>
        <v>*****</v>
      </c>
      <c r="AD2308" s="9" t="str">
        <f>_xlfn.XLOOKUP(VALUE(AE2308),Sheet2!$N$3:$N$1000,Sheet2!$O$3:$O$1000,"********")</f>
        <v>SSCNT</v>
      </c>
      <c r="AE2308" t="str">
        <f t="shared" si="1609"/>
        <v>4657</v>
      </c>
      <c r="AF2308" s="9" t="str">
        <f>IF(R2308&lt;200,"+"&amp;TEXT(R2308,"0"),"-"&amp;TEXT(_xlfn.XLOOKUP(R2308,Sheet2!$K$3:$K$130,Sheet2!$L$3:$L$130,"-----"),"0"))</f>
        <v>+5</v>
      </c>
      <c r="AG2308" s="9" t="str">
        <f t="shared" ref="AG2308:AG2371" si="1615">IF(T2308=1,"@","")</f>
        <v>@</v>
      </c>
      <c r="AH2308" s="9" t="str">
        <f t="shared" ref="AH2308:AH2371" si="1616">IF(Q2308=0,"JMP "&amp;AJ2308, IF(Q2308=1,"JSR "&amp;AJ2308,IF(Q2308=2,"ISZ "&amp;AJ2308,"DSZ "&amp;AJ2308)))</f>
        <v>JSR @+5,3</v>
      </c>
      <c r="AI2308" t="str">
        <f t="shared" ref="AI2308:AI2371" si="1617">TEXT(Q2308,"0")&amp;","&amp;AG2308&amp;AB2308</f>
        <v>1,@+5,3</v>
      </c>
      <c r="AJ2308" s="16" t="str">
        <f t="shared" ref="AJ2308:AJ2371" si="1618">AG2308&amp;AB2308</f>
        <v>@+5,3</v>
      </c>
      <c r="AK2308" t="str">
        <f t="shared" ref="AK2308:AK2371" si="1619">AL2308&amp;AN2308&amp;AM2308&amp;AO2308&amp;" "&amp;TEXT(U2308,"0")&amp;","&amp;TEXT(V2308,"0")&amp;AP2308</f>
        <v>AND 0,1,SNR</v>
      </c>
      <c r="AL2308" s="4" t="str">
        <f t="shared" ref="AL2308:AL2371" si="1620">IF(W2308=0,"COM",IF(W2308=1,"NEG",IF(W2308=2,"MOV",IF(W2308=3,"INC",IF(W2308=4,"ADC",IF(W2308=5,"SUB",IF(W2308=6,"ADD","AND")))))))</f>
        <v>AND</v>
      </c>
      <c r="AM2308" s="4" t="str">
        <f t="shared" ref="AM2308:AM2371" si="1621">IF(X2308=0,"",IF(X2308=1,"L",IF(X2308=2,"R","S")))</f>
        <v/>
      </c>
      <c r="AN2308" s="4" t="str">
        <f t="shared" ref="AN2308:AN2371" si="1622">IF(Y2308=0,"",IF(Y2308=1,"Z",IF(Y2308=2,"O","C")))</f>
        <v/>
      </c>
      <c r="AO2308" s="4" t="str">
        <f t="shared" ref="AO2308:AO2371" si="1623">IF(Z2308=1,"#","")</f>
        <v/>
      </c>
      <c r="AP2308" s="15" t="str">
        <f t="shared" ref="AP2308:AP2371" si="1624">IF(AA2308=0,"",IF(AA2308=1,",SKP",IF(AA2308=2,",SZC",IF(AA2308=3,",SNC",IF(AA2308=4,",SZR",IF(AA2308=5,",SNR",IF(AA2308=6,",SEZ",",SBN")))))))</f>
        <v>,SNR</v>
      </c>
      <c r="AQ2308" s="9" t="str">
        <f>_xlfn.XLOOKUP(D2308,Sheet2!$E$3:$E$101,Sheet2!$F$3:$F$101,"******************")</f>
        <v>******************</v>
      </c>
      <c r="AR2308" s="33" t="str">
        <f t="shared" si="1610"/>
        <v>SKPBN 0</v>
      </c>
      <c r="AS2308" s="9" t="str">
        <f t="shared" si="1611"/>
        <v>DOC</v>
      </c>
      <c r="AT2308" s="4">
        <f t="shared" ref="AT2308:AT2371" si="1625">V2308</f>
        <v>1</v>
      </c>
      <c r="AU2308" s="6">
        <f t="shared" ref="AU2308:AU2371" si="1626">X2308</f>
        <v>0</v>
      </c>
      <c r="AV2308" s="4" t="str">
        <f t="shared" ref="AV2308:AV2371" si="1627">IF(AU2308=0,"",IF(AU2308=1,"S",IF(AU2308=2,"C","P")))</f>
        <v/>
      </c>
      <c r="AW2308" s="4">
        <f t="shared" ref="AW2308:AW2371" si="1628">M2308*10+N2308</f>
        <v>5</v>
      </c>
      <c r="AX2308" s="4">
        <f>_xlfn.XLOOKUP(AW2308,Sheet2!$Q$3:$Q$66,Sheet2!$R$3:$R$66,"**")</f>
        <v>0</v>
      </c>
      <c r="AY2308" s="4">
        <f t="shared" ref="AY2308:AY2371" si="1629">W2308</f>
        <v>7</v>
      </c>
      <c r="AZ2308" s="16" t="str">
        <f t="shared" ref="AZ2308:AZ2371" si="1630">IF(AU2308=0,"SKPBN",IF(AU2308=1,"SKPBZ",IF(AU2308=2,"SKPDN","SKPDZ")))</f>
        <v>SKPBN</v>
      </c>
    </row>
    <row r="2309" spans="2:52" x14ac:dyDescent="0.35">
      <c r="B2309" s="3">
        <f t="shared" si="1595"/>
        <v>43</v>
      </c>
      <c r="C2309" s="1">
        <f t="shared" si="1596"/>
        <v>4653</v>
      </c>
      <c r="D2309" s="2">
        <v>766</v>
      </c>
      <c r="E2309" s="2" t="str">
        <f>_xlfn.XLOOKUP(C2309,Sheet2!$N$3:$N$1000,Sheet2!$O$3:$O$1000,"")</f>
        <v/>
      </c>
      <c r="F2309" s="9" t="str">
        <f t="shared" si="1587"/>
        <v>JMP E24X</v>
      </c>
      <c r="G2309" s="4" t="str">
        <f t="shared" si="1607"/>
        <v>1</v>
      </c>
      <c r="H2309" s="4">
        <f t="shared" si="1608"/>
        <v>366</v>
      </c>
      <c r="I2309" s="6">
        <f t="shared" si="1588"/>
        <v>0</v>
      </c>
      <c r="J2309" s="6">
        <f t="shared" si="1589"/>
        <v>0</v>
      </c>
      <c r="K2309" s="6">
        <f t="shared" si="1590"/>
        <v>0</v>
      </c>
      <c r="L2309" s="6">
        <f t="shared" si="1591"/>
        <v>7</v>
      </c>
      <c r="M2309" s="6">
        <f t="shared" si="1592"/>
        <v>6</v>
      </c>
      <c r="N2309" s="6">
        <f t="shared" si="1593"/>
        <v>6</v>
      </c>
      <c r="O2309" s="13">
        <f t="shared" si="1594"/>
        <v>0</v>
      </c>
      <c r="P2309" s="4">
        <f t="shared" si="1612"/>
        <v>0</v>
      </c>
      <c r="Q2309" s="4">
        <f t="shared" si="1613"/>
        <v>0</v>
      </c>
      <c r="R2309">
        <f t="shared" si="1597"/>
        <v>366</v>
      </c>
      <c r="S2309" s="4">
        <f t="shared" si="1598"/>
        <v>1</v>
      </c>
      <c r="T2309" s="15">
        <f t="shared" si="1599"/>
        <v>0</v>
      </c>
      <c r="U2309" s="4">
        <f t="shared" si="1600"/>
        <v>0</v>
      </c>
      <c r="V2309" s="4">
        <f t="shared" si="1601"/>
        <v>0</v>
      </c>
      <c r="W2309" s="4">
        <f t="shared" si="1602"/>
        <v>1</v>
      </c>
      <c r="X2309" s="6">
        <f t="shared" si="1603"/>
        <v>3</v>
      </c>
      <c r="Y2309" s="4">
        <f t="shared" si="1604"/>
        <v>3</v>
      </c>
      <c r="Z2309" s="6">
        <f t="shared" si="1605"/>
        <v>0</v>
      </c>
      <c r="AA2309" s="18">
        <f t="shared" si="1606"/>
        <v>6</v>
      </c>
      <c r="AB2309" s="9" t="str">
        <f t="shared" si="1614"/>
        <v>E24X</v>
      </c>
      <c r="AC2309" s="9" t="str">
        <f>_xlfn.XLOOKUP(R2309,Sheet2!$H$3:$H$258,Sheet2!$I$3:$I$258,"-----")</f>
        <v>*****</v>
      </c>
      <c r="AD2309" s="9" t="str">
        <f>_xlfn.XLOOKUP(VALUE(AE2309),Sheet2!$N$3:$N$1000,Sheet2!$O$3:$O$1000,"********")</f>
        <v>E24X</v>
      </c>
      <c r="AE2309" t="str">
        <f t="shared" si="1609"/>
        <v>4641</v>
      </c>
      <c r="AF2309" s="9" t="str">
        <f>IF(R2309&lt;200,"+"&amp;TEXT(R2309,"0"),"-"&amp;TEXT(_xlfn.XLOOKUP(R2309,Sheet2!$K$3:$K$130,Sheet2!$L$3:$L$130,"-----"),"0"))</f>
        <v>-12</v>
      </c>
      <c r="AG2309" s="9" t="str">
        <f t="shared" si="1615"/>
        <v/>
      </c>
      <c r="AH2309" s="9" t="str">
        <f t="shared" si="1616"/>
        <v>JMP E24X</v>
      </c>
      <c r="AI2309" t="str">
        <f t="shared" si="1617"/>
        <v>0,E24X</v>
      </c>
      <c r="AJ2309" s="16" t="str">
        <f t="shared" si="1618"/>
        <v>E24X</v>
      </c>
      <c r="AK2309" t="str">
        <f t="shared" si="1619"/>
        <v>NEGCS 0,0,SEZ</v>
      </c>
      <c r="AL2309" s="4" t="str">
        <f t="shared" si="1620"/>
        <v>NEG</v>
      </c>
      <c r="AM2309" s="4" t="str">
        <f t="shared" si="1621"/>
        <v>S</v>
      </c>
      <c r="AN2309" s="4" t="str">
        <f t="shared" si="1622"/>
        <v>C</v>
      </c>
      <c r="AO2309" s="4" t="str">
        <f t="shared" si="1623"/>
        <v/>
      </c>
      <c r="AP2309" s="15" t="str">
        <f t="shared" si="1624"/>
        <v>,SEZ</v>
      </c>
      <c r="AQ2309" s="9" t="str">
        <f>_xlfn.XLOOKUP(D2309,Sheet2!$E$3:$E$101,Sheet2!$F$3:$F$101,"******************")</f>
        <v>******************</v>
      </c>
      <c r="AR2309" s="33" t="str">
        <f t="shared" si="1610"/>
        <v>DIAP 0,**</v>
      </c>
      <c r="AS2309" s="9" t="str">
        <f t="shared" si="1611"/>
        <v>DIAP</v>
      </c>
      <c r="AT2309" s="4">
        <f t="shared" si="1625"/>
        <v>0</v>
      </c>
      <c r="AU2309" s="6">
        <f t="shared" si="1626"/>
        <v>3</v>
      </c>
      <c r="AV2309" s="4" t="str">
        <f t="shared" si="1627"/>
        <v>P</v>
      </c>
      <c r="AW2309" s="4">
        <f t="shared" si="1628"/>
        <v>66</v>
      </c>
      <c r="AX2309" s="4" t="str">
        <f>_xlfn.XLOOKUP(AW2309,Sheet2!$Q$3:$Q$66,Sheet2!$R$3:$R$66,"**")</f>
        <v>**</v>
      </c>
      <c r="AY2309" s="4">
        <f t="shared" si="1629"/>
        <v>1</v>
      </c>
      <c r="AZ2309" s="16" t="str">
        <f t="shared" si="1630"/>
        <v>SKPDZ</v>
      </c>
    </row>
    <row r="2310" spans="2:52" x14ac:dyDescent="0.35">
      <c r="B2310" s="3">
        <f t="shared" si="1595"/>
        <v>44</v>
      </c>
      <c r="C2310" s="1">
        <f t="shared" si="1596"/>
        <v>4654</v>
      </c>
      <c r="D2310" s="2">
        <v>2401</v>
      </c>
      <c r="E2310" s="2" t="str">
        <f>_xlfn.XLOOKUP(C2310,Sheet2!$N$3:$N$1000,Sheet2!$O$3:$O$1000,"")</f>
        <v/>
      </c>
      <c r="F2310" s="9" t="str">
        <f t="shared" si="1587"/>
        <v>JMP @+1</v>
      </c>
      <c r="G2310" s="4" t="str">
        <f t="shared" si="1607"/>
        <v>5</v>
      </c>
      <c r="H2310" s="4">
        <f t="shared" si="1608"/>
        <v>1</v>
      </c>
      <c r="I2310" s="6">
        <f t="shared" si="1588"/>
        <v>0</v>
      </c>
      <c r="J2310" s="6">
        <f t="shared" si="1589"/>
        <v>0</v>
      </c>
      <c r="K2310" s="6">
        <f t="shared" si="1590"/>
        <v>2</v>
      </c>
      <c r="L2310" s="6">
        <f t="shared" si="1591"/>
        <v>4</v>
      </c>
      <c r="M2310" s="6">
        <f t="shared" si="1592"/>
        <v>0</v>
      </c>
      <c r="N2310" s="6">
        <f t="shared" si="1593"/>
        <v>1</v>
      </c>
      <c r="O2310" s="13">
        <f t="shared" si="1594"/>
        <v>0</v>
      </c>
      <c r="P2310" s="4">
        <f t="shared" si="1612"/>
        <v>0</v>
      </c>
      <c r="Q2310" s="4">
        <f t="shared" si="1613"/>
        <v>0</v>
      </c>
      <c r="R2310">
        <f t="shared" si="1597"/>
        <v>1</v>
      </c>
      <c r="S2310" s="4">
        <f t="shared" si="1598"/>
        <v>1</v>
      </c>
      <c r="T2310" s="15">
        <f t="shared" si="1599"/>
        <v>1</v>
      </c>
      <c r="U2310" s="4">
        <f t="shared" si="1600"/>
        <v>0</v>
      </c>
      <c r="V2310" s="4">
        <f t="shared" si="1601"/>
        <v>0</v>
      </c>
      <c r="W2310" s="4">
        <f t="shared" si="1602"/>
        <v>5</v>
      </c>
      <c r="X2310" s="6">
        <f t="shared" si="1603"/>
        <v>0</v>
      </c>
      <c r="Y2310" s="4">
        <f t="shared" si="1604"/>
        <v>0</v>
      </c>
      <c r="Z2310" s="6">
        <f t="shared" si="1605"/>
        <v>0</v>
      </c>
      <c r="AA2310" s="18">
        <f t="shared" si="1606"/>
        <v>1</v>
      </c>
      <c r="AB2310" s="9" t="str">
        <f t="shared" si="1614"/>
        <v>+1</v>
      </c>
      <c r="AC2310" s="9" t="str">
        <f>_xlfn.XLOOKUP(R2310,Sheet2!$H$3:$H$258,Sheet2!$I$3:$I$258,"-----")</f>
        <v>1</v>
      </c>
      <c r="AD2310" s="9" t="str">
        <f>_xlfn.XLOOKUP(VALUE(AE2310),Sheet2!$N$3:$N$1000,Sheet2!$O$3:$O$1000,"********")</f>
        <v>********</v>
      </c>
      <c r="AE2310" t="str">
        <f t="shared" si="1609"/>
        <v>4655</v>
      </c>
      <c r="AF2310" s="9" t="str">
        <f>IF(R2310&lt;200,"+"&amp;TEXT(R2310,"0"),"-"&amp;TEXT(_xlfn.XLOOKUP(R2310,Sheet2!$K$3:$K$130,Sheet2!$L$3:$L$130,"-----"),"0"))</f>
        <v>+1</v>
      </c>
      <c r="AG2310" s="9" t="str">
        <f t="shared" si="1615"/>
        <v>@</v>
      </c>
      <c r="AH2310" s="9" t="str">
        <f t="shared" si="1616"/>
        <v>JMP @+1</v>
      </c>
      <c r="AI2310" t="str">
        <f t="shared" si="1617"/>
        <v>0,@+1</v>
      </c>
      <c r="AJ2310" s="16" t="str">
        <f t="shared" si="1618"/>
        <v>@+1</v>
      </c>
      <c r="AK2310" t="str">
        <f t="shared" si="1619"/>
        <v>SUB 0,0,SKP</v>
      </c>
      <c r="AL2310" s="4" t="str">
        <f t="shared" si="1620"/>
        <v>SUB</v>
      </c>
      <c r="AM2310" s="4" t="str">
        <f t="shared" si="1621"/>
        <v/>
      </c>
      <c r="AN2310" s="4" t="str">
        <f t="shared" si="1622"/>
        <v/>
      </c>
      <c r="AO2310" s="4" t="str">
        <f t="shared" si="1623"/>
        <v/>
      </c>
      <c r="AP2310" s="15" t="str">
        <f t="shared" si="1624"/>
        <v>,SKP</v>
      </c>
      <c r="AQ2310" s="9" t="str">
        <f>_xlfn.XLOOKUP(D2310,Sheet2!$E$3:$E$101,Sheet2!$F$3:$F$101,"******************")</f>
        <v>******************</v>
      </c>
      <c r="AR2310" s="33" t="str">
        <f t="shared" si="1610"/>
        <v>DIC 0,MDV</v>
      </c>
      <c r="AS2310" s="9" t="str">
        <f t="shared" si="1611"/>
        <v>DIC</v>
      </c>
      <c r="AT2310" s="4">
        <f t="shared" si="1625"/>
        <v>0</v>
      </c>
      <c r="AU2310" s="6">
        <f t="shared" si="1626"/>
        <v>0</v>
      </c>
      <c r="AV2310" s="4" t="str">
        <f t="shared" si="1627"/>
        <v/>
      </c>
      <c r="AW2310" s="4">
        <f t="shared" si="1628"/>
        <v>1</v>
      </c>
      <c r="AX2310" s="4" t="str">
        <f>_xlfn.XLOOKUP(AW2310,Sheet2!$Q$3:$Q$66,Sheet2!$R$3:$R$66,"**")</f>
        <v>MDV</v>
      </c>
      <c r="AY2310" s="4">
        <f t="shared" si="1629"/>
        <v>5</v>
      </c>
      <c r="AZ2310" s="16" t="str">
        <f t="shared" si="1630"/>
        <v>SKPBN</v>
      </c>
    </row>
    <row r="2311" spans="2:52" x14ac:dyDescent="0.35">
      <c r="B2311" s="3">
        <f t="shared" si="1595"/>
        <v>45</v>
      </c>
      <c r="C2311" s="1">
        <f t="shared" si="1596"/>
        <v>4655</v>
      </c>
      <c r="D2311" s="2">
        <v>2205</v>
      </c>
      <c r="E2311" s="2" t="str">
        <f>_xlfn.XLOOKUP(C2311,Sheet2!$N$3:$N$1000,Sheet2!$O$3:$O$1000,"")</f>
        <v/>
      </c>
      <c r="F2311" s="44" t="str">
        <f t="shared" si="1587"/>
        <v>JMP @C157</v>
      </c>
      <c r="G2311" s="4" t="str">
        <f t="shared" si="1607"/>
        <v>4</v>
      </c>
      <c r="H2311" s="4">
        <f t="shared" si="1608"/>
        <v>205</v>
      </c>
      <c r="I2311" s="6">
        <f t="shared" si="1588"/>
        <v>0</v>
      </c>
      <c r="J2311" s="6">
        <f t="shared" si="1589"/>
        <v>0</v>
      </c>
      <c r="K2311" s="6">
        <f t="shared" si="1590"/>
        <v>2</v>
      </c>
      <c r="L2311" s="6">
        <f t="shared" si="1591"/>
        <v>2</v>
      </c>
      <c r="M2311" s="6">
        <f t="shared" si="1592"/>
        <v>0</v>
      </c>
      <c r="N2311" s="6">
        <f t="shared" si="1593"/>
        <v>5</v>
      </c>
      <c r="O2311" s="13">
        <f t="shared" si="1594"/>
        <v>0</v>
      </c>
      <c r="P2311" s="4">
        <f t="shared" si="1612"/>
        <v>0</v>
      </c>
      <c r="Q2311" s="4">
        <f t="shared" si="1613"/>
        <v>0</v>
      </c>
      <c r="R2311">
        <f t="shared" si="1597"/>
        <v>205</v>
      </c>
      <c r="S2311" s="4">
        <f t="shared" si="1598"/>
        <v>0</v>
      </c>
      <c r="T2311" s="15">
        <f t="shared" si="1599"/>
        <v>1</v>
      </c>
      <c r="U2311" s="4">
        <f t="shared" si="1600"/>
        <v>0</v>
      </c>
      <c r="V2311" s="4">
        <f t="shared" si="1601"/>
        <v>0</v>
      </c>
      <c r="W2311" s="4">
        <f t="shared" si="1602"/>
        <v>4</v>
      </c>
      <c r="X2311" s="6">
        <f t="shared" si="1603"/>
        <v>2</v>
      </c>
      <c r="Y2311" s="4">
        <f t="shared" si="1604"/>
        <v>0</v>
      </c>
      <c r="Z2311" s="6">
        <f t="shared" si="1605"/>
        <v>0</v>
      </c>
      <c r="AA2311" s="18">
        <f t="shared" si="1606"/>
        <v>5</v>
      </c>
      <c r="AB2311" s="9" t="str">
        <f t="shared" si="1614"/>
        <v>C157</v>
      </c>
      <c r="AC2311" s="9" t="str">
        <f>_xlfn.XLOOKUP(R2311,Sheet2!$H$3:$H$258,Sheet2!$I$3:$I$258,"-----")</f>
        <v>C157</v>
      </c>
      <c r="AD2311" s="9" t="str">
        <f>_xlfn.XLOOKUP(VALUE(AE2311),Sheet2!$N$3:$N$1000,Sheet2!$O$3:$O$1000,"********")</f>
        <v>********</v>
      </c>
      <c r="AE2311" t="str">
        <f t="shared" si="1609"/>
        <v>4462</v>
      </c>
      <c r="AF2311" s="9" t="str">
        <f>IF(R2311&lt;200,"+"&amp;TEXT(R2311,"0"),"-"&amp;TEXT(_xlfn.XLOOKUP(R2311,Sheet2!$K$3:$K$130,Sheet2!$L$3:$L$130,"-----"),"0"))</f>
        <v>-173</v>
      </c>
      <c r="AG2311" s="9" t="str">
        <f t="shared" si="1615"/>
        <v>@</v>
      </c>
      <c r="AH2311" s="9" t="str">
        <f t="shared" si="1616"/>
        <v>JMP @C157</v>
      </c>
      <c r="AI2311" t="str">
        <f t="shared" si="1617"/>
        <v>0,@C157</v>
      </c>
      <c r="AJ2311" s="16" t="str">
        <f t="shared" si="1618"/>
        <v>@C157</v>
      </c>
      <c r="AK2311" t="str">
        <f t="shared" si="1619"/>
        <v>ADCR 0,0,SNR</v>
      </c>
      <c r="AL2311" s="4" t="str">
        <f t="shared" si="1620"/>
        <v>ADC</v>
      </c>
      <c r="AM2311" s="4" t="str">
        <f t="shared" si="1621"/>
        <v>R</v>
      </c>
      <c r="AN2311" s="4" t="str">
        <f t="shared" si="1622"/>
        <v/>
      </c>
      <c r="AO2311" s="4" t="str">
        <f t="shared" si="1623"/>
        <v/>
      </c>
      <c r="AP2311" s="15" t="str">
        <f t="shared" si="1624"/>
        <v>,SNR</v>
      </c>
      <c r="AQ2311" s="9" t="str">
        <f>_xlfn.XLOOKUP(D2311,Sheet2!$E$3:$E$101,Sheet2!$F$3:$F$101,"******************")</f>
        <v>******************</v>
      </c>
      <c r="AR2311" s="33" t="str">
        <f t="shared" si="1610"/>
        <v>DOBC 0,0</v>
      </c>
      <c r="AS2311" s="9" t="str">
        <f t="shared" si="1611"/>
        <v>DOBC</v>
      </c>
      <c r="AT2311" s="4">
        <f t="shared" si="1625"/>
        <v>0</v>
      </c>
      <c r="AU2311" s="6">
        <f t="shared" si="1626"/>
        <v>2</v>
      </c>
      <c r="AV2311" s="4" t="str">
        <f t="shared" si="1627"/>
        <v>C</v>
      </c>
      <c r="AW2311" s="4">
        <f t="shared" si="1628"/>
        <v>5</v>
      </c>
      <c r="AX2311" s="4">
        <f>_xlfn.XLOOKUP(AW2311,Sheet2!$Q$3:$Q$66,Sheet2!$R$3:$R$66,"**")</f>
        <v>0</v>
      </c>
      <c r="AY2311" s="4">
        <f t="shared" si="1629"/>
        <v>4</v>
      </c>
      <c r="AZ2311" s="16" t="str">
        <f t="shared" si="1630"/>
        <v>SKPDN</v>
      </c>
    </row>
    <row r="2312" spans="2:52" x14ac:dyDescent="0.35">
      <c r="B2312" s="3">
        <f t="shared" si="1595"/>
        <v>46</v>
      </c>
      <c r="C2312" s="1">
        <f t="shared" si="1596"/>
        <v>4656</v>
      </c>
      <c r="D2312" s="2">
        <v>0</v>
      </c>
      <c r="E2312" s="2" t="str">
        <f>_xlfn.XLOOKUP(C2312,Sheet2!$N$3:$N$1000,Sheet2!$O$3:$O$1000,"")</f>
        <v>SSKFLG</v>
      </c>
      <c r="F2312" s="9" t="str">
        <f t="shared" si="1587"/>
        <v>0</v>
      </c>
      <c r="G2312" s="4" t="str">
        <f t="shared" si="1607"/>
        <v>0</v>
      </c>
      <c r="H2312" s="4">
        <f t="shared" si="1608"/>
        <v>0</v>
      </c>
      <c r="I2312" s="6">
        <f t="shared" si="1588"/>
        <v>0</v>
      </c>
      <c r="J2312" s="6">
        <f t="shared" si="1589"/>
        <v>0</v>
      </c>
      <c r="K2312" s="6">
        <f t="shared" si="1590"/>
        <v>0</v>
      </c>
      <c r="L2312" s="6">
        <f t="shared" si="1591"/>
        <v>0</v>
      </c>
      <c r="M2312" s="6">
        <f t="shared" si="1592"/>
        <v>0</v>
      </c>
      <c r="N2312" s="6">
        <f t="shared" si="1593"/>
        <v>0</v>
      </c>
      <c r="O2312" s="13">
        <f t="shared" si="1594"/>
        <v>0</v>
      </c>
      <c r="P2312" s="4">
        <f t="shared" si="1612"/>
        <v>0</v>
      </c>
      <c r="Q2312" s="4">
        <f t="shared" si="1613"/>
        <v>0</v>
      </c>
      <c r="R2312">
        <f t="shared" si="1597"/>
        <v>0</v>
      </c>
      <c r="S2312" s="4">
        <f t="shared" si="1598"/>
        <v>0</v>
      </c>
      <c r="T2312" s="15">
        <f t="shared" si="1599"/>
        <v>0</v>
      </c>
      <c r="U2312" s="4">
        <f t="shared" si="1600"/>
        <v>0</v>
      </c>
      <c r="V2312" s="4">
        <f t="shared" si="1601"/>
        <v>0</v>
      </c>
      <c r="W2312" s="4">
        <f t="shared" si="1602"/>
        <v>0</v>
      </c>
      <c r="X2312" s="6">
        <f t="shared" si="1603"/>
        <v>0</v>
      </c>
      <c r="Y2312" s="4">
        <f t="shared" si="1604"/>
        <v>0</v>
      </c>
      <c r="Z2312" s="6">
        <f t="shared" si="1605"/>
        <v>0</v>
      </c>
      <c r="AA2312" s="18">
        <f t="shared" si="1606"/>
        <v>0</v>
      </c>
      <c r="AB2312" s="9" t="str">
        <f t="shared" si="1614"/>
        <v>0</v>
      </c>
      <c r="AC2312" s="9" t="str">
        <f>_xlfn.XLOOKUP(R2312,Sheet2!$H$3:$H$258,Sheet2!$I$3:$I$258,"-----")</f>
        <v>0</v>
      </c>
      <c r="AD2312" s="9" t="str">
        <f>_xlfn.XLOOKUP(VALUE(AE2312),Sheet2!$N$3:$N$1000,Sheet2!$O$3:$O$1000,"********")</f>
        <v>SSKFLG</v>
      </c>
      <c r="AE2312" t="str">
        <f t="shared" si="1609"/>
        <v>4656</v>
      </c>
      <c r="AF2312" s="9" t="str">
        <f>IF(R2312&lt;200,"+"&amp;TEXT(R2312,"0"),"-"&amp;TEXT(_xlfn.XLOOKUP(R2312,Sheet2!$K$3:$K$130,Sheet2!$L$3:$L$130,"-----"),"0"))</f>
        <v>+0</v>
      </c>
      <c r="AG2312" s="9" t="str">
        <f t="shared" si="1615"/>
        <v/>
      </c>
      <c r="AH2312" s="9" t="str">
        <f t="shared" si="1616"/>
        <v>JMP 0</v>
      </c>
      <c r="AI2312" t="str">
        <f t="shared" si="1617"/>
        <v>0,0</v>
      </c>
      <c r="AJ2312" s="16" t="str">
        <f t="shared" si="1618"/>
        <v>0</v>
      </c>
      <c r="AK2312" t="str">
        <f t="shared" si="1619"/>
        <v>COM 0,0</v>
      </c>
      <c r="AL2312" s="4" t="str">
        <f t="shared" si="1620"/>
        <v>COM</v>
      </c>
      <c r="AM2312" s="4" t="str">
        <f t="shared" si="1621"/>
        <v/>
      </c>
      <c r="AN2312" s="4" t="str">
        <f t="shared" si="1622"/>
        <v/>
      </c>
      <c r="AO2312" s="4" t="str">
        <f t="shared" si="1623"/>
        <v/>
      </c>
      <c r="AP2312" s="15" t="str">
        <f t="shared" si="1624"/>
        <v/>
      </c>
      <c r="AQ2312" s="9" t="str">
        <f>_xlfn.XLOOKUP(D2312,Sheet2!$E$3:$E$101,Sheet2!$F$3:$F$101,"******************")</f>
        <v>0</v>
      </c>
      <c r="AR2312" s="33" t="str">
        <f t="shared" si="1610"/>
        <v>NIO 0</v>
      </c>
      <c r="AS2312" s="9" t="str">
        <f t="shared" si="1611"/>
        <v>DOC</v>
      </c>
      <c r="AT2312" s="4">
        <f t="shared" si="1625"/>
        <v>0</v>
      </c>
      <c r="AU2312" s="6">
        <f t="shared" si="1626"/>
        <v>0</v>
      </c>
      <c r="AV2312" s="4" t="str">
        <f t="shared" si="1627"/>
        <v/>
      </c>
      <c r="AW2312" s="4">
        <f t="shared" si="1628"/>
        <v>0</v>
      </c>
      <c r="AX2312" s="4" t="str">
        <f>_xlfn.XLOOKUP(AW2312,Sheet2!$Q$3:$Q$66,Sheet2!$R$3:$R$66,"**")</f>
        <v>0</v>
      </c>
      <c r="AY2312" s="4">
        <f t="shared" si="1629"/>
        <v>0</v>
      </c>
      <c r="AZ2312" s="16" t="str">
        <f t="shared" si="1630"/>
        <v>SKPBN</v>
      </c>
    </row>
    <row r="2313" spans="2:52" x14ac:dyDescent="0.35">
      <c r="B2313" s="3">
        <f t="shared" si="1595"/>
        <v>47</v>
      </c>
      <c r="C2313" s="1">
        <f t="shared" si="1596"/>
        <v>4657</v>
      </c>
      <c r="D2313" s="2">
        <v>0</v>
      </c>
      <c r="E2313" s="2" t="str">
        <f>_xlfn.XLOOKUP(C2313,Sheet2!$N$3:$N$1000,Sheet2!$O$3:$O$1000,"")</f>
        <v>SSCNT</v>
      </c>
      <c r="F2313" s="9" t="str">
        <f t="shared" si="1587"/>
        <v>0</v>
      </c>
      <c r="G2313" s="4" t="str">
        <f t="shared" si="1607"/>
        <v>0</v>
      </c>
      <c r="H2313" s="4">
        <f t="shared" si="1608"/>
        <v>0</v>
      </c>
      <c r="I2313" s="6">
        <f t="shared" si="1588"/>
        <v>0</v>
      </c>
      <c r="J2313" s="6">
        <f t="shared" si="1589"/>
        <v>0</v>
      </c>
      <c r="K2313" s="6">
        <f t="shared" si="1590"/>
        <v>0</v>
      </c>
      <c r="L2313" s="6">
        <f t="shared" si="1591"/>
        <v>0</v>
      </c>
      <c r="M2313" s="6">
        <f t="shared" si="1592"/>
        <v>0</v>
      </c>
      <c r="N2313" s="6">
        <f t="shared" si="1593"/>
        <v>0</v>
      </c>
      <c r="O2313" s="13">
        <f t="shared" si="1594"/>
        <v>0</v>
      </c>
      <c r="P2313" s="4">
        <f t="shared" si="1612"/>
        <v>0</v>
      </c>
      <c r="Q2313" s="4">
        <f t="shared" si="1613"/>
        <v>0</v>
      </c>
      <c r="R2313">
        <f t="shared" si="1597"/>
        <v>0</v>
      </c>
      <c r="S2313" s="4">
        <f t="shared" si="1598"/>
        <v>0</v>
      </c>
      <c r="T2313" s="15">
        <f t="shared" si="1599"/>
        <v>0</v>
      </c>
      <c r="U2313" s="4">
        <f t="shared" si="1600"/>
        <v>0</v>
      </c>
      <c r="V2313" s="4">
        <f t="shared" si="1601"/>
        <v>0</v>
      </c>
      <c r="W2313" s="4">
        <f t="shared" si="1602"/>
        <v>0</v>
      </c>
      <c r="X2313" s="6">
        <f t="shared" si="1603"/>
        <v>0</v>
      </c>
      <c r="Y2313" s="4">
        <f t="shared" si="1604"/>
        <v>0</v>
      </c>
      <c r="Z2313" s="6">
        <f t="shared" si="1605"/>
        <v>0</v>
      </c>
      <c r="AA2313" s="18">
        <f t="shared" si="1606"/>
        <v>0</v>
      </c>
      <c r="AB2313" s="9" t="str">
        <f t="shared" si="1614"/>
        <v>0</v>
      </c>
      <c r="AC2313" s="9" t="str">
        <f>_xlfn.XLOOKUP(R2313,Sheet2!$H$3:$H$258,Sheet2!$I$3:$I$258,"-----")</f>
        <v>0</v>
      </c>
      <c r="AD2313" s="9" t="str">
        <f>_xlfn.XLOOKUP(VALUE(AE2313),Sheet2!$N$3:$N$1000,Sheet2!$O$3:$O$1000,"********")</f>
        <v>SSCNT</v>
      </c>
      <c r="AE2313" t="str">
        <f t="shared" si="1609"/>
        <v>4657</v>
      </c>
      <c r="AF2313" s="9" t="str">
        <f>IF(R2313&lt;200,"+"&amp;TEXT(R2313,"0"),"-"&amp;TEXT(_xlfn.XLOOKUP(R2313,Sheet2!$K$3:$K$130,Sheet2!$L$3:$L$130,"-----"),"0"))</f>
        <v>+0</v>
      </c>
      <c r="AG2313" s="9" t="str">
        <f t="shared" si="1615"/>
        <v/>
      </c>
      <c r="AH2313" s="9" t="str">
        <f t="shared" si="1616"/>
        <v>JMP 0</v>
      </c>
      <c r="AI2313" t="str">
        <f t="shared" si="1617"/>
        <v>0,0</v>
      </c>
      <c r="AJ2313" s="16" t="str">
        <f t="shared" si="1618"/>
        <v>0</v>
      </c>
      <c r="AK2313" t="str">
        <f t="shared" si="1619"/>
        <v>COM 0,0</v>
      </c>
      <c r="AL2313" s="4" t="str">
        <f t="shared" si="1620"/>
        <v>COM</v>
      </c>
      <c r="AM2313" s="4" t="str">
        <f t="shared" si="1621"/>
        <v/>
      </c>
      <c r="AN2313" s="4" t="str">
        <f t="shared" si="1622"/>
        <v/>
      </c>
      <c r="AO2313" s="4" t="str">
        <f t="shared" si="1623"/>
        <v/>
      </c>
      <c r="AP2313" s="15" t="str">
        <f t="shared" si="1624"/>
        <v/>
      </c>
      <c r="AQ2313" s="9" t="str">
        <f>_xlfn.XLOOKUP(D2313,Sheet2!$E$3:$E$101,Sheet2!$F$3:$F$101,"******************")</f>
        <v>0</v>
      </c>
      <c r="AR2313" s="33" t="str">
        <f t="shared" si="1610"/>
        <v>NIO 0</v>
      </c>
      <c r="AS2313" s="9" t="str">
        <f t="shared" si="1611"/>
        <v>DOC</v>
      </c>
      <c r="AT2313" s="4">
        <f t="shared" si="1625"/>
        <v>0</v>
      </c>
      <c r="AU2313" s="6">
        <f t="shared" si="1626"/>
        <v>0</v>
      </c>
      <c r="AV2313" s="4" t="str">
        <f t="shared" si="1627"/>
        <v/>
      </c>
      <c r="AW2313" s="4">
        <f t="shared" si="1628"/>
        <v>0</v>
      </c>
      <c r="AX2313" s="4" t="str">
        <f>_xlfn.XLOOKUP(AW2313,Sheet2!$Q$3:$Q$66,Sheet2!$R$3:$R$66,"**")</f>
        <v>0</v>
      </c>
      <c r="AY2313" s="4">
        <f t="shared" si="1629"/>
        <v>0</v>
      </c>
      <c r="AZ2313" s="16" t="str">
        <f t="shared" si="1630"/>
        <v>SKPBN</v>
      </c>
    </row>
    <row r="2314" spans="2:52" x14ac:dyDescent="0.35">
      <c r="B2314" s="3">
        <f t="shared" si="1595"/>
        <v>48</v>
      </c>
      <c r="C2314" s="1">
        <f t="shared" si="1596"/>
        <v>4660</v>
      </c>
      <c r="D2314" s="2">
        <v>152400</v>
      </c>
      <c r="E2314" s="2" t="str">
        <f>_xlfn.XLOOKUP(C2314,Sheet2!$N$3:$N$1000,Sheet2!$O$3:$O$1000,"")</f>
        <v>E24Y</v>
      </c>
      <c r="F2314" s="9" t="str">
        <f t="shared" si="1587"/>
        <v>SUB 2,2</v>
      </c>
      <c r="G2314" s="4" t="str">
        <f t="shared" si="1607"/>
        <v>325</v>
      </c>
      <c r="H2314" s="4">
        <f t="shared" si="1608"/>
        <v>0</v>
      </c>
      <c r="I2314" s="6">
        <f t="shared" si="1588"/>
        <v>1</v>
      </c>
      <c r="J2314" s="6">
        <f t="shared" si="1589"/>
        <v>5</v>
      </c>
      <c r="K2314" s="6">
        <f t="shared" si="1590"/>
        <v>2</v>
      </c>
      <c r="L2314" s="6">
        <f t="shared" si="1591"/>
        <v>4</v>
      </c>
      <c r="M2314" s="6">
        <f t="shared" si="1592"/>
        <v>0</v>
      </c>
      <c r="N2314" s="6">
        <f t="shared" si="1593"/>
        <v>0</v>
      </c>
      <c r="O2314" s="13">
        <f t="shared" si="1594"/>
        <v>26</v>
      </c>
      <c r="P2314" s="4">
        <f t="shared" si="1612"/>
        <v>6</v>
      </c>
      <c r="Q2314" s="4">
        <f t="shared" si="1613"/>
        <v>2</v>
      </c>
      <c r="R2314">
        <f t="shared" si="1597"/>
        <v>0</v>
      </c>
      <c r="S2314" s="4">
        <f t="shared" si="1598"/>
        <v>1</v>
      </c>
      <c r="T2314" s="15">
        <f t="shared" si="1599"/>
        <v>1</v>
      </c>
      <c r="U2314" s="4">
        <f t="shared" si="1600"/>
        <v>2</v>
      </c>
      <c r="V2314" s="4">
        <f t="shared" si="1601"/>
        <v>2</v>
      </c>
      <c r="W2314" s="4">
        <f t="shared" si="1602"/>
        <v>5</v>
      </c>
      <c r="X2314" s="6">
        <f t="shared" si="1603"/>
        <v>0</v>
      </c>
      <c r="Y2314" s="4">
        <f t="shared" si="1604"/>
        <v>0</v>
      </c>
      <c r="Z2314" s="6">
        <f t="shared" si="1605"/>
        <v>0</v>
      </c>
      <c r="AA2314" s="18">
        <f t="shared" si="1606"/>
        <v>0</v>
      </c>
      <c r="AB2314" s="9" t="str">
        <f t="shared" si="1614"/>
        <v>E24Y</v>
      </c>
      <c r="AC2314" s="9" t="str">
        <f>_xlfn.XLOOKUP(R2314,Sheet2!$H$3:$H$258,Sheet2!$I$3:$I$258,"-----")</f>
        <v>0</v>
      </c>
      <c r="AD2314" s="9" t="str">
        <f>_xlfn.XLOOKUP(VALUE(AE2314),Sheet2!$N$3:$N$1000,Sheet2!$O$3:$O$1000,"********")</f>
        <v>E24Y</v>
      </c>
      <c r="AE2314" t="str">
        <f t="shared" si="1609"/>
        <v>4660</v>
      </c>
      <c r="AF2314" s="9" t="str">
        <f>IF(R2314&lt;200,"+"&amp;TEXT(R2314,"0"),"-"&amp;TEXT(_xlfn.XLOOKUP(R2314,Sheet2!$K$3:$K$130,Sheet2!$L$3:$L$130,"-----"),"0"))</f>
        <v>+0</v>
      </c>
      <c r="AG2314" s="9" t="str">
        <f t="shared" si="1615"/>
        <v>@</v>
      </c>
      <c r="AH2314" s="9" t="str">
        <f t="shared" si="1616"/>
        <v>ISZ @E24Y</v>
      </c>
      <c r="AI2314" t="str">
        <f t="shared" si="1617"/>
        <v>2,@E24Y</v>
      </c>
      <c r="AJ2314" s="16" t="str">
        <f t="shared" si="1618"/>
        <v>@E24Y</v>
      </c>
      <c r="AK2314" t="str">
        <f t="shared" si="1619"/>
        <v>SUB 2,2</v>
      </c>
      <c r="AL2314" s="4" t="str">
        <f t="shared" si="1620"/>
        <v>SUB</v>
      </c>
      <c r="AM2314" s="4" t="str">
        <f t="shared" si="1621"/>
        <v/>
      </c>
      <c r="AN2314" s="4" t="str">
        <f t="shared" si="1622"/>
        <v/>
      </c>
      <c r="AO2314" s="4" t="str">
        <f t="shared" si="1623"/>
        <v/>
      </c>
      <c r="AP2314" s="15" t="str">
        <f t="shared" si="1624"/>
        <v/>
      </c>
      <c r="AQ2314" s="9" t="str">
        <f>_xlfn.XLOOKUP(D2314,Sheet2!$E$3:$E$101,Sheet2!$F$3:$F$101,"******************")</f>
        <v>******************</v>
      </c>
      <c r="AR2314" s="33" t="str">
        <f t="shared" si="1610"/>
        <v>DIC 2,0</v>
      </c>
      <c r="AS2314" s="9" t="str">
        <f t="shared" si="1611"/>
        <v>DIC</v>
      </c>
      <c r="AT2314" s="4">
        <f t="shared" si="1625"/>
        <v>2</v>
      </c>
      <c r="AU2314" s="6">
        <f t="shared" si="1626"/>
        <v>0</v>
      </c>
      <c r="AV2314" s="4" t="str">
        <f t="shared" si="1627"/>
        <v/>
      </c>
      <c r="AW2314" s="4">
        <f t="shared" si="1628"/>
        <v>0</v>
      </c>
      <c r="AX2314" s="4" t="str">
        <f>_xlfn.XLOOKUP(AW2314,Sheet2!$Q$3:$Q$66,Sheet2!$R$3:$R$66,"**")</f>
        <v>0</v>
      </c>
      <c r="AY2314" s="4">
        <f t="shared" si="1629"/>
        <v>5</v>
      </c>
      <c r="AZ2314" s="16" t="str">
        <f t="shared" si="1630"/>
        <v>SKPBN</v>
      </c>
    </row>
    <row r="2315" spans="2:52" x14ac:dyDescent="0.35">
      <c r="B2315" s="3">
        <f t="shared" si="1595"/>
        <v>49</v>
      </c>
      <c r="C2315" s="1">
        <f t="shared" si="1596"/>
        <v>4661</v>
      </c>
      <c r="D2315" s="2">
        <v>21057</v>
      </c>
      <c r="E2315" s="2" t="str">
        <f>_xlfn.XLOOKUP(C2315,Sheet2!$N$3:$N$1000,Sheet2!$O$3:$O$1000,"")</f>
        <v/>
      </c>
      <c r="F2315" s="44" t="str">
        <f t="shared" si="1587"/>
        <v>LDA 0,+57,2</v>
      </c>
      <c r="G2315" s="4" t="str">
        <f t="shared" si="1607"/>
        <v>42</v>
      </c>
      <c r="H2315" s="4">
        <f t="shared" si="1608"/>
        <v>57</v>
      </c>
      <c r="I2315" s="6">
        <f t="shared" si="1588"/>
        <v>0</v>
      </c>
      <c r="J2315" s="6">
        <f t="shared" si="1589"/>
        <v>2</v>
      </c>
      <c r="K2315" s="6">
        <f t="shared" si="1590"/>
        <v>1</v>
      </c>
      <c r="L2315" s="6">
        <f t="shared" si="1591"/>
        <v>0</v>
      </c>
      <c r="M2315" s="6">
        <f t="shared" si="1592"/>
        <v>5</v>
      </c>
      <c r="N2315" s="6">
        <f t="shared" si="1593"/>
        <v>7</v>
      </c>
      <c r="O2315" s="13">
        <f t="shared" si="1594"/>
        <v>4</v>
      </c>
      <c r="P2315" s="4">
        <f t="shared" si="1612"/>
        <v>1</v>
      </c>
      <c r="Q2315" s="4">
        <f t="shared" si="1613"/>
        <v>0</v>
      </c>
      <c r="R2315">
        <f t="shared" si="1597"/>
        <v>57</v>
      </c>
      <c r="S2315" s="4">
        <f t="shared" si="1598"/>
        <v>2</v>
      </c>
      <c r="T2315" s="15">
        <f t="shared" si="1599"/>
        <v>0</v>
      </c>
      <c r="U2315" s="4">
        <f t="shared" si="1600"/>
        <v>1</v>
      </c>
      <c r="V2315" s="4">
        <f t="shared" si="1601"/>
        <v>0</v>
      </c>
      <c r="W2315" s="4">
        <f t="shared" si="1602"/>
        <v>2</v>
      </c>
      <c r="X2315" s="6">
        <f t="shared" si="1603"/>
        <v>0</v>
      </c>
      <c r="Y2315" s="4">
        <f t="shared" si="1604"/>
        <v>2</v>
      </c>
      <c r="Z2315" s="6">
        <f t="shared" si="1605"/>
        <v>1</v>
      </c>
      <c r="AA2315" s="18">
        <f t="shared" si="1606"/>
        <v>7</v>
      </c>
      <c r="AB2315" s="9" t="str">
        <f t="shared" si="1614"/>
        <v>+57,2</v>
      </c>
      <c r="AC2315" s="9" t="str">
        <f>_xlfn.XLOOKUP(R2315,Sheet2!$H$3:$H$258,Sheet2!$I$3:$I$258,"-----")</f>
        <v>UNTBIT</v>
      </c>
      <c r="AD2315" s="9" t="str">
        <f>_xlfn.XLOOKUP(VALUE(AE2315),Sheet2!$N$3:$N$1000,Sheet2!$O$3:$O$1000,"********")</f>
        <v>********</v>
      </c>
      <c r="AE2315" t="str">
        <f t="shared" si="1609"/>
        <v>4740</v>
      </c>
      <c r="AF2315" s="9" t="str">
        <f>IF(R2315&lt;200,"+"&amp;TEXT(R2315,"0"),"-"&amp;TEXT(_xlfn.XLOOKUP(R2315,Sheet2!$K$3:$K$130,Sheet2!$L$3:$L$130,"-----"),"0"))</f>
        <v>+57</v>
      </c>
      <c r="AG2315" s="9" t="str">
        <f t="shared" si="1615"/>
        <v/>
      </c>
      <c r="AH2315" s="9" t="str">
        <f t="shared" si="1616"/>
        <v>JMP +57,2</v>
      </c>
      <c r="AI2315" t="str">
        <f t="shared" si="1617"/>
        <v>0,+57,2</v>
      </c>
      <c r="AJ2315" s="16" t="str">
        <f t="shared" si="1618"/>
        <v>+57,2</v>
      </c>
      <c r="AK2315" t="str">
        <f t="shared" si="1619"/>
        <v>MOVO# 1,0,SBN</v>
      </c>
      <c r="AL2315" s="4" t="str">
        <f t="shared" si="1620"/>
        <v>MOV</v>
      </c>
      <c r="AM2315" s="4" t="str">
        <f t="shared" si="1621"/>
        <v/>
      </c>
      <c r="AN2315" s="4" t="str">
        <f t="shared" si="1622"/>
        <v>O</v>
      </c>
      <c r="AO2315" s="4" t="str">
        <f t="shared" si="1623"/>
        <v>#</v>
      </c>
      <c r="AP2315" s="15" t="str">
        <f t="shared" si="1624"/>
        <v>,SBN</v>
      </c>
      <c r="AQ2315" s="9" t="str">
        <f>_xlfn.XLOOKUP(D2315,Sheet2!$E$3:$E$101,Sheet2!$F$3:$F$101,"******************")</f>
        <v>******************</v>
      </c>
      <c r="AR2315" s="33" t="str">
        <f t="shared" si="1610"/>
        <v>DOA 0,**</v>
      </c>
      <c r="AS2315" s="9" t="str">
        <f t="shared" si="1611"/>
        <v>DOA</v>
      </c>
      <c r="AT2315" s="4">
        <f t="shared" si="1625"/>
        <v>0</v>
      </c>
      <c r="AU2315" s="6">
        <f t="shared" si="1626"/>
        <v>0</v>
      </c>
      <c r="AV2315" s="4" t="str">
        <f t="shared" si="1627"/>
        <v/>
      </c>
      <c r="AW2315" s="4">
        <f t="shared" si="1628"/>
        <v>57</v>
      </c>
      <c r="AX2315" s="4" t="str">
        <f>_xlfn.XLOOKUP(AW2315,Sheet2!$Q$3:$Q$66,Sheet2!$R$3:$R$66,"**")</f>
        <v>**</v>
      </c>
      <c r="AY2315" s="4">
        <f t="shared" si="1629"/>
        <v>2</v>
      </c>
      <c r="AZ2315" s="16" t="str">
        <f t="shared" si="1630"/>
        <v>SKPBN</v>
      </c>
    </row>
    <row r="2316" spans="2:52" x14ac:dyDescent="0.35">
      <c r="B2316" s="3">
        <f t="shared" si="1595"/>
        <v>50</v>
      </c>
      <c r="C2316" s="1">
        <f t="shared" si="1596"/>
        <v>4662</v>
      </c>
      <c r="D2316" s="2">
        <v>25053</v>
      </c>
      <c r="E2316" s="2" t="str">
        <f>_xlfn.XLOOKUP(C2316,Sheet2!$N$3:$N$1000,Sheet2!$O$3:$O$1000,"")</f>
        <v/>
      </c>
      <c r="F2316" s="44" t="str">
        <f t="shared" si="1587"/>
        <v>LDA 1,+53,2</v>
      </c>
      <c r="G2316" s="4" t="str">
        <f t="shared" si="1607"/>
        <v>52</v>
      </c>
      <c r="H2316" s="4">
        <f t="shared" si="1608"/>
        <v>53</v>
      </c>
      <c r="I2316" s="6">
        <f t="shared" si="1588"/>
        <v>0</v>
      </c>
      <c r="J2316" s="6">
        <f t="shared" si="1589"/>
        <v>2</v>
      </c>
      <c r="K2316" s="6">
        <f t="shared" si="1590"/>
        <v>5</v>
      </c>
      <c r="L2316" s="6">
        <f t="shared" si="1591"/>
        <v>0</v>
      </c>
      <c r="M2316" s="6">
        <f t="shared" si="1592"/>
        <v>5</v>
      </c>
      <c r="N2316" s="6">
        <f t="shared" si="1593"/>
        <v>3</v>
      </c>
      <c r="O2316" s="13">
        <f t="shared" si="1594"/>
        <v>5</v>
      </c>
      <c r="P2316" s="4">
        <f t="shared" si="1612"/>
        <v>1</v>
      </c>
      <c r="Q2316" s="4">
        <f t="shared" si="1613"/>
        <v>1</v>
      </c>
      <c r="R2316">
        <f t="shared" si="1597"/>
        <v>53</v>
      </c>
      <c r="S2316" s="4">
        <f t="shared" si="1598"/>
        <v>2</v>
      </c>
      <c r="T2316" s="15">
        <f t="shared" si="1599"/>
        <v>0</v>
      </c>
      <c r="U2316" s="4">
        <f t="shared" si="1600"/>
        <v>1</v>
      </c>
      <c r="V2316" s="4">
        <f t="shared" si="1601"/>
        <v>1</v>
      </c>
      <c r="W2316" s="4">
        <f t="shared" si="1602"/>
        <v>2</v>
      </c>
      <c r="X2316" s="6">
        <f t="shared" si="1603"/>
        <v>0</v>
      </c>
      <c r="Y2316" s="4">
        <f t="shared" si="1604"/>
        <v>2</v>
      </c>
      <c r="Z2316" s="6">
        <f t="shared" si="1605"/>
        <v>1</v>
      </c>
      <c r="AA2316" s="18">
        <f t="shared" si="1606"/>
        <v>3</v>
      </c>
      <c r="AB2316" s="9" t="str">
        <f t="shared" si="1614"/>
        <v>+53,2</v>
      </c>
      <c r="AC2316" s="9" t="str">
        <f>_xlfn.XLOOKUP(R2316,Sheet2!$H$3:$H$258,Sheet2!$I$3:$I$258,"-----")</f>
        <v>.TU</v>
      </c>
      <c r="AD2316" s="9" t="str">
        <f>_xlfn.XLOOKUP(VALUE(AE2316),Sheet2!$N$3:$N$1000,Sheet2!$O$3:$O$1000,"********")</f>
        <v>********</v>
      </c>
      <c r="AE2316" t="str">
        <f t="shared" si="1609"/>
        <v>4735</v>
      </c>
      <c r="AF2316" s="9" t="str">
        <f>IF(R2316&lt;200,"+"&amp;TEXT(R2316,"0"),"-"&amp;TEXT(_xlfn.XLOOKUP(R2316,Sheet2!$K$3:$K$130,Sheet2!$L$3:$L$130,"-----"),"0"))</f>
        <v>+53</v>
      </c>
      <c r="AG2316" s="9" t="str">
        <f t="shared" si="1615"/>
        <v/>
      </c>
      <c r="AH2316" s="9" t="str">
        <f t="shared" si="1616"/>
        <v>JSR +53,2</v>
      </c>
      <c r="AI2316" t="str">
        <f t="shared" si="1617"/>
        <v>1,+53,2</v>
      </c>
      <c r="AJ2316" s="16" t="str">
        <f t="shared" si="1618"/>
        <v>+53,2</v>
      </c>
      <c r="AK2316" t="str">
        <f t="shared" si="1619"/>
        <v>MOVO# 1,1,SNC</v>
      </c>
      <c r="AL2316" s="4" t="str">
        <f t="shared" si="1620"/>
        <v>MOV</v>
      </c>
      <c r="AM2316" s="4" t="str">
        <f t="shared" si="1621"/>
        <v/>
      </c>
      <c r="AN2316" s="4" t="str">
        <f t="shared" si="1622"/>
        <v>O</v>
      </c>
      <c r="AO2316" s="4" t="str">
        <f t="shared" si="1623"/>
        <v>#</v>
      </c>
      <c r="AP2316" s="15" t="str">
        <f t="shared" si="1624"/>
        <v>,SNC</v>
      </c>
      <c r="AQ2316" s="9" t="str">
        <f>_xlfn.XLOOKUP(D2316,Sheet2!$E$3:$E$101,Sheet2!$F$3:$F$101,"******************")</f>
        <v>******************</v>
      </c>
      <c r="AR2316" s="33" t="str">
        <f t="shared" si="1610"/>
        <v>DOA 1,**</v>
      </c>
      <c r="AS2316" s="9" t="str">
        <f t="shared" si="1611"/>
        <v>DOA</v>
      </c>
      <c r="AT2316" s="4">
        <f t="shared" si="1625"/>
        <v>1</v>
      </c>
      <c r="AU2316" s="6">
        <f t="shared" si="1626"/>
        <v>0</v>
      </c>
      <c r="AV2316" s="4" t="str">
        <f t="shared" si="1627"/>
        <v/>
      </c>
      <c r="AW2316" s="4">
        <f t="shared" si="1628"/>
        <v>53</v>
      </c>
      <c r="AX2316" s="4" t="str">
        <f>_xlfn.XLOOKUP(AW2316,Sheet2!$Q$3:$Q$66,Sheet2!$R$3:$R$66,"**")</f>
        <v>**</v>
      </c>
      <c r="AY2316" s="4">
        <f t="shared" si="1629"/>
        <v>2</v>
      </c>
      <c r="AZ2316" s="16" t="str">
        <f t="shared" si="1630"/>
        <v>SKPBN</v>
      </c>
    </row>
    <row r="2317" spans="2:52" x14ac:dyDescent="0.35">
      <c r="B2317" s="3">
        <f t="shared" si="1595"/>
        <v>51</v>
      </c>
      <c r="C2317" s="1">
        <f t="shared" si="1596"/>
        <v>4663</v>
      </c>
      <c r="D2317" s="2">
        <v>34151</v>
      </c>
      <c r="E2317" s="2" t="str">
        <f>_xlfn.XLOOKUP(C2317,Sheet2!$N$3:$N$1000,Sheet2!$O$3:$O$1000,"")</f>
        <v/>
      </c>
      <c r="F2317" s="9" t="str">
        <f t="shared" si="1587"/>
        <v>LDA 3,NDSKS</v>
      </c>
      <c r="G2317" s="4" t="str">
        <f t="shared" si="1607"/>
        <v>70</v>
      </c>
      <c r="H2317" s="4">
        <f t="shared" si="1608"/>
        <v>151</v>
      </c>
      <c r="I2317" s="6">
        <f t="shared" si="1588"/>
        <v>0</v>
      </c>
      <c r="J2317" s="6">
        <f t="shared" si="1589"/>
        <v>3</v>
      </c>
      <c r="K2317" s="6">
        <f t="shared" si="1590"/>
        <v>4</v>
      </c>
      <c r="L2317" s="6">
        <f t="shared" si="1591"/>
        <v>1</v>
      </c>
      <c r="M2317" s="6">
        <f t="shared" si="1592"/>
        <v>5</v>
      </c>
      <c r="N2317" s="6">
        <f t="shared" si="1593"/>
        <v>1</v>
      </c>
      <c r="O2317" s="13">
        <f t="shared" si="1594"/>
        <v>7</v>
      </c>
      <c r="P2317" s="4">
        <f t="shared" si="1612"/>
        <v>1</v>
      </c>
      <c r="Q2317" s="4">
        <f t="shared" si="1613"/>
        <v>3</v>
      </c>
      <c r="R2317">
        <f t="shared" si="1597"/>
        <v>151</v>
      </c>
      <c r="S2317" s="4">
        <f t="shared" si="1598"/>
        <v>0</v>
      </c>
      <c r="T2317" s="15">
        <f t="shared" si="1599"/>
        <v>0</v>
      </c>
      <c r="U2317" s="4">
        <f t="shared" si="1600"/>
        <v>1</v>
      </c>
      <c r="V2317" s="4">
        <f t="shared" si="1601"/>
        <v>3</v>
      </c>
      <c r="W2317" s="4">
        <f t="shared" si="1602"/>
        <v>0</v>
      </c>
      <c r="X2317" s="6">
        <f t="shared" si="1603"/>
        <v>1</v>
      </c>
      <c r="Y2317" s="4">
        <f t="shared" si="1604"/>
        <v>2</v>
      </c>
      <c r="Z2317" s="6">
        <f t="shared" si="1605"/>
        <v>1</v>
      </c>
      <c r="AA2317" s="18">
        <f t="shared" si="1606"/>
        <v>1</v>
      </c>
      <c r="AB2317" s="9" t="str">
        <f t="shared" si="1614"/>
        <v>NDSKS</v>
      </c>
      <c r="AC2317" s="9" t="str">
        <f>_xlfn.XLOOKUP(R2317,Sheet2!$H$3:$H$258,Sheet2!$I$3:$I$258,"-----")</f>
        <v>NDSKS</v>
      </c>
      <c r="AD2317" s="9" t="str">
        <f>_xlfn.XLOOKUP(VALUE(AE2317),Sheet2!$N$3:$N$1000,Sheet2!$O$3:$O$1000,"********")</f>
        <v>********</v>
      </c>
      <c r="AE2317" t="str">
        <f t="shared" si="1609"/>
        <v>5034</v>
      </c>
      <c r="AF2317" s="9" t="str">
        <f>IF(R2317&lt;200,"+"&amp;TEXT(R2317,"0"),"-"&amp;TEXT(_xlfn.XLOOKUP(R2317,Sheet2!$K$3:$K$130,Sheet2!$L$3:$L$130,"-----"),"0"))</f>
        <v>+151</v>
      </c>
      <c r="AG2317" s="9" t="str">
        <f t="shared" si="1615"/>
        <v/>
      </c>
      <c r="AH2317" s="9" t="str">
        <f t="shared" si="1616"/>
        <v>DSZ NDSKS</v>
      </c>
      <c r="AI2317" t="str">
        <f t="shared" si="1617"/>
        <v>3,NDSKS</v>
      </c>
      <c r="AJ2317" s="16" t="str">
        <f t="shared" si="1618"/>
        <v>NDSKS</v>
      </c>
      <c r="AK2317" t="str">
        <f t="shared" si="1619"/>
        <v>COMOL# 1,3,SKP</v>
      </c>
      <c r="AL2317" s="4" t="str">
        <f t="shared" si="1620"/>
        <v>COM</v>
      </c>
      <c r="AM2317" s="4" t="str">
        <f t="shared" si="1621"/>
        <v>L</v>
      </c>
      <c r="AN2317" s="4" t="str">
        <f t="shared" si="1622"/>
        <v>O</v>
      </c>
      <c r="AO2317" s="4" t="str">
        <f t="shared" si="1623"/>
        <v>#</v>
      </c>
      <c r="AP2317" s="15" t="str">
        <f t="shared" si="1624"/>
        <v>,SKP</v>
      </c>
      <c r="AQ2317" s="9" t="str">
        <f>_xlfn.XLOOKUP(D2317,Sheet2!$E$3:$E$101,Sheet2!$F$3:$F$101,"******************")</f>
        <v>******************</v>
      </c>
      <c r="AR2317" s="33" t="str">
        <f t="shared" si="1610"/>
        <v>NIOS **</v>
      </c>
      <c r="AS2317" s="9" t="str">
        <f t="shared" si="1611"/>
        <v>DOCS</v>
      </c>
      <c r="AT2317" s="4">
        <f t="shared" si="1625"/>
        <v>3</v>
      </c>
      <c r="AU2317" s="6">
        <f t="shared" si="1626"/>
        <v>1</v>
      </c>
      <c r="AV2317" s="4" t="str">
        <f t="shared" si="1627"/>
        <v>S</v>
      </c>
      <c r="AW2317" s="4">
        <f t="shared" si="1628"/>
        <v>51</v>
      </c>
      <c r="AX2317" s="4" t="str">
        <f>_xlfn.XLOOKUP(AW2317,Sheet2!$Q$3:$Q$66,Sheet2!$R$3:$R$66,"**")</f>
        <v>**</v>
      </c>
      <c r="AY2317" s="4">
        <f t="shared" si="1629"/>
        <v>0</v>
      </c>
      <c r="AZ2317" s="16" t="str">
        <f t="shared" si="1630"/>
        <v>SKPBZ</v>
      </c>
    </row>
    <row r="2318" spans="2:52" x14ac:dyDescent="0.35">
      <c r="B2318" s="3">
        <f t="shared" si="1595"/>
        <v>52</v>
      </c>
      <c r="C2318" s="1">
        <f t="shared" si="1596"/>
        <v>4664</v>
      </c>
      <c r="D2318" s="2">
        <v>163404</v>
      </c>
      <c r="E2318" s="2" t="str">
        <f>_xlfn.XLOOKUP(C2318,Sheet2!$N$3:$N$1000,Sheet2!$O$3:$O$1000,"")</f>
        <v/>
      </c>
      <c r="F2318" s="9" t="str">
        <f t="shared" si="1587"/>
        <v>AND 3,0,SZR</v>
      </c>
      <c r="G2318" s="4" t="str">
        <f t="shared" si="1607"/>
        <v>347</v>
      </c>
      <c r="H2318" s="4">
        <f t="shared" si="1608"/>
        <v>4</v>
      </c>
      <c r="I2318" s="6">
        <f t="shared" si="1588"/>
        <v>1</v>
      </c>
      <c r="J2318" s="6">
        <f t="shared" si="1589"/>
        <v>6</v>
      </c>
      <c r="K2318" s="6">
        <f t="shared" si="1590"/>
        <v>3</v>
      </c>
      <c r="L2318" s="6">
        <f t="shared" si="1591"/>
        <v>4</v>
      </c>
      <c r="M2318" s="6">
        <f t="shared" si="1592"/>
        <v>0</v>
      </c>
      <c r="N2318" s="6">
        <f t="shared" si="1593"/>
        <v>4</v>
      </c>
      <c r="O2318" s="13">
        <f t="shared" si="1594"/>
        <v>28</v>
      </c>
      <c r="P2318" s="4">
        <f t="shared" si="1612"/>
        <v>7</v>
      </c>
      <c r="Q2318" s="4">
        <f t="shared" si="1613"/>
        <v>0</v>
      </c>
      <c r="R2318">
        <f t="shared" si="1597"/>
        <v>4</v>
      </c>
      <c r="S2318" s="4">
        <f t="shared" si="1598"/>
        <v>3</v>
      </c>
      <c r="T2318" s="15">
        <f t="shared" si="1599"/>
        <v>1</v>
      </c>
      <c r="U2318" s="4">
        <f t="shared" si="1600"/>
        <v>3</v>
      </c>
      <c r="V2318" s="4">
        <f t="shared" si="1601"/>
        <v>0</v>
      </c>
      <c r="W2318" s="4">
        <f t="shared" si="1602"/>
        <v>7</v>
      </c>
      <c r="X2318" s="6">
        <f t="shared" si="1603"/>
        <v>0</v>
      </c>
      <c r="Y2318" s="4">
        <f t="shared" si="1604"/>
        <v>0</v>
      </c>
      <c r="Z2318" s="6">
        <f t="shared" si="1605"/>
        <v>0</v>
      </c>
      <c r="AA2318" s="18">
        <f t="shared" si="1606"/>
        <v>4</v>
      </c>
      <c r="AB2318" s="9" t="str">
        <f t="shared" si="1614"/>
        <v>+4,3</v>
      </c>
      <c r="AC2318" s="9" t="str">
        <f>_xlfn.XLOOKUP(R2318,Sheet2!$H$3:$H$258,Sheet2!$I$3:$I$258,"-----")</f>
        <v>*****</v>
      </c>
      <c r="AD2318" s="9" t="str">
        <f>_xlfn.XLOOKUP(VALUE(AE2318),Sheet2!$N$3:$N$1000,Sheet2!$O$3:$O$1000,"********")</f>
        <v>********</v>
      </c>
      <c r="AE2318" t="str">
        <f t="shared" si="1609"/>
        <v>4670</v>
      </c>
      <c r="AF2318" s="9" t="str">
        <f>IF(R2318&lt;200,"+"&amp;TEXT(R2318,"0"),"-"&amp;TEXT(_xlfn.XLOOKUP(R2318,Sheet2!$K$3:$K$130,Sheet2!$L$3:$L$130,"-----"),"0"))</f>
        <v>+4</v>
      </c>
      <c r="AG2318" s="9" t="str">
        <f t="shared" si="1615"/>
        <v>@</v>
      </c>
      <c r="AH2318" s="9" t="str">
        <f t="shared" si="1616"/>
        <v>JMP @+4,3</v>
      </c>
      <c r="AI2318" t="str">
        <f t="shared" si="1617"/>
        <v>0,@+4,3</v>
      </c>
      <c r="AJ2318" s="16" t="str">
        <f t="shared" si="1618"/>
        <v>@+4,3</v>
      </c>
      <c r="AK2318" t="str">
        <f t="shared" si="1619"/>
        <v>AND 3,0,SZR</v>
      </c>
      <c r="AL2318" s="4" t="str">
        <f t="shared" si="1620"/>
        <v>AND</v>
      </c>
      <c r="AM2318" s="4" t="str">
        <f t="shared" si="1621"/>
        <v/>
      </c>
      <c r="AN2318" s="4" t="str">
        <f t="shared" si="1622"/>
        <v/>
      </c>
      <c r="AO2318" s="4" t="str">
        <f t="shared" si="1623"/>
        <v/>
      </c>
      <c r="AP2318" s="15" t="str">
        <f t="shared" si="1624"/>
        <v>,SZR</v>
      </c>
      <c r="AQ2318" s="9" t="str">
        <f>_xlfn.XLOOKUP(D2318,Sheet2!$E$3:$E$101,Sheet2!$F$3:$F$101,"******************")</f>
        <v>******************</v>
      </c>
      <c r="AR2318" s="33" t="str">
        <f t="shared" si="1610"/>
        <v>SKPBN MAP2</v>
      </c>
      <c r="AS2318" s="9" t="str">
        <f t="shared" si="1611"/>
        <v>DOC</v>
      </c>
      <c r="AT2318" s="4">
        <f t="shared" si="1625"/>
        <v>0</v>
      </c>
      <c r="AU2318" s="6">
        <f t="shared" si="1626"/>
        <v>0</v>
      </c>
      <c r="AV2318" s="4" t="str">
        <f t="shared" si="1627"/>
        <v/>
      </c>
      <c r="AW2318" s="4">
        <f t="shared" si="1628"/>
        <v>4</v>
      </c>
      <c r="AX2318" s="4" t="str">
        <f>_xlfn.XLOOKUP(AW2318,Sheet2!$Q$3:$Q$66,Sheet2!$R$3:$R$66,"**")</f>
        <v>MAP2</v>
      </c>
      <c r="AY2318" s="4">
        <f t="shared" si="1629"/>
        <v>7</v>
      </c>
      <c r="AZ2318" s="16" t="str">
        <f t="shared" si="1630"/>
        <v>SKPBN</v>
      </c>
    </row>
    <row r="2319" spans="2:52" x14ac:dyDescent="0.35">
      <c r="B2319" s="3">
        <f t="shared" si="1595"/>
        <v>53</v>
      </c>
      <c r="C2319" s="1">
        <f t="shared" si="1596"/>
        <v>4665</v>
      </c>
      <c r="D2319" s="2">
        <v>403</v>
      </c>
      <c r="E2319" s="2" t="str">
        <f>_xlfn.XLOOKUP(C2319,Sheet2!$N$3:$N$1000,Sheet2!$O$3:$O$1000,"")</f>
        <v/>
      </c>
      <c r="F2319" s="9" t="str">
        <f t="shared" si="1587"/>
        <v>JMP +3</v>
      </c>
      <c r="G2319" s="4" t="str">
        <f t="shared" si="1607"/>
        <v>1</v>
      </c>
      <c r="H2319" s="4">
        <f t="shared" si="1608"/>
        <v>3</v>
      </c>
      <c r="I2319" s="6">
        <f t="shared" si="1588"/>
        <v>0</v>
      </c>
      <c r="J2319" s="6">
        <f t="shared" si="1589"/>
        <v>0</v>
      </c>
      <c r="K2319" s="6">
        <f t="shared" si="1590"/>
        <v>0</v>
      </c>
      <c r="L2319" s="6">
        <f t="shared" si="1591"/>
        <v>4</v>
      </c>
      <c r="M2319" s="6">
        <f t="shared" si="1592"/>
        <v>0</v>
      </c>
      <c r="N2319" s="6">
        <f t="shared" si="1593"/>
        <v>3</v>
      </c>
      <c r="O2319" s="13">
        <f t="shared" si="1594"/>
        <v>0</v>
      </c>
      <c r="P2319" s="4">
        <f t="shared" si="1612"/>
        <v>0</v>
      </c>
      <c r="Q2319" s="4">
        <f t="shared" si="1613"/>
        <v>0</v>
      </c>
      <c r="R2319">
        <f t="shared" si="1597"/>
        <v>3</v>
      </c>
      <c r="S2319" s="4">
        <f t="shared" si="1598"/>
        <v>1</v>
      </c>
      <c r="T2319" s="15">
        <f t="shared" si="1599"/>
        <v>0</v>
      </c>
      <c r="U2319" s="4">
        <f t="shared" si="1600"/>
        <v>0</v>
      </c>
      <c r="V2319" s="4">
        <f t="shared" si="1601"/>
        <v>0</v>
      </c>
      <c r="W2319" s="4">
        <f t="shared" si="1602"/>
        <v>1</v>
      </c>
      <c r="X2319" s="6">
        <f t="shared" si="1603"/>
        <v>0</v>
      </c>
      <c r="Y2319" s="4">
        <f t="shared" si="1604"/>
        <v>0</v>
      </c>
      <c r="Z2319" s="6">
        <f t="shared" si="1605"/>
        <v>0</v>
      </c>
      <c r="AA2319" s="18">
        <f t="shared" si="1606"/>
        <v>3</v>
      </c>
      <c r="AB2319" s="9" t="str">
        <f t="shared" si="1614"/>
        <v>+3</v>
      </c>
      <c r="AC2319" s="9" t="str">
        <f>_xlfn.XLOOKUP(R2319,Sheet2!$H$3:$H$258,Sheet2!$I$3:$I$258,"-----")</f>
        <v>*****</v>
      </c>
      <c r="AD2319" s="9" t="str">
        <f>_xlfn.XLOOKUP(VALUE(AE2319),Sheet2!$N$3:$N$1000,Sheet2!$O$3:$O$1000,"********")</f>
        <v>********</v>
      </c>
      <c r="AE2319" t="str">
        <f t="shared" si="1609"/>
        <v>4670</v>
      </c>
      <c r="AF2319" s="9" t="str">
        <f>IF(R2319&lt;200,"+"&amp;TEXT(R2319,"0"),"-"&amp;TEXT(_xlfn.XLOOKUP(R2319,Sheet2!$K$3:$K$130,Sheet2!$L$3:$L$130,"-----"),"0"))</f>
        <v>+3</v>
      </c>
      <c r="AG2319" s="9" t="str">
        <f t="shared" si="1615"/>
        <v/>
      </c>
      <c r="AH2319" s="9" t="str">
        <f t="shared" si="1616"/>
        <v>JMP +3</v>
      </c>
      <c r="AI2319" t="str">
        <f t="shared" si="1617"/>
        <v>0,+3</v>
      </c>
      <c r="AJ2319" s="16" t="str">
        <f t="shared" si="1618"/>
        <v>+3</v>
      </c>
      <c r="AK2319" t="str">
        <f t="shared" si="1619"/>
        <v>NEG 0,0,SNC</v>
      </c>
      <c r="AL2319" s="4" t="str">
        <f t="shared" si="1620"/>
        <v>NEG</v>
      </c>
      <c r="AM2319" s="4" t="str">
        <f t="shared" si="1621"/>
        <v/>
      </c>
      <c r="AN2319" s="4" t="str">
        <f t="shared" si="1622"/>
        <v/>
      </c>
      <c r="AO2319" s="4" t="str">
        <f t="shared" si="1623"/>
        <v/>
      </c>
      <c r="AP2319" s="15" t="str">
        <f t="shared" si="1624"/>
        <v>,SNC</v>
      </c>
      <c r="AQ2319" s="9" t="str">
        <f>_xlfn.XLOOKUP(D2319,Sheet2!$E$3:$E$101,Sheet2!$F$3:$F$101,"******************")</f>
        <v>******************</v>
      </c>
      <c r="AR2319" s="33" t="str">
        <f t="shared" si="1610"/>
        <v>DIA 0,MAP1</v>
      </c>
      <c r="AS2319" s="9" t="str">
        <f t="shared" si="1611"/>
        <v>DIA</v>
      </c>
      <c r="AT2319" s="4">
        <f t="shared" si="1625"/>
        <v>0</v>
      </c>
      <c r="AU2319" s="6">
        <f t="shared" si="1626"/>
        <v>0</v>
      </c>
      <c r="AV2319" s="4" t="str">
        <f t="shared" si="1627"/>
        <v/>
      </c>
      <c r="AW2319" s="4">
        <f t="shared" si="1628"/>
        <v>3</v>
      </c>
      <c r="AX2319" s="4" t="str">
        <f>_xlfn.XLOOKUP(AW2319,Sheet2!$Q$3:$Q$66,Sheet2!$R$3:$R$66,"**")</f>
        <v>MAP1</v>
      </c>
      <c r="AY2319" s="4">
        <f t="shared" si="1629"/>
        <v>1</v>
      </c>
      <c r="AZ2319" s="16" t="str">
        <f t="shared" si="1630"/>
        <v>SKPBN</v>
      </c>
    </row>
    <row r="2320" spans="2:52" x14ac:dyDescent="0.35">
      <c r="B2320" s="3">
        <f t="shared" si="1595"/>
        <v>54</v>
      </c>
      <c r="C2320" s="1">
        <f t="shared" si="1596"/>
        <v>4666</v>
      </c>
      <c r="D2320" s="2">
        <v>151400</v>
      </c>
      <c r="E2320" s="2" t="str">
        <f>_xlfn.XLOOKUP(C2320,Sheet2!$N$3:$N$1000,Sheet2!$O$3:$O$1000,"")</f>
        <v/>
      </c>
      <c r="F2320" s="9" t="str">
        <f t="shared" si="1587"/>
        <v>INC 2,2</v>
      </c>
      <c r="G2320" s="4" t="str">
        <f t="shared" si="1607"/>
        <v>323</v>
      </c>
      <c r="H2320" s="4">
        <f t="shared" si="1608"/>
        <v>0</v>
      </c>
      <c r="I2320" s="6">
        <f t="shared" si="1588"/>
        <v>1</v>
      </c>
      <c r="J2320" s="6">
        <f t="shared" si="1589"/>
        <v>5</v>
      </c>
      <c r="K2320" s="6">
        <f t="shared" si="1590"/>
        <v>1</v>
      </c>
      <c r="L2320" s="6">
        <f t="shared" si="1591"/>
        <v>4</v>
      </c>
      <c r="M2320" s="6">
        <f t="shared" si="1592"/>
        <v>0</v>
      </c>
      <c r="N2320" s="6">
        <f t="shared" si="1593"/>
        <v>0</v>
      </c>
      <c r="O2320" s="13">
        <f t="shared" si="1594"/>
        <v>26</v>
      </c>
      <c r="P2320" s="4">
        <f t="shared" si="1612"/>
        <v>6</v>
      </c>
      <c r="Q2320" s="4">
        <f t="shared" si="1613"/>
        <v>2</v>
      </c>
      <c r="R2320">
        <f t="shared" si="1597"/>
        <v>0</v>
      </c>
      <c r="S2320" s="4">
        <f t="shared" si="1598"/>
        <v>3</v>
      </c>
      <c r="T2320" s="15">
        <f t="shared" si="1599"/>
        <v>0</v>
      </c>
      <c r="U2320" s="4">
        <f t="shared" si="1600"/>
        <v>2</v>
      </c>
      <c r="V2320" s="4">
        <f t="shared" si="1601"/>
        <v>2</v>
      </c>
      <c r="W2320" s="4">
        <f t="shared" si="1602"/>
        <v>3</v>
      </c>
      <c r="X2320" s="6">
        <f t="shared" si="1603"/>
        <v>0</v>
      </c>
      <c r="Y2320" s="4">
        <f t="shared" si="1604"/>
        <v>0</v>
      </c>
      <c r="Z2320" s="6">
        <f t="shared" si="1605"/>
        <v>0</v>
      </c>
      <c r="AA2320" s="18">
        <f t="shared" si="1606"/>
        <v>0</v>
      </c>
      <c r="AB2320" s="9" t="str">
        <f t="shared" si="1614"/>
        <v>+0,3</v>
      </c>
      <c r="AC2320" s="9" t="str">
        <f>_xlfn.XLOOKUP(R2320,Sheet2!$H$3:$H$258,Sheet2!$I$3:$I$258,"-----")</f>
        <v>0</v>
      </c>
      <c r="AD2320" s="9" t="str">
        <f>_xlfn.XLOOKUP(VALUE(AE2320),Sheet2!$N$3:$N$1000,Sheet2!$O$3:$O$1000,"********")</f>
        <v>********</v>
      </c>
      <c r="AE2320" t="str">
        <f t="shared" si="1609"/>
        <v>4666</v>
      </c>
      <c r="AF2320" s="9" t="str">
        <f>IF(R2320&lt;200,"+"&amp;TEXT(R2320,"0"),"-"&amp;TEXT(_xlfn.XLOOKUP(R2320,Sheet2!$K$3:$K$130,Sheet2!$L$3:$L$130,"-----"),"0"))</f>
        <v>+0</v>
      </c>
      <c r="AG2320" s="9" t="str">
        <f t="shared" si="1615"/>
        <v/>
      </c>
      <c r="AH2320" s="9" t="str">
        <f t="shared" si="1616"/>
        <v>ISZ +0,3</v>
      </c>
      <c r="AI2320" t="str">
        <f t="shared" si="1617"/>
        <v>2,+0,3</v>
      </c>
      <c r="AJ2320" s="16" t="str">
        <f t="shared" si="1618"/>
        <v>+0,3</v>
      </c>
      <c r="AK2320" t="str">
        <f t="shared" si="1619"/>
        <v>INC 2,2</v>
      </c>
      <c r="AL2320" s="4" t="str">
        <f t="shared" si="1620"/>
        <v>INC</v>
      </c>
      <c r="AM2320" s="4" t="str">
        <f t="shared" si="1621"/>
        <v/>
      </c>
      <c r="AN2320" s="4" t="str">
        <f t="shared" si="1622"/>
        <v/>
      </c>
      <c r="AO2320" s="4" t="str">
        <f t="shared" si="1623"/>
        <v/>
      </c>
      <c r="AP2320" s="15" t="str">
        <f t="shared" si="1624"/>
        <v/>
      </c>
      <c r="AQ2320" s="9" t="str">
        <f>_xlfn.XLOOKUP(D2320,Sheet2!$E$3:$E$101,Sheet2!$F$3:$F$101,"******************")</f>
        <v>******************</v>
      </c>
      <c r="AR2320" s="33" t="str">
        <f t="shared" si="1610"/>
        <v>DIB 2,0</v>
      </c>
      <c r="AS2320" s="9" t="str">
        <f t="shared" si="1611"/>
        <v>DIB</v>
      </c>
      <c r="AT2320" s="4">
        <f t="shared" si="1625"/>
        <v>2</v>
      </c>
      <c r="AU2320" s="6">
        <f t="shared" si="1626"/>
        <v>0</v>
      </c>
      <c r="AV2320" s="4" t="str">
        <f t="shared" si="1627"/>
        <v/>
      </c>
      <c r="AW2320" s="4">
        <f t="shared" si="1628"/>
        <v>0</v>
      </c>
      <c r="AX2320" s="4" t="str">
        <f>_xlfn.XLOOKUP(AW2320,Sheet2!$Q$3:$Q$66,Sheet2!$R$3:$R$66,"**")</f>
        <v>0</v>
      </c>
      <c r="AY2320" s="4">
        <f t="shared" si="1629"/>
        <v>3</v>
      </c>
      <c r="AZ2320" s="16" t="str">
        <f t="shared" si="1630"/>
        <v>SKPBN</v>
      </c>
    </row>
    <row r="2321" spans="1:52" x14ac:dyDescent="0.35">
      <c r="B2321" s="3">
        <f t="shared" si="1595"/>
        <v>55</v>
      </c>
      <c r="C2321" s="1">
        <f t="shared" si="1596"/>
        <v>4667</v>
      </c>
      <c r="D2321" s="2">
        <v>772</v>
      </c>
      <c r="E2321" s="2" t="str">
        <f>_xlfn.XLOOKUP(C2321,Sheet2!$N$3:$N$1000,Sheet2!$O$3:$O$1000,"")</f>
        <v/>
      </c>
      <c r="F2321" s="9" t="str">
        <f t="shared" si="1587"/>
        <v>JMP -6</v>
      </c>
      <c r="G2321" s="4" t="str">
        <f t="shared" si="1607"/>
        <v>1</v>
      </c>
      <c r="H2321" s="4">
        <f t="shared" si="1608"/>
        <v>372</v>
      </c>
      <c r="I2321" s="6">
        <f t="shared" si="1588"/>
        <v>0</v>
      </c>
      <c r="J2321" s="6">
        <f t="shared" si="1589"/>
        <v>0</v>
      </c>
      <c r="K2321" s="6">
        <f t="shared" si="1590"/>
        <v>0</v>
      </c>
      <c r="L2321" s="6">
        <f t="shared" si="1591"/>
        <v>7</v>
      </c>
      <c r="M2321" s="6">
        <f t="shared" si="1592"/>
        <v>7</v>
      </c>
      <c r="N2321" s="6">
        <f t="shared" si="1593"/>
        <v>2</v>
      </c>
      <c r="O2321" s="13">
        <f t="shared" si="1594"/>
        <v>0</v>
      </c>
      <c r="P2321" s="4">
        <f t="shared" si="1612"/>
        <v>0</v>
      </c>
      <c r="Q2321" s="4">
        <f t="shared" si="1613"/>
        <v>0</v>
      </c>
      <c r="R2321">
        <f t="shared" si="1597"/>
        <v>372</v>
      </c>
      <c r="S2321" s="4">
        <f t="shared" si="1598"/>
        <v>1</v>
      </c>
      <c r="T2321" s="15">
        <f t="shared" si="1599"/>
        <v>0</v>
      </c>
      <c r="U2321" s="4">
        <f t="shared" si="1600"/>
        <v>0</v>
      </c>
      <c r="V2321" s="4">
        <f t="shared" si="1601"/>
        <v>0</v>
      </c>
      <c r="W2321" s="4">
        <f t="shared" si="1602"/>
        <v>1</v>
      </c>
      <c r="X2321" s="6">
        <f t="shared" si="1603"/>
        <v>3</v>
      </c>
      <c r="Y2321" s="4">
        <f t="shared" si="1604"/>
        <v>3</v>
      </c>
      <c r="Z2321" s="6">
        <f t="shared" si="1605"/>
        <v>1</v>
      </c>
      <c r="AA2321" s="18">
        <f t="shared" si="1606"/>
        <v>2</v>
      </c>
      <c r="AB2321" s="9" t="str">
        <f t="shared" si="1614"/>
        <v>-6</v>
      </c>
      <c r="AC2321" s="9" t="str">
        <f>_xlfn.XLOOKUP(R2321,Sheet2!$H$3:$H$258,Sheet2!$I$3:$I$258,"-----")</f>
        <v>*****</v>
      </c>
      <c r="AD2321" s="9" t="str">
        <f>_xlfn.XLOOKUP(VALUE(AE2321),Sheet2!$N$3:$N$1000,Sheet2!$O$3:$O$1000,"********")</f>
        <v>********</v>
      </c>
      <c r="AE2321" t="str">
        <f t="shared" si="1609"/>
        <v>4661</v>
      </c>
      <c r="AF2321" s="9" t="str">
        <f>IF(R2321&lt;200,"+"&amp;TEXT(R2321,"0"),"-"&amp;TEXT(_xlfn.XLOOKUP(R2321,Sheet2!$K$3:$K$130,Sheet2!$L$3:$L$130,"-----"),"0"))</f>
        <v>-6</v>
      </c>
      <c r="AG2321" s="9" t="str">
        <f t="shared" si="1615"/>
        <v/>
      </c>
      <c r="AH2321" s="9" t="str">
        <f t="shared" si="1616"/>
        <v>JMP -6</v>
      </c>
      <c r="AI2321" t="str">
        <f t="shared" si="1617"/>
        <v>0,-6</v>
      </c>
      <c r="AJ2321" s="16" t="str">
        <f t="shared" si="1618"/>
        <v>-6</v>
      </c>
      <c r="AK2321" t="str">
        <f t="shared" si="1619"/>
        <v>NEGCS# 0,0,SZC</v>
      </c>
      <c r="AL2321" s="4" t="str">
        <f t="shared" si="1620"/>
        <v>NEG</v>
      </c>
      <c r="AM2321" s="4" t="str">
        <f t="shared" si="1621"/>
        <v>S</v>
      </c>
      <c r="AN2321" s="4" t="str">
        <f t="shared" si="1622"/>
        <v>C</v>
      </c>
      <c r="AO2321" s="4" t="str">
        <f t="shared" si="1623"/>
        <v>#</v>
      </c>
      <c r="AP2321" s="15" t="str">
        <f t="shared" si="1624"/>
        <v>,SZC</v>
      </c>
      <c r="AQ2321" s="9" t="str">
        <f>_xlfn.XLOOKUP(D2321,Sheet2!$E$3:$E$101,Sheet2!$F$3:$F$101,"******************")</f>
        <v>******************</v>
      </c>
      <c r="AR2321" s="33" t="str">
        <f t="shared" si="1610"/>
        <v>DIAP 0,**</v>
      </c>
      <c r="AS2321" s="9" t="str">
        <f t="shared" si="1611"/>
        <v>DIAP</v>
      </c>
      <c r="AT2321" s="4">
        <f t="shared" si="1625"/>
        <v>0</v>
      </c>
      <c r="AU2321" s="6">
        <f t="shared" si="1626"/>
        <v>3</v>
      </c>
      <c r="AV2321" s="4" t="str">
        <f t="shared" si="1627"/>
        <v>P</v>
      </c>
      <c r="AW2321" s="4">
        <f t="shared" si="1628"/>
        <v>72</v>
      </c>
      <c r="AX2321" s="4" t="str">
        <f>_xlfn.XLOOKUP(AW2321,Sheet2!$Q$3:$Q$66,Sheet2!$R$3:$R$66,"**")</f>
        <v>**</v>
      </c>
      <c r="AY2321" s="4">
        <f t="shared" si="1629"/>
        <v>1</v>
      </c>
      <c r="AZ2321" s="16" t="str">
        <f t="shared" si="1630"/>
        <v>SKPDZ</v>
      </c>
    </row>
    <row r="2322" spans="1:52" x14ac:dyDescent="0.35">
      <c r="B2322" s="3">
        <f t="shared" si="1595"/>
        <v>56</v>
      </c>
      <c r="C2322" s="1">
        <f t="shared" si="1596"/>
        <v>4670</v>
      </c>
      <c r="D2322" s="2">
        <v>44152</v>
      </c>
      <c r="E2322" s="2" t="str">
        <f>_xlfn.XLOOKUP(C2322,Sheet2!$N$3:$N$1000,Sheet2!$O$3:$O$1000,"")</f>
        <v/>
      </c>
      <c r="F2322" s="9" t="str">
        <f t="shared" si="1587"/>
        <v>STA 1,TESTU</v>
      </c>
      <c r="G2322" s="4" t="str">
        <f t="shared" si="1607"/>
        <v>110</v>
      </c>
      <c r="H2322" s="4">
        <f t="shared" si="1608"/>
        <v>152</v>
      </c>
      <c r="I2322" s="6">
        <f t="shared" si="1588"/>
        <v>0</v>
      </c>
      <c r="J2322" s="6">
        <f t="shared" si="1589"/>
        <v>4</v>
      </c>
      <c r="K2322" s="6">
        <f t="shared" si="1590"/>
        <v>4</v>
      </c>
      <c r="L2322" s="6">
        <f t="shared" si="1591"/>
        <v>1</v>
      </c>
      <c r="M2322" s="6">
        <f t="shared" si="1592"/>
        <v>5</v>
      </c>
      <c r="N2322" s="6">
        <f t="shared" si="1593"/>
        <v>2</v>
      </c>
      <c r="O2322" s="13">
        <f t="shared" si="1594"/>
        <v>9</v>
      </c>
      <c r="P2322" s="4">
        <f t="shared" si="1612"/>
        <v>2</v>
      </c>
      <c r="Q2322" s="4">
        <f t="shared" si="1613"/>
        <v>1</v>
      </c>
      <c r="R2322">
        <f t="shared" si="1597"/>
        <v>152</v>
      </c>
      <c r="S2322" s="4">
        <f t="shared" si="1598"/>
        <v>0</v>
      </c>
      <c r="T2322" s="15">
        <f t="shared" si="1599"/>
        <v>0</v>
      </c>
      <c r="U2322" s="4">
        <f t="shared" si="1600"/>
        <v>2</v>
      </c>
      <c r="V2322" s="4">
        <f t="shared" si="1601"/>
        <v>1</v>
      </c>
      <c r="W2322" s="4">
        <f t="shared" si="1602"/>
        <v>0</v>
      </c>
      <c r="X2322" s="6">
        <f t="shared" si="1603"/>
        <v>1</v>
      </c>
      <c r="Y2322" s="4">
        <f t="shared" si="1604"/>
        <v>2</v>
      </c>
      <c r="Z2322" s="6">
        <f t="shared" si="1605"/>
        <v>1</v>
      </c>
      <c r="AA2322" s="18">
        <f t="shared" si="1606"/>
        <v>2</v>
      </c>
      <c r="AB2322" s="9" t="str">
        <f t="shared" si="1614"/>
        <v>TESTU</v>
      </c>
      <c r="AC2322" s="9" t="str">
        <f>_xlfn.XLOOKUP(R2322,Sheet2!$H$3:$H$258,Sheet2!$I$3:$I$258,"-----")</f>
        <v>TESTU</v>
      </c>
      <c r="AD2322" s="9" t="str">
        <f>_xlfn.XLOOKUP(VALUE(AE2322),Sheet2!$N$3:$N$1000,Sheet2!$O$3:$O$1000,"********")</f>
        <v>********</v>
      </c>
      <c r="AE2322" t="str">
        <f t="shared" si="1609"/>
        <v>5042</v>
      </c>
      <c r="AF2322" s="9" t="str">
        <f>IF(R2322&lt;200,"+"&amp;TEXT(R2322,"0"),"-"&amp;TEXT(_xlfn.XLOOKUP(R2322,Sheet2!$K$3:$K$130,Sheet2!$L$3:$L$130,"-----"),"0"))</f>
        <v>+152</v>
      </c>
      <c r="AG2322" s="9" t="str">
        <f t="shared" si="1615"/>
        <v/>
      </c>
      <c r="AH2322" s="9" t="str">
        <f t="shared" si="1616"/>
        <v>JSR TESTU</v>
      </c>
      <c r="AI2322" t="str">
        <f t="shared" si="1617"/>
        <v>1,TESTU</v>
      </c>
      <c r="AJ2322" s="16" t="str">
        <f t="shared" si="1618"/>
        <v>TESTU</v>
      </c>
      <c r="AK2322" t="str">
        <f t="shared" si="1619"/>
        <v>COMOL# 2,1,SZC</v>
      </c>
      <c r="AL2322" s="4" t="str">
        <f t="shared" si="1620"/>
        <v>COM</v>
      </c>
      <c r="AM2322" s="4" t="str">
        <f t="shared" si="1621"/>
        <v>L</v>
      </c>
      <c r="AN2322" s="4" t="str">
        <f t="shared" si="1622"/>
        <v>O</v>
      </c>
      <c r="AO2322" s="4" t="str">
        <f t="shared" si="1623"/>
        <v>#</v>
      </c>
      <c r="AP2322" s="15" t="str">
        <f t="shared" si="1624"/>
        <v>,SZC</v>
      </c>
      <c r="AQ2322" s="9" t="str">
        <f>_xlfn.XLOOKUP(D2322,Sheet2!$E$3:$E$101,Sheet2!$F$3:$F$101,"******************")</f>
        <v>******************</v>
      </c>
      <c r="AR2322" s="33" t="str">
        <f t="shared" si="1610"/>
        <v>NIOS **</v>
      </c>
      <c r="AS2322" s="9" t="str">
        <f t="shared" si="1611"/>
        <v>DOCS</v>
      </c>
      <c r="AT2322" s="4">
        <f t="shared" si="1625"/>
        <v>1</v>
      </c>
      <c r="AU2322" s="6">
        <f t="shared" si="1626"/>
        <v>1</v>
      </c>
      <c r="AV2322" s="4" t="str">
        <f t="shared" si="1627"/>
        <v>S</v>
      </c>
      <c r="AW2322" s="4">
        <f t="shared" si="1628"/>
        <v>52</v>
      </c>
      <c r="AX2322" s="4" t="str">
        <f>_xlfn.XLOOKUP(AW2322,Sheet2!$Q$3:$Q$66,Sheet2!$R$3:$R$66,"**")</f>
        <v>**</v>
      </c>
      <c r="AY2322" s="4">
        <f t="shared" si="1629"/>
        <v>0</v>
      </c>
      <c r="AZ2322" s="16" t="str">
        <f t="shared" si="1630"/>
        <v>SKPBZ</v>
      </c>
    </row>
    <row r="2323" spans="1:52" x14ac:dyDescent="0.35">
      <c r="B2323" s="3">
        <f t="shared" si="1595"/>
        <v>57</v>
      </c>
      <c r="C2323" s="1">
        <f t="shared" si="1596"/>
        <v>4671</v>
      </c>
      <c r="D2323" s="2">
        <v>50153</v>
      </c>
      <c r="E2323" s="2" t="str">
        <f>_xlfn.XLOOKUP(C2323,Sheet2!$N$3:$N$1000,Sheet2!$O$3:$O$1000,"")</f>
        <v/>
      </c>
      <c r="F2323" s="9" t="str">
        <f t="shared" si="1587"/>
        <v>STA 2,UNUM</v>
      </c>
      <c r="G2323" s="4" t="str">
        <f t="shared" si="1607"/>
        <v>120</v>
      </c>
      <c r="H2323" s="4">
        <f t="shared" si="1608"/>
        <v>153</v>
      </c>
      <c r="I2323" s="6">
        <f t="shared" si="1588"/>
        <v>0</v>
      </c>
      <c r="J2323" s="6">
        <f t="shared" si="1589"/>
        <v>5</v>
      </c>
      <c r="K2323" s="6">
        <f t="shared" si="1590"/>
        <v>0</v>
      </c>
      <c r="L2323" s="6">
        <f t="shared" si="1591"/>
        <v>1</v>
      </c>
      <c r="M2323" s="6">
        <f t="shared" si="1592"/>
        <v>5</v>
      </c>
      <c r="N2323" s="6">
        <f t="shared" si="1593"/>
        <v>3</v>
      </c>
      <c r="O2323" s="13">
        <f t="shared" si="1594"/>
        <v>10</v>
      </c>
      <c r="P2323" s="4">
        <f t="shared" si="1612"/>
        <v>2</v>
      </c>
      <c r="Q2323" s="4">
        <f t="shared" si="1613"/>
        <v>2</v>
      </c>
      <c r="R2323">
        <f t="shared" si="1597"/>
        <v>153</v>
      </c>
      <c r="S2323" s="4">
        <f t="shared" si="1598"/>
        <v>0</v>
      </c>
      <c r="T2323" s="15">
        <f t="shared" si="1599"/>
        <v>0</v>
      </c>
      <c r="U2323" s="4">
        <f t="shared" si="1600"/>
        <v>2</v>
      </c>
      <c r="V2323" s="4">
        <f t="shared" si="1601"/>
        <v>2</v>
      </c>
      <c r="W2323" s="4">
        <f t="shared" si="1602"/>
        <v>0</v>
      </c>
      <c r="X2323" s="6">
        <f t="shared" si="1603"/>
        <v>1</v>
      </c>
      <c r="Y2323" s="4">
        <f t="shared" si="1604"/>
        <v>2</v>
      </c>
      <c r="Z2323" s="6">
        <f t="shared" si="1605"/>
        <v>1</v>
      </c>
      <c r="AA2323" s="18">
        <f t="shared" si="1606"/>
        <v>3</v>
      </c>
      <c r="AB2323" s="9" t="str">
        <f t="shared" si="1614"/>
        <v>UNUM</v>
      </c>
      <c r="AC2323" s="9" t="str">
        <f>_xlfn.XLOOKUP(R2323,Sheet2!$H$3:$H$258,Sheet2!$I$3:$I$258,"-----")</f>
        <v>UNUM</v>
      </c>
      <c r="AD2323" s="9" t="str">
        <f>_xlfn.XLOOKUP(VALUE(AE2323),Sheet2!$N$3:$N$1000,Sheet2!$O$3:$O$1000,"********")</f>
        <v>********</v>
      </c>
      <c r="AE2323" t="str">
        <f t="shared" si="1609"/>
        <v>5044</v>
      </c>
      <c r="AF2323" s="9" t="str">
        <f>IF(R2323&lt;200,"+"&amp;TEXT(R2323,"0"),"-"&amp;TEXT(_xlfn.XLOOKUP(R2323,Sheet2!$K$3:$K$130,Sheet2!$L$3:$L$130,"-----"),"0"))</f>
        <v>+153</v>
      </c>
      <c r="AG2323" s="9" t="str">
        <f t="shared" si="1615"/>
        <v/>
      </c>
      <c r="AH2323" s="9" t="str">
        <f t="shared" si="1616"/>
        <v>ISZ UNUM</v>
      </c>
      <c r="AI2323" t="str">
        <f t="shared" si="1617"/>
        <v>2,UNUM</v>
      </c>
      <c r="AJ2323" s="16" t="str">
        <f t="shared" si="1618"/>
        <v>UNUM</v>
      </c>
      <c r="AK2323" t="str">
        <f t="shared" si="1619"/>
        <v>COMOL# 2,2,SNC</v>
      </c>
      <c r="AL2323" s="4" t="str">
        <f t="shared" si="1620"/>
        <v>COM</v>
      </c>
      <c r="AM2323" s="4" t="str">
        <f t="shared" si="1621"/>
        <v>L</v>
      </c>
      <c r="AN2323" s="4" t="str">
        <f t="shared" si="1622"/>
        <v>O</v>
      </c>
      <c r="AO2323" s="4" t="str">
        <f t="shared" si="1623"/>
        <v>#</v>
      </c>
      <c r="AP2323" s="15" t="str">
        <f t="shared" si="1624"/>
        <v>,SNC</v>
      </c>
      <c r="AQ2323" s="9" t="str">
        <f>_xlfn.XLOOKUP(D2323,Sheet2!$E$3:$E$101,Sheet2!$F$3:$F$101,"******************")</f>
        <v>******************</v>
      </c>
      <c r="AR2323" s="33" t="str">
        <f t="shared" si="1610"/>
        <v>NIOS **</v>
      </c>
      <c r="AS2323" s="9" t="str">
        <f t="shared" si="1611"/>
        <v>DOCS</v>
      </c>
      <c r="AT2323" s="4">
        <f t="shared" si="1625"/>
        <v>2</v>
      </c>
      <c r="AU2323" s="6">
        <f t="shared" si="1626"/>
        <v>1</v>
      </c>
      <c r="AV2323" s="4" t="str">
        <f t="shared" si="1627"/>
        <v>S</v>
      </c>
      <c r="AW2323" s="4">
        <f t="shared" si="1628"/>
        <v>53</v>
      </c>
      <c r="AX2323" s="4" t="str">
        <f>_xlfn.XLOOKUP(AW2323,Sheet2!$Q$3:$Q$66,Sheet2!$R$3:$R$66,"**")</f>
        <v>**</v>
      </c>
      <c r="AY2323" s="4">
        <f t="shared" si="1629"/>
        <v>0</v>
      </c>
      <c r="AZ2323" s="16" t="str">
        <f t="shared" si="1630"/>
        <v>SKPBZ</v>
      </c>
    </row>
    <row r="2324" spans="1:52" x14ac:dyDescent="0.35">
      <c r="A2324" s="5" t="s">
        <v>104</v>
      </c>
      <c r="B2324" s="3">
        <v>12</v>
      </c>
      <c r="C2324" s="1">
        <f t="shared" si="1596"/>
        <v>4672</v>
      </c>
      <c r="D2324" s="2">
        <v>102420</v>
      </c>
      <c r="E2324" s="2" t="str">
        <f>_xlfn.XLOOKUP(C2324,Sheet2!$N$3:$N$1000,Sheet2!$O$3:$O$1000,"")</f>
        <v/>
      </c>
      <c r="F2324" s="9" t="str">
        <f t="shared" si="1587"/>
        <v>SUBZ 0,0</v>
      </c>
      <c r="G2324" s="4" t="str">
        <f t="shared" si="1607"/>
        <v>205</v>
      </c>
      <c r="H2324" s="4">
        <f t="shared" si="1608"/>
        <v>20</v>
      </c>
      <c r="I2324" s="6">
        <f t="shared" si="1588"/>
        <v>1</v>
      </c>
      <c r="J2324" s="6">
        <f t="shared" si="1589"/>
        <v>0</v>
      </c>
      <c r="K2324" s="6">
        <f t="shared" si="1590"/>
        <v>2</v>
      </c>
      <c r="L2324" s="6">
        <f t="shared" si="1591"/>
        <v>4</v>
      </c>
      <c r="M2324" s="6">
        <f t="shared" si="1592"/>
        <v>2</v>
      </c>
      <c r="N2324" s="6">
        <f t="shared" si="1593"/>
        <v>0</v>
      </c>
      <c r="O2324" s="13">
        <f t="shared" si="1594"/>
        <v>16</v>
      </c>
      <c r="P2324" s="4">
        <f t="shared" si="1612"/>
        <v>4</v>
      </c>
      <c r="Q2324" s="4">
        <f t="shared" si="1613"/>
        <v>0</v>
      </c>
      <c r="R2324">
        <f t="shared" si="1597"/>
        <v>20</v>
      </c>
      <c r="S2324" s="4">
        <f t="shared" si="1598"/>
        <v>1</v>
      </c>
      <c r="T2324" s="15">
        <f t="shared" si="1599"/>
        <v>1</v>
      </c>
      <c r="U2324" s="4">
        <f t="shared" si="1600"/>
        <v>0</v>
      </c>
      <c r="V2324" s="4">
        <f t="shared" si="1601"/>
        <v>0</v>
      </c>
      <c r="W2324" s="4">
        <f t="shared" si="1602"/>
        <v>5</v>
      </c>
      <c r="X2324" s="6">
        <f t="shared" si="1603"/>
        <v>0</v>
      </c>
      <c r="Y2324" s="4">
        <f t="shared" si="1604"/>
        <v>1</v>
      </c>
      <c r="Z2324" s="6">
        <f t="shared" si="1605"/>
        <v>0</v>
      </c>
      <c r="AA2324" s="18">
        <f t="shared" si="1606"/>
        <v>0</v>
      </c>
      <c r="AB2324" s="9" t="str">
        <f t="shared" si="1614"/>
        <v>+20</v>
      </c>
      <c r="AC2324" s="9" t="str">
        <f>_xlfn.XLOOKUP(R2324,Sheet2!$H$3:$H$258,Sheet2!$I$3:$I$258,"-----")</f>
        <v>*****</v>
      </c>
      <c r="AD2324" s="9" t="str">
        <f>_xlfn.XLOOKUP(VALUE(AE2324),Sheet2!$N$3:$N$1000,Sheet2!$O$3:$O$1000,"********")</f>
        <v>********</v>
      </c>
      <c r="AE2324" t="str">
        <f t="shared" si="1609"/>
        <v>4712</v>
      </c>
      <c r="AF2324" s="9" t="str">
        <f>IF(R2324&lt;200,"+"&amp;TEXT(R2324,"0"),"-"&amp;TEXT(_xlfn.XLOOKUP(R2324,Sheet2!$K$3:$K$130,Sheet2!$L$3:$L$130,"-----"),"0"))</f>
        <v>+20</v>
      </c>
      <c r="AG2324" s="9" t="str">
        <f t="shared" si="1615"/>
        <v>@</v>
      </c>
      <c r="AH2324" s="9" t="str">
        <f t="shared" si="1616"/>
        <v>JMP @+20</v>
      </c>
      <c r="AI2324" t="str">
        <f t="shared" si="1617"/>
        <v>0,@+20</v>
      </c>
      <c r="AJ2324" s="16" t="str">
        <f t="shared" si="1618"/>
        <v>@+20</v>
      </c>
      <c r="AK2324" t="str">
        <f t="shared" si="1619"/>
        <v>SUBZ 0,0</v>
      </c>
      <c r="AL2324" s="4" t="str">
        <f t="shared" si="1620"/>
        <v>SUB</v>
      </c>
      <c r="AM2324" s="4" t="str">
        <f t="shared" si="1621"/>
        <v/>
      </c>
      <c r="AN2324" s="4" t="str">
        <f t="shared" si="1622"/>
        <v>Z</v>
      </c>
      <c r="AO2324" s="4" t="str">
        <f t="shared" si="1623"/>
        <v/>
      </c>
      <c r="AP2324" s="15" t="str">
        <f t="shared" si="1624"/>
        <v/>
      </c>
      <c r="AQ2324" s="9" t="str">
        <f>_xlfn.XLOOKUP(D2324,Sheet2!$E$3:$E$101,Sheet2!$F$3:$F$101,"******************")</f>
        <v>******************</v>
      </c>
      <c r="AR2324" s="33" t="str">
        <f t="shared" si="1610"/>
        <v>DIC 0,DSKP</v>
      </c>
      <c r="AS2324" s="9" t="str">
        <f t="shared" si="1611"/>
        <v>DIC</v>
      </c>
      <c r="AT2324" s="4">
        <f t="shared" si="1625"/>
        <v>0</v>
      </c>
      <c r="AU2324" s="6">
        <f t="shared" si="1626"/>
        <v>0</v>
      </c>
      <c r="AV2324" s="4" t="str">
        <f t="shared" si="1627"/>
        <v/>
      </c>
      <c r="AW2324" s="4">
        <f t="shared" si="1628"/>
        <v>20</v>
      </c>
      <c r="AX2324" s="4" t="str">
        <f>_xlfn.XLOOKUP(AW2324,Sheet2!$Q$3:$Q$66,Sheet2!$R$3:$R$66,"**")</f>
        <v>DSKP</v>
      </c>
      <c r="AY2324" s="4">
        <f t="shared" si="1629"/>
        <v>5</v>
      </c>
      <c r="AZ2324" s="16" t="str">
        <f t="shared" si="1630"/>
        <v>SKPBN</v>
      </c>
    </row>
    <row r="2325" spans="1:52" x14ac:dyDescent="0.35">
      <c r="B2325" s="3">
        <f t="shared" si="1595"/>
        <v>13</v>
      </c>
      <c r="C2325" s="1">
        <f t="shared" si="1596"/>
        <v>4673</v>
      </c>
      <c r="D2325" s="2">
        <v>40511</v>
      </c>
      <c r="E2325" s="2" t="str">
        <f>_xlfn.XLOOKUP(C2325,Sheet2!$N$3:$N$1000,Sheet2!$O$3:$O$1000,"")</f>
        <v/>
      </c>
      <c r="F2325" s="9" t="str">
        <f t="shared" si="1587"/>
        <v>STA 0,E25D</v>
      </c>
      <c r="G2325" s="4" t="str">
        <f t="shared" si="1607"/>
        <v>101</v>
      </c>
      <c r="H2325" s="4">
        <f t="shared" si="1608"/>
        <v>111</v>
      </c>
      <c r="I2325" s="6">
        <f t="shared" si="1588"/>
        <v>0</v>
      </c>
      <c r="J2325" s="6">
        <f t="shared" si="1589"/>
        <v>4</v>
      </c>
      <c r="K2325" s="6">
        <f t="shared" si="1590"/>
        <v>0</v>
      </c>
      <c r="L2325" s="6">
        <f t="shared" si="1591"/>
        <v>5</v>
      </c>
      <c r="M2325" s="6">
        <f t="shared" si="1592"/>
        <v>1</v>
      </c>
      <c r="N2325" s="6">
        <f t="shared" si="1593"/>
        <v>1</v>
      </c>
      <c r="O2325" s="13">
        <f t="shared" si="1594"/>
        <v>8</v>
      </c>
      <c r="P2325" s="4">
        <f t="shared" si="1612"/>
        <v>2</v>
      </c>
      <c r="Q2325" s="4">
        <f t="shared" si="1613"/>
        <v>0</v>
      </c>
      <c r="R2325">
        <f t="shared" si="1597"/>
        <v>111</v>
      </c>
      <c r="S2325" s="4">
        <f t="shared" si="1598"/>
        <v>1</v>
      </c>
      <c r="T2325" s="15">
        <f t="shared" si="1599"/>
        <v>0</v>
      </c>
      <c r="U2325" s="4">
        <f t="shared" si="1600"/>
        <v>2</v>
      </c>
      <c r="V2325" s="4">
        <f t="shared" si="1601"/>
        <v>0</v>
      </c>
      <c r="W2325" s="4">
        <f t="shared" si="1602"/>
        <v>1</v>
      </c>
      <c r="X2325" s="6">
        <f t="shared" si="1603"/>
        <v>1</v>
      </c>
      <c r="Y2325" s="4">
        <f t="shared" si="1604"/>
        <v>0</v>
      </c>
      <c r="Z2325" s="6">
        <f t="shared" si="1605"/>
        <v>1</v>
      </c>
      <c r="AA2325" s="18">
        <f t="shared" si="1606"/>
        <v>1</v>
      </c>
      <c r="AB2325" s="9" t="str">
        <f t="shared" si="1614"/>
        <v>E25D</v>
      </c>
      <c r="AC2325" s="9" t="str">
        <f>_xlfn.XLOOKUP(R2325,Sheet2!$H$3:$H$258,Sheet2!$I$3:$I$258,"-----")</f>
        <v>ZB2</v>
      </c>
      <c r="AD2325" s="9" t="str">
        <f>_xlfn.XLOOKUP(VALUE(AE2325),Sheet2!$N$3:$N$1000,Sheet2!$O$3:$O$1000,"********")</f>
        <v>E25D</v>
      </c>
      <c r="AE2325" t="str">
        <f t="shared" si="1609"/>
        <v>5004</v>
      </c>
      <c r="AF2325" s="9" t="str">
        <f>IF(R2325&lt;200,"+"&amp;TEXT(R2325,"0"),"-"&amp;TEXT(_xlfn.XLOOKUP(R2325,Sheet2!$K$3:$K$130,Sheet2!$L$3:$L$130,"-----"),"0"))</f>
        <v>+111</v>
      </c>
      <c r="AG2325" s="9" t="str">
        <f t="shared" si="1615"/>
        <v/>
      </c>
      <c r="AH2325" s="9" t="str">
        <f t="shared" si="1616"/>
        <v>JMP E25D</v>
      </c>
      <c r="AI2325" t="str">
        <f t="shared" si="1617"/>
        <v>0,E25D</v>
      </c>
      <c r="AJ2325" s="16" t="str">
        <f t="shared" si="1618"/>
        <v>E25D</v>
      </c>
      <c r="AK2325" t="str">
        <f t="shared" si="1619"/>
        <v>NEGL# 2,0,SKP</v>
      </c>
      <c r="AL2325" s="4" t="str">
        <f t="shared" si="1620"/>
        <v>NEG</v>
      </c>
      <c r="AM2325" s="4" t="str">
        <f t="shared" si="1621"/>
        <v>L</v>
      </c>
      <c r="AN2325" s="4" t="str">
        <f t="shared" si="1622"/>
        <v/>
      </c>
      <c r="AO2325" s="4" t="str">
        <f t="shared" si="1623"/>
        <v>#</v>
      </c>
      <c r="AP2325" s="15" t="str">
        <f t="shared" si="1624"/>
        <v>,SKP</v>
      </c>
      <c r="AQ2325" s="9" t="str">
        <f>_xlfn.XLOOKUP(D2325,Sheet2!$E$3:$E$101,Sheet2!$F$3:$F$101,"******************")</f>
        <v>******************</v>
      </c>
      <c r="AR2325" s="33" t="str">
        <f t="shared" si="1610"/>
        <v>DIAS 0,TTO</v>
      </c>
      <c r="AS2325" s="9" t="str">
        <f t="shared" si="1611"/>
        <v>DIAS</v>
      </c>
      <c r="AT2325" s="4">
        <f t="shared" si="1625"/>
        <v>0</v>
      </c>
      <c r="AU2325" s="6">
        <f t="shared" si="1626"/>
        <v>1</v>
      </c>
      <c r="AV2325" s="4" t="str">
        <f t="shared" si="1627"/>
        <v>S</v>
      </c>
      <c r="AW2325" s="4">
        <f t="shared" si="1628"/>
        <v>11</v>
      </c>
      <c r="AX2325" s="4" t="str">
        <f>_xlfn.XLOOKUP(AW2325,Sheet2!$Q$3:$Q$66,Sheet2!$R$3:$R$66,"**")</f>
        <v>TTO</v>
      </c>
      <c r="AY2325" s="4">
        <f t="shared" si="1629"/>
        <v>1</v>
      </c>
      <c r="AZ2325" s="16" t="str">
        <f t="shared" si="1630"/>
        <v>SKPBZ</v>
      </c>
    </row>
    <row r="2326" spans="1:52" x14ac:dyDescent="0.35">
      <c r="B2326" s="3">
        <f t="shared" si="1595"/>
        <v>14</v>
      </c>
      <c r="C2326" s="1">
        <f t="shared" si="1596"/>
        <v>4674</v>
      </c>
      <c r="D2326" s="2">
        <v>101100</v>
      </c>
      <c r="E2326" s="2" t="str">
        <f>_xlfn.XLOOKUP(C2326,Sheet2!$N$3:$N$1000,Sheet2!$O$3:$O$1000,"")</f>
        <v/>
      </c>
      <c r="F2326" s="9" t="str">
        <f t="shared" si="1587"/>
        <v>MOVL 0,0</v>
      </c>
      <c r="G2326" s="4" t="str">
        <f t="shared" si="1607"/>
        <v>202</v>
      </c>
      <c r="H2326" s="4">
        <f t="shared" si="1608"/>
        <v>100</v>
      </c>
      <c r="I2326" s="6">
        <f t="shared" si="1588"/>
        <v>1</v>
      </c>
      <c r="J2326" s="6">
        <f t="shared" si="1589"/>
        <v>0</v>
      </c>
      <c r="K2326" s="6">
        <f t="shared" si="1590"/>
        <v>1</v>
      </c>
      <c r="L2326" s="6">
        <f t="shared" si="1591"/>
        <v>1</v>
      </c>
      <c r="M2326" s="6">
        <f t="shared" si="1592"/>
        <v>0</v>
      </c>
      <c r="N2326" s="6">
        <f t="shared" si="1593"/>
        <v>0</v>
      </c>
      <c r="O2326" s="13">
        <f t="shared" si="1594"/>
        <v>16</v>
      </c>
      <c r="P2326" s="4">
        <f t="shared" si="1612"/>
        <v>4</v>
      </c>
      <c r="Q2326" s="4">
        <f t="shared" si="1613"/>
        <v>0</v>
      </c>
      <c r="R2326">
        <f t="shared" si="1597"/>
        <v>100</v>
      </c>
      <c r="S2326" s="4">
        <f t="shared" si="1598"/>
        <v>2</v>
      </c>
      <c r="T2326" s="15">
        <f t="shared" si="1599"/>
        <v>0</v>
      </c>
      <c r="U2326" s="4">
        <f t="shared" si="1600"/>
        <v>0</v>
      </c>
      <c r="V2326" s="4">
        <f t="shared" si="1601"/>
        <v>0</v>
      </c>
      <c r="W2326" s="4">
        <f t="shared" si="1602"/>
        <v>2</v>
      </c>
      <c r="X2326" s="6">
        <f t="shared" si="1603"/>
        <v>1</v>
      </c>
      <c r="Y2326" s="4">
        <f t="shared" si="1604"/>
        <v>0</v>
      </c>
      <c r="Z2326" s="6">
        <f t="shared" si="1605"/>
        <v>0</v>
      </c>
      <c r="AA2326" s="18">
        <f t="shared" si="1606"/>
        <v>0</v>
      </c>
      <c r="AB2326" s="9" t="str">
        <f t="shared" si="1614"/>
        <v>+100,2</v>
      </c>
      <c r="AC2326" s="9" t="str">
        <f>_xlfn.XLOOKUP(R2326,Sheet2!$H$3:$H$258,Sheet2!$I$3:$I$258,"-----")</f>
        <v>ZB11</v>
      </c>
      <c r="AD2326" s="9" t="str">
        <f>_xlfn.XLOOKUP(VALUE(AE2326),Sheet2!$N$3:$N$1000,Sheet2!$O$3:$O$1000,"********")</f>
        <v>********</v>
      </c>
      <c r="AE2326" t="str">
        <f t="shared" si="1609"/>
        <v>4774</v>
      </c>
      <c r="AF2326" s="9" t="str">
        <f>IF(R2326&lt;200,"+"&amp;TEXT(R2326,"0"),"-"&amp;TEXT(_xlfn.XLOOKUP(R2326,Sheet2!$K$3:$K$130,Sheet2!$L$3:$L$130,"-----"),"0"))</f>
        <v>+100</v>
      </c>
      <c r="AG2326" s="9" t="str">
        <f t="shared" si="1615"/>
        <v/>
      </c>
      <c r="AH2326" s="9" t="str">
        <f t="shared" si="1616"/>
        <v>JMP +100,2</v>
      </c>
      <c r="AI2326" t="str">
        <f t="shared" si="1617"/>
        <v>0,+100,2</v>
      </c>
      <c r="AJ2326" s="16" t="str">
        <f t="shared" si="1618"/>
        <v>+100,2</v>
      </c>
      <c r="AK2326" t="str">
        <f t="shared" si="1619"/>
        <v>MOVL 0,0</v>
      </c>
      <c r="AL2326" s="4" t="str">
        <f t="shared" si="1620"/>
        <v>MOV</v>
      </c>
      <c r="AM2326" s="4" t="str">
        <f t="shared" si="1621"/>
        <v>L</v>
      </c>
      <c r="AN2326" s="4" t="str">
        <f t="shared" si="1622"/>
        <v/>
      </c>
      <c r="AO2326" s="4" t="str">
        <f t="shared" si="1623"/>
        <v/>
      </c>
      <c r="AP2326" s="15" t="str">
        <f t="shared" si="1624"/>
        <v/>
      </c>
      <c r="AQ2326" s="9" t="str">
        <f>_xlfn.XLOOKUP(D2326,Sheet2!$E$3:$E$101,Sheet2!$F$3:$F$101,"******************")</f>
        <v>******************</v>
      </c>
      <c r="AR2326" s="33" t="str">
        <f t="shared" si="1610"/>
        <v>DOAS 0,0</v>
      </c>
      <c r="AS2326" s="9" t="str">
        <f t="shared" si="1611"/>
        <v>DOAS</v>
      </c>
      <c r="AT2326" s="4">
        <f t="shared" si="1625"/>
        <v>0</v>
      </c>
      <c r="AU2326" s="6">
        <f t="shared" si="1626"/>
        <v>1</v>
      </c>
      <c r="AV2326" s="4" t="str">
        <f t="shared" si="1627"/>
        <v>S</v>
      </c>
      <c r="AW2326" s="4">
        <f t="shared" si="1628"/>
        <v>0</v>
      </c>
      <c r="AX2326" s="4" t="str">
        <f>_xlfn.XLOOKUP(AW2326,Sheet2!$Q$3:$Q$66,Sheet2!$R$3:$R$66,"**")</f>
        <v>0</v>
      </c>
      <c r="AY2326" s="4">
        <f t="shared" si="1629"/>
        <v>2</v>
      </c>
      <c r="AZ2326" s="16" t="str">
        <f t="shared" si="1630"/>
        <v>SKPBZ</v>
      </c>
    </row>
    <row r="2327" spans="1:52" x14ac:dyDescent="0.35">
      <c r="B2327" s="3">
        <f t="shared" si="1595"/>
        <v>15</v>
      </c>
      <c r="C2327" s="1">
        <f t="shared" si="1596"/>
        <v>4675</v>
      </c>
      <c r="D2327" s="2">
        <v>40506</v>
      </c>
      <c r="E2327" s="2" t="str">
        <f>_xlfn.XLOOKUP(C2327,Sheet2!$N$3:$N$1000,Sheet2!$O$3:$O$1000,"")</f>
        <v/>
      </c>
      <c r="F2327" s="9" t="str">
        <f t="shared" si="1587"/>
        <v>STA 0,E25M</v>
      </c>
      <c r="G2327" s="4" t="str">
        <f t="shared" si="1607"/>
        <v>101</v>
      </c>
      <c r="H2327" s="4">
        <f t="shared" si="1608"/>
        <v>106</v>
      </c>
      <c r="I2327" s="6">
        <f t="shared" si="1588"/>
        <v>0</v>
      </c>
      <c r="J2327" s="6">
        <f t="shared" si="1589"/>
        <v>4</v>
      </c>
      <c r="K2327" s="6">
        <f t="shared" si="1590"/>
        <v>0</v>
      </c>
      <c r="L2327" s="6">
        <f t="shared" si="1591"/>
        <v>5</v>
      </c>
      <c r="M2327" s="6">
        <f t="shared" si="1592"/>
        <v>0</v>
      </c>
      <c r="N2327" s="6">
        <f t="shared" si="1593"/>
        <v>6</v>
      </c>
      <c r="O2327" s="13">
        <f t="shared" si="1594"/>
        <v>8</v>
      </c>
      <c r="P2327" s="4">
        <f t="shared" si="1612"/>
        <v>2</v>
      </c>
      <c r="Q2327" s="4">
        <f t="shared" si="1613"/>
        <v>0</v>
      </c>
      <c r="R2327">
        <f t="shared" si="1597"/>
        <v>106</v>
      </c>
      <c r="S2327" s="4">
        <f t="shared" si="1598"/>
        <v>1</v>
      </c>
      <c r="T2327" s="15">
        <f t="shared" si="1599"/>
        <v>0</v>
      </c>
      <c r="U2327" s="4">
        <f t="shared" si="1600"/>
        <v>2</v>
      </c>
      <c r="V2327" s="4">
        <f t="shared" si="1601"/>
        <v>0</v>
      </c>
      <c r="W2327" s="4">
        <f t="shared" si="1602"/>
        <v>1</v>
      </c>
      <c r="X2327" s="6">
        <f t="shared" si="1603"/>
        <v>1</v>
      </c>
      <c r="Y2327" s="4">
        <f t="shared" si="1604"/>
        <v>0</v>
      </c>
      <c r="Z2327" s="6">
        <f t="shared" si="1605"/>
        <v>0</v>
      </c>
      <c r="AA2327" s="18">
        <f t="shared" si="1606"/>
        <v>6</v>
      </c>
      <c r="AB2327" s="9" t="str">
        <f t="shared" si="1614"/>
        <v>E25M</v>
      </c>
      <c r="AC2327" s="9" t="str">
        <f>_xlfn.XLOOKUP(R2327,Sheet2!$H$3:$H$258,Sheet2!$I$3:$I$258,"-----")</f>
        <v>ZB5</v>
      </c>
      <c r="AD2327" s="9" t="str">
        <f>_xlfn.XLOOKUP(VALUE(AE2327),Sheet2!$N$3:$N$1000,Sheet2!$O$3:$O$1000,"********")</f>
        <v>E25M</v>
      </c>
      <c r="AE2327" t="str">
        <f t="shared" si="1609"/>
        <v>5003</v>
      </c>
      <c r="AF2327" s="9" t="str">
        <f>IF(R2327&lt;200,"+"&amp;TEXT(R2327,"0"),"-"&amp;TEXT(_xlfn.XLOOKUP(R2327,Sheet2!$K$3:$K$130,Sheet2!$L$3:$L$130,"-----"),"0"))</f>
        <v>+106</v>
      </c>
      <c r="AG2327" s="9" t="str">
        <f t="shared" si="1615"/>
        <v/>
      </c>
      <c r="AH2327" s="9" t="str">
        <f t="shared" si="1616"/>
        <v>JMP E25M</v>
      </c>
      <c r="AI2327" t="str">
        <f t="shared" si="1617"/>
        <v>0,E25M</v>
      </c>
      <c r="AJ2327" s="16" t="str">
        <f t="shared" si="1618"/>
        <v>E25M</v>
      </c>
      <c r="AK2327" t="str">
        <f t="shared" si="1619"/>
        <v>NEGL 2,0,SEZ</v>
      </c>
      <c r="AL2327" s="4" t="str">
        <f t="shared" si="1620"/>
        <v>NEG</v>
      </c>
      <c r="AM2327" s="4" t="str">
        <f t="shared" si="1621"/>
        <v>L</v>
      </c>
      <c r="AN2327" s="4" t="str">
        <f t="shared" si="1622"/>
        <v/>
      </c>
      <c r="AO2327" s="4" t="str">
        <f t="shared" si="1623"/>
        <v/>
      </c>
      <c r="AP2327" s="15" t="str">
        <f t="shared" si="1624"/>
        <v>,SEZ</v>
      </c>
      <c r="AQ2327" s="9" t="str">
        <f>_xlfn.XLOOKUP(D2327,Sheet2!$E$3:$E$101,Sheet2!$F$3:$F$101,"******************")</f>
        <v>******************</v>
      </c>
      <c r="AR2327" s="33" t="str">
        <f t="shared" si="1610"/>
        <v>DIAS 0,MCAT</v>
      </c>
      <c r="AS2327" s="9" t="str">
        <f t="shared" si="1611"/>
        <v>DIAS</v>
      </c>
      <c r="AT2327" s="4">
        <f t="shared" si="1625"/>
        <v>0</v>
      </c>
      <c r="AU2327" s="6">
        <f t="shared" si="1626"/>
        <v>1</v>
      </c>
      <c r="AV2327" s="4" t="str">
        <f t="shared" si="1627"/>
        <v>S</v>
      </c>
      <c r="AW2327" s="4">
        <f t="shared" si="1628"/>
        <v>6</v>
      </c>
      <c r="AX2327" s="4" t="str">
        <f>_xlfn.XLOOKUP(AW2327,Sheet2!$Q$3:$Q$66,Sheet2!$R$3:$R$66,"**")</f>
        <v>MCAT</v>
      </c>
      <c r="AY2327" s="4">
        <f t="shared" si="1629"/>
        <v>1</v>
      </c>
      <c r="AZ2327" s="16" t="str">
        <f t="shared" si="1630"/>
        <v>SKPBZ</v>
      </c>
    </row>
    <row r="2328" spans="1:52" x14ac:dyDescent="0.35">
      <c r="B2328" s="3">
        <f t="shared" si="1595"/>
        <v>16</v>
      </c>
      <c r="C2328" s="1">
        <f t="shared" si="1596"/>
        <v>4676</v>
      </c>
      <c r="D2328" s="2">
        <v>6241</v>
      </c>
      <c r="E2328" s="2" t="str">
        <f>_xlfn.XLOOKUP(C2328,Sheet2!$N$3:$N$1000,Sheet2!$O$3:$O$1000,"")</f>
        <v>E25</v>
      </c>
      <c r="F2328" s="9" t="str">
        <f t="shared" si="1587"/>
        <v>SETUP</v>
      </c>
      <c r="G2328" s="4" t="str">
        <f t="shared" si="1607"/>
        <v>14</v>
      </c>
      <c r="H2328" s="4">
        <f t="shared" si="1608"/>
        <v>241</v>
      </c>
      <c r="I2328" s="6">
        <f t="shared" si="1588"/>
        <v>0</v>
      </c>
      <c r="J2328" s="6">
        <f t="shared" si="1589"/>
        <v>0</v>
      </c>
      <c r="K2328" s="6">
        <f t="shared" si="1590"/>
        <v>6</v>
      </c>
      <c r="L2328" s="6">
        <f t="shared" si="1591"/>
        <v>2</v>
      </c>
      <c r="M2328" s="6">
        <f t="shared" si="1592"/>
        <v>4</v>
      </c>
      <c r="N2328" s="6">
        <f t="shared" si="1593"/>
        <v>1</v>
      </c>
      <c r="O2328" s="13">
        <f t="shared" si="1594"/>
        <v>1</v>
      </c>
      <c r="P2328" s="4">
        <f t="shared" si="1612"/>
        <v>0</v>
      </c>
      <c r="Q2328" s="4">
        <f t="shared" si="1613"/>
        <v>1</v>
      </c>
      <c r="R2328">
        <f t="shared" si="1597"/>
        <v>241</v>
      </c>
      <c r="S2328" s="4">
        <f t="shared" si="1598"/>
        <v>0</v>
      </c>
      <c r="T2328" s="15">
        <f t="shared" si="1599"/>
        <v>1</v>
      </c>
      <c r="U2328" s="4">
        <f t="shared" si="1600"/>
        <v>0</v>
      </c>
      <c r="V2328" s="4">
        <f t="shared" si="1601"/>
        <v>1</v>
      </c>
      <c r="W2328" s="4">
        <f t="shared" si="1602"/>
        <v>4</v>
      </c>
      <c r="X2328" s="6">
        <f t="shared" si="1603"/>
        <v>2</v>
      </c>
      <c r="Y2328" s="4">
        <f t="shared" si="1604"/>
        <v>2</v>
      </c>
      <c r="Z2328" s="6">
        <f t="shared" si="1605"/>
        <v>0</v>
      </c>
      <c r="AA2328" s="18">
        <f t="shared" si="1606"/>
        <v>1</v>
      </c>
      <c r="AB2328" s="9" t="str">
        <f t="shared" si="1614"/>
        <v>I.STUP</v>
      </c>
      <c r="AC2328" s="9" t="str">
        <f>_xlfn.XLOOKUP(R2328,Sheet2!$H$3:$H$258,Sheet2!$I$3:$I$258,"-----")</f>
        <v>I.STUP</v>
      </c>
      <c r="AD2328" s="9" t="str">
        <f>_xlfn.XLOOKUP(VALUE(AE2328),Sheet2!$N$3:$N$1000,Sheet2!$O$3:$O$1000,"********")</f>
        <v>********</v>
      </c>
      <c r="AE2328" t="str">
        <f t="shared" si="1609"/>
        <v>4537</v>
      </c>
      <c r="AF2328" s="9" t="str">
        <f>IF(R2328&lt;200,"+"&amp;TEXT(R2328,"0"),"-"&amp;TEXT(_xlfn.XLOOKUP(R2328,Sheet2!$K$3:$K$130,Sheet2!$L$3:$L$130,"-----"),"0"))</f>
        <v>-137</v>
      </c>
      <c r="AG2328" s="9" t="str">
        <f t="shared" si="1615"/>
        <v>@</v>
      </c>
      <c r="AH2328" s="9" t="str">
        <f t="shared" si="1616"/>
        <v>JSR @I.STUP</v>
      </c>
      <c r="AI2328" t="str">
        <f t="shared" si="1617"/>
        <v>1,@I.STUP</v>
      </c>
      <c r="AJ2328" s="16" t="str">
        <f t="shared" si="1618"/>
        <v>@I.STUP</v>
      </c>
      <c r="AK2328" t="str">
        <f t="shared" si="1619"/>
        <v>ADCOR 0,1,SKP</v>
      </c>
      <c r="AL2328" s="4" t="str">
        <f t="shared" si="1620"/>
        <v>ADC</v>
      </c>
      <c r="AM2328" s="4" t="str">
        <f t="shared" si="1621"/>
        <v>R</v>
      </c>
      <c r="AN2328" s="4" t="str">
        <f t="shared" si="1622"/>
        <v>O</v>
      </c>
      <c r="AO2328" s="4" t="str">
        <f t="shared" si="1623"/>
        <v/>
      </c>
      <c r="AP2328" s="15" t="str">
        <f t="shared" si="1624"/>
        <v>,SKP</v>
      </c>
      <c r="AQ2328" s="9" t="str">
        <f>_xlfn.XLOOKUP(D2328,Sheet2!$E$3:$E$101,Sheet2!$F$3:$F$101,"******************")</f>
        <v>SETUP</v>
      </c>
      <c r="AR2328" s="33" t="str">
        <f t="shared" si="1610"/>
        <v>DOBC 1,**</v>
      </c>
      <c r="AS2328" s="9" t="str">
        <f t="shared" si="1611"/>
        <v>DOBC</v>
      </c>
      <c r="AT2328" s="4">
        <f t="shared" si="1625"/>
        <v>1</v>
      </c>
      <c r="AU2328" s="6">
        <f t="shared" si="1626"/>
        <v>2</v>
      </c>
      <c r="AV2328" s="4" t="str">
        <f t="shared" si="1627"/>
        <v>C</v>
      </c>
      <c r="AW2328" s="4">
        <f t="shared" si="1628"/>
        <v>41</v>
      </c>
      <c r="AX2328" s="4" t="str">
        <f>_xlfn.XLOOKUP(AW2328,Sheet2!$Q$3:$Q$66,Sheet2!$R$3:$R$66,"**")</f>
        <v>**</v>
      </c>
      <c r="AY2328" s="4">
        <f t="shared" si="1629"/>
        <v>4</v>
      </c>
      <c r="AZ2328" s="16" t="str">
        <f t="shared" si="1630"/>
        <v>SKPDN</v>
      </c>
    </row>
    <row r="2329" spans="1:52" x14ac:dyDescent="0.35">
      <c r="B2329" s="3">
        <f t="shared" si="1595"/>
        <v>17</v>
      </c>
      <c r="C2329" s="1">
        <f t="shared" si="1596"/>
        <v>4677</v>
      </c>
      <c r="D2329" s="2">
        <v>20150</v>
      </c>
      <c r="E2329" s="2" t="str">
        <f>_xlfn.XLOOKUP(C2329,Sheet2!$N$3:$N$1000,Sheet2!$O$3:$O$1000,"")</f>
        <v/>
      </c>
      <c r="F2329" s="9" t="str">
        <f t="shared" si="1587"/>
        <v>LDA 0,DTYPE</v>
      </c>
      <c r="G2329" s="4" t="str">
        <f t="shared" si="1607"/>
        <v>40</v>
      </c>
      <c r="H2329" s="4">
        <f t="shared" si="1608"/>
        <v>150</v>
      </c>
      <c r="I2329" s="6">
        <f t="shared" si="1588"/>
        <v>0</v>
      </c>
      <c r="J2329" s="6">
        <f t="shared" si="1589"/>
        <v>2</v>
      </c>
      <c r="K2329" s="6">
        <f t="shared" si="1590"/>
        <v>0</v>
      </c>
      <c r="L2329" s="6">
        <f t="shared" si="1591"/>
        <v>1</v>
      </c>
      <c r="M2329" s="6">
        <f t="shared" si="1592"/>
        <v>5</v>
      </c>
      <c r="N2329" s="6">
        <f t="shared" si="1593"/>
        <v>0</v>
      </c>
      <c r="O2329" s="13">
        <f t="shared" si="1594"/>
        <v>4</v>
      </c>
      <c r="P2329" s="4">
        <f t="shared" si="1612"/>
        <v>1</v>
      </c>
      <c r="Q2329" s="4">
        <f t="shared" si="1613"/>
        <v>0</v>
      </c>
      <c r="R2329">
        <f t="shared" si="1597"/>
        <v>150</v>
      </c>
      <c r="S2329" s="4">
        <f t="shared" si="1598"/>
        <v>0</v>
      </c>
      <c r="T2329" s="15">
        <f t="shared" si="1599"/>
        <v>0</v>
      </c>
      <c r="U2329" s="4">
        <f t="shared" si="1600"/>
        <v>1</v>
      </c>
      <c r="V2329" s="4">
        <f t="shared" si="1601"/>
        <v>0</v>
      </c>
      <c r="W2329" s="4">
        <f t="shared" si="1602"/>
        <v>0</v>
      </c>
      <c r="X2329" s="6">
        <f t="shared" si="1603"/>
        <v>1</v>
      </c>
      <c r="Y2329" s="4">
        <f t="shared" si="1604"/>
        <v>2</v>
      </c>
      <c r="Z2329" s="6">
        <f t="shared" si="1605"/>
        <v>1</v>
      </c>
      <c r="AA2329" s="18">
        <f t="shared" si="1606"/>
        <v>0</v>
      </c>
      <c r="AB2329" s="9" t="str">
        <f t="shared" si="1614"/>
        <v>DTYPE</v>
      </c>
      <c r="AC2329" s="9" t="str">
        <f>_xlfn.XLOOKUP(R2329,Sheet2!$H$3:$H$258,Sheet2!$I$3:$I$258,"-----")</f>
        <v>DTYPE</v>
      </c>
      <c r="AD2329" s="9" t="str">
        <f>_xlfn.XLOOKUP(VALUE(AE2329),Sheet2!$N$3:$N$1000,Sheet2!$O$3:$O$1000,"********")</f>
        <v>********</v>
      </c>
      <c r="AE2329" t="str">
        <f t="shared" si="1609"/>
        <v>5047</v>
      </c>
      <c r="AF2329" s="9" t="str">
        <f>IF(R2329&lt;200,"+"&amp;TEXT(R2329,"0"),"-"&amp;TEXT(_xlfn.XLOOKUP(R2329,Sheet2!$K$3:$K$130,Sheet2!$L$3:$L$130,"-----"),"0"))</f>
        <v>+150</v>
      </c>
      <c r="AG2329" s="9" t="str">
        <f t="shared" si="1615"/>
        <v/>
      </c>
      <c r="AH2329" s="9" t="str">
        <f t="shared" si="1616"/>
        <v>JMP DTYPE</v>
      </c>
      <c r="AI2329" t="str">
        <f t="shared" si="1617"/>
        <v>0,DTYPE</v>
      </c>
      <c r="AJ2329" s="16" t="str">
        <f t="shared" si="1618"/>
        <v>DTYPE</v>
      </c>
      <c r="AK2329" t="str">
        <f t="shared" si="1619"/>
        <v>COMOL# 1,0</v>
      </c>
      <c r="AL2329" s="4" t="str">
        <f t="shared" si="1620"/>
        <v>COM</v>
      </c>
      <c r="AM2329" s="4" t="str">
        <f t="shared" si="1621"/>
        <v>L</v>
      </c>
      <c r="AN2329" s="4" t="str">
        <f t="shared" si="1622"/>
        <v>O</v>
      </c>
      <c r="AO2329" s="4" t="str">
        <f t="shared" si="1623"/>
        <v>#</v>
      </c>
      <c r="AP2329" s="15" t="str">
        <f t="shared" si="1624"/>
        <v/>
      </c>
      <c r="AQ2329" s="9" t="str">
        <f>_xlfn.XLOOKUP(D2329,Sheet2!$E$3:$E$101,Sheet2!$F$3:$F$101,"******************")</f>
        <v>******************</v>
      </c>
      <c r="AR2329" s="33" t="str">
        <f t="shared" si="1610"/>
        <v>NIOS **</v>
      </c>
      <c r="AS2329" s="9" t="str">
        <f t="shared" si="1611"/>
        <v>DOCS</v>
      </c>
      <c r="AT2329" s="4">
        <f t="shared" si="1625"/>
        <v>0</v>
      </c>
      <c r="AU2329" s="6">
        <f t="shared" si="1626"/>
        <v>1</v>
      </c>
      <c r="AV2329" s="4" t="str">
        <f t="shared" si="1627"/>
        <v>S</v>
      </c>
      <c r="AW2329" s="4">
        <f t="shared" si="1628"/>
        <v>50</v>
      </c>
      <c r="AX2329" s="4" t="str">
        <f>_xlfn.XLOOKUP(AW2329,Sheet2!$Q$3:$Q$66,Sheet2!$R$3:$R$66,"**")</f>
        <v>**</v>
      </c>
      <c r="AY2329" s="4">
        <f t="shared" si="1629"/>
        <v>0</v>
      </c>
      <c r="AZ2329" s="16" t="str">
        <f t="shared" si="1630"/>
        <v>SKPBZ</v>
      </c>
    </row>
    <row r="2330" spans="1:52" x14ac:dyDescent="0.35">
      <c r="B2330" s="3">
        <f t="shared" si="1595"/>
        <v>18</v>
      </c>
      <c r="C2330" s="1">
        <v>4700</v>
      </c>
      <c r="D2330" s="2">
        <v>30505</v>
      </c>
      <c r="E2330" s="2" t="str">
        <f>_xlfn.XLOOKUP(C2330,Sheet2!$N$3:$N$1000,Sheet2!$O$3:$O$1000,"")</f>
        <v/>
      </c>
      <c r="F2330" s="9" t="str">
        <f t="shared" ref="F2330:F2393" si="1631">IF(AQ2330="******************",IF(P2330=0,AH2330,IF(P2330=3,AR2330,IF(P2330=1,"LDA "&amp;AI2330,IF(P2330=2,"STA "&amp;AI2330,IF(P2330=3,AQ2330,AK2330))))),AQ2330)</f>
        <v>LDA 2,E25T</v>
      </c>
      <c r="G2330" s="4" t="str">
        <f t="shared" si="1607"/>
        <v>61</v>
      </c>
      <c r="H2330" s="4">
        <f t="shared" si="1608"/>
        <v>105</v>
      </c>
      <c r="I2330" s="6">
        <f t="shared" si="1588"/>
        <v>0</v>
      </c>
      <c r="J2330" s="6">
        <f t="shared" si="1589"/>
        <v>3</v>
      </c>
      <c r="K2330" s="6">
        <f t="shared" si="1590"/>
        <v>0</v>
      </c>
      <c r="L2330" s="6">
        <f t="shared" si="1591"/>
        <v>5</v>
      </c>
      <c r="M2330" s="6">
        <f t="shared" si="1592"/>
        <v>0</v>
      </c>
      <c r="N2330" s="6">
        <f t="shared" si="1593"/>
        <v>5</v>
      </c>
      <c r="O2330" s="13">
        <f t="shared" si="1594"/>
        <v>6</v>
      </c>
      <c r="P2330" s="4">
        <f t="shared" si="1612"/>
        <v>1</v>
      </c>
      <c r="Q2330" s="4">
        <f t="shared" si="1613"/>
        <v>2</v>
      </c>
      <c r="R2330">
        <f t="shared" si="1597"/>
        <v>105</v>
      </c>
      <c r="S2330" s="4">
        <f t="shared" si="1598"/>
        <v>1</v>
      </c>
      <c r="T2330" s="15">
        <f t="shared" si="1599"/>
        <v>0</v>
      </c>
      <c r="U2330" s="4">
        <f t="shared" si="1600"/>
        <v>1</v>
      </c>
      <c r="V2330" s="4">
        <f t="shared" si="1601"/>
        <v>2</v>
      </c>
      <c r="W2330" s="4">
        <f t="shared" si="1602"/>
        <v>1</v>
      </c>
      <c r="X2330" s="6">
        <f t="shared" si="1603"/>
        <v>1</v>
      </c>
      <c r="Y2330" s="4">
        <f t="shared" si="1604"/>
        <v>0</v>
      </c>
      <c r="Z2330" s="6">
        <f t="shared" si="1605"/>
        <v>0</v>
      </c>
      <c r="AA2330" s="18">
        <f t="shared" si="1606"/>
        <v>5</v>
      </c>
      <c r="AB2330" s="9" t="str">
        <f t="shared" si="1614"/>
        <v>E25T</v>
      </c>
      <c r="AC2330" s="9" t="str">
        <f>_xlfn.XLOOKUP(R2330,Sheet2!$H$3:$H$258,Sheet2!$I$3:$I$258,"-----")</f>
        <v>ZB6</v>
      </c>
      <c r="AD2330" s="9" t="str">
        <f>_xlfn.XLOOKUP(VALUE(AE2330),Sheet2!$N$3:$N$1000,Sheet2!$O$3:$O$1000,"********")</f>
        <v>E25T</v>
      </c>
      <c r="AE2330" t="str">
        <f t="shared" si="1609"/>
        <v>5005</v>
      </c>
      <c r="AF2330" s="9" t="str">
        <f>IF(R2330&lt;200,"+"&amp;TEXT(R2330,"0"),"-"&amp;TEXT(_xlfn.XLOOKUP(R2330,Sheet2!$K$3:$K$130,Sheet2!$L$3:$L$130,"-----"),"0"))</f>
        <v>+105</v>
      </c>
      <c r="AG2330" s="9" t="str">
        <f t="shared" si="1615"/>
        <v/>
      </c>
      <c r="AH2330" s="9" t="str">
        <f t="shared" si="1616"/>
        <v>ISZ E25T</v>
      </c>
      <c r="AI2330" t="str">
        <f t="shared" si="1617"/>
        <v>2,E25T</v>
      </c>
      <c r="AJ2330" s="16" t="str">
        <f t="shared" si="1618"/>
        <v>E25T</v>
      </c>
      <c r="AK2330" t="str">
        <f t="shared" si="1619"/>
        <v>NEGL 1,2,SNR</v>
      </c>
      <c r="AL2330" s="4" t="str">
        <f t="shared" si="1620"/>
        <v>NEG</v>
      </c>
      <c r="AM2330" s="4" t="str">
        <f t="shared" si="1621"/>
        <v>L</v>
      </c>
      <c r="AN2330" s="4" t="str">
        <f t="shared" si="1622"/>
        <v/>
      </c>
      <c r="AO2330" s="4" t="str">
        <f t="shared" si="1623"/>
        <v/>
      </c>
      <c r="AP2330" s="15" t="str">
        <f t="shared" si="1624"/>
        <v>,SNR</v>
      </c>
      <c r="AQ2330" s="9" t="str">
        <f>_xlfn.XLOOKUP(D2330,Sheet2!$E$3:$E$101,Sheet2!$F$3:$F$101,"******************")</f>
        <v>******************</v>
      </c>
      <c r="AR2330" s="33" t="str">
        <f t="shared" si="1610"/>
        <v>DIAS 2,0</v>
      </c>
      <c r="AS2330" s="9" t="str">
        <f t="shared" si="1611"/>
        <v>DIAS</v>
      </c>
      <c r="AT2330" s="4">
        <f t="shared" si="1625"/>
        <v>2</v>
      </c>
      <c r="AU2330" s="6">
        <f t="shared" si="1626"/>
        <v>1</v>
      </c>
      <c r="AV2330" s="4" t="str">
        <f t="shared" si="1627"/>
        <v>S</v>
      </c>
      <c r="AW2330" s="4">
        <f t="shared" si="1628"/>
        <v>5</v>
      </c>
      <c r="AX2330" s="4">
        <f>_xlfn.XLOOKUP(AW2330,Sheet2!$Q$3:$Q$66,Sheet2!$R$3:$R$66,"**")</f>
        <v>0</v>
      </c>
      <c r="AY2330" s="4">
        <f t="shared" si="1629"/>
        <v>1</v>
      </c>
      <c r="AZ2330" s="16" t="str">
        <f t="shared" si="1630"/>
        <v>SKPBZ</v>
      </c>
    </row>
    <row r="2331" spans="1:52" x14ac:dyDescent="0.35">
      <c r="B2331" s="3">
        <f t="shared" si="1595"/>
        <v>19</v>
      </c>
      <c r="C2331" s="1">
        <f t="shared" si="1596"/>
        <v>4701</v>
      </c>
      <c r="D2331" s="2">
        <v>101112</v>
      </c>
      <c r="E2331" s="2" t="str">
        <f>_xlfn.XLOOKUP(C2331,Sheet2!$N$3:$N$1000,Sheet2!$O$3:$O$1000,"")</f>
        <v/>
      </c>
      <c r="F2331" s="9" t="str">
        <f t="shared" si="1631"/>
        <v>MOVL# 0,0,SZC</v>
      </c>
      <c r="G2331" s="4" t="str">
        <f t="shared" si="1607"/>
        <v>202</v>
      </c>
      <c r="H2331" s="4">
        <f t="shared" si="1608"/>
        <v>112</v>
      </c>
      <c r="I2331" s="6">
        <f t="shared" si="1588"/>
        <v>1</v>
      </c>
      <c r="J2331" s="6">
        <f t="shared" si="1589"/>
        <v>0</v>
      </c>
      <c r="K2331" s="6">
        <f t="shared" si="1590"/>
        <v>1</v>
      </c>
      <c r="L2331" s="6">
        <f t="shared" si="1591"/>
        <v>1</v>
      </c>
      <c r="M2331" s="6">
        <f t="shared" si="1592"/>
        <v>1</v>
      </c>
      <c r="N2331" s="6">
        <f t="shared" si="1593"/>
        <v>2</v>
      </c>
      <c r="O2331" s="13">
        <f t="shared" si="1594"/>
        <v>16</v>
      </c>
      <c r="P2331" s="4">
        <f t="shared" si="1612"/>
        <v>4</v>
      </c>
      <c r="Q2331" s="4">
        <f t="shared" si="1613"/>
        <v>0</v>
      </c>
      <c r="R2331">
        <f t="shared" si="1597"/>
        <v>112</v>
      </c>
      <c r="S2331" s="4">
        <f t="shared" si="1598"/>
        <v>2</v>
      </c>
      <c r="T2331" s="15">
        <f t="shared" si="1599"/>
        <v>0</v>
      </c>
      <c r="U2331" s="4">
        <f t="shared" si="1600"/>
        <v>0</v>
      </c>
      <c r="V2331" s="4">
        <f t="shared" si="1601"/>
        <v>0</v>
      </c>
      <c r="W2331" s="4">
        <f t="shared" si="1602"/>
        <v>2</v>
      </c>
      <c r="X2331" s="6">
        <f t="shared" si="1603"/>
        <v>1</v>
      </c>
      <c r="Y2331" s="4">
        <f t="shared" si="1604"/>
        <v>0</v>
      </c>
      <c r="Z2331" s="6">
        <f t="shared" si="1605"/>
        <v>1</v>
      </c>
      <c r="AA2331" s="18">
        <f t="shared" si="1606"/>
        <v>2</v>
      </c>
      <c r="AB2331" s="9" t="str">
        <f t="shared" si="1614"/>
        <v>+112,2</v>
      </c>
      <c r="AC2331" s="9" t="str">
        <f>_xlfn.XLOOKUP(R2331,Sheet2!$H$3:$H$258,Sheet2!$I$3:$I$258,"-----")</f>
        <v>ZB1</v>
      </c>
      <c r="AD2331" s="9" t="str">
        <f>_xlfn.XLOOKUP(VALUE(AE2331),Sheet2!$N$3:$N$1000,Sheet2!$O$3:$O$1000,"********")</f>
        <v>********</v>
      </c>
      <c r="AE2331" t="str">
        <f t="shared" si="1609"/>
        <v>5013</v>
      </c>
      <c r="AF2331" s="9" t="str">
        <f>IF(R2331&lt;200,"+"&amp;TEXT(R2331,"0"),"-"&amp;TEXT(_xlfn.XLOOKUP(R2331,Sheet2!$K$3:$K$130,Sheet2!$L$3:$L$130,"-----"),"0"))</f>
        <v>+112</v>
      </c>
      <c r="AG2331" s="9" t="str">
        <f t="shared" si="1615"/>
        <v/>
      </c>
      <c r="AH2331" s="9" t="str">
        <f t="shared" si="1616"/>
        <v>JMP +112,2</v>
      </c>
      <c r="AI2331" t="str">
        <f t="shared" si="1617"/>
        <v>0,+112,2</v>
      </c>
      <c r="AJ2331" s="16" t="str">
        <f t="shared" si="1618"/>
        <v>+112,2</v>
      </c>
      <c r="AK2331" t="str">
        <f t="shared" si="1619"/>
        <v>MOVL# 0,0,SZC</v>
      </c>
      <c r="AL2331" s="4" t="str">
        <f t="shared" si="1620"/>
        <v>MOV</v>
      </c>
      <c r="AM2331" s="4" t="str">
        <f t="shared" si="1621"/>
        <v>L</v>
      </c>
      <c r="AN2331" s="4" t="str">
        <f t="shared" si="1622"/>
        <v/>
      </c>
      <c r="AO2331" s="4" t="str">
        <f t="shared" si="1623"/>
        <v>#</v>
      </c>
      <c r="AP2331" s="15" t="str">
        <f t="shared" si="1624"/>
        <v>,SZC</v>
      </c>
      <c r="AQ2331" s="9" t="str">
        <f>_xlfn.XLOOKUP(D2331,Sheet2!$E$3:$E$101,Sheet2!$F$3:$F$101,"******************")</f>
        <v>******************</v>
      </c>
      <c r="AR2331" s="33" t="str">
        <f t="shared" si="1610"/>
        <v>DOAS 0,PTR</v>
      </c>
      <c r="AS2331" s="9" t="str">
        <f t="shared" si="1611"/>
        <v>DOAS</v>
      </c>
      <c r="AT2331" s="4">
        <f t="shared" si="1625"/>
        <v>0</v>
      </c>
      <c r="AU2331" s="6">
        <f t="shared" si="1626"/>
        <v>1</v>
      </c>
      <c r="AV2331" s="4" t="str">
        <f t="shared" si="1627"/>
        <v>S</v>
      </c>
      <c r="AW2331" s="4">
        <f t="shared" si="1628"/>
        <v>12</v>
      </c>
      <c r="AX2331" s="4" t="str">
        <f>_xlfn.XLOOKUP(AW2331,Sheet2!$Q$3:$Q$66,Sheet2!$R$3:$R$66,"**")</f>
        <v>PTR</v>
      </c>
      <c r="AY2331" s="4">
        <f t="shared" si="1629"/>
        <v>2</v>
      </c>
      <c r="AZ2331" s="16" t="str">
        <f t="shared" si="1630"/>
        <v>SKPBZ</v>
      </c>
    </row>
    <row r="2332" spans="1:52" x14ac:dyDescent="0.35">
      <c r="B2332" s="3">
        <f t="shared" si="1595"/>
        <v>20</v>
      </c>
      <c r="C2332" s="1">
        <f t="shared" si="1596"/>
        <v>4702</v>
      </c>
      <c r="D2332" s="2">
        <v>404</v>
      </c>
      <c r="E2332" s="2" t="str">
        <f>_xlfn.XLOOKUP(C2332,Sheet2!$N$3:$N$1000,Sheet2!$O$3:$O$1000,"")</f>
        <v/>
      </c>
      <c r="F2332" s="9" t="str">
        <f t="shared" si="1631"/>
        <v>JMP +4</v>
      </c>
      <c r="G2332" s="4" t="str">
        <f t="shared" si="1607"/>
        <v>1</v>
      </c>
      <c r="H2332" s="4">
        <f t="shared" si="1608"/>
        <v>4</v>
      </c>
      <c r="I2332" s="6">
        <f t="shared" si="1588"/>
        <v>0</v>
      </c>
      <c r="J2332" s="6">
        <f t="shared" si="1589"/>
        <v>0</v>
      </c>
      <c r="K2332" s="6">
        <f t="shared" si="1590"/>
        <v>0</v>
      </c>
      <c r="L2332" s="6">
        <f t="shared" si="1591"/>
        <v>4</v>
      </c>
      <c r="M2332" s="6">
        <f t="shared" si="1592"/>
        <v>0</v>
      </c>
      <c r="N2332" s="6">
        <f t="shared" si="1593"/>
        <v>4</v>
      </c>
      <c r="O2332" s="13">
        <f t="shared" si="1594"/>
        <v>0</v>
      </c>
      <c r="P2332" s="4">
        <f t="shared" si="1612"/>
        <v>0</v>
      </c>
      <c r="Q2332" s="4">
        <f t="shared" si="1613"/>
        <v>0</v>
      </c>
      <c r="R2332">
        <f t="shared" si="1597"/>
        <v>4</v>
      </c>
      <c r="S2332" s="4">
        <f t="shared" si="1598"/>
        <v>1</v>
      </c>
      <c r="T2332" s="15">
        <f t="shared" si="1599"/>
        <v>0</v>
      </c>
      <c r="U2332" s="4">
        <f t="shared" si="1600"/>
        <v>0</v>
      </c>
      <c r="V2332" s="4">
        <f t="shared" si="1601"/>
        <v>0</v>
      </c>
      <c r="W2332" s="4">
        <f t="shared" si="1602"/>
        <v>1</v>
      </c>
      <c r="X2332" s="6">
        <f t="shared" si="1603"/>
        <v>0</v>
      </c>
      <c r="Y2332" s="4">
        <f t="shared" si="1604"/>
        <v>0</v>
      </c>
      <c r="Z2332" s="6">
        <f t="shared" si="1605"/>
        <v>0</v>
      </c>
      <c r="AA2332" s="18">
        <f t="shared" si="1606"/>
        <v>4</v>
      </c>
      <c r="AB2332" s="9" t="str">
        <f t="shared" si="1614"/>
        <v>+4</v>
      </c>
      <c r="AC2332" s="9" t="str">
        <f>_xlfn.XLOOKUP(R2332,Sheet2!$H$3:$H$258,Sheet2!$I$3:$I$258,"-----")</f>
        <v>*****</v>
      </c>
      <c r="AD2332" s="9" t="str">
        <f>_xlfn.XLOOKUP(VALUE(AE2332),Sheet2!$N$3:$N$1000,Sheet2!$O$3:$O$1000,"********")</f>
        <v>********</v>
      </c>
      <c r="AE2332" t="str">
        <f t="shared" si="1609"/>
        <v>4706</v>
      </c>
      <c r="AF2332" s="9" t="str">
        <f>IF(R2332&lt;200,"+"&amp;TEXT(R2332,"0"),"-"&amp;TEXT(_xlfn.XLOOKUP(R2332,Sheet2!$K$3:$K$130,Sheet2!$L$3:$L$130,"-----"),"0"))</f>
        <v>+4</v>
      </c>
      <c r="AG2332" s="9" t="str">
        <f t="shared" si="1615"/>
        <v/>
      </c>
      <c r="AH2332" s="9" t="str">
        <f t="shared" si="1616"/>
        <v>JMP +4</v>
      </c>
      <c r="AI2332" t="str">
        <f t="shared" si="1617"/>
        <v>0,+4</v>
      </c>
      <c r="AJ2332" s="16" t="str">
        <f t="shared" si="1618"/>
        <v>+4</v>
      </c>
      <c r="AK2332" t="str">
        <f t="shared" si="1619"/>
        <v>NEG 0,0,SZR</v>
      </c>
      <c r="AL2332" s="4" t="str">
        <f t="shared" si="1620"/>
        <v>NEG</v>
      </c>
      <c r="AM2332" s="4" t="str">
        <f t="shared" si="1621"/>
        <v/>
      </c>
      <c r="AN2332" s="4" t="str">
        <f t="shared" si="1622"/>
        <v/>
      </c>
      <c r="AO2332" s="4" t="str">
        <f t="shared" si="1623"/>
        <v/>
      </c>
      <c r="AP2332" s="15" t="str">
        <f t="shared" si="1624"/>
        <v>,SZR</v>
      </c>
      <c r="AQ2332" s="9" t="str">
        <f>_xlfn.XLOOKUP(D2332,Sheet2!$E$3:$E$101,Sheet2!$F$3:$F$101,"******************")</f>
        <v>******************</v>
      </c>
      <c r="AR2332" s="33" t="str">
        <f t="shared" si="1610"/>
        <v>DIA 0,MAP2</v>
      </c>
      <c r="AS2332" s="9" t="str">
        <f t="shared" si="1611"/>
        <v>DIA</v>
      </c>
      <c r="AT2332" s="4">
        <f t="shared" si="1625"/>
        <v>0</v>
      </c>
      <c r="AU2332" s="6">
        <f t="shared" si="1626"/>
        <v>0</v>
      </c>
      <c r="AV2332" s="4" t="str">
        <f t="shared" si="1627"/>
        <v/>
      </c>
      <c r="AW2332" s="4">
        <f t="shared" si="1628"/>
        <v>4</v>
      </c>
      <c r="AX2332" s="4" t="str">
        <f>_xlfn.XLOOKUP(AW2332,Sheet2!$Q$3:$Q$66,Sheet2!$R$3:$R$66,"**")</f>
        <v>MAP2</v>
      </c>
      <c r="AY2332" s="4">
        <f t="shared" si="1629"/>
        <v>1</v>
      </c>
      <c r="AZ2332" s="16" t="str">
        <f t="shared" si="1630"/>
        <v>SKPBN</v>
      </c>
    </row>
    <row r="2333" spans="1:52" x14ac:dyDescent="0.35">
      <c r="B2333" s="3">
        <f t="shared" si="1595"/>
        <v>21</v>
      </c>
      <c r="C2333" s="1">
        <f t="shared" si="1596"/>
        <v>4703</v>
      </c>
      <c r="D2333" s="2">
        <v>151400</v>
      </c>
      <c r="E2333" s="2" t="str">
        <f>_xlfn.XLOOKUP(C2333,Sheet2!$N$3:$N$1000,Sheet2!$O$3:$O$1000,"")</f>
        <v/>
      </c>
      <c r="F2333" s="9" t="str">
        <f t="shared" si="1631"/>
        <v>INC 2,2</v>
      </c>
      <c r="G2333" s="4" t="str">
        <f t="shared" si="1607"/>
        <v>323</v>
      </c>
      <c r="H2333" s="4">
        <f t="shared" si="1608"/>
        <v>0</v>
      </c>
      <c r="I2333" s="6">
        <f t="shared" si="1588"/>
        <v>1</v>
      </c>
      <c r="J2333" s="6">
        <f t="shared" si="1589"/>
        <v>5</v>
      </c>
      <c r="K2333" s="6">
        <f t="shared" si="1590"/>
        <v>1</v>
      </c>
      <c r="L2333" s="6">
        <f t="shared" si="1591"/>
        <v>4</v>
      </c>
      <c r="M2333" s="6">
        <f t="shared" si="1592"/>
        <v>0</v>
      </c>
      <c r="N2333" s="6">
        <f t="shared" si="1593"/>
        <v>0</v>
      </c>
      <c r="O2333" s="13">
        <f t="shared" si="1594"/>
        <v>26</v>
      </c>
      <c r="P2333" s="4">
        <f t="shared" si="1612"/>
        <v>6</v>
      </c>
      <c r="Q2333" s="4">
        <f t="shared" si="1613"/>
        <v>2</v>
      </c>
      <c r="R2333">
        <f t="shared" si="1597"/>
        <v>0</v>
      </c>
      <c r="S2333" s="4">
        <f t="shared" si="1598"/>
        <v>3</v>
      </c>
      <c r="T2333" s="15">
        <f t="shared" si="1599"/>
        <v>0</v>
      </c>
      <c r="U2333" s="4">
        <f t="shared" si="1600"/>
        <v>2</v>
      </c>
      <c r="V2333" s="4">
        <f t="shared" si="1601"/>
        <v>2</v>
      </c>
      <c r="W2333" s="4">
        <f t="shared" si="1602"/>
        <v>3</v>
      </c>
      <c r="X2333" s="6">
        <f t="shared" si="1603"/>
        <v>0</v>
      </c>
      <c r="Y2333" s="4">
        <f t="shared" si="1604"/>
        <v>0</v>
      </c>
      <c r="Z2333" s="6">
        <f t="shared" si="1605"/>
        <v>0</v>
      </c>
      <c r="AA2333" s="18">
        <f t="shared" si="1606"/>
        <v>0</v>
      </c>
      <c r="AB2333" s="9" t="str">
        <f t="shared" si="1614"/>
        <v>+0,3</v>
      </c>
      <c r="AC2333" s="9" t="str">
        <f>_xlfn.XLOOKUP(R2333,Sheet2!$H$3:$H$258,Sheet2!$I$3:$I$258,"-----")</f>
        <v>0</v>
      </c>
      <c r="AD2333" s="9" t="str">
        <f>_xlfn.XLOOKUP(VALUE(AE2333),Sheet2!$N$3:$N$1000,Sheet2!$O$3:$O$1000,"********")</f>
        <v>********</v>
      </c>
      <c r="AE2333" t="str">
        <f t="shared" si="1609"/>
        <v>4703</v>
      </c>
      <c r="AF2333" s="9" t="str">
        <f>IF(R2333&lt;200,"+"&amp;TEXT(R2333,"0"),"-"&amp;TEXT(_xlfn.XLOOKUP(R2333,Sheet2!$K$3:$K$130,Sheet2!$L$3:$L$130,"-----"),"0"))</f>
        <v>+0</v>
      </c>
      <c r="AG2333" s="9" t="str">
        <f t="shared" si="1615"/>
        <v/>
      </c>
      <c r="AH2333" s="9" t="str">
        <f t="shared" si="1616"/>
        <v>ISZ +0,3</v>
      </c>
      <c r="AI2333" t="str">
        <f t="shared" si="1617"/>
        <v>2,+0,3</v>
      </c>
      <c r="AJ2333" s="16" t="str">
        <f t="shared" si="1618"/>
        <v>+0,3</v>
      </c>
      <c r="AK2333" t="str">
        <f t="shared" si="1619"/>
        <v>INC 2,2</v>
      </c>
      <c r="AL2333" s="4" t="str">
        <f t="shared" si="1620"/>
        <v>INC</v>
      </c>
      <c r="AM2333" s="4" t="str">
        <f t="shared" si="1621"/>
        <v/>
      </c>
      <c r="AN2333" s="4" t="str">
        <f t="shared" si="1622"/>
        <v/>
      </c>
      <c r="AO2333" s="4" t="str">
        <f t="shared" si="1623"/>
        <v/>
      </c>
      <c r="AP2333" s="15" t="str">
        <f t="shared" si="1624"/>
        <v/>
      </c>
      <c r="AQ2333" s="9" t="str">
        <f>_xlfn.XLOOKUP(D2333,Sheet2!$E$3:$E$101,Sheet2!$F$3:$F$101,"******************")</f>
        <v>******************</v>
      </c>
      <c r="AR2333" s="33" t="str">
        <f t="shared" si="1610"/>
        <v>DIB 2,0</v>
      </c>
      <c r="AS2333" s="9" t="str">
        <f t="shared" si="1611"/>
        <v>DIB</v>
      </c>
      <c r="AT2333" s="4">
        <f t="shared" si="1625"/>
        <v>2</v>
      </c>
      <c r="AU2333" s="6">
        <f t="shared" si="1626"/>
        <v>0</v>
      </c>
      <c r="AV2333" s="4" t="str">
        <f t="shared" si="1627"/>
        <v/>
      </c>
      <c r="AW2333" s="4">
        <f t="shared" si="1628"/>
        <v>0</v>
      </c>
      <c r="AX2333" s="4" t="str">
        <f>_xlfn.XLOOKUP(AW2333,Sheet2!$Q$3:$Q$66,Sheet2!$R$3:$R$66,"**")</f>
        <v>0</v>
      </c>
      <c r="AY2333" s="4">
        <f t="shared" si="1629"/>
        <v>3</v>
      </c>
      <c r="AZ2333" s="16" t="str">
        <f t="shared" si="1630"/>
        <v>SKPBN</v>
      </c>
    </row>
    <row r="2334" spans="1:52" x14ac:dyDescent="0.35">
      <c r="B2334" s="3">
        <f t="shared" si="1595"/>
        <v>22</v>
      </c>
      <c r="C2334" s="1">
        <f t="shared" si="1596"/>
        <v>4704</v>
      </c>
      <c r="D2334" s="2">
        <v>101202</v>
      </c>
      <c r="E2334" s="2" t="str">
        <f>_xlfn.XLOOKUP(C2334,Sheet2!$N$3:$N$1000,Sheet2!$O$3:$O$1000,"")</f>
        <v/>
      </c>
      <c r="F2334" s="9" t="str">
        <f t="shared" si="1631"/>
        <v>MOVR 0,0,SZC</v>
      </c>
      <c r="G2334" s="4" t="str">
        <f t="shared" si="1607"/>
        <v>202</v>
      </c>
      <c r="H2334" s="4">
        <f t="shared" si="1608"/>
        <v>202</v>
      </c>
      <c r="I2334" s="6">
        <f t="shared" si="1588"/>
        <v>1</v>
      </c>
      <c r="J2334" s="6">
        <f t="shared" si="1589"/>
        <v>0</v>
      </c>
      <c r="K2334" s="6">
        <f t="shared" si="1590"/>
        <v>1</v>
      </c>
      <c r="L2334" s="6">
        <f t="shared" si="1591"/>
        <v>2</v>
      </c>
      <c r="M2334" s="6">
        <f t="shared" si="1592"/>
        <v>0</v>
      </c>
      <c r="N2334" s="6">
        <f t="shared" si="1593"/>
        <v>2</v>
      </c>
      <c r="O2334" s="13">
        <f t="shared" si="1594"/>
        <v>16</v>
      </c>
      <c r="P2334" s="4">
        <f t="shared" si="1612"/>
        <v>4</v>
      </c>
      <c r="Q2334" s="4">
        <f t="shared" si="1613"/>
        <v>0</v>
      </c>
      <c r="R2334">
        <f t="shared" si="1597"/>
        <v>202</v>
      </c>
      <c r="S2334" s="4">
        <f t="shared" si="1598"/>
        <v>2</v>
      </c>
      <c r="T2334" s="15">
        <f t="shared" si="1599"/>
        <v>0</v>
      </c>
      <c r="U2334" s="4">
        <f t="shared" si="1600"/>
        <v>0</v>
      </c>
      <c r="V2334" s="4">
        <f t="shared" si="1601"/>
        <v>0</v>
      </c>
      <c r="W2334" s="4">
        <f t="shared" si="1602"/>
        <v>2</v>
      </c>
      <c r="X2334" s="6">
        <f t="shared" si="1603"/>
        <v>2</v>
      </c>
      <c r="Y2334" s="4">
        <f t="shared" si="1604"/>
        <v>0</v>
      </c>
      <c r="Z2334" s="6">
        <f t="shared" si="1605"/>
        <v>0</v>
      </c>
      <c r="AA2334" s="18">
        <f t="shared" si="1606"/>
        <v>2</v>
      </c>
      <c r="AB2334" s="9" t="str">
        <f t="shared" si="1614"/>
        <v>-176,2</v>
      </c>
      <c r="AC2334" s="9" t="str">
        <f>_xlfn.XLOOKUP(R2334,Sheet2!$H$3:$H$258,Sheet2!$I$3:$I$258,"-----")</f>
        <v>C70</v>
      </c>
      <c r="AD2334" s="9" t="str">
        <f>_xlfn.XLOOKUP(VALUE(AE2334),Sheet2!$N$3:$N$1000,Sheet2!$O$3:$O$1000,"********")</f>
        <v>********</v>
      </c>
      <c r="AE2334" t="str">
        <f t="shared" si="1609"/>
        <v>4506</v>
      </c>
      <c r="AF2334" s="9" t="str">
        <f>IF(R2334&lt;200,"+"&amp;TEXT(R2334,"0"),"-"&amp;TEXT(_xlfn.XLOOKUP(R2334,Sheet2!$K$3:$K$130,Sheet2!$L$3:$L$130,"-----"),"0"))</f>
        <v>-176</v>
      </c>
      <c r="AG2334" s="9" t="str">
        <f t="shared" si="1615"/>
        <v/>
      </c>
      <c r="AH2334" s="9" t="str">
        <f t="shared" si="1616"/>
        <v>JMP -176,2</v>
      </c>
      <c r="AI2334" t="str">
        <f t="shared" si="1617"/>
        <v>0,-176,2</v>
      </c>
      <c r="AJ2334" s="16" t="str">
        <f t="shared" si="1618"/>
        <v>-176,2</v>
      </c>
      <c r="AK2334" t="str">
        <f t="shared" si="1619"/>
        <v>MOVR 0,0,SZC</v>
      </c>
      <c r="AL2334" s="4" t="str">
        <f t="shared" si="1620"/>
        <v>MOV</v>
      </c>
      <c r="AM2334" s="4" t="str">
        <f t="shared" si="1621"/>
        <v>R</v>
      </c>
      <c r="AN2334" s="4" t="str">
        <f t="shared" si="1622"/>
        <v/>
      </c>
      <c r="AO2334" s="4" t="str">
        <f t="shared" si="1623"/>
        <v/>
      </c>
      <c r="AP2334" s="15" t="str">
        <f t="shared" si="1624"/>
        <v>,SZC</v>
      </c>
      <c r="AQ2334" s="9" t="str">
        <f>_xlfn.XLOOKUP(D2334,Sheet2!$E$3:$E$101,Sheet2!$F$3:$F$101,"******************")</f>
        <v>******************</v>
      </c>
      <c r="AR2334" s="33" t="str">
        <f t="shared" si="1610"/>
        <v>DOAC 0,MAP0</v>
      </c>
      <c r="AS2334" s="9" t="str">
        <f t="shared" si="1611"/>
        <v>DOAC</v>
      </c>
      <c r="AT2334" s="4">
        <f t="shared" si="1625"/>
        <v>0</v>
      </c>
      <c r="AU2334" s="6">
        <f t="shared" si="1626"/>
        <v>2</v>
      </c>
      <c r="AV2334" s="4" t="str">
        <f t="shared" si="1627"/>
        <v>C</v>
      </c>
      <c r="AW2334" s="4">
        <f t="shared" si="1628"/>
        <v>2</v>
      </c>
      <c r="AX2334" s="4" t="str">
        <f>_xlfn.XLOOKUP(AW2334,Sheet2!$Q$3:$Q$66,Sheet2!$R$3:$R$66,"**")</f>
        <v>MAP0</v>
      </c>
      <c r="AY2334" s="4">
        <f t="shared" si="1629"/>
        <v>2</v>
      </c>
      <c r="AZ2334" s="16" t="str">
        <f t="shared" si="1630"/>
        <v>SKPDN</v>
      </c>
    </row>
    <row r="2335" spans="1:52" x14ac:dyDescent="0.35">
      <c r="B2335" s="3">
        <f t="shared" si="1595"/>
        <v>23</v>
      </c>
      <c r="C2335" s="1">
        <f t="shared" si="1596"/>
        <v>4705</v>
      </c>
      <c r="D2335" s="2">
        <v>151400</v>
      </c>
      <c r="E2335" s="2" t="str">
        <f>_xlfn.XLOOKUP(C2335,Sheet2!$N$3:$N$1000,Sheet2!$O$3:$O$1000,"")</f>
        <v/>
      </c>
      <c r="F2335" s="9" t="str">
        <f t="shared" si="1631"/>
        <v>INC 2,2</v>
      </c>
      <c r="G2335" s="4" t="str">
        <f t="shared" si="1607"/>
        <v>323</v>
      </c>
      <c r="H2335" s="4">
        <f t="shared" si="1608"/>
        <v>0</v>
      </c>
      <c r="I2335" s="6">
        <f t="shared" si="1588"/>
        <v>1</v>
      </c>
      <c r="J2335" s="6">
        <f t="shared" si="1589"/>
        <v>5</v>
      </c>
      <c r="K2335" s="6">
        <f t="shared" si="1590"/>
        <v>1</v>
      </c>
      <c r="L2335" s="6">
        <f t="shared" si="1591"/>
        <v>4</v>
      </c>
      <c r="M2335" s="6">
        <f t="shared" si="1592"/>
        <v>0</v>
      </c>
      <c r="N2335" s="6">
        <f t="shared" si="1593"/>
        <v>0</v>
      </c>
      <c r="O2335" s="13">
        <f t="shared" si="1594"/>
        <v>26</v>
      </c>
      <c r="P2335" s="4">
        <f t="shared" si="1612"/>
        <v>6</v>
      </c>
      <c r="Q2335" s="4">
        <f t="shared" si="1613"/>
        <v>2</v>
      </c>
      <c r="R2335">
        <f t="shared" si="1597"/>
        <v>0</v>
      </c>
      <c r="S2335" s="4">
        <f t="shared" si="1598"/>
        <v>3</v>
      </c>
      <c r="T2335" s="15">
        <f t="shared" si="1599"/>
        <v>0</v>
      </c>
      <c r="U2335" s="4">
        <f t="shared" si="1600"/>
        <v>2</v>
      </c>
      <c r="V2335" s="4">
        <f t="shared" si="1601"/>
        <v>2</v>
      </c>
      <c r="W2335" s="4">
        <f t="shared" si="1602"/>
        <v>3</v>
      </c>
      <c r="X2335" s="6">
        <f t="shared" si="1603"/>
        <v>0</v>
      </c>
      <c r="Y2335" s="4">
        <f t="shared" si="1604"/>
        <v>0</v>
      </c>
      <c r="Z2335" s="6">
        <f t="shared" si="1605"/>
        <v>0</v>
      </c>
      <c r="AA2335" s="18">
        <f t="shared" si="1606"/>
        <v>0</v>
      </c>
      <c r="AB2335" s="9" t="str">
        <f t="shared" si="1614"/>
        <v>+0,3</v>
      </c>
      <c r="AC2335" s="9" t="str">
        <f>_xlfn.XLOOKUP(R2335,Sheet2!$H$3:$H$258,Sheet2!$I$3:$I$258,"-----")</f>
        <v>0</v>
      </c>
      <c r="AD2335" s="9" t="str">
        <f>_xlfn.XLOOKUP(VALUE(AE2335),Sheet2!$N$3:$N$1000,Sheet2!$O$3:$O$1000,"********")</f>
        <v>********</v>
      </c>
      <c r="AE2335" t="str">
        <f t="shared" si="1609"/>
        <v>4705</v>
      </c>
      <c r="AF2335" s="9" t="str">
        <f>IF(R2335&lt;200,"+"&amp;TEXT(R2335,"0"),"-"&amp;TEXT(_xlfn.XLOOKUP(R2335,Sheet2!$K$3:$K$130,Sheet2!$L$3:$L$130,"-----"),"0"))</f>
        <v>+0</v>
      </c>
      <c r="AG2335" s="9" t="str">
        <f t="shared" si="1615"/>
        <v/>
      </c>
      <c r="AH2335" s="9" t="str">
        <f t="shared" si="1616"/>
        <v>ISZ +0,3</v>
      </c>
      <c r="AI2335" t="str">
        <f t="shared" si="1617"/>
        <v>2,+0,3</v>
      </c>
      <c r="AJ2335" s="16" t="str">
        <f t="shared" si="1618"/>
        <v>+0,3</v>
      </c>
      <c r="AK2335" t="str">
        <f t="shared" si="1619"/>
        <v>INC 2,2</v>
      </c>
      <c r="AL2335" s="4" t="str">
        <f t="shared" si="1620"/>
        <v>INC</v>
      </c>
      <c r="AM2335" s="4" t="str">
        <f t="shared" si="1621"/>
        <v/>
      </c>
      <c r="AN2335" s="4" t="str">
        <f t="shared" si="1622"/>
        <v/>
      </c>
      <c r="AO2335" s="4" t="str">
        <f t="shared" si="1623"/>
        <v/>
      </c>
      <c r="AP2335" s="15" t="str">
        <f t="shared" si="1624"/>
        <v/>
      </c>
      <c r="AQ2335" s="9" t="str">
        <f>_xlfn.XLOOKUP(D2335,Sheet2!$E$3:$E$101,Sheet2!$F$3:$F$101,"******************")</f>
        <v>******************</v>
      </c>
      <c r="AR2335" s="33" t="str">
        <f t="shared" si="1610"/>
        <v>DIB 2,0</v>
      </c>
      <c r="AS2335" s="9" t="str">
        <f t="shared" si="1611"/>
        <v>DIB</v>
      </c>
      <c r="AT2335" s="4">
        <f t="shared" si="1625"/>
        <v>2</v>
      </c>
      <c r="AU2335" s="6">
        <f t="shared" si="1626"/>
        <v>0</v>
      </c>
      <c r="AV2335" s="4" t="str">
        <f t="shared" si="1627"/>
        <v/>
      </c>
      <c r="AW2335" s="4">
        <f t="shared" si="1628"/>
        <v>0</v>
      </c>
      <c r="AX2335" s="4" t="str">
        <f>_xlfn.XLOOKUP(AW2335,Sheet2!$Q$3:$Q$66,Sheet2!$R$3:$R$66,"**")</f>
        <v>0</v>
      </c>
      <c r="AY2335" s="4">
        <f t="shared" si="1629"/>
        <v>3</v>
      </c>
      <c r="AZ2335" s="16" t="str">
        <f t="shared" si="1630"/>
        <v>SKPBN</v>
      </c>
    </row>
    <row r="2336" spans="1:52" x14ac:dyDescent="0.35">
      <c r="B2336" s="3">
        <f t="shared" si="1595"/>
        <v>24</v>
      </c>
      <c r="C2336" s="1">
        <f t="shared" si="1596"/>
        <v>4706</v>
      </c>
      <c r="D2336" s="2">
        <v>25000</v>
      </c>
      <c r="E2336" s="2" t="str">
        <f>_xlfn.XLOOKUP(C2336,Sheet2!$N$3:$N$1000,Sheet2!$O$3:$O$1000,"")</f>
        <v/>
      </c>
      <c r="F2336" s="9" t="str">
        <f t="shared" si="1631"/>
        <v>LDA 1,+0,2</v>
      </c>
      <c r="G2336" s="4" t="str">
        <f t="shared" si="1607"/>
        <v>52</v>
      </c>
      <c r="H2336" s="4">
        <f t="shared" si="1608"/>
        <v>0</v>
      </c>
      <c r="I2336" s="6">
        <f t="shared" si="1588"/>
        <v>0</v>
      </c>
      <c r="J2336" s="6">
        <f t="shared" si="1589"/>
        <v>2</v>
      </c>
      <c r="K2336" s="6">
        <f t="shared" si="1590"/>
        <v>5</v>
      </c>
      <c r="L2336" s="6">
        <f t="shared" si="1591"/>
        <v>0</v>
      </c>
      <c r="M2336" s="6">
        <f t="shared" si="1592"/>
        <v>0</v>
      </c>
      <c r="N2336" s="6">
        <f t="shared" si="1593"/>
        <v>0</v>
      </c>
      <c r="O2336" s="13">
        <f t="shared" si="1594"/>
        <v>5</v>
      </c>
      <c r="P2336" s="4">
        <f t="shared" si="1612"/>
        <v>1</v>
      </c>
      <c r="Q2336" s="4">
        <f t="shared" si="1613"/>
        <v>1</v>
      </c>
      <c r="R2336">
        <f t="shared" si="1597"/>
        <v>0</v>
      </c>
      <c r="S2336" s="4">
        <f t="shared" si="1598"/>
        <v>2</v>
      </c>
      <c r="T2336" s="15">
        <f t="shared" si="1599"/>
        <v>0</v>
      </c>
      <c r="U2336" s="4">
        <f t="shared" si="1600"/>
        <v>1</v>
      </c>
      <c r="V2336" s="4">
        <f t="shared" si="1601"/>
        <v>1</v>
      </c>
      <c r="W2336" s="4">
        <f t="shared" si="1602"/>
        <v>2</v>
      </c>
      <c r="X2336" s="6">
        <f t="shared" si="1603"/>
        <v>0</v>
      </c>
      <c r="Y2336" s="4">
        <f t="shared" si="1604"/>
        <v>0</v>
      </c>
      <c r="Z2336" s="6">
        <f t="shared" si="1605"/>
        <v>0</v>
      </c>
      <c r="AA2336" s="18">
        <f t="shared" si="1606"/>
        <v>0</v>
      </c>
      <c r="AB2336" s="9" t="str">
        <f t="shared" si="1614"/>
        <v>+0,2</v>
      </c>
      <c r="AC2336" s="9" t="str">
        <f>_xlfn.XLOOKUP(R2336,Sheet2!$H$3:$H$258,Sheet2!$I$3:$I$258,"-----")</f>
        <v>0</v>
      </c>
      <c r="AD2336" s="9" t="str">
        <f>_xlfn.XLOOKUP(VALUE(AE2336),Sheet2!$N$3:$N$1000,Sheet2!$O$3:$O$1000,"********")</f>
        <v>********</v>
      </c>
      <c r="AE2336" t="str">
        <f t="shared" si="1609"/>
        <v>4706</v>
      </c>
      <c r="AF2336" s="9" t="str">
        <f>IF(R2336&lt;200,"+"&amp;TEXT(R2336,"0"),"-"&amp;TEXT(_xlfn.XLOOKUP(R2336,Sheet2!$K$3:$K$130,Sheet2!$L$3:$L$130,"-----"),"0"))</f>
        <v>+0</v>
      </c>
      <c r="AG2336" s="9" t="str">
        <f t="shared" si="1615"/>
        <v/>
      </c>
      <c r="AH2336" s="9" t="str">
        <f t="shared" si="1616"/>
        <v>JSR +0,2</v>
      </c>
      <c r="AI2336" t="str">
        <f t="shared" si="1617"/>
        <v>1,+0,2</v>
      </c>
      <c r="AJ2336" s="16" t="str">
        <f t="shared" si="1618"/>
        <v>+0,2</v>
      </c>
      <c r="AK2336" t="str">
        <f t="shared" si="1619"/>
        <v>MOV 1,1</v>
      </c>
      <c r="AL2336" s="4" t="str">
        <f t="shared" si="1620"/>
        <v>MOV</v>
      </c>
      <c r="AM2336" s="4" t="str">
        <f t="shared" si="1621"/>
        <v/>
      </c>
      <c r="AN2336" s="4" t="str">
        <f t="shared" si="1622"/>
        <v/>
      </c>
      <c r="AO2336" s="4" t="str">
        <f t="shared" si="1623"/>
        <v/>
      </c>
      <c r="AP2336" s="15" t="str">
        <f t="shared" si="1624"/>
        <v/>
      </c>
      <c r="AQ2336" s="9" t="str">
        <f>_xlfn.XLOOKUP(D2336,Sheet2!$E$3:$E$101,Sheet2!$F$3:$F$101,"******************")</f>
        <v>******************</v>
      </c>
      <c r="AR2336" s="33" t="str">
        <f t="shared" si="1610"/>
        <v>DOA 1,0</v>
      </c>
      <c r="AS2336" s="9" t="str">
        <f t="shared" si="1611"/>
        <v>DOA</v>
      </c>
      <c r="AT2336" s="4">
        <f t="shared" si="1625"/>
        <v>1</v>
      </c>
      <c r="AU2336" s="6">
        <f t="shared" si="1626"/>
        <v>0</v>
      </c>
      <c r="AV2336" s="4" t="str">
        <f t="shared" si="1627"/>
        <v/>
      </c>
      <c r="AW2336" s="4">
        <f t="shared" si="1628"/>
        <v>0</v>
      </c>
      <c r="AX2336" s="4" t="str">
        <f>_xlfn.XLOOKUP(AW2336,Sheet2!$Q$3:$Q$66,Sheet2!$R$3:$R$66,"**")</f>
        <v>0</v>
      </c>
      <c r="AY2336" s="4">
        <f t="shared" si="1629"/>
        <v>2</v>
      </c>
      <c r="AZ2336" s="16" t="str">
        <f t="shared" si="1630"/>
        <v>SKPBN</v>
      </c>
    </row>
    <row r="2337" spans="2:52" x14ac:dyDescent="0.35">
      <c r="B2337" s="3">
        <f t="shared" si="1595"/>
        <v>25</v>
      </c>
      <c r="C2337" s="1">
        <f t="shared" si="1596"/>
        <v>4707</v>
      </c>
      <c r="D2337" s="2">
        <v>44502</v>
      </c>
      <c r="E2337" s="2" t="str">
        <f>_xlfn.XLOOKUP(C2337,Sheet2!$N$3:$N$1000,Sheet2!$O$3:$O$1000,"")</f>
        <v/>
      </c>
      <c r="F2337" s="9" t="str">
        <f t="shared" si="1631"/>
        <v>STA 1,E25H</v>
      </c>
      <c r="G2337" s="4" t="str">
        <f t="shared" si="1607"/>
        <v>111</v>
      </c>
      <c r="H2337" s="4">
        <f t="shared" si="1608"/>
        <v>102</v>
      </c>
      <c r="I2337" s="6">
        <f t="shared" si="1588"/>
        <v>0</v>
      </c>
      <c r="J2337" s="6">
        <f t="shared" si="1589"/>
        <v>4</v>
      </c>
      <c r="K2337" s="6">
        <f t="shared" si="1590"/>
        <v>4</v>
      </c>
      <c r="L2337" s="6">
        <f t="shared" si="1591"/>
        <v>5</v>
      </c>
      <c r="M2337" s="6">
        <f t="shared" si="1592"/>
        <v>0</v>
      </c>
      <c r="N2337" s="6">
        <f t="shared" si="1593"/>
        <v>2</v>
      </c>
      <c r="O2337" s="13">
        <f t="shared" si="1594"/>
        <v>9</v>
      </c>
      <c r="P2337" s="4">
        <f t="shared" si="1612"/>
        <v>2</v>
      </c>
      <c r="Q2337" s="4">
        <f t="shared" si="1613"/>
        <v>1</v>
      </c>
      <c r="R2337">
        <f t="shared" si="1597"/>
        <v>102</v>
      </c>
      <c r="S2337" s="4">
        <f t="shared" si="1598"/>
        <v>1</v>
      </c>
      <c r="T2337" s="15">
        <f t="shared" si="1599"/>
        <v>0</v>
      </c>
      <c r="U2337" s="4">
        <f t="shared" si="1600"/>
        <v>2</v>
      </c>
      <c r="V2337" s="4">
        <f t="shared" si="1601"/>
        <v>1</v>
      </c>
      <c r="W2337" s="4">
        <f t="shared" si="1602"/>
        <v>1</v>
      </c>
      <c r="X2337" s="6">
        <f t="shared" si="1603"/>
        <v>1</v>
      </c>
      <c r="Y2337" s="4">
        <f t="shared" si="1604"/>
        <v>0</v>
      </c>
      <c r="Z2337" s="6">
        <f t="shared" si="1605"/>
        <v>0</v>
      </c>
      <c r="AA2337" s="18">
        <f t="shared" si="1606"/>
        <v>2</v>
      </c>
      <c r="AB2337" s="9" t="str">
        <f t="shared" si="1614"/>
        <v>E25H</v>
      </c>
      <c r="AC2337" s="9" t="str">
        <f>_xlfn.XLOOKUP(R2337,Sheet2!$H$3:$H$258,Sheet2!$I$3:$I$258,"-----")</f>
        <v>ZB9</v>
      </c>
      <c r="AD2337" s="9" t="str">
        <f>_xlfn.XLOOKUP(VALUE(AE2337),Sheet2!$N$3:$N$1000,Sheet2!$O$3:$O$1000,"********")</f>
        <v>E25H</v>
      </c>
      <c r="AE2337" t="str">
        <f t="shared" si="1609"/>
        <v>5011</v>
      </c>
      <c r="AF2337" s="9" t="str">
        <f>IF(R2337&lt;200,"+"&amp;TEXT(R2337,"0"),"-"&amp;TEXT(_xlfn.XLOOKUP(R2337,Sheet2!$K$3:$K$130,Sheet2!$L$3:$L$130,"-----"),"0"))</f>
        <v>+102</v>
      </c>
      <c r="AG2337" s="9" t="str">
        <f t="shared" si="1615"/>
        <v/>
      </c>
      <c r="AH2337" s="9" t="str">
        <f t="shared" si="1616"/>
        <v>JSR E25H</v>
      </c>
      <c r="AI2337" t="str">
        <f t="shared" si="1617"/>
        <v>1,E25H</v>
      </c>
      <c r="AJ2337" s="16" t="str">
        <f t="shared" si="1618"/>
        <v>E25H</v>
      </c>
      <c r="AK2337" t="str">
        <f t="shared" si="1619"/>
        <v>NEGL 2,1,SZC</v>
      </c>
      <c r="AL2337" s="4" t="str">
        <f t="shared" si="1620"/>
        <v>NEG</v>
      </c>
      <c r="AM2337" s="4" t="str">
        <f t="shared" si="1621"/>
        <v>L</v>
      </c>
      <c r="AN2337" s="4" t="str">
        <f t="shared" si="1622"/>
        <v/>
      </c>
      <c r="AO2337" s="4" t="str">
        <f t="shared" si="1623"/>
        <v/>
      </c>
      <c r="AP2337" s="15" t="str">
        <f t="shared" si="1624"/>
        <v>,SZC</v>
      </c>
      <c r="AQ2337" s="9" t="str">
        <f>_xlfn.XLOOKUP(D2337,Sheet2!$E$3:$E$101,Sheet2!$F$3:$F$101,"******************")</f>
        <v>******************</v>
      </c>
      <c r="AR2337" s="33" t="str">
        <f t="shared" si="1610"/>
        <v>DIAS 1,MAP0</v>
      </c>
      <c r="AS2337" s="9" t="str">
        <f t="shared" si="1611"/>
        <v>DIAS</v>
      </c>
      <c r="AT2337" s="4">
        <f t="shared" si="1625"/>
        <v>1</v>
      </c>
      <c r="AU2337" s="6">
        <f t="shared" si="1626"/>
        <v>1</v>
      </c>
      <c r="AV2337" s="4" t="str">
        <f t="shared" si="1627"/>
        <v>S</v>
      </c>
      <c r="AW2337" s="4">
        <f t="shared" si="1628"/>
        <v>2</v>
      </c>
      <c r="AX2337" s="4" t="str">
        <f>_xlfn.XLOOKUP(AW2337,Sheet2!$Q$3:$Q$66,Sheet2!$R$3:$R$66,"**")</f>
        <v>MAP0</v>
      </c>
      <c r="AY2337" s="4">
        <f t="shared" si="1629"/>
        <v>1</v>
      </c>
      <c r="AZ2337" s="16" t="str">
        <f t="shared" si="1630"/>
        <v>SKPBZ</v>
      </c>
    </row>
    <row r="2338" spans="2:52" x14ac:dyDescent="0.35">
      <c r="B2338" s="3">
        <f t="shared" si="1595"/>
        <v>26</v>
      </c>
      <c r="C2338" s="1">
        <f t="shared" si="1596"/>
        <v>4710</v>
      </c>
      <c r="D2338" s="2">
        <v>30473</v>
      </c>
      <c r="E2338" s="2" t="str">
        <f>_xlfn.XLOOKUP(C2338,Sheet2!$N$3:$N$1000,Sheet2!$O$3:$O$1000,"")</f>
        <v/>
      </c>
      <c r="F2338" s="9" t="str">
        <f t="shared" si="1631"/>
        <v>LDA 2,E25M</v>
      </c>
      <c r="G2338" s="4" t="str">
        <f t="shared" si="1607"/>
        <v>61</v>
      </c>
      <c r="H2338" s="4">
        <f t="shared" si="1608"/>
        <v>73</v>
      </c>
      <c r="I2338" s="6">
        <f t="shared" si="1588"/>
        <v>0</v>
      </c>
      <c r="J2338" s="6">
        <f t="shared" si="1589"/>
        <v>3</v>
      </c>
      <c r="K2338" s="6">
        <f t="shared" si="1590"/>
        <v>0</v>
      </c>
      <c r="L2338" s="6">
        <f t="shared" si="1591"/>
        <v>4</v>
      </c>
      <c r="M2338" s="6">
        <f t="shared" si="1592"/>
        <v>7</v>
      </c>
      <c r="N2338" s="6">
        <f t="shared" si="1593"/>
        <v>3</v>
      </c>
      <c r="O2338" s="13">
        <f t="shared" si="1594"/>
        <v>6</v>
      </c>
      <c r="P2338" s="4">
        <f t="shared" si="1612"/>
        <v>1</v>
      </c>
      <c r="Q2338" s="4">
        <f t="shared" si="1613"/>
        <v>2</v>
      </c>
      <c r="R2338">
        <f t="shared" si="1597"/>
        <v>73</v>
      </c>
      <c r="S2338" s="4">
        <f t="shared" si="1598"/>
        <v>1</v>
      </c>
      <c r="T2338" s="15">
        <f t="shared" si="1599"/>
        <v>0</v>
      </c>
      <c r="U2338" s="4">
        <f t="shared" si="1600"/>
        <v>1</v>
      </c>
      <c r="V2338" s="4">
        <f t="shared" si="1601"/>
        <v>2</v>
      </c>
      <c r="W2338" s="4">
        <f t="shared" si="1602"/>
        <v>1</v>
      </c>
      <c r="X2338" s="6">
        <f t="shared" si="1603"/>
        <v>0</v>
      </c>
      <c r="Y2338" s="4">
        <f t="shared" si="1604"/>
        <v>3</v>
      </c>
      <c r="Z2338" s="6">
        <f t="shared" si="1605"/>
        <v>1</v>
      </c>
      <c r="AA2338" s="18">
        <f t="shared" si="1606"/>
        <v>3</v>
      </c>
      <c r="AB2338" s="9" t="str">
        <f t="shared" si="1614"/>
        <v>E25M</v>
      </c>
      <c r="AC2338" s="9" t="str">
        <f>_xlfn.XLOOKUP(R2338,Sheet2!$H$3:$H$258,Sheet2!$I$3:$I$258,"-----")</f>
        <v>KB3</v>
      </c>
      <c r="AD2338" s="9" t="str">
        <f>_xlfn.XLOOKUP(VALUE(AE2338),Sheet2!$N$3:$N$1000,Sheet2!$O$3:$O$1000,"********")</f>
        <v>E25M</v>
      </c>
      <c r="AE2338" t="str">
        <f t="shared" si="1609"/>
        <v>5003</v>
      </c>
      <c r="AF2338" s="9" t="str">
        <f>IF(R2338&lt;200,"+"&amp;TEXT(R2338,"0"),"-"&amp;TEXT(_xlfn.XLOOKUP(R2338,Sheet2!$K$3:$K$130,Sheet2!$L$3:$L$130,"-----"),"0"))</f>
        <v>+73</v>
      </c>
      <c r="AG2338" s="9" t="str">
        <f t="shared" si="1615"/>
        <v/>
      </c>
      <c r="AH2338" s="9" t="str">
        <f t="shared" si="1616"/>
        <v>ISZ E25M</v>
      </c>
      <c r="AI2338" t="str">
        <f t="shared" si="1617"/>
        <v>2,E25M</v>
      </c>
      <c r="AJ2338" s="16" t="str">
        <f t="shared" si="1618"/>
        <v>E25M</v>
      </c>
      <c r="AK2338" t="str">
        <f t="shared" si="1619"/>
        <v>NEGC# 1,2,SNC</v>
      </c>
      <c r="AL2338" s="4" t="str">
        <f t="shared" si="1620"/>
        <v>NEG</v>
      </c>
      <c r="AM2338" s="4" t="str">
        <f t="shared" si="1621"/>
        <v/>
      </c>
      <c r="AN2338" s="4" t="str">
        <f t="shared" si="1622"/>
        <v>C</v>
      </c>
      <c r="AO2338" s="4" t="str">
        <f t="shared" si="1623"/>
        <v>#</v>
      </c>
      <c r="AP2338" s="15" t="str">
        <f t="shared" si="1624"/>
        <v>,SNC</v>
      </c>
      <c r="AQ2338" s="9" t="str">
        <f>_xlfn.XLOOKUP(D2338,Sheet2!$E$3:$E$101,Sheet2!$F$3:$F$101,"******************")</f>
        <v>******************</v>
      </c>
      <c r="AR2338" s="33" t="str">
        <f t="shared" si="1610"/>
        <v>DIA 2,**</v>
      </c>
      <c r="AS2338" s="9" t="str">
        <f t="shared" si="1611"/>
        <v>DIA</v>
      </c>
      <c r="AT2338" s="4">
        <f t="shared" si="1625"/>
        <v>2</v>
      </c>
      <c r="AU2338" s="6">
        <f t="shared" si="1626"/>
        <v>0</v>
      </c>
      <c r="AV2338" s="4" t="str">
        <f t="shared" si="1627"/>
        <v/>
      </c>
      <c r="AW2338" s="4">
        <f t="shared" si="1628"/>
        <v>73</v>
      </c>
      <c r="AX2338" s="4" t="str">
        <f>_xlfn.XLOOKUP(AW2338,Sheet2!$Q$3:$Q$66,Sheet2!$R$3:$R$66,"**")</f>
        <v>**</v>
      </c>
      <c r="AY2338" s="4">
        <f t="shared" si="1629"/>
        <v>1</v>
      </c>
      <c r="AZ2338" s="16" t="str">
        <f t="shared" si="1630"/>
        <v>SKPBN</v>
      </c>
    </row>
    <row r="2339" spans="2:52" x14ac:dyDescent="0.35">
      <c r="B2339" s="3">
        <f t="shared" si="1595"/>
        <v>27</v>
      </c>
      <c r="C2339" s="1">
        <f t="shared" si="1596"/>
        <v>4711</v>
      </c>
      <c r="D2339" s="2">
        <v>20151</v>
      </c>
      <c r="E2339" s="2" t="str">
        <f>_xlfn.XLOOKUP(C2339,Sheet2!$N$3:$N$1000,Sheet2!$O$3:$O$1000,"")</f>
        <v/>
      </c>
      <c r="F2339" s="9" t="str">
        <f t="shared" si="1631"/>
        <v>LDA 0,NDSKS</v>
      </c>
      <c r="G2339" s="4" t="str">
        <f t="shared" si="1607"/>
        <v>40</v>
      </c>
      <c r="H2339" s="4">
        <f t="shared" si="1608"/>
        <v>151</v>
      </c>
      <c r="I2339" s="6">
        <f t="shared" si="1588"/>
        <v>0</v>
      </c>
      <c r="J2339" s="6">
        <f t="shared" si="1589"/>
        <v>2</v>
      </c>
      <c r="K2339" s="6">
        <f t="shared" si="1590"/>
        <v>0</v>
      </c>
      <c r="L2339" s="6">
        <f t="shared" si="1591"/>
        <v>1</v>
      </c>
      <c r="M2339" s="6">
        <f t="shared" si="1592"/>
        <v>5</v>
      </c>
      <c r="N2339" s="6">
        <f t="shared" si="1593"/>
        <v>1</v>
      </c>
      <c r="O2339" s="13">
        <f t="shared" si="1594"/>
        <v>4</v>
      </c>
      <c r="P2339" s="4">
        <f t="shared" si="1612"/>
        <v>1</v>
      </c>
      <c r="Q2339" s="4">
        <f t="shared" si="1613"/>
        <v>0</v>
      </c>
      <c r="R2339">
        <f t="shared" si="1597"/>
        <v>151</v>
      </c>
      <c r="S2339" s="4">
        <f t="shared" si="1598"/>
        <v>0</v>
      </c>
      <c r="T2339" s="15">
        <f t="shared" si="1599"/>
        <v>0</v>
      </c>
      <c r="U2339" s="4">
        <f t="shared" si="1600"/>
        <v>1</v>
      </c>
      <c r="V2339" s="4">
        <f t="shared" si="1601"/>
        <v>0</v>
      </c>
      <c r="W2339" s="4">
        <f t="shared" si="1602"/>
        <v>0</v>
      </c>
      <c r="X2339" s="6">
        <f t="shared" si="1603"/>
        <v>1</v>
      </c>
      <c r="Y2339" s="4">
        <f t="shared" si="1604"/>
        <v>2</v>
      </c>
      <c r="Z2339" s="6">
        <f t="shared" si="1605"/>
        <v>1</v>
      </c>
      <c r="AA2339" s="18">
        <f t="shared" si="1606"/>
        <v>1</v>
      </c>
      <c r="AB2339" s="9" t="str">
        <f t="shared" si="1614"/>
        <v>NDSKS</v>
      </c>
      <c r="AC2339" s="9" t="str">
        <f>_xlfn.XLOOKUP(R2339,Sheet2!$H$3:$H$258,Sheet2!$I$3:$I$258,"-----")</f>
        <v>NDSKS</v>
      </c>
      <c r="AD2339" s="9" t="str">
        <f>_xlfn.XLOOKUP(VALUE(AE2339),Sheet2!$N$3:$N$1000,Sheet2!$O$3:$O$1000,"********")</f>
        <v>.UD03</v>
      </c>
      <c r="AE2339" t="str">
        <f t="shared" si="1609"/>
        <v>5062</v>
      </c>
      <c r="AF2339" s="9" t="str">
        <f>IF(R2339&lt;200,"+"&amp;TEXT(R2339,"0"),"-"&amp;TEXT(_xlfn.XLOOKUP(R2339,Sheet2!$K$3:$K$130,Sheet2!$L$3:$L$130,"-----"),"0"))</f>
        <v>+151</v>
      </c>
      <c r="AG2339" s="9" t="str">
        <f t="shared" si="1615"/>
        <v/>
      </c>
      <c r="AH2339" s="9" t="str">
        <f t="shared" si="1616"/>
        <v>JMP NDSKS</v>
      </c>
      <c r="AI2339" t="str">
        <f t="shared" si="1617"/>
        <v>0,NDSKS</v>
      </c>
      <c r="AJ2339" s="16" t="str">
        <f t="shared" si="1618"/>
        <v>NDSKS</v>
      </c>
      <c r="AK2339" t="str">
        <f t="shared" si="1619"/>
        <v>COMOL# 1,0,SKP</v>
      </c>
      <c r="AL2339" s="4" t="str">
        <f t="shared" si="1620"/>
        <v>COM</v>
      </c>
      <c r="AM2339" s="4" t="str">
        <f t="shared" si="1621"/>
        <v>L</v>
      </c>
      <c r="AN2339" s="4" t="str">
        <f t="shared" si="1622"/>
        <v>O</v>
      </c>
      <c r="AO2339" s="4" t="str">
        <f t="shared" si="1623"/>
        <v>#</v>
      </c>
      <c r="AP2339" s="15" t="str">
        <f t="shared" si="1624"/>
        <v>,SKP</v>
      </c>
      <c r="AQ2339" s="9" t="str">
        <f>_xlfn.XLOOKUP(D2339,Sheet2!$E$3:$E$101,Sheet2!$F$3:$F$101,"******************")</f>
        <v>******************</v>
      </c>
      <c r="AR2339" s="33" t="str">
        <f t="shared" si="1610"/>
        <v>NIOS **</v>
      </c>
      <c r="AS2339" s="9" t="str">
        <f t="shared" si="1611"/>
        <v>DOCS</v>
      </c>
      <c r="AT2339" s="4">
        <f t="shared" si="1625"/>
        <v>0</v>
      </c>
      <c r="AU2339" s="6">
        <f t="shared" si="1626"/>
        <v>1</v>
      </c>
      <c r="AV2339" s="4" t="str">
        <f t="shared" si="1627"/>
        <v>S</v>
      </c>
      <c r="AW2339" s="4">
        <f t="shared" si="1628"/>
        <v>51</v>
      </c>
      <c r="AX2339" s="4" t="str">
        <f>_xlfn.XLOOKUP(AW2339,Sheet2!$Q$3:$Q$66,Sheet2!$R$3:$R$66,"**")</f>
        <v>**</v>
      </c>
      <c r="AY2339" s="4">
        <f t="shared" si="1629"/>
        <v>0</v>
      </c>
      <c r="AZ2339" s="16" t="str">
        <f t="shared" si="1630"/>
        <v>SKPBZ</v>
      </c>
    </row>
    <row r="2340" spans="2:52" x14ac:dyDescent="0.35">
      <c r="B2340" s="3">
        <f t="shared" si="1595"/>
        <v>28</v>
      </c>
      <c r="C2340" s="1">
        <f t="shared" si="1596"/>
        <v>4712</v>
      </c>
      <c r="D2340" s="2">
        <v>113405</v>
      </c>
      <c r="E2340" s="2" t="str">
        <f>_xlfn.XLOOKUP(C2340,Sheet2!$N$3:$N$1000,Sheet2!$O$3:$O$1000,"")</f>
        <v/>
      </c>
      <c r="F2340" s="9" t="str">
        <f t="shared" si="1631"/>
        <v>AND 0,2,SNR</v>
      </c>
      <c r="G2340" s="4" t="str">
        <f t="shared" si="1607"/>
        <v>227</v>
      </c>
      <c r="H2340" s="4">
        <f t="shared" si="1608"/>
        <v>5</v>
      </c>
      <c r="I2340" s="6">
        <f t="shared" si="1588"/>
        <v>1</v>
      </c>
      <c r="J2340" s="6">
        <f t="shared" si="1589"/>
        <v>1</v>
      </c>
      <c r="K2340" s="6">
        <f t="shared" si="1590"/>
        <v>3</v>
      </c>
      <c r="L2340" s="6">
        <f t="shared" si="1591"/>
        <v>4</v>
      </c>
      <c r="M2340" s="6">
        <f t="shared" si="1592"/>
        <v>0</v>
      </c>
      <c r="N2340" s="6">
        <f t="shared" si="1593"/>
        <v>5</v>
      </c>
      <c r="O2340" s="13">
        <f t="shared" si="1594"/>
        <v>18</v>
      </c>
      <c r="P2340" s="4">
        <f t="shared" si="1612"/>
        <v>4</v>
      </c>
      <c r="Q2340" s="4">
        <f t="shared" si="1613"/>
        <v>2</v>
      </c>
      <c r="R2340">
        <f t="shared" si="1597"/>
        <v>5</v>
      </c>
      <c r="S2340" s="4">
        <f t="shared" si="1598"/>
        <v>3</v>
      </c>
      <c r="T2340" s="15">
        <f t="shared" si="1599"/>
        <v>1</v>
      </c>
      <c r="U2340" s="4">
        <f t="shared" si="1600"/>
        <v>0</v>
      </c>
      <c r="V2340" s="4">
        <f t="shared" si="1601"/>
        <v>2</v>
      </c>
      <c r="W2340" s="4">
        <f t="shared" si="1602"/>
        <v>7</v>
      </c>
      <c r="X2340" s="6">
        <f t="shared" si="1603"/>
        <v>0</v>
      </c>
      <c r="Y2340" s="4">
        <f t="shared" si="1604"/>
        <v>0</v>
      </c>
      <c r="Z2340" s="6">
        <f t="shared" si="1605"/>
        <v>0</v>
      </c>
      <c r="AA2340" s="18">
        <f t="shared" si="1606"/>
        <v>5</v>
      </c>
      <c r="AB2340" s="9" t="str">
        <f t="shared" si="1614"/>
        <v>+5,3</v>
      </c>
      <c r="AC2340" s="9" t="str">
        <f>_xlfn.XLOOKUP(R2340,Sheet2!$H$3:$H$258,Sheet2!$I$3:$I$258,"-----")</f>
        <v>*****</v>
      </c>
      <c r="AD2340" s="9" t="str">
        <f>_xlfn.XLOOKUP(VALUE(AE2340),Sheet2!$N$3:$N$1000,Sheet2!$O$3:$O$1000,"********")</f>
        <v>********</v>
      </c>
      <c r="AE2340" t="str">
        <f t="shared" si="1609"/>
        <v>4717</v>
      </c>
      <c r="AF2340" s="9" t="str">
        <f>IF(R2340&lt;200,"+"&amp;TEXT(R2340,"0"),"-"&amp;TEXT(_xlfn.XLOOKUP(R2340,Sheet2!$K$3:$K$130,Sheet2!$L$3:$L$130,"-----"),"0"))</f>
        <v>+5</v>
      </c>
      <c r="AG2340" s="9" t="str">
        <f t="shared" si="1615"/>
        <v>@</v>
      </c>
      <c r="AH2340" s="9" t="str">
        <f t="shared" si="1616"/>
        <v>ISZ @+5,3</v>
      </c>
      <c r="AI2340" t="str">
        <f t="shared" si="1617"/>
        <v>2,@+5,3</v>
      </c>
      <c r="AJ2340" s="16" t="str">
        <f t="shared" si="1618"/>
        <v>@+5,3</v>
      </c>
      <c r="AK2340" t="str">
        <f t="shared" si="1619"/>
        <v>AND 0,2,SNR</v>
      </c>
      <c r="AL2340" s="4" t="str">
        <f t="shared" si="1620"/>
        <v>AND</v>
      </c>
      <c r="AM2340" s="4" t="str">
        <f t="shared" si="1621"/>
        <v/>
      </c>
      <c r="AN2340" s="4" t="str">
        <f t="shared" si="1622"/>
        <v/>
      </c>
      <c r="AO2340" s="4" t="str">
        <f t="shared" si="1623"/>
        <v/>
      </c>
      <c r="AP2340" s="15" t="str">
        <f t="shared" si="1624"/>
        <v>,SNR</v>
      </c>
      <c r="AQ2340" s="9" t="str">
        <f>_xlfn.XLOOKUP(D2340,Sheet2!$E$3:$E$101,Sheet2!$F$3:$F$101,"******************")</f>
        <v>******************</v>
      </c>
      <c r="AR2340" s="33" t="str">
        <f t="shared" si="1610"/>
        <v>SKPBN 0</v>
      </c>
      <c r="AS2340" s="9" t="str">
        <f t="shared" si="1611"/>
        <v>DOC</v>
      </c>
      <c r="AT2340" s="4">
        <f t="shared" si="1625"/>
        <v>2</v>
      </c>
      <c r="AU2340" s="6">
        <f t="shared" si="1626"/>
        <v>0</v>
      </c>
      <c r="AV2340" s="4" t="str">
        <f t="shared" si="1627"/>
        <v/>
      </c>
      <c r="AW2340" s="4">
        <f t="shared" si="1628"/>
        <v>5</v>
      </c>
      <c r="AX2340" s="4">
        <f>_xlfn.XLOOKUP(AW2340,Sheet2!$Q$3:$Q$66,Sheet2!$R$3:$R$66,"**")</f>
        <v>0</v>
      </c>
      <c r="AY2340" s="4">
        <f t="shared" si="1629"/>
        <v>7</v>
      </c>
      <c r="AZ2340" s="16" t="str">
        <f t="shared" si="1630"/>
        <v>SKPBN</v>
      </c>
    </row>
    <row r="2341" spans="2:52" x14ac:dyDescent="0.35">
      <c r="B2341" s="3">
        <f t="shared" si="1595"/>
        <v>29</v>
      </c>
      <c r="C2341" s="1">
        <f t="shared" si="1596"/>
        <v>4713</v>
      </c>
      <c r="D2341" s="2">
        <v>457</v>
      </c>
      <c r="E2341" s="2" t="str">
        <f>_xlfn.XLOOKUP(C2341,Sheet2!$N$3:$N$1000,Sheet2!$O$3:$O$1000,"")</f>
        <v/>
      </c>
      <c r="F2341" s="44" t="str">
        <f t="shared" si="1631"/>
        <v>JMP +57</v>
      </c>
      <c r="G2341" s="4" t="str">
        <f t="shared" si="1607"/>
        <v>1</v>
      </c>
      <c r="H2341" s="4">
        <f t="shared" si="1608"/>
        <v>57</v>
      </c>
      <c r="I2341" s="6">
        <f t="shared" si="1588"/>
        <v>0</v>
      </c>
      <c r="J2341" s="6">
        <f t="shared" si="1589"/>
        <v>0</v>
      </c>
      <c r="K2341" s="6">
        <f t="shared" si="1590"/>
        <v>0</v>
      </c>
      <c r="L2341" s="6">
        <f t="shared" si="1591"/>
        <v>4</v>
      </c>
      <c r="M2341" s="6">
        <f t="shared" si="1592"/>
        <v>5</v>
      </c>
      <c r="N2341" s="6">
        <f t="shared" si="1593"/>
        <v>7</v>
      </c>
      <c r="O2341" s="13">
        <f t="shared" si="1594"/>
        <v>0</v>
      </c>
      <c r="P2341" s="4">
        <f t="shared" si="1612"/>
        <v>0</v>
      </c>
      <c r="Q2341" s="4">
        <f t="shared" si="1613"/>
        <v>0</v>
      </c>
      <c r="R2341">
        <f t="shared" si="1597"/>
        <v>57</v>
      </c>
      <c r="S2341" s="4">
        <f t="shared" si="1598"/>
        <v>1</v>
      </c>
      <c r="T2341" s="15">
        <f t="shared" si="1599"/>
        <v>0</v>
      </c>
      <c r="U2341" s="4">
        <f t="shared" si="1600"/>
        <v>0</v>
      </c>
      <c r="V2341" s="4">
        <f t="shared" si="1601"/>
        <v>0</v>
      </c>
      <c r="W2341" s="4">
        <f t="shared" si="1602"/>
        <v>1</v>
      </c>
      <c r="X2341" s="6">
        <f t="shared" si="1603"/>
        <v>0</v>
      </c>
      <c r="Y2341" s="4">
        <f t="shared" si="1604"/>
        <v>2</v>
      </c>
      <c r="Z2341" s="6">
        <f t="shared" si="1605"/>
        <v>1</v>
      </c>
      <c r="AA2341" s="18">
        <f t="shared" si="1606"/>
        <v>7</v>
      </c>
      <c r="AB2341" s="9" t="str">
        <f t="shared" si="1614"/>
        <v>+57</v>
      </c>
      <c r="AC2341" s="9" t="str">
        <f>_xlfn.XLOOKUP(R2341,Sheet2!$H$3:$H$258,Sheet2!$I$3:$I$258,"-----")</f>
        <v>UNTBIT</v>
      </c>
      <c r="AD2341" s="9" t="str">
        <f>_xlfn.XLOOKUP(VALUE(AE2341),Sheet2!$N$3:$N$1000,Sheet2!$O$3:$O$1000,"********")</f>
        <v>********</v>
      </c>
      <c r="AE2341" t="str">
        <f t="shared" si="1609"/>
        <v>4772</v>
      </c>
      <c r="AF2341" s="9" t="str">
        <f>IF(R2341&lt;200,"+"&amp;TEXT(R2341,"0"),"-"&amp;TEXT(_xlfn.XLOOKUP(R2341,Sheet2!$K$3:$K$130,Sheet2!$L$3:$L$130,"-----"),"0"))</f>
        <v>+57</v>
      </c>
      <c r="AG2341" s="9" t="str">
        <f t="shared" si="1615"/>
        <v/>
      </c>
      <c r="AH2341" s="9" t="str">
        <f t="shared" si="1616"/>
        <v>JMP +57</v>
      </c>
      <c r="AI2341" t="str">
        <f t="shared" si="1617"/>
        <v>0,+57</v>
      </c>
      <c r="AJ2341" s="16" t="str">
        <f t="shared" si="1618"/>
        <v>+57</v>
      </c>
      <c r="AK2341" t="str">
        <f t="shared" si="1619"/>
        <v>NEGO# 0,0,SBN</v>
      </c>
      <c r="AL2341" s="4" t="str">
        <f t="shared" si="1620"/>
        <v>NEG</v>
      </c>
      <c r="AM2341" s="4" t="str">
        <f t="shared" si="1621"/>
        <v/>
      </c>
      <c r="AN2341" s="4" t="str">
        <f t="shared" si="1622"/>
        <v>O</v>
      </c>
      <c r="AO2341" s="4" t="str">
        <f t="shared" si="1623"/>
        <v>#</v>
      </c>
      <c r="AP2341" s="15" t="str">
        <f t="shared" si="1624"/>
        <v>,SBN</v>
      </c>
      <c r="AQ2341" s="9" t="str">
        <f>_xlfn.XLOOKUP(D2341,Sheet2!$E$3:$E$101,Sheet2!$F$3:$F$101,"******************")</f>
        <v>******************</v>
      </c>
      <c r="AR2341" s="33" t="str">
        <f t="shared" si="1610"/>
        <v>DIA 0,**</v>
      </c>
      <c r="AS2341" s="9" t="str">
        <f t="shared" si="1611"/>
        <v>DIA</v>
      </c>
      <c r="AT2341" s="4">
        <f t="shared" si="1625"/>
        <v>0</v>
      </c>
      <c r="AU2341" s="6">
        <f t="shared" si="1626"/>
        <v>0</v>
      </c>
      <c r="AV2341" s="4" t="str">
        <f t="shared" si="1627"/>
        <v/>
      </c>
      <c r="AW2341" s="4">
        <f t="shared" si="1628"/>
        <v>57</v>
      </c>
      <c r="AX2341" s="4" t="str">
        <f>_xlfn.XLOOKUP(AW2341,Sheet2!$Q$3:$Q$66,Sheet2!$R$3:$R$66,"**")</f>
        <v>**</v>
      </c>
      <c r="AY2341" s="4">
        <f t="shared" si="1629"/>
        <v>1</v>
      </c>
      <c r="AZ2341" s="16" t="str">
        <f t="shared" si="1630"/>
        <v>SKPBN</v>
      </c>
    </row>
    <row r="2342" spans="2:52" x14ac:dyDescent="0.35">
      <c r="B2342" s="3">
        <f t="shared" si="1595"/>
        <v>30</v>
      </c>
      <c r="C2342" s="1">
        <f t="shared" si="1596"/>
        <v>4714</v>
      </c>
      <c r="D2342" s="2">
        <v>20470</v>
      </c>
      <c r="E2342" s="2" t="str">
        <f>_xlfn.XLOOKUP(C2342,Sheet2!$N$3:$N$1000,Sheet2!$O$3:$O$1000,"")</f>
        <v/>
      </c>
      <c r="F2342" s="9" t="str">
        <f t="shared" si="1631"/>
        <v>LDA 0,E25D</v>
      </c>
      <c r="G2342" s="4" t="str">
        <f t="shared" si="1607"/>
        <v>41</v>
      </c>
      <c r="H2342" s="4">
        <f t="shared" si="1608"/>
        <v>70</v>
      </c>
      <c r="I2342" s="6">
        <f t="shared" si="1588"/>
        <v>0</v>
      </c>
      <c r="J2342" s="6">
        <f t="shared" si="1589"/>
        <v>2</v>
      </c>
      <c r="K2342" s="6">
        <f t="shared" si="1590"/>
        <v>0</v>
      </c>
      <c r="L2342" s="6">
        <f t="shared" si="1591"/>
        <v>4</v>
      </c>
      <c r="M2342" s="6">
        <f t="shared" si="1592"/>
        <v>7</v>
      </c>
      <c r="N2342" s="6">
        <f t="shared" si="1593"/>
        <v>0</v>
      </c>
      <c r="O2342" s="13">
        <f t="shared" si="1594"/>
        <v>4</v>
      </c>
      <c r="P2342" s="4">
        <f t="shared" si="1612"/>
        <v>1</v>
      </c>
      <c r="Q2342" s="4">
        <f t="shared" si="1613"/>
        <v>0</v>
      </c>
      <c r="R2342">
        <f t="shared" si="1597"/>
        <v>70</v>
      </c>
      <c r="S2342" s="4">
        <f t="shared" si="1598"/>
        <v>1</v>
      </c>
      <c r="T2342" s="15">
        <f t="shared" si="1599"/>
        <v>0</v>
      </c>
      <c r="U2342" s="4">
        <f t="shared" si="1600"/>
        <v>1</v>
      </c>
      <c r="V2342" s="4">
        <f t="shared" si="1601"/>
        <v>0</v>
      </c>
      <c r="W2342" s="4">
        <f t="shared" si="1602"/>
        <v>1</v>
      </c>
      <c r="X2342" s="6">
        <f t="shared" si="1603"/>
        <v>0</v>
      </c>
      <c r="Y2342" s="4">
        <f t="shared" si="1604"/>
        <v>3</v>
      </c>
      <c r="Z2342" s="6">
        <f t="shared" si="1605"/>
        <v>1</v>
      </c>
      <c r="AA2342" s="18">
        <f t="shared" si="1606"/>
        <v>0</v>
      </c>
      <c r="AB2342" s="9" t="str">
        <f t="shared" si="1614"/>
        <v>E25D</v>
      </c>
      <c r="AC2342" s="9" t="str">
        <f>_xlfn.XLOOKUP(R2342,Sheet2!$H$3:$H$258,Sheet2!$I$3:$I$258,"-----")</f>
        <v>KB6</v>
      </c>
      <c r="AD2342" s="9" t="str">
        <f>_xlfn.XLOOKUP(VALUE(AE2342),Sheet2!$N$3:$N$1000,Sheet2!$O$3:$O$1000,"********")</f>
        <v>E25D</v>
      </c>
      <c r="AE2342" t="str">
        <f t="shared" si="1609"/>
        <v>5004</v>
      </c>
      <c r="AF2342" s="9" t="str">
        <f>IF(R2342&lt;200,"+"&amp;TEXT(R2342,"0"),"-"&amp;TEXT(_xlfn.XLOOKUP(R2342,Sheet2!$K$3:$K$130,Sheet2!$L$3:$L$130,"-----"),"0"))</f>
        <v>+70</v>
      </c>
      <c r="AG2342" s="9" t="str">
        <f t="shared" si="1615"/>
        <v/>
      </c>
      <c r="AH2342" s="9" t="str">
        <f t="shared" si="1616"/>
        <v>JMP E25D</v>
      </c>
      <c r="AI2342" t="str">
        <f t="shared" si="1617"/>
        <v>0,E25D</v>
      </c>
      <c r="AJ2342" s="16" t="str">
        <f t="shared" si="1618"/>
        <v>E25D</v>
      </c>
      <c r="AK2342" t="str">
        <f t="shared" si="1619"/>
        <v>NEGC# 1,0</v>
      </c>
      <c r="AL2342" s="4" t="str">
        <f t="shared" si="1620"/>
        <v>NEG</v>
      </c>
      <c r="AM2342" s="4" t="str">
        <f t="shared" si="1621"/>
        <v/>
      </c>
      <c r="AN2342" s="4" t="str">
        <f t="shared" si="1622"/>
        <v>C</v>
      </c>
      <c r="AO2342" s="4" t="str">
        <f t="shared" si="1623"/>
        <v>#</v>
      </c>
      <c r="AP2342" s="15" t="str">
        <f t="shared" si="1624"/>
        <v/>
      </c>
      <c r="AQ2342" s="9" t="str">
        <f>_xlfn.XLOOKUP(D2342,Sheet2!$E$3:$E$101,Sheet2!$F$3:$F$101,"******************")</f>
        <v>******************</v>
      </c>
      <c r="AR2342" s="33" t="str">
        <f t="shared" si="1610"/>
        <v>DIA 0,**</v>
      </c>
      <c r="AS2342" s="9" t="str">
        <f t="shared" si="1611"/>
        <v>DIA</v>
      </c>
      <c r="AT2342" s="4">
        <f t="shared" si="1625"/>
        <v>0</v>
      </c>
      <c r="AU2342" s="6">
        <f t="shared" si="1626"/>
        <v>0</v>
      </c>
      <c r="AV2342" s="4" t="str">
        <f t="shared" si="1627"/>
        <v/>
      </c>
      <c r="AW2342" s="4">
        <f t="shared" si="1628"/>
        <v>70</v>
      </c>
      <c r="AX2342" s="4" t="str">
        <f>_xlfn.XLOOKUP(AW2342,Sheet2!$Q$3:$Q$66,Sheet2!$R$3:$R$66,"**")</f>
        <v>**</v>
      </c>
      <c r="AY2342" s="4">
        <f t="shared" si="1629"/>
        <v>1</v>
      </c>
      <c r="AZ2342" s="16" t="str">
        <f t="shared" si="1630"/>
        <v>SKPBN</v>
      </c>
    </row>
    <row r="2343" spans="2:52" x14ac:dyDescent="0.35">
      <c r="B2343" s="3">
        <f t="shared" si="1595"/>
        <v>31</v>
      </c>
      <c r="C2343" s="1">
        <f t="shared" si="1596"/>
        <v>4715</v>
      </c>
      <c r="D2343" s="2">
        <v>63233</v>
      </c>
      <c r="E2343" s="2" t="str">
        <f>_xlfn.XLOOKUP(C2343,Sheet2!$N$3:$N$1000,Sheet2!$O$3:$O$1000,"")</f>
        <v/>
      </c>
      <c r="F2343" s="9" t="str">
        <f t="shared" si="1631"/>
        <v>DOCC 0,DSKP</v>
      </c>
      <c r="G2343" s="4" t="str">
        <f t="shared" si="1607"/>
        <v>146</v>
      </c>
      <c r="H2343" s="4">
        <f t="shared" si="1608"/>
        <v>233</v>
      </c>
      <c r="I2343" s="6">
        <f t="shared" si="1588"/>
        <v>0</v>
      </c>
      <c r="J2343" s="6">
        <f t="shared" si="1589"/>
        <v>6</v>
      </c>
      <c r="K2343" s="6">
        <f t="shared" si="1590"/>
        <v>3</v>
      </c>
      <c r="L2343" s="6">
        <f t="shared" si="1591"/>
        <v>2</v>
      </c>
      <c r="M2343" s="6">
        <f t="shared" si="1592"/>
        <v>3</v>
      </c>
      <c r="N2343" s="6">
        <f t="shared" si="1593"/>
        <v>3</v>
      </c>
      <c r="O2343" s="13">
        <f t="shared" si="1594"/>
        <v>12</v>
      </c>
      <c r="P2343" s="4">
        <f t="shared" si="1612"/>
        <v>3</v>
      </c>
      <c r="Q2343" s="4">
        <f t="shared" si="1613"/>
        <v>0</v>
      </c>
      <c r="R2343">
        <f t="shared" si="1597"/>
        <v>233</v>
      </c>
      <c r="S2343" s="4">
        <f t="shared" si="1598"/>
        <v>2</v>
      </c>
      <c r="T2343" s="15">
        <f t="shared" si="1599"/>
        <v>1</v>
      </c>
      <c r="U2343" s="4">
        <f t="shared" si="1600"/>
        <v>3</v>
      </c>
      <c r="V2343" s="4">
        <f t="shared" si="1601"/>
        <v>0</v>
      </c>
      <c r="W2343" s="4">
        <f t="shared" si="1602"/>
        <v>6</v>
      </c>
      <c r="X2343" s="6">
        <f t="shared" si="1603"/>
        <v>2</v>
      </c>
      <c r="Y2343" s="4">
        <f t="shared" si="1604"/>
        <v>1</v>
      </c>
      <c r="Z2343" s="6">
        <f t="shared" si="1605"/>
        <v>1</v>
      </c>
      <c r="AA2343" s="18">
        <f t="shared" si="1606"/>
        <v>3</v>
      </c>
      <c r="AB2343" s="9" t="str">
        <f t="shared" si="1614"/>
        <v>-145,2</v>
      </c>
      <c r="AC2343" s="9" t="str">
        <f>_xlfn.XLOOKUP(R2343,Sheet2!$H$3:$H$258,Sheet2!$I$3:$I$258,"-----")</f>
        <v>I.RC2</v>
      </c>
      <c r="AD2343" s="9" t="str">
        <f>_xlfn.XLOOKUP(VALUE(AE2343),Sheet2!$N$3:$N$1000,Sheet2!$O$3:$O$1000,"********")</f>
        <v>********</v>
      </c>
      <c r="AE2343" t="str">
        <f t="shared" si="1609"/>
        <v>4550</v>
      </c>
      <c r="AF2343" s="9" t="str">
        <f>IF(R2343&lt;200,"+"&amp;TEXT(R2343,"0"),"-"&amp;TEXT(_xlfn.XLOOKUP(R2343,Sheet2!$K$3:$K$130,Sheet2!$L$3:$L$130,"-----"),"0"))</f>
        <v>-145</v>
      </c>
      <c r="AG2343" s="9" t="str">
        <f t="shared" si="1615"/>
        <v>@</v>
      </c>
      <c r="AH2343" s="9" t="str">
        <f t="shared" si="1616"/>
        <v>JMP @-145,2</v>
      </c>
      <c r="AI2343" t="str">
        <f t="shared" si="1617"/>
        <v>0,@-145,2</v>
      </c>
      <c r="AJ2343" s="16" t="str">
        <f t="shared" si="1618"/>
        <v>@-145,2</v>
      </c>
      <c r="AK2343" t="str">
        <f t="shared" si="1619"/>
        <v>ADDZR# 3,0,SNC</v>
      </c>
      <c r="AL2343" s="4" t="str">
        <f t="shared" si="1620"/>
        <v>ADD</v>
      </c>
      <c r="AM2343" s="4" t="str">
        <f t="shared" si="1621"/>
        <v>R</v>
      </c>
      <c r="AN2343" s="4" t="str">
        <f t="shared" si="1622"/>
        <v>Z</v>
      </c>
      <c r="AO2343" s="4" t="str">
        <f t="shared" si="1623"/>
        <v>#</v>
      </c>
      <c r="AP2343" s="15" t="str">
        <f t="shared" si="1624"/>
        <v>,SNC</v>
      </c>
      <c r="AQ2343" s="9" t="str">
        <f>_xlfn.XLOOKUP(D2343,Sheet2!$E$3:$E$101,Sheet2!$F$3:$F$101,"******************")</f>
        <v>******************</v>
      </c>
      <c r="AR2343" s="33" t="str">
        <f t="shared" si="1610"/>
        <v>DOCC 0,DSKP</v>
      </c>
      <c r="AS2343" s="9" t="str">
        <f t="shared" si="1611"/>
        <v>DOCC</v>
      </c>
      <c r="AT2343" s="4">
        <f t="shared" si="1625"/>
        <v>0</v>
      </c>
      <c r="AU2343" s="6">
        <f t="shared" si="1626"/>
        <v>2</v>
      </c>
      <c r="AV2343" s="4" t="str">
        <f t="shared" si="1627"/>
        <v>C</v>
      </c>
      <c r="AW2343" s="4">
        <f t="shared" si="1628"/>
        <v>33</v>
      </c>
      <c r="AX2343" s="4" t="str">
        <f>_xlfn.XLOOKUP(AW2343,Sheet2!$Q$3:$Q$66,Sheet2!$R$3:$R$66,"**")</f>
        <v>DSKP</v>
      </c>
      <c r="AY2343" s="4">
        <f t="shared" si="1629"/>
        <v>6</v>
      </c>
      <c r="AZ2343" s="16" t="str">
        <f t="shared" si="1630"/>
        <v>SKPDN</v>
      </c>
    </row>
    <row r="2344" spans="2:52" x14ac:dyDescent="0.35">
      <c r="B2344" s="3">
        <f t="shared" si="1595"/>
        <v>32</v>
      </c>
      <c r="C2344" s="1">
        <f t="shared" si="1596"/>
        <v>4716</v>
      </c>
      <c r="D2344" s="2">
        <v>24070</v>
      </c>
      <c r="E2344" s="2" t="str">
        <f>_xlfn.XLOOKUP(C2344,Sheet2!$N$3:$N$1000,Sheet2!$O$3:$O$1000,"")</f>
        <v/>
      </c>
      <c r="F2344" s="9" t="str">
        <f t="shared" si="1631"/>
        <v>LDA 1,KB6</v>
      </c>
      <c r="G2344" s="4" t="str">
        <f t="shared" si="1607"/>
        <v>50</v>
      </c>
      <c r="H2344" s="4">
        <f t="shared" si="1608"/>
        <v>70</v>
      </c>
      <c r="I2344" s="6">
        <f t="shared" si="1588"/>
        <v>0</v>
      </c>
      <c r="J2344" s="6">
        <f t="shared" si="1589"/>
        <v>2</v>
      </c>
      <c r="K2344" s="6">
        <f t="shared" si="1590"/>
        <v>4</v>
      </c>
      <c r="L2344" s="6">
        <f t="shared" si="1591"/>
        <v>0</v>
      </c>
      <c r="M2344" s="6">
        <f t="shared" si="1592"/>
        <v>7</v>
      </c>
      <c r="N2344" s="6">
        <f t="shared" si="1593"/>
        <v>0</v>
      </c>
      <c r="O2344" s="13">
        <f t="shared" si="1594"/>
        <v>5</v>
      </c>
      <c r="P2344" s="4">
        <f t="shared" si="1612"/>
        <v>1</v>
      </c>
      <c r="Q2344" s="4">
        <f t="shared" si="1613"/>
        <v>1</v>
      </c>
      <c r="R2344">
        <f t="shared" si="1597"/>
        <v>70</v>
      </c>
      <c r="S2344" s="4">
        <f t="shared" si="1598"/>
        <v>0</v>
      </c>
      <c r="T2344" s="15">
        <f t="shared" si="1599"/>
        <v>0</v>
      </c>
      <c r="U2344" s="4">
        <f t="shared" si="1600"/>
        <v>1</v>
      </c>
      <c r="V2344" s="4">
        <f t="shared" si="1601"/>
        <v>1</v>
      </c>
      <c r="W2344" s="4">
        <f t="shared" si="1602"/>
        <v>0</v>
      </c>
      <c r="X2344" s="6">
        <f t="shared" si="1603"/>
        <v>0</v>
      </c>
      <c r="Y2344" s="4">
        <f t="shared" si="1604"/>
        <v>3</v>
      </c>
      <c r="Z2344" s="6">
        <f t="shared" si="1605"/>
        <v>1</v>
      </c>
      <c r="AA2344" s="18">
        <f t="shared" si="1606"/>
        <v>0</v>
      </c>
      <c r="AB2344" s="9" t="str">
        <f t="shared" si="1614"/>
        <v>KB6</v>
      </c>
      <c r="AC2344" s="9" t="str">
        <f>_xlfn.XLOOKUP(R2344,Sheet2!$H$3:$H$258,Sheet2!$I$3:$I$258,"-----")</f>
        <v>KB6</v>
      </c>
      <c r="AD2344" s="9" t="str">
        <f>_xlfn.XLOOKUP(VALUE(AE2344),Sheet2!$N$3:$N$1000,Sheet2!$O$3:$O$1000,"********")</f>
        <v>********</v>
      </c>
      <c r="AE2344" t="str">
        <f t="shared" si="1609"/>
        <v>5006</v>
      </c>
      <c r="AF2344" s="9" t="str">
        <f>IF(R2344&lt;200,"+"&amp;TEXT(R2344,"0"),"-"&amp;TEXT(_xlfn.XLOOKUP(R2344,Sheet2!$K$3:$K$130,Sheet2!$L$3:$L$130,"-----"),"0"))</f>
        <v>+70</v>
      </c>
      <c r="AG2344" s="9" t="str">
        <f t="shared" si="1615"/>
        <v/>
      </c>
      <c r="AH2344" s="9" t="str">
        <f t="shared" si="1616"/>
        <v>JSR KB6</v>
      </c>
      <c r="AI2344" t="str">
        <f t="shared" si="1617"/>
        <v>1,KB6</v>
      </c>
      <c r="AJ2344" s="16" t="str">
        <f t="shared" si="1618"/>
        <v>KB6</v>
      </c>
      <c r="AK2344" t="str">
        <f t="shared" si="1619"/>
        <v>COMC# 1,1</v>
      </c>
      <c r="AL2344" s="4" t="str">
        <f t="shared" si="1620"/>
        <v>COM</v>
      </c>
      <c r="AM2344" s="4" t="str">
        <f t="shared" si="1621"/>
        <v/>
      </c>
      <c r="AN2344" s="4" t="str">
        <f t="shared" si="1622"/>
        <v>C</v>
      </c>
      <c r="AO2344" s="4" t="str">
        <f t="shared" si="1623"/>
        <v>#</v>
      </c>
      <c r="AP2344" s="15" t="str">
        <f t="shared" si="1624"/>
        <v/>
      </c>
      <c r="AQ2344" s="9" t="str">
        <f>_xlfn.XLOOKUP(D2344,Sheet2!$E$3:$E$101,Sheet2!$F$3:$F$101,"******************")</f>
        <v>******************</v>
      </c>
      <c r="AR2344" s="33" t="str">
        <f t="shared" si="1610"/>
        <v>NIO **</v>
      </c>
      <c r="AS2344" s="9" t="str">
        <f t="shared" si="1611"/>
        <v>DOC</v>
      </c>
      <c r="AT2344" s="4">
        <f t="shared" si="1625"/>
        <v>1</v>
      </c>
      <c r="AU2344" s="6">
        <f t="shared" si="1626"/>
        <v>0</v>
      </c>
      <c r="AV2344" s="4" t="str">
        <f t="shared" si="1627"/>
        <v/>
      </c>
      <c r="AW2344" s="4">
        <f t="shared" si="1628"/>
        <v>70</v>
      </c>
      <c r="AX2344" s="4" t="str">
        <f>_xlfn.XLOOKUP(AW2344,Sheet2!$Q$3:$Q$66,Sheet2!$R$3:$R$66,"**")</f>
        <v>**</v>
      </c>
      <c r="AY2344" s="4">
        <f t="shared" si="1629"/>
        <v>0</v>
      </c>
      <c r="AZ2344" s="16" t="str">
        <f t="shared" si="1630"/>
        <v>SKPBN</v>
      </c>
    </row>
    <row r="2345" spans="2:52" x14ac:dyDescent="0.35">
      <c r="B2345" s="3">
        <f t="shared" si="1595"/>
        <v>33</v>
      </c>
      <c r="C2345" s="1">
        <f t="shared" si="1596"/>
        <v>4717</v>
      </c>
      <c r="D2345" s="2">
        <v>65333</v>
      </c>
      <c r="E2345" s="2" t="str">
        <f>_xlfn.XLOOKUP(C2345,Sheet2!$N$3:$N$1000,Sheet2!$O$3:$O$1000,"")</f>
        <v/>
      </c>
      <c r="F2345" s="9" t="str">
        <f t="shared" si="1631"/>
        <v>DOAP 1,DSKP</v>
      </c>
      <c r="G2345" s="4" t="str">
        <f t="shared" si="1607"/>
        <v>152</v>
      </c>
      <c r="H2345" s="4">
        <f t="shared" si="1608"/>
        <v>333</v>
      </c>
      <c r="I2345" s="6">
        <f t="shared" si="1588"/>
        <v>0</v>
      </c>
      <c r="J2345" s="6">
        <f t="shared" si="1589"/>
        <v>6</v>
      </c>
      <c r="K2345" s="6">
        <f t="shared" si="1590"/>
        <v>5</v>
      </c>
      <c r="L2345" s="6">
        <f t="shared" si="1591"/>
        <v>3</v>
      </c>
      <c r="M2345" s="6">
        <f t="shared" si="1592"/>
        <v>3</v>
      </c>
      <c r="N2345" s="6">
        <f t="shared" si="1593"/>
        <v>3</v>
      </c>
      <c r="O2345" s="13">
        <f t="shared" si="1594"/>
        <v>13</v>
      </c>
      <c r="P2345" s="4">
        <f t="shared" si="1612"/>
        <v>3</v>
      </c>
      <c r="Q2345" s="4">
        <f t="shared" si="1613"/>
        <v>1</v>
      </c>
      <c r="R2345">
        <f t="shared" si="1597"/>
        <v>333</v>
      </c>
      <c r="S2345" s="4">
        <f t="shared" si="1598"/>
        <v>2</v>
      </c>
      <c r="T2345" s="15">
        <f t="shared" si="1599"/>
        <v>0</v>
      </c>
      <c r="U2345" s="4">
        <f t="shared" si="1600"/>
        <v>3</v>
      </c>
      <c r="V2345" s="4">
        <f t="shared" si="1601"/>
        <v>1</v>
      </c>
      <c r="W2345" s="4">
        <f t="shared" si="1602"/>
        <v>2</v>
      </c>
      <c r="X2345" s="6">
        <f t="shared" si="1603"/>
        <v>3</v>
      </c>
      <c r="Y2345" s="4">
        <f t="shared" si="1604"/>
        <v>1</v>
      </c>
      <c r="Z2345" s="6">
        <f t="shared" si="1605"/>
        <v>1</v>
      </c>
      <c r="AA2345" s="18">
        <f t="shared" si="1606"/>
        <v>3</v>
      </c>
      <c r="AB2345" s="9" t="str">
        <f t="shared" si="1614"/>
        <v>-45,2</v>
      </c>
      <c r="AC2345" s="9" t="str">
        <f>_xlfn.XLOOKUP(R2345,Sheet2!$H$3:$H$258,Sheet2!$I$3:$I$258,"-----")</f>
        <v>*****</v>
      </c>
      <c r="AD2345" s="9" t="str">
        <f>_xlfn.XLOOKUP(VALUE(AE2345),Sheet2!$N$3:$N$1000,Sheet2!$O$3:$O$1000,"********")</f>
        <v>********</v>
      </c>
      <c r="AE2345" t="str">
        <f t="shared" si="1609"/>
        <v>4652</v>
      </c>
      <c r="AF2345" s="9" t="str">
        <f>IF(R2345&lt;200,"+"&amp;TEXT(R2345,"0"),"-"&amp;TEXT(_xlfn.XLOOKUP(R2345,Sheet2!$K$3:$K$130,Sheet2!$L$3:$L$130,"-----"),"0"))</f>
        <v>-45</v>
      </c>
      <c r="AG2345" s="9" t="str">
        <f t="shared" si="1615"/>
        <v/>
      </c>
      <c r="AH2345" s="9" t="str">
        <f t="shared" si="1616"/>
        <v>JSR -45,2</v>
      </c>
      <c r="AI2345" t="str">
        <f t="shared" si="1617"/>
        <v>1,-45,2</v>
      </c>
      <c r="AJ2345" s="16" t="str">
        <f t="shared" si="1618"/>
        <v>-45,2</v>
      </c>
      <c r="AK2345" t="str">
        <f t="shared" si="1619"/>
        <v>MOVZS# 3,1,SNC</v>
      </c>
      <c r="AL2345" s="4" t="str">
        <f t="shared" si="1620"/>
        <v>MOV</v>
      </c>
      <c r="AM2345" s="4" t="str">
        <f t="shared" si="1621"/>
        <v>S</v>
      </c>
      <c r="AN2345" s="4" t="str">
        <f t="shared" si="1622"/>
        <v>Z</v>
      </c>
      <c r="AO2345" s="4" t="str">
        <f t="shared" si="1623"/>
        <v>#</v>
      </c>
      <c r="AP2345" s="15" t="str">
        <f t="shared" si="1624"/>
        <v>,SNC</v>
      </c>
      <c r="AQ2345" s="9" t="str">
        <f>_xlfn.XLOOKUP(D2345,Sheet2!$E$3:$E$101,Sheet2!$F$3:$F$101,"******************")</f>
        <v>******************</v>
      </c>
      <c r="AR2345" s="33" t="str">
        <f t="shared" si="1610"/>
        <v>DOAP 1,DSKP</v>
      </c>
      <c r="AS2345" s="9" t="str">
        <f t="shared" si="1611"/>
        <v>DOAP</v>
      </c>
      <c r="AT2345" s="4">
        <f t="shared" si="1625"/>
        <v>1</v>
      </c>
      <c r="AU2345" s="6">
        <f t="shared" si="1626"/>
        <v>3</v>
      </c>
      <c r="AV2345" s="4" t="str">
        <f t="shared" si="1627"/>
        <v>P</v>
      </c>
      <c r="AW2345" s="4">
        <f t="shared" si="1628"/>
        <v>33</v>
      </c>
      <c r="AX2345" s="4" t="str">
        <f>_xlfn.XLOOKUP(AW2345,Sheet2!$Q$3:$Q$66,Sheet2!$R$3:$R$66,"**")</f>
        <v>DSKP</v>
      </c>
      <c r="AY2345" s="4">
        <f t="shared" si="1629"/>
        <v>2</v>
      </c>
      <c r="AZ2345" s="16" t="str">
        <f t="shared" si="1630"/>
        <v>SKPDZ</v>
      </c>
    </row>
    <row r="2346" spans="2:52" x14ac:dyDescent="0.35">
      <c r="B2346" s="3">
        <f t="shared" si="1595"/>
        <v>34</v>
      </c>
      <c r="C2346" s="1">
        <f t="shared" si="1596"/>
        <v>4720</v>
      </c>
      <c r="D2346" s="2">
        <v>30166</v>
      </c>
      <c r="E2346" s="2" t="str">
        <f>_xlfn.XLOOKUP(C2346,Sheet2!$N$3:$N$1000,Sheet2!$O$3:$O$1000,"")</f>
        <v/>
      </c>
      <c r="F2346" s="9" t="str">
        <f t="shared" si="1631"/>
        <v>LDA 2,C4</v>
      </c>
      <c r="G2346" s="4" t="str">
        <f t="shared" si="1607"/>
        <v>60</v>
      </c>
      <c r="H2346" s="4">
        <f t="shared" si="1608"/>
        <v>166</v>
      </c>
      <c r="I2346" s="6">
        <f t="shared" si="1588"/>
        <v>0</v>
      </c>
      <c r="J2346" s="6">
        <f t="shared" si="1589"/>
        <v>3</v>
      </c>
      <c r="K2346" s="6">
        <f t="shared" si="1590"/>
        <v>0</v>
      </c>
      <c r="L2346" s="6">
        <f t="shared" si="1591"/>
        <v>1</v>
      </c>
      <c r="M2346" s="6">
        <f t="shared" si="1592"/>
        <v>6</v>
      </c>
      <c r="N2346" s="6">
        <f t="shared" si="1593"/>
        <v>6</v>
      </c>
      <c r="O2346" s="13">
        <f t="shared" si="1594"/>
        <v>6</v>
      </c>
      <c r="P2346" s="4">
        <f t="shared" si="1612"/>
        <v>1</v>
      </c>
      <c r="Q2346" s="4">
        <f t="shared" si="1613"/>
        <v>2</v>
      </c>
      <c r="R2346">
        <f t="shared" si="1597"/>
        <v>166</v>
      </c>
      <c r="S2346" s="4">
        <f t="shared" si="1598"/>
        <v>0</v>
      </c>
      <c r="T2346" s="15">
        <f t="shared" si="1599"/>
        <v>0</v>
      </c>
      <c r="U2346" s="4">
        <f t="shared" si="1600"/>
        <v>1</v>
      </c>
      <c r="V2346" s="4">
        <f t="shared" si="1601"/>
        <v>2</v>
      </c>
      <c r="W2346" s="4">
        <f t="shared" si="1602"/>
        <v>0</v>
      </c>
      <c r="X2346" s="6">
        <f t="shared" si="1603"/>
        <v>1</v>
      </c>
      <c r="Y2346" s="4">
        <f t="shared" si="1604"/>
        <v>3</v>
      </c>
      <c r="Z2346" s="6">
        <f t="shared" si="1605"/>
        <v>0</v>
      </c>
      <c r="AA2346" s="18">
        <f t="shared" si="1606"/>
        <v>6</v>
      </c>
      <c r="AB2346" s="9" t="str">
        <f t="shared" si="1614"/>
        <v>C4</v>
      </c>
      <c r="AC2346" s="9" t="str">
        <f>_xlfn.XLOOKUP(R2346,Sheet2!$H$3:$H$258,Sheet2!$I$3:$I$258,"-----")</f>
        <v>C4</v>
      </c>
      <c r="AD2346" s="9" t="str">
        <f>_xlfn.XLOOKUP(VALUE(AE2346),Sheet2!$N$3:$N$1000,Sheet2!$O$3:$O$1000,"********")</f>
        <v>********</v>
      </c>
      <c r="AE2346" t="str">
        <f t="shared" si="1609"/>
        <v>5106</v>
      </c>
      <c r="AF2346" s="9" t="str">
        <f>IF(R2346&lt;200,"+"&amp;TEXT(R2346,"0"),"-"&amp;TEXT(_xlfn.XLOOKUP(R2346,Sheet2!$K$3:$K$130,Sheet2!$L$3:$L$130,"-----"),"0"))</f>
        <v>+166</v>
      </c>
      <c r="AG2346" s="9" t="str">
        <f t="shared" si="1615"/>
        <v/>
      </c>
      <c r="AH2346" s="9" t="str">
        <f t="shared" si="1616"/>
        <v>ISZ C4</v>
      </c>
      <c r="AI2346" t="str">
        <f t="shared" si="1617"/>
        <v>2,C4</v>
      </c>
      <c r="AJ2346" s="16" t="str">
        <f t="shared" si="1618"/>
        <v>C4</v>
      </c>
      <c r="AK2346" t="str">
        <f t="shared" si="1619"/>
        <v>COMCL 1,2,SEZ</v>
      </c>
      <c r="AL2346" s="4" t="str">
        <f t="shared" si="1620"/>
        <v>COM</v>
      </c>
      <c r="AM2346" s="4" t="str">
        <f t="shared" si="1621"/>
        <v>L</v>
      </c>
      <c r="AN2346" s="4" t="str">
        <f t="shared" si="1622"/>
        <v>C</v>
      </c>
      <c r="AO2346" s="4" t="str">
        <f t="shared" si="1623"/>
        <v/>
      </c>
      <c r="AP2346" s="15" t="str">
        <f t="shared" si="1624"/>
        <v>,SEZ</v>
      </c>
      <c r="AQ2346" s="9" t="str">
        <f>_xlfn.XLOOKUP(D2346,Sheet2!$E$3:$E$101,Sheet2!$F$3:$F$101,"******************")</f>
        <v>******************</v>
      </c>
      <c r="AR2346" s="33" t="str">
        <f t="shared" si="1610"/>
        <v>NIOS **</v>
      </c>
      <c r="AS2346" s="9" t="str">
        <f t="shared" si="1611"/>
        <v>DOCS</v>
      </c>
      <c r="AT2346" s="4">
        <f t="shared" si="1625"/>
        <v>2</v>
      </c>
      <c r="AU2346" s="6">
        <f t="shared" si="1626"/>
        <v>1</v>
      </c>
      <c r="AV2346" s="4" t="str">
        <f t="shared" si="1627"/>
        <v>S</v>
      </c>
      <c r="AW2346" s="4">
        <f t="shared" si="1628"/>
        <v>66</v>
      </c>
      <c r="AX2346" s="4" t="str">
        <f>_xlfn.XLOOKUP(AW2346,Sheet2!$Q$3:$Q$66,Sheet2!$R$3:$R$66,"**")</f>
        <v>**</v>
      </c>
      <c r="AY2346" s="4">
        <f t="shared" si="1629"/>
        <v>0</v>
      </c>
      <c r="AZ2346" s="16" t="str">
        <f t="shared" si="1630"/>
        <v>SKPBZ</v>
      </c>
    </row>
    <row r="2347" spans="2:52" x14ac:dyDescent="0.35">
      <c r="B2347" s="3">
        <f t="shared" si="1595"/>
        <v>35</v>
      </c>
      <c r="C2347" s="1">
        <f t="shared" si="1596"/>
        <v>4721</v>
      </c>
      <c r="D2347" s="2">
        <v>6227</v>
      </c>
      <c r="E2347" s="2" t="str">
        <f>_xlfn.XLOOKUP(C2347,Sheet2!$N$3:$N$1000,Sheet2!$O$3:$O$1000,"")</f>
        <v/>
      </c>
      <c r="F2347" s="9" t="str">
        <f t="shared" si="1631"/>
        <v>WAIT</v>
      </c>
      <c r="G2347" s="4" t="str">
        <f t="shared" si="1607"/>
        <v>14</v>
      </c>
      <c r="H2347" s="4">
        <f t="shared" si="1608"/>
        <v>227</v>
      </c>
      <c r="I2347" s="6">
        <f t="shared" si="1588"/>
        <v>0</v>
      </c>
      <c r="J2347" s="6">
        <f t="shared" si="1589"/>
        <v>0</v>
      </c>
      <c r="K2347" s="6">
        <f t="shared" si="1590"/>
        <v>6</v>
      </c>
      <c r="L2347" s="6">
        <f t="shared" si="1591"/>
        <v>2</v>
      </c>
      <c r="M2347" s="6">
        <f t="shared" si="1592"/>
        <v>2</v>
      </c>
      <c r="N2347" s="6">
        <f t="shared" si="1593"/>
        <v>7</v>
      </c>
      <c r="O2347" s="13">
        <f t="shared" si="1594"/>
        <v>1</v>
      </c>
      <c r="P2347" s="4">
        <f t="shared" si="1612"/>
        <v>0</v>
      </c>
      <c r="Q2347" s="4">
        <f t="shared" si="1613"/>
        <v>1</v>
      </c>
      <c r="R2347">
        <f t="shared" si="1597"/>
        <v>227</v>
      </c>
      <c r="S2347" s="4">
        <f t="shared" si="1598"/>
        <v>0</v>
      </c>
      <c r="T2347" s="15">
        <f t="shared" si="1599"/>
        <v>1</v>
      </c>
      <c r="U2347" s="4">
        <f t="shared" si="1600"/>
        <v>0</v>
      </c>
      <c r="V2347" s="4">
        <f t="shared" si="1601"/>
        <v>1</v>
      </c>
      <c r="W2347" s="4">
        <f t="shared" si="1602"/>
        <v>4</v>
      </c>
      <c r="X2347" s="6">
        <f t="shared" si="1603"/>
        <v>2</v>
      </c>
      <c r="Y2347" s="4">
        <f t="shared" si="1604"/>
        <v>1</v>
      </c>
      <c r="Z2347" s="6">
        <f t="shared" si="1605"/>
        <v>0</v>
      </c>
      <c r="AA2347" s="18">
        <f t="shared" si="1606"/>
        <v>7</v>
      </c>
      <c r="AB2347" s="9" t="str">
        <f t="shared" si="1614"/>
        <v>I.WAIT</v>
      </c>
      <c r="AC2347" s="9" t="str">
        <f>_xlfn.XLOOKUP(R2347,Sheet2!$H$3:$H$258,Sheet2!$I$3:$I$258,"-----")</f>
        <v>I.WAIT</v>
      </c>
      <c r="AD2347" s="9" t="str">
        <f>_xlfn.XLOOKUP(VALUE(AE2347),Sheet2!$N$3:$N$1000,Sheet2!$O$3:$O$1000,"********")</f>
        <v>********</v>
      </c>
      <c r="AE2347" t="str">
        <f t="shared" si="1609"/>
        <v>4550</v>
      </c>
      <c r="AF2347" s="9" t="str">
        <f>IF(R2347&lt;200,"+"&amp;TEXT(R2347,"0"),"-"&amp;TEXT(_xlfn.XLOOKUP(R2347,Sheet2!$K$3:$K$130,Sheet2!$L$3:$L$130,"-----"),"0"))</f>
        <v>-151</v>
      </c>
      <c r="AG2347" s="9" t="str">
        <f t="shared" si="1615"/>
        <v>@</v>
      </c>
      <c r="AH2347" s="9" t="str">
        <f t="shared" si="1616"/>
        <v>JSR @I.WAIT</v>
      </c>
      <c r="AI2347" t="str">
        <f t="shared" si="1617"/>
        <v>1,@I.WAIT</v>
      </c>
      <c r="AJ2347" s="16" t="str">
        <f t="shared" si="1618"/>
        <v>@I.WAIT</v>
      </c>
      <c r="AK2347" t="str">
        <f t="shared" si="1619"/>
        <v>ADCZR 0,1,SBN</v>
      </c>
      <c r="AL2347" s="4" t="str">
        <f t="shared" si="1620"/>
        <v>ADC</v>
      </c>
      <c r="AM2347" s="4" t="str">
        <f t="shared" si="1621"/>
        <v>R</v>
      </c>
      <c r="AN2347" s="4" t="str">
        <f t="shared" si="1622"/>
        <v>Z</v>
      </c>
      <c r="AO2347" s="4" t="str">
        <f t="shared" si="1623"/>
        <v/>
      </c>
      <c r="AP2347" s="15" t="str">
        <f t="shared" si="1624"/>
        <v>,SBN</v>
      </c>
      <c r="AQ2347" s="9" t="str">
        <f>_xlfn.XLOOKUP(D2347,Sheet2!$E$3:$E$101,Sheet2!$F$3:$F$101,"******************")</f>
        <v>WAIT</v>
      </c>
      <c r="AR2347" s="33" t="str">
        <f t="shared" si="1610"/>
        <v>DOBC 1,**</v>
      </c>
      <c r="AS2347" s="9" t="str">
        <f t="shared" si="1611"/>
        <v>DOBC</v>
      </c>
      <c r="AT2347" s="4">
        <f t="shared" si="1625"/>
        <v>1</v>
      </c>
      <c r="AU2347" s="6">
        <f t="shared" si="1626"/>
        <v>2</v>
      </c>
      <c r="AV2347" s="4" t="str">
        <f t="shared" si="1627"/>
        <v>C</v>
      </c>
      <c r="AW2347" s="4">
        <f t="shared" si="1628"/>
        <v>27</v>
      </c>
      <c r="AX2347" s="4" t="str">
        <f>_xlfn.XLOOKUP(AW2347,Sheet2!$Q$3:$Q$66,Sheet2!$R$3:$R$66,"**")</f>
        <v>**</v>
      </c>
      <c r="AY2347" s="4">
        <f t="shared" si="1629"/>
        <v>4</v>
      </c>
      <c r="AZ2347" s="16" t="str">
        <f t="shared" si="1630"/>
        <v>SKPDN</v>
      </c>
    </row>
    <row r="2348" spans="2:52" x14ac:dyDescent="0.35">
      <c r="B2348" s="3">
        <f t="shared" si="1595"/>
        <v>36</v>
      </c>
      <c r="C2348" s="1">
        <f t="shared" si="1596"/>
        <v>4722</v>
      </c>
      <c r="D2348" s="2">
        <v>20462</v>
      </c>
      <c r="E2348" s="2" t="str">
        <f>_xlfn.XLOOKUP(C2348,Sheet2!$N$3:$N$1000,Sheet2!$O$3:$O$1000,"")</f>
        <v/>
      </c>
      <c r="F2348" s="9" t="str">
        <f t="shared" si="1631"/>
        <v>LDA 0,E25D</v>
      </c>
      <c r="G2348" s="4" t="str">
        <f t="shared" si="1607"/>
        <v>41</v>
      </c>
      <c r="H2348" s="4">
        <f t="shared" si="1608"/>
        <v>62</v>
      </c>
      <c r="I2348" s="6">
        <f t="shared" si="1588"/>
        <v>0</v>
      </c>
      <c r="J2348" s="6">
        <f t="shared" si="1589"/>
        <v>2</v>
      </c>
      <c r="K2348" s="6">
        <f t="shared" si="1590"/>
        <v>0</v>
      </c>
      <c r="L2348" s="6">
        <f t="shared" si="1591"/>
        <v>4</v>
      </c>
      <c r="M2348" s="6">
        <f t="shared" si="1592"/>
        <v>6</v>
      </c>
      <c r="N2348" s="6">
        <f t="shared" si="1593"/>
        <v>2</v>
      </c>
      <c r="O2348" s="13">
        <f t="shared" si="1594"/>
        <v>4</v>
      </c>
      <c r="P2348" s="4">
        <f t="shared" si="1612"/>
        <v>1</v>
      </c>
      <c r="Q2348" s="4">
        <f t="shared" si="1613"/>
        <v>0</v>
      </c>
      <c r="R2348">
        <f t="shared" si="1597"/>
        <v>62</v>
      </c>
      <c r="S2348" s="4">
        <f t="shared" si="1598"/>
        <v>1</v>
      </c>
      <c r="T2348" s="15">
        <f t="shared" si="1599"/>
        <v>0</v>
      </c>
      <c r="U2348" s="4">
        <f t="shared" si="1600"/>
        <v>1</v>
      </c>
      <c r="V2348" s="4">
        <f t="shared" si="1601"/>
        <v>0</v>
      </c>
      <c r="W2348" s="4">
        <f t="shared" si="1602"/>
        <v>1</v>
      </c>
      <c r="X2348" s="6">
        <f t="shared" si="1603"/>
        <v>0</v>
      </c>
      <c r="Y2348" s="4">
        <f t="shared" si="1604"/>
        <v>3</v>
      </c>
      <c r="Z2348" s="6">
        <f t="shared" si="1605"/>
        <v>0</v>
      </c>
      <c r="AA2348" s="18">
        <f t="shared" si="1606"/>
        <v>2</v>
      </c>
      <c r="AB2348" s="9" t="str">
        <f t="shared" si="1614"/>
        <v>E25D</v>
      </c>
      <c r="AC2348" s="9" t="str">
        <f>_xlfn.XLOOKUP(R2348,Sheet2!$H$3:$H$258,Sheet2!$I$3:$I$258,"-----")</f>
        <v>KB12</v>
      </c>
      <c r="AD2348" s="9" t="str">
        <f>_xlfn.XLOOKUP(VALUE(AE2348),Sheet2!$N$3:$N$1000,Sheet2!$O$3:$O$1000,"********")</f>
        <v>E25D</v>
      </c>
      <c r="AE2348" t="str">
        <f t="shared" si="1609"/>
        <v>5004</v>
      </c>
      <c r="AF2348" s="9" t="str">
        <f>IF(R2348&lt;200,"+"&amp;TEXT(R2348,"0"),"-"&amp;TEXT(_xlfn.XLOOKUP(R2348,Sheet2!$K$3:$K$130,Sheet2!$L$3:$L$130,"-----"),"0"))</f>
        <v>+62</v>
      </c>
      <c r="AG2348" s="9" t="str">
        <f t="shared" si="1615"/>
        <v/>
      </c>
      <c r="AH2348" s="9" t="str">
        <f t="shared" si="1616"/>
        <v>JMP E25D</v>
      </c>
      <c r="AI2348" t="str">
        <f t="shared" si="1617"/>
        <v>0,E25D</v>
      </c>
      <c r="AJ2348" s="16" t="str">
        <f t="shared" si="1618"/>
        <v>E25D</v>
      </c>
      <c r="AK2348" t="str">
        <f t="shared" si="1619"/>
        <v>NEGC 1,0,SZC</v>
      </c>
      <c r="AL2348" s="4" t="str">
        <f t="shared" si="1620"/>
        <v>NEG</v>
      </c>
      <c r="AM2348" s="4" t="str">
        <f t="shared" si="1621"/>
        <v/>
      </c>
      <c r="AN2348" s="4" t="str">
        <f t="shared" si="1622"/>
        <v>C</v>
      </c>
      <c r="AO2348" s="4" t="str">
        <f t="shared" si="1623"/>
        <v/>
      </c>
      <c r="AP2348" s="15" t="str">
        <f t="shared" si="1624"/>
        <v>,SZC</v>
      </c>
      <c r="AQ2348" s="9" t="str">
        <f>_xlfn.XLOOKUP(D2348,Sheet2!$E$3:$E$101,Sheet2!$F$3:$F$101,"******************")</f>
        <v>******************</v>
      </c>
      <c r="AR2348" s="33" t="str">
        <f t="shared" si="1610"/>
        <v>DIA 0,**</v>
      </c>
      <c r="AS2348" s="9" t="str">
        <f t="shared" si="1611"/>
        <v>DIA</v>
      </c>
      <c r="AT2348" s="4">
        <f t="shared" si="1625"/>
        <v>0</v>
      </c>
      <c r="AU2348" s="6">
        <f t="shared" si="1626"/>
        <v>0</v>
      </c>
      <c r="AV2348" s="4" t="str">
        <f t="shared" si="1627"/>
        <v/>
      </c>
      <c r="AW2348" s="4">
        <f t="shared" si="1628"/>
        <v>62</v>
      </c>
      <c r="AX2348" s="4" t="str">
        <f>_xlfn.XLOOKUP(AW2348,Sheet2!$Q$3:$Q$66,Sheet2!$R$3:$R$66,"**")</f>
        <v>**</v>
      </c>
      <c r="AY2348" s="4">
        <f t="shared" si="1629"/>
        <v>1</v>
      </c>
      <c r="AZ2348" s="16" t="str">
        <f t="shared" si="1630"/>
        <v>SKPBN</v>
      </c>
    </row>
    <row r="2349" spans="2:52" x14ac:dyDescent="0.35">
      <c r="B2349" s="3">
        <f t="shared" si="1595"/>
        <v>37</v>
      </c>
      <c r="C2349" s="1">
        <f t="shared" si="1596"/>
        <v>4723</v>
      </c>
      <c r="D2349" s="2">
        <v>24466</v>
      </c>
      <c r="E2349" s="2" t="str">
        <f>_xlfn.XLOOKUP(C2349,Sheet2!$N$3:$N$1000,Sheet2!$O$3:$O$1000,"")</f>
        <v/>
      </c>
      <c r="F2349" s="9" t="str">
        <f t="shared" si="1631"/>
        <v>LDA 1,E25H</v>
      </c>
      <c r="G2349" s="4" t="str">
        <f t="shared" si="1607"/>
        <v>51</v>
      </c>
      <c r="H2349" s="4">
        <f t="shared" si="1608"/>
        <v>66</v>
      </c>
      <c r="I2349" s="6">
        <f t="shared" si="1588"/>
        <v>0</v>
      </c>
      <c r="J2349" s="6">
        <f t="shared" si="1589"/>
        <v>2</v>
      </c>
      <c r="K2349" s="6">
        <f t="shared" si="1590"/>
        <v>4</v>
      </c>
      <c r="L2349" s="6">
        <f t="shared" si="1591"/>
        <v>4</v>
      </c>
      <c r="M2349" s="6">
        <f t="shared" si="1592"/>
        <v>6</v>
      </c>
      <c r="N2349" s="6">
        <f t="shared" si="1593"/>
        <v>6</v>
      </c>
      <c r="O2349" s="13">
        <f t="shared" si="1594"/>
        <v>5</v>
      </c>
      <c r="P2349" s="4">
        <f t="shared" si="1612"/>
        <v>1</v>
      </c>
      <c r="Q2349" s="4">
        <f t="shared" si="1613"/>
        <v>1</v>
      </c>
      <c r="R2349">
        <f t="shared" si="1597"/>
        <v>66</v>
      </c>
      <c r="S2349" s="4">
        <f t="shared" si="1598"/>
        <v>1</v>
      </c>
      <c r="T2349" s="15">
        <f t="shared" si="1599"/>
        <v>0</v>
      </c>
      <c r="U2349" s="4">
        <f t="shared" si="1600"/>
        <v>1</v>
      </c>
      <c r="V2349" s="4">
        <f t="shared" si="1601"/>
        <v>1</v>
      </c>
      <c r="W2349" s="4">
        <f t="shared" si="1602"/>
        <v>1</v>
      </c>
      <c r="X2349" s="6">
        <f t="shared" si="1603"/>
        <v>0</v>
      </c>
      <c r="Y2349" s="4">
        <f t="shared" si="1604"/>
        <v>3</v>
      </c>
      <c r="Z2349" s="6">
        <f t="shared" si="1605"/>
        <v>0</v>
      </c>
      <c r="AA2349" s="18">
        <f t="shared" si="1606"/>
        <v>6</v>
      </c>
      <c r="AB2349" s="9" t="str">
        <f t="shared" si="1614"/>
        <v>E25H</v>
      </c>
      <c r="AC2349" s="9" t="str">
        <f>_xlfn.XLOOKUP(R2349,Sheet2!$H$3:$H$258,Sheet2!$I$3:$I$258,"-----")</f>
        <v>KB8</v>
      </c>
      <c r="AD2349" s="9" t="str">
        <f>_xlfn.XLOOKUP(VALUE(AE2349),Sheet2!$N$3:$N$1000,Sheet2!$O$3:$O$1000,"********")</f>
        <v>E25H</v>
      </c>
      <c r="AE2349" t="str">
        <f t="shared" si="1609"/>
        <v>5011</v>
      </c>
      <c r="AF2349" s="9" t="str">
        <f>IF(R2349&lt;200,"+"&amp;TEXT(R2349,"0"),"-"&amp;TEXT(_xlfn.XLOOKUP(R2349,Sheet2!$K$3:$K$130,Sheet2!$L$3:$L$130,"-----"),"0"))</f>
        <v>+66</v>
      </c>
      <c r="AG2349" s="9" t="str">
        <f t="shared" si="1615"/>
        <v/>
      </c>
      <c r="AH2349" s="9" t="str">
        <f t="shared" si="1616"/>
        <v>JSR E25H</v>
      </c>
      <c r="AI2349" t="str">
        <f t="shared" si="1617"/>
        <v>1,E25H</v>
      </c>
      <c r="AJ2349" s="16" t="str">
        <f t="shared" si="1618"/>
        <v>E25H</v>
      </c>
      <c r="AK2349" t="str">
        <f t="shared" si="1619"/>
        <v>NEGC 1,1,SEZ</v>
      </c>
      <c r="AL2349" s="4" t="str">
        <f t="shared" si="1620"/>
        <v>NEG</v>
      </c>
      <c r="AM2349" s="4" t="str">
        <f t="shared" si="1621"/>
        <v/>
      </c>
      <c r="AN2349" s="4" t="str">
        <f t="shared" si="1622"/>
        <v>C</v>
      </c>
      <c r="AO2349" s="4" t="str">
        <f t="shared" si="1623"/>
        <v/>
      </c>
      <c r="AP2349" s="15" t="str">
        <f t="shared" si="1624"/>
        <v>,SEZ</v>
      </c>
      <c r="AQ2349" s="9" t="str">
        <f>_xlfn.XLOOKUP(D2349,Sheet2!$E$3:$E$101,Sheet2!$F$3:$F$101,"******************")</f>
        <v>******************</v>
      </c>
      <c r="AR2349" s="33" t="str">
        <f t="shared" si="1610"/>
        <v>DIA 1,**</v>
      </c>
      <c r="AS2349" s="9" t="str">
        <f t="shared" si="1611"/>
        <v>DIA</v>
      </c>
      <c r="AT2349" s="4">
        <f t="shared" si="1625"/>
        <v>1</v>
      </c>
      <c r="AU2349" s="6">
        <f t="shared" si="1626"/>
        <v>0</v>
      </c>
      <c r="AV2349" s="4" t="str">
        <f t="shared" si="1627"/>
        <v/>
      </c>
      <c r="AW2349" s="4">
        <f t="shared" si="1628"/>
        <v>66</v>
      </c>
      <c r="AX2349" s="4" t="str">
        <f>_xlfn.XLOOKUP(AW2349,Sheet2!$Q$3:$Q$66,Sheet2!$R$3:$R$66,"**")</f>
        <v>**</v>
      </c>
      <c r="AY2349" s="4">
        <f t="shared" si="1629"/>
        <v>1</v>
      </c>
      <c r="AZ2349" s="16" t="str">
        <f t="shared" si="1630"/>
        <v>SKPBN</v>
      </c>
    </row>
    <row r="2350" spans="2:52" x14ac:dyDescent="0.35">
      <c r="B2350" s="3">
        <f t="shared" si="1595"/>
        <v>38</v>
      </c>
      <c r="C2350" s="1">
        <f t="shared" si="1596"/>
        <v>4724</v>
      </c>
      <c r="D2350" s="2">
        <v>107000</v>
      </c>
      <c r="E2350" s="2" t="str">
        <f>_xlfn.XLOOKUP(C2350,Sheet2!$N$3:$N$1000,Sheet2!$O$3:$O$1000,"")</f>
        <v/>
      </c>
      <c r="F2350" s="9" t="str">
        <f t="shared" si="1631"/>
        <v>ADD 0,1</v>
      </c>
      <c r="G2350" s="4" t="str">
        <f t="shared" si="1607"/>
        <v>216</v>
      </c>
      <c r="H2350" s="4">
        <f t="shared" si="1608"/>
        <v>0</v>
      </c>
      <c r="I2350" s="6">
        <f t="shared" ref="I2350:I2413" si="1632">MOD(INT(D2350/100000),10)</f>
        <v>1</v>
      </c>
      <c r="J2350" s="6">
        <f t="shared" ref="J2350:J2413" si="1633">MOD(INT(D2350/10000),10)</f>
        <v>0</v>
      </c>
      <c r="K2350" s="6">
        <f t="shared" ref="K2350:K2413" si="1634">MOD(INT(D2350/1000),10)</f>
        <v>7</v>
      </c>
      <c r="L2350" s="6">
        <f t="shared" ref="L2350:L2413" si="1635">MOD(INT(D2350/100),10)</f>
        <v>0</v>
      </c>
      <c r="M2350" s="6">
        <f t="shared" ref="M2350:M2413" si="1636">MOD(INT(D2350/10),10)</f>
        <v>0</v>
      </c>
      <c r="N2350" s="6">
        <f t="shared" ref="N2350:N2413" si="1637">MOD(D2350,10)</f>
        <v>0</v>
      </c>
      <c r="O2350" s="13">
        <f t="shared" ref="O2350:O2413" si="1638">INT(K2350/4)+(J2350*2)+(I2350*16)</f>
        <v>17</v>
      </c>
      <c r="P2350" s="4">
        <f t="shared" si="1612"/>
        <v>4</v>
      </c>
      <c r="Q2350" s="4">
        <f t="shared" si="1613"/>
        <v>1</v>
      </c>
      <c r="R2350">
        <f t="shared" si="1597"/>
        <v>0</v>
      </c>
      <c r="S2350" s="4">
        <f t="shared" si="1598"/>
        <v>2</v>
      </c>
      <c r="T2350" s="15">
        <f t="shared" si="1599"/>
        <v>1</v>
      </c>
      <c r="U2350" s="4">
        <f t="shared" si="1600"/>
        <v>0</v>
      </c>
      <c r="V2350" s="4">
        <f t="shared" si="1601"/>
        <v>1</v>
      </c>
      <c r="W2350" s="4">
        <f t="shared" si="1602"/>
        <v>6</v>
      </c>
      <c r="X2350" s="6">
        <f t="shared" si="1603"/>
        <v>0</v>
      </c>
      <c r="Y2350" s="4">
        <f t="shared" si="1604"/>
        <v>0</v>
      </c>
      <c r="Z2350" s="6">
        <f t="shared" si="1605"/>
        <v>0</v>
      </c>
      <c r="AA2350" s="18">
        <f t="shared" si="1606"/>
        <v>0</v>
      </c>
      <c r="AB2350" s="9" t="str">
        <f t="shared" si="1614"/>
        <v>+0,2</v>
      </c>
      <c r="AC2350" s="9" t="str">
        <f>_xlfn.XLOOKUP(R2350,Sheet2!$H$3:$H$258,Sheet2!$I$3:$I$258,"-----")</f>
        <v>0</v>
      </c>
      <c r="AD2350" s="9" t="str">
        <f>_xlfn.XLOOKUP(VALUE(AE2350),Sheet2!$N$3:$N$1000,Sheet2!$O$3:$O$1000,"********")</f>
        <v>********</v>
      </c>
      <c r="AE2350" t="str">
        <f t="shared" si="1609"/>
        <v>4724</v>
      </c>
      <c r="AF2350" s="9" t="str">
        <f>IF(R2350&lt;200,"+"&amp;TEXT(R2350,"0"),"-"&amp;TEXT(_xlfn.XLOOKUP(R2350,Sheet2!$K$3:$K$130,Sheet2!$L$3:$L$130,"-----"),"0"))</f>
        <v>+0</v>
      </c>
      <c r="AG2350" s="9" t="str">
        <f t="shared" si="1615"/>
        <v>@</v>
      </c>
      <c r="AH2350" s="9" t="str">
        <f t="shared" si="1616"/>
        <v>JSR @+0,2</v>
      </c>
      <c r="AI2350" t="str">
        <f t="shared" si="1617"/>
        <v>1,@+0,2</v>
      </c>
      <c r="AJ2350" s="16" t="str">
        <f t="shared" si="1618"/>
        <v>@+0,2</v>
      </c>
      <c r="AK2350" t="str">
        <f t="shared" si="1619"/>
        <v>ADD 0,1</v>
      </c>
      <c r="AL2350" s="4" t="str">
        <f t="shared" si="1620"/>
        <v>ADD</v>
      </c>
      <c r="AM2350" s="4" t="str">
        <f t="shared" si="1621"/>
        <v/>
      </c>
      <c r="AN2350" s="4" t="str">
        <f t="shared" si="1622"/>
        <v/>
      </c>
      <c r="AO2350" s="4" t="str">
        <f t="shared" si="1623"/>
        <v/>
      </c>
      <c r="AP2350" s="15" t="str">
        <f t="shared" si="1624"/>
        <v/>
      </c>
      <c r="AQ2350" s="9" t="str">
        <f>_xlfn.XLOOKUP(D2350,Sheet2!$E$3:$E$101,Sheet2!$F$3:$F$101,"******************")</f>
        <v>******************</v>
      </c>
      <c r="AR2350" s="33" t="str">
        <f t="shared" si="1610"/>
        <v>DOC 1,0</v>
      </c>
      <c r="AS2350" s="9" t="str">
        <f t="shared" si="1611"/>
        <v>DOC</v>
      </c>
      <c r="AT2350" s="4">
        <f t="shared" si="1625"/>
        <v>1</v>
      </c>
      <c r="AU2350" s="6">
        <f t="shared" si="1626"/>
        <v>0</v>
      </c>
      <c r="AV2350" s="4" t="str">
        <f t="shared" si="1627"/>
        <v/>
      </c>
      <c r="AW2350" s="4">
        <f t="shared" si="1628"/>
        <v>0</v>
      </c>
      <c r="AX2350" s="4" t="str">
        <f>_xlfn.XLOOKUP(AW2350,Sheet2!$Q$3:$Q$66,Sheet2!$R$3:$R$66,"**")</f>
        <v>0</v>
      </c>
      <c r="AY2350" s="4">
        <f t="shared" si="1629"/>
        <v>6</v>
      </c>
      <c r="AZ2350" s="16" t="str">
        <f t="shared" si="1630"/>
        <v>SKPBN</v>
      </c>
    </row>
    <row r="2351" spans="2:52" x14ac:dyDescent="0.35">
      <c r="B2351" s="3">
        <f t="shared" si="1595"/>
        <v>39</v>
      </c>
      <c r="C2351" s="1">
        <f t="shared" si="1596"/>
        <v>4725</v>
      </c>
      <c r="D2351" s="2">
        <v>67233</v>
      </c>
      <c r="E2351" s="2" t="str">
        <f>_xlfn.XLOOKUP(C2351,Sheet2!$N$3:$N$1000,Sheet2!$O$3:$O$1000,"")</f>
        <v/>
      </c>
      <c r="F2351" s="9" t="str">
        <f t="shared" si="1631"/>
        <v>DOCC 1,DSKP</v>
      </c>
      <c r="G2351" s="4" t="str">
        <f t="shared" si="1607"/>
        <v>156</v>
      </c>
      <c r="H2351" s="4">
        <f t="shared" si="1608"/>
        <v>233</v>
      </c>
      <c r="I2351" s="6">
        <f t="shared" si="1632"/>
        <v>0</v>
      </c>
      <c r="J2351" s="6">
        <f t="shared" si="1633"/>
        <v>6</v>
      </c>
      <c r="K2351" s="6">
        <f t="shared" si="1634"/>
        <v>7</v>
      </c>
      <c r="L2351" s="6">
        <f t="shared" si="1635"/>
        <v>2</v>
      </c>
      <c r="M2351" s="6">
        <f t="shared" si="1636"/>
        <v>3</v>
      </c>
      <c r="N2351" s="6">
        <f t="shared" si="1637"/>
        <v>3</v>
      </c>
      <c r="O2351" s="13">
        <f t="shared" si="1638"/>
        <v>13</v>
      </c>
      <c r="P2351" s="4">
        <f t="shared" si="1612"/>
        <v>3</v>
      </c>
      <c r="Q2351" s="4">
        <f t="shared" si="1613"/>
        <v>1</v>
      </c>
      <c r="R2351">
        <f t="shared" si="1597"/>
        <v>233</v>
      </c>
      <c r="S2351" s="4">
        <f t="shared" si="1598"/>
        <v>2</v>
      </c>
      <c r="T2351" s="15">
        <f t="shared" si="1599"/>
        <v>1</v>
      </c>
      <c r="U2351" s="4">
        <f t="shared" si="1600"/>
        <v>3</v>
      </c>
      <c r="V2351" s="4">
        <f t="shared" si="1601"/>
        <v>1</v>
      </c>
      <c r="W2351" s="4">
        <f t="shared" si="1602"/>
        <v>6</v>
      </c>
      <c r="X2351" s="6">
        <f t="shared" si="1603"/>
        <v>2</v>
      </c>
      <c r="Y2351" s="4">
        <f t="shared" si="1604"/>
        <v>1</v>
      </c>
      <c r="Z2351" s="6">
        <f t="shared" si="1605"/>
        <v>1</v>
      </c>
      <c r="AA2351" s="18">
        <f t="shared" si="1606"/>
        <v>3</v>
      </c>
      <c r="AB2351" s="9" t="str">
        <f t="shared" si="1614"/>
        <v>-145,2</v>
      </c>
      <c r="AC2351" s="9" t="str">
        <f>_xlfn.XLOOKUP(R2351,Sheet2!$H$3:$H$258,Sheet2!$I$3:$I$258,"-----")</f>
        <v>I.RC2</v>
      </c>
      <c r="AD2351" s="9" t="str">
        <f>_xlfn.XLOOKUP(VALUE(AE2351),Sheet2!$N$3:$N$1000,Sheet2!$O$3:$O$1000,"********")</f>
        <v>********</v>
      </c>
      <c r="AE2351" t="str">
        <f t="shared" si="1609"/>
        <v>4560</v>
      </c>
      <c r="AF2351" s="9" t="str">
        <f>IF(R2351&lt;200,"+"&amp;TEXT(R2351,"0"),"-"&amp;TEXT(_xlfn.XLOOKUP(R2351,Sheet2!$K$3:$K$130,Sheet2!$L$3:$L$130,"-----"),"0"))</f>
        <v>-145</v>
      </c>
      <c r="AG2351" s="9" t="str">
        <f t="shared" si="1615"/>
        <v>@</v>
      </c>
      <c r="AH2351" s="9" t="str">
        <f t="shared" si="1616"/>
        <v>JSR @-145,2</v>
      </c>
      <c r="AI2351" t="str">
        <f t="shared" si="1617"/>
        <v>1,@-145,2</v>
      </c>
      <c r="AJ2351" s="16" t="str">
        <f t="shared" si="1618"/>
        <v>@-145,2</v>
      </c>
      <c r="AK2351" t="str">
        <f t="shared" si="1619"/>
        <v>ADDZR# 3,1,SNC</v>
      </c>
      <c r="AL2351" s="4" t="str">
        <f t="shared" si="1620"/>
        <v>ADD</v>
      </c>
      <c r="AM2351" s="4" t="str">
        <f t="shared" si="1621"/>
        <v>R</v>
      </c>
      <c r="AN2351" s="4" t="str">
        <f t="shared" si="1622"/>
        <v>Z</v>
      </c>
      <c r="AO2351" s="4" t="str">
        <f t="shared" si="1623"/>
        <v>#</v>
      </c>
      <c r="AP2351" s="15" t="str">
        <f t="shared" si="1624"/>
        <v>,SNC</v>
      </c>
      <c r="AQ2351" s="9" t="str">
        <f>_xlfn.XLOOKUP(D2351,Sheet2!$E$3:$E$101,Sheet2!$F$3:$F$101,"******************")</f>
        <v>******************</v>
      </c>
      <c r="AR2351" s="33" t="str">
        <f t="shared" si="1610"/>
        <v>DOCC 1,DSKP</v>
      </c>
      <c r="AS2351" s="9" t="str">
        <f t="shared" si="1611"/>
        <v>DOCC</v>
      </c>
      <c r="AT2351" s="4">
        <f t="shared" si="1625"/>
        <v>1</v>
      </c>
      <c r="AU2351" s="6">
        <f t="shared" si="1626"/>
        <v>2</v>
      </c>
      <c r="AV2351" s="4" t="str">
        <f t="shared" si="1627"/>
        <v>C</v>
      </c>
      <c r="AW2351" s="4">
        <f t="shared" si="1628"/>
        <v>33</v>
      </c>
      <c r="AX2351" s="4" t="str">
        <f>_xlfn.XLOOKUP(AW2351,Sheet2!$Q$3:$Q$66,Sheet2!$R$3:$R$66,"**")</f>
        <v>DSKP</v>
      </c>
      <c r="AY2351" s="4">
        <f t="shared" si="1629"/>
        <v>6</v>
      </c>
      <c r="AZ2351" s="16" t="str">
        <f t="shared" si="1630"/>
        <v>SKPDN</v>
      </c>
    </row>
    <row r="2352" spans="2:52" x14ac:dyDescent="0.35">
      <c r="B2352" s="3">
        <v>41</v>
      </c>
      <c r="C2352" s="1">
        <f t="shared" si="1596"/>
        <v>4726</v>
      </c>
      <c r="D2352" s="2">
        <v>20067</v>
      </c>
      <c r="E2352" s="2" t="str">
        <f>_xlfn.XLOOKUP(C2352,Sheet2!$N$3:$N$1000,Sheet2!$O$3:$O$1000,"")</f>
        <v/>
      </c>
      <c r="F2352" s="9" t="str">
        <f t="shared" si="1631"/>
        <v>LDA 0,KB7</v>
      </c>
      <c r="G2352" s="4" t="str">
        <f t="shared" si="1607"/>
        <v>40</v>
      </c>
      <c r="H2352" s="4">
        <f t="shared" si="1608"/>
        <v>67</v>
      </c>
      <c r="I2352" s="6">
        <f t="shared" si="1632"/>
        <v>0</v>
      </c>
      <c r="J2352" s="6">
        <f t="shared" si="1633"/>
        <v>2</v>
      </c>
      <c r="K2352" s="6">
        <f t="shared" si="1634"/>
        <v>0</v>
      </c>
      <c r="L2352" s="6">
        <f t="shared" si="1635"/>
        <v>0</v>
      </c>
      <c r="M2352" s="6">
        <f t="shared" si="1636"/>
        <v>6</v>
      </c>
      <c r="N2352" s="6">
        <f t="shared" si="1637"/>
        <v>7</v>
      </c>
      <c r="O2352" s="13">
        <f t="shared" si="1638"/>
        <v>4</v>
      </c>
      <c r="P2352" s="4">
        <f t="shared" si="1612"/>
        <v>1</v>
      </c>
      <c r="Q2352" s="4">
        <f t="shared" si="1613"/>
        <v>0</v>
      </c>
      <c r="R2352">
        <f t="shared" si="1597"/>
        <v>67</v>
      </c>
      <c r="S2352" s="4">
        <f t="shared" si="1598"/>
        <v>0</v>
      </c>
      <c r="T2352" s="15">
        <f t="shared" si="1599"/>
        <v>0</v>
      </c>
      <c r="U2352" s="4">
        <f t="shared" si="1600"/>
        <v>1</v>
      </c>
      <c r="V2352" s="4">
        <f t="shared" si="1601"/>
        <v>0</v>
      </c>
      <c r="W2352" s="4">
        <f t="shared" si="1602"/>
        <v>0</v>
      </c>
      <c r="X2352" s="6">
        <f t="shared" si="1603"/>
        <v>0</v>
      </c>
      <c r="Y2352" s="4">
        <f t="shared" si="1604"/>
        <v>3</v>
      </c>
      <c r="Z2352" s="6">
        <f t="shared" si="1605"/>
        <v>0</v>
      </c>
      <c r="AA2352" s="18">
        <f t="shared" si="1606"/>
        <v>7</v>
      </c>
      <c r="AB2352" s="9" t="str">
        <f t="shared" si="1614"/>
        <v>KB7</v>
      </c>
      <c r="AC2352" s="9" t="str">
        <f>_xlfn.XLOOKUP(R2352,Sheet2!$H$3:$H$258,Sheet2!$I$3:$I$258,"-----")</f>
        <v>KB7</v>
      </c>
      <c r="AD2352" s="9" t="str">
        <f>_xlfn.XLOOKUP(VALUE(AE2352),Sheet2!$N$3:$N$1000,Sheet2!$O$3:$O$1000,"********")</f>
        <v>********</v>
      </c>
      <c r="AE2352" t="str">
        <f t="shared" si="1609"/>
        <v>5015</v>
      </c>
      <c r="AF2352" s="9" t="str">
        <f>IF(R2352&lt;200,"+"&amp;TEXT(R2352,"0"),"-"&amp;TEXT(_xlfn.XLOOKUP(R2352,Sheet2!$K$3:$K$130,Sheet2!$L$3:$L$130,"-----"),"0"))</f>
        <v>+67</v>
      </c>
      <c r="AG2352" s="9" t="str">
        <f t="shared" si="1615"/>
        <v/>
      </c>
      <c r="AH2352" s="9" t="str">
        <f t="shared" si="1616"/>
        <v>JMP KB7</v>
      </c>
      <c r="AI2352" t="str">
        <f t="shared" si="1617"/>
        <v>0,KB7</v>
      </c>
      <c r="AJ2352" s="16" t="str">
        <f t="shared" si="1618"/>
        <v>KB7</v>
      </c>
      <c r="AK2352" t="str">
        <f t="shared" si="1619"/>
        <v>COMC 1,0,SBN</v>
      </c>
      <c r="AL2352" s="4" t="str">
        <f t="shared" si="1620"/>
        <v>COM</v>
      </c>
      <c r="AM2352" s="4" t="str">
        <f t="shared" si="1621"/>
        <v/>
      </c>
      <c r="AN2352" s="4" t="str">
        <f t="shared" si="1622"/>
        <v>C</v>
      </c>
      <c r="AO2352" s="4" t="str">
        <f t="shared" si="1623"/>
        <v/>
      </c>
      <c r="AP2352" s="15" t="str">
        <f t="shared" si="1624"/>
        <v>,SBN</v>
      </c>
      <c r="AQ2352" s="9" t="str">
        <f>_xlfn.XLOOKUP(D2352,Sheet2!$E$3:$E$101,Sheet2!$F$3:$F$101,"******************")</f>
        <v>******************</v>
      </c>
      <c r="AR2352" s="33" t="str">
        <f t="shared" si="1610"/>
        <v>NIO **</v>
      </c>
      <c r="AS2352" s="9" t="str">
        <f t="shared" si="1611"/>
        <v>DOC</v>
      </c>
      <c r="AT2352" s="4">
        <f t="shared" si="1625"/>
        <v>0</v>
      </c>
      <c r="AU2352" s="6">
        <f t="shared" si="1626"/>
        <v>0</v>
      </c>
      <c r="AV2352" s="4" t="str">
        <f t="shared" si="1627"/>
        <v/>
      </c>
      <c r="AW2352" s="4">
        <f t="shared" si="1628"/>
        <v>67</v>
      </c>
      <c r="AX2352" s="4" t="str">
        <f>_xlfn.XLOOKUP(AW2352,Sheet2!$Q$3:$Q$66,Sheet2!$R$3:$R$66,"**")</f>
        <v>**</v>
      </c>
      <c r="AY2352" s="4">
        <f t="shared" si="1629"/>
        <v>0</v>
      </c>
      <c r="AZ2352" s="16" t="str">
        <f t="shared" si="1630"/>
        <v>SKPBN</v>
      </c>
    </row>
    <row r="2353" spans="1:52" x14ac:dyDescent="0.35">
      <c r="B2353" s="3">
        <f t="shared" si="1595"/>
        <v>42</v>
      </c>
      <c r="C2353" s="1">
        <f t="shared" si="1596"/>
        <v>4727</v>
      </c>
      <c r="D2353" s="2">
        <v>61033</v>
      </c>
      <c r="E2353" s="2" t="str">
        <f>_xlfn.XLOOKUP(C2353,Sheet2!$N$3:$N$1000,Sheet2!$O$3:$O$1000,"")</f>
        <v/>
      </c>
      <c r="F2353" s="9" t="str">
        <f t="shared" si="1631"/>
        <v>DOA 0,DSKP</v>
      </c>
      <c r="G2353" s="4" t="str">
        <f t="shared" si="1607"/>
        <v>142</v>
      </c>
      <c r="H2353" s="4">
        <f t="shared" si="1608"/>
        <v>33</v>
      </c>
      <c r="I2353" s="6">
        <f t="shared" si="1632"/>
        <v>0</v>
      </c>
      <c r="J2353" s="6">
        <f t="shared" si="1633"/>
        <v>6</v>
      </c>
      <c r="K2353" s="6">
        <f t="shared" si="1634"/>
        <v>1</v>
      </c>
      <c r="L2353" s="6">
        <f t="shared" si="1635"/>
        <v>0</v>
      </c>
      <c r="M2353" s="6">
        <f t="shared" si="1636"/>
        <v>3</v>
      </c>
      <c r="N2353" s="6">
        <f t="shared" si="1637"/>
        <v>3</v>
      </c>
      <c r="O2353" s="13">
        <f t="shared" si="1638"/>
        <v>12</v>
      </c>
      <c r="P2353" s="4">
        <f t="shared" si="1612"/>
        <v>3</v>
      </c>
      <c r="Q2353" s="4">
        <f t="shared" si="1613"/>
        <v>0</v>
      </c>
      <c r="R2353">
        <f t="shared" si="1597"/>
        <v>33</v>
      </c>
      <c r="S2353" s="4">
        <f t="shared" si="1598"/>
        <v>2</v>
      </c>
      <c r="T2353" s="15">
        <f t="shared" si="1599"/>
        <v>0</v>
      </c>
      <c r="U2353" s="4">
        <f t="shared" si="1600"/>
        <v>3</v>
      </c>
      <c r="V2353" s="4">
        <f t="shared" si="1601"/>
        <v>0</v>
      </c>
      <c r="W2353" s="4">
        <f t="shared" si="1602"/>
        <v>2</v>
      </c>
      <c r="X2353" s="6">
        <f t="shared" si="1603"/>
        <v>0</v>
      </c>
      <c r="Y2353" s="4">
        <f t="shared" si="1604"/>
        <v>1</v>
      </c>
      <c r="Z2353" s="6">
        <f t="shared" si="1605"/>
        <v>1</v>
      </c>
      <c r="AA2353" s="18">
        <f t="shared" si="1606"/>
        <v>3</v>
      </c>
      <c r="AB2353" s="9" t="str">
        <f t="shared" si="1614"/>
        <v>+33,2</v>
      </c>
      <c r="AC2353" s="9" t="str">
        <f>_xlfn.XLOOKUP(R2353,Sheet2!$H$3:$H$258,Sheet2!$I$3:$I$258,"-----")</f>
        <v>*****</v>
      </c>
      <c r="AD2353" s="9" t="str">
        <f>_xlfn.XLOOKUP(VALUE(AE2353),Sheet2!$N$3:$N$1000,Sheet2!$O$3:$O$1000,"********")</f>
        <v>********</v>
      </c>
      <c r="AE2353" t="str">
        <f t="shared" si="1609"/>
        <v>4762</v>
      </c>
      <c r="AF2353" s="9" t="str">
        <f>IF(R2353&lt;200,"+"&amp;TEXT(R2353,"0"),"-"&amp;TEXT(_xlfn.XLOOKUP(R2353,Sheet2!$K$3:$K$130,Sheet2!$L$3:$L$130,"-----"),"0"))</f>
        <v>+33</v>
      </c>
      <c r="AG2353" s="9" t="str">
        <f t="shared" si="1615"/>
        <v/>
      </c>
      <c r="AH2353" s="9" t="str">
        <f t="shared" si="1616"/>
        <v>JMP +33,2</v>
      </c>
      <c r="AI2353" t="str">
        <f t="shared" si="1617"/>
        <v>0,+33,2</v>
      </c>
      <c r="AJ2353" s="16" t="str">
        <f t="shared" si="1618"/>
        <v>+33,2</v>
      </c>
      <c r="AK2353" t="str">
        <f t="shared" si="1619"/>
        <v>MOVZ# 3,0,SNC</v>
      </c>
      <c r="AL2353" s="4" t="str">
        <f t="shared" si="1620"/>
        <v>MOV</v>
      </c>
      <c r="AM2353" s="4" t="str">
        <f t="shared" si="1621"/>
        <v/>
      </c>
      <c r="AN2353" s="4" t="str">
        <f t="shared" si="1622"/>
        <v>Z</v>
      </c>
      <c r="AO2353" s="4" t="str">
        <f t="shared" si="1623"/>
        <v>#</v>
      </c>
      <c r="AP2353" s="15" t="str">
        <f t="shared" si="1624"/>
        <v>,SNC</v>
      </c>
      <c r="AQ2353" s="9" t="str">
        <f>_xlfn.XLOOKUP(D2353,Sheet2!$E$3:$E$101,Sheet2!$F$3:$F$101,"******************")</f>
        <v>******************</v>
      </c>
      <c r="AR2353" s="33" t="str">
        <f t="shared" si="1610"/>
        <v>DOA 0,DSKP</v>
      </c>
      <c r="AS2353" s="9" t="str">
        <f t="shared" si="1611"/>
        <v>DOA</v>
      </c>
      <c r="AT2353" s="4">
        <f t="shared" si="1625"/>
        <v>0</v>
      </c>
      <c r="AU2353" s="6">
        <f t="shared" si="1626"/>
        <v>0</v>
      </c>
      <c r="AV2353" s="4" t="str">
        <f t="shared" si="1627"/>
        <v/>
      </c>
      <c r="AW2353" s="4">
        <f t="shared" si="1628"/>
        <v>33</v>
      </c>
      <c r="AX2353" s="4" t="str">
        <f>_xlfn.XLOOKUP(AW2353,Sheet2!$Q$3:$Q$66,Sheet2!$R$3:$R$66,"**")</f>
        <v>DSKP</v>
      </c>
      <c r="AY2353" s="4">
        <f t="shared" si="1629"/>
        <v>2</v>
      </c>
      <c r="AZ2353" s="16" t="str">
        <f t="shared" si="1630"/>
        <v>SKPBN</v>
      </c>
    </row>
    <row r="2354" spans="1:52" x14ac:dyDescent="0.35">
      <c r="B2354" s="3">
        <f t="shared" si="1595"/>
        <v>43</v>
      </c>
      <c r="C2354" s="1">
        <f t="shared" si="1596"/>
        <v>4730</v>
      </c>
      <c r="D2354" s="2">
        <v>62133</v>
      </c>
      <c r="E2354" s="2" t="str">
        <f>_xlfn.XLOOKUP(C2354,Sheet2!$N$3:$N$1000,Sheet2!$O$3:$O$1000,"")</f>
        <v/>
      </c>
      <c r="F2354" s="9" t="str">
        <f t="shared" si="1631"/>
        <v>DOBS 0,DSKP</v>
      </c>
      <c r="G2354" s="4" t="str">
        <f t="shared" si="1607"/>
        <v>144</v>
      </c>
      <c r="H2354" s="4">
        <f t="shared" si="1608"/>
        <v>133</v>
      </c>
      <c r="I2354" s="6">
        <f t="shared" si="1632"/>
        <v>0</v>
      </c>
      <c r="J2354" s="6">
        <f t="shared" si="1633"/>
        <v>6</v>
      </c>
      <c r="K2354" s="6">
        <f t="shared" si="1634"/>
        <v>2</v>
      </c>
      <c r="L2354" s="6">
        <f t="shared" si="1635"/>
        <v>1</v>
      </c>
      <c r="M2354" s="6">
        <f t="shared" si="1636"/>
        <v>3</v>
      </c>
      <c r="N2354" s="6">
        <f t="shared" si="1637"/>
        <v>3</v>
      </c>
      <c r="O2354" s="13">
        <f t="shared" si="1638"/>
        <v>12</v>
      </c>
      <c r="P2354" s="4">
        <f t="shared" si="1612"/>
        <v>3</v>
      </c>
      <c r="Q2354" s="4">
        <f t="shared" si="1613"/>
        <v>0</v>
      </c>
      <c r="R2354">
        <f t="shared" si="1597"/>
        <v>133</v>
      </c>
      <c r="S2354" s="4">
        <f t="shared" si="1598"/>
        <v>0</v>
      </c>
      <c r="T2354" s="15">
        <f t="shared" si="1599"/>
        <v>1</v>
      </c>
      <c r="U2354" s="4">
        <f t="shared" si="1600"/>
        <v>3</v>
      </c>
      <c r="V2354" s="4">
        <f t="shared" si="1601"/>
        <v>0</v>
      </c>
      <c r="W2354" s="4">
        <f t="shared" si="1602"/>
        <v>4</v>
      </c>
      <c r="X2354" s="6">
        <f t="shared" si="1603"/>
        <v>1</v>
      </c>
      <c r="Y2354" s="4">
        <f t="shared" si="1604"/>
        <v>1</v>
      </c>
      <c r="Z2354" s="6">
        <f t="shared" si="1605"/>
        <v>1</v>
      </c>
      <c r="AA2354" s="18">
        <f t="shared" si="1606"/>
        <v>3</v>
      </c>
      <c r="AB2354" s="9" t="str">
        <f t="shared" si="1614"/>
        <v>C037</v>
      </c>
      <c r="AC2354" s="9" t="str">
        <f>_xlfn.XLOOKUP(R2354,Sheet2!$H$3:$H$258,Sheet2!$I$3:$I$258,"-----")</f>
        <v>C037</v>
      </c>
      <c r="AD2354" s="9" t="str">
        <f>_xlfn.XLOOKUP(VALUE(AE2354),Sheet2!$N$3:$N$1000,Sheet2!$O$3:$O$1000,"********")</f>
        <v>.UD10</v>
      </c>
      <c r="AE2354" t="str">
        <f t="shared" si="1609"/>
        <v>5063</v>
      </c>
      <c r="AF2354" s="9" t="str">
        <f>IF(R2354&lt;200,"+"&amp;TEXT(R2354,"0"),"-"&amp;TEXT(_xlfn.XLOOKUP(R2354,Sheet2!$K$3:$K$130,Sheet2!$L$3:$L$130,"-----"),"0"))</f>
        <v>+133</v>
      </c>
      <c r="AG2354" s="9" t="str">
        <f t="shared" si="1615"/>
        <v>@</v>
      </c>
      <c r="AH2354" s="9" t="str">
        <f t="shared" si="1616"/>
        <v>JMP @C037</v>
      </c>
      <c r="AI2354" t="str">
        <f t="shared" si="1617"/>
        <v>0,@C037</v>
      </c>
      <c r="AJ2354" s="16" t="str">
        <f t="shared" si="1618"/>
        <v>@C037</v>
      </c>
      <c r="AK2354" t="str">
        <f t="shared" si="1619"/>
        <v>ADCZL# 3,0,SNC</v>
      </c>
      <c r="AL2354" s="4" t="str">
        <f t="shared" si="1620"/>
        <v>ADC</v>
      </c>
      <c r="AM2354" s="4" t="str">
        <f t="shared" si="1621"/>
        <v>L</v>
      </c>
      <c r="AN2354" s="4" t="str">
        <f t="shared" si="1622"/>
        <v>Z</v>
      </c>
      <c r="AO2354" s="4" t="str">
        <f t="shared" si="1623"/>
        <v>#</v>
      </c>
      <c r="AP2354" s="15" t="str">
        <f t="shared" si="1624"/>
        <v>,SNC</v>
      </c>
      <c r="AQ2354" s="9" t="str">
        <f>_xlfn.XLOOKUP(D2354,Sheet2!$E$3:$E$101,Sheet2!$F$3:$F$101,"******************")</f>
        <v>******************</v>
      </c>
      <c r="AR2354" s="33" t="str">
        <f t="shared" si="1610"/>
        <v>DOBS 0,DSKP</v>
      </c>
      <c r="AS2354" s="9" t="str">
        <f t="shared" si="1611"/>
        <v>DOBS</v>
      </c>
      <c r="AT2354" s="4">
        <f t="shared" si="1625"/>
        <v>0</v>
      </c>
      <c r="AU2354" s="6">
        <f t="shared" si="1626"/>
        <v>1</v>
      </c>
      <c r="AV2354" s="4" t="str">
        <f t="shared" si="1627"/>
        <v>S</v>
      </c>
      <c r="AW2354" s="4">
        <f t="shared" si="1628"/>
        <v>33</v>
      </c>
      <c r="AX2354" s="4" t="str">
        <f>_xlfn.XLOOKUP(AW2354,Sheet2!$Q$3:$Q$66,Sheet2!$R$3:$R$66,"**")</f>
        <v>DSKP</v>
      </c>
      <c r="AY2354" s="4">
        <f t="shared" si="1629"/>
        <v>4</v>
      </c>
      <c r="AZ2354" s="16" t="str">
        <f t="shared" si="1630"/>
        <v>SKPBZ</v>
      </c>
    </row>
    <row r="2355" spans="1:52" x14ac:dyDescent="0.35">
      <c r="B2355" s="3">
        <f t="shared" si="1595"/>
        <v>44</v>
      </c>
      <c r="C2355" s="1">
        <f t="shared" si="1596"/>
        <v>4731</v>
      </c>
      <c r="D2355" s="2">
        <v>30060</v>
      </c>
      <c r="E2355" s="2" t="str">
        <f>_xlfn.XLOOKUP(C2355,Sheet2!$N$3:$N$1000,Sheet2!$O$3:$O$1000,"")</f>
        <v/>
      </c>
      <c r="F2355" s="9" t="str">
        <f t="shared" si="1631"/>
        <v>LDA 2,KB14</v>
      </c>
      <c r="G2355" s="4" t="str">
        <f t="shared" si="1607"/>
        <v>60</v>
      </c>
      <c r="H2355" s="4">
        <f t="shared" si="1608"/>
        <v>60</v>
      </c>
      <c r="I2355" s="6">
        <f t="shared" si="1632"/>
        <v>0</v>
      </c>
      <c r="J2355" s="6">
        <f t="shared" si="1633"/>
        <v>3</v>
      </c>
      <c r="K2355" s="6">
        <f t="shared" si="1634"/>
        <v>0</v>
      </c>
      <c r="L2355" s="6">
        <f t="shared" si="1635"/>
        <v>0</v>
      </c>
      <c r="M2355" s="6">
        <f t="shared" si="1636"/>
        <v>6</v>
      </c>
      <c r="N2355" s="6">
        <f t="shared" si="1637"/>
        <v>0</v>
      </c>
      <c r="O2355" s="13">
        <f t="shared" si="1638"/>
        <v>6</v>
      </c>
      <c r="P2355" s="4">
        <f t="shared" si="1612"/>
        <v>1</v>
      </c>
      <c r="Q2355" s="4">
        <f t="shared" si="1613"/>
        <v>2</v>
      </c>
      <c r="R2355">
        <f t="shared" si="1597"/>
        <v>60</v>
      </c>
      <c r="S2355" s="4">
        <f t="shared" si="1598"/>
        <v>0</v>
      </c>
      <c r="T2355" s="15">
        <f t="shared" si="1599"/>
        <v>0</v>
      </c>
      <c r="U2355" s="4">
        <f t="shared" si="1600"/>
        <v>1</v>
      </c>
      <c r="V2355" s="4">
        <f t="shared" si="1601"/>
        <v>2</v>
      </c>
      <c r="W2355" s="4">
        <f t="shared" si="1602"/>
        <v>0</v>
      </c>
      <c r="X2355" s="6">
        <f t="shared" si="1603"/>
        <v>0</v>
      </c>
      <c r="Y2355" s="4">
        <f t="shared" si="1604"/>
        <v>3</v>
      </c>
      <c r="Z2355" s="6">
        <f t="shared" si="1605"/>
        <v>0</v>
      </c>
      <c r="AA2355" s="18">
        <f t="shared" si="1606"/>
        <v>0</v>
      </c>
      <c r="AB2355" s="9" t="str">
        <f t="shared" si="1614"/>
        <v>KB14</v>
      </c>
      <c r="AC2355" s="9" t="str">
        <f>_xlfn.XLOOKUP(R2355,Sheet2!$H$3:$H$258,Sheet2!$I$3:$I$258,"-----")</f>
        <v>KB14</v>
      </c>
      <c r="AD2355" s="9" t="str">
        <f>_xlfn.XLOOKUP(VALUE(AE2355),Sheet2!$N$3:$N$1000,Sheet2!$O$3:$O$1000,"********")</f>
        <v>E25H</v>
      </c>
      <c r="AE2355" t="str">
        <f t="shared" si="1609"/>
        <v>5011</v>
      </c>
      <c r="AF2355" s="9" t="str">
        <f>IF(R2355&lt;200,"+"&amp;TEXT(R2355,"0"),"-"&amp;TEXT(_xlfn.XLOOKUP(R2355,Sheet2!$K$3:$K$130,Sheet2!$L$3:$L$130,"-----"),"0"))</f>
        <v>+60</v>
      </c>
      <c r="AG2355" s="9" t="str">
        <f t="shared" si="1615"/>
        <v/>
      </c>
      <c r="AH2355" s="9" t="str">
        <f t="shared" si="1616"/>
        <v>ISZ KB14</v>
      </c>
      <c r="AI2355" t="str">
        <f t="shared" si="1617"/>
        <v>2,KB14</v>
      </c>
      <c r="AJ2355" s="16" t="str">
        <f t="shared" si="1618"/>
        <v>KB14</v>
      </c>
      <c r="AK2355" t="str">
        <f t="shared" si="1619"/>
        <v>COMC 1,2</v>
      </c>
      <c r="AL2355" s="4" t="str">
        <f t="shared" si="1620"/>
        <v>COM</v>
      </c>
      <c r="AM2355" s="4" t="str">
        <f t="shared" si="1621"/>
        <v/>
      </c>
      <c r="AN2355" s="4" t="str">
        <f t="shared" si="1622"/>
        <v>C</v>
      </c>
      <c r="AO2355" s="4" t="str">
        <f t="shared" si="1623"/>
        <v/>
      </c>
      <c r="AP2355" s="15" t="str">
        <f t="shared" si="1624"/>
        <v/>
      </c>
      <c r="AQ2355" s="9" t="str">
        <f>_xlfn.XLOOKUP(D2355,Sheet2!$E$3:$E$101,Sheet2!$F$3:$F$101,"******************")</f>
        <v>******************</v>
      </c>
      <c r="AR2355" s="33" t="str">
        <f t="shared" si="1610"/>
        <v>NIO **</v>
      </c>
      <c r="AS2355" s="9" t="str">
        <f t="shared" si="1611"/>
        <v>DOC</v>
      </c>
      <c r="AT2355" s="4">
        <f t="shared" si="1625"/>
        <v>2</v>
      </c>
      <c r="AU2355" s="6">
        <f t="shared" si="1626"/>
        <v>0</v>
      </c>
      <c r="AV2355" s="4" t="str">
        <f t="shared" si="1627"/>
        <v/>
      </c>
      <c r="AW2355" s="4">
        <f t="shared" si="1628"/>
        <v>60</v>
      </c>
      <c r="AX2355" s="4" t="str">
        <f>_xlfn.XLOOKUP(AW2355,Sheet2!$Q$3:$Q$66,Sheet2!$R$3:$R$66,"**")</f>
        <v>**</v>
      </c>
      <c r="AY2355" s="4">
        <f t="shared" si="1629"/>
        <v>0</v>
      </c>
      <c r="AZ2355" s="16" t="str">
        <f t="shared" si="1630"/>
        <v>SKPBN</v>
      </c>
    </row>
    <row r="2356" spans="1:52" x14ac:dyDescent="0.35">
      <c r="B2356" s="3">
        <f t="shared" ref="B2356:B2418" si="1639">B2355+1</f>
        <v>45</v>
      </c>
      <c r="C2356" s="1">
        <f t="shared" ref="C2356:C2419" si="1640">IF(MOD(C2355,10)=7,C2355+3,C2355+1)</f>
        <v>4732</v>
      </c>
      <c r="D2356" s="2">
        <v>6227</v>
      </c>
      <c r="E2356" s="2" t="str">
        <f>_xlfn.XLOOKUP(C2356,Sheet2!$N$3:$N$1000,Sheet2!$O$3:$O$1000,"")</f>
        <v/>
      </c>
      <c r="F2356" s="9" t="str">
        <f t="shared" si="1631"/>
        <v>WAIT</v>
      </c>
      <c r="G2356" s="4" t="str">
        <f t="shared" si="1607"/>
        <v>14</v>
      </c>
      <c r="H2356" s="4">
        <f t="shared" si="1608"/>
        <v>227</v>
      </c>
      <c r="I2356" s="6">
        <f t="shared" si="1632"/>
        <v>0</v>
      </c>
      <c r="J2356" s="6">
        <f t="shared" si="1633"/>
        <v>0</v>
      </c>
      <c r="K2356" s="6">
        <f t="shared" si="1634"/>
        <v>6</v>
      </c>
      <c r="L2356" s="6">
        <f t="shared" si="1635"/>
        <v>2</v>
      </c>
      <c r="M2356" s="6">
        <f t="shared" si="1636"/>
        <v>2</v>
      </c>
      <c r="N2356" s="6">
        <f t="shared" si="1637"/>
        <v>7</v>
      </c>
      <c r="O2356" s="13">
        <f t="shared" si="1638"/>
        <v>1</v>
      </c>
      <c r="P2356" s="4">
        <f t="shared" si="1612"/>
        <v>0</v>
      </c>
      <c r="Q2356" s="4">
        <f t="shared" si="1613"/>
        <v>1</v>
      </c>
      <c r="R2356">
        <f t="shared" si="1597"/>
        <v>227</v>
      </c>
      <c r="S2356" s="4">
        <f t="shared" si="1598"/>
        <v>0</v>
      </c>
      <c r="T2356" s="15">
        <f t="shared" si="1599"/>
        <v>1</v>
      </c>
      <c r="U2356" s="4">
        <f t="shared" si="1600"/>
        <v>0</v>
      </c>
      <c r="V2356" s="4">
        <f t="shared" si="1601"/>
        <v>1</v>
      </c>
      <c r="W2356" s="4">
        <f t="shared" si="1602"/>
        <v>4</v>
      </c>
      <c r="X2356" s="6">
        <f t="shared" si="1603"/>
        <v>2</v>
      </c>
      <c r="Y2356" s="4">
        <f t="shared" si="1604"/>
        <v>1</v>
      </c>
      <c r="Z2356" s="6">
        <f t="shared" si="1605"/>
        <v>0</v>
      </c>
      <c r="AA2356" s="18">
        <f t="shared" si="1606"/>
        <v>7</v>
      </c>
      <c r="AB2356" s="9" t="str">
        <f t="shared" si="1614"/>
        <v>I.WAIT</v>
      </c>
      <c r="AC2356" s="9" t="str">
        <f>_xlfn.XLOOKUP(R2356,Sheet2!$H$3:$H$258,Sheet2!$I$3:$I$258,"-----")</f>
        <v>I.WAIT</v>
      </c>
      <c r="AD2356" s="9" t="str">
        <f>_xlfn.XLOOKUP(VALUE(AE2356),Sheet2!$N$3:$N$1000,Sheet2!$O$3:$O$1000,"********")</f>
        <v>LCYL</v>
      </c>
      <c r="AE2356" t="str">
        <f t="shared" si="1609"/>
        <v>4561</v>
      </c>
      <c r="AF2356" s="9" t="str">
        <f>IF(R2356&lt;200,"+"&amp;TEXT(R2356,"0"),"-"&amp;TEXT(_xlfn.XLOOKUP(R2356,Sheet2!$K$3:$K$130,Sheet2!$L$3:$L$130,"-----"),"0"))</f>
        <v>-151</v>
      </c>
      <c r="AG2356" s="9" t="str">
        <f t="shared" si="1615"/>
        <v>@</v>
      </c>
      <c r="AH2356" s="9" t="str">
        <f t="shared" si="1616"/>
        <v>JSR @I.WAIT</v>
      </c>
      <c r="AI2356" t="str">
        <f t="shared" si="1617"/>
        <v>1,@I.WAIT</v>
      </c>
      <c r="AJ2356" s="16" t="str">
        <f t="shared" si="1618"/>
        <v>@I.WAIT</v>
      </c>
      <c r="AK2356" t="str">
        <f t="shared" si="1619"/>
        <v>ADCZR 0,1,SBN</v>
      </c>
      <c r="AL2356" s="4" t="str">
        <f t="shared" si="1620"/>
        <v>ADC</v>
      </c>
      <c r="AM2356" s="4" t="str">
        <f t="shared" si="1621"/>
        <v>R</v>
      </c>
      <c r="AN2356" s="4" t="str">
        <f t="shared" si="1622"/>
        <v>Z</v>
      </c>
      <c r="AO2356" s="4" t="str">
        <f t="shared" si="1623"/>
        <v/>
      </c>
      <c r="AP2356" s="15" t="str">
        <f t="shared" si="1624"/>
        <v>,SBN</v>
      </c>
      <c r="AQ2356" s="9" t="str">
        <f>_xlfn.XLOOKUP(D2356,Sheet2!$E$3:$E$101,Sheet2!$F$3:$F$101,"******************")</f>
        <v>WAIT</v>
      </c>
      <c r="AR2356" s="33" t="str">
        <f t="shared" si="1610"/>
        <v>DOBC 1,**</v>
      </c>
      <c r="AS2356" s="9" t="str">
        <f t="shared" si="1611"/>
        <v>DOBC</v>
      </c>
      <c r="AT2356" s="4">
        <f t="shared" si="1625"/>
        <v>1</v>
      </c>
      <c r="AU2356" s="6">
        <f t="shared" si="1626"/>
        <v>2</v>
      </c>
      <c r="AV2356" s="4" t="str">
        <f t="shared" si="1627"/>
        <v>C</v>
      </c>
      <c r="AW2356" s="4">
        <f t="shared" si="1628"/>
        <v>27</v>
      </c>
      <c r="AX2356" s="4" t="str">
        <f>_xlfn.XLOOKUP(AW2356,Sheet2!$Q$3:$Q$66,Sheet2!$R$3:$R$66,"**")</f>
        <v>**</v>
      </c>
      <c r="AY2356" s="4">
        <f t="shared" si="1629"/>
        <v>4</v>
      </c>
      <c r="AZ2356" s="16" t="str">
        <f t="shared" si="1630"/>
        <v>SKPDN</v>
      </c>
    </row>
    <row r="2357" spans="1:52" x14ac:dyDescent="0.35">
      <c r="B2357" s="3">
        <f t="shared" si="1639"/>
        <v>46</v>
      </c>
      <c r="C2357" s="1">
        <f t="shared" si="1640"/>
        <v>4733</v>
      </c>
      <c r="D2357" s="2">
        <v>60433</v>
      </c>
      <c r="E2357" s="2" t="str">
        <f>_xlfn.XLOOKUP(C2357,Sheet2!$N$3:$N$1000,Sheet2!$O$3:$O$1000,"")</f>
        <v/>
      </c>
      <c r="F2357" s="9" t="str">
        <f t="shared" si="1631"/>
        <v>DIA 0,DSKP</v>
      </c>
      <c r="G2357" s="4" t="str">
        <f t="shared" si="1607"/>
        <v>141</v>
      </c>
      <c r="H2357" s="4">
        <f t="shared" si="1608"/>
        <v>33</v>
      </c>
      <c r="I2357" s="6">
        <f t="shared" si="1632"/>
        <v>0</v>
      </c>
      <c r="J2357" s="6">
        <f t="shared" si="1633"/>
        <v>6</v>
      </c>
      <c r="K2357" s="6">
        <f t="shared" si="1634"/>
        <v>0</v>
      </c>
      <c r="L2357" s="6">
        <f t="shared" si="1635"/>
        <v>4</v>
      </c>
      <c r="M2357" s="6">
        <f t="shared" si="1636"/>
        <v>3</v>
      </c>
      <c r="N2357" s="6">
        <f t="shared" si="1637"/>
        <v>3</v>
      </c>
      <c r="O2357" s="13">
        <f t="shared" si="1638"/>
        <v>12</v>
      </c>
      <c r="P2357" s="4">
        <f t="shared" si="1612"/>
        <v>3</v>
      </c>
      <c r="Q2357" s="4">
        <f t="shared" si="1613"/>
        <v>0</v>
      </c>
      <c r="R2357">
        <f t="shared" ref="R2357:R2420" si="1641">(MOD(L2357,4)*100)+(M2357*10)+N2357</f>
        <v>33</v>
      </c>
      <c r="S2357" s="4">
        <f t="shared" ref="S2357:S2420" si="1642">(MOD(K2357,2)*2)+INT(L2357/4)</f>
        <v>1</v>
      </c>
      <c r="T2357" s="15">
        <f t="shared" ref="T2357:T2420" si="1643">MOD(INT(K2357/2),2)</f>
        <v>0</v>
      </c>
      <c r="U2357" s="4">
        <f t="shared" ref="U2357:U2420" si="1644">INT(J2357/2)</f>
        <v>3</v>
      </c>
      <c r="V2357" s="4">
        <f t="shared" ref="V2357:V2420" si="1645">(MOD(J2357,2)*2)+INT(K2357/4)</f>
        <v>0</v>
      </c>
      <c r="W2357" s="4">
        <f t="shared" ref="W2357:W2420" si="1646">(MOD(K2357,4)*2)+INT(L2357/4)</f>
        <v>1</v>
      </c>
      <c r="X2357" s="6">
        <f t="shared" ref="X2357:X2420" si="1647">MOD(L2357,4)</f>
        <v>0</v>
      </c>
      <c r="Y2357" s="4">
        <f t="shared" ref="Y2357:Y2420" si="1648">INT(M2357/2)</f>
        <v>1</v>
      </c>
      <c r="Z2357" s="6">
        <f t="shared" ref="Z2357:Z2420" si="1649">MOD(M2357,2)</f>
        <v>1</v>
      </c>
      <c r="AA2357" s="18">
        <f t="shared" ref="AA2357:AA2420" si="1650">N2357</f>
        <v>3</v>
      </c>
      <c r="AB2357" s="9" t="str">
        <f t="shared" si="1614"/>
        <v>+33</v>
      </c>
      <c r="AC2357" s="9" t="str">
        <f>_xlfn.XLOOKUP(R2357,Sheet2!$H$3:$H$258,Sheet2!$I$3:$I$258,"-----")</f>
        <v>*****</v>
      </c>
      <c r="AD2357" s="9" t="str">
        <f>_xlfn.XLOOKUP(VALUE(AE2357),Sheet2!$N$3:$N$1000,Sheet2!$O$3:$O$1000,"********")</f>
        <v>********</v>
      </c>
      <c r="AE2357" t="str">
        <f t="shared" si="1609"/>
        <v>4766</v>
      </c>
      <c r="AF2357" s="9" t="str">
        <f>IF(R2357&lt;200,"+"&amp;TEXT(R2357,"0"),"-"&amp;TEXT(_xlfn.XLOOKUP(R2357,Sheet2!$K$3:$K$130,Sheet2!$L$3:$L$130,"-----"),"0"))</f>
        <v>+33</v>
      </c>
      <c r="AG2357" s="9" t="str">
        <f t="shared" si="1615"/>
        <v/>
      </c>
      <c r="AH2357" s="9" t="str">
        <f t="shared" si="1616"/>
        <v>JMP +33</v>
      </c>
      <c r="AI2357" t="str">
        <f t="shared" si="1617"/>
        <v>0,+33</v>
      </c>
      <c r="AJ2357" s="16" t="str">
        <f t="shared" si="1618"/>
        <v>+33</v>
      </c>
      <c r="AK2357" t="str">
        <f t="shared" si="1619"/>
        <v>NEGZ# 3,0,SNC</v>
      </c>
      <c r="AL2357" s="4" t="str">
        <f t="shared" si="1620"/>
        <v>NEG</v>
      </c>
      <c r="AM2357" s="4" t="str">
        <f t="shared" si="1621"/>
        <v/>
      </c>
      <c r="AN2357" s="4" t="str">
        <f t="shared" si="1622"/>
        <v>Z</v>
      </c>
      <c r="AO2357" s="4" t="str">
        <f t="shared" si="1623"/>
        <v>#</v>
      </c>
      <c r="AP2357" s="15" t="str">
        <f t="shared" si="1624"/>
        <v>,SNC</v>
      </c>
      <c r="AQ2357" s="9" t="str">
        <f>_xlfn.XLOOKUP(D2357,Sheet2!$E$3:$E$101,Sheet2!$F$3:$F$101,"******************")</f>
        <v>******************</v>
      </c>
      <c r="AR2357" s="33" t="str">
        <f t="shared" si="1610"/>
        <v>DIA 0,DSKP</v>
      </c>
      <c r="AS2357" s="9" t="str">
        <f t="shared" si="1611"/>
        <v>DIA</v>
      </c>
      <c r="AT2357" s="4">
        <f t="shared" si="1625"/>
        <v>0</v>
      </c>
      <c r="AU2357" s="6">
        <f t="shared" si="1626"/>
        <v>0</v>
      </c>
      <c r="AV2357" s="4" t="str">
        <f t="shared" si="1627"/>
        <v/>
      </c>
      <c r="AW2357" s="4">
        <f t="shared" si="1628"/>
        <v>33</v>
      </c>
      <c r="AX2357" s="4" t="str">
        <f>_xlfn.XLOOKUP(AW2357,Sheet2!$Q$3:$Q$66,Sheet2!$R$3:$R$66,"**")</f>
        <v>DSKP</v>
      </c>
      <c r="AY2357" s="4">
        <f t="shared" si="1629"/>
        <v>1</v>
      </c>
      <c r="AZ2357" s="16" t="str">
        <f t="shared" si="1630"/>
        <v>SKPBN</v>
      </c>
    </row>
    <row r="2358" spans="1:52" x14ac:dyDescent="0.35">
      <c r="B2358" s="3">
        <f t="shared" si="1639"/>
        <v>47</v>
      </c>
      <c r="C2358" s="1">
        <f t="shared" si="1640"/>
        <v>4734</v>
      </c>
      <c r="D2358" s="2">
        <v>105223</v>
      </c>
      <c r="E2358" s="2" t="str">
        <f>_xlfn.XLOOKUP(C2358,Sheet2!$N$3:$N$1000,Sheet2!$O$3:$O$1000,"")</f>
        <v/>
      </c>
      <c r="F2358" s="9" t="str">
        <f t="shared" si="1631"/>
        <v>MOVZR 0,1,SNC</v>
      </c>
      <c r="G2358" s="4" t="str">
        <f t="shared" si="1607"/>
        <v>212</v>
      </c>
      <c r="H2358" s="4">
        <f t="shared" si="1608"/>
        <v>223</v>
      </c>
      <c r="I2358" s="6">
        <f t="shared" si="1632"/>
        <v>1</v>
      </c>
      <c r="J2358" s="6">
        <f t="shared" si="1633"/>
        <v>0</v>
      </c>
      <c r="K2358" s="6">
        <f t="shared" si="1634"/>
        <v>5</v>
      </c>
      <c r="L2358" s="6">
        <f t="shared" si="1635"/>
        <v>2</v>
      </c>
      <c r="M2358" s="6">
        <f t="shared" si="1636"/>
        <v>2</v>
      </c>
      <c r="N2358" s="6">
        <f t="shared" si="1637"/>
        <v>3</v>
      </c>
      <c r="O2358" s="13">
        <f t="shared" si="1638"/>
        <v>17</v>
      </c>
      <c r="P2358" s="4">
        <f t="shared" si="1612"/>
        <v>4</v>
      </c>
      <c r="Q2358" s="4">
        <f t="shared" si="1613"/>
        <v>1</v>
      </c>
      <c r="R2358">
        <f t="shared" si="1641"/>
        <v>223</v>
      </c>
      <c r="S2358" s="4">
        <f t="shared" si="1642"/>
        <v>2</v>
      </c>
      <c r="T2358" s="15">
        <f t="shared" si="1643"/>
        <v>0</v>
      </c>
      <c r="U2358" s="4">
        <f t="shared" si="1644"/>
        <v>0</v>
      </c>
      <c r="V2358" s="4">
        <f t="shared" si="1645"/>
        <v>1</v>
      </c>
      <c r="W2358" s="4">
        <f t="shared" si="1646"/>
        <v>2</v>
      </c>
      <c r="X2358" s="6">
        <f t="shared" si="1647"/>
        <v>2</v>
      </c>
      <c r="Y2358" s="4">
        <f t="shared" si="1648"/>
        <v>1</v>
      </c>
      <c r="Z2358" s="6">
        <f t="shared" si="1649"/>
        <v>0</v>
      </c>
      <c r="AA2358" s="18">
        <f t="shared" si="1650"/>
        <v>3</v>
      </c>
      <c r="AB2358" s="9" t="str">
        <f t="shared" si="1614"/>
        <v>-155,2</v>
      </c>
      <c r="AC2358" s="9" t="str">
        <f>_xlfn.XLOOKUP(R2358,Sheet2!$H$3:$H$258,Sheet2!$I$3:$I$258,"-----")</f>
        <v>*****</v>
      </c>
      <c r="AD2358" s="9" t="str">
        <f>_xlfn.XLOOKUP(VALUE(AE2358),Sheet2!$N$3:$N$1000,Sheet2!$O$3:$O$1000,"********")</f>
        <v>********</v>
      </c>
      <c r="AE2358" t="str">
        <f t="shared" si="1609"/>
        <v>4557</v>
      </c>
      <c r="AF2358" s="9" t="str">
        <f>IF(R2358&lt;200,"+"&amp;TEXT(R2358,"0"),"-"&amp;TEXT(_xlfn.XLOOKUP(R2358,Sheet2!$K$3:$K$130,Sheet2!$L$3:$L$130,"-----"),"0"))</f>
        <v>-155</v>
      </c>
      <c r="AG2358" s="9" t="str">
        <f t="shared" si="1615"/>
        <v/>
      </c>
      <c r="AH2358" s="9" t="str">
        <f t="shared" si="1616"/>
        <v>JSR -155,2</v>
      </c>
      <c r="AI2358" t="str">
        <f t="shared" si="1617"/>
        <v>1,-155,2</v>
      </c>
      <c r="AJ2358" s="16" t="str">
        <f t="shared" si="1618"/>
        <v>-155,2</v>
      </c>
      <c r="AK2358" t="str">
        <f t="shared" si="1619"/>
        <v>MOVZR 0,1,SNC</v>
      </c>
      <c r="AL2358" s="4" t="str">
        <f t="shared" si="1620"/>
        <v>MOV</v>
      </c>
      <c r="AM2358" s="4" t="str">
        <f t="shared" si="1621"/>
        <v>R</v>
      </c>
      <c r="AN2358" s="4" t="str">
        <f t="shared" si="1622"/>
        <v>Z</v>
      </c>
      <c r="AO2358" s="4" t="str">
        <f t="shared" si="1623"/>
        <v/>
      </c>
      <c r="AP2358" s="15" t="str">
        <f t="shared" si="1624"/>
        <v>,SNC</v>
      </c>
      <c r="AQ2358" s="9" t="str">
        <f>_xlfn.XLOOKUP(D2358,Sheet2!$E$3:$E$101,Sheet2!$F$3:$F$101,"******************")</f>
        <v>******************</v>
      </c>
      <c r="AR2358" s="33" t="str">
        <f t="shared" si="1610"/>
        <v>DOAC 1,DACV</v>
      </c>
      <c r="AS2358" s="9" t="str">
        <f t="shared" si="1611"/>
        <v>DOAC</v>
      </c>
      <c r="AT2358" s="4">
        <f t="shared" si="1625"/>
        <v>1</v>
      </c>
      <c r="AU2358" s="6">
        <f t="shared" si="1626"/>
        <v>2</v>
      </c>
      <c r="AV2358" s="4" t="str">
        <f t="shared" si="1627"/>
        <v>C</v>
      </c>
      <c r="AW2358" s="4">
        <f t="shared" si="1628"/>
        <v>23</v>
      </c>
      <c r="AX2358" s="4" t="str">
        <f>_xlfn.XLOOKUP(AW2358,Sheet2!$Q$3:$Q$66,Sheet2!$R$3:$R$66,"**")</f>
        <v>DACV</v>
      </c>
      <c r="AY2358" s="4">
        <f t="shared" si="1629"/>
        <v>2</v>
      </c>
      <c r="AZ2358" s="16" t="str">
        <f t="shared" si="1630"/>
        <v>SKPDN</v>
      </c>
    </row>
    <row r="2359" spans="1:52" x14ac:dyDescent="0.35">
      <c r="B2359" s="3">
        <f t="shared" si="1639"/>
        <v>48</v>
      </c>
      <c r="C2359" s="1">
        <f t="shared" si="1640"/>
        <v>4735</v>
      </c>
      <c r="D2359" s="2">
        <v>404</v>
      </c>
      <c r="E2359" s="2" t="str">
        <f>_xlfn.XLOOKUP(C2359,Sheet2!$N$3:$N$1000,Sheet2!$O$3:$O$1000,"")</f>
        <v/>
      </c>
      <c r="F2359" s="9" t="str">
        <f t="shared" si="1631"/>
        <v>JMP E25E1</v>
      </c>
      <c r="G2359" s="4" t="str">
        <f t="shared" si="1607"/>
        <v>1</v>
      </c>
      <c r="H2359" s="4">
        <f t="shared" si="1608"/>
        <v>4</v>
      </c>
      <c r="I2359" s="6">
        <f t="shared" si="1632"/>
        <v>0</v>
      </c>
      <c r="J2359" s="6">
        <f t="shared" si="1633"/>
        <v>0</v>
      </c>
      <c r="K2359" s="6">
        <f t="shared" si="1634"/>
        <v>0</v>
      </c>
      <c r="L2359" s="6">
        <f t="shared" si="1635"/>
        <v>4</v>
      </c>
      <c r="M2359" s="6">
        <f t="shared" si="1636"/>
        <v>0</v>
      </c>
      <c r="N2359" s="6">
        <f t="shared" si="1637"/>
        <v>4</v>
      </c>
      <c r="O2359" s="13">
        <f t="shared" si="1638"/>
        <v>0</v>
      </c>
      <c r="P2359" s="4">
        <f t="shared" si="1612"/>
        <v>0</v>
      </c>
      <c r="Q2359" s="4">
        <f t="shared" si="1613"/>
        <v>0</v>
      </c>
      <c r="R2359">
        <f t="shared" si="1641"/>
        <v>4</v>
      </c>
      <c r="S2359" s="4">
        <f t="shared" si="1642"/>
        <v>1</v>
      </c>
      <c r="T2359" s="15">
        <f t="shared" si="1643"/>
        <v>0</v>
      </c>
      <c r="U2359" s="4">
        <f t="shared" si="1644"/>
        <v>0</v>
      </c>
      <c r="V2359" s="4">
        <f t="shared" si="1645"/>
        <v>0</v>
      </c>
      <c r="W2359" s="4">
        <f t="shared" si="1646"/>
        <v>1</v>
      </c>
      <c r="X2359" s="6">
        <f t="shared" si="1647"/>
        <v>0</v>
      </c>
      <c r="Y2359" s="4">
        <f t="shared" si="1648"/>
        <v>0</v>
      </c>
      <c r="Z2359" s="6">
        <f t="shared" si="1649"/>
        <v>0</v>
      </c>
      <c r="AA2359" s="18">
        <f t="shared" si="1650"/>
        <v>4</v>
      </c>
      <c r="AB2359" s="9" t="str">
        <f t="shared" si="1614"/>
        <v>E25E1</v>
      </c>
      <c r="AC2359" s="9" t="str">
        <f>_xlfn.XLOOKUP(R2359,Sheet2!$H$3:$H$258,Sheet2!$I$3:$I$258,"-----")</f>
        <v>*****</v>
      </c>
      <c r="AD2359" s="9" t="str">
        <f>_xlfn.XLOOKUP(VALUE(AE2359),Sheet2!$N$3:$N$1000,Sheet2!$O$3:$O$1000,"********")</f>
        <v>E25E1</v>
      </c>
      <c r="AE2359" t="str">
        <f t="shared" si="1609"/>
        <v>4741</v>
      </c>
      <c r="AF2359" s="9" t="str">
        <f>IF(R2359&lt;200,"+"&amp;TEXT(R2359,"0"),"-"&amp;TEXT(_xlfn.XLOOKUP(R2359,Sheet2!$K$3:$K$130,Sheet2!$L$3:$L$130,"-----"),"0"))</f>
        <v>+4</v>
      </c>
      <c r="AG2359" s="9" t="str">
        <f t="shared" si="1615"/>
        <v/>
      </c>
      <c r="AH2359" s="9" t="str">
        <f t="shared" si="1616"/>
        <v>JMP E25E1</v>
      </c>
      <c r="AI2359" t="str">
        <f t="shared" si="1617"/>
        <v>0,E25E1</v>
      </c>
      <c r="AJ2359" s="16" t="str">
        <f t="shared" si="1618"/>
        <v>E25E1</v>
      </c>
      <c r="AK2359" t="str">
        <f t="shared" si="1619"/>
        <v>NEG 0,0,SZR</v>
      </c>
      <c r="AL2359" s="4" t="str">
        <f t="shared" si="1620"/>
        <v>NEG</v>
      </c>
      <c r="AM2359" s="4" t="str">
        <f t="shared" si="1621"/>
        <v/>
      </c>
      <c r="AN2359" s="4" t="str">
        <f t="shared" si="1622"/>
        <v/>
      </c>
      <c r="AO2359" s="4" t="str">
        <f t="shared" si="1623"/>
        <v/>
      </c>
      <c r="AP2359" s="15" t="str">
        <f t="shared" si="1624"/>
        <v>,SZR</v>
      </c>
      <c r="AQ2359" s="9" t="str">
        <f>_xlfn.XLOOKUP(D2359,Sheet2!$E$3:$E$101,Sheet2!$F$3:$F$101,"******************")</f>
        <v>******************</v>
      </c>
      <c r="AR2359" s="33" t="str">
        <f t="shared" si="1610"/>
        <v>DIA 0,MAP2</v>
      </c>
      <c r="AS2359" s="9" t="str">
        <f t="shared" si="1611"/>
        <v>DIA</v>
      </c>
      <c r="AT2359" s="4">
        <f t="shared" si="1625"/>
        <v>0</v>
      </c>
      <c r="AU2359" s="6">
        <f t="shared" si="1626"/>
        <v>0</v>
      </c>
      <c r="AV2359" s="4" t="str">
        <f t="shared" si="1627"/>
        <v/>
      </c>
      <c r="AW2359" s="4">
        <f t="shared" si="1628"/>
        <v>4</v>
      </c>
      <c r="AX2359" s="4" t="str">
        <f>_xlfn.XLOOKUP(AW2359,Sheet2!$Q$3:$Q$66,Sheet2!$R$3:$R$66,"**")</f>
        <v>MAP2</v>
      </c>
      <c r="AY2359" s="4">
        <f t="shared" si="1629"/>
        <v>1</v>
      </c>
      <c r="AZ2359" s="16" t="str">
        <f t="shared" si="1630"/>
        <v>SKPBN</v>
      </c>
    </row>
    <row r="2360" spans="1:52" x14ac:dyDescent="0.35">
      <c r="B2360" s="3">
        <f t="shared" si="1639"/>
        <v>49</v>
      </c>
      <c r="C2360" s="1">
        <f t="shared" si="1640"/>
        <v>4736</v>
      </c>
      <c r="D2360" s="2">
        <v>24063</v>
      </c>
      <c r="E2360" s="2" t="str">
        <f>_xlfn.XLOOKUP(C2360,Sheet2!$N$3:$N$1000,Sheet2!$O$3:$O$1000,"")</f>
        <v/>
      </c>
      <c r="F2360" s="9" t="str">
        <f t="shared" si="1631"/>
        <v>LDA 1,KB11</v>
      </c>
      <c r="G2360" s="4" t="str">
        <f t="shared" si="1607"/>
        <v>50</v>
      </c>
      <c r="H2360" s="4">
        <f t="shared" si="1608"/>
        <v>63</v>
      </c>
      <c r="I2360" s="6">
        <f t="shared" si="1632"/>
        <v>0</v>
      </c>
      <c r="J2360" s="6">
        <f t="shared" si="1633"/>
        <v>2</v>
      </c>
      <c r="K2360" s="6">
        <f t="shared" si="1634"/>
        <v>4</v>
      </c>
      <c r="L2360" s="6">
        <f t="shared" si="1635"/>
        <v>0</v>
      </c>
      <c r="M2360" s="6">
        <f t="shared" si="1636"/>
        <v>6</v>
      </c>
      <c r="N2360" s="6">
        <f t="shared" si="1637"/>
        <v>3</v>
      </c>
      <c r="O2360" s="13">
        <f t="shared" si="1638"/>
        <v>5</v>
      </c>
      <c r="P2360" s="4">
        <f t="shared" si="1612"/>
        <v>1</v>
      </c>
      <c r="Q2360" s="4">
        <f t="shared" si="1613"/>
        <v>1</v>
      </c>
      <c r="R2360">
        <f t="shared" si="1641"/>
        <v>63</v>
      </c>
      <c r="S2360" s="4">
        <f t="shared" si="1642"/>
        <v>0</v>
      </c>
      <c r="T2360" s="15">
        <f t="shared" si="1643"/>
        <v>0</v>
      </c>
      <c r="U2360" s="4">
        <f t="shared" si="1644"/>
        <v>1</v>
      </c>
      <c r="V2360" s="4">
        <f t="shared" si="1645"/>
        <v>1</v>
      </c>
      <c r="W2360" s="4">
        <f t="shared" si="1646"/>
        <v>0</v>
      </c>
      <c r="X2360" s="6">
        <f t="shared" si="1647"/>
        <v>0</v>
      </c>
      <c r="Y2360" s="4">
        <f t="shared" si="1648"/>
        <v>3</v>
      </c>
      <c r="Z2360" s="6">
        <f t="shared" si="1649"/>
        <v>0</v>
      </c>
      <c r="AA2360" s="18">
        <f t="shared" si="1650"/>
        <v>3</v>
      </c>
      <c r="AB2360" s="9" t="str">
        <f t="shared" si="1614"/>
        <v>KB11</v>
      </c>
      <c r="AC2360" s="9" t="str">
        <f>_xlfn.XLOOKUP(R2360,Sheet2!$H$3:$H$258,Sheet2!$I$3:$I$258,"-----")</f>
        <v>KB11</v>
      </c>
      <c r="AD2360" s="9" t="str">
        <f>_xlfn.XLOOKUP(VALUE(AE2360),Sheet2!$N$3:$N$1000,Sheet2!$O$3:$O$1000,"********")</f>
        <v>********</v>
      </c>
      <c r="AE2360" t="str">
        <f t="shared" si="1609"/>
        <v>5021</v>
      </c>
      <c r="AF2360" s="9" t="str">
        <f>IF(R2360&lt;200,"+"&amp;TEXT(R2360,"0"),"-"&amp;TEXT(_xlfn.XLOOKUP(R2360,Sheet2!$K$3:$K$130,Sheet2!$L$3:$L$130,"-----"),"0"))</f>
        <v>+63</v>
      </c>
      <c r="AG2360" s="9" t="str">
        <f t="shared" si="1615"/>
        <v/>
      </c>
      <c r="AH2360" s="9" t="str">
        <f t="shared" si="1616"/>
        <v>JSR KB11</v>
      </c>
      <c r="AI2360" t="str">
        <f t="shared" si="1617"/>
        <v>1,KB11</v>
      </c>
      <c r="AJ2360" s="16" t="str">
        <f t="shared" si="1618"/>
        <v>KB11</v>
      </c>
      <c r="AK2360" t="str">
        <f t="shared" si="1619"/>
        <v>COMC 1,1,SNC</v>
      </c>
      <c r="AL2360" s="4" t="str">
        <f t="shared" si="1620"/>
        <v>COM</v>
      </c>
      <c r="AM2360" s="4" t="str">
        <f t="shared" si="1621"/>
        <v/>
      </c>
      <c r="AN2360" s="4" t="str">
        <f t="shared" si="1622"/>
        <v>C</v>
      </c>
      <c r="AO2360" s="4" t="str">
        <f t="shared" si="1623"/>
        <v/>
      </c>
      <c r="AP2360" s="15" t="str">
        <f t="shared" si="1624"/>
        <v>,SNC</v>
      </c>
      <c r="AQ2360" s="9" t="str">
        <f>_xlfn.XLOOKUP(D2360,Sheet2!$E$3:$E$101,Sheet2!$F$3:$F$101,"******************")</f>
        <v>******************</v>
      </c>
      <c r="AR2360" s="33" t="str">
        <f t="shared" si="1610"/>
        <v>NIO **</v>
      </c>
      <c r="AS2360" s="9" t="str">
        <f t="shared" si="1611"/>
        <v>DOC</v>
      </c>
      <c r="AT2360" s="4">
        <f t="shared" si="1625"/>
        <v>1</v>
      </c>
      <c r="AU2360" s="6">
        <f t="shared" si="1626"/>
        <v>0</v>
      </c>
      <c r="AV2360" s="4" t="str">
        <f t="shared" si="1627"/>
        <v/>
      </c>
      <c r="AW2360" s="4">
        <f t="shared" si="1628"/>
        <v>63</v>
      </c>
      <c r="AX2360" s="4" t="str">
        <f>_xlfn.XLOOKUP(AW2360,Sheet2!$Q$3:$Q$66,Sheet2!$R$3:$R$66,"**")</f>
        <v>**</v>
      </c>
      <c r="AY2360" s="4">
        <f t="shared" si="1629"/>
        <v>0</v>
      </c>
      <c r="AZ2360" s="16" t="str">
        <f t="shared" si="1630"/>
        <v>SKPBN</v>
      </c>
    </row>
    <row r="2361" spans="1:52" x14ac:dyDescent="0.35">
      <c r="B2361" s="3">
        <f t="shared" si="1639"/>
        <v>50</v>
      </c>
      <c r="C2361" s="1">
        <f t="shared" si="1640"/>
        <v>4737</v>
      </c>
      <c r="D2361" s="2">
        <v>123414</v>
      </c>
      <c r="E2361" s="2" t="str">
        <f>_xlfn.XLOOKUP(C2361,Sheet2!$N$3:$N$1000,Sheet2!$O$3:$O$1000,"")</f>
        <v/>
      </c>
      <c r="F2361" s="9" t="str">
        <f t="shared" si="1631"/>
        <v>AND# 1,0,SZR</v>
      </c>
      <c r="G2361" s="4" t="str">
        <f t="shared" si="1607"/>
        <v>247</v>
      </c>
      <c r="H2361" s="4">
        <f t="shared" si="1608"/>
        <v>14</v>
      </c>
      <c r="I2361" s="6">
        <f t="shared" si="1632"/>
        <v>1</v>
      </c>
      <c r="J2361" s="6">
        <f t="shared" si="1633"/>
        <v>2</v>
      </c>
      <c r="K2361" s="6">
        <f t="shared" si="1634"/>
        <v>3</v>
      </c>
      <c r="L2361" s="6">
        <f t="shared" si="1635"/>
        <v>4</v>
      </c>
      <c r="M2361" s="6">
        <f t="shared" si="1636"/>
        <v>1</v>
      </c>
      <c r="N2361" s="6">
        <f t="shared" si="1637"/>
        <v>4</v>
      </c>
      <c r="O2361" s="13">
        <f t="shared" si="1638"/>
        <v>20</v>
      </c>
      <c r="P2361" s="4">
        <f t="shared" si="1612"/>
        <v>5</v>
      </c>
      <c r="Q2361" s="4">
        <f t="shared" si="1613"/>
        <v>0</v>
      </c>
      <c r="R2361">
        <f t="shared" si="1641"/>
        <v>14</v>
      </c>
      <c r="S2361" s="4">
        <f t="shared" si="1642"/>
        <v>3</v>
      </c>
      <c r="T2361" s="15">
        <f t="shared" si="1643"/>
        <v>1</v>
      </c>
      <c r="U2361" s="4">
        <f t="shared" si="1644"/>
        <v>1</v>
      </c>
      <c r="V2361" s="4">
        <f t="shared" si="1645"/>
        <v>0</v>
      </c>
      <c r="W2361" s="4">
        <f t="shared" si="1646"/>
        <v>7</v>
      </c>
      <c r="X2361" s="6">
        <f t="shared" si="1647"/>
        <v>0</v>
      </c>
      <c r="Y2361" s="4">
        <f t="shared" si="1648"/>
        <v>0</v>
      </c>
      <c r="Z2361" s="6">
        <f t="shared" si="1649"/>
        <v>1</v>
      </c>
      <c r="AA2361" s="18">
        <f t="shared" si="1650"/>
        <v>4</v>
      </c>
      <c r="AB2361" s="9" t="str">
        <f t="shared" si="1614"/>
        <v>+14,3</v>
      </c>
      <c r="AC2361" s="9" t="str">
        <f>_xlfn.XLOOKUP(R2361,Sheet2!$H$3:$H$258,Sheet2!$I$3:$I$258,"-----")</f>
        <v>*****</v>
      </c>
      <c r="AD2361" s="9" t="str">
        <f>_xlfn.XLOOKUP(VALUE(AE2361),Sheet2!$N$3:$N$1000,Sheet2!$O$3:$O$1000,"********")</f>
        <v>********</v>
      </c>
      <c r="AE2361" t="str">
        <f t="shared" si="1609"/>
        <v>4753</v>
      </c>
      <c r="AF2361" s="9" t="str">
        <f>IF(R2361&lt;200,"+"&amp;TEXT(R2361,"0"),"-"&amp;TEXT(_xlfn.XLOOKUP(R2361,Sheet2!$K$3:$K$130,Sheet2!$L$3:$L$130,"-----"),"0"))</f>
        <v>+14</v>
      </c>
      <c r="AG2361" s="9" t="str">
        <f t="shared" si="1615"/>
        <v>@</v>
      </c>
      <c r="AH2361" s="9" t="str">
        <f t="shared" si="1616"/>
        <v>JMP @+14,3</v>
      </c>
      <c r="AI2361" t="str">
        <f t="shared" si="1617"/>
        <v>0,@+14,3</v>
      </c>
      <c r="AJ2361" s="16" t="str">
        <f t="shared" si="1618"/>
        <v>@+14,3</v>
      </c>
      <c r="AK2361" t="str">
        <f t="shared" si="1619"/>
        <v>AND# 1,0,SZR</v>
      </c>
      <c r="AL2361" s="4" t="str">
        <f t="shared" si="1620"/>
        <v>AND</v>
      </c>
      <c r="AM2361" s="4" t="str">
        <f t="shared" si="1621"/>
        <v/>
      </c>
      <c r="AN2361" s="4" t="str">
        <f t="shared" si="1622"/>
        <v/>
      </c>
      <c r="AO2361" s="4" t="str">
        <f t="shared" si="1623"/>
        <v>#</v>
      </c>
      <c r="AP2361" s="15" t="str">
        <f t="shared" si="1624"/>
        <v>,SZR</v>
      </c>
      <c r="AQ2361" s="9" t="str">
        <f>_xlfn.XLOOKUP(D2361,Sheet2!$E$3:$E$101,Sheet2!$F$3:$F$101,"******************")</f>
        <v>******************</v>
      </c>
      <c r="AR2361" s="33" t="str">
        <f t="shared" si="1610"/>
        <v>SKPBN RTC</v>
      </c>
      <c r="AS2361" s="9" t="str">
        <f t="shared" si="1611"/>
        <v>DOC</v>
      </c>
      <c r="AT2361" s="4">
        <f t="shared" si="1625"/>
        <v>0</v>
      </c>
      <c r="AU2361" s="6">
        <f t="shared" si="1626"/>
        <v>0</v>
      </c>
      <c r="AV2361" s="4" t="str">
        <f t="shared" si="1627"/>
        <v/>
      </c>
      <c r="AW2361" s="4">
        <f t="shared" si="1628"/>
        <v>14</v>
      </c>
      <c r="AX2361" s="4" t="str">
        <f>_xlfn.XLOOKUP(AW2361,Sheet2!$Q$3:$Q$66,Sheet2!$R$3:$R$66,"**")</f>
        <v>RTC</v>
      </c>
      <c r="AY2361" s="4">
        <f t="shared" si="1629"/>
        <v>7</v>
      </c>
      <c r="AZ2361" s="16" t="str">
        <f t="shared" si="1630"/>
        <v>SKPBN</v>
      </c>
    </row>
    <row r="2362" spans="1:52" x14ac:dyDescent="0.35">
      <c r="B2362" s="3">
        <f t="shared" si="1639"/>
        <v>51</v>
      </c>
      <c r="C2362" s="1">
        <f t="shared" si="1640"/>
        <v>4740</v>
      </c>
      <c r="D2362" s="2">
        <v>403</v>
      </c>
      <c r="E2362" s="2" t="str">
        <f>_xlfn.XLOOKUP(C2362,Sheet2!$N$3:$N$1000,Sheet2!$O$3:$O$1000,"")</f>
        <v/>
      </c>
      <c r="F2362" s="9" t="str">
        <f t="shared" si="1631"/>
        <v>JMP +3</v>
      </c>
      <c r="G2362" s="4" t="str">
        <f t="shared" si="1607"/>
        <v>1</v>
      </c>
      <c r="H2362" s="4">
        <f t="shared" si="1608"/>
        <v>3</v>
      </c>
      <c r="I2362" s="6">
        <f t="shared" si="1632"/>
        <v>0</v>
      </c>
      <c r="J2362" s="6">
        <f t="shared" si="1633"/>
        <v>0</v>
      </c>
      <c r="K2362" s="6">
        <f t="shared" si="1634"/>
        <v>0</v>
      </c>
      <c r="L2362" s="6">
        <f t="shared" si="1635"/>
        <v>4</v>
      </c>
      <c r="M2362" s="6">
        <f t="shared" si="1636"/>
        <v>0</v>
      </c>
      <c r="N2362" s="6">
        <f t="shared" si="1637"/>
        <v>3</v>
      </c>
      <c r="O2362" s="13">
        <f t="shared" si="1638"/>
        <v>0</v>
      </c>
      <c r="P2362" s="4">
        <f t="shared" si="1612"/>
        <v>0</v>
      </c>
      <c r="Q2362" s="4">
        <f t="shared" si="1613"/>
        <v>0</v>
      </c>
      <c r="R2362">
        <f t="shared" si="1641"/>
        <v>3</v>
      </c>
      <c r="S2362" s="4">
        <f t="shared" si="1642"/>
        <v>1</v>
      </c>
      <c r="T2362" s="15">
        <f t="shared" si="1643"/>
        <v>0</v>
      </c>
      <c r="U2362" s="4">
        <f t="shared" si="1644"/>
        <v>0</v>
      </c>
      <c r="V2362" s="4">
        <f t="shared" si="1645"/>
        <v>0</v>
      </c>
      <c r="W2362" s="4">
        <f t="shared" si="1646"/>
        <v>1</v>
      </c>
      <c r="X2362" s="6">
        <f t="shared" si="1647"/>
        <v>0</v>
      </c>
      <c r="Y2362" s="4">
        <f t="shared" si="1648"/>
        <v>0</v>
      </c>
      <c r="Z2362" s="6">
        <f t="shared" si="1649"/>
        <v>0</v>
      </c>
      <c r="AA2362" s="18">
        <f t="shared" si="1650"/>
        <v>3</v>
      </c>
      <c r="AB2362" s="9" t="str">
        <f t="shared" si="1614"/>
        <v>+3</v>
      </c>
      <c r="AC2362" s="9" t="str">
        <f>_xlfn.XLOOKUP(R2362,Sheet2!$H$3:$H$258,Sheet2!$I$3:$I$258,"-----")</f>
        <v>*****</v>
      </c>
      <c r="AD2362" s="9" t="str">
        <f>_xlfn.XLOOKUP(VALUE(AE2362),Sheet2!$N$3:$N$1000,Sheet2!$O$3:$O$1000,"********")</f>
        <v>********</v>
      </c>
      <c r="AE2362" t="str">
        <f t="shared" si="1609"/>
        <v>4743</v>
      </c>
      <c r="AF2362" s="9" t="str">
        <f>IF(R2362&lt;200,"+"&amp;TEXT(R2362,"0"),"-"&amp;TEXT(_xlfn.XLOOKUP(R2362,Sheet2!$K$3:$K$130,Sheet2!$L$3:$L$130,"-----"),"0"))</f>
        <v>+3</v>
      </c>
      <c r="AG2362" s="9" t="str">
        <f t="shared" si="1615"/>
        <v/>
      </c>
      <c r="AH2362" s="9" t="str">
        <f t="shared" si="1616"/>
        <v>JMP +3</v>
      </c>
      <c r="AI2362" t="str">
        <f t="shared" si="1617"/>
        <v>0,+3</v>
      </c>
      <c r="AJ2362" s="16" t="str">
        <f t="shared" si="1618"/>
        <v>+3</v>
      </c>
      <c r="AK2362" t="str">
        <f t="shared" si="1619"/>
        <v>NEG 0,0,SNC</v>
      </c>
      <c r="AL2362" s="4" t="str">
        <f t="shared" si="1620"/>
        <v>NEG</v>
      </c>
      <c r="AM2362" s="4" t="str">
        <f t="shared" si="1621"/>
        <v/>
      </c>
      <c r="AN2362" s="4" t="str">
        <f t="shared" si="1622"/>
        <v/>
      </c>
      <c r="AO2362" s="4" t="str">
        <f t="shared" si="1623"/>
        <v/>
      </c>
      <c r="AP2362" s="15" t="str">
        <f t="shared" si="1624"/>
        <v>,SNC</v>
      </c>
      <c r="AQ2362" s="9" t="str">
        <f>_xlfn.XLOOKUP(D2362,Sheet2!$E$3:$E$101,Sheet2!$F$3:$F$101,"******************")</f>
        <v>******************</v>
      </c>
      <c r="AR2362" s="33" t="str">
        <f t="shared" si="1610"/>
        <v>DIA 0,MAP1</v>
      </c>
      <c r="AS2362" s="9" t="str">
        <f t="shared" si="1611"/>
        <v>DIA</v>
      </c>
      <c r="AT2362" s="4">
        <f t="shared" si="1625"/>
        <v>0</v>
      </c>
      <c r="AU2362" s="6">
        <f t="shared" si="1626"/>
        <v>0</v>
      </c>
      <c r="AV2362" s="4" t="str">
        <f t="shared" si="1627"/>
        <v/>
      </c>
      <c r="AW2362" s="4">
        <f t="shared" si="1628"/>
        <v>3</v>
      </c>
      <c r="AX2362" s="4" t="str">
        <f>_xlfn.XLOOKUP(AW2362,Sheet2!$Q$3:$Q$66,Sheet2!$R$3:$R$66,"**")</f>
        <v>MAP1</v>
      </c>
      <c r="AY2362" s="4">
        <f t="shared" si="1629"/>
        <v>1</v>
      </c>
      <c r="AZ2362" s="16" t="str">
        <f t="shared" si="1630"/>
        <v>SKPBN</v>
      </c>
    </row>
    <row r="2363" spans="1:52" x14ac:dyDescent="0.35">
      <c r="B2363" s="3">
        <f t="shared" si="1639"/>
        <v>52</v>
      </c>
      <c r="C2363" s="1">
        <f t="shared" si="1640"/>
        <v>4741</v>
      </c>
      <c r="D2363" s="2">
        <v>6242</v>
      </c>
      <c r="E2363" s="2" t="str">
        <f>_xlfn.XLOOKUP(C2363,Sheet2!$N$3:$N$1000,Sheet2!$O$3:$O$1000,"")</f>
        <v>E25E1</v>
      </c>
      <c r="F2363" s="9" t="str">
        <f t="shared" si="1631"/>
        <v>EHALT</v>
      </c>
      <c r="G2363" s="4" t="str">
        <f t="shared" si="1607"/>
        <v>14</v>
      </c>
      <c r="H2363" s="4">
        <f t="shared" si="1608"/>
        <v>242</v>
      </c>
      <c r="I2363" s="6">
        <f t="shared" si="1632"/>
        <v>0</v>
      </c>
      <c r="J2363" s="6">
        <f t="shared" si="1633"/>
        <v>0</v>
      </c>
      <c r="K2363" s="6">
        <f t="shared" si="1634"/>
        <v>6</v>
      </c>
      <c r="L2363" s="6">
        <f t="shared" si="1635"/>
        <v>2</v>
      </c>
      <c r="M2363" s="6">
        <f t="shared" si="1636"/>
        <v>4</v>
      </c>
      <c r="N2363" s="6">
        <f t="shared" si="1637"/>
        <v>2</v>
      </c>
      <c r="O2363" s="13">
        <f t="shared" si="1638"/>
        <v>1</v>
      </c>
      <c r="P2363" s="4">
        <f t="shared" si="1612"/>
        <v>0</v>
      </c>
      <c r="Q2363" s="4">
        <f t="shared" si="1613"/>
        <v>1</v>
      </c>
      <c r="R2363">
        <f t="shared" si="1641"/>
        <v>242</v>
      </c>
      <c r="S2363" s="4">
        <f t="shared" si="1642"/>
        <v>0</v>
      </c>
      <c r="T2363" s="15">
        <f t="shared" si="1643"/>
        <v>1</v>
      </c>
      <c r="U2363" s="4">
        <f t="shared" si="1644"/>
        <v>0</v>
      </c>
      <c r="V2363" s="4">
        <f t="shared" si="1645"/>
        <v>1</v>
      </c>
      <c r="W2363" s="4">
        <f t="shared" si="1646"/>
        <v>4</v>
      </c>
      <c r="X2363" s="6">
        <f t="shared" si="1647"/>
        <v>2</v>
      </c>
      <c r="Y2363" s="4">
        <f t="shared" si="1648"/>
        <v>2</v>
      </c>
      <c r="Z2363" s="6">
        <f t="shared" si="1649"/>
        <v>0</v>
      </c>
      <c r="AA2363" s="18">
        <f t="shared" si="1650"/>
        <v>2</v>
      </c>
      <c r="AB2363" s="9" t="str">
        <f t="shared" si="1614"/>
        <v>I.EHA</v>
      </c>
      <c r="AC2363" s="9" t="str">
        <f>_xlfn.XLOOKUP(R2363,Sheet2!$H$3:$H$258,Sheet2!$I$3:$I$258,"-----")</f>
        <v>I.EHA</v>
      </c>
      <c r="AD2363" s="9" t="str">
        <f>_xlfn.XLOOKUP(VALUE(AE2363),Sheet2!$N$3:$N$1000,Sheet2!$O$3:$O$1000,"********")</f>
        <v>********</v>
      </c>
      <c r="AE2363" t="str">
        <f t="shared" si="1609"/>
        <v>4603</v>
      </c>
      <c r="AF2363" s="9" t="str">
        <f>IF(R2363&lt;200,"+"&amp;TEXT(R2363,"0"),"-"&amp;TEXT(_xlfn.XLOOKUP(R2363,Sheet2!$K$3:$K$130,Sheet2!$L$3:$L$130,"-----"),"0"))</f>
        <v>-136</v>
      </c>
      <c r="AG2363" s="9" t="str">
        <f t="shared" si="1615"/>
        <v>@</v>
      </c>
      <c r="AH2363" s="9" t="str">
        <f t="shared" si="1616"/>
        <v>JSR @I.EHA</v>
      </c>
      <c r="AI2363" t="str">
        <f t="shared" si="1617"/>
        <v>1,@I.EHA</v>
      </c>
      <c r="AJ2363" s="16" t="str">
        <f t="shared" si="1618"/>
        <v>@I.EHA</v>
      </c>
      <c r="AK2363" t="str">
        <f t="shared" si="1619"/>
        <v>ADCOR 0,1,SZC</v>
      </c>
      <c r="AL2363" s="4" t="str">
        <f t="shared" si="1620"/>
        <v>ADC</v>
      </c>
      <c r="AM2363" s="4" t="str">
        <f t="shared" si="1621"/>
        <v>R</v>
      </c>
      <c r="AN2363" s="4" t="str">
        <f t="shared" si="1622"/>
        <v>O</v>
      </c>
      <c r="AO2363" s="4" t="str">
        <f t="shared" si="1623"/>
        <v/>
      </c>
      <c r="AP2363" s="15" t="str">
        <f t="shared" si="1624"/>
        <v>,SZC</v>
      </c>
      <c r="AQ2363" s="9" t="str">
        <f>_xlfn.XLOOKUP(D2363,Sheet2!$E$3:$E$101,Sheet2!$F$3:$F$101,"******************")</f>
        <v>EHALT</v>
      </c>
      <c r="AR2363" s="33" t="str">
        <f t="shared" si="1610"/>
        <v>DOBC 1,**</v>
      </c>
      <c r="AS2363" s="9" t="str">
        <f t="shared" si="1611"/>
        <v>DOBC</v>
      </c>
      <c r="AT2363" s="4">
        <f t="shared" si="1625"/>
        <v>1</v>
      </c>
      <c r="AU2363" s="6">
        <f t="shared" si="1626"/>
        <v>2</v>
      </c>
      <c r="AV2363" s="4" t="str">
        <f t="shared" si="1627"/>
        <v>C</v>
      </c>
      <c r="AW2363" s="4">
        <f t="shared" si="1628"/>
        <v>42</v>
      </c>
      <c r="AX2363" s="4" t="str">
        <f>_xlfn.XLOOKUP(AW2363,Sheet2!$Q$3:$Q$66,Sheet2!$R$3:$R$66,"**")</f>
        <v>**</v>
      </c>
      <c r="AY2363" s="4">
        <f t="shared" si="1629"/>
        <v>4</v>
      </c>
      <c r="AZ2363" s="16" t="str">
        <f t="shared" si="1630"/>
        <v>SKPDN</v>
      </c>
    </row>
    <row r="2364" spans="1:52" x14ac:dyDescent="0.35">
      <c r="B2364" s="3">
        <f t="shared" si="1639"/>
        <v>53</v>
      </c>
      <c r="C2364" s="1">
        <f t="shared" si="1640"/>
        <v>4742</v>
      </c>
      <c r="D2364" s="2">
        <v>427</v>
      </c>
      <c r="E2364" s="2" t="str">
        <f>_xlfn.XLOOKUP(C2364,Sheet2!$N$3:$N$1000,Sheet2!$O$3:$O$1000,"")</f>
        <v/>
      </c>
      <c r="F2364" s="9" t="str">
        <f t="shared" si="1631"/>
        <v>JMP E25L</v>
      </c>
      <c r="G2364" s="4" t="str">
        <f t="shared" si="1607"/>
        <v>1</v>
      </c>
      <c r="H2364" s="4">
        <f t="shared" si="1608"/>
        <v>27</v>
      </c>
      <c r="I2364" s="6">
        <f t="shared" si="1632"/>
        <v>0</v>
      </c>
      <c r="J2364" s="6">
        <f t="shared" si="1633"/>
        <v>0</v>
      </c>
      <c r="K2364" s="6">
        <f t="shared" si="1634"/>
        <v>0</v>
      </c>
      <c r="L2364" s="6">
        <f t="shared" si="1635"/>
        <v>4</v>
      </c>
      <c r="M2364" s="6">
        <f t="shared" si="1636"/>
        <v>2</v>
      </c>
      <c r="N2364" s="6">
        <f t="shared" si="1637"/>
        <v>7</v>
      </c>
      <c r="O2364" s="13">
        <f t="shared" si="1638"/>
        <v>0</v>
      </c>
      <c r="P2364" s="4">
        <f t="shared" si="1612"/>
        <v>0</v>
      </c>
      <c r="Q2364" s="4">
        <f t="shared" si="1613"/>
        <v>0</v>
      </c>
      <c r="R2364">
        <f t="shared" si="1641"/>
        <v>27</v>
      </c>
      <c r="S2364" s="4">
        <f t="shared" si="1642"/>
        <v>1</v>
      </c>
      <c r="T2364" s="15">
        <f t="shared" si="1643"/>
        <v>0</v>
      </c>
      <c r="U2364" s="4">
        <f t="shared" si="1644"/>
        <v>0</v>
      </c>
      <c r="V2364" s="4">
        <f t="shared" si="1645"/>
        <v>0</v>
      </c>
      <c r="W2364" s="4">
        <f t="shared" si="1646"/>
        <v>1</v>
      </c>
      <c r="X2364" s="6">
        <f t="shared" si="1647"/>
        <v>0</v>
      </c>
      <c r="Y2364" s="4">
        <f t="shared" si="1648"/>
        <v>1</v>
      </c>
      <c r="Z2364" s="6">
        <f t="shared" si="1649"/>
        <v>0</v>
      </c>
      <c r="AA2364" s="18">
        <f t="shared" si="1650"/>
        <v>7</v>
      </c>
      <c r="AB2364" s="9" t="str">
        <f t="shared" si="1614"/>
        <v>E25L</v>
      </c>
      <c r="AC2364" s="9" t="str">
        <f>_xlfn.XLOOKUP(R2364,Sheet2!$H$3:$H$258,Sheet2!$I$3:$I$258,"-----")</f>
        <v>*****</v>
      </c>
      <c r="AD2364" s="9" t="str">
        <f>_xlfn.XLOOKUP(VALUE(AE2364),Sheet2!$N$3:$N$1000,Sheet2!$O$3:$O$1000,"********")</f>
        <v>E25L</v>
      </c>
      <c r="AE2364" t="str">
        <f t="shared" si="1609"/>
        <v>4771</v>
      </c>
      <c r="AF2364" s="9" t="str">
        <f>IF(R2364&lt;200,"+"&amp;TEXT(R2364,"0"),"-"&amp;TEXT(_xlfn.XLOOKUP(R2364,Sheet2!$K$3:$K$130,Sheet2!$L$3:$L$130,"-----"),"0"))</f>
        <v>+27</v>
      </c>
      <c r="AG2364" s="9" t="str">
        <f t="shared" si="1615"/>
        <v/>
      </c>
      <c r="AH2364" s="9" t="str">
        <f t="shared" si="1616"/>
        <v>JMP E25L</v>
      </c>
      <c r="AI2364" t="str">
        <f t="shared" si="1617"/>
        <v>0,E25L</v>
      </c>
      <c r="AJ2364" s="16" t="str">
        <f t="shared" si="1618"/>
        <v>E25L</v>
      </c>
      <c r="AK2364" t="str">
        <f t="shared" si="1619"/>
        <v>NEGZ 0,0,SBN</v>
      </c>
      <c r="AL2364" s="4" t="str">
        <f t="shared" si="1620"/>
        <v>NEG</v>
      </c>
      <c r="AM2364" s="4" t="str">
        <f t="shared" si="1621"/>
        <v/>
      </c>
      <c r="AN2364" s="4" t="str">
        <f t="shared" si="1622"/>
        <v>Z</v>
      </c>
      <c r="AO2364" s="4" t="str">
        <f t="shared" si="1623"/>
        <v/>
      </c>
      <c r="AP2364" s="15" t="str">
        <f t="shared" si="1624"/>
        <v>,SBN</v>
      </c>
      <c r="AQ2364" s="9" t="str">
        <f>_xlfn.XLOOKUP(D2364,Sheet2!$E$3:$E$101,Sheet2!$F$3:$F$101,"******************")</f>
        <v>******************</v>
      </c>
      <c r="AR2364" s="33" t="str">
        <f t="shared" si="1610"/>
        <v>DIA 0,**</v>
      </c>
      <c r="AS2364" s="9" t="str">
        <f t="shared" si="1611"/>
        <v>DIA</v>
      </c>
      <c r="AT2364" s="4">
        <f t="shared" si="1625"/>
        <v>0</v>
      </c>
      <c r="AU2364" s="6">
        <f t="shared" si="1626"/>
        <v>0</v>
      </c>
      <c r="AV2364" s="4" t="str">
        <f t="shared" si="1627"/>
        <v/>
      </c>
      <c r="AW2364" s="4">
        <f t="shared" si="1628"/>
        <v>27</v>
      </c>
      <c r="AX2364" s="4" t="str">
        <f>_xlfn.XLOOKUP(AW2364,Sheet2!$Q$3:$Q$66,Sheet2!$R$3:$R$66,"**")</f>
        <v>**</v>
      </c>
      <c r="AY2364" s="4">
        <f t="shared" si="1629"/>
        <v>1</v>
      </c>
      <c r="AZ2364" s="16" t="str">
        <f t="shared" si="1630"/>
        <v>SKPBN</v>
      </c>
    </row>
    <row r="2365" spans="1:52" x14ac:dyDescent="0.35">
      <c r="A2365" s="46" t="s">
        <v>106</v>
      </c>
      <c r="B2365" s="3">
        <v>3</v>
      </c>
      <c r="C2365" s="1">
        <f t="shared" si="1640"/>
        <v>4743</v>
      </c>
      <c r="D2365" s="2">
        <v>20160</v>
      </c>
      <c r="E2365" s="2" t="str">
        <f>_xlfn.XLOOKUP(C2365,Sheet2!$N$3:$N$1000,Sheet2!$O$3:$O$1000,"")</f>
        <v/>
      </c>
      <c r="F2365" s="9" t="str">
        <f t="shared" si="1631"/>
        <v>LDA 0,BUFF</v>
      </c>
      <c r="G2365" s="4" t="str">
        <f t="shared" si="1607"/>
        <v>40</v>
      </c>
      <c r="H2365" s="4">
        <f t="shared" si="1608"/>
        <v>160</v>
      </c>
      <c r="I2365" s="6">
        <f t="shared" si="1632"/>
        <v>0</v>
      </c>
      <c r="J2365" s="6">
        <f t="shared" si="1633"/>
        <v>2</v>
      </c>
      <c r="K2365" s="6">
        <f t="shared" si="1634"/>
        <v>0</v>
      </c>
      <c r="L2365" s="6">
        <f t="shared" si="1635"/>
        <v>1</v>
      </c>
      <c r="M2365" s="6">
        <f t="shared" si="1636"/>
        <v>6</v>
      </c>
      <c r="N2365" s="6">
        <f t="shared" si="1637"/>
        <v>0</v>
      </c>
      <c r="O2365" s="13">
        <f t="shared" si="1638"/>
        <v>4</v>
      </c>
      <c r="P2365" s="4">
        <f t="shared" si="1612"/>
        <v>1</v>
      </c>
      <c r="Q2365" s="4">
        <f t="shared" si="1613"/>
        <v>0</v>
      </c>
      <c r="R2365">
        <f t="shared" si="1641"/>
        <v>160</v>
      </c>
      <c r="S2365" s="4">
        <f t="shared" si="1642"/>
        <v>0</v>
      </c>
      <c r="T2365" s="15">
        <f t="shared" si="1643"/>
        <v>0</v>
      </c>
      <c r="U2365" s="4">
        <f t="shared" si="1644"/>
        <v>1</v>
      </c>
      <c r="V2365" s="4">
        <f t="shared" si="1645"/>
        <v>0</v>
      </c>
      <c r="W2365" s="4">
        <f t="shared" si="1646"/>
        <v>0</v>
      </c>
      <c r="X2365" s="6">
        <f t="shared" si="1647"/>
        <v>1</v>
      </c>
      <c r="Y2365" s="4">
        <f t="shared" si="1648"/>
        <v>3</v>
      </c>
      <c r="Z2365" s="6">
        <f t="shared" si="1649"/>
        <v>0</v>
      </c>
      <c r="AA2365" s="18">
        <f t="shared" si="1650"/>
        <v>0</v>
      </c>
      <c r="AB2365" s="9" t="str">
        <f t="shared" si="1614"/>
        <v>BUFF</v>
      </c>
      <c r="AC2365" s="9" t="str">
        <f>_xlfn.XLOOKUP(R2365,Sheet2!$H$3:$H$258,Sheet2!$I$3:$I$258,"-----")</f>
        <v>BUFF</v>
      </c>
      <c r="AD2365" s="9" t="str">
        <f>_xlfn.XLOOKUP(VALUE(AE2365),Sheet2!$N$3:$N$1000,Sheet2!$O$3:$O$1000,"********")</f>
        <v>********</v>
      </c>
      <c r="AE2365" t="str">
        <f t="shared" si="1609"/>
        <v>5123</v>
      </c>
      <c r="AF2365" s="9" t="str">
        <f>IF(R2365&lt;200,"+"&amp;TEXT(R2365,"0"),"-"&amp;TEXT(_xlfn.XLOOKUP(R2365,Sheet2!$K$3:$K$130,Sheet2!$L$3:$L$130,"-----"),"0"))</f>
        <v>+160</v>
      </c>
      <c r="AG2365" s="9" t="str">
        <f t="shared" si="1615"/>
        <v/>
      </c>
      <c r="AH2365" s="9" t="str">
        <f t="shared" si="1616"/>
        <v>JMP BUFF</v>
      </c>
      <c r="AI2365" t="str">
        <f t="shared" si="1617"/>
        <v>0,BUFF</v>
      </c>
      <c r="AJ2365" s="16" t="str">
        <f t="shared" si="1618"/>
        <v>BUFF</v>
      </c>
      <c r="AK2365" t="str">
        <f t="shared" si="1619"/>
        <v>COMCL 1,0</v>
      </c>
      <c r="AL2365" s="4" t="str">
        <f t="shared" si="1620"/>
        <v>COM</v>
      </c>
      <c r="AM2365" s="4" t="str">
        <f t="shared" si="1621"/>
        <v>L</v>
      </c>
      <c r="AN2365" s="4" t="str">
        <f t="shared" si="1622"/>
        <v>C</v>
      </c>
      <c r="AO2365" s="4" t="str">
        <f t="shared" si="1623"/>
        <v/>
      </c>
      <c r="AP2365" s="15" t="str">
        <f t="shared" si="1624"/>
        <v/>
      </c>
      <c r="AQ2365" s="9" t="str">
        <f>_xlfn.XLOOKUP(D2365,Sheet2!$E$3:$E$101,Sheet2!$F$3:$F$101,"******************")</f>
        <v>******************</v>
      </c>
      <c r="AR2365" s="33" t="str">
        <f t="shared" si="1610"/>
        <v>NIOS **</v>
      </c>
      <c r="AS2365" s="9" t="str">
        <f t="shared" si="1611"/>
        <v>DOCS</v>
      </c>
      <c r="AT2365" s="4">
        <f t="shared" si="1625"/>
        <v>0</v>
      </c>
      <c r="AU2365" s="6">
        <f t="shared" si="1626"/>
        <v>1</v>
      </c>
      <c r="AV2365" s="4" t="str">
        <f t="shared" si="1627"/>
        <v>S</v>
      </c>
      <c r="AW2365" s="4">
        <f t="shared" si="1628"/>
        <v>60</v>
      </c>
      <c r="AX2365" s="4" t="str">
        <f>_xlfn.XLOOKUP(AW2365,Sheet2!$Q$3:$Q$66,Sheet2!$R$3:$R$66,"**")</f>
        <v>**</v>
      </c>
      <c r="AY2365" s="4">
        <f t="shared" si="1629"/>
        <v>0</v>
      </c>
      <c r="AZ2365" s="16" t="str">
        <f t="shared" si="1630"/>
        <v>SKPBZ</v>
      </c>
    </row>
    <row r="2366" spans="1:52" x14ac:dyDescent="0.35">
      <c r="B2366" s="3">
        <f t="shared" si="1639"/>
        <v>4</v>
      </c>
      <c r="C2366" s="1">
        <f t="shared" si="1640"/>
        <v>4744</v>
      </c>
      <c r="D2366" s="2">
        <v>24445</v>
      </c>
      <c r="E2366" s="2" t="str">
        <f>_xlfn.XLOOKUP(C2366,Sheet2!$N$3:$N$1000,Sheet2!$O$3:$O$1000,"")</f>
        <v/>
      </c>
      <c r="F2366" s="9" t="str">
        <f t="shared" si="1631"/>
        <v>LDA 1,E25H</v>
      </c>
      <c r="G2366" s="4" t="str">
        <f t="shared" si="1607"/>
        <v>51</v>
      </c>
      <c r="H2366" s="4">
        <f t="shared" si="1608"/>
        <v>45</v>
      </c>
      <c r="I2366" s="6">
        <f t="shared" si="1632"/>
        <v>0</v>
      </c>
      <c r="J2366" s="6">
        <f t="shared" si="1633"/>
        <v>2</v>
      </c>
      <c r="K2366" s="6">
        <f t="shared" si="1634"/>
        <v>4</v>
      </c>
      <c r="L2366" s="6">
        <f t="shared" si="1635"/>
        <v>4</v>
      </c>
      <c r="M2366" s="6">
        <f t="shared" si="1636"/>
        <v>4</v>
      </c>
      <c r="N2366" s="6">
        <f t="shared" si="1637"/>
        <v>5</v>
      </c>
      <c r="O2366" s="13">
        <f t="shared" si="1638"/>
        <v>5</v>
      </c>
      <c r="P2366" s="4">
        <f t="shared" si="1612"/>
        <v>1</v>
      </c>
      <c r="Q2366" s="4">
        <f t="shared" si="1613"/>
        <v>1</v>
      </c>
      <c r="R2366">
        <f t="shared" si="1641"/>
        <v>45</v>
      </c>
      <c r="S2366" s="4">
        <f t="shared" si="1642"/>
        <v>1</v>
      </c>
      <c r="T2366" s="15">
        <f t="shared" si="1643"/>
        <v>0</v>
      </c>
      <c r="U2366" s="4">
        <f t="shared" si="1644"/>
        <v>1</v>
      </c>
      <c r="V2366" s="4">
        <f t="shared" si="1645"/>
        <v>1</v>
      </c>
      <c r="W2366" s="4">
        <f t="shared" si="1646"/>
        <v>1</v>
      </c>
      <c r="X2366" s="6">
        <f t="shared" si="1647"/>
        <v>0</v>
      </c>
      <c r="Y2366" s="4">
        <f t="shared" si="1648"/>
        <v>2</v>
      </c>
      <c r="Z2366" s="6">
        <f t="shared" si="1649"/>
        <v>0</v>
      </c>
      <c r="AA2366" s="18">
        <f t="shared" si="1650"/>
        <v>5</v>
      </c>
      <c r="AB2366" s="9" t="str">
        <f t="shared" si="1614"/>
        <v>E25H</v>
      </c>
      <c r="AC2366" s="9" t="str">
        <f>_xlfn.XLOOKUP(R2366,Sheet2!$H$3:$H$258,Sheet2!$I$3:$I$258,"-----")</f>
        <v>EGGS-1</v>
      </c>
      <c r="AD2366" s="9" t="str">
        <f>_xlfn.XLOOKUP(VALUE(AE2366),Sheet2!$N$3:$N$1000,Sheet2!$O$3:$O$1000,"********")</f>
        <v>E25H</v>
      </c>
      <c r="AE2366" t="str">
        <f t="shared" si="1609"/>
        <v>5011</v>
      </c>
      <c r="AF2366" s="9" t="str">
        <f>IF(R2366&lt;200,"+"&amp;TEXT(R2366,"0"),"-"&amp;TEXT(_xlfn.XLOOKUP(R2366,Sheet2!$K$3:$K$130,Sheet2!$L$3:$L$130,"-----"),"0"))</f>
        <v>+45</v>
      </c>
      <c r="AG2366" s="9" t="str">
        <f t="shared" si="1615"/>
        <v/>
      </c>
      <c r="AH2366" s="9" t="str">
        <f t="shared" si="1616"/>
        <v>JSR E25H</v>
      </c>
      <c r="AI2366" t="str">
        <f t="shared" si="1617"/>
        <v>1,E25H</v>
      </c>
      <c r="AJ2366" s="16" t="str">
        <f t="shared" si="1618"/>
        <v>E25H</v>
      </c>
      <c r="AK2366" t="str">
        <f t="shared" si="1619"/>
        <v>NEGO 1,1,SNR</v>
      </c>
      <c r="AL2366" s="4" t="str">
        <f t="shared" si="1620"/>
        <v>NEG</v>
      </c>
      <c r="AM2366" s="4" t="str">
        <f t="shared" si="1621"/>
        <v/>
      </c>
      <c r="AN2366" s="4" t="str">
        <f t="shared" si="1622"/>
        <v>O</v>
      </c>
      <c r="AO2366" s="4" t="str">
        <f t="shared" si="1623"/>
        <v/>
      </c>
      <c r="AP2366" s="15" t="str">
        <f t="shared" si="1624"/>
        <v>,SNR</v>
      </c>
      <c r="AQ2366" s="9" t="str">
        <f>_xlfn.XLOOKUP(D2366,Sheet2!$E$3:$E$101,Sheet2!$F$3:$F$101,"******************")</f>
        <v>******************</v>
      </c>
      <c r="AR2366" s="33" t="str">
        <f t="shared" si="1610"/>
        <v>DIA 1,**</v>
      </c>
      <c r="AS2366" s="9" t="str">
        <f t="shared" si="1611"/>
        <v>DIA</v>
      </c>
      <c r="AT2366" s="4">
        <f t="shared" si="1625"/>
        <v>1</v>
      </c>
      <c r="AU2366" s="6">
        <f t="shared" si="1626"/>
        <v>0</v>
      </c>
      <c r="AV2366" s="4" t="str">
        <f t="shared" si="1627"/>
        <v/>
      </c>
      <c r="AW2366" s="4">
        <f t="shared" si="1628"/>
        <v>45</v>
      </c>
      <c r="AX2366" s="4" t="str">
        <f>_xlfn.XLOOKUP(AW2366,Sheet2!$Q$3:$Q$66,Sheet2!$R$3:$R$66,"**")</f>
        <v>**</v>
      </c>
      <c r="AY2366" s="4">
        <f t="shared" si="1629"/>
        <v>1</v>
      </c>
      <c r="AZ2366" s="16" t="str">
        <f t="shared" si="1630"/>
        <v>SKPBN</v>
      </c>
    </row>
    <row r="2367" spans="1:52" x14ac:dyDescent="0.35">
      <c r="B2367" s="3">
        <f t="shared" si="1639"/>
        <v>5</v>
      </c>
      <c r="C2367" s="1">
        <f t="shared" si="1640"/>
        <v>4745</v>
      </c>
      <c r="D2367" s="2">
        <v>30437</v>
      </c>
      <c r="E2367" s="2" t="str">
        <f>_xlfn.XLOOKUP(C2367,Sheet2!$N$3:$N$1000,Sheet2!$O$3:$O$1000,"")</f>
        <v/>
      </c>
      <c r="F2367" s="9" t="str">
        <f t="shared" si="1631"/>
        <v>LDA 2,E25D</v>
      </c>
      <c r="G2367" s="4" t="str">
        <f t="shared" si="1607"/>
        <v>61</v>
      </c>
      <c r="H2367" s="4">
        <f t="shared" si="1608"/>
        <v>37</v>
      </c>
      <c r="I2367" s="6">
        <f t="shared" si="1632"/>
        <v>0</v>
      </c>
      <c r="J2367" s="6">
        <f t="shared" si="1633"/>
        <v>3</v>
      </c>
      <c r="K2367" s="6">
        <f t="shared" si="1634"/>
        <v>0</v>
      </c>
      <c r="L2367" s="6">
        <f t="shared" si="1635"/>
        <v>4</v>
      </c>
      <c r="M2367" s="6">
        <f t="shared" si="1636"/>
        <v>3</v>
      </c>
      <c r="N2367" s="6">
        <f t="shared" si="1637"/>
        <v>7</v>
      </c>
      <c r="O2367" s="13">
        <f t="shared" si="1638"/>
        <v>6</v>
      </c>
      <c r="P2367" s="4">
        <f t="shared" si="1612"/>
        <v>1</v>
      </c>
      <c r="Q2367" s="4">
        <f t="shared" si="1613"/>
        <v>2</v>
      </c>
      <c r="R2367">
        <f t="shared" si="1641"/>
        <v>37</v>
      </c>
      <c r="S2367" s="4">
        <f t="shared" si="1642"/>
        <v>1</v>
      </c>
      <c r="T2367" s="15">
        <f t="shared" si="1643"/>
        <v>0</v>
      </c>
      <c r="U2367" s="4">
        <f t="shared" si="1644"/>
        <v>1</v>
      </c>
      <c r="V2367" s="4">
        <f t="shared" si="1645"/>
        <v>2</v>
      </c>
      <c r="W2367" s="4">
        <f t="shared" si="1646"/>
        <v>1</v>
      </c>
      <c r="X2367" s="6">
        <f t="shared" si="1647"/>
        <v>0</v>
      </c>
      <c r="Y2367" s="4">
        <f t="shared" si="1648"/>
        <v>1</v>
      </c>
      <c r="Z2367" s="6">
        <f t="shared" si="1649"/>
        <v>1</v>
      </c>
      <c r="AA2367" s="18">
        <f t="shared" si="1650"/>
        <v>7</v>
      </c>
      <c r="AB2367" s="9" t="str">
        <f t="shared" si="1614"/>
        <v>E25D</v>
      </c>
      <c r="AC2367" s="9" t="str">
        <f>_xlfn.XLOOKUP(R2367,Sheet2!$H$3:$H$258,Sheet2!$I$3:$I$258,"-----")</f>
        <v>*****</v>
      </c>
      <c r="AD2367" s="9" t="str">
        <f>_xlfn.XLOOKUP(VALUE(AE2367),Sheet2!$N$3:$N$1000,Sheet2!$O$3:$O$1000,"********")</f>
        <v>E25D</v>
      </c>
      <c r="AE2367" t="str">
        <f t="shared" si="1609"/>
        <v>5004</v>
      </c>
      <c r="AF2367" s="9" t="str">
        <f>IF(R2367&lt;200,"+"&amp;TEXT(R2367,"0"),"-"&amp;TEXT(_xlfn.XLOOKUP(R2367,Sheet2!$K$3:$K$130,Sheet2!$L$3:$L$130,"-----"),"0"))</f>
        <v>+37</v>
      </c>
      <c r="AG2367" s="9" t="str">
        <f t="shared" si="1615"/>
        <v/>
      </c>
      <c r="AH2367" s="9" t="str">
        <f t="shared" si="1616"/>
        <v>ISZ E25D</v>
      </c>
      <c r="AI2367" t="str">
        <f t="shared" si="1617"/>
        <v>2,E25D</v>
      </c>
      <c r="AJ2367" s="16" t="str">
        <f t="shared" si="1618"/>
        <v>E25D</v>
      </c>
      <c r="AK2367" t="str">
        <f t="shared" si="1619"/>
        <v>NEGZ# 1,2,SBN</v>
      </c>
      <c r="AL2367" s="4" t="str">
        <f t="shared" si="1620"/>
        <v>NEG</v>
      </c>
      <c r="AM2367" s="4" t="str">
        <f t="shared" si="1621"/>
        <v/>
      </c>
      <c r="AN2367" s="4" t="str">
        <f t="shared" si="1622"/>
        <v>Z</v>
      </c>
      <c r="AO2367" s="4" t="str">
        <f t="shared" si="1623"/>
        <v>#</v>
      </c>
      <c r="AP2367" s="15" t="str">
        <f t="shared" si="1624"/>
        <v>,SBN</v>
      </c>
      <c r="AQ2367" s="9" t="str">
        <f>_xlfn.XLOOKUP(D2367,Sheet2!$E$3:$E$101,Sheet2!$F$3:$F$101,"******************")</f>
        <v>******************</v>
      </c>
      <c r="AR2367" s="33" t="str">
        <f t="shared" si="1610"/>
        <v>DIA 2,**</v>
      </c>
      <c r="AS2367" s="9" t="str">
        <f t="shared" si="1611"/>
        <v>DIA</v>
      </c>
      <c r="AT2367" s="4">
        <f t="shared" si="1625"/>
        <v>2</v>
      </c>
      <c r="AU2367" s="6">
        <f t="shared" si="1626"/>
        <v>0</v>
      </c>
      <c r="AV2367" s="4" t="str">
        <f t="shared" si="1627"/>
        <v/>
      </c>
      <c r="AW2367" s="4">
        <f t="shared" si="1628"/>
        <v>37</v>
      </c>
      <c r="AX2367" s="4" t="str">
        <f>_xlfn.XLOOKUP(AW2367,Sheet2!$Q$3:$Q$66,Sheet2!$R$3:$R$66,"**")</f>
        <v>**</v>
      </c>
      <c r="AY2367" s="4">
        <f t="shared" si="1629"/>
        <v>1</v>
      </c>
      <c r="AZ2367" s="16" t="str">
        <f t="shared" si="1630"/>
        <v>SKPBN</v>
      </c>
    </row>
    <row r="2368" spans="1:52" x14ac:dyDescent="0.35">
      <c r="B2368" s="3">
        <f t="shared" si="1639"/>
        <v>6</v>
      </c>
      <c r="C2368" s="1">
        <f t="shared" si="1640"/>
        <v>4746</v>
      </c>
      <c r="D2368" s="2">
        <v>147000</v>
      </c>
      <c r="E2368" s="2" t="str">
        <f>_xlfn.XLOOKUP(C2368,Sheet2!$N$3:$N$1000,Sheet2!$O$3:$O$1000,"")</f>
        <v/>
      </c>
      <c r="F2368" s="9" t="str">
        <f t="shared" si="1631"/>
        <v>ADD 2,1</v>
      </c>
      <c r="G2368" s="4" t="str">
        <f t="shared" si="1607"/>
        <v>316</v>
      </c>
      <c r="H2368" s="4">
        <f t="shared" si="1608"/>
        <v>0</v>
      </c>
      <c r="I2368" s="6">
        <f t="shared" si="1632"/>
        <v>1</v>
      </c>
      <c r="J2368" s="6">
        <f t="shared" si="1633"/>
        <v>4</v>
      </c>
      <c r="K2368" s="6">
        <f t="shared" si="1634"/>
        <v>7</v>
      </c>
      <c r="L2368" s="6">
        <f t="shared" si="1635"/>
        <v>0</v>
      </c>
      <c r="M2368" s="6">
        <f t="shared" si="1636"/>
        <v>0</v>
      </c>
      <c r="N2368" s="6">
        <f t="shared" si="1637"/>
        <v>0</v>
      </c>
      <c r="O2368" s="13">
        <f t="shared" si="1638"/>
        <v>25</v>
      </c>
      <c r="P2368" s="4">
        <f t="shared" si="1612"/>
        <v>6</v>
      </c>
      <c r="Q2368" s="4">
        <f t="shared" si="1613"/>
        <v>1</v>
      </c>
      <c r="R2368">
        <f t="shared" si="1641"/>
        <v>0</v>
      </c>
      <c r="S2368" s="4">
        <f t="shared" si="1642"/>
        <v>2</v>
      </c>
      <c r="T2368" s="15">
        <f t="shared" si="1643"/>
        <v>1</v>
      </c>
      <c r="U2368" s="4">
        <f t="shared" si="1644"/>
        <v>2</v>
      </c>
      <c r="V2368" s="4">
        <f t="shared" si="1645"/>
        <v>1</v>
      </c>
      <c r="W2368" s="4">
        <f t="shared" si="1646"/>
        <v>6</v>
      </c>
      <c r="X2368" s="6">
        <f t="shared" si="1647"/>
        <v>0</v>
      </c>
      <c r="Y2368" s="4">
        <f t="shared" si="1648"/>
        <v>0</v>
      </c>
      <c r="Z2368" s="6">
        <f t="shared" si="1649"/>
        <v>0</v>
      </c>
      <c r="AA2368" s="18">
        <f t="shared" si="1650"/>
        <v>0</v>
      </c>
      <c r="AB2368" s="9" t="str">
        <f t="shared" si="1614"/>
        <v>+0,2</v>
      </c>
      <c r="AC2368" s="9" t="str">
        <f>_xlfn.XLOOKUP(R2368,Sheet2!$H$3:$H$258,Sheet2!$I$3:$I$258,"-----")</f>
        <v>0</v>
      </c>
      <c r="AD2368" s="9" t="str">
        <f>_xlfn.XLOOKUP(VALUE(AE2368),Sheet2!$N$3:$N$1000,Sheet2!$O$3:$O$1000,"********")</f>
        <v>********</v>
      </c>
      <c r="AE2368" t="str">
        <f t="shared" si="1609"/>
        <v>4746</v>
      </c>
      <c r="AF2368" s="9" t="str">
        <f>IF(R2368&lt;200,"+"&amp;TEXT(R2368,"0"),"-"&amp;TEXT(_xlfn.XLOOKUP(R2368,Sheet2!$K$3:$K$130,Sheet2!$L$3:$L$130,"-----"),"0"))</f>
        <v>+0</v>
      </c>
      <c r="AG2368" s="9" t="str">
        <f t="shared" si="1615"/>
        <v>@</v>
      </c>
      <c r="AH2368" s="9" t="str">
        <f t="shared" si="1616"/>
        <v>JSR @+0,2</v>
      </c>
      <c r="AI2368" t="str">
        <f t="shared" si="1617"/>
        <v>1,@+0,2</v>
      </c>
      <c r="AJ2368" s="16" t="str">
        <f t="shared" si="1618"/>
        <v>@+0,2</v>
      </c>
      <c r="AK2368" t="str">
        <f t="shared" si="1619"/>
        <v>ADD 2,1</v>
      </c>
      <c r="AL2368" s="4" t="str">
        <f t="shared" si="1620"/>
        <v>ADD</v>
      </c>
      <c r="AM2368" s="4" t="str">
        <f t="shared" si="1621"/>
        <v/>
      </c>
      <c r="AN2368" s="4" t="str">
        <f t="shared" si="1622"/>
        <v/>
      </c>
      <c r="AO2368" s="4" t="str">
        <f t="shared" si="1623"/>
        <v/>
      </c>
      <c r="AP2368" s="15" t="str">
        <f t="shared" si="1624"/>
        <v/>
      </c>
      <c r="AQ2368" s="9" t="str">
        <f>_xlfn.XLOOKUP(D2368,Sheet2!$E$3:$E$101,Sheet2!$F$3:$F$101,"******************")</f>
        <v>******************</v>
      </c>
      <c r="AR2368" s="33" t="str">
        <f t="shared" si="1610"/>
        <v>DOC 1,0</v>
      </c>
      <c r="AS2368" s="9" t="str">
        <f t="shared" si="1611"/>
        <v>DOC</v>
      </c>
      <c r="AT2368" s="4">
        <f t="shared" si="1625"/>
        <v>1</v>
      </c>
      <c r="AU2368" s="6">
        <f t="shared" si="1626"/>
        <v>0</v>
      </c>
      <c r="AV2368" s="4" t="str">
        <f t="shared" si="1627"/>
        <v/>
      </c>
      <c r="AW2368" s="4">
        <f t="shared" si="1628"/>
        <v>0</v>
      </c>
      <c r="AX2368" s="4" t="str">
        <f>_xlfn.XLOOKUP(AW2368,Sheet2!$Q$3:$Q$66,Sheet2!$R$3:$R$66,"**")</f>
        <v>0</v>
      </c>
      <c r="AY2368" s="4">
        <f t="shared" si="1629"/>
        <v>6</v>
      </c>
      <c r="AZ2368" s="16" t="str">
        <f t="shared" si="1630"/>
        <v>SKPBN</v>
      </c>
    </row>
    <row r="2369" spans="2:52" x14ac:dyDescent="0.35">
      <c r="B2369" s="3">
        <f t="shared" si="1639"/>
        <v>7</v>
      </c>
      <c r="C2369" s="1">
        <f t="shared" si="1640"/>
        <v>4747</v>
      </c>
      <c r="D2369" s="2">
        <v>152400</v>
      </c>
      <c r="E2369" s="2" t="str">
        <f>_xlfn.XLOOKUP(C2369,Sheet2!$N$3:$N$1000,Sheet2!$O$3:$O$1000,"")</f>
        <v/>
      </c>
      <c r="F2369" s="9" t="str">
        <f t="shared" si="1631"/>
        <v>SUB 2,2</v>
      </c>
      <c r="G2369" s="4" t="str">
        <f t="shared" si="1607"/>
        <v>325</v>
      </c>
      <c r="H2369" s="4">
        <f t="shared" si="1608"/>
        <v>0</v>
      </c>
      <c r="I2369" s="6">
        <f t="shared" si="1632"/>
        <v>1</v>
      </c>
      <c r="J2369" s="6">
        <f t="shared" si="1633"/>
        <v>5</v>
      </c>
      <c r="K2369" s="6">
        <f t="shared" si="1634"/>
        <v>2</v>
      </c>
      <c r="L2369" s="6">
        <f t="shared" si="1635"/>
        <v>4</v>
      </c>
      <c r="M2369" s="6">
        <f t="shared" si="1636"/>
        <v>0</v>
      </c>
      <c r="N2369" s="6">
        <f t="shared" si="1637"/>
        <v>0</v>
      </c>
      <c r="O2369" s="13">
        <f t="shared" si="1638"/>
        <v>26</v>
      </c>
      <c r="P2369" s="4">
        <f t="shared" si="1612"/>
        <v>6</v>
      </c>
      <c r="Q2369" s="4">
        <f t="shared" si="1613"/>
        <v>2</v>
      </c>
      <c r="R2369">
        <f t="shared" si="1641"/>
        <v>0</v>
      </c>
      <c r="S2369" s="4">
        <f t="shared" si="1642"/>
        <v>1</v>
      </c>
      <c r="T2369" s="15">
        <f t="shared" si="1643"/>
        <v>1</v>
      </c>
      <c r="U2369" s="4">
        <f t="shared" si="1644"/>
        <v>2</v>
      </c>
      <c r="V2369" s="4">
        <f t="shared" si="1645"/>
        <v>2</v>
      </c>
      <c r="W2369" s="4">
        <f t="shared" si="1646"/>
        <v>5</v>
      </c>
      <c r="X2369" s="6">
        <f t="shared" si="1647"/>
        <v>0</v>
      </c>
      <c r="Y2369" s="4">
        <f t="shared" si="1648"/>
        <v>0</v>
      </c>
      <c r="Z2369" s="6">
        <f t="shared" si="1649"/>
        <v>0</v>
      </c>
      <c r="AA2369" s="18">
        <f t="shared" si="1650"/>
        <v>0</v>
      </c>
      <c r="AB2369" s="9" t="str">
        <f t="shared" si="1614"/>
        <v>+0</v>
      </c>
      <c r="AC2369" s="9" t="str">
        <f>_xlfn.XLOOKUP(R2369,Sheet2!$H$3:$H$258,Sheet2!$I$3:$I$258,"-----")</f>
        <v>0</v>
      </c>
      <c r="AD2369" s="9" t="str">
        <f>_xlfn.XLOOKUP(VALUE(AE2369),Sheet2!$N$3:$N$1000,Sheet2!$O$3:$O$1000,"********")</f>
        <v>********</v>
      </c>
      <c r="AE2369" t="str">
        <f t="shared" si="1609"/>
        <v>4747</v>
      </c>
      <c r="AF2369" s="9" t="str">
        <f>IF(R2369&lt;200,"+"&amp;TEXT(R2369,"0"),"-"&amp;TEXT(_xlfn.XLOOKUP(R2369,Sheet2!$K$3:$K$130,Sheet2!$L$3:$L$130,"-----"),"0"))</f>
        <v>+0</v>
      </c>
      <c r="AG2369" s="9" t="str">
        <f t="shared" si="1615"/>
        <v>@</v>
      </c>
      <c r="AH2369" s="9" t="str">
        <f t="shared" si="1616"/>
        <v>ISZ @+0</v>
      </c>
      <c r="AI2369" t="str">
        <f t="shared" si="1617"/>
        <v>2,@+0</v>
      </c>
      <c r="AJ2369" s="16" t="str">
        <f t="shared" si="1618"/>
        <v>@+0</v>
      </c>
      <c r="AK2369" t="str">
        <f t="shared" si="1619"/>
        <v>SUB 2,2</v>
      </c>
      <c r="AL2369" s="4" t="str">
        <f t="shared" si="1620"/>
        <v>SUB</v>
      </c>
      <c r="AM2369" s="4" t="str">
        <f t="shared" si="1621"/>
        <v/>
      </c>
      <c r="AN2369" s="4" t="str">
        <f t="shared" si="1622"/>
        <v/>
      </c>
      <c r="AO2369" s="4" t="str">
        <f t="shared" si="1623"/>
        <v/>
      </c>
      <c r="AP2369" s="15" t="str">
        <f t="shared" si="1624"/>
        <v/>
      </c>
      <c r="AQ2369" s="9" t="str">
        <f>_xlfn.XLOOKUP(D2369,Sheet2!$E$3:$E$101,Sheet2!$F$3:$F$101,"******************")</f>
        <v>******************</v>
      </c>
      <c r="AR2369" s="33" t="str">
        <f t="shared" si="1610"/>
        <v>DIC 2,0</v>
      </c>
      <c r="AS2369" s="9" t="str">
        <f t="shared" si="1611"/>
        <v>DIC</v>
      </c>
      <c r="AT2369" s="4">
        <f t="shared" si="1625"/>
        <v>2</v>
      </c>
      <c r="AU2369" s="6">
        <f t="shared" si="1626"/>
        <v>0</v>
      </c>
      <c r="AV2369" s="4" t="str">
        <f t="shared" si="1627"/>
        <v/>
      </c>
      <c r="AW2369" s="4">
        <f t="shared" si="1628"/>
        <v>0</v>
      </c>
      <c r="AX2369" s="4" t="str">
        <f>_xlfn.XLOOKUP(AW2369,Sheet2!$Q$3:$Q$66,Sheet2!$R$3:$R$66,"**")</f>
        <v>0</v>
      </c>
      <c r="AY2369" s="4">
        <f t="shared" si="1629"/>
        <v>5</v>
      </c>
      <c r="AZ2369" s="16" t="str">
        <f t="shared" si="1630"/>
        <v>SKPBN</v>
      </c>
    </row>
    <row r="2370" spans="2:52" x14ac:dyDescent="0.35">
      <c r="B2370" s="3">
        <f t="shared" si="1639"/>
        <v>8</v>
      </c>
      <c r="C2370" s="1">
        <f t="shared" si="1640"/>
        <v>4750</v>
      </c>
      <c r="D2370" s="2">
        <v>62233</v>
      </c>
      <c r="E2370" s="2" t="str">
        <f>_xlfn.XLOOKUP(C2370,Sheet2!$N$3:$N$1000,Sheet2!$O$3:$O$1000,"")</f>
        <v/>
      </c>
      <c r="F2370" s="9" t="str">
        <f t="shared" si="1631"/>
        <v>DOBC 0,DSKP</v>
      </c>
      <c r="G2370" s="4" t="str">
        <f t="shared" si="1607"/>
        <v>144</v>
      </c>
      <c r="H2370" s="4">
        <f t="shared" si="1608"/>
        <v>233</v>
      </c>
      <c r="I2370" s="6">
        <f t="shared" si="1632"/>
        <v>0</v>
      </c>
      <c r="J2370" s="6">
        <f t="shared" si="1633"/>
        <v>6</v>
      </c>
      <c r="K2370" s="6">
        <f t="shared" si="1634"/>
        <v>2</v>
      </c>
      <c r="L2370" s="6">
        <f t="shared" si="1635"/>
        <v>2</v>
      </c>
      <c r="M2370" s="6">
        <f t="shared" si="1636"/>
        <v>3</v>
      </c>
      <c r="N2370" s="6">
        <f t="shared" si="1637"/>
        <v>3</v>
      </c>
      <c r="O2370" s="13">
        <f t="shared" si="1638"/>
        <v>12</v>
      </c>
      <c r="P2370" s="4">
        <f t="shared" si="1612"/>
        <v>3</v>
      </c>
      <c r="Q2370" s="4">
        <f t="shared" si="1613"/>
        <v>0</v>
      </c>
      <c r="R2370">
        <f t="shared" si="1641"/>
        <v>233</v>
      </c>
      <c r="S2370" s="4">
        <f t="shared" si="1642"/>
        <v>0</v>
      </c>
      <c r="T2370" s="15">
        <f t="shared" si="1643"/>
        <v>1</v>
      </c>
      <c r="U2370" s="4">
        <f t="shared" si="1644"/>
        <v>3</v>
      </c>
      <c r="V2370" s="4">
        <f t="shared" si="1645"/>
        <v>0</v>
      </c>
      <c r="W2370" s="4">
        <f t="shared" si="1646"/>
        <v>4</v>
      </c>
      <c r="X2370" s="6">
        <f t="shared" si="1647"/>
        <v>2</v>
      </c>
      <c r="Y2370" s="4">
        <f t="shared" si="1648"/>
        <v>1</v>
      </c>
      <c r="Z2370" s="6">
        <f t="shared" si="1649"/>
        <v>1</v>
      </c>
      <c r="AA2370" s="18">
        <f t="shared" si="1650"/>
        <v>3</v>
      </c>
      <c r="AB2370" s="9" t="str">
        <f t="shared" si="1614"/>
        <v>I.RC2</v>
      </c>
      <c r="AC2370" s="9" t="str">
        <f>_xlfn.XLOOKUP(R2370,Sheet2!$H$3:$H$258,Sheet2!$I$3:$I$258,"-----")</f>
        <v>I.RC2</v>
      </c>
      <c r="AD2370" s="9" t="str">
        <f>_xlfn.XLOOKUP(VALUE(AE2370),Sheet2!$N$3:$N$1000,Sheet2!$O$3:$O$1000,"********")</f>
        <v>********</v>
      </c>
      <c r="AE2370" t="str">
        <f t="shared" si="1609"/>
        <v>4603</v>
      </c>
      <c r="AF2370" s="9" t="str">
        <f>IF(R2370&lt;200,"+"&amp;TEXT(R2370,"0"),"-"&amp;TEXT(_xlfn.XLOOKUP(R2370,Sheet2!$K$3:$K$130,Sheet2!$L$3:$L$130,"-----"),"0"))</f>
        <v>-145</v>
      </c>
      <c r="AG2370" s="9" t="str">
        <f t="shared" si="1615"/>
        <v>@</v>
      </c>
      <c r="AH2370" s="9" t="str">
        <f t="shared" si="1616"/>
        <v>JMP @I.RC2</v>
      </c>
      <c r="AI2370" t="str">
        <f t="shared" si="1617"/>
        <v>0,@I.RC2</v>
      </c>
      <c r="AJ2370" s="16" t="str">
        <f t="shared" si="1618"/>
        <v>@I.RC2</v>
      </c>
      <c r="AK2370" t="str">
        <f t="shared" si="1619"/>
        <v>ADCZR# 3,0,SNC</v>
      </c>
      <c r="AL2370" s="4" t="str">
        <f t="shared" si="1620"/>
        <v>ADC</v>
      </c>
      <c r="AM2370" s="4" t="str">
        <f t="shared" si="1621"/>
        <v>R</v>
      </c>
      <c r="AN2370" s="4" t="str">
        <f t="shared" si="1622"/>
        <v>Z</v>
      </c>
      <c r="AO2370" s="4" t="str">
        <f t="shared" si="1623"/>
        <v>#</v>
      </c>
      <c r="AP2370" s="15" t="str">
        <f t="shared" si="1624"/>
        <v>,SNC</v>
      </c>
      <c r="AQ2370" s="9" t="str">
        <f>_xlfn.XLOOKUP(D2370,Sheet2!$E$3:$E$101,Sheet2!$F$3:$F$101,"******************")</f>
        <v>******************</v>
      </c>
      <c r="AR2370" s="33" t="str">
        <f t="shared" si="1610"/>
        <v>DOBC 0,DSKP</v>
      </c>
      <c r="AS2370" s="9" t="str">
        <f t="shared" si="1611"/>
        <v>DOBC</v>
      </c>
      <c r="AT2370" s="4">
        <f t="shared" si="1625"/>
        <v>0</v>
      </c>
      <c r="AU2370" s="6">
        <f t="shared" si="1626"/>
        <v>2</v>
      </c>
      <c r="AV2370" s="4" t="str">
        <f t="shared" si="1627"/>
        <v>C</v>
      </c>
      <c r="AW2370" s="4">
        <f t="shared" si="1628"/>
        <v>33</v>
      </c>
      <c r="AX2370" s="4" t="str">
        <f>_xlfn.XLOOKUP(AW2370,Sheet2!$Q$3:$Q$66,Sheet2!$R$3:$R$66,"**")</f>
        <v>DSKP</v>
      </c>
      <c r="AY2370" s="4">
        <f t="shared" si="1629"/>
        <v>4</v>
      </c>
      <c r="AZ2370" s="16" t="str">
        <f t="shared" si="1630"/>
        <v>SKPDN</v>
      </c>
    </row>
    <row r="2371" spans="2:52" x14ac:dyDescent="0.35">
      <c r="B2371" s="3">
        <f t="shared" si="1639"/>
        <v>9</v>
      </c>
      <c r="C2371" s="1">
        <f t="shared" si="1640"/>
        <v>4751</v>
      </c>
      <c r="D2371" s="2">
        <v>67033</v>
      </c>
      <c r="E2371" s="2" t="str">
        <f>_xlfn.XLOOKUP(C2371,Sheet2!$N$3:$N$1000,Sheet2!$O$3:$O$1000,"")</f>
        <v/>
      </c>
      <c r="F2371" s="9" t="str">
        <f t="shared" si="1631"/>
        <v>DOC 1,DSKP</v>
      </c>
      <c r="G2371" s="4" t="str">
        <f t="shared" ref="G2371:G2434" si="1651">DEC2OCT((2*(OCT2DEC(I2371*100)+OCT2DEC(J2371*10)+K2371))+INT(L2371/4))</f>
        <v>156</v>
      </c>
      <c r="H2371" s="4">
        <f t="shared" ref="H2371:H2434" si="1652">(MOD(L2371,4)*100)+(M2371*10)+N2371</f>
        <v>33</v>
      </c>
      <c r="I2371" s="6">
        <f t="shared" si="1632"/>
        <v>0</v>
      </c>
      <c r="J2371" s="6">
        <f t="shared" si="1633"/>
        <v>6</v>
      </c>
      <c r="K2371" s="6">
        <f t="shared" si="1634"/>
        <v>7</v>
      </c>
      <c r="L2371" s="6">
        <f t="shared" si="1635"/>
        <v>0</v>
      </c>
      <c r="M2371" s="6">
        <f t="shared" si="1636"/>
        <v>3</v>
      </c>
      <c r="N2371" s="6">
        <f t="shared" si="1637"/>
        <v>3</v>
      </c>
      <c r="O2371" s="13">
        <f t="shared" si="1638"/>
        <v>13</v>
      </c>
      <c r="P2371" s="4">
        <f t="shared" si="1612"/>
        <v>3</v>
      </c>
      <c r="Q2371" s="4">
        <f t="shared" si="1613"/>
        <v>1</v>
      </c>
      <c r="R2371">
        <f t="shared" si="1641"/>
        <v>33</v>
      </c>
      <c r="S2371" s="4">
        <f t="shared" si="1642"/>
        <v>2</v>
      </c>
      <c r="T2371" s="15">
        <f t="shared" si="1643"/>
        <v>1</v>
      </c>
      <c r="U2371" s="4">
        <f t="shared" si="1644"/>
        <v>3</v>
      </c>
      <c r="V2371" s="4">
        <f t="shared" si="1645"/>
        <v>1</v>
      </c>
      <c r="W2371" s="4">
        <f t="shared" si="1646"/>
        <v>6</v>
      </c>
      <c r="X2371" s="6">
        <f t="shared" si="1647"/>
        <v>0</v>
      </c>
      <c r="Y2371" s="4">
        <f t="shared" si="1648"/>
        <v>1</v>
      </c>
      <c r="Z2371" s="6">
        <f t="shared" si="1649"/>
        <v>1</v>
      </c>
      <c r="AA2371" s="18">
        <f t="shared" si="1650"/>
        <v>3</v>
      </c>
      <c r="AB2371" s="9" t="str">
        <f t="shared" si="1614"/>
        <v>+33,2</v>
      </c>
      <c r="AC2371" s="9" t="str">
        <f>_xlfn.XLOOKUP(R2371,Sheet2!$H$3:$H$258,Sheet2!$I$3:$I$258,"-----")</f>
        <v>*****</v>
      </c>
      <c r="AD2371" s="9" t="str">
        <f>_xlfn.XLOOKUP(VALUE(AE2371),Sheet2!$N$3:$N$1000,Sheet2!$O$3:$O$1000,"********")</f>
        <v>E25D</v>
      </c>
      <c r="AE2371" t="str">
        <f t="shared" ref="AE2371:AE2434" si="1653">IF(VALUE(AF2371)&lt;0,DEC2OCT(OCT2DEC(VALUE(C2371))-OCT2DEC(-VALUE(AF2371))),DEC2OCT(OCT2DEC(VALUE(C2371))+OCT2DEC(VALUE(AF2371))))</f>
        <v>5004</v>
      </c>
      <c r="AF2371" s="9" t="str">
        <f>IF(R2371&lt;200,"+"&amp;TEXT(R2371,"0"),"-"&amp;TEXT(_xlfn.XLOOKUP(R2371,Sheet2!$K$3:$K$130,Sheet2!$L$3:$L$130,"-----"),"0"))</f>
        <v>+33</v>
      </c>
      <c r="AG2371" s="9" t="str">
        <f t="shared" si="1615"/>
        <v>@</v>
      </c>
      <c r="AH2371" s="9" t="str">
        <f t="shared" si="1616"/>
        <v>JSR @+33,2</v>
      </c>
      <c r="AI2371" t="str">
        <f t="shared" si="1617"/>
        <v>1,@+33,2</v>
      </c>
      <c r="AJ2371" s="16" t="str">
        <f t="shared" si="1618"/>
        <v>@+33,2</v>
      </c>
      <c r="AK2371" t="str">
        <f t="shared" si="1619"/>
        <v>ADDZ# 3,1,SNC</v>
      </c>
      <c r="AL2371" s="4" t="str">
        <f t="shared" si="1620"/>
        <v>ADD</v>
      </c>
      <c r="AM2371" s="4" t="str">
        <f t="shared" si="1621"/>
        <v/>
      </c>
      <c r="AN2371" s="4" t="str">
        <f t="shared" si="1622"/>
        <v>Z</v>
      </c>
      <c r="AO2371" s="4" t="str">
        <f t="shared" si="1623"/>
        <v>#</v>
      </c>
      <c r="AP2371" s="15" t="str">
        <f t="shared" si="1624"/>
        <v>,SNC</v>
      </c>
      <c r="AQ2371" s="9" t="str">
        <f>_xlfn.XLOOKUP(D2371,Sheet2!$E$3:$E$101,Sheet2!$F$3:$F$101,"******************")</f>
        <v>******************</v>
      </c>
      <c r="AR2371" s="33" t="str">
        <f t="shared" ref="AR2371:AR2434" si="1654">IF(AY2371=0,"NIO"&amp;AV2371&amp;" "&amp;AX2371,IF(AY2371=7,AZ2371&amp;" "&amp;AX2371,AS2371&amp;" "&amp;TEXT(AT2371,"0")&amp;","&amp;AX2371))</f>
        <v>DOC 1,DSKP</v>
      </c>
      <c r="AS2371" s="9" t="str">
        <f t="shared" ref="AS2371:AS2434" si="1655">IF(AY2371=1,"DIA"&amp;AV2371,IF(AY2371=2,"DOA"&amp;AV2371,IF(AY2371=3,"DIB"&amp;AV2371,IF(AY2371=4,"DOB"&amp;AV2371,IF(AY2371=5,"DIC"&amp;AV2371,"DOC"&amp;AV2371)))))</f>
        <v>DOC</v>
      </c>
      <c r="AT2371" s="4">
        <f t="shared" si="1625"/>
        <v>1</v>
      </c>
      <c r="AU2371" s="6">
        <f t="shared" si="1626"/>
        <v>0</v>
      </c>
      <c r="AV2371" s="4" t="str">
        <f t="shared" si="1627"/>
        <v/>
      </c>
      <c r="AW2371" s="4">
        <f t="shared" si="1628"/>
        <v>33</v>
      </c>
      <c r="AX2371" s="4" t="str">
        <f>_xlfn.XLOOKUP(AW2371,Sheet2!$Q$3:$Q$66,Sheet2!$R$3:$R$66,"**")</f>
        <v>DSKP</v>
      </c>
      <c r="AY2371" s="4">
        <f t="shared" si="1629"/>
        <v>6</v>
      </c>
      <c r="AZ2371" s="16" t="str">
        <f t="shared" si="1630"/>
        <v>SKPBN</v>
      </c>
    </row>
    <row r="2372" spans="2:52" x14ac:dyDescent="0.35">
      <c r="B2372" s="3">
        <f t="shared" si="1639"/>
        <v>10</v>
      </c>
      <c r="C2372" s="1">
        <f t="shared" si="1640"/>
        <v>4752</v>
      </c>
      <c r="D2372" s="2">
        <v>71133</v>
      </c>
      <c r="E2372" s="2" t="str">
        <f>_xlfn.XLOOKUP(C2372,Sheet2!$N$3:$N$1000,Sheet2!$O$3:$O$1000,"")</f>
        <v/>
      </c>
      <c r="F2372" s="9" t="str">
        <f t="shared" si="1631"/>
        <v>DOAS 2,DSKP</v>
      </c>
      <c r="G2372" s="4" t="str">
        <f t="shared" si="1651"/>
        <v>162</v>
      </c>
      <c r="H2372" s="4">
        <f t="shared" si="1652"/>
        <v>133</v>
      </c>
      <c r="I2372" s="6">
        <f t="shared" si="1632"/>
        <v>0</v>
      </c>
      <c r="J2372" s="6">
        <f t="shared" si="1633"/>
        <v>7</v>
      </c>
      <c r="K2372" s="6">
        <f t="shared" si="1634"/>
        <v>1</v>
      </c>
      <c r="L2372" s="6">
        <f t="shared" si="1635"/>
        <v>1</v>
      </c>
      <c r="M2372" s="6">
        <f t="shared" si="1636"/>
        <v>3</v>
      </c>
      <c r="N2372" s="6">
        <f t="shared" si="1637"/>
        <v>3</v>
      </c>
      <c r="O2372" s="13">
        <f t="shared" si="1638"/>
        <v>14</v>
      </c>
      <c r="P2372" s="4">
        <f t="shared" ref="P2372:P2435" si="1656">(I2372*4)+INT(J2372/2)</f>
        <v>3</v>
      </c>
      <c r="Q2372" s="4">
        <f t="shared" ref="Q2372:Q2435" si="1657">V2372</f>
        <v>2</v>
      </c>
      <c r="R2372">
        <f t="shared" si="1641"/>
        <v>133</v>
      </c>
      <c r="S2372" s="4">
        <f t="shared" si="1642"/>
        <v>2</v>
      </c>
      <c r="T2372" s="15">
        <f t="shared" si="1643"/>
        <v>0</v>
      </c>
      <c r="U2372" s="4">
        <f t="shared" si="1644"/>
        <v>3</v>
      </c>
      <c r="V2372" s="4">
        <f t="shared" si="1645"/>
        <v>2</v>
      </c>
      <c r="W2372" s="4">
        <f t="shared" si="1646"/>
        <v>2</v>
      </c>
      <c r="X2372" s="6">
        <f t="shared" si="1647"/>
        <v>1</v>
      </c>
      <c r="Y2372" s="4">
        <f t="shared" si="1648"/>
        <v>1</v>
      </c>
      <c r="Z2372" s="6">
        <f t="shared" si="1649"/>
        <v>1</v>
      </c>
      <c r="AA2372" s="18">
        <f t="shared" si="1650"/>
        <v>3</v>
      </c>
      <c r="AB2372" s="9" t="str">
        <f t="shared" ref="AB2372:AB2435" si="1658">IF(S2372=0,AC2372,IF(S2372=1,IF(AD2372="********",AF2372,AD2372),AF2372&amp;","&amp;TEXT(S2372,"0")))</f>
        <v>+133,2</v>
      </c>
      <c r="AC2372" s="9" t="str">
        <f>_xlfn.XLOOKUP(R2372,Sheet2!$H$3:$H$258,Sheet2!$I$3:$I$258,"-----")</f>
        <v>C037</v>
      </c>
      <c r="AD2372" s="9" t="str">
        <f>_xlfn.XLOOKUP(VALUE(AE2372),Sheet2!$N$3:$N$1000,Sheet2!$O$3:$O$1000,"********")</f>
        <v>********</v>
      </c>
      <c r="AE2372" t="str">
        <f t="shared" si="1653"/>
        <v>5105</v>
      </c>
      <c r="AF2372" s="9" t="str">
        <f>IF(R2372&lt;200,"+"&amp;TEXT(R2372,"0"),"-"&amp;TEXT(_xlfn.XLOOKUP(R2372,Sheet2!$K$3:$K$130,Sheet2!$L$3:$L$130,"-----"),"0"))</f>
        <v>+133</v>
      </c>
      <c r="AG2372" s="9" t="str">
        <f t="shared" ref="AG2372:AG2435" si="1659">IF(T2372=1,"@","")</f>
        <v/>
      </c>
      <c r="AH2372" s="9" t="str">
        <f t="shared" ref="AH2372:AH2435" si="1660">IF(Q2372=0,"JMP "&amp;AJ2372, IF(Q2372=1,"JSR "&amp;AJ2372,IF(Q2372=2,"ISZ "&amp;AJ2372,"DSZ "&amp;AJ2372)))</f>
        <v>ISZ +133,2</v>
      </c>
      <c r="AI2372" t="str">
        <f t="shared" ref="AI2372:AI2435" si="1661">TEXT(Q2372,"0")&amp;","&amp;AG2372&amp;AB2372</f>
        <v>2,+133,2</v>
      </c>
      <c r="AJ2372" s="16" t="str">
        <f t="shared" ref="AJ2372:AJ2435" si="1662">AG2372&amp;AB2372</f>
        <v>+133,2</v>
      </c>
      <c r="AK2372" t="str">
        <f t="shared" ref="AK2372:AK2435" si="1663">AL2372&amp;AN2372&amp;AM2372&amp;AO2372&amp;" "&amp;TEXT(U2372,"0")&amp;","&amp;TEXT(V2372,"0")&amp;AP2372</f>
        <v>MOVZL# 3,2,SNC</v>
      </c>
      <c r="AL2372" s="4" t="str">
        <f t="shared" ref="AL2372:AL2435" si="1664">IF(W2372=0,"COM",IF(W2372=1,"NEG",IF(W2372=2,"MOV",IF(W2372=3,"INC",IF(W2372=4,"ADC",IF(W2372=5,"SUB",IF(W2372=6,"ADD","AND")))))))</f>
        <v>MOV</v>
      </c>
      <c r="AM2372" s="4" t="str">
        <f t="shared" ref="AM2372:AM2435" si="1665">IF(X2372=0,"",IF(X2372=1,"L",IF(X2372=2,"R","S")))</f>
        <v>L</v>
      </c>
      <c r="AN2372" s="4" t="str">
        <f t="shared" ref="AN2372:AN2435" si="1666">IF(Y2372=0,"",IF(Y2372=1,"Z",IF(Y2372=2,"O","C")))</f>
        <v>Z</v>
      </c>
      <c r="AO2372" s="4" t="str">
        <f t="shared" ref="AO2372:AO2435" si="1667">IF(Z2372=1,"#","")</f>
        <v>#</v>
      </c>
      <c r="AP2372" s="15" t="str">
        <f t="shared" ref="AP2372:AP2435" si="1668">IF(AA2372=0,"",IF(AA2372=1,",SKP",IF(AA2372=2,",SZC",IF(AA2372=3,",SNC",IF(AA2372=4,",SZR",IF(AA2372=5,",SNR",IF(AA2372=6,",SEZ",",SBN")))))))</f>
        <v>,SNC</v>
      </c>
      <c r="AQ2372" s="9" t="str">
        <f>_xlfn.XLOOKUP(D2372,Sheet2!$E$3:$E$101,Sheet2!$F$3:$F$101,"******************")</f>
        <v>******************</v>
      </c>
      <c r="AR2372" s="33" t="str">
        <f t="shared" si="1654"/>
        <v>DOAS 2,DSKP</v>
      </c>
      <c r="AS2372" s="9" t="str">
        <f t="shared" si="1655"/>
        <v>DOAS</v>
      </c>
      <c r="AT2372" s="4">
        <f t="shared" ref="AT2372:AT2435" si="1669">V2372</f>
        <v>2</v>
      </c>
      <c r="AU2372" s="6">
        <f t="shared" ref="AU2372:AU2435" si="1670">X2372</f>
        <v>1</v>
      </c>
      <c r="AV2372" s="4" t="str">
        <f t="shared" ref="AV2372:AV2435" si="1671">IF(AU2372=0,"",IF(AU2372=1,"S",IF(AU2372=2,"C","P")))</f>
        <v>S</v>
      </c>
      <c r="AW2372" s="4">
        <f t="shared" ref="AW2372:AW2435" si="1672">M2372*10+N2372</f>
        <v>33</v>
      </c>
      <c r="AX2372" s="4" t="str">
        <f>_xlfn.XLOOKUP(AW2372,Sheet2!$Q$3:$Q$66,Sheet2!$R$3:$R$66,"**")</f>
        <v>DSKP</v>
      </c>
      <c r="AY2372" s="4">
        <f t="shared" ref="AY2372:AY2435" si="1673">W2372</f>
        <v>2</v>
      </c>
      <c r="AZ2372" s="16" t="str">
        <f t="shared" ref="AZ2372:AZ2435" si="1674">IF(AU2372=0,"SKPBN",IF(AU2372=1,"SKPBZ",IF(AU2372=2,"SKPDN","SKPDZ")))</f>
        <v>SKPBZ</v>
      </c>
    </row>
    <row r="2373" spans="2:52" x14ac:dyDescent="0.35">
      <c r="B2373" s="3">
        <f t="shared" si="1639"/>
        <v>11</v>
      </c>
      <c r="C2373" s="1">
        <f t="shared" si="1640"/>
        <v>4753</v>
      </c>
      <c r="D2373" s="2">
        <v>30060</v>
      </c>
      <c r="E2373" s="2" t="str">
        <f>_xlfn.XLOOKUP(C2373,Sheet2!$N$3:$N$1000,Sheet2!$O$3:$O$1000,"")</f>
        <v/>
      </c>
      <c r="F2373" s="9" t="str">
        <f t="shared" si="1631"/>
        <v>LDA 2,KB14</v>
      </c>
      <c r="G2373" s="4" t="str">
        <f t="shared" si="1651"/>
        <v>60</v>
      </c>
      <c r="H2373" s="4">
        <f t="shared" si="1652"/>
        <v>60</v>
      </c>
      <c r="I2373" s="6">
        <f t="shared" si="1632"/>
        <v>0</v>
      </c>
      <c r="J2373" s="6">
        <f t="shared" si="1633"/>
        <v>3</v>
      </c>
      <c r="K2373" s="6">
        <f t="shared" si="1634"/>
        <v>0</v>
      </c>
      <c r="L2373" s="6">
        <f t="shared" si="1635"/>
        <v>0</v>
      </c>
      <c r="M2373" s="6">
        <f t="shared" si="1636"/>
        <v>6</v>
      </c>
      <c r="N2373" s="6">
        <f t="shared" si="1637"/>
        <v>0</v>
      </c>
      <c r="O2373" s="13">
        <f t="shared" si="1638"/>
        <v>6</v>
      </c>
      <c r="P2373" s="4">
        <f t="shared" si="1656"/>
        <v>1</v>
      </c>
      <c r="Q2373" s="4">
        <f t="shared" si="1657"/>
        <v>2</v>
      </c>
      <c r="R2373">
        <f t="shared" si="1641"/>
        <v>60</v>
      </c>
      <c r="S2373" s="4">
        <f t="shared" si="1642"/>
        <v>0</v>
      </c>
      <c r="T2373" s="15">
        <f t="shared" si="1643"/>
        <v>0</v>
      </c>
      <c r="U2373" s="4">
        <f t="shared" si="1644"/>
        <v>1</v>
      </c>
      <c r="V2373" s="4">
        <f t="shared" si="1645"/>
        <v>2</v>
      </c>
      <c r="W2373" s="4">
        <f t="shared" si="1646"/>
        <v>0</v>
      </c>
      <c r="X2373" s="6">
        <f t="shared" si="1647"/>
        <v>0</v>
      </c>
      <c r="Y2373" s="4">
        <f t="shared" si="1648"/>
        <v>3</v>
      </c>
      <c r="Z2373" s="6">
        <f t="shared" si="1649"/>
        <v>0</v>
      </c>
      <c r="AA2373" s="18">
        <f t="shared" si="1650"/>
        <v>0</v>
      </c>
      <c r="AB2373" s="9" t="str">
        <f t="shared" si="1658"/>
        <v>KB14</v>
      </c>
      <c r="AC2373" s="9" t="str">
        <f>_xlfn.XLOOKUP(R2373,Sheet2!$H$3:$H$258,Sheet2!$I$3:$I$258,"-----")</f>
        <v>KB14</v>
      </c>
      <c r="AD2373" s="9" t="str">
        <f>_xlfn.XLOOKUP(VALUE(AE2373),Sheet2!$N$3:$N$1000,Sheet2!$O$3:$O$1000,"********")</f>
        <v>********</v>
      </c>
      <c r="AE2373" t="str">
        <f t="shared" si="1653"/>
        <v>5033</v>
      </c>
      <c r="AF2373" s="9" t="str">
        <f>IF(R2373&lt;200,"+"&amp;TEXT(R2373,"0"),"-"&amp;TEXT(_xlfn.XLOOKUP(R2373,Sheet2!$K$3:$K$130,Sheet2!$L$3:$L$130,"-----"),"0"))</f>
        <v>+60</v>
      </c>
      <c r="AG2373" s="9" t="str">
        <f t="shared" si="1659"/>
        <v/>
      </c>
      <c r="AH2373" s="9" t="str">
        <f t="shared" si="1660"/>
        <v>ISZ KB14</v>
      </c>
      <c r="AI2373" t="str">
        <f t="shared" si="1661"/>
        <v>2,KB14</v>
      </c>
      <c r="AJ2373" s="16" t="str">
        <f t="shared" si="1662"/>
        <v>KB14</v>
      </c>
      <c r="AK2373" t="str">
        <f t="shared" si="1663"/>
        <v>COMC 1,2</v>
      </c>
      <c r="AL2373" s="4" t="str">
        <f t="shared" si="1664"/>
        <v>COM</v>
      </c>
      <c r="AM2373" s="4" t="str">
        <f t="shared" si="1665"/>
        <v/>
      </c>
      <c r="AN2373" s="4" t="str">
        <f t="shared" si="1666"/>
        <v>C</v>
      </c>
      <c r="AO2373" s="4" t="str">
        <f t="shared" si="1667"/>
        <v/>
      </c>
      <c r="AP2373" s="15" t="str">
        <f t="shared" si="1668"/>
        <v/>
      </c>
      <c r="AQ2373" s="9" t="str">
        <f>_xlfn.XLOOKUP(D2373,Sheet2!$E$3:$E$101,Sheet2!$F$3:$F$101,"******************")</f>
        <v>******************</v>
      </c>
      <c r="AR2373" s="33" t="str">
        <f t="shared" si="1654"/>
        <v>NIO **</v>
      </c>
      <c r="AS2373" s="9" t="str">
        <f t="shared" si="1655"/>
        <v>DOC</v>
      </c>
      <c r="AT2373" s="4">
        <f t="shared" si="1669"/>
        <v>2</v>
      </c>
      <c r="AU2373" s="6">
        <f t="shared" si="1670"/>
        <v>0</v>
      </c>
      <c r="AV2373" s="4" t="str">
        <f t="shared" si="1671"/>
        <v/>
      </c>
      <c r="AW2373" s="4">
        <f t="shared" si="1672"/>
        <v>60</v>
      </c>
      <c r="AX2373" s="4" t="str">
        <f>_xlfn.XLOOKUP(AW2373,Sheet2!$Q$3:$Q$66,Sheet2!$R$3:$R$66,"**")</f>
        <v>**</v>
      </c>
      <c r="AY2373" s="4">
        <f t="shared" si="1673"/>
        <v>0</v>
      </c>
      <c r="AZ2373" s="16" t="str">
        <f t="shared" si="1674"/>
        <v>SKPBN</v>
      </c>
    </row>
    <row r="2374" spans="2:52" x14ac:dyDescent="0.35">
      <c r="B2374" s="3">
        <f t="shared" si="1639"/>
        <v>12</v>
      </c>
      <c r="C2374" s="1">
        <f t="shared" si="1640"/>
        <v>4754</v>
      </c>
      <c r="D2374" s="2">
        <v>6227</v>
      </c>
      <c r="E2374" s="2" t="str">
        <f>_xlfn.XLOOKUP(C2374,Sheet2!$N$3:$N$1000,Sheet2!$O$3:$O$1000,"")</f>
        <v/>
      </c>
      <c r="F2374" s="9" t="str">
        <f t="shared" si="1631"/>
        <v>WAIT</v>
      </c>
      <c r="G2374" s="4" t="str">
        <f t="shared" si="1651"/>
        <v>14</v>
      </c>
      <c r="H2374" s="4">
        <f t="shared" si="1652"/>
        <v>227</v>
      </c>
      <c r="I2374" s="6">
        <f t="shared" si="1632"/>
        <v>0</v>
      </c>
      <c r="J2374" s="6">
        <f t="shared" si="1633"/>
        <v>0</v>
      </c>
      <c r="K2374" s="6">
        <f t="shared" si="1634"/>
        <v>6</v>
      </c>
      <c r="L2374" s="6">
        <f t="shared" si="1635"/>
        <v>2</v>
      </c>
      <c r="M2374" s="6">
        <f t="shared" si="1636"/>
        <v>2</v>
      </c>
      <c r="N2374" s="6">
        <f t="shared" si="1637"/>
        <v>7</v>
      </c>
      <c r="O2374" s="13">
        <f t="shared" si="1638"/>
        <v>1</v>
      </c>
      <c r="P2374" s="4">
        <f t="shared" si="1656"/>
        <v>0</v>
      </c>
      <c r="Q2374" s="4">
        <f t="shared" si="1657"/>
        <v>1</v>
      </c>
      <c r="R2374">
        <f t="shared" si="1641"/>
        <v>227</v>
      </c>
      <c r="S2374" s="4">
        <f t="shared" si="1642"/>
        <v>0</v>
      </c>
      <c r="T2374" s="15">
        <f t="shared" si="1643"/>
        <v>1</v>
      </c>
      <c r="U2374" s="4">
        <f t="shared" si="1644"/>
        <v>0</v>
      </c>
      <c r="V2374" s="4">
        <f t="shared" si="1645"/>
        <v>1</v>
      </c>
      <c r="W2374" s="4">
        <f t="shared" si="1646"/>
        <v>4</v>
      </c>
      <c r="X2374" s="6">
        <f t="shared" si="1647"/>
        <v>2</v>
      </c>
      <c r="Y2374" s="4">
        <f t="shared" si="1648"/>
        <v>1</v>
      </c>
      <c r="Z2374" s="6">
        <f t="shared" si="1649"/>
        <v>0</v>
      </c>
      <c r="AA2374" s="18">
        <f t="shared" si="1650"/>
        <v>7</v>
      </c>
      <c r="AB2374" s="9" t="str">
        <f t="shared" si="1658"/>
        <v>I.WAIT</v>
      </c>
      <c r="AC2374" s="9" t="str">
        <f>_xlfn.XLOOKUP(R2374,Sheet2!$H$3:$H$258,Sheet2!$I$3:$I$258,"-----")</f>
        <v>I.WAIT</v>
      </c>
      <c r="AD2374" s="9" t="str">
        <f>_xlfn.XLOOKUP(VALUE(AE2374),Sheet2!$N$3:$N$1000,Sheet2!$O$3:$O$1000,"********")</f>
        <v>********</v>
      </c>
      <c r="AE2374" t="str">
        <f t="shared" si="1653"/>
        <v>4603</v>
      </c>
      <c r="AF2374" s="9" t="str">
        <f>IF(R2374&lt;200,"+"&amp;TEXT(R2374,"0"),"-"&amp;TEXT(_xlfn.XLOOKUP(R2374,Sheet2!$K$3:$K$130,Sheet2!$L$3:$L$130,"-----"),"0"))</f>
        <v>-151</v>
      </c>
      <c r="AG2374" s="9" t="str">
        <f t="shared" si="1659"/>
        <v>@</v>
      </c>
      <c r="AH2374" s="9" t="str">
        <f t="shared" si="1660"/>
        <v>JSR @I.WAIT</v>
      </c>
      <c r="AI2374" t="str">
        <f t="shared" si="1661"/>
        <v>1,@I.WAIT</v>
      </c>
      <c r="AJ2374" s="16" t="str">
        <f t="shared" si="1662"/>
        <v>@I.WAIT</v>
      </c>
      <c r="AK2374" t="str">
        <f t="shared" si="1663"/>
        <v>ADCZR 0,1,SBN</v>
      </c>
      <c r="AL2374" s="4" t="str">
        <f t="shared" si="1664"/>
        <v>ADC</v>
      </c>
      <c r="AM2374" s="4" t="str">
        <f t="shared" si="1665"/>
        <v>R</v>
      </c>
      <c r="AN2374" s="4" t="str">
        <f t="shared" si="1666"/>
        <v>Z</v>
      </c>
      <c r="AO2374" s="4" t="str">
        <f t="shared" si="1667"/>
        <v/>
      </c>
      <c r="AP2374" s="15" t="str">
        <f t="shared" si="1668"/>
        <v>,SBN</v>
      </c>
      <c r="AQ2374" s="9" t="str">
        <f>_xlfn.XLOOKUP(D2374,Sheet2!$E$3:$E$101,Sheet2!$F$3:$F$101,"******************")</f>
        <v>WAIT</v>
      </c>
      <c r="AR2374" s="33" t="str">
        <f t="shared" si="1654"/>
        <v>DOBC 1,**</v>
      </c>
      <c r="AS2374" s="9" t="str">
        <f t="shared" si="1655"/>
        <v>DOBC</v>
      </c>
      <c r="AT2374" s="4">
        <f t="shared" si="1669"/>
        <v>1</v>
      </c>
      <c r="AU2374" s="6">
        <f t="shared" si="1670"/>
        <v>2</v>
      </c>
      <c r="AV2374" s="4" t="str">
        <f t="shared" si="1671"/>
        <v>C</v>
      </c>
      <c r="AW2374" s="4">
        <f t="shared" si="1672"/>
        <v>27</v>
      </c>
      <c r="AX2374" s="4" t="str">
        <f>_xlfn.XLOOKUP(AW2374,Sheet2!$Q$3:$Q$66,Sheet2!$R$3:$R$66,"**")</f>
        <v>**</v>
      </c>
      <c r="AY2374" s="4">
        <f t="shared" si="1673"/>
        <v>4</v>
      </c>
      <c r="AZ2374" s="16" t="str">
        <f t="shared" si="1674"/>
        <v>SKPDN</v>
      </c>
    </row>
    <row r="2375" spans="2:52" x14ac:dyDescent="0.35">
      <c r="B2375" s="3">
        <f t="shared" si="1639"/>
        <v>13</v>
      </c>
      <c r="C2375" s="1">
        <f t="shared" si="1640"/>
        <v>4755</v>
      </c>
      <c r="D2375" s="2">
        <v>60433</v>
      </c>
      <c r="E2375" s="2" t="str">
        <f>_xlfn.XLOOKUP(C2375,Sheet2!$N$3:$N$1000,Sheet2!$O$3:$O$1000,"")</f>
        <v/>
      </c>
      <c r="F2375" s="9" t="str">
        <f t="shared" si="1631"/>
        <v>DIA 0,DSKP</v>
      </c>
      <c r="G2375" s="4" t="str">
        <f t="shared" si="1651"/>
        <v>141</v>
      </c>
      <c r="H2375" s="4">
        <f t="shared" si="1652"/>
        <v>33</v>
      </c>
      <c r="I2375" s="6">
        <f t="shared" si="1632"/>
        <v>0</v>
      </c>
      <c r="J2375" s="6">
        <f t="shared" si="1633"/>
        <v>6</v>
      </c>
      <c r="K2375" s="6">
        <f t="shared" si="1634"/>
        <v>0</v>
      </c>
      <c r="L2375" s="6">
        <f t="shared" si="1635"/>
        <v>4</v>
      </c>
      <c r="M2375" s="6">
        <f t="shared" si="1636"/>
        <v>3</v>
      </c>
      <c r="N2375" s="6">
        <f t="shared" si="1637"/>
        <v>3</v>
      </c>
      <c r="O2375" s="13">
        <f t="shared" si="1638"/>
        <v>12</v>
      </c>
      <c r="P2375" s="4">
        <f t="shared" si="1656"/>
        <v>3</v>
      </c>
      <c r="Q2375" s="4">
        <f t="shared" si="1657"/>
        <v>0</v>
      </c>
      <c r="R2375">
        <f t="shared" si="1641"/>
        <v>33</v>
      </c>
      <c r="S2375" s="4">
        <f t="shared" si="1642"/>
        <v>1</v>
      </c>
      <c r="T2375" s="15">
        <f t="shared" si="1643"/>
        <v>0</v>
      </c>
      <c r="U2375" s="4">
        <f t="shared" si="1644"/>
        <v>3</v>
      </c>
      <c r="V2375" s="4">
        <f t="shared" si="1645"/>
        <v>0</v>
      </c>
      <c r="W2375" s="4">
        <f t="shared" si="1646"/>
        <v>1</v>
      </c>
      <c r="X2375" s="6">
        <f t="shared" si="1647"/>
        <v>0</v>
      </c>
      <c r="Y2375" s="4">
        <f t="shared" si="1648"/>
        <v>1</v>
      </c>
      <c r="Z2375" s="6">
        <f t="shared" si="1649"/>
        <v>1</v>
      </c>
      <c r="AA2375" s="18">
        <f t="shared" si="1650"/>
        <v>3</v>
      </c>
      <c r="AB2375" s="9" t="str">
        <f t="shared" si="1658"/>
        <v>+33</v>
      </c>
      <c r="AC2375" s="9" t="str">
        <f>_xlfn.XLOOKUP(R2375,Sheet2!$H$3:$H$258,Sheet2!$I$3:$I$258,"-----")</f>
        <v>*****</v>
      </c>
      <c r="AD2375" s="9" t="str">
        <f>_xlfn.XLOOKUP(VALUE(AE2375),Sheet2!$N$3:$N$1000,Sheet2!$O$3:$O$1000,"********")</f>
        <v>********</v>
      </c>
      <c r="AE2375" t="str">
        <f t="shared" si="1653"/>
        <v>5010</v>
      </c>
      <c r="AF2375" s="9" t="str">
        <f>IF(R2375&lt;200,"+"&amp;TEXT(R2375,"0"),"-"&amp;TEXT(_xlfn.XLOOKUP(R2375,Sheet2!$K$3:$K$130,Sheet2!$L$3:$L$130,"-----"),"0"))</f>
        <v>+33</v>
      </c>
      <c r="AG2375" s="9" t="str">
        <f t="shared" si="1659"/>
        <v/>
      </c>
      <c r="AH2375" s="9" t="str">
        <f t="shared" si="1660"/>
        <v>JMP +33</v>
      </c>
      <c r="AI2375" t="str">
        <f t="shared" si="1661"/>
        <v>0,+33</v>
      </c>
      <c r="AJ2375" s="16" t="str">
        <f t="shared" si="1662"/>
        <v>+33</v>
      </c>
      <c r="AK2375" t="str">
        <f t="shared" si="1663"/>
        <v>NEGZ# 3,0,SNC</v>
      </c>
      <c r="AL2375" s="4" t="str">
        <f t="shared" si="1664"/>
        <v>NEG</v>
      </c>
      <c r="AM2375" s="4" t="str">
        <f t="shared" si="1665"/>
        <v/>
      </c>
      <c r="AN2375" s="4" t="str">
        <f t="shared" si="1666"/>
        <v>Z</v>
      </c>
      <c r="AO2375" s="4" t="str">
        <f t="shared" si="1667"/>
        <v>#</v>
      </c>
      <c r="AP2375" s="15" t="str">
        <f t="shared" si="1668"/>
        <v>,SNC</v>
      </c>
      <c r="AQ2375" s="9" t="str">
        <f>_xlfn.XLOOKUP(D2375,Sheet2!$E$3:$E$101,Sheet2!$F$3:$F$101,"******************")</f>
        <v>******************</v>
      </c>
      <c r="AR2375" s="33" t="str">
        <f t="shared" si="1654"/>
        <v>DIA 0,DSKP</v>
      </c>
      <c r="AS2375" s="9" t="str">
        <f t="shared" si="1655"/>
        <v>DIA</v>
      </c>
      <c r="AT2375" s="4">
        <f t="shared" si="1669"/>
        <v>0</v>
      </c>
      <c r="AU2375" s="6">
        <f t="shared" si="1670"/>
        <v>0</v>
      </c>
      <c r="AV2375" s="4" t="str">
        <f t="shared" si="1671"/>
        <v/>
      </c>
      <c r="AW2375" s="4">
        <f t="shared" si="1672"/>
        <v>33</v>
      </c>
      <c r="AX2375" s="4" t="str">
        <f>_xlfn.XLOOKUP(AW2375,Sheet2!$Q$3:$Q$66,Sheet2!$R$3:$R$66,"**")</f>
        <v>DSKP</v>
      </c>
      <c r="AY2375" s="4">
        <f t="shared" si="1673"/>
        <v>1</v>
      </c>
      <c r="AZ2375" s="16" t="str">
        <f t="shared" si="1674"/>
        <v>SKPBN</v>
      </c>
    </row>
    <row r="2376" spans="2:52" x14ac:dyDescent="0.35">
      <c r="B2376" s="3">
        <f t="shared" si="1639"/>
        <v>14</v>
      </c>
      <c r="C2376" s="1">
        <f t="shared" si="1640"/>
        <v>4756</v>
      </c>
      <c r="D2376" s="2">
        <v>101113</v>
      </c>
      <c r="E2376" s="2" t="str">
        <f>_xlfn.XLOOKUP(C2376,Sheet2!$N$3:$N$1000,Sheet2!$O$3:$O$1000,"")</f>
        <v/>
      </c>
      <c r="F2376" s="9" t="str">
        <f t="shared" si="1631"/>
        <v>MOVL# 0,0,SNC</v>
      </c>
      <c r="G2376" s="4" t="str">
        <f t="shared" si="1651"/>
        <v>202</v>
      </c>
      <c r="H2376" s="4">
        <f t="shared" si="1652"/>
        <v>113</v>
      </c>
      <c r="I2376" s="6">
        <f t="shared" si="1632"/>
        <v>1</v>
      </c>
      <c r="J2376" s="6">
        <f t="shared" si="1633"/>
        <v>0</v>
      </c>
      <c r="K2376" s="6">
        <f t="shared" si="1634"/>
        <v>1</v>
      </c>
      <c r="L2376" s="6">
        <f t="shared" si="1635"/>
        <v>1</v>
      </c>
      <c r="M2376" s="6">
        <f t="shared" si="1636"/>
        <v>1</v>
      </c>
      <c r="N2376" s="6">
        <f t="shared" si="1637"/>
        <v>3</v>
      </c>
      <c r="O2376" s="13">
        <f t="shared" si="1638"/>
        <v>16</v>
      </c>
      <c r="P2376" s="4">
        <f t="shared" si="1656"/>
        <v>4</v>
      </c>
      <c r="Q2376" s="4">
        <f t="shared" si="1657"/>
        <v>0</v>
      </c>
      <c r="R2376">
        <f t="shared" si="1641"/>
        <v>113</v>
      </c>
      <c r="S2376" s="4">
        <f t="shared" si="1642"/>
        <v>2</v>
      </c>
      <c r="T2376" s="15">
        <f t="shared" si="1643"/>
        <v>0</v>
      </c>
      <c r="U2376" s="4">
        <f t="shared" si="1644"/>
        <v>0</v>
      </c>
      <c r="V2376" s="4">
        <f t="shared" si="1645"/>
        <v>0</v>
      </c>
      <c r="W2376" s="4">
        <f t="shared" si="1646"/>
        <v>2</v>
      </c>
      <c r="X2376" s="6">
        <f t="shared" si="1647"/>
        <v>1</v>
      </c>
      <c r="Y2376" s="4">
        <f t="shared" si="1648"/>
        <v>0</v>
      </c>
      <c r="Z2376" s="6">
        <f t="shared" si="1649"/>
        <v>1</v>
      </c>
      <c r="AA2376" s="18">
        <f t="shared" si="1650"/>
        <v>3</v>
      </c>
      <c r="AB2376" s="9" t="str">
        <f t="shared" si="1658"/>
        <v>+113,2</v>
      </c>
      <c r="AC2376" s="9" t="str">
        <f>_xlfn.XLOOKUP(R2376,Sheet2!$H$3:$H$258,Sheet2!$I$3:$I$258,"-----")</f>
        <v>TRCL</v>
      </c>
      <c r="AD2376" s="9" t="str">
        <f>_xlfn.XLOOKUP(VALUE(AE2376),Sheet2!$N$3:$N$1000,Sheet2!$O$3:$O$1000,"********")</f>
        <v>********</v>
      </c>
      <c r="AE2376" t="str">
        <f t="shared" si="1653"/>
        <v>5071</v>
      </c>
      <c r="AF2376" s="9" t="str">
        <f>IF(R2376&lt;200,"+"&amp;TEXT(R2376,"0"),"-"&amp;TEXT(_xlfn.XLOOKUP(R2376,Sheet2!$K$3:$K$130,Sheet2!$L$3:$L$130,"-----"),"0"))</f>
        <v>+113</v>
      </c>
      <c r="AG2376" s="9" t="str">
        <f t="shared" si="1659"/>
        <v/>
      </c>
      <c r="AH2376" s="9" t="str">
        <f t="shared" si="1660"/>
        <v>JMP +113,2</v>
      </c>
      <c r="AI2376" t="str">
        <f t="shared" si="1661"/>
        <v>0,+113,2</v>
      </c>
      <c r="AJ2376" s="16" t="str">
        <f t="shared" si="1662"/>
        <v>+113,2</v>
      </c>
      <c r="AK2376" t="str">
        <f t="shared" si="1663"/>
        <v>MOVL# 0,0,SNC</v>
      </c>
      <c r="AL2376" s="4" t="str">
        <f t="shared" si="1664"/>
        <v>MOV</v>
      </c>
      <c r="AM2376" s="4" t="str">
        <f t="shared" si="1665"/>
        <v>L</v>
      </c>
      <c r="AN2376" s="4" t="str">
        <f t="shared" si="1666"/>
        <v/>
      </c>
      <c r="AO2376" s="4" t="str">
        <f t="shared" si="1667"/>
        <v>#</v>
      </c>
      <c r="AP2376" s="15" t="str">
        <f t="shared" si="1668"/>
        <v>,SNC</v>
      </c>
      <c r="AQ2376" s="9" t="str">
        <f>_xlfn.XLOOKUP(D2376,Sheet2!$E$3:$E$101,Sheet2!$F$3:$F$101,"******************")</f>
        <v>******************</v>
      </c>
      <c r="AR2376" s="33" t="str">
        <f t="shared" si="1654"/>
        <v>DOAS 0,PTP</v>
      </c>
      <c r="AS2376" s="9" t="str">
        <f t="shared" si="1655"/>
        <v>DOAS</v>
      </c>
      <c r="AT2376" s="4">
        <f t="shared" si="1669"/>
        <v>0</v>
      </c>
      <c r="AU2376" s="6">
        <f t="shared" si="1670"/>
        <v>1</v>
      </c>
      <c r="AV2376" s="4" t="str">
        <f t="shared" si="1671"/>
        <v>S</v>
      </c>
      <c r="AW2376" s="4">
        <f t="shared" si="1672"/>
        <v>13</v>
      </c>
      <c r="AX2376" s="4" t="str">
        <f>_xlfn.XLOOKUP(AW2376,Sheet2!$Q$3:$Q$66,Sheet2!$R$3:$R$66,"**")</f>
        <v>PTP</v>
      </c>
      <c r="AY2376" s="4">
        <f t="shared" si="1673"/>
        <v>2</v>
      </c>
      <c r="AZ2376" s="16" t="str">
        <f t="shared" si="1674"/>
        <v>SKPBZ</v>
      </c>
    </row>
    <row r="2377" spans="2:52" x14ac:dyDescent="0.35">
      <c r="B2377" s="3">
        <f t="shared" si="1639"/>
        <v>15</v>
      </c>
      <c r="C2377" s="1">
        <f t="shared" si="1640"/>
        <v>4757</v>
      </c>
      <c r="D2377" s="2">
        <v>411</v>
      </c>
      <c r="E2377" s="2" t="str">
        <f>_xlfn.XLOOKUP(C2377,Sheet2!$N$3:$N$1000,Sheet2!$O$3:$O$1000,"")</f>
        <v/>
      </c>
      <c r="F2377" s="9" t="str">
        <f t="shared" si="1631"/>
        <v>JMP E25E2</v>
      </c>
      <c r="G2377" s="4" t="str">
        <f t="shared" si="1651"/>
        <v>1</v>
      </c>
      <c r="H2377" s="4">
        <f t="shared" si="1652"/>
        <v>11</v>
      </c>
      <c r="I2377" s="6">
        <f t="shared" si="1632"/>
        <v>0</v>
      </c>
      <c r="J2377" s="6">
        <f t="shared" si="1633"/>
        <v>0</v>
      </c>
      <c r="K2377" s="6">
        <f t="shared" si="1634"/>
        <v>0</v>
      </c>
      <c r="L2377" s="6">
        <f t="shared" si="1635"/>
        <v>4</v>
      </c>
      <c r="M2377" s="6">
        <f t="shared" si="1636"/>
        <v>1</v>
      </c>
      <c r="N2377" s="6">
        <f t="shared" si="1637"/>
        <v>1</v>
      </c>
      <c r="O2377" s="13">
        <f t="shared" si="1638"/>
        <v>0</v>
      </c>
      <c r="P2377" s="4">
        <f t="shared" si="1656"/>
        <v>0</v>
      </c>
      <c r="Q2377" s="4">
        <f t="shared" si="1657"/>
        <v>0</v>
      </c>
      <c r="R2377">
        <f t="shared" si="1641"/>
        <v>11</v>
      </c>
      <c r="S2377" s="4">
        <f t="shared" si="1642"/>
        <v>1</v>
      </c>
      <c r="T2377" s="15">
        <f t="shared" si="1643"/>
        <v>0</v>
      </c>
      <c r="U2377" s="4">
        <f t="shared" si="1644"/>
        <v>0</v>
      </c>
      <c r="V2377" s="4">
        <f t="shared" si="1645"/>
        <v>0</v>
      </c>
      <c r="W2377" s="4">
        <f t="shared" si="1646"/>
        <v>1</v>
      </c>
      <c r="X2377" s="6">
        <f t="shared" si="1647"/>
        <v>0</v>
      </c>
      <c r="Y2377" s="4">
        <f t="shared" si="1648"/>
        <v>0</v>
      </c>
      <c r="Z2377" s="6">
        <f t="shared" si="1649"/>
        <v>1</v>
      </c>
      <c r="AA2377" s="18">
        <f t="shared" si="1650"/>
        <v>1</v>
      </c>
      <c r="AB2377" s="9" t="str">
        <f t="shared" si="1658"/>
        <v>E25E2</v>
      </c>
      <c r="AC2377" s="9" t="str">
        <f>_xlfn.XLOOKUP(R2377,Sheet2!$H$3:$H$258,Sheet2!$I$3:$I$258,"-----")</f>
        <v>C2</v>
      </c>
      <c r="AD2377" s="9" t="str">
        <f>_xlfn.XLOOKUP(VALUE(AE2377),Sheet2!$N$3:$N$1000,Sheet2!$O$3:$O$1000,"********")</f>
        <v>E25E2</v>
      </c>
      <c r="AE2377" t="str">
        <f t="shared" si="1653"/>
        <v>4770</v>
      </c>
      <c r="AF2377" s="9" t="str">
        <f>IF(R2377&lt;200,"+"&amp;TEXT(R2377,"0"),"-"&amp;TEXT(_xlfn.XLOOKUP(R2377,Sheet2!$K$3:$K$130,Sheet2!$L$3:$L$130,"-----"),"0"))</f>
        <v>+11</v>
      </c>
      <c r="AG2377" s="9" t="str">
        <f t="shared" si="1659"/>
        <v/>
      </c>
      <c r="AH2377" s="9" t="str">
        <f t="shared" si="1660"/>
        <v>JMP E25E2</v>
      </c>
      <c r="AI2377" t="str">
        <f t="shared" si="1661"/>
        <v>0,E25E2</v>
      </c>
      <c r="AJ2377" s="16" t="str">
        <f t="shared" si="1662"/>
        <v>E25E2</v>
      </c>
      <c r="AK2377" t="str">
        <f t="shared" si="1663"/>
        <v>NEG# 0,0,SKP</v>
      </c>
      <c r="AL2377" s="4" t="str">
        <f t="shared" si="1664"/>
        <v>NEG</v>
      </c>
      <c r="AM2377" s="4" t="str">
        <f t="shared" si="1665"/>
        <v/>
      </c>
      <c r="AN2377" s="4" t="str">
        <f t="shared" si="1666"/>
        <v/>
      </c>
      <c r="AO2377" s="4" t="str">
        <f t="shared" si="1667"/>
        <v>#</v>
      </c>
      <c r="AP2377" s="15" t="str">
        <f t="shared" si="1668"/>
        <v>,SKP</v>
      </c>
      <c r="AQ2377" s="9" t="str">
        <f>_xlfn.XLOOKUP(D2377,Sheet2!$E$3:$E$101,Sheet2!$F$3:$F$101,"******************")</f>
        <v>******************</v>
      </c>
      <c r="AR2377" s="33" t="str">
        <f t="shared" si="1654"/>
        <v>DIA 0,TTO</v>
      </c>
      <c r="AS2377" s="9" t="str">
        <f t="shared" si="1655"/>
        <v>DIA</v>
      </c>
      <c r="AT2377" s="4">
        <f t="shared" si="1669"/>
        <v>0</v>
      </c>
      <c r="AU2377" s="6">
        <f t="shared" si="1670"/>
        <v>0</v>
      </c>
      <c r="AV2377" s="4" t="str">
        <f t="shared" si="1671"/>
        <v/>
      </c>
      <c r="AW2377" s="4">
        <f t="shared" si="1672"/>
        <v>11</v>
      </c>
      <c r="AX2377" s="4" t="str">
        <f>_xlfn.XLOOKUP(AW2377,Sheet2!$Q$3:$Q$66,Sheet2!$R$3:$R$66,"**")</f>
        <v>TTO</v>
      </c>
      <c r="AY2377" s="4">
        <f t="shared" si="1673"/>
        <v>1</v>
      </c>
      <c r="AZ2377" s="16" t="str">
        <f t="shared" si="1674"/>
        <v>SKPBN</v>
      </c>
    </row>
    <row r="2378" spans="2:52" x14ac:dyDescent="0.35">
      <c r="B2378" s="3">
        <f t="shared" si="1639"/>
        <v>16</v>
      </c>
      <c r="C2378" s="1">
        <f t="shared" si="1640"/>
        <v>4760</v>
      </c>
      <c r="D2378" s="2">
        <v>105203</v>
      </c>
      <c r="E2378" s="2" t="str">
        <f>_xlfn.XLOOKUP(C2378,Sheet2!$N$3:$N$1000,Sheet2!$O$3:$O$1000,"")</f>
        <v/>
      </c>
      <c r="F2378" s="9" t="str">
        <f t="shared" si="1631"/>
        <v>MOVR 0,1,SNC</v>
      </c>
      <c r="G2378" s="4" t="str">
        <f t="shared" si="1651"/>
        <v>212</v>
      </c>
      <c r="H2378" s="4">
        <f t="shared" si="1652"/>
        <v>203</v>
      </c>
      <c r="I2378" s="6">
        <f t="shared" si="1632"/>
        <v>1</v>
      </c>
      <c r="J2378" s="6">
        <f t="shared" si="1633"/>
        <v>0</v>
      </c>
      <c r="K2378" s="6">
        <f t="shared" si="1634"/>
        <v>5</v>
      </c>
      <c r="L2378" s="6">
        <f t="shared" si="1635"/>
        <v>2</v>
      </c>
      <c r="M2378" s="6">
        <f t="shared" si="1636"/>
        <v>0</v>
      </c>
      <c r="N2378" s="6">
        <f t="shared" si="1637"/>
        <v>3</v>
      </c>
      <c r="O2378" s="13">
        <f t="shared" si="1638"/>
        <v>17</v>
      </c>
      <c r="P2378" s="4">
        <f t="shared" si="1656"/>
        <v>4</v>
      </c>
      <c r="Q2378" s="4">
        <f t="shared" si="1657"/>
        <v>1</v>
      </c>
      <c r="R2378">
        <f t="shared" si="1641"/>
        <v>203</v>
      </c>
      <c r="S2378" s="4">
        <f t="shared" si="1642"/>
        <v>2</v>
      </c>
      <c r="T2378" s="15">
        <f t="shared" si="1643"/>
        <v>0</v>
      </c>
      <c r="U2378" s="4">
        <f t="shared" si="1644"/>
        <v>0</v>
      </c>
      <c r="V2378" s="4">
        <f t="shared" si="1645"/>
        <v>1</v>
      </c>
      <c r="W2378" s="4">
        <f t="shared" si="1646"/>
        <v>2</v>
      </c>
      <c r="X2378" s="6">
        <f t="shared" si="1647"/>
        <v>2</v>
      </c>
      <c r="Y2378" s="4">
        <f t="shared" si="1648"/>
        <v>0</v>
      </c>
      <c r="Z2378" s="6">
        <f t="shared" si="1649"/>
        <v>0</v>
      </c>
      <c r="AA2378" s="18">
        <f t="shared" si="1650"/>
        <v>3</v>
      </c>
      <c r="AB2378" s="9" t="str">
        <f t="shared" si="1658"/>
        <v>-175,2</v>
      </c>
      <c r="AC2378" s="9" t="str">
        <f>_xlfn.XLOOKUP(R2378,Sheet2!$H$3:$H$258,Sheet2!$I$3:$I$258,"-----")</f>
        <v>C120</v>
      </c>
      <c r="AD2378" s="9" t="str">
        <f>_xlfn.XLOOKUP(VALUE(AE2378),Sheet2!$N$3:$N$1000,Sheet2!$O$3:$O$1000,"********")</f>
        <v>********</v>
      </c>
      <c r="AE2378" t="str">
        <f t="shared" si="1653"/>
        <v>4563</v>
      </c>
      <c r="AF2378" s="9" t="str">
        <f>IF(R2378&lt;200,"+"&amp;TEXT(R2378,"0"),"-"&amp;TEXT(_xlfn.XLOOKUP(R2378,Sheet2!$K$3:$K$130,Sheet2!$L$3:$L$130,"-----"),"0"))</f>
        <v>-175</v>
      </c>
      <c r="AG2378" s="9" t="str">
        <f t="shared" si="1659"/>
        <v/>
      </c>
      <c r="AH2378" s="9" t="str">
        <f t="shared" si="1660"/>
        <v>JSR -175,2</v>
      </c>
      <c r="AI2378" t="str">
        <f t="shared" si="1661"/>
        <v>1,-175,2</v>
      </c>
      <c r="AJ2378" s="16" t="str">
        <f t="shared" si="1662"/>
        <v>-175,2</v>
      </c>
      <c r="AK2378" t="str">
        <f t="shared" si="1663"/>
        <v>MOVR 0,1,SNC</v>
      </c>
      <c r="AL2378" s="4" t="str">
        <f t="shared" si="1664"/>
        <v>MOV</v>
      </c>
      <c r="AM2378" s="4" t="str">
        <f t="shared" si="1665"/>
        <v>R</v>
      </c>
      <c r="AN2378" s="4" t="str">
        <f t="shared" si="1666"/>
        <v/>
      </c>
      <c r="AO2378" s="4" t="str">
        <f t="shared" si="1667"/>
        <v/>
      </c>
      <c r="AP2378" s="15" t="str">
        <f t="shared" si="1668"/>
        <v>,SNC</v>
      </c>
      <c r="AQ2378" s="9" t="str">
        <f>_xlfn.XLOOKUP(D2378,Sheet2!$E$3:$E$101,Sheet2!$F$3:$F$101,"******************")</f>
        <v>******************</v>
      </c>
      <c r="AR2378" s="33" t="str">
        <f t="shared" si="1654"/>
        <v>DOAC 1,MAP1</v>
      </c>
      <c r="AS2378" s="9" t="str">
        <f t="shared" si="1655"/>
        <v>DOAC</v>
      </c>
      <c r="AT2378" s="4">
        <f t="shared" si="1669"/>
        <v>1</v>
      </c>
      <c r="AU2378" s="6">
        <f t="shared" si="1670"/>
        <v>2</v>
      </c>
      <c r="AV2378" s="4" t="str">
        <f t="shared" si="1671"/>
        <v>C</v>
      </c>
      <c r="AW2378" s="4">
        <f t="shared" si="1672"/>
        <v>3</v>
      </c>
      <c r="AX2378" s="4" t="str">
        <f>_xlfn.XLOOKUP(AW2378,Sheet2!$Q$3:$Q$66,Sheet2!$R$3:$R$66,"**")</f>
        <v>MAP1</v>
      </c>
      <c r="AY2378" s="4">
        <f t="shared" si="1673"/>
        <v>2</v>
      </c>
      <c r="AZ2378" s="16" t="str">
        <f t="shared" si="1674"/>
        <v>SKPDN</v>
      </c>
    </row>
    <row r="2379" spans="2:52" x14ac:dyDescent="0.35">
      <c r="B2379" s="3">
        <f t="shared" si="1639"/>
        <v>17</v>
      </c>
      <c r="C2379" s="1">
        <f t="shared" si="1640"/>
        <v>4761</v>
      </c>
      <c r="D2379" s="2">
        <v>407</v>
      </c>
      <c r="E2379" s="2" t="str">
        <f>_xlfn.XLOOKUP(C2379,Sheet2!$N$3:$N$1000,Sheet2!$O$3:$O$1000,"")</f>
        <v/>
      </c>
      <c r="F2379" s="9" t="str">
        <f t="shared" si="1631"/>
        <v>JMP E25E2</v>
      </c>
      <c r="G2379" s="4" t="str">
        <f t="shared" si="1651"/>
        <v>1</v>
      </c>
      <c r="H2379" s="4">
        <f t="shared" si="1652"/>
        <v>7</v>
      </c>
      <c r="I2379" s="6">
        <f t="shared" si="1632"/>
        <v>0</v>
      </c>
      <c r="J2379" s="6">
        <f t="shared" si="1633"/>
        <v>0</v>
      </c>
      <c r="K2379" s="6">
        <f t="shared" si="1634"/>
        <v>0</v>
      </c>
      <c r="L2379" s="6">
        <f t="shared" si="1635"/>
        <v>4</v>
      </c>
      <c r="M2379" s="6">
        <f t="shared" si="1636"/>
        <v>0</v>
      </c>
      <c r="N2379" s="6">
        <f t="shared" si="1637"/>
        <v>7</v>
      </c>
      <c r="O2379" s="13">
        <f t="shared" si="1638"/>
        <v>0</v>
      </c>
      <c r="P2379" s="4">
        <f t="shared" si="1656"/>
        <v>0</v>
      </c>
      <c r="Q2379" s="4">
        <f t="shared" si="1657"/>
        <v>0</v>
      </c>
      <c r="R2379">
        <f t="shared" si="1641"/>
        <v>7</v>
      </c>
      <c r="S2379" s="4">
        <f t="shared" si="1642"/>
        <v>1</v>
      </c>
      <c r="T2379" s="15">
        <f t="shared" si="1643"/>
        <v>0</v>
      </c>
      <c r="U2379" s="4">
        <f t="shared" si="1644"/>
        <v>0</v>
      </c>
      <c r="V2379" s="4">
        <f t="shared" si="1645"/>
        <v>0</v>
      </c>
      <c r="W2379" s="4">
        <f t="shared" si="1646"/>
        <v>1</v>
      </c>
      <c r="X2379" s="6">
        <f t="shared" si="1647"/>
        <v>0</v>
      </c>
      <c r="Y2379" s="4">
        <f t="shared" si="1648"/>
        <v>0</v>
      </c>
      <c r="Z2379" s="6">
        <f t="shared" si="1649"/>
        <v>0</v>
      </c>
      <c r="AA2379" s="18">
        <f t="shared" si="1650"/>
        <v>7</v>
      </c>
      <c r="AB2379" s="9" t="str">
        <f t="shared" si="1658"/>
        <v>E25E2</v>
      </c>
      <c r="AC2379" s="9" t="str">
        <f>_xlfn.XLOOKUP(R2379,Sheet2!$H$3:$H$258,Sheet2!$I$3:$I$258,"-----")</f>
        <v>TS</v>
      </c>
      <c r="AD2379" s="9" t="str">
        <f>_xlfn.XLOOKUP(VALUE(AE2379),Sheet2!$N$3:$N$1000,Sheet2!$O$3:$O$1000,"********")</f>
        <v>E25E2</v>
      </c>
      <c r="AE2379" t="str">
        <f t="shared" si="1653"/>
        <v>4770</v>
      </c>
      <c r="AF2379" s="9" t="str">
        <f>IF(R2379&lt;200,"+"&amp;TEXT(R2379,"0"),"-"&amp;TEXT(_xlfn.XLOOKUP(R2379,Sheet2!$K$3:$K$130,Sheet2!$L$3:$L$130,"-----"),"0"))</f>
        <v>+7</v>
      </c>
      <c r="AG2379" s="9" t="str">
        <f t="shared" si="1659"/>
        <v/>
      </c>
      <c r="AH2379" s="9" t="str">
        <f t="shared" si="1660"/>
        <v>JMP E25E2</v>
      </c>
      <c r="AI2379" t="str">
        <f t="shared" si="1661"/>
        <v>0,E25E2</v>
      </c>
      <c r="AJ2379" s="16" t="str">
        <f t="shared" si="1662"/>
        <v>E25E2</v>
      </c>
      <c r="AK2379" t="str">
        <f t="shared" si="1663"/>
        <v>NEG 0,0,SBN</v>
      </c>
      <c r="AL2379" s="4" t="str">
        <f t="shared" si="1664"/>
        <v>NEG</v>
      </c>
      <c r="AM2379" s="4" t="str">
        <f t="shared" si="1665"/>
        <v/>
      </c>
      <c r="AN2379" s="4" t="str">
        <f t="shared" si="1666"/>
        <v/>
      </c>
      <c r="AO2379" s="4" t="str">
        <f t="shared" si="1667"/>
        <v/>
      </c>
      <c r="AP2379" s="15" t="str">
        <f t="shared" si="1668"/>
        <v>,SBN</v>
      </c>
      <c r="AQ2379" s="9" t="str">
        <f>_xlfn.XLOOKUP(D2379,Sheet2!$E$3:$E$101,Sheet2!$F$3:$F$101,"******************")</f>
        <v>******************</v>
      </c>
      <c r="AR2379" s="33" t="str">
        <f t="shared" si="1654"/>
        <v>DIA 0,MCAR</v>
      </c>
      <c r="AS2379" s="9" t="str">
        <f t="shared" si="1655"/>
        <v>DIA</v>
      </c>
      <c r="AT2379" s="4">
        <f t="shared" si="1669"/>
        <v>0</v>
      </c>
      <c r="AU2379" s="6">
        <f t="shared" si="1670"/>
        <v>0</v>
      </c>
      <c r="AV2379" s="4" t="str">
        <f t="shared" si="1671"/>
        <v/>
      </c>
      <c r="AW2379" s="4">
        <f t="shared" si="1672"/>
        <v>7</v>
      </c>
      <c r="AX2379" s="4" t="str">
        <f>_xlfn.XLOOKUP(AW2379,Sheet2!$Q$3:$Q$66,Sheet2!$R$3:$R$66,"**")</f>
        <v>MCAR</v>
      </c>
      <c r="AY2379" s="4">
        <f t="shared" si="1673"/>
        <v>1</v>
      </c>
      <c r="AZ2379" s="16" t="str">
        <f t="shared" si="1674"/>
        <v>SKPBN</v>
      </c>
    </row>
    <row r="2380" spans="2:52" x14ac:dyDescent="0.35">
      <c r="B2380" s="3">
        <f t="shared" si="1639"/>
        <v>18</v>
      </c>
      <c r="C2380" s="1">
        <f t="shared" si="1640"/>
        <v>4762</v>
      </c>
      <c r="D2380" s="2">
        <v>30062</v>
      </c>
      <c r="E2380" s="2" t="str">
        <f>_xlfn.XLOOKUP(C2380,Sheet2!$N$3:$N$1000,Sheet2!$O$3:$O$1000,"")</f>
        <v/>
      </c>
      <c r="F2380" s="9" t="str">
        <f t="shared" si="1631"/>
        <v>LDA 2,KB12</v>
      </c>
      <c r="G2380" s="4" t="str">
        <f t="shared" si="1651"/>
        <v>60</v>
      </c>
      <c r="H2380" s="4">
        <f t="shared" si="1652"/>
        <v>62</v>
      </c>
      <c r="I2380" s="6">
        <f t="shared" si="1632"/>
        <v>0</v>
      </c>
      <c r="J2380" s="6">
        <f t="shared" si="1633"/>
        <v>3</v>
      </c>
      <c r="K2380" s="6">
        <f t="shared" si="1634"/>
        <v>0</v>
      </c>
      <c r="L2380" s="6">
        <f t="shared" si="1635"/>
        <v>0</v>
      </c>
      <c r="M2380" s="6">
        <f t="shared" si="1636"/>
        <v>6</v>
      </c>
      <c r="N2380" s="6">
        <f t="shared" si="1637"/>
        <v>2</v>
      </c>
      <c r="O2380" s="13">
        <f t="shared" si="1638"/>
        <v>6</v>
      </c>
      <c r="P2380" s="4">
        <f t="shared" si="1656"/>
        <v>1</v>
      </c>
      <c r="Q2380" s="4">
        <f t="shared" si="1657"/>
        <v>2</v>
      </c>
      <c r="R2380">
        <f t="shared" si="1641"/>
        <v>62</v>
      </c>
      <c r="S2380" s="4">
        <f t="shared" si="1642"/>
        <v>0</v>
      </c>
      <c r="T2380" s="15">
        <f t="shared" si="1643"/>
        <v>0</v>
      </c>
      <c r="U2380" s="4">
        <f t="shared" si="1644"/>
        <v>1</v>
      </c>
      <c r="V2380" s="4">
        <f t="shared" si="1645"/>
        <v>2</v>
      </c>
      <c r="W2380" s="4">
        <f t="shared" si="1646"/>
        <v>0</v>
      </c>
      <c r="X2380" s="6">
        <f t="shared" si="1647"/>
        <v>0</v>
      </c>
      <c r="Y2380" s="4">
        <f t="shared" si="1648"/>
        <v>3</v>
      </c>
      <c r="Z2380" s="6">
        <f t="shared" si="1649"/>
        <v>0</v>
      </c>
      <c r="AA2380" s="18">
        <f t="shared" si="1650"/>
        <v>2</v>
      </c>
      <c r="AB2380" s="9" t="str">
        <f t="shared" si="1658"/>
        <v>KB12</v>
      </c>
      <c r="AC2380" s="9" t="str">
        <f>_xlfn.XLOOKUP(R2380,Sheet2!$H$3:$H$258,Sheet2!$I$3:$I$258,"-----")</f>
        <v>KB12</v>
      </c>
      <c r="AD2380" s="9" t="str">
        <f>_xlfn.XLOOKUP(VALUE(AE2380),Sheet2!$N$3:$N$1000,Sheet2!$O$3:$O$1000,"********")</f>
        <v>********</v>
      </c>
      <c r="AE2380" t="str">
        <f t="shared" si="1653"/>
        <v>5044</v>
      </c>
      <c r="AF2380" s="9" t="str">
        <f>IF(R2380&lt;200,"+"&amp;TEXT(R2380,"0"),"-"&amp;TEXT(_xlfn.XLOOKUP(R2380,Sheet2!$K$3:$K$130,Sheet2!$L$3:$L$130,"-----"),"0"))</f>
        <v>+62</v>
      </c>
      <c r="AG2380" s="9" t="str">
        <f t="shared" si="1659"/>
        <v/>
      </c>
      <c r="AH2380" s="9" t="str">
        <f t="shared" si="1660"/>
        <v>ISZ KB12</v>
      </c>
      <c r="AI2380" t="str">
        <f t="shared" si="1661"/>
        <v>2,KB12</v>
      </c>
      <c r="AJ2380" s="16" t="str">
        <f t="shared" si="1662"/>
        <v>KB12</v>
      </c>
      <c r="AK2380" t="str">
        <f t="shared" si="1663"/>
        <v>COMC 1,2,SZC</v>
      </c>
      <c r="AL2380" s="4" t="str">
        <f t="shared" si="1664"/>
        <v>COM</v>
      </c>
      <c r="AM2380" s="4" t="str">
        <f t="shared" si="1665"/>
        <v/>
      </c>
      <c r="AN2380" s="4" t="str">
        <f t="shared" si="1666"/>
        <v>C</v>
      </c>
      <c r="AO2380" s="4" t="str">
        <f t="shared" si="1667"/>
        <v/>
      </c>
      <c r="AP2380" s="15" t="str">
        <f t="shared" si="1668"/>
        <v>,SZC</v>
      </c>
      <c r="AQ2380" s="9" t="str">
        <f>_xlfn.XLOOKUP(D2380,Sheet2!$E$3:$E$101,Sheet2!$F$3:$F$101,"******************")</f>
        <v>******************</v>
      </c>
      <c r="AR2380" s="33" t="str">
        <f t="shared" si="1654"/>
        <v>NIO **</v>
      </c>
      <c r="AS2380" s="9" t="str">
        <f t="shared" si="1655"/>
        <v>DOC</v>
      </c>
      <c r="AT2380" s="4">
        <f t="shared" si="1669"/>
        <v>2</v>
      </c>
      <c r="AU2380" s="6">
        <f t="shared" si="1670"/>
        <v>0</v>
      </c>
      <c r="AV2380" s="4" t="str">
        <f t="shared" si="1671"/>
        <v/>
      </c>
      <c r="AW2380" s="4">
        <f t="shared" si="1672"/>
        <v>62</v>
      </c>
      <c r="AX2380" s="4" t="str">
        <f>_xlfn.XLOOKUP(AW2380,Sheet2!$Q$3:$Q$66,Sheet2!$R$3:$R$66,"**")</f>
        <v>**</v>
      </c>
      <c r="AY2380" s="4">
        <f t="shared" si="1673"/>
        <v>0</v>
      </c>
      <c r="AZ2380" s="16" t="str">
        <f t="shared" si="1674"/>
        <v>SKPBN</v>
      </c>
    </row>
    <row r="2381" spans="2:52" x14ac:dyDescent="0.35">
      <c r="B2381" s="3">
        <f t="shared" si="1639"/>
        <v>19</v>
      </c>
      <c r="C2381" s="1">
        <f t="shared" si="1640"/>
        <v>4763</v>
      </c>
      <c r="D2381" s="2">
        <v>147415</v>
      </c>
      <c r="E2381" s="2" t="str">
        <f>_xlfn.XLOOKUP(C2381,Sheet2!$N$3:$N$1000,Sheet2!$O$3:$O$1000,"")</f>
        <v/>
      </c>
      <c r="F2381" s="9" t="str">
        <f t="shared" si="1631"/>
        <v>AND# 2,1,SNR</v>
      </c>
      <c r="G2381" s="4" t="str">
        <f t="shared" si="1651"/>
        <v>317</v>
      </c>
      <c r="H2381" s="4">
        <f t="shared" si="1652"/>
        <v>15</v>
      </c>
      <c r="I2381" s="6">
        <f t="shared" si="1632"/>
        <v>1</v>
      </c>
      <c r="J2381" s="6">
        <f t="shared" si="1633"/>
        <v>4</v>
      </c>
      <c r="K2381" s="6">
        <f t="shared" si="1634"/>
        <v>7</v>
      </c>
      <c r="L2381" s="6">
        <f t="shared" si="1635"/>
        <v>4</v>
      </c>
      <c r="M2381" s="6">
        <f t="shared" si="1636"/>
        <v>1</v>
      </c>
      <c r="N2381" s="6">
        <f t="shared" si="1637"/>
        <v>5</v>
      </c>
      <c r="O2381" s="13">
        <f t="shared" si="1638"/>
        <v>25</v>
      </c>
      <c r="P2381" s="4">
        <f t="shared" si="1656"/>
        <v>6</v>
      </c>
      <c r="Q2381" s="4">
        <f t="shared" si="1657"/>
        <v>1</v>
      </c>
      <c r="R2381">
        <f t="shared" si="1641"/>
        <v>15</v>
      </c>
      <c r="S2381" s="4">
        <f t="shared" si="1642"/>
        <v>3</v>
      </c>
      <c r="T2381" s="15">
        <f t="shared" si="1643"/>
        <v>1</v>
      </c>
      <c r="U2381" s="4">
        <f t="shared" si="1644"/>
        <v>2</v>
      </c>
      <c r="V2381" s="4">
        <f t="shared" si="1645"/>
        <v>1</v>
      </c>
      <c r="W2381" s="4">
        <f t="shared" si="1646"/>
        <v>7</v>
      </c>
      <c r="X2381" s="6">
        <f t="shared" si="1647"/>
        <v>0</v>
      </c>
      <c r="Y2381" s="4">
        <f t="shared" si="1648"/>
        <v>0</v>
      </c>
      <c r="Z2381" s="6">
        <f t="shared" si="1649"/>
        <v>1</v>
      </c>
      <c r="AA2381" s="18">
        <f t="shared" si="1650"/>
        <v>5</v>
      </c>
      <c r="AB2381" s="9" t="str">
        <f t="shared" si="1658"/>
        <v>+15,3</v>
      </c>
      <c r="AC2381" s="9" t="str">
        <f>_xlfn.XLOOKUP(R2381,Sheet2!$H$3:$H$258,Sheet2!$I$3:$I$258,"-----")</f>
        <v>*****</v>
      </c>
      <c r="AD2381" s="9" t="str">
        <f>_xlfn.XLOOKUP(VALUE(AE2381),Sheet2!$N$3:$N$1000,Sheet2!$O$3:$O$1000,"********")</f>
        <v>********</v>
      </c>
      <c r="AE2381" t="str">
        <f t="shared" si="1653"/>
        <v>5000</v>
      </c>
      <c r="AF2381" s="9" t="str">
        <f>IF(R2381&lt;200,"+"&amp;TEXT(R2381,"0"),"-"&amp;TEXT(_xlfn.XLOOKUP(R2381,Sheet2!$K$3:$K$130,Sheet2!$L$3:$L$130,"-----"),"0"))</f>
        <v>+15</v>
      </c>
      <c r="AG2381" s="9" t="str">
        <f t="shared" si="1659"/>
        <v>@</v>
      </c>
      <c r="AH2381" s="9" t="str">
        <f t="shared" si="1660"/>
        <v>JSR @+15,3</v>
      </c>
      <c r="AI2381" t="str">
        <f t="shared" si="1661"/>
        <v>1,@+15,3</v>
      </c>
      <c r="AJ2381" s="16" t="str">
        <f t="shared" si="1662"/>
        <v>@+15,3</v>
      </c>
      <c r="AK2381" t="str">
        <f t="shared" si="1663"/>
        <v>AND# 2,1,SNR</v>
      </c>
      <c r="AL2381" s="4" t="str">
        <f t="shared" si="1664"/>
        <v>AND</v>
      </c>
      <c r="AM2381" s="4" t="str">
        <f t="shared" si="1665"/>
        <v/>
      </c>
      <c r="AN2381" s="4" t="str">
        <f t="shared" si="1666"/>
        <v/>
      </c>
      <c r="AO2381" s="4" t="str">
        <f t="shared" si="1667"/>
        <v>#</v>
      </c>
      <c r="AP2381" s="15" t="str">
        <f t="shared" si="1668"/>
        <v>,SNR</v>
      </c>
      <c r="AQ2381" s="9" t="str">
        <f>_xlfn.XLOOKUP(D2381,Sheet2!$E$3:$E$101,Sheet2!$F$3:$F$101,"******************")</f>
        <v>******************</v>
      </c>
      <c r="AR2381" s="33" t="str">
        <f t="shared" si="1654"/>
        <v>SKPBN PLT</v>
      </c>
      <c r="AS2381" s="9" t="str">
        <f t="shared" si="1655"/>
        <v>DOC</v>
      </c>
      <c r="AT2381" s="4">
        <f t="shared" si="1669"/>
        <v>1</v>
      </c>
      <c r="AU2381" s="6">
        <f t="shared" si="1670"/>
        <v>0</v>
      </c>
      <c r="AV2381" s="4" t="str">
        <f t="shared" si="1671"/>
        <v/>
      </c>
      <c r="AW2381" s="4">
        <f t="shared" si="1672"/>
        <v>15</v>
      </c>
      <c r="AX2381" s="4" t="str">
        <f>_xlfn.XLOOKUP(AW2381,Sheet2!$Q$3:$Q$66,Sheet2!$R$3:$R$66,"**")</f>
        <v>PLT</v>
      </c>
      <c r="AY2381" s="4">
        <f t="shared" si="1673"/>
        <v>7</v>
      </c>
      <c r="AZ2381" s="16" t="str">
        <f t="shared" si="1674"/>
        <v>SKPBN</v>
      </c>
    </row>
    <row r="2382" spans="2:52" x14ac:dyDescent="0.35">
      <c r="B2382" s="3">
        <f t="shared" si="1639"/>
        <v>20</v>
      </c>
      <c r="C2382" s="1">
        <f t="shared" si="1640"/>
        <v>4764</v>
      </c>
      <c r="D2382" s="2">
        <v>404</v>
      </c>
      <c r="E2382" s="2" t="str">
        <f>_xlfn.XLOOKUP(C2382,Sheet2!$N$3:$N$1000,Sheet2!$O$3:$O$1000,"")</f>
        <v/>
      </c>
      <c r="F2382" s="9" t="str">
        <f t="shared" si="1631"/>
        <v>JMP E25E2</v>
      </c>
      <c r="G2382" s="4" t="str">
        <f t="shared" si="1651"/>
        <v>1</v>
      </c>
      <c r="H2382" s="4">
        <f t="shared" si="1652"/>
        <v>4</v>
      </c>
      <c r="I2382" s="6">
        <f t="shared" si="1632"/>
        <v>0</v>
      </c>
      <c r="J2382" s="6">
        <f t="shared" si="1633"/>
        <v>0</v>
      </c>
      <c r="K2382" s="6">
        <f t="shared" si="1634"/>
        <v>0</v>
      </c>
      <c r="L2382" s="6">
        <f t="shared" si="1635"/>
        <v>4</v>
      </c>
      <c r="M2382" s="6">
        <f t="shared" si="1636"/>
        <v>0</v>
      </c>
      <c r="N2382" s="6">
        <f t="shared" si="1637"/>
        <v>4</v>
      </c>
      <c r="O2382" s="13">
        <f t="shared" si="1638"/>
        <v>0</v>
      </c>
      <c r="P2382" s="4">
        <f t="shared" si="1656"/>
        <v>0</v>
      </c>
      <c r="Q2382" s="4">
        <f t="shared" si="1657"/>
        <v>0</v>
      </c>
      <c r="R2382">
        <f t="shared" si="1641"/>
        <v>4</v>
      </c>
      <c r="S2382" s="4">
        <f t="shared" si="1642"/>
        <v>1</v>
      </c>
      <c r="T2382" s="15">
        <f t="shared" si="1643"/>
        <v>0</v>
      </c>
      <c r="U2382" s="4">
        <f t="shared" si="1644"/>
        <v>0</v>
      </c>
      <c r="V2382" s="4">
        <f t="shared" si="1645"/>
        <v>0</v>
      </c>
      <c r="W2382" s="4">
        <f t="shared" si="1646"/>
        <v>1</v>
      </c>
      <c r="X2382" s="6">
        <f t="shared" si="1647"/>
        <v>0</v>
      </c>
      <c r="Y2382" s="4">
        <f t="shared" si="1648"/>
        <v>0</v>
      </c>
      <c r="Z2382" s="6">
        <f t="shared" si="1649"/>
        <v>0</v>
      </c>
      <c r="AA2382" s="18">
        <f t="shared" si="1650"/>
        <v>4</v>
      </c>
      <c r="AB2382" s="9" t="str">
        <f t="shared" si="1658"/>
        <v>E25E2</v>
      </c>
      <c r="AC2382" s="9" t="str">
        <f>_xlfn.XLOOKUP(R2382,Sheet2!$H$3:$H$258,Sheet2!$I$3:$I$258,"-----")</f>
        <v>*****</v>
      </c>
      <c r="AD2382" s="9" t="str">
        <f>_xlfn.XLOOKUP(VALUE(AE2382),Sheet2!$N$3:$N$1000,Sheet2!$O$3:$O$1000,"********")</f>
        <v>E25E2</v>
      </c>
      <c r="AE2382" t="str">
        <f t="shared" si="1653"/>
        <v>4770</v>
      </c>
      <c r="AF2382" s="9" t="str">
        <f>IF(R2382&lt;200,"+"&amp;TEXT(R2382,"0"),"-"&amp;TEXT(_xlfn.XLOOKUP(R2382,Sheet2!$K$3:$K$130,Sheet2!$L$3:$L$130,"-----"),"0"))</f>
        <v>+4</v>
      </c>
      <c r="AG2382" s="9" t="str">
        <f t="shared" si="1659"/>
        <v/>
      </c>
      <c r="AH2382" s="9" t="str">
        <f t="shared" si="1660"/>
        <v>JMP E25E2</v>
      </c>
      <c r="AI2382" t="str">
        <f t="shared" si="1661"/>
        <v>0,E25E2</v>
      </c>
      <c r="AJ2382" s="16" t="str">
        <f t="shared" si="1662"/>
        <v>E25E2</v>
      </c>
      <c r="AK2382" t="str">
        <f t="shared" si="1663"/>
        <v>NEG 0,0,SZR</v>
      </c>
      <c r="AL2382" s="4" t="str">
        <f t="shared" si="1664"/>
        <v>NEG</v>
      </c>
      <c r="AM2382" s="4" t="str">
        <f t="shared" si="1665"/>
        <v/>
      </c>
      <c r="AN2382" s="4" t="str">
        <f t="shared" si="1666"/>
        <v/>
      </c>
      <c r="AO2382" s="4" t="str">
        <f t="shared" si="1667"/>
        <v/>
      </c>
      <c r="AP2382" s="15" t="str">
        <f t="shared" si="1668"/>
        <v>,SZR</v>
      </c>
      <c r="AQ2382" s="9" t="str">
        <f>_xlfn.XLOOKUP(D2382,Sheet2!$E$3:$E$101,Sheet2!$F$3:$F$101,"******************")</f>
        <v>******************</v>
      </c>
      <c r="AR2382" s="33" t="str">
        <f t="shared" si="1654"/>
        <v>DIA 0,MAP2</v>
      </c>
      <c r="AS2382" s="9" t="str">
        <f t="shared" si="1655"/>
        <v>DIA</v>
      </c>
      <c r="AT2382" s="4">
        <f t="shared" si="1669"/>
        <v>0</v>
      </c>
      <c r="AU2382" s="6">
        <f t="shared" si="1670"/>
        <v>0</v>
      </c>
      <c r="AV2382" s="4" t="str">
        <f t="shared" si="1671"/>
        <v/>
      </c>
      <c r="AW2382" s="4">
        <f t="shared" si="1672"/>
        <v>4</v>
      </c>
      <c r="AX2382" s="4" t="str">
        <f>_xlfn.XLOOKUP(AW2382,Sheet2!$Q$3:$Q$66,Sheet2!$R$3:$R$66,"**")</f>
        <v>MAP2</v>
      </c>
      <c r="AY2382" s="4">
        <f t="shared" si="1673"/>
        <v>1</v>
      </c>
      <c r="AZ2382" s="16" t="str">
        <f t="shared" si="1674"/>
        <v>SKPBN</v>
      </c>
    </row>
    <row r="2383" spans="2:52" x14ac:dyDescent="0.35">
      <c r="B2383" s="3">
        <f t="shared" si="1639"/>
        <v>21</v>
      </c>
      <c r="C2383" s="1">
        <f t="shared" si="1640"/>
        <v>4765</v>
      </c>
      <c r="D2383" s="2">
        <v>125200</v>
      </c>
      <c r="E2383" s="2" t="str">
        <f>_xlfn.XLOOKUP(C2383,Sheet2!$N$3:$N$1000,Sheet2!$O$3:$O$1000,"")</f>
        <v/>
      </c>
      <c r="F2383" s="9" t="str">
        <f t="shared" si="1631"/>
        <v>MOVR 1,1</v>
      </c>
      <c r="G2383" s="4" t="str">
        <f t="shared" si="1651"/>
        <v>252</v>
      </c>
      <c r="H2383" s="4">
        <f t="shared" si="1652"/>
        <v>200</v>
      </c>
      <c r="I2383" s="6">
        <f t="shared" si="1632"/>
        <v>1</v>
      </c>
      <c r="J2383" s="6">
        <f t="shared" si="1633"/>
        <v>2</v>
      </c>
      <c r="K2383" s="6">
        <f t="shared" si="1634"/>
        <v>5</v>
      </c>
      <c r="L2383" s="6">
        <f t="shared" si="1635"/>
        <v>2</v>
      </c>
      <c r="M2383" s="6">
        <f t="shared" si="1636"/>
        <v>0</v>
      </c>
      <c r="N2383" s="6">
        <f t="shared" si="1637"/>
        <v>0</v>
      </c>
      <c r="O2383" s="13">
        <f t="shared" si="1638"/>
        <v>21</v>
      </c>
      <c r="P2383" s="4">
        <f t="shared" si="1656"/>
        <v>5</v>
      </c>
      <c r="Q2383" s="4">
        <f t="shared" si="1657"/>
        <v>1</v>
      </c>
      <c r="R2383">
        <f t="shared" si="1641"/>
        <v>200</v>
      </c>
      <c r="S2383" s="4">
        <f t="shared" si="1642"/>
        <v>2</v>
      </c>
      <c r="T2383" s="15">
        <f t="shared" si="1643"/>
        <v>0</v>
      </c>
      <c r="U2383" s="4">
        <f t="shared" si="1644"/>
        <v>1</v>
      </c>
      <c r="V2383" s="4">
        <f t="shared" si="1645"/>
        <v>1</v>
      </c>
      <c r="W2383" s="4">
        <f t="shared" si="1646"/>
        <v>2</v>
      </c>
      <c r="X2383" s="6">
        <f t="shared" si="1647"/>
        <v>2</v>
      </c>
      <c r="Y2383" s="4">
        <f t="shared" si="1648"/>
        <v>0</v>
      </c>
      <c r="Z2383" s="6">
        <f t="shared" si="1649"/>
        <v>0</v>
      </c>
      <c r="AA2383" s="18">
        <f t="shared" si="1650"/>
        <v>0</v>
      </c>
      <c r="AB2383" s="9" t="str">
        <f t="shared" si="1658"/>
        <v>-200,2</v>
      </c>
      <c r="AC2383" s="9" t="str">
        <f>_xlfn.XLOOKUP(R2383,Sheet2!$H$3:$H$258,Sheet2!$I$3:$I$258,"-----")</f>
        <v>C60</v>
      </c>
      <c r="AD2383" s="9" t="str">
        <f>_xlfn.XLOOKUP(VALUE(AE2383),Sheet2!$N$3:$N$1000,Sheet2!$O$3:$O$1000,"********")</f>
        <v>********</v>
      </c>
      <c r="AE2383" t="str">
        <f t="shared" si="1653"/>
        <v>4565</v>
      </c>
      <c r="AF2383" s="9" t="str">
        <f>IF(R2383&lt;200,"+"&amp;TEXT(R2383,"0"),"-"&amp;TEXT(_xlfn.XLOOKUP(R2383,Sheet2!$K$3:$K$130,Sheet2!$L$3:$L$130,"-----"),"0"))</f>
        <v>-200</v>
      </c>
      <c r="AG2383" s="9" t="str">
        <f t="shared" si="1659"/>
        <v/>
      </c>
      <c r="AH2383" s="9" t="str">
        <f t="shared" si="1660"/>
        <v>JSR -200,2</v>
      </c>
      <c r="AI2383" t="str">
        <f t="shared" si="1661"/>
        <v>1,-200,2</v>
      </c>
      <c r="AJ2383" s="16" t="str">
        <f t="shared" si="1662"/>
        <v>-200,2</v>
      </c>
      <c r="AK2383" t="str">
        <f t="shared" si="1663"/>
        <v>MOVR 1,1</v>
      </c>
      <c r="AL2383" s="4" t="str">
        <f t="shared" si="1664"/>
        <v>MOV</v>
      </c>
      <c r="AM2383" s="4" t="str">
        <f t="shared" si="1665"/>
        <v>R</v>
      </c>
      <c r="AN2383" s="4" t="str">
        <f t="shared" si="1666"/>
        <v/>
      </c>
      <c r="AO2383" s="4" t="str">
        <f t="shared" si="1667"/>
        <v/>
      </c>
      <c r="AP2383" s="15" t="str">
        <f t="shared" si="1668"/>
        <v/>
      </c>
      <c r="AQ2383" s="9" t="str">
        <f>_xlfn.XLOOKUP(D2383,Sheet2!$E$3:$E$101,Sheet2!$F$3:$F$101,"******************")</f>
        <v>******************</v>
      </c>
      <c r="AR2383" s="33" t="str">
        <f t="shared" si="1654"/>
        <v>DOAC 1,0</v>
      </c>
      <c r="AS2383" s="9" t="str">
        <f t="shared" si="1655"/>
        <v>DOAC</v>
      </c>
      <c r="AT2383" s="4">
        <f t="shared" si="1669"/>
        <v>1</v>
      </c>
      <c r="AU2383" s="6">
        <f t="shared" si="1670"/>
        <v>2</v>
      </c>
      <c r="AV2383" s="4" t="str">
        <f t="shared" si="1671"/>
        <v>C</v>
      </c>
      <c r="AW2383" s="4">
        <f t="shared" si="1672"/>
        <v>0</v>
      </c>
      <c r="AX2383" s="4" t="str">
        <f>_xlfn.XLOOKUP(AW2383,Sheet2!$Q$3:$Q$66,Sheet2!$R$3:$R$66,"**")</f>
        <v>0</v>
      </c>
      <c r="AY2383" s="4">
        <f t="shared" si="1673"/>
        <v>2</v>
      </c>
      <c r="AZ2383" s="16" t="str">
        <f t="shared" si="1674"/>
        <v>SKPDN</v>
      </c>
    </row>
    <row r="2384" spans="2:52" x14ac:dyDescent="0.35">
      <c r="B2384" s="3">
        <f t="shared" si="1639"/>
        <v>22</v>
      </c>
      <c r="C2384" s="1">
        <f t="shared" si="1640"/>
        <v>4766</v>
      </c>
      <c r="D2384" s="2">
        <v>125203</v>
      </c>
      <c r="E2384" s="2" t="str">
        <f>_xlfn.XLOOKUP(C2384,Sheet2!$N$3:$N$1000,Sheet2!$O$3:$O$1000,"")</f>
        <v/>
      </c>
      <c r="F2384" s="9" t="str">
        <f t="shared" si="1631"/>
        <v>MOVR 1,1,SNC</v>
      </c>
      <c r="G2384" s="4" t="str">
        <f t="shared" si="1651"/>
        <v>252</v>
      </c>
      <c r="H2384" s="4">
        <f t="shared" si="1652"/>
        <v>203</v>
      </c>
      <c r="I2384" s="6">
        <f t="shared" si="1632"/>
        <v>1</v>
      </c>
      <c r="J2384" s="6">
        <f t="shared" si="1633"/>
        <v>2</v>
      </c>
      <c r="K2384" s="6">
        <f t="shared" si="1634"/>
        <v>5</v>
      </c>
      <c r="L2384" s="6">
        <f t="shared" si="1635"/>
        <v>2</v>
      </c>
      <c r="M2384" s="6">
        <f t="shared" si="1636"/>
        <v>0</v>
      </c>
      <c r="N2384" s="6">
        <f t="shared" si="1637"/>
        <v>3</v>
      </c>
      <c r="O2384" s="13">
        <f t="shared" si="1638"/>
        <v>21</v>
      </c>
      <c r="P2384" s="4">
        <f t="shared" si="1656"/>
        <v>5</v>
      </c>
      <c r="Q2384" s="4">
        <f t="shared" si="1657"/>
        <v>1</v>
      </c>
      <c r="R2384">
        <f t="shared" si="1641"/>
        <v>203</v>
      </c>
      <c r="S2384" s="4">
        <f t="shared" si="1642"/>
        <v>2</v>
      </c>
      <c r="T2384" s="15">
        <f t="shared" si="1643"/>
        <v>0</v>
      </c>
      <c r="U2384" s="4">
        <f t="shared" si="1644"/>
        <v>1</v>
      </c>
      <c r="V2384" s="4">
        <f t="shared" si="1645"/>
        <v>1</v>
      </c>
      <c r="W2384" s="4">
        <f t="shared" si="1646"/>
        <v>2</v>
      </c>
      <c r="X2384" s="6">
        <f t="shared" si="1647"/>
        <v>2</v>
      </c>
      <c r="Y2384" s="4">
        <f t="shared" si="1648"/>
        <v>0</v>
      </c>
      <c r="Z2384" s="6">
        <f t="shared" si="1649"/>
        <v>0</v>
      </c>
      <c r="AA2384" s="18">
        <f t="shared" si="1650"/>
        <v>3</v>
      </c>
      <c r="AB2384" s="9" t="str">
        <f t="shared" si="1658"/>
        <v>-175,2</v>
      </c>
      <c r="AC2384" s="9" t="str">
        <f>_xlfn.XLOOKUP(R2384,Sheet2!$H$3:$H$258,Sheet2!$I$3:$I$258,"-----")</f>
        <v>C120</v>
      </c>
      <c r="AD2384" s="9" t="str">
        <f>_xlfn.XLOOKUP(VALUE(AE2384),Sheet2!$N$3:$N$1000,Sheet2!$O$3:$O$1000,"********")</f>
        <v>********</v>
      </c>
      <c r="AE2384" t="str">
        <f t="shared" si="1653"/>
        <v>4571</v>
      </c>
      <c r="AF2384" s="9" t="str">
        <f>IF(R2384&lt;200,"+"&amp;TEXT(R2384,"0"),"-"&amp;TEXT(_xlfn.XLOOKUP(R2384,Sheet2!$K$3:$K$130,Sheet2!$L$3:$L$130,"-----"),"0"))</f>
        <v>-175</v>
      </c>
      <c r="AG2384" s="9" t="str">
        <f t="shared" si="1659"/>
        <v/>
      </c>
      <c r="AH2384" s="9" t="str">
        <f t="shared" si="1660"/>
        <v>JSR -175,2</v>
      </c>
      <c r="AI2384" t="str">
        <f t="shared" si="1661"/>
        <v>1,-175,2</v>
      </c>
      <c r="AJ2384" s="16" t="str">
        <f t="shared" si="1662"/>
        <v>-175,2</v>
      </c>
      <c r="AK2384" t="str">
        <f t="shared" si="1663"/>
        <v>MOVR 1,1,SNC</v>
      </c>
      <c r="AL2384" s="4" t="str">
        <f t="shared" si="1664"/>
        <v>MOV</v>
      </c>
      <c r="AM2384" s="4" t="str">
        <f t="shared" si="1665"/>
        <v>R</v>
      </c>
      <c r="AN2384" s="4" t="str">
        <f t="shared" si="1666"/>
        <v/>
      </c>
      <c r="AO2384" s="4" t="str">
        <f t="shared" si="1667"/>
        <v/>
      </c>
      <c r="AP2384" s="15" t="str">
        <f t="shared" si="1668"/>
        <v>,SNC</v>
      </c>
      <c r="AQ2384" s="9" t="str">
        <f>_xlfn.XLOOKUP(D2384,Sheet2!$E$3:$E$101,Sheet2!$F$3:$F$101,"******************")</f>
        <v>******************</v>
      </c>
      <c r="AR2384" s="33" t="str">
        <f t="shared" si="1654"/>
        <v>DOAC 1,MAP1</v>
      </c>
      <c r="AS2384" s="9" t="str">
        <f t="shared" si="1655"/>
        <v>DOAC</v>
      </c>
      <c r="AT2384" s="4">
        <f t="shared" si="1669"/>
        <v>1</v>
      </c>
      <c r="AU2384" s="6">
        <f t="shared" si="1670"/>
        <v>2</v>
      </c>
      <c r="AV2384" s="4" t="str">
        <f t="shared" si="1671"/>
        <v>C</v>
      </c>
      <c r="AW2384" s="4">
        <f t="shared" si="1672"/>
        <v>3</v>
      </c>
      <c r="AX2384" s="4" t="str">
        <f>_xlfn.XLOOKUP(AW2384,Sheet2!$Q$3:$Q$66,Sheet2!$R$3:$R$66,"**")</f>
        <v>MAP1</v>
      </c>
      <c r="AY2384" s="4">
        <f t="shared" si="1673"/>
        <v>2</v>
      </c>
      <c r="AZ2384" s="16" t="str">
        <f t="shared" si="1674"/>
        <v>SKPDN</v>
      </c>
    </row>
    <row r="2385" spans="2:52" x14ac:dyDescent="0.35">
      <c r="B2385" s="3">
        <f t="shared" si="1639"/>
        <v>23</v>
      </c>
      <c r="C2385" s="1">
        <f t="shared" si="1640"/>
        <v>4767</v>
      </c>
      <c r="D2385" s="2">
        <v>402</v>
      </c>
      <c r="E2385" s="2" t="str">
        <f>_xlfn.XLOOKUP(C2385,Sheet2!$N$3:$N$1000,Sheet2!$O$3:$O$1000,"")</f>
        <v/>
      </c>
      <c r="F2385" s="9" t="str">
        <f t="shared" si="1631"/>
        <v>JMP E25L</v>
      </c>
      <c r="G2385" s="4" t="str">
        <f t="shared" si="1651"/>
        <v>1</v>
      </c>
      <c r="H2385" s="4">
        <f t="shared" si="1652"/>
        <v>2</v>
      </c>
      <c r="I2385" s="6">
        <f t="shared" si="1632"/>
        <v>0</v>
      </c>
      <c r="J2385" s="6">
        <f t="shared" si="1633"/>
        <v>0</v>
      </c>
      <c r="K2385" s="6">
        <f t="shared" si="1634"/>
        <v>0</v>
      </c>
      <c r="L2385" s="6">
        <f t="shared" si="1635"/>
        <v>4</v>
      </c>
      <c r="M2385" s="6">
        <f t="shared" si="1636"/>
        <v>0</v>
      </c>
      <c r="N2385" s="6">
        <f t="shared" si="1637"/>
        <v>2</v>
      </c>
      <c r="O2385" s="13">
        <f t="shared" si="1638"/>
        <v>0</v>
      </c>
      <c r="P2385" s="4">
        <f t="shared" si="1656"/>
        <v>0</v>
      </c>
      <c r="Q2385" s="4">
        <f t="shared" si="1657"/>
        <v>0</v>
      </c>
      <c r="R2385">
        <f t="shared" si="1641"/>
        <v>2</v>
      </c>
      <c r="S2385" s="4">
        <f t="shared" si="1642"/>
        <v>1</v>
      </c>
      <c r="T2385" s="15">
        <f t="shared" si="1643"/>
        <v>0</v>
      </c>
      <c r="U2385" s="4">
        <f t="shared" si="1644"/>
        <v>0</v>
      </c>
      <c r="V2385" s="4">
        <f t="shared" si="1645"/>
        <v>0</v>
      </c>
      <c r="W2385" s="4">
        <f t="shared" si="1646"/>
        <v>1</v>
      </c>
      <c r="X2385" s="6">
        <f t="shared" si="1647"/>
        <v>0</v>
      </c>
      <c r="Y2385" s="4">
        <f t="shared" si="1648"/>
        <v>0</v>
      </c>
      <c r="Z2385" s="6">
        <f t="shared" si="1649"/>
        <v>0</v>
      </c>
      <c r="AA2385" s="18">
        <f t="shared" si="1650"/>
        <v>2</v>
      </c>
      <c r="AB2385" s="9" t="str">
        <f t="shared" si="1658"/>
        <v>E25L</v>
      </c>
      <c r="AC2385" s="9" t="str">
        <f>_xlfn.XLOOKUP(R2385,Sheet2!$H$3:$H$258,Sheet2!$I$3:$I$258,"-----")</f>
        <v>*****</v>
      </c>
      <c r="AD2385" s="9" t="str">
        <f>_xlfn.XLOOKUP(VALUE(AE2385),Sheet2!$N$3:$N$1000,Sheet2!$O$3:$O$1000,"********")</f>
        <v>E25L</v>
      </c>
      <c r="AE2385" t="str">
        <f t="shared" si="1653"/>
        <v>4771</v>
      </c>
      <c r="AF2385" s="9" t="str">
        <f>IF(R2385&lt;200,"+"&amp;TEXT(R2385,"0"),"-"&amp;TEXT(_xlfn.XLOOKUP(R2385,Sheet2!$K$3:$K$130,Sheet2!$L$3:$L$130,"-----"),"0"))</f>
        <v>+2</v>
      </c>
      <c r="AG2385" s="9" t="str">
        <f t="shared" si="1659"/>
        <v/>
      </c>
      <c r="AH2385" s="9" t="str">
        <f t="shared" si="1660"/>
        <v>JMP E25L</v>
      </c>
      <c r="AI2385" t="str">
        <f t="shared" si="1661"/>
        <v>0,E25L</v>
      </c>
      <c r="AJ2385" s="16" t="str">
        <f t="shared" si="1662"/>
        <v>E25L</v>
      </c>
      <c r="AK2385" t="str">
        <f t="shared" si="1663"/>
        <v>NEG 0,0,SZC</v>
      </c>
      <c r="AL2385" s="4" t="str">
        <f t="shared" si="1664"/>
        <v>NEG</v>
      </c>
      <c r="AM2385" s="4" t="str">
        <f t="shared" si="1665"/>
        <v/>
      </c>
      <c r="AN2385" s="4" t="str">
        <f t="shared" si="1666"/>
        <v/>
      </c>
      <c r="AO2385" s="4" t="str">
        <f t="shared" si="1667"/>
        <v/>
      </c>
      <c r="AP2385" s="15" t="str">
        <f t="shared" si="1668"/>
        <v>,SZC</v>
      </c>
      <c r="AQ2385" s="9" t="str">
        <f>_xlfn.XLOOKUP(D2385,Sheet2!$E$3:$E$101,Sheet2!$F$3:$F$101,"******************")</f>
        <v>******************</v>
      </c>
      <c r="AR2385" s="33" t="str">
        <f t="shared" si="1654"/>
        <v>DIA 0,MAP0</v>
      </c>
      <c r="AS2385" s="9" t="str">
        <f t="shared" si="1655"/>
        <v>DIA</v>
      </c>
      <c r="AT2385" s="4">
        <f t="shared" si="1669"/>
        <v>0</v>
      </c>
      <c r="AU2385" s="6">
        <f t="shared" si="1670"/>
        <v>0</v>
      </c>
      <c r="AV2385" s="4" t="str">
        <f t="shared" si="1671"/>
        <v/>
      </c>
      <c r="AW2385" s="4">
        <f t="shared" si="1672"/>
        <v>2</v>
      </c>
      <c r="AX2385" s="4" t="str">
        <f>_xlfn.XLOOKUP(AW2385,Sheet2!$Q$3:$Q$66,Sheet2!$R$3:$R$66,"**")</f>
        <v>MAP0</v>
      </c>
      <c r="AY2385" s="4">
        <f t="shared" si="1673"/>
        <v>1</v>
      </c>
      <c r="AZ2385" s="16" t="str">
        <f t="shared" si="1674"/>
        <v>SKPBN</v>
      </c>
    </row>
    <row r="2386" spans="2:52" x14ac:dyDescent="0.35">
      <c r="B2386" s="3">
        <f t="shared" si="1639"/>
        <v>24</v>
      </c>
      <c r="C2386" s="1">
        <f t="shared" si="1640"/>
        <v>4770</v>
      </c>
      <c r="D2386" s="2">
        <v>6242</v>
      </c>
      <c r="E2386" s="2" t="str">
        <f>_xlfn.XLOOKUP(C2386,Sheet2!$N$3:$N$1000,Sheet2!$O$3:$O$1000,"")</f>
        <v>E25E2</v>
      </c>
      <c r="F2386" s="9" t="str">
        <f t="shared" si="1631"/>
        <v>EHALT</v>
      </c>
      <c r="G2386" s="4" t="str">
        <f t="shared" si="1651"/>
        <v>14</v>
      </c>
      <c r="H2386" s="4">
        <f t="shared" si="1652"/>
        <v>242</v>
      </c>
      <c r="I2386" s="6">
        <f t="shared" si="1632"/>
        <v>0</v>
      </c>
      <c r="J2386" s="6">
        <f t="shared" si="1633"/>
        <v>0</v>
      </c>
      <c r="K2386" s="6">
        <f t="shared" si="1634"/>
        <v>6</v>
      </c>
      <c r="L2386" s="6">
        <f t="shared" si="1635"/>
        <v>2</v>
      </c>
      <c r="M2386" s="6">
        <f t="shared" si="1636"/>
        <v>4</v>
      </c>
      <c r="N2386" s="6">
        <f t="shared" si="1637"/>
        <v>2</v>
      </c>
      <c r="O2386" s="13">
        <f t="shared" si="1638"/>
        <v>1</v>
      </c>
      <c r="P2386" s="4">
        <f t="shared" si="1656"/>
        <v>0</v>
      </c>
      <c r="Q2386" s="4">
        <f t="shared" si="1657"/>
        <v>1</v>
      </c>
      <c r="R2386">
        <f t="shared" si="1641"/>
        <v>242</v>
      </c>
      <c r="S2386" s="4">
        <f t="shared" si="1642"/>
        <v>0</v>
      </c>
      <c r="T2386" s="15">
        <f t="shared" si="1643"/>
        <v>1</v>
      </c>
      <c r="U2386" s="4">
        <f t="shared" si="1644"/>
        <v>0</v>
      </c>
      <c r="V2386" s="4">
        <f t="shared" si="1645"/>
        <v>1</v>
      </c>
      <c r="W2386" s="4">
        <f t="shared" si="1646"/>
        <v>4</v>
      </c>
      <c r="X2386" s="6">
        <f t="shared" si="1647"/>
        <v>2</v>
      </c>
      <c r="Y2386" s="4">
        <f t="shared" si="1648"/>
        <v>2</v>
      </c>
      <c r="Z2386" s="6">
        <f t="shared" si="1649"/>
        <v>0</v>
      </c>
      <c r="AA2386" s="18">
        <f t="shared" si="1650"/>
        <v>2</v>
      </c>
      <c r="AB2386" s="9" t="str">
        <f t="shared" si="1658"/>
        <v>I.EHA</v>
      </c>
      <c r="AC2386" s="9" t="str">
        <f>_xlfn.XLOOKUP(R2386,Sheet2!$H$3:$H$258,Sheet2!$I$3:$I$258,"-----")</f>
        <v>I.EHA</v>
      </c>
      <c r="AD2386" s="9" t="str">
        <f>_xlfn.XLOOKUP(VALUE(AE2386),Sheet2!$N$3:$N$1000,Sheet2!$O$3:$O$1000,"********")</f>
        <v>********</v>
      </c>
      <c r="AE2386" t="str">
        <f t="shared" si="1653"/>
        <v>4632</v>
      </c>
      <c r="AF2386" s="9" t="str">
        <f>IF(R2386&lt;200,"+"&amp;TEXT(R2386,"0"),"-"&amp;TEXT(_xlfn.XLOOKUP(R2386,Sheet2!$K$3:$K$130,Sheet2!$L$3:$L$130,"-----"),"0"))</f>
        <v>-136</v>
      </c>
      <c r="AG2386" s="9" t="str">
        <f t="shared" si="1659"/>
        <v>@</v>
      </c>
      <c r="AH2386" s="9" t="str">
        <f t="shared" si="1660"/>
        <v>JSR @I.EHA</v>
      </c>
      <c r="AI2386" t="str">
        <f t="shared" si="1661"/>
        <v>1,@I.EHA</v>
      </c>
      <c r="AJ2386" s="16" t="str">
        <f t="shared" si="1662"/>
        <v>@I.EHA</v>
      </c>
      <c r="AK2386" t="str">
        <f t="shared" si="1663"/>
        <v>ADCOR 0,1,SZC</v>
      </c>
      <c r="AL2386" s="4" t="str">
        <f t="shared" si="1664"/>
        <v>ADC</v>
      </c>
      <c r="AM2386" s="4" t="str">
        <f t="shared" si="1665"/>
        <v>R</v>
      </c>
      <c r="AN2386" s="4" t="str">
        <f t="shared" si="1666"/>
        <v>O</v>
      </c>
      <c r="AO2386" s="4" t="str">
        <f t="shared" si="1667"/>
        <v/>
      </c>
      <c r="AP2386" s="15" t="str">
        <f t="shared" si="1668"/>
        <v>,SZC</v>
      </c>
      <c r="AQ2386" s="9" t="str">
        <f>_xlfn.XLOOKUP(D2386,Sheet2!$E$3:$E$101,Sheet2!$F$3:$F$101,"******************")</f>
        <v>EHALT</v>
      </c>
      <c r="AR2386" s="33" t="str">
        <f t="shared" si="1654"/>
        <v>DOBC 1,**</v>
      </c>
      <c r="AS2386" s="9" t="str">
        <f t="shared" si="1655"/>
        <v>DOBC</v>
      </c>
      <c r="AT2386" s="4">
        <f t="shared" si="1669"/>
        <v>1</v>
      </c>
      <c r="AU2386" s="6">
        <f t="shared" si="1670"/>
        <v>2</v>
      </c>
      <c r="AV2386" s="4" t="str">
        <f t="shared" si="1671"/>
        <v>C</v>
      </c>
      <c r="AW2386" s="4">
        <f t="shared" si="1672"/>
        <v>42</v>
      </c>
      <c r="AX2386" s="4" t="str">
        <f>_xlfn.XLOOKUP(AW2386,Sheet2!$Q$3:$Q$66,Sheet2!$R$3:$R$66,"**")</f>
        <v>**</v>
      </c>
      <c r="AY2386" s="4">
        <f t="shared" si="1673"/>
        <v>4</v>
      </c>
      <c r="AZ2386" s="16" t="str">
        <f t="shared" si="1674"/>
        <v>SKPDN</v>
      </c>
    </row>
    <row r="2387" spans="2:52" x14ac:dyDescent="0.35">
      <c r="B2387" s="3">
        <v>27</v>
      </c>
      <c r="C2387" s="1">
        <f t="shared" si="1640"/>
        <v>4771</v>
      </c>
      <c r="D2387" s="2">
        <v>6243</v>
      </c>
      <c r="E2387" s="2" t="str">
        <f>_xlfn.XLOOKUP(C2387,Sheet2!$N$3:$N$1000,Sheet2!$O$3:$O$1000,"")</f>
        <v>E25L</v>
      </c>
      <c r="F2387" s="9" t="str">
        <f t="shared" si="1631"/>
        <v>LOOP</v>
      </c>
      <c r="G2387" s="4" t="str">
        <f t="shared" si="1651"/>
        <v>14</v>
      </c>
      <c r="H2387" s="4">
        <f t="shared" si="1652"/>
        <v>243</v>
      </c>
      <c r="I2387" s="6">
        <f t="shared" si="1632"/>
        <v>0</v>
      </c>
      <c r="J2387" s="6">
        <f t="shared" si="1633"/>
        <v>0</v>
      </c>
      <c r="K2387" s="6">
        <f t="shared" si="1634"/>
        <v>6</v>
      </c>
      <c r="L2387" s="6">
        <f t="shared" si="1635"/>
        <v>2</v>
      </c>
      <c r="M2387" s="6">
        <f t="shared" si="1636"/>
        <v>4</v>
      </c>
      <c r="N2387" s="6">
        <f t="shared" si="1637"/>
        <v>3</v>
      </c>
      <c r="O2387" s="13">
        <f t="shared" si="1638"/>
        <v>1</v>
      </c>
      <c r="P2387" s="4">
        <f t="shared" si="1656"/>
        <v>0</v>
      </c>
      <c r="Q2387" s="4">
        <f t="shared" si="1657"/>
        <v>1</v>
      </c>
      <c r="R2387">
        <f t="shared" si="1641"/>
        <v>243</v>
      </c>
      <c r="S2387" s="4">
        <f t="shared" si="1642"/>
        <v>0</v>
      </c>
      <c r="T2387" s="15">
        <f t="shared" si="1643"/>
        <v>1</v>
      </c>
      <c r="U2387" s="4">
        <f t="shared" si="1644"/>
        <v>0</v>
      </c>
      <c r="V2387" s="4">
        <f t="shared" si="1645"/>
        <v>1</v>
      </c>
      <c r="W2387" s="4">
        <f t="shared" si="1646"/>
        <v>4</v>
      </c>
      <c r="X2387" s="6">
        <f t="shared" si="1647"/>
        <v>2</v>
      </c>
      <c r="Y2387" s="4">
        <f t="shared" si="1648"/>
        <v>2</v>
      </c>
      <c r="Z2387" s="6">
        <f t="shared" si="1649"/>
        <v>0</v>
      </c>
      <c r="AA2387" s="18">
        <f t="shared" si="1650"/>
        <v>3</v>
      </c>
      <c r="AB2387" s="9" t="str">
        <f t="shared" si="1658"/>
        <v>I.LOO</v>
      </c>
      <c r="AC2387" s="9" t="str">
        <f>_xlfn.XLOOKUP(R2387,Sheet2!$H$3:$H$258,Sheet2!$I$3:$I$258,"-----")</f>
        <v>I.LOO</v>
      </c>
      <c r="AD2387" s="9" t="str">
        <f>_xlfn.XLOOKUP(VALUE(AE2387),Sheet2!$N$3:$N$1000,Sheet2!$O$3:$O$1000,"********")</f>
        <v>********</v>
      </c>
      <c r="AE2387" t="str">
        <f t="shared" si="1653"/>
        <v>4634</v>
      </c>
      <c r="AF2387" s="9" t="str">
        <f>IF(R2387&lt;200,"+"&amp;TEXT(R2387,"0"),"-"&amp;TEXT(_xlfn.XLOOKUP(R2387,Sheet2!$K$3:$K$130,Sheet2!$L$3:$L$130,"-----"),"0"))</f>
        <v>-135</v>
      </c>
      <c r="AG2387" s="9" t="str">
        <f t="shared" si="1659"/>
        <v>@</v>
      </c>
      <c r="AH2387" s="9" t="str">
        <f t="shared" si="1660"/>
        <v>JSR @I.LOO</v>
      </c>
      <c r="AI2387" t="str">
        <f t="shared" si="1661"/>
        <v>1,@I.LOO</v>
      </c>
      <c r="AJ2387" s="16" t="str">
        <f t="shared" si="1662"/>
        <v>@I.LOO</v>
      </c>
      <c r="AK2387" t="str">
        <f t="shared" si="1663"/>
        <v>ADCOR 0,1,SNC</v>
      </c>
      <c r="AL2387" s="4" t="str">
        <f t="shared" si="1664"/>
        <v>ADC</v>
      </c>
      <c r="AM2387" s="4" t="str">
        <f t="shared" si="1665"/>
        <v>R</v>
      </c>
      <c r="AN2387" s="4" t="str">
        <f t="shared" si="1666"/>
        <v>O</v>
      </c>
      <c r="AO2387" s="4" t="str">
        <f t="shared" si="1667"/>
        <v/>
      </c>
      <c r="AP2387" s="15" t="str">
        <f t="shared" si="1668"/>
        <v>,SNC</v>
      </c>
      <c r="AQ2387" s="9" t="str">
        <f>_xlfn.XLOOKUP(D2387,Sheet2!$E$3:$E$101,Sheet2!$F$3:$F$101,"******************")</f>
        <v>LOOP</v>
      </c>
      <c r="AR2387" s="33" t="str">
        <f t="shared" si="1654"/>
        <v>DOBC 1,**</v>
      </c>
      <c r="AS2387" s="9" t="str">
        <f t="shared" si="1655"/>
        <v>DOBC</v>
      </c>
      <c r="AT2387" s="4">
        <f t="shared" si="1669"/>
        <v>1</v>
      </c>
      <c r="AU2387" s="6">
        <f t="shared" si="1670"/>
        <v>2</v>
      </c>
      <c r="AV2387" s="4" t="str">
        <f t="shared" si="1671"/>
        <v>C</v>
      </c>
      <c r="AW2387" s="4">
        <f t="shared" si="1672"/>
        <v>43</v>
      </c>
      <c r="AX2387" s="4" t="str">
        <f>_xlfn.XLOOKUP(AW2387,Sheet2!$Q$3:$Q$66,Sheet2!$R$3:$R$66,"**")</f>
        <v>**</v>
      </c>
      <c r="AY2387" s="4">
        <f t="shared" si="1673"/>
        <v>4</v>
      </c>
      <c r="AZ2387" s="16" t="str">
        <f t="shared" si="1674"/>
        <v>SKPDN</v>
      </c>
    </row>
    <row r="2388" spans="2:52" x14ac:dyDescent="0.35">
      <c r="B2388" s="3">
        <f t="shared" si="1639"/>
        <v>28</v>
      </c>
      <c r="C2388" s="1">
        <f t="shared" si="1640"/>
        <v>4772</v>
      </c>
      <c r="D2388" s="2">
        <v>20412</v>
      </c>
      <c r="E2388" s="2" t="str">
        <f>_xlfn.XLOOKUP(C2388,Sheet2!$N$3:$N$1000,Sheet2!$O$3:$O$1000,"")</f>
        <v/>
      </c>
      <c r="F2388" s="9" t="str">
        <f t="shared" si="1631"/>
        <v>LDA 0,E25D</v>
      </c>
      <c r="G2388" s="4" t="str">
        <f t="shared" si="1651"/>
        <v>41</v>
      </c>
      <c r="H2388" s="4">
        <f t="shared" si="1652"/>
        <v>12</v>
      </c>
      <c r="I2388" s="6">
        <f t="shared" si="1632"/>
        <v>0</v>
      </c>
      <c r="J2388" s="6">
        <f t="shared" si="1633"/>
        <v>2</v>
      </c>
      <c r="K2388" s="6">
        <f t="shared" si="1634"/>
        <v>0</v>
      </c>
      <c r="L2388" s="6">
        <f t="shared" si="1635"/>
        <v>4</v>
      </c>
      <c r="M2388" s="6">
        <f t="shared" si="1636"/>
        <v>1</v>
      </c>
      <c r="N2388" s="6">
        <f t="shared" si="1637"/>
        <v>2</v>
      </c>
      <c r="O2388" s="13">
        <f t="shared" si="1638"/>
        <v>4</v>
      </c>
      <c r="P2388" s="4">
        <f t="shared" si="1656"/>
        <v>1</v>
      </c>
      <c r="Q2388" s="4">
        <f t="shared" si="1657"/>
        <v>0</v>
      </c>
      <c r="R2388">
        <f t="shared" si="1641"/>
        <v>12</v>
      </c>
      <c r="S2388" s="4">
        <f t="shared" si="1642"/>
        <v>1</v>
      </c>
      <c r="T2388" s="15">
        <f t="shared" si="1643"/>
        <v>0</v>
      </c>
      <c r="U2388" s="4">
        <f t="shared" si="1644"/>
        <v>1</v>
      </c>
      <c r="V2388" s="4">
        <f t="shared" si="1645"/>
        <v>0</v>
      </c>
      <c r="W2388" s="4">
        <f t="shared" si="1646"/>
        <v>1</v>
      </c>
      <c r="X2388" s="6">
        <f t="shared" si="1647"/>
        <v>0</v>
      </c>
      <c r="Y2388" s="4">
        <f t="shared" si="1648"/>
        <v>0</v>
      </c>
      <c r="Z2388" s="6">
        <f t="shared" si="1649"/>
        <v>1</v>
      </c>
      <c r="AA2388" s="18">
        <f t="shared" si="1650"/>
        <v>2</v>
      </c>
      <c r="AB2388" s="9" t="str">
        <f t="shared" si="1658"/>
        <v>E25D</v>
      </c>
      <c r="AC2388" s="9" t="str">
        <f>_xlfn.XLOOKUP(R2388,Sheet2!$H$3:$H$258,Sheet2!$I$3:$I$258,"-----")</f>
        <v>*****</v>
      </c>
      <c r="AD2388" s="9" t="str">
        <f>_xlfn.XLOOKUP(VALUE(AE2388),Sheet2!$N$3:$N$1000,Sheet2!$O$3:$O$1000,"********")</f>
        <v>E25D</v>
      </c>
      <c r="AE2388" t="str">
        <f t="shared" si="1653"/>
        <v>5004</v>
      </c>
      <c r="AF2388" s="9" t="str">
        <f>IF(R2388&lt;200,"+"&amp;TEXT(R2388,"0"),"-"&amp;TEXT(_xlfn.XLOOKUP(R2388,Sheet2!$K$3:$K$130,Sheet2!$L$3:$L$130,"-----"),"0"))</f>
        <v>+12</v>
      </c>
      <c r="AG2388" s="9" t="str">
        <f t="shared" si="1659"/>
        <v/>
      </c>
      <c r="AH2388" s="9" t="str">
        <f t="shared" si="1660"/>
        <v>JMP E25D</v>
      </c>
      <c r="AI2388" t="str">
        <f t="shared" si="1661"/>
        <v>0,E25D</v>
      </c>
      <c r="AJ2388" s="16" t="str">
        <f t="shared" si="1662"/>
        <v>E25D</v>
      </c>
      <c r="AK2388" t="str">
        <f t="shared" si="1663"/>
        <v>NEG# 1,0,SZC</v>
      </c>
      <c r="AL2388" s="4" t="str">
        <f t="shared" si="1664"/>
        <v>NEG</v>
      </c>
      <c r="AM2388" s="4" t="str">
        <f t="shared" si="1665"/>
        <v/>
      </c>
      <c r="AN2388" s="4" t="str">
        <f t="shared" si="1666"/>
        <v/>
      </c>
      <c r="AO2388" s="4" t="str">
        <f t="shared" si="1667"/>
        <v>#</v>
      </c>
      <c r="AP2388" s="15" t="str">
        <f t="shared" si="1668"/>
        <v>,SZC</v>
      </c>
      <c r="AQ2388" s="9" t="str">
        <f>_xlfn.XLOOKUP(D2388,Sheet2!$E$3:$E$101,Sheet2!$F$3:$F$101,"******************")</f>
        <v>******************</v>
      </c>
      <c r="AR2388" s="33" t="str">
        <f t="shared" si="1654"/>
        <v>DIA 0,PTR</v>
      </c>
      <c r="AS2388" s="9" t="str">
        <f t="shared" si="1655"/>
        <v>DIA</v>
      </c>
      <c r="AT2388" s="4">
        <f t="shared" si="1669"/>
        <v>0</v>
      </c>
      <c r="AU2388" s="6">
        <f t="shared" si="1670"/>
        <v>0</v>
      </c>
      <c r="AV2388" s="4" t="str">
        <f t="shared" si="1671"/>
        <v/>
      </c>
      <c r="AW2388" s="4">
        <f t="shared" si="1672"/>
        <v>12</v>
      </c>
      <c r="AX2388" s="4" t="str">
        <f>_xlfn.XLOOKUP(AW2388,Sheet2!$Q$3:$Q$66,Sheet2!$R$3:$R$66,"**")</f>
        <v>PTR</v>
      </c>
      <c r="AY2388" s="4">
        <f t="shared" si="1673"/>
        <v>1</v>
      </c>
      <c r="AZ2388" s="16" t="str">
        <f t="shared" si="1674"/>
        <v>SKPBN</v>
      </c>
    </row>
    <row r="2389" spans="2:52" x14ac:dyDescent="0.35">
      <c r="B2389" s="3">
        <f t="shared" si="1639"/>
        <v>29</v>
      </c>
      <c r="C2389" s="1">
        <f t="shared" si="1640"/>
        <v>4773</v>
      </c>
      <c r="D2389" s="2">
        <v>24054</v>
      </c>
      <c r="E2389" s="2" t="str">
        <f>_xlfn.XLOOKUP(C2389,Sheet2!$N$3:$N$1000,Sheet2!$O$3:$O$1000,"")</f>
        <v/>
      </c>
      <c r="F2389" s="9" t="str">
        <f t="shared" si="1631"/>
        <v>LDA 1,KB1</v>
      </c>
      <c r="G2389" s="4" t="str">
        <f t="shared" si="1651"/>
        <v>50</v>
      </c>
      <c r="H2389" s="4">
        <f t="shared" si="1652"/>
        <v>54</v>
      </c>
      <c r="I2389" s="6">
        <f t="shared" si="1632"/>
        <v>0</v>
      </c>
      <c r="J2389" s="6">
        <f t="shared" si="1633"/>
        <v>2</v>
      </c>
      <c r="K2389" s="6">
        <f t="shared" si="1634"/>
        <v>4</v>
      </c>
      <c r="L2389" s="6">
        <f t="shared" si="1635"/>
        <v>0</v>
      </c>
      <c r="M2389" s="6">
        <f t="shared" si="1636"/>
        <v>5</v>
      </c>
      <c r="N2389" s="6">
        <f t="shared" si="1637"/>
        <v>4</v>
      </c>
      <c r="O2389" s="13">
        <f t="shared" si="1638"/>
        <v>5</v>
      </c>
      <c r="P2389" s="4">
        <f t="shared" si="1656"/>
        <v>1</v>
      </c>
      <c r="Q2389" s="4">
        <f t="shared" si="1657"/>
        <v>1</v>
      </c>
      <c r="R2389">
        <f t="shared" si="1641"/>
        <v>54</v>
      </c>
      <c r="S2389" s="4">
        <f t="shared" si="1642"/>
        <v>0</v>
      </c>
      <c r="T2389" s="15">
        <f t="shared" si="1643"/>
        <v>0</v>
      </c>
      <c r="U2389" s="4">
        <f t="shared" si="1644"/>
        <v>1</v>
      </c>
      <c r="V2389" s="4">
        <f t="shared" si="1645"/>
        <v>1</v>
      </c>
      <c r="W2389" s="4">
        <f t="shared" si="1646"/>
        <v>0</v>
      </c>
      <c r="X2389" s="6">
        <f t="shared" si="1647"/>
        <v>0</v>
      </c>
      <c r="Y2389" s="4">
        <f t="shared" si="1648"/>
        <v>2</v>
      </c>
      <c r="Z2389" s="6">
        <f t="shared" si="1649"/>
        <v>1</v>
      </c>
      <c r="AA2389" s="18">
        <f t="shared" si="1650"/>
        <v>4</v>
      </c>
      <c r="AB2389" s="9" t="str">
        <f t="shared" si="1658"/>
        <v>KB1</v>
      </c>
      <c r="AC2389" s="9" t="str">
        <f>_xlfn.XLOOKUP(R2389,Sheet2!$H$3:$H$258,Sheet2!$I$3:$I$258,"-----")</f>
        <v>KB1</v>
      </c>
      <c r="AD2389" s="9" t="str">
        <f>_xlfn.XLOOKUP(VALUE(AE2389),Sheet2!$N$3:$N$1000,Sheet2!$O$3:$O$1000,"********")</f>
        <v>********</v>
      </c>
      <c r="AE2389" t="str">
        <f t="shared" si="1653"/>
        <v>5047</v>
      </c>
      <c r="AF2389" s="9" t="str">
        <f>IF(R2389&lt;200,"+"&amp;TEXT(R2389,"0"),"-"&amp;TEXT(_xlfn.XLOOKUP(R2389,Sheet2!$K$3:$K$130,Sheet2!$L$3:$L$130,"-----"),"0"))</f>
        <v>+54</v>
      </c>
      <c r="AG2389" s="9" t="str">
        <f t="shared" si="1659"/>
        <v/>
      </c>
      <c r="AH2389" s="9" t="str">
        <f t="shared" si="1660"/>
        <v>JSR KB1</v>
      </c>
      <c r="AI2389" t="str">
        <f t="shared" si="1661"/>
        <v>1,KB1</v>
      </c>
      <c r="AJ2389" s="16" t="str">
        <f t="shared" si="1662"/>
        <v>KB1</v>
      </c>
      <c r="AK2389" t="str">
        <f t="shared" si="1663"/>
        <v>COMO# 1,1,SZR</v>
      </c>
      <c r="AL2389" s="4" t="str">
        <f t="shared" si="1664"/>
        <v>COM</v>
      </c>
      <c r="AM2389" s="4" t="str">
        <f t="shared" si="1665"/>
        <v/>
      </c>
      <c r="AN2389" s="4" t="str">
        <f t="shared" si="1666"/>
        <v>O</v>
      </c>
      <c r="AO2389" s="4" t="str">
        <f t="shared" si="1667"/>
        <v>#</v>
      </c>
      <c r="AP2389" s="15" t="str">
        <f t="shared" si="1668"/>
        <v>,SZR</v>
      </c>
      <c r="AQ2389" s="9" t="str">
        <f>_xlfn.XLOOKUP(D2389,Sheet2!$E$3:$E$101,Sheet2!$F$3:$F$101,"******************")</f>
        <v>******************</v>
      </c>
      <c r="AR2389" s="33" t="str">
        <f t="shared" si="1654"/>
        <v>NIO **</v>
      </c>
      <c r="AS2389" s="9" t="str">
        <f t="shared" si="1655"/>
        <v>DOC</v>
      </c>
      <c r="AT2389" s="4">
        <f t="shared" si="1669"/>
        <v>1</v>
      </c>
      <c r="AU2389" s="6">
        <f t="shared" si="1670"/>
        <v>0</v>
      </c>
      <c r="AV2389" s="4" t="str">
        <f t="shared" si="1671"/>
        <v/>
      </c>
      <c r="AW2389" s="4">
        <f t="shared" si="1672"/>
        <v>54</v>
      </c>
      <c r="AX2389" s="4" t="str">
        <f>_xlfn.XLOOKUP(AW2389,Sheet2!$Q$3:$Q$66,Sheet2!$R$3:$R$66,"**")</f>
        <v>**</v>
      </c>
      <c r="AY2389" s="4">
        <f t="shared" si="1673"/>
        <v>0</v>
      </c>
      <c r="AZ2389" s="16" t="str">
        <f t="shared" si="1674"/>
        <v>SKPBN</v>
      </c>
    </row>
    <row r="2390" spans="2:52" x14ac:dyDescent="0.35">
      <c r="B2390" s="3">
        <f t="shared" si="1639"/>
        <v>30</v>
      </c>
      <c r="C2390" s="1">
        <f t="shared" si="1640"/>
        <v>4774</v>
      </c>
      <c r="D2390" s="2">
        <v>123022</v>
      </c>
      <c r="E2390" s="2" t="str">
        <f>_xlfn.XLOOKUP(C2390,Sheet2!$N$3:$N$1000,Sheet2!$O$3:$O$1000,"")</f>
        <v/>
      </c>
      <c r="F2390" s="9" t="str">
        <f t="shared" si="1631"/>
        <v>ADDZ 1,0,SZC</v>
      </c>
      <c r="G2390" s="4" t="str">
        <f t="shared" si="1651"/>
        <v>246</v>
      </c>
      <c r="H2390" s="4">
        <f t="shared" si="1652"/>
        <v>22</v>
      </c>
      <c r="I2390" s="6">
        <f t="shared" si="1632"/>
        <v>1</v>
      </c>
      <c r="J2390" s="6">
        <f t="shared" si="1633"/>
        <v>2</v>
      </c>
      <c r="K2390" s="6">
        <f t="shared" si="1634"/>
        <v>3</v>
      </c>
      <c r="L2390" s="6">
        <f t="shared" si="1635"/>
        <v>0</v>
      </c>
      <c r="M2390" s="6">
        <f t="shared" si="1636"/>
        <v>2</v>
      </c>
      <c r="N2390" s="6">
        <f t="shared" si="1637"/>
        <v>2</v>
      </c>
      <c r="O2390" s="13">
        <f t="shared" si="1638"/>
        <v>20</v>
      </c>
      <c r="P2390" s="4">
        <f t="shared" si="1656"/>
        <v>5</v>
      </c>
      <c r="Q2390" s="4">
        <f t="shared" si="1657"/>
        <v>0</v>
      </c>
      <c r="R2390">
        <f t="shared" si="1641"/>
        <v>22</v>
      </c>
      <c r="S2390" s="4">
        <f t="shared" si="1642"/>
        <v>2</v>
      </c>
      <c r="T2390" s="15">
        <f t="shared" si="1643"/>
        <v>1</v>
      </c>
      <c r="U2390" s="4">
        <f t="shared" si="1644"/>
        <v>1</v>
      </c>
      <c r="V2390" s="4">
        <f t="shared" si="1645"/>
        <v>0</v>
      </c>
      <c r="W2390" s="4">
        <f t="shared" si="1646"/>
        <v>6</v>
      </c>
      <c r="X2390" s="6">
        <f t="shared" si="1647"/>
        <v>0</v>
      </c>
      <c r="Y2390" s="4">
        <f t="shared" si="1648"/>
        <v>1</v>
      </c>
      <c r="Z2390" s="6">
        <f t="shared" si="1649"/>
        <v>0</v>
      </c>
      <c r="AA2390" s="18">
        <f t="shared" si="1650"/>
        <v>2</v>
      </c>
      <c r="AB2390" s="9" t="str">
        <f t="shared" si="1658"/>
        <v>+22,2</v>
      </c>
      <c r="AC2390" s="9" t="str">
        <f>_xlfn.XLOOKUP(R2390,Sheet2!$H$3:$H$258,Sheet2!$I$3:$I$258,"-----")</f>
        <v>*****</v>
      </c>
      <c r="AD2390" s="9" t="str">
        <f>_xlfn.XLOOKUP(VALUE(AE2390),Sheet2!$N$3:$N$1000,Sheet2!$O$3:$O$1000,"********")</f>
        <v>********</v>
      </c>
      <c r="AE2390" t="str">
        <f t="shared" si="1653"/>
        <v>5016</v>
      </c>
      <c r="AF2390" s="9" t="str">
        <f>IF(R2390&lt;200,"+"&amp;TEXT(R2390,"0"),"-"&amp;TEXT(_xlfn.XLOOKUP(R2390,Sheet2!$K$3:$K$130,Sheet2!$L$3:$L$130,"-----"),"0"))</f>
        <v>+22</v>
      </c>
      <c r="AG2390" s="9" t="str">
        <f t="shared" si="1659"/>
        <v>@</v>
      </c>
      <c r="AH2390" s="9" t="str">
        <f t="shared" si="1660"/>
        <v>JMP @+22,2</v>
      </c>
      <c r="AI2390" t="str">
        <f t="shared" si="1661"/>
        <v>0,@+22,2</v>
      </c>
      <c r="AJ2390" s="16" t="str">
        <f t="shared" si="1662"/>
        <v>@+22,2</v>
      </c>
      <c r="AK2390" t="str">
        <f t="shared" si="1663"/>
        <v>ADDZ 1,0,SZC</v>
      </c>
      <c r="AL2390" s="4" t="str">
        <f t="shared" si="1664"/>
        <v>ADD</v>
      </c>
      <c r="AM2390" s="4" t="str">
        <f t="shared" si="1665"/>
        <v/>
      </c>
      <c r="AN2390" s="4" t="str">
        <f t="shared" si="1666"/>
        <v>Z</v>
      </c>
      <c r="AO2390" s="4" t="str">
        <f t="shared" si="1667"/>
        <v/>
      </c>
      <c r="AP2390" s="15" t="str">
        <f t="shared" si="1668"/>
        <v>,SZC</v>
      </c>
      <c r="AQ2390" s="9" t="str">
        <f>_xlfn.XLOOKUP(D2390,Sheet2!$E$3:$E$101,Sheet2!$F$3:$F$101,"******************")</f>
        <v>******************</v>
      </c>
      <c r="AR2390" s="33" t="str">
        <f t="shared" si="1654"/>
        <v>DOC 0,MTA</v>
      </c>
      <c r="AS2390" s="9" t="str">
        <f t="shared" si="1655"/>
        <v>DOC</v>
      </c>
      <c r="AT2390" s="4">
        <f t="shared" si="1669"/>
        <v>0</v>
      </c>
      <c r="AU2390" s="6">
        <f t="shared" si="1670"/>
        <v>0</v>
      </c>
      <c r="AV2390" s="4" t="str">
        <f t="shared" si="1671"/>
        <v/>
      </c>
      <c r="AW2390" s="4">
        <f t="shared" si="1672"/>
        <v>22</v>
      </c>
      <c r="AX2390" s="4" t="str">
        <f>_xlfn.XLOOKUP(AW2390,Sheet2!$Q$3:$Q$66,Sheet2!$R$3:$R$66,"**")</f>
        <v>MTA</v>
      </c>
      <c r="AY2390" s="4">
        <f t="shared" si="1673"/>
        <v>6</v>
      </c>
      <c r="AZ2390" s="16" t="str">
        <f t="shared" si="1674"/>
        <v>SKPBN</v>
      </c>
    </row>
    <row r="2391" spans="2:52" x14ac:dyDescent="0.35">
      <c r="B2391" s="3">
        <f t="shared" si="1639"/>
        <v>31</v>
      </c>
      <c r="C2391" s="1">
        <f t="shared" si="1640"/>
        <v>4775</v>
      </c>
      <c r="D2391" s="2">
        <v>415</v>
      </c>
      <c r="E2391" s="2" t="str">
        <f>_xlfn.XLOOKUP(C2391,Sheet2!$N$3:$N$1000,Sheet2!$O$3:$O$1000,"")</f>
        <v/>
      </c>
      <c r="F2391" s="9" t="str">
        <f t="shared" si="1631"/>
        <v>JMP NDMES</v>
      </c>
      <c r="G2391" s="4" t="str">
        <f t="shared" si="1651"/>
        <v>1</v>
      </c>
      <c r="H2391" s="4">
        <f t="shared" si="1652"/>
        <v>15</v>
      </c>
      <c r="I2391" s="6">
        <f t="shared" si="1632"/>
        <v>0</v>
      </c>
      <c r="J2391" s="6">
        <f t="shared" si="1633"/>
        <v>0</v>
      </c>
      <c r="K2391" s="6">
        <f t="shared" si="1634"/>
        <v>0</v>
      </c>
      <c r="L2391" s="6">
        <f t="shared" si="1635"/>
        <v>4</v>
      </c>
      <c r="M2391" s="6">
        <f t="shared" si="1636"/>
        <v>1</v>
      </c>
      <c r="N2391" s="6">
        <f t="shared" si="1637"/>
        <v>5</v>
      </c>
      <c r="O2391" s="13">
        <f t="shared" si="1638"/>
        <v>0</v>
      </c>
      <c r="P2391" s="4">
        <f t="shared" si="1656"/>
        <v>0</v>
      </c>
      <c r="Q2391" s="4">
        <f t="shared" si="1657"/>
        <v>0</v>
      </c>
      <c r="R2391">
        <f t="shared" si="1641"/>
        <v>15</v>
      </c>
      <c r="S2391" s="4">
        <f t="shared" si="1642"/>
        <v>1</v>
      </c>
      <c r="T2391" s="15">
        <f t="shared" si="1643"/>
        <v>0</v>
      </c>
      <c r="U2391" s="4">
        <f t="shared" si="1644"/>
        <v>0</v>
      </c>
      <c r="V2391" s="4">
        <f t="shared" si="1645"/>
        <v>0</v>
      </c>
      <c r="W2391" s="4">
        <f t="shared" si="1646"/>
        <v>1</v>
      </c>
      <c r="X2391" s="6">
        <f t="shared" si="1647"/>
        <v>0</v>
      </c>
      <c r="Y2391" s="4">
        <f t="shared" si="1648"/>
        <v>0</v>
      </c>
      <c r="Z2391" s="6">
        <f t="shared" si="1649"/>
        <v>1</v>
      </c>
      <c r="AA2391" s="18">
        <f t="shared" si="1650"/>
        <v>5</v>
      </c>
      <c r="AB2391" s="9" t="str">
        <f t="shared" si="1658"/>
        <v>NDMES</v>
      </c>
      <c r="AC2391" s="9" t="str">
        <f>_xlfn.XLOOKUP(R2391,Sheet2!$H$3:$H$258,Sheet2!$I$3:$I$258,"-----")</f>
        <v>*****</v>
      </c>
      <c r="AD2391" s="9" t="str">
        <f>_xlfn.XLOOKUP(VALUE(AE2391),Sheet2!$N$3:$N$1000,Sheet2!$O$3:$O$1000,"********")</f>
        <v>NDMES</v>
      </c>
      <c r="AE2391" t="str">
        <f t="shared" si="1653"/>
        <v>5012</v>
      </c>
      <c r="AF2391" s="9" t="str">
        <f>IF(R2391&lt;200,"+"&amp;TEXT(R2391,"0"),"-"&amp;TEXT(_xlfn.XLOOKUP(R2391,Sheet2!$K$3:$K$130,Sheet2!$L$3:$L$130,"-----"),"0"))</f>
        <v>+15</v>
      </c>
      <c r="AG2391" s="9" t="str">
        <f t="shared" si="1659"/>
        <v/>
      </c>
      <c r="AH2391" s="9" t="str">
        <f t="shared" si="1660"/>
        <v>JMP NDMES</v>
      </c>
      <c r="AI2391" t="str">
        <f t="shared" si="1661"/>
        <v>0,NDMES</v>
      </c>
      <c r="AJ2391" s="16" t="str">
        <f t="shared" si="1662"/>
        <v>NDMES</v>
      </c>
      <c r="AK2391" t="str">
        <f t="shared" si="1663"/>
        <v>NEG# 0,0,SNR</v>
      </c>
      <c r="AL2391" s="4" t="str">
        <f t="shared" si="1664"/>
        <v>NEG</v>
      </c>
      <c r="AM2391" s="4" t="str">
        <f t="shared" si="1665"/>
        <v/>
      </c>
      <c r="AN2391" s="4" t="str">
        <f t="shared" si="1666"/>
        <v/>
      </c>
      <c r="AO2391" s="4" t="str">
        <f t="shared" si="1667"/>
        <v>#</v>
      </c>
      <c r="AP2391" s="15" t="str">
        <f t="shared" si="1668"/>
        <v>,SNR</v>
      </c>
      <c r="AQ2391" s="9" t="str">
        <f>_xlfn.XLOOKUP(D2391,Sheet2!$E$3:$E$101,Sheet2!$F$3:$F$101,"******************")</f>
        <v>******************</v>
      </c>
      <c r="AR2391" s="33" t="str">
        <f t="shared" si="1654"/>
        <v>DIA 0,PLT</v>
      </c>
      <c r="AS2391" s="9" t="str">
        <f t="shared" si="1655"/>
        <v>DIA</v>
      </c>
      <c r="AT2391" s="4">
        <f t="shared" si="1669"/>
        <v>0</v>
      </c>
      <c r="AU2391" s="6">
        <f t="shared" si="1670"/>
        <v>0</v>
      </c>
      <c r="AV2391" s="4" t="str">
        <f t="shared" si="1671"/>
        <v/>
      </c>
      <c r="AW2391" s="4">
        <f t="shared" si="1672"/>
        <v>15</v>
      </c>
      <c r="AX2391" s="4" t="str">
        <f>_xlfn.XLOOKUP(AW2391,Sheet2!$Q$3:$Q$66,Sheet2!$R$3:$R$66,"**")</f>
        <v>PLT</v>
      </c>
      <c r="AY2391" s="4">
        <f t="shared" si="1673"/>
        <v>1</v>
      </c>
      <c r="AZ2391" s="16" t="str">
        <f t="shared" si="1674"/>
        <v>SKPBN</v>
      </c>
    </row>
    <row r="2392" spans="2:52" x14ac:dyDescent="0.35">
      <c r="B2392" s="3">
        <f t="shared" si="1639"/>
        <v>32</v>
      </c>
      <c r="C2392" s="1">
        <f t="shared" si="1640"/>
        <v>4776</v>
      </c>
      <c r="D2392" s="2">
        <v>40406</v>
      </c>
      <c r="E2392" s="2" t="str">
        <f>_xlfn.XLOOKUP(C2392,Sheet2!$N$3:$N$1000,Sheet2!$O$3:$O$1000,"")</f>
        <v/>
      </c>
      <c r="F2392" s="9" t="str">
        <f t="shared" si="1631"/>
        <v>STA 0,E25D</v>
      </c>
      <c r="G2392" s="4" t="str">
        <f t="shared" si="1651"/>
        <v>101</v>
      </c>
      <c r="H2392" s="4">
        <f t="shared" si="1652"/>
        <v>6</v>
      </c>
      <c r="I2392" s="6">
        <f t="shared" si="1632"/>
        <v>0</v>
      </c>
      <c r="J2392" s="6">
        <f t="shared" si="1633"/>
        <v>4</v>
      </c>
      <c r="K2392" s="6">
        <f t="shared" si="1634"/>
        <v>0</v>
      </c>
      <c r="L2392" s="6">
        <f t="shared" si="1635"/>
        <v>4</v>
      </c>
      <c r="M2392" s="6">
        <f t="shared" si="1636"/>
        <v>0</v>
      </c>
      <c r="N2392" s="6">
        <f t="shared" si="1637"/>
        <v>6</v>
      </c>
      <c r="O2392" s="13">
        <f t="shared" si="1638"/>
        <v>8</v>
      </c>
      <c r="P2392" s="4">
        <f t="shared" si="1656"/>
        <v>2</v>
      </c>
      <c r="Q2392" s="4">
        <f t="shared" si="1657"/>
        <v>0</v>
      </c>
      <c r="R2392">
        <f t="shared" si="1641"/>
        <v>6</v>
      </c>
      <c r="S2392" s="4">
        <f t="shared" si="1642"/>
        <v>1</v>
      </c>
      <c r="T2392" s="15">
        <f t="shared" si="1643"/>
        <v>0</v>
      </c>
      <c r="U2392" s="4">
        <f t="shared" si="1644"/>
        <v>2</v>
      </c>
      <c r="V2392" s="4">
        <f t="shared" si="1645"/>
        <v>0</v>
      </c>
      <c r="W2392" s="4">
        <f t="shared" si="1646"/>
        <v>1</v>
      </c>
      <c r="X2392" s="6">
        <f t="shared" si="1647"/>
        <v>0</v>
      </c>
      <c r="Y2392" s="4">
        <f t="shared" si="1648"/>
        <v>0</v>
      </c>
      <c r="Z2392" s="6">
        <f t="shared" si="1649"/>
        <v>0</v>
      </c>
      <c r="AA2392" s="18">
        <f t="shared" si="1650"/>
        <v>6</v>
      </c>
      <c r="AB2392" s="9" t="str">
        <f t="shared" si="1658"/>
        <v>E25D</v>
      </c>
      <c r="AC2392" s="9" t="str">
        <f>_xlfn.XLOOKUP(R2392,Sheet2!$H$3:$H$258,Sheet2!$I$3:$I$258,"-----")</f>
        <v>*****</v>
      </c>
      <c r="AD2392" s="9" t="str">
        <f>_xlfn.XLOOKUP(VALUE(AE2392),Sheet2!$N$3:$N$1000,Sheet2!$O$3:$O$1000,"********")</f>
        <v>E25D</v>
      </c>
      <c r="AE2392" t="str">
        <f t="shared" si="1653"/>
        <v>5004</v>
      </c>
      <c r="AF2392" s="9" t="str">
        <f>IF(R2392&lt;200,"+"&amp;TEXT(R2392,"0"),"-"&amp;TEXT(_xlfn.XLOOKUP(R2392,Sheet2!$K$3:$K$130,Sheet2!$L$3:$L$130,"-----"),"0"))</f>
        <v>+6</v>
      </c>
      <c r="AG2392" s="9" t="str">
        <f t="shared" si="1659"/>
        <v/>
      </c>
      <c r="AH2392" s="9" t="str">
        <f t="shared" si="1660"/>
        <v>JMP E25D</v>
      </c>
      <c r="AI2392" t="str">
        <f t="shared" si="1661"/>
        <v>0,E25D</v>
      </c>
      <c r="AJ2392" s="16" t="str">
        <f t="shared" si="1662"/>
        <v>E25D</v>
      </c>
      <c r="AK2392" t="str">
        <f t="shared" si="1663"/>
        <v>NEG 2,0,SEZ</v>
      </c>
      <c r="AL2392" s="4" t="str">
        <f t="shared" si="1664"/>
        <v>NEG</v>
      </c>
      <c r="AM2392" s="4" t="str">
        <f t="shared" si="1665"/>
        <v/>
      </c>
      <c r="AN2392" s="4" t="str">
        <f t="shared" si="1666"/>
        <v/>
      </c>
      <c r="AO2392" s="4" t="str">
        <f t="shared" si="1667"/>
        <v/>
      </c>
      <c r="AP2392" s="15" t="str">
        <f t="shared" si="1668"/>
        <v>,SEZ</v>
      </c>
      <c r="AQ2392" s="9" t="str">
        <f>_xlfn.XLOOKUP(D2392,Sheet2!$E$3:$E$101,Sheet2!$F$3:$F$101,"******************")</f>
        <v>******************</v>
      </c>
      <c r="AR2392" s="33" t="str">
        <f t="shared" si="1654"/>
        <v>DIA 0,MCAT</v>
      </c>
      <c r="AS2392" s="9" t="str">
        <f t="shared" si="1655"/>
        <v>DIA</v>
      </c>
      <c r="AT2392" s="4">
        <f t="shared" si="1669"/>
        <v>0</v>
      </c>
      <c r="AU2392" s="6">
        <f t="shared" si="1670"/>
        <v>0</v>
      </c>
      <c r="AV2392" s="4" t="str">
        <f t="shared" si="1671"/>
        <v/>
      </c>
      <c r="AW2392" s="4">
        <f t="shared" si="1672"/>
        <v>6</v>
      </c>
      <c r="AX2392" s="4" t="str">
        <f>_xlfn.XLOOKUP(AW2392,Sheet2!$Q$3:$Q$66,Sheet2!$R$3:$R$66,"**")</f>
        <v>MCAT</v>
      </c>
      <c r="AY2392" s="4">
        <f t="shared" si="1673"/>
        <v>1</v>
      </c>
      <c r="AZ2392" s="16" t="str">
        <f t="shared" si="1674"/>
        <v>SKPBN</v>
      </c>
    </row>
    <row r="2393" spans="2:52" x14ac:dyDescent="0.35">
      <c r="B2393" s="3">
        <f t="shared" si="1639"/>
        <v>33</v>
      </c>
      <c r="C2393" s="1">
        <f t="shared" si="1640"/>
        <v>4777</v>
      </c>
      <c r="D2393" s="2">
        <v>20404</v>
      </c>
      <c r="E2393" s="2" t="str">
        <f>_xlfn.XLOOKUP(C2393,Sheet2!$N$3:$N$1000,Sheet2!$O$3:$O$1000,"")</f>
        <v/>
      </c>
      <c r="F2393" s="9" t="str">
        <f t="shared" si="1631"/>
        <v>LDA 0,E25M</v>
      </c>
      <c r="G2393" s="4" t="str">
        <f t="shared" si="1651"/>
        <v>41</v>
      </c>
      <c r="H2393" s="4">
        <f t="shared" si="1652"/>
        <v>4</v>
      </c>
      <c r="I2393" s="6">
        <f t="shared" si="1632"/>
        <v>0</v>
      </c>
      <c r="J2393" s="6">
        <f t="shared" si="1633"/>
        <v>2</v>
      </c>
      <c r="K2393" s="6">
        <f t="shared" si="1634"/>
        <v>0</v>
      </c>
      <c r="L2393" s="6">
        <f t="shared" si="1635"/>
        <v>4</v>
      </c>
      <c r="M2393" s="6">
        <f t="shared" si="1636"/>
        <v>0</v>
      </c>
      <c r="N2393" s="6">
        <f t="shared" si="1637"/>
        <v>4</v>
      </c>
      <c r="O2393" s="13">
        <f t="shared" si="1638"/>
        <v>4</v>
      </c>
      <c r="P2393" s="4">
        <f t="shared" si="1656"/>
        <v>1</v>
      </c>
      <c r="Q2393" s="4">
        <f t="shared" si="1657"/>
        <v>0</v>
      </c>
      <c r="R2393">
        <f t="shared" si="1641"/>
        <v>4</v>
      </c>
      <c r="S2393" s="4">
        <f t="shared" si="1642"/>
        <v>1</v>
      </c>
      <c r="T2393" s="15">
        <f t="shared" si="1643"/>
        <v>0</v>
      </c>
      <c r="U2393" s="4">
        <f t="shared" si="1644"/>
        <v>1</v>
      </c>
      <c r="V2393" s="4">
        <f t="shared" si="1645"/>
        <v>0</v>
      </c>
      <c r="W2393" s="4">
        <f t="shared" si="1646"/>
        <v>1</v>
      </c>
      <c r="X2393" s="6">
        <f t="shared" si="1647"/>
        <v>0</v>
      </c>
      <c r="Y2393" s="4">
        <f t="shared" si="1648"/>
        <v>0</v>
      </c>
      <c r="Z2393" s="6">
        <f t="shared" si="1649"/>
        <v>0</v>
      </c>
      <c r="AA2393" s="18">
        <f t="shared" si="1650"/>
        <v>4</v>
      </c>
      <c r="AB2393" s="9" t="str">
        <f t="shared" si="1658"/>
        <v>E25M</v>
      </c>
      <c r="AC2393" s="9" t="str">
        <f>_xlfn.XLOOKUP(R2393,Sheet2!$H$3:$H$258,Sheet2!$I$3:$I$258,"-----")</f>
        <v>*****</v>
      </c>
      <c r="AD2393" s="9" t="str">
        <f>_xlfn.XLOOKUP(VALUE(AE2393),Sheet2!$N$3:$N$1000,Sheet2!$O$3:$O$1000,"********")</f>
        <v>E25M</v>
      </c>
      <c r="AE2393" t="str">
        <f t="shared" si="1653"/>
        <v>5003</v>
      </c>
      <c r="AF2393" s="9" t="str">
        <f>IF(R2393&lt;200,"+"&amp;TEXT(R2393,"0"),"-"&amp;TEXT(_xlfn.XLOOKUP(R2393,Sheet2!$K$3:$K$130,Sheet2!$L$3:$L$130,"-----"),"0"))</f>
        <v>+4</v>
      </c>
      <c r="AG2393" s="9" t="str">
        <f t="shared" si="1659"/>
        <v/>
      </c>
      <c r="AH2393" s="9" t="str">
        <f t="shared" si="1660"/>
        <v>JMP E25M</v>
      </c>
      <c r="AI2393" t="str">
        <f t="shared" si="1661"/>
        <v>0,E25M</v>
      </c>
      <c r="AJ2393" s="16" t="str">
        <f t="shared" si="1662"/>
        <v>E25M</v>
      </c>
      <c r="AK2393" t="str">
        <f t="shared" si="1663"/>
        <v>NEG 1,0,SZR</v>
      </c>
      <c r="AL2393" s="4" t="str">
        <f t="shared" si="1664"/>
        <v>NEG</v>
      </c>
      <c r="AM2393" s="4" t="str">
        <f t="shared" si="1665"/>
        <v/>
      </c>
      <c r="AN2393" s="4" t="str">
        <f t="shared" si="1666"/>
        <v/>
      </c>
      <c r="AO2393" s="4" t="str">
        <f t="shared" si="1667"/>
        <v/>
      </c>
      <c r="AP2393" s="15" t="str">
        <f t="shared" si="1668"/>
        <v>,SZR</v>
      </c>
      <c r="AQ2393" s="9" t="str">
        <f>_xlfn.XLOOKUP(D2393,Sheet2!$E$3:$E$101,Sheet2!$F$3:$F$101,"******************")</f>
        <v>******************</v>
      </c>
      <c r="AR2393" s="33" t="str">
        <f t="shared" si="1654"/>
        <v>DIA 0,MAP2</v>
      </c>
      <c r="AS2393" s="9" t="str">
        <f t="shared" si="1655"/>
        <v>DIA</v>
      </c>
      <c r="AT2393" s="4">
        <f t="shared" si="1669"/>
        <v>0</v>
      </c>
      <c r="AU2393" s="6">
        <f t="shared" si="1670"/>
        <v>0</v>
      </c>
      <c r="AV2393" s="4" t="str">
        <f t="shared" si="1671"/>
        <v/>
      </c>
      <c r="AW2393" s="4">
        <f t="shared" si="1672"/>
        <v>4</v>
      </c>
      <c r="AX2393" s="4" t="str">
        <f>_xlfn.XLOOKUP(AW2393,Sheet2!$Q$3:$Q$66,Sheet2!$R$3:$R$66,"**")</f>
        <v>MAP2</v>
      </c>
      <c r="AY2393" s="4">
        <f t="shared" si="1673"/>
        <v>1</v>
      </c>
      <c r="AZ2393" s="16" t="str">
        <f t="shared" si="1674"/>
        <v>SKPBN</v>
      </c>
    </row>
    <row r="2394" spans="2:52" x14ac:dyDescent="0.35">
      <c r="B2394" s="3">
        <f t="shared" si="1639"/>
        <v>34</v>
      </c>
      <c r="C2394" s="1">
        <v>5000</v>
      </c>
      <c r="D2394" s="2">
        <v>101120</v>
      </c>
      <c r="E2394" s="2" t="str">
        <f>_xlfn.XLOOKUP(C2394,Sheet2!$N$3:$N$1000,Sheet2!$O$3:$O$1000,"")</f>
        <v/>
      </c>
      <c r="F2394" s="9" t="str">
        <f t="shared" ref="F2394:F2457" si="1675">IF(AQ2394="******************",IF(P2394=0,AH2394,IF(P2394=3,AR2394,IF(P2394=1,"LDA "&amp;AI2394,IF(P2394=2,"STA "&amp;AI2394,IF(P2394=3,AQ2394,AK2394))))),AQ2394)</f>
        <v>MOVZL 0,0</v>
      </c>
      <c r="G2394" s="4" t="str">
        <f t="shared" si="1651"/>
        <v>202</v>
      </c>
      <c r="H2394" s="4">
        <f t="shared" si="1652"/>
        <v>120</v>
      </c>
      <c r="I2394" s="6">
        <f t="shared" si="1632"/>
        <v>1</v>
      </c>
      <c r="J2394" s="6">
        <f t="shared" si="1633"/>
        <v>0</v>
      </c>
      <c r="K2394" s="6">
        <f t="shared" si="1634"/>
        <v>1</v>
      </c>
      <c r="L2394" s="6">
        <f t="shared" si="1635"/>
        <v>1</v>
      </c>
      <c r="M2394" s="6">
        <f t="shared" si="1636"/>
        <v>2</v>
      </c>
      <c r="N2394" s="6">
        <f t="shared" si="1637"/>
        <v>0</v>
      </c>
      <c r="O2394" s="13">
        <f t="shared" si="1638"/>
        <v>16</v>
      </c>
      <c r="P2394" s="4">
        <f t="shared" si="1656"/>
        <v>4</v>
      </c>
      <c r="Q2394" s="4">
        <f t="shared" si="1657"/>
        <v>0</v>
      </c>
      <c r="R2394">
        <f t="shared" si="1641"/>
        <v>120</v>
      </c>
      <c r="S2394" s="4">
        <f t="shared" si="1642"/>
        <v>2</v>
      </c>
      <c r="T2394" s="15">
        <f t="shared" si="1643"/>
        <v>0</v>
      </c>
      <c r="U2394" s="4">
        <f t="shared" si="1644"/>
        <v>0</v>
      </c>
      <c r="V2394" s="4">
        <f t="shared" si="1645"/>
        <v>0</v>
      </c>
      <c r="W2394" s="4">
        <f t="shared" si="1646"/>
        <v>2</v>
      </c>
      <c r="X2394" s="6">
        <f t="shared" si="1647"/>
        <v>1</v>
      </c>
      <c r="Y2394" s="4">
        <f t="shared" si="1648"/>
        <v>1</v>
      </c>
      <c r="Z2394" s="6">
        <f t="shared" si="1649"/>
        <v>0</v>
      </c>
      <c r="AA2394" s="18">
        <f t="shared" si="1650"/>
        <v>0</v>
      </c>
      <c r="AB2394" s="9" t="str">
        <f t="shared" si="1658"/>
        <v>+120,2</v>
      </c>
      <c r="AC2394" s="9" t="str">
        <f>_xlfn.XLOOKUP(R2394,Sheet2!$H$3:$H$258,Sheet2!$I$3:$I$258,"-----")</f>
        <v>C7</v>
      </c>
      <c r="AD2394" s="9" t="str">
        <f>_xlfn.XLOOKUP(VALUE(AE2394),Sheet2!$N$3:$N$1000,Sheet2!$O$3:$O$1000,"********")</f>
        <v>********</v>
      </c>
      <c r="AE2394" t="str">
        <f t="shared" si="1653"/>
        <v>5120</v>
      </c>
      <c r="AF2394" s="9" t="str">
        <f>IF(R2394&lt;200,"+"&amp;TEXT(R2394,"0"),"-"&amp;TEXT(_xlfn.XLOOKUP(R2394,Sheet2!$K$3:$K$130,Sheet2!$L$3:$L$130,"-----"),"0"))</f>
        <v>+120</v>
      </c>
      <c r="AG2394" s="9" t="str">
        <f t="shared" si="1659"/>
        <v/>
      </c>
      <c r="AH2394" s="9" t="str">
        <f t="shared" si="1660"/>
        <v>JMP +120,2</v>
      </c>
      <c r="AI2394" t="str">
        <f t="shared" si="1661"/>
        <v>0,+120,2</v>
      </c>
      <c r="AJ2394" s="16" t="str">
        <f t="shared" si="1662"/>
        <v>+120,2</v>
      </c>
      <c r="AK2394" t="str">
        <f t="shared" si="1663"/>
        <v>MOVZL 0,0</v>
      </c>
      <c r="AL2394" s="4" t="str">
        <f t="shared" si="1664"/>
        <v>MOV</v>
      </c>
      <c r="AM2394" s="4" t="str">
        <f t="shared" si="1665"/>
        <v>L</v>
      </c>
      <c r="AN2394" s="4" t="str">
        <f t="shared" si="1666"/>
        <v>Z</v>
      </c>
      <c r="AO2394" s="4" t="str">
        <f t="shared" si="1667"/>
        <v/>
      </c>
      <c r="AP2394" s="15" t="str">
        <f t="shared" si="1668"/>
        <v/>
      </c>
      <c r="AQ2394" s="9" t="str">
        <f>_xlfn.XLOOKUP(D2394,Sheet2!$E$3:$E$101,Sheet2!$F$3:$F$101,"******************")</f>
        <v>******************</v>
      </c>
      <c r="AR2394" s="33" t="str">
        <f t="shared" si="1654"/>
        <v>DOAS 0,DSKP</v>
      </c>
      <c r="AS2394" s="9" t="str">
        <f t="shared" si="1655"/>
        <v>DOAS</v>
      </c>
      <c r="AT2394" s="4">
        <f t="shared" si="1669"/>
        <v>0</v>
      </c>
      <c r="AU2394" s="6">
        <f t="shared" si="1670"/>
        <v>1</v>
      </c>
      <c r="AV2394" s="4" t="str">
        <f t="shared" si="1671"/>
        <v>S</v>
      </c>
      <c r="AW2394" s="4">
        <f t="shared" si="1672"/>
        <v>20</v>
      </c>
      <c r="AX2394" s="4" t="str">
        <f>_xlfn.XLOOKUP(AW2394,Sheet2!$Q$3:$Q$66,Sheet2!$R$3:$R$66,"**")</f>
        <v>DSKP</v>
      </c>
      <c r="AY2394" s="4">
        <f t="shared" si="1673"/>
        <v>2</v>
      </c>
      <c r="AZ2394" s="16" t="str">
        <f t="shared" si="1674"/>
        <v>SKPBZ</v>
      </c>
    </row>
    <row r="2395" spans="2:52" x14ac:dyDescent="0.35">
      <c r="B2395" s="3">
        <f t="shared" si="1639"/>
        <v>35</v>
      </c>
      <c r="C2395" s="1">
        <f t="shared" si="1640"/>
        <v>5001</v>
      </c>
      <c r="D2395" s="2">
        <v>40402</v>
      </c>
      <c r="E2395" s="2" t="str">
        <f>_xlfn.XLOOKUP(C2395,Sheet2!$N$3:$N$1000,Sheet2!$O$3:$O$1000,"")</f>
        <v/>
      </c>
      <c r="F2395" s="9" t="str">
        <f t="shared" si="1675"/>
        <v>STA 0,E25M</v>
      </c>
      <c r="G2395" s="4" t="str">
        <f t="shared" si="1651"/>
        <v>101</v>
      </c>
      <c r="H2395" s="4">
        <f t="shared" si="1652"/>
        <v>2</v>
      </c>
      <c r="I2395" s="6">
        <f t="shared" si="1632"/>
        <v>0</v>
      </c>
      <c r="J2395" s="6">
        <f t="shared" si="1633"/>
        <v>4</v>
      </c>
      <c r="K2395" s="6">
        <f t="shared" si="1634"/>
        <v>0</v>
      </c>
      <c r="L2395" s="6">
        <f t="shared" si="1635"/>
        <v>4</v>
      </c>
      <c r="M2395" s="6">
        <f t="shared" si="1636"/>
        <v>0</v>
      </c>
      <c r="N2395" s="6">
        <f t="shared" si="1637"/>
        <v>2</v>
      </c>
      <c r="O2395" s="13">
        <f t="shared" si="1638"/>
        <v>8</v>
      </c>
      <c r="P2395" s="4">
        <f t="shared" si="1656"/>
        <v>2</v>
      </c>
      <c r="Q2395" s="4">
        <f t="shared" si="1657"/>
        <v>0</v>
      </c>
      <c r="R2395">
        <f t="shared" si="1641"/>
        <v>2</v>
      </c>
      <c r="S2395" s="4">
        <f t="shared" si="1642"/>
        <v>1</v>
      </c>
      <c r="T2395" s="15">
        <f t="shared" si="1643"/>
        <v>0</v>
      </c>
      <c r="U2395" s="4">
        <f t="shared" si="1644"/>
        <v>2</v>
      </c>
      <c r="V2395" s="4">
        <f t="shared" si="1645"/>
        <v>0</v>
      </c>
      <c r="W2395" s="4">
        <f t="shared" si="1646"/>
        <v>1</v>
      </c>
      <c r="X2395" s="6">
        <f t="shared" si="1647"/>
        <v>0</v>
      </c>
      <c r="Y2395" s="4">
        <f t="shared" si="1648"/>
        <v>0</v>
      </c>
      <c r="Z2395" s="6">
        <f t="shared" si="1649"/>
        <v>0</v>
      </c>
      <c r="AA2395" s="18">
        <f t="shared" si="1650"/>
        <v>2</v>
      </c>
      <c r="AB2395" s="9" t="str">
        <f t="shared" si="1658"/>
        <v>E25M</v>
      </c>
      <c r="AC2395" s="9" t="str">
        <f>_xlfn.XLOOKUP(R2395,Sheet2!$H$3:$H$258,Sheet2!$I$3:$I$258,"-----")</f>
        <v>*****</v>
      </c>
      <c r="AD2395" s="9" t="str">
        <f>_xlfn.XLOOKUP(VALUE(AE2395),Sheet2!$N$3:$N$1000,Sheet2!$O$3:$O$1000,"********")</f>
        <v>E25M</v>
      </c>
      <c r="AE2395" t="str">
        <f t="shared" si="1653"/>
        <v>5003</v>
      </c>
      <c r="AF2395" s="9" t="str">
        <f>IF(R2395&lt;200,"+"&amp;TEXT(R2395,"0"),"-"&amp;TEXT(_xlfn.XLOOKUP(R2395,Sheet2!$K$3:$K$130,Sheet2!$L$3:$L$130,"-----"),"0"))</f>
        <v>+2</v>
      </c>
      <c r="AG2395" s="9" t="str">
        <f t="shared" si="1659"/>
        <v/>
      </c>
      <c r="AH2395" s="9" t="str">
        <f t="shared" si="1660"/>
        <v>JMP E25M</v>
      </c>
      <c r="AI2395" t="str">
        <f t="shared" si="1661"/>
        <v>0,E25M</v>
      </c>
      <c r="AJ2395" s="16" t="str">
        <f t="shared" si="1662"/>
        <v>E25M</v>
      </c>
      <c r="AK2395" t="str">
        <f t="shared" si="1663"/>
        <v>NEG 2,0,SZC</v>
      </c>
      <c r="AL2395" s="4" t="str">
        <f t="shared" si="1664"/>
        <v>NEG</v>
      </c>
      <c r="AM2395" s="4" t="str">
        <f t="shared" si="1665"/>
        <v/>
      </c>
      <c r="AN2395" s="4" t="str">
        <f t="shared" si="1666"/>
        <v/>
      </c>
      <c r="AO2395" s="4" t="str">
        <f t="shared" si="1667"/>
        <v/>
      </c>
      <c r="AP2395" s="15" t="str">
        <f t="shared" si="1668"/>
        <v>,SZC</v>
      </c>
      <c r="AQ2395" s="9" t="str">
        <f>_xlfn.XLOOKUP(D2395,Sheet2!$E$3:$E$101,Sheet2!$F$3:$F$101,"******************")</f>
        <v>******************</v>
      </c>
      <c r="AR2395" s="33" t="str">
        <f t="shared" si="1654"/>
        <v>DIA 0,MAP0</v>
      </c>
      <c r="AS2395" s="9" t="str">
        <f t="shared" si="1655"/>
        <v>DIA</v>
      </c>
      <c r="AT2395" s="4">
        <f t="shared" si="1669"/>
        <v>0</v>
      </c>
      <c r="AU2395" s="6">
        <f t="shared" si="1670"/>
        <v>0</v>
      </c>
      <c r="AV2395" s="4" t="str">
        <f t="shared" si="1671"/>
        <v/>
      </c>
      <c r="AW2395" s="4">
        <f t="shared" si="1672"/>
        <v>2</v>
      </c>
      <c r="AX2395" s="4" t="str">
        <f>_xlfn.XLOOKUP(AW2395,Sheet2!$Q$3:$Q$66,Sheet2!$R$3:$R$66,"**")</f>
        <v>MAP0</v>
      </c>
      <c r="AY2395" s="4">
        <f t="shared" si="1673"/>
        <v>1</v>
      </c>
      <c r="AZ2395" s="16" t="str">
        <f t="shared" si="1674"/>
        <v>SKPBN</v>
      </c>
    </row>
    <row r="2396" spans="2:52" x14ac:dyDescent="0.35">
      <c r="B2396" s="3">
        <f t="shared" si="1639"/>
        <v>36</v>
      </c>
      <c r="C2396" s="1">
        <f t="shared" si="1640"/>
        <v>5002</v>
      </c>
      <c r="D2396" s="2">
        <v>674</v>
      </c>
      <c r="E2396" s="2" t="str">
        <f>_xlfn.XLOOKUP(C2396,Sheet2!$N$3:$N$1000,Sheet2!$O$3:$O$1000,"")</f>
        <v/>
      </c>
      <c r="F2396" s="9" t="str">
        <f t="shared" si="1675"/>
        <v>JMP E25</v>
      </c>
      <c r="G2396" s="4" t="str">
        <f t="shared" si="1651"/>
        <v>1</v>
      </c>
      <c r="H2396" s="4">
        <f t="shared" si="1652"/>
        <v>274</v>
      </c>
      <c r="I2396" s="6">
        <f t="shared" si="1632"/>
        <v>0</v>
      </c>
      <c r="J2396" s="6">
        <f t="shared" si="1633"/>
        <v>0</v>
      </c>
      <c r="K2396" s="6">
        <f t="shared" si="1634"/>
        <v>0</v>
      </c>
      <c r="L2396" s="6">
        <f t="shared" si="1635"/>
        <v>6</v>
      </c>
      <c r="M2396" s="6">
        <f t="shared" si="1636"/>
        <v>7</v>
      </c>
      <c r="N2396" s="6">
        <f t="shared" si="1637"/>
        <v>4</v>
      </c>
      <c r="O2396" s="13">
        <f t="shared" si="1638"/>
        <v>0</v>
      </c>
      <c r="P2396" s="4">
        <f t="shared" si="1656"/>
        <v>0</v>
      </c>
      <c r="Q2396" s="4">
        <f t="shared" si="1657"/>
        <v>0</v>
      </c>
      <c r="R2396">
        <f t="shared" si="1641"/>
        <v>274</v>
      </c>
      <c r="S2396" s="4">
        <f t="shared" si="1642"/>
        <v>1</v>
      </c>
      <c r="T2396" s="15">
        <f t="shared" si="1643"/>
        <v>0</v>
      </c>
      <c r="U2396" s="4">
        <f t="shared" si="1644"/>
        <v>0</v>
      </c>
      <c r="V2396" s="4">
        <f t="shared" si="1645"/>
        <v>0</v>
      </c>
      <c r="W2396" s="4">
        <f t="shared" si="1646"/>
        <v>1</v>
      </c>
      <c r="X2396" s="6">
        <f t="shared" si="1647"/>
        <v>2</v>
      </c>
      <c r="Y2396" s="4">
        <f t="shared" si="1648"/>
        <v>3</v>
      </c>
      <c r="Z2396" s="6">
        <f t="shared" si="1649"/>
        <v>1</v>
      </c>
      <c r="AA2396" s="18">
        <f t="shared" si="1650"/>
        <v>4</v>
      </c>
      <c r="AB2396" s="9" t="str">
        <f t="shared" si="1658"/>
        <v>E25</v>
      </c>
      <c r="AC2396" s="9" t="str">
        <f>_xlfn.XLOOKUP(R2396,Sheet2!$H$3:$H$258,Sheet2!$I$3:$I$258,"-----")</f>
        <v>*****</v>
      </c>
      <c r="AD2396" s="9" t="str">
        <f>_xlfn.XLOOKUP(VALUE(AE2396),Sheet2!$N$3:$N$1000,Sheet2!$O$3:$O$1000,"********")</f>
        <v>E25</v>
      </c>
      <c r="AE2396" t="str">
        <f t="shared" si="1653"/>
        <v>4676</v>
      </c>
      <c r="AF2396" s="9" t="str">
        <f>IF(R2396&lt;200,"+"&amp;TEXT(R2396,"0"),"-"&amp;TEXT(_xlfn.XLOOKUP(R2396,Sheet2!$K$3:$K$130,Sheet2!$L$3:$L$130,"-----"),"0"))</f>
        <v>-104</v>
      </c>
      <c r="AG2396" s="9" t="str">
        <f t="shared" si="1659"/>
        <v/>
      </c>
      <c r="AH2396" s="9" t="str">
        <f t="shared" si="1660"/>
        <v>JMP E25</v>
      </c>
      <c r="AI2396" t="str">
        <f t="shared" si="1661"/>
        <v>0,E25</v>
      </c>
      <c r="AJ2396" s="16" t="str">
        <f t="shared" si="1662"/>
        <v>E25</v>
      </c>
      <c r="AK2396" t="str">
        <f t="shared" si="1663"/>
        <v>NEGCR# 0,0,SZR</v>
      </c>
      <c r="AL2396" s="4" t="str">
        <f t="shared" si="1664"/>
        <v>NEG</v>
      </c>
      <c r="AM2396" s="4" t="str">
        <f t="shared" si="1665"/>
        <v>R</v>
      </c>
      <c r="AN2396" s="4" t="str">
        <f t="shared" si="1666"/>
        <v>C</v>
      </c>
      <c r="AO2396" s="4" t="str">
        <f t="shared" si="1667"/>
        <v>#</v>
      </c>
      <c r="AP2396" s="15" t="str">
        <f t="shared" si="1668"/>
        <v>,SZR</v>
      </c>
      <c r="AQ2396" s="9" t="str">
        <f>_xlfn.XLOOKUP(D2396,Sheet2!$E$3:$E$101,Sheet2!$F$3:$F$101,"******************")</f>
        <v>******************</v>
      </c>
      <c r="AR2396" s="33" t="str">
        <f t="shared" si="1654"/>
        <v>DIAC 0,**</v>
      </c>
      <c r="AS2396" s="9" t="str">
        <f t="shared" si="1655"/>
        <v>DIAC</v>
      </c>
      <c r="AT2396" s="4">
        <f t="shared" si="1669"/>
        <v>0</v>
      </c>
      <c r="AU2396" s="6">
        <f t="shared" si="1670"/>
        <v>2</v>
      </c>
      <c r="AV2396" s="4" t="str">
        <f t="shared" si="1671"/>
        <v>C</v>
      </c>
      <c r="AW2396" s="4">
        <f t="shared" si="1672"/>
        <v>74</v>
      </c>
      <c r="AX2396" s="4" t="str">
        <f>_xlfn.XLOOKUP(AW2396,Sheet2!$Q$3:$Q$66,Sheet2!$R$3:$R$66,"**")</f>
        <v>**</v>
      </c>
      <c r="AY2396" s="4">
        <f t="shared" si="1673"/>
        <v>1</v>
      </c>
      <c r="AZ2396" s="16" t="str">
        <f t="shared" si="1674"/>
        <v>SKPDN</v>
      </c>
    </row>
    <row r="2397" spans="2:52" x14ac:dyDescent="0.35">
      <c r="B2397" s="3">
        <f t="shared" si="1639"/>
        <v>37</v>
      </c>
      <c r="C2397" s="1">
        <f t="shared" si="1640"/>
        <v>5003</v>
      </c>
      <c r="D2397" s="2">
        <v>0</v>
      </c>
      <c r="E2397" s="2" t="str">
        <f>_xlfn.XLOOKUP(C2397,Sheet2!$N$3:$N$1000,Sheet2!$O$3:$O$1000,"")</f>
        <v>E25M</v>
      </c>
      <c r="F2397" s="9" t="str">
        <f t="shared" si="1675"/>
        <v>0</v>
      </c>
      <c r="G2397" s="4" t="str">
        <f t="shared" si="1651"/>
        <v>0</v>
      </c>
      <c r="H2397" s="4">
        <f t="shared" si="1652"/>
        <v>0</v>
      </c>
      <c r="I2397" s="6">
        <f t="shared" si="1632"/>
        <v>0</v>
      </c>
      <c r="J2397" s="6">
        <f t="shared" si="1633"/>
        <v>0</v>
      </c>
      <c r="K2397" s="6">
        <f t="shared" si="1634"/>
        <v>0</v>
      </c>
      <c r="L2397" s="6">
        <f t="shared" si="1635"/>
        <v>0</v>
      </c>
      <c r="M2397" s="6">
        <f t="shared" si="1636"/>
        <v>0</v>
      </c>
      <c r="N2397" s="6">
        <f t="shared" si="1637"/>
        <v>0</v>
      </c>
      <c r="O2397" s="13">
        <f t="shared" si="1638"/>
        <v>0</v>
      </c>
      <c r="P2397" s="4">
        <f t="shared" si="1656"/>
        <v>0</v>
      </c>
      <c r="Q2397" s="4">
        <f t="shared" si="1657"/>
        <v>0</v>
      </c>
      <c r="R2397">
        <f t="shared" si="1641"/>
        <v>0</v>
      </c>
      <c r="S2397" s="4">
        <f t="shared" si="1642"/>
        <v>0</v>
      </c>
      <c r="T2397" s="15">
        <f t="shared" si="1643"/>
        <v>0</v>
      </c>
      <c r="U2397" s="4">
        <f t="shared" si="1644"/>
        <v>0</v>
      </c>
      <c r="V2397" s="4">
        <f t="shared" si="1645"/>
        <v>0</v>
      </c>
      <c r="W2397" s="4">
        <f t="shared" si="1646"/>
        <v>0</v>
      </c>
      <c r="X2397" s="6">
        <f t="shared" si="1647"/>
        <v>0</v>
      </c>
      <c r="Y2397" s="4">
        <f t="shared" si="1648"/>
        <v>0</v>
      </c>
      <c r="Z2397" s="6">
        <f t="shared" si="1649"/>
        <v>0</v>
      </c>
      <c r="AA2397" s="18">
        <f t="shared" si="1650"/>
        <v>0</v>
      </c>
      <c r="AB2397" s="9" t="str">
        <f t="shared" si="1658"/>
        <v>0</v>
      </c>
      <c r="AC2397" s="9" t="str">
        <f>_xlfn.XLOOKUP(R2397,Sheet2!$H$3:$H$258,Sheet2!$I$3:$I$258,"-----")</f>
        <v>0</v>
      </c>
      <c r="AD2397" s="9" t="str">
        <f>_xlfn.XLOOKUP(VALUE(AE2397),Sheet2!$N$3:$N$1000,Sheet2!$O$3:$O$1000,"********")</f>
        <v>E25M</v>
      </c>
      <c r="AE2397" t="str">
        <f t="shared" si="1653"/>
        <v>5003</v>
      </c>
      <c r="AF2397" s="9" t="str">
        <f>IF(R2397&lt;200,"+"&amp;TEXT(R2397,"0"),"-"&amp;TEXT(_xlfn.XLOOKUP(R2397,Sheet2!$K$3:$K$130,Sheet2!$L$3:$L$130,"-----"),"0"))</f>
        <v>+0</v>
      </c>
      <c r="AG2397" s="9" t="str">
        <f t="shared" si="1659"/>
        <v/>
      </c>
      <c r="AH2397" s="9" t="str">
        <f t="shared" si="1660"/>
        <v>JMP 0</v>
      </c>
      <c r="AI2397" t="str">
        <f t="shared" si="1661"/>
        <v>0,0</v>
      </c>
      <c r="AJ2397" s="16" t="str">
        <f t="shared" si="1662"/>
        <v>0</v>
      </c>
      <c r="AK2397" t="str">
        <f t="shared" si="1663"/>
        <v>COM 0,0</v>
      </c>
      <c r="AL2397" s="4" t="str">
        <f t="shared" si="1664"/>
        <v>COM</v>
      </c>
      <c r="AM2397" s="4" t="str">
        <f t="shared" si="1665"/>
        <v/>
      </c>
      <c r="AN2397" s="4" t="str">
        <f t="shared" si="1666"/>
        <v/>
      </c>
      <c r="AO2397" s="4" t="str">
        <f t="shared" si="1667"/>
        <v/>
      </c>
      <c r="AP2397" s="15" t="str">
        <f t="shared" si="1668"/>
        <v/>
      </c>
      <c r="AQ2397" s="9" t="str">
        <f>_xlfn.XLOOKUP(D2397,Sheet2!$E$3:$E$101,Sheet2!$F$3:$F$101,"******************")</f>
        <v>0</v>
      </c>
      <c r="AR2397" s="33" t="str">
        <f t="shared" si="1654"/>
        <v>NIO 0</v>
      </c>
      <c r="AS2397" s="9" t="str">
        <f t="shared" si="1655"/>
        <v>DOC</v>
      </c>
      <c r="AT2397" s="4">
        <f t="shared" si="1669"/>
        <v>0</v>
      </c>
      <c r="AU2397" s="6">
        <f t="shared" si="1670"/>
        <v>0</v>
      </c>
      <c r="AV2397" s="4" t="str">
        <f t="shared" si="1671"/>
        <v/>
      </c>
      <c r="AW2397" s="4">
        <f t="shared" si="1672"/>
        <v>0</v>
      </c>
      <c r="AX2397" s="4" t="str">
        <f>_xlfn.XLOOKUP(AW2397,Sheet2!$Q$3:$Q$66,Sheet2!$R$3:$R$66,"**")</f>
        <v>0</v>
      </c>
      <c r="AY2397" s="4">
        <f t="shared" si="1673"/>
        <v>0</v>
      </c>
      <c r="AZ2397" s="16" t="str">
        <f t="shared" si="1674"/>
        <v>SKPBN</v>
      </c>
    </row>
    <row r="2398" spans="2:52" x14ac:dyDescent="0.35">
      <c r="B2398" s="3">
        <f t="shared" si="1639"/>
        <v>38</v>
      </c>
      <c r="C2398" s="1">
        <f t="shared" si="1640"/>
        <v>5004</v>
      </c>
      <c r="D2398" s="2">
        <v>0</v>
      </c>
      <c r="E2398" s="2" t="str">
        <f>_xlfn.XLOOKUP(C2398,Sheet2!$N$3:$N$1000,Sheet2!$O$3:$O$1000,"")</f>
        <v>E25D</v>
      </c>
      <c r="F2398" s="9" t="str">
        <f t="shared" si="1675"/>
        <v>0</v>
      </c>
      <c r="G2398" s="4" t="str">
        <f t="shared" si="1651"/>
        <v>0</v>
      </c>
      <c r="H2398" s="4">
        <f t="shared" si="1652"/>
        <v>0</v>
      </c>
      <c r="I2398" s="6">
        <f t="shared" si="1632"/>
        <v>0</v>
      </c>
      <c r="J2398" s="6">
        <f t="shared" si="1633"/>
        <v>0</v>
      </c>
      <c r="K2398" s="6">
        <f t="shared" si="1634"/>
        <v>0</v>
      </c>
      <c r="L2398" s="6">
        <f t="shared" si="1635"/>
        <v>0</v>
      </c>
      <c r="M2398" s="6">
        <f t="shared" si="1636"/>
        <v>0</v>
      </c>
      <c r="N2398" s="6">
        <f t="shared" si="1637"/>
        <v>0</v>
      </c>
      <c r="O2398" s="13">
        <f t="shared" si="1638"/>
        <v>0</v>
      </c>
      <c r="P2398" s="4">
        <f t="shared" si="1656"/>
        <v>0</v>
      </c>
      <c r="Q2398" s="4">
        <f t="shared" si="1657"/>
        <v>0</v>
      </c>
      <c r="R2398">
        <f t="shared" si="1641"/>
        <v>0</v>
      </c>
      <c r="S2398" s="4">
        <f t="shared" si="1642"/>
        <v>0</v>
      </c>
      <c r="T2398" s="15">
        <f t="shared" si="1643"/>
        <v>0</v>
      </c>
      <c r="U2398" s="4">
        <f t="shared" si="1644"/>
        <v>0</v>
      </c>
      <c r="V2398" s="4">
        <f t="shared" si="1645"/>
        <v>0</v>
      </c>
      <c r="W2398" s="4">
        <f t="shared" si="1646"/>
        <v>0</v>
      </c>
      <c r="X2398" s="6">
        <f t="shared" si="1647"/>
        <v>0</v>
      </c>
      <c r="Y2398" s="4">
        <f t="shared" si="1648"/>
        <v>0</v>
      </c>
      <c r="Z2398" s="6">
        <f t="shared" si="1649"/>
        <v>0</v>
      </c>
      <c r="AA2398" s="18">
        <f t="shared" si="1650"/>
        <v>0</v>
      </c>
      <c r="AB2398" s="9" t="str">
        <f t="shared" si="1658"/>
        <v>0</v>
      </c>
      <c r="AC2398" s="9" t="str">
        <f>_xlfn.XLOOKUP(R2398,Sheet2!$H$3:$H$258,Sheet2!$I$3:$I$258,"-----")</f>
        <v>0</v>
      </c>
      <c r="AD2398" s="9" t="str">
        <f>_xlfn.XLOOKUP(VALUE(AE2398),Sheet2!$N$3:$N$1000,Sheet2!$O$3:$O$1000,"********")</f>
        <v>E25D</v>
      </c>
      <c r="AE2398" t="str">
        <f t="shared" si="1653"/>
        <v>5004</v>
      </c>
      <c r="AF2398" s="9" t="str">
        <f>IF(R2398&lt;200,"+"&amp;TEXT(R2398,"0"),"-"&amp;TEXT(_xlfn.XLOOKUP(R2398,Sheet2!$K$3:$K$130,Sheet2!$L$3:$L$130,"-----"),"0"))</f>
        <v>+0</v>
      </c>
      <c r="AG2398" s="9" t="str">
        <f t="shared" si="1659"/>
        <v/>
      </c>
      <c r="AH2398" s="9" t="str">
        <f t="shared" si="1660"/>
        <v>JMP 0</v>
      </c>
      <c r="AI2398" t="str">
        <f t="shared" si="1661"/>
        <v>0,0</v>
      </c>
      <c r="AJ2398" s="16" t="str">
        <f t="shared" si="1662"/>
        <v>0</v>
      </c>
      <c r="AK2398" t="str">
        <f t="shared" si="1663"/>
        <v>COM 0,0</v>
      </c>
      <c r="AL2398" s="4" t="str">
        <f t="shared" si="1664"/>
        <v>COM</v>
      </c>
      <c r="AM2398" s="4" t="str">
        <f t="shared" si="1665"/>
        <v/>
      </c>
      <c r="AN2398" s="4" t="str">
        <f t="shared" si="1666"/>
        <v/>
      </c>
      <c r="AO2398" s="4" t="str">
        <f t="shared" si="1667"/>
        <v/>
      </c>
      <c r="AP2398" s="15" t="str">
        <f t="shared" si="1668"/>
        <v/>
      </c>
      <c r="AQ2398" s="9" t="str">
        <f>_xlfn.XLOOKUP(D2398,Sheet2!$E$3:$E$101,Sheet2!$F$3:$F$101,"******************")</f>
        <v>0</v>
      </c>
      <c r="AR2398" s="33" t="str">
        <f t="shared" si="1654"/>
        <v>NIO 0</v>
      </c>
      <c r="AS2398" s="9" t="str">
        <f t="shared" si="1655"/>
        <v>DOC</v>
      </c>
      <c r="AT2398" s="4">
        <f t="shared" si="1669"/>
        <v>0</v>
      </c>
      <c r="AU2398" s="6">
        <f t="shared" si="1670"/>
        <v>0</v>
      </c>
      <c r="AV2398" s="4" t="str">
        <f t="shared" si="1671"/>
        <v/>
      </c>
      <c r="AW2398" s="4">
        <f t="shared" si="1672"/>
        <v>0</v>
      </c>
      <c r="AX2398" s="4" t="str">
        <f>_xlfn.XLOOKUP(AW2398,Sheet2!$Q$3:$Q$66,Sheet2!$R$3:$R$66,"**")</f>
        <v>0</v>
      </c>
      <c r="AY2398" s="4">
        <f t="shared" si="1673"/>
        <v>0</v>
      </c>
      <c r="AZ2398" s="16" t="str">
        <f t="shared" si="1674"/>
        <v>SKPBN</v>
      </c>
    </row>
    <row r="2399" spans="2:52" x14ac:dyDescent="0.35">
      <c r="B2399" s="3">
        <f t="shared" si="1639"/>
        <v>39</v>
      </c>
      <c r="C2399" s="1">
        <f t="shared" si="1640"/>
        <v>5005</v>
      </c>
      <c r="D2399" s="2">
        <v>5006</v>
      </c>
      <c r="E2399" s="2" t="str">
        <f>_xlfn.XLOOKUP(C2399,Sheet2!$N$3:$N$1000,Sheet2!$O$3:$O$1000,"")</f>
        <v>E25T</v>
      </c>
      <c r="F2399" s="9" t="str">
        <f t="shared" si="1675"/>
        <v>JSR +6,2</v>
      </c>
      <c r="G2399" s="4" t="str">
        <f t="shared" si="1651"/>
        <v>12</v>
      </c>
      <c r="H2399" s="4">
        <f t="shared" si="1652"/>
        <v>6</v>
      </c>
      <c r="I2399" s="6">
        <f t="shared" si="1632"/>
        <v>0</v>
      </c>
      <c r="J2399" s="6">
        <f t="shared" si="1633"/>
        <v>0</v>
      </c>
      <c r="K2399" s="6">
        <f t="shared" si="1634"/>
        <v>5</v>
      </c>
      <c r="L2399" s="6">
        <f t="shared" si="1635"/>
        <v>0</v>
      </c>
      <c r="M2399" s="6">
        <f t="shared" si="1636"/>
        <v>0</v>
      </c>
      <c r="N2399" s="6">
        <f t="shared" si="1637"/>
        <v>6</v>
      </c>
      <c r="O2399" s="13">
        <f t="shared" si="1638"/>
        <v>1</v>
      </c>
      <c r="P2399" s="4">
        <f t="shared" si="1656"/>
        <v>0</v>
      </c>
      <c r="Q2399" s="4">
        <f t="shared" si="1657"/>
        <v>1</v>
      </c>
      <c r="R2399">
        <f t="shared" si="1641"/>
        <v>6</v>
      </c>
      <c r="S2399" s="4">
        <f t="shared" si="1642"/>
        <v>2</v>
      </c>
      <c r="T2399" s="15">
        <f t="shared" si="1643"/>
        <v>0</v>
      </c>
      <c r="U2399" s="4">
        <f t="shared" si="1644"/>
        <v>0</v>
      </c>
      <c r="V2399" s="4">
        <f t="shared" si="1645"/>
        <v>1</v>
      </c>
      <c r="W2399" s="4">
        <f t="shared" si="1646"/>
        <v>2</v>
      </c>
      <c r="X2399" s="6">
        <f t="shared" si="1647"/>
        <v>0</v>
      </c>
      <c r="Y2399" s="4">
        <f t="shared" si="1648"/>
        <v>0</v>
      </c>
      <c r="Z2399" s="6">
        <f t="shared" si="1649"/>
        <v>0</v>
      </c>
      <c r="AA2399" s="18">
        <f t="shared" si="1650"/>
        <v>6</v>
      </c>
      <c r="AB2399" s="9" t="str">
        <f t="shared" si="1658"/>
        <v>+6,2</v>
      </c>
      <c r="AC2399" s="9" t="str">
        <f>_xlfn.XLOOKUP(R2399,Sheet2!$H$3:$H$258,Sheet2!$I$3:$I$258,"-----")</f>
        <v>*****</v>
      </c>
      <c r="AD2399" s="9" t="str">
        <f>_xlfn.XLOOKUP(VALUE(AE2399),Sheet2!$N$3:$N$1000,Sheet2!$O$3:$O$1000,"********")</f>
        <v>********</v>
      </c>
      <c r="AE2399" t="str">
        <f t="shared" si="1653"/>
        <v>5013</v>
      </c>
      <c r="AF2399" s="9" t="str">
        <f>IF(R2399&lt;200,"+"&amp;TEXT(R2399,"0"),"-"&amp;TEXT(_xlfn.XLOOKUP(R2399,Sheet2!$K$3:$K$130,Sheet2!$L$3:$L$130,"-----"),"0"))</f>
        <v>+6</v>
      </c>
      <c r="AG2399" s="9" t="str">
        <f t="shared" si="1659"/>
        <v/>
      </c>
      <c r="AH2399" s="9" t="str">
        <f t="shared" si="1660"/>
        <v>JSR +6,2</v>
      </c>
      <c r="AI2399" t="str">
        <f t="shared" si="1661"/>
        <v>1,+6,2</v>
      </c>
      <c r="AJ2399" s="16" t="str">
        <f t="shared" si="1662"/>
        <v>+6,2</v>
      </c>
      <c r="AK2399" t="str">
        <f t="shared" si="1663"/>
        <v>MOV 0,1,SEZ</v>
      </c>
      <c r="AL2399" s="4" t="str">
        <f t="shared" si="1664"/>
        <v>MOV</v>
      </c>
      <c r="AM2399" s="4" t="str">
        <f t="shared" si="1665"/>
        <v/>
      </c>
      <c r="AN2399" s="4" t="str">
        <f t="shared" si="1666"/>
        <v/>
      </c>
      <c r="AO2399" s="4" t="str">
        <f t="shared" si="1667"/>
        <v/>
      </c>
      <c r="AP2399" s="15" t="str">
        <f t="shared" si="1668"/>
        <v>,SEZ</v>
      </c>
      <c r="AQ2399" s="9" t="str">
        <f>_xlfn.XLOOKUP(D2399,Sheet2!$E$3:$E$101,Sheet2!$F$3:$F$101,"******************")</f>
        <v>******************</v>
      </c>
      <c r="AR2399" s="33" t="str">
        <f t="shared" si="1654"/>
        <v>DOA 1,MCAT</v>
      </c>
      <c r="AS2399" s="9" t="str">
        <f t="shared" si="1655"/>
        <v>DOA</v>
      </c>
      <c r="AT2399" s="4">
        <f t="shared" si="1669"/>
        <v>1</v>
      </c>
      <c r="AU2399" s="6">
        <f t="shared" si="1670"/>
        <v>0</v>
      </c>
      <c r="AV2399" s="4" t="str">
        <f t="shared" si="1671"/>
        <v/>
      </c>
      <c r="AW2399" s="4">
        <f t="shared" si="1672"/>
        <v>6</v>
      </c>
      <c r="AX2399" s="4" t="str">
        <f>_xlfn.XLOOKUP(AW2399,Sheet2!$Q$3:$Q$66,Sheet2!$R$3:$R$66,"**")</f>
        <v>MCAT</v>
      </c>
      <c r="AY2399" s="4">
        <f t="shared" si="1673"/>
        <v>2</v>
      </c>
      <c r="AZ2399" s="16" t="str">
        <f t="shared" si="1674"/>
        <v>SKPBN</v>
      </c>
    </row>
    <row r="2400" spans="2:52" x14ac:dyDescent="0.35">
      <c r="B2400" s="3">
        <f t="shared" si="1639"/>
        <v>40</v>
      </c>
      <c r="C2400" s="1">
        <f t="shared" si="1640"/>
        <v>5006</v>
      </c>
      <c r="D2400" s="2">
        <v>676</v>
      </c>
      <c r="E2400" s="2" t="str">
        <f>_xlfn.XLOOKUP(C2400,Sheet2!$N$3:$N$1000,Sheet2!$O$3:$O$1000,"")</f>
        <v/>
      </c>
      <c r="F2400" s="9" t="str">
        <f t="shared" si="1675"/>
        <v>JMP -102</v>
      </c>
      <c r="G2400" s="4" t="str">
        <f t="shared" si="1651"/>
        <v>1</v>
      </c>
      <c r="H2400" s="4">
        <f t="shared" si="1652"/>
        <v>276</v>
      </c>
      <c r="I2400" s="6">
        <f t="shared" si="1632"/>
        <v>0</v>
      </c>
      <c r="J2400" s="6">
        <f t="shared" si="1633"/>
        <v>0</v>
      </c>
      <c r="K2400" s="6">
        <f t="shared" si="1634"/>
        <v>0</v>
      </c>
      <c r="L2400" s="6">
        <f t="shared" si="1635"/>
        <v>6</v>
      </c>
      <c r="M2400" s="6">
        <f t="shared" si="1636"/>
        <v>7</v>
      </c>
      <c r="N2400" s="6">
        <f t="shared" si="1637"/>
        <v>6</v>
      </c>
      <c r="O2400" s="13">
        <f t="shared" si="1638"/>
        <v>0</v>
      </c>
      <c r="P2400" s="4">
        <f t="shared" si="1656"/>
        <v>0</v>
      </c>
      <c r="Q2400" s="4">
        <f t="shared" si="1657"/>
        <v>0</v>
      </c>
      <c r="R2400">
        <f t="shared" si="1641"/>
        <v>276</v>
      </c>
      <c r="S2400" s="4">
        <f t="shared" si="1642"/>
        <v>1</v>
      </c>
      <c r="T2400" s="15">
        <f t="shared" si="1643"/>
        <v>0</v>
      </c>
      <c r="U2400" s="4">
        <f t="shared" si="1644"/>
        <v>0</v>
      </c>
      <c r="V2400" s="4">
        <f t="shared" si="1645"/>
        <v>0</v>
      </c>
      <c r="W2400" s="4">
        <f t="shared" si="1646"/>
        <v>1</v>
      </c>
      <c r="X2400" s="6">
        <f t="shared" si="1647"/>
        <v>2</v>
      </c>
      <c r="Y2400" s="4">
        <f t="shared" si="1648"/>
        <v>3</v>
      </c>
      <c r="Z2400" s="6">
        <f t="shared" si="1649"/>
        <v>1</v>
      </c>
      <c r="AA2400" s="18">
        <f t="shared" si="1650"/>
        <v>6</v>
      </c>
      <c r="AB2400" s="9" t="str">
        <f t="shared" si="1658"/>
        <v>-102</v>
      </c>
      <c r="AC2400" s="9" t="str">
        <f>_xlfn.XLOOKUP(R2400,Sheet2!$H$3:$H$258,Sheet2!$I$3:$I$258,"-----")</f>
        <v>*****</v>
      </c>
      <c r="AD2400" s="9" t="str">
        <f>_xlfn.XLOOKUP(VALUE(AE2400),Sheet2!$N$3:$N$1000,Sheet2!$O$3:$O$1000,"********")</f>
        <v>********</v>
      </c>
      <c r="AE2400" t="str">
        <f t="shared" si="1653"/>
        <v>4704</v>
      </c>
      <c r="AF2400" s="9" t="str">
        <f>IF(R2400&lt;200,"+"&amp;TEXT(R2400,"0"),"-"&amp;TEXT(_xlfn.XLOOKUP(R2400,Sheet2!$K$3:$K$130,Sheet2!$L$3:$L$130,"-----"),"0"))</f>
        <v>-102</v>
      </c>
      <c r="AG2400" s="9" t="str">
        <f t="shared" si="1659"/>
        <v/>
      </c>
      <c r="AH2400" s="9" t="str">
        <f t="shared" si="1660"/>
        <v>JMP -102</v>
      </c>
      <c r="AI2400" t="str">
        <f t="shared" si="1661"/>
        <v>0,-102</v>
      </c>
      <c r="AJ2400" s="16" t="str">
        <f t="shared" si="1662"/>
        <v>-102</v>
      </c>
      <c r="AK2400" t="str">
        <f t="shared" si="1663"/>
        <v>NEGCR# 0,0,SEZ</v>
      </c>
      <c r="AL2400" s="4" t="str">
        <f t="shared" si="1664"/>
        <v>NEG</v>
      </c>
      <c r="AM2400" s="4" t="str">
        <f t="shared" si="1665"/>
        <v>R</v>
      </c>
      <c r="AN2400" s="4" t="str">
        <f t="shared" si="1666"/>
        <v>C</v>
      </c>
      <c r="AO2400" s="4" t="str">
        <f t="shared" si="1667"/>
        <v>#</v>
      </c>
      <c r="AP2400" s="15" t="str">
        <f t="shared" si="1668"/>
        <v>,SEZ</v>
      </c>
      <c r="AQ2400" s="9" t="str">
        <f>_xlfn.XLOOKUP(D2400,Sheet2!$E$3:$E$101,Sheet2!$F$3:$F$101,"******************")</f>
        <v>******************</v>
      </c>
      <c r="AR2400" s="33" t="str">
        <f t="shared" si="1654"/>
        <v>DIAC 0,**</v>
      </c>
      <c r="AS2400" s="9" t="str">
        <f t="shared" si="1655"/>
        <v>DIAC</v>
      </c>
      <c r="AT2400" s="4">
        <f t="shared" si="1669"/>
        <v>0</v>
      </c>
      <c r="AU2400" s="6">
        <f t="shared" si="1670"/>
        <v>2</v>
      </c>
      <c r="AV2400" s="4" t="str">
        <f t="shared" si="1671"/>
        <v>C</v>
      </c>
      <c r="AW2400" s="4">
        <f t="shared" si="1672"/>
        <v>76</v>
      </c>
      <c r="AX2400" s="4" t="str">
        <f>_xlfn.XLOOKUP(AW2400,Sheet2!$Q$3:$Q$66,Sheet2!$R$3:$R$66,"**")</f>
        <v>**</v>
      </c>
      <c r="AY2400" s="4">
        <f t="shared" si="1673"/>
        <v>1</v>
      </c>
      <c r="AZ2400" s="16" t="str">
        <f t="shared" si="1674"/>
        <v>SKPDN</v>
      </c>
    </row>
    <row r="2401" spans="1:52" x14ac:dyDescent="0.35">
      <c r="B2401" s="3">
        <f t="shared" si="1639"/>
        <v>41</v>
      </c>
      <c r="C2401" s="1">
        <f t="shared" si="1640"/>
        <v>5007</v>
      </c>
      <c r="D2401" s="2">
        <v>4536</v>
      </c>
      <c r="E2401" s="2" t="str">
        <f>_xlfn.XLOOKUP(C2401,Sheet2!$N$3:$N$1000,Sheet2!$O$3:$O$1000,"")</f>
        <v/>
      </c>
      <c r="F2401" s="9" t="str">
        <f t="shared" si="1675"/>
        <v>JSR +136</v>
      </c>
      <c r="G2401" s="4" t="str">
        <f t="shared" si="1651"/>
        <v>11</v>
      </c>
      <c r="H2401" s="4">
        <f t="shared" si="1652"/>
        <v>136</v>
      </c>
      <c r="I2401" s="6">
        <f t="shared" si="1632"/>
        <v>0</v>
      </c>
      <c r="J2401" s="6">
        <f t="shared" si="1633"/>
        <v>0</v>
      </c>
      <c r="K2401" s="6">
        <f t="shared" si="1634"/>
        <v>4</v>
      </c>
      <c r="L2401" s="6">
        <f t="shared" si="1635"/>
        <v>5</v>
      </c>
      <c r="M2401" s="6">
        <f t="shared" si="1636"/>
        <v>3</v>
      </c>
      <c r="N2401" s="6">
        <f t="shared" si="1637"/>
        <v>6</v>
      </c>
      <c r="O2401" s="13">
        <f t="shared" si="1638"/>
        <v>1</v>
      </c>
      <c r="P2401" s="4">
        <f t="shared" si="1656"/>
        <v>0</v>
      </c>
      <c r="Q2401" s="4">
        <f t="shared" si="1657"/>
        <v>1</v>
      </c>
      <c r="R2401">
        <f t="shared" si="1641"/>
        <v>136</v>
      </c>
      <c r="S2401" s="4">
        <f t="shared" si="1642"/>
        <v>1</v>
      </c>
      <c r="T2401" s="15">
        <f t="shared" si="1643"/>
        <v>0</v>
      </c>
      <c r="U2401" s="4">
        <f t="shared" si="1644"/>
        <v>0</v>
      </c>
      <c r="V2401" s="4">
        <f t="shared" si="1645"/>
        <v>1</v>
      </c>
      <c r="W2401" s="4">
        <f t="shared" si="1646"/>
        <v>1</v>
      </c>
      <c r="X2401" s="6">
        <f t="shared" si="1647"/>
        <v>1</v>
      </c>
      <c r="Y2401" s="4">
        <f t="shared" si="1648"/>
        <v>1</v>
      </c>
      <c r="Z2401" s="6">
        <f t="shared" si="1649"/>
        <v>1</v>
      </c>
      <c r="AA2401" s="18">
        <f t="shared" si="1650"/>
        <v>6</v>
      </c>
      <c r="AB2401" s="9" t="str">
        <f t="shared" si="1658"/>
        <v>+136</v>
      </c>
      <c r="AC2401" s="9" t="str">
        <f>_xlfn.XLOOKUP(R2401,Sheet2!$H$3:$H$258,Sheet2!$I$3:$I$258,"-----")</f>
        <v>BIT4</v>
      </c>
      <c r="AD2401" s="9" t="str">
        <f>_xlfn.XLOOKUP(VALUE(AE2401),Sheet2!$N$3:$N$1000,Sheet2!$O$3:$O$1000,"********")</f>
        <v>********</v>
      </c>
      <c r="AE2401" t="str">
        <f t="shared" si="1653"/>
        <v>5145</v>
      </c>
      <c r="AF2401" s="9" t="str">
        <f>IF(R2401&lt;200,"+"&amp;TEXT(R2401,"0"),"-"&amp;TEXT(_xlfn.XLOOKUP(R2401,Sheet2!$K$3:$K$130,Sheet2!$L$3:$L$130,"-----"),"0"))</f>
        <v>+136</v>
      </c>
      <c r="AG2401" s="9" t="str">
        <f t="shared" si="1659"/>
        <v/>
      </c>
      <c r="AH2401" s="9" t="str">
        <f t="shared" si="1660"/>
        <v>JSR +136</v>
      </c>
      <c r="AI2401" t="str">
        <f t="shared" si="1661"/>
        <v>1,+136</v>
      </c>
      <c r="AJ2401" s="16" t="str">
        <f t="shared" si="1662"/>
        <v>+136</v>
      </c>
      <c r="AK2401" t="str">
        <f t="shared" si="1663"/>
        <v>NEGZL# 0,1,SEZ</v>
      </c>
      <c r="AL2401" s="4" t="str">
        <f t="shared" si="1664"/>
        <v>NEG</v>
      </c>
      <c r="AM2401" s="4" t="str">
        <f t="shared" si="1665"/>
        <v>L</v>
      </c>
      <c r="AN2401" s="4" t="str">
        <f t="shared" si="1666"/>
        <v>Z</v>
      </c>
      <c r="AO2401" s="4" t="str">
        <f t="shared" si="1667"/>
        <v>#</v>
      </c>
      <c r="AP2401" s="15" t="str">
        <f t="shared" si="1668"/>
        <v>,SEZ</v>
      </c>
      <c r="AQ2401" s="9" t="str">
        <f>_xlfn.XLOOKUP(D2401,Sheet2!$E$3:$E$101,Sheet2!$F$3:$F$101,"******************")</f>
        <v>******************</v>
      </c>
      <c r="AR2401" s="33" t="str">
        <f t="shared" si="1654"/>
        <v>DIAS 1,**</v>
      </c>
      <c r="AS2401" s="9" t="str">
        <f t="shared" si="1655"/>
        <v>DIAS</v>
      </c>
      <c r="AT2401" s="4">
        <f t="shared" si="1669"/>
        <v>1</v>
      </c>
      <c r="AU2401" s="6">
        <f t="shared" si="1670"/>
        <v>1</v>
      </c>
      <c r="AV2401" s="4" t="str">
        <f t="shared" si="1671"/>
        <v>S</v>
      </c>
      <c r="AW2401" s="4">
        <f t="shared" si="1672"/>
        <v>36</v>
      </c>
      <c r="AX2401" s="4" t="str">
        <f>_xlfn.XLOOKUP(AW2401,Sheet2!$Q$3:$Q$66,Sheet2!$R$3:$R$66,"**")</f>
        <v>**</v>
      </c>
      <c r="AY2401" s="4">
        <f t="shared" si="1673"/>
        <v>1</v>
      </c>
      <c r="AZ2401" s="16" t="str">
        <f t="shared" si="1674"/>
        <v>SKPBZ</v>
      </c>
    </row>
    <row r="2402" spans="1:52" x14ac:dyDescent="0.35">
      <c r="B2402" s="3">
        <f t="shared" si="1639"/>
        <v>42</v>
      </c>
      <c r="C2402" s="1">
        <f t="shared" si="1640"/>
        <v>5010</v>
      </c>
      <c r="D2402" s="2">
        <v>11676</v>
      </c>
      <c r="E2402" s="2" t="str">
        <f>_xlfn.XLOOKUP(C2402,Sheet2!$N$3:$N$1000,Sheet2!$O$3:$O$1000,"")</f>
        <v/>
      </c>
      <c r="F2402" s="9" t="str">
        <f t="shared" si="1675"/>
        <v>ISZ -102,3</v>
      </c>
      <c r="G2402" s="4" t="str">
        <f t="shared" si="1651"/>
        <v>23</v>
      </c>
      <c r="H2402" s="4">
        <f t="shared" si="1652"/>
        <v>276</v>
      </c>
      <c r="I2402" s="6">
        <f t="shared" si="1632"/>
        <v>0</v>
      </c>
      <c r="J2402" s="6">
        <f t="shared" si="1633"/>
        <v>1</v>
      </c>
      <c r="K2402" s="6">
        <f t="shared" si="1634"/>
        <v>1</v>
      </c>
      <c r="L2402" s="6">
        <f t="shared" si="1635"/>
        <v>6</v>
      </c>
      <c r="M2402" s="6">
        <f t="shared" si="1636"/>
        <v>7</v>
      </c>
      <c r="N2402" s="6">
        <f t="shared" si="1637"/>
        <v>6</v>
      </c>
      <c r="O2402" s="13">
        <f t="shared" si="1638"/>
        <v>2</v>
      </c>
      <c r="P2402" s="4">
        <f t="shared" si="1656"/>
        <v>0</v>
      </c>
      <c r="Q2402" s="4">
        <f t="shared" si="1657"/>
        <v>2</v>
      </c>
      <c r="R2402">
        <f t="shared" si="1641"/>
        <v>276</v>
      </c>
      <c r="S2402" s="4">
        <f t="shared" si="1642"/>
        <v>3</v>
      </c>
      <c r="T2402" s="15">
        <f t="shared" si="1643"/>
        <v>0</v>
      </c>
      <c r="U2402" s="4">
        <f t="shared" si="1644"/>
        <v>0</v>
      </c>
      <c r="V2402" s="4">
        <f t="shared" si="1645"/>
        <v>2</v>
      </c>
      <c r="W2402" s="4">
        <f t="shared" si="1646"/>
        <v>3</v>
      </c>
      <c r="X2402" s="6">
        <f t="shared" si="1647"/>
        <v>2</v>
      </c>
      <c r="Y2402" s="4">
        <f t="shared" si="1648"/>
        <v>3</v>
      </c>
      <c r="Z2402" s="6">
        <f t="shared" si="1649"/>
        <v>1</v>
      </c>
      <c r="AA2402" s="18">
        <f t="shared" si="1650"/>
        <v>6</v>
      </c>
      <c r="AB2402" s="9" t="str">
        <f t="shared" si="1658"/>
        <v>-102,3</v>
      </c>
      <c r="AC2402" s="9" t="str">
        <f>_xlfn.XLOOKUP(R2402,Sheet2!$H$3:$H$258,Sheet2!$I$3:$I$258,"-----")</f>
        <v>*****</v>
      </c>
      <c r="AD2402" s="9" t="str">
        <f>_xlfn.XLOOKUP(VALUE(AE2402),Sheet2!$N$3:$N$1000,Sheet2!$O$3:$O$1000,"********")</f>
        <v>********</v>
      </c>
      <c r="AE2402" t="str">
        <f t="shared" si="1653"/>
        <v>4706</v>
      </c>
      <c r="AF2402" s="9" t="str">
        <f>IF(R2402&lt;200,"+"&amp;TEXT(R2402,"0"),"-"&amp;TEXT(_xlfn.XLOOKUP(R2402,Sheet2!$K$3:$K$130,Sheet2!$L$3:$L$130,"-----"),"0"))</f>
        <v>-102</v>
      </c>
      <c r="AG2402" s="9" t="str">
        <f t="shared" si="1659"/>
        <v/>
      </c>
      <c r="AH2402" s="9" t="str">
        <f t="shared" si="1660"/>
        <v>ISZ -102,3</v>
      </c>
      <c r="AI2402" t="str">
        <f t="shared" si="1661"/>
        <v>2,-102,3</v>
      </c>
      <c r="AJ2402" s="16" t="str">
        <f t="shared" si="1662"/>
        <v>-102,3</v>
      </c>
      <c r="AK2402" t="str">
        <f t="shared" si="1663"/>
        <v>INCCR# 0,2,SEZ</v>
      </c>
      <c r="AL2402" s="4" t="str">
        <f t="shared" si="1664"/>
        <v>INC</v>
      </c>
      <c r="AM2402" s="4" t="str">
        <f t="shared" si="1665"/>
        <v>R</v>
      </c>
      <c r="AN2402" s="4" t="str">
        <f t="shared" si="1666"/>
        <v>C</v>
      </c>
      <c r="AO2402" s="4" t="str">
        <f t="shared" si="1667"/>
        <v>#</v>
      </c>
      <c r="AP2402" s="15" t="str">
        <f t="shared" si="1668"/>
        <v>,SEZ</v>
      </c>
      <c r="AQ2402" s="9" t="str">
        <f>_xlfn.XLOOKUP(D2402,Sheet2!$E$3:$E$101,Sheet2!$F$3:$F$101,"******************")</f>
        <v>******************</v>
      </c>
      <c r="AR2402" s="33" t="str">
        <f t="shared" si="1654"/>
        <v>DIBC 2,**</v>
      </c>
      <c r="AS2402" s="9" t="str">
        <f t="shared" si="1655"/>
        <v>DIBC</v>
      </c>
      <c r="AT2402" s="4">
        <f t="shared" si="1669"/>
        <v>2</v>
      </c>
      <c r="AU2402" s="6">
        <f t="shared" si="1670"/>
        <v>2</v>
      </c>
      <c r="AV2402" s="4" t="str">
        <f t="shared" si="1671"/>
        <v>C</v>
      </c>
      <c r="AW2402" s="4">
        <f t="shared" si="1672"/>
        <v>76</v>
      </c>
      <c r="AX2402" s="4" t="str">
        <f>_xlfn.XLOOKUP(AW2402,Sheet2!$Q$3:$Q$66,Sheet2!$R$3:$R$66,"**")</f>
        <v>**</v>
      </c>
      <c r="AY2402" s="4">
        <f t="shared" si="1673"/>
        <v>3</v>
      </c>
      <c r="AZ2402" s="16" t="str">
        <f t="shared" si="1674"/>
        <v>SKPDN</v>
      </c>
    </row>
    <row r="2403" spans="1:52" x14ac:dyDescent="0.35">
      <c r="B2403" s="3">
        <f t="shared" si="1639"/>
        <v>43</v>
      </c>
      <c r="C2403" s="1">
        <f t="shared" si="1640"/>
        <v>5011</v>
      </c>
      <c r="D2403" s="2">
        <v>0</v>
      </c>
      <c r="E2403" s="2" t="str">
        <f>_xlfn.XLOOKUP(C2403,Sheet2!$N$3:$N$1000,Sheet2!$O$3:$O$1000,"")</f>
        <v>E25H</v>
      </c>
      <c r="F2403" s="9" t="str">
        <f t="shared" si="1675"/>
        <v>0</v>
      </c>
      <c r="G2403" s="4" t="str">
        <f t="shared" si="1651"/>
        <v>0</v>
      </c>
      <c r="H2403" s="4">
        <f t="shared" si="1652"/>
        <v>0</v>
      </c>
      <c r="I2403" s="6">
        <f t="shared" si="1632"/>
        <v>0</v>
      </c>
      <c r="J2403" s="6">
        <f t="shared" si="1633"/>
        <v>0</v>
      </c>
      <c r="K2403" s="6">
        <f t="shared" si="1634"/>
        <v>0</v>
      </c>
      <c r="L2403" s="6">
        <f t="shared" si="1635"/>
        <v>0</v>
      </c>
      <c r="M2403" s="6">
        <f t="shared" si="1636"/>
        <v>0</v>
      </c>
      <c r="N2403" s="6">
        <f t="shared" si="1637"/>
        <v>0</v>
      </c>
      <c r="O2403" s="13">
        <f t="shared" si="1638"/>
        <v>0</v>
      </c>
      <c r="P2403" s="4">
        <f t="shared" si="1656"/>
        <v>0</v>
      </c>
      <c r="Q2403" s="4">
        <f t="shared" si="1657"/>
        <v>0</v>
      </c>
      <c r="R2403">
        <f t="shared" si="1641"/>
        <v>0</v>
      </c>
      <c r="S2403" s="4">
        <f t="shared" si="1642"/>
        <v>0</v>
      </c>
      <c r="T2403" s="15">
        <f t="shared" si="1643"/>
        <v>0</v>
      </c>
      <c r="U2403" s="4">
        <f t="shared" si="1644"/>
        <v>0</v>
      </c>
      <c r="V2403" s="4">
        <f t="shared" si="1645"/>
        <v>0</v>
      </c>
      <c r="W2403" s="4">
        <f t="shared" si="1646"/>
        <v>0</v>
      </c>
      <c r="X2403" s="6">
        <f t="shared" si="1647"/>
        <v>0</v>
      </c>
      <c r="Y2403" s="4">
        <f t="shared" si="1648"/>
        <v>0</v>
      </c>
      <c r="Z2403" s="6">
        <f t="shared" si="1649"/>
        <v>0</v>
      </c>
      <c r="AA2403" s="18">
        <f t="shared" si="1650"/>
        <v>0</v>
      </c>
      <c r="AB2403" s="9" t="str">
        <f t="shared" si="1658"/>
        <v>0</v>
      </c>
      <c r="AC2403" s="9" t="str">
        <f>_xlfn.XLOOKUP(R2403,Sheet2!$H$3:$H$258,Sheet2!$I$3:$I$258,"-----")</f>
        <v>0</v>
      </c>
      <c r="AD2403" s="9" t="str">
        <f>_xlfn.XLOOKUP(VALUE(AE2403),Sheet2!$N$3:$N$1000,Sheet2!$O$3:$O$1000,"********")</f>
        <v>E25H</v>
      </c>
      <c r="AE2403" t="str">
        <f t="shared" si="1653"/>
        <v>5011</v>
      </c>
      <c r="AF2403" s="9" t="str">
        <f>IF(R2403&lt;200,"+"&amp;TEXT(R2403,"0"),"-"&amp;TEXT(_xlfn.XLOOKUP(R2403,Sheet2!$K$3:$K$130,Sheet2!$L$3:$L$130,"-----"),"0"))</f>
        <v>+0</v>
      </c>
      <c r="AG2403" s="9" t="str">
        <f t="shared" si="1659"/>
        <v/>
      </c>
      <c r="AH2403" s="9" t="str">
        <f t="shared" si="1660"/>
        <v>JMP 0</v>
      </c>
      <c r="AI2403" t="str">
        <f t="shared" si="1661"/>
        <v>0,0</v>
      </c>
      <c r="AJ2403" s="16" t="str">
        <f t="shared" si="1662"/>
        <v>0</v>
      </c>
      <c r="AK2403" t="str">
        <f t="shared" si="1663"/>
        <v>COM 0,0</v>
      </c>
      <c r="AL2403" s="4" t="str">
        <f t="shared" si="1664"/>
        <v>COM</v>
      </c>
      <c r="AM2403" s="4" t="str">
        <f t="shared" si="1665"/>
        <v/>
      </c>
      <c r="AN2403" s="4" t="str">
        <f t="shared" si="1666"/>
        <v/>
      </c>
      <c r="AO2403" s="4" t="str">
        <f t="shared" si="1667"/>
        <v/>
      </c>
      <c r="AP2403" s="15" t="str">
        <f t="shared" si="1668"/>
        <v/>
      </c>
      <c r="AQ2403" s="9" t="str">
        <f>_xlfn.XLOOKUP(D2403,Sheet2!$E$3:$E$101,Sheet2!$F$3:$F$101,"******************")</f>
        <v>0</v>
      </c>
      <c r="AR2403" s="33" t="str">
        <f t="shared" si="1654"/>
        <v>NIO 0</v>
      </c>
      <c r="AS2403" s="9" t="str">
        <f t="shared" si="1655"/>
        <v>DOC</v>
      </c>
      <c r="AT2403" s="4">
        <f t="shared" si="1669"/>
        <v>0</v>
      </c>
      <c r="AU2403" s="6">
        <f t="shared" si="1670"/>
        <v>0</v>
      </c>
      <c r="AV2403" s="4" t="str">
        <f t="shared" si="1671"/>
        <v/>
      </c>
      <c r="AW2403" s="4">
        <f t="shared" si="1672"/>
        <v>0</v>
      </c>
      <c r="AX2403" s="4" t="str">
        <f>_xlfn.XLOOKUP(AW2403,Sheet2!$Q$3:$Q$66,Sheet2!$R$3:$R$66,"**")</f>
        <v>0</v>
      </c>
      <c r="AY2403" s="4">
        <f t="shared" si="1673"/>
        <v>0</v>
      </c>
      <c r="AZ2403" s="16" t="str">
        <f t="shared" si="1674"/>
        <v>SKPBN</v>
      </c>
    </row>
    <row r="2404" spans="1:52" x14ac:dyDescent="0.35">
      <c r="A2404" s="5" t="s">
        <v>107</v>
      </c>
      <c r="B2404" s="3">
        <v>2</v>
      </c>
      <c r="C2404" s="1">
        <f t="shared" si="1640"/>
        <v>5012</v>
      </c>
      <c r="D2404" s="2">
        <v>6247</v>
      </c>
      <c r="E2404" s="2" t="str">
        <f>_xlfn.XLOOKUP(C2404,Sheet2!$N$3:$N$1000,Sheet2!$O$3:$O$1000,"")</f>
        <v>NDMES</v>
      </c>
      <c r="F2404" s="9" t="str">
        <f t="shared" si="1675"/>
        <v>PCRLF</v>
      </c>
      <c r="G2404" s="4" t="str">
        <f t="shared" si="1651"/>
        <v>14</v>
      </c>
      <c r="H2404" s="4">
        <f t="shared" si="1652"/>
        <v>247</v>
      </c>
      <c r="I2404" s="6">
        <f t="shared" si="1632"/>
        <v>0</v>
      </c>
      <c r="J2404" s="6">
        <f t="shared" si="1633"/>
        <v>0</v>
      </c>
      <c r="K2404" s="6">
        <f t="shared" si="1634"/>
        <v>6</v>
      </c>
      <c r="L2404" s="6">
        <f t="shared" si="1635"/>
        <v>2</v>
      </c>
      <c r="M2404" s="6">
        <f t="shared" si="1636"/>
        <v>4</v>
      </c>
      <c r="N2404" s="6">
        <f t="shared" si="1637"/>
        <v>7</v>
      </c>
      <c r="O2404" s="13">
        <f t="shared" si="1638"/>
        <v>1</v>
      </c>
      <c r="P2404" s="4">
        <f t="shared" si="1656"/>
        <v>0</v>
      </c>
      <c r="Q2404" s="4">
        <f t="shared" si="1657"/>
        <v>1</v>
      </c>
      <c r="R2404">
        <f t="shared" si="1641"/>
        <v>247</v>
      </c>
      <c r="S2404" s="4">
        <f t="shared" si="1642"/>
        <v>0</v>
      </c>
      <c r="T2404" s="15">
        <f t="shared" si="1643"/>
        <v>1</v>
      </c>
      <c r="U2404" s="4">
        <f t="shared" si="1644"/>
        <v>0</v>
      </c>
      <c r="V2404" s="4">
        <f t="shared" si="1645"/>
        <v>1</v>
      </c>
      <c r="W2404" s="4">
        <f t="shared" si="1646"/>
        <v>4</v>
      </c>
      <c r="X2404" s="6">
        <f t="shared" si="1647"/>
        <v>2</v>
      </c>
      <c r="Y2404" s="4">
        <f t="shared" si="1648"/>
        <v>2</v>
      </c>
      <c r="Z2404" s="6">
        <f t="shared" si="1649"/>
        <v>0</v>
      </c>
      <c r="AA2404" s="18">
        <f t="shared" si="1650"/>
        <v>7</v>
      </c>
      <c r="AB2404" s="9" t="str">
        <f t="shared" si="1658"/>
        <v>ICRLF</v>
      </c>
      <c r="AC2404" s="9" t="str">
        <f>_xlfn.XLOOKUP(R2404,Sheet2!$H$3:$H$258,Sheet2!$I$3:$I$258,"-----")</f>
        <v>ICRLF</v>
      </c>
      <c r="AD2404" s="9" t="str">
        <f>_xlfn.XLOOKUP(VALUE(AE2404),Sheet2!$N$3:$N$1000,Sheet2!$O$3:$O$1000,"********")</f>
        <v>********</v>
      </c>
      <c r="AE2404" t="str">
        <f t="shared" si="1653"/>
        <v>4661</v>
      </c>
      <c r="AF2404" s="9" t="str">
        <f>IF(R2404&lt;200,"+"&amp;TEXT(R2404,"0"),"-"&amp;TEXT(_xlfn.XLOOKUP(R2404,Sheet2!$K$3:$K$130,Sheet2!$L$3:$L$130,"-----"),"0"))</f>
        <v>-131</v>
      </c>
      <c r="AG2404" s="9" t="str">
        <f t="shared" si="1659"/>
        <v>@</v>
      </c>
      <c r="AH2404" s="9" t="str">
        <f t="shared" si="1660"/>
        <v>JSR @ICRLF</v>
      </c>
      <c r="AI2404" t="str">
        <f t="shared" si="1661"/>
        <v>1,@ICRLF</v>
      </c>
      <c r="AJ2404" s="16" t="str">
        <f t="shared" si="1662"/>
        <v>@ICRLF</v>
      </c>
      <c r="AK2404" t="str">
        <f t="shared" si="1663"/>
        <v>ADCOR 0,1,SBN</v>
      </c>
      <c r="AL2404" s="4" t="str">
        <f t="shared" si="1664"/>
        <v>ADC</v>
      </c>
      <c r="AM2404" s="4" t="str">
        <f t="shared" si="1665"/>
        <v>R</v>
      </c>
      <c r="AN2404" s="4" t="str">
        <f t="shared" si="1666"/>
        <v>O</v>
      </c>
      <c r="AO2404" s="4" t="str">
        <f t="shared" si="1667"/>
        <v/>
      </c>
      <c r="AP2404" s="15" t="str">
        <f t="shared" si="1668"/>
        <v>,SBN</v>
      </c>
      <c r="AQ2404" s="9" t="str">
        <f>_xlfn.XLOOKUP(D2404,Sheet2!$E$3:$E$101,Sheet2!$F$3:$F$101,"******************")</f>
        <v>PCRLF</v>
      </c>
      <c r="AR2404" s="33" t="str">
        <f t="shared" si="1654"/>
        <v>DOBC 1,**</v>
      </c>
      <c r="AS2404" s="9" t="str">
        <f t="shared" si="1655"/>
        <v>DOBC</v>
      </c>
      <c r="AT2404" s="4">
        <f t="shared" si="1669"/>
        <v>1</v>
      </c>
      <c r="AU2404" s="6">
        <f t="shared" si="1670"/>
        <v>2</v>
      </c>
      <c r="AV2404" s="4" t="str">
        <f t="shared" si="1671"/>
        <v>C</v>
      </c>
      <c r="AW2404" s="4">
        <f t="shared" si="1672"/>
        <v>47</v>
      </c>
      <c r="AX2404" s="4" t="str">
        <f>_xlfn.XLOOKUP(AW2404,Sheet2!$Q$3:$Q$66,Sheet2!$R$3:$R$66,"**")</f>
        <v>**</v>
      </c>
      <c r="AY2404" s="4">
        <f t="shared" si="1673"/>
        <v>4</v>
      </c>
      <c r="AZ2404" s="16" t="str">
        <f t="shared" si="1674"/>
        <v>SKPDN</v>
      </c>
    </row>
    <row r="2405" spans="1:52" x14ac:dyDescent="0.35">
      <c r="B2405" s="3">
        <f t="shared" si="1639"/>
        <v>3</v>
      </c>
      <c r="C2405" s="1">
        <f t="shared" si="1640"/>
        <v>5013</v>
      </c>
      <c r="D2405" s="2">
        <v>6250</v>
      </c>
      <c r="E2405" s="2" t="str">
        <f>_xlfn.XLOOKUP(C2405,Sheet2!$N$3:$N$1000,Sheet2!$O$3:$O$1000,"")</f>
        <v/>
      </c>
      <c r="F2405" s="9" t="str">
        <f t="shared" si="1675"/>
        <v>MESSAGE</v>
      </c>
      <c r="G2405" s="4" t="str">
        <f t="shared" si="1651"/>
        <v>14</v>
      </c>
      <c r="H2405" s="4">
        <f t="shared" si="1652"/>
        <v>250</v>
      </c>
      <c r="I2405" s="6">
        <f t="shared" si="1632"/>
        <v>0</v>
      </c>
      <c r="J2405" s="6">
        <f t="shared" si="1633"/>
        <v>0</v>
      </c>
      <c r="K2405" s="6">
        <f t="shared" si="1634"/>
        <v>6</v>
      </c>
      <c r="L2405" s="6">
        <f t="shared" si="1635"/>
        <v>2</v>
      </c>
      <c r="M2405" s="6">
        <f t="shared" si="1636"/>
        <v>5</v>
      </c>
      <c r="N2405" s="6">
        <f t="shared" si="1637"/>
        <v>0</v>
      </c>
      <c r="O2405" s="13">
        <f t="shared" si="1638"/>
        <v>1</v>
      </c>
      <c r="P2405" s="4">
        <f t="shared" si="1656"/>
        <v>0</v>
      </c>
      <c r="Q2405" s="4">
        <f t="shared" si="1657"/>
        <v>1</v>
      </c>
      <c r="R2405">
        <f t="shared" si="1641"/>
        <v>250</v>
      </c>
      <c r="S2405" s="4">
        <f t="shared" si="1642"/>
        <v>0</v>
      </c>
      <c r="T2405" s="15">
        <f t="shared" si="1643"/>
        <v>1</v>
      </c>
      <c r="U2405" s="4">
        <f t="shared" si="1644"/>
        <v>0</v>
      </c>
      <c r="V2405" s="4">
        <f t="shared" si="1645"/>
        <v>1</v>
      </c>
      <c r="W2405" s="4">
        <f t="shared" si="1646"/>
        <v>4</v>
      </c>
      <c r="X2405" s="6">
        <f t="shared" si="1647"/>
        <v>2</v>
      </c>
      <c r="Y2405" s="4">
        <f t="shared" si="1648"/>
        <v>2</v>
      </c>
      <c r="Z2405" s="6">
        <f t="shared" si="1649"/>
        <v>1</v>
      </c>
      <c r="AA2405" s="18">
        <f t="shared" si="1650"/>
        <v>0</v>
      </c>
      <c r="AB2405" s="9" t="str">
        <f t="shared" si="1658"/>
        <v>IMESS</v>
      </c>
      <c r="AC2405" s="9" t="str">
        <f>_xlfn.XLOOKUP(R2405,Sheet2!$H$3:$H$258,Sheet2!$I$3:$I$258,"-----")</f>
        <v>IMESS</v>
      </c>
      <c r="AD2405" s="9" t="str">
        <f>_xlfn.XLOOKUP(VALUE(AE2405),Sheet2!$N$3:$N$1000,Sheet2!$O$3:$O$1000,"********")</f>
        <v>********</v>
      </c>
      <c r="AE2405" t="str">
        <f t="shared" si="1653"/>
        <v>4663</v>
      </c>
      <c r="AF2405" s="9" t="str">
        <f>IF(R2405&lt;200,"+"&amp;TEXT(R2405,"0"),"-"&amp;TEXT(_xlfn.XLOOKUP(R2405,Sheet2!$K$3:$K$130,Sheet2!$L$3:$L$130,"-----"),"0"))</f>
        <v>-130</v>
      </c>
      <c r="AG2405" s="9" t="str">
        <f t="shared" si="1659"/>
        <v>@</v>
      </c>
      <c r="AH2405" s="9" t="str">
        <f t="shared" si="1660"/>
        <v>JSR @IMESS</v>
      </c>
      <c r="AI2405" t="str">
        <f t="shared" si="1661"/>
        <v>1,@IMESS</v>
      </c>
      <c r="AJ2405" s="16" t="str">
        <f t="shared" si="1662"/>
        <v>@IMESS</v>
      </c>
      <c r="AK2405" t="str">
        <f t="shared" si="1663"/>
        <v>ADCOR# 0,1</v>
      </c>
      <c r="AL2405" s="4" t="str">
        <f t="shared" si="1664"/>
        <v>ADC</v>
      </c>
      <c r="AM2405" s="4" t="str">
        <f t="shared" si="1665"/>
        <v>R</v>
      </c>
      <c r="AN2405" s="4" t="str">
        <f t="shared" si="1666"/>
        <v>O</v>
      </c>
      <c r="AO2405" s="4" t="str">
        <f t="shared" si="1667"/>
        <v>#</v>
      </c>
      <c r="AP2405" s="15" t="str">
        <f t="shared" si="1668"/>
        <v/>
      </c>
      <c r="AQ2405" s="9" t="str">
        <f>_xlfn.XLOOKUP(D2405,Sheet2!$E$3:$E$101,Sheet2!$F$3:$F$101,"******************")</f>
        <v>MESSAGE</v>
      </c>
      <c r="AR2405" s="33" t="str">
        <f t="shared" si="1654"/>
        <v>DOBC 1,**</v>
      </c>
      <c r="AS2405" s="9" t="str">
        <f t="shared" si="1655"/>
        <v>DOBC</v>
      </c>
      <c r="AT2405" s="4">
        <f t="shared" si="1669"/>
        <v>1</v>
      </c>
      <c r="AU2405" s="6">
        <f t="shared" si="1670"/>
        <v>2</v>
      </c>
      <c r="AV2405" s="4" t="str">
        <f t="shared" si="1671"/>
        <v>C</v>
      </c>
      <c r="AW2405" s="4">
        <f t="shared" si="1672"/>
        <v>50</v>
      </c>
      <c r="AX2405" s="4" t="str">
        <f>_xlfn.XLOOKUP(AW2405,Sheet2!$Q$3:$Q$66,Sheet2!$R$3:$R$66,"**")</f>
        <v>**</v>
      </c>
      <c r="AY2405" s="4">
        <f t="shared" si="1673"/>
        <v>4</v>
      </c>
      <c r="AZ2405" s="16" t="str">
        <f t="shared" si="1674"/>
        <v>SKPDN</v>
      </c>
    </row>
    <row r="2406" spans="1:52" x14ac:dyDescent="0.35">
      <c r="B2406" s="3">
        <f t="shared" si="1639"/>
        <v>4</v>
      </c>
      <c r="C2406" s="1">
        <f t="shared" si="1640"/>
        <v>5014</v>
      </c>
      <c r="D2406" s="2">
        <v>355</v>
      </c>
      <c r="E2406" s="2" t="str">
        <f>_xlfn.XLOOKUP(C2406,Sheet2!$N$3:$N$1000,Sheet2!$O$3:$O$1000,"")</f>
        <v/>
      </c>
      <c r="F2406" s="9" t="str">
        <f t="shared" si="1675"/>
        <v>JMP *****</v>
      </c>
      <c r="G2406" s="4" t="str">
        <f t="shared" si="1651"/>
        <v>0</v>
      </c>
      <c r="H2406" s="4">
        <f t="shared" si="1652"/>
        <v>355</v>
      </c>
      <c r="I2406" s="6">
        <f t="shared" si="1632"/>
        <v>0</v>
      </c>
      <c r="J2406" s="6">
        <f t="shared" si="1633"/>
        <v>0</v>
      </c>
      <c r="K2406" s="6">
        <f t="shared" si="1634"/>
        <v>0</v>
      </c>
      <c r="L2406" s="6">
        <f t="shared" si="1635"/>
        <v>3</v>
      </c>
      <c r="M2406" s="6">
        <f t="shared" si="1636"/>
        <v>5</v>
      </c>
      <c r="N2406" s="6">
        <f t="shared" si="1637"/>
        <v>5</v>
      </c>
      <c r="O2406" s="13">
        <f t="shared" si="1638"/>
        <v>0</v>
      </c>
      <c r="P2406" s="4">
        <f t="shared" si="1656"/>
        <v>0</v>
      </c>
      <c r="Q2406" s="4">
        <f t="shared" si="1657"/>
        <v>0</v>
      </c>
      <c r="R2406">
        <f t="shared" si="1641"/>
        <v>355</v>
      </c>
      <c r="S2406" s="4">
        <f t="shared" si="1642"/>
        <v>0</v>
      </c>
      <c r="T2406" s="15">
        <f t="shared" si="1643"/>
        <v>0</v>
      </c>
      <c r="U2406" s="4">
        <f t="shared" si="1644"/>
        <v>0</v>
      </c>
      <c r="V2406" s="4">
        <f t="shared" si="1645"/>
        <v>0</v>
      </c>
      <c r="W2406" s="4">
        <f t="shared" si="1646"/>
        <v>0</v>
      </c>
      <c r="X2406" s="6">
        <f t="shared" si="1647"/>
        <v>3</v>
      </c>
      <c r="Y2406" s="4">
        <f t="shared" si="1648"/>
        <v>2</v>
      </c>
      <c r="Z2406" s="6">
        <f t="shared" si="1649"/>
        <v>1</v>
      </c>
      <c r="AA2406" s="18">
        <f t="shared" si="1650"/>
        <v>5</v>
      </c>
      <c r="AB2406" s="9" t="str">
        <f t="shared" si="1658"/>
        <v>*****</v>
      </c>
      <c r="AC2406" s="9" t="str">
        <f>_xlfn.XLOOKUP(R2406,Sheet2!$H$3:$H$258,Sheet2!$I$3:$I$258,"-----")</f>
        <v>*****</v>
      </c>
      <c r="AD2406" s="9" t="str">
        <f>_xlfn.XLOOKUP(VALUE(AE2406),Sheet2!$N$3:$N$1000,Sheet2!$O$3:$O$1000,"********")</f>
        <v>E25L</v>
      </c>
      <c r="AE2406" t="str">
        <f t="shared" si="1653"/>
        <v>4771</v>
      </c>
      <c r="AF2406" s="9" t="str">
        <f>IF(R2406&lt;200,"+"&amp;TEXT(R2406,"0"),"-"&amp;TEXT(_xlfn.XLOOKUP(R2406,Sheet2!$K$3:$K$130,Sheet2!$L$3:$L$130,"-----"),"0"))</f>
        <v>-23</v>
      </c>
      <c r="AG2406" s="9" t="str">
        <f t="shared" si="1659"/>
        <v/>
      </c>
      <c r="AH2406" s="9" t="str">
        <f t="shared" si="1660"/>
        <v>JMP *****</v>
      </c>
      <c r="AI2406" t="str">
        <f t="shared" si="1661"/>
        <v>0,*****</v>
      </c>
      <c r="AJ2406" s="16" t="str">
        <f t="shared" si="1662"/>
        <v>*****</v>
      </c>
      <c r="AK2406" t="str">
        <f t="shared" si="1663"/>
        <v>COMOS# 0,0,SNR</v>
      </c>
      <c r="AL2406" s="4" t="str">
        <f t="shared" si="1664"/>
        <v>COM</v>
      </c>
      <c r="AM2406" s="4" t="str">
        <f t="shared" si="1665"/>
        <v>S</v>
      </c>
      <c r="AN2406" s="4" t="str">
        <f t="shared" si="1666"/>
        <v>O</v>
      </c>
      <c r="AO2406" s="4" t="str">
        <f t="shared" si="1667"/>
        <v>#</v>
      </c>
      <c r="AP2406" s="15" t="str">
        <f t="shared" si="1668"/>
        <v>,SNR</v>
      </c>
      <c r="AQ2406" s="9" t="str">
        <f>_xlfn.XLOOKUP(D2406,Sheet2!$E$3:$E$101,Sheet2!$F$3:$F$101,"******************")</f>
        <v>******************</v>
      </c>
      <c r="AR2406" s="33" t="str">
        <f t="shared" si="1654"/>
        <v>NIOP **</v>
      </c>
      <c r="AS2406" s="9" t="str">
        <f t="shared" si="1655"/>
        <v>DOCP</v>
      </c>
      <c r="AT2406" s="4">
        <f t="shared" si="1669"/>
        <v>0</v>
      </c>
      <c r="AU2406" s="6">
        <f t="shared" si="1670"/>
        <v>3</v>
      </c>
      <c r="AV2406" s="4" t="str">
        <f t="shared" si="1671"/>
        <v>P</v>
      </c>
      <c r="AW2406" s="4">
        <f t="shared" si="1672"/>
        <v>55</v>
      </c>
      <c r="AX2406" s="4" t="str">
        <f>_xlfn.XLOOKUP(AW2406,Sheet2!$Q$3:$Q$66,Sheet2!$R$3:$R$66,"**")</f>
        <v>**</v>
      </c>
      <c r="AY2406" s="4">
        <f t="shared" si="1673"/>
        <v>0</v>
      </c>
      <c r="AZ2406" s="16" t="str">
        <f t="shared" si="1674"/>
        <v>SKPDZ</v>
      </c>
    </row>
    <row r="2407" spans="1:52" x14ac:dyDescent="0.35">
      <c r="B2407" s="3">
        <f t="shared" si="1639"/>
        <v>5</v>
      </c>
      <c r="C2407" s="1">
        <f t="shared" si="1640"/>
        <v>5015</v>
      </c>
      <c r="D2407" s="2">
        <v>30045</v>
      </c>
      <c r="E2407" s="2" t="str">
        <f>_xlfn.XLOOKUP(C2407,Sheet2!$N$3:$N$1000,Sheet2!$O$3:$O$1000,"")</f>
        <v/>
      </c>
      <c r="F2407" s="9" t="str">
        <f t="shared" si="1675"/>
        <v>LDA 2,EGGS-1</v>
      </c>
      <c r="G2407" s="4" t="str">
        <f t="shared" si="1651"/>
        <v>60</v>
      </c>
      <c r="H2407" s="4">
        <f t="shared" si="1652"/>
        <v>45</v>
      </c>
      <c r="I2407" s="6">
        <f t="shared" si="1632"/>
        <v>0</v>
      </c>
      <c r="J2407" s="6">
        <f t="shared" si="1633"/>
        <v>3</v>
      </c>
      <c r="K2407" s="6">
        <f t="shared" si="1634"/>
        <v>0</v>
      </c>
      <c r="L2407" s="6">
        <f t="shared" si="1635"/>
        <v>0</v>
      </c>
      <c r="M2407" s="6">
        <f t="shared" si="1636"/>
        <v>4</v>
      </c>
      <c r="N2407" s="6">
        <f t="shared" si="1637"/>
        <v>5</v>
      </c>
      <c r="O2407" s="13">
        <f t="shared" si="1638"/>
        <v>6</v>
      </c>
      <c r="P2407" s="4">
        <f t="shared" si="1656"/>
        <v>1</v>
      </c>
      <c r="Q2407" s="4">
        <f t="shared" si="1657"/>
        <v>2</v>
      </c>
      <c r="R2407">
        <f t="shared" si="1641"/>
        <v>45</v>
      </c>
      <c r="S2407" s="4">
        <f t="shared" si="1642"/>
        <v>0</v>
      </c>
      <c r="T2407" s="15">
        <f t="shared" si="1643"/>
        <v>0</v>
      </c>
      <c r="U2407" s="4">
        <f t="shared" si="1644"/>
        <v>1</v>
      </c>
      <c r="V2407" s="4">
        <f t="shared" si="1645"/>
        <v>2</v>
      </c>
      <c r="W2407" s="4">
        <f t="shared" si="1646"/>
        <v>0</v>
      </c>
      <c r="X2407" s="6">
        <f t="shared" si="1647"/>
        <v>0</v>
      </c>
      <c r="Y2407" s="4">
        <f t="shared" si="1648"/>
        <v>2</v>
      </c>
      <c r="Z2407" s="6">
        <f t="shared" si="1649"/>
        <v>0</v>
      </c>
      <c r="AA2407" s="18">
        <f t="shared" si="1650"/>
        <v>5</v>
      </c>
      <c r="AB2407" s="9" t="str">
        <f t="shared" si="1658"/>
        <v>EGGS-1</v>
      </c>
      <c r="AC2407" s="9" t="str">
        <f>_xlfn.XLOOKUP(R2407,Sheet2!$H$3:$H$258,Sheet2!$I$3:$I$258,"-----")</f>
        <v>EGGS-1</v>
      </c>
      <c r="AD2407" s="9" t="str">
        <f>_xlfn.XLOOKUP(VALUE(AE2407),Sheet2!$N$3:$N$1000,Sheet2!$O$3:$O$1000,"********")</f>
        <v>.UD03</v>
      </c>
      <c r="AE2407" t="str">
        <f t="shared" si="1653"/>
        <v>5062</v>
      </c>
      <c r="AF2407" s="9" t="str">
        <f>IF(R2407&lt;200,"+"&amp;TEXT(R2407,"0"),"-"&amp;TEXT(_xlfn.XLOOKUP(R2407,Sheet2!$K$3:$K$130,Sheet2!$L$3:$L$130,"-----"),"0"))</f>
        <v>+45</v>
      </c>
      <c r="AG2407" s="9" t="str">
        <f t="shared" si="1659"/>
        <v/>
      </c>
      <c r="AH2407" s="9" t="str">
        <f t="shared" si="1660"/>
        <v>ISZ EGGS-1</v>
      </c>
      <c r="AI2407" t="str">
        <f t="shared" si="1661"/>
        <v>2,EGGS-1</v>
      </c>
      <c r="AJ2407" s="16" t="str">
        <f t="shared" si="1662"/>
        <v>EGGS-1</v>
      </c>
      <c r="AK2407" t="str">
        <f t="shared" si="1663"/>
        <v>COMO 1,2,SNR</v>
      </c>
      <c r="AL2407" s="4" t="str">
        <f t="shared" si="1664"/>
        <v>COM</v>
      </c>
      <c r="AM2407" s="4" t="str">
        <f t="shared" si="1665"/>
        <v/>
      </c>
      <c r="AN2407" s="4" t="str">
        <f t="shared" si="1666"/>
        <v>O</v>
      </c>
      <c r="AO2407" s="4" t="str">
        <f t="shared" si="1667"/>
        <v/>
      </c>
      <c r="AP2407" s="15" t="str">
        <f t="shared" si="1668"/>
        <v>,SNR</v>
      </c>
      <c r="AQ2407" s="9" t="str">
        <f>_xlfn.XLOOKUP(D2407,Sheet2!$E$3:$E$101,Sheet2!$F$3:$F$101,"******************")</f>
        <v>******************</v>
      </c>
      <c r="AR2407" s="33" t="str">
        <f t="shared" si="1654"/>
        <v>NIO **</v>
      </c>
      <c r="AS2407" s="9" t="str">
        <f t="shared" si="1655"/>
        <v>DOC</v>
      </c>
      <c r="AT2407" s="4">
        <f t="shared" si="1669"/>
        <v>2</v>
      </c>
      <c r="AU2407" s="6">
        <f t="shared" si="1670"/>
        <v>0</v>
      </c>
      <c r="AV2407" s="4" t="str">
        <f t="shared" si="1671"/>
        <v/>
      </c>
      <c r="AW2407" s="4">
        <f t="shared" si="1672"/>
        <v>45</v>
      </c>
      <c r="AX2407" s="4" t="str">
        <f>_xlfn.XLOOKUP(AW2407,Sheet2!$Q$3:$Q$66,Sheet2!$R$3:$R$66,"**")</f>
        <v>**</v>
      </c>
      <c r="AY2407" s="4">
        <f t="shared" si="1673"/>
        <v>0</v>
      </c>
      <c r="AZ2407" s="16" t="str">
        <f t="shared" si="1674"/>
        <v>SKPBN</v>
      </c>
    </row>
    <row r="2408" spans="1:52" x14ac:dyDescent="0.35">
      <c r="B2408" s="3">
        <f t="shared" si="1639"/>
        <v>6</v>
      </c>
      <c r="C2408" s="1">
        <f t="shared" si="1640"/>
        <v>5016</v>
      </c>
      <c r="D2408" s="2">
        <v>25000</v>
      </c>
      <c r="E2408" s="2" t="str">
        <f>_xlfn.XLOOKUP(C2408,Sheet2!$N$3:$N$1000,Sheet2!$O$3:$O$1000,"")</f>
        <v/>
      </c>
      <c r="F2408" s="9" t="str">
        <f t="shared" si="1675"/>
        <v>LDA 1,+0,2</v>
      </c>
      <c r="G2408" s="4" t="str">
        <f t="shared" si="1651"/>
        <v>52</v>
      </c>
      <c r="H2408" s="4">
        <f t="shared" si="1652"/>
        <v>0</v>
      </c>
      <c r="I2408" s="6">
        <f t="shared" si="1632"/>
        <v>0</v>
      </c>
      <c r="J2408" s="6">
        <f t="shared" si="1633"/>
        <v>2</v>
      </c>
      <c r="K2408" s="6">
        <f t="shared" si="1634"/>
        <v>5</v>
      </c>
      <c r="L2408" s="6">
        <f t="shared" si="1635"/>
        <v>0</v>
      </c>
      <c r="M2408" s="6">
        <f t="shared" si="1636"/>
        <v>0</v>
      </c>
      <c r="N2408" s="6">
        <f t="shared" si="1637"/>
        <v>0</v>
      </c>
      <c r="O2408" s="13">
        <f t="shared" si="1638"/>
        <v>5</v>
      </c>
      <c r="P2408" s="4">
        <f t="shared" si="1656"/>
        <v>1</v>
      </c>
      <c r="Q2408" s="4">
        <f t="shared" si="1657"/>
        <v>1</v>
      </c>
      <c r="R2408">
        <f t="shared" si="1641"/>
        <v>0</v>
      </c>
      <c r="S2408" s="4">
        <f t="shared" si="1642"/>
        <v>2</v>
      </c>
      <c r="T2408" s="15">
        <f t="shared" si="1643"/>
        <v>0</v>
      </c>
      <c r="U2408" s="4">
        <f t="shared" si="1644"/>
        <v>1</v>
      </c>
      <c r="V2408" s="4">
        <f t="shared" si="1645"/>
        <v>1</v>
      </c>
      <c r="W2408" s="4">
        <f t="shared" si="1646"/>
        <v>2</v>
      </c>
      <c r="X2408" s="6">
        <f t="shared" si="1647"/>
        <v>0</v>
      </c>
      <c r="Y2408" s="4">
        <f t="shared" si="1648"/>
        <v>0</v>
      </c>
      <c r="Z2408" s="6">
        <f t="shared" si="1649"/>
        <v>0</v>
      </c>
      <c r="AA2408" s="18">
        <f t="shared" si="1650"/>
        <v>0</v>
      </c>
      <c r="AB2408" s="9" t="str">
        <f t="shared" si="1658"/>
        <v>+0,2</v>
      </c>
      <c r="AC2408" s="9" t="str">
        <f>_xlfn.XLOOKUP(R2408,Sheet2!$H$3:$H$258,Sheet2!$I$3:$I$258,"-----")</f>
        <v>0</v>
      </c>
      <c r="AD2408" s="9" t="str">
        <f>_xlfn.XLOOKUP(VALUE(AE2408),Sheet2!$N$3:$N$1000,Sheet2!$O$3:$O$1000,"********")</f>
        <v>********</v>
      </c>
      <c r="AE2408" t="str">
        <f t="shared" si="1653"/>
        <v>5016</v>
      </c>
      <c r="AF2408" s="9" t="str">
        <f>IF(R2408&lt;200,"+"&amp;TEXT(R2408,"0"),"-"&amp;TEXT(_xlfn.XLOOKUP(R2408,Sheet2!$K$3:$K$130,Sheet2!$L$3:$L$130,"-----"),"0"))</f>
        <v>+0</v>
      </c>
      <c r="AG2408" s="9" t="str">
        <f t="shared" si="1659"/>
        <v/>
      </c>
      <c r="AH2408" s="9" t="str">
        <f t="shared" si="1660"/>
        <v>JSR +0,2</v>
      </c>
      <c r="AI2408" t="str">
        <f t="shared" si="1661"/>
        <v>1,+0,2</v>
      </c>
      <c r="AJ2408" s="16" t="str">
        <f t="shared" si="1662"/>
        <v>+0,2</v>
      </c>
      <c r="AK2408" t="str">
        <f t="shared" si="1663"/>
        <v>MOV 1,1</v>
      </c>
      <c r="AL2408" s="4" t="str">
        <f t="shared" si="1664"/>
        <v>MOV</v>
      </c>
      <c r="AM2408" s="4" t="str">
        <f t="shared" si="1665"/>
        <v/>
      </c>
      <c r="AN2408" s="4" t="str">
        <f t="shared" si="1666"/>
        <v/>
      </c>
      <c r="AO2408" s="4" t="str">
        <f t="shared" si="1667"/>
        <v/>
      </c>
      <c r="AP2408" s="15" t="str">
        <f t="shared" si="1668"/>
        <v/>
      </c>
      <c r="AQ2408" s="9" t="str">
        <f>_xlfn.XLOOKUP(D2408,Sheet2!$E$3:$E$101,Sheet2!$F$3:$F$101,"******************")</f>
        <v>******************</v>
      </c>
      <c r="AR2408" s="33" t="str">
        <f t="shared" si="1654"/>
        <v>DOA 1,0</v>
      </c>
      <c r="AS2408" s="9" t="str">
        <f t="shared" si="1655"/>
        <v>DOA</v>
      </c>
      <c r="AT2408" s="4">
        <f t="shared" si="1669"/>
        <v>1</v>
      </c>
      <c r="AU2408" s="6">
        <f t="shared" si="1670"/>
        <v>0</v>
      </c>
      <c r="AV2408" s="4" t="str">
        <f t="shared" si="1671"/>
        <v/>
      </c>
      <c r="AW2408" s="4">
        <f t="shared" si="1672"/>
        <v>0</v>
      </c>
      <c r="AX2408" s="4" t="str">
        <f>_xlfn.XLOOKUP(AW2408,Sheet2!$Q$3:$Q$66,Sheet2!$R$3:$R$66,"**")</f>
        <v>0</v>
      </c>
      <c r="AY2408" s="4">
        <f t="shared" si="1673"/>
        <v>2</v>
      </c>
      <c r="AZ2408" s="16" t="str">
        <f t="shared" si="1674"/>
        <v>SKPBN</v>
      </c>
    </row>
    <row r="2409" spans="1:52" x14ac:dyDescent="0.35">
      <c r="B2409" s="3">
        <f t="shared" si="1639"/>
        <v>7</v>
      </c>
      <c r="C2409" s="1">
        <f t="shared" si="1640"/>
        <v>5017</v>
      </c>
      <c r="D2409" s="2">
        <v>125005</v>
      </c>
      <c r="E2409" s="2" t="str">
        <f>_xlfn.XLOOKUP(C2409,Sheet2!$N$3:$N$1000,Sheet2!$O$3:$O$1000,"")</f>
        <v/>
      </c>
      <c r="F2409" s="9" t="str">
        <f t="shared" si="1675"/>
        <v>MOV 1,1,SNR</v>
      </c>
      <c r="G2409" s="4" t="str">
        <f t="shared" si="1651"/>
        <v>252</v>
      </c>
      <c r="H2409" s="4">
        <f t="shared" si="1652"/>
        <v>5</v>
      </c>
      <c r="I2409" s="6">
        <f t="shared" si="1632"/>
        <v>1</v>
      </c>
      <c r="J2409" s="6">
        <f t="shared" si="1633"/>
        <v>2</v>
      </c>
      <c r="K2409" s="6">
        <f t="shared" si="1634"/>
        <v>5</v>
      </c>
      <c r="L2409" s="6">
        <f t="shared" si="1635"/>
        <v>0</v>
      </c>
      <c r="M2409" s="6">
        <f t="shared" si="1636"/>
        <v>0</v>
      </c>
      <c r="N2409" s="6">
        <f t="shared" si="1637"/>
        <v>5</v>
      </c>
      <c r="O2409" s="13">
        <f t="shared" si="1638"/>
        <v>21</v>
      </c>
      <c r="P2409" s="4">
        <f t="shared" si="1656"/>
        <v>5</v>
      </c>
      <c r="Q2409" s="4">
        <f t="shared" si="1657"/>
        <v>1</v>
      </c>
      <c r="R2409">
        <f t="shared" si="1641"/>
        <v>5</v>
      </c>
      <c r="S2409" s="4">
        <f t="shared" si="1642"/>
        <v>2</v>
      </c>
      <c r="T2409" s="15">
        <f t="shared" si="1643"/>
        <v>0</v>
      </c>
      <c r="U2409" s="4">
        <f t="shared" si="1644"/>
        <v>1</v>
      </c>
      <c r="V2409" s="4">
        <f t="shared" si="1645"/>
        <v>1</v>
      </c>
      <c r="W2409" s="4">
        <f t="shared" si="1646"/>
        <v>2</v>
      </c>
      <c r="X2409" s="6">
        <f t="shared" si="1647"/>
        <v>0</v>
      </c>
      <c r="Y2409" s="4">
        <f t="shared" si="1648"/>
        <v>0</v>
      </c>
      <c r="Z2409" s="6">
        <f t="shared" si="1649"/>
        <v>0</v>
      </c>
      <c r="AA2409" s="18">
        <f t="shared" si="1650"/>
        <v>5</v>
      </c>
      <c r="AB2409" s="9" t="str">
        <f t="shared" si="1658"/>
        <v>+5,2</v>
      </c>
      <c r="AC2409" s="9" t="str">
        <f>_xlfn.XLOOKUP(R2409,Sheet2!$H$3:$H$258,Sheet2!$I$3:$I$258,"-----")</f>
        <v>*****</v>
      </c>
      <c r="AD2409" s="9" t="str">
        <f>_xlfn.XLOOKUP(VALUE(AE2409),Sheet2!$N$3:$N$1000,Sheet2!$O$3:$O$1000,"********")</f>
        <v>********</v>
      </c>
      <c r="AE2409" t="str">
        <f t="shared" si="1653"/>
        <v>5024</v>
      </c>
      <c r="AF2409" s="9" t="str">
        <f>IF(R2409&lt;200,"+"&amp;TEXT(R2409,"0"),"-"&amp;TEXT(_xlfn.XLOOKUP(R2409,Sheet2!$K$3:$K$130,Sheet2!$L$3:$L$130,"-----"),"0"))</f>
        <v>+5</v>
      </c>
      <c r="AG2409" s="9" t="str">
        <f t="shared" si="1659"/>
        <v/>
      </c>
      <c r="AH2409" s="9" t="str">
        <f t="shared" si="1660"/>
        <v>JSR +5,2</v>
      </c>
      <c r="AI2409" t="str">
        <f t="shared" si="1661"/>
        <v>1,+5,2</v>
      </c>
      <c r="AJ2409" s="16" t="str">
        <f t="shared" si="1662"/>
        <v>+5,2</v>
      </c>
      <c r="AK2409" t="str">
        <f t="shared" si="1663"/>
        <v>MOV 1,1,SNR</v>
      </c>
      <c r="AL2409" s="4" t="str">
        <f t="shared" si="1664"/>
        <v>MOV</v>
      </c>
      <c r="AM2409" s="4" t="str">
        <f t="shared" si="1665"/>
        <v/>
      </c>
      <c r="AN2409" s="4" t="str">
        <f t="shared" si="1666"/>
        <v/>
      </c>
      <c r="AO2409" s="4" t="str">
        <f t="shared" si="1667"/>
        <v/>
      </c>
      <c r="AP2409" s="15" t="str">
        <f t="shared" si="1668"/>
        <v>,SNR</v>
      </c>
      <c r="AQ2409" s="9" t="str">
        <f>_xlfn.XLOOKUP(D2409,Sheet2!$E$3:$E$101,Sheet2!$F$3:$F$101,"******************")</f>
        <v>******************</v>
      </c>
      <c r="AR2409" s="33" t="str">
        <f t="shared" si="1654"/>
        <v>DOA 1,0</v>
      </c>
      <c r="AS2409" s="9" t="str">
        <f t="shared" si="1655"/>
        <v>DOA</v>
      </c>
      <c r="AT2409" s="4">
        <f t="shared" si="1669"/>
        <v>1</v>
      </c>
      <c r="AU2409" s="6">
        <f t="shared" si="1670"/>
        <v>0</v>
      </c>
      <c r="AV2409" s="4" t="str">
        <f t="shared" si="1671"/>
        <v/>
      </c>
      <c r="AW2409" s="4">
        <f t="shared" si="1672"/>
        <v>5</v>
      </c>
      <c r="AX2409" s="4">
        <f>_xlfn.XLOOKUP(AW2409,Sheet2!$Q$3:$Q$66,Sheet2!$R$3:$R$66,"**")</f>
        <v>0</v>
      </c>
      <c r="AY2409" s="4">
        <f t="shared" si="1673"/>
        <v>2</v>
      </c>
      <c r="AZ2409" s="16" t="str">
        <f t="shared" si="1674"/>
        <v>SKPBN</v>
      </c>
    </row>
    <row r="2410" spans="1:52" x14ac:dyDescent="0.35">
      <c r="B2410" s="3">
        <f t="shared" si="1639"/>
        <v>8</v>
      </c>
      <c r="C2410" s="1">
        <f t="shared" si="1640"/>
        <v>5020</v>
      </c>
      <c r="D2410" s="2">
        <v>2410</v>
      </c>
      <c r="E2410" s="2" t="str">
        <f>_xlfn.XLOOKUP(C2410,Sheet2!$N$3:$N$1000,Sheet2!$O$3:$O$1000,"")</f>
        <v/>
      </c>
      <c r="F2410" s="9" t="str">
        <f t="shared" si="1675"/>
        <v>JMP @+10</v>
      </c>
      <c r="G2410" s="4" t="str">
        <f t="shared" si="1651"/>
        <v>5</v>
      </c>
      <c r="H2410" s="4">
        <f t="shared" si="1652"/>
        <v>10</v>
      </c>
      <c r="I2410" s="6">
        <f t="shared" si="1632"/>
        <v>0</v>
      </c>
      <c r="J2410" s="6">
        <f t="shared" si="1633"/>
        <v>0</v>
      </c>
      <c r="K2410" s="6">
        <f t="shared" si="1634"/>
        <v>2</v>
      </c>
      <c r="L2410" s="6">
        <f t="shared" si="1635"/>
        <v>4</v>
      </c>
      <c r="M2410" s="6">
        <f t="shared" si="1636"/>
        <v>1</v>
      </c>
      <c r="N2410" s="6">
        <f t="shared" si="1637"/>
        <v>0</v>
      </c>
      <c r="O2410" s="13">
        <f t="shared" si="1638"/>
        <v>0</v>
      </c>
      <c r="P2410" s="4">
        <f t="shared" si="1656"/>
        <v>0</v>
      </c>
      <c r="Q2410" s="4">
        <f t="shared" si="1657"/>
        <v>0</v>
      </c>
      <c r="R2410">
        <f t="shared" si="1641"/>
        <v>10</v>
      </c>
      <c r="S2410" s="4">
        <f t="shared" si="1642"/>
        <v>1</v>
      </c>
      <c r="T2410" s="15">
        <f t="shared" si="1643"/>
        <v>1</v>
      </c>
      <c r="U2410" s="4">
        <f t="shared" si="1644"/>
        <v>0</v>
      </c>
      <c r="V2410" s="4">
        <f t="shared" si="1645"/>
        <v>0</v>
      </c>
      <c r="W2410" s="4">
        <f t="shared" si="1646"/>
        <v>5</v>
      </c>
      <c r="X2410" s="6">
        <f t="shared" si="1647"/>
        <v>0</v>
      </c>
      <c r="Y2410" s="4">
        <f t="shared" si="1648"/>
        <v>0</v>
      </c>
      <c r="Z2410" s="6">
        <f t="shared" si="1649"/>
        <v>1</v>
      </c>
      <c r="AA2410" s="18">
        <f t="shared" si="1650"/>
        <v>0</v>
      </c>
      <c r="AB2410" s="9" t="str">
        <f t="shared" si="1658"/>
        <v>+10</v>
      </c>
      <c r="AC2410" s="9" t="str">
        <f>_xlfn.XLOOKUP(R2410,Sheet2!$H$3:$H$258,Sheet2!$I$3:$I$258,"-----")</f>
        <v>IRDSK</v>
      </c>
      <c r="AD2410" s="9" t="str">
        <f>_xlfn.XLOOKUP(VALUE(AE2410),Sheet2!$N$3:$N$1000,Sheet2!$O$3:$O$1000,"********")</f>
        <v>********</v>
      </c>
      <c r="AE2410" t="str">
        <f t="shared" si="1653"/>
        <v>5030</v>
      </c>
      <c r="AF2410" s="9" t="str">
        <f>IF(R2410&lt;200,"+"&amp;TEXT(R2410,"0"),"-"&amp;TEXT(_xlfn.XLOOKUP(R2410,Sheet2!$K$3:$K$130,Sheet2!$L$3:$L$130,"-----"),"0"))</f>
        <v>+10</v>
      </c>
      <c r="AG2410" s="9" t="str">
        <f t="shared" si="1659"/>
        <v>@</v>
      </c>
      <c r="AH2410" s="9" t="str">
        <f t="shared" si="1660"/>
        <v>JMP @+10</v>
      </c>
      <c r="AI2410" t="str">
        <f t="shared" si="1661"/>
        <v>0,@+10</v>
      </c>
      <c r="AJ2410" s="16" t="str">
        <f t="shared" si="1662"/>
        <v>@+10</v>
      </c>
      <c r="AK2410" t="str">
        <f t="shared" si="1663"/>
        <v>SUB# 0,0</v>
      </c>
      <c r="AL2410" s="4" t="str">
        <f t="shared" si="1664"/>
        <v>SUB</v>
      </c>
      <c r="AM2410" s="4" t="str">
        <f t="shared" si="1665"/>
        <v/>
      </c>
      <c r="AN2410" s="4" t="str">
        <f t="shared" si="1666"/>
        <v/>
      </c>
      <c r="AO2410" s="4" t="str">
        <f t="shared" si="1667"/>
        <v>#</v>
      </c>
      <c r="AP2410" s="15" t="str">
        <f t="shared" si="1668"/>
        <v/>
      </c>
      <c r="AQ2410" s="9" t="str">
        <f>_xlfn.XLOOKUP(D2410,Sheet2!$E$3:$E$101,Sheet2!$F$3:$F$101,"******************")</f>
        <v>******************</v>
      </c>
      <c r="AR2410" s="33" t="str">
        <f t="shared" si="1654"/>
        <v>DIC 0,TTI</v>
      </c>
      <c r="AS2410" s="9" t="str">
        <f t="shared" si="1655"/>
        <v>DIC</v>
      </c>
      <c r="AT2410" s="4">
        <f t="shared" si="1669"/>
        <v>0</v>
      </c>
      <c r="AU2410" s="6">
        <f t="shared" si="1670"/>
        <v>0</v>
      </c>
      <c r="AV2410" s="4" t="str">
        <f t="shared" si="1671"/>
        <v/>
      </c>
      <c r="AW2410" s="4">
        <f t="shared" si="1672"/>
        <v>10</v>
      </c>
      <c r="AX2410" s="4" t="str">
        <f>_xlfn.XLOOKUP(AW2410,Sheet2!$Q$3:$Q$66,Sheet2!$R$3:$R$66,"**")</f>
        <v>TTI</v>
      </c>
      <c r="AY2410" s="4">
        <f t="shared" si="1673"/>
        <v>5</v>
      </c>
      <c r="AZ2410" s="16" t="str">
        <f t="shared" si="1674"/>
        <v>SKPBN</v>
      </c>
    </row>
    <row r="2411" spans="1:52" x14ac:dyDescent="0.35">
      <c r="B2411" s="3">
        <f t="shared" si="1639"/>
        <v>9</v>
      </c>
      <c r="C2411" s="1">
        <f t="shared" si="1640"/>
        <v>5021</v>
      </c>
      <c r="D2411" s="2">
        <v>15003</v>
      </c>
      <c r="E2411" s="2" t="str">
        <f>_xlfn.XLOOKUP(C2411,Sheet2!$N$3:$N$1000,Sheet2!$O$3:$O$1000,"")</f>
        <v/>
      </c>
      <c r="F2411" s="9" t="str">
        <f t="shared" si="1675"/>
        <v>DSZ +3,2</v>
      </c>
      <c r="G2411" s="4" t="str">
        <f t="shared" si="1651"/>
        <v>32</v>
      </c>
      <c r="H2411" s="4">
        <f t="shared" si="1652"/>
        <v>3</v>
      </c>
      <c r="I2411" s="6">
        <f t="shared" si="1632"/>
        <v>0</v>
      </c>
      <c r="J2411" s="6">
        <f t="shared" si="1633"/>
        <v>1</v>
      </c>
      <c r="K2411" s="6">
        <f t="shared" si="1634"/>
        <v>5</v>
      </c>
      <c r="L2411" s="6">
        <f t="shared" si="1635"/>
        <v>0</v>
      </c>
      <c r="M2411" s="6">
        <f t="shared" si="1636"/>
        <v>0</v>
      </c>
      <c r="N2411" s="6">
        <f t="shared" si="1637"/>
        <v>3</v>
      </c>
      <c r="O2411" s="13">
        <f t="shared" si="1638"/>
        <v>3</v>
      </c>
      <c r="P2411" s="4">
        <f t="shared" si="1656"/>
        <v>0</v>
      </c>
      <c r="Q2411" s="4">
        <f t="shared" si="1657"/>
        <v>3</v>
      </c>
      <c r="R2411">
        <f t="shared" si="1641"/>
        <v>3</v>
      </c>
      <c r="S2411" s="4">
        <f t="shared" si="1642"/>
        <v>2</v>
      </c>
      <c r="T2411" s="15">
        <f t="shared" si="1643"/>
        <v>0</v>
      </c>
      <c r="U2411" s="4">
        <f t="shared" si="1644"/>
        <v>0</v>
      </c>
      <c r="V2411" s="4">
        <f t="shared" si="1645"/>
        <v>3</v>
      </c>
      <c r="W2411" s="4">
        <f t="shared" si="1646"/>
        <v>2</v>
      </c>
      <c r="X2411" s="6">
        <f t="shared" si="1647"/>
        <v>0</v>
      </c>
      <c r="Y2411" s="4">
        <f t="shared" si="1648"/>
        <v>0</v>
      </c>
      <c r="Z2411" s="6">
        <f t="shared" si="1649"/>
        <v>0</v>
      </c>
      <c r="AA2411" s="18">
        <f t="shared" si="1650"/>
        <v>3</v>
      </c>
      <c r="AB2411" s="9" t="str">
        <f t="shared" si="1658"/>
        <v>+3,2</v>
      </c>
      <c r="AC2411" s="9" t="str">
        <f>_xlfn.XLOOKUP(R2411,Sheet2!$H$3:$H$258,Sheet2!$I$3:$I$258,"-----")</f>
        <v>*****</v>
      </c>
      <c r="AD2411" s="9" t="str">
        <f>_xlfn.XLOOKUP(VALUE(AE2411),Sheet2!$N$3:$N$1000,Sheet2!$O$3:$O$1000,"********")</f>
        <v>********</v>
      </c>
      <c r="AE2411" t="str">
        <f t="shared" si="1653"/>
        <v>5024</v>
      </c>
      <c r="AF2411" s="9" t="str">
        <f>IF(R2411&lt;200,"+"&amp;TEXT(R2411,"0"),"-"&amp;TEXT(_xlfn.XLOOKUP(R2411,Sheet2!$K$3:$K$130,Sheet2!$L$3:$L$130,"-----"),"0"))</f>
        <v>+3</v>
      </c>
      <c r="AG2411" s="9" t="str">
        <f t="shared" si="1659"/>
        <v/>
      </c>
      <c r="AH2411" s="9" t="str">
        <f t="shared" si="1660"/>
        <v>DSZ +3,2</v>
      </c>
      <c r="AI2411" t="str">
        <f t="shared" si="1661"/>
        <v>3,+3,2</v>
      </c>
      <c r="AJ2411" s="16" t="str">
        <f t="shared" si="1662"/>
        <v>+3,2</v>
      </c>
      <c r="AK2411" t="str">
        <f t="shared" si="1663"/>
        <v>MOV 0,3,SNC</v>
      </c>
      <c r="AL2411" s="4" t="str">
        <f t="shared" si="1664"/>
        <v>MOV</v>
      </c>
      <c r="AM2411" s="4" t="str">
        <f t="shared" si="1665"/>
        <v/>
      </c>
      <c r="AN2411" s="4" t="str">
        <f t="shared" si="1666"/>
        <v/>
      </c>
      <c r="AO2411" s="4" t="str">
        <f t="shared" si="1667"/>
        <v/>
      </c>
      <c r="AP2411" s="15" t="str">
        <f t="shared" si="1668"/>
        <v>,SNC</v>
      </c>
      <c r="AQ2411" s="9" t="str">
        <f>_xlfn.XLOOKUP(D2411,Sheet2!$E$3:$E$101,Sheet2!$F$3:$F$101,"******************")</f>
        <v>******************</v>
      </c>
      <c r="AR2411" s="33" t="str">
        <f t="shared" si="1654"/>
        <v>DOA 3,MAP1</v>
      </c>
      <c r="AS2411" s="9" t="str">
        <f t="shared" si="1655"/>
        <v>DOA</v>
      </c>
      <c r="AT2411" s="4">
        <f t="shared" si="1669"/>
        <v>3</v>
      </c>
      <c r="AU2411" s="6">
        <f t="shared" si="1670"/>
        <v>0</v>
      </c>
      <c r="AV2411" s="4" t="str">
        <f t="shared" si="1671"/>
        <v/>
      </c>
      <c r="AW2411" s="4">
        <f t="shared" si="1672"/>
        <v>3</v>
      </c>
      <c r="AX2411" s="4" t="str">
        <f>_xlfn.XLOOKUP(AW2411,Sheet2!$Q$3:$Q$66,Sheet2!$R$3:$R$66,"**")</f>
        <v>MAP1</v>
      </c>
      <c r="AY2411" s="4">
        <f t="shared" si="1673"/>
        <v>2</v>
      </c>
      <c r="AZ2411" s="16" t="str">
        <f t="shared" si="1674"/>
        <v>SKPBN</v>
      </c>
    </row>
    <row r="2412" spans="1:52" x14ac:dyDescent="0.35">
      <c r="B2412" s="3">
        <f t="shared" si="1639"/>
        <v>10</v>
      </c>
      <c r="C2412" s="1">
        <f t="shared" si="1640"/>
        <v>5022</v>
      </c>
      <c r="D2412" s="2">
        <v>2404</v>
      </c>
      <c r="E2412" s="2" t="str">
        <f>_xlfn.XLOOKUP(C2412,Sheet2!$N$3:$N$1000,Sheet2!$O$3:$O$1000,"")</f>
        <v/>
      </c>
      <c r="F2412" s="9" t="str">
        <f t="shared" si="1675"/>
        <v>JMP @+4</v>
      </c>
      <c r="G2412" s="4" t="str">
        <f t="shared" si="1651"/>
        <v>5</v>
      </c>
      <c r="H2412" s="4">
        <f t="shared" si="1652"/>
        <v>4</v>
      </c>
      <c r="I2412" s="6">
        <f t="shared" si="1632"/>
        <v>0</v>
      </c>
      <c r="J2412" s="6">
        <f t="shared" si="1633"/>
        <v>0</v>
      </c>
      <c r="K2412" s="6">
        <f t="shared" si="1634"/>
        <v>2</v>
      </c>
      <c r="L2412" s="6">
        <f t="shared" si="1635"/>
        <v>4</v>
      </c>
      <c r="M2412" s="6">
        <f t="shared" si="1636"/>
        <v>0</v>
      </c>
      <c r="N2412" s="6">
        <f t="shared" si="1637"/>
        <v>4</v>
      </c>
      <c r="O2412" s="13">
        <f t="shared" si="1638"/>
        <v>0</v>
      </c>
      <c r="P2412" s="4">
        <f t="shared" si="1656"/>
        <v>0</v>
      </c>
      <c r="Q2412" s="4">
        <f t="shared" si="1657"/>
        <v>0</v>
      </c>
      <c r="R2412">
        <f t="shared" si="1641"/>
        <v>4</v>
      </c>
      <c r="S2412" s="4">
        <f t="shared" si="1642"/>
        <v>1</v>
      </c>
      <c r="T2412" s="15">
        <f t="shared" si="1643"/>
        <v>1</v>
      </c>
      <c r="U2412" s="4">
        <f t="shared" si="1644"/>
        <v>0</v>
      </c>
      <c r="V2412" s="4">
        <f t="shared" si="1645"/>
        <v>0</v>
      </c>
      <c r="W2412" s="4">
        <f t="shared" si="1646"/>
        <v>5</v>
      </c>
      <c r="X2412" s="6">
        <f t="shared" si="1647"/>
        <v>0</v>
      </c>
      <c r="Y2412" s="4">
        <f t="shared" si="1648"/>
        <v>0</v>
      </c>
      <c r="Z2412" s="6">
        <f t="shared" si="1649"/>
        <v>0</v>
      </c>
      <c r="AA2412" s="18">
        <f t="shared" si="1650"/>
        <v>4</v>
      </c>
      <c r="AB2412" s="9" t="str">
        <f t="shared" si="1658"/>
        <v>+4</v>
      </c>
      <c r="AC2412" s="9" t="str">
        <f>_xlfn.XLOOKUP(R2412,Sheet2!$H$3:$H$258,Sheet2!$I$3:$I$258,"-----")</f>
        <v>*****</v>
      </c>
      <c r="AD2412" s="9" t="str">
        <f>_xlfn.XLOOKUP(VALUE(AE2412),Sheet2!$N$3:$N$1000,Sheet2!$O$3:$O$1000,"********")</f>
        <v>********</v>
      </c>
      <c r="AE2412" t="str">
        <f t="shared" si="1653"/>
        <v>5026</v>
      </c>
      <c r="AF2412" s="9" t="str">
        <f>IF(R2412&lt;200,"+"&amp;TEXT(R2412,"0"),"-"&amp;TEXT(_xlfn.XLOOKUP(R2412,Sheet2!$K$3:$K$130,Sheet2!$L$3:$L$130,"-----"),"0"))</f>
        <v>+4</v>
      </c>
      <c r="AG2412" s="9" t="str">
        <f t="shared" si="1659"/>
        <v>@</v>
      </c>
      <c r="AH2412" s="9" t="str">
        <f t="shared" si="1660"/>
        <v>JMP @+4</v>
      </c>
      <c r="AI2412" t="str">
        <f t="shared" si="1661"/>
        <v>0,@+4</v>
      </c>
      <c r="AJ2412" s="16" t="str">
        <f t="shared" si="1662"/>
        <v>@+4</v>
      </c>
      <c r="AK2412" t="str">
        <f t="shared" si="1663"/>
        <v>SUB 0,0,SZR</v>
      </c>
      <c r="AL2412" s="4" t="str">
        <f t="shared" si="1664"/>
        <v>SUB</v>
      </c>
      <c r="AM2412" s="4" t="str">
        <f t="shared" si="1665"/>
        <v/>
      </c>
      <c r="AN2412" s="4" t="str">
        <f t="shared" si="1666"/>
        <v/>
      </c>
      <c r="AO2412" s="4" t="str">
        <f t="shared" si="1667"/>
        <v/>
      </c>
      <c r="AP2412" s="15" t="str">
        <f t="shared" si="1668"/>
        <v>,SZR</v>
      </c>
      <c r="AQ2412" s="9" t="str">
        <f>_xlfn.XLOOKUP(D2412,Sheet2!$E$3:$E$101,Sheet2!$F$3:$F$101,"******************")</f>
        <v>******************</v>
      </c>
      <c r="AR2412" s="33" t="str">
        <f t="shared" si="1654"/>
        <v>DIC 0,MAP2</v>
      </c>
      <c r="AS2412" s="9" t="str">
        <f t="shared" si="1655"/>
        <v>DIC</v>
      </c>
      <c r="AT2412" s="4">
        <f t="shared" si="1669"/>
        <v>0</v>
      </c>
      <c r="AU2412" s="6">
        <f t="shared" si="1670"/>
        <v>0</v>
      </c>
      <c r="AV2412" s="4" t="str">
        <f t="shared" si="1671"/>
        <v/>
      </c>
      <c r="AW2412" s="4">
        <f t="shared" si="1672"/>
        <v>4</v>
      </c>
      <c r="AX2412" s="4" t="str">
        <f>_xlfn.XLOOKUP(AW2412,Sheet2!$Q$3:$Q$66,Sheet2!$R$3:$R$66,"**")</f>
        <v>MAP2</v>
      </c>
      <c r="AY2412" s="4">
        <f t="shared" si="1673"/>
        <v>5</v>
      </c>
      <c r="AZ2412" s="16" t="str">
        <f t="shared" si="1674"/>
        <v>SKPBN</v>
      </c>
    </row>
    <row r="2413" spans="1:52" x14ac:dyDescent="0.35">
      <c r="B2413" s="3">
        <f t="shared" si="1639"/>
        <v>11</v>
      </c>
      <c r="C2413" s="1">
        <f t="shared" si="1640"/>
        <v>5023</v>
      </c>
      <c r="D2413" s="2">
        <v>60277</v>
      </c>
      <c r="E2413" s="2" t="str">
        <f>_xlfn.XLOOKUP(C2413,Sheet2!$N$3:$N$1000,Sheet2!$O$3:$O$1000,"")</f>
        <v/>
      </c>
      <c r="F2413" s="9" t="str">
        <f t="shared" si="1675"/>
        <v>INTDS</v>
      </c>
      <c r="G2413" s="4" t="str">
        <f t="shared" si="1651"/>
        <v>140</v>
      </c>
      <c r="H2413" s="4">
        <f t="shared" si="1652"/>
        <v>277</v>
      </c>
      <c r="I2413" s="6">
        <f t="shared" si="1632"/>
        <v>0</v>
      </c>
      <c r="J2413" s="6">
        <f t="shared" si="1633"/>
        <v>6</v>
      </c>
      <c r="K2413" s="6">
        <f t="shared" si="1634"/>
        <v>0</v>
      </c>
      <c r="L2413" s="6">
        <f t="shared" si="1635"/>
        <v>2</v>
      </c>
      <c r="M2413" s="6">
        <f t="shared" si="1636"/>
        <v>7</v>
      </c>
      <c r="N2413" s="6">
        <f t="shared" si="1637"/>
        <v>7</v>
      </c>
      <c r="O2413" s="13">
        <f t="shared" si="1638"/>
        <v>12</v>
      </c>
      <c r="P2413" s="4">
        <f t="shared" si="1656"/>
        <v>3</v>
      </c>
      <c r="Q2413" s="4">
        <f t="shared" si="1657"/>
        <v>0</v>
      </c>
      <c r="R2413">
        <f t="shared" si="1641"/>
        <v>277</v>
      </c>
      <c r="S2413" s="4">
        <f t="shared" si="1642"/>
        <v>0</v>
      </c>
      <c r="T2413" s="15">
        <f t="shared" si="1643"/>
        <v>0</v>
      </c>
      <c r="U2413" s="4">
        <f t="shared" si="1644"/>
        <v>3</v>
      </c>
      <c r="V2413" s="4">
        <f t="shared" si="1645"/>
        <v>0</v>
      </c>
      <c r="W2413" s="4">
        <f t="shared" si="1646"/>
        <v>0</v>
      </c>
      <c r="X2413" s="6">
        <f t="shared" si="1647"/>
        <v>2</v>
      </c>
      <c r="Y2413" s="4">
        <f t="shared" si="1648"/>
        <v>3</v>
      </c>
      <c r="Z2413" s="6">
        <f t="shared" si="1649"/>
        <v>1</v>
      </c>
      <c r="AA2413" s="18">
        <f t="shared" si="1650"/>
        <v>7</v>
      </c>
      <c r="AB2413" s="9" t="str">
        <f t="shared" si="1658"/>
        <v>*****</v>
      </c>
      <c r="AC2413" s="9" t="str">
        <f>_xlfn.XLOOKUP(R2413,Sheet2!$H$3:$H$258,Sheet2!$I$3:$I$258,"-----")</f>
        <v>*****</v>
      </c>
      <c r="AD2413" s="9" t="str">
        <f>_xlfn.XLOOKUP(VALUE(AE2413),Sheet2!$N$3:$N$1000,Sheet2!$O$3:$O$1000,"********")</f>
        <v>********</v>
      </c>
      <c r="AE2413" t="str">
        <f t="shared" si="1653"/>
        <v>4722</v>
      </c>
      <c r="AF2413" s="9" t="str">
        <f>IF(R2413&lt;200,"+"&amp;TEXT(R2413,"0"),"-"&amp;TEXT(_xlfn.XLOOKUP(R2413,Sheet2!$K$3:$K$130,Sheet2!$L$3:$L$130,"-----"),"0"))</f>
        <v>-101</v>
      </c>
      <c r="AG2413" s="9" t="str">
        <f t="shared" si="1659"/>
        <v/>
      </c>
      <c r="AH2413" s="9" t="str">
        <f t="shared" si="1660"/>
        <v>JMP *****</v>
      </c>
      <c r="AI2413" t="str">
        <f t="shared" si="1661"/>
        <v>0,*****</v>
      </c>
      <c r="AJ2413" s="16" t="str">
        <f t="shared" si="1662"/>
        <v>*****</v>
      </c>
      <c r="AK2413" t="str">
        <f t="shared" si="1663"/>
        <v>COMCR# 3,0,SBN</v>
      </c>
      <c r="AL2413" s="4" t="str">
        <f t="shared" si="1664"/>
        <v>COM</v>
      </c>
      <c r="AM2413" s="4" t="str">
        <f t="shared" si="1665"/>
        <v>R</v>
      </c>
      <c r="AN2413" s="4" t="str">
        <f t="shared" si="1666"/>
        <v>C</v>
      </c>
      <c r="AO2413" s="4" t="str">
        <f t="shared" si="1667"/>
        <v>#</v>
      </c>
      <c r="AP2413" s="15" t="str">
        <f t="shared" si="1668"/>
        <v>,SBN</v>
      </c>
      <c r="AQ2413" s="9" t="str">
        <f>_xlfn.XLOOKUP(D2413,Sheet2!$E$3:$E$101,Sheet2!$F$3:$F$101,"******************")</f>
        <v>INTDS</v>
      </c>
      <c r="AR2413" s="33" t="str">
        <f t="shared" si="1654"/>
        <v>NIOC CPU</v>
      </c>
      <c r="AS2413" s="9" t="str">
        <f t="shared" si="1655"/>
        <v>DOCC</v>
      </c>
      <c r="AT2413" s="4">
        <f t="shared" si="1669"/>
        <v>0</v>
      </c>
      <c r="AU2413" s="6">
        <f t="shared" si="1670"/>
        <v>2</v>
      </c>
      <c r="AV2413" s="4" t="str">
        <f t="shared" si="1671"/>
        <v>C</v>
      </c>
      <c r="AW2413" s="4">
        <f t="shared" si="1672"/>
        <v>77</v>
      </c>
      <c r="AX2413" s="4" t="str">
        <f>_xlfn.XLOOKUP(AW2413,Sheet2!$Q$3:$Q$66,Sheet2!$R$3:$R$66,"**")</f>
        <v>CPU</v>
      </c>
      <c r="AY2413" s="4">
        <f t="shared" si="1673"/>
        <v>0</v>
      </c>
      <c r="AZ2413" s="16" t="str">
        <f t="shared" si="1674"/>
        <v>SKPDN</v>
      </c>
    </row>
    <row r="2414" spans="1:52" x14ac:dyDescent="0.35">
      <c r="B2414" s="3">
        <f t="shared" si="1639"/>
        <v>12</v>
      </c>
      <c r="C2414" s="1">
        <f t="shared" si="1640"/>
        <v>5024</v>
      </c>
      <c r="D2414" s="2">
        <v>35004</v>
      </c>
      <c r="E2414" s="2" t="str">
        <f>_xlfn.XLOOKUP(C2414,Sheet2!$N$3:$N$1000,Sheet2!$O$3:$O$1000,"")</f>
        <v/>
      </c>
      <c r="F2414" s="9" t="str">
        <f t="shared" si="1675"/>
        <v>LDA 3,+4,2</v>
      </c>
      <c r="G2414" s="4" t="str">
        <f t="shared" si="1651"/>
        <v>72</v>
      </c>
      <c r="H2414" s="4">
        <f t="shared" si="1652"/>
        <v>4</v>
      </c>
      <c r="I2414" s="6">
        <f t="shared" ref="I2414:I2477" si="1676">MOD(INT(D2414/100000),10)</f>
        <v>0</v>
      </c>
      <c r="J2414" s="6">
        <f t="shared" ref="J2414:J2477" si="1677">MOD(INT(D2414/10000),10)</f>
        <v>3</v>
      </c>
      <c r="K2414" s="6">
        <f t="shared" ref="K2414:K2477" si="1678">MOD(INT(D2414/1000),10)</f>
        <v>5</v>
      </c>
      <c r="L2414" s="6">
        <f t="shared" ref="L2414:L2477" si="1679">MOD(INT(D2414/100),10)</f>
        <v>0</v>
      </c>
      <c r="M2414" s="6">
        <f t="shared" ref="M2414:M2477" si="1680">MOD(INT(D2414/10),10)</f>
        <v>0</v>
      </c>
      <c r="N2414" s="6">
        <f t="shared" ref="N2414:N2477" si="1681">MOD(D2414,10)</f>
        <v>4</v>
      </c>
      <c r="O2414" s="13">
        <f t="shared" ref="O2414:O2477" si="1682">INT(K2414/4)+(J2414*2)+(I2414*16)</f>
        <v>7</v>
      </c>
      <c r="P2414" s="4">
        <f t="shared" si="1656"/>
        <v>1</v>
      </c>
      <c r="Q2414" s="4">
        <f t="shared" si="1657"/>
        <v>3</v>
      </c>
      <c r="R2414">
        <f t="shared" si="1641"/>
        <v>4</v>
      </c>
      <c r="S2414" s="4">
        <f t="shared" si="1642"/>
        <v>2</v>
      </c>
      <c r="T2414" s="15">
        <f t="shared" si="1643"/>
        <v>0</v>
      </c>
      <c r="U2414" s="4">
        <f t="shared" si="1644"/>
        <v>1</v>
      </c>
      <c r="V2414" s="4">
        <f t="shared" si="1645"/>
        <v>3</v>
      </c>
      <c r="W2414" s="4">
        <f t="shared" si="1646"/>
        <v>2</v>
      </c>
      <c r="X2414" s="6">
        <f t="shared" si="1647"/>
        <v>0</v>
      </c>
      <c r="Y2414" s="4">
        <f t="shared" si="1648"/>
        <v>0</v>
      </c>
      <c r="Z2414" s="6">
        <f t="shared" si="1649"/>
        <v>0</v>
      </c>
      <c r="AA2414" s="18">
        <f t="shared" si="1650"/>
        <v>4</v>
      </c>
      <c r="AB2414" s="9" t="str">
        <f t="shared" si="1658"/>
        <v>+4,2</v>
      </c>
      <c r="AC2414" s="9" t="str">
        <f>_xlfn.XLOOKUP(R2414,Sheet2!$H$3:$H$258,Sheet2!$I$3:$I$258,"-----")</f>
        <v>*****</v>
      </c>
      <c r="AD2414" s="9" t="str">
        <f>_xlfn.XLOOKUP(VALUE(AE2414),Sheet2!$N$3:$N$1000,Sheet2!$O$3:$O$1000,"********")</f>
        <v>********</v>
      </c>
      <c r="AE2414" t="str">
        <f t="shared" si="1653"/>
        <v>5030</v>
      </c>
      <c r="AF2414" s="9" t="str">
        <f>IF(R2414&lt;200,"+"&amp;TEXT(R2414,"0"),"-"&amp;TEXT(_xlfn.XLOOKUP(R2414,Sheet2!$K$3:$K$130,Sheet2!$L$3:$L$130,"-----"),"0"))</f>
        <v>+4</v>
      </c>
      <c r="AG2414" s="9" t="str">
        <f t="shared" si="1659"/>
        <v/>
      </c>
      <c r="AH2414" s="9" t="str">
        <f t="shared" si="1660"/>
        <v>DSZ +4,2</v>
      </c>
      <c r="AI2414" t="str">
        <f t="shared" si="1661"/>
        <v>3,+4,2</v>
      </c>
      <c r="AJ2414" s="16" t="str">
        <f t="shared" si="1662"/>
        <v>+4,2</v>
      </c>
      <c r="AK2414" t="str">
        <f t="shared" si="1663"/>
        <v>MOV 1,3,SZR</v>
      </c>
      <c r="AL2414" s="4" t="str">
        <f t="shared" si="1664"/>
        <v>MOV</v>
      </c>
      <c r="AM2414" s="4" t="str">
        <f t="shared" si="1665"/>
        <v/>
      </c>
      <c r="AN2414" s="4" t="str">
        <f t="shared" si="1666"/>
        <v/>
      </c>
      <c r="AO2414" s="4" t="str">
        <f t="shared" si="1667"/>
        <v/>
      </c>
      <c r="AP2414" s="15" t="str">
        <f t="shared" si="1668"/>
        <v>,SZR</v>
      </c>
      <c r="AQ2414" s="9" t="str">
        <f>_xlfn.XLOOKUP(D2414,Sheet2!$E$3:$E$101,Sheet2!$F$3:$F$101,"******************")</f>
        <v>******************</v>
      </c>
      <c r="AR2414" s="33" t="str">
        <f t="shared" si="1654"/>
        <v>DOA 3,MAP2</v>
      </c>
      <c r="AS2414" s="9" t="str">
        <f t="shared" si="1655"/>
        <v>DOA</v>
      </c>
      <c r="AT2414" s="4">
        <f t="shared" si="1669"/>
        <v>3</v>
      </c>
      <c r="AU2414" s="6">
        <f t="shared" si="1670"/>
        <v>0</v>
      </c>
      <c r="AV2414" s="4" t="str">
        <f t="shared" si="1671"/>
        <v/>
      </c>
      <c r="AW2414" s="4">
        <f t="shared" si="1672"/>
        <v>4</v>
      </c>
      <c r="AX2414" s="4" t="str">
        <f>_xlfn.XLOOKUP(AW2414,Sheet2!$Q$3:$Q$66,Sheet2!$R$3:$R$66,"**")</f>
        <v>MAP2</v>
      </c>
      <c r="AY2414" s="4">
        <f t="shared" si="1673"/>
        <v>2</v>
      </c>
      <c r="AZ2414" s="16" t="str">
        <f t="shared" si="1674"/>
        <v>SKPBN</v>
      </c>
    </row>
    <row r="2415" spans="1:52" x14ac:dyDescent="0.35">
      <c r="B2415" s="3">
        <f t="shared" si="1639"/>
        <v>13</v>
      </c>
      <c r="C2415" s="1">
        <f t="shared" si="1640"/>
        <v>5025</v>
      </c>
      <c r="D2415" s="2">
        <v>21003</v>
      </c>
      <c r="E2415" s="2" t="str">
        <f>_xlfn.XLOOKUP(C2415,Sheet2!$N$3:$N$1000,Sheet2!$O$3:$O$1000,"")</f>
        <v/>
      </c>
      <c r="F2415" s="9" t="str">
        <f t="shared" si="1675"/>
        <v>LDA 0,+3,2</v>
      </c>
      <c r="G2415" s="4" t="str">
        <f t="shared" si="1651"/>
        <v>42</v>
      </c>
      <c r="H2415" s="4">
        <f t="shared" si="1652"/>
        <v>3</v>
      </c>
      <c r="I2415" s="6">
        <f t="shared" si="1676"/>
        <v>0</v>
      </c>
      <c r="J2415" s="6">
        <f t="shared" si="1677"/>
        <v>2</v>
      </c>
      <c r="K2415" s="6">
        <f t="shared" si="1678"/>
        <v>1</v>
      </c>
      <c r="L2415" s="6">
        <f t="shared" si="1679"/>
        <v>0</v>
      </c>
      <c r="M2415" s="6">
        <f t="shared" si="1680"/>
        <v>0</v>
      </c>
      <c r="N2415" s="6">
        <f t="shared" si="1681"/>
        <v>3</v>
      </c>
      <c r="O2415" s="13">
        <f t="shared" si="1682"/>
        <v>4</v>
      </c>
      <c r="P2415" s="4">
        <f t="shared" si="1656"/>
        <v>1</v>
      </c>
      <c r="Q2415" s="4">
        <f t="shared" si="1657"/>
        <v>0</v>
      </c>
      <c r="R2415">
        <f t="shared" si="1641"/>
        <v>3</v>
      </c>
      <c r="S2415" s="4">
        <f t="shared" si="1642"/>
        <v>2</v>
      </c>
      <c r="T2415" s="15">
        <f t="shared" si="1643"/>
        <v>0</v>
      </c>
      <c r="U2415" s="4">
        <f t="shared" si="1644"/>
        <v>1</v>
      </c>
      <c r="V2415" s="4">
        <f t="shared" si="1645"/>
        <v>0</v>
      </c>
      <c r="W2415" s="4">
        <f t="shared" si="1646"/>
        <v>2</v>
      </c>
      <c r="X2415" s="6">
        <f t="shared" si="1647"/>
        <v>0</v>
      </c>
      <c r="Y2415" s="4">
        <f t="shared" si="1648"/>
        <v>0</v>
      </c>
      <c r="Z2415" s="6">
        <f t="shared" si="1649"/>
        <v>0</v>
      </c>
      <c r="AA2415" s="18">
        <f t="shared" si="1650"/>
        <v>3</v>
      </c>
      <c r="AB2415" s="9" t="str">
        <f t="shared" si="1658"/>
        <v>+3,2</v>
      </c>
      <c r="AC2415" s="9" t="str">
        <f>_xlfn.XLOOKUP(R2415,Sheet2!$H$3:$H$258,Sheet2!$I$3:$I$258,"-----")</f>
        <v>*****</v>
      </c>
      <c r="AD2415" s="9" t="str">
        <f>_xlfn.XLOOKUP(VALUE(AE2415),Sheet2!$N$3:$N$1000,Sheet2!$O$3:$O$1000,"********")</f>
        <v>********</v>
      </c>
      <c r="AE2415" t="str">
        <f t="shared" si="1653"/>
        <v>5030</v>
      </c>
      <c r="AF2415" s="9" t="str">
        <f>IF(R2415&lt;200,"+"&amp;TEXT(R2415,"0"),"-"&amp;TEXT(_xlfn.XLOOKUP(R2415,Sheet2!$K$3:$K$130,Sheet2!$L$3:$L$130,"-----"),"0"))</f>
        <v>+3</v>
      </c>
      <c r="AG2415" s="9" t="str">
        <f t="shared" si="1659"/>
        <v/>
      </c>
      <c r="AH2415" s="9" t="str">
        <f t="shared" si="1660"/>
        <v>JMP +3,2</v>
      </c>
      <c r="AI2415" t="str">
        <f t="shared" si="1661"/>
        <v>0,+3,2</v>
      </c>
      <c r="AJ2415" s="16" t="str">
        <f t="shared" si="1662"/>
        <v>+3,2</v>
      </c>
      <c r="AK2415" t="str">
        <f t="shared" si="1663"/>
        <v>MOV 1,0,SNC</v>
      </c>
      <c r="AL2415" s="4" t="str">
        <f t="shared" si="1664"/>
        <v>MOV</v>
      </c>
      <c r="AM2415" s="4" t="str">
        <f t="shared" si="1665"/>
        <v/>
      </c>
      <c r="AN2415" s="4" t="str">
        <f t="shared" si="1666"/>
        <v/>
      </c>
      <c r="AO2415" s="4" t="str">
        <f t="shared" si="1667"/>
        <v/>
      </c>
      <c r="AP2415" s="15" t="str">
        <f t="shared" si="1668"/>
        <v>,SNC</v>
      </c>
      <c r="AQ2415" s="9" t="str">
        <f>_xlfn.XLOOKUP(D2415,Sheet2!$E$3:$E$101,Sheet2!$F$3:$F$101,"******************")</f>
        <v>******************</v>
      </c>
      <c r="AR2415" s="33" t="str">
        <f t="shared" si="1654"/>
        <v>DOA 0,MAP1</v>
      </c>
      <c r="AS2415" s="9" t="str">
        <f t="shared" si="1655"/>
        <v>DOA</v>
      </c>
      <c r="AT2415" s="4">
        <f t="shared" si="1669"/>
        <v>0</v>
      </c>
      <c r="AU2415" s="6">
        <f t="shared" si="1670"/>
        <v>0</v>
      </c>
      <c r="AV2415" s="4" t="str">
        <f t="shared" si="1671"/>
        <v/>
      </c>
      <c r="AW2415" s="4">
        <f t="shared" si="1672"/>
        <v>3</v>
      </c>
      <c r="AX2415" s="4" t="str">
        <f>_xlfn.XLOOKUP(AW2415,Sheet2!$Q$3:$Q$66,Sheet2!$R$3:$R$66,"**")</f>
        <v>MAP1</v>
      </c>
      <c r="AY2415" s="4">
        <f t="shared" si="1673"/>
        <v>2</v>
      </c>
      <c r="AZ2415" s="16" t="str">
        <f t="shared" si="1674"/>
        <v>SKPBN</v>
      </c>
    </row>
    <row r="2416" spans="1:52" x14ac:dyDescent="0.35">
      <c r="B2416" s="3">
        <f t="shared" si="1639"/>
        <v>14</v>
      </c>
      <c r="C2416" s="1">
        <f t="shared" si="1640"/>
        <v>5026</v>
      </c>
      <c r="D2416" s="2">
        <v>41776</v>
      </c>
      <c r="E2416" s="2" t="str">
        <f>_xlfn.XLOOKUP(C2416,Sheet2!$N$3:$N$1000,Sheet2!$O$3:$O$1000,"")</f>
        <v/>
      </c>
      <c r="F2416" s="9" t="str">
        <f t="shared" si="1675"/>
        <v>STA 0,-2,3</v>
      </c>
      <c r="G2416" s="4" t="str">
        <f t="shared" si="1651"/>
        <v>103</v>
      </c>
      <c r="H2416" s="4">
        <f t="shared" si="1652"/>
        <v>376</v>
      </c>
      <c r="I2416" s="6">
        <f t="shared" si="1676"/>
        <v>0</v>
      </c>
      <c r="J2416" s="6">
        <f t="shared" si="1677"/>
        <v>4</v>
      </c>
      <c r="K2416" s="6">
        <f t="shared" si="1678"/>
        <v>1</v>
      </c>
      <c r="L2416" s="6">
        <f t="shared" si="1679"/>
        <v>7</v>
      </c>
      <c r="M2416" s="6">
        <f t="shared" si="1680"/>
        <v>7</v>
      </c>
      <c r="N2416" s="6">
        <f t="shared" si="1681"/>
        <v>6</v>
      </c>
      <c r="O2416" s="13">
        <f t="shared" si="1682"/>
        <v>8</v>
      </c>
      <c r="P2416" s="4">
        <f t="shared" si="1656"/>
        <v>2</v>
      </c>
      <c r="Q2416" s="4">
        <f t="shared" si="1657"/>
        <v>0</v>
      </c>
      <c r="R2416">
        <f t="shared" si="1641"/>
        <v>376</v>
      </c>
      <c r="S2416" s="4">
        <f t="shared" si="1642"/>
        <v>3</v>
      </c>
      <c r="T2416" s="15">
        <f t="shared" si="1643"/>
        <v>0</v>
      </c>
      <c r="U2416" s="4">
        <f t="shared" si="1644"/>
        <v>2</v>
      </c>
      <c r="V2416" s="4">
        <f t="shared" si="1645"/>
        <v>0</v>
      </c>
      <c r="W2416" s="4">
        <f t="shared" si="1646"/>
        <v>3</v>
      </c>
      <c r="X2416" s="6">
        <f t="shared" si="1647"/>
        <v>3</v>
      </c>
      <c r="Y2416" s="4">
        <f t="shared" si="1648"/>
        <v>3</v>
      </c>
      <c r="Z2416" s="6">
        <f t="shared" si="1649"/>
        <v>1</v>
      </c>
      <c r="AA2416" s="18">
        <f t="shared" si="1650"/>
        <v>6</v>
      </c>
      <c r="AB2416" s="9" t="str">
        <f t="shared" si="1658"/>
        <v>-2,3</v>
      </c>
      <c r="AC2416" s="9" t="str">
        <f>_xlfn.XLOOKUP(R2416,Sheet2!$H$3:$H$258,Sheet2!$I$3:$I$258,"-----")</f>
        <v>*****</v>
      </c>
      <c r="AD2416" s="9" t="str">
        <f>_xlfn.XLOOKUP(VALUE(AE2416),Sheet2!$N$3:$N$1000,Sheet2!$O$3:$O$1000,"********")</f>
        <v>********</v>
      </c>
      <c r="AE2416" t="str">
        <f t="shared" si="1653"/>
        <v>5024</v>
      </c>
      <c r="AF2416" s="9" t="str">
        <f>IF(R2416&lt;200,"+"&amp;TEXT(R2416,"0"),"-"&amp;TEXT(_xlfn.XLOOKUP(R2416,Sheet2!$K$3:$K$130,Sheet2!$L$3:$L$130,"-----"),"0"))</f>
        <v>-2</v>
      </c>
      <c r="AG2416" s="9" t="str">
        <f t="shared" si="1659"/>
        <v/>
      </c>
      <c r="AH2416" s="9" t="str">
        <f t="shared" si="1660"/>
        <v>JMP -2,3</v>
      </c>
      <c r="AI2416" t="str">
        <f t="shared" si="1661"/>
        <v>0,-2,3</v>
      </c>
      <c r="AJ2416" s="16" t="str">
        <f t="shared" si="1662"/>
        <v>-2,3</v>
      </c>
      <c r="AK2416" t="str">
        <f t="shared" si="1663"/>
        <v>INCCS# 2,0,SEZ</v>
      </c>
      <c r="AL2416" s="4" t="str">
        <f t="shared" si="1664"/>
        <v>INC</v>
      </c>
      <c r="AM2416" s="4" t="str">
        <f t="shared" si="1665"/>
        <v>S</v>
      </c>
      <c r="AN2416" s="4" t="str">
        <f t="shared" si="1666"/>
        <v>C</v>
      </c>
      <c r="AO2416" s="4" t="str">
        <f t="shared" si="1667"/>
        <v>#</v>
      </c>
      <c r="AP2416" s="15" t="str">
        <f t="shared" si="1668"/>
        <v>,SEZ</v>
      </c>
      <c r="AQ2416" s="9" t="str">
        <f>_xlfn.XLOOKUP(D2416,Sheet2!$E$3:$E$101,Sheet2!$F$3:$F$101,"******************")</f>
        <v>******************</v>
      </c>
      <c r="AR2416" s="33" t="str">
        <f t="shared" si="1654"/>
        <v>DIBP 0,**</v>
      </c>
      <c r="AS2416" s="9" t="str">
        <f t="shared" si="1655"/>
        <v>DIBP</v>
      </c>
      <c r="AT2416" s="4">
        <f t="shared" si="1669"/>
        <v>0</v>
      </c>
      <c r="AU2416" s="6">
        <f t="shared" si="1670"/>
        <v>3</v>
      </c>
      <c r="AV2416" s="4" t="str">
        <f t="shared" si="1671"/>
        <v>P</v>
      </c>
      <c r="AW2416" s="4">
        <f t="shared" si="1672"/>
        <v>76</v>
      </c>
      <c r="AX2416" s="4" t="str">
        <f>_xlfn.XLOOKUP(AW2416,Sheet2!$Q$3:$Q$66,Sheet2!$R$3:$R$66,"**")</f>
        <v>**</v>
      </c>
      <c r="AY2416" s="4">
        <f t="shared" si="1673"/>
        <v>3</v>
      </c>
      <c r="AZ2416" s="16" t="str">
        <f t="shared" si="1674"/>
        <v>SKPDZ</v>
      </c>
    </row>
    <row r="2417" spans="1:52" x14ac:dyDescent="0.35">
      <c r="B2417" s="3">
        <f t="shared" si="1639"/>
        <v>15</v>
      </c>
      <c r="C2417" s="1">
        <f t="shared" si="1640"/>
        <v>5027</v>
      </c>
      <c r="D2417" s="2">
        <v>1400</v>
      </c>
      <c r="E2417" s="2" t="str">
        <f>_xlfn.XLOOKUP(C2417,Sheet2!$N$3:$N$1000,Sheet2!$O$3:$O$1000,"")</f>
        <v/>
      </c>
      <c r="F2417" s="9" t="str">
        <f t="shared" si="1675"/>
        <v>JMP +0,3</v>
      </c>
      <c r="G2417" s="4" t="str">
        <f t="shared" si="1651"/>
        <v>3</v>
      </c>
      <c r="H2417" s="4">
        <f t="shared" si="1652"/>
        <v>0</v>
      </c>
      <c r="I2417" s="6">
        <f t="shared" si="1676"/>
        <v>0</v>
      </c>
      <c r="J2417" s="6">
        <f t="shared" si="1677"/>
        <v>0</v>
      </c>
      <c r="K2417" s="6">
        <f t="shared" si="1678"/>
        <v>1</v>
      </c>
      <c r="L2417" s="6">
        <f t="shared" si="1679"/>
        <v>4</v>
      </c>
      <c r="M2417" s="6">
        <f t="shared" si="1680"/>
        <v>0</v>
      </c>
      <c r="N2417" s="6">
        <f t="shared" si="1681"/>
        <v>0</v>
      </c>
      <c r="O2417" s="13">
        <f t="shared" si="1682"/>
        <v>0</v>
      </c>
      <c r="P2417" s="4">
        <f t="shared" si="1656"/>
        <v>0</v>
      </c>
      <c r="Q2417" s="4">
        <f t="shared" si="1657"/>
        <v>0</v>
      </c>
      <c r="R2417">
        <f t="shared" si="1641"/>
        <v>0</v>
      </c>
      <c r="S2417" s="4">
        <f t="shared" si="1642"/>
        <v>3</v>
      </c>
      <c r="T2417" s="15">
        <f t="shared" si="1643"/>
        <v>0</v>
      </c>
      <c r="U2417" s="4">
        <f t="shared" si="1644"/>
        <v>0</v>
      </c>
      <c r="V2417" s="4">
        <f t="shared" si="1645"/>
        <v>0</v>
      </c>
      <c r="W2417" s="4">
        <f t="shared" si="1646"/>
        <v>3</v>
      </c>
      <c r="X2417" s="6">
        <f t="shared" si="1647"/>
        <v>0</v>
      </c>
      <c r="Y2417" s="4">
        <f t="shared" si="1648"/>
        <v>0</v>
      </c>
      <c r="Z2417" s="6">
        <f t="shared" si="1649"/>
        <v>0</v>
      </c>
      <c r="AA2417" s="18">
        <f t="shared" si="1650"/>
        <v>0</v>
      </c>
      <c r="AB2417" s="9" t="str">
        <f t="shared" si="1658"/>
        <v>+0,3</v>
      </c>
      <c r="AC2417" s="9" t="str">
        <f>_xlfn.XLOOKUP(R2417,Sheet2!$H$3:$H$258,Sheet2!$I$3:$I$258,"-----")</f>
        <v>0</v>
      </c>
      <c r="AD2417" s="9" t="str">
        <f>_xlfn.XLOOKUP(VALUE(AE2417),Sheet2!$N$3:$N$1000,Sheet2!$O$3:$O$1000,"********")</f>
        <v>********</v>
      </c>
      <c r="AE2417" t="str">
        <f t="shared" si="1653"/>
        <v>5027</v>
      </c>
      <c r="AF2417" s="9" t="str">
        <f>IF(R2417&lt;200,"+"&amp;TEXT(R2417,"0"),"-"&amp;TEXT(_xlfn.XLOOKUP(R2417,Sheet2!$K$3:$K$130,Sheet2!$L$3:$L$130,"-----"),"0"))</f>
        <v>+0</v>
      </c>
      <c r="AG2417" s="9" t="str">
        <f t="shared" si="1659"/>
        <v/>
      </c>
      <c r="AH2417" s="9" t="str">
        <f t="shared" si="1660"/>
        <v>JMP +0,3</v>
      </c>
      <c r="AI2417" t="str">
        <f t="shared" si="1661"/>
        <v>0,+0,3</v>
      </c>
      <c r="AJ2417" s="16" t="str">
        <f t="shared" si="1662"/>
        <v>+0,3</v>
      </c>
      <c r="AK2417" t="str">
        <f t="shared" si="1663"/>
        <v>INC 0,0</v>
      </c>
      <c r="AL2417" s="4" t="str">
        <f t="shared" si="1664"/>
        <v>INC</v>
      </c>
      <c r="AM2417" s="4" t="str">
        <f t="shared" si="1665"/>
        <v/>
      </c>
      <c r="AN2417" s="4" t="str">
        <f t="shared" si="1666"/>
        <v/>
      </c>
      <c r="AO2417" s="4" t="str">
        <f t="shared" si="1667"/>
        <v/>
      </c>
      <c r="AP2417" s="15" t="str">
        <f t="shared" si="1668"/>
        <v/>
      </c>
      <c r="AQ2417" s="9" t="str">
        <f>_xlfn.XLOOKUP(D2417,Sheet2!$E$3:$E$101,Sheet2!$F$3:$F$101,"******************")</f>
        <v>******************</v>
      </c>
      <c r="AR2417" s="33" t="str">
        <f t="shared" si="1654"/>
        <v>DIB 0,0</v>
      </c>
      <c r="AS2417" s="9" t="str">
        <f t="shared" si="1655"/>
        <v>DIB</v>
      </c>
      <c r="AT2417" s="4">
        <f t="shared" si="1669"/>
        <v>0</v>
      </c>
      <c r="AU2417" s="6">
        <f t="shared" si="1670"/>
        <v>0</v>
      </c>
      <c r="AV2417" s="4" t="str">
        <f t="shared" si="1671"/>
        <v/>
      </c>
      <c r="AW2417" s="4">
        <f t="shared" si="1672"/>
        <v>0</v>
      </c>
      <c r="AX2417" s="4" t="str">
        <f>_xlfn.XLOOKUP(AW2417,Sheet2!$Q$3:$Q$66,Sheet2!$R$3:$R$66,"**")</f>
        <v>0</v>
      </c>
      <c r="AY2417" s="4">
        <f t="shared" si="1673"/>
        <v>3</v>
      </c>
      <c r="AZ2417" s="16" t="str">
        <f t="shared" si="1674"/>
        <v>SKPBN</v>
      </c>
    </row>
    <row r="2418" spans="1:52" x14ac:dyDescent="0.35">
      <c r="B2418" s="3">
        <f t="shared" si="1639"/>
        <v>16</v>
      </c>
      <c r="C2418" s="1">
        <f t="shared" si="1640"/>
        <v>5030</v>
      </c>
      <c r="D2418" s="2">
        <v>512</v>
      </c>
      <c r="E2418" s="2" t="str">
        <f>_xlfn.XLOOKUP(C2418,Sheet2!$N$3:$N$1000,Sheet2!$O$3:$O$1000,"")</f>
        <v/>
      </c>
      <c r="F2418" s="9" t="str">
        <f t="shared" si="1675"/>
        <v>JMP +112</v>
      </c>
      <c r="G2418" s="4" t="str">
        <f t="shared" si="1651"/>
        <v>1</v>
      </c>
      <c r="H2418" s="4">
        <f t="shared" si="1652"/>
        <v>112</v>
      </c>
      <c r="I2418" s="6">
        <f t="shared" si="1676"/>
        <v>0</v>
      </c>
      <c r="J2418" s="6">
        <f t="shared" si="1677"/>
        <v>0</v>
      </c>
      <c r="K2418" s="6">
        <f t="shared" si="1678"/>
        <v>0</v>
      </c>
      <c r="L2418" s="6">
        <f t="shared" si="1679"/>
        <v>5</v>
      </c>
      <c r="M2418" s="6">
        <f t="shared" si="1680"/>
        <v>1</v>
      </c>
      <c r="N2418" s="6">
        <f t="shared" si="1681"/>
        <v>2</v>
      </c>
      <c r="O2418" s="13">
        <f t="shared" si="1682"/>
        <v>0</v>
      </c>
      <c r="P2418" s="4">
        <f t="shared" si="1656"/>
        <v>0</v>
      </c>
      <c r="Q2418" s="4">
        <f t="shared" si="1657"/>
        <v>0</v>
      </c>
      <c r="R2418">
        <f t="shared" si="1641"/>
        <v>112</v>
      </c>
      <c r="S2418" s="4">
        <f t="shared" si="1642"/>
        <v>1</v>
      </c>
      <c r="T2418" s="15">
        <f t="shared" si="1643"/>
        <v>0</v>
      </c>
      <c r="U2418" s="4">
        <f t="shared" si="1644"/>
        <v>0</v>
      </c>
      <c r="V2418" s="4">
        <f t="shared" si="1645"/>
        <v>0</v>
      </c>
      <c r="W2418" s="4">
        <f t="shared" si="1646"/>
        <v>1</v>
      </c>
      <c r="X2418" s="6">
        <f t="shared" si="1647"/>
        <v>1</v>
      </c>
      <c r="Y2418" s="4">
        <f t="shared" si="1648"/>
        <v>0</v>
      </c>
      <c r="Z2418" s="6">
        <f t="shared" si="1649"/>
        <v>1</v>
      </c>
      <c r="AA2418" s="18">
        <f t="shared" si="1650"/>
        <v>2</v>
      </c>
      <c r="AB2418" s="9" t="str">
        <f t="shared" si="1658"/>
        <v>+112</v>
      </c>
      <c r="AC2418" s="9" t="str">
        <f>_xlfn.XLOOKUP(R2418,Sheet2!$H$3:$H$258,Sheet2!$I$3:$I$258,"-----")</f>
        <v>ZB1</v>
      </c>
      <c r="AD2418" s="9" t="str">
        <f>_xlfn.XLOOKUP(VALUE(AE2418),Sheet2!$N$3:$N$1000,Sheet2!$O$3:$O$1000,"********")</f>
        <v>********</v>
      </c>
      <c r="AE2418" t="str">
        <f t="shared" si="1653"/>
        <v>5142</v>
      </c>
      <c r="AF2418" s="9" t="str">
        <f>IF(R2418&lt;200,"+"&amp;TEXT(R2418,"0"),"-"&amp;TEXT(_xlfn.XLOOKUP(R2418,Sheet2!$K$3:$K$130,Sheet2!$L$3:$L$130,"-----"),"0"))</f>
        <v>+112</v>
      </c>
      <c r="AG2418" s="9" t="str">
        <f t="shared" si="1659"/>
        <v/>
      </c>
      <c r="AH2418" s="9" t="str">
        <f t="shared" si="1660"/>
        <v>JMP +112</v>
      </c>
      <c r="AI2418" t="str">
        <f t="shared" si="1661"/>
        <v>0,+112</v>
      </c>
      <c r="AJ2418" s="16" t="str">
        <f t="shared" si="1662"/>
        <v>+112</v>
      </c>
      <c r="AK2418" t="str">
        <f t="shared" si="1663"/>
        <v>NEGL# 0,0,SZC</v>
      </c>
      <c r="AL2418" s="4" t="str">
        <f t="shared" si="1664"/>
        <v>NEG</v>
      </c>
      <c r="AM2418" s="4" t="str">
        <f t="shared" si="1665"/>
        <v>L</v>
      </c>
      <c r="AN2418" s="4" t="str">
        <f t="shared" si="1666"/>
        <v/>
      </c>
      <c r="AO2418" s="4" t="str">
        <f t="shared" si="1667"/>
        <v>#</v>
      </c>
      <c r="AP2418" s="15" t="str">
        <f t="shared" si="1668"/>
        <v>,SZC</v>
      </c>
      <c r="AQ2418" s="9" t="str">
        <f>_xlfn.XLOOKUP(D2418,Sheet2!$E$3:$E$101,Sheet2!$F$3:$F$101,"******************")</f>
        <v>******************</v>
      </c>
      <c r="AR2418" s="33" t="str">
        <f t="shared" si="1654"/>
        <v>DIAS 0,PTR</v>
      </c>
      <c r="AS2418" s="9" t="str">
        <f t="shared" si="1655"/>
        <v>DIAS</v>
      </c>
      <c r="AT2418" s="4">
        <f t="shared" si="1669"/>
        <v>0</v>
      </c>
      <c r="AU2418" s="6">
        <f t="shared" si="1670"/>
        <v>1</v>
      </c>
      <c r="AV2418" s="4" t="str">
        <f t="shared" si="1671"/>
        <v>S</v>
      </c>
      <c r="AW2418" s="4">
        <f t="shared" si="1672"/>
        <v>12</v>
      </c>
      <c r="AX2418" s="4" t="str">
        <f>_xlfn.XLOOKUP(AW2418,Sheet2!$Q$3:$Q$66,Sheet2!$R$3:$R$66,"**")</f>
        <v>PTR</v>
      </c>
      <c r="AY2418" s="4">
        <f t="shared" si="1673"/>
        <v>1</v>
      </c>
      <c r="AZ2418" s="16" t="str">
        <f t="shared" si="1674"/>
        <v>SKPBZ</v>
      </c>
    </row>
    <row r="2419" spans="1:52" x14ac:dyDescent="0.35">
      <c r="A2419" s="5" t="s">
        <v>110</v>
      </c>
      <c r="B2419" s="3">
        <v>4</v>
      </c>
      <c r="C2419" s="1">
        <f t="shared" si="1640"/>
        <v>5031</v>
      </c>
      <c r="D2419" s="2">
        <v>54431</v>
      </c>
      <c r="E2419" s="2" t="str">
        <f>_xlfn.XLOOKUP(C2419,Sheet2!$N$3:$N$1000,Sheet2!$O$3:$O$1000,"")</f>
        <v xml:space="preserve">RAN </v>
      </c>
      <c r="F2419" s="9" t="str">
        <f t="shared" si="1675"/>
        <v>STA 3,.UD03</v>
      </c>
      <c r="G2419" s="4" t="str">
        <f t="shared" si="1651"/>
        <v>131</v>
      </c>
      <c r="H2419" s="4">
        <f t="shared" si="1652"/>
        <v>31</v>
      </c>
      <c r="I2419" s="6">
        <f t="shared" si="1676"/>
        <v>0</v>
      </c>
      <c r="J2419" s="6">
        <f t="shared" si="1677"/>
        <v>5</v>
      </c>
      <c r="K2419" s="6">
        <f t="shared" si="1678"/>
        <v>4</v>
      </c>
      <c r="L2419" s="6">
        <f t="shared" si="1679"/>
        <v>4</v>
      </c>
      <c r="M2419" s="6">
        <f t="shared" si="1680"/>
        <v>3</v>
      </c>
      <c r="N2419" s="6">
        <f t="shared" si="1681"/>
        <v>1</v>
      </c>
      <c r="O2419" s="13">
        <f t="shared" si="1682"/>
        <v>11</v>
      </c>
      <c r="P2419" s="4">
        <f t="shared" si="1656"/>
        <v>2</v>
      </c>
      <c r="Q2419" s="4">
        <f t="shared" si="1657"/>
        <v>3</v>
      </c>
      <c r="R2419">
        <f t="shared" si="1641"/>
        <v>31</v>
      </c>
      <c r="S2419" s="4">
        <f t="shared" si="1642"/>
        <v>1</v>
      </c>
      <c r="T2419" s="15">
        <f t="shared" si="1643"/>
        <v>0</v>
      </c>
      <c r="U2419" s="4">
        <f t="shared" si="1644"/>
        <v>2</v>
      </c>
      <c r="V2419" s="4">
        <f t="shared" si="1645"/>
        <v>3</v>
      </c>
      <c r="W2419" s="4">
        <f t="shared" si="1646"/>
        <v>1</v>
      </c>
      <c r="X2419" s="6">
        <f t="shared" si="1647"/>
        <v>0</v>
      </c>
      <c r="Y2419" s="4">
        <f t="shared" si="1648"/>
        <v>1</v>
      </c>
      <c r="Z2419" s="6">
        <f t="shared" si="1649"/>
        <v>1</v>
      </c>
      <c r="AA2419" s="18">
        <f t="shared" si="1650"/>
        <v>1</v>
      </c>
      <c r="AB2419" s="9" t="str">
        <f t="shared" si="1658"/>
        <v>.UD03</v>
      </c>
      <c r="AC2419" s="9" t="str">
        <f>_xlfn.XLOOKUP(R2419,Sheet2!$H$3:$H$258,Sheet2!$I$3:$I$258,"-----")</f>
        <v>*****</v>
      </c>
      <c r="AD2419" s="9" t="str">
        <f>_xlfn.XLOOKUP(VALUE(AE2419),Sheet2!$N$3:$N$1000,Sheet2!$O$3:$O$1000,"********")</f>
        <v>.UD03</v>
      </c>
      <c r="AE2419" t="str">
        <f t="shared" si="1653"/>
        <v>5062</v>
      </c>
      <c r="AF2419" s="9" t="str">
        <f>IF(R2419&lt;200,"+"&amp;TEXT(R2419,"0"),"-"&amp;TEXT(_xlfn.XLOOKUP(R2419,Sheet2!$K$3:$K$130,Sheet2!$L$3:$L$130,"-----"),"0"))</f>
        <v>+31</v>
      </c>
      <c r="AG2419" s="9" t="str">
        <f t="shared" si="1659"/>
        <v/>
      </c>
      <c r="AH2419" s="9" t="str">
        <f t="shared" si="1660"/>
        <v>DSZ .UD03</v>
      </c>
      <c r="AI2419" t="str">
        <f t="shared" si="1661"/>
        <v>3,.UD03</v>
      </c>
      <c r="AJ2419" s="16" t="str">
        <f t="shared" si="1662"/>
        <v>.UD03</v>
      </c>
      <c r="AK2419" t="str">
        <f t="shared" si="1663"/>
        <v>NEGZ# 2,3,SKP</v>
      </c>
      <c r="AL2419" s="4" t="str">
        <f t="shared" si="1664"/>
        <v>NEG</v>
      </c>
      <c r="AM2419" s="4" t="str">
        <f t="shared" si="1665"/>
        <v/>
      </c>
      <c r="AN2419" s="4" t="str">
        <f t="shared" si="1666"/>
        <v>Z</v>
      </c>
      <c r="AO2419" s="4" t="str">
        <f t="shared" si="1667"/>
        <v>#</v>
      </c>
      <c r="AP2419" s="15" t="str">
        <f t="shared" si="1668"/>
        <v>,SKP</v>
      </c>
      <c r="AQ2419" s="9" t="str">
        <f>_xlfn.XLOOKUP(D2419,Sheet2!$E$3:$E$101,Sheet2!$F$3:$F$101,"******************")</f>
        <v>******************</v>
      </c>
      <c r="AR2419" s="33" t="str">
        <f t="shared" si="1654"/>
        <v>DIA 3,IBM2</v>
      </c>
      <c r="AS2419" s="9" t="str">
        <f t="shared" si="1655"/>
        <v>DIA</v>
      </c>
      <c r="AT2419" s="4">
        <f t="shared" si="1669"/>
        <v>3</v>
      </c>
      <c r="AU2419" s="6">
        <f t="shared" si="1670"/>
        <v>0</v>
      </c>
      <c r="AV2419" s="4" t="str">
        <f t="shared" si="1671"/>
        <v/>
      </c>
      <c r="AW2419" s="4">
        <f t="shared" si="1672"/>
        <v>31</v>
      </c>
      <c r="AX2419" s="4" t="str">
        <f>_xlfn.XLOOKUP(AW2419,Sheet2!$Q$3:$Q$66,Sheet2!$R$3:$R$66,"**")</f>
        <v>IBM2</v>
      </c>
      <c r="AY2419" s="4">
        <f t="shared" si="1673"/>
        <v>1</v>
      </c>
      <c r="AZ2419" s="16" t="str">
        <f t="shared" si="1674"/>
        <v>SKPBN</v>
      </c>
    </row>
    <row r="2420" spans="1:52" x14ac:dyDescent="0.35">
      <c r="B2420" s="3">
        <f t="shared" ref="B2420:B2483" si="1683">B2419+1</f>
        <v>5</v>
      </c>
      <c r="C2420" s="1">
        <f t="shared" ref="C2420:C2483" si="1684">IF(MOD(C2419,10)=7,C2419+3,C2419+1)</f>
        <v>5032</v>
      </c>
      <c r="D2420" s="2">
        <v>50427</v>
      </c>
      <c r="E2420" s="2" t="str">
        <f>_xlfn.XLOOKUP(C2420,Sheet2!$N$3:$N$1000,Sheet2!$O$3:$O$1000,"")</f>
        <v/>
      </c>
      <c r="F2420" s="9" t="str">
        <f t="shared" si="1675"/>
        <v>STA 2,.UD02</v>
      </c>
      <c r="G2420" s="4" t="str">
        <f t="shared" si="1651"/>
        <v>121</v>
      </c>
      <c r="H2420" s="4">
        <f t="shared" si="1652"/>
        <v>27</v>
      </c>
      <c r="I2420" s="6">
        <f t="shared" si="1676"/>
        <v>0</v>
      </c>
      <c r="J2420" s="6">
        <f t="shared" si="1677"/>
        <v>5</v>
      </c>
      <c r="K2420" s="6">
        <f t="shared" si="1678"/>
        <v>0</v>
      </c>
      <c r="L2420" s="6">
        <f t="shared" si="1679"/>
        <v>4</v>
      </c>
      <c r="M2420" s="6">
        <f t="shared" si="1680"/>
        <v>2</v>
      </c>
      <c r="N2420" s="6">
        <f t="shared" si="1681"/>
        <v>7</v>
      </c>
      <c r="O2420" s="13">
        <f t="shared" si="1682"/>
        <v>10</v>
      </c>
      <c r="P2420" s="4">
        <f t="shared" si="1656"/>
        <v>2</v>
      </c>
      <c r="Q2420" s="4">
        <f t="shared" si="1657"/>
        <v>2</v>
      </c>
      <c r="R2420">
        <f t="shared" si="1641"/>
        <v>27</v>
      </c>
      <c r="S2420" s="4">
        <f t="shared" si="1642"/>
        <v>1</v>
      </c>
      <c r="T2420" s="15">
        <f t="shared" si="1643"/>
        <v>0</v>
      </c>
      <c r="U2420" s="4">
        <f t="shared" si="1644"/>
        <v>2</v>
      </c>
      <c r="V2420" s="4">
        <f t="shared" si="1645"/>
        <v>2</v>
      </c>
      <c r="W2420" s="4">
        <f t="shared" si="1646"/>
        <v>1</v>
      </c>
      <c r="X2420" s="6">
        <f t="shared" si="1647"/>
        <v>0</v>
      </c>
      <c r="Y2420" s="4">
        <f t="shared" si="1648"/>
        <v>1</v>
      </c>
      <c r="Z2420" s="6">
        <f t="shared" si="1649"/>
        <v>0</v>
      </c>
      <c r="AA2420" s="18">
        <f t="shared" si="1650"/>
        <v>7</v>
      </c>
      <c r="AB2420" s="9" t="str">
        <f t="shared" si="1658"/>
        <v>.UD02</v>
      </c>
      <c r="AC2420" s="9" t="str">
        <f>_xlfn.XLOOKUP(R2420,Sheet2!$H$3:$H$258,Sheet2!$I$3:$I$258,"-----")</f>
        <v>*****</v>
      </c>
      <c r="AD2420" s="9" t="str">
        <f>_xlfn.XLOOKUP(VALUE(AE2420),Sheet2!$N$3:$N$1000,Sheet2!$O$3:$O$1000,"********")</f>
        <v>.UD02</v>
      </c>
      <c r="AE2420" t="str">
        <f t="shared" si="1653"/>
        <v>5061</v>
      </c>
      <c r="AF2420" s="9" t="str">
        <f>IF(R2420&lt;200,"+"&amp;TEXT(R2420,"0"),"-"&amp;TEXT(_xlfn.XLOOKUP(R2420,Sheet2!$K$3:$K$130,Sheet2!$L$3:$L$130,"-----"),"0"))</f>
        <v>+27</v>
      </c>
      <c r="AG2420" s="9" t="str">
        <f t="shared" si="1659"/>
        <v/>
      </c>
      <c r="AH2420" s="9" t="str">
        <f t="shared" si="1660"/>
        <v>ISZ .UD02</v>
      </c>
      <c r="AI2420" t="str">
        <f t="shared" si="1661"/>
        <v>2,.UD02</v>
      </c>
      <c r="AJ2420" s="16" t="str">
        <f t="shared" si="1662"/>
        <v>.UD02</v>
      </c>
      <c r="AK2420" t="str">
        <f t="shared" si="1663"/>
        <v>NEGZ 2,2,SBN</v>
      </c>
      <c r="AL2420" s="4" t="str">
        <f t="shared" si="1664"/>
        <v>NEG</v>
      </c>
      <c r="AM2420" s="4" t="str">
        <f t="shared" si="1665"/>
        <v/>
      </c>
      <c r="AN2420" s="4" t="str">
        <f t="shared" si="1666"/>
        <v>Z</v>
      </c>
      <c r="AO2420" s="4" t="str">
        <f t="shared" si="1667"/>
        <v/>
      </c>
      <c r="AP2420" s="15" t="str">
        <f t="shared" si="1668"/>
        <v>,SBN</v>
      </c>
      <c r="AQ2420" s="9" t="str">
        <f>_xlfn.XLOOKUP(D2420,Sheet2!$E$3:$E$101,Sheet2!$F$3:$F$101,"******************")</f>
        <v>******************</v>
      </c>
      <c r="AR2420" s="33" t="str">
        <f t="shared" si="1654"/>
        <v>DIA 2,**</v>
      </c>
      <c r="AS2420" s="9" t="str">
        <f t="shared" si="1655"/>
        <v>DIA</v>
      </c>
      <c r="AT2420" s="4">
        <f t="shared" si="1669"/>
        <v>2</v>
      </c>
      <c r="AU2420" s="6">
        <f t="shared" si="1670"/>
        <v>0</v>
      </c>
      <c r="AV2420" s="4" t="str">
        <f t="shared" si="1671"/>
        <v/>
      </c>
      <c r="AW2420" s="4">
        <f t="shared" si="1672"/>
        <v>27</v>
      </c>
      <c r="AX2420" s="4" t="str">
        <f>_xlfn.XLOOKUP(AW2420,Sheet2!$Q$3:$Q$66,Sheet2!$R$3:$R$66,"**")</f>
        <v>**</v>
      </c>
      <c r="AY2420" s="4">
        <f t="shared" si="1673"/>
        <v>1</v>
      </c>
      <c r="AZ2420" s="16" t="str">
        <f t="shared" si="1674"/>
        <v>SKPBN</v>
      </c>
    </row>
    <row r="2421" spans="1:52" x14ac:dyDescent="0.35">
      <c r="B2421" s="3">
        <f t="shared" si="1683"/>
        <v>6</v>
      </c>
      <c r="C2421" s="1">
        <f t="shared" si="1684"/>
        <v>5033</v>
      </c>
      <c r="D2421" s="2">
        <v>44425</v>
      </c>
      <c r="E2421" s="2" t="str">
        <f>_xlfn.XLOOKUP(C2421,Sheet2!$N$3:$N$1000,Sheet2!$O$3:$O$1000,"")</f>
        <v/>
      </c>
      <c r="F2421" s="9" t="str">
        <f t="shared" si="1675"/>
        <v>STA 1,.UD01</v>
      </c>
      <c r="G2421" s="4" t="str">
        <f t="shared" si="1651"/>
        <v>111</v>
      </c>
      <c r="H2421" s="4">
        <f t="shared" si="1652"/>
        <v>25</v>
      </c>
      <c r="I2421" s="6">
        <f t="shared" si="1676"/>
        <v>0</v>
      </c>
      <c r="J2421" s="6">
        <f t="shared" si="1677"/>
        <v>4</v>
      </c>
      <c r="K2421" s="6">
        <f t="shared" si="1678"/>
        <v>4</v>
      </c>
      <c r="L2421" s="6">
        <f t="shared" si="1679"/>
        <v>4</v>
      </c>
      <c r="M2421" s="6">
        <f t="shared" si="1680"/>
        <v>2</v>
      </c>
      <c r="N2421" s="6">
        <f t="shared" si="1681"/>
        <v>5</v>
      </c>
      <c r="O2421" s="13">
        <f t="shared" si="1682"/>
        <v>9</v>
      </c>
      <c r="P2421" s="4">
        <f t="shared" si="1656"/>
        <v>2</v>
      </c>
      <c r="Q2421" s="4">
        <f t="shared" si="1657"/>
        <v>1</v>
      </c>
      <c r="R2421">
        <f t="shared" ref="R2421:R2484" si="1685">(MOD(L2421,4)*100)+(M2421*10)+N2421</f>
        <v>25</v>
      </c>
      <c r="S2421" s="4">
        <f t="shared" ref="S2421:S2484" si="1686">(MOD(K2421,2)*2)+INT(L2421/4)</f>
        <v>1</v>
      </c>
      <c r="T2421" s="15">
        <f t="shared" ref="T2421:T2484" si="1687">MOD(INT(K2421/2),2)</f>
        <v>0</v>
      </c>
      <c r="U2421" s="4">
        <f t="shared" ref="U2421:U2484" si="1688">INT(J2421/2)</f>
        <v>2</v>
      </c>
      <c r="V2421" s="4">
        <f t="shared" ref="V2421:V2484" si="1689">(MOD(J2421,2)*2)+INT(K2421/4)</f>
        <v>1</v>
      </c>
      <c r="W2421" s="4">
        <f t="shared" ref="W2421:W2484" si="1690">(MOD(K2421,4)*2)+INT(L2421/4)</f>
        <v>1</v>
      </c>
      <c r="X2421" s="6">
        <f t="shared" ref="X2421:X2484" si="1691">MOD(L2421,4)</f>
        <v>0</v>
      </c>
      <c r="Y2421" s="4">
        <f t="shared" ref="Y2421:Y2484" si="1692">INT(M2421/2)</f>
        <v>1</v>
      </c>
      <c r="Z2421" s="6">
        <f t="shared" ref="Z2421:Z2484" si="1693">MOD(M2421,2)</f>
        <v>0</v>
      </c>
      <c r="AA2421" s="18">
        <f t="shared" ref="AA2421:AA2484" si="1694">N2421</f>
        <v>5</v>
      </c>
      <c r="AB2421" s="9" t="str">
        <f t="shared" si="1658"/>
        <v>.UD01</v>
      </c>
      <c r="AC2421" s="9" t="str">
        <f>_xlfn.XLOOKUP(R2421,Sheet2!$H$3:$H$258,Sheet2!$I$3:$I$258,"-----")</f>
        <v>*****</v>
      </c>
      <c r="AD2421" s="9" t="str">
        <f>_xlfn.XLOOKUP(VALUE(AE2421),Sheet2!$N$3:$N$1000,Sheet2!$O$3:$O$1000,"********")</f>
        <v>.UD01</v>
      </c>
      <c r="AE2421" t="str">
        <f t="shared" si="1653"/>
        <v>5060</v>
      </c>
      <c r="AF2421" s="9" t="str">
        <f>IF(R2421&lt;200,"+"&amp;TEXT(R2421,"0"),"-"&amp;TEXT(_xlfn.XLOOKUP(R2421,Sheet2!$K$3:$K$130,Sheet2!$L$3:$L$130,"-----"),"0"))</f>
        <v>+25</v>
      </c>
      <c r="AG2421" s="9" t="str">
        <f t="shared" si="1659"/>
        <v/>
      </c>
      <c r="AH2421" s="9" t="str">
        <f t="shared" si="1660"/>
        <v>JSR .UD01</v>
      </c>
      <c r="AI2421" t="str">
        <f t="shared" si="1661"/>
        <v>1,.UD01</v>
      </c>
      <c r="AJ2421" s="16" t="str">
        <f t="shared" si="1662"/>
        <v>.UD01</v>
      </c>
      <c r="AK2421" t="str">
        <f t="shared" si="1663"/>
        <v>NEGZ 2,1,SNR</v>
      </c>
      <c r="AL2421" s="4" t="str">
        <f t="shared" si="1664"/>
        <v>NEG</v>
      </c>
      <c r="AM2421" s="4" t="str">
        <f t="shared" si="1665"/>
        <v/>
      </c>
      <c r="AN2421" s="4" t="str">
        <f t="shared" si="1666"/>
        <v>Z</v>
      </c>
      <c r="AO2421" s="4" t="str">
        <f t="shared" si="1667"/>
        <v/>
      </c>
      <c r="AP2421" s="15" t="str">
        <f t="shared" si="1668"/>
        <v>,SNR</v>
      </c>
      <c r="AQ2421" s="9" t="str">
        <f>_xlfn.XLOOKUP(D2421,Sheet2!$E$3:$E$101,Sheet2!$F$3:$F$101,"******************")</f>
        <v>******************</v>
      </c>
      <c r="AR2421" s="33" t="str">
        <f t="shared" si="1654"/>
        <v>DIA 1,**</v>
      </c>
      <c r="AS2421" s="9" t="str">
        <f t="shared" si="1655"/>
        <v>DIA</v>
      </c>
      <c r="AT2421" s="4">
        <f t="shared" si="1669"/>
        <v>1</v>
      </c>
      <c r="AU2421" s="6">
        <f t="shared" si="1670"/>
        <v>0</v>
      </c>
      <c r="AV2421" s="4" t="str">
        <f t="shared" si="1671"/>
        <v/>
      </c>
      <c r="AW2421" s="4">
        <f t="shared" si="1672"/>
        <v>25</v>
      </c>
      <c r="AX2421" s="4" t="str">
        <f>_xlfn.XLOOKUP(AW2421,Sheet2!$Q$3:$Q$66,Sheet2!$R$3:$R$66,"**")</f>
        <v>**</v>
      </c>
      <c r="AY2421" s="4">
        <f t="shared" si="1673"/>
        <v>1</v>
      </c>
      <c r="AZ2421" s="16" t="str">
        <f t="shared" si="1674"/>
        <v>SKPBN</v>
      </c>
    </row>
    <row r="2422" spans="1:52" x14ac:dyDescent="0.35">
      <c r="B2422" s="3">
        <f t="shared" si="1683"/>
        <v>7</v>
      </c>
      <c r="C2422" s="1">
        <f t="shared" si="1684"/>
        <v>5034</v>
      </c>
      <c r="D2422" s="2">
        <v>20142</v>
      </c>
      <c r="E2422" s="2" t="str">
        <f>_xlfn.XLOOKUP(C2422,Sheet2!$N$3:$N$1000,Sheet2!$O$3:$O$1000,"")</f>
        <v/>
      </c>
      <c r="F2422" s="9" t="str">
        <f t="shared" si="1675"/>
        <v>LDA 0,RANDOM</v>
      </c>
      <c r="G2422" s="4" t="str">
        <f t="shared" si="1651"/>
        <v>40</v>
      </c>
      <c r="H2422" s="4">
        <f t="shared" si="1652"/>
        <v>142</v>
      </c>
      <c r="I2422" s="6">
        <f t="shared" si="1676"/>
        <v>0</v>
      </c>
      <c r="J2422" s="6">
        <f t="shared" si="1677"/>
        <v>2</v>
      </c>
      <c r="K2422" s="6">
        <f t="shared" si="1678"/>
        <v>0</v>
      </c>
      <c r="L2422" s="6">
        <f t="shared" si="1679"/>
        <v>1</v>
      </c>
      <c r="M2422" s="6">
        <f t="shared" si="1680"/>
        <v>4</v>
      </c>
      <c r="N2422" s="6">
        <f t="shared" si="1681"/>
        <v>2</v>
      </c>
      <c r="O2422" s="13">
        <f t="shared" si="1682"/>
        <v>4</v>
      </c>
      <c r="P2422" s="4">
        <f t="shared" si="1656"/>
        <v>1</v>
      </c>
      <c r="Q2422" s="4">
        <f t="shared" si="1657"/>
        <v>0</v>
      </c>
      <c r="R2422">
        <f t="shared" si="1685"/>
        <v>142</v>
      </c>
      <c r="S2422" s="4">
        <f t="shared" si="1686"/>
        <v>0</v>
      </c>
      <c r="T2422" s="15">
        <f t="shared" si="1687"/>
        <v>0</v>
      </c>
      <c r="U2422" s="4">
        <f t="shared" si="1688"/>
        <v>1</v>
      </c>
      <c r="V2422" s="4">
        <f t="shared" si="1689"/>
        <v>0</v>
      </c>
      <c r="W2422" s="4">
        <f t="shared" si="1690"/>
        <v>0</v>
      </c>
      <c r="X2422" s="6">
        <f t="shared" si="1691"/>
        <v>1</v>
      </c>
      <c r="Y2422" s="4">
        <f t="shared" si="1692"/>
        <v>2</v>
      </c>
      <c r="Z2422" s="6">
        <f t="shared" si="1693"/>
        <v>0</v>
      </c>
      <c r="AA2422" s="18">
        <f t="shared" si="1694"/>
        <v>2</v>
      </c>
      <c r="AB2422" s="9" t="str">
        <f t="shared" si="1658"/>
        <v>RANDOM</v>
      </c>
      <c r="AC2422" s="9" t="str">
        <f>_xlfn.XLOOKUP(R2422,Sheet2!$H$3:$H$258,Sheet2!$I$3:$I$258,"-----")</f>
        <v>RANDOM</v>
      </c>
      <c r="AD2422" s="9" t="str">
        <f>_xlfn.XLOOKUP(VALUE(AE2422),Sheet2!$N$3:$N$1000,Sheet2!$O$3:$O$1000,"********")</f>
        <v>********</v>
      </c>
      <c r="AE2422" t="str">
        <f t="shared" si="1653"/>
        <v>5176</v>
      </c>
      <c r="AF2422" s="9" t="str">
        <f>IF(R2422&lt;200,"+"&amp;TEXT(R2422,"0"),"-"&amp;TEXT(_xlfn.XLOOKUP(R2422,Sheet2!$K$3:$K$130,Sheet2!$L$3:$L$130,"-----"),"0"))</f>
        <v>+142</v>
      </c>
      <c r="AG2422" s="9" t="str">
        <f t="shared" si="1659"/>
        <v/>
      </c>
      <c r="AH2422" s="9" t="str">
        <f t="shared" si="1660"/>
        <v>JMP RANDOM</v>
      </c>
      <c r="AI2422" t="str">
        <f t="shared" si="1661"/>
        <v>0,RANDOM</v>
      </c>
      <c r="AJ2422" s="16" t="str">
        <f t="shared" si="1662"/>
        <v>RANDOM</v>
      </c>
      <c r="AK2422" t="str">
        <f t="shared" si="1663"/>
        <v>COMOL 1,0,SZC</v>
      </c>
      <c r="AL2422" s="4" t="str">
        <f t="shared" si="1664"/>
        <v>COM</v>
      </c>
      <c r="AM2422" s="4" t="str">
        <f t="shared" si="1665"/>
        <v>L</v>
      </c>
      <c r="AN2422" s="4" t="str">
        <f t="shared" si="1666"/>
        <v>O</v>
      </c>
      <c r="AO2422" s="4" t="str">
        <f t="shared" si="1667"/>
        <v/>
      </c>
      <c r="AP2422" s="15" t="str">
        <f t="shared" si="1668"/>
        <v>,SZC</v>
      </c>
      <c r="AQ2422" s="9" t="str">
        <f>_xlfn.XLOOKUP(D2422,Sheet2!$E$3:$E$101,Sheet2!$F$3:$F$101,"******************")</f>
        <v>******************</v>
      </c>
      <c r="AR2422" s="33" t="str">
        <f t="shared" si="1654"/>
        <v>NIOS **</v>
      </c>
      <c r="AS2422" s="9" t="str">
        <f t="shared" si="1655"/>
        <v>DOCS</v>
      </c>
      <c r="AT2422" s="4">
        <f t="shared" si="1669"/>
        <v>0</v>
      </c>
      <c r="AU2422" s="6">
        <f t="shared" si="1670"/>
        <v>1</v>
      </c>
      <c r="AV2422" s="4" t="str">
        <f t="shared" si="1671"/>
        <v>S</v>
      </c>
      <c r="AW2422" s="4">
        <f t="shared" si="1672"/>
        <v>42</v>
      </c>
      <c r="AX2422" s="4" t="str">
        <f>_xlfn.XLOOKUP(AW2422,Sheet2!$Q$3:$Q$66,Sheet2!$R$3:$R$66,"**")</f>
        <v>**</v>
      </c>
      <c r="AY2422" s="4">
        <f t="shared" si="1673"/>
        <v>0</v>
      </c>
      <c r="AZ2422" s="16" t="str">
        <f t="shared" si="1674"/>
        <v>SKPBZ</v>
      </c>
    </row>
    <row r="2423" spans="1:52" x14ac:dyDescent="0.35">
      <c r="B2423" s="3">
        <f t="shared" si="1683"/>
        <v>8</v>
      </c>
      <c r="C2423" s="1">
        <f t="shared" si="1684"/>
        <v>5035</v>
      </c>
      <c r="D2423" s="2">
        <v>4410</v>
      </c>
      <c r="E2423" s="2" t="str">
        <f>_xlfn.XLOOKUP(C2423,Sheet2!$N$3:$N$1000,Sheet2!$O$3:$O$1000,"")</f>
        <v/>
      </c>
      <c r="F2423" s="9" t="str">
        <f t="shared" si="1675"/>
        <v>JSR .UD50</v>
      </c>
      <c r="G2423" s="4" t="str">
        <f t="shared" si="1651"/>
        <v>11</v>
      </c>
      <c r="H2423" s="4">
        <f t="shared" si="1652"/>
        <v>10</v>
      </c>
      <c r="I2423" s="6">
        <f t="shared" si="1676"/>
        <v>0</v>
      </c>
      <c r="J2423" s="6">
        <f t="shared" si="1677"/>
        <v>0</v>
      </c>
      <c r="K2423" s="6">
        <f t="shared" si="1678"/>
        <v>4</v>
      </c>
      <c r="L2423" s="6">
        <f t="shared" si="1679"/>
        <v>4</v>
      </c>
      <c r="M2423" s="6">
        <f t="shared" si="1680"/>
        <v>1</v>
      </c>
      <c r="N2423" s="6">
        <f t="shared" si="1681"/>
        <v>0</v>
      </c>
      <c r="O2423" s="13">
        <f t="shared" si="1682"/>
        <v>1</v>
      </c>
      <c r="P2423" s="4">
        <f t="shared" si="1656"/>
        <v>0</v>
      </c>
      <c r="Q2423" s="4">
        <f t="shared" si="1657"/>
        <v>1</v>
      </c>
      <c r="R2423">
        <f t="shared" si="1685"/>
        <v>10</v>
      </c>
      <c r="S2423" s="4">
        <f t="shared" si="1686"/>
        <v>1</v>
      </c>
      <c r="T2423" s="15">
        <f t="shared" si="1687"/>
        <v>0</v>
      </c>
      <c r="U2423" s="4">
        <f t="shared" si="1688"/>
        <v>0</v>
      </c>
      <c r="V2423" s="4">
        <f t="shared" si="1689"/>
        <v>1</v>
      </c>
      <c r="W2423" s="4">
        <f t="shared" si="1690"/>
        <v>1</v>
      </c>
      <c r="X2423" s="6">
        <f t="shared" si="1691"/>
        <v>0</v>
      </c>
      <c r="Y2423" s="4">
        <f t="shared" si="1692"/>
        <v>0</v>
      </c>
      <c r="Z2423" s="6">
        <f t="shared" si="1693"/>
        <v>1</v>
      </c>
      <c r="AA2423" s="18">
        <f t="shared" si="1694"/>
        <v>0</v>
      </c>
      <c r="AB2423" s="9" t="str">
        <f t="shared" si="1658"/>
        <v>.UD50</v>
      </c>
      <c r="AC2423" s="9" t="str">
        <f>_xlfn.XLOOKUP(R2423,Sheet2!$H$3:$H$258,Sheet2!$I$3:$I$258,"-----")</f>
        <v>IRDSK</v>
      </c>
      <c r="AD2423" s="9" t="str">
        <f>_xlfn.XLOOKUP(VALUE(AE2423),Sheet2!$N$3:$N$1000,Sheet2!$O$3:$O$1000,"********")</f>
        <v>.UD50</v>
      </c>
      <c r="AE2423" t="str">
        <f t="shared" si="1653"/>
        <v>5045</v>
      </c>
      <c r="AF2423" s="9" t="str">
        <f>IF(R2423&lt;200,"+"&amp;TEXT(R2423,"0"),"-"&amp;TEXT(_xlfn.XLOOKUP(R2423,Sheet2!$K$3:$K$130,Sheet2!$L$3:$L$130,"-----"),"0"))</f>
        <v>+10</v>
      </c>
      <c r="AG2423" s="9" t="str">
        <f t="shared" si="1659"/>
        <v/>
      </c>
      <c r="AH2423" s="9" t="str">
        <f t="shared" si="1660"/>
        <v>JSR .UD50</v>
      </c>
      <c r="AI2423" t="str">
        <f t="shared" si="1661"/>
        <v>1,.UD50</v>
      </c>
      <c r="AJ2423" s="16" t="str">
        <f t="shared" si="1662"/>
        <v>.UD50</v>
      </c>
      <c r="AK2423" t="str">
        <f t="shared" si="1663"/>
        <v>NEG# 0,1</v>
      </c>
      <c r="AL2423" s="4" t="str">
        <f t="shared" si="1664"/>
        <v>NEG</v>
      </c>
      <c r="AM2423" s="4" t="str">
        <f t="shared" si="1665"/>
        <v/>
      </c>
      <c r="AN2423" s="4" t="str">
        <f t="shared" si="1666"/>
        <v/>
      </c>
      <c r="AO2423" s="4" t="str">
        <f t="shared" si="1667"/>
        <v>#</v>
      </c>
      <c r="AP2423" s="15" t="str">
        <f t="shared" si="1668"/>
        <v/>
      </c>
      <c r="AQ2423" s="9" t="str">
        <f>_xlfn.XLOOKUP(D2423,Sheet2!$E$3:$E$101,Sheet2!$F$3:$F$101,"******************")</f>
        <v>******************</v>
      </c>
      <c r="AR2423" s="33" t="str">
        <f t="shared" si="1654"/>
        <v>DIA 1,TTI</v>
      </c>
      <c r="AS2423" s="9" t="str">
        <f t="shared" si="1655"/>
        <v>DIA</v>
      </c>
      <c r="AT2423" s="4">
        <f t="shared" si="1669"/>
        <v>1</v>
      </c>
      <c r="AU2423" s="6">
        <f t="shared" si="1670"/>
        <v>0</v>
      </c>
      <c r="AV2423" s="4" t="str">
        <f t="shared" si="1671"/>
        <v/>
      </c>
      <c r="AW2423" s="4">
        <f t="shared" si="1672"/>
        <v>10</v>
      </c>
      <c r="AX2423" s="4" t="str">
        <f>_xlfn.XLOOKUP(AW2423,Sheet2!$Q$3:$Q$66,Sheet2!$R$3:$R$66,"**")</f>
        <v>TTI</v>
      </c>
      <c r="AY2423" s="4">
        <f t="shared" si="1673"/>
        <v>1</v>
      </c>
      <c r="AZ2423" s="16" t="str">
        <f t="shared" si="1674"/>
        <v>SKPBN</v>
      </c>
    </row>
    <row r="2424" spans="1:52" x14ac:dyDescent="0.35">
      <c r="B2424" s="3">
        <f t="shared" si="1683"/>
        <v>9</v>
      </c>
      <c r="C2424" s="1">
        <f t="shared" si="1684"/>
        <v>5036</v>
      </c>
      <c r="D2424" s="2">
        <v>34426</v>
      </c>
      <c r="E2424" s="2" t="str">
        <f>_xlfn.XLOOKUP(C2424,Sheet2!$N$3:$N$1000,Sheet2!$O$3:$O$1000,"")</f>
        <v/>
      </c>
      <c r="F2424" s="9" t="str">
        <f t="shared" si="1675"/>
        <v>LDA 3,.UD20</v>
      </c>
      <c r="G2424" s="4" t="str">
        <f t="shared" si="1651"/>
        <v>71</v>
      </c>
      <c r="H2424" s="4">
        <f t="shared" si="1652"/>
        <v>26</v>
      </c>
      <c r="I2424" s="6">
        <f t="shared" si="1676"/>
        <v>0</v>
      </c>
      <c r="J2424" s="6">
        <f t="shared" si="1677"/>
        <v>3</v>
      </c>
      <c r="K2424" s="6">
        <f t="shared" si="1678"/>
        <v>4</v>
      </c>
      <c r="L2424" s="6">
        <f t="shared" si="1679"/>
        <v>4</v>
      </c>
      <c r="M2424" s="6">
        <f t="shared" si="1680"/>
        <v>2</v>
      </c>
      <c r="N2424" s="6">
        <f t="shared" si="1681"/>
        <v>6</v>
      </c>
      <c r="O2424" s="13">
        <f t="shared" si="1682"/>
        <v>7</v>
      </c>
      <c r="P2424" s="4">
        <f t="shared" si="1656"/>
        <v>1</v>
      </c>
      <c r="Q2424" s="4">
        <f t="shared" si="1657"/>
        <v>3</v>
      </c>
      <c r="R2424">
        <f t="shared" si="1685"/>
        <v>26</v>
      </c>
      <c r="S2424" s="4">
        <f t="shared" si="1686"/>
        <v>1</v>
      </c>
      <c r="T2424" s="15">
        <f t="shared" si="1687"/>
        <v>0</v>
      </c>
      <c r="U2424" s="4">
        <f t="shared" si="1688"/>
        <v>1</v>
      </c>
      <c r="V2424" s="4">
        <f t="shared" si="1689"/>
        <v>3</v>
      </c>
      <c r="W2424" s="4">
        <f t="shared" si="1690"/>
        <v>1</v>
      </c>
      <c r="X2424" s="6">
        <f t="shared" si="1691"/>
        <v>0</v>
      </c>
      <c r="Y2424" s="4">
        <f t="shared" si="1692"/>
        <v>1</v>
      </c>
      <c r="Z2424" s="6">
        <f t="shared" si="1693"/>
        <v>0</v>
      </c>
      <c r="AA2424" s="18">
        <f t="shared" si="1694"/>
        <v>6</v>
      </c>
      <c r="AB2424" s="9" t="str">
        <f t="shared" si="1658"/>
        <v>.UD20</v>
      </c>
      <c r="AC2424" s="9" t="str">
        <f>_xlfn.XLOOKUP(R2424,Sheet2!$H$3:$H$258,Sheet2!$I$3:$I$258,"-----")</f>
        <v>*****</v>
      </c>
      <c r="AD2424" s="9" t="str">
        <f>_xlfn.XLOOKUP(VALUE(AE2424),Sheet2!$N$3:$N$1000,Sheet2!$O$3:$O$1000,"********")</f>
        <v>.UD20</v>
      </c>
      <c r="AE2424" t="str">
        <f t="shared" si="1653"/>
        <v>5064</v>
      </c>
      <c r="AF2424" s="9" t="str">
        <f>IF(R2424&lt;200,"+"&amp;TEXT(R2424,"0"),"-"&amp;TEXT(_xlfn.XLOOKUP(R2424,Sheet2!$K$3:$K$130,Sheet2!$L$3:$L$130,"-----"),"0"))</f>
        <v>+26</v>
      </c>
      <c r="AG2424" s="9" t="str">
        <f t="shared" si="1659"/>
        <v/>
      </c>
      <c r="AH2424" s="9" t="str">
        <f t="shared" si="1660"/>
        <v>DSZ .UD20</v>
      </c>
      <c r="AI2424" t="str">
        <f t="shared" si="1661"/>
        <v>3,.UD20</v>
      </c>
      <c r="AJ2424" s="16" t="str">
        <f t="shared" si="1662"/>
        <v>.UD20</v>
      </c>
      <c r="AK2424" t="str">
        <f t="shared" si="1663"/>
        <v>NEGZ 1,3,SEZ</v>
      </c>
      <c r="AL2424" s="4" t="str">
        <f t="shared" si="1664"/>
        <v>NEG</v>
      </c>
      <c r="AM2424" s="4" t="str">
        <f t="shared" si="1665"/>
        <v/>
      </c>
      <c r="AN2424" s="4" t="str">
        <f t="shared" si="1666"/>
        <v>Z</v>
      </c>
      <c r="AO2424" s="4" t="str">
        <f t="shared" si="1667"/>
        <v/>
      </c>
      <c r="AP2424" s="15" t="str">
        <f t="shared" si="1668"/>
        <v>,SEZ</v>
      </c>
      <c r="AQ2424" s="9" t="str">
        <f>_xlfn.XLOOKUP(D2424,Sheet2!$E$3:$E$101,Sheet2!$F$3:$F$101,"******************")</f>
        <v>******************</v>
      </c>
      <c r="AR2424" s="33" t="str">
        <f t="shared" si="1654"/>
        <v>DIA 3,**</v>
      </c>
      <c r="AS2424" s="9" t="str">
        <f t="shared" si="1655"/>
        <v>DIA</v>
      </c>
      <c r="AT2424" s="4">
        <f t="shared" si="1669"/>
        <v>3</v>
      </c>
      <c r="AU2424" s="6">
        <f t="shared" si="1670"/>
        <v>0</v>
      </c>
      <c r="AV2424" s="4" t="str">
        <f t="shared" si="1671"/>
        <v/>
      </c>
      <c r="AW2424" s="4">
        <f t="shared" si="1672"/>
        <v>26</v>
      </c>
      <c r="AX2424" s="4" t="str">
        <f>_xlfn.XLOOKUP(AW2424,Sheet2!$Q$3:$Q$66,Sheet2!$R$3:$R$66,"**")</f>
        <v>**</v>
      </c>
      <c r="AY2424" s="4">
        <f t="shared" si="1673"/>
        <v>1</v>
      </c>
      <c r="AZ2424" s="16" t="str">
        <f t="shared" si="1674"/>
        <v>SKPBN</v>
      </c>
    </row>
    <row r="2425" spans="1:52" x14ac:dyDescent="0.35">
      <c r="B2425" s="3">
        <f t="shared" si="1683"/>
        <v>10</v>
      </c>
      <c r="C2425" s="1">
        <f t="shared" si="1684"/>
        <v>5037</v>
      </c>
      <c r="D2425" s="2">
        <v>163000</v>
      </c>
      <c r="E2425" s="2" t="str">
        <f>_xlfn.XLOOKUP(C2425,Sheet2!$N$3:$N$1000,Sheet2!$O$3:$O$1000,"")</f>
        <v/>
      </c>
      <c r="F2425" s="9" t="str">
        <f t="shared" si="1675"/>
        <v>ADD 3,0</v>
      </c>
      <c r="G2425" s="4" t="str">
        <f t="shared" si="1651"/>
        <v>346</v>
      </c>
      <c r="H2425" s="4">
        <f t="shared" si="1652"/>
        <v>0</v>
      </c>
      <c r="I2425" s="6">
        <f t="shared" si="1676"/>
        <v>1</v>
      </c>
      <c r="J2425" s="6">
        <f t="shared" si="1677"/>
        <v>6</v>
      </c>
      <c r="K2425" s="6">
        <f t="shared" si="1678"/>
        <v>3</v>
      </c>
      <c r="L2425" s="6">
        <f t="shared" si="1679"/>
        <v>0</v>
      </c>
      <c r="M2425" s="6">
        <f t="shared" si="1680"/>
        <v>0</v>
      </c>
      <c r="N2425" s="6">
        <f t="shared" si="1681"/>
        <v>0</v>
      </c>
      <c r="O2425" s="13">
        <f t="shared" si="1682"/>
        <v>28</v>
      </c>
      <c r="P2425" s="4">
        <f t="shared" si="1656"/>
        <v>7</v>
      </c>
      <c r="Q2425" s="4">
        <f t="shared" si="1657"/>
        <v>0</v>
      </c>
      <c r="R2425">
        <f t="shared" si="1685"/>
        <v>0</v>
      </c>
      <c r="S2425" s="4">
        <f t="shared" si="1686"/>
        <v>2</v>
      </c>
      <c r="T2425" s="15">
        <f t="shared" si="1687"/>
        <v>1</v>
      </c>
      <c r="U2425" s="4">
        <f t="shared" si="1688"/>
        <v>3</v>
      </c>
      <c r="V2425" s="4">
        <f t="shared" si="1689"/>
        <v>0</v>
      </c>
      <c r="W2425" s="4">
        <f t="shared" si="1690"/>
        <v>6</v>
      </c>
      <c r="X2425" s="6">
        <f t="shared" si="1691"/>
        <v>0</v>
      </c>
      <c r="Y2425" s="4">
        <f t="shared" si="1692"/>
        <v>0</v>
      </c>
      <c r="Z2425" s="6">
        <f t="shared" si="1693"/>
        <v>0</v>
      </c>
      <c r="AA2425" s="18">
        <f t="shared" si="1694"/>
        <v>0</v>
      </c>
      <c r="AB2425" s="9" t="str">
        <f t="shared" si="1658"/>
        <v>+0,2</v>
      </c>
      <c r="AC2425" s="9" t="str">
        <f>_xlfn.XLOOKUP(R2425,Sheet2!$H$3:$H$258,Sheet2!$I$3:$I$258,"-----")</f>
        <v>0</v>
      </c>
      <c r="AD2425" s="9" t="str">
        <f>_xlfn.XLOOKUP(VALUE(AE2425),Sheet2!$N$3:$N$1000,Sheet2!$O$3:$O$1000,"********")</f>
        <v>********</v>
      </c>
      <c r="AE2425" t="str">
        <f t="shared" si="1653"/>
        <v>5037</v>
      </c>
      <c r="AF2425" s="9" t="str">
        <f>IF(R2425&lt;200,"+"&amp;TEXT(R2425,"0"),"-"&amp;TEXT(_xlfn.XLOOKUP(R2425,Sheet2!$K$3:$K$130,Sheet2!$L$3:$L$130,"-----"),"0"))</f>
        <v>+0</v>
      </c>
      <c r="AG2425" s="9" t="str">
        <f t="shared" si="1659"/>
        <v>@</v>
      </c>
      <c r="AH2425" s="9" t="str">
        <f t="shared" si="1660"/>
        <v>JMP @+0,2</v>
      </c>
      <c r="AI2425" t="str">
        <f t="shared" si="1661"/>
        <v>0,@+0,2</v>
      </c>
      <c r="AJ2425" s="16" t="str">
        <f t="shared" si="1662"/>
        <v>@+0,2</v>
      </c>
      <c r="AK2425" t="str">
        <f t="shared" si="1663"/>
        <v>ADD 3,0</v>
      </c>
      <c r="AL2425" s="4" t="str">
        <f t="shared" si="1664"/>
        <v>ADD</v>
      </c>
      <c r="AM2425" s="4" t="str">
        <f t="shared" si="1665"/>
        <v/>
      </c>
      <c r="AN2425" s="4" t="str">
        <f t="shared" si="1666"/>
        <v/>
      </c>
      <c r="AO2425" s="4" t="str">
        <f t="shared" si="1667"/>
        <v/>
      </c>
      <c r="AP2425" s="15" t="str">
        <f t="shared" si="1668"/>
        <v/>
      </c>
      <c r="AQ2425" s="9" t="str">
        <f>_xlfn.XLOOKUP(D2425,Sheet2!$E$3:$E$101,Sheet2!$F$3:$F$101,"******************")</f>
        <v>******************</v>
      </c>
      <c r="AR2425" s="33" t="str">
        <f t="shared" si="1654"/>
        <v>DOC 0,0</v>
      </c>
      <c r="AS2425" s="9" t="str">
        <f t="shared" si="1655"/>
        <v>DOC</v>
      </c>
      <c r="AT2425" s="4">
        <f t="shared" si="1669"/>
        <v>0</v>
      </c>
      <c r="AU2425" s="6">
        <f t="shared" si="1670"/>
        <v>0</v>
      </c>
      <c r="AV2425" s="4" t="str">
        <f t="shared" si="1671"/>
        <v/>
      </c>
      <c r="AW2425" s="4">
        <f t="shared" si="1672"/>
        <v>0</v>
      </c>
      <c r="AX2425" s="4" t="str">
        <f>_xlfn.XLOOKUP(AW2425,Sheet2!$Q$3:$Q$66,Sheet2!$R$3:$R$66,"**")</f>
        <v>0</v>
      </c>
      <c r="AY2425" s="4">
        <f t="shared" si="1673"/>
        <v>6</v>
      </c>
      <c r="AZ2425" s="16" t="str">
        <f t="shared" si="1674"/>
        <v>SKPBN</v>
      </c>
    </row>
    <row r="2426" spans="1:52" x14ac:dyDescent="0.35">
      <c r="B2426" s="3">
        <f t="shared" si="1683"/>
        <v>11</v>
      </c>
      <c r="C2426" s="1">
        <f t="shared" si="1684"/>
        <v>5040</v>
      </c>
      <c r="D2426" s="2">
        <v>40142</v>
      </c>
      <c r="E2426" s="2" t="str">
        <f>_xlfn.XLOOKUP(C2426,Sheet2!$N$3:$N$1000,Sheet2!$O$3:$O$1000,"")</f>
        <v/>
      </c>
      <c r="F2426" s="9" t="str">
        <f t="shared" si="1675"/>
        <v>STA 0,RANDOM</v>
      </c>
      <c r="G2426" s="4" t="str">
        <f t="shared" si="1651"/>
        <v>100</v>
      </c>
      <c r="H2426" s="4">
        <f t="shared" si="1652"/>
        <v>142</v>
      </c>
      <c r="I2426" s="6">
        <f t="shared" si="1676"/>
        <v>0</v>
      </c>
      <c r="J2426" s="6">
        <f t="shared" si="1677"/>
        <v>4</v>
      </c>
      <c r="K2426" s="6">
        <f t="shared" si="1678"/>
        <v>0</v>
      </c>
      <c r="L2426" s="6">
        <f t="shared" si="1679"/>
        <v>1</v>
      </c>
      <c r="M2426" s="6">
        <f t="shared" si="1680"/>
        <v>4</v>
      </c>
      <c r="N2426" s="6">
        <f t="shared" si="1681"/>
        <v>2</v>
      </c>
      <c r="O2426" s="13">
        <f t="shared" si="1682"/>
        <v>8</v>
      </c>
      <c r="P2426" s="4">
        <f t="shared" si="1656"/>
        <v>2</v>
      </c>
      <c r="Q2426" s="4">
        <f t="shared" si="1657"/>
        <v>0</v>
      </c>
      <c r="R2426">
        <f t="shared" si="1685"/>
        <v>142</v>
      </c>
      <c r="S2426" s="4">
        <f t="shared" si="1686"/>
        <v>0</v>
      </c>
      <c r="T2426" s="15">
        <f t="shared" si="1687"/>
        <v>0</v>
      </c>
      <c r="U2426" s="4">
        <f t="shared" si="1688"/>
        <v>2</v>
      </c>
      <c r="V2426" s="4">
        <f t="shared" si="1689"/>
        <v>0</v>
      </c>
      <c r="W2426" s="4">
        <f t="shared" si="1690"/>
        <v>0</v>
      </c>
      <c r="X2426" s="6">
        <f t="shared" si="1691"/>
        <v>1</v>
      </c>
      <c r="Y2426" s="4">
        <f t="shared" si="1692"/>
        <v>2</v>
      </c>
      <c r="Z2426" s="6">
        <f t="shared" si="1693"/>
        <v>0</v>
      </c>
      <c r="AA2426" s="18">
        <f t="shared" si="1694"/>
        <v>2</v>
      </c>
      <c r="AB2426" s="9" t="str">
        <f t="shared" si="1658"/>
        <v>RANDOM</v>
      </c>
      <c r="AC2426" s="9" t="str">
        <f>_xlfn.XLOOKUP(R2426,Sheet2!$H$3:$H$258,Sheet2!$I$3:$I$258,"-----")</f>
        <v>RANDOM</v>
      </c>
      <c r="AD2426" s="9" t="str">
        <f>_xlfn.XLOOKUP(VALUE(AE2426),Sheet2!$N$3:$N$1000,Sheet2!$O$3:$O$1000,"********")</f>
        <v>********</v>
      </c>
      <c r="AE2426" t="str">
        <f t="shared" si="1653"/>
        <v>5202</v>
      </c>
      <c r="AF2426" s="9" t="str">
        <f>IF(R2426&lt;200,"+"&amp;TEXT(R2426,"0"),"-"&amp;TEXT(_xlfn.XLOOKUP(R2426,Sheet2!$K$3:$K$130,Sheet2!$L$3:$L$130,"-----"),"0"))</f>
        <v>+142</v>
      </c>
      <c r="AG2426" s="9" t="str">
        <f t="shared" si="1659"/>
        <v/>
      </c>
      <c r="AH2426" s="9" t="str">
        <f t="shared" si="1660"/>
        <v>JMP RANDOM</v>
      </c>
      <c r="AI2426" t="str">
        <f t="shared" si="1661"/>
        <v>0,RANDOM</v>
      </c>
      <c r="AJ2426" s="16" t="str">
        <f t="shared" si="1662"/>
        <v>RANDOM</v>
      </c>
      <c r="AK2426" t="str">
        <f t="shared" si="1663"/>
        <v>COMOL 2,0,SZC</v>
      </c>
      <c r="AL2426" s="4" t="str">
        <f t="shared" si="1664"/>
        <v>COM</v>
      </c>
      <c r="AM2426" s="4" t="str">
        <f t="shared" si="1665"/>
        <v>L</v>
      </c>
      <c r="AN2426" s="4" t="str">
        <f t="shared" si="1666"/>
        <v>O</v>
      </c>
      <c r="AO2426" s="4" t="str">
        <f t="shared" si="1667"/>
        <v/>
      </c>
      <c r="AP2426" s="15" t="str">
        <f t="shared" si="1668"/>
        <v>,SZC</v>
      </c>
      <c r="AQ2426" s="9" t="str">
        <f>_xlfn.XLOOKUP(D2426,Sheet2!$E$3:$E$101,Sheet2!$F$3:$F$101,"******************")</f>
        <v>******************</v>
      </c>
      <c r="AR2426" s="33" t="str">
        <f t="shared" si="1654"/>
        <v>NIOS **</v>
      </c>
      <c r="AS2426" s="9" t="str">
        <f t="shared" si="1655"/>
        <v>DOCS</v>
      </c>
      <c r="AT2426" s="4">
        <f t="shared" si="1669"/>
        <v>0</v>
      </c>
      <c r="AU2426" s="6">
        <f t="shared" si="1670"/>
        <v>1</v>
      </c>
      <c r="AV2426" s="4" t="str">
        <f t="shared" si="1671"/>
        <v>S</v>
      </c>
      <c r="AW2426" s="4">
        <f t="shared" si="1672"/>
        <v>42</v>
      </c>
      <c r="AX2426" s="4" t="str">
        <f>_xlfn.XLOOKUP(AW2426,Sheet2!$Q$3:$Q$66,Sheet2!$R$3:$R$66,"**")</f>
        <v>**</v>
      </c>
      <c r="AY2426" s="4">
        <f t="shared" si="1673"/>
        <v>0</v>
      </c>
      <c r="AZ2426" s="16" t="str">
        <f t="shared" si="1674"/>
        <v>SKPBZ</v>
      </c>
    </row>
    <row r="2427" spans="1:52" x14ac:dyDescent="0.35">
      <c r="B2427" s="3">
        <f t="shared" si="1683"/>
        <v>12</v>
      </c>
      <c r="C2427" s="1">
        <f t="shared" si="1684"/>
        <v>5041</v>
      </c>
      <c r="D2427" s="2">
        <v>111100</v>
      </c>
      <c r="E2427" s="2" t="str">
        <f>_xlfn.XLOOKUP(C2427,Sheet2!$N$3:$N$1000,Sheet2!$O$3:$O$1000,"")</f>
        <v/>
      </c>
      <c r="F2427" s="9" t="str">
        <f t="shared" si="1675"/>
        <v>MOVL 0,2</v>
      </c>
      <c r="G2427" s="4" t="str">
        <f t="shared" si="1651"/>
        <v>222</v>
      </c>
      <c r="H2427" s="4">
        <f t="shared" si="1652"/>
        <v>100</v>
      </c>
      <c r="I2427" s="6">
        <f t="shared" si="1676"/>
        <v>1</v>
      </c>
      <c r="J2427" s="6">
        <f t="shared" si="1677"/>
        <v>1</v>
      </c>
      <c r="K2427" s="6">
        <f t="shared" si="1678"/>
        <v>1</v>
      </c>
      <c r="L2427" s="6">
        <f t="shared" si="1679"/>
        <v>1</v>
      </c>
      <c r="M2427" s="6">
        <f t="shared" si="1680"/>
        <v>0</v>
      </c>
      <c r="N2427" s="6">
        <f t="shared" si="1681"/>
        <v>0</v>
      </c>
      <c r="O2427" s="13">
        <f t="shared" si="1682"/>
        <v>18</v>
      </c>
      <c r="P2427" s="4">
        <f t="shared" si="1656"/>
        <v>4</v>
      </c>
      <c r="Q2427" s="4">
        <f t="shared" si="1657"/>
        <v>2</v>
      </c>
      <c r="R2427">
        <f t="shared" si="1685"/>
        <v>100</v>
      </c>
      <c r="S2427" s="4">
        <f t="shared" si="1686"/>
        <v>2</v>
      </c>
      <c r="T2427" s="15">
        <f t="shared" si="1687"/>
        <v>0</v>
      </c>
      <c r="U2427" s="4">
        <f t="shared" si="1688"/>
        <v>0</v>
      </c>
      <c r="V2427" s="4">
        <f t="shared" si="1689"/>
        <v>2</v>
      </c>
      <c r="W2427" s="4">
        <f t="shared" si="1690"/>
        <v>2</v>
      </c>
      <c r="X2427" s="6">
        <f t="shared" si="1691"/>
        <v>1</v>
      </c>
      <c r="Y2427" s="4">
        <f t="shared" si="1692"/>
        <v>0</v>
      </c>
      <c r="Z2427" s="6">
        <f t="shared" si="1693"/>
        <v>0</v>
      </c>
      <c r="AA2427" s="18">
        <f t="shared" si="1694"/>
        <v>0</v>
      </c>
      <c r="AB2427" s="9" t="str">
        <f t="shared" si="1658"/>
        <v>+100,2</v>
      </c>
      <c r="AC2427" s="9" t="str">
        <f>_xlfn.XLOOKUP(R2427,Sheet2!$H$3:$H$258,Sheet2!$I$3:$I$258,"-----")</f>
        <v>ZB11</v>
      </c>
      <c r="AD2427" s="9" t="str">
        <f>_xlfn.XLOOKUP(VALUE(AE2427),Sheet2!$N$3:$N$1000,Sheet2!$O$3:$O$1000,"********")</f>
        <v>********</v>
      </c>
      <c r="AE2427" t="str">
        <f t="shared" si="1653"/>
        <v>5141</v>
      </c>
      <c r="AF2427" s="9" t="str">
        <f>IF(R2427&lt;200,"+"&amp;TEXT(R2427,"0"),"-"&amp;TEXT(_xlfn.XLOOKUP(R2427,Sheet2!$K$3:$K$130,Sheet2!$L$3:$L$130,"-----"),"0"))</f>
        <v>+100</v>
      </c>
      <c r="AG2427" s="9" t="str">
        <f t="shared" si="1659"/>
        <v/>
      </c>
      <c r="AH2427" s="9" t="str">
        <f t="shared" si="1660"/>
        <v>ISZ +100,2</v>
      </c>
      <c r="AI2427" t="str">
        <f t="shared" si="1661"/>
        <v>2,+100,2</v>
      </c>
      <c r="AJ2427" s="16" t="str">
        <f t="shared" si="1662"/>
        <v>+100,2</v>
      </c>
      <c r="AK2427" t="str">
        <f t="shared" si="1663"/>
        <v>MOVL 0,2</v>
      </c>
      <c r="AL2427" s="4" t="str">
        <f t="shared" si="1664"/>
        <v>MOV</v>
      </c>
      <c r="AM2427" s="4" t="str">
        <f t="shared" si="1665"/>
        <v>L</v>
      </c>
      <c r="AN2427" s="4" t="str">
        <f t="shared" si="1666"/>
        <v/>
      </c>
      <c r="AO2427" s="4" t="str">
        <f t="shared" si="1667"/>
        <v/>
      </c>
      <c r="AP2427" s="15" t="str">
        <f t="shared" si="1668"/>
        <v/>
      </c>
      <c r="AQ2427" s="9" t="str">
        <f>_xlfn.XLOOKUP(D2427,Sheet2!$E$3:$E$101,Sheet2!$F$3:$F$101,"******************")</f>
        <v>******************</v>
      </c>
      <c r="AR2427" s="33" t="str">
        <f t="shared" si="1654"/>
        <v>DOAS 2,0</v>
      </c>
      <c r="AS2427" s="9" t="str">
        <f t="shared" si="1655"/>
        <v>DOAS</v>
      </c>
      <c r="AT2427" s="4">
        <f t="shared" si="1669"/>
        <v>2</v>
      </c>
      <c r="AU2427" s="6">
        <f t="shared" si="1670"/>
        <v>1</v>
      </c>
      <c r="AV2427" s="4" t="str">
        <f t="shared" si="1671"/>
        <v>S</v>
      </c>
      <c r="AW2427" s="4">
        <f t="shared" si="1672"/>
        <v>0</v>
      </c>
      <c r="AX2427" s="4" t="str">
        <f>_xlfn.XLOOKUP(AW2427,Sheet2!$Q$3:$Q$66,Sheet2!$R$3:$R$66,"**")</f>
        <v>0</v>
      </c>
      <c r="AY2427" s="4">
        <f t="shared" si="1673"/>
        <v>2</v>
      </c>
      <c r="AZ2427" s="16" t="str">
        <f t="shared" si="1674"/>
        <v>SKPBZ</v>
      </c>
    </row>
    <row r="2428" spans="1:52" x14ac:dyDescent="0.35">
      <c r="B2428" s="3">
        <f t="shared" si="1683"/>
        <v>13</v>
      </c>
      <c r="C2428" s="1">
        <f t="shared" si="1684"/>
        <v>5042</v>
      </c>
      <c r="D2428" s="2">
        <v>30417</v>
      </c>
      <c r="E2428" s="2" t="str">
        <f>_xlfn.XLOOKUP(C2428,Sheet2!$N$3:$N$1000,Sheet2!$O$3:$O$1000,"")</f>
        <v/>
      </c>
      <c r="F2428" s="9" t="str">
        <f t="shared" si="1675"/>
        <v>LDA 2,.UD02</v>
      </c>
      <c r="G2428" s="4" t="str">
        <f t="shared" si="1651"/>
        <v>61</v>
      </c>
      <c r="H2428" s="4">
        <f t="shared" si="1652"/>
        <v>17</v>
      </c>
      <c r="I2428" s="6">
        <f t="shared" si="1676"/>
        <v>0</v>
      </c>
      <c r="J2428" s="6">
        <f t="shared" si="1677"/>
        <v>3</v>
      </c>
      <c r="K2428" s="6">
        <f t="shared" si="1678"/>
        <v>0</v>
      </c>
      <c r="L2428" s="6">
        <f t="shared" si="1679"/>
        <v>4</v>
      </c>
      <c r="M2428" s="6">
        <f t="shared" si="1680"/>
        <v>1</v>
      </c>
      <c r="N2428" s="6">
        <f t="shared" si="1681"/>
        <v>7</v>
      </c>
      <c r="O2428" s="13">
        <f t="shared" si="1682"/>
        <v>6</v>
      </c>
      <c r="P2428" s="4">
        <f t="shared" si="1656"/>
        <v>1</v>
      </c>
      <c r="Q2428" s="4">
        <f t="shared" si="1657"/>
        <v>2</v>
      </c>
      <c r="R2428">
        <f t="shared" si="1685"/>
        <v>17</v>
      </c>
      <c r="S2428" s="4">
        <f t="shared" si="1686"/>
        <v>1</v>
      </c>
      <c r="T2428" s="15">
        <f t="shared" si="1687"/>
        <v>0</v>
      </c>
      <c r="U2428" s="4">
        <f t="shared" si="1688"/>
        <v>1</v>
      </c>
      <c r="V2428" s="4">
        <f t="shared" si="1689"/>
        <v>2</v>
      </c>
      <c r="W2428" s="4">
        <f t="shared" si="1690"/>
        <v>1</v>
      </c>
      <c r="X2428" s="6">
        <f t="shared" si="1691"/>
        <v>0</v>
      </c>
      <c r="Y2428" s="4">
        <f t="shared" si="1692"/>
        <v>0</v>
      </c>
      <c r="Z2428" s="6">
        <f t="shared" si="1693"/>
        <v>1</v>
      </c>
      <c r="AA2428" s="18">
        <f t="shared" si="1694"/>
        <v>7</v>
      </c>
      <c r="AB2428" s="9" t="str">
        <f t="shared" si="1658"/>
        <v>.UD02</v>
      </c>
      <c r="AC2428" s="9" t="str">
        <f>_xlfn.XLOOKUP(R2428,Sheet2!$H$3:$H$258,Sheet2!$I$3:$I$258,"-----")</f>
        <v>*****</v>
      </c>
      <c r="AD2428" s="9" t="str">
        <f>_xlfn.XLOOKUP(VALUE(AE2428),Sheet2!$N$3:$N$1000,Sheet2!$O$3:$O$1000,"********")</f>
        <v>.UD02</v>
      </c>
      <c r="AE2428" t="str">
        <f t="shared" si="1653"/>
        <v>5061</v>
      </c>
      <c r="AF2428" s="9" t="str">
        <f>IF(R2428&lt;200,"+"&amp;TEXT(R2428,"0"),"-"&amp;TEXT(_xlfn.XLOOKUP(R2428,Sheet2!$K$3:$K$130,Sheet2!$L$3:$L$130,"-----"),"0"))</f>
        <v>+17</v>
      </c>
      <c r="AG2428" s="9" t="str">
        <f t="shared" si="1659"/>
        <v/>
      </c>
      <c r="AH2428" s="9" t="str">
        <f t="shared" si="1660"/>
        <v>ISZ .UD02</v>
      </c>
      <c r="AI2428" t="str">
        <f t="shared" si="1661"/>
        <v>2,.UD02</v>
      </c>
      <c r="AJ2428" s="16" t="str">
        <f t="shared" si="1662"/>
        <v>.UD02</v>
      </c>
      <c r="AK2428" t="str">
        <f t="shared" si="1663"/>
        <v>NEG# 1,2,SBN</v>
      </c>
      <c r="AL2428" s="4" t="str">
        <f t="shared" si="1664"/>
        <v>NEG</v>
      </c>
      <c r="AM2428" s="4" t="str">
        <f t="shared" si="1665"/>
        <v/>
      </c>
      <c r="AN2428" s="4" t="str">
        <f t="shared" si="1666"/>
        <v/>
      </c>
      <c r="AO2428" s="4" t="str">
        <f t="shared" si="1667"/>
        <v>#</v>
      </c>
      <c r="AP2428" s="15" t="str">
        <f t="shared" si="1668"/>
        <v>,SBN</v>
      </c>
      <c r="AQ2428" s="9" t="str">
        <f>_xlfn.XLOOKUP(D2428,Sheet2!$E$3:$E$101,Sheet2!$F$3:$F$101,"******************")</f>
        <v>******************</v>
      </c>
      <c r="AR2428" s="33" t="str">
        <f t="shared" si="1654"/>
        <v>DIA 2,LPT</v>
      </c>
      <c r="AS2428" s="9" t="str">
        <f t="shared" si="1655"/>
        <v>DIA</v>
      </c>
      <c r="AT2428" s="4">
        <f t="shared" si="1669"/>
        <v>2</v>
      </c>
      <c r="AU2428" s="6">
        <f t="shared" si="1670"/>
        <v>0</v>
      </c>
      <c r="AV2428" s="4" t="str">
        <f t="shared" si="1671"/>
        <v/>
      </c>
      <c r="AW2428" s="4">
        <f t="shared" si="1672"/>
        <v>17</v>
      </c>
      <c r="AX2428" s="4" t="str">
        <f>_xlfn.XLOOKUP(AW2428,Sheet2!$Q$3:$Q$66,Sheet2!$R$3:$R$66,"**")</f>
        <v>LPT</v>
      </c>
      <c r="AY2428" s="4">
        <f t="shared" si="1673"/>
        <v>1</v>
      </c>
      <c r="AZ2428" s="16" t="str">
        <f t="shared" si="1674"/>
        <v>SKPBN</v>
      </c>
    </row>
    <row r="2429" spans="1:52" x14ac:dyDescent="0.35">
      <c r="B2429" s="3">
        <f t="shared" si="1683"/>
        <v>14</v>
      </c>
      <c r="C2429" s="1">
        <f t="shared" si="1684"/>
        <v>5043</v>
      </c>
      <c r="D2429" s="2">
        <v>24415</v>
      </c>
      <c r="E2429" s="2" t="str">
        <f>_xlfn.XLOOKUP(C2429,Sheet2!$N$3:$N$1000,Sheet2!$O$3:$O$1000,"")</f>
        <v/>
      </c>
      <c r="F2429" s="9" t="str">
        <f t="shared" si="1675"/>
        <v>LDA 1,.UD01</v>
      </c>
      <c r="G2429" s="4" t="str">
        <f t="shared" si="1651"/>
        <v>51</v>
      </c>
      <c r="H2429" s="4">
        <f t="shared" si="1652"/>
        <v>15</v>
      </c>
      <c r="I2429" s="6">
        <f t="shared" si="1676"/>
        <v>0</v>
      </c>
      <c r="J2429" s="6">
        <f t="shared" si="1677"/>
        <v>2</v>
      </c>
      <c r="K2429" s="6">
        <f t="shared" si="1678"/>
        <v>4</v>
      </c>
      <c r="L2429" s="6">
        <f t="shared" si="1679"/>
        <v>4</v>
      </c>
      <c r="M2429" s="6">
        <f t="shared" si="1680"/>
        <v>1</v>
      </c>
      <c r="N2429" s="6">
        <f t="shared" si="1681"/>
        <v>5</v>
      </c>
      <c r="O2429" s="13">
        <f t="shared" si="1682"/>
        <v>5</v>
      </c>
      <c r="P2429" s="4">
        <f t="shared" si="1656"/>
        <v>1</v>
      </c>
      <c r="Q2429" s="4">
        <f t="shared" si="1657"/>
        <v>1</v>
      </c>
      <c r="R2429">
        <f t="shared" si="1685"/>
        <v>15</v>
      </c>
      <c r="S2429" s="4">
        <f t="shared" si="1686"/>
        <v>1</v>
      </c>
      <c r="T2429" s="15">
        <f t="shared" si="1687"/>
        <v>0</v>
      </c>
      <c r="U2429" s="4">
        <f t="shared" si="1688"/>
        <v>1</v>
      </c>
      <c r="V2429" s="4">
        <f t="shared" si="1689"/>
        <v>1</v>
      </c>
      <c r="W2429" s="4">
        <f t="shared" si="1690"/>
        <v>1</v>
      </c>
      <c r="X2429" s="6">
        <f t="shared" si="1691"/>
        <v>0</v>
      </c>
      <c r="Y2429" s="4">
        <f t="shared" si="1692"/>
        <v>0</v>
      </c>
      <c r="Z2429" s="6">
        <f t="shared" si="1693"/>
        <v>1</v>
      </c>
      <c r="AA2429" s="18">
        <f t="shared" si="1694"/>
        <v>5</v>
      </c>
      <c r="AB2429" s="9" t="str">
        <f t="shared" si="1658"/>
        <v>.UD01</v>
      </c>
      <c r="AC2429" s="9" t="str">
        <f>_xlfn.XLOOKUP(R2429,Sheet2!$H$3:$H$258,Sheet2!$I$3:$I$258,"-----")</f>
        <v>*****</v>
      </c>
      <c r="AD2429" s="9" t="str">
        <f>_xlfn.XLOOKUP(VALUE(AE2429),Sheet2!$N$3:$N$1000,Sheet2!$O$3:$O$1000,"********")</f>
        <v>.UD01</v>
      </c>
      <c r="AE2429" t="str">
        <f t="shared" si="1653"/>
        <v>5060</v>
      </c>
      <c r="AF2429" s="9" t="str">
        <f>IF(R2429&lt;200,"+"&amp;TEXT(R2429,"0"),"-"&amp;TEXT(_xlfn.XLOOKUP(R2429,Sheet2!$K$3:$K$130,Sheet2!$L$3:$L$130,"-----"),"0"))</f>
        <v>+15</v>
      </c>
      <c r="AG2429" s="9" t="str">
        <f t="shared" si="1659"/>
        <v/>
      </c>
      <c r="AH2429" s="9" t="str">
        <f t="shared" si="1660"/>
        <v>JSR .UD01</v>
      </c>
      <c r="AI2429" t="str">
        <f t="shared" si="1661"/>
        <v>1,.UD01</v>
      </c>
      <c r="AJ2429" s="16" t="str">
        <f t="shared" si="1662"/>
        <v>.UD01</v>
      </c>
      <c r="AK2429" t="str">
        <f t="shared" si="1663"/>
        <v>NEG# 1,1,SNR</v>
      </c>
      <c r="AL2429" s="4" t="str">
        <f t="shared" si="1664"/>
        <v>NEG</v>
      </c>
      <c r="AM2429" s="4" t="str">
        <f t="shared" si="1665"/>
        <v/>
      </c>
      <c r="AN2429" s="4" t="str">
        <f t="shared" si="1666"/>
        <v/>
      </c>
      <c r="AO2429" s="4" t="str">
        <f t="shared" si="1667"/>
        <v>#</v>
      </c>
      <c r="AP2429" s="15" t="str">
        <f t="shared" si="1668"/>
        <v>,SNR</v>
      </c>
      <c r="AQ2429" s="9" t="str">
        <f>_xlfn.XLOOKUP(D2429,Sheet2!$E$3:$E$101,Sheet2!$F$3:$F$101,"******************")</f>
        <v>******************</v>
      </c>
      <c r="AR2429" s="33" t="str">
        <f t="shared" si="1654"/>
        <v>DIA 1,PLT</v>
      </c>
      <c r="AS2429" s="9" t="str">
        <f t="shared" si="1655"/>
        <v>DIA</v>
      </c>
      <c r="AT2429" s="4">
        <f t="shared" si="1669"/>
        <v>1</v>
      </c>
      <c r="AU2429" s="6">
        <f t="shared" si="1670"/>
        <v>0</v>
      </c>
      <c r="AV2429" s="4" t="str">
        <f t="shared" si="1671"/>
        <v/>
      </c>
      <c r="AW2429" s="4">
        <f t="shared" si="1672"/>
        <v>15</v>
      </c>
      <c r="AX2429" s="4" t="str">
        <f>_xlfn.XLOOKUP(AW2429,Sheet2!$Q$3:$Q$66,Sheet2!$R$3:$R$66,"**")</f>
        <v>PLT</v>
      </c>
      <c r="AY2429" s="4">
        <f t="shared" si="1673"/>
        <v>1</v>
      </c>
      <c r="AZ2429" s="16" t="str">
        <f t="shared" si="1674"/>
        <v>SKPBN</v>
      </c>
    </row>
    <row r="2430" spans="1:52" x14ac:dyDescent="0.35">
      <c r="B2430" s="3">
        <f t="shared" si="1683"/>
        <v>15</v>
      </c>
      <c r="C2430" s="1">
        <f t="shared" si="1684"/>
        <v>5044</v>
      </c>
      <c r="D2430" s="2">
        <v>2416</v>
      </c>
      <c r="E2430" s="2" t="str">
        <f>_xlfn.XLOOKUP(C2430,Sheet2!$N$3:$N$1000,Sheet2!$O$3:$O$1000,"")</f>
        <v/>
      </c>
      <c r="F2430" s="9" t="str">
        <f t="shared" si="1675"/>
        <v>JMP @.UD03</v>
      </c>
      <c r="G2430" s="4" t="str">
        <f t="shared" si="1651"/>
        <v>5</v>
      </c>
      <c r="H2430" s="4">
        <f t="shared" si="1652"/>
        <v>16</v>
      </c>
      <c r="I2430" s="6">
        <f t="shared" si="1676"/>
        <v>0</v>
      </c>
      <c r="J2430" s="6">
        <f t="shared" si="1677"/>
        <v>0</v>
      </c>
      <c r="K2430" s="6">
        <f t="shared" si="1678"/>
        <v>2</v>
      </c>
      <c r="L2430" s="6">
        <f t="shared" si="1679"/>
        <v>4</v>
      </c>
      <c r="M2430" s="6">
        <f t="shared" si="1680"/>
        <v>1</v>
      </c>
      <c r="N2430" s="6">
        <f t="shared" si="1681"/>
        <v>6</v>
      </c>
      <c r="O2430" s="13">
        <f t="shared" si="1682"/>
        <v>0</v>
      </c>
      <c r="P2430" s="4">
        <f t="shared" si="1656"/>
        <v>0</v>
      </c>
      <c r="Q2430" s="4">
        <f t="shared" si="1657"/>
        <v>0</v>
      </c>
      <c r="R2430">
        <f t="shared" si="1685"/>
        <v>16</v>
      </c>
      <c r="S2430" s="4">
        <f t="shared" si="1686"/>
        <v>1</v>
      </c>
      <c r="T2430" s="15">
        <f t="shared" si="1687"/>
        <v>1</v>
      </c>
      <c r="U2430" s="4">
        <f t="shared" si="1688"/>
        <v>0</v>
      </c>
      <c r="V2430" s="4">
        <f t="shared" si="1689"/>
        <v>0</v>
      </c>
      <c r="W2430" s="4">
        <f t="shared" si="1690"/>
        <v>5</v>
      </c>
      <c r="X2430" s="6">
        <f t="shared" si="1691"/>
        <v>0</v>
      </c>
      <c r="Y2430" s="4">
        <f t="shared" si="1692"/>
        <v>0</v>
      </c>
      <c r="Z2430" s="6">
        <f t="shared" si="1693"/>
        <v>1</v>
      </c>
      <c r="AA2430" s="18">
        <f t="shared" si="1694"/>
        <v>6</v>
      </c>
      <c r="AB2430" s="9" t="str">
        <f t="shared" si="1658"/>
        <v>.UD03</v>
      </c>
      <c r="AC2430" s="9" t="str">
        <f>_xlfn.XLOOKUP(R2430,Sheet2!$H$3:$H$258,Sheet2!$I$3:$I$258,"-----")</f>
        <v>*****</v>
      </c>
      <c r="AD2430" s="9" t="str">
        <f>_xlfn.XLOOKUP(VALUE(AE2430),Sheet2!$N$3:$N$1000,Sheet2!$O$3:$O$1000,"********")</f>
        <v>.UD03</v>
      </c>
      <c r="AE2430" t="str">
        <f t="shared" si="1653"/>
        <v>5062</v>
      </c>
      <c r="AF2430" s="9" t="str">
        <f>IF(R2430&lt;200,"+"&amp;TEXT(R2430,"0"),"-"&amp;TEXT(_xlfn.XLOOKUP(R2430,Sheet2!$K$3:$K$130,Sheet2!$L$3:$L$130,"-----"),"0"))</f>
        <v>+16</v>
      </c>
      <c r="AG2430" s="9" t="str">
        <f t="shared" si="1659"/>
        <v>@</v>
      </c>
      <c r="AH2430" s="9" t="str">
        <f t="shared" si="1660"/>
        <v>JMP @.UD03</v>
      </c>
      <c r="AI2430" t="str">
        <f t="shared" si="1661"/>
        <v>0,@.UD03</v>
      </c>
      <c r="AJ2430" s="16" t="str">
        <f t="shared" si="1662"/>
        <v>@.UD03</v>
      </c>
      <c r="AK2430" t="str">
        <f t="shared" si="1663"/>
        <v>SUB# 0,0,SEZ</v>
      </c>
      <c r="AL2430" s="4" t="str">
        <f t="shared" si="1664"/>
        <v>SUB</v>
      </c>
      <c r="AM2430" s="4" t="str">
        <f t="shared" si="1665"/>
        <v/>
      </c>
      <c r="AN2430" s="4" t="str">
        <f t="shared" si="1666"/>
        <v/>
      </c>
      <c r="AO2430" s="4" t="str">
        <f t="shared" si="1667"/>
        <v>#</v>
      </c>
      <c r="AP2430" s="15" t="str">
        <f t="shared" si="1668"/>
        <v>,SEZ</v>
      </c>
      <c r="AQ2430" s="9" t="str">
        <f>_xlfn.XLOOKUP(D2430,Sheet2!$E$3:$E$101,Sheet2!$F$3:$F$101,"******************")</f>
        <v>******************</v>
      </c>
      <c r="AR2430" s="33" t="str">
        <f t="shared" si="1654"/>
        <v>DIC 0,CDR</v>
      </c>
      <c r="AS2430" s="9" t="str">
        <f t="shared" si="1655"/>
        <v>DIC</v>
      </c>
      <c r="AT2430" s="4">
        <f t="shared" si="1669"/>
        <v>0</v>
      </c>
      <c r="AU2430" s="6">
        <f t="shared" si="1670"/>
        <v>0</v>
      </c>
      <c r="AV2430" s="4" t="str">
        <f t="shared" si="1671"/>
        <v/>
      </c>
      <c r="AW2430" s="4">
        <f t="shared" si="1672"/>
        <v>16</v>
      </c>
      <c r="AX2430" s="4" t="str">
        <f>_xlfn.XLOOKUP(AW2430,Sheet2!$Q$3:$Q$66,Sheet2!$R$3:$R$66,"**")</f>
        <v>CDR</v>
      </c>
      <c r="AY2430" s="4">
        <f t="shared" si="1673"/>
        <v>5</v>
      </c>
      <c r="AZ2430" s="16" t="str">
        <f t="shared" si="1674"/>
        <v>SKPBN</v>
      </c>
    </row>
    <row r="2431" spans="1:52" x14ac:dyDescent="0.35">
      <c r="B2431" s="3">
        <v>17</v>
      </c>
      <c r="C2431" s="1">
        <f t="shared" si="1684"/>
        <v>5045</v>
      </c>
      <c r="D2431" s="2">
        <v>24420</v>
      </c>
      <c r="E2431" s="2" t="str">
        <f>_xlfn.XLOOKUP(C2431,Sheet2!$N$3:$N$1000,Sheet2!$O$3:$O$1000,"")</f>
        <v>.UD50</v>
      </c>
      <c r="F2431" s="9" t="str">
        <f t="shared" si="1675"/>
        <v>LDA 1,.UD21</v>
      </c>
      <c r="G2431" s="4" t="str">
        <f t="shared" si="1651"/>
        <v>51</v>
      </c>
      <c r="H2431" s="4">
        <f t="shared" si="1652"/>
        <v>20</v>
      </c>
      <c r="I2431" s="6">
        <f t="shared" si="1676"/>
        <v>0</v>
      </c>
      <c r="J2431" s="6">
        <f t="shared" si="1677"/>
        <v>2</v>
      </c>
      <c r="K2431" s="6">
        <f t="shared" si="1678"/>
        <v>4</v>
      </c>
      <c r="L2431" s="6">
        <f t="shared" si="1679"/>
        <v>4</v>
      </c>
      <c r="M2431" s="6">
        <f t="shared" si="1680"/>
        <v>2</v>
      </c>
      <c r="N2431" s="6">
        <f t="shared" si="1681"/>
        <v>0</v>
      </c>
      <c r="O2431" s="13">
        <f t="shared" si="1682"/>
        <v>5</v>
      </c>
      <c r="P2431" s="4">
        <f t="shared" si="1656"/>
        <v>1</v>
      </c>
      <c r="Q2431" s="4">
        <f t="shared" si="1657"/>
        <v>1</v>
      </c>
      <c r="R2431">
        <f t="shared" si="1685"/>
        <v>20</v>
      </c>
      <c r="S2431" s="4">
        <f t="shared" si="1686"/>
        <v>1</v>
      </c>
      <c r="T2431" s="15">
        <f t="shared" si="1687"/>
        <v>0</v>
      </c>
      <c r="U2431" s="4">
        <f t="shared" si="1688"/>
        <v>1</v>
      </c>
      <c r="V2431" s="4">
        <f t="shared" si="1689"/>
        <v>1</v>
      </c>
      <c r="W2431" s="4">
        <f t="shared" si="1690"/>
        <v>1</v>
      </c>
      <c r="X2431" s="6">
        <f t="shared" si="1691"/>
        <v>0</v>
      </c>
      <c r="Y2431" s="4">
        <f t="shared" si="1692"/>
        <v>1</v>
      </c>
      <c r="Z2431" s="6">
        <f t="shared" si="1693"/>
        <v>0</v>
      </c>
      <c r="AA2431" s="18">
        <f t="shared" si="1694"/>
        <v>0</v>
      </c>
      <c r="AB2431" s="9" t="str">
        <f t="shared" si="1658"/>
        <v>.UD21</v>
      </c>
      <c r="AC2431" s="9" t="str">
        <f>_xlfn.XLOOKUP(R2431,Sheet2!$H$3:$H$258,Sheet2!$I$3:$I$258,"-----")</f>
        <v>*****</v>
      </c>
      <c r="AD2431" s="9" t="str">
        <f>_xlfn.XLOOKUP(VALUE(AE2431),Sheet2!$N$3:$N$1000,Sheet2!$O$3:$O$1000,"********")</f>
        <v>.UD21</v>
      </c>
      <c r="AE2431" t="str">
        <f t="shared" si="1653"/>
        <v>5065</v>
      </c>
      <c r="AF2431" s="9" t="str">
        <f>IF(R2431&lt;200,"+"&amp;TEXT(R2431,"0"),"-"&amp;TEXT(_xlfn.XLOOKUP(R2431,Sheet2!$K$3:$K$130,Sheet2!$L$3:$L$130,"-----"),"0"))</f>
        <v>+20</v>
      </c>
      <c r="AG2431" s="9" t="str">
        <f t="shared" si="1659"/>
        <v/>
      </c>
      <c r="AH2431" s="9" t="str">
        <f t="shared" si="1660"/>
        <v>JSR .UD21</v>
      </c>
      <c r="AI2431" t="str">
        <f t="shared" si="1661"/>
        <v>1,.UD21</v>
      </c>
      <c r="AJ2431" s="16" t="str">
        <f t="shared" si="1662"/>
        <v>.UD21</v>
      </c>
      <c r="AK2431" t="str">
        <f t="shared" si="1663"/>
        <v>NEGZ 1,1</v>
      </c>
      <c r="AL2431" s="4" t="str">
        <f t="shared" si="1664"/>
        <v>NEG</v>
      </c>
      <c r="AM2431" s="4" t="str">
        <f t="shared" si="1665"/>
        <v/>
      </c>
      <c r="AN2431" s="4" t="str">
        <f t="shared" si="1666"/>
        <v>Z</v>
      </c>
      <c r="AO2431" s="4" t="str">
        <f t="shared" si="1667"/>
        <v/>
      </c>
      <c r="AP2431" s="15" t="str">
        <f t="shared" si="1668"/>
        <v/>
      </c>
      <c r="AQ2431" s="9" t="str">
        <f>_xlfn.XLOOKUP(D2431,Sheet2!$E$3:$E$101,Sheet2!$F$3:$F$101,"******************")</f>
        <v>******************</v>
      </c>
      <c r="AR2431" s="33" t="str">
        <f t="shared" si="1654"/>
        <v>DIA 1,DSKP</v>
      </c>
      <c r="AS2431" s="9" t="str">
        <f t="shared" si="1655"/>
        <v>DIA</v>
      </c>
      <c r="AT2431" s="4">
        <f t="shared" si="1669"/>
        <v>1</v>
      </c>
      <c r="AU2431" s="6">
        <f t="shared" si="1670"/>
        <v>0</v>
      </c>
      <c r="AV2431" s="4" t="str">
        <f t="shared" si="1671"/>
        <v/>
      </c>
      <c r="AW2431" s="4">
        <f t="shared" si="1672"/>
        <v>20</v>
      </c>
      <c r="AX2431" s="4" t="str">
        <f>_xlfn.XLOOKUP(AW2431,Sheet2!$Q$3:$Q$66,Sheet2!$R$3:$R$66,"**")</f>
        <v>DSKP</v>
      </c>
      <c r="AY2431" s="4">
        <f t="shared" si="1673"/>
        <v>1</v>
      </c>
      <c r="AZ2431" s="16" t="str">
        <f t="shared" si="1674"/>
        <v>SKPBN</v>
      </c>
    </row>
    <row r="2432" spans="1:52" x14ac:dyDescent="0.35">
      <c r="B2432" s="3">
        <f t="shared" si="1683"/>
        <v>18</v>
      </c>
      <c r="C2432" s="1">
        <f t="shared" si="1684"/>
        <v>5046</v>
      </c>
      <c r="D2432" s="2">
        <v>44415</v>
      </c>
      <c r="E2432" s="2" t="str">
        <f>_xlfn.XLOOKUP(C2432,Sheet2!$N$3:$N$1000,Sheet2!$O$3:$O$1000,"")</f>
        <v/>
      </c>
      <c r="F2432" s="9" t="str">
        <f t="shared" si="1675"/>
        <v>STA 1,.UD10</v>
      </c>
      <c r="G2432" s="4" t="str">
        <f t="shared" si="1651"/>
        <v>111</v>
      </c>
      <c r="H2432" s="4">
        <f t="shared" si="1652"/>
        <v>15</v>
      </c>
      <c r="I2432" s="6">
        <f t="shared" si="1676"/>
        <v>0</v>
      </c>
      <c r="J2432" s="6">
        <f t="shared" si="1677"/>
        <v>4</v>
      </c>
      <c r="K2432" s="6">
        <f t="shared" si="1678"/>
        <v>4</v>
      </c>
      <c r="L2432" s="6">
        <f t="shared" si="1679"/>
        <v>4</v>
      </c>
      <c r="M2432" s="6">
        <f t="shared" si="1680"/>
        <v>1</v>
      </c>
      <c r="N2432" s="6">
        <f t="shared" si="1681"/>
        <v>5</v>
      </c>
      <c r="O2432" s="13">
        <f t="shared" si="1682"/>
        <v>9</v>
      </c>
      <c r="P2432" s="4">
        <f t="shared" si="1656"/>
        <v>2</v>
      </c>
      <c r="Q2432" s="4">
        <f t="shared" si="1657"/>
        <v>1</v>
      </c>
      <c r="R2432">
        <f t="shared" si="1685"/>
        <v>15</v>
      </c>
      <c r="S2432" s="4">
        <f t="shared" si="1686"/>
        <v>1</v>
      </c>
      <c r="T2432" s="15">
        <f t="shared" si="1687"/>
        <v>0</v>
      </c>
      <c r="U2432" s="4">
        <f t="shared" si="1688"/>
        <v>2</v>
      </c>
      <c r="V2432" s="4">
        <f t="shared" si="1689"/>
        <v>1</v>
      </c>
      <c r="W2432" s="4">
        <f t="shared" si="1690"/>
        <v>1</v>
      </c>
      <c r="X2432" s="6">
        <f t="shared" si="1691"/>
        <v>0</v>
      </c>
      <c r="Y2432" s="4">
        <f t="shared" si="1692"/>
        <v>0</v>
      </c>
      <c r="Z2432" s="6">
        <f t="shared" si="1693"/>
        <v>1</v>
      </c>
      <c r="AA2432" s="18">
        <f t="shared" si="1694"/>
        <v>5</v>
      </c>
      <c r="AB2432" s="9" t="str">
        <f t="shared" si="1658"/>
        <v>.UD10</v>
      </c>
      <c r="AC2432" s="9" t="str">
        <f>_xlfn.XLOOKUP(R2432,Sheet2!$H$3:$H$258,Sheet2!$I$3:$I$258,"-----")</f>
        <v>*****</v>
      </c>
      <c r="AD2432" s="9" t="str">
        <f>_xlfn.XLOOKUP(VALUE(AE2432),Sheet2!$N$3:$N$1000,Sheet2!$O$3:$O$1000,"********")</f>
        <v>.UD10</v>
      </c>
      <c r="AE2432" t="str">
        <f t="shared" si="1653"/>
        <v>5063</v>
      </c>
      <c r="AF2432" s="9" t="str">
        <f>IF(R2432&lt;200,"+"&amp;TEXT(R2432,"0"),"-"&amp;TEXT(_xlfn.XLOOKUP(R2432,Sheet2!$K$3:$K$130,Sheet2!$L$3:$L$130,"-----"),"0"))</f>
        <v>+15</v>
      </c>
      <c r="AG2432" s="9" t="str">
        <f t="shared" si="1659"/>
        <v/>
      </c>
      <c r="AH2432" s="9" t="str">
        <f t="shared" si="1660"/>
        <v>JSR .UD10</v>
      </c>
      <c r="AI2432" t="str">
        <f t="shared" si="1661"/>
        <v>1,.UD10</v>
      </c>
      <c r="AJ2432" s="16" t="str">
        <f t="shared" si="1662"/>
        <v>.UD10</v>
      </c>
      <c r="AK2432" t="str">
        <f t="shared" si="1663"/>
        <v>NEG# 2,1,SNR</v>
      </c>
      <c r="AL2432" s="4" t="str">
        <f t="shared" si="1664"/>
        <v>NEG</v>
      </c>
      <c r="AM2432" s="4" t="str">
        <f t="shared" si="1665"/>
        <v/>
      </c>
      <c r="AN2432" s="4" t="str">
        <f t="shared" si="1666"/>
        <v/>
      </c>
      <c r="AO2432" s="4" t="str">
        <f t="shared" si="1667"/>
        <v>#</v>
      </c>
      <c r="AP2432" s="15" t="str">
        <f t="shared" si="1668"/>
        <v>,SNR</v>
      </c>
      <c r="AQ2432" s="9" t="str">
        <f>_xlfn.XLOOKUP(D2432,Sheet2!$E$3:$E$101,Sheet2!$F$3:$F$101,"******************")</f>
        <v>******************</v>
      </c>
      <c r="AR2432" s="33" t="str">
        <f t="shared" si="1654"/>
        <v>DIA 1,PLT</v>
      </c>
      <c r="AS2432" s="9" t="str">
        <f t="shared" si="1655"/>
        <v>DIA</v>
      </c>
      <c r="AT2432" s="4">
        <f t="shared" si="1669"/>
        <v>1</v>
      </c>
      <c r="AU2432" s="6">
        <f t="shared" si="1670"/>
        <v>0</v>
      </c>
      <c r="AV2432" s="4" t="str">
        <f t="shared" si="1671"/>
        <v/>
      </c>
      <c r="AW2432" s="4">
        <f t="shared" si="1672"/>
        <v>15</v>
      </c>
      <c r="AX2432" s="4" t="str">
        <f>_xlfn.XLOOKUP(AW2432,Sheet2!$Q$3:$Q$66,Sheet2!$R$3:$R$66,"**")</f>
        <v>PLT</v>
      </c>
      <c r="AY2432" s="4">
        <f t="shared" si="1673"/>
        <v>1</v>
      </c>
      <c r="AZ2432" s="16" t="str">
        <f t="shared" si="1674"/>
        <v>SKPBN</v>
      </c>
    </row>
    <row r="2433" spans="1:52" x14ac:dyDescent="0.35">
      <c r="B2433" s="3">
        <f t="shared" si="1683"/>
        <v>19</v>
      </c>
      <c r="C2433" s="1">
        <f t="shared" si="1684"/>
        <v>5047</v>
      </c>
      <c r="D2433" s="2">
        <v>105120</v>
      </c>
      <c r="E2433" s="2" t="str">
        <f>_xlfn.XLOOKUP(C2433,Sheet2!$N$3:$N$1000,Sheet2!$O$3:$O$1000,"")</f>
        <v/>
      </c>
      <c r="F2433" s="9" t="str">
        <f t="shared" si="1675"/>
        <v>MOVZL 0,1</v>
      </c>
      <c r="G2433" s="4" t="str">
        <f t="shared" si="1651"/>
        <v>212</v>
      </c>
      <c r="H2433" s="4">
        <f t="shared" si="1652"/>
        <v>120</v>
      </c>
      <c r="I2433" s="6">
        <f t="shared" si="1676"/>
        <v>1</v>
      </c>
      <c r="J2433" s="6">
        <f t="shared" si="1677"/>
        <v>0</v>
      </c>
      <c r="K2433" s="6">
        <f t="shared" si="1678"/>
        <v>5</v>
      </c>
      <c r="L2433" s="6">
        <f t="shared" si="1679"/>
        <v>1</v>
      </c>
      <c r="M2433" s="6">
        <f t="shared" si="1680"/>
        <v>2</v>
      </c>
      <c r="N2433" s="6">
        <f t="shared" si="1681"/>
        <v>0</v>
      </c>
      <c r="O2433" s="13">
        <f t="shared" si="1682"/>
        <v>17</v>
      </c>
      <c r="P2433" s="4">
        <f t="shared" si="1656"/>
        <v>4</v>
      </c>
      <c r="Q2433" s="4">
        <f t="shared" si="1657"/>
        <v>1</v>
      </c>
      <c r="R2433">
        <f t="shared" si="1685"/>
        <v>120</v>
      </c>
      <c r="S2433" s="4">
        <f t="shared" si="1686"/>
        <v>2</v>
      </c>
      <c r="T2433" s="15">
        <f t="shared" si="1687"/>
        <v>0</v>
      </c>
      <c r="U2433" s="4">
        <f t="shared" si="1688"/>
        <v>0</v>
      </c>
      <c r="V2433" s="4">
        <f t="shared" si="1689"/>
        <v>1</v>
      </c>
      <c r="W2433" s="4">
        <f t="shared" si="1690"/>
        <v>2</v>
      </c>
      <c r="X2433" s="6">
        <f t="shared" si="1691"/>
        <v>1</v>
      </c>
      <c r="Y2433" s="4">
        <f t="shared" si="1692"/>
        <v>1</v>
      </c>
      <c r="Z2433" s="6">
        <f t="shared" si="1693"/>
        <v>0</v>
      </c>
      <c r="AA2433" s="18">
        <f t="shared" si="1694"/>
        <v>0</v>
      </c>
      <c r="AB2433" s="9" t="str">
        <f t="shared" si="1658"/>
        <v>+120,2</v>
      </c>
      <c r="AC2433" s="9" t="str">
        <f>_xlfn.XLOOKUP(R2433,Sheet2!$H$3:$H$258,Sheet2!$I$3:$I$258,"-----")</f>
        <v>C7</v>
      </c>
      <c r="AD2433" s="9" t="str">
        <f>_xlfn.XLOOKUP(VALUE(AE2433),Sheet2!$N$3:$N$1000,Sheet2!$O$3:$O$1000,"********")</f>
        <v>********</v>
      </c>
      <c r="AE2433" t="str">
        <f t="shared" si="1653"/>
        <v>5167</v>
      </c>
      <c r="AF2433" s="9" t="str">
        <f>IF(R2433&lt;200,"+"&amp;TEXT(R2433,"0"),"-"&amp;TEXT(_xlfn.XLOOKUP(R2433,Sheet2!$K$3:$K$130,Sheet2!$L$3:$L$130,"-----"),"0"))</f>
        <v>+120</v>
      </c>
      <c r="AG2433" s="9" t="str">
        <f t="shared" si="1659"/>
        <v/>
      </c>
      <c r="AH2433" s="9" t="str">
        <f t="shared" si="1660"/>
        <v>JSR +120,2</v>
      </c>
      <c r="AI2433" t="str">
        <f t="shared" si="1661"/>
        <v>1,+120,2</v>
      </c>
      <c r="AJ2433" s="16" t="str">
        <f t="shared" si="1662"/>
        <v>+120,2</v>
      </c>
      <c r="AK2433" t="str">
        <f t="shared" si="1663"/>
        <v>MOVZL 0,1</v>
      </c>
      <c r="AL2433" s="4" t="str">
        <f t="shared" si="1664"/>
        <v>MOV</v>
      </c>
      <c r="AM2433" s="4" t="str">
        <f t="shared" si="1665"/>
        <v>L</v>
      </c>
      <c r="AN2433" s="4" t="str">
        <f t="shared" si="1666"/>
        <v>Z</v>
      </c>
      <c r="AO2433" s="4" t="str">
        <f t="shared" si="1667"/>
        <v/>
      </c>
      <c r="AP2433" s="15" t="str">
        <f t="shared" si="1668"/>
        <v/>
      </c>
      <c r="AQ2433" s="9" t="str">
        <f>_xlfn.XLOOKUP(D2433,Sheet2!$E$3:$E$101,Sheet2!$F$3:$F$101,"******************")</f>
        <v>******************</v>
      </c>
      <c r="AR2433" s="33" t="str">
        <f t="shared" si="1654"/>
        <v>DOAS 1,DSKP</v>
      </c>
      <c r="AS2433" s="9" t="str">
        <f t="shared" si="1655"/>
        <v>DOAS</v>
      </c>
      <c r="AT2433" s="4">
        <f t="shared" si="1669"/>
        <v>1</v>
      </c>
      <c r="AU2433" s="6">
        <f t="shared" si="1670"/>
        <v>1</v>
      </c>
      <c r="AV2433" s="4" t="str">
        <f t="shared" si="1671"/>
        <v>S</v>
      </c>
      <c r="AW2433" s="4">
        <f t="shared" si="1672"/>
        <v>20</v>
      </c>
      <c r="AX2433" s="4" t="str">
        <f>_xlfn.XLOOKUP(AW2433,Sheet2!$Q$3:$Q$66,Sheet2!$R$3:$R$66,"**")</f>
        <v>DSKP</v>
      </c>
      <c r="AY2433" s="4">
        <f t="shared" si="1673"/>
        <v>2</v>
      </c>
      <c r="AZ2433" s="16" t="str">
        <f t="shared" si="1674"/>
        <v>SKPBZ</v>
      </c>
    </row>
    <row r="2434" spans="1:52" x14ac:dyDescent="0.35">
      <c r="B2434" s="3">
        <f t="shared" si="1683"/>
        <v>20</v>
      </c>
      <c r="C2434" s="1">
        <f t="shared" si="1684"/>
        <v>5050</v>
      </c>
      <c r="D2434" s="2">
        <v>125120</v>
      </c>
      <c r="E2434" s="2" t="str">
        <f>_xlfn.XLOOKUP(C2434,Sheet2!$N$3:$N$1000,Sheet2!$O$3:$O$1000,"")</f>
        <v/>
      </c>
      <c r="F2434" s="9" t="str">
        <f t="shared" si="1675"/>
        <v>MOVZL 1,1</v>
      </c>
      <c r="G2434" s="4" t="str">
        <f t="shared" si="1651"/>
        <v>252</v>
      </c>
      <c r="H2434" s="4">
        <f t="shared" si="1652"/>
        <v>120</v>
      </c>
      <c r="I2434" s="6">
        <f t="shared" si="1676"/>
        <v>1</v>
      </c>
      <c r="J2434" s="6">
        <f t="shared" si="1677"/>
        <v>2</v>
      </c>
      <c r="K2434" s="6">
        <f t="shared" si="1678"/>
        <v>5</v>
      </c>
      <c r="L2434" s="6">
        <f t="shared" si="1679"/>
        <v>1</v>
      </c>
      <c r="M2434" s="6">
        <f t="shared" si="1680"/>
        <v>2</v>
      </c>
      <c r="N2434" s="6">
        <f t="shared" si="1681"/>
        <v>0</v>
      </c>
      <c r="O2434" s="13">
        <f t="shared" si="1682"/>
        <v>21</v>
      </c>
      <c r="P2434" s="4">
        <f t="shared" si="1656"/>
        <v>5</v>
      </c>
      <c r="Q2434" s="4">
        <f t="shared" si="1657"/>
        <v>1</v>
      </c>
      <c r="R2434">
        <f t="shared" si="1685"/>
        <v>120</v>
      </c>
      <c r="S2434" s="4">
        <f t="shared" si="1686"/>
        <v>2</v>
      </c>
      <c r="T2434" s="15">
        <f t="shared" si="1687"/>
        <v>0</v>
      </c>
      <c r="U2434" s="4">
        <f t="shared" si="1688"/>
        <v>1</v>
      </c>
      <c r="V2434" s="4">
        <f t="shared" si="1689"/>
        <v>1</v>
      </c>
      <c r="W2434" s="4">
        <f t="shared" si="1690"/>
        <v>2</v>
      </c>
      <c r="X2434" s="6">
        <f t="shared" si="1691"/>
        <v>1</v>
      </c>
      <c r="Y2434" s="4">
        <f t="shared" si="1692"/>
        <v>1</v>
      </c>
      <c r="Z2434" s="6">
        <f t="shared" si="1693"/>
        <v>0</v>
      </c>
      <c r="AA2434" s="18">
        <f t="shared" si="1694"/>
        <v>0</v>
      </c>
      <c r="AB2434" s="9" t="str">
        <f t="shared" si="1658"/>
        <v>+120,2</v>
      </c>
      <c r="AC2434" s="9" t="str">
        <f>_xlfn.XLOOKUP(R2434,Sheet2!$H$3:$H$258,Sheet2!$I$3:$I$258,"-----")</f>
        <v>C7</v>
      </c>
      <c r="AD2434" s="9" t="str">
        <f>_xlfn.XLOOKUP(VALUE(AE2434),Sheet2!$N$3:$N$1000,Sheet2!$O$3:$O$1000,"********")</f>
        <v>********</v>
      </c>
      <c r="AE2434" t="str">
        <f t="shared" si="1653"/>
        <v>5170</v>
      </c>
      <c r="AF2434" s="9" t="str">
        <f>IF(R2434&lt;200,"+"&amp;TEXT(R2434,"0"),"-"&amp;TEXT(_xlfn.XLOOKUP(R2434,Sheet2!$K$3:$K$130,Sheet2!$L$3:$L$130,"-----"),"0"))</f>
        <v>+120</v>
      </c>
      <c r="AG2434" s="9" t="str">
        <f t="shared" si="1659"/>
        <v/>
      </c>
      <c r="AH2434" s="9" t="str">
        <f t="shared" si="1660"/>
        <v>JSR +120,2</v>
      </c>
      <c r="AI2434" t="str">
        <f t="shared" si="1661"/>
        <v>1,+120,2</v>
      </c>
      <c r="AJ2434" s="16" t="str">
        <f t="shared" si="1662"/>
        <v>+120,2</v>
      </c>
      <c r="AK2434" t="str">
        <f t="shared" si="1663"/>
        <v>MOVZL 1,1</v>
      </c>
      <c r="AL2434" s="4" t="str">
        <f t="shared" si="1664"/>
        <v>MOV</v>
      </c>
      <c r="AM2434" s="4" t="str">
        <f t="shared" si="1665"/>
        <v>L</v>
      </c>
      <c r="AN2434" s="4" t="str">
        <f t="shared" si="1666"/>
        <v>Z</v>
      </c>
      <c r="AO2434" s="4" t="str">
        <f t="shared" si="1667"/>
        <v/>
      </c>
      <c r="AP2434" s="15" t="str">
        <f t="shared" si="1668"/>
        <v/>
      </c>
      <c r="AQ2434" s="9" t="str">
        <f>_xlfn.XLOOKUP(D2434,Sheet2!$E$3:$E$101,Sheet2!$F$3:$F$101,"******************")</f>
        <v>******************</v>
      </c>
      <c r="AR2434" s="33" t="str">
        <f t="shared" si="1654"/>
        <v>DOAS 1,DSKP</v>
      </c>
      <c r="AS2434" s="9" t="str">
        <f t="shared" si="1655"/>
        <v>DOAS</v>
      </c>
      <c r="AT2434" s="4">
        <f t="shared" si="1669"/>
        <v>1</v>
      </c>
      <c r="AU2434" s="6">
        <f t="shared" si="1670"/>
        <v>1</v>
      </c>
      <c r="AV2434" s="4" t="str">
        <f t="shared" si="1671"/>
        <v>S</v>
      </c>
      <c r="AW2434" s="4">
        <f t="shared" si="1672"/>
        <v>20</v>
      </c>
      <c r="AX2434" s="4" t="str">
        <f>_xlfn.XLOOKUP(AW2434,Sheet2!$Q$3:$Q$66,Sheet2!$R$3:$R$66,"**")</f>
        <v>DSKP</v>
      </c>
      <c r="AY2434" s="4">
        <f t="shared" si="1673"/>
        <v>2</v>
      </c>
      <c r="AZ2434" s="16" t="str">
        <f t="shared" si="1674"/>
        <v>SKPBZ</v>
      </c>
    </row>
    <row r="2435" spans="1:52" x14ac:dyDescent="0.35">
      <c r="B2435" s="3">
        <f t="shared" si="1683"/>
        <v>21</v>
      </c>
      <c r="C2435" s="1">
        <f t="shared" si="1684"/>
        <v>5051</v>
      </c>
      <c r="D2435" s="2">
        <v>14412</v>
      </c>
      <c r="E2435" s="2" t="str">
        <f>_xlfn.XLOOKUP(C2435,Sheet2!$N$3:$N$1000,Sheet2!$O$3:$O$1000,"")</f>
        <v/>
      </c>
      <c r="F2435" s="9" t="str">
        <f t="shared" si="1675"/>
        <v>DSZ .UD10</v>
      </c>
      <c r="G2435" s="4" t="str">
        <f t="shared" ref="G2435:G2498" si="1695">DEC2OCT((2*(OCT2DEC(I2435*100)+OCT2DEC(J2435*10)+K2435))+INT(L2435/4))</f>
        <v>31</v>
      </c>
      <c r="H2435" s="4">
        <f t="shared" ref="H2435:H2498" si="1696">(MOD(L2435,4)*100)+(M2435*10)+N2435</f>
        <v>12</v>
      </c>
      <c r="I2435" s="6">
        <f t="shared" si="1676"/>
        <v>0</v>
      </c>
      <c r="J2435" s="6">
        <f t="shared" si="1677"/>
        <v>1</v>
      </c>
      <c r="K2435" s="6">
        <f t="shared" si="1678"/>
        <v>4</v>
      </c>
      <c r="L2435" s="6">
        <f t="shared" si="1679"/>
        <v>4</v>
      </c>
      <c r="M2435" s="6">
        <f t="shared" si="1680"/>
        <v>1</v>
      </c>
      <c r="N2435" s="6">
        <f t="shared" si="1681"/>
        <v>2</v>
      </c>
      <c r="O2435" s="13">
        <f t="shared" si="1682"/>
        <v>3</v>
      </c>
      <c r="P2435" s="4">
        <f t="shared" si="1656"/>
        <v>0</v>
      </c>
      <c r="Q2435" s="4">
        <f t="shared" si="1657"/>
        <v>3</v>
      </c>
      <c r="R2435">
        <f t="shared" si="1685"/>
        <v>12</v>
      </c>
      <c r="S2435" s="4">
        <f t="shared" si="1686"/>
        <v>1</v>
      </c>
      <c r="T2435" s="15">
        <f t="shared" si="1687"/>
        <v>0</v>
      </c>
      <c r="U2435" s="4">
        <f t="shared" si="1688"/>
        <v>0</v>
      </c>
      <c r="V2435" s="4">
        <f t="shared" si="1689"/>
        <v>3</v>
      </c>
      <c r="W2435" s="4">
        <f t="shared" si="1690"/>
        <v>1</v>
      </c>
      <c r="X2435" s="6">
        <f t="shared" si="1691"/>
        <v>0</v>
      </c>
      <c r="Y2435" s="4">
        <f t="shared" si="1692"/>
        <v>0</v>
      </c>
      <c r="Z2435" s="6">
        <f t="shared" si="1693"/>
        <v>1</v>
      </c>
      <c r="AA2435" s="18">
        <f t="shared" si="1694"/>
        <v>2</v>
      </c>
      <c r="AB2435" s="9" t="str">
        <f t="shared" si="1658"/>
        <v>.UD10</v>
      </c>
      <c r="AC2435" s="9" t="str">
        <f>_xlfn.XLOOKUP(R2435,Sheet2!$H$3:$H$258,Sheet2!$I$3:$I$258,"-----")</f>
        <v>*****</v>
      </c>
      <c r="AD2435" s="9" t="str">
        <f>_xlfn.XLOOKUP(VALUE(AE2435),Sheet2!$N$3:$N$1000,Sheet2!$O$3:$O$1000,"********")</f>
        <v>.UD10</v>
      </c>
      <c r="AE2435" t="str">
        <f t="shared" ref="AE2435:AE2498" si="1697">IF(VALUE(AF2435)&lt;0,DEC2OCT(OCT2DEC(VALUE(C2435))-OCT2DEC(-VALUE(AF2435))),DEC2OCT(OCT2DEC(VALUE(C2435))+OCT2DEC(VALUE(AF2435))))</f>
        <v>5063</v>
      </c>
      <c r="AF2435" s="9" t="str">
        <f>IF(R2435&lt;200,"+"&amp;TEXT(R2435,"0"),"-"&amp;TEXT(_xlfn.XLOOKUP(R2435,Sheet2!$K$3:$K$130,Sheet2!$L$3:$L$130,"-----"),"0"))</f>
        <v>+12</v>
      </c>
      <c r="AG2435" s="9" t="str">
        <f t="shared" si="1659"/>
        <v/>
      </c>
      <c r="AH2435" s="9" t="str">
        <f t="shared" si="1660"/>
        <v>DSZ .UD10</v>
      </c>
      <c r="AI2435" t="str">
        <f t="shared" si="1661"/>
        <v>3,.UD10</v>
      </c>
      <c r="AJ2435" s="16" t="str">
        <f t="shared" si="1662"/>
        <v>.UD10</v>
      </c>
      <c r="AK2435" t="str">
        <f t="shared" si="1663"/>
        <v>NEG# 0,3,SZC</v>
      </c>
      <c r="AL2435" s="4" t="str">
        <f t="shared" si="1664"/>
        <v>NEG</v>
      </c>
      <c r="AM2435" s="4" t="str">
        <f t="shared" si="1665"/>
        <v/>
      </c>
      <c r="AN2435" s="4" t="str">
        <f t="shared" si="1666"/>
        <v/>
      </c>
      <c r="AO2435" s="4" t="str">
        <f t="shared" si="1667"/>
        <v>#</v>
      </c>
      <c r="AP2435" s="15" t="str">
        <f t="shared" si="1668"/>
        <v>,SZC</v>
      </c>
      <c r="AQ2435" s="9" t="str">
        <f>_xlfn.XLOOKUP(D2435,Sheet2!$E$3:$E$101,Sheet2!$F$3:$F$101,"******************")</f>
        <v>******************</v>
      </c>
      <c r="AR2435" s="33" t="str">
        <f t="shared" ref="AR2435:AR2498" si="1698">IF(AY2435=0,"NIO"&amp;AV2435&amp;" "&amp;AX2435,IF(AY2435=7,AZ2435&amp;" "&amp;AX2435,AS2435&amp;" "&amp;TEXT(AT2435,"0")&amp;","&amp;AX2435))</f>
        <v>DIA 3,PTR</v>
      </c>
      <c r="AS2435" s="9" t="str">
        <f t="shared" ref="AS2435:AS2498" si="1699">IF(AY2435=1,"DIA"&amp;AV2435,IF(AY2435=2,"DOA"&amp;AV2435,IF(AY2435=3,"DIB"&amp;AV2435,IF(AY2435=4,"DOB"&amp;AV2435,IF(AY2435=5,"DIC"&amp;AV2435,"DOC"&amp;AV2435)))))</f>
        <v>DIA</v>
      </c>
      <c r="AT2435" s="4">
        <f t="shared" si="1669"/>
        <v>3</v>
      </c>
      <c r="AU2435" s="6">
        <f t="shared" si="1670"/>
        <v>0</v>
      </c>
      <c r="AV2435" s="4" t="str">
        <f t="shared" si="1671"/>
        <v/>
      </c>
      <c r="AW2435" s="4">
        <f t="shared" si="1672"/>
        <v>12</v>
      </c>
      <c r="AX2435" s="4" t="str">
        <f>_xlfn.XLOOKUP(AW2435,Sheet2!$Q$3:$Q$66,Sheet2!$R$3:$R$66,"**")</f>
        <v>PTR</v>
      </c>
      <c r="AY2435" s="4">
        <f t="shared" si="1673"/>
        <v>1</v>
      </c>
      <c r="AZ2435" s="16" t="str">
        <f t="shared" si="1674"/>
        <v>SKPBN</v>
      </c>
    </row>
    <row r="2436" spans="1:52" x14ac:dyDescent="0.35">
      <c r="B2436" s="3">
        <f t="shared" si="1683"/>
        <v>22</v>
      </c>
      <c r="C2436" s="1">
        <f t="shared" si="1684"/>
        <v>5052</v>
      </c>
      <c r="D2436" s="2">
        <v>776</v>
      </c>
      <c r="E2436" s="2" t="str">
        <f>_xlfn.XLOOKUP(C2436,Sheet2!$N$3:$N$1000,Sheet2!$O$3:$O$1000,"")</f>
        <v/>
      </c>
      <c r="F2436" s="9" t="str">
        <f t="shared" si="1675"/>
        <v>JMP -2</v>
      </c>
      <c r="G2436" s="4" t="str">
        <f t="shared" si="1695"/>
        <v>1</v>
      </c>
      <c r="H2436" s="4">
        <f t="shared" si="1696"/>
        <v>376</v>
      </c>
      <c r="I2436" s="6">
        <f t="shared" si="1676"/>
        <v>0</v>
      </c>
      <c r="J2436" s="6">
        <f t="shared" si="1677"/>
        <v>0</v>
      </c>
      <c r="K2436" s="6">
        <f t="shared" si="1678"/>
        <v>0</v>
      </c>
      <c r="L2436" s="6">
        <f t="shared" si="1679"/>
        <v>7</v>
      </c>
      <c r="M2436" s="6">
        <f t="shared" si="1680"/>
        <v>7</v>
      </c>
      <c r="N2436" s="6">
        <f t="shared" si="1681"/>
        <v>6</v>
      </c>
      <c r="O2436" s="13">
        <f t="shared" si="1682"/>
        <v>0</v>
      </c>
      <c r="P2436" s="4">
        <f t="shared" ref="P2436:P2499" si="1700">(I2436*4)+INT(J2436/2)</f>
        <v>0</v>
      </c>
      <c r="Q2436" s="4">
        <f t="shared" ref="Q2436:Q2499" si="1701">V2436</f>
        <v>0</v>
      </c>
      <c r="R2436">
        <f t="shared" si="1685"/>
        <v>376</v>
      </c>
      <c r="S2436" s="4">
        <f t="shared" si="1686"/>
        <v>1</v>
      </c>
      <c r="T2436" s="15">
        <f t="shared" si="1687"/>
        <v>0</v>
      </c>
      <c r="U2436" s="4">
        <f t="shared" si="1688"/>
        <v>0</v>
      </c>
      <c r="V2436" s="4">
        <f t="shared" si="1689"/>
        <v>0</v>
      </c>
      <c r="W2436" s="4">
        <f t="shared" si="1690"/>
        <v>1</v>
      </c>
      <c r="X2436" s="6">
        <f t="shared" si="1691"/>
        <v>3</v>
      </c>
      <c r="Y2436" s="4">
        <f t="shared" si="1692"/>
        <v>3</v>
      </c>
      <c r="Z2436" s="6">
        <f t="shared" si="1693"/>
        <v>1</v>
      </c>
      <c r="AA2436" s="18">
        <f t="shared" si="1694"/>
        <v>6</v>
      </c>
      <c r="AB2436" s="9" t="str">
        <f t="shared" ref="AB2436:AB2499" si="1702">IF(S2436=0,AC2436,IF(S2436=1,IF(AD2436="********",AF2436,AD2436),AF2436&amp;","&amp;TEXT(S2436,"0")))</f>
        <v>-2</v>
      </c>
      <c r="AC2436" s="9" t="str">
        <f>_xlfn.XLOOKUP(R2436,Sheet2!$H$3:$H$258,Sheet2!$I$3:$I$258,"-----")</f>
        <v>*****</v>
      </c>
      <c r="AD2436" s="9" t="str">
        <f>_xlfn.XLOOKUP(VALUE(AE2436),Sheet2!$N$3:$N$1000,Sheet2!$O$3:$O$1000,"********")</f>
        <v>********</v>
      </c>
      <c r="AE2436" t="str">
        <f t="shared" si="1697"/>
        <v>5050</v>
      </c>
      <c r="AF2436" s="9" t="str">
        <f>IF(R2436&lt;200,"+"&amp;TEXT(R2436,"0"),"-"&amp;TEXT(_xlfn.XLOOKUP(R2436,Sheet2!$K$3:$K$130,Sheet2!$L$3:$L$130,"-----"),"0"))</f>
        <v>-2</v>
      </c>
      <c r="AG2436" s="9" t="str">
        <f t="shared" ref="AG2436:AG2499" si="1703">IF(T2436=1,"@","")</f>
        <v/>
      </c>
      <c r="AH2436" s="9" t="str">
        <f t="shared" ref="AH2436:AH2499" si="1704">IF(Q2436=0,"JMP "&amp;AJ2436, IF(Q2436=1,"JSR "&amp;AJ2436,IF(Q2436=2,"ISZ "&amp;AJ2436,"DSZ "&amp;AJ2436)))</f>
        <v>JMP -2</v>
      </c>
      <c r="AI2436" t="str">
        <f t="shared" ref="AI2436:AI2499" si="1705">TEXT(Q2436,"0")&amp;","&amp;AG2436&amp;AB2436</f>
        <v>0,-2</v>
      </c>
      <c r="AJ2436" s="16" t="str">
        <f t="shared" ref="AJ2436:AJ2499" si="1706">AG2436&amp;AB2436</f>
        <v>-2</v>
      </c>
      <c r="AK2436" t="str">
        <f t="shared" ref="AK2436:AK2499" si="1707">AL2436&amp;AN2436&amp;AM2436&amp;AO2436&amp;" "&amp;TEXT(U2436,"0")&amp;","&amp;TEXT(V2436,"0")&amp;AP2436</f>
        <v>NEGCS# 0,0,SEZ</v>
      </c>
      <c r="AL2436" s="4" t="str">
        <f t="shared" ref="AL2436:AL2499" si="1708">IF(W2436=0,"COM",IF(W2436=1,"NEG",IF(W2436=2,"MOV",IF(W2436=3,"INC",IF(W2436=4,"ADC",IF(W2436=5,"SUB",IF(W2436=6,"ADD","AND")))))))</f>
        <v>NEG</v>
      </c>
      <c r="AM2436" s="4" t="str">
        <f t="shared" ref="AM2436:AM2499" si="1709">IF(X2436=0,"",IF(X2436=1,"L",IF(X2436=2,"R","S")))</f>
        <v>S</v>
      </c>
      <c r="AN2436" s="4" t="str">
        <f t="shared" ref="AN2436:AN2499" si="1710">IF(Y2436=0,"",IF(Y2436=1,"Z",IF(Y2436=2,"O","C")))</f>
        <v>C</v>
      </c>
      <c r="AO2436" s="4" t="str">
        <f t="shared" ref="AO2436:AO2499" si="1711">IF(Z2436=1,"#","")</f>
        <v>#</v>
      </c>
      <c r="AP2436" s="15" t="str">
        <f t="shared" ref="AP2436:AP2499" si="1712">IF(AA2436=0,"",IF(AA2436=1,",SKP",IF(AA2436=2,",SZC",IF(AA2436=3,",SNC",IF(AA2436=4,",SZR",IF(AA2436=5,",SNR",IF(AA2436=6,",SEZ",",SBN")))))))</f>
        <v>,SEZ</v>
      </c>
      <c r="AQ2436" s="9" t="str">
        <f>_xlfn.XLOOKUP(D2436,Sheet2!$E$3:$E$101,Sheet2!$F$3:$F$101,"******************")</f>
        <v>******************</v>
      </c>
      <c r="AR2436" s="33" t="str">
        <f t="shared" si="1698"/>
        <v>DIAP 0,**</v>
      </c>
      <c r="AS2436" s="9" t="str">
        <f t="shared" si="1699"/>
        <v>DIAP</v>
      </c>
      <c r="AT2436" s="4">
        <f t="shared" ref="AT2436:AT2499" si="1713">V2436</f>
        <v>0</v>
      </c>
      <c r="AU2436" s="6">
        <f t="shared" ref="AU2436:AU2499" si="1714">X2436</f>
        <v>3</v>
      </c>
      <c r="AV2436" s="4" t="str">
        <f t="shared" ref="AV2436:AV2499" si="1715">IF(AU2436=0,"",IF(AU2436=1,"S",IF(AU2436=2,"C","P")))</f>
        <v>P</v>
      </c>
      <c r="AW2436" s="4">
        <f t="shared" ref="AW2436:AW2499" si="1716">M2436*10+N2436</f>
        <v>76</v>
      </c>
      <c r="AX2436" s="4" t="str">
        <f>_xlfn.XLOOKUP(AW2436,Sheet2!$Q$3:$Q$66,Sheet2!$R$3:$R$66,"**")</f>
        <v>**</v>
      </c>
      <c r="AY2436" s="4">
        <f t="shared" ref="AY2436:AY2499" si="1717">W2436</f>
        <v>1</v>
      </c>
      <c r="AZ2436" s="16" t="str">
        <f t="shared" ref="AZ2436:AZ2499" si="1718">IF(AU2436=0,"SKPBN",IF(AU2436=1,"SKPBZ",IF(AU2436=2,"SKPDN","SKPDZ")))</f>
        <v>SKPDZ</v>
      </c>
    </row>
    <row r="2437" spans="1:52" x14ac:dyDescent="0.35">
      <c r="B2437" s="3">
        <f t="shared" si="1683"/>
        <v>23</v>
      </c>
      <c r="C2437" s="1">
        <f t="shared" si="1684"/>
        <v>5053</v>
      </c>
      <c r="D2437" s="2">
        <v>107000</v>
      </c>
      <c r="E2437" s="2" t="str">
        <f>_xlfn.XLOOKUP(C2437,Sheet2!$N$3:$N$1000,Sheet2!$O$3:$O$1000,"")</f>
        <v/>
      </c>
      <c r="F2437" s="9" t="str">
        <f t="shared" si="1675"/>
        <v>ADD 0,1</v>
      </c>
      <c r="G2437" s="4" t="str">
        <f t="shared" si="1695"/>
        <v>216</v>
      </c>
      <c r="H2437" s="4">
        <f t="shared" si="1696"/>
        <v>0</v>
      </c>
      <c r="I2437" s="6">
        <f t="shared" si="1676"/>
        <v>1</v>
      </c>
      <c r="J2437" s="6">
        <f t="shared" si="1677"/>
        <v>0</v>
      </c>
      <c r="K2437" s="6">
        <f t="shared" si="1678"/>
        <v>7</v>
      </c>
      <c r="L2437" s="6">
        <f t="shared" si="1679"/>
        <v>0</v>
      </c>
      <c r="M2437" s="6">
        <f t="shared" si="1680"/>
        <v>0</v>
      </c>
      <c r="N2437" s="6">
        <f t="shared" si="1681"/>
        <v>0</v>
      </c>
      <c r="O2437" s="13">
        <f t="shared" si="1682"/>
        <v>17</v>
      </c>
      <c r="P2437" s="4">
        <f t="shared" si="1700"/>
        <v>4</v>
      </c>
      <c r="Q2437" s="4">
        <f t="shared" si="1701"/>
        <v>1</v>
      </c>
      <c r="R2437">
        <f t="shared" si="1685"/>
        <v>0</v>
      </c>
      <c r="S2437" s="4">
        <f t="shared" si="1686"/>
        <v>2</v>
      </c>
      <c r="T2437" s="15">
        <f t="shared" si="1687"/>
        <v>1</v>
      </c>
      <c r="U2437" s="4">
        <f t="shared" si="1688"/>
        <v>0</v>
      </c>
      <c r="V2437" s="4">
        <f t="shared" si="1689"/>
        <v>1</v>
      </c>
      <c r="W2437" s="4">
        <f t="shared" si="1690"/>
        <v>6</v>
      </c>
      <c r="X2437" s="6">
        <f t="shared" si="1691"/>
        <v>0</v>
      </c>
      <c r="Y2437" s="4">
        <f t="shared" si="1692"/>
        <v>0</v>
      </c>
      <c r="Z2437" s="6">
        <f t="shared" si="1693"/>
        <v>0</v>
      </c>
      <c r="AA2437" s="18">
        <f t="shared" si="1694"/>
        <v>0</v>
      </c>
      <c r="AB2437" s="9" t="str">
        <f t="shared" si="1702"/>
        <v>+0,2</v>
      </c>
      <c r="AC2437" s="9" t="str">
        <f>_xlfn.XLOOKUP(R2437,Sheet2!$H$3:$H$258,Sheet2!$I$3:$I$258,"-----")</f>
        <v>0</v>
      </c>
      <c r="AD2437" s="9" t="str">
        <f>_xlfn.XLOOKUP(VALUE(AE2437),Sheet2!$N$3:$N$1000,Sheet2!$O$3:$O$1000,"********")</f>
        <v>********</v>
      </c>
      <c r="AE2437" t="str">
        <f t="shared" si="1697"/>
        <v>5053</v>
      </c>
      <c r="AF2437" s="9" t="str">
        <f>IF(R2437&lt;200,"+"&amp;TEXT(R2437,"0"),"-"&amp;TEXT(_xlfn.XLOOKUP(R2437,Sheet2!$K$3:$K$130,Sheet2!$L$3:$L$130,"-----"),"0"))</f>
        <v>+0</v>
      </c>
      <c r="AG2437" s="9" t="str">
        <f t="shared" si="1703"/>
        <v>@</v>
      </c>
      <c r="AH2437" s="9" t="str">
        <f t="shared" si="1704"/>
        <v>JSR @+0,2</v>
      </c>
      <c r="AI2437" t="str">
        <f t="shared" si="1705"/>
        <v>1,@+0,2</v>
      </c>
      <c r="AJ2437" s="16" t="str">
        <f t="shared" si="1706"/>
        <v>@+0,2</v>
      </c>
      <c r="AK2437" t="str">
        <f t="shared" si="1707"/>
        <v>ADD 0,1</v>
      </c>
      <c r="AL2437" s="4" t="str">
        <f t="shared" si="1708"/>
        <v>ADD</v>
      </c>
      <c r="AM2437" s="4" t="str">
        <f t="shared" si="1709"/>
        <v/>
      </c>
      <c r="AN2437" s="4" t="str">
        <f t="shared" si="1710"/>
        <v/>
      </c>
      <c r="AO2437" s="4" t="str">
        <f t="shared" si="1711"/>
        <v/>
      </c>
      <c r="AP2437" s="15" t="str">
        <f t="shared" si="1712"/>
        <v/>
      </c>
      <c r="AQ2437" s="9" t="str">
        <f>_xlfn.XLOOKUP(D2437,Sheet2!$E$3:$E$101,Sheet2!$F$3:$F$101,"******************")</f>
        <v>******************</v>
      </c>
      <c r="AR2437" s="33" t="str">
        <f t="shared" si="1698"/>
        <v>DOC 1,0</v>
      </c>
      <c r="AS2437" s="9" t="str">
        <f t="shared" si="1699"/>
        <v>DOC</v>
      </c>
      <c r="AT2437" s="4">
        <f t="shared" si="1713"/>
        <v>1</v>
      </c>
      <c r="AU2437" s="6">
        <f t="shared" si="1714"/>
        <v>0</v>
      </c>
      <c r="AV2437" s="4" t="str">
        <f t="shared" si="1715"/>
        <v/>
      </c>
      <c r="AW2437" s="4">
        <f t="shared" si="1716"/>
        <v>0</v>
      </c>
      <c r="AX2437" s="4" t="str">
        <f>_xlfn.XLOOKUP(AW2437,Sheet2!$Q$3:$Q$66,Sheet2!$R$3:$R$66,"**")</f>
        <v>0</v>
      </c>
      <c r="AY2437" s="4">
        <f t="shared" si="1717"/>
        <v>6</v>
      </c>
      <c r="AZ2437" s="16" t="str">
        <f t="shared" si="1718"/>
        <v>SKPBN</v>
      </c>
    </row>
    <row r="2438" spans="1:52" x14ac:dyDescent="0.35">
      <c r="B2438" s="3">
        <f t="shared" si="1683"/>
        <v>24</v>
      </c>
      <c r="C2438" s="1">
        <f t="shared" si="1684"/>
        <v>5054</v>
      </c>
      <c r="D2438" s="2">
        <v>125120</v>
      </c>
      <c r="E2438" s="2" t="str">
        <f>_xlfn.XLOOKUP(C2438,Sheet2!$N$3:$N$1000,Sheet2!$O$3:$O$1000,"")</f>
        <v/>
      </c>
      <c r="F2438" s="9" t="str">
        <f t="shared" si="1675"/>
        <v>MOVZL 1,1</v>
      </c>
      <c r="G2438" s="4" t="str">
        <f t="shared" si="1695"/>
        <v>252</v>
      </c>
      <c r="H2438" s="4">
        <f t="shared" si="1696"/>
        <v>120</v>
      </c>
      <c r="I2438" s="6">
        <f t="shared" si="1676"/>
        <v>1</v>
      </c>
      <c r="J2438" s="6">
        <f t="shared" si="1677"/>
        <v>2</v>
      </c>
      <c r="K2438" s="6">
        <f t="shared" si="1678"/>
        <v>5</v>
      </c>
      <c r="L2438" s="6">
        <f t="shared" si="1679"/>
        <v>1</v>
      </c>
      <c r="M2438" s="6">
        <f t="shared" si="1680"/>
        <v>2</v>
      </c>
      <c r="N2438" s="6">
        <f t="shared" si="1681"/>
        <v>0</v>
      </c>
      <c r="O2438" s="13">
        <f t="shared" si="1682"/>
        <v>21</v>
      </c>
      <c r="P2438" s="4">
        <f t="shared" si="1700"/>
        <v>5</v>
      </c>
      <c r="Q2438" s="4">
        <f t="shared" si="1701"/>
        <v>1</v>
      </c>
      <c r="R2438">
        <f t="shared" si="1685"/>
        <v>120</v>
      </c>
      <c r="S2438" s="4">
        <f t="shared" si="1686"/>
        <v>2</v>
      </c>
      <c r="T2438" s="15">
        <f t="shared" si="1687"/>
        <v>0</v>
      </c>
      <c r="U2438" s="4">
        <f t="shared" si="1688"/>
        <v>1</v>
      </c>
      <c r="V2438" s="4">
        <f t="shared" si="1689"/>
        <v>1</v>
      </c>
      <c r="W2438" s="4">
        <f t="shared" si="1690"/>
        <v>2</v>
      </c>
      <c r="X2438" s="6">
        <f t="shared" si="1691"/>
        <v>1</v>
      </c>
      <c r="Y2438" s="4">
        <f t="shared" si="1692"/>
        <v>1</v>
      </c>
      <c r="Z2438" s="6">
        <f t="shared" si="1693"/>
        <v>0</v>
      </c>
      <c r="AA2438" s="18">
        <f t="shared" si="1694"/>
        <v>0</v>
      </c>
      <c r="AB2438" s="9" t="str">
        <f t="shared" si="1702"/>
        <v>+120,2</v>
      </c>
      <c r="AC2438" s="9" t="str">
        <f>_xlfn.XLOOKUP(R2438,Sheet2!$H$3:$H$258,Sheet2!$I$3:$I$258,"-----")</f>
        <v>C7</v>
      </c>
      <c r="AD2438" s="9" t="str">
        <f>_xlfn.XLOOKUP(VALUE(AE2438),Sheet2!$N$3:$N$1000,Sheet2!$O$3:$O$1000,"********")</f>
        <v>********</v>
      </c>
      <c r="AE2438" t="str">
        <f t="shared" si="1697"/>
        <v>5174</v>
      </c>
      <c r="AF2438" s="9" t="str">
        <f>IF(R2438&lt;200,"+"&amp;TEXT(R2438,"0"),"-"&amp;TEXT(_xlfn.XLOOKUP(R2438,Sheet2!$K$3:$K$130,Sheet2!$L$3:$L$130,"-----"),"0"))</f>
        <v>+120</v>
      </c>
      <c r="AG2438" s="9" t="str">
        <f t="shared" si="1703"/>
        <v/>
      </c>
      <c r="AH2438" s="9" t="str">
        <f t="shared" si="1704"/>
        <v>JSR +120,2</v>
      </c>
      <c r="AI2438" t="str">
        <f t="shared" si="1705"/>
        <v>1,+120,2</v>
      </c>
      <c r="AJ2438" s="16" t="str">
        <f t="shared" si="1706"/>
        <v>+120,2</v>
      </c>
      <c r="AK2438" t="str">
        <f t="shared" si="1707"/>
        <v>MOVZL 1,1</v>
      </c>
      <c r="AL2438" s="4" t="str">
        <f t="shared" si="1708"/>
        <v>MOV</v>
      </c>
      <c r="AM2438" s="4" t="str">
        <f t="shared" si="1709"/>
        <v>L</v>
      </c>
      <c r="AN2438" s="4" t="str">
        <f t="shared" si="1710"/>
        <v>Z</v>
      </c>
      <c r="AO2438" s="4" t="str">
        <f t="shared" si="1711"/>
        <v/>
      </c>
      <c r="AP2438" s="15" t="str">
        <f t="shared" si="1712"/>
        <v/>
      </c>
      <c r="AQ2438" s="9" t="str">
        <f>_xlfn.XLOOKUP(D2438,Sheet2!$E$3:$E$101,Sheet2!$F$3:$F$101,"******************")</f>
        <v>******************</v>
      </c>
      <c r="AR2438" s="33" t="str">
        <f t="shared" si="1698"/>
        <v>DOAS 1,DSKP</v>
      </c>
      <c r="AS2438" s="9" t="str">
        <f t="shared" si="1699"/>
        <v>DOAS</v>
      </c>
      <c r="AT2438" s="4">
        <f t="shared" si="1713"/>
        <v>1</v>
      </c>
      <c r="AU2438" s="6">
        <f t="shared" si="1714"/>
        <v>1</v>
      </c>
      <c r="AV2438" s="4" t="str">
        <f t="shared" si="1715"/>
        <v>S</v>
      </c>
      <c r="AW2438" s="4">
        <f t="shared" si="1716"/>
        <v>20</v>
      </c>
      <c r="AX2438" s="4" t="str">
        <f>_xlfn.XLOOKUP(AW2438,Sheet2!$Q$3:$Q$66,Sheet2!$R$3:$R$66,"**")</f>
        <v>DSKP</v>
      </c>
      <c r="AY2438" s="4">
        <f t="shared" si="1717"/>
        <v>2</v>
      </c>
      <c r="AZ2438" s="16" t="str">
        <f t="shared" si="1718"/>
        <v>SKPBZ</v>
      </c>
    </row>
    <row r="2439" spans="1:52" x14ac:dyDescent="0.35">
      <c r="B2439" s="3">
        <f t="shared" si="1683"/>
        <v>25</v>
      </c>
      <c r="C2439" s="1">
        <f t="shared" si="1684"/>
        <v>5055</v>
      </c>
      <c r="D2439" s="2">
        <v>125120</v>
      </c>
      <c r="E2439" s="2" t="str">
        <f>_xlfn.XLOOKUP(C2439,Sheet2!$N$3:$N$1000,Sheet2!$O$3:$O$1000,"")</f>
        <v/>
      </c>
      <c r="F2439" s="9" t="str">
        <f t="shared" si="1675"/>
        <v>MOVZL 1,1</v>
      </c>
      <c r="G2439" s="4" t="str">
        <f t="shared" si="1695"/>
        <v>252</v>
      </c>
      <c r="H2439" s="4">
        <f t="shared" si="1696"/>
        <v>120</v>
      </c>
      <c r="I2439" s="6">
        <f t="shared" si="1676"/>
        <v>1</v>
      </c>
      <c r="J2439" s="6">
        <f t="shared" si="1677"/>
        <v>2</v>
      </c>
      <c r="K2439" s="6">
        <f t="shared" si="1678"/>
        <v>5</v>
      </c>
      <c r="L2439" s="6">
        <f t="shared" si="1679"/>
        <v>1</v>
      </c>
      <c r="M2439" s="6">
        <f t="shared" si="1680"/>
        <v>2</v>
      </c>
      <c r="N2439" s="6">
        <f t="shared" si="1681"/>
        <v>0</v>
      </c>
      <c r="O2439" s="13">
        <f t="shared" si="1682"/>
        <v>21</v>
      </c>
      <c r="P2439" s="4">
        <f t="shared" si="1700"/>
        <v>5</v>
      </c>
      <c r="Q2439" s="4">
        <f t="shared" si="1701"/>
        <v>1</v>
      </c>
      <c r="R2439">
        <f t="shared" si="1685"/>
        <v>120</v>
      </c>
      <c r="S2439" s="4">
        <f t="shared" si="1686"/>
        <v>2</v>
      </c>
      <c r="T2439" s="15">
        <f t="shared" si="1687"/>
        <v>0</v>
      </c>
      <c r="U2439" s="4">
        <f t="shared" si="1688"/>
        <v>1</v>
      </c>
      <c r="V2439" s="4">
        <f t="shared" si="1689"/>
        <v>1</v>
      </c>
      <c r="W2439" s="4">
        <f t="shared" si="1690"/>
        <v>2</v>
      </c>
      <c r="X2439" s="6">
        <f t="shared" si="1691"/>
        <v>1</v>
      </c>
      <c r="Y2439" s="4">
        <f t="shared" si="1692"/>
        <v>1</v>
      </c>
      <c r="Z2439" s="6">
        <f t="shared" si="1693"/>
        <v>0</v>
      </c>
      <c r="AA2439" s="18">
        <f t="shared" si="1694"/>
        <v>0</v>
      </c>
      <c r="AB2439" s="9" t="str">
        <f t="shared" si="1702"/>
        <v>+120,2</v>
      </c>
      <c r="AC2439" s="9" t="str">
        <f>_xlfn.XLOOKUP(R2439,Sheet2!$H$3:$H$258,Sheet2!$I$3:$I$258,"-----")</f>
        <v>C7</v>
      </c>
      <c r="AD2439" s="9" t="str">
        <f>_xlfn.XLOOKUP(VALUE(AE2439),Sheet2!$N$3:$N$1000,Sheet2!$O$3:$O$1000,"********")</f>
        <v>********</v>
      </c>
      <c r="AE2439" t="str">
        <f t="shared" si="1697"/>
        <v>5175</v>
      </c>
      <c r="AF2439" s="9" t="str">
        <f>IF(R2439&lt;200,"+"&amp;TEXT(R2439,"0"),"-"&amp;TEXT(_xlfn.XLOOKUP(R2439,Sheet2!$K$3:$K$130,Sheet2!$L$3:$L$130,"-----"),"0"))</f>
        <v>+120</v>
      </c>
      <c r="AG2439" s="9" t="str">
        <f t="shared" si="1703"/>
        <v/>
      </c>
      <c r="AH2439" s="9" t="str">
        <f t="shared" si="1704"/>
        <v>JSR +120,2</v>
      </c>
      <c r="AI2439" t="str">
        <f t="shared" si="1705"/>
        <v>1,+120,2</v>
      </c>
      <c r="AJ2439" s="16" t="str">
        <f t="shared" si="1706"/>
        <v>+120,2</v>
      </c>
      <c r="AK2439" t="str">
        <f t="shared" si="1707"/>
        <v>MOVZL 1,1</v>
      </c>
      <c r="AL2439" s="4" t="str">
        <f t="shared" si="1708"/>
        <v>MOV</v>
      </c>
      <c r="AM2439" s="4" t="str">
        <f t="shared" si="1709"/>
        <v>L</v>
      </c>
      <c r="AN2439" s="4" t="str">
        <f t="shared" si="1710"/>
        <v>Z</v>
      </c>
      <c r="AO2439" s="4" t="str">
        <f t="shared" si="1711"/>
        <v/>
      </c>
      <c r="AP2439" s="15" t="str">
        <f t="shared" si="1712"/>
        <v/>
      </c>
      <c r="AQ2439" s="9" t="str">
        <f>_xlfn.XLOOKUP(D2439,Sheet2!$E$3:$E$101,Sheet2!$F$3:$F$101,"******************")</f>
        <v>******************</v>
      </c>
      <c r="AR2439" s="33" t="str">
        <f t="shared" si="1698"/>
        <v>DOAS 1,DSKP</v>
      </c>
      <c r="AS2439" s="9" t="str">
        <f t="shared" si="1699"/>
        <v>DOAS</v>
      </c>
      <c r="AT2439" s="4">
        <f t="shared" si="1713"/>
        <v>1</v>
      </c>
      <c r="AU2439" s="6">
        <f t="shared" si="1714"/>
        <v>1</v>
      </c>
      <c r="AV2439" s="4" t="str">
        <f t="shared" si="1715"/>
        <v>S</v>
      </c>
      <c r="AW2439" s="4">
        <f t="shared" si="1716"/>
        <v>20</v>
      </c>
      <c r="AX2439" s="4" t="str">
        <f>_xlfn.XLOOKUP(AW2439,Sheet2!$Q$3:$Q$66,Sheet2!$R$3:$R$66,"**")</f>
        <v>DSKP</v>
      </c>
      <c r="AY2439" s="4">
        <f t="shared" si="1717"/>
        <v>2</v>
      </c>
      <c r="AZ2439" s="16" t="str">
        <f t="shared" si="1718"/>
        <v>SKPBZ</v>
      </c>
    </row>
    <row r="2440" spans="1:52" x14ac:dyDescent="0.35">
      <c r="B2440" s="3">
        <f t="shared" si="1683"/>
        <v>26</v>
      </c>
      <c r="C2440" s="1">
        <f t="shared" si="1684"/>
        <v>5056</v>
      </c>
      <c r="D2440" s="2">
        <v>123000</v>
      </c>
      <c r="E2440" s="2" t="str">
        <f>_xlfn.XLOOKUP(C2440,Sheet2!$N$3:$N$1000,Sheet2!$O$3:$O$1000,"")</f>
        <v/>
      </c>
      <c r="F2440" s="9" t="str">
        <f t="shared" si="1675"/>
        <v>ADD 1,0</v>
      </c>
      <c r="G2440" s="4" t="str">
        <f t="shared" si="1695"/>
        <v>246</v>
      </c>
      <c r="H2440" s="4">
        <f t="shared" si="1696"/>
        <v>0</v>
      </c>
      <c r="I2440" s="6">
        <f t="shared" si="1676"/>
        <v>1</v>
      </c>
      <c r="J2440" s="6">
        <f t="shared" si="1677"/>
        <v>2</v>
      </c>
      <c r="K2440" s="6">
        <f t="shared" si="1678"/>
        <v>3</v>
      </c>
      <c r="L2440" s="6">
        <f t="shared" si="1679"/>
        <v>0</v>
      </c>
      <c r="M2440" s="6">
        <f t="shared" si="1680"/>
        <v>0</v>
      </c>
      <c r="N2440" s="6">
        <f t="shared" si="1681"/>
        <v>0</v>
      </c>
      <c r="O2440" s="13">
        <f t="shared" si="1682"/>
        <v>20</v>
      </c>
      <c r="P2440" s="4">
        <f t="shared" si="1700"/>
        <v>5</v>
      </c>
      <c r="Q2440" s="4">
        <f t="shared" si="1701"/>
        <v>0</v>
      </c>
      <c r="R2440">
        <f t="shared" si="1685"/>
        <v>0</v>
      </c>
      <c r="S2440" s="4">
        <f t="shared" si="1686"/>
        <v>2</v>
      </c>
      <c r="T2440" s="15">
        <f t="shared" si="1687"/>
        <v>1</v>
      </c>
      <c r="U2440" s="4">
        <f t="shared" si="1688"/>
        <v>1</v>
      </c>
      <c r="V2440" s="4">
        <f t="shared" si="1689"/>
        <v>0</v>
      </c>
      <c r="W2440" s="4">
        <f t="shared" si="1690"/>
        <v>6</v>
      </c>
      <c r="X2440" s="6">
        <f t="shared" si="1691"/>
        <v>0</v>
      </c>
      <c r="Y2440" s="4">
        <f t="shared" si="1692"/>
        <v>0</v>
      </c>
      <c r="Z2440" s="6">
        <f t="shared" si="1693"/>
        <v>0</v>
      </c>
      <c r="AA2440" s="18">
        <f t="shared" si="1694"/>
        <v>0</v>
      </c>
      <c r="AB2440" s="9" t="str">
        <f t="shared" si="1702"/>
        <v>+0,2</v>
      </c>
      <c r="AC2440" s="9" t="str">
        <f>_xlfn.XLOOKUP(R2440,Sheet2!$H$3:$H$258,Sheet2!$I$3:$I$258,"-----")</f>
        <v>0</v>
      </c>
      <c r="AD2440" s="9" t="str">
        <f>_xlfn.XLOOKUP(VALUE(AE2440),Sheet2!$N$3:$N$1000,Sheet2!$O$3:$O$1000,"********")</f>
        <v>********</v>
      </c>
      <c r="AE2440" t="str">
        <f t="shared" si="1697"/>
        <v>5056</v>
      </c>
      <c r="AF2440" s="9" t="str">
        <f>IF(R2440&lt;200,"+"&amp;TEXT(R2440,"0"),"-"&amp;TEXT(_xlfn.XLOOKUP(R2440,Sheet2!$K$3:$K$130,Sheet2!$L$3:$L$130,"-----"),"0"))</f>
        <v>+0</v>
      </c>
      <c r="AG2440" s="9" t="str">
        <f t="shared" si="1703"/>
        <v>@</v>
      </c>
      <c r="AH2440" s="9" t="str">
        <f t="shared" si="1704"/>
        <v>JMP @+0,2</v>
      </c>
      <c r="AI2440" t="str">
        <f t="shared" si="1705"/>
        <v>0,@+0,2</v>
      </c>
      <c r="AJ2440" s="16" t="str">
        <f t="shared" si="1706"/>
        <v>@+0,2</v>
      </c>
      <c r="AK2440" t="str">
        <f t="shared" si="1707"/>
        <v>ADD 1,0</v>
      </c>
      <c r="AL2440" s="4" t="str">
        <f t="shared" si="1708"/>
        <v>ADD</v>
      </c>
      <c r="AM2440" s="4" t="str">
        <f t="shared" si="1709"/>
        <v/>
      </c>
      <c r="AN2440" s="4" t="str">
        <f t="shared" si="1710"/>
        <v/>
      </c>
      <c r="AO2440" s="4" t="str">
        <f t="shared" si="1711"/>
        <v/>
      </c>
      <c r="AP2440" s="15" t="str">
        <f t="shared" si="1712"/>
        <v/>
      </c>
      <c r="AQ2440" s="9" t="str">
        <f>_xlfn.XLOOKUP(D2440,Sheet2!$E$3:$E$101,Sheet2!$F$3:$F$101,"******************")</f>
        <v>******************</v>
      </c>
      <c r="AR2440" s="33" t="str">
        <f t="shared" si="1698"/>
        <v>DOC 0,0</v>
      </c>
      <c r="AS2440" s="9" t="str">
        <f t="shared" si="1699"/>
        <v>DOC</v>
      </c>
      <c r="AT2440" s="4">
        <f t="shared" si="1713"/>
        <v>0</v>
      </c>
      <c r="AU2440" s="6">
        <f t="shared" si="1714"/>
        <v>0</v>
      </c>
      <c r="AV2440" s="4" t="str">
        <f t="shared" si="1715"/>
        <v/>
      </c>
      <c r="AW2440" s="4">
        <f t="shared" si="1716"/>
        <v>0</v>
      </c>
      <c r="AX2440" s="4" t="str">
        <f>_xlfn.XLOOKUP(AW2440,Sheet2!$Q$3:$Q$66,Sheet2!$R$3:$R$66,"**")</f>
        <v>0</v>
      </c>
      <c r="AY2440" s="4">
        <f t="shared" si="1717"/>
        <v>6</v>
      </c>
      <c r="AZ2440" s="16" t="str">
        <f t="shared" si="1718"/>
        <v>SKPBN</v>
      </c>
    </row>
    <row r="2441" spans="1:52" x14ac:dyDescent="0.35">
      <c r="B2441" s="3">
        <f t="shared" si="1683"/>
        <v>27</v>
      </c>
      <c r="C2441" s="1">
        <f t="shared" si="1684"/>
        <v>5057</v>
      </c>
      <c r="D2441" s="2">
        <v>1400</v>
      </c>
      <c r="E2441" s="2" t="str">
        <f>_xlfn.XLOOKUP(C2441,Sheet2!$N$3:$N$1000,Sheet2!$O$3:$O$1000,"")</f>
        <v/>
      </c>
      <c r="F2441" s="9" t="str">
        <f t="shared" si="1675"/>
        <v>JMP +0,3</v>
      </c>
      <c r="G2441" s="4" t="str">
        <f t="shared" si="1695"/>
        <v>3</v>
      </c>
      <c r="H2441" s="4">
        <f t="shared" si="1696"/>
        <v>0</v>
      </c>
      <c r="I2441" s="6">
        <f t="shared" si="1676"/>
        <v>0</v>
      </c>
      <c r="J2441" s="6">
        <f t="shared" si="1677"/>
        <v>0</v>
      </c>
      <c r="K2441" s="6">
        <f t="shared" si="1678"/>
        <v>1</v>
      </c>
      <c r="L2441" s="6">
        <f t="shared" si="1679"/>
        <v>4</v>
      </c>
      <c r="M2441" s="6">
        <f t="shared" si="1680"/>
        <v>0</v>
      </c>
      <c r="N2441" s="6">
        <f t="shared" si="1681"/>
        <v>0</v>
      </c>
      <c r="O2441" s="13">
        <f t="shared" si="1682"/>
        <v>0</v>
      </c>
      <c r="P2441" s="4">
        <f t="shared" si="1700"/>
        <v>0</v>
      </c>
      <c r="Q2441" s="4">
        <f t="shared" si="1701"/>
        <v>0</v>
      </c>
      <c r="R2441">
        <f t="shared" si="1685"/>
        <v>0</v>
      </c>
      <c r="S2441" s="4">
        <f t="shared" si="1686"/>
        <v>3</v>
      </c>
      <c r="T2441" s="15">
        <f t="shared" si="1687"/>
        <v>0</v>
      </c>
      <c r="U2441" s="4">
        <f t="shared" si="1688"/>
        <v>0</v>
      </c>
      <c r="V2441" s="4">
        <f t="shared" si="1689"/>
        <v>0</v>
      </c>
      <c r="W2441" s="4">
        <f t="shared" si="1690"/>
        <v>3</v>
      </c>
      <c r="X2441" s="6">
        <f t="shared" si="1691"/>
        <v>0</v>
      </c>
      <c r="Y2441" s="4">
        <f t="shared" si="1692"/>
        <v>0</v>
      </c>
      <c r="Z2441" s="6">
        <f t="shared" si="1693"/>
        <v>0</v>
      </c>
      <c r="AA2441" s="18">
        <f t="shared" si="1694"/>
        <v>0</v>
      </c>
      <c r="AB2441" s="9" t="str">
        <f t="shared" si="1702"/>
        <v>+0,3</v>
      </c>
      <c r="AC2441" s="9" t="str">
        <f>_xlfn.XLOOKUP(R2441,Sheet2!$H$3:$H$258,Sheet2!$I$3:$I$258,"-----")</f>
        <v>0</v>
      </c>
      <c r="AD2441" s="9" t="str">
        <f>_xlfn.XLOOKUP(VALUE(AE2441),Sheet2!$N$3:$N$1000,Sheet2!$O$3:$O$1000,"********")</f>
        <v>********</v>
      </c>
      <c r="AE2441" t="str">
        <f t="shared" si="1697"/>
        <v>5057</v>
      </c>
      <c r="AF2441" s="9" t="str">
        <f>IF(R2441&lt;200,"+"&amp;TEXT(R2441,"0"),"-"&amp;TEXT(_xlfn.XLOOKUP(R2441,Sheet2!$K$3:$K$130,Sheet2!$L$3:$L$130,"-----"),"0"))</f>
        <v>+0</v>
      </c>
      <c r="AG2441" s="9" t="str">
        <f t="shared" si="1703"/>
        <v/>
      </c>
      <c r="AH2441" s="9" t="str">
        <f t="shared" si="1704"/>
        <v>JMP +0,3</v>
      </c>
      <c r="AI2441" t="str">
        <f t="shared" si="1705"/>
        <v>0,+0,3</v>
      </c>
      <c r="AJ2441" s="16" t="str">
        <f t="shared" si="1706"/>
        <v>+0,3</v>
      </c>
      <c r="AK2441" t="str">
        <f t="shared" si="1707"/>
        <v>INC 0,0</v>
      </c>
      <c r="AL2441" s="4" t="str">
        <f t="shared" si="1708"/>
        <v>INC</v>
      </c>
      <c r="AM2441" s="4" t="str">
        <f t="shared" si="1709"/>
        <v/>
      </c>
      <c r="AN2441" s="4" t="str">
        <f t="shared" si="1710"/>
        <v/>
      </c>
      <c r="AO2441" s="4" t="str">
        <f t="shared" si="1711"/>
        <v/>
      </c>
      <c r="AP2441" s="15" t="str">
        <f t="shared" si="1712"/>
        <v/>
      </c>
      <c r="AQ2441" s="9" t="str">
        <f>_xlfn.XLOOKUP(D2441,Sheet2!$E$3:$E$101,Sheet2!$F$3:$F$101,"******************")</f>
        <v>******************</v>
      </c>
      <c r="AR2441" s="33" t="str">
        <f t="shared" si="1698"/>
        <v>DIB 0,0</v>
      </c>
      <c r="AS2441" s="9" t="str">
        <f t="shared" si="1699"/>
        <v>DIB</v>
      </c>
      <c r="AT2441" s="4">
        <f t="shared" si="1713"/>
        <v>0</v>
      </c>
      <c r="AU2441" s="6">
        <f t="shared" si="1714"/>
        <v>0</v>
      </c>
      <c r="AV2441" s="4" t="str">
        <f t="shared" si="1715"/>
        <v/>
      </c>
      <c r="AW2441" s="4">
        <f t="shared" si="1716"/>
        <v>0</v>
      </c>
      <c r="AX2441" s="4" t="str">
        <f>_xlfn.XLOOKUP(AW2441,Sheet2!$Q$3:$Q$66,Sheet2!$R$3:$R$66,"**")</f>
        <v>0</v>
      </c>
      <c r="AY2441" s="4">
        <f t="shared" si="1717"/>
        <v>3</v>
      </c>
      <c r="AZ2441" s="16" t="str">
        <f t="shared" si="1718"/>
        <v>SKPBN</v>
      </c>
    </row>
    <row r="2442" spans="1:52" x14ac:dyDescent="0.35">
      <c r="B2442" s="3">
        <f t="shared" si="1683"/>
        <v>28</v>
      </c>
      <c r="C2442" s="1">
        <f t="shared" si="1684"/>
        <v>5060</v>
      </c>
      <c r="D2442" s="2">
        <v>0</v>
      </c>
      <c r="E2442" s="2" t="str">
        <f>_xlfn.XLOOKUP(C2442,Sheet2!$N$3:$N$1000,Sheet2!$O$3:$O$1000,"")</f>
        <v>.UD01</v>
      </c>
      <c r="F2442" s="9" t="str">
        <f t="shared" si="1675"/>
        <v>0</v>
      </c>
      <c r="G2442" s="4" t="str">
        <f t="shared" si="1695"/>
        <v>0</v>
      </c>
      <c r="H2442" s="4">
        <f t="shared" si="1696"/>
        <v>0</v>
      </c>
      <c r="I2442" s="6">
        <f t="shared" si="1676"/>
        <v>0</v>
      </c>
      <c r="J2442" s="6">
        <f t="shared" si="1677"/>
        <v>0</v>
      </c>
      <c r="K2442" s="6">
        <f t="shared" si="1678"/>
        <v>0</v>
      </c>
      <c r="L2442" s="6">
        <f t="shared" si="1679"/>
        <v>0</v>
      </c>
      <c r="M2442" s="6">
        <f t="shared" si="1680"/>
        <v>0</v>
      </c>
      <c r="N2442" s="6">
        <f t="shared" si="1681"/>
        <v>0</v>
      </c>
      <c r="O2442" s="13">
        <f t="shared" si="1682"/>
        <v>0</v>
      </c>
      <c r="P2442" s="4">
        <f t="shared" si="1700"/>
        <v>0</v>
      </c>
      <c r="Q2442" s="4">
        <f t="shared" si="1701"/>
        <v>0</v>
      </c>
      <c r="R2442">
        <f t="shared" si="1685"/>
        <v>0</v>
      </c>
      <c r="S2442" s="4">
        <f t="shared" si="1686"/>
        <v>0</v>
      </c>
      <c r="T2442" s="15">
        <f t="shared" si="1687"/>
        <v>0</v>
      </c>
      <c r="U2442" s="4">
        <f t="shared" si="1688"/>
        <v>0</v>
      </c>
      <c r="V2442" s="4">
        <f t="shared" si="1689"/>
        <v>0</v>
      </c>
      <c r="W2442" s="4">
        <f t="shared" si="1690"/>
        <v>0</v>
      </c>
      <c r="X2442" s="6">
        <f t="shared" si="1691"/>
        <v>0</v>
      </c>
      <c r="Y2442" s="4">
        <f t="shared" si="1692"/>
        <v>0</v>
      </c>
      <c r="Z2442" s="6">
        <f t="shared" si="1693"/>
        <v>0</v>
      </c>
      <c r="AA2442" s="18">
        <f t="shared" si="1694"/>
        <v>0</v>
      </c>
      <c r="AB2442" s="9" t="str">
        <f t="shared" si="1702"/>
        <v>0</v>
      </c>
      <c r="AC2442" s="9" t="str">
        <f>_xlfn.XLOOKUP(R2442,Sheet2!$H$3:$H$258,Sheet2!$I$3:$I$258,"-----")</f>
        <v>0</v>
      </c>
      <c r="AD2442" s="9" t="str">
        <f>_xlfn.XLOOKUP(VALUE(AE2442),Sheet2!$N$3:$N$1000,Sheet2!$O$3:$O$1000,"********")</f>
        <v>.UD01</v>
      </c>
      <c r="AE2442" t="str">
        <f t="shared" si="1697"/>
        <v>5060</v>
      </c>
      <c r="AF2442" s="9" t="str">
        <f>IF(R2442&lt;200,"+"&amp;TEXT(R2442,"0"),"-"&amp;TEXT(_xlfn.XLOOKUP(R2442,Sheet2!$K$3:$K$130,Sheet2!$L$3:$L$130,"-----"),"0"))</f>
        <v>+0</v>
      </c>
      <c r="AG2442" s="9" t="str">
        <f t="shared" si="1703"/>
        <v/>
      </c>
      <c r="AH2442" s="9" t="str">
        <f t="shared" si="1704"/>
        <v>JMP 0</v>
      </c>
      <c r="AI2442" t="str">
        <f t="shared" si="1705"/>
        <v>0,0</v>
      </c>
      <c r="AJ2442" s="16" t="str">
        <f t="shared" si="1706"/>
        <v>0</v>
      </c>
      <c r="AK2442" t="str">
        <f t="shared" si="1707"/>
        <v>COM 0,0</v>
      </c>
      <c r="AL2442" s="4" t="str">
        <f t="shared" si="1708"/>
        <v>COM</v>
      </c>
      <c r="AM2442" s="4" t="str">
        <f t="shared" si="1709"/>
        <v/>
      </c>
      <c r="AN2442" s="4" t="str">
        <f t="shared" si="1710"/>
        <v/>
      </c>
      <c r="AO2442" s="4" t="str">
        <f t="shared" si="1711"/>
        <v/>
      </c>
      <c r="AP2442" s="15" t="str">
        <f t="shared" si="1712"/>
        <v/>
      </c>
      <c r="AQ2442" s="9" t="str">
        <f>_xlfn.XLOOKUP(D2442,Sheet2!$E$3:$E$101,Sheet2!$F$3:$F$101,"******************")</f>
        <v>0</v>
      </c>
      <c r="AR2442" s="33" t="str">
        <f t="shared" si="1698"/>
        <v>NIO 0</v>
      </c>
      <c r="AS2442" s="9" t="str">
        <f t="shared" si="1699"/>
        <v>DOC</v>
      </c>
      <c r="AT2442" s="4">
        <f t="shared" si="1713"/>
        <v>0</v>
      </c>
      <c r="AU2442" s="6">
        <f t="shared" si="1714"/>
        <v>0</v>
      </c>
      <c r="AV2442" s="4" t="str">
        <f t="shared" si="1715"/>
        <v/>
      </c>
      <c r="AW2442" s="4">
        <f t="shared" si="1716"/>
        <v>0</v>
      </c>
      <c r="AX2442" s="4" t="str">
        <f>_xlfn.XLOOKUP(AW2442,Sheet2!$Q$3:$Q$66,Sheet2!$R$3:$R$66,"**")</f>
        <v>0</v>
      </c>
      <c r="AY2442" s="4">
        <f t="shared" si="1717"/>
        <v>0</v>
      </c>
      <c r="AZ2442" s="16" t="str">
        <f t="shared" si="1718"/>
        <v>SKPBN</v>
      </c>
    </row>
    <row r="2443" spans="1:52" x14ac:dyDescent="0.35">
      <c r="B2443" s="3">
        <f t="shared" si="1683"/>
        <v>29</v>
      </c>
      <c r="C2443" s="1">
        <f t="shared" si="1684"/>
        <v>5061</v>
      </c>
      <c r="D2443" s="2">
        <v>0</v>
      </c>
      <c r="E2443" s="2" t="str">
        <f>_xlfn.XLOOKUP(C2443,Sheet2!$N$3:$N$1000,Sheet2!$O$3:$O$1000,"")</f>
        <v>.UD02</v>
      </c>
      <c r="F2443" s="9" t="str">
        <f t="shared" si="1675"/>
        <v>0</v>
      </c>
      <c r="G2443" s="4" t="str">
        <f t="shared" si="1695"/>
        <v>0</v>
      </c>
      <c r="H2443" s="4">
        <f t="shared" si="1696"/>
        <v>0</v>
      </c>
      <c r="I2443" s="6">
        <f t="shared" si="1676"/>
        <v>0</v>
      </c>
      <c r="J2443" s="6">
        <f t="shared" si="1677"/>
        <v>0</v>
      </c>
      <c r="K2443" s="6">
        <f t="shared" si="1678"/>
        <v>0</v>
      </c>
      <c r="L2443" s="6">
        <f t="shared" si="1679"/>
        <v>0</v>
      </c>
      <c r="M2443" s="6">
        <f t="shared" si="1680"/>
        <v>0</v>
      </c>
      <c r="N2443" s="6">
        <f t="shared" si="1681"/>
        <v>0</v>
      </c>
      <c r="O2443" s="13">
        <f t="shared" si="1682"/>
        <v>0</v>
      </c>
      <c r="P2443" s="4">
        <f t="shared" si="1700"/>
        <v>0</v>
      </c>
      <c r="Q2443" s="4">
        <f t="shared" si="1701"/>
        <v>0</v>
      </c>
      <c r="R2443">
        <f t="shared" si="1685"/>
        <v>0</v>
      </c>
      <c r="S2443" s="4">
        <f t="shared" si="1686"/>
        <v>0</v>
      </c>
      <c r="T2443" s="15">
        <f t="shared" si="1687"/>
        <v>0</v>
      </c>
      <c r="U2443" s="4">
        <f t="shared" si="1688"/>
        <v>0</v>
      </c>
      <c r="V2443" s="4">
        <f t="shared" si="1689"/>
        <v>0</v>
      </c>
      <c r="W2443" s="4">
        <f t="shared" si="1690"/>
        <v>0</v>
      </c>
      <c r="X2443" s="6">
        <f t="shared" si="1691"/>
        <v>0</v>
      </c>
      <c r="Y2443" s="4">
        <f t="shared" si="1692"/>
        <v>0</v>
      </c>
      <c r="Z2443" s="6">
        <f t="shared" si="1693"/>
        <v>0</v>
      </c>
      <c r="AA2443" s="18">
        <f t="shared" si="1694"/>
        <v>0</v>
      </c>
      <c r="AB2443" s="9" t="str">
        <f t="shared" si="1702"/>
        <v>0</v>
      </c>
      <c r="AC2443" s="9" t="str">
        <f>_xlfn.XLOOKUP(R2443,Sheet2!$H$3:$H$258,Sheet2!$I$3:$I$258,"-----")</f>
        <v>0</v>
      </c>
      <c r="AD2443" s="9" t="str">
        <f>_xlfn.XLOOKUP(VALUE(AE2443),Sheet2!$N$3:$N$1000,Sheet2!$O$3:$O$1000,"********")</f>
        <v>.UD02</v>
      </c>
      <c r="AE2443" t="str">
        <f t="shared" si="1697"/>
        <v>5061</v>
      </c>
      <c r="AF2443" s="9" t="str">
        <f>IF(R2443&lt;200,"+"&amp;TEXT(R2443,"0"),"-"&amp;TEXT(_xlfn.XLOOKUP(R2443,Sheet2!$K$3:$K$130,Sheet2!$L$3:$L$130,"-----"),"0"))</f>
        <v>+0</v>
      </c>
      <c r="AG2443" s="9" t="str">
        <f t="shared" si="1703"/>
        <v/>
      </c>
      <c r="AH2443" s="9" t="str">
        <f t="shared" si="1704"/>
        <v>JMP 0</v>
      </c>
      <c r="AI2443" t="str">
        <f t="shared" si="1705"/>
        <v>0,0</v>
      </c>
      <c r="AJ2443" s="16" t="str">
        <f t="shared" si="1706"/>
        <v>0</v>
      </c>
      <c r="AK2443" t="str">
        <f t="shared" si="1707"/>
        <v>COM 0,0</v>
      </c>
      <c r="AL2443" s="4" t="str">
        <f t="shared" si="1708"/>
        <v>COM</v>
      </c>
      <c r="AM2443" s="4" t="str">
        <f t="shared" si="1709"/>
        <v/>
      </c>
      <c r="AN2443" s="4" t="str">
        <f t="shared" si="1710"/>
        <v/>
      </c>
      <c r="AO2443" s="4" t="str">
        <f t="shared" si="1711"/>
        <v/>
      </c>
      <c r="AP2443" s="15" t="str">
        <f t="shared" si="1712"/>
        <v/>
      </c>
      <c r="AQ2443" s="9" t="str">
        <f>_xlfn.XLOOKUP(D2443,Sheet2!$E$3:$E$101,Sheet2!$F$3:$F$101,"******************")</f>
        <v>0</v>
      </c>
      <c r="AR2443" s="33" t="str">
        <f t="shared" si="1698"/>
        <v>NIO 0</v>
      </c>
      <c r="AS2443" s="9" t="str">
        <f t="shared" si="1699"/>
        <v>DOC</v>
      </c>
      <c r="AT2443" s="4">
        <f t="shared" si="1713"/>
        <v>0</v>
      </c>
      <c r="AU2443" s="6">
        <f t="shared" si="1714"/>
        <v>0</v>
      </c>
      <c r="AV2443" s="4" t="str">
        <f t="shared" si="1715"/>
        <v/>
      </c>
      <c r="AW2443" s="4">
        <f t="shared" si="1716"/>
        <v>0</v>
      </c>
      <c r="AX2443" s="4" t="str">
        <f>_xlfn.XLOOKUP(AW2443,Sheet2!$Q$3:$Q$66,Sheet2!$R$3:$R$66,"**")</f>
        <v>0</v>
      </c>
      <c r="AY2443" s="4">
        <f t="shared" si="1717"/>
        <v>0</v>
      </c>
      <c r="AZ2443" s="16" t="str">
        <f t="shared" si="1718"/>
        <v>SKPBN</v>
      </c>
    </row>
    <row r="2444" spans="1:52" x14ac:dyDescent="0.35">
      <c r="B2444" s="3">
        <f t="shared" si="1683"/>
        <v>30</v>
      </c>
      <c r="C2444" s="1">
        <f t="shared" si="1684"/>
        <v>5062</v>
      </c>
      <c r="D2444" s="2">
        <v>0</v>
      </c>
      <c r="E2444" s="2" t="str">
        <f>_xlfn.XLOOKUP(C2444,Sheet2!$N$3:$N$1000,Sheet2!$O$3:$O$1000,"")</f>
        <v>.UD03</v>
      </c>
      <c r="F2444" s="9" t="str">
        <f t="shared" si="1675"/>
        <v>0</v>
      </c>
      <c r="G2444" s="4" t="str">
        <f t="shared" si="1695"/>
        <v>0</v>
      </c>
      <c r="H2444" s="4">
        <f t="shared" si="1696"/>
        <v>0</v>
      </c>
      <c r="I2444" s="6">
        <f t="shared" si="1676"/>
        <v>0</v>
      </c>
      <c r="J2444" s="6">
        <f t="shared" si="1677"/>
        <v>0</v>
      </c>
      <c r="K2444" s="6">
        <f t="shared" si="1678"/>
        <v>0</v>
      </c>
      <c r="L2444" s="6">
        <f t="shared" si="1679"/>
        <v>0</v>
      </c>
      <c r="M2444" s="6">
        <f t="shared" si="1680"/>
        <v>0</v>
      </c>
      <c r="N2444" s="6">
        <f t="shared" si="1681"/>
        <v>0</v>
      </c>
      <c r="O2444" s="13">
        <f t="shared" si="1682"/>
        <v>0</v>
      </c>
      <c r="P2444" s="4">
        <f t="shared" si="1700"/>
        <v>0</v>
      </c>
      <c r="Q2444" s="4">
        <f t="shared" si="1701"/>
        <v>0</v>
      </c>
      <c r="R2444">
        <f t="shared" si="1685"/>
        <v>0</v>
      </c>
      <c r="S2444" s="4">
        <f t="shared" si="1686"/>
        <v>0</v>
      </c>
      <c r="T2444" s="15">
        <f t="shared" si="1687"/>
        <v>0</v>
      </c>
      <c r="U2444" s="4">
        <f t="shared" si="1688"/>
        <v>0</v>
      </c>
      <c r="V2444" s="4">
        <f t="shared" si="1689"/>
        <v>0</v>
      </c>
      <c r="W2444" s="4">
        <f t="shared" si="1690"/>
        <v>0</v>
      </c>
      <c r="X2444" s="6">
        <f t="shared" si="1691"/>
        <v>0</v>
      </c>
      <c r="Y2444" s="4">
        <f t="shared" si="1692"/>
        <v>0</v>
      </c>
      <c r="Z2444" s="6">
        <f t="shared" si="1693"/>
        <v>0</v>
      </c>
      <c r="AA2444" s="18">
        <f t="shared" si="1694"/>
        <v>0</v>
      </c>
      <c r="AB2444" s="9" t="str">
        <f t="shared" si="1702"/>
        <v>0</v>
      </c>
      <c r="AC2444" s="9" t="str">
        <f>_xlfn.XLOOKUP(R2444,Sheet2!$H$3:$H$258,Sheet2!$I$3:$I$258,"-----")</f>
        <v>0</v>
      </c>
      <c r="AD2444" s="9" t="str">
        <f>_xlfn.XLOOKUP(VALUE(AE2444),Sheet2!$N$3:$N$1000,Sheet2!$O$3:$O$1000,"********")</f>
        <v>.UD03</v>
      </c>
      <c r="AE2444" t="str">
        <f t="shared" si="1697"/>
        <v>5062</v>
      </c>
      <c r="AF2444" s="9" t="str">
        <f>IF(R2444&lt;200,"+"&amp;TEXT(R2444,"0"),"-"&amp;TEXT(_xlfn.XLOOKUP(R2444,Sheet2!$K$3:$K$130,Sheet2!$L$3:$L$130,"-----"),"0"))</f>
        <v>+0</v>
      </c>
      <c r="AG2444" s="9" t="str">
        <f t="shared" si="1703"/>
        <v/>
      </c>
      <c r="AH2444" s="9" t="str">
        <f t="shared" si="1704"/>
        <v>JMP 0</v>
      </c>
      <c r="AI2444" t="str">
        <f t="shared" si="1705"/>
        <v>0,0</v>
      </c>
      <c r="AJ2444" s="16" t="str">
        <f t="shared" si="1706"/>
        <v>0</v>
      </c>
      <c r="AK2444" t="str">
        <f t="shared" si="1707"/>
        <v>COM 0,0</v>
      </c>
      <c r="AL2444" s="4" t="str">
        <f t="shared" si="1708"/>
        <v>COM</v>
      </c>
      <c r="AM2444" s="4" t="str">
        <f t="shared" si="1709"/>
        <v/>
      </c>
      <c r="AN2444" s="4" t="str">
        <f t="shared" si="1710"/>
        <v/>
      </c>
      <c r="AO2444" s="4" t="str">
        <f t="shared" si="1711"/>
        <v/>
      </c>
      <c r="AP2444" s="15" t="str">
        <f t="shared" si="1712"/>
        <v/>
      </c>
      <c r="AQ2444" s="9" t="str">
        <f>_xlfn.XLOOKUP(D2444,Sheet2!$E$3:$E$101,Sheet2!$F$3:$F$101,"******************")</f>
        <v>0</v>
      </c>
      <c r="AR2444" s="33" t="str">
        <f t="shared" si="1698"/>
        <v>NIO 0</v>
      </c>
      <c r="AS2444" s="9" t="str">
        <f t="shared" si="1699"/>
        <v>DOC</v>
      </c>
      <c r="AT2444" s="4">
        <f t="shared" si="1713"/>
        <v>0</v>
      </c>
      <c r="AU2444" s="6">
        <f t="shared" si="1714"/>
        <v>0</v>
      </c>
      <c r="AV2444" s="4" t="str">
        <f t="shared" si="1715"/>
        <v/>
      </c>
      <c r="AW2444" s="4">
        <f t="shared" si="1716"/>
        <v>0</v>
      </c>
      <c r="AX2444" s="4" t="str">
        <f>_xlfn.XLOOKUP(AW2444,Sheet2!$Q$3:$Q$66,Sheet2!$R$3:$R$66,"**")</f>
        <v>0</v>
      </c>
      <c r="AY2444" s="4">
        <f t="shared" si="1717"/>
        <v>0</v>
      </c>
      <c r="AZ2444" s="16" t="str">
        <f t="shared" si="1718"/>
        <v>SKPBN</v>
      </c>
    </row>
    <row r="2445" spans="1:52" x14ac:dyDescent="0.35">
      <c r="B2445" s="3">
        <f t="shared" si="1683"/>
        <v>31</v>
      </c>
      <c r="C2445" s="1">
        <f t="shared" si="1684"/>
        <v>5063</v>
      </c>
      <c r="D2445" s="2">
        <v>0</v>
      </c>
      <c r="E2445" s="2" t="str">
        <f>_xlfn.XLOOKUP(C2445,Sheet2!$N$3:$N$1000,Sheet2!$O$3:$O$1000,"")</f>
        <v>.UD10</v>
      </c>
      <c r="F2445" s="9" t="str">
        <f t="shared" si="1675"/>
        <v>0</v>
      </c>
      <c r="G2445" s="4" t="str">
        <f t="shared" si="1695"/>
        <v>0</v>
      </c>
      <c r="H2445" s="4">
        <f t="shared" si="1696"/>
        <v>0</v>
      </c>
      <c r="I2445" s="6">
        <f t="shared" si="1676"/>
        <v>0</v>
      </c>
      <c r="J2445" s="6">
        <f t="shared" si="1677"/>
        <v>0</v>
      </c>
      <c r="K2445" s="6">
        <f t="shared" si="1678"/>
        <v>0</v>
      </c>
      <c r="L2445" s="6">
        <f t="shared" si="1679"/>
        <v>0</v>
      </c>
      <c r="M2445" s="6">
        <f t="shared" si="1680"/>
        <v>0</v>
      </c>
      <c r="N2445" s="6">
        <f t="shared" si="1681"/>
        <v>0</v>
      </c>
      <c r="O2445" s="13">
        <f t="shared" si="1682"/>
        <v>0</v>
      </c>
      <c r="P2445" s="4">
        <f t="shared" si="1700"/>
        <v>0</v>
      </c>
      <c r="Q2445" s="4">
        <f t="shared" si="1701"/>
        <v>0</v>
      </c>
      <c r="R2445">
        <f t="shared" si="1685"/>
        <v>0</v>
      </c>
      <c r="S2445" s="4">
        <f t="shared" si="1686"/>
        <v>0</v>
      </c>
      <c r="T2445" s="15">
        <f t="shared" si="1687"/>
        <v>0</v>
      </c>
      <c r="U2445" s="4">
        <f t="shared" si="1688"/>
        <v>0</v>
      </c>
      <c r="V2445" s="4">
        <f t="shared" si="1689"/>
        <v>0</v>
      </c>
      <c r="W2445" s="4">
        <f t="shared" si="1690"/>
        <v>0</v>
      </c>
      <c r="X2445" s="6">
        <f t="shared" si="1691"/>
        <v>0</v>
      </c>
      <c r="Y2445" s="4">
        <f t="shared" si="1692"/>
        <v>0</v>
      </c>
      <c r="Z2445" s="6">
        <f t="shared" si="1693"/>
        <v>0</v>
      </c>
      <c r="AA2445" s="18">
        <f t="shared" si="1694"/>
        <v>0</v>
      </c>
      <c r="AB2445" s="9" t="str">
        <f t="shared" si="1702"/>
        <v>0</v>
      </c>
      <c r="AC2445" s="9" t="str">
        <f>_xlfn.XLOOKUP(R2445,Sheet2!$H$3:$H$258,Sheet2!$I$3:$I$258,"-----")</f>
        <v>0</v>
      </c>
      <c r="AD2445" s="9" t="str">
        <f>_xlfn.XLOOKUP(VALUE(AE2445),Sheet2!$N$3:$N$1000,Sheet2!$O$3:$O$1000,"********")</f>
        <v>.UD10</v>
      </c>
      <c r="AE2445" t="str">
        <f t="shared" si="1697"/>
        <v>5063</v>
      </c>
      <c r="AF2445" s="9" t="str">
        <f>IF(R2445&lt;200,"+"&amp;TEXT(R2445,"0"),"-"&amp;TEXT(_xlfn.XLOOKUP(R2445,Sheet2!$K$3:$K$130,Sheet2!$L$3:$L$130,"-----"),"0"))</f>
        <v>+0</v>
      </c>
      <c r="AG2445" s="9" t="str">
        <f t="shared" si="1703"/>
        <v/>
      </c>
      <c r="AH2445" s="9" t="str">
        <f t="shared" si="1704"/>
        <v>JMP 0</v>
      </c>
      <c r="AI2445" t="str">
        <f t="shared" si="1705"/>
        <v>0,0</v>
      </c>
      <c r="AJ2445" s="16" t="str">
        <f t="shared" si="1706"/>
        <v>0</v>
      </c>
      <c r="AK2445" t="str">
        <f t="shared" si="1707"/>
        <v>COM 0,0</v>
      </c>
      <c r="AL2445" s="4" t="str">
        <f t="shared" si="1708"/>
        <v>COM</v>
      </c>
      <c r="AM2445" s="4" t="str">
        <f t="shared" si="1709"/>
        <v/>
      </c>
      <c r="AN2445" s="4" t="str">
        <f t="shared" si="1710"/>
        <v/>
      </c>
      <c r="AO2445" s="4" t="str">
        <f t="shared" si="1711"/>
        <v/>
      </c>
      <c r="AP2445" s="15" t="str">
        <f t="shared" si="1712"/>
        <v/>
      </c>
      <c r="AQ2445" s="9" t="str">
        <f>_xlfn.XLOOKUP(D2445,Sheet2!$E$3:$E$101,Sheet2!$F$3:$F$101,"******************")</f>
        <v>0</v>
      </c>
      <c r="AR2445" s="33" t="str">
        <f t="shared" si="1698"/>
        <v>NIO 0</v>
      </c>
      <c r="AS2445" s="9" t="str">
        <f t="shared" si="1699"/>
        <v>DOC</v>
      </c>
      <c r="AT2445" s="4">
        <f t="shared" si="1713"/>
        <v>0</v>
      </c>
      <c r="AU2445" s="6">
        <f t="shared" si="1714"/>
        <v>0</v>
      </c>
      <c r="AV2445" s="4" t="str">
        <f t="shared" si="1715"/>
        <v/>
      </c>
      <c r="AW2445" s="4">
        <f t="shared" si="1716"/>
        <v>0</v>
      </c>
      <c r="AX2445" s="4" t="str">
        <f>_xlfn.XLOOKUP(AW2445,Sheet2!$Q$3:$Q$66,Sheet2!$R$3:$R$66,"**")</f>
        <v>0</v>
      </c>
      <c r="AY2445" s="4">
        <f t="shared" si="1717"/>
        <v>0</v>
      </c>
      <c r="AZ2445" s="16" t="str">
        <f t="shared" si="1718"/>
        <v>SKPBN</v>
      </c>
    </row>
    <row r="2446" spans="1:52" x14ac:dyDescent="0.35">
      <c r="B2446" s="3">
        <f t="shared" si="1683"/>
        <v>32</v>
      </c>
      <c r="C2446" s="1">
        <f t="shared" si="1684"/>
        <v>5064</v>
      </c>
      <c r="D2446" s="2">
        <v>33031</v>
      </c>
      <c r="E2446" s="2" t="str">
        <f>_xlfn.XLOOKUP(C2446,Sheet2!$N$3:$N$1000,Sheet2!$O$3:$O$1000,"")</f>
        <v>.UD20</v>
      </c>
      <c r="F2446" s="9"/>
      <c r="G2446" s="4" t="str">
        <f t="shared" si="1695"/>
        <v>66</v>
      </c>
      <c r="H2446" s="4">
        <f t="shared" si="1696"/>
        <v>31</v>
      </c>
      <c r="I2446" s="6">
        <f t="shared" si="1676"/>
        <v>0</v>
      </c>
      <c r="J2446" s="6">
        <f t="shared" si="1677"/>
        <v>3</v>
      </c>
      <c r="K2446" s="6">
        <f t="shared" si="1678"/>
        <v>3</v>
      </c>
      <c r="L2446" s="6">
        <f t="shared" si="1679"/>
        <v>0</v>
      </c>
      <c r="M2446" s="6">
        <f t="shared" si="1680"/>
        <v>3</v>
      </c>
      <c r="N2446" s="6">
        <f t="shared" si="1681"/>
        <v>1</v>
      </c>
      <c r="O2446" s="13">
        <f t="shared" si="1682"/>
        <v>6</v>
      </c>
      <c r="P2446" s="4">
        <f t="shared" si="1700"/>
        <v>1</v>
      </c>
      <c r="Q2446" s="4">
        <f t="shared" si="1701"/>
        <v>2</v>
      </c>
      <c r="R2446">
        <f t="shared" si="1685"/>
        <v>31</v>
      </c>
      <c r="S2446" s="4">
        <f t="shared" si="1686"/>
        <v>2</v>
      </c>
      <c r="T2446" s="15">
        <f t="shared" si="1687"/>
        <v>1</v>
      </c>
      <c r="U2446" s="4">
        <f t="shared" si="1688"/>
        <v>1</v>
      </c>
      <c r="V2446" s="4">
        <f t="shared" si="1689"/>
        <v>2</v>
      </c>
      <c r="W2446" s="4">
        <f t="shared" si="1690"/>
        <v>6</v>
      </c>
      <c r="X2446" s="6">
        <f t="shared" si="1691"/>
        <v>0</v>
      </c>
      <c r="Y2446" s="4">
        <f t="shared" si="1692"/>
        <v>1</v>
      </c>
      <c r="Z2446" s="6">
        <f t="shared" si="1693"/>
        <v>1</v>
      </c>
      <c r="AA2446" s="18">
        <f t="shared" si="1694"/>
        <v>1</v>
      </c>
      <c r="AB2446" s="9" t="str">
        <f t="shared" si="1702"/>
        <v>+31,2</v>
      </c>
      <c r="AC2446" s="9" t="str">
        <f>_xlfn.XLOOKUP(R2446,Sheet2!$H$3:$H$258,Sheet2!$I$3:$I$258,"-----")</f>
        <v>*****</v>
      </c>
      <c r="AD2446" s="9" t="str">
        <f>_xlfn.XLOOKUP(VALUE(AE2446),Sheet2!$N$3:$N$1000,Sheet2!$O$3:$O$1000,"********")</f>
        <v>********</v>
      </c>
      <c r="AE2446" t="str">
        <f t="shared" si="1697"/>
        <v>5115</v>
      </c>
      <c r="AF2446" s="9" t="str">
        <f>IF(R2446&lt;200,"+"&amp;TEXT(R2446,"0"),"-"&amp;TEXT(_xlfn.XLOOKUP(R2446,Sheet2!$K$3:$K$130,Sheet2!$L$3:$L$130,"-----"),"0"))</f>
        <v>+31</v>
      </c>
      <c r="AG2446" s="9" t="str">
        <f t="shared" si="1703"/>
        <v>@</v>
      </c>
      <c r="AH2446" s="9" t="str">
        <f t="shared" si="1704"/>
        <v>ISZ @+31,2</v>
      </c>
      <c r="AI2446" t="str">
        <f t="shared" si="1705"/>
        <v>2,@+31,2</v>
      </c>
      <c r="AJ2446" s="16" t="str">
        <f t="shared" si="1706"/>
        <v>@+31,2</v>
      </c>
      <c r="AK2446" t="str">
        <f t="shared" si="1707"/>
        <v>ADDZ# 1,2,SKP</v>
      </c>
      <c r="AL2446" s="4" t="str">
        <f t="shared" si="1708"/>
        <v>ADD</v>
      </c>
      <c r="AM2446" s="4" t="str">
        <f t="shared" si="1709"/>
        <v/>
      </c>
      <c r="AN2446" s="4" t="str">
        <f t="shared" si="1710"/>
        <v>Z</v>
      </c>
      <c r="AO2446" s="4" t="str">
        <f t="shared" si="1711"/>
        <v>#</v>
      </c>
      <c r="AP2446" s="15" t="str">
        <f t="shared" si="1712"/>
        <v>,SKP</v>
      </c>
      <c r="AQ2446" s="9" t="str">
        <f>_xlfn.XLOOKUP(D2446,Sheet2!$E$3:$E$101,Sheet2!$F$3:$F$101,"******************")</f>
        <v>******************</v>
      </c>
      <c r="AR2446" s="33" t="str">
        <f t="shared" si="1698"/>
        <v>DOC 2,IBM2</v>
      </c>
      <c r="AS2446" s="9" t="str">
        <f t="shared" si="1699"/>
        <v>DOC</v>
      </c>
      <c r="AT2446" s="4">
        <f t="shared" si="1713"/>
        <v>2</v>
      </c>
      <c r="AU2446" s="6">
        <f t="shared" si="1714"/>
        <v>0</v>
      </c>
      <c r="AV2446" s="4" t="str">
        <f t="shared" si="1715"/>
        <v/>
      </c>
      <c r="AW2446" s="4">
        <f t="shared" si="1716"/>
        <v>31</v>
      </c>
      <c r="AX2446" s="4" t="str">
        <f>_xlfn.XLOOKUP(AW2446,Sheet2!$Q$3:$Q$66,Sheet2!$R$3:$R$66,"**")</f>
        <v>IBM2</v>
      </c>
      <c r="AY2446" s="4">
        <f t="shared" si="1717"/>
        <v>6</v>
      </c>
      <c r="AZ2446" s="16" t="str">
        <f t="shared" si="1718"/>
        <v>SKPBN</v>
      </c>
    </row>
    <row r="2447" spans="1:52" x14ac:dyDescent="0.35">
      <c r="B2447" s="3">
        <f t="shared" si="1683"/>
        <v>33</v>
      </c>
      <c r="C2447" s="1">
        <f t="shared" si="1684"/>
        <v>5065</v>
      </c>
      <c r="D2447" s="2">
        <v>10</v>
      </c>
      <c r="E2447" s="2" t="str">
        <f>_xlfn.XLOOKUP(C2447,Sheet2!$N$3:$N$1000,Sheet2!$O$3:$O$1000,"")</f>
        <v>.UD21</v>
      </c>
      <c r="F2447" s="9"/>
      <c r="G2447" s="4" t="str">
        <f t="shared" si="1695"/>
        <v>0</v>
      </c>
      <c r="H2447" s="4">
        <f t="shared" si="1696"/>
        <v>10</v>
      </c>
      <c r="I2447" s="6">
        <f t="shared" si="1676"/>
        <v>0</v>
      </c>
      <c r="J2447" s="6">
        <f t="shared" si="1677"/>
        <v>0</v>
      </c>
      <c r="K2447" s="6">
        <f t="shared" si="1678"/>
        <v>0</v>
      </c>
      <c r="L2447" s="6">
        <f t="shared" si="1679"/>
        <v>0</v>
      </c>
      <c r="M2447" s="6">
        <f t="shared" si="1680"/>
        <v>1</v>
      </c>
      <c r="N2447" s="6">
        <f t="shared" si="1681"/>
        <v>0</v>
      </c>
      <c r="O2447" s="13">
        <f t="shared" si="1682"/>
        <v>0</v>
      </c>
      <c r="P2447" s="4">
        <f t="shared" si="1700"/>
        <v>0</v>
      </c>
      <c r="Q2447" s="4">
        <f t="shared" si="1701"/>
        <v>0</v>
      </c>
      <c r="R2447">
        <f t="shared" si="1685"/>
        <v>10</v>
      </c>
      <c r="S2447" s="4">
        <f t="shared" si="1686"/>
        <v>0</v>
      </c>
      <c r="T2447" s="15">
        <f t="shared" si="1687"/>
        <v>0</v>
      </c>
      <c r="U2447" s="4">
        <f t="shared" si="1688"/>
        <v>0</v>
      </c>
      <c r="V2447" s="4">
        <f t="shared" si="1689"/>
        <v>0</v>
      </c>
      <c r="W2447" s="4">
        <f t="shared" si="1690"/>
        <v>0</v>
      </c>
      <c r="X2447" s="6">
        <f t="shared" si="1691"/>
        <v>0</v>
      </c>
      <c r="Y2447" s="4">
        <f t="shared" si="1692"/>
        <v>0</v>
      </c>
      <c r="Z2447" s="6">
        <f t="shared" si="1693"/>
        <v>1</v>
      </c>
      <c r="AA2447" s="18">
        <f t="shared" si="1694"/>
        <v>0</v>
      </c>
      <c r="AB2447" s="9" t="str">
        <f t="shared" si="1702"/>
        <v>IRDSK</v>
      </c>
      <c r="AC2447" s="9" t="str">
        <f>_xlfn.XLOOKUP(R2447,Sheet2!$H$3:$H$258,Sheet2!$I$3:$I$258,"-----")</f>
        <v>IRDSK</v>
      </c>
      <c r="AD2447" s="9" t="str">
        <f>_xlfn.XLOOKUP(VALUE(AE2447),Sheet2!$N$3:$N$1000,Sheet2!$O$3:$O$1000,"********")</f>
        <v>.CHE1</v>
      </c>
      <c r="AE2447" t="str">
        <f t="shared" si="1697"/>
        <v>5075</v>
      </c>
      <c r="AF2447" s="9" t="str">
        <f>IF(R2447&lt;200,"+"&amp;TEXT(R2447,"0"),"-"&amp;TEXT(_xlfn.XLOOKUP(R2447,Sheet2!$K$3:$K$130,Sheet2!$L$3:$L$130,"-----"),"0"))</f>
        <v>+10</v>
      </c>
      <c r="AG2447" s="9" t="str">
        <f t="shared" si="1703"/>
        <v/>
      </c>
      <c r="AH2447" s="9" t="str">
        <f t="shared" si="1704"/>
        <v>JMP IRDSK</v>
      </c>
      <c r="AI2447" t="str">
        <f t="shared" si="1705"/>
        <v>0,IRDSK</v>
      </c>
      <c r="AJ2447" s="16" t="str">
        <f t="shared" si="1706"/>
        <v>IRDSK</v>
      </c>
      <c r="AK2447" t="str">
        <f t="shared" si="1707"/>
        <v>COM# 0,0</v>
      </c>
      <c r="AL2447" s="4" t="str">
        <f t="shared" si="1708"/>
        <v>COM</v>
      </c>
      <c r="AM2447" s="4" t="str">
        <f t="shared" si="1709"/>
        <v/>
      </c>
      <c r="AN2447" s="4" t="str">
        <f t="shared" si="1710"/>
        <v/>
      </c>
      <c r="AO2447" s="4" t="str">
        <f t="shared" si="1711"/>
        <v>#</v>
      </c>
      <c r="AP2447" s="15" t="str">
        <f t="shared" si="1712"/>
        <v/>
      </c>
      <c r="AQ2447" s="9" t="str">
        <f>_xlfn.XLOOKUP(D2447,Sheet2!$E$3:$E$101,Sheet2!$F$3:$F$101,"******************")</f>
        <v>******************</v>
      </c>
      <c r="AR2447" s="33" t="str">
        <f t="shared" si="1698"/>
        <v>NIO TTI</v>
      </c>
      <c r="AS2447" s="9" t="str">
        <f t="shared" si="1699"/>
        <v>DOC</v>
      </c>
      <c r="AT2447" s="4">
        <f t="shared" si="1713"/>
        <v>0</v>
      </c>
      <c r="AU2447" s="6">
        <f t="shared" si="1714"/>
        <v>0</v>
      </c>
      <c r="AV2447" s="4" t="str">
        <f t="shared" si="1715"/>
        <v/>
      </c>
      <c r="AW2447" s="4">
        <f t="shared" si="1716"/>
        <v>10</v>
      </c>
      <c r="AX2447" s="4" t="str">
        <f>_xlfn.XLOOKUP(AW2447,Sheet2!$Q$3:$Q$66,Sheet2!$R$3:$R$66,"**")</f>
        <v>TTI</v>
      </c>
      <c r="AY2447" s="4">
        <f t="shared" si="1717"/>
        <v>0</v>
      </c>
      <c r="AZ2447" s="16" t="str">
        <f t="shared" si="1718"/>
        <v>SKPBN</v>
      </c>
    </row>
    <row r="2448" spans="1:52" x14ac:dyDescent="0.35">
      <c r="A2448" s="5" t="s">
        <v>111</v>
      </c>
      <c r="B2448" s="3">
        <v>9</v>
      </c>
      <c r="C2448" s="1">
        <f t="shared" si="1684"/>
        <v>5066</v>
      </c>
      <c r="D2448" s="2">
        <v>54460</v>
      </c>
      <c r="E2448" s="2" t="str">
        <f>_xlfn.XLOOKUP(C2448,Sheet2!$N$3:$N$1000,Sheet2!$O$3:$O$1000,"")</f>
        <v>.CHECK</v>
      </c>
      <c r="F2448" s="9" t="str">
        <f t="shared" si="1675"/>
        <v>STA 3,+60</v>
      </c>
      <c r="G2448" s="4" t="str">
        <f t="shared" si="1695"/>
        <v>131</v>
      </c>
      <c r="H2448" s="4">
        <f t="shared" si="1696"/>
        <v>60</v>
      </c>
      <c r="I2448" s="6">
        <f t="shared" si="1676"/>
        <v>0</v>
      </c>
      <c r="J2448" s="6">
        <f t="shared" si="1677"/>
        <v>5</v>
      </c>
      <c r="K2448" s="6">
        <f t="shared" si="1678"/>
        <v>4</v>
      </c>
      <c r="L2448" s="6">
        <f t="shared" si="1679"/>
        <v>4</v>
      </c>
      <c r="M2448" s="6">
        <f t="shared" si="1680"/>
        <v>6</v>
      </c>
      <c r="N2448" s="6">
        <f t="shared" si="1681"/>
        <v>0</v>
      </c>
      <c r="O2448" s="13">
        <f t="shared" si="1682"/>
        <v>11</v>
      </c>
      <c r="P2448" s="4">
        <f t="shared" si="1700"/>
        <v>2</v>
      </c>
      <c r="Q2448" s="4">
        <f t="shared" si="1701"/>
        <v>3</v>
      </c>
      <c r="R2448">
        <f t="shared" si="1685"/>
        <v>60</v>
      </c>
      <c r="S2448" s="4">
        <f t="shared" si="1686"/>
        <v>1</v>
      </c>
      <c r="T2448" s="15">
        <f t="shared" si="1687"/>
        <v>0</v>
      </c>
      <c r="U2448" s="4">
        <f t="shared" si="1688"/>
        <v>2</v>
      </c>
      <c r="V2448" s="4">
        <f t="shared" si="1689"/>
        <v>3</v>
      </c>
      <c r="W2448" s="4">
        <f t="shared" si="1690"/>
        <v>1</v>
      </c>
      <c r="X2448" s="6">
        <f t="shared" si="1691"/>
        <v>0</v>
      </c>
      <c r="Y2448" s="4">
        <f t="shared" si="1692"/>
        <v>3</v>
      </c>
      <c r="Z2448" s="6">
        <f t="shared" si="1693"/>
        <v>0</v>
      </c>
      <c r="AA2448" s="18">
        <f t="shared" si="1694"/>
        <v>0</v>
      </c>
      <c r="AB2448" s="9" t="str">
        <f t="shared" si="1702"/>
        <v>+60</v>
      </c>
      <c r="AC2448" s="9" t="str">
        <f>_xlfn.XLOOKUP(R2448,Sheet2!$H$3:$H$258,Sheet2!$I$3:$I$258,"-----")</f>
        <v>KB14</v>
      </c>
      <c r="AD2448" s="9" t="str">
        <f>_xlfn.XLOOKUP(VALUE(AE2448),Sheet2!$N$3:$N$1000,Sheet2!$O$3:$O$1000,"********")</f>
        <v>********</v>
      </c>
      <c r="AE2448" t="str">
        <f t="shared" si="1697"/>
        <v>5146</v>
      </c>
      <c r="AF2448" s="9" t="str">
        <f>IF(R2448&lt;200,"+"&amp;TEXT(R2448,"0"),"-"&amp;TEXT(_xlfn.XLOOKUP(R2448,Sheet2!$K$3:$K$130,Sheet2!$L$3:$L$130,"-----"),"0"))</f>
        <v>+60</v>
      </c>
      <c r="AG2448" s="9" t="str">
        <f t="shared" si="1703"/>
        <v/>
      </c>
      <c r="AH2448" s="9" t="str">
        <f t="shared" si="1704"/>
        <v>DSZ +60</v>
      </c>
      <c r="AI2448" t="str">
        <f t="shared" si="1705"/>
        <v>3,+60</v>
      </c>
      <c r="AJ2448" s="16" t="str">
        <f t="shared" si="1706"/>
        <v>+60</v>
      </c>
      <c r="AK2448" t="str">
        <f t="shared" si="1707"/>
        <v>NEGC 2,3</v>
      </c>
      <c r="AL2448" s="4" t="str">
        <f t="shared" si="1708"/>
        <v>NEG</v>
      </c>
      <c r="AM2448" s="4" t="str">
        <f t="shared" si="1709"/>
        <v/>
      </c>
      <c r="AN2448" s="4" t="str">
        <f t="shared" si="1710"/>
        <v>C</v>
      </c>
      <c r="AO2448" s="4" t="str">
        <f t="shared" si="1711"/>
        <v/>
      </c>
      <c r="AP2448" s="15" t="str">
        <f t="shared" si="1712"/>
        <v/>
      </c>
      <c r="AQ2448" s="9" t="str">
        <f>_xlfn.XLOOKUP(D2448,Sheet2!$E$3:$E$101,Sheet2!$F$3:$F$101,"******************")</f>
        <v>******************</v>
      </c>
      <c r="AR2448" s="33" t="str">
        <f t="shared" si="1698"/>
        <v>DIA 3,**</v>
      </c>
      <c r="AS2448" s="9" t="str">
        <f t="shared" si="1699"/>
        <v>DIA</v>
      </c>
      <c r="AT2448" s="4">
        <f t="shared" si="1713"/>
        <v>3</v>
      </c>
      <c r="AU2448" s="6">
        <f t="shared" si="1714"/>
        <v>0</v>
      </c>
      <c r="AV2448" s="4" t="str">
        <f t="shared" si="1715"/>
        <v/>
      </c>
      <c r="AW2448" s="4">
        <f t="shared" si="1716"/>
        <v>60</v>
      </c>
      <c r="AX2448" s="4" t="str">
        <f>_xlfn.XLOOKUP(AW2448,Sheet2!$Q$3:$Q$66,Sheet2!$R$3:$R$66,"**")</f>
        <v>**</v>
      </c>
      <c r="AY2448" s="4">
        <f t="shared" si="1717"/>
        <v>1</v>
      </c>
      <c r="AZ2448" s="16" t="str">
        <f t="shared" si="1718"/>
        <v>SKPBN</v>
      </c>
    </row>
    <row r="2449" spans="2:52" x14ac:dyDescent="0.35">
      <c r="B2449" s="3">
        <f t="shared" si="1683"/>
        <v>10</v>
      </c>
      <c r="C2449" s="1">
        <f t="shared" si="1684"/>
        <v>5067</v>
      </c>
      <c r="D2449" s="2">
        <v>30214</v>
      </c>
      <c r="E2449" s="2" t="str">
        <f>_xlfn.XLOOKUP(C2449,Sheet2!$N$3:$N$1000,Sheet2!$O$3:$O$1000,"")</f>
        <v/>
      </c>
      <c r="F2449" s="9" t="str">
        <f t="shared" si="1675"/>
        <v>LDA 2,M400</v>
      </c>
      <c r="G2449" s="4" t="str">
        <f t="shared" si="1695"/>
        <v>60</v>
      </c>
      <c r="H2449" s="4">
        <f t="shared" si="1696"/>
        <v>214</v>
      </c>
      <c r="I2449" s="6">
        <f t="shared" si="1676"/>
        <v>0</v>
      </c>
      <c r="J2449" s="6">
        <f t="shared" si="1677"/>
        <v>3</v>
      </c>
      <c r="K2449" s="6">
        <f t="shared" si="1678"/>
        <v>0</v>
      </c>
      <c r="L2449" s="6">
        <f t="shared" si="1679"/>
        <v>2</v>
      </c>
      <c r="M2449" s="6">
        <f t="shared" si="1680"/>
        <v>1</v>
      </c>
      <c r="N2449" s="6">
        <f t="shared" si="1681"/>
        <v>4</v>
      </c>
      <c r="O2449" s="13">
        <f t="shared" si="1682"/>
        <v>6</v>
      </c>
      <c r="P2449" s="4">
        <f t="shared" si="1700"/>
        <v>1</v>
      </c>
      <c r="Q2449" s="4">
        <f t="shared" si="1701"/>
        <v>2</v>
      </c>
      <c r="R2449">
        <f t="shared" si="1685"/>
        <v>214</v>
      </c>
      <c r="S2449" s="4">
        <f t="shared" si="1686"/>
        <v>0</v>
      </c>
      <c r="T2449" s="15">
        <f t="shared" si="1687"/>
        <v>0</v>
      </c>
      <c r="U2449" s="4">
        <f t="shared" si="1688"/>
        <v>1</v>
      </c>
      <c r="V2449" s="4">
        <f t="shared" si="1689"/>
        <v>2</v>
      </c>
      <c r="W2449" s="4">
        <f t="shared" si="1690"/>
        <v>0</v>
      </c>
      <c r="X2449" s="6">
        <f t="shared" si="1691"/>
        <v>2</v>
      </c>
      <c r="Y2449" s="4">
        <f t="shared" si="1692"/>
        <v>0</v>
      </c>
      <c r="Z2449" s="6">
        <f t="shared" si="1693"/>
        <v>1</v>
      </c>
      <c r="AA2449" s="18">
        <f t="shared" si="1694"/>
        <v>4</v>
      </c>
      <c r="AB2449" s="9" t="str">
        <f t="shared" si="1702"/>
        <v>M400</v>
      </c>
      <c r="AC2449" s="9" t="str">
        <f>_xlfn.XLOOKUP(R2449,Sheet2!$H$3:$H$258,Sheet2!$I$3:$I$258,"-----")</f>
        <v>M400</v>
      </c>
      <c r="AD2449" s="9" t="str">
        <f>_xlfn.XLOOKUP(VALUE(AE2449),Sheet2!$N$3:$N$1000,Sheet2!$O$3:$O$1000,"********")</f>
        <v>********</v>
      </c>
      <c r="AE2449" t="str">
        <f t="shared" si="1697"/>
        <v>4703</v>
      </c>
      <c r="AF2449" s="9" t="str">
        <f>IF(R2449&lt;200,"+"&amp;TEXT(R2449,"0"),"-"&amp;TEXT(_xlfn.XLOOKUP(R2449,Sheet2!$K$3:$K$130,Sheet2!$L$3:$L$130,"-----"),"0"))</f>
        <v>-164</v>
      </c>
      <c r="AG2449" s="9" t="str">
        <f t="shared" si="1703"/>
        <v/>
      </c>
      <c r="AH2449" s="9" t="str">
        <f t="shared" si="1704"/>
        <v>ISZ M400</v>
      </c>
      <c r="AI2449" t="str">
        <f t="shared" si="1705"/>
        <v>2,M400</v>
      </c>
      <c r="AJ2449" s="16" t="str">
        <f t="shared" si="1706"/>
        <v>M400</v>
      </c>
      <c r="AK2449" t="str">
        <f t="shared" si="1707"/>
        <v>COMR# 1,2,SZR</v>
      </c>
      <c r="AL2449" s="4" t="str">
        <f t="shared" si="1708"/>
        <v>COM</v>
      </c>
      <c r="AM2449" s="4" t="str">
        <f t="shared" si="1709"/>
        <v>R</v>
      </c>
      <c r="AN2449" s="4" t="str">
        <f t="shared" si="1710"/>
        <v/>
      </c>
      <c r="AO2449" s="4" t="str">
        <f t="shared" si="1711"/>
        <v>#</v>
      </c>
      <c r="AP2449" s="15" t="str">
        <f t="shared" si="1712"/>
        <v>,SZR</v>
      </c>
      <c r="AQ2449" s="9" t="str">
        <f>_xlfn.XLOOKUP(D2449,Sheet2!$E$3:$E$101,Sheet2!$F$3:$F$101,"******************")</f>
        <v>******************</v>
      </c>
      <c r="AR2449" s="33" t="str">
        <f t="shared" si="1698"/>
        <v>NIOC RTC</v>
      </c>
      <c r="AS2449" s="9" t="str">
        <f t="shared" si="1699"/>
        <v>DOCC</v>
      </c>
      <c r="AT2449" s="4">
        <f t="shared" si="1713"/>
        <v>2</v>
      </c>
      <c r="AU2449" s="6">
        <f t="shared" si="1714"/>
        <v>2</v>
      </c>
      <c r="AV2449" s="4" t="str">
        <f t="shared" si="1715"/>
        <v>C</v>
      </c>
      <c r="AW2449" s="4">
        <f t="shared" si="1716"/>
        <v>14</v>
      </c>
      <c r="AX2449" s="4" t="str">
        <f>_xlfn.XLOOKUP(AW2449,Sheet2!$Q$3:$Q$66,Sheet2!$R$3:$R$66,"**")</f>
        <v>RTC</v>
      </c>
      <c r="AY2449" s="4">
        <f t="shared" si="1717"/>
        <v>0</v>
      </c>
      <c r="AZ2449" s="16" t="str">
        <f t="shared" si="1718"/>
        <v>SKPDN</v>
      </c>
    </row>
    <row r="2450" spans="2:52" x14ac:dyDescent="0.35">
      <c r="B2450" s="3">
        <f t="shared" si="1683"/>
        <v>11</v>
      </c>
      <c r="C2450" s="1">
        <f t="shared" si="1684"/>
        <v>5070</v>
      </c>
      <c r="D2450" s="2">
        <v>50417</v>
      </c>
      <c r="E2450" s="2" t="str">
        <f>_xlfn.XLOOKUP(C2450,Sheet2!$N$3:$N$1000,Sheet2!$O$3:$O$1000,"")</f>
        <v/>
      </c>
      <c r="F2450" s="9" t="str">
        <f t="shared" si="1675"/>
        <v>STA 2,CTR</v>
      </c>
      <c r="G2450" s="4" t="str">
        <f t="shared" si="1695"/>
        <v>121</v>
      </c>
      <c r="H2450" s="4">
        <f t="shared" si="1696"/>
        <v>17</v>
      </c>
      <c r="I2450" s="6">
        <f t="shared" si="1676"/>
        <v>0</v>
      </c>
      <c r="J2450" s="6">
        <f t="shared" si="1677"/>
        <v>5</v>
      </c>
      <c r="K2450" s="6">
        <f t="shared" si="1678"/>
        <v>0</v>
      </c>
      <c r="L2450" s="6">
        <f t="shared" si="1679"/>
        <v>4</v>
      </c>
      <c r="M2450" s="6">
        <f t="shared" si="1680"/>
        <v>1</v>
      </c>
      <c r="N2450" s="6">
        <f t="shared" si="1681"/>
        <v>7</v>
      </c>
      <c r="O2450" s="13">
        <f t="shared" si="1682"/>
        <v>10</v>
      </c>
      <c r="P2450" s="4">
        <f t="shared" si="1700"/>
        <v>2</v>
      </c>
      <c r="Q2450" s="4">
        <f t="shared" si="1701"/>
        <v>2</v>
      </c>
      <c r="R2450">
        <f t="shared" si="1685"/>
        <v>17</v>
      </c>
      <c r="S2450" s="4">
        <f t="shared" si="1686"/>
        <v>1</v>
      </c>
      <c r="T2450" s="15">
        <f t="shared" si="1687"/>
        <v>0</v>
      </c>
      <c r="U2450" s="4">
        <f t="shared" si="1688"/>
        <v>2</v>
      </c>
      <c r="V2450" s="4">
        <f t="shared" si="1689"/>
        <v>2</v>
      </c>
      <c r="W2450" s="4">
        <f t="shared" si="1690"/>
        <v>1</v>
      </c>
      <c r="X2450" s="6">
        <f t="shared" si="1691"/>
        <v>0</v>
      </c>
      <c r="Y2450" s="4">
        <f t="shared" si="1692"/>
        <v>0</v>
      </c>
      <c r="Z2450" s="6">
        <f t="shared" si="1693"/>
        <v>1</v>
      </c>
      <c r="AA2450" s="18">
        <f t="shared" si="1694"/>
        <v>7</v>
      </c>
      <c r="AB2450" s="9" t="str">
        <f t="shared" si="1702"/>
        <v>CTR</v>
      </c>
      <c r="AC2450" s="9" t="str">
        <f>_xlfn.XLOOKUP(R2450,Sheet2!$H$3:$H$258,Sheet2!$I$3:$I$258,"-----")</f>
        <v>*****</v>
      </c>
      <c r="AD2450" s="9" t="str">
        <f>_xlfn.XLOOKUP(VALUE(AE2450),Sheet2!$N$3:$N$1000,Sheet2!$O$3:$O$1000,"********")</f>
        <v>CTR</v>
      </c>
      <c r="AE2450" t="str">
        <f t="shared" si="1697"/>
        <v>5107</v>
      </c>
      <c r="AF2450" s="9" t="str">
        <f>IF(R2450&lt;200,"+"&amp;TEXT(R2450,"0"),"-"&amp;TEXT(_xlfn.XLOOKUP(R2450,Sheet2!$K$3:$K$130,Sheet2!$L$3:$L$130,"-----"),"0"))</f>
        <v>+17</v>
      </c>
      <c r="AG2450" s="9" t="str">
        <f t="shared" si="1703"/>
        <v/>
      </c>
      <c r="AH2450" s="9" t="str">
        <f t="shared" si="1704"/>
        <v>ISZ CTR</v>
      </c>
      <c r="AI2450" t="str">
        <f t="shared" si="1705"/>
        <v>2,CTR</v>
      </c>
      <c r="AJ2450" s="16" t="str">
        <f t="shared" si="1706"/>
        <v>CTR</v>
      </c>
      <c r="AK2450" t="str">
        <f t="shared" si="1707"/>
        <v>NEG# 2,2,SBN</v>
      </c>
      <c r="AL2450" s="4" t="str">
        <f t="shared" si="1708"/>
        <v>NEG</v>
      </c>
      <c r="AM2450" s="4" t="str">
        <f t="shared" si="1709"/>
        <v/>
      </c>
      <c r="AN2450" s="4" t="str">
        <f t="shared" si="1710"/>
        <v/>
      </c>
      <c r="AO2450" s="4" t="str">
        <f t="shared" si="1711"/>
        <v>#</v>
      </c>
      <c r="AP2450" s="15" t="str">
        <f t="shared" si="1712"/>
        <v>,SBN</v>
      </c>
      <c r="AQ2450" s="9" t="str">
        <f>_xlfn.XLOOKUP(D2450,Sheet2!$E$3:$E$101,Sheet2!$F$3:$F$101,"******************")</f>
        <v>******************</v>
      </c>
      <c r="AR2450" s="33" t="str">
        <f t="shared" si="1698"/>
        <v>DIA 2,LPT</v>
      </c>
      <c r="AS2450" s="9" t="str">
        <f t="shared" si="1699"/>
        <v>DIA</v>
      </c>
      <c r="AT2450" s="4">
        <f t="shared" si="1713"/>
        <v>2</v>
      </c>
      <c r="AU2450" s="6">
        <f t="shared" si="1714"/>
        <v>0</v>
      </c>
      <c r="AV2450" s="4" t="str">
        <f t="shared" si="1715"/>
        <v/>
      </c>
      <c r="AW2450" s="4">
        <f t="shared" si="1716"/>
        <v>17</v>
      </c>
      <c r="AX2450" s="4" t="str">
        <f>_xlfn.XLOOKUP(AW2450,Sheet2!$Q$3:$Q$66,Sheet2!$R$3:$R$66,"**")</f>
        <v>LPT</v>
      </c>
      <c r="AY2450" s="4">
        <f t="shared" si="1717"/>
        <v>1</v>
      </c>
      <c r="AZ2450" s="16" t="str">
        <f t="shared" si="1718"/>
        <v>SKPBN</v>
      </c>
    </row>
    <row r="2451" spans="2:52" x14ac:dyDescent="0.35">
      <c r="B2451" s="3">
        <f t="shared" si="1683"/>
        <v>12</v>
      </c>
      <c r="C2451" s="1">
        <f t="shared" si="1684"/>
        <v>5071</v>
      </c>
      <c r="D2451" s="2">
        <v>31400</v>
      </c>
      <c r="E2451" s="2" t="str">
        <f>_xlfn.XLOOKUP(C2451,Sheet2!$N$3:$N$1000,Sheet2!$O$3:$O$1000,"")</f>
        <v/>
      </c>
      <c r="F2451" s="9" t="str">
        <f t="shared" si="1675"/>
        <v>LDA 2,+0,3</v>
      </c>
      <c r="G2451" s="4" t="str">
        <f t="shared" si="1695"/>
        <v>63</v>
      </c>
      <c r="H2451" s="4">
        <f t="shared" si="1696"/>
        <v>0</v>
      </c>
      <c r="I2451" s="6">
        <f t="shared" si="1676"/>
        <v>0</v>
      </c>
      <c r="J2451" s="6">
        <f t="shared" si="1677"/>
        <v>3</v>
      </c>
      <c r="K2451" s="6">
        <f t="shared" si="1678"/>
        <v>1</v>
      </c>
      <c r="L2451" s="6">
        <f t="shared" si="1679"/>
        <v>4</v>
      </c>
      <c r="M2451" s="6">
        <f t="shared" si="1680"/>
        <v>0</v>
      </c>
      <c r="N2451" s="6">
        <f t="shared" si="1681"/>
        <v>0</v>
      </c>
      <c r="O2451" s="13">
        <f t="shared" si="1682"/>
        <v>6</v>
      </c>
      <c r="P2451" s="4">
        <f t="shared" si="1700"/>
        <v>1</v>
      </c>
      <c r="Q2451" s="4">
        <f t="shared" si="1701"/>
        <v>2</v>
      </c>
      <c r="R2451">
        <f t="shared" si="1685"/>
        <v>0</v>
      </c>
      <c r="S2451" s="4">
        <f t="shared" si="1686"/>
        <v>3</v>
      </c>
      <c r="T2451" s="15">
        <f t="shared" si="1687"/>
        <v>0</v>
      </c>
      <c r="U2451" s="4">
        <f t="shared" si="1688"/>
        <v>1</v>
      </c>
      <c r="V2451" s="4">
        <f t="shared" si="1689"/>
        <v>2</v>
      </c>
      <c r="W2451" s="4">
        <f t="shared" si="1690"/>
        <v>3</v>
      </c>
      <c r="X2451" s="6">
        <f t="shared" si="1691"/>
        <v>0</v>
      </c>
      <c r="Y2451" s="4">
        <f t="shared" si="1692"/>
        <v>0</v>
      </c>
      <c r="Z2451" s="6">
        <f t="shared" si="1693"/>
        <v>0</v>
      </c>
      <c r="AA2451" s="18">
        <f t="shared" si="1694"/>
        <v>0</v>
      </c>
      <c r="AB2451" s="9" t="str">
        <f t="shared" si="1702"/>
        <v>+0,3</v>
      </c>
      <c r="AC2451" s="9" t="str">
        <f>_xlfn.XLOOKUP(R2451,Sheet2!$H$3:$H$258,Sheet2!$I$3:$I$258,"-----")</f>
        <v>0</v>
      </c>
      <c r="AD2451" s="9" t="str">
        <f>_xlfn.XLOOKUP(VALUE(AE2451),Sheet2!$N$3:$N$1000,Sheet2!$O$3:$O$1000,"********")</f>
        <v>********</v>
      </c>
      <c r="AE2451" t="str">
        <f t="shared" si="1697"/>
        <v>5071</v>
      </c>
      <c r="AF2451" s="9" t="str">
        <f>IF(R2451&lt;200,"+"&amp;TEXT(R2451,"0"),"-"&amp;TEXT(_xlfn.XLOOKUP(R2451,Sheet2!$K$3:$K$130,Sheet2!$L$3:$L$130,"-----"),"0"))</f>
        <v>+0</v>
      </c>
      <c r="AG2451" s="9" t="str">
        <f t="shared" si="1703"/>
        <v/>
      </c>
      <c r="AH2451" s="9" t="str">
        <f t="shared" si="1704"/>
        <v>ISZ +0,3</v>
      </c>
      <c r="AI2451" t="str">
        <f t="shared" si="1705"/>
        <v>2,+0,3</v>
      </c>
      <c r="AJ2451" s="16" t="str">
        <f t="shared" si="1706"/>
        <v>+0,3</v>
      </c>
      <c r="AK2451" t="str">
        <f t="shared" si="1707"/>
        <v>INC 1,2</v>
      </c>
      <c r="AL2451" s="4" t="str">
        <f t="shared" si="1708"/>
        <v>INC</v>
      </c>
      <c r="AM2451" s="4" t="str">
        <f t="shared" si="1709"/>
        <v/>
      </c>
      <c r="AN2451" s="4" t="str">
        <f t="shared" si="1710"/>
        <v/>
      </c>
      <c r="AO2451" s="4" t="str">
        <f t="shared" si="1711"/>
        <v/>
      </c>
      <c r="AP2451" s="15" t="str">
        <f t="shared" si="1712"/>
        <v/>
      </c>
      <c r="AQ2451" s="9" t="str">
        <f>_xlfn.XLOOKUP(D2451,Sheet2!$E$3:$E$101,Sheet2!$F$3:$F$101,"******************")</f>
        <v>******************</v>
      </c>
      <c r="AR2451" s="33" t="str">
        <f t="shared" si="1698"/>
        <v>DIB 2,0</v>
      </c>
      <c r="AS2451" s="9" t="str">
        <f t="shared" si="1699"/>
        <v>DIB</v>
      </c>
      <c r="AT2451" s="4">
        <f t="shared" si="1713"/>
        <v>2</v>
      </c>
      <c r="AU2451" s="6">
        <f t="shared" si="1714"/>
        <v>0</v>
      </c>
      <c r="AV2451" s="4" t="str">
        <f t="shared" si="1715"/>
        <v/>
      </c>
      <c r="AW2451" s="4">
        <f t="shared" si="1716"/>
        <v>0</v>
      </c>
      <c r="AX2451" s="4" t="str">
        <f>_xlfn.XLOOKUP(AW2451,Sheet2!$Q$3:$Q$66,Sheet2!$R$3:$R$66,"**")</f>
        <v>0</v>
      </c>
      <c r="AY2451" s="4">
        <f t="shared" si="1717"/>
        <v>3</v>
      </c>
      <c r="AZ2451" s="16" t="str">
        <f t="shared" si="1718"/>
        <v>SKPBN</v>
      </c>
    </row>
    <row r="2452" spans="2:52" x14ac:dyDescent="0.35">
      <c r="B2452" s="3">
        <f t="shared" si="1683"/>
        <v>13</v>
      </c>
      <c r="C2452" s="1">
        <f t="shared" si="1684"/>
        <v>5072</v>
      </c>
      <c r="D2452" s="2">
        <v>35401</v>
      </c>
      <c r="E2452" s="2" t="str">
        <f>_xlfn.XLOOKUP(C2452,Sheet2!$N$3:$N$1000,Sheet2!$O$3:$O$1000,"")</f>
        <v/>
      </c>
      <c r="F2452" s="9" t="str">
        <f t="shared" si="1675"/>
        <v>LDA 3,+1,3</v>
      </c>
      <c r="G2452" s="4" t="str">
        <f t="shared" si="1695"/>
        <v>73</v>
      </c>
      <c r="H2452" s="4">
        <f t="shared" si="1696"/>
        <v>1</v>
      </c>
      <c r="I2452" s="6">
        <f t="shared" si="1676"/>
        <v>0</v>
      </c>
      <c r="J2452" s="6">
        <f t="shared" si="1677"/>
        <v>3</v>
      </c>
      <c r="K2452" s="6">
        <f t="shared" si="1678"/>
        <v>5</v>
      </c>
      <c r="L2452" s="6">
        <f t="shared" si="1679"/>
        <v>4</v>
      </c>
      <c r="M2452" s="6">
        <f t="shared" si="1680"/>
        <v>0</v>
      </c>
      <c r="N2452" s="6">
        <f t="shared" si="1681"/>
        <v>1</v>
      </c>
      <c r="O2452" s="13">
        <f t="shared" si="1682"/>
        <v>7</v>
      </c>
      <c r="P2452" s="4">
        <f t="shared" si="1700"/>
        <v>1</v>
      </c>
      <c r="Q2452" s="4">
        <f t="shared" si="1701"/>
        <v>3</v>
      </c>
      <c r="R2452">
        <f t="shared" si="1685"/>
        <v>1</v>
      </c>
      <c r="S2452" s="4">
        <f t="shared" si="1686"/>
        <v>3</v>
      </c>
      <c r="T2452" s="15">
        <f t="shared" si="1687"/>
        <v>0</v>
      </c>
      <c r="U2452" s="4">
        <f t="shared" si="1688"/>
        <v>1</v>
      </c>
      <c r="V2452" s="4">
        <f t="shared" si="1689"/>
        <v>3</v>
      </c>
      <c r="W2452" s="4">
        <f t="shared" si="1690"/>
        <v>3</v>
      </c>
      <c r="X2452" s="6">
        <f t="shared" si="1691"/>
        <v>0</v>
      </c>
      <c r="Y2452" s="4">
        <f t="shared" si="1692"/>
        <v>0</v>
      </c>
      <c r="Z2452" s="6">
        <f t="shared" si="1693"/>
        <v>0</v>
      </c>
      <c r="AA2452" s="18">
        <f t="shared" si="1694"/>
        <v>1</v>
      </c>
      <c r="AB2452" s="9" t="str">
        <f t="shared" si="1702"/>
        <v>+1,3</v>
      </c>
      <c r="AC2452" s="9" t="str">
        <f>_xlfn.XLOOKUP(R2452,Sheet2!$H$3:$H$258,Sheet2!$I$3:$I$258,"-----")</f>
        <v>1</v>
      </c>
      <c r="AD2452" s="9" t="str">
        <f>_xlfn.XLOOKUP(VALUE(AE2452),Sheet2!$N$3:$N$1000,Sheet2!$O$3:$O$1000,"********")</f>
        <v>********</v>
      </c>
      <c r="AE2452" t="str">
        <f t="shared" si="1697"/>
        <v>5073</v>
      </c>
      <c r="AF2452" s="9" t="str">
        <f>IF(R2452&lt;200,"+"&amp;TEXT(R2452,"0"),"-"&amp;TEXT(_xlfn.XLOOKUP(R2452,Sheet2!$K$3:$K$130,Sheet2!$L$3:$L$130,"-----"),"0"))</f>
        <v>+1</v>
      </c>
      <c r="AG2452" s="9" t="str">
        <f t="shared" si="1703"/>
        <v/>
      </c>
      <c r="AH2452" s="9" t="str">
        <f t="shared" si="1704"/>
        <v>DSZ +1,3</v>
      </c>
      <c r="AI2452" t="str">
        <f t="shared" si="1705"/>
        <v>3,+1,3</v>
      </c>
      <c r="AJ2452" s="16" t="str">
        <f t="shared" si="1706"/>
        <v>+1,3</v>
      </c>
      <c r="AK2452" t="str">
        <f t="shared" si="1707"/>
        <v>INC 1,3,SKP</v>
      </c>
      <c r="AL2452" s="4" t="str">
        <f t="shared" si="1708"/>
        <v>INC</v>
      </c>
      <c r="AM2452" s="4" t="str">
        <f t="shared" si="1709"/>
        <v/>
      </c>
      <c r="AN2452" s="4" t="str">
        <f t="shared" si="1710"/>
        <v/>
      </c>
      <c r="AO2452" s="4" t="str">
        <f t="shared" si="1711"/>
        <v/>
      </c>
      <c r="AP2452" s="15" t="str">
        <f t="shared" si="1712"/>
        <v>,SKP</v>
      </c>
      <c r="AQ2452" s="9" t="str">
        <f>_xlfn.XLOOKUP(D2452,Sheet2!$E$3:$E$101,Sheet2!$F$3:$F$101,"******************")</f>
        <v>******************</v>
      </c>
      <c r="AR2452" s="33" t="str">
        <f t="shared" si="1698"/>
        <v>DIB 3,MDV</v>
      </c>
      <c r="AS2452" s="9" t="str">
        <f t="shared" si="1699"/>
        <v>DIB</v>
      </c>
      <c r="AT2452" s="4">
        <f t="shared" si="1713"/>
        <v>3</v>
      </c>
      <c r="AU2452" s="6">
        <f t="shared" si="1714"/>
        <v>0</v>
      </c>
      <c r="AV2452" s="4" t="str">
        <f t="shared" si="1715"/>
        <v/>
      </c>
      <c r="AW2452" s="4">
        <f t="shared" si="1716"/>
        <v>1</v>
      </c>
      <c r="AX2452" s="4" t="str">
        <f>_xlfn.XLOOKUP(AW2452,Sheet2!$Q$3:$Q$66,Sheet2!$R$3:$R$66,"**")</f>
        <v>MDV</v>
      </c>
      <c r="AY2452" s="4">
        <f t="shared" si="1717"/>
        <v>3</v>
      </c>
      <c r="AZ2452" s="16" t="str">
        <f t="shared" si="1718"/>
        <v>SKPBN</v>
      </c>
    </row>
    <row r="2453" spans="2:52" x14ac:dyDescent="0.35">
      <c r="B2453" s="3">
        <f t="shared" si="1683"/>
        <v>14</v>
      </c>
      <c r="C2453" s="1">
        <f t="shared" si="1684"/>
        <v>5073</v>
      </c>
      <c r="D2453" s="2">
        <v>10453</v>
      </c>
      <c r="E2453" s="2" t="str">
        <f>_xlfn.XLOOKUP(C2453,Sheet2!$N$3:$N$1000,Sheet2!$O$3:$O$1000,"")</f>
        <v/>
      </c>
      <c r="F2453" s="9" t="str">
        <f t="shared" si="1675"/>
        <v>ISZ +53</v>
      </c>
      <c r="G2453" s="4" t="str">
        <f t="shared" si="1695"/>
        <v>21</v>
      </c>
      <c r="H2453" s="4">
        <f t="shared" si="1696"/>
        <v>53</v>
      </c>
      <c r="I2453" s="6">
        <f t="shared" si="1676"/>
        <v>0</v>
      </c>
      <c r="J2453" s="6">
        <f t="shared" si="1677"/>
        <v>1</v>
      </c>
      <c r="K2453" s="6">
        <f t="shared" si="1678"/>
        <v>0</v>
      </c>
      <c r="L2453" s="6">
        <f t="shared" si="1679"/>
        <v>4</v>
      </c>
      <c r="M2453" s="6">
        <f t="shared" si="1680"/>
        <v>5</v>
      </c>
      <c r="N2453" s="6">
        <f t="shared" si="1681"/>
        <v>3</v>
      </c>
      <c r="O2453" s="13">
        <f t="shared" si="1682"/>
        <v>2</v>
      </c>
      <c r="P2453" s="4">
        <f t="shared" si="1700"/>
        <v>0</v>
      </c>
      <c r="Q2453" s="4">
        <f t="shared" si="1701"/>
        <v>2</v>
      </c>
      <c r="R2453">
        <f t="shared" si="1685"/>
        <v>53</v>
      </c>
      <c r="S2453" s="4">
        <f t="shared" si="1686"/>
        <v>1</v>
      </c>
      <c r="T2453" s="15">
        <f t="shared" si="1687"/>
        <v>0</v>
      </c>
      <c r="U2453" s="4">
        <f t="shared" si="1688"/>
        <v>0</v>
      </c>
      <c r="V2453" s="4">
        <f t="shared" si="1689"/>
        <v>2</v>
      </c>
      <c r="W2453" s="4">
        <f t="shared" si="1690"/>
        <v>1</v>
      </c>
      <c r="X2453" s="6">
        <f t="shared" si="1691"/>
        <v>0</v>
      </c>
      <c r="Y2453" s="4">
        <f t="shared" si="1692"/>
        <v>2</v>
      </c>
      <c r="Z2453" s="6">
        <f t="shared" si="1693"/>
        <v>1</v>
      </c>
      <c r="AA2453" s="18">
        <f t="shared" si="1694"/>
        <v>3</v>
      </c>
      <c r="AB2453" s="9" t="str">
        <f t="shared" si="1702"/>
        <v>+53</v>
      </c>
      <c r="AC2453" s="9" t="str">
        <f>_xlfn.XLOOKUP(R2453,Sheet2!$H$3:$H$258,Sheet2!$I$3:$I$258,"-----")</f>
        <v>.TU</v>
      </c>
      <c r="AD2453" s="9" t="str">
        <f>_xlfn.XLOOKUP(VALUE(AE2453),Sheet2!$N$3:$N$1000,Sheet2!$O$3:$O$1000,"********")</f>
        <v>********</v>
      </c>
      <c r="AE2453" t="str">
        <f t="shared" si="1697"/>
        <v>5146</v>
      </c>
      <c r="AF2453" s="9" t="str">
        <f>IF(R2453&lt;200,"+"&amp;TEXT(R2453,"0"),"-"&amp;TEXT(_xlfn.XLOOKUP(R2453,Sheet2!$K$3:$K$130,Sheet2!$L$3:$L$130,"-----"),"0"))</f>
        <v>+53</v>
      </c>
      <c r="AG2453" s="9" t="str">
        <f t="shared" si="1703"/>
        <v/>
      </c>
      <c r="AH2453" s="9" t="str">
        <f t="shared" si="1704"/>
        <v>ISZ +53</v>
      </c>
      <c r="AI2453" t="str">
        <f t="shared" si="1705"/>
        <v>2,+53</v>
      </c>
      <c r="AJ2453" s="16" t="str">
        <f t="shared" si="1706"/>
        <v>+53</v>
      </c>
      <c r="AK2453" t="str">
        <f t="shared" si="1707"/>
        <v>NEGO# 0,2,SNC</v>
      </c>
      <c r="AL2453" s="4" t="str">
        <f t="shared" si="1708"/>
        <v>NEG</v>
      </c>
      <c r="AM2453" s="4" t="str">
        <f t="shared" si="1709"/>
        <v/>
      </c>
      <c r="AN2453" s="4" t="str">
        <f t="shared" si="1710"/>
        <v>O</v>
      </c>
      <c r="AO2453" s="4" t="str">
        <f t="shared" si="1711"/>
        <v>#</v>
      </c>
      <c r="AP2453" s="15" t="str">
        <f t="shared" si="1712"/>
        <v>,SNC</v>
      </c>
      <c r="AQ2453" s="9" t="str">
        <f>_xlfn.XLOOKUP(D2453,Sheet2!$E$3:$E$101,Sheet2!$F$3:$F$101,"******************")</f>
        <v>******************</v>
      </c>
      <c r="AR2453" s="33" t="str">
        <f t="shared" si="1698"/>
        <v>DIA 2,**</v>
      </c>
      <c r="AS2453" s="9" t="str">
        <f t="shared" si="1699"/>
        <v>DIA</v>
      </c>
      <c r="AT2453" s="4">
        <f t="shared" si="1713"/>
        <v>2</v>
      </c>
      <c r="AU2453" s="6">
        <f t="shared" si="1714"/>
        <v>0</v>
      </c>
      <c r="AV2453" s="4" t="str">
        <f t="shared" si="1715"/>
        <v/>
      </c>
      <c r="AW2453" s="4">
        <f t="shared" si="1716"/>
        <v>53</v>
      </c>
      <c r="AX2453" s="4" t="str">
        <f>_xlfn.XLOOKUP(AW2453,Sheet2!$Q$3:$Q$66,Sheet2!$R$3:$R$66,"**")</f>
        <v>**</v>
      </c>
      <c r="AY2453" s="4">
        <f t="shared" si="1717"/>
        <v>1</v>
      </c>
      <c r="AZ2453" s="16" t="str">
        <f t="shared" si="1718"/>
        <v>SKPBN</v>
      </c>
    </row>
    <row r="2454" spans="2:52" x14ac:dyDescent="0.35">
      <c r="B2454" s="3">
        <f t="shared" si="1683"/>
        <v>15</v>
      </c>
      <c r="C2454" s="1">
        <f t="shared" si="1684"/>
        <v>5074</v>
      </c>
      <c r="D2454" s="2">
        <v>10452</v>
      </c>
      <c r="E2454" s="2" t="str">
        <f>_xlfn.XLOOKUP(C2454,Sheet2!$N$3:$N$1000,Sheet2!$O$3:$O$1000,"")</f>
        <v/>
      </c>
      <c r="F2454" s="9" t="str">
        <f t="shared" si="1675"/>
        <v>ISZ +52</v>
      </c>
      <c r="G2454" s="4" t="str">
        <f t="shared" si="1695"/>
        <v>21</v>
      </c>
      <c r="H2454" s="4">
        <f t="shared" si="1696"/>
        <v>52</v>
      </c>
      <c r="I2454" s="6">
        <f t="shared" si="1676"/>
        <v>0</v>
      </c>
      <c r="J2454" s="6">
        <f t="shared" si="1677"/>
        <v>1</v>
      </c>
      <c r="K2454" s="6">
        <f t="shared" si="1678"/>
        <v>0</v>
      </c>
      <c r="L2454" s="6">
        <f t="shared" si="1679"/>
        <v>4</v>
      </c>
      <c r="M2454" s="6">
        <f t="shared" si="1680"/>
        <v>5</v>
      </c>
      <c r="N2454" s="6">
        <f t="shared" si="1681"/>
        <v>2</v>
      </c>
      <c r="O2454" s="13">
        <f t="shared" si="1682"/>
        <v>2</v>
      </c>
      <c r="P2454" s="4">
        <f t="shared" si="1700"/>
        <v>0</v>
      </c>
      <c r="Q2454" s="4">
        <f t="shared" si="1701"/>
        <v>2</v>
      </c>
      <c r="R2454">
        <f t="shared" si="1685"/>
        <v>52</v>
      </c>
      <c r="S2454" s="4">
        <f t="shared" si="1686"/>
        <v>1</v>
      </c>
      <c r="T2454" s="15">
        <f t="shared" si="1687"/>
        <v>0</v>
      </c>
      <c r="U2454" s="4">
        <f t="shared" si="1688"/>
        <v>0</v>
      </c>
      <c r="V2454" s="4">
        <f t="shared" si="1689"/>
        <v>2</v>
      </c>
      <c r="W2454" s="4">
        <f t="shared" si="1690"/>
        <v>1</v>
      </c>
      <c r="X2454" s="6">
        <f t="shared" si="1691"/>
        <v>0</v>
      </c>
      <c r="Y2454" s="4">
        <f t="shared" si="1692"/>
        <v>2</v>
      </c>
      <c r="Z2454" s="6">
        <f t="shared" si="1693"/>
        <v>1</v>
      </c>
      <c r="AA2454" s="18">
        <f t="shared" si="1694"/>
        <v>2</v>
      </c>
      <c r="AB2454" s="9" t="str">
        <f t="shared" si="1702"/>
        <v>+52</v>
      </c>
      <c r="AC2454" s="9" t="str">
        <f>_xlfn.XLOOKUP(R2454,Sheet2!$H$3:$H$258,Sheet2!$I$3:$I$258,"-----")</f>
        <v>EGGS+4</v>
      </c>
      <c r="AD2454" s="9" t="str">
        <f>_xlfn.XLOOKUP(VALUE(AE2454),Sheet2!$N$3:$N$1000,Sheet2!$O$3:$O$1000,"********")</f>
        <v>********</v>
      </c>
      <c r="AE2454" t="str">
        <f t="shared" si="1697"/>
        <v>5146</v>
      </c>
      <c r="AF2454" s="9" t="str">
        <f>IF(R2454&lt;200,"+"&amp;TEXT(R2454,"0"),"-"&amp;TEXT(_xlfn.XLOOKUP(R2454,Sheet2!$K$3:$K$130,Sheet2!$L$3:$L$130,"-----"),"0"))</f>
        <v>+52</v>
      </c>
      <c r="AG2454" s="9" t="str">
        <f t="shared" si="1703"/>
        <v/>
      </c>
      <c r="AH2454" s="9" t="str">
        <f t="shared" si="1704"/>
        <v>ISZ +52</v>
      </c>
      <c r="AI2454" t="str">
        <f t="shared" si="1705"/>
        <v>2,+52</v>
      </c>
      <c r="AJ2454" s="16" t="str">
        <f t="shared" si="1706"/>
        <v>+52</v>
      </c>
      <c r="AK2454" t="str">
        <f t="shared" si="1707"/>
        <v>NEGO# 0,2,SZC</v>
      </c>
      <c r="AL2454" s="4" t="str">
        <f t="shared" si="1708"/>
        <v>NEG</v>
      </c>
      <c r="AM2454" s="4" t="str">
        <f t="shared" si="1709"/>
        <v/>
      </c>
      <c r="AN2454" s="4" t="str">
        <f t="shared" si="1710"/>
        <v>O</v>
      </c>
      <c r="AO2454" s="4" t="str">
        <f t="shared" si="1711"/>
        <v>#</v>
      </c>
      <c r="AP2454" s="15" t="str">
        <f t="shared" si="1712"/>
        <v>,SZC</v>
      </c>
      <c r="AQ2454" s="9" t="str">
        <f>_xlfn.XLOOKUP(D2454,Sheet2!$E$3:$E$101,Sheet2!$F$3:$F$101,"******************")</f>
        <v>******************</v>
      </c>
      <c r="AR2454" s="33" t="str">
        <f t="shared" si="1698"/>
        <v>DIA 2,**</v>
      </c>
      <c r="AS2454" s="9" t="str">
        <f t="shared" si="1699"/>
        <v>DIA</v>
      </c>
      <c r="AT2454" s="4">
        <f t="shared" si="1713"/>
        <v>2</v>
      </c>
      <c r="AU2454" s="6">
        <f t="shared" si="1714"/>
        <v>0</v>
      </c>
      <c r="AV2454" s="4" t="str">
        <f t="shared" si="1715"/>
        <v/>
      </c>
      <c r="AW2454" s="4">
        <f t="shared" si="1716"/>
        <v>52</v>
      </c>
      <c r="AX2454" s="4" t="str">
        <f>_xlfn.XLOOKUP(AW2454,Sheet2!$Q$3:$Q$66,Sheet2!$R$3:$R$66,"**")</f>
        <v>**</v>
      </c>
      <c r="AY2454" s="4">
        <f t="shared" si="1717"/>
        <v>1</v>
      </c>
      <c r="AZ2454" s="16" t="str">
        <f t="shared" si="1718"/>
        <v>SKPBN</v>
      </c>
    </row>
    <row r="2455" spans="2:52" x14ac:dyDescent="0.35">
      <c r="B2455" s="3">
        <f t="shared" si="1683"/>
        <v>16</v>
      </c>
      <c r="C2455" s="1">
        <f t="shared" si="1684"/>
        <v>5075</v>
      </c>
      <c r="D2455" s="2">
        <v>21000</v>
      </c>
      <c r="E2455" s="2" t="str">
        <f>_xlfn.XLOOKUP(C2455,Sheet2!$N$3:$N$1000,Sheet2!$O$3:$O$1000,"")</f>
        <v>.CHE1</v>
      </c>
      <c r="F2455" s="9" t="str">
        <f t="shared" si="1675"/>
        <v>LDA 0,+0,2</v>
      </c>
      <c r="G2455" s="4" t="str">
        <f t="shared" si="1695"/>
        <v>42</v>
      </c>
      <c r="H2455" s="4">
        <f t="shared" si="1696"/>
        <v>0</v>
      </c>
      <c r="I2455" s="6">
        <f t="shared" si="1676"/>
        <v>0</v>
      </c>
      <c r="J2455" s="6">
        <f t="shared" si="1677"/>
        <v>2</v>
      </c>
      <c r="K2455" s="6">
        <f t="shared" si="1678"/>
        <v>1</v>
      </c>
      <c r="L2455" s="6">
        <f t="shared" si="1679"/>
        <v>0</v>
      </c>
      <c r="M2455" s="6">
        <f t="shared" si="1680"/>
        <v>0</v>
      </c>
      <c r="N2455" s="6">
        <f t="shared" si="1681"/>
        <v>0</v>
      </c>
      <c r="O2455" s="13">
        <f t="shared" si="1682"/>
        <v>4</v>
      </c>
      <c r="P2455" s="4">
        <f t="shared" si="1700"/>
        <v>1</v>
      </c>
      <c r="Q2455" s="4">
        <f t="shared" si="1701"/>
        <v>0</v>
      </c>
      <c r="R2455">
        <f t="shared" si="1685"/>
        <v>0</v>
      </c>
      <c r="S2455" s="4">
        <f t="shared" si="1686"/>
        <v>2</v>
      </c>
      <c r="T2455" s="15">
        <f t="shared" si="1687"/>
        <v>0</v>
      </c>
      <c r="U2455" s="4">
        <f t="shared" si="1688"/>
        <v>1</v>
      </c>
      <c r="V2455" s="4">
        <f t="shared" si="1689"/>
        <v>0</v>
      </c>
      <c r="W2455" s="4">
        <f t="shared" si="1690"/>
        <v>2</v>
      </c>
      <c r="X2455" s="6">
        <f t="shared" si="1691"/>
        <v>0</v>
      </c>
      <c r="Y2455" s="4">
        <f t="shared" si="1692"/>
        <v>0</v>
      </c>
      <c r="Z2455" s="6">
        <f t="shared" si="1693"/>
        <v>0</v>
      </c>
      <c r="AA2455" s="18">
        <f t="shared" si="1694"/>
        <v>0</v>
      </c>
      <c r="AB2455" s="9" t="str">
        <f t="shared" si="1702"/>
        <v>+0,2</v>
      </c>
      <c r="AC2455" s="9" t="str">
        <f>_xlfn.XLOOKUP(R2455,Sheet2!$H$3:$H$258,Sheet2!$I$3:$I$258,"-----")</f>
        <v>0</v>
      </c>
      <c r="AD2455" s="9" t="str">
        <f>_xlfn.XLOOKUP(VALUE(AE2455),Sheet2!$N$3:$N$1000,Sheet2!$O$3:$O$1000,"********")</f>
        <v>.CHE1</v>
      </c>
      <c r="AE2455" t="str">
        <f t="shared" si="1697"/>
        <v>5075</v>
      </c>
      <c r="AF2455" s="9" t="str">
        <f>IF(R2455&lt;200,"+"&amp;TEXT(R2455,"0"),"-"&amp;TEXT(_xlfn.XLOOKUP(R2455,Sheet2!$K$3:$K$130,Sheet2!$L$3:$L$130,"-----"),"0"))</f>
        <v>+0</v>
      </c>
      <c r="AG2455" s="9" t="str">
        <f t="shared" si="1703"/>
        <v/>
      </c>
      <c r="AH2455" s="9" t="str">
        <f t="shared" si="1704"/>
        <v>JMP +0,2</v>
      </c>
      <c r="AI2455" t="str">
        <f t="shared" si="1705"/>
        <v>0,+0,2</v>
      </c>
      <c r="AJ2455" s="16" t="str">
        <f t="shared" si="1706"/>
        <v>+0,2</v>
      </c>
      <c r="AK2455" t="str">
        <f t="shared" si="1707"/>
        <v>MOV 1,0</v>
      </c>
      <c r="AL2455" s="4" t="str">
        <f t="shared" si="1708"/>
        <v>MOV</v>
      </c>
      <c r="AM2455" s="4" t="str">
        <f t="shared" si="1709"/>
        <v/>
      </c>
      <c r="AN2455" s="4" t="str">
        <f t="shared" si="1710"/>
        <v/>
      </c>
      <c r="AO2455" s="4" t="str">
        <f t="shared" si="1711"/>
        <v/>
      </c>
      <c r="AP2455" s="15" t="str">
        <f t="shared" si="1712"/>
        <v/>
      </c>
      <c r="AQ2455" s="9" t="str">
        <f>_xlfn.XLOOKUP(D2455,Sheet2!$E$3:$E$101,Sheet2!$F$3:$F$101,"******************")</f>
        <v>******************</v>
      </c>
      <c r="AR2455" s="33" t="str">
        <f t="shared" si="1698"/>
        <v>DOA 0,0</v>
      </c>
      <c r="AS2455" s="9" t="str">
        <f t="shared" si="1699"/>
        <v>DOA</v>
      </c>
      <c r="AT2455" s="4">
        <f t="shared" si="1713"/>
        <v>0</v>
      </c>
      <c r="AU2455" s="6">
        <f t="shared" si="1714"/>
        <v>0</v>
      </c>
      <c r="AV2455" s="4" t="str">
        <f t="shared" si="1715"/>
        <v/>
      </c>
      <c r="AW2455" s="4">
        <f t="shared" si="1716"/>
        <v>0</v>
      </c>
      <c r="AX2455" s="4" t="str">
        <f>_xlfn.XLOOKUP(AW2455,Sheet2!$Q$3:$Q$66,Sheet2!$R$3:$R$66,"**")</f>
        <v>0</v>
      </c>
      <c r="AY2455" s="4">
        <f t="shared" si="1717"/>
        <v>2</v>
      </c>
      <c r="AZ2455" s="16" t="str">
        <f t="shared" si="1718"/>
        <v>SKPBN</v>
      </c>
    </row>
    <row r="2456" spans="2:52" x14ac:dyDescent="0.35">
      <c r="B2456" s="3">
        <f t="shared" si="1683"/>
        <v>17</v>
      </c>
      <c r="C2456" s="1">
        <f t="shared" si="1684"/>
        <v>5076</v>
      </c>
      <c r="D2456" s="2">
        <v>25400</v>
      </c>
      <c r="E2456" s="2" t="str">
        <f>_xlfn.XLOOKUP(C2456,Sheet2!$N$3:$N$1000,Sheet2!$O$3:$O$1000,"")</f>
        <v/>
      </c>
      <c r="F2456" s="9" t="str">
        <f t="shared" si="1675"/>
        <v>LDA 1,+0,3</v>
      </c>
      <c r="G2456" s="4" t="str">
        <f t="shared" si="1695"/>
        <v>53</v>
      </c>
      <c r="H2456" s="4">
        <f t="shared" si="1696"/>
        <v>0</v>
      </c>
      <c r="I2456" s="6">
        <f t="shared" si="1676"/>
        <v>0</v>
      </c>
      <c r="J2456" s="6">
        <f t="shared" si="1677"/>
        <v>2</v>
      </c>
      <c r="K2456" s="6">
        <f t="shared" si="1678"/>
        <v>5</v>
      </c>
      <c r="L2456" s="6">
        <f t="shared" si="1679"/>
        <v>4</v>
      </c>
      <c r="M2456" s="6">
        <f t="shared" si="1680"/>
        <v>0</v>
      </c>
      <c r="N2456" s="6">
        <f t="shared" si="1681"/>
        <v>0</v>
      </c>
      <c r="O2456" s="13">
        <f t="shared" si="1682"/>
        <v>5</v>
      </c>
      <c r="P2456" s="4">
        <f t="shared" si="1700"/>
        <v>1</v>
      </c>
      <c r="Q2456" s="4">
        <f t="shared" si="1701"/>
        <v>1</v>
      </c>
      <c r="R2456">
        <f t="shared" si="1685"/>
        <v>0</v>
      </c>
      <c r="S2456" s="4">
        <f t="shared" si="1686"/>
        <v>3</v>
      </c>
      <c r="T2456" s="15">
        <f t="shared" si="1687"/>
        <v>0</v>
      </c>
      <c r="U2456" s="4">
        <f t="shared" si="1688"/>
        <v>1</v>
      </c>
      <c r="V2456" s="4">
        <f t="shared" si="1689"/>
        <v>1</v>
      </c>
      <c r="W2456" s="4">
        <f t="shared" si="1690"/>
        <v>3</v>
      </c>
      <c r="X2456" s="6">
        <f t="shared" si="1691"/>
        <v>0</v>
      </c>
      <c r="Y2456" s="4">
        <f t="shared" si="1692"/>
        <v>0</v>
      </c>
      <c r="Z2456" s="6">
        <f t="shared" si="1693"/>
        <v>0</v>
      </c>
      <c r="AA2456" s="18">
        <f t="shared" si="1694"/>
        <v>0</v>
      </c>
      <c r="AB2456" s="9" t="str">
        <f t="shared" si="1702"/>
        <v>+0,3</v>
      </c>
      <c r="AC2456" s="9" t="str">
        <f>_xlfn.XLOOKUP(R2456,Sheet2!$H$3:$H$258,Sheet2!$I$3:$I$258,"-----")</f>
        <v>0</v>
      </c>
      <c r="AD2456" s="9" t="str">
        <f>_xlfn.XLOOKUP(VALUE(AE2456),Sheet2!$N$3:$N$1000,Sheet2!$O$3:$O$1000,"********")</f>
        <v>********</v>
      </c>
      <c r="AE2456" t="str">
        <f t="shared" si="1697"/>
        <v>5076</v>
      </c>
      <c r="AF2456" s="9" t="str">
        <f>IF(R2456&lt;200,"+"&amp;TEXT(R2456,"0"),"-"&amp;TEXT(_xlfn.XLOOKUP(R2456,Sheet2!$K$3:$K$130,Sheet2!$L$3:$L$130,"-----"),"0"))</f>
        <v>+0</v>
      </c>
      <c r="AG2456" s="9" t="str">
        <f t="shared" si="1703"/>
        <v/>
      </c>
      <c r="AH2456" s="9" t="str">
        <f t="shared" si="1704"/>
        <v>JSR +0,3</v>
      </c>
      <c r="AI2456" t="str">
        <f t="shared" si="1705"/>
        <v>1,+0,3</v>
      </c>
      <c r="AJ2456" s="16" t="str">
        <f t="shared" si="1706"/>
        <v>+0,3</v>
      </c>
      <c r="AK2456" t="str">
        <f t="shared" si="1707"/>
        <v>INC 1,1</v>
      </c>
      <c r="AL2456" s="4" t="str">
        <f t="shared" si="1708"/>
        <v>INC</v>
      </c>
      <c r="AM2456" s="4" t="str">
        <f t="shared" si="1709"/>
        <v/>
      </c>
      <c r="AN2456" s="4" t="str">
        <f t="shared" si="1710"/>
        <v/>
      </c>
      <c r="AO2456" s="4" t="str">
        <f t="shared" si="1711"/>
        <v/>
      </c>
      <c r="AP2456" s="15" t="str">
        <f t="shared" si="1712"/>
        <v/>
      </c>
      <c r="AQ2456" s="9" t="str">
        <f>_xlfn.XLOOKUP(D2456,Sheet2!$E$3:$E$101,Sheet2!$F$3:$F$101,"******************")</f>
        <v>******************</v>
      </c>
      <c r="AR2456" s="33" t="str">
        <f t="shared" si="1698"/>
        <v>DIB 1,0</v>
      </c>
      <c r="AS2456" s="9" t="str">
        <f t="shared" si="1699"/>
        <v>DIB</v>
      </c>
      <c r="AT2456" s="4">
        <f t="shared" si="1713"/>
        <v>1</v>
      </c>
      <c r="AU2456" s="6">
        <f t="shared" si="1714"/>
        <v>0</v>
      </c>
      <c r="AV2456" s="4" t="str">
        <f t="shared" si="1715"/>
        <v/>
      </c>
      <c r="AW2456" s="4">
        <f t="shared" si="1716"/>
        <v>0</v>
      </c>
      <c r="AX2456" s="4" t="str">
        <f>_xlfn.XLOOKUP(AW2456,Sheet2!$Q$3:$Q$66,Sheet2!$R$3:$R$66,"**")</f>
        <v>0</v>
      </c>
      <c r="AY2456" s="4">
        <f t="shared" si="1717"/>
        <v>3</v>
      </c>
      <c r="AZ2456" s="16" t="str">
        <f t="shared" si="1718"/>
        <v>SKPBN</v>
      </c>
    </row>
    <row r="2457" spans="2:52" x14ac:dyDescent="0.35">
      <c r="B2457" s="3">
        <f t="shared" si="1683"/>
        <v>18</v>
      </c>
      <c r="C2457" s="1">
        <f t="shared" si="1684"/>
        <v>5077</v>
      </c>
      <c r="D2457" s="2">
        <v>106414</v>
      </c>
      <c r="E2457" s="2" t="str">
        <f>_xlfn.XLOOKUP(C2457,Sheet2!$N$3:$N$1000,Sheet2!$O$3:$O$1000,"")</f>
        <v/>
      </c>
      <c r="F2457" s="9" t="str">
        <f t="shared" si="1675"/>
        <v>SUB# 0,1,SZR</v>
      </c>
      <c r="G2457" s="4" t="str">
        <f t="shared" si="1695"/>
        <v>215</v>
      </c>
      <c r="H2457" s="4">
        <f t="shared" si="1696"/>
        <v>14</v>
      </c>
      <c r="I2457" s="6">
        <f t="shared" si="1676"/>
        <v>1</v>
      </c>
      <c r="J2457" s="6">
        <f t="shared" si="1677"/>
        <v>0</v>
      </c>
      <c r="K2457" s="6">
        <f t="shared" si="1678"/>
        <v>6</v>
      </c>
      <c r="L2457" s="6">
        <f t="shared" si="1679"/>
        <v>4</v>
      </c>
      <c r="M2457" s="6">
        <f t="shared" si="1680"/>
        <v>1</v>
      </c>
      <c r="N2457" s="6">
        <f t="shared" si="1681"/>
        <v>4</v>
      </c>
      <c r="O2457" s="13">
        <f t="shared" si="1682"/>
        <v>17</v>
      </c>
      <c r="P2457" s="4">
        <f t="shared" si="1700"/>
        <v>4</v>
      </c>
      <c r="Q2457" s="4">
        <f t="shared" si="1701"/>
        <v>1</v>
      </c>
      <c r="R2457">
        <f t="shared" si="1685"/>
        <v>14</v>
      </c>
      <c r="S2457" s="4">
        <f t="shared" si="1686"/>
        <v>1</v>
      </c>
      <c r="T2457" s="15">
        <f t="shared" si="1687"/>
        <v>1</v>
      </c>
      <c r="U2457" s="4">
        <f t="shared" si="1688"/>
        <v>0</v>
      </c>
      <c r="V2457" s="4">
        <f t="shared" si="1689"/>
        <v>1</v>
      </c>
      <c r="W2457" s="4">
        <f t="shared" si="1690"/>
        <v>5</v>
      </c>
      <c r="X2457" s="6">
        <f t="shared" si="1691"/>
        <v>0</v>
      </c>
      <c r="Y2457" s="4">
        <f t="shared" si="1692"/>
        <v>0</v>
      </c>
      <c r="Z2457" s="6">
        <f t="shared" si="1693"/>
        <v>1</v>
      </c>
      <c r="AA2457" s="18">
        <f t="shared" si="1694"/>
        <v>4</v>
      </c>
      <c r="AB2457" s="9" t="str">
        <f t="shared" si="1702"/>
        <v>.GEN1</v>
      </c>
      <c r="AC2457" s="9" t="str">
        <f>_xlfn.XLOOKUP(R2457,Sheet2!$H$3:$H$258,Sheet2!$I$3:$I$258,"-----")</f>
        <v>*****</v>
      </c>
      <c r="AD2457" s="9" t="str">
        <f>_xlfn.XLOOKUP(VALUE(AE2457),Sheet2!$N$3:$N$1000,Sheet2!$O$3:$O$1000,"********")</f>
        <v>.GEN1</v>
      </c>
      <c r="AE2457" t="str">
        <f t="shared" si="1697"/>
        <v>5113</v>
      </c>
      <c r="AF2457" s="9" t="str">
        <f>IF(R2457&lt;200,"+"&amp;TEXT(R2457,"0"),"-"&amp;TEXT(_xlfn.XLOOKUP(R2457,Sheet2!$K$3:$K$130,Sheet2!$L$3:$L$130,"-----"),"0"))</f>
        <v>+14</v>
      </c>
      <c r="AG2457" s="9" t="str">
        <f t="shared" si="1703"/>
        <v>@</v>
      </c>
      <c r="AH2457" s="9" t="str">
        <f t="shared" si="1704"/>
        <v>JSR @.GEN1</v>
      </c>
      <c r="AI2457" t="str">
        <f t="shared" si="1705"/>
        <v>1,@.GEN1</v>
      </c>
      <c r="AJ2457" s="16" t="str">
        <f t="shared" si="1706"/>
        <v>@.GEN1</v>
      </c>
      <c r="AK2457" t="str">
        <f t="shared" si="1707"/>
        <v>SUB# 0,1,SZR</v>
      </c>
      <c r="AL2457" s="4" t="str">
        <f t="shared" si="1708"/>
        <v>SUB</v>
      </c>
      <c r="AM2457" s="4" t="str">
        <f t="shared" si="1709"/>
        <v/>
      </c>
      <c r="AN2457" s="4" t="str">
        <f t="shared" si="1710"/>
        <v/>
      </c>
      <c r="AO2457" s="4" t="str">
        <f t="shared" si="1711"/>
        <v>#</v>
      </c>
      <c r="AP2457" s="15" t="str">
        <f t="shared" si="1712"/>
        <v>,SZR</v>
      </c>
      <c r="AQ2457" s="9" t="str">
        <f>_xlfn.XLOOKUP(D2457,Sheet2!$E$3:$E$101,Sheet2!$F$3:$F$101,"******************")</f>
        <v>******************</v>
      </c>
      <c r="AR2457" s="33" t="str">
        <f t="shared" si="1698"/>
        <v>DIC 1,RTC</v>
      </c>
      <c r="AS2457" s="9" t="str">
        <f t="shared" si="1699"/>
        <v>DIC</v>
      </c>
      <c r="AT2457" s="4">
        <f t="shared" si="1713"/>
        <v>1</v>
      </c>
      <c r="AU2457" s="6">
        <f t="shared" si="1714"/>
        <v>0</v>
      </c>
      <c r="AV2457" s="4" t="str">
        <f t="shared" si="1715"/>
        <v/>
      </c>
      <c r="AW2457" s="4">
        <f t="shared" si="1716"/>
        <v>14</v>
      </c>
      <c r="AX2457" s="4" t="str">
        <f>_xlfn.XLOOKUP(AW2457,Sheet2!$Q$3:$Q$66,Sheet2!$R$3:$R$66,"**")</f>
        <v>RTC</v>
      </c>
      <c r="AY2457" s="4">
        <f t="shared" si="1717"/>
        <v>5</v>
      </c>
      <c r="AZ2457" s="16" t="str">
        <f t="shared" si="1718"/>
        <v>SKPBN</v>
      </c>
    </row>
    <row r="2458" spans="2:52" x14ac:dyDescent="0.35">
      <c r="B2458" s="3">
        <f t="shared" si="1683"/>
        <v>19</v>
      </c>
      <c r="C2458" s="1">
        <v>5100</v>
      </c>
      <c r="D2458" s="2">
        <v>2446</v>
      </c>
      <c r="E2458" s="2" t="str">
        <f>_xlfn.XLOOKUP(C2458,Sheet2!$N$3:$N$1000,Sheet2!$O$3:$O$1000,"")</f>
        <v/>
      </c>
      <c r="F2458" s="9" t="str">
        <f t="shared" ref="F2458:F2521" si="1719">IF(AQ2458="******************",IF(P2458=0,AH2458,IF(P2458=3,AR2458,IF(P2458=1,"LDA "&amp;AI2458,IF(P2458=2,"STA "&amp;AI2458,IF(P2458=3,AQ2458,AK2458))))),AQ2458)</f>
        <v>JMP @+46</v>
      </c>
      <c r="G2458" s="4" t="str">
        <f t="shared" si="1695"/>
        <v>5</v>
      </c>
      <c r="H2458" s="4">
        <f t="shared" si="1696"/>
        <v>46</v>
      </c>
      <c r="I2458" s="6">
        <f t="shared" si="1676"/>
        <v>0</v>
      </c>
      <c r="J2458" s="6">
        <f t="shared" si="1677"/>
        <v>0</v>
      </c>
      <c r="K2458" s="6">
        <f t="shared" si="1678"/>
        <v>2</v>
      </c>
      <c r="L2458" s="6">
        <f t="shared" si="1679"/>
        <v>4</v>
      </c>
      <c r="M2458" s="6">
        <f t="shared" si="1680"/>
        <v>4</v>
      </c>
      <c r="N2458" s="6">
        <f t="shared" si="1681"/>
        <v>6</v>
      </c>
      <c r="O2458" s="13">
        <f t="shared" si="1682"/>
        <v>0</v>
      </c>
      <c r="P2458" s="4">
        <f t="shared" si="1700"/>
        <v>0</v>
      </c>
      <c r="Q2458" s="4">
        <f t="shared" si="1701"/>
        <v>0</v>
      </c>
      <c r="R2458">
        <f t="shared" si="1685"/>
        <v>46</v>
      </c>
      <c r="S2458" s="4">
        <f t="shared" si="1686"/>
        <v>1</v>
      </c>
      <c r="T2458" s="15">
        <f t="shared" si="1687"/>
        <v>1</v>
      </c>
      <c r="U2458" s="4">
        <f t="shared" si="1688"/>
        <v>0</v>
      </c>
      <c r="V2458" s="4">
        <f t="shared" si="1689"/>
        <v>0</v>
      </c>
      <c r="W2458" s="4">
        <f t="shared" si="1690"/>
        <v>5</v>
      </c>
      <c r="X2458" s="6">
        <f t="shared" si="1691"/>
        <v>0</v>
      </c>
      <c r="Y2458" s="4">
        <f t="shared" si="1692"/>
        <v>2</v>
      </c>
      <c r="Z2458" s="6">
        <f t="shared" si="1693"/>
        <v>0</v>
      </c>
      <c r="AA2458" s="18">
        <f t="shared" si="1694"/>
        <v>6</v>
      </c>
      <c r="AB2458" s="9" t="str">
        <f t="shared" si="1702"/>
        <v>+46</v>
      </c>
      <c r="AC2458" s="9" t="str">
        <f>_xlfn.XLOOKUP(R2458,Sheet2!$H$3:$H$258,Sheet2!$I$3:$I$258,"-----")</f>
        <v>EGGS</v>
      </c>
      <c r="AD2458" s="9" t="str">
        <f>_xlfn.XLOOKUP(VALUE(AE2458),Sheet2!$N$3:$N$1000,Sheet2!$O$3:$O$1000,"********")</f>
        <v>********</v>
      </c>
      <c r="AE2458" t="str">
        <f t="shared" si="1697"/>
        <v>5146</v>
      </c>
      <c r="AF2458" s="9" t="str">
        <f>IF(R2458&lt;200,"+"&amp;TEXT(R2458,"0"),"-"&amp;TEXT(_xlfn.XLOOKUP(R2458,Sheet2!$K$3:$K$130,Sheet2!$L$3:$L$130,"-----"),"0"))</f>
        <v>+46</v>
      </c>
      <c r="AG2458" s="9" t="str">
        <f t="shared" si="1703"/>
        <v>@</v>
      </c>
      <c r="AH2458" s="9" t="str">
        <f t="shared" si="1704"/>
        <v>JMP @+46</v>
      </c>
      <c r="AI2458" t="str">
        <f t="shared" si="1705"/>
        <v>0,@+46</v>
      </c>
      <c r="AJ2458" s="16" t="str">
        <f t="shared" si="1706"/>
        <v>@+46</v>
      </c>
      <c r="AK2458" t="str">
        <f t="shared" si="1707"/>
        <v>SUBO 0,0,SEZ</v>
      </c>
      <c r="AL2458" s="4" t="str">
        <f t="shared" si="1708"/>
        <v>SUB</v>
      </c>
      <c r="AM2458" s="4" t="str">
        <f t="shared" si="1709"/>
        <v/>
      </c>
      <c r="AN2458" s="4" t="str">
        <f t="shared" si="1710"/>
        <v>O</v>
      </c>
      <c r="AO2458" s="4" t="str">
        <f t="shared" si="1711"/>
        <v/>
      </c>
      <c r="AP2458" s="15" t="str">
        <f t="shared" si="1712"/>
        <v>,SEZ</v>
      </c>
      <c r="AQ2458" s="9" t="str">
        <f>_xlfn.XLOOKUP(D2458,Sheet2!$E$3:$E$101,Sheet2!$F$3:$F$101,"******************")</f>
        <v>******************</v>
      </c>
      <c r="AR2458" s="33" t="str">
        <f t="shared" si="1698"/>
        <v>DIC 0,**</v>
      </c>
      <c r="AS2458" s="9" t="str">
        <f t="shared" si="1699"/>
        <v>DIC</v>
      </c>
      <c r="AT2458" s="4">
        <f t="shared" si="1713"/>
        <v>0</v>
      </c>
      <c r="AU2458" s="6">
        <f t="shared" si="1714"/>
        <v>0</v>
      </c>
      <c r="AV2458" s="4" t="str">
        <f t="shared" si="1715"/>
        <v/>
      </c>
      <c r="AW2458" s="4">
        <f t="shared" si="1716"/>
        <v>46</v>
      </c>
      <c r="AX2458" s="4" t="str">
        <f>_xlfn.XLOOKUP(AW2458,Sheet2!$Q$3:$Q$66,Sheet2!$R$3:$R$66,"**")</f>
        <v>**</v>
      </c>
      <c r="AY2458" s="4">
        <f t="shared" si="1717"/>
        <v>5</v>
      </c>
      <c r="AZ2458" s="16" t="str">
        <f t="shared" si="1718"/>
        <v>SKPBN</v>
      </c>
    </row>
    <row r="2459" spans="2:52" x14ac:dyDescent="0.35">
      <c r="B2459" s="3">
        <f t="shared" si="1683"/>
        <v>20</v>
      </c>
      <c r="C2459" s="1">
        <f t="shared" si="1684"/>
        <v>5101</v>
      </c>
      <c r="D2459" s="2">
        <v>151400</v>
      </c>
      <c r="E2459" s="2" t="str">
        <f>_xlfn.XLOOKUP(C2459,Sheet2!$N$3:$N$1000,Sheet2!$O$3:$O$1000,"")</f>
        <v/>
      </c>
      <c r="F2459" s="9" t="str">
        <f t="shared" si="1719"/>
        <v>INC 2,2</v>
      </c>
      <c r="G2459" s="4" t="str">
        <f t="shared" si="1695"/>
        <v>323</v>
      </c>
      <c r="H2459" s="4">
        <f t="shared" si="1696"/>
        <v>0</v>
      </c>
      <c r="I2459" s="6">
        <f t="shared" si="1676"/>
        <v>1</v>
      </c>
      <c r="J2459" s="6">
        <f t="shared" si="1677"/>
        <v>5</v>
      </c>
      <c r="K2459" s="6">
        <f t="shared" si="1678"/>
        <v>1</v>
      </c>
      <c r="L2459" s="6">
        <f t="shared" si="1679"/>
        <v>4</v>
      </c>
      <c r="M2459" s="6">
        <f t="shared" si="1680"/>
        <v>0</v>
      </c>
      <c r="N2459" s="6">
        <f t="shared" si="1681"/>
        <v>0</v>
      </c>
      <c r="O2459" s="13">
        <f t="shared" si="1682"/>
        <v>26</v>
      </c>
      <c r="P2459" s="4">
        <f t="shared" si="1700"/>
        <v>6</v>
      </c>
      <c r="Q2459" s="4">
        <f t="shared" si="1701"/>
        <v>2</v>
      </c>
      <c r="R2459">
        <f t="shared" si="1685"/>
        <v>0</v>
      </c>
      <c r="S2459" s="4">
        <f t="shared" si="1686"/>
        <v>3</v>
      </c>
      <c r="T2459" s="15">
        <f t="shared" si="1687"/>
        <v>0</v>
      </c>
      <c r="U2459" s="4">
        <f t="shared" si="1688"/>
        <v>2</v>
      </c>
      <c r="V2459" s="4">
        <f t="shared" si="1689"/>
        <v>2</v>
      </c>
      <c r="W2459" s="4">
        <f t="shared" si="1690"/>
        <v>3</v>
      </c>
      <c r="X2459" s="6">
        <f t="shared" si="1691"/>
        <v>0</v>
      </c>
      <c r="Y2459" s="4">
        <f t="shared" si="1692"/>
        <v>0</v>
      </c>
      <c r="Z2459" s="6">
        <f t="shared" si="1693"/>
        <v>0</v>
      </c>
      <c r="AA2459" s="18">
        <f t="shared" si="1694"/>
        <v>0</v>
      </c>
      <c r="AB2459" s="9" t="str">
        <f t="shared" si="1702"/>
        <v>+0,3</v>
      </c>
      <c r="AC2459" s="9" t="str">
        <f>_xlfn.XLOOKUP(R2459,Sheet2!$H$3:$H$258,Sheet2!$I$3:$I$258,"-----")</f>
        <v>0</v>
      </c>
      <c r="AD2459" s="9" t="str">
        <f>_xlfn.XLOOKUP(VALUE(AE2459),Sheet2!$N$3:$N$1000,Sheet2!$O$3:$O$1000,"********")</f>
        <v>********</v>
      </c>
      <c r="AE2459" t="str">
        <f t="shared" si="1697"/>
        <v>5101</v>
      </c>
      <c r="AF2459" s="9" t="str">
        <f>IF(R2459&lt;200,"+"&amp;TEXT(R2459,"0"),"-"&amp;TEXT(_xlfn.XLOOKUP(R2459,Sheet2!$K$3:$K$130,Sheet2!$L$3:$L$130,"-----"),"0"))</f>
        <v>+0</v>
      </c>
      <c r="AG2459" s="9" t="str">
        <f t="shared" si="1703"/>
        <v/>
      </c>
      <c r="AH2459" s="9" t="str">
        <f t="shared" si="1704"/>
        <v>ISZ +0,3</v>
      </c>
      <c r="AI2459" t="str">
        <f t="shared" si="1705"/>
        <v>2,+0,3</v>
      </c>
      <c r="AJ2459" s="16" t="str">
        <f t="shared" si="1706"/>
        <v>+0,3</v>
      </c>
      <c r="AK2459" t="str">
        <f t="shared" si="1707"/>
        <v>INC 2,2</v>
      </c>
      <c r="AL2459" s="4" t="str">
        <f t="shared" si="1708"/>
        <v>INC</v>
      </c>
      <c r="AM2459" s="4" t="str">
        <f t="shared" si="1709"/>
        <v/>
      </c>
      <c r="AN2459" s="4" t="str">
        <f t="shared" si="1710"/>
        <v/>
      </c>
      <c r="AO2459" s="4" t="str">
        <f t="shared" si="1711"/>
        <v/>
      </c>
      <c r="AP2459" s="15" t="str">
        <f t="shared" si="1712"/>
        <v/>
      </c>
      <c r="AQ2459" s="9" t="str">
        <f>_xlfn.XLOOKUP(D2459,Sheet2!$E$3:$E$101,Sheet2!$F$3:$F$101,"******************")</f>
        <v>******************</v>
      </c>
      <c r="AR2459" s="33" t="str">
        <f t="shared" si="1698"/>
        <v>DIB 2,0</v>
      </c>
      <c r="AS2459" s="9" t="str">
        <f t="shared" si="1699"/>
        <v>DIB</v>
      </c>
      <c r="AT2459" s="4">
        <f t="shared" si="1713"/>
        <v>2</v>
      </c>
      <c r="AU2459" s="6">
        <f t="shared" si="1714"/>
        <v>0</v>
      </c>
      <c r="AV2459" s="4" t="str">
        <f t="shared" si="1715"/>
        <v/>
      </c>
      <c r="AW2459" s="4">
        <f t="shared" si="1716"/>
        <v>0</v>
      </c>
      <c r="AX2459" s="4" t="str">
        <f>_xlfn.XLOOKUP(AW2459,Sheet2!$Q$3:$Q$66,Sheet2!$R$3:$R$66,"**")</f>
        <v>0</v>
      </c>
      <c r="AY2459" s="4">
        <f t="shared" si="1717"/>
        <v>3</v>
      </c>
      <c r="AZ2459" s="16" t="str">
        <f t="shared" si="1718"/>
        <v>SKPBN</v>
      </c>
    </row>
    <row r="2460" spans="2:52" x14ac:dyDescent="0.35">
      <c r="B2460" s="3">
        <f t="shared" si="1683"/>
        <v>21</v>
      </c>
      <c r="C2460" s="1">
        <f t="shared" si="1684"/>
        <v>5102</v>
      </c>
      <c r="D2460" s="2">
        <v>175400</v>
      </c>
      <c r="E2460" s="2" t="str">
        <f>_xlfn.XLOOKUP(C2460,Sheet2!$N$3:$N$1000,Sheet2!$O$3:$O$1000,"")</f>
        <v/>
      </c>
      <c r="F2460" s="9" t="str">
        <f t="shared" si="1719"/>
        <v>INC 3,3</v>
      </c>
      <c r="G2460" s="4" t="str">
        <f t="shared" si="1695"/>
        <v>373</v>
      </c>
      <c r="H2460" s="4">
        <f t="shared" si="1696"/>
        <v>0</v>
      </c>
      <c r="I2460" s="6">
        <f t="shared" si="1676"/>
        <v>1</v>
      </c>
      <c r="J2460" s="6">
        <f t="shared" si="1677"/>
        <v>7</v>
      </c>
      <c r="K2460" s="6">
        <f t="shared" si="1678"/>
        <v>5</v>
      </c>
      <c r="L2460" s="6">
        <f t="shared" si="1679"/>
        <v>4</v>
      </c>
      <c r="M2460" s="6">
        <f t="shared" si="1680"/>
        <v>0</v>
      </c>
      <c r="N2460" s="6">
        <f t="shared" si="1681"/>
        <v>0</v>
      </c>
      <c r="O2460" s="13">
        <f t="shared" si="1682"/>
        <v>31</v>
      </c>
      <c r="P2460" s="4">
        <f t="shared" si="1700"/>
        <v>7</v>
      </c>
      <c r="Q2460" s="4">
        <f t="shared" si="1701"/>
        <v>3</v>
      </c>
      <c r="R2460">
        <f t="shared" si="1685"/>
        <v>0</v>
      </c>
      <c r="S2460" s="4">
        <f t="shared" si="1686"/>
        <v>3</v>
      </c>
      <c r="T2460" s="15">
        <f t="shared" si="1687"/>
        <v>0</v>
      </c>
      <c r="U2460" s="4">
        <f t="shared" si="1688"/>
        <v>3</v>
      </c>
      <c r="V2460" s="4">
        <f t="shared" si="1689"/>
        <v>3</v>
      </c>
      <c r="W2460" s="4">
        <f t="shared" si="1690"/>
        <v>3</v>
      </c>
      <c r="X2460" s="6">
        <f t="shared" si="1691"/>
        <v>0</v>
      </c>
      <c r="Y2460" s="4">
        <f t="shared" si="1692"/>
        <v>0</v>
      </c>
      <c r="Z2460" s="6">
        <f t="shared" si="1693"/>
        <v>0</v>
      </c>
      <c r="AA2460" s="18">
        <f t="shared" si="1694"/>
        <v>0</v>
      </c>
      <c r="AB2460" s="9" t="str">
        <f t="shared" si="1702"/>
        <v>+0,3</v>
      </c>
      <c r="AC2460" s="9" t="str">
        <f>_xlfn.XLOOKUP(R2460,Sheet2!$H$3:$H$258,Sheet2!$I$3:$I$258,"-----")</f>
        <v>0</v>
      </c>
      <c r="AD2460" s="9" t="str">
        <f>_xlfn.XLOOKUP(VALUE(AE2460),Sheet2!$N$3:$N$1000,Sheet2!$O$3:$O$1000,"********")</f>
        <v>********</v>
      </c>
      <c r="AE2460" t="str">
        <f t="shared" si="1697"/>
        <v>5102</v>
      </c>
      <c r="AF2460" s="9" t="str">
        <f>IF(R2460&lt;200,"+"&amp;TEXT(R2460,"0"),"-"&amp;TEXT(_xlfn.XLOOKUP(R2460,Sheet2!$K$3:$K$130,Sheet2!$L$3:$L$130,"-----"),"0"))</f>
        <v>+0</v>
      </c>
      <c r="AG2460" s="9" t="str">
        <f t="shared" si="1703"/>
        <v/>
      </c>
      <c r="AH2460" s="9" t="str">
        <f t="shared" si="1704"/>
        <v>DSZ +0,3</v>
      </c>
      <c r="AI2460" t="str">
        <f t="shared" si="1705"/>
        <v>3,+0,3</v>
      </c>
      <c r="AJ2460" s="16" t="str">
        <f t="shared" si="1706"/>
        <v>+0,3</v>
      </c>
      <c r="AK2460" t="str">
        <f t="shared" si="1707"/>
        <v>INC 3,3</v>
      </c>
      <c r="AL2460" s="4" t="str">
        <f t="shared" si="1708"/>
        <v>INC</v>
      </c>
      <c r="AM2460" s="4" t="str">
        <f t="shared" si="1709"/>
        <v/>
      </c>
      <c r="AN2460" s="4" t="str">
        <f t="shared" si="1710"/>
        <v/>
      </c>
      <c r="AO2460" s="4" t="str">
        <f t="shared" si="1711"/>
        <v/>
      </c>
      <c r="AP2460" s="15" t="str">
        <f t="shared" si="1712"/>
        <v/>
      </c>
      <c r="AQ2460" s="9" t="str">
        <f>_xlfn.XLOOKUP(D2460,Sheet2!$E$3:$E$101,Sheet2!$F$3:$F$101,"******************")</f>
        <v>******************</v>
      </c>
      <c r="AR2460" s="33" t="str">
        <f t="shared" si="1698"/>
        <v>DIB 3,0</v>
      </c>
      <c r="AS2460" s="9" t="str">
        <f t="shared" si="1699"/>
        <v>DIB</v>
      </c>
      <c r="AT2460" s="4">
        <f t="shared" si="1713"/>
        <v>3</v>
      </c>
      <c r="AU2460" s="6">
        <f t="shared" si="1714"/>
        <v>0</v>
      </c>
      <c r="AV2460" s="4" t="str">
        <f t="shared" si="1715"/>
        <v/>
      </c>
      <c r="AW2460" s="4">
        <f t="shared" si="1716"/>
        <v>0</v>
      </c>
      <c r="AX2460" s="4" t="str">
        <f>_xlfn.XLOOKUP(AW2460,Sheet2!$Q$3:$Q$66,Sheet2!$R$3:$R$66,"**")</f>
        <v>0</v>
      </c>
      <c r="AY2460" s="4">
        <f t="shared" si="1717"/>
        <v>3</v>
      </c>
      <c r="AZ2460" s="16" t="str">
        <f t="shared" si="1718"/>
        <v>SKPBN</v>
      </c>
    </row>
    <row r="2461" spans="2:52" x14ac:dyDescent="0.35">
      <c r="B2461" s="3">
        <f t="shared" si="1683"/>
        <v>22</v>
      </c>
      <c r="C2461" s="1">
        <f t="shared" si="1684"/>
        <v>5103</v>
      </c>
      <c r="D2461" s="2">
        <v>10404</v>
      </c>
      <c r="E2461" s="2" t="str">
        <f>_xlfn.XLOOKUP(C2461,Sheet2!$N$3:$N$1000,Sheet2!$O$3:$O$1000,"")</f>
        <v/>
      </c>
      <c r="F2461" s="9" t="str">
        <f t="shared" si="1719"/>
        <v>ISZ CTR</v>
      </c>
      <c r="G2461" s="4" t="str">
        <f t="shared" si="1695"/>
        <v>21</v>
      </c>
      <c r="H2461" s="4">
        <f t="shared" si="1696"/>
        <v>4</v>
      </c>
      <c r="I2461" s="6">
        <f t="shared" si="1676"/>
        <v>0</v>
      </c>
      <c r="J2461" s="6">
        <f t="shared" si="1677"/>
        <v>1</v>
      </c>
      <c r="K2461" s="6">
        <f t="shared" si="1678"/>
        <v>0</v>
      </c>
      <c r="L2461" s="6">
        <f t="shared" si="1679"/>
        <v>4</v>
      </c>
      <c r="M2461" s="6">
        <f t="shared" si="1680"/>
        <v>0</v>
      </c>
      <c r="N2461" s="6">
        <f t="shared" si="1681"/>
        <v>4</v>
      </c>
      <c r="O2461" s="13">
        <f t="shared" si="1682"/>
        <v>2</v>
      </c>
      <c r="P2461" s="4">
        <f t="shared" si="1700"/>
        <v>0</v>
      </c>
      <c r="Q2461" s="4">
        <f t="shared" si="1701"/>
        <v>2</v>
      </c>
      <c r="R2461">
        <f t="shared" si="1685"/>
        <v>4</v>
      </c>
      <c r="S2461" s="4">
        <f t="shared" si="1686"/>
        <v>1</v>
      </c>
      <c r="T2461" s="15">
        <f t="shared" si="1687"/>
        <v>0</v>
      </c>
      <c r="U2461" s="4">
        <f t="shared" si="1688"/>
        <v>0</v>
      </c>
      <c r="V2461" s="4">
        <f t="shared" si="1689"/>
        <v>2</v>
      </c>
      <c r="W2461" s="4">
        <f t="shared" si="1690"/>
        <v>1</v>
      </c>
      <c r="X2461" s="6">
        <f t="shared" si="1691"/>
        <v>0</v>
      </c>
      <c r="Y2461" s="4">
        <f t="shared" si="1692"/>
        <v>0</v>
      </c>
      <c r="Z2461" s="6">
        <f t="shared" si="1693"/>
        <v>0</v>
      </c>
      <c r="AA2461" s="18">
        <f t="shared" si="1694"/>
        <v>4</v>
      </c>
      <c r="AB2461" s="9" t="str">
        <f t="shared" si="1702"/>
        <v>CTR</v>
      </c>
      <c r="AC2461" s="9" t="str">
        <f>_xlfn.XLOOKUP(R2461,Sheet2!$H$3:$H$258,Sheet2!$I$3:$I$258,"-----")</f>
        <v>*****</v>
      </c>
      <c r="AD2461" s="9" t="str">
        <f>_xlfn.XLOOKUP(VALUE(AE2461),Sheet2!$N$3:$N$1000,Sheet2!$O$3:$O$1000,"********")</f>
        <v>CTR</v>
      </c>
      <c r="AE2461" t="str">
        <f t="shared" si="1697"/>
        <v>5107</v>
      </c>
      <c r="AF2461" s="9" t="str">
        <f>IF(R2461&lt;200,"+"&amp;TEXT(R2461,"0"),"-"&amp;TEXT(_xlfn.XLOOKUP(R2461,Sheet2!$K$3:$K$130,Sheet2!$L$3:$L$130,"-----"),"0"))</f>
        <v>+4</v>
      </c>
      <c r="AG2461" s="9" t="str">
        <f t="shared" si="1703"/>
        <v/>
      </c>
      <c r="AH2461" s="9" t="str">
        <f t="shared" si="1704"/>
        <v>ISZ CTR</v>
      </c>
      <c r="AI2461" t="str">
        <f t="shared" si="1705"/>
        <v>2,CTR</v>
      </c>
      <c r="AJ2461" s="16" t="str">
        <f t="shared" si="1706"/>
        <v>CTR</v>
      </c>
      <c r="AK2461" t="str">
        <f t="shared" si="1707"/>
        <v>NEG 0,2,SZR</v>
      </c>
      <c r="AL2461" s="4" t="str">
        <f t="shared" si="1708"/>
        <v>NEG</v>
      </c>
      <c r="AM2461" s="4" t="str">
        <f t="shared" si="1709"/>
        <v/>
      </c>
      <c r="AN2461" s="4" t="str">
        <f t="shared" si="1710"/>
        <v/>
      </c>
      <c r="AO2461" s="4" t="str">
        <f t="shared" si="1711"/>
        <v/>
      </c>
      <c r="AP2461" s="15" t="str">
        <f t="shared" si="1712"/>
        <v>,SZR</v>
      </c>
      <c r="AQ2461" s="9" t="str">
        <f>_xlfn.XLOOKUP(D2461,Sheet2!$E$3:$E$101,Sheet2!$F$3:$F$101,"******************")</f>
        <v>******************</v>
      </c>
      <c r="AR2461" s="33" t="str">
        <f t="shared" si="1698"/>
        <v>DIA 2,MAP2</v>
      </c>
      <c r="AS2461" s="9" t="str">
        <f t="shared" si="1699"/>
        <v>DIA</v>
      </c>
      <c r="AT2461" s="4">
        <f t="shared" si="1713"/>
        <v>2</v>
      </c>
      <c r="AU2461" s="6">
        <f t="shared" si="1714"/>
        <v>0</v>
      </c>
      <c r="AV2461" s="4" t="str">
        <f t="shared" si="1715"/>
        <v/>
      </c>
      <c r="AW2461" s="4">
        <f t="shared" si="1716"/>
        <v>4</v>
      </c>
      <c r="AX2461" s="4" t="str">
        <f>_xlfn.XLOOKUP(AW2461,Sheet2!$Q$3:$Q$66,Sheet2!$R$3:$R$66,"**")</f>
        <v>MAP2</v>
      </c>
      <c r="AY2461" s="4">
        <f t="shared" si="1717"/>
        <v>1</v>
      </c>
      <c r="AZ2461" s="16" t="str">
        <f t="shared" si="1718"/>
        <v>SKPBN</v>
      </c>
    </row>
    <row r="2462" spans="2:52" x14ac:dyDescent="0.35">
      <c r="B2462" s="3">
        <f t="shared" si="1683"/>
        <v>23</v>
      </c>
      <c r="C2462" s="1">
        <f t="shared" si="1684"/>
        <v>5104</v>
      </c>
      <c r="D2462" s="2">
        <v>771</v>
      </c>
      <c r="E2462" s="2" t="str">
        <f>_xlfn.XLOOKUP(C2462,Sheet2!$N$3:$N$1000,Sheet2!$O$3:$O$1000,"")</f>
        <v/>
      </c>
      <c r="F2462" s="9" t="str">
        <f t="shared" si="1719"/>
        <v>JMP .CHE1</v>
      </c>
      <c r="G2462" s="4" t="str">
        <f t="shared" si="1695"/>
        <v>1</v>
      </c>
      <c r="H2462" s="4">
        <f t="shared" si="1696"/>
        <v>371</v>
      </c>
      <c r="I2462" s="6">
        <f t="shared" si="1676"/>
        <v>0</v>
      </c>
      <c r="J2462" s="6">
        <f t="shared" si="1677"/>
        <v>0</v>
      </c>
      <c r="K2462" s="6">
        <f t="shared" si="1678"/>
        <v>0</v>
      </c>
      <c r="L2462" s="6">
        <f t="shared" si="1679"/>
        <v>7</v>
      </c>
      <c r="M2462" s="6">
        <f t="shared" si="1680"/>
        <v>7</v>
      </c>
      <c r="N2462" s="6">
        <f t="shared" si="1681"/>
        <v>1</v>
      </c>
      <c r="O2462" s="13">
        <f t="shared" si="1682"/>
        <v>0</v>
      </c>
      <c r="P2462" s="4">
        <f t="shared" si="1700"/>
        <v>0</v>
      </c>
      <c r="Q2462" s="4">
        <f t="shared" si="1701"/>
        <v>0</v>
      </c>
      <c r="R2462">
        <f t="shared" si="1685"/>
        <v>371</v>
      </c>
      <c r="S2462" s="4">
        <f t="shared" si="1686"/>
        <v>1</v>
      </c>
      <c r="T2462" s="15">
        <f t="shared" si="1687"/>
        <v>0</v>
      </c>
      <c r="U2462" s="4">
        <f t="shared" si="1688"/>
        <v>0</v>
      </c>
      <c r="V2462" s="4">
        <f t="shared" si="1689"/>
        <v>0</v>
      </c>
      <c r="W2462" s="4">
        <f t="shared" si="1690"/>
        <v>1</v>
      </c>
      <c r="X2462" s="6">
        <f t="shared" si="1691"/>
        <v>3</v>
      </c>
      <c r="Y2462" s="4">
        <f t="shared" si="1692"/>
        <v>3</v>
      </c>
      <c r="Z2462" s="6">
        <f t="shared" si="1693"/>
        <v>1</v>
      </c>
      <c r="AA2462" s="18">
        <f t="shared" si="1694"/>
        <v>1</v>
      </c>
      <c r="AB2462" s="9" t="str">
        <f t="shared" si="1702"/>
        <v>.CHE1</v>
      </c>
      <c r="AC2462" s="9" t="str">
        <f>_xlfn.XLOOKUP(R2462,Sheet2!$H$3:$H$258,Sheet2!$I$3:$I$258,"-----")</f>
        <v>*****</v>
      </c>
      <c r="AD2462" s="9" t="str">
        <f>_xlfn.XLOOKUP(VALUE(AE2462),Sheet2!$N$3:$N$1000,Sheet2!$O$3:$O$1000,"********")</f>
        <v>.CHE1</v>
      </c>
      <c r="AE2462" t="str">
        <f t="shared" si="1697"/>
        <v>5075</v>
      </c>
      <c r="AF2462" s="9" t="str">
        <f>IF(R2462&lt;200,"+"&amp;TEXT(R2462,"0"),"-"&amp;TEXT(_xlfn.XLOOKUP(R2462,Sheet2!$K$3:$K$130,Sheet2!$L$3:$L$130,"-----"),"0"))</f>
        <v>-7</v>
      </c>
      <c r="AG2462" s="9" t="str">
        <f t="shared" si="1703"/>
        <v/>
      </c>
      <c r="AH2462" s="9" t="str">
        <f t="shared" si="1704"/>
        <v>JMP .CHE1</v>
      </c>
      <c r="AI2462" t="str">
        <f t="shared" si="1705"/>
        <v>0,.CHE1</v>
      </c>
      <c r="AJ2462" s="16" t="str">
        <f t="shared" si="1706"/>
        <v>.CHE1</v>
      </c>
      <c r="AK2462" t="str">
        <f t="shared" si="1707"/>
        <v>NEGCS# 0,0,SKP</v>
      </c>
      <c r="AL2462" s="4" t="str">
        <f t="shared" si="1708"/>
        <v>NEG</v>
      </c>
      <c r="AM2462" s="4" t="str">
        <f t="shared" si="1709"/>
        <v>S</v>
      </c>
      <c r="AN2462" s="4" t="str">
        <f t="shared" si="1710"/>
        <v>C</v>
      </c>
      <c r="AO2462" s="4" t="str">
        <f t="shared" si="1711"/>
        <v>#</v>
      </c>
      <c r="AP2462" s="15" t="str">
        <f t="shared" si="1712"/>
        <v>,SKP</v>
      </c>
      <c r="AQ2462" s="9" t="str">
        <f>_xlfn.XLOOKUP(D2462,Sheet2!$E$3:$E$101,Sheet2!$F$3:$F$101,"******************")</f>
        <v>******************</v>
      </c>
      <c r="AR2462" s="33" t="str">
        <f t="shared" si="1698"/>
        <v>DIAP 0,**</v>
      </c>
      <c r="AS2462" s="9" t="str">
        <f t="shared" si="1699"/>
        <v>DIAP</v>
      </c>
      <c r="AT2462" s="4">
        <f t="shared" si="1713"/>
        <v>0</v>
      </c>
      <c r="AU2462" s="6">
        <f t="shared" si="1714"/>
        <v>3</v>
      </c>
      <c r="AV2462" s="4" t="str">
        <f t="shared" si="1715"/>
        <v>P</v>
      </c>
      <c r="AW2462" s="4">
        <f t="shared" si="1716"/>
        <v>71</v>
      </c>
      <c r="AX2462" s="4" t="str">
        <f>_xlfn.XLOOKUP(AW2462,Sheet2!$Q$3:$Q$66,Sheet2!$R$3:$R$66,"**")</f>
        <v>**</v>
      </c>
      <c r="AY2462" s="4">
        <f t="shared" si="1717"/>
        <v>1</v>
      </c>
      <c r="AZ2462" s="16" t="str">
        <f t="shared" si="1718"/>
        <v>SKPDZ</v>
      </c>
    </row>
    <row r="2463" spans="2:52" x14ac:dyDescent="0.35">
      <c r="B2463" s="3">
        <f t="shared" si="1683"/>
        <v>24</v>
      </c>
      <c r="C2463" s="1">
        <f t="shared" si="1684"/>
        <v>5105</v>
      </c>
      <c r="D2463" s="2">
        <v>10441</v>
      </c>
      <c r="E2463" s="2" t="str">
        <f>_xlfn.XLOOKUP(C2463,Sheet2!$N$3:$N$1000,Sheet2!$O$3:$O$1000,"")</f>
        <v/>
      </c>
      <c r="F2463" s="9" t="str">
        <f t="shared" si="1719"/>
        <v>ISZ +41</v>
      </c>
      <c r="G2463" s="4" t="str">
        <f t="shared" si="1695"/>
        <v>21</v>
      </c>
      <c r="H2463" s="4">
        <f t="shared" si="1696"/>
        <v>41</v>
      </c>
      <c r="I2463" s="6">
        <f t="shared" si="1676"/>
        <v>0</v>
      </c>
      <c r="J2463" s="6">
        <f t="shared" si="1677"/>
        <v>1</v>
      </c>
      <c r="K2463" s="6">
        <f t="shared" si="1678"/>
        <v>0</v>
      </c>
      <c r="L2463" s="6">
        <f t="shared" si="1679"/>
        <v>4</v>
      </c>
      <c r="M2463" s="6">
        <f t="shared" si="1680"/>
        <v>4</v>
      </c>
      <c r="N2463" s="6">
        <f t="shared" si="1681"/>
        <v>1</v>
      </c>
      <c r="O2463" s="13">
        <f t="shared" si="1682"/>
        <v>2</v>
      </c>
      <c r="P2463" s="4">
        <f t="shared" si="1700"/>
        <v>0</v>
      </c>
      <c r="Q2463" s="4">
        <f t="shared" si="1701"/>
        <v>2</v>
      </c>
      <c r="R2463">
        <f t="shared" si="1685"/>
        <v>41</v>
      </c>
      <c r="S2463" s="4">
        <f t="shared" si="1686"/>
        <v>1</v>
      </c>
      <c r="T2463" s="15">
        <f t="shared" si="1687"/>
        <v>0</v>
      </c>
      <c r="U2463" s="4">
        <f t="shared" si="1688"/>
        <v>0</v>
      </c>
      <c r="V2463" s="4">
        <f t="shared" si="1689"/>
        <v>2</v>
      </c>
      <c r="W2463" s="4">
        <f t="shared" si="1690"/>
        <v>1</v>
      </c>
      <c r="X2463" s="6">
        <f t="shared" si="1691"/>
        <v>0</v>
      </c>
      <c r="Y2463" s="4">
        <f t="shared" si="1692"/>
        <v>2</v>
      </c>
      <c r="Z2463" s="6">
        <f t="shared" si="1693"/>
        <v>0</v>
      </c>
      <c r="AA2463" s="18">
        <f t="shared" si="1694"/>
        <v>1</v>
      </c>
      <c r="AB2463" s="9" t="str">
        <f t="shared" si="1702"/>
        <v>+41</v>
      </c>
      <c r="AC2463" s="9" t="str">
        <f>_xlfn.XLOOKUP(R2463,Sheet2!$H$3:$H$258,Sheet2!$I$3:$I$258,"-----")</f>
        <v>*****</v>
      </c>
      <c r="AD2463" s="9" t="str">
        <f>_xlfn.XLOOKUP(VALUE(AE2463),Sheet2!$N$3:$N$1000,Sheet2!$O$3:$O$1000,"********")</f>
        <v>********</v>
      </c>
      <c r="AE2463" t="str">
        <f t="shared" si="1697"/>
        <v>5146</v>
      </c>
      <c r="AF2463" s="9" t="str">
        <f>IF(R2463&lt;200,"+"&amp;TEXT(R2463,"0"),"-"&amp;TEXT(_xlfn.XLOOKUP(R2463,Sheet2!$K$3:$K$130,Sheet2!$L$3:$L$130,"-----"),"0"))</f>
        <v>+41</v>
      </c>
      <c r="AG2463" s="9" t="str">
        <f t="shared" si="1703"/>
        <v/>
      </c>
      <c r="AH2463" s="9" t="str">
        <f t="shared" si="1704"/>
        <v>ISZ +41</v>
      </c>
      <c r="AI2463" t="str">
        <f t="shared" si="1705"/>
        <v>2,+41</v>
      </c>
      <c r="AJ2463" s="16" t="str">
        <f t="shared" si="1706"/>
        <v>+41</v>
      </c>
      <c r="AK2463" t="str">
        <f t="shared" si="1707"/>
        <v>NEGO 0,2,SKP</v>
      </c>
      <c r="AL2463" s="4" t="str">
        <f t="shared" si="1708"/>
        <v>NEG</v>
      </c>
      <c r="AM2463" s="4" t="str">
        <f t="shared" si="1709"/>
        <v/>
      </c>
      <c r="AN2463" s="4" t="str">
        <f t="shared" si="1710"/>
        <v>O</v>
      </c>
      <c r="AO2463" s="4" t="str">
        <f t="shared" si="1711"/>
        <v/>
      </c>
      <c r="AP2463" s="15" t="str">
        <f t="shared" si="1712"/>
        <v>,SKP</v>
      </c>
      <c r="AQ2463" s="9" t="str">
        <f>_xlfn.XLOOKUP(D2463,Sheet2!$E$3:$E$101,Sheet2!$F$3:$F$101,"******************")</f>
        <v>******************</v>
      </c>
      <c r="AR2463" s="33" t="str">
        <f t="shared" si="1698"/>
        <v>DIA 2,**</v>
      </c>
      <c r="AS2463" s="9" t="str">
        <f t="shared" si="1699"/>
        <v>DIA</v>
      </c>
      <c r="AT2463" s="4">
        <f t="shared" si="1713"/>
        <v>2</v>
      </c>
      <c r="AU2463" s="6">
        <f t="shared" si="1714"/>
        <v>0</v>
      </c>
      <c r="AV2463" s="4" t="str">
        <f t="shared" si="1715"/>
        <v/>
      </c>
      <c r="AW2463" s="4">
        <f t="shared" si="1716"/>
        <v>41</v>
      </c>
      <c r="AX2463" s="4" t="str">
        <f>_xlfn.XLOOKUP(AW2463,Sheet2!$Q$3:$Q$66,Sheet2!$R$3:$R$66,"**")</f>
        <v>**</v>
      </c>
      <c r="AY2463" s="4">
        <f t="shared" si="1717"/>
        <v>1</v>
      </c>
      <c r="AZ2463" s="16" t="str">
        <f t="shared" si="1718"/>
        <v>SKPBN</v>
      </c>
    </row>
    <row r="2464" spans="2:52" x14ac:dyDescent="0.35">
      <c r="B2464" s="3">
        <f t="shared" si="1683"/>
        <v>25</v>
      </c>
      <c r="C2464" s="1">
        <f t="shared" si="1684"/>
        <v>5106</v>
      </c>
      <c r="D2464" s="2">
        <v>2440</v>
      </c>
      <c r="E2464" s="2" t="str">
        <f>_xlfn.XLOOKUP(C2464,Sheet2!$N$3:$N$1000,Sheet2!$O$3:$O$1000,"")</f>
        <v/>
      </c>
      <c r="F2464" s="9" t="str">
        <f t="shared" si="1719"/>
        <v>JMP @+40</v>
      </c>
      <c r="G2464" s="4" t="str">
        <f t="shared" si="1695"/>
        <v>5</v>
      </c>
      <c r="H2464" s="4">
        <f t="shared" si="1696"/>
        <v>40</v>
      </c>
      <c r="I2464" s="6">
        <f t="shared" si="1676"/>
        <v>0</v>
      </c>
      <c r="J2464" s="6">
        <f t="shared" si="1677"/>
        <v>0</v>
      </c>
      <c r="K2464" s="6">
        <f t="shared" si="1678"/>
        <v>2</v>
      </c>
      <c r="L2464" s="6">
        <f t="shared" si="1679"/>
        <v>4</v>
      </c>
      <c r="M2464" s="6">
        <f t="shared" si="1680"/>
        <v>4</v>
      </c>
      <c r="N2464" s="6">
        <f t="shared" si="1681"/>
        <v>0</v>
      </c>
      <c r="O2464" s="13">
        <f t="shared" si="1682"/>
        <v>0</v>
      </c>
      <c r="P2464" s="4">
        <f t="shared" si="1700"/>
        <v>0</v>
      </c>
      <c r="Q2464" s="4">
        <f t="shared" si="1701"/>
        <v>0</v>
      </c>
      <c r="R2464">
        <f t="shared" si="1685"/>
        <v>40</v>
      </c>
      <c r="S2464" s="4">
        <f t="shared" si="1686"/>
        <v>1</v>
      </c>
      <c r="T2464" s="15">
        <f t="shared" si="1687"/>
        <v>1</v>
      </c>
      <c r="U2464" s="4">
        <f t="shared" si="1688"/>
        <v>0</v>
      </c>
      <c r="V2464" s="4">
        <f t="shared" si="1689"/>
        <v>0</v>
      </c>
      <c r="W2464" s="4">
        <f t="shared" si="1690"/>
        <v>5</v>
      </c>
      <c r="X2464" s="6">
        <f t="shared" si="1691"/>
        <v>0</v>
      </c>
      <c r="Y2464" s="4">
        <f t="shared" si="1692"/>
        <v>2</v>
      </c>
      <c r="Z2464" s="6">
        <f t="shared" si="1693"/>
        <v>0</v>
      </c>
      <c r="AA2464" s="18">
        <f t="shared" si="1694"/>
        <v>0</v>
      </c>
      <c r="AB2464" s="9" t="str">
        <f t="shared" si="1702"/>
        <v>+40</v>
      </c>
      <c r="AC2464" s="9" t="str">
        <f>_xlfn.XLOOKUP(R2464,Sheet2!$H$3:$H$258,Sheet2!$I$3:$I$258,"-----")</f>
        <v>*****</v>
      </c>
      <c r="AD2464" s="9" t="str">
        <f>_xlfn.XLOOKUP(VALUE(AE2464),Sheet2!$N$3:$N$1000,Sheet2!$O$3:$O$1000,"********")</f>
        <v>********</v>
      </c>
      <c r="AE2464" t="str">
        <f t="shared" si="1697"/>
        <v>5146</v>
      </c>
      <c r="AF2464" s="9" t="str">
        <f>IF(R2464&lt;200,"+"&amp;TEXT(R2464,"0"),"-"&amp;TEXT(_xlfn.XLOOKUP(R2464,Sheet2!$K$3:$K$130,Sheet2!$L$3:$L$130,"-----"),"0"))</f>
        <v>+40</v>
      </c>
      <c r="AG2464" s="9" t="str">
        <f t="shared" si="1703"/>
        <v>@</v>
      </c>
      <c r="AH2464" s="9" t="str">
        <f t="shared" si="1704"/>
        <v>JMP @+40</v>
      </c>
      <c r="AI2464" t="str">
        <f t="shared" si="1705"/>
        <v>0,@+40</v>
      </c>
      <c r="AJ2464" s="16" t="str">
        <f t="shared" si="1706"/>
        <v>@+40</v>
      </c>
      <c r="AK2464" t="str">
        <f t="shared" si="1707"/>
        <v>SUBO 0,0</v>
      </c>
      <c r="AL2464" s="4" t="str">
        <f t="shared" si="1708"/>
        <v>SUB</v>
      </c>
      <c r="AM2464" s="4" t="str">
        <f t="shared" si="1709"/>
        <v/>
      </c>
      <c r="AN2464" s="4" t="str">
        <f t="shared" si="1710"/>
        <v>O</v>
      </c>
      <c r="AO2464" s="4" t="str">
        <f t="shared" si="1711"/>
        <v/>
      </c>
      <c r="AP2464" s="15" t="str">
        <f t="shared" si="1712"/>
        <v/>
      </c>
      <c r="AQ2464" s="9" t="str">
        <f>_xlfn.XLOOKUP(D2464,Sheet2!$E$3:$E$101,Sheet2!$F$3:$F$101,"******************")</f>
        <v>******************</v>
      </c>
      <c r="AR2464" s="33" t="str">
        <f t="shared" si="1698"/>
        <v>DIC 0,**</v>
      </c>
      <c r="AS2464" s="9" t="str">
        <f t="shared" si="1699"/>
        <v>DIC</v>
      </c>
      <c r="AT2464" s="4">
        <f t="shared" si="1713"/>
        <v>0</v>
      </c>
      <c r="AU2464" s="6">
        <f t="shared" si="1714"/>
        <v>0</v>
      </c>
      <c r="AV2464" s="4" t="str">
        <f t="shared" si="1715"/>
        <v/>
      </c>
      <c r="AW2464" s="4">
        <f t="shared" si="1716"/>
        <v>40</v>
      </c>
      <c r="AX2464" s="4" t="str">
        <f>_xlfn.XLOOKUP(AW2464,Sheet2!$Q$3:$Q$66,Sheet2!$R$3:$R$66,"**")</f>
        <v>**</v>
      </c>
      <c r="AY2464" s="4">
        <f t="shared" si="1717"/>
        <v>5</v>
      </c>
      <c r="AZ2464" s="16" t="str">
        <f t="shared" si="1718"/>
        <v>SKPBN</v>
      </c>
    </row>
    <row r="2465" spans="1:52" x14ac:dyDescent="0.35">
      <c r="B2465" s="3">
        <f t="shared" si="1683"/>
        <v>26</v>
      </c>
      <c r="C2465" s="1">
        <f t="shared" si="1684"/>
        <v>5107</v>
      </c>
      <c r="D2465" s="2">
        <v>0</v>
      </c>
      <c r="E2465" s="2" t="str">
        <f>_xlfn.XLOOKUP(C2465,Sheet2!$N$3:$N$1000,Sheet2!$O$3:$O$1000,"")</f>
        <v>CTR</v>
      </c>
      <c r="F2465" s="9" t="str">
        <f t="shared" si="1719"/>
        <v>0</v>
      </c>
      <c r="G2465" s="4" t="str">
        <f t="shared" si="1695"/>
        <v>0</v>
      </c>
      <c r="H2465" s="4">
        <f t="shared" si="1696"/>
        <v>0</v>
      </c>
      <c r="I2465" s="6">
        <f t="shared" si="1676"/>
        <v>0</v>
      </c>
      <c r="J2465" s="6">
        <f t="shared" si="1677"/>
        <v>0</v>
      </c>
      <c r="K2465" s="6">
        <f t="shared" si="1678"/>
        <v>0</v>
      </c>
      <c r="L2465" s="6">
        <f t="shared" si="1679"/>
        <v>0</v>
      </c>
      <c r="M2465" s="6">
        <f t="shared" si="1680"/>
        <v>0</v>
      </c>
      <c r="N2465" s="6">
        <f t="shared" si="1681"/>
        <v>0</v>
      </c>
      <c r="O2465" s="13">
        <f t="shared" si="1682"/>
        <v>0</v>
      </c>
      <c r="P2465" s="4">
        <f t="shared" si="1700"/>
        <v>0</v>
      </c>
      <c r="Q2465" s="4">
        <f t="shared" si="1701"/>
        <v>0</v>
      </c>
      <c r="R2465">
        <f t="shared" si="1685"/>
        <v>0</v>
      </c>
      <c r="S2465" s="4">
        <f t="shared" si="1686"/>
        <v>0</v>
      </c>
      <c r="T2465" s="15">
        <f t="shared" si="1687"/>
        <v>0</v>
      </c>
      <c r="U2465" s="4">
        <f t="shared" si="1688"/>
        <v>0</v>
      </c>
      <c r="V2465" s="4">
        <f t="shared" si="1689"/>
        <v>0</v>
      </c>
      <c r="W2465" s="4">
        <f t="shared" si="1690"/>
        <v>0</v>
      </c>
      <c r="X2465" s="6">
        <f t="shared" si="1691"/>
        <v>0</v>
      </c>
      <c r="Y2465" s="4">
        <f t="shared" si="1692"/>
        <v>0</v>
      </c>
      <c r="Z2465" s="6">
        <f t="shared" si="1693"/>
        <v>0</v>
      </c>
      <c r="AA2465" s="18">
        <f t="shared" si="1694"/>
        <v>0</v>
      </c>
      <c r="AB2465" s="9" t="str">
        <f t="shared" si="1702"/>
        <v>0</v>
      </c>
      <c r="AC2465" s="9" t="str">
        <f>_xlfn.XLOOKUP(R2465,Sheet2!$H$3:$H$258,Sheet2!$I$3:$I$258,"-----")</f>
        <v>0</v>
      </c>
      <c r="AD2465" s="9" t="str">
        <f>_xlfn.XLOOKUP(VALUE(AE2465),Sheet2!$N$3:$N$1000,Sheet2!$O$3:$O$1000,"********")</f>
        <v>CTR</v>
      </c>
      <c r="AE2465" t="str">
        <f t="shared" si="1697"/>
        <v>5107</v>
      </c>
      <c r="AF2465" s="9" t="str">
        <f>IF(R2465&lt;200,"+"&amp;TEXT(R2465,"0"),"-"&amp;TEXT(_xlfn.XLOOKUP(R2465,Sheet2!$K$3:$K$130,Sheet2!$L$3:$L$130,"-----"),"0"))</f>
        <v>+0</v>
      </c>
      <c r="AG2465" s="9" t="str">
        <f t="shared" si="1703"/>
        <v/>
      </c>
      <c r="AH2465" s="9" t="str">
        <f t="shared" si="1704"/>
        <v>JMP 0</v>
      </c>
      <c r="AI2465" t="str">
        <f t="shared" si="1705"/>
        <v>0,0</v>
      </c>
      <c r="AJ2465" s="16" t="str">
        <f t="shared" si="1706"/>
        <v>0</v>
      </c>
      <c r="AK2465" t="str">
        <f t="shared" si="1707"/>
        <v>COM 0,0</v>
      </c>
      <c r="AL2465" s="4" t="str">
        <f t="shared" si="1708"/>
        <v>COM</v>
      </c>
      <c r="AM2465" s="4" t="str">
        <f t="shared" si="1709"/>
        <v/>
      </c>
      <c r="AN2465" s="4" t="str">
        <f t="shared" si="1710"/>
        <v/>
      </c>
      <c r="AO2465" s="4" t="str">
        <f t="shared" si="1711"/>
        <v/>
      </c>
      <c r="AP2465" s="15" t="str">
        <f t="shared" si="1712"/>
        <v/>
      </c>
      <c r="AQ2465" s="9" t="str">
        <f>_xlfn.XLOOKUP(D2465,Sheet2!$E$3:$E$101,Sheet2!$F$3:$F$101,"******************")</f>
        <v>0</v>
      </c>
      <c r="AR2465" s="33" t="str">
        <f t="shared" si="1698"/>
        <v>NIO 0</v>
      </c>
      <c r="AS2465" s="9" t="str">
        <f t="shared" si="1699"/>
        <v>DOC</v>
      </c>
      <c r="AT2465" s="4">
        <f t="shared" si="1713"/>
        <v>0</v>
      </c>
      <c r="AU2465" s="6">
        <f t="shared" si="1714"/>
        <v>0</v>
      </c>
      <c r="AV2465" s="4" t="str">
        <f t="shared" si="1715"/>
        <v/>
      </c>
      <c r="AW2465" s="4">
        <f t="shared" si="1716"/>
        <v>0</v>
      </c>
      <c r="AX2465" s="4" t="str">
        <f>_xlfn.XLOOKUP(AW2465,Sheet2!$Q$3:$Q$66,Sheet2!$R$3:$R$66,"**")</f>
        <v>0</v>
      </c>
      <c r="AY2465" s="4">
        <f t="shared" si="1717"/>
        <v>0</v>
      </c>
      <c r="AZ2465" s="16" t="str">
        <f t="shared" si="1718"/>
        <v>SKPBN</v>
      </c>
    </row>
    <row r="2466" spans="1:52" x14ac:dyDescent="0.35">
      <c r="B2466" s="3">
        <v>34</v>
      </c>
      <c r="C2466" s="1">
        <f t="shared" si="1684"/>
        <v>5110</v>
      </c>
      <c r="D2466" s="2">
        <v>54436</v>
      </c>
      <c r="E2466" s="2" t="str">
        <f>_xlfn.XLOOKUP(C2466,Sheet2!$N$3:$N$1000,Sheet2!$O$3:$O$1000,"")</f>
        <v>.GEN</v>
      </c>
      <c r="F2466" s="9" t="str">
        <f t="shared" si="1719"/>
        <v>STA 3,+36</v>
      </c>
      <c r="G2466" s="4" t="str">
        <f t="shared" si="1695"/>
        <v>131</v>
      </c>
      <c r="H2466" s="4">
        <f t="shared" si="1696"/>
        <v>36</v>
      </c>
      <c r="I2466" s="6">
        <f t="shared" si="1676"/>
        <v>0</v>
      </c>
      <c r="J2466" s="6">
        <f t="shared" si="1677"/>
        <v>5</v>
      </c>
      <c r="K2466" s="6">
        <f t="shared" si="1678"/>
        <v>4</v>
      </c>
      <c r="L2466" s="6">
        <f t="shared" si="1679"/>
        <v>4</v>
      </c>
      <c r="M2466" s="6">
        <f t="shared" si="1680"/>
        <v>3</v>
      </c>
      <c r="N2466" s="6">
        <f t="shared" si="1681"/>
        <v>6</v>
      </c>
      <c r="O2466" s="13">
        <f t="shared" si="1682"/>
        <v>11</v>
      </c>
      <c r="P2466" s="4">
        <f t="shared" si="1700"/>
        <v>2</v>
      </c>
      <c r="Q2466" s="4">
        <f t="shared" si="1701"/>
        <v>3</v>
      </c>
      <c r="R2466">
        <f t="shared" si="1685"/>
        <v>36</v>
      </c>
      <c r="S2466" s="4">
        <f t="shared" si="1686"/>
        <v>1</v>
      </c>
      <c r="T2466" s="15">
        <f t="shared" si="1687"/>
        <v>0</v>
      </c>
      <c r="U2466" s="4">
        <f t="shared" si="1688"/>
        <v>2</v>
      </c>
      <c r="V2466" s="4">
        <f t="shared" si="1689"/>
        <v>3</v>
      </c>
      <c r="W2466" s="4">
        <f t="shared" si="1690"/>
        <v>1</v>
      </c>
      <c r="X2466" s="6">
        <f t="shared" si="1691"/>
        <v>0</v>
      </c>
      <c r="Y2466" s="4">
        <f t="shared" si="1692"/>
        <v>1</v>
      </c>
      <c r="Z2466" s="6">
        <f t="shared" si="1693"/>
        <v>1</v>
      </c>
      <c r="AA2466" s="18">
        <f t="shared" si="1694"/>
        <v>6</v>
      </c>
      <c r="AB2466" s="9" t="str">
        <f t="shared" si="1702"/>
        <v>+36</v>
      </c>
      <c r="AC2466" s="9" t="str">
        <f>_xlfn.XLOOKUP(R2466,Sheet2!$H$3:$H$258,Sheet2!$I$3:$I$258,"-----")</f>
        <v>*****</v>
      </c>
      <c r="AD2466" s="9" t="str">
        <f>_xlfn.XLOOKUP(VALUE(AE2466),Sheet2!$N$3:$N$1000,Sheet2!$O$3:$O$1000,"********")</f>
        <v>********</v>
      </c>
      <c r="AE2466" t="str">
        <f t="shared" si="1697"/>
        <v>5146</v>
      </c>
      <c r="AF2466" s="9" t="str">
        <f>IF(R2466&lt;200,"+"&amp;TEXT(R2466,"0"),"-"&amp;TEXT(_xlfn.XLOOKUP(R2466,Sheet2!$K$3:$K$130,Sheet2!$L$3:$L$130,"-----"),"0"))</f>
        <v>+36</v>
      </c>
      <c r="AG2466" s="9" t="str">
        <f t="shared" si="1703"/>
        <v/>
      </c>
      <c r="AH2466" s="9" t="str">
        <f t="shared" si="1704"/>
        <v>DSZ +36</v>
      </c>
      <c r="AI2466" t="str">
        <f t="shared" si="1705"/>
        <v>3,+36</v>
      </c>
      <c r="AJ2466" s="16" t="str">
        <f t="shared" si="1706"/>
        <v>+36</v>
      </c>
      <c r="AK2466" t="str">
        <f t="shared" si="1707"/>
        <v>NEGZ# 2,3,SEZ</v>
      </c>
      <c r="AL2466" s="4" t="str">
        <f t="shared" si="1708"/>
        <v>NEG</v>
      </c>
      <c r="AM2466" s="4" t="str">
        <f t="shared" si="1709"/>
        <v/>
      </c>
      <c r="AN2466" s="4" t="str">
        <f t="shared" si="1710"/>
        <v>Z</v>
      </c>
      <c r="AO2466" s="4" t="str">
        <f t="shared" si="1711"/>
        <v>#</v>
      </c>
      <c r="AP2466" s="15" t="str">
        <f t="shared" si="1712"/>
        <v>,SEZ</v>
      </c>
      <c r="AQ2466" s="9" t="str">
        <f>_xlfn.XLOOKUP(D2466,Sheet2!$E$3:$E$101,Sheet2!$F$3:$F$101,"******************")</f>
        <v>******************</v>
      </c>
      <c r="AR2466" s="33" t="str">
        <f t="shared" si="1698"/>
        <v>DIA 3,**</v>
      </c>
      <c r="AS2466" s="9" t="str">
        <f t="shared" si="1699"/>
        <v>DIA</v>
      </c>
      <c r="AT2466" s="4">
        <f t="shared" si="1713"/>
        <v>3</v>
      </c>
      <c r="AU2466" s="6">
        <f t="shared" si="1714"/>
        <v>0</v>
      </c>
      <c r="AV2466" s="4" t="str">
        <f t="shared" si="1715"/>
        <v/>
      </c>
      <c r="AW2466" s="4">
        <f t="shared" si="1716"/>
        <v>36</v>
      </c>
      <c r="AX2466" s="4" t="str">
        <f>_xlfn.XLOOKUP(AW2466,Sheet2!$Q$3:$Q$66,Sheet2!$R$3:$R$66,"**")</f>
        <v>**</v>
      </c>
      <c r="AY2466" s="4">
        <f t="shared" si="1717"/>
        <v>1</v>
      </c>
      <c r="AZ2466" s="16" t="str">
        <f t="shared" si="1718"/>
        <v>SKPBN</v>
      </c>
    </row>
    <row r="2467" spans="1:52" x14ac:dyDescent="0.35">
      <c r="B2467" s="3">
        <f t="shared" si="1683"/>
        <v>35</v>
      </c>
      <c r="C2467" s="1">
        <f t="shared" si="1684"/>
        <v>5111</v>
      </c>
      <c r="D2467" s="2">
        <v>24214</v>
      </c>
      <c r="E2467" s="2" t="str">
        <f>_xlfn.XLOOKUP(C2467,Sheet2!$N$3:$N$1000,Sheet2!$O$3:$O$1000,"")</f>
        <v/>
      </c>
      <c r="F2467" s="9" t="str">
        <f t="shared" si="1719"/>
        <v>LDA 1,M400</v>
      </c>
      <c r="G2467" s="4" t="str">
        <f t="shared" si="1695"/>
        <v>50</v>
      </c>
      <c r="H2467" s="4">
        <f t="shared" si="1696"/>
        <v>214</v>
      </c>
      <c r="I2467" s="6">
        <f t="shared" si="1676"/>
        <v>0</v>
      </c>
      <c r="J2467" s="6">
        <f t="shared" si="1677"/>
        <v>2</v>
      </c>
      <c r="K2467" s="6">
        <f t="shared" si="1678"/>
        <v>4</v>
      </c>
      <c r="L2467" s="6">
        <f t="shared" si="1679"/>
        <v>2</v>
      </c>
      <c r="M2467" s="6">
        <f t="shared" si="1680"/>
        <v>1</v>
      </c>
      <c r="N2467" s="6">
        <f t="shared" si="1681"/>
        <v>4</v>
      </c>
      <c r="O2467" s="13">
        <f t="shared" si="1682"/>
        <v>5</v>
      </c>
      <c r="P2467" s="4">
        <f t="shared" si="1700"/>
        <v>1</v>
      </c>
      <c r="Q2467" s="4">
        <f t="shared" si="1701"/>
        <v>1</v>
      </c>
      <c r="R2467">
        <f t="shared" si="1685"/>
        <v>214</v>
      </c>
      <c r="S2467" s="4">
        <f t="shared" si="1686"/>
        <v>0</v>
      </c>
      <c r="T2467" s="15">
        <f t="shared" si="1687"/>
        <v>0</v>
      </c>
      <c r="U2467" s="4">
        <f t="shared" si="1688"/>
        <v>1</v>
      </c>
      <c r="V2467" s="4">
        <f t="shared" si="1689"/>
        <v>1</v>
      </c>
      <c r="W2467" s="4">
        <f t="shared" si="1690"/>
        <v>0</v>
      </c>
      <c r="X2467" s="6">
        <f t="shared" si="1691"/>
        <v>2</v>
      </c>
      <c r="Y2467" s="4">
        <f t="shared" si="1692"/>
        <v>0</v>
      </c>
      <c r="Z2467" s="6">
        <f t="shared" si="1693"/>
        <v>1</v>
      </c>
      <c r="AA2467" s="18">
        <f t="shared" si="1694"/>
        <v>4</v>
      </c>
      <c r="AB2467" s="9" t="str">
        <f t="shared" si="1702"/>
        <v>M400</v>
      </c>
      <c r="AC2467" s="9" t="str">
        <f>_xlfn.XLOOKUP(R2467,Sheet2!$H$3:$H$258,Sheet2!$I$3:$I$258,"-----")</f>
        <v>M400</v>
      </c>
      <c r="AD2467" s="9" t="str">
        <f>_xlfn.XLOOKUP(VALUE(AE2467),Sheet2!$N$3:$N$1000,Sheet2!$O$3:$O$1000,"********")</f>
        <v>********</v>
      </c>
      <c r="AE2467" t="str">
        <f t="shared" si="1697"/>
        <v>4725</v>
      </c>
      <c r="AF2467" s="9" t="str">
        <f>IF(R2467&lt;200,"+"&amp;TEXT(R2467,"0"),"-"&amp;TEXT(_xlfn.XLOOKUP(R2467,Sheet2!$K$3:$K$130,Sheet2!$L$3:$L$130,"-----"),"0"))</f>
        <v>-164</v>
      </c>
      <c r="AG2467" s="9" t="str">
        <f t="shared" si="1703"/>
        <v/>
      </c>
      <c r="AH2467" s="9" t="str">
        <f t="shared" si="1704"/>
        <v>JSR M400</v>
      </c>
      <c r="AI2467" t="str">
        <f t="shared" si="1705"/>
        <v>1,M400</v>
      </c>
      <c r="AJ2467" s="16" t="str">
        <f t="shared" si="1706"/>
        <v>M400</v>
      </c>
      <c r="AK2467" t="str">
        <f t="shared" si="1707"/>
        <v>COMR# 1,1,SZR</v>
      </c>
      <c r="AL2467" s="4" t="str">
        <f t="shared" si="1708"/>
        <v>COM</v>
      </c>
      <c r="AM2467" s="4" t="str">
        <f t="shared" si="1709"/>
        <v>R</v>
      </c>
      <c r="AN2467" s="4" t="str">
        <f t="shared" si="1710"/>
        <v/>
      </c>
      <c r="AO2467" s="4" t="str">
        <f t="shared" si="1711"/>
        <v>#</v>
      </c>
      <c r="AP2467" s="15" t="str">
        <f t="shared" si="1712"/>
        <v>,SZR</v>
      </c>
      <c r="AQ2467" s="9" t="str">
        <f>_xlfn.XLOOKUP(D2467,Sheet2!$E$3:$E$101,Sheet2!$F$3:$F$101,"******************")</f>
        <v>******************</v>
      </c>
      <c r="AR2467" s="33" t="str">
        <f t="shared" si="1698"/>
        <v>NIOC RTC</v>
      </c>
      <c r="AS2467" s="9" t="str">
        <f t="shared" si="1699"/>
        <v>DOCC</v>
      </c>
      <c r="AT2467" s="4">
        <f t="shared" si="1713"/>
        <v>1</v>
      </c>
      <c r="AU2467" s="6">
        <f t="shared" si="1714"/>
        <v>2</v>
      </c>
      <c r="AV2467" s="4" t="str">
        <f t="shared" si="1715"/>
        <v>C</v>
      </c>
      <c r="AW2467" s="4">
        <f t="shared" si="1716"/>
        <v>14</v>
      </c>
      <c r="AX2467" s="4" t="str">
        <f>_xlfn.XLOOKUP(AW2467,Sheet2!$Q$3:$Q$66,Sheet2!$R$3:$R$66,"**")</f>
        <v>RTC</v>
      </c>
      <c r="AY2467" s="4">
        <f t="shared" si="1717"/>
        <v>0</v>
      </c>
      <c r="AZ2467" s="16" t="str">
        <f t="shared" si="1718"/>
        <v>SKPDN</v>
      </c>
    </row>
    <row r="2468" spans="1:52" x14ac:dyDescent="0.35">
      <c r="B2468" s="3">
        <f t="shared" si="1683"/>
        <v>36</v>
      </c>
      <c r="C2468" s="1">
        <f t="shared" si="1684"/>
        <v>5112</v>
      </c>
      <c r="D2468" s="2">
        <v>31401</v>
      </c>
      <c r="E2468" s="2" t="str">
        <f>_xlfn.XLOOKUP(C2468,Sheet2!$N$3:$N$1000,Sheet2!$O$3:$O$1000,"")</f>
        <v/>
      </c>
      <c r="F2468" s="9" t="str">
        <f t="shared" si="1719"/>
        <v>LDA 2,+1,3</v>
      </c>
      <c r="G2468" s="4" t="str">
        <f t="shared" si="1695"/>
        <v>63</v>
      </c>
      <c r="H2468" s="4">
        <f t="shared" si="1696"/>
        <v>1</v>
      </c>
      <c r="I2468" s="6">
        <f t="shared" si="1676"/>
        <v>0</v>
      </c>
      <c r="J2468" s="6">
        <f t="shared" si="1677"/>
        <v>3</v>
      </c>
      <c r="K2468" s="6">
        <f t="shared" si="1678"/>
        <v>1</v>
      </c>
      <c r="L2468" s="6">
        <f t="shared" si="1679"/>
        <v>4</v>
      </c>
      <c r="M2468" s="6">
        <f t="shared" si="1680"/>
        <v>0</v>
      </c>
      <c r="N2468" s="6">
        <f t="shared" si="1681"/>
        <v>1</v>
      </c>
      <c r="O2468" s="13">
        <f t="shared" si="1682"/>
        <v>6</v>
      </c>
      <c r="P2468" s="4">
        <f t="shared" si="1700"/>
        <v>1</v>
      </c>
      <c r="Q2468" s="4">
        <f t="shared" si="1701"/>
        <v>2</v>
      </c>
      <c r="R2468">
        <f t="shared" si="1685"/>
        <v>1</v>
      </c>
      <c r="S2468" s="4">
        <f t="shared" si="1686"/>
        <v>3</v>
      </c>
      <c r="T2468" s="15">
        <f t="shared" si="1687"/>
        <v>0</v>
      </c>
      <c r="U2468" s="4">
        <f t="shared" si="1688"/>
        <v>1</v>
      </c>
      <c r="V2468" s="4">
        <f t="shared" si="1689"/>
        <v>2</v>
      </c>
      <c r="W2468" s="4">
        <f t="shared" si="1690"/>
        <v>3</v>
      </c>
      <c r="X2468" s="6">
        <f t="shared" si="1691"/>
        <v>0</v>
      </c>
      <c r="Y2468" s="4">
        <f t="shared" si="1692"/>
        <v>0</v>
      </c>
      <c r="Z2468" s="6">
        <f t="shared" si="1693"/>
        <v>0</v>
      </c>
      <c r="AA2468" s="18">
        <f t="shared" si="1694"/>
        <v>1</v>
      </c>
      <c r="AB2468" s="9" t="str">
        <f t="shared" si="1702"/>
        <v>+1,3</v>
      </c>
      <c r="AC2468" s="9" t="str">
        <f>_xlfn.XLOOKUP(R2468,Sheet2!$H$3:$H$258,Sheet2!$I$3:$I$258,"-----")</f>
        <v>1</v>
      </c>
      <c r="AD2468" s="9" t="str">
        <f>_xlfn.XLOOKUP(VALUE(AE2468),Sheet2!$N$3:$N$1000,Sheet2!$O$3:$O$1000,"********")</f>
        <v>.GEN1</v>
      </c>
      <c r="AE2468" t="str">
        <f t="shared" si="1697"/>
        <v>5113</v>
      </c>
      <c r="AF2468" s="9" t="str">
        <f>IF(R2468&lt;200,"+"&amp;TEXT(R2468,"0"),"-"&amp;TEXT(_xlfn.XLOOKUP(R2468,Sheet2!$K$3:$K$130,Sheet2!$L$3:$L$130,"-----"),"0"))</f>
        <v>+1</v>
      </c>
      <c r="AG2468" s="9" t="str">
        <f t="shared" si="1703"/>
        <v/>
      </c>
      <c r="AH2468" s="9" t="str">
        <f t="shared" si="1704"/>
        <v>ISZ +1,3</v>
      </c>
      <c r="AI2468" t="str">
        <f t="shared" si="1705"/>
        <v>2,+1,3</v>
      </c>
      <c r="AJ2468" s="16" t="str">
        <f t="shared" si="1706"/>
        <v>+1,3</v>
      </c>
      <c r="AK2468" t="str">
        <f t="shared" si="1707"/>
        <v>INC 1,2,SKP</v>
      </c>
      <c r="AL2468" s="4" t="str">
        <f t="shared" si="1708"/>
        <v>INC</v>
      </c>
      <c r="AM2468" s="4" t="str">
        <f t="shared" si="1709"/>
        <v/>
      </c>
      <c r="AN2468" s="4" t="str">
        <f t="shared" si="1710"/>
        <v/>
      </c>
      <c r="AO2468" s="4" t="str">
        <f t="shared" si="1711"/>
        <v/>
      </c>
      <c r="AP2468" s="15" t="str">
        <f t="shared" si="1712"/>
        <v>,SKP</v>
      </c>
      <c r="AQ2468" s="9" t="str">
        <f>_xlfn.XLOOKUP(D2468,Sheet2!$E$3:$E$101,Sheet2!$F$3:$F$101,"******************")</f>
        <v>******************</v>
      </c>
      <c r="AR2468" s="33" t="str">
        <f t="shared" si="1698"/>
        <v>DIB 2,MDV</v>
      </c>
      <c r="AS2468" s="9" t="str">
        <f t="shared" si="1699"/>
        <v>DIB</v>
      </c>
      <c r="AT2468" s="4">
        <f t="shared" si="1713"/>
        <v>2</v>
      </c>
      <c r="AU2468" s="6">
        <f t="shared" si="1714"/>
        <v>0</v>
      </c>
      <c r="AV2468" s="4" t="str">
        <f t="shared" si="1715"/>
        <v/>
      </c>
      <c r="AW2468" s="4">
        <f t="shared" si="1716"/>
        <v>1</v>
      </c>
      <c r="AX2468" s="4" t="str">
        <f>_xlfn.XLOOKUP(AW2468,Sheet2!$Q$3:$Q$66,Sheet2!$R$3:$R$66,"**")</f>
        <v>MDV</v>
      </c>
      <c r="AY2468" s="4">
        <f t="shared" si="1717"/>
        <v>3</v>
      </c>
      <c r="AZ2468" s="16" t="str">
        <f t="shared" si="1718"/>
        <v>SKPBN</v>
      </c>
    </row>
    <row r="2469" spans="1:52" x14ac:dyDescent="0.35">
      <c r="B2469" s="3">
        <f t="shared" si="1683"/>
        <v>37</v>
      </c>
      <c r="C2469" s="1">
        <f t="shared" si="1684"/>
        <v>5113</v>
      </c>
      <c r="D2469" s="2">
        <v>34433</v>
      </c>
      <c r="E2469" s="2" t="str">
        <f>_xlfn.XLOOKUP(C2469,Sheet2!$N$3:$N$1000,Sheet2!$O$3:$O$1000,"")</f>
        <v>.GEN1</v>
      </c>
      <c r="F2469" s="9" t="str">
        <f t="shared" si="1719"/>
        <v>LDA 3,+33</v>
      </c>
      <c r="G2469" s="4" t="str">
        <f t="shared" si="1695"/>
        <v>71</v>
      </c>
      <c r="H2469" s="4">
        <f t="shared" si="1696"/>
        <v>33</v>
      </c>
      <c r="I2469" s="6">
        <f t="shared" si="1676"/>
        <v>0</v>
      </c>
      <c r="J2469" s="6">
        <f t="shared" si="1677"/>
        <v>3</v>
      </c>
      <c r="K2469" s="6">
        <f t="shared" si="1678"/>
        <v>4</v>
      </c>
      <c r="L2469" s="6">
        <f t="shared" si="1679"/>
        <v>4</v>
      </c>
      <c r="M2469" s="6">
        <f t="shared" si="1680"/>
        <v>3</v>
      </c>
      <c r="N2469" s="6">
        <f t="shared" si="1681"/>
        <v>3</v>
      </c>
      <c r="O2469" s="13">
        <f t="shared" si="1682"/>
        <v>7</v>
      </c>
      <c r="P2469" s="4">
        <f t="shared" si="1700"/>
        <v>1</v>
      </c>
      <c r="Q2469" s="4">
        <f t="shared" si="1701"/>
        <v>3</v>
      </c>
      <c r="R2469">
        <f t="shared" si="1685"/>
        <v>33</v>
      </c>
      <c r="S2469" s="4">
        <f t="shared" si="1686"/>
        <v>1</v>
      </c>
      <c r="T2469" s="15">
        <f t="shared" si="1687"/>
        <v>0</v>
      </c>
      <c r="U2469" s="4">
        <f t="shared" si="1688"/>
        <v>1</v>
      </c>
      <c r="V2469" s="4">
        <f t="shared" si="1689"/>
        <v>3</v>
      </c>
      <c r="W2469" s="4">
        <f t="shared" si="1690"/>
        <v>1</v>
      </c>
      <c r="X2469" s="6">
        <f t="shared" si="1691"/>
        <v>0</v>
      </c>
      <c r="Y2469" s="4">
        <f t="shared" si="1692"/>
        <v>1</v>
      </c>
      <c r="Z2469" s="6">
        <f t="shared" si="1693"/>
        <v>1</v>
      </c>
      <c r="AA2469" s="18">
        <f t="shared" si="1694"/>
        <v>3</v>
      </c>
      <c r="AB2469" s="9" t="str">
        <f t="shared" si="1702"/>
        <v>+33</v>
      </c>
      <c r="AC2469" s="9" t="str">
        <f>_xlfn.XLOOKUP(R2469,Sheet2!$H$3:$H$258,Sheet2!$I$3:$I$258,"-----")</f>
        <v>*****</v>
      </c>
      <c r="AD2469" s="9" t="str">
        <f>_xlfn.XLOOKUP(VALUE(AE2469),Sheet2!$N$3:$N$1000,Sheet2!$O$3:$O$1000,"********")</f>
        <v>********</v>
      </c>
      <c r="AE2469" t="str">
        <f t="shared" si="1697"/>
        <v>5146</v>
      </c>
      <c r="AF2469" s="9" t="str">
        <f>IF(R2469&lt;200,"+"&amp;TEXT(R2469,"0"),"-"&amp;TEXT(_xlfn.XLOOKUP(R2469,Sheet2!$K$3:$K$130,Sheet2!$L$3:$L$130,"-----"),"0"))</f>
        <v>+33</v>
      </c>
      <c r="AG2469" s="9" t="str">
        <f t="shared" si="1703"/>
        <v/>
      </c>
      <c r="AH2469" s="9" t="str">
        <f t="shared" si="1704"/>
        <v>DSZ +33</v>
      </c>
      <c r="AI2469" t="str">
        <f t="shared" si="1705"/>
        <v>3,+33</v>
      </c>
      <c r="AJ2469" s="16" t="str">
        <f t="shared" si="1706"/>
        <v>+33</v>
      </c>
      <c r="AK2469" t="str">
        <f t="shared" si="1707"/>
        <v>NEGZ# 1,3,SNC</v>
      </c>
      <c r="AL2469" s="4" t="str">
        <f t="shared" si="1708"/>
        <v>NEG</v>
      </c>
      <c r="AM2469" s="4" t="str">
        <f t="shared" si="1709"/>
        <v/>
      </c>
      <c r="AN2469" s="4" t="str">
        <f t="shared" si="1710"/>
        <v>Z</v>
      </c>
      <c r="AO2469" s="4" t="str">
        <f t="shared" si="1711"/>
        <v>#</v>
      </c>
      <c r="AP2469" s="15" t="str">
        <f t="shared" si="1712"/>
        <v>,SNC</v>
      </c>
      <c r="AQ2469" s="9" t="str">
        <f>_xlfn.XLOOKUP(D2469,Sheet2!$E$3:$E$101,Sheet2!$F$3:$F$101,"******************")</f>
        <v>******************</v>
      </c>
      <c r="AR2469" s="33" t="str">
        <f t="shared" si="1698"/>
        <v>DIA 3,DSKP</v>
      </c>
      <c r="AS2469" s="9" t="str">
        <f t="shared" si="1699"/>
        <v>DIA</v>
      </c>
      <c r="AT2469" s="4">
        <f t="shared" si="1713"/>
        <v>3</v>
      </c>
      <c r="AU2469" s="6">
        <f t="shared" si="1714"/>
        <v>0</v>
      </c>
      <c r="AV2469" s="4" t="str">
        <f t="shared" si="1715"/>
        <v/>
      </c>
      <c r="AW2469" s="4">
        <f t="shared" si="1716"/>
        <v>33</v>
      </c>
      <c r="AX2469" s="4" t="str">
        <f>_xlfn.XLOOKUP(AW2469,Sheet2!$Q$3:$Q$66,Sheet2!$R$3:$R$66,"**")</f>
        <v>DSKP</v>
      </c>
      <c r="AY2469" s="4">
        <f t="shared" si="1717"/>
        <v>1</v>
      </c>
      <c r="AZ2469" s="16" t="str">
        <f t="shared" si="1718"/>
        <v>SKPBN</v>
      </c>
    </row>
    <row r="2470" spans="1:52" x14ac:dyDescent="0.35">
      <c r="B2470" s="3">
        <f t="shared" si="1683"/>
        <v>38</v>
      </c>
      <c r="C2470" s="1">
        <f t="shared" si="1684"/>
        <v>5114</v>
      </c>
      <c r="D2470" s="2">
        <v>7400</v>
      </c>
      <c r="E2470" s="2" t="str">
        <f>_xlfn.XLOOKUP(C2470,Sheet2!$N$3:$N$1000,Sheet2!$O$3:$O$1000,"")</f>
        <v/>
      </c>
      <c r="F2470" s="9" t="str">
        <f t="shared" si="1719"/>
        <v>JSR @+0,3</v>
      </c>
      <c r="G2470" s="4" t="str">
        <f t="shared" si="1695"/>
        <v>17</v>
      </c>
      <c r="H2470" s="4">
        <f t="shared" si="1696"/>
        <v>0</v>
      </c>
      <c r="I2470" s="6">
        <f t="shared" si="1676"/>
        <v>0</v>
      </c>
      <c r="J2470" s="6">
        <f t="shared" si="1677"/>
        <v>0</v>
      </c>
      <c r="K2470" s="6">
        <f t="shared" si="1678"/>
        <v>7</v>
      </c>
      <c r="L2470" s="6">
        <f t="shared" si="1679"/>
        <v>4</v>
      </c>
      <c r="M2470" s="6">
        <f t="shared" si="1680"/>
        <v>0</v>
      </c>
      <c r="N2470" s="6">
        <f t="shared" si="1681"/>
        <v>0</v>
      </c>
      <c r="O2470" s="13">
        <f t="shared" si="1682"/>
        <v>1</v>
      </c>
      <c r="P2470" s="4">
        <f t="shared" si="1700"/>
        <v>0</v>
      </c>
      <c r="Q2470" s="4">
        <f t="shared" si="1701"/>
        <v>1</v>
      </c>
      <c r="R2470">
        <f t="shared" si="1685"/>
        <v>0</v>
      </c>
      <c r="S2470" s="4">
        <f t="shared" si="1686"/>
        <v>3</v>
      </c>
      <c r="T2470" s="15">
        <f t="shared" si="1687"/>
        <v>1</v>
      </c>
      <c r="U2470" s="4">
        <f t="shared" si="1688"/>
        <v>0</v>
      </c>
      <c r="V2470" s="4">
        <f t="shared" si="1689"/>
        <v>1</v>
      </c>
      <c r="W2470" s="4">
        <f t="shared" si="1690"/>
        <v>7</v>
      </c>
      <c r="X2470" s="6">
        <f t="shared" si="1691"/>
        <v>0</v>
      </c>
      <c r="Y2470" s="4">
        <f t="shared" si="1692"/>
        <v>0</v>
      </c>
      <c r="Z2470" s="6">
        <f t="shared" si="1693"/>
        <v>0</v>
      </c>
      <c r="AA2470" s="18">
        <f t="shared" si="1694"/>
        <v>0</v>
      </c>
      <c r="AB2470" s="9" t="str">
        <f t="shared" si="1702"/>
        <v>+0,3</v>
      </c>
      <c r="AC2470" s="9" t="str">
        <f>_xlfn.XLOOKUP(R2470,Sheet2!$H$3:$H$258,Sheet2!$I$3:$I$258,"-----")</f>
        <v>0</v>
      </c>
      <c r="AD2470" s="9" t="str">
        <f>_xlfn.XLOOKUP(VALUE(AE2470),Sheet2!$N$3:$N$1000,Sheet2!$O$3:$O$1000,"********")</f>
        <v>********</v>
      </c>
      <c r="AE2470" t="str">
        <f t="shared" si="1697"/>
        <v>5114</v>
      </c>
      <c r="AF2470" s="9" t="str">
        <f>IF(R2470&lt;200,"+"&amp;TEXT(R2470,"0"),"-"&amp;TEXT(_xlfn.XLOOKUP(R2470,Sheet2!$K$3:$K$130,Sheet2!$L$3:$L$130,"-----"),"0"))</f>
        <v>+0</v>
      </c>
      <c r="AG2470" s="9" t="str">
        <f t="shared" si="1703"/>
        <v>@</v>
      </c>
      <c r="AH2470" s="9" t="str">
        <f t="shared" si="1704"/>
        <v>JSR @+0,3</v>
      </c>
      <c r="AI2470" t="str">
        <f t="shared" si="1705"/>
        <v>1,@+0,3</v>
      </c>
      <c r="AJ2470" s="16" t="str">
        <f t="shared" si="1706"/>
        <v>@+0,3</v>
      </c>
      <c r="AK2470" t="str">
        <f t="shared" si="1707"/>
        <v>AND 0,1</v>
      </c>
      <c r="AL2470" s="4" t="str">
        <f t="shared" si="1708"/>
        <v>AND</v>
      </c>
      <c r="AM2470" s="4" t="str">
        <f t="shared" si="1709"/>
        <v/>
      </c>
      <c r="AN2470" s="4" t="str">
        <f t="shared" si="1710"/>
        <v/>
      </c>
      <c r="AO2470" s="4" t="str">
        <f t="shared" si="1711"/>
        <v/>
      </c>
      <c r="AP2470" s="15" t="str">
        <f t="shared" si="1712"/>
        <v/>
      </c>
      <c r="AQ2470" s="9" t="str">
        <f>_xlfn.XLOOKUP(D2470,Sheet2!$E$3:$E$101,Sheet2!$F$3:$F$101,"******************")</f>
        <v>******************</v>
      </c>
      <c r="AR2470" s="33" t="str">
        <f t="shared" si="1698"/>
        <v>SKPBN 0</v>
      </c>
      <c r="AS2470" s="9" t="str">
        <f t="shared" si="1699"/>
        <v>DOC</v>
      </c>
      <c r="AT2470" s="4">
        <f t="shared" si="1713"/>
        <v>1</v>
      </c>
      <c r="AU2470" s="6">
        <f t="shared" si="1714"/>
        <v>0</v>
      </c>
      <c r="AV2470" s="4" t="str">
        <f t="shared" si="1715"/>
        <v/>
      </c>
      <c r="AW2470" s="4">
        <f t="shared" si="1716"/>
        <v>0</v>
      </c>
      <c r="AX2470" s="4" t="str">
        <f>_xlfn.XLOOKUP(AW2470,Sheet2!$Q$3:$Q$66,Sheet2!$R$3:$R$66,"**")</f>
        <v>0</v>
      </c>
      <c r="AY2470" s="4">
        <f t="shared" si="1717"/>
        <v>7</v>
      </c>
      <c r="AZ2470" s="16" t="str">
        <f t="shared" si="1718"/>
        <v>SKPBN</v>
      </c>
    </row>
    <row r="2471" spans="1:52" x14ac:dyDescent="0.35">
      <c r="B2471" s="3">
        <f t="shared" si="1683"/>
        <v>39</v>
      </c>
      <c r="C2471" s="1">
        <f t="shared" si="1684"/>
        <v>5115</v>
      </c>
      <c r="D2471" s="2">
        <v>41000</v>
      </c>
      <c r="E2471" s="2" t="str">
        <f>_xlfn.XLOOKUP(C2471,Sheet2!$N$3:$N$1000,Sheet2!$O$3:$O$1000,"")</f>
        <v/>
      </c>
      <c r="F2471" s="9" t="str">
        <f t="shared" si="1719"/>
        <v>STA 0,+0,2</v>
      </c>
      <c r="G2471" s="4" t="str">
        <f t="shared" si="1695"/>
        <v>102</v>
      </c>
      <c r="H2471" s="4">
        <f t="shared" si="1696"/>
        <v>0</v>
      </c>
      <c r="I2471" s="6">
        <f t="shared" si="1676"/>
        <v>0</v>
      </c>
      <c r="J2471" s="6">
        <f t="shared" si="1677"/>
        <v>4</v>
      </c>
      <c r="K2471" s="6">
        <f t="shared" si="1678"/>
        <v>1</v>
      </c>
      <c r="L2471" s="6">
        <f t="shared" si="1679"/>
        <v>0</v>
      </c>
      <c r="M2471" s="6">
        <f t="shared" si="1680"/>
        <v>0</v>
      </c>
      <c r="N2471" s="6">
        <f t="shared" si="1681"/>
        <v>0</v>
      </c>
      <c r="O2471" s="13">
        <f t="shared" si="1682"/>
        <v>8</v>
      </c>
      <c r="P2471" s="4">
        <f t="shared" si="1700"/>
        <v>2</v>
      </c>
      <c r="Q2471" s="4">
        <f t="shared" si="1701"/>
        <v>0</v>
      </c>
      <c r="R2471">
        <f t="shared" si="1685"/>
        <v>0</v>
      </c>
      <c r="S2471" s="4">
        <f t="shared" si="1686"/>
        <v>2</v>
      </c>
      <c r="T2471" s="15">
        <f t="shared" si="1687"/>
        <v>0</v>
      </c>
      <c r="U2471" s="4">
        <f t="shared" si="1688"/>
        <v>2</v>
      </c>
      <c r="V2471" s="4">
        <f t="shared" si="1689"/>
        <v>0</v>
      </c>
      <c r="W2471" s="4">
        <f t="shared" si="1690"/>
        <v>2</v>
      </c>
      <c r="X2471" s="6">
        <f t="shared" si="1691"/>
        <v>0</v>
      </c>
      <c r="Y2471" s="4">
        <f t="shared" si="1692"/>
        <v>0</v>
      </c>
      <c r="Z2471" s="6">
        <f t="shared" si="1693"/>
        <v>0</v>
      </c>
      <c r="AA2471" s="18">
        <f t="shared" si="1694"/>
        <v>0</v>
      </c>
      <c r="AB2471" s="9" t="str">
        <f t="shared" si="1702"/>
        <v>+0,2</v>
      </c>
      <c r="AC2471" s="9" t="str">
        <f>_xlfn.XLOOKUP(R2471,Sheet2!$H$3:$H$258,Sheet2!$I$3:$I$258,"-----")</f>
        <v>0</v>
      </c>
      <c r="AD2471" s="9" t="str">
        <f>_xlfn.XLOOKUP(VALUE(AE2471),Sheet2!$N$3:$N$1000,Sheet2!$O$3:$O$1000,"********")</f>
        <v>********</v>
      </c>
      <c r="AE2471" t="str">
        <f t="shared" si="1697"/>
        <v>5115</v>
      </c>
      <c r="AF2471" s="9" t="str">
        <f>IF(R2471&lt;200,"+"&amp;TEXT(R2471,"0"),"-"&amp;TEXT(_xlfn.XLOOKUP(R2471,Sheet2!$K$3:$K$130,Sheet2!$L$3:$L$130,"-----"),"0"))</f>
        <v>+0</v>
      </c>
      <c r="AG2471" s="9" t="str">
        <f t="shared" si="1703"/>
        <v/>
      </c>
      <c r="AH2471" s="9" t="str">
        <f t="shared" si="1704"/>
        <v>JMP +0,2</v>
      </c>
      <c r="AI2471" t="str">
        <f t="shared" si="1705"/>
        <v>0,+0,2</v>
      </c>
      <c r="AJ2471" s="16" t="str">
        <f t="shared" si="1706"/>
        <v>+0,2</v>
      </c>
      <c r="AK2471" t="str">
        <f t="shared" si="1707"/>
        <v>MOV 2,0</v>
      </c>
      <c r="AL2471" s="4" t="str">
        <f t="shared" si="1708"/>
        <v>MOV</v>
      </c>
      <c r="AM2471" s="4" t="str">
        <f t="shared" si="1709"/>
        <v/>
      </c>
      <c r="AN2471" s="4" t="str">
        <f t="shared" si="1710"/>
        <v/>
      </c>
      <c r="AO2471" s="4" t="str">
        <f t="shared" si="1711"/>
        <v/>
      </c>
      <c r="AP2471" s="15" t="str">
        <f t="shared" si="1712"/>
        <v/>
      </c>
      <c r="AQ2471" s="9" t="str">
        <f>_xlfn.XLOOKUP(D2471,Sheet2!$E$3:$E$101,Sheet2!$F$3:$F$101,"******************")</f>
        <v>******************</v>
      </c>
      <c r="AR2471" s="33" t="str">
        <f t="shared" si="1698"/>
        <v>DOA 0,0</v>
      </c>
      <c r="AS2471" s="9" t="str">
        <f t="shared" si="1699"/>
        <v>DOA</v>
      </c>
      <c r="AT2471" s="4">
        <f t="shared" si="1713"/>
        <v>0</v>
      </c>
      <c r="AU2471" s="6">
        <f t="shared" si="1714"/>
        <v>0</v>
      </c>
      <c r="AV2471" s="4" t="str">
        <f t="shared" si="1715"/>
        <v/>
      </c>
      <c r="AW2471" s="4">
        <f t="shared" si="1716"/>
        <v>0</v>
      </c>
      <c r="AX2471" s="4" t="str">
        <f>_xlfn.XLOOKUP(AW2471,Sheet2!$Q$3:$Q$66,Sheet2!$R$3:$R$66,"**")</f>
        <v>0</v>
      </c>
      <c r="AY2471" s="4">
        <f t="shared" si="1717"/>
        <v>2</v>
      </c>
      <c r="AZ2471" s="16" t="str">
        <f t="shared" si="1718"/>
        <v>SKPBN</v>
      </c>
    </row>
    <row r="2472" spans="1:52" x14ac:dyDescent="0.35">
      <c r="B2472" s="3">
        <f t="shared" si="1683"/>
        <v>40</v>
      </c>
      <c r="C2472" s="1">
        <f t="shared" si="1684"/>
        <v>5116</v>
      </c>
      <c r="D2472" s="2">
        <v>151400</v>
      </c>
      <c r="E2472" s="2" t="str">
        <f>_xlfn.XLOOKUP(C2472,Sheet2!$N$3:$N$1000,Sheet2!$O$3:$O$1000,"")</f>
        <v/>
      </c>
      <c r="F2472" s="9" t="str">
        <f t="shared" si="1719"/>
        <v>INC 2,2</v>
      </c>
      <c r="G2472" s="4" t="str">
        <f t="shared" si="1695"/>
        <v>323</v>
      </c>
      <c r="H2472" s="4">
        <f t="shared" si="1696"/>
        <v>0</v>
      </c>
      <c r="I2472" s="6">
        <f t="shared" si="1676"/>
        <v>1</v>
      </c>
      <c r="J2472" s="6">
        <f t="shared" si="1677"/>
        <v>5</v>
      </c>
      <c r="K2472" s="6">
        <f t="shared" si="1678"/>
        <v>1</v>
      </c>
      <c r="L2472" s="6">
        <f t="shared" si="1679"/>
        <v>4</v>
      </c>
      <c r="M2472" s="6">
        <f t="shared" si="1680"/>
        <v>0</v>
      </c>
      <c r="N2472" s="6">
        <f t="shared" si="1681"/>
        <v>0</v>
      </c>
      <c r="O2472" s="13">
        <f t="shared" si="1682"/>
        <v>26</v>
      </c>
      <c r="P2472" s="4">
        <f t="shared" si="1700"/>
        <v>6</v>
      </c>
      <c r="Q2472" s="4">
        <f t="shared" si="1701"/>
        <v>2</v>
      </c>
      <c r="R2472">
        <f t="shared" si="1685"/>
        <v>0</v>
      </c>
      <c r="S2472" s="4">
        <f t="shared" si="1686"/>
        <v>3</v>
      </c>
      <c r="T2472" s="15">
        <f t="shared" si="1687"/>
        <v>0</v>
      </c>
      <c r="U2472" s="4">
        <f t="shared" si="1688"/>
        <v>2</v>
      </c>
      <c r="V2472" s="4">
        <f t="shared" si="1689"/>
        <v>2</v>
      </c>
      <c r="W2472" s="4">
        <f t="shared" si="1690"/>
        <v>3</v>
      </c>
      <c r="X2472" s="6">
        <f t="shared" si="1691"/>
        <v>0</v>
      </c>
      <c r="Y2472" s="4">
        <f t="shared" si="1692"/>
        <v>0</v>
      </c>
      <c r="Z2472" s="6">
        <f t="shared" si="1693"/>
        <v>0</v>
      </c>
      <c r="AA2472" s="18">
        <f t="shared" si="1694"/>
        <v>0</v>
      </c>
      <c r="AB2472" s="9" t="str">
        <f t="shared" si="1702"/>
        <v>+0,3</v>
      </c>
      <c r="AC2472" s="9" t="str">
        <f>_xlfn.XLOOKUP(R2472,Sheet2!$H$3:$H$258,Sheet2!$I$3:$I$258,"-----")</f>
        <v>0</v>
      </c>
      <c r="AD2472" s="9" t="str">
        <f>_xlfn.XLOOKUP(VALUE(AE2472),Sheet2!$N$3:$N$1000,Sheet2!$O$3:$O$1000,"********")</f>
        <v>********</v>
      </c>
      <c r="AE2472" t="str">
        <f t="shared" si="1697"/>
        <v>5116</v>
      </c>
      <c r="AF2472" s="9" t="str">
        <f>IF(R2472&lt;200,"+"&amp;TEXT(R2472,"0"),"-"&amp;TEXT(_xlfn.XLOOKUP(R2472,Sheet2!$K$3:$K$130,Sheet2!$L$3:$L$130,"-----"),"0"))</f>
        <v>+0</v>
      </c>
      <c r="AG2472" s="9" t="str">
        <f t="shared" si="1703"/>
        <v/>
      </c>
      <c r="AH2472" s="9" t="str">
        <f t="shared" si="1704"/>
        <v>ISZ +0,3</v>
      </c>
      <c r="AI2472" t="str">
        <f t="shared" si="1705"/>
        <v>2,+0,3</v>
      </c>
      <c r="AJ2472" s="16" t="str">
        <f t="shared" si="1706"/>
        <v>+0,3</v>
      </c>
      <c r="AK2472" t="str">
        <f t="shared" si="1707"/>
        <v>INC 2,2</v>
      </c>
      <c r="AL2472" s="4" t="str">
        <f t="shared" si="1708"/>
        <v>INC</v>
      </c>
      <c r="AM2472" s="4" t="str">
        <f t="shared" si="1709"/>
        <v/>
      </c>
      <c r="AN2472" s="4" t="str">
        <f t="shared" si="1710"/>
        <v/>
      </c>
      <c r="AO2472" s="4" t="str">
        <f t="shared" si="1711"/>
        <v/>
      </c>
      <c r="AP2472" s="15" t="str">
        <f t="shared" si="1712"/>
        <v/>
      </c>
      <c r="AQ2472" s="9" t="str">
        <f>_xlfn.XLOOKUP(D2472,Sheet2!$E$3:$E$101,Sheet2!$F$3:$F$101,"******************")</f>
        <v>******************</v>
      </c>
      <c r="AR2472" s="33" t="str">
        <f t="shared" si="1698"/>
        <v>DIB 2,0</v>
      </c>
      <c r="AS2472" s="9" t="str">
        <f t="shared" si="1699"/>
        <v>DIB</v>
      </c>
      <c r="AT2472" s="4">
        <f t="shared" si="1713"/>
        <v>2</v>
      </c>
      <c r="AU2472" s="6">
        <f t="shared" si="1714"/>
        <v>0</v>
      </c>
      <c r="AV2472" s="4" t="str">
        <f t="shared" si="1715"/>
        <v/>
      </c>
      <c r="AW2472" s="4">
        <f t="shared" si="1716"/>
        <v>0</v>
      </c>
      <c r="AX2472" s="4" t="str">
        <f>_xlfn.XLOOKUP(AW2472,Sheet2!$Q$3:$Q$66,Sheet2!$R$3:$R$66,"**")</f>
        <v>0</v>
      </c>
      <c r="AY2472" s="4">
        <f t="shared" si="1717"/>
        <v>3</v>
      </c>
      <c r="AZ2472" s="16" t="str">
        <f t="shared" si="1718"/>
        <v>SKPBN</v>
      </c>
    </row>
    <row r="2473" spans="1:52" x14ac:dyDescent="0.35">
      <c r="B2473" s="3">
        <f t="shared" si="1683"/>
        <v>41</v>
      </c>
      <c r="C2473" s="1">
        <f t="shared" si="1684"/>
        <v>5117</v>
      </c>
      <c r="D2473" s="2">
        <v>125404</v>
      </c>
      <c r="E2473" s="2" t="str">
        <f>_xlfn.XLOOKUP(C2473,Sheet2!$N$3:$N$1000,Sheet2!$O$3:$O$1000,"")</f>
        <v/>
      </c>
      <c r="F2473" s="9" t="str">
        <f t="shared" si="1719"/>
        <v>INC 1,1,SZR</v>
      </c>
      <c r="G2473" s="4" t="str">
        <f t="shared" si="1695"/>
        <v>253</v>
      </c>
      <c r="H2473" s="4">
        <f t="shared" si="1696"/>
        <v>4</v>
      </c>
      <c r="I2473" s="6">
        <f t="shared" si="1676"/>
        <v>1</v>
      </c>
      <c r="J2473" s="6">
        <f t="shared" si="1677"/>
        <v>2</v>
      </c>
      <c r="K2473" s="6">
        <f t="shared" si="1678"/>
        <v>5</v>
      </c>
      <c r="L2473" s="6">
        <f t="shared" si="1679"/>
        <v>4</v>
      </c>
      <c r="M2473" s="6">
        <f t="shared" si="1680"/>
        <v>0</v>
      </c>
      <c r="N2473" s="6">
        <f t="shared" si="1681"/>
        <v>4</v>
      </c>
      <c r="O2473" s="13">
        <f t="shared" si="1682"/>
        <v>21</v>
      </c>
      <c r="P2473" s="4">
        <f t="shared" si="1700"/>
        <v>5</v>
      </c>
      <c r="Q2473" s="4">
        <f t="shared" si="1701"/>
        <v>1</v>
      </c>
      <c r="R2473">
        <f t="shared" si="1685"/>
        <v>4</v>
      </c>
      <c r="S2473" s="4">
        <f t="shared" si="1686"/>
        <v>3</v>
      </c>
      <c r="T2473" s="15">
        <f t="shared" si="1687"/>
        <v>0</v>
      </c>
      <c r="U2473" s="4">
        <f t="shared" si="1688"/>
        <v>1</v>
      </c>
      <c r="V2473" s="4">
        <f t="shared" si="1689"/>
        <v>1</v>
      </c>
      <c r="W2473" s="4">
        <f t="shared" si="1690"/>
        <v>3</v>
      </c>
      <c r="X2473" s="6">
        <f t="shared" si="1691"/>
        <v>0</v>
      </c>
      <c r="Y2473" s="4">
        <f t="shared" si="1692"/>
        <v>0</v>
      </c>
      <c r="Z2473" s="6">
        <f t="shared" si="1693"/>
        <v>0</v>
      </c>
      <c r="AA2473" s="18">
        <f t="shared" si="1694"/>
        <v>4</v>
      </c>
      <c r="AB2473" s="9" t="str">
        <f t="shared" si="1702"/>
        <v>+4,3</v>
      </c>
      <c r="AC2473" s="9" t="str">
        <f>_xlfn.XLOOKUP(R2473,Sheet2!$H$3:$H$258,Sheet2!$I$3:$I$258,"-----")</f>
        <v>*****</v>
      </c>
      <c r="AD2473" s="9" t="str">
        <f>_xlfn.XLOOKUP(VALUE(AE2473),Sheet2!$N$3:$N$1000,Sheet2!$O$3:$O$1000,"********")</f>
        <v>********</v>
      </c>
      <c r="AE2473" t="str">
        <f t="shared" si="1697"/>
        <v>5123</v>
      </c>
      <c r="AF2473" s="9" t="str">
        <f>IF(R2473&lt;200,"+"&amp;TEXT(R2473,"0"),"-"&amp;TEXT(_xlfn.XLOOKUP(R2473,Sheet2!$K$3:$K$130,Sheet2!$L$3:$L$130,"-----"),"0"))</f>
        <v>+4</v>
      </c>
      <c r="AG2473" s="9" t="str">
        <f t="shared" si="1703"/>
        <v/>
      </c>
      <c r="AH2473" s="9" t="str">
        <f t="shared" si="1704"/>
        <v>JSR +4,3</v>
      </c>
      <c r="AI2473" t="str">
        <f t="shared" si="1705"/>
        <v>1,+4,3</v>
      </c>
      <c r="AJ2473" s="16" t="str">
        <f t="shared" si="1706"/>
        <v>+4,3</v>
      </c>
      <c r="AK2473" t="str">
        <f t="shared" si="1707"/>
        <v>INC 1,1,SZR</v>
      </c>
      <c r="AL2473" s="4" t="str">
        <f t="shared" si="1708"/>
        <v>INC</v>
      </c>
      <c r="AM2473" s="4" t="str">
        <f t="shared" si="1709"/>
        <v/>
      </c>
      <c r="AN2473" s="4" t="str">
        <f t="shared" si="1710"/>
        <v/>
      </c>
      <c r="AO2473" s="4" t="str">
        <f t="shared" si="1711"/>
        <v/>
      </c>
      <c r="AP2473" s="15" t="str">
        <f t="shared" si="1712"/>
        <v>,SZR</v>
      </c>
      <c r="AQ2473" s="9" t="str">
        <f>_xlfn.XLOOKUP(D2473,Sheet2!$E$3:$E$101,Sheet2!$F$3:$F$101,"******************")</f>
        <v>******************</v>
      </c>
      <c r="AR2473" s="33" t="str">
        <f t="shared" si="1698"/>
        <v>DIB 1,MAP2</v>
      </c>
      <c r="AS2473" s="9" t="str">
        <f t="shared" si="1699"/>
        <v>DIB</v>
      </c>
      <c r="AT2473" s="4">
        <f t="shared" si="1713"/>
        <v>1</v>
      </c>
      <c r="AU2473" s="6">
        <f t="shared" si="1714"/>
        <v>0</v>
      </c>
      <c r="AV2473" s="4" t="str">
        <f t="shared" si="1715"/>
        <v/>
      </c>
      <c r="AW2473" s="4">
        <f t="shared" si="1716"/>
        <v>4</v>
      </c>
      <c r="AX2473" s="4" t="str">
        <f>_xlfn.XLOOKUP(AW2473,Sheet2!$Q$3:$Q$66,Sheet2!$R$3:$R$66,"**")</f>
        <v>MAP2</v>
      </c>
      <c r="AY2473" s="4">
        <f t="shared" si="1717"/>
        <v>3</v>
      </c>
      <c r="AZ2473" s="16" t="str">
        <f t="shared" si="1718"/>
        <v>SKPBN</v>
      </c>
    </row>
    <row r="2474" spans="1:52" x14ac:dyDescent="0.35">
      <c r="B2474" s="3">
        <f t="shared" si="1683"/>
        <v>42</v>
      </c>
      <c r="C2474" s="1">
        <f t="shared" si="1684"/>
        <v>5120</v>
      </c>
      <c r="D2474" s="2">
        <v>773</v>
      </c>
      <c r="E2474" s="2" t="str">
        <f>_xlfn.XLOOKUP(C2474,Sheet2!$N$3:$N$1000,Sheet2!$O$3:$O$1000,"")</f>
        <v/>
      </c>
      <c r="F2474" s="9" t="str">
        <f t="shared" si="1719"/>
        <v>JMP .GEN1</v>
      </c>
      <c r="G2474" s="4" t="str">
        <f t="shared" si="1695"/>
        <v>1</v>
      </c>
      <c r="H2474" s="4">
        <f t="shared" si="1696"/>
        <v>373</v>
      </c>
      <c r="I2474" s="6">
        <f t="shared" si="1676"/>
        <v>0</v>
      </c>
      <c r="J2474" s="6">
        <f t="shared" si="1677"/>
        <v>0</v>
      </c>
      <c r="K2474" s="6">
        <f t="shared" si="1678"/>
        <v>0</v>
      </c>
      <c r="L2474" s="6">
        <f t="shared" si="1679"/>
        <v>7</v>
      </c>
      <c r="M2474" s="6">
        <f t="shared" si="1680"/>
        <v>7</v>
      </c>
      <c r="N2474" s="6">
        <f t="shared" si="1681"/>
        <v>3</v>
      </c>
      <c r="O2474" s="13">
        <f t="shared" si="1682"/>
        <v>0</v>
      </c>
      <c r="P2474" s="4">
        <f t="shared" si="1700"/>
        <v>0</v>
      </c>
      <c r="Q2474" s="4">
        <f t="shared" si="1701"/>
        <v>0</v>
      </c>
      <c r="R2474">
        <f t="shared" si="1685"/>
        <v>373</v>
      </c>
      <c r="S2474" s="4">
        <f t="shared" si="1686"/>
        <v>1</v>
      </c>
      <c r="T2474" s="15">
        <f t="shared" si="1687"/>
        <v>0</v>
      </c>
      <c r="U2474" s="4">
        <f t="shared" si="1688"/>
        <v>0</v>
      </c>
      <c r="V2474" s="4">
        <f t="shared" si="1689"/>
        <v>0</v>
      </c>
      <c r="W2474" s="4">
        <f t="shared" si="1690"/>
        <v>1</v>
      </c>
      <c r="X2474" s="6">
        <f t="shared" si="1691"/>
        <v>3</v>
      </c>
      <c r="Y2474" s="4">
        <f t="shared" si="1692"/>
        <v>3</v>
      </c>
      <c r="Z2474" s="6">
        <f t="shared" si="1693"/>
        <v>1</v>
      </c>
      <c r="AA2474" s="18">
        <f t="shared" si="1694"/>
        <v>3</v>
      </c>
      <c r="AB2474" s="9" t="str">
        <f t="shared" si="1702"/>
        <v>.GEN1</v>
      </c>
      <c r="AC2474" s="9" t="str">
        <f>_xlfn.XLOOKUP(R2474,Sheet2!$H$3:$H$258,Sheet2!$I$3:$I$258,"-----")</f>
        <v>*****</v>
      </c>
      <c r="AD2474" s="9" t="str">
        <f>_xlfn.XLOOKUP(VALUE(AE2474),Sheet2!$N$3:$N$1000,Sheet2!$O$3:$O$1000,"********")</f>
        <v>.GEN1</v>
      </c>
      <c r="AE2474" t="str">
        <f t="shared" si="1697"/>
        <v>5113</v>
      </c>
      <c r="AF2474" s="9" t="str">
        <f>IF(R2474&lt;200,"+"&amp;TEXT(R2474,"0"),"-"&amp;TEXT(_xlfn.XLOOKUP(R2474,Sheet2!$K$3:$K$130,Sheet2!$L$3:$L$130,"-----"),"0"))</f>
        <v>-5</v>
      </c>
      <c r="AG2474" s="9" t="str">
        <f t="shared" si="1703"/>
        <v/>
      </c>
      <c r="AH2474" s="9" t="str">
        <f t="shared" si="1704"/>
        <v>JMP .GEN1</v>
      </c>
      <c r="AI2474" t="str">
        <f t="shared" si="1705"/>
        <v>0,.GEN1</v>
      </c>
      <c r="AJ2474" s="16" t="str">
        <f t="shared" si="1706"/>
        <v>.GEN1</v>
      </c>
      <c r="AK2474" t="str">
        <f t="shared" si="1707"/>
        <v>NEGCS# 0,0,SNC</v>
      </c>
      <c r="AL2474" s="4" t="str">
        <f t="shared" si="1708"/>
        <v>NEG</v>
      </c>
      <c r="AM2474" s="4" t="str">
        <f t="shared" si="1709"/>
        <v>S</v>
      </c>
      <c r="AN2474" s="4" t="str">
        <f t="shared" si="1710"/>
        <v>C</v>
      </c>
      <c r="AO2474" s="4" t="str">
        <f t="shared" si="1711"/>
        <v>#</v>
      </c>
      <c r="AP2474" s="15" t="str">
        <f t="shared" si="1712"/>
        <v>,SNC</v>
      </c>
      <c r="AQ2474" s="9" t="str">
        <f>_xlfn.XLOOKUP(D2474,Sheet2!$E$3:$E$101,Sheet2!$F$3:$F$101,"******************")</f>
        <v>******************</v>
      </c>
      <c r="AR2474" s="33" t="str">
        <f t="shared" si="1698"/>
        <v>DIAP 0,**</v>
      </c>
      <c r="AS2474" s="9" t="str">
        <f t="shared" si="1699"/>
        <v>DIAP</v>
      </c>
      <c r="AT2474" s="4">
        <f t="shared" si="1713"/>
        <v>0</v>
      </c>
      <c r="AU2474" s="6">
        <f t="shared" si="1714"/>
        <v>3</v>
      </c>
      <c r="AV2474" s="4" t="str">
        <f t="shared" si="1715"/>
        <v>P</v>
      </c>
      <c r="AW2474" s="4">
        <f t="shared" si="1716"/>
        <v>73</v>
      </c>
      <c r="AX2474" s="4" t="str">
        <f>_xlfn.XLOOKUP(AW2474,Sheet2!$Q$3:$Q$66,Sheet2!$R$3:$R$66,"**")</f>
        <v>**</v>
      </c>
      <c r="AY2474" s="4">
        <f t="shared" si="1717"/>
        <v>1</v>
      </c>
      <c r="AZ2474" s="16" t="str">
        <f t="shared" si="1718"/>
        <v>SKPDZ</v>
      </c>
    </row>
    <row r="2475" spans="1:52" x14ac:dyDescent="0.35">
      <c r="B2475" s="3">
        <f t="shared" si="1683"/>
        <v>43</v>
      </c>
      <c r="C2475" s="1">
        <f t="shared" si="1684"/>
        <v>5121</v>
      </c>
      <c r="D2475" s="2">
        <v>34425</v>
      </c>
      <c r="E2475" s="2" t="str">
        <f>_xlfn.XLOOKUP(C2475,Sheet2!$N$3:$N$1000,Sheet2!$O$3:$O$1000,"")</f>
        <v/>
      </c>
      <c r="F2475" s="9" t="str">
        <f t="shared" si="1719"/>
        <v>LDA 3,+25</v>
      </c>
      <c r="G2475" s="4" t="str">
        <f t="shared" si="1695"/>
        <v>71</v>
      </c>
      <c r="H2475" s="4">
        <f t="shared" si="1696"/>
        <v>25</v>
      </c>
      <c r="I2475" s="6">
        <f t="shared" si="1676"/>
        <v>0</v>
      </c>
      <c r="J2475" s="6">
        <f t="shared" si="1677"/>
        <v>3</v>
      </c>
      <c r="K2475" s="6">
        <f t="shared" si="1678"/>
        <v>4</v>
      </c>
      <c r="L2475" s="6">
        <f t="shared" si="1679"/>
        <v>4</v>
      </c>
      <c r="M2475" s="6">
        <f t="shared" si="1680"/>
        <v>2</v>
      </c>
      <c r="N2475" s="6">
        <f t="shared" si="1681"/>
        <v>5</v>
      </c>
      <c r="O2475" s="13">
        <f t="shared" si="1682"/>
        <v>7</v>
      </c>
      <c r="P2475" s="4">
        <f t="shared" si="1700"/>
        <v>1</v>
      </c>
      <c r="Q2475" s="4">
        <f t="shared" si="1701"/>
        <v>3</v>
      </c>
      <c r="R2475">
        <f t="shared" si="1685"/>
        <v>25</v>
      </c>
      <c r="S2475" s="4">
        <f t="shared" si="1686"/>
        <v>1</v>
      </c>
      <c r="T2475" s="15">
        <f t="shared" si="1687"/>
        <v>0</v>
      </c>
      <c r="U2475" s="4">
        <f t="shared" si="1688"/>
        <v>1</v>
      </c>
      <c r="V2475" s="4">
        <f t="shared" si="1689"/>
        <v>3</v>
      </c>
      <c r="W2475" s="4">
        <f t="shared" si="1690"/>
        <v>1</v>
      </c>
      <c r="X2475" s="6">
        <f t="shared" si="1691"/>
        <v>0</v>
      </c>
      <c r="Y2475" s="4">
        <f t="shared" si="1692"/>
        <v>1</v>
      </c>
      <c r="Z2475" s="6">
        <f t="shared" si="1693"/>
        <v>0</v>
      </c>
      <c r="AA2475" s="18">
        <f t="shared" si="1694"/>
        <v>5</v>
      </c>
      <c r="AB2475" s="9" t="str">
        <f t="shared" si="1702"/>
        <v>+25</v>
      </c>
      <c r="AC2475" s="9" t="str">
        <f>_xlfn.XLOOKUP(R2475,Sheet2!$H$3:$H$258,Sheet2!$I$3:$I$258,"-----")</f>
        <v>*****</v>
      </c>
      <c r="AD2475" s="9" t="str">
        <f>_xlfn.XLOOKUP(VALUE(AE2475),Sheet2!$N$3:$N$1000,Sheet2!$O$3:$O$1000,"********")</f>
        <v>********</v>
      </c>
      <c r="AE2475" t="str">
        <f t="shared" si="1697"/>
        <v>5146</v>
      </c>
      <c r="AF2475" s="9" t="str">
        <f>IF(R2475&lt;200,"+"&amp;TEXT(R2475,"0"),"-"&amp;TEXT(_xlfn.XLOOKUP(R2475,Sheet2!$K$3:$K$130,Sheet2!$L$3:$L$130,"-----"),"0"))</f>
        <v>+25</v>
      </c>
      <c r="AG2475" s="9" t="str">
        <f t="shared" si="1703"/>
        <v/>
      </c>
      <c r="AH2475" s="9" t="str">
        <f t="shared" si="1704"/>
        <v>DSZ +25</v>
      </c>
      <c r="AI2475" t="str">
        <f t="shared" si="1705"/>
        <v>3,+25</v>
      </c>
      <c r="AJ2475" s="16" t="str">
        <f t="shared" si="1706"/>
        <v>+25</v>
      </c>
      <c r="AK2475" t="str">
        <f t="shared" si="1707"/>
        <v>NEGZ 1,3,SNR</v>
      </c>
      <c r="AL2475" s="4" t="str">
        <f t="shared" si="1708"/>
        <v>NEG</v>
      </c>
      <c r="AM2475" s="4" t="str">
        <f t="shared" si="1709"/>
        <v/>
      </c>
      <c r="AN2475" s="4" t="str">
        <f t="shared" si="1710"/>
        <v>Z</v>
      </c>
      <c r="AO2475" s="4" t="str">
        <f t="shared" si="1711"/>
        <v/>
      </c>
      <c r="AP2475" s="15" t="str">
        <f t="shared" si="1712"/>
        <v>,SNR</v>
      </c>
      <c r="AQ2475" s="9" t="str">
        <f>_xlfn.XLOOKUP(D2475,Sheet2!$E$3:$E$101,Sheet2!$F$3:$F$101,"******************")</f>
        <v>******************</v>
      </c>
      <c r="AR2475" s="33" t="str">
        <f t="shared" si="1698"/>
        <v>DIA 3,**</v>
      </c>
      <c r="AS2475" s="9" t="str">
        <f t="shared" si="1699"/>
        <v>DIA</v>
      </c>
      <c r="AT2475" s="4">
        <f t="shared" si="1713"/>
        <v>3</v>
      </c>
      <c r="AU2475" s="6">
        <f t="shared" si="1714"/>
        <v>0</v>
      </c>
      <c r="AV2475" s="4" t="str">
        <f t="shared" si="1715"/>
        <v/>
      </c>
      <c r="AW2475" s="4">
        <f t="shared" si="1716"/>
        <v>25</v>
      </c>
      <c r="AX2475" s="4" t="str">
        <f>_xlfn.XLOOKUP(AW2475,Sheet2!$Q$3:$Q$66,Sheet2!$R$3:$R$66,"**")</f>
        <v>**</v>
      </c>
      <c r="AY2475" s="4">
        <f t="shared" si="1717"/>
        <v>1</v>
      </c>
      <c r="AZ2475" s="16" t="str">
        <f t="shared" si="1718"/>
        <v>SKPBN</v>
      </c>
    </row>
    <row r="2476" spans="1:52" x14ac:dyDescent="0.35">
      <c r="B2476" s="3">
        <f t="shared" si="1683"/>
        <v>44</v>
      </c>
      <c r="C2476" s="1">
        <f t="shared" si="1684"/>
        <v>5122</v>
      </c>
      <c r="D2476" s="2">
        <v>1402</v>
      </c>
      <c r="E2476" s="2" t="str">
        <f>_xlfn.XLOOKUP(C2476,Sheet2!$N$3:$N$1000,Sheet2!$O$3:$O$1000,"")</f>
        <v/>
      </c>
      <c r="F2476" s="9" t="str">
        <f t="shared" si="1719"/>
        <v>JMP +2,3</v>
      </c>
      <c r="G2476" s="4" t="str">
        <f t="shared" si="1695"/>
        <v>3</v>
      </c>
      <c r="H2476" s="4">
        <f t="shared" si="1696"/>
        <v>2</v>
      </c>
      <c r="I2476" s="6">
        <f t="shared" si="1676"/>
        <v>0</v>
      </c>
      <c r="J2476" s="6">
        <f t="shared" si="1677"/>
        <v>0</v>
      </c>
      <c r="K2476" s="6">
        <f t="shared" si="1678"/>
        <v>1</v>
      </c>
      <c r="L2476" s="6">
        <f t="shared" si="1679"/>
        <v>4</v>
      </c>
      <c r="M2476" s="6">
        <f t="shared" si="1680"/>
        <v>0</v>
      </c>
      <c r="N2476" s="6">
        <f t="shared" si="1681"/>
        <v>2</v>
      </c>
      <c r="O2476" s="13">
        <f t="shared" si="1682"/>
        <v>0</v>
      </c>
      <c r="P2476" s="4">
        <f t="shared" si="1700"/>
        <v>0</v>
      </c>
      <c r="Q2476" s="4">
        <f t="shared" si="1701"/>
        <v>0</v>
      </c>
      <c r="R2476">
        <f t="shared" si="1685"/>
        <v>2</v>
      </c>
      <c r="S2476" s="4">
        <f t="shared" si="1686"/>
        <v>3</v>
      </c>
      <c r="T2476" s="15">
        <f t="shared" si="1687"/>
        <v>0</v>
      </c>
      <c r="U2476" s="4">
        <f t="shared" si="1688"/>
        <v>0</v>
      </c>
      <c r="V2476" s="4">
        <f t="shared" si="1689"/>
        <v>0</v>
      </c>
      <c r="W2476" s="4">
        <f t="shared" si="1690"/>
        <v>3</v>
      </c>
      <c r="X2476" s="6">
        <f t="shared" si="1691"/>
        <v>0</v>
      </c>
      <c r="Y2476" s="4">
        <f t="shared" si="1692"/>
        <v>0</v>
      </c>
      <c r="Z2476" s="6">
        <f t="shared" si="1693"/>
        <v>0</v>
      </c>
      <c r="AA2476" s="18">
        <f t="shared" si="1694"/>
        <v>2</v>
      </c>
      <c r="AB2476" s="9" t="str">
        <f t="shared" si="1702"/>
        <v>+2,3</v>
      </c>
      <c r="AC2476" s="9" t="str">
        <f>_xlfn.XLOOKUP(R2476,Sheet2!$H$3:$H$258,Sheet2!$I$3:$I$258,"-----")</f>
        <v>*****</v>
      </c>
      <c r="AD2476" s="9" t="str">
        <f>_xlfn.XLOOKUP(VALUE(AE2476),Sheet2!$N$3:$N$1000,Sheet2!$O$3:$O$1000,"********")</f>
        <v>********</v>
      </c>
      <c r="AE2476" t="str">
        <f t="shared" si="1697"/>
        <v>5124</v>
      </c>
      <c r="AF2476" s="9" t="str">
        <f>IF(R2476&lt;200,"+"&amp;TEXT(R2476,"0"),"-"&amp;TEXT(_xlfn.XLOOKUP(R2476,Sheet2!$K$3:$K$130,Sheet2!$L$3:$L$130,"-----"),"0"))</f>
        <v>+2</v>
      </c>
      <c r="AG2476" s="9" t="str">
        <f t="shared" si="1703"/>
        <v/>
      </c>
      <c r="AH2476" s="9" t="str">
        <f t="shared" si="1704"/>
        <v>JMP +2,3</v>
      </c>
      <c r="AI2476" t="str">
        <f t="shared" si="1705"/>
        <v>0,+2,3</v>
      </c>
      <c r="AJ2476" s="16" t="str">
        <f t="shared" si="1706"/>
        <v>+2,3</v>
      </c>
      <c r="AK2476" t="str">
        <f t="shared" si="1707"/>
        <v>INC 0,0,SZC</v>
      </c>
      <c r="AL2476" s="4" t="str">
        <f t="shared" si="1708"/>
        <v>INC</v>
      </c>
      <c r="AM2476" s="4" t="str">
        <f t="shared" si="1709"/>
        <v/>
      </c>
      <c r="AN2476" s="4" t="str">
        <f t="shared" si="1710"/>
        <v/>
      </c>
      <c r="AO2476" s="4" t="str">
        <f t="shared" si="1711"/>
        <v/>
      </c>
      <c r="AP2476" s="15" t="str">
        <f t="shared" si="1712"/>
        <v>,SZC</v>
      </c>
      <c r="AQ2476" s="9" t="str">
        <f>_xlfn.XLOOKUP(D2476,Sheet2!$E$3:$E$101,Sheet2!$F$3:$F$101,"******************")</f>
        <v>******************</v>
      </c>
      <c r="AR2476" s="33" t="str">
        <f t="shared" si="1698"/>
        <v>DIB 0,MAP0</v>
      </c>
      <c r="AS2476" s="9" t="str">
        <f t="shared" si="1699"/>
        <v>DIB</v>
      </c>
      <c r="AT2476" s="4">
        <f t="shared" si="1713"/>
        <v>0</v>
      </c>
      <c r="AU2476" s="6">
        <f t="shared" si="1714"/>
        <v>0</v>
      </c>
      <c r="AV2476" s="4" t="str">
        <f t="shared" si="1715"/>
        <v/>
      </c>
      <c r="AW2476" s="4">
        <f t="shared" si="1716"/>
        <v>2</v>
      </c>
      <c r="AX2476" s="4" t="str">
        <f>_xlfn.XLOOKUP(AW2476,Sheet2!$Q$3:$Q$66,Sheet2!$R$3:$R$66,"**")</f>
        <v>MAP0</v>
      </c>
      <c r="AY2476" s="4">
        <f t="shared" si="1717"/>
        <v>3</v>
      </c>
      <c r="AZ2476" s="16" t="str">
        <f t="shared" si="1718"/>
        <v>SKPBN</v>
      </c>
    </row>
    <row r="2477" spans="1:52" x14ac:dyDescent="0.35">
      <c r="A2477" s="5" t="s">
        <v>112</v>
      </c>
      <c r="B2477" s="3">
        <v>20</v>
      </c>
      <c r="C2477" s="1">
        <f t="shared" si="1684"/>
        <v>5123</v>
      </c>
      <c r="D2477" s="2">
        <v>54423</v>
      </c>
      <c r="E2477" s="2" t="str">
        <f>_xlfn.XLOOKUP(C2477,Sheet2!$N$3:$N$1000,Sheet2!$O$3:$O$1000,"")</f>
        <v/>
      </c>
      <c r="F2477" s="9" t="str">
        <f t="shared" si="1719"/>
        <v>STA 3,+23</v>
      </c>
      <c r="G2477" s="4" t="str">
        <f t="shared" si="1695"/>
        <v>131</v>
      </c>
      <c r="H2477" s="4">
        <f t="shared" si="1696"/>
        <v>23</v>
      </c>
      <c r="I2477" s="6">
        <f t="shared" si="1676"/>
        <v>0</v>
      </c>
      <c r="J2477" s="6">
        <f t="shared" si="1677"/>
        <v>5</v>
      </c>
      <c r="K2477" s="6">
        <f t="shared" si="1678"/>
        <v>4</v>
      </c>
      <c r="L2477" s="6">
        <f t="shared" si="1679"/>
        <v>4</v>
      </c>
      <c r="M2477" s="6">
        <f t="shared" si="1680"/>
        <v>2</v>
      </c>
      <c r="N2477" s="6">
        <f t="shared" si="1681"/>
        <v>3</v>
      </c>
      <c r="O2477" s="13">
        <f t="shared" si="1682"/>
        <v>11</v>
      </c>
      <c r="P2477" s="4">
        <f t="shared" si="1700"/>
        <v>2</v>
      </c>
      <c r="Q2477" s="4">
        <f t="shared" si="1701"/>
        <v>3</v>
      </c>
      <c r="R2477">
        <f t="shared" si="1685"/>
        <v>23</v>
      </c>
      <c r="S2477" s="4">
        <f t="shared" si="1686"/>
        <v>1</v>
      </c>
      <c r="T2477" s="15">
        <f t="shared" si="1687"/>
        <v>0</v>
      </c>
      <c r="U2477" s="4">
        <f t="shared" si="1688"/>
        <v>2</v>
      </c>
      <c r="V2477" s="4">
        <f t="shared" si="1689"/>
        <v>3</v>
      </c>
      <c r="W2477" s="4">
        <f t="shared" si="1690"/>
        <v>1</v>
      </c>
      <c r="X2477" s="6">
        <f t="shared" si="1691"/>
        <v>0</v>
      </c>
      <c r="Y2477" s="4">
        <f t="shared" si="1692"/>
        <v>1</v>
      </c>
      <c r="Z2477" s="6">
        <f t="shared" si="1693"/>
        <v>0</v>
      </c>
      <c r="AA2477" s="18">
        <f t="shared" si="1694"/>
        <v>3</v>
      </c>
      <c r="AB2477" s="9" t="str">
        <f t="shared" si="1702"/>
        <v>+23</v>
      </c>
      <c r="AC2477" s="9" t="str">
        <f>_xlfn.XLOOKUP(R2477,Sheet2!$H$3:$H$258,Sheet2!$I$3:$I$258,"-----")</f>
        <v>*****</v>
      </c>
      <c r="AD2477" s="9" t="str">
        <f>_xlfn.XLOOKUP(VALUE(AE2477),Sheet2!$N$3:$N$1000,Sheet2!$O$3:$O$1000,"********")</f>
        <v>********</v>
      </c>
      <c r="AE2477" t="str">
        <f t="shared" si="1697"/>
        <v>5146</v>
      </c>
      <c r="AF2477" s="9" t="str">
        <f>IF(R2477&lt;200,"+"&amp;TEXT(R2477,"0"),"-"&amp;TEXT(_xlfn.XLOOKUP(R2477,Sheet2!$K$3:$K$130,Sheet2!$L$3:$L$130,"-----"),"0"))</f>
        <v>+23</v>
      </c>
      <c r="AG2477" s="9" t="str">
        <f t="shared" si="1703"/>
        <v/>
      </c>
      <c r="AH2477" s="9" t="str">
        <f t="shared" si="1704"/>
        <v>DSZ +23</v>
      </c>
      <c r="AI2477" t="str">
        <f t="shared" si="1705"/>
        <v>3,+23</v>
      </c>
      <c r="AJ2477" s="16" t="str">
        <f t="shared" si="1706"/>
        <v>+23</v>
      </c>
      <c r="AK2477" t="str">
        <f t="shared" si="1707"/>
        <v>NEGZ 2,3,SNC</v>
      </c>
      <c r="AL2477" s="4" t="str">
        <f t="shared" si="1708"/>
        <v>NEG</v>
      </c>
      <c r="AM2477" s="4" t="str">
        <f t="shared" si="1709"/>
        <v/>
      </c>
      <c r="AN2477" s="4" t="str">
        <f t="shared" si="1710"/>
        <v>Z</v>
      </c>
      <c r="AO2477" s="4" t="str">
        <f t="shared" si="1711"/>
        <v/>
      </c>
      <c r="AP2477" s="15" t="str">
        <f t="shared" si="1712"/>
        <v>,SNC</v>
      </c>
      <c r="AQ2477" s="9" t="str">
        <f>_xlfn.XLOOKUP(D2477,Sheet2!$E$3:$E$101,Sheet2!$F$3:$F$101,"******************")</f>
        <v>******************</v>
      </c>
      <c r="AR2477" s="33" t="str">
        <f t="shared" si="1698"/>
        <v>DIA 3,DACV</v>
      </c>
      <c r="AS2477" s="9" t="str">
        <f t="shared" si="1699"/>
        <v>DIA</v>
      </c>
      <c r="AT2477" s="4">
        <f t="shared" si="1713"/>
        <v>3</v>
      </c>
      <c r="AU2477" s="6">
        <f t="shared" si="1714"/>
        <v>0</v>
      </c>
      <c r="AV2477" s="4" t="str">
        <f t="shared" si="1715"/>
        <v/>
      </c>
      <c r="AW2477" s="4">
        <f t="shared" si="1716"/>
        <v>23</v>
      </c>
      <c r="AX2477" s="4" t="str">
        <f>_xlfn.XLOOKUP(AW2477,Sheet2!$Q$3:$Q$66,Sheet2!$R$3:$R$66,"**")</f>
        <v>DACV</v>
      </c>
      <c r="AY2477" s="4">
        <f t="shared" si="1717"/>
        <v>1</v>
      </c>
      <c r="AZ2477" s="16" t="str">
        <f t="shared" si="1718"/>
        <v>SKPBN</v>
      </c>
    </row>
    <row r="2478" spans="1:52" x14ac:dyDescent="0.35">
      <c r="B2478" s="3">
        <f t="shared" si="1683"/>
        <v>21</v>
      </c>
      <c r="C2478" s="1">
        <f t="shared" si="1684"/>
        <v>5124</v>
      </c>
      <c r="D2478" s="2">
        <v>21400</v>
      </c>
      <c r="E2478" s="2" t="str">
        <f>_xlfn.XLOOKUP(C2478,Sheet2!$N$3:$N$1000,Sheet2!$O$3:$O$1000,"")</f>
        <v/>
      </c>
      <c r="F2478" s="9" t="str">
        <f t="shared" si="1719"/>
        <v>LDA 0,+0,3</v>
      </c>
      <c r="G2478" s="4" t="str">
        <f t="shared" si="1695"/>
        <v>43</v>
      </c>
      <c r="H2478" s="4">
        <f t="shared" si="1696"/>
        <v>0</v>
      </c>
      <c r="I2478" s="6">
        <f t="shared" ref="I2478:I2541" si="1720">MOD(INT(D2478/100000),10)</f>
        <v>0</v>
      </c>
      <c r="J2478" s="6">
        <f t="shared" ref="J2478:J2541" si="1721">MOD(INT(D2478/10000),10)</f>
        <v>2</v>
      </c>
      <c r="K2478" s="6">
        <f t="shared" ref="K2478:K2541" si="1722">MOD(INT(D2478/1000),10)</f>
        <v>1</v>
      </c>
      <c r="L2478" s="6">
        <f t="shared" ref="L2478:L2541" si="1723">MOD(INT(D2478/100),10)</f>
        <v>4</v>
      </c>
      <c r="M2478" s="6">
        <f t="shared" ref="M2478:M2541" si="1724">MOD(INT(D2478/10),10)</f>
        <v>0</v>
      </c>
      <c r="N2478" s="6">
        <f t="shared" ref="N2478:N2541" si="1725">MOD(D2478,10)</f>
        <v>0</v>
      </c>
      <c r="O2478" s="13">
        <f t="shared" ref="O2478:O2541" si="1726">INT(K2478/4)+(J2478*2)+(I2478*16)</f>
        <v>4</v>
      </c>
      <c r="P2478" s="4">
        <f t="shared" si="1700"/>
        <v>1</v>
      </c>
      <c r="Q2478" s="4">
        <f t="shared" si="1701"/>
        <v>0</v>
      </c>
      <c r="R2478">
        <f t="shared" si="1685"/>
        <v>0</v>
      </c>
      <c r="S2478" s="4">
        <f t="shared" si="1686"/>
        <v>3</v>
      </c>
      <c r="T2478" s="15">
        <f t="shared" si="1687"/>
        <v>0</v>
      </c>
      <c r="U2478" s="4">
        <f t="shared" si="1688"/>
        <v>1</v>
      </c>
      <c r="V2478" s="4">
        <f t="shared" si="1689"/>
        <v>0</v>
      </c>
      <c r="W2478" s="4">
        <f t="shared" si="1690"/>
        <v>3</v>
      </c>
      <c r="X2478" s="6">
        <f t="shared" si="1691"/>
        <v>0</v>
      </c>
      <c r="Y2478" s="4">
        <f t="shared" si="1692"/>
        <v>0</v>
      </c>
      <c r="Z2478" s="6">
        <f t="shared" si="1693"/>
        <v>0</v>
      </c>
      <c r="AA2478" s="18">
        <f t="shared" si="1694"/>
        <v>0</v>
      </c>
      <c r="AB2478" s="9" t="str">
        <f t="shared" si="1702"/>
        <v>+0,3</v>
      </c>
      <c r="AC2478" s="9" t="str">
        <f>_xlfn.XLOOKUP(R2478,Sheet2!$H$3:$H$258,Sheet2!$I$3:$I$258,"-----")</f>
        <v>0</v>
      </c>
      <c r="AD2478" s="9" t="str">
        <f>_xlfn.XLOOKUP(VALUE(AE2478),Sheet2!$N$3:$N$1000,Sheet2!$O$3:$O$1000,"********")</f>
        <v>********</v>
      </c>
      <c r="AE2478" t="str">
        <f t="shared" si="1697"/>
        <v>5124</v>
      </c>
      <c r="AF2478" s="9" t="str">
        <f>IF(R2478&lt;200,"+"&amp;TEXT(R2478,"0"),"-"&amp;TEXT(_xlfn.XLOOKUP(R2478,Sheet2!$K$3:$K$130,Sheet2!$L$3:$L$130,"-----"),"0"))</f>
        <v>+0</v>
      </c>
      <c r="AG2478" s="9" t="str">
        <f t="shared" si="1703"/>
        <v/>
      </c>
      <c r="AH2478" s="9" t="str">
        <f t="shared" si="1704"/>
        <v>JMP +0,3</v>
      </c>
      <c r="AI2478" t="str">
        <f t="shared" si="1705"/>
        <v>0,+0,3</v>
      </c>
      <c r="AJ2478" s="16" t="str">
        <f t="shared" si="1706"/>
        <v>+0,3</v>
      </c>
      <c r="AK2478" t="str">
        <f t="shared" si="1707"/>
        <v>INC 1,0</v>
      </c>
      <c r="AL2478" s="4" t="str">
        <f t="shared" si="1708"/>
        <v>INC</v>
      </c>
      <c r="AM2478" s="4" t="str">
        <f t="shared" si="1709"/>
        <v/>
      </c>
      <c r="AN2478" s="4" t="str">
        <f t="shared" si="1710"/>
        <v/>
      </c>
      <c r="AO2478" s="4" t="str">
        <f t="shared" si="1711"/>
        <v/>
      </c>
      <c r="AP2478" s="15" t="str">
        <f t="shared" si="1712"/>
        <v/>
      </c>
      <c r="AQ2478" s="9" t="str">
        <f>_xlfn.XLOOKUP(D2478,Sheet2!$E$3:$E$101,Sheet2!$F$3:$F$101,"******************")</f>
        <v>******************</v>
      </c>
      <c r="AR2478" s="33" t="str">
        <f t="shared" si="1698"/>
        <v>DIB 0,0</v>
      </c>
      <c r="AS2478" s="9" t="str">
        <f t="shared" si="1699"/>
        <v>DIB</v>
      </c>
      <c r="AT2478" s="4">
        <f t="shared" si="1713"/>
        <v>0</v>
      </c>
      <c r="AU2478" s="6">
        <f t="shared" si="1714"/>
        <v>0</v>
      </c>
      <c r="AV2478" s="4" t="str">
        <f t="shared" si="1715"/>
        <v/>
      </c>
      <c r="AW2478" s="4">
        <f t="shared" si="1716"/>
        <v>0</v>
      </c>
      <c r="AX2478" s="4" t="str">
        <f>_xlfn.XLOOKUP(AW2478,Sheet2!$Q$3:$Q$66,Sheet2!$R$3:$R$66,"**")</f>
        <v>0</v>
      </c>
      <c r="AY2478" s="4">
        <f t="shared" si="1717"/>
        <v>3</v>
      </c>
      <c r="AZ2478" s="16" t="str">
        <f t="shared" si="1718"/>
        <v>SKPBN</v>
      </c>
    </row>
    <row r="2479" spans="1:52" x14ac:dyDescent="0.35">
      <c r="B2479" s="3">
        <f t="shared" si="1683"/>
        <v>22</v>
      </c>
      <c r="C2479" s="1">
        <f t="shared" si="1684"/>
        <v>5125</v>
      </c>
      <c r="D2479" s="2">
        <v>62033</v>
      </c>
      <c r="E2479" s="2" t="str">
        <f>_xlfn.XLOOKUP(C2479,Sheet2!$N$3:$N$1000,Sheet2!$O$3:$O$1000,"")</f>
        <v/>
      </c>
      <c r="F2479" s="9" t="str">
        <f t="shared" si="1719"/>
        <v>DOB 0,DSKP</v>
      </c>
      <c r="G2479" s="4" t="str">
        <f t="shared" si="1695"/>
        <v>144</v>
      </c>
      <c r="H2479" s="4">
        <f t="shared" si="1696"/>
        <v>33</v>
      </c>
      <c r="I2479" s="6">
        <f t="shared" si="1720"/>
        <v>0</v>
      </c>
      <c r="J2479" s="6">
        <f t="shared" si="1721"/>
        <v>6</v>
      </c>
      <c r="K2479" s="6">
        <f t="shared" si="1722"/>
        <v>2</v>
      </c>
      <c r="L2479" s="6">
        <f t="shared" si="1723"/>
        <v>0</v>
      </c>
      <c r="M2479" s="6">
        <f t="shared" si="1724"/>
        <v>3</v>
      </c>
      <c r="N2479" s="6">
        <f t="shared" si="1725"/>
        <v>3</v>
      </c>
      <c r="O2479" s="13">
        <f t="shared" si="1726"/>
        <v>12</v>
      </c>
      <c r="P2479" s="4">
        <f t="shared" si="1700"/>
        <v>3</v>
      </c>
      <c r="Q2479" s="4">
        <f t="shared" si="1701"/>
        <v>0</v>
      </c>
      <c r="R2479">
        <f t="shared" si="1685"/>
        <v>33</v>
      </c>
      <c r="S2479" s="4">
        <f t="shared" si="1686"/>
        <v>0</v>
      </c>
      <c r="T2479" s="15">
        <f t="shared" si="1687"/>
        <v>1</v>
      </c>
      <c r="U2479" s="4">
        <f t="shared" si="1688"/>
        <v>3</v>
      </c>
      <c r="V2479" s="4">
        <f t="shared" si="1689"/>
        <v>0</v>
      </c>
      <c r="W2479" s="4">
        <f t="shared" si="1690"/>
        <v>4</v>
      </c>
      <c r="X2479" s="6">
        <f t="shared" si="1691"/>
        <v>0</v>
      </c>
      <c r="Y2479" s="4">
        <f t="shared" si="1692"/>
        <v>1</v>
      </c>
      <c r="Z2479" s="6">
        <f t="shared" si="1693"/>
        <v>1</v>
      </c>
      <c r="AA2479" s="18">
        <f t="shared" si="1694"/>
        <v>3</v>
      </c>
      <c r="AB2479" s="9" t="str">
        <f t="shared" si="1702"/>
        <v>*****</v>
      </c>
      <c r="AC2479" s="9" t="str">
        <f>_xlfn.XLOOKUP(R2479,Sheet2!$H$3:$H$258,Sheet2!$I$3:$I$258,"-----")</f>
        <v>*****</v>
      </c>
      <c r="AD2479" s="9" t="str">
        <f>_xlfn.XLOOKUP(VALUE(AE2479),Sheet2!$N$3:$N$1000,Sheet2!$O$3:$O$1000,"********")</f>
        <v>********</v>
      </c>
      <c r="AE2479" t="str">
        <f t="shared" si="1697"/>
        <v>5160</v>
      </c>
      <c r="AF2479" s="9" t="str">
        <f>IF(R2479&lt;200,"+"&amp;TEXT(R2479,"0"),"-"&amp;TEXT(_xlfn.XLOOKUP(R2479,Sheet2!$K$3:$K$130,Sheet2!$L$3:$L$130,"-----"),"0"))</f>
        <v>+33</v>
      </c>
      <c r="AG2479" s="9" t="str">
        <f t="shared" si="1703"/>
        <v>@</v>
      </c>
      <c r="AH2479" s="9" t="str">
        <f t="shared" si="1704"/>
        <v>JMP @*****</v>
      </c>
      <c r="AI2479" t="str">
        <f t="shared" si="1705"/>
        <v>0,@*****</v>
      </c>
      <c r="AJ2479" s="16" t="str">
        <f t="shared" si="1706"/>
        <v>@*****</v>
      </c>
      <c r="AK2479" t="str">
        <f t="shared" si="1707"/>
        <v>ADCZ# 3,0,SNC</v>
      </c>
      <c r="AL2479" s="4" t="str">
        <f t="shared" si="1708"/>
        <v>ADC</v>
      </c>
      <c r="AM2479" s="4" t="str">
        <f t="shared" si="1709"/>
        <v/>
      </c>
      <c r="AN2479" s="4" t="str">
        <f t="shared" si="1710"/>
        <v>Z</v>
      </c>
      <c r="AO2479" s="4" t="str">
        <f t="shared" si="1711"/>
        <v>#</v>
      </c>
      <c r="AP2479" s="15" t="str">
        <f t="shared" si="1712"/>
        <v>,SNC</v>
      </c>
      <c r="AQ2479" s="9" t="str">
        <f>_xlfn.XLOOKUP(D2479,Sheet2!$E$3:$E$101,Sheet2!$F$3:$F$101,"******************")</f>
        <v>******************</v>
      </c>
      <c r="AR2479" s="33" t="str">
        <f t="shared" si="1698"/>
        <v>DOB 0,DSKP</v>
      </c>
      <c r="AS2479" s="9" t="str">
        <f t="shared" si="1699"/>
        <v>DOB</v>
      </c>
      <c r="AT2479" s="4">
        <f t="shared" si="1713"/>
        <v>0</v>
      </c>
      <c r="AU2479" s="6">
        <f t="shared" si="1714"/>
        <v>0</v>
      </c>
      <c r="AV2479" s="4" t="str">
        <f t="shared" si="1715"/>
        <v/>
      </c>
      <c r="AW2479" s="4">
        <f t="shared" si="1716"/>
        <v>33</v>
      </c>
      <c r="AX2479" s="4" t="str">
        <f>_xlfn.XLOOKUP(AW2479,Sheet2!$Q$3:$Q$66,Sheet2!$R$3:$R$66,"**")</f>
        <v>DSKP</v>
      </c>
      <c r="AY2479" s="4">
        <f t="shared" si="1717"/>
        <v>4</v>
      </c>
      <c r="AZ2479" s="16" t="str">
        <f t="shared" si="1718"/>
        <v>SKPBN</v>
      </c>
    </row>
    <row r="2480" spans="1:52" x14ac:dyDescent="0.35">
      <c r="B2480" s="3">
        <f t="shared" si="1683"/>
        <v>23</v>
      </c>
      <c r="C2480" s="1">
        <f t="shared" si="1684"/>
        <v>5126</v>
      </c>
      <c r="D2480" s="2">
        <v>20152</v>
      </c>
      <c r="E2480" s="2" t="str">
        <f>_xlfn.XLOOKUP(C2480,Sheet2!$N$3:$N$1000,Sheet2!$O$3:$O$1000,"")</f>
        <v/>
      </c>
      <c r="F2480" s="9" t="str">
        <f t="shared" si="1719"/>
        <v>LDA 0,TESTU</v>
      </c>
      <c r="G2480" s="4" t="str">
        <f t="shared" si="1695"/>
        <v>40</v>
      </c>
      <c r="H2480" s="4">
        <f t="shared" si="1696"/>
        <v>152</v>
      </c>
      <c r="I2480" s="6">
        <f t="shared" si="1720"/>
        <v>0</v>
      </c>
      <c r="J2480" s="6">
        <f t="shared" si="1721"/>
        <v>2</v>
      </c>
      <c r="K2480" s="6">
        <f t="shared" si="1722"/>
        <v>0</v>
      </c>
      <c r="L2480" s="6">
        <f t="shared" si="1723"/>
        <v>1</v>
      </c>
      <c r="M2480" s="6">
        <f t="shared" si="1724"/>
        <v>5</v>
      </c>
      <c r="N2480" s="6">
        <f t="shared" si="1725"/>
        <v>2</v>
      </c>
      <c r="O2480" s="13">
        <f t="shared" si="1726"/>
        <v>4</v>
      </c>
      <c r="P2480" s="4">
        <f t="shared" si="1700"/>
        <v>1</v>
      </c>
      <c r="Q2480" s="4">
        <f t="shared" si="1701"/>
        <v>0</v>
      </c>
      <c r="R2480">
        <f t="shared" si="1685"/>
        <v>152</v>
      </c>
      <c r="S2480" s="4">
        <f t="shared" si="1686"/>
        <v>0</v>
      </c>
      <c r="T2480" s="15">
        <f t="shared" si="1687"/>
        <v>0</v>
      </c>
      <c r="U2480" s="4">
        <f t="shared" si="1688"/>
        <v>1</v>
      </c>
      <c r="V2480" s="4">
        <f t="shared" si="1689"/>
        <v>0</v>
      </c>
      <c r="W2480" s="4">
        <f t="shared" si="1690"/>
        <v>0</v>
      </c>
      <c r="X2480" s="6">
        <f t="shared" si="1691"/>
        <v>1</v>
      </c>
      <c r="Y2480" s="4">
        <f t="shared" si="1692"/>
        <v>2</v>
      </c>
      <c r="Z2480" s="6">
        <f t="shared" si="1693"/>
        <v>1</v>
      </c>
      <c r="AA2480" s="18">
        <f t="shared" si="1694"/>
        <v>2</v>
      </c>
      <c r="AB2480" s="9" t="str">
        <f t="shared" si="1702"/>
        <v>TESTU</v>
      </c>
      <c r="AC2480" s="9" t="str">
        <f>_xlfn.XLOOKUP(R2480,Sheet2!$H$3:$H$258,Sheet2!$I$3:$I$258,"-----")</f>
        <v>TESTU</v>
      </c>
      <c r="AD2480" s="9" t="str">
        <f>_xlfn.XLOOKUP(VALUE(AE2480),Sheet2!$N$3:$N$1000,Sheet2!$O$3:$O$1000,"********")</f>
        <v>********</v>
      </c>
      <c r="AE2480" t="str">
        <f t="shared" si="1697"/>
        <v>5300</v>
      </c>
      <c r="AF2480" s="9" t="str">
        <f>IF(R2480&lt;200,"+"&amp;TEXT(R2480,"0"),"-"&amp;TEXT(_xlfn.XLOOKUP(R2480,Sheet2!$K$3:$K$130,Sheet2!$L$3:$L$130,"-----"),"0"))</f>
        <v>+152</v>
      </c>
      <c r="AG2480" s="9" t="str">
        <f t="shared" si="1703"/>
        <v/>
      </c>
      <c r="AH2480" s="9" t="str">
        <f t="shared" si="1704"/>
        <v>JMP TESTU</v>
      </c>
      <c r="AI2480" t="str">
        <f t="shared" si="1705"/>
        <v>0,TESTU</v>
      </c>
      <c r="AJ2480" s="16" t="str">
        <f t="shared" si="1706"/>
        <v>TESTU</v>
      </c>
      <c r="AK2480" t="str">
        <f t="shared" si="1707"/>
        <v>COMOL# 1,0,SZC</v>
      </c>
      <c r="AL2480" s="4" t="str">
        <f t="shared" si="1708"/>
        <v>COM</v>
      </c>
      <c r="AM2480" s="4" t="str">
        <f t="shared" si="1709"/>
        <v>L</v>
      </c>
      <c r="AN2480" s="4" t="str">
        <f t="shared" si="1710"/>
        <v>O</v>
      </c>
      <c r="AO2480" s="4" t="str">
        <f t="shared" si="1711"/>
        <v>#</v>
      </c>
      <c r="AP2480" s="15" t="str">
        <f t="shared" si="1712"/>
        <v>,SZC</v>
      </c>
      <c r="AQ2480" s="9" t="str">
        <f>_xlfn.XLOOKUP(D2480,Sheet2!$E$3:$E$101,Sheet2!$F$3:$F$101,"******************")</f>
        <v>******************</v>
      </c>
      <c r="AR2480" s="33" t="str">
        <f t="shared" si="1698"/>
        <v>NIOS **</v>
      </c>
      <c r="AS2480" s="9" t="str">
        <f t="shared" si="1699"/>
        <v>DOCS</v>
      </c>
      <c r="AT2480" s="4">
        <f t="shared" si="1713"/>
        <v>0</v>
      </c>
      <c r="AU2480" s="6">
        <f t="shared" si="1714"/>
        <v>1</v>
      </c>
      <c r="AV2480" s="4" t="str">
        <f t="shared" si="1715"/>
        <v>S</v>
      </c>
      <c r="AW2480" s="4">
        <f t="shared" si="1716"/>
        <v>52</v>
      </c>
      <c r="AX2480" s="4" t="str">
        <f>_xlfn.XLOOKUP(AW2480,Sheet2!$Q$3:$Q$66,Sheet2!$R$3:$R$66,"**")</f>
        <v>**</v>
      </c>
      <c r="AY2480" s="4">
        <f t="shared" si="1717"/>
        <v>0</v>
      </c>
      <c r="AZ2480" s="16" t="str">
        <f t="shared" si="1718"/>
        <v>SKPBZ</v>
      </c>
    </row>
    <row r="2481" spans="2:52" x14ac:dyDescent="0.35">
      <c r="B2481" s="3">
        <f t="shared" si="1683"/>
        <v>24</v>
      </c>
      <c r="C2481" s="1">
        <f t="shared" si="1684"/>
        <v>5127</v>
      </c>
      <c r="D2481" s="2">
        <v>25401</v>
      </c>
      <c r="E2481" s="2" t="str">
        <f>_xlfn.XLOOKUP(C2481,Sheet2!$N$3:$N$1000,Sheet2!$O$3:$O$1000,"")</f>
        <v/>
      </c>
      <c r="F2481" s="9" t="str">
        <f t="shared" si="1719"/>
        <v>LDA 1,+1,3</v>
      </c>
      <c r="G2481" s="4" t="str">
        <f t="shared" si="1695"/>
        <v>53</v>
      </c>
      <c r="H2481" s="4">
        <f t="shared" si="1696"/>
        <v>1</v>
      </c>
      <c r="I2481" s="6">
        <f t="shared" si="1720"/>
        <v>0</v>
      </c>
      <c r="J2481" s="6">
        <f t="shared" si="1721"/>
        <v>2</v>
      </c>
      <c r="K2481" s="6">
        <f t="shared" si="1722"/>
        <v>5</v>
      </c>
      <c r="L2481" s="6">
        <f t="shared" si="1723"/>
        <v>4</v>
      </c>
      <c r="M2481" s="6">
        <f t="shared" si="1724"/>
        <v>0</v>
      </c>
      <c r="N2481" s="6">
        <f t="shared" si="1725"/>
        <v>1</v>
      </c>
      <c r="O2481" s="13">
        <f t="shared" si="1726"/>
        <v>5</v>
      </c>
      <c r="P2481" s="4">
        <f t="shared" si="1700"/>
        <v>1</v>
      </c>
      <c r="Q2481" s="4">
        <f t="shared" si="1701"/>
        <v>1</v>
      </c>
      <c r="R2481">
        <f t="shared" si="1685"/>
        <v>1</v>
      </c>
      <c r="S2481" s="4">
        <f t="shared" si="1686"/>
        <v>3</v>
      </c>
      <c r="T2481" s="15">
        <f t="shared" si="1687"/>
        <v>0</v>
      </c>
      <c r="U2481" s="4">
        <f t="shared" si="1688"/>
        <v>1</v>
      </c>
      <c r="V2481" s="4">
        <f t="shared" si="1689"/>
        <v>1</v>
      </c>
      <c r="W2481" s="4">
        <f t="shared" si="1690"/>
        <v>3</v>
      </c>
      <c r="X2481" s="6">
        <f t="shared" si="1691"/>
        <v>0</v>
      </c>
      <c r="Y2481" s="4">
        <f t="shared" si="1692"/>
        <v>0</v>
      </c>
      <c r="Z2481" s="6">
        <f t="shared" si="1693"/>
        <v>0</v>
      </c>
      <c r="AA2481" s="18">
        <f t="shared" si="1694"/>
        <v>1</v>
      </c>
      <c r="AB2481" s="9" t="str">
        <f t="shared" si="1702"/>
        <v>+1,3</v>
      </c>
      <c r="AC2481" s="9" t="str">
        <f>_xlfn.XLOOKUP(R2481,Sheet2!$H$3:$H$258,Sheet2!$I$3:$I$258,"-----")</f>
        <v>1</v>
      </c>
      <c r="AD2481" s="9" t="str">
        <f>_xlfn.XLOOKUP(VALUE(AE2481),Sheet2!$N$3:$N$1000,Sheet2!$O$3:$O$1000,"********")</f>
        <v>********</v>
      </c>
      <c r="AE2481" t="str">
        <f t="shared" si="1697"/>
        <v>5130</v>
      </c>
      <c r="AF2481" s="9" t="str">
        <f>IF(R2481&lt;200,"+"&amp;TEXT(R2481,"0"),"-"&amp;TEXT(_xlfn.XLOOKUP(R2481,Sheet2!$K$3:$K$130,Sheet2!$L$3:$L$130,"-----"),"0"))</f>
        <v>+1</v>
      </c>
      <c r="AG2481" s="9" t="str">
        <f t="shared" si="1703"/>
        <v/>
      </c>
      <c r="AH2481" s="9" t="str">
        <f t="shared" si="1704"/>
        <v>JSR +1,3</v>
      </c>
      <c r="AI2481" t="str">
        <f t="shared" si="1705"/>
        <v>1,+1,3</v>
      </c>
      <c r="AJ2481" s="16" t="str">
        <f t="shared" si="1706"/>
        <v>+1,3</v>
      </c>
      <c r="AK2481" t="str">
        <f t="shared" si="1707"/>
        <v>INC 1,1,SKP</v>
      </c>
      <c r="AL2481" s="4" t="str">
        <f t="shared" si="1708"/>
        <v>INC</v>
      </c>
      <c r="AM2481" s="4" t="str">
        <f t="shared" si="1709"/>
        <v/>
      </c>
      <c r="AN2481" s="4" t="str">
        <f t="shared" si="1710"/>
        <v/>
      </c>
      <c r="AO2481" s="4" t="str">
        <f t="shared" si="1711"/>
        <v/>
      </c>
      <c r="AP2481" s="15" t="str">
        <f t="shared" si="1712"/>
        <v>,SKP</v>
      </c>
      <c r="AQ2481" s="9" t="str">
        <f>_xlfn.XLOOKUP(D2481,Sheet2!$E$3:$E$101,Sheet2!$F$3:$F$101,"******************")</f>
        <v>******************</v>
      </c>
      <c r="AR2481" s="33" t="str">
        <f t="shared" si="1698"/>
        <v>DIB 1,MDV</v>
      </c>
      <c r="AS2481" s="9" t="str">
        <f t="shared" si="1699"/>
        <v>DIB</v>
      </c>
      <c r="AT2481" s="4">
        <f t="shared" si="1713"/>
        <v>1</v>
      </c>
      <c r="AU2481" s="6">
        <f t="shared" si="1714"/>
        <v>0</v>
      </c>
      <c r="AV2481" s="4" t="str">
        <f t="shared" si="1715"/>
        <v/>
      </c>
      <c r="AW2481" s="4">
        <f t="shared" si="1716"/>
        <v>1</v>
      </c>
      <c r="AX2481" s="4" t="str">
        <f>_xlfn.XLOOKUP(AW2481,Sheet2!$Q$3:$Q$66,Sheet2!$R$3:$R$66,"**")</f>
        <v>MDV</v>
      </c>
      <c r="AY2481" s="4">
        <f t="shared" si="1717"/>
        <v>3</v>
      </c>
      <c r="AZ2481" s="16" t="str">
        <f t="shared" si="1718"/>
        <v>SKPBN</v>
      </c>
    </row>
    <row r="2482" spans="2:52" x14ac:dyDescent="0.35">
      <c r="B2482" s="3">
        <f t="shared" si="1683"/>
        <v>25</v>
      </c>
      <c r="C2482" s="1">
        <f t="shared" si="1684"/>
        <v>5130</v>
      </c>
      <c r="D2482" s="2">
        <v>123000</v>
      </c>
      <c r="E2482" s="2" t="str">
        <f>_xlfn.XLOOKUP(C2482,Sheet2!$N$3:$N$1000,Sheet2!$O$3:$O$1000,"")</f>
        <v/>
      </c>
      <c r="F2482" s="9" t="str">
        <f t="shared" si="1719"/>
        <v>ADD 1,0</v>
      </c>
      <c r="G2482" s="4" t="str">
        <f t="shared" si="1695"/>
        <v>246</v>
      </c>
      <c r="H2482" s="4">
        <f t="shared" si="1696"/>
        <v>0</v>
      </c>
      <c r="I2482" s="6">
        <f t="shared" si="1720"/>
        <v>1</v>
      </c>
      <c r="J2482" s="6">
        <f t="shared" si="1721"/>
        <v>2</v>
      </c>
      <c r="K2482" s="6">
        <f t="shared" si="1722"/>
        <v>3</v>
      </c>
      <c r="L2482" s="6">
        <f t="shared" si="1723"/>
        <v>0</v>
      </c>
      <c r="M2482" s="6">
        <f t="shared" si="1724"/>
        <v>0</v>
      </c>
      <c r="N2482" s="6">
        <f t="shared" si="1725"/>
        <v>0</v>
      </c>
      <c r="O2482" s="13">
        <f t="shared" si="1726"/>
        <v>20</v>
      </c>
      <c r="P2482" s="4">
        <f t="shared" si="1700"/>
        <v>5</v>
      </c>
      <c r="Q2482" s="4">
        <f t="shared" si="1701"/>
        <v>0</v>
      </c>
      <c r="R2482">
        <f t="shared" si="1685"/>
        <v>0</v>
      </c>
      <c r="S2482" s="4">
        <f t="shared" si="1686"/>
        <v>2</v>
      </c>
      <c r="T2482" s="15">
        <f t="shared" si="1687"/>
        <v>1</v>
      </c>
      <c r="U2482" s="4">
        <f t="shared" si="1688"/>
        <v>1</v>
      </c>
      <c r="V2482" s="4">
        <f t="shared" si="1689"/>
        <v>0</v>
      </c>
      <c r="W2482" s="4">
        <f t="shared" si="1690"/>
        <v>6</v>
      </c>
      <c r="X2482" s="6">
        <f t="shared" si="1691"/>
        <v>0</v>
      </c>
      <c r="Y2482" s="4">
        <f t="shared" si="1692"/>
        <v>0</v>
      </c>
      <c r="Z2482" s="6">
        <f t="shared" si="1693"/>
        <v>0</v>
      </c>
      <c r="AA2482" s="18">
        <f t="shared" si="1694"/>
        <v>0</v>
      </c>
      <c r="AB2482" s="9" t="str">
        <f t="shared" si="1702"/>
        <v>+0,2</v>
      </c>
      <c r="AC2482" s="9" t="str">
        <f>_xlfn.XLOOKUP(R2482,Sheet2!$H$3:$H$258,Sheet2!$I$3:$I$258,"-----")</f>
        <v>0</v>
      </c>
      <c r="AD2482" s="9" t="str">
        <f>_xlfn.XLOOKUP(VALUE(AE2482),Sheet2!$N$3:$N$1000,Sheet2!$O$3:$O$1000,"********")</f>
        <v>********</v>
      </c>
      <c r="AE2482" t="str">
        <f t="shared" si="1697"/>
        <v>5130</v>
      </c>
      <c r="AF2482" s="9" t="str">
        <f>IF(R2482&lt;200,"+"&amp;TEXT(R2482,"0"),"-"&amp;TEXT(_xlfn.XLOOKUP(R2482,Sheet2!$K$3:$K$130,Sheet2!$L$3:$L$130,"-----"),"0"))</f>
        <v>+0</v>
      </c>
      <c r="AG2482" s="9" t="str">
        <f t="shared" si="1703"/>
        <v>@</v>
      </c>
      <c r="AH2482" s="9" t="str">
        <f t="shared" si="1704"/>
        <v>JMP @+0,2</v>
      </c>
      <c r="AI2482" t="str">
        <f t="shared" si="1705"/>
        <v>0,@+0,2</v>
      </c>
      <c r="AJ2482" s="16" t="str">
        <f t="shared" si="1706"/>
        <v>@+0,2</v>
      </c>
      <c r="AK2482" t="str">
        <f t="shared" si="1707"/>
        <v>ADD 1,0</v>
      </c>
      <c r="AL2482" s="4" t="str">
        <f t="shared" si="1708"/>
        <v>ADD</v>
      </c>
      <c r="AM2482" s="4" t="str">
        <f t="shared" si="1709"/>
        <v/>
      </c>
      <c r="AN2482" s="4" t="str">
        <f t="shared" si="1710"/>
        <v/>
      </c>
      <c r="AO2482" s="4" t="str">
        <f t="shared" si="1711"/>
        <v/>
      </c>
      <c r="AP2482" s="15" t="str">
        <f t="shared" si="1712"/>
        <v/>
      </c>
      <c r="AQ2482" s="9" t="str">
        <f>_xlfn.XLOOKUP(D2482,Sheet2!$E$3:$E$101,Sheet2!$F$3:$F$101,"******************")</f>
        <v>******************</v>
      </c>
      <c r="AR2482" s="33" t="str">
        <f t="shared" si="1698"/>
        <v>DOC 0,0</v>
      </c>
      <c r="AS2482" s="9" t="str">
        <f t="shared" si="1699"/>
        <v>DOC</v>
      </c>
      <c r="AT2482" s="4">
        <f t="shared" si="1713"/>
        <v>0</v>
      </c>
      <c r="AU2482" s="6">
        <f t="shared" si="1714"/>
        <v>0</v>
      </c>
      <c r="AV2482" s="4" t="str">
        <f t="shared" si="1715"/>
        <v/>
      </c>
      <c r="AW2482" s="4">
        <f t="shared" si="1716"/>
        <v>0</v>
      </c>
      <c r="AX2482" s="4" t="str">
        <f>_xlfn.XLOOKUP(AW2482,Sheet2!$Q$3:$Q$66,Sheet2!$R$3:$R$66,"**")</f>
        <v>0</v>
      </c>
      <c r="AY2482" s="4">
        <f t="shared" si="1717"/>
        <v>6</v>
      </c>
      <c r="AZ2482" s="16" t="str">
        <f t="shared" si="1718"/>
        <v>SKPBN</v>
      </c>
    </row>
    <row r="2483" spans="2:52" x14ac:dyDescent="0.35">
      <c r="B2483" s="3">
        <f t="shared" si="1683"/>
        <v>26</v>
      </c>
      <c r="C2483" s="1">
        <f t="shared" si="1684"/>
        <v>5131</v>
      </c>
      <c r="D2483" s="2">
        <v>63233</v>
      </c>
      <c r="E2483" s="2" t="str">
        <f>_xlfn.XLOOKUP(C2483,Sheet2!$N$3:$N$1000,Sheet2!$O$3:$O$1000,"")</f>
        <v/>
      </c>
      <c r="F2483" s="9" t="str">
        <f t="shared" si="1719"/>
        <v>DOCC 0,DSKP</v>
      </c>
      <c r="G2483" s="4" t="str">
        <f t="shared" si="1695"/>
        <v>146</v>
      </c>
      <c r="H2483" s="4">
        <f t="shared" si="1696"/>
        <v>233</v>
      </c>
      <c r="I2483" s="6">
        <f t="shared" si="1720"/>
        <v>0</v>
      </c>
      <c r="J2483" s="6">
        <f t="shared" si="1721"/>
        <v>6</v>
      </c>
      <c r="K2483" s="6">
        <f t="shared" si="1722"/>
        <v>3</v>
      </c>
      <c r="L2483" s="6">
        <f t="shared" si="1723"/>
        <v>2</v>
      </c>
      <c r="M2483" s="6">
        <f t="shared" si="1724"/>
        <v>3</v>
      </c>
      <c r="N2483" s="6">
        <f t="shared" si="1725"/>
        <v>3</v>
      </c>
      <c r="O2483" s="13">
        <f t="shared" si="1726"/>
        <v>12</v>
      </c>
      <c r="P2483" s="4">
        <f t="shared" si="1700"/>
        <v>3</v>
      </c>
      <c r="Q2483" s="4">
        <f t="shared" si="1701"/>
        <v>0</v>
      </c>
      <c r="R2483">
        <f t="shared" si="1685"/>
        <v>233</v>
      </c>
      <c r="S2483" s="4">
        <f t="shared" si="1686"/>
        <v>2</v>
      </c>
      <c r="T2483" s="15">
        <f t="shared" si="1687"/>
        <v>1</v>
      </c>
      <c r="U2483" s="4">
        <f t="shared" si="1688"/>
        <v>3</v>
      </c>
      <c r="V2483" s="4">
        <f t="shared" si="1689"/>
        <v>0</v>
      </c>
      <c r="W2483" s="4">
        <f t="shared" si="1690"/>
        <v>6</v>
      </c>
      <c r="X2483" s="6">
        <f t="shared" si="1691"/>
        <v>2</v>
      </c>
      <c r="Y2483" s="4">
        <f t="shared" si="1692"/>
        <v>1</v>
      </c>
      <c r="Z2483" s="6">
        <f t="shared" si="1693"/>
        <v>1</v>
      </c>
      <c r="AA2483" s="18">
        <f t="shared" si="1694"/>
        <v>3</v>
      </c>
      <c r="AB2483" s="9" t="str">
        <f t="shared" si="1702"/>
        <v>-145,2</v>
      </c>
      <c r="AC2483" s="9" t="str">
        <f>_xlfn.XLOOKUP(R2483,Sheet2!$H$3:$H$258,Sheet2!$I$3:$I$258,"-----")</f>
        <v>I.RC2</v>
      </c>
      <c r="AD2483" s="9" t="str">
        <f>_xlfn.XLOOKUP(VALUE(AE2483),Sheet2!$N$3:$N$1000,Sheet2!$O$3:$O$1000,"********")</f>
        <v>********</v>
      </c>
      <c r="AE2483" t="str">
        <f t="shared" si="1697"/>
        <v>4764</v>
      </c>
      <c r="AF2483" s="9" t="str">
        <f>IF(R2483&lt;200,"+"&amp;TEXT(R2483,"0"),"-"&amp;TEXT(_xlfn.XLOOKUP(R2483,Sheet2!$K$3:$K$130,Sheet2!$L$3:$L$130,"-----"),"0"))</f>
        <v>-145</v>
      </c>
      <c r="AG2483" s="9" t="str">
        <f t="shared" si="1703"/>
        <v>@</v>
      </c>
      <c r="AH2483" s="9" t="str">
        <f t="shared" si="1704"/>
        <v>JMP @-145,2</v>
      </c>
      <c r="AI2483" t="str">
        <f t="shared" si="1705"/>
        <v>0,@-145,2</v>
      </c>
      <c r="AJ2483" s="16" t="str">
        <f t="shared" si="1706"/>
        <v>@-145,2</v>
      </c>
      <c r="AK2483" t="str">
        <f t="shared" si="1707"/>
        <v>ADDZR# 3,0,SNC</v>
      </c>
      <c r="AL2483" s="4" t="str">
        <f t="shared" si="1708"/>
        <v>ADD</v>
      </c>
      <c r="AM2483" s="4" t="str">
        <f t="shared" si="1709"/>
        <v>R</v>
      </c>
      <c r="AN2483" s="4" t="str">
        <f t="shared" si="1710"/>
        <v>Z</v>
      </c>
      <c r="AO2483" s="4" t="str">
        <f t="shared" si="1711"/>
        <v>#</v>
      </c>
      <c r="AP2483" s="15" t="str">
        <f t="shared" si="1712"/>
        <v>,SNC</v>
      </c>
      <c r="AQ2483" s="9" t="str">
        <f>_xlfn.XLOOKUP(D2483,Sheet2!$E$3:$E$101,Sheet2!$F$3:$F$101,"******************")</f>
        <v>******************</v>
      </c>
      <c r="AR2483" s="33" t="str">
        <f t="shared" si="1698"/>
        <v>DOCC 0,DSKP</v>
      </c>
      <c r="AS2483" s="9" t="str">
        <f t="shared" si="1699"/>
        <v>DOCC</v>
      </c>
      <c r="AT2483" s="4">
        <f t="shared" si="1713"/>
        <v>0</v>
      </c>
      <c r="AU2483" s="6">
        <f t="shared" si="1714"/>
        <v>2</v>
      </c>
      <c r="AV2483" s="4" t="str">
        <f t="shared" si="1715"/>
        <v>C</v>
      </c>
      <c r="AW2483" s="4">
        <f t="shared" si="1716"/>
        <v>33</v>
      </c>
      <c r="AX2483" s="4" t="str">
        <f>_xlfn.XLOOKUP(AW2483,Sheet2!$Q$3:$Q$66,Sheet2!$R$3:$R$66,"**")</f>
        <v>DSKP</v>
      </c>
      <c r="AY2483" s="4">
        <f t="shared" si="1717"/>
        <v>6</v>
      </c>
      <c r="AZ2483" s="16" t="str">
        <f t="shared" si="1718"/>
        <v>SKPDN</v>
      </c>
    </row>
    <row r="2484" spans="2:52" x14ac:dyDescent="0.35">
      <c r="B2484" s="3">
        <f t="shared" ref="B2484:B2547" si="1727">B2483+1</f>
        <v>27</v>
      </c>
      <c r="C2484" s="1">
        <f t="shared" ref="C2484:C2547" si="1728">IF(MOD(C2483,10)=7,C2483+3,C2483+1)</f>
        <v>5132</v>
      </c>
      <c r="D2484" s="2">
        <v>20126</v>
      </c>
      <c r="E2484" s="2" t="str">
        <f>_xlfn.XLOOKUP(C2484,Sheet2!$N$3:$N$1000,Sheet2!$O$3:$O$1000,"")</f>
        <v/>
      </c>
      <c r="F2484" s="9" t="str">
        <f t="shared" si="1719"/>
        <v>LDA 0,C777</v>
      </c>
      <c r="G2484" s="4" t="str">
        <f t="shared" si="1695"/>
        <v>40</v>
      </c>
      <c r="H2484" s="4">
        <f t="shared" si="1696"/>
        <v>126</v>
      </c>
      <c r="I2484" s="6">
        <f t="shared" si="1720"/>
        <v>0</v>
      </c>
      <c r="J2484" s="6">
        <f t="shared" si="1721"/>
        <v>2</v>
      </c>
      <c r="K2484" s="6">
        <f t="shared" si="1722"/>
        <v>0</v>
      </c>
      <c r="L2484" s="6">
        <f t="shared" si="1723"/>
        <v>1</v>
      </c>
      <c r="M2484" s="6">
        <f t="shared" si="1724"/>
        <v>2</v>
      </c>
      <c r="N2484" s="6">
        <f t="shared" si="1725"/>
        <v>6</v>
      </c>
      <c r="O2484" s="13">
        <f t="shared" si="1726"/>
        <v>4</v>
      </c>
      <c r="P2484" s="4">
        <f t="shared" si="1700"/>
        <v>1</v>
      </c>
      <c r="Q2484" s="4">
        <f t="shared" si="1701"/>
        <v>0</v>
      </c>
      <c r="R2484">
        <f t="shared" si="1685"/>
        <v>126</v>
      </c>
      <c r="S2484" s="4">
        <f t="shared" si="1686"/>
        <v>0</v>
      </c>
      <c r="T2484" s="15">
        <f t="shared" si="1687"/>
        <v>0</v>
      </c>
      <c r="U2484" s="4">
        <f t="shared" si="1688"/>
        <v>1</v>
      </c>
      <c r="V2484" s="4">
        <f t="shared" si="1689"/>
        <v>0</v>
      </c>
      <c r="W2484" s="4">
        <f t="shared" si="1690"/>
        <v>0</v>
      </c>
      <c r="X2484" s="6">
        <f t="shared" si="1691"/>
        <v>1</v>
      </c>
      <c r="Y2484" s="4">
        <f t="shared" si="1692"/>
        <v>1</v>
      </c>
      <c r="Z2484" s="6">
        <f t="shared" si="1693"/>
        <v>0</v>
      </c>
      <c r="AA2484" s="18">
        <f t="shared" si="1694"/>
        <v>6</v>
      </c>
      <c r="AB2484" s="9" t="str">
        <f t="shared" si="1702"/>
        <v>C777</v>
      </c>
      <c r="AC2484" s="9" t="str">
        <f>_xlfn.XLOOKUP(R2484,Sheet2!$H$3:$H$258,Sheet2!$I$3:$I$258,"-----")</f>
        <v>C777</v>
      </c>
      <c r="AD2484" s="9" t="str">
        <f>_xlfn.XLOOKUP(VALUE(AE2484),Sheet2!$N$3:$N$1000,Sheet2!$O$3:$O$1000,"********")</f>
        <v>********</v>
      </c>
      <c r="AE2484" t="str">
        <f t="shared" si="1697"/>
        <v>5260</v>
      </c>
      <c r="AF2484" s="9" t="str">
        <f>IF(R2484&lt;200,"+"&amp;TEXT(R2484,"0"),"-"&amp;TEXT(_xlfn.XLOOKUP(R2484,Sheet2!$K$3:$K$130,Sheet2!$L$3:$L$130,"-----"),"0"))</f>
        <v>+126</v>
      </c>
      <c r="AG2484" s="9" t="str">
        <f t="shared" si="1703"/>
        <v/>
      </c>
      <c r="AH2484" s="9" t="str">
        <f t="shared" si="1704"/>
        <v>JMP C777</v>
      </c>
      <c r="AI2484" t="str">
        <f t="shared" si="1705"/>
        <v>0,C777</v>
      </c>
      <c r="AJ2484" s="16" t="str">
        <f t="shared" si="1706"/>
        <v>C777</v>
      </c>
      <c r="AK2484" t="str">
        <f t="shared" si="1707"/>
        <v>COMZL 1,0,SEZ</v>
      </c>
      <c r="AL2484" s="4" t="str">
        <f t="shared" si="1708"/>
        <v>COM</v>
      </c>
      <c r="AM2484" s="4" t="str">
        <f t="shared" si="1709"/>
        <v>L</v>
      </c>
      <c r="AN2484" s="4" t="str">
        <f t="shared" si="1710"/>
        <v>Z</v>
      </c>
      <c r="AO2484" s="4" t="str">
        <f t="shared" si="1711"/>
        <v/>
      </c>
      <c r="AP2484" s="15" t="str">
        <f t="shared" si="1712"/>
        <v>,SEZ</v>
      </c>
      <c r="AQ2484" s="9" t="str">
        <f>_xlfn.XLOOKUP(D2484,Sheet2!$E$3:$E$101,Sheet2!$F$3:$F$101,"******************")</f>
        <v>******************</v>
      </c>
      <c r="AR2484" s="33" t="str">
        <f t="shared" si="1698"/>
        <v>NIOS **</v>
      </c>
      <c r="AS2484" s="9" t="str">
        <f t="shared" si="1699"/>
        <v>DOCS</v>
      </c>
      <c r="AT2484" s="4">
        <f t="shared" si="1713"/>
        <v>0</v>
      </c>
      <c r="AU2484" s="6">
        <f t="shared" si="1714"/>
        <v>1</v>
      </c>
      <c r="AV2484" s="4" t="str">
        <f t="shared" si="1715"/>
        <v>S</v>
      </c>
      <c r="AW2484" s="4">
        <f t="shared" si="1716"/>
        <v>26</v>
      </c>
      <c r="AX2484" s="4" t="str">
        <f>_xlfn.XLOOKUP(AW2484,Sheet2!$Q$3:$Q$66,Sheet2!$R$3:$R$66,"**")</f>
        <v>**</v>
      </c>
      <c r="AY2484" s="4">
        <f t="shared" si="1717"/>
        <v>0</v>
      </c>
      <c r="AZ2484" s="16" t="str">
        <f t="shared" si="1718"/>
        <v>SKPBZ</v>
      </c>
    </row>
    <row r="2485" spans="2:52" x14ac:dyDescent="0.35">
      <c r="B2485" s="3">
        <f t="shared" si="1727"/>
        <v>28</v>
      </c>
      <c r="C2485" s="1">
        <f t="shared" si="1728"/>
        <v>5133</v>
      </c>
      <c r="D2485" s="2">
        <v>61133</v>
      </c>
      <c r="E2485" s="2" t="str">
        <f>_xlfn.XLOOKUP(C2485,Sheet2!$N$3:$N$1000,Sheet2!$O$3:$O$1000,"")</f>
        <v/>
      </c>
      <c r="F2485" s="9" t="str">
        <f t="shared" si="1719"/>
        <v>DOAS 0,DSKP</v>
      </c>
      <c r="G2485" s="4" t="str">
        <f t="shared" si="1695"/>
        <v>142</v>
      </c>
      <c r="H2485" s="4">
        <f t="shared" si="1696"/>
        <v>133</v>
      </c>
      <c r="I2485" s="6">
        <f t="shared" si="1720"/>
        <v>0</v>
      </c>
      <c r="J2485" s="6">
        <f t="shared" si="1721"/>
        <v>6</v>
      </c>
      <c r="K2485" s="6">
        <f t="shared" si="1722"/>
        <v>1</v>
      </c>
      <c r="L2485" s="6">
        <f t="shared" si="1723"/>
        <v>1</v>
      </c>
      <c r="M2485" s="6">
        <f t="shared" si="1724"/>
        <v>3</v>
      </c>
      <c r="N2485" s="6">
        <f t="shared" si="1725"/>
        <v>3</v>
      </c>
      <c r="O2485" s="13">
        <f t="shared" si="1726"/>
        <v>12</v>
      </c>
      <c r="P2485" s="4">
        <f t="shared" si="1700"/>
        <v>3</v>
      </c>
      <c r="Q2485" s="4">
        <f t="shared" si="1701"/>
        <v>0</v>
      </c>
      <c r="R2485">
        <f t="shared" ref="R2485:R2548" si="1729">(MOD(L2485,4)*100)+(M2485*10)+N2485</f>
        <v>133</v>
      </c>
      <c r="S2485" s="4">
        <f t="shared" ref="S2485:S2548" si="1730">(MOD(K2485,2)*2)+INT(L2485/4)</f>
        <v>2</v>
      </c>
      <c r="T2485" s="15">
        <f t="shared" ref="T2485:T2548" si="1731">MOD(INT(K2485/2),2)</f>
        <v>0</v>
      </c>
      <c r="U2485" s="4">
        <f t="shared" ref="U2485:U2548" si="1732">INT(J2485/2)</f>
        <v>3</v>
      </c>
      <c r="V2485" s="4">
        <f t="shared" ref="V2485:V2548" si="1733">(MOD(J2485,2)*2)+INT(K2485/4)</f>
        <v>0</v>
      </c>
      <c r="W2485" s="4">
        <f t="shared" ref="W2485:W2548" si="1734">(MOD(K2485,4)*2)+INT(L2485/4)</f>
        <v>2</v>
      </c>
      <c r="X2485" s="6">
        <f t="shared" ref="X2485:X2548" si="1735">MOD(L2485,4)</f>
        <v>1</v>
      </c>
      <c r="Y2485" s="4">
        <f t="shared" ref="Y2485:Y2548" si="1736">INT(M2485/2)</f>
        <v>1</v>
      </c>
      <c r="Z2485" s="6">
        <f t="shared" ref="Z2485:Z2548" si="1737">MOD(M2485,2)</f>
        <v>1</v>
      </c>
      <c r="AA2485" s="18">
        <f t="shared" ref="AA2485:AA2548" si="1738">N2485</f>
        <v>3</v>
      </c>
      <c r="AB2485" s="9" t="str">
        <f t="shared" si="1702"/>
        <v>+133,2</v>
      </c>
      <c r="AC2485" s="9" t="str">
        <f>_xlfn.XLOOKUP(R2485,Sheet2!$H$3:$H$258,Sheet2!$I$3:$I$258,"-----")</f>
        <v>C037</v>
      </c>
      <c r="AD2485" s="9" t="str">
        <f>_xlfn.XLOOKUP(VALUE(AE2485),Sheet2!$N$3:$N$1000,Sheet2!$O$3:$O$1000,"********")</f>
        <v>********</v>
      </c>
      <c r="AE2485" t="str">
        <f t="shared" si="1697"/>
        <v>5266</v>
      </c>
      <c r="AF2485" s="9" t="str">
        <f>IF(R2485&lt;200,"+"&amp;TEXT(R2485,"0"),"-"&amp;TEXT(_xlfn.XLOOKUP(R2485,Sheet2!$K$3:$K$130,Sheet2!$L$3:$L$130,"-----"),"0"))</f>
        <v>+133</v>
      </c>
      <c r="AG2485" s="9" t="str">
        <f t="shared" si="1703"/>
        <v/>
      </c>
      <c r="AH2485" s="9" t="str">
        <f t="shared" si="1704"/>
        <v>JMP +133,2</v>
      </c>
      <c r="AI2485" t="str">
        <f t="shared" si="1705"/>
        <v>0,+133,2</v>
      </c>
      <c r="AJ2485" s="16" t="str">
        <f t="shared" si="1706"/>
        <v>+133,2</v>
      </c>
      <c r="AK2485" t="str">
        <f t="shared" si="1707"/>
        <v>MOVZL# 3,0,SNC</v>
      </c>
      <c r="AL2485" s="4" t="str">
        <f t="shared" si="1708"/>
        <v>MOV</v>
      </c>
      <c r="AM2485" s="4" t="str">
        <f t="shared" si="1709"/>
        <v>L</v>
      </c>
      <c r="AN2485" s="4" t="str">
        <f t="shared" si="1710"/>
        <v>Z</v>
      </c>
      <c r="AO2485" s="4" t="str">
        <f t="shared" si="1711"/>
        <v>#</v>
      </c>
      <c r="AP2485" s="15" t="str">
        <f t="shared" si="1712"/>
        <v>,SNC</v>
      </c>
      <c r="AQ2485" s="9" t="str">
        <f>_xlfn.XLOOKUP(D2485,Sheet2!$E$3:$E$101,Sheet2!$F$3:$F$101,"******************")</f>
        <v>******************</v>
      </c>
      <c r="AR2485" s="33" t="str">
        <f t="shared" si="1698"/>
        <v>DOAS 0,DSKP</v>
      </c>
      <c r="AS2485" s="9" t="str">
        <f t="shared" si="1699"/>
        <v>DOAS</v>
      </c>
      <c r="AT2485" s="4">
        <f t="shared" si="1713"/>
        <v>0</v>
      </c>
      <c r="AU2485" s="6">
        <f t="shared" si="1714"/>
        <v>1</v>
      </c>
      <c r="AV2485" s="4" t="str">
        <f t="shared" si="1715"/>
        <v>S</v>
      </c>
      <c r="AW2485" s="4">
        <f t="shared" si="1716"/>
        <v>33</v>
      </c>
      <c r="AX2485" s="4" t="str">
        <f>_xlfn.XLOOKUP(AW2485,Sheet2!$Q$3:$Q$66,Sheet2!$R$3:$R$66,"**")</f>
        <v>DSKP</v>
      </c>
      <c r="AY2485" s="4">
        <f t="shared" si="1717"/>
        <v>2</v>
      </c>
      <c r="AZ2485" s="16" t="str">
        <f t="shared" si="1718"/>
        <v>SKPBZ</v>
      </c>
    </row>
    <row r="2486" spans="2:52" x14ac:dyDescent="0.35">
      <c r="B2486" s="3">
        <f t="shared" si="1727"/>
        <v>29</v>
      </c>
      <c r="C2486" s="1">
        <f t="shared" si="1728"/>
        <v>5134</v>
      </c>
      <c r="D2486" s="2">
        <v>10412</v>
      </c>
      <c r="E2486" s="2" t="str">
        <f>_xlfn.XLOOKUP(C2486,Sheet2!$N$3:$N$1000,Sheet2!$O$3:$O$1000,"")</f>
        <v/>
      </c>
      <c r="F2486" s="9" t="str">
        <f t="shared" si="1719"/>
        <v>ISZ +12</v>
      </c>
      <c r="G2486" s="4" t="str">
        <f t="shared" si="1695"/>
        <v>21</v>
      </c>
      <c r="H2486" s="4">
        <f t="shared" si="1696"/>
        <v>12</v>
      </c>
      <c r="I2486" s="6">
        <f t="shared" si="1720"/>
        <v>0</v>
      </c>
      <c r="J2486" s="6">
        <f t="shared" si="1721"/>
        <v>1</v>
      </c>
      <c r="K2486" s="6">
        <f t="shared" si="1722"/>
        <v>0</v>
      </c>
      <c r="L2486" s="6">
        <f t="shared" si="1723"/>
        <v>4</v>
      </c>
      <c r="M2486" s="6">
        <f t="shared" si="1724"/>
        <v>1</v>
      </c>
      <c r="N2486" s="6">
        <f t="shared" si="1725"/>
        <v>2</v>
      </c>
      <c r="O2486" s="13">
        <f t="shared" si="1726"/>
        <v>2</v>
      </c>
      <c r="P2486" s="4">
        <f t="shared" si="1700"/>
        <v>0</v>
      </c>
      <c r="Q2486" s="4">
        <f t="shared" si="1701"/>
        <v>2</v>
      </c>
      <c r="R2486">
        <f t="shared" si="1729"/>
        <v>12</v>
      </c>
      <c r="S2486" s="4">
        <f t="shared" si="1730"/>
        <v>1</v>
      </c>
      <c r="T2486" s="15">
        <f t="shared" si="1731"/>
        <v>0</v>
      </c>
      <c r="U2486" s="4">
        <f t="shared" si="1732"/>
        <v>0</v>
      </c>
      <c r="V2486" s="4">
        <f t="shared" si="1733"/>
        <v>2</v>
      </c>
      <c r="W2486" s="4">
        <f t="shared" si="1734"/>
        <v>1</v>
      </c>
      <c r="X2486" s="6">
        <f t="shared" si="1735"/>
        <v>0</v>
      </c>
      <c r="Y2486" s="4">
        <f t="shared" si="1736"/>
        <v>0</v>
      </c>
      <c r="Z2486" s="6">
        <f t="shared" si="1737"/>
        <v>1</v>
      </c>
      <c r="AA2486" s="18">
        <f t="shared" si="1738"/>
        <v>2</v>
      </c>
      <c r="AB2486" s="9" t="str">
        <f t="shared" si="1702"/>
        <v>+12</v>
      </c>
      <c r="AC2486" s="9" t="str">
        <f>_xlfn.XLOOKUP(R2486,Sheet2!$H$3:$H$258,Sheet2!$I$3:$I$258,"-----")</f>
        <v>*****</v>
      </c>
      <c r="AD2486" s="9" t="str">
        <f>_xlfn.XLOOKUP(VALUE(AE2486),Sheet2!$N$3:$N$1000,Sheet2!$O$3:$O$1000,"********")</f>
        <v>********</v>
      </c>
      <c r="AE2486" t="str">
        <f t="shared" si="1697"/>
        <v>5146</v>
      </c>
      <c r="AF2486" s="9" t="str">
        <f>IF(R2486&lt;200,"+"&amp;TEXT(R2486,"0"),"-"&amp;TEXT(_xlfn.XLOOKUP(R2486,Sheet2!$K$3:$K$130,Sheet2!$L$3:$L$130,"-----"),"0"))</f>
        <v>+12</v>
      </c>
      <c r="AG2486" s="9" t="str">
        <f t="shared" si="1703"/>
        <v/>
      </c>
      <c r="AH2486" s="9" t="str">
        <f t="shared" si="1704"/>
        <v>ISZ +12</v>
      </c>
      <c r="AI2486" t="str">
        <f t="shared" si="1705"/>
        <v>2,+12</v>
      </c>
      <c r="AJ2486" s="16" t="str">
        <f t="shared" si="1706"/>
        <v>+12</v>
      </c>
      <c r="AK2486" t="str">
        <f t="shared" si="1707"/>
        <v>NEG# 0,2,SZC</v>
      </c>
      <c r="AL2486" s="4" t="str">
        <f t="shared" si="1708"/>
        <v>NEG</v>
      </c>
      <c r="AM2486" s="4" t="str">
        <f t="shared" si="1709"/>
        <v/>
      </c>
      <c r="AN2486" s="4" t="str">
        <f t="shared" si="1710"/>
        <v/>
      </c>
      <c r="AO2486" s="4" t="str">
        <f t="shared" si="1711"/>
        <v>#</v>
      </c>
      <c r="AP2486" s="15" t="str">
        <f t="shared" si="1712"/>
        <v>,SZC</v>
      </c>
      <c r="AQ2486" s="9" t="str">
        <f>_xlfn.XLOOKUP(D2486,Sheet2!$E$3:$E$101,Sheet2!$F$3:$F$101,"******************")</f>
        <v>******************</v>
      </c>
      <c r="AR2486" s="33" t="str">
        <f t="shared" si="1698"/>
        <v>DIA 2,PTR</v>
      </c>
      <c r="AS2486" s="9" t="str">
        <f t="shared" si="1699"/>
        <v>DIA</v>
      </c>
      <c r="AT2486" s="4">
        <f t="shared" si="1713"/>
        <v>2</v>
      </c>
      <c r="AU2486" s="6">
        <f t="shared" si="1714"/>
        <v>0</v>
      </c>
      <c r="AV2486" s="4" t="str">
        <f t="shared" si="1715"/>
        <v/>
      </c>
      <c r="AW2486" s="4">
        <f t="shared" si="1716"/>
        <v>12</v>
      </c>
      <c r="AX2486" s="4" t="str">
        <f>_xlfn.XLOOKUP(AW2486,Sheet2!$Q$3:$Q$66,Sheet2!$R$3:$R$66,"**")</f>
        <v>PTR</v>
      </c>
      <c r="AY2486" s="4">
        <f t="shared" si="1717"/>
        <v>1</v>
      </c>
      <c r="AZ2486" s="16" t="str">
        <f t="shared" si="1718"/>
        <v>SKPBN</v>
      </c>
    </row>
    <row r="2487" spans="2:52" x14ac:dyDescent="0.35">
      <c r="B2487" s="3">
        <f t="shared" si="1727"/>
        <v>30</v>
      </c>
      <c r="C2487" s="1">
        <f t="shared" si="1728"/>
        <v>5135</v>
      </c>
      <c r="D2487" s="2">
        <v>10411</v>
      </c>
      <c r="E2487" s="2" t="str">
        <f>_xlfn.XLOOKUP(C2487,Sheet2!$N$3:$N$1000,Sheet2!$O$3:$O$1000,"")</f>
        <v/>
      </c>
      <c r="F2487" s="9" t="str">
        <f t="shared" si="1719"/>
        <v>ISZ +11</v>
      </c>
      <c r="G2487" s="4" t="str">
        <f t="shared" si="1695"/>
        <v>21</v>
      </c>
      <c r="H2487" s="4">
        <f t="shared" si="1696"/>
        <v>11</v>
      </c>
      <c r="I2487" s="6">
        <f t="shared" si="1720"/>
        <v>0</v>
      </c>
      <c r="J2487" s="6">
        <f t="shared" si="1721"/>
        <v>1</v>
      </c>
      <c r="K2487" s="6">
        <f t="shared" si="1722"/>
        <v>0</v>
      </c>
      <c r="L2487" s="6">
        <f t="shared" si="1723"/>
        <v>4</v>
      </c>
      <c r="M2487" s="6">
        <f t="shared" si="1724"/>
        <v>1</v>
      </c>
      <c r="N2487" s="6">
        <f t="shared" si="1725"/>
        <v>1</v>
      </c>
      <c r="O2487" s="13">
        <f t="shared" si="1726"/>
        <v>2</v>
      </c>
      <c r="P2487" s="4">
        <f t="shared" si="1700"/>
        <v>0</v>
      </c>
      <c r="Q2487" s="4">
        <f t="shared" si="1701"/>
        <v>2</v>
      </c>
      <c r="R2487">
        <f t="shared" si="1729"/>
        <v>11</v>
      </c>
      <c r="S2487" s="4">
        <f t="shared" si="1730"/>
        <v>1</v>
      </c>
      <c r="T2487" s="15">
        <f t="shared" si="1731"/>
        <v>0</v>
      </c>
      <c r="U2487" s="4">
        <f t="shared" si="1732"/>
        <v>0</v>
      </c>
      <c r="V2487" s="4">
        <f t="shared" si="1733"/>
        <v>2</v>
      </c>
      <c r="W2487" s="4">
        <f t="shared" si="1734"/>
        <v>1</v>
      </c>
      <c r="X2487" s="6">
        <f t="shared" si="1735"/>
        <v>0</v>
      </c>
      <c r="Y2487" s="4">
        <f t="shared" si="1736"/>
        <v>0</v>
      </c>
      <c r="Z2487" s="6">
        <f t="shared" si="1737"/>
        <v>1</v>
      </c>
      <c r="AA2487" s="18">
        <f t="shared" si="1738"/>
        <v>1</v>
      </c>
      <c r="AB2487" s="9" t="str">
        <f t="shared" si="1702"/>
        <v>+11</v>
      </c>
      <c r="AC2487" s="9" t="str">
        <f>_xlfn.XLOOKUP(R2487,Sheet2!$H$3:$H$258,Sheet2!$I$3:$I$258,"-----")</f>
        <v>C2</v>
      </c>
      <c r="AD2487" s="9" t="str">
        <f>_xlfn.XLOOKUP(VALUE(AE2487),Sheet2!$N$3:$N$1000,Sheet2!$O$3:$O$1000,"********")</f>
        <v>********</v>
      </c>
      <c r="AE2487" t="str">
        <f t="shared" si="1697"/>
        <v>5146</v>
      </c>
      <c r="AF2487" s="9" t="str">
        <f>IF(R2487&lt;200,"+"&amp;TEXT(R2487,"0"),"-"&amp;TEXT(_xlfn.XLOOKUP(R2487,Sheet2!$K$3:$K$130,Sheet2!$L$3:$L$130,"-----"),"0"))</f>
        <v>+11</v>
      </c>
      <c r="AG2487" s="9" t="str">
        <f t="shared" si="1703"/>
        <v/>
      </c>
      <c r="AH2487" s="9" t="str">
        <f t="shared" si="1704"/>
        <v>ISZ +11</v>
      </c>
      <c r="AI2487" t="str">
        <f t="shared" si="1705"/>
        <v>2,+11</v>
      </c>
      <c r="AJ2487" s="16" t="str">
        <f t="shared" si="1706"/>
        <v>+11</v>
      </c>
      <c r="AK2487" t="str">
        <f t="shared" si="1707"/>
        <v>NEG# 0,2,SKP</v>
      </c>
      <c r="AL2487" s="4" t="str">
        <f t="shared" si="1708"/>
        <v>NEG</v>
      </c>
      <c r="AM2487" s="4" t="str">
        <f t="shared" si="1709"/>
        <v/>
      </c>
      <c r="AN2487" s="4" t="str">
        <f t="shared" si="1710"/>
        <v/>
      </c>
      <c r="AO2487" s="4" t="str">
        <f t="shared" si="1711"/>
        <v>#</v>
      </c>
      <c r="AP2487" s="15" t="str">
        <f t="shared" si="1712"/>
        <v>,SKP</v>
      </c>
      <c r="AQ2487" s="9" t="str">
        <f>_xlfn.XLOOKUP(D2487,Sheet2!$E$3:$E$101,Sheet2!$F$3:$F$101,"******************")</f>
        <v>******************</v>
      </c>
      <c r="AR2487" s="33" t="str">
        <f t="shared" si="1698"/>
        <v>DIA 2,TTO</v>
      </c>
      <c r="AS2487" s="9" t="str">
        <f t="shared" si="1699"/>
        <v>DIA</v>
      </c>
      <c r="AT2487" s="4">
        <f t="shared" si="1713"/>
        <v>2</v>
      </c>
      <c r="AU2487" s="6">
        <f t="shared" si="1714"/>
        <v>0</v>
      </c>
      <c r="AV2487" s="4" t="str">
        <f t="shared" si="1715"/>
        <v/>
      </c>
      <c r="AW2487" s="4">
        <f t="shared" si="1716"/>
        <v>11</v>
      </c>
      <c r="AX2487" s="4" t="str">
        <f>_xlfn.XLOOKUP(AW2487,Sheet2!$Q$3:$Q$66,Sheet2!$R$3:$R$66,"**")</f>
        <v>TTO</v>
      </c>
      <c r="AY2487" s="4">
        <f t="shared" si="1717"/>
        <v>1</v>
      </c>
      <c r="AZ2487" s="16" t="str">
        <f t="shared" si="1718"/>
        <v>SKPBN</v>
      </c>
    </row>
    <row r="2488" spans="2:52" x14ac:dyDescent="0.35">
      <c r="B2488" s="3">
        <f t="shared" si="1727"/>
        <v>31</v>
      </c>
      <c r="C2488" s="1">
        <f t="shared" si="1728"/>
        <v>5136</v>
      </c>
      <c r="D2488" s="2">
        <v>6235</v>
      </c>
      <c r="E2488" s="2" t="str">
        <f>_xlfn.XLOOKUP(C2488,Sheet2!$N$3:$N$1000,Sheet2!$O$3:$O$1000,"")</f>
        <v/>
      </c>
      <c r="F2488" s="9" t="str">
        <f t="shared" si="1719"/>
        <v>ITRWT</v>
      </c>
      <c r="G2488" s="4" t="str">
        <f t="shared" si="1695"/>
        <v>14</v>
      </c>
      <c r="H2488" s="4">
        <f t="shared" si="1696"/>
        <v>235</v>
      </c>
      <c r="I2488" s="6">
        <f t="shared" si="1720"/>
        <v>0</v>
      </c>
      <c r="J2488" s="6">
        <f t="shared" si="1721"/>
        <v>0</v>
      </c>
      <c r="K2488" s="6">
        <f t="shared" si="1722"/>
        <v>6</v>
      </c>
      <c r="L2488" s="6">
        <f t="shared" si="1723"/>
        <v>2</v>
      </c>
      <c r="M2488" s="6">
        <f t="shared" si="1724"/>
        <v>3</v>
      </c>
      <c r="N2488" s="6">
        <f t="shared" si="1725"/>
        <v>5</v>
      </c>
      <c r="O2488" s="13">
        <f t="shared" si="1726"/>
        <v>1</v>
      </c>
      <c r="P2488" s="4">
        <f t="shared" si="1700"/>
        <v>0</v>
      </c>
      <c r="Q2488" s="4">
        <f t="shared" si="1701"/>
        <v>1</v>
      </c>
      <c r="R2488">
        <f t="shared" si="1729"/>
        <v>235</v>
      </c>
      <c r="S2488" s="4">
        <f t="shared" si="1730"/>
        <v>0</v>
      </c>
      <c r="T2488" s="15">
        <f t="shared" si="1731"/>
        <v>1</v>
      </c>
      <c r="U2488" s="4">
        <f t="shared" si="1732"/>
        <v>0</v>
      </c>
      <c r="V2488" s="4">
        <f t="shared" si="1733"/>
        <v>1</v>
      </c>
      <c r="W2488" s="4">
        <f t="shared" si="1734"/>
        <v>4</v>
      </c>
      <c r="X2488" s="6">
        <f t="shared" si="1735"/>
        <v>2</v>
      </c>
      <c r="Y2488" s="4">
        <f t="shared" si="1736"/>
        <v>1</v>
      </c>
      <c r="Z2488" s="6">
        <f t="shared" si="1737"/>
        <v>1</v>
      </c>
      <c r="AA2488" s="18">
        <f t="shared" si="1738"/>
        <v>5</v>
      </c>
      <c r="AB2488" s="9" t="str">
        <f t="shared" si="1702"/>
        <v>I.IWT</v>
      </c>
      <c r="AC2488" s="9" t="str">
        <f>_xlfn.XLOOKUP(R2488,Sheet2!$H$3:$H$258,Sheet2!$I$3:$I$258,"-----")</f>
        <v>I.IWT</v>
      </c>
      <c r="AD2488" s="9" t="str">
        <f>_xlfn.XLOOKUP(VALUE(AE2488),Sheet2!$N$3:$N$1000,Sheet2!$O$3:$O$1000,"********")</f>
        <v>********</v>
      </c>
      <c r="AE2488" t="str">
        <f t="shared" si="1697"/>
        <v>4773</v>
      </c>
      <c r="AF2488" s="9" t="str">
        <f>IF(R2488&lt;200,"+"&amp;TEXT(R2488,"0"),"-"&amp;TEXT(_xlfn.XLOOKUP(R2488,Sheet2!$K$3:$K$130,Sheet2!$L$3:$L$130,"-----"),"0"))</f>
        <v>-143</v>
      </c>
      <c r="AG2488" s="9" t="str">
        <f t="shared" si="1703"/>
        <v>@</v>
      </c>
      <c r="AH2488" s="9" t="str">
        <f t="shared" si="1704"/>
        <v>JSR @I.IWT</v>
      </c>
      <c r="AI2488" t="str">
        <f t="shared" si="1705"/>
        <v>1,@I.IWT</v>
      </c>
      <c r="AJ2488" s="16" t="str">
        <f t="shared" si="1706"/>
        <v>@I.IWT</v>
      </c>
      <c r="AK2488" t="str">
        <f t="shared" si="1707"/>
        <v>ADCZR# 0,1,SNR</v>
      </c>
      <c r="AL2488" s="4" t="str">
        <f t="shared" si="1708"/>
        <v>ADC</v>
      </c>
      <c r="AM2488" s="4" t="str">
        <f t="shared" si="1709"/>
        <v>R</v>
      </c>
      <c r="AN2488" s="4" t="str">
        <f t="shared" si="1710"/>
        <v>Z</v>
      </c>
      <c r="AO2488" s="4" t="str">
        <f t="shared" si="1711"/>
        <v>#</v>
      </c>
      <c r="AP2488" s="15" t="str">
        <f t="shared" si="1712"/>
        <v>,SNR</v>
      </c>
      <c r="AQ2488" s="9" t="str">
        <f>_xlfn.XLOOKUP(D2488,Sheet2!$E$3:$E$101,Sheet2!$F$3:$F$101,"******************")</f>
        <v>ITRWT</v>
      </c>
      <c r="AR2488" s="33" t="str">
        <f t="shared" si="1698"/>
        <v>DOBC 1,**</v>
      </c>
      <c r="AS2488" s="9" t="str">
        <f t="shared" si="1699"/>
        <v>DOBC</v>
      </c>
      <c r="AT2488" s="4">
        <f t="shared" si="1713"/>
        <v>1</v>
      </c>
      <c r="AU2488" s="6">
        <f t="shared" si="1714"/>
        <v>2</v>
      </c>
      <c r="AV2488" s="4" t="str">
        <f t="shared" si="1715"/>
        <v>C</v>
      </c>
      <c r="AW2488" s="4">
        <f t="shared" si="1716"/>
        <v>35</v>
      </c>
      <c r="AX2488" s="4" t="str">
        <f>_xlfn.XLOOKUP(AW2488,Sheet2!$Q$3:$Q$66,Sheet2!$R$3:$R$66,"**")</f>
        <v>**</v>
      </c>
      <c r="AY2488" s="4">
        <f t="shared" si="1717"/>
        <v>4</v>
      </c>
      <c r="AZ2488" s="16" t="str">
        <f t="shared" si="1718"/>
        <v>SKPDN</v>
      </c>
    </row>
    <row r="2489" spans="2:52" x14ac:dyDescent="0.35">
      <c r="B2489" s="3">
        <f t="shared" si="1727"/>
        <v>32</v>
      </c>
      <c r="C2489" s="1">
        <f t="shared" si="1728"/>
        <v>5137</v>
      </c>
      <c r="D2489" s="2">
        <v>2407</v>
      </c>
      <c r="E2489" s="2" t="str">
        <f>_xlfn.XLOOKUP(C2489,Sheet2!$N$3:$N$1000,Sheet2!$O$3:$O$1000,"")</f>
        <v/>
      </c>
      <c r="F2489" s="9" t="str">
        <f t="shared" si="1719"/>
        <v>JMP @+7</v>
      </c>
      <c r="G2489" s="4" t="str">
        <f t="shared" si="1695"/>
        <v>5</v>
      </c>
      <c r="H2489" s="4">
        <f t="shared" si="1696"/>
        <v>7</v>
      </c>
      <c r="I2489" s="6">
        <f t="shared" si="1720"/>
        <v>0</v>
      </c>
      <c r="J2489" s="6">
        <f t="shared" si="1721"/>
        <v>0</v>
      </c>
      <c r="K2489" s="6">
        <f t="shared" si="1722"/>
        <v>2</v>
      </c>
      <c r="L2489" s="6">
        <f t="shared" si="1723"/>
        <v>4</v>
      </c>
      <c r="M2489" s="6">
        <f t="shared" si="1724"/>
        <v>0</v>
      </c>
      <c r="N2489" s="6">
        <f t="shared" si="1725"/>
        <v>7</v>
      </c>
      <c r="O2489" s="13">
        <f t="shared" si="1726"/>
        <v>0</v>
      </c>
      <c r="P2489" s="4">
        <f t="shared" si="1700"/>
        <v>0</v>
      </c>
      <c r="Q2489" s="4">
        <f t="shared" si="1701"/>
        <v>0</v>
      </c>
      <c r="R2489">
        <f t="shared" si="1729"/>
        <v>7</v>
      </c>
      <c r="S2489" s="4">
        <f t="shared" si="1730"/>
        <v>1</v>
      </c>
      <c r="T2489" s="15">
        <f t="shared" si="1731"/>
        <v>1</v>
      </c>
      <c r="U2489" s="4">
        <f t="shared" si="1732"/>
        <v>0</v>
      </c>
      <c r="V2489" s="4">
        <f t="shared" si="1733"/>
        <v>0</v>
      </c>
      <c r="W2489" s="4">
        <f t="shared" si="1734"/>
        <v>5</v>
      </c>
      <c r="X2489" s="6">
        <f t="shared" si="1735"/>
        <v>0</v>
      </c>
      <c r="Y2489" s="4">
        <f t="shared" si="1736"/>
        <v>0</v>
      </c>
      <c r="Z2489" s="6">
        <f t="shared" si="1737"/>
        <v>0</v>
      </c>
      <c r="AA2489" s="18">
        <f t="shared" si="1738"/>
        <v>7</v>
      </c>
      <c r="AB2489" s="9" t="str">
        <f t="shared" si="1702"/>
        <v>+7</v>
      </c>
      <c r="AC2489" s="9" t="str">
        <f>_xlfn.XLOOKUP(R2489,Sheet2!$H$3:$H$258,Sheet2!$I$3:$I$258,"-----")</f>
        <v>TS</v>
      </c>
      <c r="AD2489" s="9" t="str">
        <f>_xlfn.XLOOKUP(VALUE(AE2489),Sheet2!$N$3:$N$1000,Sheet2!$O$3:$O$1000,"********")</f>
        <v>********</v>
      </c>
      <c r="AE2489" t="str">
        <f t="shared" si="1697"/>
        <v>5146</v>
      </c>
      <c r="AF2489" s="9" t="str">
        <f>IF(R2489&lt;200,"+"&amp;TEXT(R2489,"0"),"-"&amp;TEXT(_xlfn.XLOOKUP(R2489,Sheet2!$K$3:$K$130,Sheet2!$L$3:$L$130,"-----"),"0"))</f>
        <v>+7</v>
      </c>
      <c r="AG2489" s="9" t="str">
        <f t="shared" si="1703"/>
        <v>@</v>
      </c>
      <c r="AH2489" s="9" t="str">
        <f t="shared" si="1704"/>
        <v>JMP @+7</v>
      </c>
      <c r="AI2489" t="str">
        <f t="shared" si="1705"/>
        <v>0,@+7</v>
      </c>
      <c r="AJ2489" s="16" t="str">
        <f t="shared" si="1706"/>
        <v>@+7</v>
      </c>
      <c r="AK2489" t="str">
        <f t="shared" si="1707"/>
        <v>SUB 0,0,SBN</v>
      </c>
      <c r="AL2489" s="4" t="str">
        <f t="shared" si="1708"/>
        <v>SUB</v>
      </c>
      <c r="AM2489" s="4" t="str">
        <f t="shared" si="1709"/>
        <v/>
      </c>
      <c r="AN2489" s="4" t="str">
        <f t="shared" si="1710"/>
        <v/>
      </c>
      <c r="AO2489" s="4" t="str">
        <f t="shared" si="1711"/>
        <v/>
      </c>
      <c r="AP2489" s="15" t="str">
        <f t="shared" si="1712"/>
        <v>,SBN</v>
      </c>
      <c r="AQ2489" s="9" t="str">
        <f>_xlfn.XLOOKUP(D2489,Sheet2!$E$3:$E$101,Sheet2!$F$3:$F$101,"******************")</f>
        <v>******************</v>
      </c>
      <c r="AR2489" s="33" t="str">
        <f t="shared" si="1698"/>
        <v>DIC 0,MCAR</v>
      </c>
      <c r="AS2489" s="9" t="str">
        <f t="shared" si="1699"/>
        <v>DIC</v>
      </c>
      <c r="AT2489" s="4">
        <f t="shared" si="1713"/>
        <v>0</v>
      </c>
      <c r="AU2489" s="6">
        <f t="shared" si="1714"/>
        <v>0</v>
      </c>
      <c r="AV2489" s="4" t="str">
        <f t="shared" si="1715"/>
        <v/>
      </c>
      <c r="AW2489" s="4">
        <f t="shared" si="1716"/>
        <v>7</v>
      </c>
      <c r="AX2489" s="4" t="str">
        <f>_xlfn.XLOOKUP(AW2489,Sheet2!$Q$3:$Q$66,Sheet2!$R$3:$R$66,"**")</f>
        <v>MCAR</v>
      </c>
      <c r="AY2489" s="4">
        <f t="shared" si="1717"/>
        <v>5</v>
      </c>
      <c r="AZ2489" s="16" t="str">
        <f t="shared" si="1718"/>
        <v>SKPBN</v>
      </c>
    </row>
    <row r="2490" spans="2:52" x14ac:dyDescent="0.35">
      <c r="B2490" s="3">
        <f t="shared" si="1727"/>
        <v>33</v>
      </c>
      <c r="C2490" s="1">
        <f t="shared" si="1728"/>
        <v>5140</v>
      </c>
      <c r="D2490" s="2">
        <v>20407</v>
      </c>
      <c r="E2490" s="2" t="str">
        <f>_xlfn.XLOOKUP(C2490,Sheet2!$N$3:$N$1000,Sheet2!$O$3:$O$1000,"")</f>
        <v/>
      </c>
      <c r="F2490" s="9" t="str">
        <f t="shared" si="1719"/>
        <v>LDA 0,+7</v>
      </c>
      <c r="G2490" s="4" t="str">
        <f t="shared" si="1695"/>
        <v>41</v>
      </c>
      <c r="H2490" s="4">
        <f t="shared" si="1696"/>
        <v>7</v>
      </c>
      <c r="I2490" s="6">
        <f t="shared" si="1720"/>
        <v>0</v>
      </c>
      <c r="J2490" s="6">
        <f t="shared" si="1721"/>
        <v>2</v>
      </c>
      <c r="K2490" s="6">
        <f t="shared" si="1722"/>
        <v>0</v>
      </c>
      <c r="L2490" s="6">
        <f t="shared" si="1723"/>
        <v>4</v>
      </c>
      <c r="M2490" s="6">
        <f t="shared" si="1724"/>
        <v>0</v>
      </c>
      <c r="N2490" s="6">
        <f t="shared" si="1725"/>
        <v>7</v>
      </c>
      <c r="O2490" s="13">
        <f t="shared" si="1726"/>
        <v>4</v>
      </c>
      <c r="P2490" s="4">
        <f t="shared" si="1700"/>
        <v>1</v>
      </c>
      <c r="Q2490" s="4">
        <f t="shared" si="1701"/>
        <v>0</v>
      </c>
      <c r="R2490">
        <f t="shared" si="1729"/>
        <v>7</v>
      </c>
      <c r="S2490" s="4">
        <f t="shared" si="1730"/>
        <v>1</v>
      </c>
      <c r="T2490" s="15">
        <f t="shared" si="1731"/>
        <v>0</v>
      </c>
      <c r="U2490" s="4">
        <f t="shared" si="1732"/>
        <v>1</v>
      </c>
      <c r="V2490" s="4">
        <f t="shared" si="1733"/>
        <v>0</v>
      </c>
      <c r="W2490" s="4">
        <f t="shared" si="1734"/>
        <v>1</v>
      </c>
      <c r="X2490" s="6">
        <f t="shared" si="1735"/>
        <v>0</v>
      </c>
      <c r="Y2490" s="4">
        <f t="shared" si="1736"/>
        <v>0</v>
      </c>
      <c r="Z2490" s="6">
        <f t="shared" si="1737"/>
        <v>0</v>
      </c>
      <c r="AA2490" s="18">
        <f t="shared" si="1738"/>
        <v>7</v>
      </c>
      <c r="AB2490" s="9" t="str">
        <f t="shared" si="1702"/>
        <v>+7</v>
      </c>
      <c r="AC2490" s="9" t="str">
        <f>_xlfn.XLOOKUP(R2490,Sheet2!$H$3:$H$258,Sheet2!$I$3:$I$258,"-----")</f>
        <v>TS</v>
      </c>
      <c r="AD2490" s="9" t="str">
        <f>_xlfn.XLOOKUP(VALUE(AE2490),Sheet2!$N$3:$N$1000,Sheet2!$O$3:$O$1000,"********")</f>
        <v>********</v>
      </c>
      <c r="AE2490" t="str">
        <f t="shared" si="1697"/>
        <v>5147</v>
      </c>
      <c r="AF2490" s="9" t="str">
        <f>IF(R2490&lt;200,"+"&amp;TEXT(R2490,"0"),"-"&amp;TEXT(_xlfn.XLOOKUP(R2490,Sheet2!$K$3:$K$130,Sheet2!$L$3:$L$130,"-----"),"0"))</f>
        <v>+7</v>
      </c>
      <c r="AG2490" s="9" t="str">
        <f t="shared" si="1703"/>
        <v/>
      </c>
      <c r="AH2490" s="9" t="str">
        <f t="shared" si="1704"/>
        <v>JMP +7</v>
      </c>
      <c r="AI2490" t="str">
        <f t="shared" si="1705"/>
        <v>0,+7</v>
      </c>
      <c r="AJ2490" s="16" t="str">
        <f t="shared" si="1706"/>
        <v>+7</v>
      </c>
      <c r="AK2490" t="str">
        <f t="shared" si="1707"/>
        <v>NEG 1,0,SBN</v>
      </c>
      <c r="AL2490" s="4" t="str">
        <f t="shared" si="1708"/>
        <v>NEG</v>
      </c>
      <c r="AM2490" s="4" t="str">
        <f t="shared" si="1709"/>
        <v/>
      </c>
      <c r="AN2490" s="4" t="str">
        <f t="shared" si="1710"/>
        <v/>
      </c>
      <c r="AO2490" s="4" t="str">
        <f t="shared" si="1711"/>
        <v/>
      </c>
      <c r="AP2490" s="15" t="str">
        <f t="shared" si="1712"/>
        <v>,SBN</v>
      </c>
      <c r="AQ2490" s="9" t="str">
        <f>_xlfn.XLOOKUP(D2490,Sheet2!$E$3:$E$101,Sheet2!$F$3:$F$101,"******************")</f>
        <v>******************</v>
      </c>
      <c r="AR2490" s="33" t="str">
        <f t="shared" si="1698"/>
        <v>DIA 0,MCAR</v>
      </c>
      <c r="AS2490" s="9" t="str">
        <f t="shared" si="1699"/>
        <v>DIA</v>
      </c>
      <c r="AT2490" s="4">
        <f t="shared" si="1713"/>
        <v>0</v>
      </c>
      <c r="AU2490" s="6">
        <f t="shared" si="1714"/>
        <v>0</v>
      </c>
      <c r="AV2490" s="4" t="str">
        <f t="shared" si="1715"/>
        <v/>
      </c>
      <c r="AW2490" s="4">
        <f t="shared" si="1716"/>
        <v>7</v>
      </c>
      <c r="AX2490" s="4" t="str">
        <f>_xlfn.XLOOKUP(AW2490,Sheet2!$Q$3:$Q$66,Sheet2!$R$3:$R$66,"**")</f>
        <v>MCAR</v>
      </c>
      <c r="AY2490" s="4">
        <f t="shared" si="1717"/>
        <v>1</v>
      </c>
      <c r="AZ2490" s="16" t="str">
        <f t="shared" si="1718"/>
        <v>SKPBN</v>
      </c>
    </row>
    <row r="2491" spans="2:52" x14ac:dyDescent="0.35">
      <c r="B2491" s="3">
        <f t="shared" si="1727"/>
        <v>34</v>
      </c>
      <c r="C2491" s="1">
        <f t="shared" si="1728"/>
        <v>5141</v>
      </c>
      <c r="D2491" s="2">
        <v>107415</v>
      </c>
      <c r="E2491" s="2" t="str">
        <f>_xlfn.XLOOKUP(C2491,Sheet2!$N$3:$N$1000,Sheet2!$O$3:$O$1000,"")</f>
        <v/>
      </c>
      <c r="F2491" s="9" t="str">
        <f t="shared" si="1719"/>
        <v>AND# 0,1,SNR</v>
      </c>
      <c r="G2491" s="4" t="str">
        <f t="shared" si="1695"/>
        <v>217</v>
      </c>
      <c r="H2491" s="4">
        <f t="shared" si="1696"/>
        <v>15</v>
      </c>
      <c r="I2491" s="6">
        <f t="shared" si="1720"/>
        <v>1</v>
      </c>
      <c r="J2491" s="6">
        <f t="shared" si="1721"/>
        <v>0</v>
      </c>
      <c r="K2491" s="6">
        <f t="shared" si="1722"/>
        <v>7</v>
      </c>
      <c r="L2491" s="6">
        <f t="shared" si="1723"/>
        <v>4</v>
      </c>
      <c r="M2491" s="6">
        <f t="shared" si="1724"/>
        <v>1</v>
      </c>
      <c r="N2491" s="6">
        <f t="shared" si="1725"/>
        <v>5</v>
      </c>
      <c r="O2491" s="13">
        <f t="shared" si="1726"/>
        <v>17</v>
      </c>
      <c r="P2491" s="4">
        <f t="shared" si="1700"/>
        <v>4</v>
      </c>
      <c r="Q2491" s="4">
        <f t="shared" si="1701"/>
        <v>1</v>
      </c>
      <c r="R2491">
        <f t="shared" si="1729"/>
        <v>15</v>
      </c>
      <c r="S2491" s="4">
        <f t="shared" si="1730"/>
        <v>3</v>
      </c>
      <c r="T2491" s="15">
        <f t="shared" si="1731"/>
        <v>1</v>
      </c>
      <c r="U2491" s="4">
        <f t="shared" si="1732"/>
        <v>0</v>
      </c>
      <c r="V2491" s="4">
        <f t="shared" si="1733"/>
        <v>1</v>
      </c>
      <c r="W2491" s="4">
        <f t="shared" si="1734"/>
        <v>7</v>
      </c>
      <c r="X2491" s="6">
        <f t="shared" si="1735"/>
        <v>0</v>
      </c>
      <c r="Y2491" s="4">
        <f t="shared" si="1736"/>
        <v>0</v>
      </c>
      <c r="Z2491" s="6">
        <f t="shared" si="1737"/>
        <v>1</v>
      </c>
      <c r="AA2491" s="18">
        <f t="shared" si="1738"/>
        <v>5</v>
      </c>
      <c r="AB2491" s="9" t="str">
        <f t="shared" si="1702"/>
        <v>+15,3</v>
      </c>
      <c r="AC2491" s="9" t="str">
        <f>_xlfn.XLOOKUP(R2491,Sheet2!$H$3:$H$258,Sheet2!$I$3:$I$258,"-----")</f>
        <v>*****</v>
      </c>
      <c r="AD2491" s="9" t="str">
        <f>_xlfn.XLOOKUP(VALUE(AE2491),Sheet2!$N$3:$N$1000,Sheet2!$O$3:$O$1000,"********")</f>
        <v>********</v>
      </c>
      <c r="AE2491" t="str">
        <f t="shared" si="1697"/>
        <v>5156</v>
      </c>
      <c r="AF2491" s="9" t="str">
        <f>IF(R2491&lt;200,"+"&amp;TEXT(R2491,"0"),"-"&amp;TEXT(_xlfn.XLOOKUP(R2491,Sheet2!$K$3:$K$130,Sheet2!$L$3:$L$130,"-----"),"0"))</f>
        <v>+15</v>
      </c>
      <c r="AG2491" s="9" t="str">
        <f t="shared" si="1703"/>
        <v>@</v>
      </c>
      <c r="AH2491" s="9" t="str">
        <f t="shared" si="1704"/>
        <v>JSR @+15,3</v>
      </c>
      <c r="AI2491" t="str">
        <f t="shared" si="1705"/>
        <v>1,@+15,3</v>
      </c>
      <c r="AJ2491" s="16" t="str">
        <f t="shared" si="1706"/>
        <v>@+15,3</v>
      </c>
      <c r="AK2491" t="str">
        <f t="shared" si="1707"/>
        <v>AND# 0,1,SNR</v>
      </c>
      <c r="AL2491" s="4" t="str">
        <f t="shared" si="1708"/>
        <v>AND</v>
      </c>
      <c r="AM2491" s="4" t="str">
        <f t="shared" si="1709"/>
        <v/>
      </c>
      <c r="AN2491" s="4" t="str">
        <f t="shared" si="1710"/>
        <v/>
      </c>
      <c r="AO2491" s="4" t="str">
        <f t="shared" si="1711"/>
        <v>#</v>
      </c>
      <c r="AP2491" s="15" t="str">
        <f t="shared" si="1712"/>
        <v>,SNR</v>
      </c>
      <c r="AQ2491" s="9" t="str">
        <f>_xlfn.XLOOKUP(D2491,Sheet2!$E$3:$E$101,Sheet2!$F$3:$F$101,"******************")</f>
        <v>******************</v>
      </c>
      <c r="AR2491" s="33" t="str">
        <f t="shared" si="1698"/>
        <v>SKPBN PLT</v>
      </c>
      <c r="AS2491" s="9" t="str">
        <f t="shared" si="1699"/>
        <v>DOC</v>
      </c>
      <c r="AT2491" s="4">
        <f t="shared" si="1713"/>
        <v>1</v>
      </c>
      <c r="AU2491" s="6">
        <f t="shared" si="1714"/>
        <v>0</v>
      </c>
      <c r="AV2491" s="4" t="str">
        <f t="shared" si="1715"/>
        <v/>
      </c>
      <c r="AW2491" s="4">
        <f t="shared" si="1716"/>
        <v>15</v>
      </c>
      <c r="AX2491" s="4" t="str">
        <f>_xlfn.XLOOKUP(AW2491,Sheet2!$Q$3:$Q$66,Sheet2!$R$3:$R$66,"**")</f>
        <v>PLT</v>
      </c>
      <c r="AY2491" s="4">
        <f t="shared" si="1717"/>
        <v>7</v>
      </c>
      <c r="AZ2491" s="16" t="str">
        <f t="shared" si="1718"/>
        <v>SKPBN</v>
      </c>
    </row>
    <row r="2492" spans="2:52" x14ac:dyDescent="0.35">
      <c r="B2492" s="3">
        <f t="shared" si="1727"/>
        <v>35</v>
      </c>
      <c r="C2492" s="1">
        <f t="shared" si="1728"/>
        <v>5142</v>
      </c>
      <c r="D2492" s="2">
        <v>125113</v>
      </c>
      <c r="E2492" s="2" t="str">
        <f>_xlfn.XLOOKUP(C2492,Sheet2!$N$3:$N$1000,Sheet2!$O$3:$O$1000,"")</f>
        <v/>
      </c>
      <c r="F2492" s="9" t="str">
        <f t="shared" si="1719"/>
        <v>MOVL# 1,1,SNC</v>
      </c>
      <c r="G2492" s="4" t="str">
        <f t="shared" si="1695"/>
        <v>252</v>
      </c>
      <c r="H2492" s="4">
        <f t="shared" si="1696"/>
        <v>113</v>
      </c>
      <c r="I2492" s="6">
        <f t="shared" si="1720"/>
        <v>1</v>
      </c>
      <c r="J2492" s="6">
        <f t="shared" si="1721"/>
        <v>2</v>
      </c>
      <c r="K2492" s="6">
        <f t="shared" si="1722"/>
        <v>5</v>
      </c>
      <c r="L2492" s="6">
        <f t="shared" si="1723"/>
        <v>1</v>
      </c>
      <c r="M2492" s="6">
        <f t="shared" si="1724"/>
        <v>1</v>
      </c>
      <c r="N2492" s="6">
        <f t="shared" si="1725"/>
        <v>3</v>
      </c>
      <c r="O2492" s="13">
        <f t="shared" si="1726"/>
        <v>21</v>
      </c>
      <c r="P2492" s="4">
        <f t="shared" si="1700"/>
        <v>5</v>
      </c>
      <c r="Q2492" s="4">
        <f t="shared" si="1701"/>
        <v>1</v>
      </c>
      <c r="R2492">
        <f t="shared" si="1729"/>
        <v>113</v>
      </c>
      <c r="S2492" s="4">
        <f t="shared" si="1730"/>
        <v>2</v>
      </c>
      <c r="T2492" s="15">
        <f t="shared" si="1731"/>
        <v>0</v>
      </c>
      <c r="U2492" s="4">
        <f t="shared" si="1732"/>
        <v>1</v>
      </c>
      <c r="V2492" s="4">
        <f t="shared" si="1733"/>
        <v>1</v>
      </c>
      <c r="W2492" s="4">
        <f t="shared" si="1734"/>
        <v>2</v>
      </c>
      <c r="X2492" s="6">
        <f t="shared" si="1735"/>
        <v>1</v>
      </c>
      <c r="Y2492" s="4">
        <f t="shared" si="1736"/>
        <v>0</v>
      </c>
      <c r="Z2492" s="6">
        <f t="shared" si="1737"/>
        <v>1</v>
      </c>
      <c r="AA2492" s="18">
        <f t="shared" si="1738"/>
        <v>3</v>
      </c>
      <c r="AB2492" s="9" t="str">
        <f t="shared" si="1702"/>
        <v>+113,2</v>
      </c>
      <c r="AC2492" s="9" t="str">
        <f>_xlfn.XLOOKUP(R2492,Sheet2!$H$3:$H$258,Sheet2!$I$3:$I$258,"-----")</f>
        <v>TRCL</v>
      </c>
      <c r="AD2492" s="9" t="str">
        <f>_xlfn.XLOOKUP(VALUE(AE2492),Sheet2!$N$3:$N$1000,Sheet2!$O$3:$O$1000,"********")</f>
        <v>.INI</v>
      </c>
      <c r="AE2492" t="str">
        <f t="shared" si="1697"/>
        <v>5255</v>
      </c>
      <c r="AF2492" s="9" t="str">
        <f>IF(R2492&lt;200,"+"&amp;TEXT(R2492,"0"),"-"&amp;TEXT(_xlfn.XLOOKUP(R2492,Sheet2!$K$3:$K$130,Sheet2!$L$3:$L$130,"-----"),"0"))</f>
        <v>+113</v>
      </c>
      <c r="AG2492" s="9" t="str">
        <f t="shared" si="1703"/>
        <v/>
      </c>
      <c r="AH2492" s="9" t="str">
        <f t="shared" si="1704"/>
        <v>JSR +113,2</v>
      </c>
      <c r="AI2492" t="str">
        <f t="shared" si="1705"/>
        <v>1,+113,2</v>
      </c>
      <c r="AJ2492" s="16" t="str">
        <f t="shared" si="1706"/>
        <v>+113,2</v>
      </c>
      <c r="AK2492" t="str">
        <f t="shared" si="1707"/>
        <v>MOVL# 1,1,SNC</v>
      </c>
      <c r="AL2492" s="4" t="str">
        <f t="shared" si="1708"/>
        <v>MOV</v>
      </c>
      <c r="AM2492" s="4" t="str">
        <f t="shared" si="1709"/>
        <v>L</v>
      </c>
      <c r="AN2492" s="4" t="str">
        <f t="shared" si="1710"/>
        <v/>
      </c>
      <c r="AO2492" s="4" t="str">
        <f t="shared" si="1711"/>
        <v>#</v>
      </c>
      <c r="AP2492" s="15" t="str">
        <f t="shared" si="1712"/>
        <v>,SNC</v>
      </c>
      <c r="AQ2492" s="9" t="str">
        <f>_xlfn.XLOOKUP(D2492,Sheet2!$E$3:$E$101,Sheet2!$F$3:$F$101,"******************")</f>
        <v>******************</v>
      </c>
      <c r="AR2492" s="33" t="str">
        <f t="shared" si="1698"/>
        <v>DOAS 1,PTP</v>
      </c>
      <c r="AS2492" s="9" t="str">
        <f t="shared" si="1699"/>
        <v>DOAS</v>
      </c>
      <c r="AT2492" s="4">
        <f t="shared" si="1713"/>
        <v>1</v>
      </c>
      <c r="AU2492" s="6">
        <f t="shared" si="1714"/>
        <v>1</v>
      </c>
      <c r="AV2492" s="4" t="str">
        <f t="shared" si="1715"/>
        <v>S</v>
      </c>
      <c r="AW2492" s="4">
        <f t="shared" si="1716"/>
        <v>13</v>
      </c>
      <c r="AX2492" s="4" t="str">
        <f>_xlfn.XLOOKUP(AW2492,Sheet2!$Q$3:$Q$66,Sheet2!$R$3:$R$66,"**")</f>
        <v>PTP</v>
      </c>
      <c r="AY2492" s="4">
        <f t="shared" si="1717"/>
        <v>2</v>
      </c>
      <c r="AZ2492" s="16" t="str">
        <f t="shared" si="1718"/>
        <v>SKPBZ</v>
      </c>
    </row>
    <row r="2493" spans="2:52" x14ac:dyDescent="0.35">
      <c r="B2493" s="3">
        <f t="shared" si="1727"/>
        <v>36</v>
      </c>
      <c r="C2493" s="1">
        <f t="shared" si="1728"/>
        <v>5143</v>
      </c>
      <c r="D2493" s="2">
        <v>2403</v>
      </c>
      <c r="E2493" s="2" t="str">
        <f>_xlfn.XLOOKUP(C2493,Sheet2!$N$3:$N$1000,Sheet2!$O$3:$O$1000,"")</f>
        <v/>
      </c>
      <c r="F2493" s="9" t="str">
        <f t="shared" si="1719"/>
        <v>JMP @+3</v>
      </c>
      <c r="G2493" s="4" t="str">
        <f t="shared" si="1695"/>
        <v>5</v>
      </c>
      <c r="H2493" s="4">
        <f t="shared" si="1696"/>
        <v>3</v>
      </c>
      <c r="I2493" s="6">
        <f t="shared" si="1720"/>
        <v>0</v>
      </c>
      <c r="J2493" s="6">
        <f t="shared" si="1721"/>
        <v>0</v>
      </c>
      <c r="K2493" s="6">
        <f t="shared" si="1722"/>
        <v>2</v>
      </c>
      <c r="L2493" s="6">
        <f t="shared" si="1723"/>
        <v>4</v>
      </c>
      <c r="M2493" s="6">
        <f t="shared" si="1724"/>
        <v>0</v>
      </c>
      <c r="N2493" s="6">
        <f t="shared" si="1725"/>
        <v>3</v>
      </c>
      <c r="O2493" s="13">
        <f t="shared" si="1726"/>
        <v>0</v>
      </c>
      <c r="P2493" s="4">
        <f t="shared" si="1700"/>
        <v>0</v>
      </c>
      <c r="Q2493" s="4">
        <f t="shared" si="1701"/>
        <v>0</v>
      </c>
      <c r="R2493">
        <f t="shared" si="1729"/>
        <v>3</v>
      </c>
      <c r="S2493" s="4">
        <f t="shared" si="1730"/>
        <v>1</v>
      </c>
      <c r="T2493" s="15">
        <f t="shared" si="1731"/>
        <v>1</v>
      </c>
      <c r="U2493" s="4">
        <f t="shared" si="1732"/>
        <v>0</v>
      </c>
      <c r="V2493" s="4">
        <f t="shared" si="1733"/>
        <v>0</v>
      </c>
      <c r="W2493" s="4">
        <f t="shared" si="1734"/>
        <v>5</v>
      </c>
      <c r="X2493" s="6">
        <f t="shared" si="1735"/>
        <v>0</v>
      </c>
      <c r="Y2493" s="4">
        <f t="shared" si="1736"/>
        <v>0</v>
      </c>
      <c r="Z2493" s="6">
        <f t="shared" si="1737"/>
        <v>0</v>
      </c>
      <c r="AA2493" s="18">
        <f t="shared" si="1738"/>
        <v>3</v>
      </c>
      <c r="AB2493" s="9" t="str">
        <f t="shared" si="1702"/>
        <v>+3</v>
      </c>
      <c r="AC2493" s="9" t="str">
        <f>_xlfn.XLOOKUP(R2493,Sheet2!$H$3:$H$258,Sheet2!$I$3:$I$258,"-----")</f>
        <v>*****</v>
      </c>
      <c r="AD2493" s="9" t="str">
        <f>_xlfn.XLOOKUP(VALUE(AE2493),Sheet2!$N$3:$N$1000,Sheet2!$O$3:$O$1000,"********")</f>
        <v>********</v>
      </c>
      <c r="AE2493" t="str">
        <f t="shared" si="1697"/>
        <v>5146</v>
      </c>
      <c r="AF2493" s="9" t="str">
        <f>IF(R2493&lt;200,"+"&amp;TEXT(R2493,"0"),"-"&amp;TEXT(_xlfn.XLOOKUP(R2493,Sheet2!$K$3:$K$130,Sheet2!$L$3:$L$130,"-----"),"0"))</f>
        <v>+3</v>
      </c>
      <c r="AG2493" s="9" t="str">
        <f t="shared" si="1703"/>
        <v>@</v>
      </c>
      <c r="AH2493" s="9" t="str">
        <f t="shared" si="1704"/>
        <v>JMP @+3</v>
      </c>
      <c r="AI2493" t="str">
        <f t="shared" si="1705"/>
        <v>0,@+3</v>
      </c>
      <c r="AJ2493" s="16" t="str">
        <f t="shared" si="1706"/>
        <v>@+3</v>
      </c>
      <c r="AK2493" t="str">
        <f t="shared" si="1707"/>
        <v>SUB 0,0,SNC</v>
      </c>
      <c r="AL2493" s="4" t="str">
        <f t="shared" si="1708"/>
        <v>SUB</v>
      </c>
      <c r="AM2493" s="4" t="str">
        <f t="shared" si="1709"/>
        <v/>
      </c>
      <c r="AN2493" s="4" t="str">
        <f t="shared" si="1710"/>
        <v/>
      </c>
      <c r="AO2493" s="4" t="str">
        <f t="shared" si="1711"/>
        <v/>
      </c>
      <c r="AP2493" s="15" t="str">
        <f t="shared" si="1712"/>
        <v>,SNC</v>
      </c>
      <c r="AQ2493" s="9" t="str">
        <f>_xlfn.XLOOKUP(D2493,Sheet2!$E$3:$E$101,Sheet2!$F$3:$F$101,"******************")</f>
        <v>******************</v>
      </c>
      <c r="AR2493" s="33" t="str">
        <f t="shared" si="1698"/>
        <v>DIC 0,MAP1</v>
      </c>
      <c r="AS2493" s="9" t="str">
        <f t="shared" si="1699"/>
        <v>DIC</v>
      </c>
      <c r="AT2493" s="4">
        <f t="shared" si="1713"/>
        <v>0</v>
      </c>
      <c r="AU2493" s="6">
        <f t="shared" si="1714"/>
        <v>0</v>
      </c>
      <c r="AV2493" s="4" t="str">
        <f t="shared" si="1715"/>
        <v/>
      </c>
      <c r="AW2493" s="4">
        <f t="shared" si="1716"/>
        <v>3</v>
      </c>
      <c r="AX2493" s="4" t="str">
        <f>_xlfn.XLOOKUP(AW2493,Sheet2!$Q$3:$Q$66,Sheet2!$R$3:$R$66,"**")</f>
        <v>MAP1</v>
      </c>
      <c r="AY2493" s="4">
        <f t="shared" si="1717"/>
        <v>5</v>
      </c>
      <c r="AZ2493" s="16" t="str">
        <f t="shared" si="1718"/>
        <v>SKPBN</v>
      </c>
    </row>
    <row r="2494" spans="2:52" x14ac:dyDescent="0.35">
      <c r="B2494" s="3">
        <f t="shared" si="1727"/>
        <v>37</v>
      </c>
      <c r="C2494" s="1">
        <f t="shared" si="1728"/>
        <v>5144</v>
      </c>
      <c r="D2494" s="2">
        <v>34402</v>
      </c>
      <c r="E2494" s="2" t="str">
        <f>_xlfn.XLOOKUP(C2494,Sheet2!$N$3:$N$1000,Sheet2!$O$3:$O$1000,"")</f>
        <v/>
      </c>
      <c r="F2494" s="9" t="str">
        <f t="shared" si="1719"/>
        <v>LDA 3,+2</v>
      </c>
      <c r="G2494" s="4" t="str">
        <f t="shared" si="1695"/>
        <v>71</v>
      </c>
      <c r="H2494" s="4">
        <f t="shared" si="1696"/>
        <v>2</v>
      </c>
      <c r="I2494" s="6">
        <f t="shared" si="1720"/>
        <v>0</v>
      </c>
      <c r="J2494" s="6">
        <f t="shared" si="1721"/>
        <v>3</v>
      </c>
      <c r="K2494" s="6">
        <f t="shared" si="1722"/>
        <v>4</v>
      </c>
      <c r="L2494" s="6">
        <f t="shared" si="1723"/>
        <v>4</v>
      </c>
      <c r="M2494" s="6">
        <f t="shared" si="1724"/>
        <v>0</v>
      </c>
      <c r="N2494" s="6">
        <f t="shared" si="1725"/>
        <v>2</v>
      </c>
      <c r="O2494" s="13">
        <f t="shared" si="1726"/>
        <v>7</v>
      </c>
      <c r="P2494" s="4">
        <f t="shared" si="1700"/>
        <v>1</v>
      </c>
      <c r="Q2494" s="4">
        <f t="shared" si="1701"/>
        <v>3</v>
      </c>
      <c r="R2494">
        <f t="shared" si="1729"/>
        <v>2</v>
      </c>
      <c r="S2494" s="4">
        <f t="shared" si="1730"/>
        <v>1</v>
      </c>
      <c r="T2494" s="15">
        <f t="shared" si="1731"/>
        <v>0</v>
      </c>
      <c r="U2494" s="4">
        <f t="shared" si="1732"/>
        <v>1</v>
      </c>
      <c r="V2494" s="4">
        <f t="shared" si="1733"/>
        <v>3</v>
      </c>
      <c r="W2494" s="4">
        <f t="shared" si="1734"/>
        <v>1</v>
      </c>
      <c r="X2494" s="6">
        <f t="shared" si="1735"/>
        <v>0</v>
      </c>
      <c r="Y2494" s="4">
        <f t="shared" si="1736"/>
        <v>0</v>
      </c>
      <c r="Z2494" s="6">
        <f t="shared" si="1737"/>
        <v>0</v>
      </c>
      <c r="AA2494" s="18">
        <f t="shared" si="1738"/>
        <v>2</v>
      </c>
      <c r="AB2494" s="9" t="str">
        <f t="shared" si="1702"/>
        <v>+2</v>
      </c>
      <c r="AC2494" s="9" t="str">
        <f>_xlfn.XLOOKUP(R2494,Sheet2!$H$3:$H$258,Sheet2!$I$3:$I$258,"-----")</f>
        <v>*****</v>
      </c>
      <c r="AD2494" s="9" t="str">
        <f>_xlfn.XLOOKUP(VALUE(AE2494),Sheet2!$N$3:$N$1000,Sheet2!$O$3:$O$1000,"********")</f>
        <v>********</v>
      </c>
      <c r="AE2494" t="str">
        <f t="shared" si="1697"/>
        <v>5146</v>
      </c>
      <c r="AF2494" s="9" t="str">
        <f>IF(R2494&lt;200,"+"&amp;TEXT(R2494,"0"),"-"&amp;TEXT(_xlfn.XLOOKUP(R2494,Sheet2!$K$3:$K$130,Sheet2!$L$3:$L$130,"-----"),"0"))</f>
        <v>+2</v>
      </c>
      <c r="AG2494" s="9" t="str">
        <f t="shared" si="1703"/>
        <v/>
      </c>
      <c r="AH2494" s="9" t="str">
        <f t="shared" si="1704"/>
        <v>DSZ +2</v>
      </c>
      <c r="AI2494" t="str">
        <f t="shared" si="1705"/>
        <v>3,+2</v>
      </c>
      <c r="AJ2494" s="16" t="str">
        <f t="shared" si="1706"/>
        <v>+2</v>
      </c>
      <c r="AK2494" t="str">
        <f t="shared" si="1707"/>
        <v>NEG 1,3,SZC</v>
      </c>
      <c r="AL2494" s="4" t="str">
        <f t="shared" si="1708"/>
        <v>NEG</v>
      </c>
      <c r="AM2494" s="4" t="str">
        <f t="shared" si="1709"/>
        <v/>
      </c>
      <c r="AN2494" s="4" t="str">
        <f t="shared" si="1710"/>
        <v/>
      </c>
      <c r="AO2494" s="4" t="str">
        <f t="shared" si="1711"/>
        <v/>
      </c>
      <c r="AP2494" s="15" t="str">
        <f t="shared" si="1712"/>
        <v>,SZC</v>
      </c>
      <c r="AQ2494" s="9" t="str">
        <f>_xlfn.XLOOKUP(D2494,Sheet2!$E$3:$E$101,Sheet2!$F$3:$F$101,"******************")</f>
        <v>******************</v>
      </c>
      <c r="AR2494" s="33" t="str">
        <f t="shared" si="1698"/>
        <v>DIA 3,MAP0</v>
      </c>
      <c r="AS2494" s="9" t="str">
        <f t="shared" si="1699"/>
        <v>DIA</v>
      </c>
      <c r="AT2494" s="4">
        <f t="shared" si="1713"/>
        <v>3</v>
      </c>
      <c r="AU2494" s="6">
        <f t="shared" si="1714"/>
        <v>0</v>
      </c>
      <c r="AV2494" s="4" t="str">
        <f t="shared" si="1715"/>
        <v/>
      </c>
      <c r="AW2494" s="4">
        <f t="shared" si="1716"/>
        <v>2</v>
      </c>
      <c r="AX2494" s="4" t="str">
        <f>_xlfn.XLOOKUP(AW2494,Sheet2!$Q$3:$Q$66,Sheet2!$R$3:$R$66,"**")</f>
        <v>MAP0</v>
      </c>
      <c r="AY2494" s="4">
        <f t="shared" si="1717"/>
        <v>1</v>
      </c>
      <c r="AZ2494" s="16" t="str">
        <f t="shared" si="1718"/>
        <v>SKPBN</v>
      </c>
    </row>
    <row r="2495" spans="2:52" x14ac:dyDescent="0.35">
      <c r="B2495" s="3">
        <f t="shared" si="1727"/>
        <v>38</v>
      </c>
      <c r="C2495" s="1">
        <f t="shared" si="1728"/>
        <v>5145</v>
      </c>
      <c r="D2495" s="2">
        <v>1402</v>
      </c>
      <c r="E2495" s="2" t="str">
        <f>_xlfn.XLOOKUP(C2495,Sheet2!$N$3:$N$1000,Sheet2!$O$3:$O$1000,"")</f>
        <v/>
      </c>
      <c r="F2495" s="9" t="str">
        <f t="shared" si="1719"/>
        <v>JMP +2,3</v>
      </c>
      <c r="G2495" s="4" t="str">
        <f t="shared" si="1695"/>
        <v>3</v>
      </c>
      <c r="H2495" s="4">
        <f t="shared" si="1696"/>
        <v>2</v>
      </c>
      <c r="I2495" s="6">
        <f t="shared" si="1720"/>
        <v>0</v>
      </c>
      <c r="J2495" s="6">
        <f t="shared" si="1721"/>
        <v>0</v>
      </c>
      <c r="K2495" s="6">
        <f t="shared" si="1722"/>
        <v>1</v>
      </c>
      <c r="L2495" s="6">
        <f t="shared" si="1723"/>
        <v>4</v>
      </c>
      <c r="M2495" s="6">
        <f t="shared" si="1724"/>
        <v>0</v>
      </c>
      <c r="N2495" s="6">
        <f t="shared" si="1725"/>
        <v>2</v>
      </c>
      <c r="O2495" s="13">
        <f t="shared" si="1726"/>
        <v>0</v>
      </c>
      <c r="P2495" s="4">
        <f t="shared" si="1700"/>
        <v>0</v>
      </c>
      <c r="Q2495" s="4">
        <f t="shared" si="1701"/>
        <v>0</v>
      </c>
      <c r="R2495">
        <f t="shared" si="1729"/>
        <v>2</v>
      </c>
      <c r="S2495" s="4">
        <f t="shared" si="1730"/>
        <v>3</v>
      </c>
      <c r="T2495" s="15">
        <f t="shared" si="1731"/>
        <v>0</v>
      </c>
      <c r="U2495" s="4">
        <f t="shared" si="1732"/>
        <v>0</v>
      </c>
      <c r="V2495" s="4">
        <f t="shared" si="1733"/>
        <v>0</v>
      </c>
      <c r="W2495" s="4">
        <f t="shared" si="1734"/>
        <v>3</v>
      </c>
      <c r="X2495" s="6">
        <f t="shared" si="1735"/>
        <v>0</v>
      </c>
      <c r="Y2495" s="4">
        <f t="shared" si="1736"/>
        <v>0</v>
      </c>
      <c r="Z2495" s="6">
        <f t="shared" si="1737"/>
        <v>0</v>
      </c>
      <c r="AA2495" s="18">
        <f t="shared" si="1738"/>
        <v>2</v>
      </c>
      <c r="AB2495" s="9" t="str">
        <f t="shared" si="1702"/>
        <v>+2,3</v>
      </c>
      <c r="AC2495" s="9" t="str">
        <f>_xlfn.XLOOKUP(R2495,Sheet2!$H$3:$H$258,Sheet2!$I$3:$I$258,"-----")</f>
        <v>*****</v>
      </c>
      <c r="AD2495" s="9" t="str">
        <f>_xlfn.XLOOKUP(VALUE(AE2495),Sheet2!$N$3:$N$1000,Sheet2!$O$3:$O$1000,"********")</f>
        <v>********</v>
      </c>
      <c r="AE2495" t="str">
        <f t="shared" si="1697"/>
        <v>5147</v>
      </c>
      <c r="AF2495" s="9" t="str">
        <f>IF(R2495&lt;200,"+"&amp;TEXT(R2495,"0"),"-"&amp;TEXT(_xlfn.XLOOKUP(R2495,Sheet2!$K$3:$K$130,Sheet2!$L$3:$L$130,"-----"),"0"))</f>
        <v>+2</v>
      </c>
      <c r="AG2495" s="9" t="str">
        <f t="shared" si="1703"/>
        <v/>
      </c>
      <c r="AH2495" s="9" t="str">
        <f t="shared" si="1704"/>
        <v>JMP +2,3</v>
      </c>
      <c r="AI2495" t="str">
        <f t="shared" si="1705"/>
        <v>0,+2,3</v>
      </c>
      <c r="AJ2495" s="16" t="str">
        <f t="shared" si="1706"/>
        <v>+2,3</v>
      </c>
      <c r="AK2495" t="str">
        <f t="shared" si="1707"/>
        <v>INC 0,0,SZC</v>
      </c>
      <c r="AL2495" s="4" t="str">
        <f t="shared" si="1708"/>
        <v>INC</v>
      </c>
      <c r="AM2495" s="4" t="str">
        <f t="shared" si="1709"/>
        <v/>
      </c>
      <c r="AN2495" s="4" t="str">
        <f t="shared" si="1710"/>
        <v/>
      </c>
      <c r="AO2495" s="4" t="str">
        <f t="shared" si="1711"/>
        <v/>
      </c>
      <c r="AP2495" s="15" t="str">
        <f t="shared" si="1712"/>
        <v>,SZC</v>
      </c>
      <c r="AQ2495" s="9" t="str">
        <f>_xlfn.XLOOKUP(D2495,Sheet2!$E$3:$E$101,Sheet2!$F$3:$F$101,"******************")</f>
        <v>******************</v>
      </c>
      <c r="AR2495" s="33" t="str">
        <f t="shared" si="1698"/>
        <v>DIB 0,MAP0</v>
      </c>
      <c r="AS2495" s="9" t="str">
        <f t="shared" si="1699"/>
        <v>DIB</v>
      </c>
      <c r="AT2495" s="4">
        <f t="shared" si="1713"/>
        <v>0</v>
      </c>
      <c r="AU2495" s="6">
        <f t="shared" si="1714"/>
        <v>0</v>
      </c>
      <c r="AV2495" s="4" t="str">
        <f t="shared" si="1715"/>
        <v/>
      </c>
      <c r="AW2495" s="4">
        <f t="shared" si="1716"/>
        <v>2</v>
      </c>
      <c r="AX2495" s="4" t="str">
        <f>_xlfn.XLOOKUP(AW2495,Sheet2!$Q$3:$Q$66,Sheet2!$R$3:$R$66,"**")</f>
        <v>MAP0</v>
      </c>
      <c r="AY2495" s="4">
        <f t="shared" si="1717"/>
        <v>3</v>
      </c>
      <c r="AZ2495" s="16" t="str">
        <f t="shared" si="1718"/>
        <v>SKPBN</v>
      </c>
    </row>
    <row r="2496" spans="2:52" x14ac:dyDescent="0.35">
      <c r="B2496" s="3">
        <v>40</v>
      </c>
      <c r="C2496" s="1">
        <f t="shared" si="1728"/>
        <v>5146</v>
      </c>
      <c r="D2496" s="2">
        <v>0</v>
      </c>
      <c r="E2496" s="2" t="str">
        <f>_xlfn.XLOOKUP(C2496,Sheet2!$N$3:$N$1000,Sheet2!$O$3:$O$1000,"")</f>
        <v/>
      </c>
      <c r="F2496" s="9" t="str">
        <f t="shared" si="1719"/>
        <v>0</v>
      </c>
      <c r="G2496" s="4" t="str">
        <f t="shared" si="1695"/>
        <v>0</v>
      </c>
      <c r="H2496" s="4">
        <f t="shared" si="1696"/>
        <v>0</v>
      </c>
      <c r="I2496" s="6">
        <f t="shared" si="1720"/>
        <v>0</v>
      </c>
      <c r="J2496" s="6">
        <f t="shared" si="1721"/>
        <v>0</v>
      </c>
      <c r="K2496" s="6">
        <f t="shared" si="1722"/>
        <v>0</v>
      </c>
      <c r="L2496" s="6">
        <f t="shared" si="1723"/>
        <v>0</v>
      </c>
      <c r="M2496" s="6">
        <f t="shared" si="1724"/>
        <v>0</v>
      </c>
      <c r="N2496" s="6">
        <f t="shared" si="1725"/>
        <v>0</v>
      </c>
      <c r="O2496" s="13">
        <f t="shared" si="1726"/>
        <v>0</v>
      </c>
      <c r="P2496" s="4">
        <f t="shared" si="1700"/>
        <v>0</v>
      </c>
      <c r="Q2496" s="4">
        <f t="shared" si="1701"/>
        <v>0</v>
      </c>
      <c r="R2496">
        <f t="shared" si="1729"/>
        <v>0</v>
      </c>
      <c r="S2496" s="4">
        <f t="shared" si="1730"/>
        <v>0</v>
      </c>
      <c r="T2496" s="15">
        <f t="shared" si="1731"/>
        <v>0</v>
      </c>
      <c r="U2496" s="4">
        <f t="shared" si="1732"/>
        <v>0</v>
      </c>
      <c r="V2496" s="4">
        <f t="shared" si="1733"/>
        <v>0</v>
      </c>
      <c r="W2496" s="4">
        <f t="shared" si="1734"/>
        <v>0</v>
      </c>
      <c r="X2496" s="6">
        <f t="shared" si="1735"/>
        <v>0</v>
      </c>
      <c r="Y2496" s="4">
        <f t="shared" si="1736"/>
        <v>0</v>
      </c>
      <c r="Z2496" s="6">
        <f t="shared" si="1737"/>
        <v>0</v>
      </c>
      <c r="AA2496" s="18">
        <f t="shared" si="1738"/>
        <v>0</v>
      </c>
      <c r="AB2496" s="9" t="str">
        <f t="shared" si="1702"/>
        <v>0</v>
      </c>
      <c r="AC2496" s="9" t="str">
        <f>_xlfn.XLOOKUP(R2496,Sheet2!$H$3:$H$258,Sheet2!$I$3:$I$258,"-----")</f>
        <v>0</v>
      </c>
      <c r="AD2496" s="9" t="str">
        <f>_xlfn.XLOOKUP(VALUE(AE2496),Sheet2!$N$3:$N$1000,Sheet2!$O$3:$O$1000,"********")</f>
        <v>********</v>
      </c>
      <c r="AE2496" t="str">
        <f t="shared" si="1697"/>
        <v>5146</v>
      </c>
      <c r="AF2496" s="9" t="str">
        <f>IF(R2496&lt;200,"+"&amp;TEXT(R2496,"0"),"-"&amp;TEXT(_xlfn.XLOOKUP(R2496,Sheet2!$K$3:$K$130,Sheet2!$L$3:$L$130,"-----"),"0"))</f>
        <v>+0</v>
      </c>
      <c r="AG2496" s="9" t="str">
        <f t="shared" si="1703"/>
        <v/>
      </c>
      <c r="AH2496" s="9" t="str">
        <f t="shared" si="1704"/>
        <v>JMP 0</v>
      </c>
      <c r="AI2496" t="str">
        <f t="shared" si="1705"/>
        <v>0,0</v>
      </c>
      <c r="AJ2496" s="16" t="str">
        <f t="shared" si="1706"/>
        <v>0</v>
      </c>
      <c r="AK2496" t="str">
        <f t="shared" si="1707"/>
        <v>COM 0,0</v>
      </c>
      <c r="AL2496" s="4" t="str">
        <f t="shared" si="1708"/>
        <v>COM</v>
      </c>
      <c r="AM2496" s="4" t="str">
        <f t="shared" si="1709"/>
        <v/>
      </c>
      <c r="AN2496" s="4" t="str">
        <f t="shared" si="1710"/>
        <v/>
      </c>
      <c r="AO2496" s="4" t="str">
        <f t="shared" si="1711"/>
        <v/>
      </c>
      <c r="AP2496" s="15" t="str">
        <f t="shared" si="1712"/>
        <v/>
      </c>
      <c r="AQ2496" s="9" t="str">
        <f>_xlfn.XLOOKUP(D2496,Sheet2!$E$3:$E$101,Sheet2!$F$3:$F$101,"******************")</f>
        <v>0</v>
      </c>
      <c r="AR2496" s="33" t="str">
        <f t="shared" si="1698"/>
        <v>NIO 0</v>
      </c>
      <c r="AS2496" s="9" t="str">
        <f t="shared" si="1699"/>
        <v>DOC</v>
      </c>
      <c r="AT2496" s="4">
        <f t="shared" si="1713"/>
        <v>0</v>
      </c>
      <c r="AU2496" s="6">
        <f t="shared" si="1714"/>
        <v>0</v>
      </c>
      <c r="AV2496" s="4" t="str">
        <f t="shared" si="1715"/>
        <v/>
      </c>
      <c r="AW2496" s="4">
        <f t="shared" si="1716"/>
        <v>0</v>
      </c>
      <c r="AX2496" s="4" t="str">
        <f>_xlfn.XLOOKUP(AW2496,Sheet2!$Q$3:$Q$66,Sheet2!$R$3:$R$66,"**")</f>
        <v>0</v>
      </c>
      <c r="AY2496" s="4">
        <f t="shared" si="1717"/>
        <v>0</v>
      </c>
      <c r="AZ2496" s="16" t="str">
        <f t="shared" si="1718"/>
        <v>SKPBN</v>
      </c>
    </row>
    <row r="2497" spans="1:52" x14ac:dyDescent="0.35">
      <c r="B2497" s="3">
        <f t="shared" si="1727"/>
        <v>41</v>
      </c>
      <c r="C2497" s="1">
        <f t="shared" si="1728"/>
        <v>5147</v>
      </c>
      <c r="D2497" s="2">
        <v>77677</v>
      </c>
      <c r="E2497" s="2" t="str">
        <f>_xlfn.XLOOKUP(C2497,Sheet2!$N$3:$N$1000,Sheet2!$O$3:$O$1000,"")</f>
        <v/>
      </c>
      <c r="F2497" s="9" t="str">
        <f t="shared" si="1719"/>
        <v>SKPDN CPU</v>
      </c>
      <c r="G2497" s="4" t="str">
        <f t="shared" si="1695"/>
        <v>177</v>
      </c>
      <c r="H2497" s="4">
        <f t="shared" si="1696"/>
        <v>277</v>
      </c>
      <c r="I2497" s="6">
        <f t="shared" si="1720"/>
        <v>0</v>
      </c>
      <c r="J2497" s="6">
        <f t="shared" si="1721"/>
        <v>7</v>
      </c>
      <c r="K2497" s="6">
        <f t="shared" si="1722"/>
        <v>7</v>
      </c>
      <c r="L2497" s="6">
        <f t="shared" si="1723"/>
        <v>6</v>
      </c>
      <c r="M2497" s="6">
        <f t="shared" si="1724"/>
        <v>7</v>
      </c>
      <c r="N2497" s="6">
        <f t="shared" si="1725"/>
        <v>7</v>
      </c>
      <c r="O2497" s="13">
        <f t="shared" si="1726"/>
        <v>15</v>
      </c>
      <c r="P2497" s="4">
        <f t="shared" si="1700"/>
        <v>3</v>
      </c>
      <c r="Q2497" s="4">
        <f t="shared" si="1701"/>
        <v>3</v>
      </c>
      <c r="R2497">
        <f t="shared" si="1729"/>
        <v>277</v>
      </c>
      <c r="S2497" s="4">
        <f t="shared" si="1730"/>
        <v>3</v>
      </c>
      <c r="T2497" s="15">
        <f t="shared" si="1731"/>
        <v>1</v>
      </c>
      <c r="U2497" s="4">
        <f t="shared" si="1732"/>
        <v>3</v>
      </c>
      <c r="V2497" s="4">
        <f t="shared" si="1733"/>
        <v>3</v>
      </c>
      <c r="W2497" s="4">
        <f t="shared" si="1734"/>
        <v>7</v>
      </c>
      <c r="X2497" s="6">
        <f t="shared" si="1735"/>
        <v>2</v>
      </c>
      <c r="Y2497" s="4">
        <f t="shared" si="1736"/>
        <v>3</v>
      </c>
      <c r="Z2497" s="6">
        <f t="shared" si="1737"/>
        <v>1</v>
      </c>
      <c r="AA2497" s="18">
        <f t="shared" si="1738"/>
        <v>7</v>
      </c>
      <c r="AB2497" s="9" t="str">
        <f t="shared" si="1702"/>
        <v>-101,3</v>
      </c>
      <c r="AC2497" s="9" t="str">
        <f>_xlfn.XLOOKUP(R2497,Sheet2!$H$3:$H$258,Sheet2!$I$3:$I$258,"-----")</f>
        <v>*****</v>
      </c>
      <c r="AD2497" s="9" t="str">
        <f>_xlfn.XLOOKUP(VALUE(AE2497),Sheet2!$N$3:$N$1000,Sheet2!$O$3:$O$1000,"********")</f>
        <v>********</v>
      </c>
      <c r="AE2497" t="str">
        <f t="shared" si="1697"/>
        <v>5046</v>
      </c>
      <c r="AF2497" s="9" t="str">
        <f>IF(R2497&lt;200,"+"&amp;TEXT(R2497,"0"),"-"&amp;TEXT(_xlfn.XLOOKUP(R2497,Sheet2!$K$3:$K$130,Sheet2!$L$3:$L$130,"-----"),"0"))</f>
        <v>-101</v>
      </c>
      <c r="AG2497" s="9" t="str">
        <f t="shared" si="1703"/>
        <v>@</v>
      </c>
      <c r="AH2497" s="9" t="str">
        <f t="shared" si="1704"/>
        <v>DSZ @-101,3</v>
      </c>
      <c r="AI2497" t="str">
        <f t="shared" si="1705"/>
        <v>3,@-101,3</v>
      </c>
      <c r="AJ2497" s="16" t="str">
        <f t="shared" si="1706"/>
        <v>@-101,3</v>
      </c>
      <c r="AK2497" t="str">
        <f t="shared" si="1707"/>
        <v>ANDCR# 3,3,SBN</v>
      </c>
      <c r="AL2497" s="4" t="str">
        <f t="shared" si="1708"/>
        <v>AND</v>
      </c>
      <c r="AM2497" s="4" t="str">
        <f t="shared" si="1709"/>
        <v>R</v>
      </c>
      <c r="AN2497" s="4" t="str">
        <f t="shared" si="1710"/>
        <v>C</v>
      </c>
      <c r="AO2497" s="4" t="str">
        <f t="shared" si="1711"/>
        <v>#</v>
      </c>
      <c r="AP2497" s="15" t="str">
        <f t="shared" si="1712"/>
        <v>,SBN</v>
      </c>
      <c r="AQ2497" s="9" t="str">
        <f>_xlfn.XLOOKUP(D2497,Sheet2!$E$3:$E$101,Sheet2!$F$3:$F$101,"******************")</f>
        <v>******************</v>
      </c>
      <c r="AR2497" s="33" t="str">
        <f t="shared" si="1698"/>
        <v>SKPDN CPU</v>
      </c>
      <c r="AS2497" s="9" t="str">
        <f t="shared" si="1699"/>
        <v>DOCC</v>
      </c>
      <c r="AT2497" s="4">
        <f t="shared" si="1713"/>
        <v>3</v>
      </c>
      <c r="AU2497" s="6">
        <f t="shared" si="1714"/>
        <v>2</v>
      </c>
      <c r="AV2497" s="4" t="str">
        <f t="shared" si="1715"/>
        <v>C</v>
      </c>
      <c r="AW2497" s="4">
        <f t="shared" si="1716"/>
        <v>77</v>
      </c>
      <c r="AX2497" s="4" t="str">
        <f>_xlfn.XLOOKUP(AW2497,Sheet2!$Q$3:$Q$66,Sheet2!$R$3:$R$66,"**")</f>
        <v>CPU</v>
      </c>
      <c r="AY2497" s="4">
        <f t="shared" si="1717"/>
        <v>7</v>
      </c>
      <c r="AZ2497" s="16" t="str">
        <f t="shared" si="1718"/>
        <v>SKPDN</v>
      </c>
    </row>
    <row r="2498" spans="1:52" x14ac:dyDescent="0.35">
      <c r="A2498" s="5" t="s">
        <v>113</v>
      </c>
      <c r="B2498" s="3">
        <v>21</v>
      </c>
      <c r="C2498" s="1">
        <f t="shared" si="1728"/>
        <v>5150</v>
      </c>
      <c r="D2498" s="2">
        <v>54776</v>
      </c>
      <c r="E2498" s="2" t="str">
        <f>_xlfn.XLOOKUP(C2498,Sheet2!$N$3:$N$1000,Sheet2!$O$3:$O$1000,"")</f>
        <v/>
      </c>
      <c r="F2498" s="9" t="str">
        <f t="shared" si="1719"/>
        <v>STA 3,-2</v>
      </c>
      <c r="G2498" s="4" t="str">
        <f t="shared" si="1695"/>
        <v>131</v>
      </c>
      <c r="H2498" s="4">
        <f t="shared" si="1696"/>
        <v>376</v>
      </c>
      <c r="I2498" s="6">
        <f t="shared" si="1720"/>
        <v>0</v>
      </c>
      <c r="J2498" s="6">
        <f t="shared" si="1721"/>
        <v>5</v>
      </c>
      <c r="K2498" s="6">
        <f t="shared" si="1722"/>
        <v>4</v>
      </c>
      <c r="L2498" s="6">
        <f t="shared" si="1723"/>
        <v>7</v>
      </c>
      <c r="M2498" s="6">
        <f t="shared" si="1724"/>
        <v>7</v>
      </c>
      <c r="N2498" s="6">
        <f t="shared" si="1725"/>
        <v>6</v>
      </c>
      <c r="O2498" s="13">
        <f t="shared" si="1726"/>
        <v>11</v>
      </c>
      <c r="P2498" s="4">
        <f t="shared" si="1700"/>
        <v>2</v>
      </c>
      <c r="Q2498" s="4">
        <f t="shared" si="1701"/>
        <v>3</v>
      </c>
      <c r="R2498">
        <f t="shared" si="1729"/>
        <v>376</v>
      </c>
      <c r="S2498" s="4">
        <f t="shared" si="1730"/>
        <v>1</v>
      </c>
      <c r="T2498" s="15">
        <f t="shared" si="1731"/>
        <v>0</v>
      </c>
      <c r="U2498" s="4">
        <f t="shared" si="1732"/>
        <v>2</v>
      </c>
      <c r="V2498" s="4">
        <f t="shared" si="1733"/>
        <v>3</v>
      </c>
      <c r="W2498" s="4">
        <f t="shared" si="1734"/>
        <v>1</v>
      </c>
      <c r="X2498" s="6">
        <f t="shared" si="1735"/>
        <v>3</v>
      </c>
      <c r="Y2498" s="4">
        <f t="shared" si="1736"/>
        <v>3</v>
      </c>
      <c r="Z2498" s="6">
        <f t="shared" si="1737"/>
        <v>1</v>
      </c>
      <c r="AA2498" s="18">
        <f t="shared" si="1738"/>
        <v>6</v>
      </c>
      <c r="AB2498" s="9" t="str">
        <f t="shared" si="1702"/>
        <v>-2</v>
      </c>
      <c r="AC2498" s="9" t="str">
        <f>_xlfn.XLOOKUP(R2498,Sheet2!$H$3:$H$258,Sheet2!$I$3:$I$258,"-----")</f>
        <v>*****</v>
      </c>
      <c r="AD2498" s="9" t="str">
        <f>_xlfn.XLOOKUP(VALUE(AE2498),Sheet2!$N$3:$N$1000,Sheet2!$O$3:$O$1000,"********")</f>
        <v>********</v>
      </c>
      <c r="AE2498" t="str">
        <f t="shared" si="1697"/>
        <v>5146</v>
      </c>
      <c r="AF2498" s="9" t="str">
        <f>IF(R2498&lt;200,"+"&amp;TEXT(R2498,"0"),"-"&amp;TEXT(_xlfn.XLOOKUP(R2498,Sheet2!$K$3:$K$130,Sheet2!$L$3:$L$130,"-----"),"0"))</f>
        <v>-2</v>
      </c>
      <c r="AG2498" s="9" t="str">
        <f t="shared" si="1703"/>
        <v/>
      </c>
      <c r="AH2498" s="9" t="str">
        <f t="shared" si="1704"/>
        <v>DSZ -2</v>
      </c>
      <c r="AI2498" t="str">
        <f t="shared" si="1705"/>
        <v>3,-2</v>
      </c>
      <c r="AJ2498" s="16" t="str">
        <f t="shared" si="1706"/>
        <v>-2</v>
      </c>
      <c r="AK2498" t="str">
        <f t="shared" si="1707"/>
        <v>NEGCS# 2,3,SEZ</v>
      </c>
      <c r="AL2498" s="4" t="str">
        <f t="shared" si="1708"/>
        <v>NEG</v>
      </c>
      <c r="AM2498" s="4" t="str">
        <f t="shared" si="1709"/>
        <v>S</v>
      </c>
      <c r="AN2498" s="4" t="str">
        <f t="shared" si="1710"/>
        <v>C</v>
      </c>
      <c r="AO2498" s="4" t="str">
        <f t="shared" si="1711"/>
        <v>#</v>
      </c>
      <c r="AP2498" s="15" t="str">
        <f t="shared" si="1712"/>
        <v>,SEZ</v>
      </c>
      <c r="AQ2498" s="9" t="str">
        <f>_xlfn.XLOOKUP(D2498,Sheet2!$E$3:$E$101,Sheet2!$F$3:$F$101,"******************")</f>
        <v>******************</v>
      </c>
      <c r="AR2498" s="33" t="str">
        <f t="shared" si="1698"/>
        <v>DIAP 3,**</v>
      </c>
      <c r="AS2498" s="9" t="str">
        <f t="shared" si="1699"/>
        <v>DIAP</v>
      </c>
      <c r="AT2498" s="4">
        <f t="shared" si="1713"/>
        <v>3</v>
      </c>
      <c r="AU2498" s="6">
        <f t="shared" si="1714"/>
        <v>3</v>
      </c>
      <c r="AV2498" s="4" t="str">
        <f t="shared" si="1715"/>
        <v>P</v>
      </c>
      <c r="AW2498" s="4">
        <f t="shared" si="1716"/>
        <v>76</v>
      </c>
      <c r="AX2498" s="4" t="str">
        <f>_xlfn.XLOOKUP(AW2498,Sheet2!$Q$3:$Q$66,Sheet2!$R$3:$R$66,"**")</f>
        <v>**</v>
      </c>
      <c r="AY2498" s="4">
        <f t="shared" si="1717"/>
        <v>1</v>
      </c>
      <c r="AZ2498" s="16" t="str">
        <f t="shared" si="1718"/>
        <v>SKPDZ</v>
      </c>
    </row>
    <row r="2499" spans="1:52" x14ac:dyDescent="0.35">
      <c r="B2499" s="3">
        <f t="shared" si="1727"/>
        <v>22</v>
      </c>
      <c r="C2499" s="1">
        <f t="shared" si="1728"/>
        <v>5151</v>
      </c>
      <c r="D2499" s="2">
        <v>21400</v>
      </c>
      <c r="E2499" s="2" t="str">
        <f>_xlfn.XLOOKUP(C2499,Sheet2!$N$3:$N$1000,Sheet2!$O$3:$O$1000,"")</f>
        <v/>
      </c>
      <c r="F2499" s="9" t="str">
        <f t="shared" si="1719"/>
        <v>LDA 0,+0,3</v>
      </c>
      <c r="G2499" s="4" t="str">
        <f t="shared" ref="G2499:G2562" si="1739">DEC2OCT((2*(OCT2DEC(I2499*100)+OCT2DEC(J2499*10)+K2499))+INT(L2499/4))</f>
        <v>43</v>
      </c>
      <c r="H2499" s="4">
        <f t="shared" ref="H2499:H2562" si="1740">(MOD(L2499,4)*100)+(M2499*10)+N2499</f>
        <v>0</v>
      </c>
      <c r="I2499" s="6">
        <f t="shared" si="1720"/>
        <v>0</v>
      </c>
      <c r="J2499" s="6">
        <f t="shared" si="1721"/>
        <v>2</v>
      </c>
      <c r="K2499" s="6">
        <f t="shared" si="1722"/>
        <v>1</v>
      </c>
      <c r="L2499" s="6">
        <f t="shared" si="1723"/>
        <v>4</v>
      </c>
      <c r="M2499" s="6">
        <f t="shared" si="1724"/>
        <v>0</v>
      </c>
      <c r="N2499" s="6">
        <f t="shared" si="1725"/>
        <v>0</v>
      </c>
      <c r="O2499" s="13">
        <f t="shared" si="1726"/>
        <v>4</v>
      </c>
      <c r="P2499" s="4">
        <f t="shared" si="1700"/>
        <v>1</v>
      </c>
      <c r="Q2499" s="4">
        <f t="shared" si="1701"/>
        <v>0</v>
      </c>
      <c r="R2499">
        <f t="shared" si="1729"/>
        <v>0</v>
      </c>
      <c r="S2499" s="4">
        <f t="shared" si="1730"/>
        <v>3</v>
      </c>
      <c r="T2499" s="15">
        <f t="shared" si="1731"/>
        <v>0</v>
      </c>
      <c r="U2499" s="4">
        <f t="shared" si="1732"/>
        <v>1</v>
      </c>
      <c r="V2499" s="4">
        <f t="shared" si="1733"/>
        <v>0</v>
      </c>
      <c r="W2499" s="4">
        <f t="shared" si="1734"/>
        <v>3</v>
      </c>
      <c r="X2499" s="6">
        <f t="shared" si="1735"/>
        <v>0</v>
      </c>
      <c r="Y2499" s="4">
        <f t="shared" si="1736"/>
        <v>0</v>
      </c>
      <c r="Z2499" s="6">
        <f t="shared" si="1737"/>
        <v>0</v>
      </c>
      <c r="AA2499" s="18">
        <f t="shared" si="1738"/>
        <v>0</v>
      </c>
      <c r="AB2499" s="9" t="str">
        <f t="shared" si="1702"/>
        <v>+0,3</v>
      </c>
      <c r="AC2499" s="9" t="str">
        <f>_xlfn.XLOOKUP(R2499,Sheet2!$H$3:$H$258,Sheet2!$I$3:$I$258,"-----")</f>
        <v>0</v>
      </c>
      <c r="AD2499" s="9" t="str">
        <f>_xlfn.XLOOKUP(VALUE(AE2499),Sheet2!$N$3:$N$1000,Sheet2!$O$3:$O$1000,"********")</f>
        <v>********</v>
      </c>
      <c r="AE2499" t="str">
        <f t="shared" ref="AE2499:AE2562" si="1741">IF(VALUE(AF2499)&lt;0,DEC2OCT(OCT2DEC(VALUE(C2499))-OCT2DEC(-VALUE(AF2499))),DEC2OCT(OCT2DEC(VALUE(C2499))+OCT2DEC(VALUE(AF2499))))</f>
        <v>5151</v>
      </c>
      <c r="AF2499" s="9" t="str">
        <f>IF(R2499&lt;200,"+"&amp;TEXT(R2499,"0"),"-"&amp;TEXT(_xlfn.XLOOKUP(R2499,Sheet2!$K$3:$K$130,Sheet2!$L$3:$L$130,"-----"),"0"))</f>
        <v>+0</v>
      </c>
      <c r="AG2499" s="9" t="str">
        <f t="shared" si="1703"/>
        <v/>
      </c>
      <c r="AH2499" s="9" t="str">
        <f t="shared" si="1704"/>
        <v>JMP +0,3</v>
      </c>
      <c r="AI2499" t="str">
        <f t="shared" si="1705"/>
        <v>0,+0,3</v>
      </c>
      <c r="AJ2499" s="16" t="str">
        <f t="shared" si="1706"/>
        <v>+0,3</v>
      </c>
      <c r="AK2499" t="str">
        <f t="shared" si="1707"/>
        <v>INC 1,0</v>
      </c>
      <c r="AL2499" s="4" t="str">
        <f t="shared" si="1708"/>
        <v>INC</v>
      </c>
      <c r="AM2499" s="4" t="str">
        <f t="shared" si="1709"/>
        <v/>
      </c>
      <c r="AN2499" s="4" t="str">
        <f t="shared" si="1710"/>
        <v/>
      </c>
      <c r="AO2499" s="4" t="str">
        <f t="shared" si="1711"/>
        <v/>
      </c>
      <c r="AP2499" s="15" t="str">
        <f t="shared" si="1712"/>
        <v/>
      </c>
      <c r="AQ2499" s="9" t="str">
        <f>_xlfn.XLOOKUP(D2499,Sheet2!$E$3:$E$101,Sheet2!$F$3:$F$101,"******************")</f>
        <v>******************</v>
      </c>
      <c r="AR2499" s="33" t="str">
        <f t="shared" ref="AR2499:AR2562" si="1742">IF(AY2499=0,"NIO"&amp;AV2499&amp;" "&amp;AX2499,IF(AY2499=7,AZ2499&amp;" "&amp;AX2499,AS2499&amp;" "&amp;TEXT(AT2499,"0")&amp;","&amp;AX2499))</f>
        <v>DIB 0,0</v>
      </c>
      <c r="AS2499" s="9" t="str">
        <f t="shared" ref="AS2499:AS2562" si="1743">IF(AY2499=1,"DIA"&amp;AV2499,IF(AY2499=2,"DOA"&amp;AV2499,IF(AY2499=3,"DIB"&amp;AV2499,IF(AY2499=4,"DOB"&amp;AV2499,IF(AY2499=5,"DIC"&amp;AV2499,"DOC"&amp;AV2499)))))</f>
        <v>DIB</v>
      </c>
      <c r="AT2499" s="4">
        <f t="shared" si="1713"/>
        <v>0</v>
      </c>
      <c r="AU2499" s="6">
        <f t="shared" si="1714"/>
        <v>0</v>
      </c>
      <c r="AV2499" s="4" t="str">
        <f t="shared" si="1715"/>
        <v/>
      </c>
      <c r="AW2499" s="4">
        <f t="shared" si="1716"/>
        <v>0</v>
      </c>
      <c r="AX2499" s="4" t="str">
        <f>_xlfn.XLOOKUP(AW2499,Sheet2!$Q$3:$Q$66,Sheet2!$R$3:$R$66,"**")</f>
        <v>0</v>
      </c>
      <c r="AY2499" s="4">
        <f t="shared" si="1717"/>
        <v>3</v>
      </c>
      <c r="AZ2499" s="16" t="str">
        <f t="shared" si="1718"/>
        <v>SKPBN</v>
      </c>
    </row>
    <row r="2500" spans="1:52" x14ac:dyDescent="0.35">
      <c r="B2500" s="3">
        <f t="shared" si="1727"/>
        <v>23</v>
      </c>
      <c r="C2500" s="1">
        <f t="shared" si="1728"/>
        <v>5152</v>
      </c>
      <c r="D2500" s="2">
        <v>32033</v>
      </c>
      <c r="E2500" s="2" t="str">
        <f>_xlfn.XLOOKUP(C2500,Sheet2!$N$3:$N$1000,Sheet2!$O$3:$O$1000,"")</f>
        <v/>
      </c>
      <c r="F2500" s="9" t="str">
        <f t="shared" si="1719"/>
        <v>LDA 2,@*****</v>
      </c>
      <c r="G2500" s="4" t="str">
        <f t="shared" si="1739"/>
        <v>64</v>
      </c>
      <c r="H2500" s="4">
        <f t="shared" si="1740"/>
        <v>33</v>
      </c>
      <c r="I2500" s="6">
        <f t="shared" si="1720"/>
        <v>0</v>
      </c>
      <c r="J2500" s="6">
        <f t="shared" si="1721"/>
        <v>3</v>
      </c>
      <c r="K2500" s="6">
        <f t="shared" si="1722"/>
        <v>2</v>
      </c>
      <c r="L2500" s="6">
        <f t="shared" si="1723"/>
        <v>0</v>
      </c>
      <c r="M2500" s="6">
        <f t="shared" si="1724"/>
        <v>3</v>
      </c>
      <c r="N2500" s="6">
        <f t="shared" si="1725"/>
        <v>3</v>
      </c>
      <c r="O2500" s="13">
        <f t="shared" si="1726"/>
        <v>6</v>
      </c>
      <c r="P2500" s="4">
        <f t="shared" ref="P2500:P2563" si="1744">(I2500*4)+INT(J2500/2)</f>
        <v>1</v>
      </c>
      <c r="Q2500" s="4">
        <f t="shared" ref="Q2500:Q2563" si="1745">V2500</f>
        <v>2</v>
      </c>
      <c r="R2500">
        <f t="shared" si="1729"/>
        <v>33</v>
      </c>
      <c r="S2500" s="4">
        <f t="shared" si="1730"/>
        <v>0</v>
      </c>
      <c r="T2500" s="15">
        <f t="shared" si="1731"/>
        <v>1</v>
      </c>
      <c r="U2500" s="4">
        <f t="shared" si="1732"/>
        <v>1</v>
      </c>
      <c r="V2500" s="4">
        <f t="shared" si="1733"/>
        <v>2</v>
      </c>
      <c r="W2500" s="4">
        <f t="shared" si="1734"/>
        <v>4</v>
      </c>
      <c r="X2500" s="6">
        <f t="shared" si="1735"/>
        <v>0</v>
      </c>
      <c r="Y2500" s="4">
        <f t="shared" si="1736"/>
        <v>1</v>
      </c>
      <c r="Z2500" s="6">
        <f t="shared" si="1737"/>
        <v>1</v>
      </c>
      <c r="AA2500" s="18">
        <f t="shared" si="1738"/>
        <v>3</v>
      </c>
      <c r="AB2500" s="9" t="str">
        <f t="shared" ref="AB2500:AB2563" si="1746">IF(S2500=0,AC2500,IF(S2500=1,IF(AD2500="********",AF2500,AD2500),AF2500&amp;","&amp;TEXT(S2500,"0")))</f>
        <v>*****</v>
      </c>
      <c r="AC2500" s="9" t="str">
        <f>_xlfn.XLOOKUP(R2500,Sheet2!$H$3:$H$258,Sheet2!$I$3:$I$258,"-----")</f>
        <v>*****</v>
      </c>
      <c r="AD2500" s="9" t="str">
        <f>_xlfn.XLOOKUP(VALUE(AE2500),Sheet2!$N$3:$N$1000,Sheet2!$O$3:$O$1000,"********")</f>
        <v>********</v>
      </c>
      <c r="AE2500" t="str">
        <f t="shared" si="1741"/>
        <v>5205</v>
      </c>
      <c r="AF2500" s="9" t="str">
        <f>IF(R2500&lt;200,"+"&amp;TEXT(R2500,"0"),"-"&amp;TEXT(_xlfn.XLOOKUP(R2500,Sheet2!$K$3:$K$130,Sheet2!$L$3:$L$130,"-----"),"0"))</f>
        <v>+33</v>
      </c>
      <c r="AG2500" s="9" t="str">
        <f t="shared" ref="AG2500:AG2563" si="1747">IF(T2500=1,"@","")</f>
        <v>@</v>
      </c>
      <c r="AH2500" s="9" t="str">
        <f t="shared" ref="AH2500:AH2563" si="1748">IF(Q2500=0,"JMP "&amp;AJ2500, IF(Q2500=1,"JSR "&amp;AJ2500,IF(Q2500=2,"ISZ "&amp;AJ2500,"DSZ "&amp;AJ2500)))</f>
        <v>ISZ @*****</v>
      </c>
      <c r="AI2500" t="str">
        <f t="shared" ref="AI2500:AI2563" si="1749">TEXT(Q2500,"0")&amp;","&amp;AG2500&amp;AB2500</f>
        <v>2,@*****</v>
      </c>
      <c r="AJ2500" s="16" t="str">
        <f t="shared" ref="AJ2500:AJ2563" si="1750">AG2500&amp;AB2500</f>
        <v>@*****</v>
      </c>
      <c r="AK2500" t="str">
        <f t="shared" ref="AK2500:AK2563" si="1751">AL2500&amp;AN2500&amp;AM2500&amp;AO2500&amp;" "&amp;TEXT(U2500,"0")&amp;","&amp;TEXT(V2500,"0")&amp;AP2500</f>
        <v>ADCZ# 1,2,SNC</v>
      </c>
      <c r="AL2500" s="4" t="str">
        <f t="shared" ref="AL2500:AL2563" si="1752">IF(W2500=0,"COM",IF(W2500=1,"NEG",IF(W2500=2,"MOV",IF(W2500=3,"INC",IF(W2500=4,"ADC",IF(W2500=5,"SUB",IF(W2500=6,"ADD","AND")))))))</f>
        <v>ADC</v>
      </c>
      <c r="AM2500" s="4" t="str">
        <f t="shared" ref="AM2500:AM2563" si="1753">IF(X2500=0,"",IF(X2500=1,"L",IF(X2500=2,"R","S")))</f>
        <v/>
      </c>
      <c r="AN2500" s="4" t="str">
        <f t="shared" ref="AN2500:AN2563" si="1754">IF(Y2500=0,"",IF(Y2500=1,"Z",IF(Y2500=2,"O","C")))</f>
        <v>Z</v>
      </c>
      <c r="AO2500" s="4" t="str">
        <f t="shared" ref="AO2500:AO2563" si="1755">IF(Z2500=1,"#","")</f>
        <v>#</v>
      </c>
      <c r="AP2500" s="15" t="str">
        <f t="shared" ref="AP2500:AP2563" si="1756">IF(AA2500=0,"",IF(AA2500=1,",SKP",IF(AA2500=2,",SZC",IF(AA2500=3,",SNC",IF(AA2500=4,",SZR",IF(AA2500=5,",SNR",IF(AA2500=6,",SEZ",",SBN")))))))</f>
        <v>,SNC</v>
      </c>
      <c r="AQ2500" s="9" t="str">
        <f>_xlfn.XLOOKUP(D2500,Sheet2!$E$3:$E$101,Sheet2!$F$3:$F$101,"******************")</f>
        <v>******************</v>
      </c>
      <c r="AR2500" s="33" t="str">
        <f t="shared" si="1742"/>
        <v>DOB 2,DSKP</v>
      </c>
      <c r="AS2500" s="9" t="str">
        <f t="shared" si="1743"/>
        <v>DOB</v>
      </c>
      <c r="AT2500" s="4">
        <f t="shared" ref="AT2500:AT2563" si="1757">V2500</f>
        <v>2</v>
      </c>
      <c r="AU2500" s="6">
        <f t="shared" ref="AU2500:AU2563" si="1758">X2500</f>
        <v>0</v>
      </c>
      <c r="AV2500" s="4" t="str">
        <f t="shared" ref="AV2500:AV2563" si="1759">IF(AU2500=0,"",IF(AU2500=1,"S",IF(AU2500=2,"C","P")))</f>
        <v/>
      </c>
      <c r="AW2500" s="4">
        <f t="shared" ref="AW2500:AW2563" si="1760">M2500*10+N2500</f>
        <v>33</v>
      </c>
      <c r="AX2500" s="4" t="str">
        <f>_xlfn.XLOOKUP(AW2500,Sheet2!$Q$3:$Q$66,Sheet2!$R$3:$R$66,"**")</f>
        <v>DSKP</v>
      </c>
      <c r="AY2500" s="4">
        <f t="shared" ref="AY2500:AY2563" si="1761">W2500</f>
        <v>4</v>
      </c>
      <c r="AZ2500" s="16" t="str">
        <f t="shared" ref="AZ2500:AZ2563" si="1762">IF(AU2500=0,"SKPBN",IF(AU2500=1,"SKPBZ",IF(AU2500=2,"SKPDN","SKPDZ")))</f>
        <v>SKPBN</v>
      </c>
    </row>
    <row r="2501" spans="1:52" x14ac:dyDescent="0.35">
      <c r="B2501" s="3">
        <f t="shared" si="1727"/>
        <v>24</v>
      </c>
      <c r="C2501" s="1">
        <f t="shared" si="1728"/>
        <v>5153</v>
      </c>
      <c r="D2501" s="2">
        <v>20152</v>
      </c>
      <c r="E2501" s="2" t="str">
        <f>_xlfn.XLOOKUP(C2501,Sheet2!$N$3:$N$1000,Sheet2!$O$3:$O$1000,"")</f>
        <v/>
      </c>
      <c r="F2501" s="9" t="str">
        <f t="shared" si="1719"/>
        <v>LDA 0,TESTU</v>
      </c>
      <c r="G2501" s="4" t="str">
        <f t="shared" si="1739"/>
        <v>40</v>
      </c>
      <c r="H2501" s="4">
        <f t="shared" si="1740"/>
        <v>152</v>
      </c>
      <c r="I2501" s="6">
        <f t="shared" si="1720"/>
        <v>0</v>
      </c>
      <c r="J2501" s="6">
        <f t="shared" si="1721"/>
        <v>2</v>
      </c>
      <c r="K2501" s="6">
        <f t="shared" si="1722"/>
        <v>0</v>
      </c>
      <c r="L2501" s="6">
        <f t="shared" si="1723"/>
        <v>1</v>
      </c>
      <c r="M2501" s="6">
        <f t="shared" si="1724"/>
        <v>5</v>
      </c>
      <c r="N2501" s="6">
        <f t="shared" si="1725"/>
        <v>2</v>
      </c>
      <c r="O2501" s="13">
        <f t="shared" si="1726"/>
        <v>4</v>
      </c>
      <c r="P2501" s="4">
        <f t="shared" si="1744"/>
        <v>1</v>
      </c>
      <c r="Q2501" s="4">
        <f t="shared" si="1745"/>
        <v>0</v>
      </c>
      <c r="R2501">
        <f t="shared" si="1729"/>
        <v>152</v>
      </c>
      <c r="S2501" s="4">
        <f t="shared" si="1730"/>
        <v>0</v>
      </c>
      <c r="T2501" s="15">
        <f t="shared" si="1731"/>
        <v>0</v>
      </c>
      <c r="U2501" s="4">
        <f t="shared" si="1732"/>
        <v>1</v>
      </c>
      <c r="V2501" s="4">
        <f t="shared" si="1733"/>
        <v>0</v>
      </c>
      <c r="W2501" s="4">
        <f t="shared" si="1734"/>
        <v>0</v>
      </c>
      <c r="X2501" s="6">
        <f t="shared" si="1735"/>
        <v>1</v>
      </c>
      <c r="Y2501" s="4">
        <f t="shared" si="1736"/>
        <v>2</v>
      </c>
      <c r="Z2501" s="6">
        <f t="shared" si="1737"/>
        <v>1</v>
      </c>
      <c r="AA2501" s="18">
        <f t="shared" si="1738"/>
        <v>2</v>
      </c>
      <c r="AB2501" s="9" t="str">
        <f t="shared" si="1746"/>
        <v>TESTU</v>
      </c>
      <c r="AC2501" s="9" t="str">
        <f>_xlfn.XLOOKUP(R2501,Sheet2!$H$3:$H$258,Sheet2!$I$3:$I$258,"-----")</f>
        <v>TESTU</v>
      </c>
      <c r="AD2501" s="9" t="str">
        <f>_xlfn.XLOOKUP(VALUE(AE2501),Sheet2!$N$3:$N$1000,Sheet2!$O$3:$O$1000,"********")</f>
        <v>********</v>
      </c>
      <c r="AE2501" t="str">
        <f t="shared" si="1741"/>
        <v>5325</v>
      </c>
      <c r="AF2501" s="9" t="str">
        <f>IF(R2501&lt;200,"+"&amp;TEXT(R2501,"0"),"-"&amp;TEXT(_xlfn.XLOOKUP(R2501,Sheet2!$K$3:$K$130,Sheet2!$L$3:$L$130,"-----"),"0"))</f>
        <v>+152</v>
      </c>
      <c r="AG2501" s="9" t="str">
        <f t="shared" si="1747"/>
        <v/>
      </c>
      <c r="AH2501" s="9" t="str">
        <f t="shared" si="1748"/>
        <v>JMP TESTU</v>
      </c>
      <c r="AI2501" t="str">
        <f t="shared" si="1749"/>
        <v>0,TESTU</v>
      </c>
      <c r="AJ2501" s="16" t="str">
        <f t="shared" si="1750"/>
        <v>TESTU</v>
      </c>
      <c r="AK2501" t="str">
        <f t="shared" si="1751"/>
        <v>COMOL# 1,0,SZC</v>
      </c>
      <c r="AL2501" s="4" t="str">
        <f t="shared" si="1752"/>
        <v>COM</v>
      </c>
      <c r="AM2501" s="4" t="str">
        <f t="shared" si="1753"/>
        <v>L</v>
      </c>
      <c r="AN2501" s="4" t="str">
        <f t="shared" si="1754"/>
        <v>O</v>
      </c>
      <c r="AO2501" s="4" t="str">
        <f t="shared" si="1755"/>
        <v>#</v>
      </c>
      <c r="AP2501" s="15" t="str">
        <f t="shared" si="1756"/>
        <v>,SZC</v>
      </c>
      <c r="AQ2501" s="9" t="str">
        <f>_xlfn.XLOOKUP(D2501,Sheet2!$E$3:$E$101,Sheet2!$F$3:$F$101,"******************")</f>
        <v>******************</v>
      </c>
      <c r="AR2501" s="33" t="str">
        <f t="shared" si="1742"/>
        <v>NIOS **</v>
      </c>
      <c r="AS2501" s="9" t="str">
        <f t="shared" si="1743"/>
        <v>DOCS</v>
      </c>
      <c r="AT2501" s="4">
        <f t="shared" si="1757"/>
        <v>0</v>
      </c>
      <c r="AU2501" s="6">
        <f t="shared" si="1758"/>
        <v>1</v>
      </c>
      <c r="AV2501" s="4" t="str">
        <f t="shared" si="1759"/>
        <v>S</v>
      </c>
      <c r="AW2501" s="4">
        <f t="shared" si="1760"/>
        <v>52</v>
      </c>
      <c r="AX2501" s="4" t="str">
        <f>_xlfn.XLOOKUP(AW2501,Sheet2!$Q$3:$Q$66,Sheet2!$R$3:$R$66,"**")</f>
        <v>**</v>
      </c>
      <c r="AY2501" s="4">
        <f t="shared" si="1761"/>
        <v>0</v>
      </c>
      <c r="AZ2501" s="16" t="str">
        <f t="shared" si="1762"/>
        <v>SKPBZ</v>
      </c>
    </row>
    <row r="2502" spans="1:52" x14ac:dyDescent="0.35">
      <c r="B2502" s="3">
        <f t="shared" si="1727"/>
        <v>25</v>
      </c>
      <c r="C2502" s="1">
        <f t="shared" si="1728"/>
        <v>5154</v>
      </c>
      <c r="D2502" s="2">
        <v>25401</v>
      </c>
      <c r="E2502" s="2" t="str">
        <f>_xlfn.XLOOKUP(C2502,Sheet2!$N$3:$N$1000,Sheet2!$O$3:$O$1000,"")</f>
        <v/>
      </c>
      <c r="F2502" s="9" t="str">
        <f t="shared" si="1719"/>
        <v>LDA 1,+1,3</v>
      </c>
      <c r="G2502" s="4" t="str">
        <f t="shared" si="1739"/>
        <v>53</v>
      </c>
      <c r="H2502" s="4">
        <f t="shared" si="1740"/>
        <v>1</v>
      </c>
      <c r="I2502" s="6">
        <f t="shared" si="1720"/>
        <v>0</v>
      </c>
      <c r="J2502" s="6">
        <f t="shared" si="1721"/>
        <v>2</v>
      </c>
      <c r="K2502" s="6">
        <f t="shared" si="1722"/>
        <v>5</v>
      </c>
      <c r="L2502" s="6">
        <f t="shared" si="1723"/>
        <v>4</v>
      </c>
      <c r="M2502" s="6">
        <f t="shared" si="1724"/>
        <v>0</v>
      </c>
      <c r="N2502" s="6">
        <f t="shared" si="1725"/>
        <v>1</v>
      </c>
      <c r="O2502" s="13">
        <f t="shared" si="1726"/>
        <v>5</v>
      </c>
      <c r="P2502" s="4">
        <f t="shared" si="1744"/>
        <v>1</v>
      </c>
      <c r="Q2502" s="4">
        <f t="shared" si="1745"/>
        <v>1</v>
      </c>
      <c r="R2502">
        <f t="shared" si="1729"/>
        <v>1</v>
      </c>
      <c r="S2502" s="4">
        <f t="shared" si="1730"/>
        <v>3</v>
      </c>
      <c r="T2502" s="15">
        <f t="shared" si="1731"/>
        <v>0</v>
      </c>
      <c r="U2502" s="4">
        <f t="shared" si="1732"/>
        <v>1</v>
      </c>
      <c r="V2502" s="4">
        <f t="shared" si="1733"/>
        <v>1</v>
      </c>
      <c r="W2502" s="4">
        <f t="shared" si="1734"/>
        <v>3</v>
      </c>
      <c r="X2502" s="6">
        <f t="shared" si="1735"/>
        <v>0</v>
      </c>
      <c r="Y2502" s="4">
        <f t="shared" si="1736"/>
        <v>0</v>
      </c>
      <c r="Z2502" s="6">
        <f t="shared" si="1737"/>
        <v>0</v>
      </c>
      <c r="AA2502" s="18">
        <f t="shared" si="1738"/>
        <v>1</v>
      </c>
      <c r="AB2502" s="9" t="str">
        <f t="shared" si="1746"/>
        <v>+1,3</v>
      </c>
      <c r="AC2502" s="9" t="str">
        <f>_xlfn.XLOOKUP(R2502,Sheet2!$H$3:$H$258,Sheet2!$I$3:$I$258,"-----")</f>
        <v>1</v>
      </c>
      <c r="AD2502" s="9" t="str">
        <f>_xlfn.XLOOKUP(VALUE(AE2502),Sheet2!$N$3:$N$1000,Sheet2!$O$3:$O$1000,"********")</f>
        <v>********</v>
      </c>
      <c r="AE2502" t="str">
        <f t="shared" si="1741"/>
        <v>5155</v>
      </c>
      <c r="AF2502" s="9" t="str">
        <f>IF(R2502&lt;200,"+"&amp;TEXT(R2502,"0"),"-"&amp;TEXT(_xlfn.XLOOKUP(R2502,Sheet2!$K$3:$K$130,Sheet2!$L$3:$L$130,"-----"),"0"))</f>
        <v>+1</v>
      </c>
      <c r="AG2502" s="9" t="str">
        <f t="shared" si="1747"/>
        <v/>
      </c>
      <c r="AH2502" s="9" t="str">
        <f t="shared" si="1748"/>
        <v>JSR +1,3</v>
      </c>
      <c r="AI2502" t="str">
        <f t="shared" si="1749"/>
        <v>1,+1,3</v>
      </c>
      <c r="AJ2502" s="16" t="str">
        <f t="shared" si="1750"/>
        <v>+1,3</v>
      </c>
      <c r="AK2502" t="str">
        <f t="shared" si="1751"/>
        <v>INC 1,1,SKP</v>
      </c>
      <c r="AL2502" s="4" t="str">
        <f t="shared" si="1752"/>
        <v>INC</v>
      </c>
      <c r="AM2502" s="4" t="str">
        <f t="shared" si="1753"/>
        <v/>
      </c>
      <c r="AN2502" s="4" t="str">
        <f t="shared" si="1754"/>
        <v/>
      </c>
      <c r="AO2502" s="4" t="str">
        <f t="shared" si="1755"/>
        <v/>
      </c>
      <c r="AP2502" s="15" t="str">
        <f t="shared" si="1756"/>
        <v>,SKP</v>
      </c>
      <c r="AQ2502" s="9" t="str">
        <f>_xlfn.XLOOKUP(D2502,Sheet2!$E$3:$E$101,Sheet2!$F$3:$F$101,"******************")</f>
        <v>******************</v>
      </c>
      <c r="AR2502" s="33" t="str">
        <f t="shared" si="1742"/>
        <v>DIB 1,MDV</v>
      </c>
      <c r="AS2502" s="9" t="str">
        <f t="shared" si="1743"/>
        <v>DIB</v>
      </c>
      <c r="AT2502" s="4">
        <f t="shared" si="1757"/>
        <v>1</v>
      </c>
      <c r="AU2502" s="6">
        <f t="shared" si="1758"/>
        <v>0</v>
      </c>
      <c r="AV2502" s="4" t="str">
        <f t="shared" si="1759"/>
        <v/>
      </c>
      <c r="AW2502" s="4">
        <f t="shared" si="1760"/>
        <v>1</v>
      </c>
      <c r="AX2502" s="4" t="str">
        <f>_xlfn.XLOOKUP(AW2502,Sheet2!$Q$3:$Q$66,Sheet2!$R$3:$R$66,"**")</f>
        <v>MDV</v>
      </c>
      <c r="AY2502" s="4">
        <f t="shared" si="1761"/>
        <v>3</v>
      </c>
      <c r="AZ2502" s="16" t="str">
        <f t="shared" si="1762"/>
        <v>SKPBN</v>
      </c>
    </row>
    <row r="2503" spans="1:52" x14ac:dyDescent="0.35">
      <c r="B2503" s="3">
        <f t="shared" si="1727"/>
        <v>26</v>
      </c>
      <c r="C2503" s="1">
        <f t="shared" si="1728"/>
        <v>5155</v>
      </c>
      <c r="D2503" s="2">
        <v>123000</v>
      </c>
      <c r="E2503" s="2" t="str">
        <f>_xlfn.XLOOKUP(C2503,Sheet2!$N$3:$N$1000,Sheet2!$O$3:$O$1000,"")</f>
        <v/>
      </c>
      <c r="F2503" s="9" t="str">
        <f t="shared" si="1719"/>
        <v>ADD 1,0</v>
      </c>
      <c r="G2503" s="4" t="str">
        <f t="shared" si="1739"/>
        <v>246</v>
      </c>
      <c r="H2503" s="4">
        <f t="shared" si="1740"/>
        <v>0</v>
      </c>
      <c r="I2503" s="6">
        <f t="shared" si="1720"/>
        <v>1</v>
      </c>
      <c r="J2503" s="6">
        <f t="shared" si="1721"/>
        <v>2</v>
      </c>
      <c r="K2503" s="6">
        <f t="shared" si="1722"/>
        <v>3</v>
      </c>
      <c r="L2503" s="6">
        <f t="shared" si="1723"/>
        <v>0</v>
      </c>
      <c r="M2503" s="6">
        <f t="shared" si="1724"/>
        <v>0</v>
      </c>
      <c r="N2503" s="6">
        <f t="shared" si="1725"/>
        <v>0</v>
      </c>
      <c r="O2503" s="13">
        <f t="shared" si="1726"/>
        <v>20</v>
      </c>
      <c r="P2503" s="4">
        <f t="shared" si="1744"/>
        <v>5</v>
      </c>
      <c r="Q2503" s="4">
        <f t="shared" si="1745"/>
        <v>0</v>
      </c>
      <c r="R2503">
        <f t="shared" si="1729"/>
        <v>0</v>
      </c>
      <c r="S2503" s="4">
        <f t="shared" si="1730"/>
        <v>2</v>
      </c>
      <c r="T2503" s="15">
        <f t="shared" si="1731"/>
        <v>1</v>
      </c>
      <c r="U2503" s="4">
        <f t="shared" si="1732"/>
        <v>1</v>
      </c>
      <c r="V2503" s="4">
        <f t="shared" si="1733"/>
        <v>0</v>
      </c>
      <c r="W2503" s="4">
        <f t="shared" si="1734"/>
        <v>6</v>
      </c>
      <c r="X2503" s="6">
        <f t="shared" si="1735"/>
        <v>0</v>
      </c>
      <c r="Y2503" s="4">
        <f t="shared" si="1736"/>
        <v>0</v>
      </c>
      <c r="Z2503" s="6">
        <f t="shared" si="1737"/>
        <v>0</v>
      </c>
      <c r="AA2503" s="18">
        <f t="shared" si="1738"/>
        <v>0</v>
      </c>
      <c r="AB2503" s="9" t="str">
        <f t="shared" si="1746"/>
        <v>+0,2</v>
      </c>
      <c r="AC2503" s="9" t="str">
        <f>_xlfn.XLOOKUP(R2503,Sheet2!$H$3:$H$258,Sheet2!$I$3:$I$258,"-----")</f>
        <v>0</v>
      </c>
      <c r="AD2503" s="9" t="str">
        <f>_xlfn.XLOOKUP(VALUE(AE2503),Sheet2!$N$3:$N$1000,Sheet2!$O$3:$O$1000,"********")</f>
        <v>********</v>
      </c>
      <c r="AE2503" t="str">
        <f t="shared" si="1741"/>
        <v>5155</v>
      </c>
      <c r="AF2503" s="9" t="str">
        <f>IF(R2503&lt;200,"+"&amp;TEXT(R2503,"0"),"-"&amp;TEXT(_xlfn.XLOOKUP(R2503,Sheet2!$K$3:$K$130,Sheet2!$L$3:$L$130,"-----"),"0"))</f>
        <v>+0</v>
      </c>
      <c r="AG2503" s="9" t="str">
        <f t="shared" si="1747"/>
        <v>@</v>
      </c>
      <c r="AH2503" s="9" t="str">
        <f t="shared" si="1748"/>
        <v>JMP @+0,2</v>
      </c>
      <c r="AI2503" t="str">
        <f t="shared" si="1749"/>
        <v>0,@+0,2</v>
      </c>
      <c r="AJ2503" s="16" t="str">
        <f t="shared" si="1750"/>
        <v>@+0,2</v>
      </c>
      <c r="AK2503" t="str">
        <f t="shared" si="1751"/>
        <v>ADD 1,0</v>
      </c>
      <c r="AL2503" s="4" t="str">
        <f t="shared" si="1752"/>
        <v>ADD</v>
      </c>
      <c r="AM2503" s="4" t="str">
        <f t="shared" si="1753"/>
        <v/>
      </c>
      <c r="AN2503" s="4" t="str">
        <f t="shared" si="1754"/>
        <v/>
      </c>
      <c r="AO2503" s="4" t="str">
        <f t="shared" si="1755"/>
        <v/>
      </c>
      <c r="AP2503" s="15" t="str">
        <f t="shared" si="1756"/>
        <v/>
      </c>
      <c r="AQ2503" s="9" t="str">
        <f>_xlfn.XLOOKUP(D2503,Sheet2!$E$3:$E$101,Sheet2!$F$3:$F$101,"******************")</f>
        <v>******************</v>
      </c>
      <c r="AR2503" s="33" t="str">
        <f t="shared" si="1742"/>
        <v>DOC 0,0</v>
      </c>
      <c r="AS2503" s="9" t="str">
        <f t="shared" si="1743"/>
        <v>DOC</v>
      </c>
      <c r="AT2503" s="4">
        <f t="shared" si="1757"/>
        <v>0</v>
      </c>
      <c r="AU2503" s="6">
        <f t="shared" si="1758"/>
        <v>0</v>
      </c>
      <c r="AV2503" s="4" t="str">
        <f t="shared" si="1759"/>
        <v/>
      </c>
      <c r="AW2503" s="4">
        <f t="shared" si="1760"/>
        <v>0</v>
      </c>
      <c r="AX2503" s="4" t="str">
        <f>_xlfn.XLOOKUP(AW2503,Sheet2!$Q$3:$Q$66,Sheet2!$R$3:$R$66,"**")</f>
        <v>0</v>
      </c>
      <c r="AY2503" s="4">
        <f t="shared" si="1761"/>
        <v>6</v>
      </c>
      <c r="AZ2503" s="16" t="str">
        <f t="shared" si="1762"/>
        <v>SKPBN</v>
      </c>
    </row>
    <row r="2504" spans="1:52" x14ac:dyDescent="0.35">
      <c r="B2504" s="3">
        <f t="shared" si="1727"/>
        <v>27</v>
      </c>
      <c r="C2504" s="1">
        <f t="shared" si="1728"/>
        <v>5156</v>
      </c>
      <c r="D2504" s="2">
        <v>63233</v>
      </c>
      <c r="E2504" s="2" t="str">
        <f>_xlfn.XLOOKUP(C2504,Sheet2!$N$3:$N$1000,Sheet2!$O$3:$O$1000,"")</f>
        <v/>
      </c>
      <c r="F2504" s="9" t="str">
        <f t="shared" si="1719"/>
        <v>DOCC 0,DSKP</v>
      </c>
      <c r="G2504" s="4" t="str">
        <f t="shared" si="1739"/>
        <v>146</v>
      </c>
      <c r="H2504" s="4">
        <f t="shared" si="1740"/>
        <v>233</v>
      </c>
      <c r="I2504" s="6">
        <f t="shared" si="1720"/>
        <v>0</v>
      </c>
      <c r="J2504" s="6">
        <f t="shared" si="1721"/>
        <v>6</v>
      </c>
      <c r="K2504" s="6">
        <f t="shared" si="1722"/>
        <v>3</v>
      </c>
      <c r="L2504" s="6">
        <f t="shared" si="1723"/>
        <v>2</v>
      </c>
      <c r="M2504" s="6">
        <f t="shared" si="1724"/>
        <v>3</v>
      </c>
      <c r="N2504" s="6">
        <f t="shared" si="1725"/>
        <v>3</v>
      </c>
      <c r="O2504" s="13">
        <f t="shared" si="1726"/>
        <v>12</v>
      </c>
      <c r="P2504" s="4">
        <f t="shared" si="1744"/>
        <v>3</v>
      </c>
      <c r="Q2504" s="4">
        <f t="shared" si="1745"/>
        <v>0</v>
      </c>
      <c r="R2504">
        <f t="shared" si="1729"/>
        <v>233</v>
      </c>
      <c r="S2504" s="4">
        <f t="shared" si="1730"/>
        <v>2</v>
      </c>
      <c r="T2504" s="15">
        <f t="shared" si="1731"/>
        <v>1</v>
      </c>
      <c r="U2504" s="4">
        <f t="shared" si="1732"/>
        <v>3</v>
      </c>
      <c r="V2504" s="4">
        <f t="shared" si="1733"/>
        <v>0</v>
      </c>
      <c r="W2504" s="4">
        <f t="shared" si="1734"/>
        <v>6</v>
      </c>
      <c r="X2504" s="6">
        <f t="shared" si="1735"/>
        <v>2</v>
      </c>
      <c r="Y2504" s="4">
        <f t="shared" si="1736"/>
        <v>1</v>
      </c>
      <c r="Z2504" s="6">
        <f t="shared" si="1737"/>
        <v>1</v>
      </c>
      <c r="AA2504" s="18">
        <f t="shared" si="1738"/>
        <v>3</v>
      </c>
      <c r="AB2504" s="9" t="str">
        <f t="shared" si="1746"/>
        <v>-145,2</v>
      </c>
      <c r="AC2504" s="9" t="str">
        <f>_xlfn.XLOOKUP(R2504,Sheet2!$H$3:$H$258,Sheet2!$I$3:$I$258,"-----")</f>
        <v>I.RC2</v>
      </c>
      <c r="AD2504" s="9" t="str">
        <f>_xlfn.XLOOKUP(VALUE(AE2504),Sheet2!$N$3:$N$1000,Sheet2!$O$3:$O$1000,"********")</f>
        <v>E25H</v>
      </c>
      <c r="AE2504" t="str">
        <f t="shared" si="1741"/>
        <v>5011</v>
      </c>
      <c r="AF2504" s="9" t="str">
        <f>IF(R2504&lt;200,"+"&amp;TEXT(R2504,"0"),"-"&amp;TEXT(_xlfn.XLOOKUP(R2504,Sheet2!$K$3:$K$130,Sheet2!$L$3:$L$130,"-----"),"0"))</f>
        <v>-145</v>
      </c>
      <c r="AG2504" s="9" t="str">
        <f t="shared" si="1747"/>
        <v>@</v>
      </c>
      <c r="AH2504" s="9" t="str">
        <f t="shared" si="1748"/>
        <v>JMP @-145,2</v>
      </c>
      <c r="AI2504" t="str">
        <f t="shared" si="1749"/>
        <v>0,@-145,2</v>
      </c>
      <c r="AJ2504" s="16" t="str">
        <f t="shared" si="1750"/>
        <v>@-145,2</v>
      </c>
      <c r="AK2504" t="str">
        <f t="shared" si="1751"/>
        <v>ADDZR# 3,0,SNC</v>
      </c>
      <c r="AL2504" s="4" t="str">
        <f t="shared" si="1752"/>
        <v>ADD</v>
      </c>
      <c r="AM2504" s="4" t="str">
        <f t="shared" si="1753"/>
        <v>R</v>
      </c>
      <c r="AN2504" s="4" t="str">
        <f t="shared" si="1754"/>
        <v>Z</v>
      </c>
      <c r="AO2504" s="4" t="str">
        <f t="shared" si="1755"/>
        <v>#</v>
      </c>
      <c r="AP2504" s="15" t="str">
        <f t="shared" si="1756"/>
        <v>,SNC</v>
      </c>
      <c r="AQ2504" s="9" t="str">
        <f>_xlfn.XLOOKUP(D2504,Sheet2!$E$3:$E$101,Sheet2!$F$3:$F$101,"******************")</f>
        <v>******************</v>
      </c>
      <c r="AR2504" s="33" t="str">
        <f t="shared" si="1742"/>
        <v>DOCC 0,DSKP</v>
      </c>
      <c r="AS2504" s="9" t="str">
        <f t="shared" si="1743"/>
        <v>DOCC</v>
      </c>
      <c r="AT2504" s="4">
        <f t="shared" si="1757"/>
        <v>0</v>
      </c>
      <c r="AU2504" s="6">
        <f t="shared" si="1758"/>
        <v>2</v>
      </c>
      <c r="AV2504" s="4" t="str">
        <f t="shared" si="1759"/>
        <v>C</v>
      </c>
      <c r="AW2504" s="4">
        <f t="shared" si="1760"/>
        <v>33</v>
      </c>
      <c r="AX2504" s="4" t="str">
        <f>_xlfn.XLOOKUP(AW2504,Sheet2!$Q$3:$Q$66,Sheet2!$R$3:$R$66,"**")</f>
        <v>DSKP</v>
      </c>
      <c r="AY2504" s="4">
        <f t="shared" si="1761"/>
        <v>6</v>
      </c>
      <c r="AZ2504" s="16" t="str">
        <f t="shared" si="1762"/>
        <v>SKPDN</v>
      </c>
    </row>
    <row r="2505" spans="1:52" x14ac:dyDescent="0.35">
      <c r="B2505" s="3">
        <f t="shared" si="1727"/>
        <v>28</v>
      </c>
      <c r="C2505" s="1">
        <f t="shared" si="1728"/>
        <v>5157</v>
      </c>
      <c r="D2505" s="2">
        <v>102400</v>
      </c>
      <c r="E2505" s="2" t="str">
        <f>_xlfn.XLOOKUP(C2505,Sheet2!$N$3:$N$1000,Sheet2!$O$3:$O$1000,"")</f>
        <v/>
      </c>
      <c r="F2505" s="9" t="str">
        <f t="shared" si="1719"/>
        <v>SUB 0,0</v>
      </c>
      <c r="G2505" s="4" t="str">
        <f t="shared" si="1739"/>
        <v>205</v>
      </c>
      <c r="H2505" s="4">
        <f t="shared" si="1740"/>
        <v>0</v>
      </c>
      <c r="I2505" s="6">
        <f t="shared" si="1720"/>
        <v>1</v>
      </c>
      <c r="J2505" s="6">
        <f t="shared" si="1721"/>
        <v>0</v>
      </c>
      <c r="K2505" s="6">
        <f t="shared" si="1722"/>
        <v>2</v>
      </c>
      <c r="L2505" s="6">
        <f t="shared" si="1723"/>
        <v>4</v>
      </c>
      <c r="M2505" s="6">
        <f t="shared" si="1724"/>
        <v>0</v>
      </c>
      <c r="N2505" s="6">
        <f t="shared" si="1725"/>
        <v>0</v>
      </c>
      <c r="O2505" s="13">
        <f t="shared" si="1726"/>
        <v>16</v>
      </c>
      <c r="P2505" s="4">
        <f t="shared" si="1744"/>
        <v>4</v>
      </c>
      <c r="Q2505" s="4">
        <f t="shared" si="1745"/>
        <v>0</v>
      </c>
      <c r="R2505">
        <f t="shared" si="1729"/>
        <v>0</v>
      </c>
      <c r="S2505" s="4">
        <f t="shared" si="1730"/>
        <v>1</v>
      </c>
      <c r="T2505" s="15">
        <f t="shared" si="1731"/>
        <v>1</v>
      </c>
      <c r="U2505" s="4">
        <f t="shared" si="1732"/>
        <v>0</v>
      </c>
      <c r="V2505" s="4">
        <f t="shared" si="1733"/>
        <v>0</v>
      </c>
      <c r="W2505" s="4">
        <f t="shared" si="1734"/>
        <v>5</v>
      </c>
      <c r="X2505" s="6">
        <f t="shared" si="1735"/>
        <v>0</v>
      </c>
      <c r="Y2505" s="4">
        <f t="shared" si="1736"/>
        <v>0</v>
      </c>
      <c r="Z2505" s="6">
        <f t="shared" si="1737"/>
        <v>0</v>
      </c>
      <c r="AA2505" s="18">
        <f t="shared" si="1738"/>
        <v>0</v>
      </c>
      <c r="AB2505" s="9" t="str">
        <f t="shared" si="1746"/>
        <v>+0</v>
      </c>
      <c r="AC2505" s="9" t="str">
        <f>_xlfn.XLOOKUP(R2505,Sheet2!$H$3:$H$258,Sheet2!$I$3:$I$258,"-----")</f>
        <v>0</v>
      </c>
      <c r="AD2505" s="9" t="str">
        <f>_xlfn.XLOOKUP(VALUE(AE2505),Sheet2!$N$3:$N$1000,Sheet2!$O$3:$O$1000,"********")</f>
        <v>********</v>
      </c>
      <c r="AE2505" t="str">
        <f t="shared" si="1741"/>
        <v>5157</v>
      </c>
      <c r="AF2505" s="9" t="str">
        <f>IF(R2505&lt;200,"+"&amp;TEXT(R2505,"0"),"-"&amp;TEXT(_xlfn.XLOOKUP(R2505,Sheet2!$K$3:$K$130,Sheet2!$L$3:$L$130,"-----"),"0"))</f>
        <v>+0</v>
      </c>
      <c r="AG2505" s="9" t="str">
        <f t="shared" si="1747"/>
        <v>@</v>
      </c>
      <c r="AH2505" s="9" t="str">
        <f t="shared" si="1748"/>
        <v>JMP @+0</v>
      </c>
      <c r="AI2505" t="str">
        <f t="shared" si="1749"/>
        <v>0,@+0</v>
      </c>
      <c r="AJ2505" s="16" t="str">
        <f t="shared" si="1750"/>
        <v>@+0</v>
      </c>
      <c r="AK2505" t="str">
        <f t="shared" si="1751"/>
        <v>SUB 0,0</v>
      </c>
      <c r="AL2505" s="4" t="str">
        <f t="shared" si="1752"/>
        <v>SUB</v>
      </c>
      <c r="AM2505" s="4" t="str">
        <f t="shared" si="1753"/>
        <v/>
      </c>
      <c r="AN2505" s="4" t="str">
        <f t="shared" si="1754"/>
        <v/>
      </c>
      <c r="AO2505" s="4" t="str">
        <f t="shared" si="1755"/>
        <v/>
      </c>
      <c r="AP2505" s="15" t="str">
        <f t="shared" si="1756"/>
        <v/>
      </c>
      <c r="AQ2505" s="9" t="str">
        <f>_xlfn.XLOOKUP(D2505,Sheet2!$E$3:$E$101,Sheet2!$F$3:$F$101,"******************")</f>
        <v>******************</v>
      </c>
      <c r="AR2505" s="33" t="str">
        <f t="shared" si="1742"/>
        <v>DIC 0,0</v>
      </c>
      <c r="AS2505" s="9" t="str">
        <f t="shared" si="1743"/>
        <v>DIC</v>
      </c>
      <c r="AT2505" s="4">
        <f t="shared" si="1757"/>
        <v>0</v>
      </c>
      <c r="AU2505" s="6">
        <f t="shared" si="1758"/>
        <v>0</v>
      </c>
      <c r="AV2505" s="4" t="str">
        <f t="shared" si="1759"/>
        <v/>
      </c>
      <c r="AW2505" s="4">
        <f t="shared" si="1760"/>
        <v>0</v>
      </c>
      <c r="AX2505" s="4" t="str">
        <f>_xlfn.XLOOKUP(AW2505,Sheet2!$Q$3:$Q$66,Sheet2!$R$3:$R$66,"**")</f>
        <v>0</v>
      </c>
      <c r="AY2505" s="4">
        <f t="shared" si="1761"/>
        <v>5</v>
      </c>
      <c r="AZ2505" s="16" t="str">
        <f t="shared" si="1762"/>
        <v>SKPBN</v>
      </c>
    </row>
    <row r="2506" spans="1:52" x14ac:dyDescent="0.35">
      <c r="B2506" s="3">
        <f t="shared" si="1727"/>
        <v>29</v>
      </c>
      <c r="C2506" s="1">
        <f t="shared" si="1728"/>
        <v>5160</v>
      </c>
      <c r="D2506" s="2">
        <v>61133</v>
      </c>
      <c r="E2506" s="2" t="str">
        <f>_xlfn.XLOOKUP(C2506,Sheet2!$N$3:$N$1000,Sheet2!$O$3:$O$1000,"")</f>
        <v/>
      </c>
      <c r="F2506" s="9" t="str">
        <f t="shared" si="1719"/>
        <v>DOAS 0,DSKP</v>
      </c>
      <c r="G2506" s="4" t="str">
        <f t="shared" si="1739"/>
        <v>142</v>
      </c>
      <c r="H2506" s="4">
        <f t="shared" si="1740"/>
        <v>133</v>
      </c>
      <c r="I2506" s="6">
        <f t="shared" si="1720"/>
        <v>0</v>
      </c>
      <c r="J2506" s="6">
        <f t="shared" si="1721"/>
        <v>6</v>
      </c>
      <c r="K2506" s="6">
        <f t="shared" si="1722"/>
        <v>1</v>
      </c>
      <c r="L2506" s="6">
        <f t="shared" si="1723"/>
        <v>1</v>
      </c>
      <c r="M2506" s="6">
        <f t="shared" si="1724"/>
        <v>3</v>
      </c>
      <c r="N2506" s="6">
        <f t="shared" si="1725"/>
        <v>3</v>
      </c>
      <c r="O2506" s="13">
        <f t="shared" si="1726"/>
        <v>12</v>
      </c>
      <c r="P2506" s="4">
        <f t="shared" si="1744"/>
        <v>3</v>
      </c>
      <c r="Q2506" s="4">
        <f t="shared" si="1745"/>
        <v>0</v>
      </c>
      <c r="R2506">
        <f t="shared" si="1729"/>
        <v>133</v>
      </c>
      <c r="S2506" s="4">
        <f t="shared" si="1730"/>
        <v>2</v>
      </c>
      <c r="T2506" s="15">
        <f t="shared" si="1731"/>
        <v>0</v>
      </c>
      <c r="U2506" s="4">
        <f t="shared" si="1732"/>
        <v>3</v>
      </c>
      <c r="V2506" s="4">
        <f t="shared" si="1733"/>
        <v>0</v>
      </c>
      <c r="W2506" s="4">
        <f t="shared" si="1734"/>
        <v>2</v>
      </c>
      <c r="X2506" s="6">
        <f t="shared" si="1735"/>
        <v>1</v>
      </c>
      <c r="Y2506" s="4">
        <f t="shared" si="1736"/>
        <v>1</v>
      </c>
      <c r="Z2506" s="6">
        <f t="shared" si="1737"/>
        <v>1</v>
      </c>
      <c r="AA2506" s="18">
        <f t="shared" si="1738"/>
        <v>3</v>
      </c>
      <c r="AB2506" s="9" t="str">
        <f t="shared" si="1746"/>
        <v>+133,2</v>
      </c>
      <c r="AC2506" s="9" t="str">
        <f>_xlfn.XLOOKUP(R2506,Sheet2!$H$3:$H$258,Sheet2!$I$3:$I$258,"-----")</f>
        <v>C037</v>
      </c>
      <c r="AD2506" s="9" t="str">
        <f>_xlfn.XLOOKUP(VALUE(AE2506),Sheet2!$N$3:$N$1000,Sheet2!$O$3:$O$1000,"********")</f>
        <v>********</v>
      </c>
      <c r="AE2506" t="str">
        <f t="shared" si="1741"/>
        <v>5313</v>
      </c>
      <c r="AF2506" s="9" t="str">
        <f>IF(R2506&lt;200,"+"&amp;TEXT(R2506,"0"),"-"&amp;TEXT(_xlfn.XLOOKUP(R2506,Sheet2!$K$3:$K$130,Sheet2!$L$3:$L$130,"-----"),"0"))</f>
        <v>+133</v>
      </c>
      <c r="AG2506" s="9" t="str">
        <f t="shared" si="1747"/>
        <v/>
      </c>
      <c r="AH2506" s="9" t="str">
        <f t="shared" si="1748"/>
        <v>JMP +133,2</v>
      </c>
      <c r="AI2506" t="str">
        <f t="shared" si="1749"/>
        <v>0,+133,2</v>
      </c>
      <c r="AJ2506" s="16" t="str">
        <f t="shared" si="1750"/>
        <v>+133,2</v>
      </c>
      <c r="AK2506" t="str">
        <f t="shared" si="1751"/>
        <v>MOVZL# 3,0,SNC</v>
      </c>
      <c r="AL2506" s="4" t="str">
        <f t="shared" si="1752"/>
        <v>MOV</v>
      </c>
      <c r="AM2506" s="4" t="str">
        <f t="shared" si="1753"/>
        <v>L</v>
      </c>
      <c r="AN2506" s="4" t="str">
        <f t="shared" si="1754"/>
        <v>Z</v>
      </c>
      <c r="AO2506" s="4" t="str">
        <f t="shared" si="1755"/>
        <v>#</v>
      </c>
      <c r="AP2506" s="15" t="str">
        <f t="shared" si="1756"/>
        <v>,SNC</v>
      </c>
      <c r="AQ2506" s="9" t="str">
        <f>_xlfn.XLOOKUP(D2506,Sheet2!$E$3:$E$101,Sheet2!$F$3:$F$101,"******************")</f>
        <v>******************</v>
      </c>
      <c r="AR2506" s="33" t="str">
        <f t="shared" si="1742"/>
        <v>DOAS 0,DSKP</v>
      </c>
      <c r="AS2506" s="9" t="str">
        <f t="shared" si="1743"/>
        <v>DOAS</v>
      </c>
      <c r="AT2506" s="4">
        <f t="shared" si="1757"/>
        <v>0</v>
      </c>
      <c r="AU2506" s="6">
        <f t="shared" si="1758"/>
        <v>1</v>
      </c>
      <c r="AV2506" s="4" t="str">
        <f t="shared" si="1759"/>
        <v>S</v>
      </c>
      <c r="AW2506" s="4">
        <f t="shared" si="1760"/>
        <v>33</v>
      </c>
      <c r="AX2506" s="4" t="str">
        <f>_xlfn.XLOOKUP(AW2506,Sheet2!$Q$3:$Q$66,Sheet2!$R$3:$R$66,"**")</f>
        <v>DSKP</v>
      </c>
      <c r="AY2506" s="4">
        <f t="shared" si="1761"/>
        <v>2</v>
      </c>
      <c r="AZ2506" s="16" t="str">
        <f t="shared" si="1762"/>
        <v>SKPBZ</v>
      </c>
    </row>
    <row r="2507" spans="1:52" x14ac:dyDescent="0.35">
      <c r="B2507" s="3">
        <f t="shared" si="1727"/>
        <v>30</v>
      </c>
      <c r="C2507" s="1">
        <f t="shared" si="1728"/>
        <v>5161</v>
      </c>
      <c r="D2507" s="2">
        <v>10765</v>
      </c>
      <c r="E2507" s="2" t="str">
        <f>_xlfn.XLOOKUP(C2507,Sheet2!$N$3:$N$1000,Sheet2!$O$3:$O$1000,"")</f>
        <v/>
      </c>
      <c r="F2507" s="9" t="str">
        <f t="shared" si="1719"/>
        <v>ISZ -13</v>
      </c>
      <c r="G2507" s="4" t="str">
        <f t="shared" si="1739"/>
        <v>21</v>
      </c>
      <c r="H2507" s="4">
        <f t="shared" si="1740"/>
        <v>365</v>
      </c>
      <c r="I2507" s="6">
        <f t="shared" si="1720"/>
        <v>0</v>
      </c>
      <c r="J2507" s="6">
        <f t="shared" si="1721"/>
        <v>1</v>
      </c>
      <c r="K2507" s="6">
        <f t="shared" si="1722"/>
        <v>0</v>
      </c>
      <c r="L2507" s="6">
        <f t="shared" si="1723"/>
        <v>7</v>
      </c>
      <c r="M2507" s="6">
        <f t="shared" si="1724"/>
        <v>6</v>
      </c>
      <c r="N2507" s="6">
        <f t="shared" si="1725"/>
        <v>5</v>
      </c>
      <c r="O2507" s="13">
        <f t="shared" si="1726"/>
        <v>2</v>
      </c>
      <c r="P2507" s="4">
        <f t="shared" si="1744"/>
        <v>0</v>
      </c>
      <c r="Q2507" s="4">
        <f t="shared" si="1745"/>
        <v>2</v>
      </c>
      <c r="R2507">
        <f t="shared" si="1729"/>
        <v>365</v>
      </c>
      <c r="S2507" s="4">
        <f t="shared" si="1730"/>
        <v>1</v>
      </c>
      <c r="T2507" s="15">
        <f t="shared" si="1731"/>
        <v>0</v>
      </c>
      <c r="U2507" s="4">
        <f t="shared" si="1732"/>
        <v>0</v>
      </c>
      <c r="V2507" s="4">
        <f t="shared" si="1733"/>
        <v>2</v>
      </c>
      <c r="W2507" s="4">
        <f t="shared" si="1734"/>
        <v>1</v>
      </c>
      <c r="X2507" s="6">
        <f t="shared" si="1735"/>
        <v>3</v>
      </c>
      <c r="Y2507" s="4">
        <f t="shared" si="1736"/>
        <v>3</v>
      </c>
      <c r="Z2507" s="6">
        <f t="shared" si="1737"/>
        <v>0</v>
      </c>
      <c r="AA2507" s="18">
        <f t="shared" si="1738"/>
        <v>5</v>
      </c>
      <c r="AB2507" s="9" t="str">
        <f t="shared" si="1746"/>
        <v>-13</v>
      </c>
      <c r="AC2507" s="9" t="str">
        <f>_xlfn.XLOOKUP(R2507,Sheet2!$H$3:$H$258,Sheet2!$I$3:$I$258,"-----")</f>
        <v>*****</v>
      </c>
      <c r="AD2507" s="9" t="str">
        <f>_xlfn.XLOOKUP(VALUE(AE2507),Sheet2!$N$3:$N$1000,Sheet2!$O$3:$O$1000,"********")</f>
        <v>********</v>
      </c>
      <c r="AE2507" t="str">
        <f t="shared" si="1741"/>
        <v>5146</v>
      </c>
      <c r="AF2507" s="9" t="str">
        <f>IF(R2507&lt;200,"+"&amp;TEXT(R2507,"0"),"-"&amp;TEXT(_xlfn.XLOOKUP(R2507,Sheet2!$K$3:$K$130,Sheet2!$L$3:$L$130,"-----"),"0"))</f>
        <v>-13</v>
      </c>
      <c r="AG2507" s="9" t="str">
        <f t="shared" si="1747"/>
        <v/>
      </c>
      <c r="AH2507" s="9" t="str">
        <f t="shared" si="1748"/>
        <v>ISZ -13</v>
      </c>
      <c r="AI2507" t="str">
        <f t="shared" si="1749"/>
        <v>2,-13</v>
      </c>
      <c r="AJ2507" s="16" t="str">
        <f t="shared" si="1750"/>
        <v>-13</v>
      </c>
      <c r="AK2507" t="str">
        <f t="shared" si="1751"/>
        <v>NEGCS 0,2,SNR</v>
      </c>
      <c r="AL2507" s="4" t="str">
        <f t="shared" si="1752"/>
        <v>NEG</v>
      </c>
      <c r="AM2507" s="4" t="str">
        <f t="shared" si="1753"/>
        <v>S</v>
      </c>
      <c r="AN2507" s="4" t="str">
        <f t="shared" si="1754"/>
        <v>C</v>
      </c>
      <c r="AO2507" s="4" t="str">
        <f t="shared" si="1755"/>
        <v/>
      </c>
      <c r="AP2507" s="15" t="str">
        <f t="shared" si="1756"/>
        <v>,SNR</v>
      </c>
      <c r="AQ2507" s="9" t="str">
        <f>_xlfn.XLOOKUP(D2507,Sheet2!$E$3:$E$101,Sheet2!$F$3:$F$101,"******************")</f>
        <v>******************</v>
      </c>
      <c r="AR2507" s="33" t="str">
        <f t="shared" si="1742"/>
        <v>DIAP 2,**</v>
      </c>
      <c r="AS2507" s="9" t="str">
        <f t="shared" si="1743"/>
        <v>DIAP</v>
      </c>
      <c r="AT2507" s="4">
        <f t="shared" si="1757"/>
        <v>2</v>
      </c>
      <c r="AU2507" s="6">
        <f t="shared" si="1758"/>
        <v>3</v>
      </c>
      <c r="AV2507" s="4" t="str">
        <f t="shared" si="1759"/>
        <v>P</v>
      </c>
      <c r="AW2507" s="4">
        <f t="shared" si="1760"/>
        <v>65</v>
      </c>
      <c r="AX2507" s="4" t="str">
        <f>_xlfn.XLOOKUP(AW2507,Sheet2!$Q$3:$Q$66,Sheet2!$R$3:$R$66,"**")</f>
        <v>**</v>
      </c>
      <c r="AY2507" s="4">
        <f t="shared" si="1761"/>
        <v>1</v>
      </c>
      <c r="AZ2507" s="16" t="str">
        <f t="shared" si="1762"/>
        <v>SKPDZ</v>
      </c>
    </row>
    <row r="2508" spans="1:52" x14ac:dyDescent="0.35">
      <c r="B2508" s="3">
        <f t="shared" si="1727"/>
        <v>31</v>
      </c>
      <c r="C2508" s="1">
        <f t="shared" si="1728"/>
        <v>5162</v>
      </c>
      <c r="D2508" s="2">
        <v>10764</v>
      </c>
      <c r="E2508" s="2" t="str">
        <f>_xlfn.XLOOKUP(C2508,Sheet2!$N$3:$N$1000,Sheet2!$O$3:$O$1000,"")</f>
        <v/>
      </c>
      <c r="F2508" s="9" t="str">
        <f t="shared" si="1719"/>
        <v>ISZ -14</v>
      </c>
      <c r="G2508" s="4" t="str">
        <f t="shared" si="1739"/>
        <v>21</v>
      </c>
      <c r="H2508" s="4">
        <f t="shared" si="1740"/>
        <v>364</v>
      </c>
      <c r="I2508" s="6">
        <f t="shared" si="1720"/>
        <v>0</v>
      </c>
      <c r="J2508" s="6">
        <f t="shared" si="1721"/>
        <v>1</v>
      </c>
      <c r="K2508" s="6">
        <f t="shared" si="1722"/>
        <v>0</v>
      </c>
      <c r="L2508" s="6">
        <f t="shared" si="1723"/>
        <v>7</v>
      </c>
      <c r="M2508" s="6">
        <f t="shared" si="1724"/>
        <v>6</v>
      </c>
      <c r="N2508" s="6">
        <f t="shared" si="1725"/>
        <v>4</v>
      </c>
      <c r="O2508" s="13">
        <f t="shared" si="1726"/>
        <v>2</v>
      </c>
      <c r="P2508" s="4">
        <f t="shared" si="1744"/>
        <v>0</v>
      </c>
      <c r="Q2508" s="4">
        <f t="shared" si="1745"/>
        <v>2</v>
      </c>
      <c r="R2508">
        <f t="shared" si="1729"/>
        <v>364</v>
      </c>
      <c r="S2508" s="4">
        <f t="shared" si="1730"/>
        <v>1</v>
      </c>
      <c r="T2508" s="15">
        <f t="shared" si="1731"/>
        <v>0</v>
      </c>
      <c r="U2508" s="4">
        <f t="shared" si="1732"/>
        <v>0</v>
      </c>
      <c r="V2508" s="4">
        <f t="shared" si="1733"/>
        <v>2</v>
      </c>
      <c r="W2508" s="4">
        <f t="shared" si="1734"/>
        <v>1</v>
      </c>
      <c r="X2508" s="6">
        <f t="shared" si="1735"/>
        <v>3</v>
      </c>
      <c r="Y2508" s="4">
        <f t="shared" si="1736"/>
        <v>3</v>
      </c>
      <c r="Z2508" s="6">
        <f t="shared" si="1737"/>
        <v>0</v>
      </c>
      <c r="AA2508" s="18">
        <f t="shared" si="1738"/>
        <v>4</v>
      </c>
      <c r="AB2508" s="9" t="str">
        <f t="shared" si="1746"/>
        <v>-14</v>
      </c>
      <c r="AC2508" s="9" t="str">
        <f>_xlfn.XLOOKUP(R2508,Sheet2!$H$3:$H$258,Sheet2!$I$3:$I$258,"-----")</f>
        <v>*****</v>
      </c>
      <c r="AD2508" s="9" t="str">
        <f>_xlfn.XLOOKUP(VALUE(AE2508),Sheet2!$N$3:$N$1000,Sheet2!$O$3:$O$1000,"********")</f>
        <v>********</v>
      </c>
      <c r="AE2508" t="str">
        <f t="shared" si="1741"/>
        <v>5146</v>
      </c>
      <c r="AF2508" s="9" t="str">
        <f>IF(R2508&lt;200,"+"&amp;TEXT(R2508,"0"),"-"&amp;TEXT(_xlfn.XLOOKUP(R2508,Sheet2!$K$3:$K$130,Sheet2!$L$3:$L$130,"-----"),"0"))</f>
        <v>-14</v>
      </c>
      <c r="AG2508" s="9" t="str">
        <f t="shared" si="1747"/>
        <v/>
      </c>
      <c r="AH2508" s="9" t="str">
        <f t="shared" si="1748"/>
        <v>ISZ -14</v>
      </c>
      <c r="AI2508" t="str">
        <f t="shared" si="1749"/>
        <v>2,-14</v>
      </c>
      <c r="AJ2508" s="16" t="str">
        <f t="shared" si="1750"/>
        <v>-14</v>
      </c>
      <c r="AK2508" t="str">
        <f t="shared" si="1751"/>
        <v>NEGCS 0,2,SZR</v>
      </c>
      <c r="AL2508" s="4" t="str">
        <f t="shared" si="1752"/>
        <v>NEG</v>
      </c>
      <c r="AM2508" s="4" t="str">
        <f t="shared" si="1753"/>
        <v>S</v>
      </c>
      <c r="AN2508" s="4" t="str">
        <f t="shared" si="1754"/>
        <v>C</v>
      </c>
      <c r="AO2508" s="4" t="str">
        <f t="shared" si="1755"/>
        <v/>
      </c>
      <c r="AP2508" s="15" t="str">
        <f t="shared" si="1756"/>
        <v>,SZR</v>
      </c>
      <c r="AQ2508" s="9" t="str">
        <f>_xlfn.XLOOKUP(D2508,Sheet2!$E$3:$E$101,Sheet2!$F$3:$F$101,"******************")</f>
        <v>******************</v>
      </c>
      <c r="AR2508" s="33" t="str">
        <f t="shared" si="1742"/>
        <v>DIAP 2,**</v>
      </c>
      <c r="AS2508" s="9" t="str">
        <f t="shared" si="1743"/>
        <v>DIAP</v>
      </c>
      <c r="AT2508" s="4">
        <f t="shared" si="1757"/>
        <v>2</v>
      </c>
      <c r="AU2508" s="6">
        <f t="shared" si="1758"/>
        <v>3</v>
      </c>
      <c r="AV2508" s="4" t="str">
        <f t="shared" si="1759"/>
        <v>P</v>
      </c>
      <c r="AW2508" s="4">
        <f t="shared" si="1760"/>
        <v>64</v>
      </c>
      <c r="AX2508" s="4" t="str">
        <f>_xlfn.XLOOKUP(AW2508,Sheet2!$Q$3:$Q$66,Sheet2!$R$3:$R$66,"**")</f>
        <v>**</v>
      </c>
      <c r="AY2508" s="4">
        <f t="shared" si="1761"/>
        <v>1</v>
      </c>
      <c r="AZ2508" s="16" t="str">
        <f t="shared" si="1762"/>
        <v>SKPDZ</v>
      </c>
    </row>
    <row r="2509" spans="1:52" x14ac:dyDescent="0.35">
      <c r="B2509" s="3">
        <f t="shared" si="1727"/>
        <v>32</v>
      </c>
      <c r="C2509" s="1">
        <f t="shared" si="1728"/>
        <v>5163</v>
      </c>
      <c r="D2509" s="2">
        <v>6235</v>
      </c>
      <c r="E2509" s="2" t="str">
        <f>_xlfn.XLOOKUP(C2509,Sheet2!$N$3:$N$1000,Sheet2!$O$3:$O$1000,"")</f>
        <v/>
      </c>
      <c r="F2509" s="9" t="str">
        <f t="shared" si="1719"/>
        <v>ITRWT</v>
      </c>
      <c r="G2509" s="4" t="str">
        <f t="shared" si="1739"/>
        <v>14</v>
      </c>
      <c r="H2509" s="4">
        <f t="shared" si="1740"/>
        <v>235</v>
      </c>
      <c r="I2509" s="6">
        <f t="shared" si="1720"/>
        <v>0</v>
      </c>
      <c r="J2509" s="6">
        <f t="shared" si="1721"/>
        <v>0</v>
      </c>
      <c r="K2509" s="6">
        <f t="shared" si="1722"/>
        <v>6</v>
      </c>
      <c r="L2509" s="6">
        <f t="shared" si="1723"/>
        <v>2</v>
      </c>
      <c r="M2509" s="6">
        <f t="shared" si="1724"/>
        <v>3</v>
      </c>
      <c r="N2509" s="6">
        <f t="shared" si="1725"/>
        <v>5</v>
      </c>
      <c r="O2509" s="13">
        <f t="shared" si="1726"/>
        <v>1</v>
      </c>
      <c r="P2509" s="4">
        <f t="shared" si="1744"/>
        <v>0</v>
      </c>
      <c r="Q2509" s="4">
        <f t="shared" si="1745"/>
        <v>1</v>
      </c>
      <c r="R2509">
        <f t="shared" si="1729"/>
        <v>235</v>
      </c>
      <c r="S2509" s="4">
        <f t="shared" si="1730"/>
        <v>0</v>
      </c>
      <c r="T2509" s="15">
        <f t="shared" si="1731"/>
        <v>1</v>
      </c>
      <c r="U2509" s="4">
        <f t="shared" si="1732"/>
        <v>0</v>
      </c>
      <c r="V2509" s="4">
        <f t="shared" si="1733"/>
        <v>1</v>
      </c>
      <c r="W2509" s="4">
        <f t="shared" si="1734"/>
        <v>4</v>
      </c>
      <c r="X2509" s="6">
        <f t="shared" si="1735"/>
        <v>2</v>
      </c>
      <c r="Y2509" s="4">
        <f t="shared" si="1736"/>
        <v>1</v>
      </c>
      <c r="Z2509" s="6">
        <f t="shared" si="1737"/>
        <v>1</v>
      </c>
      <c r="AA2509" s="18">
        <f t="shared" si="1738"/>
        <v>5</v>
      </c>
      <c r="AB2509" s="9" t="str">
        <f t="shared" si="1746"/>
        <v>I.IWT</v>
      </c>
      <c r="AC2509" s="9" t="str">
        <f>_xlfn.XLOOKUP(R2509,Sheet2!$H$3:$H$258,Sheet2!$I$3:$I$258,"-----")</f>
        <v>I.IWT</v>
      </c>
      <c r="AD2509" s="9" t="str">
        <f>_xlfn.XLOOKUP(VALUE(AE2509),Sheet2!$N$3:$N$1000,Sheet2!$O$3:$O$1000,"********")</f>
        <v>********</v>
      </c>
      <c r="AE2509" t="str">
        <f t="shared" si="1741"/>
        <v>5020</v>
      </c>
      <c r="AF2509" s="9" t="str">
        <f>IF(R2509&lt;200,"+"&amp;TEXT(R2509,"0"),"-"&amp;TEXT(_xlfn.XLOOKUP(R2509,Sheet2!$K$3:$K$130,Sheet2!$L$3:$L$130,"-----"),"0"))</f>
        <v>-143</v>
      </c>
      <c r="AG2509" s="9" t="str">
        <f t="shared" si="1747"/>
        <v>@</v>
      </c>
      <c r="AH2509" s="9" t="str">
        <f t="shared" si="1748"/>
        <v>JSR @I.IWT</v>
      </c>
      <c r="AI2509" t="str">
        <f t="shared" si="1749"/>
        <v>1,@I.IWT</v>
      </c>
      <c r="AJ2509" s="16" t="str">
        <f t="shared" si="1750"/>
        <v>@I.IWT</v>
      </c>
      <c r="AK2509" t="str">
        <f t="shared" si="1751"/>
        <v>ADCZR# 0,1,SNR</v>
      </c>
      <c r="AL2509" s="4" t="str">
        <f t="shared" si="1752"/>
        <v>ADC</v>
      </c>
      <c r="AM2509" s="4" t="str">
        <f t="shared" si="1753"/>
        <v>R</v>
      </c>
      <c r="AN2509" s="4" t="str">
        <f t="shared" si="1754"/>
        <v>Z</v>
      </c>
      <c r="AO2509" s="4" t="str">
        <f t="shared" si="1755"/>
        <v>#</v>
      </c>
      <c r="AP2509" s="15" t="str">
        <f t="shared" si="1756"/>
        <v>,SNR</v>
      </c>
      <c r="AQ2509" s="9" t="str">
        <f>_xlfn.XLOOKUP(D2509,Sheet2!$E$3:$E$101,Sheet2!$F$3:$F$101,"******************")</f>
        <v>ITRWT</v>
      </c>
      <c r="AR2509" s="33" t="str">
        <f t="shared" si="1742"/>
        <v>DOBC 1,**</v>
      </c>
      <c r="AS2509" s="9" t="str">
        <f t="shared" si="1743"/>
        <v>DOBC</v>
      </c>
      <c r="AT2509" s="4">
        <f t="shared" si="1757"/>
        <v>1</v>
      </c>
      <c r="AU2509" s="6">
        <f t="shared" si="1758"/>
        <v>2</v>
      </c>
      <c r="AV2509" s="4" t="str">
        <f t="shared" si="1759"/>
        <v>C</v>
      </c>
      <c r="AW2509" s="4">
        <f t="shared" si="1760"/>
        <v>35</v>
      </c>
      <c r="AX2509" s="4" t="str">
        <f>_xlfn.XLOOKUP(AW2509,Sheet2!$Q$3:$Q$66,Sheet2!$R$3:$R$66,"**")</f>
        <v>**</v>
      </c>
      <c r="AY2509" s="4">
        <f t="shared" si="1761"/>
        <v>4</v>
      </c>
      <c r="AZ2509" s="16" t="str">
        <f t="shared" si="1762"/>
        <v>SKPDN</v>
      </c>
    </row>
    <row r="2510" spans="1:52" x14ac:dyDescent="0.35">
      <c r="B2510" s="3">
        <f t="shared" si="1727"/>
        <v>33</v>
      </c>
      <c r="C2510" s="1">
        <f t="shared" si="1728"/>
        <v>5164</v>
      </c>
      <c r="D2510" s="2">
        <v>2762</v>
      </c>
      <c r="E2510" s="2" t="str">
        <f>_xlfn.XLOOKUP(C2510,Sheet2!$N$3:$N$1000,Sheet2!$O$3:$O$1000,"")</f>
        <v/>
      </c>
      <c r="F2510" s="9" t="str">
        <f t="shared" si="1719"/>
        <v>JMP @-16</v>
      </c>
      <c r="G2510" s="4" t="str">
        <f t="shared" si="1739"/>
        <v>5</v>
      </c>
      <c r="H2510" s="4">
        <f t="shared" si="1740"/>
        <v>362</v>
      </c>
      <c r="I2510" s="6">
        <f t="shared" si="1720"/>
        <v>0</v>
      </c>
      <c r="J2510" s="6">
        <f t="shared" si="1721"/>
        <v>0</v>
      </c>
      <c r="K2510" s="6">
        <f t="shared" si="1722"/>
        <v>2</v>
      </c>
      <c r="L2510" s="6">
        <f t="shared" si="1723"/>
        <v>7</v>
      </c>
      <c r="M2510" s="6">
        <f t="shared" si="1724"/>
        <v>6</v>
      </c>
      <c r="N2510" s="6">
        <f t="shared" si="1725"/>
        <v>2</v>
      </c>
      <c r="O2510" s="13">
        <f t="shared" si="1726"/>
        <v>0</v>
      </c>
      <c r="P2510" s="4">
        <f t="shared" si="1744"/>
        <v>0</v>
      </c>
      <c r="Q2510" s="4">
        <f t="shared" si="1745"/>
        <v>0</v>
      </c>
      <c r="R2510">
        <f t="shared" si="1729"/>
        <v>362</v>
      </c>
      <c r="S2510" s="4">
        <f t="shared" si="1730"/>
        <v>1</v>
      </c>
      <c r="T2510" s="15">
        <f t="shared" si="1731"/>
        <v>1</v>
      </c>
      <c r="U2510" s="4">
        <f t="shared" si="1732"/>
        <v>0</v>
      </c>
      <c r="V2510" s="4">
        <f t="shared" si="1733"/>
        <v>0</v>
      </c>
      <c r="W2510" s="4">
        <f t="shared" si="1734"/>
        <v>5</v>
      </c>
      <c r="X2510" s="6">
        <f t="shared" si="1735"/>
        <v>3</v>
      </c>
      <c r="Y2510" s="4">
        <f t="shared" si="1736"/>
        <v>3</v>
      </c>
      <c r="Z2510" s="6">
        <f t="shared" si="1737"/>
        <v>0</v>
      </c>
      <c r="AA2510" s="18">
        <f t="shared" si="1738"/>
        <v>2</v>
      </c>
      <c r="AB2510" s="9" t="str">
        <f t="shared" si="1746"/>
        <v>-16</v>
      </c>
      <c r="AC2510" s="9" t="str">
        <f>_xlfn.XLOOKUP(R2510,Sheet2!$H$3:$H$258,Sheet2!$I$3:$I$258,"-----")</f>
        <v>*****</v>
      </c>
      <c r="AD2510" s="9" t="str">
        <f>_xlfn.XLOOKUP(VALUE(AE2510),Sheet2!$N$3:$N$1000,Sheet2!$O$3:$O$1000,"********")</f>
        <v>********</v>
      </c>
      <c r="AE2510" t="str">
        <f t="shared" si="1741"/>
        <v>5146</v>
      </c>
      <c r="AF2510" s="9" t="str">
        <f>IF(R2510&lt;200,"+"&amp;TEXT(R2510,"0"),"-"&amp;TEXT(_xlfn.XLOOKUP(R2510,Sheet2!$K$3:$K$130,Sheet2!$L$3:$L$130,"-----"),"0"))</f>
        <v>-16</v>
      </c>
      <c r="AG2510" s="9" t="str">
        <f t="shared" si="1747"/>
        <v>@</v>
      </c>
      <c r="AH2510" s="9" t="str">
        <f t="shared" si="1748"/>
        <v>JMP @-16</v>
      </c>
      <c r="AI2510" t="str">
        <f t="shared" si="1749"/>
        <v>0,@-16</v>
      </c>
      <c r="AJ2510" s="16" t="str">
        <f t="shared" si="1750"/>
        <v>@-16</v>
      </c>
      <c r="AK2510" t="str">
        <f t="shared" si="1751"/>
        <v>SUBCS 0,0,SZC</v>
      </c>
      <c r="AL2510" s="4" t="str">
        <f t="shared" si="1752"/>
        <v>SUB</v>
      </c>
      <c r="AM2510" s="4" t="str">
        <f t="shared" si="1753"/>
        <v>S</v>
      </c>
      <c r="AN2510" s="4" t="str">
        <f t="shared" si="1754"/>
        <v>C</v>
      </c>
      <c r="AO2510" s="4" t="str">
        <f t="shared" si="1755"/>
        <v/>
      </c>
      <c r="AP2510" s="15" t="str">
        <f t="shared" si="1756"/>
        <v>,SZC</v>
      </c>
      <c r="AQ2510" s="9" t="str">
        <f>_xlfn.XLOOKUP(D2510,Sheet2!$E$3:$E$101,Sheet2!$F$3:$F$101,"******************")</f>
        <v>******************</v>
      </c>
      <c r="AR2510" s="33" t="str">
        <f t="shared" si="1742"/>
        <v>DICP 0,**</v>
      </c>
      <c r="AS2510" s="9" t="str">
        <f t="shared" si="1743"/>
        <v>DICP</v>
      </c>
      <c r="AT2510" s="4">
        <f t="shared" si="1757"/>
        <v>0</v>
      </c>
      <c r="AU2510" s="6">
        <f t="shared" si="1758"/>
        <v>3</v>
      </c>
      <c r="AV2510" s="4" t="str">
        <f t="shared" si="1759"/>
        <v>P</v>
      </c>
      <c r="AW2510" s="4">
        <f t="shared" si="1760"/>
        <v>62</v>
      </c>
      <c r="AX2510" s="4" t="str">
        <f>_xlfn.XLOOKUP(AW2510,Sheet2!$Q$3:$Q$66,Sheet2!$R$3:$R$66,"**")</f>
        <v>**</v>
      </c>
      <c r="AY2510" s="4">
        <f t="shared" si="1761"/>
        <v>5</v>
      </c>
      <c r="AZ2510" s="16" t="str">
        <f t="shared" si="1762"/>
        <v>SKPDZ</v>
      </c>
    </row>
    <row r="2511" spans="1:52" x14ac:dyDescent="0.35">
      <c r="B2511" s="3">
        <f t="shared" si="1727"/>
        <v>34</v>
      </c>
      <c r="C2511" s="1">
        <f t="shared" si="1728"/>
        <v>5165</v>
      </c>
      <c r="D2511" s="2">
        <v>753</v>
      </c>
      <c r="E2511" s="2" t="str">
        <f>_xlfn.XLOOKUP(C2511,Sheet2!$N$3:$N$1000,Sheet2!$O$3:$O$1000,"")</f>
        <v/>
      </c>
      <c r="F2511" s="9" t="str">
        <f t="shared" si="1719"/>
        <v>JMP -25</v>
      </c>
      <c r="G2511" s="4" t="str">
        <f t="shared" si="1739"/>
        <v>1</v>
      </c>
      <c r="H2511" s="4">
        <f t="shared" si="1740"/>
        <v>353</v>
      </c>
      <c r="I2511" s="6">
        <f t="shared" si="1720"/>
        <v>0</v>
      </c>
      <c r="J2511" s="6">
        <f t="shared" si="1721"/>
        <v>0</v>
      </c>
      <c r="K2511" s="6">
        <f t="shared" si="1722"/>
        <v>0</v>
      </c>
      <c r="L2511" s="6">
        <f t="shared" si="1723"/>
        <v>7</v>
      </c>
      <c r="M2511" s="6">
        <f t="shared" si="1724"/>
        <v>5</v>
      </c>
      <c r="N2511" s="6">
        <f t="shared" si="1725"/>
        <v>3</v>
      </c>
      <c r="O2511" s="13">
        <f t="shared" si="1726"/>
        <v>0</v>
      </c>
      <c r="P2511" s="4">
        <f t="shared" si="1744"/>
        <v>0</v>
      </c>
      <c r="Q2511" s="4">
        <f t="shared" si="1745"/>
        <v>0</v>
      </c>
      <c r="R2511">
        <f t="shared" si="1729"/>
        <v>353</v>
      </c>
      <c r="S2511" s="4">
        <f t="shared" si="1730"/>
        <v>1</v>
      </c>
      <c r="T2511" s="15">
        <f t="shared" si="1731"/>
        <v>0</v>
      </c>
      <c r="U2511" s="4">
        <f t="shared" si="1732"/>
        <v>0</v>
      </c>
      <c r="V2511" s="4">
        <f t="shared" si="1733"/>
        <v>0</v>
      </c>
      <c r="W2511" s="4">
        <f t="shared" si="1734"/>
        <v>1</v>
      </c>
      <c r="X2511" s="6">
        <f t="shared" si="1735"/>
        <v>3</v>
      </c>
      <c r="Y2511" s="4">
        <f t="shared" si="1736"/>
        <v>2</v>
      </c>
      <c r="Z2511" s="6">
        <f t="shared" si="1737"/>
        <v>1</v>
      </c>
      <c r="AA2511" s="18">
        <f t="shared" si="1738"/>
        <v>3</v>
      </c>
      <c r="AB2511" s="9" t="str">
        <f t="shared" si="1746"/>
        <v>-25</v>
      </c>
      <c r="AC2511" s="9" t="str">
        <f>_xlfn.XLOOKUP(R2511,Sheet2!$H$3:$H$258,Sheet2!$I$3:$I$258,"-----")</f>
        <v>*****</v>
      </c>
      <c r="AD2511" s="9" t="str">
        <f>_xlfn.XLOOKUP(VALUE(AE2511),Sheet2!$N$3:$N$1000,Sheet2!$O$3:$O$1000,"********")</f>
        <v>********</v>
      </c>
      <c r="AE2511" t="str">
        <f t="shared" si="1741"/>
        <v>5140</v>
      </c>
      <c r="AF2511" s="9" t="str">
        <f>IF(R2511&lt;200,"+"&amp;TEXT(R2511,"0"),"-"&amp;TEXT(_xlfn.XLOOKUP(R2511,Sheet2!$K$3:$K$130,Sheet2!$L$3:$L$130,"-----"),"0"))</f>
        <v>-25</v>
      </c>
      <c r="AG2511" s="9" t="str">
        <f t="shared" si="1747"/>
        <v/>
      </c>
      <c r="AH2511" s="9" t="str">
        <f t="shared" si="1748"/>
        <v>JMP -25</v>
      </c>
      <c r="AI2511" t="str">
        <f t="shared" si="1749"/>
        <v>0,-25</v>
      </c>
      <c r="AJ2511" s="16" t="str">
        <f t="shared" si="1750"/>
        <v>-25</v>
      </c>
      <c r="AK2511" t="str">
        <f t="shared" si="1751"/>
        <v>NEGOS# 0,0,SNC</v>
      </c>
      <c r="AL2511" s="4" t="str">
        <f t="shared" si="1752"/>
        <v>NEG</v>
      </c>
      <c r="AM2511" s="4" t="str">
        <f t="shared" si="1753"/>
        <v>S</v>
      </c>
      <c r="AN2511" s="4" t="str">
        <f t="shared" si="1754"/>
        <v>O</v>
      </c>
      <c r="AO2511" s="4" t="str">
        <f t="shared" si="1755"/>
        <v>#</v>
      </c>
      <c r="AP2511" s="15" t="str">
        <f t="shared" si="1756"/>
        <v>,SNC</v>
      </c>
      <c r="AQ2511" s="9" t="str">
        <f>_xlfn.XLOOKUP(D2511,Sheet2!$E$3:$E$101,Sheet2!$F$3:$F$101,"******************")</f>
        <v>******************</v>
      </c>
      <c r="AR2511" s="33" t="str">
        <f t="shared" si="1742"/>
        <v>DIAP 0,**</v>
      </c>
      <c r="AS2511" s="9" t="str">
        <f t="shared" si="1743"/>
        <v>DIAP</v>
      </c>
      <c r="AT2511" s="4">
        <f t="shared" si="1757"/>
        <v>0</v>
      </c>
      <c r="AU2511" s="6">
        <f t="shared" si="1758"/>
        <v>3</v>
      </c>
      <c r="AV2511" s="4" t="str">
        <f t="shared" si="1759"/>
        <v>P</v>
      </c>
      <c r="AW2511" s="4">
        <f t="shared" si="1760"/>
        <v>53</v>
      </c>
      <c r="AX2511" s="4" t="str">
        <f>_xlfn.XLOOKUP(AW2511,Sheet2!$Q$3:$Q$66,Sheet2!$R$3:$R$66,"**")</f>
        <v>**</v>
      </c>
      <c r="AY2511" s="4">
        <f t="shared" si="1761"/>
        <v>1</v>
      </c>
      <c r="AZ2511" s="16" t="str">
        <f t="shared" si="1762"/>
        <v>SKPDZ</v>
      </c>
    </row>
    <row r="2512" spans="1:52" x14ac:dyDescent="0.35">
      <c r="A2512" s="5" t="s">
        <v>114</v>
      </c>
      <c r="B2512" s="3">
        <v>20</v>
      </c>
      <c r="C2512" s="1">
        <f t="shared" si="1728"/>
        <v>5166</v>
      </c>
      <c r="D2512" s="2">
        <v>54760</v>
      </c>
      <c r="E2512" s="2" t="str">
        <f>_xlfn.XLOOKUP(C2512,Sheet2!$N$3:$N$1000,Sheet2!$O$3:$O$1000,"")</f>
        <v>DOSEK</v>
      </c>
      <c r="F2512" s="9" t="str">
        <f t="shared" si="1719"/>
        <v>STA 3,-20</v>
      </c>
      <c r="G2512" s="4" t="str">
        <f t="shared" si="1739"/>
        <v>131</v>
      </c>
      <c r="H2512" s="4">
        <f t="shared" si="1740"/>
        <v>360</v>
      </c>
      <c r="I2512" s="6">
        <f t="shared" si="1720"/>
        <v>0</v>
      </c>
      <c r="J2512" s="6">
        <f t="shared" si="1721"/>
        <v>5</v>
      </c>
      <c r="K2512" s="6">
        <f t="shared" si="1722"/>
        <v>4</v>
      </c>
      <c r="L2512" s="6">
        <f t="shared" si="1723"/>
        <v>7</v>
      </c>
      <c r="M2512" s="6">
        <f t="shared" si="1724"/>
        <v>6</v>
      </c>
      <c r="N2512" s="6">
        <f t="shared" si="1725"/>
        <v>0</v>
      </c>
      <c r="O2512" s="13">
        <f t="shared" si="1726"/>
        <v>11</v>
      </c>
      <c r="P2512" s="4">
        <f t="shared" si="1744"/>
        <v>2</v>
      </c>
      <c r="Q2512" s="4">
        <f t="shared" si="1745"/>
        <v>3</v>
      </c>
      <c r="R2512">
        <f t="shared" si="1729"/>
        <v>360</v>
      </c>
      <c r="S2512" s="4">
        <f t="shared" si="1730"/>
        <v>1</v>
      </c>
      <c r="T2512" s="15">
        <f t="shared" si="1731"/>
        <v>0</v>
      </c>
      <c r="U2512" s="4">
        <f t="shared" si="1732"/>
        <v>2</v>
      </c>
      <c r="V2512" s="4">
        <f t="shared" si="1733"/>
        <v>3</v>
      </c>
      <c r="W2512" s="4">
        <f t="shared" si="1734"/>
        <v>1</v>
      </c>
      <c r="X2512" s="6">
        <f t="shared" si="1735"/>
        <v>3</v>
      </c>
      <c r="Y2512" s="4">
        <f t="shared" si="1736"/>
        <v>3</v>
      </c>
      <c r="Z2512" s="6">
        <f t="shared" si="1737"/>
        <v>0</v>
      </c>
      <c r="AA2512" s="18">
        <f t="shared" si="1738"/>
        <v>0</v>
      </c>
      <c r="AB2512" s="9" t="str">
        <f t="shared" si="1746"/>
        <v>-20</v>
      </c>
      <c r="AC2512" s="9" t="str">
        <f>_xlfn.XLOOKUP(R2512,Sheet2!$H$3:$H$258,Sheet2!$I$3:$I$258,"-----")</f>
        <v>*****</v>
      </c>
      <c r="AD2512" s="9" t="str">
        <f>_xlfn.XLOOKUP(VALUE(AE2512),Sheet2!$N$3:$N$1000,Sheet2!$O$3:$O$1000,"********")</f>
        <v>********</v>
      </c>
      <c r="AE2512" t="str">
        <f t="shared" si="1741"/>
        <v>5146</v>
      </c>
      <c r="AF2512" s="9" t="str">
        <f>IF(R2512&lt;200,"+"&amp;TEXT(R2512,"0"),"-"&amp;TEXT(_xlfn.XLOOKUP(R2512,Sheet2!$K$3:$K$130,Sheet2!$L$3:$L$130,"-----"),"0"))</f>
        <v>-20</v>
      </c>
      <c r="AG2512" s="9" t="str">
        <f t="shared" si="1747"/>
        <v/>
      </c>
      <c r="AH2512" s="9" t="str">
        <f t="shared" si="1748"/>
        <v>DSZ -20</v>
      </c>
      <c r="AI2512" t="str">
        <f t="shared" si="1749"/>
        <v>3,-20</v>
      </c>
      <c r="AJ2512" s="16" t="str">
        <f t="shared" si="1750"/>
        <v>-20</v>
      </c>
      <c r="AK2512" t="str">
        <f t="shared" si="1751"/>
        <v>NEGCS 2,3</v>
      </c>
      <c r="AL2512" s="4" t="str">
        <f t="shared" si="1752"/>
        <v>NEG</v>
      </c>
      <c r="AM2512" s="4" t="str">
        <f t="shared" si="1753"/>
        <v>S</v>
      </c>
      <c r="AN2512" s="4" t="str">
        <f t="shared" si="1754"/>
        <v>C</v>
      </c>
      <c r="AO2512" s="4" t="str">
        <f t="shared" si="1755"/>
        <v/>
      </c>
      <c r="AP2512" s="15" t="str">
        <f t="shared" si="1756"/>
        <v/>
      </c>
      <c r="AQ2512" s="9" t="str">
        <f>_xlfn.XLOOKUP(D2512,Sheet2!$E$3:$E$101,Sheet2!$F$3:$F$101,"******************")</f>
        <v>******************</v>
      </c>
      <c r="AR2512" s="33" t="str">
        <f t="shared" si="1742"/>
        <v>DIAP 3,**</v>
      </c>
      <c r="AS2512" s="9" t="str">
        <f t="shared" si="1743"/>
        <v>DIAP</v>
      </c>
      <c r="AT2512" s="4">
        <f t="shared" si="1757"/>
        <v>3</v>
      </c>
      <c r="AU2512" s="6">
        <f t="shared" si="1758"/>
        <v>3</v>
      </c>
      <c r="AV2512" s="4" t="str">
        <f t="shared" si="1759"/>
        <v>P</v>
      </c>
      <c r="AW2512" s="4">
        <f t="shared" si="1760"/>
        <v>60</v>
      </c>
      <c r="AX2512" s="4" t="str">
        <f>_xlfn.XLOOKUP(AW2512,Sheet2!$Q$3:$Q$66,Sheet2!$R$3:$R$66,"**")</f>
        <v>**</v>
      </c>
      <c r="AY2512" s="4">
        <f t="shared" si="1761"/>
        <v>1</v>
      </c>
      <c r="AZ2512" s="16" t="str">
        <f t="shared" si="1762"/>
        <v>SKPDZ</v>
      </c>
    </row>
    <row r="2513" spans="2:52" x14ac:dyDescent="0.35">
      <c r="B2513" s="3">
        <f t="shared" si="1727"/>
        <v>21</v>
      </c>
      <c r="C2513" s="1">
        <f t="shared" si="1728"/>
        <v>5167</v>
      </c>
      <c r="D2513" s="2">
        <v>10757</v>
      </c>
      <c r="E2513" s="2" t="str">
        <f>_xlfn.XLOOKUP(C2513,Sheet2!$N$3:$N$1000,Sheet2!$O$3:$O$1000,"")</f>
        <v/>
      </c>
      <c r="F2513" s="9" t="str">
        <f t="shared" si="1719"/>
        <v>ISZ -21</v>
      </c>
      <c r="G2513" s="4" t="str">
        <f t="shared" si="1739"/>
        <v>21</v>
      </c>
      <c r="H2513" s="4">
        <f t="shared" si="1740"/>
        <v>357</v>
      </c>
      <c r="I2513" s="6">
        <f t="shared" si="1720"/>
        <v>0</v>
      </c>
      <c r="J2513" s="6">
        <f t="shared" si="1721"/>
        <v>1</v>
      </c>
      <c r="K2513" s="6">
        <f t="shared" si="1722"/>
        <v>0</v>
      </c>
      <c r="L2513" s="6">
        <f t="shared" si="1723"/>
        <v>7</v>
      </c>
      <c r="M2513" s="6">
        <f t="shared" si="1724"/>
        <v>5</v>
      </c>
      <c r="N2513" s="6">
        <f t="shared" si="1725"/>
        <v>7</v>
      </c>
      <c r="O2513" s="13">
        <f t="shared" si="1726"/>
        <v>2</v>
      </c>
      <c r="P2513" s="4">
        <f t="shared" si="1744"/>
        <v>0</v>
      </c>
      <c r="Q2513" s="4">
        <f t="shared" si="1745"/>
        <v>2</v>
      </c>
      <c r="R2513">
        <f t="shared" si="1729"/>
        <v>357</v>
      </c>
      <c r="S2513" s="4">
        <f t="shared" si="1730"/>
        <v>1</v>
      </c>
      <c r="T2513" s="15">
        <f t="shared" si="1731"/>
        <v>0</v>
      </c>
      <c r="U2513" s="4">
        <f t="shared" si="1732"/>
        <v>0</v>
      </c>
      <c r="V2513" s="4">
        <f t="shared" si="1733"/>
        <v>2</v>
      </c>
      <c r="W2513" s="4">
        <f t="shared" si="1734"/>
        <v>1</v>
      </c>
      <c r="X2513" s="6">
        <f t="shared" si="1735"/>
        <v>3</v>
      </c>
      <c r="Y2513" s="4">
        <f t="shared" si="1736"/>
        <v>2</v>
      </c>
      <c r="Z2513" s="6">
        <f t="shared" si="1737"/>
        <v>1</v>
      </c>
      <c r="AA2513" s="18">
        <f t="shared" si="1738"/>
        <v>7</v>
      </c>
      <c r="AB2513" s="9" t="str">
        <f t="shared" si="1746"/>
        <v>-21</v>
      </c>
      <c r="AC2513" s="9" t="str">
        <f>_xlfn.XLOOKUP(R2513,Sheet2!$H$3:$H$258,Sheet2!$I$3:$I$258,"-----")</f>
        <v>*****</v>
      </c>
      <c r="AD2513" s="9" t="str">
        <f>_xlfn.XLOOKUP(VALUE(AE2513),Sheet2!$N$3:$N$1000,Sheet2!$O$3:$O$1000,"********")</f>
        <v>********</v>
      </c>
      <c r="AE2513" t="str">
        <f t="shared" si="1741"/>
        <v>5146</v>
      </c>
      <c r="AF2513" s="9" t="str">
        <f>IF(R2513&lt;200,"+"&amp;TEXT(R2513,"0"),"-"&amp;TEXT(_xlfn.XLOOKUP(R2513,Sheet2!$K$3:$K$130,Sheet2!$L$3:$L$130,"-----"),"0"))</f>
        <v>-21</v>
      </c>
      <c r="AG2513" s="9" t="str">
        <f t="shared" si="1747"/>
        <v/>
      </c>
      <c r="AH2513" s="9" t="str">
        <f t="shared" si="1748"/>
        <v>ISZ -21</v>
      </c>
      <c r="AI2513" t="str">
        <f t="shared" si="1749"/>
        <v>2,-21</v>
      </c>
      <c r="AJ2513" s="16" t="str">
        <f t="shared" si="1750"/>
        <v>-21</v>
      </c>
      <c r="AK2513" t="str">
        <f t="shared" si="1751"/>
        <v>NEGOS# 0,2,SBN</v>
      </c>
      <c r="AL2513" s="4" t="str">
        <f t="shared" si="1752"/>
        <v>NEG</v>
      </c>
      <c r="AM2513" s="4" t="str">
        <f t="shared" si="1753"/>
        <v>S</v>
      </c>
      <c r="AN2513" s="4" t="str">
        <f t="shared" si="1754"/>
        <v>O</v>
      </c>
      <c r="AO2513" s="4" t="str">
        <f t="shared" si="1755"/>
        <v>#</v>
      </c>
      <c r="AP2513" s="15" t="str">
        <f t="shared" si="1756"/>
        <v>,SBN</v>
      </c>
      <c r="AQ2513" s="9" t="str">
        <f>_xlfn.XLOOKUP(D2513,Sheet2!$E$3:$E$101,Sheet2!$F$3:$F$101,"******************")</f>
        <v>******************</v>
      </c>
      <c r="AR2513" s="33" t="str">
        <f t="shared" si="1742"/>
        <v>DIAP 2,**</v>
      </c>
      <c r="AS2513" s="9" t="str">
        <f t="shared" si="1743"/>
        <v>DIAP</v>
      </c>
      <c r="AT2513" s="4">
        <f t="shared" si="1757"/>
        <v>2</v>
      </c>
      <c r="AU2513" s="6">
        <f t="shared" si="1758"/>
        <v>3</v>
      </c>
      <c r="AV2513" s="4" t="str">
        <f t="shared" si="1759"/>
        <v>P</v>
      </c>
      <c r="AW2513" s="4">
        <f t="shared" si="1760"/>
        <v>57</v>
      </c>
      <c r="AX2513" s="4" t="str">
        <f>_xlfn.XLOOKUP(AW2513,Sheet2!$Q$3:$Q$66,Sheet2!$R$3:$R$66,"**")</f>
        <v>**</v>
      </c>
      <c r="AY2513" s="4">
        <f t="shared" si="1761"/>
        <v>1</v>
      </c>
      <c r="AZ2513" s="16" t="str">
        <f t="shared" si="1762"/>
        <v>SKPDZ</v>
      </c>
    </row>
    <row r="2514" spans="2:52" x14ac:dyDescent="0.35">
      <c r="B2514" s="3">
        <f t="shared" si="1727"/>
        <v>22</v>
      </c>
      <c r="C2514" s="1">
        <f t="shared" si="1728"/>
        <v>5170</v>
      </c>
      <c r="D2514" s="2">
        <v>20152</v>
      </c>
      <c r="E2514" s="2" t="str">
        <f>_xlfn.XLOOKUP(C2514,Sheet2!$N$3:$N$1000,Sheet2!$O$3:$O$1000,"")</f>
        <v/>
      </c>
      <c r="F2514" s="9" t="str">
        <f t="shared" si="1719"/>
        <v>LDA 0,TESTU</v>
      </c>
      <c r="G2514" s="4" t="str">
        <f t="shared" si="1739"/>
        <v>40</v>
      </c>
      <c r="H2514" s="4">
        <f t="shared" si="1740"/>
        <v>152</v>
      </c>
      <c r="I2514" s="6">
        <f t="shared" si="1720"/>
        <v>0</v>
      </c>
      <c r="J2514" s="6">
        <f t="shared" si="1721"/>
        <v>2</v>
      </c>
      <c r="K2514" s="6">
        <f t="shared" si="1722"/>
        <v>0</v>
      </c>
      <c r="L2514" s="6">
        <f t="shared" si="1723"/>
        <v>1</v>
      </c>
      <c r="M2514" s="6">
        <f t="shared" si="1724"/>
        <v>5</v>
      </c>
      <c r="N2514" s="6">
        <f t="shared" si="1725"/>
        <v>2</v>
      </c>
      <c r="O2514" s="13">
        <f t="shared" si="1726"/>
        <v>4</v>
      </c>
      <c r="P2514" s="4">
        <f t="shared" si="1744"/>
        <v>1</v>
      </c>
      <c r="Q2514" s="4">
        <f t="shared" si="1745"/>
        <v>0</v>
      </c>
      <c r="R2514">
        <f t="shared" si="1729"/>
        <v>152</v>
      </c>
      <c r="S2514" s="4">
        <f t="shared" si="1730"/>
        <v>0</v>
      </c>
      <c r="T2514" s="15">
        <f t="shared" si="1731"/>
        <v>0</v>
      </c>
      <c r="U2514" s="4">
        <f t="shared" si="1732"/>
        <v>1</v>
      </c>
      <c r="V2514" s="4">
        <f t="shared" si="1733"/>
        <v>0</v>
      </c>
      <c r="W2514" s="4">
        <f t="shared" si="1734"/>
        <v>0</v>
      </c>
      <c r="X2514" s="6">
        <f t="shared" si="1735"/>
        <v>1</v>
      </c>
      <c r="Y2514" s="4">
        <f t="shared" si="1736"/>
        <v>2</v>
      </c>
      <c r="Z2514" s="6">
        <f t="shared" si="1737"/>
        <v>1</v>
      </c>
      <c r="AA2514" s="18">
        <f t="shared" si="1738"/>
        <v>2</v>
      </c>
      <c r="AB2514" s="9" t="str">
        <f t="shared" si="1746"/>
        <v>TESTU</v>
      </c>
      <c r="AC2514" s="9" t="str">
        <f>_xlfn.XLOOKUP(R2514,Sheet2!$H$3:$H$258,Sheet2!$I$3:$I$258,"-----")</f>
        <v>TESTU</v>
      </c>
      <c r="AD2514" s="9" t="str">
        <f>_xlfn.XLOOKUP(VALUE(AE2514),Sheet2!$N$3:$N$1000,Sheet2!$O$3:$O$1000,"********")</f>
        <v>********</v>
      </c>
      <c r="AE2514" t="str">
        <f t="shared" si="1741"/>
        <v>5342</v>
      </c>
      <c r="AF2514" s="9" t="str">
        <f>IF(R2514&lt;200,"+"&amp;TEXT(R2514,"0"),"-"&amp;TEXT(_xlfn.XLOOKUP(R2514,Sheet2!$K$3:$K$130,Sheet2!$L$3:$L$130,"-----"),"0"))</f>
        <v>+152</v>
      </c>
      <c r="AG2514" s="9" t="str">
        <f t="shared" si="1747"/>
        <v/>
      </c>
      <c r="AH2514" s="9" t="str">
        <f t="shared" si="1748"/>
        <v>JMP TESTU</v>
      </c>
      <c r="AI2514" t="str">
        <f t="shared" si="1749"/>
        <v>0,TESTU</v>
      </c>
      <c r="AJ2514" s="16" t="str">
        <f t="shared" si="1750"/>
        <v>TESTU</v>
      </c>
      <c r="AK2514" t="str">
        <f t="shared" si="1751"/>
        <v>COMOL# 1,0,SZC</v>
      </c>
      <c r="AL2514" s="4" t="str">
        <f t="shared" si="1752"/>
        <v>COM</v>
      </c>
      <c r="AM2514" s="4" t="str">
        <f t="shared" si="1753"/>
        <v>L</v>
      </c>
      <c r="AN2514" s="4" t="str">
        <f t="shared" si="1754"/>
        <v>O</v>
      </c>
      <c r="AO2514" s="4" t="str">
        <f t="shared" si="1755"/>
        <v>#</v>
      </c>
      <c r="AP2514" s="15" t="str">
        <f t="shared" si="1756"/>
        <v>,SZC</v>
      </c>
      <c r="AQ2514" s="9" t="str">
        <f>_xlfn.XLOOKUP(D2514,Sheet2!$E$3:$E$101,Sheet2!$F$3:$F$101,"******************")</f>
        <v>******************</v>
      </c>
      <c r="AR2514" s="33" t="str">
        <f t="shared" si="1742"/>
        <v>NIOS **</v>
      </c>
      <c r="AS2514" s="9" t="str">
        <f t="shared" si="1743"/>
        <v>DOCS</v>
      </c>
      <c r="AT2514" s="4">
        <f t="shared" si="1757"/>
        <v>0</v>
      </c>
      <c r="AU2514" s="6">
        <f t="shared" si="1758"/>
        <v>1</v>
      </c>
      <c r="AV2514" s="4" t="str">
        <f t="shared" si="1759"/>
        <v>S</v>
      </c>
      <c r="AW2514" s="4">
        <f t="shared" si="1760"/>
        <v>52</v>
      </c>
      <c r="AX2514" s="4" t="str">
        <f>_xlfn.XLOOKUP(AW2514,Sheet2!$Q$3:$Q$66,Sheet2!$R$3:$R$66,"**")</f>
        <v>**</v>
      </c>
      <c r="AY2514" s="4">
        <f t="shared" si="1761"/>
        <v>0</v>
      </c>
      <c r="AZ2514" s="16" t="str">
        <f t="shared" si="1762"/>
        <v>SKPBZ</v>
      </c>
    </row>
    <row r="2515" spans="2:52" x14ac:dyDescent="0.35">
      <c r="B2515" s="3">
        <f t="shared" si="1727"/>
        <v>23</v>
      </c>
      <c r="C2515" s="1">
        <f t="shared" si="1728"/>
        <v>5171</v>
      </c>
      <c r="D2515" s="2">
        <v>63233</v>
      </c>
      <c r="E2515" s="2" t="str">
        <f>_xlfn.XLOOKUP(C2515,Sheet2!$N$3:$N$1000,Sheet2!$O$3:$O$1000,"")</f>
        <v/>
      </c>
      <c r="F2515" s="9" t="str">
        <f t="shared" si="1719"/>
        <v>DOCC 0,DSKP</v>
      </c>
      <c r="G2515" s="4" t="str">
        <f t="shared" si="1739"/>
        <v>146</v>
      </c>
      <c r="H2515" s="4">
        <f t="shared" si="1740"/>
        <v>233</v>
      </c>
      <c r="I2515" s="6">
        <f t="shared" si="1720"/>
        <v>0</v>
      </c>
      <c r="J2515" s="6">
        <f t="shared" si="1721"/>
        <v>6</v>
      </c>
      <c r="K2515" s="6">
        <f t="shared" si="1722"/>
        <v>3</v>
      </c>
      <c r="L2515" s="6">
        <f t="shared" si="1723"/>
        <v>2</v>
      </c>
      <c r="M2515" s="6">
        <f t="shared" si="1724"/>
        <v>3</v>
      </c>
      <c r="N2515" s="6">
        <f t="shared" si="1725"/>
        <v>3</v>
      </c>
      <c r="O2515" s="13">
        <f t="shared" si="1726"/>
        <v>12</v>
      </c>
      <c r="P2515" s="4">
        <f t="shared" si="1744"/>
        <v>3</v>
      </c>
      <c r="Q2515" s="4">
        <f t="shared" si="1745"/>
        <v>0</v>
      </c>
      <c r="R2515">
        <f t="shared" si="1729"/>
        <v>233</v>
      </c>
      <c r="S2515" s="4">
        <f t="shared" si="1730"/>
        <v>2</v>
      </c>
      <c r="T2515" s="15">
        <f t="shared" si="1731"/>
        <v>1</v>
      </c>
      <c r="U2515" s="4">
        <f t="shared" si="1732"/>
        <v>3</v>
      </c>
      <c r="V2515" s="4">
        <f t="shared" si="1733"/>
        <v>0</v>
      </c>
      <c r="W2515" s="4">
        <f t="shared" si="1734"/>
        <v>6</v>
      </c>
      <c r="X2515" s="6">
        <f t="shared" si="1735"/>
        <v>2</v>
      </c>
      <c r="Y2515" s="4">
        <f t="shared" si="1736"/>
        <v>1</v>
      </c>
      <c r="Z2515" s="6">
        <f t="shared" si="1737"/>
        <v>1</v>
      </c>
      <c r="AA2515" s="18">
        <f t="shared" si="1738"/>
        <v>3</v>
      </c>
      <c r="AB2515" s="9" t="str">
        <f t="shared" si="1746"/>
        <v>-145,2</v>
      </c>
      <c r="AC2515" s="9" t="str">
        <f>_xlfn.XLOOKUP(R2515,Sheet2!$H$3:$H$258,Sheet2!$I$3:$I$258,"-----")</f>
        <v>I.RC2</v>
      </c>
      <c r="AD2515" s="9" t="str">
        <f>_xlfn.XLOOKUP(VALUE(AE2515),Sheet2!$N$3:$N$1000,Sheet2!$O$3:$O$1000,"********")</f>
        <v>********</v>
      </c>
      <c r="AE2515" t="str">
        <f t="shared" si="1741"/>
        <v>5024</v>
      </c>
      <c r="AF2515" s="9" t="str">
        <f>IF(R2515&lt;200,"+"&amp;TEXT(R2515,"0"),"-"&amp;TEXT(_xlfn.XLOOKUP(R2515,Sheet2!$K$3:$K$130,Sheet2!$L$3:$L$130,"-----"),"0"))</f>
        <v>-145</v>
      </c>
      <c r="AG2515" s="9" t="str">
        <f t="shared" si="1747"/>
        <v>@</v>
      </c>
      <c r="AH2515" s="9" t="str">
        <f t="shared" si="1748"/>
        <v>JMP @-145,2</v>
      </c>
      <c r="AI2515" t="str">
        <f t="shared" si="1749"/>
        <v>0,@-145,2</v>
      </c>
      <c r="AJ2515" s="16" t="str">
        <f t="shared" si="1750"/>
        <v>@-145,2</v>
      </c>
      <c r="AK2515" t="str">
        <f t="shared" si="1751"/>
        <v>ADDZR# 3,0,SNC</v>
      </c>
      <c r="AL2515" s="4" t="str">
        <f t="shared" si="1752"/>
        <v>ADD</v>
      </c>
      <c r="AM2515" s="4" t="str">
        <f t="shared" si="1753"/>
        <v>R</v>
      </c>
      <c r="AN2515" s="4" t="str">
        <f t="shared" si="1754"/>
        <v>Z</v>
      </c>
      <c r="AO2515" s="4" t="str">
        <f t="shared" si="1755"/>
        <v>#</v>
      </c>
      <c r="AP2515" s="15" t="str">
        <f t="shared" si="1756"/>
        <v>,SNC</v>
      </c>
      <c r="AQ2515" s="9" t="str">
        <f>_xlfn.XLOOKUP(D2515,Sheet2!$E$3:$E$101,Sheet2!$F$3:$F$101,"******************")</f>
        <v>******************</v>
      </c>
      <c r="AR2515" s="33" t="str">
        <f t="shared" si="1742"/>
        <v>DOCC 0,DSKP</v>
      </c>
      <c r="AS2515" s="9" t="str">
        <f t="shared" si="1743"/>
        <v>DOCC</v>
      </c>
      <c r="AT2515" s="4">
        <f t="shared" si="1757"/>
        <v>0</v>
      </c>
      <c r="AU2515" s="6">
        <f t="shared" si="1758"/>
        <v>2</v>
      </c>
      <c r="AV2515" s="4" t="str">
        <f t="shared" si="1759"/>
        <v>C</v>
      </c>
      <c r="AW2515" s="4">
        <f t="shared" si="1760"/>
        <v>33</v>
      </c>
      <c r="AX2515" s="4" t="str">
        <f>_xlfn.XLOOKUP(AW2515,Sheet2!$Q$3:$Q$66,Sheet2!$R$3:$R$66,"**")</f>
        <v>DSKP</v>
      </c>
      <c r="AY2515" s="4">
        <f t="shared" si="1761"/>
        <v>6</v>
      </c>
      <c r="AZ2515" s="16" t="str">
        <f t="shared" si="1762"/>
        <v>SKPDN</v>
      </c>
    </row>
    <row r="2516" spans="2:52" x14ac:dyDescent="0.35">
      <c r="B2516" s="3">
        <f t="shared" si="1727"/>
        <v>24</v>
      </c>
      <c r="C2516" s="1">
        <f t="shared" si="1728"/>
        <v>5172</v>
      </c>
      <c r="D2516" s="2">
        <v>21400</v>
      </c>
      <c r="E2516" s="2" t="str">
        <f>_xlfn.XLOOKUP(C2516,Sheet2!$N$3:$N$1000,Sheet2!$O$3:$O$1000,"")</f>
        <v/>
      </c>
      <c r="F2516" s="9" t="str">
        <f t="shared" si="1719"/>
        <v>LDA 0,+0,3</v>
      </c>
      <c r="G2516" s="4" t="str">
        <f t="shared" si="1739"/>
        <v>43</v>
      </c>
      <c r="H2516" s="4">
        <f t="shared" si="1740"/>
        <v>0</v>
      </c>
      <c r="I2516" s="6">
        <f t="shared" si="1720"/>
        <v>0</v>
      </c>
      <c r="J2516" s="6">
        <f t="shared" si="1721"/>
        <v>2</v>
      </c>
      <c r="K2516" s="6">
        <f t="shared" si="1722"/>
        <v>1</v>
      </c>
      <c r="L2516" s="6">
        <f t="shared" si="1723"/>
        <v>4</v>
      </c>
      <c r="M2516" s="6">
        <f t="shared" si="1724"/>
        <v>0</v>
      </c>
      <c r="N2516" s="6">
        <f t="shared" si="1725"/>
        <v>0</v>
      </c>
      <c r="O2516" s="13">
        <f t="shared" si="1726"/>
        <v>4</v>
      </c>
      <c r="P2516" s="4">
        <f t="shared" si="1744"/>
        <v>1</v>
      </c>
      <c r="Q2516" s="4">
        <f t="shared" si="1745"/>
        <v>0</v>
      </c>
      <c r="R2516">
        <f t="shared" si="1729"/>
        <v>0</v>
      </c>
      <c r="S2516" s="4">
        <f t="shared" si="1730"/>
        <v>3</v>
      </c>
      <c r="T2516" s="15">
        <f t="shared" si="1731"/>
        <v>0</v>
      </c>
      <c r="U2516" s="4">
        <f t="shared" si="1732"/>
        <v>1</v>
      </c>
      <c r="V2516" s="4">
        <f t="shared" si="1733"/>
        <v>0</v>
      </c>
      <c r="W2516" s="4">
        <f t="shared" si="1734"/>
        <v>3</v>
      </c>
      <c r="X2516" s="6">
        <f t="shared" si="1735"/>
        <v>0</v>
      </c>
      <c r="Y2516" s="4">
        <f t="shared" si="1736"/>
        <v>0</v>
      </c>
      <c r="Z2516" s="6">
        <f t="shared" si="1737"/>
        <v>0</v>
      </c>
      <c r="AA2516" s="18">
        <f t="shared" si="1738"/>
        <v>0</v>
      </c>
      <c r="AB2516" s="9" t="str">
        <f t="shared" si="1746"/>
        <v>+0,3</v>
      </c>
      <c r="AC2516" s="9" t="str">
        <f>_xlfn.XLOOKUP(R2516,Sheet2!$H$3:$H$258,Sheet2!$I$3:$I$258,"-----")</f>
        <v>0</v>
      </c>
      <c r="AD2516" s="9" t="str">
        <f>_xlfn.XLOOKUP(VALUE(AE2516),Sheet2!$N$3:$N$1000,Sheet2!$O$3:$O$1000,"********")</f>
        <v>********</v>
      </c>
      <c r="AE2516" t="str">
        <f t="shared" si="1741"/>
        <v>5172</v>
      </c>
      <c r="AF2516" s="9" t="str">
        <f>IF(R2516&lt;200,"+"&amp;TEXT(R2516,"0"),"-"&amp;TEXT(_xlfn.XLOOKUP(R2516,Sheet2!$K$3:$K$130,Sheet2!$L$3:$L$130,"-----"),"0"))</f>
        <v>+0</v>
      </c>
      <c r="AG2516" s="9" t="str">
        <f t="shared" si="1747"/>
        <v/>
      </c>
      <c r="AH2516" s="9" t="str">
        <f t="shared" si="1748"/>
        <v>JMP +0,3</v>
      </c>
      <c r="AI2516" t="str">
        <f t="shared" si="1749"/>
        <v>0,+0,3</v>
      </c>
      <c r="AJ2516" s="16" t="str">
        <f t="shared" si="1750"/>
        <v>+0,3</v>
      </c>
      <c r="AK2516" t="str">
        <f t="shared" si="1751"/>
        <v>INC 1,0</v>
      </c>
      <c r="AL2516" s="4" t="str">
        <f t="shared" si="1752"/>
        <v>INC</v>
      </c>
      <c r="AM2516" s="4" t="str">
        <f t="shared" si="1753"/>
        <v/>
      </c>
      <c r="AN2516" s="4" t="str">
        <f t="shared" si="1754"/>
        <v/>
      </c>
      <c r="AO2516" s="4" t="str">
        <f t="shared" si="1755"/>
        <v/>
      </c>
      <c r="AP2516" s="15" t="str">
        <f t="shared" si="1756"/>
        <v/>
      </c>
      <c r="AQ2516" s="9" t="str">
        <f>_xlfn.XLOOKUP(D2516,Sheet2!$E$3:$E$101,Sheet2!$F$3:$F$101,"******************")</f>
        <v>******************</v>
      </c>
      <c r="AR2516" s="33" t="str">
        <f t="shared" si="1742"/>
        <v>DIB 0,0</v>
      </c>
      <c r="AS2516" s="9" t="str">
        <f t="shared" si="1743"/>
        <v>DIB</v>
      </c>
      <c r="AT2516" s="4">
        <f t="shared" si="1757"/>
        <v>0</v>
      </c>
      <c r="AU2516" s="6">
        <f t="shared" si="1758"/>
        <v>0</v>
      </c>
      <c r="AV2516" s="4" t="str">
        <f t="shared" si="1759"/>
        <v/>
      </c>
      <c r="AW2516" s="4">
        <f t="shared" si="1760"/>
        <v>0</v>
      </c>
      <c r="AX2516" s="4" t="str">
        <f>_xlfn.XLOOKUP(AW2516,Sheet2!$Q$3:$Q$66,Sheet2!$R$3:$R$66,"**")</f>
        <v>0</v>
      </c>
      <c r="AY2516" s="4">
        <f t="shared" si="1761"/>
        <v>3</v>
      </c>
      <c r="AZ2516" s="16" t="str">
        <f t="shared" si="1762"/>
        <v>SKPBN</v>
      </c>
    </row>
    <row r="2517" spans="2:52" x14ac:dyDescent="0.35">
      <c r="B2517" s="3">
        <f t="shared" si="1727"/>
        <v>25</v>
      </c>
      <c r="C2517" s="1">
        <f t="shared" si="1728"/>
        <v>5173</v>
      </c>
      <c r="D2517" s="2">
        <v>24125</v>
      </c>
      <c r="E2517" s="2" t="str">
        <f>_xlfn.XLOOKUP(C2517,Sheet2!$N$3:$N$1000,Sheet2!$O$3:$O$1000,"")</f>
        <v/>
      </c>
      <c r="F2517" s="9" t="str">
        <f t="shared" si="1719"/>
        <v>LDA 1,C377</v>
      </c>
      <c r="G2517" s="4" t="str">
        <f t="shared" si="1739"/>
        <v>50</v>
      </c>
      <c r="H2517" s="4">
        <f t="shared" si="1740"/>
        <v>125</v>
      </c>
      <c r="I2517" s="6">
        <f t="shared" si="1720"/>
        <v>0</v>
      </c>
      <c r="J2517" s="6">
        <f t="shared" si="1721"/>
        <v>2</v>
      </c>
      <c r="K2517" s="6">
        <f t="shared" si="1722"/>
        <v>4</v>
      </c>
      <c r="L2517" s="6">
        <f t="shared" si="1723"/>
        <v>1</v>
      </c>
      <c r="M2517" s="6">
        <f t="shared" si="1724"/>
        <v>2</v>
      </c>
      <c r="N2517" s="6">
        <f t="shared" si="1725"/>
        <v>5</v>
      </c>
      <c r="O2517" s="13">
        <f t="shared" si="1726"/>
        <v>5</v>
      </c>
      <c r="P2517" s="4">
        <f t="shared" si="1744"/>
        <v>1</v>
      </c>
      <c r="Q2517" s="4">
        <f t="shared" si="1745"/>
        <v>1</v>
      </c>
      <c r="R2517">
        <f t="shared" si="1729"/>
        <v>125</v>
      </c>
      <c r="S2517" s="4">
        <f t="shared" si="1730"/>
        <v>0</v>
      </c>
      <c r="T2517" s="15">
        <f t="shared" si="1731"/>
        <v>0</v>
      </c>
      <c r="U2517" s="4">
        <f t="shared" si="1732"/>
        <v>1</v>
      </c>
      <c r="V2517" s="4">
        <f t="shared" si="1733"/>
        <v>1</v>
      </c>
      <c r="W2517" s="4">
        <f t="shared" si="1734"/>
        <v>0</v>
      </c>
      <c r="X2517" s="6">
        <f t="shared" si="1735"/>
        <v>1</v>
      </c>
      <c r="Y2517" s="4">
        <f t="shared" si="1736"/>
        <v>1</v>
      </c>
      <c r="Z2517" s="6">
        <f t="shared" si="1737"/>
        <v>0</v>
      </c>
      <c r="AA2517" s="18">
        <f t="shared" si="1738"/>
        <v>5</v>
      </c>
      <c r="AB2517" s="9" t="str">
        <f t="shared" si="1746"/>
        <v>C377</v>
      </c>
      <c r="AC2517" s="9" t="str">
        <f>_xlfn.XLOOKUP(R2517,Sheet2!$H$3:$H$258,Sheet2!$I$3:$I$258,"-----")</f>
        <v>C377</v>
      </c>
      <c r="AD2517" s="9" t="str">
        <f>_xlfn.XLOOKUP(VALUE(AE2517),Sheet2!$N$3:$N$1000,Sheet2!$O$3:$O$1000,"********")</f>
        <v>********</v>
      </c>
      <c r="AE2517" t="str">
        <f t="shared" si="1741"/>
        <v>5320</v>
      </c>
      <c r="AF2517" s="9" t="str">
        <f>IF(R2517&lt;200,"+"&amp;TEXT(R2517,"0"),"-"&amp;TEXT(_xlfn.XLOOKUP(R2517,Sheet2!$K$3:$K$130,Sheet2!$L$3:$L$130,"-----"),"0"))</f>
        <v>+125</v>
      </c>
      <c r="AG2517" s="9" t="str">
        <f t="shared" si="1747"/>
        <v/>
      </c>
      <c r="AH2517" s="9" t="str">
        <f t="shared" si="1748"/>
        <v>JSR C377</v>
      </c>
      <c r="AI2517" t="str">
        <f t="shared" si="1749"/>
        <v>1,C377</v>
      </c>
      <c r="AJ2517" s="16" t="str">
        <f t="shared" si="1750"/>
        <v>C377</v>
      </c>
      <c r="AK2517" t="str">
        <f t="shared" si="1751"/>
        <v>COMZL 1,1,SNR</v>
      </c>
      <c r="AL2517" s="4" t="str">
        <f t="shared" si="1752"/>
        <v>COM</v>
      </c>
      <c r="AM2517" s="4" t="str">
        <f t="shared" si="1753"/>
        <v>L</v>
      </c>
      <c r="AN2517" s="4" t="str">
        <f t="shared" si="1754"/>
        <v>Z</v>
      </c>
      <c r="AO2517" s="4" t="str">
        <f t="shared" si="1755"/>
        <v/>
      </c>
      <c r="AP2517" s="15" t="str">
        <f t="shared" si="1756"/>
        <v>,SNR</v>
      </c>
      <c r="AQ2517" s="9" t="str">
        <f>_xlfn.XLOOKUP(D2517,Sheet2!$E$3:$E$101,Sheet2!$F$3:$F$101,"******************")</f>
        <v>******************</v>
      </c>
      <c r="AR2517" s="33" t="str">
        <f t="shared" si="1742"/>
        <v>NIOS **</v>
      </c>
      <c r="AS2517" s="9" t="str">
        <f t="shared" si="1743"/>
        <v>DOCS</v>
      </c>
      <c r="AT2517" s="4">
        <f t="shared" si="1757"/>
        <v>1</v>
      </c>
      <c r="AU2517" s="6">
        <f t="shared" si="1758"/>
        <v>1</v>
      </c>
      <c r="AV2517" s="4" t="str">
        <f t="shared" si="1759"/>
        <v>S</v>
      </c>
      <c r="AW2517" s="4">
        <f t="shared" si="1760"/>
        <v>25</v>
      </c>
      <c r="AX2517" s="4" t="str">
        <f>_xlfn.XLOOKUP(AW2517,Sheet2!$Q$3:$Q$66,Sheet2!$R$3:$R$66,"**")</f>
        <v>**</v>
      </c>
      <c r="AY2517" s="4">
        <f t="shared" si="1761"/>
        <v>0</v>
      </c>
      <c r="AZ2517" s="16" t="str">
        <f t="shared" si="1762"/>
        <v>SKPBZ</v>
      </c>
    </row>
    <row r="2518" spans="2:52" x14ac:dyDescent="0.35">
      <c r="B2518" s="3">
        <f t="shared" si="1727"/>
        <v>26</v>
      </c>
      <c r="C2518" s="1">
        <f t="shared" si="1728"/>
        <v>5174</v>
      </c>
      <c r="D2518" s="2">
        <v>123400</v>
      </c>
      <c r="E2518" s="2" t="str">
        <f>_xlfn.XLOOKUP(C2518,Sheet2!$N$3:$N$1000,Sheet2!$O$3:$O$1000,"")</f>
        <v/>
      </c>
      <c r="F2518" s="9" t="str">
        <f t="shared" si="1719"/>
        <v>AND 1,0</v>
      </c>
      <c r="G2518" s="4" t="str">
        <f t="shared" si="1739"/>
        <v>247</v>
      </c>
      <c r="H2518" s="4">
        <f t="shared" si="1740"/>
        <v>0</v>
      </c>
      <c r="I2518" s="6">
        <f t="shared" si="1720"/>
        <v>1</v>
      </c>
      <c r="J2518" s="6">
        <f t="shared" si="1721"/>
        <v>2</v>
      </c>
      <c r="K2518" s="6">
        <f t="shared" si="1722"/>
        <v>3</v>
      </c>
      <c r="L2518" s="6">
        <f t="shared" si="1723"/>
        <v>4</v>
      </c>
      <c r="M2518" s="6">
        <f t="shared" si="1724"/>
        <v>0</v>
      </c>
      <c r="N2518" s="6">
        <f t="shared" si="1725"/>
        <v>0</v>
      </c>
      <c r="O2518" s="13">
        <f t="shared" si="1726"/>
        <v>20</v>
      </c>
      <c r="P2518" s="4">
        <f t="shared" si="1744"/>
        <v>5</v>
      </c>
      <c r="Q2518" s="4">
        <f t="shared" si="1745"/>
        <v>0</v>
      </c>
      <c r="R2518">
        <f t="shared" si="1729"/>
        <v>0</v>
      </c>
      <c r="S2518" s="4">
        <f t="shared" si="1730"/>
        <v>3</v>
      </c>
      <c r="T2518" s="15">
        <f t="shared" si="1731"/>
        <v>1</v>
      </c>
      <c r="U2518" s="4">
        <f t="shared" si="1732"/>
        <v>1</v>
      </c>
      <c r="V2518" s="4">
        <f t="shared" si="1733"/>
        <v>0</v>
      </c>
      <c r="W2518" s="4">
        <f t="shared" si="1734"/>
        <v>7</v>
      </c>
      <c r="X2518" s="6">
        <f t="shared" si="1735"/>
        <v>0</v>
      </c>
      <c r="Y2518" s="4">
        <f t="shared" si="1736"/>
        <v>0</v>
      </c>
      <c r="Z2518" s="6">
        <f t="shared" si="1737"/>
        <v>0</v>
      </c>
      <c r="AA2518" s="18">
        <f t="shared" si="1738"/>
        <v>0</v>
      </c>
      <c r="AB2518" s="9" t="str">
        <f t="shared" si="1746"/>
        <v>+0,3</v>
      </c>
      <c r="AC2518" s="9" t="str">
        <f>_xlfn.XLOOKUP(R2518,Sheet2!$H$3:$H$258,Sheet2!$I$3:$I$258,"-----")</f>
        <v>0</v>
      </c>
      <c r="AD2518" s="9" t="str">
        <f>_xlfn.XLOOKUP(VALUE(AE2518),Sheet2!$N$3:$N$1000,Sheet2!$O$3:$O$1000,"********")</f>
        <v>********</v>
      </c>
      <c r="AE2518" t="str">
        <f t="shared" si="1741"/>
        <v>5174</v>
      </c>
      <c r="AF2518" s="9" t="str">
        <f>IF(R2518&lt;200,"+"&amp;TEXT(R2518,"0"),"-"&amp;TEXT(_xlfn.XLOOKUP(R2518,Sheet2!$K$3:$K$130,Sheet2!$L$3:$L$130,"-----"),"0"))</f>
        <v>+0</v>
      </c>
      <c r="AG2518" s="9" t="str">
        <f t="shared" si="1747"/>
        <v>@</v>
      </c>
      <c r="AH2518" s="9" t="str">
        <f t="shared" si="1748"/>
        <v>JMP @+0,3</v>
      </c>
      <c r="AI2518" t="str">
        <f t="shared" si="1749"/>
        <v>0,@+0,3</v>
      </c>
      <c r="AJ2518" s="16" t="str">
        <f t="shared" si="1750"/>
        <v>@+0,3</v>
      </c>
      <c r="AK2518" t="str">
        <f t="shared" si="1751"/>
        <v>AND 1,0</v>
      </c>
      <c r="AL2518" s="4" t="str">
        <f t="shared" si="1752"/>
        <v>AND</v>
      </c>
      <c r="AM2518" s="4" t="str">
        <f t="shared" si="1753"/>
        <v/>
      </c>
      <c r="AN2518" s="4" t="str">
        <f t="shared" si="1754"/>
        <v/>
      </c>
      <c r="AO2518" s="4" t="str">
        <f t="shared" si="1755"/>
        <v/>
      </c>
      <c r="AP2518" s="15" t="str">
        <f t="shared" si="1756"/>
        <v/>
      </c>
      <c r="AQ2518" s="9" t="str">
        <f>_xlfn.XLOOKUP(D2518,Sheet2!$E$3:$E$101,Sheet2!$F$3:$F$101,"******************")</f>
        <v>******************</v>
      </c>
      <c r="AR2518" s="33" t="str">
        <f t="shared" si="1742"/>
        <v>SKPBN 0</v>
      </c>
      <c r="AS2518" s="9" t="str">
        <f t="shared" si="1743"/>
        <v>DOC</v>
      </c>
      <c r="AT2518" s="4">
        <f t="shared" si="1757"/>
        <v>0</v>
      </c>
      <c r="AU2518" s="6">
        <f t="shared" si="1758"/>
        <v>0</v>
      </c>
      <c r="AV2518" s="4" t="str">
        <f t="shared" si="1759"/>
        <v/>
      </c>
      <c r="AW2518" s="4">
        <f t="shared" si="1760"/>
        <v>0</v>
      </c>
      <c r="AX2518" s="4" t="str">
        <f>_xlfn.XLOOKUP(AW2518,Sheet2!$Q$3:$Q$66,Sheet2!$R$3:$R$66,"**")</f>
        <v>0</v>
      </c>
      <c r="AY2518" s="4">
        <f t="shared" si="1761"/>
        <v>7</v>
      </c>
      <c r="AZ2518" s="16" t="str">
        <f t="shared" si="1762"/>
        <v>SKPBN</v>
      </c>
    </row>
    <row r="2519" spans="2:52" x14ac:dyDescent="0.35">
      <c r="B2519" s="3">
        <f t="shared" si="1727"/>
        <v>27</v>
      </c>
      <c r="C2519" s="1">
        <f t="shared" si="1728"/>
        <v>5175</v>
      </c>
      <c r="D2519" s="2">
        <v>40155</v>
      </c>
      <c r="E2519" s="2" t="str">
        <f>_xlfn.XLOOKUP(C2519,Sheet2!$N$3:$N$1000,Sheet2!$O$3:$O$1000,"")</f>
        <v/>
      </c>
      <c r="F2519" s="9" t="str">
        <f t="shared" si="1719"/>
        <v>STA 0,CYL</v>
      </c>
      <c r="G2519" s="4" t="str">
        <f t="shared" si="1739"/>
        <v>100</v>
      </c>
      <c r="H2519" s="4">
        <f t="shared" si="1740"/>
        <v>155</v>
      </c>
      <c r="I2519" s="6">
        <f t="shared" si="1720"/>
        <v>0</v>
      </c>
      <c r="J2519" s="6">
        <f t="shared" si="1721"/>
        <v>4</v>
      </c>
      <c r="K2519" s="6">
        <f t="shared" si="1722"/>
        <v>0</v>
      </c>
      <c r="L2519" s="6">
        <f t="shared" si="1723"/>
        <v>1</v>
      </c>
      <c r="M2519" s="6">
        <f t="shared" si="1724"/>
        <v>5</v>
      </c>
      <c r="N2519" s="6">
        <f t="shared" si="1725"/>
        <v>5</v>
      </c>
      <c r="O2519" s="13">
        <f t="shared" si="1726"/>
        <v>8</v>
      </c>
      <c r="P2519" s="4">
        <f t="shared" si="1744"/>
        <v>2</v>
      </c>
      <c r="Q2519" s="4">
        <f t="shared" si="1745"/>
        <v>0</v>
      </c>
      <c r="R2519">
        <f t="shared" si="1729"/>
        <v>155</v>
      </c>
      <c r="S2519" s="4">
        <f t="shared" si="1730"/>
        <v>0</v>
      </c>
      <c r="T2519" s="15">
        <f t="shared" si="1731"/>
        <v>0</v>
      </c>
      <c r="U2519" s="4">
        <f t="shared" si="1732"/>
        <v>2</v>
      </c>
      <c r="V2519" s="4">
        <f t="shared" si="1733"/>
        <v>0</v>
      </c>
      <c r="W2519" s="4">
        <f t="shared" si="1734"/>
        <v>0</v>
      </c>
      <c r="X2519" s="6">
        <f t="shared" si="1735"/>
        <v>1</v>
      </c>
      <c r="Y2519" s="4">
        <f t="shared" si="1736"/>
        <v>2</v>
      </c>
      <c r="Z2519" s="6">
        <f t="shared" si="1737"/>
        <v>1</v>
      </c>
      <c r="AA2519" s="18">
        <f t="shared" si="1738"/>
        <v>5</v>
      </c>
      <c r="AB2519" s="9" t="str">
        <f t="shared" si="1746"/>
        <v>CYL</v>
      </c>
      <c r="AC2519" s="9" t="str">
        <f>_xlfn.XLOOKUP(R2519,Sheet2!$H$3:$H$258,Sheet2!$I$3:$I$258,"-----")</f>
        <v>CYL</v>
      </c>
      <c r="AD2519" s="9" t="str">
        <f>_xlfn.XLOOKUP(VALUE(AE2519),Sheet2!$N$3:$N$1000,Sheet2!$O$3:$O$1000,"********")</f>
        <v>********</v>
      </c>
      <c r="AE2519" t="str">
        <f t="shared" si="1741"/>
        <v>5352</v>
      </c>
      <c r="AF2519" s="9" t="str">
        <f>IF(R2519&lt;200,"+"&amp;TEXT(R2519,"0"),"-"&amp;TEXT(_xlfn.XLOOKUP(R2519,Sheet2!$K$3:$K$130,Sheet2!$L$3:$L$130,"-----"),"0"))</f>
        <v>+155</v>
      </c>
      <c r="AG2519" s="9" t="str">
        <f t="shared" si="1747"/>
        <v/>
      </c>
      <c r="AH2519" s="9" t="str">
        <f t="shared" si="1748"/>
        <v>JMP CYL</v>
      </c>
      <c r="AI2519" t="str">
        <f t="shared" si="1749"/>
        <v>0,CYL</v>
      </c>
      <c r="AJ2519" s="16" t="str">
        <f t="shared" si="1750"/>
        <v>CYL</v>
      </c>
      <c r="AK2519" t="str">
        <f t="shared" si="1751"/>
        <v>COMOL# 2,0,SNR</v>
      </c>
      <c r="AL2519" s="4" t="str">
        <f t="shared" si="1752"/>
        <v>COM</v>
      </c>
      <c r="AM2519" s="4" t="str">
        <f t="shared" si="1753"/>
        <v>L</v>
      </c>
      <c r="AN2519" s="4" t="str">
        <f t="shared" si="1754"/>
        <v>O</v>
      </c>
      <c r="AO2519" s="4" t="str">
        <f t="shared" si="1755"/>
        <v>#</v>
      </c>
      <c r="AP2519" s="15" t="str">
        <f t="shared" si="1756"/>
        <v>,SNR</v>
      </c>
      <c r="AQ2519" s="9" t="str">
        <f>_xlfn.XLOOKUP(D2519,Sheet2!$E$3:$E$101,Sheet2!$F$3:$F$101,"******************")</f>
        <v>******************</v>
      </c>
      <c r="AR2519" s="33" t="str">
        <f t="shared" si="1742"/>
        <v>NIOS **</v>
      </c>
      <c r="AS2519" s="9" t="str">
        <f t="shared" si="1743"/>
        <v>DOCS</v>
      </c>
      <c r="AT2519" s="4">
        <f t="shared" si="1757"/>
        <v>0</v>
      </c>
      <c r="AU2519" s="6">
        <f t="shared" si="1758"/>
        <v>1</v>
      </c>
      <c r="AV2519" s="4" t="str">
        <f t="shared" si="1759"/>
        <v>S</v>
      </c>
      <c r="AW2519" s="4">
        <f t="shared" si="1760"/>
        <v>55</v>
      </c>
      <c r="AX2519" s="4" t="str">
        <f>_xlfn.XLOOKUP(AW2519,Sheet2!$Q$3:$Q$66,Sheet2!$R$3:$R$66,"**")</f>
        <v>**</v>
      </c>
      <c r="AY2519" s="4">
        <f t="shared" si="1761"/>
        <v>0</v>
      </c>
      <c r="AZ2519" s="16" t="str">
        <f t="shared" si="1762"/>
        <v>SKPBZ</v>
      </c>
    </row>
    <row r="2520" spans="2:52" x14ac:dyDescent="0.35">
      <c r="B2520" s="3">
        <f t="shared" si="1727"/>
        <v>28</v>
      </c>
      <c r="C2520" s="1">
        <f t="shared" si="1728"/>
        <v>5176</v>
      </c>
      <c r="D2520" s="2">
        <v>24070</v>
      </c>
      <c r="E2520" s="2" t="str">
        <f>_xlfn.XLOOKUP(C2520,Sheet2!$N$3:$N$1000,Sheet2!$O$3:$O$1000,"")</f>
        <v/>
      </c>
      <c r="F2520" s="9" t="str">
        <f t="shared" si="1719"/>
        <v>LDA 1,KB6</v>
      </c>
      <c r="G2520" s="4" t="str">
        <f t="shared" si="1739"/>
        <v>50</v>
      </c>
      <c r="H2520" s="4">
        <f t="shared" si="1740"/>
        <v>70</v>
      </c>
      <c r="I2520" s="6">
        <f t="shared" si="1720"/>
        <v>0</v>
      </c>
      <c r="J2520" s="6">
        <f t="shared" si="1721"/>
        <v>2</v>
      </c>
      <c r="K2520" s="6">
        <f t="shared" si="1722"/>
        <v>4</v>
      </c>
      <c r="L2520" s="6">
        <f t="shared" si="1723"/>
        <v>0</v>
      </c>
      <c r="M2520" s="6">
        <f t="shared" si="1724"/>
        <v>7</v>
      </c>
      <c r="N2520" s="6">
        <f t="shared" si="1725"/>
        <v>0</v>
      </c>
      <c r="O2520" s="13">
        <f t="shared" si="1726"/>
        <v>5</v>
      </c>
      <c r="P2520" s="4">
        <f t="shared" si="1744"/>
        <v>1</v>
      </c>
      <c r="Q2520" s="4">
        <f t="shared" si="1745"/>
        <v>1</v>
      </c>
      <c r="R2520">
        <f t="shared" si="1729"/>
        <v>70</v>
      </c>
      <c r="S2520" s="4">
        <f t="shared" si="1730"/>
        <v>0</v>
      </c>
      <c r="T2520" s="15">
        <f t="shared" si="1731"/>
        <v>0</v>
      </c>
      <c r="U2520" s="4">
        <f t="shared" si="1732"/>
        <v>1</v>
      </c>
      <c r="V2520" s="4">
        <f t="shared" si="1733"/>
        <v>1</v>
      </c>
      <c r="W2520" s="4">
        <f t="shared" si="1734"/>
        <v>0</v>
      </c>
      <c r="X2520" s="6">
        <f t="shared" si="1735"/>
        <v>0</v>
      </c>
      <c r="Y2520" s="4">
        <f t="shared" si="1736"/>
        <v>3</v>
      </c>
      <c r="Z2520" s="6">
        <f t="shared" si="1737"/>
        <v>1</v>
      </c>
      <c r="AA2520" s="18">
        <f t="shared" si="1738"/>
        <v>0</v>
      </c>
      <c r="AB2520" s="9" t="str">
        <f t="shared" si="1746"/>
        <v>KB6</v>
      </c>
      <c r="AC2520" s="9" t="str">
        <f>_xlfn.XLOOKUP(R2520,Sheet2!$H$3:$H$258,Sheet2!$I$3:$I$258,"-----")</f>
        <v>KB6</v>
      </c>
      <c r="AD2520" s="9" t="str">
        <f>_xlfn.XLOOKUP(VALUE(AE2520),Sheet2!$N$3:$N$1000,Sheet2!$O$3:$O$1000,"********")</f>
        <v>********</v>
      </c>
      <c r="AE2520" t="str">
        <f t="shared" si="1741"/>
        <v>5266</v>
      </c>
      <c r="AF2520" s="9" t="str">
        <f>IF(R2520&lt;200,"+"&amp;TEXT(R2520,"0"),"-"&amp;TEXT(_xlfn.XLOOKUP(R2520,Sheet2!$K$3:$K$130,Sheet2!$L$3:$L$130,"-----"),"0"))</f>
        <v>+70</v>
      </c>
      <c r="AG2520" s="9" t="str">
        <f t="shared" si="1747"/>
        <v/>
      </c>
      <c r="AH2520" s="9" t="str">
        <f t="shared" si="1748"/>
        <v>JSR KB6</v>
      </c>
      <c r="AI2520" t="str">
        <f t="shared" si="1749"/>
        <v>1,KB6</v>
      </c>
      <c r="AJ2520" s="16" t="str">
        <f t="shared" si="1750"/>
        <v>KB6</v>
      </c>
      <c r="AK2520" t="str">
        <f t="shared" si="1751"/>
        <v>COMC# 1,1</v>
      </c>
      <c r="AL2520" s="4" t="str">
        <f t="shared" si="1752"/>
        <v>COM</v>
      </c>
      <c r="AM2520" s="4" t="str">
        <f t="shared" si="1753"/>
        <v/>
      </c>
      <c r="AN2520" s="4" t="str">
        <f t="shared" si="1754"/>
        <v>C</v>
      </c>
      <c r="AO2520" s="4" t="str">
        <f t="shared" si="1755"/>
        <v>#</v>
      </c>
      <c r="AP2520" s="15" t="str">
        <f t="shared" si="1756"/>
        <v/>
      </c>
      <c r="AQ2520" s="9" t="str">
        <f>_xlfn.XLOOKUP(D2520,Sheet2!$E$3:$E$101,Sheet2!$F$3:$F$101,"******************")</f>
        <v>******************</v>
      </c>
      <c r="AR2520" s="33" t="str">
        <f t="shared" si="1742"/>
        <v>NIO **</v>
      </c>
      <c r="AS2520" s="9" t="str">
        <f t="shared" si="1743"/>
        <v>DOC</v>
      </c>
      <c r="AT2520" s="4">
        <f t="shared" si="1757"/>
        <v>1</v>
      </c>
      <c r="AU2520" s="6">
        <f t="shared" si="1758"/>
        <v>0</v>
      </c>
      <c r="AV2520" s="4" t="str">
        <f t="shared" si="1759"/>
        <v/>
      </c>
      <c r="AW2520" s="4">
        <f t="shared" si="1760"/>
        <v>70</v>
      </c>
      <c r="AX2520" s="4" t="str">
        <f>_xlfn.XLOOKUP(AW2520,Sheet2!$Q$3:$Q$66,Sheet2!$R$3:$R$66,"**")</f>
        <v>**</v>
      </c>
      <c r="AY2520" s="4">
        <f t="shared" si="1761"/>
        <v>0</v>
      </c>
      <c r="AZ2520" s="16" t="str">
        <f t="shared" si="1762"/>
        <v>SKPBN</v>
      </c>
    </row>
    <row r="2521" spans="2:52" x14ac:dyDescent="0.35">
      <c r="B2521" s="3">
        <f t="shared" si="1727"/>
        <v>29</v>
      </c>
      <c r="C2521" s="1">
        <f t="shared" si="1728"/>
        <v>5177</v>
      </c>
      <c r="D2521" s="2">
        <v>123000</v>
      </c>
      <c r="E2521" s="2" t="str">
        <f>_xlfn.XLOOKUP(C2521,Sheet2!$N$3:$N$1000,Sheet2!$O$3:$O$1000,"")</f>
        <v/>
      </c>
      <c r="F2521" s="9" t="str">
        <f t="shared" si="1719"/>
        <v>ADD 1,0</v>
      </c>
      <c r="G2521" s="4" t="str">
        <f t="shared" si="1739"/>
        <v>246</v>
      </c>
      <c r="H2521" s="4">
        <f t="shared" si="1740"/>
        <v>0</v>
      </c>
      <c r="I2521" s="6">
        <f t="shared" si="1720"/>
        <v>1</v>
      </c>
      <c r="J2521" s="6">
        <f t="shared" si="1721"/>
        <v>2</v>
      </c>
      <c r="K2521" s="6">
        <f t="shared" si="1722"/>
        <v>3</v>
      </c>
      <c r="L2521" s="6">
        <f t="shared" si="1723"/>
        <v>0</v>
      </c>
      <c r="M2521" s="6">
        <f t="shared" si="1724"/>
        <v>0</v>
      </c>
      <c r="N2521" s="6">
        <f t="shared" si="1725"/>
        <v>0</v>
      </c>
      <c r="O2521" s="13">
        <f t="shared" si="1726"/>
        <v>20</v>
      </c>
      <c r="P2521" s="4">
        <f t="shared" si="1744"/>
        <v>5</v>
      </c>
      <c r="Q2521" s="4">
        <f t="shared" si="1745"/>
        <v>0</v>
      </c>
      <c r="R2521">
        <f t="shared" si="1729"/>
        <v>0</v>
      </c>
      <c r="S2521" s="4">
        <f t="shared" si="1730"/>
        <v>2</v>
      </c>
      <c r="T2521" s="15">
        <f t="shared" si="1731"/>
        <v>1</v>
      </c>
      <c r="U2521" s="4">
        <f t="shared" si="1732"/>
        <v>1</v>
      </c>
      <c r="V2521" s="4">
        <f t="shared" si="1733"/>
        <v>0</v>
      </c>
      <c r="W2521" s="4">
        <f t="shared" si="1734"/>
        <v>6</v>
      </c>
      <c r="X2521" s="6">
        <f t="shared" si="1735"/>
        <v>0</v>
      </c>
      <c r="Y2521" s="4">
        <f t="shared" si="1736"/>
        <v>0</v>
      </c>
      <c r="Z2521" s="6">
        <f t="shared" si="1737"/>
        <v>0</v>
      </c>
      <c r="AA2521" s="18">
        <f t="shared" si="1738"/>
        <v>0</v>
      </c>
      <c r="AB2521" s="9" t="str">
        <f t="shared" si="1746"/>
        <v>+0,2</v>
      </c>
      <c r="AC2521" s="9" t="str">
        <f>_xlfn.XLOOKUP(R2521,Sheet2!$H$3:$H$258,Sheet2!$I$3:$I$258,"-----")</f>
        <v>0</v>
      </c>
      <c r="AD2521" s="9" t="str">
        <f>_xlfn.XLOOKUP(VALUE(AE2521),Sheet2!$N$3:$N$1000,Sheet2!$O$3:$O$1000,"********")</f>
        <v>********</v>
      </c>
      <c r="AE2521" t="str">
        <f t="shared" si="1741"/>
        <v>5177</v>
      </c>
      <c r="AF2521" s="9" t="str">
        <f>IF(R2521&lt;200,"+"&amp;TEXT(R2521,"0"),"-"&amp;TEXT(_xlfn.XLOOKUP(R2521,Sheet2!$K$3:$K$130,Sheet2!$L$3:$L$130,"-----"),"0"))</f>
        <v>+0</v>
      </c>
      <c r="AG2521" s="9" t="str">
        <f t="shared" si="1747"/>
        <v>@</v>
      </c>
      <c r="AH2521" s="9" t="str">
        <f t="shared" si="1748"/>
        <v>JMP @+0,2</v>
      </c>
      <c r="AI2521" t="str">
        <f t="shared" si="1749"/>
        <v>0,@+0,2</v>
      </c>
      <c r="AJ2521" s="16" t="str">
        <f t="shared" si="1750"/>
        <v>@+0,2</v>
      </c>
      <c r="AK2521" t="str">
        <f t="shared" si="1751"/>
        <v>ADD 1,0</v>
      </c>
      <c r="AL2521" s="4" t="str">
        <f t="shared" si="1752"/>
        <v>ADD</v>
      </c>
      <c r="AM2521" s="4" t="str">
        <f t="shared" si="1753"/>
        <v/>
      </c>
      <c r="AN2521" s="4" t="str">
        <f t="shared" si="1754"/>
        <v/>
      </c>
      <c r="AO2521" s="4" t="str">
        <f t="shared" si="1755"/>
        <v/>
      </c>
      <c r="AP2521" s="15" t="str">
        <f t="shared" si="1756"/>
        <v/>
      </c>
      <c r="AQ2521" s="9" t="str">
        <f>_xlfn.XLOOKUP(D2521,Sheet2!$E$3:$E$101,Sheet2!$F$3:$F$101,"******************")</f>
        <v>******************</v>
      </c>
      <c r="AR2521" s="33" t="str">
        <f t="shared" si="1742"/>
        <v>DOC 0,0</v>
      </c>
      <c r="AS2521" s="9" t="str">
        <f t="shared" si="1743"/>
        <v>DOC</v>
      </c>
      <c r="AT2521" s="4">
        <f t="shared" si="1757"/>
        <v>0</v>
      </c>
      <c r="AU2521" s="6">
        <f t="shared" si="1758"/>
        <v>0</v>
      </c>
      <c r="AV2521" s="4" t="str">
        <f t="shared" si="1759"/>
        <v/>
      </c>
      <c r="AW2521" s="4">
        <f t="shared" si="1760"/>
        <v>0</v>
      </c>
      <c r="AX2521" s="4" t="str">
        <f>_xlfn.XLOOKUP(AW2521,Sheet2!$Q$3:$Q$66,Sheet2!$R$3:$R$66,"**")</f>
        <v>0</v>
      </c>
      <c r="AY2521" s="4">
        <f t="shared" si="1761"/>
        <v>6</v>
      </c>
      <c r="AZ2521" s="16" t="str">
        <f t="shared" si="1762"/>
        <v>SKPBN</v>
      </c>
    </row>
    <row r="2522" spans="2:52" x14ac:dyDescent="0.35">
      <c r="B2522" s="3">
        <f t="shared" si="1727"/>
        <v>30</v>
      </c>
      <c r="C2522" s="1">
        <v>5200</v>
      </c>
      <c r="D2522" s="2">
        <v>61333</v>
      </c>
      <c r="E2522" s="2" t="str">
        <f>_xlfn.XLOOKUP(C2522,Sheet2!$N$3:$N$1000,Sheet2!$O$3:$O$1000,"")</f>
        <v/>
      </c>
      <c r="F2522" s="9" t="str">
        <f t="shared" ref="F2522:F2585" si="1763">IF(AQ2522="******************",IF(P2522=0,AH2522,IF(P2522=3,AR2522,IF(P2522=1,"LDA "&amp;AI2522,IF(P2522=2,"STA "&amp;AI2522,IF(P2522=3,AQ2522,AK2522))))),AQ2522)</f>
        <v>DOAP 0,DSKP</v>
      </c>
      <c r="G2522" s="4" t="str">
        <f t="shared" si="1739"/>
        <v>142</v>
      </c>
      <c r="H2522" s="4">
        <f t="shared" si="1740"/>
        <v>333</v>
      </c>
      <c r="I2522" s="6">
        <f t="shared" si="1720"/>
        <v>0</v>
      </c>
      <c r="J2522" s="6">
        <f t="shared" si="1721"/>
        <v>6</v>
      </c>
      <c r="K2522" s="6">
        <f t="shared" si="1722"/>
        <v>1</v>
      </c>
      <c r="L2522" s="6">
        <f t="shared" si="1723"/>
        <v>3</v>
      </c>
      <c r="M2522" s="6">
        <f t="shared" si="1724"/>
        <v>3</v>
      </c>
      <c r="N2522" s="6">
        <f t="shared" si="1725"/>
        <v>3</v>
      </c>
      <c r="O2522" s="13">
        <f t="shared" si="1726"/>
        <v>12</v>
      </c>
      <c r="P2522" s="4">
        <f t="shared" si="1744"/>
        <v>3</v>
      </c>
      <c r="Q2522" s="4">
        <f t="shared" si="1745"/>
        <v>0</v>
      </c>
      <c r="R2522">
        <f t="shared" si="1729"/>
        <v>333</v>
      </c>
      <c r="S2522" s="4">
        <f t="shared" si="1730"/>
        <v>2</v>
      </c>
      <c r="T2522" s="15">
        <f t="shared" si="1731"/>
        <v>0</v>
      </c>
      <c r="U2522" s="4">
        <f t="shared" si="1732"/>
        <v>3</v>
      </c>
      <c r="V2522" s="4">
        <f t="shared" si="1733"/>
        <v>0</v>
      </c>
      <c r="W2522" s="4">
        <f t="shared" si="1734"/>
        <v>2</v>
      </c>
      <c r="X2522" s="6">
        <f t="shared" si="1735"/>
        <v>3</v>
      </c>
      <c r="Y2522" s="4">
        <f t="shared" si="1736"/>
        <v>1</v>
      </c>
      <c r="Z2522" s="6">
        <f t="shared" si="1737"/>
        <v>1</v>
      </c>
      <c r="AA2522" s="18">
        <f t="shared" si="1738"/>
        <v>3</v>
      </c>
      <c r="AB2522" s="9" t="str">
        <f t="shared" si="1746"/>
        <v>-45,2</v>
      </c>
      <c r="AC2522" s="9" t="str">
        <f>_xlfn.XLOOKUP(R2522,Sheet2!$H$3:$H$258,Sheet2!$I$3:$I$258,"-----")</f>
        <v>*****</v>
      </c>
      <c r="AD2522" s="9" t="str">
        <f>_xlfn.XLOOKUP(VALUE(AE2522),Sheet2!$N$3:$N$1000,Sheet2!$O$3:$O$1000,"********")</f>
        <v>********</v>
      </c>
      <c r="AE2522" t="str">
        <f t="shared" si="1741"/>
        <v>5133</v>
      </c>
      <c r="AF2522" s="9" t="str">
        <f>IF(R2522&lt;200,"+"&amp;TEXT(R2522,"0"),"-"&amp;TEXT(_xlfn.XLOOKUP(R2522,Sheet2!$K$3:$K$130,Sheet2!$L$3:$L$130,"-----"),"0"))</f>
        <v>-45</v>
      </c>
      <c r="AG2522" s="9" t="str">
        <f t="shared" si="1747"/>
        <v/>
      </c>
      <c r="AH2522" s="9" t="str">
        <f t="shared" si="1748"/>
        <v>JMP -45,2</v>
      </c>
      <c r="AI2522" t="str">
        <f t="shared" si="1749"/>
        <v>0,-45,2</v>
      </c>
      <c r="AJ2522" s="16" t="str">
        <f t="shared" si="1750"/>
        <v>-45,2</v>
      </c>
      <c r="AK2522" t="str">
        <f t="shared" si="1751"/>
        <v>MOVZS# 3,0,SNC</v>
      </c>
      <c r="AL2522" s="4" t="str">
        <f t="shared" si="1752"/>
        <v>MOV</v>
      </c>
      <c r="AM2522" s="4" t="str">
        <f t="shared" si="1753"/>
        <v>S</v>
      </c>
      <c r="AN2522" s="4" t="str">
        <f t="shared" si="1754"/>
        <v>Z</v>
      </c>
      <c r="AO2522" s="4" t="str">
        <f t="shared" si="1755"/>
        <v>#</v>
      </c>
      <c r="AP2522" s="15" t="str">
        <f t="shared" si="1756"/>
        <v>,SNC</v>
      </c>
      <c r="AQ2522" s="9" t="str">
        <f>_xlfn.XLOOKUP(D2522,Sheet2!$E$3:$E$101,Sheet2!$F$3:$F$101,"******************")</f>
        <v>******************</v>
      </c>
      <c r="AR2522" s="33" t="str">
        <f t="shared" si="1742"/>
        <v>DOAP 0,DSKP</v>
      </c>
      <c r="AS2522" s="9" t="str">
        <f t="shared" si="1743"/>
        <v>DOAP</v>
      </c>
      <c r="AT2522" s="4">
        <f t="shared" si="1757"/>
        <v>0</v>
      </c>
      <c r="AU2522" s="6">
        <f t="shared" si="1758"/>
        <v>3</v>
      </c>
      <c r="AV2522" s="4" t="str">
        <f t="shared" si="1759"/>
        <v>P</v>
      </c>
      <c r="AW2522" s="4">
        <f t="shared" si="1760"/>
        <v>33</v>
      </c>
      <c r="AX2522" s="4" t="str">
        <f>_xlfn.XLOOKUP(AW2522,Sheet2!$Q$3:$Q$66,Sheet2!$R$3:$R$66,"**")</f>
        <v>DSKP</v>
      </c>
      <c r="AY2522" s="4">
        <f t="shared" si="1761"/>
        <v>2</v>
      </c>
      <c r="AZ2522" s="16" t="str">
        <f t="shared" si="1762"/>
        <v>SKPDZ</v>
      </c>
    </row>
    <row r="2523" spans="2:52" x14ac:dyDescent="0.35">
      <c r="B2523" s="3">
        <f t="shared" si="1727"/>
        <v>31</v>
      </c>
      <c r="C2523" s="1">
        <f t="shared" si="1728"/>
        <v>5201</v>
      </c>
      <c r="D2523" s="2">
        <v>30167</v>
      </c>
      <c r="E2523" s="2" t="str">
        <f>_xlfn.XLOOKUP(C2523,Sheet2!$N$3:$N$1000,Sheet2!$O$3:$O$1000,"")</f>
        <v/>
      </c>
      <c r="F2523" s="9" t="str">
        <f t="shared" si="1763"/>
        <v>LDA 2,C5</v>
      </c>
      <c r="G2523" s="4" t="str">
        <f t="shared" si="1739"/>
        <v>60</v>
      </c>
      <c r="H2523" s="4">
        <f t="shared" si="1740"/>
        <v>167</v>
      </c>
      <c r="I2523" s="6">
        <f t="shared" si="1720"/>
        <v>0</v>
      </c>
      <c r="J2523" s="6">
        <f t="shared" si="1721"/>
        <v>3</v>
      </c>
      <c r="K2523" s="6">
        <f t="shared" si="1722"/>
        <v>0</v>
      </c>
      <c r="L2523" s="6">
        <f t="shared" si="1723"/>
        <v>1</v>
      </c>
      <c r="M2523" s="6">
        <f t="shared" si="1724"/>
        <v>6</v>
      </c>
      <c r="N2523" s="6">
        <f t="shared" si="1725"/>
        <v>7</v>
      </c>
      <c r="O2523" s="13">
        <f t="shared" si="1726"/>
        <v>6</v>
      </c>
      <c r="P2523" s="4">
        <f t="shared" si="1744"/>
        <v>1</v>
      </c>
      <c r="Q2523" s="4">
        <f t="shared" si="1745"/>
        <v>2</v>
      </c>
      <c r="R2523">
        <f t="shared" si="1729"/>
        <v>167</v>
      </c>
      <c r="S2523" s="4">
        <f t="shared" si="1730"/>
        <v>0</v>
      </c>
      <c r="T2523" s="15">
        <f t="shared" si="1731"/>
        <v>0</v>
      </c>
      <c r="U2523" s="4">
        <f t="shared" si="1732"/>
        <v>1</v>
      </c>
      <c r="V2523" s="4">
        <f t="shared" si="1733"/>
        <v>2</v>
      </c>
      <c r="W2523" s="4">
        <f t="shared" si="1734"/>
        <v>0</v>
      </c>
      <c r="X2523" s="6">
        <f t="shared" si="1735"/>
        <v>1</v>
      </c>
      <c r="Y2523" s="4">
        <f t="shared" si="1736"/>
        <v>3</v>
      </c>
      <c r="Z2523" s="6">
        <f t="shared" si="1737"/>
        <v>0</v>
      </c>
      <c r="AA2523" s="18">
        <f t="shared" si="1738"/>
        <v>7</v>
      </c>
      <c r="AB2523" s="9" t="str">
        <f t="shared" si="1746"/>
        <v>C5</v>
      </c>
      <c r="AC2523" s="9" t="str">
        <f>_xlfn.XLOOKUP(R2523,Sheet2!$H$3:$H$258,Sheet2!$I$3:$I$258,"-----")</f>
        <v>C5</v>
      </c>
      <c r="AD2523" s="9" t="str">
        <f>_xlfn.XLOOKUP(VALUE(AE2523),Sheet2!$N$3:$N$1000,Sheet2!$O$3:$O$1000,"********")</f>
        <v>********</v>
      </c>
      <c r="AE2523" t="str">
        <f t="shared" si="1741"/>
        <v>5370</v>
      </c>
      <c r="AF2523" s="9" t="str">
        <f>IF(R2523&lt;200,"+"&amp;TEXT(R2523,"0"),"-"&amp;TEXT(_xlfn.XLOOKUP(R2523,Sheet2!$K$3:$K$130,Sheet2!$L$3:$L$130,"-----"),"0"))</f>
        <v>+167</v>
      </c>
      <c r="AG2523" s="9" t="str">
        <f t="shared" si="1747"/>
        <v/>
      </c>
      <c r="AH2523" s="9" t="str">
        <f t="shared" si="1748"/>
        <v>ISZ C5</v>
      </c>
      <c r="AI2523" t="str">
        <f t="shared" si="1749"/>
        <v>2,C5</v>
      </c>
      <c r="AJ2523" s="16" t="str">
        <f t="shared" si="1750"/>
        <v>C5</v>
      </c>
      <c r="AK2523" t="str">
        <f t="shared" si="1751"/>
        <v>COMCL 1,2,SBN</v>
      </c>
      <c r="AL2523" s="4" t="str">
        <f t="shared" si="1752"/>
        <v>COM</v>
      </c>
      <c r="AM2523" s="4" t="str">
        <f t="shared" si="1753"/>
        <v>L</v>
      </c>
      <c r="AN2523" s="4" t="str">
        <f t="shared" si="1754"/>
        <v>C</v>
      </c>
      <c r="AO2523" s="4" t="str">
        <f t="shared" si="1755"/>
        <v/>
      </c>
      <c r="AP2523" s="15" t="str">
        <f t="shared" si="1756"/>
        <v>,SBN</v>
      </c>
      <c r="AQ2523" s="9" t="str">
        <f>_xlfn.XLOOKUP(D2523,Sheet2!$E$3:$E$101,Sheet2!$F$3:$F$101,"******************")</f>
        <v>******************</v>
      </c>
      <c r="AR2523" s="33" t="str">
        <f t="shared" si="1742"/>
        <v>NIOS **</v>
      </c>
      <c r="AS2523" s="9" t="str">
        <f t="shared" si="1743"/>
        <v>DOCS</v>
      </c>
      <c r="AT2523" s="4">
        <f t="shared" si="1757"/>
        <v>2</v>
      </c>
      <c r="AU2523" s="6">
        <f t="shared" si="1758"/>
        <v>1</v>
      </c>
      <c r="AV2523" s="4" t="str">
        <f t="shared" si="1759"/>
        <v>S</v>
      </c>
      <c r="AW2523" s="4">
        <f t="shared" si="1760"/>
        <v>67</v>
      </c>
      <c r="AX2523" s="4" t="str">
        <f>_xlfn.XLOOKUP(AW2523,Sheet2!$Q$3:$Q$66,Sheet2!$R$3:$R$66,"**")</f>
        <v>**</v>
      </c>
      <c r="AY2523" s="4">
        <f t="shared" si="1761"/>
        <v>0</v>
      </c>
      <c r="AZ2523" s="16" t="str">
        <f t="shared" si="1762"/>
        <v>SKPBZ</v>
      </c>
    </row>
    <row r="2524" spans="2:52" x14ac:dyDescent="0.35">
      <c r="B2524" s="3">
        <f t="shared" si="1727"/>
        <v>32</v>
      </c>
      <c r="C2524" s="1">
        <f t="shared" si="1728"/>
        <v>5202</v>
      </c>
      <c r="D2524" s="2">
        <v>6227</v>
      </c>
      <c r="E2524" s="2" t="str">
        <f>_xlfn.XLOOKUP(C2524,Sheet2!$N$3:$N$1000,Sheet2!$O$3:$O$1000,"")</f>
        <v/>
      </c>
      <c r="F2524" s="9" t="str">
        <f t="shared" si="1763"/>
        <v>WAIT</v>
      </c>
      <c r="G2524" s="4" t="str">
        <f t="shared" si="1739"/>
        <v>14</v>
      </c>
      <c r="H2524" s="4">
        <f t="shared" si="1740"/>
        <v>227</v>
      </c>
      <c r="I2524" s="6">
        <f t="shared" si="1720"/>
        <v>0</v>
      </c>
      <c r="J2524" s="6">
        <f t="shared" si="1721"/>
        <v>0</v>
      </c>
      <c r="K2524" s="6">
        <f t="shared" si="1722"/>
        <v>6</v>
      </c>
      <c r="L2524" s="6">
        <f t="shared" si="1723"/>
        <v>2</v>
      </c>
      <c r="M2524" s="6">
        <f t="shared" si="1724"/>
        <v>2</v>
      </c>
      <c r="N2524" s="6">
        <f t="shared" si="1725"/>
        <v>7</v>
      </c>
      <c r="O2524" s="13">
        <f t="shared" si="1726"/>
        <v>1</v>
      </c>
      <c r="P2524" s="4">
        <f t="shared" si="1744"/>
        <v>0</v>
      </c>
      <c r="Q2524" s="4">
        <f t="shared" si="1745"/>
        <v>1</v>
      </c>
      <c r="R2524">
        <f t="shared" si="1729"/>
        <v>227</v>
      </c>
      <c r="S2524" s="4">
        <f t="shared" si="1730"/>
        <v>0</v>
      </c>
      <c r="T2524" s="15">
        <f t="shared" si="1731"/>
        <v>1</v>
      </c>
      <c r="U2524" s="4">
        <f t="shared" si="1732"/>
        <v>0</v>
      </c>
      <c r="V2524" s="4">
        <f t="shared" si="1733"/>
        <v>1</v>
      </c>
      <c r="W2524" s="4">
        <f t="shared" si="1734"/>
        <v>4</v>
      </c>
      <c r="X2524" s="6">
        <f t="shared" si="1735"/>
        <v>2</v>
      </c>
      <c r="Y2524" s="4">
        <f t="shared" si="1736"/>
        <v>1</v>
      </c>
      <c r="Z2524" s="6">
        <f t="shared" si="1737"/>
        <v>0</v>
      </c>
      <c r="AA2524" s="18">
        <f t="shared" si="1738"/>
        <v>7</v>
      </c>
      <c r="AB2524" s="9" t="str">
        <f t="shared" si="1746"/>
        <v>I.WAIT</v>
      </c>
      <c r="AC2524" s="9" t="str">
        <f>_xlfn.XLOOKUP(R2524,Sheet2!$H$3:$H$258,Sheet2!$I$3:$I$258,"-----")</f>
        <v>I.WAIT</v>
      </c>
      <c r="AD2524" s="9" t="str">
        <f>_xlfn.XLOOKUP(VALUE(AE2524),Sheet2!$N$3:$N$1000,Sheet2!$O$3:$O$1000,"********")</f>
        <v xml:space="preserve">RAN </v>
      </c>
      <c r="AE2524" t="str">
        <f t="shared" si="1741"/>
        <v>5031</v>
      </c>
      <c r="AF2524" s="9" t="str">
        <f>IF(R2524&lt;200,"+"&amp;TEXT(R2524,"0"),"-"&amp;TEXT(_xlfn.XLOOKUP(R2524,Sheet2!$K$3:$K$130,Sheet2!$L$3:$L$130,"-----"),"0"))</f>
        <v>-151</v>
      </c>
      <c r="AG2524" s="9" t="str">
        <f t="shared" si="1747"/>
        <v>@</v>
      </c>
      <c r="AH2524" s="9" t="str">
        <f t="shared" si="1748"/>
        <v>JSR @I.WAIT</v>
      </c>
      <c r="AI2524" t="str">
        <f t="shared" si="1749"/>
        <v>1,@I.WAIT</v>
      </c>
      <c r="AJ2524" s="16" t="str">
        <f t="shared" si="1750"/>
        <v>@I.WAIT</v>
      </c>
      <c r="AK2524" t="str">
        <f t="shared" si="1751"/>
        <v>ADCZR 0,1,SBN</v>
      </c>
      <c r="AL2524" s="4" t="str">
        <f t="shared" si="1752"/>
        <v>ADC</v>
      </c>
      <c r="AM2524" s="4" t="str">
        <f t="shared" si="1753"/>
        <v>R</v>
      </c>
      <c r="AN2524" s="4" t="str">
        <f t="shared" si="1754"/>
        <v>Z</v>
      </c>
      <c r="AO2524" s="4" t="str">
        <f t="shared" si="1755"/>
        <v/>
      </c>
      <c r="AP2524" s="15" t="str">
        <f t="shared" si="1756"/>
        <v>,SBN</v>
      </c>
      <c r="AQ2524" s="9" t="str">
        <f>_xlfn.XLOOKUP(D2524,Sheet2!$E$3:$E$101,Sheet2!$F$3:$F$101,"******************")</f>
        <v>WAIT</v>
      </c>
      <c r="AR2524" s="33" t="str">
        <f t="shared" si="1742"/>
        <v>DOBC 1,**</v>
      </c>
      <c r="AS2524" s="9" t="str">
        <f t="shared" si="1743"/>
        <v>DOBC</v>
      </c>
      <c r="AT2524" s="4">
        <f t="shared" si="1757"/>
        <v>1</v>
      </c>
      <c r="AU2524" s="6">
        <f t="shared" si="1758"/>
        <v>2</v>
      </c>
      <c r="AV2524" s="4" t="str">
        <f t="shared" si="1759"/>
        <v>C</v>
      </c>
      <c r="AW2524" s="4">
        <f t="shared" si="1760"/>
        <v>27</v>
      </c>
      <c r="AX2524" s="4" t="str">
        <f>_xlfn.XLOOKUP(AW2524,Sheet2!$Q$3:$Q$66,Sheet2!$R$3:$R$66,"**")</f>
        <v>**</v>
      </c>
      <c r="AY2524" s="4">
        <f t="shared" si="1761"/>
        <v>4</v>
      </c>
      <c r="AZ2524" s="16" t="str">
        <f t="shared" si="1762"/>
        <v>SKPDN</v>
      </c>
    </row>
    <row r="2525" spans="2:52" x14ac:dyDescent="0.35">
      <c r="B2525" s="3">
        <f t="shared" si="1727"/>
        <v>33</v>
      </c>
      <c r="C2525" s="1">
        <f t="shared" si="1728"/>
        <v>5203</v>
      </c>
      <c r="D2525" s="2">
        <v>20410</v>
      </c>
      <c r="E2525" s="2" t="str">
        <f>_xlfn.XLOOKUP(C2525,Sheet2!$N$3:$N$1000,Sheet2!$O$3:$O$1000,"")</f>
        <v/>
      </c>
      <c r="F2525" s="9" t="str">
        <f t="shared" si="1763"/>
        <v>LDA 0,.DM</v>
      </c>
      <c r="G2525" s="4" t="str">
        <f t="shared" si="1739"/>
        <v>41</v>
      </c>
      <c r="H2525" s="4">
        <f t="shared" si="1740"/>
        <v>10</v>
      </c>
      <c r="I2525" s="6">
        <f t="shared" si="1720"/>
        <v>0</v>
      </c>
      <c r="J2525" s="6">
        <f t="shared" si="1721"/>
        <v>2</v>
      </c>
      <c r="K2525" s="6">
        <f t="shared" si="1722"/>
        <v>0</v>
      </c>
      <c r="L2525" s="6">
        <f t="shared" si="1723"/>
        <v>4</v>
      </c>
      <c r="M2525" s="6">
        <f t="shared" si="1724"/>
        <v>1</v>
      </c>
      <c r="N2525" s="6">
        <f t="shared" si="1725"/>
        <v>0</v>
      </c>
      <c r="O2525" s="13">
        <f t="shared" si="1726"/>
        <v>4</v>
      </c>
      <c r="P2525" s="4">
        <f t="shared" si="1744"/>
        <v>1</v>
      </c>
      <c r="Q2525" s="4">
        <f t="shared" si="1745"/>
        <v>0</v>
      </c>
      <c r="R2525">
        <f t="shared" si="1729"/>
        <v>10</v>
      </c>
      <c r="S2525" s="4">
        <f t="shared" si="1730"/>
        <v>1</v>
      </c>
      <c r="T2525" s="15">
        <f t="shared" si="1731"/>
        <v>0</v>
      </c>
      <c r="U2525" s="4">
        <f t="shared" si="1732"/>
        <v>1</v>
      </c>
      <c r="V2525" s="4">
        <f t="shared" si="1733"/>
        <v>0</v>
      </c>
      <c r="W2525" s="4">
        <f t="shared" si="1734"/>
        <v>1</v>
      </c>
      <c r="X2525" s="6">
        <f t="shared" si="1735"/>
        <v>0</v>
      </c>
      <c r="Y2525" s="4">
        <f t="shared" si="1736"/>
        <v>0</v>
      </c>
      <c r="Z2525" s="6">
        <f t="shared" si="1737"/>
        <v>1</v>
      </c>
      <c r="AA2525" s="18">
        <f t="shared" si="1738"/>
        <v>0</v>
      </c>
      <c r="AB2525" s="9" t="str">
        <f t="shared" si="1746"/>
        <v>.DM</v>
      </c>
      <c r="AC2525" s="9" t="str">
        <f>_xlfn.XLOOKUP(R2525,Sheet2!$H$3:$H$258,Sheet2!$I$3:$I$258,"-----")</f>
        <v>IRDSK</v>
      </c>
      <c r="AD2525" s="9" t="str">
        <f>_xlfn.XLOOKUP(VALUE(AE2525),Sheet2!$N$3:$N$1000,Sheet2!$O$3:$O$1000,"********")</f>
        <v>.DM</v>
      </c>
      <c r="AE2525" t="str">
        <f t="shared" si="1741"/>
        <v>5213</v>
      </c>
      <c r="AF2525" s="9" t="str">
        <f>IF(R2525&lt;200,"+"&amp;TEXT(R2525,"0"),"-"&amp;TEXT(_xlfn.XLOOKUP(R2525,Sheet2!$K$3:$K$130,Sheet2!$L$3:$L$130,"-----"),"0"))</f>
        <v>+10</v>
      </c>
      <c r="AG2525" s="9" t="str">
        <f t="shared" si="1747"/>
        <v/>
      </c>
      <c r="AH2525" s="9" t="str">
        <f t="shared" si="1748"/>
        <v>JMP .DM</v>
      </c>
      <c r="AI2525" t="str">
        <f t="shared" si="1749"/>
        <v>0,.DM</v>
      </c>
      <c r="AJ2525" s="16" t="str">
        <f t="shared" si="1750"/>
        <v>.DM</v>
      </c>
      <c r="AK2525" t="str">
        <f t="shared" si="1751"/>
        <v>NEG# 1,0</v>
      </c>
      <c r="AL2525" s="4" t="str">
        <f t="shared" si="1752"/>
        <v>NEG</v>
      </c>
      <c r="AM2525" s="4" t="str">
        <f t="shared" si="1753"/>
        <v/>
      </c>
      <c r="AN2525" s="4" t="str">
        <f t="shared" si="1754"/>
        <v/>
      </c>
      <c r="AO2525" s="4" t="str">
        <f t="shared" si="1755"/>
        <v>#</v>
      </c>
      <c r="AP2525" s="15" t="str">
        <f t="shared" si="1756"/>
        <v/>
      </c>
      <c r="AQ2525" s="9" t="str">
        <f>_xlfn.XLOOKUP(D2525,Sheet2!$E$3:$E$101,Sheet2!$F$3:$F$101,"******************")</f>
        <v>******************</v>
      </c>
      <c r="AR2525" s="33" t="str">
        <f t="shared" si="1742"/>
        <v>DIA 0,TTI</v>
      </c>
      <c r="AS2525" s="9" t="str">
        <f t="shared" si="1743"/>
        <v>DIA</v>
      </c>
      <c r="AT2525" s="4">
        <f t="shared" si="1757"/>
        <v>0</v>
      </c>
      <c r="AU2525" s="6">
        <f t="shared" si="1758"/>
        <v>0</v>
      </c>
      <c r="AV2525" s="4" t="str">
        <f t="shared" si="1759"/>
        <v/>
      </c>
      <c r="AW2525" s="4">
        <f t="shared" si="1760"/>
        <v>10</v>
      </c>
      <c r="AX2525" s="4" t="str">
        <f>_xlfn.XLOOKUP(AW2525,Sheet2!$Q$3:$Q$66,Sheet2!$R$3:$R$66,"**")</f>
        <v>TTI</v>
      </c>
      <c r="AY2525" s="4">
        <f t="shared" si="1761"/>
        <v>1</v>
      </c>
      <c r="AZ2525" s="16" t="str">
        <f t="shared" si="1762"/>
        <v>SKPBN</v>
      </c>
    </row>
    <row r="2526" spans="2:52" x14ac:dyDescent="0.35">
      <c r="B2526" s="3">
        <f t="shared" si="1727"/>
        <v>34</v>
      </c>
      <c r="C2526" s="1">
        <f t="shared" si="1728"/>
        <v>5204</v>
      </c>
      <c r="D2526" s="2">
        <v>123414</v>
      </c>
      <c r="E2526" s="2" t="str">
        <f>_xlfn.XLOOKUP(C2526,Sheet2!$N$3:$N$1000,Sheet2!$O$3:$O$1000,"")</f>
        <v/>
      </c>
      <c r="F2526" s="9" t="str">
        <f t="shared" si="1763"/>
        <v>AND# 1,0,SZR</v>
      </c>
      <c r="G2526" s="4" t="str">
        <f t="shared" si="1739"/>
        <v>247</v>
      </c>
      <c r="H2526" s="4">
        <f t="shared" si="1740"/>
        <v>14</v>
      </c>
      <c r="I2526" s="6">
        <f t="shared" si="1720"/>
        <v>1</v>
      </c>
      <c r="J2526" s="6">
        <f t="shared" si="1721"/>
        <v>2</v>
      </c>
      <c r="K2526" s="6">
        <f t="shared" si="1722"/>
        <v>3</v>
      </c>
      <c r="L2526" s="6">
        <f t="shared" si="1723"/>
        <v>4</v>
      </c>
      <c r="M2526" s="6">
        <f t="shared" si="1724"/>
        <v>1</v>
      </c>
      <c r="N2526" s="6">
        <f t="shared" si="1725"/>
        <v>4</v>
      </c>
      <c r="O2526" s="13">
        <f t="shared" si="1726"/>
        <v>20</v>
      </c>
      <c r="P2526" s="4">
        <f t="shared" si="1744"/>
        <v>5</v>
      </c>
      <c r="Q2526" s="4">
        <f t="shared" si="1745"/>
        <v>0</v>
      </c>
      <c r="R2526">
        <f t="shared" si="1729"/>
        <v>14</v>
      </c>
      <c r="S2526" s="4">
        <f t="shared" si="1730"/>
        <v>3</v>
      </c>
      <c r="T2526" s="15">
        <f t="shared" si="1731"/>
        <v>1</v>
      </c>
      <c r="U2526" s="4">
        <f t="shared" si="1732"/>
        <v>1</v>
      </c>
      <c r="V2526" s="4">
        <f t="shared" si="1733"/>
        <v>0</v>
      </c>
      <c r="W2526" s="4">
        <f t="shared" si="1734"/>
        <v>7</v>
      </c>
      <c r="X2526" s="6">
        <f t="shared" si="1735"/>
        <v>0</v>
      </c>
      <c r="Y2526" s="4">
        <f t="shared" si="1736"/>
        <v>0</v>
      </c>
      <c r="Z2526" s="6">
        <f t="shared" si="1737"/>
        <v>1</v>
      </c>
      <c r="AA2526" s="18">
        <f t="shared" si="1738"/>
        <v>4</v>
      </c>
      <c r="AB2526" s="9" t="str">
        <f t="shared" si="1746"/>
        <v>+14,3</v>
      </c>
      <c r="AC2526" s="9" t="str">
        <f>_xlfn.XLOOKUP(R2526,Sheet2!$H$3:$H$258,Sheet2!$I$3:$I$258,"-----")</f>
        <v>*****</v>
      </c>
      <c r="AD2526" s="9" t="str">
        <f>_xlfn.XLOOKUP(VALUE(AE2526),Sheet2!$N$3:$N$1000,Sheet2!$O$3:$O$1000,"********")</f>
        <v>********</v>
      </c>
      <c r="AE2526" t="str">
        <f t="shared" si="1741"/>
        <v>5220</v>
      </c>
      <c r="AF2526" s="9" t="str">
        <f>IF(R2526&lt;200,"+"&amp;TEXT(R2526,"0"),"-"&amp;TEXT(_xlfn.XLOOKUP(R2526,Sheet2!$K$3:$K$130,Sheet2!$L$3:$L$130,"-----"),"0"))</f>
        <v>+14</v>
      </c>
      <c r="AG2526" s="9" t="str">
        <f t="shared" si="1747"/>
        <v>@</v>
      </c>
      <c r="AH2526" s="9" t="str">
        <f t="shared" si="1748"/>
        <v>JMP @+14,3</v>
      </c>
      <c r="AI2526" t="str">
        <f t="shared" si="1749"/>
        <v>0,@+14,3</v>
      </c>
      <c r="AJ2526" s="16" t="str">
        <f t="shared" si="1750"/>
        <v>@+14,3</v>
      </c>
      <c r="AK2526" t="str">
        <f t="shared" si="1751"/>
        <v>AND# 1,0,SZR</v>
      </c>
      <c r="AL2526" s="4" t="str">
        <f t="shared" si="1752"/>
        <v>AND</v>
      </c>
      <c r="AM2526" s="4" t="str">
        <f t="shared" si="1753"/>
        <v/>
      </c>
      <c r="AN2526" s="4" t="str">
        <f t="shared" si="1754"/>
        <v/>
      </c>
      <c r="AO2526" s="4" t="str">
        <f t="shared" si="1755"/>
        <v>#</v>
      </c>
      <c r="AP2526" s="15" t="str">
        <f t="shared" si="1756"/>
        <v>,SZR</v>
      </c>
      <c r="AQ2526" s="9" t="str">
        <f>_xlfn.XLOOKUP(D2526,Sheet2!$E$3:$E$101,Sheet2!$F$3:$F$101,"******************")</f>
        <v>******************</v>
      </c>
      <c r="AR2526" s="33" t="str">
        <f t="shared" si="1742"/>
        <v>SKPBN RTC</v>
      </c>
      <c r="AS2526" s="9" t="str">
        <f t="shared" si="1743"/>
        <v>DOC</v>
      </c>
      <c r="AT2526" s="4">
        <f t="shared" si="1757"/>
        <v>0</v>
      </c>
      <c r="AU2526" s="6">
        <f t="shared" si="1758"/>
        <v>0</v>
      </c>
      <c r="AV2526" s="4" t="str">
        <f t="shared" si="1759"/>
        <v/>
      </c>
      <c r="AW2526" s="4">
        <f t="shared" si="1760"/>
        <v>14</v>
      </c>
      <c r="AX2526" s="4" t="str">
        <f>_xlfn.XLOOKUP(AW2526,Sheet2!$Q$3:$Q$66,Sheet2!$R$3:$R$66,"**")</f>
        <v>RTC</v>
      </c>
      <c r="AY2526" s="4">
        <f t="shared" si="1761"/>
        <v>7</v>
      </c>
      <c r="AZ2526" s="16" t="str">
        <f t="shared" si="1762"/>
        <v>SKPBN</v>
      </c>
    </row>
    <row r="2527" spans="2:52" x14ac:dyDescent="0.35">
      <c r="B2527" s="3">
        <f t="shared" si="1727"/>
        <v>35</v>
      </c>
      <c r="C2527" s="1">
        <f t="shared" si="1728"/>
        <v>5205</v>
      </c>
      <c r="D2527" s="2">
        <v>2741</v>
      </c>
      <c r="E2527" s="2" t="str">
        <f>_xlfn.XLOOKUP(C2527,Sheet2!$N$3:$N$1000,Sheet2!$O$3:$O$1000,"")</f>
        <v/>
      </c>
      <c r="F2527" s="9" t="str">
        <f t="shared" si="1763"/>
        <v>JMP @-37</v>
      </c>
      <c r="G2527" s="4" t="str">
        <f t="shared" si="1739"/>
        <v>5</v>
      </c>
      <c r="H2527" s="4">
        <f t="shared" si="1740"/>
        <v>341</v>
      </c>
      <c r="I2527" s="6">
        <f t="shared" si="1720"/>
        <v>0</v>
      </c>
      <c r="J2527" s="6">
        <f t="shared" si="1721"/>
        <v>0</v>
      </c>
      <c r="K2527" s="6">
        <f t="shared" si="1722"/>
        <v>2</v>
      </c>
      <c r="L2527" s="6">
        <f t="shared" si="1723"/>
        <v>7</v>
      </c>
      <c r="M2527" s="6">
        <f t="shared" si="1724"/>
        <v>4</v>
      </c>
      <c r="N2527" s="6">
        <f t="shared" si="1725"/>
        <v>1</v>
      </c>
      <c r="O2527" s="13">
        <f t="shared" si="1726"/>
        <v>0</v>
      </c>
      <c r="P2527" s="4">
        <f t="shared" si="1744"/>
        <v>0</v>
      </c>
      <c r="Q2527" s="4">
        <f t="shared" si="1745"/>
        <v>0</v>
      </c>
      <c r="R2527">
        <f t="shared" si="1729"/>
        <v>341</v>
      </c>
      <c r="S2527" s="4">
        <f t="shared" si="1730"/>
        <v>1</v>
      </c>
      <c r="T2527" s="15">
        <f t="shared" si="1731"/>
        <v>1</v>
      </c>
      <c r="U2527" s="4">
        <f t="shared" si="1732"/>
        <v>0</v>
      </c>
      <c r="V2527" s="4">
        <f t="shared" si="1733"/>
        <v>0</v>
      </c>
      <c r="W2527" s="4">
        <f t="shared" si="1734"/>
        <v>5</v>
      </c>
      <c r="X2527" s="6">
        <f t="shared" si="1735"/>
        <v>3</v>
      </c>
      <c r="Y2527" s="4">
        <f t="shared" si="1736"/>
        <v>2</v>
      </c>
      <c r="Z2527" s="6">
        <f t="shared" si="1737"/>
        <v>0</v>
      </c>
      <c r="AA2527" s="18">
        <f t="shared" si="1738"/>
        <v>1</v>
      </c>
      <c r="AB2527" s="9" t="str">
        <f t="shared" si="1746"/>
        <v>-37</v>
      </c>
      <c r="AC2527" s="9" t="str">
        <f>_xlfn.XLOOKUP(R2527,Sheet2!$H$3:$H$258,Sheet2!$I$3:$I$258,"-----")</f>
        <v>*****</v>
      </c>
      <c r="AD2527" s="9" t="str">
        <f>_xlfn.XLOOKUP(VALUE(AE2527),Sheet2!$N$3:$N$1000,Sheet2!$O$3:$O$1000,"********")</f>
        <v>********</v>
      </c>
      <c r="AE2527" t="str">
        <f t="shared" si="1741"/>
        <v>5146</v>
      </c>
      <c r="AF2527" s="9" t="str">
        <f>IF(R2527&lt;200,"+"&amp;TEXT(R2527,"0"),"-"&amp;TEXT(_xlfn.XLOOKUP(R2527,Sheet2!$K$3:$K$130,Sheet2!$L$3:$L$130,"-----"),"0"))</f>
        <v>-37</v>
      </c>
      <c r="AG2527" s="9" t="str">
        <f t="shared" si="1747"/>
        <v>@</v>
      </c>
      <c r="AH2527" s="9" t="str">
        <f t="shared" si="1748"/>
        <v>JMP @-37</v>
      </c>
      <c r="AI2527" t="str">
        <f t="shared" si="1749"/>
        <v>0,@-37</v>
      </c>
      <c r="AJ2527" s="16" t="str">
        <f t="shared" si="1750"/>
        <v>@-37</v>
      </c>
      <c r="AK2527" t="str">
        <f t="shared" si="1751"/>
        <v>SUBOS 0,0,SKP</v>
      </c>
      <c r="AL2527" s="4" t="str">
        <f t="shared" si="1752"/>
        <v>SUB</v>
      </c>
      <c r="AM2527" s="4" t="str">
        <f t="shared" si="1753"/>
        <v>S</v>
      </c>
      <c r="AN2527" s="4" t="str">
        <f t="shared" si="1754"/>
        <v>O</v>
      </c>
      <c r="AO2527" s="4" t="str">
        <f t="shared" si="1755"/>
        <v/>
      </c>
      <c r="AP2527" s="15" t="str">
        <f t="shared" si="1756"/>
        <v>,SKP</v>
      </c>
      <c r="AQ2527" s="9" t="str">
        <f>_xlfn.XLOOKUP(D2527,Sheet2!$E$3:$E$101,Sheet2!$F$3:$F$101,"******************")</f>
        <v>******************</v>
      </c>
      <c r="AR2527" s="33" t="str">
        <f t="shared" si="1742"/>
        <v>DICP 0,**</v>
      </c>
      <c r="AS2527" s="9" t="str">
        <f t="shared" si="1743"/>
        <v>DICP</v>
      </c>
      <c r="AT2527" s="4">
        <f t="shared" si="1757"/>
        <v>0</v>
      </c>
      <c r="AU2527" s="6">
        <f t="shared" si="1758"/>
        <v>3</v>
      </c>
      <c r="AV2527" s="4" t="str">
        <f t="shared" si="1759"/>
        <v>P</v>
      </c>
      <c r="AW2527" s="4">
        <f t="shared" si="1760"/>
        <v>41</v>
      </c>
      <c r="AX2527" s="4" t="str">
        <f>_xlfn.XLOOKUP(AW2527,Sheet2!$Q$3:$Q$66,Sheet2!$R$3:$R$66,"**")</f>
        <v>**</v>
      </c>
      <c r="AY2527" s="4">
        <f t="shared" si="1761"/>
        <v>5</v>
      </c>
      <c r="AZ2527" s="16" t="str">
        <f t="shared" si="1762"/>
        <v>SKPDZ</v>
      </c>
    </row>
    <row r="2528" spans="2:52" x14ac:dyDescent="0.35">
      <c r="B2528" s="3">
        <f t="shared" si="1727"/>
        <v>36</v>
      </c>
      <c r="C2528" s="1">
        <f t="shared" si="1728"/>
        <v>5206</v>
      </c>
      <c r="D2528" s="2">
        <v>20220</v>
      </c>
      <c r="E2528" s="2" t="str">
        <f>_xlfn.XLOOKUP(C2528,Sheet2!$N$3:$N$1000,Sheet2!$O$3:$O$1000,"")</f>
        <v/>
      </c>
      <c r="F2528" s="9" t="str">
        <f t="shared" si="1763"/>
        <v>LDA 0,C74K</v>
      </c>
      <c r="G2528" s="4" t="str">
        <f t="shared" si="1739"/>
        <v>40</v>
      </c>
      <c r="H2528" s="4">
        <f t="shared" si="1740"/>
        <v>220</v>
      </c>
      <c r="I2528" s="6">
        <f t="shared" si="1720"/>
        <v>0</v>
      </c>
      <c r="J2528" s="6">
        <f t="shared" si="1721"/>
        <v>2</v>
      </c>
      <c r="K2528" s="6">
        <f t="shared" si="1722"/>
        <v>0</v>
      </c>
      <c r="L2528" s="6">
        <f t="shared" si="1723"/>
        <v>2</v>
      </c>
      <c r="M2528" s="6">
        <f t="shared" si="1724"/>
        <v>2</v>
      </c>
      <c r="N2528" s="6">
        <f t="shared" si="1725"/>
        <v>0</v>
      </c>
      <c r="O2528" s="13">
        <f t="shared" si="1726"/>
        <v>4</v>
      </c>
      <c r="P2528" s="4">
        <f t="shared" si="1744"/>
        <v>1</v>
      </c>
      <c r="Q2528" s="4">
        <f t="shared" si="1745"/>
        <v>0</v>
      </c>
      <c r="R2528">
        <f t="shared" si="1729"/>
        <v>220</v>
      </c>
      <c r="S2528" s="4">
        <f t="shared" si="1730"/>
        <v>0</v>
      </c>
      <c r="T2528" s="15">
        <f t="shared" si="1731"/>
        <v>0</v>
      </c>
      <c r="U2528" s="4">
        <f t="shared" si="1732"/>
        <v>1</v>
      </c>
      <c r="V2528" s="4">
        <f t="shared" si="1733"/>
        <v>0</v>
      </c>
      <c r="W2528" s="4">
        <f t="shared" si="1734"/>
        <v>0</v>
      </c>
      <c r="X2528" s="6">
        <f t="shared" si="1735"/>
        <v>2</v>
      </c>
      <c r="Y2528" s="4">
        <f t="shared" si="1736"/>
        <v>1</v>
      </c>
      <c r="Z2528" s="6">
        <f t="shared" si="1737"/>
        <v>0</v>
      </c>
      <c r="AA2528" s="18">
        <f t="shared" si="1738"/>
        <v>0</v>
      </c>
      <c r="AB2528" s="9" t="str">
        <f t="shared" si="1746"/>
        <v>C74K</v>
      </c>
      <c r="AC2528" s="9" t="str">
        <f>_xlfn.XLOOKUP(R2528,Sheet2!$H$3:$H$258,Sheet2!$I$3:$I$258,"-----")</f>
        <v>C74K</v>
      </c>
      <c r="AD2528" s="9" t="str">
        <f>_xlfn.XLOOKUP(VALUE(AE2528),Sheet2!$N$3:$N$1000,Sheet2!$O$3:$O$1000,"********")</f>
        <v>********</v>
      </c>
      <c r="AE2528" t="str">
        <f t="shared" si="1741"/>
        <v>5026</v>
      </c>
      <c r="AF2528" s="9" t="str">
        <f>IF(R2528&lt;200,"+"&amp;TEXT(R2528,"0"),"-"&amp;TEXT(_xlfn.XLOOKUP(R2528,Sheet2!$K$3:$K$130,Sheet2!$L$3:$L$130,"-----"),"0"))</f>
        <v>-160</v>
      </c>
      <c r="AG2528" s="9" t="str">
        <f t="shared" si="1747"/>
        <v/>
      </c>
      <c r="AH2528" s="9" t="str">
        <f t="shared" si="1748"/>
        <v>JMP C74K</v>
      </c>
      <c r="AI2528" t="str">
        <f t="shared" si="1749"/>
        <v>0,C74K</v>
      </c>
      <c r="AJ2528" s="16" t="str">
        <f t="shared" si="1750"/>
        <v>C74K</v>
      </c>
      <c r="AK2528" t="str">
        <f t="shared" si="1751"/>
        <v>COMZR 1,0</v>
      </c>
      <c r="AL2528" s="4" t="str">
        <f t="shared" si="1752"/>
        <v>COM</v>
      </c>
      <c r="AM2528" s="4" t="str">
        <f t="shared" si="1753"/>
        <v>R</v>
      </c>
      <c r="AN2528" s="4" t="str">
        <f t="shared" si="1754"/>
        <v>Z</v>
      </c>
      <c r="AO2528" s="4" t="str">
        <f t="shared" si="1755"/>
        <v/>
      </c>
      <c r="AP2528" s="15" t="str">
        <f t="shared" si="1756"/>
        <v/>
      </c>
      <c r="AQ2528" s="9" t="str">
        <f>_xlfn.XLOOKUP(D2528,Sheet2!$E$3:$E$101,Sheet2!$F$3:$F$101,"******************")</f>
        <v>******************</v>
      </c>
      <c r="AR2528" s="33" t="str">
        <f t="shared" si="1742"/>
        <v>NIOC DSKP</v>
      </c>
      <c r="AS2528" s="9" t="str">
        <f t="shared" si="1743"/>
        <v>DOCC</v>
      </c>
      <c r="AT2528" s="4">
        <f t="shared" si="1757"/>
        <v>0</v>
      </c>
      <c r="AU2528" s="6">
        <f t="shared" si="1758"/>
        <v>2</v>
      </c>
      <c r="AV2528" s="4" t="str">
        <f t="shared" si="1759"/>
        <v>C</v>
      </c>
      <c r="AW2528" s="4">
        <f t="shared" si="1760"/>
        <v>20</v>
      </c>
      <c r="AX2528" s="4" t="str">
        <f>_xlfn.XLOOKUP(AW2528,Sheet2!$Q$3:$Q$66,Sheet2!$R$3:$R$66,"**")</f>
        <v>DSKP</v>
      </c>
      <c r="AY2528" s="4">
        <f t="shared" si="1761"/>
        <v>0</v>
      </c>
      <c r="AZ2528" s="16" t="str">
        <f t="shared" si="1762"/>
        <v>SKPDN</v>
      </c>
    </row>
    <row r="2529" spans="1:52" x14ac:dyDescent="0.35">
      <c r="B2529" s="3">
        <f t="shared" si="1727"/>
        <v>37</v>
      </c>
      <c r="C2529" s="1">
        <f t="shared" si="1728"/>
        <v>5207</v>
      </c>
      <c r="D2529" s="2">
        <v>123415</v>
      </c>
      <c r="E2529" s="2" t="str">
        <f>_xlfn.XLOOKUP(C2529,Sheet2!$N$3:$N$1000,Sheet2!$O$3:$O$1000,"")</f>
        <v/>
      </c>
      <c r="F2529" s="9" t="str">
        <f t="shared" si="1763"/>
        <v>AND# 1,0,SNR</v>
      </c>
      <c r="G2529" s="4" t="str">
        <f t="shared" si="1739"/>
        <v>247</v>
      </c>
      <c r="H2529" s="4">
        <f t="shared" si="1740"/>
        <v>15</v>
      </c>
      <c r="I2529" s="6">
        <f t="shared" si="1720"/>
        <v>1</v>
      </c>
      <c r="J2529" s="6">
        <f t="shared" si="1721"/>
        <v>2</v>
      </c>
      <c r="K2529" s="6">
        <f t="shared" si="1722"/>
        <v>3</v>
      </c>
      <c r="L2529" s="6">
        <f t="shared" si="1723"/>
        <v>4</v>
      </c>
      <c r="M2529" s="6">
        <f t="shared" si="1724"/>
        <v>1</v>
      </c>
      <c r="N2529" s="6">
        <f t="shared" si="1725"/>
        <v>5</v>
      </c>
      <c r="O2529" s="13">
        <f t="shared" si="1726"/>
        <v>20</v>
      </c>
      <c r="P2529" s="4">
        <f t="shared" si="1744"/>
        <v>5</v>
      </c>
      <c r="Q2529" s="4">
        <f t="shared" si="1745"/>
        <v>0</v>
      </c>
      <c r="R2529">
        <f t="shared" si="1729"/>
        <v>15</v>
      </c>
      <c r="S2529" s="4">
        <f t="shared" si="1730"/>
        <v>3</v>
      </c>
      <c r="T2529" s="15">
        <f t="shared" si="1731"/>
        <v>1</v>
      </c>
      <c r="U2529" s="4">
        <f t="shared" si="1732"/>
        <v>1</v>
      </c>
      <c r="V2529" s="4">
        <f t="shared" si="1733"/>
        <v>0</v>
      </c>
      <c r="W2529" s="4">
        <f t="shared" si="1734"/>
        <v>7</v>
      </c>
      <c r="X2529" s="6">
        <f t="shared" si="1735"/>
        <v>0</v>
      </c>
      <c r="Y2529" s="4">
        <f t="shared" si="1736"/>
        <v>0</v>
      </c>
      <c r="Z2529" s="6">
        <f t="shared" si="1737"/>
        <v>1</v>
      </c>
      <c r="AA2529" s="18">
        <f t="shared" si="1738"/>
        <v>5</v>
      </c>
      <c r="AB2529" s="9" t="str">
        <f t="shared" si="1746"/>
        <v>+15,3</v>
      </c>
      <c r="AC2529" s="9" t="str">
        <f>_xlfn.XLOOKUP(R2529,Sheet2!$H$3:$H$258,Sheet2!$I$3:$I$258,"-----")</f>
        <v>*****</v>
      </c>
      <c r="AD2529" s="9" t="str">
        <f>_xlfn.XLOOKUP(VALUE(AE2529),Sheet2!$N$3:$N$1000,Sheet2!$O$3:$O$1000,"********")</f>
        <v>********</v>
      </c>
      <c r="AE2529" t="str">
        <f t="shared" si="1741"/>
        <v>5224</v>
      </c>
      <c r="AF2529" s="9" t="str">
        <f>IF(R2529&lt;200,"+"&amp;TEXT(R2529,"0"),"-"&amp;TEXT(_xlfn.XLOOKUP(R2529,Sheet2!$K$3:$K$130,Sheet2!$L$3:$L$130,"-----"),"0"))</f>
        <v>+15</v>
      </c>
      <c r="AG2529" s="9" t="str">
        <f t="shared" si="1747"/>
        <v>@</v>
      </c>
      <c r="AH2529" s="9" t="str">
        <f t="shared" si="1748"/>
        <v>JMP @+15,3</v>
      </c>
      <c r="AI2529" t="str">
        <f t="shared" si="1749"/>
        <v>0,@+15,3</v>
      </c>
      <c r="AJ2529" s="16" t="str">
        <f t="shared" si="1750"/>
        <v>@+15,3</v>
      </c>
      <c r="AK2529" t="str">
        <f t="shared" si="1751"/>
        <v>AND# 1,0,SNR</v>
      </c>
      <c r="AL2529" s="4" t="str">
        <f t="shared" si="1752"/>
        <v>AND</v>
      </c>
      <c r="AM2529" s="4" t="str">
        <f t="shared" si="1753"/>
        <v/>
      </c>
      <c r="AN2529" s="4" t="str">
        <f t="shared" si="1754"/>
        <v/>
      </c>
      <c r="AO2529" s="4" t="str">
        <f t="shared" si="1755"/>
        <v>#</v>
      </c>
      <c r="AP2529" s="15" t="str">
        <f t="shared" si="1756"/>
        <v>,SNR</v>
      </c>
      <c r="AQ2529" s="9" t="str">
        <f>_xlfn.XLOOKUP(D2529,Sheet2!$E$3:$E$101,Sheet2!$F$3:$F$101,"******************")</f>
        <v>******************</v>
      </c>
      <c r="AR2529" s="33" t="str">
        <f t="shared" si="1742"/>
        <v>SKPBN PLT</v>
      </c>
      <c r="AS2529" s="9" t="str">
        <f t="shared" si="1743"/>
        <v>DOC</v>
      </c>
      <c r="AT2529" s="4">
        <f t="shared" si="1757"/>
        <v>0</v>
      </c>
      <c r="AU2529" s="6">
        <f t="shared" si="1758"/>
        <v>0</v>
      </c>
      <c r="AV2529" s="4" t="str">
        <f t="shared" si="1759"/>
        <v/>
      </c>
      <c r="AW2529" s="4">
        <f t="shared" si="1760"/>
        <v>15</v>
      </c>
      <c r="AX2529" s="4" t="str">
        <f>_xlfn.XLOOKUP(AW2529,Sheet2!$Q$3:$Q$66,Sheet2!$R$3:$R$66,"**")</f>
        <v>PLT</v>
      </c>
      <c r="AY2529" s="4">
        <f t="shared" si="1761"/>
        <v>7</v>
      </c>
      <c r="AZ2529" s="16" t="str">
        <f t="shared" si="1762"/>
        <v>SKPBN</v>
      </c>
    </row>
    <row r="2530" spans="1:52" x14ac:dyDescent="0.35">
      <c r="B2530" s="3">
        <f t="shared" si="1727"/>
        <v>38</v>
      </c>
      <c r="C2530" s="1">
        <f t="shared" si="1728"/>
        <v>5210</v>
      </c>
      <c r="D2530" s="2">
        <v>2736</v>
      </c>
      <c r="E2530" s="2" t="str">
        <f>_xlfn.XLOOKUP(C2530,Sheet2!$N$3:$N$1000,Sheet2!$O$3:$O$1000,"")</f>
        <v/>
      </c>
      <c r="F2530" s="9" t="str">
        <f t="shared" si="1763"/>
        <v>JMP @-42</v>
      </c>
      <c r="G2530" s="4" t="str">
        <f t="shared" si="1739"/>
        <v>5</v>
      </c>
      <c r="H2530" s="4">
        <f t="shared" si="1740"/>
        <v>336</v>
      </c>
      <c r="I2530" s="6">
        <f t="shared" si="1720"/>
        <v>0</v>
      </c>
      <c r="J2530" s="6">
        <f t="shared" si="1721"/>
        <v>0</v>
      </c>
      <c r="K2530" s="6">
        <f t="shared" si="1722"/>
        <v>2</v>
      </c>
      <c r="L2530" s="6">
        <f t="shared" si="1723"/>
        <v>7</v>
      </c>
      <c r="M2530" s="6">
        <f t="shared" si="1724"/>
        <v>3</v>
      </c>
      <c r="N2530" s="6">
        <f t="shared" si="1725"/>
        <v>6</v>
      </c>
      <c r="O2530" s="13">
        <f t="shared" si="1726"/>
        <v>0</v>
      </c>
      <c r="P2530" s="4">
        <f t="shared" si="1744"/>
        <v>0</v>
      </c>
      <c r="Q2530" s="4">
        <f t="shared" si="1745"/>
        <v>0</v>
      </c>
      <c r="R2530">
        <f t="shared" si="1729"/>
        <v>336</v>
      </c>
      <c r="S2530" s="4">
        <f t="shared" si="1730"/>
        <v>1</v>
      </c>
      <c r="T2530" s="15">
        <f t="shared" si="1731"/>
        <v>1</v>
      </c>
      <c r="U2530" s="4">
        <f t="shared" si="1732"/>
        <v>0</v>
      </c>
      <c r="V2530" s="4">
        <f t="shared" si="1733"/>
        <v>0</v>
      </c>
      <c r="W2530" s="4">
        <f t="shared" si="1734"/>
        <v>5</v>
      </c>
      <c r="X2530" s="6">
        <f t="shared" si="1735"/>
        <v>3</v>
      </c>
      <c r="Y2530" s="4">
        <f t="shared" si="1736"/>
        <v>1</v>
      </c>
      <c r="Z2530" s="6">
        <f t="shared" si="1737"/>
        <v>1</v>
      </c>
      <c r="AA2530" s="18">
        <f t="shared" si="1738"/>
        <v>6</v>
      </c>
      <c r="AB2530" s="9" t="str">
        <f t="shared" si="1746"/>
        <v>-42</v>
      </c>
      <c r="AC2530" s="9" t="str">
        <f>_xlfn.XLOOKUP(R2530,Sheet2!$H$3:$H$258,Sheet2!$I$3:$I$258,"-----")</f>
        <v>*****</v>
      </c>
      <c r="AD2530" s="9" t="str">
        <f>_xlfn.XLOOKUP(VALUE(AE2530),Sheet2!$N$3:$N$1000,Sheet2!$O$3:$O$1000,"********")</f>
        <v>********</v>
      </c>
      <c r="AE2530" t="str">
        <f t="shared" si="1741"/>
        <v>5146</v>
      </c>
      <c r="AF2530" s="9" t="str">
        <f>IF(R2530&lt;200,"+"&amp;TEXT(R2530,"0"),"-"&amp;TEXT(_xlfn.XLOOKUP(R2530,Sheet2!$K$3:$K$130,Sheet2!$L$3:$L$130,"-----"),"0"))</f>
        <v>-42</v>
      </c>
      <c r="AG2530" s="9" t="str">
        <f t="shared" si="1747"/>
        <v>@</v>
      </c>
      <c r="AH2530" s="9" t="str">
        <f t="shared" si="1748"/>
        <v>JMP @-42</v>
      </c>
      <c r="AI2530" t="str">
        <f t="shared" si="1749"/>
        <v>0,@-42</v>
      </c>
      <c r="AJ2530" s="16" t="str">
        <f t="shared" si="1750"/>
        <v>@-42</v>
      </c>
      <c r="AK2530" t="str">
        <f t="shared" si="1751"/>
        <v>SUBZS# 0,0,SEZ</v>
      </c>
      <c r="AL2530" s="4" t="str">
        <f t="shared" si="1752"/>
        <v>SUB</v>
      </c>
      <c r="AM2530" s="4" t="str">
        <f t="shared" si="1753"/>
        <v>S</v>
      </c>
      <c r="AN2530" s="4" t="str">
        <f t="shared" si="1754"/>
        <v>Z</v>
      </c>
      <c r="AO2530" s="4" t="str">
        <f t="shared" si="1755"/>
        <v>#</v>
      </c>
      <c r="AP2530" s="15" t="str">
        <f t="shared" si="1756"/>
        <v>,SEZ</v>
      </c>
      <c r="AQ2530" s="9" t="str">
        <f>_xlfn.XLOOKUP(D2530,Sheet2!$E$3:$E$101,Sheet2!$F$3:$F$101,"******************")</f>
        <v>******************</v>
      </c>
      <c r="AR2530" s="33" t="str">
        <f t="shared" si="1742"/>
        <v>DICP 0,**</v>
      </c>
      <c r="AS2530" s="9" t="str">
        <f t="shared" si="1743"/>
        <v>DICP</v>
      </c>
      <c r="AT2530" s="4">
        <f t="shared" si="1757"/>
        <v>0</v>
      </c>
      <c r="AU2530" s="6">
        <f t="shared" si="1758"/>
        <v>3</v>
      </c>
      <c r="AV2530" s="4" t="str">
        <f t="shared" si="1759"/>
        <v>P</v>
      </c>
      <c r="AW2530" s="4">
        <f t="shared" si="1760"/>
        <v>36</v>
      </c>
      <c r="AX2530" s="4" t="str">
        <f>_xlfn.XLOOKUP(AW2530,Sheet2!$Q$3:$Q$66,Sheet2!$R$3:$R$66,"**")</f>
        <v>**</v>
      </c>
      <c r="AY2530" s="4">
        <f t="shared" si="1761"/>
        <v>5</v>
      </c>
      <c r="AZ2530" s="16" t="str">
        <f t="shared" si="1762"/>
        <v>SKPDZ</v>
      </c>
    </row>
    <row r="2531" spans="1:52" x14ac:dyDescent="0.35">
      <c r="B2531" s="3">
        <f t="shared" si="1727"/>
        <v>39</v>
      </c>
      <c r="C2531" s="1">
        <f t="shared" si="1728"/>
        <v>5211</v>
      </c>
      <c r="D2531" s="2">
        <v>34735</v>
      </c>
      <c r="E2531" s="2" t="str">
        <f>_xlfn.XLOOKUP(C2531,Sheet2!$N$3:$N$1000,Sheet2!$O$3:$O$1000,"")</f>
        <v/>
      </c>
      <c r="F2531" s="9" t="str">
        <f t="shared" si="1763"/>
        <v>LDA 3,-43</v>
      </c>
      <c r="G2531" s="4" t="str">
        <f t="shared" si="1739"/>
        <v>71</v>
      </c>
      <c r="H2531" s="4">
        <f t="shared" si="1740"/>
        <v>335</v>
      </c>
      <c r="I2531" s="6">
        <f t="shared" si="1720"/>
        <v>0</v>
      </c>
      <c r="J2531" s="6">
        <f t="shared" si="1721"/>
        <v>3</v>
      </c>
      <c r="K2531" s="6">
        <f t="shared" si="1722"/>
        <v>4</v>
      </c>
      <c r="L2531" s="6">
        <f t="shared" si="1723"/>
        <v>7</v>
      </c>
      <c r="M2531" s="6">
        <f t="shared" si="1724"/>
        <v>3</v>
      </c>
      <c r="N2531" s="6">
        <f t="shared" si="1725"/>
        <v>5</v>
      </c>
      <c r="O2531" s="13">
        <f t="shared" si="1726"/>
        <v>7</v>
      </c>
      <c r="P2531" s="4">
        <f t="shared" si="1744"/>
        <v>1</v>
      </c>
      <c r="Q2531" s="4">
        <f t="shared" si="1745"/>
        <v>3</v>
      </c>
      <c r="R2531">
        <f t="shared" si="1729"/>
        <v>335</v>
      </c>
      <c r="S2531" s="4">
        <f t="shared" si="1730"/>
        <v>1</v>
      </c>
      <c r="T2531" s="15">
        <f t="shared" si="1731"/>
        <v>0</v>
      </c>
      <c r="U2531" s="4">
        <f t="shared" si="1732"/>
        <v>1</v>
      </c>
      <c r="V2531" s="4">
        <f t="shared" si="1733"/>
        <v>3</v>
      </c>
      <c r="W2531" s="4">
        <f t="shared" si="1734"/>
        <v>1</v>
      </c>
      <c r="X2531" s="6">
        <f t="shared" si="1735"/>
        <v>3</v>
      </c>
      <c r="Y2531" s="4">
        <f t="shared" si="1736"/>
        <v>1</v>
      </c>
      <c r="Z2531" s="6">
        <f t="shared" si="1737"/>
        <v>1</v>
      </c>
      <c r="AA2531" s="18">
        <f t="shared" si="1738"/>
        <v>5</v>
      </c>
      <c r="AB2531" s="9" t="str">
        <f t="shared" si="1746"/>
        <v>-43</v>
      </c>
      <c r="AC2531" s="9" t="str">
        <f>_xlfn.XLOOKUP(R2531,Sheet2!$H$3:$H$258,Sheet2!$I$3:$I$258,"-----")</f>
        <v>*****</v>
      </c>
      <c r="AD2531" s="9" t="str">
        <f>_xlfn.XLOOKUP(VALUE(AE2531),Sheet2!$N$3:$N$1000,Sheet2!$O$3:$O$1000,"********")</f>
        <v>********</v>
      </c>
      <c r="AE2531" t="str">
        <f t="shared" si="1741"/>
        <v>5146</v>
      </c>
      <c r="AF2531" s="9" t="str">
        <f>IF(R2531&lt;200,"+"&amp;TEXT(R2531,"0"),"-"&amp;TEXT(_xlfn.XLOOKUP(R2531,Sheet2!$K$3:$K$130,Sheet2!$L$3:$L$130,"-----"),"0"))</f>
        <v>-43</v>
      </c>
      <c r="AG2531" s="9" t="str">
        <f t="shared" si="1747"/>
        <v/>
      </c>
      <c r="AH2531" s="9" t="str">
        <f t="shared" si="1748"/>
        <v>DSZ -43</v>
      </c>
      <c r="AI2531" t="str">
        <f t="shared" si="1749"/>
        <v>3,-43</v>
      </c>
      <c r="AJ2531" s="16" t="str">
        <f t="shared" si="1750"/>
        <v>-43</v>
      </c>
      <c r="AK2531" t="str">
        <f t="shared" si="1751"/>
        <v>NEGZS# 1,3,SNR</v>
      </c>
      <c r="AL2531" s="4" t="str">
        <f t="shared" si="1752"/>
        <v>NEG</v>
      </c>
      <c r="AM2531" s="4" t="str">
        <f t="shared" si="1753"/>
        <v>S</v>
      </c>
      <c r="AN2531" s="4" t="str">
        <f t="shared" si="1754"/>
        <v>Z</v>
      </c>
      <c r="AO2531" s="4" t="str">
        <f t="shared" si="1755"/>
        <v>#</v>
      </c>
      <c r="AP2531" s="15" t="str">
        <f t="shared" si="1756"/>
        <v>,SNR</v>
      </c>
      <c r="AQ2531" s="9" t="str">
        <f>_xlfn.XLOOKUP(D2531,Sheet2!$E$3:$E$101,Sheet2!$F$3:$F$101,"******************")</f>
        <v>******************</v>
      </c>
      <c r="AR2531" s="33" t="str">
        <f t="shared" si="1742"/>
        <v>DIAP 3,**</v>
      </c>
      <c r="AS2531" s="9" t="str">
        <f t="shared" si="1743"/>
        <v>DIAP</v>
      </c>
      <c r="AT2531" s="4">
        <f t="shared" si="1757"/>
        <v>3</v>
      </c>
      <c r="AU2531" s="6">
        <f t="shared" si="1758"/>
        <v>3</v>
      </c>
      <c r="AV2531" s="4" t="str">
        <f t="shared" si="1759"/>
        <v>P</v>
      </c>
      <c r="AW2531" s="4">
        <f t="shared" si="1760"/>
        <v>35</v>
      </c>
      <c r="AX2531" s="4" t="str">
        <f>_xlfn.XLOOKUP(AW2531,Sheet2!$Q$3:$Q$66,Sheet2!$R$3:$R$66,"**")</f>
        <v>**</v>
      </c>
      <c r="AY2531" s="4">
        <f t="shared" si="1761"/>
        <v>1</v>
      </c>
      <c r="AZ2531" s="16" t="str">
        <f t="shared" si="1762"/>
        <v>SKPDZ</v>
      </c>
    </row>
    <row r="2532" spans="1:52" x14ac:dyDescent="0.35">
      <c r="B2532" s="3">
        <f t="shared" si="1727"/>
        <v>40</v>
      </c>
      <c r="C2532" s="1">
        <f t="shared" si="1728"/>
        <v>5212</v>
      </c>
      <c r="D2532" s="2">
        <v>1402</v>
      </c>
      <c r="E2532" s="2" t="str">
        <f>_xlfn.XLOOKUP(C2532,Sheet2!$N$3:$N$1000,Sheet2!$O$3:$O$1000,"")</f>
        <v/>
      </c>
      <c r="F2532" s="9" t="str">
        <f t="shared" si="1763"/>
        <v>JMP +2,3</v>
      </c>
      <c r="G2532" s="4" t="str">
        <f t="shared" si="1739"/>
        <v>3</v>
      </c>
      <c r="H2532" s="4">
        <f t="shared" si="1740"/>
        <v>2</v>
      </c>
      <c r="I2532" s="6">
        <f t="shared" si="1720"/>
        <v>0</v>
      </c>
      <c r="J2532" s="6">
        <f t="shared" si="1721"/>
        <v>0</v>
      </c>
      <c r="K2532" s="6">
        <f t="shared" si="1722"/>
        <v>1</v>
      </c>
      <c r="L2532" s="6">
        <f t="shared" si="1723"/>
        <v>4</v>
      </c>
      <c r="M2532" s="6">
        <f t="shared" si="1724"/>
        <v>0</v>
      </c>
      <c r="N2532" s="6">
        <f t="shared" si="1725"/>
        <v>2</v>
      </c>
      <c r="O2532" s="13">
        <f t="shared" si="1726"/>
        <v>0</v>
      </c>
      <c r="P2532" s="4">
        <f t="shared" si="1744"/>
        <v>0</v>
      </c>
      <c r="Q2532" s="4">
        <f t="shared" si="1745"/>
        <v>0</v>
      </c>
      <c r="R2532">
        <f t="shared" si="1729"/>
        <v>2</v>
      </c>
      <c r="S2532" s="4">
        <f t="shared" si="1730"/>
        <v>3</v>
      </c>
      <c r="T2532" s="15">
        <f t="shared" si="1731"/>
        <v>0</v>
      </c>
      <c r="U2532" s="4">
        <f t="shared" si="1732"/>
        <v>0</v>
      </c>
      <c r="V2532" s="4">
        <f t="shared" si="1733"/>
        <v>0</v>
      </c>
      <c r="W2532" s="4">
        <f t="shared" si="1734"/>
        <v>3</v>
      </c>
      <c r="X2532" s="6">
        <f t="shared" si="1735"/>
        <v>0</v>
      </c>
      <c r="Y2532" s="4">
        <f t="shared" si="1736"/>
        <v>0</v>
      </c>
      <c r="Z2532" s="6">
        <f t="shared" si="1737"/>
        <v>0</v>
      </c>
      <c r="AA2532" s="18">
        <f t="shared" si="1738"/>
        <v>2</v>
      </c>
      <c r="AB2532" s="9" t="str">
        <f t="shared" si="1746"/>
        <v>+2,3</v>
      </c>
      <c r="AC2532" s="9" t="str">
        <f>_xlfn.XLOOKUP(R2532,Sheet2!$H$3:$H$258,Sheet2!$I$3:$I$258,"-----")</f>
        <v>*****</v>
      </c>
      <c r="AD2532" s="9" t="str">
        <f>_xlfn.XLOOKUP(VALUE(AE2532),Sheet2!$N$3:$N$1000,Sheet2!$O$3:$O$1000,"********")</f>
        <v>ONES</v>
      </c>
      <c r="AE2532" t="str">
        <f t="shared" si="1741"/>
        <v>5214</v>
      </c>
      <c r="AF2532" s="9" t="str">
        <f>IF(R2532&lt;200,"+"&amp;TEXT(R2532,"0"),"-"&amp;TEXT(_xlfn.XLOOKUP(R2532,Sheet2!$K$3:$K$130,Sheet2!$L$3:$L$130,"-----"),"0"))</f>
        <v>+2</v>
      </c>
      <c r="AG2532" s="9" t="str">
        <f t="shared" si="1747"/>
        <v/>
      </c>
      <c r="AH2532" s="9" t="str">
        <f t="shared" si="1748"/>
        <v>JMP +2,3</v>
      </c>
      <c r="AI2532" t="str">
        <f t="shared" si="1749"/>
        <v>0,+2,3</v>
      </c>
      <c r="AJ2532" s="16" t="str">
        <f t="shared" si="1750"/>
        <v>+2,3</v>
      </c>
      <c r="AK2532" t="str">
        <f t="shared" si="1751"/>
        <v>INC 0,0,SZC</v>
      </c>
      <c r="AL2532" s="4" t="str">
        <f t="shared" si="1752"/>
        <v>INC</v>
      </c>
      <c r="AM2532" s="4" t="str">
        <f t="shared" si="1753"/>
        <v/>
      </c>
      <c r="AN2532" s="4" t="str">
        <f t="shared" si="1754"/>
        <v/>
      </c>
      <c r="AO2532" s="4" t="str">
        <f t="shared" si="1755"/>
        <v/>
      </c>
      <c r="AP2532" s="15" t="str">
        <f t="shared" si="1756"/>
        <v>,SZC</v>
      </c>
      <c r="AQ2532" s="9" t="str">
        <f>_xlfn.XLOOKUP(D2532,Sheet2!$E$3:$E$101,Sheet2!$F$3:$F$101,"******************")</f>
        <v>******************</v>
      </c>
      <c r="AR2532" s="33" t="str">
        <f t="shared" si="1742"/>
        <v>DIB 0,MAP0</v>
      </c>
      <c r="AS2532" s="9" t="str">
        <f t="shared" si="1743"/>
        <v>DIB</v>
      </c>
      <c r="AT2532" s="4">
        <f t="shared" si="1757"/>
        <v>0</v>
      </c>
      <c r="AU2532" s="6">
        <f t="shared" si="1758"/>
        <v>0</v>
      </c>
      <c r="AV2532" s="4" t="str">
        <f t="shared" si="1759"/>
        <v/>
      </c>
      <c r="AW2532" s="4">
        <f t="shared" si="1760"/>
        <v>2</v>
      </c>
      <c r="AX2532" s="4" t="str">
        <f>_xlfn.XLOOKUP(AW2532,Sheet2!$Q$3:$Q$66,Sheet2!$R$3:$R$66,"**")</f>
        <v>MAP0</v>
      </c>
      <c r="AY2532" s="4">
        <f t="shared" si="1761"/>
        <v>3</v>
      </c>
      <c r="AZ2532" s="16" t="str">
        <f t="shared" si="1762"/>
        <v>SKPBN</v>
      </c>
    </row>
    <row r="2533" spans="1:52" x14ac:dyDescent="0.35">
      <c r="B2533" s="3">
        <v>42</v>
      </c>
      <c r="C2533" s="1">
        <f t="shared" si="1728"/>
        <v>5213</v>
      </c>
      <c r="D2533" s="2">
        <v>103677</v>
      </c>
      <c r="E2533" s="2" t="str">
        <f>_xlfn.XLOOKUP(C2533,Sheet2!$N$3:$N$1000,Sheet2!$O$3:$O$1000,"")</f>
        <v>.DM</v>
      </c>
      <c r="F2533" s="9" t="str">
        <f t="shared" si="1763"/>
        <v>ANDCR# 0,0,SBN</v>
      </c>
      <c r="G2533" s="4" t="str">
        <f t="shared" si="1739"/>
        <v>207</v>
      </c>
      <c r="H2533" s="4">
        <f t="shared" si="1740"/>
        <v>277</v>
      </c>
      <c r="I2533" s="6">
        <f t="shared" si="1720"/>
        <v>1</v>
      </c>
      <c r="J2533" s="6">
        <f t="shared" si="1721"/>
        <v>0</v>
      </c>
      <c r="K2533" s="6">
        <f t="shared" si="1722"/>
        <v>3</v>
      </c>
      <c r="L2533" s="6">
        <f t="shared" si="1723"/>
        <v>6</v>
      </c>
      <c r="M2533" s="6">
        <f t="shared" si="1724"/>
        <v>7</v>
      </c>
      <c r="N2533" s="6">
        <f t="shared" si="1725"/>
        <v>7</v>
      </c>
      <c r="O2533" s="13">
        <f t="shared" si="1726"/>
        <v>16</v>
      </c>
      <c r="P2533" s="4">
        <f t="shared" si="1744"/>
        <v>4</v>
      </c>
      <c r="Q2533" s="4">
        <f t="shared" si="1745"/>
        <v>0</v>
      </c>
      <c r="R2533">
        <f t="shared" si="1729"/>
        <v>277</v>
      </c>
      <c r="S2533" s="4">
        <f t="shared" si="1730"/>
        <v>3</v>
      </c>
      <c r="T2533" s="15">
        <f t="shared" si="1731"/>
        <v>1</v>
      </c>
      <c r="U2533" s="4">
        <f t="shared" si="1732"/>
        <v>0</v>
      </c>
      <c r="V2533" s="4">
        <f t="shared" si="1733"/>
        <v>0</v>
      </c>
      <c r="W2533" s="4">
        <f t="shared" si="1734"/>
        <v>7</v>
      </c>
      <c r="X2533" s="6">
        <f t="shared" si="1735"/>
        <v>2</v>
      </c>
      <c r="Y2533" s="4">
        <f t="shared" si="1736"/>
        <v>3</v>
      </c>
      <c r="Z2533" s="6">
        <f t="shared" si="1737"/>
        <v>1</v>
      </c>
      <c r="AA2533" s="18">
        <f t="shared" si="1738"/>
        <v>7</v>
      </c>
      <c r="AB2533" s="9" t="str">
        <f t="shared" si="1746"/>
        <v>-101,3</v>
      </c>
      <c r="AC2533" s="9" t="str">
        <f>_xlfn.XLOOKUP(R2533,Sheet2!$H$3:$H$258,Sheet2!$I$3:$I$258,"-----")</f>
        <v>*****</v>
      </c>
      <c r="AD2533" s="9" t="str">
        <f>_xlfn.XLOOKUP(VALUE(AE2533),Sheet2!$N$3:$N$1000,Sheet2!$O$3:$O$1000,"********")</f>
        <v>********</v>
      </c>
      <c r="AE2533" t="str">
        <f t="shared" si="1741"/>
        <v>5112</v>
      </c>
      <c r="AF2533" s="9" t="str">
        <f>IF(R2533&lt;200,"+"&amp;TEXT(R2533,"0"),"-"&amp;TEXT(_xlfn.XLOOKUP(R2533,Sheet2!$K$3:$K$130,Sheet2!$L$3:$L$130,"-----"),"0"))</f>
        <v>-101</v>
      </c>
      <c r="AG2533" s="9" t="str">
        <f t="shared" si="1747"/>
        <v>@</v>
      </c>
      <c r="AH2533" s="9" t="str">
        <f t="shared" si="1748"/>
        <v>JMP @-101,3</v>
      </c>
      <c r="AI2533" t="str">
        <f t="shared" si="1749"/>
        <v>0,@-101,3</v>
      </c>
      <c r="AJ2533" s="16" t="str">
        <f t="shared" si="1750"/>
        <v>@-101,3</v>
      </c>
      <c r="AK2533" t="str">
        <f t="shared" si="1751"/>
        <v>ANDCR# 0,0,SBN</v>
      </c>
      <c r="AL2533" s="4" t="str">
        <f t="shared" si="1752"/>
        <v>AND</v>
      </c>
      <c r="AM2533" s="4" t="str">
        <f t="shared" si="1753"/>
        <v>R</v>
      </c>
      <c r="AN2533" s="4" t="str">
        <f t="shared" si="1754"/>
        <v>C</v>
      </c>
      <c r="AO2533" s="4" t="str">
        <f t="shared" si="1755"/>
        <v>#</v>
      </c>
      <c r="AP2533" s="15" t="str">
        <f t="shared" si="1756"/>
        <v>,SBN</v>
      </c>
      <c r="AQ2533" s="9" t="str">
        <f>_xlfn.XLOOKUP(D2533,Sheet2!$E$3:$E$101,Sheet2!$F$3:$F$101,"******************")</f>
        <v>******************</v>
      </c>
      <c r="AR2533" s="33" t="str">
        <f t="shared" si="1742"/>
        <v>SKPDN CPU</v>
      </c>
      <c r="AS2533" s="9" t="str">
        <f t="shared" si="1743"/>
        <v>DOCC</v>
      </c>
      <c r="AT2533" s="4">
        <f t="shared" si="1757"/>
        <v>0</v>
      </c>
      <c r="AU2533" s="6">
        <f t="shared" si="1758"/>
        <v>2</v>
      </c>
      <c r="AV2533" s="4" t="str">
        <f t="shared" si="1759"/>
        <v>C</v>
      </c>
      <c r="AW2533" s="4">
        <f t="shared" si="1760"/>
        <v>77</v>
      </c>
      <c r="AX2533" s="4" t="str">
        <f>_xlfn.XLOOKUP(AW2533,Sheet2!$Q$3:$Q$66,Sheet2!$R$3:$R$66,"**")</f>
        <v>CPU</v>
      </c>
      <c r="AY2533" s="4">
        <f t="shared" si="1761"/>
        <v>7</v>
      </c>
      <c r="AZ2533" s="16" t="str">
        <f t="shared" si="1762"/>
        <v>SKPDN</v>
      </c>
    </row>
    <row r="2534" spans="1:52" x14ac:dyDescent="0.35">
      <c r="A2534" s="5" t="s">
        <v>115</v>
      </c>
      <c r="B2534" s="3">
        <v>2</v>
      </c>
      <c r="C2534" s="1">
        <f t="shared" si="1728"/>
        <v>5214</v>
      </c>
      <c r="D2534" s="2">
        <v>102001</v>
      </c>
      <c r="E2534" s="2" t="str">
        <f>_xlfn.XLOOKUP(C2534,Sheet2!$N$3:$N$1000,Sheet2!$O$3:$O$1000,"")</f>
        <v>ONES</v>
      </c>
      <c r="F2534" s="9" t="str">
        <f t="shared" si="1763"/>
        <v>ADC 0,0,SKP</v>
      </c>
      <c r="G2534" s="4" t="str">
        <f t="shared" si="1739"/>
        <v>204</v>
      </c>
      <c r="H2534" s="4">
        <f t="shared" si="1740"/>
        <v>1</v>
      </c>
      <c r="I2534" s="6">
        <f t="shared" si="1720"/>
        <v>1</v>
      </c>
      <c r="J2534" s="6">
        <f t="shared" si="1721"/>
        <v>0</v>
      </c>
      <c r="K2534" s="6">
        <f t="shared" si="1722"/>
        <v>2</v>
      </c>
      <c r="L2534" s="6">
        <f t="shared" si="1723"/>
        <v>0</v>
      </c>
      <c r="M2534" s="6">
        <f t="shared" si="1724"/>
        <v>0</v>
      </c>
      <c r="N2534" s="6">
        <f t="shared" si="1725"/>
        <v>1</v>
      </c>
      <c r="O2534" s="13">
        <f t="shared" si="1726"/>
        <v>16</v>
      </c>
      <c r="P2534" s="4">
        <f t="shared" si="1744"/>
        <v>4</v>
      </c>
      <c r="Q2534" s="4">
        <f t="shared" si="1745"/>
        <v>0</v>
      </c>
      <c r="R2534">
        <f t="shared" si="1729"/>
        <v>1</v>
      </c>
      <c r="S2534" s="4">
        <f t="shared" si="1730"/>
        <v>0</v>
      </c>
      <c r="T2534" s="15">
        <f t="shared" si="1731"/>
        <v>1</v>
      </c>
      <c r="U2534" s="4">
        <f t="shared" si="1732"/>
        <v>0</v>
      </c>
      <c r="V2534" s="4">
        <f t="shared" si="1733"/>
        <v>0</v>
      </c>
      <c r="W2534" s="4">
        <f t="shared" si="1734"/>
        <v>4</v>
      </c>
      <c r="X2534" s="6">
        <f t="shared" si="1735"/>
        <v>0</v>
      </c>
      <c r="Y2534" s="4">
        <f t="shared" si="1736"/>
        <v>0</v>
      </c>
      <c r="Z2534" s="6">
        <f t="shared" si="1737"/>
        <v>0</v>
      </c>
      <c r="AA2534" s="18">
        <f t="shared" si="1738"/>
        <v>1</v>
      </c>
      <c r="AB2534" s="9" t="str">
        <f t="shared" si="1746"/>
        <v>1</v>
      </c>
      <c r="AC2534" s="9" t="str">
        <f>_xlfn.XLOOKUP(R2534,Sheet2!$H$3:$H$258,Sheet2!$I$3:$I$258,"-----")</f>
        <v>1</v>
      </c>
      <c r="AD2534" s="9" t="str">
        <f>_xlfn.XLOOKUP(VALUE(AE2534),Sheet2!$N$3:$N$1000,Sheet2!$O$3:$O$1000,"********")</f>
        <v>ZEROS</v>
      </c>
      <c r="AE2534" t="str">
        <f t="shared" si="1741"/>
        <v>5215</v>
      </c>
      <c r="AF2534" s="9" t="str">
        <f>IF(R2534&lt;200,"+"&amp;TEXT(R2534,"0"),"-"&amp;TEXT(_xlfn.XLOOKUP(R2534,Sheet2!$K$3:$K$130,Sheet2!$L$3:$L$130,"-----"),"0"))</f>
        <v>+1</v>
      </c>
      <c r="AG2534" s="9" t="str">
        <f t="shared" si="1747"/>
        <v>@</v>
      </c>
      <c r="AH2534" s="9" t="str">
        <f t="shared" si="1748"/>
        <v>JMP @1</v>
      </c>
      <c r="AI2534" t="str">
        <f t="shared" si="1749"/>
        <v>0,@1</v>
      </c>
      <c r="AJ2534" s="16" t="str">
        <f t="shared" si="1750"/>
        <v>@1</v>
      </c>
      <c r="AK2534" t="str">
        <f t="shared" si="1751"/>
        <v>ADC 0,0,SKP</v>
      </c>
      <c r="AL2534" s="4" t="str">
        <f t="shared" si="1752"/>
        <v>ADC</v>
      </c>
      <c r="AM2534" s="4" t="str">
        <f t="shared" si="1753"/>
        <v/>
      </c>
      <c r="AN2534" s="4" t="str">
        <f t="shared" si="1754"/>
        <v/>
      </c>
      <c r="AO2534" s="4" t="str">
        <f t="shared" si="1755"/>
        <v/>
      </c>
      <c r="AP2534" s="15" t="str">
        <f t="shared" si="1756"/>
        <v>,SKP</v>
      </c>
      <c r="AQ2534" s="9" t="str">
        <f>_xlfn.XLOOKUP(D2534,Sheet2!$E$3:$E$101,Sheet2!$F$3:$F$101,"******************")</f>
        <v>******************</v>
      </c>
      <c r="AR2534" s="33" t="str">
        <f t="shared" si="1742"/>
        <v>DOB 0,MDV</v>
      </c>
      <c r="AS2534" s="9" t="str">
        <f t="shared" si="1743"/>
        <v>DOB</v>
      </c>
      <c r="AT2534" s="4">
        <f t="shared" si="1757"/>
        <v>0</v>
      </c>
      <c r="AU2534" s="6">
        <f t="shared" si="1758"/>
        <v>0</v>
      </c>
      <c r="AV2534" s="4" t="str">
        <f t="shared" si="1759"/>
        <v/>
      </c>
      <c r="AW2534" s="4">
        <f t="shared" si="1760"/>
        <v>1</v>
      </c>
      <c r="AX2534" s="4" t="str">
        <f>_xlfn.XLOOKUP(AW2534,Sheet2!$Q$3:$Q$66,Sheet2!$R$3:$R$66,"**")</f>
        <v>MDV</v>
      </c>
      <c r="AY2534" s="4">
        <f t="shared" si="1761"/>
        <v>4</v>
      </c>
      <c r="AZ2534" s="16" t="str">
        <f t="shared" si="1762"/>
        <v>SKPBN</v>
      </c>
    </row>
    <row r="2535" spans="1:52" x14ac:dyDescent="0.35">
      <c r="B2535" s="3">
        <f t="shared" si="1727"/>
        <v>3</v>
      </c>
      <c r="C2535" s="1">
        <f t="shared" si="1728"/>
        <v>5215</v>
      </c>
      <c r="D2535" s="2">
        <v>102400</v>
      </c>
      <c r="E2535" s="2" t="str">
        <f>_xlfn.XLOOKUP(C2535,Sheet2!$N$3:$N$1000,Sheet2!$O$3:$O$1000,"")</f>
        <v>ZEROS</v>
      </c>
      <c r="F2535" s="9" t="str">
        <f t="shared" si="1763"/>
        <v>SUB 0,0</v>
      </c>
      <c r="G2535" s="4" t="str">
        <f t="shared" si="1739"/>
        <v>205</v>
      </c>
      <c r="H2535" s="4">
        <f t="shared" si="1740"/>
        <v>0</v>
      </c>
      <c r="I2535" s="6">
        <f t="shared" si="1720"/>
        <v>1</v>
      </c>
      <c r="J2535" s="6">
        <f t="shared" si="1721"/>
        <v>0</v>
      </c>
      <c r="K2535" s="6">
        <f t="shared" si="1722"/>
        <v>2</v>
      </c>
      <c r="L2535" s="6">
        <f t="shared" si="1723"/>
        <v>4</v>
      </c>
      <c r="M2535" s="6">
        <f t="shared" si="1724"/>
        <v>0</v>
      </c>
      <c r="N2535" s="6">
        <f t="shared" si="1725"/>
        <v>0</v>
      </c>
      <c r="O2535" s="13">
        <f t="shared" si="1726"/>
        <v>16</v>
      </c>
      <c r="P2535" s="4">
        <f t="shared" si="1744"/>
        <v>4</v>
      </c>
      <c r="Q2535" s="4">
        <f t="shared" si="1745"/>
        <v>0</v>
      </c>
      <c r="R2535">
        <f t="shared" si="1729"/>
        <v>0</v>
      </c>
      <c r="S2535" s="4">
        <f t="shared" si="1730"/>
        <v>1</v>
      </c>
      <c r="T2535" s="15">
        <f t="shared" si="1731"/>
        <v>1</v>
      </c>
      <c r="U2535" s="4">
        <f t="shared" si="1732"/>
        <v>0</v>
      </c>
      <c r="V2535" s="4">
        <f t="shared" si="1733"/>
        <v>0</v>
      </c>
      <c r="W2535" s="4">
        <f t="shared" si="1734"/>
        <v>5</v>
      </c>
      <c r="X2535" s="6">
        <f t="shared" si="1735"/>
        <v>0</v>
      </c>
      <c r="Y2535" s="4">
        <f t="shared" si="1736"/>
        <v>0</v>
      </c>
      <c r="Z2535" s="6">
        <f t="shared" si="1737"/>
        <v>0</v>
      </c>
      <c r="AA2535" s="18">
        <f t="shared" si="1738"/>
        <v>0</v>
      </c>
      <c r="AB2535" s="9" t="str">
        <f t="shared" si="1746"/>
        <v>ZEROS</v>
      </c>
      <c r="AC2535" s="9" t="str">
        <f>_xlfn.XLOOKUP(R2535,Sheet2!$H$3:$H$258,Sheet2!$I$3:$I$258,"-----")</f>
        <v>0</v>
      </c>
      <c r="AD2535" s="9" t="str">
        <f>_xlfn.XLOOKUP(VALUE(AE2535),Sheet2!$N$3:$N$1000,Sheet2!$O$3:$O$1000,"********")</f>
        <v>ZEROS</v>
      </c>
      <c r="AE2535" t="str">
        <f t="shared" si="1741"/>
        <v>5215</v>
      </c>
      <c r="AF2535" s="9" t="str">
        <f>IF(R2535&lt;200,"+"&amp;TEXT(R2535,"0"),"-"&amp;TEXT(_xlfn.XLOOKUP(R2535,Sheet2!$K$3:$K$130,Sheet2!$L$3:$L$130,"-----"),"0"))</f>
        <v>+0</v>
      </c>
      <c r="AG2535" s="9" t="str">
        <f t="shared" si="1747"/>
        <v>@</v>
      </c>
      <c r="AH2535" s="9" t="str">
        <f t="shared" si="1748"/>
        <v>JMP @ZEROS</v>
      </c>
      <c r="AI2535" t="str">
        <f t="shared" si="1749"/>
        <v>0,@ZEROS</v>
      </c>
      <c r="AJ2535" s="16" t="str">
        <f t="shared" si="1750"/>
        <v>@ZEROS</v>
      </c>
      <c r="AK2535" t="str">
        <f t="shared" si="1751"/>
        <v>SUB 0,0</v>
      </c>
      <c r="AL2535" s="4" t="str">
        <f t="shared" si="1752"/>
        <v>SUB</v>
      </c>
      <c r="AM2535" s="4" t="str">
        <f t="shared" si="1753"/>
        <v/>
      </c>
      <c r="AN2535" s="4" t="str">
        <f t="shared" si="1754"/>
        <v/>
      </c>
      <c r="AO2535" s="4" t="str">
        <f t="shared" si="1755"/>
        <v/>
      </c>
      <c r="AP2535" s="15" t="str">
        <f t="shared" si="1756"/>
        <v/>
      </c>
      <c r="AQ2535" s="9" t="str">
        <f>_xlfn.XLOOKUP(D2535,Sheet2!$E$3:$E$101,Sheet2!$F$3:$F$101,"******************")</f>
        <v>******************</v>
      </c>
      <c r="AR2535" s="33" t="str">
        <f t="shared" si="1742"/>
        <v>DIC 0,0</v>
      </c>
      <c r="AS2535" s="9" t="str">
        <f t="shared" si="1743"/>
        <v>DIC</v>
      </c>
      <c r="AT2535" s="4">
        <f t="shared" si="1757"/>
        <v>0</v>
      </c>
      <c r="AU2535" s="6">
        <f t="shared" si="1758"/>
        <v>0</v>
      </c>
      <c r="AV2535" s="4" t="str">
        <f t="shared" si="1759"/>
        <v/>
      </c>
      <c r="AW2535" s="4">
        <f t="shared" si="1760"/>
        <v>0</v>
      </c>
      <c r="AX2535" s="4" t="str">
        <f>_xlfn.XLOOKUP(AW2535,Sheet2!$Q$3:$Q$66,Sheet2!$R$3:$R$66,"**")</f>
        <v>0</v>
      </c>
      <c r="AY2535" s="4">
        <f t="shared" si="1761"/>
        <v>5</v>
      </c>
      <c r="AZ2535" s="16" t="str">
        <f t="shared" si="1762"/>
        <v>SKPBN</v>
      </c>
    </row>
    <row r="2536" spans="1:52" x14ac:dyDescent="0.35">
      <c r="B2536" s="3">
        <f t="shared" si="1727"/>
        <v>4</v>
      </c>
      <c r="C2536" s="1">
        <f t="shared" si="1728"/>
        <v>5216</v>
      </c>
      <c r="D2536" s="2">
        <v>1400</v>
      </c>
      <c r="E2536" s="2" t="str">
        <f>_xlfn.XLOOKUP(C2536,Sheet2!$N$3:$N$1000,Sheet2!$O$3:$O$1000,"")</f>
        <v/>
      </c>
      <c r="F2536" s="9" t="str">
        <f t="shared" si="1763"/>
        <v>JMP +0,3</v>
      </c>
      <c r="G2536" s="4" t="str">
        <f t="shared" si="1739"/>
        <v>3</v>
      </c>
      <c r="H2536" s="4">
        <f t="shared" si="1740"/>
        <v>0</v>
      </c>
      <c r="I2536" s="6">
        <f t="shared" si="1720"/>
        <v>0</v>
      </c>
      <c r="J2536" s="6">
        <f t="shared" si="1721"/>
        <v>0</v>
      </c>
      <c r="K2536" s="6">
        <f t="shared" si="1722"/>
        <v>1</v>
      </c>
      <c r="L2536" s="6">
        <f t="shared" si="1723"/>
        <v>4</v>
      </c>
      <c r="M2536" s="6">
        <f t="shared" si="1724"/>
        <v>0</v>
      </c>
      <c r="N2536" s="6">
        <f t="shared" si="1725"/>
        <v>0</v>
      </c>
      <c r="O2536" s="13">
        <f t="shared" si="1726"/>
        <v>0</v>
      </c>
      <c r="P2536" s="4">
        <f t="shared" si="1744"/>
        <v>0</v>
      </c>
      <c r="Q2536" s="4">
        <f t="shared" si="1745"/>
        <v>0</v>
      </c>
      <c r="R2536">
        <f t="shared" si="1729"/>
        <v>0</v>
      </c>
      <c r="S2536" s="4">
        <f t="shared" si="1730"/>
        <v>3</v>
      </c>
      <c r="T2536" s="15">
        <f t="shared" si="1731"/>
        <v>0</v>
      </c>
      <c r="U2536" s="4">
        <f t="shared" si="1732"/>
        <v>0</v>
      </c>
      <c r="V2536" s="4">
        <f t="shared" si="1733"/>
        <v>0</v>
      </c>
      <c r="W2536" s="4">
        <f t="shared" si="1734"/>
        <v>3</v>
      </c>
      <c r="X2536" s="6">
        <f t="shared" si="1735"/>
        <v>0</v>
      </c>
      <c r="Y2536" s="4">
        <f t="shared" si="1736"/>
        <v>0</v>
      </c>
      <c r="Z2536" s="6">
        <f t="shared" si="1737"/>
        <v>0</v>
      </c>
      <c r="AA2536" s="18">
        <f t="shared" si="1738"/>
        <v>0</v>
      </c>
      <c r="AB2536" s="9" t="str">
        <f t="shared" si="1746"/>
        <v>+0,3</v>
      </c>
      <c r="AC2536" s="9" t="str">
        <f>_xlfn.XLOOKUP(R2536,Sheet2!$H$3:$H$258,Sheet2!$I$3:$I$258,"-----")</f>
        <v>0</v>
      </c>
      <c r="AD2536" s="9" t="str">
        <f>_xlfn.XLOOKUP(VALUE(AE2536),Sheet2!$N$3:$N$1000,Sheet2!$O$3:$O$1000,"********")</f>
        <v>********</v>
      </c>
      <c r="AE2536" t="str">
        <f t="shared" si="1741"/>
        <v>5216</v>
      </c>
      <c r="AF2536" s="9" t="str">
        <f>IF(R2536&lt;200,"+"&amp;TEXT(R2536,"0"),"-"&amp;TEXT(_xlfn.XLOOKUP(R2536,Sheet2!$K$3:$K$130,Sheet2!$L$3:$L$130,"-----"),"0"))</f>
        <v>+0</v>
      </c>
      <c r="AG2536" s="9" t="str">
        <f t="shared" si="1747"/>
        <v/>
      </c>
      <c r="AH2536" s="9" t="str">
        <f t="shared" si="1748"/>
        <v>JMP +0,3</v>
      </c>
      <c r="AI2536" t="str">
        <f t="shared" si="1749"/>
        <v>0,+0,3</v>
      </c>
      <c r="AJ2536" s="16" t="str">
        <f t="shared" si="1750"/>
        <v>+0,3</v>
      </c>
      <c r="AK2536" t="str">
        <f t="shared" si="1751"/>
        <v>INC 0,0</v>
      </c>
      <c r="AL2536" s="4" t="str">
        <f t="shared" si="1752"/>
        <v>INC</v>
      </c>
      <c r="AM2536" s="4" t="str">
        <f t="shared" si="1753"/>
        <v/>
      </c>
      <c r="AN2536" s="4" t="str">
        <f t="shared" si="1754"/>
        <v/>
      </c>
      <c r="AO2536" s="4" t="str">
        <f t="shared" si="1755"/>
        <v/>
      </c>
      <c r="AP2536" s="15" t="str">
        <f t="shared" si="1756"/>
        <v/>
      </c>
      <c r="AQ2536" s="9" t="str">
        <f>_xlfn.XLOOKUP(D2536,Sheet2!$E$3:$E$101,Sheet2!$F$3:$F$101,"******************")</f>
        <v>******************</v>
      </c>
      <c r="AR2536" s="33" t="str">
        <f t="shared" si="1742"/>
        <v>DIB 0,0</v>
      </c>
      <c r="AS2536" s="9" t="str">
        <f t="shared" si="1743"/>
        <v>DIB</v>
      </c>
      <c r="AT2536" s="4">
        <f t="shared" si="1757"/>
        <v>0</v>
      </c>
      <c r="AU2536" s="6">
        <f t="shared" si="1758"/>
        <v>0</v>
      </c>
      <c r="AV2536" s="4" t="str">
        <f t="shared" si="1759"/>
        <v/>
      </c>
      <c r="AW2536" s="4">
        <f t="shared" si="1760"/>
        <v>0</v>
      </c>
      <c r="AX2536" s="4" t="str">
        <f>_xlfn.XLOOKUP(AW2536,Sheet2!$Q$3:$Q$66,Sheet2!$R$3:$R$66,"**")</f>
        <v>0</v>
      </c>
      <c r="AY2536" s="4">
        <f t="shared" si="1761"/>
        <v>3</v>
      </c>
      <c r="AZ2536" s="16" t="str">
        <f t="shared" si="1762"/>
        <v>SKPBN</v>
      </c>
    </row>
    <row r="2537" spans="1:52" x14ac:dyDescent="0.35">
      <c r="B2537" s="3">
        <v>6</v>
      </c>
      <c r="C2537" s="1">
        <f t="shared" si="1728"/>
        <v>5217</v>
      </c>
      <c r="D2537" s="2">
        <v>20117</v>
      </c>
      <c r="E2537" s="2" t="str">
        <f>_xlfn.XLOOKUP(C2537,Sheet2!$N$3:$N$1000,Sheet2!$O$3:$O$1000,"")</f>
        <v>THREE</v>
      </c>
      <c r="F2537" s="9" t="str">
        <f t="shared" si="1763"/>
        <v>LDA 0,C3</v>
      </c>
      <c r="G2537" s="4" t="str">
        <f t="shared" si="1739"/>
        <v>40</v>
      </c>
      <c r="H2537" s="4">
        <f t="shared" si="1740"/>
        <v>117</v>
      </c>
      <c r="I2537" s="6">
        <f t="shared" si="1720"/>
        <v>0</v>
      </c>
      <c r="J2537" s="6">
        <f t="shared" si="1721"/>
        <v>2</v>
      </c>
      <c r="K2537" s="6">
        <f t="shared" si="1722"/>
        <v>0</v>
      </c>
      <c r="L2537" s="6">
        <f t="shared" si="1723"/>
        <v>1</v>
      </c>
      <c r="M2537" s="6">
        <f t="shared" si="1724"/>
        <v>1</v>
      </c>
      <c r="N2537" s="6">
        <f t="shared" si="1725"/>
        <v>7</v>
      </c>
      <c r="O2537" s="13">
        <f t="shared" si="1726"/>
        <v>4</v>
      </c>
      <c r="P2537" s="4">
        <f t="shared" si="1744"/>
        <v>1</v>
      </c>
      <c r="Q2537" s="4">
        <f t="shared" si="1745"/>
        <v>0</v>
      </c>
      <c r="R2537">
        <f t="shared" si="1729"/>
        <v>117</v>
      </c>
      <c r="S2537" s="4">
        <f t="shared" si="1730"/>
        <v>0</v>
      </c>
      <c r="T2537" s="15">
        <f t="shared" si="1731"/>
        <v>0</v>
      </c>
      <c r="U2537" s="4">
        <f t="shared" si="1732"/>
        <v>1</v>
      </c>
      <c r="V2537" s="4">
        <f t="shared" si="1733"/>
        <v>0</v>
      </c>
      <c r="W2537" s="4">
        <f t="shared" si="1734"/>
        <v>0</v>
      </c>
      <c r="X2537" s="6">
        <f t="shared" si="1735"/>
        <v>1</v>
      </c>
      <c r="Y2537" s="4">
        <f t="shared" si="1736"/>
        <v>0</v>
      </c>
      <c r="Z2537" s="6">
        <f t="shared" si="1737"/>
        <v>1</v>
      </c>
      <c r="AA2537" s="18">
        <f t="shared" si="1738"/>
        <v>7</v>
      </c>
      <c r="AB2537" s="9" t="str">
        <f t="shared" si="1746"/>
        <v>C3</v>
      </c>
      <c r="AC2537" s="9" t="str">
        <f>_xlfn.XLOOKUP(R2537,Sheet2!$H$3:$H$258,Sheet2!$I$3:$I$258,"-----")</f>
        <v>C3</v>
      </c>
      <c r="AD2537" s="9" t="str">
        <f>_xlfn.XLOOKUP(VALUE(AE2537),Sheet2!$N$3:$N$1000,Sheet2!$O$3:$O$1000,"********")</f>
        <v>********</v>
      </c>
      <c r="AE2537" t="str">
        <f t="shared" si="1741"/>
        <v>5336</v>
      </c>
      <c r="AF2537" s="9" t="str">
        <f>IF(R2537&lt;200,"+"&amp;TEXT(R2537,"0"),"-"&amp;TEXT(_xlfn.XLOOKUP(R2537,Sheet2!$K$3:$K$130,Sheet2!$L$3:$L$130,"-----"),"0"))</f>
        <v>+117</v>
      </c>
      <c r="AG2537" s="9" t="str">
        <f t="shared" si="1747"/>
        <v/>
      </c>
      <c r="AH2537" s="9" t="str">
        <f t="shared" si="1748"/>
        <v>JMP C3</v>
      </c>
      <c r="AI2537" t="str">
        <f t="shared" si="1749"/>
        <v>0,C3</v>
      </c>
      <c r="AJ2537" s="16" t="str">
        <f t="shared" si="1750"/>
        <v>C3</v>
      </c>
      <c r="AK2537" t="str">
        <f t="shared" si="1751"/>
        <v>COML# 1,0,SBN</v>
      </c>
      <c r="AL2537" s="4" t="str">
        <f t="shared" si="1752"/>
        <v>COM</v>
      </c>
      <c r="AM2537" s="4" t="str">
        <f t="shared" si="1753"/>
        <v>L</v>
      </c>
      <c r="AN2537" s="4" t="str">
        <f t="shared" si="1754"/>
        <v/>
      </c>
      <c r="AO2537" s="4" t="str">
        <f t="shared" si="1755"/>
        <v>#</v>
      </c>
      <c r="AP2537" s="15" t="str">
        <f t="shared" si="1756"/>
        <v>,SBN</v>
      </c>
      <c r="AQ2537" s="9" t="str">
        <f>_xlfn.XLOOKUP(D2537,Sheet2!$E$3:$E$101,Sheet2!$F$3:$F$101,"******************")</f>
        <v>******************</v>
      </c>
      <c r="AR2537" s="33" t="str">
        <f t="shared" si="1742"/>
        <v>NIOS LPT</v>
      </c>
      <c r="AS2537" s="9" t="str">
        <f t="shared" si="1743"/>
        <v>DOCS</v>
      </c>
      <c r="AT2537" s="4">
        <f t="shared" si="1757"/>
        <v>0</v>
      </c>
      <c r="AU2537" s="6">
        <f t="shared" si="1758"/>
        <v>1</v>
      </c>
      <c r="AV2537" s="4" t="str">
        <f t="shared" si="1759"/>
        <v>S</v>
      </c>
      <c r="AW2537" s="4">
        <f t="shared" si="1760"/>
        <v>17</v>
      </c>
      <c r="AX2537" s="4" t="str">
        <f>_xlfn.XLOOKUP(AW2537,Sheet2!$Q$3:$Q$66,Sheet2!$R$3:$R$66,"**")</f>
        <v>LPT</v>
      </c>
      <c r="AY2537" s="4">
        <f t="shared" si="1761"/>
        <v>0</v>
      </c>
      <c r="AZ2537" s="16" t="str">
        <f t="shared" si="1762"/>
        <v>SKPBZ</v>
      </c>
    </row>
    <row r="2538" spans="1:52" x14ac:dyDescent="0.35">
      <c r="B2538" s="3">
        <f t="shared" si="1727"/>
        <v>7</v>
      </c>
      <c r="C2538" s="1">
        <f t="shared" si="1728"/>
        <v>5220</v>
      </c>
      <c r="D2538" s="2">
        <v>1400</v>
      </c>
      <c r="E2538" s="2" t="str">
        <f>_xlfn.XLOOKUP(C2538,Sheet2!$N$3:$N$1000,Sheet2!$O$3:$O$1000,"")</f>
        <v/>
      </c>
      <c r="F2538" s="9" t="str">
        <f t="shared" si="1763"/>
        <v>JMP +0,3</v>
      </c>
      <c r="G2538" s="4" t="str">
        <f t="shared" si="1739"/>
        <v>3</v>
      </c>
      <c r="H2538" s="4">
        <f t="shared" si="1740"/>
        <v>0</v>
      </c>
      <c r="I2538" s="6">
        <f t="shared" si="1720"/>
        <v>0</v>
      </c>
      <c r="J2538" s="6">
        <f t="shared" si="1721"/>
        <v>0</v>
      </c>
      <c r="K2538" s="6">
        <f t="shared" si="1722"/>
        <v>1</v>
      </c>
      <c r="L2538" s="6">
        <f t="shared" si="1723"/>
        <v>4</v>
      </c>
      <c r="M2538" s="6">
        <f t="shared" si="1724"/>
        <v>0</v>
      </c>
      <c r="N2538" s="6">
        <f t="shared" si="1725"/>
        <v>0</v>
      </c>
      <c r="O2538" s="13">
        <f t="shared" si="1726"/>
        <v>0</v>
      </c>
      <c r="P2538" s="4">
        <f t="shared" si="1744"/>
        <v>0</v>
      </c>
      <c r="Q2538" s="4">
        <f t="shared" si="1745"/>
        <v>0</v>
      </c>
      <c r="R2538">
        <f t="shared" si="1729"/>
        <v>0</v>
      </c>
      <c r="S2538" s="4">
        <f t="shared" si="1730"/>
        <v>3</v>
      </c>
      <c r="T2538" s="15">
        <f t="shared" si="1731"/>
        <v>0</v>
      </c>
      <c r="U2538" s="4">
        <f t="shared" si="1732"/>
        <v>0</v>
      </c>
      <c r="V2538" s="4">
        <f t="shared" si="1733"/>
        <v>0</v>
      </c>
      <c r="W2538" s="4">
        <f t="shared" si="1734"/>
        <v>3</v>
      </c>
      <c r="X2538" s="6">
        <f t="shared" si="1735"/>
        <v>0</v>
      </c>
      <c r="Y2538" s="4">
        <f t="shared" si="1736"/>
        <v>0</v>
      </c>
      <c r="Z2538" s="6">
        <f t="shared" si="1737"/>
        <v>0</v>
      </c>
      <c r="AA2538" s="18">
        <f t="shared" si="1738"/>
        <v>0</v>
      </c>
      <c r="AB2538" s="9" t="str">
        <f t="shared" si="1746"/>
        <v>+0,3</v>
      </c>
      <c r="AC2538" s="9" t="str">
        <f>_xlfn.XLOOKUP(R2538,Sheet2!$H$3:$H$258,Sheet2!$I$3:$I$258,"-----")</f>
        <v>0</v>
      </c>
      <c r="AD2538" s="9" t="str">
        <f>_xlfn.XLOOKUP(VALUE(AE2538),Sheet2!$N$3:$N$1000,Sheet2!$O$3:$O$1000,"********")</f>
        <v>********</v>
      </c>
      <c r="AE2538" t="str">
        <f t="shared" si="1741"/>
        <v>5220</v>
      </c>
      <c r="AF2538" s="9" t="str">
        <f>IF(R2538&lt;200,"+"&amp;TEXT(R2538,"0"),"-"&amp;TEXT(_xlfn.XLOOKUP(R2538,Sheet2!$K$3:$K$130,Sheet2!$L$3:$L$130,"-----"),"0"))</f>
        <v>+0</v>
      </c>
      <c r="AG2538" s="9" t="str">
        <f t="shared" si="1747"/>
        <v/>
      </c>
      <c r="AH2538" s="9" t="str">
        <f t="shared" si="1748"/>
        <v>JMP +0,3</v>
      </c>
      <c r="AI2538" t="str">
        <f t="shared" si="1749"/>
        <v>0,+0,3</v>
      </c>
      <c r="AJ2538" s="16" t="str">
        <f t="shared" si="1750"/>
        <v>+0,3</v>
      </c>
      <c r="AK2538" t="str">
        <f t="shared" si="1751"/>
        <v>INC 0,0</v>
      </c>
      <c r="AL2538" s="4" t="str">
        <f t="shared" si="1752"/>
        <v>INC</v>
      </c>
      <c r="AM2538" s="4" t="str">
        <f t="shared" si="1753"/>
        <v/>
      </c>
      <c r="AN2538" s="4" t="str">
        <f t="shared" si="1754"/>
        <v/>
      </c>
      <c r="AO2538" s="4" t="str">
        <f t="shared" si="1755"/>
        <v/>
      </c>
      <c r="AP2538" s="15" t="str">
        <f t="shared" si="1756"/>
        <v/>
      </c>
      <c r="AQ2538" s="9" t="str">
        <f>_xlfn.XLOOKUP(D2538,Sheet2!$E$3:$E$101,Sheet2!$F$3:$F$101,"******************")</f>
        <v>******************</v>
      </c>
      <c r="AR2538" s="33" t="str">
        <f t="shared" si="1742"/>
        <v>DIB 0,0</v>
      </c>
      <c r="AS2538" s="9" t="str">
        <f t="shared" si="1743"/>
        <v>DIB</v>
      </c>
      <c r="AT2538" s="4">
        <f t="shared" si="1757"/>
        <v>0</v>
      </c>
      <c r="AU2538" s="6">
        <f t="shared" si="1758"/>
        <v>0</v>
      </c>
      <c r="AV2538" s="4" t="str">
        <f t="shared" si="1759"/>
        <v/>
      </c>
      <c r="AW2538" s="4">
        <f t="shared" si="1760"/>
        <v>0</v>
      </c>
      <c r="AX2538" s="4" t="str">
        <f>_xlfn.XLOOKUP(AW2538,Sheet2!$Q$3:$Q$66,Sheet2!$R$3:$R$66,"**")</f>
        <v>0</v>
      </c>
      <c r="AY2538" s="4">
        <f t="shared" si="1761"/>
        <v>3</v>
      </c>
      <c r="AZ2538" s="16" t="str">
        <f t="shared" si="1762"/>
        <v>SKPBN</v>
      </c>
    </row>
    <row r="2539" spans="1:52" x14ac:dyDescent="0.35">
      <c r="B2539" s="3">
        <v>9</v>
      </c>
      <c r="C2539" s="1">
        <f t="shared" si="1728"/>
        <v>5221</v>
      </c>
      <c r="D2539" s="2">
        <v>20166</v>
      </c>
      <c r="E2539" s="2" t="str">
        <f>_xlfn.XLOOKUP(C2539,Sheet2!$N$3:$N$1000,Sheet2!$O$3:$O$1000,"")</f>
        <v>FOUR</v>
      </c>
      <c r="F2539" s="9" t="str">
        <f t="shared" si="1763"/>
        <v>LDA 0,C4</v>
      </c>
      <c r="G2539" s="4" t="str">
        <f t="shared" si="1739"/>
        <v>40</v>
      </c>
      <c r="H2539" s="4">
        <f t="shared" si="1740"/>
        <v>166</v>
      </c>
      <c r="I2539" s="6">
        <f t="shared" si="1720"/>
        <v>0</v>
      </c>
      <c r="J2539" s="6">
        <f t="shared" si="1721"/>
        <v>2</v>
      </c>
      <c r="K2539" s="6">
        <f t="shared" si="1722"/>
        <v>0</v>
      </c>
      <c r="L2539" s="6">
        <f t="shared" si="1723"/>
        <v>1</v>
      </c>
      <c r="M2539" s="6">
        <f t="shared" si="1724"/>
        <v>6</v>
      </c>
      <c r="N2539" s="6">
        <f t="shared" si="1725"/>
        <v>6</v>
      </c>
      <c r="O2539" s="13">
        <f t="shared" si="1726"/>
        <v>4</v>
      </c>
      <c r="P2539" s="4">
        <f t="shared" si="1744"/>
        <v>1</v>
      </c>
      <c r="Q2539" s="4">
        <f t="shared" si="1745"/>
        <v>0</v>
      </c>
      <c r="R2539">
        <f t="shared" si="1729"/>
        <v>166</v>
      </c>
      <c r="S2539" s="4">
        <f t="shared" si="1730"/>
        <v>0</v>
      </c>
      <c r="T2539" s="15">
        <f t="shared" si="1731"/>
        <v>0</v>
      </c>
      <c r="U2539" s="4">
        <f t="shared" si="1732"/>
        <v>1</v>
      </c>
      <c r="V2539" s="4">
        <f t="shared" si="1733"/>
        <v>0</v>
      </c>
      <c r="W2539" s="4">
        <f t="shared" si="1734"/>
        <v>0</v>
      </c>
      <c r="X2539" s="6">
        <f t="shared" si="1735"/>
        <v>1</v>
      </c>
      <c r="Y2539" s="4">
        <f t="shared" si="1736"/>
        <v>3</v>
      </c>
      <c r="Z2539" s="6">
        <f t="shared" si="1737"/>
        <v>0</v>
      </c>
      <c r="AA2539" s="18">
        <f t="shared" si="1738"/>
        <v>6</v>
      </c>
      <c r="AB2539" s="9" t="str">
        <f t="shared" si="1746"/>
        <v>C4</v>
      </c>
      <c r="AC2539" s="9" t="str">
        <f>_xlfn.XLOOKUP(R2539,Sheet2!$H$3:$H$258,Sheet2!$I$3:$I$258,"-----")</f>
        <v>C4</v>
      </c>
      <c r="AD2539" s="9" t="str">
        <f>_xlfn.XLOOKUP(VALUE(AE2539),Sheet2!$N$3:$N$1000,Sheet2!$O$3:$O$1000,"********")</f>
        <v>********</v>
      </c>
      <c r="AE2539" t="str">
        <f t="shared" si="1741"/>
        <v>5407</v>
      </c>
      <c r="AF2539" s="9" t="str">
        <f>IF(R2539&lt;200,"+"&amp;TEXT(R2539,"0"),"-"&amp;TEXT(_xlfn.XLOOKUP(R2539,Sheet2!$K$3:$K$130,Sheet2!$L$3:$L$130,"-----"),"0"))</f>
        <v>+166</v>
      </c>
      <c r="AG2539" s="9" t="str">
        <f t="shared" si="1747"/>
        <v/>
      </c>
      <c r="AH2539" s="9" t="str">
        <f t="shared" si="1748"/>
        <v>JMP C4</v>
      </c>
      <c r="AI2539" t="str">
        <f t="shared" si="1749"/>
        <v>0,C4</v>
      </c>
      <c r="AJ2539" s="16" t="str">
        <f t="shared" si="1750"/>
        <v>C4</v>
      </c>
      <c r="AK2539" t="str">
        <f t="shared" si="1751"/>
        <v>COMCL 1,0,SEZ</v>
      </c>
      <c r="AL2539" s="4" t="str">
        <f t="shared" si="1752"/>
        <v>COM</v>
      </c>
      <c r="AM2539" s="4" t="str">
        <f t="shared" si="1753"/>
        <v>L</v>
      </c>
      <c r="AN2539" s="4" t="str">
        <f t="shared" si="1754"/>
        <v>C</v>
      </c>
      <c r="AO2539" s="4" t="str">
        <f t="shared" si="1755"/>
        <v/>
      </c>
      <c r="AP2539" s="15" t="str">
        <f t="shared" si="1756"/>
        <v>,SEZ</v>
      </c>
      <c r="AQ2539" s="9" t="str">
        <f>_xlfn.XLOOKUP(D2539,Sheet2!$E$3:$E$101,Sheet2!$F$3:$F$101,"******************")</f>
        <v>******************</v>
      </c>
      <c r="AR2539" s="33" t="str">
        <f t="shared" si="1742"/>
        <v>NIOS **</v>
      </c>
      <c r="AS2539" s="9" t="str">
        <f t="shared" si="1743"/>
        <v>DOCS</v>
      </c>
      <c r="AT2539" s="4">
        <f t="shared" si="1757"/>
        <v>0</v>
      </c>
      <c r="AU2539" s="6">
        <f t="shared" si="1758"/>
        <v>1</v>
      </c>
      <c r="AV2539" s="4" t="str">
        <f t="shared" si="1759"/>
        <v>S</v>
      </c>
      <c r="AW2539" s="4">
        <f t="shared" si="1760"/>
        <v>66</v>
      </c>
      <c r="AX2539" s="4" t="str">
        <f>_xlfn.XLOOKUP(AW2539,Sheet2!$Q$3:$Q$66,Sheet2!$R$3:$R$66,"**")</f>
        <v>**</v>
      </c>
      <c r="AY2539" s="4">
        <f t="shared" si="1761"/>
        <v>0</v>
      </c>
      <c r="AZ2539" s="16" t="str">
        <f t="shared" si="1762"/>
        <v>SKPBZ</v>
      </c>
    </row>
    <row r="2540" spans="1:52" x14ac:dyDescent="0.35">
      <c r="B2540" s="3">
        <f t="shared" si="1727"/>
        <v>10</v>
      </c>
      <c r="C2540" s="1">
        <f t="shared" si="1728"/>
        <v>5222</v>
      </c>
      <c r="D2540" s="2">
        <v>1400</v>
      </c>
      <c r="E2540" s="2" t="str">
        <f>_xlfn.XLOOKUP(C2540,Sheet2!$N$3:$N$1000,Sheet2!$O$3:$O$1000,"")</f>
        <v/>
      </c>
      <c r="F2540" s="9" t="str">
        <f t="shared" si="1763"/>
        <v>JMP +0,3</v>
      </c>
      <c r="G2540" s="4" t="str">
        <f t="shared" si="1739"/>
        <v>3</v>
      </c>
      <c r="H2540" s="4">
        <f t="shared" si="1740"/>
        <v>0</v>
      </c>
      <c r="I2540" s="6">
        <f t="shared" si="1720"/>
        <v>0</v>
      </c>
      <c r="J2540" s="6">
        <f t="shared" si="1721"/>
        <v>0</v>
      </c>
      <c r="K2540" s="6">
        <f t="shared" si="1722"/>
        <v>1</v>
      </c>
      <c r="L2540" s="6">
        <f t="shared" si="1723"/>
        <v>4</v>
      </c>
      <c r="M2540" s="6">
        <f t="shared" si="1724"/>
        <v>0</v>
      </c>
      <c r="N2540" s="6">
        <f t="shared" si="1725"/>
        <v>0</v>
      </c>
      <c r="O2540" s="13">
        <f t="shared" si="1726"/>
        <v>0</v>
      </c>
      <c r="P2540" s="4">
        <f t="shared" si="1744"/>
        <v>0</v>
      </c>
      <c r="Q2540" s="4">
        <f t="shared" si="1745"/>
        <v>0</v>
      </c>
      <c r="R2540">
        <f t="shared" si="1729"/>
        <v>0</v>
      </c>
      <c r="S2540" s="4">
        <f t="shared" si="1730"/>
        <v>3</v>
      </c>
      <c r="T2540" s="15">
        <f t="shared" si="1731"/>
        <v>0</v>
      </c>
      <c r="U2540" s="4">
        <f t="shared" si="1732"/>
        <v>0</v>
      </c>
      <c r="V2540" s="4">
        <f t="shared" si="1733"/>
        <v>0</v>
      </c>
      <c r="W2540" s="4">
        <f t="shared" si="1734"/>
        <v>3</v>
      </c>
      <c r="X2540" s="6">
        <f t="shared" si="1735"/>
        <v>0</v>
      </c>
      <c r="Y2540" s="4">
        <f t="shared" si="1736"/>
        <v>0</v>
      </c>
      <c r="Z2540" s="6">
        <f t="shared" si="1737"/>
        <v>0</v>
      </c>
      <c r="AA2540" s="18">
        <f t="shared" si="1738"/>
        <v>0</v>
      </c>
      <c r="AB2540" s="9" t="str">
        <f t="shared" si="1746"/>
        <v>+0,3</v>
      </c>
      <c r="AC2540" s="9" t="str">
        <f>_xlfn.XLOOKUP(R2540,Sheet2!$H$3:$H$258,Sheet2!$I$3:$I$258,"-----")</f>
        <v>0</v>
      </c>
      <c r="AD2540" s="9" t="str">
        <f>_xlfn.XLOOKUP(VALUE(AE2540),Sheet2!$N$3:$N$1000,Sheet2!$O$3:$O$1000,"********")</f>
        <v>********</v>
      </c>
      <c r="AE2540" t="str">
        <f t="shared" si="1741"/>
        <v>5222</v>
      </c>
      <c r="AF2540" s="9" t="str">
        <f>IF(R2540&lt;200,"+"&amp;TEXT(R2540,"0"),"-"&amp;TEXT(_xlfn.XLOOKUP(R2540,Sheet2!$K$3:$K$130,Sheet2!$L$3:$L$130,"-----"),"0"))</f>
        <v>+0</v>
      </c>
      <c r="AG2540" s="9" t="str">
        <f t="shared" si="1747"/>
        <v/>
      </c>
      <c r="AH2540" s="9" t="str">
        <f t="shared" si="1748"/>
        <v>JMP +0,3</v>
      </c>
      <c r="AI2540" t="str">
        <f t="shared" si="1749"/>
        <v>0,+0,3</v>
      </c>
      <c r="AJ2540" s="16" t="str">
        <f t="shared" si="1750"/>
        <v>+0,3</v>
      </c>
      <c r="AK2540" t="str">
        <f t="shared" si="1751"/>
        <v>INC 0,0</v>
      </c>
      <c r="AL2540" s="4" t="str">
        <f t="shared" si="1752"/>
        <v>INC</v>
      </c>
      <c r="AM2540" s="4" t="str">
        <f t="shared" si="1753"/>
        <v/>
      </c>
      <c r="AN2540" s="4" t="str">
        <f t="shared" si="1754"/>
        <v/>
      </c>
      <c r="AO2540" s="4" t="str">
        <f t="shared" si="1755"/>
        <v/>
      </c>
      <c r="AP2540" s="15" t="str">
        <f t="shared" si="1756"/>
        <v/>
      </c>
      <c r="AQ2540" s="9" t="str">
        <f>_xlfn.XLOOKUP(D2540,Sheet2!$E$3:$E$101,Sheet2!$F$3:$F$101,"******************")</f>
        <v>******************</v>
      </c>
      <c r="AR2540" s="33" t="str">
        <f t="shared" si="1742"/>
        <v>DIB 0,0</v>
      </c>
      <c r="AS2540" s="9" t="str">
        <f t="shared" si="1743"/>
        <v>DIB</v>
      </c>
      <c r="AT2540" s="4">
        <f t="shared" si="1757"/>
        <v>0</v>
      </c>
      <c r="AU2540" s="6">
        <f t="shared" si="1758"/>
        <v>0</v>
      </c>
      <c r="AV2540" s="4" t="str">
        <f t="shared" si="1759"/>
        <v/>
      </c>
      <c r="AW2540" s="4">
        <f t="shared" si="1760"/>
        <v>0</v>
      </c>
      <c r="AX2540" s="4" t="str">
        <f>_xlfn.XLOOKUP(AW2540,Sheet2!$Q$3:$Q$66,Sheet2!$R$3:$R$66,"**")</f>
        <v>0</v>
      </c>
      <c r="AY2540" s="4">
        <f t="shared" si="1761"/>
        <v>3</v>
      </c>
      <c r="AZ2540" s="16" t="str">
        <f t="shared" si="1762"/>
        <v>SKPBN</v>
      </c>
    </row>
    <row r="2541" spans="1:52" x14ac:dyDescent="0.35">
      <c r="B2541" s="3">
        <v>12</v>
      </c>
      <c r="C2541" s="1">
        <f t="shared" si="1728"/>
        <v>5223</v>
      </c>
      <c r="D2541" s="2">
        <v>20140</v>
      </c>
      <c r="E2541" s="2" t="str">
        <f>_xlfn.XLOOKUP(C2541,Sheet2!$N$3:$N$1000,Sheet2!$O$3:$O$1000,"")</f>
        <v>ALT1</v>
      </c>
      <c r="F2541" s="9" t="str">
        <f t="shared" si="1763"/>
        <v>LDA 0,C2525</v>
      </c>
      <c r="G2541" s="4" t="str">
        <f t="shared" si="1739"/>
        <v>40</v>
      </c>
      <c r="H2541" s="4">
        <f t="shared" si="1740"/>
        <v>140</v>
      </c>
      <c r="I2541" s="6">
        <f t="shared" si="1720"/>
        <v>0</v>
      </c>
      <c r="J2541" s="6">
        <f t="shared" si="1721"/>
        <v>2</v>
      </c>
      <c r="K2541" s="6">
        <f t="shared" si="1722"/>
        <v>0</v>
      </c>
      <c r="L2541" s="6">
        <f t="shared" si="1723"/>
        <v>1</v>
      </c>
      <c r="M2541" s="6">
        <f t="shared" si="1724"/>
        <v>4</v>
      </c>
      <c r="N2541" s="6">
        <f t="shared" si="1725"/>
        <v>0</v>
      </c>
      <c r="O2541" s="13">
        <f t="shared" si="1726"/>
        <v>4</v>
      </c>
      <c r="P2541" s="4">
        <f t="shared" si="1744"/>
        <v>1</v>
      </c>
      <c r="Q2541" s="4">
        <f t="shared" si="1745"/>
        <v>0</v>
      </c>
      <c r="R2541">
        <f t="shared" si="1729"/>
        <v>140</v>
      </c>
      <c r="S2541" s="4">
        <f t="shared" si="1730"/>
        <v>0</v>
      </c>
      <c r="T2541" s="15">
        <f t="shared" si="1731"/>
        <v>0</v>
      </c>
      <c r="U2541" s="4">
        <f t="shared" si="1732"/>
        <v>1</v>
      </c>
      <c r="V2541" s="4">
        <f t="shared" si="1733"/>
        <v>0</v>
      </c>
      <c r="W2541" s="4">
        <f t="shared" si="1734"/>
        <v>0</v>
      </c>
      <c r="X2541" s="6">
        <f t="shared" si="1735"/>
        <v>1</v>
      </c>
      <c r="Y2541" s="4">
        <f t="shared" si="1736"/>
        <v>2</v>
      </c>
      <c r="Z2541" s="6">
        <f t="shared" si="1737"/>
        <v>0</v>
      </c>
      <c r="AA2541" s="18">
        <f t="shared" si="1738"/>
        <v>0</v>
      </c>
      <c r="AB2541" s="9" t="str">
        <f t="shared" si="1746"/>
        <v>C2525</v>
      </c>
      <c r="AC2541" s="9" t="str">
        <f>_xlfn.XLOOKUP(R2541,Sheet2!$H$3:$H$258,Sheet2!$I$3:$I$258,"-----")</f>
        <v>C2525</v>
      </c>
      <c r="AD2541" s="9" t="str">
        <f>_xlfn.XLOOKUP(VALUE(AE2541),Sheet2!$N$3:$N$1000,Sheet2!$O$3:$O$1000,"********")</f>
        <v>********</v>
      </c>
      <c r="AE2541" t="str">
        <f t="shared" si="1741"/>
        <v>5363</v>
      </c>
      <c r="AF2541" s="9" t="str">
        <f>IF(R2541&lt;200,"+"&amp;TEXT(R2541,"0"),"-"&amp;TEXT(_xlfn.XLOOKUP(R2541,Sheet2!$K$3:$K$130,Sheet2!$L$3:$L$130,"-----"),"0"))</f>
        <v>+140</v>
      </c>
      <c r="AG2541" s="9" t="str">
        <f t="shared" si="1747"/>
        <v/>
      </c>
      <c r="AH2541" s="9" t="str">
        <f t="shared" si="1748"/>
        <v>JMP C2525</v>
      </c>
      <c r="AI2541" t="str">
        <f t="shared" si="1749"/>
        <v>0,C2525</v>
      </c>
      <c r="AJ2541" s="16" t="str">
        <f t="shared" si="1750"/>
        <v>C2525</v>
      </c>
      <c r="AK2541" t="str">
        <f t="shared" si="1751"/>
        <v>COMOL 1,0</v>
      </c>
      <c r="AL2541" s="4" t="str">
        <f t="shared" si="1752"/>
        <v>COM</v>
      </c>
      <c r="AM2541" s="4" t="str">
        <f t="shared" si="1753"/>
        <v>L</v>
      </c>
      <c r="AN2541" s="4" t="str">
        <f t="shared" si="1754"/>
        <v>O</v>
      </c>
      <c r="AO2541" s="4" t="str">
        <f t="shared" si="1755"/>
        <v/>
      </c>
      <c r="AP2541" s="15" t="str">
        <f t="shared" si="1756"/>
        <v/>
      </c>
      <c r="AQ2541" s="9" t="str">
        <f>_xlfn.XLOOKUP(D2541,Sheet2!$E$3:$E$101,Sheet2!$F$3:$F$101,"******************")</f>
        <v>******************</v>
      </c>
      <c r="AR2541" s="33" t="str">
        <f t="shared" si="1742"/>
        <v>NIOS **</v>
      </c>
      <c r="AS2541" s="9" t="str">
        <f t="shared" si="1743"/>
        <v>DOCS</v>
      </c>
      <c r="AT2541" s="4">
        <f t="shared" si="1757"/>
        <v>0</v>
      </c>
      <c r="AU2541" s="6">
        <f t="shared" si="1758"/>
        <v>1</v>
      </c>
      <c r="AV2541" s="4" t="str">
        <f t="shared" si="1759"/>
        <v>S</v>
      </c>
      <c r="AW2541" s="4">
        <f t="shared" si="1760"/>
        <v>40</v>
      </c>
      <c r="AX2541" s="4" t="str">
        <f>_xlfn.XLOOKUP(AW2541,Sheet2!$Q$3:$Q$66,Sheet2!$R$3:$R$66,"**")</f>
        <v>**</v>
      </c>
      <c r="AY2541" s="4">
        <f t="shared" si="1761"/>
        <v>0</v>
      </c>
      <c r="AZ2541" s="16" t="str">
        <f t="shared" si="1762"/>
        <v>SKPBZ</v>
      </c>
    </row>
    <row r="2542" spans="1:52" x14ac:dyDescent="0.35">
      <c r="B2542" s="3">
        <f t="shared" si="1727"/>
        <v>13</v>
      </c>
      <c r="C2542" s="1">
        <f t="shared" si="1728"/>
        <v>5224</v>
      </c>
      <c r="D2542" s="2">
        <v>1400</v>
      </c>
      <c r="E2542" s="2" t="str">
        <f>_xlfn.XLOOKUP(C2542,Sheet2!$N$3:$N$1000,Sheet2!$O$3:$O$1000,"")</f>
        <v/>
      </c>
      <c r="F2542" s="9" t="str">
        <f t="shared" si="1763"/>
        <v>JMP +0,3</v>
      </c>
      <c r="G2542" s="4" t="str">
        <f t="shared" si="1739"/>
        <v>3</v>
      </c>
      <c r="H2542" s="4">
        <f t="shared" si="1740"/>
        <v>0</v>
      </c>
      <c r="I2542" s="6">
        <f t="shared" ref="I2542:I2605" si="1764">MOD(INT(D2542/100000),10)</f>
        <v>0</v>
      </c>
      <c r="J2542" s="6">
        <f t="shared" ref="J2542:J2605" si="1765">MOD(INT(D2542/10000),10)</f>
        <v>0</v>
      </c>
      <c r="K2542" s="6">
        <f t="shared" ref="K2542:K2605" si="1766">MOD(INT(D2542/1000),10)</f>
        <v>1</v>
      </c>
      <c r="L2542" s="6">
        <f t="shared" ref="L2542:L2605" si="1767">MOD(INT(D2542/100),10)</f>
        <v>4</v>
      </c>
      <c r="M2542" s="6">
        <f t="shared" ref="M2542:M2605" si="1768">MOD(INT(D2542/10),10)</f>
        <v>0</v>
      </c>
      <c r="N2542" s="6">
        <f t="shared" ref="N2542:N2605" si="1769">MOD(D2542,10)</f>
        <v>0</v>
      </c>
      <c r="O2542" s="13">
        <f t="shared" ref="O2542:O2605" si="1770">INT(K2542/4)+(J2542*2)+(I2542*16)</f>
        <v>0</v>
      </c>
      <c r="P2542" s="4">
        <f t="shared" si="1744"/>
        <v>0</v>
      </c>
      <c r="Q2542" s="4">
        <f t="shared" si="1745"/>
        <v>0</v>
      </c>
      <c r="R2542">
        <f t="shared" si="1729"/>
        <v>0</v>
      </c>
      <c r="S2542" s="4">
        <f t="shared" si="1730"/>
        <v>3</v>
      </c>
      <c r="T2542" s="15">
        <f t="shared" si="1731"/>
        <v>0</v>
      </c>
      <c r="U2542" s="4">
        <f t="shared" si="1732"/>
        <v>0</v>
      </c>
      <c r="V2542" s="4">
        <f t="shared" si="1733"/>
        <v>0</v>
      </c>
      <c r="W2542" s="4">
        <f t="shared" si="1734"/>
        <v>3</v>
      </c>
      <c r="X2542" s="6">
        <f t="shared" si="1735"/>
        <v>0</v>
      </c>
      <c r="Y2542" s="4">
        <f t="shared" si="1736"/>
        <v>0</v>
      </c>
      <c r="Z2542" s="6">
        <f t="shared" si="1737"/>
        <v>0</v>
      </c>
      <c r="AA2542" s="18">
        <f t="shared" si="1738"/>
        <v>0</v>
      </c>
      <c r="AB2542" s="9" t="str">
        <f t="shared" si="1746"/>
        <v>+0,3</v>
      </c>
      <c r="AC2542" s="9" t="str">
        <f>_xlfn.XLOOKUP(R2542,Sheet2!$H$3:$H$258,Sheet2!$I$3:$I$258,"-----")</f>
        <v>0</v>
      </c>
      <c r="AD2542" s="9" t="str">
        <f>_xlfn.XLOOKUP(VALUE(AE2542),Sheet2!$N$3:$N$1000,Sheet2!$O$3:$O$1000,"********")</f>
        <v>********</v>
      </c>
      <c r="AE2542" t="str">
        <f t="shared" si="1741"/>
        <v>5224</v>
      </c>
      <c r="AF2542" s="9" t="str">
        <f>IF(R2542&lt;200,"+"&amp;TEXT(R2542,"0"),"-"&amp;TEXT(_xlfn.XLOOKUP(R2542,Sheet2!$K$3:$K$130,Sheet2!$L$3:$L$130,"-----"),"0"))</f>
        <v>+0</v>
      </c>
      <c r="AG2542" s="9" t="str">
        <f t="shared" si="1747"/>
        <v/>
      </c>
      <c r="AH2542" s="9" t="str">
        <f t="shared" si="1748"/>
        <v>JMP +0,3</v>
      </c>
      <c r="AI2542" t="str">
        <f t="shared" si="1749"/>
        <v>0,+0,3</v>
      </c>
      <c r="AJ2542" s="16" t="str">
        <f t="shared" si="1750"/>
        <v>+0,3</v>
      </c>
      <c r="AK2542" t="str">
        <f t="shared" si="1751"/>
        <v>INC 0,0</v>
      </c>
      <c r="AL2542" s="4" t="str">
        <f t="shared" si="1752"/>
        <v>INC</v>
      </c>
      <c r="AM2542" s="4" t="str">
        <f t="shared" si="1753"/>
        <v/>
      </c>
      <c r="AN2542" s="4" t="str">
        <f t="shared" si="1754"/>
        <v/>
      </c>
      <c r="AO2542" s="4" t="str">
        <f t="shared" si="1755"/>
        <v/>
      </c>
      <c r="AP2542" s="15" t="str">
        <f t="shared" si="1756"/>
        <v/>
      </c>
      <c r="AQ2542" s="9" t="str">
        <f>_xlfn.XLOOKUP(D2542,Sheet2!$E$3:$E$101,Sheet2!$F$3:$F$101,"******************")</f>
        <v>******************</v>
      </c>
      <c r="AR2542" s="33" t="str">
        <f t="shared" si="1742"/>
        <v>DIB 0,0</v>
      </c>
      <c r="AS2542" s="9" t="str">
        <f t="shared" si="1743"/>
        <v>DIB</v>
      </c>
      <c r="AT2542" s="4">
        <f t="shared" si="1757"/>
        <v>0</v>
      </c>
      <c r="AU2542" s="6">
        <f t="shared" si="1758"/>
        <v>0</v>
      </c>
      <c r="AV2542" s="4" t="str">
        <f t="shared" si="1759"/>
        <v/>
      </c>
      <c r="AW2542" s="4">
        <f t="shared" si="1760"/>
        <v>0</v>
      </c>
      <c r="AX2542" s="4" t="str">
        <f>_xlfn.XLOOKUP(AW2542,Sheet2!$Q$3:$Q$66,Sheet2!$R$3:$R$66,"**")</f>
        <v>0</v>
      </c>
      <c r="AY2542" s="4">
        <f t="shared" si="1761"/>
        <v>3</v>
      </c>
      <c r="AZ2542" s="16" t="str">
        <f t="shared" si="1762"/>
        <v>SKPBN</v>
      </c>
    </row>
    <row r="2543" spans="1:52" x14ac:dyDescent="0.35">
      <c r="B2543" s="3">
        <v>15</v>
      </c>
      <c r="C2543" s="1">
        <f t="shared" si="1728"/>
        <v>5225</v>
      </c>
      <c r="D2543" s="2">
        <v>20141</v>
      </c>
      <c r="E2543" s="2" t="str">
        <f>_xlfn.XLOOKUP(C2543,Sheet2!$N$3:$N$1000,Sheet2!$O$3:$O$1000,"")</f>
        <v>ALT0</v>
      </c>
      <c r="F2543" s="9" t="str">
        <f t="shared" si="1763"/>
        <v>LDA 0,C5252</v>
      </c>
      <c r="G2543" s="4" t="str">
        <f t="shared" si="1739"/>
        <v>40</v>
      </c>
      <c r="H2543" s="4">
        <f t="shared" si="1740"/>
        <v>141</v>
      </c>
      <c r="I2543" s="6">
        <f t="shared" si="1764"/>
        <v>0</v>
      </c>
      <c r="J2543" s="6">
        <f t="shared" si="1765"/>
        <v>2</v>
      </c>
      <c r="K2543" s="6">
        <f t="shared" si="1766"/>
        <v>0</v>
      </c>
      <c r="L2543" s="6">
        <f t="shared" si="1767"/>
        <v>1</v>
      </c>
      <c r="M2543" s="6">
        <f t="shared" si="1768"/>
        <v>4</v>
      </c>
      <c r="N2543" s="6">
        <f t="shared" si="1769"/>
        <v>1</v>
      </c>
      <c r="O2543" s="13">
        <f t="shared" si="1770"/>
        <v>4</v>
      </c>
      <c r="P2543" s="4">
        <f t="shared" si="1744"/>
        <v>1</v>
      </c>
      <c r="Q2543" s="4">
        <f t="shared" si="1745"/>
        <v>0</v>
      </c>
      <c r="R2543">
        <f t="shared" si="1729"/>
        <v>141</v>
      </c>
      <c r="S2543" s="4">
        <f t="shared" si="1730"/>
        <v>0</v>
      </c>
      <c r="T2543" s="15">
        <f t="shared" si="1731"/>
        <v>0</v>
      </c>
      <c r="U2543" s="4">
        <f t="shared" si="1732"/>
        <v>1</v>
      </c>
      <c r="V2543" s="4">
        <f t="shared" si="1733"/>
        <v>0</v>
      </c>
      <c r="W2543" s="4">
        <f t="shared" si="1734"/>
        <v>0</v>
      </c>
      <c r="X2543" s="6">
        <f t="shared" si="1735"/>
        <v>1</v>
      </c>
      <c r="Y2543" s="4">
        <f t="shared" si="1736"/>
        <v>2</v>
      </c>
      <c r="Z2543" s="6">
        <f t="shared" si="1737"/>
        <v>0</v>
      </c>
      <c r="AA2543" s="18">
        <f t="shared" si="1738"/>
        <v>1</v>
      </c>
      <c r="AB2543" s="9" t="str">
        <f t="shared" si="1746"/>
        <v>C5252</v>
      </c>
      <c r="AC2543" s="9" t="str">
        <f>_xlfn.XLOOKUP(R2543,Sheet2!$H$3:$H$258,Sheet2!$I$3:$I$258,"-----")</f>
        <v>C5252</v>
      </c>
      <c r="AD2543" s="9" t="str">
        <f>_xlfn.XLOOKUP(VALUE(AE2543),Sheet2!$N$3:$N$1000,Sheet2!$O$3:$O$1000,"********")</f>
        <v>********</v>
      </c>
      <c r="AE2543" t="str">
        <f t="shared" si="1741"/>
        <v>5366</v>
      </c>
      <c r="AF2543" s="9" t="str">
        <f>IF(R2543&lt;200,"+"&amp;TEXT(R2543,"0"),"-"&amp;TEXT(_xlfn.XLOOKUP(R2543,Sheet2!$K$3:$K$130,Sheet2!$L$3:$L$130,"-----"),"0"))</f>
        <v>+141</v>
      </c>
      <c r="AG2543" s="9" t="str">
        <f t="shared" si="1747"/>
        <v/>
      </c>
      <c r="AH2543" s="9" t="str">
        <f t="shared" si="1748"/>
        <v>JMP C5252</v>
      </c>
      <c r="AI2543" t="str">
        <f t="shared" si="1749"/>
        <v>0,C5252</v>
      </c>
      <c r="AJ2543" s="16" t="str">
        <f t="shared" si="1750"/>
        <v>C5252</v>
      </c>
      <c r="AK2543" t="str">
        <f t="shared" si="1751"/>
        <v>COMOL 1,0,SKP</v>
      </c>
      <c r="AL2543" s="4" t="str">
        <f t="shared" si="1752"/>
        <v>COM</v>
      </c>
      <c r="AM2543" s="4" t="str">
        <f t="shared" si="1753"/>
        <v>L</v>
      </c>
      <c r="AN2543" s="4" t="str">
        <f t="shared" si="1754"/>
        <v>O</v>
      </c>
      <c r="AO2543" s="4" t="str">
        <f t="shared" si="1755"/>
        <v/>
      </c>
      <c r="AP2543" s="15" t="str">
        <f t="shared" si="1756"/>
        <v>,SKP</v>
      </c>
      <c r="AQ2543" s="9" t="str">
        <f>_xlfn.XLOOKUP(D2543,Sheet2!$E$3:$E$101,Sheet2!$F$3:$F$101,"******************")</f>
        <v>******************</v>
      </c>
      <c r="AR2543" s="33" t="str">
        <f t="shared" si="1742"/>
        <v>NIOS **</v>
      </c>
      <c r="AS2543" s="9" t="str">
        <f t="shared" si="1743"/>
        <v>DOCS</v>
      </c>
      <c r="AT2543" s="4">
        <f t="shared" si="1757"/>
        <v>0</v>
      </c>
      <c r="AU2543" s="6">
        <f t="shared" si="1758"/>
        <v>1</v>
      </c>
      <c r="AV2543" s="4" t="str">
        <f t="shared" si="1759"/>
        <v>S</v>
      </c>
      <c r="AW2543" s="4">
        <f t="shared" si="1760"/>
        <v>41</v>
      </c>
      <c r="AX2543" s="4" t="str">
        <f>_xlfn.XLOOKUP(AW2543,Sheet2!$Q$3:$Q$66,Sheet2!$R$3:$R$66,"**")</f>
        <v>**</v>
      </c>
      <c r="AY2543" s="4">
        <f t="shared" si="1761"/>
        <v>0</v>
      </c>
      <c r="AZ2543" s="16" t="str">
        <f t="shared" si="1762"/>
        <v>SKPBZ</v>
      </c>
    </row>
    <row r="2544" spans="1:52" x14ac:dyDescent="0.35">
      <c r="B2544" s="3">
        <f t="shared" si="1727"/>
        <v>16</v>
      </c>
      <c r="C2544" s="1">
        <f t="shared" si="1728"/>
        <v>5226</v>
      </c>
      <c r="D2544" s="2">
        <v>1400</v>
      </c>
      <c r="E2544" s="2" t="str">
        <f>_xlfn.XLOOKUP(C2544,Sheet2!$N$3:$N$1000,Sheet2!$O$3:$O$1000,"")</f>
        <v/>
      </c>
      <c r="F2544" s="9" t="str">
        <f t="shared" si="1763"/>
        <v>JMP +0,3</v>
      </c>
      <c r="G2544" s="4" t="str">
        <f t="shared" si="1739"/>
        <v>3</v>
      </c>
      <c r="H2544" s="4">
        <f t="shared" si="1740"/>
        <v>0</v>
      </c>
      <c r="I2544" s="6">
        <f t="shared" si="1764"/>
        <v>0</v>
      </c>
      <c r="J2544" s="6">
        <f t="shared" si="1765"/>
        <v>0</v>
      </c>
      <c r="K2544" s="6">
        <f t="shared" si="1766"/>
        <v>1</v>
      </c>
      <c r="L2544" s="6">
        <f t="shared" si="1767"/>
        <v>4</v>
      </c>
      <c r="M2544" s="6">
        <f t="shared" si="1768"/>
        <v>0</v>
      </c>
      <c r="N2544" s="6">
        <f t="shared" si="1769"/>
        <v>0</v>
      </c>
      <c r="O2544" s="13">
        <f t="shared" si="1770"/>
        <v>0</v>
      </c>
      <c r="P2544" s="4">
        <f t="shared" si="1744"/>
        <v>0</v>
      </c>
      <c r="Q2544" s="4">
        <f t="shared" si="1745"/>
        <v>0</v>
      </c>
      <c r="R2544">
        <f t="shared" si="1729"/>
        <v>0</v>
      </c>
      <c r="S2544" s="4">
        <f t="shared" si="1730"/>
        <v>3</v>
      </c>
      <c r="T2544" s="15">
        <f t="shared" si="1731"/>
        <v>0</v>
      </c>
      <c r="U2544" s="4">
        <f t="shared" si="1732"/>
        <v>0</v>
      </c>
      <c r="V2544" s="4">
        <f t="shared" si="1733"/>
        <v>0</v>
      </c>
      <c r="W2544" s="4">
        <f t="shared" si="1734"/>
        <v>3</v>
      </c>
      <c r="X2544" s="6">
        <f t="shared" si="1735"/>
        <v>0</v>
      </c>
      <c r="Y2544" s="4">
        <f t="shared" si="1736"/>
        <v>0</v>
      </c>
      <c r="Z2544" s="6">
        <f t="shared" si="1737"/>
        <v>0</v>
      </c>
      <c r="AA2544" s="18">
        <f t="shared" si="1738"/>
        <v>0</v>
      </c>
      <c r="AB2544" s="9" t="str">
        <f t="shared" si="1746"/>
        <v>+0,3</v>
      </c>
      <c r="AC2544" s="9" t="str">
        <f>_xlfn.XLOOKUP(R2544,Sheet2!$H$3:$H$258,Sheet2!$I$3:$I$258,"-----")</f>
        <v>0</v>
      </c>
      <c r="AD2544" s="9" t="str">
        <f>_xlfn.XLOOKUP(VALUE(AE2544),Sheet2!$N$3:$N$1000,Sheet2!$O$3:$O$1000,"********")</f>
        <v>********</v>
      </c>
      <c r="AE2544" t="str">
        <f t="shared" si="1741"/>
        <v>5226</v>
      </c>
      <c r="AF2544" s="9" t="str">
        <f>IF(R2544&lt;200,"+"&amp;TEXT(R2544,"0"),"-"&amp;TEXT(_xlfn.XLOOKUP(R2544,Sheet2!$K$3:$K$130,Sheet2!$L$3:$L$130,"-----"),"0"))</f>
        <v>+0</v>
      </c>
      <c r="AG2544" s="9" t="str">
        <f t="shared" si="1747"/>
        <v/>
      </c>
      <c r="AH2544" s="9" t="str">
        <f t="shared" si="1748"/>
        <v>JMP +0,3</v>
      </c>
      <c r="AI2544" t="str">
        <f t="shared" si="1749"/>
        <v>0,+0,3</v>
      </c>
      <c r="AJ2544" s="16" t="str">
        <f t="shared" si="1750"/>
        <v>+0,3</v>
      </c>
      <c r="AK2544" t="str">
        <f t="shared" si="1751"/>
        <v>INC 0,0</v>
      </c>
      <c r="AL2544" s="4" t="str">
        <f t="shared" si="1752"/>
        <v>INC</v>
      </c>
      <c r="AM2544" s="4" t="str">
        <f t="shared" si="1753"/>
        <v/>
      </c>
      <c r="AN2544" s="4" t="str">
        <f t="shared" si="1754"/>
        <v/>
      </c>
      <c r="AO2544" s="4" t="str">
        <f t="shared" si="1755"/>
        <v/>
      </c>
      <c r="AP2544" s="15" t="str">
        <f t="shared" si="1756"/>
        <v/>
      </c>
      <c r="AQ2544" s="9" t="str">
        <f>_xlfn.XLOOKUP(D2544,Sheet2!$E$3:$E$101,Sheet2!$F$3:$F$101,"******************")</f>
        <v>******************</v>
      </c>
      <c r="AR2544" s="33" t="str">
        <f t="shared" si="1742"/>
        <v>DIB 0,0</v>
      </c>
      <c r="AS2544" s="9" t="str">
        <f t="shared" si="1743"/>
        <v>DIB</v>
      </c>
      <c r="AT2544" s="4">
        <f t="shared" si="1757"/>
        <v>0</v>
      </c>
      <c r="AU2544" s="6">
        <f t="shared" si="1758"/>
        <v>0</v>
      </c>
      <c r="AV2544" s="4" t="str">
        <f t="shared" si="1759"/>
        <v/>
      </c>
      <c r="AW2544" s="4">
        <f t="shared" si="1760"/>
        <v>0</v>
      </c>
      <c r="AX2544" s="4" t="str">
        <f>_xlfn.XLOOKUP(AW2544,Sheet2!$Q$3:$Q$66,Sheet2!$R$3:$R$66,"**")</f>
        <v>0</v>
      </c>
      <c r="AY2544" s="4">
        <f t="shared" si="1761"/>
        <v>3</v>
      </c>
      <c r="AZ2544" s="16" t="str">
        <f t="shared" si="1762"/>
        <v>SKPBN</v>
      </c>
    </row>
    <row r="2545" spans="2:52" x14ac:dyDescent="0.35">
      <c r="B2545" s="3">
        <v>18</v>
      </c>
      <c r="C2545" s="1">
        <f t="shared" si="1728"/>
        <v>5227</v>
      </c>
      <c r="D2545" s="2">
        <v>20155</v>
      </c>
      <c r="E2545" s="2" t="str">
        <f>_xlfn.XLOOKUP(C2545,Sheet2!$N$3:$N$1000,Sheet2!$O$3:$O$1000,"")</f>
        <v>CYLNC</v>
      </c>
      <c r="F2545" s="9" t="str">
        <f t="shared" si="1763"/>
        <v>LDA 0,CYL</v>
      </c>
      <c r="G2545" s="4" t="str">
        <f t="shared" si="1739"/>
        <v>40</v>
      </c>
      <c r="H2545" s="4">
        <f t="shared" si="1740"/>
        <v>155</v>
      </c>
      <c r="I2545" s="6">
        <f t="shared" si="1764"/>
        <v>0</v>
      </c>
      <c r="J2545" s="6">
        <f t="shared" si="1765"/>
        <v>2</v>
      </c>
      <c r="K2545" s="6">
        <f t="shared" si="1766"/>
        <v>0</v>
      </c>
      <c r="L2545" s="6">
        <f t="shared" si="1767"/>
        <v>1</v>
      </c>
      <c r="M2545" s="6">
        <f t="shared" si="1768"/>
        <v>5</v>
      </c>
      <c r="N2545" s="6">
        <f t="shared" si="1769"/>
        <v>5</v>
      </c>
      <c r="O2545" s="13">
        <f t="shared" si="1770"/>
        <v>4</v>
      </c>
      <c r="P2545" s="4">
        <f t="shared" si="1744"/>
        <v>1</v>
      </c>
      <c r="Q2545" s="4">
        <f t="shared" si="1745"/>
        <v>0</v>
      </c>
      <c r="R2545">
        <f t="shared" si="1729"/>
        <v>155</v>
      </c>
      <c r="S2545" s="4">
        <f t="shared" si="1730"/>
        <v>0</v>
      </c>
      <c r="T2545" s="15">
        <f t="shared" si="1731"/>
        <v>0</v>
      </c>
      <c r="U2545" s="4">
        <f t="shared" si="1732"/>
        <v>1</v>
      </c>
      <c r="V2545" s="4">
        <f t="shared" si="1733"/>
        <v>0</v>
      </c>
      <c r="W2545" s="4">
        <f t="shared" si="1734"/>
        <v>0</v>
      </c>
      <c r="X2545" s="6">
        <f t="shared" si="1735"/>
        <v>1</v>
      </c>
      <c r="Y2545" s="4">
        <f t="shared" si="1736"/>
        <v>2</v>
      </c>
      <c r="Z2545" s="6">
        <f t="shared" si="1737"/>
        <v>1</v>
      </c>
      <c r="AA2545" s="18">
        <f t="shared" si="1738"/>
        <v>5</v>
      </c>
      <c r="AB2545" s="9" t="str">
        <f t="shared" si="1746"/>
        <v>CYL</v>
      </c>
      <c r="AC2545" s="9" t="str">
        <f>_xlfn.XLOOKUP(R2545,Sheet2!$H$3:$H$258,Sheet2!$I$3:$I$258,"-----")</f>
        <v>CYL</v>
      </c>
      <c r="AD2545" s="9" t="str">
        <f>_xlfn.XLOOKUP(VALUE(AE2545),Sheet2!$N$3:$N$1000,Sheet2!$O$3:$O$1000,"********")</f>
        <v>********</v>
      </c>
      <c r="AE2545" t="str">
        <f t="shared" si="1741"/>
        <v>5404</v>
      </c>
      <c r="AF2545" s="9" t="str">
        <f>IF(R2545&lt;200,"+"&amp;TEXT(R2545,"0"),"-"&amp;TEXT(_xlfn.XLOOKUP(R2545,Sheet2!$K$3:$K$130,Sheet2!$L$3:$L$130,"-----"),"0"))</f>
        <v>+155</v>
      </c>
      <c r="AG2545" s="9" t="str">
        <f t="shared" si="1747"/>
        <v/>
      </c>
      <c r="AH2545" s="9" t="str">
        <f t="shared" si="1748"/>
        <v>JMP CYL</v>
      </c>
      <c r="AI2545" t="str">
        <f t="shared" si="1749"/>
        <v>0,CYL</v>
      </c>
      <c r="AJ2545" s="16" t="str">
        <f t="shared" si="1750"/>
        <v>CYL</v>
      </c>
      <c r="AK2545" t="str">
        <f t="shared" si="1751"/>
        <v>COMOL# 1,0,SNR</v>
      </c>
      <c r="AL2545" s="4" t="str">
        <f t="shared" si="1752"/>
        <v>COM</v>
      </c>
      <c r="AM2545" s="4" t="str">
        <f t="shared" si="1753"/>
        <v>L</v>
      </c>
      <c r="AN2545" s="4" t="str">
        <f t="shared" si="1754"/>
        <v>O</v>
      </c>
      <c r="AO2545" s="4" t="str">
        <f t="shared" si="1755"/>
        <v>#</v>
      </c>
      <c r="AP2545" s="15" t="str">
        <f t="shared" si="1756"/>
        <v>,SNR</v>
      </c>
      <c r="AQ2545" s="9" t="str">
        <f>_xlfn.XLOOKUP(D2545,Sheet2!$E$3:$E$101,Sheet2!$F$3:$F$101,"******************")</f>
        <v>******************</v>
      </c>
      <c r="AR2545" s="33" t="str">
        <f t="shared" si="1742"/>
        <v>NIOS **</v>
      </c>
      <c r="AS2545" s="9" t="str">
        <f t="shared" si="1743"/>
        <v>DOCS</v>
      </c>
      <c r="AT2545" s="4">
        <f t="shared" si="1757"/>
        <v>0</v>
      </c>
      <c r="AU2545" s="6">
        <f t="shared" si="1758"/>
        <v>1</v>
      </c>
      <c r="AV2545" s="4" t="str">
        <f t="shared" si="1759"/>
        <v>S</v>
      </c>
      <c r="AW2545" s="4">
        <f t="shared" si="1760"/>
        <v>55</v>
      </c>
      <c r="AX2545" s="4" t="str">
        <f>_xlfn.XLOOKUP(AW2545,Sheet2!$Q$3:$Q$66,Sheet2!$R$3:$R$66,"**")</f>
        <v>**</v>
      </c>
      <c r="AY2545" s="4">
        <f t="shared" si="1761"/>
        <v>0</v>
      </c>
      <c r="AZ2545" s="16" t="str">
        <f t="shared" si="1762"/>
        <v>SKPBZ</v>
      </c>
    </row>
    <row r="2546" spans="2:52" x14ac:dyDescent="0.35">
      <c r="B2546" s="3">
        <f t="shared" si="1727"/>
        <v>19</v>
      </c>
      <c r="C2546" s="1">
        <f t="shared" si="1728"/>
        <v>5230</v>
      </c>
      <c r="D2546" s="2">
        <v>100001</v>
      </c>
      <c r="E2546" s="2" t="str">
        <f>_xlfn.XLOOKUP(C2546,Sheet2!$N$3:$N$1000,Sheet2!$O$3:$O$1000,"")</f>
        <v/>
      </c>
      <c r="F2546" s="9" t="str">
        <f t="shared" si="1763"/>
        <v>COM 0,0,SKP</v>
      </c>
      <c r="G2546" s="4" t="str">
        <f t="shared" si="1739"/>
        <v>200</v>
      </c>
      <c r="H2546" s="4">
        <f t="shared" si="1740"/>
        <v>1</v>
      </c>
      <c r="I2546" s="6">
        <f t="shared" si="1764"/>
        <v>1</v>
      </c>
      <c r="J2546" s="6">
        <f t="shared" si="1765"/>
        <v>0</v>
      </c>
      <c r="K2546" s="6">
        <f t="shared" si="1766"/>
        <v>0</v>
      </c>
      <c r="L2546" s="6">
        <f t="shared" si="1767"/>
        <v>0</v>
      </c>
      <c r="M2546" s="6">
        <f t="shared" si="1768"/>
        <v>0</v>
      </c>
      <c r="N2546" s="6">
        <f t="shared" si="1769"/>
        <v>1</v>
      </c>
      <c r="O2546" s="13">
        <f t="shared" si="1770"/>
        <v>16</v>
      </c>
      <c r="P2546" s="4">
        <f t="shared" si="1744"/>
        <v>4</v>
      </c>
      <c r="Q2546" s="4">
        <f t="shared" si="1745"/>
        <v>0</v>
      </c>
      <c r="R2546">
        <f t="shared" si="1729"/>
        <v>1</v>
      </c>
      <c r="S2546" s="4">
        <f t="shared" si="1730"/>
        <v>0</v>
      </c>
      <c r="T2546" s="15">
        <f t="shared" si="1731"/>
        <v>0</v>
      </c>
      <c r="U2546" s="4">
        <f t="shared" si="1732"/>
        <v>0</v>
      </c>
      <c r="V2546" s="4">
        <f t="shared" si="1733"/>
        <v>0</v>
      </c>
      <c r="W2546" s="4">
        <f t="shared" si="1734"/>
        <v>0</v>
      </c>
      <c r="X2546" s="6">
        <f t="shared" si="1735"/>
        <v>0</v>
      </c>
      <c r="Y2546" s="4">
        <f t="shared" si="1736"/>
        <v>0</v>
      </c>
      <c r="Z2546" s="6">
        <f t="shared" si="1737"/>
        <v>0</v>
      </c>
      <c r="AA2546" s="18">
        <f t="shared" si="1738"/>
        <v>1</v>
      </c>
      <c r="AB2546" s="9" t="str">
        <f t="shared" si="1746"/>
        <v>1</v>
      </c>
      <c r="AC2546" s="9" t="str">
        <f>_xlfn.XLOOKUP(R2546,Sheet2!$H$3:$H$258,Sheet2!$I$3:$I$258,"-----")</f>
        <v>1</v>
      </c>
      <c r="AD2546" s="9" t="str">
        <f>_xlfn.XLOOKUP(VALUE(AE2546),Sheet2!$N$3:$N$1000,Sheet2!$O$3:$O$1000,"********")</f>
        <v xml:space="preserve">CYLN </v>
      </c>
      <c r="AE2546" t="str">
        <f t="shared" si="1741"/>
        <v>5231</v>
      </c>
      <c r="AF2546" s="9" t="str">
        <f>IF(R2546&lt;200,"+"&amp;TEXT(R2546,"0"),"-"&amp;TEXT(_xlfn.XLOOKUP(R2546,Sheet2!$K$3:$K$130,Sheet2!$L$3:$L$130,"-----"),"0"))</f>
        <v>+1</v>
      </c>
      <c r="AG2546" s="9" t="str">
        <f t="shared" si="1747"/>
        <v/>
      </c>
      <c r="AH2546" s="9" t="str">
        <f t="shared" si="1748"/>
        <v>JMP 1</v>
      </c>
      <c r="AI2546" t="str">
        <f t="shared" si="1749"/>
        <v>0,1</v>
      </c>
      <c r="AJ2546" s="16" t="str">
        <f t="shared" si="1750"/>
        <v>1</v>
      </c>
      <c r="AK2546" t="str">
        <f t="shared" si="1751"/>
        <v>COM 0,0,SKP</v>
      </c>
      <c r="AL2546" s="4" t="str">
        <f t="shared" si="1752"/>
        <v>COM</v>
      </c>
      <c r="AM2546" s="4" t="str">
        <f t="shared" si="1753"/>
        <v/>
      </c>
      <c r="AN2546" s="4" t="str">
        <f t="shared" si="1754"/>
        <v/>
      </c>
      <c r="AO2546" s="4" t="str">
        <f t="shared" si="1755"/>
        <v/>
      </c>
      <c r="AP2546" s="15" t="str">
        <f t="shared" si="1756"/>
        <v>,SKP</v>
      </c>
      <c r="AQ2546" s="9" t="str">
        <f>_xlfn.XLOOKUP(D2546,Sheet2!$E$3:$E$101,Sheet2!$F$3:$F$101,"******************")</f>
        <v>******************</v>
      </c>
      <c r="AR2546" s="33" t="str">
        <f t="shared" si="1742"/>
        <v>NIO MDV</v>
      </c>
      <c r="AS2546" s="9" t="str">
        <f t="shared" si="1743"/>
        <v>DOC</v>
      </c>
      <c r="AT2546" s="4">
        <f t="shared" si="1757"/>
        <v>0</v>
      </c>
      <c r="AU2546" s="6">
        <f t="shared" si="1758"/>
        <v>0</v>
      </c>
      <c r="AV2546" s="4" t="str">
        <f t="shared" si="1759"/>
        <v/>
      </c>
      <c r="AW2546" s="4">
        <f t="shared" si="1760"/>
        <v>1</v>
      </c>
      <c r="AX2546" s="4" t="str">
        <f>_xlfn.XLOOKUP(AW2546,Sheet2!$Q$3:$Q$66,Sheet2!$R$3:$R$66,"**")</f>
        <v>MDV</v>
      </c>
      <c r="AY2546" s="4">
        <f t="shared" si="1761"/>
        <v>0</v>
      </c>
      <c r="AZ2546" s="16" t="str">
        <f t="shared" si="1762"/>
        <v>SKPBN</v>
      </c>
    </row>
    <row r="2547" spans="2:52" x14ac:dyDescent="0.35">
      <c r="B2547" s="3">
        <f t="shared" si="1727"/>
        <v>20</v>
      </c>
      <c r="C2547" s="1">
        <f t="shared" si="1728"/>
        <v>5231</v>
      </c>
      <c r="D2547" s="2">
        <v>20155</v>
      </c>
      <c r="E2547" s="2" t="str">
        <f>_xlfn.XLOOKUP(C2547,Sheet2!$N$3:$N$1000,Sheet2!$O$3:$O$1000,"")</f>
        <v xml:space="preserve">CYLN </v>
      </c>
      <c r="F2547" s="9" t="str">
        <f t="shared" si="1763"/>
        <v>LDA 0,CYL</v>
      </c>
      <c r="G2547" s="4" t="str">
        <f t="shared" si="1739"/>
        <v>40</v>
      </c>
      <c r="H2547" s="4">
        <f t="shared" si="1740"/>
        <v>155</v>
      </c>
      <c r="I2547" s="6">
        <f t="shared" si="1764"/>
        <v>0</v>
      </c>
      <c r="J2547" s="6">
        <f t="shared" si="1765"/>
        <v>2</v>
      </c>
      <c r="K2547" s="6">
        <f t="shared" si="1766"/>
        <v>0</v>
      </c>
      <c r="L2547" s="6">
        <f t="shared" si="1767"/>
        <v>1</v>
      </c>
      <c r="M2547" s="6">
        <f t="shared" si="1768"/>
        <v>5</v>
      </c>
      <c r="N2547" s="6">
        <f t="shared" si="1769"/>
        <v>5</v>
      </c>
      <c r="O2547" s="13">
        <f t="shared" si="1770"/>
        <v>4</v>
      </c>
      <c r="P2547" s="4">
        <f t="shared" si="1744"/>
        <v>1</v>
      </c>
      <c r="Q2547" s="4">
        <f t="shared" si="1745"/>
        <v>0</v>
      </c>
      <c r="R2547">
        <f t="shared" si="1729"/>
        <v>155</v>
      </c>
      <c r="S2547" s="4">
        <f t="shared" si="1730"/>
        <v>0</v>
      </c>
      <c r="T2547" s="15">
        <f t="shared" si="1731"/>
        <v>0</v>
      </c>
      <c r="U2547" s="4">
        <f t="shared" si="1732"/>
        <v>1</v>
      </c>
      <c r="V2547" s="4">
        <f t="shared" si="1733"/>
        <v>0</v>
      </c>
      <c r="W2547" s="4">
        <f t="shared" si="1734"/>
        <v>0</v>
      </c>
      <c r="X2547" s="6">
        <f t="shared" si="1735"/>
        <v>1</v>
      </c>
      <c r="Y2547" s="4">
        <f t="shared" si="1736"/>
        <v>2</v>
      </c>
      <c r="Z2547" s="6">
        <f t="shared" si="1737"/>
        <v>1</v>
      </c>
      <c r="AA2547" s="18">
        <f t="shared" si="1738"/>
        <v>5</v>
      </c>
      <c r="AB2547" s="9" t="str">
        <f t="shared" si="1746"/>
        <v>CYL</v>
      </c>
      <c r="AC2547" s="9" t="str">
        <f>_xlfn.XLOOKUP(R2547,Sheet2!$H$3:$H$258,Sheet2!$I$3:$I$258,"-----")</f>
        <v>CYL</v>
      </c>
      <c r="AD2547" s="9" t="str">
        <f>_xlfn.XLOOKUP(VALUE(AE2547),Sheet2!$N$3:$N$1000,Sheet2!$O$3:$O$1000,"********")</f>
        <v>********</v>
      </c>
      <c r="AE2547" t="str">
        <f t="shared" si="1741"/>
        <v>5406</v>
      </c>
      <c r="AF2547" s="9" t="str">
        <f>IF(R2547&lt;200,"+"&amp;TEXT(R2547,"0"),"-"&amp;TEXT(_xlfn.XLOOKUP(R2547,Sheet2!$K$3:$K$130,Sheet2!$L$3:$L$130,"-----"),"0"))</f>
        <v>+155</v>
      </c>
      <c r="AG2547" s="9" t="str">
        <f t="shared" si="1747"/>
        <v/>
      </c>
      <c r="AH2547" s="9" t="str">
        <f t="shared" si="1748"/>
        <v>JMP CYL</v>
      </c>
      <c r="AI2547" t="str">
        <f t="shared" si="1749"/>
        <v>0,CYL</v>
      </c>
      <c r="AJ2547" s="16" t="str">
        <f t="shared" si="1750"/>
        <v>CYL</v>
      </c>
      <c r="AK2547" t="str">
        <f t="shared" si="1751"/>
        <v>COMOL# 1,0,SNR</v>
      </c>
      <c r="AL2547" s="4" t="str">
        <f t="shared" si="1752"/>
        <v>COM</v>
      </c>
      <c r="AM2547" s="4" t="str">
        <f t="shared" si="1753"/>
        <v>L</v>
      </c>
      <c r="AN2547" s="4" t="str">
        <f t="shared" si="1754"/>
        <v>O</v>
      </c>
      <c r="AO2547" s="4" t="str">
        <f t="shared" si="1755"/>
        <v>#</v>
      </c>
      <c r="AP2547" s="15" t="str">
        <f t="shared" si="1756"/>
        <v>,SNR</v>
      </c>
      <c r="AQ2547" s="9" t="str">
        <f>_xlfn.XLOOKUP(D2547,Sheet2!$E$3:$E$101,Sheet2!$F$3:$F$101,"******************")</f>
        <v>******************</v>
      </c>
      <c r="AR2547" s="33" t="str">
        <f t="shared" si="1742"/>
        <v>NIOS **</v>
      </c>
      <c r="AS2547" s="9" t="str">
        <f t="shared" si="1743"/>
        <v>DOCS</v>
      </c>
      <c r="AT2547" s="4">
        <f t="shared" si="1757"/>
        <v>0</v>
      </c>
      <c r="AU2547" s="6">
        <f t="shared" si="1758"/>
        <v>1</v>
      </c>
      <c r="AV2547" s="4" t="str">
        <f t="shared" si="1759"/>
        <v>S</v>
      </c>
      <c r="AW2547" s="4">
        <f t="shared" si="1760"/>
        <v>55</v>
      </c>
      <c r="AX2547" s="4" t="str">
        <f>_xlfn.XLOOKUP(AW2547,Sheet2!$Q$3:$Q$66,Sheet2!$R$3:$R$66,"**")</f>
        <v>**</v>
      </c>
      <c r="AY2547" s="4">
        <f t="shared" si="1761"/>
        <v>0</v>
      </c>
      <c r="AZ2547" s="16" t="str">
        <f t="shared" si="1762"/>
        <v>SKPBZ</v>
      </c>
    </row>
    <row r="2548" spans="2:52" x14ac:dyDescent="0.35">
      <c r="B2548" s="3">
        <f t="shared" ref="B2548:B2611" si="1771">B2547+1</f>
        <v>21</v>
      </c>
      <c r="C2548" s="1">
        <f t="shared" ref="C2548:C2611" si="1772">IF(MOD(C2547,10)=7,C2547+3,C2547+1)</f>
        <v>5232</v>
      </c>
      <c r="D2548" s="2">
        <v>1400</v>
      </c>
      <c r="E2548" s="2" t="str">
        <f>_xlfn.XLOOKUP(C2548,Sheet2!$N$3:$N$1000,Sheet2!$O$3:$O$1000,"")</f>
        <v/>
      </c>
      <c r="F2548" s="9" t="str">
        <f t="shared" si="1763"/>
        <v>JMP +0,3</v>
      </c>
      <c r="G2548" s="4" t="str">
        <f t="shared" si="1739"/>
        <v>3</v>
      </c>
      <c r="H2548" s="4">
        <f t="shared" si="1740"/>
        <v>0</v>
      </c>
      <c r="I2548" s="6">
        <f t="shared" si="1764"/>
        <v>0</v>
      </c>
      <c r="J2548" s="6">
        <f t="shared" si="1765"/>
        <v>0</v>
      </c>
      <c r="K2548" s="6">
        <f t="shared" si="1766"/>
        <v>1</v>
      </c>
      <c r="L2548" s="6">
        <f t="shared" si="1767"/>
        <v>4</v>
      </c>
      <c r="M2548" s="6">
        <f t="shared" si="1768"/>
        <v>0</v>
      </c>
      <c r="N2548" s="6">
        <f t="shared" si="1769"/>
        <v>0</v>
      </c>
      <c r="O2548" s="13">
        <f t="shared" si="1770"/>
        <v>0</v>
      </c>
      <c r="P2548" s="4">
        <f t="shared" si="1744"/>
        <v>0</v>
      </c>
      <c r="Q2548" s="4">
        <f t="shared" si="1745"/>
        <v>0</v>
      </c>
      <c r="R2548">
        <f t="shared" si="1729"/>
        <v>0</v>
      </c>
      <c r="S2548" s="4">
        <f t="shared" si="1730"/>
        <v>3</v>
      </c>
      <c r="T2548" s="15">
        <f t="shared" si="1731"/>
        <v>0</v>
      </c>
      <c r="U2548" s="4">
        <f t="shared" si="1732"/>
        <v>0</v>
      </c>
      <c r="V2548" s="4">
        <f t="shared" si="1733"/>
        <v>0</v>
      </c>
      <c r="W2548" s="4">
        <f t="shared" si="1734"/>
        <v>3</v>
      </c>
      <c r="X2548" s="6">
        <f t="shared" si="1735"/>
        <v>0</v>
      </c>
      <c r="Y2548" s="4">
        <f t="shared" si="1736"/>
        <v>0</v>
      </c>
      <c r="Z2548" s="6">
        <f t="shared" si="1737"/>
        <v>0</v>
      </c>
      <c r="AA2548" s="18">
        <f t="shared" si="1738"/>
        <v>0</v>
      </c>
      <c r="AB2548" s="9" t="str">
        <f t="shared" si="1746"/>
        <v>+0,3</v>
      </c>
      <c r="AC2548" s="9" t="str">
        <f>_xlfn.XLOOKUP(R2548,Sheet2!$H$3:$H$258,Sheet2!$I$3:$I$258,"-----")</f>
        <v>0</v>
      </c>
      <c r="AD2548" s="9" t="str">
        <f>_xlfn.XLOOKUP(VALUE(AE2548),Sheet2!$N$3:$N$1000,Sheet2!$O$3:$O$1000,"********")</f>
        <v>********</v>
      </c>
      <c r="AE2548" t="str">
        <f t="shared" si="1741"/>
        <v>5232</v>
      </c>
      <c r="AF2548" s="9" t="str">
        <f>IF(R2548&lt;200,"+"&amp;TEXT(R2548,"0"),"-"&amp;TEXT(_xlfn.XLOOKUP(R2548,Sheet2!$K$3:$K$130,Sheet2!$L$3:$L$130,"-----"),"0"))</f>
        <v>+0</v>
      </c>
      <c r="AG2548" s="9" t="str">
        <f t="shared" si="1747"/>
        <v/>
      </c>
      <c r="AH2548" s="9" t="str">
        <f t="shared" si="1748"/>
        <v>JMP +0,3</v>
      </c>
      <c r="AI2548" t="str">
        <f t="shared" si="1749"/>
        <v>0,+0,3</v>
      </c>
      <c r="AJ2548" s="16" t="str">
        <f t="shared" si="1750"/>
        <v>+0,3</v>
      </c>
      <c r="AK2548" t="str">
        <f t="shared" si="1751"/>
        <v>INC 0,0</v>
      </c>
      <c r="AL2548" s="4" t="str">
        <f t="shared" si="1752"/>
        <v>INC</v>
      </c>
      <c r="AM2548" s="4" t="str">
        <f t="shared" si="1753"/>
        <v/>
      </c>
      <c r="AN2548" s="4" t="str">
        <f t="shared" si="1754"/>
        <v/>
      </c>
      <c r="AO2548" s="4" t="str">
        <f t="shared" si="1755"/>
        <v/>
      </c>
      <c r="AP2548" s="15" t="str">
        <f t="shared" si="1756"/>
        <v/>
      </c>
      <c r="AQ2548" s="9" t="str">
        <f>_xlfn.XLOOKUP(D2548,Sheet2!$E$3:$E$101,Sheet2!$F$3:$F$101,"******************")</f>
        <v>******************</v>
      </c>
      <c r="AR2548" s="33" t="str">
        <f t="shared" si="1742"/>
        <v>DIB 0,0</v>
      </c>
      <c r="AS2548" s="9" t="str">
        <f t="shared" si="1743"/>
        <v>DIB</v>
      </c>
      <c r="AT2548" s="4">
        <f t="shared" si="1757"/>
        <v>0</v>
      </c>
      <c r="AU2548" s="6">
        <f t="shared" si="1758"/>
        <v>0</v>
      </c>
      <c r="AV2548" s="4" t="str">
        <f t="shared" si="1759"/>
        <v/>
      </c>
      <c r="AW2548" s="4">
        <f t="shared" si="1760"/>
        <v>0</v>
      </c>
      <c r="AX2548" s="4" t="str">
        <f>_xlfn.XLOOKUP(AW2548,Sheet2!$Q$3:$Q$66,Sheet2!$R$3:$R$66,"**")</f>
        <v>0</v>
      </c>
      <c r="AY2548" s="4">
        <f t="shared" si="1761"/>
        <v>3</v>
      </c>
      <c r="AZ2548" s="16" t="str">
        <f t="shared" si="1762"/>
        <v>SKPBN</v>
      </c>
    </row>
    <row r="2549" spans="2:52" x14ac:dyDescent="0.35">
      <c r="B2549" s="3">
        <v>23</v>
      </c>
      <c r="C2549" s="1">
        <f t="shared" si="1772"/>
        <v>5233</v>
      </c>
      <c r="D2549" s="2">
        <v>54407</v>
      </c>
      <c r="E2549" s="2" t="str">
        <f>_xlfn.XLOOKUP(C2549,Sheet2!$N$3:$N$1000,Sheet2!$O$3:$O$1000,"")</f>
        <v>NUMSEQ</v>
      </c>
      <c r="F2549" s="9" t="str">
        <f t="shared" si="1763"/>
        <v>STA 3,NSRET</v>
      </c>
      <c r="G2549" s="4" t="str">
        <f t="shared" si="1739"/>
        <v>131</v>
      </c>
      <c r="H2549" s="4">
        <f t="shared" si="1740"/>
        <v>7</v>
      </c>
      <c r="I2549" s="6">
        <f t="shared" si="1764"/>
        <v>0</v>
      </c>
      <c r="J2549" s="6">
        <f t="shared" si="1765"/>
        <v>5</v>
      </c>
      <c r="K2549" s="6">
        <f t="shared" si="1766"/>
        <v>4</v>
      </c>
      <c r="L2549" s="6">
        <f t="shared" si="1767"/>
        <v>4</v>
      </c>
      <c r="M2549" s="6">
        <f t="shared" si="1768"/>
        <v>0</v>
      </c>
      <c r="N2549" s="6">
        <f t="shared" si="1769"/>
        <v>7</v>
      </c>
      <c r="O2549" s="13">
        <f t="shared" si="1770"/>
        <v>11</v>
      </c>
      <c r="P2549" s="4">
        <f t="shared" si="1744"/>
        <v>2</v>
      </c>
      <c r="Q2549" s="4">
        <f t="shared" si="1745"/>
        <v>3</v>
      </c>
      <c r="R2549">
        <f t="shared" ref="R2549:R2612" si="1773">(MOD(L2549,4)*100)+(M2549*10)+N2549</f>
        <v>7</v>
      </c>
      <c r="S2549" s="4">
        <f t="shared" ref="S2549:S2612" si="1774">(MOD(K2549,2)*2)+INT(L2549/4)</f>
        <v>1</v>
      </c>
      <c r="T2549" s="15">
        <f t="shared" ref="T2549:T2612" si="1775">MOD(INT(K2549/2),2)</f>
        <v>0</v>
      </c>
      <c r="U2549" s="4">
        <f t="shared" ref="U2549:U2612" si="1776">INT(J2549/2)</f>
        <v>2</v>
      </c>
      <c r="V2549" s="4">
        <f t="shared" ref="V2549:V2612" si="1777">(MOD(J2549,2)*2)+INT(K2549/4)</f>
        <v>3</v>
      </c>
      <c r="W2549" s="4">
        <f t="shared" ref="W2549:W2612" si="1778">(MOD(K2549,4)*2)+INT(L2549/4)</f>
        <v>1</v>
      </c>
      <c r="X2549" s="6">
        <f t="shared" ref="X2549:X2612" si="1779">MOD(L2549,4)</f>
        <v>0</v>
      </c>
      <c r="Y2549" s="4">
        <f t="shared" ref="Y2549:Y2612" si="1780">INT(M2549/2)</f>
        <v>0</v>
      </c>
      <c r="Z2549" s="6">
        <f t="shared" ref="Z2549:Z2612" si="1781">MOD(M2549,2)</f>
        <v>0</v>
      </c>
      <c r="AA2549" s="18">
        <f t="shared" ref="AA2549:AA2612" si="1782">N2549</f>
        <v>7</v>
      </c>
      <c r="AB2549" s="9" t="str">
        <f t="shared" si="1746"/>
        <v>NSRET</v>
      </c>
      <c r="AC2549" s="9" t="str">
        <f>_xlfn.XLOOKUP(R2549,Sheet2!$H$3:$H$258,Sheet2!$I$3:$I$258,"-----")</f>
        <v>TS</v>
      </c>
      <c r="AD2549" s="9" t="str">
        <f>_xlfn.XLOOKUP(VALUE(AE2549),Sheet2!$N$3:$N$1000,Sheet2!$O$3:$O$1000,"********")</f>
        <v>NSRET</v>
      </c>
      <c r="AE2549" t="str">
        <f t="shared" si="1741"/>
        <v>5242</v>
      </c>
      <c r="AF2549" s="9" t="str">
        <f>IF(R2549&lt;200,"+"&amp;TEXT(R2549,"0"),"-"&amp;TEXT(_xlfn.XLOOKUP(R2549,Sheet2!$K$3:$K$130,Sheet2!$L$3:$L$130,"-----"),"0"))</f>
        <v>+7</v>
      </c>
      <c r="AG2549" s="9" t="str">
        <f t="shared" si="1747"/>
        <v/>
      </c>
      <c r="AH2549" s="9" t="str">
        <f t="shared" si="1748"/>
        <v>DSZ NSRET</v>
      </c>
      <c r="AI2549" t="str">
        <f t="shared" si="1749"/>
        <v>3,NSRET</v>
      </c>
      <c r="AJ2549" s="16" t="str">
        <f t="shared" si="1750"/>
        <v>NSRET</v>
      </c>
      <c r="AK2549" t="str">
        <f t="shared" si="1751"/>
        <v>NEG 2,3,SBN</v>
      </c>
      <c r="AL2549" s="4" t="str">
        <f t="shared" si="1752"/>
        <v>NEG</v>
      </c>
      <c r="AM2549" s="4" t="str">
        <f t="shared" si="1753"/>
        <v/>
      </c>
      <c r="AN2549" s="4" t="str">
        <f t="shared" si="1754"/>
        <v/>
      </c>
      <c r="AO2549" s="4" t="str">
        <f t="shared" si="1755"/>
        <v/>
      </c>
      <c r="AP2549" s="15" t="str">
        <f t="shared" si="1756"/>
        <v>,SBN</v>
      </c>
      <c r="AQ2549" s="9" t="str">
        <f>_xlfn.XLOOKUP(D2549,Sheet2!$E$3:$E$101,Sheet2!$F$3:$F$101,"******************")</f>
        <v>******************</v>
      </c>
      <c r="AR2549" s="33" t="str">
        <f t="shared" si="1742"/>
        <v>DIA 3,MCAR</v>
      </c>
      <c r="AS2549" s="9" t="str">
        <f t="shared" si="1743"/>
        <v>DIA</v>
      </c>
      <c r="AT2549" s="4">
        <f t="shared" si="1757"/>
        <v>3</v>
      </c>
      <c r="AU2549" s="6">
        <f t="shared" si="1758"/>
        <v>0</v>
      </c>
      <c r="AV2549" s="4" t="str">
        <f t="shared" si="1759"/>
        <v/>
      </c>
      <c r="AW2549" s="4">
        <f t="shared" si="1760"/>
        <v>7</v>
      </c>
      <c r="AX2549" s="4" t="str">
        <f>_xlfn.XLOOKUP(AW2549,Sheet2!$Q$3:$Q$66,Sheet2!$R$3:$R$66,"**")</f>
        <v>MCAR</v>
      </c>
      <c r="AY2549" s="4">
        <f t="shared" si="1761"/>
        <v>1</v>
      </c>
      <c r="AZ2549" s="16" t="str">
        <f t="shared" si="1762"/>
        <v>SKPBN</v>
      </c>
    </row>
    <row r="2550" spans="2:52" x14ac:dyDescent="0.35">
      <c r="B2550" s="3">
        <f t="shared" si="1771"/>
        <v>24</v>
      </c>
      <c r="C2550" s="1">
        <f t="shared" si="1772"/>
        <v>5234</v>
      </c>
      <c r="D2550" s="2">
        <v>10407</v>
      </c>
      <c r="E2550" s="2" t="str">
        <f>_xlfn.XLOOKUP(C2550,Sheet2!$N$3:$N$1000,Sheet2!$O$3:$O$1000,"")</f>
        <v/>
      </c>
      <c r="F2550" s="9" t="str">
        <f t="shared" si="1763"/>
        <v>ISZ NS1</v>
      </c>
      <c r="G2550" s="4" t="str">
        <f t="shared" si="1739"/>
        <v>21</v>
      </c>
      <c r="H2550" s="4">
        <f t="shared" si="1740"/>
        <v>7</v>
      </c>
      <c r="I2550" s="6">
        <f t="shared" si="1764"/>
        <v>0</v>
      </c>
      <c r="J2550" s="6">
        <f t="shared" si="1765"/>
        <v>1</v>
      </c>
      <c r="K2550" s="6">
        <f t="shared" si="1766"/>
        <v>0</v>
      </c>
      <c r="L2550" s="6">
        <f t="shared" si="1767"/>
        <v>4</v>
      </c>
      <c r="M2550" s="6">
        <f t="shared" si="1768"/>
        <v>0</v>
      </c>
      <c r="N2550" s="6">
        <f t="shared" si="1769"/>
        <v>7</v>
      </c>
      <c r="O2550" s="13">
        <f t="shared" si="1770"/>
        <v>2</v>
      </c>
      <c r="P2550" s="4">
        <f t="shared" si="1744"/>
        <v>0</v>
      </c>
      <c r="Q2550" s="4">
        <f t="shared" si="1745"/>
        <v>2</v>
      </c>
      <c r="R2550">
        <f t="shared" si="1773"/>
        <v>7</v>
      </c>
      <c r="S2550" s="4">
        <f t="shared" si="1774"/>
        <v>1</v>
      </c>
      <c r="T2550" s="15">
        <f t="shared" si="1775"/>
        <v>0</v>
      </c>
      <c r="U2550" s="4">
        <f t="shared" si="1776"/>
        <v>0</v>
      </c>
      <c r="V2550" s="4">
        <f t="shared" si="1777"/>
        <v>2</v>
      </c>
      <c r="W2550" s="4">
        <f t="shared" si="1778"/>
        <v>1</v>
      </c>
      <c r="X2550" s="6">
        <f t="shared" si="1779"/>
        <v>0</v>
      </c>
      <c r="Y2550" s="4">
        <f t="shared" si="1780"/>
        <v>0</v>
      </c>
      <c r="Z2550" s="6">
        <f t="shared" si="1781"/>
        <v>0</v>
      </c>
      <c r="AA2550" s="18">
        <f t="shared" si="1782"/>
        <v>7</v>
      </c>
      <c r="AB2550" s="9" t="str">
        <f t="shared" si="1746"/>
        <v>NS1</v>
      </c>
      <c r="AC2550" s="9" t="str">
        <f>_xlfn.XLOOKUP(R2550,Sheet2!$H$3:$H$258,Sheet2!$I$3:$I$258,"-----")</f>
        <v>TS</v>
      </c>
      <c r="AD2550" s="9" t="str">
        <f>_xlfn.XLOOKUP(VALUE(AE2550),Sheet2!$N$3:$N$1000,Sheet2!$O$3:$O$1000,"********")</f>
        <v>NS1</v>
      </c>
      <c r="AE2550" t="str">
        <f t="shared" si="1741"/>
        <v>5243</v>
      </c>
      <c r="AF2550" s="9" t="str">
        <f>IF(R2550&lt;200,"+"&amp;TEXT(R2550,"0"),"-"&amp;TEXT(_xlfn.XLOOKUP(R2550,Sheet2!$K$3:$K$130,Sheet2!$L$3:$L$130,"-----"),"0"))</f>
        <v>+7</v>
      </c>
      <c r="AG2550" s="9" t="str">
        <f t="shared" si="1747"/>
        <v/>
      </c>
      <c r="AH2550" s="9" t="str">
        <f t="shared" si="1748"/>
        <v>ISZ NS1</v>
      </c>
      <c r="AI2550" t="str">
        <f t="shared" si="1749"/>
        <v>2,NS1</v>
      </c>
      <c r="AJ2550" s="16" t="str">
        <f t="shared" si="1750"/>
        <v>NS1</v>
      </c>
      <c r="AK2550" t="str">
        <f t="shared" si="1751"/>
        <v>NEG 0,2,SBN</v>
      </c>
      <c r="AL2550" s="4" t="str">
        <f t="shared" si="1752"/>
        <v>NEG</v>
      </c>
      <c r="AM2550" s="4" t="str">
        <f t="shared" si="1753"/>
        <v/>
      </c>
      <c r="AN2550" s="4" t="str">
        <f t="shared" si="1754"/>
        <v/>
      </c>
      <c r="AO2550" s="4" t="str">
        <f t="shared" si="1755"/>
        <v/>
      </c>
      <c r="AP2550" s="15" t="str">
        <f t="shared" si="1756"/>
        <v>,SBN</v>
      </c>
      <c r="AQ2550" s="9" t="str">
        <f>_xlfn.XLOOKUP(D2550,Sheet2!$E$3:$E$101,Sheet2!$F$3:$F$101,"******************")</f>
        <v>******************</v>
      </c>
      <c r="AR2550" s="33" t="str">
        <f t="shared" si="1742"/>
        <v>DIA 2,MCAR</v>
      </c>
      <c r="AS2550" s="9" t="str">
        <f t="shared" si="1743"/>
        <v>DIA</v>
      </c>
      <c r="AT2550" s="4">
        <f t="shared" si="1757"/>
        <v>2</v>
      </c>
      <c r="AU2550" s="6">
        <f t="shared" si="1758"/>
        <v>0</v>
      </c>
      <c r="AV2550" s="4" t="str">
        <f t="shared" si="1759"/>
        <v/>
      </c>
      <c r="AW2550" s="4">
        <f t="shared" si="1760"/>
        <v>7</v>
      </c>
      <c r="AX2550" s="4" t="str">
        <f>_xlfn.XLOOKUP(AW2550,Sheet2!$Q$3:$Q$66,Sheet2!$R$3:$R$66,"**")</f>
        <v>MCAR</v>
      </c>
      <c r="AY2550" s="4">
        <f t="shared" si="1761"/>
        <v>1</v>
      </c>
      <c r="AZ2550" s="16" t="str">
        <f t="shared" si="1762"/>
        <v>SKPBN</v>
      </c>
    </row>
    <row r="2551" spans="2:52" x14ac:dyDescent="0.35">
      <c r="B2551" s="3">
        <f t="shared" si="1771"/>
        <v>25</v>
      </c>
      <c r="C2551" s="1">
        <f t="shared" si="1772"/>
        <v>5235</v>
      </c>
      <c r="D2551" s="2">
        <v>401</v>
      </c>
      <c r="E2551" s="2" t="str">
        <f>_xlfn.XLOOKUP(C2551,Sheet2!$N$3:$N$1000,Sheet2!$O$3:$O$1000,"")</f>
        <v/>
      </c>
      <c r="F2551" s="9" t="str">
        <f t="shared" si="1763"/>
        <v>JMP +1</v>
      </c>
      <c r="G2551" s="4" t="str">
        <f t="shared" si="1739"/>
        <v>1</v>
      </c>
      <c r="H2551" s="4">
        <f t="shared" si="1740"/>
        <v>1</v>
      </c>
      <c r="I2551" s="6">
        <f t="shared" si="1764"/>
        <v>0</v>
      </c>
      <c r="J2551" s="6">
        <f t="shared" si="1765"/>
        <v>0</v>
      </c>
      <c r="K2551" s="6">
        <f t="shared" si="1766"/>
        <v>0</v>
      </c>
      <c r="L2551" s="6">
        <f t="shared" si="1767"/>
        <v>4</v>
      </c>
      <c r="M2551" s="6">
        <f t="shared" si="1768"/>
        <v>0</v>
      </c>
      <c r="N2551" s="6">
        <f t="shared" si="1769"/>
        <v>1</v>
      </c>
      <c r="O2551" s="13">
        <f t="shared" si="1770"/>
        <v>0</v>
      </c>
      <c r="P2551" s="4">
        <f t="shared" si="1744"/>
        <v>0</v>
      </c>
      <c r="Q2551" s="4">
        <f t="shared" si="1745"/>
        <v>0</v>
      </c>
      <c r="R2551">
        <f t="shared" si="1773"/>
        <v>1</v>
      </c>
      <c r="S2551" s="4">
        <f t="shared" si="1774"/>
        <v>1</v>
      </c>
      <c r="T2551" s="15">
        <f t="shared" si="1775"/>
        <v>0</v>
      </c>
      <c r="U2551" s="4">
        <f t="shared" si="1776"/>
        <v>0</v>
      </c>
      <c r="V2551" s="4">
        <f t="shared" si="1777"/>
        <v>0</v>
      </c>
      <c r="W2551" s="4">
        <f t="shared" si="1778"/>
        <v>1</v>
      </c>
      <c r="X2551" s="6">
        <f t="shared" si="1779"/>
        <v>0</v>
      </c>
      <c r="Y2551" s="4">
        <f t="shared" si="1780"/>
        <v>0</v>
      </c>
      <c r="Z2551" s="6">
        <f t="shared" si="1781"/>
        <v>0</v>
      </c>
      <c r="AA2551" s="18">
        <f t="shared" si="1782"/>
        <v>1</v>
      </c>
      <c r="AB2551" s="9" t="str">
        <f t="shared" si="1746"/>
        <v>+1</v>
      </c>
      <c r="AC2551" s="9" t="str">
        <f>_xlfn.XLOOKUP(R2551,Sheet2!$H$3:$H$258,Sheet2!$I$3:$I$258,"-----")</f>
        <v>1</v>
      </c>
      <c r="AD2551" s="9" t="str">
        <f>_xlfn.XLOOKUP(VALUE(AE2551),Sheet2!$N$3:$N$1000,Sheet2!$O$3:$O$1000,"********")</f>
        <v>********</v>
      </c>
      <c r="AE2551" t="str">
        <f t="shared" si="1741"/>
        <v>5236</v>
      </c>
      <c r="AF2551" s="9" t="str">
        <f>IF(R2551&lt;200,"+"&amp;TEXT(R2551,"0"),"-"&amp;TEXT(_xlfn.XLOOKUP(R2551,Sheet2!$K$3:$K$130,Sheet2!$L$3:$L$130,"-----"),"0"))</f>
        <v>+1</v>
      </c>
      <c r="AG2551" s="9" t="str">
        <f t="shared" si="1747"/>
        <v/>
      </c>
      <c r="AH2551" s="9" t="str">
        <f t="shared" si="1748"/>
        <v>JMP +1</v>
      </c>
      <c r="AI2551" t="str">
        <f t="shared" si="1749"/>
        <v>0,+1</v>
      </c>
      <c r="AJ2551" s="16" t="str">
        <f t="shared" si="1750"/>
        <v>+1</v>
      </c>
      <c r="AK2551" t="str">
        <f t="shared" si="1751"/>
        <v>NEG 0,0,SKP</v>
      </c>
      <c r="AL2551" s="4" t="str">
        <f t="shared" si="1752"/>
        <v>NEG</v>
      </c>
      <c r="AM2551" s="4" t="str">
        <f t="shared" si="1753"/>
        <v/>
      </c>
      <c r="AN2551" s="4" t="str">
        <f t="shared" si="1754"/>
        <v/>
      </c>
      <c r="AO2551" s="4" t="str">
        <f t="shared" si="1755"/>
        <v/>
      </c>
      <c r="AP2551" s="15" t="str">
        <f t="shared" si="1756"/>
        <v>,SKP</v>
      </c>
      <c r="AQ2551" s="9" t="str">
        <f>_xlfn.XLOOKUP(D2551,Sheet2!$E$3:$E$101,Sheet2!$F$3:$F$101,"******************")</f>
        <v>******************</v>
      </c>
      <c r="AR2551" s="33" t="str">
        <f t="shared" si="1742"/>
        <v>DIA 0,MDV</v>
      </c>
      <c r="AS2551" s="9" t="str">
        <f t="shared" si="1743"/>
        <v>DIA</v>
      </c>
      <c r="AT2551" s="4">
        <f t="shared" si="1757"/>
        <v>0</v>
      </c>
      <c r="AU2551" s="6">
        <f t="shared" si="1758"/>
        <v>0</v>
      </c>
      <c r="AV2551" s="4" t="str">
        <f t="shared" si="1759"/>
        <v/>
      </c>
      <c r="AW2551" s="4">
        <f t="shared" si="1760"/>
        <v>1</v>
      </c>
      <c r="AX2551" s="4" t="str">
        <f>_xlfn.XLOOKUP(AW2551,Sheet2!$Q$3:$Q$66,Sheet2!$R$3:$R$66,"**")</f>
        <v>MDV</v>
      </c>
      <c r="AY2551" s="4">
        <f t="shared" si="1761"/>
        <v>1</v>
      </c>
      <c r="AZ2551" s="16" t="str">
        <f t="shared" si="1762"/>
        <v>SKPBN</v>
      </c>
    </row>
    <row r="2552" spans="2:52" x14ac:dyDescent="0.35">
      <c r="B2552" s="3">
        <f t="shared" si="1771"/>
        <v>26</v>
      </c>
      <c r="C2552" s="1">
        <f t="shared" si="1772"/>
        <v>5236</v>
      </c>
      <c r="D2552" s="2">
        <v>20405</v>
      </c>
      <c r="E2552" s="2" t="str">
        <f>_xlfn.XLOOKUP(C2552,Sheet2!$N$3:$N$1000,Sheet2!$O$3:$O$1000,"")</f>
        <v/>
      </c>
      <c r="F2552" s="9" t="str">
        <f t="shared" si="1763"/>
        <v>LDA 0,NS1</v>
      </c>
      <c r="G2552" s="4" t="str">
        <f t="shared" si="1739"/>
        <v>41</v>
      </c>
      <c r="H2552" s="4">
        <f t="shared" si="1740"/>
        <v>5</v>
      </c>
      <c r="I2552" s="6">
        <f t="shared" si="1764"/>
        <v>0</v>
      </c>
      <c r="J2552" s="6">
        <f t="shared" si="1765"/>
        <v>2</v>
      </c>
      <c r="K2552" s="6">
        <f t="shared" si="1766"/>
        <v>0</v>
      </c>
      <c r="L2552" s="6">
        <f t="shared" si="1767"/>
        <v>4</v>
      </c>
      <c r="M2552" s="6">
        <f t="shared" si="1768"/>
        <v>0</v>
      </c>
      <c r="N2552" s="6">
        <f t="shared" si="1769"/>
        <v>5</v>
      </c>
      <c r="O2552" s="13">
        <f t="shared" si="1770"/>
        <v>4</v>
      </c>
      <c r="P2552" s="4">
        <f t="shared" si="1744"/>
        <v>1</v>
      </c>
      <c r="Q2552" s="4">
        <f t="shared" si="1745"/>
        <v>0</v>
      </c>
      <c r="R2552">
        <f t="shared" si="1773"/>
        <v>5</v>
      </c>
      <c r="S2552" s="4">
        <f t="shared" si="1774"/>
        <v>1</v>
      </c>
      <c r="T2552" s="15">
        <f t="shared" si="1775"/>
        <v>0</v>
      </c>
      <c r="U2552" s="4">
        <f t="shared" si="1776"/>
        <v>1</v>
      </c>
      <c r="V2552" s="4">
        <f t="shared" si="1777"/>
        <v>0</v>
      </c>
      <c r="W2552" s="4">
        <f t="shared" si="1778"/>
        <v>1</v>
      </c>
      <c r="X2552" s="6">
        <f t="shared" si="1779"/>
        <v>0</v>
      </c>
      <c r="Y2552" s="4">
        <f t="shared" si="1780"/>
        <v>0</v>
      </c>
      <c r="Z2552" s="6">
        <f t="shared" si="1781"/>
        <v>0</v>
      </c>
      <c r="AA2552" s="18">
        <f t="shared" si="1782"/>
        <v>5</v>
      </c>
      <c r="AB2552" s="9" t="str">
        <f t="shared" si="1746"/>
        <v>NS1</v>
      </c>
      <c r="AC2552" s="9" t="str">
        <f>_xlfn.XLOOKUP(R2552,Sheet2!$H$3:$H$258,Sheet2!$I$3:$I$258,"-----")</f>
        <v>*****</v>
      </c>
      <c r="AD2552" s="9" t="str">
        <f>_xlfn.XLOOKUP(VALUE(AE2552),Sheet2!$N$3:$N$1000,Sheet2!$O$3:$O$1000,"********")</f>
        <v>NS1</v>
      </c>
      <c r="AE2552" t="str">
        <f t="shared" si="1741"/>
        <v>5243</v>
      </c>
      <c r="AF2552" s="9" t="str">
        <f>IF(R2552&lt;200,"+"&amp;TEXT(R2552,"0"),"-"&amp;TEXT(_xlfn.XLOOKUP(R2552,Sheet2!$K$3:$K$130,Sheet2!$L$3:$L$130,"-----"),"0"))</f>
        <v>+5</v>
      </c>
      <c r="AG2552" s="9" t="str">
        <f t="shared" si="1747"/>
        <v/>
      </c>
      <c r="AH2552" s="9" t="str">
        <f t="shared" si="1748"/>
        <v>JMP NS1</v>
      </c>
      <c r="AI2552" t="str">
        <f t="shared" si="1749"/>
        <v>0,NS1</v>
      </c>
      <c r="AJ2552" s="16" t="str">
        <f t="shared" si="1750"/>
        <v>NS1</v>
      </c>
      <c r="AK2552" t="str">
        <f t="shared" si="1751"/>
        <v>NEG 1,0,SNR</v>
      </c>
      <c r="AL2552" s="4" t="str">
        <f t="shared" si="1752"/>
        <v>NEG</v>
      </c>
      <c r="AM2552" s="4" t="str">
        <f t="shared" si="1753"/>
        <v/>
      </c>
      <c r="AN2552" s="4" t="str">
        <f t="shared" si="1754"/>
        <v/>
      </c>
      <c r="AO2552" s="4" t="str">
        <f t="shared" si="1755"/>
        <v/>
      </c>
      <c r="AP2552" s="15" t="str">
        <f t="shared" si="1756"/>
        <v>,SNR</v>
      </c>
      <c r="AQ2552" s="9" t="str">
        <f>_xlfn.XLOOKUP(D2552,Sheet2!$E$3:$E$101,Sheet2!$F$3:$F$101,"******************")</f>
        <v>******************</v>
      </c>
      <c r="AR2552" s="33" t="str">
        <f t="shared" si="1742"/>
        <v>DIA 0,0</v>
      </c>
      <c r="AS2552" s="9" t="str">
        <f t="shared" si="1743"/>
        <v>DIA</v>
      </c>
      <c r="AT2552" s="4">
        <f t="shared" si="1757"/>
        <v>0</v>
      </c>
      <c r="AU2552" s="6">
        <f t="shared" si="1758"/>
        <v>0</v>
      </c>
      <c r="AV2552" s="4" t="str">
        <f t="shared" si="1759"/>
        <v/>
      </c>
      <c r="AW2552" s="4">
        <f t="shared" si="1760"/>
        <v>5</v>
      </c>
      <c r="AX2552" s="4">
        <f>_xlfn.XLOOKUP(AW2552,Sheet2!$Q$3:$Q$66,Sheet2!$R$3:$R$66,"**")</f>
        <v>0</v>
      </c>
      <c r="AY2552" s="4">
        <f t="shared" si="1761"/>
        <v>1</v>
      </c>
      <c r="AZ2552" s="16" t="str">
        <f t="shared" si="1762"/>
        <v>SKPBN</v>
      </c>
    </row>
    <row r="2553" spans="2:52" x14ac:dyDescent="0.35">
      <c r="B2553" s="3">
        <f t="shared" si="1771"/>
        <v>27</v>
      </c>
      <c r="C2553" s="1">
        <f t="shared" si="1772"/>
        <v>5237</v>
      </c>
      <c r="D2553" s="2">
        <v>34125</v>
      </c>
      <c r="E2553" s="2" t="str">
        <f>_xlfn.XLOOKUP(C2553,Sheet2!$N$3:$N$1000,Sheet2!$O$3:$O$1000,"")</f>
        <v/>
      </c>
      <c r="F2553" s="9" t="str">
        <f t="shared" si="1763"/>
        <v>LDA 3,C377</v>
      </c>
      <c r="G2553" s="4" t="str">
        <f t="shared" si="1739"/>
        <v>70</v>
      </c>
      <c r="H2553" s="4">
        <f t="shared" si="1740"/>
        <v>125</v>
      </c>
      <c r="I2553" s="6">
        <f t="shared" si="1764"/>
        <v>0</v>
      </c>
      <c r="J2553" s="6">
        <f t="shared" si="1765"/>
        <v>3</v>
      </c>
      <c r="K2553" s="6">
        <f t="shared" si="1766"/>
        <v>4</v>
      </c>
      <c r="L2553" s="6">
        <f t="shared" si="1767"/>
        <v>1</v>
      </c>
      <c r="M2553" s="6">
        <f t="shared" si="1768"/>
        <v>2</v>
      </c>
      <c r="N2553" s="6">
        <f t="shared" si="1769"/>
        <v>5</v>
      </c>
      <c r="O2553" s="13">
        <f t="shared" si="1770"/>
        <v>7</v>
      </c>
      <c r="P2553" s="4">
        <f t="shared" si="1744"/>
        <v>1</v>
      </c>
      <c r="Q2553" s="4">
        <f t="shared" si="1745"/>
        <v>3</v>
      </c>
      <c r="R2553">
        <f t="shared" si="1773"/>
        <v>125</v>
      </c>
      <c r="S2553" s="4">
        <f t="shared" si="1774"/>
        <v>0</v>
      </c>
      <c r="T2553" s="15">
        <f t="shared" si="1775"/>
        <v>0</v>
      </c>
      <c r="U2553" s="4">
        <f t="shared" si="1776"/>
        <v>1</v>
      </c>
      <c r="V2553" s="4">
        <f t="shared" si="1777"/>
        <v>3</v>
      </c>
      <c r="W2553" s="4">
        <f t="shared" si="1778"/>
        <v>0</v>
      </c>
      <c r="X2553" s="6">
        <f t="shared" si="1779"/>
        <v>1</v>
      </c>
      <c r="Y2553" s="4">
        <f t="shared" si="1780"/>
        <v>1</v>
      </c>
      <c r="Z2553" s="6">
        <f t="shared" si="1781"/>
        <v>0</v>
      </c>
      <c r="AA2553" s="18">
        <f t="shared" si="1782"/>
        <v>5</v>
      </c>
      <c r="AB2553" s="9" t="str">
        <f t="shared" si="1746"/>
        <v>C377</v>
      </c>
      <c r="AC2553" s="9" t="str">
        <f>_xlfn.XLOOKUP(R2553,Sheet2!$H$3:$H$258,Sheet2!$I$3:$I$258,"-----")</f>
        <v>C377</v>
      </c>
      <c r="AD2553" s="9" t="str">
        <f>_xlfn.XLOOKUP(VALUE(AE2553),Sheet2!$N$3:$N$1000,Sheet2!$O$3:$O$1000,"********")</f>
        <v>********</v>
      </c>
      <c r="AE2553" t="str">
        <f t="shared" si="1741"/>
        <v>5364</v>
      </c>
      <c r="AF2553" s="9" t="str">
        <f>IF(R2553&lt;200,"+"&amp;TEXT(R2553,"0"),"-"&amp;TEXT(_xlfn.XLOOKUP(R2553,Sheet2!$K$3:$K$130,Sheet2!$L$3:$L$130,"-----"),"0"))</f>
        <v>+125</v>
      </c>
      <c r="AG2553" s="9" t="str">
        <f t="shared" si="1747"/>
        <v/>
      </c>
      <c r="AH2553" s="9" t="str">
        <f t="shared" si="1748"/>
        <v>DSZ C377</v>
      </c>
      <c r="AI2553" t="str">
        <f t="shared" si="1749"/>
        <v>3,C377</v>
      </c>
      <c r="AJ2553" s="16" t="str">
        <f t="shared" si="1750"/>
        <v>C377</v>
      </c>
      <c r="AK2553" t="str">
        <f t="shared" si="1751"/>
        <v>COMZL 1,3,SNR</v>
      </c>
      <c r="AL2553" s="4" t="str">
        <f t="shared" si="1752"/>
        <v>COM</v>
      </c>
      <c r="AM2553" s="4" t="str">
        <f t="shared" si="1753"/>
        <v>L</v>
      </c>
      <c r="AN2553" s="4" t="str">
        <f t="shared" si="1754"/>
        <v>Z</v>
      </c>
      <c r="AO2553" s="4" t="str">
        <f t="shared" si="1755"/>
        <v/>
      </c>
      <c r="AP2553" s="15" t="str">
        <f t="shared" si="1756"/>
        <v>,SNR</v>
      </c>
      <c r="AQ2553" s="9" t="str">
        <f>_xlfn.XLOOKUP(D2553,Sheet2!$E$3:$E$101,Sheet2!$F$3:$F$101,"******************")</f>
        <v>******************</v>
      </c>
      <c r="AR2553" s="33" t="str">
        <f t="shared" si="1742"/>
        <v>NIOS **</v>
      </c>
      <c r="AS2553" s="9" t="str">
        <f t="shared" si="1743"/>
        <v>DOCS</v>
      </c>
      <c r="AT2553" s="4">
        <f t="shared" si="1757"/>
        <v>3</v>
      </c>
      <c r="AU2553" s="6">
        <f t="shared" si="1758"/>
        <v>1</v>
      </c>
      <c r="AV2553" s="4" t="str">
        <f t="shared" si="1759"/>
        <v>S</v>
      </c>
      <c r="AW2553" s="4">
        <f t="shared" si="1760"/>
        <v>25</v>
      </c>
      <c r="AX2553" s="4" t="str">
        <f>_xlfn.XLOOKUP(AW2553,Sheet2!$Q$3:$Q$66,Sheet2!$R$3:$R$66,"**")</f>
        <v>**</v>
      </c>
      <c r="AY2553" s="4">
        <f t="shared" si="1761"/>
        <v>0</v>
      </c>
      <c r="AZ2553" s="16" t="str">
        <f t="shared" si="1762"/>
        <v>SKPBZ</v>
      </c>
    </row>
    <row r="2554" spans="2:52" x14ac:dyDescent="0.35">
      <c r="B2554" s="3">
        <f t="shared" si="1771"/>
        <v>28</v>
      </c>
      <c r="C2554" s="1">
        <f t="shared" si="1772"/>
        <v>5240</v>
      </c>
      <c r="D2554" s="2">
        <v>163400</v>
      </c>
      <c r="E2554" s="2" t="str">
        <f>_xlfn.XLOOKUP(C2554,Sheet2!$N$3:$N$1000,Sheet2!$O$3:$O$1000,"")</f>
        <v/>
      </c>
      <c r="F2554" s="9" t="str">
        <f t="shared" si="1763"/>
        <v>AND 3,0</v>
      </c>
      <c r="G2554" s="4" t="str">
        <f t="shared" si="1739"/>
        <v>347</v>
      </c>
      <c r="H2554" s="4">
        <f t="shared" si="1740"/>
        <v>0</v>
      </c>
      <c r="I2554" s="6">
        <f t="shared" si="1764"/>
        <v>1</v>
      </c>
      <c r="J2554" s="6">
        <f t="shared" si="1765"/>
        <v>6</v>
      </c>
      <c r="K2554" s="6">
        <f t="shared" si="1766"/>
        <v>3</v>
      </c>
      <c r="L2554" s="6">
        <f t="shared" si="1767"/>
        <v>4</v>
      </c>
      <c r="M2554" s="6">
        <f t="shared" si="1768"/>
        <v>0</v>
      </c>
      <c r="N2554" s="6">
        <f t="shared" si="1769"/>
        <v>0</v>
      </c>
      <c r="O2554" s="13">
        <f t="shared" si="1770"/>
        <v>28</v>
      </c>
      <c r="P2554" s="4">
        <f t="shared" si="1744"/>
        <v>7</v>
      </c>
      <c r="Q2554" s="4">
        <f t="shared" si="1745"/>
        <v>0</v>
      </c>
      <c r="R2554">
        <f t="shared" si="1773"/>
        <v>0</v>
      </c>
      <c r="S2554" s="4">
        <f t="shared" si="1774"/>
        <v>3</v>
      </c>
      <c r="T2554" s="15">
        <f t="shared" si="1775"/>
        <v>1</v>
      </c>
      <c r="U2554" s="4">
        <f t="shared" si="1776"/>
        <v>3</v>
      </c>
      <c r="V2554" s="4">
        <f t="shared" si="1777"/>
        <v>0</v>
      </c>
      <c r="W2554" s="4">
        <f t="shared" si="1778"/>
        <v>7</v>
      </c>
      <c r="X2554" s="6">
        <f t="shared" si="1779"/>
        <v>0</v>
      </c>
      <c r="Y2554" s="4">
        <f t="shared" si="1780"/>
        <v>0</v>
      </c>
      <c r="Z2554" s="6">
        <f t="shared" si="1781"/>
        <v>0</v>
      </c>
      <c r="AA2554" s="18">
        <f t="shared" si="1782"/>
        <v>0</v>
      </c>
      <c r="AB2554" s="9" t="str">
        <f t="shared" si="1746"/>
        <v>+0,3</v>
      </c>
      <c r="AC2554" s="9" t="str">
        <f>_xlfn.XLOOKUP(R2554,Sheet2!$H$3:$H$258,Sheet2!$I$3:$I$258,"-----")</f>
        <v>0</v>
      </c>
      <c r="AD2554" s="9" t="str">
        <f>_xlfn.XLOOKUP(VALUE(AE2554),Sheet2!$N$3:$N$1000,Sheet2!$O$3:$O$1000,"********")</f>
        <v>********</v>
      </c>
      <c r="AE2554" t="str">
        <f t="shared" si="1741"/>
        <v>5240</v>
      </c>
      <c r="AF2554" s="9" t="str">
        <f>IF(R2554&lt;200,"+"&amp;TEXT(R2554,"0"),"-"&amp;TEXT(_xlfn.XLOOKUP(R2554,Sheet2!$K$3:$K$130,Sheet2!$L$3:$L$130,"-----"),"0"))</f>
        <v>+0</v>
      </c>
      <c r="AG2554" s="9" t="str">
        <f t="shared" si="1747"/>
        <v>@</v>
      </c>
      <c r="AH2554" s="9" t="str">
        <f t="shared" si="1748"/>
        <v>JMP @+0,3</v>
      </c>
      <c r="AI2554" t="str">
        <f t="shared" si="1749"/>
        <v>0,@+0,3</v>
      </c>
      <c r="AJ2554" s="16" t="str">
        <f t="shared" si="1750"/>
        <v>@+0,3</v>
      </c>
      <c r="AK2554" t="str">
        <f t="shared" si="1751"/>
        <v>AND 3,0</v>
      </c>
      <c r="AL2554" s="4" t="str">
        <f t="shared" si="1752"/>
        <v>AND</v>
      </c>
      <c r="AM2554" s="4" t="str">
        <f t="shared" si="1753"/>
        <v/>
      </c>
      <c r="AN2554" s="4" t="str">
        <f t="shared" si="1754"/>
        <v/>
      </c>
      <c r="AO2554" s="4" t="str">
        <f t="shared" si="1755"/>
        <v/>
      </c>
      <c r="AP2554" s="15" t="str">
        <f t="shared" si="1756"/>
        <v/>
      </c>
      <c r="AQ2554" s="9" t="str">
        <f>_xlfn.XLOOKUP(D2554,Sheet2!$E$3:$E$101,Sheet2!$F$3:$F$101,"******************")</f>
        <v>******************</v>
      </c>
      <c r="AR2554" s="33" t="str">
        <f t="shared" si="1742"/>
        <v>SKPBN 0</v>
      </c>
      <c r="AS2554" s="9" t="str">
        <f t="shared" si="1743"/>
        <v>DOC</v>
      </c>
      <c r="AT2554" s="4">
        <f t="shared" si="1757"/>
        <v>0</v>
      </c>
      <c r="AU2554" s="6">
        <f t="shared" si="1758"/>
        <v>0</v>
      </c>
      <c r="AV2554" s="4" t="str">
        <f t="shared" si="1759"/>
        <v/>
      </c>
      <c r="AW2554" s="4">
        <f t="shared" si="1760"/>
        <v>0</v>
      </c>
      <c r="AX2554" s="4" t="str">
        <f>_xlfn.XLOOKUP(AW2554,Sheet2!$Q$3:$Q$66,Sheet2!$R$3:$R$66,"**")</f>
        <v>0</v>
      </c>
      <c r="AY2554" s="4">
        <f t="shared" si="1761"/>
        <v>7</v>
      </c>
      <c r="AZ2554" s="16" t="str">
        <f t="shared" si="1762"/>
        <v>SKPBN</v>
      </c>
    </row>
    <row r="2555" spans="2:52" x14ac:dyDescent="0.35">
      <c r="B2555" s="3">
        <f t="shared" si="1771"/>
        <v>29</v>
      </c>
      <c r="C2555" s="1">
        <f t="shared" si="1772"/>
        <v>5241</v>
      </c>
      <c r="D2555" s="2">
        <v>2401</v>
      </c>
      <c r="E2555" s="2" t="str">
        <f>_xlfn.XLOOKUP(C2555,Sheet2!$N$3:$N$1000,Sheet2!$O$3:$O$1000,"")</f>
        <v/>
      </c>
      <c r="F2555" s="9" t="str">
        <f t="shared" si="1763"/>
        <v>JMP @NSRET</v>
      </c>
      <c r="G2555" s="4" t="str">
        <f t="shared" si="1739"/>
        <v>5</v>
      </c>
      <c r="H2555" s="4">
        <f t="shared" si="1740"/>
        <v>1</v>
      </c>
      <c r="I2555" s="6">
        <f t="shared" si="1764"/>
        <v>0</v>
      </c>
      <c r="J2555" s="6">
        <f t="shared" si="1765"/>
        <v>0</v>
      </c>
      <c r="K2555" s="6">
        <f t="shared" si="1766"/>
        <v>2</v>
      </c>
      <c r="L2555" s="6">
        <f t="shared" si="1767"/>
        <v>4</v>
      </c>
      <c r="M2555" s="6">
        <f t="shared" si="1768"/>
        <v>0</v>
      </c>
      <c r="N2555" s="6">
        <f t="shared" si="1769"/>
        <v>1</v>
      </c>
      <c r="O2555" s="13">
        <f t="shared" si="1770"/>
        <v>0</v>
      </c>
      <c r="P2555" s="4">
        <f t="shared" si="1744"/>
        <v>0</v>
      </c>
      <c r="Q2555" s="4">
        <f t="shared" si="1745"/>
        <v>0</v>
      </c>
      <c r="R2555">
        <f t="shared" si="1773"/>
        <v>1</v>
      </c>
      <c r="S2555" s="4">
        <f t="shared" si="1774"/>
        <v>1</v>
      </c>
      <c r="T2555" s="15">
        <f t="shared" si="1775"/>
        <v>1</v>
      </c>
      <c r="U2555" s="4">
        <f t="shared" si="1776"/>
        <v>0</v>
      </c>
      <c r="V2555" s="4">
        <f t="shared" si="1777"/>
        <v>0</v>
      </c>
      <c r="W2555" s="4">
        <f t="shared" si="1778"/>
        <v>5</v>
      </c>
      <c r="X2555" s="6">
        <f t="shared" si="1779"/>
        <v>0</v>
      </c>
      <c r="Y2555" s="4">
        <f t="shared" si="1780"/>
        <v>0</v>
      </c>
      <c r="Z2555" s="6">
        <f t="shared" si="1781"/>
        <v>0</v>
      </c>
      <c r="AA2555" s="18">
        <f t="shared" si="1782"/>
        <v>1</v>
      </c>
      <c r="AB2555" s="9" t="str">
        <f t="shared" si="1746"/>
        <v>NSRET</v>
      </c>
      <c r="AC2555" s="9" t="str">
        <f>_xlfn.XLOOKUP(R2555,Sheet2!$H$3:$H$258,Sheet2!$I$3:$I$258,"-----")</f>
        <v>1</v>
      </c>
      <c r="AD2555" s="9" t="str">
        <f>_xlfn.XLOOKUP(VALUE(AE2555),Sheet2!$N$3:$N$1000,Sheet2!$O$3:$O$1000,"********")</f>
        <v>NSRET</v>
      </c>
      <c r="AE2555" t="str">
        <f t="shared" si="1741"/>
        <v>5242</v>
      </c>
      <c r="AF2555" s="9" t="str">
        <f>IF(R2555&lt;200,"+"&amp;TEXT(R2555,"0"),"-"&amp;TEXT(_xlfn.XLOOKUP(R2555,Sheet2!$K$3:$K$130,Sheet2!$L$3:$L$130,"-----"),"0"))</f>
        <v>+1</v>
      </c>
      <c r="AG2555" s="9" t="str">
        <f t="shared" si="1747"/>
        <v>@</v>
      </c>
      <c r="AH2555" s="9" t="str">
        <f t="shared" si="1748"/>
        <v>JMP @NSRET</v>
      </c>
      <c r="AI2555" t="str">
        <f t="shared" si="1749"/>
        <v>0,@NSRET</v>
      </c>
      <c r="AJ2555" s="16" t="str">
        <f t="shared" si="1750"/>
        <v>@NSRET</v>
      </c>
      <c r="AK2555" t="str">
        <f t="shared" si="1751"/>
        <v>SUB 0,0,SKP</v>
      </c>
      <c r="AL2555" s="4" t="str">
        <f t="shared" si="1752"/>
        <v>SUB</v>
      </c>
      <c r="AM2555" s="4" t="str">
        <f t="shared" si="1753"/>
        <v/>
      </c>
      <c r="AN2555" s="4" t="str">
        <f t="shared" si="1754"/>
        <v/>
      </c>
      <c r="AO2555" s="4" t="str">
        <f t="shared" si="1755"/>
        <v/>
      </c>
      <c r="AP2555" s="15" t="str">
        <f t="shared" si="1756"/>
        <v>,SKP</v>
      </c>
      <c r="AQ2555" s="9" t="str">
        <f>_xlfn.XLOOKUP(D2555,Sheet2!$E$3:$E$101,Sheet2!$F$3:$F$101,"******************")</f>
        <v>******************</v>
      </c>
      <c r="AR2555" s="33" t="str">
        <f t="shared" si="1742"/>
        <v>DIC 0,MDV</v>
      </c>
      <c r="AS2555" s="9" t="str">
        <f t="shared" si="1743"/>
        <v>DIC</v>
      </c>
      <c r="AT2555" s="4">
        <f t="shared" si="1757"/>
        <v>0</v>
      </c>
      <c r="AU2555" s="6">
        <f t="shared" si="1758"/>
        <v>0</v>
      </c>
      <c r="AV2555" s="4" t="str">
        <f t="shared" si="1759"/>
        <v/>
      </c>
      <c r="AW2555" s="4">
        <f t="shared" si="1760"/>
        <v>1</v>
      </c>
      <c r="AX2555" s="4" t="str">
        <f>_xlfn.XLOOKUP(AW2555,Sheet2!$Q$3:$Q$66,Sheet2!$R$3:$R$66,"**")</f>
        <v>MDV</v>
      </c>
      <c r="AY2555" s="4">
        <f t="shared" si="1761"/>
        <v>5</v>
      </c>
      <c r="AZ2555" s="16" t="str">
        <f t="shared" si="1762"/>
        <v>SKPBN</v>
      </c>
    </row>
    <row r="2556" spans="2:52" x14ac:dyDescent="0.35">
      <c r="B2556" s="3">
        <f t="shared" si="1771"/>
        <v>30</v>
      </c>
      <c r="C2556" s="1">
        <f t="shared" si="1772"/>
        <v>5242</v>
      </c>
      <c r="D2556" s="2">
        <v>0</v>
      </c>
      <c r="E2556" s="2" t="str">
        <f>_xlfn.XLOOKUP(C2556,Sheet2!$N$3:$N$1000,Sheet2!$O$3:$O$1000,"")</f>
        <v>NSRET</v>
      </c>
      <c r="F2556" s="9" t="str">
        <f t="shared" si="1763"/>
        <v>0</v>
      </c>
      <c r="G2556" s="4" t="str">
        <f t="shared" si="1739"/>
        <v>0</v>
      </c>
      <c r="H2556" s="4">
        <f t="shared" si="1740"/>
        <v>0</v>
      </c>
      <c r="I2556" s="6">
        <f t="shared" si="1764"/>
        <v>0</v>
      </c>
      <c r="J2556" s="6">
        <f t="shared" si="1765"/>
        <v>0</v>
      </c>
      <c r="K2556" s="6">
        <f t="shared" si="1766"/>
        <v>0</v>
      </c>
      <c r="L2556" s="6">
        <f t="shared" si="1767"/>
        <v>0</v>
      </c>
      <c r="M2556" s="6">
        <f t="shared" si="1768"/>
        <v>0</v>
      </c>
      <c r="N2556" s="6">
        <f t="shared" si="1769"/>
        <v>0</v>
      </c>
      <c r="O2556" s="13">
        <f t="shared" si="1770"/>
        <v>0</v>
      </c>
      <c r="P2556" s="4">
        <f t="shared" si="1744"/>
        <v>0</v>
      </c>
      <c r="Q2556" s="4">
        <f t="shared" si="1745"/>
        <v>0</v>
      </c>
      <c r="R2556">
        <f t="shared" si="1773"/>
        <v>0</v>
      </c>
      <c r="S2556" s="4">
        <f t="shared" si="1774"/>
        <v>0</v>
      </c>
      <c r="T2556" s="15">
        <f t="shared" si="1775"/>
        <v>0</v>
      </c>
      <c r="U2556" s="4">
        <f t="shared" si="1776"/>
        <v>0</v>
      </c>
      <c r="V2556" s="4">
        <f t="shared" si="1777"/>
        <v>0</v>
      </c>
      <c r="W2556" s="4">
        <f t="shared" si="1778"/>
        <v>0</v>
      </c>
      <c r="X2556" s="6">
        <f t="shared" si="1779"/>
        <v>0</v>
      </c>
      <c r="Y2556" s="4">
        <f t="shared" si="1780"/>
        <v>0</v>
      </c>
      <c r="Z2556" s="6">
        <f t="shared" si="1781"/>
        <v>0</v>
      </c>
      <c r="AA2556" s="18">
        <f t="shared" si="1782"/>
        <v>0</v>
      </c>
      <c r="AB2556" s="9" t="str">
        <f t="shared" si="1746"/>
        <v>0</v>
      </c>
      <c r="AC2556" s="9" t="str">
        <f>_xlfn.XLOOKUP(R2556,Sheet2!$H$3:$H$258,Sheet2!$I$3:$I$258,"-----")</f>
        <v>0</v>
      </c>
      <c r="AD2556" s="9" t="str">
        <f>_xlfn.XLOOKUP(VALUE(AE2556),Sheet2!$N$3:$N$1000,Sheet2!$O$3:$O$1000,"********")</f>
        <v>NSRET</v>
      </c>
      <c r="AE2556" t="str">
        <f t="shared" si="1741"/>
        <v>5242</v>
      </c>
      <c r="AF2556" s="9" t="str">
        <f>IF(R2556&lt;200,"+"&amp;TEXT(R2556,"0"),"-"&amp;TEXT(_xlfn.XLOOKUP(R2556,Sheet2!$K$3:$K$130,Sheet2!$L$3:$L$130,"-----"),"0"))</f>
        <v>+0</v>
      </c>
      <c r="AG2556" s="9" t="str">
        <f t="shared" si="1747"/>
        <v/>
      </c>
      <c r="AH2556" s="9" t="str">
        <f t="shared" si="1748"/>
        <v>JMP 0</v>
      </c>
      <c r="AI2556" t="str">
        <f t="shared" si="1749"/>
        <v>0,0</v>
      </c>
      <c r="AJ2556" s="16" t="str">
        <f t="shared" si="1750"/>
        <v>0</v>
      </c>
      <c r="AK2556" t="str">
        <f t="shared" si="1751"/>
        <v>COM 0,0</v>
      </c>
      <c r="AL2556" s="4" t="str">
        <f t="shared" si="1752"/>
        <v>COM</v>
      </c>
      <c r="AM2556" s="4" t="str">
        <f t="shared" si="1753"/>
        <v/>
      </c>
      <c r="AN2556" s="4" t="str">
        <f t="shared" si="1754"/>
        <v/>
      </c>
      <c r="AO2556" s="4" t="str">
        <f t="shared" si="1755"/>
        <v/>
      </c>
      <c r="AP2556" s="15" t="str">
        <f t="shared" si="1756"/>
        <v/>
      </c>
      <c r="AQ2556" s="9" t="str">
        <f>_xlfn.XLOOKUP(D2556,Sheet2!$E$3:$E$101,Sheet2!$F$3:$F$101,"******************")</f>
        <v>0</v>
      </c>
      <c r="AR2556" s="33" t="str">
        <f t="shared" si="1742"/>
        <v>NIO 0</v>
      </c>
      <c r="AS2556" s="9" t="str">
        <f t="shared" si="1743"/>
        <v>DOC</v>
      </c>
      <c r="AT2556" s="4">
        <f t="shared" si="1757"/>
        <v>0</v>
      </c>
      <c r="AU2556" s="6">
        <f t="shared" si="1758"/>
        <v>0</v>
      </c>
      <c r="AV2556" s="4" t="str">
        <f t="shared" si="1759"/>
        <v/>
      </c>
      <c r="AW2556" s="4">
        <f t="shared" si="1760"/>
        <v>0</v>
      </c>
      <c r="AX2556" s="4" t="str">
        <f>_xlfn.XLOOKUP(AW2556,Sheet2!$Q$3:$Q$66,Sheet2!$R$3:$R$66,"**")</f>
        <v>0</v>
      </c>
      <c r="AY2556" s="4">
        <f t="shared" si="1761"/>
        <v>0</v>
      </c>
      <c r="AZ2556" s="16" t="str">
        <f t="shared" si="1762"/>
        <v>SKPBN</v>
      </c>
    </row>
    <row r="2557" spans="2:52" x14ac:dyDescent="0.35">
      <c r="B2557" s="3">
        <f t="shared" si="1771"/>
        <v>31</v>
      </c>
      <c r="C2557" s="1">
        <f t="shared" si="1772"/>
        <v>5243</v>
      </c>
      <c r="D2557" s="2">
        <v>0</v>
      </c>
      <c r="E2557" s="2" t="str">
        <f>_xlfn.XLOOKUP(C2557,Sheet2!$N$3:$N$1000,Sheet2!$O$3:$O$1000,"")</f>
        <v>NS1</v>
      </c>
      <c r="F2557" s="9" t="str">
        <f t="shared" si="1763"/>
        <v>0</v>
      </c>
      <c r="G2557" s="4" t="str">
        <f t="shared" si="1739"/>
        <v>0</v>
      </c>
      <c r="H2557" s="4">
        <f t="shared" si="1740"/>
        <v>0</v>
      </c>
      <c r="I2557" s="6">
        <f t="shared" si="1764"/>
        <v>0</v>
      </c>
      <c r="J2557" s="6">
        <f t="shared" si="1765"/>
        <v>0</v>
      </c>
      <c r="K2557" s="6">
        <f t="shared" si="1766"/>
        <v>0</v>
      </c>
      <c r="L2557" s="6">
        <f t="shared" si="1767"/>
        <v>0</v>
      </c>
      <c r="M2557" s="6">
        <f t="shared" si="1768"/>
        <v>0</v>
      </c>
      <c r="N2557" s="6">
        <f t="shared" si="1769"/>
        <v>0</v>
      </c>
      <c r="O2557" s="13">
        <f t="shared" si="1770"/>
        <v>0</v>
      </c>
      <c r="P2557" s="4">
        <f t="shared" si="1744"/>
        <v>0</v>
      </c>
      <c r="Q2557" s="4">
        <f t="shared" si="1745"/>
        <v>0</v>
      </c>
      <c r="R2557">
        <f t="shared" si="1773"/>
        <v>0</v>
      </c>
      <c r="S2557" s="4">
        <f t="shared" si="1774"/>
        <v>0</v>
      </c>
      <c r="T2557" s="15">
        <f t="shared" si="1775"/>
        <v>0</v>
      </c>
      <c r="U2557" s="4">
        <f t="shared" si="1776"/>
        <v>0</v>
      </c>
      <c r="V2557" s="4">
        <f t="shared" si="1777"/>
        <v>0</v>
      </c>
      <c r="W2557" s="4">
        <f t="shared" si="1778"/>
        <v>0</v>
      </c>
      <c r="X2557" s="6">
        <f t="shared" si="1779"/>
        <v>0</v>
      </c>
      <c r="Y2557" s="4">
        <f t="shared" si="1780"/>
        <v>0</v>
      </c>
      <c r="Z2557" s="6">
        <f t="shared" si="1781"/>
        <v>0</v>
      </c>
      <c r="AA2557" s="18">
        <f t="shared" si="1782"/>
        <v>0</v>
      </c>
      <c r="AB2557" s="9" t="str">
        <f t="shared" si="1746"/>
        <v>0</v>
      </c>
      <c r="AC2557" s="9" t="str">
        <f>_xlfn.XLOOKUP(R2557,Sheet2!$H$3:$H$258,Sheet2!$I$3:$I$258,"-----")</f>
        <v>0</v>
      </c>
      <c r="AD2557" s="9" t="str">
        <f>_xlfn.XLOOKUP(VALUE(AE2557),Sheet2!$N$3:$N$1000,Sheet2!$O$3:$O$1000,"********")</f>
        <v>NS1</v>
      </c>
      <c r="AE2557" t="str">
        <f t="shared" si="1741"/>
        <v>5243</v>
      </c>
      <c r="AF2557" s="9" t="str">
        <f>IF(R2557&lt;200,"+"&amp;TEXT(R2557,"0"),"-"&amp;TEXT(_xlfn.XLOOKUP(R2557,Sheet2!$K$3:$K$130,Sheet2!$L$3:$L$130,"-----"),"0"))</f>
        <v>+0</v>
      </c>
      <c r="AG2557" s="9" t="str">
        <f t="shared" si="1747"/>
        <v/>
      </c>
      <c r="AH2557" s="9" t="str">
        <f t="shared" si="1748"/>
        <v>JMP 0</v>
      </c>
      <c r="AI2557" t="str">
        <f t="shared" si="1749"/>
        <v>0,0</v>
      </c>
      <c r="AJ2557" s="16" t="str">
        <f t="shared" si="1750"/>
        <v>0</v>
      </c>
      <c r="AK2557" t="str">
        <f t="shared" si="1751"/>
        <v>COM 0,0</v>
      </c>
      <c r="AL2557" s="4" t="str">
        <f t="shared" si="1752"/>
        <v>COM</v>
      </c>
      <c r="AM2557" s="4" t="str">
        <f t="shared" si="1753"/>
        <v/>
      </c>
      <c r="AN2557" s="4" t="str">
        <f t="shared" si="1754"/>
        <v/>
      </c>
      <c r="AO2557" s="4" t="str">
        <f t="shared" si="1755"/>
        <v/>
      </c>
      <c r="AP2557" s="15" t="str">
        <f t="shared" si="1756"/>
        <v/>
      </c>
      <c r="AQ2557" s="9" t="str">
        <f>_xlfn.XLOOKUP(D2557,Sheet2!$E$3:$E$101,Sheet2!$F$3:$F$101,"******************")</f>
        <v>0</v>
      </c>
      <c r="AR2557" s="33" t="str">
        <f t="shared" si="1742"/>
        <v>NIO 0</v>
      </c>
      <c r="AS2557" s="9" t="str">
        <f t="shared" si="1743"/>
        <v>DOC</v>
      </c>
      <c r="AT2557" s="4">
        <f t="shared" si="1757"/>
        <v>0</v>
      </c>
      <c r="AU2557" s="6">
        <f t="shared" si="1758"/>
        <v>0</v>
      </c>
      <c r="AV2557" s="4" t="str">
        <f t="shared" si="1759"/>
        <v/>
      </c>
      <c r="AW2557" s="4">
        <f t="shared" si="1760"/>
        <v>0</v>
      </c>
      <c r="AX2557" s="4" t="str">
        <f>_xlfn.XLOOKUP(AW2557,Sheet2!$Q$3:$Q$66,Sheet2!$R$3:$R$66,"**")</f>
        <v>0</v>
      </c>
      <c r="AY2557" s="4">
        <f t="shared" si="1761"/>
        <v>0</v>
      </c>
      <c r="AZ2557" s="16" t="str">
        <f t="shared" si="1762"/>
        <v>SKPBN</v>
      </c>
    </row>
    <row r="2558" spans="2:52" x14ac:dyDescent="0.35">
      <c r="B2558" s="3">
        <v>33</v>
      </c>
      <c r="C2558" s="1">
        <f t="shared" si="1772"/>
        <v>5244</v>
      </c>
      <c r="D2558" s="2">
        <v>20156</v>
      </c>
      <c r="E2558" s="2" t="str">
        <f>_xlfn.XLOOKUP(C2558,Sheet2!$N$3:$N$1000,Sheet2!$O$3:$O$1000,"")</f>
        <v>HDNC</v>
      </c>
      <c r="F2558" s="9" t="str">
        <f t="shared" si="1763"/>
        <v>LDA 0,HEAD</v>
      </c>
      <c r="G2558" s="4" t="str">
        <f t="shared" si="1739"/>
        <v>40</v>
      </c>
      <c r="H2558" s="4">
        <f t="shared" si="1740"/>
        <v>156</v>
      </c>
      <c r="I2558" s="6">
        <f t="shared" si="1764"/>
        <v>0</v>
      </c>
      <c r="J2558" s="6">
        <f t="shared" si="1765"/>
        <v>2</v>
      </c>
      <c r="K2558" s="6">
        <f t="shared" si="1766"/>
        <v>0</v>
      </c>
      <c r="L2558" s="6">
        <f t="shared" si="1767"/>
        <v>1</v>
      </c>
      <c r="M2558" s="6">
        <f t="shared" si="1768"/>
        <v>5</v>
      </c>
      <c r="N2558" s="6">
        <f t="shared" si="1769"/>
        <v>6</v>
      </c>
      <c r="O2558" s="13">
        <f t="shared" si="1770"/>
        <v>4</v>
      </c>
      <c r="P2558" s="4">
        <f t="shared" si="1744"/>
        <v>1</v>
      </c>
      <c r="Q2558" s="4">
        <f t="shared" si="1745"/>
        <v>0</v>
      </c>
      <c r="R2558">
        <f t="shared" si="1773"/>
        <v>156</v>
      </c>
      <c r="S2558" s="4">
        <f t="shared" si="1774"/>
        <v>0</v>
      </c>
      <c r="T2558" s="15">
        <f t="shared" si="1775"/>
        <v>0</v>
      </c>
      <c r="U2558" s="4">
        <f t="shared" si="1776"/>
        <v>1</v>
      </c>
      <c r="V2558" s="4">
        <f t="shared" si="1777"/>
        <v>0</v>
      </c>
      <c r="W2558" s="4">
        <f t="shared" si="1778"/>
        <v>0</v>
      </c>
      <c r="X2558" s="6">
        <f t="shared" si="1779"/>
        <v>1</v>
      </c>
      <c r="Y2558" s="4">
        <f t="shared" si="1780"/>
        <v>2</v>
      </c>
      <c r="Z2558" s="6">
        <f t="shared" si="1781"/>
        <v>1</v>
      </c>
      <c r="AA2558" s="18">
        <f t="shared" si="1782"/>
        <v>6</v>
      </c>
      <c r="AB2558" s="9" t="str">
        <f t="shared" si="1746"/>
        <v>HEAD</v>
      </c>
      <c r="AC2558" s="9" t="str">
        <f>_xlfn.XLOOKUP(R2558,Sheet2!$H$3:$H$258,Sheet2!$I$3:$I$258,"-----")</f>
        <v>HEAD</v>
      </c>
      <c r="AD2558" s="9" t="str">
        <f>_xlfn.XLOOKUP(VALUE(AE2558),Sheet2!$N$3:$N$1000,Sheet2!$O$3:$O$1000,"********")</f>
        <v>********</v>
      </c>
      <c r="AE2558" t="str">
        <f t="shared" si="1741"/>
        <v>5422</v>
      </c>
      <c r="AF2558" s="9" t="str">
        <f>IF(R2558&lt;200,"+"&amp;TEXT(R2558,"0"),"-"&amp;TEXT(_xlfn.XLOOKUP(R2558,Sheet2!$K$3:$K$130,Sheet2!$L$3:$L$130,"-----"),"0"))</f>
        <v>+156</v>
      </c>
      <c r="AG2558" s="9" t="str">
        <f t="shared" si="1747"/>
        <v/>
      </c>
      <c r="AH2558" s="9" t="str">
        <f t="shared" si="1748"/>
        <v>JMP HEAD</v>
      </c>
      <c r="AI2558" t="str">
        <f t="shared" si="1749"/>
        <v>0,HEAD</v>
      </c>
      <c r="AJ2558" s="16" t="str">
        <f t="shared" si="1750"/>
        <v>HEAD</v>
      </c>
      <c r="AK2558" t="str">
        <f t="shared" si="1751"/>
        <v>COMOL# 1,0,SEZ</v>
      </c>
      <c r="AL2558" s="4" t="str">
        <f t="shared" si="1752"/>
        <v>COM</v>
      </c>
      <c r="AM2558" s="4" t="str">
        <f t="shared" si="1753"/>
        <v>L</v>
      </c>
      <c r="AN2558" s="4" t="str">
        <f t="shared" si="1754"/>
        <v>O</v>
      </c>
      <c r="AO2558" s="4" t="str">
        <f t="shared" si="1755"/>
        <v>#</v>
      </c>
      <c r="AP2558" s="15" t="str">
        <f t="shared" si="1756"/>
        <v>,SEZ</v>
      </c>
      <c r="AQ2558" s="9" t="str">
        <f>_xlfn.XLOOKUP(D2558,Sheet2!$E$3:$E$101,Sheet2!$F$3:$F$101,"******************")</f>
        <v>******************</v>
      </c>
      <c r="AR2558" s="33" t="str">
        <f t="shared" si="1742"/>
        <v>NIOS **</v>
      </c>
      <c r="AS2558" s="9" t="str">
        <f t="shared" si="1743"/>
        <v>DOCS</v>
      </c>
      <c r="AT2558" s="4">
        <f t="shared" si="1757"/>
        <v>0</v>
      </c>
      <c r="AU2558" s="6">
        <f t="shared" si="1758"/>
        <v>1</v>
      </c>
      <c r="AV2558" s="4" t="str">
        <f t="shared" si="1759"/>
        <v>S</v>
      </c>
      <c r="AW2558" s="4">
        <f t="shared" si="1760"/>
        <v>56</v>
      </c>
      <c r="AX2558" s="4" t="str">
        <f>_xlfn.XLOOKUP(AW2558,Sheet2!$Q$3:$Q$66,Sheet2!$R$3:$R$66,"**")</f>
        <v>**</v>
      </c>
      <c r="AY2558" s="4">
        <f t="shared" si="1761"/>
        <v>0</v>
      </c>
      <c r="AZ2558" s="16" t="str">
        <f t="shared" si="1762"/>
        <v>SKPBZ</v>
      </c>
    </row>
    <row r="2559" spans="2:52" x14ac:dyDescent="0.35">
      <c r="B2559" s="3">
        <f t="shared" si="1771"/>
        <v>34</v>
      </c>
      <c r="C2559" s="1">
        <f t="shared" si="1772"/>
        <v>5245</v>
      </c>
      <c r="D2559" s="2">
        <v>100001</v>
      </c>
      <c r="E2559" s="2" t="str">
        <f>_xlfn.XLOOKUP(C2559,Sheet2!$N$3:$N$1000,Sheet2!$O$3:$O$1000,"")</f>
        <v/>
      </c>
      <c r="F2559" s="9" t="str">
        <f t="shared" si="1763"/>
        <v>COM 0,0,SKP</v>
      </c>
      <c r="G2559" s="4" t="str">
        <f t="shared" si="1739"/>
        <v>200</v>
      </c>
      <c r="H2559" s="4">
        <f t="shared" si="1740"/>
        <v>1</v>
      </c>
      <c r="I2559" s="6">
        <f t="shared" si="1764"/>
        <v>1</v>
      </c>
      <c r="J2559" s="6">
        <f t="shared" si="1765"/>
        <v>0</v>
      </c>
      <c r="K2559" s="6">
        <f t="shared" si="1766"/>
        <v>0</v>
      </c>
      <c r="L2559" s="6">
        <f t="shared" si="1767"/>
        <v>0</v>
      </c>
      <c r="M2559" s="6">
        <f t="shared" si="1768"/>
        <v>0</v>
      </c>
      <c r="N2559" s="6">
        <f t="shared" si="1769"/>
        <v>1</v>
      </c>
      <c r="O2559" s="13">
        <f t="shared" si="1770"/>
        <v>16</v>
      </c>
      <c r="P2559" s="4">
        <f t="shared" si="1744"/>
        <v>4</v>
      </c>
      <c r="Q2559" s="4">
        <f t="shared" si="1745"/>
        <v>0</v>
      </c>
      <c r="R2559">
        <f t="shared" si="1773"/>
        <v>1</v>
      </c>
      <c r="S2559" s="4">
        <f t="shared" si="1774"/>
        <v>0</v>
      </c>
      <c r="T2559" s="15">
        <f t="shared" si="1775"/>
        <v>0</v>
      </c>
      <c r="U2559" s="4">
        <f t="shared" si="1776"/>
        <v>0</v>
      </c>
      <c r="V2559" s="4">
        <f t="shared" si="1777"/>
        <v>0</v>
      </c>
      <c r="W2559" s="4">
        <f t="shared" si="1778"/>
        <v>0</v>
      </c>
      <c r="X2559" s="6">
        <f t="shared" si="1779"/>
        <v>0</v>
      </c>
      <c r="Y2559" s="4">
        <f t="shared" si="1780"/>
        <v>0</v>
      </c>
      <c r="Z2559" s="6">
        <f t="shared" si="1781"/>
        <v>0</v>
      </c>
      <c r="AA2559" s="18">
        <f t="shared" si="1782"/>
        <v>1</v>
      </c>
      <c r="AB2559" s="9" t="str">
        <f t="shared" si="1746"/>
        <v>1</v>
      </c>
      <c r="AC2559" s="9" t="str">
        <f>_xlfn.XLOOKUP(R2559,Sheet2!$H$3:$H$258,Sheet2!$I$3:$I$258,"-----")</f>
        <v>1</v>
      </c>
      <c r="AD2559" s="9" t="str">
        <f>_xlfn.XLOOKUP(VALUE(AE2559),Sheet2!$N$3:$N$1000,Sheet2!$O$3:$O$1000,"********")</f>
        <v>HDN</v>
      </c>
      <c r="AE2559" t="str">
        <f t="shared" si="1741"/>
        <v>5246</v>
      </c>
      <c r="AF2559" s="9" t="str">
        <f>IF(R2559&lt;200,"+"&amp;TEXT(R2559,"0"),"-"&amp;TEXT(_xlfn.XLOOKUP(R2559,Sheet2!$K$3:$K$130,Sheet2!$L$3:$L$130,"-----"),"0"))</f>
        <v>+1</v>
      </c>
      <c r="AG2559" s="9" t="str">
        <f t="shared" si="1747"/>
        <v/>
      </c>
      <c r="AH2559" s="9" t="str">
        <f t="shared" si="1748"/>
        <v>JMP 1</v>
      </c>
      <c r="AI2559" t="str">
        <f t="shared" si="1749"/>
        <v>0,1</v>
      </c>
      <c r="AJ2559" s="16" t="str">
        <f t="shared" si="1750"/>
        <v>1</v>
      </c>
      <c r="AK2559" t="str">
        <f t="shared" si="1751"/>
        <v>COM 0,0,SKP</v>
      </c>
      <c r="AL2559" s="4" t="str">
        <f t="shared" si="1752"/>
        <v>COM</v>
      </c>
      <c r="AM2559" s="4" t="str">
        <f t="shared" si="1753"/>
        <v/>
      </c>
      <c r="AN2559" s="4" t="str">
        <f t="shared" si="1754"/>
        <v/>
      </c>
      <c r="AO2559" s="4" t="str">
        <f t="shared" si="1755"/>
        <v/>
      </c>
      <c r="AP2559" s="15" t="str">
        <f t="shared" si="1756"/>
        <v>,SKP</v>
      </c>
      <c r="AQ2559" s="9" t="str">
        <f>_xlfn.XLOOKUP(D2559,Sheet2!$E$3:$E$101,Sheet2!$F$3:$F$101,"******************")</f>
        <v>******************</v>
      </c>
      <c r="AR2559" s="33" t="str">
        <f t="shared" si="1742"/>
        <v>NIO MDV</v>
      </c>
      <c r="AS2559" s="9" t="str">
        <f t="shared" si="1743"/>
        <v>DOC</v>
      </c>
      <c r="AT2559" s="4">
        <f t="shared" si="1757"/>
        <v>0</v>
      </c>
      <c r="AU2559" s="6">
        <f t="shared" si="1758"/>
        <v>0</v>
      </c>
      <c r="AV2559" s="4" t="str">
        <f t="shared" si="1759"/>
        <v/>
      </c>
      <c r="AW2559" s="4">
        <f t="shared" si="1760"/>
        <v>1</v>
      </c>
      <c r="AX2559" s="4" t="str">
        <f>_xlfn.XLOOKUP(AW2559,Sheet2!$Q$3:$Q$66,Sheet2!$R$3:$R$66,"**")</f>
        <v>MDV</v>
      </c>
      <c r="AY2559" s="4">
        <f t="shared" si="1761"/>
        <v>0</v>
      </c>
      <c r="AZ2559" s="16" t="str">
        <f t="shared" si="1762"/>
        <v>SKPBN</v>
      </c>
    </row>
    <row r="2560" spans="2:52" x14ac:dyDescent="0.35">
      <c r="B2560" s="3">
        <f t="shared" si="1771"/>
        <v>35</v>
      </c>
      <c r="C2560" s="1">
        <f t="shared" si="1772"/>
        <v>5246</v>
      </c>
      <c r="D2560" s="2">
        <v>20156</v>
      </c>
      <c r="E2560" s="2" t="str">
        <f>_xlfn.XLOOKUP(C2560,Sheet2!$N$3:$N$1000,Sheet2!$O$3:$O$1000,"")</f>
        <v>HDN</v>
      </c>
      <c r="F2560" s="9" t="str">
        <f t="shared" si="1763"/>
        <v>LDA 0,HEAD</v>
      </c>
      <c r="G2560" s="4" t="str">
        <f t="shared" si="1739"/>
        <v>40</v>
      </c>
      <c r="H2560" s="4">
        <f t="shared" si="1740"/>
        <v>156</v>
      </c>
      <c r="I2560" s="6">
        <f t="shared" si="1764"/>
        <v>0</v>
      </c>
      <c r="J2560" s="6">
        <f t="shared" si="1765"/>
        <v>2</v>
      </c>
      <c r="K2560" s="6">
        <f t="shared" si="1766"/>
        <v>0</v>
      </c>
      <c r="L2560" s="6">
        <f t="shared" si="1767"/>
        <v>1</v>
      </c>
      <c r="M2560" s="6">
        <f t="shared" si="1768"/>
        <v>5</v>
      </c>
      <c r="N2560" s="6">
        <f t="shared" si="1769"/>
        <v>6</v>
      </c>
      <c r="O2560" s="13">
        <f t="shared" si="1770"/>
        <v>4</v>
      </c>
      <c r="P2560" s="4">
        <f t="shared" si="1744"/>
        <v>1</v>
      </c>
      <c r="Q2560" s="4">
        <f t="shared" si="1745"/>
        <v>0</v>
      </c>
      <c r="R2560">
        <f t="shared" si="1773"/>
        <v>156</v>
      </c>
      <c r="S2560" s="4">
        <f t="shared" si="1774"/>
        <v>0</v>
      </c>
      <c r="T2560" s="15">
        <f t="shared" si="1775"/>
        <v>0</v>
      </c>
      <c r="U2560" s="4">
        <f t="shared" si="1776"/>
        <v>1</v>
      </c>
      <c r="V2560" s="4">
        <f t="shared" si="1777"/>
        <v>0</v>
      </c>
      <c r="W2560" s="4">
        <f t="shared" si="1778"/>
        <v>0</v>
      </c>
      <c r="X2560" s="6">
        <f t="shared" si="1779"/>
        <v>1</v>
      </c>
      <c r="Y2560" s="4">
        <f t="shared" si="1780"/>
        <v>2</v>
      </c>
      <c r="Z2560" s="6">
        <f t="shared" si="1781"/>
        <v>1</v>
      </c>
      <c r="AA2560" s="18">
        <f t="shared" si="1782"/>
        <v>6</v>
      </c>
      <c r="AB2560" s="9" t="str">
        <f t="shared" si="1746"/>
        <v>HEAD</v>
      </c>
      <c r="AC2560" s="9" t="str">
        <f>_xlfn.XLOOKUP(R2560,Sheet2!$H$3:$H$258,Sheet2!$I$3:$I$258,"-----")</f>
        <v>HEAD</v>
      </c>
      <c r="AD2560" s="9" t="str">
        <f>_xlfn.XLOOKUP(VALUE(AE2560),Sheet2!$N$3:$N$1000,Sheet2!$O$3:$O$1000,"********")</f>
        <v>********</v>
      </c>
      <c r="AE2560" t="str">
        <f t="shared" si="1741"/>
        <v>5424</v>
      </c>
      <c r="AF2560" s="9" t="str">
        <f>IF(R2560&lt;200,"+"&amp;TEXT(R2560,"0"),"-"&amp;TEXT(_xlfn.XLOOKUP(R2560,Sheet2!$K$3:$K$130,Sheet2!$L$3:$L$130,"-----"),"0"))</f>
        <v>+156</v>
      </c>
      <c r="AG2560" s="9" t="str">
        <f t="shared" si="1747"/>
        <v/>
      </c>
      <c r="AH2560" s="9" t="str">
        <f t="shared" si="1748"/>
        <v>JMP HEAD</v>
      </c>
      <c r="AI2560" t="str">
        <f t="shared" si="1749"/>
        <v>0,HEAD</v>
      </c>
      <c r="AJ2560" s="16" t="str">
        <f t="shared" si="1750"/>
        <v>HEAD</v>
      </c>
      <c r="AK2560" t="str">
        <f t="shared" si="1751"/>
        <v>COMOL# 1,0,SEZ</v>
      </c>
      <c r="AL2560" s="4" t="str">
        <f t="shared" si="1752"/>
        <v>COM</v>
      </c>
      <c r="AM2560" s="4" t="str">
        <f t="shared" si="1753"/>
        <v>L</v>
      </c>
      <c r="AN2560" s="4" t="str">
        <f t="shared" si="1754"/>
        <v>O</v>
      </c>
      <c r="AO2560" s="4" t="str">
        <f t="shared" si="1755"/>
        <v>#</v>
      </c>
      <c r="AP2560" s="15" t="str">
        <f t="shared" si="1756"/>
        <v>,SEZ</v>
      </c>
      <c r="AQ2560" s="9" t="str">
        <f>_xlfn.XLOOKUP(D2560,Sheet2!$E$3:$E$101,Sheet2!$F$3:$F$101,"******************")</f>
        <v>******************</v>
      </c>
      <c r="AR2560" s="33" t="str">
        <f t="shared" si="1742"/>
        <v>NIOS **</v>
      </c>
      <c r="AS2560" s="9" t="str">
        <f t="shared" si="1743"/>
        <v>DOCS</v>
      </c>
      <c r="AT2560" s="4">
        <f t="shared" si="1757"/>
        <v>0</v>
      </c>
      <c r="AU2560" s="6">
        <f t="shared" si="1758"/>
        <v>1</v>
      </c>
      <c r="AV2560" s="4" t="str">
        <f t="shared" si="1759"/>
        <v>S</v>
      </c>
      <c r="AW2560" s="4">
        <f t="shared" si="1760"/>
        <v>56</v>
      </c>
      <c r="AX2560" s="4" t="str">
        <f>_xlfn.XLOOKUP(AW2560,Sheet2!$Q$3:$Q$66,Sheet2!$R$3:$R$66,"**")</f>
        <v>**</v>
      </c>
      <c r="AY2560" s="4">
        <f t="shared" si="1761"/>
        <v>0</v>
      </c>
      <c r="AZ2560" s="16" t="str">
        <f t="shared" si="1762"/>
        <v>SKPBZ</v>
      </c>
    </row>
    <row r="2561" spans="1:52" x14ac:dyDescent="0.35">
      <c r="B2561" s="3">
        <f t="shared" si="1771"/>
        <v>36</v>
      </c>
      <c r="C2561" s="1">
        <f t="shared" si="1772"/>
        <v>5247</v>
      </c>
      <c r="D2561" s="2">
        <v>1400</v>
      </c>
      <c r="E2561" s="2" t="str">
        <f>_xlfn.XLOOKUP(C2561,Sheet2!$N$3:$N$1000,Sheet2!$O$3:$O$1000,"")</f>
        <v/>
      </c>
      <c r="F2561" s="9" t="str">
        <f t="shared" si="1763"/>
        <v>JMP +0,3</v>
      </c>
      <c r="G2561" s="4" t="str">
        <f t="shared" si="1739"/>
        <v>3</v>
      </c>
      <c r="H2561" s="4">
        <f t="shared" si="1740"/>
        <v>0</v>
      </c>
      <c r="I2561" s="6">
        <f t="shared" si="1764"/>
        <v>0</v>
      </c>
      <c r="J2561" s="6">
        <f t="shared" si="1765"/>
        <v>0</v>
      </c>
      <c r="K2561" s="6">
        <f t="shared" si="1766"/>
        <v>1</v>
      </c>
      <c r="L2561" s="6">
        <f t="shared" si="1767"/>
        <v>4</v>
      </c>
      <c r="M2561" s="6">
        <f t="shared" si="1768"/>
        <v>0</v>
      </c>
      <c r="N2561" s="6">
        <f t="shared" si="1769"/>
        <v>0</v>
      </c>
      <c r="O2561" s="13">
        <f t="shared" si="1770"/>
        <v>0</v>
      </c>
      <c r="P2561" s="4">
        <f t="shared" si="1744"/>
        <v>0</v>
      </c>
      <c r="Q2561" s="4">
        <f t="shared" si="1745"/>
        <v>0</v>
      </c>
      <c r="R2561">
        <f t="shared" si="1773"/>
        <v>0</v>
      </c>
      <c r="S2561" s="4">
        <f t="shared" si="1774"/>
        <v>3</v>
      </c>
      <c r="T2561" s="15">
        <f t="shared" si="1775"/>
        <v>0</v>
      </c>
      <c r="U2561" s="4">
        <f t="shared" si="1776"/>
        <v>0</v>
      </c>
      <c r="V2561" s="4">
        <f t="shared" si="1777"/>
        <v>0</v>
      </c>
      <c r="W2561" s="4">
        <f t="shared" si="1778"/>
        <v>3</v>
      </c>
      <c r="X2561" s="6">
        <f t="shared" si="1779"/>
        <v>0</v>
      </c>
      <c r="Y2561" s="4">
        <f t="shared" si="1780"/>
        <v>0</v>
      </c>
      <c r="Z2561" s="6">
        <f t="shared" si="1781"/>
        <v>0</v>
      </c>
      <c r="AA2561" s="18">
        <f t="shared" si="1782"/>
        <v>0</v>
      </c>
      <c r="AB2561" s="9" t="str">
        <f t="shared" si="1746"/>
        <v>+0,3</v>
      </c>
      <c r="AC2561" s="9" t="str">
        <f>_xlfn.XLOOKUP(R2561,Sheet2!$H$3:$H$258,Sheet2!$I$3:$I$258,"-----")</f>
        <v>0</v>
      </c>
      <c r="AD2561" s="9" t="str">
        <f>_xlfn.XLOOKUP(VALUE(AE2561),Sheet2!$N$3:$N$1000,Sheet2!$O$3:$O$1000,"********")</f>
        <v>********</v>
      </c>
      <c r="AE2561" t="str">
        <f t="shared" si="1741"/>
        <v>5247</v>
      </c>
      <c r="AF2561" s="9" t="str">
        <f>IF(R2561&lt;200,"+"&amp;TEXT(R2561,"0"),"-"&amp;TEXT(_xlfn.XLOOKUP(R2561,Sheet2!$K$3:$K$130,Sheet2!$L$3:$L$130,"-----"),"0"))</f>
        <v>+0</v>
      </c>
      <c r="AG2561" s="9" t="str">
        <f t="shared" si="1747"/>
        <v/>
      </c>
      <c r="AH2561" s="9" t="str">
        <f t="shared" si="1748"/>
        <v>JMP +0,3</v>
      </c>
      <c r="AI2561" t="str">
        <f t="shared" si="1749"/>
        <v>0,+0,3</v>
      </c>
      <c r="AJ2561" s="16" t="str">
        <f t="shared" si="1750"/>
        <v>+0,3</v>
      </c>
      <c r="AK2561" t="str">
        <f t="shared" si="1751"/>
        <v>INC 0,0</v>
      </c>
      <c r="AL2561" s="4" t="str">
        <f t="shared" si="1752"/>
        <v>INC</v>
      </c>
      <c r="AM2561" s="4" t="str">
        <f t="shared" si="1753"/>
        <v/>
      </c>
      <c r="AN2561" s="4" t="str">
        <f t="shared" si="1754"/>
        <v/>
      </c>
      <c r="AO2561" s="4" t="str">
        <f t="shared" si="1755"/>
        <v/>
      </c>
      <c r="AP2561" s="15" t="str">
        <f t="shared" si="1756"/>
        <v/>
      </c>
      <c r="AQ2561" s="9" t="str">
        <f>_xlfn.XLOOKUP(D2561,Sheet2!$E$3:$E$101,Sheet2!$F$3:$F$101,"******************")</f>
        <v>******************</v>
      </c>
      <c r="AR2561" s="33" t="str">
        <f t="shared" si="1742"/>
        <v>DIB 0,0</v>
      </c>
      <c r="AS2561" s="9" t="str">
        <f t="shared" si="1743"/>
        <v>DIB</v>
      </c>
      <c r="AT2561" s="4">
        <f t="shared" si="1757"/>
        <v>0</v>
      </c>
      <c r="AU2561" s="6">
        <f t="shared" si="1758"/>
        <v>0</v>
      </c>
      <c r="AV2561" s="4" t="str">
        <f t="shared" si="1759"/>
        <v/>
      </c>
      <c r="AW2561" s="4">
        <f t="shared" si="1760"/>
        <v>0</v>
      </c>
      <c r="AX2561" s="4" t="str">
        <f>_xlfn.XLOOKUP(AW2561,Sheet2!$Q$3:$Q$66,Sheet2!$R$3:$R$66,"**")</f>
        <v>0</v>
      </c>
      <c r="AY2561" s="4">
        <f t="shared" si="1761"/>
        <v>3</v>
      </c>
      <c r="AZ2561" s="16" t="str">
        <f t="shared" si="1762"/>
        <v>SKPBN</v>
      </c>
    </row>
    <row r="2562" spans="1:52" x14ac:dyDescent="0.35">
      <c r="B2562" s="3">
        <v>38</v>
      </c>
      <c r="C2562" s="1">
        <f t="shared" si="1772"/>
        <v>5250</v>
      </c>
      <c r="D2562" s="2">
        <v>20157</v>
      </c>
      <c r="E2562" s="2" t="str">
        <f>_xlfn.XLOOKUP(C2562,Sheet2!$N$3:$N$1000,Sheet2!$O$3:$O$1000,"")</f>
        <v>SETNC</v>
      </c>
      <c r="F2562" s="9" t="str">
        <f t="shared" si="1763"/>
        <v>LDA 0,SECT</v>
      </c>
      <c r="G2562" s="4" t="str">
        <f t="shared" si="1739"/>
        <v>40</v>
      </c>
      <c r="H2562" s="4">
        <f t="shared" si="1740"/>
        <v>157</v>
      </c>
      <c r="I2562" s="6">
        <f t="shared" si="1764"/>
        <v>0</v>
      </c>
      <c r="J2562" s="6">
        <f t="shared" si="1765"/>
        <v>2</v>
      </c>
      <c r="K2562" s="6">
        <f t="shared" si="1766"/>
        <v>0</v>
      </c>
      <c r="L2562" s="6">
        <f t="shared" si="1767"/>
        <v>1</v>
      </c>
      <c r="M2562" s="6">
        <f t="shared" si="1768"/>
        <v>5</v>
      </c>
      <c r="N2562" s="6">
        <f t="shared" si="1769"/>
        <v>7</v>
      </c>
      <c r="O2562" s="13">
        <f t="shared" si="1770"/>
        <v>4</v>
      </c>
      <c r="P2562" s="4">
        <f t="shared" si="1744"/>
        <v>1</v>
      </c>
      <c r="Q2562" s="4">
        <f t="shared" si="1745"/>
        <v>0</v>
      </c>
      <c r="R2562">
        <f t="shared" si="1773"/>
        <v>157</v>
      </c>
      <c r="S2562" s="4">
        <f t="shared" si="1774"/>
        <v>0</v>
      </c>
      <c r="T2562" s="15">
        <f t="shared" si="1775"/>
        <v>0</v>
      </c>
      <c r="U2562" s="4">
        <f t="shared" si="1776"/>
        <v>1</v>
      </c>
      <c r="V2562" s="4">
        <f t="shared" si="1777"/>
        <v>0</v>
      </c>
      <c r="W2562" s="4">
        <f t="shared" si="1778"/>
        <v>0</v>
      </c>
      <c r="X2562" s="6">
        <f t="shared" si="1779"/>
        <v>1</v>
      </c>
      <c r="Y2562" s="4">
        <f t="shared" si="1780"/>
        <v>2</v>
      </c>
      <c r="Z2562" s="6">
        <f t="shared" si="1781"/>
        <v>1</v>
      </c>
      <c r="AA2562" s="18">
        <f t="shared" si="1782"/>
        <v>7</v>
      </c>
      <c r="AB2562" s="9" t="str">
        <f t="shared" si="1746"/>
        <v>SECT</v>
      </c>
      <c r="AC2562" s="9" t="str">
        <f>_xlfn.XLOOKUP(R2562,Sheet2!$H$3:$H$258,Sheet2!$I$3:$I$258,"-----")</f>
        <v>SECT</v>
      </c>
      <c r="AD2562" s="9" t="str">
        <f>_xlfn.XLOOKUP(VALUE(AE2562),Sheet2!$N$3:$N$1000,Sheet2!$O$3:$O$1000,"********")</f>
        <v>********</v>
      </c>
      <c r="AE2562" t="str">
        <f t="shared" si="1741"/>
        <v>5427</v>
      </c>
      <c r="AF2562" s="9" t="str">
        <f>IF(R2562&lt;200,"+"&amp;TEXT(R2562,"0"),"-"&amp;TEXT(_xlfn.XLOOKUP(R2562,Sheet2!$K$3:$K$130,Sheet2!$L$3:$L$130,"-----"),"0"))</f>
        <v>+157</v>
      </c>
      <c r="AG2562" s="9" t="str">
        <f t="shared" si="1747"/>
        <v/>
      </c>
      <c r="AH2562" s="9" t="str">
        <f t="shared" si="1748"/>
        <v>JMP SECT</v>
      </c>
      <c r="AI2562" t="str">
        <f t="shared" si="1749"/>
        <v>0,SECT</v>
      </c>
      <c r="AJ2562" s="16" t="str">
        <f t="shared" si="1750"/>
        <v>SECT</v>
      </c>
      <c r="AK2562" t="str">
        <f t="shared" si="1751"/>
        <v>COMOL# 1,0,SBN</v>
      </c>
      <c r="AL2562" s="4" t="str">
        <f t="shared" si="1752"/>
        <v>COM</v>
      </c>
      <c r="AM2562" s="4" t="str">
        <f t="shared" si="1753"/>
        <v>L</v>
      </c>
      <c r="AN2562" s="4" t="str">
        <f t="shared" si="1754"/>
        <v>O</v>
      </c>
      <c r="AO2562" s="4" t="str">
        <f t="shared" si="1755"/>
        <v>#</v>
      </c>
      <c r="AP2562" s="15" t="str">
        <f t="shared" si="1756"/>
        <v>,SBN</v>
      </c>
      <c r="AQ2562" s="9" t="str">
        <f>_xlfn.XLOOKUP(D2562,Sheet2!$E$3:$E$101,Sheet2!$F$3:$F$101,"******************")</f>
        <v>******************</v>
      </c>
      <c r="AR2562" s="33" t="str">
        <f t="shared" si="1742"/>
        <v>NIOS **</v>
      </c>
      <c r="AS2562" s="9" t="str">
        <f t="shared" si="1743"/>
        <v>DOCS</v>
      </c>
      <c r="AT2562" s="4">
        <f t="shared" si="1757"/>
        <v>0</v>
      </c>
      <c r="AU2562" s="6">
        <f t="shared" si="1758"/>
        <v>1</v>
      </c>
      <c r="AV2562" s="4" t="str">
        <f t="shared" si="1759"/>
        <v>S</v>
      </c>
      <c r="AW2562" s="4">
        <f t="shared" si="1760"/>
        <v>57</v>
      </c>
      <c r="AX2562" s="4" t="str">
        <f>_xlfn.XLOOKUP(AW2562,Sheet2!$Q$3:$Q$66,Sheet2!$R$3:$R$66,"**")</f>
        <v>**</v>
      </c>
      <c r="AY2562" s="4">
        <f t="shared" si="1761"/>
        <v>0</v>
      </c>
      <c r="AZ2562" s="16" t="str">
        <f t="shared" si="1762"/>
        <v>SKPBZ</v>
      </c>
    </row>
    <row r="2563" spans="1:52" x14ac:dyDescent="0.35">
      <c r="B2563" s="3">
        <f t="shared" si="1771"/>
        <v>39</v>
      </c>
      <c r="C2563" s="1">
        <f t="shared" si="1772"/>
        <v>5251</v>
      </c>
      <c r="D2563" s="2">
        <v>100001</v>
      </c>
      <c r="E2563" s="2" t="str">
        <f>_xlfn.XLOOKUP(C2563,Sheet2!$N$3:$N$1000,Sheet2!$O$3:$O$1000,"")</f>
        <v/>
      </c>
      <c r="F2563" s="9" t="str">
        <f t="shared" si="1763"/>
        <v>COM 0,0,SKP</v>
      </c>
      <c r="G2563" s="4" t="str">
        <f t="shared" ref="G2563:G2626" si="1783">DEC2OCT((2*(OCT2DEC(I2563*100)+OCT2DEC(J2563*10)+K2563))+INT(L2563/4))</f>
        <v>200</v>
      </c>
      <c r="H2563" s="4">
        <f t="shared" ref="H2563:H2626" si="1784">(MOD(L2563,4)*100)+(M2563*10)+N2563</f>
        <v>1</v>
      </c>
      <c r="I2563" s="6">
        <f t="shared" si="1764"/>
        <v>1</v>
      </c>
      <c r="J2563" s="6">
        <f t="shared" si="1765"/>
        <v>0</v>
      </c>
      <c r="K2563" s="6">
        <f t="shared" si="1766"/>
        <v>0</v>
      </c>
      <c r="L2563" s="6">
        <f t="shared" si="1767"/>
        <v>0</v>
      </c>
      <c r="M2563" s="6">
        <f t="shared" si="1768"/>
        <v>0</v>
      </c>
      <c r="N2563" s="6">
        <f t="shared" si="1769"/>
        <v>1</v>
      </c>
      <c r="O2563" s="13">
        <f t="shared" si="1770"/>
        <v>16</v>
      </c>
      <c r="P2563" s="4">
        <f t="shared" si="1744"/>
        <v>4</v>
      </c>
      <c r="Q2563" s="4">
        <f t="shared" si="1745"/>
        <v>0</v>
      </c>
      <c r="R2563">
        <f t="shared" si="1773"/>
        <v>1</v>
      </c>
      <c r="S2563" s="4">
        <f t="shared" si="1774"/>
        <v>0</v>
      </c>
      <c r="T2563" s="15">
        <f t="shared" si="1775"/>
        <v>0</v>
      </c>
      <c r="U2563" s="4">
        <f t="shared" si="1776"/>
        <v>0</v>
      </c>
      <c r="V2563" s="4">
        <f t="shared" si="1777"/>
        <v>0</v>
      </c>
      <c r="W2563" s="4">
        <f t="shared" si="1778"/>
        <v>0</v>
      </c>
      <c r="X2563" s="6">
        <f t="shared" si="1779"/>
        <v>0</v>
      </c>
      <c r="Y2563" s="4">
        <f t="shared" si="1780"/>
        <v>0</v>
      </c>
      <c r="Z2563" s="6">
        <f t="shared" si="1781"/>
        <v>0</v>
      </c>
      <c r="AA2563" s="18">
        <f t="shared" si="1782"/>
        <v>1</v>
      </c>
      <c r="AB2563" s="9" t="str">
        <f t="shared" si="1746"/>
        <v>1</v>
      </c>
      <c r="AC2563" s="9" t="str">
        <f>_xlfn.XLOOKUP(R2563,Sheet2!$H$3:$H$258,Sheet2!$I$3:$I$258,"-----")</f>
        <v>1</v>
      </c>
      <c r="AD2563" s="9" t="str">
        <f>_xlfn.XLOOKUP(VALUE(AE2563),Sheet2!$N$3:$N$1000,Sheet2!$O$3:$O$1000,"********")</f>
        <v>SECTN</v>
      </c>
      <c r="AE2563" t="str">
        <f t="shared" ref="AE2563:AE2626" si="1785">IF(VALUE(AF2563)&lt;0,DEC2OCT(OCT2DEC(VALUE(C2563))-OCT2DEC(-VALUE(AF2563))),DEC2OCT(OCT2DEC(VALUE(C2563))+OCT2DEC(VALUE(AF2563))))</f>
        <v>5252</v>
      </c>
      <c r="AF2563" s="9" t="str">
        <f>IF(R2563&lt;200,"+"&amp;TEXT(R2563,"0"),"-"&amp;TEXT(_xlfn.XLOOKUP(R2563,Sheet2!$K$3:$K$130,Sheet2!$L$3:$L$130,"-----"),"0"))</f>
        <v>+1</v>
      </c>
      <c r="AG2563" s="9" t="str">
        <f t="shared" si="1747"/>
        <v/>
      </c>
      <c r="AH2563" s="9" t="str">
        <f t="shared" si="1748"/>
        <v>JMP 1</v>
      </c>
      <c r="AI2563" t="str">
        <f t="shared" si="1749"/>
        <v>0,1</v>
      </c>
      <c r="AJ2563" s="16" t="str">
        <f t="shared" si="1750"/>
        <v>1</v>
      </c>
      <c r="AK2563" t="str">
        <f t="shared" si="1751"/>
        <v>COM 0,0,SKP</v>
      </c>
      <c r="AL2563" s="4" t="str">
        <f t="shared" si="1752"/>
        <v>COM</v>
      </c>
      <c r="AM2563" s="4" t="str">
        <f t="shared" si="1753"/>
        <v/>
      </c>
      <c r="AN2563" s="4" t="str">
        <f t="shared" si="1754"/>
        <v/>
      </c>
      <c r="AO2563" s="4" t="str">
        <f t="shared" si="1755"/>
        <v/>
      </c>
      <c r="AP2563" s="15" t="str">
        <f t="shared" si="1756"/>
        <v>,SKP</v>
      </c>
      <c r="AQ2563" s="9" t="str">
        <f>_xlfn.XLOOKUP(D2563,Sheet2!$E$3:$E$101,Sheet2!$F$3:$F$101,"******************")</f>
        <v>******************</v>
      </c>
      <c r="AR2563" s="33" t="str">
        <f t="shared" ref="AR2563:AR2626" si="1786">IF(AY2563=0,"NIO"&amp;AV2563&amp;" "&amp;AX2563,IF(AY2563=7,AZ2563&amp;" "&amp;AX2563,AS2563&amp;" "&amp;TEXT(AT2563,"0")&amp;","&amp;AX2563))</f>
        <v>NIO MDV</v>
      </c>
      <c r="AS2563" s="9" t="str">
        <f t="shared" ref="AS2563:AS2626" si="1787">IF(AY2563=1,"DIA"&amp;AV2563,IF(AY2563=2,"DOA"&amp;AV2563,IF(AY2563=3,"DIB"&amp;AV2563,IF(AY2563=4,"DOB"&amp;AV2563,IF(AY2563=5,"DIC"&amp;AV2563,"DOC"&amp;AV2563)))))</f>
        <v>DOC</v>
      </c>
      <c r="AT2563" s="4">
        <f t="shared" si="1757"/>
        <v>0</v>
      </c>
      <c r="AU2563" s="6">
        <f t="shared" si="1758"/>
        <v>0</v>
      </c>
      <c r="AV2563" s="4" t="str">
        <f t="shared" si="1759"/>
        <v/>
      </c>
      <c r="AW2563" s="4">
        <f t="shared" si="1760"/>
        <v>1</v>
      </c>
      <c r="AX2563" s="4" t="str">
        <f>_xlfn.XLOOKUP(AW2563,Sheet2!$Q$3:$Q$66,Sheet2!$R$3:$R$66,"**")</f>
        <v>MDV</v>
      </c>
      <c r="AY2563" s="4">
        <f t="shared" si="1761"/>
        <v>0</v>
      </c>
      <c r="AZ2563" s="16" t="str">
        <f t="shared" si="1762"/>
        <v>SKPBN</v>
      </c>
    </row>
    <row r="2564" spans="1:52" x14ac:dyDescent="0.35">
      <c r="B2564" s="3">
        <f t="shared" si="1771"/>
        <v>40</v>
      </c>
      <c r="C2564" s="1">
        <f t="shared" si="1772"/>
        <v>5252</v>
      </c>
      <c r="D2564" s="2">
        <v>20157</v>
      </c>
      <c r="E2564" s="2" t="str">
        <f>_xlfn.XLOOKUP(C2564,Sheet2!$N$3:$N$1000,Sheet2!$O$3:$O$1000,"")</f>
        <v>SECTN</v>
      </c>
      <c r="F2564" s="9" t="str">
        <f t="shared" si="1763"/>
        <v>LDA 0,SECT</v>
      </c>
      <c r="G2564" s="4" t="str">
        <f t="shared" si="1783"/>
        <v>40</v>
      </c>
      <c r="H2564" s="4">
        <f t="shared" si="1784"/>
        <v>157</v>
      </c>
      <c r="I2564" s="6">
        <f t="shared" si="1764"/>
        <v>0</v>
      </c>
      <c r="J2564" s="6">
        <f t="shared" si="1765"/>
        <v>2</v>
      </c>
      <c r="K2564" s="6">
        <f t="shared" si="1766"/>
        <v>0</v>
      </c>
      <c r="L2564" s="6">
        <f t="shared" si="1767"/>
        <v>1</v>
      </c>
      <c r="M2564" s="6">
        <f t="shared" si="1768"/>
        <v>5</v>
      </c>
      <c r="N2564" s="6">
        <f t="shared" si="1769"/>
        <v>7</v>
      </c>
      <c r="O2564" s="13">
        <f t="shared" si="1770"/>
        <v>4</v>
      </c>
      <c r="P2564" s="4">
        <f t="shared" ref="P2564:P2627" si="1788">(I2564*4)+INT(J2564/2)</f>
        <v>1</v>
      </c>
      <c r="Q2564" s="4">
        <f t="shared" ref="Q2564:Q2627" si="1789">V2564</f>
        <v>0</v>
      </c>
      <c r="R2564">
        <f t="shared" si="1773"/>
        <v>157</v>
      </c>
      <c r="S2564" s="4">
        <f t="shared" si="1774"/>
        <v>0</v>
      </c>
      <c r="T2564" s="15">
        <f t="shared" si="1775"/>
        <v>0</v>
      </c>
      <c r="U2564" s="4">
        <f t="shared" si="1776"/>
        <v>1</v>
      </c>
      <c r="V2564" s="4">
        <f t="shared" si="1777"/>
        <v>0</v>
      </c>
      <c r="W2564" s="4">
        <f t="shared" si="1778"/>
        <v>0</v>
      </c>
      <c r="X2564" s="6">
        <f t="shared" si="1779"/>
        <v>1</v>
      </c>
      <c r="Y2564" s="4">
        <f t="shared" si="1780"/>
        <v>2</v>
      </c>
      <c r="Z2564" s="6">
        <f t="shared" si="1781"/>
        <v>1</v>
      </c>
      <c r="AA2564" s="18">
        <f t="shared" si="1782"/>
        <v>7</v>
      </c>
      <c r="AB2564" s="9" t="str">
        <f t="shared" ref="AB2564:AB2627" si="1790">IF(S2564=0,AC2564,IF(S2564=1,IF(AD2564="********",AF2564,AD2564),AF2564&amp;","&amp;TEXT(S2564,"0")))</f>
        <v>SECT</v>
      </c>
      <c r="AC2564" s="9" t="str">
        <f>_xlfn.XLOOKUP(R2564,Sheet2!$H$3:$H$258,Sheet2!$I$3:$I$258,"-----")</f>
        <v>SECT</v>
      </c>
      <c r="AD2564" s="9" t="str">
        <f>_xlfn.XLOOKUP(VALUE(AE2564),Sheet2!$N$3:$N$1000,Sheet2!$O$3:$O$1000,"********")</f>
        <v>********</v>
      </c>
      <c r="AE2564" t="str">
        <f t="shared" si="1785"/>
        <v>5431</v>
      </c>
      <c r="AF2564" s="9" t="str">
        <f>IF(R2564&lt;200,"+"&amp;TEXT(R2564,"0"),"-"&amp;TEXT(_xlfn.XLOOKUP(R2564,Sheet2!$K$3:$K$130,Sheet2!$L$3:$L$130,"-----"),"0"))</f>
        <v>+157</v>
      </c>
      <c r="AG2564" s="9" t="str">
        <f t="shared" ref="AG2564:AG2627" si="1791">IF(T2564=1,"@","")</f>
        <v/>
      </c>
      <c r="AH2564" s="9" t="str">
        <f t="shared" ref="AH2564:AH2627" si="1792">IF(Q2564=0,"JMP "&amp;AJ2564, IF(Q2564=1,"JSR "&amp;AJ2564,IF(Q2564=2,"ISZ "&amp;AJ2564,"DSZ "&amp;AJ2564)))</f>
        <v>JMP SECT</v>
      </c>
      <c r="AI2564" t="str">
        <f t="shared" ref="AI2564:AI2627" si="1793">TEXT(Q2564,"0")&amp;","&amp;AG2564&amp;AB2564</f>
        <v>0,SECT</v>
      </c>
      <c r="AJ2564" s="16" t="str">
        <f t="shared" ref="AJ2564:AJ2627" si="1794">AG2564&amp;AB2564</f>
        <v>SECT</v>
      </c>
      <c r="AK2564" t="str">
        <f t="shared" ref="AK2564:AK2627" si="1795">AL2564&amp;AN2564&amp;AM2564&amp;AO2564&amp;" "&amp;TEXT(U2564,"0")&amp;","&amp;TEXT(V2564,"0")&amp;AP2564</f>
        <v>COMOL# 1,0,SBN</v>
      </c>
      <c r="AL2564" s="4" t="str">
        <f t="shared" ref="AL2564:AL2627" si="1796">IF(W2564=0,"COM",IF(W2564=1,"NEG",IF(W2564=2,"MOV",IF(W2564=3,"INC",IF(W2564=4,"ADC",IF(W2564=5,"SUB",IF(W2564=6,"ADD","AND")))))))</f>
        <v>COM</v>
      </c>
      <c r="AM2564" s="4" t="str">
        <f t="shared" ref="AM2564:AM2627" si="1797">IF(X2564=0,"",IF(X2564=1,"L",IF(X2564=2,"R","S")))</f>
        <v>L</v>
      </c>
      <c r="AN2564" s="4" t="str">
        <f t="shared" ref="AN2564:AN2627" si="1798">IF(Y2564=0,"",IF(Y2564=1,"Z",IF(Y2564=2,"O","C")))</f>
        <v>O</v>
      </c>
      <c r="AO2564" s="4" t="str">
        <f t="shared" ref="AO2564:AO2627" si="1799">IF(Z2564=1,"#","")</f>
        <v>#</v>
      </c>
      <c r="AP2564" s="15" t="str">
        <f t="shared" ref="AP2564:AP2627" si="1800">IF(AA2564=0,"",IF(AA2564=1,",SKP",IF(AA2564=2,",SZC",IF(AA2564=3,",SNC",IF(AA2564=4,",SZR",IF(AA2564=5,",SNR",IF(AA2564=6,",SEZ",",SBN")))))))</f>
        <v>,SBN</v>
      </c>
      <c r="AQ2564" s="9" t="str">
        <f>_xlfn.XLOOKUP(D2564,Sheet2!$E$3:$E$101,Sheet2!$F$3:$F$101,"******************")</f>
        <v>******************</v>
      </c>
      <c r="AR2564" s="33" t="str">
        <f t="shared" si="1786"/>
        <v>NIOS **</v>
      </c>
      <c r="AS2564" s="9" t="str">
        <f t="shared" si="1787"/>
        <v>DOCS</v>
      </c>
      <c r="AT2564" s="4">
        <f t="shared" ref="AT2564:AT2627" si="1801">V2564</f>
        <v>0</v>
      </c>
      <c r="AU2564" s="6">
        <f t="shared" ref="AU2564:AU2627" si="1802">X2564</f>
        <v>1</v>
      </c>
      <c r="AV2564" s="4" t="str">
        <f t="shared" ref="AV2564:AV2627" si="1803">IF(AU2564=0,"",IF(AU2564=1,"S",IF(AU2564=2,"C","P")))</f>
        <v>S</v>
      </c>
      <c r="AW2564" s="4">
        <f t="shared" ref="AW2564:AW2627" si="1804">M2564*10+N2564</f>
        <v>57</v>
      </c>
      <c r="AX2564" s="4" t="str">
        <f>_xlfn.XLOOKUP(AW2564,Sheet2!$Q$3:$Q$66,Sheet2!$R$3:$R$66,"**")</f>
        <v>**</v>
      </c>
      <c r="AY2564" s="4">
        <f t="shared" ref="AY2564:AY2627" si="1805">W2564</f>
        <v>0</v>
      </c>
      <c r="AZ2564" s="16" t="str">
        <f t="shared" ref="AZ2564:AZ2627" si="1806">IF(AU2564=0,"SKPBN",IF(AU2564=1,"SKPBZ",IF(AU2564=2,"SKPDN","SKPDZ")))</f>
        <v>SKPBZ</v>
      </c>
    </row>
    <row r="2565" spans="1:52" x14ac:dyDescent="0.35">
      <c r="B2565" s="3">
        <f t="shared" si="1771"/>
        <v>41</v>
      </c>
      <c r="C2565" s="1">
        <f t="shared" si="1772"/>
        <v>5253</v>
      </c>
      <c r="D2565" s="2">
        <v>1400</v>
      </c>
      <c r="E2565" s="2" t="str">
        <f>_xlfn.XLOOKUP(C2565,Sheet2!$N$3:$N$1000,Sheet2!$O$3:$O$1000,"")</f>
        <v/>
      </c>
      <c r="F2565" s="9" t="str">
        <f t="shared" si="1763"/>
        <v>JMP +0,3</v>
      </c>
      <c r="G2565" s="4" t="str">
        <f t="shared" si="1783"/>
        <v>3</v>
      </c>
      <c r="H2565" s="4">
        <f t="shared" si="1784"/>
        <v>0</v>
      </c>
      <c r="I2565" s="6">
        <f t="shared" si="1764"/>
        <v>0</v>
      </c>
      <c r="J2565" s="6">
        <f t="shared" si="1765"/>
        <v>0</v>
      </c>
      <c r="K2565" s="6">
        <f t="shared" si="1766"/>
        <v>1</v>
      </c>
      <c r="L2565" s="6">
        <f t="shared" si="1767"/>
        <v>4</v>
      </c>
      <c r="M2565" s="6">
        <f t="shared" si="1768"/>
        <v>0</v>
      </c>
      <c r="N2565" s="6">
        <f t="shared" si="1769"/>
        <v>0</v>
      </c>
      <c r="O2565" s="13">
        <f t="shared" si="1770"/>
        <v>0</v>
      </c>
      <c r="P2565" s="4">
        <f t="shared" si="1788"/>
        <v>0</v>
      </c>
      <c r="Q2565" s="4">
        <f t="shared" si="1789"/>
        <v>0</v>
      </c>
      <c r="R2565">
        <f t="shared" si="1773"/>
        <v>0</v>
      </c>
      <c r="S2565" s="4">
        <f t="shared" si="1774"/>
        <v>3</v>
      </c>
      <c r="T2565" s="15">
        <f t="shared" si="1775"/>
        <v>0</v>
      </c>
      <c r="U2565" s="4">
        <f t="shared" si="1776"/>
        <v>0</v>
      </c>
      <c r="V2565" s="4">
        <f t="shared" si="1777"/>
        <v>0</v>
      </c>
      <c r="W2565" s="4">
        <f t="shared" si="1778"/>
        <v>3</v>
      </c>
      <c r="X2565" s="6">
        <f t="shared" si="1779"/>
        <v>0</v>
      </c>
      <c r="Y2565" s="4">
        <f t="shared" si="1780"/>
        <v>0</v>
      </c>
      <c r="Z2565" s="6">
        <f t="shared" si="1781"/>
        <v>0</v>
      </c>
      <c r="AA2565" s="18">
        <f t="shared" si="1782"/>
        <v>0</v>
      </c>
      <c r="AB2565" s="9" t="str">
        <f t="shared" si="1790"/>
        <v>+0,3</v>
      </c>
      <c r="AC2565" s="9" t="str">
        <f>_xlfn.XLOOKUP(R2565,Sheet2!$H$3:$H$258,Sheet2!$I$3:$I$258,"-----")</f>
        <v>0</v>
      </c>
      <c r="AD2565" s="9" t="str">
        <f>_xlfn.XLOOKUP(VALUE(AE2565),Sheet2!$N$3:$N$1000,Sheet2!$O$3:$O$1000,"********")</f>
        <v>********</v>
      </c>
      <c r="AE2565" t="str">
        <f t="shared" si="1785"/>
        <v>5253</v>
      </c>
      <c r="AF2565" s="9" t="str">
        <f>IF(R2565&lt;200,"+"&amp;TEXT(R2565,"0"),"-"&amp;TEXT(_xlfn.XLOOKUP(R2565,Sheet2!$K$3:$K$130,Sheet2!$L$3:$L$130,"-----"),"0"))</f>
        <v>+0</v>
      </c>
      <c r="AG2565" s="9" t="str">
        <f t="shared" si="1791"/>
        <v/>
      </c>
      <c r="AH2565" s="9" t="str">
        <f t="shared" si="1792"/>
        <v>JMP +0,3</v>
      </c>
      <c r="AI2565" t="str">
        <f t="shared" si="1793"/>
        <v>0,+0,3</v>
      </c>
      <c r="AJ2565" s="16" t="str">
        <f t="shared" si="1794"/>
        <v>+0,3</v>
      </c>
      <c r="AK2565" t="str">
        <f t="shared" si="1795"/>
        <v>INC 0,0</v>
      </c>
      <c r="AL2565" s="4" t="str">
        <f t="shared" si="1796"/>
        <v>INC</v>
      </c>
      <c r="AM2565" s="4" t="str">
        <f t="shared" si="1797"/>
        <v/>
      </c>
      <c r="AN2565" s="4" t="str">
        <f t="shared" si="1798"/>
        <v/>
      </c>
      <c r="AO2565" s="4" t="str">
        <f t="shared" si="1799"/>
        <v/>
      </c>
      <c r="AP2565" s="15" t="str">
        <f t="shared" si="1800"/>
        <v/>
      </c>
      <c r="AQ2565" s="9" t="str">
        <f>_xlfn.XLOOKUP(D2565,Sheet2!$E$3:$E$101,Sheet2!$F$3:$F$101,"******************")</f>
        <v>******************</v>
      </c>
      <c r="AR2565" s="33" t="str">
        <f t="shared" si="1786"/>
        <v>DIB 0,0</v>
      </c>
      <c r="AS2565" s="9" t="str">
        <f t="shared" si="1787"/>
        <v>DIB</v>
      </c>
      <c r="AT2565" s="4">
        <f t="shared" si="1801"/>
        <v>0</v>
      </c>
      <c r="AU2565" s="6">
        <f t="shared" si="1802"/>
        <v>0</v>
      </c>
      <c r="AV2565" s="4" t="str">
        <f t="shared" si="1803"/>
        <v/>
      </c>
      <c r="AW2565" s="4">
        <f t="shared" si="1804"/>
        <v>0</v>
      </c>
      <c r="AX2565" s="4" t="str">
        <f>_xlfn.XLOOKUP(AW2565,Sheet2!$Q$3:$Q$66,Sheet2!$R$3:$R$66,"**")</f>
        <v>0</v>
      </c>
      <c r="AY2565" s="4">
        <f t="shared" si="1805"/>
        <v>3</v>
      </c>
      <c r="AZ2565" s="16" t="str">
        <f t="shared" si="1806"/>
        <v>SKPBN</v>
      </c>
    </row>
    <row r="2566" spans="1:52" x14ac:dyDescent="0.35">
      <c r="A2566" s="5" t="s">
        <v>116</v>
      </c>
      <c r="B2566" s="3">
        <v>3</v>
      </c>
      <c r="C2566" s="1">
        <f t="shared" si="1772"/>
        <v>5254</v>
      </c>
      <c r="D2566" s="2">
        <v>6420</v>
      </c>
      <c r="E2566" s="2" t="str">
        <f>_xlfn.XLOOKUP(C2566,Sheet2!$N$3:$N$1000,Sheet2!$O$3:$O$1000,"")</f>
        <v/>
      </c>
      <c r="F2566" s="9" t="str">
        <f t="shared" si="1763"/>
        <v>JSR @+20</v>
      </c>
      <c r="G2566" s="4" t="str">
        <f t="shared" si="1783"/>
        <v>15</v>
      </c>
      <c r="H2566" s="4">
        <f t="shared" si="1784"/>
        <v>20</v>
      </c>
      <c r="I2566" s="6">
        <f t="shared" si="1764"/>
        <v>0</v>
      </c>
      <c r="J2566" s="6">
        <f t="shared" si="1765"/>
        <v>0</v>
      </c>
      <c r="K2566" s="6">
        <f t="shared" si="1766"/>
        <v>6</v>
      </c>
      <c r="L2566" s="6">
        <f t="shared" si="1767"/>
        <v>4</v>
      </c>
      <c r="M2566" s="6">
        <f t="shared" si="1768"/>
        <v>2</v>
      </c>
      <c r="N2566" s="6">
        <f t="shared" si="1769"/>
        <v>0</v>
      </c>
      <c r="O2566" s="13">
        <f t="shared" si="1770"/>
        <v>1</v>
      </c>
      <c r="P2566" s="4">
        <f t="shared" si="1788"/>
        <v>0</v>
      </c>
      <c r="Q2566" s="4">
        <f t="shared" si="1789"/>
        <v>1</v>
      </c>
      <c r="R2566">
        <f t="shared" si="1773"/>
        <v>20</v>
      </c>
      <c r="S2566" s="4">
        <f t="shared" si="1774"/>
        <v>1</v>
      </c>
      <c r="T2566" s="15">
        <f t="shared" si="1775"/>
        <v>1</v>
      </c>
      <c r="U2566" s="4">
        <f t="shared" si="1776"/>
        <v>0</v>
      </c>
      <c r="V2566" s="4">
        <f t="shared" si="1777"/>
        <v>1</v>
      </c>
      <c r="W2566" s="4">
        <f t="shared" si="1778"/>
        <v>5</v>
      </c>
      <c r="X2566" s="6">
        <f t="shared" si="1779"/>
        <v>0</v>
      </c>
      <c r="Y2566" s="4">
        <f t="shared" si="1780"/>
        <v>1</v>
      </c>
      <c r="Z2566" s="6">
        <f t="shared" si="1781"/>
        <v>0</v>
      </c>
      <c r="AA2566" s="18">
        <f t="shared" si="1782"/>
        <v>0</v>
      </c>
      <c r="AB2566" s="9" t="str">
        <f t="shared" si="1790"/>
        <v>+20</v>
      </c>
      <c r="AC2566" s="9" t="str">
        <f>_xlfn.XLOOKUP(R2566,Sheet2!$H$3:$H$258,Sheet2!$I$3:$I$258,"-----")</f>
        <v>*****</v>
      </c>
      <c r="AD2566" s="9" t="str">
        <f>_xlfn.XLOOKUP(VALUE(AE2566),Sheet2!$N$3:$N$1000,Sheet2!$O$3:$O$1000,"********")</f>
        <v>********</v>
      </c>
      <c r="AE2566" t="str">
        <f t="shared" si="1785"/>
        <v>5274</v>
      </c>
      <c r="AF2566" s="9" t="str">
        <f>IF(R2566&lt;200,"+"&amp;TEXT(R2566,"0"),"-"&amp;TEXT(_xlfn.XLOOKUP(R2566,Sheet2!$K$3:$K$130,Sheet2!$L$3:$L$130,"-----"),"0"))</f>
        <v>+20</v>
      </c>
      <c r="AG2566" s="9" t="str">
        <f t="shared" si="1791"/>
        <v>@</v>
      </c>
      <c r="AH2566" s="9" t="str">
        <f t="shared" si="1792"/>
        <v>JSR @+20</v>
      </c>
      <c r="AI2566" t="str">
        <f t="shared" si="1793"/>
        <v>1,@+20</v>
      </c>
      <c r="AJ2566" s="16" t="str">
        <f t="shared" si="1794"/>
        <v>@+20</v>
      </c>
      <c r="AK2566" t="str">
        <f t="shared" si="1795"/>
        <v>SUBZ 0,1</v>
      </c>
      <c r="AL2566" s="4" t="str">
        <f t="shared" si="1796"/>
        <v>SUB</v>
      </c>
      <c r="AM2566" s="4" t="str">
        <f t="shared" si="1797"/>
        <v/>
      </c>
      <c r="AN2566" s="4" t="str">
        <f t="shared" si="1798"/>
        <v>Z</v>
      </c>
      <c r="AO2566" s="4" t="str">
        <f t="shared" si="1799"/>
        <v/>
      </c>
      <c r="AP2566" s="15" t="str">
        <f t="shared" si="1800"/>
        <v/>
      </c>
      <c r="AQ2566" s="9" t="str">
        <f>_xlfn.XLOOKUP(D2566,Sheet2!$E$3:$E$101,Sheet2!$F$3:$F$101,"******************")</f>
        <v>******************</v>
      </c>
      <c r="AR2566" s="33" t="str">
        <f t="shared" si="1786"/>
        <v>DIC 1,DSKP</v>
      </c>
      <c r="AS2566" s="9" t="str">
        <f t="shared" si="1787"/>
        <v>DIC</v>
      </c>
      <c r="AT2566" s="4">
        <f t="shared" si="1801"/>
        <v>1</v>
      </c>
      <c r="AU2566" s="6">
        <f t="shared" si="1802"/>
        <v>0</v>
      </c>
      <c r="AV2566" s="4" t="str">
        <f t="shared" si="1803"/>
        <v/>
      </c>
      <c r="AW2566" s="4">
        <f t="shared" si="1804"/>
        <v>20</v>
      </c>
      <c r="AX2566" s="4" t="str">
        <f>_xlfn.XLOOKUP(AW2566,Sheet2!$Q$3:$Q$66,Sheet2!$R$3:$R$66,"**")</f>
        <v>DSKP</v>
      </c>
      <c r="AY2566" s="4">
        <f t="shared" si="1805"/>
        <v>5</v>
      </c>
      <c r="AZ2566" s="16" t="str">
        <f t="shared" si="1806"/>
        <v>SKPBN</v>
      </c>
    </row>
    <row r="2567" spans="1:52" x14ac:dyDescent="0.35">
      <c r="B2567" s="3">
        <f t="shared" si="1771"/>
        <v>4</v>
      </c>
      <c r="C2567" s="1">
        <f t="shared" si="1772"/>
        <v>5255</v>
      </c>
      <c r="D2567" s="2">
        <v>54514</v>
      </c>
      <c r="E2567" s="2" t="str">
        <f>_xlfn.XLOOKUP(C2567,Sheet2!$N$3:$N$1000,Sheet2!$O$3:$O$1000,"")</f>
        <v>.INI</v>
      </c>
      <c r="F2567" s="9" t="str">
        <f t="shared" si="1763"/>
        <v>STA 3,.INRET</v>
      </c>
      <c r="G2567" s="4" t="str">
        <f t="shared" si="1783"/>
        <v>131</v>
      </c>
      <c r="H2567" s="4">
        <f t="shared" si="1784"/>
        <v>114</v>
      </c>
      <c r="I2567" s="6">
        <f t="shared" si="1764"/>
        <v>0</v>
      </c>
      <c r="J2567" s="6">
        <f t="shared" si="1765"/>
        <v>5</v>
      </c>
      <c r="K2567" s="6">
        <f t="shared" si="1766"/>
        <v>4</v>
      </c>
      <c r="L2567" s="6">
        <f t="shared" si="1767"/>
        <v>5</v>
      </c>
      <c r="M2567" s="6">
        <f t="shared" si="1768"/>
        <v>1</v>
      </c>
      <c r="N2567" s="6">
        <f t="shared" si="1769"/>
        <v>4</v>
      </c>
      <c r="O2567" s="13">
        <f t="shared" si="1770"/>
        <v>11</v>
      </c>
      <c r="P2567" s="4">
        <f t="shared" si="1788"/>
        <v>2</v>
      </c>
      <c r="Q2567" s="4">
        <f t="shared" si="1789"/>
        <v>3</v>
      </c>
      <c r="R2567">
        <f t="shared" si="1773"/>
        <v>114</v>
      </c>
      <c r="S2567" s="4">
        <f t="shared" si="1774"/>
        <v>1</v>
      </c>
      <c r="T2567" s="15">
        <f t="shared" si="1775"/>
        <v>0</v>
      </c>
      <c r="U2567" s="4">
        <f t="shared" si="1776"/>
        <v>2</v>
      </c>
      <c r="V2567" s="4">
        <f t="shared" si="1777"/>
        <v>3</v>
      </c>
      <c r="W2567" s="4">
        <f t="shared" si="1778"/>
        <v>1</v>
      </c>
      <c r="X2567" s="6">
        <f t="shared" si="1779"/>
        <v>1</v>
      </c>
      <c r="Y2567" s="4">
        <f t="shared" si="1780"/>
        <v>0</v>
      </c>
      <c r="Z2567" s="6">
        <f t="shared" si="1781"/>
        <v>1</v>
      </c>
      <c r="AA2567" s="18">
        <f t="shared" si="1782"/>
        <v>4</v>
      </c>
      <c r="AB2567" s="9" t="str">
        <f t="shared" si="1790"/>
        <v>.INRET</v>
      </c>
      <c r="AC2567" s="9" t="str">
        <f>_xlfn.XLOOKUP(R2567,Sheet2!$H$3:$H$258,Sheet2!$I$3:$I$258,"-----")</f>
        <v>TRCL+1</v>
      </c>
      <c r="AD2567" s="9" t="str">
        <f>_xlfn.XLOOKUP(VALUE(AE2567),Sheet2!$N$3:$N$1000,Sheet2!$O$3:$O$1000,"********")</f>
        <v>.INRET</v>
      </c>
      <c r="AE2567" t="str">
        <f t="shared" si="1785"/>
        <v>5371</v>
      </c>
      <c r="AF2567" s="9" t="str">
        <f>IF(R2567&lt;200,"+"&amp;TEXT(R2567,"0"),"-"&amp;TEXT(_xlfn.XLOOKUP(R2567,Sheet2!$K$3:$K$130,Sheet2!$L$3:$L$130,"-----"),"0"))</f>
        <v>+114</v>
      </c>
      <c r="AG2567" s="9" t="str">
        <f t="shared" si="1791"/>
        <v/>
      </c>
      <c r="AH2567" s="9" t="str">
        <f t="shared" si="1792"/>
        <v>DSZ .INRET</v>
      </c>
      <c r="AI2567" t="str">
        <f t="shared" si="1793"/>
        <v>3,.INRET</v>
      </c>
      <c r="AJ2567" s="16" t="str">
        <f t="shared" si="1794"/>
        <v>.INRET</v>
      </c>
      <c r="AK2567" t="str">
        <f t="shared" si="1795"/>
        <v>NEGL# 2,3,SZR</v>
      </c>
      <c r="AL2567" s="4" t="str">
        <f t="shared" si="1796"/>
        <v>NEG</v>
      </c>
      <c r="AM2567" s="4" t="str">
        <f t="shared" si="1797"/>
        <v>L</v>
      </c>
      <c r="AN2567" s="4" t="str">
        <f t="shared" si="1798"/>
        <v/>
      </c>
      <c r="AO2567" s="4" t="str">
        <f t="shared" si="1799"/>
        <v>#</v>
      </c>
      <c r="AP2567" s="15" t="str">
        <f t="shared" si="1800"/>
        <v>,SZR</v>
      </c>
      <c r="AQ2567" s="9" t="str">
        <f>_xlfn.XLOOKUP(D2567,Sheet2!$E$3:$E$101,Sheet2!$F$3:$F$101,"******************")</f>
        <v>******************</v>
      </c>
      <c r="AR2567" s="33" t="str">
        <f t="shared" si="1786"/>
        <v>DIAS 3,RTC</v>
      </c>
      <c r="AS2567" s="9" t="str">
        <f t="shared" si="1787"/>
        <v>DIAS</v>
      </c>
      <c r="AT2567" s="4">
        <f t="shared" si="1801"/>
        <v>3</v>
      </c>
      <c r="AU2567" s="6">
        <f t="shared" si="1802"/>
        <v>1</v>
      </c>
      <c r="AV2567" s="4" t="str">
        <f t="shared" si="1803"/>
        <v>S</v>
      </c>
      <c r="AW2567" s="4">
        <f t="shared" si="1804"/>
        <v>14</v>
      </c>
      <c r="AX2567" s="4" t="str">
        <f>_xlfn.XLOOKUP(AW2567,Sheet2!$Q$3:$Q$66,Sheet2!$R$3:$R$66,"**")</f>
        <v>RTC</v>
      </c>
      <c r="AY2567" s="4">
        <f t="shared" si="1805"/>
        <v>1</v>
      </c>
      <c r="AZ2567" s="16" t="str">
        <f t="shared" si="1806"/>
        <v>SKPBZ</v>
      </c>
    </row>
    <row r="2568" spans="1:52" x14ac:dyDescent="0.35">
      <c r="B2568" s="3">
        <f t="shared" si="1771"/>
        <v>5</v>
      </c>
      <c r="C2568" s="1">
        <f t="shared" si="1772"/>
        <v>5256</v>
      </c>
      <c r="D2568" s="2">
        <v>20145</v>
      </c>
      <c r="E2568" s="2" t="str">
        <f>_xlfn.XLOOKUP(C2568,Sheet2!$N$3:$N$1000,Sheet2!$O$3:$O$1000,"")</f>
        <v/>
      </c>
      <c r="F2568" s="9" t="str">
        <f t="shared" si="1763"/>
        <v>LDA 0,TIME</v>
      </c>
      <c r="G2568" s="4" t="str">
        <f t="shared" si="1783"/>
        <v>40</v>
      </c>
      <c r="H2568" s="4">
        <f t="shared" si="1784"/>
        <v>145</v>
      </c>
      <c r="I2568" s="6">
        <f t="shared" si="1764"/>
        <v>0</v>
      </c>
      <c r="J2568" s="6">
        <f t="shared" si="1765"/>
        <v>2</v>
      </c>
      <c r="K2568" s="6">
        <f t="shared" si="1766"/>
        <v>0</v>
      </c>
      <c r="L2568" s="6">
        <f t="shared" si="1767"/>
        <v>1</v>
      </c>
      <c r="M2568" s="6">
        <f t="shared" si="1768"/>
        <v>4</v>
      </c>
      <c r="N2568" s="6">
        <f t="shared" si="1769"/>
        <v>5</v>
      </c>
      <c r="O2568" s="13">
        <f t="shared" si="1770"/>
        <v>4</v>
      </c>
      <c r="P2568" s="4">
        <f t="shared" si="1788"/>
        <v>1</v>
      </c>
      <c r="Q2568" s="4">
        <f t="shared" si="1789"/>
        <v>0</v>
      </c>
      <c r="R2568">
        <f t="shared" si="1773"/>
        <v>145</v>
      </c>
      <c r="S2568" s="4">
        <f t="shared" si="1774"/>
        <v>0</v>
      </c>
      <c r="T2568" s="15">
        <f t="shared" si="1775"/>
        <v>0</v>
      </c>
      <c r="U2568" s="4">
        <f t="shared" si="1776"/>
        <v>1</v>
      </c>
      <c r="V2568" s="4">
        <f t="shared" si="1777"/>
        <v>0</v>
      </c>
      <c r="W2568" s="4">
        <f t="shared" si="1778"/>
        <v>0</v>
      </c>
      <c r="X2568" s="6">
        <f t="shared" si="1779"/>
        <v>1</v>
      </c>
      <c r="Y2568" s="4">
        <f t="shared" si="1780"/>
        <v>2</v>
      </c>
      <c r="Z2568" s="6">
        <f t="shared" si="1781"/>
        <v>0</v>
      </c>
      <c r="AA2568" s="18">
        <f t="shared" si="1782"/>
        <v>5</v>
      </c>
      <c r="AB2568" s="9" t="str">
        <f t="shared" si="1790"/>
        <v>TIME</v>
      </c>
      <c r="AC2568" s="9" t="str">
        <f>_xlfn.XLOOKUP(R2568,Sheet2!$H$3:$H$258,Sheet2!$I$3:$I$258,"-----")</f>
        <v>TIME</v>
      </c>
      <c r="AD2568" s="9" t="str">
        <f>_xlfn.XLOOKUP(VALUE(AE2568),Sheet2!$N$3:$N$1000,Sheet2!$O$3:$O$1000,"********")</f>
        <v>.SN1</v>
      </c>
      <c r="AE2568" t="str">
        <f t="shared" si="1785"/>
        <v>5423</v>
      </c>
      <c r="AF2568" s="9" t="str">
        <f>IF(R2568&lt;200,"+"&amp;TEXT(R2568,"0"),"-"&amp;TEXT(_xlfn.XLOOKUP(R2568,Sheet2!$K$3:$K$130,Sheet2!$L$3:$L$130,"-----"),"0"))</f>
        <v>+145</v>
      </c>
      <c r="AG2568" s="9" t="str">
        <f t="shared" si="1791"/>
        <v/>
      </c>
      <c r="AH2568" s="9" t="str">
        <f t="shared" si="1792"/>
        <v>JMP TIME</v>
      </c>
      <c r="AI2568" t="str">
        <f t="shared" si="1793"/>
        <v>0,TIME</v>
      </c>
      <c r="AJ2568" s="16" t="str">
        <f t="shared" si="1794"/>
        <v>TIME</v>
      </c>
      <c r="AK2568" t="str">
        <f t="shared" si="1795"/>
        <v>COMOL 1,0,SNR</v>
      </c>
      <c r="AL2568" s="4" t="str">
        <f t="shared" si="1796"/>
        <v>COM</v>
      </c>
      <c r="AM2568" s="4" t="str">
        <f t="shared" si="1797"/>
        <v>L</v>
      </c>
      <c r="AN2568" s="4" t="str">
        <f t="shared" si="1798"/>
        <v>O</v>
      </c>
      <c r="AO2568" s="4" t="str">
        <f t="shared" si="1799"/>
        <v/>
      </c>
      <c r="AP2568" s="15" t="str">
        <f t="shared" si="1800"/>
        <v>,SNR</v>
      </c>
      <c r="AQ2568" s="9" t="str">
        <f>_xlfn.XLOOKUP(D2568,Sheet2!$E$3:$E$101,Sheet2!$F$3:$F$101,"******************")</f>
        <v>******************</v>
      </c>
      <c r="AR2568" s="33" t="str">
        <f t="shared" si="1786"/>
        <v>NIOS **</v>
      </c>
      <c r="AS2568" s="9" t="str">
        <f t="shared" si="1787"/>
        <v>DOCS</v>
      </c>
      <c r="AT2568" s="4">
        <f t="shared" si="1801"/>
        <v>0</v>
      </c>
      <c r="AU2568" s="6">
        <f t="shared" si="1802"/>
        <v>1</v>
      </c>
      <c r="AV2568" s="4" t="str">
        <f t="shared" si="1803"/>
        <v>S</v>
      </c>
      <c r="AW2568" s="4">
        <f t="shared" si="1804"/>
        <v>45</v>
      </c>
      <c r="AX2568" s="4" t="str">
        <f>_xlfn.XLOOKUP(AW2568,Sheet2!$Q$3:$Q$66,Sheet2!$R$3:$R$66,"**")</f>
        <v>**</v>
      </c>
      <c r="AY2568" s="4">
        <f t="shared" si="1805"/>
        <v>0</v>
      </c>
      <c r="AZ2568" s="16" t="str">
        <f t="shared" si="1806"/>
        <v>SKPBZ</v>
      </c>
    </row>
    <row r="2569" spans="1:52" x14ac:dyDescent="0.35">
      <c r="B2569" s="3">
        <f t="shared" si="1771"/>
        <v>6</v>
      </c>
      <c r="C2569" s="1">
        <f t="shared" si="1772"/>
        <v>5257</v>
      </c>
      <c r="D2569" s="2">
        <v>101004</v>
      </c>
      <c r="E2569" s="2" t="str">
        <f>_xlfn.XLOOKUP(C2569,Sheet2!$N$3:$N$1000,Sheet2!$O$3:$O$1000,"")</f>
        <v/>
      </c>
      <c r="F2569" s="9" t="str">
        <f t="shared" si="1763"/>
        <v>MOV 0,0,SZR</v>
      </c>
      <c r="G2569" s="4" t="str">
        <f t="shared" si="1783"/>
        <v>202</v>
      </c>
      <c r="H2569" s="4">
        <f t="shared" si="1784"/>
        <v>4</v>
      </c>
      <c r="I2569" s="6">
        <f t="shared" si="1764"/>
        <v>1</v>
      </c>
      <c r="J2569" s="6">
        <f t="shared" si="1765"/>
        <v>0</v>
      </c>
      <c r="K2569" s="6">
        <f t="shared" si="1766"/>
        <v>1</v>
      </c>
      <c r="L2569" s="6">
        <f t="shared" si="1767"/>
        <v>0</v>
      </c>
      <c r="M2569" s="6">
        <f t="shared" si="1768"/>
        <v>0</v>
      </c>
      <c r="N2569" s="6">
        <f t="shared" si="1769"/>
        <v>4</v>
      </c>
      <c r="O2569" s="13">
        <f t="shared" si="1770"/>
        <v>16</v>
      </c>
      <c r="P2569" s="4">
        <f t="shared" si="1788"/>
        <v>4</v>
      </c>
      <c r="Q2569" s="4">
        <f t="shared" si="1789"/>
        <v>0</v>
      </c>
      <c r="R2569">
        <f t="shared" si="1773"/>
        <v>4</v>
      </c>
      <c r="S2569" s="4">
        <f t="shared" si="1774"/>
        <v>2</v>
      </c>
      <c r="T2569" s="15">
        <f t="shared" si="1775"/>
        <v>0</v>
      </c>
      <c r="U2569" s="4">
        <f t="shared" si="1776"/>
        <v>0</v>
      </c>
      <c r="V2569" s="4">
        <f t="shared" si="1777"/>
        <v>0</v>
      </c>
      <c r="W2569" s="4">
        <f t="shared" si="1778"/>
        <v>2</v>
      </c>
      <c r="X2569" s="6">
        <f t="shared" si="1779"/>
        <v>0</v>
      </c>
      <c r="Y2569" s="4">
        <f t="shared" si="1780"/>
        <v>0</v>
      </c>
      <c r="Z2569" s="6">
        <f t="shared" si="1781"/>
        <v>0</v>
      </c>
      <c r="AA2569" s="18">
        <f t="shared" si="1782"/>
        <v>4</v>
      </c>
      <c r="AB2569" s="9" t="str">
        <f t="shared" si="1790"/>
        <v>+4,2</v>
      </c>
      <c r="AC2569" s="9" t="str">
        <f>_xlfn.XLOOKUP(R2569,Sheet2!$H$3:$H$258,Sheet2!$I$3:$I$258,"-----")</f>
        <v>*****</v>
      </c>
      <c r="AD2569" s="9" t="str">
        <f>_xlfn.XLOOKUP(VALUE(AE2569),Sheet2!$N$3:$N$1000,Sheet2!$O$3:$O$1000,"********")</f>
        <v>********</v>
      </c>
      <c r="AE2569" t="str">
        <f t="shared" si="1785"/>
        <v>5263</v>
      </c>
      <c r="AF2569" s="9" t="str">
        <f>IF(R2569&lt;200,"+"&amp;TEXT(R2569,"0"),"-"&amp;TEXT(_xlfn.XLOOKUP(R2569,Sheet2!$K$3:$K$130,Sheet2!$L$3:$L$130,"-----"),"0"))</f>
        <v>+4</v>
      </c>
      <c r="AG2569" s="9" t="str">
        <f t="shared" si="1791"/>
        <v/>
      </c>
      <c r="AH2569" s="9" t="str">
        <f t="shared" si="1792"/>
        <v>JMP +4,2</v>
      </c>
      <c r="AI2569" t="str">
        <f t="shared" si="1793"/>
        <v>0,+4,2</v>
      </c>
      <c r="AJ2569" s="16" t="str">
        <f t="shared" si="1794"/>
        <v>+4,2</v>
      </c>
      <c r="AK2569" t="str">
        <f t="shared" si="1795"/>
        <v>MOV 0,0,SZR</v>
      </c>
      <c r="AL2569" s="4" t="str">
        <f t="shared" si="1796"/>
        <v>MOV</v>
      </c>
      <c r="AM2569" s="4" t="str">
        <f t="shared" si="1797"/>
        <v/>
      </c>
      <c r="AN2569" s="4" t="str">
        <f t="shared" si="1798"/>
        <v/>
      </c>
      <c r="AO2569" s="4" t="str">
        <f t="shared" si="1799"/>
        <v/>
      </c>
      <c r="AP2569" s="15" t="str">
        <f t="shared" si="1800"/>
        <v>,SZR</v>
      </c>
      <c r="AQ2569" s="9" t="str">
        <f>_xlfn.XLOOKUP(D2569,Sheet2!$E$3:$E$101,Sheet2!$F$3:$F$101,"******************")</f>
        <v>******************</v>
      </c>
      <c r="AR2569" s="33" t="str">
        <f t="shared" si="1786"/>
        <v>DOA 0,MAP2</v>
      </c>
      <c r="AS2569" s="9" t="str">
        <f t="shared" si="1787"/>
        <v>DOA</v>
      </c>
      <c r="AT2569" s="4">
        <f t="shared" si="1801"/>
        <v>0</v>
      </c>
      <c r="AU2569" s="6">
        <f t="shared" si="1802"/>
        <v>0</v>
      </c>
      <c r="AV2569" s="4" t="str">
        <f t="shared" si="1803"/>
        <v/>
      </c>
      <c r="AW2569" s="4">
        <f t="shared" si="1804"/>
        <v>4</v>
      </c>
      <c r="AX2569" s="4" t="str">
        <f>_xlfn.XLOOKUP(AW2569,Sheet2!$Q$3:$Q$66,Sheet2!$R$3:$R$66,"**")</f>
        <v>MAP2</v>
      </c>
      <c r="AY2569" s="4">
        <f t="shared" si="1805"/>
        <v>2</v>
      </c>
      <c r="AZ2569" s="16" t="str">
        <f t="shared" si="1806"/>
        <v>SKPBN</v>
      </c>
    </row>
    <row r="2570" spans="1:52" x14ac:dyDescent="0.35">
      <c r="B2570" s="3">
        <f t="shared" si="1771"/>
        <v>7</v>
      </c>
      <c r="C2570" s="1">
        <f t="shared" si="1772"/>
        <v>5260</v>
      </c>
      <c r="D2570" s="2">
        <v>406</v>
      </c>
      <c r="E2570" s="2" t="str">
        <f>_xlfn.XLOOKUP(C2570,Sheet2!$N$3:$N$1000,Sheet2!$O$3:$O$1000,"")</f>
        <v/>
      </c>
      <c r="F2570" s="9" t="str">
        <f t="shared" si="1763"/>
        <v>JMP +6</v>
      </c>
      <c r="G2570" s="4" t="str">
        <f t="shared" si="1783"/>
        <v>1</v>
      </c>
      <c r="H2570" s="4">
        <f t="shared" si="1784"/>
        <v>6</v>
      </c>
      <c r="I2570" s="6">
        <f t="shared" si="1764"/>
        <v>0</v>
      </c>
      <c r="J2570" s="6">
        <f t="shared" si="1765"/>
        <v>0</v>
      </c>
      <c r="K2570" s="6">
        <f t="shared" si="1766"/>
        <v>0</v>
      </c>
      <c r="L2570" s="6">
        <f t="shared" si="1767"/>
        <v>4</v>
      </c>
      <c r="M2570" s="6">
        <f t="shared" si="1768"/>
        <v>0</v>
      </c>
      <c r="N2570" s="6">
        <f t="shared" si="1769"/>
        <v>6</v>
      </c>
      <c r="O2570" s="13">
        <f t="shared" si="1770"/>
        <v>0</v>
      </c>
      <c r="P2570" s="4">
        <f t="shared" si="1788"/>
        <v>0</v>
      </c>
      <c r="Q2570" s="4">
        <f t="shared" si="1789"/>
        <v>0</v>
      </c>
      <c r="R2570">
        <f t="shared" si="1773"/>
        <v>6</v>
      </c>
      <c r="S2570" s="4">
        <f t="shared" si="1774"/>
        <v>1</v>
      </c>
      <c r="T2570" s="15">
        <f t="shared" si="1775"/>
        <v>0</v>
      </c>
      <c r="U2570" s="4">
        <f t="shared" si="1776"/>
        <v>0</v>
      </c>
      <c r="V2570" s="4">
        <f t="shared" si="1777"/>
        <v>0</v>
      </c>
      <c r="W2570" s="4">
        <f t="shared" si="1778"/>
        <v>1</v>
      </c>
      <c r="X2570" s="6">
        <f t="shared" si="1779"/>
        <v>0</v>
      </c>
      <c r="Y2570" s="4">
        <f t="shared" si="1780"/>
        <v>0</v>
      </c>
      <c r="Z2570" s="6">
        <f t="shared" si="1781"/>
        <v>0</v>
      </c>
      <c r="AA2570" s="18">
        <f t="shared" si="1782"/>
        <v>6</v>
      </c>
      <c r="AB2570" s="9" t="str">
        <f t="shared" si="1790"/>
        <v>+6</v>
      </c>
      <c r="AC2570" s="9" t="str">
        <f>_xlfn.XLOOKUP(R2570,Sheet2!$H$3:$H$258,Sheet2!$I$3:$I$258,"-----")</f>
        <v>*****</v>
      </c>
      <c r="AD2570" s="9" t="str">
        <f>_xlfn.XLOOKUP(VALUE(AE2570),Sheet2!$N$3:$N$1000,Sheet2!$O$3:$O$1000,"********")</f>
        <v>********</v>
      </c>
      <c r="AE2570" t="str">
        <f t="shared" si="1785"/>
        <v>5266</v>
      </c>
      <c r="AF2570" s="9" t="str">
        <f>IF(R2570&lt;200,"+"&amp;TEXT(R2570,"0"),"-"&amp;TEXT(_xlfn.XLOOKUP(R2570,Sheet2!$K$3:$K$130,Sheet2!$L$3:$L$130,"-----"),"0"))</f>
        <v>+6</v>
      </c>
      <c r="AG2570" s="9" t="str">
        <f t="shared" si="1791"/>
        <v/>
      </c>
      <c r="AH2570" s="9" t="str">
        <f t="shared" si="1792"/>
        <v>JMP +6</v>
      </c>
      <c r="AI2570" t="str">
        <f t="shared" si="1793"/>
        <v>0,+6</v>
      </c>
      <c r="AJ2570" s="16" t="str">
        <f t="shared" si="1794"/>
        <v>+6</v>
      </c>
      <c r="AK2570" t="str">
        <f t="shared" si="1795"/>
        <v>NEG 0,0,SEZ</v>
      </c>
      <c r="AL2570" s="4" t="str">
        <f t="shared" si="1796"/>
        <v>NEG</v>
      </c>
      <c r="AM2570" s="4" t="str">
        <f t="shared" si="1797"/>
        <v/>
      </c>
      <c r="AN2570" s="4" t="str">
        <f t="shared" si="1798"/>
        <v/>
      </c>
      <c r="AO2570" s="4" t="str">
        <f t="shared" si="1799"/>
        <v/>
      </c>
      <c r="AP2570" s="15" t="str">
        <f t="shared" si="1800"/>
        <v>,SEZ</v>
      </c>
      <c r="AQ2570" s="9" t="str">
        <f>_xlfn.XLOOKUP(D2570,Sheet2!$E$3:$E$101,Sheet2!$F$3:$F$101,"******************")</f>
        <v>******************</v>
      </c>
      <c r="AR2570" s="33" t="str">
        <f t="shared" si="1786"/>
        <v>DIA 0,MCAT</v>
      </c>
      <c r="AS2570" s="9" t="str">
        <f t="shared" si="1787"/>
        <v>DIA</v>
      </c>
      <c r="AT2570" s="4">
        <f t="shared" si="1801"/>
        <v>0</v>
      </c>
      <c r="AU2570" s="6">
        <f t="shared" si="1802"/>
        <v>0</v>
      </c>
      <c r="AV2570" s="4" t="str">
        <f t="shared" si="1803"/>
        <v/>
      </c>
      <c r="AW2570" s="4">
        <f t="shared" si="1804"/>
        <v>6</v>
      </c>
      <c r="AX2570" s="4" t="str">
        <f>_xlfn.XLOOKUP(AW2570,Sheet2!$Q$3:$Q$66,Sheet2!$R$3:$R$66,"**")</f>
        <v>MCAT</v>
      </c>
      <c r="AY2570" s="4">
        <f t="shared" si="1805"/>
        <v>1</v>
      </c>
      <c r="AZ2570" s="16" t="str">
        <f t="shared" si="1806"/>
        <v>SKPBN</v>
      </c>
    </row>
    <row r="2571" spans="1:52" x14ac:dyDescent="0.35">
      <c r="B2571" s="3">
        <f t="shared" si="1771"/>
        <v>8</v>
      </c>
      <c r="C2571" s="1">
        <f t="shared" si="1772"/>
        <v>5261</v>
      </c>
      <c r="D2571" s="2">
        <v>6773</v>
      </c>
      <c r="E2571" s="2" t="str">
        <f>_xlfn.XLOOKUP(C2571,Sheet2!$N$3:$N$1000,Sheet2!$O$3:$O$1000,"")</f>
        <v/>
      </c>
      <c r="F2571" s="9" t="str">
        <f t="shared" si="1763"/>
        <v>JSR @-5</v>
      </c>
      <c r="G2571" s="4" t="str">
        <f t="shared" si="1783"/>
        <v>15</v>
      </c>
      <c r="H2571" s="4">
        <f t="shared" si="1784"/>
        <v>373</v>
      </c>
      <c r="I2571" s="6">
        <f t="shared" si="1764"/>
        <v>0</v>
      </c>
      <c r="J2571" s="6">
        <f t="shared" si="1765"/>
        <v>0</v>
      </c>
      <c r="K2571" s="6">
        <f t="shared" si="1766"/>
        <v>6</v>
      </c>
      <c r="L2571" s="6">
        <f t="shared" si="1767"/>
        <v>7</v>
      </c>
      <c r="M2571" s="6">
        <f t="shared" si="1768"/>
        <v>7</v>
      </c>
      <c r="N2571" s="6">
        <f t="shared" si="1769"/>
        <v>3</v>
      </c>
      <c r="O2571" s="13">
        <f t="shared" si="1770"/>
        <v>1</v>
      </c>
      <c r="P2571" s="4">
        <f t="shared" si="1788"/>
        <v>0</v>
      </c>
      <c r="Q2571" s="4">
        <f t="shared" si="1789"/>
        <v>1</v>
      </c>
      <c r="R2571">
        <f t="shared" si="1773"/>
        <v>373</v>
      </c>
      <c r="S2571" s="4">
        <f t="shared" si="1774"/>
        <v>1</v>
      </c>
      <c r="T2571" s="15">
        <f t="shared" si="1775"/>
        <v>1</v>
      </c>
      <c r="U2571" s="4">
        <f t="shared" si="1776"/>
        <v>0</v>
      </c>
      <c r="V2571" s="4">
        <f t="shared" si="1777"/>
        <v>1</v>
      </c>
      <c r="W2571" s="4">
        <f t="shared" si="1778"/>
        <v>5</v>
      </c>
      <c r="X2571" s="6">
        <f t="shared" si="1779"/>
        <v>3</v>
      </c>
      <c r="Y2571" s="4">
        <f t="shared" si="1780"/>
        <v>3</v>
      </c>
      <c r="Z2571" s="6">
        <f t="shared" si="1781"/>
        <v>1</v>
      </c>
      <c r="AA2571" s="18">
        <f t="shared" si="1782"/>
        <v>3</v>
      </c>
      <c r="AB2571" s="9" t="str">
        <f t="shared" si="1790"/>
        <v>-5</v>
      </c>
      <c r="AC2571" s="9" t="str">
        <f>_xlfn.XLOOKUP(R2571,Sheet2!$H$3:$H$258,Sheet2!$I$3:$I$258,"-----")</f>
        <v>*****</v>
      </c>
      <c r="AD2571" s="9" t="str">
        <f>_xlfn.XLOOKUP(VALUE(AE2571),Sheet2!$N$3:$N$1000,Sheet2!$O$3:$O$1000,"********")</f>
        <v>********</v>
      </c>
      <c r="AE2571" t="str">
        <f t="shared" si="1785"/>
        <v>5254</v>
      </c>
      <c r="AF2571" s="9" t="str">
        <f>IF(R2571&lt;200,"+"&amp;TEXT(R2571,"0"),"-"&amp;TEXT(_xlfn.XLOOKUP(R2571,Sheet2!$K$3:$K$130,Sheet2!$L$3:$L$130,"-----"),"0"))</f>
        <v>-5</v>
      </c>
      <c r="AG2571" s="9" t="str">
        <f t="shared" si="1791"/>
        <v>@</v>
      </c>
      <c r="AH2571" s="9" t="str">
        <f t="shared" si="1792"/>
        <v>JSR @-5</v>
      </c>
      <c r="AI2571" t="str">
        <f t="shared" si="1793"/>
        <v>1,@-5</v>
      </c>
      <c r="AJ2571" s="16" t="str">
        <f t="shared" si="1794"/>
        <v>@-5</v>
      </c>
      <c r="AK2571" t="str">
        <f t="shared" si="1795"/>
        <v>SUBCS# 0,1,SNC</v>
      </c>
      <c r="AL2571" s="4" t="str">
        <f t="shared" si="1796"/>
        <v>SUB</v>
      </c>
      <c r="AM2571" s="4" t="str">
        <f t="shared" si="1797"/>
        <v>S</v>
      </c>
      <c r="AN2571" s="4" t="str">
        <f t="shared" si="1798"/>
        <v>C</v>
      </c>
      <c r="AO2571" s="4" t="str">
        <f t="shared" si="1799"/>
        <v>#</v>
      </c>
      <c r="AP2571" s="15" t="str">
        <f t="shared" si="1800"/>
        <v>,SNC</v>
      </c>
      <c r="AQ2571" s="9" t="str">
        <f>_xlfn.XLOOKUP(D2571,Sheet2!$E$3:$E$101,Sheet2!$F$3:$F$101,"******************")</f>
        <v>******************</v>
      </c>
      <c r="AR2571" s="33" t="str">
        <f t="shared" si="1786"/>
        <v>DICP 1,**</v>
      </c>
      <c r="AS2571" s="9" t="str">
        <f t="shared" si="1787"/>
        <v>DICP</v>
      </c>
      <c r="AT2571" s="4">
        <f t="shared" si="1801"/>
        <v>1</v>
      </c>
      <c r="AU2571" s="6">
        <f t="shared" si="1802"/>
        <v>3</v>
      </c>
      <c r="AV2571" s="4" t="str">
        <f t="shared" si="1803"/>
        <v>P</v>
      </c>
      <c r="AW2571" s="4">
        <f t="shared" si="1804"/>
        <v>73</v>
      </c>
      <c r="AX2571" s="4" t="str">
        <f>_xlfn.XLOOKUP(AW2571,Sheet2!$Q$3:$Q$66,Sheet2!$R$3:$R$66,"**")</f>
        <v>**</v>
      </c>
      <c r="AY2571" s="4">
        <f t="shared" si="1805"/>
        <v>5</v>
      </c>
      <c r="AZ2571" s="16" t="str">
        <f t="shared" si="1806"/>
        <v>SKPDZ</v>
      </c>
    </row>
    <row r="2572" spans="1:52" x14ac:dyDescent="0.35">
      <c r="B2572" s="3">
        <f t="shared" si="1771"/>
        <v>9</v>
      </c>
      <c r="C2572" s="1">
        <f t="shared" si="1772"/>
        <v>5262</v>
      </c>
      <c r="D2572" s="2">
        <v>124400</v>
      </c>
      <c r="E2572" s="2" t="str">
        <f>_xlfn.XLOOKUP(C2572,Sheet2!$N$3:$N$1000,Sheet2!$O$3:$O$1000,"")</f>
        <v/>
      </c>
      <c r="F2572" s="9" t="str">
        <f t="shared" si="1763"/>
        <v>NEG 1,1</v>
      </c>
      <c r="G2572" s="4" t="str">
        <f t="shared" si="1783"/>
        <v>251</v>
      </c>
      <c r="H2572" s="4">
        <f t="shared" si="1784"/>
        <v>0</v>
      </c>
      <c r="I2572" s="6">
        <f t="shared" si="1764"/>
        <v>1</v>
      </c>
      <c r="J2572" s="6">
        <f t="shared" si="1765"/>
        <v>2</v>
      </c>
      <c r="K2572" s="6">
        <f t="shared" si="1766"/>
        <v>4</v>
      </c>
      <c r="L2572" s="6">
        <f t="shared" si="1767"/>
        <v>4</v>
      </c>
      <c r="M2572" s="6">
        <f t="shared" si="1768"/>
        <v>0</v>
      </c>
      <c r="N2572" s="6">
        <f t="shared" si="1769"/>
        <v>0</v>
      </c>
      <c r="O2572" s="13">
        <f t="shared" si="1770"/>
        <v>21</v>
      </c>
      <c r="P2572" s="4">
        <f t="shared" si="1788"/>
        <v>5</v>
      </c>
      <c r="Q2572" s="4">
        <f t="shared" si="1789"/>
        <v>1</v>
      </c>
      <c r="R2572">
        <f t="shared" si="1773"/>
        <v>0</v>
      </c>
      <c r="S2572" s="4">
        <f t="shared" si="1774"/>
        <v>1</v>
      </c>
      <c r="T2572" s="15">
        <f t="shared" si="1775"/>
        <v>0</v>
      </c>
      <c r="U2572" s="4">
        <f t="shared" si="1776"/>
        <v>1</v>
      </c>
      <c r="V2572" s="4">
        <f t="shared" si="1777"/>
        <v>1</v>
      </c>
      <c r="W2572" s="4">
        <f t="shared" si="1778"/>
        <v>1</v>
      </c>
      <c r="X2572" s="6">
        <f t="shared" si="1779"/>
        <v>0</v>
      </c>
      <c r="Y2572" s="4">
        <f t="shared" si="1780"/>
        <v>0</v>
      </c>
      <c r="Z2572" s="6">
        <f t="shared" si="1781"/>
        <v>0</v>
      </c>
      <c r="AA2572" s="18">
        <f t="shared" si="1782"/>
        <v>0</v>
      </c>
      <c r="AB2572" s="9" t="str">
        <f t="shared" si="1790"/>
        <v>+0</v>
      </c>
      <c r="AC2572" s="9" t="str">
        <f>_xlfn.XLOOKUP(R2572,Sheet2!$H$3:$H$258,Sheet2!$I$3:$I$258,"-----")</f>
        <v>0</v>
      </c>
      <c r="AD2572" s="9" t="str">
        <f>_xlfn.XLOOKUP(VALUE(AE2572),Sheet2!$N$3:$N$1000,Sheet2!$O$3:$O$1000,"********")</f>
        <v>********</v>
      </c>
      <c r="AE2572" t="str">
        <f t="shared" si="1785"/>
        <v>5262</v>
      </c>
      <c r="AF2572" s="9" t="str">
        <f>IF(R2572&lt;200,"+"&amp;TEXT(R2572,"0"),"-"&amp;TEXT(_xlfn.XLOOKUP(R2572,Sheet2!$K$3:$K$130,Sheet2!$L$3:$L$130,"-----"),"0"))</f>
        <v>+0</v>
      </c>
      <c r="AG2572" s="9" t="str">
        <f t="shared" si="1791"/>
        <v/>
      </c>
      <c r="AH2572" s="9" t="str">
        <f t="shared" si="1792"/>
        <v>JSR +0</v>
      </c>
      <c r="AI2572" t="str">
        <f t="shared" si="1793"/>
        <v>1,+0</v>
      </c>
      <c r="AJ2572" s="16" t="str">
        <f t="shared" si="1794"/>
        <v>+0</v>
      </c>
      <c r="AK2572" t="str">
        <f t="shared" si="1795"/>
        <v>NEG 1,1</v>
      </c>
      <c r="AL2572" s="4" t="str">
        <f t="shared" si="1796"/>
        <v>NEG</v>
      </c>
      <c r="AM2572" s="4" t="str">
        <f t="shared" si="1797"/>
        <v/>
      </c>
      <c r="AN2572" s="4" t="str">
        <f t="shared" si="1798"/>
        <v/>
      </c>
      <c r="AO2572" s="4" t="str">
        <f t="shared" si="1799"/>
        <v/>
      </c>
      <c r="AP2572" s="15" t="str">
        <f t="shared" si="1800"/>
        <v/>
      </c>
      <c r="AQ2572" s="9" t="str">
        <f>_xlfn.XLOOKUP(D2572,Sheet2!$E$3:$E$101,Sheet2!$F$3:$F$101,"******************")</f>
        <v>******************</v>
      </c>
      <c r="AR2572" s="33" t="str">
        <f t="shared" si="1786"/>
        <v>DIA 1,0</v>
      </c>
      <c r="AS2572" s="9" t="str">
        <f t="shared" si="1787"/>
        <v>DIA</v>
      </c>
      <c r="AT2572" s="4">
        <f t="shared" si="1801"/>
        <v>1</v>
      </c>
      <c r="AU2572" s="6">
        <f t="shared" si="1802"/>
        <v>0</v>
      </c>
      <c r="AV2572" s="4" t="str">
        <f t="shared" si="1803"/>
        <v/>
      </c>
      <c r="AW2572" s="4">
        <f t="shared" si="1804"/>
        <v>0</v>
      </c>
      <c r="AX2572" s="4" t="str">
        <f>_xlfn.XLOOKUP(AW2572,Sheet2!$Q$3:$Q$66,Sheet2!$R$3:$R$66,"**")</f>
        <v>0</v>
      </c>
      <c r="AY2572" s="4">
        <f t="shared" si="1805"/>
        <v>1</v>
      </c>
      <c r="AZ2572" s="16" t="str">
        <f t="shared" si="1806"/>
        <v>SKPBN</v>
      </c>
    </row>
    <row r="2573" spans="1:52" x14ac:dyDescent="0.35">
      <c r="B2573" s="3">
        <f t="shared" si="1771"/>
        <v>10</v>
      </c>
      <c r="C2573" s="1">
        <f t="shared" si="1772"/>
        <v>5263</v>
      </c>
      <c r="D2573" s="2">
        <v>44146</v>
      </c>
      <c r="E2573" s="2" t="str">
        <f>_xlfn.XLOOKUP(C2573,Sheet2!$N$3:$N$1000,Sheet2!$O$3:$O$1000,"")</f>
        <v/>
      </c>
      <c r="F2573" s="9" t="str">
        <f t="shared" si="1763"/>
        <v>STA 1,TIME1</v>
      </c>
      <c r="G2573" s="4" t="str">
        <f t="shared" si="1783"/>
        <v>110</v>
      </c>
      <c r="H2573" s="4">
        <f t="shared" si="1784"/>
        <v>146</v>
      </c>
      <c r="I2573" s="6">
        <f t="shared" si="1764"/>
        <v>0</v>
      </c>
      <c r="J2573" s="6">
        <f t="shared" si="1765"/>
        <v>4</v>
      </c>
      <c r="K2573" s="6">
        <f t="shared" si="1766"/>
        <v>4</v>
      </c>
      <c r="L2573" s="6">
        <f t="shared" si="1767"/>
        <v>1</v>
      </c>
      <c r="M2573" s="6">
        <f t="shared" si="1768"/>
        <v>4</v>
      </c>
      <c r="N2573" s="6">
        <f t="shared" si="1769"/>
        <v>6</v>
      </c>
      <c r="O2573" s="13">
        <f t="shared" si="1770"/>
        <v>9</v>
      </c>
      <c r="P2573" s="4">
        <f t="shared" si="1788"/>
        <v>2</v>
      </c>
      <c r="Q2573" s="4">
        <f t="shared" si="1789"/>
        <v>1</v>
      </c>
      <c r="R2573">
        <f t="shared" si="1773"/>
        <v>146</v>
      </c>
      <c r="S2573" s="4">
        <f t="shared" si="1774"/>
        <v>0</v>
      </c>
      <c r="T2573" s="15">
        <f t="shared" si="1775"/>
        <v>0</v>
      </c>
      <c r="U2573" s="4">
        <f t="shared" si="1776"/>
        <v>2</v>
      </c>
      <c r="V2573" s="4">
        <f t="shared" si="1777"/>
        <v>1</v>
      </c>
      <c r="W2573" s="4">
        <f t="shared" si="1778"/>
        <v>0</v>
      </c>
      <c r="X2573" s="6">
        <f t="shared" si="1779"/>
        <v>1</v>
      </c>
      <c r="Y2573" s="4">
        <f t="shared" si="1780"/>
        <v>2</v>
      </c>
      <c r="Z2573" s="6">
        <f t="shared" si="1781"/>
        <v>0</v>
      </c>
      <c r="AA2573" s="18">
        <f t="shared" si="1782"/>
        <v>6</v>
      </c>
      <c r="AB2573" s="9" t="str">
        <f t="shared" si="1790"/>
        <v>TIME1</v>
      </c>
      <c r="AC2573" s="9" t="str">
        <f>_xlfn.XLOOKUP(R2573,Sheet2!$H$3:$H$258,Sheet2!$I$3:$I$258,"-----")</f>
        <v>TIME1</v>
      </c>
      <c r="AD2573" s="9" t="str">
        <f>_xlfn.XLOOKUP(VALUE(AE2573),Sheet2!$N$3:$N$1000,Sheet2!$O$3:$O$1000,"********")</f>
        <v>********</v>
      </c>
      <c r="AE2573" t="str">
        <f t="shared" si="1785"/>
        <v>5431</v>
      </c>
      <c r="AF2573" s="9" t="str">
        <f>IF(R2573&lt;200,"+"&amp;TEXT(R2573,"0"),"-"&amp;TEXT(_xlfn.XLOOKUP(R2573,Sheet2!$K$3:$K$130,Sheet2!$L$3:$L$130,"-----"),"0"))</f>
        <v>+146</v>
      </c>
      <c r="AG2573" s="9" t="str">
        <f t="shared" si="1791"/>
        <v/>
      </c>
      <c r="AH2573" s="9" t="str">
        <f t="shared" si="1792"/>
        <v>JSR TIME1</v>
      </c>
      <c r="AI2573" t="str">
        <f t="shared" si="1793"/>
        <v>1,TIME1</v>
      </c>
      <c r="AJ2573" s="16" t="str">
        <f t="shared" si="1794"/>
        <v>TIME1</v>
      </c>
      <c r="AK2573" t="str">
        <f t="shared" si="1795"/>
        <v>COMOL 2,1,SEZ</v>
      </c>
      <c r="AL2573" s="4" t="str">
        <f t="shared" si="1796"/>
        <v>COM</v>
      </c>
      <c r="AM2573" s="4" t="str">
        <f t="shared" si="1797"/>
        <v>L</v>
      </c>
      <c r="AN2573" s="4" t="str">
        <f t="shared" si="1798"/>
        <v>O</v>
      </c>
      <c r="AO2573" s="4" t="str">
        <f t="shared" si="1799"/>
        <v/>
      </c>
      <c r="AP2573" s="15" t="str">
        <f t="shared" si="1800"/>
        <v>,SEZ</v>
      </c>
      <c r="AQ2573" s="9" t="str">
        <f>_xlfn.XLOOKUP(D2573,Sheet2!$E$3:$E$101,Sheet2!$F$3:$F$101,"******************")</f>
        <v>******************</v>
      </c>
      <c r="AR2573" s="33" t="str">
        <f t="shared" si="1786"/>
        <v>NIOS **</v>
      </c>
      <c r="AS2573" s="9" t="str">
        <f t="shared" si="1787"/>
        <v>DOCS</v>
      </c>
      <c r="AT2573" s="4">
        <f t="shared" si="1801"/>
        <v>1</v>
      </c>
      <c r="AU2573" s="6">
        <f t="shared" si="1802"/>
        <v>1</v>
      </c>
      <c r="AV2573" s="4" t="str">
        <f t="shared" si="1803"/>
        <v>S</v>
      </c>
      <c r="AW2573" s="4">
        <f t="shared" si="1804"/>
        <v>46</v>
      </c>
      <c r="AX2573" s="4" t="str">
        <f>_xlfn.XLOOKUP(AW2573,Sheet2!$Q$3:$Q$66,Sheet2!$R$3:$R$66,"**")</f>
        <v>**</v>
      </c>
      <c r="AY2573" s="4">
        <f t="shared" si="1805"/>
        <v>0</v>
      </c>
      <c r="AZ2573" s="16" t="str">
        <f t="shared" si="1806"/>
        <v>SKPBZ</v>
      </c>
    </row>
    <row r="2574" spans="1:52" x14ac:dyDescent="0.35">
      <c r="B2574" s="3">
        <f t="shared" si="1771"/>
        <v>11</v>
      </c>
      <c r="C2574" s="1">
        <f t="shared" si="1772"/>
        <v>5264</v>
      </c>
      <c r="D2574" s="2">
        <v>150400</v>
      </c>
      <c r="E2574" s="2" t="str">
        <f>_xlfn.XLOOKUP(C2574,Sheet2!$N$3:$N$1000,Sheet2!$O$3:$O$1000,"")</f>
        <v/>
      </c>
      <c r="F2574" s="9" t="str">
        <f t="shared" si="1763"/>
        <v>NEG 2,2</v>
      </c>
      <c r="G2574" s="4" t="str">
        <f t="shared" si="1783"/>
        <v>321</v>
      </c>
      <c r="H2574" s="4">
        <f t="shared" si="1784"/>
        <v>0</v>
      </c>
      <c r="I2574" s="6">
        <f t="shared" si="1764"/>
        <v>1</v>
      </c>
      <c r="J2574" s="6">
        <f t="shared" si="1765"/>
        <v>5</v>
      </c>
      <c r="K2574" s="6">
        <f t="shared" si="1766"/>
        <v>0</v>
      </c>
      <c r="L2574" s="6">
        <f t="shared" si="1767"/>
        <v>4</v>
      </c>
      <c r="M2574" s="6">
        <f t="shared" si="1768"/>
        <v>0</v>
      </c>
      <c r="N2574" s="6">
        <f t="shared" si="1769"/>
        <v>0</v>
      </c>
      <c r="O2574" s="13">
        <f t="shared" si="1770"/>
        <v>26</v>
      </c>
      <c r="P2574" s="4">
        <f t="shared" si="1788"/>
        <v>6</v>
      </c>
      <c r="Q2574" s="4">
        <f t="shared" si="1789"/>
        <v>2</v>
      </c>
      <c r="R2574">
        <f t="shared" si="1773"/>
        <v>0</v>
      </c>
      <c r="S2574" s="4">
        <f t="shared" si="1774"/>
        <v>1</v>
      </c>
      <c r="T2574" s="15">
        <f t="shared" si="1775"/>
        <v>0</v>
      </c>
      <c r="U2574" s="4">
        <f t="shared" si="1776"/>
        <v>2</v>
      </c>
      <c r="V2574" s="4">
        <f t="shared" si="1777"/>
        <v>2</v>
      </c>
      <c r="W2574" s="4">
        <f t="shared" si="1778"/>
        <v>1</v>
      </c>
      <c r="X2574" s="6">
        <f t="shared" si="1779"/>
        <v>0</v>
      </c>
      <c r="Y2574" s="4">
        <f t="shared" si="1780"/>
        <v>0</v>
      </c>
      <c r="Z2574" s="6">
        <f t="shared" si="1781"/>
        <v>0</v>
      </c>
      <c r="AA2574" s="18">
        <f t="shared" si="1782"/>
        <v>0</v>
      </c>
      <c r="AB2574" s="9" t="str">
        <f t="shared" si="1790"/>
        <v>+0</v>
      </c>
      <c r="AC2574" s="9" t="str">
        <f>_xlfn.XLOOKUP(R2574,Sheet2!$H$3:$H$258,Sheet2!$I$3:$I$258,"-----")</f>
        <v>0</v>
      </c>
      <c r="AD2574" s="9" t="str">
        <f>_xlfn.XLOOKUP(VALUE(AE2574),Sheet2!$N$3:$N$1000,Sheet2!$O$3:$O$1000,"********")</f>
        <v>********</v>
      </c>
      <c r="AE2574" t="str">
        <f t="shared" si="1785"/>
        <v>5264</v>
      </c>
      <c r="AF2574" s="9" t="str">
        <f>IF(R2574&lt;200,"+"&amp;TEXT(R2574,"0"),"-"&amp;TEXT(_xlfn.XLOOKUP(R2574,Sheet2!$K$3:$K$130,Sheet2!$L$3:$L$130,"-----"),"0"))</f>
        <v>+0</v>
      </c>
      <c r="AG2574" s="9" t="str">
        <f t="shared" si="1791"/>
        <v/>
      </c>
      <c r="AH2574" s="9" t="str">
        <f t="shared" si="1792"/>
        <v>ISZ +0</v>
      </c>
      <c r="AI2574" t="str">
        <f t="shared" si="1793"/>
        <v>2,+0</v>
      </c>
      <c r="AJ2574" s="16" t="str">
        <f t="shared" si="1794"/>
        <v>+0</v>
      </c>
      <c r="AK2574" t="str">
        <f t="shared" si="1795"/>
        <v>NEG 2,2</v>
      </c>
      <c r="AL2574" s="4" t="str">
        <f t="shared" si="1796"/>
        <v>NEG</v>
      </c>
      <c r="AM2574" s="4" t="str">
        <f t="shared" si="1797"/>
        <v/>
      </c>
      <c r="AN2574" s="4" t="str">
        <f t="shared" si="1798"/>
        <v/>
      </c>
      <c r="AO2574" s="4" t="str">
        <f t="shared" si="1799"/>
        <v/>
      </c>
      <c r="AP2574" s="15" t="str">
        <f t="shared" si="1800"/>
        <v/>
      </c>
      <c r="AQ2574" s="9" t="str">
        <f>_xlfn.XLOOKUP(D2574,Sheet2!$E$3:$E$101,Sheet2!$F$3:$F$101,"******************")</f>
        <v>******************</v>
      </c>
      <c r="AR2574" s="33" t="str">
        <f t="shared" si="1786"/>
        <v>DIA 2,0</v>
      </c>
      <c r="AS2574" s="9" t="str">
        <f t="shared" si="1787"/>
        <v>DIA</v>
      </c>
      <c r="AT2574" s="4">
        <f t="shared" si="1801"/>
        <v>2</v>
      </c>
      <c r="AU2574" s="6">
        <f t="shared" si="1802"/>
        <v>0</v>
      </c>
      <c r="AV2574" s="4" t="str">
        <f t="shared" si="1803"/>
        <v/>
      </c>
      <c r="AW2574" s="4">
        <f t="shared" si="1804"/>
        <v>0</v>
      </c>
      <c r="AX2574" s="4" t="str">
        <f>_xlfn.XLOOKUP(AW2574,Sheet2!$Q$3:$Q$66,Sheet2!$R$3:$R$66,"**")</f>
        <v>0</v>
      </c>
      <c r="AY2574" s="4">
        <f t="shared" si="1805"/>
        <v>1</v>
      </c>
      <c r="AZ2574" s="16" t="str">
        <f t="shared" si="1806"/>
        <v>SKPBN</v>
      </c>
    </row>
    <row r="2575" spans="1:52" x14ac:dyDescent="0.35">
      <c r="B2575" s="3">
        <f t="shared" si="1771"/>
        <v>12</v>
      </c>
      <c r="C2575" s="1">
        <f t="shared" si="1772"/>
        <v>5265</v>
      </c>
      <c r="D2575" s="2">
        <v>50145</v>
      </c>
      <c r="E2575" s="2" t="str">
        <f>_xlfn.XLOOKUP(C2575,Sheet2!$N$3:$N$1000,Sheet2!$O$3:$O$1000,"")</f>
        <v/>
      </c>
      <c r="F2575" s="9" t="str">
        <f t="shared" si="1763"/>
        <v>STA 2,TIME</v>
      </c>
      <c r="G2575" s="4" t="str">
        <f t="shared" si="1783"/>
        <v>120</v>
      </c>
      <c r="H2575" s="4">
        <f t="shared" si="1784"/>
        <v>145</v>
      </c>
      <c r="I2575" s="6">
        <f t="shared" si="1764"/>
        <v>0</v>
      </c>
      <c r="J2575" s="6">
        <f t="shared" si="1765"/>
        <v>5</v>
      </c>
      <c r="K2575" s="6">
        <f t="shared" si="1766"/>
        <v>0</v>
      </c>
      <c r="L2575" s="6">
        <f t="shared" si="1767"/>
        <v>1</v>
      </c>
      <c r="M2575" s="6">
        <f t="shared" si="1768"/>
        <v>4</v>
      </c>
      <c r="N2575" s="6">
        <f t="shared" si="1769"/>
        <v>5</v>
      </c>
      <c r="O2575" s="13">
        <f t="shared" si="1770"/>
        <v>10</v>
      </c>
      <c r="P2575" s="4">
        <f t="shared" si="1788"/>
        <v>2</v>
      </c>
      <c r="Q2575" s="4">
        <f t="shared" si="1789"/>
        <v>2</v>
      </c>
      <c r="R2575">
        <f t="shared" si="1773"/>
        <v>145</v>
      </c>
      <c r="S2575" s="4">
        <f t="shared" si="1774"/>
        <v>0</v>
      </c>
      <c r="T2575" s="15">
        <f t="shared" si="1775"/>
        <v>0</v>
      </c>
      <c r="U2575" s="4">
        <f t="shared" si="1776"/>
        <v>2</v>
      </c>
      <c r="V2575" s="4">
        <f t="shared" si="1777"/>
        <v>2</v>
      </c>
      <c r="W2575" s="4">
        <f t="shared" si="1778"/>
        <v>0</v>
      </c>
      <c r="X2575" s="6">
        <f t="shared" si="1779"/>
        <v>1</v>
      </c>
      <c r="Y2575" s="4">
        <f t="shared" si="1780"/>
        <v>2</v>
      </c>
      <c r="Z2575" s="6">
        <f t="shared" si="1781"/>
        <v>0</v>
      </c>
      <c r="AA2575" s="18">
        <f t="shared" si="1782"/>
        <v>5</v>
      </c>
      <c r="AB2575" s="9" t="str">
        <f t="shared" si="1790"/>
        <v>TIME</v>
      </c>
      <c r="AC2575" s="9" t="str">
        <f>_xlfn.XLOOKUP(R2575,Sheet2!$H$3:$H$258,Sheet2!$I$3:$I$258,"-----")</f>
        <v>TIME</v>
      </c>
      <c r="AD2575" s="9" t="str">
        <f>_xlfn.XLOOKUP(VALUE(AE2575),Sheet2!$N$3:$N$1000,Sheet2!$O$3:$O$1000,"********")</f>
        <v>********</v>
      </c>
      <c r="AE2575" t="str">
        <f t="shared" si="1785"/>
        <v>5432</v>
      </c>
      <c r="AF2575" s="9" t="str">
        <f>IF(R2575&lt;200,"+"&amp;TEXT(R2575,"0"),"-"&amp;TEXT(_xlfn.XLOOKUP(R2575,Sheet2!$K$3:$K$130,Sheet2!$L$3:$L$130,"-----"),"0"))</f>
        <v>+145</v>
      </c>
      <c r="AG2575" s="9" t="str">
        <f t="shared" si="1791"/>
        <v/>
      </c>
      <c r="AH2575" s="9" t="str">
        <f t="shared" si="1792"/>
        <v>ISZ TIME</v>
      </c>
      <c r="AI2575" t="str">
        <f t="shared" si="1793"/>
        <v>2,TIME</v>
      </c>
      <c r="AJ2575" s="16" t="str">
        <f t="shared" si="1794"/>
        <v>TIME</v>
      </c>
      <c r="AK2575" t="str">
        <f t="shared" si="1795"/>
        <v>COMOL 2,2,SNR</v>
      </c>
      <c r="AL2575" s="4" t="str">
        <f t="shared" si="1796"/>
        <v>COM</v>
      </c>
      <c r="AM2575" s="4" t="str">
        <f t="shared" si="1797"/>
        <v>L</v>
      </c>
      <c r="AN2575" s="4" t="str">
        <f t="shared" si="1798"/>
        <v>O</v>
      </c>
      <c r="AO2575" s="4" t="str">
        <f t="shared" si="1799"/>
        <v/>
      </c>
      <c r="AP2575" s="15" t="str">
        <f t="shared" si="1800"/>
        <v>,SNR</v>
      </c>
      <c r="AQ2575" s="9" t="str">
        <f>_xlfn.XLOOKUP(D2575,Sheet2!$E$3:$E$101,Sheet2!$F$3:$F$101,"******************")</f>
        <v>******************</v>
      </c>
      <c r="AR2575" s="33" t="str">
        <f t="shared" si="1786"/>
        <v>NIOS **</v>
      </c>
      <c r="AS2575" s="9" t="str">
        <f t="shared" si="1787"/>
        <v>DOCS</v>
      </c>
      <c r="AT2575" s="4">
        <f t="shared" si="1801"/>
        <v>2</v>
      </c>
      <c r="AU2575" s="6">
        <f t="shared" si="1802"/>
        <v>1</v>
      </c>
      <c r="AV2575" s="4" t="str">
        <f t="shared" si="1803"/>
        <v>S</v>
      </c>
      <c r="AW2575" s="4">
        <f t="shared" si="1804"/>
        <v>45</v>
      </c>
      <c r="AX2575" s="4" t="str">
        <f>_xlfn.XLOOKUP(AW2575,Sheet2!$Q$3:$Q$66,Sheet2!$R$3:$R$66,"**")</f>
        <v>**</v>
      </c>
      <c r="AY2575" s="4">
        <f t="shared" si="1805"/>
        <v>0</v>
      </c>
      <c r="AZ2575" s="16" t="str">
        <f t="shared" si="1806"/>
        <v>SKPBZ</v>
      </c>
    </row>
    <row r="2576" spans="1:52" x14ac:dyDescent="0.35">
      <c r="B2576" s="3">
        <f t="shared" si="1771"/>
        <v>13</v>
      </c>
      <c r="C2576" s="1">
        <f t="shared" si="1772"/>
        <v>5266</v>
      </c>
      <c r="D2576" s="2">
        <v>6247</v>
      </c>
      <c r="E2576" s="2" t="str">
        <f>_xlfn.XLOOKUP(C2576,Sheet2!$N$3:$N$1000,Sheet2!$O$3:$O$1000,"")</f>
        <v/>
      </c>
      <c r="F2576" s="9" t="str">
        <f t="shared" si="1763"/>
        <v>PCRLF</v>
      </c>
      <c r="G2576" s="4" t="str">
        <f t="shared" si="1783"/>
        <v>14</v>
      </c>
      <c r="H2576" s="4">
        <f t="shared" si="1784"/>
        <v>247</v>
      </c>
      <c r="I2576" s="6">
        <f t="shared" si="1764"/>
        <v>0</v>
      </c>
      <c r="J2576" s="6">
        <f t="shared" si="1765"/>
        <v>0</v>
      </c>
      <c r="K2576" s="6">
        <f t="shared" si="1766"/>
        <v>6</v>
      </c>
      <c r="L2576" s="6">
        <f t="shared" si="1767"/>
        <v>2</v>
      </c>
      <c r="M2576" s="6">
        <f t="shared" si="1768"/>
        <v>4</v>
      </c>
      <c r="N2576" s="6">
        <f t="shared" si="1769"/>
        <v>7</v>
      </c>
      <c r="O2576" s="13">
        <f t="shared" si="1770"/>
        <v>1</v>
      </c>
      <c r="P2576" s="4">
        <f t="shared" si="1788"/>
        <v>0</v>
      </c>
      <c r="Q2576" s="4">
        <f t="shared" si="1789"/>
        <v>1</v>
      </c>
      <c r="R2576">
        <f t="shared" si="1773"/>
        <v>247</v>
      </c>
      <c r="S2576" s="4">
        <f t="shared" si="1774"/>
        <v>0</v>
      </c>
      <c r="T2576" s="15">
        <f t="shared" si="1775"/>
        <v>1</v>
      </c>
      <c r="U2576" s="4">
        <f t="shared" si="1776"/>
        <v>0</v>
      </c>
      <c r="V2576" s="4">
        <f t="shared" si="1777"/>
        <v>1</v>
      </c>
      <c r="W2576" s="4">
        <f t="shared" si="1778"/>
        <v>4</v>
      </c>
      <c r="X2576" s="6">
        <f t="shared" si="1779"/>
        <v>2</v>
      </c>
      <c r="Y2576" s="4">
        <f t="shared" si="1780"/>
        <v>2</v>
      </c>
      <c r="Z2576" s="6">
        <f t="shared" si="1781"/>
        <v>0</v>
      </c>
      <c r="AA2576" s="18">
        <f t="shared" si="1782"/>
        <v>7</v>
      </c>
      <c r="AB2576" s="9" t="str">
        <f t="shared" si="1790"/>
        <v>ICRLF</v>
      </c>
      <c r="AC2576" s="9" t="str">
        <f>_xlfn.XLOOKUP(R2576,Sheet2!$H$3:$H$258,Sheet2!$I$3:$I$258,"-----")</f>
        <v>ICRLF</v>
      </c>
      <c r="AD2576" s="9" t="str">
        <f>_xlfn.XLOOKUP(VALUE(AE2576),Sheet2!$N$3:$N$1000,Sheet2!$O$3:$O$1000,"********")</f>
        <v>********</v>
      </c>
      <c r="AE2576" t="str">
        <f t="shared" si="1785"/>
        <v>5135</v>
      </c>
      <c r="AF2576" s="9" t="str">
        <f>IF(R2576&lt;200,"+"&amp;TEXT(R2576,"0"),"-"&amp;TEXT(_xlfn.XLOOKUP(R2576,Sheet2!$K$3:$K$130,Sheet2!$L$3:$L$130,"-----"),"0"))</f>
        <v>-131</v>
      </c>
      <c r="AG2576" s="9" t="str">
        <f t="shared" si="1791"/>
        <v>@</v>
      </c>
      <c r="AH2576" s="9" t="str">
        <f t="shared" si="1792"/>
        <v>JSR @ICRLF</v>
      </c>
      <c r="AI2576" t="str">
        <f t="shared" si="1793"/>
        <v>1,@ICRLF</v>
      </c>
      <c r="AJ2576" s="16" t="str">
        <f t="shared" si="1794"/>
        <v>@ICRLF</v>
      </c>
      <c r="AK2576" t="str">
        <f t="shared" si="1795"/>
        <v>ADCOR 0,1,SBN</v>
      </c>
      <c r="AL2576" s="4" t="str">
        <f t="shared" si="1796"/>
        <v>ADC</v>
      </c>
      <c r="AM2576" s="4" t="str">
        <f t="shared" si="1797"/>
        <v>R</v>
      </c>
      <c r="AN2576" s="4" t="str">
        <f t="shared" si="1798"/>
        <v>O</v>
      </c>
      <c r="AO2576" s="4" t="str">
        <f t="shared" si="1799"/>
        <v/>
      </c>
      <c r="AP2576" s="15" t="str">
        <f t="shared" si="1800"/>
        <v>,SBN</v>
      </c>
      <c r="AQ2576" s="9" t="str">
        <f>_xlfn.XLOOKUP(D2576,Sheet2!$E$3:$E$101,Sheet2!$F$3:$F$101,"******************")</f>
        <v>PCRLF</v>
      </c>
      <c r="AR2576" s="33" t="str">
        <f t="shared" si="1786"/>
        <v>DOBC 1,**</v>
      </c>
      <c r="AS2576" s="9" t="str">
        <f t="shared" si="1787"/>
        <v>DOBC</v>
      </c>
      <c r="AT2576" s="4">
        <f t="shared" si="1801"/>
        <v>1</v>
      </c>
      <c r="AU2576" s="6">
        <f t="shared" si="1802"/>
        <v>2</v>
      </c>
      <c r="AV2576" s="4" t="str">
        <f t="shared" si="1803"/>
        <v>C</v>
      </c>
      <c r="AW2576" s="4">
        <f t="shared" si="1804"/>
        <v>47</v>
      </c>
      <c r="AX2576" s="4" t="str">
        <f>_xlfn.XLOOKUP(AW2576,Sheet2!$Q$3:$Q$66,Sheet2!$R$3:$R$66,"**")</f>
        <v>**</v>
      </c>
      <c r="AY2576" s="4">
        <f t="shared" si="1805"/>
        <v>4</v>
      </c>
      <c r="AZ2576" s="16" t="str">
        <f t="shared" si="1806"/>
        <v>SKPDN</v>
      </c>
    </row>
    <row r="2577" spans="2:52" x14ac:dyDescent="0.35">
      <c r="B2577" s="3">
        <f t="shared" si="1771"/>
        <v>14</v>
      </c>
      <c r="C2577" s="1">
        <f t="shared" si="1772"/>
        <v>5267</v>
      </c>
      <c r="D2577" s="2">
        <v>6250</v>
      </c>
      <c r="E2577" s="2" t="str">
        <f>_xlfn.XLOOKUP(C2577,Sheet2!$N$3:$N$1000,Sheet2!$O$3:$O$1000,"")</f>
        <v/>
      </c>
      <c r="F2577" s="9" t="str">
        <f t="shared" si="1763"/>
        <v>MESSAGE</v>
      </c>
      <c r="G2577" s="4" t="str">
        <f t="shared" si="1783"/>
        <v>14</v>
      </c>
      <c r="H2577" s="4">
        <f t="shared" si="1784"/>
        <v>250</v>
      </c>
      <c r="I2577" s="6">
        <f t="shared" si="1764"/>
        <v>0</v>
      </c>
      <c r="J2577" s="6">
        <f t="shared" si="1765"/>
        <v>0</v>
      </c>
      <c r="K2577" s="6">
        <f t="shared" si="1766"/>
        <v>6</v>
      </c>
      <c r="L2577" s="6">
        <f t="shared" si="1767"/>
        <v>2</v>
      </c>
      <c r="M2577" s="6">
        <f t="shared" si="1768"/>
        <v>5</v>
      </c>
      <c r="N2577" s="6">
        <f t="shared" si="1769"/>
        <v>0</v>
      </c>
      <c r="O2577" s="13">
        <f t="shared" si="1770"/>
        <v>1</v>
      </c>
      <c r="P2577" s="4">
        <f t="shared" si="1788"/>
        <v>0</v>
      </c>
      <c r="Q2577" s="4">
        <f t="shared" si="1789"/>
        <v>1</v>
      </c>
      <c r="R2577">
        <f t="shared" si="1773"/>
        <v>250</v>
      </c>
      <c r="S2577" s="4">
        <f t="shared" si="1774"/>
        <v>0</v>
      </c>
      <c r="T2577" s="15">
        <f t="shared" si="1775"/>
        <v>1</v>
      </c>
      <c r="U2577" s="4">
        <f t="shared" si="1776"/>
        <v>0</v>
      </c>
      <c r="V2577" s="4">
        <f t="shared" si="1777"/>
        <v>1</v>
      </c>
      <c r="W2577" s="4">
        <f t="shared" si="1778"/>
        <v>4</v>
      </c>
      <c r="X2577" s="6">
        <f t="shared" si="1779"/>
        <v>2</v>
      </c>
      <c r="Y2577" s="4">
        <f t="shared" si="1780"/>
        <v>2</v>
      </c>
      <c r="Z2577" s="6">
        <f t="shared" si="1781"/>
        <v>1</v>
      </c>
      <c r="AA2577" s="18">
        <f t="shared" si="1782"/>
        <v>0</v>
      </c>
      <c r="AB2577" s="9" t="str">
        <f t="shared" si="1790"/>
        <v>IMESS</v>
      </c>
      <c r="AC2577" s="9" t="str">
        <f>_xlfn.XLOOKUP(R2577,Sheet2!$H$3:$H$258,Sheet2!$I$3:$I$258,"-----")</f>
        <v>IMESS</v>
      </c>
      <c r="AD2577" s="9" t="str">
        <f>_xlfn.XLOOKUP(VALUE(AE2577),Sheet2!$N$3:$N$1000,Sheet2!$O$3:$O$1000,"********")</f>
        <v>********</v>
      </c>
      <c r="AE2577" t="str">
        <f t="shared" si="1785"/>
        <v>5137</v>
      </c>
      <c r="AF2577" s="9" t="str">
        <f>IF(R2577&lt;200,"+"&amp;TEXT(R2577,"0"),"-"&amp;TEXT(_xlfn.XLOOKUP(R2577,Sheet2!$K$3:$K$130,Sheet2!$L$3:$L$130,"-----"),"0"))</f>
        <v>-130</v>
      </c>
      <c r="AG2577" s="9" t="str">
        <f t="shared" si="1791"/>
        <v>@</v>
      </c>
      <c r="AH2577" s="9" t="str">
        <f t="shared" si="1792"/>
        <v>JSR @IMESS</v>
      </c>
      <c r="AI2577" t="str">
        <f t="shared" si="1793"/>
        <v>1,@IMESS</v>
      </c>
      <c r="AJ2577" s="16" t="str">
        <f t="shared" si="1794"/>
        <v>@IMESS</v>
      </c>
      <c r="AK2577" t="str">
        <f t="shared" si="1795"/>
        <v>ADCOR# 0,1</v>
      </c>
      <c r="AL2577" s="4" t="str">
        <f t="shared" si="1796"/>
        <v>ADC</v>
      </c>
      <c r="AM2577" s="4" t="str">
        <f t="shared" si="1797"/>
        <v>R</v>
      </c>
      <c r="AN2577" s="4" t="str">
        <f t="shared" si="1798"/>
        <v>O</v>
      </c>
      <c r="AO2577" s="4" t="str">
        <f t="shared" si="1799"/>
        <v>#</v>
      </c>
      <c r="AP2577" s="15" t="str">
        <f t="shared" si="1800"/>
        <v/>
      </c>
      <c r="AQ2577" s="9" t="str">
        <f>_xlfn.XLOOKUP(D2577,Sheet2!$E$3:$E$101,Sheet2!$F$3:$F$101,"******************")</f>
        <v>MESSAGE</v>
      </c>
      <c r="AR2577" s="33" t="str">
        <f t="shared" si="1786"/>
        <v>DOBC 1,**</v>
      </c>
      <c r="AS2577" s="9" t="str">
        <f t="shared" si="1787"/>
        <v>DOBC</v>
      </c>
      <c r="AT2577" s="4">
        <f t="shared" si="1801"/>
        <v>1</v>
      </c>
      <c r="AU2577" s="6">
        <f t="shared" si="1802"/>
        <v>2</v>
      </c>
      <c r="AV2577" s="4" t="str">
        <f t="shared" si="1803"/>
        <v>C</v>
      </c>
      <c r="AW2577" s="4">
        <f t="shared" si="1804"/>
        <v>50</v>
      </c>
      <c r="AX2577" s="4" t="str">
        <f>_xlfn.XLOOKUP(AW2577,Sheet2!$Q$3:$Q$66,Sheet2!$R$3:$R$66,"**")</f>
        <v>**</v>
      </c>
      <c r="AY2577" s="4">
        <f t="shared" si="1805"/>
        <v>4</v>
      </c>
      <c r="AZ2577" s="16" t="str">
        <f t="shared" si="1806"/>
        <v>SKPDN</v>
      </c>
    </row>
    <row r="2578" spans="2:52" x14ac:dyDescent="0.35">
      <c r="B2578" s="3">
        <f t="shared" si="1771"/>
        <v>15</v>
      </c>
      <c r="C2578" s="1">
        <f t="shared" si="1772"/>
        <v>5270</v>
      </c>
      <c r="D2578" s="2">
        <v>263</v>
      </c>
      <c r="E2578" s="2" t="str">
        <f>_xlfn.XLOOKUP(C2578,Sheet2!$N$3:$N$1000,Sheet2!$O$3:$O$1000,"")</f>
        <v/>
      </c>
      <c r="F2578" s="9" t="str">
        <f t="shared" si="1763"/>
        <v>MSG1</v>
      </c>
      <c r="G2578" s="4" t="str">
        <f t="shared" si="1783"/>
        <v>0</v>
      </c>
      <c r="H2578" s="4">
        <f t="shared" si="1784"/>
        <v>263</v>
      </c>
      <c r="I2578" s="6">
        <f t="shared" si="1764"/>
        <v>0</v>
      </c>
      <c r="J2578" s="6">
        <f t="shared" si="1765"/>
        <v>0</v>
      </c>
      <c r="K2578" s="6">
        <f t="shared" si="1766"/>
        <v>0</v>
      </c>
      <c r="L2578" s="6">
        <f t="shared" si="1767"/>
        <v>2</v>
      </c>
      <c r="M2578" s="6">
        <f t="shared" si="1768"/>
        <v>6</v>
      </c>
      <c r="N2578" s="6">
        <f t="shared" si="1769"/>
        <v>3</v>
      </c>
      <c r="O2578" s="13">
        <f t="shared" si="1770"/>
        <v>0</v>
      </c>
      <c r="P2578" s="4">
        <f t="shared" si="1788"/>
        <v>0</v>
      </c>
      <c r="Q2578" s="4">
        <f t="shared" si="1789"/>
        <v>0</v>
      </c>
      <c r="R2578">
        <f t="shared" si="1773"/>
        <v>263</v>
      </c>
      <c r="S2578" s="4">
        <f t="shared" si="1774"/>
        <v>0</v>
      </c>
      <c r="T2578" s="15">
        <f t="shared" si="1775"/>
        <v>0</v>
      </c>
      <c r="U2578" s="4">
        <f t="shared" si="1776"/>
        <v>0</v>
      </c>
      <c r="V2578" s="4">
        <f t="shared" si="1777"/>
        <v>0</v>
      </c>
      <c r="W2578" s="4">
        <f t="shared" si="1778"/>
        <v>0</v>
      </c>
      <c r="X2578" s="6">
        <f t="shared" si="1779"/>
        <v>2</v>
      </c>
      <c r="Y2578" s="4">
        <f t="shared" si="1780"/>
        <v>3</v>
      </c>
      <c r="Z2578" s="6">
        <f t="shared" si="1781"/>
        <v>0</v>
      </c>
      <c r="AA2578" s="18">
        <f t="shared" si="1782"/>
        <v>3</v>
      </c>
      <c r="AB2578" s="9" t="str">
        <f t="shared" si="1790"/>
        <v>*****</v>
      </c>
      <c r="AC2578" s="9" t="str">
        <f>_xlfn.XLOOKUP(R2578,Sheet2!$H$3:$H$258,Sheet2!$I$3:$I$258,"-----")</f>
        <v>*****</v>
      </c>
      <c r="AD2578" s="9" t="str">
        <f>_xlfn.XLOOKUP(VALUE(AE2578),Sheet2!$N$3:$N$1000,Sheet2!$O$3:$O$1000,"********")</f>
        <v>********</v>
      </c>
      <c r="AE2578" t="str">
        <f t="shared" si="1785"/>
        <v>5153</v>
      </c>
      <c r="AF2578" s="9" t="str">
        <f>IF(R2578&lt;200,"+"&amp;TEXT(R2578,"0"),"-"&amp;TEXT(_xlfn.XLOOKUP(R2578,Sheet2!$K$3:$K$130,Sheet2!$L$3:$L$130,"-----"),"0"))</f>
        <v>-115</v>
      </c>
      <c r="AG2578" s="9" t="str">
        <f t="shared" si="1791"/>
        <v/>
      </c>
      <c r="AH2578" s="9" t="str">
        <f t="shared" si="1792"/>
        <v>JMP *****</v>
      </c>
      <c r="AI2578" t="str">
        <f t="shared" si="1793"/>
        <v>0,*****</v>
      </c>
      <c r="AJ2578" s="16" t="str">
        <f t="shared" si="1794"/>
        <v>*****</v>
      </c>
      <c r="AK2578" t="str">
        <f t="shared" si="1795"/>
        <v>COMCR 0,0,SNC</v>
      </c>
      <c r="AL2578" s="4" t="str">
        <f t="shared" si="1796"/>
        <v>COM</v>
      </c>
      <c r="AM2578" s="4" t="str">
        <f t="shared" si="1797"/>
        <v>R</v>
      </c>
      <c r="AN2578" s="4" t="str">
        <f t="shared" si="1798"/>
        <v>C</v>
      </c>
      <c r="AO2578" s="4" t="str">
        <f t="shared" si="1799"/>
        <v/>
      </c>
      <c r="AP2578" s="15" t="str">
        <f t="shared" si="1800"/>
        <v>,SNC</v>
      </c>
      <c r="AQ2578" s="9" t="str">
        <f>_xlfn.XLOOKUP(D2578,Sheet2!$E$3:$E$101,Sheet2!$F$3:$F$101,"******************")</f>
        <v>MSG1</v>
      </c>
      <c r="AR2578" s="33" t="str">
        <f t="shared" si="1786"/>
        <v>NIOC **</v>
      </c>
      <c r="AS2578" s="9" t="str">
        <f t="shared" si="1787"/>
        <v>DOCC</v>
      </c>
      <c r="AT2578" s="4">
        <f t="shared" si="1801"/>
        <v>0</v>
      </c>
      <c r="AU2578" s="6">
        <f t="shared" si="1802"/>
        <v>2</v>
      </c>
      <c r="AV2578" s="4" t="str">
        <f t="shared" si="1803"/>
        <v>C</v>
      </c>
      <c r="AW2578" s="4">
        <f t="shared" si="1804"/>
        <v>63</v>
      </c>
      <c r="AX2578" s="4" t="str">
        <f>_xlfn.XLOOKUP(AW2578,Sheet2!$Q$3:$Q$66,Sheet2!$R$3:$R$66,"**")</f>
        <v>**</v>
      </c>
      <c r="AY2578" s="4">
        <f t="shared" si="1805"/>
        <v>0</v>
      </c>
      <c r="AZ2578" s="16" t="str">
        <f t="shared" si="1806"/>
        <v>SKPDN</v>
      </c>
    </row>
    <row r="2579" spans="2:52" x14ac:dyDescent="0.35">
      <c r="B2579" s="3">
        <f t="shared" si="1771"/>
        <v>16</v>
      </c>
      <c r="C2579" s="1">
        <f t="shared" si="1772"/>
        <v>5271</v>
      </c>
      <c r="D2579" s="2">
        <v>6247</v>
      </c>
      <c r="E2579" s="2" t="str">
        <f>_xlfn.XLOOKUP(C2579,Sheet2!$N$3:$N$1000,Sheet2!$O$3:$O$1000,"")</f>
        <v/>
      </c>
      <c r="F2579" s="9" t="str">
        <f t="shared" si="1763"/>
        <v>PCRLF</v>
      </c>
      <c r="G2579" s="4" t="str">
        <f t="shared" si="1783"/>
        <v>14</v>
      </c>
      <c r="H2579" s="4">
        <f t="shared" si="1784"/>
        <v>247</v>
      </c>
      <c r="I2579" s="6">
        <f t="shared" si="1764"/>
        <v>0</v>
      </c>
      <c r="J2579" s="6">
        <f t="shared" si="1765"/>
        <v>0</v>
      </c>
      <c r="K2579" s="6">
        <f t="shared" si="1766"/>
        <v>6</v>
      </c>
      <c r="L2579" s="6">
        <f t="shared" si="1767"/>
        <v>2</v>
      </c>
      <c r="M2579" s="6">
        <f t="shared" si="1768"/>
        <v>4</v>
      </c>
      <c r="N2579" s="6">
        <f t="shared" si="1769"/>
        <v>7</v>
      </c>
      <c r="O2579" s="13">
        <f t="shared" si="1770"/>
        <v>1</v>
      </c>
      <c r="P2579" s="4">
        <f t="shared" si="1788"/>
        <v>0</v>
      </c>
      <c r="Q2579" s="4">
        <f t="shared" si="1789"/>
        <v>1</v>
      </c>
      <c r="R2579">
        <f t="shared" si="1773"/>
        <v>247</v>
      </c>
      <c r="S2579" s="4">
        <f t="shared" si="1774"/>
        <v>0</v>
      </c>
      <c r="T2579" s="15">
        <f t="shared" si="1775"/>
        <v>1</v>
      </c>
      <c r="U2579" s="4">
        <f t="shared" si="1776"/>
        <v>0</v>
      </c>
      <c r="V2579" s="4">
        <f t="shared" si="1777"/>
        <v>1</v>
      </c>
      <c r="W2579" s="4">
        <f t="shared" si="1778"/>
        <v>4</v>
      </c>
      <c r="X2579" s="6">
        <f t="shared" si="1779"/>
        <v>2</v>
      </c>
      <c r="Y2579" s="4">
        <f t="shared" si="1780"/>
        <v>2</v>
      </c>
      <c r="Z2579" s="6">
        <f t="shared" si="1781"/>
        <v>0</v>
      </c>
      <c r="AA2579" s="18">
        <f t="shared" si="1782"/>
        <v>7</v>
      </c>
      <c r="AB2579" s="9" t="str">
        <f t="shared" si="1790"/>
        <v>ICRLF</v>
      </c>
      <c r="AC2579" s="9" t="str">
        <f>_xlfn.XLOOKUP(R2579,Sheet2!$H$3:$H$258,Sheet2!$I$3:$I$258,"-----")</f>
        <v>ICRLF</v>
      </c>
      <c r="AD2579" s="9" t="str">
        <f>_xlfn.XLOOKUP(VALUE(AE2579),Sheet2!$N$3:$N$1000,Sheet2!$O$3:$O$1000,"********")</f>
        <v>********</v>
      </c>
      <c r="AE2579" t="str">
        <f t="shared" si="1785"/>
        <v>5140</v>
      </c>
      <c r="AF2579" s="9" t="str">
        <f>IF(R2579&lt;200,"+"&amp;TEXT(R2579,"0"),"-"&amp;TEXT(_xlfn.XLOOKUP(R2579,Sheet2!$K$3:$K$130,Sheet2!$L$3:$L$130,"-----"),"0"))</f>
        <v>-131</v>
      </c>
      <c r="AG2579" s="9" t="str">
        <f t="shared" si="1791"/>
        <v>@</v>
      </c>
      <c r="AH2579" s="9" t="str">
        <f t="shared" si="1792"/>
        <v>JSR @ICRLF</v>
      </c>
      <c r="AI2579" t="str">
        <f t="shared" si="1793"/>
        <v>1,@ICRLF</v>
      </c>
      <c r="AJ2579" s="16" t="str">
        <f t="shared" si="1794"/>
        <v>@ICRLF</v>
      </c>
      <c r="AK2579" t="str">
        <f t="shared" si="1795"/>
        <v>ADCOR 0,1,SBN</v>
      </c>
      <c r="AL2579" s="4" t="str">
        <f t="shared" si="1796"/>
        <v>ADC</v>
      </c>
      <c r="AM2579" s="4" t="str">
        <f t="shared" si="1797"/>
        <v>R</v>
      </c>
      <c r="AN2579" s="4" t="str">
        <f t="shared" si="1798"/>
        <v>O</v>
      </c>
      <c r="AO2579" s="4" t="str">
        <f t="shared" si="1799"/>
        <v/>
      </c>
      <c r="AP2579" s="15" t="str">
        <f t="shared" si="1800"/>
        <v>,SBN</v>
      </c>
      <c r="AQ2579" s="9" t="str">
        <f>_xlfn.XLOOKUP(D2579,Sheet2!$E$3:$E$101,Sheet2!$F$3:$F$101,"******************")</f>
        <v>PCRLF</v>
      </c>
      <c r="AR2579" s="33" t="str">
        <f t="shared" si="1786"/>
        <v>DOBC 1,**</v>
      </c>
      <c r="AS2579" s="9" t="str">
        <f t="shared" si="1787"/>
        <v>DOBC</v>
      </c>
      <c r="AT2579" s="4">
        <f t="shared" si="1801"/>
        <v>1</v>
      </c>
      <c r="AU2579" s="6">
        <f t="shared" si="1802"/>
        <v>2</v>
      </c>
      <c r="AV2579" s="4" t="str">
        <f t="shared" si="1803"/>
        <v>C</v>
      </c>
      <c r="AW2579" s="4">
        <f t="shared" si="1804"/>
        <v>47</v>
      </c>
      <c r="AX2579" s="4" t="str">
        <f>_xlfn.XLOOKUP(AW2579,Sheet2!$Q$3:$Q$66,Sheet2!$R$3:$R$66,"**")</f>
        <v>**</v>
      </c>
      <c r="AY2579" s="4">
        <f t="shared" si="1805"/>
        <v>4</v>
      </c>
      <c r="AZ2579" s="16" t="str">
        <f t="shared" si="1806"/>
        <v>SKPDN</v>
      </c>
    </row>
    <row r="2580" spans="2:52" x14ac:dyDescent="0.35">
      <c r="B2580" s="3">
        <f t="shared" si="1771"/>
        <v>17</v>
      </c>
      <c r="C2580" s="1">
        <f t="shared" si="1772"/>
        <v>5272</v>
      </c>
      <c r="D2580" s="2">
        <v>6250</v>
      </c>
      <c r="E2580" s="2" t="str">
        <f>_xlfn.XLOOKUP(C2580,Sheet2!$N$3:$N$1000,Sheet2!$O$3:$O$1000,"")</f>
        <v/>
      </c>
      <c r="F2580" s="9" t="str">
        <f t="shared" si="1763"/>
        <v>MESSAGE</v>
      </c>
      <c r="G2580" s="4" t="str">
        <f t="shared" si="1783"/>
        <v>14</v>
      </c>
      <c r="H2580" s="4">
        <f t="shared" si="1784"/>
        <v>250</v>
      </c>
      <c r="I2580" s="6">
        <f t="shared" si="1764"/>
        <v>0</v>
      </c>
      <c r="J2580" s="6">
        <f t="shared" si="1765"/>
        <v>0</v>
      </c>
      <c r="K2580" s="6">
        <f t="shared" si="1766"/>
        <v>6</v>
      </c>
      <c r="L2580" s="6">
        <f t="shared" si="1767"/>
        <v>2</v>
      </c>
      <c r="M2580" s="6">
        <f t="shared" si="1768"/>
        <v>5</v>
      </c>
      <c r="N2580" s="6">
        <f t="shared" si="1769"/>
        <v>0</v>
      </c>
      <c r="O2580" s="13">
        <f t="shared" si="1770"/>
        <v>1</v>
      </c>
      <c r="P2580" s="4">
        <f t="shared" si="1788"/>
        <v>0</v>
      </c>
      <c r="Q2580" s="4">
        <f t="shared" si="1789"/>
        <v>1</v>
      </c>
      <c r="R2580">
        <f t="shared" si="1773"/>
        <v>250</v>
      </c>
      <c r="S2580" s="4">
        <f t="shared" si="1774"/>
        <v>0</v>
      </c>
      <c r="T2580" s="15">
        <f t="shared" si="1775"/>
        <v>1</v>
      </c>
      <c r="U2580" s="4">
        <f t="shared" si="1776"/>
        <v>0</v>
      </c>
      <c r="V2580" s="4">
        <f t="shared" si="1777"/>
        <v>1</v>
      </c>
      <c r="W2580" s="4">
        <f t="shared" si="1778"/>
        <v>4</v>
      </c>
      <c r="X2580" s="6">
        <f t="shared" si="1779"/>
        <v>2</v>
      </c>
      <c r="Y2580" s="4">
        <f t="shared" si="1780"/>
        <v>2</v>
      </c>
      <c r="Z2580" s="6">
        <f t="shared" si="1781"/>
        <v>1</v>
      </c>
      <c r="AA2580" s="18">
        <f t="shared" si="1782"/>
        <v>0</v>
      </c>
      <c r="AB2580" s="9" t="str">
        <f t="shared" si="1790"/>
        <v>IMESS</v>
      </c>
      <c r="AC2580" s="9" t="str">
        <f>_xlfn.XLOOKUP(R2580,Sheet2!$H$3:$H$258,Sheet2!$I$3:$I$258,"-----")</f>
        <v>IMESS</v>
      </c>
      <c r="AD2580" s="9" t="str">
        <f>_xlfn.XLOOKUP(VALUE(AE2580),Sheet2!$N$3:$N$1000,Sheet2!$O$3:$O$1000,"********")</f>
        <v>********</v>
      </c>
      <c r="AE2580" t="str">
        <f t="shared" si="1785"/>
        <v>5142</v>
      </c>
      <c r="AF2580" s="9" t="str">
        <f>IF(R2580&lt;200,"+"&amp;TEXT(R2580,"0"),"-"&amp;TEXT(_xlfn.XLOOKUP(R2580,Sheet2!$K$3:$K$130,Sheet2!$L$3:$L$130,"-----"),"0"))</f>
        <v>-130</v>
      </c>
      <c r="AG2580" s="9" t="str">
        <f t="shared" si="1791"/>
        <v>@</v>
      </c>
      <c r="AH2580" s="9" t="str">
        <f t="shared" si="1792"/>
        <v>JSR @IMESS</v>
      </c>
      <c r="AI2580" t="str">
        <f t="shared" si="1793"/>
        <v>1,@IMESS</v>
      </c>
      <c r="AJ2580" s="16" t="str">
        <f t="shared" si="1794"/>
        <v>@IMESS</v>
      </c>
      <c r="AK2580" t="str">
        <f t="shared" si="1795"/>
        <v>ADCOR# 0,1</v>
      </c>
      <c r="AL2580" s="4" t="str">
        <f t="shared" si="1796"/>
        <v>ADC</v>
      </c>
      <c r="AM2580" s="4" t="str">
        <f t="shared" si="1797"/>
        <v>R</v>
      </c>
      <c r="AN2580" s="4" t="str">
        <f t="shared" si="1798"/>
        <v>O</v>
      </c>
      <c r="AO2580" s="4" t="str">
        <f t="shared" si="1799"/>
        <v>#</v>
      </c>
      <c r="AP2580" s="15" t="str">
        <f t="shared" si="1800"/>
        <v/>
      </c>
      <c r="AQ2580" s="9" t="str">
        <f>_xlfn.XLOOKUP(D2580,Sheet2!$E$3:$E$101,Sheet2!$F$3:$F$101,"******************")</f>
        <v>MESSAGE</v>
      </c>
      <c r="AR2580" s="33" t="str">
        <f t="shared" si="1786"/>
        <v>DOBC 1,**</v>
      </c>
      <c r="AS2580" s="9" t="str">
        <f t="shared" si="1787"/>
        <v>DOBC</v>
      </c>
      <c r="AT2580" s="4">
        <f t="shared" si="1801"/>
        <v>1</v>
      </c>
      <c r="AU2580" s="6">
        <f t="shared" si="1802"/>
        <v>2</v>
      </c>
      <c r="AV2580" s="4" t="str">
        <f t="shared" si="1803"/>
        <v>C</v>
      </c>
      <c r="AW2580" s="4">
        <f t="shared" si="1804"/>
        <v>50</v>
      </c>
      <c r="AX2580" s="4" t="str">
        <f>_xlfn.XLOOKUP(AW2580,Sheet2!$Q$3:$Q$66,Sheet2!$R$3:$R$66,"**")</f>
        <v>**</v>
      </c>
      <c r="AY2580" s="4">
        <f t="shared" si="1805"/>
        <v>4</v>
      </c>
      <c r="AZ2580" s="16" t="str">
        <f t="shared" si="1806"/>
        <v>SKPDN</v>
      </c>
    </row>
    <row r="2581" spans="2:52" x14ac:dyDescent="0.35">
      <c r="B2581" s="3">
        <f t="shared" si="1771"/>
        <v>18</v>
      </c>
      <c r="C2581" s="1">
        <f t="shared" si="1772"/>
        <v>5273</v>
      </c>
      <c r="D2581" s="2">
        <v>276</v>
      </c>
      <c r="E2581" s="2" t="str">
        <f>_xlfn.XLOOKUP(C2581,Sheet2!$N$3:$N$1000,Sheet2!$O$3:$O$1000,"")</f>
        <v/>
      </c>
      <c r="F2581" s="9" t="str">
        <f t="shared" si="1763"/>
        <v>MSG2</v>
      </c>
      <c r="G2581" s="4" t="str">
        <f t="shared" si="1783"/>
        <v>0</v>
      </c>
      <c r="H2581" s="4">
        <f t="shared" si="1784"/>
        <v>276</v>
      </c>
      <c r="I2581" s="6">
        <f t="shared" si="1764"/>
        <v>0</v>
      </c>
      <c r="J2581" s="6">
        <f t="shared" si="1765"/>
        <v>0</v>
      </c>
      <c r="K2581" s="6">
        <f t="shared" si="1766"/>
        <v>0</v>
      </c>
      <c r="L2581" s="6">
        <f t="shared" si="1767"/>
        <v>2</v>
      </c>
      <c r="M2581" s="6">
        <f t="shared" si="1768"/>
        <v>7</v>
      </c>
      <c r="N2581" s="6">
        <f t="shared" si="1769"/>
        <v>6</v>
      </c>
      <c r="O2581" s="13">
        <f t="shared" si="1770"/>
        <v>0</v>
      </c>
      <c r="P2581" s="4">
        <f t="shared" si="1788"/>
        <v>0</v>
      </c>
      <c r="Q2581" s="4">
        <f t="shared" si="1789"/>
        <v>0</v>
      </c>
      <c r="R2581">
        <f t="shared" si="1773"/>
        <v>276</v>
      </c>
      <c r="S2581" s="4">
        <f t="shared" si="1774"/>
        <v>0</v>
      </c>
      <c r="T2581" s="15">
        <f t="shared" si="1775"/>
        <v>0</v>
      </c>
      <c r="U2581" s="4">
        <f t="shared" si="1776"/>
        <v>0</v>
      </c>
      <c r="V2581" s="4">
        <f t="shared" si="1777"/>
        <v>0</v>
      </c>
      <c r="W2581" s="4">
        <f t="shared" si="1778"/>
        <v>0</v>
      </c>
      <c r="X2581" s="6">
        <f t="shared" si="1779"/>
        <v>2</v>
      </c>
      <c r="Y2581" s="4">
        <f t="shared" si="1780"/>
        <v>3</v>
      </c>
      <c r="Z2581" s="6">
        <f t="shared" si="1781"/>
        <v>1</v>
      </c>
      <c r="AA2581" s="18">
        <f t="shared" si="1782"/>
        <v>6</v>
      </c>
      <c r="AB2581" s="9" t="str">
        <f t="shared" si="1790"/>
        <v>*****</v>
      </c>
      <c r="AC2581" s="9" t="str">
        <f>_xlfn.XLOOKUP(R2581,Sheet2!$H$3:$H$258,Sheet2!$I$3:$I$258,"-----")</f>
        <v>*****</v>
      </c>
      <c r="AD2581" s="9" t="str">
        <f>_xlfn.XLOOKUP(VALUE(AE2581),Sheet2!$N$3:$N$1000,Sheet2!$O$3:$O$1000,"********")</f>
        <v>********</v>
      </c>
      <c r="AE2581" t="str">
        <f t="shared" si="1785"/>
        <v>5171</v>
      </c>
      <c r="AF2581" s="9" t="str">
        <f>IF(R2581&lt;200,"+"&amp;TEXT(R2581,"0"),"-"&amp;TEXT(_xlfn.XLOOKUP(R2581,Sheet2!$K$3:$K$130,Sheet2!$L$3:$L$130,"-----"),"0"))</f>
        <v>-102</v>
      </c>
      <c r="AG2581" s="9" t="str">
        <f t="shared" si="1791"/>
        <v/>
      </c>
      <c r="AH2581" s="9" t="str">
        <f t="shared" si="1792"/>
        <v>JMP *****</v>
      </c>
      <c r="AI2581" t="str">
        <f t="shared" si="1793"/>
        <v>0,*****</v>
      </c>
      <c r="AJ2581" s="16" t="str">
        <f t="shared" si="1794"/>
        <v>*****</v>
      </c>
      <c r="AK2581" t="str">
        <f t="shared" si="1795"/>
        <v>COMCR# 0,0,SEZ</v>
      </c>
      <c r="AL2581" s="4" t="str">
        <f t="shared" si="1796"/>
        <v>COM</v>
      </c>
      <c r="AM2581" s="4" t="str">
        <f t="shared" si="1797"/>
        <v>R</v>
      </c>
      <c r="AN2581" s="4" t="str">
        <f t="shared" si="1798"/>
        <v>C</v>
      </c>
      <c r="AO2581" s="4" t="str">
        <f t="shared" si="1799"/>
        <v>#</v>
      </c>
      <c r="AP2581" s="15" t="str">
        <f t="shared" si="1800"/>
        <v>,SEZ</v>
      </c>
      <c r="AQ2581" s="9" t="str">
        <f>_xlfn.XLOOKUP(D2581,Sheet2!$E$3:$E$101,Sheet2!$F$3:$F$101,"******************")</f>
        <v>MSG2</v>
      </c>
      <c r="AR2581" s="33" t="str">
        <f t="shared" si="1786"/>
        <v>NIOC **</v>
      </c>
      <c r="AS2581" s="9" t="str">
        <f t="shared" si="1787"/>
        <v>DOCC</v>
      </c>
      <c r="AT2581" s="4">
        <f t="shared" si="1801"/>
        <v>0</v>
      </c>
      <c r="AU2581" s="6">
        <f t="shared" si="1802"/>
        <v>2</v>
      </c>
      <c r="AV2581" s="4" t="str">
        <f t="shared" si="1803"/>
        <v>C</v>
      </c>
      <c r="AW2581" s="4">
        <f t="shared" si="1804"/>
        <v>76</v>
      </c>
      <c r="AX2581" s="4" t="str">
        <f>_xlfn.XLOOKUP(AW2581,Sheet2!$Q$3:$Q$66,Sheet2!$R$3:$R$66,"**")</f>
        <v>**</v>
      </c>
      <c r="AY2581" s="4">
        <f t="shared" si="1805"/>
        <v>0</v>
      </c>
      <c r="AZ2581" s="16" t="str">
        <f t="shared" si="1806"/>
        <v>SKPDN</v>
      </c>
    </row>
    <row r="2582" spans="2:52" x14ac:dyDescent="0.35">
      <c r="B2582" s="3">
        <f t="shared" si="1771"/>
        <v>19</v>
      </c>
      <c r="C2582" s="1">
        <f t="shared" si="1772"/>
        <v>5274</v>
      </c>
      <c r="D2582" s="2">
        <v>6247</v>
      </c>
      <c r="E2582" s="2" t="str">
        <f>_xlfn.XLOOKUP(C2582,Sheet2!$N$3:$N$1000,Sheet2!$O$3:$O$1000,"")</f>
        <v/>
      </c>
      <c r="F2582" s="9" t="str">
        <f t="shared" si="1763"/>
        <v>PCRLF</v>
      </c>
      <c r="G2582" s="4" t="str">
        <f t="shared" si="1783"/>
        <v>14</v>
      </c>
      <c r="H2582" s="4">
        <f t="shared" si="1784"/>
        <v>247</v>
      </c>
      <c r="I2582" s="6">
        <f t="shared" si="1764"/>
        <v>0</v>
      </c>
      <c r="J2582" s="6">
        <f t="shared" si="1765"/>
        <v>0</v>
      </c>
      <c r="K2582" s="6">
        <f t="shared" si="1766"/>
        <v>6</v>
      </c>
      <c r="L2582" s="6">
        <f t="shared" si="1767"/>
        <v>2</v>
      </c>
      <c r="M2582" s="6">
        <f t="shared" si="1768"/>
        <v>4</v>
      </c>
      <c r="N2582" s="6">
        <f t="shared" si="1769"/>
        <v>7</v>
      </c>
      <c r="O2582" s="13">
        <f t="shared" si="1770"/>
        <v>1</v>
      </c>
      <c r="P2582" s="4">
        <f t="shared" si="1788"/>
        <v>0</v>
      </c>
      <c r="Q2582" s="4">
        <f t="shared" si="1789"/>
        <v>1</v>
      </c>
      <c r="R2582">
        <f t="shared" si="1773"/>
        <v>247</v>
      </c>
      <c r="S2582" s="4">
        <f t="shared" si="1774"/>
        <v>0</v>
      </c>
      <c r="T2582" s="15">
        <f t="shared" si="1775"/>
        <v>1</v>
      </c>
      <c r="U2582" s="4">
        <f t="shared" si="1776"/>
        <v>0</v>
      </c>
      <c r="V2582" s="4">
        <f t="shared" si="1777"/>
        <v>1</v>
      </c>
      <c r="W2582" s="4">
        <f t="shared" si="1778"/>
        <v>4</v>
      </c>
      <c r="X2582" s="6">
        <f t="shared" si="1779"/>
        <v>2</v>
      </c>
      <c r="Y2582" s="4">
        <f t="shared" si="1780"/>
        <v>2</v>
      </c>
      <c r="Z2582" s="6">
        <f t="shared" si="1781"/>
        <v>0</v>
      </c>
      <c r="AA2582" s="18">
        <f t="shared" si="1782"/>
        <v>7</v>
      </c>
      <c r="AB2582" s="9" t="str">
        <f t="shared" si="1790"/>
        <v>ICRLF</v>
      </c>
      <c r="AC2582" s="9" t="str">
        <f>_xlfn.XLOOKUP(R2582,Sheet2!$H$3:$H$258,Sheet2!$I$3:$I$258,"-----")</f>
        <v>ICRLF</v>
      </c>
      <c r="AD2582" s="9" t="str">
        <f>_xlfn.XLOOKUP(VALUE(AE2582),Sheet2!$N$3:$N$1000,Sheet2!$O$3:$O$1000,"********")</f>
        <v>********</v>
      </c>
      <c r="AE2582" t="str">
        <f t="shared" si="1785"/>
        <v>5143</v>
      </c>
      <c r="AF2582" s="9" t="str">
        <f>IF(R2582&lt;200,"+"&amp;TEXT(R2582,"0"),"-"&amp;TEXT(_xlfn.XLOOKUP(R2582,Sheet2!$K$3:$K$130,Sheet2!$L$3:$L$130,"-----"),"0"))</f>
        <v>-131</v>
      </c>
      <c r="AG2582" s="9" t="str">
        <f t="shared" si="1791"/>
        <v>@</v>
      </c>
      <c r="AH2582" s="9" t="str">
        <f t="shared" si="1792"/>
        <v>JSR @ICRLF</v>
      </c>
      <c r="AI2582" t="str">
        <f t="shared" si="1793"/>
        <v>1,@ICRLF</v>
      </c>
      <c r="AJ2582" s="16" t="str">
        <f t="shared" si="1794"/>
        <v>@ICRLF</v>
      </c>
      <c r="AK2582" t="str">
        <f t="shared" si="1795"/>
        <v>ADCOR 0,1,SBN</v>
      </c>
      <c r="AL2582" s="4" t="str">
        <f t="shared" si="1796"/>
        <v>ADC</v>
      </c>
      <c r="AM2582" s="4" t="str">
        <f t="shared" si="1797"/>
        <v>R</v>
      </c>
      <c r="AN2582" s="4" t="str">
        <f t="shared" si="1798"/>
        <v>O</v>
      </c>
      <c r="AO2582" s="4" t="str">
        <f t="shared" si="1799"/>
        <v/>
      </c>
      <c r="AP2582" s="15" t="str">
        <f t="shared" si="1800"/>
        <v>,SBN</v>
      </c>
      <c r="AQ2582" s="9" t="str">
        <f>_xlfn.XLOOKUP(D2582,Sheet2!$E$3:$E$101,Sheet2!$F$3:$F$101,"******************")</f>
        <v>PCRLF</v>
      </c>
      <c r="AR2582" s="33" t="str">
        <f t="shared" si="1786"/>
        <v>DOBC 1,**</v>
      </c>
      <c r="AS2582" s="9" t="str">
        <f t="shared" si="1787"/>
        <v>DOBC</v>
      </c>
      <c r="AT2582" s="4">
        <f t="shared" si="1801"/>
        <v>1</v>
      </c>
      <c r="AU2582" s="6">
        <f t="shared" si="1802"/>
        <v>2</v>
      </c>
      <c r="AV2582" s="4" t="str">
        <f t="shared" si="1803"/>
        <v>C</v>
      </c>
      <c r="AW2582" s="4">
        <f t="shared" si="1804"/>
        <v>47</v>
      </c>
      <c r="AX2582" s="4" t="str">
        <f>_xlfn.XLOOKUP(AW2582,Sheet2!$Q$3:$Q$66,Sheet2!$R$3:$R$66,"**")</f>
        <v>**</v>
      </c>
      <c r="AY2582" s="4">
        <f t="shared" si="1805"/>
        <v>4</v>
      </c>
      <c r="AZ2582" s="16" t="str">
        <f t="shared" si="1806"/>
        <v>SKPDN</v>
      </c>
    </row>
    <row r="2583" spans="2:52" x14ac:dyDescent="0.35">
      <c r="B2583" s="3">
        <f t="shared" si="1771"/>
        <v>20</v>
      </c>
      <c r="C2583" s="1">
        <f t="shared" si="1772"/>
        <v>5275</v>
      </c>
      <c r="D2583" s="2">
        <v>6250</v>
      </c>
      <c r="E2583" s="2" t="str">
        <f>_xlfn.XLOOKUP(C2583,Sheet2!$N$3:$N$1000,Sheet2!$O$3:$O$1000,"")</f>
        <v/>
      </c>
      <c r="F2583" s="9" t="str">
        <f t="shared" si="1763"/>
        <v>MESSAGE</v>
      </c>
      <c r="G2583" s="4" t="str">
        <f t="shared" si="1783"/>
        <v>14</v>
      </c>
      <c r="H2583" s="4">
        <f t="shared" si="1784"/>
        <v>250</v>
      </c>
      <c r="I2583" s="6">
        <f t="shared" si="1764"/>
        <v>0</v>
      </c>
      <c r="J2583" s="6">
        <f t="shared" si="1765"/>
        <v>0</v>
      </c>
      <c r="K2583" s="6">
        <f t="shared" si="1766"/>
        <v>6</v>
      </c>
      <c r="L2583" s="6">
        <f t="shared" si="1767"/>
        <v>2</v>
      </c>
      <c r="M2583" s="6">
        <f t="shared" si="1768"/>
        <v>5</v>
      </c>
      <c r="N2583" s="6">
        <f t="shared" si="1769"/>
        <v>0</v>
      </c>
      <c r="O2583" s="13">
        <f t="shared" si="1770"/>
        <v>1</v>
      </c>
      <c r="P2583" s="4">
        <f t="shared" si="1788"/>
        <v>0</v>
      </c>
      <c r="Q2583" s="4">
        <f t="shared" si="1789"/>
        <v>1</v>
      </c>
      <c r="R2583">
        <f t="shared" si="1773"/>
        <v>250</v>
      </c>
      <c r="S2583" s="4">
        <f t="shared" si="1774"/>
        <v>0</v>
      </c>
      <c r="T2583" s="15">
        <f t="shared" si="1775"/>
        <v>1</v>
      </c>
      <c r="U2583" s="4">
        <f t="shared" si="1776"/>
        <v>0</v>
      </c>
      <c r="V2583" s="4">
        <f t="shared" si="1777"/>
        <v>1</v>
      </c>
      <c r="W2583" s="4">
        <f t="shared" si="1778"/>
        <v>4</v>
      </c>
      <c r="X2583" s="6">
        <f t="shared" si="1779"/>
        <v>2</v>
      </c>
      <c r="Y2583" s="4">
        <f t="shared" si="1780"/>
        <v>2</v>
      </c>
      <c r="Z2583" s="6">
        <f t="shared" si="1781"/>
        <v>1</v>
      </c>
      <c r="AA2583" s="18">
        <f t="shared" si="1782"/>
        <v>0</v>
      </c>
      <c r="AB2583" s="9" t="str">
        <f t="shared" si="1790"/>
        <v>IMESS</v>
      </c>
      <c r="AC2583" s="9" t="str">
        <f>_xlfn.XLOOKUP(R2583,Sheet2!$H$3:$H$258,Sheet2!$I$3:$I$258,"-----")</f>
        <v>IMESS</v>
      </c>
      <c r="AD2583" s="9" t="str">
        <f>_xlfn.XLOOKUP(VALUE(AE2583),Sheet2!$N$3:$N$1000,Sheet2!$O$3:$O$1000,"********")</f>
        <v>********</v>
      </c>
      <c r="AE2583" t="str">
        <f t="shared" si="1785"/>
        <v>5145</v>
      </c>
      <c r="AF2583" s="9" t="str">
        <f>IF(R2583&lt;200,"+"&amp;TEXT(R2583,"0"),"-"&amp;TEXT(_xlfn.XLOOKUP(R2583,Sheet2!$K$3:$K$130,Sheet2!$L$3:$L$130,"-----"),"0"))</f>
        <v>-130</v>
      </c>
      <c r="AG2583" s="9" t="str">
        <f t="shared" si="1791"/>
        <v>@</v>
      </c>
      <c r="AH2583" s="9" t="str">
        <f t="shared" si="1792"/>
        <v>JSR @IMESS</v>
      </c>
      <c r="AI2583" t="str">
        <f t="shared" si="1793"/>
        <v>1,@IMESS</v>
      </c>
      <c r="AJ2583" s="16" t="str">
        <f t="shared" si="1794"/>
        <v>@IMESS</v>
      </c>
      <c r="AK2583" t="str">
        <f t="shared" si="1795"/>
        <v>ADCOR# 0,1</v>
      </c>
      <c r="AL2583" s="4" t="str">
        <f t="shared" si="1796"/>
        <v>ADC</v>
      </c>
      <c r="AM2583" s="4" t="str">
        <f t="shared" si="1797"/>
        <v>R</v>
      </c>
      <c r="AN2583" s="4" t="str">
        <f t="shared" si="1798"/>
        <v>O</v>
      </c>
      <c r="AO2583" s="4" t="str">
        <f t="shared" si="1799"/>
        <v>#</v>
      </c>
      <c r="AP2583" s="15" t="str">
        <f t="shared" si="1800"/>
        <v/>
      </c>
      <c r="AQ2583" s="9" t="str">
        <f>_xlfn.XLOOKUP(D2583,Sheet2!$E$3:$E$101,Sheet2!$F$3:$F$101,"******************")</f>
        <v>MESSAGE</v>
      </c>
      <c r="AR2583" s="33" t="str">
        <f t="shared" si="1786"/>
        <v>DOBC 1,**</v>
      </c>
      <c r="AS2583" s="9" t="str">
        <f t="shared" si="1787"/>
        <v>DOBC</v>
      </c>
      <c r="AT2583" s="4">
        <f t="shared" si="1801"/>
        <v>1</v>
      </c>
      <c r="AU2583" s="6">
        <f t="shared" si="1802"/>
        <v>2</v>
      </c>
      <c r="AV2583" s="4" t="str">
        <f t="shared" si="1803"/>
        <v>C</v>
      </c>
      <c r="AW2583" s="4">
        <f t="shared" si="1804"/>
        <v>50</v>
      </c>
      <c r="AX2583" s="4" t="str">
        <f>_xlfn.XLOOKUP(AW2583,Sheet2!$Q$3:$Q$66,Sheet2!$R$3:$R$66,"**")</f>
        <v>**</v>
      </c>
      <c r="AY2583" s="4">
        <f t="shared" si="1805"/>
        <v>4</v>
      </c>
      <c r="AZ2583" s="16" t="str">
        <f t="shared" si="1806"/>
        <v>SKPDN</v>
      </c>
    </row>
    <row r="2584" spans="2:52" x14ac:dyDescent="0.35">
      <c r="B2584" s="3">
        <f t="shared" si="1771"/>
        <v>21</v>
      </c>
      <c r="C2584" s="1">
        <f t="shared" si="1772"/>
        <v>5276</v>
      </c>
      <c r="D2584" s="2">
        <v>314</v>
      </c>
      <c r="E2584" s="2" t="str">
        <f>_xlfn.XLOOKUP(C2584,Sheet2!$N$3:$N$1000,Sheet2!$O$3:$O$1000,"")</f>
        <v/>
      </c>
      <c r="F2584" s="9" t="str">
        <f t="shared" si="1763"/>
        <v>MSG3</v>
      </c>
      <c r="G2584" s="4" t="str">
        <f t="shared" si="1783"/>
        <v>0</v>
      </c>
      <c r="H2584" s="4">
        <f t="shared" si="1784"/>
        <v>314</v>
      </c>
      <c r="I2584" s="6">
        <f t="shared" si="1764"/>
        <v>0</v>
      </c>
      <c r="J2584" s="6">
        <f t="shared" si="1765"/>
        <v>0</v>
      </c>
      <c r="K2584" s="6">
        <f t="shared" si="1766"/>
        <v>0</v>
      </c>
      <c r="L2584" s="6">
        <f t="shared" si="1767"/>
        <v>3</v>
      </c>
      <c r="M2584" s="6">
        <f t="shared" si="1768"/>
        <v>1</v>
      </c>
      <c r="N2584" s="6">
        <f t="shared" si="1769"/>
        <v>4</v>
      </c>
      <c r="O2584" s="13">
        <f t="shared" si="1770"/>
        <v>0</v>
      </c>
      <c r="P2584" s="4">
        <f t="shared" si="1788"/>
        <v>0</v>
      </c>
      <c r="Q2584" s="4">
        <f t="shared" si="1789"/>
        <v>0</v>
      </c>
      <c r="R2584">
        <f t="shared" si="1773"/>
        <v>314</v>
      </c>
      <c r="S2584" s="4">
        <f t="shared" si="1774"/>
        <v>0</v>
      </c>
      <c r="T2584" s="15">
        <f t="shared" si="1775"/>
        <v>0</v>
      </c>
      <c r="U2584" s="4">
        <f t="shared" si="1776"/>
        <v>0</v>
      </c>
      <c r="V2584" s="4">
        <f t="shared" si="1777"/>
        <v>0</v>
      </c>
      <c r="W2584" s="4">
        <f t="shared" si="1778"/>
        <v>0</v>
      </c>
      <c r="X2584" s="6">
        <f t="shared" si="1779"/>
        <v>3</v>
      </c>
      <c r="Y2584" s="4">
        <f t="shared" si="1780"/>
        <v>0</v>
      </c>
      <c r="Z2584" s="6">
        <f t="shared" si="1781"/>
        <v>1</v>
      </c>
      <c r="AA2584" s="18">
        <f t="shared" si="1782"/>
        <v>4</v>
      </c>
      <c r="AB2584" s="9" t="str">
        <f t="shared" si="1790"/>
        <v>*****</v>
      </c>
      <c r="AC2584" s="9" t="str">
        <f>_xlfn.XLOOKUP(R2584,Sheet2!$H$3:$H$258,Sheet2!$I$3:$I$258,"-----")</f>
        <v>*****</v>
      </c>
      <c r="AD2584" s="9" t="str">
        <f>_xlfn.XLOOKUP(VALUE(AE2584),Sheet2!$N$3:$N$1000,Sheet2!$O$3:$O$1000,"********")</f>
        <v>********</v>
      </c>
      <c r="AE2584" t="str">
        <f t="shared" si="1785"/>
        <v>5212</v>
      </c>
      <c r="AF2584" s="9" t="str">
        <f>IF(R2584&lt;200,"+"&amp;TEXT(R2584,"0"),"-"&amp;TEXT(_xlfn.XLOOKUP(R2584,Sheet2!$K$3:$K$130,Sheet2!$L$3:$L$130,"-----"),"0"))</f>
        <v>-64</v>
      </c>
      <c r="AG2584" s="9" t="str">
        <f t="shared" si="1791"/>
        <v/>
      </c>
      <c r="AH2584" s="9" t="str">
        <f t="shared" si="1792"/>
        <v>JMP *****</v>
      </c>
      <c r="AI2584" t="str">
        <f t="shared" si="1793"/>
        <v>0,*****</v>
      </c>
      <c r="AJ2584" s="16" t="str">
        <f t="shared" si="1794"/>
        <v>*****</v>
      </c>
      <c r="AK2584" t="str">
        <f t="shared" si="1795"/>
        <v>COMS# 0,0,SZR</v>
      </c>
      <c r="AL2584" s="4" t="str">
        <f t="shared" si="1796"/>
        <v>COM</v>
      </c>
      <c r="AM2584" s="4" t="str">
        <f t="shared" si="1797"/>
        <v>S</v>
      </c>
      <c r="AN2584" s="4" t="str">
        <f t="shared" si="1798"/>
        <v/>
      </c>
      <c r="AO2584" s="4" t="str">
        <f t="shared" si="1799"/>
        <v>#</v>
      </c>
      <c r="AP2584" s="15" t="str">
        <f t="shared" si="1800"/>
        <v>,SZR</v>
      </c>
      <c r="AQ2584" s="9" t="str">
        <f>_xlfn.XLOOKUP(D2584,Sheet2!$E$3:$E$101,Sheet2!$F$3:$F$101,"******************")</f>
        <v>MSG3</v>
      </c>
      <c r="AR2584" s="33" t="str">
        <f t="shared" si="1786"/>
        <v>NIOP RTC</v>
      </c>
      <c r="AS2584" s="9" t="str">
        <f t="shared" si="1787"/>
        <v>DOCP</v>
      </c>
      <c r="AT2584" s="4">
        <f t="shared" si="1801"/>
        <v>0</v>
      </c>
      <c r="AU2584" s="6">
        <f t="shared" si="1802"/>
        <v>3</v>
      </c>
      <c r="AV2584" s="4" t="str">
        <f t="shared" si="1803"/>
        <v>P</v>
      </c>
      <c r="AW2584" s="4">
        <f t="shared" si="1804"/>
        <v>14</v>
      </c>
      <c r="AX2584" s="4" t="str">
        <f>_xlfn.XLOOKUP(AW2584,Sheet2!$Q$3:$Q$66,Sheet2!$R$3:$R$66,"**")</f>
        <v>RTC</v>
      </c>
      <c r="AY2584" s="4">
        <f t="shared" si="1805"/>
        <v>0</v>
      </c>
      <c r="AZ2584" s="16" t="str">
        <f t="shared" si="1806"/>
        <v>SKPDZ</v>
      </c>
    </row>
    <row r="2585" spans="2:52" x14ac:dyDescent="0.35">
      <c r="B2585" s="3">
        <v>23</v>
      </c>
      <c r="C2585" s="1">
        <f t="shared" si="1772"/>
        <v>5277</v>
      </c>
      <c r="D2585" s="2">
        <v>6247</v>
      </c>
      <c r="E2585" s="2" t="str">
        <f>_xlfn.XLOOKUP(C2585,Sheet2!$N$3:$N$1000,Sheet2!$O$3:$O$1000,"")</f>
        <v>.INI1</v>
      </c>
      <c r="F2585" s="9" t="str">
        <f t="shared" si="1763"/>
        <v>PCRLF</v>
      </c>
      <c r="G2585" s="4" t="str">
        <f t="shared" si="1783"/>
        <v>14</v>
      </c>
      <c r="H2585" s="4">
        <f t="shared" si="1784"/>
        <v>247</v>
      </c>
      <c r="I2585" s="6">
        <f t="shared" si="1764"/>
        <v>0</v>
      </c>
      <c r="J2585" s="6">
        <f t="shared" si="1765"/>
        <v>0</v>
      </c>
      <c r="K2585" s="6">
        <f t="shared" si="1766"/>
        <v>6</v>
      </c>
      <c r="L2585" s="6">
        <f t="shared" si="1767"/>
        <v>2</v>
      </c>
      <c r="M2585" s="6">
        <f t="shared" si="1768"/>
        <v>4</v>
      </c>
      <c r="N2585" s="6">
        <f t="shared" si="1769"/>
        <v>7</v>
      </c>
      <c r="O2585" s="13">
        <f t="shared" si="1770"/>
        <v>1</v>
      </c>
      <c r="P2585" s="4">
        <f t="shared" si="1788"/>
        <v>0</v>
      </c>
      <c r="Q2585" s="4">
        <f t="shared" si="1789"/>
        <v>1</v>
      </c>
      <c r="R2585">
        <f t="shared" si="1773"/>
        <v>247</v>
      </c>
      <c r="S2585" s="4">
        <f t="shared" si="1774"/>
        <v>0</v>
      </c>
      <c r="T2585" s="15">
        <f t="shared" si="1775"/>
        <v>1</v>
      </c>
      <c r="U2585" s="4">
        <f t="shared" si="1776"/>
        <v>0</v>
      </c>
      <c r="V2585" s="4">
        <f t="shared" si="1777"/>
        <v>1</v>
      </c>
      <c r="W2585" s="4">
        <f t="shared" si="1778"/>
        <v>4</v>
      </c>
      <c r="X2585" s="6">
        <f t="shared" si="1779"/>
        <v>2</v>
      </c>
      <c r="Y2585" s="4">
        <f t="shared" si="1780"/>
        <v>2</v>
      </c>
      <c r="Z2585" s="6">
        <f t="shared" si="1781"/>
        <v>0</v>
      </c>
      <c r="AA2585" s="18">
        <f t="shared" si="1782"/>
        <v>7</v>
      </c>
      <c r="AB2585" s="9" t="str">
        <f t="shared" si="1790"/>
        <v>ICRLF</v>
      </c>
      <c r="AC2585" s="9" t="str">
        <f>_xlfn.XLOOKUP(R2585,Sheet2!$H$3:$H$258,Sheet2!$I$3:$I$258,"-----")</f>
        <v>ICRLF</v>
      </c>
      <c r="AD2585" s="9" t="str">
        <f>_xlfn.XLOOKUP(VALUE(AE2585),Sheet2!$N$3:$N$1000,Sheet2!$O$3:$O$1000,"********")</f>
        <v>********</v>
      </c>
      <c r="AE2585" t="str">
        <f t="shared" si="1785"/>
        <v>5146</v>
      </c>
      <c r="AF2585" s="9" t="str">
        <f>IF(R2585&lt;200,"+"&amp;TEXT(R2585,"0"),"-"&amp;TEXT(_xlfn.XLOOKUP(R2585,Sheet2!$K$3:$K$130,Sheet2!$L$3:$L$130,"-----"),"0"))</f>
        <v>-131</v>
      </c>
      <c r="AG2585" s="9" t="str">
        <f t="shared" si="1791"/>
        <v>@</v>
      </c>
      <c r="AH2585" s="9" t="str">
        <f t="shared" si="1792"/>
        <v>JSR @ICRLF</v>
      </c>
      <c r="AI2585" t="str">
        <f t="shared" si="1793"/>
        <v>1,@ICRLF</v>
      </c>
      <c r="AJ2585" s="16" t="str">
        <f t="shared" si="1794"/>
        <v>@ICRLF</v>
      </c>
      <c r="AK2585" t="str">
        <f t="shared" si="1795"/>
        <v>ADCOR 0,1,SBN</v>
      </c>
      <c r="AL2585" s="4" t="str">
        <f t="shared" si="1796"/>
        <v>ADC</v>
      </c>
      <c r="AM2585" s="4" t="str">
        <f t="shared" si="1797"/>
        <v>R</v>
      </c>
      <c r="AN2585" s="4" t="str">
        <f t="shared" si="1798"/>
        <v>O</v>
      </c>
      <c r="AO2585" s="4" t="str">
        <f t="shared" si="1799"/>
        <v/>
      </c>
      <c r="AP2585" s="15" t="str">
        <f t="shared" si="1800"/>
        <v>,SBN</v>
      </c>
      <c r="AQ2585" s="9" t="str">
        <f>_xlfn.XLOOKUP(D2585,Sheet2!$E$3:$E$101,Sheet2!$F$3:$F$101,"******************")</f>
        <v>PCRLF</v>
      </c>
      <c r="AR2585" s="33" t="str">
        <f t="shared" si="1786"/>
        <v>DOBC 1,**</v>
      </c>
      <c r="AS2585" s="9" t="str">
        <f t="shared" si="1787"/>
        <v>DOBC</v>
      </c>
      <c r="AT2585" s="4">
        <f t="shared" si="1801"/>
        <v>1</v>
      </c>
      <c r="AU2585" s="6">
        <f t="shared" si="1802"/>
        <v>2</v>
      </c>
      <c r="AV2585" s="4" t="str">
        <f t="shared" si="1803"/>
        <v>C</v>
      </c>
      <c r="AW2585" s="4">
        <f t="shared" si="1804"/>
        <v>47</v>
      </c>
      <c r="AX2585" s="4" t="str">
        <f>_xlfn.XLOOKUP(AW2585,Sheet2!$Q$3:$Q$66,Sheet2!$R$3:$R$66,"**")</f>
        <v>**</v>
      </c>
      <c r="AY2585" s="4">
        <f t="shared" si="1805"/>
        <v>4</v>
      </c>
      <c r="AZ2585" s="16" t="str">
        <f t="shared" si="1806"/>
        <v>SKPDN</v>
      </c>
    </row>
    <row r="2586" spans="2:52" x14ac:dyDescent="0.35">
      <c r="B2586" s="3">
        <f t="shared" si="1771"/>
        <v>24</v>
      </c>
      <c r="C2586" s="1">
        <v>5300</v>
      </c>
      <c r="D2586" s="2">
        <v>210</v>
      </c>
      <c r="E2586" s="2" t="str">
        <f>_xlfn.XLOOKUP(C2586,Sheet2!$N$3:$N$1000,Sheet2!$O$3:$O$1000,"")</f>
        <v/>
      </c>
      <c r="F2586" s="9" t="str">
        <f t="shared" ref="F2586:F2649" si="1807">IF(AQ2586="******************",IF(P2586=0,AH2586,IF(P2586=3,AR2586,IF(P2586=1,"LDA "&amp;AI2586,IF(P2586=2,"STA "&amp;AI2586,IF(P2586=3,AQ2586,AK2586))))),AQ2586)</f>
        <v>JMP C317</v>
      </c>
      <c r="G2586" s="4" t="str">
        <f t="shared" si="1783"/>
        <v>0</v>
      </c>
      <c r="H2586" s="4">
        <f t="shared" si="1784"/>
        <v>210</v>
      </c>
      <c r="I2586" s="6">
        <f t="shared" si="1764"/>
        <v>0</v>
      </c>
      <c r="J2586" s="6">
        <f t="shared" si="1765"/>
        <v>0</v>
      </c>
      <c r="K2586" s="6">
        <f t="shared" si="1766"/>
        <v>0</v>
      </c>
      <c r="L2586" s="6">
        <f t="shared" si="1767"/>
        <v>2</v>
      </c>
      <c r="M2586" s="6">
        <f t="shared" si="1768"/>
        <v>1</v>
      </c>
      <c r="N2586" s="6">
        <f t="shared" si="1769"/>
        <v>0</v>
      </c>
      <c r="O2586" s="13">
        <f t="shared" si="1770"/>
        <v>0</v>
      </c>
      <c r="P2586" s="4">
        <f t="shared" si="1788"/>
        <v>0</v>
      </c>
      <c r="Q2586" s="4">
        <f t="shared" si="1789"/>
        <v>0</v>
      </c>
      <c r="R2586">
        <f t="shared" si="1773"/>
        <v>210</v>
      </c>
      <c r="S2586" s="4">
        <f t="shared" si="1774"/>
        <v>0</v>
      </c>
      <c r="T2586" s="15">
        <f t="shared" si="1775"/>
        <v>0</v>
      </c>
      <c r="U2586" s="4">
        <f t="shared" si="1776"/>
        <v>0</v>
      </c>
      <c r="V2586" s="4">
        <f t="shared" si="1777"/>
        <v>0</v>
      </c>
      <c r="W2586" s="4">
        <f t="shared" si="1778"/>
        <v>0</v>
      </c>
      <c r="X2586" s="6">
        <f t="shared" si="1779"/>
        <v>2</v>
      </c>
      <c r="Y2586" s="4">
        <f t="shared" si="1780"/>
        <v>0</v>
      </c>
      <c r="Z2586" s="6">
        <f t="shared" si="1781"/>
        <v>1</v>
      </c>
      <c r="AA2586" s="18">
        <f t="shared" si="1782"/>
        <v>0</v>
      </c>
      <c r="AB2586" s="9" t="str">
        <f t="shared" si="1790"/>
        <v>C317</v>
      </c>
      <c r="AC2586" s="9" t="str">
        <f>_xlfn.XLOOKUP(R2586,Sheet2!$H$3:$H$258,Sheet2!$I$3:$I$258,"-----")</f>
        <v>C317</v>
      </c>
      <c r="AD2586" s="9" t="str">
        <f>_xlfn.XLOOKUP(VALUE(AE2586),Sheet2!$N$3:$N$1000,Sheet2!$O$3:$O$1000,"********")</f>
        <v>.GEN</v>
      </c>
      <c r="AE2586" t="str">
        <f t="shared" si="1785"/>
        <v>5110</v>
      </c>
      <c r="AF2586" s="9" t="str">
        <f>IF(R2586&lt;200,"+"&amp;TEXT(R2586,"0"),"-"&amp;TEXT(_xlfn.XLOOKUP(R2586,Sheet2!$K$3:$K$130,Sheet2!$L$3:$L$130,"-----"),"0"))</f>
        <v>-170</v>
      </c>
      <c r="AG2586" s="9" t="str">
        <f t="shared" si="1791"/>
        <v/>
      </c>
      <c r="AH2586" s="9" t="str">
        <f t="shared" si="1792"/>
        <v>JMP C317</v>
      </c>
      <c r="AI2586" t="str">
        <f t="shared" si="1793"/>
        <v>0,C317</v>
      </c>
      <c r="AJ2586" s="16" t="str">
        <f t="shared" si="1794"/>
        <v>C317</v>
      </c>
      <c r="AK2586" t="str">
        <f t="shared" si="1795"/>
        <v>COMR# 0,0</v>
      </c>
      <c r="AL2586" s="4" t="str">
        <f t="shared" si="1796"/>
        <v>COM</v>
      </c>
      <c r="AM2586" s="4" t="str">
        <f t="shared" si="1797"/>
        <v>R</v>
      </c>
      <c r="AN2586" s="4" t="str">
        <f t="shared" si="1798"/>
        <v/>
      </c>
      <c r="AO2586" s="4" t="str">
        <f t="shared" si="1799"/>
        <v>#</v>
      </c>
      <c r="AP2586" s="15" t="str">
        <f t="shared" si="1800"/>
        <v/>
      </c>
      <c r="AQ2586" s="9" t="str">
        <f>_xlfn.XLOOKUP(D2586,Sheet2!$E$3:$E$101,Sheet2!$F$3:$F$101,"******************")</f>
        <v>******************</v>
      </c>
      <c r="AR2586" s="33" t="str">
        <f t="shared" si="1786"/>
        <v>NIOC TTI</v>
      </c>
      <c r="AS2586" s="9" t="str">
        <f t="shared" si="1787"/>
        <v>DOCC</v>
      </c>
      <c r="AT2586" s="4">
        <f t="shared" si="1801"/>
        <v>0</v>
      </c>
      <c r="AU2586" s="6">
        <f t="shared" si="1802"/>
        <v>2</v>
      </c>
      <c r="AV2586" s="4" t="str">
        <f t="shared" si="1803"/>
        <v>C</v>
      </c>
      <c r="AW2586" s="4">
        <f t="shared" si="1804"/>
        <v>10</v>
      </c>
      <c r="AX2586" s="4" t="str">
        <f>_xlfn.XLOOKUP(AW2586,Sheet2!$Q$3:$Q$66,Sheet2!$R$3:$R$66,"**")</f>
        <v>TTI</v>
      </c>
      <c r="AY2586" s="4">
        <f t="shared" si="1805"/>
        <v>0</v>
      </c>
      <c r="AZ2586" s="16" t="str">
        <f t="shared" si="1806"/>
        <v>SKPDN</v>
      </c>
    </row>
    <row r="2587" spans="2:52" x14ac:dyDescent="0.35">
      <c r="B2587" s="3">
        <f t="shared" si="1771"/>
        <v>25</v>
      </c>
      <c r="C2587" s="1">
        <f t="shared" si="1772"/>
        <v>5301</v>
      </c>
      <c r="D2587" s="2">
        <v>63610</v>
      </c>
      <c r="E2587" s="2" t="str">
        <f>_xlfn.XLOOKUP(C2587,Sheet2!$N$3:$N$1000,Sheet2!$O$3:$O$1000,"")</f>
        <v/>
      </c>
      <c r="F2587" s="9" t="str">
        <f t="shared" si="1807"/>
        <v>SKPDN TTI</v>
      </c>
      <c r="G2587" s="4" t="str">
        <f t="shared" si="1783"/>
        <v>147</v>
      </c>
      <c r="H2587" s="4">
        <f t="shared" si="1784"/>
        <v>210</v>
      </c>
      <c r="I2587" s="6">
        <f t="shared" si="1764"/>
        <v>0</v>
      </c>
      <c r="J2587" s="6">
        <f t="shared" si="1765"/>
        <v>6</v>
      </c>
      <c r="K2587" s="6">
        <f t="shared" si="1766"/>
        <v>3</v>
      </c>
      <c r="L2587" s="6">
        <f t="shared" si="1767"/>
        <v>6</v>
      </c>
      <c r="M2587" s="6">
        <f t="shared" si="1768"/>
        <v>1</v>
      </c>
      <c r="N2587" s="6">
        <f t="shared" si="1769"/>
        <v>0</v>
      </c>
      <c r="O2587" s="13">
        <f t="shared" si="1770"/>
        <v>12</v>
      </c>
      <c r="P2587" s="4">
        <f t="shared" si="1788"/>
        <v>3</v>
      </c>
      <c r="Q2587" s="4">
        <f t="shared" si="1789"/>
        <v>0</v>
      </c>
      <c r="R2587">
        <f t="shared" si="1773"/>
        <v>210</v>
      </c>
      <c r="S2587" s="4">
        <f t="shared" si="1774"/>
        <v>3</v>
      </c>
      <c r="T2587" s="15">
        <f t="shared" si="1775"/>
        <v>1</v>
      </c>
      <c r="U2587" s="4">
        <f t="shared" si="1776"/>
        <v>3</v>
      </c>
      <c r="V2587" s="4">
        <f t="shared" si="1777"/>
        <v>0</v>
      </c>
      <c r="W2587" s="4">
        <f t="shared" si="1778"/>
        <v>7</v>
      </c>
      <c r="X2587" s="6">
        <f t="shared" si="1779"/>
        <v>2</v>
      </c>
      <c r="Y2587" s="4">
        <f t="shared" si="1780"/>
        <v>0</v>
      </c>
      <c r="Z2587" s="6">
        <f t="shared" si="1781"/>
        <v>1</v>
      </c>
      <c r="AA2587" s="18">
        <f t="shared" si="1782"/>
        <v>0</v>
      </c>
      <c r="AB2587" s="9" t="str">
        <f t="shared" si="1790"/>
        <v>-170,3</v>
      </c>
      <c r="AC2587" s="9" t="str">
        <f>_xlfn.XLOOKUP(R2587,Sheet2!$H$3:$H$258,Sheet2!$I$3:$I$258,"-----")</f>
        <v>C317</v>
      </c>
      <c r="AD2587" s="9" t="str">
        <f>_xlfn.XLOOKUP(VALUE(AE2587),Sheet2!$N$3:$N$1000,Sheet2!$O$3:$O$1000,"********")</f>
        <v>********</v>
      </c>
      <c r="AE2587" t="str">
        <f t="shared" si="1785"/>
        <v>5111</v>
      </c>
      <c r="AF2587" s="9" t="str">
        <f>IF(R2587&lt;200,"+"&amp;TEXT(R2587,"0"),"-"&amp;TEXT(_xlfn.XLOOKUP(R2587,Sheet2!$K$3:$K$130,Sheet2!$L$3:$L$130,"-----"),"0"))</f>
        <v>-170</v>
      </c>
      <c r="AG2587" s="9" t="str">
        <f t="shared" si="1791"/>
        <v>@</v>
      </c>
      <c r="AH2587" s="9" t="str">
        <f t="shared" si="1792"/>
        <v>JMP @-170,3</v>
      </c>
      <c r="AI2587" t="str">
        <f t="shared" si="1793"/>
        <v>0,@-170,3</v>
      </c>
      <c r="AJ2587" s="16" t="str">
        <f t="shared" si="1794"/>
        <v>@-170,3</v>
      </c>
      <c r="AK2587" t="str">
        <f t="shared" si="1795"/>
        <v>ANDR# 3,0</v>
      </c>
      <c r="AL2587" s="4" t="str">
        <f t="shared" si="1796"/>
        <v>AND</v>
      </c>
      <c r="AM2587" s="4" t="str">
        <f t="shared" si="1797"/>
        <v>R</v>
      </c>
      <c r="AN2587" s="4" t="str">
        <f t="shared" si="1798"/>
        <v/>
      </c>
      <c r="AO2587" s="4" t="str">
        <f t="shared" si="1799"/>
        <v>#</v>
      </c>
      <c r="AP2587" s="15" t="str">
        <f t="shared" si="1800"/>
        <v/>
      </c>
      <c r="AQ2587" s="9" t="str">
        <f>_xlfn.XLOOKUP(D2587,Sheet2!$E$3:$E$101,Sheet2!$F$3:$F$101,"******************")</f>
        <v>******************</v>
      </c>
      <c r="AR2587" s="33" t="str">
        <f t="shared" si="1786"/>
        <v>SKPDN TTI</v>
      </c>
      <c r="AS2587" s="9" t="str">
        <f t="shared" si="1787"/>
        <v>DOCC</v>
      </c>
      <c r="AT2587" s="4">
        <f t="shared" si="1801"/>
        <v>0</v>
      </c>
      <c r="AU2587" s="6">
        <f t="shared" si="1802"/>
        <v>2</v>
      </c>
      <c r="AV2587" s="4" t="str">
        <f t="shared" si="1803"/>
        <v>C</v>
      </c>
      <c r="AW2587" s="4">
        <f t="shared" si="1804"/>
        <v>10</v>
      </c>
      <c r="AX2587" s="4" t="str">
        <f>_xlfn.XLOOKUP(AW2587,Sheet2!$Q$3:$Q$66,Sheet2!$R$3:$R$66,"**")</f>
        <v>TTI</v>
      </c>
      <c r="AY2587" s="4">
        <f t="shared" si="1805"/>
        <v>7</v>
      </c>
      <c r="AZ2587" s="16" t="str">
        <f t="shared" si="1806"/>
        <v>SKPDN</v>
      </c>
    </row>
    <row r="2588" spans="2:52" x14ac:dyDescent="0.35">
      <c r="B2588" s="3">
        <f t="shared" si="1771"/>
        <v>26</v>
      </c>
      <c r="C2588" s="1">
        <f t="shared" si="1772"/>
        <v>5302</v>
      </c>
      <c r="D2588" s="2">
        <v>777</v>
      </c>
      <c r="E2588" s="2" t="str">
        <f>_xlfn.XLOOKUP(C2588,Sheet2!$N$3:$N$1000,Sheet2!$O$3:$O$1000,"")</f>
        <v/>
      </c>
      <c r="F2588" s="9" t="str">
        <f t="shared" si="1807"/>
        <v>JMP -1</v>
      </c>
      <c r="G2588" s="4" t="str">
        <f t="shared" si="1783"/>
        <v>1</v>
      </c>
      <c r="H2588" s="4">
        <f t="shared" si="1784"/>
        <v>377</v>
      </c>
      <c r="I2588" s="6">
        <f t="shared" si="1764"/>
        <v>0</v>
      </c>
      <c r="J2588" s="6">
        <f t="shared" si="1765"/>
        <v>0</v>
      </c>
      <c r="K2588" s="6">
        <f t="shared" si="1766"/>
        <v>0</v>
      </c>
      <c r="L2588" s="6">
        <f t="shared" si="1767"/>
        <v>7</v>
      </c>
      <c r="M2588" s="6">
        <f t="shared" si="1768"/>
        <v>7</v>
      </c>
      <c r="N2588" s="6">
        <f t="shared" si="1769"/>
        <v>7</v>
      </c>
      <c r="O2588" s="13">
        <f t="shared" si="1770"/>
        <v>0</v>
      </c>
      <c r="P2588" s="4">
        <f t="shared" si="1788"/>
        <v>0</v>
      </c>
      <c r="Q2588" s="4">
        <f t="shared" si="1789"/>
        <v>0</v>
      </c>
      <c r="R2588">
        <f t="shared" si="1773"/>
        <v>377</v>
      </c>
      <c r="S2588" s="4">
        <f t="shared" si="1774"/>
        <v>1</v>
      </c>
      <c r="T2588" s="15">
        <f t="shared" si="1775"/>
        <v>0</v>
      </c>
      <c r="U2588" s="4">
        <f t="shared" si="1776"/>
        <v>0</v>
      </c>
      <c r="V2588" s="4">
        <f t="shared" si="1777"/>
        <v>0</v>
      </c>
      <c r="W2588" s="4">
        <f t="shared" si="1778"/>
        <v>1</v>
      </c>
      <c r="X2588" s="6">
        <f t="shared" si="1779"/>
        <v>3</v>
      </c>
      <c r="Y2588" s="4">
        <f t="shared" si="1780"/>
        <v>3</v>
      </c>
      <c r="Z2588" s="6">
        <f t="shared" si="1781"/>
        <v>1</v>
      </c>
      <c r="AA2588" s="18">
        <f t="shared" si="1782"/>
        <v>7</v>
      </c>
      <c r="AB2588" s="9" t="str">
        <f t="shared" si="1790"/>
        <v>-1</v>
      </c>
      <c r="AC2588" s="9" t="str">
        <f>_xlfn.XLOOKUP(R2588,Sheet2!$H$3:$H$258,Sheet2!$I$3:$I$258,"-----")</f>
        <v>*****</v>
      </c>
      <c r="AD2588" s="9" t="str">
        <f>_xlfn.XLOOKUP(VALUE(AE2588),Sheet2!$N$3:$N$1000,Sheet2!$O$3:$O$1000,"********")</f>
        <v>********</v>
      </c>
      <c r="AE2588" t="str">
        <f t="shared" si="1785"/>
        <v>5301</v>
      </c>
      <c r="AF2588" s="9" t="str">
        <f>IF(R2588&lt;200,"+"&amp;TEXT(R2588,"0"),"-"&amp;TEXT(_xlfn.XLOOKUP(R2588,Sheet2!$K$3:$K$130,Sheet2!$L$3:$L$130,"-----"),"0"))</f>
        <v>-1</v>
      </c>
      <c r="AG2588" s="9" t="str">
        <f t="shared" si="1791"/>
        <v/>
      </c>
      <c r="AH2588" s="9" t="str">
        <f t="shared" si="1792"/>
        <v>JMP -1</v>
      </c>
      <c r="AI2588" t="str">
        <f t="shared" si="1793"/>
        <v>0,-1</v>
      </c>
      <c r="AJ2588" s="16" t="str">
        <f t="shared" si="1794"/>
        <v>-1</v>
      </c>
      <c r="AK2588" t="str">
        <f t="shared" si="1795"/>
        <v>NEGCS# 0,0,SBN</v>
      </c>
      <c r="AL2588" s="4" t="str">
        <f t="shared" si="1796"/>
        <v>NEG</v>
      </c>
      <c r="AM2588" s="4" t="str">
        <f t="shared" si="1797"/>
        <v>S</v>
      </c>
      <c r="AN2588" s="4" t="str">
        <f t="shared" si="1798"/>
        <v>C</v>
      </c>
      <c r="AO2588" s="4" t="str">
        <f t="shared" si="1799"/>
        <v>#</v>
      </c>
      <c r="AP2588" s="15" t="str">
        <f t="shared" si="1800"/>
        <v>,SBN</v>
      </c>
      <c r="AQ2588" s="9" t="str">
        <f>_xlfn.XLOOKUP(D2588,Sheet2!$E$3:$E$101,Sheet2!$F$3:$F$101,"******************")</f>
        <v>******************</v>
      </c>
      <c r="AR2588" s="33" t="str">
        <f t="shared" si="1786"/>
        <v>DIAP 0,CPU</v>
      </c>
      <c r="AS2588" s="9" t="str">
        <f t="shared" si="1787"/>
        <v>DIAP</v>
      </c>
      <c r="AT2588" s="4">
        <f t="shared" si="1801"/>
        <v>0</v>
      </c>
      <c r="AU2588" s="6">
        <f t="shared" si="1802"/>
        <v>3</v>
      </c>
      <c r="AV2588" s="4" t="str">
        <f t="shared" si="1803"/>
        <v>P</v>
      </c>
      <c r="AW2588" s="4">
        <f t="shared" si="1804"/>
        <v>77</v>
      </c>
      <c r="AX2588" s="4" t="str">
        <f>_xlfn.XLOOKUP(AW2588,Sheet2!$Q$3:$Q$66,Sheet2!$R$3:$R$66,"**")</f>
        <v>CPU</v>
      </c>
      <c r="AY2588" s="4">
        <f t="shared" si="1805"/>
        <v>1</v>
      </c>
      <c r="AZ2588" s="16" t="str">
        <f t="shared" si="1806"/>
        <v>SKPDZ</v>
      </c>
    </row>
    <row r="2589" spans="2:52" x14ac:dyDescent="0.35">
      <c r="B2589" s="3">
        <f t="shared" si="1771"/>
        <v>27</v>
      </c>
      <c r="C2589" s="1">
        <f t="shared" si="1772"/>
        <v>5303</v>
      </c>
      <c r="D2589" s="2">
        <v>410</v>
      </c>
      <c r="E2589" s="2" t="str">
        <f>_xlfn.XLOOKUP(C2589,Sheet2!$N$3:$N$1000,Sheet2!$O$3:$O$1000,"")</f>
        <v/>
      </c>
      <c r="F2589" s="9" t="str">
        <f t="shared" si="1807"/>
        <v>JMP +10</v>
      </c>
      <c r="G2589" s="4" t="str">
        <f t="shared" si="1783"/>
        <v>1</v>
      </c>
      <c r="H2589" s="4">
        <f t="shared" si="1784"/>
        <v>10</v>
      </c>
      <c r="I2589" s="6">
        <f t="shared" si="1764"/>
        <v>0</v>
      </c>
      <c r="J2589" s="6">
        <f t="shared" si="1765"/>
        <v>0</v>
      </c>
      <c r="K2589" s="6">
        <f t="shared" si="1766"/>
        <v>0</v>
      </c>
      <c r="L2589" s="6">
        <f t="shared" si="1767"/>
        <v>4</v>
      </c>
      <c r="M2589" s="6">
        <f t="shared" si="1768"/>
        <v>1</v>
      </c>
      <c r="N2589" s="6">
        <f t="shared" si="1769"/>
        <v>0</v>
      </c>
      <c r="O2589" s="13">
        <f t="shared" si="1770"/>
        <v>0</v>
      </c>
      <c r="P2589" s="4">
        <f t="shared" si="1788"/>
        <v>0</v>
      </c>
      <c r="Q2589" s="4">
        <f t="shared" si="1789"/>
        <v>0</v>
      </c>
      <c r="R2589">
        <f t="shared" si="1773"/>
        <v>10</v>
      </c>
      <c r="S2589" s="4">
        <f t="shared" si="1774"/>
        <v>1</v>
      </c>
      <c r="T2589" s="15">
        <f t="shared" si="1775"/>
        <v>0</v>
      </c>
      <c r="U2589" s="4">
        <f t="shared" si="1776"/>
        <v>0</v>
      </c>
      <c r="V2589" s="4">
        <f t="shared" si="1777"/>
        <v>0</v>
      </c>
      <c r="W2589" s="4">
        <f t="shared" si="1778"/>
        <v>1</v>
      </c>
      <c r="X2589" s="6">
        <f t="shared" si="1779"/>
        <v>0</v>
      </c>
      <c r="Y2589" s="4">
        <f t="shared" si="1780"/>
        <v>0</v>
      </c>
      <c r="Z2589" s="6">
        <f t="shared" si="1781"/>
        <v>1</v>
      </c>
      <c r="AA2589" s="18">
        <f t="shared" si="1782"/>
        <v>0</v>
      </c>
      <c r="AB2589" s="9" t="str">
        <f t="shared" si="1790"/>
        <v>+10</v>
      </c>
      <c r="AC2589" s="9" t="str">
        <f>_xlfn.XLOOKUP(R2589,Sheet2!$H$3:$H$258,Sheet2!$I$3:$I$258,"-----")</f>
        <v>IRDSK</v>
      </c>
      <c r="AD2589" s="9" t="str">
        <f>_xlfn.XLOOKUP(VALUE(AE2589),Sheet2!$N$3:$N$1000,Sheet2!$O$3:$O$1000,"********")</f>
        <v>********</v>
      </c>
      <c r="AE2589" t="str">
        <f t="shared" si="1785"/>
        <v>5313</v>
      </c>
      <c r="AF2589" s="9" t="str">
        <f>IF(R2589&lt;200,"+"&amp;TEXT(R2589,"0"),"-"&amp;TEXT(_xlfn.XLOOKUP(R2589,Sheet2!$K$3:$K$130,Sheet2!$L$3:$L$130,"-----"),"0"))</f>
        <v>+10</v>
      </c>
      <c r="AG2589" s="9" t="str">
        <f t="shared" si="1791"/>
        <v/>
      </c>
      <c r="AH2589" s="9" t="str">
        <f t="shared" si="1792"/>
        <v>JMP +10</v>
      </c>
      <c r="AI2589" t="str">
        <f t="shared" si="1793"/>
        <v>0,+10</v>
      </c>
      <c r="AJ2589" s="16" t="str">
        <f t="shared" si="1794"/>
        <v>+10</v>
      </c>
      <c r="AK2589" t="str">
        <f t="shared" si="1795"/>
        <v>NEG# 0,0</v>
      </c>
      <c r="AL2589" s="4" t="str">
        <f t="shared" si="1796"/>
        <v>NEG</v>
      </c>
      <c r="AM2589" s="4" t="str">
        <f t="shared" si="1797"/>
        <v/>
      </c>
      <c r="AN2589" s="4" t="str">
        <f t="shared" si="1798"/>
        <v/>
      </c>
      <c r="AO2589" s="4" t="str">
        <f t="shared" si="1799"/>
        <v>#</v>
      </c>
      <c r="AP2589" s="15" t="str">
        <f t="shared" si="1800"/>
        <v/>
      </c>
      <c r="AQ2589" s="9" t="str">
        <f>_xlfn.XLOOKUP(D2589,Sheet2!$E$3:$E$101,Sheet2!$F$3:$F$101,"******************")</f>
        <v>******************</v>
      </c>
      <c r="AR2589" s="33" t="str">
        <f t="shared" si="1786"/>
        <v>DIA 0,TTI</v>
      </c>
      <c r="AS2589" s="9" t="str">
        <f t="shared" si="1787"/>
        <v>DIA</v>
      </c>
      <c r="AT2589" s="4">
        <f t="shared" si="1801"/>
        <v>0</v>
      </c>
      <c r="AU2589" s="6">
        <f t="shared" si="1802"/>
        <v>0</v>
      </c>
      <c r="AV2589" s="4" t="str">
        <f t="shared" si="1803"/>
        <v/>
      </c>
      <c r="AW2589" s="4">
        <f t="shared" si="1804"/>
        <v>10</v>
      </c>
      <c r="AX2589" s="4" t="str">
        <f>_xlfn.XLOOKUP(AW2589,Sheet2!$Q$3:$Q$66,Sheet2!$R$3:$R$66,"**")</f>
        <v>TTI</v>
      </c>
      <c r="AY2589" s="4">
        <f t="shared" si="1805"/>
        <v>1</v>
      </c>
      <c r="AZ2589" s="16" t="str">
        <f t="shared" si="1806"/>
        <v>SKPBN</v>
      </c>
    </row>
    <row r="2590" spans="2:52" x14ac:dyDescent="0.35">
      <c r="B2590" s="3">
        <f t="shared" si="1771"/>
        <v>28</v>
      </c>
      <c r="C2590" s="1">
        <f t="shared" si="1772"/>
        <v>5304</v>
      </c>
      <c r="D2590" s="2">
        <v>61111</v>
      </c>
      <c r="E2590" s="2" t="str">
        <f>_xlfn.XLOOKUP(C2590,Sheet2!$N$3:$N$1000,Sheet2!$O$3:$O$1000,"")</f>
        <v/>
      </c>
      <c r="F2590" s="9" t="str">
        <f t="shared" si="1807"/>
        <v>DOAS 0,TTO</v>
      </c>
      <c r="G2590" s="4" t="str">
        <f t="shared" si="1783"/>
        <v>142</v>
      </c>
      <c r="H2590" s="4">
        <f t="shared" si="1784"/>
        <v>111</v>
      </c>
      <c r="I2590" s="6">
        <f t="shared" si="1764"/>
        <v>0</v>
      </c>
      <c r="J2590" s="6">
        <f t="shared" si="1765"/>
        <v>6</v>
      </c>
      <c r="K2590" s="6">
        <f t="shared" si="1766"/>
        <v>1</v>
      </c>
      <c r="L2590" s="6">
        <f t="shared" si="1767"/>
        <v>1</v>
      </c>
      <c r="M2590" s="6">
        <f t="shared" si="1768"/>
        <v>1</v>
      </c>
      <c r="N2590" s="6">
        <f t="shared" si="1769"/>
        <v>1</v>
      </c>
      <c r="O2590" s="13">
        <f t="shared" si="1770"/>
        <v>12</v>
      </c>
      <c r="P2590" s="4">
        <f t="shared" si="1788"/>
        <v>3</v>
      </c>
      <c r="Q2590" s="4">
        <f t="shared" si="1789"/>
        <v>0</v>
      </c>
      <c r="R2590">
        <f t="shared" si="1773"/>
        <v>111</v>
      </c>
      <c r="S2590" s="4">
        <f t="shared" si="1774"/>
        <v>2</v>
      </c>
      <c r="T2590" s="15">
        <f t="shared" si="1775"/>
        <v>0</v>
      </c>
      <c r="U2590" s="4">
        <f t="shared" si="1776"/>
        <v>3</v>
      </c>
      <c r="V2590" s="4">
        <f t="shared" si="1777"/>
        <v>0</v>
      </c>
      <c r="W2590" s="4">
        <f t="shared" si="1778"/>
        <v>2</v>
      </c>
      <c r="X2590" s="6">
        <f t="shared" si="1779"/>
        <v>1</v>
      </c>
      <c r="Y2590" s="4">
        <f t="shared" si="1780"/>
        <v>0</v>
      </c>
      <c r="Z2590" s="6">
        <f t="shared" si="1781"/>
        <v>1</v>
      </c>
      <c r="AA2590" s="18">
        <f t="shared" si="1782"/>
        <v>1</v>
      </c>
      <c r="AB2590" s="9" t="str">
        <f t="shared" si="1790"/>
        <v>+111,2</v>
      </c>
      <c r="AC2590" s="9" t="str">
        <f>_xlfn.XLOOKUP(R2590,Sheet2!$H$3:$H$258,Sheet2!$I$3:$I$258,"-----")</f>
        <v>ZB2</v>
      </c>
      <c r="AD2590" s="9" t="str">
        <f>_xlfn.XLOOKUP(VALUE(AE2590),Sheet2!$N$3:$N$1000,Sheet2!$O$3:$O$1000,"********")</f>
        <v>********</v>
      </c>
      <c r="AE2590" t="str">
        <f t="shared" si="1785"/>
        <v>5415</v>
      </c>
      <c r="AF2590" s="9" t="str">
        <f>IF(R2590&lt;200,"+"&amp;TEXT(R2590,"0"),"-"&amp;TEXT(_xlfn.XLOOKUP(R2590,Sheet2!$K$3:$K$130,Sheet2!$L$3:$L$130,"-----"),"0"))</f>
        <v>+111</v>
      </c>
      <c r="AG2590" s="9" t="str">
        <f t="shared" si="1791"/>
        <v/>
      </c>
      <c r="AH2590" s="9" t="str">
        <f t="shared" si="1792"/>
        <v>JMP +111,2</v>
      </c>
      <c r="AI2590" t="str">
        <f t="shared" si="1793"/>
        <v>0,+111,2</v>
      </c>
      <c r="AJ2590" s="16" t="str">
        <f t="shared" si="1794"/>
        <v>+111,2</v>
      </c>
      <c r="AK2590" t="str">
        <f t="shared" si="1795"/>
        <v>MOVL# 3,0,SKP</v>
      </c>
      <c r="AL2590" s="4" t="str">
        <f t="shared" si="1796"/>
        <v>MOV</v>
      </c>
      <c r="AM2590" s="4" t="str">
        <f t="shared" si="1797"/>
        <v>L</v>
      </c>
      <c r="AN2590" s="4" t="str">
        <f t="shared" si="1798"/>
        <v/>
      </c>
      <c r="AO2590" s="4" t="str">
        <f t="shared" si="1799"/>
        <v>#</v>
      </c>
      <c r="AP2590" s="15" t="str">
        <f t="shared" si="1800"/>
        <v>,SKP</v>
      </c>
      <c r="AQ2590" s="9" t="str">
        <f>_xlfn.XLOOKUP(D2590,Sheet2!$E$3:$E$101,Sheet2!$F$3:$F$101,"******************")</f>
        <v>******************</v>
      </c>
      <c r="AR2590" s="33" t="str">
        <f t="shared" si="1786"/>
        <v>DOAS 0,TTO</v>
      </c>
      <c r="AS2590" s="9" t="str">
        <f t="shared" si="1787"/>
        <v>DOAS</v>
      </c>
      <c r="AT2590" s="4">
        <f t="shared" si="1801"/>
        <v>0</v>
      </c>
      <c r="AU2590" s="6">
        <f t="shared" si="1802"/>
        <v>1</v>
      </c>
      <c r="AV2590" s="4" t="str">
        <f t="shared" si="1803"/>
        <v>S</v>
      </c>
      <c r="AW2590" s="4">
        <f t="shared" si="1804"/>
        <v>11</v>
      </c>
      <c r="AX2590" s="4" t="str">
        <f>_xlfn.XLOOKUP(AW2590,Sheet2!$Q$3:$Q$66,Sheet2!$R$3:$R$66,"**")</f>
        <v>TTO</v>
      </c>
      <c r="AY2590" s="4">
        <f t="shared" si="1805"/>
        <v>2</v>
      </c>
      <c r="AZ2590" s="16" t="str">
        <f t="shared" si="1806"/>
        <v>SKPBZ</v>
      </c>
    </row>
    <row r="2591" spans="2:52" x14ac:dyDescent="0.35">
      <c r="B2591" s="3">
        <f t="shared" si="1771"/>
        <v>29</v>
      </c>
      <c r="C2591" s="1">
        <f t="shared" si="1772"/>
        <v>5305</v>
      </c>
      <c r="D2591" s="2">
        <v>24124</v>
      </c>
      <c r="E2591" s="2" t="str">
        <f>_xlfn.XLOOKUP(C2591,Sheet2!$N$3:$N$1000,Sheet2!$O$3:$O$1000,"")</f>
        <v/>
      </c>
      <c r="F2591" s="9" t="str">
        <f t="shared" si="1807"/>
        <v>LDA 1,C177</v>
      </c>
      <c r="G2591" s="4" t="str">
        <f t="shared" si="1783"/>
        <v>50</v>
      </c>
      <c r="H2591" s="4">
        <f t="shared" si="1784"/>
        <v>124</v>
      </c>
      <c r="I2591" s="6">
        <f t="shared" si="1764"/>
        <v>0</v>
      </c>
      <c r="J2591" s="6">
        <f t="shared" si="1765"/>
        <v>2</v>
      </c>
      <c r="K2591" s="6">
        <f t="shared" si="1766"/>
        <v>4</v>
      </c>
      <c r="L2591" s="6">
        <f t="shared" si="1767"/>
        <v>1</v>
      </c>
      <c r="M2591" s="6">
        <f t="shared" si="1768"/>
        <v>2</v>
      </c>
      <c r="N2591" s="6">
        <f t="shared" si="1769"/>
        <v>4</v>
      </c>
      <c r="O2591" s="13">
        <f t="shared" si="1770"/>
        <v>5</v>
      </c>
      <c r="P2591" s="4">
        <f t="shared" si="1788"/>
        <v>1</v>
      </c>
      <c r="Q2591" s="4">
        <f t="shared" si="1789"/>
        <v>1</v>
      </c>
      <c r="R2591">
        <f t="shared" si="1773"/>
        <v>124</v>
      </c>
      <c r="S2591" s="4">
        <f t="shared" si="1774"/>
        <v>0</v>
      </c>
      <c r="T2591" s="15">
        <f t="shared" si="1775"/>
        <v>0</v>
      </c>
      <c r="U2591" s="4">
        <f t="shared" si="1776"/>
        <v>1</v>
      </c>
      <c r="V2591" s="4">
        <f t="shared" si="1777"/>
        <v>1</v>
      </c>
      <c r="W2591" s="4">
        <f t="shared" si="1778"/>
        <v>0</v>
      </c>
      <c r="X2591" s="6">
        <f t="shared" si="1779"/>
        <v>1</v>
      </c>
      <c r="Y2591" s="4">
        <f t="shared" si="1780"/>
        <v>1</v>
      </c>
      <c r="Z2591" s="6">
        <f t="shared" si="1781"/>
        <v>0</v>
      </c>
      <c r="AA2591" s="18">
        <f t="shared" si="1782"/>
        <v>4</v>
      </c>
      <c r="AB2591" s="9" t="str">
        <f t="shared" si="1790"/>
        <v>C177</v>
      </c>
      <c r="AC2591" s="9" t="str">
        <f>_xlfn.XLOOKUP(R2591,Sheet2!$H$3:$H$258,Sheet2!$I$3:$I$258,"-----")</f>
        <v>C177</v>
      </c>
      <c r="AD2591" s="9" t="str">
        <f>_xlfn.XLOOKUP(VALUE(AE2591),Sheet2!$N$3:$N$1000,Sheet2!$O$3:$O$1000,"********")</f>
        <v>********</v>
      </c>
      <c r="AE2591" t="str">
        <f t="shared" si="1785"/>
        <v>5431</v>
      </c>
      <c r="AF2591" s="9" t="str">
        <f>IF(R2591&lt;200,"+"&amp;TEXT(R2591,"0"),"-"&amp;TEXT(_xlfn.XLOOKUP(R2591,Sheet2!$K$3:$K$130,Sheet2!$L$3:$L$130,"-----"),"0"))</f>
        <v>+124</v>
      </c>
      <c r="AG2591" s="9" t="str">
        <f t="shared" si="1791"/>
        <v/>
      </c>
      <c r="AH2591" s="9" t="str">
        <f t="shared" si="1792"/>
        <v>JSR C177</v>
      </c>
      <c r="AI2591" t="str">
        <f t="shared" si="1793"/>
        <v>1,C177</v>
      </c>
      <c r="AJ2591" s="16" t="str">
        <f t="shared" si="1794"/>
        <v>C177</v>
      </c>
      <c r="AK2591" t="str">
        <f t="shared" si="1795"/>
        <v>COMZL 1,1,SZR</v>
      </c>
      <c r="AL2591" s="4" t="str">
        <f t="shared" si="1796"/>
        <v>COM</v>
      </c>
      <c r="AM2591" s="4" t="str">
        <f t="shared" si="1797"/>
        <v>L</v>
      </c>
      <c r="AN2591" s="4" t="str">
        <f t="shared" si="1798"/>
        <v>Z</v>
      </c>
      <c r="AO2591" s="4" t="str">
        <f t="shared" si="1799"/>
        <v/>
      </c>
      <c r="AP2591" s="15" t="str">
        <f t="shared" si="1800"/>
        <v>,SZR</v>
      </c>
      <c r="AQ2591" s="9" t="str">
        <f>_xlfn.XLOOKUP(D2591,Sheet2!$E$3:$E$101,Sheet2!$F$3:$F$101,"******************")</f>
        <v>******************</v>
      </c>
      <c r="AR2591" s="33" t="str">
        <f t="shared" si="1786"/>
        <v>NIOS DCM</v>
      </c>
      <c r="AS2591" s="9" t="str">
        <f t="shared" si="1787"/>
        <v>DOCS</v>
      </c>
      <c r="AT2591" s="4">
        <f t="shared" si="1801"/>
        <v>1</v>
      </c>
      <c r="AU2591" s="6">
        <f t="shared" si="1802"/>
        <v>1</v>
      </c>
      <c r="AV2591" s="4" t="str">
        <f t="shared" si="1803"/>
        <v>S</v>
      </c>
      <c r="AW2591" s="4">
        <f t="shared" si="1804"/>
        <v>24</v>
      </c>
      <c r="AX2591" s="4" t="str">
        <f>_xlfn.XLOOKUP(AW2591,Sheet2!$Q$3:$Q$66,Sheet2!$R$3:$R$66,"**")</f>
        <v>DCM</v>
      </c>
      <c r="AY2591" s="4">
        <f t="shared" si="1805"/>
        <v>0</v>
      </c>
      <c r="AZ2591" s="16" t="str">
        <f t="shared" si="1806"/>
        <v>SKPBZ</v>
      </c>
    </row>
    <row r="2592" spans="2:52" x14ac:dyDescent="0.35">
      <c r="B2592" s="3">
        <f t="shared" si="1771"/>
        <v>30</v>
      </c>
      <c r="C2592" s="1">
        <f t="shared" si="1772"/>
        <v>5306</v>
      </c>
      <c r="D2592" s="2">
        <v>107400</v>
      </c>
      <c r="E2592" s="2" t="str">
        <f>_xlfn.XLOOKUP(C2592,Sheet2!$N$3:$N$1000,Sheet2!$O$3:$O$1000,"")</f>
        <v/>
      </c>
      <c r="F2592" s="9" t="str">
        <f t="shared" si="1807"/>
        <v>AND 0,1</v>
      </c>
      <c r="G2592" s="4" t="str">
        <f t="shared" si="1783"/>
        <v>217</v>
      </c>
      <c r="H2592" s="4">
        <f t="shared" si="1784"/>
        <v>0</v>
      </c>
      <c r="I2592" s="6">
        <f t="shared" si="1764"/>
        <v>1</v>
      </c>
      <c r="J2592" s="6">
        <f t="shared" si="1765"/>
        <v>0</v>
      </c>
      <c r="K2592" s="6">
        <f t="shared" si="1766"/>
        <v>7</v>
      </c>
      <c r="L2592" s="6">
        <f t="shared" si="1767"/>
        <v>4</v>
      </c>
      <c r="M2592" s="6">
        <f t="shared" si="1768"/>
        <v>0</v>
      </c>
      <c r="N2592" s="6">
        <f t="shared" si="1769"/>
        <v>0</v>
      </c>
      <c r="O2592" s="13">
        <f t="shared" si="1770"/>
        <v>17</v>
      </c>
      <c r="P2592" s="4">
        <f t="shared" si="1788"/>
        <v>4</v>
      </c>
      <c r="Q2592" s="4">
        <f t="shared" si="1789"/>
        <v>1</v>
      </c>
      <c r="R2592">
        <f t="shared" si="1773"/>
        <v>0</v>
      </c>
      <c r="S2592" s="4">
        <f t="shared" si="1774"/>
        <v>3</v>
      </c>
      <c r="T2592" s="15">
        <f t="shared" si="1775"/>
        <v>1</v>
      </c>
      <c r="U2592" s="4">
        <f t="shared" si="1776"/>
        <v>0</v>
      </c>
      <c r="V2592" s="4">
        <f t="shared" si="1777"/>
        <v>1</v>
      </c>
      <c r="W2592" s="4">
        <f t="shared" si="1778"/>
        <v>7</v>
      </c>
      <c r="X2592" s="6">
        <f t="shared" si="1779"/>
        <v>0</v>
      </c>
      <c r="Y2592" s="4">
        <f t="shared" si="1780"/>
        <v>0</v>
      </c>
      <c r="Z2592" s="6">
        <f t="shared" si="1781"/>
        <v>0</v>
      </c>
      <c r="AA2592" s="18">
        <f t="shared" si="1782"/>
        <v>0</v>
      </c>
      <c r="AB2592" s="9" t="str">
        <f t="shared" si="1790"/>
        <v>+0,3</v>
      </c>
      <c r="AC2592" s="9" t="str">
        <f>_xlfn.XLOOKUP(R2592,Sheet2!$H$3:$H$258,Sheet2!$I$3:$I$258,"-----")</f>
        <v>0</v>
      </c>
      <c r="AD2592" s="9" t="str">
        <f>_xlfn.XLOOKUP(VALUE(AE2592),Sheet2!$N$3:$N$1000,Sheet2!$O$3:$O$1000,"********")</f>
        <v>********</v>
      </c>
      <c r="AE2592" t="str">
        <f t="shared" si="1785"/>
        <v>5306</v>
      </c>
      <c r="AF2592" s="9" t="str">
        <f>IF(R2592&lt;200,"+"&amp;TEXT(R2592,"0"),"-"&amp;TEXT(_xlfn.XLOOKUP(R2592,Sheet2!$K$3:$K$130,Sheet2!$L$3:$L$130,"-----"),"0"))</f>
        <v>+0</v>
      </c>
      <c r="AG2592" s="9" t="str">
        <f t="shared" si="1791"/>
        <v>@</v>
      </c>
      <c r="AH2592" s="9" t="str">
        <f t="shared" si="1792"/>
        <v>JSR @+0,3</v>
      </c>
      <c r="AI2592" t="str">
        <f t="shared" si="1793"/>
        <v>1,@+0,3</v>
      </c>
      <c r="AJ2592" s="16" t="str">
        <f t="shared" si="1794"/>
        <v>@+0,3</v>
      </c>
      <c r="AK2592" t="str">
        <f t="shared" si="1795"/>
        <v>AND 0,1</v>
      </c>
      <c r="AL2592" s="4" t="str">
        <f t="shared" si="1796"/>
        <v>AND</v>
      </c>
      <c r="AM2592" s="4" t="str">
        <f t="shared" si="1797"/>
        <v/>
      </c>
      <c r="AN2592" s="4" t="str">
        <f t="shared" si="1798"/>
        <v/>
      </c>
      <c r="AO2592" s="4" t="str">
        <f t="shared" si="1799"/>
        <v/>
      </c>
      <c r="AP2592" s="15" t="str">
        <f t="shared" si="1800"/>
        <v/>
      </c>
      <c r="AQ2592" s="9" t="str">
        <f>_xlfn.XLOOKUP(D2592,Sheet2!$E$3:$E$101,Sheet2!$F$3:$F$101,"******************")</f>
        <v>******************</v>
      </c>
      <c r="AR2592" s="33" t="str">
        <f t="shared" si="1786"/>
        <v>SKPBN 0</v>
      </c>
      <c r="AS2592" s="9" t="str">
        <f t="shared" si="1787"/>
        <v>DOC</v>
      </c>
      <c r="AT2592" s="4">
        <f t="shared" si="1801"/>
        <v>1</v>
      </c>
      <c r="AU2592" s="6">
        <f t="shared" si="1802"/>
        <v>0</v>
      </c>
      <c r="AV2592" s="4" t="str">
        <f t="shared" si="1803"/>
        <v/>
      </c>
      <c r="AW2592" s="4">
        <f t="shared" si="1804"/>
        <v>0</v>
      </c>
      <c r="AX2592" s="4" t="str">
        <f>_xlfn.XLOOKUP(AW2592,Sheet2!$Q$3:$Q$66,Sheet2!$R$3:$R$66,"**")</f>
        <v>0</v>
      </c>
      <c r="AY2592" s="4">
        <f t="shared" si="1805"/>
        <v>7</v>
      </c>
      <c r="AZ2592" s="16" t="str">
        <f t="shared" si="1806"/>
        <v>SKPBN</v>
      </c>
    </row>
    <row r="2593" spans="1:52" x14ac:dyDescent="0.35">
      <c r="B2593" s="3">
        <f t="shared" si="1771"/>
        <v>31</v>
      </c>
      <c r="C2593" s="1">
        <f t="shared" si="1772"/>
        <v>5307</v>
      </c>
      <c r="D2593" s="2">
        <v>30200</v>
      </c>
      <c r="E2593" s="2" t="str">
        <f>_xlfn.XLOOKUP(C2593,Sheet2!$N$3:$N$1000,Sheet2!$O$3:$O$1000,"")</f>
        <v/>
      </c>
      <c r="F2593" s="9" t="str">
        <f t="shared" si="1807"/>
        <v>LDA 2,C60</v>
      </c>
      <c r="G2593" s="4" t="str">
        <f t="shared" si="1783"/>
        <v>60</v>
      </c>
      <c r="H2593" s="4">
        <f t="shared" si="1784"/>
        <v>200</v>
      </c>
      <c r="I2593" s="6">
        <f t="shared" si="1764"/>
        <v>0</v>
      </c>
      <c r="J2593" s="6">
        <f t="shared" si="1765"/>
        <v>3</v>
      </c>
      <c r="K2593" s="6">
        <f t="shared" si="1766"/>
        <v>0</v>
      </c>
      <c r="L2593" s="6">
        <f t="shared" si="1767"/>
        <v>2</v>
      </c>
      <c r="M2593" s="6">
        <f t="shared" si="1768"/>
        <v>0</v>
      </c>
      <c r="N2593" s="6">
        <f t="shared" si="1769"/>
        <v>0</v>
      </c>
      <c r="O2593" s="13">
        <f t="shared" si="1770"/>
        <v>6</v>
      </c>
      <c r="P2593" s="4">
        <f t="shared" si="1788"/>
        <v>1</v>
      </c>
      <c r="Q2593" s="4">
        <f t="shared" si="1789"/>
        <v>2</v>
      </c>
      <c r="R2593">
        <f t="shared" si="1773"/>
        <v>200</v>
      </c>
      <c r="S2593" s="4">
        <f t="shared" si="1774"/>
        <v>0</v>
      </c>
      <c r="T2593" s="15">
        <f t="shared" si="1775"/>
        <v>0</v>
      </c>
      <c r="U2593" s="4">
        <f t="shared" si="1776"/>
        <v>1</v>
      </c>
      <c r="V2593" s="4">
        <f t="shared" si="1777"/>
        <v>2</v>
      </c>
      <c r="W2593" s="4">
        <f t="shared" si="1778"/>
        <v>0</v>
      </c>
      <c r="X2593" s="6">
        <f t="shared" si="1779"/>
        <v>2</v>
      </c>
      <c r="Y2593" s="4">
        <f t="shared" si="1780"/>
        <v>0</v>
      </c>
      <c r="Z2593" s="6">
        <f t="shared" si="1781"/>
        <v>0</v>
      </c>
      <c r="AA2593" s="18">
        <f t="shared" si="1782"/>
        <v>0</v>
      </c>
      <c r="AB2593" s="9" t="str">
        <f t="shared" si="1790"/>
        <v>C60</v>
      </c>
      <c r="AC2593" s="9" t="str">
        <f>_xlfn.XLOOKUP(R2593,Sheet2!$H$3:$H$258,Sheet2!$I$3:$I$258,"-----")</f>
        <v>C60</v>
      </c>
      <c r="AD2593" s="9" t="str">
        <f>_xlfn.XLOOKUP(VALUE(AE2593),Sheet2!$N$3:$N$1000,Sheet2!$O$3:$O$1000,"********")</f>
        <v>CTR</v>
      </c>
      <c r="AE2593" t="str">
        <f t="shared" si="1785"/>
        <v>5107</v>
      </c>
      <c r="AF2593" s="9" t="str">
        <f>IF(R2593&lt;200,"+"&amp;TEXT(R2593,"0"),"-"&amp;TEXT(_xlfn.XLOOKUP(R2593,Sheet2!$K$3:$K$130,Sheet2!$L$3:$L$130,"-----"),"0"))</f>
        <v>-200</v>
      </c>
      <c r="AG2593" s="9" t="str">
        <f t="shared" si="1791"/>
        <v/>
      </c>
      <c r="AH2593" s="9" t="str">
        <f t="shared" si="1792"/>
        <v>ISZ C60</v>
      </c>
      <c r="AI2593" t="str">
        <f t="shared" si="1793"/>
        <v>2,C60</v>
      </c>
      <c r="AJ2593" s="16" t="str">
        <f t="shared" si="1794"/>
        <v>C60</v>
      </c>
      <c r="AK2593" t="str">
        <f t="shared" si="1795"/>
        <v>COMR 1,2</v>
      </c>
      <c r="AL2593" s="4" t="str">
        <f t="shared" si="1796"/>
        <v>COM</v>
      </c>
      <c r="AM2593" s="4" t="str">
        <f t="shared" si="1797"/>
        <v>R</v>
      </c>
      <c r="AN2593" s="4" t="str">
        <f t="shared" si="1798"/>
        <v/>
      </c>
      <c r="AO2593" s="4" t="str">
        <f t="shared" si="1799"/>
        <v/>
      </c>
      <c r="AP2593" s="15" t="str">
        <f t="shared" si="1800"/>
        <v/>
      </c>
      <c r="AQ2593" s="9" t="str">
        <f>_xlfn.XLOOKUP(D2593,Sheet2!$E$3:$E$101,Sheet2!$F$3:$F$101,"******************")</f>
        <v>******************</v>
      </c>
      <c r="AR2593" s="33" t="str">
        <f t="shared" si="1786"/>
        <v>NIOC 0</v>
      </c>
      <c r="AS2593" s="9" t="str">
        <f t="shared" si="1787"/>
        <v>DOCC</v>
      </c>
      <c r="AT2593" s="4">
        <f t="shared" si="1801"/>
        <v>2</v>
      </c>
      <c r="AU2593" s="6">
        <f t="shared" si="1802"/>
        <v>2</v>
      </c>
      <c r="AV2593" s="4" t="str">
        <f t="shared" si="1803"/>
        <v>C</v>
      </c>
      <c r="AW2593" s="4">
        <f t="shared" si="1804"/>
        <v>0</v>
      </c>
      <c r="AX2593" s="4" t="str">
        <f>_xlfn.XLOOKUP(AW2593,Sheet2!$Q$3:$Q$66,Sheet2!$R$3:$R$66,"**")</f>
        <v>0</v>
      </c>
      <c r="AY2593" s="4">
        <f t="shared" si="1805"/>
        <v>0</v>
      </c>
      <c r="AZ2593" s="16" t="str">
        <f t="shared" si="1806"/>
        <v>SKPDN</v>
      </c>
    </row>
    <row r="2594" spans="1:52" x14ac:dyDescent="0.35">
      <c r="B2594" s="3">
        <f t="shared" si="1771"/>
        <v>32</v>
      </c>
      <c r="C2594" s="1">
        <f t="shared" si="1772"/>
        <v>5310</v>
      </c>
      <c r="D2594" s="2">
        <v>34201</v>
      </c>
      <c r="E2594" s="2" t="str">
        <f>_xlfn.XLOOKUP(C2594,Sheet2!$N$3:$N$1000,Sheet2!$O$3:$O$1000,"")</f>
        <v/>
      </c>
      <c r="F2594" s="9" t="str">
        <f t="shared" si="1807"/>
        <v>LDA 3,C63</v>
      </c>
      <c r="G2594" s="4" t="str">
        <f t="shared" si="1783"/>
        <v>70</v>
      </c>
      <c r="H2594" s="4">
        <f t="shared" si="1784"/>
        <v>201</v>
      </c>
      <c r="I2594" s="6">
        <f t="shared" si="1764"/>
        <v>0</v>
      </c>
      <c r="J2594" s="6">
        <f t="shared" si="1765"/>
        <v>3</v>
      </c>
      <c r="K2594" s="6">
        <f t="shared" si="1766"/>
        <v>4</v>
      </c>
      <c r="L2594" s="6">
        <f t="shared" si="1767"/>
        <v>2</v>
      </c>
      <c r="M2594" s="6">
        <f t="shared" si="1768"/>
        <v>0</v>
      </c>
      <c r="N2594" s="6">
        <f t="shared" si="1769"/>
        <v>1</v>
      </c>
      <c r="O2594" s="13">
        <f t="shared" si="1770"/>
        <v>7</v>
      </c>
      <c r="P2594" s="4">
        <f t="shared" si="1788"/>
        <v>1</v>
      </c>
      <c r="Q2594" s="4">
        <f t="shared" si="1789"/>
        <v>3</v>
      </c>
      <c r="R2594">
        <f t="shared" si="1773"/>
        <v>201</v>
      </c>
      <c r="S2594" s="4">
        <f t="shared" si="1774"/>
        <v>0</v>
      </c>
      <c r="T2594" s="15">
        <f t="shared" si="1775"/>
        <v>0</v>
      </c>
      <c r="U2594" s="4">
        <f t="shared" si="1776"/>
        <v>1</v>
      </c>
      <c r="V2594" s="4">
        <f t="shared" si="1777"/>
        <v>3</v>
      </c>
      <c r="W2594" s="4">
        <f t="shared" si="1778"/>
        <v>0</v>
      </c>
      <c r="X2594" s="6">
        <f t="shared" si="1779"/>
        <v>2</v>
      </c>
      <c r="Y2594" s="4">
        <f t="shared" si="1780"/>
        <v>0</v>
      </c>
      <c r="Z2594" s="6">
        <f t="shared" si="1781"/>
        <v>0</v>
      </c>
      <c r="AA2594" s="18">
        <f t="shared" si="1782"/>
        <v>1</v>
      </c>
      <c r="AB2594" s="9" t="str">
        <f t="shared" si="1790"/>
        <v>C63</v>
      </c>
      <c r="AC2594" s="9" t="str">
        <f>_xlfn.XLOOKUP(R2594,Sheet2!$H$3:$H$258,Sheet2!$I$3:$I$258,"-----")</f>
        <v>C63</v>
      </c>
      <c r="AD2594" s="9" t="str">
        <f>_xlfn.XLOOKUP(VALUE(AE2594),Sheet2!$N$3:$N$1000,Sheet2!$O$3:$O$1000,"********")</f>
        <v>********</v>
      </c>
      <c r="AE2594" t="str">
        <f t="shared" si="1785"/>
        <v>5111</v>
      </c>
      <c r="AF2594" s="9" t="str">
        <f>IF(R2594&lt;200,"+"&amp;TEXT(R2594,"0"),"-"&amp;TEXT(_xlfn.XLOOKUP(R2594,Sheet2!$K$3:$K$130,Sheet2!$L$3:$L$130,"-----"),"0"))</f>
        <v>-177</v>
      </c>
      <c r="AG2594" s="9" t="str">
        <f t="shared" si="1791"/>
        <v/>
      </c>
      <c r="AH2594" s="9" t="str">
        <f t="shared" si="1792"/>
        <v>DSZ C63</v>
      </c>
      <c r="AI2594" t="str">
        <f t="shared" si="1793"/>
        <v>3,C63</v>
      </c>
      <c r="AJ2594" s="16" t="str">
        <f t="shared" si="1794"/>
        <v>C63</v>
      </c>
      <c r="AK2594" t="str">
        <f t="shared" si="1795"/>
        <v>COMR 1,3,SKP</v>
      </c>
      <c r="AL2594" s="4" t="str">
        <f t="shared" si="1796"/>
        <v>COM</v>
      </c>
      <c r="AM2594" s="4" t="str">
        <f t="shared" si="1797"/>
        <v>R</v>
      </c>
      <c r="AN2594" s="4" t="str">
        <f t="shared" si="1798"/>
        <v/>
      </c>
      <c r="AO2594" s="4" t="str">
        <f t="shared" si="1799"/>
        <v/>
      </c>
      <c r="AP2594" s="15" t="str">
        <f t="shared" si="1800"/>
        <v>,SKP</v>
      </c>
      <c r="AQ2594" s="9" t="str">
        <f>_xlfn.XLOOKUP(D2594,Sheet2!$E$3:$E$101,Sheet2!$F$3:$F$101,"******************")</f>
        <v>******************</v>
      </c>
      <c r="AR2594" s="33" t="str">
        <f t="shared" si="1786"/>
        <v>NIOC MDV</v>
      </c>
      <c r="AS2594" s="9" t="str">
        <f t="shared" si="1787"/>
        <v>DOCC</v>
      </c>
      <c r="AT2594" s="4">
        <f t="shared" si="1801"/>
        <v>3</v>
      </c>
      <c r="AU2594" s="6">
        <f t="shared" si="1802"/>
        <v>2</v>
      </c>
      <c r="AV2594" s="4" t="str">
        <f t="shared" si="1803"/>
        <v>C</v>
      </c>
      <c r="AW2594" s="4">
        <f t="shared" si="1804"/>
        <v>1</v>
      </c>
      <c r="AX2594" s="4" t="str">
        <f>_xlfn.XLOOKUP(AW2594,Sheet2!$Q$3:$Q$66,Sheet2!$R$3:$R$66,"**")</f>
        <v>MDV</v>
      </c>
      <c r="AY2594" s="4">
        <f t="shared" si="1805"/>
        <v>0</v>
      </c>
      <c r="AZ2594" s="16" t="str">
        <f t="shared" si="1806"/>
        <v>SKPDN</v>
      </c>
    </row>
    <row r="2595" spans="1:52" x14ac:dyDescent="0.35">
      <c r="B2595" s="3">
        <f t="shared" si="1771"/>
        <v>33</v>
      </c>
      <c r="C2595" s="1">
        <f t="shared" si="1772"/>
        <v>5311</v>
      </c>
      <c r="D2595" s="2">
        <v>132437</v>
      </c>
      <c r="E2595" s="2" t="str">
        <f>_xlfn.XLOOKUP(C2595,Sheet2!$N$3:$N$1000,Sheet2!$O$3:$O$1000,"")</f>
        <v/>
      </c>
      <c r="F2595" s="9" t="str">
        <f t="shared" si="1807"/>
        <v>SUBZ# 1,2,SBN</v>
      </c>
      <c r="G2595" s="4" t="str">
        <f t="shared" si="1783"/>
        <v>265</v>
      </c>
      <c r="H2595" s="4">
        <f t="shared" si="1784"/>
        <v>37</v>
      </c>
      <c r="I2595" s="6">
        <f t="shared" si="1764"/>
        <v>1</v>
      </c>
      <c r="J2595" s="6">
        <f t="shared" si="1765"/>
        <v>3</v>
      </c>
      <c r="K2595" s="6">
        <f t="shared" si="1766"/>
        <v>2</v>
      </c>
      <c r="L2595" s="6">
        <f t="shared" si="1767"/>
        <v>4</v>
      </c>
      <c r="M2595" s="6">
        <f t="shared" si="1768"/>
        <v>3</v>
      </c>
      <c r="N2595" s="6">
        <f t="shared" si="1769"/>
        <v>7</v>
      </c>
      <c r="O2595" s="13">
        <f t="shared" si="1770"/>
        <v>22</v>
      </c>
      <c r="P2595" s="4">
        <f t="shared" si="1788"/>
        <v>5</v>
      </c>
      <c r="Q2595" s="4">
        <f t="shared" si="1789"/>
        <v>2</v>
      </c>
      <c r="R2595">
        <f t="shared" si="1773"/>
        <v>37</v>
      </c>
      <c r="S2595" s="4">
        <f t="shared" si="1774"/>
        <v>1</v>
      </c>
      <c r="T2595" s="15">
        <f t="shared" si="1775"/>
        <v>1</v>
      </c>
      <c r="U2595" s="4">
        <f t="shared" si="1776"/>
        <v>1</v>
      </c>
      <c r="V2595" s="4">
        <f t="shared" si="1777"/>
        <v>2</v>
      </c>
      <c r="W2595" s="4">
        <f t="shared" si="1778"/>
        <v>5</v>
      </c>
      <c r="X2595" s="6">
        <f t="shared" si="1779"/>
        <v>0</v>
      </c>
      <c r="Y2595" s="4">
        <f t="shared" si="1780"/>
        <v>1</v>
      </c>
      <c r="Z2595" s="6">
        <f t="shared" si="1781"/>
        <v>1</v>
      </c>
      <c r="AA2595" s="18">
        <f t="shared" si="1782"/>
        <v>7</v>
      </c>
      <c r="AB2595" s="9" t="str">
        <f t="shared" si="1790"/>
        <v>+37</v>
      </c>
      <c r="AC2595" s="9" t="str">
        <f>_xlfn.XLOOKUP(R2595,Sheet2!$H$3:$H$258,Sheet2!$I$3:$I$258,"-----")</f>
        <v>*****</v>
      </c>
      <c r="AD2595" s="9" t="str">
        <f>_xlfn.XLOOKUP(VALUE(AE2595),Sheet2!$N$3:$N$1000,Sheet2!$O$3:$O$1000,"********")</f>
        <v>********</v>
      </c>
      <c r="AE2595" t="str">
        <f t="shared" si="1785"/>
        <v>5350</v>
      </c>
      <c r="AF2595" s="9" t="str">
        <f>IF(R2595&lt;200,"+"&amp;TEXT(R2595,"0"),"-"&amp;TEXT(_xlfn.XLOOKUP(R2595,Sheet2!$K$3:$K$130,Sheet2!$L$3:$L$130,"-----"),"0"))</f>
        <v>+37</v>
      </c>
      <c r="AG2595" s="9" t="str">
        <f t="shared" si="1791"/>
        <v>@</v>
      </c>
      <c r="AH2595" s="9" t="str">
        <f t="shared" si="1792"/>
        <v>ISZ @+37</v>
      </c>
      <c r="AI2595" t="str">
        <f t="shared" si="1793"/>
        <v>2,@+37</v>
      </c>
      <c r="AJ2595" s="16" t="str">
        <f t="shared" si="1794"/>
        <v>@+37</v>
      </c>
      <c r="AK2595" t="str">
        <f t="shared" si="1795"/>
        <v>SUBZ# 1,2,SBN</v>
      </c>
      <c r="AL2595" s="4" t="str">
        <f t="shared" si="1796"/>
        <v>SUB</v>
      </c>
      <c r="AM2595" s="4" t="str">
        <f t="shared" si="1797"/>
        <v/>
      </c>
      <c r="AN2595" s="4" t="str">
        <f t="shared" si="1798"/>
        <v>Z</v>
      </c>
      <c r="AO2595" s="4" t="str">
        <f t="shared" si="1799"/>
        <v>#</v>
      </c>
      <c r="AP2595" s="15" t="str">
        <f t="shared" si="1800"/>
        <v>,SBN</v>
      </c>
      <c r="AQ2595" s="9" t="str">
        <f>_xlfn.XLOOKUP(D2595,Sheet2!$E$3:$E$101,Sheet2!$F$3:$F$101,"******************")</f>
        <v>******************</v>
      </c>
      <c r="AR2595" s="33" t="str">
        <f t="shared" si="1786"/>
        <v>DIC 2,**</v>
      </c>
      <c r="AS2595" s="9" t="str">
        <f t="shared" si="1787"/>
        <v>DIC</v>
      </c>
      <c r="AT2595" s="4">
        <f t="shared" si="1801"/>
        <v>2</v>
      </c>
      <c r="AU2595" s="6">
        <f t="shared" si="1802"/>
        <v>0</v>
      </c>
      <c r="AV2595" s="4" t="str">
        <f t="shared" si="1803"/>
        <v/>
      </c>
      <c r="AW2595" s="4">
        <f t="shared" si="1804"/>
        <v>37</v>
      </c>
      <c r="AX2595" s="4" t="str">
        <f>_xlfn.XLOOKUP(AW2595,Sheet2!$Q$3:$Q$66,Sheet2!$R$3:$R$66,"**")</f>
        <v>**</v>
      </c>
      <c r="AY2595" s="4">
        <f t="shared" si="1805"/>
        <v>5</v>
      </c>
      <c r="AZ2595" s="16" t="str">
        <f t="shared" si="1806"/>
        <v>SKPBN</v>
      </c>
    </row>
    <row r="2596" spans="1:52" x14ac:dyDescent="0.35">
      <c r="B2596" s="3">
        <f t="shared" si="1771"/>
        <v>34</v>
      </c>
      <c r="C2596" s="1">
        <f t="shared" si="1772"/>
        <v>5312</v>
      </c>
      <c r="D2596" s="2">
        <v>166432</v>
      </c>
      <c r="E2596" s="2" t="str">
        <f>_xlfn.XLOOKUP(C2596,Sheet2!$N$3:$N$1000,Sheet2!$O$3:$O$1000,"")</f>
        <v/>
      </c>
      <c r="F2596" s="9" t="str">
        <f t="shared" si="1807"/>
        <v>SUBZ# 3,1,SZC</v>
      </c>
      <c r="G2596" s="4" t="str">
        <f t="shared" si="1783"/>
        <v>355</v>
      </c>
      <c r="H2596" s="4">
        <f t="shared" si="1784"/>
        <v>32</v>
      </c>
      <c r="I2596" s="6">
        <f t="shared" si="1764"/>
        <v>1</v>
      </c>
      <c r="J2596" s="6">
        <f t="shared" si="1765"/>
        <v>6</v>
      </c>
      <c r="K2596" s="6">
        <f t="shared" si="1766"/>
        <v>6</v>
      </c>
      <c r="L2596" s="6">
        <f t="shared" si="1767"/>
        <v>4</v>
      </c>
      <c r="M2596" s="6">
        <f t="shared" si="1768"/>
        <v>3</v>
      </c>
      <c r="N2596" s="6">
        <f t="shared" si="1769"/>
        <v>2</v>
      </c>
      <c r="O2596" s="13">
        <f t="shared" si="1770"/>
        <v>29</v>
      </c>
      <c r="P2596" s="4">
        <f t="shared" si="1788"/>
        <v>7</v>
      </c>
      <c r="Q2596" s="4">
        <f t="shared" si="1789"/>
        <v>1</v>
      </c>
      <c r="R2596">
        <f t="shared" si="1773"/>
        <v>32</v>
      </c>
      <c r="S2596" s="4">
        <f t="shared" si="1774"/>
        <v>1</v>
      </c>
      <c r="T2596" s="15">
        <f t="shared" si="1775"/>
        <v>1</v>
      </c>
      <c r="U2596" s="4">
        <f t="shared" si="1776"/>
        <v>3</v>
      </c>
      <c r="V2596" s="4">
        <f t="shared" si="1777"/>
        <v>1</v>
      </c>
      <c r="W2596" s="4">
        <f t="shared" si="1778"/>
        <v>5</v>
      </c>
      <c r="X2596" s="6">
        <f t="shared" si="1779"/>
        <v>0</v>
      </c>
      <c r="Y2596" s="4">
        <f t="shared" si="1780"/>
        <v>1</v>
      </c>
      <c r="Z2596" s="6">
        <f t="shared" si="1781"/>
        <v>1</v>
      </c>
      <c r="AA2596" s="18">
        <f t="shared" si="1782"/>
        <v>2</v>
      </c>
      <c r="AB2596" s="9" t="str">
        <f t="shared" si="1790"/>
        <v>+32</v>
      </c>
      <c r="AC2596" s="9" t="str">
        <f>_xlfn.XLOOKUP(R2596,Sheet2!$H$3:$H$258,Sheet2!$I$3:$I$258,"-----")</f>
        <v>*****</v>
      </c>
      <c r="AD2596" s="9" t="str">
        <f>_xlfn.XLOOKUP(VALUE(AE2596),Sheet2!$N$3:$N$1000,Sheet2!$O$3:$O$1000,"********")</f>
        <v>********</v>
      </c>
      <c r="AE2596" t="str">
        <f t="shared" si="1785"/>
        <v>5344</v>
      </c>
      <c r="AF2596" s="9" t="str">
        <f>IF(R2596&lt;200,"+"&amp;TEXT(R2596,"0"),"-"&amp;TEXT(_xlfn.XLOOKUP(R2596,Sheet2!$K$3:$K$130,Sheet2!$L$3:$L$130,"-----"),"0"))</f>
        <v>+32</v>
      </c>
      <c r="AG2596" s="9" t="str">
        <f t="shared" si="1791"/>
        <v>@</v>
      </c>
      <c r="AH2596" s="9" t="str">
        <f t="shared" si="1792"/>
        <v>JSR @+32</v>
      </c>
      <c r="AI2596" t="str">
        <f t="shared" si="1793"/>
        <v>1,@+32</v>
      </c>
      <c r="AJ2596" s="16" t="str">
        <f t="shared" si="1794"/>
        <v>@+32</v>
      </c>
      <c r="AK2596" t="str">
        <f t="shared" si="1795"/>
        <v>SUBZ# 3,1,SZC</v>
      </c>
      <c r="AL2596" s="4" t="str">
        <f t="shared" si="1796"/>
        <v>SUB</v>
      </c>
      <c r="AM2596" s="4" t="str">
        <f t="shared" si="1797"/>
        <v/>
      </c>
      <c r="AN2596" s="4" t="str">
        <f t="shared" si="1798"/>
        <v>Z</v>
      </c>
      <c r="AO2596" s="4" t="str">
        <f t="shared" si="1799"/>
        <v>#</v>
      </c>
      <c r="AP2596" s="15" t="str">
        <f t="shared" si="1800"/>
        <v>,SZC</v>
      </c>
      <c r="AQ2596" s="9" t="str">
        <f>_xlfn.XLOOKUP(D2596,Sheet2!$E$3:$E$101,Sheet2!$F$3:$F$101,"******************")</f>
        <v>******************</v>
      </c>
      <c r="AR2596" s="33" t="str">
        <f t="shared" si="1786"/>
        <v>DIC 1,**</v>
      </c>
      <c r="AS2596" s="9" t="str">
        <f t="shared" si="1787"/>
        <v>DIC</v>
      </c>
      <c r="AT2596" s="4">
        <f t="shared" si="1801"/>
        <v>1</v>
      </c>
      <c r="AU2596" s="6">
        <f t="shared" si="1802"/>
        <v>0</v>
      </c>
      <c r="AV2596" s="4" t="str">
        <f t="shared" si="1803"/>
        <v/>
      </c>
      <c r="AW2596" s="4">
        <f t="shared" si="1804"/>
        <v>32</v>
      </c>
      <c r="AX2596" s="4" t="str">
        <f>_xlfn.XLOOKUP(AW2596,Sheet2!$Q$3:$Q$66,Sheet2!$R$3:$R$66,"**")</f>
        <v>**</v>
      </c>
      <c r="AY2596" s="4">
        <f t="shared" si="1805"/>
        <v>5</v>
      </c>
      <c r="AZ2596" s="16" t="str">
        <f t="shared" si="1806"/>
        <v>SKPBN</v>
      </c>
    </row>
    <row r="2597" spans="1:52" x14ac:dyDescent="0.35">
      <c r="B2597" s="3">
        <f t="shared" si="1771"/>
        <v>35</v>
      </c>
      <c r="C2597" s="1">
        <f t="shared" si="1772"/>
        <v>5313</v>
      </c>
      <c r="D2597" s="2">
        <v>457</v>
      </c>
      <c r="E2597" s="2" t="str">
        <f>_xlfn.XLOOKUP(C2597,Sheet2!$N$3:$N$1000,Sheet2!$O$3:$O$1000,"")</f>
        <v/>
      </c>
      <c r="F2597" s="9" t="str">
        <f t="shared" si="1807"/>
        <v>JMP QUEST</v>
      </c>
      <c r="G2597" s="4" t="str">
        <f t="shared" si="1783"/>
        <v>1</v>
      </c>
      <c r="H2597" s="4">
        <f t="shared" si="1784"/>
        <v>57</v>
      </c>
      <c r="I2597" s="6">
        <f t="shared" si="1764"/>
        <v>0</v>
      </c>
      <c r="J2597" s="6">
        <f t="shared" si="1765"/>
        <v>0</v>
      </c>
      <c r="K2597" s="6">
        <f t="shared" si="1766"/>
        <v>0</v>
      </c>
      <c r="L2597" s="6">
        <f t="shared" si="1767"/>
        <v>4</v>
      </c>
      <c r="M2597" s="6">
        <f t="shared" si="1768"/>
        <v>5</v>
      </c>
      <c r="N2597" s="6">
        <f t="shared" si="1769"/>
        <v>7</v>
      </c>
      <c r="O2597" s="13">
        <f t="shared" si="1770"/>
        <v>0</v>
      </c>
      <c r="P2597" s="4">
        <f t="shared" si="1788"/>
        <v>0</v>
      </c>
      <c r="Q2597" s="4">
        <f t="shared" si="1789"/>
        <v>0</v>
      </c>
      <c r="R2597">
        <f t="shared" si="1773"/>
        <v>57</v>
      </c>
      <c r="S2597" s="4">
        <f t="shared" si="1774"/>
        <v>1</v>
      </c>
      <c r="T2597" s="15">
        <f t="shared" si="1775"/>
        <v>0</v>
      </c>
      <c r="U2597" s="4">
        <f t="shared" si="1776"/>
        <v>0</v>
      </c>
      <c r="V2597" s="4">
        <f t="shared" si="1777"/>
        <v>0</v>
      </c>
      <c r="W2597" s="4">
        <f t="shared" si="1778"/>
        <v>1</v>
      </c>
      <c r="X2597" s="6">
        <f t="shared" si="1779"/>
        <v>0</v>
      </c>
      <c r="Y2597" s="4">
        <f t="shared" si="1780"/>
        <v>2</v>
      </c>
      <c r="Z2597" s="6">
        <f t="shared" si="1781"/>
        <v>1</v>
      </c>
      <c r="AA2597" s="18">
        <f t="shared" si="1782"/>
        <v>7</v>
      </c>
      <c r="AB2597" s="9" t="str">
        <f t="shared" si="1790"/>
        <v>QUEST</v>
      </c>
      <c r="AC2597" s="9" t="str">
        <f>_xlfn.XLOOKUP(R2597,Sheet2!$H$3:$H$258,Sheet2!$I$3:$I$258,"-----")</f>
        <v>UNTBIT</v>
      </c>
      <c r="AD2597" s="9" t="str">
        <f>_xlfn.XLOOKUP(VALUE(AE2597),Sheet2!$N$3:$N$1000,Sheet2!$O$3:$O$1000,"********")</f>
        <v>QUEST</v>
      </c>
      <c r="AE2597" t="str">
        <f t="shared" si="1785"/>
        <v>5372</v>
      </c>
      <c r="AF2597" s="9" t="str">
        <f>IF(R2597&lt;200,"+"&amp;TEXT(R2597,"0"),"-"&amp;TEXT(_xlfn.XLOOKUP(R2597,Sheet2!$K$3:$K$130,Sheet2!$L$3:$L$130,"-----"),"0"))</f>
        <v>+57</v>
      </c>
      <c r="AG2597" s="9" t="str">
        <f t="shared" si="1791"/>
        <v/>
      </c>
      <c r="AH2597" s="9" t="str">
        <f t="shared" si="1792"/>
        <v>JMP QUEST</v>
      </c>
      <c r="AI2597" t="str">
        <f t="shared" si="1793"/>
        <v>0,QUEST</v>
      </c>
      <c r="AJ2597" s="16" t="str">
        <f t="shared" si="1794"/>
        <v>QUEST</v>
      </c>
      <c r="AK2597" t="str">
        <f t="shared" si="1795"/>
        <v>NEGO# 0,0,SBN</v>
      </c>
      <c r="AL2597" s="4" t="str">
        <f t="shared" si="1796"/>
        <v>NEG</v>
      </c>
      <c r="AM2597" s="4" t="str">
        <f t="shared" si="1797"/>
        <v/>
      </c>
      <c r="AN2597" s="4" t="str">
        <f t="shared" si="1798"/>
        <v>O</v>
      </c>
      <c r="AO2597" s="4" t="str">
        <f t="shared" si="1799"/>
        <v>#</v>
      </c>
      <c r="AP2597" s="15" t="str">
        <f t="shared" si="1800"/>
        <v>,SBN</v>
      </c>
      <c r="AQ2597" s="9" t="str">
        <f>_xlfn.XLOOKUP(D2597,Sheet2!$E$3:$E$101,Sheet2!$F$3:$F$101,"******************")</f>
        <v>******************</v>
      </c>
      <c r="AR2597" s="33" t="str">
        <f t="shared" si="1786"/>
        <v>DIA 0,**</v>
      </c>
      <c r="AS2597" s="9" t="str">
        <f t="shared" si="1787"/>
        <v>DIA</v>
      </c>
      <c r="AT2597" s="4">
        <f t="shared" si="1801"/>
        <v>0</v>
      </c>
      <c r="AU2597" s="6">
        <f t="shared" si="1802"/>
        <v>0</v>
      </c>
      <c r="AV2597" s="4" t="str">
        <f t="shared" si="1803"/>
        <v/>
      </c>
      <c r="AW2597" s="4">
        <f t="shared" si="1804"/>
        <v>57</v>
      </c>
      <c r="AX2597" s="4" t="str">
        <f>_xlfn.XLOOKUP(AW2597,Sheet2!$Q$3:$Q$66,Sheet2!$R$3:$R$66,"**")</f>
        <v>**</v>
      </c>
      <c r="AY2597" s="4">
        <f t="shared" si="1805"/>
        <v>1</v>
      </c>
      <c r="AZ2597" s="16" t="str">
        <f t="shared" si="1806"/>
        <v>SKPBN</v>
      </c>
    </row>
    <row r="2598" spans="1:52" x14ac:dyDescent="0.35">
      <c r="B2598" s="3">
        <f t="shared" si="1771"/>
        <v>36</v>
      </c>
      <c r="C2598" s="1">
        <f t="shared" si="1772"/>
        <v>5314</v>
      </c>
      <c r="D2598" s="2">
        <v>24117</v>
      </c>
      <c r="E2598" s="2" t="str">
        <f>_xlfn.XLOOKUP(C2598,Sheet2!$N$3:$N$1000,Sheet2!$O$3:$O$1000,"")</f>
        <v/>
      </c>
      <c r="F2598" s="9" t="str">
        <f t="shared" si="1807"/>
        <v>LDA 1,C3</v>
      </c>
      <c r="G2598" s="4" t="str">
        <f t="shared" si="1783"/>
        <v>50</v>
      </c>
      <c r="H2598" s="4">
        <f t="shared" si="1784"/>
        <v>117</v>
      </c>
      <c r="I2598" s="6">
        <f t="shared" si="1764"/>
        <v>0</v>
      </c>
      <c r="J2598" s="6">
        <f t="shared" si="1765"/>
        <v>2</v>
      </c>
      <c r="K2598" s="6">
        <f t="shared" si="1766"/>
        <v>4</v>
      </c>
      <c r="L2598" s="6">
        <f t="shared" si="1767"/>
        <v>1</v>
      </c>
      <c r="M2598" s="6">
        <f t="shared" si="1768"/>
        <v>1</v>
      </c>
      <c r="N2598" s="6">
        <f t="shared" si="1769"/>
        <v>7</v>
      </c>
      <c r="O2598" s="13">
        <f t="shared" si="1770"/>
        <v>5</v>
      </c>
      <c r="P2598" s="4">
        <f t="shared" si="1788"/>
        <v>1</v>
      </c>
      <c r="Q2598" s="4">
        <f t="shared" si="1789"/>
        <v>1</v>
      </c>
      <c r="R2598">
        <f t="shared" si="1773"/>
        <v>117</v>
      </c>
      <c r="S2598" s="4">
        <f t="shared" si="1774"/>
        <v>0</v>
      </c>
      <c r="T2598" s="15">
        <f t="shared" si="1775"/>
        <v>0</v>
      </c>
      <c r="U2598" s="4">
        <f t="shared" si="1776"/>
        <v>1</v>
      </c>
      <c r="V2598" s="4">
        <f t="shared" si="1777"/>
        <v>1</v>
      </c>
      <c r="W2598" s="4">
        <f t="shared" si="1778"/>
        <v>0</v>
      </c>
      <c r="X2598" s="6">
        <f t="shared" si="1779"/>
        <v>1</v>
      </c>
      <c r="Y2598" s="4">
        <f t="shared" si="1780"/>
        <v>0</v>
      </c>
      <c r="Z2598" s="6">
        <f t="shared" si="1781"/>
        <v>1</v>
      </c>
      <c r="AA2598" s="18">
        <f t="shared" si="1782"/>
        <v>7</v>
      </c>
      <c r="AB2598" s="9" t="str">
        <f t="shared" si="1790"/>
        <v>C3</v>
      </c>
      <c r="AC2598" s="9" t="str">
        <f>_xlfn.XLOOKUP(R2598,Sheet2!$H$3:$H$258,Sheet2!$I$3:$I$258,"-----")</f>
        <v>C3</v>
      </c>
      <c r="AD2598" s="9" t="str">
        <f>_xlfn.XLOOKUP(VALUE(AE2598),Sheet2!$N$3:$N$1000,Sheet2!$O$3:$O$1000,"********")</f>
        <v>********</v>
      </c>
      <c r="AE2598" t="str">
        <f t="shared" si="1785"/>
        <v>5433</v>
      </c>
      <c r="AF2598" s="9" t="str">
        <f>IF(R2598&lt;200,"+"&amp;TEXT(R2598,"0"),"-"&amp;TEXT(_xlfn.XLOOKUP(R2598,Sheet2!$K$3:$K$130,Sheet2!$L$3:$L$130,"-----"),"0"))</f>
        <v>+117</v>
      </c>
      <c r="AG2598" s="9" t="str">
        <f t="shared" si="1791"/>
        <v/>
      </c>
      <c r="AH2598" s="9" t="str">
        <f t="shared" si="1792"/>
        <v>JSR C3</v>
      </c>
      <c r="AI2598" t="str">
        <f t="shared" si="1793"/>
        <v>1,C3</v>
      </c>
      <c r="AJ2598" s="16" t="str">
        <f t="shared" si="1794"/>
        <v>C3</v>
      </c>
      <c r="AK2598" t="str">
        <f t="shared" si="1795"/>
        <v>COML# 1,1,SBN</v>
      </c>
      <c r="AL2598" s="4" t="str">
        <f t="shared" si="1796"/>
        <v>COM</v>
      </c>
      <c r="AM2598" s="4" t="str">
        <f t="shared" si="1797"/>
        <v>L</v>
      </c>
      <c r="AN2598" s="4" t="str">
        <f t="shared" si="1798"/>
        <v/>
      </c>
      <c r="AO2598" s="4" t="str">
        <f t="shared" si="1799"/>
        <v>#</v>
      </c>
      <c r="AP2598" s="15" t="str">
        <f t="shared" si="1800"/>
        <v>,SBN</v>
      </c>
      <c r="AQ2598" s="9" t="str">
        <f>_xlfn.XLOOKUP(D2598,Sheet2!$E$3:$E$101,Sheet2!$F$3:$F$101,"******************")</f>
        <v>******************</v>
      </c>
      <c r="AR2598" s="33" t="str">
        <f t="shared" si="1786"/>
        <v>NIOS LPT</v>
      </c>
      <c r="AS2598" s="9" t="str">
        <f t="shared" si="1787"/>
        <v>DOCS</v>
      </c>
      <c r="AT2598" s="4">
        <f t="shared" si="1801"/>
        <v>1</v>
      </c>
      <c r="AU2598" s="6">
        <f t="shared" si="1802"/>
        <v>1</v>
      </c>
      <c r="AV2598" s="4" t="str">
        <f t="shared" si="1803"/>
        <v>S</v>
      </c>
      <c r="AW2598" s="4">
        <f t="shared" si="1804"/>
        <v>17</v>
      </c>
      <c r="AX2598" s="4" t="str">
        <f>_xlfn.XLOOKUP(AW2598,Sheet2!$Q$3:$Q$66,Sheet2!$R$3:$R$66,"**")</f>
        <v>LPT</v>
      </c>
      <c r="AY2598" s="4">
        <f t="shared" si="1805"/>
        <v>0</v>
      </c>
      <c r="AZ2598" s="16" t="str">
        <f t="shared" si="1806"/>
        <v>SKPBZ</v>
      </c>
    </row>
    <row r="2599" spans="1:52" x14ac:dyDescent="0.35">
      <c r="B2599" s="3">
        <f t="shared" si="1771"/>
        <v>37</v>
      </c>
      <c r="C2599" s="1">
        <f t="shared" si="1772"/>
        <v>5315</v>
      </c>
      <c r="D2599" s="2">
        <v>123400</v>
      </c>
      <c r="E2599" s="2" t="str">
        <f>_xlfn.XLOOKUP(C2599,Sheet2!$N$3:$N$1000,Sheet2!$O$3:$O$1000,"")</f>
        <v/>
      </c>
      <c r="F2599" s="9" t="str">
        <f t="shared" si="1807"/>
        <v>AND 1,0</v>
      </c>
      <c r="G2599" s="4" t="str">
        <f t="shared" si="1783"/>
        <v>247</v>
      </c>
      <c r="H2599" s="4">
        <f t="shared" si="1784"/>
        <v>0</v>
      </c>
      <c r="I2599" s="6">
        <f t="shared" si="1764"/>
        <v>1</v>
      </c>
      <c r="J2599" s="6">
        <f t="shared" si="1765"/>
        <v>2</v>
      </c>
      <c r="K2599" s="6">
        <f t="shared" si="1766"/>
        <v>3</v>
      </c>
      <c r="L2599" s="6">
        <f t="shared" si="1767"/>
        <v>4</v>
      </c>
      <c r="M2599" s="6">
        <f t="shared" si="1768"/>
        <v>0</v>
      </c>
      <c r="N2599" s="6">
        <f t="shared" si="1769"/>
        <v>0</v>
      </c>
      <c r="O2599" s="13">
        <f t="shared" si="1770"/>
        <v>20</v>
      </c>
      <c r="P2599" s="4">
        <f t="shared" si="1788"/>
        <v>5</v>
      </c>
      <c r="Q2599" s="4">
        <f t="shared" si="1789"/>
        <v>0</v>
      </c>
      <c r="R2599">
        <f t="shared" si="1773"/>
        <v>0</v>
      </c>
      <c r="S2599" s="4">
        <f t="shared" si="1774"/>
        <v>3</v>
      </c>
      <c r="T2599" s="15">
        <f t="shared" si="1775"/>
        <v>1</v>
      </c>
      <c r="U2599" s="4">
        <f t="shared" si="1776"/>
        <v>1</v>
      </c>
      <c r="V2599" s="4">
        <f t="shared" si="1777"/>
        <v>0</v>
      </c>
      <c r="W2599" s="4">
        <f t="shared" si="1778"/>
        <v>7</v>
      </c>
      <c r="X2599" s="6">
        <f t="shared" si="1779"/>
        <v>0</v>
      </c>
      <c r="Y2599" s="4">
        <f t="shared" si="1780"/>
        <v>0</v>
      </c>
      <c r="Z2599" s="6">
        <f t="shared" si="1781"/>
        <v>0</v>
      </c>
      <c r="AA2599" s="18">
        <f t="shared" si="1782"/>
        <v>0</v>
      </c>
      <c r="AB2599" s="9" t="str">
        <f t="shared" si="1790"/>
        <v>+0,3</v>
      </c>
      <c r="AC2599" s="9" t="str">
        <f>_xlfn.XLOOKUP(R2599,Sheet2!$H$3:$H$258,Sheet2!$I$3:$I$258,"-----")</f>
        <v>0</v>
      </c>
      <c r="AD2599" s="9" t="str">
        <f>_xlfn.XLOOKUP(VALUE(AE2599),Sheet2!$N$3:$N$1000,Sheet2!$O$3:$O$1000,"********")</f>
        <v>********</v>
      </c>
      <c r="AE2599" t="str">
        <f t="shared" si="1785"/>
        <v>5315</v>
      </c>
      <c r="AF2599" s="9" t="str">
        <f>IF(R2599&lt;200,"+"&amp;TEXT(R2599,"0"),"-"&amp;TEXT(_xlfn.XLOOKUP(R2599,Sheet2!$K$3:$K$130,Sheet2!$L$3:$L$130,"-----"),"0"))</f>
        <v>+0</v>
      </c>
      <c r="AG2599" s="9" t="str">
        <f t="shared" si="1791"/>
        <v>@</v>
      </c>
      <c r="AH2599" s="9" t="str">
        <f t="shared" si="1792"/>
        <v>JMP @+0,3</v>
      </c>
      <c r="AI2599" t="str">
        <f t="shared" si="1793"/>
        <v>0,@+0,3</v>
      </c>
      <c r="AJ2599" s="16" t="str">
        <f t="shared" si="1794"/>
        <v>@+0,3</v>
      </c>
      <c r="AK2599" t="str">
        <f t="shared" si="1795"/>
        <v>AND 1,0</v>
      </c>
      <c r="AL2599" s="4" t="str">
        <f t="shared" si="1796"/>
        <v>AND</v>
      </c>
      <c r="AM2599" s="4" t="str">
        <f t="shared" si="1797"/>
        <v/>
      </c>
      <c r="AN2599" s="4" t="str">
        <f t="shared" si="1798"/>
        <v/>
      </c>
      <c r="AO2599" s="4" t="str">
        <f t="shared" si="1799"/>
        <v/>
      </c>
      <c r="AP2599" s="15" t="str">
        <f t="shared" si="1800"/>
        <v/>
      </c>
      <c r="AQ2599" s="9" t="str">
        <f>_xlfn.XLOOKUP(D2599,Sheet2!$E$3:$E$101,Sheet2!$F$3:$F$101,"******************")</f>
        <v>******************</v>
      </c>
      <c r="AR2599" s="33" t="str">
        <f t="shared" si="1786"/>
        <v>SKPBN 0</v>
      </c>
      <c r="AS2599" s="9" t="str">
        <f t="shared" si="1787"/>
        <v>DOC</v>
      </c>
      <c r="AT2599" s="4">
        <f t="shared" si="1801"/>
        <v>0</v>
      </c>
      <c r="AU2599" s="6">
        <f t="shared" si="1802"/>
        <v>0</v>
      </c>
      <c r="AV2599" s="4" t="str">
        <f t="shared" si="1803"/>
        <v/>
      </c>
      <c r="AW2599" s="4">
        <f t="shared" si="1804"/>
        <v>0</v>
      </c>
      <c r="AX2599" s="4" t="str">
        <f>_xlfn.XLOOKUP(AW2599,Sheet2!$Q$3:$Q$66,Sheet2!$R$3:$R$66,"**")</f>
        <v>0</v>
      </c>
      <c r="AY2599" s="4">
        <f t="shared" si="1805"/>
        <v>7</v>
      </c>
      <c r="AZ2599" s="16" t="str">
        <f t="shared" si="1806"/>
        <v>SKPBN</v>
      </c>
    </row>
    <row r="2600" spans="1:52" x14ac:dyDescent="0.35">
      <c r="B2600" s="3">
        <f t="shared" si="1771"/>
        <v>38</v>
      </c>
      <c r="C2600" s="1">
        <f t="shared" si="1772"/>
        <v>5316</v>
      </c>
      <c r="D2600" s="2">
        <v>101224</v>
      </c>
      <c r="E2600" s="2" t="str">
        <f>_xlfn.XLOOKUP(C2600,Sheet2!$N$3:$N$1000,Sheet2!$O$3:$O$1000,"")</f>
        <v/>
      </c>
      <c r="F2600" s="9" t="str">
        <f t="shared" si="1807"/>
        <v>MOVZR 0,0,SZR</v>
      </c>
      <c r="G2600" s="4" t="str">
        <f t="shared" si="1783"/>
        <v>202</v>
      </c>
      <c r="H2600" s="4">
        <f t="shared" si="1784"/>
        <v>224</v>
      </c>
      <c r="I2600" s="6">
        <f t="shared" si="1764"/>
        <v>1</v>
      </c>
      <c r="J2600" s="6">
        <f t="shared" si="1765"/>
        <v>0</v>
      </c>
      <c r="K2600" s="6">
        <f t="shared" si="1766"/>
        <v>1</v>
      </c>
      <c r="L2600" s="6">
        <f t="shared" si="1767"/>
        <v>2</v>
      </c>
      <c r="M2600" s="6">
        <f t="shared" si="1768"/>
        <v>2</v>
      </c>
      <c r="N2600" s="6">
        <f t="shared" si="1769"/>
        <v>4</v>
      </c>
      <c r="O2600" s="13">
        <f t="shared" si="1770"/>
        <v>16</v>
      </c>
      <c r="P2600" s="4">
        <f t="shared" si="1788"/>
        <v>4</v>
      </c>
      <c r="Q2600" s="4">
        <f t="shared" si="1789"/>
        <v>0</v>
      </c>
      <c r="R2600">
        <f t="shared" si="1773"/>
        <v>224</v>
      </c>
      <c r="S2600" s="4">
        <f t="shared" si="1774"/>
        <v>2</v>
      </c>
      <c r="T2600" s="15">
        <f t="shared" si="1775"/>
        <v>0</v>
      </c>
      <c r="U2600" s="4">
        <f t="shared" si="1776"/>
        <v>0</v>
      </c>
      <c r="V2600" s="4">
        <f t="shared" si="1777"/>
        <v>0</v>
      </c>
      <c r="W2600" s="4">
        <f t="shared" si="1778"/>
        <v>2</v>
      </c>
      <c r="X2600" s="6">
        <f t="shared" si="1779"/>
        <v>2</v>
      </c>
      <c r="Y2600" s="4">
        <f t="shared" si="1780"/>
        <v>1</v>
      </c>
      <c r="Z2600" s="6">
        <f t="shared" si="1781"/>
        <v>0</v>
      </c>
      <c r="AA2600" s="18">
        <f t="shared" si="1782"/>
        <v>4</v>
      </c>
      <c r="AB2600" s="9" t="str">
        <f t="shared" si="1790"/>
        <v>-154,2</v>
      </c>
      <c r="AC2600" s="9" t="str">
        <f>_xlfn.XLOOKUP(R2600,Sheet2!$H$3:$H$258,Sheet2!$I$3:$I$258,"-----")</f>
        <v>*****</v>
      </c>
      <c r="AD2600" s="9" t="str">
        <f>_xlfn.XLOOKUP(VALUE(AE2600),Sheet2!$N$3:$N$1000,Sheet2!$O$3:$O$1000,"********")</f>
        <v>********</v>
      </c>
      <c r="AE2600" t="str">
        <f t="shared" si="1785"/>
        <v>5142</v>
      </c>
      <c r="AF2600" s="9" t="str">
        <f>IF(R2600&lt;200,"+"&amp;TEXT(R2600,"0"),"-"&amp;TEXT(_xlfn.XLOOKUP(R2600,Sheet2!$K$3:$K$130,Sheet2!$L$3:$L$130,"-----"),"0"))</f>
        <v>-154</v>
      </c>
      <c r="AG2600" s="9" t="str">
        <f t="shared" si="1791"/>
        <v/>
      </c>
      <c r="AH2600" s="9" t="str">
        <f t="shared" si="1792"/>
        <v>JMP -154,2</v>
      </c>
      <c r="AI2600" t="str">
        <f t="shared" si="1793"/>
        <v>0,-154,2</v>
      </c>
      <c r="AJ2600" s="16" t="str">
        <f t="shared" si="1794"/>
        <v>-154,2</v>
      </c>
      <c r="AK2600" t="str">
        <f t="shared" si="1795"/>
        <v>MOVZR 0,0,SZR</v>
      </c>
      <c r="AL2600" s="4" t="str">
        <f t="shared" si="1796"/>
        <v>MOV</v>
      </c>
      <c r="AM2600" s="4" t="str">
        <f t="shared" si="1797"/>
        <v>R</v>
      </c>
      <c r="AN2600" s="4" t="str">
        <f t="shared" si="1798"/>
        <v>Z</v>
      </c>
      <c r="AO2600" s="4" t="str">
        <f t="shared" si="1799"/>
        <v/>
      </c>
      <c r="AP2600" s="15" t="str">
        <f t="shared" si="1800"/>
        <v>,SZR</v>
      </c>
      <c r="AQ2600" s="9" t="str">
        <f>_xlfn.XLOOKUP(D2600,Sheet2!$E$3:$E$101,Sheet2!$F$3:$F$101,"******************")</f>
        <v>******************</v>
      </c>
      <c r="AR2600" s="33" t="str">
        <f t="shared" si="1786"/>
        <v>DOAC 0,DCM</v>
      </c>
      <c r="AS2600" s="9" t="str">
        <f t="shared" si="1787"/>
        <v>DOAC</v>
      </c>
      <c r="AT2600" s="4">
        <f t="shared" si="1801"/>
        <v>0</v>
      </c>
      <c r="AU2600" s="6">
        <f t="shared" si="1802"/>
        <v>2</v>
      </c>
      <c r="AV2600" s="4" t="str">
        <f t="shared" si="1803"/>
        <v>C</v>
      </c>
      <c r="AW2600" s="4">
        <f t="shared" si="1804"/>
        <v>24</v>
      </c>
      <c r="AX2600" s="4" t="str">
        <f>_xlfn.XLOOKUP(AW2600,Sheet2!$Q$3:$Q$66,Sheet2!$R$3:$R$66,"**")</f>
        <v>DCM</v>
      </c>
      <c r="AY2600" s="4">
        <f t="shared" si="1805"/>
        <v>2</v>
      </c>
      <c r="AZ2600" s="16" t="str">
        <f t="shared" si="1806"/>
        <v>SKPDN</v>
      </c>
    </row>
    <row r="2601" spans="1:52" x14ac:dyDescent="0.35">
      <c r="B2601" s="3">
        <f t="shared" si="1771"/>
        <v>39</v>
      </c>
      <c r="C2601" s="1">
        <f t="shared" si="1772"/>
        <v>5317</v>
      </c>
      <c r="D2601" s="2">
        <v>404</v>
      </c>
      <c r="E2601" s="2" t="str">
        <f>_xlfn.XLOOKUP(C2601,Sheet2!$N$3:$N$1000,Sheet2!$O$3:$O$1000,"")</f>
        <v/>
      </c>
      <c r="F2601" s="9" t="str">
        <f t="shared" si="1807"/>
        <v>JMP +4</v>
      </c>
      <c r="G2601" s="4" t="str">
        <f t="shared" si="1783"/>
        <v>1</v>
      </c>
      <c r="H2601" s="4">
        <f t="shared" si="1784"/>
        <v>4</v>
      </c>
      <c r="I2601" s="6">
        <f t="shared" si="1764"/>
        <v>0</v>
      </c>
      <c r="J2601" s="6">
        <f t="shared" si="1765"/>
        <v>0</v>
      </c>
      <c r="K2601" s="6">
        <f t="shared" si="1766"/>
        <v>0</v>
      </c>
      <c r="L2601" s="6">
        <f t="shared" si="1767"/>
        <v>4</v>
      </c>
      <c r="M2601" s="6">
        <f t="shared" si="1768"/>
        <v>0</v>
      </c>
      <c r="N2601" s="6">
        <f t="shared" si="1769"/>
        <v>4</v>
      </c>
      <c r="O2601" s="13">
        <f t="shared" si="1770"/>
        <v>0</v>
      </c>
      <c r="P2601" s="4">
        <f t="shared" si="1788"/>
        <v>0</v>
      </c>
      <c r="Q2601" s="4">
        <f t="shared" si="1789"/>
        <v>0</v>
      </c>
      <c r="R2601">
        <f t="shared" si="1773"/>
        <v>4</v>
      </c>
      <c r="S2601" s="4">
        <f t="shared" si="1774"/>
        <v>1</v>
      </c>
      <c r="T2601" s="15">
        <f t="shared" si="1775"/>
        <v>0</v>
      </c>
      <c r="U2601" s="4">
        <f t="shared" si="1776"/>
        <v>0</v>
      </c>
      <c r="V2601" s="4">
        <f t="shared" si="1777"/>
        <v>0</v>
      </c>
      <c r="W2601" s="4">
        <f t="shared" si="1778"/>
        <v>1</v>
      </c>
      <c r="X2601" s="6">
        <f t="shared" si="1779"/>
        <v>0</v>
      </c>
      <c r="Y2601" s="4">
        <f t="shared" si="1780"/>
        <v>0</v>
      </c>
      <c r="Z2601" s="6">
        <f t="shared" si="1781"/>
        <v>0</v>
      </c>
      <c r="AA2601" s="18">
        <f t="shared" si="1782"/>
        <v>4</v>
      </c>
      <c r="AB2601" s="9" t="str">
        <f t="shared" si="1790"/>
        <v>+4</v>
      </c>
      <c r="AC2601" s="9" t="str">
        <f>_xlfn.XLOOKUP(R2601,Sheet2!$H$3:$H$258,Sheet2!$I$3:$I$258,"-----")</f>
        <v>*****</v>
      </c>
      <c r="AD2601" s="9" t="str">
        <f>_xlfn.XLOOKUP(VALUE(AE2601),Sheet2!$N$3:$N$1000,Sheet2!$O$3:$O$1000,"********")</f>
        <v>********</v>
      </c>
      <c r="AE2601" t="str">
        <f t="shared" si="1785"/>
        <v>5323</v>
      </c>
      <c r="AF2601" s="9" t="str">
        <f>IF(R2601&lt;200,"+"&amp;TEXT(R2601,"0"),"-"&amp;TEXT(_xlfn.XLOOKUP(R2601,Sheet2!$K$3:$K$130,Sheet2!$L$3:$L$130,"-----"),"0"))</f>
        <v>+4</v>
      </c>
      <c r="AG2601" s="9" t="str">
        <f t="shared" si="1791"/>
        <v/>
      </c>
      <c r="AH2601" s="9" t="str">
        <f t="shared" si="1792"/>
        <v>JMP +4</v>
      </c>
      <c r="AI2601" t="str">
        <f t="shared" si="1793"/>
        <v>0,+4</v>
      </c>
      <c r="AJ2601" s="16" t="str">
        <f t="shared" si="1794"/>
        <v>+4</v>
      </c>
      <c r="AK2601" t="str">
        <f t="shared" si="1795"/>
        <v>NEG 0,0,SZR</v>
      </c>
      <c r="AL2601" s="4" t="str">
        <f t="shared" si="1796"/>
        <v>NEG</v>
      </c>
      <c r="AM2601" s="4" t="str">
        <f t="shared" si="1797"/>
        <v/>
      </c>
      <c r="AN2601" s="4" t="str">
        <f t="shared" si="1798"/>
        <v/>
      </c>
      <c r="AO2601" s="4" t="str">
        <f t="shared" si="1799"/>
        <v/>
      </c>
      <c r="AP2601" s="15" t="str">
        <f t="shared" si="1800"/>
        <v>,SZR</v>
      </c>
      <c r="AQ2601" s="9" t="str">
        <f>_xlfn.XLOOKUP(D2601,Sheet2!$E$3:$E$101,Sheet2!$F$3:$F$101,"******************")</f>
        <v>******************</v>
      </c>
      <c r="AR2601" s="33" t="str">
        <f t="shared" si="1786"/>
        <v>DIA 0,MAP2</v>
      </c>
      <c r="AS2601" s="9" t="str">
        <f t="shared" si="1787"/>
        <v>DIA</v>
      </c>
      <c r="AT2601" s="4">
        <f t="shared" si="1801"/>
        <v>0</v>
      </c>
      <c r="AU2601" s="6">
        <f t="shared" si="1802"/>
        <v>0</v>
      </c>
      <c r="AV2601" s="4" t="str">
        <f t="shared" si="1803"/>
        <v/>
      </c>
      <c r="AW2601" s="4">
        <f t="shared" si="1804"/>
        <v>4</v>
      </c>
      <c r="AX2601" s="4" t="str">
        <f>_xlfn.XLOOKUP(AW2601,Sheet2!$Q$3:$Q$66,Sheet2!$R$3:$R$66,"**")</f>
        <v>MAP2</v>
      </c>
      <c r="AY2601" s="4">
        <f t="shared" si="1805"/>
        <v>1</v>
      </c>
      <c r="AZ2601" s="16" t="str">
        <f t="shared" si="1806"/>
        <v>SKPBN</v>
      </c>
    </row>
    <row r="2602" spans="1:52" x14ac:dyDescent="0.35">
      <c r="B2602" s="3">
        <f t="shared" si="1771"/>
        <v>40</v>
      </c>
      <c r="C2602" s="1">
        <f t="shared" si="1772"/>
        <v>5320</v>
      </c>
      <c r="D2602" s="2">
        <v>101205</v>
      </c>
      <c r="E2602" s="2" t="str">
        <f>_xlfn.XLOOKUP(C2602,Sheet2!$N$3:$N$1000,Sheet2!$O$3:$O$1000,"")</f>
        <v/>
      </c>
      <c r="F2602" s="9" t="str">
        <f t="shared" si="1807"/>
        <v>MOVR 0,0,SNR</v>
      </c>
      <c r="G2602" s="4" t="str">
        <f t="shared" si="1783"/>
        <v>202</v>
      </c>
      <c r="H2602" s="4">
        <f t="shared" si="1784"/>
        <v>205</v>
      </c>
      <c r="I2602" s="6">
        <f t="shared" si="1764"/>
        <v>1</v>
      </c>
      <c r="J2602" s="6">
        <f t="shared" si="1765"/>
        <v>0</v>
      </c>
      <c r="K2602" s="6">
        <f t="shared" si="1766"/>
        <v>1</v>
      </c>
      <c r="L2602" s="6">
        <f t="shared" si="1767"/>
        <v>2</v>
      </c>
      <c r="M2602" s="6">
        <f t="shared" si="1768"/>
        <v>0</v>
      </c>
      <c r="N2602" s="6">
        <f t="shared" si="1769"/>
        <v>5</v>
      </c>
      <c r="O2602" s="13">
        <f t="shared" si="1770"/>
        <v>16</v>
      </c>
      <c r="P2602" s="4">
        <f t="shared" si="1788"/>
        <v>4</v>
      </c>
      <c r="Q2602" s="4">
        <f t="shared" si="1789"/>
        <v>0</v>
      </c>
      <c r="R2602">
        <f t="shared" si="1773"/>
        <v>205</v>
      </c>
      <c r="S2602" s="4">
        <f t="shared" si="1774"/>
        <v>2</v>
      </c>
      <c r="T2602" s="15">
        <f t="shared" si="1775"/>
        <v>0</v>
      </c>
      <c r="U2602" s="4">
        <f t="shared" si="1776"/>
        <v>0</v>
      </c>
      <c r="V2602" s="4">
        <f t="shared" si="1777"/>
        <v>0</v>
      </c>
      <c r="W2602" s="4">
        <f t="shared" si="1778"/>
        <v>2</v>
      </c>
      <c r="X2602" s="6">
        <f t="shared" si="1779"/>
        <v>2</v>
      </c>
      <c r="Y2602" s="4">
        <f t="shared" si="1780"/>
        <v>0</v>
      </c>
      <c r="Z2602" s="6">
        <f t="shared" si="1781"/>
        <v>0</v>
      </c>
      <c r="AA2602" s="18">
        <f t="shared" si="1782"/>
        <v>5</v>
      </c>
      <c r="AB2602" s="9" t="str">
        <f t="shared" si="1790"/>
        <v>-173,2</v>
      </c>
      <c r="AC2602" s="9" t="str">
        <f>_xlfn.XLOOKUP(R2602,Sheet2!$H$3:$H$258,Sheet2!$I$3:$I$258,"-----")</f>
        <v>C157</v>
      </c>
      <c r="AD2602" s="9" t="str">
        <f>_xlfn.XLOOKUP(VALUE(AE2602),Sheet2!$N$3:$N$1000,Sheet2!$O$3:$O$1000,"********")</f>
        <v>********</v>
      </c>
      <c r="AE2602" t="str">
        <f t="shared" si="1785"/>
        <v>5125</v>
      </c>
      <c r="AF2602" s="9" t="str">
        <f>IF(R2602&lt;200,"+"&amp;TEXT(R2602,"0"),"-"&amp;TEXT(_xlfn.XLOOKUP(R2602,Sheet2!$K$3:$K$130,Sheet2!$L$3:$L$130,"-----"),"0"))</f>
        <v>-173</v>
      </c>
      <c r="AG2602" s="9" t="str">
        <f t="shared" si="1791"/>
        <v/>
      </c>
      <c r="AH2602" s="9" t="str">
        <f t="shared" si="1792"/>
        <v>JMP -173,2</v>
      </c>
      <c r="AI2602" t="str">
        <f t="shared" si="1793"/>
        <v>0,-173,2</v>
      </c>
      <c r="AJ2602" s="16" t="str">
        <f t="shared" si="1794"/>
        <v>-173,2</v>
      </c>
      <c r="AK2602" t="str">
        <f t="shared" si="1795"/>
        <v>MOVR 0,0,SNR</v>
      </c>
      <c r="AL2602" s="4" t="str">
        <f t="shared" si="1796"/>
        <v>MOV</v>
      </c>
      <c r="AM2602" s="4" t="str">
        <f t="shared" si="1797"/>
        <v>R</v>
      </c>
      <c r="AN2602" s="4" t="str">
        <f t="shared" si="1798"/>
        <v/>
      </c>
      <c r="AO2602" s="4" t="str">
        <f t="shared" si="1799"/>
        <v/>
      </c>
      <c r="AP2602" s="15" t="str">
        <f t="shared" si="1800"/>
        <v>,SNR</v>
      </c>
      <c r="AQ2602" s="9" t="str">
        <f>_xlfn.XLOOKUP(D2602,Sheet2!$E$3:$E$101,Sheet2!$F$3:$F$101,"******************")</f>
        <v>******************</v>
      </c>
      <c r="AR2602" s="33" t="str">
        <f t="shared" si="1786"/>
        <v>DOAC 0,0</v>
      </c>
      <c r="AS2602" s="9" t="str">
        <f t="shared" si="1787"/>
        <v>DOAC</v>
      </c>
      <c r="AT2602" s="4">
        <f t="shared" si="1801"/>
        <v>0</v>
      </c>
      <c r="AU2602" s="6">
        <f t="shared" si="1802"/>
        <v>2</v>
      </c>
      <c r="AV2602" s="4" t="str">
        <f t="shared" si="1803"/>
        <v>C</v>
      </c>
      <c r="AW2602" s="4">
        <f t="shared" si="1804"/>
        <v>5</v>
      </c>
      <c r="AX2602" s="4">
        <f>_xlfn.XLOOKUP(AW2602,Sheet2!$Q$3:$Q$66,Sheet2!$R$3:$R$66,"**")</f>
        <v>0</v>
      </c>
      <c r="AY2602" s="4">
        <f t="shared" si="1805"/>
        <v>2</v>
      </c>
      <c r="AZ2602" s="16" t="str">
        <f t="shared" si="1806"/>
        <v>SKPDN</v>
      </c>
    </row>
    <row r="2603" spans="1:52" x14ac:dyDescent="0.35">
      <c r="B2603" s="3">
        <f t="shared" si="1771"/>
        <v>41</v>
      </c>
      <c r="C2603" s="1">
        <f t="shared" si="1772"/>
        <v>5321</v>
      </c>
      <c r="D2603" s="2">
        <v>101241</v>
      </c>
      <c r="E2603" s="2" t="str">
        <f>_xlfn.XLOOKUP(C2603,Sheet2!$N$3:$N$1000,Sheet2!$O$3:$O$1000,"")</f>
        <v/>
      </c>
      <c r="F2603" s="9" t="str">
        <f t="shared" si="1807"/>
        <v>MOVOR 0,0,SKP</v>
      </c>
      <c r="G2603" s="4" t="str">
        <f t="shared" si="1783"/>
        <v>202</v>
      </c>
      <c r="H2603" s="4">
        <f t="shared" si="1784"/>
        <v>241</v>
      </c>
      <c r="I2603" s="6">
        <f t="shared" si="1764"/>
        <v>1</v>
      </c>
      <c r="J2603" s="6">
        <f t="shared" si="1765"/>
        <v>0</v>
      </c>
      <c r="K2603" s="6">
        <f t="shared" si="1766"/>
        <v>1</v>
      </c>
      <c r="L2603" s="6">
        <f t="shared" si="1767"/>
        <v>2</v>
      </c>
      <c r="M2603" s="6">
        <f t="shared" si="1768"/>
        <v>4</v>
      </c>
      <c r="N2603" s="6">
        <f t="shared" si="1769"/>
        <v>1</v>
      </c>
      <c r="O2603" s="13">
        <f t="shared" si="1770"/>
        <v>16</v>
      </c>
      <c r="P2603" s="4">
        <f t="shared" si="1788"/>
        <v>4</v>
      </c>
      <c r="Q2603" s="4">
        <f t="shared" si="1789"/>
        <v>0</v>
      </c>
      <c r="R2603">
        <f t="shared" si="1773"/>
        <v>241</v>
      </c>
      <c r="S2603" s="4">
        <f t="shared" si="1774"/>
        <v>2</v>
      </c>
      <c r="T2603" s="15">
        <f t="shared" si="1775"/>
        <v>0</v>
      </c>
      <c r="U2603" s="4">
        <f t="shared" si="1776"/>
        <v>0</v>
      </c>
      <c r="V2603" s="4">
        <f t="shared" si="1777"/>
        <v>0</v>
      </c>
      <c r="W2603" s="4">
        <f t="shared" si="1778"/>
        <v>2</v>
      </c>
      <c r="X2603" s="6">
        <f t="shared" si="1779"/>
        <v>2</v>
      </c>
      <c r="Y2603" s="4">
        <f t="shared" si="1780"/>
        <v>2</v>
      </c>
      <c r="Z2603" s="6">
        <f t="shared" si="1781"/>
        <v>0</v>
      </c>
      <c r="AA2603" s="18">
        <f t="shared" si="1782"/>
        <v>1</v>
      </c>
      <c r="AB2603" s="9" t="str">
        <f t="shared" si="1790"/>
        <v>-137,2</v>
      </c>
      <c r="AC2603" s="9" t="str">
        <f>_xlfn.XLOOKUP(R2603,Sheet2!$H$3:$H$258,Sheet2!$I$3:$I$258,"-----")</f>
        <v>I.STUP</v>
      </c>
      <c r="AD2603" s="9" t="str">
        <f>_xlfn.XLOOKUP(VALUE(AE2603),Sheet2!$N$3:$N$1000,Sheet2!$O$3:$O$1000,"********")</f>
        <v>********</v>
      </c>
      <c r="AE2603" t="str">
        <f t="shared" si="1785"/>
        <v>5162</v>
      </c>
      <c r="AF2603" s="9" t="str">
        <f>IF(R2603&lt;200,"+"&amp;TEXT(R2603,"0"),"-"&amp;TEXT(_xlfn.XLOOKUP(R2603,Sheet2!$K$3:$K$130,Sheet2!$L$3:$L$130,"-----"),"0"))</f>
        <v>-137</v>
      </c>
      <c r="AG2603" s="9" t="str">
        <f t="shared" si="1791"/>
        <v/>
      </c>
      <c r="AH2603" s="9" t="str">
        <f t="shared" si="1792"/>
        <v>JMP -137,2</v>
      </c>
      <c r="AI2603" t="str">
        <f t="shared" si="1793"/>
        <v>0,-137,2</v>
      </c>
      <c r="AJ2603" s="16" t="str">
        <f t="shared" si="1794"/>
        <v>-137,2</v>
      </c>
      <c r="AK2603" t="str">
        <f t="shared" si="1795"/>
        <v>MOVOR 0,0,SKP</v>
      </c>
      <c r="AL2603" s="4" t="str">
        <f t="shared" si="1796"/>
        <v>MOV</v>
      </c>
      <c r="AM2603" s="4" t="str">
        <f t="shared" si="1797"/>
        <v>R</v>
      </c>
      <c r="AN2603" s="4" t="str">
        <f t="shared" si="1798"/>
        <v>O</v>
      </c>
      <c r="AO2603" s="4" t="str">
        <f t="shared" si="1799"/>
        <v/>
      </c>
      <c r="AP2603" s="15" t="str">
        <f t="shared" si="1800"/>
        <v>,SKP</v>
      </c>
      <c r="AQ2603" s="9" t="str">
        <f>_xlfn.XLOOKUP(D2603,Sheet2!$E$3:$E$101,Sheet2!$F$3:$F$101,"******************")</f>
        <v>******************</v>
      </c>
      <c r="AR2603" s="33" t="str">
        <f t="shared" si="1786"/>
        <v>DOAC 0,**</v>
      </c>
      <c r="AS2603" s="9" t="str">
        <f t="shared" si="1787"/>
        <v>DOAC</v>
      </c>
      <c r="AT2603" s="4">
        <f t="shared" si="1801"/>
        <v>0</v>
      </c>
      <c r="AU2603" s="6">
        <f t="shared" si="1802"/>
        <v>2</v>
      </c>
      <c r="AV2603" s="4" t="str">
        <f t="shared" si="1803"/>
        <v>C</v>
      </c>
      <c r="AW2603" s="4">
        <f t="shared" si="1804"/>
        <v>41</v>
      </c>
      <c r="AX2603" s="4" t="str">
        <f>_xlfn.XLOOKUP(AW2603,Sheet2!$Q$3:$Q$66,Sheet2!$R$3:$R$66,"**")</f>
        <v>**</v>
      </c>
      <c r="AY2603" s="4">
        <f t="shared" si="1805"/>
        <v>2</v>
      </c>
      <c r="AZ2603" s="16" t="str">
        <f t="shared" si="1806"/>
        <v>SKPDN</v>
      </c>
    </row>
    <row r="2604" spans="1:52" x14ac:dyDescent="0.35">
      <c r="B2604" s="3">
        <f t="shared" si="1771"/>
        <v>42</v>
      </c>
      <c r="C2604" s="1">
        <f t="shared" si="1772"/>
        <v>5322</v>
      </c>
      <c r="D2604" s="2">
        <v>101220</v>
      </c>
      <c r="E2604" s="2" t="str">
        <f>_xlfn.XLOOKUP(C2604,Sheet2!$N$3:$N$1000,Sheet2!$O$3:$O$1000,"")</f>
        <v/>
      </c>
      <c r="F2604" s="9" t="str">
        <f t="shared" si="1807"/>
        <v>MOVZR 0,0</v>
      </c>
      <c r="G2604" s="4" t="str">
        <f t="shared" si="1783"/>
        <v>202</v>
      </c>
      <c r="H2604" s="4">
        <f t="shared" si="1784"/>
        <v>220</v>
      </c>
      <c r="I2604" s="6">
        <f t="shared" si="1764"/>
        <v>1</v>
      </c>
      <c r="J2604" s="6">
        <f t="shared" si="1765"/>
        <v>0</v>
      </c>
      <c r="K2604" s="6">
        <f t="shared" si="1766"/>
        <v>1</v>
      </c>
      <c r="L2604" s="6">
        <f t="shared" si="1767"/>
        <v>2</v>
      </c>
      <c r="M2604" s="6">
        <f t="shared" si="1768"/>
        <v>2</v>
      </c>
      <c r="N2604" s="6">
        <f t="shared" si="1769"/>
        <v>0</v>
      </c>
      <c r="O2604" s="13">
        <f t="shared" si="1770"/>
        <v>16</v>
      </c>
      <c r="P2604" s="4">
        <f t="shared" si="1788"/>
        <v>4</v>
      </c>
      <c r="Q2604" s="4">
        <f t="shared" si="1789"/>
        <v>0</v>
      </c>
      <c r="R2604">
        <f t="shared" si="1773"/>
        <v>220</v>
      </c>
      <c r="S2604" s="4">
        <f t="shared" si="1774"/>
        <v>2</v>
      </c>
      <c r="T2604" s="15">
        <f t="shared" si="1775"/>
        <v>0</v>
      </c>
      <c r="U2604" s="4">
        <f t="shared" si="1776"/>
        <v>0</v>
      </c>
      <c r="V2604" s="4">
        <f t="shared" si="1777"/>
        <v>0</v>
      </c>
      <c r="W2604" s="4">
        <f t="shared" si="1778"/>
        <v>2</v>
      </c>
      <c r="X2604" s="6">
        <f t="shared" si="1779"/>
        <v>2</v>
      </c>
      <c r="Y2604" s="4">
        <f t="shared" si="1780"/>
        <v>1</v>
      </c>
      <c r="Z2604" s="6">
        <f t="shared" si="1781"/>
        <v>0</v>
      </c>
      <c r="AA2604" s="18">
        <f t="shared" si="1782"/>
        <v>0</v>
      </c>
      <c r="AB2604" s="9" t="str">
        <f t="shared" si="1790"/>
        <v>-160,2</v>
      </c>
      <c r="AC2604" s="9" t="str">
        <f>_xlfn.XLOOKUP(R2604,Sheet2!$H$3:$H$258,Sheet2!$I$3:$I$258,"-----")</f>
        <v>C74K</v>
      </c>
      <c r="AD2604" s="9" t="str">
        <f>_xlfn.XLOOKUP(VALUE(AE2604),Sheet2!$N$3:$N$1000,Sheet2!$O$3:$O$1000,"********")</f>
        <v>********</v>
      </c>
      <c r="AE2604" t="str">
        <f t="shared" si="1785"/>
        <v>5142</v>
      </c>
      <c r="AF2604" s="9" t="str">
        <f>IF(R2604&lt;200,"+"&amp;TEXT(R2604,"0"),"-"&amp;TEXT(_xlfn.XLOOKUP(R2604,Sheet2!$K$3:$K$130,Sheet2!$L$3:$L$130,"-----"),"0"))</f>
        <v>-160</v>
      </c>
      <c r="AG2604" s="9" t="str">
        <f t="shared" si="1791"/>
        <v/>
      </c>
      <c r="AH2604" s="9" t="str">
        <f t="shared" si="1792"/>
        <v>JMP -160,2</v>
      </c>
      <c r="AI2604" t="str">
        <f t="shared" si="1793"/>
        <v>0,-160,2</v>
      </c>
      <c r="AJ2604" s="16" t="str">
        <f t="shared" si="1794"/>
        <v>-160,2</v>
      </c>
      <c r="AK2604" t="str">
        <f t="shared" si="1795"/>
        <v>MOVZR 0,0</v>
      </c>
      <c r="AL2604" s="4" t="str">
        <f t="shared" si="1796"/>
        <v>MOV</v>
      </c>
      <c r="AM2604" s="4" t="str">
        <f t="shared" si="1797"/>
        <v>R</v>
      </c>
      <c r="AN2604" s="4" t="str">
        <f t="shared" si="1798"/>
        <v>Z</v>
      </c>
      <c r="AO2604" s="4" t="str">
        <f t="shared" si="1799"/>
        <v/>
      </c>
      <c r="AP2604" s="15" t="str">
        <f t="shared" si="1800"/>
        <v/>
      </c>
      <c r="AQ2604" s="9" t="str">
        <f>_xlfn.XLOOKUP(D2604,Sheet2!$E$3:$E$101,Sheet2!$F$3:$F$101,"******************")</f>
        <v>******************</v>
      </c>
      <c r="AR2604" s="33" t="str">
        <f t="shared" si="1786"/>
        <v>DOAC 0,DSKP</v>
      </c>
      <c r="AS2604" s="9" t="str">
        <f t="shared" si="1787"/>
        <v>DOAC</v>
      </c>
      <c r="AT2604" s="4">
        <f t="shared" si="1801"/>
        <v>0</v>
      </c>
      <c r="AU2604" s="6">
        <f t="shared" si="1802"/>
        <v>2</v>
      </c>
      <c r="AV2604" s="4" t="str">
        <f t="shared" si="1803"/>
        <v>C</v>
      </c>
      <c r="AW2604" s="4">
        <f t="shared" si="1804"/>
        <v>20</v>
      </c>
      <c r="AX2604" s="4" t="str">
        <f>_xlfn.XLOOKUP(AW2604,Sheet2!$Q$3:$Q$66,Sheet2!$R$3:$R$66,"**")</f>
        <v>DSKP</v>
      </c>
      <c r="AY2604" s="4">
        <f t="shared" si="1805"/>
        <v>2</v>
      </c>
      <c r="AZ2604" s="16" t="str">
        <f t="shared" si="1806"/>
        <v>SKPDN</v>
      </c>
    </row>
    <row r="2605" spans="1:52" x14ac:dyDescent="0.35">
      <c r="B2605" s="3">
        <f t="shared" si="1771"/>
        <v>43</v>
      </c>
      <c r="C2605" s="1">
        <f t="shared" si="1772"/>
        <v>5323</v>
      </c>
      <c r="D2605" s="2">
        <v>40150</v>
      </c>
      <c r="E2605" s="2" t="str">
        <f>_xlfn.XLOOKUP(C2605,Sheet2!$N$3:$N$1000,Sheet2!$O$3:$O$1000,"")</f>
        <v/>
      </c>
      <c r="F2605" s="9" t="str">
        <f t="shared" si="1807"/>
        <v>STA 0,DTYPE</v>
      </c>
      <c r="G2605" s="4" t="str">
        <f t="shared" si="1783"/>
        <v>100</v>
      </c>
      <c r="H2605" s="4">
        <f t="shared" si="1784"/>
        <v>150</v>
      </c>
      <c r="I2605" s="6">
        <f t="shared" si="1764"/>
        <v>0</v>
      </c>
      <c r="J2605" s="6">
        <f t="shared" si="1765"/>
        <v>4</v>
      </c>
      <c r="K2605" s="6">
        <f t="shared" si="1766"/>
        <v>0</v>
      </c>
      <c r="L2605" s="6">
        <f t="shared" si="1767"/>
        <v>1</v>
      </c>
      <c r="M2605" s="6">
        <f t="shared" si="1768"/>
        <v>5</v>
      </c>
      <c r="N2605" s="6">
        <f t="shared" si="1769"/>
        <v>0</v>
      </c>
      <c r="O2605" s="13">
        <f t="shared" si="1770"/>
        <v>8</v>
      </c>
      <c r="P2605" s="4">
        <f t="shared" si="1788"/>
        <v>2</v>
      </c>
      <c r="Q2605" s="4">
        <f t="shared" si="1789"/>
        <v>0</v>
      </c>
      <c r="R2605">
        <f t="shared" si="1773"/>
        <v>150</v>
      </c>
      <c r="S2605" s="4">
        <f t="shared" si="1774"/>
        <v>0</v>
      </c>
      <c r="T2605" s="15">
        <f t="shared" si="1775"/>
        <v>0</v>
      </c>
      <c r="U2605" s="4">
        <f t="shared" si="1776"/>
        <v>2</v>
      </c>
      <c r="V2605" s="4">
        <f t="shared" si="1777"/>
        <v>0</v>
      </c>
      <c r="W2605" s="4">
        <f t="shared" si="1778"/>
        <v>0</v>
      </c>
      <c r="X2605" s="6">
        <f t="shared" si="1779"/>
        <v>1</v>
      </c>
      <c r="Y2605" s="4">
        <f t="shared" si="1780"/>
        <v>2</v>
      </c>
      <c r="Z2605" s="6">
        <f t="shared" si="1781"/>
        <v>1</v>
      </c>
      <c r="AA2605" s="18">
        <f t="shared" si="1782"/>
        <v>0</v>
      </c>
      <c r="AB2605" s="9" t="str">
        <f t="shared" si="1790"/>
        <v>DTYPE</v>
      </c>
      <c r="AC2605" s="9" t="str">
        <f>_xlfn.XLOOKUP(R2605,Sheet2!$H$3:$H$258,Sheet2!$I$3:$I$258,"-----")</f>
        <v>DTYPE</v>
      </c>
      <c r="AD2605" s="9" t="str">
        <f>_xlfn.XLOOKUP(VALUE(AE2605),Sheet2!$N$3:$N$1000,Sheet2!$O$3:$O$1000,"********")</f>
        <v>********</v>
      </c>
      <c r="AE2605" t="str">
        <f t="shared" si="1785"/>
        <v>5473</v>
      </c>
      <c r="AF2605" s="9" t="str">
        <f>IF(R2605&lt;200,"+"&amp;TEXT(R2605,"0"),"-"&amp;TEXT(_xlfn.XLOOKUP(R2605,Sheet2!$K$3:$K$130,Sheet2!$L$3:$L$130,"-----"),"0"))</f>
        <v>+150</v>
      </c>
      <c r="AG2605" s="9" t="str">
        <f t="shared" si="1791"/>
        <v/>
      </c>
      <c r="AH2605" s="9" t="str">
        <f t="shared" si="1792"/>
        <v>JMP DTYPE</v>
      </c>
      <c r="AI2605" t="str">
        <f t="shared" si="1793"/>
        <v>0,DTYPE</v>
      </c>
      <c r="AJ2605" s="16" t="str">
        <f t="shared" si="1794"/>
        <v>DTYPE</v>
      </c>
      <c r="AK2605" t="str">
        <f t="shared" si="1795"/>
        <v>COMOL# 2,0</v>
      </c>
      <c r="AL2605" s="4" t="str">
        <f t="shared" si="1796"/>
        <v>COM</v>
      </c>
      <c r="AM2605" s="4" t="str">
        <f t="shared" si="1797"/>
        <v>L</v>
      </c>
      <c r="AN2605" s="4" t="str">
        <f t="shared" si="1798"/>
        <v>O</v>
      </c>
      <c r="AO2605" s="4" t="str">
        <f t="shared" si="1799"/>
        <v>#</v>
      </c>
      <c r="AP2605" s="15" t="str">
        <f t="shared" si="1800"/>
        <v/>
      </c>
      <c r="AQ2605" s="9" t="str">
        <f>_xlfn.XLOOKUP(D2605,Sheet2!$E$3:$E$101,Sheet2!$F$3:$F$101,"******************")</f>
        <v>******************</v>
      </c>
      <c r="AR2605" s="33" t="str">
        <f t="shared" si="1786"/>
        <v>NIOS **</v>
      </c>
      <c r="AS2605" s="9" t="str">
        <f t="shared" si="1787"/>
        <v>DOCS</v>
      </c>
      <c r="AT2605" s="4">
        <f t="shared" si="1801"/>
        <v>0</v>
      </c>
      <c r="AU2605" s="6">
        <f t="shared" si="1802"/>
        <v>1</v>
      </c>
      <c r="AV2605" s="4" t="str">
        <f t="shared" si="1803"/>
        <v>S</v>
      </c>
      <c r="AW2605" s="4">
        <f t="shared" si="1804"/>
        <v>50</v>
      </c>
      <c r="AX2605" s="4" t="str">
        <f>_xlfn.XLOOKUP(AW2605,Sheet2!$Q$3:$Q$66,Sheet2!$R$3:$R$66,"**")</f>
        <v>**</v>
      </c>
      <c r="AY2605" s="4">
        <f t="shared" si="1805"/>
        <v>0</v>
      </c>
      <c r="AZ2605" s="16" t="str">
        <f t="shared" si="1806"/>
        <v>SKPBZ</v>
      </c>
    </row>
    <row r="2606" spans="1:52" x14ac:dyDescent="0.35">
      <c r="A2606" s="5" t="s">
        <v>128</v>
      </c>
      <c r="B2606" s="3">
        <v>2</v>
      </c>
      <c r="C2606" s="1">
        <f t="shared" si="1772"/>
        <v>5324</v>
      </c>
      <c r="D2606" s="2">
        <v>102400</v>
      </c>
      <c r="E2606" s="2" t="str">
        <f>_xlfn.XLOOKUP(C2606,Sheet2!$N$3:$N$1000,Sheet2!$O$3:$O$1000,"")</f>
        <v/>
      </c>
      <c r="F2606" s="9" t="str">
        <f t="shared" si="1807"/>
        <v>SUB 0,0</v>
      </c>
      <c r="G2606" s="4" t="str">
        <f t="shared" si="1783"/>
        <v>205</v>
      </c>
      <c r="H2606" s="4">
        <f t="shared" si="1784"/>
        <v>0</v>
      </c>
      <c r="I2606" s="6">
        <f t="shared" ref="I2606:I2669" si="1808">MOD(INT(D2606/100000),10)</f>
        <v>1</v>
      </c>
      <c r="J2606" s="6">
        <f t="shared" ref="J2606:J2669" si="1809">MOD(INT(D2606/10000),10)</f>
        <v>0</v>
      </c>
      <c r="K2606" s="6">
        <f t="shared" ref="K2606:K2669" si="1810">MOD(INT(D2606/1000),10)</f>
        <v>2</v>
      </c>
      <c r="L2606" s="6">
        <f t="shared" ref="L2606:L2669" si="1811">MOD(INT(D2606/100),10)</f>
        <v>4</v>
      </c>
      <c r="M2606" s="6">
        <f t="shared" ref="M2606:M2669" si="1812">MOD(INT(D2606/10),10)</f>
        <v>0</v>
      </c>
      <c r="N2606" s="6">
        <f t="shared" ref="N2606:N2669" si="1813">MOD(D2606,10)</f>
        <v>0</v>
      </c>
      <c r="O2606" s="13">
        <f t="shared" ref="O2606:O2669" si="1814">INT(K2606/4)+(J2606*2)+(I2606*16)</f>
        <v>16</v>
      </c>
      <c r="P2606" s="4">
        <f t="shared" si="1788"/>
        <v>4</v>
      </c>
      <c r="Q2606" s="4">
        <f t="shared" si="1789"/>
        <v>0</v>
      </c>
      <c r="R2606">
        <f t="shared" si="1773"/>
        <v>0</v>
      </c>
      <c r="S2606" s="4">
        <f t="shared" si="1774"/>
        <v>1</v>
      </c>
      <c r="T2606" s="15">
        <f t="shared" si="1775"/>
        <v>1</v>
      </c>
      <c r="U2606" s="4">
        <f t="shared" si="1776"/>
        <v>0</v>
      </c>
      <c r="V2606" s="4">
        <f t="shared" si="1777"/>
        <v>0</v>
      </c>
      <c r="W2606" s="4">
        <f t="shared" si="1778"/>
        <v>5</v>
      </c>
      <c r="X2606" s="6">
        <f t="shared" si="1779"/>
        <v>0</v>
      </c>
      <c r="Y2606" s="4">
        <f t="shared" si="1780"/>
        <v>0</v>
      </c>
      <c r="Z2606" s="6">
        <f t="shared" si="1781"/>
        <v>0</v>
      </c>
      <c r="AA2606" s="18">
        <f t="shared" si="1782"/>
        <v>0</v>
      </c>
      <c r="AB2606" s="9" t="str">
        <f t="shared" si="1790"/>
        <v>+0</v>
      </c>
      <c r="AC2606" s="9" t="str">
        <f>_xlfn.XLOOKUP(R2606,Sheet2!$H$3:$H$258,Sheet2!$I$3:$I$258,"-----")</f>
        <v>0</v>
      </c>
      <c r="AD2606" s="9" t="str">
        <f>_xlfn.XLOOKUP(VALUE(AE2606),Sheet2!$N$3:$N$1000,Sheet2!$O$3:$O$1000,"********")</f>
        <v>********</v>
      </c>
      <c r="AE2606" t="str">
        <f t="shared" si="1785"/>
        <v>5324</v>
      </c>
      <c r="AF2606" s="9" t="str">
        <f>IF(R2606&lt;200,"+"&amp;TEXT(R2606,"0"),"-"&amp;TEXT(_xlfn.XLOOKUP(R2606,Sheet2!$K$3:$K$130,Sheet2!$L$3:$L$130,"-----"),"0"))</f>
        <v>+0</v>
      </c>
      <c r="AG2606" s="9" t="str">
        <f t="shared" si="1791"/>
        <v>@</v>
      </c>
      <c r="AH2606" s="9" t="str">
        <f t="shared" si="1792"/>
        <v>JMP @+0</v>
      </c>
      <c r="AI2606" t="str">
        <f t="shared" si="1793"/>
        <v>0,@+0</v>
      </c>
      <c r="AJ2606" s="16" t="str">
        <f t="shared" si="1794"/>
        <v>@+0</v>
      </c>
      <c r="AK2606" t="str">
        <f t="shared" si="1795"/>
        <v>SUB 0,0</v>
      </c>
      <c r="AL2606" s="4" t="str">
        <f t="shared" si="1796"/>
        <v>SUB</v>
      </c>
      <c r="AM2606" s="4" t="str">
        <f t="shared" si="1797"/>
        <v/>
      </c>
      <c r="AN2606" s="4" t="str">
        <f t="shared" si="1798"/>
        <v/>
      </c>
      <c r="AO2606" s="4" t="str">
        <f t="shared" si="1799"/>
        <v/>
      </c>
      <c r="AP2606" s="15" t="str">
        <f t="shared" si="1800"/>
        <v/>
      </c>
      <c r="AQ2606" s="9" t="str">
        <f>_xlfn.XLOOKUP(D2606,Sheet2!$E$3:$E$101,Sheet2!$F$3:$F$101,"******************")</f>
        <v>******************</v>
      </c>
      <c r="AR2606" s="33" t="str">
        <f t="shared" si="1786"/>
        <v>DIC 0,0</v>
      </c>
      <c r="AS2606" s="9" t="str">
        <f t="shared" si="1787"/>
        <v>DIC</v>
      </c>
      <c r="AT2606" s="4">
        <f t="shared" si="1801"/>
        <v>0</v>
      </c>
      <c r="AU2606" s="6">
        <f t="shared" si="1802"/>
        <v>0</v>
      </c>
      <c r="AV2606" s="4" t="str">
        <f t="shared" si="1803"/>
        <v/>
      </c>
      <c r="AW2606" s="4">
        <f t="shared" si="1804"/>
        <v>0</v>
      </c>
      <c r="AX2606" s="4" t="str">
        <f>_xlfn.XLOOKUP(AW2606,Sheet2!$Q$3:$Q$66,Sheet2!$R$3:$R$66,"**")</f>
        <v>0</v>
      </c>
      <c r="AY2606" s="4">
        <f t="shared" si="1805"/>
        <v>5</v>
      </c>
      <c r="AZ2606" s="16" t="str">
        <f t="shared" si="1806"/>
        <v>SKPBN</v>
      </c>
    </row>
    <row r="2607" spans="1:52" x14ac:dyDescent="0.35">
      <c r="B2607" s="3">
        <f t="shared" si="1771"/>
        <v>3</v>
      </c>
      <c r="C2607" s="1">
        <f t="shared" si="1772"/>
        <v>5325</v>
      </c>
      <c r="D2607" s="2">
        <v>40151</v>
      </c>
      <c r="E2607" s="2" t="str">
        <f>_xlfn.XLOOKUP(C2607,Sheet2!$N$3:$N$1000,Sheet2!$O$3:$O$1000,"")</f>
        <v/>
      </c>
      <c r="F2607" s="9" t="str">
        <f t="shared" si="1807"/>
        <v>STA 0,NDSKS</v>
      </c>
      <c r="G2607" s="4" t="str">
        <f t="shared" si="1783"/>
        <v>100</v>
      </c>
      <c r="H2607" s="4">
        <f t="shared" si="1784"/>
        <v>151</v>
      </c>
      <c r="I2607" s="6">
        <f t="shared" si="1808"/>
        <v>0</v>
      </c>
      <c r="J2607" s="6">
        <f t="shared" si="1809"/>
        <v>4</v>
      </c>
      <c r="K2607" s="6">
        <f t="shared" si="1810"/>
        <v>0</v>
      </c>
      <c r="L2607" s="6">
        <f t="shared" si="1811"/>
        <v>1</v>
      </c>
      <c r="M2607" s="6">
        <f t="shared" si="1812"/>
        <v>5</v>
      </c>
      <c r="N2607" s="6">
        <f t="shared" si="1813"/>
        <v>1</v>
      </c>
      <c r="O2607" s="13">
        <f t="shared" si="1814"/>
        <v>8</v>
      </c>
      <c r="P2607" s="4">
        <f t="shared" si="1788"/>
        <v>2</v>
      </c>
      <c r="Q2607" s="4">
        <f t="shared" si="1789"/>
        <v>0</v>
      </c>
      <c r="R2607">
        <f t="shared" si="1773"/>
        <v>151</v>
      </c>
      <c r="S2607" s="4">
        <f t="shared" si="1774"/>
        <v>0</v>
      </c>
      <c r="T2607" s="15">
        <f t="shared" si="1775"/>
        <v>0</v>
      </c>
      <c r="U2607" s="4">
        <f t="shared" si="1776"/>
        <v>2</v>
      </c>
      <c r="V2607" s="4">
        <f t="shared" si="1777"/>
        <v>0</v>
      </c>
      <c r="W2607" s="4">
        <f t="shared" si="1778"/>
        <v>0</v>
      </c>
      <c r="X2607" s="6">
        <f t="shared" si="1779"/>
        <v>1</v>
      </c>
      <c r="Y2607" s="4">
        <f t="shared" si="1780"/>
        <v>2</v>
      </c>
      <c r="Z2607" s="6">
        <f t="shared" si="1781"/>
        <v>1</v>
      </c>
      <c r="AA2607" s="18">
        <f t="shared" si="1782"/>
        <v>1</v>
      </c>
      <c r="AB2607" s="9" t="str">
        <f t="shared" si="1790"/>
        <v>NDSKS</v>
      </c>
      <c r="AC2607" s="9" t="str">
        <f>_xlfn.XLOOKUP(R2607,Sheet2!$H$3:$H$258,Sheet2!$I$3:$I$258,"-----")</f>
        <v>NDSKS</v>
      </c>
      <c r="AD2607" s="9" t="str">
        <f>_xlfn.XLOOKUP(VALUE(AE2607),Sheet2!$N$3:$N$1000,Sheet2!$O$3:$O$1000,"********")</f>
        <v>********</v>
      </c>
      <c r="AE2607" t="str">
        <f t="shared" si="1785"/>
        <v>5476</v>
      </c>
      <c r="AF2607" s="9" t="str">
        <f>IF(R2607&lt;200,"+"&amp;TEXT(R2607,"0"),"-"&amp;TEXT(_xlfn.XLOOKUP(R2607,Sheet2!$K$3:$K$130,Sheet2!$L$3:$L$130,"-----"),"0"))</f>
        <v>+151</v>
      </c>
      <c r="AG2607" s="9" t="str">
        <f t="shared" si="1791"/>
        <v/>
      </c>
      <c r="AH2607" s="9" t="str">
        <f t="shared" si="1792"/>
        <v>JMP NDSKS</v>
      </c>
      <c r="AI2607" t="str">
        <f t="shared" si="1793"/>
        <v>0,NDSKS</v>
      </c>
      <c r="AJ2607" s="16" t="str">
        <f t="shared" si="1794"/>
        <v>NDSKS</v>
      </c>
      <c r="AK2607" t="str">
        <f t="shared" si="1795"/>
        <v>COMOL# 2,0,SKP</v>
      </c>
      <c r="AL2607" s="4" t="str">
        <f t="shared" si="1796"/>
        <v>COM</v>
      </c>
      <c r="AM2607" s="4" t="str">
        <f t="shared" si="1797"/>
        <v>L</v>
      </c>
      <c r="AN2607" s="4" t="str">
        <f t="shared" si="1798"/>
        <v>O</v>
      </c>
      <c r="AO2607" s="4" t="str">
        <f t="shared" si="1799"/>
        <v>#</v>
      </c>
      <c r="AP2607" s="15" t="str">
        <f t="shared" si="1800"/>
        <v>,SKP</v>
      </c>
      <c r="AQ2607" s="9" t="str">
        <f>_xlfn.XLOOKUP(D2607,Sheet2!$E$3:$E$101,Sheet2!$F$3:$F$101,"******************")</f>
        <v>******************</v>
      </c>
      <c r="AR2607" s="33" t="str">
        <f t="shared" si="1786"/>
        <v>NIOS **</v>
      </c>
      <c r="AS2607" s="9" t="str">
        <f t="shared" si="1787"/>
        <v>DOCS</v>
      </c>
      <c r="AT2607" s="4">
        <f t="shared" si="1801"/>
        <v>0</v>
      </c>
      <c r="AU2607" s="6">
        <f t="shared" si="1802"/>
        <v>1</v>
      </c>
      <c r="AV2607" s="4" t="str">
        <f t="shared" si="1803"/>
        <v>S</v>
      </c>
      <c r="AW2607" s="4">
        <f t="shared" si="1804"/>
        <v>51</v>
      </c>
      <c r="AX2607" s="4" t="str">
        <f>_xlfn.XLOOKUP(AW2607,Sheet2!$Q$3:$Q$66,Sheet2!$R$3:$R$66,"**")</f>
        <v>**</v>
      </c>
      <c r="AY2607" s="4">
        <f t="shared" si="1805"/>
        <v>0</v>
      </c>
      <c r="AZ2607" s="16" t="str">
        <f t="shared" si="1806"/>
        <v>SKPBZ</v>
      </c>
    </row>
    <row r="2608" spans="1:52" x14ac:dyDescent="0.35">
      <c r="B2608" s="3">
        <f t="shared" si="1771"/>
        <v>4</v>
      </c>
      <c r="C2608" s="1">
        <f t="shared" si="1772"/>
        <v>5326</v>
      </c>
      <c r="D2608" s="2">
        <v>6247</v>
      </c>
      <c r="E2608" s="2" t="str">
        <f>_xlfn.XLOOKUP(C2608,Sheet2!$N$3:$N$1000,Sheet2!$O$3:$O$1000,"")</f>
        <v>.INI2</v>
      </c>
      <c r="F2608" s="9" t="str">
        <f t="shared" si="1807"/>
        <v>PCRLF</v>
      </c>
      <c r="G2608" s="4" t="str">
        <f t="shared" si="1783"/>
        <v>14</v>
      </c>
      <c r="H2608" s="4">
        <f t="shared" si="1784"/>
        <v>247</v>
      </c>
      <c r="I2608" s="6">
        <f t="shared" si="1808"/>
        <v>0</v>
      </c>
      <c r="J2608" s="6">
        <f t="shared" si="1809"/>
        <v>0</v>
      </c>
      <c r="K2608" s="6">
        <f t="shared" si="1810"/>
        <v>6</v>
      </c>
      <c r="L2608" s="6">
        <f t="shared" si="1811"/>
        <v>2</v>
      </c>
      <c r="M2608" s="6">
        <f t="shared" si="1812"/>
        <v>4</v>
      </c>
      <c r="N2608" s="6">
        <f t="shared" si="1813"/>
        <v>7</v>
      </c>
      <c r="O2608" s="13">
        <f t="shared" si="1814"/>
        <v>1</v>
      </c>
      <c r="P2608" s="4">
        <f t="shared" si="1788"/>
        <v>0</v>
      </c>
      <c r="Q2608" s="4">
        <f t="shared" si="1789"/>
        <v>1</v>
      </c>
      <c r="R2608">
        <f t="shared" si="1773"/>
        <v>247</v>
      </c>
      <c r="S2608" s="4">
        <f t="shared" si="1774"/>
        <v>0</v>
      </c>
      <c r="T2608" s="15">
        <f t="shared" si="1775"/>
        <v>1</v>
      </c>
      <c r="U2608" s="4">
        <f t="shared" si="1776"/>
        <v>0</v>
      </c>
      <c r="V2608" s="4">
        <f t="shared" si="1777"/>
        <v>1</v>
      </c>
      <c r="W2608" s="4">
        <f t="shared" si="1778"/>
        <v>4</v>
      </c>
      <c r="X2608" s="6">
        <f t="shared" si="1779"/>
        <v>2</v>
      </c>
      <c r="Y2608" s="4">
        <f t="shared" si="1780"/>
        <v>2</v>
      </c>
      <c r="Z2608" s="6">
        <f t="shared" si="1781"/>
        <v>0</v>
      </c>
      <c r="AA2608" s="18">
        <f t="shared" si="1782"/>
        <v>7</v>
      </c>
      <c r="AB2608" s="9" t="str">
        <f t="shared" si="1790"/>
        <v>ICRLF</v>
      </c>
      <c r="AC2608" s="9" t="str">
        <f>_xlfn.XLOOKUP(R2608,Sheet2!$H$3:$H$258,Sheet2!$I$3:$I$258,"-----")</f>
        <v>ICRLF</v>
      </c>
      <c r="AD2608" s="9" t="str">
        <f>_xlfn.XLOOKUP(VALUE(AE2608),Sheet2!$N$3:$N$1000,Sheet2!$O$3:$O$1000,"********")</f>
        <v>********</v>
      </c>
      <c r="AE2608" t="str">
        <f t="shared" si="1785"/>
        <v>5175</v>
      </c>
      <c r="AF2608" s="9" t="str">
        <f>IF(R2608&lt;200,"+"&amp;TEXT(R2608,"0"),"-"&amp;TEXT(_xlfn.XLOOKUP(R2608,Sheet2!$K$3:$K$130,Sheet2!$L$3:$L$130,"-----"),"0"))</f>
        <v>-131</v>
      </c>
      <c r="AG2608" s="9" t="str">
        <f t="shared" si="1791"/>
        <v>@</v>
      </c>
      <c r="AH2608" s="9" t="str">
        <f t="shared" si="1792"/>
        <v>JSR @ICRLF</v>
      </c>
      <c r="AI2608" t="str">
        <f t="shared" si="1793"/>
        <v>1,@ICRLF</v>
      </c>
      <c r="AJ2608" s="16" t="str">
        <f t="shared" si="1794"/>
        <v>@ICRLF</v>
      </c>
      <c r="AK2608" t="str">
        <f t="shared" si="1795"/>
        <v>ADCOR 0,1,SBN</v>
      </c>
      <c r="AL2608" s="4" t="str">
        <f t="shared" si="1796"/>
        <v>ADC</v>
      </c>
      <c r="AM2608" s="4" t="str">
        <f t="shared" si="1797"/>
        <v>R</v>
      </c>
      <c r="AN2608" s="4" t="str">
        <f t="shared" si="1798"/>
        <v>O</v>
      </c>
      <c r="AO2608" s="4" t="str">
        <f t="shared" si="1799"/>
        <v/>
      </c>
      <c r="AP2608" s="15" t="str">
        <f t="shared" si="1800"/>
        <v>,SBN</v>
      </c>
      <c r="AQ2608" s="9" t="str">
        <f>_xlfn.XLOOKUP(D2608,Sheet2!$E$3:$E$101,Sheet2!$F$3:$F$101,"******************")</f>
        <v>PCRLF</v>
      </c>
      <c r="AR2608" s="33" t="str">
        <f t="shared" si="1786"/>
        <v>DOBC 1,**</v>
      </c>
      <c r="AS2608" s="9" t="str">
        <f t="shared" si="1787"/>
        <v>DOBC</v>
      </c>
      <c r="AT2608" s="4">
        <f t="shared" si="1801"/>
        <v>1</v>
      </c>
      <c r="AU2608" s="6">
        <f t="shared" si="1802"/>
        <v>2</v>
      </c>
      <c r="AV2608" s="4" t="str">
        <f t="shared" si="1803"/>
        <v>C</v>
      </c>
      <c r="AW2608" s="4">
        <f t="shared" si="1804"/>
        <v>47</v>
      </c>
      <c r="AX2608" s="4" t="str">
        <f>_xlfn.XLOOKUP(AW2608,Sheet2!$Q$3:$Q$66,Sheet2!$R$3:$R$66,"**")</f>
        <v>**</v>
      </c>
      <c r="AY2608" s="4">
        <f t="shared" si="1805"/>
        <v>4</v>
      </c>
      <c r="AZ2608" s="16" t="str">
        <f t="shared" si="1806"/>
        <v>SKPDN</v>
      </c>
    </row>
    <row r="2609" spans="2:52" x14ac:dyDescent="0.35">
      <c r="B2609" s="3">
        <f t="shared" si="1771"/>
        <v>5</v>
      </c>
      <c r="C2609" s="1">
        <f t="shared" si="1772"/>
        <v>5327</v>
      </c>
      <c r="D2609" s="2">
        <v>6250</v>
      </c>
      <c r="E2609" s="2" t="str">
        <f>_xlfn.XLOOKUP(C2609,Sheet2!$N$3:$N$1000,Sheet2!$O$3:$O$1000,"")</f>
        <v/>
      </c>
      <c r="F2609" s="9" t="str">
        <f t="shared" si="1807"/>
        <v>MESSAGE</v>
      </c>
      <c r="G2609" s="4" t="str">
        <f t="shared" si="1783"/>
        <v>14</v>
      </c>
      <c r="H2609" s="4">
        <f t="shared" si="1784"/>
        <v>250</v>
      </c>
      <c r="I2609" s="6">
        <f t="shared" si="1808"/>
        <v>0</v>
      </c>
      <c r="J2609" s="6">
        <f t="shared" si="1809"/>
        <v>0</v>
      </c>
      <c r="K2609" s="6">
        <f t="shared" si="1810"/>
        <v>6</v>
      </c>
      <c r="L2609" s="6">
        <f t="shared" si="1811"/>
        <v>2</v>
      </c>
      <c r="M2609" s="6">
        <f t="shared" si="1812"/>
        <v>5</v>
      </c>
      <c r="N2609" s="6">
        <f t="shared" si="1813"/>
        <v>0</v>
      </c>
      <c r="O2609" s="13">
        <f t="shared" si="1814"/>
        <v>1</v>
      </c>
      <c r="P2609" s="4">
        <f t="shared" si="1788"/>
        <v>0</v>
      </c>
      <c r="Q2609" s="4">
        <f t="shared" si="1789"/>
        <v>1</v>
      </c>
      <c r="R2609">
        <f t="shared" si="1773"/>
        <v>250</v>
      </c>
      <c r="S2609" s="4">
        <f t="shared" si="1774"/>
        <v>0</v>
      </c>
      <c r="T2609" s="15">
        <f t="shared" si="1775"/>
        <v>1</v>
      </c>
      <c r="U2609" s="4">
        <f t="shared" si="1776"/>
        <v>0</v>
      </c>
      <c r="V2609" s="4">
        <f t="shared" si="1777"/>
        <v>1</v>
      </c>
      <c r="W2609" s="4">
        <f t="shared" si="1778"/>
        <v>4</v>
      </c>
      <c r="X2609" s="6">
        <f t="shared" si="1779"/>
        <v>2</v>
      </c>
      <c r="Y2609" s="4">
        <f t="shared" si="1780"/>
        <v>2</v>
      </c>
      <c r="Z2609" s="6">
        <f t="shared" si="1781"/>
        <v>1</v>
      </c>
      <c r="AA2609" s="18">
        <f t="shared" si="1782"/>
        <v>0</v>
      </c>
      <c r="AB2609" s="9" t="str">
        <f t="shared" si="1790"/>
        <v>IMESS</v>
      </c>
      <c r="AC2609" s="9" t="str">
        <f>_xlfn.XLOOKUP(R2609,Sheet2!$H$3:$H$258,Sheet2!$I$3:$I$258,"-----")</f>
        <v>IMESS</v>
      </c>
      <c r="AD2609" s="9" t="str">
        <f>_xlfn.XLOOKUP(VALUE(AE2609),Sheet2!$N$3:$N$1000,Sheet2!$O$3:$O$1000,"********")</f>
        <v>********</v>
      </c>
      <c r="AE2609" t="str">
        <f t="shared" si="1785"/>
        <v>5177</v>
      </c>
      <c r="AF2609" s="9" t="str">
        <f>IF(R2609&lt;200,"+"&amp;TEXT(R2609,"0"),"-"&amp;TEXT(_xlfn.XLOOKUP(R2609,Sheet2!$K$3:$K$130,Sheet2!$L$3:$L$130,"-----"),"0"))</f>
        <v>-130</v>
      </c>
      <c r="AG2609" s="9" t="str">
        <f t="shared" si="1791"/>
        <v>@</v>
      </c>
      <c r="AH2609" s="9" t="str">
        <f t="shared" si="1792"/>
        <v>JSR @IMESS</v>
      </c>
      <c r="AI2609" t="str">
        <f t="shared" si="1793"/>
        <v>1,@IMESS</v>
      </c>
      <c r="AJ2609" s="16" t="str">
        <f t="shared" si="1794"/>
        <v>@IMESS</v>
      </c>
      <c r="AK2609" t="str">
        <f t="shared" si="1795"/>
        <v>ADCOR# 0,1</v>
      </c>
      <c r="AL2609" s="4" t="str">
        <f t="shared" si="1796"/>
        <v>ADC</v>
      </c>
      <c r="AM2609" s="4" t="str">
        <f t="shared" si="1797"/>
        <v>R</v>
      </c>
      <c r="AN2609" s="4" t="str">
        <f t="shared" si="1798"/>
        <v>O</v>
      </c>
      <c r="AO2609" s="4" t="str">
        <f t="shared" si="1799"/>
        <v>#</v>
      </c>
      <c r="AP2609" s="15" t="str">
        <f t="shared" si="1800"/>
        <v/>
      </c>
      <c r="AQ2609" s="9" t="str">
        <f>_xlfn.XLOOKUP(D2609,Sheet2!$E$3:$E$101,Sheet2!$F$3:$F$101,"******************")</f>
        <v>MESSAGE</v>
      </c>
      <c r="AR2609" s="33" t="str">
        <f t="shared" si="1786"/>
        <v>DOBC 1,**</v>
      </c>
      <c r="AS2609" s="9" t="str">
        <f t="shared" si="1787"/>
        <v>DOBC</v>
      </c>
      <c r="AT2609" s="4">
        <f t="shared" si="1801"/>
        <v>1</v>
      </c>
      <c r="AU2609" s="6">
        <f t="shared" si="1802"/>
        <v>2</v>
      </c>
      <c r="AV2609" s="4" t="str">
        <f t="shared" si="1803"/>
        <v>C</v>
      </c>
      <c r="AW2609" s="4">
        <f t="shared" si="1804"/>
        <v>50</v>
      </c>
      <c r="AX2609" s="4" t="str">
        <f>_xlfn.XLOOKUP(AW2609,Sheet2!$Q$3:$Q$66,Sheet2!$R$3:$R$66,"**")</f>
        <v>**</v>
      </c>
      <c r="AY2609" s="4">
        <f t="shared" si="1805"/>
        <v>4</v>
      </c>
      <c r="AZ2609" s="16" t="str">
        <f t="shared" si="1806"/>
        <v>SKPDN</v>
      </c>
    </row>
    <row r="2610" spans="2:52" x14ac:dyDescent="0.35">
      <c r="B2610" s="3">
        <f t="shared" si="1771"/>
        <v>6</v>
      </c>
      <c r="C2610" s="1">
        <f t="shared" si="1772"/>
        <v>5330</v>
      </c>
      <c r="D2610" s="2">
        <v>335</v>
      </c>
      <c r="E2610" s="2" t="str">
        <f>_xlfn.XLOOKUP(C2610,Sheet2!$N$3:$N$1000,Sheet2!$O$3:$O$1000,"")</f>
        <v/>
      </c>
      <c r="F2610" s="9" t="str">
        <f t="shared" si="1807"/>
        <v>MSG5</v>
      </c>
      <c r="G2610" s="4" t="str">
        <f t="shared" si="1783"/>
        <v>0</v>
      </c>
      <c r="H2610" s="4">
        <f t="shared" si="1784"/>
        <v>335</v>
      </c>
      <c r="I2610" s="6">
        <f t="shared" si="1808"/>
        <v>0</v>
      </c>
      <c r="J2610" s="6">
        <f t="shared" si="1809"/>
        <v>0</v>
      </c>
      <c r="K2610" s="6">
        <f t="shared" si="1810"/>
        <v>0</v>
      </c>
      <c r="L2610" s="6">
        <f t="shared" si="1811"/>
        <v>3</v>
      </c>
      <c r="M2610" s="6">
        <f t="shared" si="1812"/>
        <v>3</v>
      </c>
      <c r="N2610" s="6">
        <f t="shared" si="1813"/>
        <v>5</v>
      </c>
      <c r="O2610" s="13">
        <f t="shared" si="1814"/>
        <v>0</v>
      </c>
      <c r="P2610" s="4">
        <f t="shared" si="1788"/>
        <v>0</v>
      </c>
      <c r="Q2610" s="4">
        <f t="shared" si="1789"/>
        <v>0</v>
      </c>
      <c r="R2610">
        <f t="shared" si="1773"/>
        <v>335</v>
      </c>
      <c r="S2610" s="4">
        <f t="shared" si="1774"/>
        <v>0</v>
      </c>
      <c r="T2610" s="15">
        <f t="shared" si="1775"/>
        <v>0</v>
      </c>
      <c r="U2610" s="4">
        <f t="shared" si="1776"/>
        <v>0</v>
      </c>
      <c r="V2610" s="4">
        <f t="shared" si="1777"/>
        <v>0</v>
      </c>
      <c r="W2610" s="4">
        <f t="shared" si="1778"/>
        <v>0</v>
      </c>
      <c r="X2610" s="6">
        <f t="shared" si="1779"/>
        <v>3</v>
      </c>
      <c r="Y2610" s="4">
        <f t="shared" si="1780"/>
        <v>1</v>
      </c>
      <c r="Z2610" s="6">
        <f t="shared" si="1781"/>
        <v>1</v>
      </c>
      <c r="AA2610" s="18">
        <f t="shared" si="1782"/>
        <v>5</v>
      </c>
      <c r="AB2610" s="9" t="str">
        <f t="shared" si="1790"/>
        <v>*****</v>
      </c>
      <c r="AC2610" s="9" t="str">
        <f>_xlfn.XLOOKUP(R2610,Sheet2!$H$3:$H$258,Sheet2!$I$3:$I$258,"-----")</f>
        <v>*****</v>
      </c>
      <c r="AD2610" s="9" t="str">
        <f>_xlfn.XLOOKUP(VALUE(AE2610),Sheet2!$N$3:$N$1000,Sheet2!$O$3:$O$1000,"********")</f>
        <v>********</v>
      </c>
      <c r="AE2610" t="str">
        <f t="shared" si="1785"/>
        <v>5265</v>
      </c>
      <c r="AF2610" s="9" t="str">
        <f>IF(R2610&lt;200,"+"&amp;TEXT(R2610,"0"),"-"&amp;TEXT(_xlfn.XLOOKUP(R2610,Sheet2!$K$3:$K$130,Sheet2!$L$3:$L$130,"-----"),"0"))</f>
        <v>-43</v>
      </c>
      <c r="AG2610" s="9" t="str">
        <f t="shared" si="1791"/>
        <v/>
      </c>
      <c r="AH2610" s="9" t="str">
        <f t="shared" si="1792"/>
        <v>JMP *****</v>
      </c>
      <c r="AI2610" t="str">
        <f t="shared" si="1793"/>
        <v>0,*****</v>
      </c>
      <c r="AJ2610" s="16" t="str">
        <f t="shared" si="1794"/>
        <v>*****</v>
      </c>
      <c r="AK2610" t="str">
        <f t="shared" si="1795"/>
        <v>COMZS# 0,0,SNR</v>
      </c>
      <c r="AL2610" s="4" t="str">
        <f t="shared" si="1796"/>
        <v>COM</v>
      </c>
      <c r="AM2610" s="4" t="str">
        <f t="shared" si="1797"/>
        <v>S</v>
      </c>
      <c r="AN2610" s="4" t="str">
        <f t="shared" si="1798"/>
        <v>Z</v>
      </c>
      <c r="AO2610" s="4" t="str">
        <f t="shared" si="1799"/>
        <v>#</v>
      </c>
      <c r="AP2610" s="15" t="str">
        <f t="shared" si="1800"/>
        <v>,SNR</v>
      </c>
      <c r="AQ2610" s="9" t="str">
        <f>_xlfn.XLOOKUP(D2610,Sheet2!$E$3:$E$101,Sheet2!$F$3:$F$101,"******************")</f>
        <v>MSG5</v>
      </c>
      <c r="AR2610" s="33" t="str">
        <f t="shared" si="1786"/>
        <v>NIOP **</v>
      </c>
      <c r="AS2610" s="9" t="str">
        <f t="shared" si="1787"/>
        <v>DOCP</v>
      </c>
      <c r="AT2610" s="4">
        <f t="shared" si="1801"/>
        <v>0</v>
      </c>
      <c r="AU2610" s="6">
        <f t="shared" si="1802"/>
        <v>3</v>
      </c>
      <c r="AV2610" s="4" t="str">
        <f t="shared" si="1803"/>
        <v>P</v>
      </c>
      <c r="AW2610" s="4">
        <f t="shared" si="1804"/>
        <v>35</v>
      </c>
      <c r="AX2610" s="4" t="str">
        <f>_xlfn.XLOOKUP(AW2610,Sheet2!$Q$3:$Q$66,Sheet2!$R$3:$R$66,"**")</f>
        <v>**</v>
      </c>
      <c r="AY2610" s="4">
        <f t="shared" si="1805"/>
        <v>0</v>
      </c>
      <c r="AZ2610" s="16" t="str">
        <f t="shared" si="1806"/>
        <v>SKPDZ</v>
      </c>
    </row>
    <row r="2611" spans="2:52" x14ac:dyDescent="0.35">
      <c r="B2611" s="3">
        <f t="shared" si="1771"/>
        <v>7</v>
      </c>
      <c r="C2611" s="1">
        <f t="shared" si="1772"/>
        <v>5331</v>
      </c>
      <c r="D2611" s="2">
        <v>6247</v>
      </c>
      <c r="E2611" s="2" t="str">
        <f>_xlfn.XLOOKUP(C2611,Sheet2!$N$3:$N$1000,Sheet2!$O$3:$O$1000,"")</f>
        <v/>
      </c>
      <c r="F2611" s="9" t="str">
        <f t="shared" si="1807"/>
        <v>PCRLF</v>
      </c>
      <c r="G2611" s="4" t="str">
        <f t="shared" si="1783"/>
        <v>14</v>
      </c>
      <c r="H2611" s="4">
        <f t="shared" si="1784"/>
        <v>247</v>
      </c>
      <c r="I2611" s="6">
        <f t="shared" si="1808"/>
        <v>0</v>
      </c>
      <c r="J2611" s="6">
        <f t="shared" si="1809"/>
        <v>0</v>
      </c>
      <c r="K2611" s="6">
        <f t="shared" si="1810"/>
        <v>6</v>
      </c>
      <c r="L2611" s="6">
        <f t="shared" si="1811"/>
        <v>2</v>
      </c>
      <c r="M2611" s="6">
        <f t="shared" si="1812"/>
        <v>4</v>
      </c>
      <c r="N2611" s="6">
        <f t="shared" si="1813"/>
        <v>7</v>
      </c>
      <c r="O2611" s="13">
        <f t="shared" si="1814"/>
        <v>1</v>
      </c>
      <c r="P2611" s="4">
        <f t="shared" si="1788"/>
        <v>0</v>
      </c>
      <c r="Q2611" s="4">
        <f t="shared" si="1789"/>
        <v>1</v>
      </c>
      <c r="R2611">
        <f t="shared" si="1773"/>
        <v>247</v>
      </c>
      <c r="S2611" s="4">
        <f t="shared" si="1774"/>
        <v>0</v>
      </c>
      <c r="T2611" s="15">
        <f t="shared" si="1775"/>
        <v>1</v>
      </c>
      <c r="U2611" s="4">
        <f t="shared" si="1776"/>
        <v>0</v>
      </c>
      <c r="V2611" s="4">
        <f t="shared" si="1777"/>
        <v>1</v>
      </c>
      <c r="W2611" s="4">
        <f t="shared" si="1778"/>
        <v>4</v>
      </c>
      <c r="X2611" s="6">
        <f t="shared" si="1779"/>
        <v>2</v>
      </c>
      <c r="Y2611" s="4">
        <f t="shared" si="1780"/>
        <v>2</v>
      </c>
      <c r="Z2611" s="6">
        <f t="shared" si="1781"/>
        <v>0</v>
      </c>
      <c r="AA2611" s="18">
        <f t="shared" si="1782"/>
        <v>7</v>
      </c>
      <c r="AB2611" s="9" t="str">
        <f t="shared" si="1790"/>
        <v>ICRLF</v>
      </c>
      <c r="AC2611" s="9" t="str">
        <f>_xlfn.XLOOKUP(R2611,Sheet2!$H$3:$H$258,Sheet2!$I$3:$I$258,"-----")</f>
        <v>ICRLF</v>
      </c>
      <c r="AD2611" s="9" t="str">
        <f>_xlfn.XLOOKUP(VALUE(AE2611),Sheet2!$N$3:$N$1000,Sheet2!$O$3:$O$1000,"********")</f>
        <v>********</v>
      </c>
      <c r="AE2611" t="str">
        <f t="shared" si="1785"/>
        <v>5200</v>
      </c>
      <c r="AF2611" s="9" t="str">
        <f>IF(R2611&lt;200,"+"&amp;TEXT(R2611,"0"),"-"&amp;TEXT(_xlfn.XLOOKUP(R2611,Sheet2!$K$3:$K$130,Sheet2!$L$3:$L$130,"-----"),"0"))</f>
        <v>-131</v>
      </c>
      <c r="AG2611" s="9" t="str">
        <f t="shared" si="1791"/>
        <v>@</v>
      </c>
      <c r="AH2611" s="9" t="str">
        <f t="shared" si="1792"/>
        <v>JSR @ICRLF</v>
      </c>
      <c r="AI2611" t="str">
        <f t="shared" si="1793"/>
        <v>1,@ICRLF</v>
      </c>
      <c r="AJ2611" s="16" t="str">
        <f t="shared" si="1794"/>
        <v>@ICRLF</v>
      </c>
      <c r="AK2611" t="str">
        <f t="shared" si="1795"/>
        <v>ADCOR 0,1,SBN</v>
      </c>
      <c r="AL2611" s="4" t="str">
        <f t="shared" si="1796"/>
        <v>ADC</v>
      </c>
      <c r="AM2611" s="4" t="str">
        <f t="shared" si="1797"/>
        <v>R</v>
      </c>
      <c r="AN2611" s="4" t="str">
        <f t="shared" si="1798"/>
        <v>O</v>
      </c>
      <c r="AO2611" s="4" t="str">
        <f t="shared" si="1799"/>
        <v/>
      </c>
      <c r="AP2611" s="15" t="str">
        <f t="shared" si="1800"/>
        <v>,SBN</v>
      </c>
      <c r="AQ2611" s="9" t="str">
        <f>_xlfn.XLOOKUP(D2611,Sheet2!$E$3:$E$101,Sheet2!$F$3:$F$101,"******************")</f>
        <v>PCRLF</v>
      </c>
      <c r="AR2611" s="33" t="str">
        <f t="shared" si="1786"/>
        <v>DOBC 1,**</v>
      </c>
      <c r="AS2611" s="9" t="str">
        <f t="shared" si="1787"/>
        <v>DOBC</v>
      </c>
      <c r="AT2611" s="4">
        <f t="shared" si="1801"/>
        <v>1</v>
      </c>
      <c r="AU2611" s="6">
        <f t="shared" si="1802"/>
        <v>2</v>
      </c>
      <c r="AV2611" s="4" t="str">
        <f t="shared" si="1803"/>
        <v>C</v>
      </c>
      <c r="AW2611" s="4">
        <f t="shared" si="1804"/>
        <v>47</v>
      </c>
      <c r="AX2611" s="4" t="str">
        <f>_xlfn.XLOOKUP(AW2611,Sheet2!$Q$3:$Q$66,Sheet2!$R$3:$R$66,"**")</f>
        <v>**</v>
      </c>
      <c r="AY2611" s="4">
        <f t="shared" si="1805"/>
        <v>4</v>
      </c>
      <c r="AZ2611" s="16" t="str">
        <f t="shared" si="1806"/>
        <v>SKPDN</v>
      </c>
    </row>
    <row r="2612" spans="2:52" x14ac:dyDescent="0.35">
      <c r="B2612" s="3">
        <v>9</v>
      </c>
      <c r="C2612" s="1">
        <f t="shared" ref="C2612:C2675" si="1815">IF(MOD(C2611,10)=7,C2611+3,C2611+1)</f>
        <v>5332</v>
      </c>
      <c r="D2612" s="2">
        <v>60210</v>
      </c>
      <c r="E2612" s="2" t="str">
        <f>_xlfn.XLOOKUP(C2612,Sheet2!$N$3:$N$1000,Sheet2!$O$3:$O$1000,"")</f>
        <v>.INI3</v>
      </c>
      <c r="F2612" s="9" t="str">
        <f t="shared" si="1807"/>
        <v>NIOC TTI</v>
      </c>
      <c r="G2612" s="4" t="str">
        <f t="shared" si="1783"/>
        <v>140</v>
      </c>
      <c r="H2612" s="4">
        <f t="shared" si="1784"/>
        <v>210</v>
      </c>
      <c r="I2612" s="6">
        <f t="shared" si="1808"/>
        <v>0</v>
      </c>
      <c r="J2612" s="6">
        <f t="shared" si="1809"/>
        <v>6</v>
      </c>
      <c r="K2612" s="6">
        <f t="shared" si="1810"/>
        <v>0</v>
      </c>
      <c r="L2612" s="6">
        <f t="shared" si="1811"/>
        <v>2</v>
      </c>
      <c r="M2612" s="6">
        <f t="shared" si="1812"/>
        <v>1</v>
      </c>
      <c r="N2612" s="6">
        <f t="shared" si="1813"/>
        <v>0</v>
      </c>
      <c r="O2612" s="13">
        <f t="shared" si="1814"/>
        <v>12</v>
      </c>
      <c r="P2612" s="4">
        <f t="shared" si="1788"/>
        <v>3</v>
      </c>
      <c r="Q2612" s="4">
        <f t="shared" si="1789"/>
        <v>0</v>
      </c>
      <c r="R2612">
        <f t="shared" si="1773"/>
        <v>210</v>
      </c>
      <c r="S2612" s="4">
        <f t="shared" si="1774"/>
        <v>0</v>
      </c>
      <c r="T2612" s="15">
        <f t="shared" si="1775"/>
        <v>0</v>
      </c>
      <c r="U2612" s="4">
        <f t="shared" si="1776"/>
        <v>3</v>
      </c>
      <c r="V2612" s="4">
        <f t="shared" si="1777"/>
        <v>0</v>
      </c>
      <c r="W2612" s="4">
        <f t="shared" si="1778"/>
        <v>0</v>
      </c>
      <c r="X2612" s="6">
        <f t="shared" si="1779"/>
        <v>2</v>
      </c>
      <c r="Y2612" s="4">
        <f t="shared" si="1780"/>
        <v>0</v>
      </c>
      <c r="Z2612" s="6">
        <f t="shared" si="1781"/>
        <v>1</v>
      </c>
      <c r="AA2612" s="18">
        <f t="shared" si="1782"/>
        <v>0</v>
      </c>
      <c r="AB2612" s="9" t="str">
        <f t="shared" si="1790"/>
        <v>C317</v>
      </c>
      <c r="AC2612" s="9" t="str">
        <f>_xlfn.XLOOKUP(R2612,Sheet2!$H$3:$H$258,Sheet2!$I$3:$I$258,"-----")</f>
        <v>C317</v>
      </c>
      <c r="AD2612" s="9" t="str">
        <f>_xlfn.XLOOKUP(VALUE(AE2612),Sheet2!$N$3:$N$1000,Sheet2!$O$3:$O$1000,"********")</f>
        <v>********</v>
      </c>
      <c r="AE2612" t="str">
        <f t="shared" si="1785"/>
        <v>5142</v>
      </c>
      <c r="AF2612" s="9" t="str">
        <f>IF(R2612&lt;200,"+"&amp;TEXT(R2612,"0"),"-"&amp;TEXT(_xlfn.XLOOKUP(R2612,Sheet2!$K$3:$K$130,Sheet2!$L$3:$L$130,"-----"),"0"))</f>
        <v>-170</v>
      </c>
      <c r="AG2612" s="9" t="str">
        <f t="shared" si="1791"/>
        <v/>
      </c>
      <c r="AH2612" s="9" t="str">
        <f t="shared" si="1792"/>
        <v>JMP C317</v>
      </c>
      <c r="AI2612" t="str">
        <f t="shared" si="1793"/>
        <v>0,C317</v>
      </c>
      <c r="AJ2612" s="16" t="str">
        <f t="shared" si="1794"/>
        <v>C317</v>
      </c>
      <c r="AK2612" t="str">
        <f t="shared" si="1795"/>
        <v>COMR# 3,0</v>
      </c>
      <c r="AL2612" s="4" t="str">
        <f t="shared" si="1796"/>
        <v>COM</v>
      </c>
      <c r="AM2612" s="4" t="str">
        <f t="shared" si="1797"/>
        <v>R</v>
      </c>
      <c r="AN2612" s="4" t="str">
        <f t="shared" si="1798"/>
        <v/>
      </c>
      <c r="AO2612" s="4" t="str">
        <f t="shared" si="1799"/>
        <v>#</v>
      </c>
      <c r="AP2612" s="15" t="str">
        <f t="shared" si="1800"/>
        <v/>
      </c>
      <c r="AQ2612" s="9" t="str">
        <f>_xlfn.XLOOKUP(D2612,Sheet2!$E$3:$E$101,Sheet2!$F$3:$F$101,"******************")</f>
        <v>******************</v>
      </c>
      <c r="AR2612" s="33" t="str">
        <f t="shared" si="1786"/>
        <v>NIOC TTI</v>
      </c>
      <c r="AS2612" s="9" t="str">
        <f t="shared" si="1787"/>
        <v>DOCC</v>
      </c>
      <c r="AT2612" s="4">
        <f t="shared" si="1801"/>
        <v>0</v>
      </c>
      <c r="AU2612" s="6">
        <f t="shared" si="1802"/>
        <v>2</v>
      </c>
      <c r="AV2612" s="4" t="str">
        <f t="shared" si="1803"/>
        <v>C</v>
      </c>
      <c r="AW2612" s="4">
        <f t="shared" si="1804"/>
        <v>10</v>
      </c>
      <c r="AX2612" s="4" t="str">
        <f>_xlfn.XLOOKUP(AW2612,Sheet2!$Q$3:$Q$66,Sheet2!$R$3:$R$66,"**")</f>
        <v>TTI</v>
      </c>
      <c r="AY2612" s="4">
        <f t="shared" si="1805"/>
        <v>0</v>
      </c>
      <c r="AZ2612" s="16" t="str">
        <f t="shared" si="1806"/>
        <v>SKPDN</v>
      </c>
    </row>
    <row r="2613" spans="2:52" x14ac:dyDescent="0.35">
      <c r="B2613" s="3">
        <f t="shared" ref="B2613:B2675" si="1816">B2612+1</f>
        <v>10</v>
      </c>
      <c r="C2613" s="1">
        <f t="shared" si="1815"/>
        <v>5333</v>
      </c>
      <c r="D2613" s="2">
        <v>63610</v>
      </c>
      <c r="E2613" s="2" t="str">
        <f>_xlfn.XLOOKUP(C2613,Sheet2!$N$3:$N$1000,Sheet2!$O$3:$O$1000,"")</f>
        <v/>
      </c>
      <c r="F2613" s="9" t="str">
        <f t="shared" si="1807"/>
        <v>SKPDN TTI</v>
      </c>
      <c r="G2613" s="4" t="str">
        <f t="shared" si="1783"/>
        <v>147</v>
      </c>
      <c r="H2613" s="4">
        <f t="shared" si="1784"/>
        <v>210</v>
      </c>
      <c r="I2613" s="6">
        <f t="shared" si="1808"/>
        <v>0</v>
      </c>
      <c r="J2613" s="6">
        <f t="shared" si="1809"/>
        <v>6</v>
      </c>
      <c r="K2613" s="6">
        <f t="shared" si="1810"/>
        <v>3</v>
      </c>
      <c r="L2613" s="6">
        <f t="shared" si="1811"/>
        <v>6</v>
      </c>
      <c r="M2613" s="6">
        <f t="shared" si="1812"/>
        <v>1</v>
      </c>
      <c r="N2613" s="6">
        <f t="shared" si="1813"/>
        <v>0</v>
      </c>
      <c r="O2613" s="13">
        <f t="shared" si="1814"/>
        <v>12</v>
      </c>
      <c r="P2613" s="4">
        <f t="shared" si="1788"/>
        <v>3</v>
      </c>
      <c r="Q2613" s="4">
        <f t="shared" si="1789"/>
        <v>0</v>
      </c>
      <c r="R2613">
        <f t="shared" ref="R2613:R2676" si="1817">(MOD(L2613,4)*100)+(M2613*10)+N2613</f>
        <v>210</v>
      </c>
      <c r="S2613" s="4">
        <f t="shared" ref="S2613:S2676" si="1818">(MOD(K2613,2)*2)+INT(L2613/4)</f>
        <v>3</v>
      </c>
      <c r="T2613" s="15">
        <f t="shared" ref="T2613:T2676" si="1819">MOD(INT(K2613/2),2)</f>
        <v>1</v>
      </c>
      <c r="U2613" s="4">
        <f t="shared" ref="U2613:U2676" si="1820">INT(J2613/2)</f>
        <v>3</v>
      </c>
      <c r="V2613" s="4">
        <f t="shared" ref="V2613:V2676" si="1821">(MOD(J2613,2)*2)+INT(K2613/4)</f>
        <v>0</v>
      </c>
      <c r="W2613" s="4">
        <f t="shared" ref="W2613:W2676" si="1822">(MOD(K2613,4)*2)+INT(L2613/4)</f>
        <v>7</v>
      </c>
      <c r="X2613" s="6">
        <f t="shared" ref="X2613:X2676" si="1823">MOD(L2613,4)</f>
        <v>2</v>
      </c>
      <c r="Y2613" s="4">
        <f t="shared" ref="Y2613:Y2676" si="1824">INT(M2613/2)</f>
        <v>0</v>
      </c>
      <c r="Z2613" s="6">
        <f t="shared" ref="Z2613:Z2676" si="1825">MOD(M2613,2)</f>
        <v>1</v>
      </c>
      <c r="AA2613" s="18">
        <f t="shared" ref="AA2613:AA2676" si="1826">N2613</f>
        <v>0</v>
      </c>
      <c r="AB2613" s="9" t="str">
        <f t="shared" si="1790"/>
        <v>-170,3</v>
      </c>
      <c r="AC2613" s="9" t="str">
        <f>_xlfn.XLOOKUP(R2613,Sheet2!$H$3:$H$258,Sheet2!$I$3:$I$258,"-----")</f>
        <v>C317</v>
      </c>
      <c r="AD2613" s="9" t="str">
        <f>_xlfn.XLOOKUP(VALUE(AE2613),Sheet2!$N$3:$N$1000,Sheet2!$O$3:$O$1000,"********")</f>
        <v>********</v>
      </c>
      <c r="AE2613" t="str">
        <f t="shared" si="1785"/>
        <v>5143</v>
      </c>
      <c r="AF2613" s="9" t="str">
        <f>IF(R2613&lt;200,"+"&amp;TEXT(R2613,"0"),"-"&amp;TEXT(_xlfn.XLOOKUP(R2613,Sheet2!$K$3:$K$130,Sheet2!$L$3:$L$130,"-----"),"0"))</f>
        <v>-170</v>
      </c>
      <c r="AG2613" s="9" t="str">
        <f t="shared" si="1791"/>
        <v>@</v>
      </c>
      <c r="AH2613" s="9" t="str">
        <f t="shared" si="1792"/>
        <v>JMP @-170,3</v>
      </c>
      <c r="AI2613" t="str">
        <f t="shared" si="1793"/>
        <v>0,@-170,3</v>
      </c>
      <c r="AJ2613" s="16" t="str">
        <f t="shared" si="1794"/>
        <v>@-170,3</v>
      </c>
      <c r="AK2613" t="str">
        <f t="shared" si="1795"/>
        <v>ANDR# 3,0</v>
      </c>
      <c r="AL2613" s="4" t="str">
        <f t="shared" si="1796"/>
        <v>AND</v>
      </c>
      <c r="AM2613" s="4" t="str">
        <f t="shared" si="1797"/>
        <v>R</v>
      </c>
      <c r="AN2613" s="4" t="str">
        <f t="shared" si="1798"/>
        <v/>
      </c>
      <c r="AO2613" s="4" t="str">
        <f t="shared" si="1799"/>
        <v>#</v>
      </c>
      <c r="AP2613" s="15" t="str">
        <f t="shared" si="1800"/>
        <v/>
      </c>
      <c r="AQ2613" s="9" t="str">
        <f>_xlfn.XLOOKUP(D2613,Sheet2!$E$3:$E$101,Sheet2!$F$3:$F$101,"******************")</f>
        <v>******************</v>
      </c>
      <c r="AR2613" s="33" t="str">
        <f t="shared" si="1786"/>
        <v>SKPDN TTI</v>
      </c>
      <c r="AS2613" s="9" t="str">
        <f t="shared" si="1787"/>
        <v>DOCC</v>
      </c>
      <c r="AT2613" s="4">
        <f t="shared" si="1801"/>
        <v>0</v>
      </c>
      <c r="AU2613" s="6">
        <f t="shared" si="1802"/>
        <v>2</v>
      </c>
      <c r="AV2613" s="4" t="str">
        <f t="shared" si="1803"/>
        <v>C</v>
      </c>
      <c r="AW2613" s="4">
        <f t="shared" si="1804"/>
        <v>10</v>
      </c>
      <c r="AX2613" s="4" t="str">
        <f>_xlfn.XLOOKUP(AW2613,Sheet2!$Q$3:$Q$66,Sheet2!$R$3:$R$66,"**")</f>
        <v>TTI</v>
      </c>
      <c r="AY2613" s="4">
        <f t="shared" si="1805"/>
        <v>7</v>
      </c>
      <c r="AZ2613" s="16" t="str">
        <f t="shared" si="1806"/>
        <v>SKPDN</v>
      </c>
    </row>
    <row r="2614" spans="2:52" x14ac:dyDescent="0.35">
      <c r="B2614" s="3">
        <f t="shared" si="1816"/>
        <v>11</v>
      </c>
      <c r="C2614" s="1">
        <f t="shared" si="1815"/>
        <v>5334</v>
      </c>
      <c r="D2614" s="2">
        <v>777</v>
      </c>
      <c r="E2614" s="2" t="str">
        <f>_xlfn.XLOOKUP(C2614,Sheet2!$N$3:$N$1000,Sheet2!$O$3:$O$1000,"")</f>
        <v/>
      </c>
      <c r="F2614" s="9" t="str">
        <f t="shared" si="1807"/>
        <v>JMP -1</v>
      </c>
      <c r="G2614" s="4" t="str">
        <f t="shared" si="1783"/>
        <v>1</v>
      </c>
      <c r="H2614" s="4">
        <f t="shared" si="1784"/>
        <v>377</v>
      </c>
      <c r="I2614" s="6">
        <f t="shared" si="1808"/>
        <v>0</v>
      </c>
      <c r="J2614" s="6">
        <f t="shared" si="1809"/>
        <v>0</v>
      </c>
      <c r="K2614" s="6">
        <f t="shared" si="1810"/>
        <v>0</v>
      </c>
      <c r="L2614" s="6">
        <f t="shared" si="1811"/>
        <v>7</v>
      </c>
      <c r="M2614" s="6">
        <f t="shared" si="1812"/>
        <v>7</v>
      </c>
      <c r="N2614" s="6">
        <f t="shared" si="1813"/>
        <v>7</v>
      </c>
      <c r="O2614" s="13">
        <f t="shared" si="1814"/>
        <v>0</v>
      </c>
      <c r="P2614" s="4">
        <f t="shared" si="1788"/>
        <v>0</v>
      </c>
      <c r="Q2614" s="4">
        <f t="shared" si="1789"/>
        <v>0</v>
      </c>
      <c r="R2614">
        <f t="shared" si="1817"/>
        <v>377</v>
      </c>
      <c r="S2614" s="4">
        <f t="shared" si="1818"/>
        <v>1</v>
      </c>
      <c r="T2614" s="15">
        <f t="shared" si="1819"/>
        <v>0</v>
      </c>
      <c r="U2614" s="4">
        <f t="shared" si="1820"/>
        <v>0</v>
      </c>
      <c r="V2614" s="4">
        <f t="shared" si="1821"/>
        <v>0</v>
      </c>
      <c r="W2614" s="4">
        <f t="shared" si="1822"/>
        <v>1</v>
      </c>
      <c r="X2614" s="6">
        <f t="shared" si="1823"/>
        <v>3</v>
      </c>
      <c r="Y2614" s="4">
        <f t="shared" si="1824"/>
        <v>3</v>
      </c>
      <c r="Z2614" s="6">
        <f t="shared" si="1825"/>
        <v>1</v>
      </c>
      <c r="AA2614" s="18">
        <f t="shared" si="1826"/>
        <v>7</v>
      </c>
      <c r="AB2614" s="9" t="str">
        <f t="shared" si="1790"/>
        <v>-1</v>
      </c>
      <c r="AC2614" s="9" t="str">
        <f>_xlfn.XLOOKUP(R2614,Sheet2!$H$3:$H$258,Sheet2!$I$3:$I$258,"-----")</f>
        <v>*****</v>
      </c>
      <c r="AD2614" s="9" t="str">
        <f>_xlfn.XLOOKUP(VALUE(AE2614),Sheet2!$N$3:$N$1000,Sheet2!$O$3:$O$1000,"********")</f>
        <v>********</v>
      </c>
      <c r="AE2614" t="str">
        <f t="shared" si="1785"/>
        <v>5333</v>
      </c>
      <c r="AF2614" s="9" t="str">
        <f>IF(R2614&lt;200,"+"&amp;TEXT(R2614,"0"),"-"&amp;TEXT(_xlfn.XLOOKUP(R2614,Sheet2!$K$3:$K$130,Sheet2!$L$3:$L$130,"-----"),"0"))</f>
        <v>-1</v>
      </c>
      <c r="AG2614" s="9" t="str">
        <f t="shared" si="1791"/>
        <v/>
      </c>
      <c r="AH2614" s="9" t="str">
        <f t="shared" si="1792"/>
        <v>JMP -1</v>
      </c>
      <c r="AI2614" t="str">
        <f t="shared" si="1793"/>
        <v>0,-1</v>
      </c>
      <c r="AJ2614" s="16" t="str">
        <f t="shared" si="1794"/>
        <v>-1</v>
      </c>
      <c r="AK2614" t="str">
        <f t="shared" si="1795"/>
        <v>NEGCS# 0,0,SBN</v>
      </c>
      <c r="AL2614" s="4" t="str">
        <f t="shared" si="1796"/>
        <v>NEG</v>
      </c>
      <c r="AM2614" s="4" t="str">
        <f t="shared" si="1797"/>
        <v>S</v>
      </c>
      <c r="AN2614" s="4" t="str">
        <f t="shared" si="1798"/>
        <v>C</v>
      </c>
      <c r="AO2614" s="4" t="str">
        <f t="shared" si="1799"/>
        <v>#</v>
      </c>
      <c r="AP2614" s="15" t="str">
        <f t="shared" si="1800"/>
        <v>,SBN</v>
      </c>
      <c r="AQ2614" s="9" t="str">
        <f>_xlfn.XLOOKUP(D2614,Sheet2!$E$3:$E$101,Sheet2!$F$3:$F$101,"******************")</f>
        <v>******************</v>
      </c>
      <c r="AR2614" s="33" t="str">
        <f t="shared" si="1786"/>
        <v>DIAP 0,CPU</v>
      </c>
      <c r="AS2614" s="9" t="str">
        <f t="shared" si="1787"/>
        <v>DIAP</v>
      </c>
      <c r="AT2614" s="4">
        <f t="shared" si="1801"/>
        <v>0</v>
      </c>
      <c r="AU2614" s="6">
        <f t="shared" si="1802"/>
        <v>3</v>
      </c>
      <c r="AV2614" s="4" t="str">
        <f t="shared" si="1803"/>
        <v>P</v>
      </c>
      <c r="AW2614" s="4">
        <f t="shared" si="1804"/>
        <v>77</v>
      </c>
      <c r="AX2614" s="4" t="str">
        <f>_xlfn.XLOOKUP(AW2614,Sheet2!$Q$3:$Q$66,Sheet2!$R$3:$R$66,"**")</f>
        <v>CPU</v>
      </c>
      <c r="AY2614" s="4">
        <f t="shared" si="1805"/>
        <v>1</v>
      </c>
      <c r="AZ2614" s="16" t="str">
        <f t="shared" si="1806"/>
        <v>SKPDZ</v>
      </c>
    </row>
    <row r="2615" spans="2:52" x14ac:dyDescent="0.35">
      <c r="B2615" s="3">
        <f t="shared" si="1816"/>
        <v>12</v>
      </c>
      <c r="C2615" s="1">
        <f t="shared" si="1815"/>
        <v>5335</v>
      </c>
      <c r="D2615" s="2">
        <v>60410</v>
      </c>
      <c r="E2615" s="2" t="str">
        <f>_xlfn.XLOOKUP(C2615,Sheet2!$N$3:$N$1000,Sheet2!$O$3:$O$1000,"")</f>
        <v/>
      </c>
      <c r="F2615" s="9" t="str">
        <f t="shared" si="1807"/>
        <v>DIA 0,TTI</v>
      </c>
      <c r="G2615" s="4" t="str">
        <f t="shared" si="1783"/>
        <v>141</v>
      </c>
      <c r="H2615" s="4">
        <f t="shared" si="1784"/>
        <v>10</v>
      </c>
      <c r="I2615" s="6">
        <f t="shared" si="1808"/>
        <v>0</v>
      </c>
      <c r="J2615" s="6">
        <f t="shared" si="1809"/>
        <v>6</v>
      </c>
      <c r="K2615" s="6">
        <f t="shared" si="1810"/>
        <v>0</v>
      </c>
      <c r="L2615" s="6">
        <f t="shared" si="1811"/>
        <v>4</v>
      </c>
      <c r="M2615" s="6">
        <f t="shared" si="1812"/>
        <v>1</v>
      </c>
      <c r="N2615" s="6">
        <f t="shared" si="1813"/>
        <v>0</v>
      </c>
      <c r="O2615" s="13">
        <f t="shared" si="1814"/>
        <v>12</v>
      </c>
      <c r="P2615" s="4">
        <f t="shared" si="1788"/>
        <v>3</v>
      </c>
      <c r="Q2615" s="4">
        <f t="shared" si="1789"/>
        <v>0</v>
      </c>
      <c r="R2615">
        <f t="shared" si="1817"/>
        <v>10</v>
      </c>
      <c r="S2615" s="4">
        <f t="shared" si="1818"/>
        <v>1</v>
      </c>
      <c r="T2615" s="15">
        <f t="shared" si="1819"/>
        <v>0</v>
      </c>
      <c r="U2615" s="4">
        <f t="shared" si="1820"/>
        <v>3</v>
      </c>
      <c r="V2615" s="4">
        <f t="shared" si="1821"/>
        <v>0</v>
      </c>
      <c r="W2615" s="4">
        <f t="shared" si="1822"/>
        <v>1</v>
      </c>
      <c r="X2615" s="6">
        <f t="shared" si="1823"/>
        <v>0</v>
      </c>
      <c r="Y2615" s="4">
        <f t="shared" si="1824"/>
        <v>0</v>
      </c>
      <c r="Z2615" s="6">
        <f t="shared" si="1825"/>
        <v>1</v>
      </c>
      <c r="AA2615" s="18">
        <f t="shared" si="1826"/>
        <v>0</v>
      </c>
      <c r="AB2615" s="9" t="str">
        <f t="shared" si="1790"/>
        <v>+10</v>
      </c>
      <c r="AC2615" s="9" t="str">
        <f>_xlfn.XLOOKUP(R2615,Sheet2!$H$3:$H$258,Sheet2!$I$3:$I$258,"-----")</f>
        <v>IRDSK</v>
      </c>
      <c r="AD2615" s="9" t="str">
        <f>_xlfn.XLOOKUP(VALUE(AE2615),Sheet2!$N$3:$N$1000,Sheet2!$O$3:$O$1000,"********")</f>
        <v>********</v>
      </c>
      <c r="AE2615" t="str">
        <f t="shared" si="1785"/>
        <v>5345</v>
      </c>
      <c r="AF2615" s="9" t="str">
        <f>IF(R2615&lt;200,"+"&amp;TEXT(R2615,"0"),"-"&amp;TEXT(_xlfn.XLOOKUP(R2615,Sheet2!$K$3:$K$130,Sheet2!$L$3:$L$130,"-----"),"0"))</f>
        <v>+10</v>
      </c>
      <c r="AG2615" s="9" t="str">
        <f t="shared" si="1791"/>
        <v/>
      </c>
      <c r="AH2615" s="9" t="str">
        <f t="shared" si="1792"/>
        <v>JMP +10</v>
      </c>
      <c r="AI2615" t="str">
        <f t="shared" si="1793"/>
        <v>0,+10</v>
      </c>
      <c r="AJ2615" s="16" t="str">
        <f t="shared" si="1794"/>
        <v>+10</v>
      </c>
      <c r="AK2615" t="str">
        <f t="shared" si="1795"/>
        <v>NEG# 3,0</v>
      </c>
      <c r="AL2615" s="4" t="str">
        <f t="shared" si="1796"/>
        <v>NEG</v>
      </c>
      <c r="AM2615" s="4" t="str">
        <f t="shared" si="1797"/>
        <v/>
      </c>
      <c r="AN2615" s="4" t="str">
        <f t="shared" si="1798"/>
        <v/>
      </c>
      <c r="AO2615" s="4" t="str">
        <f t="shared" si="1799"/>
        <v>#</v>
      </c>
      <c r="AP2615" s="15" t="str">
        <f t="shared" si="1800"/>
        <v/>
      </c>
      <c r="AQ2615" s="9" t="str">
        <f>_xlfn.XLOOKUP(D2615,Sheet2!$E$3:$E$101,Sheet2!$F$3:$F$101,"******************")</f>
        <v>******************</v>
      </c>
      <c r="AR2615" s="33" t="str">
        <f t="shared" si="1786"/>
        <v>DIA 0,TTI</v>
      </c>
      <c r="AS2615" s="9" t="str">
        <f t="shared" si="1787"/>
        <v>DIA</v>
      </c>
      <c r="AT2615" s="4">
        <f t="shared" si="1801"/>
        <v>0</v>
      </c>
      <c r="AU2615" s="6">
        <f t="shared" si="1802"/>
        <v>0</v>
      </c>
      <c r="AV2615" s="4" t="str">
        <f t="shared" si="1803"/>
        <v/>
      </c>
      <c r="AW2615" s="4">
        <f t="shared" si="1804"/>
        <v>10</v>
      </c>
      <c r="AX2615" s="4" t="str">
        <f>_xlfn.XLOOKUP(AW2615,Sheet2!$Q$3:$Q$66,Sheet2!$R$3:$R$66,"**")</f>
        <v>TTI</v>
      </c>
      <c r="AY2615" s="4">
        <f t="shared" si="1805"/>
        <v>1</v>
      </c>
      <c r="AZ2615" s="16" t="str">
        <f t="shared" si="1806"/>
        <v>SKPBN</v>
      </c>
    </row>
    <row r="2616" spans="2:52" x14ac:dyDescent="0.35">
      <c r="B2616" s="3">
        <f t="shared" si="1816"/>
        <v>13</v>
      </c>
      <c r="C2616" s="1">
        <f t="shared" si="1815"/>
        <v>5336</v>
      </c>
      <c r="D2616" s="2">
        <v>61111</v>
      </c>
      <c r="E2616" s="2" t="str">
        <f>_xlfn.XLOOKUP(C2616,Sheet2!$N$3:$N$1000,Sheet2!$O$3:$O$1000,"")</f>
        <v/>
      </c>
      <c r="F2616" s="9" t="str">
        <f t="shared" si="1807"/>
        <v>DOAS 0,TTO</v>
      </c>
      <c r="G2616" s="4" t="str">
        <f t="shared" si="1783"/>
        <v>142</v>
      </c>
      <c r="H2616" s="4">
        <f t="shared" si="1784"/>
        <v>111</v>
      </c>
      <c r="I2616" s="6">
        <f t="shared" si="1808"/>
        <v>0</v>
      </c>
      <c r="J2616" s="6">
        <f t="shared" si="1809"/>
        <v>6</v>
      </c>
      <c r="K2616" s="6">
        <f t="shared" si="1810"/>
        <v>1</v>
      </c>
      <c r="L2616" s="6">
        <f t="shared" si="1811"/>
        <v>1</v>
      </c>
      <c r="M2616" s="6">
        <f t="shared" si="1812"/>
        <v>1</v>
      </c>
      <c r="N2616" s="6">
        <f t="shared" si="1813"/>
        <v>1</v>
      </c>
      <c r="O2616" s="13">
        <f t="shared" si="1814"/>
        <v>12</v>
      </c>
      <c r="P2616" s="4">
        <f t="shared" si="1788"/>
        <v>3</v>
      </c>
      <c r="Q2616" s="4">
        <f t="shared" si="1789"/>
        <v>0</v>
      </c>
      <c r="R2616">
        <f t="shared" si="1817"/>
        <v>111</v>
      </c>
      <c r="S2616" s="4">
        <f t="shared" si="1818"/>
        <v>2</v>
      </c>
      <c r="T2616" s="15">
        <f t="shared" si="1819"/>
        <v>0</v>
      </c>
      <c r="U2616" s="4">
        <f t="shared" si="1820"/>
        <v>3</v>
      </c>
      <c r="V2616" s="4">
        <f t="shared" si="1821"/>
        <v>0</v>
      </c>
      <c r="W2616" s="4">
        <f t="shared" si="1822"/>
        <v>2</v>
      </c>
      <c r="X2616" s="6">
        <f t="shared" si="1823"/>
        <v>1</v>
      </c>
      <c r="Y2616" s="4">
        <f t="shared" si="1824"/>
        <v>0</v>
      </c>
      <c r="Z2616" s="6">
        <f t="shared" si="1825"/>
        <v>1</v>
      </c>
      <c r="AA2616" s="18">
        <f t="shared" si="1826"/>
        <v>1</v>
      </c>
      <c r="AB2616" s="9" t="str">
        <f t="shared" si="1790"/>
        <v>+111,2</v>
      </c>
      <c r="AC2616" s="9" t="str">
        <f>_xlfn.XLOOKUP(R2616,Sheet2!$H$3:$H$258,Sheet2!$I$3:$I$258,"-----")</f>
        <v>ZB2</v>
      </c>
      <c r="AD2616" s="9" t="str">
        <f>_xlfn.XLOOKUP(VALUE(AE2616),Sheet2!$N$3:$N$1000,Sheet2!$O$3:$O$1000,"********")</f>
        <v>********</v>
      </c>
      <c r="AE2616" t="str">
        <f t="shared" si="1785"/>
        <v>5447</v>
      </c>
      <c r="AF2616" s="9" t="str">
        <f>IF(R2616&lt;200,"+"&amp;TEXT(R2616,"0"),"-"&amp;TEXT(_xlfn.XLOOKUP(R2616,Sheet2!$K$3:$K$130,Sheet2!$L$3:$L$130,"-----"),"0"))</f>
        <v>+111</v>
      </c>
      <c r="AG2616" s="9" t="str">
        <f t="shared" si="1791"/>
        <v/>
      </c>
      <c r="AH2616" s="9" t="str">
        <f t="shared" si="1792"/>
        <v>JMP +111,2</v>
      </c>
      <c r="AI2616" t="str">
        <f t="shared" si="1793"/>
        <v>0,+111,2</v>
      </c>
      <c r="AJ2616" s="16" t="str">
        <f t="shared" si="1794"/>
        <v>+111,2</v>
      </c>
      <c r="AK2616" t="str">
        <f t="shared" si="1795"/>
        <v>MOVL# 3,0,SKP</v>
      </c>
      <c r="AL2616" s="4" t="str">
        <f t="shared" si="1796"/>
        <v>MOV</v>
      </c>
      <c r="AM2616" s="4" t="str">
        <f t="shared" si="1797"/>
        <v>L</v>
      </c>
      <c r="AN2616" s="4" t="str">
        <f t="shared" si="1798"/>
        <v/>
      </c>
      <c r="AO2616" s="4" t="str">
        <f t="shared" si="1799"/>
        <v>#</v>
      </c>
      <c r="AP2616" s="15" t="str">
        <f t="shared" si="1800"/>
        <v>,SKP</v>
      </c>
      <c r="AQ2616" s="9" t="str">
        <f>_xlfn.XLOOKUP(D2616,Sheet2!$E$3:$E$101,Sheet2!$F$3:$F$101,"******************")</f>
        <v>******************</v>
      </c>
      <c r="AR2616" s="33" t="str">
        <f t="shared" si="1786"/>
        <v>DOAS 0,TTO</v>
      </c>
      <c r="AS2616" s="9" t="str">
        <f t="shared" si="1787"/>
        <v>DOAS</v>
      </c>
      <c r="AT2616" s="4">
        <f t="shared" si="1801"/>
        <v>0</v>
      </c>
      <c r="AU2616" s="6">
        <f t="shared" si="1802"/>
        <v>1</v>
      </c>
      <c r="AV2616" s="4" t="str">
        <f t="shared" si="1803"/>
        <v>S</v>
      </c>
      <c r="AW2616" s="4">
        <f t="shared" si="1804"/>
        <v>11</v>
      </c>
      <c r="AX2616" s="4" t="str">
        <f>_xlfn.XLOOKUP(AW2616,Sheet2!$Q$3:$Q$66,Sheet2!$R$3:$R$66,"**")</f>
        <v>TTO</v>
      </c>
      <c r="AY2616" s="4">
        <f t="shared" si="1805"/>
        <v>2</v>
      </c>
      <c r="AZ2616" s="16" t="str">
        <f t="shared" si="1806"/>
        <v>SKPBZ</v>
      </c>
    </row>
    <row r="2617" spans="2:52" x14ac:dyDescent="0.35">
      <c r="B2617" s="3">
        <f t="shared" si="1816"/>
        <v>14</v>
      </c>
      <c r="C2617" s="1">
        <f t="shared" si="1815"/>
        <v>5337</v>
      </c>
      <c r="D2617" s="2">
        <v>24124</v>
      </c>
      <c r="E2617" s="2" t="str">
        <f>_xlfn.XLOOKUP(C2617,Sheet2!$N$3:$N$1000,Sheet2!$O$3:$O$1000,"")</f>
        <v/>
      </c>
      <c r="F2617" s="9" t="str">
        <f t="shared" si="1807"/>
        <v>LDA 1,C177</v>
      </c>
      <c r="G2617" s="4" t="str">
        <f t="shared" si="1783"/>
        <v>50</v>
      </c>
      <c r="H2617" s="4">
        <f t="shared" si="1784"/>
        <v>124</v>
      </c>
      <c r="I2617" s="6">
        <f t="shared" si="1808"/>
        <v>0</v>
      </c>
      <c r="J2617" s="6">
        <f t="shared" si="1809"/>
        <v>2</v>
      </c>
      <c r="K2617" s="6">
        <f t="shared" si="1810"/>
        <v>4</v>
      </c>
      <c r="L2617" s="6">
        <f t="shared" si="1811"/>
        <v>1</v>
      </c>
      <c r="M2617" s="6">
        <f t="shared" si="1812"/>
        <v>2</v>
      </c>
      <c r="N2617" s="6">
        <f t="shared" si="1813"/>
        <v>4</v>
      </c>
      <c r="O2617" s="13">
        <f t="shared" si="1814"/>
        <v>5</v>
      </c>
      <c r="P2617" s="4">
        <f t="shared" si="1788"/>
        <v>1</v>
      </c>
      <c r="Q2617" s="4">
        <f t="shared" si="1789"/>
        <v>1</v>
      </c>
      <c r="R2617">
        <f t="shared" si="1817"/>
        <v>124</v>
      </c>
      <c r="S2617" s="4">
        <f t="shared" si="1818"/>
        <v>0</v>
      </c>
      <c r="T2617" s="15">
        <f t="shared" si="1819"/>
        <v>0</v>
      </c>
      <c r="U2617" s="4">
        <f t="shared" si="1820"/>
        <v>1</v>
      </c>
      <c r="V2617" s="4">
        <f t="shared" si="1821"/>
        <v>1</v>
      </c>
      <c r="W2617" s="4">
        <f t="shared" si="1822"/>
        <v>0</v>
      </c>
      <c r="X2617" s="6">
        <f t="shared" si="1823"/>
        <v>1</v>
      </c>
      <c r="Y2617" s="4">
        <f t="shared" si="1824"/>
        <v>1</v>
      </c>
      <c r="Z2617" s="6">
        <f t="shared" si="1825"/>
        <v>0</v>
      </c>
      <c r="AA2617" s="18">
        <f t="shared" si="1826"/>
        <v>4</v>
      </c>
      <c r="AB2617" s="9" t="str">
        <f t="shared" si="1790"/>
        <v>C177</v>
      </c>
      <c r="AC2617" s="9" t="str">
        <f>_xlfn.XLOOKUP(R2617,Sheet2!$H$3:$H$258,Sheet2!$I$3:$I$258,"-----")</f>
        <v>C177</v>
      </c>
      <c r="AD2617" s="9" t="str">
        <f>_xlfn.XLOOKUP(VALUE(AE2617),Sheet2!$N$3:$N$1000,Sheet2!$O$3:$O$1000,"********")</f>
        <v>.WTL.</v>
      </c>
      <c r="AE2617" t="str">
        <f t="shared" si="1785"/>
        <v>5463</v>
      </c>
      <c r="AF2617" s="9" t="str">
        <f>IF(R2617&lt;200,"+"&amp;TEXT(R2617,"0"),"-"&amp;TEXT(_xlfn.XLOOKUP(R2617,Sheet2!$K$3:$K$130,Sheet2!$L$3:$L$130,"-----"),"0"))</f>
        <v>+124</v>
      </c>
      <c r="AG2617" s="9" t="str">
        <f t="shared" si="1791"/>
        <v/>
      </c>
      <c r="AH2617" s="9" t="str">
        <f t="shared" si="1792"/>
        <v>JSR C177</v>
      </c>
      <c r="AI2617" t="str">
        <f t="shared" si="1793"/>
        <v>1,C177</v>
      </c>
      <c r="AJ2617" s="16" t="str">
        <f t="shared" si="1794"/>
        <v>C177</v>
      </c>
      <c r="AK2617" t="str">
        <f t="shared" si="1795"/>
        <v>COMZL 1,1,SZR</v>
      </c>
      <c r="AL2617" s="4" t="str">
        <f t="shared" si="1796"/>
        <v>COM</v>
      </c>
      <c r="AM2617" s="4" t="str">
        <f t="shared" si="1797"/>
        <v>L</v>
      </c>
      <c r="AN2617" s="4" t="str">
        <f t="shared" si="1798"/>
        <v>Z</v>
      </c>
      <c r="AO2617" s="4" t="str">
        <f t="shared" si="1799"/>
        <v/>
      </c>
      <c r="AP2617" s="15" t="str">
        <f t="shared" si="1800"/>
        <v>,SZR</v>
      </c>
      <c r="AQ2617" s="9" t="str">
        <f>_xlfn.XLOOKUP(D2617,Sheet2!$E$3:$E$101,Sheet2!$F$3:$F$101,"******************")</f>
        <v>******************</v>
      </c>
      <c r="AR2617" s="33" t="str">
        <f t="shared" si="1786"/>
        <v>NIOS DCM</v>
      </c>
      <c r="AS2617" s="9" t="str">
        <f t="shared" si="1787"/>
        <v>DOCS</v>
      </c>
      <c r="AT2617" s="4">
        <f t="shared" si="1801"/>
        <v>1</v>
      </c>
      <c r="AU2617" s="6">
        <f t="shared" si="1802"/>
        <v>1</v>
      </c>
      <c r="AV2617" s="4" t="str">
        <f t="shared" si="1803"/>
        <v>S</v>
      </c>
      <c r="AW2617" s="4">
        <f t="shared" si="1804"/>
        <v>24</v>
      </c>
      <c r="AX2617" s="4" t="str">
        <f>_xlfn.XLOOKUP(AW2617,Sheet2!$Q$3:$Q$66,Sheet2!$R$3:$R$66,"**")</f>
        <v>DCM</v>
      </c>
      <c r="AY2617" s="4">
        <f t="shared" si="1805"/>
        <v>0</v>
      </c>
      <c r="AZ2617" s="16" t="str">
        <f t="shared" si="1806"/>
        <v>SKPBZ</v>
      </c>
    </row>
    <row r="2618" spans="2:52" x14ac:dyDescent="0.35">
      <c r="B2618" s="3">
        <f t="shared" si="1816"/>
        <v>15</v>
      </c>
      <c r="C2618" s="1">
        <f t="shared" si="1815"/>
        <v>5340</v>
      </c>
      <c r="D2618" s="2">
        <v>107400</v>
      </c>
      <c r="E2618" s="2" t="str">
        <f>_xlfn.XLOOKUP(C2618,Sheet2!$N$3:$N$1000,Sheet2!$O$3:$O$1000,"")</f>
        <v/>
      </c>
      <c r="F2618" s="9" t="str">
        <f t="shared" si="1807"/>
        <v>AND 0,1</v>
      </c>
      <c r="G2618" s="4" t="str">
        <f t="shared" si="1783"/>
        <v>217</v>
      </c>
      <c r="H2618" s="4">
        <f t="shared" si="1784"/>
        <v>0</v>
      </c>
      <c r="I2618" s="6">
        <f t="shared" si="1808"/>
        <v>1</v>
      </c>
      <c r="J2618" s="6">
        <f t="shared" si="1809"/>
        <v>0</v>
      </c>
      <c r="K2618" s="6">
        <f t="shared" si="1810"/>
        <v>7</v>
      </c>
      <c r="L2618" s="6">
        <f t="shared" si="1811"/>
        <v>4</v>
      </c>
      <c r="M2618" s="6">
        <f t="shared" si="1812"/>
        <v>0</v>
      </c>
      <c r="N2618" s="6">
        <f t="shared" si="1813"/>
        <v>0</v>
      </c>
      <c r="O2618" s="13">
        <f t="shared" si="1814"/>
        <v>17</v>
      </c>
      <c r="P2618" s="4">
        <f t="shared" si="1788"/>
        <v>4</v>
      </c>
      <c r="Q2618" s="4">
        <f t="shared" si="1789"/>
        <v>1</v>
      </c>
      <c r="R2618">
        <f t="shared" si="1817"/>
        <v>0</v>
      </c>
      <c r="S2618" s="4">
        <f t="shared" si="1818"/>
        <v>3</v>
      </c>
      <c r="T2618" s="15">
        <f t="shared" si="1819"/>
        <v>1</v>
      </c>
      <c r="U2618" s="4">
        <f t="shared" si="1820"/>
        <v>0</v>
      </c>
      <c r="V2618" s="4">
        <f t="shared" si="1821"/>
        <v>1</v>
      </c>
      <c r="W2618" s="4">
        <f t="shared" si="1822"/>
        <v>7</v>
      </c>
      <c r="X2618" s="6">
        <f t="shared" si="1823"/>
        <v>0</v>
      </c>
      <c r="Y2618" s="4">
        <f t="shared" si="1824"/>
        <v>0</v>
      </c>
      <c r="Z2618" s="6">
        <f t="shared" si="1825"/>
        <v>0</v>
      </c>
      <c r="AA2618" s="18">
        <f t="shared" si="1826"/>
        <v>0</v>
      </c>
      <c r="AB2618" s="9" t="str">
        <f t="shared" si="1790"/>
        <v>+0,3</v>
      </c>
      <c r="AC2618" s="9" t="str">
        <f>_xlfn.XLOOKUP(R2618,Sheet2!$H$3:$H$258,Sheet2!$I$3:$I$258,"-----")</f>
        <v>0</v>
      </c>
      <c r="AD2618" s="9" t="str">
        <f>_xlfn.XLOOKUP(VALUE(AE2618),Sheet2!$N$3:$N$1000,Sheet2!$O$3:$O$1000,"********")</f>
        <v>********</v>
      </c>
      <c r="AE2618" t="str">
        <f t="shared" si="1785"/>
        <v>5340</v>
      </c>
      <c r="AF2618" s="9" t="str">
        <f>IF(R2618&lt;200,"+"&amp;TEXT(R2618,"0"),"-"&amp;TEXT(_xlfn.XLOOKUP(R2618,Sheet2!$K$3:$K$130,Sheet2!$L$3:$L$130,"-----"),"0"))</f>
        <v>+0</v>
      </c>
      <c r="AG2618" s="9" t="str">
        <f t="shared" si="1791"/>
        <v>@</v>
      </c>
      <c r="AH2618" s="9" t="str">
        <f t="shared" si="1792"/>
        <v>JSR @+0,3</v>
      </c>
      <c r="AI2618" t="str">
        <f t="shared" si="1793"/>
        <v>1,@+0,3</v>
      </c>
      <c r="AJ2618" s="16" t="str">
        <f t="shared" si="1794"/>
        <v>@+0,3</v>
      </c>
      <c r="AK2618" t="str">
        <f t="shared" si="1795"/>
        <v>AND 0,1</v>
      </c>
      <c r="AL2618" s="4" t="str">
        <f t="shared" si="1796"/>
        <v>AND</v>
      </c>
      <c r="AM2618" s="4" t="str">
        <f t="shared" si="1797"/>
        <v/>
      </c>
      <c r="AN2618" s="4" t="str">
        <f t="shared" si="1798"/>
        <v/>
      </c>
      <c r="AO2618" s="4" t="str">
        <f t="shared" si="1799"/>
        <v/>
      </c>
      <c r="AP2618" s="15" t="str">
        <f t="shared" si="1800"/>
        <v/>
      </c>
      <c r="AQ2618" s="9" t="str">
        <f>_xlfn.XLOOKUP(D2618,Sheet2!$E$3:$E$101,Sheet2!$F$3:$F$101,"******************")</f>
        <v>******************</v>
      </c>
      <c r="AR2618" s="33" t="str">
        <f t="shared" si="1786"/>
        <v>SKPBN 0</v>
      </c>
      <c r="AS2618" s="9" t="str">
        <f t="shared" si="1787"/>
        <v>DOC</v>
      </c>
      <c r="AT2618" s="4">
        <f t="shared" si="1801"/>
        <v>1</v>
      </c>
      <c r="AU2618" s="6">
        <f t="shared" si="1802"/>
        <v>0</v>
      </c>
      <c r="AV2618" s="4" t="str">
        <f t="shared" si="1803"/>
        <v/>
      </c>
      <c r="AW2618" s="4">
        <f t="shared" si="1804"/>
        <v>0</v>
      </c>
      <c r="AX2618" s="4" t="str">
        <f>_xlfn.XLOOKUP(AW2618,Sheet2!$Q$3:$Q$66,Sheet2!$R$3:$R$66,"**")</f>
        <v>0</v>
      </c>
      <c r="AY2618" s="4">
        <f t="shared" si="1805"/>
        <v>7</v>
      </c>
      <c r="AZ2618" s="16" t="str">
        <f t="shared" si="1806"/>
        <v>SKPBN</v>
      </c>
    </row>
    <row r="2619" spans="2:52" x14ac:dyDescent="0.35">
      <c r="B2619" s="3">
        <f t="shared" si="1816"/>
        <v>16</v>
      </c>
      <c r="C2619" s="1">
        <f t="shared" si="1815"/>
        <v>5341</v>
      </c>
      <c r="D2619" s="2">
        <v>30173</v>
      </c>
      <c r="E2619" s="2" t="str">
        <f>_xlfn.XLOOKUP(C2619,Sheet2!$N$3:$N$1000,Sheet2!$O$3:$O$1000,"")</f>
        <v/>
      </c>
      <c r="F2619" s="9" t="str">
        <f t="shared" si="1807"/>
        <v>LDA 2,C15</v>
      </c>
      <c r="G2619" s="4" t="str">
        <f t="shared" si="1783"/>
        <v>60</v>
      </c>
      <c r="H2619" s="4">
        <f t="shared" si="1784"/>
        <v>173</v>
      </c>
      <c r="I2619" s="6">
        <f t="shared" si="1808"/>
        <v>0</v>
      </c>
      <c r="J2619" s="6">
        <f t="shared" si="1809"/>
        <v>3</v>
      </c>
      <c r="K2619" s="6">
        <f t="shared" si="1810"/>
        <v>0</v>
      </c>
      <c r="L2619" s="6">
        <f t="shared" si="1811"/>
        <v>1</v>
      </c>
      <c r="M2619" s="6">
        <f t="shared" si="1812"/>
        <v>7</v>
      </c>
      <c r="N2619" s="6">
        <f t="shared" si="1813"/>
        <v>3</v>
      </c>
      <c r="O2619" s="13">
        <f t="shared" si="1814"/>
        <v>6</v>
      </c>
      <c r="P2619" s="4">
        <f t="shared" si="1788"/>
        <v>1</v>
      </c>
      <c r="Q2619" s="4">
        <f t="shared" si="1789"/>
        <v>2</v>
      </c>
      <c r="R2619">
        <f t="shared" si="1817"/>
        <v>173</v>
      </c>
      <c r="S2619" s="4">
        <f t="shared" si="1818"/>
        <v>0</v>
      </c>
      <c r="T2619" s="15">
        <f t="shared" si="1819"/>
        <v>0</v>
      </c>
      <c r="U2619" s="4">
        <f t="shared" si="1820"/>
        <v>1</v>
      </c>
      <c r="V2619" s="4">
        <f t="shared" si="1821"/>
        <v>2</v>
      </c>
      <c r="W2619" s="4">
        <f t="shared" si="1822"/>
        <v>0</v>
      </c>
      <c r="X2619" s="6">
        <f t="shared" si="1823"/>
        <v>1</v>
      </c>
      <c r="Y2619" s="4">
        <f t="shared" si="1824"/>
        <v>3</v>
      </c>
      <c r="Z2619" s="6">
        <f t="shared" si="1825"/>
        <v>1</v>
      </c>
      <c r="AA2619" s="18">
        <f t="shared" si="1826"/>
        <v>3</v>
      </c>
      <c r="AB2619" s="9" t="str">
        <f t="shared" si="1790"/>
        <v>C15</v>
      </c>
      <c r="AC2619" s="9" t="str">
        <f>_xlfn.XLOOKUP(R2619,Sheet2!$H$3:$H$258,Sheet2!$I$3:$I$258,"-----")</f>
        <v>C15</v>
      </c>
      <c r="AD2619" s="9" t="str">
        <f>_xlfn.XLOOKUP(VALUE(AE2619),Sheet2!$N$3:$N$1000,Sheet2!$O$3:$O$1000,"********")</f>
        <v>********</v>
      </c>
      <c r="AE2619" t="str">
        <f t="shared" si="1785"/>
        <v>5534</v>
      </c>
      <c r="AF2619" s="9" t="str">
        <f>IF(R2619&lt;200,"+"&amp;TEXT(R2619,"0"),"-"&amp;TEXT(_xlfn.XLOOKUP(R2619,Sheet2!$K$3:$K$130,Sheet2!$L$3:$L$130,"-----"),"0"))</f>
        <v>+173</v>
      </c>
      <c r="AG2619" s="9" t="str">
        <f t="shared" si="1791"/>
        <v/>
      </c>
      <c r="AH2619" s="9" t="str">
        <f t="shared" si="1792"/>
        <v>ISZ C15</v>
      </c>
      <c r="AI2619" t="str">
        <f t="shared" si="1793"/>
        <v>2,C15</v>
      </c>
      <c r="AJ2619" s="16" t="str">
        <f t="shared" si="1794"/>
        <v>C15</v>
      </c>
      <c r="AK2619" t="str">
        <f t="shared" si="1795"/>
        <v>COMCL# 1,2,SNC</v>
      </c>
      <c r="AL2619" s="4" t="str">
        <f t="shared" si="1796"/>
        <v>COM</v>
      </c>
      <c r="AM2619" s="4" t="str">
        <f t="shared" si="1797"/>
        <v>L</v>
      </c>
      <c r="AN2619" s="4" t="str">
        <f t="shared" si="1798"/>
        <v>C</v>
      </c>
      <c r="AO2619" s="4" t="str">
        <f t="shared" si="1799"/>
        <v>#</v>
      </c>
      <c r="AP2619" s="15" t="str">
        <f t="shared" si="1800"/>
        <v>,SNC</v>
      </c>
      <c r="AQ2619" s="9" t="str">
        <f>_xlfn.XLOOKUP(D2619,Sheet2!$E$3:$E$101,Sheet2!$F$3:$F$101,"******************")</f>
        <v>******************</v>
      </c>
      <c r="AR2619" s="33" t="str">
        <f t="shared" si="1786"/>
        <v>NIOS **</v>
      </c>
      <c r="AS2619" s="9" t="str">
        <f t="shared" si="1787"/>
        <v>DOCS</v>
      </c>
      <c r="AT2619" s="4">
        <f t="shared" si="1801"/>
        <v>2</v>
      </c>
      <c r="AU2619" s="6">
        <f t="shared" si="1802"/>
        <v>1</v>
      </c>
      <c r="AV2619" s="4" t="str">
        <f t="shared" si="1803"/>
        <v>S</v>
      </c>
      <c r="AW2619" s="4">
        <f t="shared" si="1804"/>
        <v>73</v>
      </c>
      <c r="AX2619" s="4" t="str">
        <f>_xlfn.XLOOKUP(AW2619,Sheet2!$Q$3:$Q$66,Sheet2!$R$3:$R$66,"**")</f>
        <v>**</v>
      </c>
      <c r="AY2619" s="4">
        <f t="shared" si="1805"/>
        <v>0</v>
      </c>
      <c r="AZ2619" s="16" t="str">
        <f t="shared" si="1806"/>
        <v>SKPBZ</v>
      </c>
    </row>
    <row r="2620" spans="2:52" x14ac:dyDescent="0.35">
      <c r="B2620" s="3">
        <f t="shared" si="1816"/>
        <v>17</v>
      </c>
      <c r="C2620" s="1">
        <f t="shared" si="1815"/>
        <v>5342</v>
      </c>
      <c r="D2620" s="2">
        <v>132415</v>
      </c>
      <c r="E2620" s="2" t="str">
        <f>_xlfn.XLOOKUP(C2620,Sheet2!$N$3:$N$1000,Sheet2!$O$3:$O$1000,"")</f>
        <v/>
      </c>
      <c r="F2620" s="9" t="str">
        <f t="shared" si="1807"/>
        <v>SUB# 1,2,SNR</v>
      </c>
      <c r="G2620" s="4" t="str">
        <f t="shared" si="1783"/>
        <v>265</v>
      </c>
      <c r="H2620" s="4">
        <f t="shared" si="1784"/>
        <v>15</v>
      </c>
      <c r="I2620" s="6">
        <f t="shared" si="1808"/>
        <v>1</v>
      </c>
      <c r="J2620" s="6">
        <f t="shared" si="1809"/>
        <v>3</v>
      </c>
      <c r="K2620" s="6">
        <f t="shared" si="1810"/>
        <v>2</v>
      </c>
      <c r="L2620" s="6">
        <f t="shared" si="1811"/>
        <v>4</v>
      </c>
      <c r="M2620" s="6">
        <f t="shared" si="1812"/>
        <v>1</v>
      </c>
      <c r="N2620" s="6">
        <f t="shared" si="1813"/>
        <v>5</v>
      </c>
      <c r="O2620" s="13">
        <f t="shared" si="1814"/>
        <v>22</v>
      </c>
      <c r="P2620" s="4">
        <f t="shared" si="1788"/>
        <v>5</v>
      </c>
      <c r="Q2620" s="4">
        <f t="shared" si="1789"/>
        <v>2</v>
      </c>
      <c r="R2620">
        <f t="shared" si="1817"/>
        <v>15</v>
      </c>
      <c r="S2620" s="4">
        <f t="shared" si="1818"/>
        <v>1</v>
      </c>
      <c r="T2620" s="15">
        <f t="shared" si="1819"/>
        <v>1</v>
      </c>
      <c r="U2620" s="4">
        <f t="shared" si="1820"/>
        <v>1</v>
      </c>
      <c r="V2620" s="4">
        <f t="shared" si="1821"/>
        <v>2</v>
      </c>
      <c r="W2620" s="4">
        <f t="shared" si="1822"/>
        <v>5</v>
      </c>
      <c r="X2620" s="6">
        <f t="shared" si="1823"/>
        <v>0</v>
      </c>
      <c r="Y2620" s="4">
        <f t="shared" si="1824"/>
        <v>0</v>
      </c>
      <c r="Z2620" s="6">
        <f t="shared" si="1825"/>
        <v>1</v>
      </c>
      <c r="AA2620" s="18">
        <f t="shared" si="1826"/>
        <v>5</v>
      </c>
      <c r="AB2620" s="9" t="str">
        <f t="shared" si="1790"/>
        <v>+15</v>
      </c>
      <c r="AC2620" s="9" t="str">
        <f>_xlfn.XLOOKUP(R2620,Sheet2!$H$3:$H$258,Sheet2!$I$3:$I$258,"-----")</f>
        <v>*****</v>
      </c>
      <c r="AD2620" s="9" t="str">
        <f>_xlfn.XLOOKUP(VALUE(AE2620),Sheet2!$N$3:$N$1000,Sheet2!$O$3:$O$1000,"********")</f>
        <v>********</v>
      </c>
      <c r="AE2620" t="str">
        <f t="shared" si="1785"/>
        <v>5357</v>
      </c>
      <c r="AF2620" s="9" t="str">
        <f>IF(R2620&lt;200,"+"&amp;TEXT(R2620,"0"),"-"&amp;TEXT(_xlfn.XLOOKUP(R2620,Sheet2!$K$3:$K$130,Sheet2!$L$3:$L$130,"-----"),"0"))</f>
        <v>+15</v>
      </c>
      <c r="AG2620" s="9" t="str">
        <f t="shared" si="1791"/>
        <v>@</v>
      </c>
      <c r="AH2620" s="9" t="str">
        <f t="shared" si="1792"/>
        <v>ISZ @+15</v>
      </c>
      <c r="AI2620" t="str">
        <f t="shared" si="1793"/>
        <v>2,@+15</v>
      </c>
      <c r="AJ2620" s="16" t="str">
        <f t="shared" si="1794"/>
        <v>@+15</v>
      </c>
      <c r="AK2620" t="str">
        <f t="shared" si="1795"/>
        <v>SUB# 1,2,SNR</v>
      </c>
      <c r="AL2620" s="4" t="str">
        <f t="shared" si="1796"/>
        <v>SUB</v>
      </c>
      <c r="AM2620" s="4" t="str">
        <f t="shared" si="1797"/>
        <v/>
      </c>
      <c r="AN2620" s="4" t="str">
        <f t="shared" si="1798"/>
        <v/>
      </c>
      <c r="AO2620" s="4" t="str">
        <f t="shared" si="1799"/>
        <v>#</v>
      </c>
      <c r="AP2620" s="15" t="str">
        <f t="shared" si="1800"/>
        <v>,SNR</v>
      </c>
      <c r="AQ2620" s="9" t="str">
        <f>_xlfn.XLOOKUP(D2620,Sheet2!$E$3:$E$101,Sheet2!$F$3:$F$101,"******************")</f>
        <v>******************</v>
      </c>
      <c r="AR2620" s="33" t="str">
        <f t="shared" si="1786"/>
        <v>DIC 2,PLT</v>
      </c>
      <c r="AS2620" s="9" t="str">
        <f t="shared" si="1787"/>
        <v>DIC</v>
      </c>
      <c r="AT2620" s="4">
        <f t="shared" si="1801"/>
        <v>2</v>
      </c>
      <c r="AU2620" s="6">
        <f t="shared" si="1802"/>
        <v>0</v>
      </c>
      <c r="AV2620" s="4" t="str">
        <f t="shared" si="1803"/>
        <v/>
      </c>
      <c r="AW2620" s="4">
        <f t="shared" si="1804"/>
        <v>15</v>
      </c>
      <c r="AX2620" s="4" t="str">
        <f>_xlfn.XLOOKUP(AW2620,Sheet2!$Q$3:$Q$66,Sheet2!$R$3:$R$66,"**")</f>
        <v>PLT</v>
      </c>
      <c r="AY2620" s="4">
        <f t="shared" si="1805"/>
        <v>5</v>
      </c>
      <c r="AZ2620" s="16" t="str">
        <f t="shared" si="1806"/>
        <v>SKPBN</v>
      </c>
    </row>
    <row r="2621" spans="2:52" x14ac:dyDescent="0.35">
      <c r="B2621" s="3">
        <f t="shared" si="1816"/>
        <v>18</v>
      </c>
      <c r="C2621" s="1">
        <f t="shared" si="1815"/>
        <v>5343</v>
      </c>
      <c r="D2621" s="2">
        <v>422</v>
      </c>
      <c r="E2621" s="2" t="str">
        <f>_xlfn.XLOOKUP(C2621,Sheet2!$N$3:$N$1000,Sheet2!$O$3:$O$1000,"")</f>
        <v/>
      </c>
      <c r="F2621" s="9" t="str">
        <f t="shared" si="1807"/>
        <v>JMP CR</v>
      </c>
      <c r="G2621" s="4" t="str">
        <f t="shared" si="1783"/>
        <v>1</v>
      </c>
      <c r="H2621" s="4">
        <f t="shared" si="1784"/>
        <v>22</v>
      </c>
      <c r="I2621" s="6">
        <f t="shared" si="1808"/>
        <v>0</v>
      </c>
      <c r="J2621" s="6">
        <f t="shared" si="1809"/>
        <v>0</v>
      </c>
      <c r="K2621" s="6">
        <f t="shared" si="1810"/>
        <v>0</v>
      </c>
      <c r="L2621" s="6">
        <f t="shared" si="1811"/>
        <v>4</v>
      </c>
      <c r="M2621" s="6">
        <f t="shared" si="1812"/>
        <v>2</v>
      </c>
      <c r="N2621" s="6">
        <f t="shared" si="1813"/>
        <v>2</v>
      </c>
      <c r="O2621" s="13">
        <f t="shared" si="1814"/>
        <v>0</v>
      </c>
      <c r="P2621" s="4">
        <f t="shared" si="1788"/>
        <v>0</v>
      </c>
      <c r="Q2621" s="4">
        <f t="shared" si="1789"/>
        <v>0</v>
      </c>
      <c r="R2621">
        <f t="shared" si="1817"/>
        <v>22</v>
      </c>
      <c r="S2621" s="4">
        <f t="shared" si="1818"/>
        <v>1</v>
      </c>
      <c r="T2621" s="15">
        <f t="shared" si="1819"/>
        <v>0</v>
      </c>
      <c r="U2621" s="4">
        <f t="shared" si="1820"/>
        <v>0</v>
      </c>
      <c r="V2621" s="4">
        <f t="shared" si="1821"/>
        <v>0</v>
      </c>
      <c r="W2621" s="4">
        <f t="shared" si="1822"/>
        <v>1</v>
      </c>
      <c r="X2621" s="6">
        <f t="shared" si="1823"/>
        <v>0</v>
      </c>
      <c r="Y2621" s="4">
        <f t="shared" si="1824"/>
        <v>1</v>
      </c>
      <c r="Z2621" s="6">
        <f t="shared" si="1825"/>
        <v>0</v>
      </c>
      <c r="AA2621" s="18">
        <f t="shared" si="1826"/>
        <v>2</v>
      </c>
      <c r="AB2621" s="9" t="str">
        <f t="shared" si="1790"/>
        <v>CR</v>
      </c>
      <c r="AC2621" s="9" t="str">
        <f>_xlfn.XLOOKUP(R2621,Sheet2!$H$3:$H$258,Sheet2!$I$3:$I$258,"-----")</f>
        <v>*****</v>
      </c>
      <c r="AD2621" s="9" t="str">
        <f>_xlfn.XLOOKUP(VALUE(AE2621),Sheet2!$N$3:$N$1000,Sheet2!$O$3:$O$1000,"********")</f>
        <v>CR</v>
      </c>
      <c r="AE2621" t="str">
        <f t="shared" si="1785"/>
        <v>5365</v>
      </c>
      <c r="AF2621" s="9" t="str">
        <f>IF(R2621&lt;200,"+"&amp;TEXT(R2621,"0"),"-"&amp;TEXT(_xlfn.XLOOKUP(R2621,Sheet2!$K$3:$K$130,Sheet2!$L$3:$L$130,"-----"),"0"))</f>
        <v>+22</v>
      </c>
      <c r="AG2621" s="9" t="str">
        <f t="shared" si="1791"/>
        <v/>
      </c>
      <c r="AH2621" s="9" t="str">
        <f t="shared" si="1792"/>
        <v>JMP CR</v>
      </c>
      <c r="AI2621" t="str">
        <f t="shared" si="1793"/>
        <v>0,CR</v>
      </c>
      <c r="AJ2621" s="16" t="str">
        <f t="shared" si="1794"/>
        <v>CR</v>
      </c>
      <c r="AK2621" t="str">
        <f t="shared" si="1795"/>
        <v>NEGZ 0,0,SZC</v>
      </c>
      <c r="AL2621" s="4" t="str">
        <f t="shared" si="1796"/>
        <v>NEG</v>
      </c>
      <c r="AM2621" s="4" t="str">
        <f t="shared" si="1797"/>
        <v/>
      </c>
      <c r="AN2621" s="4" t="str">
        <f t="shared" si="1798"/>
        <v>Z</v>
      </c>
      <c r="AO2621" s="4" t="str">
        <f t="shared" si="1799"/>
        <v/>
      </c>
      <c r="AP2621" s="15" t="str">
        <f t="shared" si="1800"/>
        <v>,SZC</v>
      </c>
      <c r="AQ2621" s="9" t="str">
        <f>_xlfn.XLOOKUP(D2621,Sheet2!$E$3:$E$101,Sheet2!$F$3:$F$101,"******************")</f>
        <v>******************</v>
      </c>
      <c r="AR2621" s="33" t="str">
        <f t="shared" si="1786"/>
        <v>DIA 0,MTA</v>
      </c>
      <c r="AS2621" s="9" t="str">
        <f t="shared" si="1787"/>
        <v>DIA</v>
      </c>
      <c r="AT2621" s="4">
        <f t="shared" si="1801"/>
        <v>0</v>
      </c>
      <c r="AU2621" s="6">
        <f t="shared" si="1802"/>
        <v>0</v>
      </c>
      <c r="AV2621" s="4" t="str">
        <f t="shared" si="1803"/>
        <v/>
      </c>
      <c r="AW2621" s="4">
        <f t="shared" si="1804"/>
        <v>22</v>
      </c>
      <c r="AX2621" s="4" t="str">
        <f>_xlfn.XLOOKUP(AW2621,Sheet2!$Q$3:$Q$66,Sheet2!$R$3:$R$66,"**")</f>
        <v>MTA</v>
      </c>
      <c r="AY2621" s="4">
        <f t="shared" si="1805"/>
        <v>1</v>
      </c>
      <c r="AZ2621" s="16" t="str">
        <f t="shared" si="1806"/>
        <v>SKPBN</v>
      </c>
    </row>
    <row r="2622" spans="2:52" x14ac:dyDescent="0.35">
      <c r="B2622" s="3">
        <f t="shared" si="1816"/>
        <v>19</v>
      </c>
      <c r="C2622" s="1">
        <f t="shared" si="1815"/>
        <v>5344</v>
      </c>
      <c r="D2622" s="2">
        <v>30200</v>
      </c>
      <c r="E2622" s="2" t="str">
        <f>_xlfn.XLOOKUP(C2622,Sheet2!$N$3:$N$1000,Sheet2!$O$3:$O$1000,"")</f>
        <v/>
      </c>
      <c r="F2622" s="9" t="str">
        <f t="shared" si="1807"/>
        <v>LDA 2,C60</v>
      </c>
      <c r="G2622" s="4" t="str">
        <f t="shared" si="1783"/>
        <v>60</v>
      </c>
      <c r="H2622" s="4">
        <f t="shared" si="1784"/>
        <v>200</v>
      </c>
      <c r="I2622" s="6">
        <f t="shared" si="1808"/>
        <v>0</v>
      </c>
      <c r="J2622" s="6">
        <f t="shared" si="1809"/>
        <v>3</v>
      </c>
      <c r="K2622" s="6">
        <f t="shared" si="1810"/>
        <v>0</v>
      </c>
      <c r="L2622" s="6">
        <f t="shared" si="1811"/>
        <v>2</v>
      </c>
      <c r="M2622" s="6">
        <f t="shared" si="1812"/>
        <v>0</v>
      </c>
      <c r="N2622" s="6">
        <f t="shared" si="1813"/>
        <v>0</v>
      </c>
      <c r="O2622" s="13">
        <f t="shared" si="1814"/>
        <v>6</v>
      </c>
      <c r="P2622" s="4">
        <f t="shared" si="1788"/>
        <v>1</v>
      </c>
      <c r="Q2622" s="4">
        <f t="shared" si="1789"/>
        <v>2</v>
      </c>
      <c r="R2622">
        <f t="shared" si="1817"/>
        <v>200</v>
      </c>
      <c r="S2622" s="4">
        <f t="shared" si="1818"/>
        <v>0</v>
      </c>
      <c r="T2622" s="15">
        <f t="shared" si="1819"/>
        <v>0</v>
      </c>
      <c r="U2622" s="4">
        <f t="shared" si="1820"/>
        <v>1</v>
      </c>
      <c r="V2622" s="4">
        <f t="shared" si="1821"/>
        <v>2</v>
      </c>
      <c r="W2622" s="4">
        <f t="shared" si="1822"/>
        <v>0</v>
      </c>
      <c r="X2622" s="6">
        <f t="shared" si="1823"/>
        <v>2</v>
      </c>
      <c r="Y2622" s="4">
        <f t="shared" si="1824"/>
        <v>0</v>
      </c>
      <c r="Z2622" s="6">
        <f t="shared" si="1825"/>
        <v>0</v>
      </c>
      <c r="AA2622" s="18">
        <f t="shared" si="1826"/>
        <v>0</v>
      </c>
      <c r="AB2622" s="9" t="str">
        <f t="shared" si="1790"/>
        <v>C60</v>
      </c>
      <c r="AC2622" s="9" t="str">
        <f>_xlfn.XLOOKUP(R2622,Sheet2!$H$3:$H$258,Sheet2!$I$3:$I$258,"-----")</f>
        <v>C60</v>
      </c>
      <c r="AD2622" s="9" t="str">
        <f>_xlfn.XLOOKUP(VALUE(AE2622),Sheet2!$N$3:$N$1000,Sheet2!$O$3:$O$1000,"********")</f>
        <v>********</v>
      </c>
      <c r="AE2622" t="str">
        <f t="shared" si="1785"/>
        <v>5144</v>
      </c>
      <c r="AF2622" s="9" t="str">
        <f>IF(R2622&lt;200,"+"&amp;TEXT(R2622,"0"),"-"&amp;TEXT(_xlfn.XLOOKUP(R2622,Sheet2!$K$3:$K$130,Sheet2!$L$3:$L$130,"-----"),"0"))</f>
        <v>-200</v>
      </c>
      <c r="AG2622" s="9" t="str">
        <f t="shared" si="1791"/>
        <v/>
      </c>
      <c r="AH2622" s="9" t="str">
        <f t="shared" si="1792"/>
        <v>ISZ C60</v>
      </c>
      <c r="AI2622" t="str">
        <f t="shared" si="1793"/>
        <v>2,C60</v>
      </c>
      <c r="AJ2622" s="16" t="str">
        <f t="shared" si="1794"/>
        <v>C60</v>
      </c>
      <c r="AK2622" t="str">
        <f t="shared" si="1795"/>
        <v>COMR 1,2</v>
      </c>
      <c r="AL2622" s="4" t="str">
        <f t="shared" si="1796"/>
        <v>COM</v>
      </c>
      <c r="AM2622" s="4" t="str">
        <f t="shared" si="1797"/>
        <v>R</v>
      </c>
      <c r="AN2622" s="4" t="str">
        <f t="shared" si="1798"/>
        <v/>
      </c>
      <c r="AO2622" s="4" t="str">
        <f t="shared" si="1799"/>
        <v/>
      </c>
      <c r="AP2622" s="15" t="str">
        <f t="shared" si="1800"/>
        <v/>
      </c>
      <c r="AQ2622" s="9" t="str">
        <f>_xlfn.XLOOKUP(D2622,Sheet2!$E$3:$E$101,Sheet2!$F$3:$F$101,"******************")</f>
        <v>******************</v>
      </c>
      <c r="AR2622" s="33" t="str">
        <f t="shared" si="1786"/>
        <v>NIOC 0</v>
      </c>
      <c r="AS2622" s="9" t="str">
        <f t="shared" si="1787"/>
        <v>DOCC</v>
      </c>
      <c r="AT2622" s="4">
        <f t="shared" si="1801"/>
        <v>2</v>
      </c>
      <c r="AU2622" s="6">
        <f t="shared" si="1802"/>
        <v>2</v>
      </c>
      <c r="AV2622" s="4" t="str">
        <f t="shared" si="1803"/>
        <v>C</v>
      </c>
      <c r="AW2622" s="4">
        <f t="shared" si="1804"/>
        <v>0</v>
      </c>
      <c r="AX2622" s="4" t="str">
        <f>_xlfn.XLOOKUP(AW2622,Sheet2!$Q$3:$Q$66,Sheet2!$R$3:$R$66,"**")</f>
        <v>0</v>
      </c>
      <c r="AY2622" s="4">
        <f t="shared" si="1805"/>
        <v>0</v>
      </c>
      <c r="AZ2622" s="16" t="str">
        <f t="shared" si="1806"/>
        <v>SKPDN</v>
      </c>
    </row>
    <row r="2623" spans="2:52" x14ac:dyDescent="0.35">
      <c r="B2623" s="3">
        <f t="shared" si="1816"/>
        <v>20</v>
      </c>
      <c r="C2623" s="1">
        <f t="shared" si="1815"/>
        <v>5345</v>
      </c>
      <c r="D2623" s="2">
        <v>34201</v>
      </c>
      <c r="E2623" s="2" t="str">
        <f>_xlfn.XLOOKUP(C2623,Sheet2!$N$3:$N$1000,Sheet2!$O$3:$O$1000,"")</f>
        <v/>
      </c>
      <c r="F2623" s="9" t="str">
        <f t="shared" si="1807"/>
        <v>LDA 3,C63</v>
      </c>
      <c r="G2623" s="4" t="str">
        <f t="shared" si="1783"/>
        <v>70</v>
      </c>
      <c r="H2623" s="4">
        <f t="shared" si="1784"/>
        <v>201</v>
      </c>
      <c r="I2623" s="6">
        <f t="shared" si="1808"/>
        <v>0</v>
      </c>
      <c r="J2623" s="6">
        <f t="shared" si="1809"/>
        <v>3</v>
      </c>
      <c r="K2623" s="6">
        <f t="shared" si="1810"/>
        <v>4</v>
      </c>
      <c r="L2623" s="6">
        <f t="shared" si="1811"/>
        <v>2</v>
      </c>
      <c r="M2623" s="6">
        <f t="shared" si="1812"/>
        <v>0</v>
      </c>
      <c r="N2623" s="6">
        <f t="shared" si="1813"/>
        <v>1</v>
      </c>
      <c r="O2623" s="13">
        <f t="shared" si="1814"/>
        <v>7</v>
      </c>
      <c r="P2623" s="4">
        <f t="shared" si="1788"/>
        <v>1</v>
      </c>
      <c r="Q2623" s="4">
        <f t="shared" si="1789"/>
        <v>3</v>
      </c>
      <c r="R2623">
        <f t="shared" si="1817"/>
        <v>201</v>
      </c>
      <c r="S2623" s="4">
        <f t="shared" si="1818"/>
        <v>0</v>
      </c>
      <c r="T2623" s="15">
        <f t="shared" si="1819"/>
        <v>0</v>
      </c>
      <c r="U2623" s="4">
        <f t="shared" si="1820"/>
        <v>1</v>
      </c>
      <c r="V2623" s="4">
        <f t="shared" si="1821"/>
        <v>3</v>
      </c>
      <c r="W2623" s="4">
        <f t="shared" si="1822"/>
        <v>0</v>
      </c>
      <c r="X2623" s="6">
        <f t="shared" si="1823"/>
        <v>2</v>
      </c>
      <c r="Y2623" s="4">
        <f t="shared" si="1824"/>
        <v>0</v>
      </c>
      <c r="Z2623" s="6">
        <f t="shared" si="1825"/>
        <v>0</v>
      </c>
      <c r="AA2623" s="18">
        <f t="shared" si="1826"/>
        <v>1</v>
      </c>
      <c r="AB2623" s="9" t="str">
        <f t="shared" si="1790"/>
        <v>C63</v>
      </c>
      <c r="AC2623" s="9" t="str">
        <f>_xlfn.XLOOKUP(R2623,Sheet2!$H$3:$H$258,Sheet2!$I$3:$I$258,"-----")</f>
        <v>C63</v>
      </c>
      <c r="AD2623" s="9" t="str">
        <f>_xlfn.XLOOKUP(VALUE(AE2623),Sheet2!$N$3:$N$1000,Sheet2!$O$3:$O$1000,"********")</f>
        <v>********</v>
      </c>
      <c r="AE2623" t="str">
        <f t="shared" si="1785"/>
        <v>5146</v>
      </c>
      <c r="AF2623" s="9" t="str">
        <f>IF(R2623&lt;200,"+"&amp;TEXT(R2623,"0"),"-"&amp;TEXT(_xlfn.XLOOKUP(R2623,Sheet2!$K$3:$K$130,Sheet2!$L$3:$L$130,"-----"),"0"))</f>
        <v>-177</v>
      </c>
      <c r="AG2623" s="9" t="str">
        <f t="shared" si="1791"/>
        <v/>
      </c>
      <c r="AH2623" s="9" t="str">
        <f t="shared" si="1792"/>
        <v>DSZ C63</v>
      </c>
      <c r="AI2623" t="str">
        <f t="shared" si="1793"/>
        <v>3,C63</v>
      </c>
      <c r="AJ2623" s="16" t="str">
        <f t="shared" si="1794"/>
        <v>C63</v>
      </c>
      <c r="AK2623" t="str">
        <f t="shared" si="1795"/>
        <v>COMR 1,3,SKP</v>
      </c>
      <c r="AL2623" s="4" t="str">
        <f t="shared" si="1796"/>
        <v>COM</v>
      </c>
      <c r="AM2623" s="4" t="str">
        <f t="shared" si="1797"/>
        <v>R</v>
      </c>
      <c r="AN2623" s="4" t="str">
        <f t="shared" si="1798"/>
        <v/>
      </c>
      <c r="AO2623" s="4" t="str">
        <f t="shared" si="1799"/>
        <v/>
      </c>
      <c r="AP2623" s="15" t="str">
        <f t="shared" si="1800"/>
        <v>,SKP</v>
      </c>
      <c r="AQ2623" s="9" t="str">
        <f>_xlfn.XLOOKUP(D2623,Sheet2!$E$3:$E$101,Sheet2!$F$3:$F$101,"******************")</f>
        <v>******************</v>
      </c>
      <c r="AR2623" s="33" t="str">
        <f t="shared" si="1786"/>
        <v>NIOC MDV</v>
      </c>
      <c r="AS2623" s="9" t="str">
        <f t="shared" si="1787"/>
        <v>DOCC</v>
      </c>
      <c r="AT2623" s="4">
        <f t="shared" si="1801"/>
        <v>3</v>
      </c>
      <c r="AU2623" s="6">
        <f t="shared" si="1802"/>
        <v>2</v>
      </c>
      <c r="AV2623" s="4" t="str">
        <f t="shared" si="1803"/>
        <v>C</v>
      </c>
      <c r="AW2623" s="4">
        <f t="shared" si="1804"/>
        <v>1</v>
      </c>
      <c r="AX2623" s="4" t="str">
        <f>_xlfn.XLOOKUP(AW2623,Sheet2!$Q$3:$Q$66,Sheet2!$R$3:$R$66,"**")</f>
        <v>MDV</v>
      </c>
      <c r="AY2623" s="4">
        <f t="shared" si="1805"/>
        <v>0</v>
      </c>
      <c r="AZ2623" s="16" t="str">
        <f t="shared" si="1806"/>
        <v>SKPDN</v>
      </c>
    </row>
    <row r="2624" spans="2:52" x14ac:dyDescent="0.35">
      <c r="B2624" s="3">
        <f t="shared" si="1816"/>
        <v>21</v>
      </c>
      <c r="C2624" s="1">
        <f t="shared" si="1815"/>
        <v>5346</v>
      </c>
      <c r="D2624" s="2">
        <v>166437</v>
      </c>
      <c r="E2624" s="2" t="str">
        <f>_xlfn.XLOOKUP(C2624,Sheet2!$N$3:$N$1000,Sheet2!$O$3:$O$1000,"")</f>
        <v/>
      </c>
      <c r="F2624" s="9" t="str">
        <f t="shared" si="1807"/>
        <v>SUBZ# 3,1,SBN</v>
      </c>
      <c r="G2624" s="4" t="str">
        <f t="shared" si="1783"/>
        <v>355</v>
      </c>
      <c r="H2624" s="4">
        <f t="shared" si="1784"/>
        <v>37</v>
      </c>
      <c r="I2624" s="6">
        <f t="shared" si="1808"/>
        <v>1</v>
      </c>
      <c r="J2624" s="6">
        <f t="shared" si="1809"/>
        <v>6</v>
      </c>
      <c r="K2624" s="6">
        <f t="shared" si="1810"/>
        <v>6</v>
      </c>
      <c r="L2624" s="6">
        <f t="shared" si="1811"/>
        <v>4</v>
      </c>
      <c r="M2624" s="6">
        <f t="shared" si="1812"/>
        <v>3</v>
      </c>
      <c r="N2624" s="6">
        <f t="shared" si="1813"/>
        <v>7</v>
      </c>
      <c r="O2624" s="13">
        <f t="shared" si="1814"/>
        <v>29</v>
      </c>
      <c r="P2624" s="4">
        <f t="shared" si="1788"/>
        <v>7</v>
      </c>
      <c r="Q2624" s="4">
        <f t="shared" si="1789"/>
        <v>1</v>
      </c>
      <c r="R2624">
        <f t="shared" si="1817"/>
        <v>37</v>
      </c>
      <c r="S2624" s="4">
        <f t="shared" si="1818"/>
        <v>1</v>
      </c>
      <c r="T2624" s="15">
        <f t="shared" si="1819"/>
        <v>1</v>
      </c>
      <c r="U2624" s="4">
        <f t="shared" si="1820"/>
        <v>3</v>
      </c>
      <c r="V2624" s="4">
        <f t="shared" si="1821"/>
        <v>1</v>
      </c>
      <c r="W2624" s="4">
        <f t="shared" si="1822"/>
        <v>5</v>
      </c>
      <c r="X2624" s="6">
        <f t="shared" si="1823"/>
        <v>0</v>
      </c>
      <c r="Y2624" s="4">
        <f t="shared" si="1824"/>
        <v>1</v>
      </c>
      <c r="Z2624" s="6">
        <f t="shared" si="1825"/>
        <v>1</v>
      </c>
      <c r="AA2624" s="18">
        <f t="shared" si="1826"/>
        <v>7</v>
      </c>
      <c r="AB2624" s="9" t="str">
        <f t="shared" si="1790"/>
        <v>+37</v>
      </c>
      <c r="AC2624" s="9" t="str">
        <f>_xlfn.XLOOKUP(R2624,Sheet2!$H$3:$H$258,Sheet2!$I$3:$I$258,"-----")</f>
        <v>*****</v>
      </c>
      <c r="AD2624" s="9" t="str">
        <f>_xlfn.XLOOKUP(VALUE(AE2624),Sheet2!$N$3:$N$1000,Sheet2!$O$3:$O$1000,"********")</f>
        <v>********</v>
      </c>
      <c r="AE2624" t="str">
        <f t="shared" si="1785"/>
        <v>5405</v>
      </c>
      <c r="AF2624" s="9" t="str">
        <f>IF(R2624&lt;200,"+"&amp;TEXT(R2624,"0"),"-"&amp;TEXT(_xlfn.XLOOKUP(R2624,Sheet2!$K$3:$K$130,Sheet2!$L$3:$L$130,"-----"),"0"))</f>
        <v>+37</v>
      </c>
      <c r="AG2624" s="9" t="str">
        <f t="shared" si="1791"/>
        <v>@</v>
      </c>
      <c r="AH2624" s="9" t="str">
        <f t="shared" si="1792"/>
        <v>JSR @+37</v>
      </c>
      <c r="AI2624" t="str">
        <f t="shared" si="1793"/>
        <v>1,@+37</v>
      </c>
      <c r="AJ2624" s="16" t="str">
        <f t="shared" si="1794"/>
        <v>@+37</v>
      </c>
      <c r="AK2624" t="str">
        <f t="shared" si="1795"/>
        <v>SUBZ# 3,1,SBN</v>
      </c>
      <c r="AL2624" s="4" t="str">
        <f t="shared" si="1796"/>
        <v>SUB</v>
      </c>
      <c r="AM2624" s="4" t="str">
        <f t="shared" si="1797"/>
        <v/>
      </c>
      <c r="AN2624" s="4" t="str">
        <f t="shared" si="1798"/>
        <v>Z</v>
      </c>
      <c r="AO2624" s="4" t="str">
        <f t="shared" si="1799"/>
        <v>#</v>
      </c>
      <c r="AP2624" s="15" t="str">
        <f t="shared" si="1800"/>
        <v>,SBN</v>
      </c>
      <c r="AQ2624" s="9" t="str">
        <f>_xlfn.XLOOKUP(D2624,Sheet2!$E$3:$E$101,Sheet2!$F$3:$F$101,"******************")</f>
        <v>******************</v>
      </c>
      <c r="AR2624" s="33" t="str">
        <f t="shared" si="1786"/>
        <v>DIC 1,**</v>
      </c>
      <c r="AS2624" s="9" t="str">
        <f t="shared" si="1787"/>
        <v>DIC</v>
      </c>
      <c r="AT2624" s="4">
        <f t="shared" si="1801"/>
        <v>1</v>
      </c>
      <c r="AU2624" s="6">
        <f t="shared" si="1802"/>
        <v>0</v>
      </c>
      <c r="AV2624" s="4" t="str">
        <f t="shared" si="1803"/>
        <v/>
      </c>
      <c r="AW2624" s="4">
        <f t="shared" si="1804"/>
        <v>37</v>
      </c>
      <c r="AX2624" s="4" t="str">
        <f>_xlfn.XLOOKUP(AW2624,Sheet2!$Q$3:$Q$66,Sheet2!$R$3:$R$66,"**")</f>
        <v>**</v>
      </c>
      <c r="AY2624" s="4">
        <f t="shared" si="1805"/>
        <v>5</v>
      </c>
      <c r="AZ2624" s="16" t="str">
        <f t="shared" si="1806"/>
        <v>SKPBN</v>
      </c>
    </row>
    <row r="2625" spans="2:52" x14ac:dyDescent="0.35">
      <c r="B2625" s="3">
        <f t="shared" si="1816"/>
        <v>22</v>
      </c>
      <c r="C2625" s="1">
        <f t="shared" si="1815"/>
        <v>5347</v>
      </c>
      <c r="D2625" s="2">
        <v>132436</v>
      </c>
      <c r="E2625" s="2" t="str">
        <f>_xlfn.XLOOKUP(C2625,Sheet2!$N$3:$N$1000,Sheet2!$O$3:$O$1000,"")</f>
        <v/>
      </c>
      <c r="F2625" s="9" t="str">
        <f t="shared" si="1807"/>
        <v>SUBZ# 1,2,SEZ</v>
      </c>
      <c r="G2625" s="4" t="str">
        <f t="shared" si="1783"/>
        <v>265</v>
      </c>
      <c r="H2625" s="4">
        <f t="shared" si="1784"/>
        <v>36</v>
      </c>
      <c r="I2625" s="6">
        <f t="shared" si="1808"/>
        <v>1</v>
      </c>
      <c r="J2625" s="6">
        <f t="shared" si="1809"/>
        <v>3</v>
      </c>
      <c r="K2625" s="6">
        <f t="shared" si="1810"/>
        <v>2</v>
      </c>
      <c r="L2625" s="6">
        <f t="shared" si="1811"/>
        <v>4</v>
      </c>
      <c r="M2625" s="6">
        <f t="shared" si="1812"/>
        <v>3</v>
      </c>
      <c r="N2625" s="6">
        <f t="shared" si="1813"/>
        <v>6</v>
      </c>
      <c r="O2625" s="13">
        <f t="shared" si="1814"/>
        <v>22</v>
      </c>
      <c r="P2625" s="4">
        <f t="shared" si="1788"/>
        <v>5</v>
      </c>
      <c r="Q2625" s="4">
        <f t="shared" si="1789"/>
        <v>2</v>
      </c>
      <c r="R2625">
        <f t="shared" si="1817"/>
        <v>36</v>
      </c>
      <c r="S2625" s="4">
        <f t="shared" si="1818"/>
        <v>1</v>
      </c>
      <c r="T2625" s="15">
        <f t="shared" si="1819"/>
        <v>1</v>
      </c>
      <c r="U2625" s="4">
        <f t="shared" si="1820"/>
        <v>1</v>
      </c>
      <c r="V2625" s="4">
        <f t="shared" si="1821"/>
        <v>2</v>
      </c>
      <c r="W2625" s="4">
        <f t="shared" si="1822"/>
        <v>5</v>
      </c>
      <c r="X2625" s="6">
        <f t="shared" si="1823"/>
        <v>0</v>
      </c>
      <c r="Y2625" s="4">
        <f t="shared" si="1824"/>
        <v>1</v>
      </c>
      <c r="Z2625" s="6">
        <f t="shared" si="1825"/>
        <v>1</v>
      </c>
      <c r="AA2625" s="18">
        <f t="shared" si="1826"/>
        <v>6</v>
      </c>
      <c r="AB2625" s="9" t="str">
        <f t="shared" si="1790"/>
        <v>+36</v>
      </c>
      <c r="AC2625" s="9" t="str">
        <f>_xlfn.XLOOKUP(R2625,Sheet2!$H$3:$H$258,Sheet2!$I$3:$I$258,"-----")</f>
        <v>*****</v>
      </c>
      <c r="AD2625" s="9" t="str">
        <f>_xlfn.XLOOKUP(VALUE(AE2625),Sheet2!$N$3:$N$1000,Sheet2!$O$3:$O$1000,"********")</f>
        <v>********</v>
      </c>
      <c r="AE2625" t="str">
        <f t="shared" si="1785"/>
        <v>5405</v>
      </c>
      <c r="AF2625" s="9" t="str">
        <f>IF(R2625&lt;200,"+"&amp;TEXT(R2625,"0"),"-"&amp;TEXT(_xlfn.XLOOKUP(R2625,Sheet2!$K$3:$K$130,Sheet2!$L$3:$L$130,"-----"),"0"))</f>
        <v>+36</v>
      </c>
      <c r="AG2625" s="9" t="str">
        <f t="shared" si="1791"/>
        <v>@</v>
      </c>
      <c r="AH2625" s="9" t="str">
        <f t="shared" si="1792"/>
        <v>ISZ @+36</v>
      </c>
      <c r="AI2625" t="str">
        <f t="shared" si="1793"/>
        <v>2,@+36</v>
      </c>
      <c r="AJ2625" s="16" t="str">
        <f t="shared" si="1794"/>
        <v>@+36</v>
      </c>
      <c r="AK2625" t="str">
        <f t="shared" si="1795"/>
        <v>SUBZ# 1,2,SEZ</v>
      </c>
      <c r="AL2625" s="4" t="str">
        <f t="shared" si="1796"/>
        <v>SUB</v>
      </c>
      <c r="AM2625" s="4" t="str">
        <f t="shared" si="1797"/>
        <v/>
      </c>
      <c r="AN2625" s="4" t="str">
        <f t="shared" si="1798"/>
        <v>Z</v>
      </c>
      <c r="AO2625" s="4" t="str">
        <f t="shared" si="1799"/>
        <v>#</v>
      </c>
      <c r="AP2625" s="15" t="str">
        <f t="shared" si="1800"/>
        <v>,SEZ</v>
      </c>
      <c r="AQ2625" s="9" t="str">
        <f>_xlfn.XLOOKUP(D2625,Sheet2!$E$3:$E$101,Sheet2!$F$3:$F$101,"******************")</f>
        <v>******************</v>
      </c>
      <c r="AR2625" s="33" t="str">
        <f t="shared" si="1786"/>
        <v>DIC 2,**</v>
      </c>
      <c r="AS2625" s="9" t="str">
        <f t="shared" si="1787"/>
        <v>DIC</v>
      </c>
      <c r="AT2625" s="4">
        <f t="shared" si="1801"/>
        <v>2</v>
      </c>
      <c r="AU2625" s="6">
        <f t="shared" si="1802"/>
        <v>0</v>
      </c>
      <c r="AV2625" s="4" t="str">
        <f t="shared" si="1803"/>
        <v/>
      </c>
      <c r="AW2625" s="4">
        <f t="shared" si="1804"/>
        <v>36</v>
      </c>
      <c r="AX2625" s="4" t="str">
        <f>_xlfn.XLOOKUP(AW2625,Sheet2!$Q$3:$Q$66,Sheet2!$R$3:$R$66,"**")</f>
        <v>**</v>
      </c>
      <c r="AY2625" s="4">
        <f t="shared" si="1805"/>
        <v>5</v>
      </c>
      <c r="AZ2625" s="16" t="str">
        <f t="shared" si="1806"/>
        <v>SKPBN</v>
      </c>
    </row>
    <row r="2626" spans="2:52" x14ac:dyDescent="0.35">
      <c r="B2626" s="3">
        <f t="shared" si="1816"/>
        <v>23</v>
      </c>
      <c r="C2626" s="1">
        <f t="shared" si="1815"/>
        <v>5350</v>
      </c>
      <c r="D2626" s="2">
        <v>426</v>
      </c>
      <c r="E2626" s="2" t="str">
        <f>_xlfn.XLOOKUP(C2626,Sheet2!$N$3:$N$1000,Sheet2!$O$3:$O$1000,"")</f>
        <v/>
      </c>
      <c r="F2626" s="9" t="str">
        <f t="shared" si="1807"/>
        <v>JMP QST1</v>
      </c>
      <c r="G2626" s="4" t="str">
        <f t="shared" si="1783"/>
        <v>1</v>
      </c>
      <c r="H2626" s="4">
        <f t="shared" si="1784"/>
        <v>26</v>
      </c>
      <c r="I2626" s="6">
        <f t="shared" si="1808"/>
        <v>0</v>
      </c>
      <c r="J2626" s="6">
        <f t="shared" si="1809"/>
        <v>0</v>
      </c>
      <c r="K2626" s="6">
        <f t="shared" si="1810"/>
        <v>0</v>
      </c>
      <c r="L2626" s="6">
        <f t="shared" si="1811"/>
        <v>4</v>
      </c>
      <c r="M2626" s="6">
        <f t="shared" si="1812"/>
        <v>2</v>
      </c>
      <c r="N2626" s="6">
        <f t="shared" si="1813"/>
        <v>6</v>
      </c>
      <c r="O2626" s="13">
        <f t="shared" si="1814"/>
        <v>0</v>
      </c>
      <c r="P2626" s="4">
        <f t="shared" si="1788"/>
        <v>0</v>
      </c>
      <c r="Q2626" s="4">
        <f t="shared" si="1789"/>
        <v>0</v>
      </c>
      <c r="R2626">
        <f t="shared" si="1817"/>
        <v>26</v>
      </c>
      <c r="S2626" s="4">
        <f t="shared" si="1818"/>
        <v>1</v>
      </c>
      <c r="T2626" s="15">
        <f t="shared" si="1819"/>
        <v>0</v>
      </c>
      <c r="U2626" s="4">
        <f t="shared" si="1820"/>
        <v>0</v>
      </c>
      <c r="V2626" s="4">
        <f t="shared" si="1821"/>
        <v>0</v>
      </c>
      <c r="W2626" s="4">
        <f t="shared" si="1822"/>
        <v>1</v>
      </c>
      <c r="X2626" s="6">
        <f t="shared" si="1823"/>
        <v>0</v>
      </c>
      <c r="Y2626" s="4">
        <f t="shared" si="1824"/>
        <v>1</v>
      </c>
      <c r="Z2626" s="6">
        <f t="shared" si="1825"/>
        <v>0</v>
      </c>
      <c r="AA2626" s="18">
        <f t="shared" si="1826"/>
        <v>6</v>
      </c>
      <c r="AB2626" s="9" t="str">
        <f t="shared" si="1790"/>
        <v>QST1</v>
      </c>
      <c r="AC2626" s="9" t="str">
        <f>_xlfn.XLOOKUP(R2626,Sheet2!$H$3:$H$258,Sheet2!$I$3:$I$258,"-----")</f>
        <v>*****</v>
      </c>
      <c r="AD2626" s="9" t="str">
        <f>_xlfn.XLOOKUP(VALUE(AE2626),Sheet2!$N$3:$N$1000,Sheet2!$O$3:$O$1000,"********")</f>
        <v>QST1</v>
      </c>
      <c r="AE2626" t="str">
        <f t="shared" si="1785"/>
        <v>5376</v>
      </c>
      <c r="AF2626" s="9" t="str">
        <f>IF(R2626&lt;200,"+"&amp;TEXT(R2626,"0"),"-"&amp;TEXT(_xlfn.XLOOKUP(R2626,Sheet2!$K$3:$K$130,Sheet2!$L$3:$L$130,"-----"),"0"))</f>
        <v>+26</v>
      </c>
      <c r="AG2626" s="9" t="str">
        <f t="shared" si="1791"/>
        <v/>
      </c>
      <c r="AH2626" s="9" t="str">
        <f t="shared" si="1792"/>
        <v>JMP QST1</v>
      </c>
      <c r="AI2626" t="str">
        <f t="shared" si="1793"/>
        <v>0,QST1</v>
      </c>
      <c r="AJ2626" s="16" t="str">
        <f t="shared" si="1794"/>
        <v>QST1</v>
      </c>
      <c r="AK2626" t="str">
        <f t="shared" si="1795"/>
        <v>NEGZ 0,0,SEZ</v>
      </c>
      <c r="AL2626" s="4" t="str">
        <f t="shared" si="1796"/>
        <v>NEG</v>
      </c>
      <c r="AM2626" s="4" t="str">
        <f t="shared" si="1797"/>
        <v/>
      </c>
      <c r="AN2626" s="4" t="str">
        <f t="shared" si="1798"/>
        <v>Z</v>
      </c>
      <c r="AO2626" s="4" t="str">
        <f t="shared" si="1799"/>
        <v/>
      </c>
      <c r="AP2626" s="15" t="str">
        <f t="shared" si="1800"/>
        <v>,SEZ</v>
      </c>
      <c r="AQ2626" s="9" t="str">
        <f>_xlfn.XLOOKUP(D2626,Sheet2!$E$3:$E$101,Sheet2!$F$3:$F$101,"******************")</f>
        <v>******************</v>
      </c>
      <c r="AR2626" s="33" t="str">
        <f t="shared" si="1786"/>
        <v>DIA 0,**</v>
      </c>
      <c r="AS2626" s="9" t="str">
        <f t="shared" si="1787"/>
        <v>DIA</v>
      </c>
      <c r="AT2626" s="4">
        <f t="shared" si="1801"/>
        <v>0</v>
      </c>
      <c r="AU2626" s="6">
        <f t="shared" si="1802"/>
        <v>0</v>
      </c>
      <c r="AV2626" s="4" t="str">
        <f t="shared" si="1803"/>
        <v/>
      </c>
      <c r="AW2626" s="4">
        <f t="shared" si="1804"/>
        <v>26</v>
      </c>
      <c r="AX2626" s="4" t="str">
        <f>_xlfn.XLOOKUP(AW2626,Sheet2!$Q$3:$Q$66,Sheet2!$R$3:$R$66,"**")</f>
        <v>**</v>
      </c>
      <c r="AY2626" s="4">
        <f t="shared" si="1805"/>
        <v>1</v>
      </c>
      <c r="AZ2626" s="16" t="str">
        <f t="shared" si="1806"/>
        <v>SKPBN</v>
      </c>
    </row>
    <row r="2627" spans="2:52" x14ac:dyDescent="0.35">
      <c r="B2627" s="3">
        <f t="shared" si="1816"/>
        <v>24</v>
      </c>
      <c r="C2627" s="1">
        <f t="shared" si="1815"/>
        <v>5351</v>
      </c>
      <c r="D2627" s="2">
        <v>30117</v>
      </c>
      <c r="E2627" s="2" t="str">
        <f>_xlfn.XLOOKUP(C2627,Sheet2!$N$3:$N$1000,Sheet2!$O$3:$O$1000,"")</f>
        <v/>
      </c>
      <c r="F2627" s="9" t="str">
        <f t="shared" si="1807"/>
        <v>LDA 2,C3</v>
      </c>
      <c r="G2627" s="4" t="str">
        <f t="shared" ref="G2627:G2690" si="1827">DEC2OCT((2*(OCT2DEC(I2627*100)+OCT2DEC(J2627*10)+K2627))+INT(L2627/4))</f>
        <v>60</v>
      </c>
      <c r="H2627" s="4">
        <f t="shared" ref="H2627:H2690" si="1828">(MOD(L2627,4)*100)+(M2627*10)+N2627</f>
        <v>117</v>
      </c>
      <c r="I2627" s="6">
        <f t="shared" si="1808"/>
        <v>0</v>
      </c>
      <c r="J2627" s="6">
        <f t="shared" si="1809"/>
        <v>3</v>
      </c>
      <c r="K2627" s="6">
        <f t="shared" si="1810"/>
        <v>0</v>
      </c>
      <c r="L2627" s="6">
        <f t="shared" si="1811"/>
        <v>1</v>
      </c>
      <c r="M2627" s="6">
        <f t="shared" si="1812"/>
        <v>1</v>
      </c>
      <c r="N2627" s="6">
        <f t="shared" si="1813"/>
        <v>7</v>
      </c>
      <c r="O2627" s="13">
        <f t="shared" si="1814"/>
        <v>6</v>
      </c>
      <c r="P2627" s="4">
        <f t="shared" si="1788"/>
        <v>1</v>
      </c>
      <c r="Q2627" s="4">
        <f t="shared" si="1789"/>
        <v>2</v>
      </c>
      <c r="R2627">
        <f t="shared" si="1817"/>
        <v>117</v>
      </c>
      <c r="S2627" s="4">
        <f t="shared" si="1818"/>
        <v>0</v>
      </c>
      <c r="T2627" s="15">
        <f t="shared" si="1819"/>
        <v>0</v>
      </c>
      <c r="U2627" s="4">
        <f t="shared" si="1820"/>
        <v>1</v>
      </c>
      <c r="V2627" s="4">
        <f t="shared" si="1821"/>
        <v>2</v>
      </c>
      <c r="W2627" s="4">
        <f t="shared" si="1822"/>
        <v>0</v>
      </c>
      <c r="X2627" s="6">
        <f t="shared" si="1823"/>
        <v>1</v>
      </c>
      <c r="Y2627" s="4">
        <f t="shared" si="1824"/>
        <v>0</v>
      </c>
      <c r="Z2627" s="6">
        <f t="shared" si="1825"/>
        <v>1</v>
      </c>
      <c r="AA2627" s="18">
        <f t="shared" si="1826"/>
        <v>7</v>
      </c>
      <c r="AB2627" s="9" t="str">
        <f t="shared" si="1790"/>
        <v>C3</v>
      </c>
      <c r="AC2627" s="9" t="str">
        <f>_xlfn.XLOOKUP(R2627,Sheet2!$H$3:$H$258,Sheet2!$I$3:$I$258,"-----")</f>
        <v>C3</v>
      </c>
      <c r="AD2627" s="9" t="str">
        <f>_xlfn.XLOOKUP(VALUE(AE2627),Sheet2!$N$3:$N$1000,Sheet2!$O$3:$O$1000,"********")</f>
        <v>********</v>
      </c>
      <c r="AE2627" t="str">
        <f t="shared" ref="AE2627:AE2690" si="1829">IF(VALUE(AF2627)&lt;0,DEC2OCT(OCT2DEC(VALUE(C2627))-OCT2DEC(-VALUE(AF2627))),DEC2OCT(OCT2DEC(VALUE(C2627))+OCT2DEC(VALUE(AF2627))))</f>
        <v>5470</v>
      </c>
      <c r="AF2627" s="9" t="str">
        <f>IF(R2627&lt;200,"+"&amp;TEXT(R2627,"0"),"-"&amp;TEXT(_xlfn.XLOOKUP(R2627,Sheet2!$K$3:$K$130,Sheet2!$L$3:$L$130,"-----"),"0"))</f>
        <v>+117</v>
      </c>
      <c r="AG2627" s="9" t="str">
        <f t="shared" si="1791"/>
        <v/>
      </c>
      <c r="AH2627" s="9" t="str">
        <f t="shared" si="1792"/>
        <v>ISZ C3</v>
      </c>
      <c r="AI2627" t="str">
        <f t="shared" si="1793"/>
        <v>2,C3</v>
      </c>
      <c r="AJ2627" s="16" t="str">
        <f t="shared" si="1794"/>
        <v>C3</v>
      </c>
      <c r="AK2627" t="str">
        <f t="shared" si="1795"/>
        <v>COML# 1,2,SBN</v>
      </c>
      <c r="AL2627" s="4" t="str">
        <f t="shared" si="1796"/>
        <v>COM</v>
      </c>
      <c r="AM2627" s="4" t="str">
        <f t="shared" si="1797"/>
        <v>L</v>
      </c>
      <c r="AN2627" s="4" t="str">
        <f t="shared" si="1798"/>
        <v/>
      </c>
      <c r="AO2627" s="4" t="str">
        <f t="shared" si="1799"/>
        <v>#</v>
      </c>
      <c r="AP2627" s="15" t="str">
        <f t="shared" si="1800"/>
        <v>,SBN</v>
      </c>
      <c r="AQ2627" s="9" t="str">
        <f>_xlfn.XLOOKUP(D2627,Sheet2!$E$3:$E$101,Sheet2!$F$3:$F$101,"******************")</f>
        <v>******************</v>
      </c>
      <c r="AR2627" s="33" t="str">
        <f t="shared" ref="AR2627:AR2690" si="1830">IF(AY2627=0,"NIO"&amp;AV2627&amp;" "&amp;AX2627,IF(AY2627=7,AZ2627&amp;" "&amp;AX2627,AS2627&amp;" "&amp;TEXT(AT2627,"0")&amp;","&amp;AX2627))</f>
        <v>NIOS LPT</v>
      </c>
      <c r="AS2627" s="9" t="str">
        <f t="shared" ref="AS2627:AS2690" si="1831">IF(AY2627=1,"DIA"&amp;AV2627,IF(AY2627=2,"DOA"&amp;AV2627,IF(AY2627=3,"DIB"&amp;AV2627,IF(AY2627=4,"DOB"&amp;AV2627,IF(AY2627=5,"DIC"&amp;AV2627,"DOC"&amp;AV2627)))))</f>
        <v>DOCS</v>
      </c>
      <c r="AT2627" s="4">
        <f t="shared" si="1801"/>
        <v>2</v>
      </c>
      <c r="AU2627" s="6">
        <f t="shared" si="1802"/>
        <v>1</v>
      </c>
      <c r="AV2627" s="4" t="str">
        <f t="shared" si="1803"/>
        <v>S</v>
      </c>
      <c r="AW2627" s="4">
        <f t="shared" si="1804"/>
        <v>17</v>
      </c>
      <c r="AX2627" s="4" t="str">
        <f>_xlfn.XLOOKUP(AW2627,Sheet2!$Q$3:$Q$66,Sheet2!$R$3:$R$66,"**")</f>
        <v>LPT</v>
      </c>
      <c r="AY2627" s="4">
        <f t="shared" si="1805"/>
        <v>0</v>
      </c>
      <c r="AZ2627" s="16" t="str">
        <f t="shared" si="1806"/>
        <v>SKPBZ</v>
      </c>
    </row>
    <row r="2628" spans="2:52" x14ac:dyDescent="0.35">
      <c r="B2628" s="3">
        <f t="shared" si="1816"/>
        <v>25</v>
      </c>
      <c r="C2628" s="1">
        <f t="shared" si="1815"/>
        <v>5352</v>
      </c>
      <c r="D2628" s="2">
        <v>113400</v>
      </c>
      <c r="E2628" s="2" t="str">
        <f>_xlfn.XLOOKUP(C2628,Sheet2!$N$3:$N$1000,Sheet2!$O$3:$O$1000,"")</f>
        <v/>
      </c>
      <c r="F2628" s="9" t="str">
        <f t="shared" si="1807"/>
        <v>AND 0,2</v>
      </c>
      <c r="G2628" s="4" t="str">
        <f t="shared" si="1827"/>
        <v>227</v>
      </c>
      <c r="H2628" s="4">
        <f t="shared" si="1828"/>
        <v>0</v>
      </c>
      <c r="I2628" s="6">
        <f t="shared" si="1808"/>
        <v>1</v>
      </c>
      <c r="J2628" s="6">
        <f t="shared" si="1809"/>
        <v>1</v>
      </c>
      <c r="K2628" s="6">
        <f t="shared" si="1810"/>
        <v>3</v>
      </c>
      <c r="L2628" s="6">
        <f t="shared" si="1811"/>
        <v>4</v>
      </c>
      <c r="M2628" s="6">
        <f t="shared" si="1812"/>
        <v>0</v>
      </c>
      <c r="N2628" s="6">
        <f t="shared" si="1813"/>
        <v>0</v>
      </c>
      <c r="O2628" s="13">
        <f t="shared" si="1814"/>
        <v>18</v>
      </c>
      <c r="P2628" s="4">
        <f t="shared" ref="P2628:P2691" si="1832">(I2628*4)+INT(J2628/2)</f>
        <v>4</v>
      </c>
      <c r="Q2628" s="4">
        <f t="shared" ref="Q2628:Q2691" si="1833">V2628</f>
        <v>2</v>
      </c>
      <c r="R2628">
        <f t="shared" si="1817"/>
        <v>0</v>
      </c>
      <c r="S2628" s="4">
        <f t="shared" si="1818"/>
        <v>3</v>
      </c>
      <c r="T2628" s="15">
        <f t="shared" si="1819"/>
        <v>1</v>
      </c>
      <c r="U2628" s="4">
        <f t="shared" si="1820"/>
        <v>0</v>
      </c>
      <c r="V2628" s="4">
        <f t="shared" si="1821"/>
        <v>2</v>
      </c>
      <c r="W2628" s="4">
        <f t="shared" si="1822"/>
        <v>7</v>
      </c>
      <c r="X2628" s="6">
        <f t="shared" si="1823"/>
        <v>0</v>
      </c>
      <c r="Y2628" s="4">
        <f t="shared" si="1824"/>
        <v>0</v>
      </c>
      <c r="Z2628" s="6">
        <f t="shared" si="1825"/>
        <v>0</v>
      </c>
      <c r="AA2628" s="18">
        <f t="shared" si="1826"/>
        <v>0</v>
      </c>
      <c r="AB2628" s="9" t="str">
        <f t="shared" ref="AB2628:AB2691" si="1834">IF(S2628=0,AC2628,IF(S2628=1,IF(AD2628="********",AF2628,AD2628),AF2628&amp;","&amp;TEXT(S2628,"0")))</f>
        <v>+0,3</v>
      </c>
      <c r="AC2628" s="9" t="str">
        <f>_xlfn.XLOOKUP(R2628,Sheet2!$H$3:$H$258,Sheet2!$I$3:$I$258,"-----")</f>
        <v>0</v>
      </c>
      <c r="AD2628" s="9" t="str">
        <f>_xlfn.XLOOKUP(VALUE(AE2628),Sheet2!$N$3:$N$1000,Sheet2!$O$3:$O$1000,"********")</f>
        <v>********</v>
      </c>
      <c r="AE2628" t="str">
        <f t="shared" si="1829"/>
        <v>5352</v>
      </c>
      <c r="AF2628" s="9" t="str">
        <f>IF(R2628&lt;200,"+"&amp;TEXT(R2628,"0"),"-"&amp;TEXT(_xlfn.XLOOKUP(R2628,Sheet2!$K$3:$K$130,Sheet2!$L$3:$L$130,"-----"),"0"))</f>
        <v>+0</v>
      </c>
      <c r="AG2628" s="9" t="str">
        <f t="shared" ref="AG2628:AG2691" si="1835">IF(T2628=1,"@","")</f>
        <v>@</v>
      </c>
      <c r="AH2628" s="9" t="str">
        <f t="shared" ref="AH2628:AH2691" si="1836">IF(Q2628=0,"JMP "&amp;AJ2628, IF(Q2628=1,"JSR "&amp;AJ2628,IF(Q2628=2,"ISZ "&amp;AJ2628,"DSZ "&amp;AJ2628)))</f>
        <v>ISZ @+0,3</v>
      </c>
      <c r="AI2628" t="str">
        <f t="shared" ref="AI2628:AI2691" si="1837">TEXT(Q2628,"0")&amp;","&amp;AG2628&amp;AB2628</f>
        <v>2,@+0,3</v>
      </c>
      <c r="AJ2628" s="16" t="str">
        <f t="shared" ref="AJ2628:AJ2691" si="1838">AG2628&amp;AB2628</f>
        <v>@+0,3</v>
      </c>
      <c r="AK2628" t="str">
        <f t="shared" ref="AK2628:AK2691" si="1839">AL2628&amp;AN2628&amp;AM2628&amp;AO2628&amp;" "&amp;TEXT(U2628,"0")&amp;","&amp;TEXT(V2628,"0")&amp;AP2628</f>
        <v>AND 0,2</v>
      </c>
      <c r="AL2628" s="4" t="str">
        <f t="shared" ref="AL2628:AL2691" si="1840">IF(W2628=0,"COM",IF(W2628=1,"NEG",IF(W2628=2,"MOV",IF(W2628=3,"INC",IF(W2628=4,"ADC",IF(W2628=5,"SUB",IF(W2628=6,"ADD","AND")))))))</f>
        <v>AND</v>
      </c>
      <c r="AM2628" s="4" t="str">
        <f t="shared" ref="AM2628:AM2691" si="1841">IF(X2628=0,"",IF(X2628=1,"L",IF(X2628=2,"R","S")))</f>
        <v/>
      </c>
      <c r="AN2628" s="4" t="str">
        <f t="shared" ref="AN2628:AN2691" si="1842">IF(Y2628=0,"",IF(Y2628=1,"Z",IF(Y2628=2,"O","C")))</f>
        <v/>
      </c>
      <c r="AO2628" s="4" t="str">
        <f t="shared" ref="AO2628:AO2691" si="1843">IF(Z2628=1,"#","")</f>
        <v/>
      </c>
      <c r="AP2628" s="15" t="str">
        <f t="shared" ref="AP2628:AP2691" si="1844">IF(AA2628=0,"",IF(AA2628=1,",SKP",IF(AA2628=2,",SZC",IF(AA2628=3,",SNC",IF(AA2628=4,",SZR",IF(AA2628=5,",SNR",IF(AA2628=6,",SEZ",",SBN")))))))</f>
        <v/>
      </c>
      <c r="AQ2628" s="9" t="str">
        <f>_xlfn.XLOOKUP(D2628,Sheet2!$E$3:$E$101,Sheet2!$F$3:$F$101,"******************")</f>
        <v>******************</v>
      </c>
      <c r="AR2628" s="33" t="str">
        <f t="shared" si="1830"/>
        <v>SKPBN 0</v>
      </c>
      <c r="AS2628" s="9" t="str">
        <f t="shared" si="1831"/>
        <v>DOC</v>
      </c>
      <c r="AT2628" s="4">
        <f t="shared" ref="AT2628:AT2691" si="1845">V2628</f>
        <v>2</v>
      </c>
      <c r="AU2628" s="6">
        <f t="shared" ref="AU2628:AU2691" si="1846">X2628</f>
        <v>0</v>
      </c>
      <c r="AV2628" s="4" t="str">
        <f t="shared" ref="AV2628:AV2691" si="1847">IF(AU2628=0,"",IF(AU2628=1,"S",IF(AU2628=2,"C","P")))</f>
        <v/>
      </c>
      <c r="AW2628" s="4">
        <f t="shared" ref="AW2628:AW2691" si="1848">M2628*10+N2628</f>
        <v>0</v>
      </c>
      <c r="AX2628" s="4" t="str">
        <f>_xlfn.XLOOKUP(AW2628,Sheet2!$Q$3:$Q$66,Sheet2!$R$3:$R$66,"**")</f>
        <v>0</v>
      </c>
      <c r="AY2628" s="4">
        <f t="shared" ref="AY2628:AY2691" si="1849">W2628</f>
        <v>7</v>
      </c>
      <c r="AZ2628" s="16" t="str">
        <f t="shared" ref="AZ2628:AZ2691" si="1850">IF(AU2628=0,"SKPBN",IF(AU2628=1,"SKPBZ",IF(AU2628=2,"SKPDN","SKPDZ")))</f>
        <v>SKPBN</v>
      </c>
    </row>
    <row r="2629" spans="2:52" x14ac:dyDescent="0.35">
      <c r="B2629" s="3">
        <f t="shared" si="1816"/>
        <v>26</v>
      </c>
      <c r="C2629" s="1">
        <f t="shared" si="1815"/>
        <v>5353</v>
      </c>
      <c r="D2629" s="2">
        <v>21057</v>
      </c>
      <c r="E2629" s="2" t="str">
        <f>_xlfn.XLOOKUP(C2629,Sheet2!$N$3:$N$1000,Sheet2!$O$3:$O$1000,"")</f>
        <v/>
      </c>
      <c r="F2629" s="9" t="str">
        <f t="shared" si="1807"/>
        <v>LDA 0,+57,2</v>
      </c>
      <c r="G2629" s="4" t="str">
        <f t="shared" si="1827"/>
        <v>42</v>
      </c>
      <c r="H2629" s="4">
        <f t="shared" si="1828"/>
        <v>57</v>
      </c>
      <c r="I2629" s="6">
        <f t="shared" si="1808"/>
        <v>0</v>
      </c>
      <c r="J2629" s="6">
        <f t="shared" si="1809"/>
        <v>2</v>
      </c>
      <c r="K2629" s="6">
        <f t="shared" si="1810"/>
        <v>1</v>
      </c>
      <c r="L2629" s="6">
        <f t="shared" si="1811"/>
        <v>0</v>
      </c>
      <c r="M2629" s="6">
        <f t="shared" si="1812"/>
        <v>5</v>
      </c>
      <c r="N2629" s="6">
        <f t="shared" si="1813"/>
        <v>7</v>
      </c>
      <c r="O2629" s="13">
        <f t="shared" si="1814"/>
        <v>4</v>
      </c>
      <c r="P2629" s="4">
        <f t="shared" si="1832"/>
        <v>1</v>
      </c>
      <c r="Q2629" s="4">
        <f t="shared" si="1833"/>
        <v>0</v>
      </c>
      <c r="R2629">
        <f t="shared" si="1817"/>
        <v>57</v>
      </c>
      <c r="S2629" s="4">
        <f t="shared" si="1818"/>
        <v>2</v>
      </c>
      <c r="T2629" s="15">
        <f t="shared" si="1819"/>
        <v>0</v>
      </c>
      <c r="U2629" s="4">
        <f t="shared" si="1820"/>
        <v>1</v>
      </c>
      <c r="V2629" s="4">
        <f t="shared" si="1821"/>
        <v>0</v>
      </c>
      <c r="W2629" s="4">
        <f t="shared" si="1822"/>
        <v>2</v>
      </c>
      <c r="X2629" s="6">
        <f t="shared" si="1823"/>
        <v>0</v>
      </c>
      <c r="Y2629" s="4">
        <f t="shared" si="1824"/>
        <v>2</v>
      </c>
      <c r="Z2629" s="6">
        <f t="shared" si="1825"/>
        <v>1</v>
      </c>
      <c r="AA2629" s="18">
        <f t="shared" si="1826"/>
        <v>7</v>
      </c>
      <c r="AB2629" s="9" t="str">
        <f t="shared" si="1834"/>
        <v>+57,2</v>
      </c>
      <c r="AC2629" s="9" t="str">
        <f>_xlfn.XLOOKUP(R2629,Sheet2!$H$3:$H$258,Sheet2!$I$3:$I$258,"-----")</f>
        <v>UNTBIT</v>
      </c>
      <c r="AD2629" s="9" t="str">
        <f>_xlfn.XLOOKUP(VALUE(AE2629),Sheet2!$N$3:$N$1000,Sheet2!$O$3:$O$1000,"********")</f>
        <v>********</v>
      </c>
      <c r="AE2629" t="str">
        <f t="shared" si="1829"/>
        <v>5432</v>
      </c>
      <c r="AF2629" s="9" t="str">
        <f>IF(R2629&lt;200,"+"&amp;TEXT(R2629,"0"),"-"&amp;TEXT(_xlfn.XLOOKUP(R2629,Sheet2!$K$3:$K$130,Sheet2!$L$3:$L$130,"-----"),"0"))</f>
        <v>+57</v>
      </c>
      <c r="AG2629" s="9" t="str">
        <f t="shared" si="1835"/>
        <v/>
      </c>
      <c r="AH2629" s="9" t="str">
        <f t="shared" si="1836"/>
        <v>JMP +57,2</v>
      </c>
      <c r="AI2629" t="str">
        <f t="shared" si="1837"/>
        <v>0,+57,2</v>
      </c>
      <c r="AJ2629" s="16" t="str">
        <f t="shared" si="1838"/>
        <v>+57,2</v>
      </c>
      <c r="AK2629" t="str">
        <f t="shared" si="1839"/>
        <v>MOVO# 1,0,SBN</v>
      </c>
      <c r="AL2629" s="4" t="str">
        <f t="shared" si="1840"/>
        <v>MOV</v>
      </c>
      <c r="AM2629" s="4" t="str">
        <f t="shared" si="1841"/>
        <v/>
      </c>
      <c r="AN2629" s="4" t="str">
        <f t="shared" si="1842"/>
        <v>O</v>
      </c>
      <c r="AO2629" s="4" t="str">
        <f t="shared" si="1843"/>
        <v>#</v>
      </c>
      <c r="AP2629" s="15" t="str">
        <f t="shared" si="1844"/>
        <v>,SBN</v>
      </c>
      <c r="AQ2629" s="9" t="str">
        <f>_xlfn.XLOOKUP(D2629,Sheet2!$E$3:$E$101,Sheet2!$F$3:$F$101,"******************")</f>
        <v>******************</v>
      </c>
      <c r="AR2629" s="33" t="str">
        <f t="shared" si="1830"/>
        <v>DOA 0,**</v>
      </c>
      <c r="AS2629" s="9" t="str">
        <f t="shared" si="1831"/>
        <v>DOA</v>
      </c>
      <c r="AT2629" s="4">
        <f t="shared" si="1845"/>
        <v>0</v>
      </c>
      <c r="AU2629" s="6">
        <f t="shared" si="1846"/>
        <v>0</v>
      </c>
      <c r="AV2629" s="4" t="str">
        <f t="shared" si="1847"/>
        <v/>
      </c>
      <c r="AW2629" s="4">
        <f t="shared" si="1848"/>
        <v>57</v>
      </c>
      <c r="AX2629" s="4" t="str">
        <f>_xlfn.XLOOKUP(AW2629,Sheet2!$Q$3:$Q$66,Sheet2!$R$3:$R$66,"**")</f>
        <v>**</v>
      </c>
      <c r="AY2629" s="4">
        <f t="shared" si="1849"/>
        <v>2</v>
      </c>
      <c r="AZ2629" s="16" t="str">
        <f t="shared" si="1850"/>
        <v>SKPBN</v>
      </c>
    </row>
    <row r="2630" spans="2:52" x14ac:dyDescent="0.35">
      <c r="B2630" s="3">
        <f t="shared" si="1816"/>
        <v>27</v>
      </c>
      <c r="C2630" s="1">
        <f t="shared" si="1815"/>
        <v>5354</v>
      </c>
      <c r="D2630" s="2">
        <v>25053</v>
      </c>
      <c r="E2630" s="2" t="str">
        <f>_xlfn.XLOOKUP(C2630,Sheet2!$N$3:$N$1000,Sheet2!$O$3:$O$1000,"")</f>
        <v/>
      </c>
      <c r="F2630" s="9" t="str">
        <f t="shared" si="1807"/>
        <v>LDA 1,+53,2</v>
      </c>
      <c r="G2630" s="4" t="str">
        <f t="shared" si="1827"/>
        <v>52</v>
      </c>
      <c r="H2630" s="4">
        <f t="shared" si="1828"/>
        <v>53</v>
      </c>
      <c r="I2630" s="6">
        <f t="shared" si="1808"/>
        <v>0</v>
      </c>
      <c r="J2630" s="6">
        <f t="shared" si="1809"/>
        <v>2</v>
      </c>
      <c r="K2630" s="6">
        <f t="shared" si="1810"/>
        <v>5</v>
      </c>
      <c r="L2630" s="6">
        <f t="shared" si="1811"/>
        <v>0</v>
      </c>
      <c r="M2630" s="6">
        <f t="shared" si="1812"/>
        <v>5</v>
      </c>
      <c r="N2630" s="6">
        <f t="shared" si="1813"/>
        <v>3</v>
      </c>
      <c r="O2630" s="13">
        <f t="shared" si="1814"/>
        <v>5</v>
      </c>
      <c r="P2630" s="4">
        <f t="shared" si="1832"/>
        <v>1</v>
      </c>
      <c r="Q2630" s="4">
        <f t="shared" si="1833"/>
        <v>1</v>
      </c>
      <c r="R2630">
        <f t="shared" si="1817"/>
        <v>53</v>
      </c>
      <c r="S2630" s="4">
        <f t="shared" si="1818"/>
        <v>2</v>
      </c>
      <c r="T2630" s="15">
        <f t="shared" si="1819"/>
        <v>0</v>
      </c>
      <c r="U2630" s="4">
        <f t="shared" si="1820"/>
        <v>1</v>
      </c>
      <c r="V2630" s="4">
        <f t="shared" si="1821"/>
        <v>1</v>
      </c>
      <c r="W2630" s="4">
        <f t="shared" si="1822"/>
        <v>2</v>
      </c>
      <c r="X2630" s="6">
        <f t="shared" si="1823"/>
        <v>0</v>
      </c>
      <c r="Y2630" s="4">
        <f t="shared" si="1824"/>
        <v>2</v>
      </c>
      <c r="Z2630" s="6">
        <f t="shared" si="1825"/>
        <v>1</v>
      </c>
      <c r="AA2630" s="18">
        <f t="shared" si="1826"/>
        <v>3</v>
      </c>
      <c r="AB2630" s="9" t="str">
        <f t="shared" si="1834"/>
        <v>+53,2</v>
      </c>
      <c r="AC2630" s="9" t="str">
        <f>_xlfn.XLOOKUP(R2630,Sheet2!$H$3:$H$258,Sheet2!$I$3:$I$258,"-----")</f>
        <v>.TU</v>
      </c>
      <c r="AD2630" s="9" t="str">
        <f>_xlfn.XLOOKUP(VALUE(AE2630),Sheet2!$N$3:$N$1000,Sheet2!$O$3:$O$1000,"********")</f>
        <v>********</v>
      </c>
      <c r="AE2630" t="str">
        <f t="shared" si="1829"/>
        <v>5427</v>
      </c>
      <c r="AF2630" s="9" t="str">
        <f>IF(R2630&lt;200,"+"&amp;TEXT(R2630,"0"),"-"&amp;TEXT(_xlfn.XLOOKUP(R2630,Sheet2!$K$3:$K$130,Sheet2!$L$3:$L$130,"-----"),"0"))</f>
        <v>+53</v>
      </c>
      <c r="AG2630" s="9" t="str">
        <f t="shared" si="1835"/>
        <v/>
      </c>
      <c r="AH2630" s="9" t="str">
        <f t="shared" si="1836"/>
        <v>JSR +53,2</v>
      </c>
      <c r="AI2630" t="str">
        <f t="shared" si="1837"/>
        <v>1,+53,2</v>
      </c>
      <c r="AJ2630" s="16" t="str">
        <f t="shared" si="1838"/>
        <v>+53,2</v>
      </c>
      <c r="AK2630" t="str">
        <f t="shared" si="1839"/>
        <v>MOVO# 1,1,SNC</v>
      </c>
      <c r="AL2630" s="4" t="str">
        <f t="shared" si="1840"/>
        <v>MOV</v>
      </c>
      <c r="AM2630" s="4" t="str">
        <f t="shared" si="1841"/>
        <v/>
      </c>
      <c r="AN2630" s="4" t="str">
        <f t="shared" si="1842"/>
        <v>O</v>
      </c>
      <c r="AO2630" s="4" t="str">
        <f t="shared" si="1843"/>
        <v>#</v>
      </c>
      <c r="AP2630" s="15" t="str">
        <f t="shared" si="1844"/>
        <v>,SNC</v>
      </c>
      <c r="AQ2630" s="9" t="str">
        <f>_xlfn.XLOOKUP(D2630,Sheet2!$E$3:$E$101,Sheet2!$F$3:$F$101,"******************")</f>
        <v>******************</v>
      </c>
      <c r="AR2630" s="33" t="str">
        <f t="shared" si="1830"/>
        <v>DOA 1,**</v>
      </c>
      <c r="AS2630" s="9" t="str">
        <f t="shared" si="1831"/>
        <v>DOA</v>
      </c>
      <c r="AT2630" s="4">
        <f t="shared" si="1845"/>
        <v>1</v>
      </c>
      <c r="AU2630" s="6">
        <f t="shared" si="1846"/>
        <v>0</v>
      </c>
      <c r="AV2630" s="4" t="str">
        <f t="shared" si="1847"/>
        <v/>
      </c>
      <c r="AW2630" s="4">
        <f t="shared" si="1848"/>
        <v>53</v>
      </c>
      <c r="AX2630" s="4" t="str">
        <f>_xlfn.XLOOKUP(AW2630,Sheet2!$Q$3:$Q$66,Sheet2!$R$3:$R$66,"**")</f>
        <v>**</v>
      </c>
      <c r="AY2630" s="4">
        <f t="shared" si="1849"/>
        <v>2</v>
      </c>
      <c r="AZ2630" s="16" t="str">
        <f t="shared" si="1850"/>
        <v>SKPBN</v>
      </c>
    </row>
    <row r="2631" spans="2:52" x14ac:dyDescent="0.35">
      <c r="B2631" s="3">
        <f t="shared" si="1816"/>
        <v>28</v>
      </c>
      <c r="C2631" s="1">
        <f t="shared" si="1815"/>
        <v>5355</v>
      </c>
      <c r="D2631" s="2">
        <v>44152</v>
      </c>
      <c r="E2631" s="2" t="str">
        <f>_xlfn.XLOOKUP(C2631,Sheet2!$N$3:$N$1000,Sheet2!$O$3:$O$1000,"")</f>
        <v/>
      </c>
      <c r="F2631" s="9" t="str">
        <f t="shared" si="1807"/>
        <v>STA 1,TESTU</v>
      </c>
      <c r="G2631" s="4" t="str">
        <f t="shared" si="1827"/>
        <v>110</v>
      </c>
      <c r="H2631" s="4">
        <f t="shared" si="1828"/>
        <v>152</v>
      </c>
      <c r="I2631" s="6">
        <f t="shared" si="1808"/>
        <v>0</v>
      </c>
      <c r="J2631" s="6">
        <f t="shared" si="1809"/>
        <v>4</v>
      </c>
      <c r="K2631" s="6">
        <f t="shared" si="1810"/>
        <v>4</v>
      </c>
      <c r="L2631" s="6">
        <f t="shared" si="1811"/>
        <v>1</v>
      </c>
      <c r="M2631" s="6">
        <f t="shared" si="1812"/>
        <v>5</v>
      </c>
      <c r="N2631" s="6">
        <f t="shared" si="1813"/>
        <v>2</v>
      </c>
      <c r="O2631" s="13">
        <f t="shared" si="1814"/>
        <v>9</v>
      </c>
      <c r="P2631" s="4">
        <f t="shared" si="1832"/>
        <v>2</v>
      </c>
      <c r="Q2631" s="4">
        <f t="shared" si="1833"/>
        <v>1</v>
      </c>
      <c r="R2631">
        <f t="shared" si="1817"/>
        <v>152</v>
      </c>
      <c r="S2631" s="4">
        <f t="shared" si="1818"/>
        <v>0</v>
      </c>
      <c r="T2631" s="15">
        <f t="shared" si="1819"/>
        <v>0</v>
      </c>
      <c r="U2631" s="4">
        <f t="shared" si="1820"/>
        <v>2</v>
      </c>
      <c r="V2631" s="4">
        <f t="shared" si="1821"/>
        <v>1</v>
      </c>
      <c r="W2631" s="4">
        <f t="shared" si="1822"/>
        <v>0</v>
      </c>
      <c r="X2631" s="6">
        <f t="shared" si="1823"/>
        <v>1</v>
      </c>
      <c r="Y2631" s="4">
        <f t="shared" si="1824"/>
        <v>2</v>
      </c>
      <c r="Z2631" s="6">
        <f t="shared" si="1825"/>
        <v>1</v>
      </c>
      <c r="AA2631" s="18">
        <f t="shared" si="1826"/>
        <v>2</v>
      </c>
      <c r="AB2631" s="9" t="str">
        <f t="shared" si="1834"/>
        <v>TESTU</v>
      </c>
      <c r="AC2631" s="9" t="str">
        <f>_xlfn.XLOOKUP(R2631,Sheet2!$H$3:$H$258,Sheet2!$I$3:$I$258,"-----")</f>
        <v>TESTU</v>
      </c>
      <c r="AD2631" s="9" t="str">
        <f>_xlfn.XLOOKUP(VALUE(AE2631),Sheet2!$N$3:$N$1000,Sheet2!$O$3:$O$1000,"********")</f>
        <v>.DORW1</v>
      </c>
      <c r="AE2631" t="str">
        <f t="shared" si="1829"/>
        <v>5527</v>
      </c>
      <c r="AF2631" s="9" t="str">
        <f>IF(R2631&lt;200,"+"&amp;TEXT(R2631,"0"),"-"&amp;TEXT(_xlfn.XLOOKUP(R2631,Sheet2!$K$3:$K$130,Sheet2!$L$3:$L$130,"-----"),"0"))</f>
        <v>+152</v>
      </c>
      <c r="AG2631" s="9" t="str">
        <f t="shared" si="1835"/>
        <v/>
      </c>
      <c r="AH2631" s="9" t="str">
        <f t="shared" si="1836"/>
        <v>JSR TESTU</v>
      </c>
      <c r="AI2631" t="str">
        <f t="shared" si="1837"/>
        <v>1,TESTU</v>
      </c>
      <c r="AJ2631" s="16" t="str">
        <f t="shared" si="1838"/>
        <v>TESTU</v>
      </c>
      <c r="AK2631" t="str">
        <f t="shared" si="1839"/>
        <v>COMOL# 2,1,SZC</v>
      </c>
      <c r="AL2631" s="4" t="str">
        <f t="shared" si="1840"/>
        <v>COM</v>
      </c>
      <c r="AM2631" s="4" t="str">
        <f t="shared" si="1841"/>
        <v>L</v>
      </c>
      <c r="AN2631" s="4" t="str">
        <f t="shared" si="1842"/>
        <v>O</v>
      </c>
      <c r="AO2631" s="4" t="str">
        <f t="shared" si="1843"/>
        <v>#</v>
      </c>
      <c r="AP2631" s="15" t="str">
        <f t="shared" si="1844"/>
        <v>,SZC</v>
      </c>
      <c r="AQ2631" s="9" t="str">
        <f>_xlfn.XLOOKUP(D2631,Sheet2!$E$3:$E$101,Sheet2!$F$3:$F$101,"******************")</f>
        <v>******************</v>
      </c>
      <c r="AR2631" s="33" t="str">
        <f t="shared" si="1830"/>
        <v>NIOS **</v>
      </c>
      <c r="AS2631" s="9" t="str">
        <f t="shared" si="1831"/>
        <v>DOCS</v>
      </c>
      <c r="AT2631" s="4">
        <f t="shared" si="1845"/>
        <v>1</v>
      </c>
      <c r="AU2631" s="6">
        <f t="shared" si="1846"/>
        <v>1</v>
      </c>
      <c r="AV2631" s="4" t="str">
        <f t="shared" si="1847"/>
        <v>S</v>
      </c>
      <c r="AW2631" s="4">
        <f t="shared" si="1848"/>
        <v>52</v>
      </c>
      <c r="AX2631" s="4" t="str">
        <f>_xlfn.XLOOKUP(AW2631,Sheet2!$Q$3:$Q$66,Sheet2!$R$3:$R$66,"**")</f>
        <v>**</v>
      </c>
      <c r="AY2631" s="4">
        <f t="shared" si="1849"/>
        <v>0</v>
      </c>
      <c r="AZ2631" s="16" t="str">
        <f t="shared" si="1850"/>
        <v>SKPBZ</v>
      </c>
    </row>
    <row r="2632" spans="2:52" x14ac:dyDescent="0.35">
      <c r="B2632" s="3">
        <f t="shared" si="1816"/>
        <v>29</v>
      </c>
      <c r="C2632" s="1">
        <f t="shared" si="1815"/>
        <v>5356</v>
      </c>
      <c r="D2632" s="2">
        <v>50153</v>
      </c>
      <c r="E2632" s="2" t="str">
        <f>_xlfn.XLOOKUP(C2632,Sheet2!$N$3:$N$1000,Sheet2!$O$3:$O$1000,"")</f>
        <v/>
      </c>
      <c r="F2632" s="9" t="str">
        <f t="shared" si="1807"/>
        <v>STA 2,UNUM</v>
      </c>
      <c r="G2632" s="4" t="str">
        <f t="shared" si="1827"/>
        <v>120</v>
      </c>
      <c r="H2632" s="4">
        <f t="shared" si="1828"/>
        <v>153</v>
      </c>
      <c r="I2632" s="6">
        <f t="shared" si="1808"/>
        <v>0</v>
      </c>
      <c r="J2632" s="6">
        <f t="shared" si="1809"/>
        <v>5</v>
      </c>
      <c r="K2632" s="6">
        <f t="shared" si="1810"/>
        <v>0</v>
      </c>
      <c r="L2632" s="6">
        <f t="shared" si="1811"/>
        <v>1</v>
      </c>
      <c r="M2632" s="6">
        <f t="shared" si="1812"/>
        <v>5</v>
      </c>
      <c r="N2632" s="6">
        <f t="shared" si="1813"/>
        <v>3</v>
      </c>
      <c r="O2632" s="13">
        <f t="shared" si="1814"/>
        <v>10</v>
      </c>
      <c r="P2632" s="4">
        <f t="shared" si="1832"/>
        <v>2</v>
      </c>
      <c r="Q2632" s="4">
        <f t="shared" si="1833"/>
        <v>2</v>
      </c>
      <c r="R2632">
        <f t="shared" si="1817"/>
        <v>153</v>
      </c>
      <c r="S2632" s="4">
        <f t="shared" si="1818"/>
        <v>0</v>
      </c>
      <c r="T2632" s="15">
        <f t="shared" si="1819"/>
        <v>0</v>
      </c>
      <c r="U2632" s="4">
        <f t="shared" si="1820"/>
        <v>2</v>
      </c>
      <c r="V2632" s="4">
        <f t="shared" si="1821"/>
        <v>2</v>
      </c>
      <c r="W2632" s="4">
        <f t="shared" si="1822"/>
        <v>0</v>
      </c>
      <c r="X2632" s="6">
        <f t="shared" si="1823"/>
        <v>1</v>
      </c>
      <c r="Y2632" s="4">
        <f t="shared" si="1824"/>
        <v>2</v>
      </c>
      <c r="Z2632" s="6">
        <f t="shared" si="1825"/>
        <v>1</v>
      </c>
      <c r="AA2632" s="18">
        <f t="shared" si="1826"/>
        <v>3</v>
      </c>
      <c r="AB2632" s="9" t="str">
        <f t="shared" si="1834"/>
        <v>UNUM</v>
      </c>
      <c r="AC2632" s="9" t="str">
        <f>_xlfn.XLOOKUP(R2632,Sheet2!$H$3:$H$258,Sheet2!$I$3:$I$258,"-----")</f>
        <v>UNUM</v>
      </c>
      <c r="AD2632" s="9" t="str">
        <f>_xlfn.XLOOKUP(VALUE(AE2632),Sheet2!$N$3:$N$1000,Sheet2!$O$3:$O$1000,"********")</f>
        <v>********</v>
      </c>
      <c r="AE2632" t="str">
        <f t="shared" si="1829"/>
        <v>5531</v>
      </c>
      <c r="AF2632" s="9" t="str">
        <f>IF(R2632&lt;200,"+"&amp;TEXT(R2632,"0"),"-"&amp;TEXT(_xlfn.XLOOKUP(R2632,Sheet2!$K$3:$K$130,Sheet2!$L$3:$L$130,"-----"),"0"))</f>
        <v>+153</v>
      </c>
      <c r="AG2632" s="9" t="str">
        <f t="shared" si="1835"/>
        <v/>
      </c>
      <c r="AH2632" s="9" t="str">
        <f t="shared" si="1836"/>
        <v>ISZ UNUM</v>
      </c>
      <c r="AI2632" t="str">
        <f t="shared" si="1837"/>
        <v>2,UNUM</v>
      </c>
      <c r="AJ2632" s="16" t="str">
        <f t="shared" si="1838"/>
        <v>UNUM</v>
      </c>
      <c r="AK2632" t="str">
        <f t="shared" si="1839"/>
        <v>COMOL# 2,2,SNC</v>
      </c>
      <c r="AL2632" s="4" t="str">
        <f t="shared" si="1840"/>
        <v>COM</v>
      </c>
      <c r="AM2632" s="4" t="str">
        <f t="shared" si="1841"/>
        <v>L</v>
      </c>
      <c r="AN2632" s="4" t="str">
        <f t="shared" si="1842"/>
        <v>O</v>
      </c>
      <c r="AO2632" s="4" t="str">
        <f t="shared" si="1843"/>
        <v>#</v>
      </c>
      <c r="AP2632" s="15" t="str">
        <f t="shared" si="1844"/>
        <v>,SNC</v>
      </c>
      <c r="AQ2632" s="9" t="str">
        <f>_xlfn.XLOOKUP(D2632,Sheet2!$E$3:$E$101,Sheet2!$F$3:$F$101,"******************")</f>
        <v>******************</v>
      </c>
      <c r="AR2632" s="33" t="str">
        <f t="shared" si="1830"/>
        <v>NIOS **</v>
      </c>
      <c r="AS2632" s="9" t="str">
        <f t="shared" si="1831"/>
        <v>DOCS</v>
      </c>
      <c r="AT2632" s="4">
        <f t="shared" si="1845"/>
        <v>2</v>
      </c>
      <c r="AU2632" s="6">
        <f t="shared" si="1846"/>
        <v>1</v>
      </c>
      <c r="AV2632" s="4" t="str">
        <f t="shared" si="1847"/>
        <v>S</v>
      </c>
      <c r="AW2632" s="4">
        <f t="shared" si="1848"/>
        <v>53</v>
      </c>
      <c r="AX2632" s="4" t="str">
        <f>_xlfn.XLOOKUP(AW2632,Sheet2!$Q$3:$Q$66,Sheet2!$R$3:$R$66,"**")</f>
        <v>**</v>
      </c>
      <c r="AY2632" s="4">
        <f t="shared" si="1849"/>
        <v>0</v>
      </c>
      <c r="AZ2632" s="16" t="str">
        <f t="shared" si="1850"/>
        <v>SKPBZ</v>
      </c>
    </row>
    <row r="2633" spans="2:52" x14ac:dyDescent="0.35">
      <c r="B2633" s="3">
        <f t="shared" si="1816"/>
        <v>30</v>
      </c>
      <c r="C2633" s="1">
        <f t="shared" si="1815"/>
        <v>5357</v>
      </c>
      <c r="D2633" s="2">
        <v>110000</v>
      </c>
      <c r="E2633" s="2" t="str">
        <f>_xlfn.XLOOKUP(C2633,Sheet2!$N$3:$N$1000,Sheet2!$O$3:$O$1000,"")</f>
        <v/>
      </c>
      <c r="F2633" s="9" t="str">
        <f t="shared" si="1807"/>
        <v>COM 0,2</v>
      </c>
      <c r="G2633" s="4" t="str">
        <f t="shared" si="1827"/>
        <v>220</v>
      </c>
      <c r="H2633" s="4">
        <f t="shared" si="1828"/>
        <v>0</v>
      </c>
      <c r="I2633" s="6">
        <f t="shared" si="1808"/>
        <v>1</v>
      </c>
      <c r="J2633" s="6">
        <f t="shared" si="1809"/>
        <v>1</v>
      </c>
      <c r="K2633" s="6">
        <f t="shared" si="1810"/>
        <v>0</v>
      </c>
      <c r="L2633" s="6">
        <f t="shared" si="1811"/>
        <v>0</v>
      </c>
      <c r="M2633" s="6">
        <f t="shared" si="1812"/>
        <v>0</v>
      </c>
      <c r="N2633" s="6">
        <f t="shared" si="1813"/>
        <v>0</v>
      </c>
      <c r="O2633" s="13">
        <f t="shared" si="1814"/>
        <v>18</v>
      </c>
      <c r="P2633" s="4">
        <f t="shared" si="1832"/>
        <v>4</v>
      </c>
      <c r="Q2633" s="4">
        <f t="shared" si="1833"/>
        <v>2</v>
      </c>
      <c r="R2633">
        <f t="shared" si="1817"/>
        <v>0</v>
      </c>
      <c r="S2633" s="4">
        <f t="shared" si="1818"/>
        <v>0</v>
      </c>
      <c r="T2633" s="15">
        <f t="shared" si="1819"/>
        <v>0</v>
      </c>
      <c r="U2633" s="4">
        <f t="shared" si="1820"/>
        <v>0</v>
      </c>
      <c r="V2633" s="4">
        <f t="shared" si="1821"/>
        <v>2</v>
      </c>
      <c r="W2633" s="4">
        <f t="shared" si="1822"/>
        <v>0</v>
      </c>
      <c r="X2633" s="6">
        <f t="shared" si="1823"/>
        <v>0</v>
      </c>
      <c r="Y2633" s="4">
        <f t="shared" si="1824"/>
        <v>0</v>
      </c>
      <c r="Z2633" s="6">
        <f t="shared" si="1825"/>
        <v>0</v>
      </c>
      <c r="AA2633" s="18">
        <f t="shared" si="1826"/>
        <v>0</v>
      </c>
      <c r="AB2633" s="9" t="str">
        <f t="shared" si="1834"/>
        <v>0</v>
      </c>
      <c r="AC2633" s="9" t="str">
        <f>_xlfn.XLOOKUP(R2633,Sheet2!$H$3:$H$258,Sheet2!$I$3:$I$258,"-----")</f>
        <v>0</v>
      </c>
      <c r="AD2633" s="9" t="str">
        <f>_xlfn.XLOOKUP(VALUE(AE2633),Sheet2!$N$3:$N$1000,Sheet2!$O$3:$O$1000,"********")</f>
        <v>********</v>
      </c>
      <c r="AE2633" t="str">
        <f t="shared" si="1829"/>
        <v>5357</v>
      </c>
      <c r="AF2633" s="9" t="str">
        <f>IF(R2633&lt;200,"+"&amp;TEXT(R2633,"0"),"-"&amp;TEXT(_xlfn.XLOOKUP(R2633,Sheet2!$K$3:$K$130,Sheet2!$L$3:$L$130,"-----"),"0"))</f>
        <v>+0</v>
      </c>
      <c r="AG2633" s="9" t="str">
        <f t="shared" si="1835"/>
        <v/>
      </c>
      <c r="AH2633" s="9" t="str">
        <f t="shared" si="1836"/>
        <v>ISZ 0</v>
      </c>
      <c r="AI2633" t="str">
        <f t="shared" si="1837"/>
        <v>2,0</v>
      </c>
      <c r="AJ2633" s="16" t="str">
        <f t="shared" si="1838"/>
        <v>0</v>
      </c>
      <c r="AK2633" t="str">
        <f t="shared" si="1839"/>
        <v>COM 0,2</v>
      </c>
      <c r="AL2633" s="4" t="str">
        <f t="shared" si="1840"/>
        <v>COM</v>
      </c>
      <c r="AM2633" s="4" t="str">
        <f t="shared" si="1841"/>
        <v/>
      </c>
      <c r="AN2633" s="4" t="str">
        <f t="shared" si="1842"/>
        <v/>
      </c>
      <c r="AO2633" s="4" t="str">
        <f t="shared" si="1843"/>
        <v/>
      </c>
      <c r="AP2633" s="15" t="str">
        <f t="shared" si="1844"/>
        <v/>
      </c>
      <c r="AQ2633" s="9" t="str">
        <f>_xlfn.XLOOKUP(D2633,Sheet2!$E$3:$E$101,Sheet2!$F$3:$F$101,"******************")</f>
        <v>******************</v>
      </c>
      <c r="AR2633" s="33" t="str">
        <f t="shared" si="1830"/>
        <v>NIO 0</v>
      </c>
      <c r="AS2633" s="9" t="str">
        <f t="shared" si="1831"/>
        <v>DOC</v>
      </c>
      <c r="AT2633" s="4">
        <f t="shared" si="1845"/>
        <v>2</v>
      </c>
      <c r="AU2633" s="6">
        <f t="shared" si="1846"/>
        <v>0</v>
      </c>
      <c r="AV2633" s="4" t="str">
        <f t="shared" si="1847"/>
        <v/>
      </c>
      <c r="AW2633" s="4">
        <f t="shared" si="1848"/>
        <v>0</v>
      </c>
      <c r="AX2633" s="4" t="str">
        <f>_xlfn.XLOOKUP(AW2633,Sheet2!$Q$3:$Q$66,Sheet2!$R$3:$R$66,"**")</f>
        <v>0</v>
      </c>
      <c r="AY2633" s="4">
        <f t="shared" si="1849"/>
        <v>0</v>
      </c>
      <c r="AZ2633" s="16" t="str">
        <f t="shared" si="1850"/>
        <v>SKPBN</v>
      </c>
    </row>
    <row r="2634" spans="2:52" x14ac:dyDescent="0.35">
      <c r="B2634" s="3">
        <f t="shared" si="1816"/>
        <v>31</v>
      </c>
      <c r="C2634" s="1">
        <f t="shared" si="1815"/>
        <v>5360</v>
      </c>
      <c r="D2634" s="2">
        <v>24151</v>
      </c>
      <c r="E2634" s="2" t="str">
        <f>_xlfn.XLOOKUP(C2634,Sheet2!$N$3:$N$1000,Sheet2!$O$3:$O$1000,"")</f>
        <v/>
      </c>
      <c r="F2634" s="9" t="str">
        <f t="shared" si="1807"/>
        <v>LDA 1,NDSKS</v>
      </c>
      <c r="G2634" s="4" t="str">
        <f t="shared" si="1827"/>
        <v>50</v>
      </c>
      <c r="H2634" s="4">
        <f t="shared" si="1828"/>
        <v>151</v>
      </c>
      <c r="I2634" s="6">
        <f t="shared" si="1808"/>
        <v>0</v>
      </c>
      <c r="J2634" s="6">
        <f t="shared" si="1809"/>
        <v>2</v>
      </c>
      <c r="K2634" s="6">
        <f t="shared" si="1810"/>
        <v>4</v>
      </c>
      <c r="L2634" s="6">
        <f t="shared" si="1811"/>
        <v>1</v>
      </c>
      <c r="M2634" s="6">
        <f t="shared" si="1812"/>
        <v>5</v>
      </c>
      <c r="N2634" s="6">
        <f t="shared" si="1813"/>
        <v>1</v>
      </c>
      <c r="O2634" s="13">
        <f t="shared" si="1814"/>
        <v>5</v>
      </c>
      <c r="P2634" s="4">
        <f t="shared" si="1832"/>
        <v>1</v>
      </c>
      <c r="Q2634" s="4">
        <f t="shared" si="1833"/>
        <v>1</v>
      </c>
      <c r="R2634">
        <f t="shared" si="1817"/>
        <v>151</v>
      </c>
      <c r="S2634" s="4">
        <f t="shared" si="1818"/>
        <v>0</v>
      </c>
      <c r="T2634" s="15">
        <f t="shared" si="1819"/>
        <v>0</v>
      </c>
      <c r="U2634" s="4">
        <f t="shared" si="1820"/>
        <v>1</v>
      </c>
      <c r="V2634" s="4">
        <f t="shared" si="1821"/>
        <v>1</v>
      </c>
      <c r="W2634" s="4">
        <f t="shared" si="1822"/>
        <v>0</v>
      </c>
      <c r="X2634" s="6">
        <f t="shared" si="1823"/>
        <v>1</v>
      </c>
      <c r="Y2634" s="4">
        <f t="shared" si="1824"/>
        <v>2</v>
      </c>
      <c r="Z2634" s="6">
        <f t="shared" si="1825"/>
        <v>1</v>
      </c>
      <c r="AA2634" s="18">
        <f t="shared" si="1826"/>
        <v>1</v>
      </c>
      <c r="AB2634" s="9" t="str">
        <f t="shared" si="1834"/>
        <v>NDSKS</v>
      </c>
      <c r="AC2634" s="9" t="str">
        <f>_xlfn.XLOOKUP(R2634,Sheet2!$H$3:$H$258,Sheet2!$I$3:$I$258,"-----")</f>
        <v>NDSKS</v>
      </c>
      <c r="AD2634" s="9" t="str">
        <f>_xlfn.XLOOKUP(VALUE(AE2634),Sheet2!$N$3:$N$1000,Sheet2!$O$3:$O$1000,"********")</f>
        <v>********</v>
      </c>
      <c r="AE2634" t="str">
        <f t="shared" si="1829"/>
        <v>5531</v>
      </c>
      <c r="AF2634" s="9" t="str">
        <f>IF(R2634&lt;200,"+"&amp;TEXT(R2634,"0"),"-"&amp;TEXT(_xlfn.XLOOKUP(R2634,Sheet2!$K$3:$K$130,Sheet2!$L$3:$L$130,"-----"),"0"))</f>
        <v>+151</v>
      </c>
      <c r="AG2634" s="9" t="str">
        <f t="shared" si="1835"/>
        <v/>
      </c>
      <c r="AH2634" s="9" t="str">
        <f t="shared" si="1836"/>
        <v>JSR NDSKS</v>
      </c>
      <c r="AI2634" t="str">
        <f t="shared" si="1837"/>
        <v>1,NDSKS</v>
      </c>
      <c r="AJ2634" s="16" t="str">
        <f t="shared" si="1838"/>
        <v>NDSKS</v>
      </c>
      <c r="AK2634" t="str">
        <f t="shared" si="1839"/>
        <v>COMOL# 1,1,SKP</v>
      </c>
      <c r="AL2634" s="4" t="str">
        <f t="shared" si="1840"/>
        <v>COM</v>
      </c>
      <c r="AM2634" s="4" t="str">
        <f t="shared" si="1841"/>
        <v>L</v>
      </c>
      <c r="AN2634" s="4" t="str">
        <f t="shared" si="1842"/>
        <v>O</v>
      </c>
      <c r="AO2634" s="4" t="str">
        <f t="shared" si="1843"/>
        <v>#</v>
      </c>
      <c r="AP2634" s="15" t="str">
        <f t="shared" si="1844"/>
        <v>,SKP</v>
      </c>
      <c r="AQ2634" s="9" t="str">
        <f>_xlfn.XLOOKUP(D2634,Sheet2!$E$3:$E$101,Sheet2!$F$3:$F$101,"******************")</f>
        <v>******************</v>
      </c>
      <c r="AR2634" s="33" t="str">
        <f t="shared" si="1830"/>
        <v>NIOS **</v>
      </c>
      <c r="AS2634" s="9" t="str">
        <f t="shared" si="1831"/>
        <v>DOCS</v>
      </c>
      <c r="AT2634" s="4">
        <f t="shared" si="1845"/>
        <v>1</v>
      </c>
      <c r="AU2634" s="6">
        <f t="shared" si="1846"/>
        <v>1</v>
      </c>
      <c r="AV2634" s="4" t="str">
        <f t="shared" si="1847"/>
        <v>S</v>
      </c>
      <c r="AW2634" s="4">
        <f t="shared" si="1848"/>
        <v>51</v>
      </c>
      <c r="AX2634" s="4" t="str">
        <f>_xlfn.XLOOKUP(AW2634,Sheet2!$Q$3:$Q$66,Sheet2!$R$3:$R$66,"**")</f>
        <v>**</v>
      </c>
      <c r="AY2634" s="4">
        <f t="shared" si="1849"/>
        <v>0</v>
      </c>
      <c r="AZ2634" s="16" t="str">
        <f t="shared" si="1850"/>
        <v>SKPBZ</v>
      </c>
    </row>
    <row r="2635" spans="2:52" x14ac:dyDescent="0.35">
      <c r="B2635" s="3">
        <f t="shared" si="1816"/>
        <v>32</v>
      </c>
      <c r="C2635" s="1">
        <f t="shared" si="1815"/>
        <v>5361</v>
      </c>
      <c r="D2635" s="2">
        <v>147400</v>
      </c>
      <c r="E2635" s="2" t="str">
        <f>_xlfn.XLOOKUP(C2635,Sheet2!$N$3:$N$1000,Sheet2!$O$3:$O$1000,"")</f>
        <v/>
      </c>
      <c r="F2635" s="9" t="str">
        <f t="shared" si="1807"/>
        <v>AND 2,1</v>
      </c>
      <c r="G2635" s="4" t="str">
        <f t="shared" si="1827"/>
        <v>317</v>
      </c>
      <c r="H2635" s="4">
        <f t="shared" si="1828"/>
        <v>0</v>
      </c>
      <c r="I2635" s="6">
        <f t="shared" si="1808"/>
        <v>1</v>
      </c>
      <c r="J2635" s="6">
        <f t="shared" si="1809"/>
        <v>4</v>
      </c>
      <c r="K2635" s="6">
        <f t="shared" si="1810"/>
        <v>7</v>
      </c>
      <c r="L2635" s="6">
        <f t="shared" si="1811"/>
        <v>4</v>
      </c>
      <c r="M2635" s="6">
        <f t="shared" si="1812"/>
        <v>0</v>
      </c>
      <c r="N2635" s="6">
        <f t="shared" si="1813"/>
        <v>0</v>
      </c>
      <c r="O2635" s="13">
        <f t="shared" si="1814"/>
        <v>25</v>
      </c>
      <c r="P2635" s="4">
        <f t="shared" si="1832"/>
        <v>6</v>
      </c>
      <c r="Q2635" s="4">
        <f t="shared" si="1833"/>
        <v>1</v>
      </c>
      <c r="R2635">
        <f t="shared" si="1817"/>
        <v>0</v>
      </c>
      <c r="S2635" s="4">
        <f t="shared" si="1818"/>
        <v>3</v>
      </c>
      <c r="T2635" s="15">
        <f t="shared" si="1819"/>
        <v>1</v>
      </c>
      <c r="U2635" s="4">
        <f t="shared" si="1820"/>
        <v>2</v>
      </c>
      <c r="V2635" s="4">
        <f t="shared" si="1821"/>
        <v>1</v>
      </c>
      <c r="W2635" s="4">
        <f t="shared" si="1822"/>
        <v>7</v>
      </c>
      <c r="X2635" s="6">
        <f t="shared" si="1823"/>
        <v>0</v>
      </c>
      <c r="Y2635" s="4">
        <f t="shared" si="1824"/>
        <v>0</v>
      </c>
      <c r="Z2635" s="6">
        <f t="shared" si="1825"/>
        <v>0</v>
      </c>
      <c r="AA2635" s="18">
        <f t="shared" si="1826"/>
        <v>0</v>
      </c>
      <c r="AB2635" s="9" t="str">
        <f t="shared" si="1834"/>
        <v>+0,3</v>
      </c>
      <c r="AC2635" s="9" t="str">
        <f>_xlfn.XLOOKUP(R2635,Sheet2!$H$3:$H$258,Sheet2!$I$3:$I$258,"-----")</f>
        <v>0</v>
      </c>
      <c r="AD2635" s="9" t="str">
        <f>_xlfn.XLOOKUP(VALUE(AE2635),Sheet2!$N$3:$N$1000,Sheet2!$O$3:$O$1000,"********")</f>
        <v>********</v>
      </c>
      <c r="AE2635" t="str">
        <f t="shared" si="1829"/>
        <v>5361</v>
      </c>
      <c r="AF2635" s="9" t="str">
        <f>IF(R2635&lt;200,"+"&amp;TEXT(R2635,"0"),"-"&amp;TEXT(_xlfn.XLOOKUP(R2635,Sheet2!$K$3:$K$130,Sheet2!$L$3:$L$130,"-----"),"0"))</f>
        <v>+0</v>
      </c>
      <c r="AG2635" s="9" t="str">
        <f t="shared" si="1835"/>
        <v>@</v>
      </c>
      <c r="AH2635" s="9" t="str">
        <f t="shared" si="1836"/>
        <v>JSR @+0,3</v>
      </c>
      <c r="AI2635" t="str">
        <f t="shared" si="1837"/>
        <v>1,@+0,3</v>
      </c>
      <c r="AJ2635" s="16" t="str">
        <f t="shared" si="1838"/>
        <v>@+0,3</v>
      </c>
      <c r="AK2635" t="str">
        <f t="shared" si="1839"/>
        <v>AND 2,1</v>
      </c>
      <c r="AL2635" s="4" t="str">
        <f t="shared" si="1840"/>
        <v>AND</v>
      </c>
      <c r="AM2635" s="4" t="str">
        <f t="shared" si="1841"/>
        <v/>
      </c>
      <c r="AN2635" s="4" t="str">
        <f t="shared" si="1842"/>
        <v/>
      </c>
      <c r="AO2635" s="4" t="str">
        <f t="shared" si="1843"/>
        <v/>
      </c>
      <c r="AP2635" s="15" t="str">
        <f t="shared" si="1844"/>
        <v/>
      </c>
      <c r="AQ2635" s="9" t="str">
        <f>_xlfn.XLOOKUP(D2635,Sheet2!$E$3:$E$101,Sheet2!$F$3:$F$101,"******************")</f>
        <v>******************</v>
      </c>
      <c r="AR2635" s="33" t="str">
        <f t="shared" si="1830"/>
        <v>SKPBN 0</v>
      </c>
      <c r="AS2635" s="9" t="str">
        <f t="shared" si="1831"/>
        <v>DOC</v>
      </c>
      <c r="AT2635" s="4">
        <f t="shared" si="1845"/>
        <v>1</v>
      </c>
      <c r="AU2635" s="6">
        <f t="shared" si="1846"/>
        <v>0</v>
      </c>
      <c r="AV2635" s="4" t="str">
        <f t="shared" si="1847"/>
        <v/>
      </c>
      <c r="AW2635" s="4">
        <f t="shared" si="1848"/>
        <v>0</v>
      </c>
      <c r="AX2635" s="4" t="str">
        <f>_xlfn.XLOOKUP(AW2635,Sheet2!$Q$3:$Q$66,Sheet2!$R$3:$R$66,"**")</f>
        <v>0</v>
      </c>
      <c r="AY2635" s="4">
        <f t="shared" si="1849"/>
        <v>7</v>
      </c>
      <c r="AZ2635" s="16" t="str">
        <f t="shared" si="1850"/>
        <v>SKPBN</v>
      </c>
    </row>
    <row r="2636" spans="2:52" x14ac:dyDescent="0.35">
      <c r="B2636" s="3">
        <f t="shared" si="1816"/>
        <v>33</v>
      </c>
      <c r="C2636" s="1">
        <f t="shared" si="1815"/>
        <v>5362</v>
      </c>
      <c r="D2636" s="2">
        <v>107000</v>
      </c>
      <c r="E2636" s="2" t="str">
        <f>_xlfn.XLOOKUP(C2636,Sheet2!$N$3:$N$1000,Sheet2!$O$3:$O$1000,"")</f>
        <v/>
      </c>
      <c r="F2636" s="9" t="str">
        <f t="shared" si="1807"/>
        <v>ADD 0,1</v>
      </c>
      <c r="G2636" s="4" t="str">
        <f t="shared" si="1827"/>
        <v>216</v>
      </c>
      <c r="H2636" s="4">
        <f t="shared" si="1828"/>
        <v>0</v>
      </c>
      <c r="I2636" s="6">
        <f t="shared" si="1808"/>
        <v>1</v>
      </c>
      <c r="J2636" s="6">
        <f t="shared" si="1809"/>
        <v>0</v>
      </c>
      <c r="K2636" s="6">
        <f t="shared" si="1810"/>
        <v>7</v>
      </c>
      <c r="L2636" s="6">
        <f t="shared" si="1811"/>
        <v>0</v>
      </c>
      <c r="M2636" s="6">
        <f t="shared" si="1812"/>
        <v>0</v>
      </c>
      <c r="N2636" s="6">
        <f t="shared" si="1813"/>
        <v>0</v>
      </c>
      <c r="O2636" s="13">
        <f t="shared" si="1814"/>
        <v>17</v>
      </c>
      <c r="P2636" s="4">
        <f t="shared" si="1832"/>
        <v>4</v>
      </c>
      <c r="Q2636" s="4">
        <f t="shared" si="1833"/>
        <v>1</v>
      </c>
      <c r="R2636">
        <f t="shared" si="1817"/>
        <v>0</v>
      </c>
      <c r="S2636" s="4">
        <f t="shared" si="1818"/>
        <v>2</v>
      </c>
      <c r="T2636" s="15">
        <f t="shared" si="1819"/>
        <v>1</v>
      </c>
      <c r="U2636" s="4">
        <f t="shared" si="1820"/>
        <v>0</v>
      </c>
      <c r="V2636" s="4">
        <f t="shared" si="1821"/>
        <v>1</v>
      </c>
      <c r="W2636" s="4">
        <f t="shared" si="1822"/>
        <v>6</v>
      </c>
      <c r="X2636" s="6">
        <f t="shared" si="1823"/>
        <v>0</v>
      </c>
      <c r="Y2636" s="4">
        <f t="shared" si="1824"/>
        <v>0</v>
      </c>
      <c r="Z2636" s="6">
        <f t="shared" si="1825"/>
        <v>0</v>
      </c>
      <c r="AA2636" s="18">
        <f t="shared" si="1826"/>
        <v>0</v>
      </c>
      <c r="AB2636" s="9" t="str">
        <f t="shared" si="1834"/>
        <v>+0,2</v>
      </c>
      <c r="AC2636" s="9" t="str">
        <f>_xlfn.XLOOKUP(R2636,Sheet2!$H$3:$H$258,Sheet2!$I$3:$I$258,"-----")</f>
        <v>0</v>
      </c>
      <c r="AD2636" s="9" t="str">
        <f>_xlfn.XLOOKUP(VALUE(AE2636),Sheet2!$N$3:$N$1000,Sheet2!$O$3:$O$1000,"********")</f>
        <v>********</v>
      </c>
      <c r="AE2636" t="str">
        <f t="shared" si="1829"/>
        <v>5362</v>
      </c>
      <c r="AF2636" s="9" t="str">
        <f>IF(R2636&lt;200,"+"&amp;TEXT(R2636,"0"),"-"&amp;TEXT(_xlfn.XLOOKUP(R2636,Sheet2!$K$3:$K$130,Sheet2!$L$3:$L$130,"-----"),"0"))</f>
        <v>+0</v>
      </c>
      <c r="AG2636" s="9" t="str">
        <f t="shared" si="1835"/>
        <v>@</v>
      </c>
      <c r="AH2636" s="9" t="str">
        <f t="shared" si="1836"/>
        <v>JSR @+0,2</v>
      </c>
      <c r="AI2636" t="str">
        <f t="shared" si="1837"/>
        <v>1,@+0,2</v>
      </c>
      <c r="AJ2636" s="16" t="str">
        <f t="shared" si="1838"/>
        <v>@+0,2</v>
      </c>
      <c r="AK2636" t="str">
        <f t="shared" si="1839"/>
        <v>ADD 0,1</v>
      </c>
      <c r="AL2636" s="4" t="str">
        <f t="shared" si="1840"/>
        <v>ADD</v>
      </c>
      <c r="AM2636" s="4" t="str">
        <f t="shared" si="1841"/>
        <v/>
      </c>
      <c r="AN2636" s="4" t="str">
        <f t="shared" si="1842"/>
        <v/>
      </c>
      <c r="AO2636" s="4" t="str">
        <f t="shared" si="1843"/>
        <v/>
      </c>
      <c r="AP2636" s="15" t="str">
        <f t="shared" si="1844"/>
        <v/>
      </c>
      <c r="AQ2636" s="9" t="str">
        <f>_xlfn.XLOOKUP(D2636,Sheet2!$E$3:$E$101,Sheet2!$F$3:$F$101,"******************")</f>
        <v>******************</v>
      </c>
      <c r="AR2636" s="33" t="str">
        <f t="shared" si="1830"/>
        <v>DOC 1,0</v>
      </c>
      <c r="AS2636" s="9" t="str">
        <f t="shared" si="1831"/>
        <v>DOC</v>
      </c>
      <c r="AT2636" s="4">
        <f t="shared" si="1845"/>
        <v>1</v>
      </c>
      <c r="AU2636" s="6">
        <f t="shared" si="1846"/>
        <v>0</v>
      </c>
      <c r="AV2636" s="4" t="str">
        <f t="shared" si="1847"/>
        <v/>
      </c>
      <c r="AW2636" s="4">
        <f t="shared" si="1848"/>
        <v>0</v>
      </c>
      <c r="AX2636" s="4" t="str">
        <f>_xlfn.XLOOKUP(AW2636,Sheet2!$Q$3:$Q$66,Sheet2!$R$3:$R$66,"**")</f>
        <v>0</v>
      </c>
      <c r="AY2636" s="4">
        <f t="shared" si="1849"/>
        <v>6</v>
      </c>
      <c r="AZ2636" s="16" t="str">
        <f t="shared" si="1850"/>
        <v>SKPBN</v>
      </c>
    </row>
    <row r="2637" spans="2:52" x14ac:dyDescent="0.35">
      <c r="B2637" s="3">
        <f t="shared" si="1816"/>
        <v>34</v>
      </c>
      <c r="C2637" s="1">
        <f t="shared" si="1815"/>
        <v>5363</v>
      </c>
      <c r="D2637" s="2">
        <v>44151</v>
      </c>
      <c r="E2637" s="2" t="str">
        <f>_xlfn.XLOOKUP(C2637,Sheet2!$N$3:$N$1000,Sheet2!$O$3:$O$1000,"")</f>
        <v/>
      </c>
      <c r="F2637" s="9" t="str">
        <f t="shared" si="1807"/>
        <v>STA 1,NDSKS</v>
      </c>
      <c r="G2637" s="4" t="str">
        <f t="shared" si="1827"/>
        <v>110</v>
      </c>
      <c r="H2637" s="4">
        <f t="shared" si="1828"/>
        <v>151</v>
      </c>
      <c r="I2637" s="6">
        <f t="shared" si="1808"/>
        <v>0</v>
      </c>
      <c r="J2637" s="6">
        <f t="shared" si="1809"/>
        <v>4</v>
      </c>
      <c r="K2637" s="6">
        <f t="shared" si="1810"/>
        <v>4</v>
      </c>
      <c r="L2637" s="6">
        <f t="shared" si="1811"/>
        <v>1</v>
      </c>
      <c r="M2637" s="6">
        <f t="shared" si="1812"/>
        <v>5</v>
      </c>
      <c r="N2637" s="6">
        <f t="shared" si="1813"/>
        <v>1</v>
      </c>
      <c r="O2637" s="13">
        <f t="shared" si="1814"/>
        <v>9</v>
      </c>
      <c r="P2637" s="4">
        <f t="shared" si="1832"/>
        <v>2</v>
      </c>
      <c r="Q2637" s="4">
        <f t="shared" si="1833"/>
        <v>1</v>
      </c>
      <c r="R2637">
        <f t="shared" si="1817"/>
        <v>151</v>
      </c>
      <c r="S2637" s="4">
        <f t="shared" si="1818"/>
        <v>0</v>
      </c>
      <c r="T2637" s="15">
        <f t="shared" si="1819"/>
        <v>0</v>
      </c>
      <c r="U2637" s="4">
        <f t="shared" si="1820"/>
        <v>2</v>
      </c>
      <c r="V2637" s="4">
        <f t="shared" si="1821"/>
        <v>1</v>
      </c>
      <c r="W2637" s="4">
        <f t="shared" si="1822"/>
        <v>0</v>
      </c>
      <c r="X2637" s="6">
        <f t="shared" si="1823"/>
        <v>1</v>
      </c>
      <c r="Y2637" s="4">
        <f t="shared" si="1824"/>
        <v>2</v>
      </c>
      <c r="Z2637" s="6">
        <f t="shared" si="1825"/>
        <v>1</v>
      </c>
      <c r="AA2637" s="18">
        <f t="shared" si="1826"/>
        <v>1</v>
      </c>
      <c r="AB2637" s="9" t="str">
        <f t="shared" si="1834"/>
        <v>NDSKS</v>
      </c>
      <c r="AC2637" s="9" t="str">
        <f>_xlfn.XLOOKUP(R2637,Sheet2!$H$3:$H$258,Sheet2!$I$3:$I$258,"-----")</f>
        <v>NDSKS</v>
      </c>
      <c r="AD2637" s="9" t="str">
        <f>_xlfn.XLOOKUP(VALUE(AE2637),Sheet2!$N$3:$N$1000,Sheet2!$O$3:$O$1000,"********")</f>
        <v>********</v>
      </c>
      <c r="AE2637" t="str">
        <f t="shared" si="1829"/>
        <v>5534</v>
      </c>
      <c r="AF2637" s="9" t="str">
        <f>IF(R2637&lt;200,"+"&amp;TEXT(R2637,"0"),"-"&amp;TEXT(_xlfn.XLOOKUP(R2637,Sheet2!$K$3:$K$130,Sheet2!$L$3:$L$130,"-----"),"0"))</f>
        <v>+151</v>
      </c>
      <c r="AG2637" s="9" t="str">
        <f t="shared" si="1835"/>
        <v/>
      </c>
      <c r="AH2637" s="9" t="str">
        <f t="shared" si="1836"/>
        <v>JSR NDSKS</v>
      </c>
      <c r="AI2637" t="str">
        <f t="shared" si="1837"/>
        <v>1,NDSKS</v>
      </c>
      <c r="AJ2637" s="16" t="str">
        <f t="shared" si="1838"/>
        <v>NDSKS</v>
      </c>
      <c r="AK2637" t="str">
        <f t="shared" si="1839"/>
        <v>COMOL# 2,1,SKP</v>
      </c>
      <c r="AL2637" s="4" t="str">
        <f t="shared" si="1840"/>
        <v>COM</v>
      </c>
      <c r="AM2637" s="4" t="str">
        <f t="shared" si="1841"/>
        <v>L</v>
      </c>
      <c r="AN2637" s="4" t="str">
        <f t="shared" si="1842"/>
        <v>O</v>
      </c>
      <c r="AO2637" s="4" t="str">
        <f t="shared" si="1843"/>
        <v>#</v>
      </c>
      <c r="AP2637" s="15" t="str">
        <f t="shared" si="1844"/>
        <v>,SKP</v>
      </c>
      <c r="AQ2637" s="9" t="str">
        <f>_xlfn.XLOOKUP(D2637,Sheet2!$E$3:$E$101,Sheet2!$F$3:$F$101,"******************")</f>
        <v>******************</v>
      </c>
      <c r="AR2637" s="33" t="str">
        <f t="shared" si="1830"/>
        <v>NIOS **</v>
      </c>
      <c r="AS2637" s="9" t="str">
        <f t="shared" si="1831"/>
        <v>DOCS</v>
      </c>
      <c r="AT2637" s="4">
        <f t="shared" si="1845"/>
        <v>1</v>
      </c>
      <c r="AU2637" s="6">
        <f t="shared" si="1846"/>
        <v>1</v>
      </c>
      <c r="AV2637" s="4" t="str">
        <f t="shared" si="1847"/>
        <v>S</v>
      </c>
      <c r="AW2637" s="4">
        <f t="shared" si="1848"/>
        <v>51</v>
      </c>
      <c r="AX2637" s="4" t="str">
        <f>_xlfn.XLOOKUP(AW2637,Sheet2!$Q$3:$Q$66,Sheet2!$R$3:$R$66,"**")</f>
        <v>**</v>
      </c>
      <c r="AY2637" s="4">
        <f t="shared" si="1849"/>
        <v>0</v>
      </c>
      <c r="AZ2637" s="16" t="str">
        <f t="shared" si="1850"/>
        <v>SKPBZ</v>
      </c>
    </row>
    <row r="2638" spans="2:52" x14ac:dyDescent="0.35">
      <c r="B2638" s="3">
        <f t="shared" si="1816"/>
        <v>35</v>
      </c>
      <c r="C2638" s="1">
        <f t="shared" si="1815"/>
        <v>5364</v>
      </c>
      <c r="D2638" s="2">
        <v>746</v>
      </c>
      <c r="E2638" s="2" t="str">
        <f>_xlfn.XLOOKUP(C2638,Sheet2!$N$3:$N$1000,Sheet2!$O$3:$O$1000,"")</f>
        <v/>
      </c>
      <c r="F2638" s="9" t="str">
        <f t="shared" si="1807"/>
        <v>JMP .INI3</v>
      </c>
      <c r="G2638" s="4" t="str">
        <f t="shared" si="1827"/>
        <v>1</v>
      </c>
      <c r="H2638" s="4">
        <f t="shared" si="1828"/>
        <v>346</v>
      </c>
      <c r="I2638" s="6">
        <f t="shared" si="1808"/>
        <v>0</v>
      </c>
      <c r="J2638" s="6">
        <f t="shared" si="1809"/>
        <v>0</v>
      </c>
      <c r="K2638" s="6">
        <f t="shared" si="1810"/>
        <v>0</v>
      </c>
      <c r="L2638" s="6">
        <f t="shared" si="1811"/>
        <v>7</v>
      </c>
      <c r="M2638" s="6">
        <f t="shared" si="1812"/>
        <v>4</v>
      </c>
      <c r="N2638" s="6">
        <f t="shared" si="1813"/>
        <v>6</v>
      </c>
      <c r="O2638" s="13">
        <f t="shared" si="1814"/>
        <v>0</v>
      </c>
      <c r="P2638" s="4">
        <f t="shared" si="1832"/>
        <v>0</v>
      </c>
      <c r="Q2638" s="4">
        <f t="shared" si="1833"/>
        <v>0</v>
      </c>
      <c r="R2638">
        <f t="shared" si="1817"/>
        <v>346</v>
      </c>
      <c r="S2638" s="4">
        <f t="shared" si="1818"/>
        <v>1</v>
      </c>
      <c r="T2638" s="15">
        <f t="shared" si="1819"/>
        <v>0</v>
      </c>
      <c r="U2638" s="4">
        <f t="shared" si="1820"/>
        <v>0</v>
      </c>
      <c r="V2638" s="4">
        <f t="shared" si="1821"/>
        <v>0</v>
      </c>
      <c r="W2638" s="4">
        <f t="shared" si="1822"/>
        <v>1</v>
      </c>
      <c r="X2638" s="6">
        <f t="shared" si="1823"/>
        <v>3</v>
      </c>
      <c r="Y2638" s="4">
        <f t="shared" si="1824"/>
        <v>2</v>
      </c>
      <c r="Z2638" s="6">
        <f t="shared" si="1825"/>
        <v>0</v>
      </c>
      <c r="AA2638" s="18">
        <f t="shared" si="1826"/>
        <v>6</v>
      </c>
      <c r="AB2638" s="9" t="str">
        <f t="shared" si="1834"/>
        <v>.INI3</v>
      </c>
      <c r="AC2638" s="9" t="str">
        <f>_xlfn.XLOOKUP(R2638,Sheet2!$H$3:$H$258,Sheet2!$I$3:$I$258,"-----")</f>
        <v>*****</v>
      </c>
      <c r="AD2638" s="9" t="str">
        <f>_xlfn.XLOOKUP(VALUE(AE2638),Sheet2!$N$3:$N$1000,Sheet2!$O$3:$O$1000,"********")</f>
        <v>.INI3</v>
      </c>
      <c r="AE2638" t="str">
        <f t="shared" si="1829"/>
        <v>5332</v>
      </c>
      <c r="AF2638" s="9" t="str">
        <f>IF(R2638&lt;200,"+"&amp;TEXT(R2638,"0"),"-"&amp;TEXT(_xlfn.XLOOKUP(R2638,Sheet2!$K$3:$K$130,Sheet2!$L$3:$L$130,"-----"),"0"))</f>
        <v>-32</v>
      </c>
      <c r="AG2638" s="9" t="str">
        <f t="shared" si="1835"/>
        <v/>
      </c>
      <c r="AH2638" s="9" t="str">
        <f t="shared" si="1836"/>
        <v>JMP .INI3</v>
      </c>
      <c r="AI2638" t="str">
        <f t="shared" si="1837"/>
        <v>0,.INI3</v>
      </c>
      <c r="AJ2638" s="16" t="str">
        <f t="shared" si="1838"/>
        <v>.INI3</v>
      </c>
      <c r="AK2638" t="str">
        <f t="shared" si="1839"/>
        <v>NEGOS 0,0,SEZ</v>
      </c>
      <c r="AL2638" s="4" t="str">
        <f t="shared" si="1840"/>
        <v>NEG</v>
      </c>
      <c r="AM2638" s="4" t="str">
        <f t="shared" si="1841"/>
        <v>S</v>
      </c>
      <c r="AN2638" s="4" t="str">
        <f t="shared" si="1842"/>
        <v>O</v>
      </c>
      <c r="AO2638" s="4" t="str">
        <f t="shared" si="1843"/>
        <v/>
      </c>
      <c r="AP2638" s="15" t="str">
        <f t="shared" si="1844"/>
        <v>,SEZ</v>
      </c>
      <c r="AQ2638" s="9" t="str">
        <f>_xlfn.XLOOKUP(D2638,Sheet2!$E$3:$E$101,Sheet2!$F$3:$F$101,"******************")</f>
        <v>******************</v>
      </c>
      <c r="AR2638" s="33" t="str">
        <f t="shared" si="1830"/>
        <v>DIAP 0,**</v>
      </c>
      <c r="AS2638" s="9" t="str">
        <f t="shared" si="1831"/>
        <v>DIAP</v>
      </c>
      <c r="AT2638" s="4">
        <f t="shared" si="1845"/>
        <v>0</v>
      </c>
      <c r="AU2638" s="6">
        <f t="shared" si="1846"/>
        <v>3</v>
      </c>
      <c r="AV2638" s="4" t="str">
        <f t="shared" si="1847"/>
        <v>P</v>
      </c>
      <c r="AW2638" s="4">
        <f t="shared" si="1848"/>
        <v>46</v>
      </c>
      <c r="AX2638" s="4" t="str">
        <f>_xlfn.XLOOKUP(AW2638,Sheet2!$Q$3:$Q$66,Sheet2!$R$3:$R$66,"**")</f>
        <v>**</v>
      </c>
      <c r="AY2638" s="4">
        <f t="shared" si="1849"/>
        <v>1</v>
      </c>
      <c r="AZ2638" s="16" t="str">
        <f t="shared" si="1850"/>
        <v>SKPDZ</v>
      </c>
    </row>
    <row r="2639" spans="2:52" x14ac:dyDescent="0.35">
      <c r="B2639" s="3">
        <v>37</v>
      </c>
      <c r="C2639" s="1">
        <f t="shared" si="1815"/>
        <v>5365</v>
      </c>
      <c r="D2639" s="2">
        <v>20151</v>
      </c>
      <c r="E2639" s="2" t="str">
        <f>_xlfn.XLOOKUP(C2639,Sheet2!$N$3:$N$1000,Sheet2!$O$3:$O$1000,"")</f>
        <v>CR</v>
      </c>
      <c r="F2639" s="9" t="str">
        <f t="shared" si="1807"/>
        <v>LDA 0,NDSKS</v>
      </c>
      <c r="G2639" s="4" t="str">
        <f t="shared" si="1827"/>
        <v>40</v>
      </c>
      <c r="H2639" s="4">
        <f t="shared" si="1828"/>
        <v>151</v>
      </c>
      <c r="I2639" s="6">
        <f t="shared" si="1808"/>
        <v>0</v>
      </c>
      <c r="J2639" s="6">
        <f t="shared" si="1809"/>
        <v>2</v>
      </c>
      <c r="K2639" s="6">
        <f t="shared" si="1810"/>
        <v>0</v>
      </c>
      <c r="L2639" s="6">
        <f t="shared" si="1811"/>
        <v>1</v>
      </c>
      <c r="M2639" s="6">
        <f t="shared" si="1812"/>
        <v>5</v>
      </c>
      <c r="N2639" s="6">
        <f t="shared" si="1813"/>
        <v>1</v>
      </c>
      <c r="O2639" s="13">
        <f t="shared" si="1814"/>
        <v>4</v>
      </c>
      <c r="P2639" s="4">
        <f t="shared" si="1832"/>
        <v>1</v>
      </c>
      <c r="Q2639" s="4">
        <f t="shared" si="1833"/>
        <v>0</v>
      </c>
      <c r="R2639">
        <f t="shared" si="1817"/>
        <v>151</v>
      </c>
      <c r="S2639" s="4">
        <f t="shared" si="1818"/>
        <v>0</v>
      </c>
      <c r="T2639" s="15">
        <f t="shared" si="1819"/>
        <v>0</v>
      </c>
      <c r="U2639" s="4">
        <f t="shared" si="1820"/>
        <v>1</v>
      </c>
      <c r="V2639" s="4">
        <f t="shared" si="1821"/>
        <v>0</v>
      </c>
      <c r="W2639" s="4">
        <f t="shared" si="1822"/>
        <v>0</v>
      </c>
      <c r="X2639" s="6">
        <f t="shared" si="1823"/>
        <v>1</v>
      </c>
      <c r="Y2639" s="4">
        <f t="shared" si="1824"/>
        <v>2</v>
      </c>
      <c r="Z2639" s="6">
        <f t="shared" si="1825"/>
        <v>1</v>
      </c>
      <c r="AA2639" s="18">
        <f t="shared" si="1826"/>
        <v>1</v>
      </c>
      <c r="AB2639" s="9" t="str">
        <f t="shared" si="1834"/>
        <v>NDSKS</v>
      </c>
      <c r="AC2639" s="9" t="str">
        <f>_xlfn.XLOOKUP(R2639,Sheet2!$H$3:$H$258,Sheet2!$I$3:$I$258,"-----")</f>
        <v>NDSKS</v>
      </c>
      <c r="AD2639" s="9" t="str">
        <f>_xlfn.XLOOKUP(VALUE(AE2639),Sheet2!$N$3:$N$1000,Sheet2!$O$3:$O$1000,"********")</f>
        <v>********</v>
      </c>
      <c r="AE2639" t="str">
        <f t="shared" si="1829"/>
        <v>5536</v>
      </c>
      <c r="AF2639" s="9" t="str">
        <f>IF(R2639&lt;200,"+"&amp;TEXT(R2639,"0"),"-"&amp;TEXT(_xlfn.XLOOKUP(R2639,Sheet2!$K$3:$K$130,Sheet2!$L$3:$L$130,"-----"),"0"))</f>
        <v>+151</v>
      </c>
      <c r="AG2639" s="9" t="str">
        <f t="shared" si="1835"/>
        <v/>
      </c>
      <c r="AH2639" s="9" t="str">
        <f t="shared" si="1836"/>
        <v>JMP NDSKS</v>
      </c>
      <c r="AI2639" t="str">
        <f t="shared" si="1837"/>
        <v>0,NDSKS</v>
      </c>
      <c r="AJ2639" s="16" t="str">
        <f t="shared" si="1838"/>
        <v>NDSKS</v>
      </c>
      <c r="AK2639" t="str">
        <f t="shared" si="1839"/>
        <v>COMOL# 1,0,SKP</v>
      </c>
      <c r="AL2639" s="4" t="str">
        <f t="shared" si="1840"/>
        <v>COM</v>
      </c>
      <c r="AM2639" s="4" t="str">
        <f t="shared" si="1841"/>
        <v>L</v>
      </c>
      <c r="AN2639" s="4" t="str">
        <f t="shared" si="1842"/>
        <v>O</v>
      </c>
      <c r="AO2639" s="4" t="str">
        <f t="shared" si="1843"/>
        <v>#</v>
      </c>
      <c r="AP2639" s="15" t="str">
        <f t="shared" si="1844"/>
        <v>,SKP</v>
      </c>
      <c r="AQ2639" s="9" t="str">
        <f>_xlfn.XLOOKUP(D2639,Sheet2!$E$3:$E$101,Sheet2!$F$3:$F$101,"******************")</f>
        <v>******************</v>
      </c>
      <c r="AR2639" s="33" t="str">
        <f t="shared" si="1830"/>
        <v>NIOS **</v>
      </c>
      <c r="AS2639" s="9" t="str">
        <f t="shared" si="1831"/>
        <v>DOCS</v>
      </c>
      <c r="AT2639" s="4">
        <f t="shared" si="1845"/>
        <v>0</v>
      </c>
      <c r="AU2639" s="6">
        <f t="shared" si="1846"/>
        <v>1</v>
      </c>
      <c r="AV2639" s="4" t="str">
        <f t="shared" si="1847"/>
        <v>S</v>
      </c>
      <c r="AW2639" s="4">
        <f t="shared" si="1848"/>
        <v>51</v>
      </c>
      <c r="AX2639" s="4" t="str">
        <f>_xlfn.XLOOKUP(AW2639,Sheet2!$Q$3:$Q$66,Sheet2!$R$3:$R$66,"**")</f>
        <v>**</v>
      </c>
      <c r="AY2639" s="4">
        <f t="shared" si="1849"/>
        <v>0</v>
      </c>
      <c r="AZ2639" s="16" t="str">
        <f t="shared" si="1850"/>
        <v>SKPBZ</v>
      </c>
    </row>
    <row r="2640" spans="2:52" x14ac:dyDescent="0.35">
      <c r="B2640" s="3">
        <f t="shared" si="1816"/>
        <v>38</v>
      </c>
      <c r="C2640" s="1">
        <f t="shared" si="1815"/>
        <v>5366</v>
      </c>
      <c r="D2640" s="2">
        <v>101005</v>
      </c>
      <c r="E2640" s="2" t="str">
        <f>_xlfn.XLOOKUP(C2640,Sheet2!$N$3:$N$1000,Sheet2!$O$3:$O$1000,"")</f>
        <v/>
      </c>
      <c r="F2640" s="9" t="str">
        <f t="shared" si="1807"/>
        <v>MOV 0,0,SNR</v>
      </c>
      <c r="G2640" s="4" t="str">
        <f t="shared" si="1827"/>
        <v>202</v>
      </c>
      <c r="H2640" s="4">
        <f t="shared" si="1828"/>
        <v>5</v>
      </c>
      <c r="I2640" s="6">
        <f t="shared" si="1808"/>
        <v>1</v>
      </c>
      <c r="J2640" s="6">
        <f t="shared" si="1809"/>
        <v>0</v>
      </c>
      <c r="K2640" s="6">
        <f t="shared" si="1810"/>
        <v>1</v>
      </c>
      <c r="L2640" s="6">
        <f t="shared" si="1811"/>
        <v>0</v>
      </c>
      <c r="M2640" s="6">
        <f t="shared" si="1812"/>
        <v>0</v>
      </c>
      <c r="N2640" s="6">
        <f t="shared" si="1813"/>
        <v>5</v>
      </c>
      <c r="O2640" s="13">
        <f t="shared" si="1814"/>
        <v>16</v>
      </c>
      <c r="P2640" s="4">
        <f t="shared" si="1832"/>
        <v>4</v>
      </c>
      <c r="Q2640" s="4">
        <f t="shared" si="1833"/>
        <v>0</v>
      </c>
      <c r="R2640">
        <f t="shared" si="1817"/>
        <v>5</v>
      </c>
      <c r="S2640" s="4">
        <f t="shared" si="1818"/>
        <v>2</v>
      </c>
      <c r="T2640" s="15">
        <f t="shared" si="1819"/>
        <v>0</v>
      </c>
      <c r="U2640" s="4">
        <f t="shared" si="1820"/>
        <v>0</v>
      </c>
      <c r="V2640" s="4">
        <f t="shared" si="1821"/>
        <v>0</v>
      </c>
      <c r="W2640" s="4">
        <f t="shared" si="1822"/>
        <v>2</v>
      </c>
      <c r="X2640" s="6">
        <f t="shared" si="1823"/>
        <v>0</v>
      </c>
      <c r="Y2640" s="4">
        <f t="shared" si="1824"/>
        <v>0</v>
      </c>
      <c r="Z2640" s="6">
        <f t="shared" si="1825"/>
        <v>0</v>
      </c>
      <c r="AA2640" s="18">
        <f t="shared" si="1826"/>
        <v>5</v>
      </c>
      <c r="AB2640" s="9" t="str">
        <f t="shared" si="1834"/>
        <v>+5,2</v>
      </c>
      <c r="AC2640" s="9" t="str">
        <f>_xlfn.XLOOKUP(R2640,Sheet2!$H$3:$H$258,Sheet2!$I$3:$I$258,"-----")</f>
        <v>*****</v>
      </c>
      <c r="AD2640" s="9" t="str">
        <f>_xlfn.XLOOKUP(VALUE(AE2640),Sheet2!$N$3:$N$1000,Sheet2!$O$3:$O$1000,"********")</f>
        <v>********</v>
      </c>
      <c r="AE2640" t="str">
        <f t="shared" si="1829"/>
        <v>5373</v>
      </c>
      <c r="AF2640" s="9" t="str">
        <f>IF(R2640&lt;200,"+"&amp;TEXT(R2640,"0"),"-"&amp;TEXT(_xlfn.XLOOKUP(R2640,Sheet2!$K$3:$K$130,Sheet2!$L$3:$L$130,"-----"),"0"))</f>
        <v>+5</v>
      </c>
      <c r="AG2640" s="9" t="str">
        <f t="shared" si="1835"/>
        <v/>
      </c>
      <c r="AH2640" s="9" t="str">
        <f t="shared" si="1836"/>
        <v>JMP +5,2</v>
      </c>
      <c r="AI2640" t="str">
        <f t="shared" si="1837"/>
        <v>0,+5,2</v>
      </c>
      <c r="AJ2640" s="16" t="str">
        <f t="shared" si="1838"/>
        <v>+5,2</v>
      </c>
      <c r="AK2640" t="str">
        <f t="shared" si="1839"/>
        <v>MOV 0,0,SNR</v>
      </c>
      <c r="AL2640" s="4" t="str">
        <f t="shared" si="1840"/>
        <v>MOV</v>
      </c>
      <c r="AM2640" s="4" t="str">
        <f t="shared" si="1841"/>
        <v/>
      </c>
      <c r="AN2640" s="4" t="str">
        <f t="shared" si="1842"/>
        <v/>
      </c>
      <c r="AO2640" s="4" t="str">
        <f t="shared" si="1843"/>
        <v/>
      </c>
      <c r="AP2640" s="15" t="str">
        <f t="shared" si="1844"/>
        <v>,SNR</v>
      </c>
      <c r="AQ2640" s="9" t="str">
        <f>_xlfn.XLOOKUP(D2640,Sheet2!$E$3:$E$101,Sheet2!$F$3:$F$101,"******************")</f>
        <v>******************</v>
      </c>
      <c r="AR2640" s="33" t="str">
        <f t="shared" si="1830"/>
        <v>DOA 0,0</v>
      </c>
      <c r="AS2640" s="9" t="str">
        <f t="shared" si="1831"/>
        <v>DOA</v>
      </c>
      <c r="AT2640" s="4">
        <f t="shared" si="1845"/>
        <v>0</v>
      </c>
      <c r="AU2640" s="6">
        <f t="shared" si="1846"/>
        <v>0</v>
      </c>
      <c r="AV2640" s="4" t="str">
        <f t="shared" si="1847"/>
        <v/>
      </c>
      <c r="AW2640" s="4">
        <f t="shared" si="1848"/>
        <v>5</v>
      </c>
      <c r="AX2640" s="4">
        <f>_xlfn.XLOOKUP(AW2640,Sheet2!$Q$3:$Q$66,Sheet2!$R$3:$R$66,"**")</f>
        <v>0</v>
      </c>
      <c r="AY2640" s="4">
        <f t="shared" si="1849"/>
        <v>2</v>
      </c>
      <c r="AZ2640" s="16" t="str">
        <f t="shared" si="1850"/>
        <v>SKPBN</v>
      </c>
    </row>
    <row r="2641" spans="1:52" x14ac:dyDescent="0.35">
      <c r="B2641" s="3">
        <f t="shared" si="1816"/>
        <v>39</v>
      </c>
      <c r="C2641" s="1">
        <f t="shared" si="1815"/>
        <v>5367</v>
      </c>
      <c r="D2641" s="2">
        <v>407</v>
      </c>
      <c r="E2641" s="2" t="str">
        <f>_xlfn.XLOOKUP(C2641,Sheet2!$N$3:$N$1000,Sheet2!$O$3:$O$1000,"")</f>
        <v/>
      </c>
      <c r="F2641" s="9" t="str">
        <f t="shared" si="1807"/>
        <v>JMP QST1</v>
      </c>
      <c r="G2641" s="4" t="str">
        <f t="shared" si="1827"/>
        <v>1</v>
      </c>
      <c r="H2641" s="4">
        <f t="shared" si="1828"/>
        <v>7</v>
      </c>
      <c r="I2641" s="6">
        <f t="shared" si="1808"/>
        <v>0</v>
      </c>
      <c r="J2641" s="6">
        <f t="shared" si="1809"/>
        <v>0</v>
      </c>
      <c r="K2641" s="6">
        <f t="shared" si="1810"/>
        <v>0</v>
      </c>
      <c r="L2641" s="6">
        <f t="shared" si="1811"/>
        <v>4</v>
      </c>
      <c r="M2641" s="6">
        <f t="shared" si="1812"/>
        <v>0</v>
      </c>
      <c r="N2641" s="6">
        <f t="shared" si="1813"/>
        <v>7</v>
      </c>
      <c r="O2641" s="13">
        <f t="shared" si="1814"/>
        <v>0</v>
      </c>
      <c r="P2641" s="4">
        <f t="shared" si="1832"/>
        <v>0</v>
      </c>
      <c r="Q2641" s="4">
        <f t="shared" si="1833"/>
        <v>0</v>
      </c>
      <c r="R2641">
        <f t="shared" si="1817"/>
        <v>7</v>
      </c>
      <c r="S2641" s="4">
        <f t="shared" si="1818"/>
        <v>1</v>
      </c>
      <c r="T2641" s="15">
        <f t="shared" si="1819"/>
        <v>0</v>
      </c>
      <c r="U2641" s="4">
        <f t="shared" si="1820"/>
        <v>0</v>
      </c>
      <c r="V2641" s="4">
        <f t="shared" si="1821"/>
        <v>0</v>
      </c>
      <c r="W2641" s="4">
        <f t="shared" si="1822"/>
        <v>1</v>
      </c>
      <c r="X2641" s="6">
        <f t="shared" si="1823"/>
        <v>0</v>
      </c>
      <c r="Y2641" s="4">
        <f t="shared" si="1824"/>
        <v>0</v>
      </c>
      <c r="Z2641" s="6">
        <f t="shared" si="1825"/>
        <v>0</v>
      </c>
      <c r="AA2641" s="18">
        <f t="shared" si="1826"/>
        <v>7</v>
      </c>
      <c r="AB2641" s="9" t="str">
        <f t="shared" si="1834"/>
        <v>QST1</v>
      </c>
      <c r="AC2641" s="9" t="str">
        <f>_xlfn.XLOOKUP(R2641,Sheet2!$H$3:$H$258,Sheet2!$I$3:$I$258,"-----")</f>
        <v>TS</v>
      </c>
      <c r="AD2641" s="9" t="str">
        <f>_xlfn.XLOOKUP(VALUE(AE2641),Sheet2!$N$3:$N$1000,Sheet2!$O$3:$O$1000,"********")</f>
        <v>QST1</v>
      </c>
      <c r="AE2641" t="str">
        <f t="shared" si="1829"/>
        <v>5376</v>
      </c>
      <c r="AF2641" s="9" t="str">
        <f>IF(R2641&lt;200,"+"&amp;TEXT(R2641,"0"),"-"&amp;TEXT(_xlfn.XLOOKUP(R2641,Sheet2!$K$3:$K$130,Sheet2!$L$3:$L$130,"-----"),"0"))</f>
        <v>+7</v>
      </c>
      <c r="AG2641" s="9" t="str">
        <f t="shared" si="1835"/>
        <v/>
      </c>
      <c r="AH2641" s="9" t="str">
        <f t="shared" si="1836"/>
        <v>JMP QST1</v>
      </c>
      <c r="AI2641" t="str">
        <f t="shared" si="1837"/>
        <v>0,QST1</v>
      </c>
      <c r="AJ2641" s="16" t="str">
        <f t="shared" si="1838"/>
        <v>QST1</v>
      </c>
      <c r="AK2641" t="str">
        <f t="shared" si="1839"/>
        <v>NEG 0,0,SBN</v>
      </c>
      <c r="AL2641" s="4" t="str">
        <f t="shared" si="1840"/>
        <v>NEG</v>
      </c>
      <c r="AM2641" s="4" t="str">
        <f t="shared" si="1841"/>
        <v/>
      </c>
      <c r="AN2641" s="4" t="str">
        <f t="shared" si="1842"/>
        <v/>
      </c>
      <c r="AO2641" s="4" t="str">
        <f t="shared" si="1843"/>
        <v/>
      </c>
      <c r="AP2641" s="15" t="str">
        <f t="shared" si="1844"/>
        <v>,SBN</v>
      </c>
      <c r="AQ2641" s="9" t="str">
        <f>_xlfn.XLOOKUP(D2641,Sheet2!$E$3:$E$101,Sheet2!$F$3:$F$101,"******************")</f>
        <v>******************</v>
      </c>
      <c r="AR2641" s="33" t="str">
        <f t="shared" si="1830"/>
        <v>DIA 0,MCAR</v>
      </c>
      <c r="AS2641" s="9" t="str">
        <f t="shared" si="1831"/>
        <v>DIA</v>
      </c>
      <c r="AT2641" s="4">
        <f t="shared" si="1845"/>
        <v>0</v>
      </c>
      <c r="AU2641" s="6">
        <f t="shared" si="1846"/>
        <v>0</v>
      </c>
      <c r="AV2641" s="4" t="str">
        <f t="shared" si="1847"/>
        <v/>
      </c>
      <c r="AW2641" s="4">
        <f t="shared" si="1848"/>
        <v>7</v>
      </c>
      <c r="AX2641" s="4" t="str">
        <f>_xlfn.XLOOKUP(AW2641,Sheet2!$Q$3:$Q$66,Sheet2!$R$3:$R$66,"**")</f>
        <v>MCAR</v>
      </c>
      <c r="AY2641" s="4">
        <f t="shared" si="1849"/>
        <v>1</v>
      </c>
      <c r="AZ2641" s="16" t="str">
        <f t="shared" si="1850"/>
        <v>SKPBN</v>
      </c>
    </row>
    <row r="2642" spans="1:52" x14ac:dyDescent="0.35">
      <c r="B2642" s="3">
        <f t="shared" si="1816"/>
        <v>40</v>
      </c>
      <c r="C2642" s="1">
        <f t="shared" si="1815"/>
        <v>5370</v>
      </c>
      <c r="D2642" s="2">
        <v>2401</v>
      </c>
      <c r="E2642" s="2" t="str">
        <f>_xlfn.XLOOKUP(C2642,Sheet2!$N$3:$N$1000,Sheet2!$O$3:$O$1000,"")</f>
        <v/>
      </c>
      <c r="F2642" s="9" t="str">
        <f t="shared" si="1807"/>
        <v>JMP @.INRET</v>
      </c>
      <c r="G2642" s="4" t="str">
        <f t="shared" si="1827"/>
        <v>5</v>
      </c>
      <c r="H2642" s="4">
        <f t="shared" si="1828"/>
        <v>1</v>
      </c>
      <c r="I2642" s="6">
        <f t="shared" si="1808"/>
        <v>0</v>
      </c>
      <c r="J2642" s="6">
        <f t="shared" si="1809"/>
        <v>0</v>
      </c>
      <c r="K2642" s="6">
        <f t="shared" si="1810"/>
        <v>2</v>
      </c>
      <c r="L2642" s="6">
        <f t="shared" si="1811"/>
        <v>4</v>
      </c>
      <c r="M2642" s="6">
        <f t="shared" si="1812"/>
        <v>0</v>
      </c>
      <c r="N2642" s="6">
        <f t="shared" si="1813"/>
        <v>1</v>
      </c>
      <c r="O2642" s="13">
        <f t="shared" si="1814"/>
        <v>0</v>
      </c>
      <c r="P2642" s="4">
        <f t="shared" si="1832"/>
        <v>0</v>
      </c>
      <c r="Q2642" s="4">
        <f t="shared" si="1833"/>
        <v>0</v>
      </c>
      <c r="R2642">
        <f t="shared" si="1817"/>
        <v>1</v>
      </c>
      <c r="S2642" s="4">
        <f t="shared" si="1818"/>
        <v>1</v>
      </c>
      <c r="T2642" s="15">
        <f t="shared" si="1819"/>
        <v>1</v>
      </c>
      <c r="U2642" s="4">
        <f t="shared" si="1820"/>
        <v>0</v>
      </c>
      <c r="V2642" s="4">
        <f t="shared" si="1821"/>
        <v>0</v>
      </c>
      <c r="W2642" s="4">
        <f t="shared" si="1822"/>
        <v>5</v>
      </c>
      <c r="X2642" s="6">
        <f t="shared" si="1823"/>
        <v>0</v>
      </c>
      <c r="Y2642" s="4">
        <f t="shared" si="1824"/>
        <v>0</v>
      </c>
      <c r="Z2642" s="6">
        <f t="shared" si="1825"/>
        <v>0</v>
      </c>
      <c r="AA2642" s="18">
        <f t="shared" si="1826"/>
        <v>1</v>
      </c>
      <c r="AB2642" s="9" t="str">
        <f t="shared" si="1834"/>
        <v>.INRET</v>
      </c>
      <c r="AC2642" s="9" t="str">
        <f>_xlfn.XLOOKUP(R2642,Sheet2!$H$3:$H$258,Sheet2!$I$3:$I$258,"-----")</f>
        <v>1</v>
      </c>
      <c r="AD2642" s="9" t="str">
        <f>_xlfn.XLOOKUP(VALUE(AE2642),Sheet2!$N$3:$N$1000,Sheet2!$O$3:$O$1000,"********")</f>
        <v>.INRET</v>
      </c>
      <c r="AE2642" t="str">
        <f t="shared" si="1829"/>
        <v>5371</v>
      </c>
      <c r="AF2642" s="9" t="str">
        <f>IF(R2642&lt;200,"+"&amp;TEXT(R2642,"0"),"-"&amp;TEXT(_xlfn.XLOOKUP(R2642,Sheet2!$K$3:$K$130,Sheet2!$L$3:$L$130,"-----"),"0"))</f>
        <v>+1</v>
      </c>
      <c r="AG2642" s="9" t="str">
        <f t="shared" si="1835"/>
        <v>@</v>
      </c>
      <c r="AH2642" s="9" t="str">
        <f t="shared" si="1836"/>
        <v>JMP @.INRET</v>
      </c>
      <c r="AI2642" t="str">
        <f t="shared" si="1837"/>
        <v>0,@.INRET</v>
      </c>
      <c r="AJ2642" s="16" t="str">
        <f t="shared" si="1838"/>
        <v>@.INRET</v>
      </c>
      <c r="AK2642" t="str">
        <f t="shared" si="1839"/>
        <v>SUB 0,0,SKP</v>
      </c>
      <c r="AL2642" s="4" t="str">
        <f t="shared" si="1840"/>
        <v>SUB</v>
      </c>
      <c r="AM2642" s="4" t="str">
        <f t="shared" si="1841"/>
        <v/>
      </c>
      <c r="AN2642" s="4" t="str">
        <f t="shared" si="1842"/>
        <v/>
      </c>
      <c r="AO2642" s="4" t="str">
        <f t="shared" si="1843"/>
        <v/>
      </c>
      <c r="AP2642" s="15" t="str">
        <f t="shared" si="1844"/>
        <v>,SKP</v>
      </c>
      <c r="AQ2642" s="9" t="str">
        <f>_xlfn.XLOOKUP(D2642,Sheet2!$E$3:$E$101,Sheet2!$F$3:$F$101,"******************")</f>
        <v>******************</v>
      </c>
      <c r="AR2642" s="33" t="str">
        <f t="shared" si="1830"/>
        <v>DIC 0,MDV</v>
      </c>
      <c r="AS2642" s="9" t="str">
        <f t="shared" si="1831"/>
        <v>DIC</v>
      </c>
      <c r="AT2642" s="4">
        <f t="shared" si="1845"/>
        <v>0</v>
      </c>
      <c r="AU2642" s="6">
        <f t="shared" si="1846"/>
        <v>0</v>
      </c>
      <c r="AV2642" s="4" t="str">
        <f t="shared" si="1847"/>
        <v/>
      </c>
      <c r="AW2642" s="4">
        <f t="shared" si="1848"/>
        <v>1</v>
      </c>
      <c r="AX2642" s="4" t="str">
        <f>_xlfn.XLOOKUP(AW2642,Sheet2!$Q$3:$Q$66,Sheet2!$R$3:$R$66,"**")</f>
        <v>MDV</v>
      </c>
      <c r="AY2642" s="4">
        <f t="shared" si="1849"/>
        <v>5</v>
      </c>
      <c r="AZ2642" s="16" t="str">
        <f t="shared" si="1850"/>
        <v>SKPBN</v>
      </c>
    </row>
    <row r="2643" spans="1:52" x14ac:dyDescent="0.35">
      <c r="B2643" s="3">
        <f t="shared" si="1816"/>
        <v>41</v>
      </c>
      <c r="C2643" s="1">
        <f t="shared" si="1815"/>
        <v>5371</v>
      </c>
      <c r="D2643" s="2">
        <v>0</v>
      </c>
      <c r="E2643" s="2" t="str">
        <f>_xlfn.XLOOKUP(C2643,Sheet2!$N$3:$N$1000,Sheet2!$O$3:$O$1000,"")</f>
        <v>.INRET</v>
      </c>
      <c r="F2643" s="9" t="str">
        <f t="shared" si="1807"/>
        <v>0</v>
      </c>
      <c r="G2643" s="4" t="str">
        <f t="shared" si="1827"/>
        <v>0</v>
      </c>
      <c r="H2643" s="4">
        <f t="shared" si="1828"/>
        <v>0</v>
      </c>
      <c r="I2643" s="6">
        <f t="shared" si="1808"/>
        <v>0</v>
      </c>
      <c r="J2643" s="6">
        <f t="shared" si="1809"/>
        <v>0</v>
      </c>
      <c r="K2643" s="6">
        <f t="shared" si="1810"/>
        <v>0</v>
      </c>
      <c r="L2643" s="6">
        <f t="shared" si="1811"/>
        <v>0</v>
      </c>
      <c r="M2643" s="6">
        <f t="shared" si="1812"/>
        <v>0</v>
      </c>
      <c r="N2643" s="6">
        <f t="shared" si="1813"/>
        <v>0</v>
      </c>
      <c r="O2643" s="13">
        <f t="shared" si="1814"/>
        <v>0</v>
      </c>
      <c r="P2643" s="4">
        <f t="shared" si="1832"/>
        <v>0</v>
      </c>
      <c r="Q2643" s="4">
        <f t="shared" si="1833"/>
        <v>0</v>
      </c>
      <c r="R2643">
        <f t="shared" si="1817"/>
        <v>0</v>
      </c>
      <c r="S2643" s="4">
        <f t="shared" si="1818"/>
        <v>0</v>
      </c>
      <c r="T2643" s="15">
        <f t="shared" si="1819"/>
        <v>0</v>
      </c>
      <c r="U2643" s="4">
        <f t="shared" si="1820"/>
        <v>0</v>
      </c>
      <c r="V2643" s="4">
        <f t="shared" si="1821"/>
        <v>0</v>
      </c>
      <c r="W2643" s="4">
        <f t="shared" si="1822"/>
        <v>0</v>
      </c>
      <c r="X2643" s="6">
        <f t="shared" si="1823"/>
        <v>0</v>
      </c>
      <c r="Y2643" s="4">
        <f t="shared" si="1824"/>
        <v>0</v>
      </c>
      <c r="Z2643" s="6">
        <f t="shared" si="1825"/>
        <v>0</v>
      </c>
      <c r="AA2643" s="18">
        <f t="shared" si="1826"/>
        <v>0</v>
      </c>
      <c r="AB2643" s="9" t="str">
        <f t="shared" si="1834"/>
        <v>0</v>
      </c>
      <c r="AC2643" s="9" t="str">
        <f>_xlfn.XLOOKUP(R2643,Sheet2!$H$3:$H$258,Sheet2!$I$3:$I$258,"-----")</f>
        <v>0</v>
      </c>
      <c r="AD2643" s="9" t="str">
        <f>_xlfn.XLOOKUP(VALUE(AE2643),Sheet2!$N$3:$N$1000,Sheet2!$O$3:$O$1000,"********")</f>
        <v>.INRET</v>
      </c>
      <c r="AE2643" t="str">
        <f t="shared" si="1829"/>
        <v>5371</v>
      </c>
      <c r="AF2643" s="9" t="str">
        <f>IF(R2643&lt;200,"+"&amp;TEXT(R2643,"0"),"-"&amp;TEXT(_xlfn.XLOOKUP(R2643,Sheet2!$K$3:$K$130,Sheet2!$L$3:$L$130,"-----"),"0"))</f>
        <v>+0</v>
      </c>
      <c r="AG2643" s="9" t="str">
        <f t="shared" si="1835"/>
        <v/>
      </c>
      <c r="AH2643" s="9" t="str">
        <f t="shared" si="1836"/>
        <v>JMP 0</v>
      </c>
      <c r="AI2643" t="str">
        <f t="shared" si="1837"/>
        <v>0,0</v>
      </c>
      <c r="AJ2643" s="16" t="str">
        <f t="shared" si="1838"/>
        <v>0</v>
      </c>
      <c r="AK2643" t="str">
        <f t="shared" si="1839"/>
        <v>COM 0,0</v>
      </c>
      <c r="AL2643" s="4" t="str">
        <f t="shared" si="1840"/>
        <v>COM</v>
      </c>
      <c r="AM2643" s="4" t="str">
        <f t="shared" si="1841"/>
        <v/>
      </c>
      <c r="AN2643" s="4" t="str">
        <f t="shared" si="1842"/>
        <v/>
      </c>
      <c r="AO2643" s="4" t="str">
        <f t="shared" si="1843"/>
        <v/>
      </c>
      <c r="AP2643" s="15" t="str">
        <f t="shared" si="1844"/>
        <v/>
      </c>
      <c r="AQ2643" s="9" t="str">
        <f>_xlfn.XLOOKUP(D2643,Sheet2!$E$3:$E$101,Sheet2!$F$3:$F$101,"******************")</f>
        <v>0</v>
      </c>
      <c r="AR2643" s="33" t="str">
        <f t="shared" si="1830"/>
        <v>NIO 0</v>
      </c>
      <c r="AS2643" s="9" t="str">
        <f t="shared" si="1831"/>
        <v>DOC</v>
      </c>
      <c r="AT2643" s="4">
        <f t="shared" si="1845"/>
        <v>0</v>
      </c>
      <c r="AU2643" s="6">
        <f t="shared" si="1846"/>
        <v>0</v>
      </c>
      <c r="AV2643" s="4" t="str">
        <f t="shared" si="1847"/>
        <v/>
      </c>
      <c r="AW2643" s="4">
        <f t="shared" si="1848"/>
        <v>0</v>
      </c>
      <c r="AX2643" s="4" t="str">
        <f>_xlfn.XLOOKUP(AW2643,Sheet2!$Q$3:$Q$66,Sheet2!$R$3:$R$66,"**")</f>
        <v>0</v>
      </c>
      <c r="AY2643" s="4">
        <f t="shared" si="1849"/>
        <v>0</v>
      </c>
      <c r="AZ2643" s="16" t="str">
        <f t="shared" si="1850"/>
        <v>SKPBN</v>
      </c>
    </row>
    <row r="2644" spans="1:52" x14ac:dyDescent="0.35">
      <c r="B2644" s="3">
        <v>43</v>
      </c>
      <c r="C2644" s="1">
        <f t="shared" si="1815"/>
        <v>5372</v>
      </c>
      <c r="D2644" s="2">
        <v>6247</v>
      </c>
      <c r="E2644" s="2" t="str">
        <f>_xlfn.XLOOKUP(C2644,Sheet2!$N$3:$N$1000,Sheet2!$O$3:$O$1000,"")</f>
        <v>QUEST</v>
      </c>
      <c r="F2644" s="9" t="str">
        <f t="shared" si="1807"/>
        <v>PCRLF</v>
      </c>
      <c r="G2644" s="4" t="str">
        <f t="shared" si="1827"/>
        <v>14</v>
      </c>
      <c r="H2644" s="4">
        <f t="shared" si="1828"/>
        <v>247</v>
      </c>
      <c r="I2644" s="6">
        <f t="shared" si="1808"/>
        <v>0</v>
      </c>
      <c r="J2644" s="6">
        <f t="shared" si="1809"/>
        <v>0</v>
      </c>
      <c r="K2644" s="6">
        <f t="shared" si="1810"/>
        <v>6</v>
      </c>
      <c r="L2644" s="6">
        <f t="shared" si="1811"/>
        <v>2</v>
      </c>
      <c r="M2644" s="6">
        <f t="shared" si="1812"/>
        <v>4</v>
      </c>
      <c r="N2644" s="6">
        <f t="shared" si="1813"/>
        <v>7</v>
      </c>
      <c r="O2644" s="13">
        <f t="shared" si="1814"/>
        <v>1</v>
      </c>
      <c r="P2644" s="4">
        <f t="shared" si="1832"/>
        <v>0</v>
      </c>
      <c r="Q2644" s="4">
        <f t="shared" si="1833"/>
        <v>1</v>
      </c>
      <c r="R2644">
        <f t="shared" si="1817"/>
        <v>247</v>
      </c>
      <c r="S2644" s="4">
        <f t="shared" si="1818"/>
        <v>0</v>
      </c>
      <c r="T2644" s="15">
        <f t="shared" si="1819"/>
        <v>1</v>
      </c>
      <c r="U2644" s="4">
        <f t="shared" si="1820"/>
        <v>0</v>
      </c>
      <c r="V2644" s="4">
        <f t="shared" si="1821"/>
        <v>1</v>
      </c>
      <c r="W2644" s="4">
        <f t="shared" si="1822"/>
        <v>4</v>
      </c>
      <c r="X2644" s="6">
        <f t="shared" si="1823"/>
        <v>2</v>
      </c>
      <c r="Y2644" s="4">
        <f t="shared" si="1824"/>
        <v>2</v>
      </c>
      <c r="Z2644" s="6">
        <f t="shared" si="1825"/>
        <v>0</v>
      </c>
      <c r="AA2644" s="18">
        <f t="shared" si="1826"/>
        <v>7</v>
      </c>
      <c r="AB2644" s="9" t="str">
        <f t="shared" si="1834"/>
        <v>ICRLF</v>
      </c>
      <c r="AC2644" s="9" t="str">
        <f>_xlfn.XLOOKUP(R2644,Sheet2!$H$3:$H$258,Sheet2!$I$3:$I$258,"-----")</f>
        <v>ICRLF</v>
      </c>
      <c r="AD2644" s="9" t="str">
        <f>_xlfn.XLOOKUP(VALUE(AE2644),Sheet2!$N$3:$N$1000,Sheet2!$O$3:$O$1000,"********")</f>
        <v>********</v>
      </c>
      <c r="AE2644" t="str">
        <f t="shared" si="1829"/>
        <v>5241</v>
      </c>
      <c r="AF2644" s="9" t="str">
        <f>IF(R2644&lt;200,"+"&amp;TEXT(R2644,"0"),"-"&amp;TEXT(_xlfn.XLOOKUP(R2644,Sheet2!$K$3:$K$130,Sheet2!$L$3:$L$130,"-----"),"0"))</f>
        <v>-131</v>
      </c>
      <c r="AG2644" s="9" t="str">
        <f t="shared" si="1835"/>
        <v>@</v>
      </c>
      <c r="AH2644" s="9" t="str">
        <f t="shared" si="1836"/>
        <v>JSR @ICRLF</v>
      </c>
      <c r="AI2644" t="str">
        <f t="shared" si="1837"/>
        <v>1,@ICRLF</v>
      </c>
      <c r="AJ2644" s="16" t="str">
        <f t="shared" si="1838"/>
        <v>@ICRLF</v>
      </c>
      <c r="AK2644" t="str">
        <f t="shared" si="1839"/>
        <v>ADCOR 0,1,SBN</v>
      </c>
      <c r="AL2644" s="4" t="str">
        <f t="shared" si="1840"/>
        <v>ADC</v>
      </c>
      <c r="AM2644" s="4" t="str">
        <f t="shared" si="1841"/>
        <v>R</v>
      </c>
      <c r="AN2644" s="4" t="str">
        <f t="shared" si="1842"/>
        <v>O</v>
      </c>
      <c r="AO2644" s="4" t="str">
        <f t="shared" si="1843"/>
        <v/>
      </c>
      <c r="AP2644" s="15" t="str">
        <f t="shared" si="1844"/>
        <v>,SBN</v>
      </c>
      <c r="AQ2644" s="9" t="str">
        <f>_xlfn.XLOOKUP(D2644,Sheet2!$E$3:$E$101,Sheet2!$F$3:$F$101,"******************")</f>
        <v>PCRLF</v>
      </c>
      <c r="AR2644" s="33" t="str">
        <f t="shared" si="1830"/>
        <v>DOBC 1,**</v>
      </c>
      <c r="AS2644" s="9" t="str">
        <f t="shared" si="1831"/>
        <v>DOBC</v>
      </c>
      <c r="AT2644" s="4">
        <f t="shared" si="1845"/>
        <v>1</v>
      </c>
      <c r="AU2644" s="6">
        <f t="shared" si="1846"/>
        <v>2</v>
      </c>
      <c r="AV2644" s="4" t="str">
        <f t="shared" si="1847"/>
        <v>C</v>
      </c>
      <c r="AW2644" s="4">
        <f t="shared" si="1848"/>
        <v>47</v>
      </c>
      <c r="AX2644" s="4" t="str">
        <f>_xlfn.XLOOKUP(AW2644,Sheet2!$Q$3:$Q$66,Sheet2!$R$3:$R$66,"**")</f>
        <v>**</v>
      </c>
      <c r="AY2644" s="4">
        <f t="shared" si="1849"/>
        <v>4</v>
      </c>
      <c r="AZ2644" s="16" t="str">
        <f t="shared" si="1850"/>
        <v>SKPDN</v>
      </c>
    </row>
    <row r="2645" spans="1:52" x14ac:dyDescent="0.35">
      <c r="B2645" s="3">
        <f t="shared" si="1816"/>
        <v>44</v>
      </c>
      <c r="C2645" s="1">
        <f t="shared" si="1815"/>
        <v>5373</v>
      </c>
      <c r="D2645" s="2">
        <v>6250</v>
      </c>
      <c r="E2645" s="2" t="str">
        <f>_xlfn.XLOOKUP(C2645,Sheet2!$N$3:$N$1000,Sheet2!$O$3:$O$1000,"")</f>
        <v/>
      </c>
      <c r="F2645" s="9" t="str">
        <f t="shared" si="1807"/>
        <v>MESSAGE</v>
      </c>
      <c r="G2645" s="4" t="str">
        <f t="shared" si="1827"/>
        <v>14</v>
      </c>
      <c r="H2645" s="4">
        <f t="shared" si="1828"/>
        <v>250</v>
      </c>
      <c r="I2645" s="6">
        <f t="shared" si="1808"/>
        <v>0</v>
      </c>
      <c r="J2645" s="6">
        <f t="shared" si="1809"/>
        <v>0</v>
      </c>
      <c r="K2645" s="6">
        <f t="shared" si="1810"/>
        <v>6</v>
      </c>
      <c r="L2645" s="6">
        <f t="shared" si="1811"/>
        <v>2</v>
      </c>
      <c r="M2645" s="6">
        <f t="shared" si="1812"/>
        <v>5</v>
      </c>
      <c r="N2645" s="6">
        <f t="shared" si="1813"/>
        <v>0</v>
      </c>
      <c r="O2645" s="13">
        <f t="shared" si="1814"/>
        <v>1</v>
      </c>
      <c r="P2645" s="4">
        <f t="shared" si="1832"/>
        <v>0</v>
      </c>
      <c r="Q2645" s="4">
        <f t="shared" si="1833"/>
        <v>1</v>
      </c>
      <c r="R2645">
        <f t="shared" si="1817"/>
        <v>250</v>
      </c>
      <c r="S2645" s="4">
        <f t="shared" si="1818"/>
        <v>0</v>
      </c>
      <c r="T2645" s="15">
        <f t="shared" si="1819"/>
        <v>1</v>
      </c>
      <c r="U2645" s="4">
        <f t="shared" si="1820"/>
        <v>0</v>
      </c>
      <c r="V2645" s="4">
        <f t="shared" si="1821"/>
        <v>1</v>
      </c>
      <c r="W2645" s="4">
        <f t="shared" si="1822"/>
        <v>4</v>
      </c>
      <c r="X2645" s="6">
        <f t="shared" si="1823"/>
        <v>2</v>
      </c>
      <c r="Y2645" s="4">
        <f t="shared" si="1824"/>
        <v>2</v>
      </c>
      <c r="Z2645" s="6">
        <f t="shared" si="1825"/>
        <v>1</v>
      </c>
      <c r="AA2645" s="18">
        <f t="shared" si="1826"/>
        <v>0</v>
      </c>
      <c r="AB2645" s="9" t="str">
        <f t="shared" si="1834"/>
        <v>IMESS</v>
      </c>
      <c r="AC2645" s="9" t="str">
        <f>_xlfn.XLOOKUP(R2645,Sheet2!$H$3:$H$258,Sheet2!$I$3:$I$258,"-----")</f>
        <v>IMESS</v>
      </c>
      <c r="AD2645" s="9" t="str">
        <f>_xlfn.XLOOKUP(VALUE(AE2645),Sheet2!$N$3:$N$1000,Sheet2!$O$3:$O$1000,"********")</f>
        <v>NS1</v>
      </c>
      <c r="AE2645" t="str">
        <f t="shared" si="1829"/>
        <v>5243</v>
      </c>
      <c r="AF2645" s="9" t="str">
        <f>IF(R2645&lt;200,"+"&amp;TEXT(R2645,"0"),"-"&amp;TEXT(_xlfn.XLOOKUP(R2645,Sheet2!$K$3:$K$130,Sheet2!$L$3:$L$130,"-----"),"0"))</f>
        <v>-130</v>
      </c>
      <c r="AG2645" s="9" t="str">
        <f t="shared" si="1835"/>
        <v>@</v>
      </c>
      <c r="AH2645" s="9" t="str">
        <f t="shared" si="1836"/>
        <v>JSR @IMESS</v>
      </c>
      <c r="AI2645" t="str">
        <f t="shared" si="1837"/>
        <v>1,@IMESS</v>
      </c>
      <c r="AJ2645" s="16" t="str">
        <f t="shared" si="1838"/>
        <v>@IMESS</v>
      </c>
      <c r="AK2645" t="str">
        <f t="shared" si="1839"/>
        <v>ADCOR# 0,1</v>
      </c>
      <c r="AL2645" s="4" t="str">
        <f t="shared" si="1840"/>
        <v>ADC</v>
      </c>
      <c r="AM2645" s="4" t="str">
        <f t="shared" si="1841"/>
        <v>R</v>
      </c>
      <c r="AN2645" s="4" t="str">
        <f t="shared" si="1842"/>
        <v>O</v>
      </c>
      <c r="AO2645" s="4" t="str">
        <f t="shared" si="1843"/>
        <v>#</v>
      </c>
      <c r="AP2645" s="15" t="str">
        <f t="shared" si="1844"/>
        <v/>
      </c>
      <c r="AQ2645" s="9" t="str">
        <f>_xlfn.XLOOKUP(D2645,Sheet2!$E$3:$E$101,Sheet2!$F$3:$F$101,"******************")</f>
        <v>MESSAGE</v>
      </c>
      <c r="AR2645" s="33" t="str">
        <f t="shared" si="1830"/>
        <v>DOBC 1,**</v>
      </c>
      <c r="AS2645" s="9" t="str">
        <f t="shared" si="1831"/>
        <v>DOBC</v>
      </c>
      <c r="AT2645" s="4">
        <f t="shared" si="1845"/>
        <v>1</v>
      </c>
      <c r="AU2645" s="6">
        <f t="shared" si="1846"/>
        <v>2</v>
      </c>
      <c r="AV2645" s="4" t="str">
        <f t="shared" si="1847"/>
        <v>C</v>
      </c>
      <c r="AW2645" s="4">
        <f t="shared" si="1848"/>
        <v>50</v>
      </c>
      <c r="AX2645" s="4" t="str">
        <f>_xlfn.XLOOKUP(AW2645,Sheet2!$Q$3:$Q$66,Sheet2!$R$3:$R$66,"**")</f>
        <v>**</v>
      </c>
      <c r="AY2645" s="4">
        <f t="shared" si="1849"/>
        <v>4</v>
      </c>
      <c r="AZ2645" s="16" t="str">
        <f t="shared" si="1850"/>
        <v>SKPDN</v>
      </c>
    </row>
    <row r="2646" spans="1:52" x14ac:dyDescent="0.35">
      <c r="B2646" s="3">
        <f t="shared" si="1816"/>
        <v>45</v>
      </c>
      <c r="C2646" s="1">
        <f t="shared" si="1815"/>
        <v>5374</v>
      </c>
      <c r="D2646" s="2">
        <v>332</v>
      </c>
      <c r="E2646" s="2" t="str">
        <f>_xlfn.XLOOKUP(C2646,Sheet2!$N$3:$N$1000,Sheet2!$O$3:$O$1000,"")</f>
        <v/>
      </c>
      <c r="F2646" s="9" t="str">
        <f t="shared" si="1807"/>
        <v>MSG4</v>
      </c>
      <c r="G2646" s="4" t="str">
        <f t="shared" si="1827"/>
        <v>0</v>
      </c>
      <c r="H2646" s="4">
        <f t="shared" si="1828"/>
        <v>332</v>
      </c>
      <c r="I2646" s="6">
        <f t="shared" si="1808"/>
        <v>0</v>
      </c>
      <c r="J2646" s="6">
        <f t="shared" si="1809"/>
        <v>0</v>
      </c>
      <c r="K2646" s="6">
        <f t="shared" si="1810"/>
        <v>0</v>
      </c>
      <c r="L2646" s="6">
        <f t="shared" si="1811"/>
        <v>3</v>
      </c>
      <c r="M2646" s="6">
        <f t="shared" si="1812"/>
        <v>3</v>
      </c>
      <c r="N2646" s="6">
        <f t="shared" si="1813"/>
        <v>2</v>
      </c>
      <c r="O2646" s="13">
        <f t="shared" si="1814"/>
        <v>0</v>
      </c>
      <c r="P2646" s="4">
        <f t="shared" si="1832"/>
        <v>0</v>
      </c>
      <c r="Q2646" s="4">
        <f t="shared" si="1833"/>
        <v>0</v>
      </c>
      <c r="R2646">
        <f t="shared" si="1817"/>
        <v>332</v>
      </c>
      <c r="S2646" s="4">
        <f t="shared" si="1818"/>
        <v>0</v>
      </c>
      <c r="T2646" s="15">
        <f t="shared" si="1819"/>
        <v>0</v>
      </c>
      <c r="U2646" s="4">
        <f t="shared" si="1820"/>
        <v>0</v>
      </c>
      <c r="V2646" s="4">
        <f t="shared" si="1821"/>
        <v>0</v>
      </c>
      <c r="W2646" s="4">
        <f t="shared" si="1822"/>
        <v>0</v>
      </c>
      <c r="X2646" s="6">
        <f t="shared" si="1823"/>
        <v>3</v>
      </c>
      <c r="Y2646" s="4">
        <f t="shared" si="1824"/>
        <v>1</v>
      </c>
      <c r="Z2646" s="6">
        <f t="shared" si="1825"/>
        <v>1</v>
      </c>
      <c r="AA2646" s="18">
        <f t="shared" si="1826"/>
        <v>2</v>
      </c>
      <c r="AB2646" s="9" t="str">
        <f t="shared" si="1834"/>
        <v>*****</v>
      </c>
      <c r="AC2646" s="9" t="str">
        <f>_xlfn.XLOOKUP(R2646,Sheet2!$H$3:$H$258,Sheet2!$I$3:$I$258,"-----")</f>
        <v>*****</v>
      </c>
      <c r="AD2646" s="9" t="str">
        <f>_xlfn.XLOOKUP(VALUE(AE2646),Sheet2!$N$3:$N$1000,Sheet2!$O$3:$O$1000,"********")</f>
        <v>.INI2</v>
      </c>
      <c r="AE2646" t="str">
        <f t="shared" si="1829"/>
        <v>5326</v>
      </c>
      <c r="AF2646" s="9" t="str">
        <f>IF(R2646&lt;200,"+"&amp;TEXT(R2646,"0"),"-"&amp;TEXT(_xlfn.XLOOKUP(R2646,Sheet2!$K$3:$K$130,Sheet2!$L$3:$L$130,"-----"),"0"))</f>
        <v>-46</v>
      </c>
      <c r="AG2646" s="9" t="str">
        <f t="shared" si="1835"/>
        <v/>
      </c>
      <c r="AH2646" s="9" t="str">
        <f t="shared" si="1836"/>
        <v>JMP *****</v>
      </c>
      <c r="AI2646" t="str">
        <f t="shared" si="1837"/>
        <v>0,*****</v>
      </c>
      <c r="AJ2646" s="16" t="str">
        <f t="shared" si="1838"/>
        <v>*****</v>
      </c>
      <c r="AK2646" t="str">
        <f t="shared" si="1839"/>
        <v>COMZS# 0,0,SZC</v>
      </c>
      <c r="AL2646" s="4" t="str">
        <f t="shared" si="1840"/>
        <v>COM</v>
      </c>
      <c r="AM2646" s="4" t="str">
        <f t="shared" si="1841"/>
        <v>S</v>
      </c>
      <c r="AN2646" s="4" t="str">
        <f t="shared" si="1842"/>
        <v>Z</v>
      </c>
      <c r="AO2646" s="4" t="str">
        <f t="shared" si="1843"/>
        <v>#</v>
      </c>
      <c r="AP2646" s="15" t="str">
        <f t="shared" si="1844"/>
        <v>,SZC</v>
      </c>
      <c r="AQ2646" s="9" t="str">
        <f>_xlfn.XLOOKUP(D2646,Sheet2!$E$3:$E$101,Sheet2!$F$3:$F$101,"******************")</f>
        <v>MSG4</v>
      </c>
      <c r="AR2646" s="33" t="str">
        <f t="shared" si="1830"/>
        <v>NIOP **</v>
      </c>
      <c r="AS2646" s="9" t="str">
        <f t="shared" si="1831"/>
        <v>DOCP</v>
      </c>
      <c r="AT2646" s="4">
        <f t="shared" si="1845"/>
        <v>0</v>
      </c>
      <c r="AU2646" s="6">
        <f t="shared" si="1846"/>
        <v>3</v>
      </c>
      <c r="AV2646" s="4" t="str">
        <f t="shared" si="1847"/>
        <v>P</v>
      </c>
      <c r="AW2646" s="4">
        <f t="shared" si="1848"/>
        <v>32</v>
      </c>
      <c r="AX2646" s="4" t="str">
        <f>_xlfn.XLOOKUP(AW2646,Sheet2!$Q$3:$Q$66,Sheet2!$R$3:$R$66,"**")</f>
        <v>**</v>
      </c>
      <c r="AY2646" s="4">
        <f t="shared" si="1849"/>
        <v>0</v>
      </c>
      <c r="AZ2646" s="16" t="str">
        <f t="shared" si="1850"/>
        <v>SKPDZ</v>
      </c>
    </row>
    <row r="2647" spans="1:52" x14ac:dyDescent="0.35">
      <c r="B2647" s="3">
        <f t="shared" si="1816"/>
        <v>46</v>
      </c>
      <c r="C2647" s="1">
        <f t="shared" si="1815"/>
        <v>5375</v>
      </c>
      <c r="D2647" s="2">
        <v>702</v>
      </c>
      <c r="E2647" s="2" t="str">
        <f>_xlfn.XLOOKUP(C2647,Sheet2!$N$3:$N$1000,Sheet2!$O$3:$O$1000,"")</f>
        <v/>
      </c>
      <c r="F2647" s="9" t="str">
        <f t="shared" si="1807"/>
        <v>JMP .INI1</v>
      </c>
      <c r="G2647" s="4" t="str">
        <f t="shared" si="1827"/>
        <v>1</v>
      </c>
      <c r="H2647" s="4">
        <f t="shared" si="1828"/>
        <v>302</v>
      </c>
      <c r="I2647" s="6">
        <f t="shared" si="1808"/>
        <v>0</v>
      </c>
      <c r="J2647" s="6">
        <f t="shared" si="1809"/>
        <v>0</v>
      </c>
      <c r="K2647" s="6">
        <f t="shared" si="1810"/>
        <v>0</v>
      </c>
      <c r="L2647" s="6">
        <f t="shared" si="1811"/>
        <v>7</v>
      </c>
      <c r="M2647" s="6">
        <f t="shared" si="1812"/>
        <v>0</v>
      </c>
      <c r="N2647" s="6">
        <f t="shared" si="1813"/>
        <v>2</v>
      </c>
      <c r="O2647" s="13">
        <f t="shared" si="1814"/>
        <v>0</v>
      </c>
      <c r="P2647" s="4">
        <f t="shared" si="1832"/>
        <v>0</v>
      </c>
      <c r="Q2647" s="4">
        <f t="shared" si="1833"/>
        <v>0</v>
      </c>
      <c r="R2647">
        <f t="shared" si="1817"/>
        <v>302</v>
      </c>
      <c r="S2647" s="4">
        <f t="shared" si="1818"/>
        <v>1</v>
      </c>
      <c r="T2647" s="15">
        <f t="shared" si="1819"/>
        <v>0</v>
      </c>
      <c r="U2647" s="4">
        <f t="shared" si="1820"/>
        <v>0</v>
      </c>
      <c r="V2647" s="4">
        <f t="shared" si="1821"/>
        <v>0</v>
      </c>
      <c r="W2647" s="4">
        <f t="shared" si="1822"/>
        <v>1</v>
      </c>
      <c r="X2647" s="6">
        <f t="shared" si="1823"/>
        <v>3</v>
      </c>
      <c r="Y2647" s="4">
        <f t="shared" si="1824"/>
        <v>0</v>
      </c>
      <c r="Z2647" s="6">
        <f t="shared" si="1825"/>
        <v>0</v>
      </c>
      <c r="AA2647" s="18">
        <f t="shared" si="1826"/>
        <v>2</v>
      </c>
      <c r="AB2647" s="9" t="str">
        <f t="shared" si="1834"/>
        <v>.INI1</v>
      </c>
      <c r="AC2647" s="9" t="str">
        <f>_xlfn.XLOOKUP(R2647,Sheet2!$H$3:$H$258,Sheet2!$I$3:$I$258,"-----")</f>
        <v>*****</v>
      </c>
      <c r="AD2647" s="9" t="str">
        <f>_xlfn.XLOOKUP(VALUE(AE2647),Sheet2!$N$3:$N$1000,Sheet2!$O$3:$O$1000,"********")</f>
        <v>.INI1</v>
      </c>
      <c r="AE2647" t="str">
        <f t="shared" si="1829"/>
        <v>5277</v>
      </c>
      <c r="AF2647" s="9" t="str">
        <f>IF(R2647&lt;200,"+"&amp;TEXT(R2647,"0"),"-"&amp;TEXT(_xlfn.XLOOKUP(R2647,Sheet2!$K$3:$K$130,Sheet2!$L$3:$L$130,"-----"),"0"))</f>
        <v>-76</v>
      </c>
      <c r="AG2647" s="9" t="str">
        <f t="shared" si="1835"/>
        <v/>
      </c>
      <c r="AH2647" s="9" t="str">
        <f t="shared" si="1836"/>
        <v>JMP .INI1</v>
      </c>
      <c r="AI2647" t="str">
        <f t="shared" si="1837"/>
        <v>0,.INI1</v>
      </c>
      <c r="AJ2647" s="16" t="str">
        <f t="shared" si="1838"/>
        <v>.INI1</v>
      </c>
      <c r="AK2647" t="str">
        <f t="shared" si="1839"/>
        <v>NEGS 0,0,SZC</v>
      </c>
      <c r="AL2647" s="4" t="str">
        <f t="shared" si="1840"/>
        <v>NEG</v>
      </c>
      <c r="AM2647" s="4" t="str">
        <f t="shared" si="1841"/>
        <v>S</v>
      </c>
      <c r="AN2647" s="4" t="str">
        <f t="shared" si="1842"/>
        <v/>
      </c>
      <c r="AO2647" s="4" t="str">
        <f t="shared" si="1843"/>
        <v/>
      </c>
      <c r="AP2647" s="15" t="str">
        <f t="shared" si="1844"/>
        <v>,SZC</v>
      </c>
      <c r="AQ2647" s="9" t="str">
        <f>_xlfn.XLOOKUP(D2647,Sheet2!$E$3:$E$101,Sheet2!$F$3:$F$101,"******************")</f>
        <v>******************</v>
      </c>
      <c r="AR2647" s="33" t="str">
        <f t="shared" si="1830"/>
        <v>DIAP 0,MAP0</v>
      </c>
      <c r="AS2647" s="9" t="str">
        <f t="shared" si="1831"/>
        <v>DIAP</v>
      </c>
      <c r="AT2647" s="4">
        <f t="shared" si="1845"/>
        <v>0</v>
      </c>
      <c r="AU2647" s="6">
        <f t="shared" si="1846"/>
        <v>3</v>
      </c>
      <c r="AV2647" s="4" t="str">
        <f t="shared" si="1847"/>
        <v>P</v>
      </c>
      <c r="AW2647" s="4">
        <f t="shared" si="1848"/>
        <v>2</v>
      </c>
      <c r="AX2647" s="4" t="str">
        <f>_xlfn.XLOOKUP(AW2647,Sheet2!$Q$3:$Q$66,Sheet2!$R$3:$R$66,"**")</f>
        <v>MAP0</v>
      </c>
      <c r="AY2647" s="4">
        <f t="shared" si="1849"/>
        <v>1</v>
      </c>
      <c r="AZ2647" s="16" t="str">
        <f t="shared" si="1850"/>
        <v>SKPDZ</v>
      </c>
    </row>
    <row r="2648" spans="1:52" x14ac:dyDescent="0.35">
      <c r="B2648" s="3">
        <v>48</v>
      </c>
      <c r="C2648" s="1">
        <f t="shared" si="1815"/>
        <v>5376</v>
      </c>
      <c r="D2648" s="2">
        <v>6247</v>
      </c>
      <c r="E2648" s="2" t="str">
        <f>_xlfn.XLOOKUP(C2648,Sheet2!$N$3:$N$1000,Sheet2!$O$3:$O$1000,"")</f>
        <v>QST1</v>
      </c>
      <c r="F2648" s="9" t="str">
        <f t="shared" si="1807"/>
        <v>PCRLF</v>
      </c>
      <c r="G2648" s="4" t="str">
        <f t="shared" si="1827"/>
        <v>14</v>
      </c>
      <c r="H2648" s="4">
        <f t="shared" si="1828"/>
        <v>247</v>
      </c>
      <c r="I2648" s="6">
        <f t="shared" si="1808"/>
        <v>0</v>
      </c>
      <c r="J2648" s="6">
        <f t="shared" si="1809"/>
        <v>0</v>
      </c>
      <c r="K2648" s="6">
        <f t="shared" si="1810"/>
        <v>6</v>
      </c>
      <c r="L2648" s="6">
        <f t="shared" si="1811"/>
        <v>2</v>
      </c>
      <c r="M2648" s="6">
        <f t="shared" si="1812"/>
        <v>4</v>
      </c>
      <c r="N2648" s="6">
        <f t="shared" si="1813"/>
        <v>7</v>
      </c>
      <c r="O2648" s="13">
        <f t="shared" si="1814"/>
        <v>1</v>
      </c>
      <c r="P2648" s="4">
        <f t="shared" si="1832"/>
        <v>0</v>
      </c>
      <c r="Q2648" s="4">
        <f t="shared" si="1833"/>
        <v>1</v>
      </c>
      <c r="R2648">
        <f t="shared" si="1817"/>
        <v>247</v>
      </c>
      <c r="S2648" s="4">
        <f t="shared" si="1818"/>
        <v>0</v>
      </c>
      <c r="T2648" s="15">
        <f t="shared" si="1819"/>
        <v>1</v>
      </c>
      <c r="U2648" s="4">
        <f t="shared" si="1820"/>
        <v>0</v>
      </c>
      <c r="V2648" s="4">
        <f t="shared" si="1821"/>
        <v>1</v>
      </c>
      <c r="W2648" s="4">
        <f t="shared" si="1822"/>
        <v>4</v>
      </c>
      <c r="X2648" s="6">
        <f t="shared" si="1823"/>
        <v>2</v>
      </c>
      <c r="Y2648" s="4">
        <f t="shared" si="1824"/>
        <v>2</v>
      </c>
      <c r="Z2648" s="6">
        <f t="shared" si="1825"/>
        <v>0</v>
      </c>
      <c r="AA2648" s="18">
        <f t="shared" si="1826"/>
        <v>7</v>
      </c>
      <c r="AB2648" s="9" t="str">
        <f t="shared" si="1834"/>
        <v>ICRLF</v>
      </c>
      <c r="AC2648" s="9" t="str">
        <f>_xlfn.XLOOKUP(R2648,Sheet2!$H$3:$H$258,Sheet2!$I$3:$I$258,"-----")</f>
        <v>ICRLF</v>
      </c>
      <c r="AD2648" s="9" t="str">
        <f>_xlfn.XLOOKUP(VALUE(AE2648),Sheet2!$N$3:$N$1000,Sheet2!$O$3:$O$1000,"********")</f>
        <v>********</v>
      </c>
      <c r="AE2648" t="str">
        <f t="shared" si="1829"/>
        <v>5245</v>
      </c>
      <c r="AF2648" s="9" t="str">
        <f>IF(R2648&lt;200,"+"&amp;TEXT(R2648,"0"),"-"&amp;TEXT(_xlfn.XLOOKUP(R2648,Sheet2!$K$3:$K$130,Sheet2!$L$3:$L$130,"-----"),"0"))</f>
        <v>-131</v>
      </c>
      <c r="AG2648" s="9" t="str">
        <f t="shared" si="1835"/>
        <v>@</v>
      </c>
      <c r="AH2648" s="9" t="str">
        <f t="shared" si="1836"/>
        <v>JSR @ICRLF</v>
      </c>
      <c r="AI2648" t="str">
        <f t="shared" si="1837"/>
        <v>1,@ICRLF</v>
      </c>
      <c r="AJ2648" s="16" t="str">
        <f t="shared" si="1838"/>
        <v>@ICRLF</v>
      </c>
      <c r="AK2648" t="str">
        <f t="shared" si="1839"/>
        <v>ADCOR 0,1,SBN</v>
      </c>
      <c r="AL2648" s="4" t="str">
        <f t="shared" si="1840"/>
        <v>ADC</v>
      </c>
      <c r="AM2648" s="4" t="str">
        <f t="shared" si="1841"/>
        <v>R</v>
      </c>
      <c r="AN2648" s="4" t="str">
        <f t="shared" si="1842"/>
        <v>O</v>
      </c>
      <c r="AO2648" s="4" t="str">
        <f t="shared" si="1843"/>
        <v/>
      </c>
      <c r="AP2648" s="15" t="str">
        <f t="shared" si="1844"/>
        <v>,SBN</v>
      </c>
      <c r="AQ2648" s="9" t="str">
        <f>_xlfn.XLOOKUP(D2648,Sheet2!$E$3:$E$101,Sheet2!$F$3:$F$101,"******************")</f>
        <v>PCRLF</v>
      </c>
      <c r="AR2648" s="33" t="str">
        <f t="shared" si="1830"/>
        <v>DOBC 1,**</v>
      </c>
      <c r="AS2648" s="9" t="str">
        <f t="shared" si="1831"/>
        <v>DOBC</v>
      </c>
      <c r="AT2648" s="4">
        <f t="shared" si="1845"/>
        <v>1</v>
      </c>
      <c r="AU2648" s="6">
        <f t="shared" si="1846"/>
        <v>2</v>
      </c>
      <c r="AV2648" s="4" t="str">
        <f t="shared" si="1847"/>
        <v>C</v>
      </c>
      <c r="AW2648" s="4">
        <f t="shared" si="1848"/>
        <v>47</v>
      </c>
      <c r="AX2648" s="4" t="str">
        <f>_xlfn.XLOOKUP(AW2648,Sheet2!$Q$3:$Q$66,Sheet2!$R$3:$R$66,"**")</f>
        <v>**</v>
      </c>
      <c r="AY2648" s="4">
        <f t="shared" si="1849"/>
        <v>4</v>
      </c>
      <c r="AZ2648" s="16" t="str">
        <f t="shared" si="1850"/>
        <v>SKPDN</v>
      </c>
    </row>
    <row r="2649" spans="1:52" x14ac:dyDescent="0.35">
      <c r="B2649" s="3">
        <f t="shared" si="1816"/>
        <v>49</v>
      </c>
      <c r="C2649" s="1">
        <f t="shared" si="1815"/>
        <v>5377</v>
      </c>
      <c r="D2649" s="2">
        <v>6250</v>
      </c>
      <c r="E2649" s="2" t="str">
        <f>_xlfn.XLOOKUP(C2649,Sheet2!$N$3:$N$1000,Sheet2!$O$3:$O$1000,"")</f>
        <v/>
      </c>
      <c r="F2649" s="9" t="str">
        <f t="shared" si="1807"/>
        <v>MESSAGE</v>
      </c>
      <c r="G2649" s="4" t="str">
        <f t="shared" si="1827"/>
        <v>14</v>
      </c>
      <c r="H2649" s="4">
        <f t="shared" si="1828"/>
        <v>250</v>
      </c>
      <c r="I2649" s="6">
        <f t="shared" si="1808"/>
        <v>0</v>
      </c>
      <c r="J2649" s="6">
        <f t="shared" si="1809"/>
        <v>0</v>
      </c>
      <c r="K2649" s="6">
        <f t="shared" si="1810"/>
        <v>6</v>
      </c>
      <c r="L2649" s="6">
        <f t="shared" si="1811"/>
        <v>2</v>
      </c>
      <c r="M2649" s="6">
        <f t="shared" si="1812"/>
        <v>5</v>
      </c>
      <c r="N2649" s="6">
        <f t="shared" si="1813"/>
        <v>0</v>
      </c>
      <c r="O2649" s="13">
        <f t="shared" si="1814"/>
        <v>1</v>
      </c>
      <c r="P2649" s="4">
        <f t="shared" si="1832"/>
        <v>0</v>
      </c>
      <c r="Q2649" s="4">
        <f t="shared" si="1833"/>
        <v>1</v>
      </c>
      <c r="R2649">
        <f t="shared" si="1817"/>
        <v>250</v>
      </c>
      <c r="S2649" s="4">
        <f t="shared" si="1818"/>
        <v>0</v>
      </c>
      <c r="T2649" s="15">
        <f t="shared" si="1819"/>
        <v>1</v>
      </c>
      <c r="U2649" s="4">
        <f t="shared" si="1820"/>
        <v>0</v>
      </c>
      <c r="V2649" s="4">
        <f t="shared" si="1821"/>
        <v>1</v>
      </c>
      <c r="W2649" s="4">
        <f t="shared" si="1822"/>
        <v>4</v>
      </c>
      <c r="X2649" s="6">
        <f t="shared" si="1823"/>
        <v>2</v>
      </c>
      <c r="Y2649" s="4">
        <f t="shared" si="1824"/>
        <v>2</v>
      </c>
      <c r="Z2649" s="6">
        <f t="shared" si="1825"/>
        <v>1</v>
      </c>
      <c r="AA2649" s="18">
        <f t="shared" si="1826"/>
        <v>0</v>
      </c>
      <c r="AB2649" s="9" t="str">
        <f t="shared" si="1834"/>
        <v>IMESS</v>
      </c>
      <c r="AC2649" s="9" t="str">
        <f>_xlfn.XLOOKUP(R2649,Sheet2!$H$3:$H$258,Sheet2!$I$3:$I$258,"-----")</f>
        <v>IMESS</v>
      </c>
      <c r="AD2649" s="9" t="str">
        <f>_xlfn.XLOOKUP(VALUE(AE2649),Sheet2!$N$3:$N$1000,Sheet2!$O$3:$O$1000,"********")</f>
        <v>********</v>
      </c>
      <c r="AE2649" t="str">
        <f t="shared" si="1829"/>
        <v>5247</v>
      </c>
      <c r="AF2649" s="9" t="str">
        <f>IF(R2649&lt;200,"+"&amp;TEXT(R2649,"0"),"-"&amp;TEXT(_xlfn.XLOOKUP(R2649,Sheet2!$K$3:$K$130,Sheet2!$L$3:$L$130,"-----"),"0"))</f>
        <v>-130</v>
      </c>
      <c r="AG2649" s="9" t="str">
        <f t="shared" si="1835"/>
        <v>@</v>
      </c>
      <c r="AH2649" s="9" t="str">
        <f t="shared" si="1836"/>
        <v>JSR @IMESS</v>
      </c>
      <c r="AI2649" t="str">
        <f t="shared" si="1837"/>
        <v>1,@IMESS</v>
      </c>
      <c r="AJ2649" s="16" t="str">
        <f t="shared" si="1838"/>
        <v>@IMESS</v>
      </c>
      <c r="AK2649" t="str">
        <f t="shared" si="1839"/>
        <v>ADCOR# 0,1</v>
      </c>
      <c r="AL2649" s="4" t="str">
        <f t="shared" si="1840"/>
        <v>ADC</v>
      </c>
      <c r="AM2649" s="4" t="str">
        <f t="shared" si="1841"/>
        <v>R</v>
      </c>
      <c r="AN2649" s="4" t="str">
        <f t="shared" si="1842"/>
        <v>O</v>
      </c>
      <c r="AO2649" s="4" t="str">
        <f t="shared" si="1843"/>
        <v>#</v>
      </c>
      <c r="AP2649" s="15" t="str">
        <f t="shared" si="1844"/>
        <v/>
      </c>
      <c r="AQ2649" s="9" t="str">
        <f>_xlfn.XLOOKUP(D2649,Sheet2!$E$3:$E$101,Sheet2!$F$3:$F$101,"******************")</f>
        <v>MESSAGE</v>
      </c>
      <c r="AR2649" s="33" t="str">
        <f t="shared" si="1830"/>
        <v>DOBC 1,**</v>
      </c>
      <c r="AS2649" s="9" t="str">
        <f t="shared" si="1831"/>
        <v>DOBC</v>
      </c>
      <c r="AT2649" s="4">
        <f t="shared" si="1845"/>
        <v>1</v>
      </c>
      <c r="AU2649" s="6">
        <f t="shared" si="1846"/>
        <v>2</v>
      </c>
      <c r="AV2649" s="4" t="str">
        <f t="shared" si="1847"/>
        <v>C</v>
      </c>
      <c r="AW2649" s="4">
        <f t="shared" si="1848"/>
        <v>50</v>
      </c>
      <c r="AX2649" s="4" t="str">
        <f>_xlfn.XLOOKUP(AW2649,Sheet2!$Q$3:$Q$66,Sheet2!$R$3:$R$66,"**")</f>
        <v>**</v>
      </c>
      <c r="AY2649" s="4">
        <f t="shared" si="1849"/>
        <v>4</v>
      </c>
      <c r="AZ2649" s="16" t="str">
        <f t="shared" si="1850"/>
        <v>SKPDN</v>
      </c>
    </row>
    <row r="2650" spans="1:52" x14ac:dyDescent="0.35">
      <c r="B2650" s="3">
        <f t="shared" si="1816"/>
        <v>50</v>
      </c>
      <c r="C2650" s="1">
        <v>5400</v>
      </c>
      <c r="D2650" s="2">
        <v>332</v>
      </c>
      <c r="E2650" s="2" t="str">
        <f>_xlfn.XLOOKUP(C2650,Sheet2!$N$3:$N$1000,Sheet2!$O$3:$O$1000,"")</f>
        <v/>
      </c>
      <c r="F2650" s="9" t="str">
        <f t="shared" ref="F2650:F2713" si="1851">IF(AQ2650="******************",IF(P2650=0,AH2650,IF(P2650=3,AR2650,IF(P2650=1,"LDA "&amp;AI2650,IF(P2650=2,"STA "&amp;AI2650,IF(P2650=3,AQ2650,AK2650))))),AQ2650)</f>
        <v>MSG4</v>
      </c>
      <c r="G2650" s="4" t="str">
        <f t="shared" si="1827"/>
        <v>0</v>
      </c>
      <c r="H2650" s="4">
        <f t="shared" si="1828"/>
        <v>332</v>
      </c>
      <c r="I2650" s="6">
        <f t="shared" si="1808"/>
        <v>0</v>
      </c>
      <c r="J2650" s="6">
        <f t="shared" si="1809"/>
        <v>0</v>
      </c>
      <c r="K2650" s="6">
        <f t="shared" si="1810"/>
        <v>0</v>
      </c>
      <c r="L2650" s="6">
        <f t="shared" si="1811"/>
        <v>3</v>
      </c>
      <c r="M2650" s="6">
        <f t="shared" si="1812"/>
        <v>3</v>
      </c>
      <c r="N2650" s="6">
        <f t="shared" si="1813"/>
        <v>2</v>
      </c>
      <c r="O2650" s="13">
        <f t="shared" si="1814"/>
        <v>0</v>
      </c>
      <c r="P2650" s="4">
        <f t="shared" si="1832"/>
        <v>0</v>
      </c>
      <c r="Q2650" s="4">
        <f t="shared" si="1833"/>
        <v>0</v>
      </c>
      <c r="R2650">
        <f t="shared" si="1817"/>
        <v>332</v>
      </c>
      <c r="S2650" s="4">
        <f t="shared" si="1818"/>
        <v>0</v>
      </c>
      <c r="T2650" s="15">
        <f t="shared" si="1819"/>
        <v>0</v>
      </c>
      <c r="U2650" s="4">
        <f t="shared" si="1820"/>
        <v>0</v>
      </c>
      <c r="V2650" s="4">
        <f t="shared" si="1821"/>
        <v>0</v>
      </c>
      <c r="W2650" s="4">
        <f t="shared" si="1822"/>
        <v>0</v>
      </c>
      <c r="X2650" s="6">
        <f t="shared" si="1823"/>
        <v>3</v>
      </c>
      <c r="Y2650" s="4">
        <f t="shared" si="1824"/>
        <v>1</v>
      </c>
      <c r="Z2650" s="6">
        <f t="shared" si="1825"/>
        <v>1</v>
      </c>
      <c r="AA2650" s="18">
        <f t="shared" si="1826"/>
        <v>2</v>
      </c>
      <c r="AB2650" s="9" t="str">
        <f t="shared" si="1834"/>
        <v>*****</v>
      </c>
      <c r="AC2650" s="9" t="str">
        <f>_xlfn.XLOOKUP(R2650,Sheet2!$H$3:$H$258,Sheet2!$I$3:$I$258,"-----")</f>
        <v>*****</v>
      </c>
      <c r="AD2650" s="9" t="str">
        <f>_xlfn.XLOOKUP(VALUE(AE2650),Sheet2!$N$3:$N$1000,Sheet2!$O$3:$O$1000,"********")</f>
        <v>.INI3</v>
      </c>
      <c r="AE2650" t="str">
        <f t="shared" si="1829"/>
        <v>5332</v>
      </c>
      <c r="AF2650" s="9" t="str">
        <f>IF(R2650&lt;200,"+"&amp;TEXT(R2650,"0"),"-"&amp;TEXT(_xlfn.XLOOKUP(R2650,Sheet2!$K$3:$K$130,Sheet2!$L$3:$L$130,"-----"),"0"))</f>
        <v>-46</v>
      </c>
      <c r="AG2650" s="9" t="str">
        <f t="shared" si="1835"/>
        <v/>
      </c>
      <c r="AH2650" s="9" t="str">
        <f t="shared" si="1836"/>
        <v>JMP *****</v>
      </c>
      <c r="AI2650" t="str">
        <f t="shared" si="1837"/>
        <v>0,*****</v>
      </c>
      <c r="AJ2650" s="16" t="str">
        <f t="shared" si="1838"/>
        <v>*****</v>
      </c>
      <c r="AK2650" t="str">
        <f t="shared" si="1839"/>
        <v>COMZS# 0,0,SZC</v>
      </c>
      <c r="AL2650" s="4" t="str">
        <f t="shared" si="1840"/>
        <v>COM</v>
      </c>
      <c r="AM2650" s="4" t="str">
        <f t="shared" si="1841"/>
        <v>S</v>
      </c>
      <c r="AN2650" s="4" t="str">
        <f t="shared" si="1842"/>
        <v>Z</v>
      </c>
      <c r="AO2650" s="4" t="str">
        <f t="shared" si="1843"/>
        <v>#</v>
      </c>
      <c r="AP2650" s="15" t="str">
        <f t="shared" si="1844"/>
        <v>,SZC</v>
      </c>
      <c r="AQ2650" s="9" t="str">
        <f>_xlfn.XLOOKUP(D2650,Sheet2!$E$3:$E$101,Sheet2!$F$3:$F$101,"******************")</f>
        <v>MSG4</v>
      </c>
      <c r="AR2650" s="33" t="str">
        <f t="shared" si="1830"/>
        <v>NIOP **</v>
      </c>
      <c r="AS2650" s="9" t="str">
        <f t="shared" si="1831"/>
        <v>DOCP</v>
      </c>
      <c r="AT2650" s="4">
        <f t="shared" si="1845"/>
        <v>0</v>
      </c>
      <c r="AU2650" s="6">
        <f t="shared" si="1846"/>
        <v>3</v>
      </c>
      <c r="AV2650" s="4" t="str">
        <f t="shared" si="1847"/>
        <v>P</v>
      </c>
      <c r="AW2650" s="4">
        <f t="shared" si="1848"/>
        <v>32</v>
      </c>
      <c r="AX2650" s="4" t="str">
        <f>_xlfn.XLOOKUP(AW2650,Sheet2!$Q$3:$Q$66,Sheet2!$R$3:$R$66,"**")</f>
        <v>**</v>
      </c>
      <c r="AY2650" s="4">
        <f t="shared" si="1849"/>
        <v>0</v>
      </c>
      <c r="AZ2650" s="16" t="str">
        <f t="shared" si="1850"/>
        <v>SKPDZ</v>
      </c>
    </row>
    <row r="2651" spans="1:52" x14ac:dyDescent="0.35">
      <c r="B2651" s="3">
        <f t="shared" si="1816"/>
        <v>51</v>
      </c>
      <c r="C2651" s="1">
        <f t="shared" si="1815"/>
        <v>5401</v>
      </c>
      <c r="D2651" s="2">
        <v>725</v>
      </c>
      <c r="E2651" s="2" t="str">
        <f>_xlfn.XLOOKUP(C2651,Sheet2!$N$3:$N$1000,Sheet2!$O$3:$O$1000,"")</f>
        <v/>
      </c>
      <c r="F2651" s="9" t="str">
        <f t="shared" si="1851"/>
        <v>JMP .INI2</v>
      </c>
      <c r="G2651" s="4" t="str">
        <f t="shared" si="1827"/>
        <v>1</v>
      </c>
      <c r="H2651" s="4">
        <f t="shared" si="1828"/>
        <v>325</v>
      </c>
      <c r="I2651" s="6">
        <f t="shared" si="1808"/>
        <v>0</v>
      </c>
      <c r="J2651" s="6">
        <f t="shared" si="1809"/>
        <v>0</v>
      </c>
      <c r="K2651" s="6">
        <f t="shared" si="1810"/>
        <v>0</v>
      </c>
      <c r="L2651" s="6">
        <f t="shared" si="1811"/>
        <v>7</v>
      </c>
      <c r="M2651" s="6">
        <f t="shared" si="1812"/>
        <v>2</v>
      </c>
      <c r="N2651" s="6">
        <f t="shared" si="1813"/>
        <v>5</v>
      </c>
      <c r="O2651" s="13">
        <f t="shared" si="1814"/>
        <v>0</v>
      </c>
      <c r="P2651" s="4">
        <f t="shared" si="1832"/>
        <v>0</v>
      </c>
      <c r="Q2651" s="4">
        <f t="shared" si="1833"/>
        <v>0</v>
      </c>
      <c r="R2651">
        <f t="shared" si="1817"/>
        <v>325</v>
      </c>
      <c r="S2651" s="4">
        <f t="shared" si="1818"/>
        <v>1</v>
      </c>
      <c r="T2651" s="15">
        <f t="shared" si="1819"/>
        <v>0</v>
      </c>
      <c r="U2651" s="4">
        <f t="shared" si="1820"/>
        <v>0</v>
      </c>
      <c r="V2651" s="4">
        <f t="shared" si="1821"/>
        <v>0</v>
      </c>
      <c r="W2651" s="4">
        <f t="shared" si="1822"/>
        <v>1</v>
      </c>
      <c r="X2651" s="6">
        <f t="shared" si="1823"/>
        <v>3</v>
      </c>
      <c r="Y2651" s="4">
        <f t="shared" si="1824"/>
        <v>1</v>
      </c>
      <c r="Z2651" s="6">
        <f t="shared" si="1825"/>
        <v>0</v>
      </c>
      <c r="AA2651" s="18">
        <f t="shared" si="1826"/>
        <v>5</v>
      </c>
      <c r="AB2651" s="9" t="str">
        <f t="shared" si="1834"/>
        <v>.INI2</v>
      </c>
      <c r="AC2651" s="9" t="str">
        <f>_xlfn.XLOOKUP(R2651,Sheet2!$H$3:$H$258,Sheet2!$I$3:$I$258,"-----")</f>
        <v>*****</v>
      </c>
      <c r="AD2651" s="9" t="str">
        <f>_xlfn.XLOOKUP(VALUE(AE2651),Sheet2!$N$3:$N$1000,Sheet2!$O$3:$O$1000,"********")</f>
        <v>.INI2</v>
      </c>
      <c r="AE2651" t="str">
        <f t="shared" si="1829"/>
        <v>5326</v>
      </c>
      <c r="AF2651" s="9" t="str">
        <f>IF(R2651&lt;200,"+"&amp;TEXT(R2651,"0"),"-"&amp;TEXT(_xlfn.XLOOKUP(R2651,Sheet2!$K$3:$K$130,Sheet2!$L$3:$L$130,"-----"),"0"))</f>
        <v>-53</v>
      </c>
      <c r="AG2651" s="9" t="str">
        <f t="shared" si="1835"/>
        <v/>
      </c>
      <c r="AH2651" s="9" t="str">
        <f t="shared" si="1836"/>
        <v>JMP .INI2</v>
      </c>
      <c r="AI2651" t="str">
        <f t="shared" si="1837"/>
        <v>0,.INI2</v>
      </c>
      <c r="AJ2651" s="16" t="str">
        <f t="shared" si="1838"/>
        <v>.INI2</v>
      </c>
      <c r="AK2651" t="str">
        <f t="shared" si="1839"/>
        <v>NEGZS 0,0,SNR</v>
      </c>
      <c r="AL2651" s="4" t="str">
        <f t="shared" si="1840"/>
        <v>NEG</v>
      </c>
      <c r="AM2651" s="4" t="str">
        <f t="shared" si="1841"/>
        <v>S</v>
      </c>
      <c r="AN2651" s="4" t="str">
        <f t="shared" si="1842"/>
        <v>Z</v>
      </c>
      <c r="AO2651" s="4" t="str">
        <f t="shared" si="1843"/>
        <v/>
      </c>
      <c r="AP2651" s="15" t="str">
        <f t="shared" si="1844"/>
        <v>,SNR</v>
      </c>
      <c r="AQ2651" s="9" t="str">
        <f>_xlfn.XLOOKUP(D2651,Sheet2!$E$3:$E$101,Sheet2!$F$3:$F$101,"******************")</f>
        <v>******************</v>
      </c>
      <c r="AR2651" s="33" t="str">
        <f t="shared" si="1830"/>
        <v>DIAP 0,**</v>
      </c>
      <c r="AS2651" s="9" t="str">
        <f t="shared" si="1831"/>
        <v>DIAP</v>
      </c>
      <c r="AT2651" s="4">
        <f t="shared" si="1845"/>
        <v>0</v>
      </c>
      <c r="AU2651" s="6">
        <f t="shared" si="1846"/>
        <v>3</v>
      </c>
      <c r="AV2651" s="4" t="str">
        <f t="shared" si="1847"/>
        <v>P</v>
      </c>
      <c r="AW2651" s="4">
        <f t="shared" si="1848"/>
        <v>25</v>
      </c>
      <c r="AX2651" s="4" t="str">
        <f>_xlfn.XLOOKUP(AW2651,Sheet2!$Q$3:$Q$66,Sheet2!$R$3:$R$66,"**")</f>
        <v>**</v>
      </c>
      <c r="AY2651" s="4">
        <f t="shared" si="1849"/>
        <v>1</v>
      </c>
      <c r="AZ2651" s="16" t="str">
        <f t="shared" si="1850"/>
        <v>SKPDZ</v>
      </c>
    </row>
    <row r="2652" spans="1:52" x14ac:dyDescent="0.35">
      <c r="A2652" s="5" t="s">
        <v>117</v>
      </c>
      <c r="B2652" s="3">
        <v>4</v>
      </c>
      <c r="C2652" s="1">
        <f t="shared" si="1815"/>
        <v>5402</v>
      </c>
      <c r="D2652" s="2">
        <v>102401</v>
      </c>
      <c r="E2652" s="2" t="str">
        <f>_xlfn.XLOOKUP(C2652,Sheet2!$N$3:$N$1000,Sheet2!$O$3:$O$1000,"")</f>
        <v>.S33</v>
      </c>
      <c r="F2652" s="9" t="str">
        <f t="shared" si="1851"/>
        <v>SUB 0,0,SKP</v>
      </c>
      <c r="G2652" s="4" t="str">
        <f t="shared" si="1827"/>
        <v>205</v>
      </c>
      <c r="H2652" s="4">
        <f t="shared" si="1828"/>
        <v>1</v>
      </c>
      <c r="I2652" s="6">
        <f t="shared" si="1808"/>
        <v>1</v>
      </c>
      <c r="J2652" s="6">
        <f t="shared" si="1809"/>
        <v>0</v>
      </c>
      <c r="K2652" s="6">
        <f t="shared" si="1810"/>
        <v>2</v>
      </c>
      <c r="L2652" s="6">
        <f t="shared" si="1811"/>
        <v>4</v>
      </c>
      <c r="M2652" s="6">
        <f t="shared" si="1812"/>
        <v>0</v>
      </c>
      <c r="N2652" s="6">
        <f t="shared" si="1813"/>
        <v>1</v>
      </c>
      <c r="O2652" s="13">
        <f t="shared" si="1814"/>
        <v>16</v>
      </c>
      <c r="P2652" s="4">
        <f t="shared" si="1832"/>
        <v>4</v>
      </c>
      <c r="Q2652" s="4">
        <f t="shared" si="1833"/>
        <v>0</v>
      </c>
      <c r="R2652">
        <f t="shared" si="1817"/>
        <v>1</v>
      </c>
      <c r="S2652" s="4">
        <f t="shared" si="1818"/>
        <v>1</v>
      </c>
      <c r="T2652" s="15">
        <f t="shared" si="1819"/>
        <v>1</v>
      </c>
      <c r="U2652" s="4">
        <f t="shared" si="1820"/>
        <v>0</v>
      </c>
      <c r="V2652" s="4">
        <f t="shared" si="1821"/>
        <v>0</v>
      </c>
      <c r="W2652" s="4">
        <f t="shared" si="1822"/>
        <v>5</v>
      </c>
      <c r="X2652" s="6">
        <f t="shared" si="1823"/>
        <v>0</v>
      </c>
      <c r="Y2652" s="4">
        <f t="shared" si="1824"/>
        <v>0</v>
      </c>
      <c r="Z2652" s="6">
        <f t="shared" si="1825"/>
        <v>0</v>
      </c>
      <c r="AA2652" s="18">
        <f t="shared" si="1826"/>
        <v>1</v>
      </c>
      <c r="AB2652" s="9" t="str">
        <f t="shared" si="1834"/>
        <v>.S73</v>
      </c>
      <c r="AC2652" s="9" t="str">
        <f>_xlfn.XLOOKUP(R2652,Sheet2!$H$3:$H$258,Sheet2!$I$3:$I$258,"-----")</f>
        <v>1</v>
      </c>
      <c r="AD2652" s="9" t="str">
        <f>_xlfn.XLOOKUP(VALUE(AE2652),Sheet2!$N$3:$N$1000,Sheet2!$O$3:$O$1000,"********")</f>
        <v>.S73</v>
      </c>
      <c r="AE2652" t="str">
        <f t="shared" si="1829"/>
        <v>5403</v>
      </c>
      <c r="AF2652" s="9" t="str">
        <f>IF(R2652&lt;200,"+"&amp;TEXT(R2652,"0"),"-"&amp;TEXT(_xlfn.XLOOKUP(R2652,Sheet2!$K$3:$K$130,Sheet2!$L$3:$L$130,"-----"),"0"))</f>
        <v>+1</v>
      </c>
      <c r="AG2652" s="9" t="str">
        <f t="shared" si="1835"/>
        <v>@</v>
      </c>
      <c r="AH2652" s="9" t="str">
        <f t="shared" si="1836"/>
        <v>JMP @.S73</v>
      </c>
      <c r="AI2652" t="str">
        <f t="shared" si="1837"/>
        <v>0,@.S73</v>
      </c>
      <c r="AJ2652" s="16" t="str">
        <f t="shared" si="1838"/>
        <v>@.S73</v>
      </c>
      <c r="AK2652" t="str">
        <f t="shared" si="1839"/>
        <v>SUB 0,0,SKP</v>
      </c>
      <c r="AL2652" s="4" t="str">
        <f t="shared" si="1840"/>
        <v>SUB</v>
      </c>
      <c r="AM2652" s="4" t="str">
        <f t="shared" si="1841"/>
        <v/>
      </c>
      <c r="AN2652" s="4" t="str">
        <f t="shared" si="1842"/>
        <v/>
      </c>
      <c r="AO2652" s="4" t="str">
        <f t="shared" si="1843"/>
        <v/>
      </c>
      <c r="AP2652" s="15" t="str">
        <f t="shared" si="1844"/>
        <v>,SKP</v>
      </c>
      <c r="AQ2652" s="9" t="str">
        <f>_xlfn.XLOOKUP(D2652,Sheet2!$E$3:$E$101,Sheet2!$F$3:$F$101,"******************")</f>
        <v>******************</v>
      </c>
      <c r="AR2652" s="33" t="str">
        <f t="shared" si="1830"/>
        <v>DIC 0,MDV</v>
      </c>
      <c r="AS2652" s="9" t="str">
        <f t="shared" si="1831"/>
        <v>DIC</v>
      </c>
      <c r="AT2652" s="4">
        <f t="shared" si="1845"/>
        <v>0</v>
      </c>
      <c r="AU2652" s="6">
        <f t="shared" si="1846"/>
        <v>0</v>
      </c>
      <c r="AV2652" s="4" t="str">
        <f t="shared" si="1847"/>
        <v/>
      </c>
      <c r="AW2652" s="4">
        <f t="shared" si="1848"/>
        <v>1</v>
      </c>
      <c r="AX2652" s="4" t="str">
        <f>_xlfn.XLOOKUP(AW2652,Sheet2!$Q$3:$Q$66,Sheet2!$R$3:$R$66,"**")</f>
        <v>MDV</v>
      </c>
      <c r="AY2652" s="4">
        <f t="shared" si="1849"/>
        <v>5</v>
      </c>
      <c r="AZ2652" s="16" t="str">
        <f t="shared" si="1850"/>
        <v>SKPBN</v>
      </c>
    </row>
    <row r="2653" spans="1:52" x14ac:dyDescent="0.35">
      <c r="B2653" s="3">
        <f t="shared" si="1816"/>
        <v>5</v>
      </c>
      <c r="C2653" s="1">
        <f t="shared" si="1815"/>
        <v>5403</v>
      </c>
      <c r="D2653" s="2">
        <v>20064</v>
      </c>
      <c r="E2653" s="2" t="str">
        <f>_xlfn.XLOOKUP(C2653,Sheet2!$N$3:$N$1000,Sheet2!$O$3:$O$1000,"")</f>
        <v>.S73</v>
      </c>
      <c r="F2653" s="9" t="str">
        <f t="shared" si="1851"/>
        <v>LDA 0,KB10</v>
      </c>
      <c r="G2653" s="4" t="str">
        <f t="shared" si="1827"/>
        <v>40</v>
      </c>
      <c r="H2653" s="4">
        <f t="shared" si="1828"/>
        <v>64</v>
      </c>
      <c r="I2653" s="6">
        <f t="shared" si="1808"/>
        <v>0</v>
      </c>
      <c r="J2653" s="6">
        <f t="shared" si="1809"/>
        <v>2</v>
      </c>
      <c r="K2653" s="6">
        <f t="shared" si="1810"/>
        <v>0</v>
      </c>
      <c r="L2653" s="6">
        <f t="shared" si="1811"/>
        <v>0</v>
      </c>
      <c r="M2653" s="6">
        <f t="shared" si="1812"/>
        <v>6</v>
      </c>
      <c r="N2653" s="6">
        <f t="shared" si="1813"/>
        <v>4</v>
      </c>
      <c r="O2653" s="13">
        <f t="shared" si="1814"/>
        <v>4</v>
      </c>
      <c r="P2653" s="4">
        <f t="shared" si="1832"/>
        <v>1</v>
      </c>
      <c r="Q2653" s="4">
        <f t="shared" si="1833"/>
        <v>0</v>
      </c>
      <c r="R2653">
        <f t="shared" si="1817"/>
        <v>64</v>
      </c>
      <c r="S2653" s="4">
        <f t="shared" si="1818"/>
        <v>0</v>
      </c>
      <c r="T2653" s="15">
        <f t="shared" si="1819"/>
        <v>0</v>
      </c>
      <c r="U2653" s="4">
        <f t="shared" si="1820"/>
        <v>1</v>
      </c>
      <c r="V2653" s="4">
        <f t="shared" si="1821"/>
        <v>0</v>
      </c>
      <c r="W2653" s="4">
        <f t="shared" si="1822"/>
        <v>0</v>
      </c>
      <c r="X2653" s="6">
        <f t="shared" si="1823"/>
        <v>0</v>
      </c>
      <c r="Y2653" s="4">
        <f t="shared" si="1824"/>
        <v>3</v>
      </c>
      <c r="Z2653" s="6">
        <f t="shared" si="1825"/>
        <v>0</v>
      </c>
      <c r="AA2653" s="18">
        <f t="shared" si="1826"/>
        <v>4</v>
      </c>
      <c r="AB2653" s="9" t="str">
        <f t="shared" si="1834"/>
        <v>KB10</v>
      </c>
      <c r="AC2653" s="9" t="str">
        <f>_xlfn.XLOOKUP(R2653,Sheet2!$H$3:$H$258,Sheet2!$I$3:$I$258,"-----")</f>
        <v>KB10</v>
      </c>
      <c r="AD2653" s="9" t="str">
        <f>_xlfn.XLOOKUP(VALUE(AE2653),Sheet2!$N$3:$N$1000,Sheet2!$O$3:$O$1000,"********")</f>
        <v>********</v>
      </c>
      <c r="AE2653" t="str">
        <f t="shared" si="1829"/>
        <v>5467</v>
      </c>
      <c r="AF2653" s="9" t="str">
        <f>IF(R2653&lt;200,"+"&amp;TEXT(R2653,"0"),"-"&amp;TEXT(_xlfn.XLOOKUP(R2653,Sheet2!$K$3:$K$130,Sheet2!$L$3:$L$130,"-----"),"0"))</f>
        <v>+64</v>
      </c>
      <c r="AG2653" s="9" t="str">
        <f t="shared" si="1835"/>
        <v/>
      </c>
      <c r="AH2653" s="9" t="str">
        <f t="shared" si="1836"/>
        <v>JMP KB10</v>
      </c>
      <c r="AI2653" t="str">
        <f t="shared" si="1837"/>
        <v>0,KB10</v>
      </c>
      <c r="AJ2653" s="16" t="str">
        <f t="shared" si="1838"/>
        <v>KB10</v>
      </c>
      <c r="AK2653" t="str">
        <f t="shared" si="1839"/>
        <v>COMC 1,0,SZR</v>
      </c>
      <c r="AL2653" s="4" t="str">
        <f t="shared" si="1840"/>
        <v>COM</v>
      </c>
      <c r="AM2653" s="4" t="str">
        <f t="shared" si="1841"/>
        <v/>
      </c>
      <c r="AN2653" s="4" t="str">
        <f t="shared" si="1842"/>
        <v>C</v>
      </c>
      <c r="AO2653" s="4" t="str">
        <f t="shared" si="1843"/>
        <v/>
      </c>
      <c r="AP2653" s="15" t="str">
        <f t="shared" si="1844"/>
        <v>,SZR</v>
      </c>
      <c r="AQ2653" s="9" t="str">
        <f>_xlfn.XLOOKUP(D2653,Sheet2!$E$3:$E$101,Sheet2!$F$3:$F$101,"******************")</f>
        <v>******************</v>
      </c>
      <c r="AR2653" s="33" t="str">
        <f t="shared" si="1830"/>
        <v>NIO **</v>
      </c>
      <c r="AS2653" s="9" t="str">
        <f t="shared" si="1831"/>
        <v>DOC</v>
      </c>
      <c r="AT2653" s="4">
        <f t="shared" si="1845"/>
        <v>0</v>
      </c>
      <c r="AU2653" s="6">
        <f t="shared" si="1846"/>
        <v>0</v>
      </c>
      <c r="AV2653" s="4" t="str">
        <f t="shared" si="1847"/>
        <v/>
      </c>
      <c r="AW2653" s="4">
        <f t="shared" si="1848"/>
        <v>64</v>
      </c>
      <c r="AX2653" s="4" t="str">
        <f>_xlfn.XLOOKUP(AW2653,Sheet2!$Q$3:$Q$66,Sheet2!$R$3:$R$66,"**")</f>
        <v>**</v>
      </c>
      <c r="AY2653" s="4">
        <f t="shared" si="1849"/>
        <v>0</v>
      </c>
      <c r="AZ2653" s="16" t="str">
        <f t="shared" si="1850"/>
        <v>SKPBN</v>
      </c>
    </row>
    <row r="2654" spans="1:52" x14ac:dyDescent="0.35">
      <c r="B2654" s="3">
        <f t="shared" si="1816"/>
        <v>6</v>
      </c>
      <c r="C2654" s="1">
        <f t="shared" si="1815"/>
        <v>5404</v>
      </c>
      <c r="D2654" s="2">
        <v>24176</v>
      </c>
      <c r="E2654" s="2" t="str">
        <f>_xlfn.XLOOKUP(C2654,Sheet2!$N$3:$N$1000,Sheet2!$O$3:$O$1000,"")</f>
        <v/>
      </c>
      <c r="F2654" s="9" t="str">
        <f t="shared" si="1851"/>
        <v>LDA 1,C33</v>
      </c>
      <c r="G2654" s="4" t="str">
        <f t="shared" si="1827"/>
        <v>50</v>
      </c>
      <c r="H2654" s="4">
        <f t="shared" si="1828"/>
        <v>176</v>
      </c>
      <c r="I2654" s="6">
        <f t="shared" si="1808"/>
        <v>0</v>
      </c>
      <c r="J2654" s="6">
        <f t="shared" si="1809"/>
        <v>2</v>
      </c>
      <c r="K2654" s="6">
        <f t="shared" si="1810"/>
        <v>4</v>
      </c>
      <c r="L2654" s="6">
        <f t="shared" si="1811"/>
        <v>1</v>
      </c>
      <c r="M2654" s="6">
        <f t="shared" si="1812"/>
        <v>7</v>
      </c>
      <c r="N2654" s="6">
        <f t="shared" si="1813"/>
        <v>6</v>
      </c>
      <c r="O2654" s="13">
        <f t="shared" si="1814"/>
        <v>5</v>
      </c>
      <c r="P2654" s="4">
        <f t="shared" si="1832"/>
        <v>1</v>
      </c>
      <c r="Q2654" s="4">
        <f t="shared" si="1833"/>
        <v>1</v>
      </c>
      <c r="R2654">
        <f t="shared" si="1817"/>
        <v>176</v>
      </c>
      <c r="S2654" s="4">
        <f t="shared" si="1818"/>
        <v>0</v>
      </c>
      <c r="T2654" s="15">
        <f t="shared" si="1819"/>
        <v>0</v>
      </c>
      <c r="U2654" s="4">
        <f t="shared" si="1820"/>
        <v>1</v>
      </c>
      <c r="V2654" s="4">
        <f t="shared" si="1821"/>
        <v>1</v>
      </c>
      <c r="W2654" s="4">
        <f t="shared" si="1822"/>
        <v>0</v>
      </c>
      <c r="X2654" s="6">
        <f t="shared" si="1823"/>
        <v>1</v>
      </c>
      <c r="Y2654" s="4">
        <f t="shared" si="1824"/>
        <v>3</v>
      </c>
      <c r="Z2654" s="6">
        <f t="shared" si="1825"/>
        <v>1</v>
      </c>
      <c r="AA2654" s="18">
        <f t="shared" si="1826"/>
        <v>6</v>
      </c>
      <c r="AB2654" s="9" t="str">
        <f t="shared" si="1834"/>
        <v>C33</v>
      </c>
      <c r="AC2654" s="9" t="str">
        <f>_xlfn.XLOOKUP(R2654,Sheet2!$H$3:$H$258,Sheet2!$I$3:$I$258,"-----")</f>
        <v>C33</v>
      </c>
      <c r="AD2654" s="9" t="str">
        <f>_xlfn.XLOOKUP(VALUE(AE2654),Sheet2!$N$3:$N$1000,Sheet2!$O$3:$O$1000,"********")</f>
        <v>********</v>
      </c>
      <c r="AE2654" t="str">
        <f t="shared" si="1829"/>
        <v>5602</v>
      </c>
      <c r="AF2654" s="9" t="str">
        <f>IF(R2654&lt;200,"+"&amp;TEXT(R2654,"0"),"-"&amp;TEXT(_xlfn.XLOOKUP(R2654,Sheet2!$K$3:$K$130,Sheet2!$L$3:$L$130,"-----"),"0"))</f>
        <v>+176</v>
      </c>
      <c r="AG2654" s="9" t="str">
        <f t="shared" si="1835"/>
        <v/>
      </c>
      <c r="AH2654" s="9" t="str">
        <f t="shared" si="1836"/>
        <v>JSR C33</v>
      </c>
      <c r="AI2654" t="str">
        <f t="shared" si="1837"/>
        <v>1,C33</v>
      </c>
      <c r="AJ2654" s="16" t="str">
        <f t="shared" si="1838"/>
        <v>C33</v>
      </c>
      <c r="AK2654" t="str">
        <f t="shared" si="1839"/>
        <v>COMCL# 1,1,SEZ</v>
      </c>
      <c r="AL2654" s="4" t="str">
        <f t="shared" si="1840"/>
        <v>COM</v>
      </c>
      <c r="AM2654" s="4" t="str">
        <f t="shared" si="1841"/>
        <v>L</v>
      </c>
      <c r="AN2654" s="4" t="str">
        <f t="shared" si="1842"/>
        <v>C</v>
      </c>
      <c r="AO2654" s="4" t="str">
        <f t="shared" si="1843"/>
        <v>#</v>
      </c>
      <c r="AP2654" s="15" t="str">
        <f t="shared" si="1844"/>
        <v>,SEZ</v>
      </c>
      <c r="AQ2654" s="9" t="str">
        <f>_xlfn.XLOOKUP(D2654,Sheet2!$E$3:$E$101,Sheet2!$F$3:$F$101,"******************")</f>
        <v>******************</v>
      </c>
      <c r="AR2654" s="33" t="str">
        <f t="shared" si="1830"/>
        <v>NIOS **</v>
      </c>
      <c r="AS2654" s="9" t="str">
        <f t="shared" si="1831"/>
        <v>DOCS</v>
      </c>
      <c r="AT2654" s="4">
        <f t="shared" si="1845"/>
        <v>1</v>
      </c>
      <c r="AU2654" s="6">
        <f t="shared" si="1846"/>
        <v>1</v>
      </c>
      <c r="AV2654" s="4" t="str">
        <f t="shared" si="1847"/>
        <v>S</v>
      </c>
      <c r="AW2654" s="4">
        <f t="shared" si="1848"/>
        <v>76</v>
      </c>
      <c r="AX2654" s="4" t="str">
        <f>_xlfn.XLOOKUP(AW2654,Sheet2!$Q$3:$Q$66,Sheet2!$R$3:$R$66,"**")</f>
        <v>**</v>
      </c>
      <c r="AY2654" s="4">
        <f t="shared" si="1849"/>
        <v>0</v>
      </c>
      <c r="AZ2654" s="16" t="str">
        <f t="shared" si="1850"/>
        <v>SKPBZ</v>
      </c>
    </row>
    <row r="2655" spans="1:52" x14ac:dyDescent="0.35">
      <c r="B2655" s="3">
        <f t="shared" si="1816"/>
        <v>7</v>
      </c>
      <c r="C2655" s="1">
        <f t="shared" si="1815"/>
        <v>5405</v>
      </c>
      <c r="D2655" s="2">
        <v>123000</v>
      </c>
      <c r="E2655" s="2" t="str">
        <f>_xlfn.XLOOKUP(C2655,Sheet2!$N$3:$N$1000,Sheet2!$O$3:$O$1000,"")</f>
        <v/>
      </c>
      <c r="F2655" s="9" t="str">
        <f t="shared" si="1851"/>
        <v>ADD 1,0</v>
      </c>
      <c r="G2655" s="4" t="str">
        <f t="shared" si="1827"/>
        <v>246</v>
      </c>
      <c r="H2655" s="4">
        <f t="shared" si="1828"/>
        <v>0</v>
      </c>
      <c r="I2655" s="6">
        <f t="shared" si="1808"/>
        <v>1</v>
      </c>
      <c r="J2655" s="6">
        <f t="shared" si="1809"/>
        <v>2</v>
      </c>
      <c r="K2655" s="6">
        <f t="shared" si="1810"/>
        <v>3</v>
      </c>
      <c r="L2655" s="6">
        <f t="shared" si="1811"/>
        <v>0</v>
      </c>
      <c r="M2655" s="6">
        <f t="shared" si="1812"/>
        <v>0</v>
      </c>
      <c r="N2655" s="6">
        <f t="shared" si="1813"/>
        <v>0</v>
      </c>
      <c r="O2655" s="13">
        <f t="shared" si="1814"/>
        <v>20</v>
      </c>
      <c r="P2655" s="4">
        <f t="shared" si="1832"/>
        <v>5</v>
      </c>
      <c r="Q2655" s="4">
        <f t="shared" si="1833"/>
        <v>0</v>
      </c>
      <c r="R2655">
        <f t="shared" si="1817"/>
        <v>0</v>
      </c>
      <c r="S2655" s="4">
        <f t="shared" si="1818"/>
        <v>2</v>
      </c>
      <c r="T2655" s="15">
        <f t="shared" si="1819"/>
        <v>1</v>
      </c>
      <c r="U2655" s="4">
        <f t="shared" si="1820"/>
        <v>1</v>
      </c>
      <c r="V2655" s="4">
        <f t="shared" si="1821"/>
        <v>0</v>
      </c>
      <c r="W2655" s="4">
        <f t="shared" si="1822"/>
        <v>6</v>
      </c>
      <c r="X2655" s="6">
        <f t="shared" si="1823"/>
        <v>0</v>
      </c>
      <c r="Y2655" s="4">
        <f t="shared" si="1824"/>
        <v>0</v>
      </c>
      <c r="Z2655" s="6">
        <f t="shared" si="1825"/>
        <v>0</v>
      </c>
      <c r="AA2655" s="18">
        <f t="shared" si="1826"/>
        <v>0</v>
      </c>
      <c r="AB2655" s="9" t="str">
        <f t="shared" si="1834"/>
        <v>+0,2</v>
      </c>
      <c r="AC2655" s="9" t="str">
        <f>_xlfn.XLOOKUP(R2655,Sheet2!$H$3:$H$258,Sheet2!$I$3:$I$258,"-----")</f>
        <v>0</v>
      </c>
      <c r="AD2655" s="9" t="str">
        <f>_xlfn.XLOOKUP(VALUE(AE2655),Sheet2!$N$3:$N$1000,Sheet2!$O$3:$O$1000,"********")</f>
        <v>********</v>
      </c>
      <c r="AE2655" t="str">
        <f t="shared" si="1829"/>
        <v>5405</v>
      </c>
      <c r="AF2655" s="9" t="str">
        <f>IF(R2655&lt;200,"+"&amp;TEXT(R2655,"0"),"-"&amp;TEXT(_xlfn.XLOOKUP(R2655,Sheet2!$K$3:$K$130,Sheet2!$L$3:$L$130,"-----"),"0"))</f>
        <v>+0</v>
      </c>
      <c r="AG2655" s="9" t="str">
        <f t="shared" si="1835"/>
        <v>@</v>
      </c>
      <c r="AH2655" s="9" t="str">
        <f t="shared" si="1836"/>
        <v>JMP @+0,2</v>
      </c>
      <c r="AI2655" t="str">
        <f t="shared" si="1837"/>
        <v>0,@+0,2</v>
      </c>
      <c r="AJ2655" s="16" t="str">
        <f t="shared" si="1838"/>
        <v>@+0,2</v>
      </c>
      <c r="AK2655" t="str">
        <f t="shared" si="1839"/>
        <v>ADD 1,0</v>
      </c>
      <c r="AL2655" s="4" t="str">
        <f t="shared" si="1840"/>
        <v>ADD</v>
      </c>
      <c r="AM2655" s="4" t="str">
        <f t="shared" si="1841"/>
        <v/>
      </c>
      <c r="AN2655" s="4" t="str">
        <f t="shared" si="1842"/>
        <v/>
      </c>
      <c r="AO2655" s="4" t="str">
        <f t="shared" si="1843"/>
        <v/>
      </c>
      <c r="AP2655" s="15" t="str">
        <f t="shared" si="1844"/>
        <v/>
      </c>
      <c r="AQ2655" s="9" t="str">
        <f>_xlfn.XLOOKUP(D2655,Sheet2!$E$3:$E$101,Sheet2!$F$3:$F$101,"******************")</f>
        <v>******************</v>
      </c>
      <c r="AR2655" s="33" t="str">
        <f t="shared" si="1830"/>
        <v>DOC 0,0</v>
      </c>
      <c r="AS2655" s="9" t="str">
        <f t="shared" si="1831"/>
        <v>DOC</v>
      </c>
      <c r="AT2655" s="4">
        <f t="shared" si="1845"/>
        <v>0</v>
      </c>
      <c r="AU2655" s="6">
        <f t="shared" si="1846"/>
        <v>0</v>
      </c>
      <c r="AV2655" s="4" t="str">
        <f t="shared" si="1847"/>
        <v/>
      </c>
      <c r="AW2655" s="4">
        <f t="shared" si="1848"/>
        <v>0</v>
      </c>
      <c r="AX2655" s="4" t="str">
        <f>_xlfn.XLOOKUP(AW2655,Sheet2!$Q$3:$Q$66,Sheet2!$R$3:$R$66,"**")</f>
        <v>0</v>
      </c>
      <c r="AY2655" s="4">
        <f t="shared" si="1849"/>
        <v>6</v>
      </c>
      <c r="AZ2655" s="16" t="str">
        <f t="shared" si="1850"/>
        <v>SKPBN</v>
      </c>
    </row>
    <row r="2656" spans="1:52" x14ac:dyDescent="0.35">
      <c r="B2656" s="3">
        <f t="shared" si="1816"/>
        <v>8</v>
      </c>
      <c r="C2656" s="1">
        <f t="shared" si="1815"/>
        <v>5406</v>
      </c>
      <c r="D2656" s="2">
        <v>40154</v>
      </c>
      <c r="E2656" s="2" t="str">
        <f>_xlfn.XLOOKUP(C2656,Sheet2!$N$3:$N$1000,Sheet2!$O$3:$O$1000,"")</f>
        <v/>
      </c>
      <c r="F2656" s="9" t="str">
        <f t="shared" si="1851"/>
        <v>STA 0,CDSK</v>
      </c>
      <c r="G2656" s="4" t="str">
        <f t="shared" si="1827"/>
        <v>100</v>
      </c>
      <c r="H2656" s="4">
        <f t="shared" si="1828"/>
        <v>154</v>
      </c>
      <c r="I2656" s="6">
        <f t="shared" si="1808"/>
        <v>0</v>
      </c>
      <c r="J2656" s="6">
        <f t="shared" si="1809"/>
        <v>4</v>
      </c>
      <c r="K2656" s="6">
        <f t="shared" si="1810"/>
        <v>0</v>
      </c>
      <c r="L2656" s="6">
        <f t="shared" si="1811"/>
        <v>1</v>
      </c>
      <c r="M2656" s="6">
        <f t="shared" si="1812"/>
        <v>5</v>
      </c>
      <c r="N2656" s="6">
        <f t="shared" si="1813"/>
        <v>4</v>
      </c>
      <c r="O2656" s="13">
        <f t="shared" si="1814"/>
        <v>8</v>
      </c>
      <c r="P2656" s="4">
        <f t="shared" si="1832"/>
        <v>2</v>
      </c>
      <c r="Q2656" s="4">
        <f t="shared" si="1833"/>
        <v>0</v>
      </c>
      <c r="R2656">
        <f t="shared" si="1817"/>
        <v>154</v>
      </c>
      <c r="S2656" s="4">
        <f t="shared" si="1818"/>
        <v>0</v>
      </c>
      <c r="T2656" s="15">
        <f t="shared" si="1819"/>
        <v>0</v>
      </c>
      <c r="U2656" s="4">
        <f t="shared" si="1820"/>
        <v>2</v>
      </c>
      <c r="V2656" s="4">
        <f t="shared" si="1821"/>
        <v>0</v>
      </c>
      <c r="W2656" s="4">
        <f t="shared" si="1822"/>
        <v>0</v>
      </c>
      <c r="X2656" s="6">
        <f t="shared" si="1823"/>
        <v>1</v>
      </c>
      <c r="Y2656" s="4">
        <f t="shared" si="1824"/>
        <v>2</v>
      </c>
      <c r="Z2656" s="6">
        <f t="shared" si="1825"/>
        <v>1</v>
      </c>
      <c r="AA2656" s="18">
        <f t="shared" si="1826"/>
        <v>4</v>
      </c>
      <c r="AB2656" s="9" t="str">
        <f t="shared" si="1834"/>
        <v>CDSK</v>
      </c>
      <c r="AC2656" s="9" t="str">
        <f>_xlfn.XLOOKUP(R2656,Sheet2!$H$3:$H$258,Sheet2!$I$3:$I$258,"-----")</f>
        <v>CDSK</v>
      </c>
      <c r="AD2656" s="9" t="str">
        <f>_xlfn.XLOOKUP(VALUE(AE2656),Sheet2!$N$3:$N$1000,Sheet2!$O$3:$O$1000,"********")</f>
        <v>********</v>
      </c>
      <c r="AE2656" t="str">
        <f t="shared" si="1829"/>
        <v>5562</v>
      </c>
      <c r="AF2656" s="9" t="str">
        <f>IF(R2656&lt;200,"+"&amp;TEXT(R2656,"0"),"-"&amp;TEXT(_xlfn.XLOOKUP(R2656,Sheet2!$K$3:$K$130,Sheet2!$L$3:$L$130,"-----"),"0"))</f>
        <v>+154</v>
      </c>
      <c r="AG2656" s="9" t="str">
        <f t="shared" si="1835"/>
        <v/>
      </c>
      <c r="AH2656" s="9" t="str">
        <f t="shared" si="1836"/>
        <v>JMP CDSK</v>
      </c>
      <c r="AI2656" t="str">
        <f t="shared" si="1837"/>
        <v>0,CDSK</v>
      </c>
      <c r="AJ2656" s="16" t="str">
        <f t="shared" si="1838"/>
        <v>CDSK</v>
      </c>
      <c r="AK2656" t="str">
        <f t="shared" si="1839"/>
        <v>COMOL# 2,0,SZR</v>
      </c>
      <c r="AL2656" s="4" t="str">
        <f t="shared" si="1840"/>
        <v>COM</v>
      </c>
      <c r="AM2656" s="4" t="str">
        <f t="shared" si="1841"/>
        <v>L</v>
      </c>
      <c r="AN2656" s="4" t="str">
        <f t="shared" si="1842"/>
        <v>O</v>
      </c>
      <c r="AO2656" s="4" t="str">
        <f t="shared" si="1843"/>
        <v>#</v>
      </c>
      <c r="AP2656" s="15" t="str">
        <f t="shared" si="1844"/>
        <v>,SZR</v>
      </c>
      <c r="AQ2656" s="9" t="str">
        <f>_xlfn.XLOOKUP(D2656,Sheet2!$E$3:$E$101,Sheet2!$F$3:$F$101,"******************")</f>
        <v>******************</v>
      </c>
      <c r="AR2656" s="33" t="str">
        <f t="shared" si="1830"/>
        <v>NIOS **</v>
      </c>
      <c r="AS2656" s="9" t="str">
        <f t="shared" si="1831"/>
        <v>DOCS</v>
      </c>
      <c r="AT2656" s="4">
        <f t="shared" si="1845"/>
        <v>0</v>
      </c>
      <c r="AU2656" s="6">
        <f t="shared" si="1846"/>
        <v>1</v>
      </c>
      <c r="AV2656" s="4" t="str">
        <f t="shared" si="1847"/>
        <v>S</v>
      </c>
      <c r="AW2656" s="4">
        <f t="shared" si="1848"/>
        <v>54</v>
      </c>
      <c r="AX2656" s="4" t="str">
        <f>_xlfn.XLOOKUP(AW2656,Sheet2!$Q$3:$Q$66,Sheet2!$R$3:$R$66,"**")</f>
        <v>**</v>
      </c>
      <c r="AY2656" s="4">
        <f t="shared" si="1849"/>
        <v>0</v>
      </c>
      <c r="AZ2656" s="16" t="str">
        <f t="shared" si="1850"/>
        <v>SKPBZ</v>
      </c>
    </row>
    <row r="2657" spans="2:52" x14ac:dyDescent="0.35">
      <c r="B2657" s="3">
        <f t="shared" si="1816"/>
        <v>9</v>
      </c>
      <c r="C2657" s="1">
        <f t="shared" si="1815"/>
        <v>5407</v>
      </c>
      <c r="D2657" s="2">
        <v>30425</v>
      </c>
      <c r="E2657" s="2" t="str">
        <f>_xlfn.XLOOKUP(C2657,Sheet2!$N$3:$N$1000,Sheet2!$O$3:$O$1000,"")</f>
        <v/>
      </c>
      <c r="F2657" s="9" t="str">
        <f t="shared" si="1851"/>
        <v>LDA 2,FIRST</v>
      </c>
      <c r="G2657" s="4" t="str">
        <f t="shared" si="1827"/>
        <v>61</v>
      </c>
      <c r="H2657" s="4">
        <f t="shared" si="1828"/>
        <v>25</v>
      </c>
      <c r="I2657" s="6">
        <f t="shared" si="1808"/>
        <v>0</v>
      </c>
      <c r="J2657" s="6">
        <f t="shared" si="1809"/>
        <v>3</v>
      </c>
      <c r="K2657" s="6">
        <f t="shared" si="1810"/>
        <v>0</v>
      </c>
      <c r="L2657" s="6">
        <f t="shared" si="1811"/>
        <v>4</v>
      </c>
      <c r="M2657" s="6">
        <f t="shared" si="1812"/>
        <v>2</v>
      </c>
      <c r="N2657" s="6">
        <f t="shared" si="1813"/>
        <v>5</v>
      </c>
      <c r="O2657" s="13">
        <f t="shared" si="1814"/>
        <v>6</v>
      </c>
      <c r="P2657" s="4">
        <f t="shared" si="1832"/>
        <v>1</v>
      </c>
      <c r="Q2657" s="4">
        <f t="shared" si="1833"/>
        <v>2</v>
      </c>
      <c r="R2657">
        <f t="shared" si="1817"/>
        <v>25</v>
      </c>
      <c r="S2657" s="4">
        <f t="shared" si="1818"/>
        <v>1</v>
      </c>
      <c r="T2657" s="15">
        <f t="shared" si="1819"/>
        <v>0</v>
      </c>
      <c r="U2657" s="4">
        <f t="shared" si="1820"/>
        <v>1</v>
      </c>
      <c r="V2657" s="4">
        <f t="shared" si="1821"/>
        <v>2</v>
      </c>
      <c r="W2657" s="4">
        <f t="shared" si="1822"/>
        <v>1</v>
      </c>
      <c r="X2657" s="6">
        <f t="shared" si="1823"/>
        <v>0</v>
      </c>
      <c r="Y2657" s="4">
        <f t="shared" si="1824"/>
        <v>1</v>
      </c>
      <c r="Z2657" s="6">
        <f t="shared" si="1825"/>
        <v>0</v>
      </c>
      <c r="AA2657" s="18">
        <f t="shared" si="1826"/>
        <v>5</v>
      </c>
      <c r="AB2657" s="9" t="str">
        <f t="shared" si="1834"/>
        <v>FIRST</v>
      </c>
      <c r="AC2657" s="9" t="str">
        <f>_xlfn.XLOOKUP(R2657,Sheet2!$H$3:$H$258,Sheet2!$I$3:$I$258,"-----")</f>
        <v>*****</v>
      </c>
      <c r="AD2657" s="9" t="str">
        <f>_xlfn.XLOOKUP(VALUE(AE2657),Sheet2!$N$3:$N$1000,Sheet2!$O$3:$O$1000,"********")</f>
        <v>FIRST</v>
      </c>
      <c r="AE2657" t="str">
        <f t="shared" si="1829"/>
        <v>5434</v>
      </c>
      <c r="AF2657" s="9" t="str">
        <f>IF(R2657&lt;200,"+"&amp;TEXT(R2657,"0"),"-"&amp;TEXT(_xlfn.XLOOKUP(R2657,Sheet2!$K$3:$K$130,Sheet2!$L$3:$L$130,"-----"),"0"))</f>
        <v>+25</v>
      </c>
      <c r="AG2657" s="9" t="str">
        <f t="shared" si="1835"/>
        <v/>
      </c>
      <c r="AH2657" s="9" t="str">
        <f t="shared" si="1836"/>
        <v>ISZ FIRST</v>
      </c>
      <c r="AI2657" t="str">
        <f t="shared" si="1837"/>
        <v>2,FIRST</v>
      </c>
      <c r="AJ2657" s="16" t="str">
        <f t="shared" si="1838"/>
        <v>FIRST</v>
      </c>
      <c r="AK2657" t="str">
        <f t="shared" si="1839"/>
        <v>NEGZ 1,2,SNR</v>
      </c>
      <c r="AL2657" s="4" t="str">
        <f t="shared" si="1840"/>
        <v>NEG</v>
      </c>
      <c r="AM2657" s="4" t="str">
        <f t="shared" si="1841"/>
        <v/>
      </c>
      <c r="AN2657" s="4" t="str">
        <f t="shared" si="1842"/>
        <v>Z</v>
      </c>
      <c r="AO2657" s="4" t="str">
        <f t="shared" si="1843"/>
        <v/>
      </c>
      <c r="AP2657" s="15" t="str">
        <f t="shared" si="1844"/>
        <v>,SNR</v>
      </c>
      <c r="AQ2657" s="9" t="str">
        <f>_xlfn.XLOOKUP(D2657,Sheet2!$E$3:$E$101,Sheet2!$F$3:$F$101,"******************")</f>
        <v>******************</v>
      </c>
      <c r="AR2657" s="33" t="str">
        <f t="shared" si="1830"/>
        <v>DIA 2,**</v>
      </c>
      <c r="AS2657" s="9" t="str">
        <f t="shared" si="1831"/>
        <v>DIA</v>
      </c>
      <c r="AT2657" s="4">
        <f t="shared" si="1845"/>
        <v>2</v>
      </c>
      <c r="AU2657" s="6">
        <f t="shared" si="1846"/>
        <v>0</v>
      </c>
      <c r="AV2657" s="4" t="str">
        <f t="shared" si="1847"/>
        <v/>
      </c>
      <c r="AW2657" s="4">
        <f t="shared" si="1848"/>
        <v>25</v>
      </c>
      <c r="AX2657" s="4" t="str">
        <f>_xlfn.XLOOKUP(AW2657,Sheet2!$Q$3:$Q$66,Sheet2!$R$3:$R$66,"**")</f>
        <v>**</v>
      </c>
      <c r="AY2657" s="4">
        <f t="shared" si="1849"/>
        <v>1</v>
      </c>
      <c r="AZ2657" s="16" t="str">
        <f t="shared" si="1850"/>
        <v>SKPBN</v>
      </c>
    </row>
    <row r="2658" spans="2:52" x14ac:dyDescent="0.35">
      <c r="B2658" s="3">
        <f t="shared" si="1816"/>
        <v>10</v>
      </c>
      <c r="C2658" s="1">
        <f t="shared" si="1815"/>
        <v>5410</v>
      </c>
      <c r="D2658" s="2">
        <v>21000</v>
      </c>
      <c r="E2658" s="2" t="str">
        <f>_xlfn.XLOOKUP(C2658,Sheet2!$N$3:$N$1000,Sheet2!$O$3:$O$1000,"")</f>
        <v>.SN0</v>
      </c>
      <c r="F2658" s="9" t="str">
        <f t="shared" si="1851"/>
        <v>LDA 0,+0,2</v>
      </c>
      <c r="G2658" s="4" t="str">
        <f t="shared" si="1827"/>
        <v>42</v>
      </c>
      <c r="H2658" s="4">
        <f t="shared" si="1828"/>
        <v>0</v>
      </c>
      <c r="I2658" s="6">
        <f t="shared" si="1808"/>
        <v>0</v>
      </c>
      <c r="J2658" s="6">
        <f t="shared" si="1809"/>
        <v>2</v>
      </c>
      <c r="K2658" s="6">
        <f t="shared" si="1810"/>
        <v>1</v>
      </c>
      <c r="L2658" s="6">
        <f t="shared" si="1811"/>
        <v>0</v>
      </c>
      <c r="M2658" s="6">
        <f t="shared" si="1812"/>
        <v>0</v>
      </c>
      <c r="N2658" s="6">
        <f t="shared" si="1813"/>
        <v>0</v>
      </c>
      <c r="O2658" s="13">
        <f t="shared" si="1814"/>
        <v>4</v>
      </c>
      <c r="P2658" s="4">
        <f t="shared" si="1832"/>
        <v>1</v>
      </c>
      <c r="Q2658" s="4">
        <f t="shared" si="1833"/>
        <v>0</v>
      </c>
      <c r="R2658">
        <f t="shared" si="1817"/>
        <v>0</v>
      </c>
      <c r="S2658" s="4">
        <f t="shared" si="1818"/>
        <v>2</v>
      </c>
      <c r="T2658" s="15">
        <f t="shared" si="1819"/>
        <v>0</v>
      </c>
      <c r="U2658" s="4">
        <f t="shared" si="1820"/>
        <v>1</v>
      </c>
      <c r="V2658" s="4">
        <f t="shared" si="1821"/>
        <v>0</v>
      </c>
      <c r="W2658" s="4">
        <f t="shared" si="1822"/>
        <v>2</v>
      </c>
      <c r="X2658" s="6">
        <f t="shared" si="1823"/>
        <v>0</v>
      </c>
      <c r="Y2658" s="4">
        <f t="shared" si="1824"/>
        <v>0</v>
      </c>
      <c r="Z2658" s="6">
        <f t="shared" si="1825"/>
        <v>0</v>
      </c>
      <c r="AA2658" s="18">
        <f t="shared" si="1826"/>
        <v>0</v>
      </c>
      <c r="AB2658" s="9" t="str">
        <f t="shared" si="1834"/>
        <v>+0,2</v>
      </c>
      <c r="AC2658" s="9" t="str">
        <f>_xlfn.XLOOKUP(R2658,Sheet2!$H$3:$H$258,Sheet2!$I$3:$I$258,"-----")</f>
        <v>0</v>
      </c>
      <c r="AD2658" s="9" t="str">
        <f>_xlfn.XLOOKUP(VALUE(AE2658),Sheet2!$N$3:$N$1000,Sheet2!$O$3:$O$1000,"********")</f>
        <v>.SN0</v>
      </c>
      <c r="AE2658" t="str">
        <f t="shared" si="1829"/>
        <v>5410</v>
      </c>
      <c r="AF2658" s="9" t="str">
        <f>IF(R2658&lt;200,"+"&amp;TEXT(R2658,"0"),"-"&amp;TEXT(_xlfn.XLOOKUP(R2658,Sheet2!$K$3:$K$130,Sheet2!$L$3:$L$130,"-----"),"0"))</f>
        <v>+0</v>
      </c>
      <c r="AG2658" s="9" t="str">
        <f t="shared" si="1835"/>
        <v/>
      </c>
      <c r="AH2658" s="9" t="str">
        <f t="shared" si="1836"/>
        <v>JMP +0,2</v>
      </c>
      <c r="AI2658" t="str">
        <f t="shared" si="1837"/>
        <v>0,+0,2</v>
      </c>
      <c r="AJ2658" s="16" t="str">
        <f t="shared" si="1838"/>
        <v>+0,2</v>
      </c>
      <c r="AK2658" t="str">
        <f t="shared" si="1839"/>
        <v>MOV 1,0</v>
      </c>
      <c r="AL2658" s="4" t="str">
        <f t="shared" si="1840"/>
        <v>MOV</v>
      </c>
      <c r="AM2658" s="4" t="str">
        <f t="shared" si="1841"/>
        <v/>
      </c>
      <c r="AN2658" s="4" t="str">
        <f t="shared" si="1842"/>
        <v/>
      </c>
      <c r="AO2658" s="4" t="str">
        <f t="shared" si="1843"/>
        <v/>
      </c>
      <c r="AP2658" s="15" t="str">
        <f t="shared" si="1844"/>
        <v/>
      </c>
      <c r="AQ2658" s="9" t="str">
        <f>_xlfn.XLOOKUP(D2658,Sheet2!$E$3:$E$101,Sheet2!$F$3:$F$101,"******************")</f>
        <v>******************</v>
      </c>
      <c r="AR2658" s="33" t="str">
        <f t="shared" si="1830"/>
        <v>DOA 0,0</v>
      </c>
      <c r="AS2658" s="9" t="str">
        <f t="shared" si="1831"/>
        <v>DOA</v>
      </c>
      <c r="AT2658" s="4">
        <f t="shared" si="1845"/>
        <v>0</v>
      </c>
      <c r="AU2658" s="6">
        <f t="shared" si="1846"/>
        <v>0</v>
      </c>
      <c r="AV2658" s="4" t="str">
        <f t="shared" si="1847"/>
        <v/>
      </c>
      <c r="AW2658" s="4">
        <f t="shared" si="1848"/>
        <v>0</v>
      </c>
      <c r="AX2658" s="4" t="str">
        <f>_xlfn.XLOOKUP(AW2658,Sheet2!$Q$3:$Q$66,Sheet2!$R$3:$R$66,"**")</f>
        <v>0</v>
      </c>
      <c r="AY2658" s="4">
        <f t="shared" si="1849"/>
        <v>2</v>
      </c>
      <c r="AZ2658" s="16" t="str">
        <f t="shared" si="1850"/>
        <v>SKPBN</v>
      </c>
    </row>
    <row r="2659" spans="2:52" x14ac:dyDescent="0.35">
      <c r="B2659" s="3">
        <f t="shared" si="1816"/>
        <v>11</v>
      </c>
      <c r="C2659" s="1">
        <f t="shared" si="1815"/>
        <v>5411</v>
      </c>
      <c r="D2659" s="2">
        <v>24161</v>
      </c>
      <c r="E2659" s="2" t="str">
        <f>_xlfn.XLOOKUP(C2659,Sheet2!$N$3:$N$1000,Sheet2!$O$3:$O$1000,"")</f>
        <v/>
      </c>
      <c r="F2659" s="9" t="str">
        <f t="shared" si="1851"/>
        <v>LDA 1,MSK1</v>
      </c>
      <c r="G2659" s="4" t="str">
        <f t="shared" si="1827"/>
        <v>50</v>
      </c>
      <c r="H2659" s="4">
        <f t="shared" si="1828"/>
        <v>161</v>
      </c>
      <c r="I2659" s="6">
        <f t="shared" si="1808"/>
        <v>0</v>
      </c>
      <c r="J2659" s="6">
        <f t="shared" si="1809"/>
        <v>2</v>
      </c>
      <c r="K2659" s="6">
        <f t="shared" si="1810"/>
        <v>4</v>
      </c>
      <c r="L2659" s="6">
        <f t="shared" si="1811"/>
        <v>1</v>
      </c>
      <c r="M2659" s="6">
        <f t="shared" si="1812"/>
        <v>6</v>
      </c>
      <c r="N2659" s="6">
        <f t="shared" si="1813"/>
        <v>1</v>
      </c>
      <c r="O2659" s="13">
        <f t="shared" si="1814"/>
        <v>5</v>
      </c>
      <c r="P2659" s="4">
        <f t="shared" si="1832"/>
        <v>1</v>
      </c>
      <c r="Q2659" s="4">
        <f t="shared" si="1833"/>
        <v>1</v>
      </c>
      <c r="R2659">
        <f t="shared" si="1817"/>
        <v>161</v>
      </c>
      <c r="S2659" s="4">
        <f t="shared" si="1818"/>
        <v>0</v>
      </c>
      <c r="T2659" s="15">
        <f t="shared" si="1819"/>
        <v>0</v>
      </c>
      <c r="U2659" s="4">
        <f t="shared" si="1820"/>
        <v>1</v>
      </c>
      <c r="V2659" s="4">
        <f t="shared" si="1821"/>
        <v>1</v>
      </c>
      <c r="W2659" s="4">
        <f t="shared" si="1822"/>
        <v>0</v>
      </c>
      <c r="X2659" s="6">
        <f t="shared" si="1823"/>
        <v>1</v>
      </c>
      <c r="Y2659" s="4">
        <f t="shared" si="1824"/>
        <v>3</v>
      </c>
      <c r="Z2659" s="6">
        <f t="shared" si="1825"/>
        <v>0</v>
      </c>
      <c r="AA2659" s="18">
        <f t="shared" si="1826"/>
        <v>1</v>
      </c>
      <c r="AB2659" s="9" t="str">
        <f t="shared" si="1834"/>
        <v>MSK1</v>
      </c>
      <c r="AC2659" s="9" t="str">
        <f>_xlfn.XLOOKUP(R2659,Sheet2!$H$3:$H$258,Sheet2!$I$3:$I$258,"-----")</f>
        <v>MSK1</v>
      </c>
      <c r="AD2659" s="9" t="str">
        <f>_xlfn.XLOOKUP(VALUE(AE2659),Sheet2!$N$3:$N$1000,Sheet2!$O$3:$O$1000,"********")</f>
        <v>********</v>
      </c>
      <c r="AE2659" t="str">
        <f t="shared" si="1829"/>
        <v>5572</v>
      </c>
      <c r="AF2659" s="9" t="str">
        <f>IF(R2659&lt;200,"+"&amp;TEXT(R2659,"0"),"-"&amp;TEXT(_xlfn.XLOOKUP(R2659,Sheet2!$K$3:$K$130,Sheet2!$L$3:$L$130,"-----"),"0"))</f>
        <v>+161</v>
      </c>
      <c r="AG2659" s="9" t="str">
        <f t="shared" si="1835"/>
        <v/>
      </c>
      <c r="AH2659" s="9" t="str">
        <f t="shared" si="1836"/>
        <v>JSR MSK1</v>
      </c>
      <c r="AI2659" t="str">
        <f t="shared" si="1837"/>
        <v>1,MSK1</v>
      </c>
      <c r="AJ2659" s="16" t="str">
        <f t="shared" si="1838"/>
        <v>MSK1</v>
      </c>
      <c r="AK2659" t="str">
        <f t="shared" si="1839"/>
        <v>COMCL 1,1,SKP</v>
      </c>
      <c r="AL2659" s="4" t="str">
        <f t="shared" si="1840"/>
        <v>COM</v>
      </c>
      <c r="AM2659" s="4" t="str">
        <f t="shared" si="1841"/>
        <v>L</v>
      </c>
      <c r="AN2659" s="4" t="str">
        <f t="shared" si="1842"/>
        <v>C</v>
      </c>
      <c r="AO2659" s="4" t="str">
        <f t="shared" si="1843"/>
        <v/>
      </c>
      <c r="AP2659" s="15" t="str">
        <f t="shared" si="1844"/>
        <v>,SKP</v>
      </c>
      <c r="AQ2659" s="9" t="str">
        <f>_xlfn.XLOOKUP(D2659,Sheet2!$E$3:$E$101,Sheet2!$F$3:$F$101,"******************")</f>
        <v>******************</v>
      </c>
      <c r="AR2659" s="33" t="str">
        <f t="shared" si="1830"/>
        <v>NIOS **</v>
      </c>
      <c r="AS2659" s="9" t="str">
        <f t="shared" si="1831"/>
        <v>DOCS</v>
      </c>
      <c r="AT2659" s="4">
        <f t="shared" si="1845"/>
        <v>1</v>
      </c>
      <c r="AU2659" s="6">
        <f t="shared" si="1846"/>
        <v>1</v>
      </c>
      <c r="AV2659" s="4" t="str">
        <f t="shared" si="1847"/>
        <v>S</v>
      </c>
      <c r="AW2659" s="4">
        <f t="shared" si="1848"/>
        <v>61</v>
      </c>
      <c r="AX2659" s="4" t="str">
        <f>_xlfn.XLOOKUP(AW2659,Sheet2!$Q$3:$Q$66,Sheet2!$R$3:$R$66,"**")</f>
        <v>**</v>
      </c>
      <c r="AY2659" s="4">
        <f t="shared" si="1849"/>
        <v>0</v>
      </c>
      <c r="AZ2659" s="16" t="str">
        <f t="shared" si="1850"/>
        <v>SKPBZ</v>
      </c>
    </row>
    <row r="2660" spans="2:52" x14ac:dyDescent="0.35">
      <c r="B2660" s="3">
        <f t="shared" si="1816"/>
        <v>12</v>
      </c>
      <c r="C2660" s="1">
        <f t="shared" si="1815"/>
        <v>5412</v>
      </c>
      <c r="D2660" s="2">
        <v>107400</v>
      </c>
      <c r="E2660" s="2" t="str">
        <f>_xlfn.XLOOKUP(C2660,Sheet2!$N$3:$N$1000,Sheet2!$O$3:$O$1000,"")</f>
        <v/>
      </c>
      <c r="F2660" s="9" t="str">
        <f t="shared" si="1851"/>
        <v>AND 0,1</v>
      </c>
      <c r="G2660" s="4" t="str">
        <f t="shared" si="1827"/>
        <v>217</v>
      </c>
      <c r="H2660" s="4">
        <f t="shared" si="1828"/>
        <v>0</v>
      </c>
      <c r="I2660" s="6">
        <f t="shared" si="1808"/>
        <v>1</v>
      </c>
      <c r="J2660" s="6">
        <f t="shared" si="1809"/>
        <v>0</v>
      </c>
      <c r="K2660" s="6">
        <f t="shared" si="1810"/>
        <v>7</v>
      </c>
      <c r="L2660" s="6">
        <f t="shared" si="1811"/>
        <v>4</v>
      </c>
      <c r="M2660" s="6">
        <f t="shared" si="1812"/>
        <v>0</v>
      </c>
      <c r="N2660" s="6">
        <f t="shared" si="1813"/>
        <v>0</v>
      </c>
      <c r="O2660" s="13">
        <f t="shared" si="1814"/>
        <v>17</v>
      </c>
      <c r="P2660" s="4">
        <f t="shared" si="1832"/>
        <v>4</v>
      </c>
      <c r="Q2660" s="4">
        <f t="shared" si="1833"/>
        <v>1</v>
      </c>
      <c r="R2660">
        <f t="shared" si="1817"/>
        <v>0</v>
      </c>
      <c r="S2660" s="4">
        <f t="shared" si="1818"/>
        <v>3</v>
      </c>
      <c r="T2660" s="15">
        <f t="shared" si="1819"/>
        <v>1</v>
      </c>
      <c r="U2660" s="4">
        <f t="shared" si="1820"/>
        <v>0</v>
      </c>
      <c r="V2660" s="4">
        <f t="shared" si="1821"/>
        <v>1</v>
      </c>
      <c r="W2660" s="4">
        <f t="shared" si="1822"/>
        <v>7</v>
      </c>
      <c r="X2660" s="6">
        <f t="shared" si="1823"/>
        <v>0</v>
      </c>
      <c r="Y2660" s="4">
        <f t="shared" si="1824"/>
        <v>0</v>
      </c>
      <c r="Z2660" s="6">
        <f t="shared" si="1825"/>
        <v>0</v>
      </c>
      <c r="AA2660" s="18">
        <f t="shared" si="1826"/>
        <v>0</v>
      </c>
      <c r="AB2660" s="9" t="str">
        <f t="shared" si="1834"/>
        <v>+0,3</v>
      </c>
      <c r="AC2660" s="9" t="str">
        <f>_xlfn.XLOOKUP(R2660,Sheet2!$H$3:$H$258,Sheet2!$I$3:$I$258,"-----")</f>
        <v>0</v>
      </c>
      <c r="AD2660" s="9" t="str">
        <f>_xlfn.XLOOKUP(VALUE(AE2660),Sheet2!$N$3:$N$1000,Sheet2!$O$3:$O$1000,"********")</f>
        <v>********</v>
      </c>
      <c r="AE2660" t="str">
        <f t="shared" si="1829"/>
        <v>5412</v>
      </c>
      <c r="AF2660" s="9" t="str">
        <f>IF(R2660&lt;200,"+"&amp;TEXT(R2660,"0"),"-"&amp;TEXT(_xlfn.XLOOKUP(R2660,Sheet2!$K$3:$K$130,Sheet2!$L$3:$L$130,"-----"),"0"))</f>
        <v>+0</v>
      </c>
      <c r="AG2660" s="9" t="str">
        <f t="shared" si="1835"/>
        <v>@</v>
      </c>
      <c r="AH2660" s="9" t="str">
        <f t="shared" si="1836"/>
        <v>JSR @+0,3</v>
      </c>
      <c r="AI2660" t="str">
        <f t="shared" si="1837"/>
        <v>1,@+0,3</v>
      </c>
      <c r="AJ2660" s="16" t="str">
        <f t="shared" si="1838"/>
        <v>@+0,3</v>
      </c>
      <c r="AK2660" t="str">
        <f t="shared" si="1839"/>
        <v>AND 0,1</v>
      </c>
      <c r="AL2660" s="4" t="str">
        <f t="shared" si="1840"/>
        <v>AND</v>
      </c>
      <c r="AM2660" s="4" t="str">
        <f t="shared" si="1841"/>
        <v/>
      </c>
      <c r="AN2660" s="4" t="str">
        <f t="shared" si="1842"/>
        <v/>
      </c>
      <c r="AO2660" s="4" t="str">
        <f t="shared" si="1843"/>
        <v/>
      </c>
      <c r="AP2660" s="15" t="str">
        <f t="shared" si="1844"/>
        <v/>
      </c>
      <c r="AQ2660" s="9" t="str">
        <f>_xlfn.XLOOKUP(D2660,Sheet2!$E$3:$E$101,Sheet2!$F$3:$F$101,"******************")</f>
        <v>******************</v>
      </c>
      <c r="AR2660" s="33" t="str">
        <f t="shared" si="1830"/>
        <v>SKPBN 0</v>
      </c>
      <c r="AS2660" s="9" t="str">
        <f t="shared" si="1831"/>
        <v>DOC</v>
      </c>
      <c r="AT2660" s="4">
        <f t="shared" si="1845"/>
        <v>1</v>
      </c>
      <c r="AU2660" s="6">
        <f t="shared" si="1846"/>
        <v>0</v>
      </c>
      <c r="AV2660" s="4" t="str">
        <f t="shared" si="1847"/>
        <v/>
      </c>
      <c r="AW2660" s="4">
        <f t="shared" si="1848"/>
        <v>0</v>
      </c>
      <c r="AX2660" s="4" t="str">
        <f>_xlfn.XLOOKUP(AW2660,Sheet2!$Q$3:$Q$66,Sheet2!$R$3:$R$66,"**")</f>
        <v>0</v>
      </c>
      <c r="AY2660" s="4">
        <f t="shared" si="1849"/>
        <v>7</v>
      </c>
      <c r="AZ2660" s="16" t="str">
        <f t="shared" si="1850"/>
        <v>SKPBN</v>
      </c>
    </row>
    <row r="2661" spans="2:52" x14ac:dyDescent="0.35">
      <c r="B2661" s="3">
        <f t="shared" si="1816"/>
        <v>13</v>
      </c>
      <c r="C2661" s="1">
        <f t="shared" si="1815"/>
        <v>5413</v>
      </c>
      <c r="D2661" s="2">
        <v>34162</v>
      </c>
      <c r="E2661" s="2" t="str">
        <f>_xlfn.XLOOKUP(C2661,Sheet2!$N$3:$N$1000,Sheet2!$O$3:$O$1000,"")</f>
        <v/>
      </c>
      <c r="F2661" s="9" t="str">
        <f t="shared" si="1851"/>
        <v>LDA 3,DPIO</v>
      </c>
      <c r="G2661" s="4" t="str">
        <f t="shared" si="1827"/>
        <v>70</v>
      </c>
      <c r="H2661" s="4">
        <f t="shared" si="1828"/>
        <v>162</v>
      </c>
      <c r="I2661" s="6">
        <f t="shared" si="1808"/>
        <v>0</v>
      </c>
      <c r="J2661" s="6">
        <f t="shared" si="1809"/>
        <v>3</v>
      </c>
      <c r="K2661" s="6">
        <f t="shared" si="1810"/>
        <v>4</v>
      </c>
      <c r="L2661" s="6">
        <f t="shared" si="1811"/>
        <v>1</v>
      </c>
      <c r="M2661" s="6">
        <f t="shared" si="1812"/>
        <v>6</v>
      </c>
      <c r="N2661" s="6">
        <f t="shared" si="1813"/>
        <v>2</v>
      </c>
      <c r="O2661" s="13">
        <f t="shared" si="1814"/>
        <v>7</v>
      </c>
      <c r="P2661" s="4">
        <f t="shared" si="1832"/>
        <v>1</v>
      </c>
      <c r="Q2661" s="4">
        <f t="shared" si="1833"/>
        <v>3</v>
      </c>
      <c r="R2661">
        <f t="shared" si="1817"/>
        <v>162</v>
      </c>
      <c r="S2661" s="4">
        <f t="shared" si="1818"/>
        <v>0</v>
      </c>
      <c r="T2661" s="15">
        <f t="shared" si="1819"/>
        <v>0</v>
      </c>
      <c r="U2661" s="4">
        <f t="shared" si="1820"/>
        <v>1</v>
      </c>
      <c r="V2661" s="4">
        <f t="shared" si="1821"/>
        <v>3</v>
      </c>
      <c r="W2661" s="4">
        <f t="shared" si="1822"/>
        <v>0</v>
      </c>
      <c r="X2661" s="6">
        <f t="shared" si="1823"/>
        <v>1</v>
      </c>
      <c r="Y2661" s="4">
        <f t="shared" si="1824"/>
        <v>3</v>
      </c>
      <c r="Z2661" s="6">
        <f t="shared" si="1825"/>
        <v>0</v>
      </c>
      <c r="AA2661" s="18">
        <f t="shared" si="1826"/>
        <v>2</v>
      </c>
      <c r="AB2661" s="9" t="str">
        <f t="shared" si="1834"/>
        <v>DPIO</v>
      </c>
      <c r="AC2661" s="9" t="str">
        <f>_xlfn.XLOOKUP(R2661,Sheet2!$H$3:$H$258,Sheet2!$I$3:$I$258,"-----")</f>
        <v>DPIO</v>
      </c>
      <c r="AD2661" s="9" t="str">
        <f>_xlfn.XLOOKUP(VALUE(AE2661),Sheet2!$N$3:$N$1000,Sheet2!$O$3:$O$1000,"********")</f>
        <v>********</v>
      </c>
      <c r="AE2661" t="str">
        <f t="shared" si="1829"/>
        <v>5575</v>
      </c>
      <c r="AF2661" s="9" t="str">
        <f>IF(R2661&lt;200,"+"&amp;TEXT(R2661,"0"),"-"&amp;TEXT(_xlfn.XLOOKUP(R2661,Sheet2!$K$3:$K$130,Sheet2!$L$3:$L$130,"-----"),"0"))</f>
        <v>+162</v>
      </c>
      <c r="AG2661" s="9" t="str">
        <f t="shared" si="1835"/>
        <v/>
      </c>
      <c r="AH2661" s="9" t="str">
        <f t="shared" si="1836"/>
        <v>DSZ DPIO</v>
      </c>
      <c r="AI2661" t="str">
        <f t="shared" si="1837"/>
        <v>3,DPIO</v>
      </c>
      <c r="AJ2661" s="16" t="str">
        <f t="shared" si="1838"/>
        <v>DPIO</v>
      </c>
      <c r="AK2661" t="str">
        <f t="shared" si="1839"/>
        <v>COMCL 1,3,SZC</v>
      </c>
      <c r="AL2661" s="4" t="str">
        <f t="shared" si="1840"/>
        <v>COM</v>
      </c>
      <c r="AM2661" s="4" t="str">
        <f t="shared" si="1841"/>
        <v>L</v>
      </c>
      <c r="AN2661" s="4" t="str">
        <f t="shared" si="1842"/>
        <v>C</v>
      </c>
      <c r="AO2661" s="4" t="str">
        <f t="shared" si="1843"/>
        <v/>
      </c>
      <c r="AP2661" s="15" t="str">
        <f t="shared" si="1844"/>
        <v>,SZC</v>
      </c>
      <c r="AQ2661" s="9" t="str">
        <f>_xlfn.XLOOKUP(D2661,Sheet2!$E$3:$E$101,Sheet2!$F$3:$F$101,"******************")</f>
        <v>******************</v>
      </c>
      <c r="AR2661" s="33" t="str">
        <f t="shared" si="1830"/>
        <v>NIOS **</v>
      </c>
      <c r="AS2661" s="9" t="str">
        <f t="shared" si="1831"/>
        <v>DOCS</v>
      </c>
      <c r="AT2661" s="4">
        <f t="shared" si="1845"/>
        <v>3</v>
      </c>
      <c r="AU2661" s="6">
        <f t="shared" si="1846"/>
        <v>1</v>
      </c>
      <c r="AV2661" s="4" t="str">
        <f t="shared" si="1847"/>
        <v>S</v>
      </c>
      <c r="AW2661" s="4">
        <f t="shared" si="1848"/>
        <v>62</v>
      </c>
      <c r="AX2661" s="4" t="str">
        <f>_xlfn.XLOOKUP(AW2661,Sheet2!$Q$3:$Q$66,Sheet2!$R$3:$R$66,"**")</f>
        <v>**</v>
      </c>
      <c r="AY2661" s="4">
        <f t="shared" si="1849"/>
        <v>0</v>
      </c>
      <c r="AZ2661" s="16" t="str">
        <f t="shared" si="1850"/>
        <v>SKPBZ</v>
      </c>
    </row>
    <row r="2662" spans="2:52" x14ac:dyDescent="0.35">
      <c r="B2662" s="3">
        <f t="shared" si="1816"/>
        <v>14</v>
      </c>
      <c r="C2662" s="1">
        <f t="shared" si="1815"/>
        <v>5414</v>
      </c>
      <c r="D2662" s="2">
        <v>166404</v>
      </c>
      <c r="E2662" s="2" t="str">
        <f>_xlfn.XLOOKUP(C2662,Sheet2!$N$3:$N$1000,Sheet2!$O$3:$O$1000,"")</f>
        <v/>
      </c>
      <c r="F2662" s="9" t="str">
        <f t="shared" si="1851"/>
        <v>SUB 3,1,SZR</v>
      </c>
      <c r="G2662" s="4" t="str">
        <f t="shared" si="1827"/>
        <v>355</v>
      </c>
      <c r="H2662" s="4">
        <f t="shared" si="1828"/>
        <v>4</v>
      </c>
      <c r="I2662" s="6">
        <f t="shared" si="1808"/>
        <v>1</v>
      </c>
      <c r="J2662" s="6">
        <f t="shared" si="1809"/>
        <v>6</v>
      </c>
      <c r="K2662" s="6">
        <f t="shared" si="1810"/>
        <v>6</v>
      </c>
      <c r="L2662" s="6">
        <f t="shared" si="1811"/>
        <v>4</v>
      </c>
      <c r="M2662" s="6">
        <f t="shared" si="1812"/>
        <v>0</v>
      </c>
      <c r="N2662" s="6">
        <f t="shared" si="1813"/>
        <v>4</v>
      </c>
      <c r="O2662" s="13">
        <f t="shared" si="1814"/>
        <v>29</v>
      </c>
      <c r="P2662" s="4">
        <f t="shared" si="1832"/>
        <v>7</v>
      </c>
      <c r="Q2662" s="4">
        <f t="shared" si="1833"/>
        <v>1</v>
      </c>
      <c r="R2662">
        <f t="shared" si="1817"/>
        <v>4</v>
      </c>
      <c r="S2662" s="4">
        <f t="shared" si="1818"/>
        <v>1</v>
      </c>
      <c r="T2662" s="15">
        <f t="shared" si="1819"/>
        <v>1</v>
      </c>
      <c r="U2662" s="4">
        <f t="shared" si="1820"/>
        <v>3</v>
      </c>
      <c r="V2662" s="4">
        <f t="shared" si="1821"/>
        <v>1</v>
      </c>
      <c r="W2662" s="4">
        <f t="shared" si="1822"/>
        <v>5</v>
      </c>
      <c r="X2662" s="6">
        <f t="shared" si="1823"/>
        <v>0</v>
      </c>
      <c r="Y2662" s="4">
        <f t="shared" si="1824"/>
        <v>0</v>
      </c>
      <c r="Z2662" s="6">
        <f t="shared" si="1825"/>
        <v>0</v>
      </c>
      <c r="AA2662" s="18">
        <f t="shared" si="1826"/>
        <v>4</v>
      </c>
      <c r="AB2662" s="9" t="str">
        <f t="shared" si="1834"/>
        <v>+4</v>
      </c>
      <c r="AC2662" s="9" t="str">
        <f>_xlfn.XLOOKUP(R2662,Sheet2!$H$3:$H$258,Sheet2!$I$3:$I$258,"-----")</f>
        <v>*****</v>
      </c>
      <c r="AD2662" s="9" t="str">
        <f>_xlfn.XLOOKUP(VALUE(AE2662),Sheet2!$N$3:$N$1000,Sheet2!$O$3:$O$1000,"********")</f>
        <v>********</v>
      </c>
      <c r="AE2662" t="str">
        <f t="shared" si="1829"/>
        <v>5420</v>
      </c>
      <c r="AF2662" s="9" t="str">
        <f>IF(R2662&lt;200,"+"&amp;TEXT(R2662,"0"),"-"&amp;TEXT(_xlfn.XLOOKUP(R2662,Sheet2!$K$3:$K$130,Sheet2!$L$3:$L$130,"-----"),"0"))</f>
        <v>+4</v>
      </c>
      <c r="AG2662" s="9" t="str">
        <f t="shared" si="1835"/>
        <v>@</v>
      </c>
      <c r="AH2662" s="9" t="str">
        <f t="shared" si="1836"/>
        <v>JSR @+4</v>
      </c>
      <c r="AI2662" t="str">
        <f t="shared" si="1837"/>
        <v>1,@+4</v>
      </c>
      <c r="AJ2662" s="16" t="str">
        <f t="shared" si="1838"/>
        <v>@+4</v>
      </c>
      <c r="AK2662" t="str">
        <f t="shared" si="1839"/>
        <v>SUB 3,1,SZR</v>
      </c>
      <c r="AL2662" s="4" t="str">
        <f t="shared" si="1840"/>
        <v>SUB</v>
      </c>
      <c r="AM2662" s="4" t="str">
        <f t="shared" si="1841"/>
        <v/>
      </c>
      <c r="AN2662" s="4" t="str">
        <f t="shared" si="1842"/>
        <v/>
      </c>
      <c r="AO2662" s="4" t="str">
        <f t="shared" si="1843"/>
        <v/>
      </c>
      <c r="AP2662" s="15" t="str">
        <f t="shared" si="1844"/>
        <v>,SZR</v>
      </c>
      <c r="AQ2662" s="9" t="str">
        <f>_xlfn.XLOOKUP(D2662,Sheet2!$E$3:$E$101,Sheet2!$F$3:$F$101,"******************")</f>
        <v>******************</v>
      </c>
      <c r="AR2662" s="33" t="str">
        <f t="shared" si="1830"/>
        <v>DIC 1,MAP2</v>
      </c>
      <c r="AS2662" s="9" t="str">
        <f t="shared" si="1831"/>
        <v>DIC</v>
      </c>
      <c r="AT2662" s="4">
        <f t="shared" si="1845"/>
        <v>1</v>
      </c>
      <c r="AU2662" s="6">
        <f t="shared" si="1846"/>
        <v>0</v>
      </c>
      <c r="AV2662" s="4" t="str">
        <f t="shared" si="1847"/>
        <v/>
      </c>
      <c r="AW2662" s="4">
        <f t="shared" si="1848"/>
        <v>4</v>
      </c>
      <c r="AX2662" s="4" t="str">
        <f>_xlfn.XLOOKUP(AW2662,Sheet2!$Q$3:$Q$66,Sheet2!$R$3:$R$66,"**")</f>
        <v>MAP2</v>
      </c>
      <c r="AY2662" s="4">
        <f t="shared" si="1849"/>
        <v>5</v>
      </c>
      <c r="AZ2662" s="16" t="str">
        <f t="shared" si="1850"/>
        <v>SKPBN</v>
      </c>
    </row>
    <row r="2663" spans="2:52" x14ac:dyDescent="0.35">
      <c r="B2663" s="3">
        <f t="shared" si="1816"/>
        <v>15</v>
      </c>
      <c r="C2663" s="1">
        <f t="shared" si="1815"/>
        <v>5415</v>
      </c>
      <c r="D2663" s="2">
        <v>406</v>
      </c>
      <c r="E2663" s="2" t="str">
        <f>_xlfn.XLOOKUP(C2663,Sheet2!$N$3:$N$1000,Sheet2!$O$3:$O$1000,"")</f>
        <v/>
      </c>
      <c r="F2663" s="9" t="str">
        <f t="shared" si="1851"/>
        <v>JMP .SN1</v>
      </c>
      <c r="G2663" s="4" t="str">
        <f t="shared" si="1827"/>
        <v>1</v>
      </c>
      <c r="H2663" s="4">
        <f t="shared" si="1828"/>
        <v>6</v>
      </c>
      <c r="I2663" s="6">
        <f t="shared" si="1808"/>
        <v>0</v>
      </c>
      <c r="J2663" s="6">
        <f t="shared" si="1809"/>
        <v>0</v>
      </c>
      <c r="K2663" s="6">
        <f t="shared" si="1810"/>
        <v>0</v>
      </c>
      <c r="L2663" s="6">
        <f t="shared" si="1811"/>
        <v>4</v>
      </c>
      <c r="M2663" s="6">
        <f t="shared" si="1812"/>
        <v>0</v>
      </c>
      <c r="N2663" s="6">
        <f t="shared" si="1813"/>
        <v>6</v>
      </c>
      <c r="O2663" s="13">
        <f t="shared" si="1814"/>
        <v>0</v>
      </c>
      <c r="P2663" s="4">
        <f t="shared" si="1832"/>
        <v>0</v>
      </c>
      <c r="Q2663" s="4">
        <f t="shared" si="1833"/>
        <v>0</v>
      </c>
      <c r="R2663">
        <f t="shared" si="1817"/>
        <v>6</v>
      </c>
      <c r="S2663" s="4">
        <f t="shared" si="1818"/>
        <v>1</v>
      </c>
      <c r="T2663" s="15">
        <f t="shared" si="1819"/>
        <v>0</v>
      </c>
      <c r="U2663" s="4">
        <f t="shared" si="1820"/>
        <v>0</v>
      </c>
      <c r="V2663" s="4">
        <f t="shared" si="1821"/>
        <v>0</v>
      </c>
      <c r="W2663" s="4">
        <f t="shared" si="1822"/>
        <v>1</v>
      </c>
      <c r="X2663" s="6">
        <f t="shared" si="1823"/>
        <v>0</v>
      </c>
      <c r="Y2663" s="4">
        <f t="shared" si="1824"/>
        <v>0</v>
      </c>
      <c r="Z2663" s="6">
        <f t="shared" si="1825"/>
        <v>0</v>
      </c>
      <c r="AA2663" s="18">
        <f t="shared" si="1826"/>
        <v>6</v>
      </c>
      <c r="AB2663" s="9" t="str">
        <f t="shared" si="1834"/>
        <v>.SN1</v>
      </c>
      <c r="AC2663" s="9" t="str">
        <f>_xlfn.XLOOKUP(R2663,Sheet2!$H$3:$H$258,Sheet2!$I$3:$I$258,"-----")</f>
        <v>*****</v>
      </c>
      <c r="AD2663" s="9" t="str">
        <f>_xlfn.XLOOKUP(VALUE(AE2663),Sheet2!$N$3:$N$1000,Sheet2!$O$3:$O$1000,"********")</f>
        <v>.SN1</v>
      </c>
      <c r="AE2663" t="str">
        <f t="shared" si="1829"/>
        <v>5423</v>
      </c>
      <c r="AF2663" s="9" t="str">
        <f>IF(R2663&lt;200,"+"&amp;TEXT(R2663,"0"),"-"&amp;TEXT(_xlfn.XLOOKUP(R2663,Sheet2!$K$3:$K$130,Sheet2!$L$3:$L$130,"-----"),"0"))</f>
        <v>+6</v>
      </c>
      <c r="AG2663" s="9" t="str">
        <f t="shared" si="1835"/>
        <v/>
      </c>
      <c r="AH2663" s="9" t="str">
        <f t="shared" si="1836"/>
        <v>JMP .SN1</v>
      </c>
      <c r="AI2663" t="str">
        <f t="shared" si="1837"/>
        <v>0,.SN1</v>
      </c>
      <c r="AJ2663" s="16" t="str">
        <f t="shared" si="1838"/>
        <v>.SN1</v>
      </c>
      <c r="AK2663" t="str">
        <f t="shared" si="1839"/>
        <v>NEG 0,0,SEZ</v>
      </c>
      <c r="AL2663" s="4" t="str">
        <f t="shared" si="1840"/>
        <v>NEG</v>
      </c>
      <c r="AM2663" s="4" t="str">
        <f t="shared" si="1841"/>
        <v/>
      </c>
      <c r="AN2663" s="4" t="str">
        <f t="shared" si="1842"/>
        <v/>
      </c>
      <c r="AO2663" s="4" t="str">
        <f t="shared" si="1843"/>
        <v/>
      </c>
      <c r="AP2663" s="15" t="str">
        <f t="shared" si="1844"/>
        <v>,SEZ</v>
      </c>
      <c r="AQ2663" s="9" t="str">
        <f>_xlfn.XLOOKUP(D2663,Sheet2!$E$3:$E$101,Sheet2!$F$3:$F$101,"******************")</f>
        <v>******************</v>
      </c>
      <c r="AR2663" s="33" t="str">
        <f t="shared" si="1830"/>
        <v>DIA 0,MCAT</v>
      </c>
      <c r="AS2663" s="9" t="str">
        <f t="shared" si="1831"/>
        <v>DIA</v>
      </c>
      <c r="AT2663" s="4">
        <f t="shared" si="1845"/>
        <v>0</v>
      </c>
      <c r="AU2663" s="6">
        <f t="shared" si="1846"/>
        <v>0</v>
      </c>
      <c r="AV2663" s="4" t="str">
        <f t="shared" si="1847"/>
        <v/>
      </c>
      <c r="AW2663" s="4">
        <f t="shared" si="1848"/>
        <v>6</v>
      </c>
      <c r="AX2663" s="4" t="str">
        <f>_xlfn.XLOOKUP(AW2663,Sheet2!$Q$3:$Q$66,Sheet2!$R$3:$R$66,"**")</f>
        <v>MCAT</v>
      </c>
      <c r="AY2663" s="4">
        <f t="shared" si="1849"/>
        <v>1</v>
      </c>
      <c r="AZ2663" s="16" t="str">
        <f t="shared" si="1850"/>
        <v>SKPBN</v>
      </c>
    </row>
    <row r="2664" spans="2:52" x14ac:dyDescent="0.35">
      <c r="B2664" s="3">
        <f t="shared" si="1816"/>
        <v>16</v>
      </c>
      <c r="C2664" s="1">
        <f t="shared" si="1815"/>
        <v>5416</v>
      </c>
      <c r="D2664" s="2">
        <v>24163</v>
      </c>
      <c r="E2664" s="2" t="str">
        <f>_xlfn.XLOOKUP(C2664,Sheet2!$N$3:$N$1000,Sheet2!$O$3:$O$1000,"")</f>
        <v/>
      </c>
      <c r="F2664" s="9" t="str">
        <f t="shared" si="1851"/>
        <v>LDA 1,MSK2</v>
      </c>
      <c r="G2664" s="4" t="str">
        <f t="shared" si="1827"/>
        <v>50</v>
      </c>
      <c r="H2664" s="4">
        <f t="shared" si="1828"/>
        <v>163</v>
      </c>
      <c r="I2664" s="6">
        <f t="shared" si="1808"/>
        <v>0</v>
      </c>
      <c r="J2664" s="6">
        <f t="shared" si="1809"/>
        <v>2</v>
      </c>
      <c r="K2664" s="6">
        <f t="shared" si="1810"/>
        <v>4</v>
      </c>
      <c r="L2664" s="6">
        <f t="shared" si="1811"/>
        <v>1</v>
      </c>
      <c r="M2664" s="6">
        <f t="shared" si="1812"/>
        <v>6</v>
      </c>
      <c r="N2664" s="6">
        <f t="shared" si="1813"/>
        <v>3</v>
      </c>
      <c r="O2664" s="13">
        <f t="shared" si="1814"/>
        <v>5</v>
      </c>
      <c r="P2664" s="4">
        <f t="shared" si="1832"/>
        <v>1</v>
      </c>
      <c r="Q2664" s="4">
        <f t="shared" si="1833"/>
        <v>1</v>
      </c>
      <c r="R2664">
        <f t="shared" si="1817"/>
        <v>163</v>
      </c>
      <c r="S2664" s="4">
        <f t="shared" si="1818"/>
        <v>0</v>
      </c>
      <c r="T2664" s="15">
        <f t="shared" si="1819"/>
        <v>0</v>
      </c>
      <c r="U2664" s="4">
        <f t="shared" si="1820"/>
        <v>1</v>
      </c>
      <c r="V2664" s="4">
        <f t="shared" si="1821"/>
        <v>1</v>
      </c>
      <c r="W2664" s="4">
        <f t="shared" si="1822"/>
        <v>0</v>
      </c>
      <c r="X2664" s="6">
        <f t="shared" si="1823"/>
        <v>1</v>
      </c>
      <c r="Y2664" s="4">
        <f t="shared" si="1824"/>
        <v>3</v>
      </c>
      <c r="Z2664" s="6">
        <f t="shared" si="1825"/>
        <v>0</v>
      </c>
      <c r="AA2664" s="18">
        <f t="shared" si="1826"/>
        <v>3</v>
      </c>
      <c r="AB2664" s="9" t="str">
        <f t="shared" si="1834"/>
        <v>MSK2</v>
      </c>
      <c r="AC2664" s="9" t="str">
        <f>_xlfn.XLOOKUP(R2664,Sheet2!$H$3:$H$258,Sheet2!$I$3:$I$258,"-----")</f>
        <v>MSK2</v>
      </c>
      <c r="AD2664" s="9" t="str">
        <f>_xlfn.XLOOKUP(VALUE(AE2664),Sheet2!$N$3:$N$1000,Sheet2!$O$3:$O$1000,"********")</f>
        <v>.SK</v>
      </c>
      <c r="AE2664" t="str">
        <f t="shared" si="1829"/>
        <v>5601</v>
      </c>
      <c r="AF2664" s="9" t="str">
        <f>IF(R2664&lt;200,"+"&amp;TEXT(R2664,"0"),"-"&amp;TEXT(_xlfn.XLOOKUP(R2664,Sheet2!$K$3:$K$130,Sheet2!$L$3:$L$130,"-----"),"0"))</f>
        <v>+163</v>
      </c>
      <c r="AG2664" s="9" t="str">
        <f t="shared" si="1835"/>
        <v/>
      </c>
      <c r="AH2664" s="9" t="str">
        <f t="shared" si="1836"/>
        <v>JSR MSK2</v>
      </c>
      <c r="AI2664" t="str">
        <f t="shared" si="1837"/>
        <v>1,MSK2</v>
      </c>
      <c r="AJ2664" s="16" t="str">
        <f t="shared" si="1838"/>
        <v>MSK2</v>
      </c>
      <c r="AK2664" t="str">
        <f t="shared" si="1839"/>
        <v>COMCL 1,1,SNC</v>
      </c>
      <c r="AL2664" s="4" t="str">
        <f t="shared" si="1840"/>
        <v>COM</v>
      </c>
      <c r="AM2664" s="4" t="str">
        <f t="shared" si="1841"/>
        <v>L</v>
      </c>
      <c r="AN2664" s="4" t="str">
        <f t="shared" si="1842"/>
        <v>C</v>
      </c>
      <c r="AO2664" s="4" t="str">
        <f t="shared" si="1843"/>
        <v/>
      </c>
      <c r="AP2664" s="15" t="str">
        <f t="shared" si="1844"/>
        <v>,SNC</v>
      </c>
      <c r="AQ2664" s="9" t="str">
        <f>_xlfn.XLOOKUP(D2664,Sheet2!$E$3:$E$101,Sheet2!$F$3:$F$101,"******************")</f>
        <v>******************</v>
      </c>
      <c r="AR2664" s="33" t="str">
        <f t="shared" si="1830"/>
        <v>NIOS **</v>
      </c>
      <c r="AS2664" s="9" t="str">
        <f t="shared" si="1831"/>
        <v>DOCS</v>
      </c>
      <c r="AT2664" s="4">
        <f t="shared" si="1845"/>
        <v>1</v>
      </c>
      <c r="AU2664" s="6">
        <f t="shared" si="1846"/>
        <v>1</v>
      </c>
      <c r="AV2664" s="4" t="str">
        <f t="shared" si="1847"/>
        <v>S</v>
      </c>
      <c r="AW2664" s="4">
        <f t="shared" si="1848"/>
        <v>63</v>
      </c>
      <c r="AX2664" s="4" t="str">
        <f>_xlfn.XLOOKUP(AW2664,Sheet2!$Q$3:$Q$66,Sheet2!$R$3:$R$66,"**")</f>
        <v>**</v>
      </c>
      <c r="AY2664" s="4">
        <f t="shared" si="1849"/>
        <v>0</v>
      </c>
      <c r="AZ2664" s="16" t="str">
        <f t="shared" si="1850"/>
        <v>SKPBZ</v>
      </c>
    </row>
    <row r="2665" spans="2:52" x14ac:dyDescent="0.35">
      <c r="B2665" s="3">
        <f t="shared" si="1816"/>
        <v>17</v>
      </c>
      <c r="C2665" s="1">
        <f t="shared" si="1815"/>
        <v>5417</v>
      </c>
      <c r="D2665" s="2">
        <v>34154</v>
      </c>
      <c r="E2665" s="2" t="str">
        <f>_xlfn.XLOOKUP(C2665,Sheet2!$N$3:$N$1000,Sheet2!$O$3:$O$1000,"")</f>
        <v/>
      </c>
      <c r="F2665" s="9" t="str">
        <f t="shared" si="1851"/>
        <v>LDA 3,CDSK</v>
      </c>
      <c r="G2665" s="4" t="str">
        <f t="shared" si="1827"/>
        <v>70</v>
      </c>
      <c r="H2665" s="4">
        <f t="shared" si="1828"/>
        <v>154</v>
      </c>
      <c r="I2665" s="6">
        <f t="shared" si="1808"/>
        <v>0</v>
      </c>
      <c r="J2665" s="6">
        <f t="shared" si="1809"/>
        <v>3</v>
      </c>
      <c r="K2665" s="6">
        <f t="shared" si="1810"/>
        <v>4</v>
      </c>
      <c r="L2665" s="6">
        <f t="shared" si="1811"/>
        <v>1</v>
      </c>
      <c r="M2665" s="6">
        <f t="shared" si="1812"/>
        <v>5</v>
      </c>
      <c r="N2665" s="6">
        <f t="shared" si="1813"/>
        <v>4</v>
      </c>
      <c r="O2665" s="13">
        <f t="shared" si="1814"/>
        <v>7</v>
      </c>
      <c r="P2665" s="4">
        <f t="shared" si="1832"/>
        <v>1</v>
      </c>
      <c r="Q2665" s="4">
        <f t="shared" si="1833"/>
        <v>3</v>
      </c>
      <c r="R2665">
        <f t="shared" si="1817"/>
        <v>154</v>
      </c>
      <c r="S2665" s="4">
        <f t="shared" si="1818"/>
        <v>0</v>
      </c>
      <c r="T2665" s="15">
        <f t="shared" si="1819"/>
        <v>0</v>
      </c>
      <c r="U2665" s="4">
        <f t="shared" si="1820"/>
        <v>1</v>
      </c>
      <c r="V2665" s="4">
        <f t="shared" si="1821"/>
        <v>3</v>
      </c>
      <c r="W2665" s="4">
        <f t="shared" si="1822"/>
        <v>0</v>
      </c>
      <c r="X2665" s="6">
        <f t="shared" si="1823"/>
        <v>1</v>
      </c>
      <c r="Y2665" s="4">
        <f t="shared" si="1824"/>
        <v>2</v>
      </c>
      <c r="Z2665" s="6">
        <f t="shared" si="1825"/>
        <v>1</v>
      </c>
      <c r="AA2665" s="18">
        <f t="shared" si="1826"/>
        <v>4</v>
      </c>
      <c r="AB2665" s="9" t="str">
        <f t="shared" si="1834"/>
        <v>CDSK</v>
      </c>
      <c r="AC2665" s="9" t="str">
        <f>_xlfn.XLOOKUP(R2665,Sheet2!$H$3:$H$258,Sheet2!$I$3:$I$258,"-----")</f>
        <v>CDSK</v>
      </c>
      <c r="AD2665" s="9" t="str">
        <f>_xlfn.XLOOKUP(VALUE(AE2665),Sheet2!$N$3:$N$1000,Sheet2!$O$3:$O$1000,"********")</f>
        <v>.ADSK</v>
      </c>
      <c r="AE2665" t="str">
        <f t="shared" si="1829"/>
        <v>5573</v>
      </c>
      <c r="AF2665" s="9" t="str">
        <f>IF(R2665&lt;200,"+"&amp;TEXT(R2665,"0"),"-"&amp;TEXT(_xlfn.XLOOKUP(R2665,Sheet2!$K$3:$K$130,Sheet2!$L$3:$L$130,"-----"),"0"))</f>
        <v>+154</v>
      </c>
      <c r="AG2665" s="9" t="str">
        <f t="shared" si="1835"/>
        <v/>
      </c>
      <c r="AH2665" s="9" t="str">
        <f t="shared" si="1836"/>
        <v>DSZ CDSK</v>
      </c>
      <c r="AI2665" t="str">
        <f t="shared" si="1837"/>
        <v>3,CDSK</v>
      </c>
      <c r="AJ2665" s="16" t="str">
        <f t="shared" si="1838"/>
        <v>CDSK</v>
      </c>
      <c r="AK2665" t="str">
        <f t="shared" si="1839"/>
        <v>COMOL# 1,3,SZR</v>
      </c>
      <c r="AL2665" s="4" t="str">
        <f t="shared" si="1840"/>
        <v>COM</v>
      </c>
      <c r="AM2665" s="4" t="str">
        <f t="shared" si="1841"/>
        <v>L</v>
      </c>
      <c r="AN2665" s="4" t="str">
        <f t="shared" si="1842"/>
        <v>O</v>
      </c>
      <c r="AO2665" s="4" t="str">
        <f t="shared" si="1843"/>
        <v>#</v>
      </c>
      <c r="AP2665" s="15" t="str">
        <f t="shared" si="1844"/>
        <v>,SZR</v>
      </c>
      <c r="AQ2665" s="9" t="str">
        <f>_xlfn.XLOOKUP(D2665,Sheet2!$E$3:$E$101,Sheet2!$F$3:$F$101,"******************")</f>
        <v>******************</v>
      </c>
      <c r="AR2665" s="33" t="str">
        <f t="shared" si="1830"/>
        <v>NIOS **</v>
      </c>
      <c r="AS2665" s="9" t="str">
        <f t="shared" si="1831"/>
        <v>DOCS</v>
      </c>
      <c r="AT2665" s="4">
        <f t="shared" si="1845"/>
        <v>3</v>
      </c>
      <c r="AU2665" s="6">
        <f t="shared" si="1846"/>
        <v>1</v>
      </c>
      <c r="AV2665" s="4" t="str">
        <f t="shared" si="1847"/>
        <v>S</v>
      </c>
      <c r="AW2665" s="4">
        <f t="shared" si="1848"/>
        <v>54</v>
      </c>
      <c r="AX2665" s="4" t="str">
        <f>_xlfn.XLOOKUP(AW2665,Sheet2!$Q$3:$Q$66,Sheet2!$R$3:$R$66,"**")</f>
        <v>**</v>
      </c>
      <c r="AY2665" s="4">
        <f t="shared" si="1849"/>
        <v>0</v>
      </c>
      <c r="AZ2665" s="16" t="str">
        <f t="shared" si="1850"/>
        <v>SKPBZ</v>
      </c>
    </row>
    <row r="2666" spans="2:52" x14ac:dyDescent="0.35">
      <c r="B2666" s="3">
        <f t="shared" si="1816"/>
        <v>18</v>
      </c>
      <c r="C2666" s="1">
        <f t="shared" si="1815"/>
        <v>5420</v>
      </c>
      <c r="D2666" s="2">
        <v>123400</v>
      </c>
      <c r="E2666" s="2" t="str">
        <f>_xlfn.XLOOKUP(C2666,Sheet2!$N$3:$N$1000,Sheet2!$O$3:$O$1000,"")</f>
        <v/>
      </c>
      <c r="F2666" s="9" t="str">
        <f t="shared" si="1851"/>
        <v>AND 1,0</v>
      </c>
      <c r="G2666" s="4" t="str">
        <f t="shared" si="1827"/>
        <v>247</v>
      </c>
      <c r="H2666" s="4">
        <f t="shared" si="1828"/>
        <v>0</v>
      </c>
      <c r="I2666" s="6">
        <f t="shared" si="1808"/>
        <v>1</v>
      </c>
      <c r="J2666" s="6">
        <f t="shared" si="1809"/>
        <v>2</v>
      </c>
      <c r="K2666" s="6">
        <f t="shared" si="1810"/>
        <v>3</v>
      </c>
      <c r="L2666" s="6">
        <f t="shared" si="1811"/>
        <v>4</v>
      </c>
      <c r="M2666" s="6">
        <f t="shared" si="1812"/>
        <v>0</v>
      </c>
      <c r="N2666" s="6">
        <f t="shared" si="1813"/>
        <v>0</v>
      </c>
      <c r="O2666" s="13">
        <f t="shared" si="1814"/>
        <v>20</v>
      </c>
      <c r="P2666" s="4">
        <f t="shared" si="1832"/>
        <v>5</v>
      </c>
      <c r="Q2666" s="4">
        <f t="shared" si="1833"/>
        <v>0</v>
      </c>
      <c r="R2666">
        <f t="shared" si="1817"/>
        <v>0</v>
      </c>
      <c r="S2666" s="4">
        <f t="shared" si="1818"/>
        <v>3</v>
      </c>
      <c r="T2666" s="15">
        <f t="shared" si="1819"/>
        <v>1</v>
      </c>
      <c r="U2666" s="4">
        <f t="shared" si="1820"/>
        <v>1</v>
      </c>
      <c r="V2666" s="4">
        <f t="shared" si="1821"/>
        <v>0</v>
      </c>
      <c r="W2666" s="4">
        <f t="shared" si="1822"/>
        <v>7</v>
      </c>
      <c r="X2666" s="6">
        <f t="shared" si="1823"/>
        <v>0</v>
      </c>
      <c r="Y2666" s="4">
        <f t="shared" si="1824"/>
        <v>0</v>
      </c>
      <c r="Z2666" s="6">
        <f t="shared" si="1825"/>
        <v>0</v>
      </c>
      <c r="AA2666" s="18">
        <f t="shared" si="1826"/>
        <v>0</v>
      </c>
      <c r="AB2666" s="9" t="str">
        <f t="shared" si="1834"/>
        <v>+0,3</v>
      </c>
      <c r="AC2666" s="9" t="str">
        <f>_xlfn.XLOOKUP(R2666,Sheet2!$H$3:$H$258,Sheet2!$I$3:$I$258,"-----")</f>
        <v>0</v>
      </c>
      <c r="AD2666" s="9" t="str">
        <f>_xlfn.XLOOKUP(VALUE(AE2666),Sheet2!$N$3:$N$1000,Sheet2!$O$3:$O$1000,"********")</f>
        <v>********</v>
      </c>
      <c r="AE2666" t="str">
        <f t="shared" si="1829"/>
        <v>5420</v>
      </c>
      <c r="AF2666" s="9" t="str">
        <f>IF(R2666&lt;200,"+"&amp;TEXT(R2666,"0"),"-"&amp;TEXT(_xlfn.XLOOKUP(R2666,Sheet2!$K$3:$K$130,Sheet2!$L$3:$L$130,"-----"),"0"))</f>
        <v>+0</v>
      </c>
      <c r="AG2666" s="9" t="str">
        <f t="shared" si="1835"/>
        <v>@</v>
      </c>
      <c r="AH2666" s="9" t="str">
        <f t="shared" si="1836"/>
        <v>JMP @+0,3</v>
      </c>
      <c r="AI2666" t="str">
        <f t="shared" si="1837"/>
        <v>0,@+0,3</v>
      </c>
      <c r="AJ2666" s="16" t="str">
        <f t="shared" si="1838"/>
        <v>@+0,3</v>
      </c>
      <c r="AK2666" t="str">
        <f t="shared" si="1839"/>
        <v>AND 1,0</v>
      </c>
      <c r="AL2666" s="4" t="str">
        <f t="shared" si="1840"/>
        <v>AND</v>
      </c>
      <c r="AM2666" s="4" t="str">
        <f t="shared" si="1841"/>
        <v/>
      </c>
      <c r="AN2666" s="4" t="str">
        <f t="shared" si="1842"/>
        <v/>
      </c>
      <c r="AO2666" s="4" t="str">
        <f t="shared" si="1843"/>
        <v/>
      </c>
      <c r="AP2666" s="15" t="str">
        <f t="shared" si="1844"/>
        <v/>
      </c>
      <c r="AQ2666" s="9" t="str">
        <f>_xlfn.XLOOKUP(D2666,Sheet2!$E$3:$E$101,Sheet2!$F$3:$F$101,"******************")</f>
        <v>******************</v>
      </c>
      <c r="AR2666" s="33" t="str">
        <f t="shared" si="1830"/>
        <v>SKPBN 0</v>
      </c>
      <c r="AS2666" s="9" t="str">
        <f t="shared" si="1831"/>
        <v>DOC</v>
      </c>
      <c r="AT2666" s="4">
        <f t="shared" si="1845"/>
        <v>0</v>
      </c>
      <c r="AU2666" s="6">
        <f t="shared" si="1846"/>
        <v>0</v>
      </c>
      <c r="AV2666" s="4" t="str">
        <f t="shared" si="1847"/>
        <v/>
      </c>
      <c r="AW2666" s="4">
        <f t="shared" si="1848"/>
        <v>0</v>
      </c>
      <c r="AX2666" s="4" t="str">
        <f>_xlfn.XLOOKUP(AW2666,Sheet2!$Q$3:$Q$66,Sheet2!$R$3:$R$66,"**")</f>
        <v>0</v>
      </c>
      <c r="AY2666" s="4">
        <f t="shared" si="1849"/>
        <v>7</v>
      </c>
      <c r="AZ2666" s="16" t="str">
        <f t="shared" si="1850"/>
        <v>SKPBN</v>
      </c>
    </row>
    <row r="2667" spans="2:52" x14ac:dyDescent="0.35">
      <c r="B2667" s="3">
        <f t="shared" si="1816"/>
        <v>19</v>
      </c>
      <c r="C2667" s="1">
        <f t="shared" si="1815"/>
        <v>5421</v>
      </c>
      <c r="D2667" s="2">
        <v>163000</v>
      </c>
      <c r="E2667" s="2" t="str">
        <f>_xlfn.XLOOKUP(C2667,Sheet2!$N$3:$N$1000,Sheet2!$O$3:$O$1000,"")</f>
        <v/>
      </c>
      <c r="F2667" s="9" t="str">
        <f t="shared" si="1851"/>
        <v>ADD 3,0</v>
      </c>
      <c r="G2667" s="4" t="str">
        <f t="shared" si="1827"/>
        <v>346</v>
      </c>
      <c r="H2667" s="4">
        <f t="shared" si="1828"/>
        <v>0</v>
      </c>
      <c r="I2667" s="6">
        <f t="shared" si="1808"/>
        <v>1</v>
      </c>
      <c r="J2667" s="6">
        <f t="shared" si="1809"/>
        <v>6</v>
      </c>
      <c r="K2667" s="6">
        <f t="shared" si="1810"/>
        <v>3</v>
      </c>
      <c r="L2667" s="6">
        <f t="shared" si="1811"/>
        <v>0</v>
      </c>
      <c r="M2667" s="6">
        <f t="shared" si="1812"/>
        <v>0</v>
      </c>
      <c r="N2667" s="6">
        <f t="shared" si="1813"/>
        <v>0</v>
      </c>
      <c r="O2667" s="13">
        <f t="shared" si="1814"/>
        <v>28</v>
      </c>
      <c r="P2667" s="4">
        <f t="shared" si="1832"/>
        <v>7</v>
      </c>
      <c r="Q2667" s="4">
        <f t="shared" si="1833"/>
        <v>0</v>
      </c>
      <c r="R2667">
        <f t="shared" si="1817"/>
        <v>0</v>
      </c>
      <c r="S2667" s="4">
        <f t="shared" si="1818"/>
        <v>2</v>
      </c>
      <c r="T2667" s="15">
        <f t="shared" si="1819"/>
        <v>1</v>
      </c>
      <c r="U2667" s="4">
        <f t="shared" si="1820"/>
        <v>3</v>
      </c>
      <c r="V2667" s="4">
        <f t="shared" si="1821"/>
        <v>0</v>
      </c>
      <c r="W2667" s="4">
        <f t="shared" si="1822"/>
        <v>6</v>
      </c>
      <c r="X2667" s="6">
        <f t="shared" si="1823"/>
        <v>0</v>
      </c>
      <c r="Y2667" s="4">
        <f t="shared" si="1824"/>
        <v>0</v>
      </c>
      <c r="Z2667" s="6">
        <f t="shared" si="1825"/>
        <v>0</v>
      </c>
      <c r="AA2667" s="18">
        <f t="shared" si="1826"/>
        <v>0</v>
      </c>
      <c r="AB2667" s="9" t="str">
        <f t="shared" si="1834"/>
        <v>+0,2</v>
      </c>
      <c r="AC2667" s="9" t="str">
        <f>_xlfn.XLOOKUP(R2667,Sheet2!$H$3:$H$258,Sheet2!$I$3:$I$258,"-----")</f>
        <v>0</v>
      </c>
      <c r="AD2667" s="9" t="str">
        <f>_xlfn.XLOOKUP(VALUE(AE2667),Sheet2!$N$3:$N$1000,Sheet2!$O$3:$O$1000,"********")</f>
        <v>********</v>
      </c>
      <c r="AE2667" t="str">
        <f t="shared" si="1829"/>
        <v>5421</v>
      </c>
      <c r="AF2667" s="9" t="str">
        <f>IF(R2667&lt;200,"+"&amp;TEXT(R2667,"0"),"-"&amp;TEXT(_xlfn.XLOOKUP(R2667,Sheet2!$K$3:$K$130,Sheet2!$L$3:$L$130,"-----"),"0"))</f>
        <v>+0</v>
      </c>
      <c r="AG2667" s="9" t="str">
        <f t="shared" si="1835"/>
        <v>@</v>
      </c>
      <c r="AH2667" s="9" t="str">
        <f t="shared" si="1836"/>
        <v>JMP @+0,2</v>
      </c>
      <c r="AI2667" t="str">
        <f t="shared" si="1837"/>
        <v>0,@+0,2</v>
      </c>
      <c r="AJ2667" s="16" t="str">
        <f t="shared" si="1838"/>
        <v>@+0,2</v>
      </c>
      <c r="AK2667" t="str">
        <f t="shared" si="1839"/>
        <v>ADD 3,0</v>
      </c>
      <c r="AL2667" s="4" t="str">
        <f t="shared" si="1840"/>
        <v>ADD</v>
      </c>
      <c r="AM2667" s="4" t="str">
        <f t="shared" si="1841"/>
        <v/>
      </c>
      <c r="AN2667" s="4" t="str">
        <f t="shared" si="1842"/>
        <v/>
      </c>
      <c r="AO2667" s="4" t="str">
        <f t="shared" si="1843"/>
        <v/>
      </c>
      <c r="AP2667" s="15" t="str">
        <f t="shared" si="1844"/>
        <v/>
      </c>
      <c r="AQ2667" s="9" t="str">
        <f>_xlfn.XLOOKUP(D2667,Sheet2!$E$3:$E$101,Sheet2!$F$3:$F$101,"******************")</f>
        <v>******************</v>
      </c>
      <c r="AR2667" s="33" t="str">
        <f t="shared" si="1830"/>
        <v>DOC 0,0</v>
      </c>
      <c r="AS2667" s="9" t="str">
        <f t="shared" si="1831"/>
        <v>DOC</v>
      </c>
      <c r="AT2667" s="4">
        <f t="shared" si="1845"/>
        <v>0</v>
      </c>
      <c r="AU2667" s="6">
        <f t="shared" si="1846"/>
        <v>0</v>
      </c>
      <c r="AV2667" s="4" t="str">
        <f t="shared" si="1847"/>
        <v/>
      </c>
      <c r="AW2667" s="4">
        <f t="shared" si="1848"/>
        <v>0</v>
      </c>
      <c r="AX2667" s="4" t="str">
        <f>_xlfn.XLOOKUP(AW2667,Sheet2!$Q$3:$Q$66,Sheet2!$R$3:$R$66,"**")</f>
        <v>0</v>
      </c>
      <c r="AY2667" s="4">
        <f t="shared" si="1849"/>
        <v>6</v>
      </c>
      <c r="AZ2667" s="16" t="str">
        <f t="shared" si="1850"/>
        <v>SKPBN</v>
      </c>
    </row>
    <row r="2668" spans="2:52" x14ac:dyDescent="0.35">
      <c r="B2668" s="3">
        <f t="shared" si="1816"/>
        <v>20</v>
      </c>
      <c r="C2668" s="1">
        <f t="shared" si="1815"/>
        <v>5422</v>
      </c>
      <c r="D2668" s="2">
        <v>41000</v>
      </c>
      <c r="E2668" s="2" t="str">
        <f>_xlfn.XLOOKUP(C2668,Sheet2!$N$3:$N$1000,Sheet2!$O$3:$O$1000,"")</f>
        <v/>
      </c>
      <c r="F2668" s="9" t="str">
        <f t="shared" si="1851"/>
        <v>STA 0,+0,2</v>
      </c>
      <c r="G2668" s="4" t="str">
        <f t="shared" si="1827"/>
        <v>102</v>
      </c>
      <c r="H2668" s="4">
        <f t="shared" si="1828"/>
        <v>0</v>
      </c>
      <c r="I2668" s="6">
        <f t="shared" si="1808"/>
        <v>0</v>
      </c>
      <c r="J2668" s="6">
        <f t="shared" si="1809"/>
        <v>4</v>
      </c>
      <c r="K2668" s="6">
        <f t="shared" si="1810"/>
        <v>1</v>
      </c>
      <c r="L2668" s="6">
        <f t="shared" si="1811"/>
        <v>0</v>
      </c>
      <c r="M2668" s="6">
        <f t="shared" si="1812"/>
        <v>0</v>
      </c>
      <c r="N2668" s="6">
        <f t="shared" si="1813"/>
        <v>0</v>
      </c>
      <c r="O2668" s="13">
        <f t="shared" si="1814"/>
        <v>8</v>
      </c>
      <c r="P2668" s="4">
        <f t="shared" si="1832"/>
        <v>2</v>
      </c>
      <c r="Q2668" s="4">
        <f t="shared" si="1833"/>
        <v>0</v>
      </c>
      <c r="R2668">
        <f t="shared" si="1817"/>
        <v>0</v>
      </c>
      <c r="S2668" s="4">
        <f t="shared" si="1818"/>
        <v>2</v>
      </c>
      <c r="T2668" s="15">
        <f t="shared" si="1819"/>
        <v>0</v>
      </c>
      <c r="U2668" s="4">
        <f t="shared" si="1820"/>
        <v>2</v>
      </c>
      <c r="V2668" s="4">
        <f t="shared" si="1821"/>
        <v>0</v>
      </c>
      <c r="W2668" s="4">
        <f t="shared" si="1822"/>
        <v>2</v>
      </c>
      <c r="X2668" s="6">
        <f t="shared" si="1823"/>
        <v>0</v>
      </c>
      <c r="Y2668" s="4">
        <f t="shared" si="1824"/>
        <v>0</v>
      </c>
      <c r="Z2668" s="6">
        <f t="shared" si="1825"/>
        <v>0</v>
      </c>
      <c r="AA2668" s="18">
        <f t="shared" si="1826"/>
        <v>0</v>
      </c>
      <c r="AB2668" s="9" t="str">
        <f t="shared" si="1834"/>
        <v>+0,2</v>
      </c>
      <c r="AC2668" s="9" t="str">
        <f>_xlfn.XLOOKUP(R2668,Sheet2!$H$3:$H$258,Sheet2!$I$3:$I$258,"-----")</f>
        <v>0</v>
      </c>
      <c r="AD2668" s="9" t="str">
        <f>_xlfn.XLOOKUP(VALUE(AE2668),Sheet2!$N$3:$N$1000,Sheet2!$O$3:$O$1000,"********")</f>
        <v>********</v>
      </c>
      <c r="AE2668" t="str">
        <f t="shared" si="1829"/>
        <v>5422</v>
      </c>
      <c r="AF2668" s="9" t="str">
        <f>IF(R2668&lt;200,"+"&amp;TEXT(R2668,"0"),"-"&amp;TEXT(_xlfn.XLOOKUP(R2668,Sheet2!$K$3:$K$130,Sheet2!$L$3:$L$130,"-----"),"0"))</f>
        <v>+0</v>
      </c>
      <c r="AG2668" s="9" t="str">
        <f t="shared" si="1835"/>
        <v/>
      </c>
      <c r="AH2668" s="9" t="str">
        <f t="shared" si="1836"/>
        <v>JMP +0,2</v>
      </c>
      <c r="AI2668" t="str">
        <f t="shared" si="1837"/>
        <v>0,+0,2</v>
      </c>
      <c r="AJ2668" s="16" t="str">
        <f t="shared" si="1838"/>
        <v>+0,2</v>
      </c>
      <c r="AK2668" t="str">
        <f t="shared" si="1839"/>
        <v>MOV 2,0</v>
      </c>
      <c r="AL2668" s="4" t="str">
        <f t="shared" si="1840"/>
        <v>MOV</v>
      </c>
      <c r="AM2668" s="4" t="str">
        <f t="shared" si="1841"/>
        <v/>
      </c>
      <c r="AN2668" s="4" t="str">
        <f t="shared" si="1842"/>
        <v/>
      </c>
      <c r="AO2668" s="4" t="str">
        <f t="shared" si="1843"/>
        <v/>
      </c>
      <c r="AP2668" s="15" t="str">
        <f t="shared" si="1844"/>
        <v/>
      </c>
      <c r="AQ2668" s="9" t="str">
        <f>_xlfn.XLOOKUP(D2668,Sheet2!$E$3:$E$101,Sheet2!$F$3:$F$101,"******************")</f>
        <v>******************</v>
      </c>
      <c r="AR2668" s="33" t="str">
        <f t="shared" si="1830"/>
        <v>DOA 0,0</v>
      </c>
      <c r="AS2668" s="9" t="str">
        <f t="shared" si="1831"/>
        <v>DOA</v>
      </c>
      <c r="AT2668" s="4">
        <f t="shared" si="1845"/>
        <v>0</v>
      </c>
      <c r="AU2668" s="6">
        <f t="shared" si="1846"/>
        <v>0</v>
      </c>
      <c r="AV2668" s="4" t="str">
        <f t="shared" si="1847"/>
        <v/>
      </c>
      <c r="AW2668" s="4">
        <f t="shared" si="1848"/>
        <v>0</v>
      </c>
      <c r="AX2668" s="4" t="str">
        <f>_xlfn.XLOOKUP(AW2668,Sheet2!$Q$3:$Q$66,Sheet2!$R$3:$R$66,"**")</f>
        <v>0</v>
      </c>
      <c r="AY2668" s="4">
        <f t="shared" si="1849"/>
        <v>2</v>
      </c>
      <c r="AZ2668" s="16" t="str">
        <f t="shared" si="1850"/>
        <v>SKPBN</v>
      </c>
    </row>
    <row r="2669" spans="2:52" x14ac:dyDescent="0.35">
      <c r="B2669" s="3">
        <f t="shared" si="1816"/>
        <v>21</v>
      </c>
      <c r="C2669" s="1">
        <f t="shared" si="1815"/>
        <v>5423</v>
      </c>
      <c r="D2669" s="2">
        <v>151400</v>
      </c>
      <c r="E2669" s="2" t="str">
        <f>_xlfn.XLOOKUP(C2669,Sheet2!$N$3:$N$1000,Sheet2!$O$3:$O$1000,"")</f>
        <v>.SN1</v>
      </c>
      <c r="F2669" s="9" t="str">
        <f t="shared" si="1851"/>
        <v>INC 2,2</v>
      </c>
      <c r="G2669" s="4" t="str">
        <f t="shared" si="1827"/>
        <v>323</v>
      </c>
      <c r="H2669" s="4">
        <f t="shared" si="1828"/>
        <v>0</v>
      </c>
      <c r="I2669" s="6">
        <f t="shared" si="1808"/>
        <v>1</v>
      </c>
      <c r="J2669" s="6">
        <f t="shared" si="1809"/>
        <v>5</v>
      </c>
      <c r="K2669" s="6">
        <f t="shared" si="1810"/>
        <v>1</v>
      </c>
      <c r="L2669" s="6">
        <f t="shared" si="1811"/>
        <v>4</v>
      </c>
      <c r="M2669" s="6">
        <f t="shared" si="1812"/>
        <v>0</v>
      </c>
      <c r="N2669" s="6">
        <f t="shared" si="1813"/>
        <v>0</v>
      </c>
      <c r="O2669" s="13">
        <f t="shared" si="1814"/>
        <v>26</v>
      </c>
      <c r="P2669" s="4">
        <f t="shared" si="1832"/>
        <v>6</v>
      </c>
      <c r="Q2669" s="4">
        <f t="shared" si="1833"/>
        <v>2</v>
      </c>
      <c r="R2669">
        <f t="shared" si="1817"/>
        <v>0</v>
      </c>
      <c r="S2669" s="4">
        <f t="shared" si="1818"/>
        <v>3</v>
      </c>
      <c r="T2669" s="15">
        <f t="shared" si="1819"/>
        <v>0</v>
      </c>
      <c r="U2669" s="4">
        <f t="shared" si="1820"/>
        <v>2</v>
      </c>
      <c r="V2669" s="4">
        <f t="shared" si="1821"/>
        <v>2</v>
      </c>
      <c r="W2669" s="4">
        <f t="shared" si="1822"/>
        <v>3</v>
      </c>
      <c r="X2669" s="6">
        <f t="shared" si="1823"/>
        <v>0</v>
      </c>
      <c r="Y2669" s="4">
        <f t="shared" si="1824"/>
        <v>0</v>
      </c>
      <c r="Z2669" s="6">
        <f t="shared" si="1825"/>
        <v>0</v>
      </c>
      <c r="AA2669" s="18">
        <f t="shared" si="1826"/>
        <v>0</v>
      </c>
      <c r="AB2669" s="9" t="str">
        <f t="shared" si="1834"/>
        <v>+0,3</v>
      </c>
      <c r="AC2669" s="9" t="str">
        <f>_xlfn.XLOOKUP(R2669,Sheet2!$H$3:$H$258,Sheet2!$I$3:$I$258,"-----")</f>
        <v>0</v>
      </c>
      <c r="AD2669" s="9" t="str">
        <f>_xlfn.XLOOKUP(VALUE(AE2669),Sheet2!$N$3:$N$1000,Sheet2!$O$3:$O$1000,"********")</f>
        <v>.SN1</v>
      </c>
      <c r="AE2669" t="str">
        <f t="shared" si="1829"/>
        <v>5423</v>
      </c>
      <c r="AF2669" s="9" t="str">
        <f>IF(R2669&lt;200,"+"&amp;TEXT(R2669,"0"),"-"&amp;TEXT(_xlfn.XLOOKUP(R2669,Sheet2!$K$3:$K$130,Sheet2!$L$3:$L$130,"-----"),"0"))</f>
        <v>+0</v>
      </c>
      <c r="AG2669" s="9" t="str">
        <f t="shared" si="1835"/>
        <v/>
      </c>
      <c r="AH2669" s="9" t="str">
        <f t="shared" si="1836"/>
        <v>ISZ +0,3</v>
      </c>
      <c r="AI2669" t="str">
        <f t="shared" si="1837"/>
        <v>2,+0,3</v>
      </c>
      <c r="AJ2669" s="16" t="str">
        <f t="shared" si="1838"/>
        <v>+0,3</v>
      </c>
      <c r="AK2669" t="str">
        <f t="shared" si="1839"/>
        <v>INC 2,2</v>
      </c>
      <c r="AL2669" s="4" t="str">
        <f t="shared" si="1840"/>
        <v>INC</v>
      </c>
      <c r="AM2669" s="4" t="str">
        <f t="shared" si="1841"/>
        <v/>
      </c>
      <c r="AN2669" s="4" t="str">
        <f t="shared" si="1842"/>
        <v/>
      </c>
      <c r="AO2669" s="4" t="str">
        <f t="shared" si="1843"/>
        <v/>
      </c>
      <c r="AP2669" s="15" t="str">
        <f t="shared" si="1844"/>
        <v/>
      </c>
      <c r="AQ2669" s="9" t="str">
        <f>_xlfn.XLOOKUP(D2669,Sheet2!$E$3:$E$101,Sheet2!$F$3:$F$101,"******************")</f>
        <v>******************</v>
      </c>
      <c r="AR2669" s="33" t="str">
        <f t="shared" si="1830"/>
        <v>DIB 2,0</v>
      </c>
      <c r="AS2669" s="9" t="str">
        <f t="shared" si="1831"/>
        <v>DIB</v>
      </c>
      <c r="AT2669" s="4">
        <f t="shared" si="1845"/>
        <v>2</v>
      </c>
      <c r="AU2669" s="6">
        <f t="shared" si="1846"/>
        <v>0</v>
      </c>
      <c r="AV2669" s="4" t="str">
        <f t="shared" si="1847"/>
        <v/>
      </c>
      <c r="AW2669" s="4">
        <f t="shared" si="1848"/>
        <v>0</v>
      </c>
      <c r="AX2669" s="4" t="str">
        <f>_xlfn.XLOOKUP(AW2669,Sheet2!$Q$3:$Q$66,Sheet2!$R$3:$R$66,"**")</f>
        <v>0</v>
      </c>
      <c r="AY2669" s="4">
        <f t="shared" si="1849"/>
        <v>3</v>
      </c>
      <c r="AZ2669" s="16" t="str">
        <f t="shared" si="1850"/>
        <v>SKPBN</v>
      </c>
    </row>
    <row r="2670" spans="2:52" x14ac:dyDescent="0.35">
      <c r="B2670" s="3">
        <f t="shared" si="1816"/>
        <v>22</v>
      </c>
      <c r="C2670" s="1">
        <f t="shared" si="1815"/>
        <v>5424</v>
      </c>
      <c r="D2670" s="2">
        <v>24411</v>
      </c>
      <c r="E2670" s="2" t="str">
        <f>_xlfn.XLOOKUP(C2670,Sheet2!$N$3:$N$1000,Sheet2!$O$3:$O$1000,"")</f>
        <v/>
      </c>
      <c r="F2670" s="9" t="str">
        <f t="shared" si="1851"/>
        <v>LDA 1,LAST</v>
      </c>
      <c r="G2670" s="4" t="str">
        <f t="shared" si="1827"/>
        <v>51</v>
      </c>
      <c r="H2670" s="4">
        <f t="shared" si="1828"/>
        <v>11</v>
      </c>
      <c r="I2670" s="6">
        <f t="shared" ref="I2670:I2733" si="1852">MOD(INT(D2670/100000),10)</f>
        <v>0</v>
      </c>
      <c r="J2670" s="6">
        <f t="shared" ref="J2670:J2733" si="1853">MOD(INT(D2670/10000),10)</f>
        <v>2</v>
      </c>
      <c r="K2670" s="6">
        <f t="shared" ref="K2670:K2733" si="1854">MOD(INT(D2670/1000),10)</f>
        <v>4</v>
      </c>
      <c r="L2670" s="6">
        <f t="shared" ref="L2670:L2733" si="1855">MOD(INT(D2670/100),10)</f>
        <v>4</v>
      </c>
      <c r="M2670" s="6">
        <f t="shared" ref="M2670:M2733" si="1856">MOD(INT(D2670/10),10)</f>
        <v>1</v>
      </c>
      <c r="N2670" s="6">
        <f t="shared" ref="N2670:N2733" si="1857">MOD(D2670,10)</f>
        <v>1</v>
      </c>
      <c r="O2670" s="13">
        <f t="shared" ref="O2670:O2733" si="1858">INT(K2670/4)+(J2670*2)+(I2670*16)</f>
        <v>5</v>
      </c>
      <c r="P2670" s="4">
        <f t="shared" si="1832"/>
        <v>1</v>
      </c>
      <c r="Q2670" s="4">
        <f t="shared" si="1833"/>
        <v>1</v>
      </c>
      <c r="R2670">
        <f t="shared" si="1817"/>
        <v>11</v>
      </c>
      <c r="S2670" s="4">
        <f t="shared" si="1818"/>
        <v>1</v>
      </c>
      <c r="T2670" s="15">
        <f t="shared" si="1819"/>
        <v>0</v>
      </c>
      <c r="U2670" s="4">
        <f t="shared" si="1820"/>
        <v>1</v>
      </c>
      <c r="V2670" s="4">
        <f t="shared" si="1821"/>
        <v>1</v>
      </c>
      <c r="W2670" s="4">
        <f t="shared" si="1822"/>
        <v>1</v>
      </c>
      <c r="X2670" s="6">
        <f t="shared" si="1823"/>
        <v>0</v>
      </c>
      <c r="Y2670" s="4">
        <f t="shared" si="1824"/>
        <v>0</v>
      </c>
      <c r="Z2670" s="6">
        <f t="shared" si="1825"/>
        <v>1</v>
      </c>
      <c r="AA2670" s="18">
        <f t="shared" si="1826"/>
        <v>1</v>
      </c>
      <c r="AB2670" s="9" t="str">
        <f t="shared" si="1834"/>
        <v>LAST</v>
      </c>
      <c r="AC2670" s="9" t="str">
        <f>_xlfn.XLOOKUP(R2670,Sheet2!$H$3:$H$258,Sheet2!$I$3:$I$258,"-----")</f>
        <v>C2</v>
      </c>
      <c r="AD2670" s="9" t="str">
        <f>_xlfn.XLOOKUP(VALUE(AE2670),Sheet2!$N$3:$N$1000,Sheet2!$O$3:$O$1000,"********")</f>
        <v>LAST</v>
      </c>
      <c r="AE2670" t="str">
        <f t="shared" si="1829"/>
        <v>5435</v>
      </c>
      <c r="AF2670" s="9" t="str">
        <f>IF(R2670&lt;200,"+"&amp;TEXT(R2670,"0"),"-"&amp;TEXT(_xlfn.XLOOKUP(R2670,Sheet2!$K$3:$K$130,Sheet2!$L$3:$L$130,"-----"),"0"))</f>
        <v>+11</v>
      </c>
      <c r="AG2670" s="9" t="str">
        <f t="shared" si="1835"/>
        <v/>
      </c>
      <c r="AH2670" s="9" t="str">
        <f t="shared" si="1836"/>
        <v>JSR LAST</v>
      </c>
      <c r="AI2670" t="str">
        <f t="shared" si="1837"/>
        <v>1,LAST</v>
      </c>
      <c r="AJ2670" s="16" t="str">
        <f t="shared" si="1838"/>
        <v>LAST</v>
      </c>
      <c r="AK2670" t="str">
        <f t="shared" si="1839"/>
        <v>NEG# 1,1,SKP</v>
      </c>
      <c r="AL2670" s="4" t="str">
        <f t="shared" si="1840"/>
        <v>NEG</v>
      </c>
      <c r="AM2670" s="4" t="str">
        <f t="shared" si="1841"/>
        <v/>
      </c>
      <c r="AN2670" s="4" t="str">
        <f t="shared" si="1842"/>
        <v/>
      </c>
      <c r="AO2670" s="4" t="str">
        <f t="shared" si="1843"/>
        <v>#</v>
      </c>
      <c r="AP2670" s="15" t="str">
        <f t="shared" si="1844"/>
        <v>,SKP</v>
      </c>
      <c r="AQ2670" s="9" t="str">
        <f>_xlfn.XLOOKUP(D2670,Sheet2!$E$3:$E$101,Sheet2!$F$3:$F$101,"******************")</f>
        <v>******************</v>
      </c>
      <c r="AR2670" s="33" t="str">
        <f t="shared" si="1830"/>
        <v>DIA 1,TTO</v>
      </c>
      <c r="AS2670" s="9" t="str">
        <f t="shared" si="1831"/>
        <v>DIA</v>
      </c>
      <c r="AT2670" s="4">
        <f t="shared" si="1845"/>
        <v>1</v>
      </c>
      <c r="AU2670" s="6">
        <f t="shared" si="1846"/>
        <v>0</v>
      </c>
      <c r="AV2670" s="4" t="str">
        <f t="shared" si="1847"/>
        <v/>
      </c>
      <c r="AW2670" s="4">
        <f t="shared" si="1848"/>
        <v>11</v>
      </c>
      <c r="AX2670" s="4" t="str">
        <f>_xlfn.XLOOKUP(AW2670,Sheet2!$Q$3:$Q$66,Sheet2!$R$3:$R$66,"**")</f>
        <v>TTO</v>
      </c>
      <c r="AY2670" s="4">
        <f t="shared" si="1849"/>
        <v>1</v>
      </c>
      <c r="AZ2670" s="16" t="str">
        <f t="shared" si="1850"/>
        <v>SKPBN</v>
      </c>
    </row>
    <row r="2671" spans="2:52" x14ac:dyDescent="0.35">
      <c r="B2671" s="3">
        <f t="shared" si="1816"/>
        <v>23</v>
      </c>
      <c r="C2671" s="1">
        <f t="shared" si="1815"/>
        <v>5425</v>
      </c>
      <c r="D2671" s="2">
        <v>132414</v>
      </c>
      <c r="E2671" s="2" t="str">
        <f>_xlfn.XLOOKUP(C2671,Sheet2!$N$3:$N$1000,Sheet2!$O$3:$O$1000,"")</f>
        <v/>
      </c>
      <c r="F2671" s="9" t="str">
        <f t="shared" si="1851"/>
        <v>SUB# 1,2,SZR</v>
      </c>
      <c r="G2671" s="4" t="str">
        <f t="shared" si="1827"/>
        <v>265</v>
      </c>
      <c r="H2671" s="4">
        <f t="shared" si="1828"/>
        <v>14</v>
      </c>
      <c r="I2671" s="6">
        <f t="shared" si="1852"/>
        <v>1</v>
      </c>
      <c r="J2671" s="6">
        <f t="shared" si="1853"/>
        <v>3</v>
      </c>
      <c r="K2671" s="6">
        <f t="shared" si="1854"/>
        <v>2</v>
      </c>
      <c r="L2671" s="6">
        <f t="shared" si="1855"/>
        <v>4</v>
      </c>
      <c r="M2671" s="6">
        <f t="shared" si="1856"/>
        <v>1</v>
      </c>
      <c r="N2671" s="6">
        <f t="shared" si="1857"/>
        <v>4</v>
      </c>
      <c r="O2671" s="13">
        <f t="shared" si="1858"/>
        <v>22</v>
      </c>
      <c r="P2671" s="4">
        <f t="shared" si="1832"/>
        <v>5</v>
      </c>
      <c r="Q2671" s="4">
        <f t="shared" si="1833"/>
        <v>2</v>
      </c>
      <c r="R2671">
        <f t="shared" si="1817"/>
        <v>14</v>
      </c>
      <c r="S2671" s="4">
        <f t="shared" si="1818"/>
        <v>1</v>
      </c>
      <c r="T2671" s="15">
        <f t="shared" si="1819"/>
        <v>1</v>
      </c>
      <c r="U2671" s="4">
        <f t="shared" si="1820"/>
        <v>1</v>
      </c>
      <c r="V2671" s="4">
        <f t="shared" si="1821"/>
        <v>2</v>
      </c>
      <c r="W2671" s="4">
        <f t="shared" si="1822"/>
        <v>5</v>
      </c>
      <c r="X2671" s="6">
        <f t="shared" si="1823"/>
        <v>0</v>
      </c>
      <c r="Y2671" s="4">
        <f t="shared" si="1824"/>
        <v>0</v>
      </c>
      <c r="Z2671" s="6">
        <f t="shared" si="1825"/>
        <v>1</v>
      </c>
      <c r="AA2671" s="18">
        <f t="shared" si="1826"/>
        <v>4</v>
      </c>
      <c r="AB2671" s="9" t="str">
        <f t="shared" si="1834"/>
        <v>+14</v>
      </c>
      <c r="AC2671" s="9" t="str">
        <f>_xlfn.XLOOKUP(R2671,Sheet2!$H$3:$H$258,Sheet2!$I$3:$I$258,"-----")</f>
        <v>*****</v>
      </c>
      <c r="AD2671" s="9" t="str">
        <f>_xlfn.XLOOKUP(VALUE(AE2671),Sheet2!$N$3:$N$1000,Sheet2!$O$3:$O$1000,"********")</f>
        <v>********</v>
      </c>
      <c r="AE2671" t="str">
        <f t="shared" si="1829"/>
        <v>5441</v>
      </c>
      <c r="AF2671" s="9" t="str">
        <f>IF(R2671&lt;200,"+"&amp;TEXT(R2671,"0"),"-"&amp;TEXT(_xlfn.XLOOKUP(R2671,Sheet2!$K$3:$K$130,Sheet2!$L$3:$L$130,"-----"),"0"))</f>
        <v>+14</v>
      </c>
      <c r="AG2671" s="9" t="str">
        <f t="shared" si="1835"/>
        <v>@</v>
      </c>
      <c r="AH2671" s="9" t="str">
        <f t="shared" si="1836"/>
        <v>ISZ @+14</v>
      </c>
      <c r="AI2671" t="str">
        <f t="shared" si="1837"/>
        <v>2,@+14</v>
      </c>
      <c r="AJ2671" s="16" t="str">
        <f t="shared" si="1838"/>
        <v>@+14</v>
      </c>
      <c r="AK2671" t="str">
        <f t="shared" si="1839"/>
        <v>SUB# 1,2,SZR</v>
      </c>
      <c r="AL2671" s="4" t="str">
        <f t="shared" si="1840"/>
        <v>SUB</v>
      </c>
      <c r="AM2671" s="4" t="str">
        <f t="shared" si="1841"/>
        <v/>
      </c>
      <c r="AN2671" s="4" t="str">
        <f t="shared" si="1842"/>
        <v/>
      </c>
      <c r="AO2671" s="4" t="str">
        <f t="shared" si="1843"/>
        <v>#</v>
      </c>
      <c r="AP2671" s="15" t="str">
        <f t="shared" si="1844"/>
        <v>,SZR</v>
      </c>
      <c r="AQ2671" s="9" t="str">
        <f>_xlfn.XLOOKUP(D2671,Sheet2!$E$3:$E$101,Sheet2!$F$3:$F$101,"******************")</f>
        <v>******************</v>
      </c>
      <c r="AR2671" s="33" t="str">
        <f t="shared" si="1830"/>
        <v>DIC 2,RTC</v>
      </c>
      <c r="AS2671" s="9" t="str">
        <f t="shared" si="1831"/>
        <v>DIC</v>
      </c>
      <c r="AT2671" s="4">
        <f t="shared" si="1845"/>
        <v>2</v>
      </c>
      <c r="AU2671" s="6">
        <f t="shared" si="1846"/>
        <v>0</v>
      </c>
      <c r="AV2671" s="4" t="str">
        <f t="shared" si="1847"/>
        <v/>
      </c>
      <c r="AW2671" s="4">
        <f t="shared" si="1848"/>
        <v>14</v>
      </c>
      <c r="AX2671" s="4" t="str">
        <f>_xlfn.XLOOKUP(AW2671,Sheet2!$Q$3:$Q$66,Sheet2!$R$3:$R$66,"**")</f>
        <v>RTC</v>
      </c>
      <c r="AY2671" s="4">
        <f t="shared" si="1849"/>
        <v>5</v>
      </c>
      <c r="AZ2671" s="16" t="str">
        <f t="shared" si="1850"/>
        <v>SKPBN</v>
      </c>
    </row>
    <row r="2672" spans="2:52" x14ac:dyDescent="0.35">
      <c r="B2672" s="3">
        <f t="shared" si="1816"/>
        <v>24</v>
      </c>
      <c r="C2672" s="1">
        <f t="shared" si="1815"/>
        <v>5426</v>
      </c>
      <c r="D2672" s="2">
        <v>762</v>
      </c>
      <c r="E2672" s="2" t="str">
        <f>_xlfn.XLOOKUP(C2672,Sheet2!$N$3:$N$1000,Sheet2!$O$3:$O$1000,"")</f>
        <v/>
      </c>
      <c r="F2672" s="9" t="str">
        <f t="shared" si="1851"/>
        <v>JMP .SN0</v>
      </c>
      <c r="G2672" s="4" t="str">
        <f t="shared" si="1827"/>
        <v>1</v>
      </c>
      <c r="H2672" s="4">
        <f t="shared" si="1828"/>
        <v>362</v>
      </c>
      <c r="I2672" s="6">
        <f t="shared" si="1852"/>
        <v>0</v>
      </c>
      <c r="J2672" s="6">
        <f t="shared" si="1853"/>
        <v>0</v>
      </c>
      <c r="K2672" s="6">
        <f t="shared" si="1854"/>
        <v>0</v>
      </c>
      <c r="L2672" s="6">
        <f t="shared" si="1855"/>
        <v>7</v>
      </c>
      <c r="M2672" s="6">
        <f t="shared" si="1856"/>
        <v>6</v>
      </c>
      <c r="N2672" s="6">
        <f t="shared" si="1857"/>
        <v>2</v>
      </c>
      <c r="O2672" s="13">
        <f t="shared" si="1858"/>
        <v>0</v>
      </c>
      <c r="P2672" s="4">
        <f t="shared" si="1832"/>
        <v>0</v>
      </c>
      <c r="Q2672" s="4">
        <f t="shared" si="1833"/>
        <v>0</v>
      </c>
      <c r="R2672">
        <f t="shared" si="1817"/>
        <v>362</v>
      </c>
      <c r="S2672" s="4">
        <f t="shared" si="1818"/>
        <v>1</v>
      </c>
      <c r="T2672" s="15">
        <f t="shared" si="1819"/>
        <v>0</v>
      </c>
      <c r="U2672" s="4">
        <f t="shared" si="1820"/>
        <v>0</v>
      </c>
      <c r="V2672" s="4">
        <f t="shared" si="1821"/>
        <v>0</v>
      </c>
      <c r="W2672" s="4">
        <f t="shared" si="1822"/>
        <v>1</v>
      </c>
      <c r="X2672" s="6">
        <f t="shared" si="1823"/>
        <v>3</v>
      </c>
      <c r="Y2672" s="4">
        <f t="shared" si="1824"/>
        <v>3</v>
      </c>
      <c r="Z2672" s="6">
        <f t="shared" si="1825"/>
        <v>0</v>
      </c>
      <c r="AA2672" s="18">
        <f t="shared" si="1826"/>
        <v>2</v>
      </c>
      <c r="AB2672" s="9" t="str">
        <f t="shared" si="1834"/>
        <v>.SN0</v>
      </c>
      <c r="AC2672" s="9" t="str">
        <f>_xlfn.XLOOKUP(R2672,Sheet2!$H$3:$H$258,Sheet2!$I$3:$I$258,"-----")</f>
        <v>*****</v>
      </c>
      <c r="AD2672" s="9" t="str">
        <f>_xlfn.XLOOKUP(VALUE(AE2672),Sheet2!$N$3:$N$1000,Sheet2!$O$3:$O$1000,"********")</f>
        <v>.SN0</v>
      </c>
      <c r="AE2672" t="str">
        <f t="shared" si="1829"/>
        <v>5410</v>
      </c>
      <c r="AF2672" s="9" t="str">
        <f>IF(R2672&lt;200,"+"&amp;TEXT(R2672,"0"),"-"&amp;TEXT(_xlfn.XLOOKUP(R2672,Sheet2!$K$3:$K$130,Sheet2!$L$3:$L$130,"-----"),"0"))</f>
        <v>-16</v>
      </c>
      <c r="AG2672" s="9" t="str">
        <f t="shared" si="1835"/>
        <v/>
      </c>
      <c r="AH2672" s="9" t="str">
        <f t="shared" si="1836"/>
        <v>JMP .SN0</v>
      </c>
      <c r="AI2672" t="str">
        <f t="shared" si="1837"/>
        <v>0,.SN0</v>
      </c>
      <c r="AJ2672" s="16" t="str">
        <f t="shared" si="1838"/>
        <v>.SN0</v>
      </c>
      <c r="AK2672" t="str">
        <f t="shared" si="1839"/>
        <v>NEGCS 0,0,SZC</v>
      </c>
      <c r="AL2672" s="4" t="str">
        <f t="shared" si="1840"/>
        <v>NEG</v>
      </c>
      <c r="AM2672" s="4" t="str">
        <f t="shared" si="1841"/>
        <v>S</v>
      </c>
      <c r="AN2672" s="4" t="str">
        <f t="shared" si="1842"/>
        <v>C</v>
      </c>
      <c r="AO2672" s="4" t="str">
        <f t="shared" si="1843"/>
        <v/>
      </c>
      <c r="AP2672" s="15" t="str">
        <f t="shared" si="1844"/>
        <v>,SZC</v>
      </c>
      <c r="AQ2672" s="9" t="str">
        <f>_xlfn.XLOOKUP(D2672,Sheet2!$E$3:$E$101,Sheet2!$F$3:$F$101,"******************")</f>
        <v>******************</v>
      </c>
      <c r="AR2672" s="33" t="str">
        <f t="shared" si="1830"/>
        <v>DIAP 0,**</v>
      </c>
      <c r="AS2672" s="9" t="str">
        <f t="shared" si="1831"/>
        <v>DIAP</v>
      </c>
      <c r="AT2672" s="4">
        <f t="shared" si="1845"/>
        <v>0</v>
      </c>
      <c r="AU2672" s="6">
        <f t="shared" si="1846"/>
        <v>3</v>
      </c>
      <c r="AV2672" s="4" t="str">
        <f t="shared" si="1847"/>
        <v>P</v>
      </c>
      <c r="AW2672" s="4">
        <f t="shared" si="1848"/>
        <v>62</v>
      </c>
      <c r="AX2672" s="4" t="str">
        <f>_xlfn.XLOOKUP(AW2672,Sheet2!$Q$3:$Q$66,Sheet2!$R$3:$R$66,"**")</f>
        <v>**</v>
      </c>
      <c r="AY2672" s="4">
        <f t="shared" si="1849"/>
        <v>1</v>
      </c>
      <c r="AZ2672" s="16" t="str">
        <f t="shared" si="1850"/>
        <v>SKPDZ</v>
      </c>
    </row>
    <row r="2673" spans="1:52" x14ac:dyDescent="0.35">
      <c r="B2673" s="3">
        <f t="shared" si="1816"/>
        <v>25</v>
      </c>
      <c r="C2673" s="1">
        <f t="shared" si="1815"/>
        <v>5427</v>
      </c>
      <c r="D2673" s="2">
        <v>24046</v>
      </c>
      <c r="E2673" s="2" t="str">
        <f>_xlfn.XLOOKUP(C2673,Sheet2!$N$3:$N$1000,Sheet2!$O$3:$O$1000,"")</f>
        <v/>
      </c>
      <c r="F2673" s="9" t="str">
        <f t="shared" si="1851"/>
        <v>LDA 1,EGGS</v>
      </c>
      <c r="G2673" s="4" t="str">
        <f t="shared" si="1827"/>
        <v>50</v>
      </c>
      <c r="H2673" s="4">
        <f t="shared" si="1828"/>
        <v>46</v>
      </c>
      <c r="I2673" s="6">
        <f t="shared" si="1852"/>
        <v>0</v>
      </c>
      <c r="J2673" s="6">
        <f t="shared" si="1853"/>
        <v>2</v>
      </c>
      <c r="K2673" s="6">
        <f t="shared" si="1854"/>
        <v>4</v>
      </c>
      <c r="L2673" s="6">
        <f t="shared" si="1855"/>
        <v>0</v>
      </c>
      <c r="M2673" s="6">
        <f t="shared" si="1856"/>
        <v>4</v>
      </c>
      <c r="N2673" s="6">
        <f t="shared" si="1857"/>
        <v>6</v>
      </c>
      <c r="O2673" s="13">
        <f t="shared" si="1858"/>
        <v>5</v>
      </c>
      <c r="P2673" s="4">
        <f t="shared" si="1832"/>
        <v>1</v>
      </c>
      <c r="Q2673" s="4">
        <f t="shared" si="1833"/>
        <v>1</v>
      </c>
      <c r="R2673">
        <f t="shared" si="1817"/>
        <v>46</v>
      </c>
      <c r="S2673" s="4">
        <f t="shared" si="1818"/>
        <v>0</v>
      </c>
      <c r="T2673" s="15">
        <f t="shared" si="1819"/>
        <v>0</v>
      </c>
      <c r="U2673" s="4">
        <f t="shared" si="1820"/>
        <v>1</v>
      </c>
      <c r="V2673" s="4">
        <f t="shared" si="1821"/>
        <v>1</v>
      </c>
      <c r="W2673" s="4">
        <f t="shared" si="1822"/>
        <v>0</v>
      </c>
      <c r="X2673" s="6">
        <f t="shared" si="1823"/>
        <v>0</v>
      </c>
      <c r="Y2673" s="4">
        <f t="shared" si="1824"/>
        <v>2</v>
      </c>
      <c r="Z2673" s="6">
        <f t="shared" si="1825"/>
        <v>0</v>
      </c>
      <c r="AA2673" s="18">
        <f t="shared" si="1826"/>
        <v>6</v>
      </c>
      <c r="AB2673" s="9" t="str">
        <f t="shared" si="1834"/>
        <v>EGGS</v>
      </c>
      <c r="AC2673" s="9" t="str">
        <f>_xlfn.XLOOKUP(R2673,Sheet2!$H$3:$H$258,Sheet2!$I$3:$I$258,"-----")</f>
        <v>EGGS</v>
      </c>
      <c r="AD2673" s="9" t="str">
        <f>_xlfn.XLOOKUP(VALUE(AE2673),Sheet2!$N$3:$N$1000,Sheet2!$O$3:$O$1000,"********")</f>
        <v>********</v>
      </c>
      <c r="AE2673" t="str">
        <f t="shared" si="1829"/>
        <v>5475</v>
      </c>
      <c r="AF2673" s="9" t="str">
        <f>IF(R2673&lt;200,"+"&amp;TEXT(R2673,"0"),"-"&amp;TEXT(_xlfn.XLOOKUP(R2673,Sheet2!$K$3:$K$130,Sheet2!$L$3:$L$130,"-----"),"0"))</f>
        <v>+46</v>
      </c>
      <c r="AG2673" s="9" t="str">
        <f t="shared" si="1835"/>
        <v/>
      </c>
      <c r="AH2673" s="9" t="str">
        <f t="shared" si="1836"/>
        <v>JSR EGGS</v>
      </c>
      <c r="AI2673" t="str">
        <f t="shared" si="1837"/>
        <v>1,EGGS</v>
      </c>
      <c r="AJ2673" s="16" t="str">
        <f t="shared" si="1838"/>
        <v>EGGS</v>
      </c>
      <c r="AK2673" t="str">
        <f t="shared" si="1839"/>
        <v>COMO 1,1,SEZ</v>
      </c>
      <c r="AL2673" s="4" t="str">
        <f t="shared" si="1840"/>
        <v>COM</v>
      </c>
      <c r="AM2673" s="4" t="str">
        <f t="shared" si="1841"/>
        <v/>
      </c>
      <c r="AN2673" s="4" t="str">
        <f t="shared" si="1842"/>
        <v>O</v>
      </c>
      <c r="AO2673" s="4" t="str">
        <f t="shared" si="1843"/>
        <v/>
      </c>
      <c r="AP2673" s="15" t="str">
        <f t="shared" si="1844"/>
        <v>,SEZ</v>
      </c>
      <c r="AQ2673" s="9" t="str">
        <f>_xlfn.XLOOKUP(D2673,Sheet2!$E$3:$E$101,Sheet2!$F$3:$F$101,"******************")</f>
        <v>******************</v>
      </c>
      <c r="AR2673" s="33" t="str">
        <f t="shared" si="1830"/>
        <v>NIO **</v>
      </c>
      <c r="AS2673" s="9" t="str">
        <f t="shared" si="1831"/>
        <v>DOC</v>
      </c>
      <c r="AT2673" s="4">
        <f t="shared" si="1845"/>
        <v>1</v>
      </c>
      <c r="AU2673" s="6">
        <f t="shared" si="1846"/>
        <v>0</v>
      </c>
      <c r="AV2673" s="4" t="str">
        <f t="shared" si="1847"/>
        <v/>
      </c>
      <c r="AW2673" s="4">
        <f t="shared" si="1848"/>
        <v>46</v>
      </c>
      <c r="AX2673" s="4" t="str">
        <f>_xlfn.XLOOKUP(AW2673,Sheet2!$Q$3:$Q$66,Sheet2!$R$3:$R$66,"**")</f>
        <v>**</v>
      </c>
      <c r="AY2673" s="4">
        <f t="shared" si="1849"/>
        <v>0</v>
      </c>
      <c r="AZ2673" s="16" t="str">
        <f t="shared" si="1850"/>
        <v>SKPBN</v>
      </c>
    </row>
    <row r="2674" spans="1:52" x14ac:dyDescent="0.35">
      <c r="B2674" s="3">
        <f t="shared" si="1816"/>
        <v>26</v>
      </c>
      <c r="C2674" s="1">
        <f t="shared" si="1815"/>
        <v>5430</v>
      </c>
      <c r="D2674" s="2">
        <v>125005</v>
      </c>
      <c r="E2674" s="2" t="str">
        <f>_xlfn.XLOOKUP(C2674,Sheet2!$N$3:$N$1000,Sheet2!$O$3:$O$1000,"")</f>
        <v/>
      </c>
      <c r="F2674" s="9" t="str">
        <f t="shared" si="1851"/>
        <v>MOV 1,1,SNR</v>
      </c>
      <c r="G2674" s="4" t="str">
        <f t="shared" si="1827"/>
        <v>252</v>
      </c>
      <c r="H2674" s="4">
        <f t="shared" si="1828"/>
        <v>5</v>
      </c>
      <c r="I2674" s="6">
        <f t="shared" si="1852"/>
        <v>1</v>
      </c>
      <c r="J2674" s="6">
        <f t="shared" si="1853"/>
        <v>2</v>
      </c>
      <c r="K2674" s="6">
        <f t="shared" si="1854"/>
        <v>5</v>
      </c>
      <c r="L2674" s="6">
        <f t="shared" si="1855"/>
        <v>0</v>
      </c>
      <c r="M2674" s="6">
        <f t="shared" si="1856"/>
        <v>0</v>
      </c>
      <c r="N2674" s="6">
        <f t="shared" si="1857"/>
        <v>5</v>
      </c>
      <c r="O2674" s="13">
        <f t="shared" si="1858"/>
        <v>21</v>
      </c>
      <c r="P2674" s="4">
        <f t="shared" si="1832"/>
        <v>5</v>
      </c>
      <c r="Q2674" s="4">
        <f t="shared" si="1833"/>
        <v>1</v>
      </c>
      <c r="R2674">
        <f t="shared" si="1817"/>
        <v>5</v>
      </c>
      <c r="S2674" s="4">
        <f t="shared" si="1818"/>
        <v>2</v>
      </c>
      <c r="T2674" s="15">
        <f t="shared" si="1819"/>
        <v>0</v>
      </c>
      <c r="U2674" s="4">
        <f t="shared" si="1820"/>
        <v>1</v>
      </c>
      <c r="V2674" s="4">
        <f t="shared" si="1821"/>
        <v>1</v>
      </c>
      <c r="W2674" s="4">
        <f t="shared" si="1822"/>
        <v>2</v>
      </c>
      <c r="X2674" s="6">
        <f t="shared" si="1823"/>
        <v>0</v>
      </c>
      <c r="Y2674" s="4">
        <f t="shared" si="1824"/>
        <v>0</v>
      </c>
      <c r="Z2674" s="6">
        <f t="shared" si="1825"/>
        <v>0</v>
      </c>
      <c r="AA2674" s="18">
        <f t="shared" si="1826"/>
        <v>5</v>
      </c>
      <c r="AB2674" s="9" t="str">
        <f t="shared" si="1834"/>
        <v>+5,2</v>
      </c>
      <c r="AC2674" s="9" t="str">
        <f>_xlfn.XLOOKUP(R2674,Sheet2!$H$3:$H$258,Sheet2!$I$3:$I$258,"-----")</f>
        <v>*****</v>
      </c>
      <c r="AD2674" s="9" t="str">
        <f>_xlfn.XLOOKUP(VALUE(AE2674),Sheet2!$N$3:$N$1000,Sheet2!$O$3:$O$1000,"********")</f>
        <v>LAST</v>
      </c>
      <c r="AE2674" t="str">
        <f t="shared" si="1829"/>
        <v>5435</v>
      </c>
      <c r="AF2674" s="9" t="str">
        <f>IF(R2674&lt;200,"+"&amp;TEXT(R2674,"0"),"-"&amp;TEXT(_xlfn.XLOOKUP(R2674,Sheet2!$K$3:$K$130,Sheet2!$L$3:$L$130,"-----"),"0"))</f>
        <v>+5</v>
      </c>
      <c r="AG2674" s="9" t="str">
        <f t="shared" si="1835"/>
        <v/>
      </c>
      <c r="AH2674" s="9" t="str">
        <f t="shared" si="1836"/>
        <v>JSR +5,2</v>
      </c>
      <c r="AI2674" t="str">
        <f t="shared" si="1837"/>
        <v>1,+5,2</v>
      </c>
      <c r="AJ2674" s="16" t="str">
        <f t="shared" si="1838"/>
        <v>+5,2</v>
      </c>
      <c r="AK2674" t="str">
        <f t="shared" si="1839"/>
        <v>MOV 1,1,SNR</v>
      </c>
      <c r="AL2674" s="4" t="str">
        <f t="shared" si="1840"/>
        <v>MOV</v>
      </c>
      <c r="AM2674" s="4" t="str">
        <f t="shared" si="1841"/>
        <v/>
      </c>
      <c r="AN2674" s="4" t="str">
        <f t="shared" si="1842"/>
        <v/>
      </c>
      <c r="AO2674" s="4" t="str">
        <f t="shared" si="1843"/>
        <v/>
      </c>
      <c r="AP2674" s="15" t="str">
        <f t="shared" si="1844"/>
        <v>,SNR</v>
      </c>
      <c r="AQ2674" s="9" t="str">
        <f>_xlfn.XLOOKUP(D2674,Sheet2!$E$3:$E$101,Sheet2!$F$3:$F$101,"******************")</f>
        <v>******************</v>
      </c>
      <c r="AR2674" s="33" t="str">
        <f t="shared" si="1830"/>
        <v>DOA 1,0</v>
      </c>
      <c r="AS2674" s="9" t="str">
        <f t="shared" si="1831"/>
        <v>DOA</v>
      </c>
      <c r="AT2674" s="4">
        <f t="shared" si="1845"/>
        <v>1</v>
      </c>
      <c r="AU2674" s="6">
        <f t="shared" si="1846"/>
        <v>0</v>
      </c>
      <c r="AV2674" s="4" t="str">
        <f t="shared" si="1847"/>
        <v/>
      </c>
      <c r="AW2674" s="4">
        <f t="shared" si="1848"/>
        <v>5</v>
      </c>
      <c r="AX2674" s="4">
        <f>_xlfn.XLOOKUP(AW2674,Sheet2!$Q$3:$Q$66,Sheet2!$R$3:$R$66,"**")</f>
        <v>0</v>
      </c>
      <c r="AY2674" s="4">
        <f t="shared" si="1849"/>
        <v>2</v>
      </c>
      <c r="AZ2674" s="16" t="str">
        <f t="shared" si="1850"/>
        <v>SKPBN</v>
      </c>
    </row>
    <row r="2675" spans="1:52" x14ac:dyDescent="0.35">
      <c r="B2675" s="3">
        <f t="shared" si="1816"/>
        <v>27</v>
      </c>
      <c r="C2675" s="1">
        <f t="shared" si="1815"/>
        <v>5431</v>
      </c>
      <c r="D2675" s="2">
        <v>63077</v>
      </c>
      <c r="E2675" s="2" t="str">
        <f>_xlfn.XLOOKUP(C2675,Sheet2!$N$3:$N$1000,Sheet2!$O$3:$O$1000,"")</f>
        <v/>
      </c>
      <c r="F2675" s="9" t="str">
        <f t="shared" si="1851"/>
        <v>HALT</v>
      </c>
      <c r="G2675" s="4" t="str">
        <f t="shared" si="1827"/>
        <v>146</v>
      </c>
      <c r="H2675" s="4">
        <f t="shared" si="1828"/>
        <v>77</v>
      </c>
      <c r="I2675" s="6">
        <f t="shared" si="1852"/>
        <v>0</v>
      </c>
      <c r="J2675" s="6">
        <f t="shared" si="1853"/>
        <v>6</v>
      </c>
      <c r="K2675" s="6">
        <f t="shared" si="1854"/>
        <v>3</v>
      </c>
      <c r="L2675" s="6">
        <f t="shared" si="1855"/>
        <v>0</v>
      </c>
      <c r="M2675" s="6">
        <f t="shared" si="1856"/>
        <v>7</v>
      </c>
      <c r="N2675" s="6">
        <f t="shared" si="1857"/>
        <v>7</v>
      </c>
      <c r="O2675" s="13">
        <f t="shared" si="1858"/>
        <v>12</v>
      </c>
      <c r="P2675" s="4">
        <f t="shared" si="1832"/>
        <v>3</v>
      </c>
      <c r="Q2675" s="4">
        <f t="shared" si="1833"/>
        <v>0</v>
      </c>
      <c r="R2675">
        <f t="shared" si="1817"/>
        <v>77</v>
      </c>
      <c r="S2675" s="4">
        <f t="shared" si="1818"/>
        <v>2</v>
      </c>
      <c r="T2675" s="15">
        <f t="shared" si="1819"/>
        <v>1</v>
      </c>
      <c r="U2675" s="4">
        <f t="shared" si="1820"/>
        <v>3</v>
      </c>
      <c r="V2675" s="4">
        <f t="shared" si="1821"/>
        <v>0</v>
      </c>
      <c r="W2675" s="4">
        <f t="shared" si="1822"/>
        <v>6</v>
      </c>
      <c r="X2675" s="6">
        <f t="shared" si="1823"/>
        <v>0</v>
      </c>
      <c r="Y2675" s="4">
        <f t="shared" si="1824"/>
        <v>3</v>
      </c>
      <c r="Z2675" s="6">
        <f t="shared" si="1825"/>
        <v>1</v>
      </c>
      <c r="AA2675" s="18">
        <f t="shared" si="1826"/>
        <v>7</v>
      </c>
      <c r="AB2675" s="9" t="str">
        <f t="shared" si="1834"/>
        <v>+77,2</v>
      </c>
      <c r="AC2675" s="9" t="str">
        <f>_xlfn.XLOOKUP(R2675,Sheet2!$H$3:$H$258,Sheet2!$I$3:$I$258,"-----")</f>
        <v>ZB12</v>
      </c>
      <c r="AD2675" s="9" t="str">
        <f>_xlfn.XLOOKUP(VALUE(AE2675),Sheet2!$N$3:$N$1000,Sheet2!$O$3:$O$1000,"********")</f>
        <v>********</v>
      </c>
      <c r="AE2675" t="str">
        <f t="shared" si="1829"/>
        <v>5530</v>
      </c>
      <c r="AF2675" s="9" t="str">
        <f>IF(R2675&lt;200,"+"&amp;TEXT(R2675,"0"),"-"&amp;TEXT(_xlfn.XLOOKUP(R2675,Sheet2!$K$3:$K$130,Sheet2!$L$3:$L$130,"-----"),"0"))</f>
        <v>+77</v>
      </c>
      <c r="AG2675" s="9" t="str">
        <f t="shared" si="1835"/>
        <v>@</v>
      </c>
      <c r="AH2675" s="9" t="str">
        <f t="shared" si="1836"/>
        <v>JMP @+77,2</v>
      </c>
      <c r="AI2675" t="str">
        <f t="shared" si="1837"/>
        <v>0,@+77,2</v>
      </c>
      <c r="AJ2675" s="16" t="str">
        <f t="shared" si="1838"/>
        <v>@+77,2</v>
      </c>
      <c r="AK2675" t="str">
        <f t="shared" si="1839"/>
        <v>ADDC# 3,0,SBN</v>
      </c>
      <c r="AL2675" s="4" t="str">
        <f t="shared" si="1840"/>
        <v>ADD</v>
      </c>
      <c r="AM2675" s="4" t="str">
        <f t="shared" si="1841"/>
        <v/>
      </c>
      <c r="AN2675" s="4" t="str">
        <f t="shared" si="1842"/>
        <v>C</v>
      </c>
      <c r="AO2675" s="4" t="str">
        <f t="shared" si="1843"/>
        <v>#</v>
      </c>
      <c r="AP2675" s="15" t="str">
        <f t="shared" si="1844"/>
        <v>,SBN</v>
      </c>
      <c r="AQ2675" s="9" t="str">
        <f>_xlfn.XLOOKUP(D2675,Sheet2!$E$3:$E$101,Sheet2!$F$3:$F$101,"******************")</f>
        <v>HALT</v>
      </c>
      <c r="AR2675" s="33" t="str">
        <f t="shared" si="1830"/>
        <v>DOC 0,CPU</v>
      </c>
      <c r="AS2675" s="9" t="str">
        <f t="shared" si="1831"/>
        <v>DOC</v>
      </c>
      <c r="AT2675" s="4">
        <f t="shared" si="1845"/>
        <v>0</v>
      </c>
      <c r="AU2675" s="6">
        <f t="shared" si="1846"/>
        <v>0</v>
      </c>
      <c r="AV2675" s="4" t="str">
        <f t="shared" si="1847"/>
        <v/>
      </c>
      <c r="AW2675" s="4">
        <f t="shared" si="1848"/>
        <v>77</v>
      </c>
      <c r="AX2675" s="4" t="str">
        <f>_xlfn.XLOOKUP(AW2675,Sheet2!$Q$3:$Q$66,Sheet2!$R$3:$R$66,"**")</f>
        <v>CPU</v>
      </c>
      <c r="AY2675" s="4">
        <f t="shared" si="1849"/>
        <v>6</v>
      </c>
      <c r="AZ2675" s="16" t="str">
        <f t="shared" si="1850"/>
        <v>SKPBN</v>
      </c>
    </row>
    <row r="2676" spans="1:52" x14ac:dyDescent="0.35">
      <c r="B2676" s="3">
        <f t="shared" ref="B2676:B2739" si="1859">B2675+1</f>
        <v>28</v>
      </c>
      <c r="C2676" s="1">
        <f t="shared" ref="C2676:C2739" si="1860">IF(MOD(C2675,10)=7,C2675+3,C2675+1)</f>
        <v>5432</v>
      </c>
      <c r="D2676" s="2">
        <v>2401</v>
      </c>
      <c r="E2676" s="2" t="str">
        <f>_xlfn.XLOOKUP(C2676,Sheet2!$N$3:$N$1000,Sheet2!$O$3:$O$1000,"")</f>
        <v/>
      </c>
      <c r="F2676" s="9" t="str">
        <f t="shared" si="1851"/>
        <v>JMP @+1</v>
      </c>
      <c r="G2676" s="4" t="str">
        <f t="shared" si="1827"/>
        <v>5</v>
      </c>
      <c r="H2676" s="4">
        <f t="shared" si="1828"/>
        <v>1</v>
      </c>
      <c r="I2676" s="6">
        <f t="shared" si="1852"/>
        <v>0</v>
      </c>
      <c r="J2676" s="6">
        <f t="shared" si="1853"/>
        <v>0</v>
      </c>
      <c r="K2676" s="6">
        <f t="shared" si="1854"/>
        <v>2</v>
      </c>
      <c r="L2676" s="6">
        <f t="shared" si="1855"/>
        <v>4</v>
      </c>
      <c r="M2676" s="6">
        <f t="shared" si="1856"/>
        <v>0</v>
      </c>
      <c r="N2676" s="6">
        <f t="shared" si="1857"/>
        <v>1</v>
      </c>
      <c r="O2676" s="13">
        <f t="shared" si="1858"/>
        <v>0</v>
      </c>
      <c r="P2676" s="4">
        <f t="shared" si="1832"/>
        <v>0</v>
      </c>
      <c r="Q2676" s="4">
        <f t="shared" si="1833"/>
        <v>0</v>
      </c>
      <c r="R2676">
        <f t="shared" si="1817"/>
        <v>1</v>
      </c>
      <c r="S2676" s="4">
        <f t="shared" si="1818"/>
        <v>1</v>
      </c>
      <c r="T2676" s="15">
        <f t="shared" si="1819"/>
        <v>1</v>
      </c>
      <c r="U2676" s="4">
        <f t="shared" si="1820"/>
        <v>0</v>
      </c>
      <c r="V2676" s="4">
        <f t="shared" si="1821"/>
        <v>0</v>
      </c>
      <c r="W2676" s="4">
        <f t="shared" si="1822"/>
        <v>5</v>
      </c>
      <c r="X2676" s="6">
        <f t="shared" si="1823"/>
        <v>0</v>
      </c>
      <c r="Y2676" s="4">
        <f t="shared" si="1824"/>
        <v>0</v>
      </c>
      <c r="Z2676" s="6">
        <f t="shared" si="1825"/>
        <v>0</v>
      </c>
      <c r="AA2676" s="18">
        <f t="shared" si="1826"/>
        <v>1</v>
      </c>
      <c r="AB2676" s="9" t="str">
        <f t="shared" si="1834"/>
        <v>+1</v>
      </c>
      <c r="AC2676" s="9" t="str">
        <f>_xlfn.XLOOKUP(R2676,Sheet2!$H$3:$H$258,Sheet2!$I$3:$I$258,"-----")</f>
        <v>1</v>
      </c>
      <c r="AD2676" s="9" t="str">
        <f>_xlfn.XLOOKUP(VALUE(AE2676),Sheet2!$N$3:$N$1000,Sheet2!$O$3:$O$1000,"********")</f>
        <v>********</v>
      </c>
      <c r="AE2676" t="str">
        <f t="shared" si="1829"/>
        <v>5433</v>
      </c>
      <c r="AF2676" s="9" t="str">
        <f>IF(R2676&lt;200,"+"&amp;TEXT(R2676,"0"),"-"&amp;TEXT(_xlfn.XLOOKUP(R2676,Sheet2!$K$3:$K$130,Sheet2!$L$3:$L$130,"-----"),"0"))</f>
        <v>+1</v>
      </c>
      <c r="AG2676" s="9" t="str">
        <f t="shared" si="1835"/>
        <v>@</v>
      </c>
      <c r="AH2676" s="9" t="str">
        <f t="shared" si="1836"/>
        <v>JMP @+1</v>
      </c>
      <c r="AI2676" t="str">
        <f t="shared" si="1837"/>
        <v>0,@+1</v>
      </c>
      <c r="AJ2676" s="16" t="str">
        <f t="shared" si="1838"/>
        <v>@+1</v>
      </c>
      <c r="AK2676" t="str">
        <f t="shared" si="1839"/>
        <v>SUB 0,0,SKP</v>
      </c>
      <c r="AL2676" s="4" t="str">
        <f t="shared" si="1840"/>
        <v>SUB</v>
      </c>
      <c r="AM2676" s="4" t="str">
        <f t="shared" si="1841"/>
        <v/>
      </c>
      <c r="AN2676" s="4" t="str">
        <f t="shared" si="1842"/>
        <v/>
      </c>
      <c r="AO2676" s="4" t="str">
        <f t="shared" si="1843"/>
        <v/>
      </c>
      <c r="AP2676" s="15" t="str">
        <f t="shared" si="1844"/>
        <v>,SKP</v>
      </c>
      <c r="AQ2676" s="9" t="str">
        <f>_xlfn.XLOOKUP(D2676,Sheet2!$E$3:$E$101,Sheet2!$F$3:$F$101,"******************")</f>
        <v>******************</v>
      </c>
      <c r="AR2676" s="33" t="str">
        <f t="shared" si="1830"/>
        <v>DIC 0,MDV</v>
      </c>
      <c r="AS2676" s="9" t="str">
        <f t="shared" si="1831"/>
        <v>DIC</v>
      </c>
      <c r="AT2676" s="4">
        <f t="shared" si="1845"/>
        <v>0</v>
      </c>
      <c r="AU2676" s="6">
        <f t="shared" si="1846"/>
        <v>0</v>
      </c>
      <c r="AV2676" s="4" t="str">
        <f t="shared" si="1847"/>
        <v/>
      </c>
      <c r="AW2676" s="4">
        <f t="shared" si="1848"/>
        <v>1</v>
      </c>
      <c r="AX2676" s="4" t="str">
        <f>_xlfn.XLOOKUP(AW2676,Sheet2!$Q$3:$Q$66,Sheet2!$R$3:$R$66,"**")</f>
        <v>MDV</v>
      </c>
      <c r="AY2676" s="4">
        <f t="shared" si="1849"/>
        <v>5</v>
      </c>
      <c r="AZ2676" s="16" t="str">
        <f t="shared" si="1850"/>
        <v>SKPBN</v>
      </c>
    </row>
    <row r="2677" spans="1:52" x14ac:dyDescent="0.35">
      <c r="B2677" s="3">
        <f t="shared" si="1859"/>
        <v>29</v>
      </c>
      <c r="C2677" s="1">
        <f t="shared" si="1860"/>
        <v>5433</v>
      </c>
      <c r="D2677" s="2">
        <v>500</v>
      </c>
      <c r="E2677" s="2" t="str">
        <f>_xlfn.XLOOKUP(C2677,Sheet2!$N$3:$N$1000,Sheet2!$O$3:$O$1000,"")</f>
        <v/>
      </c>
      <c r="F2677" s="9" t="str">
        <f t="shared" si="1851"/>
        <v>JMP .DO1</v>
      </c>
      <c r="G2677" s="4" t="str">
        <f t="shared" si="1827"/>
        <v>1</v>
      </c>
      <c r="H2677" s="4">
        <f t="shared" si="1828"/>
        <v>100</v>
      </c>
      <c r="I2677" s="6">
        <f t="shared" si="1852"/>
        <v>0</v>
      </c>
      <c r="J2677" s="6">
        <f t="shared" si="1853"/>
        <v>0</v>
      </c>
      <c r="K2677" s="6">
        <f t="shared" si="1854"/>
        <v>0</v>
      </c>
      <c r="L2677" s="6">
        <f t="shared" si="1855"/>
        <v>5</v>
      </c>
      <c r="M2677" s="6">
        <f t="shared" si="1856"/>
        <v>0</v>
      </c>
      <c r="N2677" s="6">
        <f t="shared" si="1857"/>
        <v>0</v>
      </c>
      <c r="O2677" s="13">
        <f t="shared" si="1858"/>
        <v>0</v>
      </c>
      <c r="P2677" s="4">
        <f t="shared" si="1832"/>
        <v>0</v>
      </c>
      <c r="Q2677" s="4">
        <f t="shared" si="1833"/>
        <v>0</v>
      </c>
      <c r="R2677">
        <f t="shared" ref="R2677:R2740" si="1861">(MOD(L2677,4)*100)+(M2677*10)+N2677</f>
        <v>100</v>
      </c>
      <c r="S2677" s="4">
        <f t="shared" ref="S2677:S2740" si="1862">(MOD(K2677,2)*2)+INT(L2677/4)</f>
        <v>1</v>
      </c>
      <c r="T2677" s="15">
        <f t="shared" ref="T2677:T2740" si="1863">MOD(INT(K2677/2),2)</f>
        <v>0</v>
      </c>
      <c r="U2677" s="4">
        <f t="shared" ref="U2677:U2740" si="1864">INT(J2677/2)</f>
        <v>0</v>
      </c>
      <c r="V2677" s="4">
        <f t="shared" ref="V2677:V2740" si="1865">(MOD(J2677,2)*2)+INT(K2677/4)</f>
        <v>0</v>
      </c>
      <c r="W2677" s="4">
        <f t="shared" ref="W2677:W2740" si="1866">(MOD(K2677,4)*2)+INT(L2677/4)</f>
        <v>1</v>
      </c>
      <c r="X2677" s="6">
        <f t="shared" ref="X2677:X2740" si="1867">MOD(L2677,4)</f>
        <v>1</v>
      </c>
      <c r="Y2677" s="4">
        <f t="shared" ref="Y2677:Y2740" si="1868">INT(M2677/2)</f>
        <v>0</v>
      </c>
      <c r="Z2677" s="6">
        <f t="shared" ref="Z2677:Z2740" si="1869">MOD(M2677,2)</f>
        <v>0</v>
      </c>
      <c r="AA2677" s="18">
        <f t="shared" ref="AA2677:AA2740" si="1870">N2677</f>
        <v>0</v>
      </c>
      <c r="AB2677" s="9" t="str">
        <f t="shared" si="1834"/>
        <v>.DO1</v>
      </c>
      <c r="AC2677" s="9" t="str">
        <f>_xlfn.XLOOKUP(R2677,Sheet2!$H$3:$H$258,Sheet2!$I$3:$I$258,"-----")</f>
        <v>ZB11</v>
      </c>
      <c r="AD2677" s="9" t="str">
        <f>_xlfn.XLOOKUP(VALUE(AE2677),Sheet2!$N$3:$N$1000,Sheet2!$O$3:$O$1000,"********")</f>
        <v>.DO1</v>
      </c>
      <c r="AE2677" t="str">
        <f t="shared" si="1829"/>
        <v>5533</v>
      </c>
      <c r="AF2677" s="9" t="str">
        <f>IF(R2677&lt;200,"+"&amp;TEXT(R2677,"0"),"-"&amp;TEXT(_xlfn.XLOOKUP(R2677,Sheet2!$K$3:$K$130,Sheet2!$L$3:$L$130,"-----"),"0"))</f>
        <v>+100</v>
      </c>
      <c r="AG2677" s="9" t="str">
        <f t="shared" si="1835"/>
        <v/>
      </c>
      <c r="AH2677" s="9" t="str">
        <f t="shared" si="1836"/>
        <v>JMP .DO1</v>
      </c>
      <c r="AI2677" t="str">
        <f t="shared" si="1837"/>
        <v>0,.DO1</v>
      </c>
      <c r="AJ2677" s="16" t="str">
        <f t="shared" si="1838"/>
        <v>.DO1</v>
      </c>
      <c r="AK2677" t="str">
        <f t="shared" si="1839"/>
        <v>NEGL 0,0</v>
      </c>
      <c r="AL2677" s="4" t="str">
        <f t="shared" si="1840"/>
        <v>NEG</v>
      </c>
      <c r="AM2677" s="4" t="str">
        <f t="shared" si="1841"/>
        <v>L</v>
      </c>
      <c r="AN2677" s="4" t="str">
        <f t="shared" si="1842"/>
        <v/>
      </c>
      <c r="AO2677" s="4" t="str">
        <f t="shared" si="1843"/>
        <v/>
      </c>
      <c r="AP2677" s="15" t="str">
        <f t="shared" si="1844"/>
        <v/>
      </c>
      <c r="AQ2677" s="9" t="str">
        <f>_xlfn.XLOOKUP(D2677,Sheet2!$E$3:$E$101,Sheet2!$F$3:$F$101,"******************")</f>
        <v>******************</v>
      </c>
      <c r="AR2677" s="33" t="str">
        <f t="shared" si="1830"/>
        <v>DIAS 0,0</v>
      </c>
      <c r="AS2677" s="9" t="str">
        <f t="shared" si="1831"/>
        <v>DIAS</v>
      </c>
      <c r="AT2677" s="4">
        <f t="shared" si="1845"/>
        <v>0</v>
      </c>
      <c r="AU2677" s="6">
        <f t="shared" si="1846"/>
        <v>1</v>
      </c>
      <c r="AV2677" s="4" t="str">
        <f t="shared" si="1847"/>
        <v>S</v>
      </c>
      <c r="AW2677" s="4">
        <f t="shared" si="1848"/>
        <v>0</v>
      </c>
      <c r="AX2677" s="4" t="str">
        <f>_xlfn.XLOOKUP(AW2677,Sheet2!$Q$3:$Q$66,Sheet2!$R$3:$R$66,"**")</f>
        <v>0</v>
      </c>
      <c r="AY2677" s="4">
        <f t="shared" si="1849"/>
        <v>1</v>
      </c>
      <c r="AZ2677" s="16" t="str">
        <f t="shared" si="1850"/>
        <v>SKPBZ</v>
      </c>
    </row>
    <row r="2678" spans="1:52" x14ac:dyDescent="0.35">
      <c r="B2678" s="3">
        <v>31</v>
      </c>
      <c r="C2678" s="1">
        <f t="shared" si="1860"/>
        <v>5434</v>
      </c>
      <c r="D2678" s="2">
        <v>500</v>
      </c>
      <c r="E2678" s="2" t="str">
        <f>_xlfn.XLOOKUP(C2678,Sheet2!$N$3:$N$1000,Sheet2!$O$3:$O$1000,"")</f>
        <v>FIRST</v>
      </c>
      <c r="F2678" s="9" t="str">
        <f t="shared" si="1851"/>
        <v>JMP +100</v>
      </c>
      <c r="G2678" s="4" t="str">
        <f t="shared" si="1827"/>
        <v>1</v>
      </c>
      <c r="H2678" s="4">
        <f t="shared" si="1828"/>
        <v>100</v>
      </c>
      <c r="I2678" s="6">
        <f t="shared" si="1852"/>
        <v>0</v>
      </c>
      <c r="J2678" s="6">
        <f t="shared" si="1853"/>
        <v>0</v>
      </c>
      <c r="K2678" s="6">
        <f t="shared" si="1854"/>
        <v>0</v>
      </c>
      <c r="L2678" s="6">
        <f t="shared" si="1855"/>
        <v>5</v>
      </c>
      <c r="M2678" s="6">
        <f t="shared" si="1856"/>
        <v>0</v>
      </c>
      <c r="N2678" s="6">
        <f t="shared" si="1857"/>
        <v>0</v>
      </c>
      <c r="O2678" s="13">
        <f t="shared" si="1858"/>
        <v>0</v>
      </c>
      <c r="P2678" s="4">
        <f t="shared" si="1832"/>
        <v>0</v>
      </c>
      <c r="Q2678" s="4">
        <f t="shared" si="1833"/>
        <v>0</v>
      </c>
      <c r="R2678">
        <f t="shared" si="1861"/>
        <v>100</v>
      </c>
      <c r="S2678" s="4">
        <f t="shared" si="1862"/>
        <v>1</v>
      </c>
      <c r="T2678" s="15">
        <f t="shared" si="1863"/>
        <v>0</v>
      </c>
      <c r="U2678" s="4">
        <f t="shared" si="1864"/>
        <v>0</v>
      </c>
      <c r="V2678" s="4">
        <f t="shared" si="1865"/>
        <v>0</v>
      </c>
      <c r="W2678" s="4">
        <f t="shared" si="1866"/>
        <v>1</v>
      </c>
      <c r="X2678" s="6">
        <f t="shared" si="1867"/>
        <v>1</v>
      </c>
      <c r="Y2678" s="4">
        <f t="shared" si="1868"/>
        <v>0</v>
      </c>
      <c r="Z2678" s="6">
        <f t="shared" si="1869"/>
        <v>0</v>
      </c>
      <c r="AA2678" s="18">
        <f t="shared" si="1870"/>
        <v>0</v>
      </c>
      <c r="AB2678" s="9" t="str">
        <f t="shared" si="1834"/>
        <v>+100</v>
      </c>
      <c r="AC2678" s="9" t="str">
        <f>_xlfn.XLOOKUP(R2678,Sheet2!$H$3:$H$258,Sheet2!$I$3:$I$258,"-----")</f>
        <v>ZB11</v>
      </c>
      <c r="AD2678" s="9" t="str">
        <f>_xlfn.XLOOKUP(VALUE(AE2678),Sheet2!$N$3:$N$1000,Sheet2!$O$3:$O$1000,"********")</f>
        <v>********</v>
      </c>
      <c r="AE2678" t="str">
        <f t="shared" si="1829"/>
        <v>5534</v>
      </c>
      <c r="AF2678" s="9" t="str">
        <f>IF(R2678&lt;200,"+"&amp;TEXT(R2678,"0"),"-"&amp;TEXT(_xlfn.XLOOKUP(R2678,Sheet2!$K$3:$K$130,Sheet2!$L$3:$L$130,"-----"),"0"))</f>
        <v>+100</v>
      </c>
      <c r="AG2678" s="9" t="str">
        <f t="shared" si="1835"/>
        <v/>
      </c>
      <c r="AH2678" s="9" t="str">
        <f t="shared" si="1836"/>
        <v>JMP +100</v>
      </c>
      <c r="AI2678" t="str">
        <f t="shared" si="1837"/>
        <v>0,+100</v>
      </c>
      <c r="AJ2678" s="16" t="str">
        <f t="shared" si="1838"/>
        <v>+100</v>
      </c>
      <c r="AK2678" t="str">
        <f t="shared" si="1839"/>
        <v>NEGL 0,0</v>
      </c>
      <c r="AL2678" s="4" t="str">
        <f t="shared" si="1840"/>
        <v>NEG</v>
      </c>
      <c r="AM2678" s="4" t="str">
        <f t="shared" si="1841"/>
        <v>L</v>
      </c>
      <c r="AN2678" s="4" t="str">
        <f t="shared" si="1842"/>
        <v/>
      </c>
      <c r="AO2678" s="4" t="str">
        <f t="shared" si="1843"/>
        <v/>
      </c>
      <c r="AP2678" s="15" t="str">
        <f t="shared" si="1844"/>
        <v/>
      </c>
      <c r="AQ2678" s="9" t="str">
        <f>_xlfn.XLOOKUP(D2678,Sheet2!$E$3:$E$101,Sheet2!$F$3:$F$101,"******************")</f>
        <v>******************</v>
      </c>
      <c r="AR2678" s="33" t="str">
        <f t="shared" si="1830"/>
        <v>DIAS 0,0</v>
      </c>
      <c r="AS2678" s="9" t="str">
        <f t="shared" si="1831"/>
        <v>DIAS</v>
      </c>
      <c r="AT2678" s="4">
        <f t="shared" si="1845"/>
        <v>0</v>
      </c>
      <c r="AU2678" s="6">
        <f t="shared" si="1846"/>
        <v>1</v>
      </c>
      <c r="AV2678" s="4" t="str">
        <f t="shared" si="1847"/>
        <v>S</v>
      </c>
      <c r="AW2678" s="4">
        <f t="shared" si="1848"/>
        <v>0</v>
      </c>
      <c r="AX2678" s="4" t="str">
        <f>_xlfn.XLOOKUP(AW2678,Sheet2!$Q$3:$Q$66,Sheet2!$R$3:$R$66,"**")</f>
        <v>0</v>
      </c>
      <c r="AY2678" s="4">
        <f t="shared" si="1849"/>
        <v>1</v>
      </c>
      <c r="AZ2678" s="16" t="str">
        <f t="shared" si="1850"/>
        <v>SKPBZ</v>
      </c>
    </row>
    <row r="2679" spans="1:52" x14ac:dyDescent="0.35">
      <c r="B2679" s="3">
        <f t="shared" si="1859"/>
        <v>32</v>
      </c>
      <c r="C2679" s="1">
        <f t="shared" si="1860"/>
        <v>5435</v>
      </c>
      <c r="D2679" s="2">
        <v>5622</v>
      </c>
      <c r="E2679" s="2" t="str">
        <f>_xlfn.XLOOKUP(C2679,Sheet2!$N$3:$N$1000,Sheet2!$O$3:$O$1000,"")</f>
        <v>LAST</v>
      </c>
      <c r="F2679" s="9" t="str">
        <f t="shared" si="1851"/>
        <v>JSR -156,3</v>
      </c>
      <c r="G2679" s="4" t="str">
        <f t="shared" si="1827"/>
        <v>13</v>
      </c>
      <c r="H2679" s="4">
        <f t="shared" si="1828"/>
        <v>222</v>
      </c>
      <c r="I2679" s="6">
        <f t="shared" si="1852"/>
        <v>0</v>
      </c>
      <c r="J2679" s="6">
        <f t="shared" si="1853"/>
        <v>0</v>
      </c>
      <c r="K2679" s="6">
        <f t="shared" si="1854"/>
        <v>5</v>
      </c>
      <c r="L2679" s="6">
        <f t="shared" si="1855"/>
        <v>6</v>
      </c>
      <c r="M2679" s="6">
        <f t="shared" si="1856"/>
        <v>2</v>
      </c>
      <c r="N2679" s="6">
        <f t="shared" si="1857"/>
        <v>2</v>
      </c>
      <c r="O2679" s="13">
        <f t="shared" si="1858"/>
        <v>1</v>
      </c>
      <c r="P2679" s="4">
        <f t="shared" si="1832"/>
        <v>0</v>
      </c>
      <c r="Q2679" s="4">
        <f t="shared" si="1833"/>
        <v>1</v>
      </c>
      <c r="R2679">
        <f t="shared" si="1861"/>
        <v>222</v>
      </c>
      <c r="S2679" s="4">
        <f t="shared" si="1862"/>
        <v>3</v>
      </c>
      <c r="T2679" s="15">
        <f t="shared" si="1863"/>
        <v>0</v>
      </c>
      <c r="U2679" s="4">
        <f t="shared" si="1864"/>
        <v>0</v>
      </c>
      <c r="V2679" s="4">
        <f t="shared" si="1865"/>
        <v>1</v>
      </c>
      <c r="W2679" s="4">
        <f t="shared" si="1866"/>
        <v>3</v>
      </c>
      <c r="X2679" s="6">
        <f t="shared" si="1867"/>
        <v>2</v>
      </c>
      <c r="Y2679" s="4">
        <f t="shared" si="1868"/>
        <v>1</v>
      </c>
      <c r="Z2679" s="6">
        <f t="shared" si="1869"/>
        <v>0</v>
      </c>
      <c r="AA2679" s="18">
        <f t="shared" si="1870"/>
        <v>2</v>
      </c>
      <c r="AB2679" s="9" t="str">
        <f t="shared" si="1834"/>
        <v>-156,3</v>
      </c>
      <c r="AC2679" s="9" t="str">
        <f>_xlfn.XLOOKUP(R2679,Sheet2!$H$3:$H$258,Sheet2!$I$3:$I$258,"-----")</f>
        <v>BEGIN</v>
      </c>
      <c r="AD2679" s="9" t="str">
        <f>_xlfn.XLOOKUP(VALUE(AE2679),Sheet2!$N$3:$N$1000,Sheet2!$O$3:$O$1000,"********")</f>
        <v>********</v>
      </c>
      <c r="AE2679" t="str">
        <f t="shared" si="1829"/>
        <v>5257</v>
      </c>
      <c r="AF2679" s="9" t="str">
        <f>IF(R2679&lt;200,"+"&amp;TEXT(R2679,"0"),"-"&amp;TEXT(_xlfn.XLOOKUP(R2679,Sheet2!$K$3:$K$130,Sheet2!$L$3:$L$130,"-----"),"0"))</f>
        <v>-156</v>
      </c>
      <c r="AG2679" s="9" t="str">
        <f t="shared" si="1835"/>
        <v/>
      </c>
      <c r="AH2679" s="9" t="str">
        <f t="shared" si="1836"/>
        <v>JSR -156,3</v>
      </c>
      <c r="AI2679" t="str">
        <f t="shared" si="1837"/>
        <v>1,-156,3</v>
      </c>
      <c r="AJ2679" s="16" t="str">
        <f t="shared" si="1838"/>
        <v>-156,3</v>
      </c>
      <c r="AK2679" t="str">
        <f t="shared" si="1839"/>
        <v>INCZR 0,1,SZC</v>
      </c>
      <c r="AL2679" s="4" t="str">
        <f t="shared" si="1840"/>
        <v>INC</v>
      </c>
      <c r="AM2679" s="4" t="str">
        <f t="shared" si="1841"/>
        <v>R</v>
      </c>
      <c r="AN2679" s="4" t="str">
        <f t="shared" si="1842"/>
        <v>Z</v>
      </c>
      <c r="AO2679" s="4" t="str">
        <f t="shared" si="1843"/>
        <v/>
      </c>
      <c r="AP2679" s="15" t="str">
        <f t="shared" si="1844"/>
        <v>,SZC</v>
      </c>
      <c r="AQ2679" s="9" t="str">
        <f>_xlfn.XLOOKUP(D2679,Sheet2!$E$3:$E$101,Sheet2!$F$3:$F$101,"******************")</f>
        <v>******************</v>
      </c>
      <c r="AR2679" s="33" t="str">
        <f t="shared" si="1830"/>
        <v>DIBC 1,MTA</v>
      </c>
      <c r="AS2679" s="9" t="str">
        <f t="shared" si="1831"/>
        <v>DIBC</v>
      </c>
      <c r="AT2679" s="4">
        <f t="shared" si="1845"/>
        <v>1</v>
      </c>
      <c r="AU2679" s="6">
        <f t="shared" si="1846"/>
        <v>2</v>
      </c>
      <c r="AV2679" s="4" t="str">
        <f t="shared" si="1847"/>
        <v>C</v>
      </c>
      <c r="AW2679" s="4">
        <f t="shared" si="1848"/>
        <v>22</v>
      </c>
      <c r="AX2679" s="4" t="str">
        <f>_xlfn.XLOOKUP(AW2679,Sheet2!$Q$3:$Q$66,Sheet2!$R$3:$R$66,"**")</f>
        <v>MTA</v>
      </c>
      <c r="AY2679" s="4">
        <f t="shared" si="1849"/>
        <v>3</v>
      </c>
      <c r="AZ2679" s="16" t="str">
        <f t="shared" si="1850"/>
        <v>SKPDN</v>
      </c>
    </row>
    <row r="2680" spans="1:52" x14ac:dyDescent="0.35">
      <c r="B2680" s="3">
        <v>36</v>
      </c>
      <c r="C2680" s="1">
        <f t="shared" si="1860"/>
        <v>5436</v>
      </c>
      <c r="D2680" s="2">
        <v>54406</v>
      </c>
      <c r="E2680" s="2" t="str">
        <f>_xlfn.XLOOKUP(C2680,Sheet2!$N$3:$N$1000,Sheet2!$O$3:$O$1000,"")</f>
        <v>.STL</v>
      </c>
      <c r="F2680" s="9" t="str">
        <f t="shared" si="1851"/>
        <v>STA 3,.STLRET</v>
      </c>
      <c r="G2680" s="4" t="str">
        <f t="shared" si="1827"/>
        <v>131</v>
      </c>
      <c r="H2680" s="4">
        <f t="shared" si="1828"/>
        <v>6</v>
      </c>
      <c r="I2680" s="6">
        <f t="shared" si="1852"/>
        <v>0</v>
      </c>
      <c r="J2680" s="6">
        <f t="shared" si="1853"/>
        <v>5</v>
      </c>
      <c r="K2680" s="6">
        <f t="shared" si="1854"/>
        <v>4</v>
      </c>
      <c r="L2680" s="6">
        <f t="shared" si="1855"/>
        <v>4</v>
      </c>
      <c r="M2680" s="6">
        <f t="shared" si="1856"/>
        <v>0</v>
      </c>
      <c r="N2680" s="6">
        <f t="shared" si="1857"/>
        <v>6</v>
      </c>
      <c r="O2680" s="13">
        <f t="shared" si="1858"/>
        <v>11</v>
      </c>
      <c r="P2680" s="4">
        <f t="shared" si="1832"/>
        <v>2</v>
      </c>
      <c r="Q2680" s="4">
        <f t="shared" si="1833"/>
        <v>3</v>
      </c>
      <c r="R2680">
        <f t="shared" si="1861"/>
        <v>6</v>
      </c>
      <c r="S2680" s="4">
        <f t="shared" si="1862"/>
        <v>1</v>
      </c>
      <c r="T2680" s="15">
        <f t="shared" si="1863"/>
        <v>0</v>
      </c>
      <c r="U2680" s="4">
        <f t="shared" si="1864"/>
        <v>2</v>
      </c>
      <c r="V2680" s="4">
        <f t="shared" si="1865"/>
        <v>3</v>
      </c>
      <c r="W2680" s="4">
        <f t="shared" si="1866"/>
        <v>1</v>
      </c>
      <c r="X2680" s="6">
        <f t="shared" si="1867"/>
        <v>0</v>
      </c>
      <c r="Y2680" s="4">
        <f t="shared" si="1868"/>
        <v>0</v>
      </c>
      <c r="Z2680" s="6">
        <f t="shared" si="1869"/>
        <v>0</v>
      </c>
      <c r="AA2680" s="18">
        <f t="shared" si="1870"/>
        <v>6</v>
      </c>
      <c r="AB2680" s="9" t="str">
        <f t="shared" si="1834"/>
        <v>.STLRET</v>
      </c>
      <c r="AC2680" s="9" t="str">
        <f>_xlfn.XLOOKUP(R2680,Sheet2!$H$3:$H$258,Sheet2!$I$3:$I$258,"-----")</f>
        <v>*****</v>
      </c>
      <c r="AD2680" s="9" t="str">
        <f>_xlfn.XLOOKUP(VALUE(AE2680),Sheet2!$N$3:$N$1000,Sheet2!$O$3:$O$1000,"********")</f>
        <v>.STLRET</v>
      </c>
      <c r="AE2680" t="str">
        <f t="shared" si="1829"/>
        <v>5444</v>
      </c>
      <c r="AF2680" s="9" t="str">
        <f>IF(R2680&lt;200,"+"&amp;TEXT(R2680,"0"),"-"&amp;TEXT(_xlfn.XLOOKUP(R2680,Sheet2!$K$3:$K$130,Sheet2!$L$3:$L$130,"-----"),"0"))</f>
        <v>+6</v>
      </c>
      <c r="AG2680" s="9" t="str">
        <f t="shared" si="1835"/>
        <v/>
      </c>
      <c r="AH2680" s="9" t="str">
        <f t="shared" si="1836"/>
        <v>DSZ .STLRET</v>
      </c>
      <c r="AI2680" t="str">
        <f t="shared" si="1837"/>
        <v>3,.STLRET</v>
      </c>
      <c r="AJ2680" s="16" t="str">
        <f t="shared" si="1838"/>
        <v>.STLRET</v>
      </c>
      <c r="AK2680" t="str">
        <f t="shared" si="1839"/>
        <v>NEG 2,3,SEZ</v>
      </c>
      <c r="AL2680" s="4" t="str">
        <f t="shared" si="1840"/>
        <v>NEG</v>
      </c>
      <c r="AM2680" s="4" t="str">
        <f t="shared" si="1841"/>
        <v/>
      </c>
      <c r="AN2680" s="4" t="str">
        <f t="shared" si="1842"/>
        <v/>
      </c>
      <c r="AO2680" s="4" t="str">
        <f t="shared" si="1843"/>
        <v/>
      </c>
      <c r="AP2680" s="15" t="str">
        <f t="shared" si="1844"/>
        <v>,SEZ</v>
      </c>
      <c r="AQ2680" s="9" t="str">
        <f>_xlfn.XLOOKUP(D2680,Sheet2!$E$3:$E$101,Sheet2!$F$3:$F$101,"******************")</f>
        <v>******************</v>
      </c>
      <c r="AR2680" s="33" t="str">
        <f t="shared" si="1830"/>
        <v>DIA 3,MCAT</v>
      </c>
      <c r="AS2680" s="9" t="str">
        <f t="shared" si="1831"/>
        <v>DIA</v>
      </c>
      <c r="AT2680" s="4">
        <f t="shared" si="1845"/>
        <v>3</v>
      </c>
      <c r="AU2680" s="6">
        <f t="shared" si="1846"/>
        <v>0</v>
      </c>
      <c r="AV2680" s="4" t="str">
        <f t="shared" si="1847"/>
        <v/>
      </c>
      <c r="AW2680" s="4">
        <f t="shared" si="1848"/>
        <v>6</v>
      </c>
      <c r="AX2680" s="4" t="str">
        <f>_xlfn.XLOOKUP(AW2680,Sheet2!$Q$3:$Q$66,Sheet2!$R$3:$R$66,"**")</f>
        <v>MCAT</v>
      </c>
      <c r="AY2680" s="4">
        <f t="shared" si="1849"/>
        <v>1</v>
      </c>
      <c r="AZ2680" s="16" t="str">
        <f t="shared" si="1850"/>
        <v>SKPBN</v>
      </c>
    </row>
    <row r="2681" spans="1:52" x14ac:dyDescent="0.35">
      <c r="B2681" s="3">
        <f t="shared" si="1859"/>
        <v>37</v>
      </c>
      <c r="C2681" s="1">
        <f t="shared" si="1860"/>
        <v>5437</v>
      </c>
      <c r="D2681" s="2">
        <v>34060</v>
      </c>
      <c r="E2681" s="2" t="str">
        <f>_xlfn.XLOOKUP(C2681,Sheet2!$N$3:$N$1000,Sheet2!$O$3:$O$1000,"")</f>
        <v/>
      </c>
      <c r="F2681" s="9" t="str">
        <f t="shared" si="1851"/>
        <v>LDA 3,KB14</v>
      </c>
      <c r="G2681" s="4" t="str">
        <f t="shared" si="1827"/>
        <v>70</v>
      </c>
      <c r="H2681" s="4">
        <f t="shared" si="1828"/>
        <v>60</v>
      </c>
      <c r="I2681" s="6">
        <f t="shared" si="1852"/>
        <v>0</v>
      </c>
      <c r="J2681" s="6">
        <f t="shared" si="1853"/>
        <v>3</v>
      </c>
      <c r="K2681" s="6">
        <f t="shared" si="1854"/>
        <v>4</v>
      </c>
      <c r="L2681" s="6">
        <f t="shared" si="1855"/>
        <v>0</v>
      </c>
      <c r="M2681" s="6">
        <f t="shared" si="1856"/>
        <v>6</v>
      </c>
      <c r="N2681" s="6">
        <f t="shared" si="1857"/>
        <v>0</v>
      </c>
      <c r="O2681" s="13">
        <f t="shared" si="1858"/>
        <v>7</v>
      </c>
      <c r="P2681" s="4">
        <f t="shared" si="1832"/>
        <v>1</v>
      </c>
      <c r="Q2681" s="4">
        <f t="shared" si="1833"/>
        <v>3</v>
      </c>
      <c r="R2681">
        <f t="shared" si="1861"/>
        <v>60</v>
      </c>
      <c r="S2681" s="4">
        <f t="shared" si="1862"/>
        <v>0</v>
      </c>
      <c r="T2681" s="15">
        <f t="shared" si="1863"/>
        <v>0</v>
      </c>
      <c r="U2681" s="4">
        <f t="shared" si="1864"/>
        <v>1</v>
      </c>
      <c r="V2681" s="4">
        <f t="shared" si="1865"/>
        <v>3</v>
      </c>
      <c r="W2681" s="4">
        <f t="shared" si="1866"/>
        <v>0</v>
      </c>
      <c r="X2681" s="6">
        <f t="shared" si="1867"/>
        <v>0</v>
      </c>
      <c r="Y2681" s="4">
        <f t="shared" si="1868"/>
        <v>3</v>
      </c>
      <c r="Z2681" s="6">
        <f t="shared" si="1869"/>
        <v>0</v>
      </c>
      <c r="AA2681" s="18">
        <f t="shared" si="1870"/>
        <v>0</v>
      </c>
      <c r="AB2681" s="9" t="str">
        <f t="shared" si="1834"/>
        <v>KB14</v>
      </c>
      <c r="AC2681" s="9" t="str">
        <f>_xlfn.XLOOKUP(R2681,Sheet2!$H$3:$H$258,Sheet2!$I$3:$I$258,"-----")</f>
        <v>KB14</v>
      </c>
      <c r="AD2681" s="9" t="str">
        <f>_xlfn.XLOOKUP(VALUE(AE2681),Sheet2!$N$3:$N$1000,Sheet2!$O$3:$O$1000,"********")</f>
        <v>********</v>
      </c>
      <c r="AE2681" t="str">
        <f t="shared" si="1829"/>
        <v>5517</v>
      </c>
      <c r="AF2681" s="9" t="str">
        <f>IF(R2681&lt;200,"+"&amp;TEXT(R2681,"0"),"-"&amp;TEXT(_xlfn.XLOOKUP(R2681,Sheet2!$K$3:$K$130,Sheet2!$L$3:$L$130,"-----"),"0"))</f>
        <v>+60</v>
      </c>
      <c r="AG2681" s="9" t="str">
        <f t="shared" si="1835"/>
        <v/>
      </c>
      <c r="AH2681" s="9" t="str">
        <f t="shared" si="1836"/>
        <v>DSZ KB14</v>
      </c>
      <c r="AI2681" t="str">
        <f t="shared" si="1837"/>
        <v>3,KB14</v>
      </c>
      <c r="AJ2681" s="16" t="str">
        <f t="shared" si="1838"/>
        <v>KB14</v>
      </c>
      <c r="AK2681" t="str">
        <f t="shared" si="1839"/>
        <v>COMC 1,3</v>
      </c>
      <c r="AL2681" s="4" t="str">
        <f t="shared" si="1840"/>
        <v>COM</v>
      </c>
      <c r="AM2681" s="4" t="str">
        <f t="shared" si="1841"/>
        <v/>
      </c>
      <c r="AN2681" s="4" t="str">
        <f t="shared" si="1842"/>
        <v>C</v>
      </c>
      <c r="AO2681" s="4" t="str">
        <f t="shared" si="1843"/>
        <v/>
      </c>
      <c r="AP2681" s="15" t="str">
        <f t="shared" si="1844"/>
        <v/>
      </c>
      <c r="AQ2681" s="9" t="str">
        <f>_xlfn.XLOOKUP(D2681,Sheet2!$E$3:$E$101,Sheet2!$F$3:$F$101,"******************")</f>
        <v>******************</v>
      </c>
      <c r="AR2681" s="33" t="str">
        <f t="shared" si="1830"/>
        <v>NIO **</v>
      </c>
      <c r="AS2681" s="9" t="str">
        <f t="shared" si="1831"/>
        <v>DOC</v>
      </c>
      <c r="AT2681" s="4">
        <f t="shared" si="1845"/>
        <v>3</v>
      </c>
      <c r="AU2681" s="6">
        <f t="shared" si="1846"/>
        <v>0</v>
      </c>
      <c r="AV2681" s="4" t="str">
        <f t="shared" si="1847"/>
        <v/>
      </c>
      <c r="AW2681" s="4">
        <f t="shared" si="1848"/>
        <v>60</v>
      </c>
      <c r="AX2681" s="4" t="str">
        <f>_xlfn.XLOOKUP(AW2681,Sheet2!$Q$3:$Q$66,Sheet2!$R$3:$R$66,"**")</f>
        <v>**</v>
      </c>
      <c r="AY2681" s="4">
        <f t="shared" si="1849"/>
        <v>0</v>
      </c>
      <c r="AZ2681" s="16" t="str">
        <f t="shared" si="1850"/>
        <v>SKPBN</v>
      </c>
    </row>
    <row r="2682" spans="1:52" x14ac:dyDescent="0.35">
      <c r="B2682" s="3">
        <f t="shared" si="1859"/>
        <v>38</v>
      </c>
      <c r="C2682" s="1">
        <f t="shared" si="1860"/>
        <v>5440</v>
      </c>
      <c r="D2682" s="2">
        <v>54000</v>
      </c>
      <c r="E2682" s="2" t="str">
        <f>_xlfn.XLOOKUP(C2682,Sheet2!$N$3:$N$1000,Sheet2!$O$3:$O$1000,"")</f>
        <v/>
      </c>
      <c r="F2682" s="9" t="str">
        <f t="shared" si="1851"/>
        <v>STA 3,0</v>
      </c>
      <c r="G2682" s="4" t="str">
        <f t="shared" si="1827"/>
        <v>130</v>
      </c>
      <c r="H2682" s="4">
        <f t="shared" si="1828"/>
        <v>0</v>
      </c>
      <c r="I2682" s="6">
        <f t="shared" si="1852"/>
        <v>0</v>
      </c>
      <c r="J2682" s="6">
        <f t="shared" si="1853"/>
        <v>5</v>
      </c>
      <c r="K2682" s="6">
        <f t="shared" si="1854"/>
        <v>4</v>
      </c>
      <c r="L2682" s="6">
        <f t="shared" si="1855"/>
        <v>0</v>
      </c>
      <c r="M2682" s="6">
        <f t="shared" si="1856"/>
        <v>0</v>
      </c>
      <c r="N2682" s="6">
        <f t="shared" si="1857"/>
        <v>0</v>
      </c>
      <c r="O2682" s="13">
        <f t="shared" si="1858"/>
        <v>11</v>
      </c>
      <c r="P2682" s="4">
        <f t="shared" si="1832"/>
        <v>2</v>
      </c>
      <c r="Q2682" s="4">
        <f t="shared" si="1833"/>
        <v>3</v>
      </c>
      <c r="R2682">
        <f t="shared" si="1861"/>
        <v>0</v>
      </c>
      <c r="S2682" s="4">
        <f t="shared" si="1862"/>
        <v>0</v>
      </c>
      <c r="T2682" s="15">
        <f t="shared" si="1863"/>
        <v>0</v>
      </c>
      <c r="U2682" s="4">
        <f t="shared" si="1864"/>
        <v>2</v>
      </c>
      <c r="V2682" s="4">
        <f t="shared" si="1865"/>
        <v>3</v>
      </c>
      <c r="W2682" s="4">
        <f t="shared" si="1866"/>
        <v>0</v>
      </c>
      <c r="X2682" s="6">
        <f t="shared" si="1867"/>
        <v>0</v>
      </c>
      <c r="Y2682" s="4">
        <f t="shared" si="1868"/>
        <v>0</v>
      </c>
      <c r="Z2682" s="6">
        <f t="shared" si="1869"/>
        <v>0</v>
      </c>
      <c r="AA2682" s="18">
        <f t="shared" si="1870"/>
        <v>0</v>
      </c>
      <c r="AB2682" s="9" t="str">
        <f t="shared" si="1834"/>
        <v>0</v>
      </c>
      <c r="AC2682" s="9" t="str">
        <f>_xlfn.XLOOKUP(R2682,Sheet2!$H$3:$H$258,Sheet2!$I$3:$I$258,"-----")</f>
        <v>0</v>
      </c>
      <c r="AD2682" s="9" t="str">
        <f>_xlfn.XLOOKUP(VALUE(AE2682),Sheet2!$N$3:$N$1000,Sheet2!$O$3:$O$1000,"********")</f>
        <v>********</v>
      </c>
      <c r="AE2682" t="str">
        <f t="shared" si="1829"/>
        <v>5440</v>
      </c>
      <c r="AF2682" s="9" t="str">
        <f>IF(R2682&lt;200,"+"&amp;TEXT(R2682,"0"),"-"&amp;TEXT(_xlfn.XLOOKUP(R2682,Sheet2!$K$3:$K$130,Sheet2!$L$3:$L$130,"-----"),"0"))</f>
        <v>+0</v>
      </c>
      <c r="AG2682" s="9" t="str">
        <f t="shared" si="1835"/>
        <v/>
      </c>
      <c r="AH2682" s="9" t="str">
        <f t="shared" si="1836"/>
        <v>DSZ 0</v>
      </c>
      <c r="AI2682" t="str">
        <f t="shared" si="1837"/>
        <v>3,0</v>
      </c>
      <c r="AJ2682" s="16" t="str">
        <f t="shared" si="1838"/>
        <v>0</v>
      </c>
      <c r="AK2682" t="str">
        <f t="shared" si="1839"/>
        <v>COM 2,3</v>
      </c>
      <c r="AL2682" s="4" t="str">
        <f t="shared" si="1840"/>
        <v>COM</v>
      </c>
      <c r="AM2682" s="4" t="str">
        <f t="shared" si="1841"/>
        <v/>
      </c>
      <c r="AN2682" s="4" t="str">
        <f t="shared" si="1842"/>
        <v/>
      </c>
      <c r="AO2682" s="4" t="str">
        <f t="shared" si="1843"/>
        <v/>
      </c>
      <c r="AP2682" s="15" t="str">
        <f t="shared" si="1844"/>
        <v/>
      </c>
      <c r="AQ2682" s="9" t="str">
        <f>_xlfn.XLOOKUP(D2682,Sheet2!$E$3:$E$101,Sheet2!$F$3:$F$101,"******************")</f>
        <v>******************</v>
      </c>
      <c r="AR2682" s="33" t="str">
        <f t="shared" si="1830"/>
        <v>NIO 0</v>
      </c>
      <c r="AS2682" s="9" t="str">
        <f t="shared" si="1831"/>
        <v>DOC</v>
      </c>
      <c r="AT2682" s="4">
        <f t="shared" si="1845"/>
        <v>3</v>
      </c>
      <c r="AU2682" s="6">
        <f t="shared" si="1846"/>
        <v>0</v>
      </c>
      <c r="AV2682" s="4" t="str">
        <f t="shared" si="1847"/>
        <v/>
      </c>
      <c r="AW2682" s="4">
        <f t="shared" si="1848"/>
        <v>0</v>
      </c>
      <c r="AX2682" s="4" t="str">
        <f>_xlfn.XLOOKUP(AW2682,Sheet2!$Q$3:$Q$66,Sheet2!$R$3:$R$66,"**")</f>
        <v>0</v>
      </c>
      <c r="AY2682" s="4">
        <f t="shared" si="1849"/>
        <v>0</v>
      </c>
      <c r="AZ2682" s="16" t="str">
        <f t="shared" si="1850"/>
        <v>SKPBN</v>
      </c>
    </row>
    <row r="2683" spans="1:52" x14ac:dyDescent="0.35">
      <c r="B2683" s="3">
        <f t="shared" si="1859"/>
        <v>39</v>
      </c>
      <c r="C2683" s="1">
        <f t="shared" si="1860"/>
        <v>5441</v>
      </c>
      <c r="D2683" s="2">
        <v>14000</v>
      </c>
      <c r="E2683" s="2" t="str">
        <f>_xlfn.XLOOKUP(C2683,Sheet2!$N$3:$N$1000,Sheet2!$O$3:$O$1000,"")</f>
        <v/>
      </c>
      <c r="F2683" s="9" t="str">
        <f t="shared" si="1851"/>
        <v>DSZ 0</v>
      </c>
      <c r="G2683" s="4" t="str">
        <f t="shared" si="1827"/>
        <v>30</v>
      </c>
      <c r="H2683" s="4">
        <f t="shared" si="1828"/>
        <v>0</v>
      </c>
      <c r="I2683" s="6">
        <f t="shared" si="1852"/>
        <v>0</v>
      </c>
      <c r="J2683" s="6">
        <f t="shared" si="1853"/>
        <v>1</v>
      </c>
      <c r="K2683" s="6">
        <f t="shared" si="1854"/>
        <v>4</v>
      </c>
      <c r="L2683" s="6">
        <f t="shared" si="1855"/>
        <v>0</v>
      </c>
      <c r="M2683" s="6">
        <f t="shared" si="1856"/>
        <v>0</v>
      </c>
      <c r="N2683" s="6">
        <f t="shared" si="1857"/>
        <v>0</v>
      </c>
      <c r="O2683" s="13">
        <f t="shared" si="1858"/>
        <v>3</v>
      </c>
      <c r="P2683" s="4">
        <f t="shared" si="1832"/>
        <v>0</v>
      </c>
      <c r="Q2683" s="4">
        <f t="shared" si="1833"/>
        <v>3</v>
      </c>
      <c r="R2683">
        <f t="shared" si="1861"/>
        <v>0</v>
      </c>
      <c r="S2683" s="4">
        <f t="shared" si="1862"/>
        <v>0</v>
      </c>
      <c r="T2683" s="15">
        <f t="shared" si="1863"/>
        <v>0</v>
      </c>
      <c r="U2683" s="4">
        <f t="shared" si="1864"/>
        <v>0</v>
      </c>
      <c r="V2683" s="4">
        <f t="shared" si="1865"/>
        <v>3</v>
      </c>
      <c r="W2683" s="4">
        <f t="shared" si="1866"/>
        <v>0</v>
      </c>
      <c r="X2683" s="6">
        <f t="shared" si="1867"/>
        <v>0</v>
      </c>
      <c r="Y2683" s="4">
        <f t="shared" si="1868"/>
        <v>0</v>
      </c>
      <c r="Z2683" s="6">
        <f t="shared" si="1869"/>
        <v>0</v>
      </c>
      <c r="AA2683" s="18">
        <f t="shared" si="1870"/>
        <v>0</v>
      </c>
      <c r="AB2683" s="9" t="str">
        <f t="shared" si="1834"/>
        <v>0</v>
      </c>
      <c r="AC2683" s="9" t="str">
        <f>_xlfn.XLOOKUP(R2683,Sheet2!$H$3:$H$258,Sheet2!$I$3:$I$258,"-----")</f>
        <v>0</v>
      </c>
      <c r="AD2683" s="9" t="str">
        <f>_xlfn.XLOOKUP(VALUE(AE2683),Sheet2!$N$3:$N$1000,Sheet2!$O$3:$O$1000,"********")</f>
        <v>********</v>
      </c>
      <c r="AE2683" t="str">
        <f t="shared" si="1829"/>
        <v>5441</v>
      </c>
      <c r="AF2683" s="9" t="str">
        <f>IF(R2683&lt;200,"+"&amp;TEXT(R2683,"0"),"-"&amp;TEXT(_xlfn.XLOOKUP(R2683,Sheet2!$K$3:$K$130,Sheet2!$L$3:$L$130,"-----"),"0"))</f>
        <v>+0</v>
      </c>
      <c r="AG2683" s="9" t="str">
        <f t="shared" si="1835"/>
        <v/>
      </c>
      <c r="AH2683" s="9" t="str">
        <f t="shared" si="1836"/>
        <v>DSZ 0</v>
      </c>
      <c r="AI2683" t="str">
        <f t="shared" si="1837"/>
        <v>3,0</v>
      </c>
      <c r="AJ2683" s="16" t="str">
        <f t="shared" si="1838"/>
        <v>0</v>
      </c>
      <c r="AK2683" t="str">
        <f t="shared" si="1839"/>
        <v>COM 0,3</v>
      </c>
      <c r="AL2683" s="4" t="str">
        <f t="shared" si="1840"/>
        <v>COM</v>
      </c>
      <c r="AM2683" s="4" t="str">
        <f t="shared" si="1841"/>
        <v/>
      </c>
      <c r="AN2683" s="4" t="str">
        <f t="shared" si="1842"/>
        <v/>
      </c>
      <c r="AO2683" s="4" t="str">
        <f t="shared" si="1843"/>
        <v/>
      </c>
      <c r="AP2683" s="15" t="str">
        <f t="shared" si="1844"/>
        <v/>
      </c>
      <c r="AQ2683" s="9" t="str">
        <f>_xlfn.XLOOKUP(D2683,Sheet2!$E$3:$E$101,Sheet2!$F$3:$F$101,"******************")</f>
        <v>******************</v>
      </c>
      <c r="AR2683" s="33" t="str">
        <f t="shared" si="1830"/>
        <v>NIO 0</v>
      </c>
      <c r="AS2683" s="9" t="str">
        <f t="shared" si="1831"/>
        <v>DOC</v>
      </c>
      <c r="AT2683" s="4">
        <f t="shared" si="1845"/>
        <v>3</v>
      </c>
      <c r="AU2683" s="6">
        <f t="shared" si="1846"/>
        <v>0</v>
      </c>
      <c r="AV2683" s="4" t="str">
        <f t="shared" si="1847"/>
        <v/>
      </c>
      <c r="AW2683" s="4">
        <f t="shared" si="1848"/>
        <v>0</v>
      </c>
      <c r="AX2683" s="4" t="str">
        <f>_xlfn.XLOOKUP(AW2683,Sheet2!$Q$3:$Q$66,Sheet2!$R$3:$R$66,"**")</f>
        <v>0</v>
      </c>
      <c r="AY2683" s="4">
        <f t="shared" si="1849"/>
        <v>0</v>
      </c>
      <c r="AZ2683" s="16" t="str">
        <f t="shared" si="1850"/>
        <v>SKPBN</v>
      </c>
    </row>
    <row r="2684" spans="1:52" x14ac:dyDescent="0.35">
      <c r="B2684" s="3">
        <f t="shared" si="1859"/>
        <v>40</v>
      </c>
      <c r="C2684" s="1">
        <f t="shared" si="1860"/>
        <v>5442</v>
      </c>
      <c r="D2684" s="2">
        <v>777</v>
      </c>
      <c r="E2684" s="2" t="str">
        <f>_xlfn.XLOOKUP(C2684,Sheet2!$N$3:$N$1000,Sheet2!$O$3:$O$1000,"")</f>
        <v/>
      </c>
      <c r="F2684" s="9" t="str">
        <f t="shared" si="1851"/>
        <v>JMP -1</v>
      </c>
      <c r="G2684" s="4" t="str">
        <f t="shared" si="1827"/>
        <v>1</v>
      </c>
      <c r="H2684" s="4">
        <f t="shared" si="1828"/>
        <v>377</v>
      </c>
      <c r="I2684" s="6">
        <f t="shared" si="1852"/>
        <v>0</v>
      </c>
      <c r="J2684" s="6">
        <f t="shared" si="1853"/>
        <v>0</v>
      </c>
      <c r="K2684" s="6">
        <f t="shared" si="1854"/>
        <v>0</v>
      </c>
      <c r="L2684" s="6">
        <f t="shared" si="1855"/>
        <v>7</v>
      </c>
      <c r="M2684" s="6">
        <f t="shared" si="1856"/>
        <v>7</v>
      </c>
      <c r="N2684" s="6">
        <f t="shared" si="1857"/>
        <v>7</v>
      </c>
      <c r="O2684" s="13">
        <f t="shared" si="1858"/>
        <v>0</v>
      </c>
      <c r="P2684" s="4">
        <f t="shared" si="1832"/>
        <v>0</v>
      </c>
      <c r="Q2684" s="4">
        <f t="shared" si="1833"/>
        <v>0</v>
      </c>
      <c r="R2684">
        <f t="shared" si="1861"/>
        <v>377</v>
      </c>
      <c r="S2684" s="4">
        <f t="shared" si="1862"/>
        <v>1</v>
      </c>
      <c r="T2684" s="15">
        <f t="shared" si="1863"/>
        <v>0</v>
      </c>
      <c r="U2684" s="4">
        <f t="shared" si="1864"/>
        <v>0</v>
      </c>
      <c r="V2684" s="4">
        <f t="shared" si="1865"/>
        <v>0</v>
      </c>
      <c r="W2684" s="4">
        <f t="shared" si="1866"/>
        <v>1</v>
      </c>
      <c r="X2684" s="6">
        <f t="shared" si="1867"/>
        <v>3</v>
      </c>
      <c r="Y2684" s="4">
        <f t="shared" si="1868"/>
        <v>3</v>
      </c>
      <c r="Z2684" s="6">
        <f t="shared" si="1869"/>
        <v>1</v>
      </c>
      <c r="AA2684" s="18">
        <f t="shared" si="1870"/>
        <v>7</v>
      </c>
      <c r="AB2684" s="9" t="str">
        <f t="shared" si="1834"/>
        <v>-1</v>
      </c>
      <c r="AC2684" s="9" t="str">
        <f>_xlfn.XLOOKUP(R2684,Sheet2!$H$3:$H$258,Sheet2!$I$3:$I$258,"-----")</f>
        <v>*****</v>
      </c>
      <c r="AD2684" s="9" t="str">
        <f>_xlfn.XLOOKUP(VALUE(AE2684),Sheet2!$N$3:$N$1000,Sheet2!$O$3:$O$1000,"********")</f>
        <v>********</v>
      </c>
      <c r="AE2684" t="str">
        <f t="shared" si="1829"/>
        <v>5441</v>
      </c>
      <c r="AF2684" s="9" t="str">
        <f>IF(R2684&lt;200,"+"&amp;TEXT(R2684,"0"),"-"&amp;TEXT(_xlfn.XLOOKUP(R2684,Sheet2!$K$3:$K$130,Sheet2!$L$3:$L$130,"-----"),"0"))</f>
        <v>-1</v>
      </c>
      <c r="AG2684" s="9" t="str">
        <f t="shared" si="1835"/>
        <v/>
      </c>
      <c r="AH2684" s="9" t="str">
        <f t="shared" si="1836"/>
        <v>JMP -1</v>
      </c>
      <c r="AI2684" t="str">
        <f t="shared" si="1837"/>
        <v>0,-1</v>
      </c>
      <c r="AJ2684" s="16" t="str">
        <f t="shared" si="1838"/>
        <v>-1</v>
      </c>
      <c r="AK2684" t="str">
        <f t="shared" si="1839"/>
        <v>NEGCS# 0,0,SBN</v>
      </c>
      <c r="AL2684" s="4" t="str">
        <f t="shared" si="1840"/>
        <v>NEG</v>
      </c>
      <c r="AM2684" s="4" t="str">
        <f t="shared" si="1841"/>
        <v>S</v>
      </c>
      <c r="AN2684" s="4" t="str">
        <f t="shared" si="1842"/>
        <v>C</v>
      </c>
      <c r="AO2684" s="4" t="str">
        <f t="shared" si="1843"/>
        <v>#</v>
      </c>
      <c r="AP2684" s="15" t="str">
        <f t="shared" si="1844"/>
        <v>,SBN</v>
      </c>
      <c r="AQ2684" s="9" t="str">
        <f>_xlfn.XLOOKUP(D2684,Sheet2!$E$3:$E$101,Sheet2!$F$3:$F$101,"******************")</f>
        <v>******************</v>
      </c>
      <c r="AR2684" s="33" t="str">
        <f t="shared" si="1830"/>
        <v>DIAP 0,CPU</v>
      </c>
      <c r="AS2684" s="9" t="str">
        <f t="shared" si="1831"/>
        <v>DIAP</v>
      </c>
      <c r="AT2684" s="4">
        <f t="shared" si="1845"/>
        <v>0</v>
      </c>
      <c r="AU2684" s="6">
        <f t="shared" si="1846"/>
        <v>3</v>
      </c>
      <c r="AV2684" s="4" t="str">
        <f t="shared" si="1847"/>
        <v>P</v>
      </c>
      <c r="AW2684" s="4">
        <f t="shared" si="1848"/>
        <v>77</v>
      </c>
      <c r="AX2684" s="4" t="str">
        <f>_xlfn.XLOOKUP(AW2684,Sheet2!$Q$3:$Q$66,Sheet2!$R$3:$R$66,"**")</f>
        <v>CPU</v>
      </c>
      <c r="AY2684" s="4">
        <f t="shared" si="1849"/>
        <v>1</v>
      </c>
      <c r="AZ2684" s="16" t="str">
        <f t="shared" si="1850"/>
        <v>SKPDZ</v>
      </c>
    </row>
    <row r="2685" spans="1:52" x14ac:dyDescent="0.35">
      <c r="B2685" s="3">
        <f t="shared" si="1859"/>
        <v>41</v>
      </c>
      <c r="C2685" s="1">
        <f t="shared" si="1860"/>
        <v>5443</v>
      </c>
      <c r="D2685" s="2">
        <v>2401</v>
      </c>
      <c r="E2685" s="2" t="str">
        <f>_xlfn.XLOOKUP(C2685,Sheet2!$N$3:$N$1000,Sheet2!$O$3:$O$1000,"")</f>
        <v/>
      </c>
      <c r="F2685" s="9" t="str">
        <f t="shared" si="1851"/>
        <v>JMP @.STLRET</v>
      </c>
      <c r="G2685" s="4" t="str">
        <f t="shared" si="1827"/>
        <v>5</v>
      </c>
      <c r="H2685" s="4">
        <f t="shared" si="1828"/>
        <v>1</v>
      </c>
      <c r="I2685" s="6">
        <f t="shared" si="1852"/>
        <v>0</v>
      </c>
      <c r="J2685" s="6">
        <f t="shared" si="1853"/>
        <v>0</v>
      </c>
      <c r="K2685" s="6">
        <f t="shared" si="1854"/>
        <v>2</v>
      </c>
      <c r="L2685" s="6">
        <f t="shared" si="1855"/>
        <v>4</v>
      </c>
      <c r="M2685" s="6">
        <f t="shared" si="1856"/>
        <v>0</v>
      </c>
      <c r="N2685" s="6">
        <f t="shared" si="1857"/>
        <v>1</v>
      </c>
      <c r="O2685" s="13">
        <f t="shared" si="1858"/>
        <v>0</v>
      </c>
      <c r="P2685" s="4">
        <f t="shared" si="1832"/>
        <v>0</v>
      </c>
      <c r="Q2685" s="4">
        <f t="shared" si="1833"/>
        <v>0</v>
      </c>
      <c r="R2685">
        <f t="shared" si="1861"/>
        <v>1</v>
      </c>
      <c r="S2685" s="4">
        <f t="shared" si="1862"/>
        <v>1</v>
      </c>
      <c r="T2685" s="15">
        <f t="shared" si="1863"/>
        <v>1</v>
      </c>
      <c r="U2685" s="4">
        <f t="shared" si="1864"/>
        <v>0</v>
      </c>
      <c r="V2685" s="4">
        <f t="shared" si="1865"/>
        <v>0</v>
      </c>
      <c r="W2685" s="4">
        <f t="shared" si="1866"/>
        <v>5</v>
      </c>
      <c r="X2685" s="6">
        <f t="shared" si="1867"/>
        <v>0</v>
      </c>
      <c r="Y2685" s="4">
        <f t="shared" si="1868"/>
        <v>0</v>
      </c>
      <c r="Z2685" s="6">
        <f t="shared" si="1869"/>
        <v>0</v>
      </c>
      <c r="AA2685" s="18">
        <f t="shared" si="1870"/>
        <v>1</v>
      </c>
      <c r="AB2685" s="9" t="str">
        <f t="shared" si="1834"/>
        <v>.STLRET</v>
      </c>
      <c r="AC2685" s="9" t="str">
        <f>_xlfn.XLOOKUP(R2685,Sheet2!$H$3:$H$258,Sheet2!$I$3:$I$258,"-----")</f>
        <v>1</v>
      </c>
      <c r="AD2685" s="9" t="str">
        <f>_xlfn.XLOOKUP(VALUE(AE2685),Sheet2!$N$3:$N$1000,Sheet2!$O$3:$O$1000,"********")</f>
        <v>.STLRET</v>
      </c>
      <c r="AE2685" t="str">
        <f t="shared" si="1829"/>
        <v>5444</v>
      </c>
      <c r="AF2685" s="9" t="str">
        <f>IF(R2685&lt;200,"+"&amp;TEXT(R2685,"0"),"-"&amp;TEXT(_xlfn.XLOOKUP(R2685,Sheet2!$K$3:$K$130,Sheet2!$L$3:$L$130,"-----"),"0"))</f>
        <v>+1</v>
      </c>
      <c r="AG2685" s="9" t="str">
        <f t="shared" si="1835"/>
        <v>@</v>
      </c>
      <c r="AH2685" s="9" t="str">
        <f t="shared" si="1836"/>
        <v>JMP @.STLRET</v>
      </c>
      <c r="AI2685" t="str">
        <f t="shared" si="1837"/>
        <v>0,@.STLRET</v>
      </c>
      <c r="AJ2685" s="16" t="str">
        <f t="shared" si="1838"/>
        <v>@.STLRET</v>
      </c>
      <c r="AK2685" t="str">
        <f t="shared" si="1839"/>
        <v>SUB 0,0,SKP</v>
      </c>
      <c r="AL2685" s="4" t="str">
        <f t="shared" si="1840"/>
        <v>SUB</v>
      </c>
      <c r="AM2685" s="4" t="str">
        <f t="shared" si="1841"/>
        <v/>
      </c>
      <c r="AN2685" s="4" t="str">
        <f t="shared" si="1842"/>
        <v/>
      </c>
      <c r="AO2685" s="4" t="str">
        <f t="shared" si="1843"/>
        <v/>
      </c>
      <c r="AP2685" s="15" t="str">
        <f t="shared" si="1844"/>
        <v>,SKP</v>
      </c>
      <c r="AQ2685" s="9" t="str">
        <f>_xlfn.XLOOKUP(D2685,Sheet2!$E$3:$E$101,Sheet2!$F$3:$F$101,"******************")</f>
        <v>******************</v>
      </c>
      <c r="AR2685" s="33" t="str">
        <f t="shared" si="1830"/>
        <v>DIC 0,MDV</v>
      </c>
      <c r="AS2685" s="9" t="str">
        <f t="shared" si="1831"/>
        <v>DIC</v>
      </c>
      <c r="AT2685" s="4">
        <f t="shared" si="1845"/>
        <v>0</v>
      </c>
      <c r="AU2685" s="6">
        <f t="shared" si="1846"/>
        <v>0</v>
      </c>
      <c r="AV2685" s="4" t="str">
        <f t="shared" si="1847"/>
        <v/>
      </c>
      <c r="AW2685" s="4">
        <f t="shared" si="1848"/>
        <v>1</v>
      </c>
      <c r="AX2685" s="4" t="str">
        <f>_xlfn.XLOOKUP(AW2685,Sheet2!$Q$3:$Q$66,Sheet2!$R$3:$R$66,"**")</f>
        <v>MDV</v>
      </c>
      <c r="AY2685" s="4">
        <f t="shared" si="1849"/>
        <v>5</v>
      </c>
      <c r="AZ2685" s="16" t="str">
        <f t="shared" si="1850"/>
        <v>SKPBN</v>
      </c>
    </row>
    <row r="2686" spans="1:52" x14ac:dyDescent="0.35">
      <c r="B2686" s="3">
        <f t="shared" si="1859"/>
        <v>42</v>
      </c>
      <c r="C2686" s="1">
        <f t="shared" si="1860"/>
        <v>5444</v>
      </c>
      <c r="D2686" s="2">
        <v>0</v>
      </c>
      <c r="E2686" s="2" t="str">
        <f>_xlfn.XLOOKUP(C2686,Sheet2!$N$3:$N$1000,Sheet2!$O$3:$O$1000,"")</f>
        <v>.STLRET</v>
      </c>
      <c r="F2686" s="9" t="str">
        <f t="shared" si="1851"/>
        <v>0</v>
      </c>
      <c r="G2686" s="4" t="str">
        <f t="shared" si="1827"/>
        <v>0</v>
      </c>
      <c r="H2686" s="4">
        <f t="shared" si="1828"/>
        <v>0</v>
      </c>
      <c r="I2686" s="6">
        <f t="shared" si="1852"/>
        <v>0</v>
      </c>
      <c r="J2686" s="6">
        <f t="shared" si="1853"/>
        <v>0</v>
      </c>
      <c r="K2686" s="6">
        <f t="shared" si="1854"/>
        <v>0</v>
      </c>
      <c r="L2686" s="6">
        <f t="shared" si="1855"/>
        <v>0</v>
      </c>
      <c r="M2686" s="6">
        <f t="shared" si="1856"/>
        <v>0</v>
      </c>
      <c r="N2686" s="6">
        <f t="shared" si="1857"/>
        <v>0</v>
      </c>
      <c r="O2686" s="13">
        <f t="shared" si="1858"/>
        <v>0</v>
      </c>
      <c r="P2686" s="4">
        <f t="shared" si="1832"/>
        <v>0</v>
      </c>
      <c r="Q2686" s="4">
        <f t="shared" si="1833"/>
        <v>0</v>
      </c>
      <c r="R2686">
        <f t="shared" si="1861"/>
        <v>0</v>
      </c>
      <c r="S2686" s="4">
        <f t="shared" si="1862"/>
        <v>0</v>
      </c>
      <c r="T2686" s="15">
        <f t="shared" si="1863"/>
        <v>0</v>
      </c>
      <c r="U2686" s="4">
        <f t="shared" si="1864"/>
        <v>0</v>
      </c>
      <c r="V2686" s="4">
        <f t="shared" si="1865"/>
        <v>0</v>
      </c>
      <c r="W2686" s="4">
        <f t="shared" si="1866"/>
        <v>0</v>
      </c>
      <c r="X2686" s="6">
        <f t="shared" si="1867"/>
        <v>0</v>
      </c>
      <c r="Y2686" s="4">
        <f t="shared" si="1868"/>
        <v>0</v>
      </c>
      <c r="Z2686" s="6">
        <f t="shared" si="1869"/>
        <v>0</v>
      </c>
      <c r="AA2686" s="18">
        <f t="shared" si="1870"/>
        <v>0</v>
      </c>
      <c r="AB2686" s="9" t="str">
        <f t="shared" si="1834"/>
        <v>0</v>
      </c>
      <c r="AC2686" s="9" t="str">
        <f>_xlfn.XLOOKUP(R2686,Sheet2!$H$3:$H$258,Sheet2!$I$3:$I$258,"-----")</f>
        <v>0</v>
      </c>
      <c r="AD2686" s="9" t="str">
        <f>_xlfn.XLOOKUP(VALUE(AE2686),Sheet2!$N$3:$N$1000,Sheet2!$O$3:$O$1000,"********")</f>
        <v>.STLRET</v>
      </c>
      <c r="AE2686" t="str">
        <f t="shared" si="1829"/>
        <v>5444</v>
      </c>
      <c r="AF2686" s="9" t="str">
        <f>IF(R2686&lt;200,"+"&amp;TEXT(R2686,"0"),"-"&amp;TEXT(_xlfn.XLOOKUP(R2686,Sheet2!$K$3:$K$130,Sheet2!$L$3:$L$130,"-----"),"0"))</f>
        <v>+0</v>
      </c>
      <c r="AG2686" s="9" t="str">
        <f t="shared" si="1835"/>
        <v/>
      </c>
      <c r="AH2686" s="9" t="str">
        <f t="shared" si="1836"/>
        <v>JMP 0</v>
      </c>
      <c r="AI2686" t="str">
        <f t="shared" si="1837"/>
        <v>0,0</v>
      </c>
      <c r="AJ2686" s="16" t="str">
        <f t="shared" si="1838"/>
        <v>0</v>
      </c>
      <c r="AK2686" t="str">
        <f t="shared" si="1839"/>
        <v>COM 0,0</v>
      </c>
      <c r="AL2686" s="4" t="str">
        <f t="shared" si="1840"/>
        <v>COM</v>
      </c>
      <c r="AM2686" s="4" t="str">
        <f t="shared" si="1841"/>
        <v/>
      </c>
      <c r="AN2686" s="4" t="str">
        <f t="shared" si="1842"/>
        <v/>
      </c>
      <c r="AO2686" s="4" t="str">
        <f t="shared" si="1843"/>
        <v/>
      </c>
      <c r="AP2686" s="15" t="str">
        <f t="shared" si="1844"/>
        <v/>
      </c>
      <c r="AQ2686" s="9" t="str">
        <f>_xlfn.XLOOKUP(D2686,Sheet2!$E$3:$E$101,Sheet2!$F$3:$F$101,"******************")</f>
        <v>0</v>
      </c>
      <c r="AR2686" s="33" t="str">
        <f t="shared" si="1830"/>
        <v>NIO 0</v>
      </c>
      <c r="AS2686" s="9" t="str">
        <f t="shared" si="1831"/>
        <v>DOC</v>
      </c>
      <c r="AT2686" s="4">
        <f t="shared" si="1845"/>
        <v>0</v>
      </c>
      <c r="AU2686" s="6">
        <f t="shared" si="1846"/>
        <v>0</v>
      </c>
      <c r="AV2686" s="4" t="str">
        <f t="shared" si="1847"/>
        <v/>
      </c>
      <c r="AW2686" s="4">
        <f t="shared" si="1848"/>
        <v>0</v>
      </c>
      <c r="AX2686" s="4" t="str">
        <f>_xlfn.XLOOKUP(AW2686,Sheet2!$Q$3:$Q$66,Sheet2!$R$3:$R$66,"**")</f>
        <v>0</v>
      </c>
      <c r="AY2686" s="4">
        <f t="shared" si="1849"/>
        <v>0</v>
      </c>
      <c r="AZ2686" s="16" t="str">
        <f t="shared" si="1850"/>
        <v>SKPBN</v>
      </c>
    </row>
    <row r="2687" spans="1:52" x14ac:dyDescent="0.35">
      <c r="A2687" s="5" t="s">
        <v>130</v>
      </c>
      <c r="B2687" s="3">
        <v>9</v>
      </c>
      <c r="C2687" s="1">
        <f t="shared" si="1860"/>
        <v>5445</v>
      </c>
      <c r="D2687" s="2">
        <v>20056</v>
      </c>
      <c r="E2687" s="2" t="str">
        <f>_xlfn.XLOOKUP(C2687,Sheet2!$N$3:$N$1000,Sheet2!$O$3:$O$1000,"")</f>
        <v>.SSEK</v>
      </c>
      <c r="F2687" s="9" t="str">
        <f t="shared" si="1851"/>
        <v>LDA 0,.TU+3</v>
      </c>
      <c r="G2687" s="4" t="str">
        <f t="shared" si="1827"/>
        <v>40</v>
      </c>
      <c r="H2687" s="4">
        <f t="shared" si="1828"/>
        <v>56</v>
      </c>
      <c r="I2687" s="6">
        <f t="shared" si="1852"/>
        <v>0</v>
      </c>
      <c r="J2687" s="6">
        <f t="shared" si="1853"/>
        <v>2</v>
      </c>
      <c r="K2687" s="6">
        <f t="shared" si="1854"/>
        <v>0</v>
      </c>
      <c r="L2687" s="6">
        <f t="shared" si="1855"/>
        <v>0</v>
      </c>
      <c r="M2687" s="6">
        <f t="shared" si="1856"/>
        <v>5</v>
      </c>
      <c r="N2687" s="6">
        <f t="shared" si="1857"/>
        <v>6</v>
      </c>
      <c r="O2687" s="13">
        <f t="shared" si="1858"/>
        <v>4</v>
      </c>
      <c r="P2687" s="4">
        <f t="shared" si="1832"/>
        <v>1</v>
      </c>
      <c r="Q2687" s="4">
        <f t="shared" si="1833"/>
        <v>0</v>
      </c>
      <c r="R2687">
        <f t="shared" si="1861"/>
        <v>56</v>
      </c>
      <c r="S2687" s="4">
        <f t="shared" si="1862"/>
        <v>0</v>
      </c>
      <c r="T2687" s="15">
        <f t="shared" si="1863"/>
        <v>0</v>
      </c>
      <c r="U2687" s="4">
        <f t="shared" si="1864"/>
        <v>1</v>
      </c>
      <c r="V2687" s="4">
        <f t="shared" si="1865"/>
        <v>0</v>
      </c>
      <c r="W2687" s="4">
        <f t="shared" si="1866"/>
        <v>0</v>
      </c>
      <c r="X2687" s="6">
        <f t="shared" si="1867"/>
        <v>0</v>
      </c>
      <c r="Y2687" s="4">
        <f t="shared" si="1868"/>
        <v>2</v>
      </c>
      <c r="Z2687" s="6">
        <f t="shared" si="1869"/>
        <v>1</v>
      </c>
      <c r="AA2687" s="18">
        <f t="shared" si="1870"/>
        <v>6</v>
      </c>
      <c r="AB2687" s="9" t="str">
        <f t="shared" si="1834"/>
        <v>.TU+3</v>
      </c>
      <c r="AC2687" s="9" t="str">
        <f>_xlfn.XLOOKUP(R2687,Sheet2!$H$3:$H$258,Sheet2!$I$3:$I$258,"-----")</f>
        <v>.TU+3</v>
      </c>
      <c r="AD2687" s="9" t="str">
        <f>_xlfn.XLOOKUP(VALUE(AE2687),Sheet2!$N$3:$N$1000,Sheet2!$O$3:$O$1000,"********")</f>
        <v>********</v>
      </c>
      <c r="AE2687" t="str">
        <f t="shared" si="1829"/>
        <v>5523</v>
      </c>
      <c r="AF2687" s="9" t="str">
        <f>IF(R2687&lt;200,"+"&amp;TEXT(R2687,"0"),"-"&amp;TEXT(_xlfn.XLOOKUP(R2687,Sheet2!$K$3:$K$130,Sheet2!$L$3:$L$130,"-----"),"0"))</f>
        <v>+56</v>
      </c>
      <c r="AG2687" s="9" t="str">
        <f t="shared" si="1835"/>
        <v/>
      </c>
      <c r="AH2687" s="9" t="str">
        <f t="shared" si="1836"/>
        <v>JMP .TU+3</v>
      </c>
      <c r="AI2687" t="str">
        <f t="shared" si="1837"/>
        <v>0,.TU+3</v>
      </c>
      <c r="AJ2687" s="16" t="str">
        <f t="shared" si="1838"/>
        <v>.TU+3</v>
      </c>
      <c r="AK2687" t="str">
        <f t="shared" si="1839"/>
        <v>COMO# 1,0,SEZ</v>
      </c>
      <c r="AL2687" s="4" t="str">
        <f t="shared" si="1840"/>
        <v>COM</v>
      </c>
      <c r="AM2687" s="4" t="str">
        <f t="shared" si="1841"/>
        <v/>
      </c>
      <c r="AN2687" s="4" t="str">
        <f t="shared" si="1842"/>
        <v>O</v>
      </c>
      <c r="AO2687" s="4" t="str">
        <f t="shared" si="1843"/>
        <v>#</v>
      </c>
      <c r="AP2687" s="15" t="str">
        <f t="shared" si="1844"/>
        <v>,SEZ</v>
      </c>
      <c r="AQ2687" s="9" t="str">
        <f>_xlfn.XLOOKUP(D2687,Sheet2!$E$3:$E$101,Sheet2!$F$3:$F$101,"******************")</f>
        <v>******************</v>
      </c>
      <c r="AR2687" s="33" t="str">
        <f t="shared" si="1830"/>
        <v>NIO **</v>
      </c>
      <c r="AS2687" s="9" t="str">
        <f t="shared" si="1831"/>
        <v>DOC</v>
      </c>
      <c r="AT2687" s="4">
        <f t="shared" si="1845"/>
        <v>0</v>
      </c>
      <c r="AU2687" s="6">
        <f t="shared" si="1846"/>
        <v>0</v>
      </c>
      <c r="AV2687" s="4" t="str">
        <f t="shared" si="1847"/>
        <v/>
      </c>
      <c r="AW2687" s="4">
        <f t="shared" si="1848"/>
        <v>56</v>
      </c>
      <c r="AX2687" s="4" t="str">
        <f>_xlfn.XLOOKUP(AW2687,Sheet2!$Q$3:$Q$66,Sheet2!$R$3:$R$66,"**")</f>
        <v>**</v>
      </c>
      <c r="AY2687" s="4">
        <f t="shared" si="1849"/>
        <v>0</v>
      </c>
      <c r="AZ2687" s="16" t="str">
        <f t="shared" si="1850"/>
        <v>SKPBN</v>
      </c>
    </row>
    <row r="2688" spans="1:52" x14ac:dyDescent="0.35">
      <c r="B2688" s="3">
        <f t="shared" si="1859"/>
        <v>10</v>
      </c>
      <c r="C2688" s="1">
        <f t="shared" si="1860"/>
        <v>5446</v>
      </c>
      <c r="D2688" s="2">
        <v>151005</v>
      </c>
      <c r="E2688" s="2" t="str">
        <f>_xlfn.XLOOKUP(C2688,Sheet2!$N$3:$N$1000,Sheet2!$O$3:$O$1000,"")</f>
        <v/>
      </c>
      <c r="F2688" s="9" t="str">
        <f t="shared" si="1851"/>
        <v>MOV 2,2,SNR</v>
      </c>
      <c r="G2688" s="4" t="str">
        <f t="shared" si="1827"/>
        <v>322</v>
      </c>
      <c r="H2688" s="4">
        <f t="shared" si="1828"/>
        <v>5</v>
      </c>
      <c r="I2688" s="6">
        <f t="shared" si="1852"/>
        <v>1</v>
      </c>
      <c r="J2688" s="6">
        <f t="shared" si="1853"/>
        <v>5</v>
      </c>
      <c r="K2688" s="6">
        <f t="shared" si="1854"/>
        <v>1</v>
      </c>
      <c r="L2688" s="6">
        <f t="shared" si="1855"/>
        <v>0</v>
      </c>
      <c r="M2688" s="6">
        <f t="shared" si="1856"/>
        <v>0</v>
      </c>
      <c r="N2688" s="6">
        <f t="shared" si="1857"/>
        <v>5</v>
      </c>
      <c r="O2688" s="13">
        <f t="shared" si="1858"/>
        <v>26</v>
      </c>
      <c r="P2688" s="4">
        <f t="shared" si="1832"/>
        <v>6</v>
      </c>
      <c r="Q2688" s="4">
        <f t="shared" si="1833"/>
        <v>2</v>
      </c>
      <c r="R2688">
        <f t="shared" si="1861"/>
        <v>5</v>
      </c>
      <c r="S2688" s="4">
        <f t="shared" si="1862"/>
        <v>2</v>
      </c>
      <c r="T2688" s="15">
        <f t="shared" si="1863"/>
        <v>0</v>
      </c>
      <c r="U2688" s="4">
        <f t="shared" si="1864"/>
        <v>2</v>
      </c>
      <c r="V2688" s="4">
        <f t="shared" si="1865"/>
        <v>2</v>
      </c>
      <c r="W2688" s="4">
        <f t="shared" si="1866"/>
        <v>2</v>
      </c>
      <c r="X2688" s="6">
        <f t="shared" si="1867"/>
        <v>0</v>
      </c>
      <c r="Y2688" s="4">
        <f t="shared" si="1868"/>
        <v>0</v>
      </c>
      <c r="Z2688" s="6">
        <f t="shared" si="1869"/>
        <v>0</v>
      </c>
      <c r="AA2688" s="18">
        <f t="shared" si="1870"/>
        <v>5</v>
      </c>
      <c r="AB2688" s="9" t="str">
        <f t="shared" si="1834"/>
        <v>+5,2</v>
      </c>
      <c r="AC2688" s="9" t="str">
        <f>_xlfn.XLOOKUP(R2688,Sheet2!$H$3:$H$258,Sheet2!$I$3:$I$258,"-----")</f>
        <v>*****</v>
      </c>
      <c r="AD2688" s="9" t="str">
        <f>_xlfn.XLOOKUP(VALUE(AE2688),Sheet2!$N$3:$N$1000,Sheet2!$O$3:$O$1000,"********")</f>
        <v>********</v>
      </c>
      <c r="AE2688" t="str">
        <f t="shared" si="1829"/>
        <v>5453</v>
      </c>
      <c r="AF2688" s="9" t="str">
        <f>IF(R2688&lt;200,"+"&amp;TEXT(R2688,"0"),"-"&amp;TEXT(_xlfn.XLOOKUP(R2688,Sheet2!$K$3:$K$130,Sheet2!$L$3:$L$130,"-----"),"0"))</f>
        <v>+5</v>
      </c>
      <c r="AG2688" s="9" t="str">
        <f t="shared" si="1835"/>
        <v/>
      </c>
      <c r="AH2688" s="9" t="str">
        <f t="shared" si="1836"/>
        <v>ISZ +5,2</v>
      </c>
      <c r="AI2688" t="str">
        <f t="shared" si="1837"/>
        <v>2,+5,2</v>
      </c>
      <c r="AJ2688" s="16" t="str">
        <f t="shared" si="1838"/>
        <v>+5,2</v>
      </c>
      <c r="AK2688" t="str">
        <f t="shared" si="1839"/>
        <v>MOV 2,2,SNR</v>
      </c>
      <c r="AL2688" s="4" t="str">
        <f t="shared" si="1840"/>
        <v>MOV</v>
      </c>
      <c r="AM2688" s="4" t="str">
        <f t="shared" si="1841"/>
        <v/>
      </c>
      <c r="AN2688" s="4" t="str">
        <f t="shared" si="1842"/>
        <v/>
      </c>
      <c r="AO2688" s="4" t="str">
        <f t="shared" si="1843"/>
        <v/>
      </c>
      <c r="AP2688" s="15" t="str">
        <f t="shared" si="1844"/>
        <v>,SNR</v>
      </c>
      <c r="AQ2688" s="9" t="str">
        <f>_xlfn.XLOOKUP(D2688,Sheet2!$E$3:$E$101,Sheet2!$F$3:$F$101,"******************")</f>
        <v>******************</v>
      </c>
      <c r="AR2688" s="33" t="str">
        <f t="shared" si="1830"/>
        <v>DOA 2,0</v>
      </c>
      <c r="AS2688" s="9" t="str">
        <f t="shared" si="1831"/>
        <v>DOA</v>
      </c>
      <c r="AT2688" s="4">
        <f t="shared" si="1845"/>
        <v>2</v>
      </c>
      <c r="AU2688" s="6">
        <f t="shared" si="1846"/>
        <v>0</v>
      </c>
      <c r="AV2688" s="4" t="str">
        <f t="shared" si="1847"/>
        <v/>
      </c>
      <c r="AW2688" s="4">
        <f t="shared" si="1848"/>
        <v>5</v>
      </c>
      <c r="AX2688" s="4">
        <f>_xlfn.XLOOKUP(AW2688,Sheet2!$Q$3:$Q$66,Sheet2!$R$3:$R$66,"**")</f>
        <v>0</v>
      </c>
      <c r="AY2688" s="4">
        <f t="shared" si="1849"/>
        <v>2</v>
      </c>
      <c r="AZ2688" s="16" t="str">
        <f t="shared" si="1850"/>
        <v>SKPBN</v>
      </c>
    </row>
    <row r="2689" spans="2:52" x14ac:dyDescent="0.35">
      <c r="B2689" s="3">
        <f t="shared" si="1859"/>
        <v>11</v>
      </c>
      <c r="C2689" s="1">
        <f t="shared" si="1860"/>
        <v>5447</v>
      </c>
      <c r="D2689" s="2">
        <v>1400</v>
      </c>
      <c r="E2689" s="2" t="str">
        <f>_xlfn.XLOOKUP(C2689,Sheet2!$N$3:$N$1000,Sheet2!$O$3:$O$1000,"")</f>
        <v/>
      </c>
      <c r="F2689" s="9" t="str">
        <f t="shared" si="1851"/>
        <v>JMP +0,3</v>
      </c>
      <c r="G2689" s="4" t="str">
        <f t="shared" si="1827"/>
        <v>3</v>
      </c>
      <c r="H2689" s="4">
        <f t="shared" si="1828"/>
        <v>0</v>
      </c>
      <c r="I2689" s="6">
        <f t="shared" si="1852"/>
        <v>0</v>
      </c>
      <c r="J2689" s="6">
        <f t="shared" si="1853"/>
        <v>0</v>
      </c>
      <c r="K2689" s="6">
        <f t="shared" si="1854"/>
        <v>1</v>
      </c>
      <c r="L2689" s="6">
        <f t="shared" si="1855"/>
        <v>4</v>
      </c>
      <c r="M2689" s="6">
        <f t="shared" si="1856"/>
        <v>0</v>
      </c>
      <c r="N2689" s="6">
        <f t="shared" si="1857"/>
        <v>0</v>
      </c>
      <c r="O2689" s="13">
        <f t="shared" si="1858"/>
        <v>0</v>
      </c>
      <c r="P2689" s="4">
        <f t="shared" si="1832"/>
        <v>0</v>
      </c>
      <c r="Q2689" s="4">
        <f t="shared" si="1833"/>
        <v>0</v>
      </c>
      <c r="R2689">
        <f t="shared" si="1861"/>
        <v>0</v>
      </c>
      <c r="S2689" s="4">
        <f t="shared" si="1862"/>
        <v>3</v>
      </c>
      <c r="T2689" s="15">
        <f t="shared" si="1863"/>
        <v>0</v>
      </c>
      <c r="U2689" s="4">
        <f t="shared" si="1864"/>
        <v>0</v>
      </c>
      <c r="V2689" s="4">
        <f t="shared" si="1865"/>
        <v>0</v>
      </c>
      <c r="W2689" s="4">
        <f t="shared" si="1866"/>
        <v>3</v>
      </c>
      <c r="X2689" s="6">
        <f t="shared" si="1867"/>
        <v>0</v>
      </c>
      <c r="Y2689" s="4">
        <f t="shared" si="1868"/>
        <v>0</v>
      </c>
      <c r="Z2689" s="6">
        <f t="shared" si="1869"/>
        <v>0</v>
      </c>
      <c r="AA2689" s="18">
        <f t="shared" si="1870"/>
        <v>0</v>
      </c>
      <c r="AB2689" s="9" t="str">
        <f t="shared" si="1834"/>
        <v>+0,3</v>
      </c>
      <c r="AC2689" s="9" t="str">
        <f>_xlfn.XLOOKUP(R2689,Sheet2!$H$3:$H$258,Sheet2!$I$3:$I$258,"-----")</f>
        <v>0</v>
      </c>
      <c r="AD2689" s="9" t="str">
        <f>_xlfn.XLOOKUP(VALUE(AE2689),Sheet2!$N$3:$N$1000,Sheet2!$O$3:$O$1000,"********")</f>
        <v>********</v>
      </c>
      <c r="AE2689" t="str">
        <f t="shared" si="1829"/>
        <v>5447</v>
      </c>
      <c r="AF2689" s="9" t="str">
        <f>IF(R2689&lt;200,"+"&amp;TEXT(R2689,"0"),"-"&amp;TEXT(_xlfn.XLOOKUP(R2689,Sheet2!$K$3:$K$130,Sheet2!$L$3:$L$130,"-----"),"0"))</f>
        <v>+0</v>
      </c>
      <c r="AG2689" s="9" t="str">
        <f t="shared" si="1835"/>
        <v/>
      </c>
      <c r="AH2689" s="9" t="str">
        <f t="shared" si="1836"/>
        <v>JMP +0,3</v>
      </c>
      <c r="AI2689" t="str">
        <f t="shared" si="1837"/>
        <v>0,+0,3</v>
      </c>
      <c r="AJ2689" s="16" t="str">
        <f t="shared" si="1838"/>
        <v>+0,3</v>
      </c>
      <c r="AK2689" t="str">
        <f t="shared" si="1839"/>
        <v>INC 0,0</v>
      </c>
      <c r="AL2689" s="4" t="str">
        <f t="shared" si="1840"/>
        <v>INC</v>
      </c>
      <c r="AM2689" s="4" t="str">
        <f t="shared" si="1841"/>
        <v/>
      </c>
      <c r="AN2689" s="4" t="str">
        <f t="shared" si="1842"/>
        <v/>
      </c>
      <c r="AO2689" s="4" t="str">
        <f t="shared" si="1843"/>
        <v/>
      </c>
      <c r="AP2689" s="15" t="str">
        <f t="shared" si="1844"/>
        <v/>
      </c>
      <c r="AQ2689" s="9" t="str">
        <f>_xlfn.XLOOKUP(D2689,Sheet2!$E$3:$E$101,Sheet2!$F$3:$F$101,"******************")</f>
        <v>******************</v>
      </c>
      <c r="AR2689" s="33" t="str">
        <f t="shared" si="1830"/>
        <v>DIB 0,0</v>
      </c>
      <c r="AS2689" s="9" t="str">
        <f t="shared" si="1831"/>
        <v>DIB</v>
      </c>
      <c r="AT2689" s="4">
        <f t="shared" si="1845"/>
        <v>0</v>
      </c>
      <c r="AU2689" s="6">
        <f t="shared" si="1846"/>
        <v>0</v>
      </c>
      <c r="AV2689" s="4" t="str">
        <f t="shared" si="1847"/>
        <v/>
      </c>
      <c r="AW2689" s="4">
        <f t="shared" si="1848"/>
        <v>0</v>
      </c>
      <c r="AX2689" s="4" t="str">
        <f>_xlfn.XLOOKUP(AW2689,Sheet2!$Q$3:$Q$66,Sheet2!$R$3:$R$66,"**")</f>
        <v>0</v>
      </c>
      <c r="AY2689" s="4">
        <f t="shared" si="1849"/>
        <v>3</v>
      </c>
      <c r="AZ2689" s="16" t="str">
        <f t="shared" si="1850"/>
        <v>SKPBN</v>
      </c>
    </row>
    <row r="2690" spans="2:52" x14ac:dyDescent="0.35">
      <c r="B2690" s="3">
        <f t="shared" si="1859"/>
        <v>12</v>
      </c>
      <c r="C2690" s="1">
        <f t="shared" si="1860"/>
        <v>5450</v>
      </c>
      <c r="D2690" s="2">
        <v>24054</v>
      </c>
      <c r="E2690" s="2" t="str">
        <f>_xlfn.XLOOKUP(C2690,Sheet2!$N$3:$N$1000,Sheet2!$O$3:$O$1000,"")</f>
        <v/>
      </c>
      <c r="F2690" s="9" t="str">
        <f t="shared" si="1851"/>
        <v>LDA 1,KB1</v>
      </c>
      <c r="G2690" s="4" t="str">
        <f t="shared" si="1827"/>
        <v>50</v>
      </c>
      <c r="H2690" s="4">
        <f t="shared" si="1828"/>
        <v>54</v>
      </c>
      <c r="I2690" s="6">
        <f t="shared" si="1852"/>
        <v>0</v>
      </c>
      <c r="J2690" s="6">
        <f t="shared" si="1853"/>
        <v>2</v>
      </c>
      <c r="K2690" s="6">
        <f t="shared" si="1854"/>
        <v>4</v>
      </c>
      <c r="L2690" s="6">
        <f t="shared" si="1855"/>
        <v>0</v>
      </c>
      <c r="M2690" s="6">
        <f t="shared" si="1856"/>
        <v>5</v>
      </c>
      <c r="N2690" s="6">
        <f t="shared" si="1857"/>
        <v>4</v>
      </c>
      <c r="O2690" s="13">
        <f t="shared" si="1858"/>
        <v>5</v>
      </c>
      <c r="P2690" s="4">
        <f t="shared" si="1832"/>
        <v>1</v>
      </c>
      <c r="Q2690" s="4">
        <f t="shared" si="1833"/>
        <v>1</v>
      </c>
      <c r="R2690">
        <f t="shared" si="1861"/>
        <v>54</v>
      </c>
      <c r="S2690" s="4">
        <f t="shared" si="1862"/>
        <v>0</v>
      </c>
      <c r="T2690" s="15">
        <f t="shared" si="1863"/>
        <v>0</v>
      </c>
      <c r="U2690" s="4">
        <f t="shared" si="1864"/>
        <v>1</v>
      </c>
      <c r="V2690" s="4">
        <f t="shared" si="1865"/>
        <v>1</v>
      </c>
      <c r="W2690" s="4">
        <f t="shared" si="1866"/>
        <v>0</v>
      </c>
      <c r="X2690" s="6">
        <f t="shared" si="1867"/>
        <v>0</v>
      </c>
      <c r="Y2690" s="4">
        <f t="shared" si="1868"/>
        <v>2</v>
      </c>
      <c r="Z2690" s="6">
        <f t="shared" si="1869"/>
        <v>1</v>
      </c>
      <c r="AA2690" s="18">
        <f t="shared" si="1870"/>
        <v>4</v>
      </c>
      <c r="AB2690" s="9" t="str">
        <f t="shared" si="1834"/>
        <v>KB1</v>
      </c>
      <c r="AC2690" s="9" t="str">
        <f>_xlfn.XLOOKUP(R2690,Sheet2!$H$3:$H$258,Sheet2!$I$3:$I$258,"-----")</f>
        <v>KB1</v>
      </c>
      <c r="AD2690" s="9" t="str">
        <f>_xlfn.XLOOKUP(VALUE(AE2690),Sheet2!$N$3:$N$1000,Sheet2!$O$3:$O$1000,"********")</f>
        <v>********</v>
      </c>
      <c r="AE2690" t="str">
        <f t="shared" si="1829"/>
        <v>5524</v>
      </c>
      <c r="AF2690" s="9" t="str">
        <f>IF(R2690&lt;200,"+"&amp;TEXT(R2690,"0"),"-"&amp;TEXT(_xlfn.XLOOKUP(R2690,Sheet2!$K$3:$K$130,Sheet2!$L$3:$L$130,"-----"),"0"))</f>
        <v>+54</v>
      </c>
      <c r="AG2690" s="9" t="str">
        <f t="shared" si="1835"/>
        <v/>
      </c>
      <c r="AH2690" s="9" t="str">
        <f t="shared" si="1836"/>
        <v>JSR KB1</v>
      </c>
      <c r="AI2690" t="str">
        <f t="shared" si="1837"/>
        <v>1,KB1</v>
      </c>
      <c r="AJ2690" s="16" t="str">
        <f t="shared" si="1838"/>
        <v>KB1</v>
      </c>
      <c r="AK2690" t="str">
        <f t="shared" si="1839"/>
        <v>COMO# 1,1,SZR</v>
      </c>
      <c r="AL2690" s="4" t="str">
        <f t="shared" si="1840"/>
        <v>COM</v>
      </c>
      <c r="AM2690" s="4" t="str">
        <f t="shared" si="1841"/>
        <v/>
      </c>
      <c r="AN2690" s="4" t="str">
        <f t="shared" si="1842"/>
        <v>O</v>
      </c>
      <c r="AO2690" s="4" t="str">
        <f t="shared" si="1843"/>
        <v>#</v>
      </c>
      <c r="AP2690" s="15" t="str">
        <f t="shared" si="1844"/>
        <v>,SZR</v>
      </c>
      <c r="AQ2690" s="9" t="str">
        <f>_xlfn.XLOOKUP(D2690,Sheet2!$E$3:$E$101,Sheet2!$F$3:$F$101,"******************")</f>
        <v>******************</v>
      </c>
      <c r="AR2690" s="33" t="str">
        <f t="shared" si="1830"/>
        <v>NIO **</v>
      </c>
      <c r="AS2690" s="9" t="str">
        <f t="shared" si="1831"/>
        <v>DOC</v>
      </c>
      <c r="AT2690" s="4">
        <f t="shared" si="1845"/>
        <v>1</v>
      </c>
      <c r="AU2690" s="6">
        <f t="shared" si="1846"/>
        <v>0</v>
      </c>
      <c r="AV2690" s="4" t="str">
        <f t="shared" si="1847"/>
        <v/>
      </c>
      <c r="AW2690" s="4">
        <f t="shared" si="1848"/>
        <v>54</v>
      </c>
      <c r="AX2690" s="4" t="str">
        <f>_xlfn.XLOOKUP(AW2690,Sheet2!$Q$3:$Q$66,Sheet2!$R$3:$R$66,"**")</f>
        <v>**</v>
      </c>
      <c r="AY2690" s="4">
        <f t="shared" si="1849"/>
        <v>0</v>
      </c>
      <c r="AZ2690" s="16" t="str">
        <f t="shared" si="1850"/>
        <v>SKPBN</v>
      </c>
    </row>
    <row r="2691" spans="2:52" x14ac:dyDescent="0.35">
      <c r="B2691" s="3">
        <f t="shared" si="1859"/>
        <v>13</v>
      </c>
      <c r="C2691" s="1">
        <f t="shared" si="1860"/>
        <v>5451</v>
      </c>
      <c r="D2691" s="2">
        <v>123000</v>
      </c>
      <c r="E2691" s="2" t="str">
        <f>_xlfn.XLOOKUP(C2691,Sheet2!$N$3:$N$1000,Sheet2!$O$3:$O$1000,"")</f>
        <v/>
      </c>
      <c r="F2691" s="9" t="str">
        <f t="shared" si="1851"/>
        <v>ADD 1,0</v>
      </c>
      <c r="G2691" s="4" t="str">
        <f t="shared" ref="G2691:G2754" si="1871">DEC2OCT((2*(OCT2DEC(I2691*100)+OCT2DEC(J2691*10)+K2691))+INT(L2691/4))</f>
        <v>246</v>
      </c>
      <c r="H2691" s="4">
        <f t="shared" ref="H2691:H2754" si="1872">(MOD(L2691,4)*100)+(M2691*10)+N2691</f>
        <v>0</v>
      </c>
      <c r="I2691" s="6">
        <f t="shared" si="1852"/>
        <v>1</v>
      </c>
      <c r="J2691" s="6">
        <f t="shared" si="1853"/>
        <v>2</v>
      </c>
      <c r="K2691" s="6">
        <f t="shared" si="1854"/>
        <v>3</v>
      </c>
      <c r="L2691" s="6">
        <f t="shared" si="1855"/>
        <v>0</v>
      </c>
      <c r="M2691" s="6">
        <f t="shared" si="1856"/>
        <v>0</v>
      </c>
      <c r="N2691" s="6">
        <f t="shared" si="1857"/>
        <v>0</v>
      </c>
      <c r="O2691" s="13">
        <f t="shared" si="1858"/>
        <v>20</v>
      </c>
      <c r="P2691" s="4">
        <f t="shared" si="1832"/>
        <v>5</v>
      </c>
      <c r="Q2691" s="4">
        <f t="shared" si="1833"/>
        <v>0</v>
      </c>
      <c r="R2691">
        <f t="shared" si="1861"/>
        <v>0</v>
      </c>
      <c r="S2691" s="4">
        <f t="shared" si="1862"/>
        <v>2</v>
      </c>
      <c r="T2691" s="15">
        <f t="shared" si="1863"/>
        <v>1</v>
      </c>
      <c r="U2691" s="4">
        <f t="shared" si="1864"/>
        <v>1</v>
      </c>
      <c r="V2691" s="4">
        <f t="shared" si="1865"/>
        <v>0</v>
      </c>
      <c r="W2691" s="4">
        <f t="shared" si="1866"/>
        <v>6</v>
      </c>
      <c r="X2691" s="6">
        <f t="shared" si="1867"/>
        <v>0</v>
      </c>
      <c r="Y2691" s="4">
        <f t="shared" si="1868"/>
        <v>0</v>
      </c>
      <c r="Z2691" s="6">
        <f t="shared" si="1869"/>
        <v>0</v>
      </c>
      <c r="AA2691" s="18">
        <f t="shared" si="1870"/>
        <v>0</v>
      </c>
      <c r="AB2691" s="9" t="str">
        <f t="shared" si="1834"/>
        <v>+0,2</v>
      </c>
      <c r="AC2691" s="9" t="str">
        <f>_xlfn.XLOOKUP(R2691,Sheet2!$H$3:$H$258,Sheet2!$I$3:$I$258,"-----")</f>
        <v>0</v>
      </c>
      <c r="AD2691" s="9" t="str">
        <f>_xlfn.XLOOKUP(VALUE(AE2691),Sheet2!$N$3:$N$1000,Sheet2!$O$3:$O$1000,"********")</f>
        <v>********</v>
      </c>
      <c r="AE2691" t="str">
        <f t="shared" ref="AE2691:AE2754" si="1873">IF(VALUE(AF2691)&lt;0,DEC2OCT(OCT2DEC(VALUE(C2691))-OCT2DEC(-VALUE(AF2691))),DEC2OCT(OCT2DEC(VALUE(C2691))+OCT2DEC(VALUE(AF2691))))</f>
        <v>5451</v>
      </c>
      <c r="AF2691" s="9" t="str">
        <f>IF(R2691&lt;200,"+"&amp;TEXT(R2691,"0"),"-"&amp;TEXT(_xlfn.XLOOKUP(R2691,Sheet2!$K$3:$K$130,Sheet2!$L$3:$L$130,"-----"),"0"))</f>
        <v>+0</v>
      </c>
      <c r="AG2691" s="9" t="str">
        <f t="shared" si="1835"/>
        <v>@</v>
      </c>
      <c r="AH2691" s="9" t="str">
        <f t="shared" si="1836"/>
        <v>JMP @+0,2</v>
      </c>
      <c r="AI2691" t="str">
        <f t="shared" si="1837"/>
        <v>0,@+0,2</v>
      </c>
      <c r="AJ2691" s="16" t="str">
        <f t="shared" si="1838"/>
        <v>@+0,2</v>
      </c>
      <c r="AK2691" t="str">
        <f t="shared" si="1839"/>
        <v>ADD 1,0</v>
      </c>
      <c r="AL2691" s="4" t="str">
        <f t="shared" si="1840"/>
        <v>ADD</v>
      </c>
      <c r="AM2691" s="4" t="str">
        <f t="shared" si="1841"/>
        <v/>
      </c>
      <c r="AN2691" s="4" t="str">
        <f t="shared" si="1842"/>
        <v/>
      </c>
      <c r="AO2691" s="4" t="str">
        <f t="shared" si="1843"/>
        <v/>
      </c>
      <c r="AP2691" s="15" t="str">
        <f t="shared" si="1844"/>
        <v/>
      </c>
      <c r="AQ2691" s="9" t="str">
        <f>_xlfn.XLOOKUP(D2691,Sheet2!$E$3:$E$101,Sheet2!$F$3:$F$101,"******************")</f>
        <v>******************</v>
      </c>
      <c r="AR2691" s="33" t="str">
        <f t="shared" ref="AR2691:AR2754" si="1874">IF(AY2691=0,"NIO"&amp;AV2691&amp;" "&amp;AX2691,IF(AY2691=7,AZ2691&amp;" "&amp;AX2691,AS2691&amp;" "&amp;TEXT(AT2691,"0")&amp;","&amp;AX2691))</f>
        <v>DOC 0,0</v>
      </c>
      <c r="AS2691" s="9" t="str">
        <f t="shared" ref="AS2691:AS2754" si="1875">IF(AY2691=1,"DIA"&amp;AV2691,IF(AY2691=2,"DOA"&amp;AV2691,IF(AY2691=3,"DIB"&amp;AV2691,IF(AY2691=4,"DOB"&amp;AV2691,IF(AY2691=5,"DIC"&amp;AV2691,"DOC"&amp;AV2691)))))</f>
        <v>DOC</v>
      </c>
      <c r="AT2691" s="4">
        <f t="shared" si="1845"/>
        <v>0</v>
      </c>
      <c r="AU2691" s="6">
        <f t="shared" si="1846"/>
        <v>0</v>
      </c>
      <c r="AV2691" s="4" t="str">
        <f t="shared" si="1847"/>
        <v/>
      </c>
      <c r="AW2691" s="4">
        <f t="shared" si="1848"/>
        <v>0</v>
      </c>
      <c r="AX2691" s="4" t="str">
        <f>_xlfn.XLOOKUP(AW2691,Sheet2!$Q$3:$Q$66,Sheet2!$R$3:$R$66,"**")</f>
        <v>0</v>
      </c>
      <c r="AY2691" s="4">
        <f t="shared" si="1849"/>
        <v>6</v>
      </c>
      <c r="AZ2691" s="16" t="str">
        <f t="shared" si="1850"/>
        <v>SKPBN</v>
      </c>
    </row>
    <row r="2692" spans="2:52" x14ac:dyDescent="0.35">
      <c r="B2692" s="3">
        <f t="shared" si="1859"/>
        <v>14</v>
      </c>
      <c r="C2692" s="1">
        <f t="shared" si="1860"/>
        <v>5452</v>
      </c>
      <c r="D2692" s="2">
        <v>151223</v>
      </c>
      <c r="E2692" s="2" t="str">
        <f>_xlfn.XLOOKUP(C2692,Sheet2!$N$3:$N$1000,Sheet2!$O$3:$O$1000,"")</f>
        <v/>
      </c>
      <c r="F2692" s="9" t="str">
        <f t="shared" si="1851"/>
        <v>MOVZR 2,2,SNC</v>
      </c>
      <c r="G2692" s="4" t="str">
        <f t="shared" si="1871"/>
        <v>322</v>
      </c>
      <c r="H2692" s="4">
        <f t="shared" si="1872"/>
        <v>223</v>
      </c>
      <c r="I2692" s="6">
        <f t="shared" si="1852"/>
        <v>1</v>
      </c>
      <c r="J2692" s="6">
        <f t="shared" si="1853"/>
        <v>5</v>
      </c>
      <c r="K2692" s="6">
        <f t="shared" si="1854"/>
        <v>1</v>
      </c>
      <c r="L2692" s="6">
        <f t="shared" si="1855"/>
        <v>2</v>
      </c>
      <c r="M2692" s="6">
        <f t="shared" si="1856"/>
        <v>2</v>
      </c>
      <c r="N2692" s="6">
        <f t="shared" si="1857"/>
        <v>3</v>
      </c>
      <c r="O2692" s="13">
        <f t="shared" si="1858"/>
        <v>26</v>
      </c>
      <c r="P2692" s="4">
        <f t="shared" ref="P2692:P2755" si="1876">(I2692*4)+INT(J2692/2)</f>
        <v>6</v>
      </c>
      <c r="Q2692" s="4">
        <f t="shared" ref="Q2692:Q2755" si="1877">V2692</f>
        <v>2</v>
      </c>
      <c r="R2692">
        <f t="shared" si="1861"/>
        <v>223</v>
      </c>
      <c r="S2692" s="4">
        <f t="shared" si="1862"/>
        <v>2</v>
      </c>
      <c r="T2692" s="15">
        <f t="shared" si="1863"/>
        <v>0</v>
      </c>
      <c r="U2692" s="4">
        <f t="shared" si="1864"/>
        <v>2</v>
      </c>
      <c r="V2692" s="4">
        <f t="shared" si="1865"/>
        <v>2</v>
      </c>
      <c r="W2692" s="4">
        <f t="shared" si="1866"/>
        <v>2</v>
      </c>
      <c r="X2692" s="6">
        <f t="shared" si="1867"/>
        <v>2</v>
      </c>
      <c r="Y2692" s="4">
        <f t="shared" si="1868"/>
        <v>1</v>
      </c>
      <c r="Z2692" s="6">
        <f t="shared" si="1869"/>
        <v>0</v>
      </c>
      <c r="AA2692" s="18">
        <f t="shared" si="1870"/>
        <v>3</v>
      </c>
      <c r="AB2692" s="9" t="str">
        <f t="shared" ref="AB2692:AB2755" si="1878">IF(S2692=0,AC2692,IF(S2692=1,IF(AD2692="********",AF2692,AD2692),AF2692&amp;","&amp;TEXT(S2692,"0")))</f>
        <v>-155,2</v>
      </c>
      <c r="AC2692" s="9" t="str">
        <f>_xlfn.XLOOKUP(R2692,Sheet2!$H$3:$H$258,Sheet2!$I$3:$I$258,"-----")</f>
        <v>*****</v>
      </c>
      <c r="AD2692" s="9" t="str">
        <f>_xlfn.XLOOKUP(VALUE(AE2692),Sheet2!$N$3:$N$1000,Sheet2!$O$3:$O$1000,"********")</f>
        <v>********</v>
      </c>
      <c r="AE2692" t="str">
        <f t="shared" si="1873"/>
        <v>5275</v>
      </c>
      <c r="AF2692" s="9" t="str">
        <f>IF(R2692&lt;200,"+"&amp;TEXT(R2692,"0"),"-"&amp;TEXT(_xlfn.XLOOKUP(R2692,Sheet2!$K$3:$K$130,Sheet2!$L$3:$L$130,"-----"),"0"))</f>
        <v>-155</v>
      </c>
      <c r="AG2692" s="9" t="str">
        <f t="shared" ref="AG2692:AG2755" si="1879">IF(T2692=1,"@","")</f>
        <v/>
      </c>
      <c r="AH2692" s="9" t="str">
        <f t="shared" ref="AH2692:AH2755" si="1880">IF(Q2692=0,"JMP "&amp;AJ2692, IF(Q2692=1,"JSR "&amp;AJ2692,IF(Q2692=2,"ISZ "&amp;AJ2692,"DSZ "&amp;AJ2692)))</f>
        <v>ISZ -155,2</v>
      </c>
      <c r="AI2692" t="str">
        <f t="shared" ref="AI2692:AI2755" si="1881">TEXT(Q2692,"0")&amp;","&amp;AG2692&amp;AB2692</f>
        <v>2,-155,2</v>
      </c>
      <c r="AJ2692" s="16" t="str">
        <f t="shared" ref="AJ2692:AJ2755" si="1882">AG2692&amp;AB2692</f>
        <v>-155,2</v>
      </c>
      <c r="AK2692" t="str">
        <f t="shared" ref="AK2692:AK2755" si="1883">AL2692&amp;AN2692&amp;AM2692&amp;AO2692&amp;" "&amp;TEXT(U2692,"0")&amp;","&amp;TEXT(V2692,"0")&amp;AP2692</f>
        <v>MOVZR 2,2,SNC</v>
      </c>
      <c r="AL2692" s="4" t="str">
        <f t="shared" ref="AL2692:AL2755" si="1884">IF(W2692=0,"COM",IF(W2692=1,"NEG",IF(W2692=2,"MOV",IF(W2692=3,"INC",IF(W2692=4,"ADC",IF(W2692=5,"SUB",IF(W2692=6,"ADD","AND")))))))</f>
        <v>MOV</v>
      </c>
      <c r="AM2692" s="4" t="str">
        <f t="shared" ref="AM2692:AM2755" si="1885">IF(X2692=0,"",IF(X2692=1,"L",IF(X2692=2,"R","S")))</f>
        <v>R</v>
      </c>
      <c r="AN2692" s="4" t="str">
        <f t="shared" ref="AN2692:AN2755" si="1886">IF(Y2692=0,"",IF(Y2692=1,"Z",IF(Y2692=2,"O","C")))</f>
        <v>Z</v>
      </c>
      <c r="AO2692" s="4" t="str">
        <f t="shared" ref="AO2692:AO2755" si="1887">IF(Z2692=1,"#","")</f>
        <v/>
      </c>
      <c r="AP2692" s="15" t="str">
        <f t="shared" ref="AP2692:AP2755" si="1888">IF(AA2692=0,"",IF(AA2692=1,",SKP",IF(AA2692=2,",SZC",IF(AA2692=3,",SNC",IF(AA2692=4,",SZR",IF(AA2692=5,",SNR",IF(AA2692=6,",SEZ",",SBN")))))))</f>
        <v>,SNC</v>
      </c>
      <c r="AQ2692" s="9" t="str">
        <f>_xlfn.XLOOKUP(D2692,Sheet2!$E$3:$E$101,Sheet2!$F$3:$F$101,"******************")</f>
        <v>******************</v>
      </c>
      <c r="AR2692" s="33" t="str">
        <f t="shared" si="1874"/>
        <v>DOAC 2,DACV</v>
      </c>
      <c r="AS2692" s="9" t="str">
        <f t="shared" si="1875"/>
        <v>DOAC</v>
      </c>
      <c r="AT2692" s="4">
        <f t="shared" ref="AT2692:AT2755" si="1889">V2692</f>
        <v>2</v>
      </c>
      <c r="AU2692" s="6">
        <f t="shared" ref="AU2692:AU2755" si="1890">X2692</f>
        <v>2</v>
      </c>
      <c r="AV2692" s="4" t="str">
        <f t="shared" ref="AV2692:AV2755" si="1891">IF(AU2692=0,"",IF(AU2692=1,"S",IF(AU2692=2,"C","P")))</f>
        <v>C</v>
      </c>
      <c r="AW2692" s="4">
        <f t="shared" ref="AW2692:AW2755" si="1892">M2692*10+N2692</f>
        <v>23</v>
      </c>
      <c r="AX2692" s="4" t="str">
        <f>_xlfn.XLOOKUP(AW2692,Sheet2!$Q$3:$Q$66,Sheet2!$R$3:$R$66,"**")</f>
        <v>DACV</v>
      </c>
      <c r="AY2692" s="4">
        <f t="shared" ref="AY2692:AY2755" si="1893">W2692</f>
        <v>2</v>
      </c>
      <c r="AZ2692" s="16" t="str">
        <f t="shared" ref="AZ2692:AZ2755" si="1894">IF(AU2692=0,"SKPBN",IF(AU2692=1,"SKPBZ",IF(AU2692=2,"SKPDN","SKPDZ")))</f>
        <v>SKPDN</v>
      </c>
    </row>
    <row r="2693" spans="2:52" x14ac:dyDescent="0.35">
      <c r="B2693" s="3">
        <f t="shared" si="1859"/>
        <v>15</v>
      </c>
      <c r="C2693" s="1">
        <f t="shared" si="1860"/>
        <v>5453</v>
      </c>
      <c r="D2693" s="2">
        <v>773</v>
      </c>
      <c r="E2693" s="2" t="str">
        <f>_xlfn.XLOOKUP(C2693,Sheet2!$N$3:$N$1000,Sheet2!$O$3:$O$1000,"")</f>
        <v/>
      </c>
      <c r="F2693" s="9" t="str">
        <f t="shared" si="1851"/>
        <v>JMP -5</v>
      </c>
      <c r="G2693" s="4" t="str">
        <f t="shared" si="1871"/>
        <v>1</v>
      </c>
      <c r="H2693" s="4">
        <f t="shared" si="1872"/>
        <v>373</v>
      </c>
      <c r="I2693" s="6">
        <f t="shared" si="1852"/>
        <v>0</v>
      </c>
      <c r="J2693" s="6">
        <f t="shared" si="1853"/>
        <v>0</v>
      </c>
      <c r="K2693" s="6">
        <f t="shared" si="1854"/>
        <v>0</v>
      </c>
      <c r="L2693" s="6">
        <f t="shared" si="1855"/>
        <v>7</v>
      </c>
      <c r="M2693" s="6">
        <f t="shared" si="1856"/>
        <v>7</v>
      </c>
      <c r="N2693" s="6">
        <f t="shared" si="1857"/>
        <v>3</v>
      </c>
      <c r="O2693" s="13">
        <f t="shared" si="1858"/>
        <v>0</v>
      </c>
      <c r="P2693" s="4">
        <f t="shared" si="1876"/>
        <v>0</v>
      </c>
      <c r="Q2693" s="4">
        <f t="shared" si="1877"/>
        <v>0</v>
      </c>
      <c r="R2693">
        <f t="shared" si="1861"/>
        <v>373</v>
      </c>
      <c r="S2693" s="4">
        <f t="shared" si="1862"/>
        <v>1</v>
      </c>
      <c r="T2693" s="15">
        <f t="shared" si="1863"/>
        <v>0</v>
      </c>
      <c r="U2693" s="4">
        <f t="shared" si="1864"/>
        <v>0</v>
      </c>
      <c r="V2693" s="4">
        <f t="shared" si="1865"/>
        <v>0</v>
      </c>
      <c r="W2693" s="4">
        <f t="shared" si="1866"/>
        <v>1</v>
      </c>
      <c r="X2693" s="6">
        <f t="shared" si="1867"/>
        <v>3</v>
      </c>
      <c r="Y2693" s="4">
        <f t="shared" si="1868"/>
        <v>3</v>
      </c>
      <c r="Z2693" s="6">
        <f t="shared" si="1869"/>
        <v>1</v>
      </c>
      <c r="AA2693" s="18">
        <f t="shared" si="1870"/>
        <v>3</v>
      </c>
      <c r="AB2693" s="9" t="str">
        <f t="shared" si="1878"/>
        <v>-5</v>
      </c>
      <c r="AC2693" s="9" t="str">
        <f>_xlfn.XLOOKUP(R2693,Sheet2!$H$3:$H$258,Sheet2!$I$3:$I$258,"-----")</f>
        <v>*****</v>
      </c>
      <c r="AD2693" s="9" t="str">
        <f>_xlfn.XLOOKUP(VALUE(AE2693),Sheet2!$N$3:$N$1000,Sheet2!$O$3:$O$1000,"********")</f>
        <v>********</v>
      </c>
      <c r="AE2693" t="str">
        <f t="shared" si="1873"/>
        <v>5446</v>
      </c>
      <c r="AF2693" s="9" t="str">
        <f>IF(R2693&lt;200,"+"&amp;TEXT(R2693,"0"),"-"&amp;TEXT(_xlfn.XLOOKUP(R2693,Sheet2!$K$3:$K$130,Sheet2!$L$3:$L$130,"-----"),"0"))</f>
        <v>-5</v>
      </c>
      <c r="AG2693" s="9" t="str">
        <f t="shared" si="1879"/>
        <v/>
      </c>
      <c r="AH2693" s="9" t="str">
        <f t="shared" si="1880"/>
        <v>JMP -5</v>
      </c>
      <c r="AI2693" t="str">
        <f t="shared" si="1881"/>
        <v>0,-5</v>
      </c>
      <c r="AJ2693" s="16" t="str">
        <f t="shared" si="1882"/>
        <v>-5</v>
      </c>
      <c r="AK2693" t="str">
        <f t="shared" si="1883"/>
        <v>NEGCS# 0,0,SNC</v>
      </c>
      <c r="AL2693" s="4" t="str">
        <f t="shared" si="1884"/>
        <v>NEG</v>
      </c>
      <c r="AM2693" s="4" t="str">
        <f t="shared" si="1885"/>
        <v>S</v>
      </c>
      <c r="AN2693" s="4" t="str">
        <f t="shared" si="1886"/>
        <v>C</v>
      </c>
      <c r="AO2693" s="4" t="str">
        <f t="shared" si="1887"/>
        <v>#</v>
      </c>
      <c r="AP2693" s="15" t="str">
        <f t="shared" si="1888"/>
        <v>,SNC</v>
      </c>
      <c r="AQ2693" s="9" t="str">
        <f>_xlfn.XLOOKUP(D2693,Sheet2!$E$3:$E$101,Sheet2!$F$3:$F$101,"******************")</f>
        <v>******************</v>
      </c>
      <c r="AR2693" s="33" t="str">
        <f t="shared" si="1874"/>
        <v>DIAP 0,**</v>
      </c>
      <c r="AS2693" s="9" t="str">
        <f t="shared" si="1875"/>
        <v>DIAP</v>
      </c>
      <c r="AT2693" s="4">
        <f t="shared" si="1889"/>
        <v>0</v>
      </c>
      <c r="AU2693" s="6">
        <f t="shared" si="1890"/>
        <v>3</v>
      </c>
      <c r="AV2693" s="4" t="str">
        <f t="shared" si="1891"/>
        <v>P</v>
      </c>
      <c r="AW2693" s="4">
        <f t="shared" si="1892"/>
        <v>73</v>
      </c>
      <c r="AX2693" s="4" t="str">
        <f>_xlfn.XLOOKUP(AW2693,Sheet2!$Q$3:$Q$66,Sheet2!$R$3:$R$66,"**")</f>
        <v>**</v>
      </c>
      <c r="AY2693" s="4">
        <f t="shared" si="1893"/>
        <v>1</v>
      </c>
      <c r="AZ2693" s="16" t="str">
        <f t="shared" si="1894"/>
        <v>SKPDZ</v>
      </c>
    </row>
    <row r="2694" spans="2:52" x14ac:dyDescent="0.35">
      <c r="B2694" s="3">
        <f t="shared" si="1859"/>
        <v>16</v>
      </c>
      <c r="C2694" s="1">
        <f t="shared" si="1860"/>
        <v>5454</v>
      </c>
      <c r="D2694" s="2">
        <v>63033</v>
      </c>
      <c r="E2694" s="2" t="str">
        <f>_xlfn.XLOOKUP(C2694,Sheet2!$N$3:$N$1000,Sheet2!$O$3:$O$1000,"")</f>
        <v/>
      </c>
      <c r="F2694" s="9" t="str">
        <f t="shared" si="1851"/>
        <v>DOC 0,DSKP</v>
      </c>
      <c r="G2694" s="4" t="str">
        <f t="shared" si="1871"/>
        <v>146</v>
      </c>
      <c r="H2694" s="4">
        <f t="shared" si="1872"/>
        <v>33</v>
      </c>
      <c r="I2694" s="6">
        <f t="shared" si="1852"/>
        <v>0</v>
      </c>
      <c r="J2694" s="6">
        <f t="shared" si="1853"/>
        <v>6</v>
      </c>
      <c r="K2694" s="6">
        <f t="shared" si="1854"/>
        <v>3</v>
      </c>
      <c r="L2694" s="6">
        <f t="shared" si="1855"/>
        <v>0</v>
      </c>
      <c r="M2694" s="6">
        <f t="shared" si="1856"/>
        <v>3</v>
      </c>
      <c r="N2694" s="6">
        <f t="shared" si="1857"/>
        <v>3</v>
      </c>
      <c r="O2694" s="13">
        <f t="shared" si="1858"/>
        <v>12</v>
      </c>
      <c r="P2694" s="4">
        <f t="shared" si="1876"/>
        <v>3</v>
      </c>
      <c r="Q2694" s="4">
        <f t="shared" si="1877"/>
        <v>0</v>
      </c>
      <c r="R2694">
        <f t="shared" si="1861"/>
        <v>33</v>
      </c>
      <c r="S2694" s="4">
        <f t="shared" si="1862"/>
        <v>2</v>
      </c>
      <c r="T2694" s="15">
        <f t="shared" si="1863"/>
        <v>1</v>
      </c>
      <c r="U2694" s="4">
        <f t="shared" si="1864"/>
        <v>3</v>
      </c>
      <c r="V2694" s="4">
        <f t="shared" si="1865"/>
        <v>0</v>
      </c>
      <c r="W2694" s="4">
        <f t="shared" si="1866"/>
        <v>6</v>
      </c>
      <c r="X2694" s="6">
        <f t="shared" si="1867"/>
        <v>0</v>
      </c>
      <c r="Y2694" s="4">
        <f t="shared" si="1868"/>
        <v>1</v>
      </c>
      <c r="Z2694" s="6">
        <f t="shared" si="1869"/>
        <v>1</v>
      </c>
      <c r="AA2694" s="18">
        <f t="shared" si="1870"/>
        <v>3</v>
      </c>
      <c r="AB2694" s="9" t="str">
        <f t="shared" si="1878"/>
        <v>+33,2</v>
      </c>
      <c r="AC2694" s="9" t="str">
        <f>_xlfn.XLOOKUP(R2694,Sheet2!$H$3:$H$258,Sheet2!$I$3:$I$258,"-----")</f>
        <v>*****</v>
      </c>
      <c r="AD2694" s="9" t="str">
        <f>_xlfn.XLOOKUP(VALUE(AE2694),Sheet2!$N$3:$N$1000,Sheet2!$O$3:$O$1000,"********")</f>
        <v>********</v>
      </c>
      <c r="AE2694" t="str">
        <f t="shared" si="1873"/>
        <v>5507</v>
      </c>
      <c r="AF2694" s="9" t="str">
        <f>IF(R2694&lt;200,"+"&amp;TEXT(R2694,"0"),"-"&amp;TEXT(_xlfn.XLOOKUP(R2694,Sheet2!$K$3:$K$130,Sheet2!$L$3:$L$130,"-----"),"0"))</f>
        <v>+33</v>
      </c>
      <c r="AG2694" s="9" t="str">
        <f t="shared" si="1879"/>
        <v>@</v>
      </c>
      <c r="AH2694" s="9" t="str">
        <f t="shared" si="1880"/>
        <v>JMP @+33,2</v>
      </c>
      <c r="AI2694" t="str">
        <f t="shared" si="1881"/>
        <v>0,@+33,2</v>
      </c>
      <c r="AJ2694" s="16" t="str">
        <f t="shared" si="1882"/>
        <v>@+33,2</v>
      </c>
      <c r="AK2694" t="str">
        <f t="shared" si="1883"/>
        <v>ADDZ# 3,0,SNC</v>
      </c>
      <c r="AL2694" s="4" t="str">
        <f t="shared" si="1884"/>
        <v>ADD</v>
      </c>
      <c r="AM2694" s="4" t="str">
        <f t="shared" si="1885"/>
        <v/>
      </c>
      <c r="AN2694" s="4" t="str">
        <f t="shared" si="1886"/>
        <v>Z</v>
      </c>
      <c r="AO2694" s="4" t="str">
        <f t="shared" si="1887"/>
        <v>#</v>
      </c>
      <c r="AP2694" s="15" t="str">
        <f t="shared" si="1888"/>
        <v>,SNC</v>
      </c>
      <c r="AQ2694" s="9" t="str">
        <f>_xlfn.XLOOKUP(D2694,Sheet2!$E$3:$E$101,Sheet2!$F$3:$F$101,"******************")</f>
        <v>******************</v>
      </c>
      <c r="AR2694" s="33" t="str">
        <f t="shared" si="1874"/>
        <v>DOC 0,DSKP</v>
      </c>
      <c r="AS2694" s="9" t="str">
        <f t="shared" si="1875"/>
        <v>DOC</v>
      </c>
      <c r="AT2694" s="4">
        <f t="shared" si="1889"/>
        <v>0</v>
      </c>
      <c r="AU2694" s="6">
        <f t="shared" si="1890"/>
        <v>0</v>
      </c>
      <c r="AV2694" s="4" t="str">
        <f t="shared" si="1891"/>
        <v/>
      </c>
      <c r="AW2694" s="4">
        <f t="shared" si="1892"/>
        <v>33</v>
      </c>
      <c r="AX2694" s="4" t="str">
        <f>_xlfn.XLOOKUP(AW2694,Sheet2!$Q$3:$Q$66,Sheet2!$R$3:$R$66,"**")</f>
        <v>DSKP</v>
      </c>
      <c r="AY2694" s="4">
        <f t="shared" si="1893"/>
        <v>6</v>
      </c>
      <c r="AZ2694" s="16" t="str">
        <f t="shared" si="1894"/>
        <v>SKPBN</v>
      </c>
    </row>
    <row r="2695" spans="2:52" x14ac:dyDescent="0.35">
      <c r="B2695" s="3">
        <f t="shared" si="1859"/>
        <v>17</v>
      </c>
      <c r="C2695" s="1">
        <f t="shared" si="1860"/>
        <v>5455</v>
      </c>
      <c r="D2695" s="2">
        <v>24070</v>
      </c>
      <c r="E2695" s="2" t="str">
        <f>_xlfn.XLOOKUP(C2695,Sheet2!$N$3:$N$1000,Sheet2!$O$3:$O$1000,"")</f>
        <v/>
      </c>
      <c r="F2695" s="9" t="str">
        <f t="shared" si="1851"/>
        <v>LDA 1,KB6</v>
      </c>
      <c r="G2695" s="4" t="str">
        <f t="shared" si="1871"/>
        <v>50</v>
      </c>
      <c r="H2695" s="4">
        <f t="shared" si="1872"/>
        <v>70</v>
      </c>
      <c r="I2695" s="6">
        <f t="shared" si="1852"/>
        <v>0</v>
      </c>
      <c r="J2695" s="6">
        <f t="shared" si="1853"/>
        <v>2</v>
      </c>
      <c r="K2695" s="6">
        <f t="shared" si="1854"/>
        <v>4</v>
      </c>
      <c r="L2695" s="6">
        <f t="shared" si="1855"/>
        <v>0</v>
      </c>
      <c r="M2695" s="6">
        <f t="shared" si="1856"/>
        <v>7</v>
      </c>
      <c r="N2695" s="6">
        <f t="shared" si="1857"/>
        <v>0</v>
      </c>
      <c r="O2695" s="13">
        <f t="shared" si="1858"/>
        <v>5</v>
      </c>
      <c r="P2695" s="4">
        <f t="shared" si="1876"/>
        <v>1</v>
      </c>
      <c r="Q2695" s="4">
        <f t="shared" si="1877"/>
        <v>1</v>
      </c>
      <c r="R2695">
        <f t="shared" si="1861"/>
        <v>70</v>
      </c>
      <c r="S2695" s="4">
        <f t="shared" si="1862"/>
        <v>0</v>
      </c>
      <c r="T2695" s="15">
        <f t="shared" si="1863"/>
        <v>0</v>
      </c>
      <c r="U2695" s="4">
        <f t="shared" si="1864"/>
        <v>1</v>
      </c>
      <c r="V2695" s="4">
        <f t="shared" si="1865"/>
        <v>1</v>
      </c>
      <c r="W2695" s="4">
        <f t="shared" si="1866"/>
        <v>0</v>
      </c>
      <c r="X2695" s="6">
        <f t="shared" si="1867"/>
        <v>0</v>
      </c>
      <c r="Y2695" s="4">
        <f t="shared" si="1868"/>
        <v>3</v>
      </c>
      <c r="Z2695" s="6">
        <f t="shared" si="1869"/>
        <v>1</v>
      </c>
      <c r="AA2695" s="18">
        <f t="shared" si="1870"/>
        <v>0</v>
      </c>
      <c r="AB2695" s="9" t="str">
        <f t="shared" si="1878"/>
        <v>KB6</v>
      </c>
      <c r="AC2695" s="9" t="str">
        <f>_xlfn.XLOOKUP(R2695,Sheet2!$H$3:$H$258,Sheet2!$I$3:$I$258,"-----")</f>
        <v>KB6</v>
      </c>
      <c r="AD2695" s="9" t="str">
        <f>_xlfn.XLOOKUP(VALUE(AE2695),Sheet2!$N$3:$N$1000,Sheet2!$O$3:$O$1000,"********")</f>
        <v>********</v>
      </c>
      <c r="AE2695" t="str">
        <f t="shared" si="1873"/>
        <v>5545</v>
      </c>
      <c r="AF2695" s="9" t="str">
        <f>IF(R2695&lt;200,"+"&amp;TEXT(R2695,"0"),"-"&amp;TEXT(_xlfn.XLOOKUP(R2695,Sheet2!$K$3:$K$130,Sheet2!$L$3:$L$130,"-----"),"0"))</f>
        <v>+70</v>
      </c>
      <c r="AG2695" s="9" t="str">
        <f t="shared" si="1879"/>
        <v/>
      </c>
      <c r="AH2695" s="9" t="str">
        <f t="shared" si="1880"/>
        <v>JSR KB6</v>
      </c>
      <c r="AI2695" t="str">
        <f t="shared" si="1881"/>
        <v>1,KB6</v>
      </c>
      <c r="AJ2695" s="16" t="str">
        <f t="shared" si="1882"/>
        <v>KB6</v>
      </c>
      <c r="AK2695" t="str">
        <f t="shared" si="1883"/>
        <v>COMC# 1,1</v>
      </c>
      <c r="AL2695" s="4" t="str">
        <f t="shared" si="1884"/>
        <v>COM</v>
      </c>
      <c r="AM2695" s="4" t="str">
        <f t="shared" si="1885"/>
        <v/>
      </c>
      <c r="AN2695" s="4" t="str">
        <f t="shared" si="1886"/>
        <v>C</v>
      </c>
      <c r="AO2695" s="4" t="str">
        <f t="shared" si="1887"/>
        <v>#</v>
      </c>
      <c r="AP2695" s="15" t="str">
        <f t="shared" si="1888"/>
        <v/>
      </c>
      <c r="AQ2695" s="9" t="str">
        <f>_xlfn.XLOOKUP(D2695,Sheet2!$E$3:$E$101,Sheet2!$F$3:$F$101,"******************")</f>
        <v>******************</v>
      </c>
      <c r="AR2695" s="33" t="str">
        <f t="shared" si="1874"/>
        <v>NIO **</v>
      </c>
      <c r="AS2695" s="9" t="str">
        <f t="shared" si="1875"/>
        <v>DOC</v>
      </c>
      <c r="AT2695" s="4">
        <f t="shared" si="1889"/>
        <v>1</v>
      </c>
      <c r="AU2695" s="6">
        <f t="shared" si="1890"/>
        <v>0</v>
      </c>
      <c r="AV2695" s="4" t="str">
        <f t="shared" si="1891"/>
        <v/>
      </c>
      <c r="AW2695" s="4">
        <f t="shared" si="1892"/>
        <v>70</v>
      </c>
      <c r="AX2695" s="4" t="str">
        <f>_xlfn.XLOOKUP(AW2695,Sheet2!$Q$3:$Q$66,Sheet2!$R$3:$R$66,"**")</f>
        <v>**</v>
      </c>
      <c r="AY2695" s="4">
        <f t="shared" si="1893"/>
        <v>0</v>
      </c>
      <c r="AZ2695" s="16" t="str">
        <f t="shared" si="1894"/>
        <v>SKPBN</v>
      </c>
    </row>
    <row r="2696" spans="2:52" x14ac:dyDescent="0.35">
      <c r="B2696" s="3">
        <f t="shared" si="1859"/>
        <v>18</v>
      </c>
      <c r="C2696" s="1">
        <f t="shared" si="1860"/>
        <v>5456</v>
      </c>
      <c r="D2696" s="2">
        <v>65333</v>
      </c>
      <c r="E2696" s="2" t="str">
        <f>_xlfn.XLOOKUP(C2696,Sheet2!$N$3:$N$1000,Sheet2!$O$3:$O$1000,"")</f>
        <v/>
      </c>
      <c r="F2696" s="9" t="str">
        <f t="shared" si="1851"/>
        <v>DOAP 1,DSKP</v>
      </c>
      <c r="G2696" s="4" t="str">
        <f t="shared" si="1871"/>
        <v>152</v>
      </c>
      <c r="H2696" s="4">
        <f t="shared" si="1872"/>
        <v>333</v>
      </c>
      <c r="I2696" s="6">
        <f t="shared" si="1852"/>
        <v>0</v>
      </c>
      <c r="J2696" s="6">
        <f t="shared" si="1853"/>
        <v>6</v>
      </c>
      <c r="K2696" s="6">
        <f t="shared" si="1854"/>
        <v>5</v>
      </c>
      <c r="L2696" s="6">
        <f t="shared" si="1855"/>
        <v>3</v>
      </c>
      <c r="M2696" s="6">
        <f t="shared" si="1856"/>
        <v>3</v>
      </c>
      <c r="N2696" s="6">
        <f t="shared" si="1857"/>
        <v>3</v>
      </c>
      <c r="O2696" s="13">
        <f t="shared" si="1858"/>
        <v>13</v>
      </c>
      <c r="P2696" s="4">
        <f t="shared" si="1876"/>
        <v>3</v>
      </c>
      <c r="Q2696" s="4">
        <f t="shared" si="1877"/>
        <v>1</v>
      </c>
      <c r="R2696">
        <f t="shared" si="1861"/>
        <v>333</v>
      </c>
      <c r="S2696" s="4">
        <f t="shared" si="1862"/>
        <v>2</v>
      </c>
      <c r="T2696" s="15">
        <f t="shared" si="1863"/>
        <v>0</v>
      </c>
      <c r="U2696" s="4">
        <f t="shared" si="1864"/>
        <v>3</v>
      </c>
      <c r="V2696" s="4">
        <f t="shared" si="1865"/>
        <v>1</v>
      </c>
      <c r="W2696" s="4">
        <f t="shared" si="1866"/>
        <v>2</v>
      </c>
      <c r="X2696" s="6">
        <f t="shared" si="1867"/>
        <v>3</v>
      </c>
      <c r="Y2696" s="4">
        <f t="shared" si="1868"/>
        <v>1</v>
      </c>
      <c r="Z2696" s="6">
        <f t="shared" si="1869"/>
        <v>1</v>
      </c>
      <c r="AA2696" s="18">
        <f t="shared" si="1870"/>
        <v>3</v>
      </c>
      <c r="AB2696" s="9" t="str">
        <f t="shared" si="1878"/>
        <v>-45,2</v>
      </c>
      <c r="AC2696" s="9" t="str">
        <f>_xlfn.XLOOKUP(R2696,Sheet2!$H$3:$H$258,Sheet2!$I$3:$I$258,"-----")</f>
        <v>*****</v>
      </c>
      <c r="AD2696" s="9" t="str">
        <f>_xlfn.XLOOKUP(VALUE(AE2696),Sheet2!$N$3:$N$1000,Sheet2!$O$3:$O$1000,"********")</f>
        <v>********</v>
      </c>
      <c r="AE2696" t="str">
        <f t="shared" si="1873"/>
        <v>5411</v>
      </c>
      <c r="AF2696" s="9" t="str">
        <f>IF(R2696&lt;200,"+"&amp;TEXT(R2696,"0"),"-"&amp;TEXT(_xlfn.XLOOKUP(R2696,Sheet2!$K$3:$K$130,Sheet2!$L$3:$L$130,"-----"),"0"))</f>
        <v>-45</v>
      </c>
      <c r="AG2696" s="9" t="str">
        <f t="shared" si="1879"/>
        <v/>
      </c>
      <c r="AH2696" s="9" t="str">
        <f t="shared" si="1880"/>
        <v>JSR -45,2</v>
      </c>
      <c r="AI2696" t="str">
        <f t="shared" si="1881"/>
        <v>1,-45,2</v>
      </c>
      <c r="AJ2696" s="16" t="str">
        <f t="shared" si="1882"/>
        <v>-45,2</v>
      </c>
      <c r="AK2696" t="str">
        <f t="shared" si="1883"/>
        <v>MOVZS# 3,1,SNC</v>
      </c>
      <c r="AL2696" s="4" t="str">
        <f t="shared" si="1884"/>
        <v>MOV</v>
      </c>
      <c r="AM2696" s="4" t="str">
        <f t="shared" si="1885"/>
        <v>S</v>
      </c>
      <c r="AN2696" s="4" t="str">
        <f t="shared" si="1886"/>
        <v>Z</v>
      </c>
      <c r="AO2696" s="4" t="str">
        <f t="shared" si="1887"/>
        <v>#</v>
      </c>
      <c r="AP2696" s="15" t="str">
        <f t="shared" si="1888"/>
        <v>,SNC</v>
      </c>
      <c r="AQ2696" s="9" t="str">
        <f>_xlfn.XLOOKUP(D2696,Sheet2!$E$3:$E$101,Sheet2!$F$3:$F$101,"******************")</f>
        <v>******************</v>
      </c>
      <c r="AR2696" s="33" t="str">
        <f t="shared" si="1874"/>
        <v>DOAP 1,DSKP</v>
      </c>
      <c r="AS2696" s="9" t="str">
        <f t="shared" si="1875"/>
        <v>DOAP</v>
      </c>
      <c r="AT2696" s="4">
        <f t="shared" si="1889"/>
        <v>1</v>
      </c>
      <c r="AU2696" s="6">
        <f t="shared" si="1890"/>
        <v>3</v>
      </c>
      <c r="AV2696" s="4" t="str">
        <f t="shared" si="1891"/>
        <v>P</v>
      </c>
      <c r="AW2696" s="4">
        <f t="shared" si="1892"/>
        <v>33</v>
      </c>
      <c r="AX2696" s="4" t="str">
        <f>_xlfn.XLOOKUP(AW2696,Sheet2!$Q$3:$Q$66,Sheet2!$R$3:$R$66,"**")</f>
        <v>DSKP</v>
      </c>
      <c r="AY2696" s="4">
        <f t="shared" si="1893"/>
        <v>2</v>
      </c>
      <c r="AZ2696" s="16" t="str">
        <f t="shared" si="1894"/>
        <v>SKPDZ</v>
      </c>
    </row>
    <row r="2697" spans="2:52" x14ac:dyDescent="0.35">
      <c r="B2697" s="3">
        <f t="shared" si="1859"/>
        <v>19</v>
      </c>
      <c r="C2697" s="1">
        <f t="shared" si="1860"/>
        <v>5457</v>
      </c>
      <c r="D2697" s="2">
        <v>767</v>
      </c>
      <c r="E2697" s="2" t="str">
        <f>_xlfn.XLOOKUP(C2697,Sheet2!$N$3:$N$1000,Sheet2!$O$3:$O$1000,"")</f>
        <v/>
      </c>
      <c r="F2697" s="9" t="str">
        <f t="shared" si="1851"/>
        <v>JMP -11</v>
      </c>
      <c r="G2697" s="4" t="str">
        <f t="shared" si="1871"/>
        <v>1</v>
      </c>
      <c r="H2697" s="4">
        <f t="shared" si="1872"/>
        <v>367</v>
      </c>
      <c r="I2697" s="6">
        <f t="shared" si="1852"/>
        <v>0</v>
      </c>
      <c r="J2697" s="6">
        <f t="shared" si="1853"/>
        <v>0</v>
      </c>
      <c r="K2697" s="6">
        <f t="shared" si="1854"/>
        <v>0</v>
      </c>
      <c r="L2697" s="6">
        <f t="shared" si="1855"/>
        <v>7</v>
      </c>
      <c r="M2697" s="6">
        <f t="shared" si="1856"/>
        <v>6</v>
      </c>
      <c r="N2697" s="6">
        <f t="shared" si="1857"/>
        <v>7</v>
      </c>
      <c r="O2697" s="13">
        <f t="shared" si="1858"/>
        <v>0</v>
      </c>
      <c r="P2697" s="4">
        <f t="shared" si="1876"/>
        <v>0</v>
      </c>
      <c r="Q2697" s="4">
        <f t="shared" si="1877"/>
        <v>0</v>
      </c>
      <c r="R2697">
        <f t="shared" si="1861"/>
        <v>367</v>
      </c>
      <c r="S2697" s="4">
        <f t="shared" si="1862"/>
        <v>1</v>
      </c>
      <c r="T2697" s="15">
        <f t="shared" si="1863"/>
        <v>0</v>
      </c>
      <c r="U2697" s="4">
        <f t="shared" si="1864"/>
        <v>0</v>
      </c>
      <c r="V2697" s="4">
        <f t="shared" si="1865"/>
        <v>0</v>
      </c>
      <c r="W2697" s="4">
        <f t="shared" si="1866"/>
        <v>1</v>
      </c>
      <c r="X2697" s="6">
        <f t="shared" si="1867"/>
        <v>3</v>
      </c>
      <c r="Y2697" s="4">
        <f t="shared" si="1868"/>
        <v>3</v>
      </c>
      <c r="Z2697" s="6">
        <f t="shared" si="1869"/>
        <v>0</v>
      </c>
      <c r="AA2697" s="18">
        <f t="shared" si="1870"/>
        <v>7</v>
      </c>
      <c r="AB2697" s="9" t="str">
        <f t="shared" si="1878"/>
        <v>-11</v>
      </c>
      <c r="AC2697" s="9" t="str">
        <f>_xlfn.XLOOKUP(R2697,Sheet2!$H$3:$H$258,Sheet2!$I$3:$I$258,"-----")</f>
        <v>*****</v>
      </c>
      <c r="AD2697" s="9" t="str">
        <f>_xlfn.XLOOKUP(VALUE(AE2697),Sheet2!$N$3:$N$1000,Sheet2!$O$3:$O$1000,"********")</f>
        <v>********</v>
      </c>
      <c r="AE2697" t="str">
        <f t="shared" si="1873"/>
        <v>5446</v>
      </c>
      <c r="AF2697" s="9" t="str">
        <f>IF(R2697&lt;200,"+"&amp;TEXT(R2697,"0"),"-"&amp;TEXT(_xlfn.XLOOKUP(R2697,Sheet2!$K$3:$K$130,Sheet2!$L$3:$L$130,"-----"),"0"))</f>
        <v>-11</v>
      </c>
      <c r="AG2697" s="9" t="str">
        <f t="shared" si="1879"/>
        <v/>
      </c>
      <c r="AH2697" s="9" t="str">
        <f t="shared" si="1880"/>
        <v>JMP -11</v>
      </c>
      <c r="AI2697" t="str">
        <f t="shared" si="1881"/>
        <v>0,-11</v>
      </c>
      <c r="AJ2697" s="16" t="str">
        <f t="shared" si="1882"/>
        <v>-11</v>
      </c>
      <c r="AK2697" t="str">
        <f t="shared" si="1883"/>
        <v>NEGCS 0,0,SBN</v>
      </c>
      <c r="AL2697" s="4" t="str">
        <f t="shared" si="1884"/>
        <v>NEG</v>
      </c>
      <c r="AM2697" s="4" t="str">
        <f t="shared" si="1885"/>
        <v>S</v>
      </c>
      <c r="AN2697" s="4" t="str">
        <f t="shared" si="1886"/>
        <v>C</v>
      </c>
      <c r="AO2697" s="4" t="str">
        <f t="shared" si="1887"/>
        <v/>
      </c>
      <c r="AP2697" s="15" t="str">
        <f t="shared" si="1888"/>
        <v>,SBN</v>
      </c>
      <c r="AQ2697" s="9" t="str">
        <f>_xlfn.XLOOKUP(D2697,Sheet2!$E$3:$E$101,Sheet2!$F$3:$F$101,"******************")</f>
        <v>******************</v>
      </c>
      <c r="AR2697" s="33" t="str">
        <f t="shared" si="1874"/>
        <v>DIAP 0,**</v>
      </c>
      <c r="AS2697" s="9" t="str">
        <f t="shared" si="1875"/>
        <v>DIAP</v>
      </c>
      <c r="AT2697" s="4">
        <f t="shared" si="1889"/>
        <v>0</v>
      </c>
      <c r="AU2697" s="6">
        <f t="shared" si="1890"/>
        <v>3</v>
      </c>
      <c r="AV2697" s="4" t="str">
        <f t="shared" si="1891"/>
        <v>P</v>
      </c>
      <c r="AW2697" s="4">
        <f t="shared" si="1892"/>
        <v>67</v>
      </c>
      <c r="AX2697" s="4" t="str">
        <f>_xlfn.XLOOKUP(AW2697,Sheet2!$Q$3:$Q$66,Sheet2!$R$3:$R$66,"**")</f>
        <v>**</v>
      </c>
      <c r="AY2697" s="4">
        <f t="shared" si="1893"/>
        <v>1</v>
      </c>
      <c r="AZ2697" s="16" t="str">
        <f t="shared" si="1894"/>
        <v>SKPDZ</v>
      </c>
    </row>
    <row r="2698" spans="2:52" x14ac:dyDescent="0.35">
      <c r="B2698" s="3">
        <v>25</v>
      </c>
      <c r="C2698" s="1">
        <f t="shared" si="1860"/>
        <v>5460</v>
      </c>
      <c r="D2698" s="2">
        <v>50164</v>
      </c>
      <c r="E2698" s="2" t="str">
        <f>_xlfn.XLOOKUP(C2698,Sheet2!$N$3:$N$1000,Sheet2!$O$3:$O$1000,"")</f>
        <v>.WAIT</v>
      </c>
      <c r="F2698" s="9" t="str">
        <f t="shared" si="1851"/>
        <v>STA 2,ITRCNT</v>
      </c>
      <c r="G2698" s="4" t="str">
        <f t="shared" si="1871"/>
        <v>120</v>
      </c>
      <c r="H2698" s="4">
        <f t="shared" si="1872"/>
        <v>164</v>
      </c>
      <c r="I2698" s="6">
        <f t="shared" si="1852"/>
        <v>0</v>
      </c>
      <c r="J2698" s="6">
        <f t="shared" si="1853"/>
        <v>5</v>
      </c>
      <c r="K2698" s="6">
        <f t="shared" si="1854"/>
        <v>0</v>
      </c>
      <c r="L2698" s="6">
        <f t="shared" si="1855"/>
        <v>1</v>
      </c>
      <c r="M2698" s="6">
        <f t="shared" si="1856"/>
        <v>6</v>
      </c>
      <c r="N2698" s="6">
        <f t="shared" si="1857"/>
        <v>4</v>
      </c>
      <c r="O2698" s="13">
        <f t="shared" si="1858"/>
        <v>10</v>
      </c>
      <c r="P2698" s="4">
        <f t="shared" si="1876"/>
        <v>2</v>
      </c>
      <c r="Q2698" s="4">
        <f t="shared" si="1877"/>
        <v>2</v>
      </c>
      <c r="R2698">
        <f t="shared" si="1861"/>
        <v>164</v>
      </c>
      <c r="S2698" s="4">
        <f t="shared" si="1862"/>
        <v>0</v>
      </c>
      <c r="T2698" s="15">
        <f t="shared" si="1863"/>
        <v>0</v>
      </c>
      <c r="U2698" s="4">
        <f t="shared" si="1864"/>
        <v>2</v>
      </c>
      <c r="V2698" s="4">
        <f t="shared" si="1865"/>
        <v>2</v>
      </c>
      <c r="W2698" s="4">
        <f t="shared" si="1866"/>
        <v>0</v>
      </c>
      <c r="X2698" s="6">
        <f t="shared" si="1867"/>
        <v>1</v>
      </c>
      <c r="Y2698" s="4">
        <f t="shared" si="1868"/>
        <v>3</v>
      </c>
      <c r="Z2698" s="6">
        <f t="shared" si="1869"/>
        <v>0</v>
      </c>
      <c r="AA2698" s="18">
        <f t="shared" si="1870"/>
        <v>4</v>
      </c>
      <c r="AB2698" s="9" t="str">
        <f t="shared" si="1878"/>
        <v>ITRCNT</v>
      </c>
      <c r="AC2698" s="9" t="str">
        <f>_xlfn.XLOOKUP(R2698,Sheet2!$H$3:$H$258,Sheet2!$I$3:$I$258,"-----")</f>
        <v>ITRCNT</v>
      </c>
      <c r="AD2698" s="9" t="str">
        <f>_xlfn.XLOOKUP(VALUE(AE2698),Sheet2!$N$3:$N$1000,Sheet2!$O$3:$O$1000,"********")</f>
        <v>ITR</v>
      </c>
      <c r="AE2698" t="str">
        <f t="shared" si="1873"/>
        <v>5644</v>
      </c>
      <c r="AF2698" s="9" t="str">
        <f>IF(R2698&lt;200,"+"&amp;TEXT(R2698,"0"),"-"&amp;TEXT(_xlfn.XLOOKUP(R2698,Sheet2!$K$3:$K$130,Sheet2!$L$3:$L$130,"-----"),"0"))</f>
        <v>+164</v>
      </c>
      <c r="AG2698" s="9" t="str">
        <f t="shared" si="1879"/>
        <v/>
      </c>
      <c r="AH2698" s="9" t="str">
        <f t="shared" si="1880"/>
        <v>ISZ ITRCNT</v>
      </c>
      <c r="AI2698" t="str">
        <f t="shared" si="1881"/>
        <v>2,ITRCNT</v>
      </c>
      <c r="AJ2698" s="16" t="str">
        <f t="shared" si="1882"/>
        <v>ITRCNT</v>
      </c>
      <c r="AK2698" t="str">
        <f t="shared" si="1883"/>
        <v>COMCL 2,2,SZR</v>
      </c>
      <c r="AL2698" s="4" t="str">
        <f t="shared" si="1884"/>
        <v>COM</v>
      </c>
      <c r="AM2698" s="4" t="str">
        <f t="shared" si="1885"/>
        <v>L</v>
      </c>
      <c r="AN2698" s="4" t="str">
        <f t="shared" si="1886"/>
        <v>C</v>
      </c>
      <c r="AO2698" s="4" t="str">
        <f t="shared" si="1887"/>
        <v/>
      </c>
      <c r="AP2698" s="15" t="str">
        <f t="shared" si="1888"/>
        <v>,SZR</v>
      </c>
      <c r="AQ2698" s="9" t="str">
        <f>_xlfn.XLOOKUP(D2698,Sheet2!$E$3:$E$101,Sheet2!$F$3:$F$101,"******************")</f>
        <v>******************</v>
      </c>
      <c r="AR2698" s="33" t="str">
        <f t="shared" si="1874"/>
        <v>NIOS **</v>
      </c>
      <c r="AS2698" s="9" t="str">
        <f t="shared" si="1875"/>
        <v>DOCS</v>
      </c>
      <c r="AT2698" s="4">
        <f t="shared" si="1889"/>
        <v>2</v>
      </c>
      <c r="AU2698" s="6">
        <f t="shared" si="1890"/>
        <v>1</v>
      </c>
      <c r="AV2698" s="4" t="str">
        <f t="shared" si="1891"/>
        <v>S</v>
      </c>
      <c r="AW2698" s="4">
        <f t="shared" si="1892"/>
        <v>64</v>
      </c>
      <c r="AX2698" s="4" t="str">
        <f>_xlfn.XLOOKUP(AW2698,Sheet2!$Q$3:$Q$66,Sheet2!$R$3:$R$66,"**")</f>
        <v>**</v>
      </c>
      <c r="AY2698" s="4">
        <f t="shared" si="1893"/>
        <v>0</v>
      </c>
      <c r="AZ2698" s="16" t="str">
        <f t="shared" si="1894"/>
        <v>SKPBZ</v>
      </c>
    </row>
    <row r="2699" spans="2:52" x14ac:dyDescent="0.35">
      <c r="B2699" s="3">
        <f t="shared" si="1859"/>
        <v>26</v>
      </c>
      <c r="C2699" s="1">
        <f t="shared" si="1860"/>
        <v>5461</v>
      </c>
      <c r="D2699" s="2">
        <v>40144</v>
      </c>
      <c r="E2699" s="2" t="str">
        <f>_xlfn.XLOOKUP(C2699,Sheet2!$N$3:$N$1000,Sheet2!$O$3:$O$1000,"")</f>
        <v/>
      </c>
      <c r="F2699" s="9" t="str">
        <f t="shared" si="1851"/>
        <v>STA 0,TEMP</v>
      </c>
      <c r="G2699" s="4" t="str">
        <f t="shared" si="1871"/>
        <v>100</v>
      </c>
      <c r="H2699" s="4">
        <f t="shared" si="1872"/>
        <v>144</v>
      </c>
      <c r="I2699" s="6">
        <f t="shared" si="1852"/>
        <v>0</v>
      </c>
      <c r="J2699" s="6">
        <f t="shared" si="1853"/>
        <v>4</v>
      </c>
      <c r="K2699" s="6">
        <f t="shared" si="1854"/>
        <v>0</v>
      </c>
      <c r="L2699" s="6">
        <f t="shared" si="1855"/>
        <v>1</v>
      </c>
      <c r="M2699" s="6">
        <f t="shared" si="1856"/>
        <v>4</v>
      </c>
      <c r="N2699" s="6">
        <f t="shared" si="1857"/>
        <v>4</v>
      </c>
      <c r="O2699" s="13">
        <f t="shared" si="1858"/>
        <v>8</v>
      </c>
      <c r="P2699" s="4">
        <f t="shared" si="1876"/>
        <v>2</v>
      </c>
      <c r="Q2699" s="4">
        <f t="shared" si="1877"/>
        <v>0</v>
      </c>
      <c r="R2699">
        <f t="shared" si="1861"/>
        <v>144</v>
      </c>
      <c r="S2699" s="4">
        <f t="shared" si="1862"/>
        <v>0</v>
      </c>
      <c r="T2699" s="15">
        <f t="shared" si="1863"/>
        <v>0</v>
      </c>
      <c r="U2699" s="4">
        <f t="shared" si="1864"/>
        <v>2</v>
      </c>
      <c r="V2699" s="4">
        <f t="shared" si="1865"/>
        <v>0</v>
      </c>
      <c r="W2699" s="4">
        <f t="shared" si="1866"/>
        <v>0</v>
      </c>
      <c r="X2699" s="6">
        <f t="shared" si="1867"/>
        <v>1</v>
      </c>
      <c r="Y2699" s="4">
        <f t="shared" si="1868"/>
        <v>2</v>
      </c>
      <c r="Z2699" s="6">
        <f t="shared" si="1869"/>
        <v>0</v>
      </c>
      <c r="AA2699" s="18">
        <f t="shared" si="1870"/>
        <v>4</v>
      </c>
      <c r="AB2699" s="9" t="str">
        <f t="shared" si="1878"/>
        <v>TEMP</v>
      </c>
      <c r="AC2699" s="9" t="str">
        <f>_xlfn.XLOOKUP(R2699,Sheet2!$H$3:$H$258,Sheet2!$I$3:$I$258,"-----")</f>
        <v>TEMP</v>
      </c>
      <c r="AD2699" s="9" t="str">
        <f>_xlfn.XLOOKUP(VALUE(AE2699),Sheet2!$N$3:$N$1000,Sheet2!$O$3:$O$1000,"********")</f>
        <v>.SETP1</v>
      </c>
      <c r="AE2699" t="str">
        <f t="shared" si="1873"/>
        <v>5625</v>
      </c>
      <c r="AF2699" s="9" t="str">
        <f>IF(R2699&lt;200,"+"&amp;TEXT(R2699,"0"),"-"&amp;TEXT(_xlfn.XLOOKUP(R2699,Sheet2!$K$3:$K$130,Sheet2!$L$3:$L$130,"-----"),"0"))</f>
        <v>+144</v>
      </c>
      <c r="AG2699" s="9" t="str">
        <f t="shared" si="1879"/>
        <v/>
      </c>
      <c r="AH2699" s="9" t="str">
        <f t="shared" si="1880"/>
        <v>JMP TEMP</v>
      </c>
      <c r="AI2699" t="str">
        <f t="shared" si="1881"/>
        <v>0,TEMP</v>
      </c>
      <c r="AJ2699" s="16" t="str">
        <f t="shared" si="1882"/>
        <v>TEMP</v>
      </c>
      <c r="AK2699" t="str">
        <f t="shared" si="1883"/>
        <v>COMOL 2,0,SZR</v>
      </c>
      <c r="AL2699" s="4" t="str">
        <f t="shared" si="1884"/>
        <v>COM</v>
      </c>
      <c r="AM2699" s="4" t="str">
        <f t="shared" si="1885"/>
        <v>L</v>
      </c>
      <c r="AN2699" s="4" t="str">
        <f t="shared" si="1886"/>
        <v>O</v>
      </c>
      <c r="AO2699" s="4" t="str">
        <f t="shared" si="1887"/>
        <v/>
      </c>
      <c r="AP2699" s="15" t="str">
        <f t="shared" si="1888"/>
        <v>,SZR</v>
      </c>
      <c r="AQ2699" s="9" t="str">
        <f>_xlfn.XLOOKUP(D2699,Sheet2!$E$3:$E$101,Sheet2!$F$3:$F$101,"******************")</f>
        <v>******************</v>
      </c>
      <c r="AR2699" s="33" t="str">
        <f t="shared" si="1874"/>
        <v>NIOS **</v>
      </c>
      <c r="AS2699" s="9" t="str">
        <f t="shared" si="1875"/>
        <v>DOCS</v>
      </c>
      <c r="AT2699" s="4">
        <f t="shared" si="1889"/>
        <v>0</v>
      </c>
      <c r="AU2699" s="6">
        <f t="shared" si="1890"/>
        <v>1</v>
      </c>
      <c r="AV2699" s="4" t="str">
        <f t="shared" si="1891"/>
        <v>S</v>
      </c>
      <c r="AW2699" s="4">
        <f t="shared" si="1892"/>
        <v>44</v>
      </c>
      <c r="AX2699" s="4" t="str">
        <f>_xlfn.XLOOKUP(AW2699,Sheet2!$Q$3:$Q$66,Sheet2!$R$3:$R$66,"**")</f>
        <v>**</v>
      </c>
      <c r="AY2699" s="4">
        <f t="shared" si="1893"/>
        <v>0</v>
      </c>
      <c r="AZ2699" s="16" t="str">
        <f t="shared" si="1894"/>
        <v>SKPBZ</v>
      </c>
    </row>
    <row r="2700" spans="2:52" x14ac:dyDescent="0.35">
      <c r="B2700" s="3">
        <f t="shared" si="1859"/>
        <v>27</v>
      </c>
      <c r="C2700" s="1">
        <f t="shared" si="1860"/>
        <v>5462</v>
      </c>
      <c r="D2700" s="2">
        <v>30221</v>
      </c>
      <c r="E2700" s="2" t="str">
        <f>_xlfn.XLOOKUP(C2700,Sheet2!$N$3:$N$1000,Sheet2!$O$3:$O$1000,"")</f>
        <v/>
      </c>
      <c r="F2700" s="9" t="str">
        <f t="shared" si="1851"/>
        <v>LDA 2,C174K</v>
      </c>
      <c r="G2700" s="4" t="str">
        <f t="shared" si="1871"/>
        <v>60</v>
      </c>
      <c r="H2700" s="4">
        <f t="shared" si="1872"/>
        <v>221</v>
      </c>
      <c r="I2700" s="6">
        <f t="shared" si="1852"/>
        <v>0</v>
      </c>
      <c r="J2700" s="6">
        <f t="shared" si="1853"/>
        <v>3</v>
      </c>
      <c r="K2700" s="6">
        <f t="shared" si="1854"/>
        <v>0</v>
      </c>
      <c r="L2700" s="6">
        <f t="shared" si="1855"/>
        <v>2</v>
      </c>
      <c r="M2700" s="6">
        <f t="shared" si="1856"/>
        <v>2</v>
      </c>
      <c r="N2700" s="6">
        <f t="shared" si="1857"/>
        <v>1</v>
      </c>
      <c r="O2700" s="13">
        <f t="shared" si="1858"/>
        <v>6</v>
      </c>
      <c r="P2700" s="4">
        <f t="shared" si="1876"/>
        <v>1</v>
      </c>
      <c r="Q2700" s="4">
        <f t="shared" si="1877"/>
        <v>2</v>
      </c>
      <c r="R2700">
        <f t="shared" si="1861"/>
        <v>221</v>
      </c>
      <c r="S2700" s="4">
        <f t="shared" si="1862"/>
        <v>0</v>
      </c>
      <c r="T2700" s="15">
        <f t="shared" si="1863"/>
        <v>0</v>
      </c>
      <c r="U2700" s="4">
        <f t="shared" si="1864"/>
        <v>1</v>
      </c>
      <c r="V2700" s="4">
        <f t="shared" si="1865"/>
        <v>2</v>
      </c>
      <c r="W2700" s="4">
        <f t="shared" si="1866"/>
        <v>0</v>
      </c>
      <c r="X2700" s="6">
        <f t="shared" si="1867"/>
        <v>2</v>
      </c>
      <c r="Y2700" s="4">
        <f t="shared" si="1868"/>
        <v>1</v>
      </c>
      <c r="Z2700" s="6">
        <f t="shared" si="1869"/>
        <v>0</v>
      </c>
      <c r="AA2700" s="18">
        <f t="shared" si="1870"/>
        <v>1</v>
      </c>
      <c r="AB2700" s="9" t="str">
        <f t="shared" si="1878"/>
        <v>C174K</v>
      </c>
      <c r="AC2700" s="9" t="str">
        <f>_xlfn.XLOOKUP(R2700,Sheet2!$H$3:$H$258,Sheet2!$I$3:$I$258,"-----")</f>
        <v>C174K</v>
      </c>
      <c r="AD2700" s="9" t="str">
        <f>_xlfn.XLOOKUP(VALUE(AE2700),Sheet2!$N$3:$N$1000,Sheet2!$O$3:$O$1000,"********")</f>
        <v>********</v>
      </c>
      <c r="AE2700" t="str">
        <f t="shared" si="1873"/>
        <v>5303</v>
      </c>
      <c r="AF2700" s="9" t="str">
        <f>IF(R2700&lt;200,"+"&amp;TEXT(R2700,"0"),"-"&amp;TEXT(_xlfn.XLOOKUP(R2700,Sheet2!$K$3:$K$130,Sheet2!$L$3:$L$130,"-----"),"0"))</f>
        <v>-157</v>
      </c>
      <c r="AG2700" s="9" t="str">
        <f t="shared" si="1879"/>
        <v/>
      </c>
      <c r="AH2700" s="9" t="str">
        <f t="shared" si="1880"/>
        <v>ISZ C174K</v>
      </c>
      <c r="AI2700" t="str">
        <f t="shared" si="1881"/>
        <v>2,C174K</v>
      </c>
      <c r="AJ2700" s="16" t="str">
        <f t="shared" si="1882"/>
        <v>C174K</v>
      </c>
      <c r="AK2700" t="str">
        <f t="shared" si="1883"/>
        <v>COMZR 1,2,SKP</v>
      </c>
      <c r="AL2700" s="4" t="str">
        <f t="shared" si="1884"/>
        <v>COM</v>
      </c>
      <c r="AM2700" s="4" t="str">
        <f t="shared" si="1885"/>
        <v>R</v>
      </c>
      <c r="AN2700" s="4" t="str">
        <f t="shared" si="1886"/>
        <v>Z</v>
      </c>
      <c r="AO2700" s="4" t="str">
        <f t="shared" si="1887"/>
        <v/>
      </c>
      <c r="AP2700" s="15" t="str">
        <f t="shared" si="1888"/>
        <v>,SKP</v>
      </c>
      <c r="AQ2700" s="9" t="str">
        <f>_xlfn.XLOOKUP(D2700,Sheet2!$E$3:$E$101,Sheet2!$F$3:$F$101,"******************")</f>
        <v>******************</v>
      </c>
      <c r="AR2700" s="33" t="str">
        <f t="shared" si="1874"/>
        <v>NIOC ADCV</v>
      </c>
      <c r="AS2700" s="9" t="str">
        <f t="shared" si="1875"/>
        <v>DOCC</v>
      </c>
      <c r="AT2700" s="4">
        <f t="shared" si="1889"/>
        <v>2</v>
      </c>
      <c r="AU2700" s="6">
        <f t="shared" si="1890"/>
        <v>2</v>
      </c>
      <c r="AV2700" s="4" t="str">
        <f t="shared" si="1891"/>
        <v>C</v>
      </c>
      <c r="AW2700" s="4">
        <f t="shared" si="1892"/>
        <v>21</v>
      </c>
      <c r="AX2700" s="4" t="str">
        <f>_xlfn.XLOOKUP(AW2700,Sheet2!$Q$3:$Q$66,Sheet2!$R$3:$R$66,"**")</f>
        <v>ADCV</v>
      </c>
      <c r="AY2700" s="4">
        <f t="shared" si="1893"/>
        <v>0</v>
      </c>
      <c r="AZ2700" s="16" t="str">
        <f t="shared" si="1894"/>
        <v>SKPDN</v>
      </c>
    </row>
    <row r="2701" spans="2:52" x14ac:dyDescent="0.35">
      <c r="B2701" s="3">
        <f t="shared" si="1859"/>
        <v>28</v>
      </c>
      <c r="C2701" s="1">
        <f t="shared" si="1860"/>
        <v>5463</v>
      </c>
      <c r="D2701" s="2">
        <v>20145</v>
      </c>
      <c r="E2701" s="2" t="str">
        <f>_xlfn.XLOOKUP(C2701,Sheet2!$N$3:$N$1000,Sheet2!$O$3:$O$1000,"")</f>
        <v>.WTL.</v>
      </c>
      <c r="F2701" s="9" t="str">
        <f t="shared" si="1851"/>
        <v>LDA 0,TIME</v>
      </c>
      <c r="G2701" s="4" t="str">
        <f t="shared" si="1871"/>
        <v>40</v>
      </c>
      <c r="H2701" s="4">
        <f t="shared" si="1872"/>
        <v>145</v>
      </c>
      <c r="I2701" s="6">
        <f t="shared" si="1852"/>
        <v>0</v>
      </c>
      <c r="J2701" s="6">
        <f t="shared" si="1853"/>
        <v>2</v>
      </c>
      <c r="K2701" s="6">
        <f t="shared" si="1854"/>
        <v>0</v>
      </c>
      <c r="L2701" s="6">
        <f t="shared" si="1855"/>
        <v>1</v>
      </c>
      <c r="M2701" s="6">
        <f t="shared" si="1856"/>
        <v>4</v>
      </c>
      <c r="N2701" s="6">
        <f t="shared" si="1857"/>
        <v>5</v>
      </c>
      <c r="O2701" s="13">
        <f t="shared" si="1858"/>
        <v>4</v>
      </c>
      <c r="P2701" s="4">
        <f t="shared" si="1876"/>
        <v>1</v>
      </c>
      <c r="Q2701" s="4">
        <f t="shared" si="1877"/>
        <v>0</v>
      </c>
      <c r="R2701">
        <f t="shared" si="1861"/>
        <v>145</v>
      </c>
      <c r="S2701" s="4">
        <f t="shared" si="1862"/>
        <v>0</v>
      </c>
      <c r="T2701" s="15">
        <f t="shared" si="1863"/>
        <v>0</v>
      </c>
      <c r="U2701" s="4">
        <f t="shared" si="1864"/>
        <v>1</v>
      </c>
      <c r="V2701" s="4">
        <f t="shared" si="1865"/>
        <v>0</v>
      </c>
      <c r="W2701" s="4">
        <f t="shared" si="1866"/>
        <v>0</v>
      </c>
      <c r="X2701" s="6">
        <f t="shared" si="1867"/>
        <v>1</v>
      </c>
      <c r="Y2701" s="4">
        <f t="shared" si="1868"/>
        <v>2</v>
      </c>
      <c r="Z2701" s="6">
        <f t="shared" si="1869"/>
        <v>0</v>
      </c>
      <c r="AA2701" s="18">
        <f t="shared" si="1870"/>
        <v>5</v>
      </c>
      <c r="AB2701" s="9" t="str">
        <f t="shared" si="1878"/>
        <v>TIME</v>
      </c>
      <c r="AC2701" s="9" t="str">
        <f>_xlfn.XLOOKUP(R2701,Sheet2!$H$3:$H$258,Sheet2!$I$3:$I$258,"-----")</f>
        <v>TIME</v>
      </c>
      <c r="AD2701" s="9" t="str">
        <f>_xlfn.XLOOKUP(VALUE(AE2701),Sheet2!$N$3:$N$1000,Sheet2!$O$3:$O$1000,"********")</f>
        <v>.SETUP</v>
      </c>
      <c r="AE2701" t="str">
        <f t="shared" si="1873"/>
        <v>5630</v>
      </c>
      <c r="AF2701" s="9" t="str">
        <f>IF(R2701&lt;200,"+"&amp;TEXT(R2701,"0"),"-"&amp;TEXT(_xlfn.XLOOKUP(R2701,Sheet2!$K$3:$K$130,Sheet2!$L$3:$L$130,"-----"),"0"))</f>
        <v>+145</v>
      </c>
      <c r="AG2701" s="9" t="str">
        <f t="shared" si="1879"/>
        <v/>
      </c>
      <c r="AH2701" s="9" t="str">
        <f t="shared" si="1880"/>
        <v>JMP TIME</v>
      </c>
      <c r="AI2701" t="str">
        <f t="shared" si="1881"/>
        <v>0,TIME</v>
      </c>
      <c r="AJ2701" s="16" t="str">
        <f t="shared" si="1882"/>
        <v>TIME</v>
      </c>
      <c r="AK2701" t="str">
        <f t="shared" si="1883"/>
        <v>COMOL 1,0,SNR</v>
      </c>
      <c r="AL2701" s="4" t="str">
        <f t="shared" si="1884"/>
        <v>COM</v>
      </c>
      <c r="AM2701" s="4" t="str">
        <f t="shared" si="1885"/>
        <v>L</v>
      </c>
      <c r="AN2701" s="4" t="str">
        <f t="shared" si="1886"/>
        <v>O</v>
      </c>
      <c r="AO2701" s="4" t="str">
        <f t="shared" si="1887"/>
        <v/>
      </c>
      <c r="AP2701" s="15" t="str">
        <f t="shared" si="1888"/>
        <v>,SNR</v>
      </c>
      <c r="AQ2701" s="9" t="str">
        <f>_xlfn.XLOOKUP(D2701,Sheet2!$E$3:$E$101,Sheet2!$F$3:$F$101,"******************")</f>
        <v>******************</v>
      </c>
      <c r="AR2701" s="33" t="str">
        <f t="shared" si="1874"/>
        <v>NIOS **</v>
      </c>
      <c r="AS2701" s="9" t="str">
        <f t="shared" si="1875"/>
        <v>DOCS</v>
      </c>
      <c r="AT2701" s="4">
        <f t="shared" si="1889"/>
        <v>0</v>
      </c>
      <c r="AU2701" s="6">
        <f t="shared" si="1890"/>
        <v>1</v>
      </c>
      <c r="AV2701" s="4" t="str">
        <f t="shared" si="1891"/>
        <v>S</v>
      </c>
      <c r="AW2701" s="4">
        <f t="shared" si="1892"/>
        <v>45</v>
      </c>
      <c r="AX2701" s="4" t="str">
        <f>_xlfn.XLOOKUP(AW2701,Sheet2!$Q$3:$Q$66,Sheet2!$R$3:$R$66,"**")</f>
        <v>**</v>
      </c>
      <c r="AY2701" s="4">
        <f t="shared" si="1893"/>
        <v>0</v>
      </c>
      <c r="AZ2701" s="16" t="str">
        <f t="shared" si="1894"/>
        <v>SKPBZ</v>
      </c>
    </row>
    <row r="2702" spans="2:52" x14ac:dyDescent="0.35">
      <c r="B2702" s="3">
        <f t="shared" si="1859"/>
        <v>29</v>
      </c>
      <c r="C2702" s="1">
        <f t="shared" si="1860"/>
        <v>5464</v>
      </c>
      <c r="D2702" s="2">
        <v>60000</v>
      </c>
      <c r="E2702" s="2" t="str">
        <f>_xlfn.XLOOKUP(C2702,Sheet2!$N$3:$N$1000,Sheet2!$O$3:$O$1000,"")</f>
        <v/>
      </c>
      <c r="F2702" s="9" t="str">
        <f t="shared" si="1851"/>
        <v>NIO 0</v>
      </c>
      <c r="G2702" s="4" t="str">
        <f t="shared" si="1871"/>
        <v>140</v>
      </c>
      <c r="H2702" s="4">
        <f t="shared" si="1872"/>
        <v>0</v>
      </c>
      <c r="I2702" s="6">
        <f t="shared" si="1852"/>
        <v>0</v>
      </c>
      <c r="J2702" s="6">
        <f t="shared" si="1853"/>
        <v>6</v>
      </c>
      <c r="K2702" s="6">
        <f t="shared" si="1854"/>
        <v>0</v>
      </c>
      <c r="L2702" s="6">
        <f t="shared" si="1855"/>
        <v>0</v>
      </c>
      <c r="M2702" s="6">
        <f t="shared" si="1856"/>
        <v>0</v>
      </c>
      <c r="N2702" s="6">
        <f t="shared" si="1857"/>
        <v>0</v>
      </c>
      <c r="O2702" s="13">
        <f t="shared" si="1858"/>
        <v>12</v>
      </c>
      <c r="P2702" s="4">
        <f t="shared" si="1876"/>
        <v>3</v>
      </c>
      <c r="Q2702" s="4">
        <f t="shared" si="1877"/>
        <v>0</v>
      </c>
      <c r="R2702">
        <f t="shared" si="1861"/>
        <v>0</v>
      </c>
      <c r="S2702" s="4">
        <f t="shared" si="1862"/>
        <v>0</v>
      </c>
      <c r="T2702" s="15">
        <f t="shared" si="1863"/>
        <v>0</v>
      </c>
      <c r="U2702" s="4">
        <f t="shared" si="1864"/>
        <v>3</v>
      </c>
      <c r="V2702" s="4">
        <f t="shared" si="1865"/>
        <v>0</v>
      </c>
      <c r="W2702" s="4">
        <f t="shared" si="1866"/>
        <v>0</v>
      </c>
      <c r="X2702" s="6">
        <f t="shared" si="1867"/>
        <v>0</v>
      </c>
      <c r="Y2702" s="4">
        <f t="shared" si="1868"/>
        <v>0</v>
      </c>
      <c r="Z2702" s="6">
        <f t="shared" si="1869"/>
        <v>0</v>
      </c>
      <c r="AA2702" s="18">
        <f t="shared" si="1870"/>
        <v>0</v>
      </c>
      <c r="AB2702" s="9" t="str">
        <f t="shared" si="1878"/>
        <v>0</v>
      </c>
      <c r="AC2702" s="9" t="str">
        <f>_xlfn.XLOOKUP(R2702,Sheet2!$H$3:$H$258,Sheet2!$I$3:$I$258,"-----")</f>
        <v>0</v>
      </c>
      <c r="AD2702" s="9" t="str">
        <f>_xlfn.XLOOKUP(VALUE(AE2702),Sheet2!$N$3:$N$1000,Sheet2!$O$3:$O$1000,"********")</f>
        <v>********</v>
      </c>
      <c r="AE2702" t="str">
        <f t="shared" si="1873"/>
        <v>5464</v>
      </c>
      <c r="AF2702" s="9" t="str">
        <f>IF(R2702&lt;200,"+"&amp;TEXT(R2702,"0"),"-"&amp;TEXT(_xlfn.XLOOKUP(R2702,Sheet2!$K$3:$K$130,Sheet2!$L$3:$L$130,"-----"),"0"))</f>
        <v>+0</v>
      </c>
      <c r="AG2702" s="9" t="str">
        <f t="shared" si="1879"/>
        <v/>
      </c>
      <c r="AH2702" s="9" t="str">
        <f t="shared" si="1880"/>
        <v>JMP 0</v>
      </c>
      <c r="AI2702" t="str">
        <f t="shared" si="1881"/>
        <v>0,0</v>
      </c>
      <c r="AJ2702" s="16" t="str">
        <f t="shared" si="1882"/>
        <v>0</v>
      </c>
      <c r="AK2702" t="str">
        <f t="shared" si="1883"/>
        <v>COM 3,0</v>
      </c>
      <c r="AL2702" s="4" t="str">
        <f t="shared" si="1884"/>
        <v>COM</v>
      </c>
      <c r="AM2702" s="4" t="str">
        <f t="shared" si="1885"/>
        <v/>
      </c>
      <c r="AN2702" s="4" t="str">
        <f t="shared" si="1886"/>
        <v/>
      </c>
      <c r="AO2702" s="4" t="str">
        <f t="shared" si="1887"/>
        <v/>
      </c>
      <c r="AP2702" s="15" t="str">
        <f t="shared" si="1888"/>
        <v/>
      </c>
      <c r="AQ2702" s="9" t="str">
        <f>_xlfn.XLOOKUP(D2702,Sheet2!$E$3:$E$101,Sheet2!$F$3:$F$101,"******************")</f>
        <v>******************</v>
      </c>
      <c r="AR2702" s="33" t="str">
        <f t="shared" si="1874"/>
        <v>NIO 0</v>
      </c>
      <c r="AS2702" s="9" t="str">
        <f t="shared" si="1875"/>
        <v>DOC</v>
      </c>
      <c r="AT2702" s="4">
        <f t="shared" si="1889"/>
        <v>0</v>
      </c>
      <c r="AU2702" s="6">
        <f t="shared" si="1890"/>
        <v>0</v>
      </c>
      <c r="AV2702" s="4" t="str">
        <f t="shared" si="1891"/>
        <v/>
      </c>
      <c r="AW2702" s="4">
        <f t="shared" si="1892"/>
        <v>0</v>
      </c>
      <c r="AX2702" s="4" t="str">
        <f>_xlfn.XLOOKUP(AW2702,Sheet2!$Q$3:$Q$66,Sheet2!$R$3:$R$66,"**")</f>
        <v>0</v>
      </c>
      <c r="AY2702" s="4">
        <f t="shared" si="1893"/>
        <v>0</v>
      </c>
      <c r="AZ2702" s="16" t="str">
        <f t="shared" si="1894"/>
        <v>SKPBN</v>
      </c>
    </row>
    <row r="2703" spans="2:52" x14ac:dyDescent="0.35">
      <c r="B2703" s="3">
        <f t="shared" si="1859"/>
        <v>30</v>
      </c>
      <c r="C2703" s="1">
        <f t="shared" si="1860"/>
        <v>5465</v>
      </c>
      <c r="D2703" s="2">
        <v>64433</v>
      </c>
      <c r="E2703" s="2" t="str">
        <f>_xlfn.XLOOKUP(C2703,Sheet2!$N$3:$N$1000,Sheet2!$O$3:$O$1000,"")</f>
        <v/>
      </c>
      <c r="F2703" s="9" t="str">
        <f t="shared" si="1851"/>
        <v>DIA 1,DSKP</v>
      </c>
      <c r="G2703" s="4" t="str">
        <f t="shared" si="1871"/>
        <v>151</v>
      </c>
      <c r="H2703" s="4">
        <f t="shared" si="1872"/>
        <v>33</v>
      </c>
      <c r="I2703" s="6">
        <f t="shared" si="1852"/>
        <v>0</v>
      </c>
      <c r="J2703" s="6">
        <f t="shared" si="1853"/>
        <v>6</v>
      </c>
      <c r="K2703" s="6">
        <f t="shared" si="1854"/>
        <v>4</v>
      </c>
      <c r="L2703" s="6">
        <f t="shared" si="1855"/>
        <v>4</v>
      </c>
      <c r="M2703" s="6">
        <f t="shared" si="1856"/>
        <v>3</v>
      </c>
      <c r="N2703" s="6">
        <f t="shared" si="1857"/>
        <v>3</v>
      </c>
      <c r="O2703" s="13">
        <f t="shared" si="1858"/>
        <v>13</v>
      </c>
      <c r="P2703" s="4">
        <f t="shared" si="1876"/>
        <v>3</v>
      </c>
      <c r="Q2703" s="4">
        <f t="shared" si="1877"/>
        <v>1</v>
      </c>
      <c r="R2703">
        <f t="shared" si="1861"/>
        <v>33</v>
      </c>
      <c r="S2703" s="4">
        <f t="shared" si="1862"/>
        <v>1</v>
      </c>
      <c r="T2703" s="15">
        <f t="shared" si="1863"/>
        <v>0</v>
      </c>
      <c r="U2703" s="4">
        <f t="shared" si="1864"/>
        <v>3</v>
      </c>
      <c r="V2703" s="4">
        <f t="shared" si="1865"/>
        <v>1</v>
      </c>
      <c r="W2703" s="4">
        <f t="shared" si="1866"/>
        <v>1</v>
      </c>
      <c r="X2703" s="6">
        <f t="shared" si="1867"/>
        <v>0</v>
      </c>
      <c r="Y2703" s="4">
        <f t="shared" si="1868"/>
        <v>1</v>
      </c>
      <c r="Z2703" s="6">
        <f t="shared" si="1869"/>
        <v>1</v>
      </c>
      <c r="AA2703" s="18">
        <f t="shared" si="1870"/>
        <v>3</v>
      </c>
      <c r="AB2703" s="9" t="str">
        <f t="shared" si="1878"/>
        <v>+33</v>
      </c>
      <c r="AC2703" s="9" t="str">
        <f>_xlfn.XLOOKUP(R2703,Sheet2!$H$3:$H$258,Sheet2!$I$3:$I$258,"-----")</f>
        <v>*****</v>
      </c>
      <c r="AD2703" s="9" t="str">
        <f>_xlfn.XLOOKUP(VALUE(AE2703),Sheet2!$N$3:$N$1000,Sheet2!$O$3:$O$1000,"********")</f>
        <v>********</v>
      </c>
      <c r="AE2703" t="str">
        <f t="shared" si="1873"/>
        <v>5520</v>
      </c>
      <c r="AF2703" s="9" t="str">
        <f>IF(R2703&lt;200,"+"&amp;TEXT(R2703,"0"),"-"&amp;TEXT(_xlfn.XLOOKUP(R2703,Sheet2!$K$3:$K$130,Sheet2!$L$3:$L$130,"-----"),"0"))</f>
        <v>+33</v>
      </c>
      <c r="AG2703" s="9" t="str">
        <f t="shared" si="1879"/>
        <v/>
      </c>
      <c r="AH2703" s="9" t="str">
        <f t="shared" si="1880"/>
        <v>JSR +33</v>
      </c>
      <c r="AI2703" t="str">
        <f t="shared" si="1881"/>
        <v>1,+33</v>
      </c>
      <c r="AJ2703" s="16" t="str">
        <f t="shared" si="1882"/>
        <v>+33</v>
      </c>
      <c r="AK2703" t="str">
        <f t="shared" si="1883"/>
        <v>NEGZ# 3,1,SNC</v>
      </c>
      <c r="AL2703" s="4" t="str">
        <f t="shared" si="1884"/>
        <v>NEG</v>
      </c>
      <c r="AM2703" s="4" t="str">
        <f t="shared" si="1885"/>
        <v/>
      </c>
      <c r="AN2703" s="4" t="str">
        <f t="shared" si="1886"/>
        <v>Z</v>
      </c>
      <c r="AO2703" s="4" t="str">
        <f t="shared" si="1887"/>
        <v>#</v>
      </c>
      <c r="AP2703" s="15" t="str">
        <f t="shared" si="1888"/>
        <v>,SNC</v>
      </c>
      <c r="AQ2703" s="9" t="str">
        <f>_xlfn.XLOOKUP(D2703,Sheet2!$E$3:$E$101,Sheet2!$F$3:$F$101,"******************")</f>
        <v>******************</v>
      </c>
      <c r="AR2703" s="33" t="str">
        <f t="shared" si="1874"/>
        <v>DIA 1,DSKP</v>
      </c>
      <c r="AS2703" s="9" t="str">
        <f t="shared" si="1875"/>
        <v>DIA</v>
      </c>
      <c r="AT2703" s="4">
        <f t="shared" si="1889"/>
        <v>1</v>
      </c>
      <c r="AU2703" s="6">
        <f t="shared" si="1890"/>
        <v>0</v>
      </c>
      <c r="AV2703" s="4" t="str">
        <f t="shared" si="1891"/>
        <v/>
      </c>
      <c r="AW2703" s="4">
        <f t="shared" si="1892"/>
        <v>33</v>
      </c>
      <c r="AX2703" s="4" t="str">
        <f>_xlfn.XLOOKUP(AW2703,Sheet2!$Q$3:$Q$66,Sheet2!$R$3:$R$66,"**")</f>
        <v>DSKP</v>
      </c>
      <c r="AY2703" s="4">
        <f t="shared" si="1893"/>
        <v>1</v>
      </c>
      <c r="AZ2703" s="16" t="str">
        <f t="shared" si="1894"/>
        <v>SKPBN</v>
      </c>
    </row>
    <row r="2704" spans="2:52" x14ac:dyDescent="0.35">
      <c r="B2704" s="3">
        <f t="shared" si="1859"/>
        <v>31</v>
      </c>
      <c r="C2704" s="1">
        <f t="shared" si="1860"/>
        <v>5466</v>
      </c>
      <c r="D2704" s="2">
        <v>133414</v>
      </c>
      <c r="E2704" s="2" t="str">
        <f>_xlfn.XLOOKUP(C2704,Sheet2!$N$3:$N$1000,Sheet2!$O$3:$O$1000,"")</f>
        <v/>
      </c>
      <c r="F2704" s="9" t="str">
        <f t="shared" si="1851"/>
        <v>AND# 1,2,SZR</v>
      </c>
      <c r="G2704" s="4" t="str">
        <f t="shared" si="1871"/>
        <v>267</v>
      </c>
      <c r="H2704" s="4">
        <f t="shared" si="1872"/>
        <v>14</v>
      </c>
      <c r="I2704" s="6">
        <f t="shared" si="1852"/>
        <v>1</v>
      </c>
      <c r="J2704" s="6">
        <f t="shared" si="1853"/>
        <v>3</v>
      </c>
      <c r="K2704" s="6">
        <f t="shared" si="1854"/>
        <v>3</v>
      </c>
      <c r="L2704" s="6">
        <f t="shared" si="1855"/>
        <v>4</v>
      </c>
      <c r="M2704" s="6">
        <f t="shared" si="1856"/>
        <v>1</v>
      </c>
      <c r="N2704" s="6">
        <f t="shared" si="1857"/>
        <v>4</v>
      </c>
      <c r="O2704" s="13">
        <f t="shared" si="1858"/>
        <v>22</v>
      </c>
      <c r="P2704" s="4">
        <f t="shared" si="1876"/>
        <v>5</v>
      </c>
      <c r="Q2704" s="4">
        <f t="shared" si="1877"/>
        <v>2</v>
      </c>
      <c r="R2704">
        <f t="shared" si="1861"/>
        <v>14</v>
      </c>
      <c r="S2704" s="4">
        <f t="shared" si="1862"/>
        <v>3</v>
      </c>
      <c r="T2704" s="15">
        <f t="shared" si="1863"/>
        <v>1</v>
      </c>
      <c r="U2704" s="4">
        <f t="shared" si="1864"/>
        <v>1</v>
      </c>
      <c r="V2704" s="4">
        <f t="shared" si="1865"/>
        <v>2</v>
      </c>
      <c r="W2704" s="4">
        <f t="shared" si="1866"/>
        <v>7</v>
      </c>
      <c r="X2704" s="6">
        <f t="shared" si="1867"/>
        <v>0</v>
      </c>
      <c r="Y2704" s="4">
        <f t="shared" si="1868"/>
        <v>0</v>
      </c>
      <c r="Z2704" s="6">
        <f t="shared" si="1869"/>
        <v>1</v>
      </c>
      <c r="AA2704" s="18">
        <f t="shared" si="1870"/>
        <v>4</v>
      </c>
      <c r="AB2704" s="9" t="str">
        <f t="shared" si="1878"/>
        <v>+14,3</v>
      </c>
      <c r="AC2704" s="9" t="str">
        <f>_xlfn.XLOOKUP(R2704,Sheet2!$H$3:$H$258,Sheet2!$I$3:$I$258,"-----")</f>
        <v>*****</v>
      </c>
      <c r="AD2704" s="9" t="str">
        <f>_xlfn.XLOOKUP(VALUE(AE2704),Sheet2!$N$3:$N$1000,Sheet2!$O$3:$O$1000,"********")</f>
        <v>********</v>
      </c>
      <c r="AE2704" t="str">
        <f t="shared" si="1873"/>
        <v>5502</v>
      </c>
      <c r="AF2704" s="9" t="str">
        <f>IF(R2704&lt;200,"+"&amp;TEXT(R2704,"0"),"-"&amp;TEXT(_xlfn.XLOOKUP(R2704,Sheet2!$K$3:$K$130,Sheet2!$L$3:$L$130,"-----"),"0"))</f>
        <v>+14</v>
      </c>
      <c r="AG2704" s="9" t="str">
        <f t="shared" si="1879"/>
        <v>@</v>
      </c>
      <c r="AH2704" s="9" t="str">
        <f t="shared" si="1880"/>
        <v>ISZ @+14,3</v>
      </c>
      <c r="AI2704" t="str">
        <f t="shared" si="1881"/>
        <v>2,@+14,3</v>
      </c>
      <c r="AJ2704" s="16" t="str">
        <f t="shared" si="1882"/>
        <v>@+14,3</v>
      </c>
      <c r="AK2704" t="str">
        <f t="shared" si="1883"/>
        <v>AND# 1,2,SZR</v>
      </c>
      <c r="AL2704" s="4" t="str">
        <f t="shared" si="1884"/>
        <v>AND</v>
      </c>
      <c r="AM2704" s="4" t="str">
        <f t="shared" si="1885"/>
        <v/>
      </c>
      <c r="AN2704" s="4" t="str">
        <f t="shared" si="1886"/>
        <v/>
      </c>
      <c r="AO2704" s="4" t="str">
        <f t="shared" si="1887"/>
        <v>#</v>
      </c>
      <c r="AP2704" s="15" t="str">
        <f t="shared" si="1888"/>
        <v>,SZR</v>
      </c>
      <c r="AQ2704" s="9" t="str">
        <f>_xlfn.XLOOKUP(D2704,Sheet2!$E$3:$E$101,Sheet2!$F$3:$F$101,"******************")</f>
        <v>******************</v>
      </c>
      <c r="AR2704" s="33" t="str">
        <f t="shared" si="1874"/>
        <v>SKPBN RTC</v>
      </c>
      <c r="AS2704" s="9" t="str">
        <f t="shared" si="1875"/>
        <v>DOC</v>
      </c>
      <c r="AT2704" s="4">
        <f t="shared" si="1889"/>
        <v>2</v>
      </c>
      <c r="AU2704" s="6">
        <f t="shared" si="1890"/>
        <v>0</v>
      </c>
      <c r="AV2704" s="4" t="str">
        <f t="shared" si="1891"/>
        <v/>
      </c>
      <c r="AW2704" s="4">
        <f t="shared" si="1892"/>
        <v>14</v>
      </c>
      <c r="AX2704" s="4" t="str">
        <f>_xlfn.XLOOKUP(AW2704,Sheet2!$Q$3:$Q$66,Sheet2!$R$3:$R$66,"**")</f>
        <v>RTC</v>
      </c>
      <c r="AY2704" s="4">
        <f t="shared" si="1893"/>
        <v>7</v>
      </c>
      <c r="AZ2704" s="16" t="str">
        <f t="shared" si="1894"/>
        <v>SKPBN</v>
      </c>
    </row>
    <row r="2705" spans="1:52" x14ac:dyDescent="0.35">
      <c r="B2705" s="3">
        <f t="shared" si="1859"/>
        <v>32</v>
      </c>
      <c r="C2705" s="1">
        <f t="shared" si="1860"/>
        <v>5467</v>
      </c>
      <c r="D2705" s="2">
        <v>405</v>
      </c>
      <c r="E2705" s="2" t="str">
        <f>_xlfn.XLOOKUP(C2705,Sheet2!$N$3:$N$1000,Sheet2!$O$3:$O$1000,"")</f>
        <v/>
      </c>
      <c r="F2705" s="9" t="str">
        <f t="shared" si="1851"/>
        <v>JMP WTO</v>
      </c>
      <c r="G2705" s="4" t="str">
        <f t="shared" si="1871"/>
        <v>1</v>
      </c>
      <c r="H2705" s="4">
        <f t="shared" si="1872"/>
        <v>5</v>
      </c>
      <c r="I2705" s="6">
        <f t="shared" si="1852"/>
        <v>0</v>
      </c>
      <c r="J2705" s="6">
        <f t="shared" si="1853"/>
        <v>0</v>
      </c>
      <c r="K2705" s="6">
        <f t="shared" si="1854"/>
        <v>0</v>
      </c>
      <c r="L2705" s="6">
        <f t="shared" si="1855"/>
        <v>4</v>
      </c>
      <c r="M2705" s="6">
        <f t="shared" si="1856"/>
        <v>0</v>
      </c>
      <c r="N2705" s="6">
        <f t="shared" si="1857"/>
        <v>5</v>
      </c>
      <c r="O2705" s="13">
        <f t="shared" si="1858"/>
        <v>0</v>
      </c>
      <c r="P2705" s="4">
        <f t="shared" si="1876"/>
        <v>0</v>
      </c>
      <c r="Q2705" s="4">
        <f t="shared" si="1877"/>
        <v>0</v>
      </c>
      <c r="R2705">
        <f t="shared" si="1861"/>
        <v>5</v>
      </c>
      <c r="S2705" s="4">
        <f t="shared" si="1862"/>
        <v>1</v>
      </c>
      <c r="T2705" s="15">
        <f t="shared" si="1863"/>
        <v>0</v>
      </c>
      <c r="U2705" s="4">
        <f t="shared" si="1864"/>
        <v>0</v>
      </c>
      <c r="V2705" s="4">
        <f t="shared" si="1865"/>
        <v>0</v>
      </c>
      <c r="W2705" s="4">
        <f t="shared" si="1866"/>
        <v>1</v>
      </c>
      <c r="X2705" s="6">
        <f t="shared" si="1867"/>
        <v>0</v>
      </c>
      <c r="Y2705" s="4">
        <f t="shared" si="1868"/>
        <v>0</v>
      </c>
      <c r="Z2705" s="6">
        <f t="shared" si="1869"/>
        <v>0</v>
      </c>
      <c r="AA2705" s="18">
        <f t="shared" si="1870"/>
        <v>5</v>
      </c>
      <c r="AB2705" s="9" t="str">
        <f t="shared" si="1878"/>
        <v>WTO</v>
      </c>
      <c r="AC2705" s="9" t="str">
        <f>_xlfn.XLOOKUP(R2705,Sheet2!$H$3:$H$258,Sheet2!$I$3:$I$258,"-----")</f>
        <v>*****</v>
      </c>
      <c r="AD2705" s="9" t="str">
        <f>_xlfn.XLOOKUP(VALUE(AE2705),Sheet2!$N$3:$N$1000,Sheet2!$O$3:$O$1000,"********")</f>
        <v>WTO</v>
      </c>
      <c r="AE2705" t="str">
        <f t="shared" si="1873"/>
        <v>5474</v>
      </c>
      <c r="AF2705" s="9" t="str">
        <f>IF(R2705&lt;200,"+"&amp;TEXT(R2705,"0"),"-"&amp;TEXT(_xlfn.XLOOKUP(R2705,Sheet2!$K$3:$K$130,Sheet2!$L$3:$L$130,"-----"),"0"))</f>
        <v>+5</v>
      </c>
      <c r="AG2705" s="9" t="str">
        <f t="shared" si="1879"/>
        <v/>
      </c>
      <c r="AH2705" s="9" t="str">
        <f t="shared" si="1880"/>
        <v>JMP WTO</v>
      </c>
      <c r="AI2705" t="str">
        <f t="shared" si="1881"/>
        <v>0,WTO</v>
      </c>
      <c r="AJ2705" s="16" t="str">
        <f t="shared" si="1882"/>
        <v>WTO</v>
      </c>
      <c r="AK2705" t="str">
        <f t="shared" si="1883"/>
        <v>NEG 0,0,SNR</v>
      </c>
      <c r="AL2705" s="4" t="str">
        <f t="shared" si="1884"/>
        <v>NEG</v>
      </c>
      <c r="AM2705" s="4" t="str">
        <f t="shared" si="1885"/>
        <v/>
      </c>
      <c r="AN2705" s="4" t="str">
        <f t="shared" si="1886"/>
        <v/>
      </c>
      <c r="AO2705" s="4" t="str">
        <f t="shared" si="1887"/>
        <v/>
      </c>
      <c r="AP2705" s="15" t="str">
        <f t="shared" si="1888"/>
        <v>,SNR</v>
      </c>
      <c r="AQ2705" s="9" t="str">
        <f>_xlfn.XLOOKUP(D2705,Sheet2!$E$3:$E$101,Sheet2!$F$3:$F$101,"******************")</f>
        <v>******************</v>
      </c>
      <c r="AR2705" s="33" t="str">
        <f t="shared" si="1874"/>
        <v>DIA 0,0</v>
      </c>
      <c r="AS2705" s="9" t="str">
        <f t="shared" si="1875"/>
        <v>DIA</v>
      </c>
      <c r="AT2705" s="4">
        <f t="shared" si="1889"/>
        <v>0</v>
      </c>
      <c r="AU2705" s="6">
        <f t="shared" si="1890"/>
        <v>0</v>
      </c>
      <c r="AV2705" s="4" t="str">
        <f t="shared" si="1891"/>
        <v/>
      </c>
      <c r="AW2705" s="4">
        <f t="shared" si="1892"/>
        <v>5</v>
      </c>
      <c r="AX2705" s="4">
        <f>_xlfn.XLOOKUP(AW2705,Sheet2!$Q$3:$Q$66,Sheet2!$R$3:$R$66,"**")</f>
        <v>0</v>
      </c>
      <c r="AY2705" s="4">
        <f t="shared" si="1893"/>
        <v>1</v>
      </c>
      <c r="AZ2705" s="16" t="str">
        <f t="shared" si="1894"/>
        <v>SKPBN</v>
      </c>
    </row>
    <row r="2706" spans="1:52" x14ac:dyDescent="0.35">
      <c r="B2706" s="3">
        <f t="shared" si="1859"/>
        <v>33</v>
      </c>
      <c r="C2706" s="1">
        <f t="shared" si="1860"/>
        <v>5470</v>
      </c>
      <c r="D2706" s="2">
        <v>101404</v>
      </c>
      <c r="E2706" s="2" t="str">
        <f>_xlfn.XLOOKUP(C2706,Sheet2!$N$3:$N$1000,Sheet2!$O$3:$O$1000,"")</f>
        <v/>
      </c>
      <c r="F2706" s="9" t="str">
        <f t="shared" si="1851"/>
        <v>INC 0,0,SZR</v>
      </c>
      <c r="G2706" s="4" t="str">
        <f t="shared" si="1871"/>
        <v>203</v>
      </c>
      <c r="H2706" s="4">
        <f t="shared" si="1872"/>
        <v>4</v>
      </c>
      <c r="I2706" s="6">
        <f t="shared" si="1852"/>
        <v>1</v>
      </c>
      <c r="J2706" s="6">
        <f t="shared" si="1853"/>
        <v>0</v>
      </c>
      <c r="K2706" s="6">
        <f t="shared" si="1854"/>
        <v>1</v>
      </c>
      <c r="L2706" s="6">
        <f t="shared" si="1855"/>
        <v>4</v>
      </c>
      <c r="M2706" s="6">
        <f t="shared" si="1856"/>
        <v>0</v>
      </c>
      <c r="N2706" s="6">
        <f t="shared" si="1857"/>
        <v>4</v>
      </c>
      <c r="O2706" s="13">
        <f t="shared" si="1858"/>
        <v>16</v>
      </c>
      <c r="P2706" s="4">
        <f t="shared" si="1876"/>
        <v>4</v>
      </c>
      <c r="Q2706" s="4">
        <f t="shared" si="1877"/>
        <v>0</v>
      </c>
      <c r="R2706">
        <f t="shared" si="1861"/>
        <v>4</v>
      </c>
      <c r="S2706" s="4">
        <f t="shared" si="1862"/>
        <v>3</v>
      </c>
      <c r="T2706" s="15">
        <f t="shared" si="1863"/>
        <v>0</v>
      </c>
      <c r="U2706" s="4">
        <f t="shared" si="1864"/>
        <v>0</v>
      </c>
      <c r="V2706" s="4">
        <f t="shared" si="1865"/>
        <v>0</v>
      </c>
      <c r="W2706" s="4">
        <f t="shared" si="1866"/>
        <v>3</v>
      </c>
      <c r="X2706" s="6">
        <f t="shared" si="1867"/>
        <v>0</v>
      </c>
      <c r="Y2706" s="4">
        <f t="shared" si="1868"/>
        <v>0</v>
      </c>
      <c r="Z2706" s="6">
        <f t="shared" si="1869"/>
        <v>0</v>
      </c>
      <c r="AA2706" s="18">
        <f t="shared" si="1870"/>
        <v>4</v>
      </c>
      <c r="AB2706" s="9" t="str">
        <f t="shared" si="1878"/>
        <v>+4,3</v>
      </c>
      <c r="AC2706" s="9" t="str">
        <f>_xlfn.XLOOKUP(R2706,Sheet2!$H$3:$H$258,Sheet2!$I$3:$I$258,"-----")</f>
        <v>*****</v>
      </c>
      <c r="AD2706" s="9" t="str">
        <f>_xlfn.XLOOKUP(VALUE(AE2706),Sheet2!$N$3:$N$1000,Sheet2!$O$3:$O$1000,"********")</f>
        <v>WTO</v>
      </c>
      <c r="AE2706" t="str">
        <f t="shared" si="1873"/>
        <v>5474</v>
      </c>
      <c r="AF2706" s="9" t="str">
        <f>IF(R2706&lt;200,"+"&amp;TEXT(R2706,"0"),"-"&amp;TEXT(_xlfn.XLOOKUP(R2706,Sheet2!$K$3:$K$130,Sheet2!$L$3:$L$130,"-----"),"0"))</f>
        <v>+4</v>
      </c>
      <c r="AG2706" s="9" t="str">
        <f t="shared" si="1879"/>
        <v/>
      </c>
      <c r="AH2706" s="9" t="str">
        <f t="shared" si="1880"/>
        <v>JMP +4,3</v>
      </c>
      <c r="AI2706" t="str">
        <f t="shared" si="1881"/>
        <v>0,+4,3</v>
      </c>
      <c r="AJ2706" s="16" t="str">
        <f t="shared" si="1882"/>
        <v>+4,3</v>
      </c>
      <c r="AK2706" t="str">
        <f t="shared" si="1883"/>
        <v>INC 0,0,SZR</v>
      </c>
      <c r="AL2706" s="4" t="str">
        <f t="shared" si="1884"/>
        <v>INC</v>
      </c>
      <c r="AM2706" s="4" t="str">
        <f t="shared" si="1885"/>
        <v/>
      </c>
      <c r="AN2706" s="4" t="str">
        <f t="shared" si="1886"/>
        <v/>
      </c>
      <c r="AO2706" s="4" t="str">
        <f t="shared" si="1887"/>
        <v/>
      </c>
      <c r="AP2706" s="15" t="str">
        <f t="shared" si="1888"/>
        <v>,SZR</v>
      </c>
      <c r="AQ2706" s="9" t="str">
        <f>_xlfn.XLOOKUP(D2706,Sheet2!$E$3:$E$101,Sheet2!$F$3:$F$101,"******************")</f>
        <v>******************</v>
      </c>
      <c r="AR2706" s="33" t="str">
        <f t="shared" si="1874"/>
        <v>DIB 0,MAP2</v>
      </c>
      <c r="AS2706" s="9" t="str">
        <f t="shared" si="1875"/>
        <v>DIB</v>
      </c>
      <c r="AT2706" s="4">
        <f t="shared" si="1889"/>
        <v>0</v>
      </c>
      <c r="AU2706" s="6">
        <f t="shared" si="1890"/>
        <v>0</v>
      </c>
      <c r="AV2706" s="4" t="str">
        <f t="shared" si="1891"/>
        <v/>
      </c>
      <c r="AW2706" s="4">
        <f t="shared" si="1892"/>
        <v>4</v>
      </c>
      <c r="AX2706" s="4" t="str">
        <f>_xlfn.XLOOKUP(AW2706,Sheet2!$Q$3:$Q$66,Sheet2!$R$3:$R$66,"**")</f>
        <v>MAP2</v>
      </c>
      <c r="AY2706" s="4">
        <f t="shared" si="1893"/>
        <v>3</v>
      </c>
      <c r="AZ2706" s="16" t="str">
        <f t="shared" si="1894"/>
        <v>SKPBN</v>
      </c>
    </row>
    <row r="2707" spans="1:52" x14ac:dyDescent="0.35">
      <c r="B2707" s="3">
        <f t="shared" si="1859"/>
        <v>34</v>
      </c>
      <c r="C2707" s="1">
        <f t="shared" si="1860"/>
        <v>5471</v>
      </c>
      <c r="D2707" s="2">
        <v>773</v>
      </c>
      <c r="E2707" s="2" t="str">
        <f>_xlfn.XLOOKUP(C2707,Sheet2!$N$3:$N$1000,Sheet2!$O$3:$O$1000,"")</f>
        <v/>
      </c>
      <c r="F2707" s="9" t="str">
        <f t="shared" si="1851"/>
        <v>JMP -5</v>
      </c>
      <c r="G2707" s="4" t="str">
        <f t="shared" si="1871"/>
        <v>1</v>
      </c>
      <c r="H2707" s="4">
        <f t="shared" si="1872"/>
        <v>373</v>
      </c>
      <c r="I2707" s="6">
        <f t="shared" si="1852"/>
        <v>0</v>
      </c>
      <c r="J2707" s="6">
        <f t="shared" si="1853"/>
        <v>0</v>
      </c>
      <c r="K2707" s="6">
        <f t="shared" si="1854"/>
        <v>0</v>
      </c>
      <c r="L2707" s="6">
        <f t="shared" si="1855"/>
        <v>7</v>
      </c>
      <c r="M2707" s="6">
        <f t="shared" si="1856"/>
        <v>7</v>
      </c>
      <c r="N2707" s="6">
        <f t="shared" si="1857"/>
        <v>3</v>
      </c>
      <c r="O2707" s="13">
        <f t="shared" si="1858"/>
        <v>0</v>
      </c>
      <c r="P2707" s="4">
        <f t="shared" si="1876"/>
        <v>0</v>
      </c>
      <c r="Q2707" s="4">
        <f t="shared" si="1877"/>
        <v>0</v>
      </c>
      <c r="R2707">
        <f t="shared" si="1861"/>
        <v>373</v>
      </c>
      <c r="S2707" s="4">
        <f t="shared" si="1862"/>
        <v>1</v>
      </c>
      <c r="T2707" s="15">
        <f t="shared" si="1863"/>
        <v>0</v>
      </c>
      <c r="U2707" s="4">
        <f t="shared" si="1864"/>
        <v>0</v>
      </c>
      <c r="V2707" s="4">
        <f t="shared" si="1865"/>
        <v>0</v>
      </c>
      <c r="W2707" s="4">
        <f t="shared" si="1866"/>
        <v>1</v>
      </c>
      <c r="X2707" s="6">
        <f t="shared" si="1867"/>
        <v>3</v>
      </c>
      <c r="Y2707" s="4">
        <f t="shared" si="1868"/>
        <v>3</v>
      </c>
      <c r="Z2707" s="6">
        <f t="shared" si="1869"/>
        <v>1</v>
      </c>
      <c r="AA2707" s="18">
        <f t="shared" si="1870"/>
        <v>3</v>
      </c>
      <c r="AB2707" s="9" t="str">
        <f t="shared" si="1878"/>
        <v>-5</v>
      </c>
      <c r="AC2707" s="9" t="str">
        <f>_xlfn.XLOOKUP(R2707,Sheet2!$H$3:$H$258,Sheet2!$I$3:$I$258,"-----")</f>
        <v>*****</v>
      </c>
      <c r="AD2707" s="9" t="str">
        <f>_xlfn.XLOOKUP(VALUE(AE2707),Sheet2!$N$3:$N$1000,Sheet2!$O$3:$O$1000,"********")</f>
        <v>********</v>
      </c>
      <c r="AE2707" t="str">
        <f t="shared" si="1873"/>
        <v>5464</v>
      </c>
      <c r="AF2707" s="9" t="str">
        <f>IF(R2707&lt;200,"+"&amp;TEXT(R2707,"0"),"-"&amp;TEXT(_xlfn.XLOOKUP(R2707,Sheet2!$K$3:$K$130,Sheet2!$L$3:$L$130,"-----"),"0"))</f>
        <v>-5</v>
      </c>
      <c r="AG2707" s="9" t="str">
        <f t="shared" si="1879"/>
        <v/>
      </c>
      <c r="AH2707" s="9" t="str">
        <f t="shared" si="1880"/>
        <v>JMP -5</v>
      </c>
      <c r="AI2707" t="str">
        <f t="shared" si="1881"/>
        <v>0,-5</v>
      </c>
      <c r="AJ2707" s="16" t="str">
        <f t="shared" si="1882"/>
        <v>-5</v>
      </c>
      <c r="AK2707" t="str">
        <f t="shared" si="1883"/>
        <v>NEGCS# 0,0,SNC</v>
      </c>
      <c r="AL2707" s="4" t="str">
        <f t="shared" si="1884"/>
        <v>NEG</v>
      </c>
      <c r="AM2707" s="4" t="str">
        <f t="shared" si="1885"/>
        <v>S</v>
      </c>
      <c r="AN2707" s="4" t="str">
        <f t="shared" si="1886"/>
        <v>C</v>
      </c>
      <c r="AO2707" s="4" t="str">
        <f t="shared" si="1887"/>
        <v>#</v>
      </c>
      <c r="AP2707" s="15" t="str">
        <f t="shared" si="1888"/>
        <v>,SNC</v>
      </c>
      <c r="AQ2707" s="9" t="str">
        <f>_xlfn.XLOOKUP(D2707,Sheet2!$E$3:$E$101,Sheet2!$F$3:$F$101,"******************")</f>
        <v>******************</v>
      </c>
      <c r="AR2707" s="33" t="str">
        <f t="shared" si="1874"/>
        <v>DIAP 0,**</v>
      </c>
      <c r="AS2707" s="9" t="str">
        <f t="shared" si="1875"/>
        <v>DIAP</v>
      </c>
      <c r="AT2707" s="4">
        <f t="shared" si="1889"/>
        <v>0</v>
      </c>
      <c r="AU2707" s="6">
        <f t="shared" si="1890"/>
        <v>3</v>
      </c>
      <c r="AV2707" s="4" t="str">
        <f t="shared" si="1891"/>
        <v>P</v>
      </c>
      <c r="AW2707" s="4">
        <f t="shared" si="1892"/>
        <v>73</v>
      </c>
      <c r="AX2707" s="4" t="str">
        <f>_xlfn.XLOOKUP(AW2707,Sheet2!$Q$3:$Q$66,Sheet2!$R$3:$R$66,"**")</f>
        <v>**</v>
      </c>
      <c r="AY2707" s="4">
        <f t="shared" si="1893"/>
        <v>1</v>
      </c>
      <c r="AZ2707" s="16" t="str">
        <f t="shared" si="1894"/>
        <v>SKPDZ</v>
      </c>
    </row>
    <row r="2708" spans="1:52" x14ac:dyDescent="0.35">
      <c r="B2708" s="3">
        <f t="shared" si="1859"/>
        <v>35</v>
      </c>
      <c r="C2708" s="1">
        <f t="shared" si="1860"/>
        <v>5472</v>
      </c>
      <c r="D2708" s="2">
        <v>14164</v>
      </c>
      <c r="E2708" s="2" t="str">
        <f>_xlfn.XLOOKUP(C2708,Sheet2!$N$3:$N$1000,Sheet2!$O$3:$O$1000,"")</f>
        <v/>
      </c>
      <c r="F2708" s="9" t="str">
        <f t="shared" si="1851"/>
        <v>DSZ ITRCNT</v>
      </c>
      <c r="G2708" s="4" t="str">
        <f t="shared" si="1871"/>
        <v>30</v>
      </c>
      <c r="H2708" s="4">
        <f t="shared" si="1872"/>
        <v>164</v>
      </c>
      <c r="I2708" s="6">
        <f t="shared" si="1852"/>
        <v>0</v>
      </c>
      <c r="J2708" s="6">
        <f t="shared" si="1853"/>
        <v>1</v>
      </c>
      <c r="K2708" s="6">
        <f t="shared" si="1854"/>
        <v>4</v>
      </c>
      <c r="L2708" s="6">
        <f t="shared" si="1855"/>
        <v>1</v>
      </c>
      <c r="M2708" s="6">
        <f t="shared" si="1856"/>
        <v>6</v>
      </c>
      <c r="N2708" s="6">
        <f t="shared" si="1857"/>
        <v>4</v>
      </c>
      <c r="O2708" s="13">
        <f t="shared" si="1858"/>
        <v>3</v>
      </c>
      <c r="P2708" s="4">
        <f t="shared" si="1876"/>
        <v>0</v>
      </c>
      <c r="Q2708" s="4">
        <f t="shared" si="1877"/>
        <v>3</v>
      </c>
      <c r="R2708">
        <f t="shared" si="1861"/>
        <v>164</v>
      </c>
      <c r="S2708" s="4">
        <f t="shared" si="1862"/>
        <v>0</v>
      </c>
      <c r="T2708" s="15">
        <f t="shared" si="1863"/>
        <v>0</v>
      </c>
      <c r="U2708" s="4">
        <f t="shared" si="1864"/>
        <v>0</v>
      </c>
      <c r="V2708" s="4">
        <f t="shared" si="1865"/>
        <v>3</v>
      </c>
      <c r="W2708" s="4">
        <f t="shared" si="1866"/>
        <v>0</v>
      </c>
      <c r="X2708" s="6">
        <f t="shared" si="1867"/>
        <v>1</v>
      </c>
      <c r="Y2708" s="4">
        <f t="shared" si="1868"/>
        <v>3</v>
      </c>
      <c r="Z2708" s="6">
        <f t="shared" si="1869"/>
        <v>0</v>
      </c>
      <c r="AA2708" s="18">
        <f t="shared" si="1870"/>
        <v>4</v>
      </c>
      <c r="AB2708" s="9" t="str">
        <f t="shared" si="1878"/>
        <v>ITRCNT</v>
      </c>
      <c r="AC2708" s="9" t="str">
        <f>_xlfn.XLOOKUP(R2708,Sheet2!$H$3:$H$258,Sheet2!$I$3:$I$258,"-----")</f>
        <v>ITRCNT</v>
      </c>
      <c r="AD2708" s="9" t="str">
        <f>_xlfn.XLOOKUP(VALUE(AE2708),Sheet2!$N$3:$N$1000,Sheet2!$O$3:$O$1000,"********")</f>
        <v>.LOPD</v>
      </c>
      <c r="AE2708" t="str">
        <f t="shared" si="1873"/>
        <v>5656</v>
      </c>
      <c r="AF2708" s="9" t="str">
        <f>IF(R2708&lt;200,"+"&amp;TEXT(R2708,"0"),"-"&amp;TEXT(_xlfn.XLOOKUP(R2708,Sheet2!$K$3:$K$130,Sheet2!$L$3:$L$130,"-----"),"0"))</f>
        <v>+164</v>
      </c>
      <c r="AG2708" s="9" t="str">
        <f t="shared" si="1879"/>
        <v/>
      </c>
      <c r="AH2708" s="9" t="str">
        <f t="shared" si="1880"/>
        <v>DSZ ITRCNT</v>
      </c>
      <c r="AI2708" t="str">
        <f t="shared" si="1881"/>
        <v>3,ITRCNT</v>
      </c>
      <c r="AJ2708" s="16" t="str">
        <f t="shared" si="1882"/>
        <v>ITRCNT</v>
      </c>
      <c r="AK2708" t="str">
        <f t="shared" si="1883"/>
        <v>COMCL 0,3,SZR</v>
      </c>
      <c r="AL2708" s="4" t="str">
        <f t="shared" si="1884"/>
        <v>COM</v>
      </c>
      <c r="AM2708" s="4" t="str">
        <f t="shared" si="1885"/>
        <v>L</v>
      </c>
      <c r="AN2708" s="4" t="str">
        <f t="shared" si="1886"/>
        <v>C</v>
      </c>
      <c r="AO2708" s="4" t="str">
        <f t="shared" si="1887"/>
        <v/>
      </c>
      <c r="AP2708" s="15" t="str">
        <f t="shared" si="1888"/>
        <v>,SZR</v>
      </c>
      <c r="AQ2708" s="9" t="str">
        <f>_xlfn.XLOOKUP(D2708,Sheet2!$E$3:$E$101,Sheet2!$F$3:$F$101,"******************")</f>
        <v>******************</v>
      </c>
      <c r="AR2708" s="33" t="str">
        <f t="shared" si="1874"/>
        <v>NIOS **</v>
      </c>
      <c r="AS2708" s="9" t="str">
        <f t="shared" si="1875"/>
        <v>DOCS</v>
      </c>
      <c r="AT2708" s="4">
        <f t="shared" si="1889"/>
        <v>3</v>
      </c>
      <c r="AU2708" s="6">
        <f t="shared" si="1890"/>
        <v>1</v>
      </c>
      <c r="AV2708" s="4" t="str">
        <f t="shared" si="1891"/>
        <v>S</v>
      </c>
      <c r="AW2708" s="4">
        <f t="shared" si="1892"/>
        <v>64</v>
      </c>
      <c r="AX2708" s="4" t="str">
        <f>_xlfn.XLOOKUP(AW2708,Sheet2!$Q$3:$Q$66,Sheet2!$R$3:$R$66,"**")</f>
        <v>**</v>
      </c>
      <c r="AY2708" s="4">
        <f t="shared" si="1893"/>
        <v>0</v>
      </c>
      <c r="AZ2708" s="16" t="str">
        <f t="shared" si="1894"/>
        <v>SKPBZ</v>
      </c>
    </row>
    <row r="2709" spans="1:52" x14ac:dyDescent="0.35">
      <c r="B2709" s="3">
        <f t="shared" si="1859"/>
        <v>36</v>
      </c>
      <c r="C2709" s="1">
        <f t="shared" si="1860"/>
        <v>5473</v>
      </c>
      <c r="D2709" s="2">
        <v>770</v>
      </c>
      <c r="E2709" s="2" t="str">
        <f>_xlfn.XLOOKUP(C2709,Sheet2!$N$3:$N$1000,Sheet2!$O$3:$O$1000,"")</f>
        <v/>
      </c>
      <c r="F2709" s="9" t="str">
        <f t="shared" si="1851"/>
        <v>JMP .WTL.</v>
      </c>
      <c r="G2709" s="4" t="str">
        <f t="shared" si="1871"/>
        <v>1</v>
      </c>
      <c r="H2709" s="4">
        <f t="shared" si="1872"/>
        <v>370</v>
      </c>
      <c r="I2709" s="6">
        <f t="shared" si="1852"/>
        <v>0</v>
      </c>
      <c r="J2709" s="6">
        <f t="shared" si="1853"/>
        <v>0</v>
      </c>
      <c r="K2709" s="6">
        <f t="shared" si="1854"/>
        <v>0</v>
      </c>
      <c r="L2709" s="6">
        <f t="shared" si="1855"/>
        <v>7</v>
      </c>
      <c r="M2709" s="6">
        <f t="shared" si="1856"/>
        <v>7</v>
      </c>
      <c r="N2709" s="6">
        <f t="shared" si="1857"/>
        <v>0</v>
      </c>
      <c r="O2709" s="13">
        <f t="shared" si="1858"/>
        <v>0</v>
      </c>
      <c r="P2709" s="4">
        <f t="shared" si="1876"/>
        <v>0</v>
      </c>
      <c r="Q2709" s="4">
        <f t="shared" si="1877"/>
        <v>0</v>
      </c>
      <c r="R2709">
        <f t="shared" si="1861"/>
        <v>370</v>
      </c>
      <c r="S2709" s="4">
        <f t="shared" si="1862"/>
        <v>1</v>
      </c>
      <c r="T2709" s="15">
        <f t="shared" si="1863"/>
        <v>0</v>
      </c>
      <c r="U2709" s="4">
        <f t="shared" si="1864"/>
        <v>0</v>
      </c>
      <c r="V2709" s="4">
        <f t="shared" si="1865"/>
        <v>0</v>
      </c>
      <c r="W2709" s="4">
        <f t="shared" si="1866"/>
        <v>1</v>
      </c>
      <c r="X2709" s="6">
        <f t="shared" si="1867"/>
        <v>3</v>
      </c>
      <c r="Y2709" s="4">
        <f t="shared" si="1868"/>
        <v>3</v>
      </c>
      <c r="Z2709" s="6">
        <f t="shared" si="1869"/>
        <v>1</v>
      </c>
      <c r="AA2709" s="18">
        <f t="shared" si="1870"/>
        <v>0</v>
      </c>
      <c r="AB2709" s="9" t="str">
        <f t="shared" si="1878"/>
        <v>.WTL.</v>
      </c>
      <c r="AC2709" s="9" t="str">
        <f>_xlfn.XLOOKUP(R2709,Sheet2!$H$3:$H$258,Sheet2!$I$3:$I$258,"-----")</f>
        <v>*****</v>
      </c>
      <c r="AD2709" s="9" t="str">
        <f>_xlfn.XLOOKUP(VALUE(AE2709),Sheet2!$N$3:$N$1000,Sheet2!$O$3:$O$1000,"********")</f>
        <v>.WTL.</v>
      </c>
      <c r="AE2709" t="str">
        <f t="shared" si="1873"/>
        <v>5463</v>
      </c>
      <c r="AF2709" s="9" t="str">
        <f>IF(R2709&lt;200,"+"&amp;TEXT(R2709,"0"),"-"&amp;TEXT(_xlfn.XLOOKUP(R2709,Sheet2!$K$3:$K$130,Sheet2!$L$3:$L$130,"-----"),"0"))</f>
        <v>-10</v>
      </c>
      <c r="AG2709" s="9" t="str">
        <f t="shared" si="1879"/>
        <v/>
      </c>
      <c r="AH2709" s="9" t="str">
        <f t="shared" si="1880"/>
        <v>JMP .WTL.</v>
      </c>
      <c r="AI2709" t="str">
        <f t="shared" si="1881"/>
        <v>0,.WTL.</v>
      </c>
      <c r="AJ2709" s="16" t="str">
        <f t="shared" si="1882"/>
        <v>.WTL.</v>
      </c>
      <c r="AK2709" t="str">
        <f t="shared" si="1883"/>
        <v>NEGCS# 0,0</v>
      </c>
      <c r="AL2709" s="4" t="str">
        <f t="shared" si="1884"/>
        <v>NEG</v>
      </c>
      <c r="AM2709" s="4" t="str">
        <f t="shared" si="1885"/>
        <v>S</v>
      </c>
      <c r="AN2709" s="4" t="str">
        <f t="shared" si="1886"/>
        <v>C</v>
      </c>
      <c r="AO2709" s="4" t="str">
        <f t="shared" si="1887"/>
        <v>#</v>
      </c>
      <c r="AP2709" s="15" t="str">
        <f t="shared" si="1888"/>
        <v/>
      </c>
      <c r="AQ2709" s="9" t="str">
        <f>_xlfn.XLOOKUP(D2709,Sheet2!$E$3:$E$101,Sheet2!$F$3:$F$101,"******************")</f>
        <v>******************</v>
      </c>
      <c r="AR2709" s="33" t="str">
        <f t="shared" si="1874"/>
        <v>DIAP 0,**</v>
      </c>
      <c r="AS2709" s="9" t="str">
        <f t="shared" si="1875"/>
        <v>DIAP</v>
      </c>
      <c r="AT2709" s="4">
        <f t="shared" si="1889"/>
        <v>0</v>
      </c>
      <c r="AU2709" s="6">
        <f t="shared" si="1890"/>
        <v>3</v>
      </c>
      <c r="AV2709" s="4" t="str">
        <f t="shared" si="1891"/>
        <v>P</v>
      </c>
      <c r="AW2709" s="4">
        <f t="shared" si="1892"/>
        <v>70</v>
      </c>
      <c r="AX2709" s="4" t="str">
        <f>_xlfn.XLOOKUP(AW2709,Sheet2!$Q$3:$Q$66,Sheet2!$R$3:$R$66,"**")</f>
        <v>**</v>
      </c>
      <c r="AY2709" s="4">
        <f t="shared" si="1893"/>
        <v>1</v>
      </c>
      <c r="AZ2709" s="16" t="str">
        <f t="shared" si="1894"/>
        <v>SKPDZ</v>
      </c>
    </row>
    <row r="2710" spans="1:52" x14ac:dyDescent="0.35">
      <c r="B2710" s="3">
        <f t="shared" si="1859"/>
        <v>37</v>
      </c>
      <c r="C2710" s="1">
        <f t="shared" si="1860"/>
        <v>5474</v>
      </c>
      <c r="D2710" s="2">
        <v>64433</v>
      </c>
      <c r="E2710" s="2" t="str">
        <f>_xlfn.XLOOKUP(C2710,Sheet2!$N$3:$N$1000,Sheet2!$O$3:$O$1000,"")</f>
        <v>WTO</v>
      </c>
      <c r="F2710" s="9" t="str">
        <f t="shared" si="1851"/>
        <v>DIA 1,DSKP</v>
      </c>
      <c r="G2710" s="4" t="str">
        <f t="shared" si="1871"/>
        <v>151</v>
      </c>
      <c r="H2710" s="4">
        <f t="shared" si="1872"/>
        <v>33</v>
      </c>
      <c r="I2710" s="6">
        <f t="shared" si="1852"/>
        <v>0</v>
      </c>
      <c r="J2710" s="6">
        <f t="shared" si="1853"/>
        <v>6</v>
      </c>
      <c r="K2710" s="6">
        <f t="shared" si="1854"/>
        <v>4</v>
      </c>
      <c r="L2710" s="6">
        <f t="shared" si="1855"/>
        <v>4</v>
      </c>
      <c r="M2710" s="6">
        <f t="shared" si="1856"/>
        <v>3</v>
      </c>
      <c r="N2710" s="6">
        <f t="shared" si="1857"/>
        <v>3</v>
      </c>
      <c r="O2710" s="13">
        <f t="shared" si="1858"/>
        <v>13</v>
      </c>
      <c r="P2710" s="4">
        <f t="shared" si="1876"/>
        <v>3</v>
      </c>
      <c r="Q2710" s="4">
        <f t="shared" si="1877"/>
        <v>1</v>
      </c>
      <c r="R2710">
        <f t="shared" si="1861"/>
        <v>33</v>
      </c>
      <c r="S2710" s="4">
        <f t="shared" si="1862"/>
        <v>1</v>
      </c>
      <c r="T2710" s="15">
        <f t="shared" si="1863"/>
        <v>0</v>
      </c>
      <c r="U2710" s="4">
        <f t="shared" si="1864"/>
        <v>3</v>
      </c>
      <c r="V2710" s="4">
        <f t="shared" si="1865"/>
        <v>1</v>
      </c>
      <c r="W2710" s="4">
        <f t="shared" si="1866"/>
        <v>1</v>
      </c>
      <c r="X2710" s="6">
        <f t="shared" si="1867"/>
        <v>0</v>
      </c>
      <c r="Y2710" s="4">
        <f t="shared" si="1868"/>
        <v>1</v>
      </c>
      <c r="Z2710" s="6">
        <f t="shared" si="1869"/>
        <v>1</v>
      </c>
      <c r="AA2710" s="18">
        <f t="shared" si="1870"/>
        <v>3</v>
      </c>
      <c r="AB2710" s="9" t="str">
        <f t="shared" si="1878"/>
        <v>.DORW1</v>
      </c>
      <c r="AC2710" s="9" t="str">
        <f>_xlfn.XLOOKUP(R2710,Sheet2!$H$3:$H$258,Sheet2!$I$3:$I$258,"-----")</f>
        <v>*****</v>
      </c>
      <c r="AD2710" s="9" t="str">
        <f>_xlfn.XLOOKUP(VALUE(AE2710),Sheet2!$N$3:$N$1000,Sheet2!$O$3:$O$1000,"********")</f>
        <v>.DORW1</v>
      </c>
      <c r="AE2710" t="str">
        <f t="shared" si="1873"/>
        <v>5527</v>
      </c>
      <c r="AF2710" s="9" t="str">
        <f>IF(R2710&lt;200,"+"&amp;TEXT(R2710,"0"),"-"&amp;TEXT(_xlfn.XLOOKUP(R2710,Sheet2!$K$3:$K$130,Sheet2!$L$3:$L$130,"-----"),"0"))</f>
        <v>+33</v>
      </c>
      <c r="AG2710" s="9" t="str">
        <f t="shared" si="1879"/>
        <v/>
      </c>
      <c r="AH2710" s="9" t="str">
        <f t="shared" si="1880"/>
        <v>JSR .DORW1</v>
      </c>
      <c r="AI2710" t="str">
        <f t="shared" si="1881"/>
        <v>1,.DORW1</v>
      </c>
      <c r="AJ2710" s="16" t="str">
        <f t="shared" si="1882"/>
        <v>.DORW1</v>
      </c>
      <c r="AK2710" t="str">
        <f t="shared" si="1883"/>
        <v>NEGZ# 3,1,SNC</v>
      </c>
      <c r="AL2710" s="4" t="str">
        <f t="shared" si="1884"/>
        <v>NEG</v>
      </c>
      <c r="AM2710" s="4" t="str">
        <f t="shared" si="1885"/>
        <v/>
      </c>
      <c r="AN2710" s="4" t="str">
        <f t="shared" si="1886"/>
        <v>Z</v>
      </c>
      <c r="AO2710" s="4" t="str">
        <f t="shared" si="1887"/>
        <v>#</v>
      </c>
      <c r="AP2710" s="15" t="str">
        <f t="shared" si="1888"/>
        <v>,SNC</v>
      </c>
      <c r="AQ2710" s="9" t="str">
        <f>_xlfn.XLOOKUP(D2710,Sheet2!$E$3:$E$101,Sheet2!$F$3:$F$101,"******************")</f>
        <v>******************</v>
      </c>
      <c r="AR2710" s="33" t="str">
        <f t="shared" si="1874"/>
        <v>DIA 1,DSKP</v>
      </c>
      <c r="AS2710" s="9" t="str">
        <f t="shared" si="1875"/>
        <v>DIA</v>
      </c>
      <c r="AT2710" s="4">
        <f t="shared" si="1889"/>
        <v>1</v>
      </c>
      <c r="AU2710" s="6">
        <f t="shared" si="1890"/>
        <v>0</v>
      </c>
      <c r="AV2710" s="4" t="str">
        <f t="shared" si="1891"/>
        <v/>
      </c>
      <c r="AW2710" s="4">
        <f t="shared" si="1892"/>
        <v>33</v>
      </c>
      <c r="AX2710" s="4" t="str">
        <f>_xlfn.XLOOKUP(AW2710,Sheet2!$Q$3:$Q$66,Sheet2!$R$3:$R$66,"**")</f>
        <v>DSKP</v>
      </c>
      <c r="AY2710" s="4">
        <f t="shared" si="1893"/>
        <v>1</v>
      </c>
      <c r="AZ2710" s="16" t="str">
        <f t="shared" si="1894"/>
        <v>SKPBN</v>
      </c>
    </row>
    <row r="2711" spans="1:52" x14ac:dyDescent="0.35">
      <c r="B2711" s="3">
        <f t="shared" si="1859"/>
        <v>38</v>
      </c>
      <c r="C2711" s="1">
        <f t="shared" si="1860"/>
        <v>5475</v>
      </c>
      <c r="D2711" s="2">
        <v>20144</v>
      </c>
      <c r="E2711" s="2" t="str">
        <f>_xlfn.XLOOKUP(C2711,Sheet2!$N$3:$N$1000,Sheet2!$O$3:$O$1000,"")</f>
        <v/>
      </c>
      <c r="F2711" s="9" t="str">
        <f t="shared" si="1851"/>
        <v>LDA 0,TEMP</v>
      </c>
      <c r="G2711" s="4" t="str">
        <f t="shared" si="1871"/>
        <v>40</v>
      </c>
      <c r="H2711" s="4">
        <f t="shared" si="1872"/>
        <v>144</v>
      </c>
      <c r="I2711" s="6">
        <f t="shared" si="1852"/>
        <v>0</v>
      </c>
      <c r="J2711" s="6">
        <f t="shared" si="1853"/>
        <v>2</v>
      </c>
      <c r="K2711" s="6">
        <f t="shared" si="1854"/>
        <v>0</v>
      </c>
      <c r="L2711" s="6">
        <f t="shared" si="1855"/>
        <v>1</v>
      </c>
      <c r="M2711" s="6">
        <f t="shared" si="1856"/>
        <v>4</v>
      </c>
      <c r="N2711" s="6">
        <f t="shared" si="1857"/>
        <v>4</v>
      </c>
      <c r="O2711" s="13">
        <f t="shared" si="1858"/>
        <v>4</v>
      </c>
      <c r="P2711" s="4">
        <f t="shared" si="1876"/>
        <v>1</v>
      </c>
      <c r="Q2711" s="4">
        <f t="shared" si="1877"/>
        <v>0</v>
      </c>
      <c r="R2711">
        <f t="shared" si="1861"/>
        <v>144</v>
      </c>
      <c r="S2711" s="4">
        <f t="shared" si="1862"/>
        <v>0</v>
      </c>
      <c r="T2711" s="15">
        <f t="shared" si="1863"/>
        <v>0</v>
      </c>
      <c r="U2711" s="4">
        <f t="shared" si="1864"/>
        <v>1</v>
      </c>
      <c r="V2711" s="4">
        <f t="shared" si="1865"/>
        <v>0</v>
      </c>
      <c r="W2711" s="4">
        <f t="shared" si="1866"/>
        <v>0</v>
      </c>
      <c r="X2711" s="6">
        <f t="shared" si="1867"/>
        <v>1</v>
      </c>
      <c r="Y2711" s="4">
        <f t="shared" si="1868"/>
        <v>2</v>
      </c>
      <c r="Z2711" s="6">
        <f t="shared" si="1869"/>
        <v>0</v>
      </c>
      <c r="AA2711" s="18">
        <f t="shared" si="1870"/>
        <v>4</v>
      </c>
      <c r="AB2711" s="9" t="str">
        <f t="shared" si="1878"/>
        <v>TEMP</v>
      </c>
      <c r="AC2711" s="9" t="str">
        <f>_xlfn.XLOOKUP(R2711,Sheet2!$H$3:$H$258,Sheet2!$I$3:$I$258,"-----")</f>
        <v>TEMP</v>
      </c>
      <c r="AD2711" s="9" t="str">
        <f>_xlfn.XLOOKUP(VALUE(AE2711),Sheet2!$N$3:$N$1000,Sheet2!$O$3:$O$1000,"********")</f>
        <v>********</v>
      </c>
      <c r="AE2711" t="str">
        <f t="shared" si="1873"/>
        <v>5641</v>
      </c>
      <c r="AF2711" s="9" t="str">
        <f>IF(R2711&lt;200,"+"&amp;TEXT(R2711,"0"),"-"&amp;TEXT(_xlfn.XLOOKUP(R2711,Sheet2!$K$3:$K$130,Sheet2!$L$3:$L$130,"-----"),"0"))</f>
        <v>+144</v>
      </c>
      <c r="AG2711" s="9" t="str">
        <f t="shared" si="1879"/>
        <v/>
      </c>
      <c r="AH2711" s="9" t="str">
        <f t="shared" si="1880"/>
        <v>JMP TEMP</v>
      </c>
      <c r="AI2711" t="str">
        <f t="shared" si="1881"/>
        <v>0,TEMP</v>
      </c>
      <c r="AJ2711" s="16" t="str">
        <f t="shared" si="1882"/>
        <v>TEMP</v>
      </c>
      <c r="AK2711" t="str">
        <f t="shared" si="1883"/>
        <v>COMOL 1,0,SZR</v>
      </c>
      <c r="AL2711" s="4" t="str">
        <f t="shared" si="1884"/>
        <v>COM</v>
      </c>
      <c r="AM2711" s="4" t="str">
        <f t="shared" si="1885"/>
        <v>L</v>
      </c>
      <c r="AN2711" s="4" t="str">
        <f t="shared" si="1886"/>
        <v>O</v>
      </c>
      <c r="AO2711" s="4" t="str">
        <f t="shared" si="1887"/>
        <v/>
      </c>
      <c r="AP2711" s="15" t="str">
        <f t="shared" si="1888"/>
        <v>,SZR</v>
      </c>
      <c r="AQ2711" s="9" t="str">
        <f>_xlfn.XLOOKUP(D2711,Sheet2!$E$3:$E$101,Sheet2!$F$3:$F$101,"******************")</f>
        <v>******************</v>
      </c>
      <c r="AR2711" s="33" t="str">
        <f t="shared" si="1874"/>
        <v>NIOS **</v>
      </c>
      <c r="AS2711" s="9" t="str">
        <f t="shared" si="1875"/>
        <v>DOCS</v>
      </c>
      <c r="AT2711" s="4">
        <f t="shared" si="1889"/>
        <v>0</v>
      </c>
      <c r="AU2711" s="6">
        <f t="shared" si="1890"/>
        <v>1</v>
      </c>
      <c r="AV2711" s="4" t="str">
        <f t="shared" si="1891"/>
        <v>S</v>
      </c>
      <c r="AW2711" s="4">
        <f t="shared" si="1892"/>
        <v>44</v>
      </c>
      <c r="AX2711" s="4" t="str">
        <f>_xlfn.XLOOKUP(AW2711,Sheet2!$Q$3:$Q$66,Sheet2!$R$3:$R$66,"**")</f>
        <v>**</v>
      </c>
      <c r="AY2711" s="4">
        <f t="shared" si="1893"/>
        <v>0</v>
      </c>
      <c r="AZ2711" s="16" t="str">
        <f t="shared" si="1894"/>
        <v>SKPBZ</v>
      </c>
    </row>
    <row r="2712" spans="1:52" x14ac:dyDescent="0.35">
      <c r="B2712" s="3">
        <f t="shared" si="1859"/>
        <v>39</v>
      </c>
      <c r="C2712" s="1">
        <f t="shared" si="1860"/>
        <v>5476</v>
      </c>
      <c r="D2712" s="2">
        <v>1400</v>
      </c>
      <c r="E2712" s="2" t="str">
        <f>_xlfn.XLOOKUP(C2712,Sheet2!$N$3:$N$1000,Sheet2!$O$3:$O$1000,"")</f>
        <v/>
      </c>
      <c r="F2712" s="9" t="str">
        <f t="shared" si="1851"/>
        <v>JMP +0,3</v>
      </c>
      <c r="G2712" s="4" t="str">
        <f t="shared" si="1871"/>
        <v>3</v>
      </c>
      <c r="H2712" s="4">
        <f t="shared" si="1872"/>
        <v>0</v>
      </c>
      <c r="I2712" s="6">
        <f t="shared" si="1852"/>
        <v>0</v>
      </c>
      <c r="J2712" s="6">
        <f t="shared" si="1853"/>
        <v>0</v>
      </c>
      <c r="K2712" s="6">
        <f t="shared" si="1854"/>
        <v>1</v>
      </c>
      <c r="L2712" s="6">
        <f t="shared" si="1855"/>
        <v>4</v>
      </c>
      <c r="M2712" s="6">
        <f t="shared" si="1856"/>
        <v>0</v>
      </c>
      <c r="N2712" s="6">
        <f t="shared" si="1857"/>
        <v>0</v>
      </c>
      <c r="O2712" s="13">
        <f t="shared" si="1858"/>
        <v>0</v>
      </c>
      <c r="P2712" s="4">
        <f t="shared" si="1876"/>
        <v>0</v>
      </c>
      <c r="Q2712" s="4">
        <f t="shared" si="1877"/>
        <v>0</v>
      </c>
      <c r="R2712">
        <f t="shared" si="1861"/>
        <v>0</v>
      </c>
      <c r="S2712" s="4">
        <f t="shared" si="1862"/>
        <v>3</v>
      </c>
      <c r="T2712" s="15">
        <f t="shared" si="1863"/>
        <v>0</v>
      </c>
      <c r="U2712" s="4">
        <f t="shared" si="1864"/>
        <v>0</v>
      </c>
      <c r="V2712" s="4">
        <f t="shared" si="1865"/>
        <v>0</v>
      </c>
      <c r="W2712" s="4">
        <f t="shared" si="1866"/>
        <v>3</v>
      </c>
      <c r="X2712" s="6">
        <f t="shared" si="1867"/>
        <v>0</v>
      </c>
      <c r="Y2712" s="4">
        <f t="shared" si="1868"/>
        <v>0</v>
      </c>
      <c r="Z2712" s="6">
        <f t="shared" si="1869"/>
        <v>0</v>
      </c>
      <c r="AA2712" s="18">
        <f t="shared" si="1870"/>
        <v>0</v>
      </c>
      <c r="AB2712" s="9" t="str">
        <f t="shared" si="1878"/>
        <v>+0,3</v>
      </c>
      <c r="AC2712" s="9" t="str">
        <f>_xlfn.XLOOKUP(R2712,Sheet2!$H$3:$H$258,Sheet2!$I$3:$I$258,"-----")</f>
        <v>0</v>
      </c>
      <c r="AD2712" s="9" t="str">
        <f>_xlfn.XLOOKUP(VALUE(AE2712),Sheet2!$N$3:$N$1000,Sheet2!$O$3:$O$1000,"********")</f>
        <v>********</v>
      </c>
      <c r="AE2712" t="str">
        <f t="shared" si="1873"/>
        <v>5476</v>
      </c>
      <c r="AF2712" s="9" t="str">
        <f>IF(R2712&lt;200,"+"&amp;TEXT(R2712,"0"),"-"&amp;TEXT(_xlfn.XLOOKUP(R2712,Sheet2!$K$3:$K$130,Sheet2!$L$3:$L$130,"-----"),"0"))</f>
        <v>+0</v>
      </c>
      <c r="AG2712" s="9" t="str">
        <f t="shared" si="1879"/>
        <v/>
      </c>
      <c r="AH2712" s="9" t="str">
        <f t="shared" si="1880"/>
        <v>JMP +0,3</v>
      </c>
      <c r="AI2712" t="str">
        <f t="shared" si="1881"/>
        <v>0,+0,3</v>
      </c>
      <c r="AJ2712" s="16" t="str">
        <f t="shared" si="1882"/>
        <v>+0,3</v>
      </c>
      <c r="AK2712" t="str">
        <f t="shared" si="1883"/>
        <v>INC 0,0</v>
      </c>
      <c r="AL2712" s="4" t="str">
        <f t="shared" si="1884"/>
        <v>INC</v>
      </c>
      <c r="AM2712" s="4" t="str">
        <f t="shared" si="1885"/>
        <v/>
      </c>
      <c r="AN2712" s="4" t="str">
        <f t="shared" si="1886"/>
        <v/>
      </c>
      <c r="AO2712" s="4" t="str">
        <f t="shared" si="1887"/>
        <v/>
      </c>
      <c r="AP2712" s="15" t="str">
        <f t="shared" si="1888"/>
        <v/>
      </c>
      <c r="AQ2712" s="9" t="str">
        <f>_xlfn.XLOOKUP(D2712,Sheet2!$E$3:$E$101,Sheet2!$F$3:$F$101,"******************")</f>
        <v>******************</v>
      </c>
      <c r="AR2712" s="33" t="str">
        <f t="shared" si="1874"/>
        <v>DIB 0,0</v>
      </c>
      <c r="AS2712" s="9" t="str">
        <f t="shared" si="1875"/>
        <v>DIB</v>
      </c>
      <c r="AT2712" s="4">
        <f t="shared" si="1889"/>
        <v>0</v>
      </c>
      <c r="AU2712" s="6">
        <f t="shared" si="1890"/>
        <v>0</v>
      </c>
      <c r="AV2712" s="4" t="str">
        <f t="shared" si="1891"/>
        <v/>
      </c>
      <c r="AW2712" s="4">
        <f t="shared" si="1892"/>
        <v>0</v>
      </c>
      <c r="AX2712" s="4" t="str">
        <f>_xlfn.XLOOKUP(AW2712,Sheet2!$Q$3:$Q$66,Sheet2!$R$3:$R$66,"**")</f>
        <v>0</v>
      </c>
      <c r="AY2712" s="4">
        <f t="shared" si="1893"/>
        <v>3</v>
      </c>
      <c r="AZ2712" s="16" t="str">
        <f t="shared" si="1894"/>
        <v>SKPBN</v>
      </c>
    </row>
    <row r="2713" spans="1:52" x14ac:dyDescent="0.35">
      <c r="A2713" s="5" t="s">
        <v>118</v>
      </c>
      <c r="B2713" s="3">
        <v>5</v>
      </c>
      <c r="C2713" s="1">
        <f t="shared" si="1860"/>
        <v>5477</v>
      </c>
      <c r="D2713" s="2">
        <v>102400</v>
      </c>
      <c r="E2713" s="2" t="str">
        <f>_xlfn.XLOOKUP(C2713,Sheet2!$N$3:$N$1000,Sheet2!$O$3:$O$1000,"")</f>
        <v>.RCL0</v>
      </c>
      <c r="F2713" s="9" t="str">
        <f t="shared" si="1851"/>
        <v>SUB 0,0</v>
      </c>
      <c r="G2713" s="4" t="str">
        <f t="shared" si="1871"/>
        <v>205</v>
      </c>
      <c r="H2713" s="4">
        <f t="shared" si="1872"/>
        <v>0</v>
      </c>
      <c r="I2713" s="6">
        <f t="shared" si="1852"/>
        <v>1</v>
      </c>
      <c r="J2713" s="6">
        <f t="shared" si="1853"/>
        <v>0</v>
      </c>
      <c r="K2713" s="6">
        <f t="shared" si="1854"/>
        <v>2</v>
      </c>
      <c r="L2713" s="6">
        <f t="shared" si="1855"/>
        <v>4</v>
      </c>
      <c r="M2713" s="6">
        <f t="shared" si="1856"/>
        <v>0</v>
      </c>
      <c r="N2713" s="6">
        <f t="shared" si="1857"/>
        <v>0</v>
      </c>
      <c r="O2713" s="13">
        <f t="shared" si="1858"/>
        <v>16</v>
      </c>
      <c r="P2713" s="4">
        <f t="shared" si="1876"/>
        <v>4</v>
      </c>
      <c r="Q2713" s="4">
        <f t="shared" si="1877"/>
        <v>0</v>
      </c>
      <c r="R2713">
        <f t="shared" si="1861"/>
        <v>0</v>
      </c>
      <c r="S2713" s="4">
        <f t="shared" si="1862"/>
        <v>1</v>
      </c>
      <c r="T2713" s="15">
        <f t="shared" si="1863"/>
        <v>1</v>
      </c>
      <c r="U2713" s="4">
        <f t="shared" si="1864"/>
        <v>0</v>
      </c>
      <c r="V2713" s="4">
        <f t="shared" si="1865"/>
        <v>0</v>
      </c>
      <c r="W2713" s="4">
        <f t="shared" si="1866"/>
        <v>5</v>
      </c>
      <c r="X2713" s="6">
        <f t="shared" si="1867"/>
        <v>0</v>
      </c>
      <c r="Y2713" s="4">
        <f t="shared" si="1868"/>
        <v>0</v>
      </c>
      <c r="Z2713" s="6">
        <f t="shared" si="1869"/>
        <v>0</v>
      </c>
      <c r="AA2713" s="18">
        <f t="shared" si="1870"/>
        <v>0</v>
      </c>
      <c r="AB2713" s="9" t="str">
        <f t="shared" si="1878"/>
        <v>.RCL0</v>
      </c>
      <c r="AC2713" s="9" t="str">
        <f>_xlfn.XLOOKUP(R2713,Sheet2!$H$3:$H$258,Sheet2!$I$3:$I$258,"-----")</f>
        <v>0</v>
      </c>
      <c r="AD2713" s="9" t="str">
        <f>_xlfn.XLOOKUP(VALUE(AE2713),Sheet2!$N$3:$N$1000,Sheet2!$O$3:$O$1000,"********")</f>
        <v>.RCL0</v>
      </c>
      <c r="AE2713" t="str">
        <f t="shared" si="1873"/>
        <v>5477</v>
      </c>
      <c r="AF2713" s="9" t="str">
        <f>IF(R2713&lt;200,"+"&amp;TEXT(R2713,"0"),"-"&amp;TEXT(_xlfn.XLOOKUP(R2713,Sheet2!$K$3:$K$130,Sheet2!$L$3:$L$130,"-----"),"0"))</f>
        <v>+0</v>
      </c>
      <c r="AG2713" s="9" t="str">
        <f t="shared" si="1879"/>
        <v>@</v>
      </c>
      <c r="AH2713" s="9" t="str">
        <f t="shared" si="1880"/>
        <v>JMP @.RCL0</v>
      </c>
      <c r="AI2713" t="str">
        <f t="shared" si="1881"/>
        <v>0,@.RCL0</v>
      </c>
      <c r="AJ2713" s="16" t="str">
        <f t="shared" si="1882"/>
        <v>@.RCL0</v>
      </c>
      <c r="AK2713" t="str">
        <f t="shared" si="1883"/>
        <v>SUB 0,0</v>
      </c>
      <c r="AL2713" s="4" t="str">
        <f t="shared" si="1884"/>
        <v>SUB</v>
      </c>
      <c r="AM2713" s="4" t="str">
        <f t="shared" si="1885"/>
        <v/>
      </c>
      <c r="AN2713" s="4" t="str">
        <f t="shared" si="1886"/>
        <v/>
      </c>
      <c r="AO2713" s="4" t="str">
        <f t="shared" si="1887"/>
        <v/>
      </c>
      <c r="AP2713" s="15" t="str">
        <f t="shared" si="1888"/>
        <v/>
      </c>
      <c r="AQ2713" s="9" t="str">
        <f>_xlfn.XLOOKUP(D2713,Sheet2!$E$3:$E$101,Sheet2!$F$3:$F$101,"******************")</f>
        <v>******************</v>
      </c>
      <c r="AR2713" s="33" t="str">
        <f t="shared" si="1874"/>
        <v>DIC 0,0</v>
      </c>
      <c r="AS2713" s="9" t="str">
        <f t="shared" si="1875"/>
        <v>DIC</v>
      </c>
      <c r="AT2713" s="4">
        <f t="shared" si="1889"/>
        <v>0</v>
      </c>
      <c r="AU2713" s="6">
        <f t="shared" si="1890"/>
        <v>0</v>
      </c>
      <c r="AV2713" s="4" t="str">
        <f t="shared" si="1891"/>
        <v/>
      </c>
      <c r="AW2713" s="4">
        <f t="shared" si="1892"/>
        <v>0</v>
      </c>
      <c r="AX2713" s="4" t="str">
        <f>_xlfn.XLOOKUP(AW2713,Sheet2!$Q$3:$Q$66,Sheet2!$R$3:$R$66,"**")</f>
        <v>0</v>
      </c>
      <c r="AY2713" s="4">
        <f t="shared" si="1893"/>
        <v>5</v>
      </c>
      <c r="AZ2713" s="16" t="str">
        <f t="shared" si="1894"/>
        <v>SKPBN</v>
      </c>
    </row>
    <row r="2714" spans="1:52" x14ac:dyDescent="0.35">
      <c r="B2714" s="3">
        <f t="shared" si="1859"/>
        <v>6</v>
      </c>
      <c r="C2714" s="1">
        <v>5500</v>
      </c>
      <c r="D2714" s="2">
        <v>405</v>
      </c>
      <c r="E2714" s="2" t="str">
        <f>_xlfn.XLOOKUP(C2714,Sheet2!$N$3:$N$1000,Sheet2!$O$3:$O$1000,"")</f>
        <v/>
      </c>
      <c r="F2714" s="9" t="str">
        <f t="shared" ref="F2714:F2777" si="1895">IF(AQ2714="******************",IF(P2714=0,AH2714,IF(P2714=3,AR2714,IF(P2714=1,"LDA "&amp;AI2714,IF(P2714=2,"STA "&amp;AI2714,IF(P2714=3,AQ2714,AK2714))))),AQ2714)</f>
        <v>JMP +5</v>
      </c>
      <c r="G2714" s="4" t="str">
        <f t="shared" si="1871"/>
        <v>1</v>
      </c>
      <c r="H2714" s="4">
        <f t="shared" si="1872"/>
        <v>5</v>
      </c>
      <c r="I2714" s="6">
        <f t="shared" si="1852"/>
        <v>0</v>
      </c>
      <c r="J2714" s="6">
        <f t="shared" si="1853"/>
        <v>0</v>
      </c>
      <c r="K2714" s="6">
        <f t="shared" si="1854"/>
        <v>0</v>
      </c>
      <c r="L2714" s="6">
        <f t="shared" si="1855"/>
        <v>4</v>
      </c>
      <c r="M2714" s="6">
        <f t="shared" si="1856"/>
        <v>0</v>
      </c>
      <c r="N2714" s="6">
        <f t="shared" si="1857"/>
        <v>5</v>
      </c>
      <c r="O2714" s="13">
        <f t="shared" si="1858"/>
        <v>0</v>
      </c>
      <c r="P2714" s="4">
        <f t="shared" si="1876"/>
        <v>0</v>
      </c>
      <c r="Q2714" s="4">
        <f t="shared" si="1877"/>
        <v>0</v>
      </c>
      <c r="R2714">
        <f t="shared" si="1861"/>
        <v>5</v>
      </c>
      <c r="S2714" s="4">
        <f t="shared" si="1862"/>
        <v>1</v>
      </c>
      <c r="T2714" s="15">
        <f t="shared" si="1863"/>
        <v>0</v>
      </c>
      <c r="U2714" s="4">
        <f t="shared" si="1864"/>
        <v>0</v>
      </c>
      <c r="V2714" s="4">
        <f t="shared" si="1865"/>
        <v>0</v>
      </c>
      <c r="W2714" s="4">
        <f t="shared" si="1866"/>
        <v>1</v>
      </c>
      <c r="X2714" s="6">
        <f t="shared" si="1867"/>
        <v>0</v>
      </c>
      <c r="Y2714" s="4">
        <f t="shared" si="1868"/>
        <v>0</v>
      </c>
      <c r="Z2714" s="6">
        <f t="shared" si="1869"/>
        <v>0</v>
      </c>
      <c r="AA2714" s="18">
        <f t="shared" si="1870"/>
        <v>5</v>
      </c>
      <c r="AB2714" s="9" t="str">
        <f t="shared" si="1878"/>
        <v>+5</v>
      </c>
      <c r="AC2714" s="9" t="str">
        <f>_xlfn.XLOOKUP(R2714,Sheet2!$H$3:$H$258,Sheet2!$I$3:$I$258,"-----")</f>
        <v>*****</v>
      </c>
      <c r="AD2714" s="9" t="str">
        <f>_xlfn.XLOOKUP(VALUE(AE2714),Sheet2!$N$3:$N$1000,Sheet2!$O$3:$O$1000,"********")</f>
        <v>********</v>
      </c>
      <c r="AE2714" t="str">
        <f t="shared" si="1873"/>
        <v>5505</v>
      </c>
      <c r="AF2714" s="9" t="str">
        <f>IF(R2714&lt;200,"+"&amp;TEXT(R2714,"0"),"-"&amp;TEXT(_xlfn.XLOOKUP(R2714,Sheet2!$K$3:$K$130,Sheet2!$L$3:$L$130,"-----"),"0"))</f>
        <v>+5</v>
      </c>
      <c r="AG2714" s="9" t="str">
        <f t="shared" si="1879"/>
        <v/>
      </c>
      <c r="AH2714" s="9" t="str">
        <f t="shared" si="1880"/>
        <v>JMP +5</v>
      </c>
      <c r="AI2714" t="str">
        <f t="shared" si="1881"/>
        <v>0,+5</v>
      </c>
      <c r="AJ2714" s="16" t="str">
        <f t="shared" si="1882"/>
        <v>+5</v>
      </c>
      <c r="AK2714" t="str">
        <f t="shared" si="1883"/>
        <v>NEG 0,0,SNR</v>
      </c>
      <c r="AL2714" s="4" t="str">
        <f t="shared" si="1884"/>
        <v>NEG</v>
      </c>
      <c r="AM2714" s="4" t="str">
        <f t="shared" si="1885"/>
        <v/>
      </c>
      <c r="AN2714" s="4" t="str">
        <f t="shared" si="1886"/>
        <v/>
      </c>
      <c r="AO2714" s="4" t="str">
        <f t="shared" si="1887"/>
        <v/>
      </c>
      <c r="AP2714" s="15" t="str">
        <f t="shared" si="1888"/>
        <v>,SNR</v>
      </c>
      <c r="AQ2714" s="9" t="str">
        <f>_xlfn.XLOOKUP(D2714,Sheet2!$E$3:$E$101,Sheet2!$F$3:$F$101,"******************")</f>
        <v>******************</v>
      </c>
      <c r="AR2714" s="33" t="str">
        <f t="shared" si="1874"/>
        <v>DIA 0,0</v>
      </c>
      <c r="AS2714" s="9" t="str">
        <f t="shared" si="1875"/>
        <v>DIA</v>
      </c>
      <c r="AT2714" s="4">
        <f t="shared" si="1889"/>
        <v>0</v>
      </c>
      <c r="AU2714" s="6">
        <f t="shared" si="1890"/>
        <v>0</v>
      </c>
      <c r="AV2714" s="4" t="str">
        <f t="shared" si="1891"/>
        <v/>
      </c>
      <c r="AW2714" s="4">
        <f t="shared" si="1892"/>
        <v>5</v>
      </c>
      <c r="AX2714" s="4">
        <f>_xlfn.XLOOKUP(AW2714,Sheet2!$Q$3:$Q$66,Sheet2!$R$3:$R$66,"**")</f>
        <v>0</v>
      </c>
      <c r="AY2714" s="4">
        <f t="shared" si="1893"/>
        <v>1</v>
      </c>
      <c r="AZ2714" s="16" t="str">
        <f t="shared" si="1894"/>
        <v>SKPBN</v>
      </c>
    </row>
    <row r="2715" spans="1:52" x14ac:dyDescent="0.35">
      <c r="B2715" s="3">
        <f t="shared" si="1859"/>
        <v>7</v>
      </c>
      <c r="C2715" s="1">
        <f t="shared" si="1860"/>
        <v>5501</v>
      </c>
      <c r="D2715" s="2">
        <v>20054</v>
      </c>
      <c r="E2715" s="2" t="str">
        <f>_xlfn.XLOOKUP(C2715,Sheet2!$N$3:$N$1000,Sheet2!$O$3:$O$1000,"")</f>
        <v>.RCL1</v>
      </c>
      <c r="F2715" s="9" t="str">
        <f t="shared" si="1895"/>
        <v>LDA 0,KB1</v>
      </c>
      <c r="G2715" s="4" t="str">
        <f t="shared" si="1871"/>
        <v>40</v>
      </c>
      <c r="H2715" s="4">
        <f t="shared" si="1872"/>
        <v>54</v>
      </c>
      <c r="I2715" s="6">
        <f t="shared" si="1852"/>
        <v>0</v>
      </c>
      <c r="J2715" s="6">
        <f t="shared" si="1853"/>
        <v>2</v>
      </c>
      <c r="K2715" s="6">
        <f t="shared" si="1854"/>
        <v>0</v>
      </c>
      <c r="L2715" s="6">
        <f t="shared" si="1855"/>
        <v>0</v>
      </c>
      <c r="M2715" s="6">
        <f t="shared" si="1856"/>
        <v>5</v>
      </c>
      <c r="N2715" s="6">
        <f t="shared" si="1857"/>
        <v>4</v>
      </c>
      <c r="O2715" s="13">
        <f t="shared" si="1858"/>
        <v>4</v>
      </c>
      <c r="P2715" s="4">
        <f t="shared" si="1876"/>
        <v>1</v>
      </c>
      <c r="Q2715" s="4">
        <f t="shared" si="1877"/>
        <v>0</v>
      </c>
      <c r="R2715">
        <f t="shared" si="1861"/>
        <v>54</v>
      </c>
      <c r="S2715" s="4">
        <f t="shared" si="1862"/>
        <v>0</v>
      </c>
      <c r="T2715" s="15">
        <f t="shared" si="1863"/>
        <v>0</v>
      </c>
      <c r="U2715" s="4">
        <f t="shared" si="1864"/>
        <v>1</v>
      </c>
      <c r="V2715" s="4">
        <f t="shared" si="1865"/>
        <v>0</v>
      </c>
      <c r="W2715" s="4">
        <f t="shared" si="1866"/>
        <v>0</v>
      </c>
      <c r="X2715" s="6">
        <f t="shared" si="1867"/>
        <v>0</v>
      </c>
      <c r="Y2715" s="4">
        <f t="shared" si="1868"/>
        <v>2</v>
      </c>
      <c r="Z2715" s="6">
        <f t="shared" si="1869"/>
        <v>1</v>
      </c>
      <c r="AA2715" s="18">
        <f t="shared" si="1870"/>
        <v>4</v>
      </c>
      <c r="AB2715" s="9" t="str">
        <f t="shared" si="1878"/>
        <v>KB1</v>
      </c>
      <c r="AC2715" s="9" t="str">
        <f>_xlfn.XLOOKUP(R2715,Sheet2!$H$3:$H$258,Sheet2!$I$3:$I$258,"-----")</f>
        <v>KB1</v>
      </c>
      <c r="AD2715" s="9" t="str">
        <f>_xlfn.XLOOKUP(VALUE(AE2715),Sheet2!$N$3:$N$1000,Sheet2!$O$3:$O$1000,"********")</f>
        <v>********</v>
      </c>
      <c r="AE2715" t="str">
        <f t="shared" si="1873"/>
        <v>5555</v>
      </c>
      <c r="AF2715" s="9" t="str">
        <f>IF(R2715&lt;200,"+"&amp;TEXT(R2715,"0"),"-"&amp;TEXT(_xlfn.XLOOKUP(R2715,Sheet2!$K$3:$K$130,Sheet2!$L$3:$L$130,"-----"),"0"))</f>
        <v>+54</v>
      </c>
      <c r="AG2715" s="9" t="str">
        <f t="shared" si="1879"/>
        <v/>
      </c>
      <c r="AH2715" s="9" t="str">
        <f t="shared" si="1880"/>
        <v>JMP KB1</v>
      </c>
      <c r="AI2715" t="str">
        <f t="shared" si="1881"/>
        <v>0,KB1</v>
      </c>
      <c r="AJ2715" s="16" t="str">
        <f t="shared" si="1882"/>
        <v>KB1</v>
      </c>
      <c r="AK2715" t="str">
        <f t="shared" si="1883"/>
        <v>COMO# 1,0,SZR</v>
      </c>
      <c r="AL2715" s="4" t="str">
        <f t="shared" si="1884"/>
        <v>COM</v>
      </c>
      <c r="AM2715" s="4" t="str">
        <f t="shared" si="1885"/>
        <v/>
      </c>
      <c r="AN2715" s="4" t="str">
        <f t="shared" si="1886"/>
        <v>O</v>
      </c>
      <c r="AO2715" s="4" t="str">
        <f t="shared" si="1887"/>
        <v>#</v>
      </c>
      <c r="AP2715" s="15" t="str">
        <f t="shared" si="1888"/>
        <v>,SZR</v>
      </c>
      <c r="AQ2715" s="9" t="str">
        <f>_xlfn.XLOOKUP(D2715,Sheet2!$E$3:$E$101,Sheet2!$F$3:$F$101,"******************")</f>
        <v>******************</v>
      </c>
      <c r="AR2715" s="33" t="str">
        <f t="shared" si="1874"/>
        <v>NIO **</v>
      </c>
      <c r="AS2715" s="9" t="str">
        <f t="shared" si="1875"/>
        <v>DOC</v>
      </c>
      <c r="AT2715" s="4">
        <f t="shared" si="1889"/>
        <v>0</v>
      </c>
      <c r="AU2715" s="6">
        <f t="shared" si="1890"/>
        <v>0</v>
      </c>
      <c r="AV2715" s="4" t="str">
        <f t="shared" si="1891"/>
        <v/>
      </c>
      <c r="AW2715" s="4">
        <f t="shared" si="1892"/>
        <v>54</v>
      </c>
      <c r="AX2715" s="4" t="str">
        <f>_xlfn.XLOOKUP(AW2715,Sheet2!$Q$3:$Q$66,Sheet2!$R$3:$R$66,"**")</f>
        <v>**</v>
      </c>
      <c r="AY2715" s="4">
        <f t="shared" si="1893"/>
        <v>0</v>
      </c>
      <c r="AZ2715" s="16" t="str">
        <f t="shared" si="1894"/>
        <v>SKPBN</v>
      </c>
    </row>
    <row r="2716" spans="1:52" x14ac:dyDescent="0.35">
      <c r="B2716" s="3">
        <f t="shared" si="1859"/>
        <v>8</v>
      </c>
      <c r="C2716" s="1">
        <f t="shared" si="1860"/>
        <v>5502</v>
      </c>
      <c r="D2716" s="2">
        <v>403</v>
      </c>
      <c r="E2716" s="2" t="str">
        <f>_xlfn.XLOOKUP(C2716,Sheet2!$N$3:$N$1000,Sheet2!$O$3:$O$1000,"")</f>
        <v/>
      </c>
      <c r="F2716" s="9" t="str">
        <f t="shared" si="1895"/>
        <v>JMP +3</v>
      </c>
      <c r="G2716" s="4" t="str">
        <f t="shared" si="1871"/>
        <v>1</v>
      </c>
      <c r="H2716" s="4">
        <f t="shared" si="1872"/>
        <v>3</v>
      </c>
      <c r="I2716" s="6">
        <f t="shared" si="1852"/>
        <v>0</v>
      </c>
      <c r="J2716" s="6">
        <f t="shared" si="1853"/>
        <v>0</v>
      </c>
      <c r="K2716" s="6">
        <f t="shared" si="1854"/>
        <v>0</v>
      </c>
      <c r="L2716" s="6">
        <f t="shared" si="1855"/>
        <v>4</v>
      </c>
      <c r="M2716" s="6">
        <f t="shared" si="1856"/>
        <v>0</v>
      </c>
      <c r="N2716" s="6">
        <f t="shared" si="1857"/>
        <v>3</v>
      </c>
      <c r="O2716" s="13">
        <f t="shared" si="1858"/>
        <v>0</v>
      </c>
      <c r="P2716" s="4">
        <f t="shared" si="1876"/>
        <v>0</v>
      </c>
      <c r="Q2716" s="4">
        <f t="shared" si="1877"/>
        <v>0</v>
      </c>
      <c r="R2716">
        <f t="shared" si="1861"/>
        <v>3</v>
      </c>
      <c r="S2716" s="4">
        <f t="shared" si="1862"/>
        <v>1</v>
      </c>
      <c r="T2716" s="15">
        <f t="shared" si="1863"/>
        <v>0</v>
      </c>
      <c r="U2716" s="4">
        <f t="shared" si="1864"/>
        <v>0</v>
      </c>
      <c r="V2716" s="4">
        <f t="shared" si="1865"/>
        <v>0</v>
      </c>
      <c r="W2716" s="4">
        <f t="shared" si="1866"/>
        <v>1</v>
      </c>
      <c r="X2716" s="6">
        <f t="shared" si="1867"/>
        <v>0</v>
      </c>
      <c r="Y2716" s="4">
        <f t="shared" si="1868"/>
        <v>0</v>
      </c>
      <c r="Z2716" s="6">
        <f t="shared" si="1869"/>
        <v>0</v>
      </c>
      <c r="AA2716" s="18">
        <f t="shared" si="1870"/>
        <v>3</v>
      </c>
      <c r="AB2716" s="9" t="str">
        <f t="shared" si="1878"/>
        <v>+3</v>
      </c>
      <c r="AC2716" s="9" t="str">
        <f>_xlfn.XLOOKUP(R2716,Sheet2!$H$3:$H$258,Sheet2!$I$3:$I$258,"-----")</f>
        <v>*****</v>
      </c>
      <c r="AD2716" s="9" t="str">
        <f>_xlfn.XLOOKUP(VALUE(AE2716),Sheet2!$N$3:$N$1000,Sheet2!$O$3:$O$1000,"********")</f>
        <v>********</v>
      </c>
      <c r="AE2716" t="str">
        <f t="shared" si="1873"/>
        <v>5505</v>
      </c>
      <c r="AF2716" s="9" t="str">
        <f>IF(R2716&lt;200,"+"&amp;TEXT(R2716,"0"),"-"&amp;TEXT(_xlfn.XLOOKUP(R2716,Sheet2!$K$3:$K$130,Sheet2!$L$3:$L$130,"-----"),"0"))</f>
        <v>+3</v>
      </c>
      <c r="AG2716" s="9" t="str">
        <f t="shared" si="1879"/>
        <v/>
      </c>
      <c r="AH2716" s="9" t="str">
        <f t="shared" si="1880"/>
        <v>JMP +3</v>
      </c>
      <c r="AI2716" t="str">
        <f t="shared" si="1881"/>
        <v>0,+3</v>
      </c>
      <c r="AJ2716" s="16" t="str">
        <f t="shared" si="1882"/>
        <v>+3</v>
      </c>
      <c r="AK2716" t="str">
        <f t="shared" si="1883"/>
        <v>NEG 0,0,SNC</v>
      </c>
      <c r="AL2716" s="4" t="str">
        <f t="shared" si="1884"/>
        <v>NEG</v>
      </c>
      <c r="AM2716" s="4" t="str">
        <f t="shared" si="1885"/>
        <v/>
      </c>
      <c r="AN2716" s="4" t="str">
        <f t="shared" si="1886"/>
        <v/>
      </c>
      <c r="AO2716" s="4" t="str">
        <f t="shared" si="1887"/>
        <v/>
      </c>
      <c r="AP2716" s="15" t="str">
        <f t="shared" si="1888"/>
        <v>,SNC</v>
      </c>
      <c r="AQ2716" s="9" t="str">
        <f>_xlfn.XLOOKUP(D2716,Sheet2!$E$3:$E$101,Sheet2!$F$3:$F$101,"******************")</f>
        <v>******************</v>
      </c>
      <c r="AR2716" s="33" t="str">
        <f t="shared" si="1874"/>
        <v>DIA 0,MAP1</v>
      </c>
      <c r="AS2716" s="9" t="str">
        <f t="shared" si="1875"/>
        <v>DIA</v>
      </c>
      <c r="AT2716" s="4">
        <f t="shared" si="1889"/>
        <v>0</v>
      </c>
      <c r="AU2716" s="6">
        <f t="shared" si="1890"/>
        <v>0</v>
      </c>
      <c r="AV2716" s="4" t="str">
        <f t="shared" si="1891"/>
        <v/>
      </c>
      <c r="AW2716" s="4">
        <f t="shared" si="1892"/>
        <v>3</v>
      </c>
      <c r="AX2716" s="4" t="str">
        <f>_xlfn.XLOOKUP(AW2716,Sheet2!$Q$3:$Q$66,Sheet2!$R$3:$R$66,"**")</f>
        <v>MAP1</v>
      </c>
      <c r="AY2716" s="4">
        <f t="shared" si="1893"/>
        <v>1</v>
      </c>
      <c r="AZ2716" s="16" t="str">
        <f t="shared" si="1894"/>
        <v>SKPBN</v>
      </c>
    </row>
    <row r="2717" spans="1:52" x14ac:dyDescent="0.35">
      <c r="B2717" s="3">
        <f t="shared" si="1859"/>
        <v>9</v>
      </c>
      <c r="C2717" s="1">
        <f t="shared" si="1860"/>
        <v>5503</v>
      </c>
      <c r="D2717" s="2">
        <v>102621</v>
      </c>
      <c r="E2717" s="2" t="str">
        <f>_xlfn.XLOOKUP(C2717,Sheet2!$N$3:$N$1000,Sheet2!$O$3:$O$1000,"")</f>
        <v>.RCL2</v>
      </c>
      <c r="F2717" s="9" t="str">
        <f t="shared" si="1895"/>
        <v>SUBZR 0,0,SKP</v>
      </c>
      <c r="G2717" s="4" t="str">
        <f t="shared" si="1871"/>
        <v>205</v>
      </c>
      <c r="H2717" s="4">
        <f t="shared" si="1872"/>
        <v>221</v>
      </c>
      <c r="I2717" s="6">
        <f t="shared" si="1852"/>
        <v>1</v>
      </c>
      <c r="J2717" s="6">
        <f t="shared" si="1853"/>
        <v>0</v>
      </c>
      <c r="K2717" s="6">
        <f t="shared" si="1854"/>
        <v>2</v>
      </c>
      <c r="L2717" s="6">
        <f t="shared" si="1855"/>
        <v>6</v>
      </c>
      <c r="M2717" s="6">
        <f t="shared" si="1856"/>
        <v>2</v>
      </c>
      <c r="N2717" s="6">
        <f t="shared" si="1857"/>
        <v>1</v>
      </c>
      <c r="O2717" s="13">
        <f t="shared" si="1858"/>
        <v>16</v>
      </c>
      <c r="P2717" s="4">
        <f t="shared" si="1876"/>
        <v>4</v>
      </c>
      <c r="Q2717" s="4">
        <f t="shared" si="1877"/>
        <v>0</v>
      </c>
      <c r="R2717">
        <f t="shared" si="1861"/>
        <v>221</v>
      </c>
      <c r="S2717" s="4">
        <f t="shared" si="1862"/>
        <v>1</v>
      </c>
      <c r="T2717" s="15">
        <f t="shared" si="1863"/>
        <v>1</v>
      </c>
      <c r="U2717" s="4">
        <f t="shared" si="1864"/>
        <v>0</v>
      </c>
      <c r="V2717" s="4">
        <f t="shared" si="1865"/>
        <v>0</v>
      </c>
      <c r="W2717" s="4">
        <f t="shared" si="1866"/>
        <v>5</v>
      </c>
      <c r="X2717" s="6">
        <f t="shared" si="1867"/>
        <v>2</v>
      </c>
      <c r="Y2717" s="4">
        <f t="shared" si="1868"/>
        <v>1</v>
      </c>
      <c r="Z2717" s="6">
        <f t="shared" si="1869"/>
        <v>0</v>
      </c>
      <c r="AA2717" s="18">
        <f t="shared" si="1870"/>
        <v>1</v>
      </c>
      <c r="AB2717" s="9" t="str">
        <f t="shared" si="1878"/>
        <v>-157</v>
      </c>
      <c r="AC2717" s="9" t="str">
        <f>_xlfn.XLOOKUP(R2717,Sheet2!$H$3:$H$258,Sheet2!$I$3:$I$258,"-----")</f>
        <v>C174K</v>
      </c>
      <c r="AD2717" s="9" t="str">
        <f>_xlfn.XLOOKUP(VALUE(AE2717),Sheet2!$N$3:$N$1000,Sheet2!$O$3:$O$1000,"********")</f>
        <v>********</v>
      </c>
      <c r="AE2717" t="str">
        <f t="shared" si="1873"/>
        <v>5324</v>
      </c>
      <c r="AF2717" s="9" t="str">
        <f>IF(R2717&lt;200,"+"&amp;TEXT(R2717,"0"),"-"&amp;TEXT(_xlfn.XLOOKUP(R2717,Sheet2!$K$3:$K$130,Sheet2!$L$3:$L$130,"-----"),"0"))</f>
        <v>-157</v>
      </c>
      <c r="AG2717" s="9" t="str">
        <f t="shared" si="1879"/>
        <v>@</v>
      </c>
      <c r="AH2717" s="9" t="str">
        <f t="shared" si="1880"/>
        <v>JMP @-157</v>
      </c>
      <c r="AI2717" t="str">
        <f t="shared" si="1881"/>
        <v>0,@-157</v>
      </c>
      <c r="AJ2717" s="16" t="str">
        <f t="shared" si="1882"/>
        <v>@-157</v>
      </c>
      <c r="AK2717" t="str">
        <f t="shared" si="1883"/>
        <v>SUBZR 0,0,SKP</v>
      </c>
      <c r="AL2717" s="4" t="str">
        <f t="shared" si="1884"/>
        <v>SUB</v>
      </c>
      <c r="AM2717" s="4" t="str">
        <f t="shared" si="1885"/>
        <v>R</v>
      </c>
      <c r="AN2717" s="4" t="str">
        <f t="shared" si="1886"/>
        <v>Z</v>
      </c>
      <c r="AO2717" s="4" t="str">
        <f t="shared" si="1887"/>
        <v/>
      </c>
      <c r="AP2717" s="15" t="str">
        <f t="shared" si="1888"/>
        <v>,SKP</v>
      </c>
      <c r="AQ2717" s="9" t="str">
        <f>_xlfn.XLOOKUP(D2717,Sheet2!$E$3:$E$101,Sheet2!$F$3:$F$101,"******************")</f>
        <v>******************</v>
      </c>
      <c r="AR2717" s="33" t="str">
        <f t="shared" si="1874"/>
        <v>DICC 0,ADCV</v>
      </c>
      <c r="AS2717" s="9" t="str">
        <f t="shared" si="1875"/>
        <v>DICC</v>
      </c>
      <c r="AT2717" s="4">
        <f t="shared" si="1889"/>
        <v>0</v>
      </c>
      <c r="AU2717" s="6">
        <f t="shared" si="1890"/>
        <v>2</v>
      </c>
      <c r="AV2717" s="4" t="str">
        <f t="shared" si="1891"/>
        <v>C</v>
      </c>
      <c r="AW2717" s="4">
        <f t="shared" si="1892"/>
        <v>21</v>
      </c>
      <c r="AX2717" s="4" t="str">
        <f>_xlfn.XLOOKUP(AW2717,Sheet2!$Q$3:$Q$66,Sheet2!$R$3:$R$66,"**")</f>
        <v>ADCV</v>
      </c>
      <c r="AY2717" s="4">
        <f t="shared" si="1893"/>
        <v>5</v>
      </c>
      <c r="AZ2717" s="16" t="str">
        <f t="shared" si="1894"/>
        <v>SKPDN</v>
      </c>
    </row>
    <row r="2718" spans="1:52" x14ac:dyDescent="0.35">
      <c r="B2718" s="3">
        <f t="shared" si="1859"/>
        <v>10</v>
      </c>
      <c r="C2718" s="1">
        <f t="shared" si="1860"/>
        <v>5504</v>
      </c>
      <c r="D2718" s="2">
        <v>20056</v>
      </c>
      <c r="E2718" s="2" t="str">
        <f>_xlfn.XLOOKUP(C2718,Sheet2!$N$3:$N$1000,Sheet2!$O$3:$O$1000,"")</f>
        <v>.RCL3</v>
      </c>
      <c r="F2718" s="9" t="str">
        <f t="shared" si="1895"/>
        <v>LDA 0,.TU+3</v>
      </c>
      <c r="G2718" s="4" t="str">
        <f t="shared" si="1871"/>
        <v>40</v>
      </c>
      <c r="H2718" s="4">
        <f t="shared" si="1872"/>
        <v>56</v>
      </c>
      <c r="I2718" s="6">
        <f t="shared" si="1852"/>
        <v>0</v>
      </c>
      <c r="J2718" s="6">
        <f t="shared" si="1853"/>
        <v>2</v>
      </c>
      <c r="K2718" s="6">
        <f t="shared" si="1854"/>
        <v>0</v>
      </c>
      <c r="L2718" s="6">
        <f t="shared" si="1855"/>
        <v>0</v>
      </c>
      <c r="M2718" s="6">
        <f t="shared" si="1856"/>
        <v>5</v>
      </c>
      <c r="N2718" s="6">
        <f t="shared" si="1857"/>
        <v>6</v>
      </c>
      <c r="O2718" s="13">
        <f t="shared" si="1858"/>
        <v>4</v>
      </c>
      <c r="P2718" s="4">
        <f t="shared" si="1876"/>
        <v>1</v>
      </c>
      <c r="Q2718" s="4">
        <f t="shared" si="1877"/>
        <v>0</v>
      </c>
      <c r="R2718">
        <f t="shared" si="1861"/>
        <v>56</v>
      </c>
      <c r="S2718" s="4">
        <f t="shared" si="1862"/>
        <v>0</v>
      </c>
      <c r="T2718" s="15">
        <f t="shared" si="1863"/>
        <v>0</v>
      </c>
      <c r="U2718" s="4">
        <f t="shared" si="1864"/>
        <v>1</v>
      </c>
      <c r="V2718" s="4">
        <f t="shared" si="1865"/>
        <v>0</v>
      </c>
      <c r="W2718" s="4">
        <f t="shared" si="1866"/>
        <v>0</v>
      </c>
      <c r="X2718" s="6">
        <f t="shared" si="1867"/>
        <v>0</v>
      </c>
      <c r="Y2718" s="4">
        <f t="shared" si="1868"/>
        <v>2</v>
      </c>
      <c r="Z2718" s="6">
        <f t="shared" si="1869"/>
        <v>1</v>
      </c>
      <c r="AA2718" s="18">
        <f t="shared" si="1870"/>
        <v>6</v>
      </c>
      <c r="AB2718" s="9" t="str">
        <f t="shared" si="1878"/>
        <v>.TU+3</v>
      </c>
      <c r="AC2718" s="9" t="str">
        <f>_xlfn.XLOOKUP(R2718,Sheet2!$H$3:$H$258,Sheet2!$I$3:$I$258,"-----")</f>
        <v>.TU+3</v>
      </c>
      <c r="AD2718" s="9" t="str">
        <f>_xlfn.XLOOKUP(VALUE(AE2718),Sheet2!$N$3:$N$1000,Sheet2!$O$3:$O$1000,"********")</f>
        <v>********</v>
      </c>
      <c r="AE2718" t="str">
        <f t="shared" si="1873"/>
        <v>5562</v>
      </c>
      <c r="AF2718" s="9" t="str">
        <f>IF(R2718&lt;200,"+"&amp;TEXT(R2718,"0"),"-"&amp;TEXT(_xlfn.XLOOKUP(R2718,Sheet2!$K$3:$K$130,Sheet2!$L$3:$L$130,"-----"),"0"))</f>
        <v>+56</v>
      </c>
      <c r="AG2718" s="9" t="str">
        <f t="shared" si="1879"/>
        <v/>
      </c>
      <c r="AH2718" s="9" t="str">
        <f t="shared" si="1880"/>
        <v>JMP .TU+3</v>
      </c>
      <c r="AI2718" t="str">
        <f t="shared" si="1881"/>
        <v>0,.TU+3</v>
      </c>
      <c r="AJ2718" s="16" t="str">
        <f t="shared" si="1882"/>
        <v>.TU+3</v>
      </c>
      <c r="AK2718" t="str">
        <f t="shared" si="1883"/>
        <v>COMO# 1,0,SEZ</v>
      </c>
      <c r="AL2718" s="4" t="str">
        <f t="shared" si="1884"/>
        <v>COM</v>
      </c>
      <c r="AM2718" s="4" t="str">
        <f t="shared" si="1885"/>
        <v/>
      </c>
      <c r="AN2718" s="4" t="str">
        <f t="shared" si="1886"/>
        <v>O</v>
      </c>
      <c r="AO2718" s="4" t="str">
        <f t="shared" si="1887"/>
        <v>#</v>
      </c>
      <c r="AP2718" s="15" t="str">
        <f t="shared" si="1888"/>
        <v>,SEZ</v>
      </c>
      <c r="AQ2718" s="9" t="str">
        <f>_xlfn.XLOOKUP(D2718,Sheet2!$E$3:$E$101,Sheet2!$F$3:$F$101,"******************")</f>
        <v>******************</v>
      </c>
      <c r="AR2718" s="33" t="str">
        <f t="shared" si="1874"/>
        <v>NIO **</v>
      </c>
      <c r="AS2718" s="9" t="str">
        <f t="shared" si="1875"/>
        <v>DOC</v>
      </c>
      <c r="AT2718" s="4">
        <f t="shared" si="1889"/>
        <v>0</v>
      </c>
      <c r="AU2718" s="6">
        <f t="shared" si="1890"/>
        <v>0</v>
      </c>
      <c r="AV2718" s="4" t="str">
        <f t="shared" si="1891"/>
        <v/>
      </c>
      <c r="AW2718" s="4">
        <f t="shared" si="1892"/>
        <v>56</v>
      </c>
      <c r="AX2718" s="4" t="str">
        <f>_xlfn.XLOOKUP(AW2718,Sheet2!$Q$3:$Q$66,Sheet2!$R$3:$R$66,"**")</f>
        <v>**</v>
      </c>
      <c r="AY2718" s="4">
        <f t="shared" si="1893"/>
        <v>0</v>
      </c>
      <c r="AZ2718" s="16" t="str">
        <f t="shared" si="1894"/>
        <v>SKPBN</v>
      </c>
    </row>
    <row r="2719" spans="1:52" x14ac:dyDescent="0.35">
      <c r="B2719" s="3">
        <f t="shared" si="1859"/>
        <v>11</v>
      </c>
      <c r="C2719" s="1">
        <f t="shared" si="1860"/>
        <v>5505</v>
      </c>
      <c r="D2719" s="2">
        <v>63233</v>
      </c>
      <c r="E2719" s="2" t="str">
        <f>_xlfn.XLOOKUP(C2719,Sheet2!$N$3:$N$1000,Sheet2!$O$3:$O$1000,"")</f>
        <v/>
      </c>
      <c r="F2719" s="9" t="str">
        <f t="shared" si="1895"/>
        <v>DOCC 0,DSKP</v>
      </c>
      <c r="G2719" s="4" t="str">
        <f t="shared" si="1871"/>
        <v>146</v>
      </c>
      <c r="H2719" s="4">
        <f t="shared" si="1872"/>
        <v>233</v>
      </c>
      <c r="I2719" s="6">
        <f t="shared" si="1852"/>
        <v>0</v>
      </c>
      <c r="J2719" s="6">
        <f t="shared" si="1853"/>
        <v>6</v>
      </c>
      <c r="K2719" s="6">
        <f t="shared" si="1854"/>
        <v>3</v>
      </c>
      <c r="L2719" s="6">
        <f t="shared" si="1855"/>
        <v>2</v>
      </c>
      <c r="M2719" s="6">
        <f t="shared" si="1856"/>
        <v>3</v>
      </c>
      <c r="N2719" s="6">
        <f t="shared" si="1857"/>
        <v>3</v>
      </c>
      <c r="O2719" s="13">
        <f t="shared" si="1858"/>
        <v>12</v>
      </c>
      <c r="P2719" s="4">
        <f t="shared" si="1876"/>
        <v>3</v>
      </c>
      <c r="Q2719" s="4">
        <f t="shared" si="1877"/>
        <v>0</v>
      </c>
      <c r="R2719">
        <f t="shared" si="1861"/>
        <v>233</v>
      </c>
      <c r="S2719" s="4">
        <f t="shared" si="1862"/>
        <v>2</v>
      </c>
      <c r="T2719" s="15">
        <f t="shared" si="1863"/>
        <v>1</v>
      </c>
      <c r="U2719" s="4">
        <f t="shared" si="1864"/>
        <v>3</v>
      </c>
      <c r="V2719" s="4">
        <f t="shared" si="1865"/>
        <v>0</v>
      </c>
      <c r="W2719" s="4">
        <f t="shared" si="1866"/>
        <v>6</v>
      </c>
      <c r="X2719" s="6">
        <f t="shared" si="1867"/>
        <v>2</v>
      </c>
      <c r="Y2719" s="4">
        <f t="shared" si="1868"/>
        <v>1</v>
      </c>
      <c r="Z2719" s="6">
        <f t="shared" si="1869"/>
        <v>1</v>
      </c>
      <c r="AA2719" s="18">
        <f t="shared" si="1870"/>
        <v>3</v>
      </c>
      <c r="AB2719" s="9" t="str">
        <f t="shared" si="1878"/>
        <v>-145,2</v>
      </c>
      <c r="AC2719" s="9" t="str">
        <f>_xlfn.XLOOKUP(R2719,Sheet2!$H$3:$H$258,Sheet2!$I$3:$I$258,"-----")</f>
        <v>I.RC2</v>
      </c>
      <c r="AD2719" s="9" t="str">
        <f>_xlfn.XLOOKUP(VALUE(AE2719),Sheet2!$N$3:$N$1000,Sheet2!$O$3:$O$1000,"********")</f>
        <v>********</v>
      </c>
      <c r="AE2719" t="str">
        <f t="shared" si="1873"/>
        <v>5340</v>
      </c>
      <c r="AF2719" s="9" t="str">
        <f>IF(R2719&lt;200,"+"&amp;TEXT(R2719,"0"),"-"&amp;TEXT(_xlfn.XLOOKUP(R2719,Sheet2!$K$3:$K$130,Sheet2!$L$3:$L$130,"-----"),"0"))</f>
        <v>-145</v>
      </c>
      <c r="AG2719" s="9" t="str">
        <f t="shared" si="1879"/>
        <v>@</v>
      </c>
      <c r="AH2719" s="9" t="str">
        <f t="shared" si="1880"/>
        <v>JMP @-145,2</v>
      </c>
      <c r="AI2719" t="str">
        <f t="shared" si="1881"/>
        <v>0,@-145,2</v>
      </c>
      <c r="AJ2719" s="16" t="str">
        <f t="shared" si="1882"/>
        <v>@-145,2</v>
      </c>
      <c r="AK2719" t="str">
        <f t="shared" si="1883"/>
        <v>ADDZR# 3,0,SNC</v>
      </c>
      <c r="AL2719" s="4" t="str">
        <f t="shared" si="1884"/>
        <v>ADD</v>
      </c>
      <c r="AM2719" s="4" t="str">
        <f t="shared" si="1885"/>
        <v>R</v>
      </c>
      <c r="AN2719" s="4" t="str">
        <f t="shared" si="1886"/>
        <v>Z</v>
      </c>
      <c r="AO2719" s="4" t="str">
        <f t="shared" si="1887"/>
        <v>#</v>
      </c>
      <c r="AP2719" s="15" t="str">
        <f t="shared" si="1888"/>
        <v>,SNC</v>
      </c>
      <c r="AQ2719" s="9" t="str">
        <f>_xlfn.XLOOKUP(D2719,Sheet2!$E$3:$E$101,Sheet2!$F$3:$F$101,"******************")</f>
        <v>******************</v>
      </c>
      <c r="AR2719" s="33" t="str">
        <f t="shared" si="1874"/>
        <v>DOCC 0,DSKP</v>
      </c>
      <c r="AS2719" s="9" t="str">
        <f t="shared" si="1875"/>
        <v>DOCC</v>
      </c>
      <c r="AT2719" s="4">
        <f t="shared" si="1889"/>
        <v>0</v>
      </c>
      <c r="AU2719" s="6">
        <f t="shared" si="1890"/>
        <v>2</v>
      </c>
      <c r="AV2719" s="4" t="str">
        <f t="shared" si="1891"/>
        <v>C</v>
      </c>
      <c r="AW2719" s="4">
        <f t="shared" si="1892"/>
        <v>33</v>
      </c>
      <c r="AX2719" s="4" t="str">
        <f>_xlfn.XLOOKUP(AW2719,Sheet2!$Q$3:$Q$66,Sheet2!$R$3:$R$66,"**")</f>
        <v>DSKP</v>
      </c>
      <c r="AY2719" s="4">
        <f t="shared" si="1893"/>
        <v>6</v>
      </c>
      <c r="AZ2719" s="16" t="str">
        <f t="shared" si="1894"/>
        <v>SKPDN</v>
      </c>
    </row>
    <row r="2720" spans="1:52" x14ac:dyDescent="0.35">
      <c r="B2720" s="3">
        <f t="shared" si="1859"/>
        <v>12</v>
      </c>
      <c r="C2720" s="1">
        <f t="shared" si="1860"/>
        <v>5506</v>
      </c>
      <c r="D2720" s="2">
        <v>20215</v>
      </c>
      <c r="E2720" s="2" t="str">
        <f>_xlfn.XLOOKUP(C2720,Sheet2!$N$3:$N$1000,Sheet2!$O$3:$O$1000,"")</f>
        <v/>
      </c>
      <c r="F2720" s="9" t="str">
        <f t="shared" si="1895"/>
        <v>LDA 0,C1400</v>
      </c>
      <c r="G2720" s="4" t="str">
        <f t="shared" si="1871"/>
        <v>40</v>
      </c>
      <c r="H2720" s="4">
        <f t="shared" si="1872"/>
        <v>215</v>
      </c>
      <c r="I2720" s="6">
        <f t="shared" si="1852"/>
        <v>0</v>
      </c>
      <c r="J2720" s="6">
        <f t="shared" si="1853"/>
        <v>2</v>
      </c>
      <c r="K2720" s="6">
        <f t="shared" si="1854"/>
        <v>0</v>
      </c>
      <c r="L2720" s="6">
        <f t="shared" si="1855"/>
        <v>2</v>
      </c>
      <c r="M2720" s="6">
        <f t="shared" si="1856"/>
        <v>1</v>
      </c>
      <c r="N2720" s="6">
        <f t="shared" si="1857"/>
        <v>5</v>
      </c>
      <c r="O2720" s="13">
        <f t="shared" si="1858"/>
        <v>4</v>
      </c>
      <c r="P2720" s="4">
        <f t="shared" si="1876"/>
        <v>1</v>
      </c>
      <c r="Q2720" s="4">
        <f t="shared" si="1877"/>
        <v>0</v>
      </c>
      <c r="R2720">
        <f t="shared" si="1861"/>
        <v>215</v>
      </c>
      <c r="S2720" s="4">
        <f t="shared" si="1862"/>
        <v>0</v>
      </c>
      <c r="T2720" s="15">
        <f t="shared" si="1863"/>
        <v>0</v>
      </c>
      <c r="U2720" s="4">
        <f t="shared" si="1864"/>
        <v>1</v>
      </c>
      <c r="V2720" s="4">
        <f t="shared" si="1865"/>
        <v>0</v>
      </c>
      <c r="W2720" s="4">
        <f t="shared" si="1866"/>
        <v>0</v>
      </c>
      <c r="X2720" s="6">
        <f t="shared" si="1867"/>
        <v>2</v>
      </c>
      <c r="Y2720" s="4">
        <f t="shared" si="1868"/>
        <v>0</v>
      </c>
      <c r="Z2720" s="6">
        <f t="shared" si="1869"/>
        <v>1</v>
      </c>
      <c r="AA2720" s="18">
        <f t="shared" si="1870"/>
        <v>5</v>
      </c>
      <c r="AB2720" s="9" t="str">
        <f t="shared" si="1878"/>
        <v>C1400</v>
      </c>
      <c r="AC2720" s="9" t="str">
        <f>_xlfn.XLOOKUP(R2720,Sheet2!$H$3:$H$258,Sheet2!$I$3:$I$258,"-----")</f>
        <v>C1400</v>
      </c>
      <c r="AD2720" s="9" t="str">
        <f>_xlfn.XLOOKUP(VALUE(AE2720),Sheet2!$N$3:$N$1000,Sheet2!$O$3:$O$1000,"********")</f>
        <v>********</v>
      </c>
      <c r="AE2720" t="str">
        <f t="shared" si="1873"/>
        <v>5323</v>
      </c>
      <c r="AF2720" s="9" t="str">
        <f>IF(R2720&lt;200,"+"&amp;TEXT(R2720,"0"),"-"&amp;TEXT(_xlfn.XLOOKUP(R2720,Sheet2!$K$3:$K$130,Sheet2!$L$3:$L$130,"-----"),"0"))</f>
        <v>-163</v>
      </c>
      <c r="AG2720" s="9" t="str">
        <f t="shared" si="1879"/>
        <v/>
      </c>
      <c r="AH2720" s="9" t="str">
        <f t="shared" si="1880"/>
        <v>JMP C1400</v>
      </c>
      <c r="AI2720" t="str">
        <f t="shared" si="1881"/>
        <v>0,C1400</v>
      </c>
      <c r="AJ2720" s="16" t="str">
        <f t="shared" si="1882"/>
        <v>C1400</v>
      </c>
      <c r="AK2720" t="str">
        <f t="shared" si="1883"/>
        <v>COMR# 1,0,SNR</v>
      </c>
      <c r="AL2720" s="4" t="str">
        <f t="shared" si="1884"/>
        <v>COM</v>
      </c>
      <c r="AM2720" s="4" t="str">
        <f t="shared" si="1885"/>
        <v>R</v>
      </c>
      <c r="AN2720" s="4" t="str">
        <f t="shared" si="1886"/>
        <v/>
      </c>
      <c r="AO2720" s="4" t="str">
        <f t="shared" si="1887"/>
        <v>#</v>
      </c>
      <c r="AP2720" s="15" t="str">
        <f t="shared" si="1888"/>
        <v>,SNR</v>
      </c>
      <c r="AQ2720" s="9" t="str">
        <f>_xlfn.XLOOKUP(D2720,Sheet2!$E$3:$E$101,Sheet2!$F$3:$F$101,"******************")</f>
        <v>******************</v>
      </c>
      <c r="AR2720" s="33" t="str">
        <f t="shared" si="1874"/>
        <v>NIOC PLT</v>
      </c>
      <c r="AS2720" s="9" t="str">
        <f t="shared" si="1875"/>
        <v>DOCC</v>
      </c>
      <c r="AT2720" s="4">
        <f t="shared" si="1889"/>
        <v>0</v>
      </c>
      <c r="AU2720" s="6">
        <f t="shared" si="1890"/>
        <v>2</v>
      </c>
      <c r="AV2720" s="4" t="str">
        <f t="shared" si="1891"/>
        <v>C</v>
      </c>
      <c r="AW2720" s="4">
        <f t="shared" si="1892"/>
        <v>15</v>
      </c>
      <c r="AX2720" s="4" t="str">
        <f>_xlfn.XLOOKUP(AW2720,Sheet2!$Q$3:$Q$66,Sheet2!$R$3:$R$66,"**")</f>
        <v>PLT</v>
      </c>
      <c r="AY2720" s="4">
        <f t="shared" si="1893"/>
        <v>0</v>
      </c>
      <c r="AZ2720" s="16" t="str">
        <f t="shared" si="1894"/>
        <v>SKPDN</v>
      </c>
    </row>
    <row r="2721" spans="1:52" x14ac:dyDescent="0.35">
      <c r="B2721" s="3">
        <f t="shared" si="1859"/>
        <v>13</v>
      </c>
      <c r="C2721" s="1">
        <f t="shared" si="1860"/>
        <v>5507</v>
      </c>
      <c r="D2721" s="2">
        <v>61333</v>
      </c>
      <c r="E2721" s="2" t="str">
        <f>_xlfn.XLOOKUP(C2721,Sheet2!$N$3:$N$1000,Sheet2!$O$3:$O$1000,"")</f>
        <v/>
      </c>
      <c r="F2721" s="9" t="str">
        <f t="shared" si="1895"/>
        <v>DOAP 0,DSKP</v>
      </c>
      <c r="G2721" s="4" t="str">
        <f t="shared" si="1871"/>
        <v>142</v>
      </c>
      <c r="H2721" s="4">
        <f t="shared" si="1872"/>
        <v>333</v>
      </c>
      <c r="I2721" s="6">
        <f t="shared" si="1852"/>
        <v>0</v>
      </c>
      <c r="J2721" s="6">
        <f t="shared" si="1853"/>
        <v>6</v>
      </c>
      <c r="K2721" s="6">
        <f t="shared" si="1854"/>
        <v>1</v>
      </c>
      <c r="L2721" s="6">
        <f t="shared" si="1855"/>
        <v>3</v>
      </c>
      <c r="M2721" s="6">
        <f t="shared" si="1856"/>
        <v>3</v>
      </c>
      <c r="N2721" s="6">
        <f t="shared" si="1857"/>
        <v>3</v>
      </c>
      <c r="O2721" s="13">
        <f t="shared" si="1858"/>
        <v>12</v>
      </c>
      <c r="P2721" s="4">
        <f t="shared" si="1876"/>
        <v>3</v>
      </c>
      <c r="Q2721" s="4">
        <f t="shared" si="1877"/>
        <v>0</v>
      </c>
      <c r="R2721">
        <f t="shared" si="1861"/>
        <v>333</v>
      </c>
      <c r="S2721" s="4">
        <f t="shared" si="1862"/>
        <v>2</v>
      </c>
      <c r="T2721" s="15">
        <f t="shared" si="1863"/>
        <v>0</v>
      </c>
      <c r="U2721" s="4">
        <f t="shared" si="1864"/>
        <v>3</v>
      </c>
      <c r="V2721" s="4">
        <f t="shared" si="1865"/>
        <v>0</v>
      </c>
      <c r="W2721" s="4">
        <f t="shared" si="1866"/>
        <v>2</v>
      </c>
      <c r="X2721" s="6">
        <f t="shared" si="1867"/>
        <v>3</v>
      </c>
      <c r="Y2721" s="4">
        <f t="shared" si="1868"/>
        <v>1</v>
      </c>
      <c r="Z2721" s="6">
        <f t="shared" si="1869"/>
        <v>1</v>
      </c>
      <c r="AA2721" s="18">
        <f t="shared" si="1870"/>
        <v>3</v>
      </c>
      <c r="AB2721" s="9" t="str">
        <f t="shared" si="1878"/>
        <v>-45,2</v>
      </c>
      <c r="AC2721" s="9" t="str">
        <f>_xlfn.XLOOKUP(R2721,Sheet2!$H$3:$H$258,Sheet2!$I$3:$I$258,"-----")</f>
        <v>*****</v>
      </c>
      <c r="AD2721" s="9" t="str">
        <f>_xlfn.XLOOKUP(VALUE(AE2721),Sheet2!$N$3:$N$1000,Sheet2!$O$3:$O$1000,"********")</f>
        <v>********</v>
      </c>
      <c r="AE2721" t="str">
        <f t="shared" si="1873"/>
        <v>5442</v>
      </c>
      <c r="AF2721" s="9" t="str">
        <f>IF(R2721&lt;200,"+"&amp;TEXT(R2721,"0"),"-"&amp;TEXT(_xlfn.XLOOKUP(R2721,Sheet2!$K$3:$K$130,Sheet2!$L$3:$L$130,"-----"),"0"))</f>
        <v>-45</v>
      </c>
      <c r="AG2721" s="9" t="str">
        <f t="shared" si="1879"/>
        <v/>
      </c>
      <c r="AH2721" s="9" t="str">
        <f t="shared" si="1880"/>
        <v>JMP -45,2</v>
      </c>
      <c r="AI2721" t="str">
        <f t="shared" si="1881"/>
        <v>0,-45,2</v>
      </c>
      <c r="AJ2721" s="16" t="str">
        <f t="shared" si="1882"/>
        <v>-45,2</v>
      </c>
      <c r="AK2721" t="str">
        <f t="shared" si="1883"/>
        <v>MOVZS# 3,0,SNC</v>
      </c>
      <c r="AL2721" s="4" t="str">
        <f t="shared" si="1884"/>
        <v>MOV</v>
      </c>
      <c r="AM2721" s="4" t="str">
        <f t="shared" si="1885"/>
        <v>S</v>
      </c>
      <c r="AN2721" s="4" t="str">
        <f t="shared" si="1886"/>
        <v>Z</v>
      </c>
      <c r="AO2721" s="4" t="str">
        <f t="shared" si="1887"/>
        <v>#</v>
      </c>
      <c r="AP2721" s="15" t="str">
        <f t="shared" si="1888"/>
        <v>,SNC</v>
      </c>
      <c r="AQ2721" s="9" t="str">
        <f>_xlfn.XLOOKUP(D2721,Sheet2!$E$3:$E$101,Sheet2!$F$3:$F$101,"******************")</f>
        <v>******************</v>
      </c>
      <c r="AR2721" s="33" t="str">
        <f t="shared" si="1874"/>
        <v>DOAP 0,DSKP</v>
      </c>
      <c r="AS2721" s="9" t="str">
        <f t="shared" si="1875"/>
        <v>DOAP</v>
      </c>
      <c r="AT2721" s="4">
        <f t="shared" si="1889"/>
        <v>0</v>
      </c>
      <c r="AU2721" s="6">
        <f t="shared" si="1890"/>
        <v>3</v>
      </c>
      <c r="AV2721" s="4" t="str">
        <f t="shared" si="1891"/>
        <v>P</v>
      </c>
      <c r="AW2721" s="4">
        <f t="shared" si="1892"/>
        <v>33</v>
      </c>
      <c r="AX2721" s="4" t="str">
        <f>_xlfn.XLOOKUP(AW2721,Sheet2!$Q$3:$Q$66,Sheet2!$R$3:$R$66,"**")</f>
        <v>DSKP</v>
      </c>
      <c r="AY2721" s="4">
        <f t="shared" si="1893"/>
        <v>2</v>
      </c>
      <c r="AZ2721" s="16" t="str">
        <f t="shared" si="1894"/>
        <v>SKPDZ</v>
      </c>
    </row>
    <row r="2722" spans="1:52" x14ac:dyDescent="0.35">
      <c r="B2722" s="3">
        <f t="shared" si="1859"/>
        <v>14</v>
      </c>
      <c r="C2722" s="1">
        <f t="shared" si="1860"/>
        <v>5510</v>
      </c>
      <c r="D2722" s="2">
        <v>54404</v>
      </c>
      <c r="E2722" s="2" t="str">
        <f>_xlfn.XLOOKUP(C2722,Sheet2!$N$3:$N$1000,Sheet2!$O$3:$O$1000,"")</f>
        <v/>
      </c>
      <c r="F2722" s="9" t="str">
        <f t="shared" si="1895"/>
        <v>STA 3,RCLRET</v>
      </c>
      <c r="G2722" s="4" t="str">
        <f t="shared" si="1871"/>
        <v>131</v>
      </c>
      <c r="H2722" s="4">
        <f t="shared" si="1872"/>
        <v>4</v>
      </c>
      <c r="I2722" s="6">
        <f t="shared" si="1852"/>
        <v>0</v>
      </c>
      <c r="J2722" s="6">
        <f t="shared" si="1853"/>
        <v>5</v>
      </c>
      <c r="K2722" s="6">
        <f t="shared" si="1854"/>
        <v>4</v>
      </c>
      <c r="L2722" s="6">
        <f t="shared" si="1855"/>
        <v>4</v>
      </c>
      <c r="M2722" s="6">
        <f t="shared" si="1856"/>
        <v>0</v>
      </c>
      <c r="N2722" s="6">
        <f t="shared" si="1857"/>
        <v>4</v>
      </c>
      <c r="O2722" s="13">
        <f t="shared" si="1858"/>
        <v>11</v>
      </c>
      <c r="P2722" s="4">
        <f t="shared" si="1876"/>
        <v>2</v>
      </c>
      <c r="Q2722" s="4">
        <f t="shared" si="1877"/>
        <v>3</v>
      </c>
      <c r="R2722">
        <f t="shared" si="1861"/>
        <v>4</v>
      </c>
      <c r="S2722" s="4">
        <f t="shared" si="1862"/>
        <v>1</v>
      </c>
      <c r="T2722" s="15">
        <f t="shared" si="1863"/>
        <v>0</v>
      </c>
      <c r="U2722" s="4">
        <f t="shared" si="1864"/>
        <v>2</v>
      </c>
      <c r="V2722" s="4">
        <f t="shared" si="1865"/>
        <v>3</v>
      </c>
      <c r="W2722" s="4">
        <f t="shared" si="1866"/>
        <v>1</v>
      </c>
      <c r="X2722" s="6">
        <f t="shared" si="1867"/>
        <v>0</v>
      </c>
      <c r="Y2722" s="4">
        <f t="shared" si="1868"/>
        <v>0</v>
      </c>
      <c r="Z2722" s="6">
        <f t="shared" si="1869"/>
        <v>0</v>
      </c>
      <c r="AA2722" s="18">
        <f t="shared" si="1870"/>
        <v>4</v>
      </c>
      <c r="AB2722" s="9" t="str">
        <f t="shared" si="1878"/>
        <v>RCLRET</v>
      </c>
      <c r="AC2722" s="9" t="str">
        <f>_xlfn.XLOOKUP(R2722,Sheet2!$H$3:$H$258,Sheet2!$I$3:$I$258,"-----")</f>
        <v>*****</v>
      </c>
      <c r="AD2722" s="9" t="str">
        <f>_xlfn.XLOOKUP(VALUE(AE2722),Sheet2!$N$3:$N$1000,Sheet2!$O$3:$O$1000,"********")</f>
        <v>RCLRET</v>
      </c>
      <c r="AE2722" t="str">
        <f t="shared" si="1873"/>
        <v>5514</v>
      </c>
      <c r="AF2722" s="9" t="str">
        <f>IF(R2722&lt;200,"+"&amp;TEXT(R2722,"0"),"-"&amp;TEXT(_xlfn.XLOOKUP(R2722,Sheet2!$K$3:$K$130,Sheet2!$L$3:$L$130,"-----"),"0"))</f>
        <v>+4</v>
      </c>
      <c r="AG2722" s="9" t="str">
        <f t="shared" si="1879"/>
        <v/>
      </c>
      <c r="AH2722" s="9" t="str">
        <f t="shared" si="1880"/>
        <v>DSZ RCLRET</v>
      </c>
      <c r="AI2722" t="str">
        <f t="shared" si="1881"/>
        <v>3,RCLRET</v>
      </c>
      <c r="AJ2722" s="16" t="str">
        <f t="shared" si="1882"/>
        <v>RCLRET</v>
      </c>
      <c r="AK2722" t="str">
        <f t="shared" si="1883"/>
        <v>NEG 2,3,SZR</v>
      </c>
      <c r="AL2722" s="4" t="str">
        <f t="shared" si="1884"/>
        <v>NEG</v>
      </c>
      <c r="AM2722" s="4" t="str">
        <f t="shared" si="1885"/>
        <v/>
      </c>
      <c r="AN2722" s="4" t="str">
        <f t="shared" si="1886"/>
        <v/>
      </c>
      <c r="AO2722" s="4" t="str">
        <f t="shared" si="1887"/>
        <v/>
      </c>
      <c r="AP2722" s="15" t="str">
        <f t="shared" si="1888"/>
        <v>,SZR</v>
      </c>
      <c r="AQ2722" s="9" t="str">
        <f>_xlfn.XLOOKUP(D2722,Sheet2!$E$3:$E$101,Sheet2!$F$3:$F$101,"******************")</f>
        <v>******************</v>
      </c>
      <c r="AR2722" s="33" t="str">
        <f t="shared" si="1874"/>
        <v>DIA 3,MAP2</v>
      </c>
      <c r="AS2722" s="9" t="str">
        <f t="shared" si="1875"/>
        <v>DIA</v>
      </c>
      <c r="AT2722" s="4">
        <f t="shared" si="1889"/>
        <v>3</v>
      </c>
      <c r="AU2722" s="6">
        <f t="shared" si="1890"/>
        <v>0</v>
      </c>
      <c r="AV2722" s="4" t="str">
        <f t="shared" si="1891"/>
        <v/>
      </c>
      <c r="AW2722" s="4">
        <f t="shared" si="1892"/>
        <v>4</v>
      </c>
      <c r="AX2722" s="4" t="str">
        <f>_xlfn.XLOOKUP(AW2722,Sheet2!$Q$3:$Q$66,Sheet2!$R$3:$R$66,"**")</f>
        <v>MAP2</v>
      </c>
      <c r="AY2722" s="4">
        <f t="shared" si="1893"/>
        <v>1</v>
      </c>
      <c r="AZ2722" s="16" t="str">
        <f t="shared" si="1894"/>
        <v>SKPBN</v>
      </c>
    </row>
    <row r="2723" spans="1:52" x14ac:dyDescent="0.35">
      <c r="B2723" s="3">
        <f t="shared" si="1859"/>
        <v>15</v>
      </c>
      <c r="C2723" s="1">
        <f t="shared" si="1860"/>
        <v>5511</v>
      </c>
      <c r="D2723" s="2">
        <v>30173</v>
      </c>
      <c r="E2723" s="2" t="str">
        <f>_xlfn.XLOOKUP(C2723,Sheet2!$N$3:$N$1000,Sheet2!$O$3:$O$1000,"")</f>
        <v/>
      </c>
      <c r="F2723" s="9" t="str">
        <f t="shared" si="1895"/>
        <v>LDA 2,C15</v>
      </c>
      <c r="G2723" s="4" t="str">
        <f t="shared" si="1871"/>
        <v>60</v>
      </c>
      <c r="H2723" s="4">
        <f t="shared" si="1872"/>
        <v>173</v>
      </c>
      <c r="I2723" s="6">
        <f t="shared" si="1852"/>
        <v>0</v>
      </c>
      <c r="J2723" s="6">
        <f t="shared" si="1853"/>
        <v>3</v>
      </c>
      <c r="K2723" s="6">
        <f t="shared" si="1854"/>
        <v>0</v>
      </c>
      <c r="L2723" s="6">
        <f t="shared" si="1855"/>
        <v>1</v>
      </c>
      <c r="M2723" s="6">
        <f t="shared" si="1856"/>
        <v>7</v>
      </c>
      <c r="N2723" s="6">
        <f t="shared" si="1857"/>
        <v>3</v>
      </c>
      <c r="O2723" s="13">
        <f t="shared" si="1858"/>
        <v>6</v>
      </c>
      <c r="P2723" s="4">
        <f t="shared" si="1876"/>
        <v>1</v>
      </c>
      <c r="Q2723" s="4">
        <f t="shared" si="1877"/>
        <v>2</v>
      </c>
      <c r="R2723">
        <f t="shared" si="1861"/>
        <v>173</v>
      </c>
      <c r="S2723" s="4">
        <f t="shared" si="1862"/>
        <v>0</v>
      </c>
      <c r="T2723" s="15">
        <f t="shared" si="1863"/>
        <v>0</v>
      </c>
      <c r="U2723" s="4">
        <f t="shared" si="1864"/>
        <v>1</v>
      </c>
      <c r="V2723" s="4">
        <f t="shared" si="1865"/>
        <v>2</v>
      </c>
      <c r="W2723" s="4">
        <f t="shared" si="1866"/>
        <v>0</v>
      </c>
      <c r="X2723" s="6">
        <f t="shared" si="1867"/>
        <v>1</v>
      </c>
      <c r="Y2723" s="4">
        <f t="shared" si="1868"/>
        <v>3</v>
      </c>
      <c r="Z2723" s="6">
        <f t="shared" si="1869"/>
        <v>1</v>
      </c>
      <c r="AA2723" s="18">
        <f t="shared" si="1870"/>
        <v>3</v>
      </c>
      <c r="AB2723" s="9" t="str">
        <f t="shared" si="1878"/>
        <v>C15</v>
      </c>
      <c r="AC2723" s="9" t="str">
        <f>_xlfn.XLOOKUP(R2723,Sheet2!$H$3:$H$258,Sheet2!$I$3:$I$258,"-----")</f>
        <v>C15</v>
      </c>
      <c r="AD2723" s="9" t="str">
        <f>_xlfn.XLOOKUP(VALUE(AE2723),Sheet2!$N$3:$N$1000,Sheet2!$O$3:$O$1000,"********")</f>
        <v>********</v>
      </c>
      <c r="AE2723" t="str">
        <f t="shared" si="1873"/>
        <v>5704</v>
      </c>
      <c r="AF2723" s="9" t="str">
        <f>IF(R2723&lt;200,"+"&amp;TEXT(R2723,"0"),"-"&amp;TEXT(_xlfn.XLOOKUP(R2723,Sheet2!$K$3:$K$130,Sheet2!$L$3:$L$130,"-----"),"0"))</f>
        <v>+173</v>
      </c>
      <c r="AG2723" s="9" t="str">
        <f t="shared" si="1879"/>
        <v/>
      </c>
      <c r="AH2723" s="9" t="str">
        <f t="shared" si="1880"/>
        <v>ISZ C15</v>
      </c>
      <c r="AI2723" t="str">
        <f t="shared" si="1881"/>
        <v>2,C15</v>
      </c>
      <c r="AJ2723" s="16" t="str">
        <f t="shared" si="1882"/>
        <v>C15</v>
      </c>
      <c r="AK2723" t="str">
        <f t="shared" si="1883"/>
        <v>COMCL# 1,2,SNC</v>
      </c>
      <c r="AL2723" s="4" t="str">
        <f t="shared" si="1884"/>
        <v>COM</v>
      </c>
      <c r="AM2723" s="4" t="str">
        <f t="shared" si="1885"/>
        <v>L</v>
      </c>
      <c r="AN2723" s="4" t="str">
        <f t="shared" si="1886"/>
        <v>C</v>
      </c>
      <c r="AO2723" s="4" t="str">
        <f t="shared" si="1887"/>
        <v>#</v>
      </c>
      <c r="AP2723" s="15" t="str">
        <f t="shared" si="1888"/>
        <v>,SNC</v>
      </c>
      <c r="AQ2723" s="9" t="str">
        <f>_xlfn.XLOOKUP(D2723,Sheet2!$E$3:$E$101,Sheet2!$F$3:$F$101,"******************")</f>
        <v>******************</v>
      </c>
      <c r="AR2723" s="33" t="str">
        <f t="shared" si="1874"/>
        <v>NIOS **</v>
      </c>
      <c r="AS2723" s="9" t="str">
        <f t="shared" si="1875"/>
        <v>DOCS</v>
      </c>
      <c r="AT2723" s="4">
        <f t="shared" si="1889"/>
        <v>2</v>
      </c>
      <c r="AU2723" s="6">
        <f t="shared" si="1890"/>
        <v>1</v>
      </c>
      <c r="AV2723" s="4" t="str">
        <f t="shared" si="1891"/>
        <v>S</v>
      </c>
      <c r="AW2723" s="4">
        <f t="shared" si="1892"/>
        <v>73</v>
      </c>
      <c r="AX2723" s="4" t="str">
        <f>_xlfn.XLOOKUP(AW2723,Sheet2!$Q$3:$Q$66,Sheet2!$R$3:$R$66,"**")</f>
        <v>**</v>
      </c>
      <c r="AY2723" s="4">
        <f t="shared" si="1893"/>
        <v>0</v>
      </c>
      <c r="AZ2723" s="16" t="str">
        <f t="shared" si="1894"/>
        <v>SKPBZ</v>
      </c>
    </row>
    <row r="2724" spans="1:52" x14ac:dyDescent="0.35">
      <c r="B2724" s="3">
        <f t="shared" si="1859"/>
        <v>16</v>
      </c>
      <c r="C2724" s="1">
        <f t="shared" si="1860"/>
        <v>5512</v>
      </c>
      <c r="D2724" s="2">
        <v>6227</v>
      </c>
      <c r="E2724" s="2" t="str">
        <f>_xlfn.XLOOKUP(C2724,Sheet2!$N$3:$N$1000,Sheet2!$O$3:$O$1000,"")</f>
        <v/>
      </c>
      <c r="F2724" s="9" t="str">
        <f t="shared" si="1895"/>
        <v>WAIT</v>
      </c>
      <c r="G2724" s="4" t="str">
        <f t="shared" si="1871"/>
        <v>14</v>
      </c>
      <c r="H2724" s="4">
        <f t="shared" si="1872"/>
        <v>227</v>
      </c>
      <c r="I2724" s="6">
        <f t="shared" si="1852"/>
        <v>0</v>
      </c>
      <c r="J2724" s="6">
        <f t="shared" si="1853"/>
        <v>0</v>
      </c>
      <c r="K2724" s="6">
        <f t="shared" si="1854"/>
        <v>6</v>
      </c>
      <c r="L2724" s="6">
        <f t="shared" si="1855"/>
        <v>2</v>
      </c>
      <c r="M2724" s="6">
        <f t="shared" si="1856"/>
        <v>2</v>
      </c>
      <c r="N2724" s="6">
        <f t="shared" si="1857"/>
        <v>7</v>
      </c>
      <c r="O2724" s="13">
        <f t="shared" si="1858"/>
        <v>1</v>
      </c>
      <c r="P2724" s="4">
        <f t="shared" si="1876"/>
        <v>0</v>
      </c>
      <c r="Q2724" s="4">
        <f t="shared" si="1877"/>
        <v>1</v>
      </c>
      <c r="R2724">
        <f t="shared" si="1861"/>
        <v>227</v>
      </c>
      <c r="S2724" s="4">
        <f t="shared" si="1862"/>
        <v>0</v>
      </c>
      <c r="T2724" s="15">
        <f t="shared" si="1863"/>
        <v>1</v>
      </c>
      <c r="U2724" s="4">
        <f t="shared" si="1864"/>
        <v>0</v>
      </c>
      <c r="V2724" s="4">
        <f t="shared" si="1865"/>
        <v>1</v>
      </c>
      <c r="W2724" s="4">
        <f t="shared" si="1866"/>
        <v>4</v>
      </c>
      <c r="X2724" s="6">
        <f t="shared" si="1867"/>
        <v>2</v>
      </c>
      <c r="Y2724" s="4">
        <f t="shared" si="1868"/>
        <v>1</v>
      </c>
      <c r="Z2724" s="6">
        <f t="shared" si="1869"/>
        <v>0</v>
      </c>
      <c r="AA2724" s="18">
        <f t="shared" si="1870"/>
        <v>7</v>
      </c>
      <c r="AB2724" s="9" t="str">
        <f t="shared" si="1878"/>
        <v>I.WAIT</v>
      </c>
      <c r="AC2724" s="9" t="str">
        <f>_xlfn.XLOOKUP(R2724,Sheet2!$H$3:$H$258,Sheet2!$I$3:$I$258,"-----")</f>
        <v>I.WAIT</v>
      </c>
      <c r="AD2724" s="9" t="str">
        <f>_xlfn.XLOOKUP(VALUE(AE2724),Sheet2!$N$3:$N$1000,Sheet2!$O$3:$O$1000,"********")</f>
        <v>********</v>
      </c>
      <c r="AE2724" t="str">
        <f t="shared" si="1873"/>
        <v>5341</v>
      </c>
      <c r="AF2724" s="9" t="str">
        <f>IF(R2724&lt;200,"+"&amp;TEXT(R2724,"0"),"-"&amp;TEXT(_xlfn.XLOOKUP(R2724,Sheet2!$K$3:$K$130,Sheet2!$L$3:$L$130,"-----"),"0"))</f>
        <v>-151</v>
      </c>
      <c r="AG2724" s="9" t="str">
        <f t="shared" si="1879"/>
        <v>@</v>
      </c>
      <c r="AH2724" s="9" t="str">
        <f t="shared" si="1880"/>
        <v>JSR @I.WAIT</v>
      </c>
      <c r="AI2724" t="str">
        <f t="shared" si="1881"/>
        <v>1,@I.WAIT</v>
      </c>
      <c r="AJ2724" s="16" t="str">
        <f t="shared" si="1882"/>
        <v>@I.WAIT</v>
      </c>
      <c r="AK2724" t="str">
        <f t="shared" si="1883"/>
        <v>ADCZR 0,1,SBN</v>
      </c>
      <c r="AL2724" s="4" t="str">
        <f t="shared" si="1884"/>
        <v>ADC</v>
      </c>
      <c r="AM2724" s="4" t="str">
        <f t="shared" si="1885"/>
        <v>R</v>
      </c>
      <c r="AN2724" s="4" t="str">
        <f t="shared" si="1886"/>
        <v>Z</v>
      </c>
      <c r="AO2724" s="4" t="str">
        <f t="shared" si="1887"/>
        <v/>
      </c>
      <c r="AP2724" s="15" t="str">
        <f t="shared" si="1888"/>
        <v>,SBN</v>
      </c>
      <c r="AQ2724" s="9" t="str">
        <f>_xlfn.XLOOKUP(D2724,Sheet2!$E$3:$E$101,Sheet2!$F$3:$F$101,"******************")</f>
        <v>WAIT</v>
      </c>
      <c r="AR2724" s="33" t="str">
        <f t="shared" si="1874"/>
        <v>DOBC 1,**</v>
      </c>
      <c r="AS2724" s="9" t="str">
        <f t="shared" si="1875"/>
        <v>DOBC</v>
      </c>
      <c r="AT2724" s="4">
        <f t="shared" si="1889"/>
        <v>1</v>
      </c>
      <c r="AU2724" s="6">
        <f t="shared" si="1890"/>
        <v>2</v>
      </c>
      <c r="AV2724" s="4" t="str">
        <f t="shared" si="1891"/>
        <v>C</v>
      </c>
      <c r="AW2724" s="4">
        <f t="shared" si="1892"/>
        <v>27</v>
      </c>
      <c r="AX2724" s="4" t="str">
        <f>_xlfn.XLOOKUP(AW2724,Sheet2!$Q$3:$Q$66,Sheet2!$R$3:$R$66,"**")</f>
        <v>**</v>
      </c>
      <c r="AY2724" s="4">
        <f t="shared" si="1893"/>
        <v>4</v>
      </c>
      <c r="AZ2724" s="16" t="str">
        <f t="shared" si="1894"/>
        <v>SKPDN</v>
      </c>
    </row>
    <row r="2725" spans="1:52" x14ac:dyDescent="0.35">
      <c r="B2725" s="3">
        <f t="shared" si="1859"/>
        <v>17</v>
      </c>
      <c r="C2725" s="1">
        <f t="shared" si="1860"/>
        <v>5513</v>
      </c>
      <c r="D2725" s="2">
        <v>2401</v>
      </c>
      <c r="E2725" s="2" t="str">
        <f>_xlfn.XLOOKUP(C2725,Sheet2!$N$3:$N$1000,Sheet2!$O$3:$O$1000,"")</f>
        <v/>
      </c>
      <c r="F2725" s="9" t="str">
        <f t="shared" si="1895"/>
        <v>JMP @RCLRET</v>
      </c>
      <c r="G2725" s="4" t="str">
        <f t="shared" si="1871"/>
        <v>5</v>
      </c>
      <c r="H2725" s="4">
        <f t="shared" si="1872"/>
        <v>1</v>
      </c>
      <c r="I2725" s="6">
        <f t="shared" si="1852"/>
        <v>0</v>
      </c>
      <c r="J2725" s="6">
        <f t="shared" si="1853"/>
        <v>0</v>
      </c>
      <c r="K2725" s="6">
        <f t="shared" si="1854"/>
        <v>2</v>
      </c>
      <c r="L2725" s="6">
        <f t="shared" si="1855"/>
        <v>4</v>
      </c>
      <c r="M2725" s="6">
        <f t="shared" si="1856"/>
        <v>0</v>
      </c>
      <c r="N2725" s="6">
        <f t="shared" si="1857"/>
        <v>1</v>
      </c>
      <c r="O2725" s="13">
        <f t="shared" si="1858"/>
        <v>0</v>
      </c>
      <c r="P2725" s="4">
        <f t="shared" si="1876"/>
        <v>0</v>
      </c>
      <c r="Q2725" s="4">
        <f t="shared" si="1877"/>
        <v>0</v>
      </c>
      <c r="R2725">
        <f t="shared" si="1861"/>
        <v>1</v>
      </c>
      <c r="S2725" s="4">
        <f t="shared" si="1862"/>
        <v>1</v>
      </c>
      <c r="T2725" s="15">
        <f t="shared" si="1863"/>
        <v>1</v>
      </c>
      <c r="U2725" s="4">
        <f t="shared" si="1864"/>
        <v>0</v>
      </c>
      <c r="V2725" s="4">
        <f t="shared" si="1865"/>
        <v>0</v>
      </c>
      <c r="W2725" s="4">
        <f t="shared" si="1866"/>
        <v>5</v>
      </c>
      <c r="X2725" s="6">
        <f t="shared" si="1867"/>
        <v>0</v>
      </c>
      <c r="Y2725" s="4">
        <f t="shared" si="1868"/>
        <v>0</v>
      </c>
      <c r="Z2725" s="6">
        <f t="shared" si="1869"/>
        <v>0</v>
      </c>
      <c r="AA2725" s="18">
        <f t="shared" si="1870"/>
        <v>1</v>
      </c>
      <c r="AB2725" s="9" t="str">
        <f t="shared" si="1878"/>
        <v>RCLRET</v>
      </c>
      <c r="AC2725" s="9" t="str">
        <f>_xlfn.XLOOKUP(R2725,Sheet2!$H$3:$H$258,Sheet2!$I$3:$I$258,"-----")</f>
        <v>1</v>
      </c>
      <c r="AD2725" s="9" t="str">
        <f>_xlfn.XLOOKUP(VALUE(AE2725),Sheet2!$N$3:$N$1000,Sheet2!$O$3:$O$1000,"********")</f>
        <v>RCLRET</v>
      </c>
      <c r="AE2725" t="str">
        <f t="shared" si="1873"/>
        <v>5514</v>
      </c>
      <c r="AF2725" s="9" t="str">
        <f>IF(R2725&lt;200,"+"&amp;TEXT(R2725,"0"),"-"&amp;TEXT(_xlfn.XLOOKUP(R2725,Sheet2!$K$3:$K$130,Sheet2!$L$3:$L$130,"-----"),"0"))</f>
        <v>+1</v>
      </c>
      <c r="AG2725" s="9" t="str">
        <f t="shared" si="1879"/>
        <v>@</v>
      </c>
      <c r="AH2725" s="9" t="str">
        <f t="shared" si="1880"/>
        <v>JMP @RCLRET</v>
      </c>
      <c r="AI2725" t="str">
        <f t="shared" si="1881"/>
        <v>0,@RCLRET</v>
      </c>
      <c r="AJ2725" s="16" t="str">
        <f t="shared" si="1882"/>
        <v>@RCLRET</v>
      </c>
      <c r="AK2725" t="str">
        <f t="shared" si="1883"/>
        <v>SUB 0,0,SKP</v>
      </c>
      <c r="AL2725" s="4" t="str">
        <f t="shared" si="1884"/>
        <v>SUB</v>
      </c>
      <c r="AM2725" s="4" t="str">
        <f t="shared" si="1885"/>
        <v/>
      </c>
      <c r="AN2725" s="4" t="str">
        <f t="shared" si="1886"/>
        <v/>
      </c>
      <c r="AO2725" s="4" t="str">
        <f t="shared" si="1887"/>
        <v/>
      </c>
      <c r="AP2725" s="15" t="str">
        <f t="shared" si="1888"/>
        <v>,SKP</v>
      </c>
      <c r="AQ2725" s="9" t="str">
        <f>_xlfn.XLOOKUP(D2725,Sheet2!$E$3:$E$101,Sheet2!$F$3:$F$101,"******************")</f>
        <v>******************</v>
      </c>
      <c r="AR2725" s="33" t="str">
        <f t="shared" si="1874"/>
        <v>DIC 0,MDV</v>
      </c>
      <c r="AS2725" s="9" t="str">
        <f t="shared" si="1875"/>
        <v>DIC</v>
      </c>
      <c r="AT2725" s="4">
        <f t="shared" si="1889"/>
        <v>0</v>
      </c>
      <c r="AU2725" s="6">
        <f t="shared" si="1890"/>
        <v>0</v>
      </c>
      <c r="AV2725" s="4" t="str">
        <f t="shared" si="1891"/>
        <v/>
      </c>
      <c r="AW2725" s="4">
        <f t="shared" si="1892"/>
        <v>1</v>
      </c>
      <c r="AX2725" s="4" t="str">
        <f>_xlfn.XLOOKUP(AW2725,Sheet2!$Q$3:$Q$66,Sheet2!$R$3:$R$66,"**")</f>
        <v>MDV</v>
      </c>
      <c r="AY2725" s="4">
        <f t="shared" si="1893"/>
        <v>5</v>
      </c>
      <c r="AZ2725" s="16" t="str">
        <f t="shared" si="1894"/>
        <v>SKPBN</v>
      </c>
    </row>
    <row r="2726" spans="1:52" x14ac:dyDescent="0.35">
      <c r="B2726" s="3">
        <f t="shared" si="1859"/>
        <v>18</v>
      </c>
      <c r="C2726" s="1">
        <f t="shared" si="1860"/>
        <v>5514</v>
      </c>
      <c r="D2726" s="2">
        <v>0</v>
      </c>
      <c r="E2726" s="2" t="str">
        <f>_xlfn.XLOOKUP(C2726,Sheet2!$N$3:$N$1000,Sheet2!$O$3:$O$1000,"")</f>
        <v>RCLRET</v>
      </c>
      <c r="F2726" s="9" t="str">
        <f t="shared" si="1895"/>
        <v>0</v>
      </c>
      <c r="G2726" s="4" t="str">
        <f t="shared" si="1871"/>
        <v>0</v>
      </c>
      <c r="H2726" s="4">
        <f t="shared" si="1872"/>
        <v>0</v>
      </c>
      <c r="I2726" s="6">
        <f t="shared" si="1852"/>
        <v>0</v>
      </c>
      <c r="J2726" s="6">
        <f t="shared" si="1853"/>
        <v>0</v>
      </c>
      <c r="K2726" s="6">
        <f t="shared" si="1854"/>
        <v>0</v>
      </c>
      <c r="L2726" s="6">
        <f t="shared" si="1855"/>
        <v>0</v>
      </c>
      <c r="M2726" s="6">
        <f t="shared" si="1856"/>
        <v>0</v>
      </c>
      <c r="N2726" s="6">
        <f t="shared" si="1857"/>
        <v>0</v>
      </c>
      <c r="O2726" s="13">
        <f t="shared" si="1858"/>
        <v>0</v>
      </c>
      <c r="P2726" s="4">
        <f t="shared" si="1876"/>
        <v>0</v>
      </c>
      <c r="Q2726" s="4">
        <f t="shared" si="1877"/>
        <v>0</v>
      </c>
      <c r="R2726">
        <f t="shared" si="1861"/>
        <v>0</v>
      </c>
      <c r="S2726" s="4">
        <f t="shared" si="1862"/>
        <v>0</v>
      </c>
      <c r="T2726" s="15">
        <f t="shared" si="1863"/>
        <v>0</v>
      </c>
      <c r="U2726" s="4">
        <f t="shared" si="1864"/>
        <v>0</v>
      </c>
      <c r="V2726" s="4">
        <f t="shared" si="1865"/>
        <v>0</v>
      </c>
      <c r="W2726" s="4">
        <f t="shared" si="1866"/>
        <v>0</v>
      </c>
      <c r="X2726" s="6">
        <f t="shared" si="1867"/>
        <v>0</v>
      </c>
      <c r="Y2726" s="4">
        <f t="shared" si="1868"/>
        <v>0</v>
      </c>
      <c r="Z2726" s="6">
        <f t="shared" si="1869"/>
        <v>0</v>
      </c>
      <c r="AA2726" s="18">
        <f t="shared" si="1870"/>
        <v>0</v>
      </c>
      <c r="AB2726" s="9" t="str">
        <f t="shared" si="1878"/>
        <v>0</v>
      </c>
      <c r="AC2726" s="9" t="str">
        <f>_xlfn.XLOOKUP(R2726,Sheet2!$H$3:$H$258,Sheet2!$I$3:$I$258,"-----")</f>
        <v>0</v>
      </c>
      <c r="AD2726" s="9" t="str">
        <f>_xlfn.XLOOKUP(VALUE(AE2726),Sheet2!$N$3:$N$1000,Sheet2!$O$3:$O$1000,"********")</f>
        <v>RCLRET</v>
      </c>
      <c r="AE2726" t="str">
        <f t="shared" si="1873"/>
        <v>5514</v>
      </c>
      <c r="AF2726" s="9" t="str">
        <f>IF(R2726&lt;200,"+"&amp;TEXT(R2726,"0"),"-"&amp;TEXT(_xlfn.XLOOKUP(R2726,Sheet2!$K$3:$K$130,Sheet2!$L$3:$L$130,"-----"),"0"))</f>
        <v>+0</v>
      </c>
      <c r="AG2726" s="9" t="str">
        <f t="shared" si="1879"/>
        <v/>
      </c>
      <c r="AH2726" s="9" t="str">
        <f t="shared" si="1880"/>
        <v>JMP 0</v>
      </c>
      <c r="AI2726" t="str">
        <f t="shared" si="1881"/>
        <v>0,0</v>
      </c>
      <c r="AJ2726" s="16" t="str">
        <f t="shared" si="1882"/>
        <v>0</v>
      </c>
      <c r="AK2726" t="str">
        <f t="shared" si="1883"/>
        <v>COM 0,0</v>
      </c>
      <c r="AL2726" s="4" t="str">
        <f t="shared" si="1884"/>
        <v>COM</v>
      </c>
      <c r="AM2726" s="4" t="str">
        <f t="shared" si="1885"/>
        <v/>
      </c>
      <c r="AN2726" s="4" t="str">
        <f t="shared" si="1886"/>
        <v/>
      </c>
      <c r="AO2726" s="4" t="str">
        <f t="shared" si="1887"/>
        <v/>
      </c>
      <c r="AP2726" s="15" t="str">
        <f t="shared" si="1888"/>
        <v/>
      </c>
      <c r="AQ2726" s="9" t="str">
        <f>_xlfn.XLOOKUP(D2726,Sheet2!$E$3:$E$101,Sheet2!$F$3:$F$101,"******************")</f>
        <v>0</v>
      </c>
      <c r="AR2726" s="33" t="str">
        <f t="shared" si="1874"/>
        <v>NIO 0</v>
      </c>
      <c r="AS2726" s="9" t="str">
        <f t="shared" si="1875"/>
        <v>DOC</v>
      </c>
      <c r="AT2726" s="4">
        <f t="shared" si="1889"/>
        <v>0</v>
      </c>
      <c r="AU2726" s="6">
        <f t="shared" si="1890"/>
        <v>0</v>
      </c>
      <c r="AV2726" s="4" t="str">
        <f t="shared" si="1891"/>
        <v/>
      </c>
      <c r="AW2726" s="4">
        <f t="shared" si="1892"/>
        <v>0</v>
      </c>
      <c r="AX2726" s="4" t="str">
        <f>_xlfn.XLOOKUP(AW2726,Sheet2!$Q$3:$Q$66,Sheet2!$R$3:$R$66,"**")</f>
        <v>0</v>
      </c>
      <c r="AY2726" s="4">
        <f t="shared" si="1893"/>
        <v>0</v>
      </c>
      <c r="AZ2726" s="16" t="str">
        <f t="shared" si="1894"/>
        <v>SKPBN</v>
      </c>
    </row>
    <row r="2727" spans="1:52" x14ac:dyDescent="0.35">
      <c r="A2727" s="5" t="s">
        <v>131</v>
      </c>
      <c r="B2727" s="3">
        <v>9</v>
      </c>
      <c r="C2727" s="1">
        <f t="shared" si="1860"/>
        <v>5515</v>
      </c>
      <c r="D2727" s="2">
        <v>54441</v>
      </c>
      <c r="E2727" s="2" t="str">
        <f>_xlfn.XLOOKUP(C2727,Sheet2!$N$3:$N$1000,Sheet2!$O$3:$O$1000,"")</f>
        <v>.DORW1</v>
      </c>
      <c r="F2727" s="9" t="str">
        <f t="shared" si="1895"/>
        <v>STA 3,DRWRET</v>
      </c>
      <c r="G2727" s="4" t="str">
        <f t="shared" si="1871"/>
        <v>131</v>
      </c>
      <c r="H2727" s="4">
        <f t="shared" si="1872"/>
        <v>41</v>
      </c>
      <c r="I2727" s="6">
        <f t="shared" si="1852"/>
        <v>0</v>
      </c>
      <c r="J2727" s="6">
        <f t="shared" si="1853"/>
        <v>5</v>
      </c>
      <c r="K2727" s="6">
        <f t="shared" si="1854"/>
        <v>4</v>
      </c>
      <c r="L2727" s="6">
        <f t="shared" si="1855"/>
        <v>4</v>
      </c>
      <c r="M2727" s="6">
        <f t="shared" si="1856"/>
        <v>4</v>
      </c>
      <c r="N2727" s="6">
        <f t="shared" si="1857"/>
        <v>1</v>
      </c>
      <c r="O2727" s="13">
        <f t="shared" si="1858"/>
        <v>11</v>
      </c>
      <c r="P2727" s="4">
        <f t="shared" si="1876"/>
        <v>2</v>
      </c>
      <c r="Q2727" s="4">
        <f t="shared" si="1877"/>
        <v>3</v>
      </c>
      <c r="R2727">
        <f t="shared" si="1861"/>
        <v>41</v>
      </c>
      <c r="S2727" s="4">
        <f t="shared" si="1862"/>
        <v>1</v>
      </c>
      <c r="T2727" s="15">
        <f t="shared" si="1863"/>
        <v>0</v>
      </c>
      <c r="U2727" s="4">
        <f t="shared" si="1864"/>
        <v>2</v>
      </c>
      <c r="V2727" s="4">
        <f t="shared" si="1865"/>
        <v>3</v>
      </c>
      <c r="W2727" s="4">
        <f t="shared" si="1866"/>
        <v>1</v>
      </c>
      <c r="X2727" s="6">
        <f t="shared" si="1867"/>
        <v>0</v>
      </c>
      <c r="Y2727" s="4">
        <f t="shared" si="1868"/>
        <v>2</v>
      </c>
      <c r="Z2727" s="6">
        <f t="shared" si="1869"/>
        <v>0</v>
      </c>
      <c r="AA2727" s="18">
        <f t="shared" si="1870"/>
        <v>1</v>
      </c>
      <c r="AB2727" s="9" t="str">
        <f t="shared" si="1878"/>
        <v>DRWRET</v>
      </c>
      <c r="AC2727" s="9" t="str">
        <f>_xlfn.XLOOKUP(R2727,Sheet2!$H$3:$H$258,Sheet2!$I$3:$I$258,"-----")</f>
        <v>*****</v>
      </c>
      <c r="AD2727" s="9" t="str">
        <f>_xlfn.XLOOKUP(VALUE(AE2727),Sheet2!$N$3:$N$1000,Sheet2!$O$3:$O$1000,"********")</f>
        <v>DRWRET</v>
      </c>
      <c r="AE2727" t="str">
        <f t="shared" si="1873"/>
        <v>5556</v>
      </c>
      <c r="AF2727" s="9" t="str">
        <f>IF(R2727&lt;200,"+"&amp;TEXT(R2727,"0"),"-"&amp;TEXT(_xlfn.XLOOKUP(R2727,Sheet2!$K$3:$K$130,Sheet2!$L$3:$L$130,"-----"),"0"))</f>
        <v>+41</v>
      </c>
      <c r="AG2727" s="9" t="str">
        <f t="shared" si="1879"/>
        <v/>
      </c>
      <c r="AH2727" s="9" t="str">
        <f t="shared" si="1880"/>
        <v>DSZ DRWRET</v>
      </c>
      <c r="AI2727" t="str">
        <f t="shared" si="1881"/>
        <v>3,DRWRET</v>
      </c>
      <c r="AJ2727" s="16" t="str">
        <f t="shared" si="1882"/>
        <v>DRWRET</v>
      </c>
      <c r="AK2727" t="str">
        <f t="shared" si="1883"/>
        <v>NEGO 2,3,SKP</v>
      </c>
      <c r="AL2727" s="4" t="str">
        <f t="shared" si="1884"/>
        <v>NEG</v>
      </c>
      <c r="AM2727" s="4" t="str">
        <f t="shared" si="1885"/>
        <v/>
      </c>
      <c r="AN2727" s="4" t="str">
        <f t="shared" si="1886"/>
        <v>O</v>
      </c>
      <c r="AO2727" s="4" t="str">
        <f t="shared" si="1887"/>
        <v/>
      </c>
      <c r="AP2727" s="15" t="str">
        <f t="shared" si="1888"/>
        <v>,SKP</v>
      </c>
      <c r="AQ2727" s="9" t="str">
        <f>_xlfn.XLOOKUP(D2727,Sheet2!$E$3:$E$101,Sheet2!$F$3:$F$101,"******************")</f>
        <v>******************</v>
      </c>
      <c r="AR2727" s="33" t="str">
        <f t="shared" si="1874"/>
        <v>DIA 3,**</v>
      </c>
      <c r="AS2727" s="9" t="str">
        <f t="shared" si="1875"/>
        <v>DIA</v>
      </c>
      <c r="AT2727" s="4">
        <f t="shared" si="1889"/>
        <v>3</v>
      </c>
      <c r="AU2727" s="6">
        <f t="shared" si="1890"/>
        <v>0</v>
      </c>
      <c r="AV2727" s="4" t="str">
        <f t="shared" si="1891"/>
        <v/>
      </c>
      <c r="AW2727" s="4">
        <f t="shared" si="1892"/>
        <v>41</v>
      </c>
      <c r="AX2727" s="4" t="str">
        <f>_xlfn.XLOOKUP(AW2727,Sheet2!$Q$3:$Q$66,Sheet2!$R$3:$R$66,"**")</f>
        <v>**</v>
      </c>
      <c r="AY2727" s="4">
        <f t="shared" si="1893"/>
        <v>1</v>
      </c>
      <c r="AZ2727" s="16" t="str">
        <f t="shared" si="1894"/>
        <v>SKPBN</v>
      </c>
    </row>
    <row r="2728" spans="1:52" x14ac:dyDescent="0.35">
      <c r="B2728" s="3">
        <f t="shared" si="1859"/>
        <v>10</v>
      </c>
      <c r="C2728" s="1">
        <f t="shared" si="1860"/>
        <v>5516</v>
      </c>
      <c r="D2728" s="2">
        <v>21400</v>
      </c>
      <c r="E2728" s="2" t="str">
        <f>_xlfn.XLOOKUP(C2728,Sheet2!$N$3:$N$1000,Sheet2!$O$3:$O$1000,"")</f>
        <v/>
      </c>
      <c r="F2728" s="9" t="str">
        <f t="shared" si="1895"/>
        <v>LDA 0,+0,3</v>
      </c>
      <c r="G2728" s="4" t="str">
        <f t="shared" si="1871"/>
        <v>43</v>
      </c>
      <c r="H2728" s="4">
        <f t="shared" si="1872"/>
        <v>0</v>
      </c>
      <c r="I2728" s="6">
        <f t="shared" si="1852"/>
        <v>0</v>
      </c>
      <c r="J2728" s="6">
        <f t="shared" si="1853"/>
        <v>2</v>
      </c>
      <c r="K2728" s="6">
        <f t="shared" si="1854"/>
        <v>1</v>
      </c>
      <c r="L2728" s="6">
        <f t="shared" si="1855"/>
        <v>4</v>
      </c>
      <c r="M2728" s="6">
        <f t="shared" si="1856"/>
        <v>0</v>
      </c>
      <c r="N2728" s="6">
        <f t="shared" si="1857"/>
        <v>0</v>
      </c>
      <c r="O2728" s="13">
        <f t="shared" si="1858"/>
        <v>4</v>
      </c>
      <c r="P2728" s="4">
        <f t="shared" si="1876"/>
        <v>1</v>
      </c>
      <c r="Q2728" s="4">
        <f t="shared" si="1877"/>
        <v>0</v>
      </c>
      <c r="R2728">
        <f t="shared" si="1861"/>
        <v>0</v>
      </c>
      <c r="S2728" s="4">
        <f t="shared" si="1862"/>
        <v>3</v>
      </c>
      <c r="T2728" s="15">
        <f t="shared" si="1863"/>
        <v>0</v>
      </c>
      <c r="U2728" s="4">
        <f t="shared" si="1864"/>
        <v>1</v>
      </c>
      <c r="V2728" s="4">
        <f t="shared" si="1865"/>
        <v>0</v>
      </c>
      <c r="W2728" s="4">
        <f t="shared" si="1866"/>
        <v>3</v>
      </c>
      <c r="X2728" s="6">
        <f t="shared" si="1867"/>
        <v>0</v>
      </c>
      <c r="Y2728" s="4">
        <f t="shared" si="1868"/>
        <v>0</v>
      </c>
      <c r="Z2728" s="6">
        <f t="shared" si="1869"/>
        <v>0</v>
      </c>
      <c r="AA2728" s="18">
        <f t="shared" si="1870"/>
        <v>0</v>
      </c>
      <c r="AB2728" s="9" t="str">
        <f t="shared" si="1878"/>
        <v>+0,3</v>
      </c>
      <c r="AC2728" s="9" t="str">
        <f>_xlfn.XLOOKUP(R2728,Sheet2!$H$3:$H$258,Sheet2!$I$3:$I$258,"-----")</f>
        <v>0</v>
      </c>
      <c r="AD2728" s="9" t="str">
        <f>_xlfn.XLOOKUP(VALUE(AE2728),Sheet2!$N$3:$N$1000,Sheet2!$O$3:$O$1000,"********")</f>
        <v>********</v>
      </c>
      <c r="AE2728" t="str">
        <f t="shared" si="1873"/>
        <v>5516</v>
      </c>
      <c r="AF2728" s="9" t="str">
        <f>IF(R2728&lt;200,"+"&amp;TEXT(R2728,"0"),"-"&amp;TEXT(_xlfn.XLOOKUP(R2728,Sheet2!$K$3:$K$130,Sheet2!$L$3:$L$130,"-----"),"0"))</f>
        <v>+0</v>
      </c>
      <c r="AG2728" s="9" t="str">
        <f t="shared" si="1879"/>
        <v/>
      </c>
      <c r="AH2728" s="9" t="str">
        <f t="shared" si="1880"/>
        <v>JMP +0,3</v>
      </c>
      <c r="AI2728" t="str">
        <f t="shared" si="1881"/>
        <v>0,+0,3</v>
      </c>
      <c r="AJ2728" s="16" t="str">
        <f t="shared" si="1882"/>
        <v>+0,3</v>
      </c>
      <c r="AK2728" t="str">
        <f t="shared" si="1883"/>
        <v>INC 1,0</v>
      </c>
      <c r="AL2728" s="4" t="str">
        <f t="shared" si="1884"/>
        <v>INC</v>
      </c>
      <c r="AM2728" s="4" t="str">
        <f t="shared" si="1885"/>
        <v/>
      </c>
      <c r="AN2728" s="4" t="str">
        <f t="shared" si="1886"/>
        <v/>
      </c>
      <c r="AO2728" s="4" t="str">
        <f t="shared" si="1887"/>
        <v/>
      </c>
      <c r="AP2728" s="15" t="str">
        <f t="shared" si="1888"/>
        <v/>
      </c>
      <c r="AQ2728" s="9" t="str">
        <f>_xlfn.XLOOKUP(D2728,Sheet2!$E$3:$E$101,Sheet2!$F$3:$F$101,"******************")</f>
        <v>******************</v>
      </c>
      <c r="AR2728" s="33" t="str">
        <f t="shared" si="1874"/>
        <v>DIB 0,0</v>
      </c>
      <c r="AS2728" s="9" t="str">
        <f t="shared" si="1875"/>
        <v>DIB</v>
      </c>
      <c r="AT2728" s="4">
        <f t="shared" si="1889"/>
        <v>0</v>
      </c>
      <c r="AU2728" s="6">
        <f t="shared" si="1890"/>
        <v>0</v>
      </c>
      <c r="AV2728" s="4" t="str">
        <f t="shared" si="1891"/>
        <v/>
      </c>
      <c r="AW2728" s="4">
        <f t="shared" si="1892"/>
        <v>0</v>
      </c>
      <c r="AX2728" s="4" t="str">
        <f>_xlfn.XLOOKUP(AW2728,Sheet2!$Q$3:$Q$66,Sheet2!$R$3:$R$66,"**")</f>
        <v>0</v>
      </c>
      <c r="AY2728" s="4">
        <f t="shared" si="1893"/>
        <v>3</v>
      </c>
      <c r="AZ2728" s="16" t="str">
        <f t="shared" si="1894"/>
        <v>SKPBN</v>
      </c>
    </row>
    <row r="2729" spans="1:52" x14ac:dyDescent="0.35">
      <c r="B2729" s="3">
        <f t="shared" si="1859"/>
        <v>11</v>
      </c>
      <c r="C2729" s="1">
        <f t="shared" si="1860"/>
        <v>5517</v>
      </c>
      <c r="D2729" s="2">
        <v>40410</v>
      </c>
      <c r="E2729" s="2" t="str">
        <f>_xlfn.XLOOKUP(C2729,Sheet2!$N$3:$N$1000,Sheet2!$O$3:$O$1000,"")</f>
        <v/>
      </c>
      <c r="F2729" s="9" t="str">
        <f t="shared" si="1895"/>
        <v>STA 0,.DORW1</v>
      </c>
      <c r="G2729" s="4" t="str">
        <f t="shared" si="1871"/>
        <v>101</v>
      </c>
      <c r="H2729" s="4">
        <f t="shared" si="1872"/>
        <v>10</v>
      </c>
      <c r="I2729" s="6">
        <f t="shared" si="1852"/>
        <v>0</v>
      </c>
      <c r="J2729" s="6">
        <f t="shared" si="1853"/>
        <v>4</v>
      </c>
      <c r="K2729" s="6">
        <f t="shared" si="1854"/>
        <v>0</v>
      </c>
      <c r="L2729" s="6">
        <f t="shared" si="1855"/>
        <v>4</v>
      </c>
      <c r="M2729" s="6">
        <f t="shared" si="1856"/>
        <v>1</v>
      </c>
      <c r="N2729" s="6">
        <f t="shared" si="1857"/>
        <v>0</v>
      </c>
      <c r="O2729" s="13">
        <f t="shared" si="1858"/>
        <v>8</v>
      </c>
      <c r="P2729" s="4">
        <f t="shared" si="1876"/>
        <v>2</v>
      </c>
      <c r="Q2729" s="4">
        <f t="shared" si="1877"/>
        <v>0</v>
      </c>
      <c r="R2729">
        <f t="shared" si="1861"/>
        <v>10</v>
      </c>
      <c r="S2729" s="4">
        <f t="shared" si="1862"/>
        <v>1</v>
      </c>
      <c r="T2729" s="15">
        <f t="shared" si="1863"/>
        <v>0</v>
      </c>
      <c r="U2729" s="4">
        <f t="shared" si="1864"/>
        <v>2</v>
      </c>
      <c r="V2729" s="4">
        <f t="shared" si="1865"/>
        <v>0</v>
      </c>
      <c r="W2729" s="4">
        <f t="shared" si="1866"/>
        <v>1</v>
      </c>
      <c r="X2729" s="6">
        <f t="shared" si="1867"/>
        <v>0</v>
      </c>
      <c r="Y2729" s="4">
        <f t="shared" si="1868"/>
        <v>0</v>
      </c>
      <c r="Z2729" s="6">
        <f t="shared" si="1869"/>
        <v>1</v>
      </c>
      <c r="AA2729" s="18">
        <f t="shared" si="1870"/>
        <v>0</v>
      </c>
      <c r="AB2729" s="9" t="str">
        <f t="shared" si="1878"/>
        <v>.DORW1</v>
      </c>
      <c r="AC2729" s="9" t="str">
        <f>_xlfn.XLOOKUP(R2729,Sheet2!$H$3:$H$258,Sheet2!$I$3:$I$258,"-----")</f>
        <v>IRDSK</v>
      </c>
      <c r="AD2729" s="9" t="str">
        <f>_xlfn.XLOOKUP(VALUE(AE2729),Sheet2!$N$3:$N$1000,Sheet2!$O$3:$O$1000,"********")</f>
        <v>.DORW1</v>
      </c>
      <c r="AE2729" t="str">
        <f t="shared" si="1873"/>
        <v>5527</v>
      </c>
      <c r="AF2729" s="9" t="str">
        <f>IF(R2729&lt;200,"+"&amp;TEXT(R2729,"0"),"-"&amp;TEXT(_xlfn.XLOOKUP(R2729,Sheet2!$K$3:$K$130,Sheet2!$L$3:$L$130,"-----"),"0"))</f>
        <v>+10</v>
      </c>
      <c r="AG2729" s="9" t="str">
        <f t="shared" si="1879"/>
        <v/>
      </c>
      <c r="AH2729" s="9" t="str">
        <f t="shared" si="1880"/>
        <v>JMP .DORW1</v>
      </c>
      <c r="AI2729" t="str">
        <f t="shared" si="1881"/>
        <v>0,.DORW1</v>
      </c>
      <c r="AJ2729" s="16" t="str">
        <f t="shared" si="1882"/>
        <v>.DORW1</v>
      </c>
      <c r="AK2729" t="str">
        <f t="shared" si="1883"/>
        <v>NEG# 2,0</v>
      </c>
      <c r="AL2729" s="4" t="str">
        <f t="shared" si="1884"/>
        <v>NEG</v>
      </c>
      <c r="AM2729" s="4" t="str">
        <f t="shared" si="1885"/>
        <v/>
      </c>
      <c r="AN2729" s="4" t="str">
        <f t="shared" si="1886"/>
        <v/>
      </c>
      <c r="AO2729" s="4" t="str">
        <f t="shared" si="1887"/>
        <v>#</v>
      </c>
      <c r="AP2729" s="15" t="str">
        <f t="shared" si="1888"/>
        <v/>
      </c>
      <c r="AQ2729" s="9" t="str">
        <f>_xlfn.XLOOKUP(D2729,Sheet2!$E$3:$E$101,Sheet2!$F$3:$F$101,"******************")</f>
        <v>******************</v>
      </c>
      <c r="AR2729" s="33" t="str">
        <f t="shared" si="1874"/>
        <v>DIA 0,TTI</v>
      </c>
      <c r="AS2729" s="9" t="str">
        <f t="shared" si="1875"/>
        <v>DIA</v>
      </c>
      <c r="AT2729" s="4">
        <f t="shared" si="1889"/>
        <v>0</v>
      </c>
      <c r="AU2729" s="6">
        <f t="shared" si="1890"/>
        <v>0</v>
      </c>
      <c r="AV2729" s="4" t="str">
        <f t="shared" si="1891"/>
        <v/>
      </c>
      <c r="AW2729" s="4">
        <f t="shared" si="1892"/>
        <v>10</v>
      </c>
      <c r="AX2729" s="4" t="str">
        <f>_xlfn.XLOOKUP(AW2729,Sheet2!$Q$3:$Q$66,Sheet2!$R$3:$R$66,"**")</f>
        <v>TTI</v>
      </c>
      <c r="AY2729" s="4">
        <f t="shared" si="1893"/>
        <v>1</v>
      </c>
      <c r="AZ2729" s="16" t="str">
        <f t="shared" si="1894"/>
        <v>SKPBN</v>
      </c>
    </row>
    <row r="2730" spans="1:52" x14ac:dyDescent="0.35">
      <c r="B2730" s="3">
        <f t="shared" si="1859"/>
        <v>12</v>
      </c>
      <c r="C2730" s="1">
        <f t="shared" si="1860"/>
        <v>5520</v>
      </c>
      <c r="D2730" s="2">
        <v>21401</v>
      </c>
      <c r="E2730" s="2" t="str">
        <f>_xlfn.XLOOKUP(C2730,Sheet2!$N$3:$N$1000,Sheet2!$O$3:$O$1000,"")</f>
        <v/>
      </c>
      <c r="F2730" s="9" t="str">
        <f t="shared" si="1895"/>
        <v>LDA 0,+1,3</v>
      </c>
      <c r="G2730" s="4" t="str">
        <f t="shared" si="1871"/>
        <v>43</v>
      </c>
      <c r="H2730" s="4">
        <f t="shared" si="1872"/>
        <v>1</v>
      </c>
      <c r="I2730" s="6">
        <f t="shared" si="1852"/>
        <v>0</v>
      </c>
      <c r="J2730" s="6">
        <f t="shared" si="1853"/>
        <v>2</v>
      </c>
      <c r="K2730" s="6">
        <f t="shared" si="1854"/>
        <v>1</v>
      </c>
      <c r="L2730" s="6">
        <f t="shared" si="1855"/>
        <v>4</v>
      </c>
      <c r="M2730" s="6">
        <f t="shared" si="1856"/>
        <v>0</v>
      </c>
      <c r="N2730" s="6">
        <f t="shared" si="1857"/>
        <v>1</v>
      </c>
      <c r="O2730" s="13">
        <f t="shared" si="1858"/>
        <v>4</v>
      </c>
      <c r="P2730" s="4">
        <f t="shared" si="1876"/>
        <v>1</v>
      </c>
      <c r="Q2730" s="4">
        <f t="shared" si="1877"/>
        <v>0</v>
      </c>
      <c r="R2730">
        <f t="shared" si="1861"/>
        <v>1</v>
      </c>
      <c r="S2730" s="4">
        <f t="shared" si="1862"/>
        <v>3</v>
      </c>
      <c r="T2730" s="15">
        <f t="shared" si="1863"/>
        <v>0</v>
      </c>
      <c r="U2730" s="4">
        <f t="shared" si="1864"/>
        <v>1</v>
      </c>
      <c r="V2730" s="4">
        <f t="shared" si="1865"/>
        <v>0</v>
      </c>
      <c r="W2730" s="4">
        <f t="shared" si="1866"/>
        <v>3</v>
      </c>
      <c r="X2730" s="6">
        <f t="shared" si="1867"/>
        <v>0</v>
      </c>
      <c r="Y2730" s="4">
        <f t="shared" si="1868"/>
        <v>0</v>
      </c>
      <c r="Z2730" s="6">
        <f t="shared" si="1869"/>
        <v>0</v>
      </c>
      <c r="AA2730" s="18">
        <f t="shared" si="1870"/>
        <v>1</v>
      </c>
      <c r="AB2730" s="9" t="str">
        <f t="shared" si="1878"/>
        <v>+1,3</v>
      </c>
      <c r="AC2730" s="9" t="str">
        <f>_xlfn.XLOOKUP(R2730,Sheet2!$H$3:$H$258,Sheet2!$I$3:$I$258,"-----")</f>
        <v>1</v>
      </c>
      <c r="AD2730" s="9" t="str">
        <f>_xlfn.XLOOKUP(VALUE(AE2730),Sheet2!$N$3:$N$1000,Sheet2!$O$3:$O$1000,"********")</f>
        <v>********</v>
      </c>
      <c r="AE2730" t="str">
        <f t="shared" si="1873"/>
        <v>5521</v>
      </c>
      <c r="AF2730" s="9" t="str">
        <f>IF(R2730&lt;200,"+"&amp;TEXT(R2730,"0"),"-"&amp;TEXT(_xlfn.XLOOKUP(R2730,Sheet2!$K$3:$K$130,Sheet2!$L$3:$L$130,"-----"),"0"))</f>
        <v>+1</v>
      </c>
      <c r="AG2730" s="9" t="str">
        <f t="shared" si="1879"/>
        <v/>
      </c>
      <c r="AH2730" s="9" t="str">
        <f t="shared" si="1880"/>
        <v>JMP +1,3</v>
      </c>
      <c r="AI2730" t="str">
        <f t="shared" si="1881"/>
        <v>0,+1,3</v>
      </c>
      <c r="AJ2730" s="16" t="str">
        <f t="shared" si="1882"/>
        <v>+1,3</v>
      </c>
      <c r="AK2730" t="str">
        <f t="shared" si="1883"/>
        <v>INC 1,0,SKP</v>
      </c>
      <c r="AL2730" s="4" t="str">
        <f t="shared" si="1884"/>
        <v>INC</v>
      </c>
      <c r="AM2730" s="4" t="str">
        <f t="shared" si="1885"/>
        <v/>
      </c>
      <c r="AN2730" s="4" t="str">
        <f t="shared" si="1886"/>
        <v/>
      </c>
      <c r="AO2730" s="4" t="str">
        <f t="shared" si="1887"/>
        <v/>
      </c>
      <c r="AP2730" s="15" t="str">
        <f t="shared" si="1888"/>
        <v>,SKP</v>
      </c>
      <c r="AQ2730" s="9" t="str">
        <f>_xlfn.XLOOKUP(D2730,Sheet2!$E$3:$E$101,Sheet2!$F$3:$F$101,"******************")</f>
        <v>******************</v>
      </c>
      <c r="AR2730" s="33" t="str">
        <f t="shared" si="1874"/>
        <v>DIB 0,MDV</v>
      </c>
      <c r="AS2730" s="9" t="str">
        <f t="shared" si="1875"/>
        <v>DIB</v>
      </c>
      <c r="AT2730" s="4">
        <f t="shared" si="1889"/>
        <v>0</v>
      </c>
      <c r="AU2730" s="6">
        <f t="shared" si="1890"/>
        <v>0</v>
      </c>
      <c r="AV2730" s="4" t="str">
        <f t="shared" si="1891"/>
        <v/>
      </c>
      <c r="AW2730" s="4">
        <f t="shared" si="1892"/>
        <v>1</v>
      </c>
      <c r="AX2730" s="4" t="str">
        <f>_xlfn.XLOOKUP(AW2730,Sheet2!$Q$3:$Q$66,Sheet2!$R$3:$R$66,"**")</f>
        <v>MDV</v>
      </c>
      <c r="AY2730" s="4">
        <f t="shared" si="1893"/>
        <v>3</v>
      </c>
      <c r="AZ2730" s="16" t="str">
        <f t="shared" si="1894"/>
        <v>SKPBN</v>
      </c>
    </row>
    <row r="2731" spans="1:52" x14ac:dyDescent="0.35">
      <c r="B2731" s="3">
        <f t="shared" si="1859"/>
        <v>13</v>
      </c>
      <c r="C2731" s="1">
        <f t="shared" si="1860"/>
        <v>5521</v>
      </c>
      <c r="D2731" s="2">
        <v>40412</v>
      </c>
      <c r="E2731" s="2" t="str">
        <f>_xlfn.XLOOKUP(C2731,Sheet2!$N$3:$N$1000,Sheet2!$O$3:$O$1000,"")</f>
        <v/>
      </c>
      <c r="F2731" s="9" t="str">
        <f t="shared" si="1895"/>
        <v>STA 0,.DO1</v>
      </c>
      <c r="G2731" s="4" t="str">
        <f t="shared" si="1871"/>
        <v>101</v>
      </c>
      <c r="H2731" s="4">
        <f t="shared" si="1872"/>
        <v>12</v>
      </c>
      <c r="I2731" s="6">
        <f t="shared" si="1852"/>
        <v>0</v>
      </c>
      <c r="J2731" s="6">
        <f t="shared" si="1853"/>
        <v>4</v>
      </c>
      <c r="K2731" s="6">
        <f t="shared" si="1854"/>
        <v>0</v>
      </c>
      <c r="L2731" s="6">
        <f t="shared" si="1855"/>
        <v>4</v>
      </c>
      <c r="M2731" s="6">
        <f t="shared" si="1856"/>
        <v>1</v>
      </c>
      <c r="N2731" s="6">
        <f t="shared" si="1857"/>
        <v>2</v>
      </c>
      <c r="O2731" s="13">
        <f t="shared" si="1858"/>
        <v>8</v>
      </c>
      <c r="P2731" s="4">
        <f t="shared" si="1876"/>
        <v>2</v>
      </c>
      <c r="Q2731" s="4">
        <f t="shared" si="1877"/>
        <v>0</v>
      </c>
      <c r="R2731">
        <f t="shared" si="1861"/>
        <v>12</v>
      </c>
      <c r="S2731" s="4">
        <f t="shared" si="1862"/>
        <v>1</v>
      </c>
      <c r="T2731" s="15">
        <f t="shared" si="1863"/>
        <v>0</v>
      </c>
      <c r="U2731" s="4">
        <f t="shared" si="1864"/>
        <v>2</v>
      </c>
      <c r="V2731" s="4">
        <f t="shared" si="1865"/>
        <v>0</v>
      </c>
      <c r="W2731" s="4">
        <f t="shared" si="1866"/>
        <v>1</v>
      </c>
      <c r="X2731" s="6">
        <f t="shared" si="1867"/>
        <v>0</v>
      </c>
      <c r="Y2731" s="4">
        <f t="shared" si="1868"/>
        <v>0</v>
      </c>
      <c r="Z2731" s="6">
        <f t="shared" si="1869"/>
        <v>1</v>
      </c>
      <c r="AA2731" s="18">
        <f t="shared" si="1870"/>
        <v>2</v>
      </c>
      <c r="AB2731" s="9" t="str">
        <f t="shared" si="1878"/>
        <v>.DO1</v>
      </c>
      <c r="AC2731" s="9" t="str">
        <f>_xlfn.XLOOKUP(R2731,Sheet2!$H$3:$H$258,Sheet2!$I$3:$I$258,"-----")</f>
        <v>*****</v>
      </c>
      <c r="AD2731" s="9" t="str">
        <f>_xlfn.XLOOKUP(VALUE(AE2731),Sheet2!$N$3:$N$1000,Sheet2!$O$3:$O$1000,"********")</f>
        <v>.DO1</v>
      </c>
      <c r="AE2731" t="str">
        <f t="shared" si="1873"/>
        <v>5533</v>
      </c>
      <c r="AF2731" s="9" t="str">
        <f>IF(R2731&lt;200,"+"&amp;TEXT(R2731,"0"),"-"&amp;TEXT(_xlfn.XLOOKUP(R2731,Sheet2!$K$3:$K$130,Sheet2!$L$3:$L$130,"-----"),"0"))</f>
        <v>+12</v>
      </c>
      <c r="AG2731" s="9" t="str">
        <f t="shared" si="1879"/>
        <v/>
      </c>
      <c r="AH2731" s="9" t="str">
        <f t="shared" si="1880"/>
        <v>JMP .DO1</v>
      </c>
      <c r="AI2731" t="str">
        <f t="shared" si="1881"/>
        <v>0,.DO1</v>
      </c>
      <c r="AJ2731" s="16" t="str">
        <f t="shared" si="1882"/>
        <v>.DO1</v>
      </c>
      <c r="AK2731" t="str">
        <f t="shared" si="1883"/>
        <v>NEG# 2,0,SZC</v>
      </c>
      <c r="AL2731" s="4" t="str">
        <f t="shared" si="1884"/>
        <v>NEG</v>
      </c>
      <c r="AM2731" s="4" t="str">
        <f t="shared" si="1885"/>
        <v/>
      </c>
      <c r="AN2731" s="4" t="str">
        <f t="shared" si="1886"/>
        <v/>
      </c>
      <c r="AO2731" s="4" t="str">
        <f t="shared" si="1887"/>
        <v>#</v>
      </c>
      <c r="AP2731" s="15" t="str">
        <f t="shared" si="1888"/>
        <v>,SZC</v>
      </c>
      <c r="AQ2731" s="9" t="str">
        <f>_xlfn.XLOOKUP(D2731,Sheet2!$E$3:$E$101,Sheet2!$F$3:$F$101,"******************")</f>
        <v>******************</v>
      </c>
      <c r="AR2731" s="33" t="str">
        <f t="shared" si="1874"/>
        <v>DIA 0,PTR</v>
      </c>
      <c r="AS2731" s="9" t="str">
        <f t="shared" si="1875"/>
        <v>DIA</v>
      </c>
      <c r="AT2731" s="4">
        <f t="shared" si="1889"/>
        <v>0</v>
      </c>
      <c r="AU2731" s="6">
        <f t="shared" si="1890"/>
        <v>0</v>
      </c>
      <c r="AV2731" s="4" t="str">
        <f t="shared" si="1891"/>
        <v/>
      </c>
      <c r="AW2731" s="4">
        <f t="shared" si="1892"/>
        <v>12</v>
      </c>
      <c r="AX2731" s="4" t="str">
        <f>_xlfn.XLOOKUP(AW2731,Sheet2!$Q$3:$Q$66,Sheet2!$R$3:$R$66,"**")</f>
        <v>PTR</v>
      </c>
      <c r="AY2731" s="4">
        <f t="shared" si="1893"/>
        <v>1</v>
      </c>
      <c r="AZ2731" s="16" t="str">
        <f t="shared" si="1894"/>
        <v>SKPBN</v>
      </c>
    </row>
    <row r="2732" spans="1:52" x14ac:dyDescent="0.35">
      <c r="B2732" s="3">
        <f t="shared" si="1859"/>
        <v>14</v>
      </c>
      <c r="C2732" s="1">
        <f t="shared" si="1860"/>
        <v>5522</v>
      </c>
      <c r="D2732" s="2">
        <v>21402</v>
      </c>
      <c r="E2732" s="2" t="str">
        <f>_xlfn.XLOOKUP(C2732,Sheet2!$N$3:$N$1000,Sheet2!$O$3:$O$1000,"")</f>
        <v/>
      </c>
      <c r="F2732" s="9" t="str">
        <f t="shared" si="1895"/>
        <v>LDA 0,+2,3</v>
      </c>
      <c r="G2732" s="4" t="str">
        <f t="shared" si="1871"/>
        <v>43</v>
      </c>
      <c r="H2732" s="4">
        <f t="shared" si="1872"/>
        <v>2</v>
      </c>
      <c r="I2732" s="6">
        <f t="shared" si="1852"/>
        <v>0</v>
      </c>
      <c r="J2732" s="6">
        <f t="shared" si="1853"/>
        <v>2</v>
      </c>
      <c r="K2732" s="6">
        <f t="shared" si="1854"/>
        <v>1</v>
      </c>
      <c r="L2732" s="6">
        <f t="shared" si="1855"/>
        <v>4</v>
      </c>
      <c r="M2732" s="6">
        <f t="shared" si="1856"/>
        <v>0</v>
      </c>
      <c r="N2732" s="6">
        <f t="shared" si="1857"/>
        <v>2</v>
      </c>
      <c r="O2732" s="13">
        <f t="shared" si="1858"/>
        <v>4</v>
      </c>
      <c r="P2732" s="4">
        <f t="shared" si="1876"/>
        <v>1</v>
      </c>
      <c r="Q2732" s="4">
        <f t="shared" si="1877"/>
        <v>0</v>
      </c>
      <c r="R2732">
        <f t="shared" si="1861"/>
        <v>2</v>
      </c>
      <c r="S2732" s="4">
        <f t="shared" si="1862"/>
        <v>3</v>
      </c>
      <c r="T2732" s="15">
        <f t="shared" si="1863"/>
        <v>0</v>
      </c>
      <c r="U2732" s="4">
        <f t="shared" si="1864"/>
        <v>1</v>
      </c>
      <c r="V2732" s="4">
        <f t="shared" si="1865"/>
        <v>0</v>
      </c>
      <c r="W2732" s="4">
        <f t="shared" si="1866"/>
        <v>3</v>
      </c>
      <c r="X2732" s="6">
        <f t="shared" si="1867"/>
        <v>0</v>
      </c>
      <c r="Y2732" s="4">
        <f t="shared" si="1868"/>
        <v>0</v>
      </c>
      <c r="Z2732" s="6">
        <f t="shared" si="1869"/>
        <v>0</v>
      </c>
      <c r="AA2732" s="18">
        <f t="shared" si="1870"/>
        <v>2</v>
      </c>
      <c r="AB2732" s="9" t="str">
        <f t="shared" si="1878"/>
        <v>+2,3</v>
      </c>
      <c r="AC2732" s="9" t="str">
        <f>_xlfn.XLOOKUP(R2732,Sheet2!$H$3:$H$258,Sheet2!$I$3:$I$258,"-----")</f>
        <v>*****</v>
      </c>
      <c r="AD2732" s="9" t="str">
        <f>_xlfn.XLOOKUP(VALUE(AE2732),Sheet2!$N$3:$N$1000,Sheet2!$O$3:$O$1000,"********")</f>
        <v>********</v>
      </c>
      <c r="AE2732" t="str">
        <f t="shared" si="1873"/>
        <v>5524</v>
      </c>
      <c r="AF2732" s="9" t="str">
        <f>IF(R2732&lt;200,"+"&amp;TEXT(R2732,"0"),"-"&amp;TEXT(_xlfn.XLOOKUP(R2732,Sheet2!$K$3:$K$130,Sheet2!$L$3:$L$130,"-----"),"0"))</f>
        <v>+2</v>
      </c>
      <c r="AG2732" s="9" t="str">
        <f t="shared" si="1879"/>
        <v/>
      </c>
      <c r="AH2732" s="9" t="str">
        <f t="shared" si="1880"/>
        <v>JMP +2,3</v>
      </c>
      <c r="AI2732" t="str">
        <f t="shared" si="1881"/>
        <v>0,+2,3</v>
      </c>
      <c r="AJ2732" s="16" t="str">
        <f t="shared" si="1882"/>
        <v>+2,3</v>
      </c>
      <c r="AK2732" t="str">
        <f t="shared" si="1883"/>
        <v>INC 1,0,SZC</v>
      </c>
      <c r="AL2732" s="4" t="str">
        <f t="shared" si="1884"/>
        <v>INC</v>
      </c>
      <c r="AM2732" s="4" t="str">
        <f t="shared" si="1885"/>
        <v/>
      </c>
      <c r="AN2732" s="4" t="str">
        <f t="shared" si="1886"/>
        <v/>
      </c>
      <c r="AO2732" s="4" t="str">
        <f t="shared" si="1887"/>
        <v/>
      </c>
      <c r="AP2732" s="15" t="str">
        <f t="shared" si="1888"/>
        <v>,SZC</v>
      </c>
      <c r="AQ2732" s="9" t="str">
        <f>_xlfn.XLOOKUP(D2732,Sheet2!$E$3:$E$101,Sheet2!$F$3:$F$101,"******************")</f>
        <v>******************</v>
      </c>
      <c r="AR2732" s="33" t="str">
        <f t="shared" si="1874"/>
        <v>DIB 0,MAP0</v>
      </c>
      <c r="AS2732" s="9" t="str">
        <f t="shared" si="1875"/>
        <v>DIB</v>
      </c>
      <c r="AT2732" s="4">
        <f t="shared" si="1889"/>
        <v>0</v>
      </c>
      <c r="AU2732" s="6">
        <f t="shared" si="1890"/>
        <v>0</v>
      </c>
      <c r="AV2732" s="4" t="str">
        <f t="shared" si="1891"/>
        <v/>
      </c>
      <c r="AW2732" s="4">
        <f t="shared" si="1892"/>
        <v>2</v>
      </c>
      <c r="AX2732" s="4" t="str">
        <f>_xlfn.XLOOKUP(AW2732,Sheet2!$Q$3:$Q$66,Sheet2!$R$3:$R$66,"**")</f>
        <v>MAP0</v>
      </c>
      <c r="AY2732" s="4">
        <f t="shared" si="1893"/>
        <v>3</v>
      </c>
      <c r="AZ2732" s="16" t="str">
        <f t="shared" si="1894"/>
        <v>SKPBN</v>
      </c>
    </row>
    <row r="2733" spans="1:52" x14ac:dyDescent="0.35">
      <c r="B2733" s="3">
        <f t="shared" si="1859"/>
        <v>15</v>
      </c>
      <c r="C2733" s="1">
        <f t="shared" si="1860"/>
        <v>5523</v>
      </c>
      <c r="D2733" s="2">
        <v>40414</v>
      </c>
      <c r="E2733" s="2" t="str">
        <f>_xlfn.XLOOKUP(C2733,Sheet2!$N$3:$N$1000,Sheet2!$O$3:$O$1000,"")</f>
        <v/>
      </c>
      <c r="F2733" s="9" t="str">
        <f t="shared" si="1895"/>
        <v>STA 0,.DO2</v>
      </c>
      <c r="G2733" s="4" t="str">
        <f t="shared" si="1871"/>
        <v>101</v>
      </c>
      <c r="H2733" s="4">
        <f t="shared" si="1872"/>
        <v>14</v>
      </c>
      <c r="I2733" s="6">
        <f t="shared" si="1852"/>
        <v>0</v>
      </c>
      <c r="J2733" s="6">
        <f t="shared" si="1853"/>
        <v>4</v>
      </c>
      <c r="K2733" s="6">
        <f t="shared" si="1854"/>
        <v>0</v>
      </c>
      <c r="L2733" s="6">
        <f t="shared" si="1855"/>
        <v>4</v>
      </c>
      <c r="M2733" s="6">
        <f t="shared" si="1856"/>
        <v>1</v>
      </c>
      <c r="N2733" s="6">
        <f t="shared" si="1857"/>
        <v>4</v>
      </c>
      <c r="O2733" s="13">
        <f t="shared" si="1858"/>
        <v>8</v>
      </c>
      <c r="P2733" s="4">
        <f t="shared" si="1876"/>
        <v>2</v>
      </c>
      <c r="Q2733" s="4">
        <f t="shared" si="1877"/>
        <v>0</v>
      </c>
      <c r="R2733">
        <f t="shared" si="1861"/>
        <v>14</v>
      </c>
      <c r="S2733" s="4">
        <f t="shared" si="1862"/>
        <v>1</v>
      </c>
      <c r="T2733" s="15">
        <f t="shared" si="1863"/>
        <v>0</v>
      </c>
      <c r="U2733" s="4">
        <f t="shared" si="1864"/>
        <v>2</v>
      </c>
      <c r="V2733" s="4">
        <f t="shared" si="1865"/>
        <v>0</v>
      </c>
      <c r="W2733" s="4">
        <f t="shared" si="1866"/>
        <v>1</v>
      </c>
      <c r="X2733" s="6">
        <f t="shared" si="1867"/>
        <v>0</v>
      </c>
      <c r="Y2733" s="4">
        <f t="shared" si="1868"/>
        <v>0</v>
      </c>
      <c r="Z2733" s="6">
        <f t="shared" si="1869"/>
        <v>1</v>
      </c>
      <c r="AA2733" s="18">
        <f t="shared" si="1870"/>
        <v>4</v>
      </c>
      <c r="AB2733" s="9" t="str">
        <f t="shared" si="1878"/>
        <v>.DO2</v>
      </c>
      <c r="AC2733" s="9" t="str">
        <f>_xlfn.XLOOKUP(R2733,Sheet2!$H$3:$H$258,Sheet2!$I$3:$I$258,"-----")</f>
        <v>*****</v>
      </c>
      <c r="AD2733" s="9" t="str">
        <f>_xlfn.XLOOKUP(VALUE(AE2733),Sheet2!$N$3:$N$1000,Sheet2!$O$3:$O$1000,"********")</f>
        <v>.DO2</v>
      </c>
      <c r="AE2733" t="str">
        <f t="shared" si="1873"/>
        <v>5537</v>
      </c>
      <c r="AF2733" s="9" t="str">
        <f>IF(R2733&lt;200,"+"&amp;TEXT(R2733,"0"),"-"&amp;TEXT(_xlfn.XLOOKUP(R2733,Sheet2!$K$3:$K$130,Sheet2!$L$3:$L$130,"-----"),"0"))</f>
        <v>+14</v>
      </c>
      <c r="AG2733" s="9" t="str">
        <f t="shared" si="1879"/>
        <v/>
      </c>
      <c r="AH2733" s="9" t="str">
        <f t="shared" si="1880"/>
        <v>JMP .DO2</v>
      </c>
      <c r="AI2733" t="str">
        <f t="shared" si="1881"/>
        <v>0,.DO2</v>
      </c>
      <c r="AJ2733" s="16" t="str">
        <f t="shared" si="1882"/>
        <v>.DO2</v>
      </c>
      <c r="AK2733" t="str">
        <f t="shared" si="1883"/>
        <v>NEG# 2,0,SZR</v>
      </c>
      <c r="AL2733" s="4" t="str">
        <f t="shared" si="1884"/>
        <v>NEG</v>
      </c>
      <c r="AM2733" s="4" t="str">
        <f t="shared" si="1885"/>
        <v/>
      </c>
      <c r="AN2733" s="4" t="str">
        <f t="shared" si="1886"/>
        <v/>
      </c>
      <c r="AO2733" s="4" t="str">
        <f t="shared" si="1887"/>
        <v>#</v>
      </c>
      <c r="AP2733" s="15" t="str">
        <f t="shared" si="1888"/>
        <v>,SZR</v>
      </c>
      <c r="AQ2733" s="9" t="str">
        <f>_xlfn.XLOOKUP(D2733,Sheet2!$E$3:$E$101,Sheet2!$F$3:$F$101,"******************")</f>
        <v>******************</v>
      </c>
      <c r="AR2733" s="33" t="str">
        <f t="shared" si="1874"/>
        <v>DIA 0,RTC</v>
      </c>
      <c r="AS2733" s="9" t="str">
        <f t="shared" si="1875"/>
        <v>DIA</v>
      </c>
      <c r="AT2733" s="4">
        <f t="shared" si="1889"/>
        <v>0</v>
      </c>
      <c r="AU2733" s="6">
        <f t="shared" si="1890"/>
        <v>0</v>
      </c>
      <c r="AV2733" s="4" t="str">
        <f t="shared" si="1891"/>
        <v/>
      </c>
      <c r="AW2733" s="4">
        <f t="shared" si="1892"/>
        <v>14</v>
      </c>
      <c r="AX2733" s="4" t="str">
        <f>_xlfn.XLOOKUP(AW2733,Sheet2!$Q$3:$Q$66,Sheet2!$R$3:$R$66,"**")</f>
        <v>RTC</v>
      </c>
      <c r="AY2733" s="4">
        <f t="shared" si="1893"/>
        <v>1</v>
      </c>
      <c r="AZ2733" s="16" t="str">
        <f t="shared" si="1894"/>
        <v>SKPBN</v>
      </c>
    </row>
    <row r="2734" spans="1:52" x14ac:dyDescent="0.35">
      <c r="B2734" s="3">
        <f t="shared" si="1859"/>
        <v>16</v>
      </c>
      <c r="C2734" s="1">
        <f t="shared" si="1860"/>
        <v>5524</v>
      </c>
      <c r="D2734" s="2">
        <v>40420</v>
      </c>
      <c r="E2734" s="2" t="str">
        <f>_xlfn.XLOOKUP(C2734,Sheet2!$N$3:$N$1000,Sheet2!$O$3:$O$1000,"")</f>
        <v/>
      </c>
      <c r="F2734" s="9" t="str">
        <f t="shared" si="1895"/>
        <v>STA 0,.DO3</v>
      </c>
      <c r="G2734" s="4" t="str">
        <f t="shared" si="1871"/>
        <v>101</v>
      </c>
      <c r="H2734" s="4">
        <f t="shared" si="1872"/>
        <v>20</v>
      </c>
      <c r="I2734" s="6">
        <f t="shared" ref="I2734:I2797" si="1896">MOD(INT(D2734/100000),10)</f>
        <v>0</v>
      </c>
      <c r="J2734" s="6">
        <f t="shared" ref="J2734:J2797" si="1897">MOD(INT(D2734/10000),10)</f>
        <v>4</v>
      </c>
      <c r="K2734" s="6">
        <f t="shared" ref="K2734:K2797" si="1898">MOD(INT(D2734/1000),10)</f>
        <v>0</v>
      </c>
      <c r="L2734" s="6">
        <f t="shared" ref="L2734:L2797" si="1899">MOD(INT(D2734/100),10)</f>
        <v>4</v>
      </c>
      <c r="M2734" s="6">
        <f t="shared" ref="M2734:M2797" si="1900">MOD(INT(D2734/10),10)</f>
        <v>2</v>
      </c>
      <c r="N2734" s="6">
        <f t="shared" ref="N2734:N2797" si="1901">MOD(D2734,10)</f>
        <v>0</v>
      </c>
      <c r="O2734" s="13">
        <f t="shared" ref="O2734:O2797" si="1902">INT(K2734/4)+(J2734*2)+(I2734*16)</f>
        <v>8</v>
      </c>
      <c r="P2734" s="4">
        <f t="shared" si="1876"/>
        <v>2</v>
      </c>
      <c r="Q2734" s="4">
        <f t="shared" si="1877"/>
        <v>0</v>
      </c>
      <c r="R2734">
        <f t="shared" si="1861"/>
        <v>20</v>
      </c>
      <c r="S2734" s="4">
        <f t="shared" si="1862"/>
        <v>1</v>
      </c>
      <c r="T2734" s="15">
        <f t="shared" si="1863"/>
        <v>0</v>
      </c>
      <c r="U2734" s="4">
        <f t="shared" si="1864"/>
        <v>2</v>
      </c>
      <c r="V2734" s="4">
        <f t="shared" si="1865"/>
        <v>0</v>
      </c>
      <c r="W2734" s="4">
        <f t="shared" si="1866"/>
        <v>1</v>
      </c>
      <c r="X2734" s="6">
        <f t="shared" si="1867"/>
        <v>0</v>
      </c>
      <c r="Y2734" s="4">
        <f t="shared" si="1868"/>
        <v>1</v>
      </c>
      <c r="Z2734" s="6">
        <f t="shared" si="1869"/>
        <v>0</v>
      </c>
      <c r="AA2734" s="18">
        <f t="shared" si="1870"/>
        <v>0</v>
      </c>
      <c r="AB2734" s="9" t="str">
        <f t="shared" si="1878"/>
        <v>.DO3</v>
      </c>
      <c r="AC2734" s="9" t="str">
        <f>_xlfn.XLOOKUP(R2734,Sheet2!$H$3:$H$258,Sheet2!$I$3:$I$258,"-----")</f>
        <v>*****</v>
      </c>
      <c r="AD2734" s="9" t="str">
        <f>_xlfn.XLOOKUP(VALUE(AE2734),Sheet2!$N$3:$N$1000,Sheet2!$O$3:$O$1000,"********")</f>
        <v>.DO3</v>
      </c>
      <c r="AE2734" t="str">
        <f t="shared" si="1873"/>
        <v>5544</v>
      </c>
      <c r="AF2734" s="9" t="str">
        <f>IF(R2734&lt;200,"+"&amp;TEXT(R2734,"0"),"-"&amp;TEXT(_xlfn.XLOOKUP(R2734,Sheet2!$K$3:$K$130,Sheet2!$L$3:$L$130,"-----"),"0"))</f>
        <v>+20</v>
      </c>
      <c r="AG2734" s="9" t="str">
        <f t="shared" si="1879"/>
        <v/>
      </c>
      <c r="AH2734" s="9" t="str">
        <f t="shared" si="1880"/>
        <v>JMP .DO3</v>
      </c>
      <c r="AI2734" t="str">
        <f t="shared" si="1881"/>
        <v>0,.DO3</v>
      </c>
      <c r="AJ2734" s="16" t="str">
        <f t="shared" si="1882"/>
        <v>.DO3</v>
      </c>
      <c r="AK2734" t="str">
        <f t="shared" si="1883"/>
        <v>NEGZ 2,0</v>
      </c>
      <c r="AL2734" s="4" t="str">
        <f t="shared" si="1884"/>
        <v>NEG</v>
      </c>
      <c r="AM2734" s="4" t="str">
        <f t="shared" si="1885"/>
        <v/>
      </c>
      <c r="AN2734" s="4" t="str">
        <f t="shared" si="1886"/>
        <v>Z</v>
      </c>
      <c r="AO2734" s="4" t="str">
        <f t="shared" si="1887"/>
        <v/>
      </c>
      <c r="AP2734" s="15" t="str">
        <f t="shared" si="1888"/>
        <v/>
      </c>
      <c r="AQ2734" s="9" t="str">
        <f>_xlfn.XLOOKUP(D2734,Sheet2!$E$3:$E$101,Sheet2!$F$3:$F$101,"******************")</f>
        <v>******************</v>
      </c>
      <c r="AR2734" s="33" t="str">
        <f t="shared" si="1874"/>
        <v>DIA 0,DSKP</v>
      </c>
      <c r="AS2734" s="9" t="str">
        <f t="shared" si="1875"/>
        <v>DIA</v>
      </c>
      <c r="AT2734" s="4">
        <f t="shared" si="1889"/>
        <v>0</v>
      </c>
      <c r="AU2734" s="6">
        <f t="shared" si="1890"/>
        <v>0</v>
      </c>
      <c r="AV2734" s="4" t="str">
        <f t="shared" si="1891"/>
        <v/>
      </c>
      <c r="AW2734" s="4">
        <f t="shared" si="1892"/>
        <v>20</v>
      </c>
      <c r="AX2734" s="4" t="str">
        <f>_xlfn.XLOOKUP(AW2734,Sheet2!$Q$3:$Q$66,Sheet2!$R$3:$R$66,"**")</f>
        <v>DSKP</v>
      </c>
      <c r="AY2734" s="4">
        <f t="shared" si="1893"/>
        <v>1</v>
      </c>
      <c r="AZ2734" s="16" t="str">
        <f t="shared" si="1894"/>
        <v>SKPBN</v>
      </c>
    </row>
    <row r="2735" spans="1:52" x14ac:dyDescent="0.35">
      <c r="B2735" s="3">
        <v>18</v>
      </c>
      <c r="C2735" s="1">
        <f t="shared" si="1860"/>
        <v>5525</v>
      </c>
      <c r="D2735" s="2">
        <v>6237</v>
      </c>
      <c r="E2735" s="2" t="str">
        <f>_xlfn.XLOOKUP(C2735,Sheet2!$N$3:$N$1000,Sheet2!$O$3:$O$1000,"")</f>
        <v/>
      </c>
      <c r="F2735" s="9" t="str">
        <f t="shared" si="1895"/>
        <v>JSR @ISET</v>
      </c>
      <c r="G2735" s="4" t="str">
        <f t="shared" si="1871"/>
        <v>14</v>
      </c>
      <c r="H2735" s="4">
        <f t="shared" si="1872"/>
        <v>237</v>
      </c>
      <c r="I2735" s="6">
        <f t="shared" si="1896"/>
        <v>0</v>
      </c>
      <c r="J2735" s="6">
        <f t="shared" si="1897"/>
        <v>0</v>
      </c>
      <c r="K2735" s="6">
        <f t="shared" si="1898"/>
        <v>6</v>
      </c>
      <c r="L2735" s="6">
        <f t="shared" si="1899"/>
        <v>2</v>
      </c>
      <c r="M2735" s="6">
        <f t="shared" si="1900"/>
        <v>3</v>
      </c>
      <c r="N2735" s="6">
        <f t="shared" si="1901"/>
        <v>7</v>
      </c>
      <c r="O2735" s="13">
        <f t="shared" si="1902"/>
        <v>1</v>
      </c>
      <c r="P2735" s="4">
        <f t="shared" si="1876"/>
        <v>0</v>
      </c>
      <c r="Q2735" s="4">
        <f t="shared" si="1877"/>
        <v>1</v>
      </c>
      <c r="R2735">
        <f t="shared" si="1861"/>
        <v>237</v>
      </c>
      <c r="S2735" s="4">
        <f t="shared" si="1862"/>
        <v>0</v>
      </c>
      <c r="T2735" s="15">
        <f t="shared" si="1863"/>
        <v>1</v>
      </c>
      <c r="U2735" s="4">
        <f t="shared" si="1864"/>
        <v>0</v>
      </c>
      <c r="V2735" s="4">
        <f t="shared" si="1865"/>
        <v>1</v>
      </c>
      <c r="W2735" s="4">
        <f t="shared" si="1866"/>
        <v>4</v>
      </c>
      <c r="X2735" s="6">
        <f t="shared" si="1867"/>
        <v>2</v>
      </c>
      <c r="Y2735" s="4">
        <f t="shared" si="1868"/>
        <v>1</v>
      </c>
      <c r="Z2735" s="6">
        <f t="shared" si="1869"/>
        <v>1</v>
      </c>
      <c r="AA2735" s="18">
        <f t="shared" si="1870"/>
        <v>7</v>
      </c>
      <c r="AB2735" s="9" t="str">
        <f t="shared" si="1878"/>
        <v>ISET</v>
      </c>
      <c r="AC2735" s="9" t="str">
        <f>_xlfn.XLOOKUP(R2735,Sheet2!$H$3:$H$258,Sheet2!$I$3:$I$258,"-----")</f>
        <v>ISET</v>
      </c>
      <c r="AD2735" s="9" t="str">
        <f>_xlfn.XLOOKUP(VALUE(AE2735),Sheet2!$N$3:$N$1000,Sheet2!$O$3:$O$1000,"********")</f>
        <v>********</v>
      </c>
      <c r="AE2735" t="str">
        <f t="shared" si="1873"/>
        <v>5364</v>
      </c>
      <c r="AF2735" s="9" t="str">
        <f>IF(R2735&lt;200,"+"&amp;TEXT(R2735,"0"),"-"&amp;TEXT(_xlfn.XLOOKUP(R2735,Sheet2!$K$3:$K$130,Sheet2!$L$3:$L$130,"-----"),"0"))</f>
        <v>-141</v>
      </c>
      <c r="AG2735" s="9" t="str">
        <f t="shared" si="1879"/>
        <v>@</v>
      </c>
      <c r="AH2735" s="9" t="str">
        <f t="shared" si="1880"/>
        <v>JSR @ISET</v>
      </c>
      <c r="AI2735" t="str">
        <f t="shared" si="1881"/>
        <v>1,@ISET</v>
      </c>
      <c r="AJ2735" s="16" t="str">
        <f t="shared" si="1882"/>
        <v>@ISET</v>
      </c>
      <c r="AK2735" t="str">
        <f t="shared" si="1883"/>
        <v>ADCZR# 0,1,SBN</v>
      </c>
      <c r="AL2735" s="4" t="str">
        <f t="shared" si="1884"/>
        <v>ADC</v>
      </c>
      <c r="AM2735" s="4" t="str">
        <f t="shared" si="1885"/>
        <v>R</v>
      </c>
      <c r="AN2735" s="4" t="str">
        <f t="shared" si="1886"/>
        <v>Z</v>
      </c>
      <c r="AO2735" s="4" t="str">
        <f t="shared" si="1887"/>
        <v>#</v>
      </c>
      <c r="AP2735" s="15" t="str">
        <f t="shared" si="1888"/>
        <v>,SBN</v>
      </c>
      <c r="AQ2735" s="9" t="str">
        <f>_xlfn.XLOOKUP(D2735,Sheet2!$E$3:$E$101,Sheet2!$F$3:$F$101,"******************")</f>
        <v>******************</v>
      </c>
      <c r="AR2735" s="33" t="str">
        <f t="shared" si="1874"/>
        <v>DOBC 1,**</v>
      </c>
      <c r="AS2735" s="9" t="str">
        <f t="shared" si="1875"/>
        <v>DOBC</v>
      </c>
      <c r="AT2735" s="4">
        <f t="shared" si="1889"/>
        <v>1</v>
      </c>
      <c r="AU2735" s="6">
        <f t="shared" si="1890"/>
        <v>2</v>
      </c>
      <c r="AV2735" s="4" t="str">
        <f t="shared" si="1891"/>
        <v>C</v>
      </c>
      <c r="AW2735" s="4">
        <f t="shared" si="1892"/>
        <v>37</v>
      </c>
      <c r="AX2735" s="4" t="str">
        <f>_xlfn.XLOOKUP(AW2735,Sheet2!$Q$3:$Q$66,Sheet2!$R$3:$R$66,"**")</f>
        <v>**</v>
      </c>
      <c r="AY2735" s="4">
        <f t="shared" si="1893"/>
        <v>4</v>
      </c>
      <c r="AZ2735" s="16" t="str">
        <f t="shared" si="1894"/>
        <v>SKPDN</v>
      </c>
    </row>
    <row r="2736" spans="1:52" x14ac:dyDescent="0.35">
      <c r="B2736" s="3">
        <f t="shared" si="1859"/>
        <v>19</v>
      </c>
      <c r="C2736" s="1">
        <f t="shared" si="1860"/>
        <v>5526</v>
      </c>
      <c r="D2736" s="2">
        <v>6261</v>
      </c>
      <c r="E2736" s="2" t="str">
        <f>_xlfn.XLOOKUP(C2736,Sheet2!$N$3:$N$1000,Sheet2!$O$3:$O$1000,"")</f>
        <v/>
      </c>
      <c r="F2736" s="9" t="str">
        <f t="shared" si="1895"/>
        <v>DOSEK</v>
      </c>
      <c r="G2736" s="4" t="str">
        <f t="shared" si="1871"/>
        <v>14</v>
      </c>
      <c r="H2736" s="4">
        <f t="shared" si="1872"/>
        <v>261</v>
      </c>
      <c r="I2736" s="6">
        <f t="shared" si="1896"/>
        <v>0</v>
      </c>
      <c r="J2736" s="6">
        <f t="shared" si="1897"/>
        <v>0</v>
      </c>
      <c r="K2736" s="6">
        <f t="shared" si="1898"/>
        <v>6</v>
      </c>
      <c r="L2736" s="6">
        <f t="shared" si="1899"/>
        <v>2</v>
      </c>
      <c r="M2736" s="6">
        <f t="shared" si="1900"/>
        <v>6</v>
      </c>
      <c r="N2736" s="6">
        <f t="shared" si="1901"/>
        <v>1</v>
      </c>
      <c r="O2736" s="13">
        <f t="shared" si="1902"/>
        <v>1</v>
      </c>
      <c r="P2736" s="4">
        <f t="shared" si="1876"/>
        <v>0</v>
      </c>
      <c r="Q2736" s="4">
        <f t="shared" si="1877"/>
        <v>1</v>
      </c>
      <c r="R2736">
        <f t="shared" si="1861"/>
        <v>261</v>
      </c>
      <c r="S2736" s="4">
        <f t="shared" si="1862"/>
        <v>0</v>
      </c>
      <c r="T2736" s="15">
        <f t="shared" si="1863"/>
        <v>1</v>
      </c>
      <c r="U2736" s="4">
        <f t="shared" si="1864"/>
        <v>0</v>
      </c>
      <c r="V2736" s="4">
        <f t="shared" si="1865"/>
        <v>1</v>
      </c>
      <c r="W2736" s="4">
        <f t="shared" si="1866"/>
        <v>4</v>
      </c>
      <c r="X2736" s="6">
        <f t="shared" si="1867"/>
        <v>2</v>
      </c>
      <c r="Y2736" s="4">
        <f t="shared" si="1868"/>
        <v>3</v>
      </c>
      <c r="Z2736" s="6">
        <f t="shared" si="1869"/>
        <v>0</v>
      </c>
      <c r="AA2736" s="18">
        <f t="shared" si="1870"/>
        <v>1</v>
      </c>
      <c r="AB2736" s="9" t="str">
        <f t="shared" si="1878"/>
        <v>IDOS</v>
      </c>
      <c r="AC2736" s="9" t="str">
        <f>_xlfn.XLOOKUP(R2736,Sheet2!$H$3:$H$258,Sheet2!$I$3:$I$258,"-----")</f>
        <v>IDOS</v>
      </c>
      <c r="AD2736" s="9" t="str">
        <f>_xlfn.XLOOKUP(VALUE(AE2736),Sheet2!$N$3:$N$1000,Sheet2!$O$3:$O$1000,"********")</f>
        <v>********</v>
      </c>
      <c r="AE2736" t="str">
        <f t="shared" si="1873"/>
        <v>5407</v>
      </c>
      <c r="AF2736" s="9" t="str">
        <f>IF(R2736&lt;200,"+"&amp;TEXT(R2736,"0"),"-"&amp;TEXT(_xlfn.XLOOKUP(R2736,Sheet2!$K$3:$K$130,Sheet2!$L$3:$L$130,"-----"),"0"))</f>
        <v>-117</v>
      </c>
      <c r="AG2736" s="9" t="str">
        <f t="shared" si="1879"/>
        <v>@</v>
      </c>
      <c r="AH2736" s="9" t="str">
        <f t="shared" si="1880"/>
        <v>JSR @IDOS</v>
      </c>
      <c r="AI2736" t="str">
        <f t="shared" si="1881"/>
        <v>1,@IDOS</v>
      </c>
      <c r="AJ2736" s="16" t="str">
        <f t="shared" si="1882"/>
        <v>@IDOS</v>
      </c>
      <c r="AK2736" t="str">
        <f t="shared" si="1883"/>
        <v>ADCCR 0,1,SKP</v>
      </c>
      <c r="AL2736" s="4" t="str">
        <f t="shared" si="1884"/>
        <v>ADC</v>
      </c>
      <c r="AM2736" s="4" t="str">
        <f t="shared" si="1885"/>
        <v>R</v>
      </c>
      <c r="AN2736" s="4" t="str">
        <f t="shared" si="1886"/>
        <v>C</v>
      </c>
      <c r="AO2736" s="4" t="str">
        <f t="shared" si="1887"/>
        <v/>
      </c>
      <c r="AP2736" s="15" t="str">
        <f t="shared" si="1888"/>
        <v>,SKP</v>
      </c>
      <c r="AQ2736" s="9" t="str">
        <f>_xlfn.XLOOKUP(D2736,Sheet2!$E$3:$E$101,Sheet2!$F$3:$F$101,"******************")</f>
        <v>DOSEK</v>
      </c>
      <c r="AR2736" s="33" t="str">
        <f t="shared" si="1874"/>
        <v>DOBC 1,**</v>
      </c>
      <c r="AS2736" s="9" t="str">
        <f t="shared" si="1875"/>
        <v>DOBC</v>
      </c>
      <c r="AT2736" s="4">
        <f t="shared" si="1889"/>
        <v>1</v>
      </c>
      <c r="AU2736" s="6">
        <f t="shared" si="1890"/>
        <v>2</v>
      </c>
      <c r="AV2736" s="4" t="str">
        <f t="shared" si="1891"/>
        <v>C</v>
      </c>
      <c r="AW2736" s="4">
        <f t="shared" si="1892"/>
        <v>61</v>
      </c>
      <c r="AX2736" s="4" t="str">
        <f>_xlfn.XLOOKUP(AW2736,Sheet2!$Q$3:$Q$66,Sheet2!$R$3:$R$66,"**")</f>
        <v>**</v>
      </c>
      <c r="AY2736" s="4">
        <f t="shared" si="1893"/>
        <v>4</v>
      </c>
      <c r="AZ2736" s="16" t="str">
        <f t="shared" si="1894"/>
        <v>SKPDN</v>
      </c>
    </row>
    <row r="2737" spans="2:52" x14ac:dyDescent="0.35">
      <c r="B2737" s="3">
        <f t="shared" si="1859"/>
        <v>20</v>
      </c>
      <c r="C2737" s="1">
        <f t="shared" si="1860"/>
        <v>5527</v>
      </c>
      <c r="D2737" s="2">
        <v>0</v>
      </c>
      <c r="E2737" s="2" t="str">
        <f>_xlfn.XLOOKUP(C2737,Sheet2!$N$3:$N$1000,Sheet2!$O$3:$O$1000,"")</f>
        <v>.DORW1</v>
      </c>
      <c r="F2737" s="9" t="str">
        <f t="shared" si="1895"/>
        <v>0</v>
      </c>
      <c r="G2737" s="4" t="str">
        <f t="shared" si="1871"/>
        <v>0</v>
      </c>
      <c r="H2737" s="4">
        <f t="shared" si="1872"/>
        <v>0</v>
      </c>
      <c r="I2737" s="6">
        <f t="shared" si="1896"/>
        <v>0</v>
      </c>
      <c r="J2737" s="6">
        <f t="shared" si="1897"/>
        <v>0</v>
      </c>
      <c r="K2737" s="6">
        <f t="shared" si="1898"/>
        <v>0</v>
      </c>
      <c r="L2737" s="6">
        <f t="shared" si="1899"/>
        <v>0</v>
      </c>
      <c r="M2737" s="6">
        <f t="shared" si="1900"/>
        <v>0</v>
      </c>
      <c r="N2737" s="6">
        <f t="shared" si="1901"/>
        <v>0</v>
      </c>
      <c r="O2737" s="13">
        <f t="shared" si="1902"/>
        <v>0</v>
      </c>
      <c r="P2737" s="4">
        <f t="shared" si="1876"/>
        <v>0</v>
      </c>
      <c r="Q2737" s="4">
        <f t="shared" si="1877"/>
        <v>0</v>
      </c>
      <c r="R2737">
        <f t="shared" si="1861"/>
        <v>0</v>
      </c>
      <c r="S2737" s="4">
        <f t="shared" si="1862"/>
        <v>0</v>
      </c>
      <c r="T2737" s="15">
        <f t="shared" si="1863"/>
        <v>0</v>
      </c>
      <c r="U2737" s="4">
        <f t="shared" si="1864"/>
        <v>0</v>
      </c>
      <c r="V2737" s="4">
        <f t="shared" si="1865"/>
        <v>0</v>
      </c>
      <c r="W2737" s="4">
        <f t="shared" si="1866"/>
        <v>0</v>
      </c>
      <c r="X2737" s="6">
        <f t="shared" si="1867"/>
        <v>0</v>
      </c>
      <c r="Y2737" s="4">
        <f t="shared" si="1868"/>
        <v>0</v>
      </c>
      <c r="Z2737" s="6">
        <f t="shared" si="1869"/>
        <v>0</v>
      </c>
      <c r="AA2737" s="18">
        <f t="shared" si="1870"/>
        <v>0</v>
      </c>
      <c r="AB2737" s="9" t="str">
        <f t="shared" si="1878"/>
        <v>0</v>
      </c>
      <c r="AC2737" s="9" t="str">
        <f>_xlfn.XLOOKUP(R2737,Sheet2!$H$3:$H$258,Sheet2!$I$3:$I$258,"-----")</f>
        <v>0</v>
      </c>
      <c r="AD2737" s="9" t="str">
        <f>_xlfn.XLOOKUP(VALUE(AE2737),Sheet2!$N$3:$N$1000,Sheet2!$O$3:$O$1000,"********")</f>
        <v>.DORW1</v>
      </c>
      <c r="AE2737" t="str">
        <f t="shared" si="1873"/>
        <v>5527</v>
      </c>
      <c r="AF2737" s="9" t="str">
        <f>IF(R2737&lt;200,"+"&amp;TEXT(R2737,"0"),"-"&amp;TEXT(_xlfn.XLOOKUP(R2737,Sheet2!$K$3:$K$130,Sheet2!$L$3:$L$130,"-----"),"0"))</f>
        <v>+0</v>
      </c>
      <c r="AG2737" s="9" t="str">
        <f t="shared" si="1879"/>
        <v/>
      </c>
      <c r="AH2737" s="9" t="str">
        <f t="shared" si="1880"/>
        <v>JMP 0</v>
      </c>
      <c r="AI2737" t="str">
        <f t="shared" si="1881"/>
        <v>0,0</v>
      </c>
      <c r="AJ2737" s="16" t="str">
        <f t="shared" si="1882"/>
        <v>0</v>
      </c>
      <c r="AK2737" t="str">
        <f t="shared" si="1883"/>
        <v>COM 0,0</v>
      </c>
      <c r="AL2737" s="4" t="str">
        <f t="shared" si="1884"/>
        <v>COM</v>
      </c>
      <c r="AM2737" s="4" t="str">
        <f t="shared" si="1885"/>
        <v/>
      </c>
      <c r="AN2737" s="4" t="str">
        <f t="shared" si="1886"/>
        <v/>
      </c>
      <c r="AO2737" s="4" t="str">
        <f t="shared" si="1887"/>
        <v/>
      </c>
      <c r="AP2737" s="15" t="str">
        <f t="shared" si="1888"/>
        <v/>
      </c>
      <c r="AQ2737" s="9" t="str">
        <f>_xlfn.XLOOKUP(D2737,Sheet2!$E$3:$E$101,Sheet2!$F$3:$F$101,"******************")</f>
        <v>0</v>
      </c>
      <c r="AR2737" s="33" t="str">
        <f t="shared" si="1874"/>
        <v>NIO 0</v>
      </c>
      <c r="AS2737" s="9" t="str">
        <f t="shared" si="1875"/>
        <v>DOC</v>
      </c>
      <c r="AT2737" s="4">
        <f t="shared" si="1889"/>
        <v>0</v>
      </c>
      <c r="AU2737" s="6">
        <f t="shared" si="1890"/>
        <v>0</v>
      </c>
      <c r="AV2737" s="4" t="str">
        <f t="shared" si="1891"/>
        <v/>
      </c>
      <c r="AW2737" s="4">
        <f t="shared" si="1892"/>
        <v>0</v>
      </c>
      <c r="AX2737" s="4" t="str">
        <f>_xlfn.XLOOKUP(AW2737,Sheet2!$Q$3:$Q$66,Sheet2!$R$3:$R$66,"**")</f>
        <v>0</v>
      </c>
      <c r="AY2737" s="4">
        <f t="shared" si="1893"/>
        <v>0</v>
      </c>
      <c r="AZ2737" s="16" t="str">
        <f t="shared" si="1894"/>
        <v>SKPBN</v>
      </c>
    </row>
    <row r="2738" spans="2:52" x14ac:dyDescent="0.35">
      <c r="B2738" s="3">
        <f t="shared" si="1859"/>
        <v>21</v>
      </c>
      <c r="C2738" s="1">
        <f t="shared" si="1860"/>
        <v>5530</v>
      </c>
      <c r="D2738" s="2">
        <v>6242</v>
      </c>
      <c r="E2738" s="2" t="str">
        <f>_xlfn.XLOOKUP(C2738,Sheet2!$N$3:$N$1000,Sheet2!$O$3:$O$1000,"")</f>
        <v/>
      </c>
      <c r="F2738" s="9" t="str">
        <f t="shared" si="1895"/>
        <v>EHALT</v>
      </c>
      <c r="G2738" s="4" t="str">
        <f t="shared" si="1871"/>
        <v>14</v>
      </c>
      <c r="H2738" s="4">
        <f t="shared" si="1872"/>
        <v>242</v>
      </c>
      <c r="I2738" s="6">
        <f t="shared" si="1896"/>
        <v>0</v>
      </c>
      <c r="J2738" s="6">
        <f t="shared" si="1897"/>
        <v>0</v>
      </c>
      <c r="K2738" s="6">
        <f t="shared" si="1898"/>
        <v>6</v>
      </c>
      <c r="L2738" s="6">
        <f t="shared" si="1899"/>
        <v>2</v>
      </c>
      <c r="M2738" s="6">
        <f t="shared" si="1900"/>
        <v>4</v>
      </c>
      <c r="N2738" s="6">
        <f t="shared" si="1901"/>
        <v>2</v>
      </c>
      <c r="O2738" s="13">
        <f t="shared" si="1902"/>
        <v>1</v>
      </c>
      <c r="P2738" s="4">
        <f t="shared" si="1876"/>
        <v>0</v>
      </c>
      <c r="Q2738" s="4">
        <f t="shared" si="1877"/>
        <v>1</v>
      </c>
      <c r="R2738">
        <f t="shared" si="1861"/>
        <v>242</v>
      </c>
      <c r="S2738" s="4">
        <f t="shared" si="1862"/>
        <v>0</v>
      </c>
      <c r="T2738" s="15">
        <f t="shared" si="1863"/>
        <v>1</v>
      </c>
      <c r="U2738" s="4">
        <f t="shared" si="1864"/>
        <v>0</v>
      </c>
      <c r="V2738" s="4">
        <f t="shared" si="1865"/>
        <v>1</v>
      </c>
      <c r="W2738" s="4">
        <f t="shared" si="1866"/>
        <v>4</v>
      </c>
      <c r="X2738" s="6">
        <f t="shared" si="1867"/>
        <v>2</v>
      </c>
      <c r="Y2738" s="4">
        <f t="shared" si="1868"/>
        <v>2</v>
      </c>
      <c r="Z2738" s="6">
        <f t="shared" si="1869"/>
        <v>0</v>
      </c>
      <c r="AA2738" s="18">
        <f t="shared" si="1870"/>
        <v>2</v>
      </c>
      <c r="AB2738" s="9" t="str">
        <f t="shared" si="1878"/>
        <v>I.EHA</v>
      </c>
      <c r="AC2738" s="9" t="str">
        <f>_xlfn.XLOOKUP(R2738,Sheet2!$H$3:$H$258,Sheet2!$I$3:$I$258,"-----")</f>
        <v>I.EHA</v>
      </c>
      <c r="AD2738" s="9" t="str">
        <f>_xlfn.XLOOKUP(VALUE(AE2738),Sheet2!$N$3:$N$1000,Sheet2!$O$3:$O$1000,"********")</f>
        <v>QUEST</v>
      </c>
      <c r="AE2738" t="str">
        <f t="shared" si="1873"/>
        <v>5372</v>
      </c>
      <c r="AF2738" s="9" t="str">
        <f>IF(R2738&lt;200,"+"&amp;TEXT(R2738,"0"),"-"&amp;TEXT(_xlfn.XLOOKUP(R2738,Sheet2!$K$3:$K$130,Sheet2!$L$3:$L$130,"-----"),"0"))</f>
        <v>-136</v>
      </c>
      <c r="AG2738" s="9" t="str">
        <f t="shared" si="1879"/>
        <v>@</v>
      </c>
      <c r="AH2738" s="9" t="str">
        <f t="shared" si="1880"/>
        <v>JSR @I.EHA</v>
      </c>
      <c r="AI2738" t="str">
        <f t="shared" si="1881"/>
        <v>1,@I.EHA</v>
      </c>
      <c r="AJ2738" s="16" t="str">
        <f t="shared" si="1882"/>
        <v>@I.EHA</v>
      </c>
      <c r="AK2738" t="str">
        <f t="shared" si="1883"/>
        <v>ADCOR 0,1,SZC</v>
      </c>
      <c r="AL2738" s="4" t="str">
        <f t="shared" si="1884"/>
        <v>ADC</v>
      </c>
      <c r="AM2738" s="4" t="str">
        <f t="shared" si="1885"/>
        <v>R</v>
      </c>
      <c r="AN2738" s="4" t="str">
        <f t="shared" si="1886"/>
        <v>O</v>
      </c>
      <c r="AO2738" s="4" t="str">
        <f t="shared" si="1887"/>
        <v/>
      </c>
      <c r="AP2738" s="15" t="str">
        <f t="shared" si="1888"/>
        <v>,SZC</v>
      </c>
      <c r="AQ2738" s="9" t="str">
        <f>_xlfn.XLOOKUP(D2738,Sheet2!$E$3:$E$101,Sheet2!$F$3:$F$101,"******************")</f>
        <v>EHALT</v>
      </c>
      <c r="AR2738" s="33" t="str">
        <f t="shared" si="1874"/>
        <v>DOBC 1,**</v>
      </c>
      <c r="AS2738" s="9" t="str">
        <f t="shared" si="1875"/>
        <v>DOBC</v>
      </c>
      <c r="AT2738" s="4">
        <f t="shared" si="1889"/>
        <v>1</v>
      </c>
      <c r="AU2738" s="6">
        <f t="shared" si="1890"/>
        <v>2</v>
      </c>
      <c r="AV2738" s="4" t="str">
        <f t="shared" si="1891"/>
        <v>C</v>
      </c>
      <c r="AW2738" s="4">
        <f t="shared" si="1892"/>
        <v>42</v>
      </c>
      <c r="AX2738" s="4" t="str">
        <f>_xlfn.XLOOKUP(AW2738,Sheet2!$Q$3:$Q$66,Sheet2!$R$3:$R$66,"**")</f>
        <v>**</v>
      </c>
      <c r="AY2738" s="4">
        <f t="shared" si="1893"/>
        <v>4</v>
      </c>
      <c r="AZ2738" s="16" t="str">
        <f t="shared" si="1894"/>
        <v>SKPDN</v>
      </c>
    </row>
    <row r="2739" spans="2:52" x14ac:dyDescent="0.35">
      <c r="B2739" s="3">
        <f t="shared" si="1859"/>
        <v>22</v>
      </c>
      <c r="C2739" s="1">
        <f t="shared" si="1860"/>
        <v>5531</v>
      </c>
      <c r="D2739" s="2">
        <v>422</v>
      </c>
      <c r="E2739" s="2" t="str">
        <f>_xlfn.XLOOKUP(C2739,Sheet2!$N$3:$N$1000,Sheet2!$O$3:$O$1000,"")</f>
        <v/>
      </c>
      <c r="F2739" s="9" t="str">
        <f t="shared" si="1895"/>
        <v>JMP E.DO</v>
      </c>
      <c r="G2739" s="4" t="str">
        <f t="shared" si="1871"/>
        <v>1</v>
      </c>
      <c r="H2739" s="4">
        <f t="shared" si="1872"/>
        <v>22</v>
      </c>
      <c r="I2739" s="6">
        <f t="shared" si="1896"/>
        <v>0</v>
      </c>
      <c r="J2739" s="6">
        <f t="shared" si="1897"/>
        <v>0</v>
      </c>
      <c r="K2739" s="6">
        <f t="shared" si="1898"/>
        <v>0</v>
      </c>
      <c r="L2739" s="6">
        <f t="shared" si="1899"/>
        <v>4</v>
      </c>
      <c r="M2739" s="6">
        <f t="shared" si="1900"/>
        <v>2</v>
      </c>
      <c r="N2739" s="6">
        <f t="shared" si="1901"/>
        <v>2</v>
      </c>
      <c r="O2739" s="13">
        <f t="shared" si="1902"/>
        <v>0</v>
      </c>
      <c r="P2739" s="4">
        <f t="shared" si="1876"/>
        <v>0</v>
      </c>
      <c r="Q2739" s="4">
        <f t="shared" si="1877"/>
        <v>0</v>
      </c>
      <c r="R2739">
        <f t="shared" si="1861"/>
        <v>22</v>
      </c>
      <c r="S2739" s="4">
        <f t="shared" si="1862"/>
        <v>1</v>
      </c>
      <c r="T2739" s="15">
        <f t="shared" si="1863"/>
        <v>0</v>
      </c>
      <c r="U2739" s="4">
        <f t="shared" si="1864"/>
        <v>0</v>
      </c>
      <c r="V2739" s="4">
        <f t="shared" si="1865"/>
        <v>0</v>
      </c>
      <c r="W2739" s="4">
        <f t="shared" si="1866"/>
        <v>1</v>
      </c>
      <c r="X2739" s="6">
        <f t="shared" si="1867"/>
        <v>0</v>
      </c>
      <c r="Y2739" s="4">
        <f t="shared" si="1868"/>
        <v>1</v>
      </c>
      <c r="Z2739" s="6">
        <f t="shared" si="1869"/>
        <v>0</v>
      </c>
      <c r="AA2739" s="18">
        <f t="shared" si="1870"/>
        <v>2</v>
      </c>
      <c r="AB2739" s="9" t="str">
        <f t="shared" si="1878"/>
        <v>E.DO</v>
      </c>
      <c r="AC2739" s="9" t="str">
        <f>_xlfn.XLOOKUP(R2739,Sheet2!$H$3:$H$258,Sheet2!$I$3:$I$258,"-----")</f>
        <v>*****</v>
      </c>
      <c r="AD2739" s="9" t="str">
        <f>_xlfn.XLOOKUP(VALUE(AE2739),Sheet2!$N$3:$N$1000,Sheet2!$O$3:$O$1000,"********")</f>
        <v>E.DO</v>
      </c>
      <c r="AE2739" t="str">
        <f t="shared" si="1873"/>
        <v>5553</v>
      </c>
      <c r="AF2739" s="9" t="str">
        <f>IF(R2739&lt;200,"+"&amp;TEXT(R2739,"0"),"-"&amp;TEXT(_xlfn.XLOOKUP(R2739,Sheet2!$K$3:$K$130,Sheet2!$L$3:$L$130,"-----"),"0"))</f>
        <v>+22</v>
      </c>
      <c r="AG2739" s="9" t="str">
        <f t="shared" si="1879"/>
        <v/>
      </c>
      <c r="AH2739" s="9" t="str">
        <f t="shared" si="1880"/>
        <v>JMP E.DO</v>
      </c>
      <c r="AI2739" t="str">
        <f t="shared" si="1881"/>
        <v>0,E.DO</v>
      </c>
      <c r="AJ2739" s="16" t="str">
        <f t="shared" si="1882"/>
        <v>E.DO</v>
      </c>
      <c r="AK2739" t="str">
        <f t="shared" si="1883"/>
        <v>NEGZ 0,0,SZC</v>
      </c>
      <c r="AL2739" s="4" t="str">
        <f t="shared" si="1884"/>
        <v>NEG</v>
      </c>
      <c r="AM2739" s="4" t="str">
        <f t="shared" si="1885"/>
        <v/>
      </c>
      <c r="AN2739" s="4" t="str">
        <f t="shared" si="1886"/>
        <v>Z</v>
      </c>
      <c r="AO2739" s="4" t="str">
        <f t="shared" si="1887"/>
        <v/>
      </c>
      <c r="AP2739" s="15" t="str">
        <f t="shared" si="1888"/>
        <v>,SZC</v>
      </c>
      <c r="AQ2739" s="9" t="str">
        <f>_xlfn.XLOOKUP(D2739,Sheet2!$E$3:$E$101,Sheet2!$F$3:$F$101,"******************")</f>
        <v>******************</v>
      </c>
      <c r="AR2739" s="33" t="str">
        <f t="shared" si="1874"/>
        <v>DIA 0,MTA</v>
      </c>
      <c r="AS2739" s="9" t="str">
        <f t="shared" si="1875"/>
        <v>DIA</v>
      </c>
      <c r="AT2739" s="4">
        <f t="shared" si="1889"/>
        <v>0</v>
      </c>
      <c r="AU2739" s="6">
        <f t="shared" si="1890"/>
        <v>0</v>
      </c>
      <c r="AV2739" s="4" t="str">
        <f t="shared" si="1891"/>
        <v/>
      </c>
      <c r="AW2739" s="4">
        <f t="shared" si="1892"/>
        <v>22</v>
      </c>
      <c r="AX2739" s="4" t="str">
        <f>_xlfn.XLOOKUP(AW2739,Sheet2!$Q$3:$Q$66,Sheet2!$R$3:$R$66,"**")</f>
        <v>MTA</v>
      </c>
      <c r="AY2739" s="4">
        <f t="shared" si="1893"/>
        <v>1</v>
      </c>
      <c r="AZ2739" s="16" t="str">
        <f t="shared" si="1894"/>
        <v>SKPBN</v>
      </c>
    </row>
    <row r="2740" spans="2:52" x14ac:dyDescent="0.35">
      <c r="B2740" s="3">
        <v>24</v>
      </c>
      <c r="C2740" s="1">
        <f t="shared" ref="C2740:C2803" si="1903">IF(MOD(C2739,10)=7,C2739+3,C2739+1)</f>
        <v>5532</v>
      </c>
      <c r="D2740" s="2">
        <v>6255</v>
      </c>
      <c r="E2740" s="2" t="str">
        <f>_xlfn.XLOOKUP(C2740,Sheet2!$N$3:$N$1000,Sheet2!$O$3:$O$1000,"")</f>
        <v/>
      </c>
      <c r="F2740" s="9" t="str">
        <f t="shared" si="1895"/>
        <v>GENDAT</v>
      </c>
      <c r="G2740" s="4" t="str">
        <f t="shared" si="1871"/>
        <v>14</v>
      </c>
      <c r="H2740" s="4">
        <f t="shared" si="1872"/>
        <v>255</v>
      </c>
      <c r="I2740" s="6">
        <f t="shared" si="1896"/>
        <v>0</v>
      </c>
      <c r="J2740" s="6">
        <f t="shared" si="1897"/>
        <v>0</v>
      </c>
      <c r="K2740" s="6">
        <f t="shared" si="1898"/>
        <v>6</v>
      </c>
      <c r="L2740" s="6">
        <f t="shared" si="1899"/>
        <v>2</v>
      </c>
      <c r="M2740" s="6">
        <f t="shared" si="1900"/>
        <v>5</v>
      </c>
      <c r="N2740" s="6">
        <f t="shared" si="1901"/>
        <v>5</v>
      </c>
      <c r="O2740" s="13">
        <f t="shared" si="1902"/>
        <v>1</v>
      </c>
      <c r="P2740" s="4">
        <f t="shared" si="1876"/>
        <v>0</v>
      </c>
      <c r="Q2740" s="4">
        <f t="shared" si="1877"/>
        <v>1</v>
      </c>
      <c r="R2740">
        <f t="shared" si="1861"/>
        <v>255</v>
      </c>
      <c r="S2740" s="4">
        <f t="shared" si="1862"/>
        <v>0</v>
      </c>
      <c r="T2740" s="15">
        <f t="shared" si="1863"/>
        <v>1</v>
      </c>
      <c r="U2740" s="4">
        <f t="shared" si="1864"/>
        <v>0</v>
      </c>
      <c r="V2740" s="4">
        <f t="shared" si="1865"/>
        <v>1</v>
      </c>
      <c r="W2740" s="4">
        <f t="shared" si="1866"/>
        <v>4</v>
      </c>
      <c r="X2740" s="6">
        <f t="shared" si="1867"/>
        <v>2</v>
      </c>
      <c r="Y2740" s="4">
        <f t="shared" si="1868"/>
        <v>2</v>
      </c>
      <c r="Z2740" s="6">
        <f t="shared" si="1869"/>
        <v>1</v>
      </c>
      <c r="AA2740" s="18">
        <f t="shared" si="1870"/>
        <v>5</v>
      </c>
      <c r="AB2740" s="9" t="str">
        <f t="shared" si="1878"/>
        <v>IGEN</v>
      </c>
      <c r="AC2740" s="9" t="str">
        <f>_xlfn.XLOOKUP(R2740,Sheet2!$H$3:$H$258,Sheet2!$I$3:$I$258,"-----")</f>
        <v>IGEN</v>
      </c>
      <c r="AD2740" s="9" t="str">
        <f>_xlfn.XLOOKUP(VALUE(AE2740),Sheet2!$N$3:$N$1000,Sheet2!$O$3:$O$1000,"********")</f>
        <v>********</v>
      </c>
      <c r="AE2740" t="str">
        <f t="shared" si="1873"/>
        <v>5407</v>
      </c>
      <c r="AF2740" s="9" t="str">
        <f>IF(R2740&lt;200,"+"&amp;TEXT(R2740,"0"),"-"&amp;TEXT(_xlfn.XLOOKUP(R2740,Sheet2!$K$3:$K$130,Sheet2!$L$3:$L$130,"-----"),"0"))</f>
        <v>-123</v>
      </c>
      <c r="AG2740" s="9" t="str">
        <f t="shared" si="1879"/>
        <v>@</v>
      </c>
      <c r="AH2740" s="9" t="str">
        <f t="shared" si="1880"/>
        <v>JSR @IGEN</v>
      </c>
      <c r="AI2740" t="str">
        <f t="shared" si="1881"/>
        <v>1,@IGEN</v>
      </c>
      <c r="AJ2740" s="16" t="str">
        <f t="shared" si="1882"/>
        <v>@IGEN</v>
      </c>
      <c r="AK2740" t="str">
        <f t="shared" si="1883"/>
        <v>ADCOR# 0,1,SNR</v>
      </c>
      <c r="AL2740" s="4" t="str">
        <f t="shared" si="1884"/>
        <v>ADC</v>
      </c>
      <c r="AM2740" s="4" t="str">
        <f t="shared" si="1885"/>
        <v>R</v>
      </c>
      <c r="AN2740" s="4" t="str">
        <f t="shared" si="1886"/>
        <v>O</v>
      </c>
      <c r="AO2740" s="4" t="str">
        <f t="shared" si="1887"/>
        <v>#</v>
      </c>
      <c r="AP2740" s="15" t="str">
        <f t="shared" si="1888"/>
        <v>,SNR</v>
      </c>
      <c r="AQ2740" s="9" t="str">
        <f>_xlfn.XLOOKUP(D2740,Sheet2!$E$3:$E$101,Sheet2!$F$3:$F$101,"******************")</f>
        <v>GENDAT</v>
      </c>
      <c r="AR2740" s="33" t="str">
        <f t="shared" si="1874"/>
        <v>DOBC 1,**</v>
      </c>
      <c r="AS2740" s="9" t="str">
        <f t="shared" si="1875"/>
        <v>DOBC</v>
      </c>
      <c r="AT2740" s="4">
        <f t="shared" si="1889"/>
        <v>1</v>
      </c>
      <c r="AU2740" s="6">
        <f t="shared" si="1890"/>
        <v>2</v>
      </c>
      <c r="AV2740" s="4" t="str">
        <f t="shared" si="1891"/>
        <v>C</v>
      </c>
      <c r="AW2740" s="4">
        <f t="shared" si="1892"/>
        <v>55</v>
      </c>
      <c r="AX2740" s="4" t="str">
        <f>_xlfn.XLOOKUP(AW2740,Sheet2!$Q$3:$Q$66,Sheet2!$R$3:$R$66,"**")</f>
        <v>**</v>
      </c>
      <c r="AY2740" s="4">
        <f t="shared" si="1893"/>
        <v>4</v>
      </c>
      <c r="AZ2740" s="16" t="str">
        <f t="shared" si="1894"/>
        <v>SKPDN</v>
      </c>
    </row>
    <row r="2741" spans="2:52" x14ac:dyDescent="0.35">
      <c r="B2741" s="3">
        <f t="shared" ref="B2741:B2803" si="1904">B2740+1</f>
        <v>25</v>
      </c>
      <c r="C2741" s="1">
        <f t="shared" si="1903"/>
        <v>5533</v>
      </c>
      <c r="D2741" s="2">
        <v>5214</v>
      </c>
      <c r="E2741" s="2" t="str">
        <f>_xlfn.XLOOKUP(C2741,Sheet2!$N$3:$N$1000,Sheet2!$O$3:$O$1000,"")</f>
        <v>.DO1</v>
      </c>
      <c r="F2741" s="9" t="str">
        <f t="shared" si="1895"/>
        <v>ONES</v>
      </c>
      <c r="G2741" s="4" t="str">
        <f t="shared" si="1871"/>
        <v>12</v>
      </c>
      <c r="H2741" s="4">
        <f t="shared" si="1872"/>
        <v>214</v>
      </c>
      <c r="I2741" s="6">
        <f t="shared" si="1896"/>
        <v>0</v>
      </c>
      <c r="J2741" s="6">
        <f t="shared" si="1897"/>
        <v>0</v>
      </c>
      <c r="K2741" s="6">
        <f t="shared" si="1898"/>
        <v>5</v>
      </c>
      <c r="L2741" s="6">
        <f t="shared" si="1899"/>
        <v>2</v>
      </c>
      <c r="M2741" s="6">
        <f t="shared" si="1900"/>
        <v>1</v>
      </c>
      <c r="N2741" s="6">
        <f t="shared" si="1901"/>
        <v>4</v>
      </c>
      <c r="O2741" s="13">
        <f t="shared" si="1902"/>
        <v>1</v>
      </c>
      <c r="P2741" s="4">
        <f t="shared" si="1876"/>
        <v>0</v>
      </c>
      <c r="Q2741" s="4">
        <f t="shared" si="1877"/>
        <v>1</v>
      </c>
      <c r="R2741">
        <f t="shared" ref="R2741:R2804" si="1905">(MOD(L2741,4)*100)+(M2741*10)+N2741</f>
        <v>214</v>
      </c>
      <c r="S2741" s="4">
        <f t="shared" ref="S2741:S2804" si="1906">(MOD(K2741,2)*2)+INT(L2741/4)</f>
        <v>2</v>
      </c>
      <c r="T2741" s="15">
        <f t="shared" ref="T2741:T2804" si="1907">MOD(INT(K2741/2),2)</f>
        <v>0</v>
      </c>
      <c r="U2741" s="4">
        <f t="shared" ref="U2741:U2804" si="1908">INT(J2741/2)</f>
        <v>0</v>
      </c>
      <c r="V2741" s="4">
        <f t="shared" ref="V2741:V2804" si="1909">(MOD(J2741,2)*2)+INT(K2741/4)</f>
        <v>1</v>
      </c>
      <c r="W2741" s="4">
        <f t="shared" ref="W2741:W2804" si="1910">(MOD(K2741,4)*2)+INT(L2741/4)</f>
        <v>2</v>
      </c>
      <c r="X2741" s="6">
        <f t="shared" ref="X2741:X2804" si="1911">MOD(L2741,4)</f>
        <v>2</v>
      </c>
      <c r="Y2741" s="4">
        <f t="shared" ref="Y2741:Y2804" si="1912">INT(M2741/2)</f>
        <v>0</v>
      </c>
      <c r="Z2741" s="6">
        <f t="shared" ref="Z2741:Z2804" si="1913">MOD(M2741,2)</f>
        <v>1</v>
      </c>
      <c r="AA2741" s="18">
        <f t="shared" ref="AA2741:AA2804" si="1914">N2741</f>
        <v>4</v>
      </c>
      <c r="AB2741" s="9" t="str">
        <f t="shared" si="1878"/>
        <v>-164,2</v>
      </c>
      <c r="AC2741" s="9" t="str">
        <f>_xlfn.XLOOKUP(R2741,Sheet2!$H$3:$H$258,Sheet2!$I$3:$I$258,"-----")</f>
        <v>M400</v>
      </c>
      <c r="AD2741" s="9" t="str">
        <f>_xlfn.XLOOKUP(VALUE(AE2741),Sheet2!$N$3:$N$1000,Sheet2!$O$3:$O$1000,"********")</f>
        <v>********</v>
      </c>
      <c r="AE2741" t="str">
        <f t="shared" si="1873"/>
        <v>5347</v>
      </c>
      <c r="AF2741" s="9" t="str">
        <f>IF(R2741&lt;200,"+"&amp;TEXT(R2741,"0"),"-"&amp;TEXT(_xlfn.XLOOKUP(R2741,Sheet2!$K$3:$K$130,Sheet2!$L$3:$L$130,"-----"),"0"))</f>
        <v>-164</v>
      </c>
      <c r="AG2741" s="9" t="str">
        <f t="shared" si="1879"/>
        <v/>
      </c>
      <c r="AH2741" s="9" t="str">
        <f t="shared" si="1880"/>
        <v>JSR -164,2</v>
      </c>
      <c r="AI2741" t="str">
        <f t="shared" si="1881"/>
        <v>1,-164,2</v>
      </c>
      <c r="AJ2741" s="16" t="str">
        <f t="shared" si="1882"/>
        <v>-164,2</v>
      </c>
      <c r="AK2741" t="str">
        <f t="shared" si="1883"/>
        <v>MOVR# 0,1,SZR</v>
      </c>
      <c r="AL2741" s="4" t="str">
        <f t="shared" si="1884"/>
        <v>MOV</v>
      </c>
      <c r="AM2741" s="4" t="str">
        <f t="shared" si="1885"/>
        <v>R</v>
      </c>
      <c r="AN2741" s="4" t="str">
        <f t="shared" si="1886"/>
        <v/>
      </c>
      <c r="AO2741" s="4" t="str">
        <f t="shared" si="1887"/>
        <v>#</v>
      </c>
      <c r="AP2741" s="15" t="str">
        <f t="shared" si="1888"/>
        <v>,SZR</v>
      </c>
      <c r="AQ2741" s="9" t="str">
        <f>_xlfn.XLOOKUP(D2741,Sheet2!$E$3:$E$101,Sheet2!$F$3:$F$101,"******************")</f>
        <v>ONES</v>
      </c>
      <c r="AR2741" s="33" t="str">
        <f t="shared" si="1874"/>
        <v>DOAC 1,RTC</v>
      </c>
      <c r="AS2741" s="9" t="str">
        <f t="shared" si="1875"/>
        <v>DOAC</v>
      </c>
      <c r="AT2741" s="4">
        <f t="shared" si="1889"/>
        <v>1</v>
      </c>
      <c r="AU2741" s="6">
        <f t="shared" si="1890"/>
        <v>2</v>
      </c>
      <c r="AV2741" s="4" t="str">
        <f t="shared" si="1891"/>
        <v>C</v>
      </c>
      <c r="AW2741" s="4">
        <f t="shared" si="1892"/>
        <v>14</v>
      </c>
      <c r="AX2741" s="4" t="str">
        <f>_xlfn.XLOOKUP(AW2741,Sheet2!$Q$3:$Q$66,Sheet2!$R$3:$R$66,"**")</f>
        <v>RTC</v>
      </c>
      <c r="AY2741" s="4">
        <f t="shared" si="1893"/>
        <v>2</v>
      </c>
      <c r="AZ2741" s="16" t="str">
        <f t="shared" si="1894"/>
        <v>SKPDN</v>
      </c>
    </row>
    <row r="2742" spans="2:52" x14ac:dyDescent="0.35">
      <c r="B2742" s="3">
        <f t="shared" si="1904"/>
        <v>26</v>
      </c>
      <c r="C2742" s="1">
        <f t="shared" si="1903"/>
        <v>5534</v>
      </c>
      <c r="D2742" s="2">
        <v>6330</v>
      </c>
      <c r="E2742" s="2" t="str">
        <f>_xlfn.XLOOKUP(C2742,Sheet2!$N$3:$N$1000,Sheet2!$O$3:$O$1000,"")</f>
        <v/>
      </c>
      <c r="F2742" s="9" t="str">
        <f t="shared" si="1895"/>
        <v>PRGEND</v>
      </c>
      <c r="G2742" s="4" t="str">
        <f t="shared" si="1871"/>
        <v>14</v>
      </c>
      <c r="H2742" s="4">
        <f t="shared" si="1872"/>
        <v>330</v>
      </c>
      <c r="I2742" s="6">
        <f t="shared" si="1896"/>
        <v>0</v>
      </c>
      <c r="J2742" s="6">
        <f t="shared" si="1897"/>
        <v>0</v>
      </c>
      <c r="K2742" s="6">
        <f t="shared" si="1898"/>
        <v>6</v>
      </c>
      <c r="L2742" s="6">
        <f t="shared" si="1899"/>
        <v>3</v>
      </c>
      <c r="M2742" s="6">
        <f t="shared" si="1900"/>
        <v>3</v>
      </c>
      <c r="N2742" s="6">
        <f t="shared" si="1901"/>
        <v>0</v>
      </c>
      <c r="O2742" s="13">
        <f t="shared" si="1902"/>
        <v>1</v>
      </c>
      <c r="P2742" s="4">
        <f t="shared" si="1876"/>
        <v>0</v>
      </c>
      <c r="Q2742" s="4">
        <f t="shared" si="1877"/>
        <v>1</v>
      </c>
      <c r="R2742">
        <f t="shared" si="1905"/>
        <v>330</v>
      </c>
      <c r="S2742" s="4">
        <f t="shared" si="1906"/>
        <v>0</v>
      </c>
      <c r="T2742" s="15">
        <f t="shared" si="1907"/>
        <v>1</v>
      </c>
      <c r="U2742" s="4">
        <f t="shared" si="1908"/>
        <v>0</v>
      </c>
      <c r="V2742" s="4">
        <f t="shared" si="1909"/>
        <v>1</v>
      </c>
      <c r="W2742" s="4">
        <f t="shared" si="1910"/>
        <v>4</v>
      </c>
      <c r="X2742" s="6">
        <f t="shared" si="1911"/>
        <v>3</v>
      </c>
      <c r="Y2742" s="4">
        <f t="shared" si="1912"/>
        <v>1</v>
      </c>
      <c r="Z2742" s="6">
        <f t="shared" si="1913"/>
        <v>1</v>
      </c>
      <c r="AA2742" s="18">
        <f t="shared" si="1914"/>
        <v>0</v>
      </c>
      <c r="AB2742" s="9" t="str">
        <f t="shared" si="1878"/>
        <v>*****</v>
      </c>
      <c r="AC2742" s="9" t="str">
        <f>_xlfn.XLOOKUP(R2742,Sheet2!$H$3:$H$258,Sheet2!$I$3:$I$258,"-----")</f>
        <v>*****</v>
      </c>
      <c r="AD2742" s="9" t="str">
        <f>_xlfn.XLOOKUP(VALUE(AE2742),Sheet2!$N$3:$N$1000,Sheet2!$O$3:$O$1000,"********")</f>
        <v>********</v>
      </c>
      <c r="AE2742" t="str">
        <f t="shared" si="1873"/>
        <v>5464</v>
      </c>
      <c r="AF2742" s="9" t="str">
        <f>IF(R2742&lt;200,"+"&amp;TEXT(R2742,"0"),"-"&amp;TEXT(_xlfn.XLOOKUP(R2742,Sheet2!$K$3:$K$130,Sheet2!$L$3:$L$130,"-----"),"0"))</f>
        <v>-50</v>
      </c>
      <c r="AG2742" s="9" t="str">
        <f t="shared" si="1879"/>
        <v>@</v>
      </c>
      <c r="AH2742" s="9" t="str">
        <f t="shared" si="1880"/>
        <v>JSR @*****</v>
      </c>
      <c r="AI2742" t="str">
        <f t="shared" si="1881"/>
        <v>1,@*****</v>
      </c>
      <c r="AJ2742" s="16" t="str">
        <f t="shared" si="1882"/>
        <v>@*****</v>
      </c>
      <c r="AK2742" t="str">
        <f t="shared" si="1883"/>
        <v>ADCZS# 0,1</v>
      </c>
      <c r="AL2742" s="4" t="str">
        <f t="shared" si="1884"/>
        <v>ADC</v>
      </c>
      <c r="AM2742" s="4" t="str">
        <f t="shared" si="1885"/>
        <v>S</v>
      </c>
      <c r="AN2742" s="4" t="str">
        <f t="shared" si="1886"/>
        <v>Z</v>
      </c>
      <c r="AO2742" s="4" t="str">
        <f t="shared" si="1887"/>
        <v>#</v>
      </c>
      <c r="AP2742" s="15" t="str">
        <f t="shared" si="1888"/>
        <v/>
      </c>
      <c r="AQ2742" s="9" t="str">
        <f>_xlfn.XLOOKUP(D2742,Sheet2!$E$3:$E$101,Sheet2!$F$3:$F$101,"******************")</f>
        <v>PRGEND</v>
      </c>
      <c r="AR2742" s="33" t="str">
        <f t="shared" si="1874"/>
        <v>DOBP 1,IBM1</v>
      </c>
      <c r="AS2742" s="9" t="str">
        <f t="shared" si="1875"/>
        <v>DOBP</v>
      </c>
      <c r="AT2742" s="4">
        <f t="shared" si="1889"/>
        <v>1</v>
      </c>
      <c r="AU2742" s="6">
        <f t="shared" si="1890"/>
        <v>3</v>
      </c>
      <c r="AV2742" s="4" t="str">
        <f t="shared" si="1891"/>
        <v>P</v>
      </c>
      <c r="AW2742" s="4">
        <f t="shared" si="1892"/>
        <v>30</v>
      </c>
      <c r="AX2742" s="4" t="str">
        <f>_xlfn.XLOOKUP(AW2742,Sheet2!$Q$3:$Q$66,Sheet2!$R$3:$R$66,"**")</f>
        <v>IBM1</v>
      </c>
      <c r="AY2742" s="4">
        <f t="shared" si="1893"/>
        <v>4</v>
      </c>
      <c r="AZ2742" s="16" t="str">
        <f t="shared" si="1894"/>
        <v>SKPDZ</v>
      </c>
    </row>
    <row r="2743" spans="2:52" x14ac:dyDescent="0.35">
      <c r="B2743" s="3">
        <v>28</v>
      </c>
      <c r="C2743" s="1">
        <f t="shared" si="1903"/>
        <v>5535</v>
      </c>
      <c r="D2743" s="2">
        <v>6257</v>
      </c>
      <c r="E2743" s="2" t="str">
        <f>_xlfn.XLOOKUP(C2743,Sheet2!$N$3:$N$1000,Sheet2!$O$3:$O$1000,"")</f>
        <v/>
      </c>
      <c r="F2743" s="9" t="str">
        <f t="shared" si="1895"/>
        <v>WRITE</v>
      </c>
      <c r="G2743" s="4" t="str">
        <f t="shared" si="1871"/>
        <v>14</v>
      </c>
      <c r="H2743" s="4">
        <f t="shared" si="1872"/>
        <v>257</v>
      </c>
      <c r="I2743" s="6">
        <f t="shared" si="1896"/>
        <v>0</v>
      </c>
      <c r="J2743" s="6">
        <f t="shared" si="1897"/>
        <v>0</v>
      </c>
      <c r="K2743" s="6">
        <f t="shared" si="1898"/>
        <v>6</v>
      </c>
      <c r="L2743" s="6">
        <f t="shared" si="1899"/>
        <v>2</v>
      </c>
      <c r="M2743" s="6">
        <f t="shared" si="1900"/>
        <v>5</v>
      </c>
      <c r="N2743" s="6">
        <f t="shared" si="1901"/>
        <v>7</v>
      </c>
      <c r="O2743" s="13">
        <f t="shared" si="1902"/>
        <v>1</v>
      </c>
      <c r="P2743" s="4">
        <f t="shared" si="1876"/>
        <v>0</v>
      </c>
      <c r="Q2743" s="4">
        <f t="shared" si="1877"/>
        <v>1</v>
      </c>
      <c r="R2743">
        <f t="shared" si="1905"/>
        <v>257</v>
      </c>
      <c r="S2743" s="4">
        <f t="shared" si="1906"/>
        <v>0</v>
      </c>
      <c r="T2743" s="15">
        <f t="shared" si="1907"/>
        <v>1</v>
      </c>
      <c r="U2743" s="4">
        <f t="shared" si="1908"/>
        <v>0</v>
      </c>
      <c r="V2743" s="4">
        <f t="shared" si="1909"/>
        <v>1</v>
      </c>
      <c r="W2743" s="4">
        <f t="shared" si="1910"/>
        <v>4</v>
      </c>
      <c r="X2743" s="6">
        <f t="shared" si="1911"/>
        <v>2</v>
      </c>
      <c r="Y2743" s="4">
        <f t="shared" si="1912"/>
        <v>2</v>
      </c>
      <c r="Z2743" s="6">
        <f t="shared" si="1913"/>
        <v>1</v>
      </c>
      <c r="AA2743" s="18">
        <f t="shared" si="1914"/>
        <v>7</v>
      </c>
      <c r="AB2743" s="9" t="str">
        <f t="shared" si="1878"/>
        <v>IWRT</v>
      </c>
      <c r="AC2743" s="9" t="str">
        <f>_xlfn.XLOOKUP(R2743,Sheet2!$H$3:$H$258,Sheet2!$I$3:$I$258,"-----")</f>
        <v>IWRT</v>
      </c>
      <c r="AD2743" s="9" t="str">
        <f>_xlfn.XLOOKUP(VALUE(AE2743),Sheet2!$N$3:$N$1000,Sheet2!$O$3:$O$1000,"********")</f>
        <v>********</v>
      </c>
      <c r="AE2743" t="str">
        <f t="shared" si="1873"/>
        <v>5414</v>
      </c>
      <c r="AF2743" s="9" t="str">
        <f>IF(R2743&lt;200,"+"&amp;TEXT(R2743,"0"),"-"&amp;TEXT(_xlfn.XLOOKUP(R2743,Sheet2!$K$3:$K$130,Sheet2!$L$3:$L$130,"-----"),"0"))</f>
        <v>-121</v>
      </c>
      <c r="AG2743" s="9" t="str">
        <f t="shared" si="1879"/>
        <v>@</v>
      </c>
      <c r="AH2743" s="9" t="str">
        <f t="shared" si="1880"/>
        <v>JSR @IWRT</v>
      </c>
      <c r="AI2743" t="str">
        <f t="shared" si="1881"/>
        <v>1,@IWRT</v>
      </c>
      <c r="AJ2743" s="16" t="str">
        <f t="shared" si="1882"/>
        <v>@IWRT</v>
      </c>
      <c r="AK2743" t="str">
        <f t="shared" si="1883"/>
        <v>ADCOR# 0,1,SBN</v>
      </c>
      <c r="AL2743" s="4" t="str">
        <f t="shared" si="1884"/>
        <v>ADC</v>
      </c>
      <c r="AM2743" s="4" t="str">
        <f t="shared" si="1885"/>
        <v>R</v>
      </c>
      <c r="AN2743" s="4" t="str">
        <f t="shared" si="1886"/>
        <v>O</v>
      </c>
      <c r="AO2743" s="4" t="str">
        <f t="shared" si="1887"/>
        <v>#</v>
      </c>
      <c r="AP2743" s="15" t="str">
        <f t="shared" si="1888"/>
        <v>,SBN</v>
      </c>
      <c r="AQ2743" s="9" t="str">
        <f>_xlfn.XLOOKUP(D2743,Sheet2!$E$3:$E$101,Sheet2!$F$3:$F$101,"******************")</f>
        <v>WRITE</v>
      </c>
      <c r="AR2743" s="33" t="str">
        <f t="shared" si="1874"/>
        <v>DOBC 1,**</v>
      </c>
      <c r="AS2743" s="9" t="str">
        <f t="shared" si="1875"/>
        <v>DOBC</v>
      </c>
      <c r="AT2743" s="4">
        <f t="shared" si="1889"/>
        <v>1</v>
      </c>
      <c r="AU2743" s="6">
        <f t="shared" si="1890"/>
        <v>2</v>
      </c>
      <c r="AV2743" s="4" t="str">
        <f t="shared" si="1891"/>
        <v>C</v>
      </c>
      <c r="AW2743" s="4">
        <f t="shared" si="1892"/>
        <v>57</v>
      </c>
      <c r="AX2743" s="4" t="str">
        <f>_xlfn.XLOOKUP(AW2743,Sheet2!$Q$3:$Q$66,Sheet2!$R$3:$R$66,"**")</f>
        <v>**</v>
      </c>
      <c r="AY2743" s="4">
        <f t="shared" si="1893"/>
        <v>4</v>
      </c>
      <c r="AZ2743" s="16" t="str">
        <f t="shared" si="1894"/>
        <v>SKPDN</v>
      </c>
    </row>
    <row r="2744" spans="2:52" x14ac:dyDescent="0.35">
      <c r="B2744" s="3">
        <f t="shared" si="1904"/>
        <v>29</v>
      </c>
      <c r="C2744" s="1">
        <f t="shared" si="1903"/>
        <v>5536</v>
      </c>
      <c r="D2744" s="2">
        <v>6330</v>
      </c>
      <c r="E2744" s="2" t="str">
        <f>_xlfn.XLOOKUP(C2744,Sheet2!$N$3:$N$1000,Sheet2!$O$3:$O$1000,"")</f>
        <v/>
      </c>
      <c r="F2744" s="9" t="str">
        <f t="shared" si="1895"/>
        <v>PRGEND</v>
      </c>
      <c r="G2744" s="4" t="str">
        <f t="shared" si="1871"/>
        <v>14</v>
      </c>
      <c r="H2744" s="4">
        <f t="shared" si="1872"/>
        <v>330</v>
      </c>
      <c r="I2744" s="6">
        <f t="shared" si="1896"/>
        <v>0</v>
      </c>
      <c r="J2744" s="6">
        <f t="shared" si="1897"/>
        <v>0</v>
      </c>
      <c r="K2744" s="6">
        <f t="shared" si="1898"/>
        <v>6</v>
      </c>
      <c r="L2744" s="6">
        <f t="shared" si="1899"/>
        <v>3</v>
      </c>
      <c r="M2744" s="6">
        <f t="shared" si="1900"/>
        <v>3</v>
      </c>
      <c r="N2744" s="6">
        <f t="shared" si="1901"/>
        <v>0</v>
      </c>
      <c r="O2744" s="13">
        <f t="shared" si="1902"/>
        <v>1</v>
      </c>
      <c r="P2744" s="4">
        <f t="shared" si="1876"/>
        <v>0</v>
      </c>
      <c r="Q2744" s="4">
        <f t="shared" si="1877"/>
        <v>1</v>
      </c>
      <c r="R2744">
        <f t="shared" si="1905"/>
        <v>330</v>
      </c>
      <c r="S2744" s="4">
        <f t="shared" si="1906"/>
        <v>0</v>
      </c>
      <c r="T2744" s="15">
        <f t="shared" si="1907"/>
        <v>1</v>
      </c>
      <c r="U2744" s="4">
        <f t="shared" si="1908"/>
        <v>0</v>
      </c>
      <c r="V2744" s="4">
        <f t="shared" si="1909"/>
        <v>1</v>
      </c>
      <c r="W2744" s="4">
        <f t="shared" si="1910"/>
        <v>4</v>
      </c>
      <c r="X2744" s="6">
        <f t="shared" si="1911"/>
        <v>3</v>
      </c>
      <c r="Y2744" s="4">
        <f t="shared" si="1912"/>
        <v>1</v>
      </c>
      <c r="Z2744" s="6">
        <f t="shared" si="1913"/>
        <v>1</v>
      </c>
      <c r="AA2744" s="18">
        <f t="shared" si="1914"/>
        <v>0</v>
      </c>
      <c r="AB2744" s="9" t="str">
        <f t="shared" si="1878"/>
        <v>*****</v>
      </c>
      <c r="AC2744" s="9" t="str">
        <f>_xlfn.XLOOKUP(R2744,Sheet2!$H$3:$H$258,Sheet2!$I$3:$I$258,"-----")</f>
        <v>*****</v>
      </c>
      <c r="AD2744" s="9" t="str">
        <f>_xlfn.XLOOKUP(VALUE(AE2744),Sheet2!$N$3:$N$1000,Sheet2!$O$3:$O$1000,"********")</f>
        <v>********</v>
      </c>
      <c r="AE2744" t="str">
        <f t="shared" si="1873"/>
        <v>5466</v>
      </c>
      <c r="AF2744" s="9" t="str">
        <f>IF(R2744&lt;200,"+"&amp;TEXT(R2744,"0"),"-"&amp;TEXT(_xlfn.XLOOKUP(R2744,Sheet2!$K$3:$K$130,Sheet2!$L$3:$L$130,"-----"),"0"))</f>
        <v>-50</v>
      </c>
      <c r="AG2744" s="9" t="str">
        <f t="shared" si="1879"/>
        <v>@</v>
      </c>
      <c r="AH2744" s="9" t="str">
        <f t="shared" si="1880"/>
        <v>JSR @*****</v>
      </c>
      <c r="AI2744" t="str">
        <f t="shared" si="1881"/>
        <v>1,@*****</v>
      </c>
      <c r="AJ2744" s="16" t="str">
        <f t="shared" si="1882"/>
        <v>@*****</v>
      </c>
      <c r="AK2744" t="str">
        <f t="shared" si="1883"/>
        <v>ADCZS# 0,1</v>
      </c>
      <c r="AL2744" s="4" t="str">
        <f t="shared" si="1884"/>
        <v>ADC</v>
      </c>
      <c r="AM2744" s="4" t="str">
        <f t="shared" si="1885"/>
        <v>S</v>
      </c>
      <c r="AN2744" s="4" t="str">
        <f t="shared" si="1886"/>
        <v>Z</v>
      </c>
      <c r="AO2744" s="4" t="str">
        <f t="shared" si="1887"/>
        <v>#</v>
      </c>
      <c r="AP2744" s="15" t="str">
        <f t="shared" si="1888"/>
        <v/>
      </c>
      <c r="AQ2744" s="9" t="str">
        <f>_xlfn.XLOOKUP(D2744,Sheet2!$E$3:$E$101,Sheet2!$F$3:$F$101,"******************")</f>
        <v>PRGEND</v>
      </c>
      <c r="AR2744" s="33" t="str">
        <f t="shared" si="1874"/>
        <v>DOBP 1,IBM1</v>
      </c>
      <c r="AS2744" s="9" t="str">
        <f t="shared" si="1875"/>
        <v>DOBP</v>
      </c>
      <c r="AT2744" s="4">
        <f t="shared" si="1889"/>
        <v>1</v>
      </c>
      <c r="AU2744" s="6">
        <f t="shared" si="1890"/>
        <v>3</v>
      </c>
      <c r="AV2744" s="4" t="str">
        <f t="shared" si="1891"/>
        <v>P</v>
      </c>
      <c r="AW2744" s="4">
        <f t="shared" si="1892"/>
        <v>30</v>
      </c>
      <c r="AX2744" s="4" t="str">
        <f>_xlfn.XLOOKUP(AW2744,Sheet2!$Q$3:$Q$66,Sheet2!$R$3:$R$66,"**")</f>
        <v>IBM1</v>
      </c>
      <c r="AY2744" s="4">
        <f t="shared" si="1893"/>
        <v>4</v>
      </c>
      <c r="AZ2744" s="16" t="str">
        <f t="shared" si="1894"/>
        <v>SKPDZ</v>
      </c>
    </row>
    <row r="2745" spans="2:52" x14ac:dyDescent="0.35">
      <c r="B2745" s="3">
        <f t="shared" si="1904"/>
        <v>30</v>
      </c>
      <c r="C2745" s="1">
        <f t="shared" si="1903"/>
        <v>5537</v>
      </c>
      <c r="D2745" s="2">
        <v>17</v>
      </c>
      <c r="E2745" s="2" t="str">
        <f>_xlfn.XLOOKUP(C2745,Sheet2!$N$3:$N$1000,Sheet2!$O$3:$O$1000,"")</f>
        <v>.DO2</v>
      </c>
      <c r="F2745" s="9" t="str">
        <f t="shared" si="1895"/>
        <v>17  ;HEAD=0, SECT=0,1 SECTOR</v>
      </c>
      <c r="G2745" s="4" t="str">
        <f t="shared" si="1871"/>
        <v>0</v>
      </c>
      <c r="H2745" s="4">
        <f t="shared" si="1872"/>
        <v>17</v>
      </c>
      <c r="I2745" s="6">
        <f t="shared" si="1896"/>
        <v>0</v>
      </c>
      <c r="J2745" s="6">
        <f t="shared" si="1897"/>
        <v>0</v>
      </c>
      <c r="K2745" s="6">
        <f t="shared" si="1898"/>
        <v>0</v>
      </c>
      <c r="L2745" s="6">
        <f t="shared" si="1899"/>
        <v>0</v>
      </c>
      <c r="M2745" s="6">
        <f t="shared" si="1900"/>
        <v>1</v>
      </c>
      <c r="N2745" s="6">
        <f t="shared" si="1901"/>
        <v>7</v>
      </c>
      <c r="O2745" s="13">
        <f t="shared" si="1902"/>
        <v>0</v>
      </c>
      <c r="P2745" s="4">
        <f t="shared" si="1876"/>
        <v>0</v>
      </c>
      <c r="Q2745" s="4">
        <f t="shared" si="1877"/>
        <v>0</v>
      </c>
      <c r="R2745">
        <f t="shared" si="1905"/>
        <v>17</v>
      </c>
      <c r="S2745" s="4">
        <f t="shared" si="1906"/>
        <v>0</v>
      </c>
      <c r="T2745" s="15">
        <f t="shared" si="1907"/>
        <v>0</v>
      </c>
      <c r="U2745" s="4">
        <f t="shared" si="1908"/>
        <v>0</v>
      </c>
      <c r="V2745" s="4">
        <f t="shared" si="1909"/>
        <v>0</v>
      </c>
      <c r="W2745" s="4">
        <f t="shared" si="1910"/>
        <v>0</v>
      </c>
      <c r="X2745" s="6">
        <f t="shared" si="1911"/>
        <v>0</v>
      </c>
      <c r="Y2745" s="4">
        <f t="shared" si="1912"/>
        <v>0</v>
      </c>
      <c r="Z2745" s="6">
        <f t="shared" si="1913"/>
        <v>1</v>
      </c>
      <c r="AA2745" s="18">
        <f t="shared" si="1914"/>
        <v>7</v>
      </c>
      <c r="AB2745" s="9" t="str">
        <f t="shared" si="1878"/>
        <v>*****</v>
      </c>
      <c r="AC2745" s="9" t="str">
        <f>_xlfn.XLOOKUP(R2745,Sheet2!$H$3:$H$258,Sheet2!$I$3:$I$258,"-----")</f>
        <v>*****</v>
      </c>
      <c r="AD2745" s="9" t="str">
        <f>_xlfn.XLOOKUP(VALUE(AE2745),Sheet2!$N$3:$N$1000,Sheet2!$O$3:$O$1000,"********")</f>
        <v>DRWRET</v>
      </c>
      <c r="AE2745" t="str">
        <f t="shared" si="1873"/>
        <v>5556</v>
      </c>
      <c r="AF2745" s="9" t="str">
        <f>IF(R2745&lt;200,"+"&amp;TEXT(R2745,"0"),"-"&amp;TEXT(_xlfn.XLOOKUP(R2745,Sheet2!$K$3:$K$130,Sheet2!$L$3:$L$130,"-----"),"0"))</f>
        <v>+17</v>
      </c>
      <c r="AG2745" s="9" t="str">
        <f t="shared" si="1879"/>
        <v/>
      </c>
      <c r="AH2745" s="9" t="str">
        <f t="shared" si="1880"/>
        <v>JMP *****</v>
      </c>
      <c r="AI2745" t="str">
        <f t="shared" si="1881"/>
        <v>0,*****</v>
      </c>
      <c r="AJ2745" s="16" t="str">
        <f t="shared" si="1882"/>
        <v>*****</v>
      </c>
      <c r="AK2745" t="str">
        <f t="shared" si="1883"/>
        <v>COM# 0,0,SBN</v>
      </c>
      <c r="AL2745" s="4" t="str">
        <f t="shared" si="1884"/>
        <v>COM</v>
      </c>
      <c r="AM2745" s="4" t="str">
        <f t="shared" si="1885"/>
        <v/>
      </c>
      <c r="AN2745" s="4" t="str">
        <f t="shared" si="1886"/>
        <v/>
      </c>
      <c r="AO2745" s="4" t="str">
        <f t="shared" si="1887"/>
        <v>#</v>
      </c>
      <c r="AP2745" s="15" t="str">
        <f t="shared" si="1888"/>
        <v>,SBN</v>
      </c>
      <c r="AQ2745" s="9" t="str">
        <f>_xlfn.XLOOKUP(D2745,Sheet2!$E$3:$E$101,Sheet2!$F$3:$F$101,"******************")</f>
        <v>17  ;HEAD=0, SECT=0,1 SECTOR</v>
      </c>
      <c r="AR2745" s="33" t="str">
        <f t="shared" si="1874"/>
        <v>NIO LPT</v>
      </c>
      <c r="AS2745" s="9" t="str">
        <f t="shared" si="1875"/>
        <v>DOC</v>
      </c>
      <c r="AT2745" s="4">
        <f t="shared" si="1889"/>
        <v>0</v>
      </c>
      <c r="AU2745" s="6">
        <f t="shared" si="1890"/>
        <v>0</v>
      </c>
      <c r="AV2745" s="4" t="str">
        <f t="shared" si="1891"/>
        <v/>
      </c>
      <c r="AW2745" s="4">
        <f t="shared" si="1892"/>
        <v>17</v>
      </c>
      <c r="AX2745" s="4" t="str">
        <f>_xlfn.XLOOKUP(AW2745,Sheet2!$Q$3:$Q$66,Sheet2!$R$3:$R$66,"**")</f>
        <v>LPT</v>
      </c>
      <c r="AY2745" s="4">
        <f t="shared" si="1893"/>
        <v>0</v>
      </c>
      <c r="AZ2745" s="16" t="str">
        <f t="shared" si="1894"/>
        <v>SKPBN</v>
      </c>
    </row>
    <row r="2746" spans="2:52" x14ac:dyDescent="0.35">
      <c r="B2746" s="3">
        <f t="shared" si="1904"/>
        <v>31</v>
      </c>
      <c r="C2746" s="1">
        <f t="shared" si="1903"/>
        <v>5540</v>
      </c>
      <c r="D2746" s="2">
        <v>6242</v>
      </c>
      <c r="E2746" s="2" t="str">
        <f>_xlfn.XLOOKUP(C2746,Sheet2!$N$3:$N$1000,Sheet2!$O$3:$O$1000,"")</f>
        <v/>
      </c>
      <c r="F2746" s="9" t="str">
        <f t="shared" si="1895"/>
        <v>EHALT</v>
      </c>
      <c r="G2746" s="4" t="str">
        <f t="shared" si="1871"/>
        <v>14</v>
      </c>
      <c r="H2746" s="4">
        <f t="shared" si="1872"/>
        <v>242</v>
      </c>
      <c r="I2746" s="6">
        <f t="shared" si="1896"/>
        <v>0</v>
      </c>
      <c r="J2746" s="6">
        <f t="shared" si="1897"/>
        <v>0</v>
      </c>
      <c r="K2746" s="6">
        <f t="shared" si="1898"/>
        <v>6</v>
      </c>
      <c r="L2746" s="6">
        <f t="shared" si="1899"/>
        <v>2</v>
      </c>
      <c r="M2746" s="6">
        <f t="shared" si="1900"/>
        <v>4</v>
      </c>
      <c r="N2746" s="6">
        <f t="shared" si="1901"/>
        <v>2</v>
      </c>
      <c r="O2746" s="13">
        <f t="shared" si="1902"/>
        <v>1</v>
      </c>
      <c r="P2746" s="4">
        <f t="shared" si="1876"/>
        <v>0</v>
      </c>
      <c r="Q2746" s="4">
        <f t="shared" si="1877"/>
        <v>1</v>
      </c>
      <c r="R2746">
        <f t="shared" si="1905"/>
        <v>242</v>
      </c>
      <c r="S2746" s="4">
        <f t="shared" si="1906"/>
        <v>0</v>
      </c>
      <c r="T2746" s="15">
        <f t="shared" si="1907"/>
        <v>1</v>
      </c>
      <c r="U2746" s="4">
        <f t="shared" si="1908"/>
        <v>0</v>
      </c>
      <c r="V2746" s="4">
        <f t="shared" si="1909"/>
        <v>1</v>
      </c>
      <c r="W2746" s="4">
        <f t="shared" si="1910"/>
        <v>4</v>
      </c>
      <c r="X2746" s="6">
        <f t="shared" si="1911"/>
        <v>2</v>
      </c>
      <c r="Y2746" s="4">
        <f t="shared" si="1912"/>
        <v>2</v>
      </c>
      <c r="Z2746" s="6">
        <f t="shared" si="1913"/>
        <v>0</v>
      </c>
      <c r="AA2746" s="18">
        <f t="shared" si="1914"/>
        <v>2</v>
      </c>
      <c r="AB2746" s="9" t="str">
        <f t="shared" si="1878"/>
        <v>I.EHA</v>
      </c>
      <c r="AC2746" s="9" t="str">
        <f>_xlfn.XLOOKUP(R2746,Sheet2!$H$3:$H$258,Sheet2!$I$3:$I$258,"-----")</f>
        <v>I.EHA</v>
      </c>
      <c r="AD2746" s="9" t="str">
        <f>_xlfn.XLOOKUP(VALUE(AE2746),Sheet2!$N$3:$N$1000,Sheet2!$O$3:$O$1000,"********")</f>
        <v>.S33</v>
      </c>
      <c r="AE2746" t="str">
        <f t="shared" si="1873"/>
        <v>5402</v>
      </c>
      <c r="AF2746" s="9" t="str">
        <f>IF(R2746&lt;200,"+"&amp;TEXT(R2746,"0"),"-"&amp;TEXT(_xlfn.XLOOKUP(R2746,Sheet2!$K$3:$K$130,Sheet2!$L$3:$L$130,"-----"),"0"))</f>
        <v>-136</v>
      </c>
      <c r="AG2746" s="9" t="str">
        <f t="shared" si="1879"/>
        <v>@</v>
      </c>
      <c r="AH2746" s="9" t="str">
        <f t="shared" si="1880"/>
        <v>JSR @I.EHA</v>
      </c>
      <c r="AI2746" t="str">
        <f t="shared" si="1881"/>
        <v>1,@I.EHA</v>
      </c>
      <c r="AJ2746" s="16" t="str">
        <f t="shared" si="1882"/>
        <v>@I.EHA</v>
      </c>
      <c r="AK2746" t="str">
        <f t="shared" si="1883"/>
        <v>ADCOR 0,1,SZC</v>
      </c>
      <c r="AL2746" s="4" t="str">
        <f t="shared" si="1884"/>
        <v>ADC</v>
      </c>
      <c r="AM2746" s="4" t="str">
        <f t="shared" si="1885"/>
        <v>R</v>
      </c>
      <c r="AN2746" s="4" t="str">
        <f t="shared" si="1886"/>
        <v>O</v>
      </c>
      <c r="AO2746" s="4" t="str">
        <f t="shared" si="1887"/>
        <v/>
      </c>
      <c r="AP2746" s="15" t="str">
        <f t="shared" si="1888"/>
        <v>,SZC</v>
      </c>
      <c r="AQ2746" s="9" t="str">
        <f>_xlfn.XLOOKUP(D2746,Sheet2!$E$3:$E$101,Sheet2!$F$3:$F$101,"******************")</f>
        <v>EHALT</v>
      </c>
      <c r="AR2746" s="33" t="str">
        <f t="shared" si="1874"/>
        <v>DOBC 1,**</v>
      </c>
      <c r="AS2746" s="9" t="str">
        <f t="shared" si="1875"/>
        <v>DOBC</v>
      </c>
      <c r="AT2746" s="4">
        <f t="shared" si="1889"/>
        <v>1</v>
      </c>
      <c r="AU2746" s="6">
        <f t="shared" si="1890"/>
        <v>2</v>
      </c>
      <c r="AV2746" s="4" t="str">
        <f t="shared" si="1891"/>
        <v>C</v>
      </c>
      <c r="AW2746" s="4">
        <f t="shared" si="1892"/>
        <v>42</v>
      </c>
      <c r="AX2746" s="4" t="str">
        <f>_xlfn.XLOOKUP(AW2746,Sheet2!$Q$3:$Q$66,Sheet2!$R$3:$R$66,"**")</f>
        <v>**</v>
      </c>
      <c r="AY2746" s="4">
        <f t="shared" si="1893"/>
        <v>4</v>
      </c>
      <c r="AZ2746" s="16" t="str">
        <f t="shared" si="1894"/>
        <v>SKPDN</v>
      </c>
    </row>
    <row r="2747" spans="2:52" x14ac:dyDescent="0.35">
      <c r="B2747" s="3">
        <f t="shared" si="1904"/>
        <v>32</v>
      </c>
      <c r="C2747" s="1">
        <f t="shared" si="1903"/>
        <v>5541</v>
      </c>
      <c r="D2747" s="2">
        <v>412</v>
      </c>
      <c r="E2747" s="2" t="str">
        <f>_xlfn.XLOOKUP(C2747,Sheet2!$N$3:$N$1000,Sheet2!$O$3:$O$1000,"")</f>
        <v/>
      </c>
      <c r="F2747" s="9" t="str">
        <f t="shared" si="1895"/>
        <v>JMP E.DO</v>
      </c>
      <c r="G2747" s="4" t="str">
        <f t="shared" si="1871"/>
        <v>1</v>
      </c>
      <c r="H2747" s="4">
        <f t="shared" si="1872"/>
        <v>12</v>
      </c>
      <c r="I2747" s="6">
        <f t="shared" si="1896"/>
        <v>0</v>
      </c>
      <c r="J2747" s="6">
        <f t="shared" si="1897"/>
        <v>0</v>
      </c>
      <c r="K2747" s="6">
        <f t="shared" si="1898"/>
        <v>0</v>
      </c>
      <c r="L2747" s="6">
        <f t="shared" si="1899"/>
        <v>4</v>
      </c>
      <c r="M2747" s="6">
        <f t="shared" si="1900"/>
        <v>1</v>
      </c>
      <c r="N2747" s="6">
        <f t="shared" si="1901"/>
        <v>2</v>
      </c>
      <c r="O2747" s="13">
        <f t="shared" si="1902"/>
        <v>0</v>
      </c>
      <c r="P2747" s="4">
        <f t="shared" si="1876"/>
        <v>0</v>
      </c>
      <c r="Q2747" s="4">
        <f t="shared" si="1877"/>
        <v>0</v>
      </c>
      <c r="R2747">
        <f t="shared" si="1905"/>
        <v>12</v>
      </c>
      <c r="S2747" s="4">
        <f t="shared" si="1906"/>
        <v>1</v>
      </c>
      <c r="T2747" s="15">
        <f t="shared" si="1907"/>
        <v>0</v>
      </c>
      <c r="U2747" s="4">
        <f t="shared" si="1908"/>
        <v>0</v>
      </c>
      <c r="V2747" s="4">
        <f t="shared" si="1909"/>
        <v>0</v>
      </c>
      <c r="W2747" s="4">
        <f t="shared" si="1910"/>
        <v>1</v>
      </c>
      <c r="X2747" s="6">
        <f t="shared" si="1911"/>
        <v>0</v>
      </c>
      <c r="Y2747" s="4">
        <f t="shared" si="1912"/>
        <v>0</v>
      </c>
      <c r="Z2747" s="6">
        <f t="shared" si="1913"/>
        <v>1</v>
      </c>
      <c r="AA2747" s="18">
        <f t="shared" si="1914"/>
        <v>2</v>
      </c>
      <c r="AB2747" s="9" t="str">
        <f t="shared" si="1878"/>
        <v>E.DO</v>
      </c>
      <c r="AC2747" s="9" t="str">
        <f>_xlfn.XLOOKUP(R2747,Sheet2!$H$3:$H$258,Sheet2!$I$3:$I$258,"-----")</f>
        <v>*****</v>
      </c>
      <c r="AD2747" s="9" t="str">
        <f>_xlfn.XLOOKUP(VALUE(AE2747),Sheet2!$N$3:$N$1000,Sheet2!$O$3:$O$1000,"********")</f>
        <v>E.DO</v>
      </c>
      <c r="AE2747" t="str">
        <f t="shared" si="1873"/>
        <v>5553</v>
      </c>
      <c r="AF2747" s="9" t="str">
        <f>IF(R2747&lt;200,"+"&amp;TEXT(R2747,"0"),"-"&amp;TEXT(_xlfn.XLOOKUP(R2747,Sheet2!$K$3:$K$130,Sheet2!$L$3:$L$130,"-----"),"0"))</f>
        <v>+12</v>
      </c>
      <c r="AG2747" s="9" t="str">
        <f t="shared" si="1879"/>
        <v/>
      </c>
      <c r="AH2747" s="9" t="str">
        <f t="shared" si="1880"/>
        <v>JMP E.DO</v>
      </c>
      <c r="AI2747" t="str">
        <f t="shared" si="1881"/>
        <v>0,E.DO</v>
      </c>
      <c r="AJ2747" s="16" t="str">
        <f t="shared" si="1882"/>
        <v>E.DO</v>
      </c>
      <c r="AK2747" t="str">
        <f t="shared" si="1883"/>
        <v>NEG# 0,0,SZC</v>
      </c>
      <c r="AL2747" s="4" t="str">
        <f t="shared" si="1884"/>
        <v>NEG</v>
      </c>
      <c r="AM2747" s="4" t="str">
        <f t="shared" si="1885"/>
        <v/>
      </c>
      <c r="AN2747" s="4" t="str">
        <f t="shared" si="1886"/>
        <v/>
      </c>
      <c r="AO2747" s="4" t="str">
        <f t="shared" si="1887"/>
        <v>#</v>
      </c>
      <c r="AP2747" s="15" t="str">
        <f t="shared" si="1888"/>
        <v>,SZC</v>
      </c>
      <c r="AQ2747" s="9" t="str">
        <f>_xlfn.XLOOKUP(D2747,Sheet2!$E$3:$E$101,Sheet2!$F$3:$F$101,"******************")</f>
        <v>******************</v>
      </c>
      <c r="AR2747" s="33" t="str">
        <f t="shared" si="1874"/>
        <v>DIA 0,PTR</v>
      </c>
      <c r="AS2747" s="9" t="str">
        <f t="shared" si="1875"/>
        <v>DIA</v>
      </c>
      <c r="AT2747" s="4">
        <f t="shared" si="1889"/>
        <v>0</v>
      </c>
      <c r="AU2747" s="6">
        <f t="shared" si="1890"/>
        <v>0</v>
      </c>
      <c r="AV2747" s="4" t="str">
        <f t="shared" si="1891"/>
        <v/>
      </c>
      <c r="AW2747" s="4">
        <f t="shared" si="1892"/>
        <v>12</v>
      </c>
      <c r="AX2747" s="4" t="str">
        <f>_xlfn.XLOOKUP(AW2747,Sheet2!$Q$3:$Q$66,Sheet2!$R$3:$R$66,"**")</f>
        <v>PTR</v>
      </c>
      <c r="AY2747" s="4">
        <f t="shared" si="1893"/>
        <v>1</v>
      </c>
      <c r="AZ2747" s="16" t="str">
        <f t="shared" si="1894"/>
        <v>SKPBN</v>
      </c>
    </row>
    <row r="2748" spans="2:52" x14ac:dyDescent="0.35">
      <c r="B2748" s="3">
        <v>34</v>
      </c>
      <c r="C2748" s="1">
        <f t="shared" si="1903"/>
        <v>5542</v>
      </c>
      <c r="D2748" s="2">
        <v>6256</v>
      </c>
      <c r="E2748" s="2" t="str">
        <f>_xlfn.XLOOKUP(C2748,Sheet2!$N$3:$N$1000,Sheet2!$O$3:$O$1000,"")</f>
        <v/>
      </c>
      <c r="F2748" s="9" t="str">
        <f t="shared" si="1895"/>
        <v>READ</v>
      </c>
      <c r="G2748" s="4" t="str">
        <f t="shared" si="1871"/>
        <v>14</v>
      </c>
      <c r="H2748" s="4">
        <f t="shared" si="1872"/>
        <v>256</v>
      </c>
      <c r="I2748" s="6">
        <f t="shared" si="1896"/>
        <v>0</v>
      </c>
      <c r="J2748" s="6">
        <f t="shared" si="1897"/>
        <v>0</v>
      </c>
      <c r="K2748" s="6">
        <f t="shared" si="1898"/>
        <v>6</v>
      </c>
      <c r="L2748" s="6">
        <f t="shared" si="1899"/>
        <v>2</v>
      </c>
      <c r="M2748" s="6">
        <f t="shared" si="1900"/>
        <v>5</v>
      </c>
      <c r="N2748" s="6">
        <f t="shared" si="1901"/>
        <v>6</v>
      </c>
      <c r="O2748" s="13">
        <f t="shared" si="1902"/>
        <v>1</v>
      </c>
      <c r="P2748" s="4">
        <f t="shared" si="1876"/>
        <v>0</v>
      </c>
      <c r="Q2748" s="4">
        <f t="shared" si="1877"/>
        <v>1</v>
      </c>
      <c r="R2748">
        <f t="shared" si="1905"/>
        <v>256</v>
      </c>
      <c r="S2748" s="4">
        <f t="shared" si="1906"/>
        <v>0</v>
      </c>
      <c r="T2748" s="15">
        <f t="shared" si="1907"/>
        <v>1</v>
      </c>
      <c r="U2748" s="4">
        <f t="shared" si="1908"/>
        <v>0</v>
      </c>
      <c r="V2748" s="4">
        <f t="shared" si="1909"/>
        <v>1</v>
      </c>
      <c r="W2748" s="4">
        <f t="shared" si="1910"/>
        <v>4</v>
      </c>
      <c r="X2748" s="6">
        <f t="shared" si="1911"/>
        <v>2</v>
      </c>
      <c r="Y2748" s="4">
        <f t="shared" si="1912"/>
        <v>2</v>
      </c>
      <c r="Z2748" s="6">
        <f t="shared" si="1913"/>
        <v>1</v>
      </c>
      <c r="AA2748" s="18">
        <f t="shared" si="1914"/>
        <v>6</v>
      </c>
      <c r="AB2748" s="9" t="str">
        <f t="shared" si="1878"/>
        <v>IREAD</v>
      </c>
      <c r="AC2748" s="9" t="str">
        <f>_xlfn.XLOOKUP(R2748,Sheet2!$H$3:$H$258,Sheet2!$I$3:$I$258,"-----")</f>
        <v>IREAD</v>
      </c>
      <c r="AD2748" s="9" t="str">
        <f>_xlfn.XLOOKUP(VALUE(AE2748),Sheet2!$N$3:$N$1000,Sheet2!$O$3:$O$1000,"********")</f>
        <v>********</v>
      </c>
      <c r="AE2748" t="str">
        <f t="shared" si="1873"/>
        <v>5420</v>
      </c>
      <c r="AF2748" s="9" t="str">
        <f>IF(R2748&lt;200,"+"&amp;TEXT(R2748,"0"),"-"&amp;TEXT(_xlfn.XLOOKUP(R2748,Sheet2!$K$3:$K$130,Sheet2!$L$3:$L$130,"-----"),"0"))</f>
        <v>-122</v>
      </c>
      <c r="AG2748" s="9" t="str">
        <f t="shared" si="1879"/>
        <v>@</v>
      </c>
      <c r="AH2748" s="9" t="str">
        <f t="shared" si="1880"/>
        <v>JSR @IREAD</v>
      </c>
      <c r="AI2748" t="str">
        <f t="shared" si="1881"/>
        <v>1,@IREAD</v>
      </c>
      <c r="AJ2748" s="16" t="str">
        <f t="shared" si="1882"/>
        <v>@IREAD</v>
      </c>
      <c r="AK2748" t="str">
        <f t="shared" si="1883"/>
        <v>ADCOR# 0,1,SEZ</v>
      </c>
      <c r="AL2748" s="4" t="str">
        <f t="shared" si="1884"/>
        <v>ADC</v>
      </c>
      <c r="AM2748" s="4" t="str">
        <f t="shared" si="1885"/>
        <v>R</v>
      </c>
      <c r="AN2748" s="4" t="str">
        <f t="shared" si="1886"/>
        <v>O</v>
      </c>
      <c r="AO2748" s="4" t="str">
        <f t="shared" si="1887"/>
        <v>#</v>
      </c>
      <c r="AP2748" s="15" t="str">
        <f t="shared" si="1888"/>
        <v>,SEZ</v>
      </c>
      <c r="AQ2748" s="9" t="str">
        <f>_xlfn.XLOOKUP(D2748,Sheet2!$E$3:$E$101,Sheet2!$F$3:$F$101,"******************")</f>
        <v>READ</v>
      </c>
      <c r="AR2748" s="33" t="str">
        <f t="shared" si="1874"/>
        <v>DOBC 1,**</v>
      </c>
      <c r="AS2748" s="9" t="str">
        <f t="shared" si="1875"/>
        <v>DOBC</v>
      </c>
      <c r="AT2748" s="4">
        <f t="shared" si="1889"/>
        <v>1</v>
      </c>
      <c r="AU2748" s="6">
        <f t="shared" si="1890"/>
        <v>2</v>
      </c>
      <c r="AV2748" s="4" t="str">
        <f t="shared" si="1891"/>
        <v>C</v>
      </c>
      <c r="AW2748" s="4">
        <f t="shared" si="1892"/>
        <v>56</v>
      </c>
      <c r="AX2748" s="4" t="str">
        <f>_xlfn.XLOOKUP(AW2748,Sheet2!$Q$3:$Q$66,Sheet2!$R$3:$R$66,"**")</f>
        <v>**</v>
      </c>
      <c r="AY2748" s="4">
        <f t="shared" si="1893"/>
        <v>4</v>
      </c>
      <c r="AZ2748" s="16" t="str">
        <f t="shared" si="1894"/>
        <v>SKPDN</v>
      </c>
    </row>
    <row r="2749" spans="2:52" x14ac:dyDescent="0.35">
      <c r="B2749" s="3">
        <f t="shared" si="1904"/>
        <v>35</v>
      </c>
      <c r="C2749" s="1">
        <f t="shared" si="1903"/>
        <v>5543</v>
      </c>
      <c r="D2749" s="2">
        <v>6730</v>
      </c>
      <c r="E2749" s="2" t="str">
        <f>_xlfn.XLOOKUP(C2749,Sheet2!$N$3:$N$1000,Sheet2!$O$3:$O$1000,"")</f>
        <v/>
      </c>
      <c r="F2749" s="9" t="str">
        <f t="shared" si="1895"/>
        <v>PRGEND+400</v>
      </c>
      <c r="G2749" s="4" t="str">
        <f t="shared" si="1871"/>
        <v>15</v>
      </c>
      <c r="H2749" s="4">
        <f t="shared" si="1872"/>
        <v>330</v>
      </c>
      <c r="I2749" s="6">
        <f t="shared" si="1896"/>
        <v>0</v>
      </c>
      <c r="J2749" s="6">
        <f t="shared" si="1897"/>
        <v>0</v>
      </c>
      <c r="K2749" s="6">
        <f t="shared" si="1898"/>
        <v>6</v>
      </c>
      <c r="L2749" s="6">
        <f t="shared" si="1899"/>
        <v>7</v>
      </c>
      <c r="M2749" s="6">
        <f t="shared" si="1900"/>
        <v>3</v>
      </c>
      <c r="N2749" s="6">
        <f t="shared" si="1901"/>
        <v>0</v>
      </c>
      <c r="O2749" s="13">
        <f t="shared" si="1902"/>
        <v>1</v>
      </c>
      <c r="P2749" s="4">
        <f t="shared" si="1876"/>
        <v>0</v>
      </c>
      <c r="Q2749" s="4">
        <f t="shared" si="1877"/>
        <v>1</v>
      </c>
      <c r="R2749">
        <f t="shared" si="1905"/>
        <v>330</v>
      </c>
      <c r="S2749" s="4">
        <f t="shared" si="1906"/>
        <v>1</v>
      </c>
      <c r="T2749" s="15">
        <f t="shared" si="1907"/>
        <v>1</v>
      </c>
      <c r="U2749" s="4">
        <f t="shared" si="1908"/>
        <v>0</v>
      </c>
      <c r="V2749" s="4">
        <f t="shared" si="1909"/>
        <v>1</v>
      </c>
      <c r="W2749" s="4">
        <f t="shared" si="1910"/>
        <v>5</v>
      </c>
      <c r="X2749" s="6">
        <f t="shared" si="1911"/>
        <v>3</v>
      </c>
      <c r="Y2749" s="4">
        <f t="shared" si="1912"/>
        <v>1</v>
      </c>
      <c r="Z2749" s="6">
        <f t="shared" si="1913"/>
        <v>1</v>
      </c>
      <c r="AA2749" s="18">
        <f t="shared" si="1914"/>
        <v>0</v>
      </c>
      <c r="AB2749" s="9" t="str">
        <f t="shared" si="1878"/>
        <v>-50</v>
      </c>
      <c r="AC2749" s="9" t="str">
        <f>_xlfn.XLOOKUP(R2749,Sheet2!$H$3:$H$258,Sheet2!$I$3:$I$258,"-----")</f>
        <v>*****</v>
      </c>
      <c r="AD2749" s="9" t="str">
        <f>_xlfn.XLOOKUP(VALUE(AE2749),Sheet2!$N$3:$N$1000,Sheet2!$O$3:$O$1000,"********")</f>
        <v>********</v>
      </c>
      <c r="AE2749" t="str">
        <f t="shared" si="1873"/>
        <v>5473</v>
      </c>
      <c r="AF2749" s="9" t="str">
        <f>IF(R2749&lt;200,"+"&amp;TEXT(R2749,"0"),"-"&amp;TEXT(_xlfn.XLOOKUP(R2749,Sheet2!$K$3:$K$130,Sheet2!$L$3:$L$130,"-----"),"0"))</f>
        <v>-50</v>
      </c>
      <c r="AG2749" s="9" t="str">
        <f t="shared" si="1879"/>
        <v>@</v>
      </c>
      <c r="AH2749" s="9" t="str">
        <f t="shared" si="1880"/>
        <v>JSR @-50</v>
      </c>
      <c r="AI2749" t="str">
        <f t="shared" si="1881"/>
        <v>1,@-50</v>
      </c>
      <c r="AJ2749" s="16" t="str">
        <f t="shared" si="1882"/>
        <v>@-50</v>
      </c>
      <c r="AK2749" t="str">
        <f t="shared" si="1883"/>
        <v>SUBZS# 0,1</v>
      </c>
      <c r="AL2749" s="4" t="str">
        <f t="shared" si="1884"/>
        <v>SUB</v>
      </c>
      <c r="AM2749" s="4" t="str">
        <f t="shared" si="1885"/>
        <v>S</v>
      </c>
      <c r="AN2749" s="4" t="str">
        <f t="shared" si="1886"/>
        <v>Z</v>
      </c>
      <c r="AO2749" s="4" t="str">
        <f t="shared" si="1887"/>
        <v>#</v>
      </c>
      <c r="AP2749" s="15" t="str">
        <f t="shared" si="1888"/>
        <v/>
      </c>
      <c r="AQ2749" s="9" t="str">
        <f>_xlfn.XLOOKUP(D2749,Sheet2!$E$3:$E$101,Sheet2!$F$3:$F$101,"******************")</f>
        <v>PRGEND+400</v>
      </c>
      <c r="AR2749" s="33" t="str">
        <f t="shared" si="1874"/>
        <v>DICP 1,IBM1</v>
      </c>
      <c r="AS2749" s="9" t="str">
        <f t="shared" si="1875"/>
        <v>DICP</v>
      </c>
      <c r="AT2749" s="4">
        <f t="shared" si="1889"/>
        <v>1</v>
      </c>
      <c r="AU2749" s="6">
        <f t="shared" si="1890"/>
        <v>3</v>
      </c>
      <c r="AV2749" s="4" t="str">
        <f t="shared" si="1891"/>
        <v>P</v>
      </c>
      <c r="AW2749" s="4">
        <f t="shared" si="1892"/>
        <v>30</v>
      </c>
      <c r="AX2749" s="4" t="str">
        <f>_xlfn.XLOOKUP(AW2749,Sheet2!$Q$3:$Q$66,Sheet2!$R$3:$R$66,"**")</f>
        <v>IBM1</v>
      </c>
      <c r="AY2749" s="4">
        <f t="shared" si="1893"/>
        <v>5</v>
      </c>
      <c r="AZ2749" s="16" t="str">
        <f t="shared" si="1894"/>
        <v>SKPDZ</v>
      </c>
    </row>
    <row r="2750" spans="2:52" x14ac:dyDescent="0.35">
      <c r="B2750" s="3">
        <f t="shared" si="1904"/>
        <v>36</v>
      </c>
      <c r="C2750" s="1">
        <f t="shared" si="1903"/>
        <v>5544</v>
      </c>
      <c r="D2750" s="2">
        <v>17</v>
      </c>
      <c r="E2750" s="2" t="str">
        <f>_xlfn.XLOOKUP(C2750,Sheet2!$N$3:$N$1000,Sheet2!$O$3:$O$1000,"")</f>
        <v>.DO3</v>
      </c>
      <c r="F2750" s="9" t="str">
        <f t="shared" si="1895"/>
        <v>17  ;HEAD=0, SECT=0,1 SECTOR</v>
      </c>
      <c r="G2750" s="4" t="str">
        <f t="shared" si="1871"/>
        <v>0</v>
      </c>
      <c r="H2750" s="4">
        <f t="shared" si="1872"/>
        <v>17</v>
      </c>
      <c r="I2750" s="6">
        <f t="shared" si="1896"/>
        <v>0</v>
      </c>
      <c r="J2750" s="6">
        <f t="shared" si="1897"/>
        <v>0</v>
      </c>
      <c r="K2750" s="6">
        <f t="shared" si="1898"/>
        <v>0</v>
      </c>
      <c r="L2750" s="6">
        <f t="shared" si="1899"/>
        <v>0</v>
      </c>
      <c r="M2750" s="6">
        <f t="shared" si="1900"/>
        <v>1</v>
      </c>
      <c r="N2750" s="6">
        <f t="shared" si="1901"/>
        <v>7</v>
      </c>
      <c r="O2750" s="13">
        <f t="shared" si="1902"/>
        <v>0</v>
      </c>
      <c r="P2750" s="4">
        <f t="shared" si="1876"/>
        <v>0</v>
      </c>
      <c r="Q2750" s="4">
        <f t="shared" si="1877"/>
        <v>0</v>
      </c>
      <c r="R2750">
        <f t="shared" si="1905"/>
        <v>17</v>
      </c>
      <c r="S2750" s="4">
        <f t="shared" si="1906"/>
        <v>0</v>
      </c>
      <c r="T2750" s="15">
        <f t="shared" si="1907"/>
        <v>0</v>
      </c>
      <c r="U2750" s="4">
        <f t="shared" si="1908"/>
        <v>0</v>
      </c>
      <c r="V2750" s="4">
        <f t="shared" si="1909"/>
        <v>0</v>
      </c>
      <c r="W2750" s="4">
        <f t="shared" si="1910"/>
        <v>0</v>
      </c>
      <c r="X2750" s="6">
        <f t="shared" si="1911"/>
        <v>0</v>
      </c>
      <c r="Y2750" s="4">
        <f t="shared" si="1912"/>
        <v>0</v>
      </c>
      <c r="Z2750" s="6">
        <f t="shared" si="1913"/>
        <v>1</v>
      </c>
      <c r="AA2750" s="18">
        <f t="shared" si="1914"/>
        <v>7</v>
      </c>
      <c r="AB2750" s="9" t="str">
        <f t="shared" si="1878"/>
        <v>*****</v>
      </c>
      <c r="AC2750" s="9" t="str">
        <f>_xlfn.XLOOKUP(R2750,Sheet2!$H$3:$H$258,Sheet2!$I$3:$I$258,"-----")</f>
        <v>*****</v>
      </c>
      <c r="AD2750" s="9" t="str">
        <f>_xlfn.XLOOKUP(VALUE(AE2750),Sheet2!$N$3:$N$1000,Sheet2!$O$3:$O$1000,"********")</f>
        <v>********</v>
      </c>
      <c r="AE2750" t="str">
        <f t="shared" si="1873"/>
        <v>5563</v>
      </c>
      <c r="AF2750" s="9" t="str">
        <f>IF(R2750&lt;200,"+"&amp;TEXT(R2750,"0"),"-"&amp;TEXT(_xlfn.XLOOKUP(R2750,Sheet2!$K$3:$K$130,Sheet2!$L$3:$L$130,"-----"),"0"))</f>
        <v>+17</v>
      </c>
      <c r="AG2750" s="9" t="str">
        <f t="shared" si="1879"/>
        <v/>
      </c>
      <c r="AH2750" s="9" t="str">
        <f t="shared" si="1880"/>
        <v>JMP *****</v>
      </c>
      <c r="AI2750" t="str">
        <f t="shared" si="1881"/>
        <v>0,*****</v>
      </c>
      <c r="AJ2750" s="16" t="str">
        <f t="shared" si="1882"/>
        <v>*****</v>
      </c>
      <c r="AK2750" t="str">
        <f t="shared" si="1883"/>
        <v>COM# 0,0,SBN</v>
      </c>
      <c r="AL2750" s="4" t="str">
        <f t="shared" si="1884"/>
        <v>COM</v>
      </c>
      <c r="AM2750" s="4" t="str">
        <f t="shared" si="1885"/>
        <v/>
      </c>
      <c r="AN2750" s="4" t="str">
        <f t="shared" si="1886"/>
        <v/>
      </c>
      <c r="AO2750" s="4" t="str">
        <f t="shared" si="1887"/>
        <v>#</v>
      </c>
      <c r="AP2750" s="15" t="str">
        <f t="shared" si="1888"/>
        <v>,SBN</v>
      </c>
      <c r="AQ2750" s="9" t="str">
        <f>_xlfn.XLOOKUP(D2750,Sheet2!$E$3:$E$101,Sheet2!$F$3:$F$101,"******************")</f>
        <v>17  ;HEAD=0, SECT=0,1 SECTOR</v>
      </c>
      <c r="AR2750" s="33" t="str">
        <f t="shared" si="1874"/>
        <v>NIO LPT</v>
      </c>
      <c r="AS2750" s="9" t="str">
        <f t="shared" si="1875"/>
        <v>DOC</v>
      </c>
      <c r="AT2750" s="4">
        <f t="shared" si="1889"/>
        <v>0</v>
      </c>
      <c r="AU2750" s="6">
        <f t="shared" si="1890"/>
        <v>0</v>
      </c>
      <c r="AV2750" s="4" t="str">
        <f t="shared" si="1891"/>
        <v/>
      </c>
      <c r="AW2750" s="4">
        <f t="shared" si="1892"/>
        <v>17</v>
      </c>
      <c r="AX2750" s="4" t="str">
        <f>_xlfn.XLOOKUP(AW2750,Sheet2!$Q$3:$Q$66,Sheet2!$R$3:$R$66,"**")</f>
        <v>LPT</v>
      </c>
      <c r="AY2750" s="4">
        <f t="shared" si="1893"/>
        <v>0</v>
      </c>
      <c r="AZ2750" s="16" t="str">
        <f t="shared" si="1894"/>
        <v>SKPBN</v>
      </c>
    </row>
    <row r="2751" spans="2:52" x14ac:dyDescent="0.35">
      <c r="B2751" s="3">
        <f t="shared" si="1904"/>
        <v>37</v>
      </c>
      <c r="C2751" s="1">
        <f t="shared" si="1903"/>
        <v>5545</v>
      </c>
      <c r="D2751" s="2">
        <v>6242</v>
      </c>
      <c r="E2751" s="2" t="str">
        <f>_xlfn.XLOOKUP(C2751,Sheet2!$N$3:$N$1000,Sheet2!$O$3:$O$1000,"")</f>
        <v/>
      </c>
      <c r="F2751" s="9" t="str">
        <f t="shared" si="1895"/>
        <v>EHALT</v>
      </c>
      <c r="G2751" s="4" t="str">
        <f t="shared" si="1871"/>
        <v>14</v>
      </c>
      <c r="H2751" s="4">
        <f t="shared" si="1872"/>
        <v>242</v>
      </c>
      <c r="I2751" s="6">
        <f t="shared" si="1896"/>
        <v>0</v>
      </c>
      <c r="J2751" s="6">
        <f t="shared" si="1897"/>
        <v>0</v>
      </c>
      <c r="K2751" s="6">
        <f t="shared" si="1898"/>
        <v>6</v>
      </c>
      <c r="L2751" s="6">
        <f t="shared" si="1899"/>
        <v>2</v>
      </c>
      <c r="M2751" s="6">
        <f t="shared" si="1900"/>
        <v>4</v>
      </c>
      <c r="N2751" s="6">
        <f t="shared" si="1901"/>
        <v>2</v>
      </c>
      <c r="O2751" s="13">
        <f t="shared" si="1902"/>
        <v>1</v>
      </c>
      <c r="P2751" s="4">
        <f t="shared" si="1876"/>
        <v>0</v>
      </c>
      <c r="Q2751" s="4">
        <f t="shared" si="1877"/>
        <v>1</v>
      </c>
      <c r="R2751">
        <f t="shared" si="1905"/>
        <v>242</v>
      </c>
      <c r="S2751" s="4">
        <f t="shared" si="1906"/>
        <v>0</v>
      </c>
      <c r="T2751" s="15">
        <f t="shared" si="1907"/>
        <v>1</v>
      </c>
      <c r="U2751" s="4">
        <f t="shared" si="1908"/>
        <v>0</v>
      </c>
      <c r="V2751" s="4">
        <f t="shared" si="1909"/>
        <v>1</v>
      </c>
      <c r="W2751" s="4">
        <f t="shared" si="1910"/>
        <v>4</v>
      </c>
      <c r="X2751" s="6">
        <f t="shared" si="1911"/>
        <v>2</v>
      </c>
      <c r="Y2751" s="4">
        <f t="shared" si="1912"/>
        <v>2</v>
      </c>
      <c r="Z2751" s="6">
        <f t="shared" si="1913"/>
        <v>0</v>
      </c>
      <c r="AA2751" s="18">
        <f t="shared" si="1914"/>
        <v>2</v>
      </c>
      <c r="AB2751" s="9" t="str">
        <f t="shared" si="1878"/>
        <v>I.EHA</v>
      </c>
      <c r="AC2751" s="9" t="str">
        <f>_xlfn.XLOOKUP(R2751,Sheet2!$H$3:$H$258,Sheet2!$I$3:$I$258,"-----")</f>
        <v>I.EHA</v>
      </c>
      <c r="AD2751" s="9" t="str">
        <f>_xlfn.XLOOKUP(VALUE(AE2751),Sheet2!$N$3:$N$1000,Sheet2!$O$3:$O$1000,"********")</f>
        <v>********</v>
      </c>
      <c r="AE2751" t="str">
        <f t="shared" si="1873"/>
        <v>5407</v>
      </c>
      <c r="AF2751" s="9" t="str">
        <f>IF(R2751&lt;200,"+"&amp;TEXT(R2751,"0"),"-"&amp;TEXT(_xlfn.XLOOKUP(R2751,Sheet2!$K$3:$K$130,Sheet2!$L$3:$L$130,"-----"),"0"))</f>
        <v>-136</v>
      </c>
      <c r="AG2751" s="9" t="str">
        <f t="shared" si="1879"/>
        <v>@</v>
      </c>
      <c r="AH2751" s="9" t="str">
        <f t="shared" si="1880"/>
        <v>JSR @I.EHA</v>
      </c>
      <c r="AI2751" t="str">
        <f t="shared" si="1881"/>
        <v>1,@I.EHA</v>
      </c>
      <c r="AJ2751" s="16" t="str">
        <f t="shared" si="1882"/>
        <v>@I.EHA</v>
      </c>
      <c r="AK2751" t="str">
        <f t="shared" si="1883"/>
        <v>ADCOR 0,1,SZC</v>
      </c>
      <c r="AL2751" s="4" t="str">
        <f t="shared" si="1884"/>
        <v>ADC</v>
      </c>
      <c r="AM2751" s="4" t="str">
        <f t="shared" si="1885"/>
        <v>R</v>
      </c>
      <c r="AN2751" s="4" t="str">
        <f t="shared" si="1886"/>
        <v>O</v>
      </c>
      <c r="AO2751" s="4" t="str">
        <f t="shared" si="1887"/>
        <v/>
      </c>
      <c r="AP2751" s="15" t="str">
        <f t="shared" si="1888"/>
        <v>,SZC</v>
      </c>
      <c r="AQ2751" s="9" t="str">
        <f>_xlfn.XLOOKUP(D2751,Sheet2!$E$3:$E$101,Sheet2!$F$3:$F$101,"******************")</f>
        <v>EHALT</v>
      </c>
      <c r="AR2751" s="33" t="str">
        <f t="shared" si="1874"/>
        <v>DOBC 1,**</v>
      </c>
      <c r="AS2751" s="9" t="str">
        <f t="shared" si="1875"/>
        <v>DOBC</v>
      </c>
      <c r="AT2751" s="4">
        <f t="shared" si="1889"/>
        <v>1</v>
      </c>
      <c r="AU2751" s="6">
        <f t="shared" si="1890"/>
        <v>2</v>
      </c>
      <c r="AV2751" s="4" t="str">
        <f t="shared" si="1891"/>
        <v>C</v>
      </c>
      <c r="AW2751" s="4">
        <f t="shared" si="1892"/>
        <v>42</v>
      </c>
      <c r="AX2751" s="4" t="str">
        <f>_xlfn.XLOOKUP(AW2751,Sheet2!$Q$3:$Q$66,Sheet2!$R$3:$R$66,"**")</f>
        <v>**</v>
      </c>
      <c r="AY2751" s="4">
        <f t="shared" si="1893"/>
        <v>4</v>
      </c>
      <c r="AZ2751" s="16" t="str">
        <f t="shared" si="1894"/>
        <v>SKPDN</v>
      </c>
    </row>
    <row r="2752" spans="2:52" x14ac:dyDescent="0.35">
      <c r="B2752" s="3">
        <f t="shared" si="1904"/>
        <v>38</v>
      </c>
      <c r="C2752" s="1">
        <f t="shared" si="1903"/>
        <v>5546</v>
      </c>
      <c r="D2752" s="2">
        <v>405</v>
      </c>
      <c r="E2752" s="2" t="str">
        <f>_xlfn.XLOOKUP(C2752,Sheet2!$N$3:$N$1000,Sheet2!$O$3:$O$1000,"")</f>
        <v/>
      </c>
      <c r="F2752" s="9" t="str">
        <f t="shared" si="1895"/>
        <v>JMP E.DO</v>
      </c>
      <c r="G2752" s="4" t="str">
        <f t="shared" si="1871"/>
        <v>1</v>
      </c>
      <c r="H2752" s="4">
        <f t="shared" si="1872"/>
        <v>5</v>
      </c>
      <c r="I2752" s="6">
        <f t="shared" si="1896"/>
        <v>0</v>
      </c>
      <c r="J2752" s="6">
        <f t="shared" si="1897"/>
        <v>0</v>
      </c>
      <c r="K2752" s="6">
        <f t="shared" si="1898"/>
        <v>0</v>
      </c>
      <c r="L2752" s="6">
        <f t="shared" si="1899"/>
        <v>4</v>
      </c>
      <c r="M2752" s="6">
        <f t="shared" si="1900"/>
        <v>0</v>
      </c>
      <c r="N2752" s="6">
        <f t="shared" si="1901"/>
        <v>5</v>
      </c>
      <c r="O2752" s="13">
        <f t="shared" si="1902"/>
        <v>0</v>
      </c>
      <c r="P2752" s="4">
        <f t="shared" si="1876"/>
        <v>0</v>
      </c>
      <c r="Q2752" s="4">
        <f t="shared" si="1877"/>
        <v>0</v>
      </c>
      <c r="R2752">
        <f t="shared" si="1905"/>
        <v>5</v>
      </c>
      <c r="S2752" s="4">
        <f t="shared" si="1906"/>
        <v>1</v>
      </c>
      <c r="T2752" s="15">
        <f t="shared" si="1907"/>
        <v>0</v>
      </c>
      <c r="U2752" s="4">
        <f t="shared" si="1908"/>
        <v>0</v>
      </c>
      <c r="V2752" s="4">
        <f t="shared" si="1909"/>
        <v>0</v>
      </c>
      <c r="W2752" s="4">
        <f t="shared" si="1910"/>
        <v>1</v>
      </c>
      <c r="X2752" s="6">
        <f t="shared" si="1911"/>
        <v>0</v>
      </c>
      <c r="Y2752" s="4">
        <f t="shared" si="1912"/>
        <v>0</v>
      </c>
      <c r="Z2752" s="6">
        <f t="shared" si="1913"/>
        <v>0</v>
      </c>
      <c r="AA2752" s="18">
        <f t="shared" si="1914"/>
        <v>5</v>
      </c>
      <c r="AB2752" s="9" t="str">
        <f t="shared" si="1878"/>
        <v>E.DO</v>
      </c>
      <c r="AC2752" s="9" t="str">
        <f>_xlfn.XLOOKUP(R2752,Sheet2!$H$3:$H$258,Sheet2!$I$3:$I$258,"-----")</f>
        <v>*****</v>
      </c>
      <c r="AD2752" s="9" t="str">
        <f>_xlfn.XLOOKUP(VALUE(AE2752),Sheet2!$N$3:$N$1000,Sheet2!$O$3:$O$1000,"********")</f>
        <v>E.DO</v>
      </c>
      <c r="AE2752" t="str">
        <f t="shared" si="1873"/>
        <v>5553</v>
      </c>
      <c r="AF2752" s="9" t="str">
        <f>IF(R2752&lt;200,"+"&amp;TEXT(R2752,"0"),"-"&amp;TEXT(_xlfn.XLOOKUP(R2752,Sheet2!$K$3:$K$130,Sheet2!$L$3:$L$130,"-----"),"0"))</f>
        <v>+5</v>
      </c>
      <c r="AG2752" s="9" t="str">
        <f t="shared" si="1879"/>
        <v/>
      </c>
      <c r="AH2752" s="9" t="str">
        <f t="shared" si="1880"/>
        <v>JMP E.DO</v>
      </c>
      <c r="AI2752" t="str">
        <f t="shared" si="1881"/>
        <v>0,E.DO</v>
      </c>
      <c r="AJ2752" s="16" t="str">
        <f t="shared" si="1882"/>
        <v>E.DO</v>
      </c>
      <c r="AK2752" t="str">
        <f t="shared" si="1883"/>
        <v>NEG 0,0,SNR</v>
      </c>
      <c r="AL2752" s="4" t="str">
        <f t="shared" si="1884"/>
        <v>NEG</v>
      </c>
      <c r="AM2752" s="4" t="str">
        <f t="shared" si="1885"/>
        <v/>
      </c>
      <c r="AN2752" s="4" t="str">
        <f t="shared" si="1886"/>
        <v/>
      </c>
      <c r="AO2752" s="4" t="str">
        <f t="shared" si="1887"/>
        <v/>
      </c>
      <c r="AP2752" s="15" t="str">
        <f t="shared" si="1888"/>
        <v>,SNR</v>
      </c>
      <c r="AQ2752" s="9" t="str">
        <f>_xlfn.XLOOKUP(D2752,Sheet2!$E$3:$E$101,Sheet2!$F$3:$F$101,"******************")</f>
        <v>******************</v>
      </c>
      <c r="AR2752" s="33" t="str">
        <f t="shared" si="1874"/>
        <v>DIA 0,0</v>
      </c>
      <c r="AS2752" s="9" t="str">
        <f t="shared" si="1875"/>
        <v>DIA</v>
      </c>
      <c r="AT2752" s="4">
        <f t="shared" si="1889"/>
        <v>0</v>
      </c>
      <c r="AU2752" s="6">
        <f t="shared" si="1890"/>
        <v>0</v>
      </c>
      <c r="AV2752" s="4" t="str">
        <f t="shared" si="1891"/>
        <v/>
      </c>
      <c r="AW2752" s="4">
        <f t="shared" si="1892"/>
        <v>5</v>
      </c>
      <c r="AX2752" s="4">
        <f>_xlfn.XLOOKUP(AW2752,Sheet2!$Q$3:$Q$66,Sheet2!$R$3:$R$66,"**")</f>
        <v>0</v>
      </c>
      <c r="AY2752" s="4">
        <f t="shared" si="1893"/>
        <v>1</v>
      </c>
      <c r="AZ2752" s="16" t="str">
        <f t="shared" si="1894"/>
        <v>SKPBN</v>
      </c>
    </row>
    <row r="2753" spans="1:52" x14ac:dyDescent="0.35">
      <c r="B2753" s="3">
        <v>40</v>
      </c>
      <c r="C2753" s="1">
        <f t="shared" si="1903"/>
        <v>5547</v>
      </c>
      <c r="D2753" s="2">
        <v>6260</v>
      </c>
      <c r="E2753" s="2" t="str">
        <f>_xlfn.XLOOKUP(C2753,Sheet2!$N$3:$N$1000,Sheet2!$O$3:$O$1000,"")</f>
        <v/>
      </c>
      <c r="F2753" s="9" t="str">
        <f t="shared" si="1895"/>
        <v>CHECK</v>
      </c>
      <c r="G2753" s="4" t="str">
        <f t="shared" si="1871"/>
        <v>14</v>
      </c>
      <c r="H2753" s="4">
        <f t="shared" si="1872"/>
        <v>260</v>
      </c>
      <c r="I2753" s="6">
        <f t="shared" si="1896"/>
        <v>0</v>
      </c>
      <c r="J2753" s="6">
        <f t="shared" si="1897"/>
        <v>0</v>
      </c>
      <c r="K2753" s="6">
        <f t="shared" si="1898"/>
        <v>6</v>
      </c>
      <c r="L2753" s="6">
        <f t="shared" si="1899"/>
        <v>2</v>
      </c>
      <c r="M2753" s="6">
        <f t="shared" si="1900"/>
        <v>6</v>
      </c>
      <c r="N2753" s="6">
        <f t="shared" si="1901"/>
        <v>0</v>
      </c>
      <c r="O2753" s="13">
        <f t="shared" si="1902"/>
        <v>1</v>
      </c>
      <c r="P2753" s="4">
        <f t="shared" si="1876"/>
        <v>0</v>
      </c>
      <c r="Q2753" s="4">
        <f t="shared" si="1877"/>
        <v>1</v>
      </c>
      <c r="R2753">
        <f t="shared" si="1905"/>
        <v>260</v>
      </c>
      <c r="S2753" s="4">
        <f t="shared" si="1906"/>
        <v>0</v>
      </c>
      <c r="T2753" s="15">
        <f t="shared" si="1907"/>
        <v>1</v>
      </c>
      <c r="U2753" s="4">
        <f t="shared" si="1908"/>
        <v>0</v>
      </c>
      <c r="V2753" s="4">
        <f t="shared" si="1909"/>
        <v>1</v>
      </c>
      <c r="W2753" s="4">
        <f t="shared" si="1910"/>
        <v>4</v>
      </c>
      <c r="X2753" s="6">
        <f t="shared" si="1911"/>
        <v>2</v>
      </c>
      <c r="Y2753" s="4">
        <f t="shared" si="1912"/>
        <v>3</v>
      </c>
      <c r="Z2753" s="6">
        <f t="shared" si="1913"/>
        <v>0</v>
      </c>
      <c r="AA2753" s="18">
        <f t="shared" si="1914"/>
        <v>0</v>
      </c>
      <c r="AB2753" s="9" t="str">
        <f t="shared" si="1878"/>
        <v>ICHK</v>
      </c>
      <c r="AC2753" s="9" t="str">
        <f>_xlfn.XLOOKUP(R2753,Sheet2!$H$3:$H$258,Sheet2!$I$3:$I$258,"-----")</f>
        <v>ICHK</v>
      </c>
      <c r="AD2753" s="9" t="str">
        <f>_xlfn.XLOOKUP(VALUE(AE2753),Sheet2!$N$3:$N$1000,Sheet2!$O$3:$O$1000,"********")</f>
        <v>********</v>
      </c>
      <c r="AE2753" t="str">
        <f t="shared" si="1873"/>
        <v>5427</v>
      </c>
      <c r="AF2753" s="9" t="str">
        <f>IF(R2753&lt;200,"+"&amp;TEXT(R2753,"0"),"-"&amp;TEXT(_xlfn.XLOOKUP(R2753,Sheet2!$K$3:$K$130,Sheet2!$L$3:$L$130,"-----"),"0"))</f>
        <v>-120</v>
      </c>
      <c r="AG2753" s="9" t="str">
        <f t="shared" si="1879"/>
        <v>@</v>
      </c>
      <c r="AH2753" s="9" t="str">
        <f t="shared" si="1880"/>
        <v>JSR @ICHK</v>
      </c>
      <c r="AI2753" t="str">
        <f t="shared" si="1881"/>
        <v>1,@ICHK</v>
      </c>
      <c r="AJ2753" s="16" t="str">
        <f t="shared" si="1882"/>
        <v>@ICHK</v>
      </c>
      <c r="AK2753" t="str">
        <f t="shared" si="1883"/>
        <v>ADCCR 0,1</v>
      </c>
      <c r="AL2753" s="4" t="str">
        <f t="shared" si="1884"/>
        <v>ADC</v>
      </c>
      <c r="AM2753" s="4" t="str">
        <f t="shared" si="1885"/>
        <v>R</v>
      </c>
      <c r="AN2753" s="4" t="str">
        <f t="shared" si="1886"/>
        <v>C</v>
      </c>
      <c r="AO2753" s="4" t="str">
        <f t="shared" si="1887"/>
        <v/>
      </c>
      <c r="AP2753" s="15" t="str">
        <f t="shared" si="1888"/>
        <v/>
      </c>
      <c r="AQ2753" s="9" t="str">
        <f>_xlfn.XLOOKUP(D2753,Sheet2!$E$3:$E$101,Sheet2!$F$3:$F$101,"******************")</f>
        <v>CHECK</v>
      </c>
      <c r="AR2753" s="33" t="str">
        <f t="shared" si="1874"/>
        <v>DOBC 1,**</v>
      </c>
      <c r="AS2753" s="9" t="str">
        <f t="shared" si="1875"/>
        <v>DOBC</v>
      </c>
      <c r="AT2753" s="4">
        <f t="shared" si="1889"/>
        <v>1</v>
      </c>
      <c r="AU2753" s="6">
        <f t="shared" si="1890"/>
        <v>2</v>
      </c>
      <c r="AV2753" s="4" t="str">
        <f t="shared" si="1891"/>
        <v>C</v>
      </c>
      <c r="AW2753" s="4">
        <f t="shared" si="1892"/>
        <v>60</v>
      </c>
      <c r="AX2753" s="4" t="str">
        <f>_xlfn.XLOOKUP(AW2753,Sheet2!$Q$3:$Q$66,Sheet2!$R$3:$R$66,"**")</f>
        <v>**</v>
      </c>
      <c r="AY2753" s="4">
        <f t="shared" si="1893"/>
        <v>4</v>
      </c>
      <c r="AZ2753" s="16" t="str">
        <f t="shared" si="1894"/>
        <v>SKPDN</v>
      </c>
    </row>
    <row r="2754" spans="1:52" x14ac:dyDescent="0.35">
      <c r="B2754" s="3">
        <f t="shared" si="1904"/>
        <v>41</v>
      </c>
      <c r="C2754" s="1">
        <f t="shared" si="1903"/>
        <v>5550</v>
      </c>
      <c r="D2754" s="2">
        <v>6330</v>
      </c>
      <c r="E2754" s="2" t="str">
        <f>_xlfn.XLOOKUP(C2754,Sheet2!$N$3:$N$1000,Sheet2!$O$3:$O$1000,"")</f>
        <v/>
      </c>
      <c r="F2754" s="9" t="str">
        <f t="shared" si="1895"/>
        <v>PRGEND</v>
      </c>
      <c r="G2754" s="4" t="str">
        <f t="shared" si="1871"/>
        <v>14</v>
      </c>
      <c r="H2754" s="4">
        <f t="shared" si="1872"/>
        <v>330</v>
      </c>
      <c r="I2754" s="6">
        <f t="shared" si="1896"/>
        <v>0</v>
      </c>
      <c r="J2754" s="6">
        <f t="shared" si="1897"/>
        <v>0</v>
      </c>
      <c r="K2754" s="6">
        <f t="shared" si="1898"/>
        <v>6</v>
      </c>
      <c r="L2754" s="6">
        <f t="shared" si="1899"/>
        <v>3</v>
      </c>
      <c r="M2754" s="6">
        <f t="shared" si="1900"/>
        <v>3</v>
      </c>
      <c r="N2754" s="6">
        <f t="shared" si="1901"/>
        <v>0</v>
      </c>
      <c r="O2754" s="13">
        <f t="shared" si="1902"/>
        <v>1</v>
      </c>
      <c r="P2754" s="4">
        <f t="shared" si="1876"/>
        <v>0</v>
      </c>
      <c r="Q2754" s="4">
        <f t="shared" si="1877"/>
        <v>1</v>
      </c>
      <c r="R2754">
        <f t="shared" si="1905"/>
        <v>330</v>
      </c>
      <c r="S2754" s="4">
        <f t="shared" si="1906"/>
        <v>0</v>
      </c>
      <c r="T2754" s="15">
        <f t="shared" si="1907"/>
        <v>1</v>
      </c>
      <c r="U2754" s="4">
        <f t="shared" si="1908"/>
        <v>0</v>
      </c>
      <c r="V2754" s="4">
        <f t="shared" si="1909"/>
        <v>1</v>
      </c>
      <c r="W2754" s="4">
        <f t="shared" si="1910"/>
        <v>4</v>
      </c>
      <c r="X2754" s="6">
        <f t="shared" si="1911"/>
        <v>3</v>
      </c>
      <c r="Y2754" s="4">
        <f t="shared" si="1912"/>
        <v>1</v>
      </c>
      <c r="Z2754" s="6">
        <f t="shared" si="1913"/>
        <v>1</v>
      </c>
      <c r="AA2754" s="18">
        <f t="shared" si="1914"/>
        <v>0</v>
      </c>
      <c r="AB2754" s="9" t="str">
        <f t="shared" si="1878"/>
        <v>*****</v>
      </c>
      <c r="AC2754" s="9" t="str">
        <f>_xlfn.XLOOKUP(R2754,Sheet2!$H$3:$H$258,Sheet2!$I$3:$I$258,"-----")</f>
        <v>*****</v>
      </c>
      <c r="AD2754" s="9" t="str">
        <f>_xlfn.XLOOKUP(VALUE(AE2754),Sheet2!$N$3:$N$1000,Sheet2!$O$3:$O$1000,"********")</f>
        <v>********</v>
      </c>
      <c r="AE2754" t="str">
        <f t="shared" si="1873"/>
        <v>5500</v>
      </c>
      <c r="AF2754" s="9" t="str">
        <f>IF(R2754&lt;200,"+"&amp;TEXT(R2754,"0"),"-"&amp;TEXT(_xlfn.XLOOKUP(R2754,Sheet2!$K$3:$K$130,Sheet2!$L$3:$L$130,"-----"),"0"))</f>
        <v>-50</v>
      </c>
      <c r="AG2754" s="9" t="str">
        <f t="shared" si="1879"/>
        <v>@</v>
      </c>
      <c r="AH2754" s="9" t="str">
        <f t="shared" si="1880"/>
        <v>JSR @*****</v>
      </c>
      <c r="AI2754" t="str">
        <f t="shared" si="1881"/>
        <v>1,@*****</v>
      </c>
      <c r="AJ2754" s="16" t="str">
        <f t="shared" si="1882"/>
        <v>@*****</v>
      </c>
      <c r="AK2754" t="str">
        <f t="shared" si="1883"/>
        <v>ADCZS# 0,1</v>
      </c>
      <c r="AL2754" s="4" t="str">
        <f t="shared" si="1884"/>
        <v>ADC</v>
      </c>
      <c r="AM2754" s="4" t="str">
        <f t="shared" si="1885"/>
        <v>S</v>
      </c>
      <c r="AN2754" s="4" t="str">
        <f t="shared" si="1886"/>
        <v>Z</v>
      </c>
      <c r="AO2754" s="4" t="str">
        <f t="shared" si="1887"/>
        <v>#</v>
      </c>
      <c r="AP2754" s="15" t="str">
        <f t="shared" si="1888"/>
        <v/>
      </c>
      <c r="AQ2754" s="9" t="str">
        <f>_xlfn.XLOOKUP(D2754,Sheet2!$E$3:$E$101,Sheet2!$F$3:$F$101,"******************")</f>
        <v>PRGEND</v>
      </c>
      <c r="AR2754" s="33" t="str">
        <f t="shared" si="1874"/>
        <v>DOBP 1,IBM1</v>
      </c>
      <c r="AS2754" s="9" t="str">
        <f t="shared" si="1875"/>
        <v>DOBP</v>
      </c>
      <c r="AT2754" s="4">
        <f t="shared" si="1889"/>
        <v>1</v>
      </c>
      <c r="AU2754" s="6">
        <f t="shared" si="1890"/>
        <v>3</v>
      </c>
      <c r="AV2754" s="4" t="str">
        <f t="shared" si="1891"/>
        <v>P</v>
      </c>
      <c r="AW2754" s="4">
        <f t="shared" si="1892"/>
        <v>30</v>
      </c>
      <c r="AX2754" s="4" t="str">
        <f>_xlfn.XLOOKUP(AW2754,Sheet2!$Q$3:$Q$66,Sheet2!$R$3:$R$66,"**")</f>
        <v>IBM1</v>
      </c>
      <c r="AY2754" s="4">
        <f t="shared" si="1893"/>
        <v>4</v>
      </c>
      <c r="AZ2754" s="16" t="str">
        <f t="shared" si="1894"/>
        <v>SKPDZ</v>
      </c>
    </row>
    <row r="2755" spans="1:52" x14ac:dyDescent="0.35">
      <c r="B2755" s="3">
        <f t="shared" si="1904"/>
        <v>42</v>
      </c>
      <c r="C2755" s="1">
        <f t="shared" si="1903"/>
        <v>5551</v>
      </c>
      <c r="D2755" s="2">
        <v>6730</v>
      </c>
      <c r="E2755" s="2" t="str">
        <f>_xlfn.XLOOKUP(C2755,Sheet2!$N$3:$N$1000,Sheet2!$O$3:$O$1000,"")</f>
        <v/>
      </c>
      <c r="F2755" s="9" t="str">
        <f t="shared" si="1895"/>
        <v>PRGEND+400</v>
      </c>
      <c r="G2755" s="4" t="str">
        <f t="shared" ref="G2755:G2818" si="1915">DEC2OCT((2*(OCT2DEC(I2755*100)+OCT2DEC(J2755*10)+K2755))+INT(L2755/4))</f>
        <v>15</v>
      </c>
      <c r="H2755" s="4">
        <f t="shared" ref="H2755:H2818" si="1916">(MOD(L2755,4)*100)+(M2755*10)+N2755</f>
        <v>330</v>
      </c>
      <c r="I2755" s="6">
        <f t="shared" si="1896"/>
        <v>0</v>
      </c>
      <c r="J2755" s="6">
        <f t="shared" si="1897"/>
        <v>0</v>
      </c>
      <c r="K2755" s="6">
        <f t="shared" si="1898"/>
        <v>6</v>
      </c>
      <c r="L2755" s="6">
        <f t="shared" si="1899"/>
        <v>7</v>
      </c>
      <c r="M2755" s="6">
        <f t="shared" si="1900"/>
        <v>3</v>
      </c>
      <c r="N2755" s="6">
        <f t="shared" si="1901"/>
        <v>0</v>
      </c>
      <c r="O2755" s="13">
        <f t="shared" si="1902"/>
        <v>1</v>
      </c>
      <c r="P2755" s="4">
        <f t="shared" si="1876"/>
        <v>0</v>
      </c>
      <c r="Q2755" s="4">
        <f t="shared" si="1877"/>
        <v>1</v>
      </c>
      <c r="R2755">
        <f t="shared" si="1905"/>
        <v>330</v>
      </c>
      <c r="S2755" s="4">
        <f t="shared" si="1906"/>
        <v>1</v>
      </c>
      <c r="T2755" s="15">
        <f t="shared" si="1907"/>
        <v>1</v>
      </c>
      <c r="U2755" s="4">
        <f t="shared" si="1908"/>
        <v>0</v>
      </c>
      <c r="V2755" s="4">
        <f t="shared" si="1909"/>
        <v>1</v>
      </c>
      <c r="W2755" s="4">
        <f t="shared" si="1910"/>
        <v>5</v>
      </c>
      <c r="X2755" s="6">
        <f t="shared" si="1911"/>
        <v>3</v>
      </c>
      <c r="Y2755" s="4">
        <f t="shared" si="1912"/>
        <v>1</v>
      </c>
      <c r="Z2755" s="6">
        <f t="shared" si="1913"/>
        <v>1</v>
      </c>
      <c r="AA2755" s="18">
        <f t="shared" si="1914"/>
        <v>0</v>
      </c>
      <c r="AB2755" s="9" t="str">
        <f t="shared" si="1878"/>
        <v>.RCL1</v>
      </c>
      <c r="AC2755" s="9" t="str">
        <f>_xlfn.XLOOKUP(R2755,Sheet2!$H$3:$H$258,Sheet2!$I$3:$I$258,"-----")</f>
        <v>*****</v>
      </c>
      <c r="AD2755" s="9" t="str">
        <f>_xlfn.XLOOKUP(VALUE(AE2755),Sheet2!$N$3:$N$1000,Sheet2!$O$3:$O$1000,"********")</f>
        <v>.RCL1</v>
      </c>
      <c r="AE2755" t="str">
        <f t="shared" ref="AE2755:AE2818" si="1917">IF(VALUE(AF2755)&lt;0,DEC2OCT(OCT2DEC(VALUE(C2755))-OCT2DEC(-VALUE(AF2755))),DEC2OCT(OCT2DEC(VALUE(C2755))+OCT2DEC(VALUE(AF2755))))</f>
        <v>5501</v>
      </c>
      <c r="AF2755" s="9" t="str">
        <f>IF(R2755&lt;200,"+"&amp;TEXT(R2755,"0"),"-"&amp;TEXT(_xlfn.XLOOKUP(R2755,Sheet2!$K$3:$K$130,Sheet2!$L$3:$L$130,"-----"),"0"))</f>
        <v>-50</v>
      </c>
      <c r="AG2755" s="9" t="str">
        <f t="shared" si="1879"/>
        <v>@</v>
      </c>
      <c r="AH2755" s="9" t="str">
        <f t="shared" si="1880"/>
        <v>JSR @.RCL1</v>
      </c>
      <c r="AI2755" t="str">
        <f t="shared" si="1881"/>
        <v>1,@.RCL1</v>
      </c>
      <c r="AJ2755" s="16" t="str">
        <f t="shared" si="1882"/>
        <v>@.RCL1</v>
      </c>
      <c r="AK2755" t="str">
        <f t="shared" si="1883"/>
        <v>SUBZS# 0,1</v>
      </c>
      <c r="AL2755" s="4" t="str">
        <f t="shared" si="1884"/>
        <v>SUB</v>
      </c>
      <c r="AM2755" s="4" t="str">
        <f t="shared" si="1885"/>
        <v>S</v>
      </c>
      <c r="AN2755" s="4" t="str">
        <f t="shared" si="1886"/>
        <v>Z</v>
      </c>
      <c r="AO2755" s="4" t="str">
        <f t="shared" si="1887"/>
        <v>#</v>
      </c>
      <c r="AP2755" s="15" t="str">
        <f t="shared" si="1888"/>
        <v/>
      </c>
      <c r="AQ2755" s="9" t="str">
        <f>_xlfn.XLOOKUP(D2755,Sheet2!$E$3:$E$101,Sheet2!$F$3:$F$101,"******************")</f>
        <v>PRGEND+400</v>
      </c>
      <c r="AR2755" s="33" t="str">
        <f t="shared" ref="AR2755:AR2818" si="1918">IF(AY2755=0,"NIO"&amp;AV2755&amp;" "&amp;AX2755,IF(AY2755=7,AZ2755&amp;" "&amp;AX2755,AS2755&amp;" "&amp;TEXT(AT2755,"0")&amp;","&amp;AX2755))</f>
        <v>DICP 1,IBM1</v>
      </c>
      <c r="AS2755" s="9" t="str">
        <f t="shared" ref="AS2755:AS2818" si="1919">IF(AY2755=1,"DIA"&amp;AV2755,IF(AY2755=2,"DOA"&amp;AV2755,IF(AY2755=3,"DIB"&amp;AV2755,IF(AY2755=4,"DOB"&amp;AV2755,IF(AY2755=5,"DIC"&amp;AV2755,"DOC"&amp;AV2755)))))</f>
        <v>DICP</v>
      </c>
      <c r="AT2755" s="4">
        <f t="shared" si="1889"/>
        <v>1</v>
      </c>
      <c r="AU2755" s="6">
        <f t="shared" si="1890"/>
        <v>3</v>
      </c>
      <c r="AV2755" s="4" t="str">
        <f t="shared" si="1891"/>
        <v>P</v>
      </c>
      <c r="AW2755" s="4">
        <f t="shared" si="1892"/>
        <v>30</v>
      </c>
      <c r="AX2755" s="4" t="str">
        <f>_xlfn.XLOOKUP(AW2755,Sheet2!$Q$3:$Q$66,Sheet2!$R$3:$R$66,"**")</f>
        <v>IBM1</v>
      </c>
      <c r="AY2755" s="4">
        <f t="shared" si="1893"/>
        <v>5</v>
      </c>
      <c r="AZ2755" s="16" t="str">
        <f t="shared" si="1894"/>
        <v>SKPDZ</v>
      </c>
    </row>
    <row r="2756" spans="1:52" x14ac:dyDescent="0.35">
      <c r="B2756" s="3">
        <f t="shared" si="1904"/>
        <v>43</v>
      </c>
      <c r="C2756" s="1">
        <f t="shared" si="1903"/>
        <v>5552</v>
      </c>
      <c r="D2756" s="2">
        <v>6242</v>
      </c>
      <c r="E2756" s="2" t="str">
        <f>_xlfn.XLOOKUP(C2756,Sheet2!$N$3:$N$1000,Sheet2!$O$3:$O$1000,"")</f>
        <v/>
      </c>
      <c r="F2756" s="9" t="str">
        <f t="shared" si="1895"/>
        <v>EHALT</v>
      </c>
      <c r="G2756" s="4" t="str">
        <f t="shared" si="1915"/>
        <v>14</v>
      </c>
      <c r="H2756" s="4">
        <f t="shared" si="1916"/>
        <v>242</v>
      </c>
      <c r="I2756" s="6">
        <f t="shared" si="1896"/>
        <v>0</v>
      </c>
      <c r="J2756" s="6">
        <f t="shared" si="1897"/>
        <v>0</v>
      </c>
      <c r="K2756" s="6">
        <f t="shared" si="1898"/>
        <v>6</v>
      </c>
      <c r="L2756" s="6">
        <f t="shared" si="1899"/>
        <v>2</v>
      </c>
      <c r="M2756" s="6">
        <f t="shared" si="1900"/>
        <v>4</v>
      </c>
      <c r="N2756" s="6">
        <f t="shared" si="1901"/>
        <v>2</v>
      </c>
      <c r="O2756" s="13">
        <f t="shared" si="1902"/>
        <v>1</v>
      </c>
      <c r="P2756" s="4">
        <f t="shared" ref="P2756:P2819" si="1920">(I2756*4)+INT(J2756/2)</f>
        <v>0</v>
      </c>
      <c r="Q2756" s="4">
        <f t="shared" ref="Q2756:Q2819" si="1921">V2756</f>
        <v>1</v>
      </c>
      <c r="R2756">
        <f t="shared" si="1905"/>
        <v>242</v>
      </c>
      <c r="S2756" s="4">
        <f t="shared" si="1906"/>
        <v>0</v>
      </c>
      <c r="T2756" s="15">
        <f t="shared" si="1907"/>
        <v>1</v>
      </c>
      <c r="U2756" s="4">
        <f t="shared" si="1908"/>
        <v>0</v>
      </c>
      <c r="V2756" s="4">
        <f t="shared" si="1909"/>
        <v>1</v>
      </c>
      <c r="W2756" s="4">
        <f t="shared" si="1910"/>
        <v>4</v>
      </c>
      <c r="X2756" s="6">
        <f t="shared" si="1911"/>
        <v>2</v>
      </c>
      <c r="Y2756" s="4">
        <f t="shared" si="1912"/>
        <v>2</v>
      </c>
      <c r="Z2756" s="6">
        <f t="shared" si="1913"/>
        <v>0</v>
      </c>
      <c r="AA2756" s="18">
        <f t="shared" si="1914"/>
        <v>2</v>
      </c>
      <c r="AB2756" s="9" t="str">
        <f t="shared" ref="AB2756:AB2819" si="1922">IF(S2756=0,AC2756,IF(S2756=1,IF(AD2756="********",AF2756,AD2756),AF2756&amp;","&amp;TEXT(S2756,"0")))</f>
        <v>I.EHA</v>
      </c>
      <c r="AC2756" s="9" t="str">
        <f>_xlfn.XLOOKUP(R2756,Sheet2!$H$3:$H$258,Sheet2!$I$3:$I$258,"-----")</f>
        <v>I.EHA</v>
      </c>
      <c r="AD2756" s="9" t="str">
        <f>_xlfn.XLOOKUP(VALUE(AE2756),Sheet2!$N$3:$N$1000,Sheet2!$O$3:$O$1000,"********")</f>
        <v>********</v>
      </c>
      <c r="AE2756" t="str">
        <f t="shared" si="1917"/>
        <v>5414</v>
      </c>
      <c r="AF2756" s="9" t="str">
        <f>IF(R2756&lt;200,"+"&amp;TEXT(R2756,"0"),"-"&amp;TEXT(_xlfn.XLOOKUP(R2756,Sheet2!$K$3:$K$130,Sheet2!$L$3:$L$130,"-----"),"0"))</f>
        <v>-136</v>
      </c>
      <c r="AG2756" s="9" t="str">
        <f t="shared" ref="AG2756:AG2819" si="1923">IF(T2756=1,"@","")</f>
        <v>@</v>
      </c>
      <c r="AH2756" s="9" t="str">
        <f t="shared" ref="AH2756:AH2819" si="1924">IF(Q2756=0,"JMP "&amp;AJ2756, IF(Q2756=1,"JSR "&amp;AJ2756,IF(Q2756=2,"ISZ "&amp;AJ2756,"DSZ "&amp;AJ2756)))</f>
        <v>JSR @I.EHA</v>
      </c>
      <c r="AI2756" t="str">
        <f t="shared" ref="AI2756:AI2819" si="1925">TEXT(Q2756,"0")&amp;","&amp;AG2756&amp;AB2756</f>
        <v>1,@I.EHA</v>
      </c>
      <c r="AJ2756" s="16" t="str">
        <f t="shared" ref="AJ2756:AJ2819" si="1926">AG2756&amp;AB2756</f>
        <v>@I.EHA</v>
      </c>
      <c r="AK2756" t="str">
        <f t="shared" ref="AK2756:AK2819" si="1927">AL2756&amp;AN2756&amp;AM2756&amp;AO2756&amp;" "&amp;TEXT(U2756,"0")&amp;","&amp;TEXT(V2756,"0")&amp;AP2756</f>
        <v>ADCOR 0,1,SZC</v>
      </c>
      <c r="AL2756" s="4" t="str">
        <f t="shared" ref="AL2756:AL2819" si="1928">IF(W2756=0,"COM",IF(W2756=1,"NEG",IF(W2756=2,"MOV",IF(W2756=3,"INC",IF(W2756=4,"ADC",IF(W2756=5,"SUB",IF(W2756=6,"ADD","AND")))))))</f>
        <v>ADC</v>
      </c>
      <c r="AM2756" s="4" t="str">
        <f t="shared" ref="AM2756:AM2819" si="1929">IF(X2756=0,"",IF(X2756=1,"L",IF(X2756=2,"R","S")))</f>
        <v>R</v>
      </c>
      <c r="AN2756" s="4" t="str">
        <f t="shared" ref="AN2756:AN2819" si="1930">IF(Y2756=0,"",IF(Y2756=1,"Z",IF(Y2756=2,"O","C")))</f>
        <v>O</v>
      </c>
      <c r="AO2756" s="4" t="str">
        <f t="shared" ref="AO2756:AO2819" si="1931">IF(Z2756=1,"#","")</f>
        <v/>
      </c>
      <c r="AP2756" s="15" t="str">
        <f t="shared" ref="AP2756:AP2819" si="1932">IF(AA2756=0,"",IF(AA2756=1,",SKP",IF(AA2756=2,",SZC",IF(AA2756=3,",SNC",IF(AA2756=4,",SZR",IF(AA2756=5,",SNR",IF(AA2756=6,",SEZ",",SBN")))))))</f>
        <v>,SZC</v>
      </c>
      <c r="AQ2756" s="9" t="str">
        <f>_xlfn.XLOOKUP(D2756,Sheet2!$E$3:$E$101,Sheet2!$F$3:$F$101,"******************")</f>
        <v>EHALT</v>
      </c>
      <c r="AR2756" s="33" t="str">
        <f t="shared" si="1918"/>
        <v>DOBC 1,**</v>
      </c>
      <c r="AS2756" s="9" t="str">
        <f t="shared" si="1919"/>
        <v>DOBC</v>
      </c>
      <c r="AT2756" s="4">
        <f t="shared" ref="AT2756:AT2819" si="1933">V2756</f>
        <v>1</v>
      </c>
      <c r="AU2756" s="6">
        <f t="shared" ref="AU2756:AU2819" si="1934">X2756</f>
        <v>2</v>
      </c>
      <c r="AV2756" s="4" t="str">
        <f t="shared" ref="AV2756:AV2819" si="1935">IF(AU2756=0,"",IF(AU2756=1,"S",IF(AU2756=2,"C","P")))</f>
        <v>C</v>
      </c>
      <c r="AW2756" s="4">
        <f t="shared" ref="AW2756:AW2819" si="1936">M2756*10+N2756</f>
        <v>42</v>
      </c>
      <c r="AX2756" s="4" t="str">
        <f>_xlfn.XLOOKUP(AW2756,Sheet2!$Q$3:$Q$66,Sheet2!$R$3:$R$66,"**")</f>
        <v>**</v>
      </c>
      <c r="AY2756" s="4">
        <f t="shared" ref="AY2756:AY2819" si="1937">W2756</f>
        <v>4</v>
      </c>
      <c r="AZ2756" s="16" t="str">
        <f t="shared" ref="AZ2756:AZ2819" si="1938">IF(AU2756=0,"SKPBN",IF(AU2756=1,"SKPBZ",IF(AU2756=2,"SKPDN","SKPDZ")))</f>
        <v>SKPDN</v>
      </c>
    </row>
    <row r="2757" spans="1:52" x14ac:dyDescent="0.35">
      <c r="B2757" s="3">
        <f t="shared" si="1904"/>
        <v>44</v>
      </c>
      <c r="C2757" s="1">
        <f t="shared" si="1903"/>
        <v>5553</v>
      </c>
      <c r="D2757" s="2">
        <v>6243</v>
      </c>
      <c r="E2757" s="2" t="str">
        <f>_xlfn.XLOOKUP(C2757,Sheet2!$N$3:$N$1000,Sheet2!$O$3:$O$1000,"")</f>
        <v>E.DO</v>
      </c>
      <c r="F2757" s="9" t="str">
        <f t="shared" si="1895"/>
        <v>LOOP</v>
      </c>
      <c r="G2757" s="4" t="str">
        <f t="shared" si="1915"/>
        <v>14</v>
      </c>
      <c r="H2757" s="4">
        <f t="shared" si="1916"/>
        <v>243</v>
      </c>
      <c r="I2757" s="6">
        <f t="shared" si="1896"/>
        <v>0</v>
      </c>
      <c r="J2757" s="6">
        <f t="shared" si="1897"/>
        <v>0</v>
      </c>
      <c r="K2757" s="6">
        <f t="shared" si="1898"/>
        <v>6</v>
      </c>
      <c r="L2757" s="6">
        <f t="shared" si="1899"/>
        <v>2</v>
      </c>
      <c r="M2757" s="6">
        <f t="shared" si="1900"/>
        <v>4</v>
      </c>
      <c r="N2757" s="6">
        <f t="shared" si="1901"/>
        <v>3</v>
      </c>
      <c r="O2757" s="13">
        <f t="shared" si="1902"/>
        <v>1</v>
      </c>
      <c r="P2757" s="4">
        <f t="shared" si="1920"/>
        <v>0</v>
      </c>
      <c r="Q2757" s="4">
        <f t="shared" si="1921"/>
        <v>1</v>
      </c>
      <c r="R2757">
        <f t="shared" si="1905"/>
        <v>243</v>
      </c>
      <c r="S2757" s="4">
        <f t="shared" si="1906"/>
        <v>0</v>
      </c>
      <c r="T2757" s="15">
        <f t="shared" si="1907"/>
        <v>1</v>
      </c>
      <c r="U2757" s="4">
        <f t="shared" si="1908"/>
        <v>0</v>
      </c>
      <c r="V2757" s="4">
        <f t="shared" si="1909"/>
        <v>1</v>
      </c>
      <c r="W2757" s="4">
        <f t="shared" si="1910"/>
        <v>4</v>
      </c>
      <c r="X2757" s="6">
        <f t="shared" si="1911"/>
        <v>2</v>
      </c>
      <c r="Y2757" s="4">
        <f t="shared" si="1912"/>
        <v>2</v>
      </c>
      <c r="Z2757" s="6">
        <f t="shared" si="1913"/>
        <v>0</v>
      </c>
      <c r="AA2757" s="18">
        <f t="shared" si="1914"/>
        <v>3</v>
      </c>
      <c r="AB2757" s="9" t="str">
        <f t="shared" si="1922"/>
        <v>I.LOO</v>
      </c>
      <c r="AC2757" s="9" t="str">
        <f>_xlfn.XLOOKUP(R2757,Sheet2!$H$3:$H$258,Sheet2!$I$3:$I$258,"-----")</f>
        <v>I.LOO</v>
      </c>
      <c r="AD2757" s="9" t="str">
        <f>_xlfn.XLOOKUP(VALUE(AE2757),Sheet2!$N$3:$N$1000,Sheet2!$O$3:$O$1000,"********")</f>
        <v>********</v>
      </c>
      <c r="AE2757" t="str">
        <f t="shared" si="1917"/>
        <v>5416</v>
      </c>
      <c r="AF2757" s="9" t="str">
        <f>IF(R2757&lt;200,"+"&amp;TEXT(R2757,"0"),"-"&amp;TEXT(_xlfn.XLOOKUP(R2757,Sheet2!$K$3:$K$130,Sheet2!$L$3:$L$130,"-----"),"0"))</f>
        <v>-135</v>
      </c>
      <c r="AG2757" s="9" t="str">
        <f t="shared" si="1923"/>
        <v>@</v>
      </c>
      <c r="AH2757" s="9" t="str">
        <f t="shared" si="1924"/>
        <v>JSR @I.LOO</v>
      </c>
      <c r="AI2757" t="str">
        <f t="shared" si="1925"/>
        <v>1,@I.LOO</v>
      </c>
      <c r="AJ2757" s="16" t="str">
        <f t="shared" si="1926"/>
        <v>@I.LOO</v>
      </c>
      <c r="AK2757" t="str">
        <f t="shared" si="1927"/>
        <v>ADCOR 0,1,SNC</v>
      </c>
      <c r="AL2757" s="4" t="str">
        <f t="shared" si="1928"/>
        <v>ADC</v>
      </c>
      <c r="AM2757" s="4" t="str">
        <f t="shared" si="1929"/>
        <v>R</v>
      </c>
      <c r="AN2757" s="4" t="str">
        <f t="shared" si="1930"/>
        <v>O</v>
      </c>
      <c r="AO2757" s="4" t="str">
        <f t="shared" si="1931"/>
        <v/>
      </c>
      <c r="AP2757" s="15" t="str">
        <f t="shared" si="1932"/>
        <v>,SNC</v>
      </c>
      <c r="AQ2757" s="9" t="str">
        <f>_xlfn.XLOOKUP(D2757,Sheet2!$E$3:$E$101,Sheet2!$F$3:$F$101,"******************")</f>
        <v>LOOP</v>
      </c>
      <c r="AR2757" s="33" t="str">
        <f t="shared" si="1918"/>
        <v>DOBC 1,**</v>
      </c>
      <c r="AS2757" s="9" t="str">
        <f t="shared" si="1919"/>
        <v>DOBC</v>
      </c>
      <c r="AT2757" s="4">
        <f t="shared" si="1933"/>
        <v>1</v>
      </c>
      <c r="AU2757" s="6">
        <f t="shared" si="1934"/>
        <v>2</v>
      </c>
      <c r="AV2757" s="4" t="str">
        <f t="shared" si="1935"/>
        <v>C</v>
      </c>
      <c r="AW2757" s="4">
        <f t="shared" si="1936"/>
        <v>43</v>
      </c>
      <c r="AX2757" s="4" t="str">
        <f>_xlfn.XLOOKUP(AW2757,Sheet2!$Q$3:$Q$66,Sheet2!$R$3:$R$66,"**")</f>
        <v>**</v>
      </c>
      <c r="AY2757" s="4">
        <f t="shared" si="1937"/>
        <v>4</v>
      </c>
      <c r="AZ2757" s="16" t="str">
        <f t="shared" si="1938"/>
        <v>SKPDN</v>
      </c>
    </row>
    <row r="2758" spans="1:52" x14ac:dyDescent="0.35">
      <c r="B2758" s="3">
        <v>46</v>
      </c>
      <c r="C2758" s="1">
        <f t="shared" si="1903"/>
        <v>5554</v>
      </c>
      <c r="D2758" s="2">
        <v>34402</v>
      </c>
      <c r="E2758" s="2" t="str">
        <f>_xlfn.XLOOKUP(C2758,Sheet2!$N$3:$N$1000,Sheet2!$O$3:$O$1000,"")</f>
        <v/>
      </c>
      <c r="F2758" s="9" t="str">
        <f t="shared" si="1895"/>
        <v>LDA 3,DRWRET</v>
      </c>
      <c r="G2758" s="4" t="str">
        <f t="shared" si="1915"/>
        <v>71</v>
      </c>
      <c r="H2758" s="4">
        <f t="shared" si="1916"/>
        <v>2</v>
      </c>
      <c r="I2758" s="6">
        <f t="shared" si="1896"/>
        <v>0</v>
      </c>
      <c r="J2758" s="6">
        <f t="shared" si="1897"/>
        <v>3</v>
      </c>
      <c r="K2758" s="6">
        <f t="shared" si="1898"/>
        <v>4</v>
      </c>
      <c r="L2758" s="6">
        <f t="shared" si="1899"/>
        <v>4</v>
      </c>
      <c r="M2758" s="6">
        <f t="shared" si="1900"/>
        <v>0</v>
      </c>
      <c r="N2758" s="6">
        <f t="shared" si="1901"/>
        <v>2</v>
      </c>
      <c r="O2758" s="13">
        <f t="shared" si="1902"/>
        <v>7</v>
      </c>
      <c r="P2758" s="4">
        <f t="shared" si="1920"/>
        <v>1</v>
      </c>
      <c r="Q2758" s="4">
        <f t="shared" si="1921"/>
        <v>3</v>
      </c>
      <c r="R2758">
        <f t="shared" si="1905"/>
        <v>2</v>
      </c>
      <c r="S2758" s="4">
        <f t="shared" si="1906"/>
        <v>1</v>
      </c>
      <c r="T2758" s="15">
        <f t="shared" si="1907"/>
        <v>0</v>
      </c>
      <c r="U2758" s="4">
        <f t="shared" si="1908"/>
        <v>1</v>
      </c>
      <c r="V2758" s="4">
        <f t="shared" si="1909"/>
        <v>3</v>
      </c>
      <c r="W2758" s="4">
        <f t="shared" si="1910"/>
        <v>1</v>
      </c>
      <c r="X2758" s="6">
        <f t="shared" si="1911"/>
        <v>0</v>
      </c>
      <c r="Y2758" s="4">
        <f t="shared" si="1912"/>
        <v>0</v>
      </c>
      <c r="Z2758" s="6">
        <f t="shared" si="1913"/>
        <v>0</v>
      </c>
      <c r="AA2758" s="18">
        <f t="shared" si="1914"/>
        <v>2</v>
      </c>
      <c r="AB2758" s="9" t="str">
        <f t="shared" si="1922"/>
        <v>DRWRET</v>
      </c>
      <c r="AC2758" s="9" t="str">
        <f>_xlfn.XLOOKUP(R2758,Sheet2!$H$3:$H$258,Sheet2!$I$3:$I$258,"-----")</f>
        <v>*****</v>
      </c>
      <c r="AD2758" s="9" t="str">
        <f>_xlfn.XLOOKUP(VALUE(AE2758),Sheet2!$N$3:$N$1000,Sheet2!$O$3:$O$1000,"********")</f>
        <v>DRWRET</v>
      </c>
      <c r="AE2758" t="str">
        <f t="shared" si="1917"/>
        <v>5556</v>
      </c>
      <c r="AF2758" s="9" t="str">
        <f>IF(R2758&lt;200,"+"&amp;TEXT(R2758,"0"),"-"&amp;TEXT(_xlfn.XLOOKUP(R2758,Sheet2!$K$3:$K$130,Sheet2!$L$3:$L$130,"-----"),"0"))</f>
        <v>+2</v>
      </c>
      <c r="AG2758" s="9" t="str">
        <f t="shared" si="1923"/>
        <v/>
      </c>
      <c r="AH2758" s="9" t="str">
        <f t="shared" si="1924"/>
        <v>DSZ DRWRET</v>
      </c>
      <c r="AI2758" t="str">
        <f t="shared" si="1925"/>
        <v>3,DRWRET</v>
      </c>
      <c r="AJ2758" s="16" t="str">
        <f t="shared" si="1926"/>
        <v>DRWRET</v>
      </c>
      <c r="AK2758" t="str">
        <f t="shared" si="1927"/>
        <v>NEG 1,3,SZC</v>
      </c>
      <c r="AL2758" s="4" t="str">
        <f t="shared" si="1928"/>
        <v>NEG</v>
      </c>
      <c r="AM2758" s="4" t="str">
        <f t="shared" si="1929"/>
        <v/>
      </c>
      <c r="AN2758" s="4" t="str">
        <f t="shared" si="1930"/>
        <v/>
      </c>
      <c r="AO2758" s="4" t="str">
        <f t="shared" si="1931"/>
        <v/>
      </c>
      <c r="AP2758" s="15" t="str">
        <f t="shared" si="1932"/>
        <v>,SZC</v>
      </c>
      <c r="AQ2758" s="9" t="str">
        <f>_xlfn.XLOOKUP(D2758,Sheet2!$E$3:$E$101,Sheet2!$F$3:$F$101,"******************")</f>
        <v>******************</v>
      </c>
      <c r="AR2758" s="33" t="str">
        <f t="shared" si="1918"/>
        <v>DIA 3,MAP0</v>
      </c>
      <c r="AS2758" s="9" t="str">
        <f t="shared" si="1919"/>
        <v>DIA</v>
      </c>
      <c r="AT2758" s="4">
        <f t="shared" si="1933"/>
        <v>3</v>
      </c>
      <c r="AU2758" s="6">
        <f t="shared" si="1934"/>
        <v>0</v>
      </c>
      <c r="AV2758" s="4" t="str">
        <f t="shared" si="1935"/>
        <v/>
      </c>
      <c r="AW2758" s="4">
        <f t="shared" si="1936"/>
        <v>2</v>
      </c>
      <c r="AX2758" s="4" t="str">
        <f>_xlfn.XLOOKUP(AW2758,Sheet2!$Q$3:$Q$66,Sheet2!$R$3:$R$66,"**")</f>
        <v>MAP0</v>
      </c>
      <c r="AY2758" s="4">
        <f t="shared" si="1937"/>
        <v>1</v>
      </c>
      <c r="AZ2758" s="16" t="str">
        <f t="shared" si="1938"/>
        <v>SKPBN</v>
      </c>
    </row>
    <row r="2759" spans="1:52" x14ac:dyDescent="0.35">
      <c r="B2759" s="3">
        <f t="shared" si="1904"/>
        <v>47</v>
      </c>
      <c r="C2759" s="1">
        <f t="shared" si="1903"/>
        <v>5555</v>
      </c>
      <c r="D2759" s="2">
        <v>1403</v>
      </c>
      <c r="E2759" s="2" t="str">
        <f>_xlfn.XLOOKUP(C2759,Sheet2!$N$3:$N$1000,Sheet2!$O$3:$O$1000,"")</f>
        <v/>
      </c>
      <c r="F2759" s="9" t="str">
        <f t="shared" si="1895"/>
        <v>JMP +3,3</v>
      </c>
      <c r="G2759" s="4" t="str">
        <f t="shared" si="1915"/>
        <v>3</v>
      </c>
      <c r="H2759" s="4">
        <f t="shared" si="1916"/>
        <v>3</v>
      </c>
      <c r="I2759" s="6">
        <f t="shared" si="1896"/>
        <v>0</v>
      </c>
      <c r="J2759" s="6">
        <f t="shared" si="1897"/>
        <v>0</v>
      </c>
      <c r="K2759" s="6">
        <f t="shared" si="1898"/>
        <v>1</v>
      </c>
      <c r="L2759" s="6">
        <f t="shared" si="1899"/>
        <v>4</v>
      </c>
      <c r="M2759" s="6">
        <f t="shared" si="1900"/>
        <v>0</v>
      </c>
      <c r="N2759" s="6">
        <f t="shared" si="1901"/>
        <v>3</v>
      </c>
      <c r="O2759" s="13">
        <f t="shared" si="1902"/>
        <v>0</v>
      </c>
      <c r="P2759" s="4">
        <f t="shared" si="1920"/>
        <v>0</v>
      </c>
      <c r="Q2759" s="4">
        <f t="shared" si="1921"/>
        <v>0</v>
      </c>
      <c r="R2759">
        <f t="shared" si="1905"/>
        <v>3</v>
      </c>
      <c r="S2759" s="4">
        <f t="shared" si="1906"/>
        <v>3</v>
      </c>
      <c r="T2759" s="15">
        <f t="shared" si="1907"/>
        <v>0</v>
      </c>
      <c r="U2759" s="4">
        <f t="shared" si="1908"/>
        <v>0</v>
      </c>
      <c r="V2759" s="4">
        <f t="shared" si="1909"/>
        <v>0</v>
      </c>
      <c r="W2759" s="4">
        <f t="shared" si="1910"/>
        <v>3</v>
      </c>
      <c r="X2759" s="6">
        <f t="shared" si="1911"/>
        <v>0</v>
      </c>
      <c r="Y2759" s="4">
        <f t="shared" si="1912"/>
        <v>0</v>
      </c>
      <c r="Z2759" s="6">
        <f t="shared" si="1913"/>
        <v>0</v>
      </c>
      <c r="AA2759" s="18">
        <f t="shared" si="1914"/>
        <v>3</v>
      </c>
      <c r="AB2759" s="9" t="str">
        <f t="shared" si="1922"/>
        <v>+3,3</v>
      </c>
      <c r="AC2759" s="9" t="str">
        <f>_xlfn.XLOOKUP(R2759,Sheet2!$H$3:$H$258,Sheet2!$I$3:$I$258,"-----")</f>
        <v>*****</v>
      </c>
      <c r="AD2759" s="9" t="str">
        <f>_xlfn.XLOOKUP(VALUE(AE2759),Sheet2!$N$3:$N$1000,Sheet2!$O$3:$O$1000,"********")</f>
        <v>********</v>
      </c>
      <c r="AE2759" t="str">
        <f t="shared" si="1917"/>
        <v>5560</v>
      </c>
      <c r="AF2759" s="9" t="str">
        <f>IF(R2759&lt;200,"+"&amp;TEXT(R2759,"0"),"-"&amp;TEXT(_xlfn.XLOOKUP(R2759,Sheet2!$K$3:$K$130,Sheet2!$L$3:$L$130,"-----"),"0"))</f>
        <v>+3</v>
      </c>
      <c r="AG2759" s="9" t="str">
        <f t="shared" si="1923"/>
        <v/>
      </c>
      <c r="AH2759" s="9" t="str">
        <f t="shared" si="1924"/>
        <v>JMP +3,3</v>
      </c>
      <c r="AI2759" t="str">
        <f t="shared" si="1925"/>
        <v>0,+3,3</v>
      </c>
      <c r="AJ2759" s="16" t="str">
        <f t="shared" si="1926"/>
        <v>+3,3</v>
      </c>
      <c r="AK2759" t="str">
        <f t="shared" si="1927"/>
        <v>INC 0,0,SNC</v>
      </c>
      <c r="AL2759" s="4" t="str">
        <f t="shared" si="1928"/>
        <v>INC</v>
      </c>
      <c r="AM2759" s="4" t="str">
        <f t="shared" si="1929"/>
        <v/>
      </c>
      <c r="AN2759" s="4" t="str">
        <f t="shared" si="1930"/>
        <v/>
      </c>
      <c r="AO2759" s="4" t="str">
        <f t="shared" si="1931"/>
        <v/>
      </c>
      <c r="AP2759" s="15" t="str">
        <f t="shared" si="1932"/>
        <v>,SNC</v>
      </c>
      <c r="AQ2759" s="9" t="str">
        <f>_xlfn.XLOOKUP(D2759,Sheet2!$E$3:$E$101,Sheet2!$F$3:$F$101,"******************")</f>
        <v>******************</v>
      </c>
      <c r="AR2759" s="33" t="str">
        <f t="shared" si="1918"/>
        <v>DIB 0,MAP1</v>
      </c>
      <c r="AS2759" s="9" t="str">
        <f t="shared" si="1919"/>
        <v>DIB</v>
      </c>
      <c r="AT2759" s="4">
        <f t="shared" si="1933"/>
        <v>0</v>
      </c>
      <c r="AU2759" s="6">
        <f t="shared" si="1934"/>
        <v>0</v>
      </c>
      <c r="AV2759" s="4" t="str">
        <f t="shared" si="1935"/>
        <v/>
      </c>
      <c r="AW2759" s="4">
        <f t="shared" si="1936"/>
        <v>3</v>
      </c>
      <c r="AX2759" s="4" t="str">
        <f>_xlfn.XLOOKUP(AW2759,Sheet2!$Q$3:$Q$66,Sheet2!$R$3:$R$66,"**")</f>
        <v>MAP1</v>
      </c>
      <c r="AY2759" s="4">
        <f t="shared" si="1937"/>
        <v>3</v>
      </c>
      <c r="AZ2759" s="16" t="str">
        <f t="shared" si="1938"/>
        <v>SKPBN</v>
      </c>
    </row>
    <row r="2760" spans="1:52" x14ac:dyDescent="0.35">
      <c r="B2760" s="3">
        <v>49</v>
      </c>
      <c r="C2760" s="1">
        <f t="shared" si="1903"/>
        <v>5556</v>
      </c>
      <c r="D2760" s="2">
        <v>0</v>
      </c>
      <c r="E2760" s="2" t="str">
        <f>_xlfn.XLOOKUP(C2760,Sheet2!$N$3:$N$1000,Sheet2!$O$3:$O$1000,"")</f>
        <v>DRWRET</v>
      </c>
      <c r="F2760" s="9" t="str">
        <f t="shared" si="1895"/>
        <v>0</v>
      </c>
      <c r="G2760" s="4" t="str">
        <f t="shared" si="1915"/>
        <v>0</v>
      </c>
      <c r="H2760" s="4">
        <f t="shared" si="1916"/>
        <v>0</v>
      </c>
      <c r="I2760" s="6">
        <f t="shared" si="1896"/>
        <v>0</v>
      </c>
      <c r="J2760" s="6">
        <f t="shared" si="1897"/>
        <v>0</v>
      </c>
      <c r="K2760" s="6">
        <f t="shared" si="1898"/>
        <v>0</v>
      </c>
      <c r="L2760" s="6">
        <f t="shared" si="1899"/>
        <v>0</v>
      </c>
      <c r="M2760" s="6">
        <f t="shared" si="1900"/>
        <v>0</v>
      </c>
      <c r="N2760" s="6">
        <f t="shared" si="1901"/>
        <v>0</v>
      </c>
      <c r="O2760" s="13">
        <f t="shared" si="1902"/>
        <v>0</v>
      </c>
      <c r="P2760" s="4">
        <f t="shared" si="1920"/>
        <v>0</v>
      </c>
      <c r="Q2760" s="4">
        <f t="shared" si="1921"/>
        <v>0</v>
      </c>
      <c r="R2760">
        <f t="shared" si="1905"/>
        <v>0</v>
      </c>
      <c r="S2760" s="4">
        <f t="shared" si="1906"/>
        <v>0</v>
      </c>
      <c r="T2760" s="15">
        <f t="shared" si="1907"/>
        <v>0</v>
      </c>
      <c r="U2760" s="4">
        <f t="shared" si="1908"/>
        <v>0</v>
      </c>
      <c r="V2760" s="4">
        <f t="shared" si="1909"/>
        <v>0</v>
      </c>
      <c r="W2760" s="4">
        <f t="shared" si="1910"/>
        <v>0</v>
      </c>
      <c r="X2760" s="6">
        <f t="shared" si="1911"/>
        <v>0</v>
      </c>
      <c r="Y2760" s="4">
        <f t="shared" si="1912"/>
        <v>0</v>
      </c>
      <c r="Z2760" s="6">
        <f t="shared" si="1913"/>
        <v>0</v>
      </c>
      <c r="AA2760" s="18">
        <f t="shared" si="1914"/>
        <v>0</v>
      </c>
      <c r="AB2760" s="9" t="str">
        <f t="shared" si="1922"/>
        <v>0</v>
      </c>
      <c r="AC2760" s="9" t="str">
        <f>_xlfn.XLOOKUP(R2760,Sheet2!$H$3:$H$258,Sheet2!$I$3:$I$258,"-----")</f>
        <v>0</v>
      </c>
      <c r="AD2760" s="9" t="str">
        <f>_xlfn.XLOOKUP(VALUE(AE2760),Sheet2!$N$3:$N$1000,Sheet2!$O$3:$O$1000,"********")</f>
        <v>DRWRET</v>
      </c>
      <c r="AE2760" t="str">
        <f t="shared" si="1917"/>
        <v>5556</v>
      </c>
      <c r="AF2760" s="9" t="str">
        <f>IF(R2760&lt;200,"+"&amp;TEXT(R2760,"0"),"-"&amp;TEXT(_xlfn.XLOOKUP(R2760,Sheet2!$K$3:$K$130,Sheet2!$L$3:$L$130,"-----"),"0"))</f>
        <v>+0</v>
      </c>
      <c r="AG2760" s="9" t="str">
        <f t="shared" si="1923"/>
        <v/>
      </c>
      <c r="AH2760" s="9" t="str">
        <f t="shared" si="1924"/>
        <v>JMP 0</v>
      </c>
      <c r="AI2760" t="str">
        <f t="shared" si="1925"/>
        <v>0,0</v>
      </c>
      <c r="AJ2760" s="16" t="str">
        <f t="shared" si="1926"/>
        <v>0</v>
      </c>
      <c r="AK2760" t="str">
        <f t="shared" si="1927"/>
        <v>COM 0,0</v>
      </c>
      <c r="AL2760" s="4" t="str">
        <f t="shared" si="1928"/>
        <v>COM</v>
      </c>
      <c r="AM2760" s="4" t="str">
        <f t="shared" si="1929"/>
        <v/>
      </c>
      <c r="AN2760" s="4" t="str">
        <f t="shared" si="1930"/>
        <v/>
      </c>
      <c r="AO2760" s="4" t="str">
        <f t="shared" si="1931"/>
        <v/>
      </c>
      <c r="AP2760" s="15" t="str">
        <f t="shared" si="1932"/>
        <v/>
      </c>
      <c r="AQ2760" s="9" t="str">
        <f>_xlfn.XLOOKUP(D2760,Sheet2!$E$3:$E$101,Sheet2!$F$3:$F$101,"******************")</f>
        <v>0</v>
      </c>
      <c r="AR2760" s="33" t="str">
        <f t="shared" si="1918"/>
        <v>NIO 0</v>
      </c>
      <c r="AS2760" s="9" t="str">
        <f t="shared" si="1919"/>
        <v>DOC</v>
      </c>
      <c r="AT2760" s="4">
        <f t="shared" si="1933"/>
        <v>0</v>
      </c>
      <c r="AU2760" s="6">
        <f t="shared" si="1934"/>
        <v>0</v>
      </c>
      <c r="AV2760" s="4" t="str">
        <f t="shared" si="1935"/>
        <v/>
      </c>
      <c r="AW2760" s="4">
        <f t="shared" si="1936"/>
        <v>0</v>
      </c>
      <c r="AX2760" s="4" t="str">
        <f>_xlfn.XLOOKUP(AW2760,Sheet2!$Q$3:$Q$66,Sheet2!$R$3:$R$66,"**")</f>
        <v>0</v>
      </c>
      <c r="AY2760" s="4">
        <f t="shared" si="1937"/>
        <v>0</v>
      </c>
      <c r="AZ2760" s="16" t="str">
        <f t="shared" si="1938"/>
        <v>SKPBN</v>
      </c>
    </row>
    <row r="2761" spans="1:52" x14ac:dyDescent="0.35">
      <c r="A2761" s="5" t="s">
        <v>119</v>
      </c>
      <c r="B2761" s="3">
        <v>6</v>
      </c>
      <c r="C2761" s="1">
        <f t="shared" si="1903"/>
        <v>5557</v>
      </c>
      <c r="D2761" s="2">
        <v>20146</v>
      </c>
      <c r="E2761" s="2" t="str">
        <f>_xlfn.XLOOKUP(C2761,Sheet2!$N$3:$N$1000,Sheet2!$O$3:$O$1000,"")</f>
        <v>.IWT</v>
      </c>
      <c r="F2761" s="9" t="str">
        <f t="shared" si="1895"/>
        <v>LDA 0,TIME1</v>
      </c>
      <c r="G2761" s="4" t="str">
        <f t="shared" si="1915"/>
        <v>40</v>
      </c>
      <c r="H2761" s="4">
        <f t="shared" si="1916"/>
        <v>146</v>
      </c>
      <c r="I2761" s="6">
        <f t="shared" si="1896"/>
        <v>0</v>
      </c>
      <c r="J2761" s="6">
        <f t="shared" si="1897"/>
        <v>2</v>
      </c>
      <c r="K2761" s="6">
        <f t="shared" si="1898"/>
        <v>0</v>
      </c>
      <c r="L2761" s="6">
        <f t="shared" si="1899"/>
        <v>1</v>
      </c>
      <c r="M2761" s="6">
        <f t="shared" si="1900"/>
        <v>4</v>
      </c>
      <c r="N2761" s="6">
        <f t="shared" si="1901"/>
        <v>6</v>
      </c>
      <c r="O2761" s="13">
        <f t="shared" si="1902"/>
        <v>4</v>
      </c>
      <c r="P2761" s="4">
        <f t="shared" si="1920"/>
        <v>1</v>
      </c>
      <c r="Q2761" s="4">
        <f t="shared" si="1921"/>
        <v>0</v>
      </c>
      <c r="R2761">
        <f t="shared" si="1905"/>
        <v>146</v>
      </c>
      <c r="S2761" s="4">
        <f t="shared" si="1906"/>
        <v>0</v>
      </c>
      <c r="T2761" s="15">
        <f t="shared" si="1907"/>
        <v>0</v>
      </c>
      <c r="U2761" s="4">
        <f t="shared" si="1908"/>
        <v>1</v>
      </c>
      <c r="V2761" s="4">
        <f t="shared" si="1909"/>
        <v>0</v>
      </c>
      <c r="W2761" s="4">
        <f t="shared" si="1910"/>
        <v>0</v>
      </c>
      <c r="X2761" s="6">
        <f t="shared" si="1911"/>
        <v>1</v>
      </c>
      <c r="Y2761" s="4">
        <f t="shared" si="1912"/>
        <v>2</v>
      </c>
      <c r="Z2761" s="6">
        <f t="shared" si="1913"/>
        <v>0</v>
      </c>
      <c r="AA2761" s="18">
        <f t="shared" si="1914"/>
        <v>6</v>
      </c>
      <c r="AB2761" s="9" t="str">
        <f t="shared" si="1922"/>
        <v>TIME1</v>
      </c>
      <c r="AC2761" s="9" t="str">
        <f>_xlfn.XLOOKUP(R2761,Sheet2!$H$3:$H$258,Sheet2!$I$3:$I$258,"-----")</f>
        <v>TIME1</v>
      </c>
      <c r="AD2761" s="9" t="str">
        <f>_xlfn.XLOOKUP(VALUE(AE2761),Sheet2!$N$3:$N$1000,Sheet2!$O$3:$O$1000,"********")</f>
        <v>********</v>
      </c>
      <c r="AE2761" t="str">
        <f t="shared" si="1917"/>
        <v>5725</v>
      </c>
      <c r="AF2761" s="9" t="str">
        <f>IF(R2761&lt;200,"+"&amp;TEXT(R2761,"0"),"-"&amp;TEXT(_xlfn.XLOOKUP(R2761,Sheet2!$K$3:$K$130,Sheet2!$L$3:$L$130,"-----"),"0"))</f>
        <v>+146</v>
      </c>
      <c r="AG2761" s="9" t="str">
        <f t="shared" si="1923"/>
        <v/>
      </c>
      <c r="AH2761" s="9" t="str">
        <f t="shared" si="1924"/>
        <v>JMP TIME1</v>
      </c>
      <c r="AI2761" t="str">
        <f t="shared" si="1925"/>
        <v>0,TIME1</v>
      </c>
      <c r="AJ2761" s="16" t="str">
        <f t="shared" si="1926"/>
        <v>TIME1</v>
      </c>
      <c r="AK2761" t="str">
        <f t="shared" si="1927"/>
        <v>COMOL 1,0,SEZ</v>
      </c>
      <c r="AL2761" s="4" t="str">
        <f t="shared" si="1928"/>
        <v>COM</v>
      </c>
      <c r="AM2761" s="4" t="str">
        <f t="shared" si="1929"/>
        <v>L</v>
      </c>
      <c r="AN2761" s="4" t="str">
        <f t="shared" si="1930"/>
        <v>O</v>
      </c>
      <c r="AO2761" s="4" t="str">
        <f t="shared" si="1931"/>
        <v/>
      </c>
      <c r="AP2761" s="15" t="str">
        <f t="shared" si="1932"/>
        <v>,SEZ</v>
      </c>
      <c r="AQ2761" s="9" t="str">
        <f>_xlfn.XLOOKUP(D2761,Sheet2!$E$3:$E$101,Sheet2!$F$3:$F$101,"******************")</f>
        <v>******************</v>
      </c>
      <c r="AR2761" s="33" t="str">
        <f t="shared" si="1918"/>
        <v>NIOS **</v>
      </c>
      <c r="AS2761" s="9" t="str">
        <f t="shared" si="1919"/>
        <v>DOCS</v>
      </c>
      <c r="AT2761" s="4">
        <f t="shared" si="1933"/>
        <v>0</v>
      </c>
      <c r="AU2761" s="6">
        <f t="shared" si="1934"/>
        <v>1</v>
      </c>
      <c r="AV2761" s="4" t="str">
        <f t="shared" si="1935"/>
        <v>S</v>
      </c>
      <c r="AW2761" s="4">
        <f t="shared" si="1936"/>
        <v>46</v>
      </c>
      <c r="AX2761" s="4" t="str">
        <f>_xlfn.XLOOKUP(AW2761,Sheet2!$Q$3:$Q$66,Sheet2!$R$3:$R$66,"**")</f>
        <v>**</v>
      </c>
      <c r="AY2761" s="4">
        <f t="shared" si="1937"/>
        <v>0</v>
      </c>
      <c r="AZ2761" s="16" t="str">
        <f t="shared" si="1938"/>
        <v>SKPBZ</v>
      </c>
    </row>
    <row r="2762" spans="1:52" x14ac:dyDescent="0.35">
      <c r="B2762" s="3">
        <f t="shared" si="1904"/>
        <v>7</v>
      </c>
      <c r="C2762" s="1">
        <f t="shared" si="1903"/>
        <v>5560</v>
      </c>
      <c r="D2762" s="2">
        <v>60177</v>
      </c>
      <c r="E2762" s="2" t="str">
        <f>_xlfn.XLOOKUP(C2762,Sheet2!$N$3:$N$1000,Sheet2!$O$3:$O$1000,"")</f>
        <v/>
      </c>
      <c r="F2762" s="9" t="str">
        <f t="shared" si="1895"/>
        <v>INTEN</v>
      </c>
      <c r="G2762" s="4" t="str">
        <f t="shared" si="1915"/>
        <v>140</v>
      </c>
      <c r="H2762" s="4">
        <f t="shared" si="1916"/>
        <v>177</v>
      </c>
      <c r="I2762" s="6">
        <f t="shared" si="1896"/>
        <v>0</v>
      </c>
      <c r="J2762" s="6">
        <f t="shared" si="1897"/>
        <v>6</v>
      </c>
      <c r="K2762" s="6">
        <f t="shared" si="1898"/>
        <v>0</v>
      </c>
      <c r="L2762" s="6">
        <f t="shared" si="1899"/>
        <v>1</v>
      </c>
      <c r="M2762" s="6">
        <f t="shared" si="1900"/>
        <v>7</v>
      </c>
      <c r="N2762" s="6">
        <f t="shared" si="1901"/>
        <v>7</v>
      </c>
      <c r="O2762" s="13">
        <f t="shared" si="1902"/>
        <v>12</v>
      </c>
      <c r="P2762" s="4">
        <f t="shared" si="1920"/>
        <v>3</v>
      </c>
      <c r="Q2762" s="4">
        <f t="shared" si="1921"/>
        <v>0</v>
      </c>
      <c r="R2762">
        <f t="shared" si="1905"/>
        <v>177</v>
      </c>
      <c r="S2762" s="4">
        <f t="shared" si="1906"/>
        <v>0</v>
      </c>
      <c r="T2762" s="15">
        <f t="shared" si="1907"/>
        <v>0</v>
      </c>
      <c r="U2762" s="4">
        <f t="shared" si="1908"/>
        <v>3</v>
      </c>
      <c r="V2762" s="4">
        <f t="shared" si="1909"/>
        <v>0</v>
      </c>
      <c r="W2762" s="4">
        <f t="shared" si="1910"/>
        <v>0</v>
      </c>
      <c r="X2762" s="6">
        <f t="shared" si="1911"/>
        <v>1</v>
      </c>
      <c r="Y2762" s="4">
        <f t="shared" si="1912"/>
        <v>3</v>
      </c>
      <c r="Z2762" s="6">
        <f t="shared" si="1913"/>
        <v>1</v>
      </c>
      <c r="AA2762" s="18">
        <f t="shared" si="1914"/>
        <v>7</v>
      </c>
      <c r="AB2762" s="9" t="str">
        <f t="shared" si="1922"/>
        <v>C36</v>
      </c>
      <c r="AC2762" s="9" t="str">
        <f>_xlfn.XLOOKUP(R2762,Sheet2!$H$3:$H$258,Sheet2!$I$3:$I$258,"-----")</f>
        <v>C36</v>
      </c>
      <c r="AD2762" s="9" t="str">
        <f>_xlfn.XLOOKUP(VALUE(AE2762),Sheet2!$N$3:$N$1000,Sheet2!$O$3:$O$1000,"********")</f>
        <v>CNS1</v>
      </c>
      <c r="AE2762" t="str">
        <f t="shared" si="1917"/>
        <v>5757</v>
      </c>
      <c r="AF2762" s="9" t="str">
        <f>IF(R2762&lt;200,"+"&amp;TEXT(R2762,"0"),"-"&amp;TEXT(_xlfn.XLOOKUP(R2762,Sheet2!$K$3:$K$130,Sheet2!$L$3:$L$130,"-----"),"0"))</f>
        <v>+177</v>
      </c>
      <c r="AG2762" s="9" t="str">
        <f t="shared" si="1923"/>
        <v/>
      </c>
      <c r="AH2762" s="9" t="str">
        <f t="shared" si="1924"/>
        <v>JMP C36</v>
      </c>
      <c r="AI2762" t="str">
        <f t="shared" si="1925"/>
        <v>0,C36</v>
      </c>
      <c r="AJ2762" s="16" t="str">
        <f t="shared" si="1926"/>
        <v>C36</v>
      </c>
      <c r="AK2762" t="str">
        <f t="shared" si="1927"/>
        <v>COMCL# 3,0,SBN</v>
      </c>
      <c r="AL2762" s="4" t="str">
        <f t="shared" si="1928"/>
        <v>COM</v>
      </c>
      <c r="AM2762" s="4" t="str">
        <f t="shared" si="1929"/>
        <v>L</v>
      </c>
      <c r="AN2762" s="4" t="str">
        <f t="shared" si="1930"/>
        <v>C</v>
      </c>
      <c r="AO2762" s="4" t="str">
        <f t="shared" si="1931"/>
        <v>#</v>
      </c>
      <c r="AP2762" s="15" t="str">
        <f t="shared" si="1932"/>
        <v>,SBN</v>
      </c>
      <c r="AQ2762" s="9" t="str">
        <f>_xlfn.XLOOKUP(D2762,Sheet2!$E$3:$E$101,Sheet2!$F$3:$F$101,"******************")</f>
        <v>INTEN</v>
      </c>
      <c r="AR2762" s="33" t="str">
        <f t="shared" si="1918"/>
        <v>NIOS CPU</v>
      </c>
      <c r="AS2762" s="9" t="str">
        <f t="shared" si="1919"/>
        <v>DOCS</v>
      </c>
      <c r="AT2762" s="4">
        <f t="shared" si="1933"/>
        <v>0</v>
      </c>
      <c r="AU2762" s="6">
        <f t="shared" si="1934"/>
        <v>1</v>
      </c>
      <c r="AV2762" s="4" t="str">
        <f t="shared" si="1935"/>
        <v>S</v>
      </c>
      <c r="AW2762" s="4">
        <f t="shared" si="1936"/>
        <v>77</v>
      </c>
      <c r="AX2762" s="4" t="str">
        <f>_xlfn.XLOOKUP(AW2762,Sheet2!$Q$3:$Q$66,Sheet2!$R$3:$R$66,"**")</f>
        <v>CPU</v>
      </c>
      <c r="AY2762" s="4">
        <f t="shared" si="1937"/>
        <v>0</v>
      </c>
      <c r="AZ2762" s="16" t="str">
        <f t="shared" si="1938"/>
        <v>SKPBZ</v>
      </c>
    </row>
    <row r="2763" spans="1:52" x14ac:dyDescent="0.35">
      <c r="B2763" s="3">
        <f t="shared" si="1904"/>
        <v>8</v>
      </c>
      <c r="C2763" s="1">
        <f t="shared" si="1903"/>
        <v>5561</v>
      </c>
      <c r="D2763" s="2">
        <v>101000</v>
      </c>
      <c r="E2763" s="2" t="str">
        <f>_xlfn.XLOOKUP(C2763,Sheet2!$N$3:$N$1000,Sheet2!$O$3:$O$1000,"")</f>
        <v/>
      </c>
      <c r="F2763" s="9" t="str">
        <f t="shared" si="1895"/>
        <v>MOV 0,0</v>
      </c>
      <c r="G2763" s="4" t="str">
        <f t="shared" si="1915"/>
        <v>202</v>
      </c>
      <c r="H2763" s="4">
        <f t="shared" si="1916"/>
        <v>0</v>
      </c>
      <c r="I2763" s="6">
        <f t="shared" si="1896"/>
        <v>1</v>
      </c>
      <c r="J2763" s="6">
        <f t="shared" si="1897"/>
        <v>0</v>
      </c>
      <c r="K2763" s="6">
        <f t="shared" si="1898"/>
        <v>1</v>
      </c>
      <c r="L2763" s="6">
        <f t="shared" si="1899"/>
        <v>0</v>
      </c>
      <c r="M2763" s="6">
        <f t="shared" si="1900"/>
        <v>0</v>
      </c>
      <c r="N2763" s="6">
        <f t="shared" si="1901"/>
        <v>0</v>
      </c>
      <c r="O2763" s="13">
        <f t="shared" si="1902"/>
        <v>16</v>
      </c>
      <c r="P2763" s="4">
        <f t="shared" si="1920"/>
        <v>4</v>
      </c>
      <c r="Q2763" s="4">
        <f t="shared" si="1921"/>
        <v>0</v>
      </c>
      <c r="R2763">
        <f t="shared" si="1905"/>
        <v>0</v>
      </c>
      <c r="S2763" s="4">
        <f t="shared" si="1906"/>
        <v>2</v>
      </c>
      <c r="T2763" s="15">
        <f t="shared" si="1907"/>
        <v>0</v>
      </c>
      <c r="U2763" s="4">
        <f t="shared" si="1908"/>
        <v>0</v>
      </c>
      <c r="V2763" s="4">
        <f t="shared" si="1909"/>
        <v>0</v>
      </c>
      <c r="W2763" s="4">
        <f t="shared" si="1910"/>
        <v>2</v>
      </c>
      <c r="X2763" s="6">
        <f t="shared" si="1911"/>
        <v>0</v>
      </c>
      <c r="Y2763" s="4">
        <f t="shared" si="1912"/>
        <v>0</v>
      </c>
      <c r="Z2763" s="6">
        <f t="shared" si="1913"/>
        <v>0</v>
      </c>
      <c r="AA2763" s="18">
        <f t="shared" si="1914"/>
        <v>0</v>
      </c>
      <c r="AB2763" s="9" t="str">
        <f t="shared" si="1922"/>
        <v>+0,2</v>
      </c>
      <c r="AC2763" s="9" t="str">
        <f>_xlfn.XLOOKUP(R2763,Sheet2!$H$3:$H$258,Sheet2!$I$3:$I$258,"-----")</f>
        <v>0</v>
      </c>
      <c r="AD2763" s="9" t="str">
        <f>_xlfn.XLOOKUP(VALUE(AE2763),Sheet2!$N$3:$N$1000,Sheet2!$O$3:$O$1000,"********")</f>
        <v>********</v>
      </c>
      <c r="AE2763" t="str">
        <f t="shared" si="1917"/>
        <v>5561</v>
      </c>
      <c r="AF2763" s="9" t="str">
        <f>IF(R2763&lt;200,"+"&amp;TEXT(R2763,"0"),"-"&amp;TEXT(_xlfn.XLOOKUP(R2763,Sheet2!$K$3:$K$130,Sheet2!$L$3:$L$130,"-----"),"0"))</f>
        <v>+0</v>
      </c>
      <c r="AG2763" s="9" t="str">
        <f t="shared" si="1923"/>
        <v/>
      </c>
      <c r="AH2763" s="9" t="str">
        <f t="shared" si="1924"/>
        <v>JMP +0,2</v>
      </c>
      <c r="AI2763" t="str">
        <f t="shared" si="1925"/>
        <v>0,+0,2</v>
      </c>
      <c r="AJ2763" s="16" t="str">
        <f t="shared" si="1926"/>
        <v>+0,2</v>
      </c>
      <c r="AK2763" t="str">
        <f t="shared" si="1927"/>
        <v>MOV 0,0</v>
      </c>
      <c r="AL2763" s="4" t="str">
        <f t="shared" si="1928"/>
        <v>MOV</v>
      </c>
      <c r="AM2763" s="4" t="str">
        <f t="shared" si="1929"/>
        <v/>
      </c>
      <c r="AN2763" s="4" t="str">
        <f t="shared" si="1930"/>
        <v/>
      </c>
      <c r="AO2763" s="4" t="str">
        <f t="shared" si="1931"/>
        <v/>
      </c>
      <c r="AP2763" s="15" t="str">
        <f t="shared" si="1932"/>
        <v/>
      </c>
      <c r="AQ2763" s="9" t="str">
        <f>_xlfn.XLOOKUP(D2763,Sheet2!$E$3:$E$101,Sheet2!$F$3:$F$101,"******************")</f>
        <v>******************</v>
      </c>
      <c r="AR2763" s="33" t="str">
        <f t="shared" si="1918"/>
        <v>DOA 0,0</v>
      </c>
      <c r="AS2763" s="9" t="str">
        <f t="shared" si="1919"/>
        <v>DOA</v>
      </c>
      <c r="AT2763" s="4">
        <f t="shared" si="1933"/>
        <v>0</v>
      </c>
      <c r="AU2763" s="6">
        <f t="shared" si="1934"/>
        <v>0</v>
      </c>
      <c r="AV2763" s="4" t="str">
        <f t="shared" si="1935"/>
        <v/>
      </c>
      <c r="AW2763" s="4">
        <f t="shared" si="1936"/>
        <v>0</v>
      </c>
      <c r="AX2763" s="4" t="str">
        <f>_xlfn.XLOOKUP(AW2763,Sheet2!$Q$3:$Q$66,Sheet2!$R$3:$R$66,"**")</f>
        <v>0</v>
      </c>
      <c r="AY2763" s="4">
        <f t="shared" si="1937"/>
        <v>2</v>
      </c>
      <c r="AZ2763" s="16" t="str">
        <f t="shared" si="1938"/>
        <v>SKPBN</v>
      </c>
    </row>
    <row r="2764" spans="1:52" x14ac:dyDescent="0.35">
      <c r="B2764" s="3">
        <f t="shared" si="1904"/>
        <v>9</v>
      </c>
      <c r="C2764" s="1">
        <f t="shared" si="1903"/>
        <v>5562</v>
      </c>
      <c r="D2764" s="2">
        <v>101405</v>
      </c>
      <c r="E2764" s="2" t="str">
        <f>_xlfn.XLOOKUP(C2764,Sheet2!$N$3:$N$1000,Sheet2!$O$3:$O$1000,"")</f>
        <v/>
      </c>
      <c r="F2764" s="9" t="str">
        <f t="shared" si="1895"/>
        <v>INC 0,0,SNR</v>
      </c>
      <c r="G2764" s="4" t="str">
        <f t="shared" si="1915"/>
        <v>203</v>
      </c>
      <c r="H2764" s="4">
        <f t="shared" si="1916"/>
        <v>5</v>
      </c>
      <c r="I2764" s="6">
        <f t="shared" si="1896"/>
        <v>1</v>
      </c>
      <c r="J2764" s="6">
        <f t="shared" si="1897"/>
        <v>0</v>
      </c>
      <c r="K2764" s="6">
        <f t="shared" si="1898"/>
        <v>1</v>
      </c>
      <c r="L2764" s="6">
        <f t="shared" si="1899"/>
        <v>4</v>
      </c>
      <c r="M2764" s="6">
        <f t="shared" si="1900"/>
        <v>0</v>
      </c>
      <c r="N2764" s="6">
        <f t="shared" si="1901"/>
        <v>5</v>
      </c>
      <c r="O2764" s="13">
        <f t="shared" si="1902"/>
        <v>16</v>
      </c>
      <c r="P2764" s="4">
        <f t="shared" si="1920"/>
        <v>4</v>
      </c>
      <c r="Q2764" s="4">
        <f t="shared" si="1921"/>
        <v>0</v>
      </c>
      <c r="R2764">
        <f t="shared" si="1905"/>
        <v>5</v>
      </c>
      <c r="S2764" s="4">
        <f t="shared" si="1906"/>
        <v>3</v>
      </c>
      <c r="T2764" s="15">
        <f t="shared" si="1907"/>
        <v>0</v>
      </c>
      <c r="U2764" s="4">
        <f t="shared" si="1908"/>
        <v>0</v>
      </c>
      <c r="V2764" s="4">
        <f t="shared" si="1909"/>
        <v>0</v>
      </c>
      <c r="W2764" s="4">
        <f t="shared" si="1910"/>
        <v>3</v>
      </c>
      <c r="X2764" s="6">
        <f t="shared" si="1911"/>
        <v>0</v>
      </c>
      <c r="Y2764" s="4">
        <f t="shared" si="1912"/>
        <v>0</v>
      </c>
      <c r="Z2764" s="6">
        <f t="shared" si="1913"/>
        <v>0</v>
      </c>
      <c r="AA2764" s="18">
        <f t="shared" si="1914"/>
        <v>5</v>
      </c>
      <c r="AB2764" s="9" t="str">
        <f t="shared" si="1922"/>
        <v>+5,3</v>
      </c>
      <c r="AC2764" s="9" t="str">
        <f>_xlfn.XLOOKUP(R2764,Sheet2!$H$3:$H$258,Sheet2!$I$3:$I$258,"-----")</f>
        <v>*****</v>
      </c>
      <c r="AD2764" s="9" t="str">
        <f>_xlfn.XLOOKUP(VALUE(AE2764),Sheet2!$N$3:$N$1000,Sheet2!$O$3:$O$1000,"********")</f>
        <v>********</v>
      </c>
      <c r="AE2764" t="str">
        <f t="shared" si="1917"/>
        <v>5567</v>
      </c>
      <c r="AF2764" s="9" t="str">
        <f>IF(R2764&lt;200,"+"&amp;TEXT(R2764,"0"),"-"&amp;TEXT(_xlfn.XLOOKUP(R2764,Sheet2!$K$3:$K$130,Sheet2!$L$3:$L$130,"-----"),"0"))</f>
        <v>+5</v>
      </c>
      <c r="AG2764" s="9" t="str">
        <f t="shared" si="1923"/>
        <v/>
      </c>
      <c r="AH2764" s="9" t="str">
        <f t="shared" si="1924"/>
        <v>JMP +5,3</v>
      </c>
      <c r="AI2764" t="str">
        <f t="shared" si="1925"/>
        <v>0,+5,3</v>
      </c>
      <c r="AJ2764" s="16" t="str">
        <f t="shared" si="1926"/>
        <v>+5,3</v>
      </c>
      <c r="AK2764" t="str">
        <f t="shared" si="1927"/>
        <v>INC 0,0,SNR</v>
      </c>
      <c r="AL2764" s="4" t="str">
        <f t="shared" si="1928"/>
        <v>INC</v>
      </c>
      <c r="AM2764" s="4" t="str">
        <f t="shared" si="1929"/>
        <v/>
      </c>
      <c r="AN2764" s="4" t="str">
        <f t="shared" si="1930"/>
        <v/>
      </c>
      <c r="AO2764" s="4" t="str">
        <f t="shared" si="1931"/>
        <v/>
      </c>
      <c r="AP2764" s="15" t="str">
        <f t="shared" si="1932"/>
        <v>,SNR</v>
      </c>
      <c r="AQ2764" s="9" t="str">
        <f>_xlfn.XLOOKUP(D2764,Sheet2!$E$3:$E$101,Sheet2!$F$3:$F$101,"******************")</f>
        <v>******************</v>
      </c>
      <c r="AR2764" s="33" t="str">
        <f t="shared" si="1918"/>
        <v>DIB 0,0</v>
      </c>
      <c r="AS2764" s="9" t="str">
        <f t="shared" si="1919"/>
        <v>DIB</v>
      </c>
      <c r="AT2764" s="4">
        <f t="shared" si="1933"/>
        <v>0</v>
      </c>
      <c r="AU2764" s="6">
        <f t="shared" si="1934"/>
        <v>0</v>
      </c>
      <c r="AV2764" s="4" t="str">
        <f t="shared" si="1935"/>
        <v/>
      </c>
      <c r="AW2764" s="4">
        <f t="shared" si="1936"/>
        <v>5</v>
      </c>
      <c r="AX2764" s="4">
        <f>_xlfn.XLOOKUP(AW2764,Sheet2!$Q$3:$Q$66,Sheet2!$R$3:$R$66,"**")</f>
        <v>0</v>
      </c>
      <c r="AY2764" s="4">
        <f t="shared" si="1937"/>
        <v>3</v>
      </c>
      <c r="AZ2764" s="16" t="str">
        <f t="shared" si="1938"/>
        <v>SKPBN</v>
      </c>
    </row>
    <row r="2765" spans="1:52" x14ac:dyDescent="0.35">
      <c r="B2765" s="3">
        <f t="shared" si="1904"/>
        <v>10</v>
      </c>
      <c r="C2765" s="1">
        <f t="shared" si="1903"/>
        <v>5563</v>
      </c>
      <c r="D2765" s="2">
        <v>403</v>
      </c>
      <c r="E2765" s="2" t="str">
        <f>_xlfn.XLOOKUP(C2765,Sheet2!$N$3:$N$1000,Sheet2!$O$3:$O$1000,"")</f>
        <v/>
      </c>
      <c r="F2765" s="9" t="str">
        <f t="shared" si="1895"/>
        <v>JMP +3</v>
      </c>
      <c r="G2765" s="4" t="str">
        <f t="shared" si="1915"/>
        <v>1</v>
      </c>
      <c r="H2765" s="4">
        <f t="shared" si="1916"/>
        <v>3</v>
      </c>
      <c r="I2765" s="6">
        <f t="shared" si="1896"/>
        <v>0</v>
      </c>
      <c r="J2765" s="6">
        <f t="shared" si="1897"/>
        <v>0</v>
      </c>
      <c r="K2765" s="6">
        <f t="shared" si="1898"/>
        <v>0</v>
      </c>
      <c r="L2765" s="6">
        <f t="shared" si="1899"/>
        <v>4</v>
      </c>
      <c r="M2765" s="6">
        <f t="shared" si="1900"/>
        <v>0</v>
      </c>
      <c r="N2765" s="6">
        <f t="shared" si="1901"/>
        <v>3</v>
      </c>
      <c r="O2765" s="13">
        <f t="shared" si="1902"/>
        <v>0</v>
      </c>
      <c r="P2765" s="4">
        <f t="shared" si="1920"/>
        <v>0</v>
      </c>
      <c r="Q2765" s="4">
        <f t="shared" si="1921"/>
        <v>0</v>
      </c>
      <c r="R2765">
        <f t="shared" si="1905"/>
        <v>3</v>
      </c>
      <c r="S2765" s="4">
        <f t="shared" si="1906"/>
        <v>1</v>
      </c>
      <c r="T2765" s="15">
        <f t="shared" si="1907"/>
        <v>0</v>
      </c>
      <c r="U2765" s="4">
        <f t="shared" si="1908"/>
        <v>0</v>
      </c>
      <c r="V2765" s="4">
        <f t="shared" si="1909"/>
        <v>0</v>
      </c>
      <c r="W2765" s="4">
        <f t="shared" si="1910"/>
        <v>1</v>
      </c>
      <c r="X2765" s="6">
        <f t="shared" si="1911"/>
        <v>0</v>
      </c>
      <c r="Y2765" s="4">
        <f t="shared" si="1912"/>
        <v>0</v>
      </c>
      <c r="Z2765" s="6">
        <f t="shared" si="1913"/>
        <v>0</v>
      </c>
      <c r="AA2765" s="18">
        <f t="shared" si="1914"/>
        <v>3</v>
      </c>
      <c r="AB2765" s="9" t="str">
        <f t="shared" si="1922"/>
        <v>+3</v>
      </c>
      <c r="AC2765" s="9" t="str">
        <f>_xlfn.XLOOKUP(R2765,Sheet2!$H$3:$H$258,Sheet2!$I$3:$I$258,"-----")</f>
        <v>*****</v>
      </c>
      <c r="AD2765" s="9" t="str">
        <f>_xlfn.XLOOKUP(VALUE(AE2765),Sheet2!$N$3:$N$1000,Sheet2!$O$3:$O$1000,"********")</f>
        <v>********</v>
      </c>
      <c r="AE2765" t="str">
        <f t="shared" si="1917"/>
        <v>5566</v>
      </c>
      <c r="AF2765" s="9" t="str">
        <f>IF(R2765&lt;200,"+"&amp;TEXT(R2765,"0"),"-"&amp;TEXT(_xlfn.XLOOKUP(R2765,Sheet2!$K$3:$K$130,Sheet2!$L$3:$L$130,"-----"),"0"))</f>
        <v>+3</v>
      </c>
      <c r="AG2765" s="9" t="str">
        <f t="shared" si="1923"/>
        <v/>
      </c>
      <c r="AH2765" s="9" t="str">
        <f t="shared" si="1924"/>
        <v>JMP +3</v>
      </c>
      <c r="AI2765" t="str">
        <f t="shared" si="1925"/>
        <v>0,+3</v>
      </c>
      <c r="AJ2765" s="16" t="str">
        <f t="shared" si="1926"/>
        <v>+3</v>
      </c>
      <c r="AK2765" t="str">
        <f t="shared" si="1927"/>
        <v>NEG 0,0,SNC</v>
      </c>
      <c r="AL2765" s="4" t="str">
        <f t="shared" si="1928"/>
        <v>NEG</v>
      </c>
      <c r="AM2765" s="4" t="str">
        <f t="shared" si="1929"/>
        <v/>
      </c>
      <c r="AN2765" s="4" t="str">
        <f t="shared" si="1930"/>
        <v/>
      </c>
      <c r="AO2765" s="4" t="str">
        <f t="shared" si="1931"/>
        <v/>
      </c>
      <c r="AP2765" s="15" t="str">
        <f t="shared" si="1932"/>
        <v>,SNC</v>
      </c>
      <c r="AQ2765" s="9" t="str">
        <f>_xlfn.XLOOKUP(D2765,Sheet2!$E$3:$E$101,Sheet2!$F$3:$F$101,"******************")</f>
        <v>******************</v>
      </c>
      <c r="AR2765" s="33" t="str">
        <f t="shared" si="1918"/>
        <v>DIA 0,MAP1</v>
      </c>
      <c r="AS2765" s="9" t="str">
        <f t="shared" si="1919"/>
        <v>DIA</v>
      </c>
      <c r="AT2765" s="4">
        <f t="shared" si="1933"/>
        <v>0</v>
      </c>
      <c r="AU2765" s="6">
        <f t="shared" si="1934"/>
        <v>0</v>
      </c>
      <c r="AV2765" s="4" t="str">
        <f t="shared" si="1935"/>
        <v/>
      </c>
      <c r="AW2765" s="4">
        <f t="shared" si="1936"/>
        <v>3</v>
      </c>
      <c r="AX2765" s="4" t="str">
        <f>_xlfn.XLOOKUP(AW2765,Sheet2!$Q$3:$Q$66,Sheet2!$R$3:$R$66,"**")</f>
        <v>MAP1</v>
      </c>
      <c r="AY2765" s="4">
        <f t="shared" si="1937"/>
        <v>1</v>
      </c>
      <c r="AZ2765" s="16" t="str">
        <f t="shared" si="1938"/>
        <v>SKPBN</v>
      </c>
    </row>
    <row r="2766" spans="1:52" x14ac:dyDescent="0.35">
      <c r="B2766" s="3">
        <f t="shared" si="1904"/>
        <v>11</v>
      </c>
      <c r="C2766" s="1">
        <f t="shared" si="1903"/>
        <v>5564</v>
      </c>
      <c r="D2766" s="2">
        <v>63400</v>
      </c>
      <c r="E2766" s="2" t="str">
        <f>_xlfn.XLOOKUP(C2766,Sheet2!$N$3:$N$1000,Sheet2!$O$3:$O$1000,"")</f>
        <v/>
      </c>
      <c r="F2766" s="9" t="str">
        <f t="shared" si="1895"/>
        <v>SKPBN 0</v>
      </c>
      <c r="G2766" s="4" t="str">
        <f t="shared" si="1915"/>
        <v>147</v>
      </c>
      <c r="H2766" s="4">
        <f t="shared" si="1916"/>
        <v>0</v>
      </c>
      <c r="I2766" s="6">
        <f t="shared" si="1896"/>
        <v>0</v>
      </c>
      <c r="J2766" s="6">
        <f t="shared" si="1897"/>
        <v>6</v>
      </c>
      <c r="K2766" s="6">
        <f t="shared" si="1898"/>
        <v>3</v>
      </c>
      <c r="L2766" s="6">
        <f t="shared" si="1899"/>
        <v>4</v>
      </c>
      <c r="M2766" s="6">
        <f t="shared" si="1900"/>
        <v>0</v>
      </c>
      <c r="N2766" s="6">
        <f t="shared" si="1901"/>
        <v>0</v>
      </c>
      <c r="O2766" s="13">
        <f t="shared" si="1902"/>
        <v>12</v>
      </c>
      <c r="P2766" s="4">
        <f t="shared" si="1920"/>
        <v>3</v>
      </c>
      <c r="Q2766" s="4">
        <f t="shared" si="1921"/>
        <v>0</v>
      </c>
      <c r="R2766">
        <f t="shared" si="1905"/>
        <v>0</v>
      </c>
      <c r="S2766" s="4">
        <f t="shared" si="1906"/>
        <v>3</v>
      </c>
      <c r="T2766" s="15">
        <f t="shared" si="1907"/>
        <v>1</v>
      </c>
      <c r="U2766" s="4">
        <f t="shared" si="1908"/>
        <v>3</v>
      </c>
      <c r="V2766" s="4">
        <f t="shared" si="1909"/>
        <v>0</v>
      </c>
      <c r="W2766" s="4">
        <f t="shared" si="1910"/>
        <v>7</v>
      </c>
      <c r="X2766" s="6">
        <f t="shared" si="1911"/>
        <v>0</v>
      </c>
      <c r="Y2766" s="4">
        <f t="shared" si="1912"/>
        <v>0</v>
      </c>
      <c r="Z2766" s="6">
        <f t="shared" si="1913"/>
        <v>0</v>
      </c>
      <c r="AA2766" s="18">
        <f t="shared" si="1914"/>
        <v>0</v>
      </c>
      <c r="AB2766" s="9" t="str">
        <f t="shared" si="1922"/>
        <v>+0,3</v>
      </c>
      <c r="AC2766" s="9" t="str">
        <f>_xlfn.XLOOKUP(R2766,Sheet2!$H$3:$H$258,Sheet2!$I$3:$I$258,"-----")</f>
        <v>0</v>
      </c>
      <c r="AD2766" s="9" t="str">
        <f>_xlfn.XLOOKUP(VALUE(AE2766),Sheet2!$N$3:$N$1000,Sheet2!$O$3:$O$1000,"********")</f>
        <v>********</v>
      </c>
      <c r="AE2766" t="str">
        <f t="shared" si="1917"/>
        <v>5564</v>
      </c>
      <c r="AF2766" s="9" t="str">
        <f>IF(R2766&lt;200,"+"&amp;TEXT(R2766,"0"),"-"&amp;TEXT(_xlfn.XLOOKUP(R2766,Sheet2!$K$3:$K$130,Sheet2!$L$3:$L$130,"-----"),"0"))</f>
        <v>+0</v>
      </c>
      <c r="AG2766" s="9" t="str">
        <f t="shared" si="1923"/>
        <v>@</v>
      </c>
      <c r="AH2766" s="9" t="str">
        <f t="shared" si="1924"/>
        <v>JMP @+0,3</v>
      </c>
      <c r="AI2766" t="str">
        <f t="shared" si="1925"/>
        <v>0,@+0,3</v>
      </c>
      <c r="AJ2766" s="16" t="str">
        <f t="shared" si="1926"/>
        <v>@+0,3</v>
      </c>
      <c r="AK2766" t="str">
        <f t="shared" si="1927"/>
        <v>AND 3,0</v>
      </c>
      <c r="AL2766" s="4" t="str">
        <f t="shared" si="1928"/>
        <v>AND</v>
      </c>
      <c r="AM2766" s="4" t="str">
        <f t="shared" si="1929"/>
        <v/>
      </c>
      <c r="AN2766" s="4" t="str">
        <f t="shared" si="1930"/>
        <v/>
      </c>
      <c r="AO2766" s="4" t="str">
        <f t="shared" si="1931"/>
        <v/>
      </c>
      <c r="AP2766" s="15" t="str">
        <f t="shared" si="1932"/>
        <v/>
      </c>
      <c r="AQ2766" s="9" t="str">
        <f>_xlfn.XLOOKUP(D2766,Sheet2!$E$3:$E$101,Sheet2!$F$3:$F$101,"******************")</f>
        <v>******************</v>
      </c>
      <c r="AR2766" s="33" t="str">
        <f t="shared" si="1918"/>
        <v>SKPBN 0</v>
      </c>
      <c r="AS2766" s="9" t="str">
        <f t="shared" si="1919"/>
        <v>DOC</v>
      </c>
      <c r="AT2766" s="4">
        <f t="shared" si="1933"/>
        <v>0</v>
      </c>
      <c r="AU2766" s="6">
        <f t="shared" si="1934"/>
        <v>0</v>
      </c>
      <c r="AV2766" s="4" t="str">
        <f t="shared" si="1935"/>
        <v/>
      </c>
      <c r="AW2766" s="4">
        <f t="shared" si="1936"/>
        <v>0</v>
      </c>
      <c r="AX2766" s="4" t="str">
        <f>_xlfn.XLOOKUP(AW2766,Sheet2!$Q$3:$Q$66,Sheet2!$R$3:$R$66,"**")</f>
        <v>0</v>
      </c>
      <c r="AY2766" s="4">
        <f t="shared" si="1937"/>
        <v>7</v>
      </c>
      <c r="AZ2766" s="16" t="str">
        <f t="shared" si="1938"/>
        <v>SKPBN</v>
      </c>
    </row>
    <row r="2767" spans="1:52" x14ac:dyDescent="0.35">
      <c r="B2767" s="3">
        <f t="shared" si="1904"/>
        <v>12</v>
      </c>
      <c r="C2767" s="1">
        <f t="shared" si="1903"/>
        <v>5565</v>
      </c>
      <c r="D2767" s="2">
        <v>774</v>
      </c>
      <c r="E2767" s="2" t="str">
        <f>_xlfn.XLOOKUP(C2767,Sheet2!$N$3:$N$1000,Sheet2!$O$3:$O$1000,"")</f>
        <v/>
      </c>
      <c r="F2767" s="9" t="str">
        <f t="shared" si="1895"/>
        <v>JMP -4</v>
      </c>
      <c r="G2767" s="4" t="str">
        <f t="shared" si="1915"/>
        <v>1</v>
      </c>
      <c r="H2767" s="4">
        <f t="shared" si="1916"/>
        <v>374</v>
      </c>
      <c r="I2767" s="6">
        <f t="shared" si="1896"/>
        <v>0</v>
      </c>
      <c r="J2767" s="6">
        <f t="shared" si="1897"/>
        <v>0</v>
      </c>
      <c r="K2767" s="6">
        <f t="shared" si="1898"/>
        <v>0</v>
      </c>
      <c r="L2767" s="6">
        <f t="shared" si="1899"/>
        <v>7</v>
      </c>
      <c r="M2767" s="6">
        <f t="shared" si="1900"/>
        <v>7</v>
      </c>
      <c r="N2767" s="6">
        <f t="shared" si="1901"/>
        <v>4</v>
      </c>
      <c r="O2767" s="13">
        <f t="shared" si="1902"/>
        <v>0</v>
      </c>
      <c r="P2767" s="4">
        <f t="shared" si="1920"/>
        <v>0</v>
      </c>
      <c r="Q2767" s="4">
        <f t="shared" si="1921"/>
        <v>0</v>
      </c>
      <c r="R2767">
        <f t="shared" si="1905"/>
        <v>374</v>
      </c>
      <c r="S2767" s="4">
        <f t="shared" si="1906"/>
        <v>1</v>
      </c>
      <c r="T2767" s="15">
        <f t="shared" si="1907"/>
        <v>0</v>
      </c>
      <c r="U2767" s="4">
        <f t="shared" si="1908"/>
        <v>0</v>
      </c>
      <c r="V2767" s="4">
        <f t="shared" si="1909"/>
        <v>0</v>
      </c>
      <c r="W2767" s="4">
        <f t="shared" si="1910"/>
        <v>1</v>
      </c>
      <c r="X2767" s="6">
        <f t="shared" si="1911"/>
        <v>3</v>
      </c>
      <c r="Y2767" s="4">
        <f t="shared" si="1912"/>
        <v>3</v>
      </c>
      <c r="Z2767" s="6">
        <f t="shared" si="1913"/>
        <v>1</v>
      </c>
      <c r="AA2767" s="18">
        <f t="shared" si="1914"/>
        <v>4</v>
      </c>
      <c r="AB2767" s="9" t="str">
        <f t="shared" si="1922"/>
        <v>-4</v>
      </c>
      <c r="AC2767" s="9" t="str">
        <f>_xlfn.XLOOKUP(R2767,Sheet2!$H$3:$H$258,Sheet2!$I$3:$I$258,"-----")</f>
        <v>*****</v>
      </c>
      <c r="AD2767" s="9" t="str">
        <f>_xlfn.XLOOKUP(VALUE(AE2767),Sheet2!$N$3:$N$1000,Sheet2!$O$3:$O$1000,"********")</f>
        <v>********</v>
      </c>
      <c r="AE2767" t="str">
        <f t="shared" si="1917"/>
        <v>5561</v>
      </c>
      <c r="AF2767" s="9" t="str">
        <f>IF(R2767&lt;200,"+"&amp;TEXT(R2767,"0"),"-"&amp;TEXT(_xlfn.XLOOKUP(R2767,Sheet2!$K$3:$K$130,Sheet2!$L$3:$L$130,"-----"),"0"))</f>
        <v>-4</v>
      </c>
      <c r="AG2767" s="9" t="str">
        <f t="shared" si="1923"/>
        <v/>
      </c>
      <c r="AH2767" s="9" t="str">
        <f t="shared" si="1924"/>
        <v>JMP -4</v>
      </c>
      <c r="AI2767" t="str">
        <f t="shared" si="1925"/>
        <v>0,-4</v>
      </c>
      <c r="AJ2767" s="16" t="str">
        <f t="shared" si="1926"/>
        <v>-4</v>
      </c>
      <c r="AK2767" t="str">
        <f t="shared" si="1927"/>
        <v>NEGCS# 0,0,SZR</v>
      </c>
      <c r="AL2767" s="4" t="str">
        <f t="shared" si="1928"/>
        <v>NEG</v>
      </c>
      <c r="AM2767" s="4" t="str">
        <f t="shared" si="1929"/>
        <v>S</v>
      </c>
      <c r="AN2767" s="4" t="str">
        <f t="shared" si="1930"/>
        <v>C</v>
      </c>
      <c r="AO2767" s="4" t="str">
        <f t="shared" si="1931"/>
        <v>#</v>
      </c>
      <c r="AP2767" s="15" t="str">
        <f t="shared" si="1932"/>
        <v>,SZR</v>
      </c>
      <c r="AQ2767" s="9" t="str">
        <f>_xlfn.XLOOKUP(D2767,Sheet2!$E$3:$E$101,Sheet2!$F$3:$F$101,"******************")</f>
        <v>******************</v>
      </c>
      <c r="AR2767" s="33" t="str">
        <f t="shared" si="1918"/>
        <v>DIAP 0,**</v>
      </c>
      <c r="AS2767" s="9" t="str">
        <f t="shared" si="1919"/>
        <v>DIAP</v>
      </c>
      <c r="AT2767" s="4">
        <f t="shared" si="1933"/>
        <v>0</v>
      </c>
      <c r="AU2767" s="6">
        <f t="shared" si="1934"/>
        <v>3</v>
      </c>
      <c r="AV2767" s="4" t="str">
        <f t="shared" si="1935"/>
        <v>P</v>
      </c>
      <c r="AW2767" s="4">
        <f t="shared" si="1936"/>
        <v>74</v>
      </c>
      <c r="AX2767" s="4" t="str">
        <f>_xlfn.XLOOKUP(AW2767,Sheet2!$Q$3:$Q$66,Sheet2!$R$3:$R$66,"**")</f>
        <v>**</v>
      </c>
      <c r="AY2767" s="4">
        <f t="shared" si="1937"/>
        <v>1</v>
      </c>
      <c r="AZ2767" s="16" t="str">
        <f t="shared" si="1938"/>
        <v>SKPDZ</v>
      </c>
    </row>
    <row r="2768" spans="1:52" x14ac:dyDescent="0.35">
      <c r="B2768" s="3">
        <f t="shared" si="1904"/>
        <v>13</v>
      </c>
      <c r="C2768" s="1">
        <f t="shared" si="1903"/>
        <v>5566</v>
      </c>
      <c r="D2768" s="2">
        <v>277</v>
      </c>
      <c r="E2768" s="2" t="str">
        <f>_xlfn.XLOOKUP(C2768,Sheet2!$N$3:$N$1000,Sheet2!$O$3:$O$1000,"")</f>
        <v/>
      </c>
      <c r="F2768" s="9" t="str">
        <f t="shared" si="1895"/>
        <v>JMP *****</v>
      </c>
      <c r="G2768" s="4" t="str">
        <f t="shared" si="1915"/>
        <v>0</v>
      </c>
      <c r="H2768" s="4">
        <f t="shared" si="1916"/>
        <v>277</v>
      </c>
      <c r="I2768" s="6">
        <f t="shared" si="1896"/>
        <v>0</v>
      </c>
      <c r="J2768" s="6">
        <f t="shared" si="1897"/>
        <v>0</v>
      </c>
      <c r="K2768" s="6">
        <f t="shared" si="1898"/>
        <v>0</v>
      </c>
      <c r="L2768" s="6">
        <f t="shared" si="1899"/>
        <v>2</v>
      </c>
      <c r="M2768" s="6">
        <f t="shared" si="1900"/>
        <v>7</v>
      </c>
      <c r="N2768" s="6">
        <f t="shared" si="1901"/>
        <v>7</v>
      </c>
      <c r="O2768" s="13">
        <f t="shared" si="1902"/>
        <v>0</v>
      </c>
      <c r="P2768" s="4">
        <f t="shared" si="1920"/>
        <v>0</v>
      </c>
      <c r="Q2768" s="4">
        <f t="shared" si="1921"/>
        <v>0</v>
      </c>
      <c r="R2768">
        <f t="shared" si="1905"/>
        <v>277</v>
      </c>
      <c r="S2768" s="4">
        <f t="shared" si="1906"/>
        <v>0</v>
      </c>
      <c r="T2768" s="15">
        <f t="shared" si="1907"/>
        <v>0</v>
      </c>
      <c r="U2768" s="4">
        <f t="shared" si="1908"/>
        <v>0</v>
      </c>
      <c r="V2768" s="4">
        <f t="shared" si="1909"/>
        <v>0</v>
      </c>
      <c r="W2768" s="4">
        <f t="shared" si="1910"/>
        <v>0</v>
      </c>
      <c r="X2768" s="6">
        <f t="shared" si="1911"/>
        <v>2</v>
      </c>
      <c r="Y2768" s="4">
        <f t="shared" si="1912"/>
        <v>3</v>
      </c>
      <c r="Z2768" s="6">
        <f t="shared" si="1913"/>
        <v>1</v>
      </c>
      <c r="AA2768" s="18">
        <f t="shared" si="1914"/>
        <v>7</v>
      </c>
      <c r="AB2768" s="9" t="str">
        <f t="shared" si="1922"/>
        <v>*****</v>
      </c>
      <c r="AC2768" s="9" t="str">
        <f>_xlfn.XLOOKUP(R2768,Sheet2!$H$3:$H$258,Sheet2!$I$3:$I$258,"-----")</f>
        <v>*****</v>
      </c>
      <c r="AD2768" s="9" t="str">
        <f>_xlfn.XLOOKUP(VALUE(AE2768),Sheet2!$N$3:$N$1000,Sheet2!$O$3:$O$1000,"********")</f>
        <v>********</v>
      </c>
      <c r="AE2768" t="str">
        <f t="shared" si="1917"/>
        <v>5465</v>
      </c>
      <c r="AF2768" s="9" t="str">
        <f>IF(R2768&lt;200,"+"&amp;TEXT(R2768,"0"),"-"&amp;TEXT(_xlfn.XLOOKUP(R2768,Sheet2!$K$3:$K$130,Sheet2!$L$3:$L$130,"-----"),"0"))</f>
        <v>-101</v>
      </c>
      <c r="AG2768" s="9" t="str">
        <f t="shared" si="1923"/>
        <v/>
      </c>
      <c r="AH2768" s="9" t="str">
        <f t="shared" si="1924"/>
        <v>JMP *****</v>
      </c>
      <c r="AI2768" t="str">
        <f t="shared" si="1925"/>
        <v>0,*****</v>
      </c>
      <c r="AJ2768" s="16" t="str">
        <f t="shared" si="1926"/>
        <v>*****</v>
      </c>
      <c r="AK2768" t="str">
        <f t="shared" si="1927"/>
        <v>COMCR# 0,0,SBN</v>
      </c>
      <c r="AL2768" s="4" t="str">
        <f t="shared" si="1928"/>
        <v>COM</v>
      </c>
      <c r="AM2768" s="4" t="str">
        <f t="shared" si="1929"/>
        <v>R</v>
      </c>
      <c r="AN2768" s="4" t="str">
        <f t="shared" si="1930"/>
        <v>C</v>
      </c>
      <c r="AO2768" s="4" t="str">
        <f t="shared" si="1931"/>
        <v>#</v>
      </c>
      <c r="AP2768" s="15" t="str">
        <f t="shared" si="1932"/>
        <v>,SBN</v>
      </c>
      <c r="AQ2768" s="9" t="str">
        <f>_xlfn.XLOOKUP(D2768,Sheet2!$E$3:$E$101,Sheet2!$F$3:$F$101,"******************")</f>
        <v>******************</v>
      </c>
      <c r="AR2768" s="33" t="str">
        <f t="shared" si="1918"/>
        <v>NIOC CPU</v>
      </c>
      <c r="AS2768" s="9" t="str">
        <f t="shared" si="1919"/>
        <v>DOCC</v>
      </c>
      <c r="AT2768" s="4">
        <f t="shared" si="1933"/>
        <v>0</v>
      </c>
      <c r="AU2768" s="6">
        <f t="shared" si="1934"/>
        <v>2</v>
      </c>
      <c r="AV2768" s="4" t="str">
        <f t="shared" si="1935"/>
        <v>C</v>
      </c>
      <c r="AW2768" s="4">
        <f t="shared" si="1936"/>
        <v>77</v>
      </c>
      <c r="AX2768" s="4" t="str">
        <f>_xlfn.XLOOKUP(AW2768,Sheet2!$Q$3:$Q$66,Sheet2!$R$3:$R$66,"**")</f>
        <v>CPU</v>
      </c>
      <c r="AY2768" s="4">
        <f t="shared" si="1937"/>
        <v>0</v>
      </c>
      <c r="AZ2768" s="16" t="str">
        <f t="shared" si="1938"/>
        <v>SKPDN</v>
      </c>
    </row>
    <row r="2769" spans="2:52" x14ac:dyDescent="0.35">
      <c r="B2769" s="3">
        <f t="shared" si="1904"/>
        <v>14</v>
      </c>
      <c r="C2769" s="1">
        <f t="shared" si="1903"/>
        <v>5567</v>
      </c>
      <c r="D2769" s="2">
        <v>4433</v>
      </c>
      <c r="E2769" s="2" t="str">
        <f>_xlfn.XLOOKUP(C2769,Sheet2!$N$3:$N$1000,Sheet2!$O$3:$O$1000,"")</f>
        <v/>
      </c>
      <c r="F2769" s="9" t="str">
        <f t="shared" si="1895"/>
        <v>JSR .SET</v>
      </c>
      <c r="G2769" s="4" t="str">
        <f t="shared" si="1915"/>
        <v>11</v>
      </c>
      <c r="H2769" s="4">
        <f t="shared" si="1916"/>
        <v>33</v>
      </c>
      <c r="I2769" s="6">
        <f t="shared" si="1896"/>
        <v>0</v>
      </c>
      <c r="J2769" s="6">
        <f t="shared" si="1897"/>
        <v>0</v>
      </c>
      <c r="K2769" s="6">
        <f t="shared" si="1898"/>
        <v>4</v>
      </c>
      <c r="L2769" s="6">
        <f t="shared" si="1899"/>
        <v>4</v>
      </c>
      <c r="M2769" s="6">
        <f t="shared" si="1900"/>
        <v>3</v>
      </c>
      <c r="N2769" s="6">
        <f t="shared" si="1901"/>
        <v>3</v>
      </c>
      <c r="O2769" s="13">
        <f t="shared" si="1902"/>
        <v>1</v>
      </c>
      <c r="P2769" s="4">
        <f t="shared" si="1920"/>
        <v>0</v>
      </c>
      <c r="Q2769" s="4">
        <f t="shared" si="1921"/>
        <v>1</v>
      </c>
      <c r="R2769">
        <f t="shared" si="1905"/>
        <v>33</v>
      </c>
      <c r="S2769" s="4">
        <f t="shared" si="1906"/>
        <v>1</v>
      </c>
      <c r="T2769" s="15">
        <f t="shared" si="1907"/>
        <v>0</v>
      </c>
      <c r="U2769" s="4">
        <f t="shared" si="1908"/>
        <v>0</v>
      </c>
      <c r="V2769" s="4">
        <f t="shared" si="1909"/>
        <v>1</v>
      </c>
      <c r="W2769" s="4">
        <f t="shared" si="1910"/>
        <v>1</v>
      </c>
      <c r="X2769" s="6">
        <f t="shared" si="1911"/>
        <v>0</v>
      </c>
      <c r="Y2769" s="4">
        <f t="shared" si="1912"/>
        <v>1</v>
      </c>
      <c r="Z2769" s="6">
        <f t="shared" si="1913"/>
        <v>1</v>
      </c>
      <c r="AA2769" s="18">
        <f t="shared" si="1914"/>
        <v>3</v>
      </c>
      <c r="AB2769" s="9" t="str">
        <f t="shared" si="1922"/>
        <v>.SET</v>
      </c>
      <c r="AC2769" s="9" t="str">
        <f>_xlfn.XLOOKUP(R2769,Sheet2!$H$3:$H$258,Sheet2!$I$3:$I$258,"-----")</f>
        <v>*****</v>
      </c>
      <c r="AD2769" s="9" t="str">
        <f>_xlfn.XLOOKUP(VALUE(AE2769),Sheet2!$N$3:$N$1000,Sheet2!$O$3:$O$1000,"********")</f>
        <v>.SET</v>
      </c>
      <c r="AE2769" t="str">
        <f t="shared" si="1917"/>
        <v>5622</v>
      </c>
      <c r="AF2769" s="9" t="str">
        <f>IF(R2769&lt;200,"+"&amp;TEXT(R2769,"0"),"-"&amp;TEXT(_xlfn.XLOOKUP(R2769,Sheet2!$K$3:$K$130,Sheet2!$L$3:$L$130,"-----"),"0"))</f>
        <v>+33</v>
      </c>
      <c r="AG2769" s="9" t="str">
        <f t="shared" si="1923"/>
        <v/>
      </c>
      <c r="AH2769" s="9" t="str">
        <f t="shared" si="1924"/>
        <v>JSR .SET</v>
      </c>
      <c r="AI2769" t="str">
        <f t="shared" si="1925"/>
        <v>1,.SET</v>
      </c>
      <c r="AJ2769" s="16" t="str">
        <f t="shared" si="1926"/>
        <v>.SET</v>
      </c>
      <c r="AK2769" t="str">
        <f t="shared" si="1927"/>
        <v>NEGZ# 0,1,SNC</v>
      </c>
      <c r="AL2769" s="4" t="str">
        <f t="shared" si="1928"/>
        <v>NEG</v>
      </c>
      <c r="AM2769" s="4" t="str">
        <f t="shared" si="1929"/>
        <v/>
      </c>
      <c r="AN2769" s="4" t="str">
        <f t="shared" si="1930"/>
        <v>Z</v>
      </c>
      <c r="AO2769" s="4" t="str">
        <f t="shared" si="1931"/>
        <v>#</v>
      </c>
      <c r="AP2769" s="15" t="str">
        <f t="shared" si="1932"/>
        <v>,SNC</v>
      </c>
      <c r="AQ2769" s="9" t="str">
        <f>_xlfn.XLOOKUP(D2769,Sheet2!$E$3:$E$101,Sheet2!$F$3:$F$101,"******************")</f>
        <v>******************</v>
      </c>
      <c r="AR2769" s="33" t="str">
        <f t="shared" si="1918"/>
        <v>DIA 1,DSKP</v>
      </c>
      <c r="AS2769" s="9" t="str">
        <f t="shared" si="1919"/>
        <v>DIA</v>
      </c>
      <c r="AT2769" s="4">
        <f t="shared" si="1933"/>
        <v>1</v>
      </c>
      <c r="AU2769" s="6">
        <f t="shared" si="1934"/>
        <v>0</v>
      </c>
      <c r="AV2769" s="4" t="str">
        <f t="shared" si="1935"/>
        <v/>
      </c>
      <c r="AW2769" s="4">
        <f t="shared" si="1936"/>
        <v>33</v>
      </c>
      <c r="AX2769" s="4" t="str">
        <f>_xlfn.XLOOKUP(AW2769,Sheet2!$Q$3:$Q$66,Sheet2!$R$3:$R$66,"**")</f>
        <v>DSKP</v>
      </c>
      <c r="AY2769" s="4">
        <f t="shared" si="1937"/>
        <v>1</v>
      </c>
      <c r="AZ2769" s="16" t="str">
        <f t="shared" si="1938"/>
        <v>SKPBN</v>
      </c>
    </row>
    <row r="2770" spans="2:52" x14ac:dyDescent="0.35">
      <c r="B2770" s="3">
        <f t="shared" si="1904"/>
        <v>15</v>
      </c>
      <c r="C2770" s="1">
        <f t="shared" si="1903"/>
        <v>5570</v>
      </c>
      <c r="D2770" s="2">
        <v>1400</v>
      </c>
      <c r="E2770" s="2" t="str">
        <f>_xlfn.XLOOKUP(C2770,Sheet2!$N$3:$N$1000,Sheet2!$O$3:$O$1000,"")</f>
        <v/>
      </c>
      <c r="F2770" s="9" t="str">
        <f t="shared" si="1895"/>
        <v>JMP +0,3</v>
      </c>
      <c r="G2770" s="4" t="str">
        <f t="shared" si="1915"/>
        <v>3</v>
      </c>
      <c r="H2770" s="4">
        <f t="shared" si="1916"/>
        <v>0</v>
      </c>
      <c r="I2770" s="6">
        <f t="shared" si="1896"/>
        <v>0</v>
      </c>
      <c r="J2770" s="6">
        <f t="shared" si="1897"/>
        <v>0</v>
      </c>
      <c r="K2770" s="6">
        <f t="shared" si="1898"/>
        <v>1</v>
      </c>
      <c r="L2770" s="6">
        <f t="shared" si="1899"/>
        <v>4</v>
      </c>
      <c r="M2770" s="6">
        <f t="shared" si="1900"/>
        <v>0</v>
      </c>
      <c r="N2770" s="6">
        <f t="shared" si="1901"/>
        <v>0</v>
      </c>
      <c r="O2770" s="13">
        <f t="shared" si="1902"/>
        <v>0</v>
      </c>
      <c r="P2770" s="4">
        <f t="shared" si="1920"/>
        <v>0</v>
      </c>
      <c r="Q2770" s="4">
        <f t="shared" si="1921"/>
        <v>0</v>
      </c>
      <c r="R2770">
        <f t="shared" si="1905"/>
        <v>0</v>
      </c>
      <c r="S2770" s="4">
        <f t="shared" si="1906"/>
        <v>3</v>
      </c>
      <c r="T2770" s="15">
        <f t="shared" si="1907"/>
        <v>0</v>
      </c>
      <c r="U2770" s="4">
        <f t="shared" si="1908"/>
        <v>0</v>
      </c>
      <c r="V2770" s="4">
        <f t="shared" si="1909"/>
        <v>0</v>
      </c>
      <c r="W2770" s="4">
        <f t="shared" si="1910"/>
        <v>3</v>
      </c>
      <c r="X2770" s="6">
        <f t="shared" si="1911"/>
        <v>0</v>
      </c>
      <c r="Y2770" s="4">
        <f t="shared" si="1912"/>
        <v>0</v>
      </c>
      <c r="Z2770" s="6">
        <f t="shared" si="1913"/>
        <v>0</v>
      </c>
      <c r="AA2770" s="18">
        <f t="shared" si="1914"/>
        <v>0</v>
      </c>
      <c r="AB2770" s="9" t="str">
        <f t="shared" si="1922"/>
        <v>+0,3</v>
      </c>
      <c r="AC2770" s="9" t="str">
        <f>_xlfn.XLOOKUP(R2770,Sheet2!$H$3:$H$258,Sheet2!$I$3:$I$258,"-----")</f>
        <v>0</v>
      </c>
      <c r="AD2770" s="9" t="str">
        <f>_xlfn.XLOOKUP(VALUE(AE2770),Sheet2!$N$3:$N$1000,Sheet2!$O$3:$O$1000,"********")</f>
        <v>********</v>
      </c>
      <c r="AE2770" t="str">
        <f t="shared" si="1917"/>
        <v>5570</v>
      </c>
      <c r="AF2770" s="9" t="str">
        <f>IF(R2770&lt;200,"+"&amp;TEXT(R2770,"0"),"-"&amp;TEXT(_xlfn.XLOOKUP(R2770,Sheet2!$K$3:$K$130,Sheet2!$L$3:$L$130,"-----"),"0"))</f>
        <v>+0</v>
      </c>
      <c r="AG2770" s="9" t="str">
        <f t="shared" si="1923"/>
        <v/>
      </c>
      <c r="AH2770" s="9" t="str">
        <f t="shared" si="1924"/>
        <v>JMP +0,3</v>
      </c>
      <c r="AI2770" t="str">
        <f t="shared" si="1925"/>
        <v>0,+0,3</v>
      </c>
      <c r="AJ2770" s="16" t="str">
        <f t="shared" si="1926"/>
        <v>+0,3</v>
      </c>
      <c r="AK2770" t="str">
        <f t="shared" si="1927"/>
        <v>INC 0,0</v>
      </c>
      <c r="AL2770" s="4" t="str">
        <f t="shared" si="1928"/>
        <v>INC</v>
      </c>
      <c r="AM2770" s="4" t="str">
        <f t="shared" si="1929"/>
        <v/>
      </c>
      <c r="AN2770" s="4" t="str">
        <f t="shared" si="1930"/>
        <v/>
      </c>
      <c r="AO2770" s="4" t="str">
        <f t="shared" si="1931"/>
        <v/>
      </c>
      <c r="AP2770" s="15" t="str">
        <f t="shared" si="1932"/>
        <v/>
      </c>
      <c r="AQ2770" s="9" t="str">
        <f>_xlfn.XLOOKUP(D2770,Sheet2!$E$3:$E$101,Sheet2!$F$3:$F$101,"******************")</f>
        <v>******************</v>
      </c>
      <c r="AR2770" s="33" t="str">
        <f t="shared" si="1918"/>
        <v>DIB 0,0</v>
      </c>
      <c r="AS2770" s="9" t="str">
        <f t="shared" si="1919"/>
        <v>DIB</v>
      </c>
      <c r="AT2770" s="4">
        <f t="shared" si="1933"/>
        <v>0</v>
      </c>
      <c r="AU2770" s="6">
        <f t="shared" si="1934"/>
        <v>0</v>
      </c>
      <c r="AV2770" s="4" t="str">
        <f t="shared" si="1935"/>
        <v/>
      </c>
      <c r="AW2770" s="4">
        <f t="shared" si="1936"/>
        <v>0</v>
      </c>
      <c r="AX2770" s="4" t="str">
        <f>_xlfn.XLOOKUP(AW2770,Sheet2!$Q$3:$Q$66,Sheet2!$R$3:$R$66,"**")</f>
        <v>0</v>
      </c>
      <c r="AY2770" s="4">
        <f t="shared" si="1937"/>
        <v>3</v>
      </c>
      <c r="AZ2770" s="16" t="str">
        <f t="shared" si="1938"/>
        <v>SKPBN</v>
      </c>
    </row>
    <row r="2771" spans="2:52" x14ac:dyDescent="0.35">
      <c r="B2771" s="3">
        <v>17</v>
      </c>
      <c r="C2771" s="1">
        <f t="shared" si="1903"/>
        <v>5571</v>
      </c>
      <c r="D2771" s="2">
        <v>64433</v>
      </c>
      <c r="E2771" s="2" t="str">
        <f>_xlfn.XLOOKUP(C2771,Sheet2!$N$3:$N$1000,Sheet2!$O$3:$O$1000,"")</f>
        <v>IRET</v>
      </c>
      <c r="F2771" s="9" t="str">
        <f t="shared" si="1895"/>
        <v>DIA 1,DSKP</v>
      </c>
      <c r="G2771" s="4" t="str">
        <f t="shared" si="1915"/>
        <v>151</v>
      </c>
      <c r="H2771" s="4">
        <f t="shared" si="1916"/>
        <v>33</v>
      </c>
      <c r="I2771" s="6">
        <f t="shared" si="1896"/>
        <v>0</v>
      </c>
      <c r="J2771" s="6">
        <f t="shared" si="1897"/>
        <v>6</v>
      </c>
      <c r="K2771" s="6">
        <f t="shared" si="1898"/>
        <v>4</v>
      </c>
      <c r="L2771" s="6">
        <f t="shared" si="1899"/>
        <v>4</v>
      </c>
      <c r="M2771" s="6">
        <f t="shared" si="1900"/>
        <v>3</v>
      </c>
      <c r="N2771" s="6">
        <f t="shared" si="1901"/>
        <v>3</v>
      </c>
      <c r="O2771" s="13">
        <f t="shared" si="1902"/>
        <v>13</v>
      </c>
      <c r="P2771" s="4">
        <f t="shared" si="1920"/>
        <v>3</v>
      </c>
      <c r="Q2771" s="4">
        <f t="shared" si="1921"/>
        <v>1</v>
      </c>
      <c r="R2771">
        <f t="shared" si="1905"/>
        <v>33</v>
      </c>
      <c r="S2771" s="4">
        <f t="shared" si="1906"/>
        <v>1</v>
      </c>
      <c r="T2771" s="15">
        <f t="shared" si="1907"/>
        <v>0</v>
      </c>
      <c r="U2771" s="4">
        <f t="shared" si="1908"/>
        <v>3</v>
      </c>
      <c r="V2771" s="4">
        <f t="shared" si="1909"/>
        <v>1</v>
      </c>
      <c r="W2771" s="4">
        <f t="shared" si="1910"/>
        <v>1</v>
      </c>
      <c r="X2771" s="6">
        <f t="shared" si="1911"/>
        <v>0</v>
      </c>
      <c r="Y2771" s="4">
        <f t="shared" si="1912"/>
        <v>1</v>
      </c>
      <c r="Z2771" s="6">
        <f t="shared" si="1913"/>
        <v>1</v>
      </c>
      <c r="AA2771" s="18">
        <f t="shared" si="1914"/>
        <v>3</v>
      </c>
      <c r="AB2771" s="9" t="str">
        <f t="shared" si="1922"/>
        <v>+33</v>
      </c>
      <c r="AC2771" s="9" t="str">
        <f>_xlfn.XLOOKUP(R2771,Sheet2!$H$3:$H$258,Sheet2!$I$3:$I$258,"-----")</f>
        <v>*****</v>
      </c>
      <c r="AD2771" s="9" t="str">
        <f>_xlfn.XLOOKUP(VALUE(AE2771),Sheet2!$N$3:$N$1000,Sheet2!$O$3:$O$1000,"********")</f>
        <v>********</v>
      </c>
      <c r="AE2771" t="str">
        <f t="shared" si="1917"/>
        <v>5624</v>
      </c>
      <c r="AF2771" s="9" t="str">
        <f>IF(R2771&lt;200,"+"&amp;TEXT(R2771,"0"),"-"&amp;TEXT(_xlfn.XLOOKUP(R2771,Sheet2!$K$3:$K$130,Sheet2!$L$3:$L$130,"-----"),"0"))</f>
        <v>+33</v>
      </c>
      <c r="AG2771" s="9" t="str">
        <f t="shared" si="1923"/>
        <v/>
      </c>
      <c r="AH2771" s="9" t="str">
        <f t="shared" si="1924"/>
        <v>JSR +33</v>
      </c>
      <c r="AI2771" t="str">
        <f t="shared" si="1925"/>
        <v>1,+33</v>
      </c>
      <c r="AJ2771" s="16" t="str">
        <f t="shared" si="1926"/>
        <v>+33</v>
      </c>
      <c r="AK2771" t="str">
        <f t="shared" si="1927"/>
        <v>NEGZ# 3,1,SNC</v>
      </c>
      <c r="AL2771" s="4" t="str">
        <f t="shared" si="1928"/>
        <v>NEG</v>
      </c>
      <c r="AM2771" s="4" t="str">
        <f t="shared" si="1929"/>
        <v/>
      </c>
      <c r="AN2771" s="4" t="str">
        <f t="shared" si="1930"/>
        <v>Z</v>
      </c>
      <c r="AO2771" s="4" t="str">
        <f t="shared" si="1931"/>
        <v>#</v>
      </c>
      <c r="AP2771" s="15" t="str">
        <f t="shared" si="1932"/>
        <v>,SNC</v>
      </c>
      <c r="AQ2771" s="9" t="str">
        <f>_xlfn.XLOOKUP(D2771,Sheet2!$E$3:$E$101,Sheet2!$F$3:$F$101,"******************")</f>
        <v>******************</v>
      </c>
      <c r="AR2771" s="33" t="str">
        <f t="shared" si="1918"/>
        <v>DIA 1,DSKP</v>
      </c>
      <c r="AS2771" s="9" t="str">
        <f t="shared" si="1919"/>
        <v>DIA</v>
      </c>
      <c r="AT2771" s="4">
        <f t="shared" si="1933"/>
        <v>1</v>
      </c>
      <c r="AU2771" s="6">
        <f t="shared" si="1934"/>
        <v>0</v>
      </c>
      <c r="AV2771" s="4" t="str">
        <f t="shared" si="1935"/>
        <v/>
      </c>
      <c r="AW2771" s="4">
        <f t="shared" si="1936"/>
        <v>33</v>
      </c>
      <c r="AX2771" s="4" t="str">
        <f>_xlfn.XLOOKUP(AW2771,Sheet2!$Q$3:$Q$66,Sheet2!$R$3:$R$66,"**")</f>
        <v>DSKP</v>
      </c>
      <c r="AY2771" s="4">
        <f t="shared" si="1937"/>
        <v>1</v>
      </c>
      <c r="AZ2771" s="16" t="str">
        <f t="shared" si="1938"/>
        <v>SKPBN</v>
      </c>
    </row>
    <row r="2772" spans="2:52" x14ac:dyDescent="0.35">
      <c r="B2772" s="3">
        <f t="shared" si="1904"/>
        <v>18</v>
      </c>
      <c r="C2772" s="1">
        <f t="shared" si="1903"/>
        <v>5572</v>
      </c>
      <c r="D2772" s="2">
        <v>1401</v>
      </c>
      <c r="E2772" s="2" t="str">
        <f>_xlfn.XLOOKUP(C2772,Sheet2!$N$3:$N$1000,Sheet2!$O$3:$O$1000,"")</f>
        <v/>
      </c>
      <c r="F2772" s="9" t="str">
        <f t="shared" si="1895"/>
        <v>JMP +1,3</v>
      </c>
      <c r="G2772" s="4" t="str">
        <f t="shared" si="1915"/>
        <v>3</v>
      </c>
      <c r="H2772" s="4">
        <f t="shared" si="1916"/>
        <v>1</v>
      </c>
      <c r="I2772" s="6">
        <f t="shared" si="1896"/>
        <v>0</v>
      </c>
      <c r="J2772" s="6">
        <f t="shared" si="1897"/>
        <v>0</v>
      </c>
      <c r="K2772" s="6">
        <f t="shared" si="1898"/>
        <v>1</v>
      </c>
      <c r="L2772" s="6">
        <f t="shared" si="1899"/>
        <v>4</v>
      </c>
      <c r="M2772" s="6">
        <f t="shared" si="1900"/>
        <v>0</v>
      </c>
      <c r="N2772" s="6">
        <f t="shared" si="1901"/>
        <v>1</v>
      </c>
      <c r="O2772" s="13">
        <f t="shared" si="1902"/>
        <v>0</v>
      </c>
      <c r="P2772" s="4">
        <f t="shared" si="1920"/>
        <v>0</v>
      </c>
      <c r="Q2772" s="4">
        <f t="shared" si="1921"/>
        <v>0</v>
      </c>
      <c r="R2772">
        <f t="shared" si="1905"/>
        <v>1</v>
      </c>
      <c r="S2772" s="4">
        <f t="shared" si="1906"/>
        <v>3</v>
      </c>
      <c r="T2772" s="15">
        <f t="shared" si="1907"/>
        <v>0</v>
      </c>
      <c r="U2772" s="4">
        <f t="shared" si="1908"/>
        <v>0</v>
      </c>
      <c r="V2772" s="4">
        <f t="shared" si="1909"/>
        <v>0</v>
      </c>
      <c r="W2772" s="4">
        <f t="shared" si="1910"/>
        <v>3</v>
      </c>
      <c r="X2772" s="6">
        <f t="shared" si="1911"/>
        <v>0</v>
      </c>
      <c r="Y2772" s="4">
        <f t="shared" si="1912"/>
        <v>0</v>
      </c>
      <c r="Z2772" s="6">
        <f t="shared" si="1913"/>
        <v>0</v>
      </c>
      <c r="AA2772" s="18">
        <f t="shared" si="1914"/>
        <v>1</v>
      </c>
      <c r="AB2772" s="9" t="str">
        <f t="shared" si="1922"/>
        <v>+1,3</v>
      </c>
      <c r="AC2772" s="9" t="str">
        <f>_xlfn.XLOOKUP(R2772,Sheet2!$H$3:$H$258,Sheet2!$I$3:$I$258,"-----")</f>
        <v>1</v>
      </c>
      <c r="AD2772" s="9" t="str">
        <f>_xlfn.XLOOKUP(VALUE(AE2772),Sheet2!$N$3:$N$1000,Sheet2!$O$3:$O$1000,"********")</f>
        <v>.ADSK</v>
      </c>
      <c r="AE2772" t="str">
        <f t="shared" si="1917"/>
        <v>5573</v>
      </c>
      <c r="AF2772" s="9" t="str">
        <f>IF(R2772&lt;200,"+"&amp;TEXT(R2772,"0"),"-"&amp;TEXT(_xlfn.XLOOKUP(R2772,Sheet2!$K$3:$K$130,Sheet2!$L$3:$L$130,"-----"),"0"))</f>
        <v>+1</v>
      </c>
      <c r="AG2772" s="9" t="str">
        <f t="shared" si="1923"/>
        <v/>
      </c>
      <c r="AH2772" s="9" t="str">
        <f t="shared" si="1924"/>
        <v>JMP +1,3</v>
      </c>
      <c r="AI2772" t="str">
        <f t="shared" si="1925"/>
        <v>0,+1,3</v>
      </c>
      <c r="AJ2772" s="16" t="str">
        <f t="shared" si="1926"/>
        <v>+1,3</v>
      </c>
      <c r="AK2772" t="str">
        <f t="shared" si="1927"/>
        <v>INC 0,0,SKP</v>
      </c>
      <c r="AL2772" s="4" t="str">
        <f t="shared" si="1928"/>
        <v>INC</v>
      </c>
      <c r="AM2772" s="4" t="str">
        <f t="shared" si="1929"/>
        <v/>
      </c>
      <c r="AN2772" s="4" t="str">
        <f t="shared" si="1930"/>
        <v/>
      </c>
      <c r="AO2772" s="4" t="str">
        <f t="shared" si="1931"/>
        <v/>
      </c>
      <c r="AP2772" s="15" t="str">
        <f t="shared" si="1932"/>
        <v>,SKP</v>
      </c>
      <c r="AQ2772" s="9" t="str">
        <f>_xlfn.XLOOKUP(D2772,Sheet2!$E$3:$E$101,Sheet2!$F$3:$F$101,"******************")</f>
        <v>******************</v>
      </c>
      <c r="AR2772" s="33" t="str">
        <f t="shared" si="1918"/>
        <v>DIB 0,MDV</v>
      </c>
      <c r="AS2772" s="9" t="str">
        <f t="shared" si="1919"/>
        <v>DIB</v>
      </c>
      <c r="AT2772" s="4">
        <f t="shared" si="1933"/>
        <v>0</v>
      </c>
      <c r="AU2772" s="6">
        <f t="shared" si="1934"/>
        <v>0</v>
      </c>
      <c r="AV2772" s="4" t="str">
        <f t="shared" si="1935"/>
        <v/>
      </c>
      <c r="AW2772" s="4">
        <f t="shared" si="1936"/>
        <v>1</v>
      </c>
      <c r="AX2772" s="4" t="str">
        <f>_xlfn.XLOOKUP(AW2772,Sheet2!$Q$3:$Q$66,Sheet2!$R$3:$R$66,"**")</f>
        <v>MDV</v>
      </c>
      <c r="AY2772" s="4">
        <f t="shared" si="1937"/>
        <v>3</v>
      </c>
      <c r="AZ2772" s="16" t="str">
        <f t="shared" si="1938"/>
        <v>SKPBN</v>
      </c>
    </row>
    <row r="2773" spans="2:52" x14ac:dyDescent="0.35">
      <c r="B2773" s="3">
        <v>27</v>
      </c>
      <c r="C2773" s="1">
        <f t="shared" si="1903"/>
        <v>5573</v>
      </c>
      <c r="D2773" s="2">
        <v>152521</v>
      </c>
      <c r="E2773" s="2" t="str">
        <f>_xlfn.XLOOKUP(C2773,Sheet2!$N$3:$N$1000,Sheet2!$O$3:$O$1000,"")</f>
        <v>.ADSK</v>
      </c>
      <c r="F2773" s="9" t="str">
        <f t="shared" si="1895"/>
        <v>SUBZL 2,2,SKP</v>
      </c>
      <c r="G2773" s="4" t="str">
        <f t="shared" si="1915"/>
        <v>325</v>
      </c>
      <c r="H2773" s="4">
        <f t="shared" si="1916"/>
        <v>121</v>
      </c>
      <c r="I2773" s="6">
        <f t="shared" si="1896"/>
        <v>1</v>
      </c>
      <c r="J2773" s="6">
        <f t="shared" si="1897"/>
        <v>5</v>
      </c>
      <c r="K2773" s="6">
        <f t="shared" si="1898"/>
        <v>2</v>
      </c>
      <c r="L2773" s="6">
        <f t="shared" si="1899"/>
        <v>5</v>
      </c>
      <c r="M2773" s="6">
        <f t="shared" si="1900"/>
        <v>2</v>
      </c>
      <c r="N2773" s="6">
        <f t="shared" si="1901"/>
        <v>1</v>
      </c>
      <c r="O2773" s="13">
        <f t="shared" si="1902"/>
        <v>26</v>
      </c>
      <c r="P2773" s="4">
        <f t="shared" si="1920"/>
        <v>6</v>
      </c>
      <c r="Q2773" s="4">
        <f t="shared" si="1921"/>
        <v>2</v>
      </c>
      <c r="R2773">
        <f t="shared" si="1905"/>
        <v>121</v>
      </c>
      <c r="S2773" s="4">
        <f t="shared" si="1906"/>
        <v>1</v>
      </c>
      <c r="T2773" s="15">
        <f t="shared" si="1907"/>
        <v>1</v>
      </c>
      <c r="U2773" s="4">
        <f t="shared" si="1908"/>
        <v>2</v>
      </c>
      <c r="V2773" s="4">
        <f t="shared" si="1909"/>
        <v>2</v>
      </c>
      <c r="W2773" s="4">
        <f t="shared" si="1910"/>
        <v>5</v>
      </c>
      <c r="X2773" s="6">
        <f t="shared" si="1911"/>
        <v>1</v>
      </c>
      <c r="Y2773" s="4">
        <f t="shared" si="1912"/>
        <v>1</v>
      </c>
      <c r="Z2773" s="6">
        <f t="shared" si="1913"/>
        <v>0</v>
      </c>
      <c r="AA2773" s="18">
        <f t="shared" si="1914"/>
        <v>1</v>
      </c>
      <c r="AB2773" s="9" t="str">
        <f t="shared" si="1922"/>
        <v>+121</v>
      </c>
      <c r="AC2773" s="9" t="str">
        <f>_xlfn.XLOOKUP(R2773,Sheet2!$H$3:$H$258,Sheet2!$I$3:$I$258,"-----")</f>
        <v>C17</v>
      </c>
      <c r="AD2773" s="9" t="str">
        <f>_xlfn.XLOOKUP(VALUE(AE2773),Sheet2!$N$3:$N$1000,Sheet2!$O$3:$O$1000,"********")</f>
        <v>********</v>
      </c>
      <c r="AE2773" t="str">
        <f t="shared" si="1917"/>
        <v>5714</v>
      </c>
      <c r="AF2773" s="9" t="str">
        <f>IF(R2773&lt;200,"+"&amp;TEXT(R2773,"0"),"-"&amp;TEXT(_xlfn.XLOOKUP(R2773,Sheet2!$K$3:$K$130,Sheet2!$L$3:$L$130,"-----"),"0"))</f>
        <v>+121</v>
      </c>
      <c r="AG2773" s="9" t="str">
        <f t="shared" si="1923"/>
        <v>@</v>
      </c>
      <c r="AH2773" s="9" t="str">
        <f t="shared" si="1924"/>
        <v>ISZ @+121</v>
      </c>
      <c r="AI2773" t="str">
        <f t="shared" si="1925"/>
        <v>2,@+121</v>
      </c>
      <c r="AJ2773" s="16" t="str">
        <f t="shared" si="1926"/>
        <v>@+121</v>
      </c>
      <c r="AK2773" t="str">
        <f t="shared" si="1927"/>
        <v>SUBZL 2,2,SKP</v>
      </c>
      <c r="AL2773" s="4" t="str">
        <f t="shared" si="1928"/>
        <v>SUB</v>
      </c>
      <c r="AM2773" s="4" t="str">
        <f t="shared" si="1929"/>
        <v>L</v>
      </c>
      <c r="AN2773" s="4" t="str">
        <f t="shared" si="1930"/>
        <v>Z</v>
      </c>
      <c r="AO2773" s="4" t="str">
        <f t="shared" si="1931"/>
        <v/>
      </c>
      <c r="AP2773" s="15" t="str">
        <f t="shared" si="1932"/>
        <v>,SKP</v>
      </c>
      <c r="AQ2773" s="9" t="str">
        <f>_xlfn.XLOOKUP(D2773,Sheet2!$E$3:$E$101,Sheet2!$F$3:$F$101,"******************")</f>
        <v>******************</v>
      </c>
      <c r="AR2773" s="33" t="str">
        <f t="shared" si="1918"/>
        <v>DICS 2,ADCV</v>
      </c>
      <c r="AS2773" s="9" t="str">
        <f t="shared" si="1919"/>
        <v>DICS</v>
      </c>
      <c r="AT2773" s="4">
        <f t="shared" si="1933"/>
        <v>2</v>
      </c>
      <c r="AU2773" s="6">
        <f t="shared" si="1934"/>
        <v>1</v>
      </c>
      <c r="AV2773" s="4" t="str">
        <f t="shared" si="1935"/>
        <v>S</v>
      </c>
      <c r="AW2773" s="4">
        <f t="shared" si="1936"/>
        <v>21</v>
      </c>
      <c r="AX2773" s="4" t="str">
        <f>_xlfn.XLOOKUP(AW2773,Sheet2!$Q$3:$Q$66,Sheet2!$R$3:$R$66,"**")</f>
        <v>ADCV</v>
      </c>
      <c r="AY2773" s="4">
        <f t="shared" si="1937"/>
        <v>5</v>
      </c>
      <c r="AZ2773" s="16" t="str">
        <f t="shared" si="1938"/>
        <v>SKPBZ</v>
      </c>
    </row>
    <row r="2774" spans="2:52" x14ac:dyDescent="0.35">
      <c r="B2774" s="3">
        <f t="shared" si="1904"/>
        <v>28</v>
      </c>
      <c r="C2774" s="1">
        <f t="shared" si="1903"/>
        <v>5574</v>
      </c>
      <c r="D2774" s="2">
        <v>151120</v>
      </c>
      <c r="E2774" s="2" t="str">
        <f>_xlfn.XLOOKUP(C2774,Sheet2!$N$3:$N$1000,Sheet2!$O$3:$O$1000,"")</f>
        <v/>
      </c>
      <c r="F2774" s="9" t="str">
        <f t="shared" si="1895"/>
        <v>MOVZL 2,2</v>
      </c>
      <c r="G2774" s="4" t="str">
        <f t="shared" si="1915"/>
        <v>322</v>
      </c>
      <c r="H2774" s="4">
        <f t="shared" si="1916"/>
        <v>120</v>
      </c>
      <c r="I2774" s="6">
        <f t="shared" si="1896"/>
        <v>1</v>
      </c>
      <c r="J2774" s="6">
        <f t="shared" si="1897"/>
        <v>5</v>
      </c>
      <c r="K2774" s="6">
        <f t="shared" si="1898"/>
        <v>1</v>
      </c>
      <c r="L2774" s="6">
        <f t="shared" si="1899"/>
        <v>1</v>
      </c>
      <c r="M2774" s="6">
        <f t="shared" si="1900"/>
        <v>2</v>
      </c>
      <c r="N2774" s="6">
        <f t="shared" si="1901"/>
        <v>0</v>
      </c>
      <c r="O2774" s="13">
        <f t="shared" si="1902"/>
        <v>26</v>
      </c>
      <c r="P2774" s="4">
        <f t="shared" si="1920"/>
        <v>6</v>
      </c>
      <c r="Q2774" s="4">
        <f t="shared" si="1921"/>
        <v>2</v>
      </c>
      <c r="R2774">
        <f t="shared" si="1905"/>
        <v>120</v>
      </c>
      <c r="S2774" s="4">
        <f t="shared" si="1906"/>
        <v>2</v>
      </c>
      <c r="T2774" s="15">
        <f t="shared" si="1907"/>
        <v>0</v>
      </c>
      <c r="U2774" s="4">
        <f t="shared" si="1908"/>
        <v>2</v>
      </c>
      <c r="V2774" s="4">
        <f t="shared" si="1909"/>
        <v>2</v>
      </c>
      <c r="W2774" s="4">
        <f t="shared" si="1910"/>
        <v>2</v>
      </c>
      <c r="X2774" s="6">
        <f t="shared" si="1911"/>
        <v>1</v>
      </c>
      <c r="Y2774" s="4">
        <f t="shared" si="1912"/>
        <v>1</v>
      </c>
      <c r="Z2774" s="6">
        <f t="shared" si="1913"/>
        <v>0</v>
      </c>
      <c r="AA2774" s="18">
        <f t="shared" si="1914"/>
        <v>0</v>
      </c>
      <c r="AB2774" s="9" t="str">
        <f t="shared" si="1922"/>
        <v>+120,2</v>
      </c>
      <c r="AC2774" s="9" t="str">
        <f>_xlfn.XLOOKUP(R2774,Sheet2!$H$3:$H$258,Sheet2!$I$3:$I$258,"-----")</f>
        <v>C7</v>
      </c>
      <c r="AD2774" s="9" t="str">
        <f>_xlfn.XLOOKUP(VALUE(AE2774),Sheet2!$N$3:$N$1000,Sheet2!$O$3:$O$1000,"********")</f>
        <v>********</v>
      </c>
      <c r="AE2774" t="str">
        <f t="shared" si="1917"/>
        <v>5714</v>
      </c>
      <c r="AF2774" s="9" t="str">
        <f>IF(R2774&lt;200,"+"&amp;TEXT(R2774,"0"),"-"&amp;TEXT(_xlfn.XLOOKUP(R2774,Sheet2!$K$3:$K$130,Sheet2!$L$3:$L$130,"-----"),"0"))</f>
        <v>+120</v>
      </c>
      <c r="AG2774" s="9" t="str">
        <f t="shared" si="1923"/>
        <v/>
      </c>
      <c r="AH2774" s="9" t="str">
        <f t="shared" si="1924"/>
        <v>ISZ +120,2</v>
      </c>
      <c r="AI2774" t="str">
        <f t="shared" si="1925"/>
        <v>2,+120,2</v>
      </c>
      <c r="AJ2774" s="16" t="str">
        <f t="shared" si="1926"/>
        <v>+120,2</v>
      </c>
      <c r="AK2774" t="str">
        <f t="shared" si="1927"/>
        <v>MOVZL 2,2</v>
      </c>
      <c r="AL2774" s="4" t="str">
        <f t="shared" si="1928"/>
        <v>MOV</v>
      </c>
      <c r="AM2774" s="4" t="str">
        <f t="shared" si="1929"/>
        <v>L</v>
      </c>
      <c r="AN2774" s="4" t="str">
        <f t="shared" si="1930"/>
        <v>Z</v>
      </c>
      <c r="AO2774" s="4" t="str">
        <f t="shared" si="1931"/>
        <v/>
      </c>
      <c r="AP2774" s="15" t="str">
        <f t="shared" si="1932"/>
        <v/>
      </c>
      <c r="AQ2774" s="9" t="str">
        <f>_xlfn.XLOOKUP(D2774,Sheet2!$E$3:$E$101,Sheet2!$F$3:$F$101,"******************")</f>
        <v>******************</v>
      </c>
      <c r="AR2774" s="33" t="str">
        <f t="shared" si="1918"/>
        <v>DOAS 2,DSKP</v>
      </c>
      <c r="AS2774" s="9" t="str">
        <f t="shared" si="1919"/>
        <v>DOAS</v>
      </c>
      <c r="AT2774" s="4">
        <f t="shared" si="1933"/>
        <v>2</v>
      </c>
      <c r="AU2774" s="6">
        <f t="shared" si="1934"/>
        <v>1</v>
      </c>
      <c r="AV2774" s="4" t="str">
        <f t="shared" si="1935"/>
        <v>S</v>
      </c>
      <c r="AW2774" s="4">
        <f t="shared" si="1936"/>
        <v>20</v>
      </c>
      <c r="AX2774" s="4" t="str">
        <f>_xlfn.XLOOKUP(AW2774,Sheet2!$Q$3:$Q$66,Sheet2!$R$3:$R$66,"**")</f>
        <v>DSKP</v>
      </c>
      <c r="AY2774" s="4">
        <f t="shared" si="1937"/>
        <v>2</v>
      </c>
      <c r="AZ2774" s="16" t="str">
        <f t="shared" si="1938"/>
        <v>SKPBZ</v>
      </c>
    </row>
    <row r="2775" spans="2:52" x14ac:dyDescent="0.35">
      <c r="B2775" s="3">
        <f t="shared" si="1904"/>
        <v>29</v>
      </c>
      <c r="C2775" s="1">
        <f t="shared" si="1903"/>
        <v>5575</v>
      </c>
      <c r="D2775" s="2">
        <v>20151</v>
      </c>
      <c r="E2775" s="2" t="str">
        <f>_xlfn.XLOOKUP(C2775,Sheet2!$N$3:$N$1000,Sheet2!$O$3:$O$1000,"")</f>
        <v/>
      </c>
      <c r="F2775" s="9" t="str">
        <f t="shared" si="1895"/>
        <v>LDA 0,NDSKS</v>
      </c>
      <c r="G2775" s="4" t="str">
        <f t="shared" si="1915"/>
        <v>40</v>
      </c>
      <c r="H2775" s="4">
        <f t="shared" si="1916"/>
        <v>151</v>
      </c>
      <c r="I2775" s="6">
        <f t="shared" si="1896"/>
        <v>0</v>
      </c>
      <c r="J2775" s="6">
        <f t="shared" si="1897"/>
        <v>2</v>
      </c>
      <c r="K2775" s="6">
        <f t="shared" si="1898"/>
        <v>0</v>
      </c>
      <c r="L2775" s="6">
        <f t="shared" si="1899"/>
        <v>1</v>
      </c>
      <c r="M2775" s="6">
        <f t="shared" si="1900"/>
        <v>5</v>
      </c>
      <c r="N2775" s="6">
        <f t="shared" si="1901"/>
        <v>1</v>
      </c>
      <c r="O2775" s="13">
        <f t="shared" si="1902"/>
        <v>4</v>
      </c>
      <c r="P2775" s="4">
        <f t="shared" si="1920"/>
        <v>1</v>
      </c>
      <c r="Q2775" s="4">
        <f t="shared" si="1921"/>
        <v>0</v>
      </c>
      <c r="R2775">
        <f t="shared" si="1905"/>
        <v>151</v>
      </c>
      <c r="S2775" s="4">
        <f t="shared" si="1906"/>
        <v>0</v>
      </c>
      <c r="T2775" s="15">
        <f t="shared" si="1907"/>
        <v>0</v>
      </c>
      <c r="U2775" s="4">
        <f t="shared" si="1908"/>
        <v>1</v>
      </c>
      <c r="V2775" s="4">
        <f t="shared" si="1909"/>
        <v>0</v>
      </c>
      <c r="W2775" s="4">
        <f t="shared" si="1910"/>
        <v>0</v>
      </c>
      <c r="X2775" s="6">
        <f t="shared" si="1911"/>
        <v>1</v>
      </c>
      <c r="Y2775" s="4">
        <f t="shared" si="1912"/>
        <v>2</v>
      </c>
      <c r="Z2775" s="6">
        <f t="shared" si="1913"/>
        <v>1</v>
      </c>
      <c r="AA2775" s="18">
        <f t="shared" si="1914"/>
        <v>1</v>
      </c>
      <c r="AB2775" s="9" t="str">
        <f t="shared" si="1922"/>
        <v>NDSKS</v>
      </c>
      <c r="AC2775" s="9" t="str">
        <f>_xlfn.XLOOKUP(R2775,Sheet2!$H$3:$H$258,Sheet2!$I$3:$I$258,"-----")</f>
        <v>NDSKS</v>
      </c>
      <c r="AD2775" s="9" t="str">
        <f>_xlfn.XLOOKUP(VALUE(AE2775),Sheet2!$N$3:$N$1000,Sheet2!$O$3:$O$1000,"********")</f>
        <v>********</v>
      </c>
      <c r="AE2775" t="str">
        <f t="shared" si="1917"/>
        <v>5746</v>
      </c>
      <c r="AF2775" s="9" t="str">
        <f>IF(R2775&lt;200,"+"&amp;TEXT(R2775,"0"),"-"&amp;TEXT(_xlfn.XLOOKUP(R2775,Sheet2!$K$3:$K$130,Sheet2!$L$3:$L$130,"-----"),"0"))</f>
        <v>+151</v>
      </c>
      <c r="AG2775" s="9" t="str">
        <f t="shared" si="1923"/>
        <v/>
      </c>
      <c r="AH2775" s="9" t="str">
        <f t="shared" si="1924"/>
        <v>JMP NDSKS</v>
      </c>
      <c r="AI2775" t="str">
        <f t="shared" si="1925"/>
        <v>0,NDSKS</v>
      </c>
      <c r="AJ2775" s="16" t="str">
        <f t="shared" si="1926"/>
        <v>NDSKS</v>
      </c>
      <c r="AK2775" t="str">
        <f t="shared" si="1927"/>
        <v>COMOL# 1,0,SKP</v>
      </c>
      <c r="AL2775" s="4" t="str">
        <f t="shared" si="1928"/>
        <v>COM</v>
      </c>
      <c r="AM2775" s="4" t="str">
        <f t="shared" si="1929"/>
        <v>L</v>
      </c>
      <c r="AN2775" s="4" t="str">
        <f t="shared" si="1930"/>
        <v>O</v>
      </c>
      <c r="AO2775" s="4" t="str">
        <f t="shared" si="1931"/>
        <v>#</v>
      </c>
      <c r="AP2775" s="15" t="str">
        <f t="shared" si="1932"/>
        <v>,SKP</v>
      </c>
      <c r="AQ2775" s="9" t="str">
        <f>_xlfn.XLOOKUP(D2775,Sheet2!$E$3:$E$101,Sheet2!$F$3:$F$101,"******************")</f>
        <v>******************</v>
      </c>
      <c r="AR2775" s="33" t="str">
        <f t="shared" si="1918"/>
        <v>NIOS **</v>
      </c>
      <c r="AS2775" s="9" t="str">
        <f t="shared" si="1919"/>
        <v>DOCS</v>
      </c>
      <c r="AT2775" s="4">
        <f t="shared" si="1933"/>
        <v>0</v>
      </c>
      <c r="AU2775" s="6">
        <f t="shared" si="1934"/>
        <v>1</v>
      </c>
      <c r="AV2775" s="4" t="str">
        <f t="shared" si="1935"/>
        <v>S</v>
      </c>
      <c r="AW2775" s="4">
        <f t="shared" si="1936"/>
        <v>51</v>
      </c>
      <c r="AX2775" s="4" t="str">
        <f>_xlfn.XLOOKUP(AW2775,Sheet2!$Q$3:$Q$66,Sheet2!$R$3:$R$66,"**")</f>
        <v>**</v>
      </c>
      <c r="AY2775" s="4">
        <f t="shared" si="1937"/>
        <v>0</v>
      </c>
      <c r="AZ2775" s="16" t="str">
        <f t="shared" si="1938"/>
        <v>SKPBZ</v>
      </c>
    </row>
    <row r="2776" spans="2:52" x14ac:dyDescent="0.35">
      <c r="B2776" s="3">
        <f t="shared" si="1904"/>
        <v>30</v>
      </c>
      <c r="C2776" s="1">
        <f t="shared" si="1903"/>
        <v>5576</v>
      </c>
      <c r="D2776" s="2">
        <v>143405</v>
      </c>
      <c r="E2776" s="2" t="str">
        <f>_xlfn.XLOOKUP(C2776,Sheet2!$N$3:$N$1000,Sheet2!$O$3:$O$1000,"")</f>
        <v/>
      </c>
      <c r="F2776" s="9" t="str">
        <f t="shared" si="1895"/>
        <v>AND 2,0,SNR</v>
      </c>
      <c r="G2776" s="4" t="str">
        <f t="shared" si="1915"/>
        <v>307</v>
      </c>
      <c r="H2776" s="4">
        <f t="shared" si="1916"/>
        <v>5</v>
      </c>
      <c r="I2776" s="6">
        <f t="shared" si="1896"/>
        <v>1</v>
      </c>
      <c r="J2776" s="6">
        <f t="shared" si="1897"/>
        <v>4</v>
      </c>
      <c r="K2776" s="6">
        <f t="shared" si="1898"/>
        <v>3</v>
      </c>
      <c r="L2776" s="6">
        <f t="shared" si="1899"/>
        <v>4</v>
      </c>
      <c r="M2776" s="6">
        <f t="shared" si="1900"/>
        <v>0</v>
      </c>
      <c r="N2776" s="6">
        <f t="shared" si="1901"/>
        <v>5</v>
      </c>
      <c r="O2776" s="13">
        <f t="shared" si="1902"/>
        <v>24</v>
      </c>
      <c r="P2776" s="4">
        <f t="shared" si="1920"/>
        <v>6</v>
      </c>
      <c r="Q2776" s="4">
        <f t="shared" si="1921"/>
        <v>0</v>
      </c>
      <c r="R2776">
        <f t="shared" si="1905"/>
        <v>5</v>
      </c>
      <c r="S2776" s="4">
        <f t="shared" si="1906"/>
        <v>3</v>
      </c>
      <c r="T2776" s="15">
        <f t="shared" si="1907"/>
        <v>1</v>
      </c>
      <c r="U2776" s="4">
        <f t="shared" si="1908"/>
        <v>2</v>
      </c>
      <c r="V2776" s="4">
        <f t="shared" si="1909"/>
        <v>0</v>
      </c>
      <c r="W2776" s="4">
        <f t="shared" si="1910"/>
        <v>7</v>
      </c>
      <c r="X2776" s="6">
        <f t="shared" si="1911"/>
        <v>0</v>
      </c>
      <c r="Y2776" s="4">
        <f t="shared" si="1912"/>
        <v>0</v>
      </c>
      <c r="Z2776" s="6">
        <f t="shared" si="1913"/>
        <v>0</v>
      </c>
      <c r="AA2776" s="18">
        <f t="shared" si="1914"/>
        <v>5</v>
      </c>
      <c r="AB2776" s="9" t="str">
        <f t="shared" si="1922"/>
        <v>+5,3</v>
      </c>
      <c r="AC2776" s="9" t="str">
        <f>_xlfn.XLOOKUP(R2776,Sheet2!$H$3:$H$258,Sheet2!$I$3:$I$258,"-----")</f>
        <v>*****</v>
      </c>
      <c r="AD2776" s="9" t="str">
        <f>_xlfn.XLOOKUP(VALUE(AE2776),Sheet2!$N$3:$N$1000,Sheet2!$O$3:$O$1000,"********")</f>
        <v>********</v>
      </c>
      <c r="AE2776" t="str">
        <f t="shared" si="1917"/>
        <v>5603</v>
      </c>
      <c r="AF2776" s="9" t="str">
        <f>IF(R2776&lt;200,"+"&amp;TEXT(R2776,"0"),"-"&amp;TEXT(_xlfn.XLOOKUP(R2776,Sheet2!$K$3:$K$130,Sheet2!$L$3:$L$130,"-----"),"0"))</f>
        <v>+5</v>
      </c>
      <c r="AG2776" s="9" t="str">
        <f t="shared" si="1923"/>
        <v>@</v>
      </c>
      <c r="AH2776" s="9" t="str">
        <f t="shared" si="1924"/>
        <v>JMP @+5,3</v>
      </c>
      <c r="AI2776" t="str">
        <f t="shared" si="1925"/>
        <v>0,@+5,3</v>
      </c>
      <c r="AJ2776" s="16" t="str">
        <f t="shared" si="1926"/>
        <v>@+5,3</v>
      </c>
      <c r="AK2776" t="str">
        <f t="shared" si="1927"/>
        <v>AND 2,0,SNR</v>
      </c>
      <c r="AL2776" s="4" t="str">
        <f t="shared" si="1928"/>
        <v>AND</v>
      </c>
      <c r="AM2776" s="4" t="str">
        <f t="shared" si="1929"/>
        <v/>
      </c>
      <c r="AN2776" s="4" t="str">
        <f t="shared" si="1930"/>
        <v/>
      </c>
      <c r="AO2776" s="4" t="str">
        <f t="shared" si="1931"/>
        <v/>
      </c>
      <c r="AP2776" s="15" t="str">
        <f t="shared" si="1932"/>
        <v>,SNR</v>
      </c>
      <c r="AQ2776" s="9" t="str">
        <f>_xlfn.XLOOKUP(D2776,Sheet2!$E$3:$E$101,Sheet2!$F$3:$F$101,"******************")</f>
        <v>******************</v>
      </c>
      <c r="AR2776" s="33" t="str">
        <f t="shared" si="1918"/>
        <v>SKPBN 0</v>
      </c>
      <c r="AS2776" s="9" t="str">
        <f t="shared" si="1919"/>
        <v>DOC</v>
      </c>
      <c r="AT2776" s="4">
        <f t="shared" si="1933"/>
        <v>0</v>
      </c>
      <c r="AU2776" s="6">
        <f t="shared" si="1934"/>
        <v>0</v>
      </c>
      <c r="AV2776" s="4" t="str">
        <f t="shared" si="1935"/>
        <v/>
      </c>
      <c r="AW2776" s="4">
        <f t="shared" si="1936"/>
        <v>5</v>
      </c>
      <c r="AX2776" s="4">
        <f>_xlfn.XLOOKUP(AW2776,Sheet2!$Q$3:$Q$66,Sheet2!$R$3:$R$66,"**")</f>
        <v>0</v>
      </c>
      <c r="AY2776" s="4">
        <f t="shared" si="1937"/>
        <v>7</v>
      </c>
      <c r="AZ2776" s="16" t="str">
        <f t="shared" si="1938"/>
        <v>SKPBN</v>
      </c>
    </row>
    <row r="2777" spans="2:52" x14ac:dyDescent="0.35">
      <c r="B2777" s="3">
        <f t="shared" si="1904"/>
        <v>31</v>
      </c>
      <c r="C2777" s="1">
        <f t="shared" si="1903"/>
        <v>5577</v>
      </c>
      <c r="D2777" s="2">
        <v>775</v>
      </c>
      <c r="E2777" s="2" t="str">
        <f>_xlfn.XLOOKUP(C2777,Sheet2!$N$3:$N$1000,Sheet2!$O$3:$O$1000,"")</f>
        <v/>
      </c>
      <c r="F2777" s="9" t="str">
        <f t="shared" si="1895"/>
        <v>JMP -3</v>
      </c>
      <c r="G2777" s="4" t="str">
        <f t="shared" si="1915"/>
        <v>1</v>
      </c>
      <c r="H2777" s="4">
        <f t="shared" si="1916"/>
        <v>375</v>
      </c>
      <c r="I2777" s="6">
        <f t="shared" si="1896"/>
        <v>0</v>
      </c>
      <c r="J2777" s="6">
        <f t="shared" si="1897"/>
        <v>0</v>
      </c>
      <c r="K2777" s="6">
        <f t="shared" si="1898"/>
        <v>0</v>
      </c>
      <c r="L2777" s="6">
        <f t="shared" si="1899"/>
        <v>7</v>
      </c>
      <c r="M2777" s="6">
        <f t="shared" si="1900"/>
        <v>7</v>
      </c>
      <c r="N2777" s="6">
        <f t="shared" si="1901"/>
        <v>5</v>
      </c>
      <c r="O2777" s="13">
        <f t="shared" si="1902"/>
        <v>0</v>
      </c>
      <c r="P2777" s="4">
        <f t="shared" si="1920"/>
        <v>0</v>
      </c>
      <c r="Q2777" s="4">
        <f t="shared" si="1921"/>
        <v>0</v>
      </c>
      <c r="R2777">
        <f t="shared" si="1905"/>
        <v>375</v>
      </c>
      <c r="S2777" s="4">
        <f t="shared" si="1906"/>
        <v>1</v>
      </c>
      <c r="T2777" s="15">
        <f t="shared" si="1907"/>
        <v>0</v>
      </c>
      <c r="U2777" s="4">
        <f t="shared" si="1908"/>
        <v>0</v>
      </c>
      <c r="V2777" s="4">
        <f t="shared" si="1909"/>
        <v>0</v>
      </c>
      <c r="W2777" s="4">
        <f t="shared" si="1910"/>
        <v>1</v>
      </c>
      <c r="X2777" s="6">
        <f t="shared" si="1911"/>
        <v>3</v>
      </c>
      <c r="Y2777" s="4">
        <f t="shared" si="1912"/>
        <v>3</v>
      </c>
      <c r="Z2777" s="6">
        <f t="shared" si="1913"/>
        <v>1</v>
      </c>
      <c r="AA2777" s="18">
        <f t="shared" si="1914"/>
        <v>5</v>
      </c>
      <c r="AB2777" s="9" t="str">
        <f t="shared" si="1922"/>
        <v>-3</v>
      </c>
      <c r="AC2777" s="9" t="str">
        <f>_xlfn.XLOOKUP(R2777,Sheet2!$H$3:$H$258,Sheet2!$I$3:$I$258,"-----")</f>
        <v>*****</v>
      </c>
      <c r="AD2777" s="9" t="str">
        <f>_xlfn.XLOOKUP(VALUE(AE2777),Sheet2!$N$3:$N$1000,Sheet2!$O$3:$O$1000,"********")</f>
        <v>********</v>
      </c>
      <c r="AE2777" t="str">
        <f t="shared" si="1917"/>
        <v>5574</v>
      </c>
      <c r="AF2777" s="9" t="str">
        <f>IF(R2777&lt;200,"+"&amp;TEXT(R2777,"0"),"-"&amp;TEXT(_xlfn.XLOOKUP(R2777,Sheet2!$K$3:$K$130,Sheet2!$L$3:$L$130,"-----"),"0"))</f>
        <v>-3</v>
      </c>
      <c r="AG2777" s="9" t="str">
        <f t="shared" si="1923"/>
        <v/>
      </c>
      <c r="AH2777" s="9" t="str">
        <f t="shared" si="1924"/>
        <v>JMP -3</v>
      </c>
      <c r="AI2777" t="str">
        <f t="shared" si="1925"/>
        <v>0,-3</v>
      </c>
      <c r="AJ2777" s="16" t="str">
        <f t="shared" si="1926"/>
        <v>-3</v>
      </c>
      <c r="AK2777" t="str">
        <f t="shared" si="1927"/>
        <v>NEGCS# 0,0,SNR</v>
      </c>
      <c r="AL2777" s="4" t="str">
        <f t="shared" si="1928"/>
        <v>NEG</v>
      </c>
      <c r="AM2777" s="4" t="str">
        <f t="shared" si="1929"/>
        <v>S</v>
      </c>
      <c r="AN2777" s="4" t="str">
        <f t="shared" si="1930"/>
        <v>C</v>
      </c>
      <c r="AO2777" s="4" t="str">
        <f t="shared" si="1931"/>
        <v>#</v>
      </c>
      <c r="AP2777" s="15" t="str">
        <f t="shared" si="1932"/>
        <v>,SNR</v>
      </c>
      <c r="AQ2777" s="9" t="str">
        <f>_xlfn.XLOOKUP(D2777,Sheet2!$E$3:$E$101,Sheet2!$F$3:$F$101,"******************")</f>
        <v>******************</v>
      </c>
      <c r="AR2777" s="33" t="str">
        <f t="shared" si="1918"/>
        <v>DIAP 0,**</v>
      </c>
      <c r="AS2777" s="9" t="str">
        <f t="shared" si="1919"/>
        <v>DIAP</v>
      </c>
      <c r="AT2777" s="4">
        <f t="shared" si="1933"/>
        <v>0</v>
      </c>
      <c r="AU2777" s="6">
        <f t="shared" si="1934"/>
        <v>3</v>
      </c>
      <c r="AV2777" s="4" t="str">
        <f t="shared" si="1935"/>
        <v>P</v>
      </c>
      <c r="AW2777" s="4">
        <f t="shared" si="1936"/>
        <v>75</v>
      </c>
      <c r="AX2777" s="4" t="str">
        <f>_xlfn.XLOOKUP(AW2777,Sheet2!$Q$3:$Q$66,Sheet2!$R$3:$R$66,"**")</f>
        <v>**</v>
      </c>
      <c r="AY2777" s="4">
        <f t="shared" si="1937"/>
        <v>1</v>
      </c>
      <c r="AZ2777" s="16" t="str">
        <f t="shared" si="1938"/>
        <v>SKPDZ</v>
      </c>
    </row>
    <row r="2778" spans="2:52" x14ac:dyDescent="0.35">
      <c r="B2778" s="3">
        <f t="shared" si="1904"/>
        <v>32</v>
      </c>
      <c r="C2778" s="1">
        <v>5600</v>
      </c>
      <c r="D2778" s="2">
        <v>1400</v>
      </c>
      <c r="E2778" s="2" t="str">
        <f>_xlfn.XLOOKUP(C2778,Sheet2!$N$3:$N$1000,Sheet2!$O$3:$O$1000,"")</f>
        <v/>
      </c>
      <c r="F2778" s="9" t="str">
        <f t="shared" ref="F2778:F2841" si="1939">IF(AQ2778="******************",IF(P2778=0,AH2778,IF(P2778=3,AR2778,IF(P2778=1,"LDA "&amp;AI2778,IF(P2778=2,"STA "&amp;AI2778,IF(P2778=3,AQ2778,AK2778))))),AQ2778)</f>
        <v>JMP +0,3</v>
      </c>
      <c r="G2778" s="4" t="str">
        <f t="shared" si="1915"/>
        <v>3</v>
      </c>
      <c r="H2778" s="4">
        <f t="shared" si="1916"/>
        <v>0</v>
      </c>
      <c r="I2778" s="6">
        <f t="shared" si="1896"/>
        <v>0</v>
      </c>
      <c r="J2778" s="6">
        <f t="shared" si="1897"/>
        <v>0</v>
      </c>
      <c r="K2778" s="6">
        <f t="shared" si="1898"/>
        <v>1</v>
      </c>
      <c r="L2778" s="6">
        <f t="shared" si="1899"/>
        <v>4</v>
      </c>
      <c r="M2778" s="6">
        <f t="shared" si="1900"/>
        <v>0</v>
      </c>
      <c r="N2778" s="6">
        <f t="shared" si="1901"/>
        <v>0</v>
      </c>
      <c r="O2778" s="13">
        <f t="shared" si="1902"/>
        <v>0</v>
      </c>
      <c r="P2778" s="4">
        <f t="shared" si="1920"/>
        <v>0</v>
      </c>
      <c r="Q2778" s="4">
        <f t="shared" si="1921"/>
        <v>0</v>
      </c>
      <c r="R2778">
        <f t="shared" si="1905"/>
        <v>0</v>
      </c>
      <c r="S2778" s="4">
        <f t="shared" si="1906"/>
        <v>3</v>
      </c>
      <c r="T2778" s="15">
        <f t="shared" si="1907"/>
        <v>0</v>
      </c>
      <c r="U2778" s="4">
        <f t="shared" si="1908"/>
        <v>0</v>
      </c>
      <c r="V2778" s="4">
        <f t="shared" si="1909"/>
        <v>0</v>
      </c>
      <c r="W2778" s="4">
        <f t="shared" si="1910"/>
        <v>3</v>
      </c>
      <c r="X2778" s="6">
        <f t="shared" si="1911"/>
        <v>0</v>
      </c>
      <c r="Y2778" s="4">
        <f t="shared" si="1912"/>
        <v>0</v>
      </c>
      <c r="Z2778" s="6">
        <f t="shared" si="1913"/>
        <v>0</v>
      </c>
      <c r="AA2778" s="18">
        <f t="shared" si="1914"/>
        <v>0</v>
      </c>
      <c r="AB2778" s="9" t="str">
        <f t="shared" si="1922"/>
        <v>+0,3</v>
      </c>
      <c r="AC2778" s="9" t="str">
        <f>_xlfn.XLOOKUP(R2778,Sheet2!$H$3:$H$258,Sheet2!$I$3:$I$258,"-----")</f>
        <v>0</v>
      </c>
      <c r="AD2778" s="9" t="str">
        <f>_xlfn.XLOOKUP(VALUE(AE2778),Sheet2!$N$3:$N$1000,Sheet2!$O$3:$O$1000,"********")</f>
        <v>********</v>
      </c>
      <c r="AE2778" t="str">
        <f t="shared" si="1917"/>
        <v>5600</v>
      </c>
      <c r="AF2778" s="9" t="str">
        <f>IF(R2778&lt;200,"+"&amp;TEXT(R2778,"0"),"-"&amp;TEXT(_xlfn.XLOOKUP(R2778,Sheet2!$K$3:$K$130,Sheet2!$L$3:$L$130,"-----"),"0"))</f>
        <v>+0</v>
      </c>
      <c r="AG2778" s="9" t="str">
        <f t="shared" si="1923"/>
        <v/>
      </c>
      <c r="AH2778" s="9" t="str">
        <f t="shared" si="1924"/>
        <v>JMP +0,3</v>
      </c>
      <c r="AI2778" t="str">
        <f t="shared" si="1925"/>
        <v>0,+0,3</v>
      </c>
      <c r="AJ2778" s="16" t="str">
        <f t="shared" si="1926"/>
        <v>+0,3</v>
      </c>
      <c r="AK2778" t="str">
        <f t="shared" si="1927"/>
        <v>INC 0,0</v>
      </c>
      <c r="AL2778" s="4" t="str">
        <f t="shared" si="1928"/>
        <v>INC</v>
      </c>
      <c r="AM2778" s="4" t="str">
        <f t="shared" si="1929"/>
        <v/>
      </c>
      <c r="AN2778" s="4" t="str">
        <f t="shared" si="1930"/>
        <v/>
      </c>
      <c r="AO2778" s="4" t="str">
        <f t="shared" si="1931"/>
        <v/>
      </c>
      <c r="AP2778" s="15" t="str">
        <f t="shared" si="1932"/>
        <v/>
      </c>
      <c r="AQ2778" s="9" t="str">
        <f>_xlfn.XLOOKUP(D2778,Sheet2!$E$3:$E$101,Sheet2!$F$3:$F$101,"******************")</f>
        <v>******************</v>
      </c>
      <c r="AR2778" s="33" t="str">
        <f t="shared" si="1918"/>
        <v>DIB 0,0</v>
      </c>
      <c r="AS2778" s="9" t="str">
        <f t="shared" si="1919"/>
        <v>DIB</v>
      </c>
      <c r="AT2778" s="4">
        <f t="shared" si="1933"/>
        <v>0</v>
      </c>
      <c r="AU2778" s="6">
        <f t="shared" si="1934"/>
        <v>0</v>
      </c>
      <c r="AV2778" s="4" t="str">
        <f t="shared" si="1935"/>
        <v/>
      </c>
      <c r="AW2778" s="4">
        <f t="shared" si="1936"/>
        <v>0</v>
      </c>
      <c r="AX2778" s="4" t="str">
        <f>_xlfn.XLOOKUP(AW2778,Sheet2!$Q$3:$Q$66,Sheet2!$R$3:$R$66,"**")</f>
        <v>0</v>
      </c>
      <c r="AY2778" s="4">
        <f t="shared" si="1937"/>
        <v>3</v>
      </c>
      <c r="AZ2778" s="16" t="str">
        <f t="shared" si="1938"/>
        <v>SKPBN</v>
      </c>
    </row>
    <row r="2779" spans="2:52" x14ac:dyDescent="0.35">
      <c r="B2779" s="3">
        <v>39</v>
      </c>
      <c r="C2779" s="1">
        <f t="shared" si="1903"/>
        <v>5601</v>
      </c>
      <c r="D2779" s="2">
        <v>54420</v>
      </c>
      <c r="E2779" s="2" t="str">
        <f>_xlfn.XLOOKUP(C2779,Sheet2!$N$3:$N$1000,Sheet2!$O$3:$O$1000,"")</f>
        <v>.SK</v>
      </c>
      <c r="F2779" s="9" t="str">
        <f t="shared" si="1939"/>
        <v>STA 3,SKRET</v>
      </c>
      <c r="G2779" s="4" t="str">
        <f t="shared" si="1915"/>
        <v>131</v>
      </c>
      <c r="H2779" s="4">
        <f t="shared" si="1916"/>
        <v>20</v>
      </c>
      <c r="I2779" s="6">
        <f t="shared" si="1896"/>
        <v>0</v>
      </c>
      <c r="J2779" s="6">
        <f t="shared" si="1897"/>
        <v>5</v>
      </c>
      <c r="K2779" s="6">
        <f t="shared" si="1898"/>
        <v>4</v>
      </c>
      <c r="L2779" s="6">
        <f t="shared" si="1899"/>
        <v>4</v>
      </c>
      <c r="M2779" s="6">
        <f t="shared" si="1900"/>
        <v>2</v>
      </c>
      <c r="N2779" s="6">
        <f t="shared" si="1901"/>
        <v>0</v>
      </c>
      <c r="O2779" s="13">
        <f t="shared" si="1902"/>
        <v>11</v>
      </c>
      <c r="P2779" s="4">
        <f t="shared" si="1920"/>
        <v>2</v>
      </c>
      <c r="Q2779" s="4">
        <f t="shared" si="1921"/>
        <v>3</v>
      </c>
      <c r="R2779">
        <f t="shared" si="1905"/>
        <v>20</v>
      </c>
      <c r="S2779" s="4">
        <f t="shared" si="1906"/>
        <v>1</v>
      </c>
      <c r="T2779" s="15">
        <f t="shared" si="1907"/>
        <v>0</v>
      </c>
      <c r="U2779" s="4">
        <f t="shared" si="1908"/>
        <v>2</v>
      </c>
      <c r="V2779" s="4">
        <f t="shared" si="1909"/>
        <v>3</v>
      </c>
      <c r="W2779" s="4">
        <f t="shared" si="1910"/>
        <v>1</v>
      </c>
      <c r="X2779" s="6">
        <f t="shared" si="1911"/>
        <v>0</v>
      </c>
      <c r="Y2779" s="4">
        <f t="shared" si="1912"/>
        <v>1</v>
      </c>
      <c r="Z2779" s="6">
        <f t="shared" si="1913"/>
        <v>0</v>
      </c>
      <c r="AA2779" s="18">
        <f t="shared" si="1914"/>
        <v>0</v>
      </c>
      <c r="AB2779" s="9" t="str">
        <f t="shared" si="1922"/>
        <v>SKRET</v>
      </c>
      <c r="AC2779" s="9" t="str">
        <f>_xlfn.XLOOKUP(R2779,Sheet2!$H$3:$H$258,Sheet2!$I$3:$I$258,"-----")</f>
        <v>*****</v>
      </c>
      <c r="AD2779" s="9" t="str">
        <f>_xlfn.XLOOKUP(VALUE(AE2779),Sheet2!$N$3:$N$1000,Sheet2!$O$3:$O$1000,"********")</f>
        <v>SKRET</v>
      </c>
      <c r="AE2779" t="str">
        <f t="shared" si="1917"/>
        <v>5621</v>
      </c>
      <c r="AF2779" s="9" t="str">
        <f>IF(R2779&lt;200,"+"&amp;TEXT(R2779,"0"),"-"&amp;TEXT(_xlfn.XLOOKUP(R2779,Sheet2!$K$3:$K$130,Sheet2!$L$3:$L$130,"-----"),"0"))</f>
        <v>+20</v>
      </c>
      <c r="AG2779" s="9" t="str">
        <f t="shared" si="1923"/>
        <v/>
      </c>
      <c r="AH2779" s="9" t="str">
        <f t="shared" si="1924"/>
        <v>DSZ SKRET</v>
      </c>
      <c r="AI2779" t="str">
        <f t="shared" si="1925"/>
        <v>3,SKRET</v>
      </c>
      <c r="AJ2779" s="16" t="str">
        <f t="shared" si="1926"/>
        <v>SKRET</v>
      </c>
      <c r="AK2779" t="str">
        <f t="shared" si="1927"/>
        <v>NEGZ 2,3</v>
      </c>
      <c r="AL2779" s="4" t="str">
        <f t="shared" si="1928"/>
        <v>NEG</v>
      </c>
      <c r="AM2779" s="4" t="str">
        <f t="shared" si="1929"/>
        <v/>
      </c>
      <c r="AN2779" s="4" t="str">
        <f t="shared" si="1930"/>
        <v>Z</v>
      </c>
      <c r="AO2779" s="4" t="str">
        <f t="shared" si="1931"/>
        <v/>
      </c>
      <c r="AP2779" s="15" t="str">
        <f t="shared" si="1932"/>
        <v/>
      </c>
      <c r="AQ2779" s="9" t="str">
        <f>_xlfn.XLOOKUP(D2779,Sheet2!$E$3:$E$101,Sheet2!$F$3:$F$101,"******************")</f>
        <v>******************</v>
      </c>
      <c r="AR2779" s="33" t="str">
        <f t="shared" si="1918"/>
        <v>DIA 3,DSKP</v>
      </c>
      <c r="AS2779" s="9" t="str">
        <f t="shared" si="1919"/>
        <v>DIA</v>
      </c>
      <c r="AT2779" s="4">
        <f t="shared" si="1933"/>
        <v>3</v>
      </c>
      <c r="AU2779" s="6">
        <f t="shared" si="1934"/>
        <v>0</v>
      </c>
      <c r="AV2779" s="4" t="str">
        <f t="shared" si="1935"/>
        <v/>
      </c>
      <c r="AW2779" s="4">
        <f t="shared" si="1936"/>
        <v>20</v>
      </c>
      <c r="AX2779" s="4" t="str">
        <f>_xlfn.XLOOKUP(AW2779,Sheet2!$Q$3:$Q$66,Sheet2!$R$3:$R$66,"**")</f>
        <v>DSKP</v>
      </c>
      <c r="AY2779" s="4">
        <f t="shared" si="1937"/>
        <v>1</v>
      </c>
      <c r="AZ2779" s="16" t="str">
        <f t="shared" si="1938"/>
        <v>SKPBN</v>
      </c>
    </row>
    <row r="2780" spans="2:52" x14ac:dyDescent="0.35">
      <c r="B2780" s="3">
        <f t="shared" si="1904"/>
        <v>40</v>
      </c>
      <c r="C2780" s="1">
        <f t="shared" si="1903"/>
        <v>5602</v>
      </c>
      <c r="D2780" s="2">
        <v>126400</v>
      </c>
      <c r="E2780" s="2" t="str">
        <f>_xlfn.XLOOKUP(C2780,Sheet2!$N$3:$N$1000,Sheet2!$O$3:$O$1000,"")</f>
        <v/>
      </c>
      <c r="F2780" s="9" t="str">
        <f t="shared" si="1939"/>
        <v>SUB 1,1</v>
      </c>
      <c r="G2780" s="4" t="str">
        <f t="shared" si="1915"/>
        <v>255</v>
      </c>
      <c r="H2780" s="4">
        <f t="shared" si="1916"/>
        <v>0</v>
      </c>
      <c r="I2780" s="6">
        <f t="shared" si="1896"/>
        <v>1</v>
      </c>
      <c r="J2780" s="6">
        <f t="shared" si="1897"/>
        <v>2</v>
      </c>
      <c r="K2780" s="6">
        <f t="shared" si="1898"/>
        <v>6</v>
      </c>
      <c r="L2780" s="6">
        <f t="shared" si="1899"/>
        <v>4</v>
      </c>
      <c r="M2780" s="6">
        <f t="shared" si="1900"/>
        <v>0</v>
      </c>
      <c r="N2780" s="6">
        <f t="shared" si="1901"/>
        <v>0</v>
      </c>
      <c r="O2780" s="13">
        <f t="shared" si="1902"/>
        <v>21</v>
      </c>
      <c r="P2780" s="4">
        <f t="shared" si="1920"/>
        <v>5</v>
      </c>
      <c r="Q2780" s="4">
        <f t="shared" si="1921"/>
        <v>1</v>
      </c>
      <c r="R2780">
        <f t="shared" si="1905"/>
        <v>0</v>
      </c>
      <c r="S2780" s="4">
        <f t="shared" si="1906"/>
        <v>1</v>
      </c>
      <c r="T2780" s="15">
        <f t="shared" si="1907"/>
        <v>1</v>
      </c>
      <c r="U2780" s="4">
        <f t="shared" si="1908"/>
        <v>1</v>
      </c>
      <c r="V2780" s="4">
        <f t="shared" si="1909"/>
        <v>1</v>
      </c>
      <c r="W2780" s="4">
        <f t="shared" si="1910"/>
        <v>5</v>
      </c>
      <c r="X2780" s="6">
        <f t="shared" si="1911"/>
        <v>0</v>
      </c>
      <c r="Y2780" s="4">
        <f t="shared" si="1912"/>
        <v>0</v>
      </c>
      <c r="Z2780" s="6">
        <f t="shared" si="1913"/>
        <v>0</v>
      </c>
      <c r="AA2780" s="18">
        <f t="shared" si="1914"/>
        <v>0</v>
      </c>
      <c r="AB2780" s="9" t="str">
        <f t="shared" si="1922"/>
        <v>+0</v>
      </c>
      <c r="AC2780" s="9" t="str">
        <f>_xlfn.XLOOKUP(R2780,Sheet2!$H$3:$H$258,Sheet2!$I$3:$I$258,"-----")</f>
        <v>0</v>
      </c>
      <c r="AD2780" s="9" t="str">
        <f>_xlfn.XLOOKUP(VALUE(AE2780),Sheet2!$N$3:$N$1000,Sheet2!$O$3:$O$1000,"********")</f>
        <v>********</v>
      </c>
      <c r="AE2780" t="str">
        <f t="shared" si="1917"/>
        <v>5602</v>
      </c>
      <c r="AF2780" s="9" t="str">
        <f>IF(R2780&lt;200,"+"&amp;TEXT(R2780,"0"),"-"&amp;TEXT(_xlfn.XLOOKUP(R2780,Sheet2!$K$3:$K$130,Sheet2!$L$3:$L$130,"-----"),"0"))</f>
        <v>+0</v>
      </c>
      <c r="AG2780" s="9" t="str">
        <f t="shared" si="1923"/>
        <v>@</v>
      </c>
      <c r="AH2780" s="9" t="str">
        <f t="shared" si="1924"/>
        <v>JSR @+0</v>
      </c>
      <c r="AI2780" t="str">
        <f t="shared" si="1925"/>
        <v>1,@+0</v>
      </c>
      <c r="AJ2780" s="16" t="str">
        <f t="shared" si="1926"/>
        <v>@+0</v>
      </c>
      <c r="AK2780" t="str">
        <f t="shared" si="1927"/>
        <v>SUB 1,1</v>
      </c>
      <c r="AL2780" s="4" t="str">
        <f t="shared" si="1928"/>
        <v>SUB</v>
      </c>
      <c r="AM2780" s="4" t="str">
        <f t="shared" si="1929"/>
        <v/>
      </c>
      <c r="AN2780" s="4" t="str">
        <f t="shared" si="1930"/>
        <v/>
      </c>
      <c r="AO2780" s="4" t="str">
        <f t="shared" si="1931"/>
        <v/>
      </c>
      <c r="AP2780" s="15" t="str">
        <f t="shared" si="1932"/>
        <v/>
      </c>
      <c r="AQ2780" s="9" t="str">
        <f>_xlfn.XLOOKUP(D2780,Sheet2!$E$3:$E$101,Sheet2!$F$3:$F$101,"******************")</f>
        <v>******************</v>
      </c>
      <c r="AR2780" s="33" t="str">
        <f t="shared" si="1918"/>
        <v>DIC 1,0</v>
      </c>
      <c r="AS2780" s="9" t="str">
        <f t="shared" si="1919"/>
        <v>DIC</v>
      </c>
      <c r="AT2780" s="4">
        <f t="shared" si="1933"/>
        <v>1</v>
      </c>
      <c r="AU2780" s="6">
        <f t="shared" si="1934"/>
        <v>0</v>
      </c>
      <c r="AV2780" s="4" t="str">
        <f t="shared" si="1935"/>
        <v/>
      </c>
      <c r="AW2780" s="4">
        <f t="shared" si="1936"/>
        <v>0</v>
      </c>
      <c r="AX2780" s="4" t="str">
        <f>_xlfn.XLOOKUP(AW2780,Sheet2!$Q$3:$Q$66,Sheet2!$R$3:$R$66,"**")</f>
        <v>0</v>
      </c>
      <c r="AY2780" s="4">
        <f t="shared" si="1937"/>
        <v>5</v>
      </c>
      <c r="AZ2780" s="16" t="str">
        <f t="shared" si="1938"/>
        <v>SKPBN</v>
      </c>
    </row>
    <row r="2781" spans="2:52" x14ac:dyDescent="0.35">
      <c r="B2781" s="34">
        <f t="shared" si="1904"/>
        <v>41</v>
      </c>
      <c r="C2781" s="35">
        <f t="shared" si="1903"/>
        <v>5603</v>
      </c>
      <c r="D2781" s="36">
        <v>20054</v>
      </c>
      <c r="E2781" s="2" t="str">
        <f>_xlfn.XLOOKUP(C2781,Sheet2!$N$3:$N$1000,Sheet2!$O$3:$O$1000,"")</f>
        <v/>
      </c>
      <c r="F2781" s="37" t="str">
        <f t="shared" si="1939"/>
        <v>LDA 0,KB1</v>
      </c>
      <c r="G2781" s="4" t="str">
        <f t="shared" si="1915"/>
        <v>40</v>
      </c>
      <c r="H2781" s="4">
        <f t="shared" si="1916"/>
        <v>54</v>
      </c>
      <c r="I2781" s="6">
        <f t="shared" si="1896"/>
        <v>0</v>
      </c>
      <c r="J2781" s="6">
        <f t="shared" si="1897"/>
        <v>2</v>
      </c>
      <c r="K2781" s="6">
        <f t="shared" si="1898"/>
        <v>0</v>
      </c>
      <c r="L2781" s="6">
        <f t="shared" si="1899"/>
        <v>0</v>
      </c>
      <c r="M2781" s="6">
        <f t="shared" si="1900"/>
        <v>5</v>
      </c>
      <c r="N2781" s="6">
        <f t="shared" si="1901"/>
        <v>4</v>
      </c>
      <c r="O2781" s="13">
        <f t="shared" si="1902"/>
        <v>4</v>
      </c>
      <c r="P2781" s="4">
        <f t="shared" si="1920"/>
        <v>1</v>
      </c>
      <c r="Q2781" s="4">
        <f t="shared" si="1921"/>
        <v>0</v>
      </c>
      <c r="R2781">
        <f t="shared" si="1905"/>
        <v>54</v>
      </c>
      <c r="S2781" s="4">
        <f t="shared" si="1906"/>
        <v>0</v>
      </c>
      <c r="T2781" s="15">
        <f t="shared" si="1907"/>
        <v>0</v>
      </c>
      <c r="U2781" s="4">
        <f t="shared" si="1908"/>
        <v>1</v>
      </c>
      <c r="V2781" s="4">
        <f t="shared" si="1909"/>
        <v>0</v>
      </c>
      <c r="W2781" s="4">
        <f t="shared" si="1910"/>
        <v>0</v>
      </c>
      <c r="X2781" s="6">
        <f t="shared" si="1911"/>
        <v>0</v>
      </c>
      <c r="Y2781" s="4">
        <f t="shared" si="1912"/>
        <v>2</v>
      </c>
      <c r="Z2781" s="6">
        <f t="shared" si="1913"/>
        <v>1</v>
      </c>
      <c r="AA2781" s="18">
        <f t="shared" si="1914"/>
        <v>4</v>
      </c>
      <c r="AB2781" s="9" t="str">
        <f t="shared" si="1922"/>
        <v>KB1</v>
      </c>
      <c r="AC2781" s="9" t="str">
        <f>_xlfn.XLOOKUP(R2781,Sheet2!$H$3:$H$258,Sheet2!$I$3:$I$258,"-----")</f>
        <v>KB1</v>
      </c>
      <c r="AD2781" s="9" t="str">
        <f>_xlfn.XLOOKUP(VALUE(AE2781),Sheet2!$N$3:$N$1000,Sheet2!$O$3:$O$1000,"********")</f>
        <v>********</v>
      </c>
      <c r="AE2781" t="str">
        <f t="shared" si="1917"/>
        <v>5657</v>
      </c>
      <c r="AF2781" s="9" t="str">
        <f>IF(R2781&lt;200,"+"&amp;TEXT(R2781,"0"),"-"&amp;TEXT(_xlfn.XLOOKUP(R2781,Sheet2!$K$3:$K$130,Sheet2!$L$3:$L$130,"-----"),"0"))</f>
        <v>+54</v>
      </c>
      <c r="AG2781" s="9" t="str">
        <f t="shared" si="1923"/>
        <v/>
      </c>
      <c r="AH2781" s="9" t="str">
        <f t="shared" si="1924"/>
        <v>JMP KB1</v>
      </c>
      <c r="AI2781" t="str">
        <f t="shared" si="1925"/>
        <v>0,KB1</v>
      </c>
      <c r="AJ2781" s="16" t="str">
        <f t="shared" si="1926"/>
        <v>KB1</v>
      </c>
      <c r="AK2781" t="str">
        <f t="shared" si="1927"/>
        <v>COMO# 1,0,SZR</v>
      </c>
      <c r="AL2781" s="4" t="str">
        <f t="shared" si="1928"/>
        <v>COM</v>
      </c>
      <c r="AM2781" s="4" t="str">
        <f t="shared" si="1929"/>
        <v/>
      </c>
      <c r="AN2781" s="4" t="str">
        <f t="shared" si="1930"/>
        <v>O</v>
      </c>
      <c r="AO2781" s="4" t="str">
        <f t="shared" si="1931"/>
        <v>#</v>
      </c>
      <c r="AP2781" s="15" t="str">
        <f t="shared" si="1932"/>
        <v>,SZR</v>
      </c>
      <c r="AQ2781" s="9" t="str">
        <f>_xlfn.XLOOKUP(D2781,Sheet2!$E$3:$E$101,Sheet2!$F$3:$F$101,"******************")</f>
        <v>******************</v>
      </c>
      <c r="AR2781" s="33" t="str">
        <f t="shared" si="1918"/>
        <v>NIO **</v>
      </c>
      <c r="AS2781" s="9" t="str">
        <f t="shared" si="1919"/>
        <v>DOC</v>
      </c>
      <c r="AT2781" s="4">
        <f t="shared" si="1933"/>
        <v>0</v>
      </c>
      <c r="AU2781" s="6">
        <f t="shared" si="1934"/>
        <v>0</v>
      </c>
      <c r="AV2781" s="4" t="str">
        <f t="shared" si="1935"/>
        <v/>
      </c>
      <c r="AW2781" s="4">
        <f t="shared" si="1936"/>
        <v>54</v>
      </c>
      <c r="AX2781" s="4" t="str">
        <f>_xlfn.XLOOKUP(AW2781,Sheet2!$Q$3:$Q$66,Sheet2!$R$3:$R$66,"**")</f>
        <v>**</v>
      </c>
      <c r="AY2781" s="4">
        <f t="shared" si="1937"/>
        <v>0</v>
      </c>
      <c r="AZ2781" s="16" t="str">
        <f t="shared" si="1938"/>
        <v>SKPBN</v>
      </c>
    </row>
    <row r="2782" spans="2:52" x14ac:dyDescent="0.35">
      <c r="B2782" s="3">
        <f t="shared" si="1904"/>
        <v>42</v>
      </c>
      <c r="C2782" s="1">
        <f t="shared" si="1903"/>
        <v>5604</v>
      </c>
      <c r="D2782" s="2">
        <v>151222</v>
      </c>
      <c r="E2782" s="2" t="str">
        <f>_xlfn.XLOOKUP(C2782,Sheet2!$N$3:$N$1000,Sheet2!$O$3:$O$1000,"")</f>
        <v/>
      </c>
      <c r="F2782" s="9" t="str">
        <f t="shared" si="1939"/>
        <v>MOVZR 2,2,SZC</v>
      </c>
      <c r="G2782" s="4" t="str">
        <f t="shared" si="1915"/>
        <v>322</v>
      </c>
      <c r="H2782" s="4">
        <f t="shared" si="1916"/>
        <v>222</v>
      </c>
      <c r="I2782" s="6">
        <f t="shared" si="1896"/>
        <v>1</v>
      </c>
      <c r="J2782" s="6">
        <f t="shared" si="1897"/>
        <v>5</v>
      </c>
      <c r="K2782" s="6">
        <f t="shared" si="1898"/>
        <v>1</v>
      </c>
      <c r="L2782" s="6">
        <f t="shared" si="1899"/>
        <v>2</v>
      </c>
      <c r="M2782" s="6">
        <f t="shared" si="1900"/>
        <v>2</v>
      </c>
      <c r="N2782" s="6">
        <f t="shared" si="1901"/>
        <v>2</v>
      </c>
      <c r="O2782" s="13">
        <f t="shared" si="1902"/>
        <v>26</v>
      </c>
      <c r="P2782" s="4">
        <f t="shared" si="1920"/>
        <v>6</v>
      </c>
      <c r="Q2782" s="4">
        <f t="shared" si="1921"/>
        <v>2</v>
      </c>
      <c r="R2782">
        <f t="shared" si="1905"/>
        <v>222</v>
      </c>
      <c r="S2782" s="4">
        <f t="shared" si="1906"/>
        <v>2</v>
      </c>
      <c r="T2782" s="15">
        <f t="shared" si="1907"/>
        <v>0</v>
      </c>
      <c r="U2782" s="4">
        <f t="shared" si="1908"/>
        <v>2</v>
      </c>
      <c r="V2782" s="4">
        <f t="shared" si="1909"/>
        <v>2</v>
      </c>
      <c r="W2782" s="4">
        <f t="shared" si="1910"/>
        <v>2</v>
      </c>
      <c r="X2782" s="6">
        <f t="shared" si="1911"/>
        <v>2</v>
      </c>
      <c r="Y2782" s="4">
        <f t="shared" si="1912"/>
        <v>1</v>
      </c>
      <c r="Z2782" s="6">
        <f t="shared" si="1913"/>
        <v>0</v>
      </c>
      <c r="AA2782" s="18">
        <f t="shared" si="1914"/>
        <v>2</v>
      </c>
      <c r="AB2782" s="9" t="str">
        <f t="shared" si="1922"/>
        <v>-156,2</v>
      </c>
      <c r="AC2782" s="9" t="str">
        <f>_xlfn.XLOOKUP(R2782,Sheet2!$H$3:$H$258,Sheet2!$I$3:$I$258,"-----")</f>
        <v>BEGIN</v>
      </c>
      <c r="AD2782" s="9" t="str">
        <f>_xlfn.XLOOKUP(VALUE(AE2782),Sheet2!$N$3:$N$1000,Sheet2!$O$3:$O$1000,"********")</f>
        <v>********</v>
      </c>
      <c r="AE2782" t="str">
        <f t="shared" si="1917"/>
        <v>5426</v>
      </c>
      <c r="AF2782" s="9" t="str">
        <f>IF(R2782&lt;200,"+"&amp;TEXT(R2782,"0"),"-"&amp;TEXT(_xlfn.XLOOKUP(R2782,Sheet2!$K$3:$K$130,Sheet2!$L$3:$L$130,"-----"),"0"))</f>
        <v>-156</v>
      </c>
      <c r="AG2782" s="9" t="str">
        <f t="shared" si="1923"/>
        <v/>
      </c>
      <c r="AH2782" s="9" t="str">
        <f t="shared" si="1924"/>
        <v>ISZ -156,2</v>
      </c>
      <c r="AI2782" t="str">
        <f t="shared" si="1925"/>
        <v>2,-156,2</v>
      </c>
      <c r="AJ2782" s="16" t="str">
        <f t="shared" si="1926"/>
        <v>-156,2</v>
      </c>
      <c r="AK2782" t="str">
        <f t="shared" si="1927"/>
        <v>MOVZR 2,2,SZC</v>
      </c>
      <c r="AL2782" s="4" t="str">
        <f t="shared" si="1928"/>
        <v>MOV</v>
      </c>
      <c r="AM2782" s="4" t="str">
        <f t="shared" si="1929"/>
        <v>R</v>
      </c>
      <c r="AN2782" s="4" t="str">
        <f t="shared" si="1930"/>
        <v>Z</v>
      </c>
      <c r="AO2782" s="4" t="str">
        <f t="shared" si="1931"/>
        <v/>
      </c>
      <c r="AP2782" s="15" t="str">
        <f t="shared" si="1932"/>
        <v>,SZC</v>
      </c>
      <c r="AQ2782" s="9" t="str">
        <f>_xlfn.XLOOKUP(D2782,Sheet2!$E$3:$E$101,Sheet2!$F$3:$F$101,"******************")</f>
        <v>******************</v>
      </c>
      <c r="AR2782" s="33" t="str">
        <f t="shared" si="1918"/>
        <v>DOAC 2,MTA</v>
      </c>
      <c r="AS2782" s="9" t="str">
        <f t="shared" si="1919"/>
        <v>DOAC</v>
      </c>
      <c r="AT2782" s="4">
        <f t="shared" si="1933"/>
        <v>2</v>
      </c>
      <c r="AU2782" s="6">
        <f t="shared" si="1934"/>
        <v>2</v>
      </c>
      <c r="AV2782" s="4" t="str">
        <f t="shared" si="1935"/>
        <v>C</v>
      </c>
      <c r="AW2782" s="4">
        <f t="shared" si="1936"/>
        <v>22</v>
      </c>
      <c r="AX2782" s="4" t="str">
        <f>_xlfn.XLOOKUP(AW2782,Sheet2!$Q$3:$Q$66,Sheet2!$R$3:$R$66,"**")</f>
        <v>MTA</v>
      </c>
      <c r="AY2782" s="4">
        <f t="shared" si="1937"/>
        <v>2</v>
      </c>
      <c r="AZ2782" s="16" t="str">
        <f t="shared" si="1938"/>
        <v>SKPDN</v>
      </c>
    </row>
    <row r="2783" spans="2:52" x14ac:dyDescent="0.35">
      <c r="B2783" s="3">
        <f t="shared" si="1904"/>
        <v>43</v>
      </c>
      <c r="C2783" s="1">
        <f t="shared" si="1903"/>
        <v>5605</v>
      </c>
      <c r="D2783" s="2">
        <v>403</v>
      </c>
      <c r="E2783" s="2" t="str">
        <f>_xlfn.XLOOKUP(C2783,Sheet2!$N$3:$N$1000,Sheet2!$O$3:$O$1000,"")</f>
        <v/>
      </c>
      <c r="F2783" s="9" t="str">
        <f t="shared" si="1939"/>
        <v>JMP .SK1</v>
      </c>
      <c r="G2783" s="4" t="str">
        <f t="shared" si="1915"/>
        <v>1</v>
      </c>
      <c r="H2783" s="4">
        <f t="shared" si="1916"/>
        <v>3</v>
      </c>
      <c r="I2783" s="6">
        <f t="shared" si="1896"/>
        <v>0</v>
      </c>
      <c r="J2783" s="6">
        <f t="shared" si="1897"/>
        <v>0</v>
      </c>
      <c r="K2783" s="6">
        <f t="shared" si="1898"/>
        <v>0</v>
      </c>
      <c r="L2783" s="6">
        <f t="shared" si="1899"/>
        <v>4</v>
      </c>
      <c r="M2783" s="6">
        <f t="shared" si="1900"/>
        <v>0</v>
      </c>
      <c r="N2783" s="6">
        <f t="shared" si="1901"/>
        <v>3</v>
      </c>
      <c r="O2783" s="13">
        <f t="shared" si="1902"/>
        <v>0</v>
      </c>
      <c r="P2783" s="4">
        <f t="shared" si="1920"/>
        <v>0</v>
      </c>
      <c r="Q2783" s="4">
        <f t="shared" si="1921"/>
        <v>0</v>
      </c>
      <c r="R2783">
        <f t="shared" si="1905"/>
        <v>3</v>
      </c>
      <c r="S2783" s="4">
        <f t="shared" si="1906"/>
        <v>1</v>
      </c>
      <c r="T2783" s="15">
        <f t="shared" si="1907"/>
        <v>0</v>
      </c>
      <c r="U2783" s="4">
        <f t="shared" si="1908"/>
        <v>0</v>
      </c>
      <c r="V2783" s="4">
        <f t="shared" si="1909"/>
        <v>0</v>
      </c>
      <c r="W2783" s="4">
        <f t="shared" si="1910"/>
        <v>1</v>
      </c>
      <c r="X2783" s="6">
        <f t="shared" si="1911"/>
        <v>0</v>
      </c>
      <c r="Y2783" s="4">
        <f t="shared" si="1912"/>
        <v>0</v>
      </c>
      <c r="Z2783" s="6">
        <f t="shared" si="1913"/>
        <v>0</v>
      </c>
      <c r="AA2783" s="18">
        <f t="shared" si="1914"/>
        <v>3</v>
      </c>
      <c r="AB2783" s="9" t="str">
        <f t="shared" si="1922"/>
        <v>.SK1</v>
      </c>
      <c r="AC2783" s="9" t="str">
        <f>_xlfn.XLOOKUP(R2783,Sheet2!$H$3:$H$258,Sheet2!$I$3:$I$258,"-----")</f>
        <v>*****</v>
      </c>
      <c r="AD2783" s="9" t="str">
        <f>_xlfn.XLOOKUP(VALUE(AE2783),Sheet2!$N$3:$N$1000,Sheet2!$O$3:$O$1000,"********")</f>
        <v>.SK1</v>
      </c>
      <c r="AE2783" t="str">
        <f t="shared" si="1917"/>
        <v>5610</v>
      </c>
      <c r="AF2783" s="9" t="str">
        <f>IF(R2783&lt;200,"+"&amp;TEXT(R2783,"0"),"-"&amp;TEXT(_xlfn.XLOOKUP(R2783,Sheet2!$K$3:$K$130,Sheet2!$L$3:$L$130,"-----"),"0"))</f>
        <v>+3</v>
      </c>
      <c r="AG2783" s="9" t="str">
        <f t="shared" si="1923"/>
        <v/>
      </c>
      <c r="AH2783" s="9" t="str">
        <f t="shared" si="1924"/>
        <v>JMP .SK1</v>
      </c>
      <c r="AI2783" t="str">
        <f t="shared" si="1925"/>
        <v>0,.SK1</v>
      </c>
      <c r="AJ2783" s="16" t="str">
        <f t="shared" si="1926"/>
        <v>.SK1</v>
      </c>
      <c r="AK2783" t="str">
        <f t="shared" si="1927"/>
        <v>NEG 0,0,SNC</v>
      </c>
      <c r="AL2783" s="4" t="str">
        <f t="shared" si="1928"/>
        <v>NEG</v>
      </c>
      <c r="AM2783" s="4" t="str">
        <f t="shared" si="1929"/>
        <v/>
      </c>
      <c r="AN2783" s="4" t="str">
        <f t="shared" si="1930"/>
        <v/>
      </c>
      <c r="AO2783" s="4" t="str">
        <f t="shared" si="1931"/>
        <v/>
      </c>
      <c r="AP2783" s="15" t="str">
        <f t="shared" si="1932"/>
        <v>,SNC</v>
      </c>
      <c r="AQ2783" s="9" t="str">
        <f>_xlfn.XLOOKUP(D2783,Sheet2!$E$3:$E$101,Sheet2!$F$3:$F$101,"******************")</f>
        <v>******************</v>
      </c>
      <c r="AR2783" s="33" t="str">
        <f t="shared" si="1918"/>
        <v>DIA 0,MAP1</v>
      </c>
      <c r="AS2783" s="9" t="str">
        <f t="shared" si="1919"/>
        <v>DIA</v>
      </c>
      <c r="AT2783" s="4">
        <f t="shared" si="1933"/>
        <v>0</v>
      </c>
      <c r="AU2783" s="6">
        <f t="shared" si="1934"/>
        <v>0</v>
      </c>
      <c r="AV2783" s="4" t="str">
        <f t="shared" si="1935"/>
        <v/>
      </c>
      <c r="AW2783" s="4">
        <f t="shared" si="1936"/>
        <v>3</v>
      </c>
      <c r="AX2783" s="4" t="str">
        <f>_xlfn.XLOOKUP(AW2783,Sheet2!$Q$3:$Q$66,Sheet2!$R$3:$R$66,"**")</f>
        <v>MAP1</v>
      </c>
      <c r="AY2783" s="4">
        <f t="shared" si="1937"/>
        <v>1</v>
      </c>
      <c r="AZ2783" s="16" t="str">
        <f t="shared" si="1938"/>
        <v>SKPBN</v>
      </c>
    </row>
    <row r="2784" spans="2:52" x14ac:dyDescent="0.35">
      <c r="B2784" s="3">
        <f t="shared" si="1904"/>
        <v>44</v>
      </c>
      <c r="C2784" s="1">
        <f t="shared" si="1903"/>
        <v>5606</v>
      </c>
      <c r="D2784" s="2">
        <v>107000</v>
      </c>
      <c r="E2784" s="2" t="str">
        <f>_xlfn.XLOOKUP(C2784,Sheet2!$N$3:$N$1000,Sheet2!$O$3:$O$1000,"")</f>
        <v/>
      </c>
      <c r="F2784" s="9" t="str">
        <f t="shared" si="1939"/>
        <v>ADD 0,1</v>
      </c>
      <c r="G2784" s="4" t="str">
        <f t="shared" si="1915"/>
        <v>216</v>
      </c>
      <c r="H2784" s="4">
        <f t="shared" si="1916"/>
        <v>0</v>
      </c>
      <c r="I2784" s="6">
        <f t="shared" si="1896"/>
        <v>1</v>
      </c>
      <c r="J2784" s="6">
        <f t="shared" si="1897"/>
        <v>0</v>
      </c>
      <c r="K2784" s="6">
        <f t="shared" si="1898"/>
        <v>7</v>
      </c>
      <c r="L2784" s="6">
        <f t="shared" si="1899"/>
        <v>0</v>
      </c>
      <c r="M2784" s="6">
        <f t="shared" si="1900"/>
        <v>0</v>
      </c>
      <c r="N2784" s="6">
        <f t="shared" si="1901"/>
        <v>0</v>
      </c>
      <c r="O2784" s="13">
        <f t="shared" si="1902"/>
        <v>17</v>
      </c>
      <c r="P2784" s="4">
        <f t="shared" si="1920"/>
        <v>4</v>
      </c>
      <c r="Q2784" s="4">
        <f t="shared" si="1921"/>
        <v>1</v>
      </c>
      <c r="R2784">
        <f t="shared" si="1905"/>
        <v>0</v>
      </c>
      <c r="S2784" s="4">
        <f t="shared" si="1906"/>
        <v>2</v>
      </c>
      <c r="T2784" s="15">
        <f t="shared" si="1907"/>
        <v>1</v>
      </c>
      <c r="U2784" s="4">
        <f t="shared" si="1908"/>
        <v>0</v>
      </c>
      <c r="V2784" s="4">
        <f t="shared" si="1909"/>
        <v>1</v>
      </c>
      <c r="W2784" s="4">
        <f t="shared" si="1910"/>
        <v>6</v>
      </c>
      <c r="X2784" s="6">
        <f t="shared" si="1911"/>
        <v>0</v>
      </c>
      <c r="Y2784" s="4">
        <f t="shared" si="1912"/>
        <v>0</v>
      </c>
      <c r="Z2784" s="6">
        <f t="shared" si="1913"/>
        <v>0</v>
      </c>
      <c r="AA2784" s="18">
        <f t="shared" si="1914"/>
        <v>0</v>
      </c>
      <c r="AB2784" s="9" t="str">
        <f t="shared" si="1922"/>
        <v>+0,2</v>
      </c>
      <c r="AC2784" s="9" t="str">
        <f>_xlfn.XLOOKUP(R2784,Sheet2!$H$3:$H$258,Sheet2!$I$3:$I$258,"-----")</f>
        <v>0</v>
      </c>
      <c r="AD2784" s="9" t="str">
        <f>_xlfn.XLOOKUP(VALUE(AE2784),Sheet2!$N$3:$N$1000,Sheet2!$O$3:$O$1000,"********")</f>
        <v>********</v>
      </c>
      <c r="AE2784" t="str">
        <f t="shared" si="1917"/>
        <v>5606</v>
      </c>
      <c r="AF2784" s="9" t="str">
        <f>IF(R2784&lt;200,"+"&amp;TEXT(R2784,"0"),"-"&amp;TEXT(_xlfn.XLOOKUP(R2784,Sheet2!$K$3:$K$130,Sheet2!$L$3:$L$130,"-----"),"0"))</f>
        <v>+0</v>
      </c>
      <c r="AG2784" s="9" t="str">
        <f t="shared" si="1923"/>
        <v>@</v>
      </c>
      <c r="AH2784" s="9" t="str">
        <f t="shared" si="1924"/>
        <v>JSR @+0,2</v>
      </c>
      <c r="AI2784" t="str">
        <f t="shared" si="1925"/>
        <v>1,@+0,2</v>
      </c>
      <c r="AJ2784" s="16" t="str">
        <f t="shared" si="1926"/>
        <v>@+0,2</v>
      </c>
      <c r="AK2784" t="str">
        <f t="shared" si="1927"/>
        <v>ADD 0,1</v>
      </c>
      <c r="AL2784" s="4" t="str">
        <f t="shared" si="1928"/>
        <v>ADD</v>
      </c>
      <c r="AM2784" s="4" t="str">
        <f t="shared" si="1929"/>
        <v/>
      </c>
      <c r="AN2784" s="4" t="str">
        <f t="shared" si="1930"/>
        <v/>
      </c>
      <c r="AO2784" s="4" t="str">
        <f t="shared" si="1931"/>
        <v/>
      </c>
      <c r="AP2784" s="15" t="str">
        <f t="shared" si="1932"/>
        <v/>
      </c>
      <c r="AQ2784" s="9" t="str">
        <f>_xlfn.XLOOKUP(D2784,Sheet2!$E$3:$E$101,Sheet2!$F$3:$F$101,"******************")</f>
        <v>******************</v>
      </c>
      <c r="AR2784" s="33" t="str">
        <f t="shared" si="1918"/>
        <v>DOC 1,0</v>
      </c>
      <c r="AS2784" s="9" t="str">
        <f t="shared" si="1919"/>
        <v>DOC</v>
      </c>
      <c r="AT2784" s="4">
        <f t="shared" si="1933"/>
        <v>1</v>
      </c>
      <c r="AU2784" s="6">
        <f t="shared" si="1934"/>
        <v>0</v>
      </c>
      <c r="AV2784" s="4" t="str">
        <f t="shared" si="1935"/>
        <v/>
      </c>
      <c r="AW2784" s="4">
        <f t="shared" si="1936"/>
        <v>0</v>
      </c>
      <c r="AX2784" s="4" t="str">
        <f>_xlfn.XLOOKUP(AW2784,Sheet2!$Q$3:$Q$66,Sheet2!$R$3:$R$66,"**")</f>
        <v>0</v>
      </c>
      <c r="AY2784" s="4">
        <f t="shared" si="1937"/>
        <v>6</v>
      </c>
      <c r="AZ2784" s="16" t="str">
        <f t="shared" si="1938"/>
        <v>SKPBN</v>
      </c>
    </row>
    <row r="2785" spans="1:52" x14ac:dyDescent="0.35">
      <c r="B2785" s="3">
        <f t="shared" si="1904"/>
        <v>45</v>
      </c>
      <c r="C2785" s="1">
        <f t="shared" si="1903"/>
        <v>5607</v>
      </c>
      <c r="D2785" s="2">
        <v>775</v>
      </c>
      <c r="E2785" s="2" t="str">
        <f>_xlfn.XLOOKUP(C2785,Sheet2!$N$3:$N$1000,Sheet2!$O$3:$O$1000,"")</f>
        <v/>
      </c>
      <c r="F2785" s="9" t="str">
        <f t="shared" si="1939"/>
        <v>JMP -3</v>
      </c>
      <c r="G2785" s="4" t="str">
        <f t="shared" si="1915"/>
        <v>1</v>
      </c>
      <c r="H2785" s="4">
        <f t="shared" si="1916"/>
        <v>375</v>
      </c>
      <c r="I2785" s="6">
        <f t="shared" si="1896"/>
        <v>0</v>
      </c>
      <c r="J2785" s="6">
        <f t="shared" si="1897"/>
        <v>0</v>
      </c>
      <c r="K2785" s="6">
        <f t="shared" si="1898"/>
        <v>0</v>
      </c>
      <c r="L2785" s="6">
        <f t="shared" si="1899"/>
        <v>7</v>
      </c>
      <c r="M2785" s="6">
        <f t="shared" si="1900"/>
        <v>7</v>
      </c>
      <c r="N2785" s="6">
        <f t="shared" si="1901"/>
        <v>5</v>
      </c>
      <c r="O2785" s="13">
        <f t="shared" si="1902"/>
        <v>0</v>
      </c>
      <c r="P2785" s="4">
        <f t="shared" si="1920"/>
        <v>0</v>
      </c>
      <c r="Q2785" s="4">
        <f t="shared" si="1921"/>
        <v>0</v>
      </c>
      <c r="R2785">
        <f t="shared" si="1905"/>
        <v>375</v>
      </c>
      <c r="S2785" s="4">
        <f t="shared" si="1906"/>
        <v>1</v>
      </c>
      <c r="T2785" s="15">
        <f t="shared" si="1907"/>
        <v>0</v>
      </c>
      <c r="U2785" s="4">
        <f t="shared" si="1908"/>
        <v>0</v>
      </c>
      <c r="V2785" s="4">
        <f t="shared" si="1909"/>
        <v>0</v>
      </c>
      <c r="W2785" s="4">
        <f t="shared" si="1910"/>
        <v>1</v>
      </c>
      <c r="X2785" s="6">
        <f t="shared" si="1911"/>
        <v>3</v>
      </c>
      <c r="Y2785" s="4">
        <f t="shared" si="1912"/>
        <v>3</v>
      </c>
      <c r="Z2785" s="6">
        <f t="shared" si="1913"/>
        <v>1</v>
      </c>
      <c r="AA2785" s="18">
        <f t="shared" si="1914"/>
        <v>5</v>
      </c>
      <c r="AB2785" s="9" t="str">
        <f t="shared" si="1922"/>
        <v>-3</v>
      </c>
      <c r="AC2785" s="9" t="str">
        <f>_xlfn.XLOOKUP(R2785,Sheet2!$H$3:$H$258,Sheet2!$I$3:$I$258,"-----")</f>
        <v>*****</v>
      </c>
      <c r="AD2785" s="9" t="str">
        <f>_xlfn.XLOOKUP(VALUE(AE2785),Sheet2!$N$3:$N$1000,Sheet2!$O$3:$O$1000,"********")</f>
        <v>********</v>
      </c>
      <c r="AE2785" t="str">
        <f t="shared" si="1917"/>
        <v>5604</v>
      </c>
      <c r="AF2785" s="9" t="str">
        <f>IF(R2785&lt;200,"+"&amp;TEXT(R2785,"0"),"-"&amp;TEXT(_xlfn.XLOOKUP(R2785,Sheet2!$K$3:$K$130,Sheet2!$L$3:$L$130,"-----"),"0"))</f>
        <v>-3</v>
      </c>
      <c r="AG2785" s="9" t="str">
        <f t="shared" si="1923"/>
        <v/>
      </c>
      <c r="AH2785" s="9" t="str">
        <f t="shared" si="1924"/>
        <v>JMP -3</v>
      </c>
      <c r="AI2785" t="str">
        <f t="shared" si="1925"/>
        <v>0,-3</v>
      </c>
      <c r="AJ2785" s="16" t="str">
        <f t="shared" si="1926"/>
        <v>-3</v>
      </c>
      <c r="AK2785" t="str">
        <f t="shared" si="1927"/>
        <v>NEGCS# 0,0,SNR</v>
      </c>
      <c r="AL2785" s="4" t="str">
        <f t="shared" si="1928"/>
        <v>NEG</v>
      </c>
      <c r="AM2785" s="4" t="str">
        <f t="shared" si="1929"/>
        <v>S</v>
      </c>
      <c r="AN2785" s="4" t="str">
        <f t="shared" si="1930"/>
        <v>C</v>
      </c>
      <c r="AO2785" s="4" t="str">
        <f t="shared" si="1931"/>
        <v>#</v>
      </c>
      <c r="AP2785" s="15" t="str">
        <f t="shared" si="1932"/>
        <v>,SNR</v>
      </c>
      <c r="AQ2785" s="9" t="str">
        <f>_xlfn.XLOOKUP(D2785,Sheet2!$E$3:$E$101,Sheet2!$F$3:$F$101,"******************")</f>
        <v>******************</v>
      </c>
      <c r="AR2785" s="33" t="str">
        <f t="shared" si="1918"/>
        <v>DIAP 0,**</v>
      </c>
      <c r="AS2785" s="9" t="str">
        <f t="shared" si="1919"/>
        <v>DIAP</v>
      </c>
      <c r="AT2785" s="4">
        <f t="shared" si="1933"/>
        <v>0</v>
      </c>
      <c r="AU2785" s="6">
        <f t="shared" si="1934"/>
        <v>3</v>
      </c>
      <c r="AV2785" s="4" t="str">
        <f t="shared" si="1935"/>
        <v>P</v>
      </c>
      <c r="AW2785" s="4">
        <f t="shared" si="1936"/>
        <v>75</v>
      </c>
      <c r="AX2785" s="4" t="str">
        <f>_xlfn.XLOOKUP(AW2785,Sheet2!$Q$3:$Q$66,Sheet2!$R$3:$R$66,"**")</f>
        <v>**</v>
      </c>
      <c r="AY2785" s="4">
        <f t="shared" si="1937"/>
        <v>1</v>
      </c>
      <c r="AZ2785" s="16" t="str">
        <f t="shared" si="1938"/>
        <v>SKPDZ</v>
      </c>
    </row>
    <row r="2786" spans="1:52" x14ac:dyDescent="0.35">
      <c r="B2786" s="3">
        <f t="shared" si="1904"/>
        <v>46</v>
      </c>
      <c r="C2786" s="1">
        <f t="shared" si="1903"/>
        <v>5610</v>
      </c>
      <c r="D2786" s="2">
        <v>67033</v>
      </c>
      <c r="E2786" s="2" t="str">
        <f>_xlfn.XLOOKUP(C2786,Sheet2!$N$3:$N$1000,Sheet2!$O$3:$O$1000,"")</f>
        <v>.SK1</v>
      </c>
      <c r="F2786" s="9" t="str">
        <f t="shared" si="1939"/>
        <v>DOC 1,DSKP</v>
      </c>
      <c r="G2786" s="4" t="str">
        <f t="shared" si="1915"/>
        <v>156</v>
      </c>
      <c r="H2786" s="4">
        <f t="shared" si="1916"/>
        <v>33</v>
      </c>
      <c r="I2786" s="6">
        <f t="shared" si="1896"/>
        <v>0</v>
      </c>
      <c r="J2786" s="6">
        <f t="shared" si="1897"/>
        <v>6</v>
      </c>
      <c r="K2786" s="6">
        <f t="shared" si="1898"/>
        <v>7</v>
      </c>
      <c r="L2786" s="6">
        <f t="shared" si="1899"/>
        <v>0</v>
      </c>
      <c r="M2786" s="6">
        <f t="shared" si="1900"/>
        <v>3</v>
      </c>
      <c r="N2786" s="6">
        <f t="shared" si="1901"/>
        <v>3</v>
      </c>
      <c r="O2786" s="13">
        <f t="shared" si="1902"/>
        <v>13</v>
      </c>
      <c r="P2786" s="4">
        <f t="shared" si="1920"/>
        <v>3</v>
      </c>
      <c r="Q2786" s="4">
        <f t="shared" si="1921"/>
        <v>1</v>
      </c>
      <c r="R2786">
        <f t="shared" si="1905"/>
        <v>33</v>
      </c>
      <c r="S2786" s="4">
        <f t="shared" si="1906"/>
        <v>2</v>
      </c>
      <c r="T2786" s="15">
        <f t="shared" si="1907"/>
        <v>1</v>
      </c>
      <c r="U2786" s="4">
        <f t="shared" si="1908"/>
        <v>3</v>
      </c>
      <c r="V2786" s="4">
        <f t="shared" si="1909"/>
        <v>1</v>
      </c>
      <c r="W2786" s="4">
        <f t="shared" si="1910"/>
        <v>6</v>
      </c>
      <c r="X2786" s="6">
        <f t="shared" si="1911"/>
        <v>0</v>
      </c>
      <c r="Y2786" s="4">
        <f t="shared" si="1912"/>
        <v>1</v>
      </c>
      <c r="Z2786" s="6">
        <f t="shared" si="1913"/>
        <v>1</v>
      </c>
      <c r="AA2786" s="18">
        <f t="shared" si="1914"/>
        <v>3</v>
      </c>
      <c r="AB2786" s="9" t="str">
        <f t="shared" si="1922"/>
        <v>+33,2</v>
      </c>
      <c r="AC2786" s="9" t="str">
        <f>_xlfn.XLOOKUP(R2786,Sheet2!$H$3:$H$258,Sheet2!$I$3:$I$258,"-----")</f>
        <v>*****</v>
      </c>
      <c r="AD2786" s="9" t="str">
        <f>_xlfn.XLOOKUP(VALUE(AE2786),Sheet2!$N$3:$N$1000,Sheet2!$O$3:$O$1000,"********")</f>
        <v>********</v>
      </c>
      <c r="AE2786" t="str">
        <f t="shared" si="1917"/>
        <v>5643</v>
      </c>
      <c r="AF2786" s="9" t="str">
        <f>IF(R2786&lt;200,"+"&amp;TEXT(R2786,"0"),"-"&amp;TEXT(_xlfn.XLOOKUP(R2786,Sheet2!$K$3:$K$130,Sheet2!$L$3:$L$130,"-----"),"0"))</f>
        <v>+33</v>
      </c>
      <c r="AG2786" s="9" t="str">
        <f t="shared" si="1923"/>
        <v>@</v>
      </c>
      <c r="AH2786" s="9" t="str">
        <f t="shared" si="1924"/>
        <v>JSR @+33,2</v>
      </c>
      <c r="AI2786" t="str">
        <f t="shared" si="1925"/>
        <v>1,@+33,2</v>
      </c>
      <c r="AJ2786" s="16" t="str">
        <f t="shared" si="1926"/>
        <v>@+33,2</v>
      </c>
      <c r="AK2786" t="str">
        <f t="shared" si="1927"/>
        <v>ADDZ# 3,1,SNC</v>
      </c>
      <c r="AL2786" s="4" t="str">
        <f t="shared" si="1928"/>
        <v>ADD</v>
      </c>
      <c r="AM2786" s="4" t="str">
        <f t="shared" si="1929"/>
        <v/>
      </c>
      <c r="AN2786" s="4" t="str">
        <f t="shared" si="1930"/>
        <v>Z</v>
      </c>
      <c r="AO2786" s="4" t="str">
        <f t="shared" si="1931"/>
        <v>#</v>
      </c>
      <c r="AP2786" s="15" t="str">
        <f t="shared" si="1932"/>
        <v>,SNC</v>
      </c>
      <c r="AQ2786" s="9" t="str">
        <f>_xlfn.XLOOKUP(D2786,Sheet2!$E$3:$E$101,Sheet2!$F$3:$F$101,"******************")</f>
        <v>******************</v>
      </c>
      <c r="AR2786" s="33" t="str">
        <f t="shared" si="1918"/>
        <v>DOC 1,DSKP</v>
      </c>
      <c r="AS2786" s="9" t="str">
        <f t="shared" si="1919"/>
        <v>DOC</v>
      </c>
      <c r="AT2786" s="4">
        <f t="shared" si="1933"/>
        <v>1</v>
      </c>
      <c r="AU2786" s="6">
        <f t="shared" si="1934"/>
        <v>0</v>
      </c>
      <c r="AV2786" s="4" t="str">
        <f t="shared" si="1935"/>
        <v/>
      </c>
      <c r="AW2786" s="4">
        <f t="shared" si="1936"/>
        <v>33</v>
      </c>
      <c r="AX2786" s="4" t="str">
        <f>_xlfn.XLOOKUP(AW2786,Sheet2!$Q$3:$Q$66,Sheet2!$R$3:$R$66,"**")</f>
        <v>DSKP</v>
      </c>
      <c r="AY2786" s="4">
        <f t="shared" si="1937"/>
        <v>6</v>
      </c>
      <c r="AZ2786" s="16" t="str">
        <f t="shared" si="1938"/>
        <v>SKPBN</v>
      </c>
    </row>
    <row r="2787" spans="1:52" x14ac:dyDescent="0.35">
      <c r="B2787" s="3">
        <f t="shared" si="1904"/>
        <v>47</v>
      </c>
      <c r="C2787" s="1">
        <f t="shared" si="1903"/>
        <v>5611</v>
      </c>
      <c r="D2787" s="2">
        <v>21400</v>
      </c>
      <c r="E2787" s="2" t="str">
        <f>_xlfn.XLOOKUP(C2787,Sheet2!$N$3:$N$1000,Sheet2!$O$3:$O$1000,"")</f>
        <v/>
      </c>
      <c r="F2787" s="9" t="str">
        <f t="shared" si="1939"/>
        <v>LDA 0,+0,3</v>
      </c>
      <c r="G2787" s="4" t="str">
        <f t="shared" si="1915"/>
        <v>43</v>
      </c>
      <c r="H2787" s="4">
        <f t="shared" si="1916"/>
        <v>0</v>
      </c>
      <c r="I2787" s="6">
        <f t="shared" si="1896"/>
        <v>0</v>
      </c>
      <c r="J2787" s="6">
        <f t="shared" si="1897"/>
        <v>2</v>
      </c>
      <c r="K2787" s="6">
        <f t="shared" si="1898"/>
        <v>1</v>
      </c>
      <c r="L2787" s="6">
        <f t="shared" si="1899"/>
        <v>4</v>
      </c>
      <c r="M2787" s="6">
        <f t="shared" si="1900"/>
        <v>0</v>
      </c>
      <c r="N2787" s="6">
        <f t="shared" si="1901"/>
        <v>0</v>
      </c>
      <c r="O2787" s="13">
        <f t="shared" si="1902"/>
        <v>4</v>
      </c>
      <c r="P2787" s="4">
        <f t="shared" si="1920"/>
        <v>1</v>
      </c>
      <c r="Q2787" s="4">
        <f t="shared" si="1921"/>
        <v>0</v>
      </c>
      <c r="R2787">
        <f t="shared" si="1905"/>
        <v>0</v>
      </c>
      <c r="S2787" s="4">
        <f t="shared" si="1906"/>
        <v>3</v>
      </c>
      <c r="T2787" s="15">
        <f t="shared" si="1907"/>
        <v>0</v>
      </c>
      <c r="U2787" s="4">
        <f t="shared" si="1908"/>
        <v>1</v>
      </c>
      <c r="V2787" s="4">
        <f t="shared" si="1909"/>
        <v>0</v>
      </c>
      <c r="W2787" s="4">
        <f t="shared" si="1910"/>
        <v>3</v>
      </c>
      <c r="X2787" s="6">
        <f t="shared" si="1911"/>
        <v>0</v>
      </c>
      <c r="Y2787" s="4">
        <f t="shared" si="1912"/>
        <v>0</v>
      </c>
      <c r="Z2787" s="6">
        <f t="shared" si="1913"/>
        <v>0</v>
      </c>
      <c r="AA2787" s="18">
        <f t="shared" si="1914"/>
        <v>0</v>
      </c>
      <c r="AB2787" s="9" t="str">
        <f t="shared" si="1922"/>
        <v>+0,3</v>
      </c>
      <c r="AC2787" s="9" t="str">
        <f>_xlfn.XLOOKUP(R2787,Sheet2!$H$3:$H$258,Sheet2!$I$3:$I$258,"-----")</f>
        <v>0</v>
      </c>
      <c r="AD2787" s="9" t="str">
        <f>_xlfn.XLOOKUP(VALUE(AE2787),Sheet2!$N$3:$N$1000,Sheet2!$O$3:$O$1000,"********")</f>
        <v>********</v>
      </c>
      <c r="AE2787" t="str">
        <f t="shared" si="1917"/>
        <v>5611</v>
      </c>
      <c r="AF2787" s="9" t="str">
        <f>IF(R2787&lt;200,"+"&amp;TEXT(R2787,"0"),"-"&amp;TEXT(_xlfn.XLOOKUP(R2787,Sheet2!$K$3:$K$130,Sheet2!$L$3:$L$130,"-----"),"0"))</f>
        <v>+0</v>
      </c>
      <c r="AG2787" s="9" t="str">
        <f t="shared" si="1923"/>
        <v/>
      </c>
      <c r="AH2787" s="9" t="str">
        <f t="shared" si="1924"/>
        <v>JMP +0,3</v>
      </c>
      <c r="AI2787" t="str">
        <f t="shared" si="1925"/>
        <v>0,+0,3</v>
      </c>
      <c r="AJ2787" s="16" t="str">
        <f t="shared" si="1926"/>
        <v>+0,3</v>
      </c>
      <c r="AK2787" t="str">
        <f t="shared" si="1927"/>
        <v>INC 1,0</v>
      </c>
      <c r="AL2787" s="4" t="str">
        <f t="shared" si="1928"/>
        <v>INC</v>
      </c>
      <c r="AM2787" s="4" t="str">
        <f t="shared" si="1929"/>
        <v/>
      </c>
      <c r="AN2787" s="4" t="str">
        <f t="shared" si="1930"/>
        <v/>
      </c>
      <c r="AO2787" s="4" t="str">
        <f t="shared" si="1931"/>
        <v/>
      </c>
      <c r="AP2787" s="15" t="str">
        <f t="shared" si="1932"/>
        <v/>
      </c>
      <c r="AQ2787" s="9" t="str">
        <f>_xlfn.XLOOKUP(D2787,Sheet2!$E$3:$E$101,Sheet2!$F$3:$F$101,"******************")</f>
        <v>******************</v>
      </c>
      <c r="AR2787" s="33" t="str">
        <f t="shared" si="1918"/>
        <v>DIB 0,0</v>
      </c>
      <c r="AS2787" s="9" t="str">
        <f t="shared" si="1919"/>
        <v>DIB</v>
      </c>
      <c r="AT2787" s="4">
        <f t="shared" si="1933"/>
        <v>0</v>
      </c>
      <c r="AU2787" s="6">
        <f t="shared" si="1934"/>
        <v>0</v>
      </c>
      <c r="AV2787" s="4" t="str">
        <f t="shared" si="1935"/>
        <v/>
      </c>
      <c r="AW2787" s="4">
        <f t="shared" si="1936"/>
        <v>0</v>
      </c>
      <c r="AX2787" s="4" t="str">
        <f>_xlfn.XLOOKUP(AW2787,Sheet2!$Q$3:$Q$66,Sheet2!$R$3:$R$66,"**")</f>
        <v>0</v>
      </c>
      <c r="AY2787" s="4">
        <f t="shared" si="1937"/>
        <v>3</v>
      </c>
      <c r="AZ2787" s="16" t="str">
        <f t="shared" si="1938"/>
        <v>SKPBN</v>
      </c>
    </row>
    <row r="2788" spans="1:52" x14ac:dyDescent="0.35">
      <c r="B2788" s="3">
        <f t="shared" si="1904"/>
        <v>48</v>
      </c>
      <c r="C2788" s="1">
        <f t="shared" si="1903"/>
        <v>5612</v>
      </c>
      <c r="D2788" s="2">
        <v>24070</v>
      </c>
      <c r="E2788" s="2" t="str">
        <f>_xlfn.XLOOKUP(C2788,Sheet2!$N$3:$N$1000,Sheet2!$O$3:$O$1000,"")</f>
        <v/>
      </c>
      <c r="F2788" s="9" t="str">
        <f t="shared" si="1939"/>
        <v>LDA 1,KB6</v>
      </c>
      <c r="G2788" s="4" t="str">
        <f t="shared" si="1915"/>
        <v>50</v>
      </c>
      <c r="H2788" s="4">
        <f t="shared" si="1916"/>
        <v>70</v>
      </c>
      <c r="I2788" s="6">
        <f t="shared" si="1896"/>
        <v>0</v>
      </c>
      <c r="J2788" s="6">
        <f t="shared" si="1897"/>
        <v>2</v>
      </c>
      <c r="K2788" s="6">
        <f t="shared" si="1898"/>
        <v>4</v>
      </c>
      <c r="L2788" s="6">
        <f t="shared" si="1899"/>
        <v>0</v>
      </c>
      <c r="M2788" s="6">
        <f t="shared" si="1900"/>
        <v>7</v>
      </c>
      <c r="N2788" s="6">
        <f t="shared" si="1901"/>
        <v>0</v>
      </c>
      <c r="O2788" s="13">
        <f t="shared" si="1902"/>
        <v>5</v>
      </c>
      <c r="P2788" s="4">
        <f t="shared" si="1920"/>
        <v>1</v>
      </c>
      <c r="Q2788" s="4">
        <f t="shared" si="1921"/>
        <v>1</v>
      </c>
      <c r="R2788">
        <f t="shared" si="1905"/>
        <v>70</v>
      </c>
      <c r="S2788" s="4">
        <f t="shared" si="1906"/>
        <v>0</v>
      </c>
      <c r="T2788" s="15">
        <f t="shared" si="1907"/>
        <v>0</v>
      </c>
      <c r="U2788" s="4">
        <f t="shared" si="1908"/>
        <v>1</v>
      </c>
      <c r="V2788" s="4">
        <f t="shared" si="1909"/>
        <v>1</v>
      </c>
      <c r="W2788" s="4">
        <f t="shared" si="1910"/>
        <v>0</v>
      </c>
      <c r="X2788" s="6">
        <f t="shared" si="1911"/>
        <v>0</v>
      </c>
      <c r="Y2788" s="4">
        <f t="shared" si="1912"/>
        <v>3</v>
      </c>
      <c r="Z2788" s="6">
        <f t="shared" si="1913"/>
        <v>1</v>
      </c>
      <c r="AA2788" s="18">
        <f t="shared" si="1914"/>
        <v>0</v>
      </c>
      <c r="AB2788" s="9" t="str">
        <f t="shared" si="1922"/>
        <v>KB6</v>
      </c>
      <c r="AC2788" s="9" t="str">
        <f>_xlfn.XLOOKUP(R2788,Sheet2!$H$3:$H$258,Sheet2!$I$3:$I$258,"-----")</f>
        <v>KB6</v>
      </c>
      <c r="AD2788" s="9" t="str">
        <f>_xlfn.XLOOKUP(VALUE(AE2788),Sheet2!$N$3:$N$1000,Sheet2!$O$3:$O$1000,"********")</f>
        <v>********</v>
      </c>
      <c r="AE2788" t="str">
        <f t="shared" si="1917"/>
        <v>5702</v>
      </c>
      <c r="AF2788" s="9" t="str">
        <f>IF(R2788&lt;200,"+"&amp;TEXT(R2788,"0"),"-"&amp;TEXT(_xlfn.XLOOKUP(R2788,Sheet2!$K$3:$K$130,Sheet2!$L$3:$L$130,"-----"),"0"))</f>
        <v>+70</v>
      </c>
      <c r="AG2788" s="9" t="str">
        <f t="shared" si="1923"/>
        <v/>
      </c>
      <c r="AH2788" s="9" t="str">
        <f t="shared" si="1924"/>
        <v>JSR KB6</v>
      </c>
      <c r="AI2788" t="str">
        <f t="shared" si="1925"/>
        <v>1,KB6</v>
      </c>
      <c r="AJ2788" s="16" t="str">
        <f t="shared" si="1926"/>
        <v>KB6</v>
      </c>
      <c r="AK2788" t="str">
        <f t="shared" si="1927"/>
        <v>COMC# 1,1</v>
      </c>
      <c r="AL2788" s="4" t="str">
        <f t="shared" si="1928"/>
        <v>COM</v>
      </c>
      <c r="AM2788" s="4" t="str">
        <f t="shared" si="1929"/>
        <v/>
      </c>
      <c r="AN2788" s="4" t="str">
        <f t="shared" si="1930"/>
        <v>C</v>
      </c>
      <c r="AO2788" s="4" t="str">
        <f t="shared" si="1931"/>
        <v>#</v>
      </c>
      <c r="AP2788" s="15" t="str">
        <f t="shared" si="1932"/>
        <v/>
      </c>
      <c r="AQ2788" s="9" t="str">
        <f>_xlfn.XLOOKUP(D2788,Sheet2!$E$3:$E$101,Sheet2!$F$3:$F$101,"******************")</f>
        <v>******************</v>
      </c>
      <c r="AR2788" s="33" t="str">
        <f t="shared" si="1918"/>
        <v>NIO **</v>
      </c>
      <c r="AS2788" s="9" t="str">
        <f t="shared" si="1919"/>
        <v>DOC</v>
      </c>
      <c r="AT2788" s="4">
        <f t="shared" si="1933"/>
        <v>1</v>
      </c>
      <c r="AU2788" s="6">
        <f t="shared" si="1934"/>
        <v>0</v>
      </c>
      <c r="AV2788" s="4" t="str">
        <f t="shared" si="1935"/>
        <v/>
      </c>
      <c r="AW2788" s="4">
        <f t="shared" si="1936"/>
        <v>70</v>
      </c>
      <c r="AX2788" s="4" t="str">
        <f>_xlfn.XLOOKUP(AW2788,Sheet2!$Q$3:$Q$66,Sheet2!$R$3:$R$66,"**")</f>
        <v>**</v>
      </c>
      <c r="AY2788" s="4">
        <f t="shared" si="1937"/>
        <v>0</v>
      </c>
      <c r="AZ2788" s="16" t="str">
        <f t="shared" si="1938"/>
        <v>SKPBN</v>
      </c>
    </row>
    <row r="2789" spans="1:52" x14ac:dyDescent="0.35">
      <c r="B2789" s="3">
        <f t="shared" si="1904"/>
        <v>49</v>
      </c>
      <c r="C2789" s="1">
        <f t="shared" si="1903"/>
        <v>5613</v>
      </c>
      <c r="D2789" s="2">
        <v>123000</v>
      </c>
      <c r="E2789" s="2" t="str">
        <f>_xlfn.XLOOKUP(C2789,Sheet2!$N$3:$N$1000,Sheet2!$O$3:$O$1000,"")</f>
        <v/>
      </c>
      <c r="F2789" s="9" t="str">
        <f t="shared" si="1939"/>
        <v>ADD 1,0</v>
      </c>
      <c r="G2789" s="4" t="str">
        <f t="shared" si="1915"/>
        <v>246</v>
      </c>
      <c r="H2789" s="4">
        <f t="shared" si="1916"/>
        <v>0</v>
      </c>
      <c r="I2789" s="6">
        <f t="shared" si="1896"/>
        <v>1</v>
      </c>
      <c r="J2789" s="6">
        <f t="shared" si="1897"/>
        <v>2</v>
      </c>
      <c r="K2789" s="6">
        <f t="shared" si="1898"/>
        <v>3</v>
      </c>
      <c r="L2789" s="6">
        <f t="shared" si="1899"/>
        <v>0</v>
      </c>
      <c r="M2789" s="6">
        <f t="shared" si="1900"/>
        <v>0</v>
      </c>
      <c r="N2789" s="6">
        <f t="shared" si="1901"/>
        <v>0</v>
      </c>
      <c r="O2789" s="13">
        <f t="shared" si="1902"/>
        <v>20</v>
      </c>
      <c r="P2789" s="4">
        <f t="shared" si="1920"/>
        <v>5</v>
      </c>
      <c r="Q2789" s="4">
        <f t="shared" si="1921"/>
        <v>0</v>
      </c>
      <c r="R2789">
        <f t="shared" si="1905"/>
        <v>0</v>
      </c>
      <c r="S2789" s="4">
        <f t="shared" si="1906"/>
        <v>2</v>
      </c>
      <c r="T2789" s="15">
        <f t="shared" si="1907"/>
        <v>1</v>
      </c>
      <c r="U2789" s="4">
        <f t="shared" si="1908"/>
        <v>1</v>
      </c>
      <c r="V2789" s="4">
        <f t="shared" si="1909"/>
        <v>0</v>
      </c>
      <c r="W2789" s="4">
        <f t="shared" si="1910"/>
        <v>6</v>
      </c>
      <c r="X2789" s="6">
        <f t="shared" si="1911"/>
        <v>0</v>
      </c>
      <c r="Y2789" s="4">
        <f t="shared" si="1912"/>
        <v>0</v>
      </c>
      <c r="Z2789" s="6">
        <f t="shared" si="1913"/>
        <v>0</v>
      </c>
      <c r="AA2789" s="18">
        <f t="shared" si="1914"/>
        <v>0</v>
      </c>
      <c r="AB2789" s="9" t="str">
        <f t="shared" si="1922"/>
        <v>+0,2</v>
      </c>
      <c r="AC2789" s="9" t="str">
        <f>_xlfn.XLOOKUP(R2789,Sheet2!$H$3:$H$258,Sheet2!$I$3:$I$258,"-----")</f>
        <v>0</v>
      </c>
      <c r="AD2789" s="9" t="str">
        <f>_xlfn.XLOOKUP(VALUE(AE2789),Sheet2!$N$3:$N$1000,Sheet2!$O$3:$O$1000,"********")</f>
        <v>********</v>
      </c>
      <c r="AE2789" t="str">
        <f t="shared" si="1917"/>
        <v>5613</v>
      </c>
      <c r="AF2789" s="9" t="str">
        <f>IF(R2789&lt;200,"+"&amp;TEXT(R2789,"0"),"-"&amp;TEXT(_xlfn.XLOOKUP(R2789,Sheet2!$K$3:$K$130,Sheet2!$L$3:$L$130,"-----"),"0"))</f>
        <v>+0</v>
      </c>
      <c r="AG2789" s="9" t="str">
        <f t="shared" si="1923"/>
        <v>@</v>
      </c>
      <c r="AH2789" s="9" t="str">
        <f t="shared" si="1924"/>
        <v>JMP @+0,2</v>
      </c>
      <c r="AI2789" t="str">
        <f t="shared" si="1925"/>
        <v>0,@+0,2</v>
      </c>
      <c r="AJ2789" s="16" t="str">
        <f t="shared" si="1926"/>
        <v>@+0,2</v>
      </c>
      <c r="AK2789" t="str">
        <f t="shared" si="1927"/>
        <v>ADD 1,0</v>
      </c>
      <c r="AL2789" s="4" t="str">
        <f t="shared" si="1928"/>
        <v>ADD</v>
      </c>
      <c r="AM2789" s="4" t="str">
        <f t="shared" si="1929"/>
        <v/>
      </c>
      <c r="AN2789" s="4" t="str">
        <f t="shared" si="1930"/>
        <v/>
      </c>
      <c r="AO2789" s="4" t="str">
        <f t="shared" si="1931"/>
        <v/>
      </c>
      <c r="AP2789" s="15" t="str">
        <f t="shared" si="1932"/>
        <v/>
      </c>
      <c r="AQ2789" s="9" t="str">
        <f>_xlfn.XLOOKUP(D2789,Sheet2!$E$3:$E$101,Sheet2!$F$3:$F$101,"******************")</f>
        <v>******************</v>
      </c>
      <c r="AR2789" s="33" t="str">
        <f t="shared" si="1918"/>
        <v>DOC 0,0</v>
      </c>
      <c r="AS2789" s="9" t="str">
        <f t="shared" si="1919"/>
        <v>DOC</v>
      </c>
      <c r="AT2789" s="4">
        <f t="shared" si="1933"/>
        <v>0</v>
      </c>
      <c r="AU2789" s="6">
        <f t="shared" si="1934"/>
        <v>0</v>
      </c>
      <c r="AV2789" s="4" t="str">
        <f t="shared" si="1935"/>
        <v/>
      </c>
      <c r="AW2789" s="4">
        <f t="shared" si="1936"/>
        <v>0</v>
      </c>
      <c r="AX2789" s="4" t="str">
        <f>_xlfn.XLOOKUP(AW2789,Sheet2!$Q$3:$Q$66,Sheet2!$R$3:$R$66,"**")</f>
        <v>0</v>
      </c>
      <c r="AY2789" s="4">
        <f t="shared" si="1937"/>
        <v>6</v>
      </c>
      <c r="AZ2789" s="16" t="str">
        <f t="shared" si="1938"/>
        <v>SKPBN</v>
      </c>
    </row>
    <row r="2790" spans="1:52" x14ac:dyDescent="0.35">
      <c r="B2790" s="3">
        <f t="shared" si="1904"/>
        <v>50</v>
      </c>
      <c r="C2790" s="1">
        <f t="shared" si="1903"/>
        <v>5614</v>
      </c>
      <c r="D2790" s="2">
        <v>61333</v>
      </c>
      <c r="E2790" s="2" t="str">
        <f>_xlfn.XLOOKUP(C2790,Sheet2!$N$3:$N$1000,Sheet2!$O$3:$O$1000,"")</f>
        <v/>
      </c>
      <c r="F2790" s="9" t="str">
        <f t="shared" si="1939"/>
        <v>DOAP 0,DSKP</v>
      </c>
      <c r="G2790" s="4" t="str">
        <f t="shared" si="1915"/>
        <v>142</v>
      </c>
      <c r="H2790" s="4">
        <f t="shared" si="1916"/>
        <v>333</v>
      </c>
      <c r="I2790" s="6">
        <f t="shared" si="1896"/>
        <v>0</v>
      </c>
      <c r="J2790" s="6">
        <f t="shared" si="1897"/>
        <v>6</v>
      </c>
      <c r="K2790" s="6">
        <f t="shared" si="1898"/>
        <v>1</v>
      </c>
      <c r="L2790" s="6">
        <f t="shared" si="1899"/>
        <v>3</v>
      </c>
      <c r="M2790" s="6">
        <f t="shared" si="1900"/>
        <v>3</v>
      </c>
      <c r="N2790" s="6">
        <f t="shared" si="1901"/>
        <v>3</v>
      </c>
      <c r="O2790" s="13">
        <f t="shared" si="1902"/>
        <v>12</v>
      </c>
      <c r="P2790" s="4">
        <f t="shared" si="1920"/>
        <v>3</v>
      </c>
      <c r="Q2790" s="4">
        <f t="shared" si="1921"/>
        <v>0</v>
      </c>
      <c r="R2790">
        <f t="shared" si="1905"/>
        <v>333</v>
      </c>
      <c r="S2790" s="4">
        <f t="shared" si="1906"/>
        <v>2</v>
      </c>
      <c r="T2790" s="15">
        <f t="shared" si="1907"/>
        <v>0</v>
      </c>
      <c r="U2790" s="4">
        <f t="shared" si="1908"/>
        <v>3</v>
      </c>
      <c r="V2790" s="4">
        <f t="shared" si="1909"/>
        <v>0</v>
      </c>
      <c r="W2790" s="4">
        <f t="shared" si="1910"/>
        <v>2</v>
      </c>
      <c r="X2790" s="6">
        <f t="shared" si="1911"/>
        <v>3</v>
      </c>
      <c r="Y2790" s="4">
        <f t="shared" si="1912"/>
        <v>1</v>
      </c>
      <c r="Z2790" s="6">
        <f t="shared" si="1913"/>
        <v>1</v>
      </c>
      <c r="AA2790" s="18">
        <f t="shared" si="1914"/>
        <v>3</v>
      </c>
      <c r="AB2790" s="9" t="str">
        <f t="shared" si="1922"/>
        <v>-45,2</v>
      </c>
      <c r="AC2790" s="9" t="str">
        <f>_xlfn.XLOOKUP(R2790,Sheet2!$H$3:$H$258,Sheet2!$I$3:$I$258,"-----")</f>
        <v>*****</v>
      </c>
      <c r="AD2790" s="9" t="str">
        <f>_xlfn.XLOOKUP(VALUE(AE2790),Sheet2!$N$3:$N$1000,Sheet2!$O$3:$O$1000,"********")</f>
        <v>********</v>
      </c>
      <c r="AE2790" t="str">
        <f t="shared" si="1917"/>
        <v>5547</v>
      </c>
      <c r="AF2790" s="9" t="str">
        <f>IF(R2790&lt;200,"+"&amp;TEXT(R2790,"0"),"-"&amp;TEXT(_xlfn.XLOOKUP(R2790,Sheet2!$K$3:$K$130,Sheet2!$L$3:$L$130,"-----"),"0"))</f>
        <v>-45</v>
      </c>
      <c r="AG2790" s="9" t="str">
        <f t="shared" si="1923"/>
        <v/>
      </c>
      <c r="AH2790" s="9" t="str">
        <f t="shared" si="1924"/>
        <v>JMP -45,2</v>
      </c>
      <c r="AI2790" t="str">
        <f t="shared" si="1925"/>
        <v>0,-45,2</v>
      </c>
      <c r="AJ2790" s="16" t="str">
        <f t="shared" si="1926"/>
        <v>-45,2</v>
      </c>
      <c r="AK2790" t="str">
        <f t="shared" si="1927"/>
        <v>MOVZS# 3,0,SNC</v>
      </c>
      <c r="AL2790" s="4" t="str">
        <f t="shared" si="1928"/>
        <v>MOV</v>
      </c>
      <c r="AM2790" s="4" t="str">
        <f t="shared" si="1929"/>
        <v>S</v>
      </c>
      <c r="AN2790" s="4" t="str">
        <f t="shared" si="1930"/>
        <v>Z</v>
      </c>
      <c r="AO2790" s="4" t="str">
        <f t="shared" si="1931"/>
        <v>#</v>
      </c>
      <c r="AP2790" s="15" t="str">
        <f t="shared" si="1932"/>
        <v>,SNC</v>
      </c>
      <c r="AQ2790" s="9" t="str">
        <f>_xlfn.XLOOKUP(D2790,Sheet2!$E$3:$E$101,Sheet2!$F$3:$F$101,"******************")</f>
        <v>******************</v>
      </c>
      <c r="AR2790" s="33" t="str">
        <f t="shared" si="1918"/>
        <v>DOAP 0,DSKP</v>
      </c>
      <c r="AS2790" s="9" t="str">
        <f t="shared" si="1919"/>
        <v>DOAP</v>
      </c>
      <c r="AT2790" s="4">
        <f t="shared" si="1933"/>
        <v>0</v>
      </c>
      <c r="AU2790" s="6">
        <f t="shared" si="1934"/>
        <v>3</v>
      </c>
      <c r="AV2790" s="4" t="str">
        <f t="shared" si="1935"/>
        <v>P</v>
      </c>
      <c r="AW2790" s="4">
        <f t="shared" si="1936"/>
        <v>33</v>
      </c>
      <c r="AX2790" s="4" t="str">
        <f>_xlfn.XLOOKUP(AW2790,Sheet2!$Q$3:$Q$66,Sheet2!$R$3:$R$66,"**")</f>
        <v>DSKP</v>
      </c>
      <c r="AY2790" s="4">
        <f t="shared" si="1937"/>
        <v>2</v>
      </c>
      <c r="AZ2790" s="16" t="str">
        <f t="shared" si="1938"/>
        <v>SKPDZ</v>
      </c>
    </row>
    <row r="2791" spans="1:52" x14ac:dyDescent="0.35">
      <c r="B2791" s="3">
        <f t="shared" si="1904"/>
        <v>51</v>
      </c>
      <c r="C2791" s="1">
        <f t="shared" si="1903"/>
        <v>5615</v>
      </c>
      <c r="D2791" s="2">
        <v>30167</v>
      </c>
      <c r="E2791" s="2" t="str">
        <f>_xlfn.XLOOKUP(C2791,Sheet2!$N$3:$N$1000,Sheet2!$O$3:$O$1000,"")</f>
        <v/>
      </c>
      <c r="F2791" s="9" t="str">
        <f t="shared" si="1939"/>
        <v>LDA 2,C5</v>
      </c>
      <c r="G2791" s="4" t="str">
        <f t="shared" si="1915"/>
        <v>60</v>
      </c>
      <c r="H2791" s="4">
        <f t="shared" si="1916"/>
        <v>167</v>
      </c>
      <c r="I2791" s="6">
        <f t="shared" si="1896"/>
        <v>0</v>
      </c>
      <c r="J2791" s="6">
        <f t="shared" si="1897"/>
        <v>3</v>
      </c>
      <c r="K2791" s="6">
        <f t="shared" si="1898"/>
        <v>0</v>
      </c>
      <c r="L2791" s="6">
        <f t="shared" si="1899"/>
        <v>1</v>
      </c>
      <c r="M2791" s="6">
        <f t="shared" si="1900"/>
        <v>6</v>
      </c>
      <c r="N2791" s="6">
        <f t="shared" si="1901"/>
        <v>7</v>
      </c>
      <c r="O2791" s="13">
        <f t="shared" si="1902"/>
        <v>6</v>
      </c>
      <c r="P2791" s="4">
        <f t="shared" si="1920"/>
        <v>1</v>
      </c>
      <c r="Q2791" s="4">
        <f t="shared" si="1921"/>
        <v>2</v>
      </c>
      <c r="R2791">
        <f t="shared" si="1905"/>
        <v>167</v>
      </c>
      <c r="S2791" s="4">
        <f t="shared" si="1906"/>
        <v>0</v>
      </c>
      <c r="T2791" s="15">
        <f t="shared" si="1907"/>
        <v>0</v>
      </c>
      <c r="U2791" s="4">
        <f t="shared" si="1908"/>
        <v>1</v>
      </c>
      <c r="V2791" s="4">
        <f t="shared" si="1909"/>
        <v>2</v>
      </c>
      <c r="W2791" s="4">
        <f t="shared" si="1910"/>
        <v>0</v>
      </c>
      <c r="X2791" s="6">
        <f t="shared" si="1911"/>
        <v>1</v>
      </c>
      <c r="Y2791" s="4">
        <f t="shared" si="1912"/>
        <v>3</v>
      </c>
      <c r="Z2791" s="6">
        <f t="shared" si="1913"/>
        <v>0</v>
      </c>
      <c r="AA2791" s="18">
        <f t="shared" si="1914"/>
        <v>7</v>
      </c>
      <c r="AB2791" s="9" t="str">
        <f t="shared" si="1922"/>
        <v>C5</v>
      </c>
      <c r="AC2791" s="9" t="str">
        <f>_xlfn.XLOOKUP(R2791,Sheet2!$H$3:$H$258,Sheet2!$I$3:$I$258,"-----")</f>
        <v>C5</v>
      </c>
      <c r="AD2791" s="9" t="str">
        <f>_xlfn.XLOOKUP(VALUE(AE2791),Sheet2!$N$3:$N$1000,Sheet2!$O$3:$O$1000,"********")</f>
        <v>********</v>
      </c>
      <c r="AE2791" t="str">
        <f t="shared" si="1917"/>
        <v>6004</v>
      </c>
      <c r="AF2791" s="9" t="str">
        <f>IF(R2791&lt;200,"+"&amp;TEXT(R2791,"0"),"-"&amp;TEXT(_xlfn.XLOOKUP(R2791,Sheet2!$K$3:$K$130,Sheet2!$L$3:$L$130,"-----"),"0"))</f>
        <v>+167</v>
      </c>
      <c r="AG2791" s="9" t="str">
        <f t="shared" si="1923"/>
        <v/>
      </c>
      <c r="AH2791" s="9" t="str">
        <f t="shared" si="1924"/>
        <v>ISZ C5</v>
      </c>
      <c r="AI2791" t="str">
        <f t="shared" si="1925"/>
        <v>2,C5</v>
      </c>
      <c r="AJ2791" s="16" t="str">
        <f t="shared" si="1926"/>
        <v>C5</v>
      </c>
      <c r="AK2791" t="str">
        <f t="shared" si="1927"/>
        <v>COMCL 1,2,SBN</v>
      </c>
      <c r="AL2791" s="4" t="str">
        <f t="shared" si="1928"/>
        <v>COM</v>
      </c>
      <c r="AM2791" s="4" t="str">
        <f t="shared" si="1929"/>
        <v>L</v>
      </c>
      <c r="AN2791" s="4" t="str">
        <f t="shared" si="1930"/>
        <v>C</v>
      </c>
      <c r="AO2791" s="4" t="str">
        <f t="shared" si="1931"/>
        <v/>
      </c>
      <c r="AP2791" s="15" t="str">
        <f t="shared" si="1932"/>
        <v>,SBN</v>
      </c>
      <c r="AQ2791" s="9" t="str">
        <f>_xlfn.XLOOKUP(D2791,Sheet2!$E$3:$E$101,Sheet2!$F$3:$F$101,"******************")</f>
        <v>******************</v>
      </c>
      <c r="AR2791" s="33" t="str">
        <f t="shared" si="1918"/>
        <v>NIOS **</v>
      </c>
      <c r="AS2791" s="9" t="str">
        <f t="shared" si="1919"/>
        <v>DOCS</v>
      </c>
      <c r="AT2791" s="4">
        <f t="shared" si="1933"/>
        <v>2</v>
      </c>
      <c r="AU2791" s="6">
        <f t="shared" si="1934"/>
        <v>1</v>
      </c>
      <c r="AV2791" s="4" t="str">
        <f t="shared" si="1935"/>
        <v>S</v>
      </c>
      <c r="AW2791" s="4">
        <f t="shared" si="1936"/>
        <v>67</v>
      </c>
      <c r="AX2791" s="4" t="str">
        <f>_xlfn.XLOOKUP(AW2791,Sheet2!$Q$3:$Q$66,Sheet2!$R$3:$R$66,"**")</f>
        <v>**</v>
      </c>
      <c r="AY2791" s="4">
        <f t="shared" si="1937"/>
        <v>0</v>
      </c>
      <c r="AZ2791" s="16" t="str">
        <f t="shared" si="1938"/>
        <v>SKPBZ</v>
      </c>
    </row>
    <row r="2792" spans="1:52" x14ac:dyDescent="0.35">
      <c r="B2792" s="3">
        <f t="shared" si="1904"/>
        <v>52</v>
      </c>
      <c r="C2792" s="1">
        <f t="shared" si="1903"/>
        <v>5616</v>
      </c>
      <c r="D2792" s="2">
        <v>6227</v>
      </c>
      <c r="E2792" s="2" t="str">
        <f>_xlfn.XLOOKUP(C2792,Sheet2!$N$3:$N$1000,Sheet2!$O$3:$O$1000,"")</f>
        <v/>
      </c>
      <c r="F2792" s="9" t="str">
        <f t="shared" si="1939"/>
        <v>WAIT</v>
      </c>
      <c r="G2792" s="4" t="str">
        <f t="shared" si="1915"/>
        <v>14</v>
      </c>
      <c r="H2792" s="4">
        <f t="shared" si="1916"/>
        <v>227</v>
      </c>
      <c r="I2792" s="6">
        <f t="shared" si="1896"/>
        <v>0</v>
      </c>
      <c r="J2792" s="6">
        <f t="shared" si="1897"/>
        <v>0</v>
      </c>
      <c r="K2792" s="6">
        <f t="shared" si="1898"/>
        <v>6</v>
      </c>
      <c r="L2792" s="6">
        <f t="shared" si="1899"/>
        <v>2</v>
      </c>
      <c r="M2792" s="6">
        <f t="shared" si="1900"/>
        <v>2</v>
      </c>
      <c r="N2792" s="6">
        <f t="shared" si="1901"/>
        <v>7</v>
      </c>
      <c r="O2792" s="13">
        <f t="shared" si="1902"/>
        <v>1</v>
      </c>
      <c r="P2792" s="4">
        <f t="shared" si="1920"/>
        <v>0</v>
      </c>
      <c r="Q2792" s="4">
        <f t="shared" si="1921"/>
        <v>1</v>
      </c>
      <c r="R2792">
        <f t="shared" si="1905"/>
        <v>227</v>
      </c>
      <c r="S2792" s="4">
        <f t="shared" si="1906"/>
        <v>0</v>
      </c>
      <c r="T2792" s="15">
        <f t="shared" si="1907"/>
        <v>1</v>
      </c>
      <c r="U2792" s="4">
        <f t="shared" si="1908"/>
        <v>0</v>
      </c>
      <c r="V2792" s="4">
        <f t="shared" si="1909"/>
        <v>1</v>
      </c>
      <c r="W2792" s="4">
        <f t="shared" si="1910"/>
        <v>4</v>
      </c>
      <c r="X2792" s="6">
        <f t="shared" si="1911"/>
        <v>2</v>
      </c>
      <c r="Y2792" s="4">
        <f t="shared" si="1912"/>
        <v>1</v>
      </c>
      <c r="Z2792" s="6">
        <f t="shared" si="1913"/>
        <v>0</v>
      </c>
      <c r="AA2792" s="18">
        <f t="shared" si="1914"/>
        <v>7</v>
      </c>
      <c r="AB2792" s="9" t="str">
        <f t="shared" si="1922"/>
        <v>I.WAIT</v>
      </c>
      <c r="AC2792" s="9" t="str">
        <f>_xlfn.XLOOKUP(R2792,Sheet2!$H$3:$H$258,Sheet2!$I$3:$I$258,"-----")</f>
        <v>I.WAIT</v>
      </c>
      <c r="AD2792" s="9" t="str">
        <f>_xlfn.XLOOKUP(VALUE(AE2792),Sheet2!$N$3:$N$1000,Sheet2!$O$3:$O$1000,"********")</f>
        <v>.SSEK</v>
      </c>
      <c r="AE2792" t="str">
        <f t="shared" si="1917"/>
        <v>5445</v>
      </c>
      <c r="AF2792" s="9" t="str">
        <f>IF(R2792&lt;200,"+"&amp;TEXT(R2792,"0"),"-"&amp;TEXT(_xlfn.XLOOKUP(R2792,Sheet2!$K$3:$K$130,Sheet2!$L$3:$L$130,"-----"),"0"))</f>
        <v>-151</v>
      </c>
      <c r="AG2792" s="9" t="str">
        <f t="shared" si="1923"/>
        <v>@</v>
      </c>
      <c r="AH2792" s="9" t="str">
        <f t="shared" si="1924"/>
        <v>JSR @I.WAIT</v>
      </c>
      <c r="AI2792" t="str">
        <f t="shared" si="1925"/>
        <v>1,@I.WAIT</v>
      </c>
      <c r="AJ2792" s="16" t="str">
        <f t="shared" si="1926"/>
        <v>@I.WAIT</v>
      </c>
      <c r="AK2792" t="str">
        <f t="shared" si="1927"/>
        <v>ADCZR 0,1,SBN</v>
      </c>
      <c r="AL2792" s="4" t="str">
        <f t="shared" si="1928"/>
        <v>ADC</v>
      </c>
      <c r="AM2792" s="4" t="str">
        <f t="shared" si="1929"/>
        <v>R</v>
      </c>
      <c r="AN2792" s="4" t="str">
        <f t="shared" si="1930"/>
        <v>Z</v>
      </c>
      <c r="AO2792" s="4" t="str">
        <f t="shared" si="1931"/>
        <v/>
      </c>
      <c r="AP2792" s="15" t="str">
        <f t="shared" si="1932"/>
        <v>,SBN</v>
      </c>
      <c r="AQ2792" s="9" t="str">
        <f>_xlfn.XLOOKUP(D2792,Sheet2!$E$3:$E$101,Sheet2!$F$3:$F$101,"******************")</f>
        <v>WAIT</v>
      </c>
      <c r="AR2792" s="33" t="str">
        <f t="shared" si="1918"/>
        <v>DOBC 1,**</v>
      </c>
      <c r="AS2792" s="9" t="str">
        <f t="shared" si="1919"/>
        <v>DOBC</v>
      </c>
      <c r="AT2792" s="4">
        <f t="shared" si="1933"/>
        <v>1</v>
      </c>
      <c r="AU2792" s="6">
        <f t="shared" si="1934"/>
        <v>2</v>
      </c>
      <c r="AV2792" s="4" t="str">
        <f t="shared" si="1935"/>
        <v>C</v>
      </c>
      <c r="AW2792" s="4">
        <f t="shared" si="1936"/>
        <v>27</v>
      </c>
      <c r="AX2792" s="4" t="str">
        <f>_xlfn.XLOOKUP(AW2792,Sheet2!$Q$3:$Q$66,Sheet2!$R$3:$R$66,"**")</f>
        <v>**</v>
      </c>
      <c r="AY2792" s="4">
        <f t="shared" si="1937"/>
        <v>4</v>
      </c>
      <c r="AZ2792" s="16" t="str">
        <f t="shared" si="1938"/>
        <v>SKPDN</v>
      </c>
    </row>
    <row r="2793" spans="1:52" x14ac:dyDescent="0.35">
      <c r="B2793" s="3">
        <f t="shared" si="1904"/>
        <v>53</v>
      </c>
      <c r="C2793" s="1">
        <f t="shared" si="1903"/>
        <v>5617</v>
      </c>
      <c r="D2793" s="2">
        <v>10402</v>
      </c>
      <c r="E2793" s="2" t="str">
        <f>_xlfn.XLOOKUP(C2793,Sheet2!$N$3:$N$1000,Sheet2!$O$3:$O$1000,"")</f>
        <v/>
      </c>
      <c r="F2793" s="9" t="str">
        <f t="shared" si="1939"/>
        <v>ISZ SKRET</v>
      </c>
      <c r="G2793" s="4" t="str">
        <f t="shared" si="1915"/>
        <v>21</v>
      </c>
      <c r="H2793" s="4">
        <f t="shared" si="1916"/>
        <v>2</v>
      </c>
      <c r="I2793" s="6">
        <f t="shared" si="1896"/>
        <v>0</v>
      </c>
      <c r="J2793" s="6">
        <f t="shared" si="1897"/>
        <v>1</v>
      </c>
      <c r="K2793" s="6">
        <f t="shared" si="1898"/>
        <v>0</v>
      </c>
      <c r="L2793" s="6">
        <f t="shared" si="1899"/>
        <v>4</v>
      </c>
      <c r="M2793" s="6">
        <f t="shared" si="1900"/>
        <v>0</v>
      </c>
      <c r="N2793" s="6">
        <f t="shared" si="1901"/>
        <v>2</v>
      </c>
      <c r="O2793" s="13">
        <f t="shared" si="1902"/>
        <v>2</v>
      </c>
      <c r="P2793" s="4">
        <f t="shared" si="1920"/>
        <v>0</v>
      </c>
      <c r="Q2793" s="4">
        <f t="shared" si="1921"/>
        <v>2</v>
      </c>
      <c r="R2793">
        <f t="shared" si="1905"/>
        <v>2</v>
      </c>
      <c r="S2793" s="4">
        <f t="shared" si="1906"/>
        <v>1</v>
      </c>
      <c r="T2793" s="15">
        <f t="shared" si="1907"/>
        <v>0</v>
      </c>
      <c r="U2793" s="4">
        <f t="shared" si="1908"/>
        <v>0</v>
      </c>
      <c r="V2793" s="4">
        <f t="shared" si="1909"/>
        <v>2</v>
      </c>
      <c r="W2793" s="4">
        <f t="shared" si="1910"/>
        <v>1</v>
      </c>
      <c r="X2793" s="6">
        <f t="shared" si="1911"/>
        <v>0</v>
      </c>
      <c r="Y2793" s="4">
        <f t="shared" si="1912"/>
        <v>0</v>
      </c>
      <c r="Z2793" s="6">
        <f t="shared" si="1913"/>
        <v>0</v>
      </c>
      <c r="AA2793" s="18">
        <f t="shared" si="1914"/>
        <v>2</v>
      </c>
      <c r="AB2793" s="9" t="str">
        <f t="shared" si="1922"/>
        <v>SKRET</v>
      </c>
      <c r="AC2793" s="9" t="str">
        <f>_xlfn.XLOOKUP(R2793,Sheet2!$H$3:$H$258,Sheet2!$I$3:$I$258,"-----")</f>
        <v>*****</v>
      </c>
      <c r="AD2793" s="9" t="str">
        <f>_xlfn.XLOOKUP(VALUE(AE2793),Sheet2!$N$3:$N$1000,Sheet2!$O$3:$O$1000,"********")</f>
        <v>SKRET</v>
      </c>
      <c r="AE2793" t="str">
        <f t="shared" si="1917"/>
        <v>5621</v>
      </c>
      <c r="AF2793" s="9" t="str">
        <f>IF(R2793&lt;200,"+"&amp;TEXT(R2793,"0"),"-"&amp;TEXT(_xlfn.XLOOKUP(R2793,Sheet2!$K$3:$K$130,Sheet2!$L$3:$L$130,"-----"),"0"))</f>
        <v>+2</v>
      </c>
      <c r="AG2793" s="9" t="str">
        <f t="shared" si="1923"/>
        <v/>
      </c>
      <c r="AH2793" s="9" t="str">
        <f t="shared" si="1924"/>
        <v>ISZ SKRET</v>
      </c>
      <c r="AI2793" t="str">
        <f t="shared" si="1925"/>
        <v>2,SKRET</v>
      </c>
      <c r="AJ2793" s="16" t="str">
        <f t="shared" si="1926"/>
        <v>SKRET</v>
      </c>
      <c r="AK2793" t="str">
        <f t="shared" si="1927"/>
        <v>NEG 0,2,SZC</v>
      </c>
      <c r="AL2793" s="4" t="str">
        <f t="shared" si="1928"/>
        <v>NEG</v>
      </c>
      <c r="AM2793" s="4" t="str">
        <f t="shared" si="1929"/>
        <v/>
      </c>
      <c r="AN2793" s="4" t="str">
        <f t="shared" si="1930"/>
        <v/>
      </c>
      <c r="AO2793" s="4" t="str">
        <f t="shared" si="1931"/>
        <v/>
      </c>
      <c r="AP2793" s="15" t="str">
        <f t="shared" si="1932"/>
        <v>,SZC</v>
      </c>
      <c r="AQ2793" s="9" t="str">
        <f>_xlfn.XLOOKUP(D2793,Sheet2!$E$3:$E$101,Sheet2!$F$3:$F$101,"******************")</f>
        <v>******************</v>
      </c>
      <c r="AR2793" s="33" t="str">
        <f t="shared" si="1918"/>
        <v>DIA 2,MAP0</v>
      </c>
      <c r="AS2793" s="9" t="str">
        <f t="shared" si="1919"/>
        <v>DIA</v>
      </c>
      <c r="AT2793" s="4">
        <f t="shared" si="1933"/>
        <v>2</v>
      </c>
      <c r="AU2793" s="6">
        <f t="shared" si="1934"/>
        <v>0</v>
      </c>
      <c r="AV2793" s="4" t="str">
        <f t="shared" si="1935"/>
        <v/>
      </c>
      <c r="AW2793" s="4">
        <f t="shared" si="1936"/>
        <v>2</v>
      </c>
      <c r="AX2793" s="4" t="str">
        <f>_xlfn.XLOOKUP(AW2793,Sheet2!$Q$3:$Q$66,Sheet2!$R$3:$R$66,"**")</f>
        <v>MAP0</v>
      </c>
      <c r="AY2793" s="4">
        <f t="shared" si="1937"/>
        <v>1</v>
      </c>
      <c r="AZ2793" s="16" t="str">
        <f t="shared" si="1938"/>
        <v>SKPBN</v>
      </c>
    </row>
    <row r="2794" spans="1:52" x14ac:dyDescent="0.35">
      <c r="B2794" s="3">
        <f t="shared" si="1904"/>
        <v>54</v>
      </c>
      <c r="C2794" s="1">
        <f t="shared" si="1903"/>
        <v>5620</v>
      </c>
      <c r="D2794" s="2">
        <v>2401</v>
      </c>
      <c r="E2794" s="2" t="str">
        <f>_xlfn.XLOOKUP(C2794,Sheet2!$N$3:$N$1000,Sheet2!$O$3:$O$1000,"")</f>
        <v/>
      </c>
      <c r="F2794" s="9" t="str">
        <f t="shared" si="1939"/>
        <v>JMP @SKRET</v>
      </c>
      <c r="G2794" s="4" t="str">
        <f t="shared" si="1915"/>
        <v>5</v>
      </c>
      <c r="H2794" s="4">
        <f t="shared" si="1916"/>
        <v>1</v>
      </c>
      <c r="I2794" s="6">
        <f t="shared" si="1896"/>
        <v>0</v>
      </c>
      <c r="J2794" s="6">
        <f t="shared" si="1897"/>
        <v>0</v>
      </c>
      <c r="K2794" s="6">
        <f t="shared" si="1898"/>
        <v>2</v>
      </c>
      <c r="L2794" s="6">
        <f t="shared" si="1899"/>
        <v>4</v>
      </c>
      <c r="M2794" s="6">
        <f t="shared" si="1900"/>
        <v>0</v>
      </c>
      <c r="N2794" s="6">
        <f t="shared" si="1901"/>
        <v>1</v>
      </c>
      <c r="O2794" s="13">
        <f t="shared" si="1902"/>
        <v>0</v>
      </c>
      <c r="P2794" s="4">
        <f t="shared" si="1920"/>
        <v>0</v>
      </c>
      <c r="Q2794" s="4">
        <f t="shared" si="1921"/>
        <v>0</v>
      </c>
      <c r="R2794">
        <f t="shared" si="1905"/>
        <v>1</v>
      </c>
      <c r="S2794" s="4">
        <f t="shared" si="1906"/>
        <v>1</v>
      </c>
      <c r="T2794" s="15">
        <f t="shared" si="1907"/>
        <v>1</v>
      </c>
      <c r="U2794" s="4">
        <f t="shared" si="1908"/>
        <v>0</v>
      </c>
      <c r="V2794" s="4">
        <f t="shared" si="1909"/>
        <v>0</v>
      </c>
      <c r="W2794" s="4">
        <f t="shared" si="1910"/>
        <v>5</v>
      </c>
      <c r="X2794" s="6">
        <f t="shared" si="1911"/>
        <v>0</v>
      </c>
      <c r="Y2794" s="4">
        <f t="shared" si="1912"/>
        <v>0</v>
      </c>
      <c r="Z2794" s="6">
        <f t="shared" si="1913"/>
        <v>0</v>
      </c>
      <c r="AA2794" s="18">
        <f t="shared" si="1914"/>
        <v>1</v>
      </c>
      <c r="AB2794" s="9" t="str">
        <f t="shared" si="1922"/>
        <v>SKRET</v>
      </c>
      <c r="AC2794" s="9" t="str">
        <f>_xlfn.XLOOKUP(R2794,Sheet2!$H$3:$H$258,Sheet2!$I$3:$I$258,"-----")</f>
        <v>1</v>
      </c>
      <c r="AD2794" s="9" t="str">
        <f>_xlfn.XLOOKUP(VALUE(AE2794),Sheet2!$N$3:$N$1000,Sheet2!$O$3:$O$1000,"********")</f>
        <v>SKRET</v>
      </c>
      <c r="AE2794" t="str">
        <f t="shared" si="1917"/>
        <v>5621</v>
      </c>
      <c r="AF2794" s="9" t="str">
        <f>IF(R2794&lt;200,"+"&amp;TEXT(R2794,"0"),"-"&amp;TEXT(_xlfn.XLOOKUP(R2794,Sheet2!$K$3:$K$130,Sheet2!$L$3:$L$130,"-----"),"0"))</f>
        <v>+1</v>
      </c>
      <c r="AG2794" s="9" t="str">
        <f t="shared" si="1923"/>
        <v>@</v>
      </c>
      <c r="AH2794" s="9" t="str">
        <f t="shared" si="1924"/>
        <v>JMP @SKRET</v>
      </c>
      <c r="AI2794" t="str">
        <f t="shared" si="1925"/>
        <v>0,@SKRET</v>
      </c>
      <c r="AJ2794" s="16" t="str">
        <f t="shared" si="1926"/>
        <v>@SKRET</v>
      </c>
      <c r="AK2794" t="str">
        <f t="shared" si="1927"/>
        <v>SUB 0,0,SKP</v>
      </c>
      <c r="AL2794" s="4" t="str">
        <f t="shared" si="1928"/>
        <v>SUB</v>
      </c>
      <c r="AM2794" s="4" t="str">
        <f t="shared" si="1929"/>
        <v/>
      </c>
      <c r="AN2794" s="4" t="str">
        <f t="shared" si="1930"/>
        <v/>
      </c>
      <c r="AO2794" s="4" t="str">
        <f t="shared" si="1931"/>
        <v/>
      </c>
      <c r="AP2794" s="15" t="str">
        <f t="shared" si="1932"/>
        <v>,SKP</v>
      </c>
      <c r="AQ2794" s="9" t="str">
        <f>_xlfn.XLOOKUP(D2794,Sheet2!$E$3:$E$101,Sheet2!$F$3:$F$101,"******************")</f>
        <v>******************</v>
      </c>
      <c r="AR2794" s="33" t="str">
        <f t="shared" si="1918"/>
        <v>DIC 0,MDV</v>
      </c>
      <c r="AS2794" s="9" t="str">
        <f t="shared" si="1919"/>
        <v>DIC</v>
      </c>
      <c r="AT2794" s="4">
        <f t="shared" si="1933"/>
        <v>0</v>
      </c>
      <c r="AU2794" s="6">
        <f t="shared" si="1934"/>
        <v>0</v>
      </c>
      <c r="AV2794" s="4" t="str">
        <f t="shared" si="1935"/>
        <v/>
      </c>
      <c r="AW2794" s="4">
        <f t="shared" si="1936"/>
        <v>1</v>
      </c>
      <c r="AX2794" s="4" t="str">
        <f>_xlfn.XLOOKUP(AW2794,Sheet2!$Q$3:$Q$66,Sheet2!$R$3:$R$66,"**")</f>
        <v>MDV</v>
      </c>
      <c r="AY2794" s="4">
        <f t="shared" si="1937"/>
        <v>5</v>
      </c>
      <c r="AZ2794" s="16" t="str">
        <f t="shared" si="1938"/>
        <v>SKPBN</v>
      </c>
    </row>
    <row r="2795" spans="1:52" x14ac:dyDescent="0.35">
      <c r="B2795" s="3">
        <f t="shared" si="1904"/>
        <v>55</v>
      </c>
      <c r="C2795" s="1">
        <f t="shared" si="1903"/>
        <v>5621</v>
      </c>
      <c r="D2795" s="2">
        <v>0</v>
      </c>
      <c r="E2795" s="2" t="str">
        <f>_xlfn.XLOOKUP(C2795,Sheet2!$N$3:$N$1000,Sheet2!$O$3:$O$1000,"")</f>
        <v>SKRET</v>
      </c>
      <c r="F2795" s="9" t="str">
        <f t="shared" si="1939"/>
        <v>0</v>
      </c>
      <c r="G2795" s="4" t="str">
        <f t="shared" si="1915"/>
        <v>0</v>
      </c>
      <c r="H2795" s="4">
        <f t="shared" si="1916"/>
        <v>0</v>
      </c>
      <c r="I2795" s="6">
        <f t="shared" si="1896"/>
        <v>0</v>
      </c>
      <c r="J2795" s="6">
        <f t="shared" si="1897"/>
        <v>0</v>
      </c>
      <c r="K2795" s="6">
        <f t="shared" si="1898"/>
        <v>0</v>
      </c>
      <c r="L2795" s="6">
        <f t="shared" si="1899"/>
        <v>0</v>
      </c>
      <c r="M2795" s="6">
        <f t="shared" si="1900"/>
        <v>0</v>
      </c>
      <c r="N2795" s="6">
        <f t="shared" si="1901"/>
        <v>0</v>
      </c>
      <c r="O2795" s="13">
        <f t="shared" si="1902"/>
        <v>0</v>
      </c>
      <c r="P2795" s="4">
        <f t="shared" si="1920"/>
        <v>0</v>
      </c>
      <c r="Q2795" s="4">
        <f t="shared" si="1921"/>
        <v>0</v>
      </c>
      <c r="R2795">
        <f t="shared" si="1905"/>
        <v>0</v>
      </c>
      <c r="S2795" s="4">
        <f t="shared" si="1906"/>
        <v>0</v>
      </c>
      <c r="T2795" s="15">
        <f t="shared" si="1907"/>
        <v>0</v>
      </c>
      <c r="U2795" s="4">
        <f t="shared" si="1908"/>
        <v>0</v>
      </c>
      <c r="V2795" s="4">
        <f t="shared" si="1909"/>
        <v>0</v>
      </c>
      <c r="W2795" s="4">
        <f t="shared" si="1910"/>
        <v>0</v>
      </c>
      <c r="X2795" s="6">
        <f t="shared" si="1911"/>
        <v>0</v>
      </c>
      <c r="Y2795" s="4">
        <f t="shared" si="1912"/>
        <v>0</v>
      </c>
      <c r="Z2795" s="6">
        <f t="shared" si="1913"/>
        <v>0</v>
      </c>
      <c r="AA2795" s="18">
        <f t="shared" si="1914"/>
        <v>0</v>
      </c>
      <c r="AB2795" s="9" t="str">
        <f t="shared" si="1922"/>
        <v>0</v>
      </c>
      <c r="AC2795" s="9" t="str">
        <f>_xlfn.XLOOKUP(R2795,Sheet2!$H$3:$H$258,Sheet2!$I$3:$I$258,"-----")</f>
        <v>0</v>
      </c>
      <c r="AD2795" s="9" t="str">
        <f>_xlfn.XLOOKUP(VALUE(AE2795),Sheet2!$N$3:$N$1000,Sheet2!$O$3:$O$1000,"********")</f>
        <v>SKRET</v>
      </c>
      <c r="AE2795" t="str">
        <f t="shared" si="1917"/>
        <v>5621</v>
      </c>
      <c r="AF2795" s="9" t="str">
        <f>IF(R2795&lt;200,"+"&amp;TEXT(R2795,"0"),"-"&amp;TEXT(_xlfn.XLOOKUP(R2795,Sheet2!$K$3:$K$130,Sheet2!$L$3:$L$130,"-----"),"0"))</f>
        <v>+0</v>
      </c>
      <c r="AG2795" s="9" t="str">
        <f t="shared" si="1923"/>
        <v/>
      </c>
      <c r="AH2795" s="9" t="str">
        <f t="shared" si="1924"/>
        <v>JMP 0</v>
      </c>
      <c r="AI2795" t="str">
        <f t="shared" si="1925"/>
        <v>0,0</v>
      </c>
      <c r="AJ2795" s="16" t="str">
        <f t="shared" si="1926"/>
        <v>0</v>
      </c>
      <c r="AK2795" t="str">
        <f t="shared" si="1927"/>
        <v>COM 0,0</v>
      </c>
      <c r="AL2795" s="4" t="str">
        <f t="shared" si="1928"/>
        <v>COM</v>
      </c>
      <c r="AM2795" s="4" t="str">
        <f t="shared" si="1929"/>
        <v/>
      </c>
      <c r="AN2795" s="4" t="str">
        <f t="shared" si="1930"/>
        <v/>
      </c>
      <c r="AO2795" s="4" t="str">
        <f t="shared" si="1931"/>
        <v/>
      </c>
      <c r="AP2795" s="15" t="str">
        <f t="shared" si="1932"/>
        <v/>
      </c>
      <c r="AQ2795" s="9" t="str">
        <f>_xlfn.XLOOKUP(D2795,Sheet2!$E$3:$E$101,Sheet2!$F$3:$F$101,"******************")</f>
        <v>0</v>
      </c>
      <c r="AR2795" s="33" t="str">
        <f t="shared" si="1918"/>
        <v>NIO 0</v>
      </c>
      <c r="AS2795" s="9" t="str">
        <f t="shared" si="1919"/>
        <v>DOC</v>
      </c>
      <c r="AT2795" s="4">
        <f t="shared" si="1933"/>
        <v>0</v>
      </c>
      <c r="AU2795" s="6">
        <f t="shared" si="1934"/>
        <v>0</v>
      </c>
      <c r="AV2795" s="4" t="str">
        <f t="shared" si="1935"/>
        <v/>
      </c>
      <c r="AW2795" s="4">
        <f t="shared" si="1936"/>
        <v>0</v>
      </c>
      <c r="AX2795" s="4" t="str">
        <f>_xlfn.XLOOKUP(AW2795,Sheet2!$Q$3:$Q$66,Sheet2!$R$3:$R$66,"**")</f>
        <v>0</v>
      </c>
      <c r="AY2795" s="4">
        <f t="shared" si="1937"/>
        <v>0</v>
      </c>
      <c r="AZ2795" s="16" t="str">
        <f t="shared" si="1938"/>
        <v>SKPBN</v>
      </c>
    </row>
    <row r="2796" spans="1:52" x14ac:dyDescent="0.35">
      <c r="A2796" s="5" t="s">
        <v>320</v>
      </c>
      <c r="B2796" s="3">
        <v>2</v>
      </c>
      <c r="C2796" s="1">
        <f t="shared" si="1903"/>
        <v>5622</v>
      </c>
      <c r="D2796" s="2">
        <v>54432</v>
      </c>
      <c r="E2796" s="2" t="str">
        <f>_xlfn.XLOOKUP(C2796,Sheet2!$N$3:$N$1000,Sheet2!$O$3:$O$1000,"")</f>
        <v>.SET</v>
      </c>
      <c r="F2796" s="9" t="str">
        <f t="shared" si="1939"/>
        <v>STA 3,LOOPR</v>
      </c>
      <c r="G2796" s="4" t="str">
        <f t="shared" si="1915"/>
        <v>131</v>
      </c>
      <c r="H2796" s="4">
        <f t="shared" si="1916"/>
        <v>32</v>
      </c>
      <c r="I2796" s="6">
        <f t="shared" si="1896"/>
        <v>0</v>
      </c>
      <c r="J2796" s="6">
        <f t="shared" si="1897"/>
        <v>5</v>
      </c>
      <c r="K2796" s="6">
        <f t="shared" si="1898"/>
        <v>4</v>
      </c>
      <c r="L2796" s="6">
        <f t="shared" si="1899"/>
        <v>4</v>
      </c>
      <c r="M2796" s="6">
        <f t="shared" si="1900"/>
        <v>3</v>
      </c>
      <c r="N2796" s="6">
        <f t="shared" si="1901"/>
        <v>2</v>
      </c>
      <c r="O2796" s="13">
        <f t="shared" si="1902"/>
        <v>11</v>
      </c>
      <c r="P2796" s="4">
        <f t="shared" si="1920"/>
        <v>2</v>
      </c>
      <c r="Q2796" s="4">
        <f t="shared" si="1921"/>
        <v>3</v>
      </c>
      <c r="R2796">
        <f t="shared" si="1905"/>
        <v>32</v>
      </c>
      <c r="S2796" s="4">
        <f t="shared" si="1906"/>
        <v>1</v>
      </c>
      <c r="T2796" s="15">
        <f t="shared" si="1907"/>
        <v>0</v>
      </c>
      <c r="U2796" s="4">
        <f t="shared" si="1908"/>
        <v>2</v>
      </c>
      <c r="V2796" s="4">
        <f t="shared" si="1909"/>
        <v>3</v>
      </c>
      <c r="W2796" s="4">
        <f t="shared" si="1910"/>
        <v>1</v>
      </c>
      <c r="X2796" s="6">
        <f t="shared" si="1911"/>
        <v>0</v>
      </c>
      <c r="Y2796" s="4">
        <f t="shared" si="1912"/>
        <v>1</v>
      </c>
      <c r="Z2796" s="6">
        <f t="shared" si="1913"/>
        <v>1</v>
      </c>
      <c r="AA2796" s="18">
        <f t="shared" si="1914"/>
        <v>2</v>
      </c>
      <c r="AB2796" s="9" t="str">
        <f t="shared" si="1922"/>
        <v>LOOPR</v>
      </c>
      <c r="AC2796" s="9" t="str">
        <f>_xlfn.XLOOKUP(R2796,Sheet2!$H$3:$H$258,Sheet2!$I$3:$I$258,"-----")</f>
        <v>*****</v>
      </c>
      <c r="AD2796" s="9" t="str">
        <f>_xlfn.XLOOKUP(VALUE(AE2796),Sheet2!$N$3:$N$1000,Sheet2!$O$3:$O$1000,"********")</f>
        <v>LOOPR</v>
      </c>
      <c r="AE2796" t="str">
        <f t="shared" si="1917"/>
        <v>5654</v>
      </c>
      <c r="AF2796" s="9" t="str">
        <f>IF(R2796&lt;200,"+"&amp;TEXT(R2796,"0"),"-"&amp;TEXT(_xlfn.XLOOKUP(R2796,Sheet2!$K$3:$K$130,Sheet2!$L$3:$L$130,"-----"),"0"))</f>
        <v>+32</v>
      </c>
      <c r="AG2796" s="9" t="str">
        <f t="shared" si="1923"/>
        <v/>
      </c>
      <c r="AH2796" s="9" t="str">
        <f t="shared" si="1924"/>
        <v>DSZ LOOPR</v>
      </c>
      <c r="AI2796" t="str">
        <f t="shared" si="1925"/>
        <v>3,LOOPR</v>
      </c>
      <c r="AJ2796" s="16" t="str">
        <f t="shared" si="1926"/>
        <v>LOOPR</v>
      </c>
      <c r="AK2796" t="str">
        <f t="shared" si="1927"/>
        <v>NEGZ# 2,3,SZC</v>
      </c>
      <c r="AL2796" s="4" t="str">
        <f t="shared" si="1928"/>
        <v>NEG</v>
      </c>
      <c r="AM2796" s="4" t="str">
        <f t="shared" si="1929"/>
        <v/>
      </c>
      <c r="AN2796" s="4" t="str">
        <f t="shared" si="1930"/>
        <v>Z</v>
      </c>
      <c r="AO2796" s="4" t="str">
        <f t="shared" si="1931"/>
        <v>#</v>
      </c>
      <c r="AP2796" s="15" t="str">
        <f t="shared" si="1932"/>
        <v>,SZC</v>
      </c>
      <c r="AQ2796" s="9" t="str">
        <f>_xlfn.XLOOKUP(D2796,Sheet2!$E$3:$E$101,Sheet2!$F$3:$F$101,"******************")</f>
        <v>******************</v>
      </c>
      <c r="AR2796" s="33" t="str">
        <f t="shared" si="1918"/>
        <v>DIA 3,**</v>
      </c>
      <c r="AS2796" s="9" t="str">
        <f t="shared" si="1919"/>
        <v>DIA</v>
      </c>
      <c r="AT2796" s="4">
        <f t="shared" si="1933"/>
        <v>3</v>
      </c>
      <c r="AU2796" s="6">
        <f t="shared" si="1934"/>
        <v>0</v>
      </c>
      <c r="AV2796" s="4" t="str">
        <f t="shared" si="1935"/>
        <v/>
      </c>
      <c r="AW2796" s="4">
        <f t="shared" si="1936"/>
        <v>32</v>
      </c>
      <c r="AX2796" s="4" t="str">
        <f>_xlfn.XLOOKUP(AW2796,Sheet2!$Q$3:$Q$66,Sheet2!$R$3:$R$66,"**")</f>
        <v>**</v>
      </c>
      <c r="AY2796" s="4">
        <f t="shared" si="1937"/>
        <v>1</v>
      </c>
      <c r="AZ2796" s="16" t="str">
        <f t="shared" si="1938"/>
        <v>SKPBN</v>
      </c>
    </row>
    <row r="2797" spans="1:52" x14ac:dyDescent="0.35">
      <c r="B2797" s="3">
        <f t="shared" si="1904"/>
        <v>3</v>
      </c>
      <c r="C2797" s="1">
        <f t="shared" si="1903"/>
        <v>5623</v>
      </c>
      <c r="D2797" s="2">
        <v>176520</v>
      </c>
      <c r="E2797" s="2" t="str">
        <f>_xlfn.XLOOKUP(C2797,Sheet2!$N$3:$N$1000,Sheet2!$O$3:$O$1000,"")</f>
        <v/>
      </c>
      <c r="F2797" s="9" t="str">
        <f t="shared" si="1939"/>
        <v>SUBZL 3,3</v>
      </c>
      <c r="G2797" s="4" t="str">
        <f t="shared" si="1915"/>
        <v>375</v>
      </c>
      <c r="H2797" s="4">
        <f t="shared" si="1916"/>
        <v>120</v>
      </c>
      <c r="I2797" s="6">
        <f t="shared" si="1896"/>
        <v>1</v>
      </c>
      <c r="J2797" s="6">
        <f t="shared" si="1897"/>
        <v>7</v>
      </c>
      <c r="K2797" s="6">
        <f t="shared" si="1898"/>
        <v>6</v>
      </c>
      <c r="L2797" s="6">
        <f t="shared" si="1899"/>
        <v>5</v>
      </c>
      <c r="M2797" s="6">
        <f t="shared" si="1900"/>
        <v>2</v>
      </c>
      <c r="N2797" s="6">
        <f t="shared" si="1901"/>
        <v>0</v>
      </c>
      <c r="O2797" s="13">
        <f t="shared" si="1902"/>
        <v>31</v>
      </c>
      <c r="P2797" s="4">
        <f t="shared" si="1920"/>
        <v>7</v>
      </c>
      <c r="Q2797" s="4">
        <f t="shared" si="1921"/>
        <v>3</v>
      </c>
      <c r="R2797">
        <f t="shared" si="1905"/>
        <v>120</v>
      </c>
      <c r="S2797" s="4">
        <f t="shared" si="1906"/>
        <v>1</v>
      </c>
      <c r="T2797" s="15">
        <f t="shared" si="1907"/>
        <v>1</v>
      </c>
      <c r="U2797" s="4">
        <f t="shared" si="1908"/>
        <v>3</v>
      </c>
      <c r="V2797" s="4">
        <f t="shared" si="1909"/>
        <v>3</v>
      </c>
      <c r="W2797" s="4">
        <f t="shared" si="1910"/>
        <v>5</v>
      </c>
      <c r="X2797" s="6">
        <f t="shared" si="1911"/>
        <v>1</v>
      </c>
      <c r="Y2797" s="4">
        <f t="shared" si="1912"/>
        <v>1</v>
      </c>
      <c r="Z2797" s="6">
        <f t="shared" si="1913"/>
        <v>0</v>
      </c>
      <c r="AA2797" s="18">
        <f t="shared" si="1914"/>
        <v>0</v>
      </c>
      <c r="AB2797" s="9" t="str">
        <f t="shared" si="1922"/>
        <v>+120</v>
      </c>
      <c r="AC2797" s="9" t="str">
        <f>_xlfn.XLOOKUP(R2797,Sheet2!$H$3:$H$258,Sheet2!$I$3:$I$258,"-----")</f>
        <v>C7</v>
      </c>
      <c r="AD2797" s="9" t="str">
        <f>_xlfn.XLOOKUP(VALUE(AE2797),Sheet2!$N$3:$N$1000,Sheet2!$O$3:$O$1000,"********")</f>
        <v>********</v>
      </c>
      <c r="AE2797" t="str">
        <f t="shared" si="1917"/>
        <v>5743</v>
      </c>
      <c r="AF2797" s="9" t="str">
        <f>IF(R2797&lt;200,"+"&amp;TEXT(R2797,"0"),"-"&amp;TEXT(_xlfn.XLOOKUP(R2797,Sheet2!$K$3:$K$130,Sheet2!$L$3:$L$130,"-----"),"0"))</f>
        <v>+120</v>
      </c>
      <c r="AG2797" s="9" t="str">
        <f t="shared" si="1923"/>
        <v>@</v>
      </c>
      <c r="AH2797" s="9" t="str">
        <f t="shared" si="1924"/>
        <v>DSZ @+120</v>
      </c>
      <c r="AI2797" t="str">
        <f t="shared" si="1925"/>
        <v>3,@+120</v>
      </c>
      <c r="AJ2797" s="16" t="str">
        <f t="shared" si="1926"/>
        <v>@+120</v>
      </c>
      <c r="AK2797" t="str">
        <f t="shared" si="1927"/>
        <v>SUBZL 3,3</v>
      </c>
      <c r="AL2797" s="4" t="str">
        <f t="shared" si="1928"/>
        <v>SUB</v>
      </c>
      <c r="AM2797" s="4" t="str">
        <f t="shared" si="1929"/>
        <v>L</v>
      </c>
      <c r="AN2797" s="4" t="str">
        <f t="shared" si="1930"/>
        <v>Z</v>
      </c>
      <c r="AO2797" s="4" t="str">
        <f t="shared" si="1931"/>
        <v/>
      </c>
      <c r="AP2797" s="15" t="str">
        <f t="shared" si="1932"/>
        <v/>
      </c>
      <c r="AQ2797" s="9" t="str">
        <f>_xlfn.XLOOKUP(D2797,Sheet2!$E$3:$E$101,Sheet2!$F$3:$F$101,"******************")</f>
        <v>******************</v>
      </c>
      <c r="AR2797" s="33" t="str">
        <f t="shared" si="1918"/>
        <v>DICS 3,DSKP</v>
      </c>
      <c r="AS2797" s="9" t="str">
        <f t="shared" si="1919"/>
        <v>DICS</v>
      </c>
      <c r="AT2797" s="4">
        <f t="shared" si="1933"/>
        <v>3</v>
      </c>
      <c r="AU2797" s="6">
        <f t="shared" si="1934"/>
        <v>1</v>
      </c>
      <c r="AV2797" s="4" t="str">
        <f t="shared" si="1935"/>
        <v>S</v>
      </c>
      <c r="AW2797" s="4">
        <f t="shared" si="1936"/>
        <v>20</v>
      </c>
      <c r="AX2797" s="4" t="str">
        <f>_xlfn.XLOOKUP(AW2797,Sheet2!$Q$3:$Q$66,Sheet2!$R$3:$R$66,"**")</f>
        <v>DSKP</v>
      </c>
      <c r="AY2797" s="4">
        <f t="shared" si="1937"/>
        <v>5</v>
      </c>
      <c r="AZ2797" s="16" t="str">
        <f t="shared" si="1938"/>
        <v>SKPBZ</v>
      </c>
    </row>
    <row r="2798" spans="1:52" x14ac:dyDescent="0.35">
      <c r="B2798" s="3">
        <f t="shared" si="1904"/>
        <v>4</v>
      </c>
      <c r="C2798" s="1">
        <f t="shared" si="1903"/>
        <v>5624</v>
      </c>
      <c r="D2798" s="2">
        <v>406</v>
      </c>
      <c r="E2798" s="2" t="str">
        <f>_xlfn.XLOOKUP(C2798,Sheet2!$N$3:$N$1000,Sheet2!$O$3:$O$1000,"")</f>
        <v/>
      </c>
      <c r="F2798" s="9" t="str">
        <f t="shared" si="1939"/>
        <v>JMP +6</v>
      </c>
      <c r="G2798" s="4" t="str">
        <f t="shared" si="1915"/>
        <v>1</v>
      </c>
      <c r="H2798" s="4">
        <f t="shared" si="1916"/>
        <v>6</v>
      </c>
      <c r="I2798" s="6">
        <f t="shared" ref="I2798:I2845" si="1940">MOD(INT(D2798/100000),10)</f>
        <v>0</v>
      </c>
      <c r="J2798" s="6">
        <f t="shared" ref="J2798:J2845" si="1941">MOD(INT(D2798/10000),10)</f>
        <v>0</v>
      </c>
      <c r="K2798" s="6">
        <f t="shared" ref="K2798:K2845" si="1942">MOD(INT(D2798/1000),10)</f>
        <v>0</v>
      </c>
      <c r="L2798" s="6">
        <f t="shared" ref="L2798:L2845" si="1943">MOD(INT(D2798/100),10)</f>
        <v>4</v>
      </c>
      <c r="M2798" s="6">
        <f t="shared" ref="M2798:M2845" si="1944">MOD(INT(D2798/10),10)</f>
        <v>0</v>
      </c>
      <c r="N2798" s="6">
        <f t="shared" ref="N2798:N2845" si="1945">MOD(D2798,10)</f>
        <v>6</v>
      </c>
      <c r="O2798" s="13">
        <f t="shared" ref="O2798:O2845" si="1946">INT(K2798/4)+(J2798*2)+(I2798*16)</f>
        <v>0</v>
      </c>
      <c r="P2798" s="4">
        <f t="shared" si="1920"/>
        <v>0</v>
      </c>
      <c r="Q2798" s="4">
        <f t="shared" si="1921"/>
        <v>0</v>
      </c>
      <c r="R2798">
        <f t="shared" si="1905"/>
        <v>6</v>
      </c>
      <c r="S2798" s="4">
        <f t="shared" si="1906"/>
        <v>1</v>
      </c>
      <c r="T2798" s="15">
        <f t="shared" si="1907"/>
        <v>0</v>
      </c>
      <c r="U2798" s="4">
        <f t="shared" si="1908"/>
        <v>0</v>
      </c>
      <c r="V2798" s="4">
        <f t="shared" si="1909"/>
        <v>0</v>
      </c>
      <c r="W2798" s="4">
        <f t="shared" si="1910"/>
        <v>1</v>
      </c>
      <c r="X2798" s="6">
        <f t="shared" si="1911"/>
        <v>0</v>
      </c>
      <c r="Y2798" s="4">
        <f t="shared" si="1912"/>
        <v>0</v>
      </c>
      <c r="Z2798" s="6">
        <f t="shared" si="1913"/>
        <v>0</v>
      </c>
      <c r="AA2798" s="18">
        <f t="shared" si="1914"/>
        <v>6</v>
      </c>
      <c r="AB2798" s="9" t="str">
        <f t="shared" si="1922"/>
        <v>+6</v>
      </c>
      <c r="AC2798" s="9" t="str">
        <f>_xlfn.XLOOKUP(R2798,Sheet2!$H$3:$H$258,Sheet2!$I$3:$I$258,"-----")</f>
        <v>*****</v>
      </c>
      <c r="AD2798" s="9" t="str">
        <f>_xlfn.XLOOKUP(VALUE(AE2798),Sheet2!$N$3:$N$1000,Sheet2!$O$3:$O$1000,"********")</f>
        <v>********</v>
      </c>
      <c r="AE2798" t="str">
        <f t="shared" si="1917"/>
        <v>5632</v>
      </c>
      <c r="AF2798" s="9" t="str">
        <f>IF(R2798&lt;200,"+"&amp;TEXT(R2798,"0"),"-"&amp;TEXT(_xlfn.XLOOKUP(R2798,Sheet2!$K$3:$K$130,Sheet2!$L$3:$L$130,"-----"),"0"))</f>
        <v>+6</v>
      </c>
      <c r="AG2798" s="9" t="str">
        <f t="shared" si="1923"/>
        <v/>
      </c>
      <c r="AH2798" s="9" t="str">
        <f t="shared" si="1924"/>
        <v>JMP +6</v>
      </c>
      <c r="AI2798" t="str">
        <f t="shared" si="1925"/>
        <v>0,+6</v>
      </c>
      <c r="AJ2798" s="16" t="str">
        <f t="shared" si="1926"/>
        <v>+6</v>
      </c>
      <c r="AK2798" t="str">
        <f t="shared" si="1927"/>
        <v>NEG 0,0,SEZ</v>
      </c>
      <c r="AL2798" s="4" t="str">
        <f t="shared" si="1928"/>
        <v>NEG</v>
      </c>
      <c r="AM2798" s="4" t="str">
        <f t="shared" si="1929"/>
        <v/>
      </c>
      <c r="AN2798" s="4" t="str">
        <f t="shared" si="1930"/>
        <v/>
      </c>
      <c r="AO2798" s="4" t="str">
        <f t="shared" si="1931"/>
        <v/>
      </c>
      <c r="AP2798" s="15" t="str">
        <f t="shared" si="1932"/>
        <v>,SEZ</v>
      </c>
      <c r="AQ2798" s="9" t="str">
        <f>_xlfn.XLOOKUP(D2798,Sheet2!$E$3:$E$101,Sheet2!$F$3:$F$101,"******************")</f>
        <v>******************</v>
      </c>
      <c r="AR2798" s="33" t="str">
        <f t="shared" si="1918"/>
        <v>DIA 0,MCAT</v>
      </c>
      <c r="AS2798" s="9" t="str">
        <f t="shared" si="1919"/>
        <v>DIA</v>
      </c>
      <c r="AT2798" s="4">
        <f t="shared" si="1933"/>
        <v>0</v>
      </c>
      <c r="AU2798" s="6">
        <f t="shared" si="1934"/>
        <v>0</v>
      </c>
      <c r="AV2798" s="4" t="str">
        <f t="shared" si="1935"/>
        <v/>
      </c>
      <c r="AW2798" s="4">
        <f t="shared" si="1936"/>
        <v>6</v>
      </c>
      <c r="AX2798" s="4" t="str">
        <f>_xlfn.XLOOKUP(AW2798,Sheet2!$Q$3:$Q$66,Sheet2!$R$3:$R$66,"**")</f>
        <v>MCAT</v>
      </c>
      <c r="AY2798" s="4">
        <f t="shared" si="1937"/>
        <v>1</v>
      </c>
      <c r="AZ2798" s="16" t="str">
        <f t="shared" si="1938"/>
        <v>SKPBN</v>
      </c>
    </row>
    <row r="2799" spans="1:52" x14ac:dyDescent="0.35">
      <c r="B2799" s="3">
        <v>6</v>
      </c>
      <c r="C2799" s="1">
        <f t="shared" si="1903"/>
        <v>5625</v>
      </c>
      <c r="D2799" s="2">
        <v>54427</v>
      </c>
      <c r="E2799" s="2" t="str">
        <f>_xlfn.XLOOKUP(C2799,Sheet2!$N$3:$N$1000,Sheet2!$O$3:$O$1000,"")</f>
        <v>.SETP1</v>
      </c>
      <c r="F2799" s="9" t="str">
        <f t="shared" si="1939"/>
        <v>STA 3,LOOPR</v>
      </c>
      <c r="G2799" s="4" t="str">
        <f t="shared" si="1915"/>
        <v>131</v>
      </c>
      <c r="H2799" s="4">
        <f t="shared" si="1916"/>
        <v>27</v>
      </c>
      <c r="I2799" s="6">
        <f t="shared" si="1940"/>
        <v>0</v>
      </c>
      <c r="J2799" s="6">
        <f t="shared" si="1941"/>
        <v>5</v>
      </c>
      <c r="K2799" s="6">
        <f t="shared" si="1942"/>
        <v>4</v>
      </c>
      <c r="L2799" s="6">
        <f t="shared" si="1943"/>
        <v>4</v>
      </c>
      <c r="M2799" s="6">
        <f t="shared" si="1944"/>
        <v>2</v>
      </c>
      <c r="N2799" s="6">
        <f t="shared" si="1945"/>
        <v>7</v>
      </c>
      <c r="O2799" s="13">
        <f t="shared" si="1946"/>
        <v>11</v>
      </c>
      <c r="P2799" s="4">
        <f t="shared" si="1920"/>
        <v>2</v>
      </c>
      <c r="Q2799" s="4">
        <f t="shared" si="1921"/>
        <v>3</v>
      </c>
      <c r="R2799">
        <f t="shared" si="1905"/>
        <v>27</v>
      </c>
      <c r="S2799" s="4">
        <f t="shared" si="1906"/>
        <v>1</v>
      </c>
      <c r="T2799" s="15">
        <f t="shared" si="1907"/>
        <v>0</v>
      </c>
      <c r="U2799" s="4">
        <f t="shared" si="1908"/>
        <v>2</v>
      </c>
      <c r="V2799" s="4">
        <f t="shared" si="1909"/>
        <v>3</v>
      </c>
      <c r="W2799" s="4">
        <f t="shared" si="1910"/>
        <v>1</v>
      </c>
      <c r="X2799" s="6">
        <f t="shared" si="1911"/>
        <v>0</v>
      </c>
      <c r="Y2799" s="4">
        <f t="shared" si="1912"/>
        <v>1</v>
      </c>
      <c r="Z2799" s="6">
        <f t="shared" si="1913"/>
        <v>0</v>
      </c>
      <c r="AA2799" s="18">
        <f t="shared" si="1914"/>
        <v>7</v>
      </c>
      <c r="AB2799" s="9" t="str">
        <f t="shared" si="1922"/>
        <v>LOOPR</v>
      </c>
      <c r="AC2799" s="9" t="str">
        <f>_xlfn.XLOOKUP(R2799,Sheet2!$H$3:$H$258,Sheet2!$I$3:$I$258,"-----")</f>
        <v>*****</v>
      </c>
      <c r="AD2799" s="9" t="str">
        <f>_xlfn.XLOOKUP(VALUE(AE2799),Sheet2!$N$3:$N$1000,Sheet2!$O$3:$O$1000,"********")</f>
        <v>LOOPR</v>
      </c>
      <c r="AE2799" t="str">
        <f t="shared" si="1917"/>
        <v>5654</v>
      </c>
      <c r="AF2799" s="9" t="str">
        <f>IF(R2799&lt;200,"+"&amp;TEXT(R2799,"0"),"-"&amp;TEXT(_xlfn.XLOOKUP(R2799,Sheet2!$K$3:$K$130,Sheet2!$L$3:$L$130,"-----"),"0"))</f>
        <v>+27</v>
      </c>
      <c r="AG2799" s="9" t="str">
        <f t="shared" si="1923"/>
        <v/>
      </c>
      <c r="AH2799" s="9" t="str">
        <f t="shared" si="1924"/>
        <v>DSZ LOOPR</v>
      </c>
      <c r="AI2799" t="str">
        <f t="shared" si="1925"/>
        <v>3,LOOPR</v>
      </c>
      <c r="AJ2799" s="16" t="str">
        <f t="shared" si="1926"/>
        <v>LOOPR</v>
      </c>
      <c r="AK2799" t="str">
        <f t="shared" si="1927"/>
        <v>NEGZ 2,3,SBN</v>
      </c>
      <c r="AL2799" s="4" t="str">
        <f t="shared" si="1928"/>
        <v>NEG</v>
      </c>
      <c r="AM2799" s="4" t="str">
        <f t="shared" si="1929"/>
        <v/>
      </c>
      <c r="AN2799" s="4" t="str">
        <f t="shared" si="1930"/>
        <v>Z</v>
      </c>
      <c r="AO2799" s="4" t="str">
        <f t="shared" si="1931"/>
        <v/>
      </c>
      <c r="AP2799" s="15" t="str">
        <f t="shared" si="1932"/>
        <v>,SBN</v>
      </c>
      <c r="AQ2799" s="9" t="str">
        <f>_xlfn.XLOOKUP(D2799,Sheet2!$E$3:$E$101,Sheet2!$F$3:$F$101,"******************")</f>
        <v>******************</v>
      </c>
      <c r="AR2799" s="33" t="str">
        <f t="shared" si="1918"/>
        <v>DIA 3,**</v>
      </c>
      <c r="AS2799" s="9" t="str">
        <f t="shared" si="1919"/>
        <v>DIA</v>
      </c>
      <c r="AT2799" s="4">
        <f t="shared" si="1933"/>
        <v>3</v>
      </c>
      <c r="AU2799" s="6">
        <f t="shared" si="1934"/>
        <v>0</v>
      </c>
      <c r="AV2799" s="4" t="str">
        <f t="shared" si="1935"/>
        <v/>
      </c>
      <c r="AW2799" s="4">
        <f t="shared" si="1936"/>
        <v>27</v>
      </c>
      <c r="AX2799" s="4" t="str">
        <f>_xlfn.XLOOKUP(AW2799,Sheet2!$Q$3:$Q$66,Sheet2!$R$3:$R$66,"**")</f>
        <v>**</v>
      </c>
      <c r="AY2799" s="4">
        <f t="shared" si="1937"/>
        <v>1</v>
      </c>
      <c r="AZ2799" s="16" t="str">
        <f t="shared" si="1938"/>
        <v>SKPBN</v>
      </c>
    </row>
    <row r="2800" spans="1:52" x14ac:dyDescent="0.35">
      <c r="B2800" s="3">
        <f t="shared" si="1904"/>
        <v>7</v>
      </c>
      <c r="C2800" s="1">
        <f t="shared" si="1903"/>
        <v>5626</v>
      </c>
      <c r="D2800" s="2">
        <v>34167</v>
      </c>
      <c r="E2800" s="2" t="str">
        <f>_xlfn.XLOOKUP(C2800,Sheet2!$N$3:$N$1000,Sheet2!$O$3:$O$1000,"")</f>
        <v/>
      </c>
      <c r="F2800" s="9" t="str">
        <f t="shared" si="1939"/>
        <v>LDA 3,C5</v>
      </c>
      <c r="G2800" s="4" t="str">
        <f t="shared" si="1915"/>
        <v>70</v>
      </c>
      <c r="H2800" s="4">
        <f t="shared" si="1916"/>
        <v>167</v>
      </c>
      <c r="I2800" s="6">
        <f t="shared" si="1940"/>
        <v>0</v>
      </c>
      <c r="J2800" s="6">
        <f t="shared" si="1941"/>
        <v>3</v>
      </c>
      <c r="K2800" s="6">
        <f t="shared" si="1942"/>
        <v>4</v>
      </c>
      <c r="L2800" s="6">
        <f t="shared" si="1943"/>
        <v>1</v>
      </c>
      <c r="M2800" s="6">
        <f t="shared" si="1944"/>
        <v>6</v>
      </c>
      <c r="N2800" s="6">
        <f t="shared" si="1945"/>
        <v>7</v>
      </c>
      <c r="O2800" s="13">
        <f t="shared" si="1946"/>
        <v>7</v>
      </c>
      <c r="P2800" s="4">
        <f t="shared" si="1920"/>
        <v>1</v>
      </c>
      <c r="Q2800" s="4">
        <f t="shared" si="1921"/>
        <v>3</v>
      </c>
      <c r="R2800">
        <f t="shared" si="1905"/>
        <v>167</v>
      </c>
      <c r="S2800" s="4">
        <f t="shared" si="1906"/>
        <v>0</v>
      </c>
      <c r="T2800" s="15">
        <f t="shared" si="1907"/>
        <v>0</v>
      </c>
      <c r="U2800" s="4">
        <f t="shared" si="1908"/>
        <v>1</v>
      </c>
      <c r="V2800" s="4">
        <f t="shared" si="1909"/>
        <v>3</v>
      </c>
      <c r="W2800" s="4">
        <f t="shared" si="1910"/>
        <v>0</v>
      </c>
      <c r="X2800" s="6">
        <f t="shared" si="1911"/>
        <v>1</v>
      </c>
      <c r="Y2800" s="4">
        <f t="shared" si="1912"/>
        <v>3</v>
      </c>
      <c r="Z2800" s="6">
        <f t="shared" si="1913"/>
        <v>0</v>
      </c>
      <c r="AA2800" s="18">
        <f t="shared" si="1914"/>
        <v>7</v>
      </c>
      <c r="AB2800" s="9" t="str">
        <f t="shared" si="1922"/>
        <v>C5</v>
      </c>
      <c r="AC2800" s="9" t="str">
        <f>_xlfn.XLOOKUP(R2800,Sheet2!$H$3:$H$258,Sheet2!$I$3:$I$258,"-----")</f>
        <v>C5</v>
      </c>
      <c r="AD2800" s="9" t="str">
        <f>_xlfn.XLOOKUP(VALUE(AE2800),Sheet2!$N$3:$N$1000,Sheet2!$O$3:$O$1000,"********")</f>
        <v>EPRINT</v>
      </c>
      <c r="AE2800" t="str">
        <f t="shared" si="1917"/>
        <v>6015</v>
      </c>
      <c r="AF2800" s="9" t="str">
        <f>IF(R2800&lt;200,"+"&amp;TEXT(R2800,"0"),"-"&amp;TEXT(_xlfn.XLOOKUP(R2800,Sheet2!$K$3:$K$130,Sheet2!$L$3:$L$130,"-----"),"0"))</f>
        <v>+167</v>
      </c>
      <c r="AG2800" s="9" t="str">
        <f t="shared" si="1923"/>
        <v/>
      </c>
      <c r="AH2800" s="9" t="str">
        <f t="shared" si="1924"/>
        <v>DSZ C5</v>
      </c>
      <c r="AI2800" t="str">
        <f t="shared" si="1925"/>
        <v>3,C5</v>
      </c>
      <c r="AJ2800" s="16" t="str">
        <f t="shared" si="1926"/>
        <v>C5</v>
      </c>
      <c r="AK2800" t="str">
        <f t="shared" si="1927"/>
        <v>COMCL 1,3,SBN</v>
      </c>
      <c r="AL2800" s="4" t="str">
        <f t="shared" si="1928"/>
        <v>COM</v>
      </c>
      <c r="AM2800" s="4" t="str">
        <f t="shared" si="1929"/>
        <v>L</v>
      </c>
      <c r="AN2800" s="4" t="str">
        <f t="shared" si="1930"/>
        <v>C</v>
      </c>
      <c r="AO2800" s="4" t="str">
        <f t="shared" si="1931"/>
        <v/>
      </c>
      <c r="AP2800" s="15" t="str">
        <f t="shared" si="1932"/>
        <v>,SBN</v>
      </c>
      <c r="AQ2800" s="9" t="str">
        <f>_xlfn.XLOOKUP(D2800,Sheet2!$E$3:$E$101,Sheet2!$F$3:$F$101,"******************")</f>
        <v>******************</v>
      </c>
      <c r="AR2800" s="33" t="str">
        <f t="shared" si="1918"/>
        <v>NIOS **</v>
      </c>
      <c r="AS2800" s="9" t="str">
        <f t="shared" si="1919"/>
        <v>DOCS</v>
      </c>
      <c r="AT2800" s="4">
        <f t="shared" si="1933"/>
        <v>3</v>
      </c>
      <c r="AU2800" s="6">
        <f t="shared" si="1934"/>
        <v>1</v>
      </c>
      <c r="AV2800" s="4" t="str">
        <f t="shared" si="1935"/>
        <v>S</v>
      </c>
      <c r="AW2800" s="4">
        <f t="shared" si="1936"/>
        <v>67</v>
      </c>
      <c r="AX2800" s="4" t="str">
        <f>_xlfn.XLOOKUP(AW2800,Sheet2!$Q$3:$Q$66,Sheet2!$R$3:$R$66,"**")</f>
        <v>**</v>
      </c>
      <c r="AY2800" s="4">
        <f t="shared" si="1937"/>
        <v>0</v>
      </c>
      <c r="AZ2800" s="16" t="str">
        <f t="shared" si="1938"/>
        <v>SKPBZ</v>
      </c>
    </row>
    <row r="2801" spans="2:52" x14ac:dyDescent="0.35">
      <c r="B2801" s="3">
        <f t="shared" si="1904"/>
        <v>8</v>
      </c>
      <c r="C2801" s="1">
        <f t="shared" si="1903"/>
        <v>5627</v>
      </c>
      <c r="D2801" s="2">
        <v>403</v>
      </c>
      <c r="E2801" s="2" t="str">
        <f>_xlfn.XLOOKUP(C2801,Sheet2!$N$3:$N$1000,Sheet2!$O$3:$O$1000,"")</f>
        <v/>
      </c>
      <c r="F2801" s="9" t="str">
        <f t="shared" si="1939"/>
        <v>JMP +3</v>
      </c>
      <c r="G2801" s="4" t="str">
        <f t="shared" si="1915"/>
        <v>1</v>
      </c>
      <c r="H2801" s="4">
        <f t="shared" si="1916"/>
        <v>3</v>
      </c>
      <c r="I2801" s="6">
        <f t="shared" si="1940"/>
        <v>0</v>
      </c>
      <c r="J2801" s="6">
        <f t="shared" si="1941"/>
        <v>0</v>
      </c>
      <c r="K2801" s="6">
        <f t="shared" si="1942"/>
        <v>0</v>
      </c>
      <c r="L2801" s="6">
        <f t="shared" si="1943"/>
        <v>4</v>
      </c>
      <c r="M2801" s="6">
        <f t="shared" si="1944"/>
        <v>0</v>
      </c>
      <c r="N2801" s="6">
        <f t="shared" si="1945"/>
        <v>3</v>
      </c>
      <c r="O2801" s="13">
        <f t="shared" si="1946"/>
        <v>0</v>
      </c>
      <c r="P2801" s="4">
        <f t="shared" si="1920"/>
        <v>0</v>
      </c>
      <c r="Q2801" s="4">
        <f t="shared" si="1921"/>
        <v>0</v>
      </c>
      <c r="R2801">
        <f t="shared" si="1905"/>
        <v>3</v>
      </c>
      <c r="S2801" s="4">
        <f t="shared" si="1906"/>
        <v>1</v>
      </c>
      <c r="T2801" s="15">
        <f t="shared" si="1907"/>
        <v>0</v>
      </c>
      <c r="U2801" s="4">
        <f t="shared" si="1908"/>
        <v>0</v>
      </c>
      <c r="V2801" s="4">
        <f t="shared" si="1909"/>
        <v>0</v>
      </c>
      <c r="W2801" s="4">
        <f t="shared" si="1910"/>
        <v>1</v>
      </c>
      <c r="X2801" s="6">
        <f t="shared" si="1911"/>
        <v>0</v>
      </c>
      <c r="Y2801" s="4">
        <f t="shared" si="1912"/>
        <v>0</v>
      </c>
      <c r="Z2801" s="6">
        <f t="shared" si="1913"/>
        <v>0</v>
      </c>
      <c r="AA2801" s="18">
        <f t="shared" si="1914"/>
        <v>3</v>
      </c>
      <c r="AB2801" s="9" t="str">
        <f t="shared" si="1922"/>
        <v>+3</v>
      </c>
      <c r="AC2801" s="9" t="str">
        <f>_xlfn.XLOOKUP(R2801,Sheet2!$H$3:$H$258,Sheet2!$I$3:$I$258,"-----")</f>
        <v>*****</v>
      </c>
      <c r="AD2801" s="9" t="str">
        <f>_xlfn.XLOOKUP(VALUE(AE2801),Sheet2!$N$3:$N$1000,Sheet2!$O$3:$O$1000,"********")</f>
        <v>********</v>
      </c>
      <c r="AE2801" t="str">
        <f t="shared" si="1917"/>
        <v>5632</v>
      </c>
      <c r="AF2801" s="9" t="str">
        <f>IF(R2801&lt;200,"+"&amp;TEXT(R2801,"0"),"-"&amp;TEXT(_xlfn.XLOOKUP(R2801,Sheet2!$K$3:$K$130,Sheet2!$L$3:$L$130,"-----"),"0"))</f>
        <v>+3</v>
      </c>
      <c r="AG2801" s="9" t="str">
        <f t="shared" si="1923"/>
        <v/>
      </c>
      <c r="AH2801" s="9" t="str">
        <f t="shared" si="1924"/>
        <v>JMP +3</v>
      </c>
      <c r="AI2801" t="str">
        <f t="shared" si="1925"/>
        <v>0,+3</v>
      </c>
      <c r="AJ2801" s="16" t="str">
        <f t="shared" si="1926"/>
        <v>+3</v>
      </c>
      <c r="AK2801" t="str">
        <f t="shared" si="1927"/>
        <v>NEG 0,0,SNC</v>
      </c>
      <c r="AL2801" s="4" t="str">
        <f t="shared" si="1928"/>
        <v>NEG</v>
      </c>
      <c r="AM2801" s="4" t="str">
        <f t="shared" si="1929"/>
        <v/>
      </c>
      <c r="AN2801" s="4" t="str">
        <f t="shared" si="1930"/>
        <v/>
      </c>
      <c r="AO2801" s="4" t="str">
        <f t="shared" si="1931"/>
        <v/>
      </c>
      <c r="AP2801" s="15" t="str">
        <f t="shared" si="1932"/>
        <v>,SNC</v>
      </c>
      <c r="AQ2801" s="9" t="str">
        <f>_xlfn.XLOOKUP(D2801,Sheet2!$E$3:$E$101,Sheet2!$F$3:$F$101,"******************")</f>
        <v>******************</v>
      </c>
      <c r="AR2801" s="33" t="str">
        <f t="shared" si="1918"/>
        <v>DIA 0,MAP1</v>
      </c>
      <c r="AS2801" s="9" t="str">
        <f t="shared" si="1919"/>
        <v>DIA</v>
      </c>
      <c r="AT2801" s="4">
        <f t="shared" si="1933"/>
        <v>0</v>
      </c>
      <c r="AU2801" s="6">
        <f t="shared" si="1934"/>
        <v>0</v>
      </c>
      <c r="AV2801" s="4" t="str">
        <f t="shared" si="1935"/>
        <v/>
      </c>
      <c r="AW2801" s="4">
        <f t="shared" si="1936"/>
        <v>3</v>
      </c>
      <c r="AX2801" s="4" t="str">
        <f>_xlfn.XLOOKUP(AW2801,Sheet2!$Q$3:$Q$66,Sheet2!$R$3:$R$66,"**")</f>
        <v>MAP1</v>
      </c>
      <c r="AY2801" s="4">
        <f t="shared" si="1937"/>
        <v>1</v>
      </c>
      <c r="AZ2801" s="16" t="str">
        <f t="shared" si="1938"/>
        <v>SKPBN</v>
      </c>
    </row>
    <row r="2802" spans="2:52" x14ac:dyDescent="0.35">
      <c r="B2802" s="3">
        <v>10</v>
      </c>
      <c r="C2802" s="1">
        <f t="shared" si="1903"/>
        <v>5630</v>
      </c>
      <c r="D2802" s="2">
        <v>54424</v>
      </c>
      <c r="E2802" s="2" t="str">
        <f>_xlfn.XLOOKUP(C2802,Sheet2!$N$3:$N$1000,Sheet2!$O$3:$O$1000,"")</f>
        <v>.SETUP</v>
      </c>
      <c r="F2802" s="9" t="str">
        <f t="shared" si="1939"/>
        <v>STA 3,LOOPR</v>
      </c>
      <c r="G2802" s="4" t="str">
        <f t="shared" si="1915"/>
        <v>131</v>
      </c>
      <c r="H2802" s="4">
        <f t="shared" si="1916"/>
        <v>24</v>
      </c>
      <c r="I2802" s="6">
        <f t="shared" si="1940"/>
        <v>0</v>
      </c>
      <c r="J2802" s="6">
        <f t="shared" si="1941"/>
        <v>5</v>
      </c>
      <c r="K2802" s="6">
        <f t="shared" si="1942"/>
        <v>4</v>
      </c>
      <c r="L2802" s="6">
        <f t="shared" si="1943"/>
        <v>4</v>
      </c>
      <c r="M2802" s="6">
        <f t="shared" si="1944"/>
        <v>2</v>
      </c>
      <c r="N2802" s="6">
        <f t="shared" si="1945"/>
        <v>4</v>
      </c>
      <c r="O2802" s="13">
        <f t="shared" si="1946"/>
        <v>11</v>
      </c>
      <c r="P2802" s="4">
        <f t="shared" si="1920"/>
        <v>2</v>
      </c>
      <c r="Q2802" s="4">
        <f t="shared" si="1921"/>
        <v>3</v>
      </c>
      <c r="R2802">
        <f t="shared" si="1905"/>
        <v>24</v>
      </c>
      <c r="S2802" s="4">
        <f t="shared" si="1906"/>
        <v>1</v>
      </c>
      <c r="T2802" s="15">
        <f t="shared" si="1907"/>
        <v>0</v>
      </c>
      <c r="U2802" s="4">
        <f t="shared" si="1908"/>
        <v>2</v>
      </c>
      <c r="V2802" s="4">
        <f t="shared" si="1909"/>
        <v>3</v>
      </c>
      <c r="W2802" s="4">
        <f t="shared" si="1910"/>
        <v>1</v>
      </c>
      <c r="X2802" s="6">
        <f t="shared" si="1911"/>
        <v>0</v>
      </c>
      <c r="Y2802" s="4">
        <f t="shared" si="1912"/>
        <v>1</v>
      </c>
      <c r="Z2802" s="6">
        <f t="shared" si="1913"/>
        <v>0</v>
      </c>
      <c r="AA2802" s="18">
        <f t="shared" si="1914"/>
        <v>4</v>
      </c>
      <c r="AB2802" s="9" t="str">
        <f t="shared" si="1922"/>
        <v>LOOPR</v>
      </c>
      <c r="AC2802" s="9" t="str">
        <f>_xlfn.XLOOKUP(R2802,Sheet2!$H$3:$H$258,Sheet2!$I$3:$I$258,"-----")</f>
        <v>*****</v>
      </c>
      <c r="AD2802" s="9" t="str">
        <f>_xlfn.XLOOKUP(VALUE(AE2802),Sheet2!$N$3:$N$1000,Sheet2!$O$3:$O$1000,"********")</f>
        <v>LOOPR</v>
      </c>
      <c r="AE2802" t="str">
        <f t="shared" si="1917"/>
        <v>5654</v>
      </c>
      <c r="AF2802" s="9" t="str">
        <f>IF(R2802&lt;200,"+"&amp;TEXT(R2802,"0"),"-"&amp;TEXT(_xlfn.XLOOKUP(R2802,Sheet2!$K$3:$K$130,Sheet2!$L$3:$L$130,"-----"),"0"))</f>
        <v>+24</v>
      </c>
      <c r="AG2802" s="9" t="str">
        <f t="shared" si="1923"/>
        <v/>
      </c>
      <c r="AH2802" s="9" t="str">
        <f t="shared" si="1924"/>
        <v>DSZ LOOPR</v>
      </c>
      <c r="AI2802" t="str">
        <f t="shared" si="1925"/>
        <v>3,LOOPR</v>
      </c>
      <c r="AJ2802" s="16" t="str">
        <f t="shared" si="1926"/>
        <v>LOOPR</v>
      </c>
      <c r="AK2802" t="str">
        <f t="shared" si="1927"/>
        <v>NEGZ 2,3,SZR</v>
      </c>
      <c r="AL2802" s="4" t="str">
        <f t="shared" si="1928"/>
        <v>NEG</v>
      </c>
      <c r="AM2802" s="4" t="str">
        <f t="shared" si="1929"/>
        <v/>
      </c>
      <c r="AN2802" s="4" t="str">
        <f t="shared" si="1930"/>
        <v>Z</v>
      </c>
      <c r="AO2802" s="4" t="str">
        <f t="shared" si="1931"/>
        <v/>
      </c>
      <c r="AP2802" s="15" t="str">
        <f t="shared" si="1932"/>
        <v>,SZR</v>
      </c>
      <c r="AQ2802" s="9" t="str">
        <f>_xlfn.XLOOKUP(D2802,Sheet2!$E$3:$E$101,Sheet2!$F$3:$F$101,"******************")</f>
        <v>******************</v>
      </c>
      <c r="AR2802" s="33" t="str">
        <f t="shared" si="1918"/>
        <v>DIA 3,DCM</v>
      </c>
      <c r="AS2802" s="9" t="str">
        <f t="shared" si="1919"/>
        <v>DIA</v>
      </c>
      <c r="AT2802" s="4">
        <f t="shared" si="1933"/>
        <v>3</v>
      </c>
      <c r="AU2802" s="6">
        <f t="shared" si="1934"/>
        <v>0</v>
      </c>
      <c r="AV2802" s="4" t="str">
        <f t="shared" si="1935"/>
        <v/>
      </c>
      <c r="AW2802" s="4">
        <f t="shared" si="1936"/>
        <v>24</v>
      </c>
      <c r="AX2802" s="4" t="str">
        <f>_xlfn.XLOOKUP(AW2802,Sheet2!$Q$3:$Q$66,Sheet2!$R$3:$R$66,"**")</f>
        <v>DCM</v>
      </c>
      <c r="AY2802" s="4">
        <f t="shared" si="1937"/>
        <v>1</v>
      </c>
      <c r="AZ2802" s="16" t="str">
        <f t="shared" si="1938"/>
        <v>SKPBN</v>
      </c>
    </row>
    <row r="2803" spans="2:52" x14ac:dyDescent="0.35">
      <c r="B2803" s="3">
        <f t="shared" si="1904"/>
        <v>11</v>
      </c>
      <c r="C2803" s="1">
        <f t="shared" si="1903"/>
        <v>5631</v>
      </c>
      <c r="D2803" s="2">
        <v>34413</v>
      </c>
      <c r="E2803" s="2" t="str">
        <f>_xlfn.XLOOKUP(C2803,Sheet2!$N$3:$N$1000,Sheet2!$O$3:$O$1000,"")</f>
        <v/>
      </c>
      <c r="F2803" s="9" t="str">
        <f t="shared" si="1939"/>
        <v>LDA 3,ITR</v>
      </c>
      <c r="G2803" s="4" t="str">
        <f t="shared" si="1915"/>
        <v>71</v>
      </c>
      <c r="H2803" s="4">
        <f t="shared" si="1916"/>
        <v>13</v>
      </c>
      <c r="I2803" s="6">
        <f t="shared" si="1940"/>
        <v>0</v>
      </c>
      <c r="J2803" s="6">
        <f t="shared" si="1941"/>
        <v>3</v>
      </c>
      <c r="K2803" s="6">
        <f t="shared" si="1942"/>
        <v>4</v>
      </c>
      <c r="L2803" s="6">
        <f t="shared" si="1943"/>
        <v>4</v>
      </c>
      <c r="M2803" s="6">
        <f t="shared" si="1944"/>
        <v>1</v>
      </c>
      <c r="N2803" s="6">
        <f t="shared" si="1945"/>
        <v>3</v>
      </c>
      <c r="O2803" s="13">
        <f t="shared" si="1946"/>
        <v>7</v>
      </c>
      <c r="P2803" s="4">
        <f t="shared" si="1920"/>
        <v>1</v>
      </c>
      <c r="Q2803" s="4">
        <f t="shared" si="1921"/>
        <v>3</v>
      </c>
      <c r="R2803">
        <f t="shared" si="1905"/>
        <v>13</v>
      </c>
      <c r="S2803" s="4">
        <f t="shared" si="1906"/>
        <v>1</v>
      </c>
      <c r="T2803" s="15">
        <f t="shared" si="1907"/>
        <v>0</v>
      </c>
      <c r="U2803" s="4">
        <f t="shared" si="1908"/>
        <v>1</v>
      </c>
      <c r="V2803" s="4">
        <f t="shared" si="1909"/>
        <v>3</v>
      </c>
      <c r="W2803" s="4">
        <f t="shared" si="1910"/>
        <v>1</v>
      </c>
      <c r="X2803" s="6">
        <f t="shared" si="1911"/>
        <v>0</v>
      </c>
      <c r="Y2803" s="4">
        <f t="shared" si="1912"/>
        <v>0</v>
      </c>
      <c r="Z2803" s="6">
        <f t="shared" si="1913"/>
        <v>1</v>
      </c>
      <c r="AA2803" s="18">
        <f t="shared" si="1914"/>
        <v>3</v>
      </c>
      <c r="AB2803" s="9" t="str">
        <f t="shared" si="1922"/>
        <v>ITR</v>
      </c>
      <c r="AC2803" s="9" t="str">
        <f>_xlfn.XLOOKUP(R2803,Sheet2!$H$3:$H$258,Sheet2!$I$3:$I$258,"-----")</f>
        <v>*****</v>
      </c>
      <c r="AD2803" s="9" t="str">
        <f>_xlfn.XLOOKUP(VALUE(AE2803),Sheet2!$N$3:$N$1000,Sheet2!$O$3:$O$1000,"********")</f>
        <v>ITR</v>
      </c>
      <c r="AE2803" t="str">
        <f t="shared" si="1917"/>
        <v>5644</v>
      </c>
      <c r="AF2803" s="9" t="str">
        <f>IF(R2803&lt;200,"+"&amp;TEXT(R2803,"0"),"-"&amp;TEXT(_xlfn.XLOOKUP(R2803,Sheet2!$K$3:$K$130,Sheet2!$L$3:$L$130,"-----"),"0"))</f>
        <v>+13</v>
      </c>
      <c r="AG2803" s="9" t="str">
        <f t="shared" si="1923"/>
        <v/>
      </c>
      <c r="AH2803" s="9" t="str">
        <f t="shared" si="1924"/>
        <v>DSZ ITR</v>
      </c>
      <c r="AI2803" t="str">
        <f t="shared" si="1925"/>
        <v>3,ITR</v>
      </c>
      <c r="AJ2803" s="16" t="str">
        <f t="shared" si="1926"/>
        <v>ITR</v>
      </c>
      <c r="AK2803" t="str">
        <f t="shared" si="1927"/>
        <v>NEG# 1,3,SNC</v>
      </c>
      <c r="AL2803" s="4" t="str">
        <f t="shared" si="1928"/>
        <v>NEG</v>
      </c>
      <c r="AM2803" s="4" t="str">
        <f t="shared" si="1929"/>
        <v/>
      </c>
      <c r="AN2803" s="4" t="str">
        <f t="shared" si="1930"/>
        <v/>
      </c>
      <c r="AO2803" s="4" t="str">
        <f t="shared" si="1931"/>
        <v>#</v>
      </c>
      <c r="AP2803" s="15" t="str">
        <f t="shared" si="1932"/>
        <v>,SNC</v>
      </c>
      <c r="AQ2803" s="9" t="str">
        <f>_xlfn.XLOOKUP(D2803,Sheet2!$E$3:$E$101,Sheet2!$F$3:$F$101,"******************")</f>
        <v>******************</v>
      </c>
      <c r="AR2803" s="33" t="str">
        <f t="shared" si="1918"/>
        <v>DIA 3,PTP</v>
      </c>
      <c r="AS2803" s="9" t="str">
        <f t="shared" si="1919"/>
        <v>DIA</v>
      </c>
      <c r="AT2803" s="4">
        <f t="shared" si="1933"/>
        <v>3</v>
      </c>
      <c r="AU2803" s="6">
        <f t="shared" si="1934"/>
        <v>0</v>
      </c>
      <c r="AV2803" s="4" t="str">
        <f t="shared" si="1935"/>
        <v/>
      </c>
      <c r="AW2803" s="4">
        <f t="shared" si="1936"/>
        <v>13</v>
      </c>
      <c r="AX2803" s="4" t="str">
        <f>_xlfn.XLOOKUP(AW2803,Sheet2!$Q$3:$Q$66,Sheet2!$R$3:$R$66,"**")</f>
        <v>PTP</v>
      </c>
      <c r="AY2803" s="4">
        <f t="shared" si="1937"/>
        <v>1</v>
      </c>
      <c r="AZ2803" s="16" t="str">
        <f t="shared" si="1938"/>
        <v>SKPBN</v>
      </c>
    </row>
    <row r="2804" spans="2:52" x14ac:dyDescent="0.35">
      <c r="B2804" s="3">
        <f t="shared" ref="B2804:B2867" si="1947">B2803+1</f>
        <v>12</v>
      </c>
      <c r="C2804" s="1">
        <f t="shared" ref="C2804:C2867" si="1948">IF(MOD(C2803,10)=7,C2803+3,C2803+1)</f>
        <v>5632</v>
      </c>
      <c r="D2804" s="2">
        <v>62677</v>
      </c>
      <c r="E2804" s="2" t="str">
        <f>_xlfn.XLOOKUP(C2804,Sheet2!$N$3:$N$1000,Sheet2!$O$3:$O$1000,"")</f>
        <v/>
      </c>
      <c r="F2804" s="9" t="str">
        <f t="shared" si="1939"/>
        <v>IORST</v>
      </c>
      <c r="G2804" s="4" t="str">
        <f t="shared" si="1915"/>
        <v>145</v>
      </c>
      <c r="H2804" s="4">
        <f t="shared" si="1916"/>
        <v>277</v>
      </c>
      <c r="I2804" s="6">
        <f t="shared" si="1940"/>
        <v>0</v>
      </c>
      <c r="J2804" s="6">
        <f t="shared" si="1941"/>
        <v>6</v>
      </c>
      <c r="K2804" s="6">
        <f t="shared" si="1942"/>
        <v>2</v>
      </c>
      <c r="L2804" s="6">
        <f t="shared" si="1943"/>
        <v>6</v>
      </c>
      <c r="M2804" s="6">
        <f t="shared" si="1944"/>
        <v>7</v>
      </c>
      <c r="N2804" s="6">
        <f t="shared" si="1945"/>
        <v>7</v>
      </c>
      <c r="O2804" s="13">
        <f t="shared" si="1946"/>
        <v>12</v>
      </c>
      <c r="P2804" s="4">
        <f t="shared" si="1920"/>
        <v>3</v>
      </c>
      <c r="Q2804" s="4">
        <f t="shared" si="1921"/>
        <v>0</v>
      </c>
      <c r="R2804">
        <f t="shared" si="1905"/>
        <v>277</v>
      </c>
      <c r="S2804" s="4">
        <f t="shared" si="1906"/>
        <v>1</v>
      </c>
      <c r="T2804" s="15">
        <f t="shared" si="1907"/>
        <v>1</v>
      </c>
      <c r="U2804" s="4">
        <f t="shared" si="1908"/>
        <v>3</v>
      </c>
      <c r="V2804" s="4">
        <f t="shared" si="1909"/>
        <v>0</v>
      </c>
      <c r="W2804" s="4">
        <f t="shared" si="1910"/>
        <v>5</v>
      </c>
      <c r="X2804" s="6">
        <f t="shared" si="1911"/>
        <v>2</v>
      </c>
      <c r="Y2804" s="4">
        <f t="shared" si="1912"/>
        <v>3</v>
      </c>
      <c r="Z2804" s="6">
        <f t="shared" si="1913"/>
        <v>1</v>
      </c>
      <c r="AA2804" s="18">
        <f t="shared" si="1914"/>
        <v>7</v>
      </c>
      <c r="AB2804" s="9" t="str">
        <f t="shared" si="1922"/>
        <v>-101</v>
      </c>
      <c r="AC2804" s="9" t="str">
        <f>_xlfn.XLOOKUP(R2804,Sheet2!$H$3:$H$258,Sheet2!$I$3:$I$258,"-----")</f>
        <v>*****</v>
      </c>
      <c r="AD2804" s="9" t="str">
        <f>_xlfn.XLOOKUP(VALUE(AE2804),Sheet2!$N$3:$N$1000,Sheet2!$O$3:$O$1000,"********")</f>
        <v>********</v>
      </c>
      <c r="AE2804" t="str">
        <f t="shared" si="1917"/>
        <v>5531</v>
      </c>
      <c r="AF2804" s="9" t="str">
        <f>IF(R2804&lt;200,"+"&amp;TEXT(R2804,"0"),"-"&amp;TEXT(_xlfn.XLOOKUP(R2804,Sheet2!$K$3:$K$130,Sheet2!$L$3:$L$130,"-----"),"0"))</f>
        <v>-101</v>
      </c>
      <c r="AG2804" s="9" t="str">
        <f t="shared" si="1923"/>
        <v>@</v>
      </c>
      <c r="AH2804" s="9" t="str">
        <f t="shared" si="1924"/>
        <v>JMP @-101</v>
      </c>
      <c r="AI2804" t="str">
        <f t="shared" si="1925"/>
        <v>0,@-101</v>
      </c>
      <c r="AJ2804" s="16" t="str">
        <f t="shared" si="1926"/>
        <v>@-101</v>
      </c>
      <c r="AK2804" t="str">
        <f t="shared" si="1927"/>
        <v>SUBCR# 3,0,SBN</v>
      </c>
      <c r="AL2804" s="4" t="str">
        <f t="shared" si="1928"/>
        <v>SUB</v>
      </c>
      <c r="AM2804" s="4" t="str">
        <f t="shared" si="1929"/>
        <v>R</v>
      </c>
      <c r="AN2804" s="4" t="str">
        <f t="shared" si="1930"/>
        <v>C</v>
      </c>
      <c r="AO2804" s="4" t="str">
        <f t="shared" si="1931"/>
        <v>#</v>
      </c>
      <c r="AP2804" s="15" t="str">
        <f t="shared" si="1932"/>
        <v>,SBN</v>
      </c>
      <c r="AQ2804" s="9" t="str">
        <f>_xlfn.XLOOKUP(D2804,Sheet2!$E$3:$E$101,Sheet2!$F$3:$F$101,"******************")</f>
        <v>IORST</v>
      </c>
      <c r="AR2804" s="33" t="str">
        <f t="shared" si="1918"/>
        <v>DICC 0,CPU</v>
      </c>
      <c r="AS2804" s="9" t="str">
        <f t="shared" si="1919"/>
        <v>DICC</v>
      </c>
      <c r="AT2804" s="4">
        <f t="shared" si="1933"/>
        <v>0</v>
      </c>
      <c r="AU2804" s="6">
        <f t="shared" si="1934"/>
        <v>2</v>
      </c>
      <c r="AV2804" s="4" t="str">
        <f t="shared" si="1935"/>
        <v>C</v>
      </c>
      <c r="AW2804" s="4">
        <f t="shared" si="1936"/>
        <v>77</v>
      </c>
      <c r="AX2804" s="4" t="str">
        <f>_xlfn.XLOOKUP(AW2804,Sheet2!$Q$3:$Q$66,Sheet2!$R$3:$R$66,"**")</f>
        <v>CPU</v>
      </c>
      <c r="AY2804" s="4">
        <f t="shared" si="1937"/>
        <v>5</v>
      </c>
      <c r="AZ2804" s="16" t="str">
        <f t="shared" si="1938"/>
        <v>SKPDN</v>
      </c>
    </row>
    <row r="2805" spans="2:52" x14ac:dyDescent="0.35">
      <c r="B2805" s="3">
        <f t="shared" si="1947"/>
        <v>13</v>
      </c>
      <c r="C2805" s="1">
        <f t="shared" si="1948"/>
        <v>5633</v>
      </c>
      <c r="D2805" s="2">
        <v>40420</v>
      </c>
      <c r="E2805" s="2" t="str">
        <f>_xlfn.XLOOKUP(C2805,Sheet2!$N$3:$N$1000,Sheet2!$O$3:$O$1000,"")</f>
        <v/>
      </c>
      <c r="F2805" s="9" t="str">
        <f t="shared" si="1939"/>
        <v>STA 0,SAV0</v>
      </c>
      <c r="G2805" s="4" t="str">
        <f t="shared" si="1915"/>
        <v>101</v>
      </c>
      <c r="H2805" s="4">
        <f t="shared" si="1916"/>
        <v>20</v>
      </c>
      <c r="I2805" s="6">
        <f t="shared" si="1940"/>
        <v>0</v>
      </c>
      <c r="J2805" s="6">
        <f t="shared" si="1941"/>
        <v>4</v>
      </c>
      <c r="K2805" s="6">
        <f t="shared" si="1942"/>
        <v>0</v>
      </c>
      <c r="L2805" s="6">
        <f t="shared" si="1943"/>
        <v>4</v>
      </c>
      <c r="M2805" s="6">
        <f t="shared" si="1944"/>
        <v>2</v>
      </c>
      <c r="N2805" s="6">
        <f t="shared" si="1945"/>
        <v>0</v>
      </c>
      <c r="O2805" s="13">
        <f t="shared" si="1946"/>
        <v>8</v>
      </c>
      <c r="P2805" s="4">
        <f t="shared" si="1920"/>
        <v>2</v>
      </c>
      <c r="Q2805" s="4">
        <f t="shared" si="1921"/>
        <v>0</v>
      </c>
      <c r="R2805">
        <f t="shared" ref="R2805:R2845" si="1949">(MOD(L2805,4)*100)+(M2805*10)+N2805</f>
        <v>20</v>
      </c>
      <c r="S2805" s="4">
        <f t="shared" ref="S2805:S2845" si="1950">(MOD(K2805,2)*2)+INT(L2805/4)</f>
        <v>1</v>
      </c>
      <c r="T2805" s="15">
        <f t="shared" ref="T2805:T2845" si="1951">MOD(INT(K2805/2),2)</f>
        <v>0</v>
      </c>
      <c r="U2805" s="4">
        <f t="shared" ref="U2805:U2845" si="1952">INT(J2805/2)</f>
        <v>2</v>
      </c>
      <c r="V2805" s="4">
        <f t="shared" ref="V2805:V2845" si="1953">(MOD(J2805,2)*2)+INT(K2805/4)</f>
        <v>0</v>
      </c>
      <c r="W2805" s="4">
        <f t="shared" ref="W2805:W2845" si="1954">(MOD(K2805,4)*2)+INT(L2805/4)</f>
        <v>1</v>
      </c>
      <c r="X2805" s="6">
        <f t="shared" ref="X2805:X2845" si="1955">MOD(L2805,4)</f>
        <v>0</v>
      </c>
      <c r="Y2805" s="4">
        <f t="shared" ref="Y2805:Y2845" si="1956">INT(M2805/2)</f>
        <v>1</v>
      </c>
      <c r="Z2805" s="6">
        <f t="shared" ref="Z2805:Z2845" si="1957">MOD(M2805,2)</f>
        <v>0</v>
      </c>
      <c r="AA2805" s="18">
        <f t="shared" ref="AA2805:AA2845" si="1958">N2805</f>
        <v>0</v>
      </c>
      <c r="AB2805" s="9" t="str">
        <f t="shared" si="1922"/>
        <v>SAV0</v>
      </c>
      <c r="AC2805" s="9" t="str">
        <f>_xlfn.XLOOKUP(R2805,Sheet2!$H$3:$H$258,Sheet2!$I$3:$I$258,"-----")</f>
        <v>*****</v>
      </c>
      <c r="AD2805" s="9" t="str">
        <f>_xlfn.XLOOKUP(VALUE(AE2805),Sheet2!$N$3:$N$1000,Sheet2!$O$3:$O$1000,"********")</f>
        <v>SAV0</v>
      </c>
      <c r="AE2805" t="str">
        <f t="shared" si="1917"/>
        <v>5653</v>
      </c>
      <c r="AF2805" s="9" t="str">
        <f>IF(R2805&lt;200,"+"&amp;TEXT(R2805,"0"),"-"&amp;TEXT(_xlfn.XLOOKUP(R2805,Sheet2!$K$3:$K$130,Sheet2!$L$3:$L$130,"-----"),"0"))</f>
        <v>+20</v>
      </c>
      <c r="AG2805" s="9" t="str">
        <f t="shared" si="1923"/>
        <v/>
      </c>
      <c r="AH2805" s="9" t="str">
        <f t="shared" si="1924"/>
        <v>JMP SAV0</v>
      </c>
      <c r="AI2805" t="str">
        <f t="shared" si="1925"/>
        <v>0,SAV0</v>
      </c>
      <c r="AJ2805" s="16" t="str">
        <f t="shared" si="1926"/>
        <v>SAV0</v>
      </c>
      <c r="AK2805" t="str">
        <f t="shared" si="1927"/>
        <v>NEGZ 2,0</v>
      </c>
      <c r="AL2805" s="4" t="str">
        <f t="shared" si="1928"/>
        <v>NEG</v>
      </c>
      <c r="AM2805" s="4" t="str">
        <f t="shared" si="1929"/>
        <v/>
      </c>
      <c r="AN2805" s="4" t="str">
        <f t="shared" si="1930"/>
        <v>Z</v>
      </c>
      <c r="AO2805" s="4" t="str">
        <f t="shared" si="1931"/>
        <v/>
      </c>
      <c r="AP2805" s="15" t="str">
        <f t="shared" si="1932"/>
        <v/>
      </c>
      <c r="AQ2805" s="9" t="str">
        <f>_xlfn.XLOOKUP(D2805,Sheet2!$E$3:$E$101,Sheet2!$F$3:$F$101,"******************")</f>
        <v>******************</v>
      </c>
      <c r="AR2805" s="33" t="str">
        <f t="shared" si="1918"/>
        <v>DIA 0,DSKP</v>
      </c>
      <c r="AS2805" s="9" t="str">
        <f t="shared" si="1919"/>
        <v>DIA</v>
      </c>
      <c r="AT2805" s="4">
        <f t="shared" si="1933"/>
        <v>0</v>
      </c>
      <c r="AU2805" s="6">
        <f t="shared" si="1934"/>
        <v>0</v>
      </c>
      <c r="AV2805" s="4" t="str">
        <f t="shared" si="1935"/>
        <v/>
      </c>
      <c r="AW2805" s="4">
        <f t="shared" si="1936"/>
        <v>20</v>
      </c>
      <c r="AX2805" s="4" t="str">
        <f>_xlfn.XLOOKUP(AW2805,Sheet2!$Q$3:$Q$66,Sheet2!$R$3:$R$66,"**")</f>
        <v>DSKP</v>
      </c>
      <c r="AY2805" s="4">
        <f t="shared" si="1937"/>
        <v>1</v>
      </c>
      <c r="AZ2805" s="16" t="str">
        <f t="shared" si="1938"/>
        <v>SKPBN</v>
      </c>
    </row>
    <row r="2806" spans="2:52" x14ac:dyDescent="0.35">
      <c r="B2806" s="3">
        <f t="shared" si="1947"/>
        <v>14</v>
      </c>
      <c r="C2806" s="1">
        <f t="shared" si="1948"/>
        <v>5634</v>
      </c>
      <c r="D2806" s="2">
        <v>44416</v>
      </c>
      <c r="E2806" s="2" t="str">
        <f>_xlfn.XLOOKUP(C2806,Sheet2!$N$3:$N$1000,Sheet2!$O$3:$O$1000,"")</f>
        <v/>
      </c>
      <c r="F2806" s="9" t="str">
        <f t="shared" si="1939"/>
        <v>STA 1,SAV1</v>
      </c>
      <c r="G2806" s="4" t="str">
        <f t="shared" si="1915"/>
        <v>111</v>
      </c>
      <c r="H2806" s="4">
        <f t="shared" si="1916"/>
        <v>16</v>
      </c>
      <c r="I2806" s="6">
        <f t="shared" si="1940"/>
        <v>0</v>
      </c>
      <c r="J2806" s="6">
        <f t="shared" si="1941"/>
        <v>4</v>
      </c>
      <c r="K2806" s="6">
        <f t="shared" si="1942"/>
        <v>4</v>
      </c>
      <c r="L2806" s="6">
        <f t="shared" si="1943"/>
        <v>4</v>
      </c>
      <c r="M2806" s="6">
        <f t="shared" si="1944"/>
        <v>1</v>
      </c>
      <c r="N2806" s="6">
        <f t="shared" si="1945"/>
        <v>6</v>
      </c>
      <c r="O2806" s="13">
        <f t="shared" si="1946"/>
        <v>9</v>
      </c>
      <c r="P2806" s="4">
        <f t="shared" si="1920"/>
        <v>2</v>
      </c>
      <c r="Q2806" s="4">
        <f t="shared" si="1921"/>
        <v>1</v>
      </c>
      <c r="R2806">
        <f t="shared" si="1949"/>
        <v>16</v>
      </c>
      <c r="S2806" s="4">
        <f t="shared" si="1950"/>
        <v>1</v>
      </c>
      <c r="T2806" s="15">
        <f t="shared" si="1951"/>
        <v>0</v>
      </c>
      <c r="U2806" s="4">
        <f t="shared" si="1952"/>
        <v>2</v>
      </c>
      <c r="V2806" s="4">
        <f t="shared" si="1953"/>
        <v>1</v>
      </c>
      <c r="W2806" s="4">
        <f t="shared" si="1954"/>
        <v>1</v>
      </c>
      <c r="X2806" s="6">
        <f t="shared" si="1955"/>
        <v>0</v>
      </c>
      <c r="Y2806" s="4">
        <f t="shared" si="1956"/>
        <v>0</v>
      </c>
      <c r="Z2806" s="6">
        <f t="shared" si="1957"/>
        <v>1</v>
      </c>
      <c r="AA2806" s="18">
        <f t="shared" si="1958"/>
        <v>6</v>
      </c>
      <c r="AB2806" s="9" t="str">
        <f t="shared" si="1922"/>
        <v>SAV1</v>
      </c>
      <c r="AC2806" s="9" t="str">
        <f>_xlfn.XLOOKUP(R2806,Sheet2!$H$3:$H$258,Sheet2!$I$3:$I$258,"-----")</f>
        <v>*****</v>
      </c>
      <c r="AD2806" s="9" t="str">
        <f>_xlfn.XLOOKUP(VALUE(AE2806),Sheet2!$N$3:$N$1000,Sheet2!$O$3:$O$1000,"********")</f>
        <v>SAV1</v>
      </c>
      <c r="AE2806" t="str">
        <f t="shared" si="1917"/>
        <v>5652</v>
      </c>
      <c r="AF2806" s="9" t="str">
        <f>IF(R2806&lt;200,"+"&amp;TEXT(R2806,"0"),"-"&amp;TEXT(_xlfn.XLOOKUP(R2806,Sheet2!$K$3:$K$130,Sheet2!$L$3:$L$130,"-----"),"0"))</f>
        <v>+16</v>
      </c>
      <c r="AG2806" s="9" t="str">
        <f t="shared" si="1923"/>
        <v/>
      </c>
      <c r="AH2806" s="9" t="str">
        <f t="shared" si="1924"/>
        <v>JSR SAV1</v>
      </c>
      <c r="AI2806" t="str">
        <f t="shared" si="1925"/>
        <v>1,SAV1</v>
      </c>
      <c r="AJ2806" s="16" t="str">
        <f t="shared" si="1926"/>
        <v>SAV1</v>
      </c>
      <c r="AK2806" t="str">
        <f t="shared" si="1927"/>
        <v>NEG# 2,1,SEZ</v>
      </c>
      <c r="AL2806" s="4" t="str">
        <f t="shared" si="1928"/>
        <v>NEG</v>
      </c>
      <c r="AM2806" s="4" t="str">
        <f t="shared" si="1929"/>
        <v/>
      </c>
      <c r="AN2806" s="4" t="str">
        <f t="shared" si="1930"/>
        <v/>
      </c>
      <c r="AO2806" s="4" t="str">
        <f t="shared" si="1931"/>
        <v>#</v>
      </c>
      <c r="AP2806" s="15" t="str">
        <f t="shared" si="1932"/>
        <v>,SEZ</v>
      </c>
      <c r="AQ2806" s="9" t="str">
        <f>_xlfn.XLOOKUP(D2806,Sheet2!$E$3:$E$101,Sheet2!$F$3:$F$101,"******************")</f>
        <v>******************</v>
      </c>
      <c r="AR2806" s="33" t="str">
        <f t="shared" si="1918"/>
        <v>DIA 1,CDR</v>
      </c>
      <c r="AS2806" s="9" t="str">
        <f t="shared" si="1919"/>
        <v>DIA</v>
      </c>
      <c r="AT2806" s="4">
        <f t="shared" si="1933"/>
        <v>1</v>
      </c>
      <c r="AU2806" s="6">
        <f t="shared" si="1934"/>
        <v>0</v>
      </c>
      <c r="AV2806" s="4" t="str">
        <f t="shared" si="1935"/>
        <v/>
      </c>
      <c r="AW2806" s="4">
        <f t="shared" si="1936"/>
        <v>16</v>
      </c>
      <c r="AX2806" s="4" t="str">
        <f>_xlfn.XLOOKUP(AW2806,Sheet2!$Q$3:$Q$66,Sheet2!$R$3:$R$66,"**")</f>
        <v>CDR</v>
      </c>
      <c r="AY2806" s="4">
        <f t="shared" si="1937"/>
        <v>1</v>
      </c>
      <c r="AZ2806" s="16" t="str">
        <f t="shared" si="1938"/>
        <v>SKPBN</v>
      </c>
    </row>
    <row r="2807" spans="2:52" x14ac:dyDescent="0.35">
      <c r="B2807" s="3">
        <f t="shared" si="1947"/>
        <v>15</v>
      </c>
      <c r="C2807" s="1">
        <f t="shared" si="1948"/>
        <v>5635</v>
      </c>
      <c r="D2807" s="2">
        <v>50414</v>
      </c>
      <c r="E2807" s="2" t="str">
        <f>_xlfn.XLOOKUP(C2807,Sheet2!$N$3:$N$1000,Sheet2!$O$3:$O$1000,"")</f>
        <v/>
      </c>
      <c r="F2807" s="9" t="str">
        <f t="shared" si="1939"/>
        <v>STA 2,SAV2</v>
      </c>
      <c r="G2807" s="4" t="str">
        <f t="shared" si="1915"/>
        <v>121</v>
      </c>
      <c r="H2807" s="4">
        <f t="shared" si="1916"/>
        <v>14</v>
      </c>
      <c r="I2807" s="6">
        <f t="shared" si="1940"/>
        <v>0</v>
      </c>
      <c r="J2807" s="6">
        <f t="shared" si="1941"/>
        <v>5</v>
      </c>
      <c r="K2807" s="6">
        <f t="shared" si="1942"/>
        <v>0</v>
      </c>
      <c r="L2807" s="6">
        <f t="shared" si="1943"/>
        <v>4</v>
      </c>
      <c r="M2807" s="6">
        <f t="shared" si="1944"/>
        <v>1</v>
      </c>
      <c r="N2807" s="6">
        <f t="shared" si="1945"/>
        <v>4</v>
      </c>
      <c r="O2807" s="13">
        <f t="shared" si="1946"/>
        <v>10</v>
      </c>
      <c r="P2807" s="4">
        <f t="shared" si="1920"/>
        <v>2</v>
      </c>
      <c r="Q2807" s="4">
        <f t="shared" si="1921"/>
        <v>2</v>
      </c>
      <c r="R2807">
        <f t="shared" si="1949"/>
        <v>14</v>
      </c>
      <c r="S2807" s="4">
        <f t="shared" si="1950"/>
        <v>1</v>
      </c>
      <c r="T2807" s="15">
        <f t="shared" si="1951"/>
        <v>0</v>
      </c>
      <c r="U2807" s="4">
        <f t="shared" si="1952"/>
        <v>2</v>
      </c>
      <c r="V2807" s="4">
        <f t="shared" si="1953"/>
        <v>2</v>
      </c>
      <c r="W2807" s="4">
        <f t="shared" si="1954"/>
        <v>1</v>
      </c>
      <c r="X2807" s="6">
        <f t="shared" si="1955"/>
        <v>0</v>
      </c>
      <c r="Y2807" s="4">
        <f t="shared" si="1956"/>
        <v>0</v>
      </c>
      <c r="Z2807" s="6">
        <f t="shared" si="1957"/>
        <v>1</v>
      </c>
      <c r="AA2807" s="18">
        <f t="shared" si="1958"/>
        <v>4</v>
      </c>
      <c r="AB2807" s="9" t="str">
        <f t="shared" si="1922"/>
        <v>SAV2</v>
      </c>
      <c r="AC2807" s="9" t="str">
        <f>_xlfn.XLOOKUP(R2807,Sheet2!$H$3:$H$258,Sheet2!$I$3:$I$258,"-----")</f>
        <v>*****</v>
      </c>
      <c r="AD2807" s="9" t="str">
        <f>_xlfn.XLOOKUP(VALUE(AE2807),Sheet2!$N$3:$N$1000,Sheet2!$O$3:$O$1000,"********")</f>
        <v>SAV2</v>
      </c>
      <c r="AE2807" t="str">
        <f t="shared" si="1917"/>
        <v>5651</v>
      </c>
      <c r="AF2807" s="9" t="str">
        <f>IF(R2807&lt;200,"+"&amp;TEXT(R2807,"0"),"-"&amp;TEXT(_xlfn.XLOOKUP(R2807,Sheet2!$K$3:$K$130,Sheet2!$L$3:$L$130,"-----"),"0"))</f>
        <v>+14</v>
      </c>
      <c r="AG2807" s="9" t="str">
        <f t="shared" si="1923"/>
        <v/>
      </c>
      <c r="AH2807" s="9" t="str">
        <f t="shared" si="1924"/>
        <v>ISZ SAV2</v>
      </c>
      <c r="AI2807" t="str">
        <f t="shared" si="1925"/>
        <v>2,SAV2</v>
      </c>
      <c r="AJ2807" s="16" t="str">
        <f t="shared" si="1926"/>
        <v>SAV2</v>
      </c>
      <c r="AK2807" t="str">
        <f t="shared" si="1927"/>
        <v>NEG# 2,2,SZR</v>
      </c>
      <c r="AL2807" s="4" t="str">
        <f t="shared" si="1928"/>
        <v>NEG</v>
      </c>
      <c r="AM2807" s="4" t="str">
        <f t="shared" si="1929"/>
        <v/>
      </c>
      <c r="AN2807" s="4" t="str">
        <f t="shared" si="1930"/>
        <v/>
      </c>
      <c r="AO2807" s="4" t="str">
        <f t="shared" si="1931"/>
        <v>#</v>
      </c>
      <c r="AP2807" s="15" t="str">
        <f t="shared" si="1932"/>
        <v>,SZR</v>
      </c>
      <c r="AQ2807" s="9" t="str">
        <f>_xlfn.XLOOKUP(D2807,Sheet2!$E$3:$E$101,Sheet2!$F$3:$F$101,"******************")</f>
        <v>******************</v>
      </c>
      <c r="AR2807" s="33" t="str">
        <f t="shared" si="1918"/>
        <v>DIA 2,RTC</v>
      </c>
      <c r="AS2807" s="9" t="str">
        <f t="shared" si="1919"/>
        <v>DIA</v>
      </c>
      <c r="AT2807" s="4">
        <f t="shared" si="1933"/>
        <v>2</v>
      </c>
      <c r="AU2807" s="6">
        <f t="shared" si="1934"/>
        <v>0</v>
      </c>
      <c r="AV2807" s="4" t="str">
        <f t="shared" si="1935"/>
        <v/>
      </c>
      <c r="AW2807" s="4">
        <f t="shared" si="1936"/>
        <v>14</v>
      </c>
      <c r="AX2807" s="4" t="str">
        <f>_xlfn.XLOOKUP(AW2807,Sheet2!$Q$3:$Q$66,Sheet2!$R$3:$R$66,"**")</f>
        <v>RTC</v>
      </c>
      <c r="AY2807" s="4">
        <f t="shared" si="1937"/>
        <v>1</v>
      </c>
      <c r="AZ2807" s="16" t="str">
        <f t="shared" si="1938"/>
        <v>SKPBN</v>
      </c>
    </row>
    <row r="2808" spans="2:52" x14ac:dyDescent="0.35">
      <c r="B2808" s="3">
        <f t="shared" si="1947"/>
        <v>16</v>
      </c>
      <c r="C2808" s="1">
        <f t="shared" si="1948"/>
        <v>5636</v>
      </c>
      <c r="D2808" s="2">
        <v>175400</v>
      </c>
      <c r="E2808" s="2" t="str">
        <f>_xlfn.XLOOKUP(C2808,Sheet2!$N$3:$N$1000,Sheet2!$O$3:$O$1000,"")</f>
        <v/>
      </c>
      <c r="F2808" s="9" t="str">
        <f t="shared" si="1939"/>
        <v>INC 3,3</v>
      </c>
      <c r="G2808" s="4" t="str">
        <f t="shared" si="1915"/>
        <v>373</v>
      </c>
      <c r="H2808" s="4">
        <f t="shared" si="1916"/>
        <v>0</v>
      </c>
      <c r="I2808" s="6">
        <f t="shared" si="1940"/>
        <v>1</v>
      </c>
      <c r="J2808" s="6">
        <f t="shared" si="1941"/>
        <v>7</v>
      </c>
      <c r="K2808" s="6">
        <f t="shared" si="1942"/>
        <v>5</v>
      </c>
      <c r="L2808" s="6">
        <f t="shared" si="1943"/>
        <v>4</v>
      </c>
      <c r="M2808" s="6">
        <f t="shared" si="1944"/>
        <v>0</v>
      </c>
      <c r="N2808" s="6">
        <f t="shared" si="1945"/>
        <v>0</v>
      </c>
      <c r="O2808" s="13">
        <f t="shared" si="1946"/>
        <v>31</v>
      </c>
      <c r="P2808" s="4">
        <f t="shared" si="1920"/>
        <v>7</v>
      </c>
      <c r="Q2808" s="4">
        <f t="shared" si="1921"/>
        <v>3</v>
      </c>
      <c r="R2808">
        <f t="shared" si="1949"/>
        <v>0</v>
      </c>
      <c r="S2808" s="4">
        <f t="shared" si="1950"/>
        <v>3</v>
      </c>
      <c r="T2808" s="15">
        <f t="shared" si="1951"/>
        <v>0</v>
      </c>
      <c r="U2808" s="4">
        <f t="shared" si="1952"/>
        <v>3</v>
      </c>
      <c r="V2808" s="4">
        <f t="shared" si="1953"/>
        <v>3</v>
      </c>
      <c r="W2808" s="4">
        <f t="shared" si="1954"/>
        <v>3</v>
      </c>
      <c r="X2808" s="6">
        <f t="shared" si="1955"/>
        <v>0</v>
      </c>
      <c r="Y2808" s="4">
        <f t="shared" si="1956"/>
        <v>0</v>
      </c>
      <c r="Z2808" s="6">
        <f t="shared" si="1957"/>
        <v>0</v>
      </c>
      <c r="AA2808" s="18">
        <f t="shared" si="1958"/>
        <v>0</v>
      </c>
      <c r="AB2808" s="9" t="str">
        <f t="shared" si="1922"/>
        <v>+0,3</v>
      </c>
      <c r="AC2808" s="9" t="str">
        <f>_xlfn.XLOOKUP(R2808,Sheet2!$H$3:$H$258,Sheet2!$I$3:$I$258,"-----")</f>
        <v>0</v>
      </c>
      <c r="AD2808" s="9" t="str">
        <f>_xlfn.XLOOKUP(VALUE(AE2808),Sheet2!$N$3:$N$1000,Sheet2!$O$3:$O$1000,"********")</f>
        <v>********</v>
      </c>
      <c r="AE2808" t="str">
        <f t="shared" si="1917"/>
        <v>5636</v>
      </c>
      <c r="AF2808" s="9" t="str">
        <f>IF(R2808&lt;200,"+"&amp;TEXT(R2808,"0"),"-"&amp;TEXT(_xlfn.XLOOKUP(R2808,Sheet2!$K$3:$K$130,Sheet2!$L$3:$L$130,"-----"),"0"))</f>
        <v>+0</v>
      </c>
      <c r="AG2808" s="9" t="str">
        <f t="shared" si="1923"/>
        <v/>
      </c>
      <c r="AH2808" s="9" t="str">
        <f t="shared" si="1924"/>
        <v>DSZ +0,3</v>
      </c>
      <c r="AI2808" t="str">
        <f t="shared" si="1925"/>
        <v>3,+0,3</v>
      </c>
      <c r="AJ2808" s="16" t="str">
        <f t="shared" si="1926"/>
        <v>+0,3</v>
      </c>
      <c r="AK2808" t="str">
        <f t="shared" si="1927"/>
        <v>INC 3,3</v>
      </c>
      <c r="AL2808" s="4" t="str">
        <f t="shared" si="1928"/>
        <v>INC</v>
      </c>
      <c r="AM2808" s="4" t="str">
        <f t="shared" si="1929"/>
        <v/>
      </c>
      <c r="AN2808" s="4" t="str">
        <f t="shared" si="1930"/>
        <v/>
      </c>
      <c r="AO2808" s="4" t="str">
        <f t="shared" si="1931"/>
        <v/>
      </c>
      <c r="AP2808" s="15" t="str">
        <f t="shared" si="1932"/>
        <v/>
      </c>
      <c r="AQ2808" s="9" t="str">
        <f>_xlfn.XLOOKUP(D2808,Sheet2!$E$3:$E$101,Sheet2!$F$3:$F$101,"******************")</f>
        <v>******************</v>
      </c>
      <c r="AR2808" s="33" t="str">
        <f t="shared" si="1918"/>
        <v>DIB 3,0</v>
      </c>
      <c r="AS2808" s="9" t="str">
        <f t="shared" si="1919"/>
        <v>DIB</v>
      </c>
      <c r="AT2808" s="4">
        <f t="shared" si="1933"/>
        <v>3</v>
      </c>
      <c r="AU2808" s="6">
        <f t="shared" si="1934"/>
        <v>0</v>
      </c>
      <c r="AV2808" s="4" t="str">
        <f t="shared" si="1935"/>
        <v/>
      </c>
      <c r="AW2808" s="4">
        <f t="shared" si="1936"/>
        <v>0</v>
      </c>
      <c r="AX2808" s="4" t="str">
        <f>_xlfn.XLOOKUP(AW2808,Sheet2!$Q$3:$Q$66,Sheet2!$R$3:$R$66,"**")</f>
        <v>0</v>
      </c>
      <c r="AY2808" s="4">
        <f t="shared" si="1937"/>
        <v>3</v>
      </c>
      <c r="AZ2808" s="16" t="str">
        <f t="shared" si="1938"/>
        <v>SKPBN</v>
      </c>
    </row>
    <row r="2809" spans="2:52" x14ac:dyDescent="0.35">
      <c r="B2809" s="3">
        <f t="shared" si="1947"/>
        <v>17</v>
      </c>
      <c r="C2809" s="1">
        <f t="shared" si="1948"/>
        <v>5637</v>
      </c>
      <c r="D2809" s="2">
        <v>54406</v>
      </c>
      <c r="E2809" s="2" t="str">
        <f>_xlfn.XLOOKUP(C2809,Sheet2!$N$3:$N$1000,Sheet2!$O$3:$O$1000,"")</f>
        <v/>
      </c>
      <c r="F2809" s="9" t="str">
        <f t="shared" si="1939"/>
        <v>STA 3,ITRCT</v>
      </c>
      <c r="G2809" s="4" t="str">
        <f t="shared" si="1915"/>
        <v>131</v>
      </c>
      <c r="H2809" s="4">
        <f t="shared" si="1916"/>
        <v>6</v>
      </c>
      <c r="I2809" s="6">
        <f t="shared" si="1940"/>
        <v>0</v>
      </c>
      <c r="J2809" s="6">
        <f t="shared" si="1941"/>
        <v>5</v>
      </c>
      <c r="K2809" s="6">
        <f t="shared" si="1942"/>
        <v>4</v>
      </c>
      <c r="L2809" s="6">
        <f t="shared" si="1943"/>
        <v>4</v>
      </c>
      <c r="M2809" s="6">
        <f t="shared" si="1944"/>
        <v>0</v>
      </c>
      <c r="N2809" s="6">
        <f t="shared" si="1945"/>
        <v>6</v>
      </c>
      <c r="O2809" s="13">
        <f t="shared" si="1946"/>
        <v>11</v>
      </c>
      <c r="P2809" s="4">
        <f t="shared" si="1920"/>
        <v>2</v>
      </c>
      <c r="Q2809" s="4">
        <f t="shared" si="1921"/>
        <v>3</v>
      </c>
      <c r="R2809">
        <f t="shared" si="1949"/>
        <v>6</v>
      </c>
      <c r="S2809" s="4">
        <f t="shared" si="1950"/>
        <v>1</v>
      </c>
      <c r="T2809" s="15">
        <f t="shared" si="1951"/>
        <v>0</v>
      </c>
      <c r="U2809" s="4">
        <f t="shared" si="1952"/>
        <v>2</v>
      </c>
      <c r="V2809" s="4">
        <f t="shared" si="1953"/>
        <v>3</v>
      </c>
      <c r="W2809" s="4">
        <f t="shared" si="1954"/>
        <v>1</v>
      </c>
      <c r="X2809" s="6">
        <f t="shared" si="1955"/>
        <v>0</v>
      </c>
      <c r="Y2809" s="4">
        <f t="shared" si="1956"/>
        <v>0</v>
      </c>
      <c r="Z2809" s="6">
        <f t="shared" si="1957"/>
        <v>0</v>
      </c>
      <c r="AA2809" s="18">
        <f t="shared" si="1958"/>
        <v>6</v>
      </c>
      <c r="AB2809" s="9" t="str">
        <f t="shared" si="1922"/>
        <v>ITRCT</v>
      </c>
      <c r="AC2809" s="9" t="str">
        <f>_xlfn.XLOOKUP(R2809,Sheet2!$H$3:$H$258,Sheet2!$I$3:$I$258,"-----")</f>
        <v>*****</v>
      </c>
      <c r="AD2809" s="9" t="str">
        <f>_xlfn.XLOOKUP(VALUE(AE2809),Sheet2!$N$3:$N$1000,Sheet2!$O$3:$O$1000,"********")</f>
        <v>ITRCT</v>
      </c>
      <c r="AE2809" t="str">
        <f t="shared" si="1917"/>
        <v>5645</v>
      </c>
      <c r="AF2809" s="9" t="str">
        <f>IF(R2809&lt;200,"+"&amp;TEXT(R2809,"0"),"-"&amp;TEXT(_xlfn.XLOOKUP(R2809,Sheet2!$K$3:$K$130,Sheet2!$L$3:$L$130,"-----"),"0"))</f>
        <v>+6</v>
      </c>
      <c r="AG2809" s="9" t="str">
        <f t="shared" si="1923"/>
        <v/>
      </c>
      <c r="AH2809" s="9" t="str">
        <f t="shared" si="1924"/>
        <v>DSZ ITRCT</v>
      </c>
      <c r="AI2809" t="str">
        <f t="shared" si="1925"/>
        <v>3,ITRCT</v>
      </c>
      <c r="AJ2809" s="16" t="str">
        <f t="shared" si="1926"/>
        <v>ITRCT</v>
      </c>
      <c r="AK2809" t="str">
        <f t="shared" si="1927"/>
        <v>NEG 2,3,SEZ</v>
      </c>
      <c r="AL2809" s="4" t="str">
        <f t="shared" si="1928"/>
        <v>NEG</v>
      </c>
      <c r="AM2809" s="4" t="str">
        <f t="shared" si="1929"/>
        <v/>
      </c>
      <c r="AN2809" s="4" t="str">
        <f t="shared" si="1930"/>
        <v/>
      </c>
      <c r="AO2809" s="4" t="str">
        <f t="shared" si="1931"/>
        <v/>
      </c>
      <c r="AP2809" s="15" t="str">
        <f t="shared" si="1932"/>
        <v>,SEZ</v>
      </c>
      <c r="AQ2809" s="9" t="str">
        <f>_xlfn.XLOOKUP(D2809,Sheet2!$E$3:$E$101,Sheet2!$F$3:$F$101,"******************")</f>
        <v>******************</v>
      </c>
      <c r="AR2809" s="33" t="str">
        <f t="shared" si="1918"/>
        <v>DIA 3,MCAT</v>
      </c>
      <c r="AS2809" s="9" t="str">
        <f t="shared" si="1919"/>
        <v>DIA</v>
      </c>
      <c r="AT2809" s="4">
        <f t="shared" si="1933"/>
        <v>3</v>
      </c>
      <c r="AU2809" s="6">
        <f t="shared" si="1934"/>
        <v>0</v>
      </c>
      <c r="AV2809" s="4" t="str">
        <f t="shared" si="1935"/>
        <v/>
      </c>
      <c r="AW2809" s="4">
        <f t="shared" si="1936"/>
        <v>6</v>
      </c>
      <c r="AX2809" s="4" t="str">
        <f>_xlfn.XLOOKUP(AW2809,Sheet2!$Q$3:$Q$66,Sheet2!$R$3:$R$66,"**")</f>
        <v>MCAT</v>
      </c>
      <c r="AY2809" s="4">
        <f t="shared" si="1937"/>
        <v>1</v>
      </c>
      <c r="AZ2809" s="16" t="str">
        <f t="shared" si="1938"/>
        <v>SKPBN</v>
      </c>
    </row>
    <row r="2810" spans="2:52" x14ac:dyDescent="0.35">
      <c r="B2810" s="3">
        <f t="shared" si="1947"/>
        <v>18</v>
      </c>
      <c r="C2810" s="1">
        <f t="shared" si="1948"/>
        <v>5640</v>
      </c>
      <c r="D2810" s="2">
        <v>176400</v>
      </c>
      <c r="E2810" s="2" t="str">
        <f>_xlfn.XLOOKUP(C2810,Sheet2!$N$3:$N$1000,Sheet2!$O$3:$O$1000,"")</f>
        <v/>
      </c>
      <c r="F2810" s="9" t="str">
        <f t="shared" si="1939"/>
        <v>SUB 3,3</v>
      </c>
      <c r="G2810" s="4" t="str">
        <f t="shared" si="1915"/>
        <v>375</v>
      </c>
      <c r="H2810" s="4">
        <f t="shared" si="1916"/>
        <v>0</v>
      </c>
      <c r="I2810" s="6">
        <f t="shared" si="1940"/>
        <v>1</v>
      </c>
      <c r="J2810" s="6">
        <f t="shared" si="1941"/>
        <v>7</v>
      </c>
      <c r="K2810" s="6">
        <f t="shared" si="1942"/>
        <v>6</v>
      </c>
      <c r="L2810" s="6">
        <f t="shared" si="1943"/>
        <v>4</v>
      </c>
      <c r="M2810" s="6">
        <f t="shared" si="1944"/>
        <v>0</v>
      </c>
      <c r="N2810" s="6">
        <f t="shared" si="1945"/>
        <v>0</v>
      </c>
      <c r="O2810" s="13">
        <f t="shared" si="1946"/>
        <v>31</v>
      </c>
      <c r="P2810" s="4">
        <f t="shared" si="1920"/>
        <v>7</v>
      </c>
      <c r="Q2810" s="4">
        <f t="shared" si="1921"/>
        <v>3</v>
      </c>
      <c r="R2810">
        <f t="shared" si="1949"/>
        <v>0</v>
      </c>
      <c r="S2810" s="4">
        <f t="shared" si="1950"/>
        <v>1</v>
      </c>
      <c r="T2810" s="15">
        <f t="shared" si="1951"/>
        <v>1</v>
      </c>
      <c r="U2810" s="4">
        <f t="shared" si="1952"/>
        <v>3</v>
      </c>
      <c r="V2810" s="4">
        <f t="shared" si="1953"/>
        <v>3</v>
      </c>
      <c r="W2810" s="4">
        <f t="shared" si="1954"/>
        <v>5</v>
      </c>
      <c r="X2810" s="6">
        <f t="shared" si="1955"/>
        <v>0</v>
      </c>
      <c r="Y2810" s="4">
        <f t="shared" si="1956"/>
        <v>0</v>
      </c>
      <c r="Z2810" s="6">
        <f t="shared" si="1957"/>
        <v>0</v>
      </c>
      <c r="AA2810" s="18">
        <f t="shared" si="1958"/>
        <v>0</v>
      </c>
      <c r="AB2810" s="9" t="str">
        <f t="shared" si="1922"/>
        <v>+0</v>
      </c>
      <c r="AC2810" s="9" t="str">
        <f>_xlfn.XLOOKUP(R2810,Sheet2!$H$3:$H$258,Sheet2!$I$3:$I$258,"-----")</f>
        <v>0</v>
      </c>
      <c r="AD2810" s="9" t="str">
        <f>_xlfn.XLOOKUP(VALUE(AE2810),Sheet2!$N$3:$N$1000,Sheet2!$O$3:$O$1000,"********")</f>
        <v>********</v>
      </c>
      <c r="AE2810" t="str">
        <f t="shared" si="1917"/>
        <v>5640</v>
      </c>
      <c r="AF2810" s="9" t="str">
        <f>IF(R2810&lt;200,"+"&amp;TEXT(R2810,"0"),"-"&amp;TEXT(_xlfn.XLOOKUP(R2810,Sheet2!$K$3:$K$130,Sheet2!$L$3:$L$130,"-----"),"0"))</f>
        <v>+0</v>
      </c>
      <c r="AG2810" s="9" t="str">
        <f t="shared" si="1923"/>
        <v>@</v>
      </c>
      <c r="AH2810" s="9" t="str">
        <f t="shared" si="1924"/>
        <v>DSZ @+0</v>
      </c>
      <c r="AI2810" t="str">
        <f t="shared" si="1925"/>
        <v>3,@+0</v>
      </c>
      <c r="AJ2810" s="16" t="str">
        <f t="shared" si="1926"/>
        <v>@+0</v>
      </c>
      <c r="AK2810" t="str">
        <f t="shared" si="1927"/>
        <v>SUB 3,3</v>
      </c>
      <c r="AL2810" s="4" t="str">
        <f t="shared" si="1928"/>
        <v>SUB</v>
      </c>
      <c r="AM2810" s="4" t="str">
        <f t="shared" si="1929"/>
        <v/>
      </c>
      <c r="AN2810" s="4" t="str">
        <f t="shared" si="1930"/>
        <v/>
      </c>
      <c r="AO2810" s="4" t="str">
        <f t="shared" si="1931"/>
        <v/>
      </c>
      <c r="AP2810" s="15" t="str">
        <f t="shared" si="1932"/>
        <v/>
      </c>
      <c r="AQ2810" s="9" t="str">
        <f>_xlfn.XLOOKUP(D2810,Sheet2!$E$3:$E$101,Sheet2!$F$3:$F$101,"******************")</f>
        <v>******************</v>
      </c>
      <c r="AR2810" s="33" t="str">
        <f t="shared" si="1918"/>
        <v>DIC 3,0</v>
      </c>
      <c r="AS2810" s="9" t="str">
        <f t="shared" si="1919"/>
        <v>DIC</v>
      </c>
      <c r="AT2810" s="4">
        <f t="shared" si="1933"/>
        <v>3</v>
      </c>
      <c r="AU2810" s="6">
        <f t="shared" si="1934"/>
        <v>0</v>
      </c>
      <c r="AV2810" s="4" t="str">
        <f t="shared" si="1935"/>
        <v/>
      </c>
      <c r="AW2810" s="4">
        <f t="shared" si="1936"/>
        <v>0</v>
      </c>
      <c r="AX2810" s="4" t="str">
        <f>_xlfn.XLOOKUP(AW2810,Sheet2!$Q$3:$Q$66,Sheet2!$R$3:$R$66,"**")</f>
        <v>0</v>
      </c>
      <c r="AY2810" s="4">
        <f t="shared" si="1937"/>
        <v>5</v>
      </c>
      <c r="AZ2810" s="16" t="str">
        <f t="shared" si="1938"/>
        <v>SKPBN</v>
      </c>
    </row>
    <row r="2811" spans="2:52" x14ac:dyDescent="0.35">
      <c r="B2811" s="3">
        <f t="shared" si="1947"/>
        <v>19</v>
      </c>
      <c r="C2811" s="1">
        <f t="shared" si="1948"/>
        <v>5641</v>
      </c>
      <c r="D2811" s="2">
        <v>54405</v>
      </c>
      <c r="E2811" s="2" t="str">
        <f>_xlfn.XLOOKUP(C2811,Sheet2!$N$3:$N$1000,Sheet2!$O$3:$O$1000,"")</f>
        <v/>
      </c>
      <c r="F2811" s="9" t="str">
        <f t="shared" si="1939"/>
        <v>STA 3,ESWIT</v>
      </c>
      <c r="G2811" s="4" t="str">
        <f t="shared" si="1915"/>
        <v>131</v>
      </c>
      <c r="H2811" s="4">
        <f t="shared" si="1916"/>
        <v>5</v>
      </c>
      <c r="I2811" s="6">
        <f t="shared" si="1940"/>
        <v>0</v>
      </c>
      <c r="J2811" s="6">
        <f t="shared" si="1941"/>
        <v>5</v>
      </c>
      <c r="K2811" s="6">
        <f t="shared" si="1942"/>
        <v>4</v>
      </c>
      <c r="L2811" s="6">
        <f t="shared" si="1943"/>
        <v>4</v>
      </c>
      <c r="M2811" s="6">
        <f t="shared" si="1944"/>
        <v>0</v>
      </c>
      <c r="N2811" s="6">
        <f t="shared" si="1945"/>
        <v>5</v>
      </c>
      <c r="O2811" s="13">
        <f t="shared" si="1946"/>
        <v>11</v>
      </c>
      <c r="P2811" s="4">
        <f t="shared" si="1920"/>
        <v>2</v>
      </c>
      <c r="Q2811" s="4">
        <f t="shared" si="1921"/>
        <v>3</v>
      </c>
      <c r="R2811">
        <f t="shared" si="1949"/>
        <v>5</v>
      </c>
      <c r="S2811" s="4">
        <f t="shared" si="1950"/>
        <v>1</v>
      </c>
      <c r="T2811" s="15">
        <f t="shared" si="1951"/>
        <v>0</v>
      </c>
      <c r="U2811" s="4">
        <f t="shared" si="1952"/>
        <v>2</v>
      </c>
      <c r="V2811" s="4">
        <f t="shared" si="1953"/>
        <v>3</v>
      </c>
      <c r="W2811" s="4">
        <f t="shared" si="1954"/>
        <v>1</v>
      </c>
      <c r="X2811" s="6">
        <f t="shared" si="1955"/>
        <v>0</v>
      </c>
      <c r="Y2811" s="4">
        <f t="shared" si="1956"/>
        <v>0</v>
      </c>
      <c r="Z2811" s="6">
        <f t="shared" si="1957"/>
        <v>0</v>
      </c>
      <c r="AA2811" s="18">
        <f t="shared" si="1958"/>
        <v>5</v>
      </c>
      <c r="AB2811" s="9" t="str">
        <f t="shared" si="1922"/>
        <v>ESWIT</v>
      </c>
      <c r="AC2811" s="9" t="str">
        <f>_xlfn.XLOOKUP(R2811,Sheet2!$H$3:$H$258,Sheet2!$I$3:$I$258,"-----")</f>
        <v>*****</v>
      </c>
      <c r="AD2811" s="9" t="str">
        <f>_xlfn.XLOOKUP(VALUE(AE2811),Sheet2!$N$3:$N$1000,Sheet2!$O$3:$O$1000,"********")</f>
        <v>ESWIT</v>
      </c>
      <c r="AE2811" t="str">
        <f t="shared" si="1917"/>
        <v>5646</v>
      </c>
      <c r="AF2811" s="9" t="str">
        <f>IF(R2811&lt;200,"+"&amp;TEXT(R2811,"0"),"-"&amp;TEXT(_xlfn.XLOOKUP(R2811,Sheet2!$K$3:$K$130,Sheet2!$L$3:$L$130,"-----"),"0"))</f>
        <v>+5</v>
      </c>
      <c r="AG2811" s="9" t="str">
        <f t="shared" si="1923"/>
        <v/>
      </c>
      <c r="AH2811" s="9" t="str">
        <f t="shared" si="1924"/>
        <v>DSZ ESWIT</v>
      </c>
      <c r="AI2811" t="str">
        <f t="shared" si="1925"/>
        <v>3,ESWIT</v>
      </c>
      <c r="AJ2811" s="16" t="str">
        <f t="shared" si="1926"/>
        <v>ESWIT</v>
      </c>
      <c r="AK2811" t="str">
        <f t="shared" si="1927"/>
        <v>NEG 2,3,SNR</v>
      </c>
      <c r="AL2811" s="4" t="str">
        <f t="shared" si="1928"/>
        <v>NEG</v>
      </c>
      <c r="AM2811" s="4" t="str">
        <f t="shared" si="1929"/>
        <v/>
      </c>
      <c r="AN2811" s="4" t="str">
        <f t="shared" si="1930"/>
        <v/>
      </c>
      <c r="AO2811" s="4" t="str">
        <f t="shared" si="1931"/>
        <v/>
      </c>
      <c r="AP2811" s="15" t="str">
        <f t="shared" si="1932"/>
        <v>,SNR</v>
      </c>
      <c r="AQ2811" s="9" t="str">
        <f>_xlfn.XLOOKUP(D2811,Sheet2!$E$3:$E$101,Sheet2!$F$3:$F$101,"******************")</f>
        <v>******************</v>
      </c>
      <c r="AR2811" s="33" t="str">
        <f t="shared" si="1918"/>
        <v>DIA 3,0</v>
      </c>
      <c r="AS2811" s="9" t="str">
        <f t="shared" si="1919"/>
        <v>DIA</v>
      </c>
      <c r="AT2811" s="4">
        <f t="shared" si="1933"/>
        <v>3</v>
      </c>
      <c r="AU2811" s="6">
        <f t="shared" si="1934"/>
        <v>0</v>
      </c>
      <c r="AV2811" s="4" t="str">
        <f t="shared" si="1935"/>
        <v/>
      </c>
      <c r="AW2811" s="4">
        <f t="shared" si="1936"/>
        <v>5</v>
      </c>
      <c r="AX2811" s="4">
        <f>_xlfn.XLOOKUP(AW2811,Sheet2!$Q$3:$Q$66,Sheet2!$R$3:$R$66,"**")</f>
        <v>0</v>
      </c>
      <c r="AY2811" s="4">
        <f t="shared" si="1937"/>
        <v>1</v>
      </c>
      <c r="AZ2811" s="16" t="str">
        <f t="shared" si="1938"/>
        <v>SKPBN</v>
      </c>
    </row>
    <row r="2812" spans="2:52" x14ac:dyDescent="0.35">
      <c r="B2812" s="3">
        <f t="shared" si="1947"/>
        <v>20</v>
      </c>
      <c r="C2812" s="1">
        <f t="shared" si="1948"/>
        <v>5642</v>
      </c>
      <c r="D2812" s="2">
        <v>54405</v>
      </c>
      <c r="E2812" s="2" t="str">
        <f>_xlfn.XLOOKUP(C2812,Sheet2!$N$3:$N$1000,Sheet2!$O$3:$O$1000,"")</f>
        <v/>
      </c>
      <c r="F2812" s="9" t="str">
        <f t="shared" si="1939"/>
        <v>STA 3,ERRCT</v>
      </c>
      <c r="G2812" s="4" t="str">
        <f t="shared" si="1915"/>
        <v>131</v>
      </c>
      <c r="H2812" s="4">
        <f t="shared" si="1916"/>
        <v>5</v>
      </c>
      <c r="I2812" s="6">
        <f t="shared" si="1940"/>
        <v>0</v>
      </c>
      <c r="J2812" s="6">
        <f t="shared" si="1941"/>
        <v>5</v>
      </c>
      <c r="K2812" s="6">
        <f t="shared" si="1942"/>
        <v>4</v>
      </c>
      <c r="L2812" s="6">
        <f t="shared" si="1943"/>
        <v>4</v>
      </c>
      <c r="M2812" s="6">
        <f t="shared" si="1944"/>
        <v>0</v>
      </c>
      <c r="N2812" s="6">
        <f t="shared" si="1945"/>
        <v>5</v>
      </c>
      <c r="O2812" s="13">
        <f t="shared" si="1946"/>
        <v>11</v>
      </c>
      <c r="P2812" s="4">
        <f t="shared" si="1920"/>
        <v>2</v>
      </c>
      <c r="Q2812" s="4">
        <f t="shared" si="1921"/>
        <v>3</v>
      </c>
      <c r="R2812">
        <f t="shared" si="1949"/>
        <v>5</v>
      </c>
      <c r="S2812" s="4">
        <f t="shared" si="1950"/>
        <v>1</v>
      </c>
      <c r="T2812" s="15">
        <f t="shared" si="1951"/>
        <v>0</v>
      </c>
      <c r="U2812" s="4">
        <f t="shared" si="1952"/>
        <v>2</v>
      </c>
      <c r="V2812" s="4">
        <f t="shared" si="1953"/>
        <v>3</v>
      </c>
      <c r="W2812" s="4">
        <f t="shared" si="1954"/>
        <v>1</v>
      </c>
      <c r="X2812" s="6">
        <f t="shared" si="1955"/>
        <v>0</v>
      </c>
      <c r="Y2812" s="4">
        <f t="shared" si="1956"/>
        <v>0</v>
      </c>
      <c r="Z2812" s="6">
        <f t="shared" si="1957"/>
        <v>0</v>
      </c>
      <c r="AA2812" s="18">
        <f t="shared" si="1958"/>
        <v>5</v>
      </c>
      <c r="AB2812" s="9" t="str">
        <f t="shared" si="1922"/>
        <v>ERRCT</v>
      </c>
      <c r="AC2812" s="9" t="str">
        <f>_xlfn.XLOOKUP(R2812,Sheet2!$H$3:$H$258,Sheet2!$I$3:$I$258,"-----")</f>
        <v>*****</v>
      </c>
      <c r="AD2812" s="9" t="str">
        <f>_xlfn.XLOOKUP(VALUE(AE2812),Sheet2!$N$3:$N$1000,Sheet2!$O$3:$O$1000,"********")</f>
        <v>ERRCT</v>
      </c>
      <c r="AE2812" t="str">
        <f t="shared" si="1917"/>
        <v>5647</v>
      </c>
      <c r="AF2812" s="9" t="str">
        <f>IF(R2812&lt;200,"+"&amp;TEXT(R2812,"0"),"-"&amp;TEXT(_xlfn.XLOOKUP(R2812,Sheet2!$K$3:$K$130,Sheet2!$L$3:$L$130,"-----"),"0"))</f>
        <v>+5</v>
      </c>
      <c r="AG2812" s="9" t="str">
        <f t="shared" si="1923"/>
        <v/>
      </c>
      <c r="AH2812" s="9" t="str">
        <f t="shared" si="1924"/>
        <v>DSZ ERRCT</v>
      </c>
      <c r="AI2812" t="str">
        <f t="shared" si="1925"/>
        <v>3,ERRCT</v>
      </c>
      <c r="AJ2812" s="16" t="str">
        <f t="shared" si="1926"/>
        <v>ERRCT</v>
      </c>
      <c r="AK2812" t="str">
        <f t="shared" si="1927"/>
        <v>NEG 2,3,SNR</v>
      </c>
      <c r="AL2812" s="4" t="str">
        <f t="shared" si="1928"/>
        <v>NEG</v>
      </c>
      <c r="AM2812" s="4" t="str">
        <f t="shared" si="1929"/>
        <v/>
      </c>
      <c r="AN2812" s="4" t="str">
        <f t="shared" si="1930"/>
        <v/>
      </c>
      <c r="AO2812" s="4" t="str">
        <f t="shared" si="1931"/>
        <v/>
      </c>
      <c r="AP2812" s="15" t="str">
        <f t="shared" si="1932"/>
        <v>,SNR</v>
      </c>
      <c r="AQ2812" s="9" t="str">
        <f>_xlfn.XLOOKUP(D2812,Sheet2!$E$3:$E$101,Sheet2!$F$3:$F$101,"******************")</f>
        <v>******************</v>
      </c>
      <c r="AR2812" s="33" t="str">
        <f t="shared" si="1918"/>
        <v>DIA 3,0</v>
      </c>
      <c r="AS2812" s="9" t="str">
        <f t="shared" si="1919"/>
        <v>DIA</v>
      </c>
      <c r="AT2812" s="4">
        <f t="shared" si="1933"/>
        <v>3</v>
      </c>
      <c r="AU2812" s="6">
        <f t="shared" si="1934"/>
        <v>0</v>
      </c>
      <c r="AV2812" s="4" t="str">
        <f t="shared" si="1935"/>
        <v/>
      </c>
      <c r="AW2812" s="4">
        <f t="shared" si="1936"/>
        <v>5</v>
      </c>
      <c r="AX2812" s="4">
        <f>_xlfn.XLOOKUP(AW2812,Sheet2!$Q$3:$Q$66,Sheet2!$R$3:$R$66,"**")</f>
        <v>0</v>
      </c>
      <c r="AY2812" s="4">
        <f t="shared" si="1937"/>
        <v>1</v>
      </c>
      <c r="AZ2812" s="16" t="str">
        <f t="shared" si="1938"/>
        <v>SKPBN</v>
      </c>
    </row>
    <row r="2813" spans="2:52" x14ac:dyDescent="0.35">
      <c r="B2813" s="3">
        <f t="shared" si="1947"/>
        <v>21</v>
      </c>
      <c r="C2813" s="1">
        <f t="shared" si="1948"/>
        <v>5643</v>
      </c>
      <c r="D2813" s="2">
        <v>436</v>
      </c>
      <c r="E2813" s="2" t="str">
        <f>_xlfn.XLOOKUP(C2813,Sheet2!$N$3:$N$1000,Sheet2!$O$3:$O$1000,"")</f>
        <v/>
      </c>
      <c r="F2813" s="9" t="str">
        <f t="shared" si="1939"/>
        <v>JMP +36</v>
      </c>
      <c r="G2813" s="4" t="str">
        <f t="shared" si="1915"/>
        <v>1</v>
      </c>
      <c r="H2813" s="4">
        <f t="shared" si="1916"/>
        <v>36</v>
      </c>
      <c r="I2813" s="6">
        <f t="shared" si="1940"/>
        <v>0</v>
      </c>
      <c r="J2813" s="6">
        <f t="shared" si="1941"/>
        <v>0</v>
      </c>
      <c r="K2813" s="6">
        <f t="shared" si="1942"/>
        <v>0</v>
      </c>
      <c r="L2813" s="6">
        <f t="shared" si="1943"/>
        <v>4</v>
      </c>
      <c r="M2813" s="6">
        <f t="shared" si="1944"/>
        <v>3</v>
      </c>
      <c r="N2813" s="6">
        <f t="shared" si="1945"/>
        <v>6</v>
      </c>
      <c r="O2813" s="13">
        <f t="shared" si="1946"/>
        <v>0</v>
      </c>
      <c r="P2813" s="4">
        <f t="shared" si="1920"/>
        <v>0</v>
      </c>
      <c r="Q2813" s="4">
        <f t="shared" si="1921"/>
        <v>0</v>
      </c>
      <c r="R2813">
        <f t="shared" si="1949"/>
        <v>36</v>
      </c>
      <c r="S2813" s="4">
        <f t="shared" si="1950"/>
        <v>1</v>
      </c>
      <c r="T2813" s="15">
        <f t="shared" si="1951"/>
        <v>0</v>
      </c>
      <c r="U2813" s="4">
        <f t="shared" si="1952"/>
        <v>0</v>
      </c>
      <c r="V2813" s="4">
        <f t="shared" si="1953"/>
        <v>0</v>
      </c>
      <c r="W2813" s="4">
        <f t="shared" si="1954"/>
        <v>1</v>
      </c>
      <c r="X2813" s="6">
        <f t="shared" si="1955"/>
        <v>0</v>
      </c>
      <c r="Y2813" s="4">
        <f t="shared" si="1956"/>
        <v>1</v>
      </c>
      <c r="Z2813" s="6">
        <f t="shared" si="1957"/>
        <v>1</v>
      </c>
      <c r="AA2813" s="18">
        <f t="shared" si="1958"/>
        <v>6</v>
      </c>
      <c r="AB2813" s="9" t="str">
        <f t="shared" si="1922"/>
        <v>+36</v>
      </c>
      <c r="AC2813" s="9" t="str">
        <f>_xlfn.XLOOKUP(R2813,Sheet2!$H$3:$H$258,Sheet2!$I$3:$I$258,"-----")</f>
        <v>*****</v>
      </c>
      <c r="AD2813" s="9" t="str">
        <f>_xlfn.XLOOKUP(VALUE(AE2813),Sheet2!$N$3:$N$1000,Sheet2!$O$3:$O$1000,"********")</f>
        <v>********</v>
      </c>
      <c r="AE2813" t="str">
        <f t="shared" si="1917"/>
        <v>5701</v>
      </c>
      <c r="AF2813" s="9" t="str">
        <f>IF(R2813&lt;200,"+"&amp;TEXT(R2813,"0"),"-"&amp;TEXT(_xlfn.XLOOKUP(R2813,Sheet2!$K$3:$K$130,Sheet2!$L$3:$L$130,"-----"),"0"))</f>
        <v>+36</v>
      </c>
      <c r="AG2813" s="9" t="str">
        <f t="shared" si="1923"/>
        <v/>
      </c>
      <c r="AH2813" s="9" t="str">
        <f t="shared" si="1924"/>
        <v>JMP +36</v>
      </c>
      <c r="AI2813" t="str">
        <f t="shared" si="1925"/>
        <v>0,+36</v>
      </c>
      <c r="AJ2813" s="16" t="str">
        <f t="shared" si="1926"/>
        <v>+36</v>
      </c>
      <c r="AK2813" t="str">
        <f t="shared" si="1927"/>
        <v>NEGZ# 0,0,SEZ</v>
      </c>
      <c r="AL2813" s="4" t="str">
        <f t="shared" si="1928"/>
        <v>NEG</v>
      </c>
      <c r="AM2813" s="4" t="str">
        <f t="shared" si="1929"/>
        <v/>
      </c>
      <c r="AN2813" s="4" t="str">
        <f t="shared" si="1930"/>
        <v>Z</v>
      </c>
      <c r="AO2813" s="4" t="str">
        <f t="shared" si="1931"/>
        <v>#</v>
      </c>
      <c r="AP2813" s="15" t="str">
        <f t="shared" si="1932"/>
        <v>,SEZ</v>
      </c>
      <c r="AQ2813" s="9" t="str">
        <f>_xlfn.XLOOKUP(D2813,Sheet2!$E$3:$E$101,Sheet2!$F$3:$F$101,"******************")</f>
        <v>******************</v>
      </c>
      <c r="AR2813" s="33" t="str">
        <f t="shared" si="1918"/>
        <v>DIA 0,**</v>
      </c>
      <c r="AS2813" s="9" t="str">
        <f t="shared" si="1919"/>
        <v>DIA</v>
      </c>
      <c r="AT2813" s="4">
        <f t="shared" si="1933"/>
        <v>0</v>
      </c>
      <c r="AU2813" s="6">
        <f t="shared" si="1934"/>
        <v>0</v>
      </c>
      <c r="AV2813" s="4" t="str">
        <f t="shared" si="1935"/>
        <v/>
      </c>
      <c r="AW2813" s="4">
        <f t="shared" si="1936"/>
        <v>36</v>
      </c>
      <c r="AX2813" s="4" t="str">
        <f>_xlfn.XLOOKUP(AW2813,Sheet2!$Q$3:$Q$66,Sheet2!$R$3:$R$66,"**")</f>
        <v>**</v>
      </c>
      <c r="AY2813" s="4">
        <f t="shared" si="1937"/>
        <v>1</v>
      </c>
      <c r="AZ2813" s="16" t="str">
        <f t="shared" si="1938"/>
        <v>SKPBN</v>
      </c>
    </row>
    <row r="2814" spans="2:52" x14ac:dyDescent="0.35">
      <c r="B2814" s="3">
        <v>23</v>
      </c>
      <c r="C2814" s="1">
        <f t="shared" si="1948"/>
        <v>5644</v>
      </c>
      <c r="D2814" s="2">
        <v>144</v>
      </c>
      <c r="E2814" s="2" t="str">
        <f>_xlfn.XLOOKUP(C2814,Sheet2!$N$3:$N$1000,Sheet2!$O$3:$O$1000,"")</f>
        <v>ITR</v>
      </c>
      <c r="F2814" s="9"/>
      <c r="G2814" s="4" t="str">
        <f t="shared" si="1915"/>
        <v>0</v>
      </c>
      <c r="H2814" s="4">
        <f t="shared" si="1916"/>
        <v>144</v>
      </c>
      <c r="I2814" s="6">
        <f t="shared" si="1940"/>
        <v>0</v>
      </c>
      <c r="J2814" s="6">
        <f t="shared" si="1941"/>
        <v>0</v>
      </c>
      <c r="K2814" s="6">
        <f t="shared" si="1942"/>
        <v>0</v>
      </c>
      <c r="L2814" s="6">
        <f t="shared" si="1943"/>
        <v>1</v>
      </c>
      <c r="M2814" s="6">
        <f t="shared" si="1944"/>
        <v>4</v>
      </c>
      <c r="N2814" s="6">
        <f t="shared" si="1945"/>
        <v>4</v>
      </c>
      <c r="O2814" s="13">
        <f t="shared" si="1946"/>
        <v>0</v>
      </c>
      <c r="P2814" s="4">
        <f t="shared" si="1920"/>
        <v>0</v>
      </c>
      <c r="Q2814" s="4">
        <f t="shared" si="1921"/>
        <v>0</v>
      </c>
      <c r="R2814">
        <f t="shared" si="1949"/>
        <v>144</v>
      </c>
      <c r="S2814" s="4">
        <f t="shared" si="1950"/>
        <v>0</v>
      </c>
      <c r="T2814" s="15">
        <f t="shared" si="1951"/>
        <v>0</v>
      </c>
      <c r="U2814" s="4">
        <f t="shared" si="1952"/>
        <v>0</v>
      </c>
      <c r="V2814" s="4">
        <f t="shared" si="1953"/>
        <v>0</v>
      </c>
      <c r="W2814" s="4">
        <f t="shared" si="1954"/>
        <v>0</v>
      </c>
      <c r="X2814" s="6">
        <f t="shared" si="1955"/>
        <v>1</v>
      </c>
      <c r="Y2814" s="4">
        <f t="shared" si="1956"/>
        <v>2</v>
      </c>
      <c r="Z2814" s="6">
        <f t="shared" si="1957"/>
        <v>0</v>
      </c>
      <c r="AA2814" s="18">
        <f t="shared" si="1958"/>
        <v>4</v>
      </c>
      <c r="AB2814" s="9" t="str">
        <f t="shared" si="1922"/>
        <v>TEMP</v>
      </c>
      <c r="AC2814" s="9" t="str">
        <f>_xlfn.XLOOKUP(R2814,Sheet2!$H$3:$H$258,Sheet2!$I$3:$I$258,"-----")</f>
        <v>TEMP</v>
      </c>
      <c r="AD2814" s="9" t="str">
        <f>_xlfn.XLOOKUP(VALUE(AE2814),Sheet2!$N$3:$N$1000,Sheet2!$O$3:$O$1000,"********")</f>
        <v>********</v>
      </c>
      <c r="AE2814" t="str">
        <f t="shared" si="1917"/>
        <v>6010</v>
      </c>
      <c r="AF2814" s="9" t="str">
        <f>IF(R2814&lt;200,"+"&amp;TEXT(R2814,"0"),"-"&amp;TEXT(_xlfn.XLOOKUP(R2814,Sheet2!$K$3:$K$130,Sheet2!$L$3:$L$130,"-----"),"0"))</f>
        <v>+144</v>
      </c>
      <c r="AG2814" s="9" t="str">
        <f t="shared" si="1923"/>
        <v/>
      </c>
      <c r="AH2814" s="9" t="str">
        <f t="shared" si="1924"/>
        <v>JMP TEMP</v>
      </c>
      <c r="AI2814" t="str">
        <f t="shared" si="1925"/>
        <v>0,TEMP</v>
      </c>
      <c r="AJ2814" s="16" t="str">
        <f t="shared" si="1926"/>
        <v>TEMP</v>
      </c>
      <c r="AK2814" t="str">
        <f t="shared" si="1927"/>
        <v>COMOL 0,0,SZR</v>
      </c>
      <c r="AL2814" s="4" t="str">
        <f t="shared" si="1928"/>
        <v>COM</v>
      </c>
      <c r="AM2814" s="4" t="str">
        <f t="shared" si="1929"/>
        <v>L</v>
      </c>
      <c r="AN2814" s="4" t="str">
        <f t="shared" si="1930"/>
        <v>O</v>
      </c>
      <c r="AO2814" s="4" t="str">
        <f t="shared" si="1931"/>
        <v/>
      </c>
      <c r="AP2814" s="15" t="str">
        <f t="shared" si="1932"/>
        <v>,SZR</v>
      </c>
      <c r="AQ2814" s="9" t="str">
        <f>_xlfn.XLOOKUP(D2814,Sheet2!$E$3:$E$101,Sheet2!$F$3:$F$101,"******************")</f>
        <v>******************</v>
      </c>
      <c r="AR2814" s="33" t="str">
        <f t="shared" si="1918"/>
        <v>NIOS **</v>
      </c>
      <c r="AS2814" s="9" t="str">
        <f t="shared" si="1919"/>
        <v>DOCS</v>
      </c>
      <c r="AT2814" s="4">
        <f t="shared" si="1933"/>
        <v>0</v>
      </c>
      <c r="AU2814" s="6">
        <f t="shared" si="1934"/>
        <v>1</v>
      </c>
      <c r="AV2814" s="4" t="str">
        <f t="shared" si="1935"/>
        <v>S</v>
      </c>
      <c r="AW2814" s="4">
        <f t="shared" si="1936"/>
        <v>44</v>
      </c>
      <c r="AX2814" s="4" t="str">
        <f>_xlfn.XLOOKUP(AW2814,Sheet2!$Q$3:$Q$66,Sheet2!$R$3:$R$66,"**")</f>
        <v>**</v>
      </c>
      <c r="AY2814" s="4">
        <f t="shared" si="1937"/>
        <v>0</v>
      </c>
      <c r="AZ2814" s="16" t="str">
        <f t="shared" si="1938"/>
        <v>SKPBZ</v>
      </c>
    </row>
    <row r="2815" spans="2:52" x14ac:dyDescent="0.35">
      <c r="B2815" s="3">
        <f t="shared" si="1947"/>
        <v>24</v>
      </c>
      <c r="C2815" s="1">
        <f t="shared" si="1948"/>
        <v>5645</v>
      </c>
      <c r="D2815" s="2">
        <v>0</v>
      </c>
      <c r="E2815" s="2" t="str">
        <f>_xlfn.XLOOKUP(C2815,Sheet2!$N$3:$N$1000,Sheet2!$O$3:$O$1000,"")</f>
        <v>ITRCT</v>
      </c>
      <c r="F2815" s="9"/>
      <c r="G2815" s="4" t="str">
        <f t="shared" si="1915"/>
        <v>0</v>
      </c>
      <c r="H2815" s="4">
        <f t="shared" si="1916"/>
        <v>0</v>
      </c>
      <c r="I2815" s="6">
        <f t="shared" si="1940"/>
        <v>0</v>
      </c>
      <c r="J2815" s="6">
        <f t="shared" si="1941"/>
        <v>0</v>
      </c>
      <c r="K2815" s="6">
        <f t="shared" si="1942"/>
        <v>0</v>
      </c>
      <c r="L2815" s="6">
        <f t="shared" si="1943"/>
        <v>0</v>
      </c>
      <c r="M2815" s="6">
        <f t="shared" si="1944"/>
        <v>0</v>
      </c>
      <c r="N2815" s="6">
        <f t="shared" si="1945"/>
        <v>0</v>
      </c>
      <c r="O2815" s="13">
        <f t="shared" si="1946"/>
        <v>0</v>
      </c>
      <c r="P2815" s="4">
        <f t="shared" si="1920"/>
        <v>0</v>
      </c>
      <c r="Q2815" s="4">
        <f t="shared" si="1921"/>
        <v>0</v>
      </c>
      <c r="R2815">
        <f t="shared" si="1949"/>
        <v>0</v>
      </c>
      <c r="S2815" s="4">
        <f t="shared" si="1950"/>
        <v>0</v>
      </c>
      <c r="T2815" s="15">
        <f t="shared" si="1951"/>
        <v>0</v>
      </c>
      <c r="U2815" s="4">
        <f t="shared" si="1952"/>
        <v>0</v>
      </c>
      <c r="V2815" s="4">
        <f t="shared" si="1953"/>
        <v>0</v>
      </c>
      <c r="W2815" s="4">
        <f t="shared" si="1954"/>
        <v>0</v>
      </c>
      <c r="X2815" s="6">
        <f t="shared" si="1955"/>
        <v>0</v>
      </c>
      <c r="Y2815" s="4">
        <f t="shared" si="1956"/>
        <v>0</v>
      </c>
      <c r="Z2815" s="6">
        <f t="shared" si="1957"/>
        <v>0</v>
      </c>
      <c r="AA2815" s="18">
        <f t="shared" si="1958"/>
        <v>0</v>
      </c>
      <c r="AB2815" s="9" t="str">
        <f t="shared" si="1922"/>
        <v>0</v>
      </c>
      <c r="AC2815" s="9" t="str">
        <f>_xlfn.XLOOKUP(R2815,Sheet2!$H$3:$H$258,Sheet2!$I$3:$I$258,"-----")</f>
        <v>0</v>
      </c>
      <c r="AD2815" s="9" t="str">
        <f>_xlfn.XLOOKUP(VALUE(AE2815),Sheet2!$N$3:$N$1000,Sheet2!$O$3:$O$1000,"********")</f>
        <v>ITRCT</v>
      </c>
      <c r="AE2815" t="str">
        <f t="shared" si="1917"/>
        <v>5645</v>
      </c>
      <c r="AF2815" s="9" t="str">
        <f>IF(R2815&lt;200,"+"&amp;TEXT(R2815,"0"),"-"&amp;TEXT(_xlfn.XLOOKUP(R2815,Sheet2!$K$3:$K$130,Sheet2!$L$3:$L$130,"-----"),"0"))</f>
        <v>+0</v>
      </c>
      <c r="AG2815" s="9" t="str">
        <f t="shared" si="1923"/>
        <v/>
      </c>
      <c r="AH2815" s="9" t="str">
        <f t="shared" si="1924"/>
        <v>JMP 0</v>
      </c>
      <c r="AI2815" t="str">
        <f t="shared" si="1925"/>
        <v>0,0</v>
      </c>
      <c r="AJ2815" s="16" t="str">
        <f t="shared" si="1926"/>
        <v>0</v>
      </c>
      <c r="AK2815" t="str">
        <f t="shared" si="1927"/>
        <v>COM 0,0</v>
      </c>
      <c r="AL2815" s="4" t="str">
        <f t="shared" si="1928"/>
        <v>COM</v>
      </c>
      <c r="AM2815" s="4" t="str">
        <f t="shared" si="1929"/>
        <v/>
      </c>
      <c r="AN2815" s="4" t="str">
        <f t="shared" si="1930"/>
        <v/>
      </c>
      <c r="AO2815" s="4" t="str">
        <f t="shared" si="1931"/>
        <v/>
      </c>
      <c r="AP2815" s="15" t="str">
        <f t="shared" si="1932"/>
        <v/>
      </c>
      <c r="AQ2815" s="9" t="str">
        <f>_xlfn.XLOOKUP(D2815,Sheet2!$E$3:$E$101,Sheet2!$F$3:$F$101,"******************")</f>
        <v>0</v>
      </c>
      <c r="AR2815" s="33" t="str">
        <f t="shared" si="1918"/>
        <v>NIO 0</v>
      </c>
      <c r="AS2815" s="9" t="str">
        <f t="shared" si="1919"/>
        <v>DOC</v>
      </c>
      <c r="AT2815" s="4">
        <f t="shared" si="1933"/>
        <v>0</v>
      </c>
      <c r="AU2815" s="6">
        <f t="shared" si="1934"/>
        <v>0</v>
      </c>
      <c r="AV2815" s="4" t="str">
        <f t="shared" si="1935"/>
        <v/>
      </c>
      <c r="AW2815" s="4">
        <f t="shared" si="1936"/>
        <v>0</v>
      </c>
      <c r="AX2815" s="4" t="str">
        <f>_xlfn.XLOOKUP(AW2815,Sheet2!$Q$3:$Q$66,Sheet2!$R$3:$R$66,"**")</f>
        <v>0</v>
      </c>
      <c r="AY2815" s="4">
        <f t="shared" si="1937"/>
        <v>0</v>
      </c>
      <c r="AZ2815" s="16" t="str">
        <f t="shared" si="1938"/>
        <v>SKPBN</v>
      </c>
    </row>
    <row r="2816" spans="2:52" x14ac:dyDescent="0.35">
      <c r="B2816" s="3">
        <f t="shared" si="1947"/>
        <v>25</v>
      </c>
      <c r="C2816" s="1">
        <f t="shared" si="1948"/>
        <v>5646</v>
      </c>
      <c r="D2816" s="2">
        <v>0</v>
      </c>
      <c r="E2816" s="2" t="str">
        <f>_xlfn.XLOOKUP(C2816,Sheet2!$N$3:$N$1000,Sheet2!$O$3:$O$1000,"")</f>
        <v>ESWIT</v>
      </c>
      <c r="F2816" s="9"/>
      <c r="G2816" s="4" t="str">
        <f t="shared" si="1915"/>
        <v>0</v>
      </c>
      <c r="H2816" s="4">
        <f t="shared" si="1916"/>
        <v>0</v>
      </c>
      <c r="I2816" s="6">
        <f t="shared" si="1940"/>
        <v>0</v>
      </c>
      <c r="J2816" s="6">
        <f t="shared" si="1941"/>
        <v>0</v>
      </c>
      <c r="K2816" s="6">
        <f t="shared" si="1942"/>
        <v>0</v>
      </c>
      <c r="L2816" s="6">
        <f t="shared" si="1943"/>
        <v>0</v>
      </c>
      <c r="M2816" s="6">
        <f t="shared" si="1944"/>
        <v>0</v>
      </c>
      <c r="N2816" s="6">
        <f t="shared" si="1945"/>
        <v>0</v>
      </c>
      <c r="O2816" s="13">
        <f t="shared" si="1946"/>
        <v>0</v>
      </c>
      <c r="P2816" s="4">
        <f t="shared" si="1920"/>
        <v>0</v>
      </c>
      <c r="Q2816" s="4">
        <f t="shared" si="1921"/>
        <v>0</v>
      </c>
      <c r="R2816">
        <f t="shared" si="1949"/>
        <v>0</v>
      </c>
      <c r="S2816" s="4">
        <f t="shared" si="1950"/>
        <v>0</v>
      </c>
      <c r="T2816" s="15">
        <f t="shared" si="1951"/>
        <v>0</v>
      </c>
      <c r="U2816" s="4">
        <f t="shared" si="1952"/>
        <v>0</v>
      </c>
      <c r="V2816" s="4">
        <f t="shared" si="1953"/>
        <v>0</v>
      </c>
      <c r="W2816" s="4">
        <f t="shared" si="1954"/>
        <v>0</v>
      </c>
      <c r="X2816" s="6">
        <f t="shared" si="1955"/>
        <v>0</v>
      </c>
      <c r="Y2816" s="4">
        <f t="shared" si="1956"/>
        <v>0</v>
      </c>
      <c r="Z2816" s="6">
        <f t="shared" si="1957"/>
        <v>0</v>
      </c>
      <c r="AA2816" s="18">
        <f t="shared" si="1958"/>
        <v>0</v>
      </c>
      <c r="AB2816" s="9" t="str">
        <f t="shared" si="1922"/>
        <v>0</v>
      </c>
      <c r="AC2816" s="9" t="str">
        <f>_xlfn.XLOOKUP(R2816,Sheet2!$H$3:$H$258,Sheet2!$I$3:$I$258,"-----")</f>
        <v>0</v>
      </c>
      <c r="AD2816" s="9" t="str">
        <f>_xlfn.XLOOKUP(VALUE(AE2816),Sheet2!$N$3:$N$1000,Sheet2!$O$3:$O$1000,"********")</f>
        <v>ESWIT</v>
      </c>
      <c r="AE2816" t="str">
        <f t="shared" si="1917"/>
        <v>5646</v>
      </c>
      <c r="AF2816" s="9" t="str">
        <f>IF(R2816&lt;200,"+"&amp;TEXT(R2816,"0"),"-"&amp;TEXT(_xlfn.XLOOKUP(R2816,Sheet2!$K$3:$K$130,Sheet2!$L$3:$L$130,"-----"),"0"))</f>
        <v>+0</v>
      </c>
      <c r="AG2816" s="9" t="str">
        <f t="shared" si="1923"/>
        <v/>
      </c>
      <c r="AH2816" s="9" t="str">
        <f t="shared" si="1924"/>
        <v>JMP 0</v>
      </c>
      <c r="AI2816" t="str">
        <f t="shared" si="1925"/>
        <v>0,0</v>
      </c>
      <c r="AJ2816" s="16" t="str">
        <f t="shared" si="1926"/>
        <v>0</v>
      </c>
      <c r="AK2816" t="str">
        <f t="shared" si="1927"/>
        <v>COM 0,0</v>
      </c>
      <c r="AL2816" s="4" t="str">
        <f t="shared" si="1928"/>
        <v>COM</v>
      </c>
      <c r="AM2816" s="4" t="str">
        <f t="shared" si="1929"/>
        <v/>
      </c>
      <c r="AN2816" s="4" t="str">
        <f t="shared" si="1930"/>
        <v/>
      </c>
      <c r="AO2816" s="4" t="str">
        <f t="shared" si="1931"/>
        <v/>
      </c>
      <c r="AP2816" s="15" t="str">
        <f t="shared" si="1932"/>
        <v/>
      </c>
      <c r="AQ2816" s="9" t="str">
        <f>_xlfn.XLOOKUP(D2816,Sheet2!$E$3:$E$101,Sheet2!$F$3:$F$101,"******************")</f>
        <v>0</v>
      </c>
      <c r="AR2816" s="33" t="str">
        <f t="shared" si="1918"/>
        <v>NIO 0</v>
      </c>
      <c r="AS2816" s="9" t="str">
        <f t="shared" si="1919"/>
        <v>DOC</v>
      </c>
      <c r="AT2816" s="4">
        <f t="shared" si="1933"/>
        <v>0</v>
      </c>
      <c r="AU2816" s="6">
        <f t="shared" si="1934"/>
        <v>0</v>
      </c>
      <c r="AV2816" s="4" t="str">
        <f t="shared" si="1935"/>
        <v/>
      </c>
      <c r="AW2816" s="4">
        <f t="shared" si="1936"/>
        <v>0</v>
      </c>
      <c r="AX2816" s="4" t="str">
        <f>_xlfn.XLOOKUP(AW2816,Sheet2!$Q$3:$Q$66,Sheet2!$R$3:$R$66,"**")</f>
        <v>0</v>
      </c>
      <c r="AY2816" s="4">
        <f t="shared" si="1937"/>
        <v>0</v>
      </c>
      <c r="AZ2816" s="16" t="str">
        <f t="shared" si="1938"/>
        <v>SKPBN</v>
      </c>
    </row>
    <row r="2817" spans="1:52" x14ac:dyDescent="0.35">
      <c r="B2817" s="3">
        <f t="shared" si="1947"/>
        <v>26</v>
      </c>
      <c r="C2817" s="1">
        <f t="shared" si="1948"/>
        <v>5647</v>
      </c>
      <c r="D2817" s="2">
        <v>0</v>
      </c>
      <c r="E2817" s="2" t="str">
        <f>_xlfn.XLOOKUP(C2817,Sheet2!$N$3:$N$1000,Sheet2!$O$3:$O$1000,"")</f>
        <v>ERRCT</v>
      </c>
      <c r="F2817" s="9"/>
      <c r="G2817" s="4" t="str">
        <f t="shared" si="1915"/>
        <v>0</v>
      </c>
      <c r="H2817" s="4">
        <f t="shared" si="1916"/>
        <v>0</v>
      </c>
      <c r="I2817" s="6">
        <f t="shared" si="1940"/>
        <v>0</v>
      </c>
      <c r="J2817" s="6">
        <f t="shared" si="1941"/>
        <v>0</v>
      </c>
      <c r="K2817" s="6">
        <f t="shared" si="1942"/>
        <v>0</v>
      </c>
      <c r="L2817" s="6">
        <f t="shared" si="1943"/>
        <v>0</v>
      </c>
      <c r="M2817" s="6">
        <f t="shared" si="1944"/>
        <v>0</v>
      </c>
      <c r="N2817" s="6">
        <f t="shared" si="1945"/>
        <v>0</v>
      </c>
      <c r="O2817" s="13">
        <f t="shared" si="1946"/>
        <v>0</v>
      </c>
      <c r="P2817" s="4">
        <f t="shared" si="1920"/>
        <v>0</v>
      </c>
      <c r="Q2817" s="4">
        <f t="shared" si="1921"/>
        <v>0</v>
      </c>
      <c r="R2817">
        <f t="shared" si="1949"/>
        <v>0</v>
      </c>
      <c r="S2817" s="4">
        <f t="shared" si="1950"/>
        <v>0</v>
      </c>
      <c r="T2817" s="15">
        <f t="shared" si="1951"/>
        <v>0</v>
      </c>
      <c r="U2817" s="4">
        <f t="shared" si="1952"/>
        <v>0</v>
      </c>
      <c r="V2817" s="4">
        <f t="shared" si="1953"/>
        <v>0</v>
      </c>
      <c r="W2817" s="4">
        <f t="shared" si="1954"/>
        <v>0</v>
      </c>
      <c r="X2817" s="6">
        <f t="shared" si="1955"/>
        <v>0</v>
      </c>
      <c r="Y2817" s="4">
        <f t="shared" si="1956"/>
        <v>0</v>
      </c>
      <c r="Z2817" s="6">
        <f t="shared" si="1957"/>
        <v>0</v>
      </c>
      <c r="AA2817" s="18">
        <f t="shared" si="1958"/>
        <v>0</v>
      </c>
      <c r="AB2817" s="9" t="str">
        <f t="shared" si="1922"/>
        <v>0</v>
      </c>
      <c r="AC2817" s="9" t="str">
        <f>_xlfn.XLOOKUP(R2817,Sheet2!$H$3:$H$258,Sheet2!$I$3:$I$258,"-----")</f>
        <v>0</v>
      </c>
      <c r="AD2817" s="9" t="str">
        <f>_xlfn.XLOOKUP(VALUE(AE2817),Sheet2!$N$3:$N$1000,Sheet2!$O$3:$O$1000,"********")</f>
        <v>ERRCT</v>
      </c>
      <c r="AE2817" t="str">
        <f t="shared" si="1917"/>
        <v>5647</v>
      </c>
      <c r="AF2817" s="9" t="str">
        <f>IF(R2817&lt;200,"+"&amp;TEXT(R2817,"0"),"-"&amp;TEXT(_xlfn.XLOOKUP(R2817,Sheet2!$K$3:$K$130,Sheet2!$L$3:$L$130,"-----"),"0"))</f>
        <v>+0</v>
      </c>
      <c r="AG2817" s="9" t="str">
        <f t="shared" si="1923"/>
        <v/>
      </c>
      <c r="AH2817" s="9" t="str">
        <f t="shared" si="1924"/>
        <v>JMP 0</v>
      </c>
      <c r="AI2817" t="str">
        <f t="shared" si="1925"/>
        <v>0,0</v>
      </c>
      <c r="AJ2817" s="16" t="str">
        <f t="shared" si="1926"/>
        <v>0</v>
      </c>
      <c r="AK2817" t="str">
        <f t="shared" si="1927"/>
        <v>COM 0,0</v>
      </c>
      <c r="AL2817" s="4" t="str">
        <f t="shared" si="1928"/>
        <v>COM</v>
      </c>
      <c r="AM2817" s="4" t="str">
        <f t="shared" si="1929"/>
        <v/>
      </c>
      <c r="AN2817" s="4" t="str">
        <f t="shared" si="1930"/>
        <v/>
      </c>
      <c r="AO2817" s="4" t="str">
        <f t="shared" si="1931"/>
        <v/>
      </c>
      <c r="AP2817" s="15" t="str">
        <f t="shared" si="1932"/>
        <v/>
      </c>
      <c r="AQ2817" s="9" t="str">
        <f>_xlfn.XLOOKUP(D2817,Sheet2!$E$3:$E$101,Sheet2!$F$3:$F$101,"******************")</f>
        <v>0</v>
      </c>
      <c r="AR2817" s="33" t="str">
        <f t="shared" si="1918"/>
        <v>NIO 0</v>
      </c>
      <c r="AS2817" s="9" t="str">
        <f t="shared" si="1919"/>
        <v>DOC</v>
      </c>
      <c r="AT2817" s="4">
        <f t="shared" si="1933"/>
        <v>0</v>
      </c>
      <c r="AU2817" s="6">
        <f t="shared" si="1934"/>
        <v>0</v>
      </c>
      <c r="AV2817" s="4" t="str">
        <f t="shared" si="1935"/>
        <v/>
      </c>
      <c r="AW2817" s="4">
        <f t="shared" si="1936"/>
        <v>0</v>
      </c>
      <c r="AX2817" s="4" t="str">
        <f>_xlfn.XLOOKUP(AW2817,Sheet2!$Q$3:$Q$66,Sheet2!$R$3:$R$66,"**")</f>
        <v>0</v>
      </c>
      <c r="AY2817" s="4">
        <f t="shared" si="1937"/>
        <v>0</v>
      </c>
      <c r="AZ2817" s="16" t="str">
        <f t="shared" si="1938"/>
        <v>SKPBN</v>
      </c>
    </row>
    <row r="2818" spans="1:52" x14ac:dyDescent="0.35">
      <c r="B2818" s="3">
        <f t="shared" si="1947"/>
        <v>27</v>
      </c>
      <c r="C2818" s="1">
        <f t="shared" si="1948"/>
        <v>5650</v>
      </c>
      <c r="D2818" s="2">
        <v>0</v>
      </c>
      <c r="E2818" s="2" t="str">
        <f>_xlfn.XLOOKUP(C2818,Sheet2!$N$3:$N$1000,Sheet2!$O$3:$O$1000,"")</f>
        <v>.RTRN</v>
      </c>
      <c r="F2818" s="9"/>
      <c r="G2818" s="4" t="str">
        <f t="shared" si="1915"/>
        <v>0</v>
      </c>
      <c r="H2818" s="4">
        <f t="shared" si="1916"/>
        <v>0</v>
      </c>
      <c r="I2818" s="6">
        <f t="shared" si="1940"/>
        <v>0</v>
      </c>
      <c r="J2818" s="6">
        <f t="shared" si="1941"/>
        <v>0</v>
      </c>
      <c r="K2818" s="6">
        <f t="shared" si="1942"/>
        <v>0</v>
      </c>
      <c r="L2818" s="6">
        <f t="shared" si="1943"/>
        <v>0</v>
      </c>
      <c r="M2818" s="6">
        <f t="shared" si="1944"/>
        <v>0</v>
      </c>
      <c r="N2818" s="6">
        <f t="shared" si="1945"/>
        <v>0</v>
      </c>
      <c r="O2818" s="13">
        <f t="shared" si="1946"/>
        <v>0</v>
      </c>
      <c r="P2818" s="4">
        <f t="shared" si="1920"/>
        <v>0</v>
      </c>
      <c r="Q2818" s="4">
        <f t="shared" si="1921"/>
        <v>0</v>
      </c>
      <c r="R2818">
        <f t="shared" si="1949"/>
        <v>0</v>
      </c>
      <c r="S2818" s="4">
        <f t="shared" si="1950"/>
        <v>0</v>
      </c>
      <c r="T2818" s="15">
        <f t="shared" si="1951"/>
        <v>0</v>
      </c>
      <c r="U2818" s="4">
        <f t="shared" si="1952"/>
        <v>0</v>
      </c>
      <c r="V2818" s="4">
        <f t="shared" si="1953"/>
        <v>0</v>
      </c>
      <c r="W2818" s="4">
        <f t="shared" si="1954"/>
        <v>0</v>
      </c>
      <c r="X2818" s="6">
        <f t="shared" si="1955"/>
        <v>0</v>
      </c>
      <c r="Y2818" s="4">
        <f t="shared" si="1956"/>
        <v>0</v>
      </c>
      <c r="Z2818" s="6">
        <f t="shared" si="1957"/>
        <v>0</v>
      </c>
      <c r="AA2818" s="18">
        <f t="shared" si="1958"/>
        <v>0</v>
      </c>
      <c r="AB2818" s="9" t="str">
        <f t="shared" si="1922"/>
        <v>0</v>
      </c>
      <c r="AC2818" s="9" t="str">
        <f>_xlfn.XLOOKUP(R2818,Sheet2!$H$3:$H$258,Sheet2!$I$3:$I$258,"-----")</f>
        <v>0</v>
      </c>
      <c r="AD2818" s="9" t="str">
        <f>_xlfn.XLOOKUP(VALUE(AE2818),Sheet2!$N$3:$N$1000,Sheet2!$O$3:$O$1000,"********")</f>
        <v>.RTRN</v>
      </c>
      <c r="AE2818" t="str">
        <f t="shared" si="1917"/>
        <v>5650</v>
      </c>
      <c r="AF2818" s="9" t="str">
        <f>IF(R2818&lt;200,"+"&amp;TEXT(R2818,"0"),"-"&amp;TEXT(_xlfn.XLOOKUP(R2818,Sheet2!$K$3:$K$130,Sheet2!$L$3:$L$130,"-----"),"0"))</f>
        <v>+0</v>
      </c>
      <c r="AG2818" s="9" t="str">
        <f t="shared" si="1923"/>
        <v/>
      </c>
      <c r="AH2818" s="9" t="str">
        <f t="shared" si="1924"/>
        <v>JMP 0</v>
      </c>
      <c r="AI2818" t="str">
        <f t="shared" si="1925"/>
        <v>0,0</v>
      </c>
      <c r="AJ2818" s="16" t="str">
        <f t="shared" si="1926"/>
        <v>0</v>
      </c>
      <c r="AK2818" t="str">
        <f t="shared" si="1927"/>
        <v>COM 0,0</v>
      </c>
      <c r="AL2818" s="4" t="str">
        <f t="shared" si="1928"/>
        <v>COM</v>
      </c>
      <c r="AM2818" s="4" t="str">
        <f t="shared" si="1929"/>
        <v/>
      </c>
      <c r="AN2818" s="4" t="str">
        <f t="shared" si="1930"/>
        <v/>
      </c>
      <c r="AO2818" s="4" t="str">
        <f t="shared" si="1931"/>
        <v/>
      </c>
      <c r="AP2818" s="15" t="str">
        <f t="shared" si="1932"/>
        <v/>
      </c>
      <c r="AQ2818" s="9" t="str">
        <f>_xlfn.XLOOKUP(D2818,Sheet2!$E$3:$E$101,Sheet2!$F$3:$F$101,"******************")</f>
        <v>0</v>
      </c>
      <c r="AR2818" s="33" t="str">
        <f t="shared" si="1918"/>
        <v>NIO 0</v>
      </c>
      <c r="AS2818" s="9" t="str">
        <f t="shared" si="1919"/>
        <v>DOC</v>
      </c>
      <c r="AT2818" s="4">
        <f t="shared" si="1933"/>
        <v>0</v>
      </c>
      <c r="AU2818" s="6">
        <f t="shared" si="1934"/>
        <v>0</v>
      </c>
      <c r="AV2818" s="4" t="str">
        <f t="shared" si="1935"/>
        <v/>
      </c>
      <c r="AW2818" s="4">
        <f t="shared" si="1936"/>
        <v>0</v>
      </c>
      <c r="AX2818" s="4" t="str">
        <f>_xlfn.XLOOKUP(AW2818,Sheet2!$Q$3:$Q$66,Sheet2!$R$3:$R$66,"**")</f>
        <v>0</v>
      </c>
      <c r="AY2818" s="4">
        <f t="shared" si="1937"/>
        <v>0</v>
      </c>
      <c r="AZ2818" s="16" t="str">
        <f t="shared" si="1938"/>
        <v>SKPBN</v>
      </c>
    </row>
    <row r="2819" spans="1:52" x14ac:dyDescent="0.35">
      <c r="B2819" s="3">
        <f t="shared" si="1947"/>
        <v>28</v>
      </c>
      <c r="C2819" s="1">
        <f t="shared" si="1948"/>
        <v>5651</v>
      </c>
      <c r="D2819" s="2">
        <v>0</v>
      </c>
      <c r="E2819" s="2" t="str">
        <f>_xlfn.XLOOKUP(C2819,Sheet2!$N$3:$N$1000,Sheet2!$O$3:$O$1000,"")</f>
        <v>SAV2</v>
      </c>
      <c r="F2819" s="9"/>
      <c r="G2819" s="4" t="str">
        <f t="shared" ref="G2819:G2882" si="1959">DEC2OCT((2*(OCT2DEC(I2819*100)+OCT2DEC(J2819*10)+K2819))+INT(L2819/4))</f>
        <v>0</v>
      </c>
      <c r="H2819" s="4">
        <f t="shared" ref="H2819:H2882" si="1960">(MOD(L2819,4)*100)+(M2819*10)+N2819</f>
        <v>0</v>
      </c>
      <c r="I2819" s="6">
        <f t="shared" si="1940"/>
        <v>0</v>
      </c>
      <c r="J2819" s="6">
        <f t="shared" si="1941"/>
        <v>0</v>
      </c>
      <c r="K2819" s="6">
        <f t="shared" si="1942"/>
        <v>0</v>
      </c>
      <c r="L2819" s="6">
        <f t="shared" si="1943"/>
        <v>0</v>
      </c>
      <c r="M2819" s="6">
        <f t="shared" si="1944"/>
        <v>0</v>
      </c>
      <c r="N2819" s="6">
        <f t="shared" si="1945"/>
        <v>0</v>
      </c>
      <c r="O2819" s="13">
        <f t="shared" si="1946"/>
        <v>0</v>
      </c>
      <c r="P2819" s="4">
        <f t="shared" si="1920"/>
        <v>0</v>
      </c>
      <c r="Q2819" s="4">
        <f t="shared" si="1921"/>
        <v>0</v>
      </c>
      <c r="R2819">
        <f t="shared" si="1949"/>
        <v>0</v>
      </c>
      <c r="S2819" s="4">
        <f t="shared" si="1950"/>
        <v>0</v>
      </c>
      <c r="T2819" s="15">
        <f t="shared" si="1951"/>
        <v>0</v>
      </c>
      <c r="U2819" s="4">
        <f t="shared" si="1952"/>
        <v>0</v>
      </c>
      <c r="V2819" s="4">
        <f t="shared" si="1953"/>
        <v>0</v>
      </c>
      <c r="W2819" s="4">
        <f t="shared" si="1954"/>
        <v>0</v>
      </c>
      <c r="X2819" s="6">
        <f t="shared" si="1955"/>
        <v>0</v>
      </c>
      <c r="Y2819" s="4">
        <f t="shared" si="1956"/>
        <v>0</v>
      </c>
      <c r="Z2819" s="6">
        <f t="shared" si="1957"/>
        <v>0</v>
      </c>
      <c r="AA2819" s="18">
        <f t="shared" si="1958"/>
        <v>0</v>
      </c>
      <c r="AB2819" s="9" t="str">
        <f t="shared" si="1922"/>
        <v>0</v>
      </c>
      <c r="AC2819" s="9" t="str">
        <f>_xlfn.XLOOKUP(R2819,Sheet2!$H$3:$H$258,Sheet2!$I$3:$I$258,"-----")</f>
        <v>0</v>
      </c>
      <c r="AD2819" s="9" t="str">
        <f>_xlfn.XLOOKUP(VALUE(AE2819),Sheet2!$N$3:$N$1000,Sheet2!$O$3:$O$1000,"********")</f>
        <v>SAV2</v>
      </c>
      <c r="AE2819" t="str">
        <f t="shared" ref="AE2819:AE2882" si="1961">IF(VALUE(AF2819)&lt;0,DEC2OCT(OCT2DEC(VALUE(C2819))-OCT2DEC(-VALUE(AF2819))),DEC2OCT(OCT2DEC(VALUE(C2819))+OCT2DEC(VALUE(AF2819))))</f>
        <v>5651</v>
      </c>
      <c r="AF2819" s="9" t="str">
        <f>IF(R2819&lt;200,"+"&amp;TEXT(R2819,"0"),"-"&amp;TEXT(_xlfn.XLOOKUP(R2819,Sheet2!$K$3:$K$130,Sheet2!$L$3:$L$130,"-----"),"0"))</f>
        <v>+0</v>
      </c>
      <c r="AG2819" s="9" t="str">
        <f t="shared" si="1923"/>
        <v/>
      </c>
      <c r="AH2819" s="9" t="str">
        <f t="shared" si="1924"/>
        <v>JMP 0</v>
      </c>
      <c r="AI2819" t="str">
        <f t="shared" si="1925"/>
        <v>0,0</v>
      </c>
      <c r="AJ2819" s="16" t="str">
        <f t="shared" si="1926"/>
        <v>0</v>
      </c>
      <c r="AK2819" t="str">
        <f t="shared" si="1927"/>
        <v>COM 0,0</v>
      </c>
      <c r="AL2819" s="4" t="str">
        <f t="shared" si="1928"/>
        <v>COM</v>
      </c>
      <c r="AM2819" s="4" t="str">
        <f t="shared" si="1929"/>
        <v/>
      </c>
      <c r="AN2819" s="4" t="str">
        <f t="shared" si="1930"/>
        <v/>
      </c>
      <c r="AO2819" s="4" t="str">
        <f t="shared" si="1931"/>
        <v/>
      </c>
      <c r="AP2819" s="15" t="str">
        <f t="shared" si="1932"/>
        <v/>
      </c>
      <c r="AQ2819" s="9" t="str">
        <f>_xlfn.XLOOKUP(D2819,Sheet2!$E$3:$E$101,Sheet2!$F$3:$F$101,"******************")</f>
        <v>0</v>
      </c>
      <c r="AR2819" s="33" t="str">
        <f t="shared" ref="AR2819:AR2882" si="1962">IF(AY2819=0,"NIO"&amp;AV2819&amp;" "&amp;AX2819,IF(AY2819=7,AZ2819&amp;" "&amp;AX2819,AS2819&amp;" "&amp;TEXT(AT2819,"0")&amp;","&amp;AX2819))</f>
        <v>NIO 0</v>
      </c>
      <c r="AS2819" s="9" t="str">
        <f t="shared" ref="AS2819:AS2882" si="1963">IF(AY2819=1,"DIA"&amp;AV2819,IF(AY2819=2,"DOA"&amp;AV2819,IF(AY2819=3,"DIB"&amp;AV2819,IF(AY2819=4,"DOB"&amp;AV2819,IF(AY2819=5,"DIC"&amp;AV2819,"DOC"&amp;AV2819)))))</f>
        <v>DOC</v>
      </c>
      <c r="AT2819" s="4">
        <f t="shared" si="1933"/>
        <v>0</v>
      </c>
      <c r="AU2819" s="6">
        <f t="shared" si="1934"/>
        <v>0</v>
      </c>
      <c r="AV2819" s="4" t="str">
        <f t="shared" si="1935"/>
        <v/>
      </c>
      <c r="AW2819" s="4">
        <f t="shared" si="1936"/>
        <v>0</v>
      </c>
      <c r="AX2819" s="4" t="str">
        <f>_xlfn.XLOOKUP(AW2819,Sheet2!$Q$3:$Q$66,Sheet2!$R$3:$R$66,"**")</f>
        <v>0</v>
      </c>
      <c r="AY2819" s="4">
        <f t="shared" si="1937"/>
        <v>0</v>
      </c>
      <c r="AZ2819" s="16" t="str">
        <f t="shared" si="1938"/>
        <v>SKPBN</v>
      </c>
    </row>
    <row r="2820" spans="1:52" x14ac:dyDescent="0.35">
      <c r="B2820" s="3">
        <f t="shared" si="1947"/>
        <v>29</v>
      </c>
      <c r="C2820" s="1">
        <f t="shared" si="1948"/>
        <v>5652</v>
      </c>
      <c r="D2820" s="2">
        <v>0</v>
      </c>
      <c r="E2820" s="2" t="str">
        <f>_xlfn.XLOOKUP(C2820,Sheet2!$N$3:$N$1000,Sheet2!$O$3:$O$1000,"")</f>
        <v>SAV1</v>
      </c>
      <c r="F2820" s="9"/>
      <c r="G2820" s="4" t="str">
        <f t="shared" si="1959"/>
        <v>0</v>
      </c>
      <c r="H2820" s="4">
        <f t="shared" si="1960"/>
        <v>0</v>
      </c>
      <c r="I2820" s="6">
        <f t="shared" si="1940"/>
        <v>0</v>
      </c>
      <c r="J2820" s="6">
        <f t="shared" si="1941"/>
        <v>0</v>
      </c>
      <c r="K2820" s="6">
        <f t="shared" si="1942"/>
        <v>0</v>
      </c>
      <c r="L2820" s="6">
        <f t="shared" si="1943"/>
        <v>0</v>
      </c>
      <c r="M2820" s="6">
        <f t="shared" si="1944"/>
        <v>0</v>
      </c>
      <c r="N2820" s="6">
        <f t="shared" si="1945"/>
        <v>0</v>
      </c>
      <c r="O2820" s="13">
        <f t="shared" si="1946"/>
        <v>0</v>
      </c>
      <c r="P2820" s="4">
        <f t="shared" ref="P2820:P2845" si="1964">(I2820*4)+INT(J2820/2)</f>
        <v>0</v>
      </c>
      <c r="Q2820" s="4">
        <f t="shared" ref="Q2820:Q2845" si="1965">V2820</f>
        <v>0</v>
      </c>
      <c r="R2820">
        <f t="shared" si="1949"/>
        <v>0</v>
      </c>
      <c r="S2820" s="4">
        <f t="shared" si="1950"/>
        <v>0</v>
      </c>
      <c r="T2820" s="15">
        <f t="shared" si="1951"/>
        <v>0</v>
      </c>
      <c r="U2820" s="4">
        <f t="shared" si="1952"/>
        <v>0</v>
      </c>
      <c r="V2820" s="4">
        <f t="shared" si="1953"/>
        <v>0</v>
      </c>
      <c r="W2820" s="4">
        <f t="shared" si="1954"/>
        <v>0</v>
      </c>
      <c r="X2820" s="6">
        <f t="shared" si="1955"/>
        <v>0</v>
      </c>
      <c r="Y2820" s="4">
        <f t="shared" si="1956"/>
        <v>0</v>
      </c>
      <c r="Z2820" s="6">
        <f t="shared" si="1957"/>
        <v>0</v>
      </c>
      <c r="AA2820" s="18">
        <f t="shared" si="1958"/>
        <v>0</v>
      </c>
      <c r="AB2820" s="9" t="str">
        <f t="shared" ref="AB2820:AB2883" si="1966">IF(S2820=0,AC2820,IF(S2820=1,IF(AD2820="********",AF2820,AD2820),AF2820&amp;","&amp;TEXT(S2820,"0")))</f>
        <v>0</v>
      </c>
      <c r="AC2820" s="9" t="str">
        <f>_xlfn.XLOOKUP(R2820,Sheet2!$H$3:$H$258,Sheet2!$I$3:$I$258,"-----")</f>
        <v>0</v>
      </c>
      <c r="AD2820" s="9" t="str">
        <f>_xlfn.XLOOKUP(VALUE(AE2820),Sheet2!$N$3:$N$1000,Sheet2!$O$3:$O$1000,"********")</f>
        <v>SAV1</v>
      </c>
      <c r="AE2820" t="str">
        <f t="shared" si="1961"/>
        <v>5652</v>
      </c>
      <c r="AF2820" s="9" t="str">
        <f>IF(R2820&lt;200,"+"&amp;TEXT(R2820,"0"),"-"&amp;TEXT(_xlfn.XLOOKUP(R2820,Sheet2!$K$3:$K$130,Sheet2!$L$3:$L$130,"-----"),"0"))</f>
        <v>+0</v>
      </c>
      <c r="AG2820" s="9" t="str">
        <f t="shared" ref="AG2820:AG2845" si="1967">IF(T2820=1,"@","")</f>
        <v/>
      </c>
      <c r="AH2820" s="9" t="str">
        <f t="shared" ref="AH2820:AH2845" si="1968">IF(Q2820=0,"JMP "&amp;AJ2820, IF(Q2820=1,"JSR "&amp;AJ2820,IF(Q2820=2,"ISZ "&amp;AJ2820,"DSZ "&amp;AJ2820)))</f>
        <v>JMP 0</v>
      </c>
      <c r="AI2820" t="str">
        <f t="shared" ref="AI2820:AI2845" si="1969">TEXT(Q2820,"0")&amp;","&amp;AG2820&amp;AB2820</f>
        <v>0,0</v>
      </c>
      <c r="AJ2820" s="16" t="str">
        <f t="shared" ref="AJ2820:AJ2845" si="1970">AG2820&amp;AB2820</f>
        <v>0</v>
      </c>
      <c r="AK2820" t="str">
        <f t="shared" ref="AK2820:AK2845" si="1971">AL2820&amp;AN2820&amp;AM2820&amp;AO2820&amp;" "&amp;TEXT(U2820,"0")&amp;","&amp;TEXT(V2820,"0")&amp;AP2820</f>
        <v>COM 0,0</v>
      </c>
      <c r="AL2820" s="4" t="str">
        <f t="shared" ref="AL2820:AL2845" si="1972">IF(W2820=0,"COM",IF(W2820=1,"NEG",IF(W2820=2,"MOV",IF(W2820=3,"INC",IF(W2820=4,"ADC",IF(W2820=5,"SUB",IF(W2820=6,"ADD","AND")))))))</f>
        <v>COM</v>
      </c>
      <c r="AM2820" s="4" t="str">
        <f t="shared" ref="AM2820:AM2845" si="1973">IF(X2820=0,"",IF(X2820=1,"L",IF(X2820=2,"R","S")))</f>
        <v/>
      </c>
      <c r="AN2820" s="4" t="str">
        <f t="shared" ref="AN2820:AN2845" si="1974">IF(Y2820=0,"",IF(Y2820=1,"Z",IF(Y2820=2,"O","C")))</f>
        <v/>
      </c>
      <c r="AO2820" s="4" t="str">
        <f t="shared" ref="AO2820:AO2845" si="1975">IF(Z2820=1,"#","")</f>
        <v/>
      </c>
      <c r="AP2820" s="15" t="str">
        <f t="shared" ref="AP2820:AP2845" si="1976">IF(AA2820=0,"",IF(AA2820=1,",SKP",IF(AA2820=2,",SZC",IF(AA2820=3,",SNC",IF(AA2820=4,",SZR",IF(AA2820=5,",SNR",IF(AA2820=6,",SEZ",",SBN")))))))</f>
        <v/>
      </c>
      <c r="AQ2820" s="9" t="str">
        <f>_xlfn.XLOOKUP(D2820,Sheet2!$E$3:$E$101,Sheet2!$F$3:$F$101,"******************")</f>
        <v>0</v>
      </c>
      <c r="AR2820" s="33" t="str">
        <f t="shared" si="1962"/>
        <v>NIO 0</v>
      </c>
      <c r="AS2820" s="9" t="str">
        <f t="shared" si="1963"/>
        <v>DOC</v>
      </c>
      <c r="AT2820" s="4">
        <f t="shared" ref="AT2820:AT2845" si="1977">V2820</f>
        <v>0</v>
      </c>
      <c r="AU2820" s="6">
        <f t="shared" ref="AU2820:AU2845" si="1978">X2820</f>
        <v>0</v>
      </c>
      <c r="AV2820" s="4" t="str">
        <f t="shared" ref="AV2820:AV2883" si="1979">IF(AU2820=0,"",IF(AU2820=1,"S",IF(AU2820=2,"C","P")))</f>
        <v/>
      </c>
      <c r="AW2820" s="4">
        <f t="shared" ref="AW2820:AW2845" si="1980">M2820*10+N2820</f>
        <v>0</v>
      </c>
      <c r="AX2820" s="4" t="str">
        <f>_xlfn.XLOOKUP(AW2820,Sheet2!$Q$3:$Q$66,Sheet2!$R$3:$R$66,"**")</f>
        <v>0</v>
      </c>
      <c r="AY2820" s="4">
        <f t="shared" ref="AY2820:AY2845" si="1981">W2820</f>
        <v>0</v>
      </c>
      <c r="AZ2820" s="16" t="str">
        <f t="shared" ref="AZ2820:AZ2845" si="1982">IF(AU2820=0,"SKPBN",IF(AU2820=1,"SKPBZ",IF(AU2820=2,"SKPDN","SKPDZ")))</f>
        <v>SKPBN</v>
      </c>
    </row>
    <row r="2821" spans="1:52" x14ac:dyDescent="0.35">
      <c r="B2821" s="3">
        <f t="shared" si="1947"/>
        <v>30</v>
      </c>
      <c r="C2821" s="1">
        <f t="shared" si="1948"/>
        <v>5653</v>
      </c>
      <c r="D2821" s="2">
        <v>0</v>
      </c>
      <c r="E2821" s="2" t="str">
        <f>_xlfn.XLOOKUP(C2821,Sheet2!$N$3:$N$1000,Sheet2!$O$3:$O$1000,"")</f>
        <v>SAV0</v>
      </c>
      <c r="F2821" s="9"/>
      <c r="G2821" s="4" t="str">
        <f t="shared" si="1959"/>
        <v>0</v>
      </c>
      <c r="H2821" s="4">
        <f t="shared" si="1960"/>
        <v>0</v>
      </c>
      <c r="I2821" s="6">
        <f t="shared" si="1940"/>
        <v>0</v>
      </c>
      <c r="J2821" s="6">
        <f t="shared" si="1941"/>
        <v>0</v>
      </c>
      <c r="K2821" s="6">
        <f t="shared" si="1942"/>
        <v>0</v>
      </c>
      <c r="L2821" s="6">
        <f t="shared" si="1943"/>
        <v>0</v>
      </c>
      <c r="M2821" s="6">
        <f t="shared" si="1944"/>
        <v>0</v>
      </c>
      <c r="N2821" s="6">
        <f t="shared" si="1945"/>
        <v>0</v>
      </c>
      <c r="O2821" s="13">
        <f t="shared" si="1946"/>
        <v>0</v>
      </c>
      <c r="P2821" s="4">
        <f t="shared" si="1964"/>
        <v>0</v>
      </c>
      <c r="Q2821" s="4">
        <f t="shared" si="1965"/>
        <v>0</v>
      </c>
      <c r="R2821">
        <f t="shared" si="1949"/>
        <v>0</v>
      </c>
      <c r="S2821" s="4">
        <f t="shared" si="1950"/>
        <v>0</v>
      </c>
      <c r="T2821" s="15">
        <f t="shared" si="1951"/>
        <v>0</v>
      </c>
      <c r="U2821" s="4">
        <f t="shared" si="1952"/>
        <v>0</v>
      </c>
      <c r="V2821" s="4">
        <f t="shared" si="1953"/>
        <v>0</v>
      </c>
      <c r="W2821" s="4">
        <f t="shared" si="1954"/>
        <v>0</v>
      </c>
      <c r="X2821" s="6">
        <f t="shared" si="1955"/>
        <v>0</v>
      </c>
      <c r="Y2821" s="4">
        <f t="shared" si="1956"/>
        <v>0</v>
      </c>
      <c r="Z2821" s="6">
        <f t="shared" si="1957"/>
        <v>0</v>
      </c>
      <c r="AA2821" s="18">
        <f t="shared" si="1958"/>
        <v>0</v>
      </c>
      <c r="AB2821" s="9" t="str">
        <f t="shared" si="1966"/>
        <v>0</v>
      </c>
      <c r="AC2821" s="9" t="str">
        <f>_xlfn.XLOOKUP(R2821,Sheet2!$H$3:$H$258,Sheet2!$I$3:$I$258,"-----")</f>
        <v>0</v>
      </c>
      <c r="AD2821" s="9" t="str">
        <f>_xlfn.XLOOKUP(VALUE(AE2821),Sheet2!$N$3:$N$1000,Sheet2!$O$3:$O$1000,"********")</f>
        <v>SAV0</v>
      </c>
      <c r="AE2821" t="str">
        <f t="shared" si="1961"/>
        <v>5653</v>
      </c>
      <c r="AF2821" s="9" t="str">
        <f>IF(R2821&lt;200,"+"&amp;TEXT(R2821,"0"),"-"&amp;TEXT(_xlfn.XLOOKUP(R2821,Sheet2!$K$3:$K$130,Sheet2!$L$3:$L$130,"-----"),"0"))</f>
        <v>+0</v>
      </c>
      <c r="AG2821" s="9" t="str">
        <f t="shared" si="1967"/>
        <v/>
      </c>
      <c r="AH2821" s="9" t="str">
        <f t="shared" si="1968"/>
        <v>JMP 0</v>
      </c>
      <c r="AI2821" t="str">
        <f t="shared" si="1969"/>
        <v>0,0</v>
      </c>
      <c r="AJ2821" s="16" t="str">
        <f t="shared" si="1970"/>
        <v>0</v>
      </c>
      <c r="AK2821" t="str">
        <f t="shared" si="1971"/>
        <v>COM 0,0</v>
      </c>
      <c r="AL2821" s="4" t="str">
        <f t="shared" si="1972"/>
        <v>COM</v>
      </c>
      <c r="AM2821" s="4" t="str">
        <f t="shared" si="1973"/>
        <v/>
      </c>
      <c r="AN2821" s="4" t="str">
        <f t="shared" si="1974"/>
        <v/>
      </c>
      <c r="AO2821" s="4" t="str">
        <f t="shared" si="1975"/>
        <v/>
      </c>
      <c r="AP2821" s="15" t="str">
        <f t="shared" si="1976"/>
        <v/>
      </c>
      <c r="AQ2821" s="9" t="str">
        <f>_xlfn.XLOOKUP(D2821,Sheet2!$E$3:$E$101,Sheet2!$F$3:$F$101,"******************")</f>
        <v>0</v>
      </c>
      <c r="AR2821" s="33" t="str">
        <f t="shared" si="1962"/>
        <v>NIO 0</v>
      </c>
      <c r="AS2821" s="9" t="str">
        <f t="shared" si="1963"/>
        <v>DOC</v>
      </c>
      <c r="AT2821" s="4">
        <f t="shared" si="1977"/>
        <v>0</v>
      </c>
      <c r="AU2821" s="6">
        <f t="shared" si="1978"/>
        <v>0</v>
      </c>
      <c r="AV2821" s="4" t="str">
        <f t="shared" si="1979"/>
        <v/>
      </c>
      <c r="AW2821" s="4">
        <f t="shared" si="1980"/>
        <v>0</v>
      </c>
      <c r="AX2821" s="4" t="str">
        <f>_xlfn.XLOOKUP(AW2821,Sheet2!$Q$3:$Q$66,Sheet2!$R$3:$R$66,"**")</f>
        <v>0</v>
      </c>
      <c r="AY2821" s="4">
        <f t="shared" si="1981"/>
        <v>0</v>
      </c>
      <c r="AZ2821" s="16" t="str">
        <f t="shared" si="1982"/>
        <v>SKPBN</v>
      </c>
    </row>
    <row r="2822" spans="1:52" x14ac:dyDescent="0.35">
      <c r="B2822" s="3">
        <f t="shared" si="1947"/>
        <v>31</v>
      </c>
      <c r="C2822" s="1">
        <f t="shared" si="1948"/>
        <v>5654</v>
      </c>
      <c r="D2822" s="2">
        <v>0</v>
      </c>
      <c r="E2822" s="2" t="str">
        <f>_xlfn.XLOOKUP(C2822,Sheet2!$N$3:$N$1000,Sheet2!$O$3:$O$1000,"")</f>
        <v>LOOPR</v>
      </c>
      <c r="F2822" s="9"/>
      <c r="G2822" s="4" t="str">
        <f t="shared" si="1959"/>
        <v>0</v>
      </c>
      <c r="H2822" s="4">
        <f t="shared" si="1960"/>
        <v>0</v>
      </c>
      <c r="I2822" s="6">
        <f t="shared" si="1940"/>
        <v>0</v>
      </c>
      <c r="J2822" s="6">
        <f t="shared" si="1941"/>
        <v>0</v>
      </c>
      <c r="K2822" s="6">
        <f t="shared" si="1942"/>
        <v>0</v>
      </c>
      <c r="L2822" s="6">
        <f t="shared" si="1943"/>
        <v>0</v>
      </c>
      <c r="M2822" s="6">
        <f t="shared" si="1944"/>
        <v>0</v>
      </c>
      <c r="N2822" s="6">
        <f t="shared" si="1945"/>
        <v>0</v>
      </c>
      <c r="O2822" s="13">
        <f t="shared" si="1946"/>
        <v>0</v>
      </c>
      <c r="P2822" s="4">
        <f t="shared" si="1964"/>
        <v>0</v>
      </c>
      <c r="Q2822" s="4">
        <f t="shared" si="1965"/>
        <v>0</v>
      </c>
      <c r="R2822">
        <f t="shared" si="1949"/>
        <v>0</v>
      </c>
      <c r="S2822" s="4">
        <f t="shared" si="1950"/>
        <v>0</v>
      </c>
      <c r="T2822" s="15">
        <f t="shared" si="1951"/>
        <v>0</v>
      </c>
      <c r="U2822" s="4">
        <f t="shared" si="1952"/>
        <v>0</v>
      </c>
      <c r="V2822" s="4">
        <f t="shared" si="1953"/>
        <v>0</v>
      </c>
      <c r="W2822" s="4">
        <f t="shared" si="1954"/>
        <v>0</v>
      </c>
      <c r="X2822" s="6">
        <f t="shared" si="1955"/>
        <v>0</v>
      </c>
      <c r="Y2822" s="4">
        <f t="shared" si="1956"/>
        <v>0</v>
      </c>
      <c r="Z2822" s="6">
        <f t="shared" si="1957"/>
        <v>0</v>
      </c>
      <c r="AA2822" s="18">
        <f t="shared" si="1958"/>
        <v>0</v>
      </c>
      <c r="AB2822" s="9" t="str">
        <f t="shared" si="1966"/>
        <v>0</v>
      </c>
      <c r="AC2822" s="9" t="str">
        <f>_xlfn.XLOOKUP(R2822,Sheet2!$H$3:$H$258,Sheet2!$I$3:$I$258,"-----")</f>
        <v>0</v>
      </c>
      <c r="AD2822" s="9" t="str">
        <f>_xlfn.XLOOKUP(VALUE(AE2822),Sheet2!$N$3:$N$1000,Sheet2!$O$3:$O$1000,"********")</f>
        <v>LOOPR</v>
      </c>
      <c r="AE2822" t="str">
        <f t="shared" si="1961"/>
        <v>5654</v>
      </c>
      <c r="AF2822" s="9" t="str">
        <f>IF(R2822&lt;200,"+"&amp;TEXT(R2822,"0"),"-"&amp;TEXT(_xlfn.XLOOKUP(R2822,Sheet2!$K$3:$K$130,Sheet2!$L$3:$L$130,"-----"),"0"))</f>
        <v>+0</v>
      </c>
      <c r="AG2822" s="9" t="str">
        <f t="shared" si="1967"/>
        <v/>
      </c>
      <c r="AH2822" s="9" t="str">
        <f t="shared" si="1968"/>
        <v>JMP 0</v>
      </c>
      <c r="AI2822" t="str">
        <f t="shared" si="1969"/>
        <v>0,0</v>
      </c>
      <c r="AJ2822" s="16" t="str">
        <f t="shared" si="1970"/>
        <v>0</v>
      </c>
      <c r="AK2822" t="str">
        <f t="shared" si="1971"/>
        <v>COM 0,0</v>
      </c>
      <c r="AL2822" s="4" t="str">
        <f t="shared" si="1972"/>
        <v>COM</v>
      </c>
      <c r="AM2822" s="4" t="str">
        <f t="shared" si="1973"/>
        <v/>
      </c>
      <c r="AN2822" s="4" t="str">
        <f t="shared" si="1974"/>
        <v/>
      </c>
      <c r="AO2822" s="4" t="str">
        <f t="shared" si="1975"/>
        <v/>
      </c>
      <c r="AP2822" s="15" t="str">
        <f t="shared" si="1976"/>
        <v/>
      </c>
      <c r="AQ2822" s="9" t="str">
        <f>_xlfn.XLOOKUP(D2822,Sheet2!$E$3:$E$101,Sheet2!$F$3:$F$101,"******************")</f>
        <v>0</v>
      </c>
      <c r="AR2822" s="33" t="str">
        <f t="shared" si="1962"/>
        <v>NIO 0</v>
      </c>
      <c r="AS2822" s="9" t="str">
        <f t="shared" si="1963"/>
        <v>DOC</v>
      </c>
      <c r="AT2822" s="4">
        <f t="shared" si="1977"/>
        <v>0</v>
      </c>
      <c r="AU2822" s="6">
        <f t="shared" si="1978"/>
        <v>0</v>
      </c>
      <c r="AV2822" s="4" t="str">
        <f t="shared" si="1979"/>
        <v/>
      </c>
      <c r="AW2822" s="4">
        <f t="shared" si="1980"/>
        <v>0</v>
      </c>
      <c r="AX2822" s="4" t="str">
        <f>_xlfn.XLOOKUP(AW2822,Sheet2!$Q$3:$Q$66,Sheet2!$R$3:$R$66,"**")</f>
        <v>0</v>
      </c>
      <c r="AY2822" s="4">
        <f t="shared" si="1981"/>
        <v>0</v>
      </c>
      <c r="AZ2822" s="16" t="str">
        <f t="shared" si="1982"/>
        <v>SKPBN</v>
      </c>
    </row>
    <row r="2823" spans="1:52" x14ac:dyDescent="0.35">
      <c r="B2823" s="3">
        <f t="shared" si="1947"/>
        <v>32</v>
      </c>
      <c r="C2823" s="1">
        <f t="shared" si="1948"/>
        <v>5655</v>
      </c>
      <c r="D2823" s="2">
        <v>0</v>
      </c>
      <c r="E2823" s="2" t="str">
        <f>_xlfn.XLOOKUP(C2823,Sheet2!$N$3:$N$1000,Sheet2!$O$3:$O$1000,"")</f>
        <v>DSWT</v>
      </c>
      <c r="F2823" s="9"/>
      <c r="G2823" s="4" t="str">
        <f t="shared" si="1959"/>
        <v>0</v>
      </c>
      <c r="H2823" s="4">
        <f t="shared" si="1960"/>
        <v>0</v>
      </c>
      <c r="I2823" s="6">
        <f t="shared" si="1940"/>
        <v>0</v>
      </c>
      <c r="J2823" s="6">
        <f t="shared" si="1941"/>
        <v>0</v>
      </c>
      <c r="K2823" s="6">
        <f t="shared" si="1942"/>
        <v>0</v>
      </c>
      <c r="L2823" s="6">
        <f t="shared" si="1943"/>
        <v>0</v>
      </c>
      <c r="M2823" s="6">
        <f t="shared" si="1944"/>
        <v>0</v>
      </c>
      <c r="N2823" s="6">
        <f t="shared" si="1945"/>
        <v>0</v>
      </c>
      <c r="O2823" s="13">
        <f t="shared" si="1946"/>
        <v>0</v>
      </c>
      <c r="P2823" s="4">
        <f t="shared" si="1964"/>
        <v>0</v>
      </c>
      <c r="Q2823" s="4">
        <f t="shared" si="1965"/>
        <v>0</v>
      </c>
      <c r="R2823">
        <f t="shared" si="1949"/>
        <v>0</v>
      </c>
      <c r="S2823" s="4">
        <f t="shared" si="1950"/>
        <v>0</v>
      </c>
      <c r="T2823" s="15">
        <f t="shared" si="1951"/>
        <v>0</v>
      </c>
      <c r="U2823" s="4">
        <f t="shared" si="1952"/>
        <v>0</v>
      </c>
      <c r="V2823" s="4">
        <f t="shared" si="1953"/>
        <v>0</v>
      </c>
      <c r="W2823" s="4">
        <f t="shared" si="1954"/>
        <v>0</v>
      </c>
      <c r="X2823" s="6">
        <f t="shared" si="1955"/>
        <v>0</v>
      </c>
      <c r="Y2823" s="4">
        <f t="shared" si="1956"/>
        <v>0</v>
      </c>
      <c r="Z2823" s="6">
        <f t="shared" si="1957"/>
        <v>0</v>
      </c>
      <c r="AA2823" s="18">
        <f t="shared" si="1958"/>
        <v>0</v>
      </c>
      <c r="AB2823" s="9" t="str">
        <f t="shared" si="1966"/>
        <v>0</v>
      </c>
      <c r="AC2823" s="9" t="str">
        <f>_xlfn.XLOOKUP(R2823,Sheet2!$H$3:$H$258,Sheet2!$I$3:$I$258,"-----")</f>
        <v>0</v>
      </c>
      <c r="AD2823" s="9" t="str">
        <f>_xlfn.XLOOKUP(VALUE(AE2823),Sheet2!$N$3:$N$1000,Sheet2!$O$3:$O$1000,"********")</f>
        <v>DSWT</v>
      </c>
      <c r="AE2823" t="str">
        <f t="shared" si="1961"/>
        <v>5655</v>
      </c>
      <c r="AF2823" s="9" t="str">
        <f>IF(R2823&lt;200,"+"&amp;TEXT(R2823,"0"),"-"&amp;TEXT(_xlfn.XLOOKUP(R2823,Sheet2!$K$3:$K$130,Sheet2!$L$3:$L$130,"-----"),"0"))</f>
        <v>+0</v>
      </c>
      <c r="AG2823" s="9" t="str">
        <f t="shared" si="1967"/>
        <v/>
      </c>
      <c r="AH2823" s="9" t="str">
        <f t="shared" si="1968"/>
        <v>JMP 0</v>
      </c>
      <c r="AI2823" t="str">
        <f t="shared" si="1969"/>
        <v>0,0</v>
      </c>
      <c r="AJ2823" s="16" t="str">
        <f t="shared" si="1970"/>
        <v>0</v>
      </c>
      <c r="AK2823" t="str">
        <f t="shared" si="1971"/>
        <v>COM 0,0</v>
      </c>
      <c r="AL2823" s="4" t="str">
        <f t="shared" si="1972"/>
        <v>COM</v>
      </c>
      <c r="AM2823" s="4" t="str">
        <f t="shared" si="1973"/>
        <v/>
      </c>
      <c r="AN2823" s="4" t="str">
        <f t="shared" si="1974"/>
        <v/>
      </c>
      <c r="AO2823" s="4" t="str">
        <f t="shared" si="1975"/>
        <v/>
      </c>
      <c r="AP2823" s="15" t="str">
        <f t="shared" si="1976"/>
        <v/>
      </c>
      <c r="AQ2823" s="9" t="str">
        <f>_xlfn.XLOOKUP(D2823,Sheet2!$E$3:$E$101,Sheet2!$F$3:$F$101,"******************")</f>
        <v>0</v>
      </c>
      <c r="AR2823" s="33" t="str">
        <f t="shared" si="1962"/>
        <v>NIO 0</v>
      </c>
      <c r="AS2823" s="9" t="str">
        <f t="shared" si="1963"/>
        <v>DOC</v>
      </c>
      <c r="AT2823" s="4">
        <f t="shared" si="1977"/>
        <v>0</v>
      </c>
      <c r="AU2823" s="6">
        <f t="shared" si="1978"/>
        <v>0</v>
      </c>
      <c r="AV2823" s="4" t="str">
        <f t="shared" si="1979"/>
        <v/>
      </c>
      <c r="AW2823" s="4">
        <f t="shared" si="1980"/>
        <v>0</v>
      </c>
      <c r="AX2823" s="4" t="str">
        <f>_xlfn.XLOOKUP(AW2823,Sheet2!$Q$3:$Q$66,Sheet2!$R$3:$R$66,"**")</f>
        <v>0</v>
      </c>
      <c r="AY2823" s="4">
        <f t="shared" si="1981"/>
        <v>0</v>
      </c>
      <c r="AZ2823" s="16" t="str">
        <f t="shared" si="1982"/>
        <v>SKPBN</v>
      </c>
    </row>
    <row r="2824" spans="1:52" x14ac:dyDescent="0.35">
      <c r="A2824" s="5" t="s">
        <v>120</v>
      </c>
      <c r="B2824" s="3">
        <v>2</v>
      </c>
      <c r="C2824" s="1">
        <f t="shared" si="1948"/>
        <v>5656</v>
      </c>
      <c r="D2824" s="2">
        <v>54772</v>
      </c>
      <c r="E2824" s="2" t="str">
        <f>_xlfn.XLOOKUP(C2824,Sheet2!$N$3:$N$1000,Sheet2!$O$3:$O$1000,"")</f>
        <v>.LOPD</v>
      </c>
      <c r="F2824" s="9" t="str">
        <f t="shared" si="1939"/>
        <v>STA 3,.RTRN</v>
      </c>
      <c r="G2824" s="4" t="str">
        <f t="shared" si="1959"/>
        <v>131</v>
      </c>
      <c r="H2824" s="4">
        <f t="shared" si="1960"/>
        <v>372</v>
      </c>
      <c r="I2824" s="6">
        <f t="shared" si="1940"/>
        <v>0</v>
      </c>
      <c r="J2824" s="6">
        <f t="shared" si="1941"/>
        <v>5</v>
      </c>
      <c r="K2824" s="6">
        <f t="shared" si="1942"/>
        <v>4</v>
      </c>
      <c r="L2824" s="6">
        <f t="shared" si="1943"/>
        <v>7</v>
      </c>
      <c r="M2824" s="6">
        <f t="shared" si="1944"/>
        <v>7</v>
      </c>
      <c r="N2824" s="6">
        <f t="shared" si="1945"/>
        <v>2</v>
      </c>
      <c r="O2824" s="13">
        <f t="shared" si="1946"/>
        <v>11</v>
      </c>
      <c r="P2824" s="4">
        <f t="shared" si="1964"/>
        <v>2</v>
      </c>
      <c r="Q2824" s="4">
        <f t="shared" si="1965"/>
        <v>3</v>
      </c>
      <c r="R2824">
        <f t="shared" si="1949"/>
        <v>372</v>
      </c>
      <c r="S2824" s="4">
        <f t="shared" si="1950"/>
        <v>1</v>
      </c>
      <c r="T2824" s="15">
        <f t="shared" si="1951"/>
        <v>0</v>
      </c>
      <c r="U2824" s="4">
        <f t="shared" si="1952"/>
        <v>2</v>
      </c>
      <c r="V2824" s="4">
        <f t="shared" si="1953"/>
        <v>3</v>
      </c>
      <c r="W2824" s="4">
        <f t="shared" si="1954"/>
        <v>1</v>
      </c>
      <c r="X2824" s="6">
        <f t="shared" si="1955"/>
        <v>3</v>
      </c>
      <c r="Y2824" s="4">
        <f t="shared" si="1956"/>
        <v>3</v>
      </c>
      <c r="Z2824" s="6">
        <f t="shared" si="1957"/>
        <v>1</v>
      </c>
      <c r="AA2824" s="18">
        <f t="shared" si="1958"/>
        <v>2</v>
      </c>
      <c r="AB2824" s="9" t="str">
        <f t="shared" si="1966"/>
        <v>.RTRN</v>
      </c>
      <c r="AC2824" s="9" t="str">
        <f>_xlfn.XLOOKUP(R2824,Sheet2!$H$3:$H$258,Sheet2!$I$3:$I$258,"-----")</f>
        <v>*****</v>
      </c>
      <c r="AD2824" s="9" t="str">
        <f>_xlfn.XLOOKUP(VALUE(AE2824),Sheet2!$N$3:$N$1000,Sheet2!$O$3:$O$1000,"********")</f>
        <v>.RTRN</v>
      </c>
      <c r="AE2824" t="str">
        <f t="shared" si="1961"/>
        <v>5650</v>
      </c>
      <c r="AF2824" s="9" t="str">
        <f>IF(R2824&lt;200,"+"&amp;TEXT(R2824,"0"),"-"&amp;TEXT(_xlfn.XLOOKUP(R2824,Sheet2!$K$3:$K$130,Sheet2!$L$3:$L$130,"-----"),"0"))</f>
        <v>-6</v>
      </c>
      <c r="AG2824" s="9" t="str">
        <f t="shared" si="1967"/>
        <v/>
      </c>
      <c r="AH2824" s="9" t="str">
        <f t="shared" si="1968"/>
        <v>DSZ .RTRN</v>
      </c>
      <c r="AI2824" t="str">
        <f t="shared" si="1969"/>
        <v>3,.RTRN</v>
      </c>
      <c r="AJ2824" s="16" t="str">
        <f t="shared" si="1970"/>
        <v>.RTRN</v>
      </c>
      <c r="AK2824" t="str">
        <f t="shared" si="1971"/>
        <v>NEGCS# 2,3,SZC</v>
      </c>
      <c r="AL2824" s="4" t="str">
        <f t="shared" si="1972"/>
        <v>NEG</v>
      </c>
      <c r="AM2824" s="4" t="str">
        <f t="shared" si="1973"/>
        <v>S</v>
      </c>
      <c r="AN2824" s="4" t="str">
        <f t="shared" si="1974"/>
        <v>C</v>
      </c>
      <c r="AO2824" s="4" t="str">
        <f t="shared" si="1975"/>
        <v>#</v>
      </c>
      <c r="AP2824" s="15" t="str">
        <f t="shared" si="1976"/>
        <v>,SZC</v>
      </c>
      <c r="AQ2824" s="9" t="str">
        <f>_xlfn.XLOOKUP(D2824,Sheet2!$E$3:$E$101,Sheet2!$F$3:$F$101,"******************")</f>
        <v>******************</v>
      </c>
      <c r="AR2824" s="33" t="str">
        <f t="shared" si="1962"/>
        <v>DIAP 3,**</v>
      </c>
      <c r="AS2824" s="9" t="str">
        <f t="shared" si="1963"/>
        <v>DIAP</v>
      </c>
      <c r="AT2824" s="4">
        <f t="shared" si="1977"/>
        <v>3</v>
      </c>
      <c r="AU2824" s="6">
        <f t="shared" si="1978"/>
        <v>3</v>
      </c>
      <c r="AV2824" s="4" t="str">
        <f t="shared" si="1979"/>
        <v>P</v>
      </c>
      <c r="AW2824" s="4">
        <f t="shared" si="1980"/>
        <v>72</v>
      </c>
      <c r="AX2824" s="4" t="str">
        <f>_xlfn.XLOOKUP(AW2824,Sheet2!$Q$3:$Q$66,Sheet2!$R$3:$R$66,"**")</f>
        <v>**</v>
      </c>
      <c r="AY2824" s="4">
        <f t="shared" si="1981"/>
        <v>1</v>
      </c>
      <c r="AZ2824" s="16" t="str">
        <f t="shared" si="1982"/>
        <v>SKPDZ</v>
      </c>
    </row>
    <row r="2825" spans="1:52" x14ac:dyDescent="0.35">
      <c r="B2825" s="3">
        <f t="shared" si="1947"/>
        <v>3</v>
      </c>
      <c r="C2825" s="1">
        <f t="shared" si="1948"/>
        <v>5657</v>
      </c>
      <c r="D2825" s="2">
        <v>176401</v>
      </c>
      <c r="E2825" s="2" t="str">
        <f>_xlfn.XLOOKUP(C2825,Sheet2!$N$3:$N$1000,Sheet2!$O$3:$O$1000,"")</f>
        <v/>
      </c>
      <c r="F2825" s="9" t="str">
        <f t="shared" si="1939"/>
        <v>SUB 3,3,SKP</v>
      </c>
      <c r="G2825" s="4" t="str">
        <f t="shared" si="1959"/>
        <v>375</v>
      </c>
      <c r="H2825" s="4">
        <f t="shared" si="1960"/>
        <v>1</v>
      </c>
      <c r="I2825" s="6">
        <f t="shared" si="1940"/>
        <v>1</v>
      </c>
      <c r="J2825" s="6">
        <f t="shared" si="1941"/>
        <v>7</v>
      </c>
      <c r="K2825" s="6">
        <f t="shared" si="1942"/>
        <v>6</v>
      </c>
      <c r="L2825" s="6">
        <f t="shared" si="1943"/>
        <v>4</v>
      </c>
      <c r="M2825" s="6">
        <f t="shared" si="1944"/>
        <v>0</v>
      </c>
      <c r="N2825" s="6">
        <f t="shared" si="1945"/>
        <v>1</v>
      </c>
      <c r="O2825" s="13">
        <f t="shared" si="1946"/>
        <v>31</v>
      </c>
      <c r="P2825" s="4">
        <f t="shared" si="1964"/>
        <v>7</v>
      </c>
      <c r="Q2825" s="4">
        <f t="shared" si="1965"/>
        <v>3</v>
      </c>
      <c r="R2825">
        <f t="shared" si="1949"/>
        <v>1</v>
      </c>
      <c r="S2825" s="4">
        <f t="shared" si="1950"/>
        <v>1</v>
      </c>
      <c r="T2825" s="15">
        <f t="shared" si="1951"/>
        <v>1</v>
      </c>
      <c r="U2825" s="4">
        <f t="shared" si="1952"/>
        <v>3</v>
      </c>
      <c r="V2825" s="4">
        <f t="shared" si="1953"/>
        <v>3</v>
      </c>
      <c r="W2825" s="4">
        <f t="shared" si="1954"/>
        <v>5</v>
      </c>
      <c r="X2825" s="6">
        <f t="shared" si="1955"/>
        <v>0</v>
      </c>
      <c r="Y2825" s="4">
        <f t="shared" si="1956"/>
        <v>0</v>
      </c>
      <c r="Z2825" s="6">
        <f t="shared" si="1957"/>
        <v>0</v>
      </c>
      <c r="AA2825" s="18">
        <f t="shared" si="1958"/>
        <v>1</v>
      </c>
      <c r="AB2825" s="9" t="str">
        <f t="shared" si="1966"/>
        <v>.LOOP</v>
      </c>
      <c r="AC2825" s="9" t="str">
        <f>_xlfn.XLOOKUP(R2825,Sheet2!$H$3:$H$258,Sheet2!$I$3:$I$258,"-----")</f>
        <v>1</v>
      </c>
      <c r="AD2825" s="9" t="str">
        <f>_xlfn.XLOOKUP(VALUE(AE2825),Sheet2!$N$3:$N$1000,Sheet2!$O$3:$O$1000,"********")</f>
        <v>.LOOP</v>
      </c>
      <c r="AE2825" t="str">
        <f t="shared" si="1961"/>
        <v>5660</v>
      </c>
      <c r="AF2825" s="9" t="str">
        <f>IF(R2825&lt;200,"+"&amp;TEXT(R2825,"0"),"-"&amp;TEXT(_xlfn.XLOOKUP(R2825,Sheet2!$K$3:$K$130,Sheet2!$L$3:$L$130,"-----"),"0"))</f>
        <v>+1</v>
      </c>
      <c r="AG2825" s="9" t="str">
        <f t="shared" si="1967"/>
        <v>@</v>
      </c>
      <c r="AH2825" s="9" t="str">
        <f t="shared" si="1968"/>
        <v>DSZ @.LOOP</v>
      </c>
      <c r="AI2825" t="str">
        <f t="shared" si="1969"/>
        <v>3,@.LOOP</v>
      </c>
      <c r="AJ2825" s="16" t="str">
        <f t="shared" si="1970"/>
        <v>@.LOOP</v>
      </c>
      <c r="AK2825" t="str">
        <f t="shared" si="1971"/>
        <v>SUB 3,3,SKP</v>
      </c>
      <c r="AL2825" s="4" t="str">
        <f t="shared" si="1972"/>
        <v>SUB</v>
      </c>
      <c r="AM2825" s="4" t="str">
        <f t="shared" si="1973"/>
        <v/>
      </c>
      <c r="AN2825" s="4" t="str">
        <f t="shared" si="1974"/>
        <v/>
      </c>
      <c r="AO2825" s="4" t="str">
        <f t="shared" si="1975"/>
        <v/>
      </c>
      <c r="AP2825" s="15" t="str">
        <f t="shared" si="1976"/>
        <v>,SKP</v>
      </c>
      <c r="AQ2825" s="9" t="str">
        <f>_xlfn.XLOOKUP(D2825,Sheet2!$E$3:$E$101,Sheet2!$F$3:$F$101,"******************")</f>
        <v>******************</v>
      </c>
      <c r="AR2825" s="33" t="str">
        <f t="shared" si="1962"/>
        <v>DIC 3,MDV</v>
      </c>
      <c r="AS2825" s="9" t="str">
        <f t="shared" si="1963"/>
        <v>DIC</v>
      </c>
      <c r="AT2825" s="4">
        <f t="shared" si="1977"/>
        <v>3</v>
      </c>
      <c r="AU2825" s="6">
        <f t="shared" si="1978"/>
        <v>0</v>
      </c>
      <c r="AV2825" s="4" t="str">
        <f t="shared" si="1979"/>
        <v/>
      </c>
      <c r="AW2825" s="4">
        <f t="shared" si="1980"/>
        <v>1</v>
      </c>
      <c r="AX2825" s="4" t="str">
        <f>_xlfn.XLOOKUP(AW2825,Sheet2!$Q$3:$Q$66,Sheet2!$R$3:$R$66,"**")</f>
        <v>MDV</v>
      </c>
      <c r="AY2825" s="4">
        <f t="shared" si="1981"/>
        <v>5</v>
      </c>
      <c r="AZ2825" s="16" t="str">
        <f t="shared" si="1982"/>
        <v>SKPBN</v>
      </c>
    </row>
    <row r="2826" spans="1:52" x14ac:dyDescent="0.35">
      <c r="B2826" s="3">
        <v>5</v>
      </c>
      <c r="C2826" s="1">
        <f t="shared" si="1948"/>
        <v>5660</v>
      </c>
      <c r="D2826" s="2">
        <v>54770</v>
      </c>
      <c r="E2826" s="2" t="str">
        <f>_xlfn.XLOOKUP(C2826,Sheet2!$N$3:$N$1000,Sheet2!$O$3:$O$1000,"")</f>
        <v>.LOOP</v>
      </c>
      <c r="F2826" s="9" t="str">
        <f t="shared" si="1939"/>
        <v>STA 3,.RTRN</v>
      </c>
      <c r="G2826" s="4" t="str">
        <f t="shared" si="1959"/>
        <v>131</v>
      </c>
      <c r="H2826" s="4">
        <f t="shared" si="1960"/>
        <v>370</v>
      </c>
      <c r="I2826" s="6">
        <f t="shared" si="1940"/>
        <v>0</v>
      </c>
      <c r="J2826" s="6">
        <f t="shared" si="1941"/>
        <v>5</v>
      </c>
      <c r="K2826" s="6">
        <f t="shared" si="1942"/>
        <v>4</v>
      </c>
      <c r="L2826" s="6">
        <f t="shared" si="1943"/>
        <v>7</v>
      </c>
      <c r="M2826" s="6">
        <f t="shared" si="1944"/>
        <v>7</v>
      </c>
      <c r="N2826" s="6">
        <f t="shared" si="1945"/>
        <v>0</v>
      </c>
      <c r="O2826" s="13">
        <f t="shared" si="1946"/>
        <v>11</v>
      </c>
      <c r="P2826" s="4">
        <f t="shared" si="1964"/>
        <v>2</v>
      </c>
      <c r="Q2826" s="4">
        <f t="shared" si="1965"/>
        <v>3</v>
      </c>
      <c r="R2826">
        <f t="shared" si="1949"/>
        <v>370</v>
      </c>
      <c r="S2826" s="4">
        <f t="shared" si="1950"/>
        <v>1</v>
      </c>
      <c r="T2826" s="15">
        <f t="shared" si="1951"/>
        <v>0</v>
      </c>
      <c r="U2826" s="4">
        <f t="shared" si="1952"/>
        <v>2</v>
      </c>
      <c r="V2826" s="4">
        <f t="shared" si="1953"/>
        <v>3</v>
      </c>
      <c r="W2826" s="4">
        <f t="shared" si="1954"/>
        <v>1</v>
      </c>
      <c r="X2826" s="6">
        <f t="shared" si="1955"/>
        <v>3</v>
      </c>
      <c r="Y2826" s="4">
        <f t="shared" si="1956"/>
        <v>3</v>
      </c>
      <c r="Z2826" s="6">
        <f t="shared" si="1957"/>
        <v>1</v>
      </c>
      <c r="AA2826" s="18">
        <f t="shared" si="1958"/>
        <v>0</v>
      </c>
      <c r="AB2826" s="9" t="str">
        <f t="shared" si="1966"/>
        <v>.RTRN</v>
      </c>
      <c r="AC2826" s="9" t="str">
        <f>_xlfn.XLOOKUP(R2826,Sheet2!$H$3:$H$258,Sheet2!$I$3:$I$258,"-----")</f>
        <v>*****</v>
      </c>
      <c r="AD2826" s="9" t="str">
        <f>_xlfn.XLOOKUP(VALUE(AE2826),Sheet2!$N$3:$N$1000,Sheet2!$O$3:$O$1000,"********")</f>
        <v>.RTRN</v>
      </c>
      <c r="AE2826" t="str">
        <f t="shared" si="1961"/>
        <v>5650</v>
      </c>
      <c r="AF2826" s="9" t="str">
        <f>IF(R2826&lt;200,"+"&amp;TEXT(R2826,"0"),"-"&amp;TEXT(_xlfn.XLOOKUP(R2826,Sheet2!$K$3:$K$130,Sheet2!$L$3:$L$130,"-----"),"0"))</f>
        <v>-10</v>
      </c>
      <c r="AG2826" s="9" t="str">
        <f t="shared" si="1967"/>
        <v/>
      </c>
      <c r="AH2826" s="9" t="str">
        <f t="shared" si="1968"/>
        <v>DSZ .RTRN</v>
      </c>
      <c r="AI2826" t="str">
        <f t="shared" si="1969"/>
        <v>3,.RTRN</v>
      </c>
      <c r="AJ2826" s="16" t="str">
        <f t="shared" si="1970"/>
        <v>.RTRN</v>
      </c>
      <c r="AK2826" t="str">
        <f t="shared" si="1971"/>
        <v>NEGCS# 2,3</v>
      </c>
      <c r="AL2826" s="4" t="str">
        <f t="shared" si="1972"/>
        <v>NEG</v>
      </c>
      <c r="AM2826" s="4" t="str">
        <f t="shared" si="1973"/>
        <v>S</v>
      </c>
      <c r="AN2826" s="4" t="str">
        <f t="shared" si="1974"/>
        <v>C</v>
      </c>
      <c r="AO2826" s="4" t="str">
        <f t="shared" si="1975"/>
        <v>#</v>
      </c>
      <c r="AP2826" s="15" t="str">
        <f t="shared" si="1976"/>
        <v/>
      </c>
      <c r="AQ2826" s="9" t="str">
        <f>_xlfn.XLOOKUP(D2826,Sheet2!$E$3:$E$101,Sheet2!$F$3:$F$101,"******************")</f>
        <v>******************</v>
      </c>
      <c r="AR2826" s="33" t="str">
        <f t="shared" si="1962"/>
        <v>DIAP 3,**</v>
      </c>
      <c r="AS2826" s="9" t="str">
        <f t="shared" si="1963"/>
        <v>DIAP</v>
      </c>
      <c r="AT2826" s="4">
        <f t="shared" si="1977"/>
        <v>3</v>
      </c>
      <c r="AU2826" s="6">
        <f t="shared" si="1978"/>
        <v>3</v>
      </c>
      <c r="AV2826" s="4" t="str">
        <f t="shared" si="1979"/>
        <v>P</v>
      </c>
      <c r="AW2826" s="4">
        <f t="shared" si="1980"/>
        <v>70</v>
      </c>
      <c r="AX2826" s="4" t="str">
        <f>_xlfn.XLOOKUP(AW2826,Sheet2!$Q$3:$Q$66,Sheet2!$R$3:$R$66,"**")</f>
        <v>**</v>
      </c>
      <c r="AY2826" s="4">
        <f t="shared" si="1981"/>
        <v>1</v>
      </c>
      <c r="AZ2826" s="16" t="str">
        <f t="shared" si="1982"/>
        <v>SKPDZ</v>
      </c>
    </row>
    <row r="2827" spans="1:52" x14ac:dyDescent="0.35">
      <c r="B2827" s="3">
        <f t="shared" si="1947"/>
        <v>6</v>
      </c>
      <c r="C2827" s="1">
        <f t="shared" si="1948"/>
        <v>5661</v>
      </c>
      <c r="D2827" s="2">
        <v>50770</v>
      </c>
      <c r="E2827" s="2" t="str">
        <f>_xlfn.XLOOKUP(C2827,Sheet2!$N$3:$N$1000,Sheet2!$O$3:$O$1000,"")</f>
        <v/>
      </c>
      <c r="F2827" s="9" t="str">
        <f t="shared" si="1939"/>
        <v>STA 2,SAV2</v>
      </c>
      <c r="G2827" s="4" t="str">
        <f t="shared" si="1959"/>
        <v>121</v>
      </c>
      <c r="H2827" s="4">
        <f t="shared" si="1960"/>
        <v>370</v>
      </c>
      <c r="I2827" s="6">
        <f t="shared" si="1940"/>
        <v>0</v>
      </c>
      <c r="J2827" s="6">
        <f t="shared" si="1941"/>
        <v>5</v>
      </c>
      <c r="K2827" s="6">
        <f t="shared" si="1942"/>
        <v>0</v>
      </c>
      <c r="L2827" s="6">
        <f t="shared" si="1943"/>
        <v>7</v>
      </c>
      <c r="M2827" s="6">
        <f t="shared" si="1944"/>
        <v>7</v>
      </c>
      <c r="N2827" s="6">
        <f t="shared" si="1945"/>
        <v>0</v>
      </c>
      <c r="O2827" s="13">
        <f t="shared" si="1946"/>
        <v>10</v>
      </c>
      <c r="P2827" s="4">
        <f t="shared" si="1964"/>
        <v>2</v>
      </c>
      <c r="Q2827" s="4">
        <f t="shared" si="1965"/>
        <v>2</v>
      </c>
      <c r="R2827">
        <f t="shared" si="1949"/>
        <v>370</v>
      </c>
      <c r="S2827" s="4">
        <f t="shared" si="1950"/>
        <v>1</v>
      </c>
      <c r="T2827" s="15">
        <f t="shared" si="1951"/>
        <v>0</v>
      </c>
      <c r="U2827" s="4">
        <f t="shared" si="1952"/>
        <v>2</v>
      </c>
      <c r="V2827" s="4">
        <f t="shared" si="1953"/>
        <v>2</v>
      </c>
      <c r="W2827" s="4">
        <f t="shared" si="1954"/>
        <v>1</v>
      </c>
      <c r="X2827" s="6">
        <f t="shared" si="1955"/>
        <v>3</v>
      </c>
      <c r="Y2827" s="4">
        <f t="shared" si="1956"/>
        <v>3</v>
      </c>
      <c r="Z2827" s="6">
        <f t="shared" si="1957"/>
        <v>1</v>
      </c>
      <c r="AA2827" s="18">
        <f t="shared" si="1958"/>
        <v>0</v>
      </c>
      <c r="AB2827" s="9" t="str">
        <f t="shared" si="1966"/>
        <v>SAV2</v>
      </c>
      <c r="AC2827" s="9" t="str">
        <f>_xlfn.XLOOKUP(R2827,Sheet2!$H$3:$H$258,Sheet2!$I$3:$I$258,"-----")</f>
        <v>*****</v>
      </c>
      <c r="AD2827" s="9" t="str">
        <f>_xlfn.XLOOKUP(VALUE(AE2827),Sheet2!$N$3:$N$1000,Sheet2!$O$3:$O$1000,"********")</f>
        <v>SAV2</v>
      </c>
      <c r="AE2827" t="str">
        <f t="shared" si="1961"/>
        <v>5651</v>
      </c>
      <c r="AF2827" s="9" t="str">
        <f>IF(R2827&lt;200,"+"&amp;TEXT(R2827,"0"),"-"&amp;TEXT(_xlfn.XLOOKUP(R2827,Sheet2!$K$3:$K$130,Sheet2!$L$3:$L$130,"-----"),"0"))</f>
        <v>-10</v>
      </c>
      <c r="AG2827" s="9" t="str">
        <f t="shared" si="1967"/>
        <v/>
      </c>
      <c r="AH2827" s="9" t="str">
        <f t="shared" si="1968"/>
        <v>ISZ SAV2</v>
      </c>
      <c r="AI2827" t="str">
        <f t="shared" si="1969"/>
        <v>2,SAV2</v>
      </c>
      <c r="AJ2827" s="16" t="str">
        <f t="shared" si="1970"/>
        <v>SAV2</v>
      </c>
      <c r="AK2827" t="str">
        <f t="shared" si="1971"/>
        <v>NEGCS# 2,2</v>
      </c>
      <c r="AL2827" s="4" t="str">
        <f t="shared" si="1972"/>
        <v>NEG</v>
      </c>
      <c r="AM2827" s="4" t="str">
        <f t="shared" si="1973"/>
        <v>S</v>
      </c>
      <c r="AN2827" s="4" t="str">
        <f t="shared" si="1974"/>
        <v>C</v>
      </c>
      <c r="AO2827" s="4" t="str">
        <f t="shared" si="1975"/>
        <v>#</v>
      </c>
      <c r="AP2827" s="15" t="str">
        <f t="shared" si="1976"/>
        <v/>
      </c>
      <c r="AQ2827" s="9" t="str">
        <f>_xlfn.XLOOKUP(D2827,Sheet2!$E$3:$E$101,Sheet2!$F$3:$F$101,"******************")</f>
        <v>******************</v>
      </c>
      <c r="AR2827" s="33" t="str">
        <f t="shared" si="1962"/>
        <v>DIAP 2,**</v>
      </c>
      <c r="AS2827" s="9" t="str">
        <f t="shared" si="1963"/>
        <v>DIAP</v>
      </c>
      <c r="AT2827" s="4">
        <f t="shared" si="1977"/>
        <v>2</v>
      </c>
      <c r="AU2827" s="6">
        <f t="shared" si="1978"/>
        <v>3</v>
      </c>
      <c r="AV2827" s="4" t="str">
        <f t="shared" si="1979"/>
        <v>P</v>
      </c>
      <c r="AW2827" s="4">
        <f t="shared" si="1980"/>
        <v>70</v>
      </c>
      <c r="AX2827" s="4" t="str">
        <f>_xlfn.XLOOKUP(AW2827,Sheet2!$Q$3:$Q$66,Sheet2!$R$3:$R$66,"**")</f>
        <v>**</v>
      </c>
      <c r="AY2827" s="4">
        <f t="shared" si="1981"/>
        <v>1</v>
      </c>
      <c r="AZ2827" s="16" t="str">
        <f t="shared" si="1982"/>
        <v>SKPDZ</v>
      </c>
    </row>
    <row r="2828" spans="1:52" x14ac:dyDescent="0.35">
      <c r="B2828" s="3">
        <f t="shared" si="1947"/>
        <v>7</v>
      </c>
      <c r="C2828" s="1">
        <f t="shared" si="1948"/>
        <v>5662</v>
      </c>
      <c r="D2828" s="2">
        <v>44770</v>
      </c>
      <c r="E2828" s="2" t="str">
        <f>_xlfn.XLOOKUP(C2828,Sheet2!$N$3:$N$1000,Sheet2!$O$3:$O$1000,"")</f>
        <v/>
      </c>
      <c r="F2828" s="9" t="str">
        <f t="shared" si="1939"/>
        <v>STA 1,SAV1</v>
      </c>
      <c r="G2828" s="4" t="str">
        <f t="shared" si="1959"/>
        <v>111</v>
      </c>
      <c r="H2828" s="4">
        <f t="shared" si="1960"/>
        <v>370</v>
      </c>
      <c r="I2828" s="6">
        <f t="shared" si="1940"/>
        <v>0</v>
      </c>
      <c r="J2828" s="6">
        <f t="shared" si="1941"/>
        <v>4</v>
      </c>
      <c r="K2828" s="6">
        <f t="shared" si="1942"/>
        <v>4</v>
      </c>
      <c r="L2828" s="6">
        <f t="shared" si="1943"/>
        <v>7</v>
      </c>
      <c r="M2828" s="6">
        <f t="shared" si="1944"/>
        <v>7</v>
      </c>
      <c r="N2828" s="6">
        <f t="shared" si="1945"/>
        <v>0</v>
      </c>
      <c r="O2828" s="13">
        <f t="shared" si="1946"/>
        <v>9</v>
      </c>
      <c r="P2828" s="4">
        <f t="shared" si="1964"/>
        <v>2</v>
      </c>
      <c r="Q2828" s="4">
        <f t="shared" si="1965"/>
        <v>1</v>
      </c>
      <c r="R2828">
        <f t="shared" si="1949"/>
        <v>370</v>
      </c>
      <c r="S2828" s="4">
        <f t="shared" si="1950"/>
        <v>1</v>
      </c>
      <c r="T2828" s="15">
        <f t="shared" si="1951"/>
        <v>0</v>
      </c>
      <c r="U2828" s="4">
        <f t="shared" si="1952"/>
        <v>2</v>
      </c>
      <c r="V2828" s="4">
        <f t="shared" si="1953"/>
        <v>1</v>
      </c>
      <c r="W2828" s="4">
        <f t="shared" si="1954"/>
        <v>1</v>
      </c>
      <c r="X2828" s="6">
        <f t="shared" si="1955"/>
        <v>3</v>
      </c>
      <c r="Y2828" s="4">
        <f t="shared" si="1956"/>
        <v>3</v>
      </c>
      <c r="Z2828" s="6">
        <f t="shared" si="1957"/>
        <v>1</v>
      </c>
      <c r="AA2828" s="18">
        <f t="shared" si="1958"/>
        <v>0</v>
      </c>
      <c r="AB2828" s="9" t="str">
        <f t="shared" si="1966"/>
        <v>SAV1</v>
      </c>
      <c r="AC2828" s="9" t="str">
        <f>_xlfn.XLOOKUP(R2828,Sheet2!$H$3:$H$258,Sheet2!$I$3:$I$258,"-----")</f>
        <v>*****</v>
      </c>
      <c r="AD2828" s="9" t="str">
        <f>_xlfn.XLOOKUP(VALUE(AE2828),Sheet2!$N$3:$N$1000,Sheet2!$O$3:$O$1000,"********")</f>
        <v>SAV1</v>
      </c>
      <c r="AE2828" t="str">
        <f t="shared" si="1961"/>
        <v>5652</v>
      </c>
      <c r="AF2828" s="9" t="str">
        <f>IF(R2828&lt;200,"+"&amp;TEXT(R2828,"0"),"-"&amp;TEXT(_xlfn.XLOOKUP(R2828,Sheet2!$K$3:$K$130,Sheet2!$L$3:$L$130,"-----"),"0"))</f>
        <v>-10</v>
      </c>
      <c r="AG2828" s="9" t="str">
        <f t="shared" si="1967"/>
        <v/>
      </c>
      <c r="AH2828" s="9" t="str">
        <f t="shared" si="1968"/>
        <v>JSR SAV1</v>
      </c>
      <c r="AI2828" t="str">
        <f t="shared" si="1969"/>
        <v>1,SAV1</v>
      </c>
      <c r="AJ2828" s="16" t="str">
        <f t="shared" si="1970"/>
        <v>SAV1</v>
      </c>
      <c r="AK2828" t="str">
        <f t="shared" si="1971"/>
        <v>NEGCS# 2,1</v>
      </c>
      <c r="AL2828" s="4" t="str">
        <f t="shared" si="1972"/>
        <v>NEG</v>
      </c>
      <c r="AM2828" s="4" t="str">
        <f t="shared" si="1973"/>
        <v>S</v>
      </c>
      <c r="AN2828" s="4" t="str">
        <f t="shared" si="1974"/>
        <v>C</v>
      </c>
      <c r="AO2828" s="4" t="str">
        <f t="shared" si="1975"/>
        <v>#</v>
      </c>
      <c r="AP2828" s="15" t="str">
        <f t="shared" si="1976"/>
        <v/>
      </c>
      <c r="AQ2828" s="9" t="str">
        <f>_xlfn.XLOOKUP(D2828,Sheet2!$E$3:$E$101,Sheet2!$F$3:$F$101,"******************")</f>
        <v>******************</v>
      </c>
      <c r="AR2828" s="33" t="str">
        <f t="shared" si="1962"/>
        <v>DIAP 1,**</v>
      </c>
      <c r="AS2828" s="9" t="str">
        <f t="shared" si="1963"/>
        <v>DIAP</v>
      </c>
      <c r="AT2828" s="4">
        <f t="shared" si="1977"/>
        <v>1</v>
      </c>
      <c r="AU2828" s="6">
        <f t="shared" si="1978"/>
        <v>3</v>
      </c>
      <c r="AV2828" s="4" t="str">
        <f t="shared" si="1979"/>
        <v>P</v>
      </c>
      <c r="AW2828" s="4">
        <f t="shared" si="1980"/>
        <v>70</v>
      </c>
      <c r="AX2828" s="4" t="str">
        <f>_xlfn.XLOOKUP(AW2828,Sheet2!$Q$3:$Q$66,Sheet2!$R$3:$R$66,"**")</f>
        <v>**</v>
      </c>
      <c r="AY2828" s="4">
        <f t="shared" si="1981"/>
        <v>1</v>
      </c>
      <c r="AZ2828" s="16" t="str">
        <f t="shared" si="1982"/>
        <v>SKPDZ</v>
      </c>
    </row>
    <row r="2829" spans="1:52" x14ac:dyDescent="0.35">
      <c r="B2829" s="3">
        <f t="shared" si="1947"/>
        <v>8</v>
      </c>
      <c r="C2829" s="1">
        <f t="shared" si="1948"/>
        <v>5663</v>
      </c>
      <c r="D2829" s="2">
        <v>40770</v>
      </c>
      <c r="E2829" s="2" t="str">
        <f>_xlfn.XLOOKUP(C2829,Sheet2!$N$3:$N$1000,Sheet2!$O$3:$O$1000,"")</f>
        <v/>
      </c>
      <c r="F2829" s="9" t="str">
        <f t="shared" si="1939"/>
        <v>STA 0,SAV0</v>
      </c>
      <c r="G2829" s="4" t="str">
        <f t="shared" si="1959"/>
        <v>101</v>
      </c>
      <c r="H2829" s="4">
        <f t="shared" si="1960"/>
        <v>370</v>
      </c>
      <c r="I2829" s="6">
        <f t="shared" si="1940"/>
        <v>0</v>
      </c>
      <c r="J2829" s="6">
        <f t="shared" si="1941"/>
        <v>4</v>
      </c>
      <c r="K2829" s="6">
        <f t="shared" si="1942"/>
        <v>0</v>
      </c>
      <c r="L2829" s="6">
        <f t="shared" si="1943"/>
        <v>7</v>
      </c>
      <c r="M2829" s="6">
        <f t="shared" si="1944"/>
        <v>7</v>
      </c>
      <c r="N2829" s="6">
        <f t="shared" si="1945"/>
        <v>0</v>
      </c>
      <c r="O2829" s="13">
        <f t="shared" si="1946"/>
        <v>8</v>
      </c>
      <c r="P2829" s="4">
        <f t="shared" si="1964"/>
        <v>2</v>
      </c>
      <c r="Q2829" s="4">
        <f t="shared" si="1965"/>
        <v>0</v>
      </c>
      <c r="R2829">
        <f t="shared" si="1949"/>
        <v>370</v>
      </c>
      <c r="S2829" s="4">
        <f t="shared" si="1950"/>
        <v>1</v>
      </c>
      <c r="T2829" s="15">
        <f t="shared" si="1951"/>
        <v>0</v>
      </c>
      <c r="U2829" s="4">
        <f t="shared" si="1952"/>
        <v>2</v>
      </c>
      <c r="V2829" s="4">
        <f t="shared" si="1953"/>
        <v>0</v>
      </c>
      <c r="W2829" s="4">
        <f t="shared" si="1954"/>
        <v>1</v>
      </c>
      <c r="X2829" s="6">
        <f t="shared" si="1955"/>
        <v>3</v>
      </c>
      <c r="Y2829" s="4">
        <f t="shared" si="1956"/>
        <v>3</v>
      </c>
      <c r="Z2829" s="6">
        <f t="shared" si="1957"/>
        <v>1</v>
      </c>
      <c r="AA2829" s="18">
        <f t="shared" si="1958"/>
        <v>0</v>
      </c>
      <c r="AB2829" s="9" t="str">
        <f t="shared" si="1966"/>
        <v>SAV0</v>
      </c>
      <c r="AC2829" s="9" t="str">
        <f>_xlfn.XLOOKUP(R2829,Sheet2!$H$3:$H$258,Sheet2!$I$3:$I$258,"-----")</f>
        <v>*****</v>
      </c>
      <c r="AD2829" s="9" t="str">
        <f>_xlfn.XLOOKUP(VALUE(AE2829),Sheet2!$N$3:$N$1000,Sheet2!$O$3:$O$1000,"********")</f>
        <v>SAV0</v>
      </c>
      <c r="AE2829" t="str">
        <f t="shared" si="1961"/>
        <v>5653</v>
      </c>
      <c r="AF2829" s="9" t="str">
        <f>IF(R2829&lt;200,"+"&amp;TEXT(R2829,"0"),"-"&amp;TEXT(_xlfn.XLOOKUP(R2829,Sheet2!$K$3:$K$130,Sheet2!$L$3:$L$130,"-----"),"0"))</f>
        <v>-10</v>
      </c>
      <c r="AG2829" s="9" t="str">
        <f t="shared" si="1967"/>
        <v/>
      </c>
      <c r="AH2829" s="9" t="str">
        <f t="shared" si="1968"/>
        <v>JMP SAV0</v>
      </c>
      <c r="AI2829" t="str">
        <f t="shared" si="1969"/>
        <v>0,SAV0</v>
      </c>
      <c r="AJ2829" s="16" t="str">
        <f t="shared" si="1970"/>
        <v>SAV0</v>
      </c>
      <c r="AK2829" t="str">
        <f t="shared" si="1971"/>
        <v>NEGCS# 2,0</v>
      </c>
      <c r="AL2829" s="4" t="str">
        <f t="shared" si="1972"/>
        <v>NEG</v>
      </c>
      <c r="AM2829" s="4" t="str">
        <f t="shared" si="1973"/>
        <v>S</v>
      </c>
      <c r="AN2829" s="4" t="str">
        <f t="shared" si="1974"/>
        <v>C</v>
      </c>
      <c r="AO2829" s="4" t="str">
        <f t="shared" si="1975"/>
        <v>#</v>
      </c>
      <c r="AP2829" s="15" t="str">
        <f t="shared" si="1976"/>
        <v/>
      </c>
      <c r="AQ2829" s="9" t="str">
        <f>_xlfn.XLOOKUP(D2829,Sheet2!$E$3:$E$101,Sheet2!$F$3:$F$101,"******************")</f>
        <v>******************</v>
      </c>
      <c r="AR2829" s="33" t="str">
        <f t="shared" si="1962"/>
        <v>DIAP 0,**</v>
      </c>
      <c r="AS2829" s="9" t="str">
        <f t="shared" si="1963"/>
        <v>DIAP</v>
      </c>
      <c r="AT2829" s="4">
        <f t="shared" si="1977"/>
        <v>0</v>
      </c>
      <c r="AU2829" s="6">
        <f t="shared" si="1978"/>
        <v>3</v>
      </c>
      <c r="AV2829" s="4" t="str">
        <f t="shared" si="1979"/>
        <v>P</v>
      </c>
      <c r="AW2829" s="4">
        <f t="shared" si="1980"/>
        <v>70</v>
      </c>
      <c r="AX2829" s="4" t="str">
        <f>_xlfn.XLOOKUP(AW2829,Sheet2!$Q$3:$Q$66,Sheet2!$R$3:$R$66,"**")</f>
        <v>**</v>
      </c>
      <c r="AY2829" s="4">
        <f t="shared" si="1981"/>
        <v>1</v>
      </c>
      <c r="AZ2829" s="16" t="str">
        <f t="shared" si="1982"/>
        <v>SKPDZ</v>
      </c>
    </row>
    <row r="2830" spans="1:52" x14ac:dyDescent="0.35">
      <c r="B2830" s="3">
        <f t="shared" si="1947"/>
        <v>9</v>
      </c>
      <c r="C2830" s="1">
        <f t="shared" si="1948"/>
        <v>5664</v>
      </c>
      <c r="D2830" s="2">
        <v>175004</v>
      </c>
      <c r="E2830" s="2" t="str">
        <f>_xlfn.XLOOKUP(C2830,Sheet2!$N$3:$N$1000,Sheet2!$O$3:$O$1000,"")</f>
        <v/>
      </c>
      <c r="F2830" s="9" t="str">
        <f t="shared" si="1939"/>
        <v>MOV 3,3,SZR</v>
      </c>
      <c r="G2830" s="4" t="str">
        <f t="shared" si="1959"/>
        <v>372</v>
      </c>
      <c r="H2830" s="4">
        <f t="shared" si="1960"/>
        <v>4</v>
      </c>
      <c r="I2830" s="6">
        <f t="shared" si="1940"/>
        <v>1</v>
      </c>
      <c r="J2830" s="6">
        <f t="shared" si="1941"/>
        <v>7</v>
      </c>
      <c r="K2830" s="6">
        <f t="shared" si="1942"/>
        <v>5</v>
      </c>
      <c r="L2830" s="6">
        <f t="shared" si="1943"/>
        <v>0</v>
      </c>
      <c r="M2830" s="6">
        <f t="shared" si="1944"/>
        <v>0</v>
      </c>
      <c r="N2830" s="6">
        <f t="shared" si="1945"/>
        <v>4</v>
      </c>
      <c r="O2830" s="13">
        <f t="shared" si="1946"/>
        <v>31</v>
      </c>
      <c r="P2830" s="4">
        <f t="shared" si="1964"/>
        <v>7</v>
      </c>
      <c r="Q2830" s="4">
        <f t="shared" si="1965"/>
        <v>3</v>
      </c>
      <c r="R2830">
        <f t="shared" si="1949"/>
        <v>4</v>
      </c>
      <c r="S2830" s="4">
        <f t="shared" si="1950"/>
        <v>2</v>
      </c>
      <c r="T2830" s="15">
        <f t="shared" si="1951"/>
        <v>0</v>
      </c>
      <c r="U2830" s="4">
        <f t="shared" si="1952"/>
        <v>3</v>
      </c>
      <c r="V2830" s="4">
        <f t="shared" si="1953"/>
        <v>3</v>
      </c>
      <c r="W2830" s="4">
        <f t="shared" si="1954"/>
        <v>2</v>
      </c>
      <c r="X2830" s="6">
        <f t="shared" si="1955"/>
        <v>0</v>
      </c>
      <c r="Y2830" s="4">
        <f t="shared" si="1956"/>
        <v>0</v>
      </c>
      <c r="Z2830" s="6">
        <f t="shared" si="1957"/>
        <v>0</v>
      </c>
      <c r="AA2830" s="18">
        <f t="shared" si="1958"/>
        <v>4</v>
      </c>
      <c r="AB2830" s="9" t="str">
        <f t="shared" si="1966"/>
        <v>+4,2</v>
      </c>
      <c r="AC2830" s="9" t="str">
        <f>_xlfn.XLOOKUP(R2830,Sheet2!$H$3:$H$258,Sheet2!$I$3:$I$258,"-----")</f>
        <v>*****</v>
      </c>
      <c r="AD2830" s="9" t="str">
        <f>_xlfn.XLOOKUP(VALUE(AE2830),Sheet2!$N$3:$N$1000,Sheet2!$O$3:$O$1000,"********")</f>
        <v>********</v>
      </c>
      <c r="AE2830" t="str">
        <f t="shared" si="1961"/>
        <v>5670</v>
      </c>
      <c r="AF2830" s="9" t="str">
        <f>IF(R2830&lt;200,"+"&amp;TEXT(R2830,"0"),"-"&amp;TEXT(_xlfn.XLOOKUP(R2830,Sheet2!$K$3:$K$130,Sheet2!$L$3:$L$130,"-----"),"0"))</f>
        <v>+4</v>
      </c>
      <c r="AG2830" s="9" t="str">
        <f t="shared" si="1967"/>
        <v/>
      </c>
      <c r="AH2830" s="9" t="str">
        <f t="shared" si="1968"/>
        <v>DSZ +4,2</v>
      </c>
      <c r="AI2830" t="str">
        <f t="shared" si="1969"/>
        <v>3,+4,2</v>
      </c>
      <c r="AJ2830" s="16" t="str">
        <f t="shared" si="1970"/>
        <v>+4,2</v>
      </c>
      <c r="AK2830" t="str">
        <f t="shared" si="1971"/>
        <v>MOV 3,3,SZR</v>
      </c>
      <c r="AL2830" s="4" t="str">
        <f t="shared" si="1972"/>
        <v>MOV</v>
      </c>
      <c r="AM2830" s="4" t="str">
        <f t="shared" si="1973"/>
        <v/>
      </c>
      <c r="AN2830" s="4" t="str">
        <f t="shared" si="1974"/>
        <v/>
      </c>
      <c r="AO2830" s="4" t="str">
        <f t="shared" si="1975"/>
        <v/>
      </c>
      <c r="AP2830" s="15" t="str">
        <f t="shared" si="1976"/>
        <v>,SZR</v>
      </c>
      <c r="AQ2830" s="9" t="str">
        <f>_xlfn.XLOOKUP(D2830,Sheet2!$E$3:$E$101,Sheet2!$F$3:$F$101,"******************")</f>
        <v>******************</v>
      </c>
      <c r="AR2830" s="33" t="str">
        <f t="shared" si="1962"/>
        <v>DOA 3,MAP2</v>
      </c>
      <c r="AS2830" s="9" t="str">
        <f t="shared" si="1963"/>
        <v>DOA</v>
      </c>
      <c r="AT2830" s="4">
        <f t="shared" si="1977"/>
        <v>3</v>
      </c>
      <c r="AU2830" s="6">
        <f t="shared" si="1978"/>
        <v>0</v>
      </c>
      <c r="AV2830" s="4" t="str">
        <f t="shared" si="1979"/>
        <v/>
      </c>
      <c r="AW2830" s="4">
        <f t="shared" si="1980"/>
        <v>4</v>
      </c>
      <c r="AX2830" s="4" t="str">
        <f>_xlfn.XLOOKUP(AW2830,Sheet2!$Q$3:$Q$66,Sheet2!$R$3:$R$66,"**")</f>
        <v>MAP2</v>
      </c>
      <c r="AY2830" s="4">
        <f t="shared" si="1981"/>
        <v>2</v>
      </c>
      <c r="AZ2830" s="16" t="str">
        <f t="shared" si="1982"/>
        <v>SKPBN</v>
      </c>
    </row>
    <row r="2831" spans="1:52" x14ac:dyDescent="0.35">
      <c r="B2831" s="3">
        <f t="shared" si="1947"/>
        <v>10</v>
      </c>
      <c r="C2831" s="1">
        <f t="shared" si="1948"/>
        <v>5665</v>
      </c>
      <c r="D2831" s="2">
        <v>413</v>
      </c>
      <c r="E2831" s="2" t="str">
        <f>_xlfn.XLOOKUP(C2831,Sheet2!$N$3:$N$1000,Sheet2!$O$3:$O$1000,"")</f>
        <v/>
      </c>
      <c r="F2831" s="9" t="str">
        <f t="shared" si="1939"/>
        <v>JMP .LOP1</v>
      </c>
      <c r="G2831" s="4" t="str">
        <f t="shared" si="1959"/>
        <v>1</v>
      </c>
      <c r="H2831" s="4">
        <f t="shared" si="1960"/>
        <v>13</v>
      </c>
      <c r="I2831" s="6">
        <f t="shared" si="1940"/>
        <v>0</v>
      </c>
      <c r="J2831" s="6">
        <f t="shared" si="1941"/>
        <v>0</v>
      </c>
      <c r="K2831" s="6">
        <f t="shared" si="1942"/>
        <v>0</v>
      </c>
      <c r="L2831" s="6">
        <f t="shared" si="1943"/>
        <v>4</v>
      </c>
      <c r="M2831" s="6">
        <f t="shared" si="1944"/>
        <v>1</v>
      </c>
      <c r="N2831" s="6">
        <f t="shared" si="1945"/>
        <v>3</v>
      </c>
      <c r="O2831" s="13">
        <f t="shared" si="1946"/>
        <v>0</v>
      </c>
      <c r="P2831" s="4">
        <f t="shared" si="1964"/>
        <v>0</v>
      </c>
      <c r="Q2831" s="4">
        <f t="shared" si="1965"/>
        <v>0</v>
      </c>
      <c r="R2831">
        <f t="shared" si="1949"/>
        <v>13</v>
      </c>
      <c r="S2831" s="4">
        <f t="shared" si="1950"/>
        <v>1</v>
      </c>
      <c r="T2831" s="15">
        <f t="shared" si="1951"/>
        <v>0</v>
      </c>
      <c r="U2831" s="4">
        <f t="shared" si="1952"/>
        <v>0</v>
      </c>
      <c r="V2831" s="4">
        <f t="shared" si="1953"/>
        <v>0</v>
      </c>
      <c r="W2831" s="4">
        <f t="shared" si="1954"/>
        <v>1</v>
      </c>
      <c r="X2831" s="6">
        <f t="shared" si="1955"/>
        <v>0</v>
      </c>
      <c r="Y2831" s="4">
        <f t="shared" si="1956"/>
        <v>0</v>
      </c>
      <c r="Z2831" s="6">
        <f t="shared" si="1957"/>
        <v>1</v>
      </c>
      <c r="AA2831" s="18">
        <f t="shared" si="1958"/>
        <v>3</v>
      </c>
      <c r="AB2831" s="9" t="str">
        <f t="shared" si="1966"/>
        <v>.LOP1</v>
      </c>
      <c r="AC2831" s="9" t="str">
        <f>_xlfn.XLOOKUP(R2831,Sheet2!$H$3:$H$258,Sheet2!$I$3:$I$258,"-----")</f>
        <v>*****</v>
      </c>
      <c r="AD2831" s="9" t="str">
        <f>_xlfn.XLOOKUP(VALUE(AE2831),Sheet2!$N$3:$N$1000,Sheet2!$O$3:$O$1000,"********")</f>
        <v>.LOP1</v>
      </c>
      <c r="AE2831" t="str">
        <f t="shared" si="1961"/>
        <v>5700</v>
      </c>
      <c r="AF2831" s="9" t="str">
        <f>IF(R2831&lt;200,"+"&amp;TEXT(R2831,"0"),"-"&amp;TEXT(_xlfn.XLOOKUP(R2831,Sheet2!$K$3:$K$130,Sheet2!$L$3:$L$130,"-----"),"0"))</f>
        <v>+13</v>
      </c>
      <c r="AG2831" s="9" t="str">
        <f t="shared" si="1967"/>
        <v/>
      </c>
      <c r="AH2831" s="9" t="str">
        <f t="shared" si="1968"/>
        <v>JMP .LOP1</v>
      </c>
      <c r="AI2831" t="str">
        <f t="shared" si="1969"/>
        <v>0,.LOP1</v>
      </c>
      <c r="AJ2831" s="16" t="str">
        <f t="shared" si="1970"/>
        <v>.LOP1</v>
      </c>
      <c r="AK2831" t="str">
        <f t="shared" si="1971"/>
        <v>NEG# 0,0,SNC</v>
      </c>
      <c r="AL2831" s="4" t="str">
        <f t="shared" si="1972"/>
        <v>NEG</v>
      </c>
      <c r="AM2831" s="4" t="str">
        <f t="shared" si="1973"/>
        <v/>
      </c>
      <c r="AN2831" s="4" t="str">
        <f t="shared" si="1974"/>
        <v/>
      </c>
      <c r="AO2831" s="4" t="str">
        <f t="shared" si="1975"/>
        <v>#</v>
      </c>
      <c r="AP2831" s="15" t="str">
        <f t="shared" si="1976"/>
        <v>,SNC</v>
      </c>
      <c r="AQ2831" s="9" t="str">
        <f>_xlfn.XLOOKUP(D2831,Sheet2!$E$3:$E$101,Sheet2!$F$3:$F$101,"******************")</f>
        <v>******************</v>
      </c>
      <c r="AR2831" s="33" t="str">
        <f t="shared" si="1962"/>
        <v>DIA 0,PTP</v>
      </c>
      <c r="AS2831" s="9" t="str">
        <f t="shared" si="1963"/>
        <v>DIA</v>
      </c>
      <c r="AT2831" s="4">
        <f t="shared" si="1977"/>
        <v>0</v>
      </c>
      <c r="AU2831" s="6">
        <f t="shared" si="1978"/>
        <v>0</v>
      </c>
      <c r="AV2831" s="4" t="str">
        <f t="shared" si="1979"/>
        <v/>
      </c>
      <c r="AW2831" s="4">
        <f t="shared" si="1980"/>
        <v>13</v>
      </c>
      <c r="AX2831" s="4" t="str">
        <f>_xlfn.XLOOKUP(AW2831,Sheet2!$Q$3:$Q$66,Sheet2!$R$3:$R$66,"**")</f>
        <v>PTP</v>
      </c>
      <c r="AY2831" s="4">
        <f t="shared" si="1981"/>
        <v>1</v>
      </c>
      <c r="AZ2831" s="16" t="str">
        <f t="shared" si="1982"/>
        <v>SKPBN</v>
      </c>
    </row>
    <row r="2832" spans="1:52" x14ac:dyDescent="0.35">
      <c r="B2832" s="3">
        <f t="shared" si="1947"/>
        <v>11</v>
      </c>
      <c r="C2832" s="1">
        <f t="shared" si="1948"/>
        <v>5666</v>
      </c>
      <c r="D2832" s="2">
        <v>20146</v>
      </c>
      <c r="E2832" s="2" t="str">
        <f>_xlfn.XLOOKUP(C2832,Sheet2!$N$3:$N$1000,Sheet2!$O$3:$O$1000,"")</f>
        <v/>
      </c>
      <c r="F2832" s="9" t="str">
        <f t="shared" si="1939"/>
        <v>LDA 0,TIME1</v>
      </c>
      <c r="G2832" s="4" t="str">
        <f t="shared" si="1959"/>
        <v>40</v>
      </c>
      <c r="H2832" s="4">
        <f t="shared" si="1960"/>
        <v>146</v>
      </c>
      <c r="I2832" s="6">
        <f t="shared" si="1940"/>
        <v>0</v>
      </c>
      <c r="J2832" s="6">
        <f t="shared" si="1941"/>
        <v>2</v>
      </c>
      <c r="K2832" s="6">
        <f t="shared" si="1942"/>
        <v>0</v>
      </c>
      <c r="L2832" s="6">
        <f t="shared" si="1943"/>
        <v>1</v>
      </c>
      <c r="M2832" s="6">
        <f t="shared" si="1944"/>
        <v>4</v>
      </c>
      <c r="N2832" s="6">
        <f t="shared" si="1945"/>
        <v>6</v>
      </c>
      <c r="O2832" s="13">
        <f t="shared" si="1946"/>
        <v>4</v>
      </c>
      <c r="P2832" s="4">
        <f t="shared" si="1964"/>
        <v>1</v>
      </c>
      <c r="Q2832" s="4">
        <f t="shared" si="1965"/>
        <v>0</v>
      </c>
      <c r="R2832">
        <f t="shared" si="1949"/>
        <v>146</v>
      </c>
      <c r="S2832" s="4">
        <f t="shared" si="1950"/>
        <v>0</v>
      </c>
      <c r="T2832" s="15">
        <f t="shared" si="1951"/>
        <v>0</v>
      </c>
      <c r="U2832" s="4">
        <f t="shared" si="1952"/>
        <v>1</v>
      </c>
      <c r="V2832" s="4">
        <f t="shared" si="1953"/>
        <v>0</v>
      </c>
      <c r="W2832" s="4">
        <f t="shared" si="1954"/>
        <v>0</v>
      </c>
      <c r="X2832" s="6">
        <f t="shared" si="1955"/>
        <v>1</v>
      </c>
      <c r="Y2832" s="4">
        <f t="shared" si="1956"/>
        <v>2</v>
      </c>
      <c r="Z2832" s="6">
        <f t="shared" si="1957"/>
        <v>0</v>
      </c>
      <c r="AA2832" s="18">
        <f t="shared" si="1958"/>
        <v>6</v>
      </c>
      <c r="AB2832" s="9" t="str">
        <f t="shared" si="1966"/>
        <v>TIME1</v>
      </c>
      <c r="AC2832" s="9" t="str">
        <f>_xlfn.XLOOKUP(R2832,Sheet2!$H$3:$H$258,Sheet2!$I$3:$I$258,"-----")</f>
        <v>TIME1</v>
      </c>
      <c r="AD2832" s="9" t="str">
        <f>_xlfn.XLOOKUP(VALUE(AE2832),Sheet2!$N$3:$N$1000,Sheet2!$O$3:$O$1000,"********")</f>
        <v>IPDEC</v>
      </c>
      <c r="AE2832" t="str">
        <f t="shared" si="1961"/>
        <v>6034</v>
      </c>
      <c r="AF2832" s="9" t="str">
        <f>IF(R2832&lt;200,"+"&amp;TEXT(R2832,"0"),"-"&amp;TEXT(_xlfn.XLOOKUP(R2832,Sheet2!$K$3:$K$130,Sheet2!$L$3:$L$130,"-----"),"0"))</f>
        <v>+146</v>
      </c>
      <c r="AG2832" s="9" t="str">
        <f t="shared" si="1967"/>
        <v/>
      </c>
      <c r="AH2832" s="9" t="str">
        <f t="shared" si="1968"/>
        <v>JMP TIME1</v>
      </c>
      <c r="AI2832" t="str">
        <f t="shared" si="1969"/>
        <v>0,TIME1</v>
      </c>
      <c r="AJ2832" s="16" t="str">
        <f t="shared" si="1970"/>
        <v>TIME1</v>
      </c>
      <c r="AK2832" t="str">
        <f t="shared" si="1971"/>
        <v>COMOL 1,0,SEZ</v>
      </c>
      <c r="AL2832" s="4" t="str">
        <f t="shared" si="1972"/>
        <v>COM</v>
      </c>
      <c r="AM2832" s="4" t="str">
        <f t="shared" si="1973"/>
        <v>L</v>
      </c>
      <c r="AN2832" s="4" t="str">
        <f t="shared" si="1974"/>
        <v>O</v>
      </c>
      <c r="AO2832" s="4" t="str">
        <f t="shared" si="1975"/>
        <v/>
      </c>
      <c r="AP2832" s="15" t="str">
        <f t="shared" si="1976"/>
        <v>,SEZ</v>
      </c>
      <c r="AQ2832" s="9" t="str">
        <f>_xlfn.XLOOKUP(D2832,Sheet2!$E$3:$E$101,Sheet2!$F$3:$F$101,"******************")</f>
        <v>******************</v>
      </c>
      <c r="AR2832" s="33" t="str">
        <f t="shared" si="1962"/>
        <v>NIOS **</v>
      </c>
      <c r="AS2832" s="9" t="str">
        <f t="shared" si="1963"/>
        <v>DOCS</v>
      </c>
      <c r="AT2832" s="4">
        <f t="shared" si="1977"/>
        <v>0</v>
      </c>
      <c r="AU2832" s="6">
        <f t="shared" si="1978"/>
        <v>1</v>
      </c>
      <c r="AV2832" s="4" t="str">
        <f t="shared" si="1979"/>
        <v>S</v>
      </c>
      <c r="AW2832" s="4">
        <f t="shared" si="1980"/>
        <v>46</v>
      </c>
      <c r="AX2832" s="4" t="str">
        <f>_xlfn.XLOOKUP(AW2832,Sheet2!$Q$3:$Q$66,Sheet2!$R$3:$R$66,"**")</f>
        <v>**</v>
      </c>
      <c r="AY2832" s="4">
        <f t="shared" si="1981"/>
        <v>0</v>
      </c>
      <c r="AZ2832" s="16" t="str">
        <f t="shared" si="1982"/>
        <v>SKPBZ</v>
      </c>
    </row>
    <row r="2833" spans="2:52" x14ac:dyDescent="0.35">
      <c r="B2833" s="3">
        <f t="shared" si="1947"/>
        <v>12</v>
      </c>
      <c r="C2833" s="1">
        <f t="shared" si="1948"/>
        <v>5667</v>
      </c>
      <c r="D2833" s="2">
        <v>24213</v>
      </c>
      <c r="E2833" s="2" t="str">
        <f>_xlfn.XLOOKUP(C2833,Sheet2!$N$3:$N$1000,Sheet2!$O$3:$O$1000,"")</f>
        <v/>
      </c>
      <c r="F2833" s="9" t="str">
        <f t="shared" si="1939"/>
        <v>LDA 1,C1774</v>
      </c>
      <c r="G2833" s="4" t="str">
        <f t="shared" si="1959"/>
        <v>50</v>
      </c>
      <c r="H2833" s="4">
        <f t="shared" si="1960"/>
        <v>213</v>
      </c>
      <c r="I2833" s="6">
        <f t="shared" si="1940"/>
        <v>0</v>
      </c>
      <c r="J2833" s="6">
        <f t="shared" si="1941"/>
        <v>2</v>
      </c>
      <c r="K2833" s="6">
        <f t="shared" si="1942"/>
        <v>4</v>
      </c>
      <c r="L2833" s="6">
        <f t="shared" si="1943"/>
        <v>2</v>
      </c>
      <c r="M2833" s="6">
        <f t="shared" si="1944"/>
        <v>1</v>
      </c>
      <c r="N2833" s="6">
        <f t="shared" si="1945"/>
        <v>3</v>
      </c>
      <c r="O2833" s="13">
        <f t="shared" si="1946"/>
        <v>5</v>
      </c>
      <c r="P2833" s="4">
        <f t="shared" si="1964"/>
        <v>1</v>
      </c>
      <c r="Q2833" s="4">
        <f t="shared" si="1965"/>
        <v>1</v>
      </c>
      <c r="R2833">
        <f t="shared" si="1949"/>
        <v>213</v>
      </c>
      <c r="S2833" s="4">
        <f t="shared" si="1950"/>
        <v>0</v>
      </c>
      <c r="T2833" s="15">
        <f t="shared" si="1951"/>
        <v>0</v>
      </c>
      <c r="U2833" s="4">
        <f t="shared" si="1952"/>
        <v>1</v>
      </c>
      <c r="V2833" s="4">
        <f t="shared" si="1953"/>
        <v>1</v>
      </c>
      <c r="W2833" s="4">
        <f t="shared" si="1954"/>
        <v>0</v>
      </c>
      <c r="X2833" s="6">
        <f t="shared" si="1955"/>
        <v>2</v>
      </c>
      <c r="Y2833" s="4">
        <f t="shared" si="1956"/>
        <v>0</v>
      </c>
      <c r="Z2833" s="6">
        <f t="shared" si="1957"/>
        <v>1</v>
      </c>
      <c r="AA2833" s="18">
        <f t="shared" si="1958"/>
        <v>3</v>
      </c>
      <c r="AB2833" s="9" t="str">
        <f t="shared" si="1966"/>
        <v>C1774</v>
      </c>
      <c r="AC2833" s="9" t="str">
        <f>_xlfn.XLOOKUP(R2833,Sheet2!$H$3:$H$258,Sheet2!$I$3:$I$258,"-----")</f>
        <v>C1774</v>
      </c>
      <c r="AD2833" s="9" t="str">
        <f>_xlfn.XLOOKUP(VALUE(AE2833),Sheet2!$N$3:$N$1000,Sheet2!$O$3:$O$1000,"********")</f>
        <v>********</v>
      </c>
      <c r="AE2833" t="str">
        <f t="shared" si="1961"/>
        <v>5502</v>
      </c>
      <c r="AF2833" s="9" t="str">
        <f>IF(R2833&lt;200,"+"&amp;TEXT(R2833,"0"),"-"&amp;TEXT(_xlfn.XLOOKUP(R2833,Sheet2!$K$3:$K$130,Sheet2!$L$3:$L$130,"-----"),"0"))</f>
        <v>-165</v>
      </c>
      <c r="AG2833" s="9" t="str">
        <f t="shared" si="1967"/>
        <v/>
      </c>
      <c r="AH2833" s="9" t="str">
        <f t="shared" si="1968"/>
        <v>JSR C1774</v>
      </c>
      <c r="AI2833" t="str">
        <f t="shared" si="1969"/>
        <v>1,C1774</v>
      </c>
      <c r="AJ2833" s="16" t="str">
        <f t="shared" si="1970"/>
        <v>C1774</v>
      </c>
      <c r="AK2833" t="str">
        <f t="shared" si="1971"/>
        <v>COMR# 1,1,SNC</v>
      </c>
      <c r="AL2833" s="4" t="str">
        <f t="shared" si="1972"/>
        <v>COM</v>
      </c>
      <c r="AM2833" s="4" t="str">
        <f t="shared" si="1973"/>
        <v>R</v>
      </c>
      <c r="AN2833" s="4" t="str">
        <f t="shared" si="1974"/>
        <v/>
      </c>
      <c r="AO2833" s="4" t="str">
        <f t="shared" si="1975"/>
        <v>#</v>
      </c>
      <c r="AP2833" s="15" t="str">
        <f t="shared" si="1976"/>
        <v>,SNC</v>
      </c>
      <c r="AQ2833" s="9" t="str">
        <f>_xlfn.XLOOKUP(D2833,Sheet2!$E$3:$E$101,Sheet2!$F$3:$F$101,"******************")</f>
        <v>******************</v>
      </c>
      <c r="AR2833" s="33" t="str">
        <f t="shared" si="1962"/>
        <v>NIOC PTP</v>
      </c>
      <c r="AS2833" s="9" t="str">
        <f t="shared" si="1963"/>
        <v>DOCC</v>
      </c>
      <c r="AT2833" s="4">
        <f t="shared" si="1977"/>
        <v>1</v>
      </c>
      <c r="AU2833" s="6">
        <f t="shared" si="1978"/>
        <v>2</v>
      </c>
      <c r="AV2833" s="4" t="str">
        <f t="shared" si="1979"/>
        <v>C</v>
      </c>
      <c r="AW2833" s="4">
        <f t="shared" si="1980"/>
        <v>13</v>
      </c>
      <c r="AX2833" s="4" t="str">
        <f>_xlfn.XLOOKUP(AW2833,Sheet2!$Q$3:$Q$66,Sheet2!$R$3:$R$66,"**")</f>
        <v>PTP</v>
      </c>
      <c r="AY2833" s="4">
        <f t="shared" si="1981"/>
        <v>0</v>
      </c>
      <c r="AZ2833" s="16" t="str">
        <f t="shared" si="1982"/>
        <v>SKPDN</v>
      </c>
    </row>
    <row r="2834" spans="2:52" x14ac:dyDescent="0.35">
      <c r="B2834" s="3">
        <f t="shared" si="1947"/>
        <v>13</v>
      </c>
      <c r="C2834" s="1">
        <f t="shared" si="1948"/>
        <v>5670</v>
      </c>
      <c r="D2834" s="2">
        <v>123700</v>
      </c>
      <c r="E2834" s="2" t="str">
        <f>_xlfn.XLOOKUP(C2834,Sheet2!$N$3:$N$1000,Sheet2!$O$3:$O$1000,"")</f>
        <v/>
      </c>
      <c r="F2834" s="9" t="str">
        <f t="shared" si="1939"/>
        <v>ANDS 1,0</v>
      </c>
      <c r="G2834" s="4" t="str">
        <f t="shared" si="1959"/>
        <v>247</v>
      </c>
      <c r="H2834" s="4">
        <f t="shared" si="1960"/>
        <v>300</v>
      </c>
      <c r="I2834" s="6">
        <f t="shared" si="1940"/>
        <v>1</v>
      </c>
      <c r="J2834" s="6">
        <f t="shared" si="1941"/>
        <v>2</v>
      </c>
      <c r="K2834" s="6">
        <f t="shared" si="1942"/>
        <v>3</v>
      </c>
      <c r="L2834" s="6">
        <f t="shared" si="1943"/>
        <v>7</v>
      </c>
      <c r="M2834" s="6">
        <f t="shared" si="1944"/>
        <v>0</v>
      </c>
      <c r="N2834" s="6">
        <f t="shared" si="1945"/>
        <v>0</v>
      </c>
      <c r="O2834" s="13">
        <f t="shared" si="1946"/>
        <v>20</v>
      </c>
      <c r="P2834" s="4">
        <f t="shared" si="1964"/>
        <v>5</v>
      </c>
      <c r="Q2834" s="4">
        <f t="shared" si="1965"/>
        <v>0</v>
      </c>
      <c r="R2834">
        <f t="shared" si="1949"/>
        <v>300</v>
      </c>
      <c r="S2834" s="4">
        <f t="shared" si="1950"/>
        <v>3</v>
      </c>
      <c r="T2834" s="15">
        <f t="shared" si="1951"/>
        <v>1</v>
      </c>
      <c r="U2834" s="4">
        <f t="shared" si="1952"/>
        <v>1</v>
      </c>
      <c r="V2834" s="4">
        <f t="shared" si="1953"/>
        <v>0</v>
      </c>
      <c r="W2834" s="4">
        <f t="shared" si="1954"/>
        <v>7</v>
      </c>
      <c r="X2834" s="6">
        <f t="shared" si="1955"/>
        <v>3</v>
      </c>
      <c r="Y2834" s="4">
        <f t="shared" si="1956"/>
        <v>0</v>
      </c>
      <c r="Z2834" s="6">
        <f t="shared" si="1957"/>
        <v>0</v>
      </c>
      <c r="AA2834" s="18">
        <f t="shared" si="1958"/>
        <v>0</v>
      </c>
      <c r="AB2834" s="9" t="str">
        <f t="shared" si="1966"/>
        <v>-100,3</v>
      </c>
      <c r="AC2834" s="9" t="str">
        <f>_xlfn.XLOOKUP(R2834,Sheet2!$H$3:$H$258,Sheet2!$I$3:$I$258,"-----")</f>
        <v>*****</v>
      </c>
      <c r="AD2834" s="9" t="str">
        <f>_xlfn.XLOOKUP(VALUE(AE2834),Sheet2!$N$3:$N$1000,Sheet2!$O$3:$O$1000,"********")</f>
        <v>********</v>
      </c>
      <c r="AE2834" t="str">
        <f t="shared" si="1961"/>
        <v>5570</v>
      </c>
      <c r="AF2834" s="9" t="str">
        <f>IF(R2834&lt;200,"+"&amp;TEXT(R2834,"0"),"-"&amp;TEXT(_xlfn.XLOOKUP(R2834,Sheet2!$K$3:$K$130,Sheet2!$L$3:$L$130,"-----"),"0"))</f>
        <v>-100</v>
      </c>
      <c r="AG2834" s="9" t="str">
        <f t="shared" si="1967"/>
        <v>@</v>
      </c>
      <c r="AH2834" s="9" t="str">
        <f t="shared" si="1968"/>
        <v>JMP @-100,3</v>
      </c>
      <c r="AI2834" t="str">
        <f t="shared" si="1969"/>
        <v>0,@-100,3</v>
      </c>
      <c r="AJ2834" s="16" t="str">
        <f t="shared" si="1970"/>
        <v>@-100,3</v>
      </c>
      <c r="AK2834" t="str">
        <f t="shared" si="1971"/>
        <v>ANDS 1,0</v>
      </c>
      <c r="AL2834" s="4" t="str">
        <f t="shared" si="1972"/>
        <v>AND</v>
      </c>
      <c r="AM2834" s="4" t="str">
        <f t="shared" si="1973"/>
        <v>S</v>
      </c>
      <c r="AN2834" s="4" t="str">
        <f t="shared" si="1974"/>
        <v/>
      </c>
      <c r="AO2834" s="4" t="str">
        <f t="shared" si="1975"/>
        <v/>
      </c>
      <c r="AP2834" s="15" t="str">
        <f t="shared" si="1976"/>
        <v/>
      </c>
      <c r="AQ2834" s="9" t="str">
        <f>_xlfn.XLOOKUP(D2834,Sheet2!$E$3:$E$101,Sheet2!$F$3:$F$101,"******************")</f>
        <v>******************</v>
      </c>
      <c r="AR2834" s="33" t="str">
        <f t="shared" si="1962"/>
        <v>SKPDZ 0</v>
      </c>
      <c r="AS2834" s="9" t="str">
        <f t="shared" si="1963"/>
        <v>DOCP</v>
      </c>
      <c r="AT2834" s="4">
        <f t="shared" si="1977"/>
        <v>0</v>
      </c>
      <c r="AU2834" s="6">
        <f t="shared" si="1978"/>
        <v>3</v>
      </c>
      <c r="AV2834" s="4" t="str">
        <f t="shared" si="1979"/>
        <v>P</v>
      </c>
      <c r="AW2834" s="4">
        <f t="shared" si="1980"/>
        <v>0</v>
      </c>
      <c r="AX2834" s="4" t="str">
        <f>_xlfn.XLOOKUP(AW2834,Sheet2!$Q$3:$Q$66,Sheet2!$R$3:$R$66,"**")</f>
        <v>0</v>
      </c>
      <c r="AY2834" s="4">
        <f t="shared" si="1981"/>
        <v>7</v>
      </c>
      <c r="AZ2834" s="16" t="str">
        <f t="shared" si="1982"/>
        <v>SKPDZ</v>
      </c>
    </row>
    <row r="2835" spans="2:52" x14ac:dyDescent="0.35">
      <c r="B2835" s="3">
        <f t="shared" si="1947"/>
        <v>14</v>
      </c>
      <c r="C2835" s="1">
        <f t="shared" si="1948"/>
        <v>5671</v>
      </c>
      <c r="D2835" s="2">
        <v>123240</v>
      </c>
      <c r="E2835" s="2" t="str">
        <f>_xlfn.XLOOKUP(C2835,Sheet2!$N$3:$N$1000,Sheet2!$O$3:$O$1000,"")</f>
        <v/>
      </c>
      <c r="F2835" s="9" t="str">
        <f t="shared" si="1939"/>
        <v>ADDOR 1,0</v>
      </c>
      <c r="G2835" s="4" t="str">
        <f t="shared" si="1959"/>
        <v>246</v>
      </c>
      <c r="H2835" s="4">
        <f t="shared" si="1960"/>
        <v>240</v>
      </c>
      <c r="I2835" s="6">
        <f t="shared" si="1940"/>
        <v>1</v>
      </c>
      <c r="J2835" s="6">
        <f t="shared" si="1941"/>
        <v>2</v>
      </c>
      <c r="K2835" s="6">
        <f t="shared" si="1942"/>
        <v>3</v>
      </c>
      <c r="L2835" s="6">
        <f t="shared" si="1943"/>
        <v>2</v>
      </c>
      <c r="M2835" s="6">
        <f t="shared" si="1944"/>
        <v>4</v>
      </c>
      <c r="N2835" s="6">
        <f t="shared" si="1945"/>
        <v>0</v>
      </c>
      <c r="O2835" s="13">
        <f t="shared" si="1946"/>
        <v>20</v>
      </c>
      <c r="P2835" s="4">
        <f t="shared" si="1964"/>
        <v>5</v>
      </c>
      <c r="Q2835" s="4">
        <f t="shared" si="1965"/>
        <v>0</v>
      </c>
      <c r="R2835">
        <f t="shared" si="1949"/>
        <v>240</v>
      </c>
      <c r="S2835" s="4">
        <f t="shared" si="1950"/>
        <v>2</v>
      </c>
      <c r="T2835" s="15">
        <f t="shared" si="1951"/>
        <v>1</v>
      </c>
      <c r="U2835" s="4">
        <f t="shared" si="1952"/>
        <v>1</v>
      </c>
      <c r="V2835" s="4">
        <f t="shared" si="1953"/>
        <v>0</v>
      </c>
      <c r="W2835" s="4">
        <f t="shared" si="1954"/>
        <v>6</v>
      </c>
      <c r="X2835" s="6">
        <f t="shared" si="1955"/>
        <v>2</v>
      </c>
      <c r="Y2835" s="4">
        <f t="shared" si="1956"/>
        <v>2</v>
      </c>
      <c r="Z2835" s="6">
        <f t="shared" si="1957"/>
        <v>0</v>
      </c>
      <c r="AA2835" s="18">
        <f t="shared" si="1958"/>
        <v>0</v>
      </c>
      <c r="AB2835" s="9" t="str">
        <f t="shared" si="1966"/>
        <v>-140,2</v>
      </c>
      <c r="AC2835" s="9" t="str">
        <f>_xlfn.XLOOKUP(R2835,Sheet2!$H$3:$H$258,Sheet2!$I$3:$I$258,"-----")</f>
        <v>I.SETP</v>
      </c>
      <c r="AD2835" s="9" t="str">
        <f>_xlfn.XLOOKUP(VALUE(AE2835),Sheet2!$N$3:$N$1000,Sheet2!$O$3:$O$1000,"********")</f>
        <v>********</v>
      </c>
      <c r="AE2835" t="str">
        <f t="shared" si="1961"/>
        <v>5531</v>
      </c>
      <c r="AF2835" s="9" t="str">
        <f>IF(R2835&lt;200,"+"&amp;TEXT(R2835,"0"),"-"&amp;TEXT(_xlfn.XLOOKUP(R2835,Sheet2!$K$3:$K$130,Sheet2!$L$3:$L$130,"-----"),"0"))</f>
        <v>-140</v>
      </c>
      <c r="AG2835" s="9" t="str">
        <f t="shared" si="1967"/>
        <v>@</v>
      </c>
      <c r="AH2835" s="9" t="str">
        <f t="shared" si="1968"/>
        <v>JMP @-140,2</v>
      </c>
      <c r="AI2835" t="str">
        <f t="shared" si="1969"/>
        <v>0,@-140,2</v>
      </c>
      <c r="AJ2835" s="16" t="str">
        <f t="shared" si="1970"/>
        <v>@-140,2</v>
      </c>
      <c r="AK2835" t="str">
        <f t="shared" si="1971"/>
        <v>ADDOR 1,0</v>
      </c>
      <c r="AL2835" s="4" t="str">
        <f t="shared" si="1972"/>
        <v>ADD</v>
      </c>
      <c r="AM2835" s="4" t="str">
        <f t="shared" si="1973"/>
        <v>R</v>
      </c>
      <c r="AN2835" s="4" t="str">
        <f t="shared" si="1974"/>
        <v>O</v>
      </c>
      <c r="AO2835" s="4" t="str">
        <f t="shared" si="1975"/>
        <v/>
      </c>
      <c r="AP2835" s="15" t="str">
        <f t="shared" si="1976"/>
        <v/>
      </c>
      <c r="AQ2835" s="9" t="str">
        <f>_xlfn.XLOOKUP(D2835,Sheet2!$E$3:$E$101,Sheet2!$F$3:$F$101,"******************")</f>
        <v>******************</v>
      </c>
      <c r="AR2835" s="33" t="str">
        <f t="shared" si="1962"/>
        <v>DOCC 0,**</v>
      </c>
      <c r="AS2835" s="9" t="str">
        <f t="shared" si="1963"/>
        <v>DOCC</v>
      </c>
      <c r="AT2835" s="4">
        <f t="shared" si="1977"/>
        <v>0</v>
      </c>
      <c r="AU2835" s="6">
        <f t="shared" si="1978"/>
        <v>2</v>
      </c>
      <c r="AV2835" s="4" t="str">
        <f t="shared" si="1979"/>
        <v>C</v>
      </c>
      <c r="AW2835" s="4">
        <f t="shared" si="1980"/>
        <v>40</v>
      </c>
      <c r="AX2835" s="4" t="str">
        <f>_xlfn.XLOOKUP(AW2835,Sheet2!$Q$3:$Q$66,Sheet2!$R$3:$R$66,"**")</f>
        <v>**</v>
      </c>
      <c r="AY2835" s="4">
        <f t="shared" si="1981"/>
        <v>6</v>
      </c>
      <c r="AZ2835" s="16" t="str">
        <f t="shared" si="1982"/>
        <v>SKPDN</v>
      </c>
    </row>
    <row r="2836" spans="2:52" x14ac:dyDescent="0.35">
      <c r="B2836" s="3">
        <f t="shared" si="1947"/>
        <v>15</v>
      </c>
      <c r="C2836" s="1">
        <f t="shared" si="1948"/>
        <v>5672</v>
      </c>
      <c r="D2836" s="2">
        <v>121240</v>
      </c>
      <c r="E2836" s="2" t="str">
        <f>_xlfn.XLOOKUP(C2836,Sheet2!$N$3:$N$1000,Sheet2!$O$3:$O$1000,"")</f>
        <v/>
      </c>
      <c r="F2836" s="9" t="str">
        <f t="shared" si="1939"/>
        <v>MOVOR 1,0</v>
      </c>
      <c r="G2836" s="4" t="str">
        <f t="shared" si="1959"/>
        <v>242</v>
      </c>
      <c r="H2836" s="4">
        <f t="shared" si="1960"/>
        <v>240</v>
      </c>
      <c r="I2836" s="6">
        <f t="shared" si="1940"/>
        <v>1</v>
      </c>
      <c r="J2836" s="6">
        <f t="shared" si="1941"/>
        <v>2</v>
      </c>
      <c r="K2836" s="6">
        <f t="shared" si="1942"/>
        <v>1</v>
      </c>
      <c r="L2836" s="6">
        <f t="shared" si="1943"/>
        <v>2</v>
      </c>
      <c r="M2836" s="6">
        <f t="shared" si="1944"/>
        <v>4</v>
      </c>
      <c r="N2836" s="6">
        <f t="shared" si="1945"/>
        <v>0</v>
      </c>
      <c r="O2836" s="13">
        <f t="shared" si="1946"/>
        <v>20</v>
      </c>
      <c r="P2836" s="4">
        <f t="shared" si="1964"/>
        <v>5</v>
      </c>
      <c r="Q2836" s="4">
        <f t="shared" si="1965"/>
        <v>0</v>
      </c>
      <c r="R2836">
        <f t="shared" si="1949"/>
        <v>240</v>
      </c>
      <c r="S2836" s="4">
        <f t="shared" si="1950"/>
        <v>2</v>
      </c>
      <c r="T2836" s="15">
        <f t="shared" si="1951"/>
        <v>0</v>
      </c>
      <c r="U2836" s="4">
        <f t="shared" si="1952"/>
        <v>1</v>
      </c>
      <c r="V2836" s="4">
        <f t="shared" si="1953"/>
        <v>0</v>
      </c>
      <c r="W2836" s="4">
        <f t="shared" si="1954"/>
        <v>2</v>
      </c>
      <c r="X2836" s="6">
        <f t="shared" si="1955"/>
        <v>2</v>
      </c>
      <c r="Y2836" s="4">
        <f t="shared" si="1956"/>
        <v>2</v>
      </c>
      <c r="Z2836" s="6">
        <f t="shared" si="1957"/>
        <v>0</v>
      </c>
      <c r="AA2836" s="18">
        <f t="shared" si="1958"/>
        <v>0</v>
      </c>
      <c r="AB2836" s="9" t="str">
        <f t="shared" si="1966"/>
        <v>-140,2</v>
      </c>
      <c r="AC2836" s="9" t="str">
        <f>_xlfn.XLOOKUP(R2836,Sheet2!$H$3:$H$258,Sheet2!$I$3:$I$258,"-----")</f>
        <v>I.SETP</v>
      </c>
      <c r="AD2836" s="9" t="str">
        <f>_xlfn.XLOOKUP(VALUE(AE2836),Sheet2!$N$3:$N$1000,Sheet2!$O$3:$O$1000,"********")</f>
        <v>********</v>
      </c>
      <c r="AE2836" t="str">
        <f t="shared" si="1961"/>
        <v>5532</v>
      </c>
      <c r="AF2836" s="9" t="str">
        <f>IF(R2836&lt;200,"+"&amp;TEXT(R2836,"0"),"-"&amp;TEXT(_xlfn.XLOOKUP(R2836,Sheet2!$K$3:$K$130,Sheet2!$L$3:$L$130,"-----"),"0"))</f>
        <v>-140</v>
      </c>
      <c r="AG2836" s="9" t="str">
        <f t="shared" si="1967"/>
        <v/>
      </c>
      <c r="AH2836" s="9" t="str">
        <f t="shared" si="1968"/>
        <v>JMP -140,2</v>
      </c>
      <c r="AI2836" t="str">
        <f t="shared" si="1969"/>
        <v>0,-140,2</v>
      </c>
      <c r="AJ2836" s="16" t="str">
        <f t="shared" si="1970"/>
        <v>-140,2</v>
      </c>
      <c r="AK2836" t="str">
        <f t="shared" si="1971"/>
        <v>MOVOR 1,0</v>
      </c>
      <c r="AL2836" s="4" t="str">
        <f t="shared" si="1972"/>
        <v>MOV</v>
      </c>
      <c r="AM2836" s="4" t="str">
        <f t="shared" si="1973"/>
        <v>R</v>
      </c>
      <c r="AN2836" s="4" t="str">
        <f t="shared" si="1974"/>
        <v>O</v>
      </c>
      <c r="AO2836" s="4" t="str">
        <f t="shared" si="1975"/>
        <v/>
      </c>
      <c r="AP2836" s="15" t="str">
        <f t="shared" si="1976"/>
        <v/>
      </c>
      <c r="AQ2836" s="9" t="str">
        <f>_xlfn.XLOOKUP(D2836,Sheet2!$E$3:$E$101,Sheet2!$F$3:$F$101,"******************")</f>
        <v>******************</v>
      </c>
      <c r="AR2836" s="33" t="str">
        <f t="shared" si="1962"/>
        <v>DOAC 0,**</v>
      </c>
      <c r="AS2836" s="9" t="str">
        <f t="shared" si="1963"/>
        <v>DOAC</v>
      </c>
      <c r="AT2836" s="4">
        <f t="shared" si="1977"/>
        <v>0</v>
      </c>
      <c r="AU2836" s="6">
        <f t="shared" si="1978"/>
        <v>2</v>
      </c>
      <c r="AV2836" s="4" t="str">
        <f t="shared" si="1979"/>
        <v>C</v>
      </c>
      <c r="AW2836" s="4">
        <f t="shared" si="1980"/>
        <v>40</v>
      </c>
      <c r="AX2836" s="4" t="str">
        <f>_xlfn.XLOOKUP(AW2836,Sheet2!$Q$3:$Q$66,Sheet2!$R$3:$R$66,"**")</f>
        <v>**</v>
      </c>
      <c r="AY2836" s="4">
        <f t="shared" si="1981"/>
        <v>2</v>
      </c>
      <c r="AZ2836" s="16" t="str">
        <f t="shared" si="1982"/>
        <v>SKPDN</v>
      </c>
    </row>
    <row r="2837" spans="2:52" x14ac:dyDescent="0.35">
      <c r="B2837" s="3">
        <f t="shared" si="1947"/>
        <v>16</v>
      </c>
      <c r="C2837" s="1">
        <f t="shared" si="1948"/>
        <v>5673</v>
      </c>
      <c r="D2837" s="2">
        <v>101000</v>
      </c>
      <c r="E2837" s="2" t="str">
        <f>_xlfn.XLOOKUP(C2837,Sheet2!$N$3:$N$1000,Sheet2!$O$3:$O$1000,"")</f>
        <v/>
      </c>
      <c r="F2837" s="9" t="str">
        <f t="shared" si="1939"/>
        <v>MOV 0,0</v>
      </c>
      <c r="G2837" s="4" t="str">
        <f t="shared" si="1959"/>
        <v>202</v>
      </c>
      <c r="H2837" s="4">
        <f t="shared" si="1960"/>
        <v>0</v>
      </c>
      <c r="I2837" s="6">
        <f t="shared" si="1940"/>
        <v>1</v>
      </c>
      <c r="J2837" s="6">
        <f t="shared" si="1941"/>
        <v>0</v>
      </c>
      <c r="K2837" s="6">
        <f t="shared" si="1942"/>
        <v>1</v>
      </c>
      <c r="L2837" s="6">
        <f t="shared" si="1943"/>
        <v>0</v>
      </c>
      <c r="M2837" s="6">
        <f t="shared" si="1944"/>
        <v>0</v>
      </c>
      <c r="N2837" s="6">
        <f t="shared" si="1945"/>
        <v>0</v>
      </c>
      <c r="O2837" s="13">
        <f t="shared" si="1946"/>
        <v>16</v>
      </c>
      <c r="P2837" s="4">
        <f t="shared" si="1964"/>
        <v>4</v>
      </c>
      <c r="Q2837" s="4">
        <f t="shared" si="1965"/>
        <v>0</v>
      </c>
      <c r="R2837">
        <f t="shared" si="1949"/>
        <v>0</v>
      </c>
      <c r="S2837" s="4">
        <f t="shared" si="1950"/>
        <v>2</v>
      </c>
      <c r="T2837" s="15">
        <f t="shared" si="1951"/>
        <v>0</v>
      </c>
      <c r="U2837" s="4">
        <f t="shared" si="1952"/>
        <v>0</v>
      </c>
      <c r="V2837" s="4">
        <f t="shared" si="1953"/>
        <v>0</v>
      </c>
      <c r="W2837" s="4">
        <f t="shared" si="1954"/>
        <v>2</v>
      </c>
      <c r="X2837" s="6">
        <f t="shared" si="1955"/>
        <v>0</v>
      </c>
      <c r="Y2837" s="4">
        <f t="shared" si="1956"/>
        <v>0</v>
      </c>
      <c r="Z2837" s="6">
        <f t="shared" si="1957"/>
        <v>0</v>
      </c>
      <c r="AA2837" s="18">
        <f t="shared" si="1958"/>
        <v>0</v>
      </c>
      <c r="AB2837" s="9" t="str">
        <f t="shared" si="1966"/>
        <v>+0,2</v>
      </c>
      <c r="AC2837" s="9" t="str">
        <f>_xlfn.XLOOKUP(R2837,Sheet2!$H$3:$H$258,Sheet2!$I$3:$I$258,"-----")</f>
        <v>0</v>
      </c>
      <c r="AD2837" s="9" t="str">
        <f>_xlfn.XLOOKUP(VALUE(AE2837),Sheet2!$N$3:$N$1000,Sheet2!$O$3:$O$1000,"********")</f>
        <v>********</v>
      </c>
      <c r="AE2837" t="str">
        <f t="shared" si="1961"/>
        <v>5673</v>
      </c>
      <c r="AF2837" s="9" t="str">
        <f>IF(R2837&lt;200,"+"&amp;TEXT(R2837,"0"),"-"&amp;TEXT(_xlfn.XLOOKUP(R2837,Sheet2!$K$3:$K$130,Sheet2!$L$3:$L$130,"-----"),"0"))</f>
        <v>+0</v>
      </c>
      <c r="AG2837" s="9" t="str">
        <f t="shared" si="1967"/>
        <v/>
      </c>
      <c r="AH2837" s="9" t="str">
        <f t="shared" si="1968"/>
        <v>JMP +0,2</v>
      </c>
      <c r="AI2837" t="str">
        <f t="shared" si="1969"/>
        <v>0,+0,2</v>
      </c>
      <c r="AJ2837" s="16" t="str">
        <f t="shared" si="1970"/>
        <v>+0,2</v>
      </c>
      <c r="AK2837" t="str">
        <f t="shared" si="1971"/>
        <v>MOV 0,0</v>
      </c>
      <c r="AL2837" s="4" t="str">
        <f t="shared" si="1972"/>
        <v>MOV</v>
      </c>
      <c r="AM2837" s="4" t="str">
        <f t="shared" si="1973"/>
        <v/>
      </c>
      <c r="AN2837" s="4" t="str">
        <f t="shared" si="1974"/>
        <v/>
      </c>
      <c r="AO2837" s="4" t="str">
        <f t="shared" si="1975"/>
        <v/>
      </c>
      <c r="AP2837" s="15" t="str">
        <f t="shared" si="1976"/>
        <v/>
      </c>
      <c r="AQ2837" s="9" t="str">
        <f>_xlfn.XLOOKUP(D2837,Sheet2!$E$3:$E$101,Sheet2!$F$3:$F$101,"******************")</f>
        <v>******************</v>
      </c>
      <c r="AR2837" s="33" t="str">
        <f t="shared" si="1962"/>
        <v>DOA 0,0</v>
      </c>
      <c r="AS2837" s="9" t="str">
        <f t="shared" si="1963"/>
        <v>DOA</v>
      </c>
      <c r="AT2837" s="4">
        <f t="shared" si="1977"/>
        <v>0</v>
      </c>
      <c r="AU2837" s="6">
        <f t="shared" si="1978"/>
        <v>0</v>
      </c>
      <c r="AV2837" s="4" t="str">
        <f t="shared" si="1979"/>
        <v/>
      </c>
      <c r="AW2837" s="4">
        <f t="shared" si="1980"/>
        <v>0</v>
      </c>
      <c r="AX2837" s="4" t="str">
        <f>_xlfn.XLOOKUP(AW2837,Sheet2!$Q$3:$Q$66,Sheet2!$R$3:$R$66,"**")</f>
        <v>0</v>
      </c>
      <c r="AY2837" s="4">
        <f t="shared" si="1981"/>
        <v>2</v>
      </c>
      <c r="AZ2837" s="16" t="str">
        <f t="shared" si="1982"/>
        <v>SKPBN</v>
      </c>
    </row>
    <row r="2838" spans="2:52" x14ac:dyDescent="0.35">
      <c r="B2838" s="3">
        <f t="shared" si="1947"/>
        <v>17</v>
      </c>
      <c r="C2838" s="1">
        <f t="shared" si="1948"/>
        <v>5674</v>
      </c>
      <c r="D2838" s="2">
        <v>101405</v>
      </c>
      <c r="E2838" s="2" t="str">
        <f>_xlfn.XLOOKUP(C2838,Sheet2!$N$3:$N$1000,Sheet2!$O$3:$O$1000,"")</f>
        <v/>
      </c>
      <c r="F2838" s="9" t="str">
        <f t="shared" si="1939"/>
        <v>INC 0,0,SNR</v>
      </c>
      <c r="G2838" s="4" t="str">
        <f t="shared" si="1959"/>
        <v>203</v>
      </c>
      <c r="H2838" s="4">
        <f t="shared" si="1960"/>
        <v>5</v>
      </c>
      <c r="I2838" s="6">
        <f t="shared" si="1940"/>
        <v>1</v>
      </c>
      <c r="J2838" s="6">
        <f t="shared" si="1941"/>
        <v>0</v>
      </c>
      <c r="K2838" s="6">
        <f t="shared" si="1942"/>
        <v>1</v>
      </c>
      <c r="L2838" s="6">
        <f t="shared" si="1943"/>
        <v>4</v>
      </c>
      <c r="M2838" s="6">
        <f t="shared" si="1944"/>
        <v>0</v>
      </c>
      <c r="N2838" s="6">
        <f t="shared" si="1945"/>
        <v>5</v>
      </c>
      <c r="O2838" s="13">
        <f t="shared" si="1946"/>
        <v>16</v>
      </c>
      <c r="P2838" s="4">
        <f t="shared" si="1964"/>
        <v>4</v>
      </c>
      <c r="Q2838" s="4">
        <f t="shared" si="1965"/>
        <v>0</v>
      </c>
      <c r="R2838">
        <f t="shared" si="1949"/>
        <v>5</v>
      </c>
      <c r="S2838" s="4">
        <f t="shared" si="1950"/>
        <v>3</v>
      </c>
      <c r="T2838" s="15">
        <f t="shared" si="1951"/>
        <v>0</v>
      </c>
      <c r="U2838" s="4">
        <f t="shared" si="1952"/>
        <v>0</v>
      </c>
      <c r="V2838" s="4">
        <f t="shared" si="1953"/>
        <v>0</v>
      </c>
      <c r="W2838" s="4">
        <f t="shared" si="1954"/>
        <v>3</v>
      </c>
      <c r="X2838" s="6">
        <f t="shared" si="1955"/>
        <v>0</v>
      </c>
      <c r="Y2838" s="4">
        <f t="shared" si="1956"/>
        <v>0</v>
      </c>
      <c r="Z2838" s="6">
        <f t="shared" si="1957"/>
        <v>0</v>
      </c>
      <c r="AA2838" s="18">
        <f t="shared" si="1958"/>
        <v>5</v>
      </c>
      <c r="AB2838" s="9" t="str">
        <f t="shared" si="1966"/>
        <v>+5,3</v>
      </c>
      <c r="AC2838" s="9" t="str">
        <f>_xlfn.XLOOKUP(R2838,Sheet2!$H$3:$H$258,Sheet2!$I$3:$I$258,"-----")</f>
        <v>*****</v>
      </c>
      <c r="AD2838" s="9" t="str">
        <f>_xlfn.XLOOKUP(VALUE(AE2838),Sheet2!$N$3:$N$1000,Sheet2!$O$3:$O$1000,"********")</f>
        <v>********</v>
      </c>
      <c r="AE2838" t="str">
        <f t="shared" si="1961"/>
        <v>5701</v>
      </c>
      <c r="AF2838" s="9" t="str">
        <f>IF(R2838&lt;200,"+"&amp;TEXT(R2838,"0"),"-"&amp;TEXT(_xlfn.XLOOKUP(R2838,Sheet2!$K$3:$K$130,Sheet2!$L$3:$L$130,"-----"),"0"))</f>
        <v>+5</v>
      </c>
      <c r="AG2838" s="9" t="str">
        <f t="shared" si="1967"/>
        <v/>
      </c>
      <c r="AH2838" s="9" t="str">
        <f t="shared" si="1968"/>
        <v>JMP +5,3</v>
      </c>
      <c r="AI2838" t="str">
        <f t="shared" si="1969"/>
        <v>0,+5,3</v>
      </c>
      <c r="AJ2838" s="16" t="str">
        <f t="shared" si="1970"/>
        <v>+5,3</v>
      </c>
      <c r="AK2838" t="str">
        <f t="shared" si="1971"/>
        <v>INC 0,0,SNR</v>
      </c>
      <c r="AL2838" s="4" t="str">
        <f t="shared" si="1972"/>
        <v>INC</v>
      </c>
      <c r="AM2838" s="4" t="str">
        <f t="shared" si="1973"/>
        <v/>
      </c>
      <c r="AN2838" s="4" t="str">
        <f t="shared" si="1974"/>
        <v/>
      </c>
      <c r="AO2838" s="4" t="str">
        <f t="shared" si="1975"/>
        <v/>
      </c>
      <c r="AP2838" s="15" t="str">
        <f t="shared" si="1976"/>
        <v>,SNR</v>
      </c>
      <c r="AQ2838" s="9" t="str">
        <f>_xlfn.XLOOKUP(D2838,Sheet2!$E$3:$E$101,Sheet2!$F$3:$F$101,"******************")</f>
        <v>******************</v>
      </c>
      <c r="AR2838" s="33" t="str">
        <f t="shared" si="1962"/>
        <v>DIB 0,0</v>
      </c>
      <c r="AS2838" s="9" t="str">
        <f t="shared" si="1963"/>
        <v>DIB</v>
      </c>
      <c r="AT2838" s="4">
        <f t="shared" si="1977"/>
        <v>0</v>
      </c>
      <c r="AU2838" s="6">
        <f t="shared" si="1978"/>
        <v>0</v>
      </c>
      <c r="AV2838" s="4" t="str">
        <f t="shared" si="1979"/>
        <v/>
      </c>
      <c r="AW2838" s="4">
        <f t="shared" si="1980"/>
        <v>5</v>
      </c>
      <c r="AX2838" s="4">
        <f>_xlfn.XLOOKUP(AW2838,Sheet2!$Q$3:$Q$66,Sheet2!$R$3:$R$66,"**")</f>
        <v>0</v>
      </c>
      <c r="AY2838" s="4">
        <f t="shared" si="1981"/>
        <v>3</v>
      </c>
      <c r="AZ2838" s="16" t="str">
        <f t="shared" si="1982"/>
        <v>SKPBN</v>
      </c>
    </row>
    <row r="2839" spans="2:52" x14ac:dyDescent="0.35">
      <c r="B2839" s="3">
        <f t="shared" si="1947"/>
        <v>18</v>
      </c>
      <c r="C2839" s="1">
        <f t="shared" si="1948"/>
        <v>5675</v>
      </c>
      <c r="D2839" s="2">
        <v>403</v>
      </c>
      <c r="E2839" s="2" t="str">
        <f>_xlfn.XLOOKUP(C2839,Sheet2!$N$3:$N$1000,Sheet2!$O$3:$O$1000,"")</f>
        <v/>
      </c>
      <c r="F2839" s="9" t="str">
        <f t="shared" si="1939"/>
        <v>JMP .LOP1</v>
      </c>
      <c r="G2839" s="4" t="str">
        <f t="shared" si="1959"/>
        <v>1</v>
      </c>
      <c r="H2839" s="4">
        <f t="shared" si="1960"/>
        <v>3</v>
      </c>
      <c r="I2839" s="6">
        <f t="shared" si="1940"/>
        <v>0</v>
      </c>
      <c r="J2839" s="6">
        <f t="shared" si="1941"/>
        <v>0</v>
      </c>
      <c r="K2839" s="6">
        <f t="shared" si="1942"/>
        <v>0</v>
      </c>
      <c r="L2839" s="6">
        <f t="shared" si="1943"/>
        <v>4</v>
      </c>
      <c r="M2839" s="6">
        <f t="shared" si="1944"/>
        <v>0</v>
      </c>
      <c r="N2839" s="6">
        <f t="shared" si="1945"/>
        <v>3</v>
      </c>
      <c r="O2839" s="13">
        <f t="shared" si="1946"/>
        <v>0</v>
      </c>
      <c r="P2839" s="4">
        <f t="shared" si="1964"/>
        <v>0</v>
      </c>
      <c r="Q2839" s="4">
        <f t="shared" si="1965"/>
        <v>0</v>
      </c>
      <c r="R2839">
        <f t="shared" si="1949"/>
        <v>3</v>
      </c>
      <c r="S2839" s="4">
        <f t="shared" si="1950"/>
        <v>1</v>
      </c>
      <c r="T2839" s="15">
        <f t="shared" si="1951"/>
        <v>0</v>
      </c>
      <c r="U2839" s="4">
        <f t="shared" si="1952"/>
        <v>0</v>
      </c>
      <c r="V2839" s="4">
        <f t="shared" si="1953"/>
        <v>0</v>
      </c>
      <c r="W2839" s="4">
        <f t="shared" si="1954"/>
        <v>1</v>
      </c>
      <c r="X2839" s="6">
        <f t="shared" si="1955"/>
        <v>0</v>
      </c>
      <c r="Y2839" s="4">
        <f t="shared" si="1956"/>
        <v>0</v>
      </c>
      <c r="Z2839" s="6">
        <f t="shared" si="1957"/>
        <v>0</v>
      </c>
      <c r="AA2839" s="18">
        <f t="shared" si="1958"/>
        <v>3</v>
      </c>
      <c r="AB2839" s="9" t="str">
        <f t="shared" si="1966"/>
        <v>.LOP1</v>
      </c>
      <c r="AC2839" s="9" t="str">
        <f>_xlfn.XLOOKUP(R2839,Sheet2!$H$3:$H$258,Sheet2!$I$3:$I$258,"-----")</f>
        <v>*****</v>
      </c>
      <c r="AD2839" s="9" t="str">
        <f>_xlfn.XLOOKUP(VALUE(AE2839),Sheet2!$N$3:$N$1000,Sheet2!$O$3:$O$1000,"********")</f>
        <v>.LOP1</v>
      </c>
      <c r="AE2839" t="str">
        <f t="shared" si="1961"/>
        <v>5700</v>
      </c>
      <c r="AF2839" s="9" t="str">
        <f>IF(R2839&lt;200,"+"&amp;TEXT(R2839,"0"),"-"&amp;TEXT(_xlfn.XLOOKUP(R2839,Sheet2!$K$3:$K$130,Sheet2!$L$3:$L$130,"-----"),"0"))</f>
        <v>+3</v>
      </c>
      <c r="AG2839" s="9" t="str">
        <f t="shared" si="1967"/>
        <v/>
      </c>
      <c r="AH2839" s="9" t="str">
        <f t="shared" si="1968"/>
        <v>JMP .LOP1</v>
      </c>
      <c r="AI2839" t="str">
        <f t="shared" si="1969"/>
        <v>0,.LOP1</v>
      </c>
      <c r="AJ2839" s="16" t="str">
        <f t="shared" si="1970"/>
        <v>.LOP1</v>
      </c>
      <c r="AK2839" t="str">
        <f t="shared" si="1971"/>
        <v>NEG 0,0,SNC</v>
      </c>
      <c r="AL2839" s="4" t="str">
        <f t="shared" si="1972"/>
        <v>NEG</v>
      </c>
      <c r="AM2839" s="4" t="str">
        <f t="shared" si="1973"/>
        <v/>
      </c>
      <c r="AN2839" s="4" t="str">
        <f t="shared" si="1974"/>
        <v/>
      </c>
      <c r="AO2839" s="4" t="str">
        <f t="shared" si="1975"/>
        <v/>
      </c>
      <c r="AP2839" s="15" t="str">
        <f t="shared" si="1976"/>
        <v>,SNC</v>
      </c>
      <c r="AQ2839" s="9" t="str">
        <f>_xlfn.XLOOKUP(D2839,Sheet2!$E$3:$E$101,Sheet2!$F$3:$F$101,"******************")</f>
        <v>******************</v>
      </c>
      <c r="AR2839" s="33" t="str">
        <f t="shared" si="1962"/>
        <v>DIA 0,MAP1</v>
      </c>
      <c r="AS2839" s="9" t="str">
        <f t="shared" si="1963"/>
        <v>DIA</v>
      </c>
      <c r="AT2839" s="4">
        <f t="shared" si="1977"/>
        <v>0</v>
      </c>
      <c r="AU2839" s="6">
        <f t="shared" si="1978"/>
        <v>0</v>
      </c>
      <c r="AV2839" s="4" t="str">
        <f t="shared" si="1979"/>
        <v/>
      </c>
      <c r="AW2839" s="4">
        <f t="shared" si="1980"/>
        <v>3</v>
      </c>
      <c r="AX2839" s="4" t="str">
        <f>_xlfn.XLOOKUP(AW2839,Sheet2!$Q$3:$Q$66,Sheet2!$R$3:$R$66,"**")</f>
        <v>MAP1</v>
      </c>
      <c r="AY2839" s="4">
        <f t="shared" si="1981"/>
        <v>1</v>
      </c>
      <c r="AZ2839" s="16" t="str">
        <f t="shared" si="1982"/>
        <v>SKPBN</v>
      </c>
    </row>
    <row r="2840" spans="2:52" x14ac:dyDescent="0.35">
      <c r="B2840" s="3">
        <f t="shared" si="1947"/>
        <v>19</v>
      </c>
      <c r="C2840" s="1">
        <f t="shared" si="1948"/>
        <v>5676</v>
      </c>
      <c r="D2840" s="2">
        <v>63400</v>
      </c>
      <c r="E2840" s="2" t="str">
        <f>_xlfn.XLOOKUP(C2840,Sheet2!$N$3:$N$1000,Sheet2!$O$3:$O$1000,"")</f>
        <v/>
      </c>
      <c r="F2840" s="9" t="str">
        <f t="shared" si="1939"/>
        <v>SKPBN 0</v>
      </c>
      <c r="G2840" s="4" t="str">
        <f t="shared" si="1959"/>
        <v>147</v>
      </c>
      <c r="H2840" s="4">
        <f t="shared" si="1960"/>
        <v>0</v>
      </c>
      <c r="I2840" s="6">
        <f t="shared" si="1940"/>
        <v>0</v>
      </c>
      <c r="J2840" s="6">
        <f t="shared" si="1941"/>
        <v>6</v>
      </c>
      <c r="K2840" s="6">
        <f t="shared" si="1942"/>
        <v>3</v>
      </c>
      <c r="L2840" s="6">
        <f t="shared" si="1943"/>
        <v>4</v>
      </c>
      <c r="M2840" s="6">
        <f t="shared" si="1944"/>
        <v>0</v>
      </c>
      <c r="N2840" s="6">
        <f t="shared" si="1945"/>
        <v>0</v>
      </c>
      <c r="O2840" s="13">
        <f t="shared" si="1946"/>
        <v>12</v>
      </c>
      <c r="P2840" s="4">
        <f t="shared" si="1964"/>
        <v>3</v>
      </c>
      <c r="Q2840" s="4">
        <f t="shared" si="1965"/>
        <v>0</v>
      </c>
      <c r="R2840">
        <f t="shared" si="1949"/>
        <v>0</v>
      </c>
      <c r="S2840" s="4">
        <f t="shared" si="1950"/>
        <v>3</v>
      </c>
      <c r="T2840" s="15">
        <f t="shared" si="1951"/>
        <v>1</v>
      </c>
      <c r="U2840" s="4">
        <f t="shared" si="1952"/>
        <v>3</v>
      </c>
      <c r="V2840" s="4">
        <f t="shared" si="1953"/>
        <v>0</v>
      </c>
      <c r="W2840" s="4">
        <f t="shared" si="1954"/>
        <v>7</v>
      </c>
      <c r="X2840" s="6">
        <f t="shared" si="1955"/>
        <v>0</v>
      </c>
      <c r="Y2840" s="4">
        <f t="shared" si="1956"/>
        <v>0</v>
      </c>
      <c r="Z2840" s="6">
        <f t="shared" si="1957"/>
        <v>0</v>
      </c>
      <c r="AA2840" s="18">
        <f t="shared" si="1958"/>
        <v>0</v>
      </c>
      <c r="AB2840" s="9" t="str">
        <f t="shared" si="1966"/>
        <v>+0,3</v>
      </c>
      <c r="AC2840" s="9" t="str">
        <f>_xlfn.XLOOKUP(R2840,Sheet2!$H$3:$H$258,Sheet2!$I$3:$I$258,"-----")</f>
        <v>0</v>
      </c>
      <c r="AD2840" s="9" t="str">
        <f>_xlfn.XLOOKUP(VALUE(AE2840),Sheet2!$N$3:$N$1000,Sheet2!$O$3:$O$1000,"********")</f>
        <v>********</v>
      </c>
      <c r="AE2840" t="str">
        <f t="shared" si="1961"/>
        <v>5676</v>
      </c>
      <c r="AF2840" s="9" t="str">
        <f>IF(R2840&lt;200,"+"&amp;TEXT(R2840,"0"),"-"&amp;TEXT(_xlfn.XLOOKUP(R2840,Sheet2!$K$3:$K$130,Sheet2!$L$3:$L$130,"-----"),"0"))</f>
        <v>+0</v>
      </c>
      <c r="AG2840" s="9" t="str">
        <f t="shared" si="1967"/>
        <v>@</v>
      </c>
      <c r="AH2840" s="9" t="str">
        <f t="shared" si="1968"/>
        <v>JMP @+0,3</v>
      </c>
      <c r="AI2840" t="str">
        <f t="shared" si="1969"/>
        <v>0,@+0,3</v>
      </c>
      <c r="AJ2840" s="16" t="str">
        <f t="shared" si="1970"/>
        <v>@+0,3</v>
      </c>
      <c r="AK2840" t="str">
        <f t="shared" si="1971"/>
        <v>AND 3,0</v>
      </c>
      <c r="AL2840" s="4" t="str">
        <f t="shared" si="1972"/>
        <v>AND</v>
      </c>
      <c r="AM2840" s="4" t="str">
        <f t="shared" si="1973"/>
        <v/>
      </c>
      <c r="AN2840" s="4" t="str">
        <f t="shared" si="1974"/>
        <v/>
      </c>
      <c r="AO2840" s="4" t="str">
        <f t="shared" si="1975"/>
        <v/>
      </c>
      <c r="AP2840" s="15" t="str">
        <f t="shared" si="1976"/>
        <v/>
      </c>
      <c r="AQ2840" s="9" t="str">
        <f>_xlfn.XLOOKUP(D2840,Sheet2!$E$3:$E$101,Sheet2!$F$3:$F$101,"******************")</f>
        <v>******************</v>
      </c>
      <c r="AR2840" s="33" t="str">
        <f t="shared" si="1962"/>
        <v>SKPBN 0</v>
      </c>
      <c r="AS2840" s="9" t="str">
        <f t="shared" si="1963"/>
        <v>DOC</v>
      </c>
      <c r="AT2840" s="4">
        <f t="shared" si="1977"/>
        <v>0</v>
      </c>
      <c r="AU2840" s="6">
        <f t="shared" si="1978"/>
        <v>0</v>
      </c>
      <c r="AV2840" s="4" t="str">
        <f t="shared" si="1979"/>
        <v/>
      </c>
      <c r="AW2840" s="4">
        <f t="shared" si="1980"/>
        <v>0</v>
      </c>
      <c r="AX2840" s="4" t="str">
        <f>_xlfn.XLOOKUP(AW2840,Sheet2!$Q$3:$Q$66,Sheet2!$R$3:$R$66,"**")</f>
        <v>0</v>
      </c>
      <c r="AY2840" s="4">
        <f t="shared" si="1981"/>
        <v>7</v>
      </c>
      <c r="AZ2840" s="16" t="str">
        <f t="shared" si="1982"/>
        <v>SKPBN</v>
      </c>
    </row>
    <row r="2841" spans="2:52" x14ac:dyDescent="0.35">
      <c r="B2841" s="3">
        <f t="shared" si="1947"/>
        <v>20</v>
      </c>
      <c r="C2841" s="1">
        <f t="shared" si="1948"/>
        <v>5677</v>
      </c>
      <c r="D2841" s="2">
        <v>774</v>
      </c>
      <c r="E2841" s="2" t="str">
        <f>_xlfn.XLOOKUP(C2841,Sheet2!$N$3:$N$1000,Sheet2!$O$3:$O$1000,"")</f>
        <v/>
      </c>
      <c r="F2841" s="9" t="str">
        <f t="shared" si="1939"/>
        <v>JMP -4</v>
      </c>
      <c r="G2841" s="4" t="str">
        <f t="shared" si="1959"/>
        <v>1</v>
      </c>
      <c r="H2841" s="4">
        <f t="shared" si="1960"/>
        <v>374</v>
      </c>
      <c r="I2841" s="6">
        <f t="shared" si="1940"/>
        <v>0</v>
      </c>
      <c r="J2841" s="6">
        <f t="shared" si="1941"/>
        <v>0</v>
      </c>
      <c r="K2841" s="6">
        <f t="shared" si="1942"/>
        <v>0</v>
      </c>
      <c r="L2841" s="6">
        <f t="shared" si="1943"/>
        <v>7</v>
      </c>
      <c r="M2841" s="6">
        <f t="shared" si="1944"/>
        <v>7</v>
      </c>
      <c r="N2841" s="6">
        <f t="shared" si="1945"/>
        <v>4</v>
      </c>
      <c r="O2841" s="13">
        <f t="shared" si="1946"/>
        <v>0</v>
      </c>
      <c r="P2841" s="4">
        <f t="shared" si="1964"/>
        <v>0</v>
      </c>
      <c r="Q2841" s="4">
        <f t="shared" si="1965"/>
        <v>0</v>
      </c>
      <c r="R2841">
        <f t="shared" si="1949"/>
        <v>374</v>
      </c>
      <c r="S2841" s="4">
        <f t="shared" si="1950"/>
        <v>1</v>
      </c>
      <c r="T2841" s="15">
        <f t="shared" si="1951"/>
        <v>0</v>
      </c>
      <c r="U2841" s="4">
        <f t="shared" si="1952"/>
        <v>0</v>
      </c>
      <c r="V2841" s="4">
        <f t="shared" si="1953"/>
        <v>0</v>
      </c>
      <c r="W2841" s="4">
        <f t="shared" si="1954"/>
        <v>1</v>
      </c>
      <c r="X2841" s="6">
        <f t="shared" si="1955"/>
        <v>3</v>
      </c>
      <c r="Y2841" s="4">
        <f t="shared" si="1956"/>
        <v>3</v>
      </c>
      <c r="Z2841" s="6">
        <f t="shared" si="1957"/>
        <v>1</v>
      </c>
      <c r="AA2841" s="18">
        <f t="shared" si="1958"/>
        <v>4</v>
      </c>
      <c r="AB2841" s="9" t="str">
        <f t="shared" si="1966"/>
        <v>-4</v>
      </c>
      <c r="AC2841" s="9" t="str">
        <f>_xlfn.XLOOKUP(R2841,Sheet2!$H$3:$H$258,Sheet2!$I$3:$I$258,"-----")</f>
        <v>*****</v>
      </c>
      <c r="AD2841" s="9" t="str">
        <f>_xlfn.XLOOKUP(VALUE(AE2841),Sheet2!$N$3:$N$1000,Sheet2!$O$3:$O$1000,"********")</f>
        <v>********</v>
      </c>
      <c r="AE2841" t="str">
        <f t="shared" si="1961"/>
        <v>5673</v>
      </c>
      <c r="AF2841" s="9" t="str">
        <f>IF(R2841&lt;200,"+"&amp;TEXT(R2841,"0"),"-"&amp;TEXT(_xlfn.XLOOKUP(R2841,Sheet2!$K$3:$K$130,Sheet2!$L$3:$L$130,"-----"),"0"))</f>
        <v>-4</v>
      </c>
      <c r="AG2841" s="9" t="str">
        <f t="shared" si="1967"/>
        <v/>
      </c>
      <c r="AH2841" s="9" t="str">
        <f t="shared" si="1968"/>
        <v>JMP -4</v>
      </c>
      <c r="AI2841" t="str">
        <f t="shared" si="1969"/>
        <v>0,-4</v>
      </c>
      <c r="AJ2841" s="16" t="str">
        <f t="shared" si="1970"/>
        <v>-4</v>
      </c>
      <c r="AK2841" t="str">
        <f t="shared" si="1971"/>
        <v>NEGCS# 0,0,SZR</v>
      </c>
      <c r="AL2841" s="4" t="str">
        <f t="shared" si="1972"/>
        <v>NEG</v>
      </c>
      <c r="AM2841" s="4" t="str">
        <f t="shared" si="1973"/>
        <v>S</v>
      </c>
      <c r="AN2841" s="4" t="str">
        <f t="shared" si="1974"/>
        <v>C</v>
      </c>
      <c r="AO2841" s="4" t="str">
        <f t="shared" si="1975"/>
        <v>#</v>
      </c>
      <c r="AP2841" s="15" t="str">
        <f t="shared" si="1976"/>
        <v>,SZR</v>
      </c>
      <c r="AQ2841" s="9" t="str">
        <f>_xlfn.XLOOKUP(D2841,Sheet2!$E$3:$E$101,Sheet2!$F$3:$F$101,"******************")</f>
        <v>******************</v>
      </c>
      <c r="AR2841" s="33" t="str">
        <f t="shared" si="1962"/>
        <v>DIAP 0,**</v>
      </c>
      <c r="AS2841" s="9" t="str">
        <f t="shared" si="1963"/>
        <v>DIAP</v>
      </c>
      <c r="AT2841" s="4">
        <f t="shared" si="1977"/>
        <v>0</v>
      </c>
      <c r="AU2841" s="6">
        <f t="shared" si="1978"/>
        <v>3</v>
      </c>
      <c r="AV2841" s="4" t="str">
        <f t="shared" si="1979"/>
        <v>P</v>
      </c>
      <c r="AW2841" s="4">
        <f t="shared" si="1980"/>
        <v>74</v>
      </c>
      <c r="AX2841" s="4" t="str">
        <f>_xlfn.XLOOKUP(AW2841,Sheet2!$Q$3:$Q$66,Sheet2!$R$3:$R$66,"**")</f>
        <v>**</v>
      </c>
      <c r="AY2841" s="4">
        <f t="shared" si="1981"/>
        <v>1</v>
      </c>
      <c r="AZ2841" s="16" t="str">
        <f t="shared" si="1982"/>
        <v>SKPDZ</v>
      </c>
    </row>
    <row r="2842" spans="2:52" x14ac:dyDescent="0.35">
      <c r="B2842" s="3">
        <f t="shared" si="1947"/>
        <v>21</v>
      </c>
      <c r="C2842" s="1">
        <v>5700</v>
      </c>
      <c r="D2842" s="2">
        <v>62677</v>
      </c>
      <c r="E2842" s="2" t="str">
        <f>_xlfn.XLOOKUP(C2842,Sheet2!$N$3:$N$1000,Sheet2!$O$3:$O$1000,"")</f>
        <v>.LOP1</v>
      </c>
      <c r="F2842" s="9" t="str">
        <f t="shared" ref="F2842:F2845" si="1983">IF(AQ2842="******************",IF(P2842=0,AH2842,IF(P2842=3,AR2842,IF(P2842=1,"LDA "&amp;AI2842,IF(P2842=2,"STA "&amp;AI2842,IF(P2842=3,AQ2842,AK2842))))),AQ2842)</f>
        <v>IORST</v>
      </c>
      <c r="G2842" s="4" t="str">
        <f t="shared" si="1959"/>
        <v>145</v>
      </c>
      <c r="H2842" s="4">
        <f t="shared" si="1960"/>
        <v>277</v>
      </c>
      <c r="I2842" s="6">
        <f t="shared" si="1940"/>
        <v>0</v>
      </c>
      <c r="J2842" s="6">
        <f t="shared" si="1941"/>
        <v>6</v>
      </c>
      <c r="K2842" s="6">
        <f t="shared" si="1942"/>
        <v>2</v>
      </c>
      <c r="L2842" s="6">
        <f t="shared" si="1943"/>
        <v>6</v>
      </c>
      <c r="M2842" s="6">
        <f t="shared" si="1944"/>
        <v>7</v>
      </c>
      <c r="N2842" s="6">
        <f t="shared" si="1945"/>
        <v>7</v>
      </c>
      <c r="O2842" s="13">
        <f t="shared" si="1946"/>
        <v>12</v>
      </c>
      <c r="P2842" s="4">
        <f t="shared" si="1964"/>
        <v>3</v>
      </c>
      <c r="Q2842" s="4">
        <f t="shared" si="1965"/>
        <v>0</v>
      </c>
      <c r="R2842">
        <f t="shared" si="1949"/>
        <v>277</v>
      </c>
      <c r="S2842" s="4">
        <f t="shared" si="1950"/>
        <v>1</v>
      </c>
      <c r="T2842" s="15">
        <f t="shared" si="1951"/>
        <v>1</v>
      </c>
      <c r="U2842" s="4">
        <f t="shared" si="1952"/>
        <v>3</v>
      </c>
      <c r="V2842" s="4">
        <f t="shared" si="1953"/>
        <v>0</v>
      </c>
      <c r="W2842" s="4">
        <f t="shared" si="1954"/>
        <v>5</v>
      </c>
      <c r="X2842" s="6">
        <f t="shared" si="1955"/>
        <v>2</v>
      </c>
      <c r="Y2842" s="4">
        <f t="shared" si="1956"/>
        <v>3</v>
      </c>
      <c r="Z2842" s="6">
        <f t="shared" si="1957"/>
        <v>1</v>
      </c>
      <c r="AA2842" s="18">
        <f t="shared" si="1958"/>
        <v>7</v>
      </c>
      <c r="AB2842" s="9" t="str">
        <f t="shared" si="1966"/>
        <v>-101</v>
      </c>
      <c r="AC2842" s="9" t="str">
        <f>_xlfn.XLOOKUP(R2842,Sheet2!$H$3:$H$258,Sheet2!$I$3:$I$258,"-----")</f>
        <v>*****</v>
      </c>
      <c r="AD2842" s="9" t="str">
        <f>_xlfn.XLOOKUP(VALUE(AE2842),Sheet2!$N$3:$N$1000,Sheet2!$O$3:$O$1000,"********")</f>
        <v>********</v>
      </c>
      <c r="AE2842" t="str">
        <f t="shared" si="1961"/>
        <v>5577</v>
      </c>
      <c r="AF2842" s="9" t="str">
        <f>IF(R2842&lt;200,"+"&amp;TEXT(R2842,"0"),"-"&amp;TEXT(_xlfn.XLOOKUP(R2842,Sheet2!$K$3:$K$130,Sheet2!$L$3:$L$130,"-----"),"0"))</f>
        <v>-101</v>
      </c>
      <c r="AG2842" s="9" t="str">
        <f t="shared" si="1967"/>
        <v>@</v>
      </c>
      <c r="AH2842" s="9" t="str">
        <f t="shared" si="1968"/>
        <v>JMP @-101</v>
      </c>
      <c r="AI2842" t="str">
        <f t="shared" si="1969"/>
        <v>0,@-101</v>
      </c>
      <c r="AJ2842" s="16" t="str">
        <f t="shared" si="1970"/>
        <v>@-101</v>
      </c>
      <c r="AK2842" t="str">
        <f t="shared" si="1971"/>
        <v>SUBCR# 3,0,SBN</v>
      </c>
      <c r="AL2842" s="4" t="str">
        <f t="shared" si="1972"/>
        <v>SUB</v>
      </c>
      <c r="AM2842" s="4" t="str">
        <f t="shared" si="1973"/>
        <v>R</v>
      </c>
      <c r="AN2842" s="4" t="str">
        <f t="shared" si="1974"/>
        <v>C</v>
      </c>
      <c r="AO2842" s="4" t="str">
        <f t="shared" si="1975"/>
        <v>#</v>
      </c>
      <c r="AP2842" s="15" t="str">
        <f t="shared" si="1976"/>
        <v>,SBN</v>
      </c>
      <c r="AQ2842" s="9" t="str">
        <f>_xlfn.XLOOKUP(D2842,Sheet2!$E$3:$E$101,Sheet2!$F$3:$F$101,"******************")</f>
        <v>IORST</v>
      </c>
      <c r="AR2842" s="33" t="str">
        <f t="shared" si="1962"/>
        <v>DICC 0,CPU</v>
      </c>
      <c r="AS2842" s="9" t="str">
        <f t="shared" si="1963"/>
        <v>DICC</v>
      </c>
      <c r="AT2842" s="4">
        <f t="shared" si="1977"/>
        <v>0</v>
      </c>
      <c r="AU2842" s="6">
        <f t="shared" si="1978"/>
        <v>2</v>
      </c>
      <c r="AV2842" s="4" t="str">
        <f t="shared" si="1979"/>
        <v>C</v>
      </c>
      <c r="AW2842" s="4">
        <f t="shared" si="1980"/>
        <v>77</v>
      </c>
      <c r="AX2842" s="4" t="str">
        <f>_xlfn.XLOOKUP(AW2842,Sheet2!$Q$3:$Q$66,Sheet2!$R$3:$R$66,"**")</f>
        <v>CPU</v>
      </c>
      <c r="AY2842" s="4">
        <f t="shared" si="1981"/>
        <v>5</v>
      </c>
      <c r="AZ2842" s="16" t="str">
        <f t="shared" si="1982"/>
        <v>SKPDN</v>
      </c>
    </row>
    <row r="2843" spans="2:52" x14ac:dyDescent="0.35">
      <c r="B2843" s="3">
        <f t="shared" si="1947"/>
        <v>22</v>
      </c>
      <c r="C2843" s="1">
        <f t="shared" si="1948"/>
        <v>5701</v>
      </c>
      <c r="D2843" s="2">
        <v>14744</v>
      </c>
      <c r="E2843" s="2" t="str">
        <f>_xlfn.XLOOKUP(C2843,Sheet2!$N$3:$N$1000,Sheet2!$O$3:$O$1000,"")</f>
        <v/>
      </c>
      <c r="F2843" s="9" t="str">
        <f t="shared" si="1983"/>
        <v>DSZ ITRCT</v>
      </c>
      <c r="G2843" s="4" t="str">
        <f t="shared" si="1959"/>
        <v>31</v>
      </c>
      <c r="H2843" s="4">
        <f t="shared" si="1960"/>
        <v>344</v>
      </c>
      <c r="I2843" s="6">
        <f t="shared" si="1940"/>
        <v>0</v>
      </c>
      <c r="J2843" s="6">
        <f t="shared" si="1941"/>
        <v>1</v>
      </c>
      <c r="K2843" s="6">
        <f t="shared" si="1942"/>
        <v>4</v>
      </c>
      <c r="L2843" s="6">
        <f t="shared" si="1943"/>
        <v>7</v>
      </c>
      <c r="M2843" s="6">
        <f t="shared" si="1944"/>
        <v>4</v>
      </c>
      <c r="N2843" s="6">
        <f t="shared" si="1945"/>
        <v>4</v>
      </c>
      <c r="O2843" s="13">
        <f t="shared" si="1946"/>
        <v>3</v>
      </c>
      <c r="P2843" s="4">
        <f t="shared" si="1964"/>
        <v>0</v>
      </c>
      <c r="Q2843" s="4">
        <f t="shared" si="1965"/>
        <v>3</v>
      </c>
      <c r="R2843">
        <f t="shared" si="1949"/>
        <v>344</v>
      </c>
      <c r="S2843" s="4">
        <f t="shared" si="1950"/>
        <v>1</v>
      </c>
      <c r="T2843" s="15">
        <f t="shared" si="1951"/>
        <v>0</v>
      </c>
      <c r="U2843" s="4">
        <f t="shared" si="1952"/>
        <v>0</v>
      </c>
      <c r="V2843" s="4">
        <f t="shared" si="1953"/>
        <v>3</v>
      </c>
      <c r="W2843" s="4">
        <f t="shared" si="1954"/>
        <v>1</v>
      </c>
      <c r="X2843" s="6">
        <f t="shared" si="1955"/>
        <v>3</v>
      </c>
      <c r="Y2843" s="4">
        <f t="shared" si="1956"/>
        <v>2</v>
      </c>
      <c r="Z2843" s="6">
        <f t="shared" si="1957"/>
        <v>0</v>
      </c>
      <c r="AA2843" s="18">
        <f t="shared" si="1958"/>
        <v>4</v>
      </c>
      <c r="AB2843" s="9" t="str">
        <f t="shared" si="1966"/>
        <v>ITRCT</v>
      </c>
      <c r="AC2843" s="9" t="str">
        <f>_xlfn.XLOOKUP(R2843,Sheet2!$H$3:$H$258,Sheet2!$I$3:$I$258,"-----")</f>
        <v>*****</v>
      </c>
      <c r="AD2843" s="9" t="str">
        <f>_xlfn.XLOOKUP(VALUE(AE2843),Sheet2!$N$3:$N$1000,Sheet2!$O$3:$O$1000,"********")</f>
        <v>ITRCT</v>
      </c>
      <c r="AE2843" t="str">
        <f t="shared" si="1961"/>
        <v>5645</v>
      </c>
      <c r="AF2843" s="9" t="str">
        <f>IF(R2843&lt;200,"+"&amp;TEXT(R2843,"0"),"-"&amp;TEXT(_xlfn.XLOOKUP(R2843,Sheet2!$K$3:$K$130,Sheet2!$L$3:$L$130,"-----"),"0"))</f>
        <v>-34</v>
      </c>
      <c r="AG2843" s="9" t="str">
        <f t="shared" si="1967"/>
        <v/>
      </c>
      <c r="AH2843" s="9" t="str">
        <f t="shared" si="1968"/>
        <v>DSZ ITRCT</v>
      </c>
      <c r="AI2843" t="str">
        <f t="shared" si="1969"/>
        <v>3,ITRCT</v>
      </c>
      <c r="AJ2843" s="16" t="str">
        <f t="shared" si="1970"/>
        <v>ITRCT</v>
      </c>
      <c r="AK2843" t="str">
        <f t="shared" si="1971"/>
        <v>NEGOS 0,3,SZR</v>
      </c>
      <c r="AL2843" s="4" t="str">
        <f t="shared" si="1972"/>
        <v>NEG</v>
      </c>
      <c r="AM2843" s="4" t="str">
        <f t="shared" si="1973"/>
        <v>S</v>
      </c>
      <c r="AN2843" s="4" t="str">
        <f t="shared" si="1974"/>
        <v>O</v>
      </c>
      <c r="AO2843" s="4" t="str">
        <f t="shared" si="1975"/>
        <v/>
      </c>
      <c r="AP2843" s="15" t="str">
        <f t="shared" si="1976"/>
        <v>,SZR</v>
      </c>
      <c r="AQ2843" s="9" t="str">
        <f>_xlfn.XLOOKUP(D2843,Sheet2!$E$3:$E$101,Sheet2!$F$3:$F$101,"******************")</f>
        <v>******************</v>
      </c>
      <c r="AR2843" s="33" t="str">
        <f t="shared" si="1962"/>
        <v>DIAP 3,**</v>
      </c>
      <c r="AS2843" s="9" t="str">
        <f t="shared" si="1963"/>
        <v>DIAP</v>
      </c>
      <c r="AT2843" s="4">
        <f t="shared" si="1977"/>
        <v>3</v>
      </c>
      <c r="AU2843" s="6">
        <f t="shared" si="1978"/>
        <v>3</v>
      </c>
      <c r="AV2843" s="4" t="str">
        <f t="shared" si="1979"/>
        <v>P</v>
      </c>
      <c r="AW2843" s="4">
        <f t="shared" si="1980"/>
        <v>44</v>
      </c>
      <c r="AX2843" s="4" t="str">
        <f>_xlfn.XLOOKUP(AW2843,Sheet2!$Q$3:$Q$66,Sheet2!$R$3:$R$66,"**")</f>
        <v>**</v>
      </c>
      <c r="AY2843" s="4">
        <f t="shared" si="1981"/>
        <v>1</v>
      </c>
      <c r="AZ2843" s="16" t="str">
        <f t="shared" si="1982"/>
        <v>SKPDZ</v>
      </c>
    </row>
    <row r="2844" spans="2:52" x14ac:dyDescent="0.35">
      <c r="B2844" s="3">
        <f t="shared" si="1947"/>
        <v>23</v>
      </c>
      <c r="C2844" s="1">
        <f t="shared" si="1948"/>
        <v>5702</v>
      </c>
      <c r="D2844" s="2">
        <v>430</v>
      </c>
      <c r="E2844" s="2" t="str">
        <f>_xlfn.XLOOKUP(C2844,Sheet2!$N$3:$N$1000,Sheet2!$O$3:$O$1000,"")</f>
        <v/>
      </c>
      <c r="F2844" s="9" t="str">
        <f t="shared" si="1983"/>
        <v>JMP CYCTS</v>
      </c>
      <c r="G2844" s="4" t="str">
        <f t="shared" si="1959"/>
        <v>1</v>
      </c>
      <c r="H2844" s="4">
        <f t="shared" si="1960"/>
        <v>30</v>
      </c>
      <c r="I2844" s="6">
        <f t="shared" si="1940"/>
        <v>0</v>
      </c>
      <c r="J2844" s="6">
        <f t="shared" si="1941"/>
        <v>0</v>
      </c>
      <c r="K2844" s="6">
        <f t="shared" si="1942"/>
        <v>0</v>
      </c>
      <c r="L2844" s="6">
        <f t="shared" si="1943"/>
        <v>4</v>
      </c>
      <c r="M2844" s="6">
        <f t="shared" si="1944"/>
        <v>3</v>
      </c>
      <c r="N2844" s="6">
        <f t="shared" si="1945"/>
        <v>0</v>
      </c>
      <c r="O2844" s="13">
        <f t="shared" si="1946"/>
        <v>0</v>
      </c>
      <c r="P2844" s="4">
        <f t="shared" si="1964"/>
        <v>0</v>
      </c>
      <c r="Q2844" s="4">
        <f t="shared" si="1965"/>
        <v>0</v>
      </c>
      <c r="R2844">
        <f t="shared" si="1949"/>
        <v>30</v>
      </c>
      <c r="S2844" s="4">
        <f t="shared" si="1950"/>
        <v>1</v>
      </c>
      <c r="T2844" s="15">
        <f t="shared" si="1951"/>
        <v>0</v>
      </c>
      <c r="U2844" s="4">
        <f t="shared" si="1952"/>
        <v>0</v>
      </c>
      <c r="V2844" s="4">
        <f t="shared" si="1953"/>
        <v>0</v>
      </c>
      <c r="W2844" s="4">
        <f t="shared" si="1954"/>
        <v>1</v>
      </c>
      <c r="X2844" s="6">
        <f t="shared" si="1955"/>
        <v>0</v>
      </c>
      <c r="Y2844" s="4">
        <f t="shared" si="1956"/>
        <v>1</v>
      </c>
      <c r="Z2844" s="6">
        <f t="shared" si="1957"/>
        <v>1</v>
      </c>
      <c r="AA2844" s="18">
        <f t="shared" si="1958"/>
        <v>0</v>
      </c>
      <c r="AB2844" s="9" t="str">
        <f t="shared" si="1966"/>
        <v>CYCTS</v>
      </c>
      <c r="AC2844" s="9" t="str">
        <f>_xlfn.XLOOKUP(R2844,Sheet2!$H$3:$H$258,Sheet2!$I$3:$I$258,"-----")</f>
        <v>*****</v>
      </c>
      <c r="AD2844" s="9" t="str">
        <f>_xlfn.XLOOKUP(VALUE(AE2844),Sheet2!$N$3:$N$1000,Sheet2!$O$3:$O$1000,"********")</f>
        <v>CYCTS</v>
      </c>
      <c r="AE2844" t="str">
        <f t="shared" si="1961"/>
        <v>5732</v>
      </c>
      <c r="AF2844" s="9" t="str">
        <f>IF(R2844&lt;200,"+"&amp;TEXT(R2844,"0"),"-"&amp;TEXT(_xlfn.XLOOKUP(R2844,Sheet2!$K$3:$K$130,Sheet2!$L$3:$L$130,"-----"),"0"))</f>
        <v>+30</v>
      </c>
      <c r="AG2844" s="9" t="str">
        <f t="shared" si="1967"/>
        <v/>
      </c>
      <c r="AH2844" s="9" t="str">
        <f t="shared" si="1968"/>
        <v>JMP CYCTS</v>
      </c>
      <c r="AI2844" t="str">
        <f t="shared" si="1969"/>
        <v>0,CYCTS</v>
      </c>
      <c r="AJ2844" s="16" t="str">
        <f t="shared" si="1970"/>
        <v>CYCTS</v>
      </c>
      <c r="AK2844" t="str">
        <f t="shared" si="1971"/>
        <v>NEGZ# 0,0</v>
      </c>
      <c r="AL2844" s="4" t="str">
        <f t="shared" si="1972"/>
        <v>NEG</v>
      </c>
      <c r="AM2844" s="4" t="str">
        <f t="shared" si="1973"/>
        <v/>
      </c>
      <c r="AN2844" s="4" t="str">
        <f t="shared" si="1974"/>
        <v>Z</v>
      </c>
      <c r="AO2844" s="4" t="str">
        <f t="shared" si="1975"/>
        <v>#</v>
      </c>
      <c r="AP2844" s="15" t="str">
        <f t="shared" si="1976"/>
        <v/>
      </c>
      <c r="AQ2844" s="9" t="str">
        <f>_xlfn.XLOOKUP(D2844,Sheet2!$E$3:$E$101,Sheet2!$F$3:$F$101,"******************")</f>
        <v>******************</v>
      </c>
      <c r="AR2844" s="33" t="str">
        <f t="shared" si="1962"/>
        <v>DIA 0,IBM1</v>
      </c>
      <c r="AS2844" s="9" t="str">
        <f t="shared" si="1963"/>
        <v>DIA</v>
      </c>
      <c r="AT2844" s="4">
        <f t="shared" si="1977"/>
        <v>0</v>
      </c>
      <c r="AU2844" s="6">
        <f t="shared" si="1978"/>
        <v>0</v>
      </c>
      <c r="AV2844" s="4" t="str">
        <f t="shared" si="1979"/>
        <v/>
      </c>
      <c r="AW2844" s="4">
        <f t="shared" si="1980"/>
        <v>30</v>
      </c>
      <c r="AX2844" s="4" t="str">
        <f>_xlfn.XLOOKUP(AW2844,Sheet2!$Q$3:$Q$66,Sheet2!$R$3:$R$66,"**")</f>
        <v>IBM1</v>
      </c>
      <c r="AY2844" s="4">
        <f t="shared" si="1981"/>
        <v>1</v>
      </c>
      <c r="AZ2844" s="16" t="str">
        <f t="shared" si="1982"/>
        <v>SKPBN</v>
      </c>
    </row>
    <row r="2845" spans="2:52" x14ac:dyDescent="0.35">
      <c r="B2845" s="3">
        <f t="shared" si="1947"/>
        <v>24</v>
      </c>
      <c r="C2845" s="1">
        <f t="shared" si="1948"/>
        <v>5703</v>
      </c>
      <c r="D2845" s="2">
        <v>34741</v>
      </c>
      <c r="E2845" s="2" t="str">
        <f>_xlfn.XLOOKUP(C2845,Sheet2!$N$3:$N$1000,Sheet2!$O$3:$O$1000,"")</f>
        <v/>
      </c>
      <c r="F2845" s="9" t="str">
        <f t="shared" si="1983"/>
        <v>LDA 3,ITR</v>
      </c>
      <c r="G2845" s="4" t="str">
        <f t="shared" si="1959"/>
        <v>71</v>
      </c>
      <c r="H2845" s="4">
        <f t="shared" si="1960"/>
        <v>341</v>
      </c>
      <c r="I2845" s="6">
        <f t="shared" si="1940"/>
        <v>0</v>
      </c>
      <c r="J2845" s="6">
        <f t="shared" si="1941"/>
        <v>3</v>
      </c>
      <c r="K2845" s="6">
        <f t="shared" si="1942"/>
        <v>4</v>
      </c>
      <c r="L2845" s="6">
        <f t="shared" si="1943"/>
        <v>7</v>
      </c>
      <c r="M2845" s="6">
        <f t="shared" si="1944"/>
        <v>4</v>
      </c>
      <c r="N2845" s="6">
        <f t="shared" si="1945"/>
        <v>1</v>
      </c>
      <c r="O2845" s="13">
        <f t="shared" si="1946"/>
        <v>7</v>
      </c>
      <c r="P2845" s="4">
        <f t="shared" si="1964"/>
        <v>1</v>
      </c>
      <c r="Q2845" s="4">
        <f t="shared" si="1965"/>
        <v>3</v>
      </c>
      <c r="R2845">
        <f t="shared" si="1949"/>
        <v>341</v>
      </c>
      <c r="S2845" s="4">
        <f t="shared" si="1950"/>
        <v>1</v>
      </c>
      <c r="T2845" s="15">
        <f t="shared" si="1951"/>
        <v>0</v>
      </c>
      <c r="U2845" s="4">
        <f t="shared" si="1952"/>
        <v>1</v>
      </c>
      <c r="V2845" s="4">
        <f t="shared" si="1953"/>
        <v>3</v>
      </c>
      <c r="W2845" s="4">
        <f t="shared" si="1954"/>
        <v>1</v>
      </c>
      <c r="X2845" s="6">
        <f t="shared" si="1955"/>
        <v>3</v>
      </c>
      <c r="Y2845" s="4">
        <f t="shared" si="1956"/>
        <v>2</v>
      </c>
      <c r="Z2845" s="6">
        <f t="shared" si="1957"/>
        <v>0</v>
      </c>
      <c r="AA2845" s="18">
        <f t="shared" si="1958"/>
        <v>1</v>
      </c>
      <c r="AB2845" s="9" t="str">
        <f t="shared" si="1966"/>
        <v>ITR</v>
      </c>
      <c r="AC2845" s="9" t="str">
        <f>_xlfn.XLOOKUP(R2845,Sheet2!$H$3:$H$258,Sheet2!$I$3:$I$258,"-----")</f>
        <v>*****</v>
      </c>
      <c r="AD2845" s="9" t="str">
        <f>_xlfn.XLOOKUP(VALUE(AE2845),Sheet2!$N$3:$N$1000,Sheet2!$O$3:$O$1000,"********")</f>
        <v>ITR</v>
      </c>
      <c r="AE2845" t="str">
        <f t="shared" si="1961"/>
        <v>5644</v>
      </c>
      <c r="AF2845" s="9" t="str">
        <f>IF(R2845&lt;200,"+"&amp;TEXT(R2845,"0"),"-"&amp;TEXT(_xlfn.XLOOKUP(R2845,Sheet2!$K$3:$K$130,Sheet2!$L$3:$L$130,"-----"),"0"))</f>
        <v>-37</v>
      </c>
      <c r="AG2845" s="9" t="str">
        <f t="shared" si="1967"/>
        <v/>
      </c>
      <c r="AH2845" s="9" t="str">
        <f t="shared" si="1968"/>
        <v>DSZ ITR</v>
      </c>
      <c r="AI2845" t="str">
        <f t="shared" si="1969"/>
        <v>3,ITR</v>
      </c>
      <c r="AJ2845" s="16" t="str">
        <f t="shared" si="1970"/>
        <v>ITR</v>
      </c>
      <c r="AK2845" t="str">
        <f t="shared" si="1971"/>
        <v>NEGOS 1,3,SKP</v>
      </c>
      <c r="AL2845" s="4" t="str">
        <f t="shared" si="1972"/>
        <v>NEG</v>
      </c>
      <c r="AM2845" s="4" t="str">
        <f t="shared" si="1973"/>
        <v>S</v>
      </c>
      <c r="AN2845" s="4" t="str">
        <f t="shared" si="1974"/>
        <v>O</v>
      </c>
      <c r="AO2845" s="4" t="str">
        <f t="shared" si="1975"/>
        <v/>
      </c>
      <c r="AP2845" s="15" t="str">
        <f t="shared" si="1976"/>
        <v>,SKP</v>
      </c>
      <c r="AQ2845" s="9" t="str">
        <f>_xlfn.XLOOKUP(D2845,Sheet2!$E$3:$E$101,Sheet2!$F$3:$F$101,"******************")</f>
        <v>******************</v>
      </c>
      <c r="AR2845" s="33" t="str">
        <f t="shared" si="1962"/>
        <v>DIAP 3,**</v>
      </c>
      <c r="AS2845" s="9" t="str">
        <f t="shared" si="1963"/>
        <v>DIAP</v>
      </c>
      <c r="AT2845" s="4">
        <f t="shared" si="1977"/>
        <v>3</v>
      </c>
      <c r="AU2845" s="6">
        <f t="shared" si="1978"/>
        <v>3</v>
      </c>
      <c r="AV2845" s="4" t="str">
        <f t="shared" si="1979"/>
        <v>P</v>
      </c>
      <c r="AW2845" s="4">
        <f t="shared" si="1980"/>
        <v>41</v>
      </c>
      <c r="AX2845" s="4" t="str">
        <f>_xlfn.XLOOKUP(AW2845,Sheet2!$Q$3:$Q$66,Sheet2!$R$3:$R$66,"**")</f>
        <v>**</v>
      </c>
      <c r="AY2845" s="4">
        <f t="shared" si="1981"/>
        <v>1</v>
      </c>
      <c r="AZ2845" s="16" t="str">
        <f t="shared" si="1982"/>
        <v>SKPDZ</v>
      </c>
    </row>
    <row r="2846" spans="2:52" x14ac:dyDescent="0.35">
      <c r="B2846" s="3">
        <f t="shared" si="1947"/>
        <v>25</v>
      </c>
      <c r="C2846" s="1">
        <f t="shared" si="1948"/>
        <v>5704</v>
      </c>
      <c r="D2846" s="2">
        <v>54741</v>
      </c>
      <c r="E2846" s="2" t="str">
        <f>_xlfn.XLOOKUP(C2846,Sheet2!$N$3:$N$1000,Sheet2!$O$3:$O$1000,"")</f>
        <v/>
      </c>
      <c r="F2846" s="9" t="str">
        <f t="shared" ref="F2846" si="1984">IF(AQ2846="******************",IF(P2846=0,AH2846,IF(P2846=3,AR2846,IF(P2846=1,"LDA "&amp;AI2846,IF(P2846=2,"STA "&amp;AI2846,IF(P2846=3,AQ2846,AK2846))))),AQ2846)</f>
        <v>STA 3,ITRCT</v>
      </c>
      <c r="G2846" s="4" t="str">
        <f t="shared" si="1959"/>
        <v>131</v>
      </c>
      <c r="H2846" s="4">
        <f t="shared" si="1960"/>
        <v>341</v>
      </c>
      <c r="I2846" s="6">
        <f t="shared" ref="I2846" si="1985">MOD(INT(D2846/100000),10)</f>
        <v>0</v>
      </c>
      <c r="J2846" s="6">
        <f t="shared" ref="J2846" si="1986">MOD(INT(D2846/10000),10)</f>
        <v>5</v>
      </c>
      <c r="K2846" s="6">
        <f t="shared" ref="K2846" si="1987">MOD(INT(D2846/1000),10)</f>
        <v>4</v>
      </c>
      <c r="L2846" s="6">
        <f t="shared" ref="L2846" si="1988">MOD(INT(D2846/100),10)</f>
        <v>7</v>
      </c>
      <c r="M2846" s="6">
        <f t="shared" ref="M2846" si="1989">MOD(INT(D2846/10),10)</f>
        <v>4</v>
      </c>
      <c r="N2846" s="6">
        <f t="shared" ref="N2846" si="1990">MOD(D2846,10)</f>
        <v>1</v>
      </c>
      <c r="O2846" s="13">
        <f t="shared" ref="O2846" si="1991">INT(K2846/4)+(J2846*2)+(I2846*16)</f>
        <v>11</v>
      </c>
      <c r="P2846" s="4">
        <f t="shared" ref="P2846" si="1992">(I2846*4)+INT(J2846/2)</f>
        <v>2</v>
      </c>
      <c r="Q2846" s="4">
        <f t="shared" ref="Q2846" si="1993">V2846</f>
        <v>3</v>
      </c>
      <c r="R2846">
        <f t="shared" ref="R2846" si="1994">(MOD(L2846,4)*100)+(M2846*10)+N2846</f>
        <v>341</v>
      </c>
      <c r="S2846" s="4">
        <f t="shared" ref="S2846" si="1995">(MOD(K2846,2)*2)+INT(L2846/4)</f>
        <v>1</v>
      </c>
      <c r="T2846" s="15">
        <f t="shared" ref="T2846" si="1996">MOD(INT(K2846/2),2)</f>
        <v>0</v>
      </c>
      <c r="U2846" s="4">
        <f t="shared" ref="U2846" si="1997">INT(J2846/2)</f>
        <v>2</v>
      </c>
      <c r="V2846" s="4">
        <f t="shared" ref="V2846" si="1998">(MOD(J2846,2)*2)+INT(K2846/4)</f>
        <v>3</v>
      </c>
      <c r="W2846" s="4">
        <f t="shared" ref="W2846" si="1999">(MOD(K2846,4)*2)+INT(L2846/4)</f>
        <v>1</v>
      </c>
      <c r="X2846" s="6">
        <f t="shared" ref="X2846" si="2000">MOD(L2846,4)</f>
        <v>3</v>
      </c>
      <c r="Y2846" s="4">
        <f t="shared" ref="Y2846" si="2001">INT(M2846/2)</f>
        <v>2</v>
      </c>
      <c r="Z2846" s="6">
        <f t="shared" ref="Z2846" si="2002">MOD(M2846,2)</f>
        <v>0</v>
      </c>
      <c r="AA2846" s="18">
        <f t="shared" ref="AA2846" si="2003">N2846</f>
        <v>1</v>
      </c>
      <c r="AB2846" s="9" t="str">
        <f t="shared" si="1966"/>
        <v>ITRCT</v>
      </c>
      <c r="AC2846" s="9" t="str">
        <f>_xlfn.XLOOKUP(R2846,Sheet2!$H$3:$H$258,Sheet2!$I$3:$I$258,"-----")</f>
        <v>*****</v>
      </c>
      <c r="AD2846" s="9" t="str">
        <f>_xlfn.XLOOKUP(VALUE(AE2846),Sheet2!$N$3:$N$1000,Sheet2!$O$3:$O$1000,"********")</f>
        <v>ITRCT</v>
      </c>
      <c r="AE2846" t="str">
        <f t="shared" si="1961"/>
        <v>5645</v>
      </c>
      <c r="AF2846" s="9" t="str">
        <f>IF(R2846&lt;200,"+"&amp;TEXT(R2846,"0"),"-"&amp;TEXT(_xlfn.XLOOKUP(R2846,Sheet2!$K$3:$K$130,Sheet2!$L$3:$L$130,"-----"),"0"))</f>
        <v>-37</v>
      </c>
      <c r="AG2846" s="9" t="str">
        <f t="shared" ref="AG2846" si="2004">IF(T2846=1,"@","")</f>
        <v/>
      </c>
      <c r="AH2846" s="9" t="str">
        <f t="shared" ref="AH2846" si="2005">IF(Q2846=0,"JMP "&amp;AJ2846, IF(Q2846=1,"JSR "&amp;AJ2846,IF(Q2846=2,"ISZ "&amp;AJ2846,"DSZ "&amp;AJ2846)))</f>
        <v>DSZ ITRCT</v>
      </c>
      <c r="AI2846" t="str">
        <f t="shared" ref="AI2846" si="2006">TEXT(Q2846,"0")&amp;","&amp;AG2846&amp;AB2846</f>
        <v>3,ITRCT</v>
      </c>
      <c r="AJ2846" s="16" t="str">
        <f t="shared" ref="AJ2846" si="2007">AG2846&amp;AB2846</f>
        <v>ITRCT</v>
      </c>
      <c r="AK2846" t="str">
        <f t="shared" ref="AK2846" si="2008">AL2846&amp;AN2846&amp;AM2846&amp;AO2846&amp;" "&amp;TEXT(U2846,"0")&amp;","&amp;TEXT(V2846,"0")&amp;AP2846</f>
        <v>NEGOS 2,3,SKP</v>
      </c>
      <c r="AL2846" s="4" t="str">
        <f t="shared" ref="AL2846" si="2009">IF(W2846=0,"COM",IF(W2846=1,"NEG",IF(W2846=2,"MOV",IF(W2846=3,"INC",IF(W2846=4,"ADC",IF(W2846=5,"SUB",IF(W2846=6,"ADD","AND")))))))</f>
        <v>NEG</v>
      </c>
      <c r="AM2846" s="4" t="str">
        <f t="shared" ref="AM2846" si="2010">IF(X2846=0,"",IF(X2846=1,"L",IF(X2846=2,"R","S")))</f>
        <v>S</v>
      </c>
      <c r="AN2846" s="4" t="str">
        <f t="shared" ref="AN2846" si="2011">IF(Y2846=0,"",IF(Y2846=1,"Z",IF(Y2846=2,"O","C")))</f>
        <v>O</v>
      </c>
      <c r="AO2846" s="4" t="str">
        <f t="shared" ref="AO2846" si="2012">IF(Z2846=1,"#","")</f>
        <v/>
      </c>
      <c r="AP2846" s="15" t="str">
        <f t="shared" ref="AP2846" si="2013">IF(AA2846=0,"",IF(AA2846=1,",SKP",IF(AA2846=2,",SZC",IF(AA2846=3,",SNC",IF(AA2846=4,",SZR",IF(AA2846=5,",SNR",IF(AA2846=6,",SEZ",",SBN")))))))</f>
        <v>,SKP</v>
      </c>
      <c r="AQ2846" s="9" t="str">
        <f>_xlfn.XLOOKUP(D2846,Sheet2!$E$3:$E$101,Sheet2!$F$3:$F$101,"******************")</f>
        <v>******************</v>
      </c>
      <c r="AR2846" s="33" t="str">
        <f t="shared" si="1962"/>
        <v>DIAP 3,**</v>
      </c>
      <c r="AS2846" s="9" t="str">
        <f t="shared" si="1963"/>
        <v>DIAP</v>
      </c>
      <c r="AT2846" s="4">
        <f t="shared" ref="AT2846" si="2014">V2846</f>
        <v>3</v>
      </c>
      <c r="AU2846" s="6">
        <f t="shared" ref="AU2846" si="2015">X2846</f>
        <v>3</v>
      </c>
      <c r="AV2846" s="4" t="str">
        <f t="shared" si="1979"/>
        <v>P</v>
      </c>
      <c r="AW2846" s="4">
        <f t="shared" ref="AW2846" si="2016">M2846*10+N2846</f>
        <v>41</v>
      </c>
      <c r="AX2846" s="4" t="str">
        <f>_xlfn.XLOOKUP(AW2846,Sheet2!$Q$3:$Q$66,Sheet2!$R$3:$R$66,"**")</f>
        <v>**</v>
      </c>
      <c r="AY2846" s="4">
        <f t="shared" ref="AY2846" si="2017">W2846</f>
        <v>1</v>
      </c>
      <c r="AZ2846" s="16" t="str">
        <f t="shared" ref="AZ2846" si="2018">IF(AU2846=0,"SKPBN",IF(AU2846=1,"SKPBZ",IF(AU2846=2,"SKPDN","SKPDZ")))</f>
        <v>SKPDZ</v>
      </c>
    </row>
    <row r="2847" spans="2:52" x14ac:dyDescent="0.35">
      <c r="B2847" s="3">
        <f t="shared" si="1947"/>
        <v>26</v>
      </c>
      <c r="C2847" s="1">
        <f t="shared" si="1948"/>
        <v>5705</v>
      </c>
      <c r="D2847" s="2">
        <v>34741</v>
      </c>
      <c r="E2847" s="2" t="str">
        <f>_xlfn.XLOOKUP(C2847,Sheet2!$N$3:$N$1000,Sheet2!$O$3:$O$1000,"")</f>
        <v/>
      </c>
      <c r="F2847" s="9" t="str">
        <f t="shared" ref="F2847:F2864" si="2019">IF(AQ2847="******************",IF(P2847=0,AH2847,IF(P2847=3,AR2847,IF(P2847=1,"LDA "&amp;AI2847,IF(P2847=2,"STA "&amp;AI2847,IF(P2847=3,AQ2847,AK2847))))),AQ2847)</f>
        <v>LDA 3,ESWIT</v>
      </c>
      <c r="G2847" s="4" t="str">
        <f t="shared" si="1959"/>
        <v>71</v>
      </c>
      <c r="H2847" s="4">
        <f t="shared" si="1960"/>
        <v>341</v>
      </c>
      <c r="I2847" s="6">
        <f t="shared" ref="I2847:I2910" si="2020">MOD(INT(D2847/100000),10)</f>
        <v>0</v>
      </c>
      <c r="J2847" s="6">
        <f t="shared" ref="J2847:J2910" si="2021">MOD(INT(D2847/10000),10)</f>
        <v>3</v>
      </c>
      <c r="K2847" s="6">
        <f t="shared" ref="K2847:K2910" si="2022">MOD(INT(D2847/1000),10)</f>
        <v>4</v>
      </c>
      <c r="L2847" s="6">
        <f t="shared" ref="L2847:L2910" si="2023">MOD(INT(D2847/100),10)</f>
        <v>7</v>
      </c>
      <c r="M2847" s="6">
        <f t="shared" ref="M2847:M2910" si="2024">MOD(INT(D2847/10),10)</f>
        <v>4</v>
      </c>
      <c r="N2847" s="6">
        <f t="shared" ref="N2847:N2910" si="2025">MOD(D2847,10)</f>
        <v>1</v>
      </c>
      <c r="O2847" s="13">
        <f t="shared" ref="O2847:O2910" si="2026">INT(K2847/4)+(J2847*2)+(I2847*16)</f>
        <v>7</v>
      </c>
      <c r="P2847" s="4">
        <f t="shared" ref="P2847:P2910" si="2027">(I2847*4)+INT(J2847/2)</f>
        <v>1</v>
      </c>
      <c r="Q2847" s="4">
        <f t="shared" ref="Q2847:Q2910" si="2028">V2847</f>
        <v>3</v>
      </c>
      <c r="R2847">
        <f t="shared" ref="R2847:R2910" si="2029">(MOD(L2847,4)*100)+(M2847*10)+N2847</f>
        <v>341</v>
      </c>
      <c r="S2847" s="4">
        <f t="shared" ref="S2847:S2910" si="2030">(MOD(K2847,2)*2)+INT(L2847/4)</f>
        <v>1</v>
      </c>
      <c r="T2847" s="15">
        <f t="shared" ref="T2847:T2910" si="2031">MOD(INT(K2847/2),2)</f>
        <v>0</v>
      </c>
      <c r="U2847" s="4">
        <f t="shared" ref="U2847:U2910" si="2032">INT(J2847/2)</f>
        <v>1</v>
      </c>
      <c r="V2847" s="4">
        <f t="shared" ref="V2847:V2910" si="2033">(MOD(J2847,2)*2)+INT(K2847/4)</f>
        <v>3</v>
      </c>
      <c r="W2847" s="4">
        <f t="shared" ref="W2847:W2910" si="2034">(MOD(K2847,4)*2)+INT(L2847/4)</f>
        <v>1</v>
      </c>
      <c r="X2847" s="6">
        <f t="shared" ref="X2847:X2910" si="2035">MOD(L2847,4)</f>
        <v>3</v>
      </c>
      <c r="Y2847" s="4">
        <f t="shared" ref="Y2847:Y2910" si="2036">INT(M2847/2)</f>
        <v>2</v>
      </c>
      <c r="Z2847" s="6">
        <f t="shared" ref="Z2847:Z2910" si="2037">MOD(M2847,2)</f>
        <v>0</v>
      </c>
      <c r="AA2847" s="18">
        <f t="shared" ref="AA2847:AA2910" si="2038">N2847</f>
        <v>1</v>
      </c>
      <c r="AB2847" s="9" t="str">
        <f t="shared" si="1966"/>
        <v>ESWIT</v>
      </c>
      <c r="AC2847" s="9" t="str">
        <f>_xlfn.XLOOKUP(R2847,Sheet2!$H$3:$H$258,Sheet2!$I$3:$I$258,"-----")</f>
        <v>*****</v>
      </c>
      <c r="AD2847" s="9" t="str">
        <f>_xlfn.XLOOKUP(VALUE(AE2847),Sheet2!$N$3:$N$1000,Sheet2!$O$3:$O$1000,"********")</f>
        <v>ESWIT</v>
      </c>
      <c r="AE2847" t="str">
        <f t="shared" si="1961"/>
        <v>5646</v>
      </c>
      <c r="AF2847" s="9" t="str">
        <f>IF(R2847&lt;200,"+"&amp;TEXT(R2847,"0"),"-"&amp;TEXT(_xlfn.XLOOKUP(R2847,Sheet2!$K$3:$K$130,Sheet2!$L$3:$L$130,"-----"),"0"))</f>
        <v>-37</v>
      </c>
      <c r="AG2847" s="9" t="str">
        <f t="shared" ref="AG2847:AG2910" si="2039">IF(T2847=1,"@","")</f>
        <v/>
      </c>
      <c r="AH2847" s="9" t="str">
        <f t="shared" ref="AH2847:AH2910" si="2040">IF(Q2847=0,"JMP "&amp;AJ2847, IF(Q2847=1,"JSR "&amp;AJ2847,IF(Q2847=2,"ISZ "&amp;AJ2847,"DSZ "&amp;AJ2847)))</f>
        <v>DSZ ESWIT</v>
      </c>
      <c r="AI2847" t="str">
        <f t="shared" ref="AI2847:AI2910" si="2041">TEXT(Q2847,"0")&amp;","&amp;AG2847&amp;AB2847</f>
        <v>3,ESWIT</v>
      </c>
      <c r="AJ2847" s="16" t="str">
        <f t="shared" ref="AJ2847:AJ2910" si="2042">AG2847&amp;AB2847</f>
        <v>ESWIT</v>
      </c>
      <c r="AK2847" t="str">
        <f t="shared" ref="AK2847:AK2910" si="2043">AL2847&amp;AN2847&amp;AM2847&amp;AO2847&amp;" "&amp;TEXT(U2847,"0")&amp;","&amp;TEXT(V2847,"0")&amp;AP2847</f>
        <v>NEGOS 1,3,SKP</v>
      </c>
      <c r="AL2847" s="4" t="str">
        <f t="shared" ref="AL2847:AL2910" si="2044">IF(W2847=0,"COM",IF(W2847=1,"NEG",IF(W2847=2,"MOV",IF(W2847=3,"INC",IF(W2847=4,"ADC",IF(W2847=5,"SUB",IF(W2847=6,"ADD","AND")))))))</f>
        <v>NEG</v>
      </c>
      <c r="AM2847" s="4" t="str">
        <f t="shared" ref="AM2847:AM2910" si="2045">IF(X2847=0,"",IF(X2847=1,"L",IF(X2847=2,"R","S")))</f>
        <v>S</v>
      </c>
      <c r="AN2847" s="4" t="str">
        <f t="shared" ref="AN2847:AN2910" si="2046">IF(Y2847=0,"",IF(Y2847=1,"Z",IF(Y2847=2,"O","C")))</f>
        <v>O</v>
      </c>
      <c r="AO2847" s="4" t="str">
        <f t="shared" ref="AO2847:AO2910" si="2047">IF(Z2847=1,"#","")</f>
        <v/>
      </c>
      <c r="AP2847" s="15" t="str">
        <f t="shared" ref="AP2847:AP2910" si="2048">IF(AA2847=0,"",IF(AA2847=1,",SKP",IF(AA2847=2,",SZC",IF(AA2847=3,",SNC",IF(AA2847=4,",SZR",IF(AA2847=5,",SNR",IF(AA2847=6,",SEZ",",SBN")))))))</f>
        <v>,SKP</v>
      </c>
      <c r="AQ2847" s="9" t="str">
        <f>_xlfn.XLOOKUP(D2847,Sheet2!$E$3:$E$101,Sheet2!$F$3:$F$101,"******************")</f>
        <v>******************</v>
      </c>
      <c r="AR2847" s="33" t="str">
        <f t="shared" si="1962"/>
        <v>DIAP 3,**</v>
      </c>
      <c r="AS2847" s="9" t="str">
        <f t="shared" si="1963"/>
        <v>DIAP</v>
      </c>
      <c r="AT2847" s="4">
        <f t="shared" ref="AT2847:AT2910" si="2049">V2847</f>
        <v>3</v>
      </c>
      <c r="AU2847" s="6">
        <f t="shared" ref="AU2847:AU2910" si="2050">X2847</f>
        <v>3</v>
      </c>
      <c r="AV2847" s="4" t="str">
        <f t="shared" si="1979"/>
        <v>P</v>
      </c>
      <c r="AW2847" s="4">
        <f t="shared" ref="AW2847:AW2910" si="2051">M2847*10+N2847</f>
        <v>41</v>
      </c>
      <c r="AX2847" s="4" t="str">
        <f>_xlfn.XLOOKUP(AW2847,Sheet2!$Q$3:$Q$66,Sheet2!$R$3:$R$66,"**")</f>
        <v>**</v>
      </c>
      <c r="AY2847" s="4">
        <f t="shared" ref="AY2847:AY2910" si="2052">W2847</f>
        <v>1</v>
      </c>
      <c r="AZ2847" s="16" t="str">
        <f t="shared" ref="AZ2847:AZ2910" si="2053">IF(AU2847=0,"SKPBN",IF(AU2847=1,"SKPBZ",IF(AU2847=2,"SKPDN","SKPDZ")))</f>
        <v>SKPDZ</v>
      </c>
    </row>
    <row r="2848" spans="2:52" x14ac:dyDescent="0.35">
      <c r="B2848" s="3">
        <f t="shared" si="1947"/>
        <v>27</v>
      </c>
      <c r="C2848" s="1">
        <f t="shared" si="1948"/>
        <v>5706</v>
      </c>
      <c r="D2848" s="2">
        <v>175005</v>
      </c>
      <c r="E2848" s="2" t="str">
        <f>_xlfn.XLOOKUP(C2848,Sheet2!$N$3:$N$1000,Sheet2!$O$3:$O$1000,"")</f>
        <v/>
      </c>
      <c r="F2848" s="9" t="str">
        <f t="shared" si="2019"/>
        <v>MOV 3,3,SNR</v>
      </c>
      <c r="G2848" s="4" t="str">
        <f t="shared" si="1959"/>
        <v>372</v>
      </c>
      <c r="H2848" s="4">
        <f t="shared" si="1960"/>
        <v>5</v>
      </c>
      <c r="I2848" s="6">
        <f t="shared" si="2020"/>
        <v>1</v>
      </c>
      <c r="J2848" s="6">
        <f t="shared" si="2021"/>
        <v>7</v>
      </c>
      <c r="K2848" s="6">
        <f t="shared" si="2022"/>
        <v>5</v>
      </c>
      <c r="L2848" s="6">
        <f t="shared" si="2023"/>
        <v>0</v>
      </c>
      <c r="M2848" s="6">
        <f t="shared" si="2024"/>
        <v>0</v>
      </c>
      <c r="N2848" s="6">
        <f t="shared" si="2025"/>
        <v>5</v>
      </c>
      <c r="O2848" s="13">
        <f t="shared" si="2026"/>
        <v>31</v>
      </c>
      <c r="P2848" s="4">
        <f t="shared" si="2027"/>
        <v>7</v>
      </c>
      <c r="Q2848" s="4">
        <f t="shared" si="2028"/>
        <v>3</v>
      </c>
      <c r="R2848">
        <f t="shared" si="2029"/>
        <v>5</v>
      </c>
      <c r="S2848" s="4">
        <f t="shared" si="2030"/>
        <v>2</v>
      </c>
      <c r="T2848" s="15">
        <f t="shared" si="2031"/>
        <v>0</v>
      </c>
      <c r="U2848" s="4">
        <f t="shared" si="2032"/>
        <v>3</v>
      </c>
      <c r="V2848" s="4">
        <f t="shared" si="2033"/>
        <v>3</v>
      </c>
      <c r="W2848" s="4">
        <f t="shared" si="2034"/>
        <v>2</v>
      </c>
      <c r="X2848" s="6">
        <f t="shared" si="2035"/>
        <v>0</v>
      </c>
      <c r="Y2848" s="4">
        <f t="shared" si="2036"/>
        <v>0</v>
      </c>
      <c r="Z2848" s="6">
        <f t="shared" si="2037"/>
        <v>0</v>
      </c>
      <c r="AA2848" s="18">
        <f t="shared" si="2038"/>
        <v>5</v>
      </c>
      <c r="AB2848" s="9" t="str">
        <f t="shared" si="1966"/>
        <v>+5,2</v>
      </c>
      <c r="AC2848" s="9" t="str">
        <f>_xlfn.XLOOKUP(R2848,Sheet2!$H$3:$H$258,Sheet2!$I$3:$I$258,"-----")</f>
        <v>*****</v>
      </c>
      <c r="AD2848" s="9" t="str">
        <f>_xlfn.XLOOKUP(VALUE(AE2848),Sheet2!$N$3:$N$1000,Sheet2!$O$3:$O$1000,"********")</f>
        <v>********</v>
      </c>
      <c r="AE2848" t="str">
        <f t="shared" si="1961"/>
        <v>5713</v>
      </c>
      <c r="AF2848" s="9" t="str">
        <f>IF(R2848&lt;200,"+"&amp;TEXT(R2848,"0"),"-"&amp;TEXT(_xlfn.XLOOKUP(R2848,Sheet2!$K$3:$K$130,Sheet2!$L$3:$L$130,"-----"),"0"))</f>
        <v>+5</v>
      </c>
      <c r="AG2848" s="9" t="str">
        <f t="shared" si="2039"/>
        <v/>
      </c>
      <c r="AH2848" s="9" t="str">
        <f t="shared" si="2040"/>
        <v>DSZ +5,2</v>
      </c>
      <c r="AI2848" t="str">
        <f t="shared" si="2041"/>
        <v>3,+5,2</v>
      </c>
      <c r="AJ2848" s="16" t="str">
        <f t="shared" si="2042"/>
        <v>+5,2</v>
      </c>
      <c r="AK2848" t="str">
        <f t="shared" si="2043"/>
        <v>MOV 3,3,SNR</v>
      </c>
      <c r="AL2848" s="4" t="str">
        <f t="shared" si="2044"/>
        <v>MOV</v>
      </c>
      <c r="AM2848" s="4" t="str">
        <f t="shared" si="2045"/>
        <v/>
      </c>
      <c r="AN2848" s="4" t="str">
        <f t="shared" si="2046"/>
        <v/>
      </c>
      <c r="AO2848" s="4" t="str">
        <f t="shared" si="2047"/>
        <v/>
      </c>
      <c r="AP2848" s="15" t="str">
        <f t="shared" si="2048"/>
        <v>,SNR</v>
      </c>
      <c r="AQ2848" s="9" t="str">
        <f>_xlfn.XLOOKUP(D2848,Sheet2!$E$3:$E$101,Sheet2!$F$3:$F$101,"******************")</f>
        <v>******************</v>
      </c>
      <c r="AR2848" s="33" t="str">
        <f t="shared" si="1962"/>
        <v>DOA 3,0</v>
      </c>
      <c r="AS2848" s="9" t="str">
        <f t="shared" si="1963"/>
        <v>DOA</v>
      </c>
      <c r="AT2848" s="4">
        <f t="shared" si="2049"/>
        <v>3</v>
      </c>
      <c r="AU2848" s="6">
        <f t="shared" si="2050"/>
        <v>0</v>
      </c>
      <c r="AV2848" s="4" t="str">
        <f t="shared" si="1979"/>
        <v/>
      </c>
      <c r="AW2848" s="4">
        <f t="shared" si="2051"/>
        <v>5</v>
      </c>
      <c r="AX2848" s="4">
        <f>_xlfn.XLOOKUP(AW2848,Sheet2!$Q$3:$Q$66,Sheet2!$R$3:$R$66,"**")</f>
        <v>0</v>
      </c>
      <c r="AY2848" s="4">
        <f t="shared" si="2052"/>
        <v>2</v>
      </c>
      <c r="AZ2848" s="16" t="str">
        <f t="shared" si="2053"/>
        <v>SKPBN</v>
      </c>
    </row>
    <row r="2849" spans="2:52" x14ac:dyDescent="0.35">
      <c r="B2849" s="3">
        <f t="shared" si="1947"/>
        <v>28</v>
      </c>
      <c r="C2849" s="1">
        <f t="shared" si="1948"/>
        <v>5707</v>
      </c>
      <c r="D2849" s="2">
        <v>2741</v>
      </c>
      <c r="E2849" s="2" t="str">
        <f>_xlfn.XLOOKUP(C2849,Sheet2!$N$3:$N$1000,Sheet2!$O$3:$O$1000,"")</f>
        <v>.LOPX</v>
      </c>
      <c r="F2849" s="9" t="str">
        <f t="shared" si="2019"/>
        <v>JMP @.RTRN</v>
      </c>
      <c r="G2849" s="4" t="str">
        <f t="shared" si="1959"/>
        <v>5</v>
      </c>
      <c r="H2849" s="4">
        <f t="shared" si="1960"/>
        <v>341</v>
      </c>
      <c r="I2849" s="6">
        <f t="shared" si="2020"/>
        <v>0</v>
      </c>
      <c r="J2849" s="6">
        <f t="shared" si="2021"/>
        <v>0</v>
      </c>
      <c r="K2849" s="6">
        <f t="shared" si="2022"/>
        <v>2</v>
      </c>
      <c r="L2849" s="6">
        <f t="shared" si="2023"/>
        <v>7</v>
      </c>
      <c r="M2849" s="6">
        <f t="shared" si="2024"/>
        <v>4</v>
      </c>
      <c r="N2849" s="6">
        <f t="shared" si="2025"/>
        <v>1</v>
      </c>
      <c r="O2849" s="13">
        <f t="shared" si="2026"/>
        <v>0</v>
      </c>
      <c r="P2849" s="4">
        <f t="shared" si="2027"/>
        <v>0</v>
      </c>
      <c r="Q2849" s="4">
        <f t="shared" si="2028"/>
        <v>0</v>
      </c>
      <c r="R2849">
        <f t="shared" si="2029"/>
        <v>341</v>
      </c>
      <c r="S2849" s="4">
        <f t="shared" si="2030"/>
        <v>1</v>
      </c>
      <c r="T2849" s="15">
        <f t="shared" si="2031"/>
        <v>1</v>
      </c>
      <c r="U2849" s="4">
        <f t="shared" si="2032"/>
        <v>0</v>
      </c>
      <c r="V2849" s="4">
        <f t="shared" si="2033"/>
        <v>0</v>
      </c>
      <c r="W2849" s="4">
        <f t="shared" si="2034"/>
        <v>5</v>
      </c>
      <c r="X2849" s="6">
        <f t="shared" si="2035"/>
        <v>3</v>
      </c>
      <c r="Y2849" s="4">
        <f t="shared" si="2036"/>
        <v>2</v>
      </c>
      <c r="Z2849" s="6">
        <f t="shared" si="2037"/>
        <v>0</v>
      </c>
      <c r="AA2849" s="18">
        <f t="shared" si="2038"/>
        <v>1</v>
      </c>
      <c r="AB2849" s="9" t="str">
        <f t="shared" si="1966"/>
        <v>.RTRN</v>
      </c>
      <c r="AC2849" s="9" t="str">
        <f>_xlfn.XLOOKUP(R2849,Sheet2!$H$3:$H$258,Sheet2!$I$3:$I$258,"-----")</f>
        <v>*****</v>
      </c>
      <c r="AD2849" s="9" t="str">
        <f>_xlfn.XLOOKUP(VALUE(AE2849),Sheet2!$N$3:$N$1000,Sheet2!$O$3:$O$1000,"********")</f>
        <v>.RTRN</v>
      </c>
      <c r="AE2849" t="str">
        <f t="shared" si="1961"/>
        <v>5650</v>
      </c>
      <c r="AF2849" s="9" t="str">
        <f>IF(R2849&lt;200,"+"&amp;TEXT(R2849,"0"),"-"&amp;TEXT(_xlfn.XLOOKUP(R2849,Sheet2!$K$3:$K$130,Sheet2!$L$3:$L$130,"-----"),"0"))</f>
        <v>-37</v>
      </c>
      <c r="AG2849" s="9" t="str">
        <f t="shared" si="2039"/>
        <v>@</v>
      </c>
      <c r="AH2849" s="9" t="str">
        <f t="shared" si="2040"/>
        <v>JMP @.RTRN</v>
      </c>
      <c r="AI2849" t="str">
        <f t="shared" si="2041"/>
        <v>0,@.RTRN</v>
      </c>
      <c r="AJ2849" s="16" t="str">
        <f t="shared" si="2042"/>
        <v>@.RTRN</v>
      </c>
      <c r="AK2849" t="str">
        <f t="shared" si="2043"/>
        <v>SUBOS 0,0,SKP</v>
      </c>
      <c r="AL2849" s="4" t="str">
        <f t="shared" si="2044"/>
        <v>SUB</v>
      </c>
      <c r="AM2849" s="4" t="str">
        <f t="shared" si="2045"/>
        <v>S</v>
      </c>
      <c r="AN2849" s="4" t="str">
        <f t="shared" si="2046"/>
        <v>O</v>
      </c>
      <c r="AO2849" s="4" t="str">
        <f t="shared" si="2047"/>
        <v/>
      </c>
      <c r="AP2849" s="15" t="str">
        <f t="shared" si="2048"/>
        <v>,SKP</v>
      </c>
      <c r="AQ2849" s="9" t="str">
        <f>_xlfn.XLOOKUP(D2849,Sheet2!$E$3:$E$101,Sheet2!$F$3:$F$101,"******************")</f>
        <v>******************</v>
      </c>
      <c r="AR2849" s="33" t="str">
        <f t="shared" si="1962"/>
        <v>DICP 0,**</v>
      </c>
      <c r="AS2849" s="9" t="str">
        <f t="shared" si="1963"/>
        <v>DICP</v>
      </c>
      <c r="AT2849" s="4">
        <f t="shared" si="2049"/>
        <v>0</v>
      </c>
      <c r="AU2849" s="6">
        <f t="shared" si="2050"/>
        <v>3</v>
      </c>
      <c r="AV2849" s="4" t="str">
        <f t="shared" si="1979"/>
        <v>P</v>
      </c>
      <c r="AW2849" s="4">
        <f t="shared" si="2051"/>
        <v>41</v>
      </c>
      <c r="AX2849" s="4" t="str">
        <f>_xlfn.XLOOKUP(AW2849,Sheet2!$Q$3:$Q$66,Sheet2!$R$3:$R$66,"**")</f>
        <v>**</v>
      </c>
      <c r="AY2849" s="4">
        <f t="shared" si="2052"/>
        <v>5</v>
      </c>
      <c r="AZ2849" s="16" t="str">
        <f t="shared" si="2053"/>
        <v>SKPDZ</v>
      </c>
    </row>
    <row r="2850" spans="2:52" x14ac:dyDescent="0.35">
      <c r="B2850" s="3">
        <f t="shared" si="1947"/>
        <v>29</v>
      </c>
      <c r="C2850" s="1">
        <f t="shared" si="1948"/>
        <v>5710</v>
      </c>
      <c r="D2850" s="2">
        <v>74477</v>
      </c>
      <c r="E2850" s="2" t="str">
        <f>_xlfn.XLOOKUP(C2850,Sheet2!$N$3:$N$1000,Sheet2!$O$3:$O$1000,"")</f>
        <v/>
      </c>
      <c r="F2850" s="9" t="str">
        <f t="shared" si="2019"/>
        <v>READS 3</v>
      </c>
      <c r="G2850" s="4" t="str">
        <f t="shared" si="1959"/>
        <v>171</v>
      </c>
      <c r="H2850" s="4">
        <f t="shared" si="1960"/>
        <v>77</v>
      </c>
      <c r="I2850" s="6">
        <f t="shared" si="2020"/>
        <v>0</v>
      </c>
      <c r="J2850" s="6">
        <f t="shared" si="2021"/>
        <v>7</v>
      </c>
      <c r="K2850" s="6">
        <f t="shared" si="2022"/>
        <v>4</v>
      </c>
      <c r="L2850" s="6">
        <f t="shared" si="2023"/>
        <v>4</v>
      </c>
      <c r="M2850" s="6">
        <f t="shared" si="2024"/>
        <v>7</v>
      </c>
      <c r="N2850" s="6">
        <f t="shared" si="2025"/>
        <v>7</v>
      </c>
      <c r="O2850" s="13">
        <f t="shared" si="2026"/>
        <v>15</v>
      </c>
      <c r="P2850" s="4">
        <f t="shared" si="2027"/>
        <v>3</v>
      </c>
      <c r="Q2850" s="4">
        <f t="shared" si="2028"/>
        <v>3</v>
      </c>
      <c r="R2850">
        <f t="shared" si="2029"/>
        <v>77</v>
      </c>
      <c r="S2850" s="4">
        <f t="shared" si="2030"/>
        <v>1</v>
      </c>
      <c r="T2850" s="15">
        <f t="shared" si="2031"/>
        <v>0</v>
      </c>
      <c r="U2850" s="4">
        <f t="shared" si="2032"/>
        <v>3</v>
      </c>
      <c r="V2850" s="4">
        <f t="shared" si="2033"/>
        <v>3</v>
      </c>
      <c r="W2850" s="4">
        <f t="shared" si="2034"/>
        <v>1</v>
      </c>
      <c r="X2850" s="6">
        <f t="shared" si="2035"/>
        <v>0</v>
      </c>
      <c r="Y2850" s="4">
        <f t="shared" si="2036"/>
        <v>3</v>
      </c>
      <c r="Z2850" s="6">
        <f t="shared" si="2037"/>
        <v>1</v>
      </c>
      <c r="AA2850" s="18">
        <f t="shared" si="2038"/>
        <v>7</v>
      </c>
      <c r="AB2850" s="9" t="str">
        <f t="shared" si="1966"/>
        <v>+77</v>
      </c>
      <c r="AC2850" s="9" t="str">
        <f>_xlfn.XLOOKUP(R2850,Sheet2!$H$3:$H$258,Sheet2!$I$3:$I$258,"-----")</f>
        <v>ZB12</v>
      </c>
      <c r="AD2850" s="9" t="str">
        <f>_xlfn.XLOOKUP(VALUE(AE2850),Sheet2!$N$3:$N$1000,Sheet2!$O$3:$O$1000,"********")</f>
        <v>********</v>
      </c>
      <c r="AE2850" t="str">
        <f t="shared" si="1961"/>
        <v>6007</v>
      </c>
      <c r="AF2850" s="9" t="str">
        <f>IF(R2850&lt;200,"+"&amp;TEXT(R2850,"0"),"-"&amp;TEXT(_xlfn.XLOOKUP(R2850,Sheet2!$K$3:$K$130,Sheet2!$L$3:$L$130,"-----"),"0"))</f>
        <v>+77</v>
      </c>
      <c r="AG2850" s="9" t="str">
        <f t="shared" si="2039"/>
        <v/>
      </c>
      <c r="AH2850" s="9" t="str">
        <f t="shared" si="2040"/>
        <v>DSZ +77</v>
      </c>
      <c r="AI2850" t="str">
        <f t="shared" si="2041"/>
        <v>3,+77</v>
      </c>
      <c r="AJ2850" s="16" t="str">
        <f t="shared" si="2042"/>
        <v>+77</v>
      </c>
      <c r="AK2850" t="str">
        <f t="shared" si="2043"/>
        <v>NEGC# 3,3,SBN</v>
      </c>
      <c r="AL2850" s="4" t="str">
        <f t="shared" si="2044"/>
        <v>NEG</v>
      </c>
      <c r="AM2850" s="4" t="str">
        <f t="shared" si="2045"/>
        <v/>
      </c>
      <c r="AN2850" s="4" t="str">
        <f t="shared" si="2046"/>
        <v>C</v>
      </c>
      <c r="AO2850" s="4" t="str">
        <f t="shared" si="2047"/>
        <v>#</v>
      </c>
      <c r="AP2850" s="15" t="str">
        <f t="shared" si="2048"/>
        <v>,SBN</v>
      </c>
      <c r="AQ2850" s="9" t="str">
        <f>_xlfn.XLOOKUP(D2850,Sheet2!$E$3:$E$101,Sheet2!$F$3:$F$101,"******************")</f>
        <v>READS 3</v>
      </c>
      <c r="AR2850" s="33" t="str">
        <f t="shared" si="1962"/>
        <v>DIA 3,CPU</v>
      </c>
      <c r="AS2850" s="9" t="str">
        <f t="shared" si="1963"/>
        <v>DIA</v>
      </c>
      <c r="AT2850" s="4">
        <f t="shared" si="2049"/>
        <v>3</v>
      </c>
      <c r="AU2850" s="6">
        <f t="shared" si="2050"/>
        <v>0</v>
      </c>
      <c r="AV2850" s="4" t="str">
        <f t="shared" si="1979"/>
        <v/>
      </c>
      <c r="AW2850" s="4">
        <f t="shared" si="2051"/>
        <v>77</v>
      </c>
      <c r="AX2850" s="4" t="str">
        <f>_xlfn.XLOOKUP(AW2850,Sheet2!$Q$3:$Q$66,Sheet2!$R$3:$R$66,"**")</f>
        <v>CPU</v>
      </c>
      <c r="AY2850" s="4">
        <f t="shared" si="2052"/>
        <v>1</v>
      </c>
      <c r="AZ2850" s="16" t="str">
        <f t="shared" si="2053"/>
        <v>SKPBN</v>
      </c>
    </row>
    <row r="2851" spans="2:52" x14ac:dyDescent="0.35">
      <c r="B2851" s="3">
        <f t="shared" si="1947"/>
        <v>30</v>
      </c>
      <c r="C2851" s="1">
        <f t="shared" si="1948"/>
        <v>5711</v>
      </c>
      <c r="D2851" s="2">
        <v>175120</v>
      </c>
      <c r="E2851" s="2" t="str">
        <f>_xlfn.XLOOKUP(C2851,Sheet2!$N$3:$N$1000,Sheet2!$O$3:$O$1000,"")</f>
        <v/>
      </c>
      <c r="F2851" s="9" t="str">
        <f t="shared" si="2019"/>
        <v>MOVZL 3,3</v>
      </c>
      <c r="G2851" s="4" t="str">
        <f t="shared" si="1959"/>
        <v>372</v>
      </c>
      <c r="H2851" s="4">
        <f t="shared" si="1960"/>
        <v>120</v>
      </c>
      <c r="I2851" s="6">
        <f t="shared" si="2020"/>
        <v>1</v>
      </c>
      <c r="J2851" s="6">
        <f t="shared" si="2021"/>
        <v>7</v>
      </c>
      <c r="K2851" s="6">
        <f t="shared" si="2022"/>
        <v>5</v>
      </c>
      <c r="L2851" s="6">
        <f t="shared" si="2023"/>
        <v>1</v>
      </c>
      <c r="M2851" s="6">
        <f t="shared" si="2024"/>
        <v>2</v>
      </c>
      <c r="N2851" s="6">
        <f t="shared" si="2025"/>
        <v>0</v>
      </c>
      <c r="O2851" s="13">
        <f t="shared" si="2026"/>
        <v>31</v>
      </c>
      <c r="P2851" s="4">
        <f t="shared" si="2027"/>
        <v>7</v>
      </c>
      <c r="Q2851" s="4">
        <f t="shared" si="2028"/>
        <v>3</v>
      </c>
      <c r="R2851">
        <f t="shared" si="2029"/>
        <v>120</v>
      </c>
      <c r="S2851" s="4">
        <f t="shared" si="2030"/>
        <v>2</v>
      </c>
      <c r="T2851" s="15">
        <f t="shared" si="2031"/>
        <v>0</v>
      </c>
      <c r="U2851" s="4">
        <f t="shared" si="2032"/>
        <v>3</v>
      </c>
      <c r="V2851" s="4">
        <f t="shared" si="2033"/>
        <v>3</v>
      </c>
      <c r="W2851" s="4">
        <f t="shared" si="2034"/>
        <v>2</v>
      </c>
      <c r="X2851" s="6">
        <f t="shared" si="2035"/>
        <v>1</v>
      </c>
      <c r="Y2851" s="4">
        <f t="shared" si="2036"/>
        <v>1</v>
      </c>
      <c r="Z2851" s="6">
        <f t="shared" si="2037"/>
        <v>0</v>
      </c>
      <c r="AA2851" s="18">
        <f t="shared" si="2038"/>
        <v>0</v>
      </c>
      <c r="AB2851" s="9" t="str">
        <f t="shared" si="1966"/>
        <v>+120,2</v>
      </c>
      <c r="AC2851" s="9" t="str">
        <f>_xlfn.XLOOKUP(R2851,Sheet2!$H$3:$H$258,Sheet2!$I$3:$I$258,"-----")</f>
        <v>C7</v>
      </c>
      <c r="AD2851" s="9" t="str">
        <f>_xlfn.XLOOKUP(VALUE(AE2851),Sheet2!$N$3:$N$1000,Sheet2!$O$3:$O$1000,"********")</f>
        <v>********</v>
      </c>
      <c r="AE2851" t="str">
        <f t="shared" si="1961"/>
        <v>6031</v>
      </c>
      <c r="AF2851" s="9" t="str">
        <f>IF(R2851&lt;200,"+"&amp;TEXT(R2851,"0"),"-"&amp;TEXT(_xlfn.XLOOKUP(R2851,Sheet2!$K$3:$K$130,Sheet2!$L$3:$L$130,"-----"),"0"))</f>
        <v>+120</v>
      </c>
      <c r="AG2851" s="9" t="str">
        <f t="shared" si="2039"/>
        <v/>
      </c>
      <c r="AH2851" s="9" t="str">
        <f t="shared" si="2040"/>
        <v>DSZ +120,2</v>
      </c>
      <c r="AI2851" t="str">
        <f t="shared" si="2041"/>
        <v>3,+120,2</v>
      </c>
      <c r="AJ2851" s="16" t="str">
        <f t="shared" si="2042"/>
        <v>+120,2</v>
      </c>
      <c r="AK2851" t="str">
        <f t="shared" si="2043"/>
        <v>MOVZL 3,3</v>
      </c>
      <c r="AL2851" s="4" t="str">
        <f t="shared" si="2044"/>
        <v>MOV</v>
      </c>
      <c r="AM2851" s="4" t="str">
        <f t="shared" si="2045"/>
        <v>L</v>
      </c>
      <c r="AN2851" s="4" t="str">
        <f t="shared" si="2046"/>
        <v>Z</v>
      </c>
      <c r="AO2851" s="4" t="str">
        <f t="shared" si="2047"/>
        <v/>
      </c>
      <c r="AP2851" s="15" t="str">
        <f t="shared" si="2048"/>
        <v/>
      </c>
      <c r="AQ2851" s="9" t="str">
        <f>_xlfn.XLOOKUP(D2851,Sheet2!$E$3:$E$101,Sheet2!$F$3:$F$101,"******************")</f>
        <v>******************</v>
      </c>
      <c r="AR2851" s="33" t="str">
        <f t="shared" si="1962"/>
        <v>DOAS 3,DSKP</v>
      </c>
      <c r="AS2851" s="9" t="str">
        <f t="shared" si="1963"/>
        <v>DOAS</v>
      </c>
      <c r="AT2851" s="4">
        <f t="shared" si="2049"/>
        <v>3</v>
      </c>
      <c r="AU2851" s="6">
        <f t="shared" si="2050"/>
        <v>1</v>
      </c>
      <c r="AV2851" s="4" t="str">
        <f t="shared" si="1979"/>
        <v>S</v>
      </c>
      <c r="AW2851" s="4">
        <f t="shared" si="2051"/>
        <v>20</v>
      </c>
      <c r="AX2851" s="4" t="str">
        <f>_xlfn.XLOOKUP(AW2851,Sheet2!$Q$3:$Q$66,Sheet2!$R$3:$R$66,"**")</f>
        <v>DSKP</v>
      </c>
      <c r="AY2851" s="4">
        <f t="shared" si="2052"/>
        <v>2</v>
      </c>
      <c r="AZ2851" s="16" t="str">
        <f t="shared" si="2053"/>
        <v>SKPBZ</v>
      </c>
    </row>
    <row r="2852" spans="2:52" x14ac:dyDescent="0.35">
      <c r="B2852" s="3">
        <f t="shared" si="1947"/>
        <v>31</v>
      </c>
      <c r="C2852" s="1">
        <f t="shared" si="1948"/>
        <v>5712</v>
      </c>
      <c r="D2852" s="2">
        <v>175100</v>
      </c>
      <c r="E2852" s="2" t="str">
        <f>_xlfn.XLOOKUP(C2852,Sheet2!$N$3:$N$1000,Sheet2!$O$3:$O$1000,"")</f>
        <v/>
      </c>
      <c r="F2852" s="9" t="str">
        <f t="shared" si="2019"/>
        <v>MOVL 3,3</v>
      </c>
      <c r="G2852" s="4" t="str">
        <f t="shared" si="1959"/>
        <v>372</v>
      </c>
      <c r="H2852" s="4">
        <f t="shared" si="1960"/>
        <v>100</v>
      </c>
      <c r="I2852" s="6">
        <f t="shared" si="2020"/>
        <v>1</v>
      </c>
      <c r="J2852" s="6">
        <f t="shared" si="2021"/>
        <v>7</v>
      </c>
      <c r="K2852" s="6">
        <f t="shared" si="2022"/>
        <v>5</v>
      </c>
      <c r="L2852" s="6">
        <f t="shared" si="2023"/>
        <v>1</v>
      </c>
      <c r="M2852" s="6">
        <f t="shared" si="2024"/>
        <v>0</v>
      </c>
      <c r="N2852" s="6">
        <f t="shared" si="2025"/>
        <v>0</v>
      </c>
      <c r="O2852" s="13">
        <f t="shared" si="2026"/>
        <v>31</v>
      </c>
      <c r="P2852" s="4">
        <f t="shared" si="2027"/>
        <v>7</v>
      </c>
      <c r="Q2852" s="4">
        <f t="shared" si="2028"/>
        <v>3</v>
      </c>
      <c r="R2852">
        <f t="shared" si="2029"/>
        <v>100</v>
      </c>
      <c r="S2852" s="4">
        <f t="shared" si="2030"/>
        <v>2</v>
      </c>
      <c r="T2852" s="15">
        <f t="shared" si="2031"/>
        <v>0</v>
      </c>
      <c r="U2852" s="4">
        <f t="shared" si="2032"/>
        <v>3</v>
      </c>
      <c r="V2852" s="4">
        <f t="shared" si="2033"/>
        <v>3</v>
      </c>
      <c r="W2852" s="4">
        <f t="shared" si="2034"/>
        <v>2</v>
      </c>
      <c r="X2852" s="6">
        <f t="shared" si="2035"/>
        <v>1</v>
      </c>
      <c r="Y2852" s="4">
        <f t="shared" si="2036"/>
        <v>0</v>
      </c>
      <c r="Z2852" s="6">
        <f t="shared" si="2037"/>
        <v>0</v>
      </c>
      <c r="AA2852" s="18">
        <f t="shared" si="2038"/>
        <v>0</v>
      </c>
      <c r="AB2852" s="9" t="str">
        <f t="shared" si="1966"/>
        <v>+100,2</v>
      </c>
      <c r="AC2852" s="9" t="str">
        <f>_xlfn.XLOOKUP(R2852,Sheet2!$H$3:$H$258,Sheet2!$I$3:$I$258,"-----")</f>
        <v>ZB11</v>
      </c>
      <c r="AD2852" s="9" t="str">
        <f>_xlfn.XLOOKUP(VALUE(AE2852),Sheet2!$N$3:$N$1000,Sheet2!$O$3:$O$1000,"********")</f>
        <v>ERET</v>
      </c>
      <c r="AE2852" t="str">
        <f t="shared" si="1961"/>
        <v>6012</v>
      </c>
      <c r="AF2852" s="9" t="str">
        <f>IF(R2852&lt;200,"+"&amp;TEXT(R2852,"0"),"-"&amp;TEXT(_xlfn.XLOOKUP(R2852,Sheet2!$K$3:$K$130,Sheet2!$L$3:$L$130,"-----"),"0"))</f>
        <v>+100</v>
      </c>
      <c r="AG2852" s="9" t="str">
        <f t="shared" si="2039"/>
        <v/>
      </c>
      <c r="AH2852" s="9" t="str">
        <f t="shared" si="2040"/>
        <v>DSZ +100,2</v>
      </c>
      <c r="AI2852" t="str">
        <f t="shared" si="2041"/>
        <v>3,+100,2</v>
      </c>
      <c r="AJ2852" s="16" t="str">
        <f t="shared" si="2042"/>
        <v>+100,2</v>
      </c>
      <c r="AK2852" t="str">
        <f t="shared" si="2043"/>
        <v>MOVL 3,3</v>
      </c>
      <c r="AL2852" s="4" t="str">
        <f t="shared" si="2044"/>
        <v>MOV</v>
      </c>
      <c r="AM2852" s="4" t="str">
        <f t="shared" si="2045"/>
        <v>L</v>
      </c>
      <c r="AN2852" s="4" t="str">
        <f t="shared" si="2046"/>
        <v/>
      </c>
      <c r="AO2852" s="4" t="str">
        <f t="shared" si="2047"/>
        <v/>
      </c>
      <c r="AP2852" s="15" t="str">
        <f t="shared" si="2048"/>
        <v/>
      </c>
      <c r="AQ2852" s="9" t="str">
        <f>_xlfn.XLOOKUP(D2852,Sheet2!$E$3:$E$101,Sheet2!$F$3:$F$101,"******************")</f>
        <v>******************</v>
      </c>
      <c r="AR2852" s="33" t="str">
        <f t="shared" si="1962"/>
        <v>DOAS 3,0</v>
      </c>
      <c r="AS2852" s="9" t="str">
        <f t="shared" si="1963"/>
        <v>DOAS</v>
      </c>
      <c r="AT2852" s="4">
        <f t="shared" si="2049"/>
        <v>3</v>
      </c>
      <c r="AU2852" s="6">
        <f t="shared" si="2050"/>
        <v>1</v>
      </c>
      <c r="AV2852" s="4" t="str">
        <f t="shared" si="1979"/>
        <v>S</v>
      </c>
      <c r="AW2852" s="4">
        <f t="shared" si="2051"/>
        <v>0</v>
      </c>
      <c r="AX2852" s="4" t="str">
        <f>_xlfn.XLOOKUP(AW2852,Sheet2!$Q$3:$Q$66,Sheet2!$R$3:$R$66,"**")</f>
        <v>0</v>
      </c>
      <c r="AY2852" s="4">
        <f t="shared" si="2052"/>
        <v>2</v>
      </c>
      <c r="AZ2852" s="16" t="str">
        <f t="shared" si="2053"/>
        <v>SKPBZ</v>
      </c>
    </row>
    <row r="2853" spans="2:52" x14ac:dyDescent="0.35">
      <c r="B2853" s="3">
        <f t="shared" si="1947"/>
        <v>32</v>
      </c>
      <c r="C2853" s="1">
        <f t="shared" si="1948"/>
        <v>5713</v>
      </c>
      <c r="D2853" s="2">
        <v>175103</v>
      </c>
      <c r="E2853" s="2" t="str">
        <f>_xlfn.XLOOKUP(C2853,Sheet2!$N$3:$N$1000,Sheet2!$O$3:$O$1000,"")</f>
        <v/>
      </c>
      <c r="F2853" s="9" t="str">
        <f t="shared" si="2019"/>
        <v>MOVL 3,3,SNC</v>
      </c>
      <c r="G2853" s="4" t="str">
        <f t="shared" si="1959"/>
        <v>372</v>
      </c>
      <c r="H2853" s="4">
        <f t="shared" si="1960"/>
        <v>103</v>
      </c>
      <c r="I2853" s="6">
        <f t="shared" si="2020"/>
        <v>1</v>
      </c>
      <c r="J2853" s="6">
        <f t="shared" si="2021"/>
        <v>7</v>
      </c>
      <c r="K2853" s="6">
        <f t="shared" si="2022"/>
        <v>5</v>
      </c>
      <c r="L2853" s="6">
        <f t="shared" si="2023"/>
        <v>1</v>
      </c>
      <c r="M2853" s="6">
        <f t="shared" si="2024"/>
        <v>0</v>
      </c>
      <c r="N2853" s="6">
        <f t="shared" si="2025"/>
        <v>3</v>
      </c>
      <c r="O2853" s="13">
        <f t="shared" si="2026"/>
        <v>31</v>
      </c>
      <c r="P2853" s="4">
        <f t="shared" si="2027"/>
        <v>7</v>
      </c>
      <c r="Q2853" s="4">
        <f t="shared" si="2028"/>
        <v>3</v>
      </c>
      <c r="R2853">
        <f t="shared" si="2029"/>
        <v>103</v>
      </c>
      <c r="S2853" s="4">
        <f t="shared" si="2030"/>
        <v>2</v>
      </c>
      <c r="T2853" s="15">
        <f t="shared" si="2031"/>
        <v>0</v>
      </c>
      <c r="U2853" s="4">
        <f t="shared" si="2032"/>
        <v>3</v>
      </c>
      <c r="V2853" s="4">
        <f t="shared" si="2033"/>
        <v>3</v>
      </c>
      <c r="W2853" s="4">
        <f t="shared" si="2034"/>
        <v>2</v>
      </c>
      <c r="X2853" s="6">
        <f t="shared" si="2035"/>
        <v>1</v>
      </c>
      <c r="Y2853" s="4">
        <f t="shared" si="2036"/>
        <v>0</v>
      </c>
      <c r="Z2853" s="6">
        <f t="shared" si="2037"/>
        <v>0</v>
      </c>
      <c r="AA2853" s="18">
        <f t="shared" si="2038"/>
        <v>3</v>
      </c>
      <c r="AB2853" s="9" t="str">
        <f t="shared" si="1966"/>
        <v>+103,2</v>
      </c>
      <c r="AC2853" s="9" t="str">
        <f>_xlfn.XLOOKUP(R2853,Sheet2!$H$3:$H$258,Sheet2!$I$3:$I$258,"-----")</f>
        <v>ZB8</v>
      </c>
      <c r="AD2853" s="9" t="str">
        <f>_xlfn.XLOOKUP(VALUE(AE2853),Sheet2!$N$3:$N$1000,Sheet2!$O$3:$O$1000,"********")</f>
        <v>********</v>
      </c>
      <c r="AE2853" t="str">
        <f t="shared" si="1961"/>
        <v>6016</v>
      </c>
      <c r="AF2853" s="9" t="str">
        <f>IF(R2853&lt;200,"+"&amp;TEXT(R2853,"0"),"-"&amp;TEXT(_xlfn.XLOOKUP(R2853,Sheet2!$K$3:$K$130,Sheet2!$L$3:$L$130,"-----"),"0"))</f>
        <v>+103</v>
      </c>
      <c r="AG2853" s="9" t="str">
        <f t="shared" si="2039"/>
        <v/>
      </c>
      <c r="AH2853" s="9" t="str">
        <f t="shared" si="2040"/>
        <v>DSZ +103,2</v>
      </c>
      <c r="AI2853" t="str">
        <f t="shared" si="2041"/>
        <v>3,+103,2</v>
      </c>
      <c r="AJ2853" s="16" t="str">
        <f t="shared" si="2042"/>
        <v>+103,2</v>
      </c>
      <c r="AK2853" t="str">
        <f t="shared" si="2043"/>
        <v>MOVL 3,3,SNC</v>
      </c>
      <c r="AL2853" s="4" t="str">
        <f t="shared" si="2044"/>
        <v>MOV</v>
      </c>
      <c r="AM2853" s="4" t="str">
        <f t="shared" si="2045"/>
        <v>L</v>
      </c>
      <c r="AN2853" s="4" t="str">
        <f t="shared" si="2046"/>
        <v/>
      </c>
      <c r="AO2853" s="4" t="str">
        <f t="shared" si="2047"/>
        <v/>
      </c>
      <c r="AP2853" s="15" t="str">
        <f t="shared" si="2048"/>
        <v>,SNC</v>
      </c>
      <c r="AQ2853" s="9" t="str">
        <f>_xlfn.XLOOKUP(D2853,Sheet2!$E$3:$E$101,Sheet2!$F$3:$F$101,"******************")</f>
        <v>******************</v>
      </c>
      <c r="AR2853" s="33" t="str">
        <f t="shared" si="1962"/>
        <v>DOAS 3,MAP1</v>
      </c>
      <c r="AS2853" s="9" t="str">
        <f t="shared" si="1963"/>
        <v>DOAS</v>
      </c>
      <c r="AT2853" s="4">
        <f t="shared" si="2049"/>
        <v>3</v>
      </c>
      <c r="AU2853" s="6">
        <f t="shared" si="2050"/>
        <v>1</v>
      </c>
      <c r="AV2853" s="4" t="str">
        <f t="shared" si="1979"/>
        <v>S</v>
      </c>
      <c r="AW2853" s="4">
        <f t="shared" si="2051"/>
        <v>3</v>
      </c>
      <c r="AX2853" s="4" t="str">
        <f>_xlfn.XLOOKUP(AW2853,Sheet2!$Q$3:$Q$66,Sheet2!$R$3:$R$66,"**")</f>
        <v>MAP1</v>
      </c>
      <c r="AY2853" s="4">
        <f t="shared" si="2052"/>
        <v>2</v>
      </c>
      <c r="AZ2853" s="16" t="str">
        <f t="shared" si="2053"/>
        <v>SKPBZ</v>
      </c>
    </row>
    <row r="2854" spans="2:52" x14ac:dyDescent="0.35">
      <c r="B2854" s="3">
        <f t="shared" si="1947"/>
        <v>33</v>
      </c>
      <c r="C2854" s="1">
        <f t="shared" si="1948"/>
        <v>5714</v>
      </c>
      <c r="D2854" s="2">
        <v>414</v>
      </c>
      <c r="E2854" s="2" t="str">
        <f>_xlfn.XLOOKUP(C2854,Sheet2!$N$3:$N$1000,Sheet2!$O$3:$O$1000,"")</f>
        <v/>
      </c>
      <c r="F2854" s="9" t="str">
        <f t="shared" si="2019"/>
        <v>JMP +14</v>
      </c>
      <c r="G2854" s="4" t="str">
        <f t="shared" si="1959"/>
        <v>1</v>
      </c>
      <c r="H2854" s="4">
        <f t="shared" si="1960"/>
        <v>14</v>
      </c>
      <c r="I2854" s="6">
        <f t="shared" si="2020"/>
        <v>0</v>
      </c>
      <c r="J2854" s="6">
        <f t="shared" si="2021"/>
        <v>0</v>
      </c>
      <c r="K2854" s="6">
        <f t="shared" si="2022"/>
        <v>0</v>
      </c>
      <c r="L2854" s="6">
        <f t="shared" si="2023"/>
        <v>4</v>
      </c>
      <c r="M2854" s="6">
        <f t="shared" si="2024"/>
        <v>1</v>
      </c>
      <c r="N2854" s="6">
        <f t="shared" si="2025"/>
        <v>4</v>
      </c>
      <c r="O2854" s="13">
        <f t="shared" si="2026"/>
        <v>0</v>
      </c>
      <c r="P2854" s="4">
        <f t="shared" si="2027"/>
        <v>0</v>
      </c>
      <c r="Q2854" s="4">
        <f t="shared" si="2028"/>
        <v>0</v>
      </c>
      <c r="R2854">
        <f t="shared" si="2029"/>
        <v>14</v>
      </c>
      <c r="S2854" s="4">
        <f t="shared" si="2030"/>
        <v>1</v>
      </c>
      <c r="T2854" s="15">
        <f t="shared" si="2031"/>
        <v>0</v>
      </c>
      <c r="U2854" s="4">
        <f t="shared" si="2032"/>
        <v>0</v>
      </c>
      <c r="V2854" s="4">
        <f t="shared" si="2033"/>
        <v>0</v>
      </c>
      <c r="W2854" s="4">
        <f t="shared" si="2034"/>
        <v>1</v>
      </c>
      <c r="X2854" s="6">
        <f t="shared" si="2035"/>
        <v>0</v>
      </c>
      <c r="Y2854" s="4">
        <f t="shared" si="2036"/>
        <v>0</v>
      </c>
      <c r="Z2854" s="6">
        <f t="shared" si="2037"/>
        <v>1</v>
      </c>
      <c r="AA2854" s="18">
        <f t="shared" si="2038"/>
        <v>4</v>
      </c>
      <c r="AB2854" s="9" t="str">
        <f t="shared" si="1966"/>
        <v>+14</v>
      </c>
      <c r="AC2854" s="9" t="str">
        <f>_xlfn.XLOOKUP(R2854,Sheet2!$H$3:$H$258,Sheet2!$I$3:$I$258,"-----")</f>
        <v>*****</v>
      </c>
      <c r="AD2854" s="9" t="str">
        <f>_xlfn.XLOOKUP(VALUE(AE2854),Sheet2!$N$3:$N$1000,Sheet2!$O$3:$O$1000,"********")</f>
        <v>********</v>
      </c>
      <c r="AE2854" t="str">
        <f t="shared" si="1961"/>
        <v>5730</v>
      </c>
      <c r="AF2854" s="9" t="str">
        <f>IF(R2854&lt;200,"+"&amp;TEXT(R2854,"0"),"-"&amp;TEXT(_xlfn.XLOOKUP(R2854,Sheet2!$K$3:$K$130,Sheet2!$L$3:$L$130,"-----"),"0"))</f>
        <v>+14</v>
      </c>
      <c r="AG2854" s="9" t="str">
        <f t="shared" si="2039"/>
        <v/>
      </c>
      <c r="AH2854" s="9" t="str">
        <f t="shared" si="2040"/>
        <v>JMP +14</v>
      </c>
      <c r="AI2854" t="str">
        <f t="shared" si="2041"/>
        <v>0,+14</v>
      </c>
      <c r="AJ2854" s="16" t="str">
        <f t="shared" si="2042"/>
        <v>+14</v>
      </c>
      <c r="AK2854" t="str">
        <f t="shared" si="2043"/>
        <v>NEG# 0,0,SZR</v>
      </c>
      <c r="AL2854" s="4" t="str">
        <f t="shared" si="2044"/>
        <v>NEG</v>
      </c>
      <c r="AM2854" s="4" t="str">
        <f t="shared" si="2045"/>
        <v/>
      </c>
      <c r="AN2854" s="4" t="str">
        <f t="shared" si="2046"/>
        <v/>
      </c>
      <c r="AO2854" s="4" t="str">
        <f t="shared" si="2047"/>
        <v>#</v>
      </c>
      <c r="AP2854" s="15" t="str">
        <f t="shared" si="2048"/>
        <v>,SZR</v>
      </c>
      <c r="AQ2854" s="9" t="str">
        <f>_xlfn.XLOOKUP(D2854,Sheet2!$E$3:$E$101,Sheet2!$F$3:$F$101,"******************")</f>
        <v>******************</v>
      </c>
      <c r="AR2854" s="33" t="str">
        <f t="shared" si="1962"/>
        <v>DIA 0,RTC</v>
      </c>
      <c r="AS2854" s="9" t="str">
        <f t="shared" si="1963"/>
        <v>DIA</v>
      </c>
      <c r="AT2854" s="4">
        <f t="shared" si="2049"/>
        <v>0</v>
      </c>
      <c r="AU2854" s="6">
        <f t="shared" si="2050"/>
        <v>0</v>
      </c>
      <c r="AV2854" s="4" t="str">
        <f t="shared" si="1979"/>
        <v/>
      </c>
      <c r="AW2854" s="4">
        <f t="shared" si="2051"/>
        <v>14</v>
      </c>
      <c r="AX2854" s="4" t="str">
        <f>_xlfn.XLOOKUP(AW2854,Sheet2!$Q$3:$Q$66,Sheet2!$R$3:$R$66,"**")</f>
        <v>RTC</v>
      </c>
      <c r="AY2854" s="4">
        <f t="shared" si="2052"/>
        <v>1</v>
      </c>
      <c r="AZ2854" s="16" t="str">
        <f t="shared" si="2053"/>
        <v>SKPBN</v>
      </c>
    </row>
    <row r="2855" spans="2:52" x14ac:dyDescent="0.35">
      <c r="B2855" s="3">
        <f t="shared" si="1947"/>
        <v>34</v>
      </c>
      <c r="C2855" s="1">
        <f t="shared" si="1948"/>
        <v>5715</v>
      </c>
      <c r="D2855" s="2">
        <v>6247</v>
      </c>
      <c r="E2855" s="2" t="str">
        <f>_xlfn.XLOOKUP(C2855,Sheet2!$N$3:$N$1000,Sheet2!$O$3:$O$1000,"")</f>
        <v/>
      </c>
      <c r="F2855" s="9" t="str">
        <f t="shared" si="2019"/>
        <v>PCRLF</v>
      </c>
      <c r="G2855" s="4" t="str">
        <f t="shared" si="1959"/>
        <v>14</v>
      </c>
      <c r="H2855" s="4">
        <f t="shared" si="1960"/>
        <v>247</v>
      </c>
      <c r="I2855" s="6">
        <f t="shared" si="2020"/>
        <v>0</v>
      </c>
      <c r="J2855" s="6">
        <f t="shared" si="2021"/>
        <v>0</v>
      </c>
      <c r="K2855" s="6">
        <f t="shared" si="2022"/>
        <v>6</v>
      </c>
      <c r="L2855" s="6">
        <f t="shared" si="2023"/>
        <v>2</v>
      </c>
      <c r="M2855" s="6">
        <f t="shared" si="2024"/>
        <v>4</v>
      </c>
      <c r="N2855" s="6">
        <f t="shared" si="2025"/>
        <v>7</v>
      </c>
      <c r="O2855" s="13">
        <f t="shared" si="2026"/>
        <v>1</v>
      </c>
      <c r="P2855" s="4">
        <f t="shared" si="2027"/>
        <v>0</v>
      </c>
      <c r="Q2855" s="4">
        <f t="shared" si="2028"/>
        <v>1</v>
      </c>
      <c r="R2855">
        <f t="shared" si="2029"/>
        <v>247</v>
      </c>
      <c r="S2855" s="4">
        <f t="shared" si="2030"/>
        <v>0</v>
      </c>
      <c r="T2855" s="15">
        <f t="shared" si="2031"/>
        <v>1</v>
      </c>
      <c r="U2855" s="4">
        <f t="shared" si="2032"/>
        <v>0</v>
      </c>
      <c r="V2855" s="4">
        <f t="shared" si="2033"/>
        <v>1</v>
      </c>
      <c r="W2855" s="4">
        <f t="shared" si="2034"/>
        <v>4</v>
      </c>
      <c r="X2855" s="6">
        <f t="shared" si="2035"/>
        <v>2</v>
      </c>
      <c r="Y2855" s="4">
        <f t="shared" si="2036"/>
        <v>2</v>
      </c>
      <c r="Z2855" s="6">
        <f t="shared" si="2037"/>
        <v>0</v>
      </c>
      <c r="AA2855" s="18">
        <f t="shared" si="2038"/>
        <v>7</v>
      </c>
      <c r="AB2855" s="9" t="str">
        <f t="shared" si="1966"/>
        <v>ICRLF</v>
      </c>
      <c r="AC2855" s="9" t="str">
        <f>_xlfn.XLOOKUP(R2855,Sheet2!$H$3:$H$258,Sheet2!$I$3:$I$258,"-----")</f>
        <v>ICRLF</v>
      </c>
      <c r="AD2855" s="9" t="str">
        <f>_xlfn.XLOOKUP(VALUE(AE2855),Sheet2!$N$3:$N$1000,Sheet2!$O$3:$O$1000,"********")</f>
        <v>********</v>
      </c>
      <c r="AE2855" t="str">
        <f t="shared" si="1961"/>
        <v>5564</v>
      </c>
      <c r="AF2855" s="9" t="str">
        <f>IF(R2855&lt;200,"+"&amp;TEXT(R2855,"0"),"-"&amp;TEXT(_xlfn.XLOOKUP(R2855,Sheet2!$K$3:$K$130,Sheet2!$L$3:$L$130,"-----"),"0"))</f>
        <v>-131</v>
      </c>
      <c r="AG2855" s="9" t="str">
        <f t="shared" si="2039"/>
        <v>@</v>
      </c>
      <c r="AH2855" s="9" t="str">
        <f t="shared" si="2040"/>
        <v>JSR @ICRLF</v>
      </c>
      <c r="AI2855" t="str">
        <f t="shared" si="2041"/>
        <v>1,@ICRLF</v>
      </c>
      <c r="AJ2855" s="16" t="str">
        <f t="shared" si="2042"/>
        <v>@ICRLF</v>
      </c>
      <c r="AK2855" t="str">
        <f t="shared" si="2043"/>
        <v>ADCOR 0,1,SBN</v>
      </c>
      <c r="AL2855" s="4" t="str">
        <f t="shared" si="2044"/>
        <v>ADC</v>
      </c>
      <c r="AM2855" s="4" t="str">
        <f t="shared" si="2045"/>
        <v>R</v>
      </c>
      <c r="AN2855" s="4" t="str">
        <f t="shared" si="2046"/>
        <v>O</v>
      </c>
      <c r="AO2855" s="4" t="str">
        <f t="shared" si="2047"/>
        <v/>
      </c>
      <c r="AP2855" s="15" t="str">
        <f t="shared" si="2048"/>
        <v>,SBN</v>
      </c>
      <c r="AQ2855" s="9" t="str">
        <f>_xlfn.XLOOKUP(D2855,Sheet2!$E$3:$E$101,Sheet2!$F$3:$F$101,"******************")</f>
        <v>PCRLF</v>
      </c>
      <c r="AR2855" s="33" t="str">
        <f t="shared" si="1962"/>
        <v>DOBC 1,**</v>
      </c>
      <c r="AS2855" s="9" t="str">
        <f t="shared" si="1963"/>
        <v>DOBC</v>
      </c>
      <c r="AT2855" s="4">
        <f t="shared" si="2049"/>
        <v>1</v>
      </c>
      <c r="AU2855" s="6">
        <f t="shared" si="2050"/>
        <v>2</v>
      </c>
      <c r="AV2855" s="4" t="str">
        <f t="shared" si="1979"/>
        <v>C</v>
      </c>
      <c r="AW2855" s="4">
        <f t="shared" si="2051"/>
        <v>47</v>
      </c>
      <c r="AX2855" s="4" t="str">
        <f>_xlfn.XLOOKUP(AW2855,Sheet2!$Q$3:$Q$66,Sheet2!$R$3:$R$66,"**")</f>
        <v>**</v>
      </c>
      <c r="AY2855" s="4">
        <f t="shared" si="2052"/>
        <v>4</v>
      </c>
      <c r="AZ2855" s="16" t="str">
        <f t="shared" si="2053"/>
        <v>SKPDN</v>
      </c>
    </row>
    <row r="2856" spans="2:52" x14ac:dyDescent="0.35">
      <c r="B2856" s="3">
        <f t="shared" si="1947"/>
        <v>35</v>
      </c>
      <c r="C2856" s="1">
        <f t="shared" si="1948"/>
        <v>5716</v>
      </c>
      <c r="D2856" s="2">
        <v>24731</v>
      </c>
      <c r="E2856" s="2" t="str">
        <f>_xlfn.XLOOKUP(C2856,Sheet2!$N$3:$N$1000,Sheet2!$O$3:$O$1000,"")</f>
        <v/>
      </c>
      <c r="F2856" s="9" t="str">
        <f t="shared" si="2019"/>
        <v>LDA 1,ERRCT</v>
      </c>
      <c r="G2856" s="4" t="str">
        <f t="shared" si="1959"/>
        <v>51</v>
      </c>
      <c r="H2856" s="4">
        <f t="shared" si="1960"/>
        <v>331</v>
      </c>
      <c r="I2856" s="6">
        <f t="shared" si="2020"/>
        <v>0</v>
      </c>
      <c r="J2856" s="6">
        <f t="shared" si="2021"/>
        <v>2</v>
      </c>
      <c r="K2856" s="6">
        <f t="shared" si="2022"/>
        <v>4</v>
      </c>
      <c r="L2856" s="6">
        <f t="shared" si="2023"/>
        <v>7</v>
      </c>
      <c r="M2856" s="6">
        <f t="shared" si="2024"/>
        <v>3</v>
      </c>
      <c r="N2856" s="6">
        <f t="shared" si="2025"/>
        <v>1</v>
      </c>
      <c r="O2856" s="13">
        <f t="shared" si="2026"/>
        <v>5</v>
      </c>
      <c r="P2856" s="4">
        <f t="shared" si="2027"/>
        <v>1</v>
      </c>
      <c r="Q2856" s="4">
        <f t="shared" si="2028"/>
        <v>1</v>
      </c>
      <c r="R2856">
        <f t="shared" si="2029"/>
        <v>331</v>
      </c>
      <c r="S2856" s="4">
        <f t="shared" si="2030"/>
        <v>1</v>
      </c>
      <c r="T2856" s="15">
        <f t="shared" si="2031"/>
        <v>0</v>
      </c>
      <c r="U2856" s="4">
        <f t="shared" si="2032"/>
        <v>1</v>
      </c>
      <c r="V2856" s="4">
        <f t="shared" si="2033"/>
        <v>1</v>
      </c>
      <c r="W2856" s="4">
        <f t="shared" si="2034"/>
        <v>1</v>
      </c>
      <c r="X2856" s="6">
        <f t="shared" si="2035"/>
        <v>3</v>
      </c>
      <c r="Y2856" s="4">
        <f t="shared" si="2036"/>
        <v>1</v>
      </c>
      <c r="Z2856" s="6">
        <f t="shared" si="2037"/>
        <v>1</v>
      </c>
      <c r="AA2856" s="18">
        <f t="shared" si="2038"/>
        <v>1</v>
      </c>
      <c r="AB2856" s="9" t="str">
        <f t="shared" si="1966"/>
        <v>ERRCT</v>
      </c>
      <c r="AC2856" s="9" t="str">
        <f>_xlfn.XLOOKUP(R2856,Sheet2!$H$3:$H$258,Sheet2!$I$3:$I$258,"-----")</f>
        <v>*****</v>
      </c>
      <c r="AD2856" s="9" t="str">
        <f>_xlfn.XLOOKUP(VALUE(AE2856),Sheet2!$N$3:$N$1000,Sheet2!$O$3:$O$1000,"********")</f>
        <v>ERRCT</v>
      </c>
      <c r="AE2856" t="str">
        <f t="shared" si="1961"/>
        <v>5647</v>
      </c>
      <c r="AF2856" s="9" t="str">
        <f>IF(R2856&lt;200,"+"&amp;TEXT(R2856,"0"),"-"&amp;TEXT(_xlfn.XLOOKUP(R2856,Sheet2!$K$3:$K$130,Sheet2!$L$3:$L$130,"-----"),"0"))</f>
        <v>-47</v>
      </c>
      <c r="AG2856" s="9" t="str">
        <f t="shared" si="2039"/>
        <v/>
      </c>
      <c r="AH2856" s="9" t="str">
        <f t="shared" si="2040"/>
        <v>JSR ERRCT</v>
      </c>
      <c r="AI2856" t="str">
        <f t="shared" si="2041"/>
        <v>1,ERRCT</v>
      </c>
      <c r="AJ2856" s="16" t="str">
        <f t="shared" si="2042"/>
        <v>ERRCT</v>
      </c>
      <c r="AK2856" t="str">
        <f t="shared" si="2043"/>
        <v>NEGZS# 1,1,SKP</v>
      </c>
      <c r="AL2856" s="4" t="str">
        <f t="shared" si="2044"/>
        <v>NEG</v>
      </c>
      <c r="AM2856" s="4" t="str">
        <f t="shared" si="2045"/>
        <v>S</v>
      </c>
      <c r="AN2856" s="4" t="str">
        <f t="shared" si="2046"/>
        <v>Z</v>
      </c>
      <c r="AO2856" s="4" t="str">
        <f t="shared" si="2047"/>
        <v>#</v>
      </c>
      <c r="AP2856" s="15" t="str">
        <f t="shared" si="2048"/>
        <v>,SKP</v>
      </c>
      <c r="AQ2856" s="9" t="str">
        <f>_xlfn.XLOOKUP(D2856,Sheet2!$E$3:$E$101,Sheet2!$F$3:$F$101,"******************")</f>
        <v>******************</v>
      </c>
      <c r="AR2856" s="33" t="str">
        <f t="shared" si="1962"/>
        <v>DIAP 1,IBM2</v>
      </c>
      <c r="AS2856" s="9" t="str">
        <f t="shared" si="1963"/>
        <v>DIAP</v>
      </c>
      <c r="AT2856" s="4">
        <f t="shared" si="2049"/>
        <v>1</v>
      </c>
      <c r="AU2856" s="6">
        <f t="shared" si="2050"/>
        <v>3</v>
      </c>
      <c r="AV2856" s="4" t="str">
        <f t="shared" si="1979"/>
        <v>P</v>
      </c>
      <c r="AW2856" s="4">
        <f t="shared" si="2051"/>
        <v>31</v>
      </c>
      <c r="AX2856" s="4" t="str">
        <f>_xlfn.XLOOKUP(AW2856,Sheet2!$Q$3:$Q$66,Sheet2!$R$3:$R$66,"**")</f>
        <v>IBM2</v>
      </c>
      <c r="AY2856" s="4">
        <f t="shared" si="2052"/>
        <v>1</v>
      </c>
      <c r="AZ2856" s="16" t="str">
        <f t="shared" si="2053"/>
        <v>SKPDZ</v>
      </c>
    </row>
    <row r="2857" spans="2:52" x14ac:dyDescent="0.35">
      <c r="B2857" s="3">
        <f t="shared" si="1947"/>
        <v>36</v>
      </c>
      <c r="C2857" s="1">
        <f t="shared" si="1948"/>
        <v>5717</v>
      </c>
      <c r="D2857" s="2">
        <v>30725</v>
      </c>
      <c r="E2857" s="2" t="str">
        <f>_xlfn.XLOOKUP(C2857,Sheet2!$N$3:$N$1000,Sheet2!$O$3:$O$1000,"")</f>
        <v/>
      </c>
      <c r="F2857" s="9" t="str">
        <f t="shared" si="2019"/>
        <v>LDA 2,ITR</v>
      </c>
      <c r="G2857" s="4" t="str">
        <f t="shared" si="1959"/>
        <v>61</v>
      </c>
      <c r="H2857" s="4">
        <f t="shared" si="1960"/>
        <v>325</v>
      </c>
      <c r="I2857" s="6">
        <f t="shared" si="2020"/>
        <v>0</v>
      </c>
      <c r="J2857" s="6">
        <f t="shared" si="2021"/>
        <v>3</v>
      </c>
      <c r="K2857" s="6">
        <f t="shared" si="2022"/>
        <v>0</v>
      </c>
      <c r="L2857" s="6">
        <f t="shared" si="2023"/>
        <v>7</v>
      </c>
      <c r="M2857" s="6">
        <f t="shared" si="2024"/>
        <v>2</v>
      </c>
      <c r="N2857" s="6">
        <f t="shared" si="2025"/>
        <v>5</v>
      </c>
      <c r="O2857" s="13">
        <f t="shared" si="2026"/>
        <v>6</v>
      </c>
      <c r="P2857" s="4">
        <f t="shared" si="2027"/>
        <v>1</v>
      </c>
      <c r="Q2857" s="4">
        <f t="shared" si="2028"/>
        <v>2</v>
      </c>
      <c r="R2857">
        <f t="shared" si="2029"/>
        <v>325</v>
      </c>
      <c r="S2857" s="4">
        <f t="shared" si="2030"/>
        <v>1</v>
      </c>
      <c r="T2857" s="15">
        <f t="shared" si="2031"/>
        <v>0</v>
      </c>
      <c r="U2857" s="4">
        <f t="shared" si="2032"/>
        <v>1</v>
      </c>
      <c r="V2857" s="4">
        <f t="shared" si="2033"/>
        <v>2</v>
      </c>
      <c r="W2857" s="4">
        <f t="shared" si="2034"/>
        <v>1</v>
      </c>
      <c r="X2857" s="6">
        <f t="shared" si="2035"/>
        <v>3</v>
      </c>
      <c r="Y2857" s="4">
        <f t="shared" si="2036"/>
        <v>1</v>
      </c>
      <c r="Z2857" s="6">
        <f t="shared" si="2037"/>
        <v>0</v>
      </c>
      <c r="AA2857" s="18">
        <f t="shared" si="2038"/>
        <v>5</v>
      </c>
      <c r="AB2857" s="9" t="str">
        <f t="shared" si="1966"/>
        <v>ITR</v>
      </c>
      <c r="AC2857" s="9" t="str">
        <f>_xlfn.XLOOKUP(R2857,Sheet2!$H$3:$H$258,Sheet2!$I$3:$I$258,"-----")</f>
        <v>*****</v>
      </c>
      <c r="AD2857" s="9" t="str">
        <f>_xlfn.XLOOKUP(VALUE(AE2857),Sheet2!$N$3:$N$1000,Sheet2!$O$3:$O$1000,"********")</f>
        <v>ITR</v>
      </c>
      <c r="AE2857" t="str">
        <f t="shared" si="1961"/>
        <v>5644</v>
      </c>
      <c r="AF2857" s="9" t="str">
        <f>IF(R2857&lt;200,"+"&amp;TEXT(R2857,"0"),"-"&amp;TEXT(_xlfn.XLOOKUP(R2857,Sheet2!$K$3:$K$130,Sheet2!$L$3:$L$130,"-----"),"0"))</f>
        <v>-53</v>
      </c>
      <c r="AG2857" s="9" t="str">
        <f t="shared" si="2039"/>
        <v/>
      </c>
      <c r="AH2857" s="9" t="str">
        <f t="shared" si="2040"/>
        <v>ISZ ITR</v>
      </c>
      <c r="AI2857" t="str">
        <f t="shared" si="2041"/>
        <v>2,ITR</v>
      </c>
      <c r="AJ2857" s="16" t="str">
        <f t="shared" si="2042"/>
        <v>ITR</v>
      </c>
      <c r="AK2857" t="str">
        <f t="shared" si="2043"/>
        <v>NEGZS 1,2,SNR</v>
      </c>
      <c r="AL2857" s="4" t="str">
        <f t="shared" si="2044"/>
        <v>NEG</v>
      </c>
      <c r="AM2857" s="4" t="str">
        <f t="shared" si="2045"/>
        <v>S</v>
      </c>
      <c r="AN2857" s="4" t="str">
        <f t="shared" si="2046"/>
        <v>Z</v>
      </c>
      <c r="AO2857" s="4" t="str">
        <f t="shared" si="2047"/>
        <v/>
      </c>
      <c r="AP2857" s="15" t="str">
        <f t="shared" si="2048"/>
        <v>,SNR</v>
      </c>
      <c r="AQ2857" s="9" t="str">
        <f>_xlfn.XLOOKUP(D2857,Sheet2!$E$3:$E$101,Sheet2!$F$3:$F$101,"******************")</f>
        <v>******************</v>
      </c>
      <c r="AR2857" s="33" t="str">
        <f t="shared" si="1962"/>
        <v>DIAP 2,**</v>
      </c>
      <c r="AS2857" s="9" t="str">
        <f t="shared" si="1963"/>
        <v>DIAP</v>
      </c>
      <c r="AT2857" s="4">
        <f t="shared" si="2049"/>
        <v>2</v>
      </c>
      <c r="AU2857" s="6">
        <f t="shared" si="2050"/>
        <v>3</v>
      </c>
      <c r="AV2857" s="4" t="str">
        <f t="shared" si="1979"/>
        <v>P</v>
      </c>
      <c r="AW2857" s="4">
        <f t="shared" si="2051"/>
        <v>25</v>
      </c>
      <c r="AX2857" s="4" t="str">
        <f>_xlfn.XLOOKUP(AW2857,Sheet2!$Q$3:$Q$66,Sheet2!$R$3:$R$66,"**")</f>
        <v>**</v>
      </c>
      <c r="AY2857" s="4">
        <f t="shared" si="2052"/>
        <v>1</v>
      </c>
      <c r="AZ2857" s="16" t="str">
        <f t="shared" si="2053"/>
        <v>SKPDZ</v>
      </c>
    </row>
    <row r="2858" spans="2:52" x14ac:dyDescent="0.35">
      <c r="B2858" s="3">
        <f t="shared" si="1947"/>
        <v>37</v>
      </c>
      <c r="C2858" s="1">
        <f t="shared" si="1948"/>
        <v>5720</v>
      </c>
      <c r="D2858" s="2">
        <v>4555</v>
      </c>
      <c r="E2858" s="2" t="str">
        <f>_xlfn.XLOOKUP(C2858,Sheet2!$N$3:$N$1000,Sheet2!$O$3:$O$1000,"")</f>
        <v/>
      </c>
      <c r="F2858" s="9" t="str">
        <f t="shared" si="2019"/>
        <v>JSR MULT</v>
      </c>
      <c r="G2858" s="4" t="str">
        <f t="shared" si="1959"/>
        <v>11</v>
      </c>
      <c r="H2858" s="4">
        <f t="shared" si="1960"/>
        <v>155</v>
      </c>
      <c r="I2858" s="6">
        <f t="shared" si="2020"/>
        <v>0</v>
      </c>
      <c r="J2858" s="6">
        <f t="shared" si="2021"/>
        <v>0</v>
      </c>
      <c r="K2858" s="6">
        <f t="shared" si="2022"/>
        <v>4</v>
      </c>
      <c r="L2858" s="6">
        <f t="shared" si="2023"/>
        <v>5</v>
      </c>
      <c r="M2858" s="6">
        <f t="shared" si="2024"/>
        <v>5</v>
      </c>
      <c r="N2858" s="6">
        <f t="shared" si="2025"/>
        <v>5</v>
      </c>
      <c r="O2858" s="13">
        <f t="shared" si="2026"/>
        <v>1</v>
      </c>
      <c r="P2858" s="4">
        <f t="shared" si="2027"/>
        <v>0</v>
      </c>
      <c r="Q2858" s="4">
        <f t="shared" si="2028"/>
        <v>1</v>
      </c>
      <c r="R2858">
        <f t="shared" si="2029"/>
        <v>155</v>
      </c>
      <c r="S2858" s="4">
        <f t="shared" si="2030"/>
        <v>1</v>
      </c>
      <c r="T2858" s="15">
        <f t="shared" si="2031"/>
        <v>0</v>
      </c>
      <c r="U2858" s="4">
        <f t="shared" si="2032"/>
        <v>0</v>
      </c>
      <c r="V2858" s="4">
        <f t="shared" si="2033"/>
        <v>1</v>
      </c>
      <c r="W2858" s="4">
        <f t="shared" si="2034"/>
        <v>1</v>
      </c>
      <c r="X2858" s="6">
        <f t="shared" si="2035"/>
        <v>1</v>
      </c>
      <c r="Y2858" s="4">
        <f t="shared" si="2036"/>
        <v>2</v>
      </c>
      <c r="Z2858" s="6">
        <f t="shared" si="2037"/>
        <v>1</v>
      </c>
      <c r="AA2858" s="18">
        <f t="shared" si="2038"/>
        <v>5</v>
      </c>
      <c r="AB2858" s="9" t="str">
        <f t="shared" si="1966"/>
        <v>MULT</v>
      </c>
      <c r="AC2858" s="9" t="str">
        <f>_xlfn.XLOOKUP(R2858,Sheet2!$H$3:$H$258,Sheet2!$I$3:$I$258,"-----")</f>
        <v>CYL</v>
      </c>
      <c r="AD2858" s="9" t="str">
        <f>_xlfn.XLOOKUP(VALUE(AE2858),Sheet2!$N$3:$N$1000,Sheet2!$O$3:$O$1000,"********")</f>
        <v>MULT</v>
      </c>
      <c r="AE2858" t="str">
        <f t="shared" si="1961"/>
        <v>6075</v>
      </c>
      <c r="AF2858" s="9" t="str">
        <f>IF(R2858&lt;200,"+"&amp;TEXT(R2858,"0"),"-"&amp;TEXT(_xlfn.XLOOKUP(R2858,Sheet2!$K$3:$K$130,Sheet2!$L$3:$L$130,"-----"),"0"))</f>
        <v>+155</v>
      </c>
      <c r="AG2858" s="9" t="str">
        <f t="shared" si="2039"/>
        <v/>
      </c>
      <c r="AH2858" s="9" t="str">
        <f t="shared" si="2040"/>
        <v>JSR MULT</v>
      </c>
      <c r="AI2858" t="str">
        <f t="shared" si="2041"/>
        <v>1,MULT</v>
      </c>
      <c r="AJ2858" s="16" t="str">
        <f t="shared" si="2042"/>
        <v>MULT</v>
      </c>
      <c r="AK2858" t="str">
        <f t="shared" si="2043"/>
        <v>NEGOL# 0,1,SNR</v>
      </c>
      <c r="AL2858" s="4" t="str">
        <f t="shared" si="2044"/>
        <v>NEG</v>
      </c>
      <c r="AM2858" s="4" t="str">
        <f t="shared" si="2045"/>
        <v>L</v>
      </c>
      <c r="AN2858" s="4" t="str">
        <f t="shared" si="2046"/>
        <v>O</v>
      </c>
      <c r="AO2858" s="4" t="str">
        <f t="shared" si="2047"/>
        <v>#</v>
      </c>
      <c r="AP2858" s="15" t="str">
        <f t="shared" si="2048"/>
        <v>,SNR</v>
      </c>
      <c r="AQ2858" s="9" t="str">
        <f>_xlfn.XLOOKUP(D2858,Sheet2!$E$3:$E$101,Sheet2!$F$3:$F$101,"******************")</f>
        <v>******************</v>
      </c>
      <c r="AR2858" s="33" t="str">
        <f t="shared" si="1962"/>
        <v>DIAS 1,**</v>
      </c>
      <c r="AS2858" s="9" t="str">
        <f t="shared" si="1963"/>
        <v>DIAS</v>
      </c>
      <c r="AT2858" s="4">
        <f t="shared" si="2049"/>
        <v>1</v>
      </c>
      <c r="AU2858" s="6">
        <f t="shared" si="2050"/>
        <v>1</v>
      </c>
      <c r="AV2858" s="4" t="str">
        <f t="shared" si="1979"/>
        <v>S</v>
      </c>
      <c r="AW2858" s="4">
        <f t="shared" si="2051"/>
        <v>55</v>
      </c>
      <c r="AX2858" s="4" t="str">
        <f>_xlfn.XLOOKUP(AW2858,Sheet2!$Q$3:$Q$66,Sheet2!$R$3:$R$66,"**")</f>
        <v>**</v>
      </c>
      <c r="AY2858" s="4">
        <f t="shared" si="2052"/>
        <v>1</v>
      </c>
      <c r="AZ2858" s="16" t="str">
        <f t="shared" si="2053"/>
        <v>SKPBZ</v>
      </c>
    </row>
    <row r="2859" spans="2:52" x14ac:dyDescent="0.35">
      <c r="B2859" s="3">
        <f t="shared" si="1947"/>
        <v>38</v>
      </c>
      <c r="C2859" s="1">
        <f t="shared" si="1948"/>
        <v>5721</v>
      </c>
      <c r="D2859" s="2">
        <v>30723</v>
      </c>
      <c r="E2859" s="2" t="str">
        <f>_xlfn.XLOOKUP(C2859,Sheet2!$N$3:$N$1000,Sheet2!$O$3:$O$1000,"")</f>
        <v/>
      </c>
      <c r="F2859" s="9" t="str">
        <f t="shared" si="2019"/>
        <v>LDA 2,ITR</v>
      </c>
      <c r="G2859" s="4" t="str">
        <f t="shared" si="1959"/>
        <v>61</v>
      </c>
      <c r="H2859" s="4">
        <f t="shared" si="1960"/>
        <v>323</v>
      </c>
      <c r="I2859" s="6">
        <f t="shared" si="2020"/>
        <v>0</v>
      </c>
      <c r="J2859" s="6">
        <f t="shared" si="2021"/>
        <v>3</v>
      </c>
      <c r="K2859" s="6">
        <f t="shared" si="2022"/>
        <v>0</v>
      </c>
      <c r="L2859" s="6">
        <f t="shared" si="2023"/>
        <v>7</v>
      </c>
      <c r="M2859" s="6">
        <f t="shared" si="2024"/>
        <v>2</v>
      </c>
      <c r="N2859" s="6">
        <f t="shared" si="2025"/>
        <v>3</v>
      </c>
      <c r="O2859" s="13">
        <f t="shared" si="2026"/>
        <v>6</v>
      </c>
      <c r="P2859" s="4">
        <f t="shared" si="2027"/>
        <v>1</v>
      </c>
      <c r="Q2859" s="4">
        <f t="shared" si="2028"/>
        <v>2</v>
      </c>
      <c r="R2859">
        <f t="shared" si="2029"/>
        <v>323</v>
      </c>
      <c r="S2859" s="4">
        <f t="shared" si="2030"/>
        <v>1</v>
      </c>
      <c r="T2859" s="15">
        <f t="shared" si="2031"/>
        <v>0</v>
      </c>
      <c r="U2859" s="4">
        <f t="shared" si="2032"/>
        <v>1</v>
      </c>
      <c r="V2859" s="4">
        <f t="shared" si="2033"/>
        <v>2</v>
      </c>
      <c r="W2859" s="4">
        <f t="shared" si="2034"/>
        <v>1</v>
      </c>
      <c r="X2859" s="6">
        <f t="shared" si="2035"/>
        <v>3</v>
      </c>
      <c r="Y2859" s="4">
        <f t="shared" si="2036"/>
        <v>1</v>
      </c>
      <c r="Z2859" s="6">
        <f t="shared" si="2037"/>
        <v>0</v>
      </c>
      <c r="AA2859" s="18">
        <f t="shared" si="2038"/>
        <v>3</v>
      </c>
      <c r="AB2859" s="9" t="str">
        <f t="shared" si="1966"/>
        <v>ITR</v>
      </c>
      <c r="AC2859" s="9" t="str">
        <f>_xlfn.XLOOKUP(R2859,Sheet2!$H$3:$H$258,Sheet2!$I$3:$I$258,"-----")</f>
        <v>*****</v>
      </c>
      <c r="AD2859" s="9" t="str">
        <f>_xlfn.XLOOKUP(VALUE(AE2859),Sheet2!$N$3:$N$1000,Sheet2!$O$3:$O$1000,"********")</f>
        <v>ITR</v>
      </c>
      <c r="AE2859" t="str">
        <f t="shared" si="1961"/>
        <v>5644</v>
      </c>
      <c r="AF2859" s="9" t="str">
        <f>IF(R2859&lt;200,"+"&amp;TEXT(R2859,"0"),"-"&amp;TEXT(_xlfn.XLOOKUP(R2859,Sheet2!$K$3:$K$130,Sheet2!$L$3:$L$130,"-----"),"0"))</f>
        <v>-55</v>
      </c>
      <c r="AG2859" s="9" t="str">
        <f t="shared" si="2039"/>
        <v/>
      </c>
      <c r="AH2859" s="9" t="str">
        <f t="shared" si="2040"/>
        <v>ISZ ITR</v>
      </c>
      <c r="AI2859" t="str">
        <f t="shared" si="2041"/>
        <v>2,ITR</v>
      </c>
      <c r="AJ2859" s="16" t="str">
        <f t="shared" si="2042"/>
        <v>ITR</v>
      </c>
      <c r="AK2859" t="str">
        <f t="shared" si="2043"/>
        <v>NEGZS 1,2,SNC</v>
      </c>
      <c r="AL2859" s="4" t="str">
        <f t="shared" si="2044"/>
        <v>NEG</v>
      </c>
      <c r="AM2859" s="4" t="str">
        <f t="shared" si="2045"/>
        <v>S</v>
      </c>
      <c r="AN2859" s="4" t="str">
        <f t="shared" si="2046"/>
        <v>Z</v>
      </c>
      <c r="AO2859" s="4" t="str">
        <f t="shared" si="2047"/>
        <v/>
      </c>
      <c r="AP2859" s="15" t="str">
        <f t="shared" si="2048"/>
        <v>,SNC</v>
      </c>
      <c r="AQ2859" s="9" t="str">
        <f>_xlfn.XLOOKUP(D2859,Sheet2!$E$3:$E$101,Sheet2!$F$3:$F$101,"******************")</f>
        <v>******************</v>
      </c>
      <c r="AR2859" s="33" t="str">
        <f t="shared" si="1962"/>
        <v>DIAP 2,DACV</v>
      </c>
      <c r="AS2859" s="9" t="str">
        <f t="shared" si="1963"/>
        <v>DIAP</v>
      </c>
      <c r="AT2859" s="4">
        <f t="shared" si="2049"/>
        <v>2</v>
      </c>
      <c r="AU2859" s="6">
        <f t="shared" si="2050"/>
        <v>3</v>
      </c>
      <c r="AV2859" s="4" t="str">
        <f t="shared" si="1979"/>
        <v>P</v>
      </c>
      <c r="AW2859" s="4">
        <f t="shared" si="2051"/>
        <v>23</v>
      </c>
      <c r="AX2859" s="4" t="str">
        <f>_xlfn.XLOOKUP(AW2859,Sheet2!$Q$3:$Q$66,Sheet2!$R$3:$R$66,"**")</f>
        <v>DACV</v>
      </c>
      <c r="AY2859" s="4">
        <f t="shared" si="2052"/>
        <v>1</v>
      </c>
      <c r="AZ2859" s="16" t="str">
        <f t="shared" si="2053"/>
        <v>SKPDZ</v>
      </c>
    </row>
    <row r="2860" spans="2:52" x14ac:dyDescent="0.35">
      <c r="B2860" s="3">
        <f t="shared" si="1947"/>
        <v>39</v>
      </c>
      <c r="C2860" s="1">
        <f t="shared" si="1948"/>
        <v>5722</v>
      </c>
      <c r="D2860" s="2">
        <v>4537</v>
      </c>
      <c r="E2860" s="2" t="str">
        <f>_xlfn.XLOOKUP(C2860,Sheet2!$N$3:$N$1000,Sheet2!$O$3:$O$1000,"")</f>
        <v/>
      </c>
      <c r="F2860" s="9" t="str">
        <f t="shared" si="2019"/>
        <v>JSR DIVD</v>
      </c>
      <c r="G2860" s="4" t="str">
        <f t="shared" si="1959"/>
        <v>11</v>
      </c>
      <c r="H2860" s="4">
        <f t="shared" si="1960"/>
        <v>137</v>
      </c>
      <c r="I2860" s="6">
        <f t="shared" si="2020"/>
        <v>0</v>
      </c>
      <c r="J2860" s="6">
        <f t="shared" si="2021"/>
        <v>0</v>
      </c>
      <c r="K2860" s="6">
        <f t="shared" si="2022"/>
        <v>4</v>
      </c>
      <c r="L2860" s="6">
        <f t="shared" si="2023"/>
        <v>5</v>
      </c>
      <c r="M2860" s="6">
        <f t="shared" si="2024"/>
        <v>3</v>
      </c>
      <c r="N2860" s="6">
        <f t="shared" si="2025"/>
        <v>7</v>
      </c>
      <c r="O2860" s="13">
        <f t="shared" si="2026"/>
        <v>1</v>
      </c>
      <c r="P2860" s="4">
        <f t="shared" si="2027"/>
        <v>0</v>
      </c>
      <c r="Q2860" s="4">
        <f t="shared" si="2028"/>
        <v>1</v>
      </c>
      <c r="R2860">
        <f t="shared" si="2029"/>
        <v>137</v>
      </c>
      <c r="S2860" s="4">
        <f t="shared" si="2030"/>
        <v>1</v>
      </c>
      <c r="T2860" s="15">
        <f t="shared" si="2031"/>
        <v>0</v>
      </c>
      <c r="U2860" s="4">
        <f t="shared" si="2032"/>
        <v>0</v>
      </c>
      <c r="V2860" s="4">
        <f t="shared" si="2033"/>
        <v>1</v>
      </c>
      <c r="W2860" s="4">
        <f t="shared" si="2034"/>
        <v>1</v>
      </c>
      <c r="X2860" s="6">
        <f t="shared" si="2035"/>
        <v>1</v>
      </c>
      <c r="Y2860" s="4">
        <f t="shared" si="2036"/>
        <v>1</v>
      </c>
      <c r="Z2860" s="6">
        <f t="shared" si="2037"/>
        <v>1</v>
      </c>
      <c r="AA2860" s="18">
        <f t="shared" si="2038"/>
        <v>7</v>
      </c>
      <c r="AB2860" s="9" t="str">
        <f t="shared" si="1966"/>
        <v>DIVD</v>
      </c>
      <c r="AC2860" s="9" t="str">
        <f>_xlfn.XLOOKUP(R2860,Sheet2!$H$3:$H$258,Sheet2!$I$3:$I$258,"-----")</f>
        <v>BIT8</v>
      </c>
      <c r="AD2860" s="9" t="str">
        <f>_xlfn.XLOOKUP(VALUE(AE2860),Sheet2!$N$3:$N$1000,Sheet2!$O$3:$O$1000,"********")</f>
        <v>DIVD</v>
      </c>
      <c r="AE2860" t="str">
        <f t="shared" si="1961"/>
        <v>6061</v>
      </c>
      <c r="AF2860" s="9" t="str">
        <f>IF(R2860&lt;200,"+"&amp;TEXT(R2860,"0"),"-"&amp;TEXT(_xlfn.XLOOKUP(R2860,Sheet2!$K$3:$K$130,Sheet2!$L$3:$L$130,"-----"),"0"))</f>
        <v>+137</v>
      </c>
      <c r="AG2860" s="9" t="str">
        <f t="shared" si="2039"/>
        <v/>
      </c>
      <c r="AH2860" s="9" t="str">
        <f t="shared" si="2040"/>
        <v>JSR DIVD</v>
      </c>
      <c r="AI2860" t="str">
        <f t="shared" si="2041"/>
        <v>1,DIVD</v>
      </c>
      <c r="AJ2860" s="16" t="str">
        <f t="shared" si="2042"/>
        <v>DIVD</v>
      </c>
      <c r="AK2860" t="str">
        <f t="shared" si="2043"/>
        <v>NEGZL# 0,1,SBN</v>
      </c>
      <c r="AL2860" s="4" t="str">
        <f t="shared" si="2044"/>
        <v>NEG</v>
      </c>
      <c r="AM2860" s="4" t="str">
        <f t="shared" si="2045"/>
        <v>L</v>
      </c>
      <c r="AN2860" s="4" t="str">
        <f t="shared" si="2046"/>
        <v>Z</v>
      </c>
      <c r="AO2860" s="4" t="str">
        <f t="shared" si="2047"/>
        <v>#</v>
      </c>
      <c r="AP2860" s="15" t="str">
        <f t="shared" si="2048"/>
        <v>,SBN</v>
      </c>
      <c r="AQ2860" s="9" t="str">
        <f>_xlfn.XLOOKUP(D2860,Sheet2!$E$3:$E$101,Sheet2!$F$3:$F$101,"******************")</f>
        <v>******************</v>
      </c>
      <c r="AR2860" s="33" t="str">
        <f t="shared" si="1962"/>
        <v>DIAS 1,**</v>
      </c>
      <c r="AS2860" s="9" t="str">
        <f t="shared" si="1963"/>
        <v>DIAS</v>
      </c>
      <c r="AT2860" s="4">
        <f t="shared" si="2049"/>
        <v>1</v>
      </c>
      <c r="AU2860" s="6">
        <f t="shared" si="2050"/>
        <v>1</v>
      </c>
      <c r="AV2860" s="4" t="str">
        <f t="shared" si="1979"/>
        <v>S</v>
      </c>
      <c r="AW2860" s="4">
        <f t="shared" si="2051"/>
        <v>37</v>
      </c>
      <c r="AX2860" s="4" t="str">
        <f>_xlfn.XLOOKUP(AW2860,Sheet2!$Q$3:$Q$66,Sheet2!$R$3:$R$66,"**")</f>
        <v>**</v>
      </c>
      <c r="AY2860" s="4">
        <f t="shared" si="2052"/>
        <v>1</v>
      </c>
      <c r="AZ2860" s="16" t="str">
        <f t="shared" si="2053"/>
        <v>SKPBZ</v>
      </c>
    </row>
    <row r="2861" spans="2:52" x14ac:dyDescent="0.35">
      <c r="B2861" s="3">
        <f t="shared" si="1947"/>
        <v>40</v>
      </c>
      <c r="C2861" s="1">
        <f t="shared" si="1948"/>
        <v>5723</v>
      </c>
      <c r="D2861" s="2">
        <v>6511</v>
      </c>
      <c r="E2861" s="2" t="str">
        <f>_xlfn.XLOOKUP(C2861,Sheet2!$N$3:$N$1000,Sheet2!$O$3:$O$1000,"")</f>
        <v/>
      </c>
      <c r="F2861" s="9" t="str">
        <f t="shared" si="2019"/>
        <v>JSR @IPDEC</v>
      </c>
      <c r="G2861" s="4" t="str">
        <f t="shared" si="1959"/>
        <v>15</v>
      </c>
      <c r="H2861" s="4">
        <f t="shared" si="1960"/>
        <v>111</v>
      </c>
      <c r="I2861" s="6">
        <f t="shared" si="2020"/>
        <v>0</v>
      </c>
      <c r="J2861" s="6">
        <f t="shared" si="2021"/>
        <v>0</v>
      </c>
      <c r="K2861" s="6">
        <f t="shared" si="2022"/>
        <v>6</v>
      </c>
      <c r="L2861" s="6">
        <f t="shared" si="2023"/>
        <v>5</v>
      </c>
      <c r="M2861" s="6">
        <f t="shared" si="2024"/>
        <v>1</v>
      </c>
      <c r="N2861" s="6">
        <f t="shared" si="2025"/>
        <v>1</v>
      </c>
      <c r="O2861" s="13">
        <f t="shared" si="2026"/>
        <v>1</v>
      </c>
      <c r="P2861" s="4">
        <f t="shared" si="2027"/>
        <v>0</v>
      </c>
      <c r="Q2861" s="4">
        <f t="shared" si="2028"/>
        <v>1</v>
      </c>
      <c r="R2861">
        <f t="shared" si="2029"/>
        <v>111</v>
      </c>
      <c r="S2861" s="4">
        <f t="shared" si="2030"/>
        <v>1</v>
      </c>
      <c r="T2861" s="15">
        <f t="shared" si="2031"/>
        <v>1</v>
      </c>
      <c r="U2861" s="4">
        <f t="shared" si="2032"/>
        <v>0</v>
      </c>
      <c r="V2861" s="4">
        <f t="shared" si="2033"/>
        <v>1</v>
      </c>
      <c r="W2861" s="4">
        <f t="shared" si="2034"/>
        <v>5</v>
      </c>
      <c r="X2861" s="6">
        <f t="shared" si="2035"/>
        <v>1</v>
      </c>
      <c r="Y2861" s="4">
        <f t="shared" si="2036"/>
        <v>0</v>
      </c>
      <c r="Z2861" s="6">
        <f t="shared" si="2037"/>
        <v>1</v>
      </c>
      <c r="AA2861" s="18">
        <f t="shared" si="2038"/>
        <v>1</v>
      </c>
      <c r="AB2861" s="9" t="str">
        <f t="shared" si="1966"/>
        <v>IPDEC</v>
      </c>
      <c r="AC2861" s="9" t="str">
        <f>_xlfn.XLOOKUP(R2861,Sheet2!$H$3:$H$258,Sheet2!$I$3:$I$258,"-----")</f>
        <v>ZB2</v>
      </c>
      <c r="AD2861" s="9" t="str">
        <f>_xlfn.XLOOKUP(VALUE(AE2861),Sheet2!$N$3:$N$1000,Sheet2!$O$3:$O$1000,"********")</f>
        <v>IPDEC</v>
      </c>
      <c r="AE2861" t="str">
        <f t="shared" si="1961"/>
        <v>6034</v>
      </c>
      <c r="AF2861" s="9" t="str">
        <f>IF(R2861&lt;200,"+"&amp;TEXT(R2861,"0"),"-"&amp;TEXT(_xlfn.XLOOKUP(R2861,Sheet2!$K$3:$K$130,Sheet2!$L$3:$L$130,"-----"),"0"))</f>
        <v>+111</v>
      </c>
      <c r="AG2861" s="9" t="str">
        <f t="shared" si="2039"/>
        <v>@</v>
      </c>
      <c r="AH2861" s="9" t="str">
        <f t="shared" si="2040"/>
        <v>JSR @IPDEC</v>
      </c>
      <c r="AI2861" t="str">
        <f t="shared" si="2041"/>
        <v>1,@IPDEC</v>
      </c>
      <c r="AJ2861" s="16" t="str">
        <f t="shared" si="2042"/>
        <v>@IPDEC</v>
      </c>
      <c r="AK2861" t="str">
        <f t="shared" si="2043"/>
        <v>SUBL# 0,1,SKP</v>
      </c>
      <c r="AL2861" s="4" t="str">
        <f t="shared" si="2044"/>
        <v>SUB</v>
      </c>
      <c r="AM2861" s="4" t="str">
        <f t="shared" si="2045"/>
        <v>L</v>
      </c>
      <c r="AN2861" s="4" t="str">
        <f t="shared" si="2046"/>
        <v/>
      </c>
      <c r="AO2861" s="4" t="str">
        <f t="shared" si="2047"/>
        <v>#</v>
      </c>
      <c r="AP2861" s="15" t="str">
        <f t="shared" si="2048"/>
        <v>,SKP</v>
      </c>
      <c r="AQ2861" s="9" t="str">
        <f>_xlfn.XLOOKUP(D2861,Sheet2!$E$3:$E$101,Sheet2!$F$3:$F$101,"******************")</f>
        <v>******************</v>
      </c>
      <c r="AR2861" s="33" t="str">
        <f t="shared" si="1962"/>
        <v>DICS 1,TTO</v>
      </c>
      <c r="AS2861" s="9" t="str">
        <f t="shared" si="1963"/>
        <v>DICS</v>
      </c>
      <c r="AT2861" s="4">
        <f t="shared" si="2049"/>
        <v>1</v>
      </c>
      <c r="AU2861" s="6">
        <f t="shared" si="2050"/>
        <v>1</v>
      </c>
      <c r="AV2861" s="4" t="str">
        <f t="shared" si="1979"/>
        <v>S</v>
      </c>
      <c r="AW2861" s="4">
        <f t="shared" si="2051"/>
        <v>11</v>
      </c>
      <c r="AX2861" s="4" t="str">
        <f>_xlfn.XLOOKUP(AW2861,Sheet2!$Q$3:$Q$66,Sheet2!$R$3:$R$66,"**")</f>
        <v>TTO</v>
      </c>
      <c r="AY2861" s="4">
        <f t="shared" si="2052"/>
        <v>5</v>
      </c>
      <c r="AZ2861" s="16" t="str">
        <f t="shared" si="2053"/>
        <v>SKPBZ</v>
      </c>
    </row>
    <row r="2862" spans="2:52" x14ac:dyDescent="0.35">
      <c r="B2862" s="3">
        <f t="shared" si="1947"/>
        <v>41</v>
      </c>
      <c r="C2862" s="1">
        <f t="shared" si="1948"/>
        <v>5724</v>
      </c>
      <c r="D2862" s="2">
        <v>20403</v>
      </c>
      <c r="E2862" s="2" t="str">
        <f>_xlfn.XLOOKUP(C2862,Sheet2!$N$3:$N$1000,Sheet2!$O$3:$O$1000,"")</f>
        <v/>
      </c>
      <c r="F2862" s="9" t="str">
        <f t="shared" si="2019"/>
        <v>LDA 0,PCENT</v>
      </c>
      <c r="G2862" s="4" t="str">
        <f t="shared" si="1959"/>
        <v>41</v>
      </c>
      <c r="H2862" s="4">
        <f t="shared" si="1960"/>
        <v>3</v>
      </c>
      <c r="I2862" s="6">
        <f t="shared" si="2020"/>
        <v>0</v>
      </c>
      <c r="J2862" s="6">
        <f t="shared" si="2021"/>
        <v>2</v>
      </c>
      <c r="K2862" s="6">
        <f t="shared" si="2022"/>
        <v>0</v>
      </c>
      <c r="L2862" s="6">
        <f t="shared" si="2023"/>
        <v>4</v>
      </c>
      <c r="M2862" s="6">
        <f t="shared" si="2024"/>
        <v>0</v>
      </c>
      <c r="N2862" s="6">
        <f t="shared" si="2025"/>
        <v>3</v>
      </c>
      <c r="O2862" s="13">
        <f t="shared" si="2026"/>
        <v>4</v>
      </c>
      <c r="P2862" s="4">
        <f t="shared" si="2027"/>
        <v>1</v>
      </c>
      <c r="Q2862" s="4">
        <f t="shared" si="2028"/>
        <v>0</v>
      </c>
      <c r="R2862">
        <f t="shared" si="2029"/>
        <v>3</v>
      </c>
      <c r="S2862" s="4">
        <f t="shared" si="2030"/>
        <v>1</v>
      </c>
      <c r="T2862" s="15">
        <f t="shared" si="2031"/>
        <v>0</v>
      </c>
      <c r="U2862" s="4">
        <f t="shared" si="2032"/>
        <v>1</v>
      </c>
      <c r="V2862" s="4">
        <f t="shared" si="2033"/>
        <v>0</v>
      </c>
      <c r="W2862" s="4">
        <f t="shared" si="2034"/>
        <v>1</v>
      </c>
      <c r="X2862" s="6">
        <f t="shared" si="2035"/>
        <v>0</v>
      </c>
      <c r="Y2862" s="4">
        <f t="shared" si="2036"/>
        <v>0</v>
      </c>
      <c r="Z2862" s="6">
        <f t="shared" si="2037"/>
        <v>0</v>
      </c>
      <c r="AA2862" s="18">
        <f t="shared" si="2038"/>
        <v>3</v>
      </c>
      <c r="AB2862" s="9" t="str">
        <f t="shared" si="1966"/>
        <v>PCENT</v>
      </c>
      <c r="AC2862" s="9" t="str">
        <f>_xlfn.XLOOKUP(R2862,Sheet2!$H$3:$H$258,Sheet2!$I$3:$I$258,"-----")</f>
        <v>*****</v>
      </c>
      <c r="AD2862" s="9" t="str">
        <f>_xlfn.XLOOKUP(VALUE(AE2862),Sheet2!$N$3:$N$1000,Sheet2!$O$3:$O$1000,"********")</f>
        <v>PCENT</v>
      </c>
      <c r="AE2862" t="str">
        <f t="shared" si="1961"/>
        <v>5727</v>
      </c>
      <c r="AF2862" s="9" t="str">
        <f>IF(R2862&lt;200,"+"&amp;TEXT(R2862,"0"),"-"&amp;TEXT(_xlfn.XLOOKUP(R2862,Sheet2!$K$3:$K$130,Sheet2!$L$3:$L$130,"-----"),"0"))</f>
        <v>+3</v>
      </c>
      <c r="AG2862" s="9" t="str">
        <f t="shared" si="2039"/>
        <v/>
      </c>
      <c r="AH2862" s="9" t="str">
        <f t="shared" si="2040"/>
        <v>JMP PCENT</v>
      </c>
      <c r="AI2862" t="str">
        <f t="shared" si="2041"/>
        <v>0,PCENT</v>
      </c>
      <c r="AJ2862" s="16" t="str">
        <f t="shared" si="2042"/>
        <v>PCENT</v>
      </c>
      <c r="AK2862" t="str">
        <f t="shared" si="2043"/>
        <v>NEG 1,0,SNC</v>
      </c>
      <c r="AL2862" s="4" t="str">
        <f t="shared" si="2044"/>
        <v>NEG</v>
      </c>
      <c r="AM2862" s="4" t="str">
        <f t="shared" si="2045"/>
        <v/>
      </c>
      <c r="AN2862" s="4" t="str">
        <f t="shared" si="2046"/>
        <v/>
      </c>
      <c r="AO2862" s="4" t="str">
        <f t="shared" si="2047"/>
        <v/>
      </c>
      <c r="AP2862" s="15" t="str">
        <f t="shared" si="2048"/>
        <v>,SNC</v>
      </c>
      <c r="AQ2862" s="9" t="str">
        <f>_xlfn.XLOOKUP(D2862,Sheet2!$E$3:$E$101,Sheet2!$F$3:$F$101,"******************")</f>
        <v>******************</v>
      </c>
      <c r="AR2862" s="33" t="str">
        <f t="shared" si="1962"/>
        <v>DIA 0,MAP1</v>
      </c>
      <c r="AS2862" s="9" t="str">
        <f t="shared" si="1963"/>
        <v>DIA</v>
      </c>
      <c r="AT2862" s="4">
        <f t="shared" si="2049"/>
        <v>0</v>
      </c>
      <c r="AU2862" s="6">
        <f t="shared" si="2050"/>
        <v>0</v>
      </c>
      <c r="AV2862" s="4" t="str">
        <f t="shared" si="1979"/>
        <v/>
      </c>
      <c r="AW2862" s="4">
        <f t="shared" si="2051"/>
        <v>3</v>
      </c>
      <c r="AX2862" s="4" t="str">
        <f>_xlfn.XLOOKUP(AW2862,Sheet2!$Q$3:$Q$66,Sheet2!$R$3:$R$66,"**")</f>
        <v>MAP1</v>
      </c>
      <c r="AY2862" s="4">
        <f t="shared" si="2052"/>
        <v>1</v>
      </c>
      <c r="AZ2862" s="16" t="str">
        <f t="shared" si="2053"/>
        <v>SKPBN</v>
      </c>
    </row>
    <row r="2863" spans="2:52" x14ac:dyDescent="0.35">
      <c r="B2863" s="3">
        <f t="shared" si="1947"/>
        <v>42</v>
      </c>
      <c r="C2863" s="1">
        <f t="shared" si="1948"/>
        <v>5725</v>
      </c>
      <c r="D2863" s="2">
        <v>6506</v>
      </c>
      <c r="E2863" s="2" t="str">
        <f>_xlfn.XLOOKUP(C2863,Sheet2!$N$3:$N$1000,Sheet2!$O$3:$O$1000,"")</f>
        <v/>
      </c>
      <c r="F2863" s="9" t="str">
        <f t="shared" si="2019"/>
        <v>JSR @ICHAR</v>
      </c>
      <c r="G2863" s="4" t="str">
        <f t="shared" si="1959"/>
        <v>15</v>
      </c>
      <c r="H2863" s="4">
        <f t="shared" si="1960"/>
        <v>106</v>
      </c>
      <c r="I2863" s="6">
        <f t="shared" si="2020"/>
        <v>0</v>
      </c>
      <c r="J2863" s="6">
        <f t="shared" si="2021"/>
        <v>0</v>
      </c>
      <c r="K2863" s="6">
        <f t="shared" si="2022"/>
        <v>6</v>
      </c>
      <c r="L2863" s="6">
        <f t="shared" si="2023"/>
        <v>5</v>
      </c>
      <c r="M2863" s="6">
        <f t="shared" si="2024"/>
        <v>0</v>
      </c>
      <c r="N2863" s="6">
        <f t="shared" si="2025"/>
        <v>6</v>
      </c>
      <c r="O2863" s="13">
        <f t="shared" si="2026"/>
        <v>1</v>
      </c>
      <c r="P2863" s="4">
        <f t="shared" si="2027"/>
        <v>0</v>
      </c>
      <c r="Q2863" s="4">
        <f t="shared" si="2028"/>
        <v>1</v>
      </c>
      <c r="R2863">
        <f t="shared" si="2029"/>
        <v>106</v>
      </c>
      <c r="S2863" s="4">
        <f t="shared" si="2030"/>
        <v>1</v>
      </c>
      <c r="T2863" s="15">
        <f t="shared" si="2031"/>
        <v>1</v>
      </c>
      <c r="U2863" s="4">
        <f t="shared" si="2032"/>
        <v>0</v>
      </c>
      <c r="V2863" s="4">
        <f t="shared" si="2033"/>
        <v>1</v>
      </c>
      <c r="W2863" s="4">
        <f t="shared" si="2034"/>
        <v>5</v>
      </c>
      <c r="X2863" s="6">
        <f t="shared" si="2035"/>
        <v>1</v>
      </c>
      <c r="Y2863" s="4">
        <f t="shared" si="2036"/>
        <v>0</v>
      </c>
      <c r="Z2863" s="6">
        <f t="shared" si="2037"/>
        <v>0</v>
      </c>
      <c r="AA2863" s="18">
        <f t="shared" si="2038"/>
        <v>6</v>
      </c>
      <c r="AB2863" s="9" t="str">
        <f t="shared" si="1966"/>
        <v>ICHAR</v>
      </c>
      <c r="AC2863" s="9" t="str">
        <f>_xlfn.XLOOKUP(R2863,Sheet2!$H$3:$H$258,Sheet2!$I$3:$I$258,"-----")</f>
        <v>ZB5</v>
      </c>
      <c r="AD2863" s="9" t="str">
        <f>_xlfn.XLOOKUP(VALUE(AE2863),Sheet2!$N$3:$N$1000,Sheet2!$O$3:$O$1000,"********")</f>
        <v>ICHAR</v>
      </c>
      <c r="AE2863" t="str">
        <f t="shared" si="1961"/>
        <v>6033</v>
      </c>
      <c r="AF2863" s="9" t="str">
        <f>IF(R2863&lt;200,"+"&amp;TEXT(R2863,"0"),"-"&amp;TEXT(_xlfn.XLOOKUP(R2863,Sheet2!$K$3:$K$130,Sheet2!$L$3:$L$130,"-----"),"0"))</f>
        <v>+106</v>
      </c>
      <c r="AG2863" s="9" t="str">
        <f t="shared" si="2039"/>
        <v>@</v>
      </c>
      <c r="AH2863" s="9" t="str">
        <f t="shared" si="2040"/>
        <v>JSR @ICHAR</v>
      </c>
      <c r="AI2863" t="str">
        <f t="shared" si="2041"/>
        <v>1,@ICHAR</v>
      </c>
      <c r="AJ2863" s="16" t="str">
        <f t="shared" si="2042"/>
        <v>@ICHAR</v>
      </c>
      <c r="AK2863" t="str">
        <f t="shared" si="2043"/>
        <v>SUBL 0,1,SEZ</v>
      </c>
      <c r="AL2863" s="4" t="str">
        <f t="shared" si="2044"/>
        <v>SUB</v>
      </c>
      <c r="AM2863" s="4" t="str">
        <f t="shared" si="2045"/>
        <v>L</v>
      </c>
      <c r="AN2863" s="4" t="str">
        <f t="shared" si="2046"/>
        <v/>
      </c>
      <c r="AO2863" s="4" t="str">
        <f t="shared" si="2047"/>
        <v/>
      </c>
      <c r="AP2863" s="15" t="str">
        <f t="shared" si="2048"/>
        <v>,SEZ</v>
      </c>
      <c r="AQ2863" s="9" t="str">
        <f>_xlfn.XLOOKUP(D2863,Sheet2!$E$3:$E$101,Sheet2!$F$3:$F$101,"******************")</f>
        <v>******************</v>
      </c>
      <c r="AR2863" s="33" t="str">
        <f t="shared" si="1962"/>
        <v>DICS 1,MCAT</v>
      </c>
      <c r="AS2863" s="9" t="str">
        <f t="shared" si="1963"/>
        <v>DICS</v>
      </c>
      <c r="AT2863" s="4">
        <f t="shared" si="2049"/>
        <v>1</v>
      </c>
      <c r="AU2863" s="6">
        <f t="shared" si="2050"/>
        <v>1</v>
      </c>
      <c r="AV2863" s="4" t="str">
        <f t="shared" si="1979"/>
        <v>S</v>
      </c>
      <c r="AW2863" s="4">
        <f t="shared" si="2051"/>
        <v>6</v>
      </c>
      <c r="AX2863" s="4" t="str">
        <f>_xlfn.XLOOKUP(AW2863,Sheet2!$Q$3:$Q$66,Sheet2!$R$3:$R$66,"**")</f>
        <v>MCAT</v>
      </c>
      <c r="AY2863" s="4">
        <f t="shared" si="2052"/>
        <v>5</v>
      </c>
      <c r="AZ2863" s="16" t="str">
        <f t="shared" si="2053"/>
        <v>SKPBZ</v>
      </c>
    </row>
    <row r="2864" spans="2:52" x14ac:dyDescent="0.35">
      <c r="B2864" s="3">
        <f t="shared" si="1947"/>
        <v>43</v>
      </c>
      <c r="C2864" s="1">
        <f t="shared" si="1948"/>
        <v>5726</v>
      </c>
      <c r="D2864" s="2">
        <v>402</v>
      </c>
      <c r="E2864" s="2" t="str">
        <f>_xlfn.XLOOKUP(C2864,Sheet2!$N$3:$N$1000,Sheet2!$O$3:$O$1000,"")</f>
        <v/>
      </c>
      <c r="F2864" s="9" t="str">
        <f t="shared" si="2019"/>
        <v>JMP +2</v>
      </c>
      <c r="G2864" s="4" t="str">
        <f t="shared" si="1959"/>
        <v>1</v>
      </c>
      <c r="H2864" s="4">
        <f t="shared" si="1960"/>
        <v>2</v>
      </c>
      <c r="I2864" s="6">
        <f t="shared" si="2020"/>
        <v>0</v>
      </c>
      <c r="J2864" s="6">
        <f t="shared" si="2021"/>
        <v>0</v>
      </c>
      <c r="K2864" s="6">
        <f t="shared" si="2022"/>
        <v>0</v>
      </c>
      <c r="L2864" s="6">
        <f t="shared" si="2023"/>
        <v>4</v>
      </c>
      <c r="M2864" s="6">
        <f t="shared" si="2024"/>
        <v>0</v>
      </c>
      <c r="N2864" s="6">
        <f t="shared" si="2025"/>
        <v>2</v>
      </c>
      <c r="O2864" s="13">
        <f t="shared" si="2026"/>
        <v>0</v>
      </c>
      <c r="P2864" s="4">
        <f t="shared" si="2027"/>
        <v>0</v>
      </c>
      <c r="Q2864" s="4">
        <f t="shared" si="2028"/>
        <v>0</v>
      </c>
      <c r="R2864">
        <f t="shared" si="2029"/>
        <v>2</v>
      </c>
      <c r="S2864" s="4">
        <f t="shared" si="2030"/>
        <v>1</v>
      </c>
      <c r="T2864" s="15">
        <f t="shared" si="2031"/>
        <v>0</v>
      </c>
      <c r="U2864" s="4">
        <f t="shared" si="2032"/>
        <v>0</v>
      </c>
      <c r="V2864" s="4">
        <f t="shared" si="2033"/>
        <v>0</v>
      </c>
      <c r="W2864" s="4">
        <f t="shared" si="2034"/>
        <v>1</v>
      </c>
      <c r="X2864" s="6">
        <f t="shared" si="2035"/>
        <v>0</v>
      </c>
      <c r="Y2864" s="4">
        <f t="shared" si="2036"/>
        <v>0</v>
      </c>
      <c r="Z2864" s="6">
        <f t="shared" si="2037"/>
        <v>0</v>
      </c>
      <c r="AA2864" s="18">
        <f t="shared" si="2038"/>
        <v>2</v>
      </c>
      <c r="AB2864" s="9" t="str">
        <f t="shared" si="1966"/>
        <v>+2</v>
      </c>
      <c r="AC2864" s="9" t="str">
        <f>_xlfn.XLOOKUP(R2864,Sheet2!$H$3:$H$258,Sheet2!$I$3:$I$258,"-----")</f>
        <v>*****</v>
      </c>
      <c r="AD2864" s="9" t="str">
        <f>_xlfn.XLOOKUP(VALUE(AE2864),Sheet2!$N$3:$N$1000,Sheet2!$O$3:$O$1000,"********")</f>
        <v>********</v>
      </c>
      <c r="AE2864" t="str">
        <f t="shared" si="1961"/>
        <v>5730</v>
      </c>
      <c r="AF2864" s="9" t="str">
        <f>IF(R2864&lt;200,"+"&amp;TEXT(R2864,"0"),"-"&amp;TEXT(_xlfn.XLOOKUP(R2864,Sheet2!$K$3:$K$130,Sheet2!$L$3:$L$130,"-----"),"0"))</f>
        <v>+2</v>
      </c>
      <c r="AG2864" s="9" t="str">
        <f t="shared" si="2039"/>
        <v/>
      </c>
      <c r="AH2864" s="9" t="str">
        <f t="shared" si="2040"/>
        <v>JMP +2</v>
      </c>
      <c r="AI2864" t="str">
        <f t="shared" si="2041"/>
        <v>0,+2</v>
      </c>
      <c r="AJ2864" s="16" t="str">
        <f t="shared" si="2042"/>
        <v>+2</v>
      </c>
      <c r="AK2864" t="str">
        <f t="shared" si="2043"/>
        <v>NEG 0,0,SZC</v>
      </c>
      <c r="AL2864" s="4" t="str">
        <f t="shared" si="2044"/>
        <v>NEG</v>
      </c>
      <c r="AM2864" s="4" t="str">
        <f t="shared" si="2045"/>
        <v/>
      </c>
      <c r="AN2864" s="4" t="str">
        <f t="shared" si="2046"/>
        <v/>
      </c>
      <c r="AO2864" s="4" t="str">
        <f t="shared" si="2047"/>
        <v/>
      </c>
      <c r="AP2864" s="15" t="str">
        <f t="shared" si="2048"/>
        <v>,SZC</v>
      </c>
      <c r="AQ2864" s="9" t="str">
        <f>_xlfn.XLOOKUP(D2864,Sheet2!$E$3:$E$101,Sheet2!$F$3:$F$101,"******************")</f>
        <v>******************</v>
      </c>
      <c r="AR2864" s="33" t="str">
        <f t="shared" si="1962"/>
        <v>DIA 0,MAP0</v>
      </c>
      <c r="AS2864" s="9" t="str">
        <f t="shared" si="1963"/>
        <v>DIA</v>
      </c>
      <c r="AT2864" s="4">
        <f t="shared" si="2049"/>
        <v>0</v>
      </c>
      <c r="AU2864" s="6">
        <f t="shared" si="2050"/>
        <v>0</v>
      </c>
      <c r="AV2864" s="4" t="str">
        <f t="shared" si="1979"/>
        <v/>
      </c>
      <c r="AW2864" s="4">
        <f t="shared" si="2051"/>
        <v>2</v>
      </c>
      <c r="AX2864" s="4" t="str">
        <f>_xlfn.XLOOKUP(AW2864,Sheet2!$Q$3:$Q$66,Sheet2!$R$3:$R$66,"**")</f>
        <v>MAP0</v>
      </c>
      <c r="AY2864" s="4">
        <f t="shared" si="2052"/>
        <v>1</v>
      </c>
      <c r="AZ2864" s="16" t="str">
        <f t="shared" si="2053"/>
        <v>SKPBN</v>
      </c>
    </row>
    <row r="2865" spans="1:52" x14ac:dyDescent="0.35">
      <c r="A2865" s="5" t="s">
        <v>326</v>
      </c>
      <c r="B2865" s="3">
        <v>2</v>
      </c>
      <c r="C2865" s="1">
        <f t="shared" si="1948"/>
        <v>5727</v>
      </c>
      <c r="D2865" s="2">
        <v>45</v>
      </c>
      <c r="E2865" s="2" t="str">
        <f>_xlfn.XLOOKUP(C2865,Sheet2!$N$3:$N$1000,Sheet2!$O$3:$O$1000,"")</f>
        <v>PCENT</v>
      </c>
      <c r="F2865" s="9"/>
      <c r="G2865" s="4" t="str">
        <f t="shared" si="1959"/>
        <v>0</v>
      </c>
      <c r="H2865" s="4">
        <f t="shared" si="1960"/>
        <v>45</v>
      </c>
      <c r="I2865" s="6">
        <f t="shared" si="2020"/>
        <v>0</v>
      </c>
      <c r="J2865" s="6">
        <f t="shared" si="2021"/>
        <v>0</v>
      </c>
      <c r="K2865" s="6">
        <f t="shared" si="2022"/>
        <v>0</v>
      </c>
      <c r="L2865" s="6">
        <f t="shared" si="2023"/>
        <v>0</v>
      </c>
      <c r="M2865" s="6">
        <f t="shared" si="2024"/>
        <v>4</v>
      </c>
      <c r="N2865" s="6">
        <f t="shared" si="2025"/>
        <v>5</v>
      </c>
      <c r="O2865" s="13">
        <f t="shared" si="2026"/>
        <v>0</v>
      </c>
      <c r="P2865" s="4">
        <f t="shared" si="2027"/>
        <v>0</v>
      </c>
      <c r="Q2865" s="4">
        <f t="shared" si="2028"/>
        <v>0</v>
      </c>
      <c r="R2865">
        <f t="shared" si="2029"/>
        <v>45</v>
      </c>
      <c r="S2865" s="4">
        <f t="shared" si="2030"/>
        <v>0</v>
      </c>
      <c r="T2865" s="15">
        <f t="shared" si="2031"/>
        <v>0</v>
      </c>
      <c r="U2865" s="4">
        <f t="shared" si="2032"/>
        <v>0</v>
      </c>
      <c r="V2865" s="4">
        <f t="shared" si="2033"/>
        <v>0</v>
      </c>
      <c r="W2865" s="4">
        <f t="shared" si="2034"/>
        <v>0</v>
      </c>
      <c r="X2865" s="6">
        <f t="shared" si="2035"/>
        <v>0</v>
      </c>
      <c r="Y2865" s="4">
        <f t="shared" si="2036"/>
        <v>2</v>
      </c>
      <c r="Z2865" s="6">
        <f t="shared" si="2037"/>
        <v>0</v>
      </c>
      <c r="AA2865" s="18">
        <f t="shared" si="2038"/>
        <v>5</v>
      </c>
      <c r="AB2865" s="9" t="str">
        <f t="shared" si="1966"/>
        <v>EGGS-1</v>
      </c>
      <c r="AC2865" s="9" t="str">
        <f>_xlfn.XLOOKUP(R2865,Sheet2!$H$3:$H$258,Sheet2!$I$3:$I$258,"-----")</f>
        <v>EGGS-1</v>
      </c>
      <c r="AD2865" s="9" t="str">
        <f>_xlfn.XLOOKUP(VALUE(AE2865),Sheet2!$N$3:$N$1000,Sheet2!$O$3:$O$1000,"********")</f>
        <v>********</v>
      </c>
      <c r="AE2865" t="str">
        <f t="shared" si="1961"/>
        <v>5774</v>
      </c>
      <c r="AF2865" s="9" t="str">
        <f>IF(R2865&lt;200,"+"&amp;TEXT(R2865,"0"),"-"&amp;TEXT(_xlfn.XLOOKUP(R2865,Sheet2!$K$3:$K$130,Sheet2!$L$3:$L$130,"-----"),"0"))</f>
        <v>+45</v>
      </c>
      <c r="AG2865" s="9" t="str">
        <f t="shared" si="2039"/>
        <v/>
      </c>
      <c r="AH2865" s="9" t="str">
        <f t="shared" si="2040"/>
        <v>JMP EGGS-1</v>
      </c>
      <c r="AI2865" t="str">
        <f t="shared" si="2041"/>
        <v>0,EGGS-1</v>
      </c>
      <c r="AJ2865" s="16" t="str">
        <f t="shared" si="2042"/>
        <v>EGGS-1</v>
      </c>
      <c r="AK2865" t="str">
        <f t="shared" si="2043"/>
        <v>COMO 0,0,SNR</v>
      </c>
      <c r="AL2865" s="4" t="str">
        <f t="shared" si="2044"/>
        <v>COM</v>
      </c>
      <c r="AM2865" s="4" t="str">
        <f t="shared" si="2045"/>
        <v/>
      </c>
      <c r="AN2865" s="4" t="str">
        <f t="shared" si="2046"/>
        <v>O</v>
      </c>
      <c r="AO2865" s="4" t="str">
        <f t="shared" si="2047"/>
        <v/>
      </c>
      <c r="AP2865" s="15" t="str">
        <f t="shared" si="2048"/>
        <v>,SNR</v>
      </c>
      <c r="AQ2865" s="9" t="str">
        <f>_xlfn.XLOOKUP(D2865,Sheet2!$E$3:$E$101,Sheet2!$F$3:$F$101,"******************")</f>
        <v>******************</v>
      </c>
      <c r="AR2865" s="33" t="str">
        <f t="shared" si="1962"/>
        <v>NIO **</v>
      </c>
      <c r="AS2865" s="9" t="str">
        <f t="shared" si="1963"/>
        <v>DOC</v>
      </c>
      <c r="AT2865" s="4">
        <f t="shared" si="2049"/>
        <v>0</v>
      </c>
      <c r="AU2865" s="6">
        <f t="shared" si="2050"/>
        <v>0</v>
      </c>
      <c r="AV2865" s="4" t="str">
        <f t="shared" si="1979"/>
        <v/>
      </c>
      <c r="AW2865" s="4">
        <f t="shared" si="2051"/>
        <v>45</v>
      </c>
      <c r="AX2865" s="4" t="str">
        <f>_xlfn.XLOOKUP(AW2865,Sheet2!$Q$3:$Q$66,Sheet2!$R$3:$R$66,"**")</f>
        <v>**</v>
      </c>
      <c r="AY2865" s="4">
        <f t="shared" si="2052"/>
        <v>0</v>
      </c>
      <c r="AZ2865" s="16" t="str">
        <f t="shared" si="2053"/>
        <v>SKPBN</v>
      </c>
    </row>
    <row r="2866" spans="1:52" x14ac:dyDescent="0.35">
      <c r="B2866" s="3">
        <f>B2865+1</f>
        <v>3</v>
      </c>
      <c r="C2866" s="1">
        <f t="shared" si="1948"/>
        <v>5730</v>
      </c>
      <c r="D2866" s="2">
        <v>176400</v>
      </c>
      <c r="E2866" s="2" t="str">
        <f>_xlfn.XLOOKUP(C2866,Sheet2!$N$3:$N$1000,Sheet2!$O$3:$O$1000,"")</f>
        <v/>
      </c>
      <c r="F2866" s="9" t="str">
        <f t="shared" ref="F2866:F2910" si="2054">IF(AQ2866="******************",IF(P2866=0,AH2866,IF(P2866=3,AR2866,IF(P2866=1,"LDA "&amp;AI2866,IF(P2866=2,"STA "&amp;AI2866,IF(P2866=3,AQ2866,AK2866))))),AQ2866)</f>
        <v>SUB 3,3</v>
      </c>
      <c r="G2866" s="4" t="str">
        <f t="shared" si="1959"/>
        <v>375</v>
      </c>
      <c r="H2866" s="4">
        <f t="shared" si="1960"/>
        <v>0</v>
      </c>
      <c r="I2866" s="6">
        <f t="shared" si="2020"/>
        <v>1</v>
      </c>
      <c r="J2866" s="6">
        <f t="shared" si="2021"/>
        <v>7</v>
      </c>
      <c r="K2866" s="6">
        <f t="shared" si="2022"/>
        <v>6</v>
      </c>
      <c r="L2866" s="6">
        <f t="shared" si="2023"/>
        <v>4</v>
      </c>
      <c r="M2866" s="6">
        <f t="shared" si="2024"/>
        <v>0</v>
      </c>
      <c r="N2866" s="6">
        <f t="shared" si="2025"/>
        <v>0</v>
      </c>
      <c r="O2866" s="13">
        <f t="shared" si="2026"/>
        <v>31</v>
      </c>
      <c r="P2866" s="4">
        <f t="shared" si="2027"/>
        <v>7</v>
      </c>
      <c r="Q2866" s="4">
        <f t="shared" si="2028"/>
        <v>3</v>
      </c>
      <c r="R2866">
        <f t="shared" si="2029"/>
        <v>0</v>
      </c>
      <c r="S2866" s="4">
        <f t="shared" si="2030"/>
        <v>1</v>
      </c>
      <c r="T2866" s="15">
        <f t="shared" si="2031"/>
        <v>1</v>
      </c>
      <c r="U2866" s="4">
        <f t="shared" si="2032"/>
        <v>3</v>
      </c>
      <c r="V2866" s="4">
        <f t="shared" si="2033"/>
        <v>3</v>
      </c>
      <c r="W2866" s="4">
        <f t="shared" si="2034"/>
        <v>5</v>
      </c>
      <c r="X2866" s="6">
        <f t="shared" si="2035"/>
        <v>0</v>
      </c>
      <c r="Y2866" s="4">
        <f t="shared" si="2036"/>
        <v>0</v>
      </c>
      <c r="Z2866" s="6">
        <f t="shared" si="2037"/>
        <v>0</v>
      </c>
      <c r="AA2866" s="18">
        <f t="shared" si="2038"/>
        <v>0</v>
      </c>
      <c r="AB2866" s="9" t="str">
        <f t="shared" si="1966"/>
        <v>+0</v>
      </c>
      <c r="AC2866" s="9" t="str">
        <f>_xlfn.XLOOKUP(R2866,Sheet2!$H$3:$H$258,Sheet2!$I$3:$I$258,"-----")</f>
        <v>0</v>
      </c>
      <c r="AD2866" s="9" t="str">
        <f>_xlfn.XLOOKUP(VALUE(AE2866),Sheet2!$N$3:$N$1000,Sheet2!$O$3:$O$1000,"********")</f>
        <v>********</v>
      </c>
      <c r="AE2866" t="str">
        <f t="shared" si="1961"/>
        <v>5730</v>
      </c>
      <c r="AF2866" s="9" t="str">
        <f>IF(R2866&lt;200,"+"&amp;TEXT(R2866,"0"),"-"&amp;TEXT(_xlfn.XLOOKUP(R2866,Sheet2!$K$3:$K$130,Sheet2!$L$3:$L$130,"-----"),"0"))</f>
        <v>+0</v>
      </c>
      <c r="AG2866" s="9" t="str">
        <f t="shared" si="2039"/>
        <v>@</v>
      </c>
      <c r="AH2866" s="9" t="str">
        <f t="shared" si="2040"/>
        <v>DSZ @+0</v>
      </c>
      <c r="AI2866" t="str">
        <f t="shared" si="2041"/>
        <v>3,@+0</v>
      </c>
      <c r="AJ2866" s="16" t="str">
        <f t="shared" si="2042"/>
        <v>@+0</v>
      </c>
      <c r="AK2866" t="str">
        <f t="shared" si="2043"/>
        <v>SUB 3,3</v>
      </c>
      <c r="AL2866" s="4" t="str">
        <f t="shared" si="2044"/>
        <v>SUB</v>
      </c>
      <c r="AM2866" s="4" t="str">
        <f t="shared" si="2045"/>
        <v/>
      </c>
      <c r="AN2866" s="4" t="str">
        <f t="shared" si="2046"/>
        <v/>
      </c>
      <c r="AO2866" s="4" t="str">
        <f t="shared" si="2047"/>
        <v/>
      </c>
      <c r="AP2866" s="15" t="str">
        <f t="shared" si="2048"/>
        <v/>
      </c>
      <c r="AQ2866" s="9" t="str">
        <f>_xlfn.XLOOKUP(D2866,Sheet2!$E$3:$E$101,Sheet2!$F$3:$F$101,"******************")</f>
        <v>******************</v>
      </c>
      <c r="AR2866" s="33" t="str">
        <f t="shared" si="1962"/>
        <v>DIC 3,0</v>
      </c>
      <c r="AS2866" s="9" t="str">
        <f t="shared" si="1963"/>
        <v>DIC</v>
      </c>
      <c r="AT2866" s="4">
        <f t="shared" si="2049"/>
        <v>3</v>
      </c>
      <c r="AU2866" s="6">
        <f t="shared" si="2050"/>
        <v>0</v>
      </c>
      <c r="AV2866" s="4" t="str">
        <f t="shared" si="1979"/>
        <v/>
      </c>
      <c r="AW2866" s="4">
        <f t="shared" si="2051"/>
        <v>0</v>
      </c>
      <c r="AX2866" s="4" t="str">
        <f>_xlfn.XLOOKUP(AW2866,Sheet2!$Q$3:$Q$66,Sheet2!$R$3:$R$66,"**")</f>
        <v>0</v>
      </c>
      <c r="AY2866" s="4">
        <f t="shared" si="2052"/>
        <v>5</v>
      </c>
      <c r="AZ2866" s="16" t="str">
        <f t="shared" si="2053"/>
        <v>SKPBN</v>
      </c>
    </row>
    <row r="2867" spans="1:52" x14ac:dyDescent="0.35">
      <c r="B2867" s="3">
        <f t="shared" si="1947"/>
        <v>4</v>
      </c>
      <c r="C2867" s="1">
        <f t="shared" si="1948"/>
        <v>5731</v>
      </c>
      <c r="D2867" s="2">
        <v>54716</v>
      </c>
      <c r="E2867" s="2" t="str">
        <f>_xlfn.XLOOKUP(C2867,Sheet2!$N$3:$N$1000,Sheet2!$O$3:$O$1000,"")</f>
        <v/>
      </c>
      <c r="F2867" s="9" t="str">
        <f t="shared" si="2054"/>
        <v>STA 3,ERRCT</v>
      </c>
      <c r="G2867" s="4" t="str">
        <f t="shared" si="1959"/>
        <v>131</v>
      </c>
      <c r="H2867" s="4">
        <f t="shared" si="1960"/>
        <v>316</v>
      </c>
      <c r="I2867" s="6">
        <f t="shared" si="2020"/>
        <v>0</v>
      </c>
      <c r="J2867" s="6">
        <f t="shared" si="2021"/>
        <v>5</v>
      </c>
      <c r="K2867" s="6">
        <f t="shared" si="2022"/>
        <v>4</v>
      </c>
      <c r="L2867" s="6">
        <f t="shared" si="2023"/>
        <v>7</v>
      </c>
      <c r="M2867" s="6">
        <f t="shared" si="2024"/>
        <v>1</v>
      </c>
      <c r="N2867" s="6">
        <f t="shared" si="2025"/>
        <v>6</v>
      </c>
      <c r="O2867" s="13">
        <f t="shared" si="2026"/>
        <v>11</v>
      </c>
      <c r="P2867" s="4">
        <f t="shared" si="2027"/>
        <v>2</v>
      </c>
      <c r="Q2867" s="4">
        <f t="shared" si="2028"/>
        <v>3</v>
      </c>
      <c r="R2867">
        <f t="shared" si="2029"/>
        <v>316</v>
      </c>
      <c r="S2867" s="4">
        <f t="shared" si="2030"/>
        <v>1</v>
      </c>
      <c r="T2867" s="15">
        <f t="shared" si="2031"/>
        <v>0</v>
      </c>
      <c r="U2867" s="4">
        <f t="shared" si="2032"/>
        <v>2</v>
      </c>
      <c r="V2867" s="4">
        <f t="shared" si="2033"/>
        <v>3</v>
      </c>
      <c r="W2867" s="4">
        <f t="shared" si="2034"/>
        <v>1</v>
      </c>
      <c r="X2867" s="6">
        <f t="shared" si="2035"/>
        <v>3</v>
      </c>
      <c r="Y2867" s="4">
        <f t="shared" si="2036"/>
        <v>0</v>
      </c>
      <c r="Z2867" s="6">
        <f t="shared" si="2037"/>
        <v>1</v>
      </c>
      <c r="AA2867" s="18">
        <f t="shared" si="2038"/>
        <v>6</v>
      </c>
      <c r="AB2867" s="9" t="str">
        <f t="shared" si="1966"/>
        <v>ERRCT</v>
      </c>
      <c r="AC2867" s="9" t="str">
        <f>_xlfn.XLOOKUP(R2867,Sheet2!$H$3:$H$258,Sheet2!$I$3:$I$258,"-----")</f>
        <v>*****</v>
      </c>
      <c r="AD2867" s="9" t="str">
        <f>_xlfn.XLOOKUP(VALUE(AE2867),Sheet2!$N$3:$N$1000,Sheet2!$O$3:$O$1000,"********")</f>
        <v>ERRCT</v>
      </c>
      <c r="AE2867" t="str">
        <f t="shared" si="1961"/>
        <v>5647</v>
      </c>
      <c r="AF2867" s="9" t="str">
        <f>IF(R2867&lt;200,"+"&amp;TEXT(R2867,"0"),"-"&amp;TEXT(_xlfn.XLOOKUP(R2867,Sheet2!$K$3:$K$130,Sheet2!$L$3:$L$130,"-----"),"0"))</f>
        <v>-62</v>
      </c>
      <c r="AG2867" s="9" t="str">
        <f t="shared" si="2039"/>
        <v/>
      </c>
      <c r="AH2867" s="9" t="str">
        <f t="shared" si="2040"/>
        <v>DSZ ERRCT</v>
      </c>
      <c r="AI2867" t="str">
        <f t="shared" si="2041"/>
        <v>3,ERRCT</v>
      </c>
      <c r="AJ2867" s="16" t="str">
        <f t="shared" si="2042"/>
        <v>ERRCT</v>
      </c>
      <c r="AK2867" t="str">
        <f t="shared" si="2043"/>
        <v>NEGS# 2,3,SEZ</v>
      </c>
      <c r="AL2867" s="4" t="str">
        <f t="shared" si="2044"/>
        <v>NEG</v>
      </c>
      <c r="AM2867" s="4" t="str">
        <f t="shared" si="2045"/>
        <v>S</v>
      </c>
      <c r="AN2867" s="4" t="str">
        <f t="shared" si="2046"/>
        <v/>
      </c>
      <c r="AO2867" s="4" t="str">
        <f t="shared" si="2047"/>
        <v>#</v>
      </c>
      <c r="AP2867" s="15" t="str">
        <f t="shared" si="2048"/>
        <v>,SEZ</v>
      </c>
      <c r="AQ2867" s="9" t="str">
        <f>_xlfn.XLOOKUP(D2867,Sheet2!$E$3:$E$101,Sheet2!$F$3:$F$101,"******************")</f>
        <v>******************</v>
      </c>
      <c r="AR2867" s="33" t="str">
        <f t="shared" si="1962"/>
        <v>DIAP 3,CDR</v>
      </c>
      <c r="AS2867" s="9" t="str">
        <f t="shared" si="1963"/>
        <v>DIAP</v>
      </c>
      <c r="AT2867" s="4">
        <f t="shared" si="2049"/>
        <v>3</v>
      </c>
      <c r="AU2867" s="6">
        <f t="shared" si="2050"/>
        <v>3</v>
      </c>
      <c r="AV2867" s="4" t="str">
        <f t="shared" si="1979"/>
        <v>P</v>
      </c>
      <c r="AW2867" s="4">
        <f t="shared" si="2051"/>
        <v>16</v>
      </c>
      <c r="AX2867" s="4" t="str">
        <f>_xlfn.XLOOKUP(AW2867,Sheet2!$Q$3:$Q$66,Sheet2!$R$3:$R$66,"**")</f>
        <v>CDR</v>
      </c>
      <c r="AY2867" s="4">
        <f t="shared" si="2052"/>
        <v>1</v>
      </c>
      <c r="AZ2867" s="16" t="str">
        <f t="shared" si="2053"/>
        <v>SKPDZ</v>
      </c>
    </row>
    <row r="2868" spans="1:52" x14ac:dyDescent="0.35">
      <c r="B2868" s="3">
        <f t="shared" ref="B2868:B2931" si="2055">B2867+1</f>
        <v>5</v>
      </c>
      <c r="C2868" s="1">
        <f t="shared" ref="C2868:C2931" si="2056">IF(MOD(C2867,10)=7,C2867+3,C2867+1)</f>
        <v>5732</v>
      </c>
      <c r="D2868" s="2">
        <v>34714</v>
      </c>
      <c r="E2868" s="2" t="str">
        <f>_xlfn.XLOOKUP(C2868,Sheet2!$N$3:$N$1000,Sheet2!$O$3:$O$1000,"")</f>
        <v>CYCTS</v>
      </c>
      <c r="F2868" s="9" t="str">
        <f t="shared" si="2054"/>
        <v>LDA 3,ESWIT</v>
      </c>
      <c r="G2868" s="4" t="str">
        <f t="shared" si="1959"/>
        <v>71</v>
      </c>
      <c r="H2868" s="4">
        <f t="shared" si="1960"/>
        <v>314</v>
      </c>
      <c r="I2868" s="6">
        <f t="shared" si="2020"/>
        <v>0</v>
      </c>
      <c r="J2868" s="6">
        <f t="shared" si="2021"/>
        <v>3</v>
      </c>
      <c r="K2868" s="6">
        <f t="shared" si="2022"/>
        <v>4</v>
      </c>
      <c r="L2868" s="6">
        <f t="shared" si="2023"/>
        <v>7</v>
      </c>
      <c r="M2868" s="6">
        <f t="shared" si="2024"/>
        <v>1</v>
      </c>
      <c r="N2868" s="6">
        <f t="shared" si="2025"/>
        <v>4</v>
      </c>
      <c r="O2868" s="13">
        <f t="shared" si="2026"/>
        <v>7</v>
      </c>
      <c r="P2868" s="4">
        <f t="shared" si="2027"/>
        <v>1</v>
      </c>
      <c r="Q2868" s="4">
        <f t="shared" si="2028"/>
        <v>3</v>
      </c>
      <c r="R2868">
        <f t="shared" si="2029"/>
        <v>314</v>
      </c>
      <c r="S2868" s="4">
        <f t="shared" si="2030"/>
        <v>1</v>
      </c>
      <c r="T2868" s="15">
        <f t="shared" si="2031"/>
        <v>0</v>
      </c>
      <c r="U2868" s="4">
        <f t="shared" si="2032"/>
        <v>1</v>
      </c>
      <c r="V2868" s="4">
        <f t="shared" si="2033"/>
        <v>3</v>
      </c>
      <c r="W2868" s="4">
        <f t="shared" si="2034"/>
        <v>1</v>
      </c>
      <c r="X2868" s="6">
        <f t="shared" si="2035"/>
        <v>3</v>
      </c>
      <c r="Y2868" s="4">
        <f t="shared" si="2036"/>
        <v>0</v>
      </c>
      <c r="Z2868" s="6">
        <f t="shared" si="2037"/>
        <v>1</v>
      </c>
      <c r="AA2868" s="18">
        <f t="shared" si="2038"/>
        <v>4</v>
      </c>
      <c r="AB2868" s="9" t="str">
        <f t="shared" si="1966"/>
        <v>ESWIT</v>
      </c>
      <c r="AC2868" s="9" t="str">
        <f>_xlfn.XLOOKUP(R2868,Sheet2!$H$3:$H$258,Sheet2!$I$3:$I$258,"-----")</f>
        <v>*****</v>
      </c>
      <c r="AD2868" s="9" t="str">
        <f>_xlfn.XLOOKUP(VALUE(AE2868),Sheet2!$N$3:$N$1000,Sheet2!$O$3:$O$1000,"********")</f>
        <v>ESWIT</v>
      </c>
      <c r="AE2868" t="str">
        <f t="shared" si="1961"/>
        <v>5646</v>
      </c>
      <c r="AF2868" s="9" t="str">
        <f>IF(R2868&lt;200,"+"&amp;TEXT(R2868,"0"),"-"&amp;TEXT(_xlfn.XLOOKUP(R2868,Sheet2!$K$3:$K$130,Sheet2!$L$3:$L$130,"-----"),"0"))</f>
        <v>-64</v>
      </c>
      <c r="AG2868" s="9" t="str">
        <f t="shared" si="2039"/>
        <v/>
      </c>
      <c r="AH2868" s="9" t="str">
        <f t="shared" si="2040"/>
        <v>DSZ ESWIT</v>
      </c>
      <c r="AI2868" t="str">
        <f t="shared" si="2041"/>
        <v>3,ESWIT</v>
      </c>
      <c r="AJ2868" s="16" t="str">
        <f t="shared" si="2042"/>
        <v>ESWIT</v>
      </c>
      <c r="AK2868" t="str">
        <f t="shared" si="2043"/>
        <v>NEGS# 1,3,SZR</v>
      </c>
      <c r="AL2868" s="4" t="str">
        <f t="shared" si="2044"/>
        <v>NEG</v>
      </c>
      <c r="AM2868" s="4" t="str">
        <f t="shared" si="2045"/>
        <v>S</v>
      </c>
      <c r="AN2868" s="4" t="str">
        <f t="shared" si="2046"/>
        <v/>
      </c>
      <c r="AO2868" s="4" t="str">
        <f t="shared" si="2047"/>
        <v>#</v>
      </c>
      <c r="AP2868" s="15" t="str">
        <f t="shared" si="2048"/>
        <v>,SZR</v>
      </c>
      <c r="AQ2868" s="9" t="str">
        <f>_xlfn.XLOOKUP(D2868,Sheet2!$E$3:$E$101,Sheet2!$F$3:$F$101,"******************")</f>
        <v>******************</v>
      </c>
      <c r="AR2868" s="33" t="str">
        <f t="shared" si="1962"/>
        <v>DIAP 3,RTC</v>
      </c>
      <c r="AS2868" s="9" t="str">
        <f t="shared" si="1963"/>
        <v>DIAP</v>
      </c>
      <c r="AT2868" s="4">
        <f t="shared" si="2049"/>
        <v>3</v>
      </c>
      <c r="AU2868" s="6">
        <f t="shared" si="2050"/>
        <v>3</v>
      </c>
      <c r="AV2868" s="4" t="str">
        <f t="shared" si="1979"/>
        <v>P</v>
      </c>
      <c r="AW2868" s="4">
        <f t="shared" si="2051"/>
        <v>14</v>
      </c>
      <c r="AX2868" s="4" t="str">
        <f>_xlfn.XLOOKUP(AW2868,Sheet2!$Q$3:$Q$66,Sheet2!$R$3:$R$66,"**")</f>
        <v>RTC</v>
      </c>
      <c r="AY2868" s="4">
        <f t="shared" si="2052"/>
        <v>1</v>
      </c>
      <c r="AZ2868" s="16" t="str">
        <f t="shared" si="2053"/>
        <v>SKPDZ</v>
      </c>
    </row>
    <row r="2869" spans="1:52" x14ac:dyDescent="0.35">
      <c r="B2869" s="3">
        <f t="shared" si="2055"/>
        <v>6</v>
      </c>
      <c r="C2869" s="1">
        <f t="shared" si="2056"/>
        <v>5733</v>
      </c>
      <c r="D2869" s="2">
        <v>175004</v>
      </c>
      <c r="E2869" s="2" t="str">
        <f>_xlfn.XLOOKUP(C2869,Sheet2!$N$3:$N$1000,Sheet2!$O$3:$O$1000,"")</f>
        <v/>
      </c>
      <c r="F2869" s="9" t="str">
        <f t="shared" si="2054"/>
        <v>MOV 3,3,SZR</v>
      </c>
      <c r="G2869" s="4" t="str">
        <f t="shared" si="1959"/>
        <v>372</v>
      </c>
      <c r="H2869" s="4">
        <f t="shared" si="1960"/>
        <v>4</v>
      </c>
      <c r="I2869" s="6">
        <f t="shared" si="2020"/>
        <v>1</v>
      </c>
      <c r="J2869" s="6">
        <f t="shared" si="2021"/>
        <v>7</v>
      </c>
      <c r="K2869" s="6">
        <f t="shared" si="2022"/>
        <v>5</v>
      </c>
      <c r="L2869" s="6">
        <f t="shared" si="2023"/>
        <v>0</v>
      </c>
      <c r="M2869" s="6">
        <f t="shared" si="2024"/>
        <v>0</v>
      </c>
      <c r="N2869" s="6">
        <f t="shared" si="2025"/>
        <v>4</v>
      </c>
      <c r="O2869" s="13">
        <f t="shared" si="2026"/>
        <v>31</v>
      </c>
      <c r="P2869" s="4">
        <f t="shared" si="2027"/>
        <v>7</v>
      </c>
      <c r="Q2869" s="4">
        <f t="shared" si="2028"/>
        <v>3</v>
      </c>
      <c r="R2869">
        <f t="shared" si="2029"/>
        <v>4</v>
      </c>
      <c r="S2869" s="4">
        <f t="shared" si="2030"/>
        <v>2</v>
      </c>
      <c r="T2869" s="15">
        <f t="shared" si="2031"/>
        <v>0</v>
      </c>
      <c r="U2869" s="4">
        <f t="shared" si="2032"/>
        <v>3</v>
      </c>
      <c r="V2869" s="4">
        <f t="shared" si="2033"/>
        <v>3</v>
      </c>
      <c r="W2869" s="4">
        <f t="shared" si="2034"/>
        <v>2</v>
      </c>
      <c r="X2869" s="6">
        <f t="shared" si="2035"/>
        <v>0</v>
      </c>
      <c r="Y2869" s="4">
        <f t="shared" si="2036"/>
        <v>0</v>
      </c>
      <c r="Z2869" s="6">
        <f t="shared" si="2037"/>
        <v>0</v>
      </c>
      <c r="AA2869" s="18">
        <f t="shared" si="2038"/>
        <v>4</v>
      </c>
      <c r="AB2869" s="9" t="str">
        <f t="shared" si="1966"/>
        <v>+4,2</v>
      </c>
      <c r="AC2869" s="9" t="str">
        <f>_xlfn.XLOOKUP(R2869,Sheet2!$H$3:$H$258,Sheet2!$I$3:$I$258,"-----")</f>
        <v>*****</v>
      </c>
      <c r="AD2869" s="9" t="str">
        <f>_xlfn.XLOOKUP(VALUE(AE2869),Sheet2!$N$3:$N$1000,Sheet2!$O$3:$O$1000,"********")</f>
        <v>********</v>
      </c>
      <c r="AE2869" t="str">
        <f t="shared" si="1961"/>
        <v>5737</v>
      </c>
      <c r="AF2869" s="9" t="str">
        <f>IF(R2869&lt;200,"+"&amp;TEXT(R2869,"0"),"-"&amp;TEXT(_xlfn.XLOOKUP(R2869,Sheet2!$K$3:$K$130,Sheet2!$L$3:$L$130,"-----"),"0"))</f>
        <v>+4</v>
      </c>
      <c r="AG2869" s="9" t="str">
        <f t="shared" si="2039"/>
        <v/>
      </c>
      <c r="AH2869" s="9" t="str">
        <f t="shared" si="2040"/>
        <v>DSZ +4,2</v>
      </c>
      <c r="AI2869" t="str">
        <f t="shared" si="2041"/>
        <v>3,+4,2</v>
      </c>
      <c r="AJ2869" s="16" t="str">
        <f t="shared" si="2042"/>
        <v>+4,2</v>
      </c>
      <c r="AK2869" t="str">
        <f t="shared" si="2043"/>
        <v>MOV 3,3,SZR</v>
      </c>
      <c r="AL2869" s="4" t="str">
        <f t="shared" si="2044"/>
        <v>MOV</v>
      </c>
      <c r="AM2869" s="4" t="str">
        <f t="shared" si="2045"/>
        <v/>
      </c>
      <c r="AN2869" s="4" t="str">
        <f t="shared" si="2046"/>
        <v/>
      </c>
      <c r="AO2869" s="4" t="str">
        <f t="shared" si="2047"/>
        <v/>
      </c>
      <c r="AP2869" s="15" t="str">
        <f t="shared" si="2048"/>
        <v>,SZR</v>
      </c>
      <c r="AQ2869" s="9" t="str">
        <f>_xlfn.XLOOKUP(D2869,Sheet2!$E$3:$E$101,Sheet2!$F$3:$F$101,"******************")</f>
        <v>******************</v>
      </c>
      <c r="AR2869" s="33" t="str">
        <f t="shared" si="1962"/>
        <v>DOA 3,MAP2</v>
      </c>
      <c r="AS2869" s="9" t="str">
        <f t="shared" si="1963"/>
        <v>DOA</v>
      </c>
      <c r="AT2869" s="4">
        <f t="shared" si="2049"/>
        <v>3</v>
      </c>
      <c r="AU2869" s="6">
        <f t="shared" si="2050"/>
        <v>0</v>
      </c>
      <c r="AV2869" s="4" t="str">
        <f t="shared" si="1979"/>
        <v/>
      </c>
      <c r="AW2869" s="4">
        <f t="shared" si="2051"/>
        <v>4</v>
      </c>
      <c r="AX2869" s="4" t="str">
        <f>_xlfn.XLOOKUP(AW2869,Sheet2!$Q$3:$Q$66,Sheet2!$R$3:$R$66,"**")</f>
        <v>MAP2</v>
      </c>
      <c r="AY2869" s="4">
        <f t="shared" si="2052"/>
        <v>2</v>
      </c>
      <c r="AZ2869" s="16" t="str">
        <f t="shared" si="2053"/>
        <v>SKPBN</v>
      </c>
    </row>
    <row r="2870" spans="1:52" x14ac:dyDescent="0.35">
      <c r="B2870" s="3">
        <f t="shared" si="2055"/>
        <v>7</v>
      </c>
      <c r="C2870" s="1">
        <f t="shared" si="2056"/>
        <v>5734</v>
      </c>
      <c r="D2870" s="2">
        <v>410</v>
      </c>
      <c r="E2870" s="2" t="str">
        <f>_xlfn.XLOOKUP(C2870,Sheet2!$N$3:$N$1000,Sheet2!$O$3:$O$1000,"")</f>
        <v/>
      </c>
      <c r="F2870" s="9" t="str">
        <f t="shared" si="2054"/>
        <v>JMP CNS</v>
      </c>
      <c r="G2870" s="4" t="str">
        <f t="shared" si="1959"/>
        <v>1</v>
      </c>
      <c r="H2870" s="4">
        <f t="shared" si="1960"/>
        <v>10</v>
      </c>
      <c r="I2870" s="6">
        <f t="shared" si="2020"/>
        <v>0</v>
      </c>
      <c r="J2870" s="6">
        <f t="shared" si="2021"/>
        <v>0</v>
      </c>
      <c r="K2870" s="6">
        <f t="shared" si="2022"/>
        <v>0</v>
      </c>
      <c r="L2870" s="6">
        <f t="shared" si="2023"/>
        <v>4</v>
      </c>
      <c r="M2870" s="6">
        <f t="shared" si="2024"/>
        <v>1</v>
      </c>
      <c r="N2870" s="6">
        <f t="shared" si="2025"/>
        <v>0</v>
      </c>
      <c r="O2870" s="13">
        <f t="shared" si="2026"/>
        <v>0</v>
      </c>
      <c r="P2870" s="4">
        <f t="shared" si="2027"/>
        <v>0</v>
      </c>
      <c r="Q2870" s="4">
        <f t="shared" si="2028"/>
        <v>0</v>
      </c>
      <c r="R2870">
        <f t="shared" si="2029"/>
        <v>10</v>
      </c>
      <c r="S2870" s="4">
        <f t="shared" si="2030"/>
        <v>1</v>
      </c>
      <c r="T2870" s="15">
        <f t="shared" si="2031"/>
        <v>0</v>
      </c>
      <c r="U2870" s="4">
        <f t="shared" si="2032"/>
        <v>0</v>
      </c>
      <c r="V2870" s="4">
        <f t="shared" si="2033"/>
        <v>0</v>
      </c>
      <c r="W2870" s="4">
        <f t="shared" si="2034"/>
        <v>1</v>
      </c>
      <c r="X2870" s="6">
        <f t="shared" si="2035"/>
        <v>0</v>
      </c>
      <c r="Y2870" s="4">
        <f t="shared" si="2036"/>
        <v>0</v>
      </c>
      <c r="Z2870" s="6">
        <f t="shared" si="2037"/>
        <v>1</v>
      </c>
      <c r="AA2870" s="18">
        <f t="shared" si="2038"/>
        <v>0</v>
      </c>
      <c r="AB2870" s="9" t="str">
        <f t="shared" si="1966"/>
        <v>CNS</v>
      </c>
      <c r="AC2870" s="9" t="str">
        <f>_xlfn.XLOOKUP(R2870,Sheet2!$H$3:$H$258,Sheet2!$I$3:$I$258,"-----")</f>
        <v>IRDSK</v>
      </c>
      <c r="AD2870" s="9" t="str">
        <f>_xlfn.XLOOKUP(VALUE(AE2870),Sheet2!$N$3:$N$1000,Sheet2!$O$3:$O$1000,"********")</f>
        <v>CNS</v>
      </c>
      <c r="AE2870" t="str">
        <f t="shared" si="1961"/>
        <v>5744</v>
      </c>
      <c r="AF2870" s="9" t="str">
        <f>IF(R2870&lt;200,"+"&amp;TEXT(R2870,"0"),"-"&amp;TEXT(_xlfn.XLOOKUP(R2870,Sheet2!$K$3:$K$130,Sheet2!$L$3:$L$130,"-----"),"0"))</f>
        <v>+10</v>
      </c>
      <c r="AG2870" s="9" t="str">
        <f t="shared" si="2039"/>
        <v/>
      </c>
      <c r="AH2870" s="9" t="str">
        <f t="shared" si="2040"/>
        <v>JMP CNS</v>
      </c>
      <c r="AI2870" t="str">
        <f t="shared" si="2041"/>
        <v>0,CNS</v>
      </c>
      <c r="AJ2870" s="16" t="str">
        <f t="shared" si="2042"/>
        <v>CNS</v>
      </c>
      <c r="AK2870" t="str">
        <f t="shared" si="2043"/>
        <v>NEG# 0,0</v>
      </c>
      <c r="AL2870" s="4" t="str">
        <f t="shared" si="2044"/>
        <v>NEG</v>
      </c>
      <c r="AM2870" s="4" t="str">
        <f t="shared" si="2045"/>
        <v/>
      </c>
      <c r="AN2870" s="4" t="str">
        <f t="shared" si="2046"/>
        <v/>
      </c>
      <c r="AO2870" s="4" t="str">
        <f t="shared" si="2047"/>
        <v>#</v>
      </c>
      <c r="AP2870" s="15" t="str">
        <f t="shared" si="2048"/>
        <v/>
      </c>
      <c r="AQ2870" s="9" t="str">
        <f>_xlfn.XLOOKUP(D2870,Sheet2!$E$3:$E$101,Sheet2!$F$3:$F$101,"******************")</f>
        <v>******************</v>
      </c>
      <c r="AR2870" s="33" t="str">
        <f t="shared" si="1962"/>
        <v>DIA 0,TTI</v>
      </c>
      <c r="AS2870" s="9" t="str">
        <f t="shared" si="1963"/>
        <v>DIA</v>
      </c>
      <c r="AT2870" s="4">
        <f t="shared" si="2049"/>
        <v>0</v>
      </c>
      <c r="AU2870" s="6">
        <f t="shared" si="2050"/>
        <v>0</v>
      </c>
      <c r="AV2870" s="4" t="str">
        <f t="shared" si="1979"/>
        <v/>
      </c>
      <c r="AW2870" s="4">
        <f t="shared" si="2051"/>
        <v>10</v>
      </c>
      <c r="AX2870" s="4" t="str">
        <f>_xlfn.XLOOKUP(AW2870,Sheet2!$Q$3:$Q$66,Sheet2!$R$3:$R$66,"**")</f>
        <v>TTI</v>
      </c>
      <c r="AY2870" s="4">
        <f t="shared" si="2052"/>
        <v>1</v>
      </c>
      <c r="AZ2870" s="16" t="str">
        <f t="shared" si="2053"/>
        <v>SKPBN</v>
      </c>
    </row>
    <row r="2871" spans="1:52" x14ac:dyDescent="0.35">
      <c r="B2871" s="3">
        <f t="shared" si="2055"/>
        <v>8</v>
      </c>
      <c r="C2871" s="1">
        <f t="shared" si="2056"/>
        <v>5735</v>
      </c>
      <c r="D2871" s="2">
        <v>20716</v>
      </c>
      <c r="E2871" s="2" t="str">
        <f>_xlfn.XLOOKUP(C2871,Sheet2!$N$3:$N$1000,Sheet2!$O$3:$O$1000,"")</f>
        <v>CYC1</v>
      </c>
      <c r="F2871" s="9" t="str">
        <f t="shared" si="2054"/>
        <v>LDA 0,SAV0</v>
      </c>
      <c r="G2871" s="4" t="str">
        <f t="shared" si="1959"/>
        <v>41</v>
      </c>
      <c r="H2871" s="4">
        <f t="shared" si="1960"/>
        <v>316</v>
      </c>
      <c r="I2871" s="6">
        <f t="shared" si="2020"/>
        <v>0</v>
      </c>
      <c r="J2871" s="6">
        <f t="shared" si="2021"/>
        <v>2</v>
      </c>
      <c r="K2871" s="6">
        <f t="shared" si="2022"/>
        <v>0</v>
      </c>
      <c r="L2871" s="6">
        <f t="shared" si="2023"/>
        <v>7</v>
      </c>
      <c r="M2871" s="6">
        <f t="shared" si="2024"/>
        <v>1</v>
      </c>
      <c r="N2871" s="6">
        <f t="shared" si="2025"/>
        <v>6</v>
      </c>
      <c r="O2871" s="13">
        <f t="shared" si="2026"/>
        <v>4</v>
      </c>
      <c r="P2871" s="4">
        <f t="shared" si="2027"/>
        <v>1</v>
      </c>
      <c r="Q2871" s="4">
        <f t="shared" si="2028"/>
        <v>0</v>
      </c>
      <c r="R2871">
        <f t="shared" si="2029"/>
        <v>316</v>
      </c>
      <c r="S2871" s="4">
        <f t="shared" si="2030"/>
        <v>1</v>
      </c>
      <c r="T2871" s="15">
        <f t="shared" si="2031"/>
        <v>0</v>
      </c>
      <c r="U2871" s="4">
        <f t="shared" si="2032"/>
        <v>1</v>
      </c>
      <c r="V2871" s="4">
        <f t="shared" si="2033"/>
        <v>0</v>
      </c>
      <c r="W2871" s="4">
        <f t="shared" si="2034"/>
        <v>1</v>
      </c>
      <c r="X2871" s="6">
        <f t="shared" si="2035"/>
        <v>3</v>
      </c>
      <c r="Y2871" s="4">
        <f t="shared" si="2036"/>
        <v>0</v>
      </c>
      <c r="Z2871" s="6">
        <f t="shared" si="2037"/>
        <v>1</v>
      </c>
      <c r="AA2871" s="18">
        <f t="shared" si="2038"/>
        <v>6</v>
      </c>
      <c r="AB2871" s="9" t="str">
        <f t="shared" si="1966"/>
        <v>SAV0</v>
      </c>
      <c r="AC2871" s="9" t="str">
        <f>_xlfn.XLOOKUP(R2871,Sheet2!$H$3:$H$258,Sheet2!$I$3:$I$258,"-----")</f>
        <v>*****</v>
      </c>
      <c r="AD2871" s="9" t="str">
        <f>_xlfn.XLOOKUP(VALUE(AE2871),Sheet2!$N$3:$N$1000,Sheet2!$O$3:$O$1000,"********")</f>
        <v>SAV0</v>
      </c>
      <c r="AE2871" t="str">
        <f t="shared" si="1961"/>
        <v>5653</v>
      </c>
      <c r="AF2871" s="9" t="str">
        <f>IF(R2871&lt;200,"+"&amp;TEXT(R2871,"0"),"-"&amp;TEXT(_xlfn.XLOOKUP(R2871,Sheet2!$K$3:$K$130,Sheet2!$L$3:$L$130,"-----"),"0"))</f>
        <v>-62</v>
      </c>
      <c r="AG2871" s="9" t="str">
        <f t="shared" si="2039"/>
        <v/>
      </c>
      <c r="AH2871" s="9" t="str">
        <f t="shared" si="2040"/>
        <v>JMP SAV0</v>
      </c>
      <c r="AI2871" t="str">
        <f t="shared" si="2041"/>
        <v>0,SAV0</v>
      </c>
      <c r="AJ2871" s="16" t="str">
        <f t="shared" si="2042"/>
        <v>SAV0</v>
      </c>
      <c r="AK2871" t="str">
        <f t="shared" si="2043"/>
        <v>NEGS# 1,0,SEZ</v>
      </c>
      <c r="AL2871" s="4" t="str">
        <f t="shared" si="2044"/>
        <v>NEG</v>
      </c>
      <c r="AM2871" s="4" t="str">
        <f t="shared" si="2045"/>
        <v>S</v>
      </c>
      <c r="AN2871" s="4" t="str">
        <f t="shared" si="2046"/>
        <v/>
      </c>
      <c r="AO2871" s="4" t="str">
        <f t="shared" si="2047"/>
        <v>#</v>
      </c>
      <c r="AP2871" s="15" t="str">
        <f t="shared" si="2048"/>
        <v>,SEZ</v>
      </c>
      <c r="AQ2871" s="9" t="str">
        <f>_xlfn.XLOOKUP(D2871,Sheet2!$E$3:$E$101,Sheet2!$F$3:$F$101,"******************")</f>
        <v>******************</v>
      </c>
      <c r="AR2871" s="33" t="str">
        <f t="shared" si="1962"/>
        <v>DIAP 0,CDR</v>
      </c>
      <c r="AS2871" s="9" t="str">
        <f t="shared" si="1963"/>
        <v>DIAP</v>
      </c>
      <c r="AT2871" s="4">
        <f t="shared" si="2049"/>
        <v>0</v>
      </c>
      <c r="AU2871" s="6">
        <f t="shared" si="2050"/>
        <v>3</v>
      </c>
      <c r="AV2871" s="4" t="str">
        <f t="shared" si="1979"/>
        <v>P</v>
      </c>
      <c r="AW2871" s="4">
        <f t="shared" si="2051"/>
        <v>16</v>
      </c>
      <c r="AX2871" s="4" t="str">
        <f>_xlfn.XLOOKUP(AW2871,Sheet2!$Q$3:$Q$66,Sheet2!$R$3:$R$66,"**")</f>
        <v>CDR</v>
      </c>
      <c r="AY2871" s="4">
        <f t="shared" si="2052"/>
        <v>1</v>
      </c>
      <c r="AZ2871" s="16" t="str">
        <f t="shared" si="2053"/>
        <v>SKPDZ</v>
      </c>
    </row>
    <row r="2872" spans="1:52" x14ac:dyDescent="0.35">
      <c r="B2872" s="3">
        <f t="shared" si="2055"/>
        <v>9</v>
      </c>
      <c r="C2872" s="1">
        <f t="shared" si="2056"/>
        <v>5736</v>
      </c>
      <c r="D2872" s="2">
        <v>24714</v>
      </c>
      <c r="E2872" s="2" t="str">
        <f>_xlfn.XLOOKUP(C2872,Sheet2!$N$3:$N$1000,Sheet2!$O$3:$O$1000,"")</f>
        <v/>
      </c>
      <c r="F2872" s="9" t="str">
        <f t="shared" si="2054"/>
        <v>LDA 1,SAV1</v>
      </c>
      <c r="G2872" s="4" t="str">
        <f t="shared" si="1959"/>
        <v>51</v>
      </c>
      <c r="H2872" s="4">
        <f t="shared" si="1960"/>
        <v>314</v>
      </c>
      <c r="I2872" s="6">
        <f t="shared" si="2020"/>
        <v>0</v>
      </c>
      <c r="J2872" s="6">
        <f t="shared" si="2021"/>
        <v>2</v>
      </c>
      <c r="K2872" s="6">
        <f t="shared" si="2022"/>
        <v>4</v>
      </c>
      <c r="L2872" s="6">
        <f t="shared" si="2023"/>
        <v>7</v>
      </c>
      <c r="M2872" s="6">
        <f t="shared" si="2024"/>
        <v>1</v>
      </c>
      <c r="N2872" s="6">
        <f t="shared" si="2025"/>
        <v>4</v>
      </c>
      <c r="O2872" s="13">
        <f t="shared" si="2026"/>
        <v>5</v>
      </c>
      <c r="P2872" s="4">
        <f t="shared" si="2027"/>
        <v>1</v>
      </c>
      <c r="Q2872" s="4">
        <f t="shared" si="2028"/>
        <v>1</v>
      </c>
      <c r="R2872">
        <f t="shared" si="2029"/>
        <v>314</v>
      </c>
      <c r="S2872" s="4">
        <f t="shared" si="2030"/>
        <v>1</v>
      </c>
      <c r="T2872" s="15">
        <f t="shared" si="2031"/>
        <v>0</v>
      </c>
      <c r="U2872" s="4">
        <f t="shared" si="2032"/>
        <v>1</v>
      </c>
      <c r="V2872" s="4">
        <f t="shared" si="2033"/>
        <v>1</v>
      </c>
      <c r="W2872" s="4">
        <f t="shared" si="2034"/>
        <v>1</v>
      </c>
      <c r="X2872" s="6">
        <f t="shared" si="2035"/>
        <v>3</v>
      </c>
      <c r="Y2872" s="4">
        <f t="shared" si="2036"/>
        <v>0</v>
      </c>
      <c r="Z2872" s="6">
        <f t="shared" si="2037"/>
        <v>1</v>
      </c>
      <c r="AA2872" s="18">
        <f t="shared" si="2038"/>
        <v>4</v>
      </c>
      <c r="AB2872" s="9" t="str">
        <f t="shared" si="1966"/>
        <v>SAV1</v>
      </c>
      <c r="AC2872" s="9" t="str">
        <f>_xlfn.XLOOKUP(R2872,Sheet2!$H$3:$H$258,Sheet2!$I$3:$I$258,"-----")</f>
        <v>*****</v>
      </c>
      <c r="AD2872" s="9" t="str">
        <f>_xlfn.XLOOKUP(VALUE(AE2872),Sheet2!$N$3:$N$1000,Sheet2!$O$3:$O$1000,"********")</f>
        <v>SAV1</v>
      </c>
      <c r="AE2872" t="str">
        <f t="shared" si="1961"/>
        <v>5652</v>
      </c>
      <c r="AF2872" s="9" t="str">
        <f>IF(R2872&lt;200,"+"&amp;TEXT(R2872,"0"),"-"&amp;TEXT(_xlfn.XLOOKUP(R2872,Sheet2!$K$3:$K$130,Sheet2!$L$3:$L$130,"-----"),"0"))</f>
        <v>-64</v>
      </c>
      <c r="AG2872" s="9" t="str">
        <f t="shared" si="2039"/>
        <v/>
      </c>
      <c r="AH2872" s="9" t="str">
        <f t="shared" si="2040"/>
        <v>JSR SAV1</v>
      </c>
      <c r="AI2872" t="str">
        <f t="shared" si="2041"/>
        <v>1,SAV1</v>
      </c>
      <c r="AJ2872" s="16" t="str">
        <f t="shared" si="2042"/>
        <v>SAV1</v>
      </c>
      <c r="AK2872" t="str">
        <f t="shared" si="2043"/>
        <v>NEGS# 1,1,SZR</v>
      </c>
      <c r="AL2872" s="4" t="str">
        <f t="shared" si="2044"/>
        <v>NEG</v>
      </c>
      <c r="AM2872" s="4" t="str">
        <f t="shared" si="2045"/>
        <v>S</v>
      </c>
      <c r="AN2872" s="4" t="str">
        <f t="shared" si="2046"/>
        <v/>
      </c>
      <c r="AO2872" s="4" t="str">
        <f t="shared" si="2047"/>
        <v>#</v>
      </c>
      <c r="AP2872" s="15" t="str">
        <f t="shared" si="2048"/>
        <v>,SZR</v>
      </c>
      <c r="AQ2872" s="9" t="str">
        <f>_xlfn.XLOOKUP(D2872,Sheet2!$E$3:$E$101,Sheet2!$F$3:$F$101,"******************")</f>
        <v>******************</v>
      </c>
      <c r="AR2872" s="33" t="str">
        <f t="shared" si="1962"/>
        <v>DIAP 1,RTC</v>
      </c>
      <c r="AS2872" s="9" t="str">
        <f t="shared" si="1963"/>
        <v>DIAP</v>
      </c>
      <c r="AT2872" s="4">
        <f t="shared" si="2049"/>
        <v>1</v>
      </c>
      <c r="AU2872" s="6">
        <f t="shared" si="2050"/>
        <v>3</v>
      </c>
      <c r="AV2872" s="4" t="str">
        <f t="shared" si="1979"/>
        <v>P</v>
      </c>
      <c r="AW2872" s="4">
        <f t="shared" si="2051"/>
        <v>14</v>
      </c>
      <c r="AX2872" s="4" t="str">
        <f>_xlfn.XLOOKUP(AW2872,Sheet2!$Q$3:$Q$66,Sheet2!$R$3:$R$66,"**")</f>
        <v>RTC</v>
      </c>
      <c r="AY2872" s="4">
        <f t="shared" si="2052"/>
        <v>1</v>
      </c>
      <c r="AZ2872" s="16" t="str">
        <f t="shared" si="2053"/>
        <v>SKPDZ</v>
      </c>
    </row>
    <row r="2873" spans="1:52" x14ac:dyDescent="0.35">
      <c r="B2873" s="3">
        <f t="shared" si="2055"/>
        <v>10</v>
      </c>
      <c r="C2873" s="1">
        <f t="shared" si="2056"/>
        <v>5737</v>
      </c>
      <c r="D2873" s="2">
        <v>30712</v>
      </c>
      <c r="E2873" s="2" t="str">
        <f>_xlfn.XLOOKUP(C2873,Sheet2!$N$3:$N$1000,Sheet2!$O$3:$O$1000,"")</f>
        <v/>
      </c>
      <c r="F2873" s="9" t="str">
        <f t="shared" si="2054"/>
        <v>LDA 2,SAV2</v>
      </c>
      <c r="G2873" s="4" t="str">
        <f t="shared" si="1959"/>
        <v>61</v>
      </c>
      <c r="H2873" s="4">
        <f t="shared" si="1960"/>
        <v>312</v>
      </c>
      <c r="I2873" s="6">
        <f t="shared" si="2020"/>
        <v>0</v>
      </c>
      <c r="J2873" s="6">
        <f t="shared" si="2021"/>
        <v>3</v>
      </c>
      <c r="K2873" s="6">
        <f t="shared" si="2022"/>
        <v>0</v>
      </c>
      <c r="L2873" s="6">
        <f t="shared" si="2023"/>
        <v>7</v>
      </c>
      <c r="M2873" s="6">
        <f t="shared" si="2024"/>
        <v>1</v>
      </c>
      <c r="N2873" s="6">
        <f t="shared" si="2025"/>
        <v>2</v>
      </c>
      <c r="O2873" s="13">
        <f t="shared" si="2026"/>
        <v>6</v>
      </c>
      <c r="P2873" s="4">
        <f t="shared" si="2027"/>
        <v>1</v>
      </c>
      <c r="Q2873" s="4">
        <f t="shared" si="2028"/>
        <v>2</v>
      </c>
      <c r="R2873">
        <f t="shared" si="2029"/>
        <v>312</v>
      </c>
      <c r="S2873" s="4">
        <f t="shared" si="2030"/>
        <v>1</v>
      </c>
      <c r="T2873" s="15">
        <f t="shared" si="2031"/>
        <v>0</v>
      </c>
      <c r="U2873" s="4">
        <f t="shared" si="2032"/>
        <v>1</v>
      </c>
      <c r="V2873" s="4">
        <f t="shared" si="2033"/>
        <v>2</v>
      </c>
      <c r="W2873" s="4">
        <f t="shared" si="2034"/>
        <v>1</v>
      </c>
      <c r="X2873" s="6">
        <f t="shared" si="2035"/>
        <v>3</v>
      </c>
      <c r="Y2873" s="4">
        <f t="shared" si="2036"/>
        <v>0</v>
      </c>
      <c r="Z2873" s="6">
        <f t="shared" si="2037"/>
        <v>1</v>
      </c>
      <c r="AA2873" s="18">
        <f t="shared" si="2038"/>
        <v>2</v>
      </c>
      <c r="AB2873" s="9" t="str">
        <f t="shared" si="1966"/>
        <v>SAV2</v>
      </c>
      <c r="AC2873" s="9" t="str">
        <f>_xlfn.XLOOKUP(R2873,Sheet2!$H$3:$H$258,Sheet2!$I$3:$I$258,"-----")</f>
        <v>*****</v>
      </c>
      <c r="AD2873" s="9" t="str">
        <f>_xlfn.XLOOKUP(VALUE(AE2873),Sheet2!$N$3:$N$1000,Sheet2!$O$3:$O$1000,"********")</f>
        <v>SAV2</v>
      </c>
      <c r="AE2873" t="str">
        <f t="shared" si="1961"/>
        <v>5651</v>
      </c>
      <c r="AF2873" s="9" t="str">
        <f>IF(R2873&lt;200,"+"&amp;TEXT(R2873,"0"),"-"&amp;TEXT(_xlfn.XLOOKUP(R2873,Sheet2!$K$3:$K$130,Sheet2!$L$3:$L$130,"-----"),"0"))</f>
        <v>-66</v>
      </c>
      <c r="AG2873" s="9" t="str">
        <f t="shared" si="2039"/>
        <v/>
      </c>
      <c r="AH2873" s="9" t="str">
        <f t="shared" si="2040"/>
        <v>ISZ SAV2</v>
      </c>
      <c r="AI2873" t="str">
        <f t="shared" si="2041"/>
        <v>2,SAV2</v>
      </c>
      <c r="AJ2873" s="16" t="str">
        <f t="shared" si="2042"/>
        <v>SAV2</v>
      </c>
      <c r="AK2873" t="str">
        <f t="shared" si="2043"/>
        <v>NEGS# 1,2,SZC</v>
      </c>
      <c r="AL2873" s="4" t="str">
        <f t="shared" si="2044"/>
        <v>NEG</v>
      </c>
      <c r="AM2873" s="4" t="str">
        <f t="shared" si="2045"/>
        <v>S</v>
      </c>
      <c r="AN2873" s="4" t="str">
        <f t="shared" si="2046"/>
        <v/>
      </c>
      <c r="AO2873" s="4" t="str">
        <f t="shared" si="2047"/>
        <v>#</v>
      </c>
      <c r="AP2873" s="15" t="str">
        <f t="shared" si="2048"/>
        <v>,SZC</v>
      </c>
      <c r="AQ2873" s="9" t="str">
        <f>_xlfn.XLOOKUP(D2873,Sheet2!$E$3:$E$101,Sheet2!$F$3:$F$101,"******************")</f>
        <v>******************</v>
      </c>
      <c r="AR2873" s="33" t="str">
        <f t="shared" si="1962"/>
        <v>DIAP 2,PTR</v>
      </c>
      <c r="AS2873" s="9" t="str">
        <f t="shared" si="1963"/>
        <v>DIAP</v>
      </c>
      <c r="AT2873" s="4">
        <f t="shared" si="2049"/>
        <v>2</v>
      </c>
      <c r="AU2873" s="6">
        <f t="shared" si="2050"/>
        <v>3</v>
      </c>
      <c r="AV2873" s="4" t="str">
        <f t="shared" si="1979"/>
        <v>P</v>
      </c>
      <c r="AW2873" s="4">
        <f t="shared" si="2051"/>
        <v>12</v>
      </c>
      <c r="AX2873" s="4" t="str">
        <f>_xlfn.XLOOKUP(AW2873,Sheet2!$Q$3:$Q$66,Sheet2!$R$3:$R$66,"**")</f>
        <v>PTR</v>
      </c>
      <c r="AY2873" s="4">
        <f t="shared" si="2052"/>
        <v>1</v>
      </c>
      <c r="AZ2873" s="16" t="str">
        <f t="shared" si="2053"/>
        <v>SKPDZ</v>
      </c>
    </row>
    <row r="2874" spans="1:52" x14ac:dyDescent="0.35">
      <c r="B2874" s="3">
        <f t="shared" si="2055"/>
        <v>11</v>
      </c>
      <c r="C2874" s="1">
        <f t="shared" si="2056"/>
        <v>5740</v>
      </c>
      <c r="D2874" s="2">
        <v>175112</v>
      </c>
      <c r="E2874" s="2" t="str">
        <f>_xlfn.XLOOKUP(C2874,Sheet2!$N$3:$N$1000,Sheet2!$O$3:$O$1000,"")</f>
        <v/>
      </c>
      <c r="F2874" s="9" t="str">
        <f t="shared" si="2054"/>
        <v>MOVL# 3,3,SZC</v>
      </c>
      <c r="G2874" s="4" t="str">
        <f t="shared" si="1959"/>
        <v>372</v>
      </c>
      <c r="H2874" s="4">
        <f t="shared" si="1960"/>
        <v>112</v>
      </c>
      <c r="I2874" s="6">
        <f t="shared" si="2020"/>
        <v>1</v>
      </c>
      <c r="J2874" s="6">
        <f t="shared" si="2021"/>
        <v>7</v>
      </c>
      <c r="K2874" s="6">
        <f t="shared" si="2022"/>
        <v>5</v>
      </c>
      <c r="L2874" s="6">
        <f t="shared" si="2023"/>
        <v>1</v>
      </c>
      <c r="M2874" s="6">
        <f t="shared" si="2024"/>
        <v>1</v>
      </c>
      <c r="N2874" s="6">
        <f t="shared" si="2025"/>
        <v>2</v>
      </c>
      <c r="O2874" s="13">
        <f t="shared" si="2026"/>
        <v>31</v>
      </c>
      <c r="P2874" s="4">
        <f t="shared" si="2027"/>
        <v>7</v>
      </c>
      <c r="Q2874" s="4">
        <f t="shared" si="2028"/>
        <v>3</v>
      </c>
      <c r="R2874">
        <f t="shared" si="2029"/>
        <v>112</v>
      </c>
      <c r="S2874" s="4">
        <f t="shared" si="2030"/>
        <v>2</v>
      </c>
      <c r="T2874" s="15">
        <f t="shared" si="2031"/>
        <v>0</v>
      </c>
      <c r="U2874" s="4">
        <f t="shared" si="2032"/>
        <v>3</v>
      </c>
      <c r="V2874" s="4">
        <f t="shared" si="2033"/>
        <v>3</v>
      </c>
      <c r="W2874" s="4">
        <f t="shared" si="2034"/>
        <v>2</v>
      </c>
      <c r="X2874" s="6">
        <f t="shared" si="2035"/>
        <v>1</v>
      </c>
      <c r="Y2874" s="4">
        <f t="shared" si="2036"/>
        <v>0</v>
      </c>
      <c r="Z2874" s="6">
        <f t="shared" si="2037"/>
        <v>1</v>
      </c>
      <c r="AA2874" s="18">
        <f t="shared" si="2038"/>
        <v>2</v>
      </c>
      <c r="AB2874" s="9" t="str">
        <f t="shared" si="1966"/>
        <v>+112,2</v>
      </c>
      <c r="AC2874" s="9" t="str">
        <f>_xlfn.XLOOKUP(R2874,Sheet2!$H$3:$H$258,Sheet2!$I$3:$I$258,"-----")</f>
        <v>ZB1</v>
      </c>
      <c r="AD2874" s="9" t="str">
        <f>_xlfn.XLOOKUP(VALUE(AE2874),Sheet2!$N$3:$N$1000,Sheet2!$O$3:$O$1000,"********")</f>
        <v>********</v>
      </c>
      <c r="AE2874" t="str">
        <f t="shared" si="1961"/>
        <v>6052</v>
      </c>
      <c r="AF2874" s="9" t="str">
        <f>IF(R2874&lt;200,"+"&amp;TEXT(R2874,"0"),"-"&amp;TEXT(_xlfn.XLOOKUP(R2874,Sheet2!$K$3:$K$130,Sheet2!$L$3:$L$130,"-----"),"0"))</f>
        <v>+112</v>
      </c>
      <c r="AG2874" s="9" t="str">
        <f t="shared" si="2039"/>
        <v/>
      </c>
      <c r="AH2874" s="9" t="str">
        <f t="shared" si="2040"/>
        <v>DSZ +112,2</v>
      </c>
      <c r="AI2874" t="str">
        <f t="shared" si="2041"/>
        <v>3,+112,2</v>
      </c>
      <c r="AJ2874" s="16" t="str">
        <f t="shared" si="2042"/>
        <v>+112,2</v>
      </c>
      <c r="AK2874" t="str">
        <f t="shared" si="2043"/>
        <v>MOVL# 3,3,SZC</v>
      </c>
      <c r="AL2874" s="4" t="str">
        <f t="shared" si="2044"/>
        <v>MOV</v>
      </c>
      <c r="AM2874" s="4" t="str">
        <f t="shared" si="2045"/>
        <v>L</v>
      </c>
      <c r="AN2874" s="4" t="str">
        <f t="shared" si="2046"/>
        <v/>
      </c>
      <c r="AO2874" s="4" t="str">
        <f t="shared" si="2047"/>
        <v>#</v>
      </c>
      <c r="AP2874" s="15" t="str">
        <f t="shared" si="2048"/>
        <v>,SZC</v>
      </c>
      <c r="AQ2874" s="9" t="str">
        <f>_xlfn.XLOOKUP(D2874,Sheet2!$E$3:$E$101,Sheet2!$F$3:$F$101,"******************")</f>
        <v>******************</v>
      </c>
      <c r="AR2874" s="33" t="str">
        <f t="shared" si="1962"/>
        <v>DOAS 3,PTR</v>
      </c>
      <c r="AS2874" s="9" t="str">
        <f t="shared" si="1963"/>
        <v>DOAS</v>
      </c>
      <c r="AT2874" s="4">
        <f t="shared" si="2049"/>
        <v>3</v>
      </c>
      <c r="AU2874" s="6">
        <f t="shared" si="2050"/>
        <v>1</v>
      </c>
      <c r="AV2874" s="4" t="str">
        <f t="shared" si="1979"/>
        <v>S</v>
      </c>
      <c r="AW2874" s="4">
        <f t="shared" si="2051"/>
        <v>12</v>
      </c>
      <c r="AX2874" s="4" t="str">
        <f>_xlfn.XLOOKUP(AW2874,Sheet2!$Q$3:$Q$66,Sheet2!$R$3:$R$66,"**")</f>
        <v>PTR</v>
      </c>
      <c r="AY2874" s="4">
        <f t="shared" si="2052"/>
        <v>2</v>
      </c>
      <c r="AZ2874" s="16" t="str">
        <f t="shared" si="2053"/>
        <v>SKPBZ</v>
      </c>
    </row>
    <row r="2875" spans="1:52" x14ac:dyDescent="0.35">
      <c r="B2875" s="3">
        <f t="shared" si="2055"/>
        <v>12</v>
      </c>
      <c r="C2875" s="1">
        <f t="shared" si="2056"/>
        <v>5741</v>
      </c>
      <c r="D2875" s="2">
        <v>746</v>
      </c>
      <c r="E2875" s="2" t="str">
        <f>_xlfn.XLOOKUP(C2875,Sheet2!$N$3:$N$1000,Sheet2!$O$3:$O$1000,"")</f>
        <v/>
      </c>
      <c r="F2875" s="9" t="str">
        <f t="shared" si="2054"/>
        <v>JMP .LOPX</v>
      </c>
      <c r="G2875" s="4" t="str">
        <f t="shared" si="1959"/>
        <v>1</v>
      </c>
      <c r="H2875" s="4">
        <f t="shared" si="1960"/>
        <v>346</v>
      </c>
      <c r="I2875" s="6">
        <f t="shared" si="2020"/>
        <v>0</v>
      </c>
      <c r="J2875" s="6">
        <f t="shared" si="2021"/>
        <v>0</v>
      </c>
      <c r="K2875" s="6">
        <f t="shared" si="2022"/>
        <v>0</v>
      </c>
      <c r="L2875" s="6">
        <f t="shared" si="2023"/>
        <v>7</v>
      </c>
      <c r="M2875" s="6">
        <f t="shared" si="2024"/>
        <v>4</v>
      </c>
      <c r="N2875" s="6">
        <f t="shared" si="2025"/>
        <v>6</v>
      </c>
      <c r="O2875" s="13">
        <f t="shared" si="2026"/>
        <v>0</v>
      </c>
      <c r="P2875" s="4">
        <f t="shared" si="2027"/>
        <v>0</v>
      </c>
      <c r="Q2875" s="4">
        <f t="shared" si="2028"/>
        <v>0</v>
      </c>
      <c r="R2875">
        <f t="shared" si="2029"/>
        <v>346</v>
      </c>
      <c r="S2875" s="4">
        <f t="shared" si="2030"/>
        <v>1</v>
      </c>
      <c r="T2875" s="15">
        <f t="shared" si="2031"/>
        <v>0</v>
      </c>
      <c r="U2875" s="4">
        <f t="shared" si="2032"/>
        <v>0</v>
      </c>
      <c r="V2875" s="4">
        <f t="shared" si="2033"/>
        <v>0</v>
      </c>
      <c r="W2875" s="4">
        <f t="shared" si="2034"/>
        <v>1</v>
      </c>
      <c r="X2875" s="6">
        <f t="shared" si="2035"/>
        <v>3</v>
      </c>
      <c r="Y2875" s="4">
        <f t="shared" si="2036"/>
        <v>2</v>
      </c>
      <c r="Z2875" s="6">
        <f t="shared" si="2037"/>
        <v>0</v>
      </c>
      <c r="AA2875" s="18">
        <f t="shared" si="2038"/>
        <v>6</v>
      </c>
      <c r="AB2875" s="9" t="str">
        <f t="shared" si="1966"/>
        <v>.LOPX</v>
      </c>
      <c r="AC2875" s="9" t="str">
        <f>_xlfn.XLOOKUP(R2875,Sheet2!$H$3:$H$258,Sheet2!$I$3:$I$258,"-----")</f>
        <v>*****</v>
      </c>
      <c r="AD2875" s="9" t="str">
        <f>_xlfn.XLOOKUP(VALUE(AE2875),Sheet2!$N$3:$N$1000,Sheet2!$O$3:$O$1000,"********")</f>
        <v>.LOPX</v>
      </c>
      <c r="AE2875" t="str">
        <f t="shared" si="1961"/>
        <v>5707</v>
      </c>
      <c r="AF2875" s="9" t="str">
        <f>IF(R2875&lt;200,"+"&amp;TEXT(R2875,"0"),"-"&amp;TEXT(_xlfn.XLOOKUP(R2875,Sheet2!$K$3:$K$130,Sheet2!$L$3:$L$130,"-----"),"0"))</f>
        <v>-32</v>
      </c>
      <c r="AG2875" s="9" t="str">
        <f t="shared" si="2039"/>
        <v/>
      </c>
      <c r="AH2875" s="9" t="str">
        <f t="shared" si="2040"/>
        <v>JMP .LOPX</v>
      </c>
      <c r="AI2875" t="str">
        <f t="shared" si="2041"/>
        <v>0,.LOPX</v>
      </c>
      <c r="AJ2875" s="16" t="str">
        <f t="shared" si="2042"/>
        <v>.LOPX</v>
      </c>
      <c r="AK2875" t="str">
        <f t="shared" si="2043"/>
        <v>NEGOS 0,0,SEZ</v>
      </c>
      <c r="AL2875" s="4" t="str">
        <f t="shared" si="2044"/>
        <v>NEG</v>
      </c>
      <c r="AM2875" s="4" t="str">
        <f t="shared" si="2045"/>
        <v>S</v>
      </c>
      <c r="AN2875" s="4" t="str">
        <f t="shared" si="2046"/>
        <v>O</v>
      </c>
      <c r="AO2875" s="4" t="str">
        <f t="shared" si="2047"/>
        <v/>
      </c>
      <c r="AP2875" s="15" t="str">
        <f t="shared" si="2048"/>
        <v>,SEZ</v>
      </c>
      <c r="AQ2875" s="9" t="str">
        <f>_xlfn.XLOOKUP(D2875,Sheet2!$E$3:$E$101,Sheet2!$F$3:$F$101,"******************")</f>
        <v>******************</v>
      </c>
      <c r="AR2875" s="33" t="str">
        <f t="shared" si="1962"/>
        <v>DIAP 0,**</v>
      </c>
      <c r="AS2875" s="9" t="str">
        <f t="shared" si="1963"/>
        <v>DIAP</v>
      </c>
      <c r="AT2875" s="4">
        <f t="shared" si="2049"/>
        <v>0</v>
      </c>
      <c r="AU2875" s="6">
        <f t="shared" si="2050"/>
        <v>3</v>
      </c>
      <c r="AV2875" s="4" t="str">
        <f t="shared" si="1979"/>
        <v>P</v>
      </c>
      <c r="AW2875" s="4">
        <f t="shared" si="2051"/>
        <v>46</v>
      </c>
      <c r="AX2875" s="4" t="str">
        <f>_xlfn.XLOOKUP(AW2875,Sheet2!$Q$3:$Q$66,Sheet2!$R$3:$R$66,"**")</f>
        <v>**</v>
      </c>
      <c r="AY2875" s="4">
        <f t="shared" si="2052"/>
        <v>1</v>
      </c>
      <c r="AZ2875" s="16" t="str">
        <f t="shared" si="2053"/>
        <v>SKPDZ</v>
      </c>
    </row>
    <row r="2876" spans="1:52" x14ac:dyDescent="0.35">
      <c r="B2876" s="3">
        <f t="shared" si="2055"/>
        <v>13</v>
      </c>
      <c r="C2876" s="1">
        <f t="shared" si="2056"/>
        <v>5742</v>
      </c>
      <c r="D2876" s="2">
        <v>6165</v>
      </c>
      <c r="E2876" s="2" t="str">
        <f>_xlfn.XLOOKUP(C2876,Sheet2!$N$3:$N$1000,Sheet2!$O$3:$O$1000,"")</f>
        <v/>
      </c>
      <c r="F2876" s="9" t="str">
        <f t="shared" si="2054"/>
        <v>JSR @STALL</v>
      </c>
      <c r="G2876" s="4" t="str">
        <f t="shared" si="1959"/>
        <v>14</v>
      </c>
      <c r="H2876" s="4">
        <f t="shared" si="1960"/>
        <v>165</v>
      </c>
      <c r="I2876" s="6">
        <f t="shared" si="2020"/>
        <v>0</v>
      </c>
      <c r="J2876" s="6">
        <f t="shared" si="2021"/>
        <v>0</v>
      </c>
      <c r="K2876" s="6">
        <f t="shared" si="2022"/>
        <v>6</v>
      </c>
      <c r="L2876" s="6">
        <f t="shared" si="2023"/>
        <v>1</v>
      </c>
      <c r="M2876" s="6">
        <f t="shared" si="2024"/>
        <v>6</v>
      </c>
      <c r="N2876" s="6">
        <f t="shared" si="2025"/>
        <v>5</v>
      </c>
      <c r="O2876" s="13">
        <f t="shared" si="2026"/>
        <v>1</v>
      </c>
      <c r="P2876" s="4">
        <f t="shared" si="2027"/>
        <v>0</v>
      </c>
      <c r="Q2876" s="4">
        <f t="shared" si="2028"/>
        <v>1</v>
      </c>
      <c r="R2876">
        <f t="shared" si="2029"/>
        <v>165</v>
      </c>
      <c r="S2876" s="4">
        <f t="shared" si="2030"/>
        <v>0</v>
      </c>
      <c r="T2876" s="15">
        <f t="shared" si="2031"/>
        <v>1</v>
      </c>
      <c r="U2876" s="4">
        <f t="shared" si="2032"/>
        <v>0</v>
      </c>
      <c r="V2876" s="4">
        <f t="shared" si="2033"/>
        <v>1</v>
      </c>
      <c r="W2876" s="4">
        <f t="shared" si="2034"/>
        <v>4</v>
      </c>
      <c r="X2876" s="6">
        <f t="shared" si="2035"/>
        <v>1</v>
      </c>
      <c r="Y2876" s="4">
        <f t="shared" si="2036"/>
        <v>3</v>
      </c>
      <c r="Z2876" s="6">
        <f t="shared" si="2037"/>
        <v>0</v>
      </c>
      <c r="AA2876" s="18">
        <f t="shared" si="2038"/>
        <v>5</v>
      </c>
      <c r="AB2876" s="9" t="str">
        <f t="shared" si="1966"/>
        <v>STALL</v>
      </c>
      <c r="AC2876" s="9" t="str">
        <f>_xlfn.XLOOKUP(R2876,Sheet2!$H$3:$H$258,Sheet2!$I$3:$I$258,"-----")</f>
        <v>STALL</v>
      </c>
      <c r="AD2876" s="9" t="str">
        <f>_xlfn.XLOOKUP(VALUE(AE2876),Sheet2!$N$3:$N$1000,Sheet2!$O$3:$O$1000,"********")</f>
        <v>********</v>
      </c>
      <c r="AE2876" t="str">
        <f t="shared" si="1961"/>
        <v>6127</v>
      </c>
      <c r="AF2876" s="9" t="str">
        <f>IF(R2876&lt;200,"+"&amp;TEXT(R2876,"0"),"-"&amp;TEXT(_xlfn.XLOOKUP(R2876,Sheet2!$K$3:$K$130,Sheet2!$L$3:$L$130,"-----"),"0"))</f>
        <v>+165</v>
      </c>
      <c r="AG2876" s="9" t="str">
        <f t="shared" si="2039"/>
        <v>@</v>
      </c>
      <c r="AH2876" s="9" t="str">
        <f t="shared" si="2040"/>
        <v>JSR @STALL</v>
      </c>
      <c r="AI2876" t="str">
        <f t="shared" si="2041"/>
        <v>1,@STALL</v>
      </c>
      <c r="AJ2876" s="16" t="str">
        <f t="shared" si="2042"/>
        <v>@STALL</v>
      </c>
      <c r="AK2876" t="str">
        <f t="shared" si="2043"/>
        <v>ADCCL 0,1,SNR</v>
      </c>
      <c r="AL2876" s="4" t="str">
        <f t="shared" si="2044"/>
        <v>ADC</v>
      </c>
      <c r="AM2876" s="4" t="str">
        <f t="shared" si="2045"/>
        <v>L</v>
      </c>
      <c r="AN2876" s="4" t="str">
        <f t="shared" si="2046"/>
        <v>C</v>
      </c>
      <c r="AO2876" s="4" t="str">
        <f t="shared" si="2047"/>
        <v/>
      </c>
      <c r="AP2876" s="15" t="str">
        <f t="shared" si="2048"/>
        <v>,SNR</v>
      </c>
      <c r="AQ2876" s="9" t="str">
        <f>_xlfn.XLOOKUP(D2876,Sheet2!$E$3:$E$101,Sheet2!$F$3:$F$101,"******************")</f>
        <v>******************</v>
      </c>
      <c r="AR2876" s="33" t="str">
        <f t="shared" si="1962"/>
        <v>DOBS 1,**</v>
      </c>
      <c r="AS2876" s="9" t="str">
        <f t="shared" si="1963"/>
        <v>DOBS</v>
      </c>
      <c r="AT2876" s="4">
        <f t="shared" si="2049"/>
        <v>1</v>
      </c>
      <c r="AU2876" s="6">
        <f t="shared" si="2050"/>
        <v>1</v>
      </c>
      <c r="AV2876" s="4" t="str">
        <f t="shared" si="1979"/>
        <v>S</v>
      </c>
      <c r="AW2876" s="4">
        <f t="shared" si="2051"/>
        <v>65</v>
      </c>
      <c r="AX2876" s="4" t="str">
        <f>_xlfn.XLOOKUP(AW2876,Sheet2!$Q$3:$Q$66,Sheet2!$R$3:$R$66,"**")</f>
        <v>**</v>
      </c>
      <c r="AY2876" s="4">
        <f t="shared" si="2052"/>
        <v>4</v>
      </c>
      <c r="AZ2876" s="16" t="str">
        <f t="shared" si="2053"/>
        <v>SKPBZ</v>
      </c>
    </row>
    <row r="2877" spans="1:52" x14ac:dyDescent="0.35">
      <c r="B2877" s="3">
        <f t="shared" si="2055"/>
        <v>14</v>
      </c>
      <c r="C2877" s="1">
        <f t="shared" si="2056"/>
        <v>5743</v>
      </c>
      <c r="D2877" s="2">
        <v>2711</v>
      </c>
      <c r="E2877" s="2" t="str">
        <f>_xlfn.XLOOKUP(C2877,Sheet2!$N$3:$N$1000,Sheet2!$O$3:$O$1000,"")</f>
        <v/>
      </c>
      <c r="F2877" s="9" t="str">
        <f t="shared" si="2054"/>
        <v>JMP @LOOPR</v>
      </c>
      <c r="G2877" s="4" t="str">
        <f t="shared" si="1959"/>
        <v>5</v>
      </c>
      <c r="H2877" s="4">
        <f t="shared" si="1960"/>
        <v>311</v>
      </c>
      <c r="I2877" s="6">
        <f t="shared" si="2020"/>
        <v>0</v>
      </c>
      <c r="J2877" s="6">
        <f t="shared" si="2021"/>
        <v>0</v>
      </c>
      <c r="K2877" s="6">
        <f t="shared" si="2022"/>
        <v>2</v>
      </c>
      <c r="L2877" s="6">
        <f t="shared" si="2023"/>
        <v>7</v>
      </c>
      <c r="M2877" s="6">
        <f t="shared" si="2024"/>
        <v>1</v>
      </c>
      <c r="N2877" s="6">
        <f t="shared" si="2025"/>
        <v>1</v>
      </c>
      <c r="O2877" s="13">
        <f t="shared" si="2026"/>
        <v>0</v>
      </c>
      <c r="P2877" s="4">
        <f t="shared" si="2027"/>
        <v>0</v>
      </c>
      <c r="Q2877" s="4">
        <f t="shared" si="2028"/>
        <v>0</v>
      </c>
      <c r="R2877">
        <f t="shared" si="2029"/>
        <v>311</v>
      </c>
      <c r="S2877" s="4">
        <f t="shared" si="2030"/>
        <v>1</v>
      </c>
      <c r="T2877" s="15">
        <f t="shared" si="2031"/>
        <v>1</v>
      </c>
      <c r="U2877" s="4">
        <f t="shared" si="2032"/>
        <v>0</v>
      </c>
      <c r="V2877" s="4">
        <f t="shared" si="2033"/>
        <v>0</v>
      </c>
      <c r="W2877" s="4">
        <f t="shared" si="2034"/>
        <v>5</v>
      </c>
      <c r="X2877" s="6">
        <f t="shared" si="2035"/>
        <v>3</v>
      </c>
      <c r="Y2877" s="4">
        <f t="shared" si="2036"/>
        <v>0</v>
      </c>
      <c r="Z2877" s="6">
        <f t="shared" si="2037"/>
        <v>1</v>
      </c>
      <c r="AA2877" s="18">
        <f t="shared" si="2038"/>
        <v>1</v>
      </c>
      <c r="AB2877" s="9" t="str">
        <f t="shared" si="1966"/>
        <v>LOOPR</v>
      </c>
      <c r="AC2877" s="9" t="str">
        <f>_xlfn.XLOOKUP(R2877,Sheet2!$H$3:$H$258,Sheet2!$I$3:$I$258,"-----")</f>
        <v>*****</v>
      </c>
      <c r="AD2877" s="9" t="str">
        <f>_xlfn.XLOOKUP(VALUE(AE2877),Sheet2!$N$3:$N$1000,Sheet2!$O$3:$O$1000,"********")</f>
        <v>LOOPR</v>
      </c>
      <c r="AE2877" t="str">
        <f t="shared" si="1961"/>
        <v>5654</v>
      </c>
      <c r="AF2877" s="9" t="str">
        <f>IF(R2877&lt;200,"+"&amp;TEXT(R2877,"0"),"-"&amp;TEXT(_xlfn.XLOOKUP(R2877,Sheet2!$K$3:$K$130,Sheet2!$L$3:$L$130,"-----"),"0"))</f>
        <v>-67</v>
      </c>
      <c r="AG2877" s="9" t="str">
        <f t="shared" si="2039"/>
        <v>@</v>
      </c>
      <c r="AH2877" s="9" t="str">
        <f t="shared" si="2040"/>
        <v>JMP @LOOPR</v>
      </c>
      <c r="AI2877" t="str">
        <f t="shared" si="2041"/>
        <v>0,@LOOPR</v>
      </c>
      <c r="AJ2877" s="16" t="str">
        <f t="shared" si="2042"/>
        <v>@LOOPR</v>
      </c>
      <c r="AK2877" t="str">
        <f t="shared" si="2043"/>
        <v>SUBS# 0,0,SKP</v>
      </c>
      <c r="AL2877" s="4" t="str">
        <f t="shared" si="2044"/>
        <v>SUB</v>
      </c>
      <c r="AM2877" s="4" t="str">
        <f t="shared" si="2045"/>
        <v>S</v>
      </c>
      <c r="AN2877" s="4" t="str">
        <f t="shared" si="2046"/>
        <v/>
      </c>
      <c r="AO2877" s="4" t="str">
        <f t="shared" si="2047"/>
        <v>#</v>
      </c>
      <c r="AP2877" s="15" t="str">
        <f t="shared" si="2048"/>
        <v>,SKP</v>
      </c>
      <c r="AQ2877" s="9" t="str">
        <f>_xlfn.XLOOKUP(D2877,Sheet2!$E$3:$E$101,Sheet2!$F$3:$F$101,"******************")</f>
        <v>******************</v>
      </c>
      <c r="AR2877" s="33" t="str">
        <f t="shared" si="1962"/>
        <v>DICP 0,TTO</v>
      </c>
      <c r="AS2877" s="9" t="str">
        <f t="shared" si="1963"/>
        <v>DICP</v>
      </c>
      <c r="AT2877" s="4">
        <f t="shared" si="2049"/>
        <v>0</v>
      </c>
      <c r="AU2877" s="6">
        <f t="shared" si="2050"/>
        <v>3</v>
      </c>
      <c r="AV2877" s="4" t="str">
        <f t="shared" si="1979"/>
        <v>P</v>
      </c>
      <c r="AW2877" s="4">
        <f t="shared" si="2051"/>
        <v>11</v>
      </c>
      <c r="AX2877" s="4" t="str">
        <f>_xlfn.XLOOKUP(AW2877,Sheet2!$Q$3:$Q$66,Sheet2!$R$3:$R$66,"**")</f>
        <v>TTO</v>
      </c>
      <c r="AY2877" s="4">
        <f t="shared" si="2052"/>
        <v>5</v>
      </c>
      <c r="AZ2877" s="16" t="str">
        <f t="shared" si="2053"/>
        <v>SKPDZ</v>
      </c>
    </row>
    <row r="2878" spans="1:52" x14ac:dyDescent="0.35">
      <c r="B2878" s="3">
        <v>16</v>
      </c>
      <c r="C2878" s="1">
        <f t="shared" si="2056"/>
        <v>5744</v>
      </c>
      <c r="D2878" s="2">
        <v>74477</v>
      </c>
      <c r="E2878" s="2" t="str">
        <f>_xlfn.XLOOKUP(C2878,Sheet2!$N$3:$N$1000,Sheet2!$O$3:$O$1000,"")</f>
        <v>CNS</v>
      </c>
      <c r="F2878" s="9" t="str">
        <f t="shared" si="2054"/>
        <v>READS 3</v>
      </c>
      <c r="G2878" s="4" t="str">
        <f t="shared" si="1959"/>
        <v>171</v>
      </c>
      <c r="H2878" s="4">
        <f t="shared" si="1960"/>
        <v>77</v>
      </c>
      <c r="I2878" s="6">
        <f t="shared" si="2020"/>
        <v>0</v>
      </c>
      <c r="J2878" s="6">
        <f t="shared" si="2021"/>
        <v>7</v>
      </c>
      <c r="K2878" s="6">
        <f t="shared" si="2022"/>
        <v>4</v>
      </c>
      <c r="L2878" s="6">
        <f t="shared" si="2023"/>
        <v>4</v>
      </c>
      <c r="M2878" s="6">
        <f t="shared" si="2024"/>
        <v>7</v>
      </c>
      <c r="N2878" s="6">
        <f t="shared" si="2025"/>
        <v>7</v>
      </c>
      <c r="O2878" s="13">
        <f t="shared" si="2026"/>
        <v>15</v>
      </c>
      <c r="P2878" s="4">
        <f t="shared" si="2027"/>
        <v>3</v>
      </c>
      <c r="Q2878" s="4">
        <f t="shared" si="2028"/>
        <v>3</v>
      </c>
      <c r="R2878">
        <f t="shared" si="2029"/>
        <v>77</v>
      </c>
      <c r="S2878" s="4">
        <f t="shared" si="2030"/>
        <v>1</v>
      </c>
      <c r="T2878" s="15">
        <f t="shared" si="2031"/>
        <v>0</v>
      </c>
      <c r="U2878" s="4">
        <f t="shared" si="2032"/>
        <v>3</v>
      </c>
      <c r="V2878" s="4">
        <f t="shared" si="2033"/>
        <v>3</v>
      </c>
      <c r="W2878" s="4">
        <f t="shared" si="2034"/>
        <v>1</v>
      </c>
      <c r="X2878" s="6">
        <f t="shared" si="2035"/>
        <v>0</v>
      </c>
      <c r="Y2878" s="4">
        <f t="shared" si="2036"/>
        <v>3</v>
      </c>
      <c r="Z2878" s="6">
        <f t="shared" si="2037"/>
        <v>1</v>
      </c>
      <c r="AA2878" s="18">
        <f t="shared" si="2038"/>
        <v>7</v>
      </c>
      <c r="AB2878" s="9" t="str">
        <f t="shared" si="1966"/>
        <v>+77</v>
      </c>
      <c r="AC2878" s="9" t="str">
        <f>_xlfn.XLOOKUP(R2878,Sheet2!$H$3:$H$258,Sheet2!$I$3:$I$258,"-----")</f>
        <v>ZB12</v>
      </c>
      <c r="AD2878" s="9" t="str">
        <f>_xlfn.XLOOKUP(VALUE(AE2878),Sheet2!$N$3:$N$1000,Sheet2!$O$3:$O$1000,"********")</f>
        <v>********</v>
      </c>
      <c r="AE2878" t="str">
        <f t="shared" si="1961"/>
        <v>6043</v>
      </c>
      <c r="AF2878" s="9" t="str">
        <f>IF(R2878&lt;200,"+"&amp;TEXT(R2878,"0"),"-"&amp;TEXT(_xlfn.XLOOKUP(R2878,Sheet2!$K$3:$K$130,Sheet2!$L$3:$L$130,"-----"),"0"))</f>
        <v>+77</v>
      </c>
      <c r="AG2878" s="9" t="str">
        <f t="shared" si="2039"/>
        <v/>
      </c>
      <c r="AH2878" s="9" t="str">
        <f t="shared" si="2040"/>
        <v>DSZ +77</v>
      </c>
      <c r="AI2878" t="str">
        <f t="shared" si="2041"/>
        <v>3,+77</v>
      </c>
      <c r="AJ2878" s="16" t="str">
        <f t="shared" si="2042"/>
        <v>+77</v>
      </c>
      <c r="AK2878" t="str">
        <f t="shared" si="2043"/>
        <v>NEGC# 3,3,SBN</v>
      </c>
      <c r="AL2878" s="4" t="str">
        <f t="shared" si="2044"/>
        <v>NEG</v>
      </c>
      <c r="AM2878" s="4" t="str">
        <f t="shared" si="2045"/>
        <v/>
      </c>
      <c r="AN2878" s="4" t="str">
        <f t="shared" si="2046"/>
        <v>C</v>
      </c>
      <c r="AO2878" s="4" t="str">
        <f t="shared" si="2047"/>
        <v>#</v>
      </c>
      <c r="AP2878" s="15" t="str">
        <f t="shared" si="2048"/>
        <v>,SBN</v>
      </c>
      <c r="AQ2878" s="9" t="str">
        <f>_xlfn.XLOOKUP(D2878,Sheet2!$E$3:$E$101,Sheet2!$F$3:$F$101,"******************")</f>
        <v>READS 3</v>
      </c>
      <c r="AR2878" s="33" t="str">
        <f t="shared" si="1962"/>
        <v>DIA 3,CPU</v>
      </c>
      <c r="AS2878" s="9" t="str">
        <f t="shared" si="1963"/>
        <v>DIA</v>
      </c>
      <c r="AT2878" s="4">
        <f t="shared" si="2049"/>
        <v>3</v>
      </c>
      <c r="AU2878" s="6">
        <f t="shared" si="2050"/>
        <v>0</v>
      </c>
      <c r="AV2878" s="4" t="str">
        <f t="shared" si="1979"/>
        <v/>
      </c>
      <c r="AW2878" s="4">
        <f t="shared" si="2051"/>
        <v>77</v>
      </c>
      <c r="AX2878" s="4" t="str">
        <f>_xlfn.XLOOKUP(AW2878,Sheet2!$Q$3:$Q$66,Sheet2!$R$3:$R$66,"**")</f>
        <v>CPU</v>
      </c>
      <c r="AY2878" s="4">
        <f t="shared" si="2052"/>
        <v>1</v>
      </c>
      <c r="AZ2878" s="16" t="str">
        <f t="shared" si="2053"/>
        <v>SKPBN</v>
      </c>
    </row>
    <row r="2879" spans="1:52" x14ac:dyDescent="0.35">
      <c r="B2879" s="3">
        <f t="shared" si="2055"/>
        <v>17</v>
      </c>
      <c r="C2879" s="1">
        <f t="shared" si="2056"/>
        <v>5745</v>
      </c>
      <c r="D2879" s="2">
        <v>24073</v>
      </c>
      <c r="E2879" s="2" t="str">
        <f>_xlfn.XLOOKUP(C2879,Sheet2!$N$3:$N$1000,Sheet2!$O$3:$O$1000,"")</f>
        <v/>
      </c>
      <c r="F2879" s="9" t="str">
        <f t="shared" si="2054"/>
        <v>LDA 1,KB3</v>
      </c>
      <c r="G2879" s="4" t="str">
        <f t="shared" si="1959"/>
        <v>50</v>
      </c>
      <c r="H2879" s="4">
        <f t="shared" si="1960"/>
        <v>73</v>
      </c>
      <c r="I2879" s="6">
        <f t="shared" si="2020"/>
        <v>0</v>
      </c>
      <c r="J2879" s="6">
        <f t="shared" si="2021"/>
        <v>2</v>
      </c>
      <c r="K2879" s="6">
        <f t="shared" si="2022"/>
        <v>4</v>
      </c>
      <c r="L2879" s="6">
        <f t="shared" si="2023"/>
        <v>0</v>
      </c>
      <c r="M2879" s="6">
        <f t="shared" si="2024"/>
        <v>7</v>
      </c>
      <c r="N2879" s="6">
        <f t="shared" si="2025"/>
        <v>3</v>
      </c>
      <c r="O2879" s="13">
        <f t="shared" si="2026"/>
        <v>5</v>
      </c>
      <c r="P2879" s="4">
        <f t="shared" si="2027"/>
        <v>1</v>
      </c>
      <c r="Q2879" s="4">
        <f t="shared" si="2028"/>
        <v>1</v>
      </c>
      <c r="R2879">
        <f t="shared" si="2029"/>
        <v>73</v>
      </c>
      <c r="S2879" s="4">
        <f t="shared" si="2030"/>
        <v>0</v>
      </c>
      <c r="T2879" s="15">
        <f t="shared" si="2031"/>
        <v>0</v>
      </c>
      <c r="U2879" s="4">
        <f t="shared" si="2032"/>
        <v>1</v>
      </c>
      <c r="V2879" s="4">
        <f t="shared" si="2033"/>
        <v>1</v>
      </c>
      <c r="W2879" s="4">
        <f t="shared" si="2034"/>
        <v>0</v>
      </c>
      <c r="X2879" s="6">
        <f t="shared" si="2035"/>
        <v>0</v>
      </c>
      <c r="Y2879" s="4">
        <f t="shared" si="2036"/>
        <v>3</v>
      </c>
      <c r="Z2879" s="6">
        <f t="shared" si="2037"/>
        <v>1</v>
      </c>
      <c r="AA2879" s="18">
        <f t="shared" si="2038"/>
        <v>3</v>
      </c>
      <c r="AB2879" s="9" t="str">
        <f t="shared" si="1966"/>
        <v>KB3</v>
      </c>
      <c r="AC2879" s="9" t="str">
        <f>_xlfn.XLOOKUP(R2879,Sheet2!$H$3:$H$258,Sheet2!$I$3:$I$258,"-----")</f>
        <v>KB3</v>
      </c>
      <c r="AD2879" s="9" t="str">
        <f>_xlfn.XLOOKUP(VALUE(AE2879),Sheet2!$N$3:$N$1000,Sheet2!$O$3:$O$1000,"********")</f>
        <v>********</v>
      </c>
      <c r="AE2879" t="str">
        <f t="shared" si="1961"/>
        <v>6040</v>
      </c>
      <c r="AF2879" s="9" t="str">
        <f>IF(R2879&lt;200,"+"&amp;TEXT(R2879,"0"),"-"&amp;TEXT(_xlfn.XLOOKUP(R2879,Sheet2!$K$3:$K$130,Sheet2!$L$3:$L$130,"-----"),"0"))</f>
        <v>+73</v>
      </c>
      <c r="AG2879" s="9" t="str">
        <f t="shared" si="2039"/>
        <v/>
      </c>
      <c r="AH2879" s="9" t="str">
        <f t="shared" si="2040"/>
        <v>JSR KB3</v>
      </c>
      <c r="AI2879" t="str">
        <f t="shared" si="2041"/>
        <v>1,KB3</v>
      </c>
      <c r="AJ2879" s="16" t="str">
        <f t="shared" si="2042"/>
        <v>KB3</v>
      </c>
      <c r="AK2879" t="str">
        <f t="shared" si="2043"/>
        <v>COMC# 1,1,SNC</v>
      </c>
      <c r="AL2879" s="4" t="str">
        <f t="shared" si="2044"/>
        <v>COM</v>
      </c>
      <c r="AM2879" s="4" t="str">
        <f t="shared" si="2045"/>
        <v/>
      </c>
      <c r="AN2879" s="4" t="str">
        <f t="shared" si="2046"/>
        <v>C</v>
      </c>
      <c r="AO2879" s="4" t="str">
        <f t="shared" si="2047"/>
        <v>#</v>
      </c>
      <c r="AP2879" s="15" t="str">
        <f t="shared" si="2048"/>
        <v>,SNC</v>
      </c>
      <c r="AQ2879" s="9" t="str">
        <f>_xlfn.XLOOKUP(D2879,Sheet2!$E$3:$E$101,Sheet2!$F$3:$F$101,"******************")</f>
        <v>******************</v>
      </c>
      <c r="AR2879" s="33" t="str">
        <f t="shared" si="1962"/>
        <v>NIO **</v>
      </c>
      <c r="AS2879" s="9" t="str">
        <f t="shared" si="1963"/>
        <v>DOC</v>
      </c>
      <c r="AT2879" s="4">
        <f t="shared" si="2049"/>
        <v>1</v>
      </c>
      <c r="AU2879" s="6">
        <f t="shared" si="2050"/>
        <v>0</v>
      </c>
      <c r="AV2879" s="4" t="str">
        <f t="shared" si="1979"/>
        <v/>
      </c>
      <c r="AW2879" s="4">
        <f t="shared" si="2051"/>
        <v>73</v>
      </c>
      <c r="AX2879" s="4" t="str">
        <f>_xlfn.XLOOKUP(AW2879,Sheet2!$Q$3:$Q$66,Sheet2!$R$3:$R$66,"**")</f>
        <v>**</v>
      </c>
      <c r="AY2879" s="4">
        <f t="shared" si="2052"/>
        <v>0</v>
      </c>
      <c r="AZ2879" s="16" t="str">
        <f t="shared" si="2053"/>
        <v>SKPBN</v>
      </c>
    </row>
    <row r="2880" spans="1:52" x14ac:dyDescent="0.35">
      <c r="B2880" s="3">
        <f t="shared" si="2055"/>
        <v>18</v>
      </c>
      <c r="C2880" s="1">
        <f t="shared" si="2056"/>
        <v>5746</v>
      </c>
      <c r="D2880" s="2">
        <v>137415</v>
      </c>
      <c r="E2880" s="2" t="str">
        <f>_xlfn.XLOOKUP(C2880,Sheet2!$N$3:$N$1000,Sheet2!$O$3:$O$1000,"")</f>
        <v/>
      </c>
      <c r="F2880" s="9" t="str">
        <f t="shared" si="2054"/>
        <v>AND# 1,3,SNR</v>
      </c>
      <c r="G2880" s="4" t="str">
        <f t="shared" si="1959"/>
        <v>277</v>
      </c>
      <c r="H2880" s="4">
        <f t="shared" si="1960"/>
        <v>15</v>
      </c>
      <c r="I2880" s="6">
        <f t="shared" si="2020"/>
        <v>1</v>
      </c>
      <c r="J2880" s="6">
        <f t="shared" si="2021"/>
        <v>3</v>
      </c>
      <c r="K2880" s="6">
        <f t="shared" si="2022"/>
        <v>7</v>
      </c>
      <c r="L2880" s="6">
        <f t="shared" si="2023"/>
        <v>4</v>
      </c>
      <c r="M2880" s="6">
        <f t="shared" si="2024"/>
        <v>1</v>
      </c>
      <c r="N2880" s="6">
        <f t="shared" si="2025"/>
        <v>5</v>
      </c>
      <c r="O2880" s="13">
        <f t="shared" si="2026"/>
        <v>23</v>
      </c>
      <c r="P2880" s="4">
        <f t="shared" si="2027"/>
        <v>5</v>
      </c>
      <c r="Q2880" s="4">
        <f t="shared" si="2028"/>
        <v>3</v>
      </c>
      <c r="R2880">
        <f t="shared" si="2029"/>
        <v>15</v>
      </c>
      <c r="S2880" s="4">
        <f t="shared" si="2030"/>
        <v>3</v>
      </c>
      <c r="T2880" s="15">
        <f t="shared" si="2031"/>
        <v>1</v>
      </c>
      <c r="U2880" s="4">
        <f t="shared" si="2032"/>
        <v>1</v>
      </c>
      <c r="V2880" s="4">
        <f t="shared" si="2033"/>
        <v>3</v>
      </c>
      <c r="W2880" s="4">
        <f t="shared" si="2034"/>
        <v>7</v>
      </c>
      <c r="X2880" s="6">
        <f t="shared" si="2035"/>
        <v>0</v>
      </c>
      <c r="Y2880" s="4">
        <f t="shared" si="2036"/>
        <v>0</v>
      </c>
      <c r="Z2880" s="6">
        <f t="shared" si="2037"/>
        <v>1</v>
      </c>
      <c r="AA2880" s="18">
        <f t="shared" si="2038"/>
        <v>5</v>
      </c>
      <c r="AB2880" s="9" t="str">
        <f t="shared" si="1966"/>
        <v>+15,3</v>
      </c>
      <c r="AC2880" s="9" t="str">
        <f>_xlfn.XLOOKUP(R2880,Sheet2!$H$3:$H$258,Sheet2!$I$3:$I$258,"-----")</f>
        <v>*****</v>
      </c>
      <c r="AD2880" s="9" t="str">
        <f>_xlfn.XLOOKUP(VALUE(AE2880),Sheet2!$N$3:$N$1000,Sheet2!$O$3:$O$1000,"********")</f>
        <v>********</v>
      </c>
      <c r="AE2880" t="str">
        <f t="shared" si="1961"/>
        <v>5763</v>
      </c>
      <c r="AF2880" s="9" t="str">
        <f>IF(R2880&lt;200,"+"&amp;TEXT(R2880,"0"),"-"&amp;TEXT(_xlfn.XLOOKUP(R2880,Sheet2!$K$3:$K$130,Sheet2!$L$3:$L$130,"-----"),"0"))</f>
        <v>+15</v>
      </c>
      <c r="AG2880" s="9" t="str">
        <f t="shared" si="2039"/>
        <v>@</v>
      </c>
      <c r="AH2880" s="9" t="str">
        <f t="shared" si="2040"/>
        <v>DSZ @+15,3</v>
      </c>
      <c r="AI2880" t="str">
        <f t="shared" si="2041"/>
        <v>3,@+15,3</v>
      </c>
      <c r="AJ2880" s="16" t="str">
        <f t="shared" si="2042"/>
        <v>@+15,3</v>
      </c>
      <c r="AK2880" t="str">
        <f t="shared" si="2043"/>
        <v>AND# 1,3,SNR</v>
      </c>
      <c r="AL2880" s="4" t="str">
        <f t="shared" si="2044"/>
        <v>AND</v>
      </c>
      <c r="AM2880" s="4" t="str">
        <f t="shared" si="2045"/>
        <v/>
      </c>
      <c r="AN2880" s="4" t="str">
        <f t="shared" si="2046"/>
        <v/>
      </c>
      <c r="AO2880" s="4" t="str">
        <f t="shared" si="2047"/>
        <v>#</v>
      </c>
      <c r="AP2880" s="15" t="str">
        <f t="shared" si="2048"/>
        <v>,SNR</v>
      </c>
      <c r="AQ2880" s="9" t="str">
        <f>_xlfn.XLOOKUP(D2880,Sheet2!$E$3:$E$101,Sheet2!$F$3:$F$101,"******************")</f>
        <v>******************</v>
      </c>
      <c r="AR2880" s="33" t="str">
        <f t="shared" si="1962"/>
        <v>SKPBN PLT</v>
      </c>
      <c r="AS2880" s="9" t="str">
        <f t="shared" si="1963"/>
        <v>DOC</v>
      </c>
      <c r="AT2880" s="4">
        <f t="shared" si="2049"/>
        <v>3</v>
      </c>
      <c r="AU2880" s="6">
        <f t="shared" si="2050"/>
        <v>0</v>
      </c>
      <c r="AV2880" s="4" t="str">
        <f t="shared" si="1979"/>
        <v/>
      </c>
      <c r="AW2880" s="4">
        <f t="shared" si="2051"/>
        <v>15</v>
      </c>
      <c r="AX2880" s="4" t="str">
        <f>_xlfn.XLOOKUP(AW2880,Sheet2!$Q$3:$Q$66,Sheet2!$R$3:$R$66,"**")</f>
        <v>PLT</v>
      </c>
      <c r="AY2880" s="4">
        <f t="shared" si="2052"/>
        <v>7</v>
      </c>
      <c r="AZ2880" s="16" t="str">
        <f t="shared" si="2053"/>
        <v>SKPBN</v>
      </c>
    </row>
    <row r="2881" spans="2:52" x14ac:dyDescent="0.35">
      <c r="B2881" s="3">
        <f t="shared" si="2055"/>
        <v>19</v>
      </c>
      <c r="C2881" s="1">
        <f t="shared" si="2056"/>
        <v>5747</v>
      </c>
      <c r="D2881" s="2">
        <v>410</v>
      </c>
      <c r="E2881" s="2" t="str">
        <f>_xlfn.XLOOKUP(C2881,Sheet2!$N$3:$N$1000,Sheet2!$O$3:$O$1000,"")</f>
        <v/>
      </c>
      <c r="F2881" s="9" t="str">
        <f t="shared" si="2054"/>
        <v>JMP CNS1</v>
      </c>
      <c r="G2881" s="4" t="str">
        <f t="shared" si="1959"/>
        <v>1</v>
      </c>
      <c r="H2881" s="4">
        <f t="shared" si="1960"/>
        <v>10</v>
      </c>
      <c r="I2881" s="6">
        <f t="shared" si="2020"/>
        <v>0</v>
      </c>
      <c r="J2881" s="6">
        <f t="shared" si="2021"/>
        <v>0</v>
      </c>
      <c r="K2881" s="6">
        <f t="shared" si="2022"/>
        <v>0</v>
      </c>
      <c r="L2881" s="6">
        <f t="shared" si="2023"/>
        <v>4</v>
      </c>
      <c r="M2881" s="6">
        <f t="shared" si="2024"/>
        <v>1</v>
      </c>
      <c r="N2881" s="6">
        <f t="shared" si="2025"/>
        <v>0</v>
      </c>
      <c r="O2881" s="13">
        <f t="shared" si="2026"/>
        <v>0</v>
      </c>
      <c r="P2881" s="4">
        <f t="shared" si="2027"/>
        <v>0</v>
      </c>
      <c r="Q2881" s="4">
        <f t="shared" si="2028"/>
        <v>0</v>
      </c>
      <c r="R2881">
        <f t="shared" si="2029"/>
        <v>10</v>
      </c>
      <c r="S2881" s="4">
        <f t="shared" si="2030"/>
        <v>1</v>
      </c>
      <c r="T2881" s="15">
        <f t="shared" si="2031"/>
        <v>0</v>
      </c>
      <c r="U2881" s="4">
        <f t="shared" si="2032"/>
        <v>0</v>
      </c>
      <c r="V2881" s="4">
        <f t="shared" si="2033"/>
        <v>0</v>
      </c>
      <c r="W2881" s="4">
        <f t="shared" si="2034"/>
        <v>1</v>
      </c>
      <c r="X2881" s="6">
        <f t="shared" si="2035"/>
        <v>0</v>
      </c>
      <c r="Y2881" s="4">
        <f t="shared" si="2036"/>
        <v>0</v>
      </c>
      <c r="Z2881" s="6">
        <f t="shared" si="2037"/>
        <v>1</v>
      </c>
      <c r="AA2881" s="18">
        <f t="shared" si="2038"/>
        <v>0</v>
      </c>
      <c r="AB2881" s="9" t="str">
        <f t="shared" si="1966"/>
        <v>CNS1</v>
      </c>
      <c r="AC2881" s="9" t="str">
        <f>_xlfn.XLOOKUP(R2881,Sheet2!$H$3:$H$258,Sheet2!$I$3:$I$258,"-----")</f>
        <v>IRDSK</v>
      </c>
      <c r="AD2881" s="9" t="str">
        <f>_xlfn.XLOOKUP(VALUE(AE2881),Sheet2!$N$3:$N$1000,Sheet2!$O$3:$O$1000,"********")</f>
        <v>CNS1</v>
      </c>
      <c r="AE2881" t="str">
        <f t="shared" si="1961"/>
        <v>5757</v>
      </c>
      <c r="AF2881" s="9" t="str">
        <f>IF(R2881&lt;200,"+"&amp;TEXT(R2881,"0"),"-"&amp;TEXT(_xlfn.XLOOKUP(R2881,Sheet2!$K$3:$K$130,Sheet2!$L$3:$L$130,"-----"),"0"))</f>
        <v>+10</v>
      </c>
      <c r="AG2881" s="9" t="str">
        <f t="shared" si="2039"/>
        <v/>
      </c>
      <c r="AH2881" s="9" t="str">
        <f t="shared" si="2040"/>
        <v>JMP CNS1</v>
      </c>
      <c r="AI2881" t="str">
        <f t="shared" si="2041"/>
        <v>0,CNS1</v>
      </c>
      <c r="AJ2881" s="16" t="str">
        <f t="shared" si="2042"/>
        <v>CNS1</v>
      </c>
      <c r="AK2881" t="str">
        <f t="shared" si="2043"/>
        <v>NEG# 0,0</v>
      </c>
      <c r="AL2881" s="4" t="str">
        <f t="shared" si="2044"/>
        <v>NEG</v>
      </c>
      <c r="AM2881" s="4" t="str">
        <f t="shared" si="2045"/>
        <v/>
      </c>
      <c r="AN2881" s="4" t="str">
        <f t="shared" si="2046"/>
        <v/>
      </c>
      <c r="AO2881" s="4" t="str">
        <f t="shared" si="2047"/>
        <v>#</v>
      </c>
      <c r="AP2881" s="15" t="str">
        <f t="shared" si="2048"/>
        <v/>
      </c>
      <c r="AQ2881" s="9" t="str">
        <f>_xlfn.XLOOKUP(D2881,Sheet2!$E$3:$E$101,Sheet2!$F$3:$F$101,"******************")</f>
        <v>******************</v>
      </c>
      <c r="AR2881" s="33" t="str">
        <f t="shared" si="1962"/>
        <v>DIA 0,TTI</v>
      </c>
      <c r="AS2881" s="9" t="str">
        <f t="shared" si="1963"/>
        <v>DIA</v>
      </c>
      <c r="AT2881" s="4">
        <f t="shared" si="2049"/>
        <v>0</v>
      </c>
      <c r="AU2881" s="6">
        <f t="shared" si="2050"/>
        <v>0</v>
      </c>
      <c r="AV2881" s="4" t="str">
        <f t="shared" si="1979"/>
        <v/>
      </c>
      <c r="AW2881" s="4">
        <f t="shared" si="2051"/>
        <v>10</v>
      </c>
      <c r="AX2881" s="4" t="str">
        <f>_xlfn.XLOOKUP(AW2881,Sheet2!$Q$3:$Q$66,Sheet2!$R$3:$R$66,"**")</f>
        <v>TTI</v>
      </c>
      <c r="AY2881" s="4">
        <f t="shared" si="2052"/>
        <v>1</v>
      </c>
      <c r="AZ2881" s="16" t="str">
        <f t="shared" si="2053"/>
        <v>SKPBN</v>
      </c>
    </row>
    <row r="2882" spans="2:52" x14ac:dyDescent="0.35">
      <c r="B2882" s="3">
        <f t="shared" si="2055"/>
        <v>20</v>
      </c>
      <c r="C2882" s="1">
        <f t="shared" si="2056"/>
        <v>5750</v>
      </c>
      <c r="D2882" s="2">
        <v>175300</v>
      </c>
      <c r="E2882" s="2" t="str">
        <f>_xlfn.XLOOKUP(C2882,Sheet2!$N$3:$N$1000,Sheet2!$O$3:$O$1000,"")</f>
        <v/>
      </c>
      <c r="F2882" s="9" t="str">
        <f t="shared" si="2054"/>
        <v>MOVS 3,3</v>
      </c>
      <c r="G2882" s="4" t="str">
        <f t="shared" si="1959"/>
        <v>372</v>
      </c>
      <c r="H2882" s="4">
        <f t="shared" si="1960"/>
        <v>300</v>
      </c>
      <c r="I2882" s="6">
        <f t="shared" si="2020"/>
        <v>1</v>
      </c>
      <c r="J2882" s="6">
        <f t="shared" si="2021"/>
        <v>7</v>
      </c>
      <c r="K2882" s="6">
        <f t="shared" si="2022"/>
        <v>5</v>
      </c>
      <c r="L2882" s="6">
        <f t="shared" si="2023"/>
        <v>3</v>
      </c>
      <c r="M2882" s="6">
        <f t="shared" si="2024"/>
        <v>0</v>
      </c>
      <c r="N2882" s="6">
        <f t="shared" si="2025"/>
        <v>0</v>
      </c>
      <c r="O2882" s="13">
        <f t="shared" si="2026"/>
        <v>31</v>
      </c>
      <c r="P2882" s="4">
        <f t="shared" si="2027"/>
        <v>7</v>
      </c>
      <c r="Q2882" s="4">
        <f t="shared" si="2028"/>
        <v>3</v>
      </c>
      <c r="R2882">
        <f t="shared" si="2029"/>
        <v>300</v>
      </c>
      <c r="S2882" s="4">
        <f t="shared" si="2030"/>
        <v>2</v>
      </c>
      <c r="T2882" s="15">
        <f t="shared" si="2031"/>
        <v>0</v>
      </c>
      <c r="U2882" s="4">
        <f t="shared" si="2032"/>
        <v>3</v>
      </c>
      <c r="V2882" s="4">
        <f t="shared" si="2033"/>
        <v>3</v>
      </c>
      <c r="W2882" s="4">
        <f t="shared" si="2034"/>
        <v>2</v>
      </c>
      <c r="X2882" s="6">
        <f t="shared" si="2035"/>
        <v>3</v>
      </c>
      <c r="Y2882" s="4">
        <f t="shared" si="2036"/>
        <v>0</v>
      </c>
      <c r="Z2882" s="6">
        <f t="shared" si="2037"/>
        <v>0</v>
      </c>
      <c r="AA2882" s="18">
        <f t="shared" si="2038"/>
        <v>0</v>
      </c>
      <c r="AB2882" s="9" t="str">
        <f t="shared" si="1966"/>
        <v>-100,2</v>
      </c>
      <c r="AC2882" s="9" t="str">
        <f>_xlfn.XLOOKUP(R2882,Sheet2!$H$3:$H$258,Sheet2!$I$3:$I$258,"-----")</f>
        <v>*****</v>
      </c>
      <c r="AD2882" s="9" t="str">
        <f>_xlfn.XLOOKUP(VALUE(AE2882),Sheet2!$N$3:$N$1000,Sheet2!$O$3:$O$1000,"********")</f>
        <v>.RTRN</v>
      </c>
      <c r="AE2882" t="str">
        <f t="shared" si="1961"/>
        <v>5650</v>
      </c>
      <c r="AF2882" s="9" t="str">
        <f>IF(R2882&lt;200,"+"&amp;TEXT(R2882,"0"),"-"&amp;TEXT(_xlfn.XLOOKUP(R2882,Sheet2!$K$3:$K$130,Sheet2!$L$3:$L$130,"-----"),"0"))</f>
        <v>-100</v>
      </c>
      <c r="AG2882" s="9" t="str">
        <f t="shared" si="2039"/>
        <v/>
      </c>
      <c r="AH2882" s="9" t="str">
        <f t="shared" si="2040"/>
        <v>DSZ -100,2</v>
      </c>
      <c r="AI2882" t="str">
        <f t="shared" si="2041"/>
        <v>3,-100,2</v>
      </c>
      <c r="AJ2882" s="16" t="str">
        <f t="shared" si="2042"/>
        <v>-100,2</v>
      </c>
      <c r="AK2882" t="str">
        <f t="shared" si="2043"/>
        <v>MOVS 3,3</v>
      </c>
      <c r="AL2882" s="4" t="str">
        <f t="shared" si="2044"/>
        <v>MOV</v>
      </c>
      <c r="AM2882" s="4" t="str">
        <f t="shared" si="2045"/>
        <v>S</v>
      </c>
      <c r="AN2882" s="4" t="str">
        <f t="shared" si="2046"/>
        <v/>
      </c>
      <c r="AO2882" s="4" t="str">
        <f t="shared" si="2047"/>
        <v/>
      </c>
      <c r="AP2882" s="15" t="str">
        <f t="shared" si="2048"/>
        <v/>
      </c>
      <c r="AQ2882" s="9" t="str">
        <f>_xlfn.XLOOKUP(D2882,Sheet2!$E$3:$E$101,Sheet2!$F$3:$F$101,"******************")</f>
        <v>******************</v>
      </c>
      <c r="AR2882" s="33" t="str">
        <f t="shared" si="1962"/>
        <v>DOAP 3,0</v>
      </c>
      <c r="AS2882" s="9" t="str">
        <f t="shared" si="1963"/>
        <v>DOAP</v>
      </c>
      <c r="AT2882" s="4">
        <f t="shared" si="2049"/>
        <v>3</v>
      </c>
      <c r="AU2882" s="6">
        <f t="shared" si="2050"/>
        <v>3</v>
      </c>
      <c r="AV2882" s="4" t="str">
        <f t="shared" si="1979"/>
        <v>P</v>
      </c>
      <c r="AW2882" s="4">
        <f t="shared" si="2051"/>
        <v>0</v>
      </c>
      <c r="AX2882" s="4" t="str">
        <f>_xlfn.XLOOKUP(AW2882,Sheet2!$Q$3:$Q$66,Sheet2!$R$3:$R$66,"**")</f>
        <v>0</v>
      </c>
      <c r="AY2882" s="4">
        <f t="shared" si="2052"/>
        <v>2</v>
      </c>
      <c r="AZ2882" s="16" t="str">
        <f t="shared" si="2053"/>
        <v>SKPDZ</v>
      </c>
    </row>
    <row r="2883" spans="2:52" x14ac:dyDescent="0.35">
      <c r="B2883" s="3">
        <f t="shared" si="2055"/>
        <v>21</v>
      </c>
      <c r="C2883" s="1">
        <f t="shared" si="2056"/>
        <v>5751</v>
      </c>
      <c r="D2883" s="2">
        <v>24170</v>
      </c>
      <c r="E2883" s="2" t="str">
        <f>_xlfn.XLOOKUP(C2883,Sheet2!$N$3:$N$1000,Sheet2!$O$3:$O$1000,"")</f>
        <v/>
      </c>
      <c r="F2883" s="9" t="str">
        <f t="shared" si="2054"/>
        <v>LDA 1,C6</v>
      </c>
      <c r="G2883" s="4" t="str">
        <f t="shared" ref="G2883:G2946" si="2057">DEC2OCT((2*(OCT2DEC(I2883*100)+OCT2DEC(J2883*10)+K2883))+INT(L2883/4))</f>
        <v>50</v>
      </c>
      <c r="H2883" s="4">
        <f t="shared" ref="H2883:H2946" si="2058">(MOD(L2883,4)*100)+(M2883*10)+N2883</f>
        <v>170</v>
      </c>
      <c r="I2883" s="6">
        <f t="shared" si="2020"/>
        <v>0</v>
      </c>
      <c r="J2883" s="6">
        <f t="shared" si="2021"/>
        <v>2</v>
      </c>
      <c r="K2883" s="6">
        <f t="shared" si="2022"/>
        <v>4</v>
      </c>
      <c r="L2883" s="6">
        <f t="shared" si="2023"/>
        <v>1</v>
      </c>
      <c r="M2883" s="6">
        <f t="shared" si="2024"/>
        <v>7</v>
      </c>
      <c r="N2883" s="6">
        <f t="shared" si="2025"/>
        <v>0</v>
      </c>
      <c r="O2883" s="13">
        <f t="shared" si="2026"/>
        <v>5</v>
      </c>
      <c r="P2883" s="4">
        <f t="shared" si="2027"/>
        <v>1</v>
      </c>
      <c r="Q2883" s="4">
        <f t="shared" si="2028"/>
        <v>1</v>
      </c>
      <c r="R2883">
        <f t="shared" si="2029"/>
        <v>170</v>
      </c>
      <c r="S2883" s="4">
        <f t="shared" si="2030"/>
        <v>0</v>
      </c>
      <c r="T2883" s="15">
        <f t="shared" si="2031"/>
        <v>0</v>
      </c>
      <c r="U2883" s="4">
        <f t="shared" si="2032"/>
        <v>1</v>
      </c>
      <c r="V2883" s="4">
        <f t="shared" si="2033"/>
        <v>1</v>
      </c>
      <c r="W2883" s="4">
        <f t="shared" si="2034"/>
        <v>0</v>
      </c>
      <c r="X2883" s="6">
        <f t="shared" si="2035"/>
        <v>1</v>
      </c>
      <c r="Y2883" s="4">
        <f t="shared" si="2036"/>
        <v>3</v>
      </c>
      <c r="Z2883" s="6">
        <f t="shared" si="2037"/>
        <v>1</v>
      </c>
      <c r="AA2883" s="18">
        <f t="shared" si="2038"/>
        <v>0</v>
      </c>
      <c r="AB2883" s="9" t="str">
        <f t="shared" si="1966"/>
        <v>C6</v>
      </c>
      <c r="AC2883" s="9" t="str">
        <f>_xlfn.XLOOKUP(R2883,Sheet2!$H$3:$H$258,Sheet2!$I$3:$I$258,"-----")</f>
        <v>C6</v>
      </c>
      <c r="AD2883" s="9" t="str">
        <f>_xlfn.XLOOKUP(VALUE(AE2883),Sheet2!$N$3:$N$1000,Sheet2!$O$3:$O$1000,"********")</f>
        <v>********</v>
      </c>
      <c r="AE2883" t="str">
        <f t="shared" ref="AE2883:AE2946" si="2059">IF(VALUE(AF2883)&lt;0,DEC2OCT(OCT2DEC(VALUE(C2883))-OCT2DEC(-VALUE(AF2883))),DEC2OCT(OCT2DEC(VALUE(C2883))+OCT2DEC(VALUE(AF2883))))</f>
        <v>6141</v>
      </c>
      <c r="AF2883" s="9" t="str">
        <f>IF(R2883&lt;200,"+"&amp;TEXT(R2883,"0"),"-"&amp;TEXT(_xlfn.XLOOKUP(R2883,Sheet2!$K$3:$K$130,Sheet2!$L$3:$L$130,"-----"),"0"))</f>
        <v>+170</v>
      </c>
      <c r="AG2883" s="9" t="str">
        <f t="shared" si="2039"/>
        <v/>
      </c>
      <c r="AH2883" s="9" t="str">
        <f t="shared" si="2040"/>
        <v>JSR C6</v>
      </c>
      <c r="AI2883" t="str">
        <f t="shared" si="2041"/>
        <v>1,C6</v>
      </c>
      <c r="AJ2883" s="16" t="str">
        <f t="shared" si="2042"/>
        <v>C6</v>
      </c>
      <c r="AK2883" t="str">
        <f t="shared" si="2043"/>
        <v>COMCL# 1,1</v>
      </c>
      <c r="AL2883" s="4" t="str">
        <f t="shared" si="2044"/>
        <v>COM</v>
      </c>
      <c r="AM2883" s="4" t="str">
        <f t="shared" si="2045"/>
        <v>L</v>
      </c>
      <c r="AN2883" s="4" t="str">
        <f t="shared" si="2046"/>
        <v>C</v>
      </c>
      <c r="AO2883" s="4" t="str">
        <f t="shared" si="2047"/>
        <v>#</v>
      </c>
      <c r="AP2883" s="15" t="str">
        <f t="shared" si="2048"/>
        <v/>
      </c>
      <c r="AQ2883" s="9" t="str">
        <f>_xlfn.XLOOKUP(D2883,Sheet2!$E$3:$E$101,Sheet2!$F$3:$F$101,"******************")</f>
        <v>******************</v>
      </c>
      <c r="AR2883" s="33" t="str">
        <f t="shared" ref="AR2883:AR2946" si="2060">IF(AY2883=0,"NIO"&amp;AV2883&amp;" "&amp;AX2883,IF(AY2883=7,AZ2883&amp;" "&amp;AX2883,AS2883&amp;" "&amp;TEXT(AT2883,"0")&amp;","&amp;AX2883))</f>
        <v>NIOS **</v>
      </c>
      <c r="AS2883" s="9" t="str">
        <f t="shared" ref="AS2883:AS2946" si="2061">IF(AY2883=1,"DIA"&amp;AV2883,IF(AY2883=2,"DOA"&amp;AV2883,IF(AY2883=3,"DIB"&amp;AV2883,IF(AY2883=4,"DOB"&amp;AV2883,IF(AY2883=5,"DIC"&amp;AV2883,"DOC"&amp;AV2883)))))</f>
        <v>DOCS</v>
      </c>
      <c r="AT2883" s="4">
        <f t="shared" si="2049"/>
        <v>1</v>
      </c>
      <c r="AU2883" s="6">
        <f t="shared" si="2050"/>
        <v>1</v>
      </c>
      <c r="AV2883" s="4" t="str">
        <f t="shared" si="1979"/>
        <v>S</v>
      </c>
      <c r="AW2883" s="4">
        <f t="shared" si="2051"/>
        <v>70</v>
      </c>
      <c r="AX2883" s="4" t="str">
        <f>_xlfn.XLOOKUP(AW2883,Sheet2!$Q$3:$Q$66,Sheet2!$R$3:$R$66,"**")</f>
        <v>**</v>
      </c>
      <c r="AY2883" s="4">
        <f t="shared" si="2052"/>
        <v>0</v>
      </c>
      <c r="AZ2883" s="16" t="str">
        <f t="shared" si="2053"/>
        <v>SKPBZ</v>
      </c>
    </row>
    <row r="2884" spans="2:52" x14ac:dyDescent="0.35">
      <c r="B2884" s="3">
        <f t="shared" si="2055"/>
        <v>22</v>
      </c>
      <c r="C2884" s="1">
        <f t="shared" si="2056"/>
        <v>5752</v>
      </c>
      <c r="D2884" s="2">
        <v>137620</v>
      </c>
      <c r="E2884" s="2" t="str">
        <f>_xlfn.XLOOKUP(C2884,Sheet2!$N$3:$N$1000,Sheet2!$O$3:$O$1000,"")</f>
        <v/>
      </c>
      <c r="F2884" s="9" t="str">
        <f t="shared" si="2054"/>
        <v>ANDZR 1,3</v>
      </c>
      <c r="G2884" s="4" t="str">
        <f t="shared" si="2057"/>
        <v>277</v>
      </c>
      <c r="H2884" s="4">
        <f t="shared" si="2058"/>
        <v>220</v>
      </c>
      <c r="I2884" s="6">
        <f t="shared" si="2020"/>
        <v>1</v>
      </c>
      <c r="J2884" s="6">
        <f t="shared" si="2021"/>
        <v>3</v>
      </c>
      <c r="K2884" s="6">
        <f t="shared" si="2022"/>
        <v>7</v>
      </c>
      <c r="L2884" s="6">
        <f t="shared" si="2023"/>
        <v>6</v>
      </c>
      <c r="M2884" s="6">
        <f t="shared" si="2024"/>
        <v>2</v>
      </c>
      <c r="N2884" s="6">
        <f t="shared" si="2025"/>
        <v>0</v>
      </c>
      <c r="O2884" s="13">
        <f t="shared" si="2026"/>
        <v>23</v>
      </c>
      <c r="P2884" s="4">
        <f t="shared" si="2027"/>
        <v>5</v>
      </c>
      <c r="Q2884" s="4">
        <f t="shared" si="2028"/>
        <v>3</v>
      </c>
      <c r="R2884">
        <f t="shared" si="2029"/>
        <v>220</v>
      </c>
      <c r="S2884" s="4">
        <f t="shared" si="2030"/>
        <v>3</v>
      </c>
      <c r="T2884" s="15">
        <f t="shared" si="2031"/>
        <v>1</v>
      </c>
      <c r="U2884" s="4">
        <f t="shared" si="2032"/>
        <v>1</v>
      </c>
      <c r="V2884" s="4">
        <f t="shared" si="2033"/>
        <v>3</v>
      </c>
      <c r="W2884" s="4">
        <f t="shared" si="2034"/>
        <v>7</v>
      </c>
      <c r="X2884" s="6">
        <f t="shared" si="2035"/>
        <v>2</v>
      </c>
      <c r="Y2884" s="4">
        <f t="shared" si="2036"/>
        <v>1</v>
      </c>
      <c r="Z2884" s="6">
        <f t="shared" si="2037"/>
        <v>0</v>
      </c>
      <c r="AA2884" s="18">
        <f t="shared" si="2038"/>
        <v>0</v>
      </c>
      <c r="AB2884" s="9" t="str">
        <f t="shared" ref="AB2884:AB2947" si="2062">IF(S2884=0,AC2884,IF(S2884=1,IF(AD2884="********",AF2884,AD2884),AF2884&amp;","&amp;TEXT(S2884,"0")))</f>
        <v>-160,3</v>
      </c>
      <c r="AC2884" s="9" t="str">
        <f>_xlfn.XLOOKUP(R2884,Sheet2!$H$3:$H$258,Sheet2!$I$3:$I$258,"-----")</f>
        <v>C74K</v>
      </c>
      <c r="AD2884" s="9" t="str">
        <f>_xlfn.XLOOKUP(VALUE(AE2884),Sheet2!$N$3:$N$1000,Sheet2!$O$3:$O$1000,"********")</f>
        <v>********</v>
      </c>
      <c r="AE2884" t="str">
        <f t="shared" si="2059"/>
        <v>5572</v>
      </c>
      <c r="AF2884" s="9" t="str">
        <f>IF(R2884&lt;200,"+"&amp;TEXT(R2884,"0"),"-"&amp;TEXT(_xlfn.XLOOKUP(R2884,Sheet2!$K$3:$K$130,Sheet2!$L$3:$L$130,"-----"),"0"))</f>
        <v>-160</v>
      </c>
      <c r="AG2884" s="9" t="str">
        <f t="shared" si="2039"/>
        <v>@</v>
      </c>
      <c r="AH2884" s="9" t="str">
        <f t="shared" si="2040"/>
        <v>DSZ @-160,3</v>
      </c>
      <c r="AI2884" t="str">
        <f t="shared" si="2041"/>
        <v>3,@-160,3</v>
      </c>
      <c r="AJ2884" s="16" t="str">
        <f t="shared" si="2042"/>
        <v>@-160,3</v>
      </c>
      <c r="AK2884" t="str">
        <f t="shared" si="2043"/>
        <v>ANDZR 1,3</v>
      </c>
      <c r="AL2884" s="4" t="str">
        <f t="shared" si="2044"/>
        <v>AND</v>
      </c>
      <c r="AM2884" s="4" t="str">
        <f t="shared" si="2045"/>
        <v>R</v>
      </c>
      <c r="AN2884" s="4" t="str">
        <f t="shared" si="2046"/>
        <v>Z</v>
      </c>
      <c r="AO2884" s="4" t="str">
        <f t="shared" si="2047"/>
        <v/>
      </c>
      <c r="AP2884" s="15" t="str">
        <f t="shared" si="2048"/>
        <v/>
      </c>
      <c r="AQ2884" s="9" t="str">
        <f>_xlfn.XLOOKUP(D2884,Sheet2!$E$3:$E$101,Sheet2!$F$3:$F$101,"******************")</f>
        <v>******************</v>
      </c>
      <c r="AR2884" s="33" t="str">
        <f t="shared" si="2060"/>
        <v>SKPDN DSKP</v>
      </c>
      <c r="AS2884" s="9" t="str">
        <f t="shared" si="2061"/>
        <v>DOCC</v>
      </c>
      <c r="AT2884" s="4">
        <f t="shared" si="2049"/>
        <v>3</v>
      </c>
      <c r="AU2884" s="6">
        <f t="shared" si="2050"/>
        <v>2</v>
      </c>
      <c r="AV2884" s="4" t="str">
        <f t="shared" ref="AV2884:AV2947" si="2063">IF(AU2884=0,"",IF(AU2884=1,"S",IF(AU2884=2,"C","P")))</f>
        <v>C</v>
      </c>
      <c r="AW2884" s="4">
        <f t="shared" si="2051"/>
        <v>20</v>
      </c>
      <c r="AX2884" s="4" t="str">
        <f>_xlfn.XLOOKUP(AW2884,Sheet2!$Q$3:$Q$66,Sheet2!$R$3:$R$66,"**")</f>
        <v>DSKP</v>
      </c>
      <c r="AY2884" s="4">
        <f t="shared" si="2052"/>
        <v>7</v>
      </c>
      <c r="AZ2884" s="16" t="str">
        <f t="shared" si="2053"/>
        <v>SKPDN</v>
      </c>
    </row>
    <row r="2885" spans="2:52" x14ac:dyDescent="0.35">
      <c r="B2885" s="3">
        <f t="shared" si="2055"/>
        <v>23</v>
      </c>
      <c r="C2885" s="1">
        <f t="shared" si="2056"/>
        <v>5753</v>
      </c>
      <c r="D2885" s="2">
        <v>21513</v>
      </c>
      <c r="E2885" s="2" t="str">
        <f>_xlfn.XLOOKUP(C2885,Sheet2!$N$3:$N$1000,Sheet2!$O$3:$O$1000,"")</f>
        <v/>
      </c>
      <c r="F2885" s="9" t="str">
        <f t="shared" si="2054"/>
        <v>LDA 0,+113,3</v>
      </c>
      <c r="G2885" s="4" t="str">
        <f t="shared" si="2057"/>
        <v>43</v>
      </c>
      <c r="H2885" s="4">
        <f t="shared" si="2058"/>
        <v>113</v>
      </c>
      <c r="I2885" s="6">
        <f t="shared" si="2020"/>
        <v>0</v>
      </c>
      <c r="J2885" s="6">
        <f t="shared" si="2021"/>
        <v>2</v>
      </c>
      <c r="K2885" s="6">
        <f t="shared" si="2022"/>
        <v>1</v>
      </c>
      <c r="L2885" s="6">
        <f t="shared" si="2023"/>
        <v>5</v>
      </c>
      <c r="M2885" s="6">
        <f t="shared" si="2024"/>
        <v>1</v>
      </c>
      <c r="N2885" s="6">
        <f t="shared" si="2025"/>
        <v>3</v>
      </c>
      <c r="O2885" s="13">
        <f t="shared" si="2026"/>
        <v>4</v>
      </c>
      <c r="P2885" s="4">
        <f t="shared" si="2027"/>
        <v>1</v>
      </c>
      <c r="Q2885" s="4">
        <f t="shared" si="2028"/>
        <v>0</v>
      </c>
      <c r="R2885">
        <f t="shared" si="2029"/>
        <v>113</v>
      </c>
      <c r="S2885" s="4">
        <f t="shared" si="2030"/>
        <v>3</v>
      </c>
      <c r="T2885" s="15">
        <f t="shared" si="2031"/>
        <v>0</v>
      </c>
      <c r="U2885" s="4">
        <f t="shared" si="2032"/>
        <v>1</v>
      </c>
      <c r="V2885" s="4">
        <f t="shared" si="2033"/>
        <v>0</v>
      </c>
      <c r="W2885" s="4">
        <f t="shared" si="2034"/>
        <v>3</v>
      </c>
      <c r="X2885" s="6">
        <f t="shared" si="2035"/>
        <v>1</v>
      </c>
      <c r="Y2885" s="4">
        <f t="shared" si="2036"/>
        <v>0</v>
      </c>
      <c r="Z2885" s="6">
        <f t="shared" si="2037"/>
        <v>1</v>
      </c>
      <c r="AA2885" s="18">
        <f t="shared" si="2038"/>
        <v>3</v>
      </c>
      <c r="AB2885" s="9" t="str">
        <f t="shared" si="2062"/>
        <v>+113,3</v>
      </c>
      <c r="AC2885" s="9" t="str">
        <f>_xlfn.XLOOKUP(R2885,Sheet2!$H$3:$H$258,Sheet2!$I$3:$I$258,"-----")</f>
        <v>TRCL</v>
      </c>
      <c r="AD2885" s="9" t="str">
        <f>_xlfn.XLOOKUP(VALUE(AE2885),Sheet2!$N$3:$N$1000,Sheet2!$O$3:$O$1000,"********")</f>
        <v>********</v>
      </c>
      <c r="AE2885" t="str">
        <f t="shared" si="2059"/>
        <v>6066</v>
      </c>
      <c r="AF2885" s="9" t="str">
        <f>IF(R2885&lt;200,"+"&amp;TEXT(R2885,"0"),"-"&amp;TEXT(_xlfn.XLOOKUP(R2885,Sheet2!$K$3:$K$130,Sheet2!$L$3:$L$130,"-----"),"0"))</f>
        <v>+113</v>
      </c>
      <c r="AG2885" s="9" t="str">
        <f t="shared" si="2039"/>
        <v/>
      </c>
      <c r="AH2885" s="9" t="str">
        <f t="shared" si="2040"/>
        <v>JMP +113,3</v>
      </c>
      <c r="AI2885" t="str">
        <f t="shared" si="2041"/>
        <v>0,+113,3</v>
      </c>
      <c r="AJ2885" s="16" t="str">
        <f t="shared" si="2042"/>
        <v>+113,3</v>
      </c>
      <c r="AK2885" t="str">
        <f t="shared" si="2043"/>
        <v>INCL# 1,0,SNC</v>
      </c>
      <c r="AL2885" s="4" t="str">
        <f t="shared" si="2044"/>
        <v>INC</v>
      </c>
      <c r="AM2885" s="4" t="str">
        <f t="shared" si="2045"/>
        <v>L</v>
      </c>
      <c r="AN2885" s="4" t="str">
        <f t="shared" si="2046"/>
        <v/>
      </c>
      <c r="AO2885" s="4" t="str">
        <f t="shared" si="2047"/>
        <v>#</v>
      </c>
      <c r="AP2885" s="15" t="str">
        <f t="shared" si="2048"/>
        <v>,SNC</v>
      </c>
      <c r="AQ2885" s="9" t="str">
        <f>_xlfn.XLOOKUP(D2885,Sheet2!$E$3:$E$101,Sheet2!$F$3:$F$101,"******************")</f>
        <v>******************</v>
      </c>
      <c r="AR2885" s="33" t="str">
        <f t="shared" si="2060"/>
        <v>DIBS 0,PTP</v>
      </c>
      <c r="AS2885" s="9" t="str">
        <f t="shared" si="2061"/>
        <v>DIBS</v>
      </c>
      <c r="AT2885" s="4">
        <f t="shared" si="2049"/>
        <v>0</v>
      </c>
      <c r="AU2885" s="6">
        <f t="shared" si="2050"/>
        <v>1</v>
      </c>
      <c r="AV2885" s="4" t="str">
        <f t="shared" si="2063"/>
        <v>S</v>
      </c>
      <c r="AW2885" s="4">
        <f t="shared" si="2051"/>
        <v>13</v>
      </c>
      <c r="AX2885" s="4" t="str">
        <f>_xlfn.XLOOKUP(AW2885,Sheet2!$Q$3:$Q$66,Sheet2!$R$3:$R$66,"**")</f>
        <v>PTP</v>
      </c>
      <c r="AY2885" s="4">
        <f t="shared" si="2052"/>
        <v>3</v>
      </c>
      <c r="AZ2885" s="16" t="str">
        <f t="shared" si="2053"/>
        <v>SKPBZ</v>
      </c>
    </row>
    <row r="2886" spans="2:52" x14ac:dyDescent="0.35">
      <c r="B2886" s="3">
        <f t="shared" si="2055"/>
        <v>24</v>
      </c>
      <c r="C2886" s="1">
        <f t="shared" si="2056"/>
        <v>5754</v>
      </c>
      <c r="D2886" s="2">
        <v>40401</v>
      </c>
      <c r="E2886" s="2" t="str">
        <f>_xlfn.XLOOKUP(C2886,Sheet2!$N$3:$N$1000,Sheet2!$O$3:$O$1000,"")</f>
        <v/>
      </c>
      <c r="F2886" s="9" t="str">
        <f t="shared" si="2054"/>
        <v>STA 0,+1</v>
      </c>
      <c r="G2886" s="4" t="str">
        <f t="shared" si="2057"/>
        <v>101</v>
      </c>
      <c r="H2886" s="4">
        <f t="shared" si="2058"/>
        <v>1</v>
      </c>
      <c r="I2886" s="6">
        <f t="shared" si="2020"/>
        <v>0</v>
      </c>
      <c r="J2886" s="6">
        <f t="shared" si="2021"/>
        <v>4</v>
      </c>
      <c r="K2886" s="6">
        <f t="shared" si="2022"/>
        <v>0</v>
      </c>
      <c r="L2886" s="6">
        <f t="shared" si="2023"/>
        <v>4</v>
      </c>
      <c r="M2886" s="6">
        <f t="shared" si="2024"/>
        <v>0</v>
      </c>
      <c r="N2886" s="6">
        <f t="shared" si="2025"/>
        <v>1</v>
      </c>
      <c r="O2886" s="13">
        <f t="shared" si="2026"/>
        <v>8</v>
      </c>
      <c r="P2886" s="4">
        <f t="shared" si="2027"/>
        <v>2</v>
      </c>
      <c r="Q2886" s="4">
        <f t="shared" si="2028"/>
        <v>0</v>
      </c>
      <c r="R2886">
        <f t="shared" si="2029"/>
        <v>1</v>
      </c>
      <c r="S2886" s="4">
        <f t="shared" si="2030"/>
        <v>1</v>
      </c>
      <c r="T2886" s="15">
        <f t="shared" si="2031"/>
        <v>0</v>
      </c>
      <c r="U2886" s="4">
        <f t="shared" si="2032"/>
        <v>2</v>
      </c>
      <c r="V2886" s="4">
        <f t="shared" si="2033"/>
        <v>0</v>
      </c>
      <c r="W2886" s="4">
        <f t="shared" si="2034"/>
        <v>1</v>
      </c>
      <c r="X2886" s="6">
        <f t="shared" si="2035"/>
        <v>0</v>
      </c>
      <c r="Y2886" s="4">
        <f t="shared" si="2036"/>
        <v>0</v>
      </c>
      <c r="Z2886" s="6">
        <f t="shared" si="2037"/>
        <v>0</v>
      </c>
      <c r="AA2886" s="18">
        <f t="shared" si="2038"/>
        <v>1</v>
      </c>
      <c r="AB2886" s="9" t="str">
        <f t="shared" si="2062"/>
        <v>+1</v>
      </c>
      <c r="AC2886" s="9" t="str">
        <f>_xlfn.XLOOKUP(R2886,Sheet2!$H$3:$H$258,Sheet2!$I$3:$I$258,"-----")</f>
        <v>1</v>
      </c>
      <c r="AD2886" s="9" t="str">
        <f>_xlfn.XLOOKUP(VALUE(AE2886),Sheet2!$N$3:$N$1000,Sheet2!$O$3:$O$1000,"********")</f>
        <v>********</v>
      </c>
      <c r="AE2886" t="str">
        <f t="shared" si="2059"/>
        <v>5755</v>
      </c>
      <c r="AF2886" s="9" t="str">
        <f>IF(R2886&lt;200,"+"&amp;TEXT(R2886,"0"),"-"&amp;TEXT(_xlfn.XLOOKUP(R2886,Sheet2!$K$3:$K$130,Sheet2!$L$3:$L$130,"-----"),"0"))</f>
        <v>+1</v>
      </c>
      <c r="AG2886" s="9" t="str">
        <f t="shared" si="2039"/>
        <v/>
      </c>
      <c r="AH2886" s="9" t="str">
        <f t="shared" si="2040"/>
        <v>JMP +1</v>
      </c>
      <c r="AI2886" t="str">
        <f t="shared" si="2041"/>
        <v>0,+1</v>
      </c>
      <c r="AJ2886" s="16" t="str">
        <f t="shared" si="2042"/>
        <v>+1</v>
      </c>
      <c r="AK2886" t="str">
        <f t="shared" si="2043"/>
        <v>NEG 2,0,SKP</v>
      </c>
      <c r="AL2886" s="4" t="str">
        <f t="shared" si="2044"/>
        <v>NEG</v>
      </c>
      <c r="AM2886" s="4" t="str">
        <f t="shared" si="2045"/>
        <v/>
      </c>
      <c r="AN2886" s="4" t="str">
        <f t="shared" si="2046"/>
        <v/>
      </c>
      <c r="AO2886" s="4" t="str">
        <f t="shared" si="2047"/>
        <v/>
      </c>
      <c r="AP2886" s="15" t="str">
        <f t="shared" si="2048"/>
        <v>,SKP</v>
      </c>
      <c r="AQ2886" s="9" t="str">
        <f>_xlfn.XLOOKUP(D2886,Sheet2!$E$3:$E$101,Sheet2!$F$3:$F$101,"******************")</f>
        <v>******************</v>
      </c>
      <c r="AR2886" s="33" t="str">
        <f t="shared" si="2060"/>
        <v>DIA 0,MDV</v>
      </c>
      <c r="AS2886" s="9" t="str">
        <f t="shared" si="2061"/>
        <v>DIA</v>
      </c>
      <c r="AT2886" s="4">
        <f t="shared" si="2049"/>
        <v>0</v>
      </c>
      <c r="AU2886" s="6">
        <f t="shared" si="2050"/>
        <v>0</v>
      </c>
      <c r="AV2886" s="4" t="str">
        <f t="shared" si="2063"/>
        <v/>
      </c>
      <c r="AW2886" s="4">
        <f t="shared" si="2051"/>
        <v>1</v>
      </c>
      <c r="AX2886" s="4" t="str">
        <f>_xlfn.XLOOKUP(AW2886,Sheet2!$Q$3:$Q$66,Sheet2!$R$3:$R$66,"**")</f>
        <v>MDV</v>
      </c>
      <c r="AY2886" s="4">
        <f t="shared" si="2052"/>
        <v>1</v>
      </c>
      <c r="AZ2886" s="16" t="str">
        <f t="shared" si="2053"/>
        <v>SKPBN</v>
      </c>
    </row>
    <row r="2887" spans="2:52" x14ac:dyDescent="0.35">
      <c r="B2887" s="3">
        <f t="shared" si="2055"/>
        <v>25</v>
      </c>
      <c r="C2887" s="1">
        <f t="shared" si="2056"/>
        <v>5755</v>
      </c>
      <c r="D2887" s="2">
        <v>6234</v>
      </c>
      <c r="E2887" s="2" t="str">
        <f>_xlfn.XLOOKUP(C2887,Sheet2!$N$3:$N$1000,Sheet2!$O$3:$O$1000,"")</f>
        <v/>
      </c>
      <c r="F2887" s="9" t="str">
        <f t="shared" si="2054"/>
        <v>RECL3</v>
      </c>
      <c r="G2887" s="4" t="str">
        <f t="shared" si="2057"/>
        <v>14</v>
      </c>
      <c r="H2887" s="4">
        <f t="shared" si="2058"/>
        <v>234</v>
      </c>
      <c r="I2887" s="6">
        <f t="shared" si="2020"/>
        <v>0</v>
      </c>
      <c r="J2887" s="6">
        <f t="shared" si="2021"/>
        <v>0</v>
      </c>
      <c r="K2887" s="6">
        <f t="shared" si="2022"/>
        <v>6</v>
      </c>
      <c r="L2887" s="6">
        <f t="shared" si="2023"/>
        <v>2</v>
      </c>
      <c r="M2887" s="6">
        <f t="shared" si="2024"/>
        <v>3</v>
      </c>
      <c r="N2887" s="6">
        <f t="shared" si="2025"/>
        <v>4</v>
      </c>
      <c r="O2887" s="13">
        <f t="shared" si="2026"/>
        <v>1</v>
      </c>
      <c r="P2887" s="4">
        <f t="shared" si="2027"/>
        <v>0</v>
      </c>
      <c r="Q2887" s="4">
        <f t="shared" si="2028"/>
        <v>1</v>
      </c>
      <c r="R2887">
        <f t="shared" si="2029"/>
        <v>234</v>
      </c>
      <c r="S2887" s="4">
        <f t="shared" si="2030"/>
        <v>0</v>
      </c>
      <c r="T2887" s="15">
        <f t="shared" si="2031"/>
        <v>1</v>
      </c>
      <c r="U2887" s="4">
        <f t="shared" si="2032"/>
        <v>0</v>
      </c>
      <c r="V2887" s="4">
        <f t="shared" si="2033"/>
        <v>1</v>
      </c>
      <c r="W2887" s="4">
        <f t="shared" si="2034"/>
        <v>4</v>
      </c>
      <c r="X2887" s="6">
        <f t="shared" si="2035"/>
        <v>2</v>
      </c>
      <c r="Y2887" s="4">
        <f t="shared" si="2036"/>
        <v>1</v>
      </c>
      <c r="Z2887" s="6">
        <f t="shared" si="2037"/>
        <v>1</v>
      </c>
      <c r="AA2887" s="18">
        <f t="shared" si="2038"/>
        <v>4</v>
      </c>
      <c r="AB2887" s="9" t="str">
        <f t="shared" si="2062"/>
        <v>I.RC3</v>
      </c>
      <c r="AC2887" s="9" t="str">
        <f>_xlfn.XLOOKUP(R2887,Sheet2!$H$3:$H$258,Sheet2!$I$3:$I$258,"-----")</f>
        <v>I.RC3</v>
      </c>
      <c r="AD2887" s="9" t="str">
        <f>_xlfn.XLOOKUP(VALUE(AE2887),Sheet2!$N$3:$N$1000,Sheet2!$O$3:$O$1000,"********")</f>
        <v>********</v>
      </c>
      <c r="AE2887" t="str">
        <f t="shared" si="2059"/>
        <v>5611</v>
      </c>
      <c r="AF2887" s="9" t="str">
        <f>IF(R2887&lt;200,"+"&amp;TEXT(R2887,"0"),"-"&amp;TEXT(_xlfn.XLOOKUP(R2887,Sheet2!$K$3:$K$130,Sheet2!$L$3:$L$130,"-----"),"0"))</f>
        <v>-144</v>
      </c>
      <c r="AG2887" s="9" t="str">
        <f t="shared" si="2039"/>
        <v>@</v>
      </c>
      <c r="AH2887" s="9" t="str">
        <f t="shared" si="2040"/>
        <v>JSR @I.RC3</v>
      </c>
      <c r="AI2887" t="str">
        <f t="shared" si="2041"/>
        <v>1,@I.RC3</v>
      </c>
      <c r="AJ2887" s="16" t="str">
        <f t="shared" si="2042"/>
        <v>@I.RC3</v>
      </c>
      <c r="AK2887" t="str">
        <f t="shared" si="2043"/>
        <v>ADCZR# 0,1,SZR</v>
      </c>
      <c r="AL2887" s="4" t="str">
        <f t="shared" si="2044"/>
        <v>ADC</v>
      </c>
      <c r="AM2887" s="4" t="str">
        <f t="shared" si="2045"/>
        <v>R</v>
      </c>
      <c r="AN2887" s="4" t="str">
        <f t="shared" si="2046"/>
        <v>Z</v>
      </c>
      <c r="AO2887" s="4" t="str">
        <f t="shared" si="2047"/>
        <v>#</v>
      </c>
      <c r="AP2887" s="15" t="str">
        <f t="shared" si="2048"/>
        <v>,SZR</v>
      </c>
      <c r="AQ2887" s="9" t="str">
        <f>_xlfn.XLOOKUP(D2887,Sheet2!$E$3:$E$101,Sheet2!$F$3:$F$101,"******************")</f>
        <v>RECL3</v>
      </c>
      <c r="AR2887" s="33" t="str">
        <f t="shared" si="2060"/>
        <v>DOBC 1,**</v>
      </c>
      <c r="AS2887" s="9" t="str">
        <f t="shared" si="2061"/>
        <v>DOBC</v>
      </c>
      <c r="AT2887" s="4">
        <f t="shared" si="2049"/>
        <v>1</v>
      </c>
      <c r="AU2887" s="6">
        <f t="shared" si="2050"/>
        <v>2</v>
      </c>
      <c r="AV2887" s="4" t="str">
        <f t="shared" si="2063"/>
        <v>C</v>
      </c>
      <c r="AW2887" s="4">
        <f t="shared" si="2051"/>
        <v>34</v>
      </c>
      <c r="AX2887" s="4" t="str">
        <f>_xlfn.XLOOKUP(AW2887,Sheet2!$Q$3:$Q$66,Sheet2!$R$3:$R$66,"**")</f>
        <v>**</v>
      </c>
      <c r="AY2887" s="4">
        <f t="shared" si="2052"/>
        <v>4</v>
      </c>
      <c r="AZ2887" s="16" t="str">
        <f t="shared" si="2053"/>
        <v>SKPDN</v>
      </c>
    </row>
    <row r="2888" spans="2:52" x14ac:dyDescent="0.35">
      <c r="B2888" s="3">
        <f t="shared" si="2055"/>
        <v>26</v>
      </c>
      <c r="C2888" s="1">
        <f t="shared" si="2056"/>
        <v>5756</v>
      </c>
      <c r="D2888" s="2">
        <v>4533</v>
      </c>
      <c r="E2888" s="2" t="str">
        <f>_xlfn.XLOOKUP(C2888,Sheet2!$N$3:$N$1000,Sheet2!$O$3:$O$1000,"")</f>
        <v/>
      </c>
      <c r="F2888" s="9" t="str">
        <f t="shared" si="2054"/>
        <v>JSR .DLY</v>
      </c>
      <c r="G2888" s="4" t="str">
        <f t="shared" si="2057"/>
        <v>11</v>
      </c>
      <c r="H2888" s="4">
        <f t="shared" si="2058"/>
        <v>133</v>
      </c>
      <c r="I2888" s="6">
        <f t="shared" si="2020"/>
        <v>0</v>
      </c>
      <c r="J2888" s="6">
        <f t="shared" si="2021"/>
        <v>0</v>
      </c>
      <c r="K2888" s="6">
        <f t="shared" si="2022"/>
        <v>4</v>
      </c>
      <c r="L2888" s="6">
        <f t="shared" si="2023"/>
        <v>5</v>
      </c>
      <c r="M2888" s="6">
        <f t="shared" si="2024"/>
        <v>3</v>
      </c>
      <c r="N2888" s="6">
        <f t="shared" si="2025"/>
        <v>3</v>
      </c>
      <c r="O2888" s="13">
        <f t="shared" si="2026"/>
        <v>1</v>
      </c>
      <c r="P2888" s="4">
        <f t="shared" si="2027"/>
        <v>0</v>
      </c>
      <c r="Q2888" s="4">
        <f t="shared" si="2028"/>
        <v>1</v>
      </c>
      <c r="R2888">
        <f t="shared" si="2029"/>
        <v>133</v>
      </c>
      <c r="S2888" s="4">
        <f t="shared" si="2030"/>
        <v>1</v>
      </c>
      <c r="T2888" s="15">
        <f t="shared" si="2031"/>
        <v>0</v>
      </c>
      <c r="U2888" s="4">
        <f t="shared" si="2032"/>
        <v>0</v>
      </c>
      <c r="V2888" s="4">
        <f t="shared" si="2033"/>
        <v>1</v>
      </c>
      <c r="W2888" s="4">
        <f t="shared" si="2034"/>
        <v>1</v>
      </c>
      <c r="X2888" s="6">
        <f t="shared" si="2035"/>
        <v>1</v>
      </c>
      <c r="Y2888" s="4">
        <f t="shared" si="2036"/>
        <v>1</v>
      </c>
      <c r="Z2888" s="6">
        <f t="shared" si="2037"/>
        <v>1</v>
      </c>
      <c r="AA2888" s="18">
        <f t="shared" si="2038"/>
        <v>3</v>
      </c>
      <c r="AB2888" s="9" t="str">
        <f t="shared" si="2062"/>
        <v>.DLY</v>
      </c>
      <c r="AC2888" s="9" t="str">
        <f>_xlfn.XLOOKUP(R2888,Sheet2!$H$3:$H$258,Sheet2!$I$3:$I$258,"-----")</f>
        <v>C037</v>
      </c>
      <c r="AD2888" s="9" t="str">
        <f>_xlfn.XLOOKUP(VALUE(AE2888),Sheet2!$N$3:$N$1000,Sheet2!$O$3:$O$1000,"********")</f>
        <v>.DLY</v>
      </c>
      <c r="AE2888" t="str">
        <f t="shared" si="2059"/>
        <v>6111</v>
      </c>
      <c r="AF2888" s="9" t="str">
        <f>IF(R2888&lt;200,"+"&amp;TEXT(R2888,"0"),"-"&amp;TEXT(_xlfn.XLOOKUP(R2888,Sheet2!$K$3:$K$130,Sheet2!$L$3:$L$130,"-----"),"0"))</f>
        <v>+133</v>
      </c>
      <c r="AG2888" s="9" t="str">
        <f t="shared" si="2039"/>
        <v/>
      </c>
      <c r="AH2888" s="9" t="str">
        <f t="shared" si="2040"/>
        <v>JSR .DLY</v>
      </c>
      <c r="AI2888" t="str">
        <f t="shared" si="2041"/>
        <v>1,.DLY</v>
      </c>
      <c r="AJ2888" s="16" t="str">
        <f t="shared" si="2042"/>
        <v>.DLY</v>
      </c>
      <c r="AK2888" t="str">
        <f t="shared" si="2043"/>
        <v>NEGZL# 0,1,SNC</v>
      </c>
      <c r="AL2888" s="4" t="str">
        <f t="shared" si="2044"/>
        <v>NEG</v>
      </c>
      <c r="AM2888" s="4" t="str">
        <f t="shared" si="2045"/>
        <v>L</v>
      </c>
      <c r="AN2888" s="4" t="str">
        <f t="shared" si="2046"/>
        <v>Z</v>
      </c>
      <c r="AO2888" s="4" t="str">
        <f t="shared" si="2047"/>
        <v>#</v>
      </c>
      <c r="AP2888" s="15" t="str">
        <f t="shared" si="2048"/>
        <v>,SNC</v>
      </c>
      <c r="AQ2888" s="9" t="str">
        <f>_xlfn.XLOOKUP(D2888,Sheet2!$E$3:$E$101,Sheet2!$F$3:$F$101,"******************")</f>
        <v>******************</v>
      </c>
      <c r="AR2888" s="33" t="str">
        <f t="shared" si="2060"/>
        <v>DIAS 1,DSKP</v>
      </c>
      <c r="AS2888" s="9" t="str">
        <f t="shared" si="2061"/>
        <v>DIAS</v>
      </c>
      <c r="AT2888" s="4">
        <f t="shared" si="2049"/>
        <v>1</v>
      </c>
      <c r="AU2888" s="6">
        <f t="shared" si="2050"/>
        <v>1</v>
      </c>
      <c r="AV2888" s="4" t="str">
        <f t="shared" si="2063"/>
        <v>S</v>
      </c>
      <c r="AW2888" s="4">
        <f t="shared" si="2051"/>
        <v>33</v>
      </c>
      <c r="AX2888" s="4" t="str">
        <f>_xlfn.XLOOKUP(AW2888,Sheet2!$Q$3:$Q$66,Sheet2!$R$3:$R$66,"**")</f>
        <v>DSKP</v>
      </c>
      <c r="AY2888" s="4">
        <f t="shared" si="2052"/>
        <v>1</v>
      </c>
      <c r="AZ2888" s="16" t="str">
        <f t="shared" si="2053"/>
        <v>SKPBZ</v>
      </c>
    </row>
    <row r="2889" spans="2:52" x14ac:dyDescent="0.35">
      <c r="B2889" s="3">
        <v>28</v>
      </c>
      <c r="C2889" s="1">
        <f t="shared" si="2056"/>
        <v>5757</v>
      </c>
      <c r="D2889" s="2">
        <v>74477</v>
      </c>
      <c r="E2889" s="2" t="str">
        <f>_xlfn.XLOOKUP(C2889,Sheet2!$N$3:$N$1000,Sheet2!$O$3:$O$1000,"")</f>
        <v>CNS1</v>
      </c>
      <c r="F2889" s="9" t="str">
        <f t="shared" si="2054"/>
        <v>READS 3</v>
      </c>
      <c r="G2889" s="4" t="str">
        <f t="shared" si="2057"/>
        <v>171</v>
      </c>
      <c r="H2889" s="4">
        <f t="shared" si="2058"/>
        <v>77</v>
      </c>
      <c r="I2889" s="6">
        <f t="shared" si="2020"/>
        <v>0</v>
      </c>
      <c r="J2889" s="6">
        <f t="shared" si="2021"/>
        <v>7</v>
      </c>
      <c r="K2889" s="6">
        <f t="shared" si="2022"/>
        <v>4</v>
      </c>
      <c r="L2889" s="6">
        <f t="shared" si="2023"/>
        <v>4</v>
      </c>
      <c r="M2889" s="6">
        <f t="shared" si="2024"/>
        <v>7</v>
      </c>
      <c r="N2889" s="6">
        <f t="shared" si="2025"/>
        <v>7</v>
      </c>
      <c r="O2889" s="13">
        <f t="shared" si="2026"/>
        <v>15</v>
      </c>
      <c r="P2889" s="4">
        <f t="shared" si="2027"/>
        <v>3</v>
      </c>
      <c r="Q2889" s="4">
        <f t="shared" si="2028"/>
        <v>3</v>
      </c>
      <c r="R2889">
        <f t="shared" si="2029"/>
        <v>77</v>
      </c>
      <c r="S2889" s="4">
        <f t="shared" si="2030"/>
        <v>1</v>
      </c>
      <c r="T2889" s="15">
        <f t="shared" si="2031"/>
        <v>0</v>
      </c>
      <c r="U2889" s="4">
        <f t="shared" si="2032"/>
        <v>3</v>
      </c>
      <c r="V2889" s="4">
        <f t="shared" si="2033"/>
        <v>3</v>
      </c>
      <c r="W2889" s="4">
        <f t="shared" si="2034"/>
        <v>1</v>
      </c>
      <c r="X2889" s="6">
        <f t="shared" si="2035"/>
        <v>0</v>
      </c>
      <c r="Y2889" s="4">
        <f t="shared" si="2036"/>
        <v>3</v>
      </c>
      <c r="Z2889" s="6">
        <f t="shared" si="2037"/>
        <v>1</v>
      </c>
      <c r="AA2889" s="18">
        <f t="shared" si="2038"/>
        <v>7</v>
      </c>
      <c r="AB2889" s="9" t="str">
        <f t="shared" si="2062"/>
        <v>DIVDO</v>
      </c>
      <c r="AC2889" s="9" t="str">
        <f>_xlfn.XLOOKUP(R2889,Sheet2!$H$3:$H$258,Sheet2!$I$3:$I$258,"-----")</f>
        <v>ZB12</v>
      </c>
      <c r="AD2889" s="9" t="str">
        <f>_xlfn.XLOOKUP(VALUE(AE2889),Sheet2!$N$3:$N$1000,Sheet2!$O$3:$O$1000,"********")</f>
        <v>DIVDO</v>
      </c>
      <c r="AE2889" t="str">
        <f t="shared" si="2059"/>
        <v>6056</v>
      </c>
      <c r="AF2889" s="9" t="str">
        <f>IF(R2889&lt;200,"+"&amp;TEXT(R2889,"0"),"-"&amp;TEXT(_xlfn.XLOOKUP(R2889,Sheet2!$K$3:$K$130,Sheet2!$L$3:$L$130,"-----"),"0"))</f>
        <v>+77</v>
      </c>
      <c r="AG2889" s="9" t="str">
        <f t="shared" si="2039"/>
        <v/>
      </c>
      <c r="AH2889" s="9" t="str">
        <f t="shared" si="2040"/>
        <v>DSZ DIVDO</v>
      </c>
      <c r="AI2889" t="str">
        <f t="shared" si="2041"/>
        <v>3,DIVDO</v>
      </c>
      <c r="AJ2889" s="16" t="str">
        <f t="shared" si="2042"/>
        <v>DIVDO</v>
      </c>
      <c r="AK2889" t="str">
        <f t="shared" si="2043"/>
        <v>NEGC# 3,3,SBN</v>
      </c>
      <c r="AL2889" s="4" t="str">
        <f t="shared" si="2044"/>
        <v>NEG</v>
      </c>
      <c r="AM2889" s="4" t="str">
        <f t="shared" si="2045"/>
        <v/>
      </c>
      <c r="AN2889" s="4" t="str">
        <f t="shared" si="2046"/>
        <v>C</v>
      </c>
      <c r="AO2889" s="4" t="str">
        <f t="shared" si="2047"/>
        <v>#</v>
      </c>
      <c r="AP2889" s="15" t="str">
        <f t="shared" si="2048"/>
        <v>,SBN</v>
      </c>
      <c r="AQ2889" s="9" t="str">
        <f>_xlfn.XLOOKUP(D2889,Sheet2!$E$3:$E$101,Sheet2!$F$3:$F$101,"******************")</f>
        <v>READS 3</v>
      </c>
      <c r="AR2889" s="33" t="str">
        <f t="shared" si="2060"/>
        <v>DIA 3,CPU</v>
      </c>
      <c r="AS2889" s="9" t="str">
        <f t="shared" si="2061"/>
        <v>DIA</v>
      </c>
      <c r="AT2889" s="4">
        <f t="shared" si="2049"/>
        <v>3</v>
      </c>
      <c r="AU2889" s="6">
        <f t="shared" si="2050"/>
        <v>0</v>
      </c>
      <c r="AV2889" s="4" t="str">
        <f t="shared" si="2063"/>
        <v/>
      </c>
      <c r="AW2889" s="4">
        <f t="shared" si="2051"/>
        <v>77</v>
      </c>
      <c r="AX2889" s="4" t="str">
        <f>_xlfn.XLOOKUP(AW2889,Sheet2!$Q$3:$Q$66,Sheet2!$R$3:$R$66,"**")</f>
        <v>CPU</v>
      </c>
      <c r="AY2889" s="4">
        <f t="shared" si="2052"/>
        <v>1</v>
      </c>
      <c r="AZ2889" s="16" t="str">
        <f t="shared" si="2053"/>
        <v>SKPBN</v>
      </c>
    </row>
    <row r="2890" spans="2:52" x14ac:dyDescent="0.35">
      <c r="B2890" s="3">
        <f t="shared" si="2055"/>
        <v>29</v>
      </c>
      <c r="C2890" s="1">
        <f t="shared" si="2056"/>
        <v>5760</v>
      </c>
      <c r="D2890" s="2">
        <v>20072</v>
      </c>
      <c r="E2890" s="2" t="str">
        <f>_xlfn.XLOOKUP(C2890,Sheet2!$N$3:$N$1000,Sheet2!$O$3:$O$1000,"")</f>
        <v/>
      </c>
      <c r="F2890" s="9" t="str">
        <f t="shared" si="2054"/>
        <v>LDA 0,KB4</v>
      </c>
      <c r="G2890" s="4" t="str">
        <f t="shared" si="2057"/>
        <v>40</v>
      </c>
      <c r="H2890" s="4">
        <f t="shared" si="2058"/>
        <v>72</v>
      </c>
      <c r="I2890" s="6">
        <f t="shared" si="2020"/>
        <v>0</v>
      </c>
      <c r="J2890" s="6">
        <f t="shared" si="2021"/>
        <v>2</v>
      </c>
      <c r="K2890" s="6">
        <f t="shared" si="2022"/>
        <v>0</v>
      </c>
      <c r="L2890" s="6">
        <f t="shared" si="2023"/>
        <v>0</v>
      </c>
      <c r="M2890" s="6">
        <f t="shared" si="2024"/>
        <v>7</v>
      </c>
      <c r="N2890" s="6">
        <f t="shared" si="2025"/>
        <v>2</v>
      </c>
      <c r="O2890" s="13">
        <f t="shared" si="2026"/>
        <v>4</v>
      </c>
      <c r="P2890" s="4">
        <f t="shared" si="2027"/>
        <v>1</v>
      </c>
      <c r="Q2890" s="4">
        <f t="shared" si="2028"/>
        <v>0</v>
      </c>
      <c r="R2890">
        <f t="shared" si="2029"/>
        <v>72</v>
      </c>
      <c r="S2890" s="4">
        <f t="shared" si="2030"/>
        <v>0</v>
      </c>
      <c r="T2890" s="15">
        <f t="shared" si="2031"/>
        <v>0</v>
      </c>
      <c r="U2890" s="4">
        <f t="shared" si="2032"/>
        <v>1</v>
      </c>
      <c r="V2890" s="4">
        <f t="shared" si="2033"/>
        <v>0</v>
      </c>
      <c r="W2890" s="4">
        <f t="shared" si="2034"/>
        <v>0</v>
      </c>
      <c r="X2890" s="6">
        <f t="shared" si="2035"/>
        <v>0</v>
      </c>
      <c r="Y2890" s="4">
        <f t="shared" si="2036"/>
        <v>3</v>
      </c>
      <c r="Z2890" s="6">
        <f t="shared" si="2037"/>
        <v>1</v>
      </c>
      <c r="AA2890" s="18">
        <f t="shared" si="2038"/>
        <v>2</v>
      </c>
      <c r="AB2890" s="9" t="str">
        <f t="shared" si="2062"/>
        <v>KB4</v>
      </c>
      <c r="AC2890" s="9" t="str">
        <f>_xlfn.XLOOKUP(R2890,Sheet2!$H$3:$H$258,Sheet2!$I$3:$I$258,"-----")</f>
        <v>KB4</v>
      </c>
      <c r="AD2890" s="9" t="str">
        <f>_xlfn.XLOOKUP(VALUE(AE2890),Sheet2!$N$3:$N$1000,Sheet2!$O$3:$O$1000,"********")</f>
        <v>********</v>
      </c>
      <c r="AE2890" t="str">
        <f t="shared" si="2059"/>
        <v>6052</v>
      </c>
      <c r="AF2890" s="9" t="str">
        <f>IF(R2890&lt;200,"+"&amp;TEXT(R2890,"0"),"-"&amp;TEXT(_xlfn.XLOOKUP(R2890,Sheet2!$K$3:$K$130,Sheet2!$L$3:$L$130,"-----"),"0"))</f>
        <v>+72</v>
      </c>
      <c r="AG2890" s="9" t="str">
        <f t="shared" si="2039"/>
        <v/>
      </c>
      <c r="AH2890" s="9" t="str">
        <f t="shared" si="2040"/>
        <v>JMP KB4</v>
      </c>
      <c r="AI2890" t="str">
        <f t="shared" si="2041"/>
        <v>0,KB4</v>
      </c>
      <c r="AJ2890" s="16" t="str">
        <f t="shared" si="2042"/>
        <v>KB4</v>
      </c>
      <c r="AK2890" t="str">
        <f t="shared" si="2043"/>
        <v>COMC# 1,0,SZC</v>
      </c>
      <c r="AL2890" s="4" t="str">
        <f t="shared" si="2044"/>
        <v>COM</v>
      </c>
      <c r="AM2890" s="4" t="str">
        <f t="shared" si="2045"/>
        <v/>
      </c>
      <c r="AN2890" s="4" t="str">
        <f t="shared" si="2046"/>
        <v>C</v>
      </c>
      <c r="AO2890" s="4" t="str">
        <f t="shared" si="2047"/>
        <v>#</v>
      </c>
      <c r="AP2890" s="15" t="str">
        <f t="shared" si="2048"/>
        <v>,SZC</v>
      </c>
      <c r="AQ2890" s="9" t="str">
        <f>_xlfn.XLOOKUP(D2890,Sheet2!$E$3:$E$101,Sheet2!$F$3:$F$101,"******************")</f>
        <v>******************</v>
      </c>
      <c r="AR2890" s="33" t="str">
        <f t="shared" si="2060"/>
        <v>NIO **</v>
      </c>
      <c r="AS2890" s="9" t="str">
        <f t="shared" si="2061"/>
        <v>DOC</v>
      </c>
      <c r="AT2890" s="4">
        <f t="shared" si="2049"/>
        <v>0</v>
      </c>
      <c r="AU2890" s="6">
        <f t="shared" si="2050"/>
        <v>0</v>
      </c>
      <c r="AV2890" s="4" t="str">
        <f t="shared" si="2063"/>
        <v/>
      </c>
      <c r="AW2890" s="4">
        <f t="shared" si="2051"/>
        <v>72</v>
      </c>
      <c r="AX2890" s="4" t="str">
        <f>_xlfn.XLOOKUP(AW2890,Sheet2!$Q$3:$Q$66,Sheet2!$R$3:$R$66,"**")</f>
        <v>**</v>
      </c>
      <c r="AY2890" s="4">
        <f t="shared" si="2052"/>
        <v>0</v>
      </c>
      <c r="AZ2890" s="16" t="str">
        <f t="shared" si="2053"/>
        <v>SKPBN</v>
      </c>
    </row>
    <row r="2891" spans="2:52" x14ac:dyDescent="0.35">
      <c r="B2891" s="3">
        <f t="shared" si="2055"/>
        <v>30</v>
      </c>
      <c r="C2891" s="1">
        <f t="shared" si="2056"/>
        <v>5761</v>
      </c>
      <c r="D2891" s="2">
        <v>117404</v>
      </c>
      <c r="E2891" s="2" t="str">
        <f>_xlfn.XLOOKUP(C2891,Sheet2!$N$3:$N$1000,Sheet2!$O$3:$O$1000,"")</f>
        <v/>
      </c>
      <c r="F2891" s="9" t="str">
        <f t="shared" si="2054"/>
        <v>AND 0,3,SZR</v>
      </c>
      <c r="G2891" s="4" t="str">
        <f t="shared" si="2057"/>
        <v>237</v>
      </c>
      <c r="H2891" s="4">
        <f t="shared" si="2058"/>
        <v>4</v>
      </c>
      <c r="I2891" s="6">
        <f t="shared" si="2020"/>
        <v>1</v>
      </c>
      <c r="J2891" s="6">
        <f t="shared" si="2021"/>
        <v>1</v>
      </c>
      <c r="K2891" s="6">
        <f t="shared" si="2022"/>
        <v>7</v>
      </c>
      <c r="L2891" s="6">
        <f t="shared" si="2023"/>
        <v>4</v>
      </c>
      <c r="M2891" s="6">
        <f t="shared" si="2024"/>
        <v>0</v>
      </c>
      <c r="N2891" s="6">
        <f t="shared" si="2025"/>
        <v>4</v>
      </c>
      <c r="O2891" s="13">
        <f t="shared" si="2026"/>
        <v>19</v>
      </c>
      <c r="P2891" s="4">
        <f t="shared" si="2027"/>
        <v>4</v>
      </c>
      <c r="Q2891" s="4">
        <f t="shared" si="2028"/>
        <v>3</v>
      </c>
      <c r="R2891">
        <f t="shared" si="2029"/>
        <v>4</v>
      </c>
      <c r="S2891" s="4">
        <f t="shared" si="2030"/>
        <v>3</v>
      </c>
      <c r="T2891" s="15">
        <f t="shared" si="2031"/>
        <v>1</v>
      </c>
      <c r="U2891" s="4">
        <f t="shared" si="2032"/>
        <v>0</v>
      </c>
      <c r="V2891" s="4">
        <f t="shared" si="2033"/>
        <v>3</v>
      </c>
      <c r="W2891" s="4">
        <f t="shared" si="2034"/>
        <v>7</v>
      </c>
      <c r="X2891" s="6">
        <f t="shared" si="2035"/>
        <v>0</v>
      </c>
      <c r="Y2891" s="4">
        <f t="shared" si="2036"/>
        <v>0</v>
      </c>
      <c r="Z2891" s="6">
        <f t="shared" si="2037"/>
        <v>0</v>
      </c>
      <c r="AA2891" s="18">
        <f t="shared" si="2038"/>
        <v>4</v>
      </c>
      <c r="AB2891" s="9" t="str">
        <f t="shared" si="2062"/>
        <v>+4,3</v>
      </c>
      <c r="AC2891" s="9" t="str">
        <f>_xlfn.XLOOKUP(R2891,Sheet2!$H$3:$H$258,Sheet2!$I$3:$I$258,"-----")</f>
        <v>*****</v>
      </c>
      <c r="AD2891" s="9" t="str">
        <f>_xlfn.XLOOKUP(VALUE(AE2891),Sheet2!$N$3:$N$1000,Sheet2!$O$3:$O$1000,"********")</f>
        <v>********</v>
      </c>
      <c r="AE2891" t="str">
        <f t="shared" si="2059"/>
        <v>5765</v>
      </c>
      <c r="AF2891" s="9" t="str">
        <f>IF(R2891&lt;200,"+"&amp;TEXT(R2891,"0"),"-"&amp;TEXT(_xlfn.XLOOKUP(R2891,Sheet2!$K$3:$K$130,Sheet2!$L$3:$L$130,"-----"),"0"))</f>
        <v>+4</v>
      </c>
      <c r="AG2891" s="9" t="str">
        <f t="shared" si="2039"/>
        <v>@</v>
      </c>
      <c r="AH2891" s="9" t="str">
        <f t="shared" si="2040"/>
        <v>DSZ @+4,3</v>
      </c>
      <c r="AI2891" t="str">
        <f t="shared" si="2041"/>
        <v>3,@+4,3</v>
      </c>
      <c r="AJ2891" s="16" t="str">
        <f t="shared" si="2042"/>
        <v>@+4,3</v>
      </c>
      <c r="AK2891" t="str">
        <f t="shared" si="2043"/>
        <v>AND 0,3,SZR</v>
      </c>
      <c r="AL2891" s="4" t="str">
        <f t="shared" si="2044"/>
        <v>AND</v>
      </c>
      <c r="AM2891" s="4" t="str">
        <f t="shared" si="2045"/>
        <v/>
      </c>
      <c r="AN2891" s="4" t="str">
        <f t="shared" si="2046"/>
        <v/>
      </c>
      <c r="AO2891" s="4" t="str">
        <f t="shared" si="2047"/>
        <v/>
      </c>
      <c r="AP2891" s="15" t="str">
        <f t="shared" si="2048"/>
        <v>,SZR</v>
      </c>
      <c r="AQ2891" s="9" t="str">
        <f>_xlfn.XLOOKUP(D2891,Sheet2!$E$3:$E$101,Sheet2!$F$3:$F$101,"******************")</f>
        <v>******************</v>
      </c>
      <c r="AR2891" s="33" t="str">
        <f t="shared" si="2060"/>
        <v>SKPBN MAP2</v>
      </c>
      <c r="AS2891" s="9" t="str">
        <f t="shared" si="2061"/>
        <v>DOC</v>
      </c>
      <c r="AT2891" s="4">
        <f t="shared" si="2049"/>
        <v>3</v>
      </c>
      <c r="AU2891" s="6">
        <f t="shared" si="2050"/>
        <v>0</v>
      </c>
      <c r="AV2891" s="4" t="str">
        <f t="shared" si="2063"/>
        <v/>
      </c>
      <c r="AW2891" s="4">
        <f t="shared" si="2051"/>
        <v>4</v>
      </c>
      <c r="AX2891" s="4" t="str">
        <f>_xlfn.XLOOKUP(AW2891,Sheet2!$Q$3:$Q$66,Sheet2!$R$3:$R$66,"**")</f>
        <v>MAP2</v>
      </c>
      <c r="AY2891" s="4">
        <f t="shared" si="2052"/>
        <v>7</v>
      </c>
      <c r="AZ2891" s="16" t="str">
        <f t="shared" si="2053"/>
        <v>SKPBN</v>
      </c>
    </row>
    <row r="2892" spans="2:52" x14ac:dyDescent="0.35">
      <c r="B2892" s="3">
        <f t="shared" si="2055"/>
        <v>31</v>
      </c>
      <c r="C2892" s="1">
        <f t="shared" si="2056"/>
        <v>5762</v>
      </c>
      <c r="D2892" s="2">
        <v>4527</v>
      </c>
      <c r="E2892" s="2" t="str">
        <f>_xlfn.XLOOKUP(C2892,Sheet2!$N$3:$N$1000,Sheet2!$O$3:$O$1000,"")</f>
        <v/>
      </c>
      <c r="F2892" s="9" t="str">
        <f t="shared" si="2054"/>
        <v>JSR .DLY</v>
      </c>
      <c r="G2892" s="4" t="str">
        <f t="shared" si="2057"/>
        <v>11</v>
      </c>
      <c r="H2892" s="4">
        <f t="shared" si="2058"/>
        <v>127</v>
      </c>
      <c r="I2892" s="6">
        <f t="shared" si="2020"/>
        <v>0</v>
      </c>
      <c r="J2892" s="6">
        <f t="shared" si="2021"/>
        <v>0</v>
      </c>
      <c r="K2892" s="6">
        <f t="shared" si="2022"/>
        <v>4</v>
      </c>
      <c r="L2892" s="6">
        <f t="shared" si="2023"/>
        <v>5</v>
      </c>
      <c r="M2892" s="6">
        <f t="shared" si="2024"/>
        <v>2</v>
      </c>
      <c r="N2892" s="6">
        <f t="shared" si="2025"/>
        <v>7</v>
      </c>
      <c r="O2892" s="13">
        <f t="shared" si="2026"/>
        <v>1</v>
      </c>
      <c r="P2892" s="4">
        <f t="shared" si="2027"/>
        <v>0</v>
      </c>
      <c r="Q2892" s="4">
        <f t="shared" si="2028"/>
        <v>1</v>
      </c>
      <c r="R2892">
        <f t="shared" si="2029"/>
        <v>127</v>
      </c>
      <c r="S2892" s="4">
        <f t="shared" si="2030"/>
        <v>1</v>
      </c>
      <c r="T2892" s="15">
        <f t="shared" si="2031"/>
        <v>0</v>
      </c>
      <c r="U2892" s="4">
        <f t="shared" si="2032"/>
        <v>0</v>
      </c>
      <c r="V2892" s="4">
        <f t="shared" si="2033"/>
        <v>1</v>
      </c>
      <c r="W2892" s="4">
        <f t="shared" si="2034"/>
        <v>1</v>
      </c>
      <c r="X2892" s="6">
        <f t="shared" si="2035"/>
        <v>1</v>
      </c>
      <c r="Y2892" s="4">
        <f t="shared" si="2036"/>
        <v>1</v>
      </c>
      <c r="Z2892" s="6">
        <f t="shared" si="2037"/>
        <v>0</v>
      </c>
      <c r="AA2892" s="18">
        <f t="shared" si="2038"/>
        <v>7</v>
      </c>
      <c r="AB2892" s="9" t="str">
        <f t="shared" si="2062"/>
        <v>.DLY</v>
      </c>
      <c r="AC2892" s="9" t="str">
        <f>_xlfn.XLOOKUP(R2892,Sheet2!$H$3:$H$258,Sheet2!$I$3:$I$258,"-----")</f>
        <v>C1777</v>
      </c>
      <c r="AD2892" s="9" t="str">
        <f>_xlfn.XLOOKUP(VALUE(AE2892),Sheet2!$N$3:$N$1000,Sheet2!$O$3:$O$1000,"********")</f>
        <v>.DLY</v>
      </c>
      <c r="AE2892" t="str">
        <f t="shared" si="2059"/>
        <v>6111</v>
      </c>
      <c r="AF2892" s="9" t="str">
        <f>IF(R2892&lt;200,"+"&amp;TEXT(R2892,"0"),"-"&amp;TEXT(_xlfn.XLOOKUP(R2892,Sheet2!$K$3:$K$130,Sheet2!$L$3:$L$130,"-----"),"0"))</f>
        <v>+127</v>
      </c>
      <c r="AG2892" s="9" t="str">
        <f t="shared" si="2039"/>
        <v/>
      </c>
      <c r="AH2892" s="9" t="str">
        <f t="shared" si="2040"/>
        <v>JSR .DLY</v>
      </c>
      <c r="AI2892" t="str">
        <f t="shared" si="2041"/>
        <v>1,.DLY</v>
      </c>
      <c r="AJ2892" s="16" t="str">
        <f t="shared" si="2042"/>
        <v>.DLY</v>
      </c>
      <c r="AK2892" t="str">
        <f t="shared" si="2043"/>
        <v>NEGZL 0,1,SBN</v>
      </c>
      <c r="AL2892" s="4" t="str">
        <f t="shared" si="2044"/>
        <v>NEG</v>
      </c>
      <c r="AM2892" s="4" t="str">
        <f t="shared" si="2045"/>
        <v>L</v>
      </c>
      <c r="AN2892" s="4" t="str">
        <f t="shared" si="2046"/>
        <v>Z</v>
      </c>
      <c r="AO2892" s="4" t="str">
        <f t="shared" si="2047"/>
        <v/>
      </c>
      <c r="AP2892" s="15" t="str">
        <f t="shared" si="2048"/>
        <v>,SBN</v>
      </c>
      <c r="AQ2892" s="9" t="str">
        <f>_xlfn.XLOOKUP(D2892,Sheet2!$E$3:$E$101,Sheet2!$F$3:$F$101,"******************")</f>
        <v>******************</v>
      </c>
      <c r="AR2892" s="33" t="str">
        <f t="shared" si="2060"/>
        <v>DIAS 1,**</v>
      </c>
      <c r="AS2892" s="9" t="str">
        <f t="shared" si="2061"/>
        <v>DIAS</v>
      </c>
      <c r="AT2892" s="4">
        <f t="shared" si="2049"/>
        <v>1</v>
      </c>
      <c r="AU2892" s="6">
        <f t="shared" si="2050"/>
        <v>1</v>
      </c>
      <c r="AV2892" s="4" t="str">
        <f t="shared" si="2063"/>
        <v>S</v>
      </c>
      <c r="AW2892" s="4">
        <f t="shared" si="2051"/>
        <v>27</v>
      </c>
      <c r="AX2892" s="4" t="str">
        <f>_xlfn.XLOOKUP(AW2892,Sheet2!$Q$3:$Q$66,Sheet2!$R$3:$R$66,"**")</f>
        <v>**</v>
      </c>
      <c r="AY2892" s="4">
        <f t="shared" si="2052"/>
        <v>1</v>
      </c>
      <c r="AZ2892" s="16" t="str">
        <f t="shared" si="2053"/>
        <v>SKPBZ</v>
      </c>
    </row>
    <row r="2893" spans="2:52" x14ac:dyDescent="0.35">
      <c r="B2893" s="3">
        <f t="shared" si="2055"/>
        <v>32</v>
      </c>
      <c r="C2893" s="1">
        <f t="shared" si="2056"/>
        <v>5763</v>
      </c>
      <c r="D2893" s="2">
        <v>34672</v>
      </c>
      <c r="E2893" s="2" t="str">
        <f>_xlfn.XLOOKUP(C2893,Sheet2!$N$3:$N$1000,Sheet2!$O$3:$O$1000,"")</f>
        <v/>
      </c>
      <c r="F2893" s="9" t="str">
        <f t="shared" si="2054"/>
        <v>LDA 3,DSWT</v>
      </c>
      <c r="G2893" s="4" t="str">
        <f t="shared" si="2057"/>
        <v>71</v>
      </c>
      <c r="H2893" s="4">
        <f t="shared" si="2058"/>
        <v>272</v>
      </c>
      <c r="I2893" s="6">
        <f t="shared" si="2020"/>
        <v>0</v>
      </c>
      <c r="J2893" s="6">
        <f t="shared" si="2021"/>
        <v>3</v>
      </c>
      <c r="K2893" s="6">
        <f t="shared" si="2022"/>
        <v>4</v>
      </c>
      <c r="L2893" s="6">
        <f t="shared" si="2023"/>
        <v>6</v>
      </c>
      <c r="M2893" s="6">
        <f t="shared" si="2024"/>
        <v>7</v>
      </c>
      <c r="N2893" s="6">
        <f t="shared" si="2025"/>
        <v>2</v>
      </c>
      <c r="O2893" s="13">
        <f t="shared" si="2026"/>
        <v>7</v>
      </c>
      <c r="P2893" s="4">
        <f t="shared" si="2027"/>
        <v>1</v>
      </c>
      <c r="Q2893" s="4">
        <f t="shared" si="2028"/>
        <v>3</v>
      </c>
      <c r="R2893">
        <f t="shared" si="2029"/>
        <v>272</v>
      </c>
      <c r="S2893" s="4">
        <f t="shared" si="2030"/>
        <v>1</v>
      </c>
      <c r="T2893" s="15">
        <f t="shared" si="2031"/>
        <v>0</v>
      </c>
      <c r="U2893" s="4">
        <f t="shared" si="2032"/>
        <v>1</v>
      </c>
      <c r="V2893" s="4">
        <f t="shared" si="2033"/>
        <v>3</v>
      </c>
      <c r="W2893" s="4">
        <f t="shared" si="2034"/>
        <v>1</v>
      </c>
      <c r="X2893" s="6">
        <f t="shared" si="2035"/>
        <v>2</v>
      </c>
      <c r="Y2893" s="4">
        <f t="shared" si="2036"/>
        <v>3</v>
      </c>
      <c r="Z2893" s="6">
        <f t="shared" si="2037"/>
        <v>1</v>
      </c>
      <c r="AA2893" s="18">
        <f t="shared" si="2038"/>
        <v>2</v>
      </c>
      <c r="AB2893" s="9" t="str">
        <f t="shared" si="2062"/>
        <v>DSWT</v>
      </c>
      <c r="AC2893" s="9" t="str">
        <f>_xlfn.XLOOKUP(R2893,Sheet2!$H$3:$H$258,Sheet2!$I$3:$I$258,"-----")</f>
        <v>*****</v>
      </c>
      <c r="AD2893" s="9" t="str">
        <f>_xlfn.XLOOKUP(VALUE(AE2893),Sheet2!$N$3:$N$1000,Sheet2!$O$3:$O$1000,"********")</f>
        <v>DSWT</v>
      </c>
      <c r="AE2893" t="str">
        <f t="shared" si="2059"/>
        <v>5655</v>
      </c>
      <c r="AF2893" s="9" t="str">
        <f>IF(R2893&lt;200,"+"&amp;TEXT(R2893,"0"),"-"&amp;TEXT(_xlfn.XLOOKUP(R2893,Sheet2!$K$3:$K$130,Sheet2!$L$3:$L$130,"-----"),"0"))</f>
        <v>-106</v>
      </c>
      <c r="AG2893" s="9" t="str">
        <f t="shared" si="2039"/>
        <v/>
      </c>
      <c r="AH2893" s="9" t="str">
        <f t="shared" si="2040"/>
        <v>DSZ DSWT</v>
      </c>
      <c r="AI2893" t="str">
        <f t="shared" si="2041"/>
        <v>3,DSWT</v>
      </c>
      <c r="AJ2893" s="16" t="str">
        <f t="shared" si="2042"/>
        <v>DSWT</v>
      </c>
      <c r="AK2893" t="str">
        <f t="shared" si="2043"/>
        <v>NEGCR# 1,3,SZC</v>
      </c>
      <c r="AL2893" s="4" t="str">
        <f t="shared" si="2044"/>
        <v>NEG</v>
      </c>
      <c r="AM2893" s="4" t="str">
        <f t="shared" si="2045"/>
        <v>R</v>
      </c>
      <c r="AN2893" s="4" t="str">
        <f t="shared" si="2046"/>
        <v>C</v>
      </c>
      <c r="AO2893" s="4" t="str">
        <f t="shared" si="2047"/>
        <v>#</v>
      </c>
      <c r="AP2893" s="15" t="str">
        <f t="shared" si="2048"/>
        <v>,SZC</v>
      </c>
      <c r="AQ2893" s="9" t="str">
        <f>_xlfn.XLOOKUP(D2893,Sheet2!$E$3:$E$101,Sheet2!$F$3:$F$101,"******************")</f>
        <v>******************</v>
      </c>
      <c r="AR2893" s="33" t="str">
        <f t="shared" si="2060"/>
        <v>DIAC 3,**</v>
      </c>
      <c r="AS2893" s="9" t="str">
        <f t="shared" si="2061"/>
        <v>DIAC</v>
      </c>
      <c r="AT2893" s="4">
        <f t="shared" si="2049"/>
        <v>3</v>
      </c>
      <c r="AU2893" s="6">
        <f t="shared" si="2050"/>
        <v>2</v>
      </c>
      <c r="AV2893" s="4" t="str">
        <f t="shared" si="2063"/>
        <v>C</v>
      </c>
      <c r="AW2893" s="4">
        <f t="shared" si="2051"/>
        <v>72</v>
      </c>
      <c r="AX2893" s="4" t="str">
        <f>_xlfn.XLOOKUP(AW2893,Sheet2!$Q$3:$Q$66,Sheet2!$R$3:$R$66,"**")</f>
        <v>**</v>
      </c>
      <c r="AY2893" s="4">
        <f t="shared" si="2052"/>
        <v>1</v>
      </c>
      <c r="AZ2893" s="16" t="str">
        <f t="shared" si="2053"/>
        <v>SKPDN</v>
      </c>
    </row>
    <row r="2894" spans="2:52" x14ac:dyDescent="0.35">
      <c r="B2894" s="3">
        <f t="shared" si="2055"/>
        <v>33</v>
      </c>
      <c r="C2894" s="1">
        <f t="shared" si="2056"/>
        <v>5764</v>
      </c>
      <c r="D2894" s="2">
        <v>175005</v>
      </c>
      <c r="E2894" s="2" t="str">
        <f>_xlfn.XLOOKUP(C2894,Sheet2!$N$3:$N$1000,Sheet2!$O$3:$O$1000,"")</f>
        <v/>
      </c>
      <c r="F2894" s="9" t="str">
        <f t="shared" si="2054"/>
        <v>MOV 3,3,SNR</v>
      </c>
      <c r="G2894" s="4" t="str">
        <f t="shared" si="2057"/>
        <v>372</v>
      </c>
      <c r="H2894" s="4">
        <f t="shared" si="2058"/>
        <v>5</v>
      </c>
      <c r="I2894" s="6">
        <f t="shared" si="2020"/>
        <v>1</v>
      </c>
      <c r="J2894" s="6">
        <f t="shared" si="2021"/>
        <v>7</v>
      </c>
      <c r="K2894" s="6">
        <f t="shared" si="2022"/>
        <v>5</v>
      </c>
      <c r="L2894" s="6">
        <f t="shared" si="2023"/>
        <v>0</v>
      </c>
      <c r="M2894" s="6">
        <f t="shared" si="2024"/>
        <v>0</v>
      </c>
      <c r="N2894" s="6">
        <f t="shared" si="2025"/>
        <v>5</v>
      </c>
      <c r="O2894" s="13">
        <f t="shared" si="2026"/>
        <v>31</v>
      </c>
      <c r="P2894" s="4">
        <f t="shared" si="2027"/>
        <v>7</v>
      </c>
      <c r="Q2894" s="4">
        <f t="shared" si="2028"/>
        <v>3</v>
      </c>
      <c r="R2894">
        <f t="shared" si="2029"/>
        <v>5</v>
      </c>
      <c r="S2894" s="4">
        <f t="shared" si="2030"/>
        <v>2</v>
      </c>
      <c r="T2894" s="15">
        <f t="shared" si="2031"/>
        <v>0</v>
      </c>
      <c r="U2894" s="4">
        <f t="shared" si="2032"/>
        <v>3</v>
      </c>
      <c r="V2894" s="4">
        <f t="shared" si="2033"/>
        <v>3</v>
      </c>
      <c r="W2894" s="4">
        <f t="shared" si="2034"/>
        <v>2</v>
      </c>
      <c r="X2894" s="6">
        <f t="shared" si="2035"/>
        <v>0</v>
      </c>
      <c r="Y2894" s="4">
        <f t="shared" si="2036"/>
        <v>0</v>
      </c>
      <c r="Z2894" s="6">
        <f t="shared" si="2037"/>
        <v>0</v>
      </c>
      <c r="AA2894" s="18">
        <f t="shared" si="2038"/>
        <v>5</v>
      </c>
      <c r="AB2894" s="9" t="str">
        <f t="shared" si="2062"/>
        <v>+5,2</v>
      </c>
      <c r="AC2894" s="9" t="str">
        <f>_xlfn.XLOOKUP(R2894,Sheet2!$H$3:$H$258,Sheet2!$I$3:$I$258,"-----")</f>
        <v>*****</v>
      </c>
      <c r="AD2894" s="9" t="str">
        <f>_xlfn.XLOOKUP(VALUE(AE2894),Sheet2!$N$3:$N$1000,Sheet2!$O$3:$O$1000,"********")</f>
        <v>********</v>
      </c>
      <c r="AE2894" t="str">
        <f t="shared" si="2059"/>
        <v>5771</v>
      </c>
      <c r="AF2894" s="9" t="str">
        <f>IF(R2894&lt;200,"+"&amp;TEXT(R2894,"0"),"-"&amp;TEXT(_xlfn.XLOOKUP(R2894,Sheet2!$K$3:$K$130,Sheet2!$L$3:$L$130,"-----"),"0"))</f>
        <v>+5</v>
      </c>
      <c r="AG2894" s="9" t="str">
        <f t="shared" si="2039"/>
        <v/>
      </c>
      <c r="AH2894" s="9" t="str">
        <f t="shared" si="2040"/>
        <v>DSZ +5,2</v>
      </c>
      <c r="AI2894" t="str">
        <f t="shared" si="2041"/>
        <v>3,+5,2</v>
      </c>
      <c r="AJ2894" s="16" t="str">
        <f t="shared" si="2042"/>
        <v>+5,2</v>
      </c>
      <c r="AK2894" t="str">
        <f t="shared" si="2043"/>
        <v>MOV 3,3,SNR</v>
      </c>
      <c r="AL2894" s="4" t="str">
        <f t="shared" si="2044"/>
        <v>MOV</v>
      </c>
      <c r="AM2894" s="4" t="str">
        <f t="shared" si="2045"/>
        <v/>
      </c>
      <c r="AN2894" s="4" t="str">
        <f t="shared" si="2046"/>
        <v/>
      </c>
      <c r="AO2894" s="4" t="str">
        <f t="shared" si="2047"/>
        <v/>
      </c>
      <c r="AP2894" s="15" t="str">
        <f t="shared" si="2048"/>
        <v>,SNR</v>
      </c>
      <c r="AQ2894" s="9" t="str">
        <f>_xlfn.XLOOKUP(D2894,Sheet2!$E$3:$E$101,Sheet2!$F$3:$F$101,"******************")</f>
        <v>******************</v>
      </c>
      <c r="AR2894" s="33" t="str">
        <f t="shared" si="2060"/>
        <v>DOA 3,0</v>
      </c>
      <c r="AS2894" s="9" t="str">
        <f t="shared" si="2061"/>
        <v>DOA</v>
      </c>
      <c r="AT2894" s="4">
        <f t="shared" si="2049"/>
        <v>3</v>
      </c>
      <c r="AU2894" s="6">
        <f t="shared" si="2050"/>
        <v>0</v>
      </c>
      <c r="AV2894" s="4" t="str">
        <f t="shared" si="2063"/>
        <v/>
      </c>
      <c r="AW2894" s="4">
        <f t="shared" si="2051"/>
        <v>5</v>
      </c>
      <c r="AX2894" s="4">
        <f>_xlfn.XLOOKUP(AW2894,Sheet2!$Q$3:$Q$66,Sheet2!$R$3:$R$66,"**")</f>
        <v>0</v>
      </c>
      <c r="AY2894" s="4">
        <f t="shared" si="2052"/>
        <v>2</v>
      </c>
      <c r="AZ2894" s="16" t="str">
        <f t="shared" si="2053"/>
        <v>SKPBN</v>
      </c>
    </row>
    <row r="2895" spans="2:52" x14ac:dyDescent="0.35">
      <c r="B2895" s="3">
        <f t="shared" si="2055"/>
        <v>34</v>
      </c>
      <c r="C2895" s="1">
        <f t="shared" si="2056"/>
        <v>5765</v>
      </c>
      <c r="D2895" s="2">
        <v>403</v>
      </c>
      <c r="E2895" s="2" t="str">
        <f>_xlfn.XLOOKUP(C2895,Sheet2!$N$3:$N$1000,Sheet2!$O$3:$O$1000,"")</f>
        <v/>
      </c>
      <c r="F2895" s="9" t="str">
        <f t="shared" si="2054"/>
        <v>JMP +3</v>
      </c>
      <c r="G2895" s="4" t="str">
        <f t="shared" si="2057"/>
        <v>1</v>
      </c>
      <c r="H2895" s="4">
        <f t="shared" si="2058"/>
        <v>3</v>
      </c>
      <c r="I2895" s="6">
        <f t="shared" si="2020"/>
        <v>0</v>
      </c>
      <c r="J2895" s="6">
        <f t="shared" si="2021"/>
        <v>0</v>
      </c>
      <c r="K2895" s="6">
        <f t="shared" si="2022"/>
        <v>0</v>
      </c>
      <c r="L2895" s="6">
        <f t="shared" si="2023"/>
        <v>4</v>
      </c>
      <c r="M2895" s="6">
        <f t="shared" si="2024"/>
        <v>0</v>
      </c>
      <c r="N2895" s="6">
        <f t="shared" si="2025"/>
        <v>3</v>
      </c>
      <c r="O2895" s="13">
        <f t="shared" si="2026"/>
        <v>0</v>
      </c>
      <c r="P2895" s="4">
        <f t="shared" si="2027"/>
        <v>0</v>
      </c>
      <c r="Q2895" s="4">
        <f t="shared" si="2028"/>
        <v>0</v>
      </c>
      <c r="R2895">
        <f t="shared" si="2029"/>
        <v>3</v>
      </c>
      <c r="S2895" s="4">
        <f t="shared" si="2030"/>
        <v>1</v>
      </c>
      <c r="T2895" s="15">
        <f t="shared" si="2031"/>
        <v>0</v>
      </c>
      <c r="U2895" s="4">
        <f t="shared" si="2032"/>
        <v>0</v>
      </c>
      <c r="V2895" s="4">
        <f t="shared" si="2033"/>
        <v>0</v>
      </c>
      <c r="W2895" s="4">
        <f t="shared" si="2034"/>
        <v>1</v>
      </c>
      <c r="X2895" s="6">
        <f t="shared" si="2035"/>
        <v>0</v>
      </c>
      <c r="Y2895" s="4">
        <f t="shared" si="2036"/>
        <v>0</v>
      </c>
      <c r="Z2895" s="6">
        <f t="shared" si="2037"/>
        <v>0</v>
      </c>
      <c r="AA2895" s="18">
        <f t="shared" si="2038"/>
        <v>3</v>
      </c>
      <c r="AB2895" s="9" t="str">
        <f t="shared" si="2062"/>
        <v>+3</v>
      </c>
      <c r="AC2895" s="9" t="str">
        <f>_xlfn.XLOOKUP(R2895,Sheet2!$H$3:$H$258,Sheet2!$I$3:$I$258,"-----")</f>
        <v>*****</v>
      </c>
      <c r="AD2895" s="9" t="str">
        <f>_xlfn.XLOOKUP(VALUE(AE2895),Sheet2!$N$3:$N$1000,Sheet2!$O$3:$O$1000,"********")</f>
        <v>********</v>
      </c>
      <c r="AE2895" t="str">
        <f t="shared" si="2059"/>
        <v>5770</v>
      </c>
      <c r="AF2895" s="9" t="str">
        <f>IF(R2895&lt;200,"+"&amp;TEXT(R2895,"0"),"-"&amp;TEXT(_xlfn.XLOOKUP(R2895,Sheet2!$K$3:$K$130,Sheet2!$L$3:$L$130,"-----"),"0"))</f>
        <v>+3</v>
      </c>
      <c r="AG2895" s="9" t="str">
        <f t="shared" si="2039"/>
        <v/>
      </c>
      <c r="AH2895" s="9" t="str">
        <f t="shared" si="2040"/>
        <v>JMP +3</v>
      </c>
      <c r="AI2895" t="str">
        <f t="shared" si="2041"/>
        <v>0,+3</v>
      </c>
      <c r="AJ2895" s="16" t="str">
        <f t="shared" si="2042"/>
        <v>+3</v>
      </c>
      <c r="AK2895" t="str">
        <f t="shared" si="2043"/>
        <v>NEG 0,0,SNC</v>
      </c>
      <c r="AL2895" s="4" t="str">
        <f t="shared" si="2044"/>
        <v>NEG</v>
      </c>
      <c r="AM2895" s="4" t="str">
        <f t="shared" si="2045"/>
        <v/>
      </c>
      <c r="AN2895" s="4" t="str">
        <f t="shared" si="2046"/>
        <v/>
      </c>
      <c r="AO2895" s="4" t="str">
        <f t="shared" si="2047"/>
        <v/>
      </c>
      <c r="AP2895" s="15" t="str">
        <f t="shared" si="2048"/>
        <v>,SNC</v>
      </c>
      <c r="AQ2895" s="9" t="str">
        <f>_xlfn.XLOOKUP(D2895,Sheet2!$E$3:$E$101,Sheet2!$F$3:$F$101,"******************")</f>
        <v>******************</v>
      </c>
      <c r="AR2895" s="33" t="str">
        <f t="shared" si="2060"/>
        <v>DIA 0,MAP1</v>
      </c>
      <c r="AS2895" s="9" t="str">
        <f t="shared" si="2061"/>
        <v>DIA</v>
      </c>
      <c r="AT2895" s="4">
        <f t="shared" si="2049"/>
        <v>0</v>
      </c>
      <c r="AU2895" s="6">
        <f t="shared" si="2050"/>
        <v>0</v>
      </c>
      <c r="AV2895" s="4" t="str">
        <f t="shared" si="2063"/>
        <v/>
      </c>
      <c r="AW2895" s="4">
        <f t="shared" si="2051"/>
        <v>3</v>
      </c>
      <c r="AX2895" s="4" t="str">
        <f>_xlfn.XLOOKUP(AW2895,Sheet2!$Q$3:$Q$66,Sheet2!$R$3:$R$66,"**")</f>
        <v>MAP1</v>
      </c>
      <c r="AY2895" s="4">
        <f t="shared" si="2052"/>
        <v>1</v>
      </c>
      <c r="AZ2895" s="16" t="str">
        <f t="shared" si="2053"/>
        <v>SKPBN</v>
      </c>
    </row>
    <row r="2896" spans="2:52" x14ac:dyDescent="0.35">
      <c r="B2896" s="3">
        <f t="shared" si="2055"/>
        <v>35</v>
      </c>
      <c r="C2896" s="1">
        <f t="shared" si="2056"/>
        <v>5766</v>
      </c>
      <c r="D2896" s="2">
        <v>4523</v>
      </c>
      <c r="E2896" s="2" t="str">
        <f>_xlfn.XLOOKUP(C2896,Sheet2!$N$3:$N$1000,Sheet2!$O$3:$O$1000,"")</f>
        <v/>
      </c>
      <c r="F2896" s="9" t="str">
        <f t="shared" si="2054"/>
        <v>JSR .DLY</v>
      </c>
      <c r="G2896" s="4" t="str">
        <f t="shared" si="2057"/>
        <v>11</v>
      </c>
      <c r="H2896" s="4">
        <f t="shared" si="2058"/>
        <v>123</v>
      </c>
      <c r="I2896" s="6">
        <f t="shared" si="2020"/>
        <v>0</v>
      </c>
      <c r="J2896" s="6">
        <f t="shared" si="2021"/>
        <v>0</v>
      </c>
      <c r="K2896" s="6">
        <f t="shared" si="2022"/>
        <v>4</v>
      </c>
      <c r="L2896" s="6">
        <f t="shared" si="2023"/>
        <v>5</v>
      </c>
      <c r="M2896" s="6">
        <f t="shared" si="2024"/>
        <v>2</v>
      </c>
      <c r="N2896" s="6">
        <f t="shared" si="2025"/>
        <v>3</v>
      </c>
      <c r="O2896" s="13">
        <f t="shared" si="2026"/>
        <v>1</v>
      </c>
      <c r="P2896" s="4">
        <f t="shared" si="2027"/>
        <v>0</v>
      </c>
      <c r="Q2896" s="4">
        <f t="shared" si="2028"/>
        <v>1</v>
      </c>
      <c r="R2896">
        <f t="shared" si="2029"/>
        <v>123</v>
      </c>
      <c r="S2896" s="4">
        <f t="shared" si="2030"/>
        <v>1</v>
      </c>
      <c r="T2896" s="15">
        <f t="shared" si="2031"/>
        <v>0</v>
      </c>
      <c r="U2896" s="4">
        <f t="shared" si="2032"/>
        <v>0</v>
      </c>
      <c r="V2896" s="4">
        <f t="shared" si="2033"/>
        <v>1</v>
      </c>
      <c r="W2896" s="4">
        <f t="shared" si="2034"/>
        <v>1</v>
      </c>
      <c r="X2896" s="6">
        <f t="shared" si="2035"/>
        <v>1</v>
      </c>
      <c r="Y2896" s="4">
        <f t="shared" si="2036"/>
        <v>1</v>
      </c>
      <c r="Z2896" s="6">
        <f t="shared" si="2037"/>
        <v>0</v>
      </c>
      <c r="AA2896" s="18">
        <f t="shared" si="2038"/>
        <v>3</v>
      </c>
      <c r="AB2896" s="9" t="str">
        <f t="shared" si="2062"/>
        <v>.DLY</v>
      </c>
      <c r="AC2896" s="9" t="str">
        <f>_xlfn.XLOOKUP(R2896,Sheet2!$H$3:$H$258,Sheet2!$I$3:$I$258,"-----")</f>
        <v>C77</v>
      </c>
      <c r="AD2896" s="9" t="str">
        <f>_xlfn.XLOOKUP(VALUE(AE2896),Sheet2!$N$3:$N$1000,Sheet2!$O$3:$O$1000,"********")</f>
        <v>.DLY</v>
      </c>
      <c r="AE2896" t="str">
        <f t="shared" si="2059"/>
        <v>6111</v>
      </c>
      <c r="AF2896" s="9" t="str">
        <f>IF(R2896&lt;200,"+"&amp;TEXT(R2896,"0"),"-"&amp;TEXT(_xlfn.XLOOKUP(R2896,Sheet2!$K$3:$K$130,Sheet2!$L$3:$L$130,"-----"),"0"))</f>
        <v>+123</v>
      </c>
      <c r="AG2896" s="9" t="str">
        <f t="shared" si="2039"/>
        <v/>
      </c>
      <c r="AH2896" s="9" t="str">
        <f t="shared" si="2040"/>
        <v>JSR .DLY</v>
      </c>
      <c r="AI2896" t="str">
        <f t="shared" si="2041"/>
        <v>1,.DLY</v>
      </c>
      <c r="AJ2896" s="16" t="str">
        <f t="shared" si="2042"/>
        <v>.DLY</v>
      </c>
      <c r="AK2896" t="str">
        <f t="shared" si="2043"/>
        <v>NEGZL 0,1,SNC</v>
      </c>
      <c r="AL2896" s="4" t="str">
        <f t="shared" si="2044"/>
        <v>NEG</v>
      </c>
      <c r="AM2896" s="4" t="str">
        <f t="shared" si="2045"/>
        <v>L</v>
      </c>
      <c r="AN2896" s="4" t="str">
        <f t="shared" si="2046"/>
        <v>Z</v>
      </c>
      <c r="AO2896" s="4" t="str">
        <f t="shared" si="2047"/>
        <v/>
      </c>
      <c r="AP2896" s="15" t="str">
        <f t="shared" si="2048"/>
        <v>,SNC</v>
      </c>
      <c r="AQ2896" s="9" t="str">
        <f>_xlfn.XLOOKUP(D2896,Sheet2!$E$3:$E$101,Sheet2!$F$3:$F$101,"******************")</f>
        <v>******************</v>
      </c>
      <c r="AR2896" s="33" t="str">
        <f t="shared" si="2060"/>
        <v>DIAS 1,DACV</v>
      </c>
      <c r="AS2896" s="9" t="str">
        <f t="shared" si="2061"/>
        <v>DIAS</v>
      </c>
      <c r="AT2896" s="4">
        <f t="shared" si="2049"/>
        <v>1</v>
      </c>
      <c r="AU2896" s="6">
        <f t="shared" si="2050"/>
        <v>1</v>
      </c>
      <c r="AV2896" s="4" t="str">
        <f t="shared" si="2063"/>
        <v>S</v>
      </c>
      <c r="AW2896" s="4">
        <f t="shared" si="2051"/>
        <v>23</v>
      </c>
      <c r="AX2896" s="4" t="str">
        <f>_xlfn.XLOOKUP(AW2896,Sheet2!$Q$3:$Q$66,Sheet2!$R$3:$R$66,"**")</f>
        <v>DACV</v>
      </c>
      <c r="AY2896" s="4">
        <f t="shared" si="2052"/>
        <v>1</v>
      </c>
      <c r="AZ2896" s="16" t="str">
        <f t="shared" si="2053"/>
        <v>SKPBZ</v>
      </c>
    </row>
    <row r="2897" spans="1:52" x14ac:dyDescent="0.35">
      <c r="B2897" s="3">
        <f t="shared" si="2055"/>
        <v>36</v>
      </c>
      <c r="C2897" s="1">
        <f t="shared" si="2056"/>
        <v>5767</v>
      </c>
      <c r="D2897" s="2">
        <v>4522</v>
      </c>
      <c r="E2897" s="2" t="str">
        <f>_xlfn.XLOOKUP(C2897,Sheet2!$N$3:$N$1000,Sheet2!$O$3:$O$1000,"")</f>
        <v/>
      </c>
      <c r="F2897" s="9" t="str">
        <f t="shared" si="2054"/>
        <v>JSR .DLY</v>
      </c>
      <c r="G2897" s="4" t="str">
        <f t="shared" si="2057"/>
        <v>11</v>
      </c>
      <c r="H2897" s="4">
        <f t="shared" si="2058"/>
        <v>122</v>
      </c>
      <c r="I2897" s="6">
        <f t="shared" si="2020"/>
        <v>0</v>
      </c>
      <c r="J2897" s="6">
        <f t="shared" si="2021"/>
        <v>0</v>
      </c>
      <c r="K2897" s="6">
        <f t="shared" si="2022"/>
        <v>4</v>
      </c>
      <c r="L2897" s="6">
        <f t="shared" si="2023"/>
        <v>5</v>
      </c>
      <c r="M2897" s="6">
        <f t="shared" si="2024"/>
        <v>2</v>
      </c>
      <c r="N2897" s="6">
        <f t="shared" si="2025"/>
        <v>2</v>
      </c>
      <c r="O2897" s="13">
        <f t="shared" si="2026"/>
        <v>1</v>
      </c>
      <c r="P2897" s="4">
        <f t="shared" si="2027"/>
        <v>0</v>
      </c>
      <c r="Q2897" s="4">
        <f t="shared" si="2028"/>
        <v>1</v>
      </c>
      <c r="R2897">
        <f t="shared" si="2029"/>
        <v>122</v>
      </c>
      <c r="S2897" s="4">
        <f t="shared" si="2030"/>
        <v>1</v>
      </c>
      <c r="T2897" s="15">
        <f t="shared" si="2031"/>
        <v>0</v>
      </c>
      <c r="U2897" s="4">
        <f t="shared" si="2032"/>
        <v>0</v>
      </c>
      <c r="V2897" s="4">
        <f t="shared" si="2033"/>
        <v>1</v>
      </c>
      <c r="W2897" s="4">
        <f t="shared" si="2034"/>
        <v>1</v>
      </c>
      <c r="X2897" s="6">
        <f t="shared" si="2035"/>
        <v>1</v>
      </c>
      <c r="Y2897" s="4">
        <f t="shared" si="2036"/>
        <v>1</v>
      </c>
      <c r="Z2897" s="6">
        <f t="shared" si="2037"/>
        <v>0</v>
      </c>
      <c r="AA2897" s="18">
        <f t="shared" si="2038"/>
        <v>2</v>
      </c>
      <c r="AB2897" s="9" t="str">
        <f t="shared" si="2062"/>
        <v>.DLY</v>
      </c>
      <c r="AC2897" s="9" t="str">
        <f>_xlfn.XLOOKUP(R2897,Sheet2!$H$3:$H$258,Sheet2!$I$3:$I$258,"-----")</f>
        <v>C37</v>
      </c>
      <c r="AD2897" s="9" t="str">
        <f>_xlfn.XLOOKUP(VALUE(AE2897),Sheet2!$N$3:$N$1000,Sheet2!$O$3:$O$1000,"********")</f>
        <v>.DLY</v>
      </c>
      <c r="AE2897" t="str">
        <f t="shared" si="2059"/>
        <v>6111</v>
      </c>
      <c r="AF2897" s="9" t="str">
        <f>IF(R2897&lt;200,"+"&amp;TEXT(R2897,"0"),"-"&amp;TEXT(_xlfn.XLOOKUP(R2897,Sheet2!$K$3:$K$130,Sheet2!$L$3:$L$130,"-----"),"0"))</f>
        <v>+122</v>
      </c>
      <c r="AG2897" s="9" t="str">
        <f t="shared" si="2039"/>
        <v/>
      </c>
      <c r="AH2897" s="9" t="str">
        <f t="shared" si="2040"/>
        <v>JSR .DLY</v>
      </c>
      <c r="AI2897" t="str">
        <f t="shared" si="2041"/>
        <v>1,.DLY</v>
      </c>
      <c r="AJ2897" s="16" t="str">
        <f t="shared" si="2042"/>
        <v>.DLY</v>
      </c>
      <c r="AK2897" t="str">
        <f t="shared" si="2043"/>
        <v>NEGZL 0,1,SZC</v>
      </c>
      <c r="AL2897" s="4" t="str">
        <f t="shared" si="2044"/>
        <v>NEG</v>
      </c>
      <c r="AM2897" s="4" t="str">
        <f t="shared" si="2045"/>
        <v>L</v>
      </c>
      <c r="AN2897" s="4" t="str">
        <f t="shared" si="2046"/>
        <v>Z</v>
      </c>
      <c r="AO2897" s="4" t="str">
        <f t="shared" si="2047"/>
        <v/>
      </c>
      <c r="AP2897" s="15" t="str">
        <f t="shared" si="2048"/>
        <v>,SZC</v>
      </c>
      <c r="AQ2897" s="9" t="str">
        <f>_xlfn.XLOOKUP(D2897,Sheet2!$E$3:$E$101,Sheet2!$F$3:$F$101,"******************")</f>
        <v>******************</v>
      </c>
      <c r="AR2897" s="33" t="str">
        <f t="shared" si="2060"/>
        <v>DIAS 1,MTA</v>
      </c>
      <c r="AS2897" s="9" t="str">
        <f t="shared" si="2061"/>
        <v>DIAS</v>
      </c>
      <c r="AT2897" s="4">
        <f t="shared" si="2049"/>
        <v>1</v>
      </c>
      <c r="AU2897" s="6">
        <f t="shared" si="2050"/>
        <v>1</v>
      </c>
      <c r="AV2897" s="4" t="str">
        <f t="shared" si="2063"/>
        <v>S</v>
      </c>
      <c r="AW2897" s="4">
        <f t="shared" si="2051"/>
        <v>22</v>
      </c>
      <c r="AX2897" s="4" t="str">
        <f>_xlfn.XLOOKUP(AW2897,Sheet2!$Q$3:$Q$66,Sheet2!$R$3:$R$66,"**")</f>
        <v>MTA</v>
      </c>
      <c r="AY2897" s="4">
        <f t="shared" si="2052"/>
        <v>1</v>
      </c>
      <c r="AZ2897" s="16" t="str">
        <f t="shared" si="2053"/>
        <v>SKPBZ</v>
      </c>
    </row>
    <row r="2898" spans="1:52" x14ac:dyDescent="0.35">
      <c r="B2898" s="3">
        <f t="shared" si="2055"/>
        <v>37</v>
      </c>
      <c r="C2898" s="1">
        <f t="shared" si="2056"/>
        <v>5770</v>
      </c>
      <c r="D2898" s="2">
        <v>74477</v>
      </c>
      <c r="E2898" s="2" t="str">
        <f>_xlfn.XLOOKUP(C2898,Sheet2!$N$3:$N$1000,Sheet2!$O$3:$O$1000,"")</f>
        <v/>
      </c>
      <c r="F2898" s="9" t="str">
        <f t="shared" si="2054"/>
        <v>READS 3</v>
      </c>
      <c r="G2898" s="4" t="str">
        <f t="shared" si="2057"/>
        <v>171</v>
      </c>
      <c r="H2898" s="4">
        <f t="shared" si="2058"/>
        <v>77</v>
      </c>
      <c r="I2898" s="6">
        <f t="shared" si="2020"/>
        <v>0</v>
      </c>
      <c r="J2898" s="6">
        <f t="shared" si="2021"/>
        <v>7</v>
      </c>
      <c r="K2898" s="6">
        <f t="shared" si="2022"/>
        <v>4</v>
      </c>
      <c r="L2898" s="6">
        <f t="shared" si="2023"/>
        <v>4</v>
      </c>
      <c r="M2898" s="6">
        <f t="shared" si="2024"/>
        <v>7</v>
      </c>
      <c r="N2898" s="6">
        <f t="shared" si="2025"/>
        <v>7</v>
      </c>
      <c r="O2898" s="13">
        <f t="shared" si="2026"/>
        <v>15</v>
      </c>
      <c r="P2898" s="4">
        <f t="shared" si="2027"/>
        <v>3</v>
      </c>
      <c r="Q2898" s="4">
        <f t="shared" si="2028"/>
        <v>3</v>
      </c>
      <c r="R2898">
        <f t="shared" si="2029"/>
        <v>77</v>
      </c>
      <c r="S2898" s="4">
        <f t="shared" si="2030"/>
        <v>1</v>
      </c>
      <c r="T2898" s="15">
        <f t="shared" si="2031"/>
        <v>0</v>
      </c>
      <c r="U2898" s="4">
        <f t="shared" si="2032"/>
        <v>3</v>
      </c>
      <c r="V2898" s="4">
        <f t="shared" si="2033"/>
        <v>3</v>
      </c>
      <c r="W2898" s="4">
        <f t="shared" si="2034"/>
        <v>1</v>
      </c>
      <c r="X2898" s="6">
        <f t="shared" si="2035"/>
        <v>0</v>
      </c>
      <c r="Y2898" s="4">
        <f t="shared" si="2036"/>
        <v>3</v>
      </c>
      <c r="Z2898" s="6">
        <f t="shared" si="2037"/>
        <v>1</v>
      </c>
      <c r="AA2898" s="18">
        <f t="shared" si="2038"/>
        <v>7</v>
      </c>
      <c r="AB2898" s="9" t="str">
        <f t="shared" si="2062"/>
        <v>+77</v>
      </c>
      <c r="AC2898" s="9" t="str">
        <f>_xlfn.XLOOKUP(R2898,Sheet2!$H$3:$H$258,Sheet2!$I$3:$I$258,"-----")</f>
        <v>ZB12</v>
      </c>
      <c r="AD2898" s="9" t="str">
        <f>_xlfn.XLOOKUP(VALUE(AE2898),Sheet2!$N$3:$N$1000,Sheet2!$O$3:$O$1000,"********")</f>
        <v>********</v>
      </c>
      <c r="AE2898" t="str">
        <f t="shared" si="2059"/>
        <v>6067</v>
      </c>
      <c r="AF2898" s="9" t="str">
        <f>IF(R2898&lt;200,"+"&amp;TEXT(R2898,"0"),"-"&amp;TEXT(_xlfn.XLOOKUP(R2898,Sheet2!$K$3:$K$130,Sheet2!$L$3:$L$130,"-----"),"0"))</f>
        <v>+77</v>
      </c>
      <c r="AG2898" s="9" t="str">
        <f t="shared" si="2039"/>
        <v/>
      </c>
      <c r="AH2898" s="9" t="str">
        <f t="shared" si="2040"/>
        <v>DSZ +77</v>
      </c>
      <c r="AI2898" t="str">
        <f t="shared" si="2041"/>
        <v>3,+77</v>
      </c>
      <c r="AJ2898" s="16" t="str">
        <f t="shared" si="2042"/>
        <v>+77</v>
      </c>
      <c r="AK2898" t="str">
        <f t="shared" si="2043"/>
        <v>NEGC# 3,3,SBN</v>
      </c>
      <c r="AL2898" s="4" t="str">
        <f t="shared" si="2044"/>
        <v>NEG</v>
      </c>
      <c r="AM2898" s="4" t="str">
        <f t="shared" si="2045"/>
        <v/>
      </c>
      <c r="AN2898" s="4" t="str">
        <f t="shared" si="2046"/>
        <v>C</v>
      </c>
      <c r="AO2898" s="4" t="str">
        <f t="shared" si="2047"/>
        <v>#</v>
      </c>
      <c r="AP2898" s="15" t="str">
        <f t="shared" si="2048"/>
        <v>,SBN</v>
      </c>
      <c r="AQ2898" s="9" t="str">
        <f>_xlfn.XLOOKUP(D2898,Sheet2!$E$3:$E$101,Sheet2!$F$3:$F$101,"******************")</f>
        <v>READS 3</v>
      </c>
      <c r="AR2898" s="33" t="str">
        <f t="shared" si="2060"/>
        <v>DIA 3,CPU</v>
      </c>
      <c r="AS2898" s="9" t="str">
        <f t="shared" si="2061"/>
        <v>DIA</v>
      </c>
      <c r="AT2898" s="4">
        <f t="shared" si="2049"/>
        <v>3</v>
      </c>
      <c r="AU2898" s="6">
        <f t="shared" si="2050"/>
        <v>0</v>
      </c>
      <c r="AV2898" s="4" t="str">
        <f t="shared" si="2063"/>
        <v/>
      </c>
      <c r="AW2898" s="4">
        <f t="shared" si="2051"/>
        <v>77</v>
      </c>
      <c r="AX2898" s="4" t="str">
        <f>_xlfn.XLOOKUP(AW2898,Sheet2!$Q$3:$Q$66,Sheet2!$R$3:$R$66,"**")</f>
        <v>CPU</v>
      </c>
      <c r="AY2898" s="4">
        <f t="shared" si="2052"/>
        <v>1</v>
      </c>
      <c r="AZ2898" s="16" t="str">
        <f t="shared" si="2053"/>
        <v>SKPBN</v>
      </c>
    </row>
    <row r="2899" spans="1:52" x14ac:dyDescent="0.35">
      <c r="B2899" s="3">
        <f t="shared" si="2055"/>
        <v>38</v>
      </c>
      <c r="C2899" s="1">
        <f t="shared" si="2056"/>
        <v>5771</v>
      </c>
      <c r="D2899" s="2">
        <v>744</v>
      </c>
      <c r="E2899" s="2" t="str">
        <f>_xlfn.XLOOKUP(C2899,Sheet2!$N$3:$N$1000,Sheet2!$O$3:$O$1000,"")</f>
        <v/>
      </c>
      <c r="F2899" s="9" t="str">
        <f t="shared" si="2054"/>
        <v>JMP CYC1</v>
      </c>
      <c r="G2899" s="4" t="str">
        <f t="shared" si="2057"/>
        <v>1</v>
      </c>
      <c r="H2899" s="4">
        <f t="shared" si="2058"/>
        <v>344</v>
      </c>
      <c r="I2899" s="6">
        <f t="shared" si="2020"/>
        <v>0</v>
      </c>
      <c r="J2899" s="6">
        <f t="shared" si="2021"/>
        <v>0</v>
      </c>
      <c r="K2899" s="6">
        <f t="shared" si="2022"/>
        <v>0</v>
      </c>
      <c r="L2899" s="6">
        <f t="shared" si="2023"/>
        <v>7</v>
      </c>
      <c r="M2899" s="6">
        <f t="shared" si="2024"/>
        <v>4</v>
      </c>
      <c r="N2899" s="6">
        <f t="shared" si="2025"/>
        <v>4</v>
      </c>
      <c r="O2899" s="13">
        <f t="shared" si="2026"/>
        <v>0</v>
      </c>
      <c r="P2899" s="4">
        <f t="shared" si="2027"/>
        <v>0</v>
      </c>
      <c r="Q2899" s="4">
        <f t="shared" si="2028"/>
        <v>0</v>
      </c>
      <c r="R2899">
        <f t="shared" si="2029"/>
        <v>344</v>
      </c>
      <c r="S2899" s="4">
        <f t="shared" si="2030"/>
        <v>1</v>
      </c>
      <c r="T2899" s="15">
        <f t="shared" si="2031"/>
        <v>0</v>
      </c>
      <c r="U2899" s="4">
        <f t="shared" si="2032"/>
        <v>0</v>
      </c>
      <c r="V2899" s="4">
        <f t="shared" si="2033"/>
        <v>0</v>
      </c>
      <c r="W2899" s="4">
        <f t="shared" si="2034"/>
        <v>1</v>
      </c>
      <c r="X2899" s="6">
        <f t="shared" si="2035"/>
        <v>3</v>
      </c>
      <c r="Y2899" s="4">
        <f t="shared" si="2036"/>
        <v>2</v>
      </c>
      <c r="Z2899" s="6">
        <f t="shared" si="2037"/>
        <v>0</v>
      </c>
      <c r="AA2899" s="18">
        <f t="shared" si="2038"/>
        <v>4</v>
      </c>
      <c r="AB2899" s="9" t="str">
        <f t="shared" si="2062"/>
        <v>CYC1</v>
      </c>
      <c r="AC2899" s="9" t="str">
        <f>_xlfn.XLOOKUP(R2899,Sheet2!$H$3:$H$258,Sheet2!$I$3:$I$258,"-----")</f>
        <v>*****</v>
      </c>
      <c r="AD2899" s="9" t="str">
        <f>_xlfn.XLOOKUP(VALUE(AE2899),Sheet2!$N$3:$N$1000,Sheet2!$O$3:$O$1000,"********")</f>
        <v>CYC1</v>
      </c>
      <c r="AE2899" t="str">
        <f t="shared" si="2059"/>
        <v>5735</v>
      </c>
      <c r="AF2899" s="9" t="str">
        <f>IF(R2899&lt;200,"+"&amp;TEXT(R2899,"0"),"-"&amp;TEXT(_xlfn.XLOOKUP(R2899,Sheet2!$K$3:$K$130,Sheet2!$L$3:$L$130,"-----"),"0"))</f>
        <v>-34</v>
      </c>
      <c r="AG2899" s="9" t="str">
        <f t="shared" si="2039"/>
        <v/>
      </c>
      <c r="AH2899" s="9" t="str">
        <f t="shared" si="2040"/>
        <v>JMP CYC1</v>
      </c>
      <c r="AI2899" t="str">
        <f t="shared" si="2041"/>
        <v>0,CYC1</v>
      </c>
      <c r="AJ2899" s="16" t="str">
        <f t="shared" si="2042"/>
        <v>CYC1</v>
      </c>
      <c r="AK2899" t="str">
        <f t="shared" si="2043"/>
        <v>NEGOS 0,0,SZR</v>
      </c>
      <c r="AL2899" s="4" t="str">
        <f t="shared" si="2044"/>
        <v>NEG</v>
      </c>
      <c r="AM2899" s="4" t="str">
        <f t="shared" si="2045"/>
        <v>S</v>
      </c>
      <c r="AN2899" s="4" t="str">
        <f t="shared" si="2046"/>
        <v>O</v>
      </c>
      <c r="AO2899" s="4" t="str">
        <f t="shared" si="2047"/>
        <v/>
      </c>
      <c r="AP2899" s="15" t="str">
        <f t="shared" si="2048"/>
        <v>,SZR</v>
      </c>
      <c r="AQ2899" s="9" t="str">
        <f>_xlfn.XLOOKUP(D2899,Sheet2!$E$3:$E$101,Sheet2!$F$3:$F$101,"******************")</f>
        <v>******************</v>
      </c>
      <c r="AR2899" s="33" t="str">
        <f t="shared" si="2060"/>
        <v>DIAP 0,**</v>
      </c>
      <c r="AS2899" s="9" t="str">
        <f t="shared" si="2061"/>
        <v>DIAP</v>
      </c>
      <c r="AT2899" s="4">
        <f t="shared" si="2049"/>
        <v>0</v>
      </c>
      <c r="AU2899" s="6">
        <f t="shared" si="2050"/>
        <v>3</v>
      </c>
      <c r="AV2899" s="4" t="str">
        <f t="shared" si="2063"/>
        <v>P</v>
      </c>
      <c r="AW2899" s="4">
        <f t="shared" si="2051"/>
        <v>44</v>
      </c>
      <c r="AX2899" s="4" t="str">
        <f>_xlfn.XLOOKUP(AW2899,Sheet2!$Q$3:$Q$66,Sheet2!$R$3:$R$66,"**")</f>
        <v>**</v>
      </c>
      <c r="AY2899" s="4">
        <f t="shared" si="2052"/>
        <v>1</v>
      </c>
      <c r="AZ2899" s="16" t="str">
        <f t="shared" si="2053"/>
        <v>SKPDZ</v>
      </c>
    </row>
    <row r="2900" spans="1:52" x14ac:dyDescent="0.35">
      <c r="A2900" s="5" t="s">
        <v>121</v>
      </c>
      <c r="B2900" s="3">
        <v>2</v>
      </c>
      <c r="C2900" s="1">
        <f t="shared" si="2056"/>
        <v>5772</v>
      </c>
      <c r="D2900" s="2">
        <v>54656</v>
      </c>
      <c r="E2900" s="2" t="str">
        <f>_xlfn.XLOOKUP(C2900,Sheet2!$N$3:$N$1000,Sheet2!$O$3:$O$1000,"")</f>
        <v>.EH1</v>
      </c>
      <c r="F2900" s="9" t="str">
        <f t="shared" si="2054"/>
        <v>STA 3,.RTRN</v>
      </c>
      <c r="G2900" s="4" t="str">
        <f t="shared" si="2057"/>
        <v>131</v>
      </c>
      <c r="H2900" s="4">
        <f t="shared" si="2058"/>
        <v>256</v>
      </c>
      <c r="I2900" s="6">
        <f t="shared" si="2020"/>
        <v>0</v>
      </c>
      <c r="J2900" s="6">
        <f t="shared" si="2021"/>
        <v>5</v>
      </c>
      <c r="K2900" s="6">
        <f t="shared" si="2022"/>
        <v>4</v>
      </c>
      <c r="L2900" s="6">
        <f t="shared" si="2023"/>
        <v>6</v>
      </c>
      <c r="M2900" s="6">
        <f t="shared" si="2024"/>
        <v>5</v>
      </c>
      <c r="N2900" s="6">
        <f t="shared" si="2025"/>
        <v>6</v>
      </c>
      <c r="O2900" s="13">
        <f t="shared" si="2026"/>
        <v>11</v>
      </c>
      <c r="P2900" s="4">
        <f t="shared" si="2027"/>
        <v>2</v>
      </c>
      <c r="Q2900" s="4">
        <f t="shared" si="2028"/>
        <v>3</v>
      </c>
      <c r="R2900">
        <f t="shared" si="2029"/>
        <v>256</v>
      </c>
      <c r="S2900" s="4">
        <f t="shared" si="2030"/>
        <v>1</v>
      </c>
      <c r="T2900" s="15">
        <f t="shared" si="2031"/>
        <v>0</v>
      </c>
      <c r="U2900" s="4">
        <f t="shared" si="2032"/>
        <v>2</v>
      </c>
      <c r="V2900" s="4">
        <f t="shared" si="2033"/>
        <v>3</v>
      </c>
      <c r="W2900" s="4">
        <f t="shared" si="2034"/>
        <v>1</v>
      </c>
      <c r="X2900" s="6">
        <f t="shared" si="2035"/>
        <v>2</v>
      </c>
      <c r="Y2900" s="4">
        <f t="shared" si="2036"/>
        <v>2</v>
      </c>
      <c r="Z2900" s="6">
        <f t="shared" si="2037"/>
        <v>1</v>
      </c>
      <c r="AA2900" s="18">
        <f t="shared" si="2038"/>
        <v>6</v>
      </c>
      <c r="AB2900" s="9" t="str">
        <f t="shared" si="2062"/>
        <v>.RTRN</v>
      </c>
      <c r="AC2900" s="9" t="str">
        <f>_xlfn.XLOOKUP(R2900,Sheet2!$H$3:$H$258,Sheet2!$I$3:$I$258,"-----")</f>
        <v>IREAD</v>
      </c>
      <c r="AD2900" s="9" t="str">
        <f>_xlfn.XLOOKUP(VALUE(AE2900),Sheet2!$N$3:$N$1000,Sheet2!$O$3:$O$1000,"********")</f>
        <v>.RTRN</v>
      </c>
      <c r="AE2900" t="str">
        <f t="shared" si="2059"/>
        <v>5650</v>
      </c>
      <c r="AF2900" s="9" t="str">
        <f>IF(R2900&lt;200,"+"&amp;TEXT(R2900,"0"),"-"&amp;TEXT(_xlfn.XLOOKUP(R2900,Sheet2!$K$3:$K$130,Sheet2!$L$3:$L$130,"-----"),"0"))</f>
        <v>-122</v>
      </c>
      <c r="AG2900" s="9" t="str">
        <f t="shared" si="2039"/>
        <v/>
      </c>
      <c r="AH2900" s="9" t="str">
        <f t="shared" si="2040"/>
        <v>DSZ .RTRN</v>
      </c>
      <c r="AI2900" t="str">
        <f t="shared" si="2041"/>
        <v>3,.RTRN</v>
      </c>
      <c r="AJ2900" s="16" t="str">
        <f t="shared" si="2042"/>
        <v>.RTRN</v>
      </c>
      <c r="AK2900" t="str">
        <f t="shared" si="2043"/>
        <v>NEGOR# 2,3,SEZ</v>
      </c>
      <c r="AL2900" s="4" t="str">
        <f t="shared" si="2044"/>
        <v>NEG</v>
      </c>
      <c r="AM2900" s="4" t="str">
        <f t="shared" si="2045"/>
        <v>R</v>
      </c>
      <c r="AN2900" s="4" t="str">
        <f t="shared" si="2046"/>
        <v>O</v>
      </c>
      <c r="AO2900" s="4" t="str">
        <f t="shared" si="2047"/>
        <v>#</v>
      </c>
      <c r="AP2900" s="15" t="str">
        <f t="shared" si="2048"/>
        <v>,SEZ</v>
      </c>
      <c r="AQ2900" s="9" t="str">
        <f>_xlfn.XLOOKUP(D2900,Sheet2!$E$3:$E$101,Sheet2!$F$3:$F$101,"******************")</f>
        <v>******************</v>
      </c>
      <c r="AR2900" s="33" t="str">
        <f t="shared" si="2060"/>
        <v>DIAC 3,**</v>
      </c>
      <c r="AS2900" s="9" t="str">
        <f t="shared" si="2061"/>
        <v>DIAC</v>
      </c>
      <c r="AT2900" s="4">
        <f t="shared" si="2049"/>
        <v>3</v>
      </c>
      <c r="AU2900" s="6">
        <f t="shared" si="2050"/>
        <v>2</v>
      </c>
      <c r="AV2900" s="4" t="str">
        <f t="shared" si="2063"/>
        <v>C</v>
      </c>
      <c r="AW2900" s="4">
        <f t="shared" si="2051"/>
        <v>56</v>
      </c>
      <c r="AX2900" s="4" t="str">
        <f>_xlfn.XLOOKUP(AW2900,Sheet2!$Q$3:$Q$66,Sheet2!$R$3:$R$66,"**")</f>
        <v>**</v>
      </c>
      <c r="AY2900" s="4">
        <f t="shared" si="2052"/>
        <v>1</v>
      </c>
      <c r="AZ2900" s="16" t="str">
        <f t="shared" si="2053"/>
        <v>SKPDN</v>
      </c>
    </row>
    <row r="2901" spans="1:52" x14ac:dyDescent="0.35">
      <c r="B2901" s="3">
        <f t="shared" si="2055"/>
        <v>3</v>
      </c>
      <c r="C2901" s="1">
        <f t="shared" si="2056"/>
        <v>5773</v>
      </c>
      <c r="D2901" s="2">
        <v>176520</v>
      </c>
      <c r="E2901" s="2" t="str">
        <f>_xlfn.XLOOKUP(C2901,Sheet2!$N$3:$N$1000,Sheet2!$O$3:$O$1000,"")</f>
        <v/>
      </c>
      <c r="F2901" s="9" t="str">
        <f t="shared" si="2054"/>
        <v>SUBZL 3,3</v>
      </c>
      <c r="G2901" s="4" t="str">
        <f t="shared" si="2057"/>
        <v>375</v>
      </c>
      <c r="H2901" s="4">
        <f t="shared" si="2058"/>
        <v>120</v>
      </c>
      <c r="I2901" s="6">
        <f t="shared" si="2020"/>
        <v>1</v>
      </c>
      <c r="J2901" s="6">
        <f t="shared" si="2021"/>
        <v>7</v>
      </c>
      <c r="K2901" s="6">
        <f t="shared" si="2022"/>
        <v>6</v>
      </c>
      <c r="L2901" s="6">
        <f t="shared" si="2023"/>
        <v>5</v>
      </c>
      <c r="M2901" s="6">
        <f t="shared" si="2024"/>
        <v>2</v>
      </c>
      <c r="N2901" s="6">
        <f t="shared" si="2025"/>
        <v>0</v>
      </c>
      <c r="O2901" s="13">
        <f t="shared" si="2026"/>
        <v>31</v>
      </c>
      <c r="P2901" s="4">
        <f t="shared" si="2027"/>
        <v>7</v>
      </c>
      <c r="Q2901" s="4">
        <f t="shared" si="2028"/>
        <v>3</v>
      </c>
      <c r="R2901">
        <f t="shared" si="2029"/>
        <v>120</v>
      </c>
      <c r="S2901" s="4">
        <f t="shared" si="2030"/>
        <v>1</v>
      </c>
      <c r="T2901" s="15">
        <f t="shared" si="2031"/>
        <v>1</v>
      </c>
      <c r="U2901" s="4">
        <f t="shared" si="2032"/>
        <v>3</v>
      </c>
      <c r="V2901" s="4">
        <f t="shared" si="2033"/>
        <v>3</v>
      </c>
      <c r="W2901" s="4">
        <f t="shared" si="2034"/>
        <v>5</v>
      </c>
      <c r="X2901" s="6">
        <f t="shared" si="2035"/>
        <v>1</v>
      </c>
      <c r="Y2901" s="4">
        <f t="shared" si="2036"/>
        <v>1</v>
      </c>
      <c r="Z2901" s="6">
        <f t="shared" si="2037"/>
        <v>0</v>
      </c>
      <c r="AA2901" s="18">
        <f t="shared" si="2038"/>
        <v>0</v>
      </c>
      <c r="AB2901" s="9" t="str">
        <f t="shared" si="2062"/>
        <v>.DLY1</v>
      </c>
      <c r="AC2901" s="9" t="str">
        <f>_xlfn.XLOOKUP(R2901,Sheet2!$H$3:$H$258,Sheet2!$I$3:$I$258,"-----")</f>
        <v>C7</v>
      </c>
      <c r="AD2901" s="9" t="str">
        <f>_xlfn.XLOOKUP(VALUE(AE2901),Sheet2!$N$3:$N$1000,Sheet2!$O$3:$O$1000,"********")</f>
        <v>.DLY1</v>
      </c>
      <c r="AE2901" t="str">
        <f t="shared" si="2059"/>
        <v>6113</v>
      </c>
      <c r="AF2901" s="9" t="str">
        <f>IF(R2901&lt;200,"+"&amp;TEXT(R2901,"0"),"-"&amp;TEXT(_xlfn.XLOOKUP(R2901,Sheet2!$K$3:$K$130,Sheet2!$L$3:$L$130,"-----"),"0"))</f>
        <v>+120</v>
      </c>
      <c r="AG2901" s="9" t="str">
        <f t="shared" si="2039"/>
        <v>@</v>
      </c>
      <c r="AH2901" s="9" t="str">
        <f t="shared" si="2040"/>
        <v>DSZ @.DLY1</v>
      </c>
      <c r="AI2901" t="str">
        <f t="shared" si="2041"/>
        <v>3,@.DLY1</v>
      </c>
      <c r="AJ2901" s="16" t="str">
        <f t="shared" si="2042"/>
        <v>@.DLY1</v>
      </c>
      <c r="AK2901" t="str">
        <f t="shared" si="2043"/>
        <v>SUBZL 3,3</v>
      </c>
      <c r="AL2901" s="4" t="str">
        <f t="shared" si="2044"/>
        <v>SUB</v>
      </c>
      <c r="AM2901" s="4" t="str">
        <f t="shared" si="2045"/>
        <v>L</v>
      </c>
      <c r="AN2901" s="4" t="str">
        <f t="shared" si="2046"/>
        <v>Z</v>
      </c>
      <c r="AO2901" s="4" t="str">
        <f t="shared" si="2047"/>
        <v/>
      </c>
      <c r="AP2901" s="15" t="str">
        <f t="shared" si="2048"/>
        <v/>
      </c>
      <c r="AQ2901" s="9" t="str">
        <f>_xlfn.XLOOKUP(D2901,Sheet2!$E$3:$E$101,Sheet2!$F$3:$F$101,"******************")</f>
        <v>******************</v>
      </c>
      <c r="AR2901" s="33" t="str">
        <f t="shared" si="2060"/>
        <v>DICS 3,DSKP</v>
      </c>
      <c r="AS2901" s="9" t="str">
        <f t="shared" si="2061"/>
        <v>DICS</v>
      </c>
      <c r="AT2901" s="4">
        <f t="shared" si="2049"/>
        <v>3</v>
      </c>
      <c r="AU2901" s="6">
        <f t="shared" si="2050"/>
        <v>1</v>
      </c>
      <c r="AV2901" s="4" t="str">
        <f t="shared" si="2063"/>
        <v>S</v>
      </c>
      <c r="AW2901" s="4">
        <f t="shared" si="2051"/>
        <v>20</v>
      </c>
      <c r="AX2901" s="4" t="str">
        <f>_xlfn.XLOOKUP(AW2901,Sheet2!$Q$3:$Q$66,Sheet2!$R$3:$R$66,"**")</f>
        <v>DSKP</v>
      </c>
      <c r="AY2901" s="4">
        <f t="shared" si="2052"/>
        <v>5</v>
      </c>
      <c r="AZ2901" s="16" t="str">
        <f t="shared" si="2053"/>
        <v>SKPBZ</v>
      </c>
    </row>
    <row r="2902" spans="1:52" x14ac:dyDescent="0.35">
      <c r="B2902" s="3">
        <f t="shared" si="2055"/>
        <v>4</v>
      </c>
      <c r="C2902" s="1">
        <f t="shared" si="2056"/>
        <v>5774</v>
      </c>
      <c r="D2902" s="2">
        <v>403</v>
      </c>
      <c r="E2902" s="2" t="str">
        <f>_xlfn.XLOOKUP(C2902,Sheet2!$N$3:$N$1000,Sheet2!$O$3:$O$1000,"")</f>
        <v/>
      </c>
      <c r="F2902" s="9" t="str">
        <f t="shared" si="2054"/>
        <v>JMP .EH2</v>
      </c>
      <c r="G2902" s="4" t="str">
        <f t="shared" si="2057"/>
        <v>1</v>
      </c>
      <c r="H2902" s="4">
        <f t="shared" si="2058"/>
        <v>3</v>
      </c>
      <c r="I2902" s="6">
        <f t="shared" si="2020"/>
        <v>0</v>
      </c>
      <c r="J2902" s="6">
        <f t="shared" si="2021"/>
        <v>0</v>
      </c>
      <c r="K2902" s="6">
        <f t="shared" si="2022"/>
        <v>0</v>
      </c>
      <c r="L2902" s="6">
        <f t="shared" si="2023"/>
        <v>4</v>
      </c>
      <c r="M2902" s="6">
        <f t="shared" si="2024"/>
        <v>0</v>
      </c>
      <c r="N2902" s="6">
        <f t="shared" si="2025"/>
        <v>3</v>
      </c>
      <c r="O2902" s="13">
        <f t="shared" si="2026"/>
        <v>0</v>
      </c>
      <c r="P2902" s="4">
        <f t="shared" si="2027"/>
        <v>0</v>
      </c>
      <c r="Q2902" s="4">
        <f t="shared" si="2028"/>
        <v>0</v>
      </c>
      <c r="R2902">
        <f t="shared" si="2029"/>
        <v>3</v>
      </c>
      <c r="S2902" s="4">
        <f t="shared" si="2030"/>
        <v>1</v>
      </c>
      <c r="T2902" s="15">
        <f t="shared" si="2031"/>
        <v>0</v>
      </c>
      <c r="U2902" s="4">
        <f t="shared" si="2032"/>
        <v>0</v>
      </c>
      <c r="V2902" s="4">
        <f t="shared" si="2033"/>
        <v>0</v>
      </c>
      <c r="W2902" s="4">
        <f t="shared" si="2034"/>
        <v>1</v>
      </c>
      <c r="X2902" s="6">
        <f t="shared" si="2035"/>
        <v>0</v>
      </c>
      <c r="Y2902" s="4">
        <f t="shared" si="2036"/>
        <v>0</v>
      </c>
      <c r="Z2902" s="6">
        <f t="shared" si="2037"/>
        <v>0</v>
      </c>
      <c r="AA2902" s="18">
        <f t="shared" si="2038"/>
        <v>3</v>
      </c>
      <c r="AB2902" s="9" t="str">
        <f t="shared" si="2062"/>
        <v>.EH2</v>
      </c>
      <c r="AC2902" s="9" t="str">
        <f>_xlfn.XLOOKUP(R2902,Sheet2!$H$3:$H$258,Sheet2!$I$3:$I$258,"-----")</f>
        <v>*****</v>
      </c>
      <c r="AD2902" s="9" t="str">
        <f>_xlfn.XLOOKUP(VALUE(AE2902),Sheet2!$N$3:$N$1000,Sheet2!$O$3:$O$1000,"********")</f>
        <v>.EH2</v>
      </c>
      <c r="AE2902" t="str">
        <f t="shared" si="2059"/>
        <v>5777</v>
      </c>
      <c r="AF2902" s="9" t="str">
        <f>IF(R2902&lt;200,"+"&amp;TEXT(R2902,"0"),"-"&amp;TEXT(_xlfn.XLOOKUP(R2902,Sheet2!$K$3:$K$130,Sheet2!$L$3:$L$130,"-----"),"0"))</f>
        <v>+3</v>
      </c>
      <c r="AG2902" s="9" t="str">
        <f t="shared" si="2039"/>
        <v/>
      </c>
      <c r="AH2902" s="9" t="str">
        <f t="shared" si="2040"/>
        <v>JMP .EH2</v>
      </c>
      <c r="AI2902" t="str">
        <f t="shared" si="2041"/>
        <v>0,.EH2</v>
      </c>
      <c r="AJ2902" s="16" t="str">
        <f t="shared" si="2042"/>
        <v>.EH2</v>
      </c>
      <c r="AK2902" t="str">
        <f t="shared" si="2043"/>
        <v>NEG 0,0,SNC</v>
      </c>
      <c r="AL2902" s="4" t="str">
        <f t="shared" si="2044"/>
        <v>NEG</v>
      </c>
      <c r="AM2902" s="4" t="str">
        <f t="shared" si="2045"/>
        <v/>
      </c>
      <c r="AN2902" s="4" t="str">
        <f t="shared" si="2046"/>
        <v/>
      </c>
      <c r="AO2902" s="4" t="str">
        <f t="shared" si="2047"/>
        <v/>
      </c>
      <c r="AP2902" s="15" t="str">
        <f t="shared" si="2048"/>
        <v>,SNC</v>
      </c>
      <c r="AQ2902" s="9" t="str">
        <f>_xlfn.XLOOKUP(D2902,Sheet2!$E$3:$E$101,Sheet2!$F$3:$F$101,"******************")</f>
        <v>******************</v>
      </c>
      <c r="AR2902" s="33" t="str">
        <f t="shared" si="2060"/>
        <v>DIA 0,MAP1</v>
      </c>
      <c r="AS2902" s="9" t="str">
        <f t="shared" si="2061"/>
        <v>DIA</v>
      </c>
      <c r="AT2902" s="4">
        <f t="shared" si="2049"/>
        <v>0</v>
      </c>
      <c r="AU2902" s="6">
        <f t="shared" si="2050"/>
        <v>0</v>
      </c>
      <c r="AV2902" s="4" t="str">
        <f t="shared" si="2063"/>
        <v/>
      </c>
      <c r="AW2902" s="4">
        <f t="shared" si="2051"/>
        <v>3</v>
      </c>
      <c r="AX2902" s="4" t="str">
        <f>_xlfn.XLOOKUP(AW2902,Sheet2!$Q$3:$Q$66,Sheet2!$R$3:$R$66,"**")</f>
        <v>MAP1</v>
      </c>
      <c r="AY2902" s="4">
        <f t="shared" si="2052"/>
        <v>1</v>
      </c>
      <c r="AZ2902" s="16" t="str">
        <f t="shared" si="2053"/>
        <v>SKPBN</v>
      </c>
    </row>
    <row r="2903" spans="1:52" x14ac:dyDescent="0.35">
      <c r="B2903" s="3">
        <f t="shared" si="2055"/>
        <v>5</v>
      </c>
      <c r="C2903" s="1">
        <f t="shared" si="2056"/>
        <v>5775</v>
      </c>
      <c r="D2903" s="2">
        <v>54653</v>
      </c>
      <c r="E2903" s="2" t="str">
        <f>_xlfn.XLOOKUP(C2903,Sheet2!$N$3:$N$1000,Sheet2!$O$3:$O$1000,"")</f>
        <v>.EHALT</v>
      </c>
      <c r="F2903" s="9" t="str">
        <f t="shared" si="2054"/>
        <v>STA 3,.RTRN</v>
      </c>
      <c r="G2903" s="4" t="str">
        <f t="shared" si="2057"/>
        <v>131</v>
      </c>
      <c r="H2903" s="4">
        <f t="shared" si="2058"/>
        <v>253</v>
      </c>
      <c r="I2903" s="6">
        <f t="shared" si="2020"/>
        <v>0</v>
      </c>
      <c r="J2903" s="6">
        <f t="shared" si="2021"/>
        <v>5</v>
      </c>
      <c r="K2903" s="6">
        <f t="shared" si="2022"/>
        <v>4</v>
      </c>
      <c r="L2903" s="6">
        <f t="shared" si="2023"/>
        <v>6</v>
      </c>
      <c r="M2903" s="6">
        <f t="shared" si="2024"/>
        <v>5</v>
      </c>
      <c r="N2903" s="6">
        <f t="shared" si="2025"/>
        <v>3</v>
      </c>
      <c r="O2903" s="13">
        <f t="shared" si="2026"/>
        <v>11</v>
      </c>
      <c r="P2903" s="4">
        <f t="shared" si="2027"/>
        <v>2</v>
      </c>
      <c r="Q2903" s="4">
        <f t="shared" si="2028"/>
        <v>3</v>
      </c>
      <c r="R2903">
        <f t="shared" si="2029"/>
        <v>253</v>
      </c>
      <c r="S2903" s="4">
        <f t="shared" si="2030"/>
        <v>1</v>
      </c>
      <c r="T2903" s="15">
        <f t="shared" si="2031"/>
        <v>0</v>
      </c>
      <c r="U2903" s="4">
        <f t="shared" si="2032"/>
        <v>2</v>
      </c>
      <c r="V2903" s="4">
        <f t="shared" si="2033"/>
        <v>3</v>
      </c>
      <c r="W2903" s="4">
        <f t="shared" si="2034"/>
        <v>1</v>
      </c>
      <c r="X2903" s="6">
        <f t="shared" si="2035"/>
        <v>2</v>
      </c>
      <c r="Y2903" s="4">
        <f t="shared" si="2036"/>
        <v>2</v>
      </c>
      <c r="Z2903" s="6">
        <f t="shared" si="2037"/>
        <v>1</v>
      </c>
      <c r="AA2903" s="18">
        <f t="shared" si="2038"/>
        <v>3</v>
      </c>
      <c r="AB2903" s="9" t="str">
        <f t="shared" si="2062"/>
        <v>.RTRN</v>
      </c>
      <c r="AC2903" s="9" t="str">
        <f>_xlfn.XLOOKUP(R2903,Sheet2!$H$3:$H$258,Sheet2!$I$3:$I$258,"-----")</f>
        <v>I.DO</v>
      </c>
      <c r="AD2903" s="9" t="str">
        <f>_xlfn.XLOOKUP(VALUE(AE2903),Sheet2!$N$3:$N$1000,Sheet2!$O$3:$O$1000,"********")</f>
        <v>.RTRN</v>
      </c>
      <c r="AE2903" t="str">
        <f t="shared" si="2059"/>
        <v>5650</v>
      </c>
      <c r="AF2903" s="9" t="str">
        <f>IF(R2903&lt;200,"+"&amp;TEXT(R2903,"0"),"-"&amp;TEXT(_xlfn.XLOOKUP(R2903,Sheet2!$K$3:$K$130,Sheet2!$L$3:$L$130,"-----"),"0"))</f>
        <v>-125</v>
      </c>
      <c r="AG2903" s="9" t="str">
        <f t="shared" si="2039"/>
        <v/>
      </c>
      <c r="AH2903" s="9" t="str">
        <f t="shared" si="2040"/>
        <v>DSZ .RTRN</v>
      </c>
      <c r="AI2903" t="str">
        <f t="shared" si="2041"/>
        <v>3,.RTRN</v>
      </c>
      <c r="AJ2903" s="16" t="str">
        <f t="shared" si="2042"/>
        <v>.RTRN</v>
      </c>
      <c r="AK2903" t="str">
        <f t="shared" si="2043"/>
        <v>NEGOR# 2,3,SNC</v>
      </c>
      <c r="AL2903" s="4" t="str">
        <f t="shared" si="2044"/>
        <v>NEG</v>
      </c>
      <c r="AM2903" s="4" t="str">
        <f t="shared" si="2045"/>
        <v>R</v>
      </c>
      <c r="AN2903" s="4" t="str">
        <f t="shared" si="2046"/>
        <v>O</v>
      </c>
      <c r="AO2903" s="4" t="str">
        <f t="shared" si="2047"/>
        <v>#</v>
      </c>
      <c r="AP2903" s="15" t="str">
        <f t="shared" si="2048"/>
        <v>,SNC</v>
      </c>
      <c r="AQ2903" s="9" t="str">
        <f>_xlfn.XLOOKUP(D2903,Sheet2!$E$3:$E$101,Sheet2!$F$3:$F$101,"******************")</f>
        <v>******************</v>
      </c>
      <c r="AR2903" s="33" t="str">
        <f t="shared" si="2060"/>
        <v>DIAC 3,**</v>
      </c>
      <c r="AS2903" s="9" t="str">
        <f t="shared" si="2061"/>
        <v>DIAC</v>
      </c>
      <c r="AT2903" s="4">
        <f t="shared" si="2049"/>
        <v>3</v>
      </c>
      <c r="AU2903" s="6">
        <f t="shared" si="2050"/>
        <v>2</v>
      </c>
      <c r="AV2903" s="4" t="str">
        <f t="shared" si="2063"/>
        <v>C</v>
      </c>
      <c r="AW2903" s="4">
        <f t="shared" si="2051"/>
        <v>53</v>
      </c>
      <c r="AX2903" s="4" t="str">
        <f>_xlfn.XLOOKUP(AW2903,Sheet2!$Q$3:$Q$66,Sheet2!$R$3:$R$66,"**")</f>
        <v>**</v>
      </c>
      <c r="AY2903" s="4">
        <f t="shared" si="2052"/>
        <v>1</v>
      </c>
      <c r="AZ2903" s="16" t="str">
        <f t="shared" si="2053"/>
        <v>SKPDN</v>
      </c>
    </row>
    <row r="2904" spans="1:52" x14ac:dyDescent="0.35">
      <c r="B2904" s="3">
        <f t="shared" si="2055"/>
        <v>6</v>
      </c>
      <c r="C2904" s="1">
        <f t="shared" si="2056"/>
        <v>5776</v>
      </c>
      <c r="D2904" s="2">
        <v>176400</v>
      </c>
      <c r="E2904" s="2" t="str">
        <f>_xlfn.XLOOKUP(C2904,Sheet2!$N$3:$N$1000,Sheet2!$O$3:$O$1000,"")</f>
        <v/>
      </c>
      <c r="F2904" s="9" t="str">
        <f t="shared" si="2054"/>
        <v>SUB 3,3</v>
      </c>
      <c r="G2904" s="4" t="str">
        <f t="shared" si="2057"/>
        <v>375</v>
      </c>
      <c r="H2904" s="4">
        <f t="shared" si="2058"/>
        <v>0</v>
      </c>
      <c r="I2904" s="6">
        <f t="shared" si="2020"/>
        <v>1</v>
      </c>
      <c r="J2904" s="6">
        <f t="shared" si="2021"/>
        <v>7</v>
      </c>
      <c r="K2904" s="6">
        <f t="shared" si="2022"/>
        <v>6</v>
      </c>
      <c r="L2904" s="6">
        <f t="shared" si="2023"/>
        <v>4</v>
      </c>
      <c r="M2904" s="6">
        <f t="shared" si="2024"/>
        <v>0</v>
      </c>
      <c r="N2904" s="6">
        <f t="shared" si="2025"/>
        <v>0</v>
      </c>
      <c r="O2904" s="13">
        <f t="shared" si="2026"/>
        <v>31</v>
      </c>
      <c r="P2904" s="4">
        <f t="shared" si="2027"/>
        <v>7</v>
      </c>
      <c r="Q2904" s="4">
        <f t="shared" si="2028"/>
        <v>3</v>
      </c>
      <c r="R2904">
        <f t="shared" si="2029"/>
        <v>0</v>
      </c>
      <c r="S2904" s="4">
        <f t="shared" si="2030"/>
        <v>1</v>
      </c>
      <c r="T2904" s="15">
        <f t="shared" si="2031"/>
        <v>1</v>
      </c>
      <c r="U2904" s="4">
        <f t="shared" si="2032"/>
        <v>3</v>
      </c>
      <c r="V2904" s="4">
        <f t="shared" si="2033"/>
        <v>3</v>
      </c>
      <c r="W2904" s="4">
        <f t="shared" si="2034"/>
        <v>5</v>
      </c>
      <c r="X2904" s="6">
        <f t="shared" si="2035"/>
        <v>0</v>
      </c>
      <c r="Y2904" s="4">
        <f t="shared" si="2036"/>
        <v>0</v>
      </c>
      <c r="Z2904" s="6">
        <f t="shared" si="2037"/>
        <v>0</v>
      </c>
      <c r="AA2904" s="18">
        <f t="shared" si="2038"/>
        <v>0</v>
      </c>
      <c r="AB2904" s="9" t="str">
        <f t="shared" si="2062"/>
        <v>+0</v>
      </c>
      <c r="AC2904" s="9" t="str">
        <f>_xlfn.XLOOKUP(R2904,Sheet2!$H$3:$H$258,Sheet2!$I$3:$I$258,"-----")</f>
        <v>0</v>
      </c>
      <c r="AD2904" s="9" t="str">
        <f>_xlfn.XLOOKUP(VALUE(AE2904),Sheet2!$N$3:$N$1000,Sheet2!$O$3:$O$1000,"********")</f>
        <v>********</v>
      </c>
      <c r="AE2904" t="str">
        <f t="shared" si="2059"/>
        <v>5776</v>
      </c>
      <c r="AF2904" s="9" t="str">
        <f>IF(R2904&lt;200,"+"&amp;TEXT(R2904,"0"),"-"&amp;TEXT(_xlfn.XLOOKUP(R2904,Sheet2!$K$3:$K$130,Sheet2!$L$3:$L$130,"-----"),"0"))</f>
        <v>+0</v>
      </c>
      <c r="AG2904" s="9" t="str">
        <f t="shared" si="2039"/>
        <v>@</v>
      </c>
      <c r="AH2904" s="9" t="str">
        <f t="shared" si="2040"/>
        <v>DSZ @+0</v>
      </c>
      <c r="AI2904" t="str">
        <f t="shared" si="2041"/>
        <v>3,@+0</v>
      </c>
      <c r="AJ2904" s="16" t="str">
        <f t="shared" si="2042"/>
        <v>@+0</v>
      </c>
      <c r="AK2904" t="str">
        <f t="shared" si="2043"/>
        <v>SUB 3,3</v>
      </c>
      <c r="AL2904" s="4" t="str">
        <f t="shared" si="2044"/>
        <v>SUB</v>
      </c>
      <c r="AM2904" s="4" t="str">
        <f t="shared" si="2045"/>
        <v/>
      </c>
      <c r="AN2904" s="4" t="str">
        <f t="shared" si="2046"/>
        <v/>
      </c>
      <c r="AO2904" s="4" t="str">
        <f t="shared" si="2047"/>
        <v/>
      </c>
      <c r="AP2904" s="15" t="str">
        <f t="shared" si="2048"/>
        <v/>
      </c>
      <c r="AQ2904" s="9" t="str">
        <f>_xlfn.XLOOKUP(D2904,Sheet2!$E$3:$E$101,Sheet2!$F$3:$F$101,"******************")</f>
        <v>******************</v>
      </c>
      <c r="AR2904" s="33" t="str">
        <f t="shared" si="2060"/>
        <v>DIC 3,0</v>
      </c>
      <c r="AS2904" s="9" t="str">
        <f t="shared" si="2061"/>
        <v>DIC</v>
      </c>
      <c r="AT2904" s="4">
        <f t="shared" si="2049"/>
        <v>3</v>
      </c>
      <c r="AU2904" s="6">
        <f t="shared" si="2050"/>
        <v>0</v>
      </c>
      <c r="AV2904" s="4" t="str">
        <f t="shared" si="2063"/>
        <v/>
      </c>
      <c r="AW2904" s="4">
        <f t="shared" si="2051"/>
        <v>0</v>
      </c>
      <c r="AX2904" s="4" t="str">
        <f>_xlfn.XLOOKUP(AW2904,Sheet2!$Q$3:$Q$66,Sheet2!$R$3:$R$66,"**")</f>
        <v>0</v>
      </c>
      <c r="AY2904" s="4">
        <f t="shared" si="2052"/>
        <v>5</v>
      </c>
      <c r="AZ2904" s="16" t="str">
        <f t="shared" si="2053"/>
        <v>SKPBN</v>
      </c>
    </row>
    <row r="2905" spans="1:52" x14ac:dyDescent="0.35">
      <c r="B2905" s="3">
        <f t="shared" si="2055"/>
        <v>7</v>
      </c>
      <c r="C2905" s="1">
        <f t="shared" si="2056"/>
        <v>5777</v>
      </c>
      <c r="D2905" s="2">
        <v>54656</v>
      </c>
      <c r="E2905" s="2" t="str">
        <f>_xlfn.XLOOKUP(C2905,Sheet2!$N$3:$N$1000,Sheet2!$O$3:$O$1000,"")</f>
        <v>.EH2</v>
      </c>
      <c r="F2905" s="9" t="str">
        <f t="shared" si="2054"/>
        <v>STA 3,DSWT</v>
      </c>
      <c r="G2905" s="4" t="str">
        <f t="shared" si="2057"/>
        <v>131</v>
      </c>
      <c r="H2905" s="4">
        <f t="shared" si="2058"/>
        <v>256</v>
      </c>
      <c r="I2905" s="6">
        <f t="shared" si="2020"/>
        <v>0</v>
      </c>
      <c r="J2905" s="6">
        <f t="shared" si="2021"/>
        <v>5</v>
      </c>
      <c r="K2905" s="6">
        <f t="shared" si="2022"/>
        <v>4</v>
      </c>
      <c r="L2905" s="6">
        <f t="shared" si="2023"/>
        <v>6</v>
      </c>
      <c r="M2905" s="6">
        <f t="shared" si="2024"/>
        <v>5</v>
      </c>
      <c r="N2905" s="6">
        <f t="shared" si="2025"/>
        <v>6</v>
      </c>
      <c r="O2905" s="13">
        <f t="shared" si="2026"/>
        <v>11</v>
      </c>
      <c r="P2905" s="4">
        <f t="shared" si="2027"/>
        <v>2</v>
      </c>
      <c r="Q2905" s="4">
        <f t="shared" si="2028"/>
        <v>3</v>
      </c>
      <c r="R2905">
        <f t="shared" si="2029"/>
        <v>256</v>
      </c>
      <c r="S2905" s="4">
        <f t="shared" si="2030"/>
        <v>1</v>
      </c>
      <c r="T2905" s="15">
        <f t="shared" si="2031"/>
        <v>0</v>
      </c>
      <c r="U2905" s="4">
        <f t="shared" si="2032"/>
        <v>2</v>
      </c>
      <c r="V2905" s="4">
        <f t="shared" si="2033"/>
        <v>3</v>
      </c>
      <c r="W2905" s="4">
        <f t="shared" si="2034"/>
        <v>1</v>
      </c>
      <c r="X2905" s="6">
        <f t="shared" si="2035"/>
        <v>2</v>
      </c>
      <c r="Y2905" s="4">
        <f t="shared" si="2036"/>
        <v>2</v>
      </c>
      <c r="Z2905" s="6">
        <f t="shared" si="2037"/>
        <v>1</v>
      </c>
      <c r="AA2905" s="18">
        <f t="shared" si="2038"/>
        <v>6</v>
      </c>
      <c r="AB2905" s="9" t="str">
        <f t="shared" si="2062"/>
        <v>DSWT</v>
      </c>
      <c r="AC2905" s="9" t="str">
        <f>_xlfn.XLOOKUP(R2905,Sheet2!$H$3:$H$258,Sheet2!$I$3:$I$258,"-----")</f>
        <v>IREAD</v>
      </c>
      <c r="AD2905" s="9" t="str">
        <f>_xlfn.XLOOKUP(VALUE(AE2905),Sheet2!$N$3:$N$1000,Sheet2!$O$3:$O$1000,"********")</f>
        <v>DSWT</v>
      </c>
      <c r="AE2905" t="str">
        <f t="shared" si="2059"/>
        <v>5655</v>
      </c>
      <c r="AF2905" s="9" t="str">
        <f>IF(R2905&lt;200,"+"&amp;TEXT(R2905,"0"),"-"&amp;TEXT(_xlfn.XLOOKUP(R2905,Sheet2!$K$3:$K$130,Sheet2!$L$3:$L$130,"-----"),"0"))</f>
        <v>-122</v>
      </c>
      <c r="AG2905" s="9" t="str">
        <f t="shared" si="2039"/>
        <v/>
      </c>
      <c r="AH2905" s="9" t="str">
        <f t="shared" si="2040"/>
        <v>DSZ DSWT</v>
      </c>
      <c r="AI2905" t="str">
        <f t="shared" si="2041"/>
        <v>3,DSWT</v>
      </c>
      <c r="AJ2905" s="16" t="str">
        <f t="shared" si="2042"/>
        <v>DSWT</v>
      </c>
      <c r="AK2905" t="str">
        <f t="shared" si="2043"/>
        <v>NEGOR# 2,3,SEZ</v>
      </c>
      <c r="AL2905" s="4" t="str">
        <f t="shared" si="2044"/>
        <v>NEG</v>
      </c>
      <c r="AM2905" s="4" t="str">
        <f t="shared" si="2045"/>
        <v>R</v>
      </c>
      <c r="AN2905" s="4" t="str">
        <f t="shared" si="2046"/>
        <v>O</v>
      </c>
      <c r="AO2905" s="4" t="str">
        <f t="shared" si="2047"/>
        <v>#</v>
      </c>
      <c r="AP2905" s="15" t="str">
        <f t="shared" si="2048"/>
        <v>,SEZ</v>
      </c>
      <c r="AQ2905" s="9" t="str">
        <f>_xlfn.XLOOKUP(D2905,Sheet2!$E$3:$E$101,Sheet2!$F$3:$F$101,"******************")</f>
        <v>******************</v>
      </c>
      <c r="AR2905" s="33" t="str">
        <f t="shared" si="2060"/>
        <v>DIAC 3,**</v>
      </c>
      <c r="AS2905" s="9" t="str">
        <f t="shared" si="2061"/>
        <v>DIAC</v>
      </c>
      <c r="AT2905" s="4">
        <f t="shared" si="2049"/>
        <v>3</v>
      </c>
      <c r="AU2905" s="6">
        <f t="shared" si="2050"/>
        <v>2</v>
      </c>
      <c r="AV2905" s="4" t="str">
        <f t="shared" si="2063"/>
        <v>C</v>
      </c>
      <c r="AW2905" s="4">
        <f t="shared" si="2051"/>
        <v>56</v>
      </c>
      <c r="AX2905" s="4" t="str">
        <f>_xlfn.XLOOKUP(AW2905,Sheet2!$Q$3:$Q$66,Sheet2!$R$3:$R$66,"**")</f>
        <v>**</v>
      </c>
      <c r="AY2905" s="4">
        <f t="shared" si="2052"/>
        <v>1</v>
      </c>
      <c r="AZ2905" s="16" t="str">
        <f t="shared" si="2053"/>
        <v>SKPDN</v>
      </c>
    </row>
    <row r="2906" spans="1:52" x14ac:dyDescent="0.35">
      <c r="B2906" s="3">
        <f t="shared" si="2055"/>
        <v>8</v>
      </c>
      <c r="C2906" s="1">
        <v>6000</v>
      </c>
      <c r="D2906" s="2">
        <v>34646</v>
      </c>
      <c r="E2906" s="2" t="str">
        <f>_xlfn.XLOOKUP(C2906,Sheet2!$N$3:$N$1000,Sheet2!$O$3:$O$1000,"")</f>
        <v/>
      </c>
      <c r="F2906" s="9" t="str">
        <f t="shared" si="2054"/>
        <v>LDA 3,ESWIT</v>
      </c>
      <c r="G2906" s="4" t="str">
        <f t="shared" si="2057"/>
        <v>71</v>
      </c>
      <c r="H2906" s="4">
        <f t="shared" si="2058"/>
        <v>246</v>
      </c>
      <c r="I2906" s="6">
        <f t="shared" si="2020"/>
        <v>0</v>
      </c>
      <c r="J2906" s="6">
        <f t="shared" si="2021"/>
        <v>3</v>
      </c>
      <c r="K2906" s="6">
        <f t="shared" si="2022"/>
        <v>4</v>
      </c>
      <c r="L2906" s="6">
        <f t="shared" si="2023"/>
        <v>6</v>
      </c>
      <c r="M2906" s="6">
        <f t="shared" si="2024"/>
        <v>4</v>
      </c>
      <c r="N2906" s="6">
        <f t="shared" si="2025"/>
        <v>6</v>
      </c>
      <c r="O2906" s="13">
        <f t="shared" si="2026"/>
        <v>7</v>
      </c>
      <c r="P2906" s="4">
        <f t="shared" si="2027"/>
        <v>1</v>
      </c>
      <c r="Q2906" s="4">
        <f t="shared" si="2028"/>
        <v>3</v>
      </c>
      <c r="R2906">
        <f t="shared" si="2029"/>
        <v>246</v>
      </c>
      <c r="S2906" s="4">
        <f t="shared" si="2030"/>
        <v>1</v>
      </c>
      <c r="T2906" s="15">
        <f t="shared" si="2031"/>
        <v>0</v>
      </c>
      <c r="U2906" s="4">
        <f t="shared" si="2032"/>
        <v>1</v>
      </c>
      <c r="V2906" s="4">
        <f t="shared" si="2033"/>
        <v>3</v>
      </c>
      <c r="W2906" s="4">
        <f t="shared" si="2034"/>
        <v>1</v>
      </c>
      <c r="X2906" s="6">
        <f t="shared" si="2035"/>
        <v>2</v>
      </c>
      <c r="Y2906" s="4">
        <f t="shared" si="2036"/>
        <v>2</v>
      </c>
      <c r="Z2906" s="6">
        <f t="shared" si="2037"/>
        <v>0</v>
      </c>
      <c r="AA2906" s="18">
        <f t="shared" si="2038"/>
        <v>6</v>
      </c>
      <c r="AB2906" s="9" t="str">
        <f t="shared" si="2062"/>
        <v>ESWIT</v>
      </c>
      <c r="AC2906" s="9" t="str">
        <f>_xlfn.XLOOKUP(R2906,Sheet2!$H$3:$H$258,Sheet2!$I$3:$I$258,"-----")</f>
        <v>I.S</v>
      </c>
      <c r="AD2906" s="9" t="str">
        <f>_xlfn.XLOOKUP(VALUE(AE2906),Sheet2!$N$3:$N$1000,Sheet2!$O$3:$O$1000,"********")</f>
        <v>ESWIT</v>
      </c>
      <c r="AE2906" t="str">
        <f t="shared" si="2059"/>
        <v>5646</v>
      </c>
      <c r="AF2906" s="9" t="str">
        <f>IF(R2906&lt;200,"+"&amp;TEXT(R2906,"0"),"-"&amp;TEXT(_xlfn.XLOOKUP(R2906,Sheet2!$K$3:$K$130,Sheet2!$L$3:$L$130,"-----"),"0"))</f>
        <v>-132</v>
      </c>
      <c r="AG2906" s="9" t="str">
        <f t="shared" si="2039"/>
        <v/>
      </c>
      <c r="AH2906" s="9" t="str">
        <f t="shared" si="2040"/>
        <v>DSZ ESWIT</v>
      </c>
      <c r="AI2906" t="str">
        <f t="shared" si="2041"/>
        <v>3,ESWIT</v>
      </c>
      <c r="AJ2906" s="16" t="str">
        <f t="shared" si="2042"/>
        <v>ESWIT</v>
      </c>
      <c r="AK2906" t="str">
        <f t="shared" si="2043"/>
        <v>NEGOR 1,3,SEZ</v>
      </c>
      <c r="AL2906" s="4" t="str">
        <f t="shared" si="2044"/>
        <v>NEG</v>
      </c>
      <c r="AM2906" s="4" t="str">
        <f t="shared" si="2045"/>
        <v>R</v>
      </c>
      <c r="AN2906" s="4" t="str">
        <f t="shared" si="2046"/>
        <v>O</v>
      </c>
      <c r="AO2906" s="4" t="str">
        <f t="shared" si="2047"/>
        <v/>
      </c>
      <c r="AP2906" s="15" t="str">
        <f t="shared" si="2048"/>
        <v>,SEZ</v>
      </c>
      <c r="AQ2906" s="9" t="str">
        <f>_xlfn.XLOOKUP(D2906,Sheet2!$E$3:$E$101,Sheet2!$F$3:$F$101,"******************")</f>
        <v>******************</v>
      </c>
      <c r="AR2906" s="33" t="str">
        <f t="shared" si="2060"/>
        <v>DIAC 3,**</v>
      </c>
      <c r="AS2906" s="9" t="str">
        <f t="shared" si="2061"/>
        <v>DIAC</v>
      </c>
      <c r="AT2906" s="4">
        <f t="shared" si="2049"/>
        <v>3</v>
      </c>
      <c r="AU2906" s="6">
        <f t="shared" si="2050"/>
        <v>2</v>
      </c>
      <c r="AV2906" s="4" t="str">
        <f t="shared" si="2063"/>
        <v>C</v>
      </c>
      <c r="AW2906" s="4">
        <f t="shared" si="2051"/>
        <v>46</v>
      </c>
      <c r="AX2906" s="4" t="str">
        <f>_xlfn.XLOOKUP(AW2906,Sheet2!$Q$3:$Q$66,Sheet2!$R$3:$R$66,"**")</f>
        <v>**</v>
      </c>
      <c r="AY2906" s="4">
        <f t="shared" si="2052"/>
        <v>1</v>
      </c>
      <c r="AZ2906" s="16" t="str">
        <f t="shared" si="2053"/>
        <v>SKPDN</v>
      </c>
    </row>
    <row r="2907" spans="1:52" x14ac:dyDescent="0.35">
      <c r="B2907" s="3">
        <f t="shared" si="2055"/>
        <v>9</v>
      </c>
      <c r="C2907" s="1">
        <f t="shared" si="2056"/>
        <v>6001</v>
      </c>
      <c r="D2907" s="2">
        <v>175004</v>
      </c>
      <c r="E2907" s="2" t="str">
        <f>_xlfn.XLOOKUP(C2907,Sheet2!$N$3:$N$1000,Sheet2!$O$3:$O$1000,"")</f>
        <v/>
      </c>
      <c r="F2907" s="9" t="str">
        <f t="shared" si="2054"/>
        <v>MOV 3,3,SZR</v>
      </c>
      <c r="G2907" s="4" t="str">
        <f t="shared" si="2057"/>
        <v>372</v>
      </c>
      <c r="H2907" s="4">
        <f t="shared" si="2058"/>
        <v>4</v>
      </c>
      <c r="I2907" s="6">
        <f t="shared" si="2020"/>
        <v>1</v>
      </c>
      <c r="J2907" s="6">
        <f t="shared" si="2021"/>
        <v>7</v>
      </c>
      <c r="K2907" s="6">
        <f t="shared" si="2022"/>
        <v>5</v>
      </c>
      <c r="L2907" s="6">
        <f t="shared" si="2023"/>
        <v>0</v>
      </c>
      <c r="M2907" s="6">
        <f t="shared" si="2024"/>
        <v>0</v>
      </c>
      <c r="N2907" s="6">
        <f t="shared" si="2025"/>
        <v>4</v>
      </c>
      <c r="O2907" s="13">
        <f t="shared" si="2026"/>
        <v>31</v>
      </c>
      <c r="P2907" s="4">
        <f t="shared" si="2027"/>
        <v>7</v>
      </c>
      <c r="Q2907" s="4">
        <f t="shared" si="2028"/>
        <v>3</v>
      </c>
      <c r="R2907">
        <f t="shared" si="2029"/>
        <v>4</v>
      </c>
      <c r="S2907" s="4">
        <f t="shared" si="2030"/>
        <v>2</v>
      </c>
      <c r="T2907" s="15">
        <f t="shared" si="2031"/>
        <v>0</v>
      </c>
      <c r="U2907" s="4">
        <f t="shared" si="2032"/>
        <v>3</v>
      </c>
      <c r="V2907" s="4">
        <f t="shared" si="2033"/>
        <v>3</v>
      </c>
      <c r="W2907" s="4">
        <f t="shared" si="2034"/>
        <v>2</v>
      </c>
      <c r="X2907" s="6">
        <f t="shared" si="2035"/>
        <v>0</v>
      </c>
      <c r="Y2907" s="4">
        <f t="shared" si="2036"/>
        <v>0</v>
      </c>
      <c r="Z2907" s="6">
        <f t="shared" si="2037"/>
        <v>0</v>
      </c>
      <c r="AA2907" s="18">
        <f t="shared" si="2038"/>
        <v>4</v>
      </c>
      <c r="AB2907" s="9" t="str">
        <f t="shared" si="2062"/>
        <v>+4,2</v>
      </c>
      <c r="AC2907" s="9" t="str">
        <f>_xlfn.XLOOKUP(R2907,Sheet2!$H$3:$H$258,Sheet2!$I$3:$I$258,"-----")</f>
        <v>*****</v>
      </c>
      <c r="AD2907" s="9" t="str">
        <f>_xlfn.XLOOKUP(VALUE(AE2907),Sheet2!$N$3:$N$1000,Sheet2!$O$3:$O$1000,"********")</f>
        <v>********</v>
      </c>
      <c r="AE2907" t="str">
        <f t="shared" si="2059"/>
        <v>6005</v>
      </c>
      <c r="AF2907" s="9" t="str">
        <f>IF(R2907&lt;200,"+"&amp;TEXT(R2907,"0"),"-"&amp;TEXT(_xlfn.XLOOKUP(R2907,Sheet2!$K$3:$K$130,Sheet2!$L$3:$L$130,"-----"),"0"))</f>
        <v>+4</v>
      </c>
      <c r="AG2907" s="9" t="str">
        <f t="shared" si="2039"/>
        <v/>
      </c>
      <c r="AH2907" s="9" t="str">
        <f t="shared" si="2040"/>
        <v>DSZ +4,2</v>
      </c>
      <c r="AI2907" t="str">
        <f t="shared" si="2041"/>
        <v>3,+4,2</v>
      </c>
      <c r="AJ2907" s="16" t="str">
        <f t="shared" si="2042"/>
        <v>+4,2</v>
      </c>
      <c r="AK2907" t="str">
        <f t="shared" si="2043"/>
        <v>MOV 3,3,SZR</v>
      </c>
      <c r="AL2907" s="4" t="str">
        <f t="shared" si="2044"/>
        <v>MOV</v>
      </c>
      <c r="AM2907" s="4" t="str">
        <f t="shared" si="2045"/>
        <v/>
      </c>
      <c r="AN2907" s="4" t="str">
        <f t="shared" si="2046"/>
        <v/>
      </c>
      <c r="AO2907" s="4" t="str">
        <f t="shared" si="2047"/>
        <v/>
      </c>
      <c r="AP2907" s="15" t="str">
        <f t="shared" si="2048"/>
        <v>,SZR</v>
      </c>
      <c r="AQ2907" s="9" t="str">
        <f>_xlfn.XLOOKUP(D2907,Sheet2!$E$3:$E$101,Sheet2!$F$3:$F$101,"******************")</f>
        <v>******************</v>
      </c>
      <c r="AR2907" s="33" t="str">
        <f t="shared" si="2060"/>
        <v>DOA 3,MAP2</v>
      </c>
      <c r="AS2907" s="9" t="str">
        <f t="shared" si="2061"/>
        <v>DOA</v>
      </c>
      <c r="AT2907" s="4">
        <f t="shared" si="2049"/>
        <v>3</v>
      </c>
      <c r="AU2907" s="6">
        <f t="shared" si="2050"/>
        <v>0</v>
      </c>
      <c r="AV2907" s="4" t="str">
        <f t="shared" si="2063"/>
        <v/>
      </c>
      <c r="AW2907" s="4">
        <f t="shared" si="2051"/>
        <v>4</v>
      </c>
      <c r="AX2907" s="4" t="str">
        <f>_xlfn.XLOOKUP(AW2907,Sheet2!$Q$3:$Q$66,Sheet2!$R$3:$R$66,"**")</f>
        <v>MAP2</v>
      </c>
      <c r="AY2907" s="4">
        <f t="shared" si="2052"/>
        <v>2</v>
      </c>
      <c r="AZ2907" s="16" t="str">
        <f t="shared" si="2053"/>
        <v>SKPBN</v>
      </c>
    </row>
    <row r="2908" spans="1:52" x14ac:dyDescent="0.35">
      <c r="B2908" s="3">
        <f t="shared" si="2055"/>
        <v>10</v>
      </c>
      <c r="C2908" s="1">
        <f t="shared" si="2056"/>
        <v>6002</v>
      </c>
      <c r="D2908" s="2">
        <v>410</v>
      </c>
      <c r="E2908" s="2" t="str">
        <f>_xlfn.XLOOKUP(C2908,Sheet2!$N$3:$N$1000,Sheet2!$O$3:$O$1000,"")</f>
        <v/>
      </c>
      <c r="F2908" s="9" t="str">
        <f t="shared" si="2054"/>
        <v>JMP ERET</v>
      </c>
      <c r="G2908" s="4" t="str">
        <f t="shared" si="2057"/>
        <v>1</v>
      </c>
      <c r="H2908" s="4">
        <f t="shared" si="2058"/>
        <v>10</v>
      </c>
      <c r="I2908" s="6">
        <f t="shared" si="2020"/>
        <v>0</v>
      </c>
      <c r="J2908" s="6">
        <f t="shared" si="2021"/>
        <v>0</v>
      </c>
      <c r="K2908" s="6">
        <f t="shared" si="2022"/>
        <v>0</v>
      </c>
      <c r="L2908" s="6">
        <f t="shared" si="2023"/>
        <v>4</v>
      </c>
      <c r="M2908" s="6">
        <f t="shared" si="2024"/>
        <v>1</v>
      </c>
      <c r="N2908" s="6">
        <f t="shared" si="2025"/>
        <v>0</v>
      </c>
      <c r="O2908" s="13">
        <f t="shared" si="2026"/>
        <v>0</v>
      </c>
      <c r="P2908" s="4">
        <f t="shared" si="2027"/>
        <v>0</v>
      </c>
      <c r="Q2908" s="4">
        <f t="shared" si="2028"/>
        <v>0</v>
      </c>
      <c r="R2908">
        <f t="shared" si="2029"/>
        <v>10</v>
      </c>
      <c r="S2908" s="4">
        <f t="shared" si="2030"/>
        <v>1</v>
      </c>
      <c r="T2908" s="15">
        <f t="shared" si="2031"/>
        <v>0</v>
      </c>
      <c r="U2908" s="4">
        <f t="shared" si="2032"/>
        <v>0</v>
      </c>
      <c r="V2908" s="4">
        <f t="shared" si="2033"/>
        <v>0</v>
      </c>
      <c r="W2908" s="4">
        <f t="shared" si="2034"/>
        <v>1</v>
      </c>
      <c r="X2908" s="6">
        <f t="shared" si="2035"/>
        <v>0</v>
      </c>
      <c r="Y2908" s="4">
        <f t="shared" si="2036"/>
        <v>0</v>
      </c>
      <c r="Z2908" s="6">
        <f t="shared" si="2037"/>
        <v>1</v>
      </c>
      <c r="AA2908" s="18">
        <f t="shared" si="2038"/>
        <v>0</v>
      </c>
      <c r="AB2908" s="9" t="str">
        <f t="shared" si="2062"/>
        <v>ERET</v>
      </c>
      <c r="AC2908" s="9" t="str">
        <f>_xlfn.XLOOKUP(R2908,Sheet2!$H$3:$H$258,Sheet2!$I$3:$I$258,"-----")</f>
        <v>IRDSK</v>
      </c>
      <c r="AD2908" s="9" t="str">
        <f>_xlfn.XLOOKUP(VALUE(AE2908),Sheet2!$N$3:$N$1000,Sheet2!$O$3:$O$1000,"********")</f>
        <v>ERET</v>
      </c>
      <c r="AE2908" t="str">
        <f t="shared" si="2059"/>
        <v>6012</v>
      </c>
      <c r="AF2908" s="9" t="str">
        <f>IF(R2908&lt;200,"+"&amp;TEXT(R2908,"0"),"-"&amp;TEXT(_xlfn.XLOOKUP(R2908,Sheet2!$K$3:$K$130,Sheet2!$L$3:$L$130,"-----"),"0"))</f>
        <v>+10</v>
      </c>
      <c r="AG2908" s="9" t="str">
        <f t="shared" si="2039"/>
        <v/>
      </c>
      <c r="AH2908" s="9" t="str">
        <f t="shared" si="2040"/>
        <v>JMP ERET</v>
      </c>
      <c r="AI2908" t="str">
        <f t="shared" si="2041"/>
        <v>0,ERET</v>
      </c>
      <c r="AJ2908" s="16" t="str">
        <f t="shared" si="2042"/>
        <v>ERET</v>
      </c>
      <c r="AK2908" t="str">
        <f t="shared" si="2043"/>
        <v>NEG# 0,0</v>
      </c>
      <c r="AL2908" s="4" t="str">
        <f t="shared" si="2044"/>
        <v>NEG</v>
      </c>
      <c r="AM2908" s="4" t="str">
        <f t="shared" si="2045"/>
        <v/>
      </c>
      <c r="AN2908" s="4" t="str">
        <f t="shared" si="2046"/>
        <v/>
      </c>
      <c r="AO2908" s="4" t="str">
        <f t="shared" si="2047"/>
        <v>#</v>
      </c>
      <c r="AP2908" s="15" t="str">
        <f t="shared" si="2048"/>
        <v/>
      </c>
      <c r="AQ2908" s="9" t="str">
        <f>_xlfn.XLOOKUP(D2908,Sheet2!$E$3:$E$101,Sheet2!$F$3:$F$101,"******************")</f>
        <v>******************</v>
      </c>
      <c r="AR2908" s="33" t="str">
        <f t="shared" si="2060"/>
        <v>DIA 0,TTI</v>
      </c>
      <c r="AS2908" s="9" t="str">
        <f t="shared" si="2061"/>
        <v>DIA</v>
      </c>
      <c r="AT2908" s="4">
        <f t="shared" si="2049"/>
        <v>0</v>
      </c>
      <c r="AU2908" s="6">
        <f t="shared" si="2050"/>
        <v>0</v>
      </c>
      <c r="AV2908" s="4" t="str">
        <f t="shared" si="2063"/>
        <v/>
      </c>
      <c r="AW2908" s="4">
        <f t="shared" si="2051"/>
        <v>10</v>
      </c>
      <c r="AX2908" s="4" t="str">
        <f>_xlfn.XLOOKUP(AW2908,Sheet2!$Q$3:$Q$66,Sheet2!$R$3:$R$66,"**")</f>
        <v>TTI</v>
      </c>
      <c r="AY2908" s="4">
        <f t="shared" si="2052"/>
        <v>1</v>
      </c>
      <c r="AZ2908" s="16" t="str">
        <f t="shared" si="2053"/>
        <v>SKPBN</v>
      </c>
    </row>
    <row r="2909" spans="1:52" x14ac:dyDescent="0.35">
      <c r="B2909" s="3">
        <f t="shared" si="2055"/>
        <v>11</v>
      </c>
      <c r="C2909" s="1">
        <f t="shared" si="2056"/>
        <v>6003</v>
      </c>
      <c r="D2909" s="2">
        <v>34645</v>
      </c>
      <c r="E2909" s="2" t="str">
        <f>_xlfn.XLOOKUP(C2909,Sheet2!$N$3:$N$1000,Sheet2!$O$3:$O$1000,"")</f>
        <v>ERR11</v>
      </c>
      <c r="F2909" s="9" t="str">
        <f t="shared" si="2054"/>
        <v>LDA 3,.RTRN</v>
      </c>
      <c r="G2909" s="4" t="str">
        <f t="shared" si="2057"/>
        <v>71</v>
      </c>
      <c r="H2909" s="4">
        <f t="shared" si="2058"/>
        <v>245</v>
      </c>
      <c r="I2909" s="6">
        <f t="shared" si="2020"/>
        <v>0</v>
      </c>
      <c r="J2909" s="6">
        <f t="shared" si="2021"/>
        <v>3</v>
      </c>
      <c r="K2909" s="6">
        <f t="shared" si="2022"/>
        <v>4</v>
      </c>
      <c r="L2909" s="6">
        <f t="shared" si="2023"/>
        <v>6</v>
      </c>
      <c r="M2909" s="6">
        <f t="shared" si="2024"/>
        <v>4</v>
      </c>
      <c r="N2909" s="6">
        <f t="shared" si="2025"/>
        <v>5</v>
      </c>
      <c r="O2909" s="13">
        <f t="shared" si="2026"/>
        <v>7</v>
      </c>
      <c r="P2909" s="4">
        <f t="shared" si="2027"/>
        <v>1</v>
      </c>
      <c r="Q2909" s="4">
        <f t="shared" si="2028"/>
        <v>3</v>
      </c>
      <c r="R2909">
        <f t="shared" si="2029"/>
        <v>245</v>
      </c>
      <c r="S2909" s="4">
        <f t="shared" si="2030"/>
        <v>1</v>
      </c>
      <c r="T2909" s="15">
        <f t="shared" si="2031"/>
        <v>0</v>
      </c>
      <c r="U2909" s="4">
        <f t="shared" si="2032"/>
        <v>1</v>
      </c>
      <c r="V2909" s="4">
        <f t="shared" si="2033"/>
        <v>3</v>
      </c>
      <c r="W2909" s="4">
        <f t="shared" si="2034"/>
        <v>1</v>
      </c>
      <c r="X2909" s="6">
        <f t="shared" si="2035"/>
        <v>2</v>
      </c>
      <c r="Y2909" s="4">
        <f t="shared" si="2036"/>
        <v>2</v>
      </c>
      <c r="Z2909" s="6">
        <f t="shared" si="2037"/>
        <v>0</v>
      </c>
      <c r="AA2909" s="18">
        <f t="shared" si="2038"/>
        <v>5</v>
      </c>
      <c r="AB2909" s="9" t="str">
        <f t="shared" si="2062"/>
        <v>.RTRN</v>
      </c>
      <c r="AC2909" s="9" t="str">
        <f>_xlfn.XLOOKUP(R2909,Sheet2!$H$3:$H$258,Sheet2!$I$3:$I$258,"-----")</f>
        <v>IS73</v>
      </c>
      <c r="AD2909" s="9" t="str">
        <f>_xlfn.XLOOKUP(VALUE(AE2909),Sheet2!$N$3:$N$1000,Sheet2!$O$3:$O$1000,"********")</f>
        <v>.RTRN</v>
      </c>
      <c r="AE2909" t="str">
        <f t="shared" si="2059"/>
        <v>5650</v>
      </c>
      <c r="AF2909" s="9" t="str">
        <f>IF(R2909&lt;200,"+"&amp;TEXT(R2909,"0"),"-"&amp;TEXT(_xlfn.XLOOKUP(R2909,Sheet2!$K$3:$K$130,Sheet2!$L$3:$L$130,"-----"),"0"))</f>
        <v>-133</v>
      </c>
      <c r="AG2909" s="9" t="str">
        <f t="shared" si="2039"/>
        <v/>
      </c>
      <c r="AH2909" s="9" t="str">
        <f t="shared" si="2040"/>
        <v>DSZ .RTRN</v>
      </c>
      <c r="AI2909" t="str">
        <f t="shared" si="2041"/>
        <v>3,.RTRN</v>
      </c>
      <c r="AJ2909" s="16" t="str">
        <f t="shared" si="2042"/>
        <v>.RTRN</v>
      </c>
      <c r="AK2909" t="str">
        <f t="shared" si="2043"/>
        <v>NEGOR 1,3,SNR</v>
      </c>
      <c r="AL2909" s="4" t="str">
        <f t="shared" si="2044"/>
        <v>NEG</v>
      </c>
      <c r="AM2909" s="4" t="str">
        <f t="shared" si="2045"/>
        <v>R</v>
      </c>
      <c r="AN2909" s="4" t="str">
        <f t="shared" si="2046"/>
        <v>O</v>
      </c>
      <c r="AO2909" s="4" t="str">
        <f t="shared" si="2047"/>
        <v/>
      </c>
      <c r="AP2909" s="15" t="str">
        <f t="shared" si="2048"/>
        <v>,SNR</v>
      </c>
      <c r="AQ2909" s="9" t="str">
        <f>_xlfn.XLOOKUP(D2909,Sheet2!$E$3:$E$101,Sheet2!$F$3:$F$101,"******************")</f>
        <v>******************</v>
      </c>
      <c r="AR2909" s="33" t="str">
        <f t="shared" si="2060"/>
        <v>DIAC 3,**</v>
      </c>
      <c r="AS2909" s="9" t="str">
        <f t="shared" si="2061"/>
        <v>DIAC</v>
      </c>
      <c r="AT2909" s="4">
        <f t="shared" si="2049"/>
        <v>3</v>
      </c>
      <c r="AU2909" s="6">
        <f t="shared" si="2050"/>
        <v>2</v>
      </c>
      <c r="AV2909" s="4" t="str">
        <f t="shared" si="2063"/>
        <v>C</v>
      </c>
      <c r="AW2909" s="4">
        <f t="shared" si="2051"/>
        <v>45</v>
      </c>
      <c r="AX2909" s="4" t="str">
        <f>_xlfn.XLOOKUP(AW2909,Sheet2!$Q$3:$Q$66,Sheet2!$R$3:$R$66,"**")</f>
        <v>**</v>
      </c>
      <c r="AY2909" s="4">
        <f t="shared" si="2052"/>
        <v>1</v>
      </c>
      <c r="AZ2909" s="16" t="str">
        <f t="shared" si="2053"/>
        <v>SKPDN</v>
      </c>
    </row>
    <row r="2910" spans="1:52" x14ac:dyDescent="0.35">
      <c r="B2910" s="3">
        <f t="shared" si="2055"/>
        <v>12</v>
      </c>
      <c r="C2910" s="1">
        <f t="shared" si="2056"/>
        <v>6004</v>
      </c>
      <c r="D2910" s="2">
        <v>4433</v>
      </c>
      <c r="E2910" s="2" t="str">
        <f>_xlfn.XLOOKUP(C2910,Sheet2!$N$3:$N$1000,Sheet2!$O$3:$O$1000,"")</f>
        <v/>
      </c>
      <c r="F2910" s="9" t="str">
        <f t="shared" si="2054"/>
        <v>JSR AUTOER</v>
      </c>
      <c r="G2910" s="4" t="str">
        <f t="shared" si="2057"/>
        <v>11</v>
      </c>
      <c r="H2910" s="4">
        <f t="shared" si="2058"/>
        <v>33</v>
      </c>
      <c r="I2910" s="6">
        <f t="shared" si="2020"/>
        <v>0</v>
      </c>
      <c r="J2910" s="6">
        <f t="shared" si="2021"/>
        <v>0</v>
      </c>
      <c r="K2910" s="6">
        <f t="shared" si="2022"/>
        <v>4</v>
      </c>
      <c r="L2910" s="6">
        <f t="shared" si="2023"/>
        <v>4</v>
      </c>
      <c r="M2910" s="6">
        <f t="shared" si="2024"/>
        <v>3</v>
      </c>
      <c r="N2910" s="6">
        <f t="shared" si="2025"/>
        <v>3</v>
      </c>
      <c r="O2910" s="13">
        <f t="shared" si="2026"/>
        <v>1</v>
      </c>
      <c r="P2910" s="4">
        <f t="shared" si="2027"/>
        <v>0</v>
      </c>
      <c r="Q2910" s="4">
        <f t="shared" si="2028"/>
        <v>1</v>
      </c>
      <c r="R2910">
        <f t="shared" si="2029"/>
        <v>33</v>
      </c>
      <c r="S2910" s="4">
        <f t="shared" si="2030"/>
        <v>1</v>
      </c>
      <c r="T2910" s="15">
        <f t="shared" si="2031"/>
        <v>0</v>
      </c>
      <c r="U2910" s="4">
        <f t="shared" si="2032"/>
        <v>0</v>
      </c>
      <c r="V2910" s="4">
        <f t="shared" si="2033"/>
        <v>1</v>
      </c>
      <c r="W2910" s="4">
        <f t="shared" si="2034"/>
        <v>1</v>
      </c>
      <c r="X2910" s="6">
        <f t="shared" si="2035"/>
        <v>0</v>
      </c>
      <c r="Y2910" s="4">
        <f t="shared" si="2036"/>
        <v>1</v>
      </c>
      <c r="Z2910" s="6">
        <f t="shared" si="2037"/>
        <v>1</v>
      </c>
      <c r="AA2910" s="18">
        <f t="shared" si="2038"/>
        <v>3</v>
      </c>
      <c r="AB2910" s="9" t="str">
        <f t="shared" si="2062"/>
        <v>AUTOER</v>
      </c>
      <c r="AC2910" s="9" t="str">
        <f>_xlfn.XLOOKUP(R2910,Sheet2!$H$3:$H$258,Sheet2!$I$3:$I$258,"-----")</f>
        <v>*****</v>
      </c>
      <c r="AD2910" s="9" t="str">
        <f>_xlfn.XLOOKUP(VALUE(AE2910),Sheet2!$N$3:$N$1000,Sheet2!$O$3:$O$1000,"********")</f>
        <v>AUTOER</v>
      </c>
      <c r="AE2910" t="str">
        <f t="shared" si="2059"/>
        <v>6037</v>
      </c>
      <c r="AF2910" s="9" t="str">
        <f>IF(R2910&lt;200,"+"&amp;TEXT(R2910,"0"),"-"&amp;TEXT(_xlfn.XLOOKUP(R2910,Sheet2!$K$3:$K$130,Sheet2!$L$3:$L$130,"-----"),"0"))</f>
        <v>+33</v>
      </c>
      <c r="AG2910" s="9" t="str">
        <f t="shared" si="2039"/>
        <v/>
      </c>
      <c r="AH2910" s="9" t="str">
        <f t="shared" si="2040"/>
        <v>JSR AUTOER</v>
      </c>
      <c r="AI2910" t="str">
        <f t="shared" si="2041"/>
        <v>1,AUTOER</v>
      </c>
      <c r="AJ2910" s="16" t="str">
        <f t="shared" si="2042"/>
        <v>AUTOER</v>
      </c>
      <c r="AK2910" t="str">
        <f t="shared" si="2043"/>
        <v>NEGZ# 0,1,SNC</v>
      </c>
      <c r="AL2910" s="4" t="str">
        <f t="shared" si="2044"/>
        <v>NEG</v>
      </c>
      <c r="AM2910" s="4" t="str">
        <f t="shared" si="2045"/>
        <v/>
      </c>
      <c r="AN2910" s="4" t="str">
        <f t="shared" si="2046"/>
        <v>Z</v>
      </c>
      <c r="AO2910" s="4" t="str">
        <f t="shared" si="2047"/>
        <v>#</v>
      </c>
      <c r="AP2910" s="15" t="str">
        <f t="shared" si="2048"/>
        <v>,SNC</v>
      </c>
      <c r="AQ2910" s="9" t="str">
        <f>_xlfn.XLOOKUP(D2910,Sheet2!$E$3:$E$101,Sheet2!$F$3:$F$101,"******************")</f>
        <v>******************</v>
      </c>
      <c r="AR2910" s="33" t="str">
        <f t="shared" si="2060"/>
        <v>DIA 1,DSKP</v>
      </c>
      <c r="AS2910" s="9" t="str">
        <f t="shared" si="2061"/>
        <v>DIA</v>
      </c>
      <c r="AT2910" s="4">
        <f t="shared" si="2049"/>
        <v>1</v>
      </c>
      <c r="AU2910" s="6">
        <f t="shared" si="2050"/>
        <v>0</v>
      </c>
      <c r="AV2910" s="4" t="str">
        <f t="shared" si="2063"/>
        <v/>
      </c>
      <c r="AW2910" s="4">
        <f t="shared" si="2051"/>
        <v>33</v>
      </c>
      <c r="AX2910" s="4" t="str">
        <f>_xlfn.XLOOKUP(AW2910,Sheet2!$Q$3:$Q$66,Sheet2!$R$3:$R$66,"**")</f>
        <v>DSKP</v>
      </c>
      <c r="AY2910" s="4">
        <f t="shared" si="2052"/>
        <v>1</v>
      </c>
      <c r="AZ2910" s="16" t="str">
        <f t="shared" si="2053"/>
        <v>SKPBN</v>
      </c>
    </row>
    <row r="2911" spans="1:52" x14ac:dyDescent="0.35">
      <c r="B2911" s="3">
        <f t="shared" si="2055"/>
        <v>13</v>
      </c>
      <c r="C2911" s="1">
        <f t="shared" si="2056"/>
        <v>6005</v>
      </c>
      <c r="D2911" s="2">
        <v>54641</v>
      </c>
      <c r="E2911" s="2" t="str">
        <f>_xlfn.XLOOKUP(C2911,Sheet2!$N$3:$N$1000,Sheet2!$O$3:$O$1000,"")</f>
        <v/>
      </c>
      <c r="F2911" s="9" t="str">
        <f t="shared" ref="F2911:F2974" si="2064">IF(AQ2911="******************",IF(P2911=0,AH2911,IF(P2911=3,AR2911,IF(P2911=1,"LDA "&amp;AI2911,IF(P2911=2,"STA "&amp;AI2911,IF(P2911=3,AQ2911,AK2911))))),AQ2911)</f>
        <v>STA 3,ESWIT</v>
      </c>
      <c r="G2911" s="4" t="str">
        <f t="shared" si="2057"/>
        <v>131</v>
      </c>
      <c r="H2911" s="4">
        <f t="shared" si="2058"/>
        <v>241</v>
      </c>
      <c r="I2911" s="6">
        <f t="shared" ref="I2911:I2974" si="2065">MOD(INT(D2911/100000),10)</f>
        <v>0</v>
      </c>
      <c r="J2911" s="6">
        <f t="shared" ref="J2911:J2974" si="2066">MOD(INT(D2911/10000),10)</f>
        <v>5</v>
      </c>
      <c r="K2911" s="6">
        <f t="shared" ref="K2911:K2974" si="2067">MOD(INT(D2911/1000),10)</f>
        <v>4</v>
      </c>
      <c r="L2911" s="6">
        <f t="shared" ref="L2911:L2974" si="2068">MOD(INT(D2911/100),10)</f>
        <v>6</v>
      </c>
      <c r="M2911" s="6">
        <f t="shared" ref="M2911:M2974" si="2069">MOD(INT(D2911/10),10)</f>
        <v>4</v>
      </c>
      <c r="N2911" s="6">
        <f t="shared" ref="N2911:N2974" si="2070">MOD(D2911,10)</f>
        <v>1</v>
      </c>
      <c r="O2911" s="13">
        <f t="shared" ref="O2911:O2974" si="2071">INT(K2911/4)+(J2911*2)+(I2911*16)</f>
        <v>11</v>
      </c>
      <c r="P2911" s="4">
        <f t="shared" ref="P2911:P2974" si="2072">(I2911*4)+INT(J2911/2)</f>
        <v>2</v>
      </c>
      <c r="Q2911" s="4">
        <f t="shared" ref="Q2911:Q2974" si="2073">V2911</f>
        <v>3</v>
      </c>
      <c r="R2911">
        <f t="shared" ref="R2911:R2974" si="2074">(MOD(L2911,4)*100)+(M2911*10)+N2911</f>
        <v>241</v>
      </c>
      <c r="S2911" s="4">
        <f t="shared" ref="S2911:S2974" si="2075">(MOD(K2911,2)*2)+INT(L2911/4)</f>
        <v>1</v>
      </c>
      <c r="T2911" s="15">
        <f t="shared" ref="T2911:T2974" si="2076">MOD(INT(K2911/2),2)</f>
        <v>0</v>
      </c>
      <c r="U2911" s="4">
        <f t="shared" ref="U2911:U2974" si="2077">INT(J2911/2)</f>
        <v>2</v>
      </c>
      <c r="V2911" s="4">
        <f t="shared" ref="V2911:V2974" si="2078">(MOD(J2911,2)*2)+INT(K2911/4)</f>
        <v>3</v>
      </c>
      <c r="W2911" s="4">
        <f t="shared" ref="W2911:W2974" si="2079">(MOD(K2911,4)*2)+INT(L2911/4)</f>
        <v>1</v>
      </c>
      <c r="X2911" s="6">
        <f t="shared" ref="X2911:X2974" si="2080">MOD(L2911,4)</f>
        <v>2</v>
      </c>
      <c r="Y2911" s="4">
        <f t="shared" ref="Y2911:Y2974" si="2081">INT(M2911/2)</f>
        <v>2</v>
      </c>
      <c r="Z2911" s="6">
        <f t="shared" ref="Z2911:Z2974" si="2082">MOD(M2911,2)</f>
        <v>0</v>
      </c>
      <c r="AA2911" s="18">
        <f t="shared" ref="AA2911:AA2974" si="2083">N2911</f>
        <v>1</v>
      </c>
      <c r="AB2911" s="9" t="str">
        <f t="shared" si="2062"/>
        <v>ESWIT</v>
      </c>
      <c r="AC2911" s="9" t="str">
        <f>_xlfn.XLOOKUP(R2911,Sheet2!$H$3:$H$258,Sheet2!$I$3:$I$258,"-----")</f>
        <v>I.STUP</v>
      </c>
      <c r="AD2911" s="9" t="str">
        <f>_xlfn.XLOOKUP(VALUE(AE2911),Sheet2!$N$3:$N$1000,Sheet2!$O$3:$O$1000,"********")</f>
        <v>ESWIT</v>
      </c>
      <c r="AE2911" t="str">
        <f t="shared" si="2059"/>
        <v>5646</v>
      </c>
      <c r="AF2911" s="9" t="str">
        <f>IF(R2911&lt;200,"+"&amp;TEXT(R2911,"0"),"-"&amp;TEXT(_xlfn.XLOOKUP(R2911,Sheet2!$K$3:$K$130,Sheet2!$L$3:$L$130,"-----"),"0"))</f>
        <v>-137</v>
      </c>
      <c r="AG2911" s="9" t="str">
        <f t="shared" ref="AG2911:AG2974" si="2084">IF(T2911=1,"@","")</f>
        <v/>
      </c>
      <c r="AH2911" s="9" t="str">
        <f t="shared" ref="AH2911:AH2974" si="2085">IF(Q2911=0,"JMP "&amp;AJ2911, IF(Q2911=1,"JSR "&amp;AJ2911,IF(Q2911=2,"ISZ "&amp;AJ2911,"DSZ "&amp;AJ2911)))</f>
        <v>DSZ ESWIT</v>
      </c>
      <c r="AI2911" t="str">
        <f t="shared" ref="AI2911:AI2974" si="2086">TEXT(Q2911,"0")&amp;","&amp;AG2911&amp;AB2911</f>
        <v>3,ESWIT</v>
      </c>
      <c r="AJ2911" s="16" t="str">
        <f t="shared" ref="AJ2911:AJ2974" si="2087">AG2911&amp;AB2911</f>
        <v>ESWIT</v>
      </c>
      <c r="AK2911" t="str">
        <f t="shared" ref="AK2911:AK2974" si="2088">AL2911&amp;AN2911&amp;AM2911&amp;AO2911&amp;" "&amp;TEXT(U2911,"0")&amp;","&amp;TEXT(V2911,"0")&amp;AP2911</f>
        <v>NEGOR 2,3,SKP</v>
      </c>
      <c r="AL2911" s="4" t="str">
        <f t="shared" ref="AL2911:AL2974" si="2089">IF(W2911=0,"COM",IF(W2911=1,"NEG",IF(W2911=2,"MOV",IF(W2911=3,"INC",IF(W2911=4,"ADC",IF(W2911=5,"SUB",IF(W2911=6,"ADD","AND")))))))</f>
        <v>NEG</v>
      </c>
      <c r="AM2911" s="4" t="str">
        <f t="shared" ref="AM2911:AM2974" si="2090">IF(X2911=0,"",IF(X2911=1,"L",IF(X2911=2,"R","S")))</f>
        <v>R</v>
      </c>
      <c r="AN2911" s="4" t="str">
        <f t="shared" ref="AN2911:AN2974" si="2091">IF(Y2911=0,"",IF(Y2911=1,"Z",IF(Y2911=2,"O","C")))</f>
        <v>O</v>
      </c>
      <c r="AO2911" s="4" t="str">
        <f t="shared" ref="AO2911:AO2974" si="2092">IF(Z2911=1,"#","")</f>
        <v/>
      </c>
      <c r="AP2911" s="15" t="str">
        <f t="shared" ref="AP2911:AP2974" si="2093">IF(AA2911=0,"",IF(AA2911=1,",SKP",IF(AA2911=2,",SZC",IF(AA2911=3,",SNC",IF(AA2911=4,",SZR",IF(AA2911=5,",SNR",IF(AA2911=6,",SEZ",",SBN")))))))</f>
        <v>,SKP</v>
      </c>
      <c r="AQ2911" s="9" t="str">
        <f>_xlfn.XLOOKUP(D2911,Sheet2!$E$3:$E$101,Sheet2!$F$3:$F$101,"******************")</f>
        <v>******************</v>
      </c>
      <c r="AR2911" s="33" t="str">
        <f t="shared" si="2060"/>
        <v>DIAC 3,**</v>
      </c>
      <c r="AS2911" s="9" t="str">
        <f t="shared" si="2061"/>
        <v>DIAC</v>
      </c>
      <c r="AT2911" s="4">
        <f t="shared" ref="AT2911:AT2974" si="2094">V2911</f>
        <v>3</v>
      </c>
      <c r="AU2911" s="6">
        <f t="shared" ref="AU2911:AU2974" si="2095">X2911</f>
        <v>2</v>
      </c>
      <c r="AV2911" s="4" t="str">
        <f t="shared" si="2063"/>
        <v>C</v>
      </c>
      <c r="AW2911" s="4">
        <f t="shared" ref="AW2911:AW2974" si="2096">M2911*10+N2911</f>
        <v>41</v>
      </c>
      <c r="AX2911" s="4" t="str">
        <f>_xlfn.XLOOKUP(AW2911,Sheet2!$Q$3:$Q$66,Sheet2!$R$3:$R$66,"**")</f>
        <v>**</v>
      </c>
      <c r="AY2911" s="4">
        <f t="shared" ref="AY2911:AY2974" si="2097">W2911</f>
        <v>1</v>
      </c>
      <c r="AZ2911" s="16" t="str">
        <f t="shared" ref="AZ2911:AZ2974" si="2098">IF(AU2911=0,"SKPBN",IF(AU2911=1,"SKPBZ",IF(AU2911=2,"SKPDN","SKPDZ")))</f>
        <v>SKPDN</v>
      </c>
    </row>
    <row r="2912" spans="1:52" x14ac:dyDescent="0.35">
      <c r="B2912" s="3">
        <f t="shared" si="2055"/>
        <v>14</v>
      </c>
      <c r="C2912" s="1">
        <f t="shared" si="2056"/>
        <v>6006</v>
      </c>
      <c r="D2912" s="2">
        <v>74477</v>
      </c>
      <c r="E2912" s="2" t="str">
        <f>_xlfn.XLOOKUP(C2912,Sheet2!$N$3:$N$1000,Sheet2!$O$3:$O$1000,"")</f>
        <v/>
      </c>
      <c r="F2912" s="9" t="str">
        <f t="shared" si="2064"/>
        <v>READS 3</v>
      </c>
      <c r="G2912" s="4" t="str">
        <f t="shared" si="2057"/>
        <v>171</v>
      </c>
      <c r="H2912" s="4">
        <f t="shared" si="2058"/>
        <v>77</v>
      </c>
      <c r="I2912" s="6">
        <f t="shared" si="2065"/>
        <v>0</v>
      </c>
      <c r="J2912" s="6">
        <f t="shared" si="2066"/>
        <v>7</v>
      </c>
      <c r="K2912" s="6">
        <f t="shared" si="2067"/>
        <v>4</v>
      </c>
      <c r="L2912" s="6">
        <f t="shared" si="2068"/>
        <v>4</v>
      </c>
      <c r="M2912" s="6">
        <f t="shared" si="2069"/>
        <v>7</v>
      </c>
      <c r="N2912" s="6">
        <f t="shared" si="2070"/>
        <v>7</v>
      </c>
      <c r="O2912" s="13">
        <f t="shared" si="2071"/>
        <v>15</v>
      </c>
      <c r="P2912" s="4">
        <f t="shared" si="2072"/>
        <v>3</v>
      </c>
      <c r="Q2912" s="4">
        <f t="shared" si="2073"/>
        <v>3</v>
      </c>
      <c r="R2912">
        <f t="shared" si="2074"/>
        <v>77</v>
      </c>
      <c r="S2912" s="4">
        <f t="shared" si="2075"/>
        <v>1</v>
      </c>
      <c r="T2912" s="15">
        <f t="shared" si="2076"/>
        <v>0</v>
      </c>
      <c r="U2912" s="4">
        <f t="shared" si="2077"/>
        <v>3</v>
      </c>
      <c r="V2912" s="4">
        <f t="shared" si="2078"/>
        <v>3</v>
      </c>
      <c r="W2912" s="4">
        <f t="shared" si="2079"/>
        <v>1</v>
      </c>
      <c r="X2912" s="6">
        <f t="shared" si="2080"/>
        <v>0</v>
      </c>
      <c r="Y2912" s="4">
        <f t="shared" si="2081"/>
        <v>3</v>
      </c>
      <c r="Z2912" s="6">
        <f t="shared" si="2082"/>
        <v>1</v>
      </c>
      <c r="AA2912" s="18">
        <f t="shared" si="2083"/>
        <v>7</v>
      </c>
      <c r="AB2912" s="9" t="str">
        <f t="shared" si="2062"/>
        <v>+77</v>
      </c>
      <c r="AC2912" s="9" t="str">
        <f>_xlfn.XLOOKUP(R2912,Sheet2!$H$3:$H$258,Sheet2!$I$3:$I$258,"-----")</f>
        <v>ZB12</v>
      </c>
      <c r="AD2912" s="9" t="str">
        <f>_xlfn.XLOOKUP(VALUE(AE2912),Sheet2!$N$3:$N$1000,Sheet2!$O$3:$O$1000,"********")</f>
        <v>********</v>
      </c>
      <c r="AE2912" t="str">
        <f t="shared" si="2059"/>
        <v>6105</v>
      </c>
      <c r="AF2912" s="9" t="str">
        <f>IF(R2912&lt;200,"+"&amp;TEXT(R2912,"0"),"-"&amp;TEXT(_xlfn.XLOOKUP(R2912,Sheet2!$K$3:$K$130,Sheet2!$L$3:$L$130,"-----"),"0"))</f>
        <v>+77</v>
      </c>
      <c r="AG2912" s="9" t="str">
        <f t="shared" si="2084"/>
        <v/>
      </c>
      <c r="AH2912" s="9" t="str">
        <f t="shared" si="2085"/>
        <v>DSZ +77</v>
      </c>
      <c r="AI2912" t="str">
        <f t="shared" si="2086"/>
        <v>3,+77</v>
      </c>
      <c r="AJ2912" s="16" t="str">
        <f t="shared" si="2087"/>
        <v>+77</v>
      </c>
      <c r="AK2912" t="str">
        <f t="shared" si="2088"/>
        <v>NEGC# 3,3,SBN</v>
      </c>
      <c r="AL2912" s="4" t="str">
        <f t="shared" si="2089"/>
        <v>NEG</v>
      </c>
      <c r="AM2912" s="4" t="str">
        <f t="shared" si="2090"/>
        <v/>
      </c>
      <c r="AN2912" s="4" t="str">
        <f t="shared" si="2091"/>
        <v>C</v>
      </c>
      <c r="AO2912" s="4" t="str">
        <f t="shared" si="2092"/>
        <v>#</v>
      </c>
      <c r="AP2912" s="15" t="str">
        <f t="shared" si="2093"/>
        <v>,SBN</v>
      </c>
      <c r="AQ2912" s="9" t="str">
        <f>_xlfn.XLOOKUP(D2912,Sheet2!$E$3:$E$101,Sheet2!$F$3:$F$101,"******************")</f>
        <v>READS 3</v>
      </c>
      <c r="AR2912" s="33" t="str">
        <f t="shared" si="2060"/>
        <v>DIA 3,CPU</v>
      </c>
      <c r="AS2912" s="9" t="str">
        <f t="shared" si="2061"/>
        <v>DIA</v>
      </c>
      <c r="AT2912" s="4">
        <f t="shared" si="2094"/>
        <v>3</v>
      </c>
      <c r="AU2912" s="6">
        <f t="shared" si="2095"/>
        <v>0</v>
      </c>
      <c r="AV2912" s="4" t="str">
        <f t="shared" si="2063"/>
        <v/>
      </c>
      <c r="AW2912" s="4">
        <f t="shared" si="2096"/>
        <v>77</v>
      </c>
      <c r="AX2912" s="4" t="str">
        <f>_xlfn.XLOOKUP(AW2912,Sheet2!$Q$3:$Q$66,Sheet2!$R$3:$R$66,"**")</f>
        <v>CPU</v>
      </c>
      <c r="AY2912" s="4">
        <f t="shared" si="2097"/>
        <v>1</v>
      </c>
      <c r="AZ2912" s="16" t="str">
        <f t="shared" si="2098"/>
        <v>SKPBN</v>
      </c>
    </row>
    <row r="2913" spans="2:52" x14ac:dyDescent="0.35">
      <c r="B2913" s="3">
        <f t="shared" si="2055"/>
        <v>15</v>
      </c>
      <c r="C2913" s="1">
        <f t="shared" si="2056"/>
        <v>6007</v>
      </c>
      <c r="D2913" s="2">
        <v>177112</v>
      </c>
      <c r="E2913" s="2" t="str">
        <f>_xlfn.XLOOKUP(C2913,Sheet2!$N$3:$N$1000,Sheet2!$O$3:$O$1000,"")</f>
        <v/>
      </c>
      <c r="F2913" s="9" t="str">
        <f t="shared" si="2064"/>
        <v>ADDL# 3,3,SZC</v>
      </c>
      <c r="G2913" s="4" t="str">
        <f t="shared" si="2057"/>
        <v>376</v>
      </c>
      <c r="H2913" s="4">
        <f t="shared" si="2058"/>
        <v>112</v>
      </c>
      <c r="I2913" s="6">
        <f t="shared" si="2065"/>
        <v>1</v>
      </c>
      <c r="J2913" s="6">
        <f t="shared" si="2066"/>
        <v>7</v>
      </c>
      <c r="K2913" s="6">
        <f t="shared" si="2067"/>
        <v>7</v>
      </c>
      <c r="L2913" s="6">
        <f t="shared" si="2068"/>
        <v>1</v>
      </c>
      <c r="M2913" s="6">
        <f t="shared" si="2069"/>
        <v>1</v>
      </c>
      <c r="N2913" s="6">
        <f t="shared" si="2070"/>
        <v>2</v>
      </c>
      <c r="O2913" s="13">
        <f t="shared" si="2071"/>
        <v>31</v>
      </c>
      <c r="P2913" s="4">
        <f t="shared" si="2072"/>
        <v>7</v>
      </c>
      <c r="Q2913" s="4">
        <f t="shared" si="2073"/>
        <v>3</v>
      </c>
      <c r="R2913">
        <f t="shared" si="2074"/>
        <v>112</v>
      </c>
      <c r="S2913" s="4">
        <f t="shared" si="2075"/>
        <v>2</v>
      </c>
      <c r="T2913" s="15">
        <f t="shared" si="2076"/>
        <v>1</v>
      </c>
      <c r="U2913" s="4">
        <f t="shared" si="2077"/>
        <v>3</v>
      </c>
      <c r="V2913" s="4">
        <f t="shared" si="2078"/>
        <v>3</v>
      </c>
      <c r="W2913" s="4">
        <f t="shared" si="2079"/>
        <v>6</v>
      </c>
      <c r="X2913" s="6">
        <f t="shared" si="2080"/>
        <v>1</v>
      </c>
      <c r="Y2913" s="4">
        <f t="shared" si="2081"/>
        <v>0</v>
      </c>
      <c r="Z2913" s="6">
        <f t="shared" si="2082"/>
        <v>1</v>
      </c>
      <c r="AA2913" s="18">
        <f t="shared" si="2083"/>
        <v>2</v>
      </c>
      <c r="AB2913" s="9" t="str">
        <f t="shared" si="2062"/>
        <v>+112,2</v>
      </c>
      <c r="AC2913" s="9" t="str">
        <f>_xlfn.XLOOKUP(R2913,Sheet2!$H$3:$H$258,Sheet2!$I$3:$I$258,"-----")</f>
        <v>ZB1</v>
      </c>
      <c r="AD2913" s="9" t="str">
        <f>_xlfn.XLOOKUP(VALUE(AE2913),Sheet2!$N$3:$N$1000,Sheet2!$O$3:$O$1000,"********")</f>
        <v>********</v>
      </c>
      <c r="AE2913" t="str">
        <f t="shared" si="2059"/>
        <v>6121</v>
      </c>
      <c r="AF2913" s="9" t="str">
        <f>IF(R2913&lt;200,"+"&amp;TEXT(R2913,"0"),"-"&amp;TEXT(_xlfn.XLOOKUP(R2913,Sheet2!$K$3:$K$130,Sheet2!$L$3:$L$130,"-----"),"0"))</f>
        <v>+112</v>
      </c>
      <c r="AG2913" s="9" t="str">
        <f t="shared" si="2084"/>
        <v>@</v>
      </c>
      <c r="AH2913" s="9" t="str">
        <f t="shared" si="2085"/>
        <v>DSZ @+112,2</v>
      </c>
      <c r="AI2913" t="str">
        <f t="shared" si="2086"/>
        <v>3,@+112,2</v>
      </c>
      <c r="AJ2913" s="16" t="str">
        <f t="shared" si="2087"/>
        <v>@+112,2</v>
      </c>
      <c r="AK2913" t="str">
        <f t="shared" si="2088"/>
        <v>ADDL# 3,3,SZC</v>
      </c>
      <c r="AL2913" s="4" t="str">
        <f t="shared" si="2089"/>
        <v>ADD</v>
      </c>
      <c r="AM2913" s="4" t="str">
        <f t="shared" si="2090"/>
        <v>L</v>
      </c>
      <c r="AN2913" s="4" t="str">
        <f t="shared" si="2091"/>
        <v/>
      </c>
      <c r="AO2913" s="4" t="str">
        <f t="shared" si="2092"/>
        <v>#</v>
      </c>
      <c r="AP2913" s="15" t="str">
        <f t="shared" si="2093"/>
        <v>,SZC</v>
      </c>
      <c r="AQ2913" s="9" t="str">
        <f>_xlfn.XLOOKUP(D2913,Sheet2!$E$3:$E$101,Sheet2!$F$3:$F$101,"******************")</f>
        <v>******************</v>
      </c>
      <c r="AR2913" s="33" t="str">
        <f t="shared" si="2060"/>
        <v>DOCS 3,PTR</v>
      </c>
      <c r="AS2913" s="9" t="str">
        <f t="shared" si="2061"/>
        <v>DOCS</v>
      </c>
      <c r="AT2913" s="4">
        <f t="shared" si="2094"/>
        <v>3</v>
      </c>
      <c r="AU2913" s="6">
        <f t="shared" si="2095"/>
        <v>1</v>
      </c>
      <c r="AV2913" s="4" t="str">
        <f t="shared" si="2063"/>
        <v>S</v>
      </c>
      <c r="AW2913" s="4">
        <f t="shared" si="2096"/>
        <v>12</v>
      </c>
      <c r="AX2913" s="4" t="str">
        <f>_xlfn.XLOOKUP(AW2913,Sheet2!$Q$3:$Q$66,Sheet2!$R$3:$R$66,"**")</f>
        <v>PTR</v>
      </c>
      <c r="AY2913" s="4">
        <f t="shared" si="2097"/>
        <v>6</v>
      </c>
      <c r="AZ2913" s="16" t="str">
        <f t="shared" si="2098"/>
        <v>SKPBZ</v>
      </c>
    </row>
    <row r="2914" spans="2:52" x14ac:dyDescent="0.35">
      <c r="B2914" s="3">
        <f t="shared" si="2055"/>
        <v>16</v>
      </c>
      <c r="C2914" s="1">
        <f t="shared" si="2056"/>
        <v>6010</v>
      </c>
      <c r="D2914" s="2">
        <v>402</v>
      </c>
      <c r="E2914" s="2" t="str">
        <f>_xlfn.XLOOKUP(C2914,Sheet2!$N$3:$N$1000,Sheet2!$O$3:$O$1000,"")</f>
        <v/>
      </c>
      <c r="F2914" s="9" t="str">
        <f t="shared" si="2064"/>
        <v>JMP ERET</v>
      </c>
      <c r="G2914" s="4" t="str">
        <f t="shared" si="2057"/>
        <v>1</v>
      </c>
      <c r="H2914" s="4">
        <f t="shared" si="2058"/>
        <v>2</v>
      </c>
      <c r="I2914" s="6">
        <f t="shared" si="2065"/>
        <v>0</v>
      </c>
      <c r="J2914" s="6">
        <f t="shared" si="2066"/>
        <v>0</v>
      </c>
      <c r="K2914" s="6">
        <f t="shared" si="2067"/>
        <v>0</v>
      </c>
      <c r="L2914" s="6">
        <f t="shared" si="2068"/>
        <v>4</v>
      </c>
      <c r="M2914" s="6">
        <f t="shared" si="2069"/>
        <v>0</v>
      </c>
      <c r="N2914" s="6">
        <f t="shared" si="2070"/>
        <v>2</v>
      </c>
      <c r="O2914" s="13">
        <f t="shared" si="2071"/>
        <v>0</v>
      </c>
      <c r="P2914" s="4">
        <f t="shared" si="2072"/>
        <v>0</v>
      </c>
      <c r="Q2914" s="4">
        <f t="shared" si="2073"/>
        <v>0</v>
      </c>
      <c r="R2914">
        <f t="shared" si="2074"/>
        <v>2</v>
      </c>
      <c r="S2914" s="4">
        <f t="shared" si="2075"/>
        <v>1</v>
      </c>
      <c r="T2914" s="15">
        <f t="shared" si="2076"/>
        <v>0</v>
      </c>
      <c r="U2914" s="4">
        <f t="shared" si="2077"/>
        <v>0</v>
      </c>
      <c r="V2914" s="4">
        <f t="shared" si="2078"/>
        <v>0</v>
      </c>
      <c r="W2914" s="4">
        <f t="shared" si="2079"/>
        <v>1</v>
      </c>
      <c r="X2914" s="6">
        <f t="shared" si="2080"/>
        <v>0</v>
      </c>
      <c r="Y2914" s="4">
        <f t="shared" si="2081"/>
        <v>0</v>
      </c>
      <c r="Z2914" s="6">
        <f t="shared" si="2082"/>
        <v>0</v>
      </c>
      <c r="AA2914" s="18">
        <f t="shared" si="2083"/>
        <v>2</v>
      </c>
      <c r="AB2914" s="9" t="str">
        <f t="shared" si="2062"/>
        <v>ERET</v>
      </c>
      <c r="AC2914" s="9" t="str">
        <f>_xlfn.XLOOKUP(R2914,Sheet2!$H$3:$H$258,Sheet2!$I$3:$I$258,"-----")</f>
        <v>*****</v>
      </c>
      <c r="AD2914" s="9" t="str">
        <f>_xlfn.XLOOKUP(VALUE(AE2914),Sheet2!$N$3:$N$1000,Sheet2!$O$3:$O$1000,"********")</f>
        <v>ERET</v>
      </c>
      <c r="AE2914" t="str">
        <f t="shared" si="2059"/>
        <v>6012</v>
      </c>
      <c r="AF2914" s="9" t="str">
        <f>IF(R2914&lt;200,"+"&amp;TEXT(R2914,"0"),"-"&amp;TEXT(_xlfn.XLOOKUP(R2914,Sheet2!$K$3:$K$130,Sheet2!$L$3:$L$130,"-----"),"0"))</f>
        <v>+2</v>
      </c>
      <c r="AG2914" s="9" t="str">
        <f t="shared" si="2084"/>
        <v/>
      </c>
      <c r="AH2914" s="9" t="str">
        <f t="shared" si="2085"/>
        <v>JMP ERET</v>
      </c>
      <c r="AI2914" t="str">
        <f t="shared" si="2086"/>
        <v>0,ERET</v>
      </c>
      <c r="AJ2914" s="16" t="str">
        <f t="shared" si="2087"/>
        <v>ERET</v>
      </c>
      <c r="AK2914" t="str">
        <f t="shared" si="2088"/>
        <v>NEG 0,0,SZC</v>
      </c>
      <c r="AL2914" s="4" t="str">
        <f t="shared" si="2089"/>
        <v>NEG</v>
      </c>
      <c r="AM2914" s="4" t="str">
        <f t="shared" si="2090"/>
        <v/>
      </c>
      <c r="AN2914" s="4" t="str">
        <f t="shared" si="2091"/>
        <v/>
      </c>
      <c r="AO2914" s="4" t="str">
        <f t="shared" si="2092"/>
        <v/>
      </c>
      <c r="AP2914" s="15" t="str">
        <f t="shared" si="2093"/>
        <v>,SZC</v>
      </c>
      <c r="AQ2914" s="9" t="str">
        <f>_xlfn.XLOOKUP(D2914,Sheet2!$E$3:$E$101,Sheet2!$F$3:$F$101,"******************")</f>
        <v>******************</v>
      </c>
      <c r="AR2914" s="33" t="str">
        <f t="shared" si="2060"/>
        <v>DIA 0,MAP0</v>
      </c>
      <c r="AS2914" s="9" t="str">
        <f t="shared" si="2061"/>
        <v>DIA</v>
      </c>
      <c r="AT2914" s="4">
        <f t="shared" si="2094"/>
        <v>0</v>
      </c>
      <c r="AU2914" s="6">
        <f t="shared" si="2095"/>
        <v>0</v>
      </c>
      <c r="AV2914" s="4" t="str">
        <f t="shared" si="2063"/>
        <v/>
      </c>
      <c r="AW2914" s="4">
        <f t="shared" si="2096"/>
        <v>2</v>
      </c>
      <c r="AX2914" s="4" t="str">
        <f>_xlfn.XLOOKUP(AW2914,Sheet2!$Q$3:$Q$66,Sheet2!$R$3:$R$66,"**")</f>
        <v>MAP0</v>
      </c>
      <c r="AY2914" s="4">
        <f t="shared" si="2097"/>
        <v>1</v>
      </c>
      <c r="AZ2914" s="16" t="str">
        <f t="shared" si="2098"/>
        <v>SKPBN</v>
      </c>
    </row>
    <row r="2915" spans="2:52" x14ac:dyDescent="0.35">
      <c r="B2915" s="3">
        <f t="shared" si="2055"/>
        <v>17</v>
      </c>
      <c r="C2915" s="1">
        <f t="shared" si="2056"/>
        <v>6011</v>
      </c>
      <c r="D2915" s="2">
        <v>4404</v>
      </c>
      <c r="E2915" s="2" t="str">
        <f>_xlfn.XLOOKUP(C2915,Sheet2!$N$3:$N$1000,Sheet2!$O$3:$O$1000,"")</f>
        <v/>
      </c>
      <c r="F2915" s="9" t="str">
        <f t="shared" si="2064"/>
        <v>JSR EPRINT</v>
      </c>
      <c r="G2915" s="4" t="str">
        <f t="shared" si="2057"/>
        <v>11</v>
      </c>
      <c r="H2915" s="4">
        <f t="shared" si="2058"/>
        <v>4</v>
      </c>
      <c r="I2915" s="6">
        <f t="shared" si="2065"/>
        <v>0</v>
      </c>
      <c r="J2915" s="6">
        <f t="shared" si="2066"/>
        <v>0</v>
      </c>
      <c r="K2915" s="6">
        <f t="shared" si="2067"/>
        <v>4</v>
      </c>
      <c r="L2915" s="6">
        <f t="shared" si="2068"/>
        <v>4</v>
      </c>
      <c r="M2915" s="6">
        <f t="shared" si="2069"/>
        <v>0</v>
      </c>
      <c r="N2915" s="6">
        <f t="shared" si="2070"/>
        <v>4</v>
      </c>
      <c r="O2915" s="13">
        <f t="shared" si="2071"/>
        <v>1</v>
      </c>
      <c r="P2915" s="4">
        <f t="shared" si="2072"/>
        <v>0</v>
      </c>
      <c r="Q2915" s="4">
        <f t="shared" si="2073"/>
        <v>1</v>
      </c>
      <c r="R2915">
        <f t="shared" si="2074"/>
        <v>4</v>
      </c>
      <c r="S2915" s="4">
        <f t="shared" si="2075"/>
        <v>1</v>
      </c>
      <c r="T2915" s="15">
        <f t="shared" si="2076"/>
        <v>0</v>
      </c>
      <c r="U2915" s="4">
        <f t="shared" si="2077"/>
        <v>0</v>
      </c>
      <c r="V2915" s="4">
        <f t="shared" si="2078"/>
        <v>1</v>
      </c>
      <c r="W2915" s="4">
        <f t="shared" si="2079"/>
        <v>1</v>
      </c>
      <c r="X2915" s="6">
        <f t="shared" si="2080"/>
        <v>0</v>
      </c>
      <c r="Y2915" s="4">
        <f t="shared" si="2081"/>
        <v>0</v>
      </c>
      <c r="Z2915" s="6">
        <f t="shared" si="2082"/>
        <v>0</v>
      </c>
      <c r="AA2915" s="18">
        <f t="shared" si="2083"/>
        <v>4</v>
      </c>
      <c r="AB2915" s="9" t="str">
        <f t="shared" si="2062"/>
        <v>EPRINT</v>
      </c>
      <c r="AC2915" s="9" t="str">
        <f>_xlfn.XLOOKUP(R2915,Sheet2!$H$3:$H$258,Sheet2!$I$3:$I$258,"-----")</f>
        <v>*****</v>
      </c>
      <c r="AD2915" s="9" t="str">
        <f>_xlfn.XLOOKUP(VALUE(AE2915),Sheet2!$N$3:$N$1000,Sheet2!$O$3:$O$1000,"********")</f>
        <v>EPRINT</v>
      </c>
      <c r="AE2915" t="str">
        <f t="shared" si="2059"/>
        <v>6015</v>
      </c>
      <c r="AF2915" s="9" t="str">
        <f>IF(R2915&lt;200,"+"&amp;TEXT(R2915,"0"),"-"&amp;TEXT(_xlfn.XLOOKUP(R2915,Sheet2!$K$3:$K$130,Sheet2!$L$3:$L$130,"-----"),"0"))</f>
        <v>+4</v>
      </c>
      <c r="AG2915" s="9" t="str">
        <f t="shared" si="2084"/>
        <v/>
      </c>
      <c r="AH2915" s="9" t="str">
        <f t="shared" si="2085"/>
        <v>JSR EPRINT</v>
      </c>
      <c r="AI2915" t="str">
        <f t="shared" si="2086"/>
        <v>1,EPRINT</v>
      </c>
      <c r="AJ2915" s="16" t="str">
        <f t="shared" si="2087"/>
        <v>EPRINT</v>
      </c>
      <c r="AK2915" t="str">
        <f t="shared" si="2088"/>
        <v>NEG 0,1,SZR</v>
      </c>
      <c r="AL2915" s="4" t="str">
        <f t="shared" si="2089"/>
        <v>NEG</v>
      </c>
      <c r="AM2915" s="4" t="str">
        <f t="shared" si="2090"/>
        <v/>
      </c>
      <c r="AN2915" s="4" t="str">
        <f t="shared" si="2091"/>
        <v/>
      </c>
      <c r="AO2915" s="4" t="str">
        <f t="shared" si="2092"/>
        <v/>
      </c>
      <c r="AP2915" s="15" t="str">
        <f t="shared" si="2093"/>
        <v>,SZR</v>
      </c>
      <c r="AQ2915" s="9" t="str">
        <f>_xlfn.XLOOKUP(D2915,Sheet2!$E$3:$E$101,Sheet2!$F$3:$F$101,"******************")</f>
        <v>******************</v>
      </c>
      <c r="AR2915" s="33" t="str">
        <f t="shared" si="2060"/>
        <v>DIA 1,MAP2</v>
      </c>
      <c r="AS2915" s="9" t="str">
        <f t="shared" si="2061"/>
        <v>DIA</v>
      </c>
      <c r="AT2915" s="4">
        <f t="shared" si="2094"/>
        <v>1</v>
      </c>
      <c r="AU2915" s="6">
        <f t="shared" si="2095"/>
        <v>0</v>
      </c>
      <c r="AV2915" s="4" t="str">
        <f t="shared" si="2063"/>
        <v/>
      </c>
      <c r="AW2915" s="4">
        <f t="shared" si="2096"/>
        <v>4</v>
      </c>
      <c r="AX2915" s="4" t="str">
        <f>_xlfn.XLOOKUP(AW2915,Sheet2!$Q$3:$Q$66,Sheet2!$R$3:$R$66,"**")</f>
        <v>MAP2</v>
      </c>
      <c r="AY2915" s="4">
        <f t="shared" si="2097"/>
        <v>1</v>
      </c>
      <c r="AZ2915" s="16" t="str">
        <f t="shared" si="2098"/>
        <v>SKPBN</v>
      </c>
    </row>
    <row r="2916" spans="2:52" x14ac:dyDescent="0.35">
      <c r="B2916" s="3">
        <f t="shared" si="2055"/>
        <v>18</v>
      </c>
      <c r="C2916" s="1">
        <f t="shared" si="2056"/>
        <v>6012</v>
      </c>
      <c r="D2916" s="2">
        <v>10635</v>
      </c>
      <c r="E2916" s="2" t="str">
        <f>_xlfn.XLOOKUP(C2916,Sheet2!$N$3:$N$1000,Sheet2!$O$3:$O$1000,"")</f>
        <v>ERET</v>
      </c>
      <c r="F2916" s="9" t="str">
        <f t="shared" si="2064"/>
        <v>ISZ ERRCT</v>
      </c>
      <c r="G2916" s="4" t="str">
        <f t="shared" si="2057"/>
        <v>21</v>
      </c>
      <c r="H2916" s="4">
        <f t="shared" si="2058"/>
        <v>235</v>
      </c>
      <c r="I2916" s="6">
        <f t="shared" si="2065"/>
        <v>0</v>
      </c>
      <c r="J2916" s="6">
        <f t="shared" si="2066"/>
        <v>1</v>
      </c>
      <c r="K2916" s="6">
        <f t="shared" si="2067"/>
        <v>0</v>
      </c>
      <c r="L2916" s="6">
        <f t="shared" si="2068"/>
        <v>6</v>
      </c>
      <c r="M2916" s="6">
        <f t="shared" si="2069"/>
        <v>3</v>
      </c>
      <c r="N2916" s="6">
        <f t="shared" si="2070"/>
        <v>5</v>
      </c>
      <c r="O2916" s="13">
        <f t="shared" si="2071"/>
        <v>2</v>
      </c>
      <c r="P2916" s="4">
        <f t="shared" si="2072"/>
        <v>0</v>
      </c>
      <c r="Q2916" s="4">
        <f t="shared" si="2073"/>
        <v>2</v>
      </c>
      <c r="R2916">
        <f t="shared" si="2074"/>
        <v>235</v>
      </c>
      <c r="S2916" s="4">
        <f t="shared" si="2075"/>
        <v>1</v>
      </c>
      <c r="T2916" s="15">
        <f t="shared" si="2076"/>
        <v>0</v>
      </c>
      <c r="U2916" s="4">
        <f t="shared" si="2077"/>
        <v>0</v>
      </c>
      <c r="V2916" s="4">
        <f t="shared" si="2078"/>
        <v>2</v>
      </c>
      <c r="W2916" s="4">
        <f t="shared" si="2079"/>
        <v>1</v>
      </c>
      <c r="X2916" s="6">
        <f t="shared" si="2080"/>
        <v>2</v>
      </c>
      <c r="Y2916" s="4">
        <f t="shared" si="2081"/>
        <v>1</v>
      </c>
      <c r="Z2916" s="6">
        <f t="shared" si="2082"/>
        <v>1</v>
      </c>
      <c r="AA2916" s="18">
        <f t="shared" si="2083"/>
        <v>5</v>
      </c>
      <c r="AB2916" s="9" t="str">
        <f t="shared" si="2062"/>
        <v>ERRCT</v>
      </c>
      <c r="AC2916" s="9" t="str">
        <f>_xlfn.XLOOKUP(R2916,Sheet2!$H$3:$H$258,Sheet2!$I$3:$I$258,"-----")</f>
        <v>I.IWT</v>
      </c>
      <c r="AD2916" s="9" t="str">
        <f>_xlfn.XLOOKUP(VALUE(AE2916),Sheet2!$N$3:$N$1000,Sheet2!$O$3:$O$1000,"********")</f>
        <v>ERRCT</v>
      </c>
      <c r="AE2916" t="str">
        <f t="shared" si="2059"/>
        <v>5647</v>
      </c>
      <c r="AF2916" s="9" t="str">
        <f>IF(R2916&lt;200,"+"&amp;TEXT(R2916,"0"),"-"&amp;TEXT(_xlfn.XLOOKUP(R2916,Sheet2!$K$3:$K$130,Sheet2!$L$3:$L$130,"-----"),"0"))</f>
        <v>-143</v>
      </c>
      <c r="AG2916" s="9" t="str">
        <f t="shared" si="2084"/>
        <v/>
      </c>
      <c r="AH2916" s="9" t="str">
        <f t="shared" si="2085"/>
        <v>ISZ ERRCT</v>
      </c>
      <c r="AI2916" t="str">
        <f t="shared" si="2086"/>
        <v>2,ERRCT</v>
      </c>
      <c r="AJ2916" s="16" t="str">
        <f t="shared" si="2087"/>
        <v>ERRCT</v>
      </c>
      <c r="AK2916" t="str">
        <f t="shared" si="2088"/>
        <v>NEGZR# 0,2,SNR</v>
      </c>
      <c r="AL2916" s="4" t="str">
        <f t="shared" si="2089"/>
        <v>NEG</v>
      </c>
      <c r="AM2916" s="4" t="str">
        <f t="shared" si="2090"/>
        <v>R</v>
      </c>
      <c r="AN2916" s="4" t="str">
        <f t="shared" si="2091"/>
        <v>Z</v>
      </c>
      <c r="AO2916" s="4" t="str">
        <f t="shared" si="2092"/>
        <v>#</v>
      </c>
      <c r="AP2916" s="15" t="str">
        <f t="shared" si="2093"/>
        <v>,SNR</v>
      </c>
      <c r="AQ2916" s="9" t="str">
        <f>_xlfn.XLOOKUP(D2916,Sheet2!$E$3:$E$101,Sheet2!$F$3:$F$101,"******************")</f>
        <v>******************</v>
      </c>
      <c r="AR2916" s="33" t="str">
        <f t="shared" si="2060"/>
        <v>DIAC 2,**</v>
      </c>
      <c r="AS2916" s="9" t="str">
        <f t="shared" si="2061"/>
        <v>DIAC</v>
      </c>
      <c r="AT2916" s="4">
        <f t="shared" si="2094"/>
        <v>2</v>
      </c>
      <c r="AU2916" s="6">
        <f t="shared" si="2095"/>
        <v>2</v>
      </c>
      <c r="AV2916" s="4" t="str">
        <f t="shared" si="2063"/>
        <v>C</v>
      </c>
      <c r="AW2916" s="4">
        <f t="shared" si="2096"/>
        <v>35</v>
      </c>
      <c r="AX2916" s="4" t="str">
        <f>_xlfn.XLOOKUP(AW2916,Sheet2!$Q$3:$Q$66,Sheet2!$R$3:$R$66,"**")</f>
        <v>**</v>
      </c>
      <c r="AY2916" s="4">
        <f t="shared" si="2097"/>
        <v>1</v>
      </c>
      <c r="AZ2916" s="16" t="str">
        <f t="shared" si="2098"/>
        <v>SKPDN</v>
      </c>
    </row>
    <row r="2917" spans="2:52" x14ac:dyDescent="0.35">
      <c r="B2917" s="3">
        <f t="shared" si="2055"/>
        <v>19</v>
      </c>
      <c r="C2917" s="1">
        <f t="shared" si="2056"/>
        <v>6013</v>
      </c>
      <c r="D2917" s="2">
        <v>2635</v>
      </c>
      <c r="E2917" s="2" t="str">
        <f>_xlfn.XLOOKUP(C2917,Sheet2!$N$3:$N$1000,Sheet2!$O$3:$O$1000,"")</f>
        <v/>
      </c>
      <c r="F2917" s="9" t="str">
        <f t="shared" si="2064"/>
        <v>JMP @.RTRN</v>
      </c>
      <c r="G2917" s="4" t="str">
        <f t="shared" si="2057"/>
        <v>5</v>
      </c>
      <c r="H2917" s="4">
        <f t="shared" si="2058"/>
        <v>235</v>
      </c>
      <c r="I2917" s="6">
        <f t="shared" si="2065"/>
        <v>0</v>
      </c>
      <c r="J2917" s="6">
        <f t="shared" si="2066"/>
        <v>0</v>
      </c>
      <c r="K2917" s="6">
        <f t="shared" si="2067"/>
        <v>2</v>
      </c>
      <c r="L2917" s="6">
        <f t="shared" si="2068"/>
        <v>6</v>
      </c>
      <c r="M2917" s="6">
        <f t="shared" si="2069"/>
        <v>3</v>
      </c>
      <c r="N2917" s="6">
        <f t="shared" si="2070"/>
        <v>5</v>
      </c>
      <c r="O2917" s="13">
        <f t="shared" si="2071"/>
        <v>0</v>
      </c>
      <c r="P2917" s="4">
        <f t="shared" si="2072"/>
        <v>0</v>
      </c>
      <c r="Q2917" s="4">
        <f t="shared" si="2073"/>
        <v>0</v>
      </c>
      <c r="R2917">
        <f t="shared" si="2074"/>
        <v>235</v>
      </c>
      <c r="S2917" s="4">
        <f t="shared" si="2075"/>
        <v>1</v>
      </c>
      <c r="T2917" s="15">
        <f t="shared" si="2076"/>
        <v>1</v>
      </c>
      <c r="U2917" s="4">
        <f t="shared" si="2077"/>
        <v>0</v>
      </c>
      <c r="V2917" s="4">
        <f t="shared" si="2078"/>
        <v>0</v>
      </c>
      <c r="W2917" s="4">
        <f t="shared" si="2079"/>
        <v>5</v>
      </c>
      <c r="X2917" s="6">
        <f t="shared" si="2080"/>
        <v>2</v>
      </c>
      <c r="Y2917" s="4">
        <f t="shared" si="2081"/>
        <v>1</v>
      </c>
      <c r="Z2917" s="6">
        <f t="shared" si="2082"/>
        <v>1</v>
      </c>
      <c r="AA2917" s="18">
        <f t="shared" si="2083"/>
        <v>5</v>
      </c>
      <c r="AB2917" s="9" t="str">
        <f t="shared" si="2062"/>
        <v>.RTRN</v>
      </c>
      <c r="AC2917" s="9" t="str">
        <f>_xlfn.XLOOKUP(R2917,Sheet2!$H$3:$H$258,Sheet2!$I$3:$I$258,"-----")</f>
        <v>I.IWT</v>
      </c>
      <c r="AD2917" s="9" t="str">
        <f>_xlfn.XLOOKUP(VALUE(AE2917),Sheet2!$N$3:$N$1000,Sheet2!$O$3:$O$1000,"********")</f>
        <v>.RTRN</v>
      </c>
      <c r="AE2917" t="str">
        <f t="shared" si="2059"/>
        <v>5650</v>
      </c>
      <c r="AF2917" s="9" t="str">
        <f>IF(R2917&lt;200,"+"&amp;TEXT(R2917,"0"),"-"&amp;TEXT(_xlfn.XLOOKUP(R2917,Sheet2!$K$3:$K$130,Sheet2!$L$3:$L$130,"-----"),"0"))</f>
        <v>-143</v>
      </c>
      <c r="AG2917" s="9" t="str">
        <f t="shared" si="2084"/>
        <v>@</v>
      </c>
      <c r="AH2917" s="9" t="str">
        <f t="shared" si="2085"/>
        <v>JMP @.RTRN</v>
      </c>
      <c r="AI2917" t="str">
        <f t="shared" si="2086"/>
        <v>0,@.RTRN</v>
      </c>
      <c r="AJ2917" s="16" t="str">
        <f t="shared" si="2087"/>
        <v>@.RTRN</v>
      </c>
      <c r="AK2917" t="str">
        <f t="shared" si="2088"/>
        <v>SUBZR# 0,0,SNR</v>
      </c>
      <c r="AL2917" s="4" t="str">
        <f t="shared" si="2089"/>
        <v>SUB</v>
      </c>
      <c r="AM2917" s="4" t="str">
        <f t="shared" si="2090"/>
        <v>R</v>
      </c>
      <c r="AN2917" s="4" t="str">
        <f t="shared" si="2091"/>
        <v>Z</v>
      </c>
      <c r="AO2917" s="4" t="str">
        <f t="shared" si="2092"/>
        <v>#</v>
      </c>
      <c r="AP2917" s="15" t="str">
        <f t="shared" si="2093"/>
        <v>,SNR</v>
      </c>
      <c r="AQ2917" s="9" t="str">
        <f>_xlfn.XLOOKUP(D2917,Sheet2!$E$3:$E$101,Sheet2!$F$3:$F$101,"******************")</f>
        <v>******************</v>
      </c>
      <c r="AR2917" s="33" t="str">
        <f t="shared" si="2060"/>
        <v>DICC 0,**</v>
      </c>
      <c r="AS2917" s="9" t="str">
        <f t="shared" si="2061"/>
        <v>DICC</v>
      </c>
      <c r="AT2917" s="4">
        <f t="shared" si="2094"/>
        <v>0</v>
      </c>
      <c r="AU2917" s="6">
        <f t="shared" si="2095"/>
        <v>2</v>
      </c>
      <c r="AV2917" s="4" t="str">
        <f t="shared" si="2063"/>
        <v>C</v>
      </c>
      <c r="AW2917" s="4">
        <f t="shared" si="2096"/>
        <v>35</v>
      </c>
      <c r="AX2917" s="4" t="str">
        <f>_xlfn.XLOOKUP(AW2917,Sheet2!$Q$3:$Q$66,Sheet2!$R$3:$R$66,"**")</f>
        <v>**</v>
      </c>
      <c r="AY2917" s="4">
        <f t="shared" si="2097"/>
        <v>5</v>
      </c>
      <c r="AZ2917" s="16" t="str">
        <f t="shared" si="2098"/>
        <v>SKPDN</v>
      </c>
    </row>
    <row r="2918" spans="2:52" x14ac:dyDescent="0.35">
      <c r="B2918" s="3">
        <f t="shared" si="2055"/>
        <v>20</v>
      </c>
      <c r="C2918" s="1">
        <f t="shared" si="2056"/>
        <v>6014</v>
      </c>
      <c r="D2918" s="2">
        <v>2634</v>
      </c>
      <c r="E2918" s="2" t="str">
        <f>_xlfn.XLOOKUP(C2918,Sheet2!$N$3:$N$1000,Sheet2!$O$3:$O$1000,"")</f>
        <v/>
      </c>
      <c r="F2918" s="9" t="str">
        <f t="shared" si="2064"/>
        <v>JMP @.RTRN</v>
      </c>
      <c r="G2918" s="4" t="str">
        <f t="shared" si="2057"/>
        <v>5</v>
      </c>
      <c r="H2918" s="4">
        <f t="shared" si="2058"/>
        <v>234</v>
      </c>
      <c r="I2918" s="6">
        <f t="shared" si="2065"/>
        <v>0</v>
      </c>
      <c r="J2918" s="6">
        <f t="shared" si="2066"/>
        <v>0</v>
      </c>
      <c r="K2918" s="6">
        <f t="shared" si="2067"/>
        <v>2</v>
      </c>
      <c r="L2918" s="6">
        <f t="shared" si="2068"/>
        <v>6</v>
      </c>
      <c r="M2918" s="6">
        <f t="shared" si="2069"/>
        <v>3</v>
      </c>
      <c r="N2918" s="6">
        <f t="shared" si="2070"/>
        <v>4</v>
      </c>
      <c r="O2918" s="13">
        <f t="shared" si="2071"/>
        <v>0</v>
      </c>
      <c r="P2918" s="4">
        <f t="shared" si="2072"/>
        <v>0</v>
      </c>
      <c r="Q2918" s="4">
        <f t="shared" si="2073"/>
        <v>0</v>
      </c>
      <c r="R2918">
        <f t="shared" si="2074"/>
        <v>234</v>
      </c>
      <c r="S2918" s="4">
        <f t="shared" si="2075"/>
        <v>1</v>
      </c>
      <c r="T2918" s="15">
        <f t="shared" si="2076"/>
        <v>1</v>
      </c>
      <c r="U2918" s="4">
        <f t="shared" si="2077"/>
        <v>0</v>
      </c>
      <c r="V2918" s="4">
        <f t="shared" si="2078"/>
        <v>0</v>
      </c>
      <c r="W2918" s="4">
        <f t="shared" si="2079"/>
        <v>5</v>
      </c>
      <c r="X2918" s="6">
        <f t="shared" si="2080"/>
        <v>2</v>
      </c>
      <c r="Y2918" s="4">
        <f t="shared" si="2081"/>
        <v>1</v>
      </c>
      <c r="Z2918" s="6">
        <f t="shared" si="2082"/>
        <v>1</v>
      </c>
      <c r="AA2918" s="18">
        <f t="shared" si="2083"/>
        <v>4</v>
      </c>
      <c r="AB2918" s="9" t="str">
        <f t="shared" si="2062"/>
        <v>.RTRN</v>
      </c>
      <c r="AC2918" s="9" t="str">
        <f>_xlfn.XLOOKUP(R2918,Sheet2!$H$3:$H$258,Sheet2!$I$3:$I$258,"-----")</f>
        <v>I.RC3</v>
      </c>
      <c r="AD2918" s="9" t="str">
        <f>_xlfn.XLOOKUP(VALUE(AE2918),Sheet2!$N$3:$N$1000,Sheet2!$O$3:$O$1000,"********")</f>
        <v>.RTRN</v>
      </c>
      <c r="AE2918" t="str">
        <f t="shared" si="2059"/>
        <v>5650</v>
      </c>
      <c r="AF2918" s="9" t="str">
        <f>IF(R2918&lt;200,"+"&amp;TEXT(R2918,"0"),"-"&amp;TEXT(_xlfn.XLOOKUP(R2918,Sheet2!$K$3:$K$130,Sheet2!$L$3:$L$130,"-----"),"0"))</f>
        <v>-144</v>
      </c>
      <c r="AG2918" s="9" t="str">
        <f t="shared" si="2084"/>
        <v>@</v>
      </c>
      <c r="AH2918" s="9" t="str">
        <f t="shared" si="2085"/>
        <v>JMP @.RTRN</v>
      </c>
      <c r="AI2918" t="str">
        <f t="shared" si="2086"/>
        <v>0,@.RTRN</v>
      </c>
      <c r="AJ2918" s="16" t="str">
        <f t="shared" si="2087"/>
        <v>@.RTRN</v>
      </c>
      <c r="AK2918" t="str">
        <f t="shared" si="2088"/>
        <v>SUBZR# 0,0,SZR</v>
      </c>
      <c r="AL2918" s="4" t="str">
        <f t="shared" si="2089"/>
        <v>SUB</v>
      </c>
      <c r="AM2918" s="4" t="str">
        <f t="shared" si="2090"/>
        <v>R</v>
      </c>
      <c r="AN2918" s="4" t="str">
        <f t="shared" si="2091"/>
        <v>Z</v>
      </c>
      <c r="AO2918" s="4" t="str">
        <f t="shared" si="2092"/>
        <v>#</v>
      </c>
      <c r="AP2918" s="15" t="str">
        <f t="shared" si="2093"/>
        <v>,SZR</v>
      </c>
      <c r="AQ2918" s="9" t="str">
        <f>_xlfn.XLOOKUP(D2918,Sheet2!$E$3:$E$101,Sheet2!$F$3:$F$101,"******************")</f>
        <v>******************</v>
      </c>
      <c r="AR2918" s="33" t="str">
        <f t="shared" si="2060"/>
        <v>DICC 0,**</v>
      </c>
      <c r="AS2918" s="9" t="str">
        <f t="shared" si="2061"/>
        <v>DICC</v>
      </c>
      <c r="AT2918" s="4">
        <f t="shared" si="2094"/>
        <v>0</v>
      </c>
      <c r="AU2918" s="6">
        <f t="shared" si="2095"/>
        <v>2</v>
      </c>
      <c r="AV2918" s="4" t="str">
        <f t="shared" si="2063"/>
        <v>C</v>
      </c>
      <c r="AW2918" s="4">
        <f t="shared" si="2096"/>
        <v>34</v>
      </c>
      <c r="AX2918" s="4" t="str">
        <f>_xlfn.XLOOKUP(AW2918,Sheet2!$Q$3:$Q$66,Sheet2!$R$3:$R$66,"**")</f>
        <v>**</v>
      </c>
      <c r="AY2918" s="4">
        <f t="shared" si="2097"/>
        <v>5</v>
      </c>
      <c r="AZ2918" s="16" t="str">
        <f t="shared" si="2098"/>
        <v>SKPDN</v>
      </c>
    </row>
    <row r="2919" spans="2:52" x14ac:dyDescent="0.35">
      <c r="B2919" s="3">
        <f t="shared" si="2055"/>
        <v>21</v>
      </c>
      <c r="C2919" s="1">
        <f t="shared" si="2056"/>
        <v>6015</v>
      </c>
      <c r="D2919" s="2">
        <v>54634</v>
      </c>
      <c r="E2919" s="2" t="str">
        <f>_xlfn.XLOOKUP(C2919,Sheet2!$N$3:$N$1000,Sheet2!$O$3:$O$1000,"")</f>
        <v>EPRINT</v>
      </c>
      <c r="F2919" s="9" t="str">
        <f t="shared" si="2064"/>
        <v>STA 3,SAV2</v>
      </c>
      <c r="G2919" s="4" t="str">
        <f t="shared" si="2057"/>
        <v>131</v>
      </c>
      <c r="H2919" s="4">
        <f t="shared" si="2058"/>
        <v>234</v>
      </c>
      <c r="I2919" s="6">
        <f t="shared" si="2065"/>
        <v>0</v>
      </c>
      <c r="J2919" s="6">
        <f t="shared" si="2066"/>
        <v>5</v>
      </c>
      <c r="K2919" s="6">
        <f t="shared" si="2067"/>
        <v>4</v>
      </c>
      <c r="L2919" s="6">
        <f t="shared" si="2068"/>
        <v>6</v>
      </c>
      <c r="M2919" s="6">
        <f t="shared" si="2069"/>
        <v>3</v>
      </c>
      <c r="N2919" s="6">
        <f t="shared" si="2070"/>
        <v>4</v>
      </c>
      <c r="O2919" s="13">
        <f t="shared" si="2071"/>
        <v>11</v>
      </c>
      <c r="P2919" s="4">
        <f t="shared" si="2072"/>
        <v>2</v>
      </c>
      <c r="Q2919" s="4">
        <f t="shared" si="2073"/>
        <v>3</v>
      </c>
      <c r="R2919">
        <f t="shared" si="2074"/>
        <v>234</v>
      </c>
      <c r="S2919" s="4">
        <f t="shared" si="2075"/>
        <v>1</v>
      </c>
      <c r="T2919" s="15">
        <f t="shared" si="2076"/>
        <v>0</v>
      </c>
      <c r="U2919" s="4">
        <f t="shared" si="2077"/>
        <v>2</v>
      </c>
      <c r="V2919" s="4">
        <f t="shared" si="2078"/>
        <v>3</v>
      </c>
      <c r="W2919" s="4">
        <f t="shared" si="2079"/>
        <v>1</v>
      </c>
      <c r="X2919" s="6">
        <f t="shared" si="2080"/>
        <v>2</v>
      </c>
      <c r="Y2919" s="4">
        <f t="shared" si="2081"/>
        <v>1</v>
      </c>
      <c r="Z2919" s="6">
        <f t="shared" si="2082"/>
        <v>1</v>
      </c>
      <c r="AA2919" s="18">
        <f t="shared" si="2083"/>
        <v>4</v>
      </c>
      <c r="AB2919" s="9" t="str">
        <f t="shared" si="2062"/>
        <v>SAV2</v>
      </c>
      <c r="AC2919" s="9" t="str">
        <f>_xlfn.XLOOKUP(R2919,Sheet2!$H$3:$H$258,Sheet2!$I$3:$I$258,"-----")</f>
        <v>I.RC3</v>
      </c>
      <c r="AD2919" s="9" t="str">
        <f>_xlfn.XLOOKUP(VALUE(AE2919),Sheet2!$N$3:$N$1000,Sheet2!$O$3:$O$1000,"********")</f>
        <v>SAV2</v>
      </c>
      <c r="AE2919" t="str">
        <f t="shared" si="2059"/>
        <v>5651</v>
      </c>
      <c r="AF2919" s="9" t="str">
        <f>IF(R2919&lt;200,"+"&amp;TEXT(R2919,"0"),"-"&amp;TEXT(_xlfn.XLOOKUP(R2919,Sheet2!$K$3:$K$130,Sheet2!$L$3:$L$130,"-----"),"0"))</f>
        <v>-144</v>
      </c>
      <c r="AG2919" s="9" t="str">
        <f t="shared" si="2084"/>
        <v/>
      </c>
      <c r="AH2919" s="9" t="str">
        <f t="shared" si="2085"/>
        <v>DSZ SAV2</v>
      </c>
      <c r="AI2919" t="str">
        <f t="shared" si="2086"/>
        <v>3,SAV2</v>
      </c>
      <c r="AJ2919" s="16" t="str">
        <f t="shared" si="2087"/>
        <v>SAV2</v>
      </c>
      <c r="AK2919" t="str">
        <f t="shared" si="2088"/>
        <v>NEGZR# 2,3,SZR</v>
      </c>
      <c r="AL2919" s="4" t="str">
        <f t="shared" si="2089"/>
        <v>NEG</v>
      </c>
      <c r="AM2919" s="4" t="str">
        <f t="shared" si="2090"/>
        <v>R</v>
      </c>
      <c r="AN2919" s="4" t="str">
        <f t="shared" si="2091"/>
        <v>Z</v>
      </c>
      <c r="AO2919" s="4" t="str">
        <f t="shared" si="2092"/>
        <v>#</v>
      </c>
      <c r="AP2919" s="15" t="str">
        <f t="shared" si="2093"/>
        <v>,SZR</v>
      </c>
      <c r="AQ2919" s="9" t="str">
        <f>_xlfn.XLOOKUP(D2919,Sheet2!$E$3:$E$101,Sheet2!$F$3:$F$101,"******************")</f>
        <v>******************</v>
      </c>
      <c r="AR2919" s="33" t="str">
        <f t="shared" si="2060"/>
        <v>DIAC 3,**</v>
      </c>
      <c r="AS2919" s="9" t="str">
        <f t="shared" si="2061"/>
        <v>DIAC</v>
      </c>
      <c r="AT2919" s="4">
        <f t="shared" si="2094"/>
        <v>3</v>
      </c>
      <c r="AU2919" s="6">
        <f t="shared" si="2095"/>
        <v>2</v>
      </c>
      <c r="AV2919" s="4" t="str">
        <f t="shared" si="2063"/>
        <v>C</v>
      </c>
      <c r="AW2919" s="4">
        <f t="shared" si="2096"/>
        <v>34</v>
      </c>
      <c r="AX2919" s="4" t="str">
        <f>_xlfn.XLOOKUP(AW2919,Sheet2!$Q$3:$Q$66,Sheet2!$R$3:$R$66,"**")</f>
        <v>**</v>
      </c>
      <c r="AY2919" s="4">
        <f t="shared" si="2097"/>
        <v>1</v>
      </c>
      <c r="AZ2919" s="16" t="str">
        <f t="shared" si="2098"/>
        <v>SKPDN</v>
      </c>
    </row>
    <row r="2920" spans="2:52" x14ac:dyDescent="0.35">
      <c r="B2920" s="3">
        <f t="shared" si="2055"/>
        <v>22</v>
      </c>
      <c r="C2920" s="1">
        <f t="shared" si="2056"/>
        <v>6016</v>
      </c>
      <c r="D2920" s="2">
        <v>40635</v>
      </c>
      <c r="E2920" s="2" t="str">
        <f>_xlfn.XLOOKUP(C2920,Sheet2!$N$3:$N$1000,Sheet2!$O$3:$O$1000,"")</f>
        <v/>
      </c>
      <c r="F2920" s="9" t="str">
        <f t="shared" si="2064"/>
        <v>STA 0,SAV0</v>
      </c>
      <c r="G2920" s="4" t="str">
        <f t="shared" si="2057"/>
        <v>101</v>
      </c>
      <c r="H2920" s="4">
        <f t="shared" si="2058"/>
        <v>235</v>
      </c>
      <c r="I2920" s="6">
        <f t="shared" si="2065"/>
        <v>0</v>
      </c>
      <c r="J2920" s="6">
        <f t="shared" si="2066"/>
        <v>4</v>
      </c>
      <c r="K2920" s="6">
        <f t="shared" si="2067"/>
        <v>0</v>
      </c>
      <c r="L2920" s="6">
        <f t="shared" si="2068"/>
        <v>6</v>
      </c>
      <c r="M2920" s="6">
        <f t="shared" si="2069"/>
        <v>3</v>
      </c>
      <c r="N2920" s="6">
        <f t="shared" si="2070"/>
        <v>5</v>
      </c>
      <c r="O2920" s="13">
        <f t="shared" si="2071"/>
        <v>8</v>
      </c>
      <c r="P2920" s="4">
        <f t="shared" si="2072"/>
        <v>2</v>
      </c>
      <c r="Q2920" s="4">
        <f t="shared" si="2073"/>
        <v>0</v>
      </c>
      <c r="R2920">
        <f t="shared" si="2074"/>
        <v>235</v>
      </c>
      <c r="S2920" s="4">
        <f t="shared" si="2075"/>
        <v>1</v>
      </c>
      <c r="T2920" s="15">
        <f t="shared" si="2076"/>
        <v>0</v>
      </c>
      <c r="U2920" s="4">
        <f t="shared" si="2077"/>
        <v>2</v>
      </c>
      <c r="V2920" s="4">
        <f t="shared" si="2078"/>
        <v>0</v>
      </c>
      <c r="W2920" s="4">
        <f t="shared" si="2079"/>
        <v>1</v>
      </c>
      <c r="X2920" s="6">
        <f t="shared" si="2080"/>
        <v>2</v>
      </c>
      <c r="Y2920" s="4">
        <f t="shared" si="2081"/>
        <v>1</v>
      </c>
      <c r="Z2920" s="6">
        <f t="shared" si="2082"/>
        <v>1</v>
      </c>
      <c r="AA2920" s="18">
        <f t="shared" si="2083"/>
        <v>5</v>
      </c>
      <c r="AB2920" s="9" t="str">
        <f t="shared" si="2062"/>
        <v>SAV0</v>
      </c>
      <c r="AC2920" s="9" t="str">
        <f>_xlfn.XLOOKUP(R2920,Sheet2!$H$3:$H$258,Sheet2!$I$3:$I$258,"-----")</f>
        <v>I.IWT</v>
      </c>
      <c r="AD2920" s="9" t="str">
        <f>_xlfn.XLOOKUP(VALUE(AE2920),Sheet2!$N$3:$N$1000,Sheet2!$O$3:$O$1000,"********")</f>
        <v>SAV0</v>
      </c>
      <c r="AE2920" t="str">
        <f t="shared" si="2059"/>
        <v>5653</v>
      </c>
      <c r="AF2920" s="9" t="str">
        <f>IF(R2920&lt;200,"+"&amp;TEXT(R2920,"0"),"-"&amp;TEXT(_xlfn.XLOOKUP(R2920,Sheet2!$K$3:$K$130,Sheet2!$L$3:$L$130,"-----"),"0"))</f>
        <v>-143</v>
      </c>
      <c r="AG2920" s="9" t="str">
        <f t="shared" si="2084"/>
        <v/>
      </c>
      <c r="AH2920" s="9" t="str">
        <f t="shared" si="2085"/>
        <v>JMP SAV0</v>
      </c>
      <c r="AI2920" t="str">
        <f t="shared" si="2086"/>
        <v>0,SAV0</v>
      </c>
      <c r="AJ2920" s="16" t="str">
        <f t="shared" si="2087"/>
        <v>SAV0</v>
      </c>
      <c r="AK2920" t="str">
        <f t="shared" si="2088"/>
        <v>NEGZR# 2,0,SNR</v>
      </c>
      <c r="AL2920" s="4" t="str">
        <f t="shared" si="2089"/>
        <v>NEG</v>
      </c>
      <c r="AM2920" s="4" t="str">
        <f t="shared" si="2090"/>
        <v>R</v>
      </c>
      <c r="AN2920" s="4" t="str">
        <f t="shared" si="2091"/>
        <v>Z</v>
      </c>
      <c r="AO2920" s="4" t="str">
        <f t="shared" si="2092"/>
        <v>#</v>
      </c>
      <c r="AP2920" s="15" t="str">
        <f t="shared" si="2093"/>
        <v>,SNR</v>
      </c>
      <c r="AQ2920" s="9" t="str">
        <f>_xlfn.XLOOKUP(D2920,Sheet2!$E$3:$E$101,Sheet2!$F$3:$F$101,"******************")</f>
        <v>******************</v>
      </c>
      <c r="AR2920" s="33" t="str">
        <f t="shared" si="2060"/>
        <v>DIAC 0,**</v>
      </c>
      <c r="AS2920" s="9" t="str">
        <f t="shared" si="2061"/>
        <v>DIAC</v>
      </c>
      <c r="AT2920" s="4">
        <f t="shared" si="2094"/>
        <v>0</v>
      </c>
      <c r="AU2920" s="6">
        <f t="shared" si="2095"/>
        <v>2</v>
      </c>
      <c r="AV2920" s="4" t="str">
        <f t="shared" si="2063"/>
        <v>C</v>
      </c>
      <c r="AW2920" s="4">
        <f t="shared" si="2096"/>
        <v>35</v>
      </c>
      <c r="AX2920" s="4" t="str">
        <f>_xlfn.XLOOKUP(AW2920,Sheet2!$Q$3:$Q$66,Sheet2!$R$3:$R$66,"**")</f>
        <v>**</v>
      </c>
      <c r="AY2920" s="4">
        <f t="shared" si="2097"/>
        <v>1</v>
      </c>
      <c r="AZ2920" s="16" t="str">
        <f t="shared" si="2098"/>
        <v>SKPDN</v>
      </c>
    </row>
    <row r="2921" spans="2:52" x14ac:dyDescent="0.35">
      <c r="B2921" s="3">
        <f t="shared" si="2055"/>
        <v>23</v>
      </c>
      <c r="C2921" s="1">
        <f t="shared" si="2056"/>
        <v>6017</v>
      </c>
      <c r="D2921" s="2">
        <v>44633</v>
      </c>
      <c r="E2921" s="2" t="str">
        <f>_xlfn.XLOOKUP(C2921,Sheet2!$N$3:$N$1000,Sheet2!$O$3:$O$1000,"")</f>
        <v/>
      </c>
      <c r="F2921" s="9" t="str">
        <f t="shared" si="2064"/>
        <v>STA 1,SAV1</v>
      </c>
      <c r="G2921" s="4" t="str">
        <f t="shared" si="2057"/>
        <v>111</v>
      </c>
      <c r="H2921" s="4">
        <f t="shared" si="2058"/>
        <v>233</v>
      </c>
      <c r="I2921" s="6">
        <f t="shared" si="2065"/>
        <v>0</v>
      </c>
      <c r="J2921" s="6">
        <f t="shared" si="2066"/>
        <v>4</v>
      </c>
      <c r="K2921" s="6">
        <f t="shared" si="2067"/>
        <v>4</v>
      </c>
      <c r="L2921" s="6">
        <f t="shared" si="2068"/>
        <v>6</v>
      </c>
      <c r="M2921" s="6">
        <f t="shared" si="2069"/>
        <v>3</v>
      </c>
      <c r="N2921" s="6">
        <f t="shared" si="2070"/>
        <v>3</v>
      </c>
      <c r="O2921" s="13">
        <f t="shared" si="2071"/>
        <v>9</v>
      </c>
      <c r="P2921" s="4">
        <f t="shared" si="2072"/>
        <v>2</v>
      </c>
      <c r="Q2921" s="4">
        <f t="shared" si="2073"/>
        <v>1</v>
      </c>
      <c r="R2921">
        <f t="shared" si="2074"/>
        <v>233</v>
      </c>
      <c r="S2921" s="4">
        <f t="shared" si="2075"/>
        <v>1</v>
      </c>
      <c r="T2921" s="15">
        <f t="shared" si="2076"/>
        <v>0</v>
      </c>
      <c r="U2921" s="4">
        <f t="shared" si="2077"/>
        <v>2</v>
      </c>
      <c r="V2921" s="4">
        <f t="shared" si="2078"/>
        <v>1</v>
      </c>
      <c r="W2921" s="4">
        <f t="shared" si="2079"/>
        <v>1</v>
      </c>
      <c r="X2921" s="6">
        <f t="shared" si="2080"/>
        <v>2</v>
      </c>
      <c r="Y2921" s="4">
        <f t="shared" si="2081"/>
        <v>1</v>
      </c>
      <c r="Z2921" s="6">
        <f t="shared" si="2082"/>
        <v>1</v>
      </c>
      <c r="AA2921" s="18">
        <f t="shared" si="2083"/>
        <v>3</v>
      </c>
      <c r="AB2921" s="9" t="str">
        <f t="shared" si="2062"/>
        <v>SAV1</v>
      </c>
      <c r="AC2921" s="9" t="str">
        <f>_xlfn.XLOOKUP(R2921,Sheet2!$H$3:$H$258,Sheet2!$I$3:$I$258,"-----")</f>
        <v>I.RC2</v>
      </c>
      <c r="AD2921" s="9" t="str">
        <f>_xlfn.XLOOKUP(VALUE(AE2921),Sheet2!$N$3:$N$1000,Sheet2!$O$3:$O$1000,"********")</f>
        <v>SAV1</v>
      </c>
      <c r="AE2921" t="str">
        <f t="shared" si="2059"/>
        <v>5652</v>
      </c>
      <c r="AF2921" s="9" t="str">
        <f>IF(R2921&lt;200,"+"&amp;TEXT(R2921,"0"),"-"&amp;TEXT(_xlfn.XLOOKUP(R2921,Sheet2!$K$3:$K$130,Sheet2!$L$3:$L$130,"-----"),"0"))</f>
        <v>-145</v>
      </c>
      <c r="AG2921" s="9" t="str">
        <f t="shared" si="2084"/>
        <v/>
      </c>
      <c r="AH2921" s="9" t="str">
        <f t="shared" si="2085"/>
        <v>JSR SAV1</v>
      </c>
      <c r="AI2921" t="str">
        <f t="shared" si="2086"/>
        <v>1,SAV1</v>
      </c>
      <c r="AJ2921" s="16" t="str">
        <f t="shared" si="2087"/>
        <v>SAV1</v>
      </c>
      <c r="AK2921" t="str">
        <f t="shared" si="2088"/>
        <v>NEGZR# 2,1,SNC</v>
      </c>
      <c r="AL2921" s="4" t="str">
        <f t="shared" si="2089"/>
        <v>NEG</v>
      </c>
      <c r="AM2921" s="4" t="str">
        <f t="shared" si="2090"/>
        <v>R</v>
      </c>
      <c r="AN2921" s="4" t="str">
        <f t="shared" si="2091"/>
        <v>Z</v>
      </c>
      <c r="AO2921" s="4" t="str">
        <f t="shared" si="2092"/>
        <v>#</v>
      </c>
      <c r="AP2921" s="15" t="str">
        <f t="shared" si="2093"/>
        <v>,SNC</v>
      </c>
      <c r="AQ2921" s="9" t="str">
        <f>_xlfn.XLOOKUP(D2921,Sheet2!$E$3:$E$101,Sheet2!$F$3:$F$101,"******************")</f>
        <v>******************</v>
      </c>
      <c r="AR2921" s="33" t="str">
        <f t="shared" si="2060"/>
        <v>DIAC 1,DSKP</v>
      </c>
      <c r="AS2921" s="9" t="str">
        <f t="shared" si="2061"/>
        <v>DIAC</v>
      </c>
      <c r="AT2921" s="4">
        <f t="shared" si="2094"/>
        <v>1</v>
      </c>
      <c r="AU2921" s="6">
        <f t="shared" si="2095"/>
        <v>2</v>
      </c>
      <c r="AV2921" s="4" t="str">
        <f t="shared" si="2063"/>
        <v>C</v>
      </c>
      <c r="AW2921" s="4">
        <f t="shared" si="2096"/>
        <v>33</v>
      </c>
      <c r="AX2921" s="4" t="str">
        <f>_xlfn.XLOOKUP(AW2921,Sheet2!$Q$3:$Q$66,Sheet2!$R$3:$R$66,"**")</f>
        <v>DSKP</v>
      </c>
      <c r="AY2921" s="4">
        <f t="shared" si="2097"/>
        <v>1</v>
      </c>
      <c r="AZ2921" s="16" t="str">
        <f t="shared" si="2098"/>
        <v>SKPDN</v>
      </c>
    </row>
    <row r="2922" spans="2:52" x14ac:dyDescent="0.35">
      <c r="B2922" s="3">
        <f t="shared" si="2055"/>
        <v>24</v>
      </c>
      <c r="C2922" s="1">
        <f t="shared" si="2056"/>
        <v>6020</v>
      </c>
      <c r="D2922" s="2">
        <v>6247</v>
      </c>
      <c r="E2922" s="2" t="str">
        <f>_xlfn.XLOOKUP(C2922,Sheet2!$N$3:$N$1000,Sheet2!$O$3:$O$1000,"")</f>
        <v/>
      </c>
      <c r="F2922" s="9" t="str">
        <f t="shared" si="2064"/>
        <v>PCRLF</v>
      </c>
      <c r="G2922" s="4" t="str">
        <f t="shared" si="2057"/>
        <v>14</v>
      </c>
      <c r="H2922" s="4">
        <f t="shared" si="2058"/>
        <v>247</v>
      </c>
      <c r="I2922" s="6">
        <f t="shared" si="2065"/>
        <v>0</v>
      </c>
      <c r="J2922" s="6">
        <f t="shared" si="2066"/>
        <v>0</v>
      </c>
      <c r="K2922" s="6">
        <f t="shared" si="2067"/>
        <v>6</v>
      </c>
      <c r="L2922" s="6">
        <f t="shared" si="2068"/>
        <v>2</v>
      </c>
      <c r="M2922" s="6">
        <f t="shared" si="2069"/>
        <v>4</v>
      </c>
      <c r="N2922" s="6">
        <f t="shared" si="2070"/>
        <v>7</v>
      </c>
      <c r="O2922" s="13">
        <f t="shared" si="2071"/>
        <v>1</v>
      </c>
      <c r="P2922" s="4">
        <f t="shared" si="2072"/>
        <v>0</v>
      </c>
      <c r="Q2922" s="4">
        <f t="shared" si="2073"/>
        <v>1</v>
      </c>
      <c r="R2922">
        <f t="shared" si="2074"/>
        <v>247</v>
      </c>
      <c r="S2922" s="4">
        <f t="shared" si="2075"/>
        <v>0</v>
      </c>
      <c r="T2922" s="15">
        <f t="shared" si="2076"/>
        <v>1</v>
      </c>
      <c r="U2922" s="4">
        <f t="shared" si="2077"/>
        <v>0</v>
      </c>
      <c r="V2922" s="4">
        <f t="shared" si="2078"/>
        <v>1</v>
      </c>
      <c r="W2922" s="4">
        <f t="shared" si="2079"/>
        <v>4</v>
      </c>
      <c r="X2922" s="6">
        <f t="shared" si="2080"/>
        <v>2</v>
      </c>
      <c r="Y2922" s="4">
        <f t="shared" si="2081"/>
        <v>2</v>
      </c>
      <c r="Z2922" s="6">
        <f t="shared" si="2082"/>
        <v>0</v>
      </c>
      <c r="AA2922" s="18">
        <f t="shared" si="2083"/>
        <v>7</v>
      </c>
      <c r="AB2922" s="9" t="str">
        <f t="shared" si="2062"/>
        <v>ICRLF</v>
      </c>
      <c r="AC2922" s="9" t="str">
        <f>_xlfn.XLOOKUP(R2922,Sheet2!$H$3:$H$258,Sheet2!$I$3:$I$258,"-----")</f>
        <v>ICRLF</v>
      </c>
      <c r="AD2922" s="9" t="str">
        <f>_xlfn.XLOOKUP(VALUE(AE2922),Sheet2!$N$3:$N$1000,Sheet2!$O$3:$O$1000,"********")</f>
        <v>********</v>
      </c>
      <c r="AE2922" t="str">
        <f t="shared" si="2059"/>
        <v>5667</v>
      </c>
      <c r="AF2922" s="9" t="str">
        <f>IF(R2922&lt;200,"+"&amp;TEXT(R2922,"0"),"-"&amp;TEXT(_xlfn.XLOOKUP(R2922,Sheet2!$K$3:$K$130,Sheet2!$L$3:$L$130,"-----"),"0"))</f>
        <v>-131</v>
      </c>
      <c r="AG2922" s="9" t="str">
        <f t="shared" si="2084"/>
        <v>@</v>
      </c>
      <c r="AH2922" s="9" t="str">
        <f t="shared" si="2085"/>
        <v>JSR @ICRLF</v>
      </c>
      <c r="AI2922" t="str">
        <f t="shared" si="2086"/>
        <v>1,@ICRLF</v>
      </c>
      <c r="AJ2922" s="16" t="str">
        <f t="shared" si="2087"/>
        <v>@ICRLF</v>
      </c>
      <c r="AK2922" t="str">
        <f t="shared" si="2088"/>
        <v>ADCOR 0,1,SBN</v>
      </c>
      <c r="AL2922" s="4" t="str">
        <f t="shared" si="2089"/>
        <v>ADC</v>
      </c>
      <c r="AM2922" s="4" t="str">
        <f t="shared" si="2090"/>
        <v>R</v>
      </c>
      <c r="AN2922" s="4" t="str">
        <f t="shared" si="2091"/>
        <v>O</v>
      </c>
      <c r="AO2922" s="4" t="str">
        <f t="shared" si="2092"/>
        <v/>
      </c>
      <c r="AP2922" s="15" t="str">
        <f t="shared" si="2093"/>
        <v>,SBN</v>
      </c>
      <c r="AQ2922" s="9" t="str">
        <f>_xlfn.XLOOKUP(D2922,Sheet2!$E$3:$E$101,Sheet2!$F$3:$F$101,"******************")</f>
        <v>PCRLF</v>
      </c>
      <c r="AR2922" s="33" t="str">
        <f t="shared" si="2060"/>
        <v>DOBC 1,**</v>
      </c>
      <c r="AS2922" s="9" t="str">
        <f t="shared" si="2061"/>
        <v>DOBC</v>
      </c>
      <c r="AT2922" s="4">
        <f t="shared" si="2094"/>
        <v>1</v>
      </c>
      <c r="AU2922" s="6">
        <f t="shared" si="2095"/>
        <v>2</v>
      </c>
      <c r="AV2922" s="4" t="str">
        <f t="shared" si="2063"/>
        <v>C</v>
      </c>
      <c r="AW2922" s="4">
        <f t="shared" si="2096"/>
        <v>47</v>
      </c>
      <c r="AX2922" s="4" t="str">
        <f>_xlfn.XLOOKUP(AW2922,Sheet2!$Q$3:$Q$66,Sheet2!$R$3:$R$66,"**")</f>
        <v>**</v>
      </c>
      <c r="AY2922" s="4">
        <f t="shared" si="2097"/>
        <v>4</v>
      </c>
      <c r="AZ2922" s="16" t="str">
        <f t="shared" si="2098"/>
        <v>SKPDN</v>
      </c>
    </row>
    <row r="2923" spans="2:52" x14ac:dyDescent="0.35">
      <c r="B2923" s="3">
        <f t="shared" si="2055"/>
        <v>25</v>
      </c>
      <c r="C2923" s="1">
        <f t="shared" si="2056"/>
        <v>6021</v>
      </c>
      <c r="D2923" s="2">
        <v>6250</v>
      </c>
      <c r="E2923" s="2" t="str">
        <f>_xlfn.XLOOKUP(C2923,Sheet2!$N$3:$N$1000,Sheet2!$O$3:$O$1000,"")</f>
        <v/>
      </c>
      <c r="F2923" s="9" t="str">
        <f t="shared" si="2064"/>
        <v>MESSAGE</v>
      </c>
      <c r="G2923" s="4" t="str">
        <f t="shared" si="2057"/>
        <v>14</v>
      </c>
      <c r="H2923" s="4">
        <f t="shared" si="2058"/>
        <v>250</v>
      </c>
      <c r="I2923" s="6">
        <f t="shared" si="2065"/>
        <v>0</v>
      </c>
      <c r="J2923" s="6">
        <f t="shared" si="2066"/>
        <v>0</v>
      </c>
      <c r="K2923" s="6">
        <f t="shared" si="2067"/>
        <v>6</v>
      </c>
      <c r="L2923" s="6">
        <f t="shared" si="2068"/>
        <v>2</v>
      </c>
      <c r="M2923" s="6">
        <f t="shared" si="2069"/>
        <v>5</v>
      </c>
      <c r="N2923" s="6">
        <f t="shared" si="2070"/>
        <v>0</v>
      </c>
      <c r="O2923" s="13">
        <f t="shared" si="2071"/>
        <v>1</v>
      </c>
      <c r="P2923" s="4">
        <f t="shared" si="2072"/>
        <v>0</v>
      </c>
      <c r="Q2923" s="4">
        <f t="shared" si="2073"/>
        <v>1</v>
      </c>
      <c r="R2923">
        <f t="shared" si="2074"/>
        <v>250</v>
      </c>
      <c r="S2923" s="4">
        <f t="shared" si="2075"/>
        <v>0</v>
      </c>
      <c r="T2923" s="15">
        <f t="shared" si="2076"/>
        <v>1</v>
      </c>
      <c r="U2923" s="4">
        <f t="shared" si="2077"/>
        <v>0</v>
      </c>
      <c r="V2923" s="4">
        <f t="shared" si="2078"/>
        <v>1</v>
      </c>
      <c r="W2923" s="4">
        <f t="shared" si="2079"/>
        <v>4</v>
      </c>
      <c r="X2923" s="6">
        <f t="shared" si="2080"/>
        <v>2</v>
      </c>
      <c r="Y2923" s="4">
        <f t="shared" si="2081"/>
        <v>2</v>
      </c>
      <c r="Z2923" s="6">
        <f t="shared" si="2082"/>
        <v>1</v>
      </c>
      <c r="AA2923" s="18">
        <f t="shared" si="2083"/>
        <v>0</v>
      </c>
      <c r="AB2923" s="9" t="str">
        <f t="shared" si="2062"/>
        <v>IMESS</v>
      </c>
      <c r="AC2923" s="9" t="str">
        <f>_xlfn.XLOOKUP(R2923,Sheet2!$H$3:$H$258,Sheet2!$I$3:$I$258,"-----")</f>
        <v>IMESS</v>
      </c>
      <c r="AD2923" s="9" t="str">
        <f>_xlfn.XLOOKUP(VALUE(AE2923),Sheet2!$N$3:$N$1000,Sheet2!$O$3:$O$1000,"********")</f>
        <v>********</v>
      </c>
      <c r="AE2923" t="str">
        <f t="shared" si="2059"/>
        <v>5671</v>
      </c>
      <c r="AF2923" s="9" t="str">
        <f>IF(R2923&lt;200,"+"&amp;TEXT(R2923,"0"),"-"&amp;TEXT(_xlfn.XLOOKUP(R2923,Sheet2!$K$3:$K$130,Sheet2!$L$3:$L$130,"-----"),"0"))</f>
        <v>-130</v>
      </c>
      <c r="AG2923" s="9" t="str">
        <f t="shared" si="2084"/>
        <v>@</v>
      </c>
      <c r="AH2923" s="9" t="str">
        <f t="shared" si="2085"/>
        <v>JSR @IMESS</v>
      </c>
      <c r="AI2923" t="str">
        <f t="shared" si="2086"/>
        <v>1,@IMESS</v>
      </c>
      <c r="AJ2923" s="16" t="str">
        <f t="shared" si="2087"/>
        <v>@IMESS</v>
      </c>
      <c r="AK2923" t="str">
        <f t="shared" si="2088"/>
        <v>ADCOR# 0,1</v>
      </c>
      <c r="AL2923" s="4" t="str">
        <f t="shared" si="2089"/>
        <v>ADC</v>
      </c>
      <c r="AM2923" s="4" t="str">
        <f t="shared" si="2090"/>
        <v>R</v>
      </c>
      <c r="AN2923" s="4" t="str">
        <f t="shared" si="2091"/>
        <v>O</v>
      </c>
      <c r="AO2923" s="4" t="str">
        <f t="shared" si="2092"/>
        <v>#</v>
      </c>
      <c r="AP2923" s="15" t="str">
        <f t="shared" si="2093"/>
        <v/>
      </c>
      <c r="AQ2923" s="9" t="str">
        <f>_xlfn.XLOOKUP(D2923,Sheet2!$E$3:$E$101,Sheet2!$F$3:$F$101,"******************")</f>
        <v>MESSAGE</v>
      </c>
      <c r="AR2923" s="33" t="str">
        <f t="shared" si="2060"/>
        <v>DOBC 1,**</v>
      </c>
      <c r="AS2923" s="9" t="str">
        <f t="shared" si="2061"/>
        <v>DOBC</v>
      </c>
      <c r="AT2923" s="4">
        <f t="shared" si="2094"/>
        <v>1</v>
      </c>
      <c r="AU2923" s="6">
        <f t="shared" si="2095"/>
        <v>2</v>
      </c>
      <c r="AV2923" s="4" t="str">
        <f t="shared" si="2063"/>
        <v>C</v>
      </c>
      <c r="AW2923" s="4">
        <f t="shared" si="2096"/>
        <v>50</v>
      </c>
      <c r="AX2923" s="4" t="str">
        <f>_xlfn.XLOOKUP(AW2923,Sheet2!$Q$3:$Q$66,Sheet2!$R$3:$R$66,"**")</f>
        <v>**</v>
      </c>
      <c r="AY2923" s="4">
        <f t="shared" si="2097"/>
        <v>4</v>
      </c>
      <c r="AZ2923" s="16" t="str">
        <f t="shared" si="2098"/>
        <v>SKPDN</v>
      </c>
    </row>
    <row r="2924" spans="2:52" x14ac:dyDescent="0.35">
      <c r="B2924" s="3">
        <f t="shared" si="2055"/>
        <v>26</v>
      </c>
      <c r="C2924" s="1">
        <f t="shared" si="2056"/>
        <v>6022</v>
      </c>
      <c r="D2924" s="2">
        <v>6035</v>
      </c>
      <c r="E2924" s="2" t="str">
        <f>_xlfn.XLOOKUP(C2924,Sheet2!$N$3:$N$1000,Sheet2!$O$3:$O$1000,"")</f>
        <v/>
      </c>
      <c r="F2924" s="9" t="str">
        <f t="shared" si="2064"/>
        <v>HEADER</v>
      </c>
      <c r="G2924" s="4" t="str">
        <f t="shared" si="2057"/>
        <v>14</v>
      </c>
      <c r="H2924" s="4">
        <f t="shared" si="2058"/>
        <v>35</v>
      </c>
      <c r="I2924" s="6">
        <f t="shared" si="2065"/>
        <v>0</v>
      </c>
      <c r="J2924" s="6">
        <f t="shared" si="2066"/>
        <v>0</v>
      </c>
      <c r="K2924" s="6">
        <f t="shared" si="2067"/>
        <v>6</v>
      </c>
      <c r="L2924" s="6">
        <f t="shared" si="2068"/>
        <v>0</v>
      </c>
      <c r="M2924" s="6">
        <f t="shared" si="2069"/>
        <v>3</v>
      </c>
      <c r="N2924" s="6">
        <f t="shared" si="2070"/>
        <v>5</v>
      </c>
      <c r="O2924" s="13">
        <f t="shared" si="2071"/>
        <v>1</v>
      </c>
      <c r="P2924" s="4">
        <f t="shared" si="2072"/>
        <v>0</v>
      </c>
      <c r="Q2924" s="4">
        <f t="shared" si="2073"/>
        <v>1</v>
      </c>
      <c r="R2924">
        <f t="shared" si="2074"/>
        <v>35</v>
      </c>
      <c r="S2924" s="4">
        <f t="shared" si="2075"/>
        <v>0</v>
      </c>
      <c r="T2924" s="15">
        <f t="shared" si="2076"/>
        <v>1</v>
      </c>
      <c r="U2924" s="4">
        <f t="shared" si="2077"/>
        <v>0</v>
      </c>
      <c r="V2924" s="4">
        <f t="shared" si="2078"/>
        <v>1</v>
      </c>
      <c r="W2924" s="4">
        <f t="shared" si="2079"/>
        <v>4</v>
      </c>
      <c r="X2924" s="6">
        <f t="shared" si="2080"/>
        <v>0</v>
      </c>
      <c r="Y2924" s="4">
        <f t="shared" si="2081"/>
        <v>1</v>
      </c>
      <c r="Z2924" s="6">
        <f t="shared" si="2082"/>
        <v>1</v>
      </c>
      <c r="AA2924" s="18">
        <f t="shared" si="2083"/>
        <v>5</v>
      </c>
      <c r="AB2924" s="9" t="str">
        <f t="shared" si="2062"/>
        <v>*****</v>
      </c>
      <c r="AC2924" s="9" t="str">
        <f>_xlfn.XLOOKUP(R2924,Sheet2!$H$3:$H$258,Sheet2!$I$3:$I$258,"-----")</f>
        <v>*****</v>
      </c>
      <c r="AD2924" s="9" t="str">
        <f>_xlfn.XLOOKUP(VALUE(AE2924),Sheet2!$N$3:$N$1000,Sheet2!$O$3:$O$1000,"********")</f>
        <v>********</v>
      </c>
      <c r="AE2924" t="str">
        <f t="shared" si="2059"/>
        <v>6057</v>
      </c>
      <c r="AF2924" s="9" t="str">
        <f>IF(R2924&lt;200,"+"&amp;TEXT(R2924,"0"),"-"&amp;TEXT(_xlfn.XLOOKUP(R2924,Sheet2!$K$3:$K$130,Sheet2!$L$3:$L$130,"-----"),"0"))</f>
        <v>+35</v>
      </c>
      <c r="AG2924" s="9" t="str">
        <f t="shared" si="2084"/>
        <v>@</v>
      </c>
      <c r="AH2924" s="9" t="str">
        <f t="shared" si="2085"/>
        <v>JSR @*****</v>
      </c>
      <c r="AI2924" t="str">
        <f t="shared" si="2086"/>
        <v>1,@*****</v>
      </c>
      <c r="AJ2924" s="16" t="str">
        <f t="shared" si="2087"/>
        <v>@*****</v>
      </c>
      <c r="AK2924" t="str">
        <f t="shared" si="2088"/>
        <v>ADCZ# 0,1,SNR</v>
      </c>
      <c r="AL2924" s="4" t="str">
        <f t="shared" si="2089"/>
        <v>ADC</v>
      </c>
      <c r="AM2924" s="4" t="str">
        <f t="shared" si="2090"/>
        <v/>
      </c>
      <c r="AN2924" s="4" t="str">
        <f t="shared" si="2091"/>
        <v>Z</v>
      </c>
      <c r="AO2924" s="4" t="str">
        <f t="shared" si="2092"/>
        <v>#</v>
      </c>
      <c r="AP2924" s="15" t="str">
        <f t="shared" si="2093"/>
        <v>,SNR</v>
      </c>
      <c r="AQ2924" s="9" t="str">
        <f>_xlfn.XLOOKUP(D2924,Sheet2!$E$3:$E$101,Sheet2!$F$3:$F$101,"******************")</f>
        <v>HEADER</v>
      </c>
      <c r="AR2924" s="33" t="str">
        <f t="shared" si="2060"/>
        <v>DOB 1,**</v>
      </c>
      <c r="AS2924" s="9" t="str">
        <f t="shared" si="2061"/>
        <v>DOB</v>
      </c>
      <c r="AT2924" s="4">
        <f t="shared" si="2094"/>
        <v>1</v>
      </c>
      <c r="AU2924" s="6">
        <f t="shared" si="2095"/>
        <v>0</v>
      </c>
      <c r="AV2924" s="4" t="str">
        <f t="shared" si="2063"/>
        <v/>
      </c>
      <c r="AW2924" s="4">
        <f t="shared" si="2096"/>
        <v>35</v>
      </c>
      <c r="AX2924" s="4" t="str">
        <f>_xlfn.XLOOKUP(AW2924,Sheet2!$Q$3:$Q$66,Sheet2!$R$3:$R$66,"**")</f>
        <v>**</v>
      </c>
      <c r="AY2924" s="4">
        <f t="shared" si="2097"/>
        <v>4</v>
      </c>
      <c r="AZ2924" s="16" t="str">
        <f t="shared" si="2098"/>
        <v>SKPBN</v>
      </c>
    </row>
    <row r="2925" spans="2:52" x14ac:dyDescent="0.35">
      <c r="B2925" s="3">
        <f t="shared" si="2055"/>
        <v>27</v>
      </c>
      <c r="C2925" s="1">
        <f t="shared" si="2056"/>
        <v>6023</v>
      </c>
      <c r="D2925" s="2">
        <v>20625</v>
      </c>
      <c r="E2925" s="2" t="str">
        <f>_xlfn.XLOOKUP(C2925,Sheet2!$N$3:$N$1000,Sheet2!$O$3:$O$1000,"")</f>
        <v/>
      </c>
      <c r="F2925" s="9" t="str">
        <f t="shared" si="2064"/>
        <v>LDA 0,.RTRN</v>
      </c>
      <c r="G2925" s="4" t="str">
        <f t="shared" si="2057"/>
        <v>41</v>
      </c>
      <c r="H2925" s="4">
        <f t="shared" si="2058"/>
        <v>225</v>
      </c>
      <c r="I2925" s="6">
        <f t="shared" si="2065"/>
        <v>0</v>
      </c>
      <c r="J2925" s="6">
        <f t="shared" si="2066"/>
        <v>2</v>
      </c>
      <c r="K2925" s="6">
        <f t="shared" si="2067"/>
        <v>0</v>
      </c>
      <c r="L2925" s="6">
        <f t="shared" si="2068"/>
        <v>6</v>
      </c>
      <c r="M2925" s="6">
        <f t="shared" si="2069"/>
        <v>2</v>
      </c>
      <c r="N2925" s="6">
        <f t="shared" si="2070"/>
        <v>5</v>
      </c>
      <c r="O2925" s="13">
        <f t="shared" si="2071"/>
        <v>4</v>
      </c>
      <c r="P2925" s="4">
        <f t="shared" si="2072"/>
        <v>1</v>
      </c>
      <c r="Q2925" s="4">
        <f t="shared" si="2073"/>
        <v>0</v>
      </c>
      <c r="R2925">
        <f t="shared" si="2074"/>
        <v>225</v>
      </c>
      <c r="S2925" s="4">
        <f t="shared" si="2075"/>
        <v>1</v>
      </c>
      <c r="T2925" s="15">
        <f t="shared" si="2076"/>
        <v>0</v>
      </c>
      <c r="U2925" s="4">
        <f t="shared" si="2077"/>
        <v>1</v>
      </c>
      <c r="V2925" s="4">
        <f t="shared" si="2078"/>
        <v>0</v>
      </c>
      <c r="W2925" s="4">
        <f t="shared" si="2079"/>
        <v>1</v>
      </c>
      <c r="X2925" s="6">
        <f t="shared" si="2080"/>
        <v>2</v>
      </c>
      <c r="Y2925" s="4">
        <f t="shared" si="2081"/>
        <v>1</v>
      </c>
      <c r="Z2925" s="6">
        <f t="shared" si="2082"/>
        <v>0</v>
      </c>
      <c r="AA2925" s="18">
        <f t="shared" si="2083"/>
        <v>5</v>
      </c>
      <c r="AB2925" s="9" t="str">
        <f t="shared" si="2062"/>
        <v>.RTRN</v>
      </c>
      <c r="AC2925" s="9" t="str">
        <f>_xlfn.XLOOKUP(R2925,Sheet2!$H$3:$H$258,Sheet2!$I$3:$I$258,"-----")</f>
        <v>*****</v>
      </c>
      <c r="AD2925" s="9" t="str">
        <f>_xlfn.XLOOKUP(VALUE(AE2925),Sheet2!$N$3:$N$1000,Sheet2!$O$3:$O$1000,"********")</f>
        <v>.RTRN</v>
      </c>
      <c r="AE2925" t="str">
        <f t="shared" si="2059"/>
        <v>5650</v>
      </c>
      <c r="AF2925" s="9" t="str">
        <f>IF(R2925&lt;200,"+"&amp;TEXT(R2925,"0"),"-"&amp;TEXT(_xlfn.XLOOKUP(R2925,Sheet2!$K$3:$K$130,Sheet2!$L$3:$L$130,"-----"),"0"))</f>
        <v>-153</v>
      </c>
      <c r="AG2925" s="9" t="str">
        <f t="shared" si="2084"/>
        <v/>
      </c>
      <c r="AH2925" s="9" t="str">
        <f t="shared" si="2085"/>
        <v>JMP .RTRN</v>
      </c>
      <c r="AI2925" t="str">
        <f t="shared" si="2086"/>
        <v>0,.RTRN</v>
      </c>
      <c r="AJ2925" s="16" t="str">
        <f t="shared" si="2087"/>
        <v>.RTRN</v>
      </c>
      <c r="AK2925" t="str">
        <f t="shared" si="2088"/>
        <v>NEGZR 1,0,SNR</v>
      </c>
      <c r="AL2925" s="4" t="str">
        <f t="shared" si="2089"/>
        <v>NEG</v>
      </c>
      <c r="AM2925" s="4" t="str">
        <f t="shared" si="2090"/>
        <v>R</v>
      </c>
      <c r="AN2925" s="4" t="str">
        <f t="shared" si="2091"/>
        <v>Z</v>
      </c>
      <c r="AO2925" s="4" t="str">
        <f t="shared" si="2092"/>
        <v/>
      </c>
      <c r="AP2925" s="15" t="str">
        <f t="shared" si="2093"/>
        <v>,SNR</v>
      </c>
      <c r="AQ2925" s="9" t="str">
        <f>_xlfn.XLOOKUP(D2925,Sheet2!$E$3:$E$101,Sheet2!$F$3:$F$101,"******************")</f>
        <v>******************</v>
      </c>
      <c r="AR2925" s="33" t="str">
        <f t="shared" si="2060"/>
        <v>DIAC 0,**</v>
      </c>
      <c r="AS2925" s="9" t="str">
        <f t="shared" si="2061"/>
        <v>DIAC</v>
      </c>
      <c r="AT2925" s="4">
        <f t="shared" si="2094"/>
        <v>0</v>
      </c>
      <c r="AU2925" s="6">
        <f t="shared" si="2095"/>
        <v>2</v>
      </c>
      <c r="AV2925" s="4" t="str">
        <f t="shared" si="2063"/>
        <v>C</v>
      </c>
      <c r="AW2925" s="4">
        <f t="shared" si="2096"/>
        <v>25</v>
      </c>
      <c r="AX2925" s="4" t="str">
        <f>_xlfn.XLOOKUP(AW2925,Sheet2!$Q$3:$Q$66,Sheet2!$R$3:$R$66,"**")</f>
        <v>**</v>
      </c>
      <c r="AY2925" s="4">
        <f t="shared" si="2097"/>
        <v>1</v>
      </c>
      <c r="AZ2925" s="16" t="str">
        <f t="shared" si="2098"/>
        <v>SKPDN</v>
      </c>
    </row>
    <row r="2926" spans="2:52" x14ac:dyDescent="0.35">
      <c r="B2926" s="3">
        <f t="shared" si="2055"/>
        <v>28</v>
      </c>
      <c r="C2926" s="1">
        <f t="shared" si="2056"/>
        <v>6024</v>
      </c>
      <c r="D2926" s="2">
        <v>40622</v>
      </c>
      <c r="E2926" s="2" t="str">
        <f>_xlfn.XLOOKUP(C2926,Sheet2!$N$3:$N$1000,Sheet2!$O$3:$O$1000,"")</f>
        <v/>
      </c>
      <c r="F2926" s="9" t="str">
        <f t="shared" si="2064"/>
        <v>STA 0,ESWIT</v>
      </c>
      <c r="G2926" s="4" t="str">
        <f t="shared" si="2057"/>
        <v>101</v>
      </c>
      <c r="H2926" s="4">
        <f t="shared" si="2058"/>
        <v>222</v>
      </c>
      <c r="I2926" s="6">
        <f t="shared" si="2065"/>
        <v>0</v>
      </c>
      <c r="J2926" s="6">
        <f t="shared" si="2066"/>
        <v>4</v>
      </c>
      <c r="K2926" s="6">
        <f t="shared" si="2067"/>
        <v>0</v>
      </c>
      <c r="L2926" s="6">
        <f t="shared" si="2068"/>
        <v>6</v>
      </c>
      <c r="M2926" s="6">
        <f t="shared" si="2069"/>
        <v>2</v>
      </c>
      <c r="N2926" s="6">
        <f t="shared" si="2070"/>
        <v>2</v>
      </c>
      <c r="O2926" s="13">
        <f t="shared" si="2071"/>
        <v>8</v>
      </c>
      <c r="P2926" s="4">
        <f t="shared" si="2072"/>
        <v>2</v>
      </c>
      <c r="Q2926" s="4">
        <f t="shared" si="2073"/>
        <v>0</v>
      </c>
      <c r="R2926">
        <f t="shared" si="2074"/>
        <v>222</v>
      </c>
      <c r="S2926" s="4">
        <f t="shared" si="2075"/>
        <v>1</v>
      </c>
      <c r="T2926" s="15">
        <f t="shared" si="2076"/>
        <v>0</v>
      </c>
      <c r="U2926" s="4">
        <f t="shared" si="2077"/>
        <v>2</v>
      </c>
      <c r="V2926" s="4">
        <f t="shared" si="2078"/>
        <v>0</v>
      </c>
      <c r="W2926" s="4">
        <f t="shared" si="2079"/>
        <v>1</v>
      </c>
      <c r="X2926" s="6">
        <f t="shared" si="2080"/>
        <v>2</v>
      </c>
      <c r="Y2926" s="4">
        <f t="shared" si="2081"/>
        <v>1</v>
      </c>
      <c r="Z2926" s="6">
        <f t="shared" si="2082"/>
        <v>0</v>
      </c>
      <c r="AA2926" s="18">
        <f t="shared" si="2083"/>
        <v>2</v>
      </c>
      <c r="AB2926" s="9" t="str">
        <f t="shared" si="2062"/>
        <v>ESWIT</v>
      </c>
      <c r="AC2926" s="9" t="str">
        <f>_xlfn.XLOOKUP(R2926,Sheet2!$H$3:$H$258,Sheet2!$I$3:$I$258,"-----")</f>
        <v>BEGIN</v>
      </c>
      <c r="AD2926" s="9" t="str">
        <f>_xlfn.XLOOKUP(VALUE(AE2926),Sheet2!$N$3:$N$1000,Sheet2!$O$3:$O$1000,"********")</f>
        <v>ESWIT</v>
      </c>
      <c r="AE2926" t="str">
        <f t="shared" si="2059"/>
        <v>5646</v>
      </c>
      <c r="AF2926" s="9" t="str">
        <f>IF(R2926&lt;200,"+"&amp;TEXT(R2926,"0"),"-"&amp;TEXT(_xlfn.XLOOKUP(R2926,Sheet2!$K$3:$K$130,Sheet2!$L$3:$L$130,"-----"),"0"))</f>
        <v>-156</v>
      </c>
      <c r="AG2926" s="9" t="str">
        <f t="shared" si="2084"/>
        <v/>
      </c>
      <c r="AH2926" s="9" t="str">
        <f t="shared" si="2085"/>
        <v>JMP ESWIT</v>
      </c>
      <c r="AI2926" t="str">
        <f t="shared" si="2086"/>
        <v>0,ESWIT</v>
      </c>
      <c r="AJ2926" s="16" t="str">
        <f t="shared" si="2087"/>
        <v>ESWIT</v>
      </c>
      <c r="AK2926" t="str">
        <f t="shared" si="2088"/>
        <v>NEGZR 2,0,SZC</v>
      </c>
      <c r="AL2926" s="4" t="str">
        <f t="shared" si="2089"/>
        <v>NEG</v>
      </c>
      <c r="AM2926" s="4" t="str">
        <f t="shared" si="2090"/>
        <v>R</v>
      </c>
      <c r="AN2926" s="4" t="str">
        <f t="shared" si="2091"/>
        <v>Z</v>
      </c>
      <c r="AO2926" s="4" t="str">
        <f t="shared" si="2092"/>
        <v/>
      </c>
      <c r="AP2926" s="15" t="str">
        <f t="shared" si="2093"/>
        <v>,SZC</v>
      </c>
      <c r="AQ2926" s="9" t="str">
        <f>_xlfn.XLOOKUP(D2926,Sheet2!$E$3:$E$101,Sheet2!$F$3:$F$101,"******************")</f>
        <v>******************</v>
      </c>
      <c r="AR2926" s="33" t="str">
        <f t="shared" si="2060"/>
        <v>DIAC 0,MTA</v>
      </c>
      <c r="AS2926" s="9" t="str">
        <f t="shared" si="2061"/>
        <v>DIAC</v>
      </c>
      <c r="AT2926" s="4">
        <f t="shared" si="2094"/>
        <v>0</v>
      </c>
      <c r="AU2926" s="6">
        <f t="shared" si="2095"/>
        <v>2</v>
      </c>
      <c r="AV2926" s="4" t="str">
        <f t="shared" si="2063"/>
        <v>C</v>
      </c>
      <c r="AW2926" s="4">
        <f t="shared" si="2096"/>
        <v>22</v>
      </c>
      <c r="AX2926" s="4" t="str">
        <f>_xlfn.XLOOKUP(AW2926,Sheet2!$Q$3:$Q$66,Sheet2!$R$3:$R$66,"**")</f>
        <v>MTA</v>
      </c>
      <c r="AY2926" s="4">
        <f t="shared" si="2097"/>
        <v>1</v>
      </c>
      <c r="AZ2926" s="16" t="str">
        <f t="shared" si="2098"/>
        <v>SKPDN</v>
      </c>
    </row>
    <row r="2927" spans="2:52" x14ac:dyDescent="0.35">
      <c r="B2927" s="3">
        <f t="shared" si="2055"/>
        <v>29</v>
      </c>
      <c r="C2927" s="1">
        <f t="shared" si="2056"/>
        <v>6025</v>
      </c>
      <c r="D2927" s="2">
        <v>126000</v>
      </c>
      <c r="E2927" s="2" t="str">
        <f>_xlfn.XLOOKUP(C2927,Sheet2!$N$3:$N$1000,Sheet2!$O$3:$O$1000,"")</f>
        <v/>
      </c>
      <c r="F2927" s="9" t="str">
        <f t="shared" si="2064"/>
        <v>ADC 1,1</v>
      </c>
      <c r="G2927" s="4" t="str">
        <f t="shared" si="2057"/>
        <v>254</v>
      </c>
      <c r="H2927" s="4">
        <f t="shared" si="2058"/>
        <v>0</v>
      </c>
      <c r="I2927" s="6">
        <f t="shared" si="2065"/>
        <v>1</v>
      </c>
      <c r="J2927" s="6">
        <f t="shared" si="2066"/>
        <v>2</v>
      </c>
      <c r="K2927" s="6">
        <f t="shared" si="2067"/>
        <v>6</v>
      </c>
      <c r="L2927" s="6">
        <f t="shared" si="2068"/>
        <v>0</v>
      </c>
      <c r="M2927" s="6">
        <f t="shared" si="2069"/>
        <v>0</v>
      </c>
      <c r="N2927" s="6">
        <f t="shared" si="2070"/>
        <v>0</v>
      </c>
      <c r="O2927" s="13">
        <f t="shared" si="2071"/>
        <v>21</v>
      </c>
      <c r="P2927" s="4">
        <f t="shared" si="2072"/>
        <v>5</v>
      </c>
      <c r="Q2927" s="4">
        <f t="shared" si="2073"/>
        <v>1</v>
      </c>
      <c r="R2927">
        <f t="shared" si="2074"/>
        <v>0</v>
      </c>
      <c r="S2927" s="4">
        <f t="shared" si="2075"/>
        <v>0</v>
      </c>
      <c r="T2927" s="15">
        <f t="shared" si="2076"/>
        <v>1</v>
      </c>
      <c r="U2927" s="4">
        <f t="shared" si="2077"/>
        <v>1</v>
      </c>
      <c r="V2927" s="4">
        <f t="shared" si="2078"/>
        <v>1</v>
      </c>
      <c r="W2927" s="4">
        <f t="shared" si="2079"/>
        <v>4</v>
      </c>
      <c r="X2927" s="6">
        <f t="shared" si="2080"/>
        <v>0</v>
      </c>
      <c r="Y2927" s="4">
        <f t="shared" si="2081"/>
        <v>0</v>
      </c>
      <c r="Z2927" s="6">
        <f t="shared" si="2082"/>
        <v>0</v>
      </c>
      <c r="AA2927" s="18">
        <f t="shared" si="2083"/>
        <v>0</v>
      </c>
      <c r="AB2927" s="9" t="str">
        <f t="shared" si="2062"/>
        <v>0</v>
      </c>
      <c r="AC2927" s="9" t="str">
        <f>_xlfn.XLOOKUP(R2927,Sheet2!$H$3:$H$258,Sheet2!$I$3:$I$258,"-----")</f>
        <v>0</v>
      </c>
      <c r="AD2927" s="9" t="str">
        <f>_xlfn.XLOOKUP(VALUE(AE2927),Sheet2!$N$3:$N$1000,Sheet2!$O$3:$O$1000,"********")</f>
        <v>********</v>
      </c>
      <c r="AE2927" t="str">
        <f t="shared" si="2059"/>
        <v>6025</v>
      </c>
      <c r="AF2927" s="9" t="str">
        <f>IF(R2927&lt;200,"+"&amp;TEXT(R2927,"0"),"-"&amp;TEXT(_xlfn.XLOOKUP(R2927,Sheet2!$K$3:$K$130,Sheet2!$L$3:$L$130,"-----"),"0"))</f>
        <v>+0</v>
      </c>
      <c r="AG2927" s="9" t="str">
        <f t="shared" si="2084"/>
        <v>@</v>
      </c>
      <c r="AH2927" s="9" t="str">
        <f t="shared" si="2085"/>
        <v>JSR @0</v>
      </c>
      <c r="AI2927" t="str">
        <f t="shared" si="2086"/>
        <v>1,@0</v>
      </c>
      <c r="AJ2927" s="16" t="str">
        <f t="shared" si="2087"/>
        <v>@0</v>
      </c>
      <c r="AK2927" t="str">
        <f t="shared" si="2088"/>
        <v>ADC 1,1</v>
      </c>
      <c r="AL2927" s="4" t="str">
        <f t="shared" si="2089"/>
        <v>ADC</v>
      </c>
      <c r="AM2927" s="4" t="str">
        <f t="shared" si="2090"/>
        <v/>
      </c>
      <c r="AN2927" s="4" t="str">
        <f t="shared" si="2091"/>
        <v/>
      </c>
      <c r="AO2927" s="4" t="str">
        <f t="shared" si="2092"/>
        <v/>
      </c>
      <c r="AP2927" s="15" t="str">
        <f t="shared" si="2093"/>
        <v/>
      </c>
      <c r="AQ2927" s="9" t="str">
        <f>_xlfn.XLOOKUP(D2927,Sheet2!$E$3:$E$101,Sheet2!$F$3:$F$101,"******************")</f>
        <v>******************</v>
      </c>
      <c r="AR2927" s="33" t="str">
        <f t="shared" si="2060"/>
        <v>DOB 1,0</v>
      </c>
      <c r="AS2927" s="9" t="str">
        <f t="shared" si="2061"/>
        <v>DOB</v>
      </c>
      <c r="AT2927" s="4">
        <f t="shared" si="2094"/>
        <v>1</v>
      </c>
      <c r="AU2927" s="6">
        <f t="shared" si="2095"/>
        <v>0</v>
      </c>
      <c r="AV2927" s="4" t="str">
        <f t="shared" si="2063"/>
        <v/>
      </c>
      <c r="AW2927" s="4">
        <f t="shared" si="2096"/>
        <v>0</v>
      </c>
      <c r="AX2927" s="4" t="str">
        <f>_xlfn.XLOOKUP(AW2927,Sheet2!$Q$3:$Q$66,Sheet2!$R$3:$R$66,"**")</f>
        <v>0</v>
      </c>
      <c r="AY2927" s="4">
        <f t="shared" si="2097"/>
        <v>4</v>
      </c>
      <c r="AZ2927" s="16" t="str">
        <f t="shared" si="2098"/>
        <v>SKPBN</v>
      </c>
    </row>
    <row r="2928" spans="2:52" x14ac:dyDescent="0.35">
      <c r="B2928" s="3">
        <f t="shared" si="2055"/>
        <v>30</v>
      </c>
      <c r="C2928" s="1">
        <f t="shared" si="2056"/>
        <v>6026</v>
      </c>
      <c r="D2928" s="2">
        <v>107000</v>
      </c>
      <c r="E2928" s="2" t="str">
        <f>_xlfn.XLOOKUP(C2928,Sheet2!$N$3:$N$1000,Sheet2!$O$3:$O$1000,"")</f>
        <v/>
      </c>
      <c r="F2928" s="9" t="str">
        <f t="shared" si="2064"/>
        <v>ADD 0,1</v>
      </c>
      <c r="G2928" s="4" t="str">
        <f t="shared" si="2057"/>
        <v>216</v>
      </c>
      <c r="H2928" s="4">
        <f t="shared" si="2058"/>
        <v>0</v>
      </c>
      <c r="I2928" s="6">
        <f t="shared" si="2065"/>
        <v>1</v>
      </c>
      <c r="J2928" s="6">
        <f t="shared" si="2066"/>
        <v>0</v>
      </c>
      <c r="K2928" s="6">
        <f t="shared" si="2067"/>
        <v>7</v>
      </c>
      <c r="L2928" s="6">
        <f t="shared" si="2068"/>
        <v>0</v>
      </c>
      <c r="M2928" s="6">
        <f t="shared" si="2069"/>
        <v>0</v>
      </c>
      <c r="N2928" s="6">
        <f t="shared" si="2070"/>
        <v>0</v>
      </c>
      <c r="O2928" s="13">
        <f t="shared" si="2071"/>
        <v>17</v>
      </c>
      <c r="P2928" s="4">
        <f t="shared" si="2072"/>
        <v>4</v>
      </c>
      <c r="Q2928" s="4">
        <f t="shared" si="2073"/>
        <v>1</v>
      </c>
      <c r="R2928">
        <f t="shared" si="2074"/>
        <v>0</v>
      </c>
      <c r="S2928" s="4">
        <f t="shared" si="2075"/>
        <v>2</v>
      </c>
      <c r="T2928" s="15">
        <f t="shared" si="2076"/>
        <v>1</v>
      </c>
      <c r="U2928" s="4">
        <f t="shared" si="2077"/>
        <v>0</v>
      </c>
      <c r="V2928" s="4">
        <f t="shared" si="2078"/>
        <v>1</v>
      </c>
      <c r="W2928" s="4">
        <f t="shared" si="2079"/>
        <v>6</v>
      </c>
      <c r="X2928" s="6">
        <f t="shared" si="2080"/>
        <v>0</v>
      </c>
      <c r="Y2928" s="4">
        <f t="shared" si="2081"/>
        <v>0</v>
      </c>
      <c r="Z2928" s="6">
        <f t="shared" si="2082"/>
        <v>0</v>
      </c>
      <c r="AA2928" s="18">
        <f t="shared" si="2083"/>
        <v>0</v>
      </c>
      <c r="AB2928" s="9" t="str">
        <f t="shared" si="2062"/>
        <v>+0,2</v>
      </c>
      <c r="AC2928" s="9" t="str">
        <f>_xlfn.XLOOKUP(R2928,Sheet2!$H$3:$H$258,Sheet2!$I$3:$I$258,"-----")</f>
        <v>0</v>
      </c>
      <c r="AD2928" s="9" t="str">
        <f>_xlfn.XLOOKUP(VALUE(AE2928),Sheet2!$N$3:$N$1000,Sheet2!$O$3:$O$1000,"********")</f>
        <v>********</v>
      </c>
      <c r="AE2928" t="str">
        <f t="shared" si="2059"/>
        <v>6026</v>
      </c>
      <c r="AF2928" s="9" t="str">
        <f>IF(R2928&lt;200,"+"&amp;TEXT(R2928,"0"),"-"&amp;TEXT(_xlfn.XLOOKUP(R2928,Sheet2!$K$3:$K$130,Sheet2!$L$3:$L$130,"-----"),"0"))</f>
        <v>+0</v>
      </c>
      <c r="AG2928" s="9" t="str">
        <f t="shared" si="2084"/>
        <v>@</v>
      </c>
      <c r="AH2928" s="9" t="str">
        <f t="shared" si="2085"/>
        <v>JSR @+0,2</v>
      </c>
      <c r="AI2928" t="str">
        <f t="shared" si="2086"/>
        <v>1,@+0,2</v>
      </c>
      <c r="AJ2928" s="16" t="str">
        <f t="shared" si="2087"/>
        <v>@+0,2</v>
      </c>
      <c r="AK2928" t="str">
        <f t="shared" si="2088"/>
        <v>ADD 0,1</v>
      </c>
      <c r="AL2928" s="4" t="str">
        <f t="shared" si="2089"/>
        <v>ADD</v>
      </c>
      <c r="AM2928" s="4" t="str">
        <f t="shared" si="2090"/>
        <v/>
      </c>
      <c r="AN2928" s="4" t="str">
        <f t="shared" si="2091"/>
        <v/>
      </c>
      <c r="AO2928" s="4" t="str">
        <f t="shared" si="2092"/>
        <v/>
      </c>
      <c r="AP2928" s="15" t="str">
        <f t="shared" si="2093"/>
        <v/>
      </c>
      <c r="AQ2928" s="9" t="str">
        <f>_xlfn.XLOOKUP(D2928,Sheet2!$E$3:$E$101,Sheet2!$F$3:$F$101,"******************")</f>
        <v>******************</v>
      </c>
      <c r="AR2928" s="33" t="str">
        <f t="shared" si="2060"/>
        <v>DOC 1,0</v>
      </c>
      <c r="AS2928" s="9" t="str">
        <f t="shared" si="2061"/>
        <v>DOC</v>
      </c>
      <c r="AT2928" s="4">
        <f t="shared" si="2094"/>
        <v>1</v>
      </c>
      <c r="AU2928" s="6">
        <f t="shared" si="2095"/>
        <v>0</v>
      </c>
      <c r="AV2928" s="4" t="str">
        <f t="shared" si="2063"/>
        <v/>
      </c>
      <c r="AW2928" s="4">
        <f t="shared" si="2096"/>
        <v>0</v>
      </c>
      <c r="AX2928" s="4" t="str">
        <f>_xlfn.XLOOKUP(AW2928,Sheet2!$Q$3:$Q$66,Sheet2!$R$3:$R$66,"**")</f>
        <v>0</v>
      </c>
      <c r="AY2928" s="4">
        <f t="shared" si="2097"/>
        <v>6</v>
      </c>
      <c r="AZ2928" s="16" t="str">
        <f t="shared" si="2098"/>
        <v>SKPBN</v>
      </c>
    </row>
    <row r="2929" spans="2:52" x14ac:dyDescent="0.35">
      <c r="B2929" s="3">
        <f t="shared" si="2055"/>
        <v>31</v>
      </c>
      <c r="C2929" s="1">
        <f t="shared" si="2056"/>
        <v>6027</v>
      </c>
      <c r="D2929" s="2">
        <v>4525</v>
      </c>
      <c r="E2929" s="2" t="str">
        <f>_xlfn.XLOOKUP(C2929,Sheet2!$N$3:$N$1000,Sheet2!$O$3:$O$1000,"")</f>
        <v/>
      </c>
      <c r="F2929" s="9" t="str">
        <f t="shared" si="2064"/>
        <v>JSR POCT</v>
      </c>
      <c r="G2929" s="4" t="str">
        <f t="shared" si="2057"/>
        <v>11</v>
      </c>
      <c r="H2929" s="4">
        <f t="shared" si="2058"/>
        <v>125</v>
      </c>
      <c r="I2929" s="6">
        <f t="shared" si="2065"/>
        <v>0</v>
      </c>
      <c r="J2929" s="6">
        <f t="shared" si="2066"/>
        <v>0</v>
      </c>
      <c r="K2929" s="6">
        <f t="shared" si="2067"/>
        <v>4</v>
      </c>
      <c r="L2929" s="6">
        <f t="shared" si="2068"/>
        <v>5</v>
      </c>
      <c r="M2929" s="6">
        <f t="shared" si="2069"/>
        <v>2</v>
      </c>
      <c r="N2929" s="6">
        <f t="shared" si="2070"/>
        <v>5</v>
      </c>
      <c r="O2929" s="13">
        <f t="shared" si="2071"/>
        <v>1</v>
      </c>
      <c r="P2929" s="4">
        <f t="shared" si="2072"/>
        <v>0</v>
      </c>
      <c r="Q2929" s="4">
        <f t="shared" si="2073"/>
        <v>1</v>
      </c>
      <c r="R2929">
        <f t="shared" si="2074"/>
        <v>125</v>
      </c>
      <c r="S2929" s="4">
        <f t="shared" si="2075"/>
        <v>1</v>
      </c>
      <c r="T2929" s="15">
        <f t="shared" si="2076"/>
        <v>0</v>
      </c>
      <c r="U2929" s="4">
        <f t="shared" si="2077"/>
        <v>0</v>
      </c>
      <c r="V2929" s="4">
        <f t="shared" si="2078"/>
        <v>1</v>
      </c>
      <c r="W2929" s="4">
        <f t="shared" si="2079"/>
        <v>1</v>
      </c>
      <c r="X2929" s="6">
        <f t="shared" si="2080"/>
        <v>1</v>
      </c>
      <c r="Y2929" s="4">
        <f t="shared" si="2081"/>
        <v>1</v>
      </c>
      <c r="Z2929" s="6">
        <f t="shared" si="2082"/>
        <v>0</v>
      </c>
      <c r="AA2929" s="18">
        <f t="shared" si="2083"/>
        <v>5</v>
      </c>
      <c r="AB2929" s="9" t="str">
        <f t="shared" si="2062"/>
        <v>POCT</v>
      </c>
      <c r="AC2929" s="9" t="str">
        <f>_xlfn.XLOOKUP(R2929,Sheet2!$H$3:$H$258,Sheet2!$I$3:$I$258,"-----")</f>
        <v>C377</v>
      </c>
      <c r="AD2929" s="9" t="str">
        <f>_xlfn.XLOOKUP(VALUE(AE2929),Sheet2!$N$3:$N$1000,Sheet2!$O$3:$O$1000,"********")</f>
        <v>POCT</v>
      </c>
      <c r="AE2929" t="str">
        <f t="shared" si="2059"/>
        <v>6154</v>
      </c>
      <c r="AF2929" s="9" t="str">
        <f>IF(R2929&lt;200,"+"&amp;TEXT(R2929,"0"),"-"&amp;TEXT(_xlfn.XLOOKUP(R2929,Sheet2!$K$3:$K$130,Sheet2!$L$3:$L$130,"-----"),"0"))</f>
        <v>+125</v>
      </c>
      <c r="AG2929" s="9" t="str">
        <f t="shared" si="2084"/>
        <v/>
      </c>
      <c r="AH2929" s="9" t="str">
        <f t="shared" si="2085"/>
        <v>JSR POCT</v>
      </c>
      <c r="AI2929" t="str">
        <f t="shared" si="2086"/>
        <v>1,POCT</v>
      </c>
      <c r="AJ2929" s="16" t="str">
        <f t="shared" si="2087"/>
        <v>POCT</v>
      </c>
      <c r="AK2929" t="str">
        <f t="shared" si="2088"/>
        <v>NEGZL 0,1,SNR</v>
      </c>
      <c r="AL2929" s="4" t="str">
        <f t="shared" si="2089"/>
        <v>NEG</v>
      </c>
      <c r="AM2929" s="4" t="str">
        <f t="shared" si="2090"/>
        <v>L</v>
      </c>
      <c r="AN2929" s="4" t="str">
        <f t="shared" si="2091"/>
        <v>Z</v>
      </c>
      <c r="AO2929" s="4" t="str">
        <f t="shared" si="2092"/>
        <v/>
      </c>
      <c r="AP2929" s="15" t="str">
        <f t="shared" si="2093"/>
        <v>,SNR</v>
      </c>
      <c r="AQ2929" s="9" t="str">
        <f>_xlfn.XLOOKUP(D2929,Sheet2!$E$3:$E$101,Sheet2!$F$3:$F$101,"******************")</f>
        <v>******************</v>
      </c>
      <c r="AR2929" s="33" t="str">
        <f t="shared" si="2060"/>
        <v>DIAS 1,**</v>
      </c>
      <c r="AS2929" s="9" t="str">
        <f t="shared" si="2061"/>
        <v>DIAS</v>
      </c>
      <c r="AT2929" s="4">
        <f t="shared" si="2094"/>
        <v>1</v>
      </c>
      <c r="AU2929" s="6">
        <f t="shared" si="2095"/>
        <v>1</v>
      </c>
      <c r="AV2929" s="4" t="str">
        <f t="shared" si="2063"/>
        <v>S</v>
      </c>
      <c r="AW2929" s="4">
        <f t="shared" si="2096"/>
        <v>25</v>
      </c>
      <c r="AX2929" s="4" t="str">
        <f>_xlfn.XLOOKUP(AW2929,Sheet2!$Q$3:$Q$66,Sheet2!$R$3:$R$66,"**")</f>
        <v>**</v>
      </c>
      <c r="AY2929" s="4">
        <f t="shared" si="2097"/>
        <v>1</v>
      </c>
      <c r="AZ2929" s="16" t="str">
        <f t="shared" si="2098"/>
        <v>SKPBZ</v>
      </c>
    </row>
    <row r="2930" spans="2:52" x14ac:dyDescent="0.35">
      <c r="B2930" s="3">
        <f t="shared" si="2055"/>
        <v>32</v>
      </c>
      <c r="C2930" s="1">
        <f t="shared" si="2056"/>
        <v>6030</v>
      </c>
      <c r="D2930" s="2">
        <v>20623</v>
      </c>
      <c r="E2930" s="2" t="str">
        <f>_xlfn.XLOOKUP(C2930,Sheet2!$N$3:$N$1000,Sheet2!$O$3:$O$1000,"")</f>
        <v/>
      </c>
      <c r="F2930" s="9" t="str">
        <f t="shared" si="2064"/>
        <v>LDA 0,SAV0</v>
      </c>
      <c r="G2930" s="4" t="str">
        <f t="shared" si="2057"/>
        <v>41</v>
      </c>
      <c r="H2930" s="4">
        <f t="shared" si="2058"/>
        <v>223</v>
      </c>
      <c r="I2930" s="6">
        <f t="shared" si="2065"/>
        <v>0</v>
      </c>
      <c r="J2930" s="6">
        <f t="shared" si="2066"/>
        <v>2</v>
      </c>
      <c r="K2930" s="6">
        <f t="shared" si="2067"/>
        <v>0</v>
      </c>
      <c r="L2930" s="6">
        <f t="shared" si="2068"/>
        <v>6</v>
      </c>
      <c r="M2930" s="6">
        <f t="shared" si="2069"/>
        <v>2</v>
      </c>
      <c r="N2930" s="6">
        <f t="shared" si="2070"/>
        <v>3</v>
      </c>
      <c r="O2930" s="13">
        <f t="shared" si="2071"/>
        <v>4</v>
      </c>
      <c r="P2930" s="4">
        <f t="shared" si="2072"/>
        <v>1</v>
      </c>
      <c r="Q2930" s="4">
        <f t="shared" si="2073"/>
        <v>0</v>
      </c>
      <c r="R2930">
        <f t="shared" si="2074"/>
        <v>223</v>
      </c>
      <c r="S2930" s="4">
        <f t="shared" si="2075"/>
        <v>1</v>
      </c>
      <c r="T2930" s="15">
        <f t="shared" si="2076"/>
        <v>0</v>
      </c>
      <c r="U2930" s="4">
        <f t="shared" si="2077"/>
        <v>1</v>
      </c>
      <c r="V2930" s="4">
        <f t="shared" si="2078"/>
        <v>0</v>
      </c>
      <c r="W2930" s="4">
        <f t="shared" si="2079"/>
        <v>1</v>
      </c>
      <c r="X2930" s="6">
        <f t="shared" si="2080"/>
        <v>2</v>
      </c>
      <c r="Y2930" s="4">
        <f t="shared" si="2081"/>
        <v>1</v>
      </c>
      <c r="Z2930" s="6">
        <f t="shared" si="2082"/>
        <v>0</v>
      </c>
      <c r="AA2930" s="18">
        <f t="shared" si="2083"/>
        <v>3</v>
      </c>
      <c r="AB2930" s="9" t="str">
        <f t="shared" si="2062"/>
        <v>SAV0</v>
      </c>
      <c r="AC2930" s="9" t="str">
        <f>_xlfn.XLOOKUP(R2930,Sheet2!$H$3:$H$258,Sheet2!$I$3:$I$258,"-----")</f>
        <v>*****</v>
      </c>
      <c r="AD2930" s="9" t="str">
        <f>_xlfn.XLOOKUP(VALUE(AE2930),Sheet2!$N$3:$N$1000,Sheet2!$O$3:$O$1000,"********")</f>
        <v>SAV0</v>
      </c>
      <c r="AE2930" t="str">
        <f t="shared" si="2059"/>
        <v>5653</v>
      </c>
      <c r="AF2930" s="9" t="str">
        <f>IF(R2930&lt;200,"+"&amp;TEXT(R2930,"0"),"-"&amp;TEXT(_xlfn.XLOOKUP(R2930,Sheet2!$K$3:$K$130,Sheet2!$L$3:$L$130,"-----"),"0"))</f>
        <v>-155</v>
      </c>
      <c r="AG2930" s="9" t="str">
        <f t="shared" si="2084"/>
        <v/>
      </c>
      <c r="AH2930" s="9" t="str">
        <f t="shared" si="2085"/>
        <v>JMP SAV0</v>
      </c>
      <c r="AI2930" t="str">
        <f t="shared" si="2086"/>
        <v>0,SAV0</v>
      </c>
      <c r="AJ2930" s="16" t="str">
        <f t="shared" si="2087"/>
        <v>SAV0</v>
      </c>
      <c r="AK2930" t="str">
        <f t="shared" si="2088"/>
        <v>NEGZR 1,0,SNC</v>
      </c>
      <c r="AL2930" s="4" t="str">
        <f t="shared" si="2089"/>
        <v>NEG</v>
      </c>
      <c r="AM2930" s="4" t="str">
        <f t="shared" si="2090"/>
        <v>R</v>
      </c>
      <c r="AN2930" s="4" t="str">
        <f t="shared" si="2091"/>
        <v>Z</v>
      </c>
      <c r="AO2930" s="4" t="str">
        <f t="shared" si="2092"/>
        <v/>
      </c>
      <c r="AP2930" s="15" t="str">
        <f t="shared" si="2093"/>
        <v>,SNC</v>
      </c>
      <c r="AQ2930" s="9" t="str">
        <f>_xlfn.XLOOKUP(D2930,Sheet2!$E$3:$E$101,Sheet2!$F$3:$F$101,"******************")</f>
        <v>******************</v>
      </c>
      <c r="AR2930" s="33" t="str">
        <f t="shared" si="2060"/>
        <v>DIAC 0,DACV</v>
      </c>
      <c r="AS2930" s="9" t="str">
        <f t="shared" si="2061"/>
        <v>DIAC</v>
      </c>
      <c r="AT2930" s="4">
        <f t="shared" si="2094"/>
        <v>0</v>
      </c>
      <c r="AU2930" s="6">
        <f t="shared" si="2095"/>
        <v>2</v>
      </c>
      <c r="AV2930" s="4" t="str">
        <f t="shared" si="2063"/>
        <v>C</v>
      </c>
      <c r="AW2930" s="4">
        <f t="shared" si="2096"/>
        <v>23</v>
      </c>
      <c r="AX2930" s="4" t="str">
        <f>_xlfn.XLOOKUP(AW2930,Sheet2!$Q$3:$Q$66,Sheet2!$R$3:$R$66,"**")</f>
        <v>DACV</v>
      </c>
      <c r="AY2930" s="4">
        <f t="shared" si="2097"/>
        <v>1</v>
      </c>
      <c r="AZ2930" s="16" t="str">
        <f t="shared" si="2098"/>
        <v>SKPDN</v>
      </c>
    </row>
    <row r="2931" spans="2:52" x14ac:dyDescent="0.35">
      <c r="B2931" s="3">
        <f t="shared" si="2055"/>
        <v>33</v>
      </c>
      <c r="C2931" s="1">
        <f t="shared" si="2056"/>
        <v>6031</v>
      </c>
      <c r="D2931" s="2">
        <v>24621</v>
      </c>
      <c r="E2931" s="2" t="str">
        <f>_xlfn.XLOOKUP(C2931,Sheet2!$N$3:$N$1000,Sheet2!$O$3:$O$1000,"")</f>
        <v/>
      </c>
      <c r="F2931" s="9" t="str">
        <f t="shared" si="2064"/>
        <v>LDA 1,SAV1</v>
      </c>
      <c r="G2931" s="4" t="str">
        <f t="shared" si="2057"/>
        <v>51</v>
      </c>
      <c r="H2931" s="4">
        <f t="shared" si="2058"/>
        <v>221</v>
      </c>
      <c r="I2931" s="6">
        <f t="shared" si="2065"/>
        <v>0</v>
      </c>
      <c r="J2931" s="6">
        <f t="shared" si="2066"/>
        <v>2</v>
      </c>
      <c r="K2931" s="6">
        <f t="shared" si="2067"/>
        <v>4</v>
      </c>
      <c r="L2931" s="6">
        <f t="shared" si="2068"/>
        <v>6</v>
      </c>
      <c r="M2931" s="6">
        <f t="shared" si="2069"/>
        <v>2</v>
      </c>
      <c r="N2931" s="6">
        <f t="shared" si="2070"/>
        <v>1</v>
      </c>
      <c r="O2931" s="13">
        <f t="shared" si="2071"/>
        <v>5</v>
      </c>
      <c r="P2931" s="4">
        <f t="shared" si="2072"/>
        <v>1</v>
      </c>
      <c r="Q2931" s="4">
        <f t="shared" si="2073"/>
        <v>1</v>
      </c>
      <c r="R2931">
        <f t="shared" si="2074"/>
        <v>221</v>
      </c>
      <c r="S2931" s="4">
        <f t="shared" si="2075"/>
        <v>1</v>
      </c>
      <c r="T2931" s="15">
        <f t="shared" si="2076"/>
        <v>0</v>
      </c>
      <c r="U2931" s="4">
        <f t="shared" si="2077"/>
        <v>1</v>
      </c>
      <c r="V2931" s="4">
        <f t="shared" si="2078"/>
        <v>1</v>
      </c>
      <c r="W2931" s="4">
        <f t="shared" si="2079"/>
        <v>1</v>
      </c>
      <c r="X2931" s="6">
        <f t="shared" si="2080"/>
        <v>2</v>
      </c>
      <c r="Y2931" s="4">
        <f t="shared" si="2081"/>
        <v>1</v>
      </c>
      <c r="Z2931" s="6">
        <f t="shared" si="2082"/>
        <v>0</v>
      </c>
      <c r="AA2931" s="18">
        <f t="shared" si="2083"/>
        <v>1</v>
      </c>
      <c r="AB2931" s="9" t="str">
        <f t="shared" si="2062"/>
        <v>SAV1</v>
      </c>
      <c r="AC2931" s="9" t="str">
        <f>_xlfn.XLOOKUP(R2931,Sheet2!$H$3:$H$258,Sheet2!$I$3:$I$258,"-----")</f>
        <v>C174K</v>
      </c>
      <c r="AD2931" s="9" t="str">
        <f>_xlfn.XLOOKUP(VALUE(AE2931),Sheet2!$N$3:$N$1000,Sheet2!$O$3:$O$1000,"********")</f>
        <v>SAV1</v>
      </c>
      <c r="AE2931" t="str">
        <f t="shared" si="2059"/>
        <v>5652</v>
      </c>
      <c r="AF2931" s="9" t="str">
        <f>IF(R2931&lt;200,"+"&amp;TEXT(R2931,"0"),"-"&amp;TEXT(_xlfn.XLOOKUP(R2931,Sheet2!$K$3:$K$130,Sheet2!$L$3:$L$130,"-----"),"0"))</f>
        <v>-157</v>
      </c>
      <c r="AG2931" s="9" t="str">
        <f t="shared" si="2084"/>
        <v/>
      </c>
      <c r="AH2931" s="9" t="str">
        <f t="shared" si="2085"/>
        <v>JSR SAV1</v>
      </c>
      <c r="AI2931" t="str">
        <f t="shared" si="2086"/>
        <v>1,SAV1</v>
      </c>
      <c r="AJ2931" s="16" t="str">
        <f t="shared" si="2087"/>
        <v>SAV1</v>
      </c>
      <c r="AK2931" t="str">
        <f t="shared" si="2088"/>
        <v>NEGZR 1,1,SKP</v>
      </c>
      <c r="AL2931" s="4" t="str">
        <f t="shared" si="2089"/>
        <v>NEG</v>
      </c>
      <c r="AM2931" s="4" t="str">
        <f t="shared" si="2090"/>
        <v>R</v>
      </c>
      <c r="AN2931" s="4" t="str">
        <f t="shared" si="2091"/>
        <v>Z</v>
      </c>
      <c r="AO2931" s="4" t="str">
        <f t="shared" si="2092"/>
        <v/>
      </c>
      <c r="AP2931" s="15" t="str">
        <f t="shared" si="2093"/>
        <v>,SKP</v>
      </c>
      <c r="AQ2931" s="9" t="str">
        <f>_xlfn.XLOOKUP(D2931,Sheet2!$E$3:$E$101,Sheet2!$F$3:$F$101,"******************")</f>
        <v>******************</v>
      </c>
      <c r="AR2931" s="33" t="str">
        <f t="shared" si="2060"/>
        <v>DIAC 1,ADCV</v>
      </c>
      <c r="AS2931" s="9" t="str">
        <f t="shared" si="2061"/>
        <v>DIAC</v>
      </c>
      <c r="AT2931" s="4">
        <f t="shared" si="2094"/>
        <v>1</v>
      </c>
      <c r="AU2931" s="6">
        <f t="shared" si="2095"/>
        <v>2</v>
      </c>
      <c r="AV2931" s="4" t="str">
        <f t="shared" si="2063"/>
        <v>C</v>
      </c>
      <c r="AW2931" s="4">
        <f t="shared" si="2096"/>
        <v>21</v>
      </c>
      <c r="AX2931" s="4" t="str">
        <f>_xlfn.XLOOKUP(AW2931,Sheet2!$Q$3:$Q$66,Sheet2!$R$3:$R$66,"**")</f>
        <v>ADCV</v>
      </c>
      <c r="AY2931" s="4">
        <f t="shared" si="2097"/>
        <v>1</v>
      </c>
      <c r="AZ2931" s="16" t="str">
        <f t="shared" si="2098"/>
        <v>SKPDN</v>
      </c>
    </row>
    <row r="2932" spans="2:52" x14ac:dyDescent="0.35">
      <c r="B2932" s="3">
        <f t="shared" ref="B2932:B2995" si="2099">B2931+1</f>
        <v>34</v>
      </c>
      <c r="C2932" s="1">
        <f t="shared" ref="C2932:C2995" si="2100">IF(MOD(C2931,10)=7,C2931+3,C2931+1)</f>
        <v>6032</v>
      </c>
      <c r="D2932" s="2">
        <v>2617</v>
      </c>
      <c r="E2932" s="2" t="str">
        <f>_xlfn.XLOOKUP(C2932,Sheet2!$N$3:$N$1000,Sheet2!$O$3:$O$1000,"")</f>
        <v/>
      </c>
      <c r="F2932" s="9" t="str">
        <f t="shared" si="2064"/>
        <v>JMP @SAV2</v>
      </c>
      <c r="G2932" s="4" t="str">
        <f t="shared" si="2057"/>
        <v>5</v>
      </c>
      <c r="H2932" s="4">
        <f t="shared" si="2058"/>
        <v>217</v>
      </c>
      <c r="I2932" s="6">
        <f t="shared" si="2065"/>
        <v>0</v>
      </c>
      <c r="J2932" s="6">
        <f t="shared" si="2066"/>
        <v>0</v>
      </c>
      <c r="K2932" s="6">
        <f t="shared" si="2067"/>
        <v>2</v>
      </c>
      <c r="L2932" s="6">
        <f t="shared" si="2068"/>
        <v>6</v>
      </c>
      <c r="M2932" s="6">
        <f t="shared" si="2069"/>
        <v>1</v>
      </c>
      <c r="N2932" s="6">
        <f t="shared" si="2070"/>
        <v>7</v>
      </c>
      <c r="O2932" s="13">
        <f t="shared" si="2071"/>
        <v>0</v>
      </c>
      <c r="P2932" s="4">
        <f t="shared" si="2072"/>
        <v>0</v>
      </c>
      <c r="Q2932" s="4">
        <f t="shared" si="2073"/>
        <v>0</v>
      </c>
      <c r="R2932">
        <f t="shared" si="2074"/>
        <v>217</v>
      </c>
      <c r="S2932" s="4">
        <f t="shared" si="2075"/>
        <v>1</v>
      </c>
      <c r="T2932" s="15">
        <f t="shared" si="2076"/>
        <v>1</v>
      </c>
      <c r="U2932" s="4">
        <f t="shared" si="2077"/>
        <v>0</v>
      </c>
      <c r="V2932" s="4">
        <f t="shared" si="2078"/>
        <v>0</v>
      </c>
      <c r="W2932" s="4">
        <f t="shared" si="2079"/>
        <v>5</v>
      </c>
      <c r="X2932" s="6">
        <f t="shared" si="2080"/>
        <v>2</v>
      </c>
      <c r="Y2932" s="4">
        <f t="shared" si="2081"/>
        <v>0</v>
      </c>
      <c r="Z2932" s="6">
        <f t="shared" si="2082"/>
        <v>1</v>
      </c>
      <c r="AA2932" s="18">
        <f t="shared" si="2083"/>
        <v>7</v>
      </c>
      <c r="AB2932" s="9" t="str">
        <f t="shared" si="2062"/>
        <v>SAV2</v>
      </c>
      <c r="AC2932" s="9" t="str">
        <f>_xlfn.XLOOKUP(R2932,Sheet2!$H$3:$H$258,Sheet2!$I$3:$I$258,"-----")</f>
        <v>C204H</v>
      </c>
      <c r="AD2932" s="9" t="str">
        <f>_xlfn.XLOOKUP(VALUE(AE2932),Sheet2!$N$3:$N$1000,Sheet2!$O$3:$O$1000,"********")</f>
        <v>SAV2</v>
      </c>
      <c r="AE2932" t="str">
        <f t="shared" si="2059"/>
        <v>5651</v>
      </c>
      <c r="AF2932" s="9" t="str">
        <f>IF(R2932&lt;200,"+"&amp;TEXT(R2932,"0"),"-"&amp;TEXT(_xlfn.XLOOKUP(R2932,Sheet2!$K$3:$K$130,Sheet2!$L$3:$L$130,"-----"),"0"))</f>
        <v>-161</v>
      </c>
      <c r="AG2932" s="9" t="str">
        <f t="shared" si="2084"/>
        <v>@</v>
      </c>
      <c r="AH2932" s="9" t="str">
        <f t="shared" si="2085"/>
        <v>JMP @SAV2</v>
      </c>
      <c r="AI2932" t="str">
        <f t="shared" si="2086"/>
        <v>0,@SAV2</v>
      </c>
      <c r="AJ2932" s="16" t="str">
        <f t="shared" si="2087"/>
        <v>@SAV2</v>
      </c>
      <c r="AK2932" t="str">
        <f t="shared" si="2088"/>
        <v>SUBR# 0,0,SBN</v>
      </c>
      <c r="AL2932" s="4" t="str">
        <f t="shared" si="2089"/>
        <v>SUB</v>
      </c>
      <c r="AM2932" s="4" t="str">
        <f t="shared" si="2090"/>
        <v>R</v>
      </c>
      <c r="AN2932" s="4" t="str">
        <f t="shared" si="2091"/>
        <v/>
      </c>
      <c r="AO2932" s="4" t="str">
        <f t="shared" si="2092"/>
        <v>#</v>
      </c>
      <c r="AP2932" s="15" t="str">
        <f t="shared" si="2093"/>
        <v>,SBN</v>
      </c>
      <c r="AQ2932" s="9" t="str">
        <f>_xlfn.XLOOKUP(D2932,Sheet2!$E$3:$E$101,Sheet2!$F$3:$F$101,"******************")</f>
        <v>******************</v>
      </c>
      <c r="AR2932" s="33" t="str">
        <f t="shared" si="2060"/>
        <v>DICC 0,LPT</v>
      </c>
      <c r="AS2932" s="9" t="str">
        <f t="shared" si="2061"/>
        <v>DICC</v>
      </c>
      <c r="AT2932" s="4">
        <f t="shared" si="2094"/>
        <v>0</v>
      </c>
      <c r="AU2932" s="6">
        <f t="shared" si="2095"/>
        <v>2</v>
      </c>
      <c r="AV2932" s="4" t="str">
        <f t="shared" si="2063"/>
        <v>C</v>
      </c>
      <c r="AW2932" s="4">
        <f t="shared" si="2096"/>
        <v>17</v>
      </c>
      <c r="AX2932" s="4" t="str">
        <f>_xlfn.XLOOKUP(AW2932,Sheet2!$Q$3:$Q$66,Sheet2!$R$3:$R$66,"**")</f>
        <v>LPT</v>
      </c>
      <c r="AY2932" s="4">
        <f t="shared" si="2097"/>
        <v>5</v>
      </c>
      <c r="AZ2932" s="16" t="str">
        <f t="shared" si="2098"/>
        <v>SKPDN</v>
      </c>
    </row>
    <row r="2933" spans="2:52" x14ac:dyDescent="0.35">
      <c r="B2933" s="3">
        <f t="shared" si="2099"/>
        <v>35</v>
      </c>
      <c r="C2933" s="1">
        <f t="shared" si="2100"/>
        <v>6033</v>
      </c>
      <c r="D2933" s="2">
        <v>6240</v>
      </c>
      <c r="E2933" s="2" t="str">
        <f>_xlfn.XLOOKUP(C2933,Sheet2!$N$3:$N$1000,Sheet2!$O$3:$O$1000,"")</f>
        <v>ICHAR</v>
      </c>
      <c r="F2933" s="9"/>
      <c r="G2933" s="4" t="str">
        <f t="shared" si="2057"/>
        <v>14</v>
      </c>
      <c r="H2933" s="4">
        <f t="shared" si="2058"/>
        <v>240</v>
      </c>
      <c r="I2933" s="6">
        <f t="shared" si="2065"/>
        <v>0</v>
      </c>
      <c r="J2933" s="6">
        <f t="shared" si="2066"/>
        <v>0</v>
      </c>
      <c r="K2933" s="6">
        <f t="shared" si="2067"/>
        <v>6</v>
      </c>
      <c r="L2933" s="6">
        <f t="shared" si="2068"/>
        <v>2</v>
      </c>
      <c r="M2933" s="6">
        <f t="shared" si="2069"/>
        <v>4</v>
      </c>
      <c r="N2933" s="6">
        <f t="shared" si="2070"/>
        <v>0</v>
      </c>
      <c r="O2933" s="13">
        <f t="shared" si="2071"/>
        <v>1</v>
      </c>
      <c r="P2933" s="4">
        <f t="shared" si="2072"/>
        <v>0</v>
      </c>
      <c r="Q2933" s="4">
        <f t="shared" si="2073"/>
        <v>1</v>
      </c>
      <c r="R2933">
        <f t="shared" si="2074"/>
        <v>240</v>
      </c>
      <c r="S2933" s="4">
        <f t="shared" si="2075"/>
        <v>0</v>
      </c>
      <c r="T2933" s="15">
        <f t="shared" si="2076"/>
        <v>1</v>
      </c>
      <c r="U2933" s="4">
        <f t="shared" si="2077"/>
        <v>0</v>
      </c>
      <c r="V2933" s="4">
        <f t="shared" si="2078"/>
        <v>1</v>
      </c>
      <c r="W2933" s="4">
        <f t="shared" si="2079"/>
        <v>4</v>
      </c>
      <c r="X2933" s="6">
        <f t="shared" si="2080"/>
        <v>2</v>
      </c>
      <c r="Y2933" s="4">
        <f t="shared" si="2081"/>
        <v>2</v>
      </c>
      <c r="Z2933" s="6">
        <f t="shared" si="2082"/>
        <v>0</v>
      </c>
      <c r="AA2933" s="18">
        <f t="shared" si="2083"/>
        <v>0</v>
      </c>
      <c r="AB2933" s="9" t="str">
        <f t="shared" si="2062"/>
        <v>I.SETP</v>
      </c>
      <c r="AC2933" s="9" t="str">
        <f>_xlfn.XLOOKUP(R2933,Sheet2!$H$3:$H$258,Sheet2!$I$3:$I$258,"-----")</f>
        <v>I.SETP</v>
      </c>
      <c r="AD2933" s="9" t="str">
        <f>_xlfn.XLOOKUP(VALUE(AE2933),Sheet2!$N$3:$N$1000,Sheet2!$O$3:$O$1000,"********")</f>
        <v>********</v>
      </c>
      <c r="AE2933" t="str">
        <f t="shared" si="2059"/>
        <v>5673</v>
      </c>
      <c r="AF2933" s="9" t="str">
        <f>IF(R2933&lt;200,"+"&amp;TEXT(R2933,"0"),"-"&amp;TEXT(_xlfn.XLOOKUP(R2933,Sheet2!$K$3:$K$130,Sheet2!$L$3:$L$130,"-----"),"0"))</f>
        <v>-140</v>
      </c>
      <c r="AG2933" s="9" t="str">
        <f t="shared" si="2084"/>
        <v>@</v>
      </c>
      <c r="AH2933" s="9" t="str">
        <f t="shared" si="2085"/>
        <v>JSR @I.SETP</v>
      </c>
      <c r="AI2933" t="str">
        <f t="shared" si="2086"/>
        <v>1,@I.SETP</v>
      </c>
      <c r="AJ2933" s="16" t="str">
        <f t="shared" si="2087"/>
        <v>@I.SETP</v>
      </c>
      <c r="AK2933" t="str">
        <f t="shared" si="2088"/>
        <v>ADCOR 0,1</v>
      </c>
      <c r="AL2933" s="4" t="str">
        <f t="shared" si="2089"/>
        <v>ADC</v>
      </c>
      <c r="AM2933" s="4" t="str">
        <f t="shared" si="2090"/>
        <v>R</v>
      </c>
      <c r="AN2933" s="4" t="str">
        <f t="shared" si="2091"/>
        <v>O</v>
      </c>
      <c r="AO2933" s="4" t="str">
        <f t="shared" si="2092"/>
        <v/>
      </c>
      <c r="AP2933" s="15" t="str">
        <f t="shared" si="2093"/>
        <v/>
      </c>
      <c r="AQ2933" s="9" t="str">
        <f>_xlfn.XLOOKUP(D2933,Sheet2!$E$3:$E$101,Sheet2!$F$3:$F$101,"******************")</f>
        <v>SETP1</v>
      </c>
      <c r="AR2933" s="33" t="str">
        <f t="shared" si="2060"/>
        <v>DOBC 1,**</v>
      </c>
      <c r="AS2933" s="9" t="str">
        <f t="shared" si="2061"/>
        <v>DOBC</v>
      </c>
      <c r="AT2933" s="4">
        <f t="shared" si="2094"/>
        <v>1</v>
      </c>
      <c r="AU2933" s="6">
        <f t="shared" si="2095"/>
        <v>2</v>
      </c>
      <c r="AV2933" s="4" t="str">
        <f t="shared" si="2063"/>
        <v>C</v>
      </c>
      <c r="AW2933" s="4">
        <f t="shared" si="2096"/>
        <v>40</v>
      </c>
      <c r="AX2933" s="4" t="str">
        <f>_xlfn.XLOOKUP(AW2933,Sheet2!$Q$3:$Q$66,Sheet2!$R$3:$R$66,"**")</f>
        <v>**</v>
      </c>
      <c r="AY2933" s="4">
        <f t="shared" si="2097"/>
        <v>4</v>
      </c>
      <c r="AZ2933" s="16" t="str">
        <f t="shared" si="2098"/>
        <v>SKPDN</v>
      </c>
    </row>
    <row r="2934" spans="2:52" x14ac:dyDescent="0.35">
      <c r="B2934" s="3">
        <f t="shared" si="2099"/>
        <v>36</v>
      </c>
      <c r="C2934" s="1">
        <f t="shared" si="2100"/>
        <v>6034</v>
      </c>
      <c r="D2934" s="2">
        <v>6160</v>
      </c>
      <c r="E2934" s="2" t="str">
        <f>_xlfn.XLOOKUP(C2934,Sheet2!$N$3:$N$1000,Sheet2!$O$3:$O$1000,"")</f>
        <v>IPDEC</v>
      </c>
      <c r="F2934" s="9"/>
      <c r="G2934" s="4" t="str">
        <f t="shared" si="2057"/>
        <v>14</v>
      </c>
      <c r="H2934" s="4">
        <f t="shared" si="2058"/>
        <v>160</v>
      </c>
      <c r="I2934" s="6">
        <f t="shared" si="2065"/>
        <v>0</v>
      </c>
      <c r="J2934" s="6">
        <f t="shared" si="2066"/>
        <v>0</v>
      </c>
      <c r="K2934" s="6">
        <f t="shared" si="2067"/>
        <v>6</v>
      </c>
      <c r="L2934" s="6">
        <f t="shared" si="2068"/>
        <v>1</v>
      </c>
      <c r="M2934" s="6">
        <f t="shared" si="2069"/>
        <v>6</v>
      </c>
      <c r="N2934" s="6">
        <f t="shared" si="2070"/>
        <v>0</v>
      </c>
      <c r="O2934" s="13">
        <f t="shared" si="2071"/>
        <v>1</v>
      </c>
      <c r="P2934" s="4">
        <f t="shared" si="2072"/>
        <v>0</v>
      </c>
      <c r="Q2934" s="4">
        <f t="shared" si="2073"/>
        <v>1</v>
      </c>
      <c r="R2934">
        <f t="shared" si="2074"/>
        <v>160</v>
      </c>
      <c r="S2934" s="4">
        <f t="shared" si="2075"/>
        <v>0</v>
      </c>
      <c r="T2934" s="15">
        <f t="shared" si="2076"/>
        <v>1</v>
      </c>
      <c r="U2934" s="4">
        <f t="shared" si="2077"/>
        <v>0</v>
      </c>
      <c r="V2934" s="4">
        <f t="shared" si="2078"/>
        <v>1</v>
      </c>
      <c r="W2934" s="4">
        <f t="shared" si="2079"/>
        <v>4</v>
      </c>
      <c r="X2934" s="6">
        <f t="shared" si="2080"/>
        <v>1</v>
      </c>
      <c r="Y2934" s="4">
        <f t="shared" si="2081"/>
        <v>3</v>
      </c>
      <c r="Z2934" s="6">
        <f t="shared" si="2082"/>
        <v>0</v>
      </c>
      <c r="AA2934" s="18">
        <f t="shared" si="2083"/>
        <v>0</v>
      </c>
      <c r="AB2934" s="9" t="str">
        <f t="shared" si="2062"/>
        <v>BUFF</v>
      </c>
      <c r="AC2934" s="9" t="str">
        <f>_xlfn.XLOOKUP(R2934,Sheet2!$H$3:$H$258,Sheet2!$I$3:$I$258,"-----")</f>
        <v>BUFF</v>
      </c>
      <c r="AD2934" s="9" t="str">
        <f>_xlfn.XLOOKUP(VALUE(AE2934),Sheet2!$N$3:$N$1000,Sheet2!$O$3:$O$1000,"********")</f>
        <v>********</v>
      </c>
      <c r="AE2934" t="str">
        <f t="shared" si="2059"/>
        <v>6214</v>
      </c>
      <c r="AF2934" s="9" t="str">
        <f>IF(R2934&lt;200,"+"&amp;TEXT(R2934,"0"),"-"&amp;TEXT(_xlfn.XLOOKUP(R2934,Sheet2!$K$3:$K$130,Sheet2!$L$3:$L$130,"-----"),"0"))</f>
        <v>+160</v>
      </c>
      <c r="AG2934" s="9" t="str">
        <f t="shared" si="2084"/>
        <v>@</v>
      </c>
      <c r="AH2934" s="9" t="str">
        <f t="shared" si="2085"/>
        <v>JSR @BUFF</v>
      </c>
      <c r="AI2934" t="str">
        <f t="shared" si="2086"/>
        <v>1,@BUFF</v>
      </c>
      <c r="AJ2934" s="16" t="str">
        <f t="shared" si="2087"/>
        <v>@BUFF</v>
      </c>
      <c r="AK2934" t="str">
        <f t="shared" si="2088"/>
        <v>ADCCL 0,1</v>
      </c>
      <c r="AL2934" s="4" t="str">
        <f t="shared" si="2089"/>
        <v>ADC</v>
      </c>
      <c r="AM2934" s="4" t="str">
        <f t="shared" si="2090"/>
        <v>L</v>
      </c>
      <c r="AN2934" s="4" t="str">
        <f t="shared" si="2091"/>
        <v>C</v>
      </c>
      <c r="AO2934" s="4" t="str">
        <f t="shared" si="2092"/>
        <v/>
      </c>
      <c r="AP2934" s="15" t="str">
        <f t="shared" si="2093"/>
        <v/>
      </c>
      <c r="AQ2934" s="9" t="str">
        <f>_xlfn.XLOOKUP(D2934,Sheet2!$E$3:$E$101,Sheet2!$F$3:$F$101,"******************")</f>
        <v>******************</v>
      </c>
      <c r="AR2934" s="33" t="str">
        <f t="shared" si="2060"/>
        <v>DOBS 1,**</v>
      </c>
      <c r="AS2934" s="9" t="str">
        <f t="shared" si="2061"/>
        <v>DOBS</v>
      </c>
      <c r="AT2934" s="4">
        <f t="shared" si="2094"/>
        <v>1</v>
      </c>
      <c r="AU2934" s="6">
        <f t="shared" si="2095"/>
        <v>1</v>
      </c>
      <c r="AV2934" s="4" t="str">
        <f t="shared" si="2063"/>
        <v>S</v>
      </c>
      <c r="AW2934" s="4">
        <f t="shared" si="2096"/>
        <v>60</v>
      </c>
      <c r="AX2934" s="4" t="str">
        <f>_xlfn.XLOOKUP(AW2934,Sheet2!$Q$3:$Q$66,Sheet2!$R$3:$R$66,"**")</f>
        <v>**</v>
      </c>
      <c r="AY2934" s="4">
        <f t="shared" si="2097"/>
        <v>4</v>
      </c>
      <c r="AZ2934" s="16" t="str">
        <f t="shared" si="2098"/>
        <v>SKPBZ</v>
      </c>
    </row>
    <row r="2935" spans="2:52" x14ac:dyDescent="0.35">
      <c r="B2935" s="3">
        <f t="shared" si="2099"/>
        <v>37</v>
      </c>
      <c r="C2935" s="1">
        <f t="shared" si="2100"/>
        <v>6035</v>
      </c>
      <c r="D2935" s="2">
        <v>141520</v>
      </c>
      <c r="E2935" s="2" t="str">
        <f>_xlfn.XLOOKUP(C2935,Sheet2!$N$3:$N$1000,Sheet2!$O$3:$O$1000,"")</f>
        <v>HEADER</v>
      </c>
      <c r="F2935" s="9"/>
      <c r="G2935" s="4" t="str">
        <f t="shared" si="2057"/>
        <v>303</v>
      </c>
      <c r="H2935" s="4">
        <f t="shared" si="2058"/>
        <v>120</v>
      </c>
      <c r="I2935" s="6">
        <f t="shared" si="2065"/>
        <v>1</v>
      </c>
      <c r="J2935" s="6">
        <f t="shared" si="2066"/>
        <v>4</v>
      </c>
      <c r="K2935" s="6">
        <f t="shared" si="2067"/>
        <v>1</v>
      </c>
      <c r="L2935" s="6">
        <f t="shared" si="2068"/>
        <v>5</v>
      </c>
      <c r="M2935" s="6">
        <f t="shared" si="2069"/>
        <v>2</v>
      </c>
      <c r="N2935" s="6">
        <f t="shared" si="2070"/>
        <v>0</v>
      </c>
      <c r="O2935" s="13">
        <f t="shared" si="2071"/>
        <v>24</v>
      </c>
      <c r="P2935" s="4">
        <f t="shared" si="2072"/>
        <v>6</v>
      </c>
      <c r="Q2935" s="4">
        <f t="shared" si="2073"/>
        <v>0</v>
      </c>
      <c r="R2935">
        <f t="shared" si="2074"/>
        <v>120</v>
      </c>
      <c r="S2935" s="4">
        <f t="shared" si="2075"/>
        <v>3</v>
      </c>
      <c r="T2935" s="15">
        <f t="shared" si="2076"/>
        <v>0</v>
      </c>
      <c r="U2935" s="4">
        <f t="shared" si="2077"/>
        <v>2</v>
      </c>
      <c r="V2935" s="4">
        <f t="shared" si="2078"/>
        <v>0</v>
      </c>
      <c r="W2935" s="4">
        <f t="shared" si="2079"/>
        <v>3</v>
      </c>
      <c r="X2935" s="6">
        <f t="shared" si="2080"/>
        <v>1</v>
      </c>
      <c r="Y2935" s="4">
        <f t="shared" si="2081"/>
        <v>1</v>
      </c>
      <c r="Z2935" s="6">
        <f t="shared" si="2082"/>
        <v>0</v>
      </c>
      <c r="AA2935" s="18">
        <f t="shared" si="2083"/>
        <v>0</v>
      </c>
      <c r="AB2935" s="9" t="str">
        <f t="shared" si="2062"/>
        <v>+120,3</v>
      </c>
      <c r="AC2935" s="9" t="str">
        <f>_xlfn.XLOOKUP(R2935,Sheet2!$H$3:$H$258,Sheet2!$I$3:$I$258,"-----")</f>
        <v>C7</v>
      </c>
      <c r="AD2935" s="9" t="str">
        <f>_xlfn.XLOOKUP(VALUE(AE2935),Sheet2!$N$3:$N$1000,Sheet2!$O$3:$O$1000,"********")</f>
        <v>********</v>
      </c>
      <c r="AE2935" t="str">
        <f t="shared" si="2059"/>
        <v>6155</v>
      </c>
      <c r="AF2935" s="9" t="str">
        <f>IF(R2935&lt;200,"+"&amp;TEXT(R2935,"0"),"-"&amp;TEXT(_xlfn.XLOOKUP(R2935,Sheet2!$K$3:$K$130,Sheet2!$L$3:$L$130,"-----"),"0"))</f>
        <v>+120</v>
      </c>
      <c r="AG2935" s="9" t="str">
        <f t="shared" si="2084"/>
        <v/>
      </c>
      <c r="AH2935" s="9" t="str">
        <f t="shared" si="2085"/>
        <v>JMP +120,3</v>
      </c>
      <c r="AI2935" t="str">
        <f t="shared" si="2086"/>
        <v>0,+120,3</v>
      </c>
      <c r="AJ2935" s="16" t="str">
        <f t="shared" si="2087"/>
        <v>+120,3</v>
      </c>
      <c r="AK2935" t="str">
        <f t="shared" si="2088"/>
        <v>INCZL 2,0</v>
      </c>
      <c r="AL2935" s="4" t="str">
        <f t="shared" si="2089"/>
        <v>INC</v>
      </c>
      <c r="AM2935" s="4" t="str">
        <f t="shared" si="2090"/>
        <v>L</v>
      </c>
      <c r="AN2935" s="4" t="str">
        <f t="shared" si="2091"/>
        <v>Z</v>
      </c>
      <c r="AO2935" s="4" t="str">
        <f t="shared" si="2092"/>
        <v/>
      </c>
      <c r="AP2935" s="15" t="str">
        <f t="shared" si="2093"/>
        <v/>
      </c>
      <c r="AQ2935" s="9" t="str">
        <f>_xlfn.XLOOKUP(D2935,Sheet2!$E$3:$E$101,Sheet2!$F$3:$F$101,"******************")</f>
        <v>******************</v>
      </c>
      <c r="AR2935" s="33" t="str">
        <f t="shared" si="2060"/>
        <v>DIBS 0,DSKP</v>
      </c>
      <c r="AS2935" s="9" t="str">
        <f t="shared" si="2061"/>
        <v>DIBS</v>
      </c>
      <c r="AT2935" s="4">
        <f t="shared" si="2094"/>
        <v>0</v>
      </c>
      <c r="AU2935" s="6">
        <f t="shared" si="2095"/>
        <v>1</v>
      </c>
      <c r="AV2935" s="4" t="str">
        <f t="shared" si="2063"/>
        <v>S</v>
      </c>
      <c r="AW2935" s="4">
        <f t="shared" si="2096"/>
        <v>20</v>
      </c>
      <c r="AX2935" s="4" t="str">
        <f>_xlfn.XLOOKUP(AW2935,Sheet2!$Q$3:$Q$66,Sheet2!$R$3:$R$66,"**")</f>
        <v>DSKP</v>
      </c>
      <c r="AY2935" s="4">
        <f t="shared" si="2097"/>
        <v>3</v>
      </c>
      <c r="AZ2935" s="16" t="str">
        <f t="shared" si="2098"/>
        <v>SKPBZ</v>
      </c>
    </row>
    <row r="2936" spans="2:52" x14ac:dyDescent="0.35">
      <c r="B2936" s="3">
        <f t="shared" si="2099"/>
        <v>38</v>
      </c>
      <c r="C2936" s="1">
        <f t="shared" si="2100"/>
        <v>6036</v>
      </c>
      <c r="D2936" s="2">
        <v>11</v>
      </c>
      <c r="E2936" s="2" t="str">
        <f>_xlfn.XLOOKUP(C2936,Sheet2!$N$3:$N$1000,Sheet2!$O$3:$O$1000,"")</f>
        <v/>
      </c>
      <c r="F2936" s="9"/>
      <c r="G2936" s="4" t="str">
        <f t="shared" si="2057"/>
        <v>0</v>
      </c>
      <c r="H2936" s="4">
        <f t="shared" si="2058"/>
        <v>11</v>
      </c>
      <c r="I2936" s="6">
        <f t="shared" si="2065"/>
        <v>0</v>
      </c>
      <c r="J2936" s="6">
        <f t="shared" si="2066"/>
        <v>0</v>
      </c>
      <c r="K2936" s="6">
        <f t="shared" si="2067"/>
        <v>0</v>
      </c>
      <c r="L2936" s="6">
        <f t="shared" si="2068"/>
        <v>0</v>
      </c>
      <c r="M2936" s="6">
        <f t="shared" si="2069"/>
        <v>1</v>
      </c>
      <c r="N2936" s="6">
        <f t="shared" si="2070"/>
        <v>1</v>
      </c>
      <c r="O2936" s="13">
        <f t="shared" si="2071"/>
        <v>0</v>
      </c>
      <c r="P2936" s="4">
        <f t="shared" si="2072"/>
        <v>0</v>
      </c>
      <c r="Q2936" s="4">
        <f t="shared" si="2073"/>
        <v>0</v>
      </c>
      <c r="R2936">
        <f t="shared" si="2074"/>
        <v>11</v>
      </c>
      <c r="S2936" s="4">
        <f t="shared" si="2075"/>
        <v>0</v>
      </c>
      <c r="T2936" s="15">
        <f t="shared" si="2076"/>
        <v>0</v>
      </c>
      <c r="U2936" s="4">
        <f t="shared" si="2077"/>
        <v>0</v>
      </c>
      <c r="V2936" s="4">
        <f t="shared" si="2078"/>
        <v>0</v>
      </c>
      <c r="W2936" s="4">
        <f t="shared" si="2079"/>
        <v>0</v>
      </c>
      <c r="X2936" s="6">
        <f t="shared" si="2080"/>
        <v>0</v>
      </c>
      <c r="Y2936" s="4">
        <f t="shared" si="2081"/>
        <v>0</v>
      </c>
      <c r="Z2936" s="6">
        <f t="shared" si="2082"/>
        <v>1</v>
      </c>
      <c r="AA2936" s="18">
        <f t="shared" si="2083"/>
        <v>1</v>
      </c>
      <c r="AB2936" s="9" t="str">
        <f t="shared" si="2062"/>
        <v>C2</v>
      </c>
      <c r="AC2936" s="9" t="str">
        <f>_xlfn.XLOOKUP(R2936,Sheet2!$H$3:$H$258,Sheet2!$I$3:$I$258,"-----")</f>
        <v>C2</v>
      </c>
      <c r="AD2936" s="9" t="str">
        <f>_xlfn.XLOOKUP(VALUE(AE2936),Sheet2!$N$3:$N$1000,Sheet2!$O$3:$O$1000,"********")</f>
        <v>********</v>
      </c>
      <c r="AE2936" t="str">
        <f t="shared" si="2059"/>
        <v>6047</v>
      </c>
      <c r="AF2936" s="9" t="str">
        <f>IF(R2936&lt;200,"+"&amp;TEXT(R2936,"0"),"-"&amp;TEXT(_xlfn.XLOOKUP(R2936,Sheet2!$K$3:$K$130,Sheet2!$L$3:$L$130,"-----"),"0"))</f>
        <v>+11</v>
      </c>
      <c r="AG2936" s="9" t="str">
        <f t="shared" si="2084"/>
        <v/>
      </c>
      <c r="AH2936" s="9" t="str">
        <f t="shared" si="2085"/>
        <v>JMP C2</v>
      </c>
      <c r="AI2936" t="str">
        <f t="shared" si="2086"/>
        <v>0,C2</v>
      </c>
      <c r="AJ2936" s="16" t="str">
        <f t="shared" si="2087"/>
        <v>C2</v>
      </c>
      <c r="AK2936" t="str">
        <f t="shared" si="2088"/>
        <v>COM# 0,0,SKP</v>
      </c>
      <c r="AL2936" s="4" t="str">
        <f t="shared" si="2089"/>
        <v>COM</v>
      </c>
      <c r="AM2936" s="4" t="str">
        <f t="shared" si="2090"/>
        <v/>
      </c>
      <c r="AN2936" s="4" t="str">
        <f t="shared" si="2091"/>
        <v/>
      </c>
      <c r="AO2936" s="4" t="str">
        <f t="shared" si="2092"/>
        <v>#</v>
      </c>
      <c r="AP2936" s="15" t="str">
        <f t="shared" si="2093"/>
        <v>,SKP</v>
      </c>
      <c r="AQ2936" s="9" t="str">
        <f>_xlfn.XLOOKUP(D2936,Sheet2!$E$3:$E$101,Sheet2!$F$3:$F$101,"******************")</f>
        <v>******************</v>
      </c>
      <c r="AR2936" s="33" t="str">
        <f t="shared" si="2060"/>
        <v>NIO TTO</v>
      </c>
      <c r="AS2936" s="9" t="str">
        <f t="shared" si="2061"/>
        <v>DOC</v>
      </c>
      <c r="AT2936" s="4">
        <f t="shared" si="2094"/>
        <v>0</v>
      </c>
      <c r="AU2936" s="6">
        <f t="shared" si="2095"/>
        <v>0</v>
      </c>
      <c r="AV2936" s="4" t="str">
        <f t="shared" si="2063"/>
        <v/>
      </c>
      <c r="AW2936" s="4">
        <f t="shared" si="2096"/>
        <v>11</v>
      </c>
      <c r="AX2936" s="4" t="str">
        <f>_xlfn.XLOOKUP(AW2936,Sheet2!$Q$3:$Q$66,Sheet2!$R$3:$R$66,"**")</f>
        <v>TTO</v>
      </c>
      <c r="AY2936" s="4">
        <f t="shared" si="2097"/>
        <v>0</v>
      </c>
      <c r="AZ2936" s="16" t="str">
        <f t="shared" si="2098"/>
        <v>SKPBN</v>
      </c>
    </row>
    <row r="2937" spans="2:52" x14ac:dyDescent="0.35">
      <c r="B2937" s="3">
        <f t="shared" si="2099"/>
        <v>39</v>
      </c>
      <c r="C2937" s="1">
        <f t="shared" si="2100"/>
        <v>6037</v>
      </c>
      <c r="D2937" s="2">
        <v>54415</v>
      </c>
      <c r="E2937" s="2" t="str">
        <f>_xlfn.XLOOKUP(C2937,Sheet2!$N$3:$N$1000,Sheet2!$O$3:$O$1000,"")</f>
        <v>AUTOER</v>
      </c>
      <c r="F2937" s="9" t="str">
        <f t="shared" si="2064"/>
        <v>STA 3,.AA03</v>
      </c>
      <c r="G2937" s="4" t="str">
        <f t="shared" si="2057"/>
        <v>131</v>
      </c>
      <c r="H2937" s="4">
        <f t="shared" si="2058"/>
        <v>15</v>
      </c>
      <c r="I2937" s="6">
        <f t="shared" si="2065"/>
        <v>0</v>
      </c>
      <c r="J2937" s="6">
        <f t="shared" si="2066"/>
        <v>5</v>
      </c>
      <c r="K2937" s="6">
        <f t="shared" si="2067"/>
        <v>4</v>
      </c>
      <c r="L2937" s="6">
        <f t="shared" si="2068"/>
        <v>4</v>
      </c>
      <c r="M2937" s="6">
        <f t="shared" si="2069"/>
        <v>1</v>
      </c>
      <c r="N2937" s="6">
        <f t="shared" si="2070"/>
        <v>5</v>
      </c>
      <c r="O2937" s="13">
        <f t="shared" si="2071"/>
        <v>11</v>
      </c>
      <c r="P2937" s="4">
        <f t="shared" si="2072"/>
        <v>2</v>
      </c>
      <c r="Q2937" s="4">
        <f t="shared" si="2073"/>
        <v>3</v>
      </c>
      <c r="R2937">
        <f t="shared" si="2074"/>
        <v>15</v>
      </c>
      <c r="S2937" s="4">
        <f t="shared" si="2075"/>
        <v>1</v>
      </c>
      <c r="T2937" s="15">
        <f t="shared" si="2076"/>
        <v>0</v>
      </c>
      <c r="U2937" s="4">
        <f t="shared" si="2077"/>
        <v>2</v>
      </c>
      <c r="V2937" s="4">
        <f t="shared" si="2078"/>
        <v>3</v>
      </c>
      <c r="W2937" s="4">
        <f t="shared" si="2079"/>
        <v>1</v>
      </c>
      <c r="X2937" s="6">
        <f t="shared" si="2080"/>
        <v>0</v>
      </c>
      <c r="Y2937" s="4">
        <f t="shared" si="2081"/>
        <v>0</v>
      </c>
      <c r="Z2937" s="6">
        <f t="shared" si="2082"/>
        <v>1</v>
      </c>
      <c r="AA2937" s="18">
        <f t="shared" si="2083"/>
        <v>5</v>
      </c>
      <c r="AB2937" s="9" t="str">
        <f t="shared" si="2062"/>
        <v>.AA03</v>
      </c>
      <c r="AC2937" s="9" t="str">
        <f>_xlfn.XLOOKUP(R2937,Sheet2!$H$3:$H$258,Sheet2!$I$3:$I$258,"-----")</f>
        <v>*****</v>
      </c>
      <c r="AD2937" s="9" t="str">
        <f>_xlfn.XLOOKUP(VALUE(AE2937),Sheet2!$N$3:$N$1000,Sheet2!$O$3:$O$1000,"********")</f>
        <v>.AA03</v>
      </c>
      <c r="AE2937" t="str">
        <f t="shared" si="2059"/>
        <v>6054</v>
      </c>
      <c r="AF2937" s="9" t="str">
        <f>IF(R2937&lt;200,"+"&amp;TEXT(R2937,"0"),"-"&amp;TEXT(_xlfn.XLOOKUP(R2937,Sheet2!$K$3:$K$130,Sheet2!$L$3:$L$130,"-----"),"0"))</f>
        <v>+15</v>
      </c>
      <c r="AG2937" s="9" t="str">
        <f t="shared" si="2084"/>
        <v/>
      </c>
      <c r="AH2937" s="9" t="str">
        <f t="shared" si="2085"/>
        <v>DSZ .AA03</v>
      </c>
      <c r="AI2937" t="str">
        <f t="shared" si="2086"/>
        <v>3,.AA03</v>
      </c>
      <c r="AJ2937" s="16" t="str">
        <f t="shared" si="2087"/>
        <v>.AA03</v>
      </c>
      <c r="AK2937" t="str">
        <f t="shared" si="2088"/>
        <v>NEG# 2,3,SNR</v>
      </c>
      <c r="AL2937" s="4" t="str">
        <f t="shared" si="2089"/>
        <v>NEG</v>
      </c>
      <c r="AM2937" s="4" t="str">
        <f t="shared" si="2090"/>
        <v/>
      </c>
      <c r="AN2937" s="4" t="str">
        <f t="shared" si="2091"/>
        <v/>
      </c>
      <c r="AO2937" s="4" t="str">
        <f t="shared" si="2092"/>
        <v>#</v>
      </c>
      <c r="AP2937" s="15" t="str">
        <f t="shared" si="2093"/>
        <v>,SNR</v>
      </c>
      <c r="AQ2937" s="9" t="str">
        <f>_xlfn.XLOOKUP(D2937,Sheet2!$E$3:$E$101,Sheet2!$F$3:$F$101,"******************")</f>
        <v>******************</v>
      </c>
      <c r="AR2937" s="33" t="str">
        <f t="shared" si="2060"/>
        <v>DIA 3,PLT</v>
      </c>
      <c r="AS2937" s="9" t="str">
        <f t="shared" si="2061"/>
        <v>DIA</v>
      </c>
      <c r="AT2937" s="4">
        <f t="shared" si="2094"/>
        <v>3</v>
      </c>
      <c r="AU2937" s="6">
        <f t="shared" si="2095"/>
        <v>0</v>
      </c>
      <c r="AV2937" s="4" t="str">
        <f t="shared" si="2063"/>
        <v/>
      </c>
      <c r="AW2937" s="4">
        <f t="shared" si="2096"/>
        <v>15</v>
      </c>
      <c r="AX2937" s="4" t="str">
        <f>_xlfn.XLOOKUP(AW2937,Sheet2!$Q$3:$Q$66,Sheet2!$R$3:$R$66,"**")</f>
        <v>PLT</v>
      </c>
      <c r="AY2937" s="4">
        <f t="shared" si="2097"/>
        <v>1</v>
      </c>
      <c r="AZ2937" s="16" t="str">
        <f t="shared" si="2098"/>
        <v>SKPBN</v>
      </c>
    </row>
    <row r="2938" spans="2:52" x14ac:dyDescent="0.35">
      <c r="B2938" s="3">
        <f t="shared" si="2099"/>
        <v>40</v>
      </c>
      <c r="C2938" s="1">
        <f t="shared" si="2100"/>
        <v>6040</v>
      </c>
      <c r="D2938" s="2">
        <v>44413</v>
      </c>
      <c r="E2938" s="2" t="str">
        <f>_xlfn.XLOOKUP(C2938,Sheet2!$N$3:$N$1000,Sheet2!$O$3:$O$1000,"")</f>
        <v/>
      </c>
      <c r="F2938" s="9" t="str">
        <f t="shared" si="2064"/>
        <v>STA 1,.AA01</v>
      </c>
      <c r="G2938" s="4" t="str">
        <f t="shared" si="2057"/>
        <v>111</v>
      </c>
      <c r="H2938" s="4">
        <f t="shared" si="2058"/>
        <v>13</v>
      </c>
      <c r="I2938" s="6">
        <f t="shared" si="2065"/>
        <v>0</v>
      </c>
      <c r="J2938" s="6">
        <f t="shared" si="2066"/>
        <v>4</v>
      </c>
      <c r="K2938" s="6">
        <f t="shared" si="2067"/>
        <v>4</v>
      </c>
      <c r="L2938" s="6">
        <f t="shared" si="2068"/>
        <v>4</v>
      </c>
      <c r="M2938" s="6">
        <f t="shared" si="2069"/>
        <v>1</v>
      </c>
      <c r="N2938" s="6">
        <f t="shared" si="2070"/>
        <v>3</v>
      </c>
      <c r="O2938" s="13">
        <f t="shared" si="2071"/>
        <v>9</v>
      </c>
      <c r="P2938" s="4">
        <f t="shared" si="2072"/>
        <v>2</v>
      </c>
      <c r="Q2938" s="4">
        <f t="shared" si="2073"/>
        <v>1</v>
      </c>
      <c r="R2938">
        <f t="shared" si="2074"/>
        <v>13</v>
      </c>
      <c r="S2938" s="4">
        <f t="shared" si="2075"/>
        <v>1</v>
      </c>
      <c r="T2938" s="15">
        <f t="shared" si="2076"/>
        <v>0</v>
      </c>
      <c r="U2938" s="4">
        <f t="shared" si="2077"/>
        <v>2</v>
      </c>
      <c r="V2938" s="4">
        <f t="shared" si="2078"/>
        <v>1</v>
      </c>
      <c r="W2938" s="4">
        <f t="shared" si="2079"/>
        <v>1</v>
      </c>
      <c r="X2938" s="6">
        <f t="shared" si="2080"/>
        <v>0</v>
      </c>
      <c r="Y2938" s="4">
        <f t="shared" si="2081"/>
        <v>0</v>
      </c>
      <c r="Z2938" s="6">
        <f t="shared" si="2082"/>
        <v>1</v>
      </c>
      <c r="AA2938" s="18">
        <f t="shared" si="2083"/>
        <v>3</v>
      </c>
      <c r="AB2938" s="9" t="str">
        <f t="shared" si="2062"/>
        <v>.AA01</v>
      </c>
      <c r="AC2938" s="9" t="str">
        <f>_xlfn.XLOOKUP(R2938,Sheet2!$H$3:$H$258,Sheet2!$I$3:$I$258,"-----")</f>
        <v>*****</v>
      </c>
      <c r="AD2938" s="9" t="str">
        <f>_xlfn.XLOOKUP(VALUE(AE2938),Sheet2!$N$3:$N$1000,Sheet2!$O$3:$O$1000,"********")</f>
        <v>.AA01</v>
      </c>
      <c r="AE2938" t="str">
        <f t="shared" si="2059"/>
        <v>6053</v>
      </c>
      <c r="AF2938" s="9" t="str">
        <f>IF(R2938&lt;200,"+"&amp;TEXT(R2938,"0"),"-"&amp;TEXT(_xlfn.XLOOKUP(R2938,Sheet2!$K$3:$K$130,Sheet2!$L$3:$L$130,"-----"),"0"))</f>
        <v>+13</v>
      </c>
      <c r="AG2938" s="9" t="str">
        <f t="shared" si="2084"/>
        <v/>
      </c>
      <c r="AH2938" s="9" t="str">
        <f t="shared" si="2085"/>
        <v>JSR .AA01</v>
      </c>
      <c r="AI2938" t="str">
        <f t="shared" si="2086"/>
        <v>1,.AA01</v>
      </c>
      <c r="AJ2938" s="16" t="str">
        <f t="shared" si="2087"/>
        <v>.AA01</v>
      </c>
      <c r="AK2938" t="str">
        <f t="shared" si="2088"/>
        <v>NEG# 2,1,SNC</v>
      </c>
      <c r="AL2938" s="4" t="str">
        <f t="shared" si="2089"/>
        <v>NEG</v>
      </c>
      <c r="AM2938" s="4" t="str">
        <f t="shared" si="2090"/>
        <v/>
      </c>
      <c r="AN2938" s="4" t="str">
        <f t="shared" si="2091"/>
        <v/>
      </c>
      <c r="AO2938" s="4" t="str">
        <f t="shared" si="2092"/>
        <v>#</v>
      </c>
      <c r="AP2938" s="15" t="str">
        <f t="shared" si="2093"/>
        <v>,SNC</v>
      </c>
      <c r="AQ2938" s="9" t="str">
        <f>_xlfn.XLOOKUP(D2938,Sheet2!$E$3:$E$101,Sheet2!$F$3:$F$101,"******************")</f>
        <v>******************</v>
      </c>
      <c r="AR2938" s="33" t="str">
        <f t="shared" si="2060"/>
        <v>DIA 1,PTP</v>
      </c>
      <c r="AS2938" s="9" t="str">
        <f t="shared" si="2061"/>
        <v>DIA</v>
      </c>
      <c r="AT2938" s="4">
        <f t="shared" si="2094"/>
        <v>1</v>
      </c>
      <c r="AU2938" s="6">
        <f t="shared" si="2095"/>
        <v>0</v>
      </c>
      <c r="AV2938" s="4" t="str">
        <f t="shared" si="2063"/>
        <v/>
      </c>
      <c r="AW2938" s="4">
        <f t="shared" si="2096"/>
        <v>13</v>
      </c>
      <c r="AX2938" s="4" t="str">
        <f>_xlfn.XLOOKUP(AW2938,Sheet2!$Q$3:$Q$66,Sheet2!$R$3:$R$66,"**")</f>
        <v>PTP</v>
      </c>
      <c r="AY2938" s="4">
        <f t="shared" si="2097"/>
        <v>1</v>
      </c>
      <c r="AZ2938" s="16" t="str">
        <f t="shared" si="2098"/>
        <v>SKPBN</v>
      </c>
    </row>
    <row r="2939" spans="2:52" x14ac:dyDescent="0.35">
      <c r="B2939" s="3">
        <f t="shared" si="2099"/>
        <v>41</v>
      </c>
      <c r="C2939" s="1">
        <f t="shared" si="2100"/>
        <v>6041</v>
      </c>
      <c r="D2939" s="2">
        <v>24046</v>
      </c>
      <c r="E2939" s="2" t="str">
        <f>_xlfn.XLOOKUP(C2939,Sheet2!$N$3:$N$1000,Sheet2!$O$3:$O$1000,"")</f>
        <v/>
      </c>
      <c r="F2939" s="9" t="str">
        <f t="shared" si="2064"/>
        <v>LDA 1,EGGS</v>
      </c>
      <c r="G2939" s="4" t="str">
        <f t="shared" si="2057"/>
        <v>50</v>
      </c>
      <c r="H2939" s="4">
        <f t="shared" si="2058"/>
        <v>46</v>
      </c>
      <c r="I2939" s="6">
        <f t="shared" si="2065"/>
        <v>0</v>
      </c>
      <c r="J2939" s="6">
        <f t="shared" si="2066"/>
        <v>2</v>
      </c>
      <c r="K2939" s="6">
        <f t="shared" si="2067"/>
        <v>4</v>
      </c>
      <c r="L2939" s="6">
        <f t="shared" si="2068"/>
        <v>0</v>
      </c>
      <c r="M2939" s="6">
        <f t="shared" si="2069"/>
        <v>4</v>
      </c>
      <c r="N2939" s="6">
        <f t="shared" si="2070"/>
        <v>6</v>
      </c>
      <c r="O2939" s="13">
        <f t="shared" si="2071"/>
        <v>5</v>
      </c>
      <c r="P2939" s="4">
        <f t="shared" si="2072"/>
        <v>1</v>
      </c>
      <c r="Q2939" s="4">
        <f t="shared" si="2073"/>
        <v>1</v>
      </c>
      <c r="R2939">
        <f t="shared" si="2074"/>
        <v>46</v>
      </c>
      <c r="S2939" s="4">
        <f t="shared" si="2075"/>
        <v>0</v>
      </c>
      <c r="T2939" s="15">
        <f t="shared" si="2076"/>
        <v>0</v>
      </c>
      <c r="U2939" s="4">
        <f t="shared" si="2077"/>
        <v>1</v>
      </c>
      <c r="V2939" s="4">
        <f t="shared" si="2078"/>
        <v>1</v>
      </c>
      <c r="W2939" s="4">
        <f t="shared" si="2079"/>
        <v>0</v>
      </c>
      <c r="X2939" s="6">
        <f t="shared" si="2080"/>
        <v>0</v>
      </c>
      <c r="Y2939" s="4">
        <f t="shared" si="2081"/>
        <v>2</v>
      </c>
      <c r="Z2939" s="6">
        <f t="shared" si="2082"/>
        <v>0</v>
      </c>
      <c r="AA2939" s="18">
        <f t="shared" si="2083"/>
        <v>6</v>
      </c>
      <c r="AB2939" s="9" t="str">
        <f t="shared" si="2062"/>
        <v>EGGS</v>
      </c>
      <c r="AC2939" s="9" t="str">
        <f>_xlfn.XLOOKUP(R2939,Sheet2!$H$3:$H$258,Sheet2!$I$3:$I$258,"-----")</f>
        <v>EGGS</v>
      </c>
      <c r="AD2939" s="9" t="str">
        <f>_xlfn.XLOOKUP(VALUE(AE2939),Sheet2!$N$3:$N$1000,Sheet2!$O$3:$O$1000,"********")</f>
        <v>MSAV</v>
      </c>
      <c r="AE2939" t="str">
        <f t="shared" si="2059"/>
        <v>6107</v>
      </c>
      <c r="AF2939" s="9" t="str">
        <f>IF(R2939&lt;200,"+"&amp;TEXT(R2939,"0"),"-"&amp;TEXT(_xlfn.XLOOKUP(R2939,Sheet2!$K$3:$K$130,Sheet2!$L$3:$L$130,"-----"),"0"))</f>
        <v>+46</v>
      </c>
      <c r="AG2939" s="9" t="str">
        <f t="shared" si="2084"/>
        <v/>
      </c>
      <c r="AH2939" s="9" t="str">
        <f t="shared" si="2085"/>
        <v>JSR EGGS</v>
      </c>
      <c r="AI2939" t="str">
        <f t="shared" si="2086"/>
        <v>1,EGGS</v>
      </c>
      <c r="AJ2939" s="16" t="str">
        <f t="shared" si="2087"/>
        <v>EGGS</v>
      </c>
      <c r="AK2939" t="str">
        <f t="shared" si="2088"/>
        <v>COMO 1,1,SEZ</v>
      </c>
      <c r="AL2939" s="4" t="str">
        <f t="shared" si="2089"/>
        <v>COM</v>
      </c>
      <c r="AM2939" s="4" t="str">
        <f t="shared" si="2090"/>
        <v/>
      </c>
      <c r="AN2939" s="4" t="str">
        <f t="shared" si="2091"/>
        <v>O</v>
      </c>
      <c r="AO2939" s="4" t="str">
        <f t="shared" si="2092"/>
        <v/>
      </c>
      <c r="AP2939" s="15" t="str">
        <f t="shared" si="2093"/>
        <v>,SEZ</v>
      </c>
      <c r="AQ2939" s="9" t="str">
        <f>_xlfn.XLOOKUP(D2939,Sheet2!$E$3:$E$101,Sheet2!$F$3:$F$101,"******************")</f>
        <v>******************</v>
      </c>
      <c r="AR2939" s="33" t="str">
        <f t="shared" si="2060"/>
        <v>NIO **</v>
      </c>
      <c r="AS2939" s="9" t="str">
        <f t="shared" si="2061"/>
        <v>DOC</v>
      </c>
      <c r="AT2939" s="4">
        <f t="shared" si="2094"/>
        <v>1</v>
      </c>
      <c r="AU2939" s="6">
        <f t="shared" si="2095"/>
        <v>0</v>
      </c>
      <c r="AV2939" s="4" t="str">
        <f t="shared" si="2063"/>
        <v/>
      </c>
      <c r="AW2939" s="4">
        <f t="shared" si="2096"/>
        <v>46</v>
      </c>
      <c r="AX2939" s="4" t="str">
        <f>_xlfn.XLOOKUP(AW2939,Sheet2!$Q$3:$Q$66,Sheet2!$R$3:$R$66,"**")</f>
        <v>**</v>
      </c>
      <c r="AY2939" s="4">
        <f t="shared" si="2097"/>
        <v>0</v>
      </c>
      <c r="AZ2939" s="16" t="str">
        <f t="shared" si="2098"/>
        <v>SKPBN</v>
      </c>
    </row>
    <row r="2940" spans="2:52" x14ac:dyDescent="0.35">
      <c r="B2940" s="3">
        <f t="shared" si="2099"/>
        <v>42</v>
      </c>
      <c r="C2940" s="1">
        <f t="shared" si="2100"/>
        <v>6042</v>
      </c>
      <c r="D2940" s="2">
        <v>125004</v>
      </c>
      <c r="E2940" s="2" t="str">
        <f>_xlfn.XLOOKUP(C2940,Sheet2!$N$3:$N$1000,Sheet2!$O$3:$O$1000,"")</f>
        <v/>
      </c>
      <c r="F2940" s="9" t="str">
        <f t="shared" si="2064"/>
        <v>MOV 1,1,SZR</v>
      </c>
      <c r="G2940" s="4" t="str">
        <f t="shared" si="2057"/>
        <v>252</v>
      </c>
      <c r="H2940" s="4">
        <f t="shared" si="2058"/>
        <v>4</v>
      </c>
      <c r="I2940" s="6">
        <f t="shared" si="2065"/>
        <v>1</v>
      </c>
      <c r="J2940" s="6">
        <f t="shared" si="2066"/>
        <v>2</v>
      </c>
      <c r="K2940" s="6">
        <f t="shared" si="2067"/>
        <v>5</v>
      </c>
      <c r="L2940" s="6">
        <f t="shared" si="2068"/>
        <v>0</v>
      </c>
      <c r="M2940" s="6">
        <f t="shared" si="2069"/>
        <v>0</v>
      </c>
      <c r="N2940" s="6">
        <f t="shared" si="2070"/>
        <v>4</v>
      </c>
      <c r="O2940" s="13">
        <f t="shared" si="2071"/>
        <v>21</v>
      </c>
      <c r="P2940" s="4">
        <f t="shared" si="2072"/>
        <v>5</v>
      </c>
      <c r="Q2940" s="4">
        <f t="shared" si="2073"/>
        <v>1</v>
      </c>
      <c r="R2940">
        <f t="shared" si="2074"/>
        <v>4</v>
      </c>
      <c r="S2940" s="4">
        <f t="shared" si="2075"/>
        <v>2</v>
      </c>
      <c r="T2940" s="15">
        <f t="shared" si="2076"/>
        <v>0</v>
      </c>
      <c r="U2940" s="4">
        <f t="shared" si="2077"/>
        <v>1</v>
      </c>
      <c r="V2940" s="4">
        <f t="shared" si="2078"/>
        <v>1</v>
      </c>
      <c r="W2940" s="4">
        <f t="shared" si="2079"/>
        <v>2</v>
      </c>
      <c r="X2940" s="6">
        <f t="shared" si="2080"/>
        <v>0</v>
      </c>
      <c r="Y2940" s="4">
        <f t="shared" si="2081"/>
        <v>0</v>
      </c>
      <c r="Z2940" s="6">
        <f t="shared" si="2082"/>
        <v>0</v>
      </c>
      <c r="AA2940" s="18">
        <f t="shared" si="2083"/>
        <v>4</v>
      </c>
      <c r="AB2940" s="9" t="str">
        <f t="shared" si="2062"/>
        <v>+4,2</v>
      </c>
      <c r="AC2940" s="9" t="str">
        <f>_xlfn.XLOOKUP(R2940,Sheet2!$H$3:$H$258,Sheet2!$I$3:$I$258,"-----")</f>
        <v>*****</v>
      </c>
      <c r="AD2940" s="9" t="str">
        <f>_xlfn.XLOOKUP(VALUE(AE2940),Sheet2!$N$3:$N$1000,Sheet2!$O$3:$O$1000,"********")</f>
        <v>********</v>
      </c>
      <c r="AE2940" t="str">
        <f t="shared" si="2059"/>
        <v>6046</v>
      </c>
      <c r="AF2940" s="9" t="str">
        <f>IF(R2940&lt;200,"+"&amp;TEXT(R2940,"0"),"-"&amp;TEXT(_xlfn.XLOOKUP(R2940,Sheet2!$K$3:$K$130,Sheet2!$L$3:$L$130,"-----"),"0"))</f>
        <v>+4</v>
      </c>
      <c r="AG2940" s="9" t="str">
        <f t="shared" si="2084"/>
        <v/>
      </c>
      <c r="AH2940" s="9" t="str">
        <f t="shared" si="2085"/>
        <v>JSR +4,2</v>
      </c>
      <c r="AI2940" t="str">
        <f t="shared" si="2086"/>
        <v>1,+4,2</v>
      </c>
      <c r="AJ2940" s="16" t="str">
        <f t="shared" si="2087"/>
        <v>+4,2</v>
      </c>
      <c r="AK2940" t="str">
        <f t="shared" si="2088"/>
        <v>MOV 1,1,SZR</v>
      </c>
      <c r="AL2940" s="4" t="str">
        <f t="shared" si="2089"/>
        <v>MOV</v>
      </c>
      <c r="AM2940" s="4" t="str">
        <f t="shared" si="2090"/>
        <v/>
      </c>
      <c r="AN2940" s="4" t="str">
        <f t="shared" si="2091"/>
        <v/>
      </c>
      <c r="AO2940" s="4" t="str">
        <f t="shared" si="2092"/>
        <v/>
      </c>
      <c r="AP2940" s="15" t="str">
        <f t="shared" si="2093"/>
        <v>,SZR</v>
      </c>
      <c r="AQ2940" s="9" t="str">
        <f>_xlfn.XLOOKUP(D2940,Sheet2!$E$3:$E$101,Sheet2!$F$3:$F$101,"******************")</f>
        <v>******************</v>
      </c>
      <c r="AR2940" s="33" t="str">
        <f t="shared" si="2060"/>
        <v>DOA 1,MAP2</v>
      </c>
      <c r="AS2940" s="9" t="str">
        <f t="shared" si="2061"/>
        <v>DOA</v>
      </c>
      <c r="AT2940" s="4">
        <f t="shared" si="2094"/>
        <v>1</v>
      </c>
      <c r="AU2940" s="6">
        <f t="shared" si="2095"/>
        <v>0</v>
      </c>
      <c r="AV2940" s="4" t="str">
        <f t="shared" si="2063"/>
        <v/>
      </c>
      <c r="AW2940" s="4">
        <f t="shared" si="2096"/>
        <v>4</v>
      </c>
      <c r="AX2940" s="4" t="str">
        <f>_xlfn.XLOOKUP(AW2940,Sheet2!$Q$3:$Q$66,Sheet2!$R$3:$R$66,"**")</f>
        <v>MAP2</v>
      </c>
      <c r="AY2940" s="4">
        <f t="shared" si="2097"/>
        <v>2</v>
      </c>
      <c r="AZ2940" s="16" t="str">
        <f t="shared" si="2098"/>
        <v>SKPBN</v>
      </c>
    </row>
    <row r="2941" spans="2:52" x14ac:dyDescent="0.35">
      <c r="B2941" s="3">
        <f t="shared" si="2099"/>
        <v>43</v>
      </c>
      <c r="C2941" s="1">
        <f t="shared" si="2100"/>
        <v>6043</v>
      </c>
      <c r="D2941" s="2">
        <v>405</v>
      </c>
      <c r="E2941" s="2" t="str">
        <f>_xlfn.XLOOKUP(C2941,Sheet2!$N$3:$N$1000,Sheet2!$O$3:$O$1000,"")</f>
        <v/>
      </c>
      <c r="F2941" s="9" t="str">
        <f t="shared" si="2064"/>
        <v>JMP +5</v>
      </c>
      <c r="G2941" s="4" t="str">
        <f t="shared" si="2057"/>
        <v>1</v>
      </c>
      <c r="H2941" s="4">
        <f t="shared" si="2058"/>
        <v>5</v>
      </c>
      <c r="I2941" s="6">
        <f t="shared" si="2065"/>
        <v>0</v>
      </c>
      <c r="J2941" s="6">
        <f t="shared" si="2066"/>
        <v>0</v>
      </c>
      <c r="K2941" s="6">
        <f t="shared" si="2067"/>
        <v>0</v>
      </c>
      <c r="L2941" s="6">
        <f t="shared" si="2068"/>
        <v>4</v>
      </c>
      <c r="M2941" s="6">
        <f t="shared" si="2069"/>
        <v>0</v>
      </c>
      <c r="N2941" s="6">
        <f t="shared" si="2070"/>
        <v>5</v>
      </c>
      <c r="O2941" s="13">
        <f t="shared" si="2071"/>
        <v>0</v>
      </c>
      <c r="P2941" s="4">
        <f t="shared" si="2072"/>
        <v>0</v>
      </c>
      <c r="Q2941" s="4">
        <f t="shared" si="2073"/>
        <v>0</v>
      </c>
      <c r="R2941">
        <f t="shared" si="2074"/>
        <v>5</v>
      </c>
      <c r="S2941" s="4">
        <f t="shared" si="2075"/>
        <v>1</v>
      </c>
      <c r="T2941" s="15">
        <f t="shared" si="2076"/>
        <v>0</v>
      </c>
      <c r="U2941" s="4">
        <f t="shared" si="2077"/>
        <v>0</v>
      </c>
      <c r="V2941" s="4">
        <f t="shared" si="2078"/>
        <v>0</v>
      </c>
      <c r="W2941" s="4">
        <f t="shared" si="2079"/>
        <v>1</v>
      </c>
      <c r="X2941" s="6">
        <f t="shared" si="2080"/>
        <v>0</v>
      </c>
      <c r="Y2941" s="4">
        <f t="shared" si="2081"/>
        <v>0</v>
      </c>
      <c r="Z2941" s="6">
        <f t="shared" si="2082"/>
        <v>0</v>
      </c>
      <c r="AA2941" s="18">
        <f t="shared" si="2083"/>
        <v>5</v>
      </c>
      <c r="AB2941" s="9" t="str">
        <f t="shared" si="2062"/>
        <v>+5</v>
      </c>
      <c r="AC2941" s="9" t="str">
        <f>_xlfn.XLOOKUP(R2941,Sheet2!$H$3:$H$258,Sheet2!$I$3:$I$258,"-----")</f>
        <v>*****</v>
      </c>
      <c r="AD2941" s="9" t="str">
        <f>_xlfn.XLOOKUP(VALUE(AE2941),Sheet2!$N$3:$N$1000,Sheet2!$O$3:$O$1000,"********")</f>
        <v>********</v>
      </c>
      <c r="AE2941" t="str">
        <f t="shared" si="2059"/>
        <v>6050</v>
      </c>
      <c r="AF2941" s="9" t="str">
        <f>IF(R2941&lt;200,"+"&amp;TEXT(R2941,"0"),"-"&amp;TEXT(_xlfn.XLOOKUP(R2941,Sheet2!$K$3:$K$130,Sheet2!$L$3:$L$130,"-----"),"0"))</f>
        <v>+5</v>
      </c>
      <c r="AG2941" s="9" t="str">
        <f t="shared" si="2084"/>
        <v/>
      </c>
      <c r="AH2941" s="9" t="str">
        <f t="shared" si="2085"/>
        <v>JMP +5</v>
      </c>
      <c r="AI2941" t="str">
        <f t="shared" si="2086"/>
        <v>0,+5</v>
      </c>
      <c r="AJ2941" s="16" t="str">
        <f t="shared" si="2087"/>
        <v>+5</v>
      </c>
      <c r="AK2941" t="str">
        <f t="shared" si="2088"/>
        <v>NEG 0,0,SNR</v>
      </c>
      <c r="AL2941" s="4" t="str">
        <f t="shared" si="2089"/>
        <v>NEG</v>
      </c>
      <c r="AM2941" s="4" t="str">
        <f t="shared" si="2090"/>
        <v/>
      </c>
      <c r="AN2941" s="4" t="str">
        <f t="shared" si="2091"/>
        <v/>
      </c>
      <c r="AO2941" s="4" t="str">
        <f t="shared" si="2092"/>
        <v/>
      </c>
      <c r="AP2941" s="15" t="str">
        <f t="shared" si="2093"/>
        <v>,SNR</v>
      </c>
      <c r="AQ2941" s="9" t="str">
        <f>_xlfn.XLOOKUP(D2941,Sheet2!$E$3:$E$101,Sheet2!$F$3:$F$101,"******************")</f>
        <v>******************</v>
      </c>
      <c r="AR2941" s="33" t="str">
        <f t="shared" si="2060"/>
        <v>DIA 0,0</v>
      </c>
      <c r="AS2941" s="9" t="str">
        <f t="shared" si="2061"/>
        <v>DIA</v>
      </c>
      <c r="AT2941" s="4">
        <f t="shared" si="2094"/>
        <v>0</v>
      </c>
      <c r="AU2941" s="6">
        <f t="shared" si="2095"/>
        <v>0</v>
      </c>
      <c r="AV2941" s="4" t="str">
        <f t="shared" si="2063"/>
        <v/>
      </c>
      <c r="AW2941" s="4">
        <f t="shared" si="2096"/>
        <v>5</v>
      </c>
      <c r="AX2941" s="4">
        <f>_xlfn.XLOOKUP(AW2941,Sheet2!$Q$3:$Q$66,Sheet2!$R$3:$R$66,"**")</f>
        <v>0</v>
      </c>
      <c r="AY2941" s="4">
        <f t="shared" si="2097"/>
        <v>1</v>
      </c>
      <c r="AZ2941" s="16" t="str">
        <f t="shared" si="2098"/>
        <v>SKPBN</v>
      </c>
    </row>
    <row r="2942" spans="2:52" x14ac:dyDescent="0.35">
      <c r="B2942" s="3">
        <f t="shared" si="2099"/>
        <v>44</v>
      </c>
      <c r="C2942" s="1">
        <f t="shared" si="2100"/>
        <v>6044</v>
      </c>
      <c r="D2942" s="2">
        <v>24407</v>
      </c>
      <c r="E2942" s="2" t="str">
        <f>_xlfn.XLOOKUP(C2942,Sheet2!$N$3:$N$1000,Sheet2!$O$3:$O$1000,"")</f>
        <v/>
      </c>
      <c r="F2942" s="9" t="str">
        <f t="shared" si="2064"/>
        <v>LDA 1,.AA01</v>
      </c>
      <c r="G2942" s="4" t="str">
        <f t="shared" si="2057"/>
        <v>51</v>
      </c>
      <c r="H2942" s="4">
        <f t="shared" si="2058"/>
        <v>7</v>
      </c>
      <c r="I2942" s="6">
        <f t="shared" si="2065"/>
        <v>0</v>
      </c>
      <c r="J2942" s="6">
        <f t="shared" si="2066"/>
        <v>2</v>
      </c>
      <c r="K2942" s="6">
        <f t="shared" si="2067"/>
        <v>4</v>
      </c>
      <c r="L2942" s="6">
        <f t="shared" si="2068"/>
        <v>4</v>
      </c>
      <c r="M2942" s="6">
        <f t="shared" si="2069"/>
        <v>0</v>
      </c>
      <c r="N2942" s="6">
        <f t="shared" si="2070"/>
        <v>7</v>
      </c>
      <c r="O2942" s="13">
        <f t="shared" si="2071"/>
        <v>5</v>
      </c>
      <c r="P2942" s="4">
        <f t="shared" si="2072"/>
        <v>1</v>
      </c>
      <c r="Q2942" s="4">
        <f t="shared" si="2073"/>
        <v>1</v>
      </c>
      <c r="R2942">
        <f t="shared" si="2074"/>
        <v>7</v>
      </c>
      <c r="S2942" s="4">
        <f t="shared" si="2075"/>
        <v>1</v>
      </c>
      <c r="T2942" s="15">
        <f t="shared" si="2076"/>
        <v>0</v>
      </c>
      <c r="U2942" s="4">
        <f t="shared" si="2077"/>
        <v>1</v>
      </c>
      <c r="V2942" s="4">
        <f t="shared" si="2078"/>
        <v>1</v>
      </c>
      <c r="W2942" s="4">
        <f t="shared" si="2079"/>
        <v>1</v>
      </c>
      <c r="X2942" s="6">
        <f t="shared" si="2080"/>
        <v>0</v>
      </c>
      <c r="Y2942" s="4">
        <f t="shared" si="2081"/>
        <v>0</v>
      </c>
      <c r="Z2942" s="6">
        <f t="shared" si="2082"/>
        <v>0</v>
      </c>
      <c r="AA2942" s="18">
        <f t="shared" si="2083"/>
        <v>7</v>
      </c>
      <c r="AB2942" s="9" t="str">
        <f t="shared" si="2062"/>
        <v>.AA01</v>
      </c>
      <c r="AC2942" s="9" t="str">
        <f>_xlfn.XLOOKUP(R2942,Sheet2!$H$3:$H$258,Sheet2!$I$3:$I$258,"-----")</f>
        <v>TS</v>
      </c>
      <c r="AD2942" s="9" t="str">
        <f>_xlfn.XLOOKUP(VALUE(AE2942),Sheet2!$N$3:$N$1000,Sheet2!$O$3:$O$1000,"********")</f>
        <v>.AA01</v>
      </c>
      <c r="AE2942" t="str">
        <f t="shared" si="2059"/>
        <v>6053</v>
      </c>
      <c r="AF2942" s="9" t="str">
        <f>IF(R2942&lt;200,"+"&amp;TEXT(R2942,"0"),"-"&amp;TEXT(_xlfn.XLOOKUP(R2942,Sheet2!$K$3:$K$130,Sheet2!$L$3:$L$130,"-----"),"0"))</f>
        <v>+7</v>
      </c>
      <c r="AG2942" s="9" t="str">
        <f t="shared" si="2084"/>
        <v/>
      </c>
      <c r="AH2942" s="9" t="str">
        <f t="shared" si="2085"/>
        <v>JSR .AA01</v>
      </c>
      <c r="AI2942" t="str">
        <f t="shared" si="2086"/>
        <v>1,.AA01</v>
      </c>
      <c r="AJ2942" s="16" t="str">
        <f t="shared" si="2087"/>
        <v>.AA01</v>
      </c>
      <c r="AK2942" t="str">
        <f t="shared" si="2088"/>
        <v>NEG 1,1,SBN</v>
      </c>
      <c r="AL2942" s="4" t="str">
        <f t="shared" si="2089"/>
        <v>NEG</v>
      </c>
      <c r="AM2942" s="4" t="str">
        <f t="shared" si="2090"/>
        <v/>
      </c>
      <c r="AN2942" s="4" t="str">
        <f t="shared" si="2091"/>
        <v/>
      </c>
      <c r="AO2942" s="4" t="str">
        <f t="shared" si="2092"/>
        <v/>
      </c>
      <c r="AP2942" s="15" t="str">
        <f t="shared" si="2093"/>
        <v>,SBN</v>
      </c>
      <c r="AQ2942" s="9" t="str">
        <f>_xlfn.XLOOKUP(D2942,Sheet2!$E$3:$E$101,Sheet2!$F$3:$F$101,"******************")</f>
        <v>******************</v>
      </c>
      <c r="AR2942" s="33" t="str">
        <f t="shared" si="2060"/>
        <v>DIA 1,MCAR</v>
      </c>
      <c r="AS2942" s="9" t="str">
        <f t="shared" si="2061"/>
        <v>DIA</v>
      </c>
      <c r="AT2942" s="4">
        <f t="shared" si="2094"/>
        <v>1</v>
      </c>
      <c r="AU2942" s="6">
        <f t="shared" si="2095"/>
        <v>0</v>
      </c>
      <c r="AV2942" s="4" t="str">
        <f t="shared" si="2063"/>
        <v/>
      </c>
      <c r="AW2942" s="4">
        <f t="shared" si="2096"/>
        <v>7</v>
      </c>
      <c r="AX2942" s="4" t="str">
        <f>_xlfn.XLOOKUP(AW2942,Sheet2!$Q$3:$Q$66,Sheet2!$R$3:$R$66,"**")</f>
        <v>MCAR</v>
      </c>
      <c r="AY2942" s="4">
        <f t="shared" si="2097"/>
        <v>1</v>
      </c>
      <c r="AZ2942" s="16" t="str">
        <f t="shared" si="2098"/>
        <v>SKPBN</v>
      </c>
    </row>
    <row r="2943" spans="2:52" x14ac:dyDescent="0.35">
      <c r="B2943" s="3">
        <f t="shared" si="2099"/>
        <v>45</v>
      </c>
      <c r="C2943" s="1">
        <f t="shared" si="2100"/>
        <v>6045</v>
      </c>
      <c r="D2943" s="2">
        <v>34603</v>
      </c>
      <c r="E2943" s="2" t="str">
        <f>_xlfn.XLOOKUP(C2943,Sheet2!$N$3:$N$1000,Sheet2!$O$3:$O$1000,"")</f>
        <v/>
      </c>
      <c r="F2943" s="9" t="str">
        <f t="shared" si="2064"/>
        <v>LDA 3,.RTRN</v>
      </c>
      <c r="G2943" s="4" t="str">
        <f t="shared" si="2057"/>
        <v>71</v>
      </c>
      <c r="H2943" s="4">
        <f t="shared" si="2058"/>
        <v>203</v>
      </c>
      <c r="I2943" s="6">
        <f t="shared" si="2065"/>
        <v>0</v>
      </c>
      <c r="J2943" s="6">
        <f t="shared" si="2066"/>
        <v>3</v>
      </c>
      <c r="K2943" s="6">
        <f t="shared" si="2067"/>
        <v>4</v>
      </c>
      <c r="L2943" s="6">
        <f t="shared" si="2068"/>
        <v>6</v>
      </c>
      <c r="M2943" s="6">
        <f t="shared" si="2069"/>
        <v>0</v>
      </c>
      <c r="N2943" s="6">
        <f t="shared" si="2070"/>
        <v>3</v>
      </c>
      <c r="O2943" s="13">
        <f t="shared" si="2071"/>
        <v>7</v>
      </c>
      <c r="P2943" s="4">
        <f t="shared" si="2072"/>
        <v>1</v>
      </c>
      <c r="Q2943" s="4">
        <f t="shared" si="2073"/>
        <v>3</v>
      </c>
      <c r="R2943">
        <f t="shared" si="2074"/>
        <v>203</v>
      </c>
      <c r="S2943" s="4">
        <f t="shared" si="2075"/>
        <v>1</v>
      </c>
      <c r="T2943" s="15">
        <f t="shared" si="2076"/>
        <v>0</v>
      </c>
      <c r="U2943" s="4">
        <f t="shared" si="2077"/>
        <v>1</v>
      </c>
      <c r="V2943" s="4">
        <f t="shared" si="2078"/>
        <v>3</v>
      </c>
      <c r="W2943" s="4">
        <f t="shared" si="2079"/>
        <v>1</v>
      </c>
      <c r="X2943" s="6">
        <f t="shared" si="2080"/>
        <v>2</v>
      </c>
      <c r="Y2943" s="4">
        <f t="shared" si="2081"/>
        <v>0</v>
      </c>
      <c r="Z2943" s="6">
        <f t="shared" si="2082"/>
        <v>0</v>
      </c>
      <c r="AA2943" s="18">
        <f t="shared" si="2083"/>
        <v>3</v>
      </c>
      <c r="AB2943" s="9" t="str">
        <f t="shared" si="2062"/>
        <v>.RTRN</v>
      </c>
      <c r="AC2943" s="9" t="str">
        <f>_xlfn.XLOOKUP(R2943,Sheet2!$H$3:$H$258,Sheet2!$I$3:$I$258,"-----")</f>
        <v>C120</v>
      </c>
      <c r="AD2943" s="9" t="str">
        <f>_xlfn.XLOOKUP(VALUE(AE2943),Sheet2!$N$3:$N$1000,Sheet2!$O$3:$O$1000,"********")</f>
        <v>.RTRN</v>
      </c>
      <c r="AE2943" t="str">
        <f t="shared" si="2059"/>
        <v>5650</v>
      </c>
      <c r="AF2943" s="9" t="str">
        <f>IF(R2943&lt;200,"+"&amp;TEXT(R2943,"0"),"-"&amp;TEXT(_xlfn.XLOOKUP(R2943,Sheet2!$K$3:$K$130,Sheet2!$L$3:$L$130,"-----"),"0"))</f>
        <v>-175</v>
      </c>
      <c r="AG2943" s="9" t="str">
        <f t="shared" si="2084"/>
        <v/>
      </c>
      <c r="AH2943" s="9" t="str">
        <f t="shared" si="2085"/>
        <v>DSZ .RTRN</v>
      </c>
      <c r="AI2943" t="str">
        <f t="shared" si="2086"/>
        <v>3,.RTRN</v>
      </c>
      <c r="AJ2943" s="16" t="str">
        <f t="shared" si="2087"/>
        <v>.RTRN</v>
      </c>
      <c r="AK2943" t="str">
        <f t="shared" si="2088"/>
        <v>NEGR 1,3,SNC</v>
      </c>
      <c r="AL2943" s="4" t="str">
        <f t="shared" si="2089"/>
        <v>NEG</v>
      </c>
      <c r="AM2943" s="4" t="str">
        <f t="shared" si="2090"/>
        <v>R</v>
      </c>
      <c r="AN2943" s="4" t="str">
        <f t="shared" si="2091"/>
        <v/>
      </c>
      <c r="AO2943" s="4" t="str">
        <f t="shared" si="2092"/>
        <v/>
      </c>
      <c r="AP2943" s="15" t="str">
        <f t="shared" si="2093"/>
        <v>,SNC</v>
      </c>
      <c r="AQ2943" s="9" t="str">
        <f>_xlfn.XLOOKUP(D2943,Sheet2!$E$3:$E$101,Sheet2!$F$3:$F$101,"******************")</f>
        <v>******************</v>
      </c>
      <c r="AR2943" s="33" t="str">
        <f t="shared" si="2060"/>
        <v>DIAC 3,MAP1</v>
      </c>
      <c r="AS2943" s="9" t="str">
        <f t="shared" si="2061"/>
        <v>DIAC</v>
      </c>
      <c r="AT2943" s="4">
        <f t="shared" si="2094"/>
        <v>3</v>
      </c>
      <c r="AU2943" s="6">
        <f t="shared" si="2095"/>
        <v>2</v>
      </c>
      <c r="AV2943" s="4" t="str">
        <f t="shared" si="2063"/>
        <v>C</v>
      </c>
      <c r="AW2943" s="4">
        <f t="shared" si="2096"/>
        <v>3</v>
      </c>
      <c r="AX2943" s="4" t="str">
        <f>_xlfn.XLOOKUP(AW2943,Sheet2!$Q$3:$Q$66,Sheet2!$R$3:$R$66,"**")</f>
        <v>MAP1</v>
      </c>
      <c r="AY2943" s="4">
        <f t="shared" si="2097"/>
        <v>1</v>
      </c>
      <c r="AZ2943" s="16" t="str">
        <f t="shared" si="2098"/>
        <v>SKPDN</v>
      </c>
    </row>
    <row r="2944" spans="2:52" x14ac:dyDescent="0.35">
      <c r="B2944" s="3">
        <f t="shared" si="2099"/>
        <v>46</v>
      </c>
      <c r="C2944" s="1">
        <f t="shared" si="2100"/>
        <v>6046</v>
      </c>
      <c r="D2944" s="2">
        <v>63077</v>
      </c>
      <c r="E2944" s="2" t="str">
        <f>_xlfn.XLOOKUP(C2944,Sheet2!$N$3:$N$1000,Sheet2!$O$3:$O$1000,"")</f>
        <v/>
      </c>
      <c r="F2944" s="9" t="str">
        <f t="shared" si="2064"/>
        <v>HALT</v>
      </c>
      <c r="G2944" s="4" t="str">
        <f t="shared" si="2057"/>
        <v>146</v>
      </c>
      <c r="H2944" s="4">
        <f t="shared" si="2058"/>
        <v>77</v>
      </c>
      <c r="I2944" s="6">
        <f t="shared" si="2065"/>
        <v>0</v>
      </c>
      <c r="J2944" s="6">
        <f t="shared" si="2066"/>
        <v>6</v>
      </c>
      <c r="K2944" s="6">
        <f t="shared" si="2067"/>
        <v>3</v>
      </c>
      <c r="L2944" s="6">
        <f t="shared" si="2068"/>
        <v>0</v>
      </c>
      <c r="M2944" s="6">
        <f t="shared" si="2069"/>
        <v>7</v>
      </c>
      <c r="N2944" s="6">
        <f t="shared" si="2070"/>
        <v>7</v>
      </c>
      <c r="O2944" s="13">
        <f t="shared" si="2071"/>
        <v>12</v>
      </c>
      <c r="P2944" s="4">
        <f t="shared" si="2072"/>
        <v>3</v>
      </c>
      <c r="Q2944" s="4">
        <f t="shared" si="2073"/>
        <v>0</v>
      </c>
      <c r="R2944">
        <f t="shared" si="2074"/>
        <v>77</v>
      </c>
      <c r="S2944" s="4">
        <f t="shared" si="2075"/>
        <v>2</v>
      </c>
      <c r="T2944" s="15">
        <f t="shared" si="2076"/>
        <v>1</v>
      </c>
      <c r="U2944" s="4">
        <f t="shared" si="2077"/>
        <v>3</v>
      </c>
      <c r="V2944" s="4">
        <f t="shared" si="2078"/>
        <v>0</v>
      </c>
      <c r="W2944" s="4">
        <f t="shared" si="2079"/>
        <v>6</v>
      </c>
      <c r="X2944" s="6">
        <f t="shared" si="2080"/>
        <v>0</v>
      </c>
      <c r="Y2944" s="4">
        <f t="shared" si="2081"/>
        <v>3</v>
      </c>
      <c r="Z2944" s="6">
        <f t="shared" si="2082"/>
        <v>1</v>
      </c>
      <c r="AA2944" s="18">
        <f t="shared" si="2083"/>
        <v>7</v>
      </c>
      <c r="AB2944" s="9" t="str">
        <f t="shared" si="2062"/>
        <v>+77,2</v>
      </c>
      <c r="AC2944" s="9" t="str">
        <f>_xlfn.XLOOKUP(R2944,Sheet2!$H$3:$H$258,Sheet2!$I$3:$I$258,"-----")</f>
        <v>ZB12</v>
      </c>
      <c r="AD2944" s="9" t="str">
        <f>_xlfn.XLOOKUP(VALUE(AE2944),Sheet2!$N$3:$N$1000,Sheet2!$O$3:$O$1000,"********")</f>
        <v>PEXIT</v>
      </c>
      <c r="AE2944" t="str">
        <f t="shared" si="2059"/>
        <v>6145</v>
      </c>
      <c r="AF2944" s="9" t="str">
        <f>IF(R2944&lt;200,"+"&amp;TEXT(R2944,"0"),"-"&amp;TEXT(_xlfn.XLOOKUP(R2944,Sheet2!$K$3:$K$130,Sheet2!$L$3:$L$130,"-----"),"0"))</f>
        <v>+77</v>
      </c>
      <c r="AG2944" s="9" t="str">
        <f t="shared" si="2084"/>
        <v>@</v>
      </c>
      <c r="AH2944" s="9" t="str">
        <f t="shared" si="2085"/>
        <v>JMP @+77,2</v>
      </c>
      <c r="AI2944" t="str">
        <f t="shared" si="2086"/>
        <v>0,@+77,2</v>
      </c>
      <c r="AJ2944" s="16" t="str">
        <f t="shared" si="2087"/>
        <v>@+77,2</v>
      </c>
      <c r="AK2944" t="str">
        <f t="shared" si="2088"/>
        <v>ADDC# 3,0,SBN</v>
      </c>
      <c r="AL2944" s="4" t="str">
        <f t="shared" si="2089"/>
        <v>ADD</v>
      </c>
      <c r="AM2944" s="4" t="str">
        <f t="shared" si="2090"/>
        <v/>
      </c>
      <c r="AN2944" s="4" t="str">
        <f t="shared" si="2091"/>
        <v>C</v>
      </c>
      <c r="AO2944" s="4" t="str">
        <f t="shared" si="2092"/>
        <v>#</v>
      </c>
      <c r="AP2944" s="15" t="str">
        <f t="shared" si="2093"/>
        <v>,SBN</v>
      </c>
      <c r="AQ2944" s="9" t="str">
        <f>_xlfn.XLOOKUP(D2944,Sheet2!$E$3:$E$101,Sheet2!$F$3:$F$101,"******************")</f>
        <v>HALT</v>
      </c>
      <c r="AR2944" s="33" t="str">
        <f t="shared" si="2060"/>
        <v>DOC 0,CPU</v>
      </c>
      <c r="AS2944" s="9" t="str">
        <f t="shared" si="2061"/>
        <v>DOC</v>
      </c>
      <c r="AT2944" s="4">
        <f t="shared" si="2094"/>
        <v>0</v>
      </c>
      <c r="AU2944" s="6">
        <f t="shared" si="2095"/>
        <v>0</v>
      </c>
      <c r="AV2944" s="4" t="str">
        <f t="shared" si="2063"/>
        <v/>
      </c>
      <c r="AW2944" s="4">
        <f t="shared" si="2096"/>
        <v>77</v>
      </c>
      <c r="AX2944" s="4" t="str">
        <f>_xlfn.XLOOKUP(AW2944,Sheet2!$Q$3:$Q$66,Sheet2!$R$3:$R$66,"**")</f>
        <v>CPU</v>
      </c>
      <c r="AY2944" s="4">
        <f t="shared" si="2097"/>
        <v>6</v>
      </c>
      <c r="AZ2944" s="16" t="str">
        <f t="shared" si="2098"/>
        <v>SKPBN</v>
      </c>
    </row>
    <row r="2945" spans="1:52" x14ac:dyDescent="0.35">
      <c r="B2945" s="3">
        <f t="shared" si="2099"/>
        <v>47</v>
      </c>
      <c r="C2945" s="1">
        <f t="shared" si="2100"/>
        <v>6047</v>
      </c>
      <c r="D2945" s="2">
        <v>2405</v>
      </c>
      <c r="E2945" s="2" t="str">
        <f>_xlfn.XLOOKUP(C2945,Sheet2!$N$3:$N$1000,Sheet2!$O$3:$O$1000,"")</f>
        <v/>
      </c>
      <c r="F2945" s="9" t="str">
        <f t="shared" si="2064"/>
        <v>JMP @.AA03</v>
      </c>
      <c r="G2945" s="4" t="str">
        <f t="shared" si="2057"/>
        <v>5</v>
      </c>
      <c r="H2945" s="4">
        <f t="shared" si="2058"/>
        <v>5</v>
      </c>
      <c r="I2945" s="6">
        <f t="shared" si="2065"/>
        <v>0</v>
      </c>
      <c r="J2945" s="6">
        <f t="shared" si="2066"/>
        <v>0</v>
      </c>
      <c r="K2945" s="6">
        <f t="shared" si="2067"/>
        <v>2</v>
      </c>
      <c r="L2945" s="6">
        <f t="shared" si="2068"/>
        <v>4</v>
      </c>
      <c r="M2945" s="6">
        <f t="shared" si="2069"/>
        <v>0</v>
      </c>
      <c r="N2945" s="6">
        <f t="shared" si="2070"/>
        <v>5</v>
      </c>
      <c r="O2945" s="13">
        <f t="shared" si="2071"/>
        <v>0</v>
      </c>
      <c r="P2945" s="4">
        <f t="shared" si="2072"/>
        <v>0</v>
      </c>
      <c r="Q2945" s="4">
        <f t="shared" si="2073"/>
        <v>0</v>
      </c>
      <c r="R2945">
        <f t="shared" si="2074"/>
        <v>5</v>
      </c>
      <c r="S2945" s="4">
        <f t="shared" si="2075"/>
        <v>1</v>
      </c>
      <c r="T2945" s="15">
        <f t="shared" si="2076"/>
        <v>1</v>
      </c>
      <c r="U2945" s="4">
        <f t="shared" si="2077"/>
        <v>0</v>
      </c>
      <c r="V2945" s="4">
        <f t="shared" si="2078"/>
        <v>0</v>
      </c>
      <c r="W2945" s="4">
        <f t="shared" si="2079"/>
        <v>5</v>
      </c>
      <c r="X2945" s="6">
        <f t="shared" si="2080"/>
        <v>0</v>
      </c>
      <c r="Y2945" s="4">
        <f t="shared" si="2081"/>
        <v>0</v>
      </c>
      <c r="Z2945" s="6">
        <f t="shared" si="2082"/>
        <v>0</v>
      </c>
      <c r="AA2945" s="18">
        <f t="shared" si="2083"/>
        <v>5</v>
      </c>
      <c r="AB2945" s="9" t="str">
        <f t="shared" si="2062"/>
        <v>.AA03</v>
      </c>
      <c r="AC2945" s="9" t="str">
        <f>_xlfn.XLOOKUP(R2945,Sheet2!$H$3:$H$258,Sheet2!$I$3:$I$258,"-----")</f>
        <v>*****</v>
      </c>
      <c r="AD2945" s="9" t="str">
        <f>_xlfn.XLOOKUP(VALUE(AE2945),Sheet2!$N$3:$N$1000,Sheet2!$O$3:$O$1000,"********")</f>
        <v>.AA03</v>
      </c>
      <c r="AE2945" t="str">
        <f t="shared" si="2059"/>
        <v>6054</v>
      </c>
      <c r="AF2945" s="9" t="str">
        <f>IF(R2945&lt;200,"+"&amp;TEXT(R2945,"0"),"-"&amp;TEXT(_xlfn.XLOOKUP(R2945,Sheet2!$K$3:$K$130,Sheet2!$L$3:$L$130,"-----"),"0"))</f>
        <v>+5</v>
      </c>
      <c r="AG2945" s="9" t="str">
        <f t="shared" si="2084"/>
        <v>@</v>
      </c>
      <c r="AH2945" s="9" t="str">
        <f t="shared" si="2085"/>
        <v>JMP @.AA03</v>
      </c>
      <c r="AI2945" t="str">
        <f t="shared" si="2086"/>
        <v>0,@.AA03</v>
      </c>
      <c r="AJ2945" s="16" t="str">
        <f t="shared" si="2087"/>
        <v>@.AA03</v>
      </c>
      <c r="AK2945" t="str">
        <f t="shared" si="2088"/>
        <v>SUB 0,0,SNR</v>
      </c>
      <c r="AL2945" s="4" t="str">
        <f t="shared" si="2089"/>
        <v>SUB</v>
      </c>
      <c r="AM2945" s="4" t="str">
        <f t="shared" si="2090"/>
        <v/>
      </c>
      <c r="AN2945" s="4" t="str">
        <f t="shared" si="2091"/>
        <v/>
      </c>
      <c r="AO2945" s="4" t="str">
        <f t="shared" si="2092"/>
        <v/>
      </c>
      <c r="AP2945" s="15" t="str">
        <f t="shared" si="2093"/>
        <v>,SNR</v>
      </c>
      <c r="AQ2945" s="9" t="str">
        <f>_xlfn.XLOOKUP(D2945,Sheet2!$E$3:$E$101,Sheet2!$F$3:$F$101,"******************")</f>
        <v>******************</v>
      </c>
      <c r="AR2945" s="33" t="str">
        <f t="shared" si="2060"/>
        <v>DIC 0,0</v>
      </c>
      <c r="AS2945" s="9" t="str">
        <f t="shared" si="2061"/>
        <v>DIC</v>
      </c>
      <c r="AT2945" s="4">
        <f t="shared" si="2094"/>
        <v>0</v>
      </c>
      <c r="AU2945" s="6">
        <f t="shared" si="2095"/>
        <v>0</v>
      </c>
      <c r="AV2945" s="4" t="str">
        <f t="shared" si="2063"/>
        <v/>
      </c>
      <c r="AW2945" s="4">
        <f t="shared" si="2096"/>
        <v>5</v>
      </c>
      <c r="AX2945" s="4">
        <f>_xlfn.XLOOKUP(AW2945,Sheet2!$Q$3:$Q$66,Sheet2!$R$3:$R$66,"**")</f>
        <v>0</v>
      </c>
      <c r="AY2945" s="4">
        <f t="shared" si="2097"/>
        <v>5</v>
      </c>
      <c r="AZ2945" s="16" t="str">
        <f t="shared" si="2098"/>
        <v>SKPBN</v>
      </c>
    </row>
    <row r="2946" spans="1:52" x14ac:dyDescent="0.35">
      <c r="B2946" s="3">
        <f t="shared" si="2099"/>
        <v>48</v>
      </c>
      <c r="C2946" s="1">
        <f t="shared" si="2100"/>
        <v>6050</v>
      </c>
      <c r="D2946" s="2">
        <v>4745</v>
      </c>
      <c r="E2946" s="2" t="str">
        <f>_xlfn.XLOOKUP(C2946,Sheet2!$N$3:$N$1000,Sheet2!$O$3:$O$1000,"")</f>
        <v/>
      </c>
      <c r="F2946" s="9" t="str">
        <f t="shared" si="2064"/>
        <v>JSR EPRINT</v>
      </c>
      <c r="G2946" s="4" t="str">
        <f t="shared" si="2057"/>
        <v>11</v>
      </c>
      <c r="H2946" s="4">
        <f t="shared" si="2058"/>
        <v>345</v>
      </c>
      <c r="I2946" s="6">
        <f t="shared" si="2065"/>
        <v>0</v>
      </c>
      <c r="J2946" s="6">
        <f t="shared" si="2066"/>
        <v>0</v>
      </c>
      <c r="K2946" s="6">
        <f t="shared" si="2067"/>
        <v>4</v>
      </c>
      <c r="L2946" s="6">
        <f t="shared" si="2068"/>
        <v>7</v>
      </c>
      <c r="M2946" s="6">
        <f t="shared" si="2069"/>
        <v>4</v>
      </c>
      <c r="N2946" s="6">
        <f t="shared" si="2070"/>
        <v>5</v>
      </c>
      <c r="O2946" s="13">
        <f t="shared" si="2071"/>
        <v>1</v>
      </c>
      <c r="P2946" s="4">
        <f t="shared" si="2072"/>
        <v>0</v>
      </c>
      <c r="Q2946" s="4">
        <f t="shared" si="2073"/>
        <v>1</v>
      </c>
      <c r="R2946">
        <f t="shared" si="2074"/>
        <v>345</v>
      </c>
      <c r="S2946" s="4">
        <f t="shared" si="2075"/>
        <v>1</v>
      </c>
      <c r="T2946" s="15">
        <f t="shared" si="2076"/>
        <v>0</v>
      </c>
      <c r="U2946" s="4">
        <f t="shared" si="2077"/>
        <v>0</v>
      </c>
      <c r="V2946" s="4">
        <f t="shared" si="2078"/>
        <v>1</v>
      </c>
      <c r="W2946" s="4">
        <f t="shared" si="2079"/>
        <v>1</v>
      </c>
      <c r="X2946" s="6">
        <f t="shared" si="2080"/>
        <v>3</v>
      </c>
      <c r="Y2946" s="4">
        <f t="shared" si="2081"/>
        <v>2</v>
      </c>
      <c r="Z2946" s="6">
        <f t="shared" si="2082"/>
        <v>0</v>
      </c>
      <c r="AA2946" s="18">
        <f t="shared" si="2083"/>
        <v>5</v>
      </c>
      <c r="AB2946" s="9" t="str">
        <f t="shared" si="2062"/>
        <v>EPRINT</v>
      </c>
      <c r="AC2946" s="9" t="str">
        <f>_xlfn.XLOOKUP(R2946,Sheet2!$H$3:$H$258,Sheet2!$I$3:$I$258,"-----")</f>
        <v>*****</v>
      </c>
      <c r="AD2946" s="9" t="str">
        <f>_xlfn.XLOOKUP(VALUE(AE2946),Sheet2!$N$3:$N$1000,Sheet2!$O$3:$O$1000,"********")</f>
        <v>EPRINT</v>
      </c>
      <c r="AE2946" t="str">
        <f t="shared" si="2059"/>
        <v>6015</v>
      </c>
      <c r="AF2946" s="9" t="str">
        <f>IF(R2946&lt;200,"+"&amp;TEXT(R2946,"0"),"-"&amp;TEXT(_xlfn.XLOOKUP(R2946,Sheet2!$K$3:$K$130,Sheet2!$L$3:$L$130,"-----"),"0"))</f>
        <v>-33</v>
      </c>
      <c r="AG2946" s="9" t="str">
        <f t="shared" si="2084"/>
        <v/>
      </c>
      <c r="AH2946" s="9" t="str">
        <f t="shared" si="2085"/>
        <v>JSR EPRINT</v>
      </c>
      <c r="AI2946" t="str">
        <f t="shared" si="2086"/>
        <v>1,EPRINT</v>
      </c>
      <c r="AJ2946" s="16" t="str">
        <f t="shared" si="2087"/>
        <v>EPRINT</v>
      </c>
      <c r="AK2946" t="str">
        <f t="shared" si="2088"/>
        <v>NEGOS 0,1,SNR</v>
      </c>
      <c r="AL2946" s="4" t="str">
        <f t="shared" si="2089"/>
        <v>NEG</v>
      </c>
      <c r="AM2946" s="4" t="str">
        <f t="shared" si="2090"/>
        <v>S</v>
      </c>
      <c r="AN2946" s="4" t="str">
        <f t="shared" si="2091"/>
        <v>O</v>
      </c>
      <c r="AO2946" s="4" t="str">
        <f t="shared" si="2092"/>
        <v/>
      </c>
      <c r="AP2946" s="15" t="str">
        <f t="shared" si="2093"/>
        <v>,SNR</v>
      </c>
      <c r="AQ2946" s="9" t="str">
        <f>_xlfn.XLOOKUP(D2946,Sheet2!$E$3:$E$101,Sheet2!$F$3:$F$101,"******************")</f>
        <v>******************</v>
      </c>
      <c r="AR2946" s="33" t="str">
        <f t="shared" si="2060"/>
        <v>DIAP 1,**</v>
      </c>
      <c r="AS2946" s="9" t="str">
        <f t="shared" si="2061"/>
        <v>DIAP</v>
      </c>
      <c r="AT2946" s="4">
        <f t="shared" si="2094"/>
        <v>1</v>
      </c>
      <c r="AU2946" s="6">
        <f t="shared" si="2095"/>
        <v>3</v>
      </c>
      <c r="AV2946" s="4" t="str">
        <f t="shared" si="2063"/>
        <v>P</v>
      </c>
      <c r="AW2946" s="4">
        <f t="shared" si="2096"/>
        <v>45</v>
      </c>
      <c r="AX2946" s="4" t="str">
        <f>_xlfn.XLOOKUP(AW2946,Sheet2!$Q$3:$Q$66,Sheet2!$R$3:$R$66,"**")</f>
        <v>**</v>
      </c>
      <c r="AY2946" s="4">
        <f t="shared" si="2097"/>
        <v>1</v>
      </c>
      <c r="AZ2946" s="16" t="str">
        <f t="shared" si="2098"/>
        <v>SKPDZ</v>
      </c>
    </row>
    <row r="2947" spans="1:52" x14ac:dyDescent="0.35">
      <c r="B2947" s="3">
        <f t="shared" si="2099"/>
        <v>49</v>
      </c>
      <c r="C2947" s="1">
        <f t="shared" si="2100"/>
        <v>6051</v>
      </c>
      <c r="D2947" s="2">
        <v>60277</v>
      </c>
      <c r="E2947" s="2" t="str">
        <f>_xlfn.XLOOKUP(C2947,Sheet2!$N$3:$N$1000,Sheet2!$O$3:$O$1000,"")</f>
        <v/>
      </c>
      <c r="F2947" s="9" t="str">
        <f t="shared" si="2064"/>
        <v>INTDS</v>
      </c>
      <c r="G2947" s="4" t="str">
        <f t="shared" ref="G2947:G3010" si="2101">DEC2OCT((2*(OCT2DEC(I2947*100)+OCT2DEC(J2947*10)+K2947))+INT(L2947/4))</f>
        <v>140</v>
      </c>
      <c r="H2947" s="4">
        <f t="shared" ref="H2947:H3010" si="2102">(MOD(L2947,4)*100)+(M2947*10)+N2947</f>
        <v>277</v>
      </c>
      <c r="I2947" s="6">
        <f t="shared" si="2065"/>
        <v>0</v>
      </c>
      <c r="J2947" s="6">
        <f t="shared" si="2066"/>
        <v>6</v>
      </c>
      <c r="K2947" s="6">
        <f t="shared" si="2067"/>
        <v>0</v>
      </c>
      <c r="L2947" s="6">
        <f t="shared" si="2068"/>
        <v>2</v>
      </c>
      <c r="M2947" s="6">
        <f t="shared" si="2069"/>
        <v>7</v>
      </c>
      <c r="N2947" s="6">
        <f t="shared" si="2070"/>
        <v>7</v>
      </c>
      <c r="O2947" s="13">
        <f t="shared" si="2071"/>
        <v>12</v>
      </c>
      <c r="P2947" s="4">
        <f t="shared" si="2072"/>
        <v>3</v>
      </c>
      <c r="Q2947" s="4">
        <f t="shared" si="2073"/>
        <v>0</v>
      </c>
      <c r="R2947">
        <f t="shared" si="2074"/>
        <v>277</v>
      </c>
      <c r="S2947" s="4">
        <f t="shared" si="2075"/>
        <v>0</v>
      </c>
      <c r="T2947" s="15">
        <f t="shared" si="2076"/>
        <v>0</v>
      </c>
      <c r="U2947" s="4">
        <f t="shared" si="2077"/>
        <v>3</v>
      </c>
      <c r="V2947" s="4">
        <f t="shared" si="2078"/>
        <v>0</v>
      </c>
      <c r="W2947" s="4">
        <f t="shared" si="2079"/>
        <v>0</v>
      </c>
      <c r="X2947" s="6">
        <f t="shared" si="2080"/>
        <v>2</v>
      </c>
      <c r="Y2947" s="4">
        <f t="shared" si="2081"/>
        <v>3</v>
      </c>
      <c r="Z2947" s="6">
        <f t="shared" si="2082"/>
        <v>1</v>
      </c>
      <c r="AA2947" s="18">
        <f t="shared" si="2083"/>
        <v>7</v>
      </c>
      <c r="AB2947" s="9" t="str">
        <f t="shared" si="2062"/>
        <v>*****</v>
      </c>
      <c r="AC2947" s="9" t="str">
        <f>_xlfn.XLOOKUP(R2947,Sheet2!$H$3:$H$258,Sheet2!$I$3:$I$258,"-----")</f>
        <v>*****</v>
      </c>
      <c r="AD2947" s="9" t="str">
        <f>_xlfn.XLOOKUP(VALUE(AE2947),Sheet2!$N$3:$N$1000,Sheet2!$O$3:$O$1000,"********")</f>
        <v>********</v>
      </c>
      <c r="AE2947" t="str">
        <f t="shared" ref="AE2947:AE3010" si="2103">IF(VALUE(AF2947)&lt;0,DEC2OCT(OCT2DEC(VALUE(C2947))-OCT2DEC(-VALUE(AF2947))),DEC2OCT(OCT2DEC(VALUE(C2947))+OCT2DEC(VALUE(AF2947))))</f>
        <v>5750</v>
      </c>
      <c r="AF2947" s="9" t="str">
        <f>IF(R2947&lt;200,"+"&amp;TEXT(R2947,"0"),"-"&amp;TEXT(_xlfn.XLOOKUP(R2947,Sheet2!$K$3:$K$130,Sheet2!$L$3:$L$130,"-----"),"0"))</f>
        <v>-101</v>
      </c>
      <c r="AG2947" s="9" t="str">
        <f t="shared" si="2084"/>
        <v/>
      </c>
      <c r="AH2947" s="9" t="str">
        <f t="shared" si="2085"/>
        <v>JMP *****</v>
      </c>
      <c r="AI2947" t="str">
        <f t="shared" si="2086"/>
        <v>0,*****</v>
      </c>
      <c r="AJ2947" s="16" t="str">
        <f t="shared" si="2087"/>
        <v>*****</v>
      </c>
      <c r="AK2947" t="str">
        <f t="shared" si="2088"/>
        <v>COMCR# 3,0,SBN</v>
      </c>
      <c r="AL2947" s="4" t="str">
        <f t="shared" si="2089"/>
        <v>COM</v>
      </c>
      <c r="AM2947" s="4" t="str">
        <f t="shared" si="2090"/>
        <v>R</v>
      </c>
      <c r="AN2947" s="4" t="str">
        <f t="shared" si="2091"/>
        <v>C</v>
      </c>
      <c r="AO2947" s="4" t="str">
        <f t="shared" si="2092"/>
        <v>#</v>
      </c>
      <c r="AP2947" s="15" t="str">
        <f t="shared" si="2093"/>
        <v>,SBN</v>
      </c>
      <c r="AQ2947" s="9" t="str">
        <f>_xlfn.XLOOKUP(D2947,Sheet2!$E$3:$E$101,Sheet2!$F$3:$F$101,"******************")</f>
        <v>INTDS</v>
      </c>
      <c r="AR2947" s="33" t="str">
        <f t="shared" ref="AR2947:AR3010" si="2104">IF(AY2947=0,"NIO"&amp;AV2947&amp;" "&amp;AX2947,IF(AY2947=7,AZ2947&amp;" "&amp;AX2947,AS2947&amp;" "&amp;TEXT(AT2947,"0")&amp;","&amp;AX2947))</f>
        <v>NIOC CPU</v>
      </c>
      <c r="AS2947" s="9" t="str">
        <f t="shared" ref="AS2947:AS3010" si="2105">IF(AY2947=1,"DIA"&amp;AV2947,IF(AY2947=2,"DOA"&amp;AV2947,IF(AY2947=3,"DIB"&amp;AV2947,IF(AY2947=4,"DOB"&amp;AV2947,IF(AY2947=5,"DIC"&amp;AV2947,"DOC"&amp;AV2947)))))</f>
        <v>DOCC</v>
      </c>
      <c r="AT2947" s="4">
        <f t="shared" si="2094"/>
        <v>0</v>
      </c>
      <c r="AU2947" s="6">
        <f t="shared" si="2095"/>
        <v>2</v>
      </c>
      <c r="AV2947" s="4" t="str">
        <f t="shared" si="2063"/>
        <v>C</v>
      </c>
      <c r="AW2947" s="4">
        <f t="shared" si="2096"/>
        <v>77</v>
      </c>
      <c r="AX2947" s="4" t="str">
        <f>_xlfn.XLOOKUP(AW2947,Sheet2!$Q$3:$Q$66,Sheet2!$R$3:$R$66,"**")</f>
        <v>CPU</v>
      </c>
      <c r="AY2947" s="4">
        <f t="shared" si="2097"/>
        <v>0</v>
      </c>
      <c r="AZ2947" s="16" t="str">
        <f t="shared" si="2098"/>
        <v>SKPDN</v>
      </c>
    </row>
    <row r="2948" spans="1:52" x14ac:dyDescent="0.35">
      <c r="B2948" s="3">
        <f t="shared" si="2099"/>
        <v>50</v>
      </c>
      <c r="C2948" s="1">
        <f t="shared" si="2100"/>
        <v>6052</v>
      </c>
      <c r="D2948" s="2">
        <v>2052</v>
      </c>
      <c r="E2948" s="2" t="str">
        <f>_xlfn.XLOOKUP(C2948,Sheet2!$N$3:$N$1000,Sheet2!$O$3:$O$1000,"")</f>
        <v/>
      </c>
      <c r="F2948" s="9" t="str">
        <f t="shared" si="2064"/>
        <v>JMP @EGGS+4</v>
      </c>
      <c r="G2948" s="4" t="str">
        <f t="shared" si="2101"/>
        <v>4</v>
      </c>
      <c r="H2948" s="4">
        <f t="shared" si="2102"/>
        <v>52</v>
      </c>
      <c r="I2948" s="6">
        <f t="shared" si="2065"/>
        <v>0</v>
      </c>
      <c r="J2948" s="6">
        <f t="shared" si="2066"/>
        <v>0</v>
      </c>
      <c r="K2948" s="6">
        <f t="shared" si="2067"/>
        <v>2</v>
      </c>
      <c r="L2948" s="6">
        <f t="shared" si="2068"/>
        <v>0</v>
      </c>
      <c r="M2948" s="6">
        <f t="shared" si="2069"/>
        <v>5</v>
      </c>
      <c r="N2948" s="6">
        <f t="shared" si="2070"/>
        <v>2</v>
      </c>
      <c r="O2948" s="13">
        <f t="shared" si="2071"/>
        <v>0</v>
      </c>
      <c r="P2948" s="4">
        <f t="shared" si="2072"/>
        <v>0</v>
      </c>
      <c r="Q2948" s="4">
        <f t="shared" si="2073"/>
        <v>0</v>
      </c>
      <c r="R2948">
        <f t="shared" si="2074"/>
        <v>52</v>
      </c>
      <c r="S2948" s="4">
        <f t="shared" si="2075"/>
        <v>0</v>
      </c>
      <c r="T2948" s="15">
        <f t="shared" si="2076"/>
        <v>1</v>
      </c>
      <c r="U2948" s="4">
        <f t="shared" si="2077"/>
        <v>0</v>
      </c>
      <c r="V2948" s="4">
        <f t="shared" si="2078"/>
        <v>0</v>
      </c>
      <c r="W2948" s="4">
        <f t="shared" si="2079"/>
        <v>4</v>
      </c>
      <c r="X2948" s="6">
        <f t="shared" si="2080"/>
        <v>0</v>
      </c>
      <c r="Y2948" s="4">
        <f t="shared" si="2081"/>
        <v>2</v>
      </c>
      <c r="Z2948" s="6">
        <f t="shared" si="2082"/>
        <v>1</v>
      </c>
      <c r="AA2948" s="18">
        <f t="shared" si="2083"/>
        <v>2</v>
      </c>
      <c r="AB2948" s="9" t="str">
        <f t="shared" ref="AB2948:AB3011" si="2106">IF(S2948=0,AC2948,IF(S2948=1,IF(AD2948="********",AF2948,AD2948),AF2948&amp;","&amp;TEXT(S2948,"0")))</f>
        <v>EGGS+4</v>
      </c>
      <c r="AC2948" s="9" t="str">
        <f>_xlfn.XLOOKUP(R2948,Sheet2!$H$3:$H$258,Sheet2!$I$3:$I$258,"-----")</f>
        <v>EGGS+4</v>
      </c>
      <c r="AD2948" s="9" t="str">
        <f>_xlfn.XLOOKUP(VALUE(AE2948),Sheet2!$N$3:$N$1000,Sheet2!$O$3:$O$1000,"********")</f>
        <v>********</v>
      </c>
      <c r="AE2948" t="str">
        <f t="shared" si="2103"/>
        <v>6124</v>
      </c>
      <c r="AF2948" s="9" t="str">
        <f>IF(R2948&lt;200,"+"&amp;TEXT(R2948,"0"),"-"&amp;TEXT(_xlfn.XLOOKUP(R2948,Sheet2!$K$3:$K$130,Sheet2!$L$3:$L$130,"-----"),"0"))</f>
        <v>+52</v>
      </c>
      <c r="AG2948" s="9" t="str">
        <f t="shared" si="2084"/>
        <v>@</v>
      </c>
      <c r="AH2948" s="9" t="str">
        <f t="shared" si="2085"/>
        <v>JMP @EGGS+4</v>
      </c>
      <c r="AI2948" t="str">
        <f t="shared" si="2086"/>
        <v>0,@EGGS+4</v>
      </c>
      <c r="AJ2948" s="16" t="str">
        <f t="shared" si="2087"/>
        <v>@EGGS+4</v>
      </c>
      <c r="AK2948" t="str">
        <f t="shared" si="2088"/>
        <v>ADCO# 0,0,SZC</v>
      </c>
      <c r="AL2948" s="4" t="str">
        <f t="shared" si="2089"/>
        <v>ADC</v>
      </c>
      <c r="AM2948" s="4" t="str">
        <f t="shared" si="2090"/>
        <v/>
      </c>
      <c r="AN2948" s="4" t="str">
        <f t="shared" si="2091"/>
        <v>O</v>
      </c>
      <c r="AO2948" s="4" t="str">
        <f t="shared" si="2092"/>
        <v>#</v>
      </c>
      <c r="AP2948" s="15" t="str">
        <f t="shared" si="2093"/>
        <v>,SZC</v>
      </c>
      <c r="AQ2948" s="9" t="str">
        <f>_xlfn.XLOOKUP(D2948,Sheet2!$E$3:$E$101,Sheet2!$F$3:$F$101,"******************")</f>
        <v>******************</v>
      </c>
      <c r="AR2948" s="33" t="str">
        <f t="shared" si="2104"/>
        <v>DOB 0,**</v>
      </c>
      <c r="AS2948" s="9" t="str">
        <f t="shared" si="2105"/>
        <v>DOB</v>
      </c>
      <c r="AT2948" s="4">
        <f t="shared" si="2094"/>
        <v>0</v>
      </c>
      <c r="AU2948" s="6">
        <f t="shared" si="2095"/>
        <v>0</v>
      </c>
      <c r="AV2948" s="4" t="str">
        <f t="shared" ref="AV2948:AV3011" si="2107">IF(AU2948=0,"",IF(AU2948=1,"S",IF(AU2948=2,"C","P")))</f>
        <v/>
      </c>
      <c r="AW2948" s="4">
        <f t="shared" si="2096"/>
        <v>52</v>
      </c>
      <c r="AX2948" s="4" t="str">
        <f>_xlfn.XLOOKUP(AW2948,Sheet2!$Q$3:$Q$66,Sheet2!$R$3:$R$66,"**")</f>
        <v>**</v>
      </c>
      <c r="AY2948" s="4">
        <f t="shared" si="2097"/>
        <v>4</v>
      </c>
      <c r="AZ2948" s="16" t="str">
        <f t="shared" si="2098"/>
        <v>SKPBN</v>
      </c>
    </row>
    <row r="2949" spans="1:52" x14ac:dyDescent="0.35">
      <c r="B2949" s="3">
        <f t="shared" si="2099"/>
        <v>51</v>
      </c>
      <c r="C2949" s="1">
        <f t="shared" si="2100"/>
        <v>6053</v>
      </c>
      <c r="D2949" s="2">
        <v>0</v>
      </c>
      <c r="E2949" s="2" t="str">
        <f>_xlfn.XLOOKUP(C2949,Sheet2!$N$3:$N$1000,Sheet2!$O$3:$O$1000,"")</f>
        <v>.AA01</v>
      </c>
      <c r="F2949" s="9" t="str">
        <f t="shared" si="2064"/>
        <v>0</v>
      </c>
      <c r="G2949" s="4" t="str">
        <f t="shared" si="2101"/>
        <v>0</v>
      </c>
      <c r="H2949" s="4">
        <f t="shared" si="2102"/>
        <v>0</v>
      </c>
      <c r="I2949" s="6">
        <f t="shared" si="2065"/>
        <v>0</v>
      </c>
      <c r="J2949" s="6">
        <f t="shared" si="2066"/>
        <v>0</v>
      </c>
      <c r="K2949" s="6">
        <f t="shared" si="2067"/>
        <v>0</v>
      </c>
      <c r="L2949" s="6">
        <f t="shared" si="2068"/>
        <v>0</v>
      </c>
      <c r="M2949" s="6">
        <f t="shared" si="2069"/>
        <v>0</v>
      </c>
      <c r="N2949" s="6">
        <f t="shared" si="2070"/>
        <v>0</v>
      </c>
      <c r="O2949" s="13">
        <f t="shared" si="2071"/>
        <v>0</v>
      </c>
      <c r="P2949" s="4">
        <f t="shared" si="2072"/>
        <v>0</v>
      </c>
      <c r="Q2949" s="4">
        <f t="shared" si="2073"/>
        <v>0</v>
      </c>
      <c r="R2949">
        <f t="shared" si="2074"/>
        <v>0</v>
      </c>
      <c r="S2949" s="4">
        <f t="shared" si="2075"/>
        <v>0</v>
      </c>
      <c r="T2949" s="15">
        <f t="shared" si="2076"/>
        <v>0</v>
      </c>
      <c r="U2949" s="4">
        <f t="shared" si="2077"/>
        <v>0</v>
      </c>
      <c r="V2949" s="4">
        <f t="shared" si="2078"/>
        <v>0</v>
      </c>
      <c r="W2949" s="4">
        <f t="shared" si="2079"/>
        <v>0</v>
      </c>
      <c r="X2949" s="6">
        <f t="shared" si="2080"/>
        <v>0</v>
      </c>
      <c r="Y2949" s="4">
        <f t="shared" si="2081"/>
        <v>0</v>
      </c>
      <c r="Z2949" s="6">
        <f t="shared" si="2082"/>
        <v>0</v>
      </c>
      <c r="AA2949" s="18">
        <f t="shared" si="2083"/>
        <v>0</v>
      </c>
      <c r="AB2949" s="9" t="str">
        <f t="shared" si="2106"/>
        <v>0</v>
      </c>
      <c r="AC2949" s="9" t="str">
        <f>_xlfn.XLOOKUP(R2949,Sheet2!$H$3:$H$258,Sheet2!$I$3:$I$258,"-----")</f>
        <v>0</v>
      </c>
      <c r="AD2949" s="9" t="str">
        <f>_xlfn.XLOOKUP(VALUE(AE2949),Sheet2!$N$3:$N$1000,Sheet2!$O$3:$O$1000,"********")</f>
        <v>.AA01</v>
      </c>
      <c r="AE2949" t="str">
        <f t="shared" si="2103"/>
        <v>6053</v>
      </c>
      <c r="AF2949" s="9" t="str">
        <f>IF(R2949&lt;200,"+"&amp;TEXT(R2949,"0"),"-"&amp;TEXT(_xlfn.XLOOKUP(R2949,Sheet2!$K$3:$K$130,Sheet2!$L$3:$L$130,"-----"),"0"))</f>
        <v>+0</v>
      </c>
      <c r="AG2949" s="9" t="str">
        <f t="shared" si="2084"/>
        <v/>
      </c>
      <c r="AH2949" s="9" t="str">
        <f t="shared" si="2085"/>
        <v>JMP 0</v>
      </c>
      <c r="AI2949" t="str">
        <f t="shared" si="2086"/>
        <v>0,0</v>
      </c>
      <c r="AJ2949" s="16" t="str">
        <f t="shared" si="2087"/>
        <v>0</v>
      </c>
      <c r="AK2949" t="str">
        <f t="shared" si="2088"/>
        <v>COM 0,0</v>
      </c>
      <c r="AL2949" s="4" t="str">
        <f t="shared" si="2089"/>
        <v>COM</v>
      </c>
      <c r="AM2949" s="4" t="str">
        <f t="shared" si="2090"/>
        <v/>
      </c>
      <c r="AN2949" s="4" t="str">
        <f t="shared" si="2091"/>
        <v/>
      </c>
      <c r="AO2949" s="4" t="str">
        <f t="shared" si="2092"/>
        <v/>
      </c>
      <c r="AP2949" s="15" t="str">
        <f t="shared" si="2093"/>
        <v/>
      </c>
      <c r="AQ2949" s="9" t="str">
        <f>_xlfn.XLOOKUP(D2949,Sheet2!$E$3:$E$101,Sheet2!$F$3:$F$101,"******************")</f>
        <v>0</v>
      </c>
      <c r="AR2949" s="33" t="str">
        <f t="shared" si="2104"/>
        <v>NIO 0</v>
      </c>
      <c r="AS2949" s="9" t="str">
        <f t="shared" si="2105"/>
        <v>DOC</v>
      </c>
      <c r="AT2949" s="4">
        <f t="shared" si="2094"/>
        <v>0</v>
      </c>
      <c r="AU2949" s="6">
        <f t="shared" si="2095"/>
        <v>0</v>
      </c>
      <c r="AV2949" s="4" t="str">
        <f t="shared" si="2107"/>
        <v/>
      </c>
      <c r="AW2949" s="4">
        <f t="shared" si="2096"/>
        <v>0</v>
      </c>
      <c r="AX2949" s="4" t="str">
        <f>_xlfn.XLOOKUP(AW2949,Sheet2!$Q$3:$Q$66,Sheet2!$R$3:$R$66,"**")</f>
        <v>0</v>
      </c>
      <c r="AY2949" s="4">
        <f t="shared" si="2097"/>
        <v>0</v>
      </c>
      <c r="AZ2949" s="16" t="str">
        <f t="shared" si="2098"/>
        <v>SKPBN</v>
      </c>
    </row>
    <row r="2950" spans="1:52" x14ac:dyDescent="0.35">
      <c r="B2950" s="3">
        <f t="shared" si="2099"/>
        <v>52</v>
      </c>
      <c r="C2950" s="1">
        <f t="shared" si="2100"/>
        <v>6054</v>
      </c>
      <c r="D2950" s="2">
        <v>0</v>
      </c>
      <c r="E2950" s="2" t="str">
        <f>_xlfn.XLOOKUP(C2950,Sheet2!$N$3:$N$1000,Sheet2!$O$3:$O$1000,"")</f>
        <v>.AA03</v>
      </c>
      <c r="F2950" s="9" t="str">
        <f t="shared" si="2064"/>
        <v>0</v>
      </c>
      <c r="G2950" s="4" t="str">
        <f t="shared" si="2101"/>
        <v>0</v>
      </c>
      <c r="H2950" s="4">
        <f t="shared" si="2102"/>
        <v>0</v>
      </c>
      <c r="I2950" s="6">
        <f t="shared" si="2065"/>
        <v>0</v>
      </c>
      <c r="J2950" s="6">
        <f t="shared" si="2066"/>
        <v>0</v>
      </c>
      <c r="K2950" s="6">
        <f t="shared" si="2067"/>
        <v>0</v>
      </c>
      <c r="L2950" s="6">
        <f t="shared" si="2068"/>
        <v>0</v>
      </c>
      <c r="M2950" s="6">
        <f t="shared" si="2069"/>
        <v>0</v>
      </c>
      <c r="N2950" s="6">
        <f t="shared" si="2070"/>
        <v>0</v>
      </c>
      <c r="O2950" s="13">
        <f t="shared" si="2071"/>
        <v>0</v>
      </c>
      <c r="P2950" s="4">
        <f t="shared" si="2072"/>
        <v>0</v>
      </c>
      <c r="Q2950" s="4">
        <f t="shared" si="2073"/>
        <v>0</v>
      </c>
      <c r="R2950">
        <f t="shared" si="2074"/>
        <v>0</v>
      </c>
      <c r="S2950" s="4">
        <f t="shared" si="2075"/>
        <v>0</v>
      </c>
      <c r="T2950" s="15">
        <f t="shared" si="2076"/>
        <v>0</v>
      </c>
      <c r="U2950" s="4">
        <f t="shared" si="2077"/>
        <v>0</v>
      </c>
      <c r="V2950" s="4">
        <f t="shared" si="2078"/>
        <v>0</v>
      </c>
      <c r="W2950" s="4">
        <f t="shared" si="2079"/>
        <v>0</v>
      </c>
      <c r="X2950" s="6">
        <f t="shared" si="2080"/>
        <v>0</v>
      </c>
      <c r="Y2950" s="4">
        <f t="shared" si="2081"/>
        <v>0</v>
      </c>
      <c r="Z2950" s="6">
        <f t="shared" si="2082"/>
        <v>0</v>
      </c>
      <c r="AA2950" s="18">
        <f t="shared" si="2083"/>
        <v>0</v>
      </c>
      <c r="AB2950" s="9" t="str">
        <f t="shared" si="2106"/>
        <v>0</v>
      </c>
      <c r="AC2950" s="9" t="str">
        <f>_xlfn.XLOOKUP(R2950,Sheet2!$H$3:$H$258,Sheet2!$I$3:$I$258,"-----")</f>
        <v>0</v>
      </c>
      <c r="AD2950" s="9" t="str">
        <f>_xlfn.XLOOKUP(VALUE(AE2950),Sheet2!$N$3:$N$1000,Sheet2!$O$3:$O$1000,"********")</f>
        <v>.AA03</v>
      </c>
      <c r="AE2950" t="str">
        <f t="shared" si="2103"/>
        <v>6054</v>
      </c>
      <c r="AF2950" s="9" t="str">
        <f>IF(R2950&lt;200,"+"&amp;TEXT(R2950,"0"),"-"&amp;TEXT(_xlfn.XLOOKUP(R2950,Sheet2!$K$3:$K$130,Sheet2!$L$3:$L$130,"-----"),"0"))</f>
        <v>+0</v>
      </c>
      <c r="AG2950" s="9" t="str">
        <f t="shared" si="2084"/>
        <v/>
      </c>
      <c r="AH2950" s="9" t="str">
        <f t="shared" si="2085"/>
        <v>JMP 0</v>
      </c>
      <c r="AI2950" t="str">
        <f t="shared" si="2086"/>
        <v>0,0</v>
      </c>
      <c r="AJ2950" s="16" t="str">
        <f t="shared" si="2087"/>
        <v>0</v>
      </c>
      <c r="AK2950" t="str">
        <f t="shared" si="2088"/>
        <v>COM 0,0</v>
      </c>
      <c r="AL2950" s="4" t="str">
        <f t="shared" si="2089"/>
        <v>COM</v>
      </c>
      <c r="AM2950" s="4" t="str">
        <f t="shared" si="2090"/>
        <v/>
      </c>
      <c r="AN2950" s="4" t="str">
        <f t="shared" si="2091"/>
        <v/>
      </c>
      <c r="AO2950" s="4" t="str">
        <f t="shared" si="2092"/>
        <v/>
      </c>
      <c r="AP2950" s="15" t="str">
        <f t="shared" si="2093"/>
        <v/>
      </c>
      <c r="AQ2950" s="9" t="str">
        <f>_xlfn.XLOOKUP(D2950,Sheet2!$E$3:$E$101,Sheet2!$F$3:$F$101,"******************")</f>
        <v>0</v>
      </c>
      <c r="AR2950" s="33" t="str">
        <f t="shared" si="2104"/>
        <v>NIO 0</v>
      </c>
      <c r="AS2950" s="9" t="str">
        <f t="shared" si="2105"/>
        <v>DOC</v>
      </c>
      <c r="AT2950" s="4">
        <f t="shared" si="2094"/>
        <v>0</v>
      </c>
      <c r="AU2950" s="6">
        <f t="shared" si="2095"/>
        <v>0</v>
      </c>
      <c r="AV2950" s="4" t="str">
        <f t="shared" si="2107"/>
        <v/>
      </c>
      <c r="AW2950" s="4">
        <f t="shared" si="2096"/>
        <v>0</v>
      </c>
      <c r="AX2950" s="4" t="str">
        <f>_xlfn.XLOOKUP(AW2950,Sheet2!$Q$3:$Q$66,Sheet2!$R$3:$R$66,"**")</f>
        <v>0</v>
      </c>
      <c r="AY2950" s="4">
        <f t="shared" si="2097"/>
        <v>0</v>
      </c>
      <c r="AZ2950" s="16" t="str">
        <f t="shared" si="2098"/>
        <v>SKPBN</v>
      </c>
    </row>
    <row r="2951" spans="1:52" x14ac:dyDescent="0.35">
      <c r="A2951" s="5" t="s">
        <v>715</v>
      </c>
      <c r="B2951" s="3">
        <v>3</v>
      </c>
      <c r="C2951" s="1">
        <f t="shared" si="2100"/>
        <v>6055</v>
      </c>
      <c r="D2951" s="2">
        <v>102400</v>
      </c>
      <c r="E2951" s="2" t="str">
        <f>_xlfn.XLOOKUP(C2951,Sheet2!$N$3:$N$1000,Sheet2!$O$3:$O$1000,"")</f>
        <v>DIVIO</v>
      </c>
      <c r="F2951" s="9" t="str">
        <f t="shared" si="2064"/>
        <v>SUB 0,0</v>
      </c>
      <c r="G2951" s="4" t="str">
        <f t="shared" si="2101"/>
        <v>205</v>
      </c>
      <c r="H2951" s="4">
        <f t="shared" si="2102"/>
        <v>0</v>
      </c>
      <c r="I2951" s="6">
        <f t="shared" si="2065"/>
        <v>1</v>
      </c>
      <c r="J2951" s="6">
        <f t="shared" si="2066"/>
        <v>0</v>
      </c>
      <c r="K2951" s="6">
        <f t="shared" si="2067"/>
        <v>2</v>
      </c>
      <c r="L2951" s="6">
        <f t="shared" si="2068"/>
        <v>4</v>
      </c>
      <c r="M2951" s="6">
        <f t="shared" si="2069"/>
        <v>0</v>
      </c>
      <c r="N2951" s="6">
        <f t="shared" si="2070"/>
        <v>0</v>
      </c>
      <c r="O2951" s="13">
        <f t="shared" si="2071"/>
        <v>16</v>
      </c>
      <c r="P2951" s="4">
        <f t="shared" si="2072"/>
        <v>4</v>
      </c>
      <c r="Q2951" s="4">
        <f t="shared" si="2073"/>
        <v>0</v>
      </c>
      <c r="R2951">
        <f t="shared" si="2074"/>
        <v>0</v>
      </c>
      <c r="S2951" s="4">
        <f t="shared" si="2075"/>
        <v>1</v>
      </c>
      <c r="T2951" s="15">
        <f t="shared" si="2076"/>
        <v>1</v>
      </c>
      <c r="U2951" s="4">
        <f t="shared" si="2077"/>
        <v>0</v>
      </c>
      <c r="V2951" s="4">
        <f t="shared" si="2078"/>
        <v>0</v>
      </c>
      <c r="W2951" s="4">
        <f t="shared" si="2079"/>
        <v>5</v>
      </c>
      <c r="X2951" s="6">
        <f t="shared" si="2080"/>
        <v>0</v>
      </c>
      <c r="Y2951" s="4">
        <f t="shared" si="2081"/>
        <v>0</v>
      </c>
      <c r="Z2951" s="6">
        <f t="shared" si="2082"/>
        <v>0</v>
      </c>
      <c r="AA2951" s="18">
        <f t="shared" si="2083"/>
        <v>0</v>
      </c>
      <c r="AB2951" s="9" t="str">
        <f t="shared" si="2106"/>
        <v>DIVIO</v>
      </c>
      <c r="AC2951" s="9" t="str">
        <f>_xlfn.XLOOKUP(R2951,Sheet2!$H$3:$H$258,Sheet2!$I$3:$I$258,"-----")</f>
        <v>0</v>
      </c>
      <c r="AD2951" s="9" t="str">
        <f>_xlfn.XLOOKUP(VALUE(AE2951),Sheet2!$N$3:$N$1000,Sheet2!$O$3:$O$1000,"********")</f>
        <v>DIVIO</v>
      </c>
      <c r="AE2951" t="str">
        <f t="shared" si="2103"/>
        <v>6055</v>
      </c>
      <c r="AF2951" s="9" t="str">
        <f>IF(R2951&lt;200,"+"&amp;TEXT(R2951,"0"),"-"&amp;TEXT(_xlfn.XLOOKUP(R2951,Sheet2!$K$3:$K$130,Sheet2!$L$3:$L$130,"-----"),"0"))</f>
        <v>+0</v>
      </c>
      <c r="AG2951" s="9" t="str">
        <f t="shared" si="2084"/>
        <v>@</v>
      </c>
      <c r="AH2951" s="9" t="str">
        <f t="shared" si="2085"/>
        <v>JMP @DIVIO</v>
      </c>
      <c r="AI2951" t="str">
        <f t="shared" si="2086"/>
        <v>0,@DIVIO</v>
      </c>
      <c r="AJ2951" s="16" t="str">
        <f t="shared" si="2087"/>
        <v>@DIVIO</v>
      </c>
      <c r="AK2951" t="str">
        <f t="shared" si="2088"/>
        <v>SUB 0,0</v>
      </c>
      <c r="AL2951" s="4" t="str">
        <f t="shared" si="2089"/>
        <v>SUB</v>
      </c>
      <c r="AM2951" s="4" t="str">
        <f t="shared" si="2090"/>
        <v/>
      </c>
      <c r="AN2951" s="4" t="str">
        <f t="shared" si="2091"/>
        <v/>
      </c>
      <c r="AO2951" s="4" t="str">
        <f t="shared" si="2092"/>
        <v/>
      </c>
      <c r="AP2951" s="15" t="str">
        <f t="shared" si="2093"/>
        <v/>
      </c>
      <c r="AQ2951" s="9" t="str">
        <f>_xlfn.XLOOKUP(D2951,Sheet2!$E$3:$E$101,Sheet2!$F$3:$F$101,"******************")</f>
        <v>******************</v>
      </c>
      <c r="AR2951" s="33" t="str">
        <f t="shared" si="2104"/>
        <v>DIC 0,0</v>
      </c>
      <c r="AS2951" s="9" t="str">
        <f t="shared" si="2105"/>
        <v>DIC</v>
      </c>
      <c r="AT2951" s="4">
        <f t="shared" si="2094"/>
        <v>0</v>
      </c>
      <c r="AU2951" s="6">
        <f t="shared" si="2095"/>
        <v>0</v>
      </c>
      <c r="AV2951" s="4" t="str">
        <f t="shared" si="2107"/>
        <v/>
      </c>
      <c r="AW2951" s="4">
        <f t="shared" si="2096"/>
        <v>0</v>
      </c>
      <c r="AX2951" s="4" t="str">
        <f>_xlfn.XLOOKUP(AW2951,Sheet2!$Q$3:$Q$66,Sheet2!$R$3:$R$66,"**")</f>
        <v>0</v>
      </c>
      <c r="AY2951" s="4">
        <f t="shared" si="2097"/>
        <v>5</v>
      </c>
      <c r="AZ2951" s="16" t="str">
        <f t="shared" si="2098"/>
        <v>SKPBN</v>
      </c>
    </row>
    <row r="2952" spans="1:52" x14ac:dyDescent="0.35">
      <c r="B2952" s="3">
        <f t="shared" si="2099"/>
        <v>4</v>
      </c>
      <c r="C2952" s="1">
        <f t="shared" si="2100"/>
        <v>6056</v>
      </c>
      <c r="D2952" s="2">
        <v>54431</v>
      </c>
      <c r="E2952" s="2" t="str">
        <f>_xlfn.XLOOKUP(C2952,Sheet2!$N$3:$N$1000,Sheet2!$O$3:$O$1000,"")</f>
        <v>DIVDO</v>
      </c>
      <c r="F2952" s="9" t="str">
        <f t="shared" si="2064"/>
        <v>STA 3,MSAV</v>
      </c>
      <c r="G2952" s="4" t="str">
        <f t="shared" si="2101"/>
        <v>131</v>
      </c>
      <c r="H2952" s="4">
        <f t="shared" si="2102"/>
        <v>31</v>
      </c>
      <c r="I2952" s="6">
        <f t="shared" si="2065"/>
        <v>0</v>
      </c>
      <c r="J2952" s="6">
        <f t="shared" si="2066"/>
        <v>5</v>
      </c>
      <c r="K2952" s="6">
        <f t="shared" si="2067"/>
        <v>4</v>
      </c>
      <c r="L2952" s="6">
        <f t="shared" si="2068"/>
        <v>4</v>
      </c>
      <c r="M2952" s="6">
        <f t="shared" si="2069"/>
        <v>3</v>
      </c>
      <c r="N2952" s="6">
        <f t="shared" si="2070"/>
        <v>1</v>
      </c>
      <c r="O2952" s="13">
        <f t="shared" si="2071"/>
        <v>11</v>
      </c>
      <c r="P2952" s="4">
        <f t="shared" si="2072"/>
        <v>2</v>
      </c>
      <c r="Q2952" s="4">
        <f t="shared" si="2073"/>
        <v>3</v>
      </c>
      <c r="R2952">
        <f t="shared" si="2074"/>
        <v>31</v>
      </c>
      <c r="S2952" s="4">
        <f t="shared" si="2075"/>
        <v>1</v>
      </c>
      <c r="T2952" s="15">
        <f t="shared" si="2076"/>
        <v>0</v>
      </c>
      <c r="U2952" s="4">
        <f t="shared" si="2077"/>
        <v>2</v>
      </c>
      <c r="V2952" s="4">
        <f t="shared" si="2078"/>
        <v>3</v>
      </c>
      <c r="W2952" s="4">
        <f t="shared" si="2079"/>
        <v>1</v>
      </c>
      <c r="X2952" s="6">
        <f t="shared" si="2080"/>
        <v>0</v>
      </c>
      <c r="Y2952" s="4">
        <f t="shared" si="2081"/>
        <v>1</v>
      </c>
      <c r="Z2952" s="6">
        <f t="shared" si="2082"/>
        <v>1</v>
      </c>
      <c r="AA2952" s="18">
        <f t="shared" si="2083"/>
        <v>1</v>
      </c>
      <c r="AB2952" s="9" t="str">
        <f t="shared" si="2106"/>
        <v>MSAV</v>
      </c>
      <c r="AC2952" s="9" t="str">
        <f>_xlfn.XLOOKUP(R2952,Sheet2!$H$3:$H$258,Sheet2!$I$3:$I$258,"-----")</f>
        <v>*****</v>
      </c>
      <c r="AD2952" s="9" t="str">
        <f>_xlfn.XLOOKUP(VALUE(AE2952),Sheet2!$N$3:$N$1000,Sheet2!$O$3:$O$1000,"********")</f>
        <v>MSAV</v>
      </c>
      <c r="AE2952" t="str">
        <f t="shared" si="2103"/>
        <v>6107</v>
      </c>
      <c r="AF2952" s="9" t="str">
        <f>IF(R2952&lt;200,"+"&amp;TEXT(R2952,"0"),"-"&amp;TEXT(_xlfn.XLOOKUP(R2952,Sheet2!$K$3:$K$130,Sheet2!$L$3:$L$130,"-----"),"0"))</f>
        <v>+31</v>
      </c>
      <c r="AG2952" s="9" t="str">
        <f t="shared" si="2084"/>
        <v/>
      </c>
      <c r="AH2952" s="9" t="str">
        <f t="shared" si="2085"/>
        <v>DSZ MSAV</v>
      </c>
      <c r="AI2952" t="str">
        <f t="shared" si="2086"/>
        <v>3,MSAV</v>
      </c>
      <c r="AJ2952" s="16" t="str">
        <f t="shared" si="2087"/>
        <v>MSAV</v>
      </c>
      <c r="AK2952" t="str">
        <f t="shared" si="2088"/>
        <v>NEGZ# 2,3,SKP</v>
      </c>
      <c r="AL2952" s="4" t="str">
        <f t="shared" si="2089"/>
        <v>NEG</v>
      </c>
      <c r="AM2952" s="4" t="str">
        <f t="shared" si="2090"/>
        <v/>
      </c>
      <c r="AN2952" s="4" t="str">
        <f t="shared" si="2091"/>
        <v>Z</v>
      </c>
      <c r="AO2952" s="4" t="str">
        <f t="shared" si="2092"/>
        <v>#</v>
      </c>
      <c r="AP2952" s="15" t="str">
        <f t="shared" si="2093"/>
        <v>,SKP</v>
      </c>
      <c r="AQ2952" s="9" t="str">
        <f>_xlfn.XLOOKUP(D2952,Sheet2!$E$3:$E$101,Sheet2!$F$3:$F$101,"******************")</f>
        <v>******************</v>
      </c>
      <c r="AR2952" s="33" t="str">
        <f t="shared" si="2104"/>
        <v>DIA 3,IBM2</v>
      </c>
      <c r="AS2952" s="9" t="str">
        <f t="shared" si="2105"/>
        <v>DIA</v>
      </c>
      <c r="AT2952" s="4">
        <f t="shared" si="2094"/>
        <v>3</v>
      </c>
      <c r="AU2952" s="6">
        <f t="shared" si="2095"/>
        <v>0</v>
      </c>
      <c r="AV2952" s="4" t="str">
        <f t="shared" si="2107"/>
        <v/>
      </c>
      <c r="AW2952" s="4">
        <f t="shared" si="2096"/>
        <v>31</v>
      </c>
      <c r="AX2952" s="4" t="str">
        <f>_xlfn.XLOOKUP(AW2952,Sheet2!$Q$3:$Q$66,Sheet2!$R$3:$R$66,"**")</f>
        <v>IBM2</v>
      </c>
      <c r="AY2952" s="4">
        <f t="shared" si="2097"/>
        <v>1</v>
      </c>
      <c r="AZ2952" s="16" t="str">
        <f t="shared" si="2098"/>
        <v>SKPBN</v>
      </c>
    </row>
    <row r="2953" spans="1:52" x14ac:dyDescent="0.35">
      <c r="B2953" s="3">
        <f t="shared" si="2099"/>
        <v>5</v>
      </c>
      <c r="C2953" s="1">
        <f t="shared" si="2100"/>
        <v>6057</v>
      </c>
      <c r="D2953" s="2">
        <v>142432</v>
      </c>
      <c r="E2953" s="2" t="str">
        <f>_xlfn.XLOOKUP(C2953,Sheet2!$N$3:$N$1000,Sheet2!$O$3:$O$1000,"")</f>
        <v/>
      </c>
      <c r="F2953" s="9" t="str">
        <f t="shared" si="2064"/>
        <v>SUBZ# 2,0,SZC</v>
      </c>
      <c r="G2953" s="4" t="str">
        <f t="shared" si="2101"/>
        <v>305</v>
      </c>
      <c r="H2953" s="4">
        <f t="shared" si="2102"/>
        <v>32</v>
      </c>
      <c r="I2953" s="6">
        <f t="shared" si="2065"/>
        <v>1</v>
      </c>
      <c r="J2953" s="6">
        <f t="shared" si="2066"/>
        <v>4</v>
      </c>
      <c r="K2953" s="6">
        <f t="shared" si="2067"/>
        <v>2</v>
      </c>
      <c r="L2953" s="6">
        <f t="shared" si="2068"/>
        <v>4</v>
      </c>
      <c r="M2953" s="6">
        <f t="shared" si="2069"/>
        <v>3</v>
      </c>
      <c r="N2953" s="6">
        <f t="shared" si="2070"/>
        <v>2</v>
      </c>
      <c r="O2953" s="13">
        <f t="shared" si="2071"/>
        <v>24</v>
      </c>
      <c r="P2953" s="4">
        <f t="shared" si="2072"/>
        <v>6</v>
      </c>
      <c r="Q2953" s="4">
        <f t="shared" si="2073"/>
        <v>0</v>
      </c>
      <c r="R2953">
        <f t="shared" si="2074"/>
        <v>32</v>
      </c>
      <c r="S2953" s="4">
        <f t="shared" si="2075"/>
        <v>1</v>
      </c>
      <c r="T2953" s="15">
        <f t="shared" si="2076"/>
        <v>1</v>
      </c>
      <c r="U2953" s="4">
        <f t="shared" si="2077"/>
        <v>2</v>
      </c>
      <c r="V2953" s="4">
        <f t="shared" si="2078"/>
        <v>0</v>
      </c>
      <c r="W2953" s="4">
        <f t="shared" si="2079"/>
        <v>5</v>
      </c>
      <c r="X2953" s="6">
        <f t="shared" si="2080"/>
        <v>0</v>
      </c>
      <c r="Y2953" s="4">
        <f t="shared" si="2081"/>
        <v>1</v>
      </c>
      <c r="Z2953" s="6">
        <f t="shared" si="2082"/>
        <v>1</v>
      </c>
      <c r="AA2953" s="18">
        <f t="shared" si="2083"/>
        <v>2</v>
      </c>
      <c r="AB2953" s="9" t="str">
        <f t="shared" si="2106"/>
        <v>.DLY</v>
      </c>
      <c r="AC2953" s="9" t="str">
        <f>_xlfn.XLOOKUP(R2953,Sheet2!$H$3:$H$258,Sheet2!$I$3:$I$258,"-----")</f>
        <v>*****</v>
      </c>
      <c r="AD2953" s="9" t="str">
        <f>_xlfn.XLOOKUP(VALUE(AE2953),Sheet2!$N$3:$N$1000,Sheet2!$O$3:$O$1000,"********")</f>
        <v>.DLY</v>
      </c>
      <c r="AE2953" t="str">
        <f t="shared" si="2103"/>
        <v>6111</v>
      </c>
      <c r="AF2953" s="9" t="str">
        <f>IF(R2953&lt;200,"+"&amp;TEXT(R2953,"0"),"-"&amp;TEXT(_xlfn.XLOOKUP(R2953,Sheet2!$K$3:$K$130,Sheet2!$L$3:$L$130,"-----"),"0"))</f>
        <v>+32</v>
      </c>
      <c r="AG2953" s="9" t="str">
        <f t="shared" si="2084"/>
        <v>@</v>
      </c>
      <c r="AH2953" s="9" t="str">
        <f t="shared" si="2085"/>
        <v>JMP @.DLY</v>
      </c>
      <c r="AI2953" t="str">
        <f t="shared" si="2086"/>
        <v>0,@.DLY</v>
      </c>
      <c r="AJ2953" s="16" t="str">
        <f t="shared" si="2087"/>
        <v>@.DLY</v>
      </c>
      <c r="AK2953" t="str">
        <f t="shared" si="2088"/>
        <v>SUBZ# 2,0,SZC</v>
      </c>
      <c r="AL2953" s="4" t="str">
        <f t="shared" si="2089"/>
        <v>SUB</v>
      </c>
      <c r="AM2953" s="4" t="str">
        <f t="shared" si="2090"/>
        <v/>
      </c>
      <c r="AN2953" s="4" t="str">
        <f t="shared" si="2091"/>
        <v>Z</v>
      </c>
      <c r="AO2953" s="4" t="str">
        <f t="shared" si="2092"/>
        <v>#</v>
      </c>
      <c r="AP2953" s="15" t="str">
        <f t="shared" si="2093"/>
        <v>,SZC</v>
      </c>
      <c r="AQ2953" s="9" t="str">
        <f>_xlfn.XLOOKUP(D2953,Sheet2!$E$3:$E$101,Sheet2!$F$3:$F$101,"******************")</f>
        <v>******************</v>
      </c>
      <c r="AR2953" s="33" t="str">
        <f t="shared" si="2104"/>
        <v>DIC 0,**</v>
      </c>
      <c r="AS2953" s="9" t="str">
        <f t="shared" si="2105"/>
        <v>DIC</v>
      </c>
      <c r="AT2953" s="4">
        <f t="shared" si="2094"/>
        <v>0</v>
      </c>
      <c r="AU2953" s="6">
        <f t="shared" si="2095"/>
        <v>0</v>
      </c>
      <c r="AV2953" s="4" t="str">
        <f t="shared" si="2107"/>
        <v/>
      </c>
      <c r="AW2953" s="4">
        <f t="shared" si="2096"/>
        <v>32</v>
      </c>
      <c r="AX2953" s="4" t="str">
        <f>_xlfn.XLOOKUP(AW2953,Sheet2!$Q$3:$Q$66,Sheet2!$R$3:$R$66,"**")</f>
        <v>**</v>
      </c>
      <c r="AY2953" s="4">
        <f t="shared" si="2097"/>
        <v>5</v>
      </c>
      <c r="AZ2953" s="16" t="str">
        <f t="shared" si="2098"/>
        <v>SKPBN</v>
      </c>
    </row>
    <row r="2954" spans="1:52" x14ac:dyDescent="0.35">
      <c r="B2954" s="3">
        <f t="shared" si="2099"/>
        <v>6</v>
      </c>
      <c r="C2954" s="1">
        <f t="shared" si="2100"/>
        <v>6060</v>
      </c>
      <c r="D2954" s="2">
        <v>413</v>
      </c>
      <c r="E2954" s="2" t="str">
        <f>_xlfn.XLOOKUP(C2954,Sheet2!$N$3:$N$1000,Sheet2!$O$3:$O$1000,"")</f>
        <v/>
      </c>
      <c r="F2954" s="9" t="str">
        <f t="shared" si="2064"/>
        <v>JMP DEXT</v>
      </c>
      <c r="G2954" s="4" t="str">
        <f t="shared" si="2101"/>
        <v>1</v>
      </c>
      <c r="H2954" s="4">
        <f t="shared" si="2102"/>
        <v>13</v>
      </c>
      <c r="I2954" s="6">
        <f t="shared" si="2065"/>
        <v>0</v>
      </c>
      <c r="J2954" s="6">
        <f t="shared" si="2066"/>
        <v>0</v>
      </c>
      <c r="K2954" s="6">
        <f t="shared" si="2067"/>
        <v>0</v>
      </c>
      <c r="L2954" s="6">
        <f t="shared" si="2068"/>
        <v>4</v>
      </c>
      <c r="M2954" s="6">
        <f t="shared" si="2069"/>
        <v>1</v>
      </c>
      <c r="N2954" s="6">
        <f t="shared" si="2070"/>
        <v>3</v>
      </c>
      <c r="O2954" s="13">
        <f t="shared" si="2071"/>
        <v>0</v>
      </c>
      <c r="P2954" s="4">
        <f t="shared" si="2072"/>
        <v>0</v>
      </c>
      <c r="Q2954" s="4">
        <f t="shared" si="2073"/>
        <v>0</v>
      </c>
      <c r="R2954">
        <f t="shared" si="2074"/>
        <v>13</v>
      </c>
      <c r="S2954" s="4">
        <f t="shared" si="2075"/>
        <v>1</v>
      </c>
      <c r="T2954" s="15">
        <f t="shared" si="2076"/>
        <v>0</v>
      </c>
      <c r="U2954" s="4">
        <f t="shared" si="2077"/>
        <v>0</v>
      </c>
      <c r="V2954" s="4">
        <f t="shared" si="2078"/>
        <v>0</v>
      </c>
      <c r="W2954" s="4">
        <f t="shared" si="2079"/>
        <v>1</v>
      </c>
      <c r="X2954" s="6">
        <f t="shared" si="2080"/>
        <v>0</v>
      </c>
      <c r="Y2954" s="4">
        <f t="shared" si="2081"/>
        <v>0</v>
      </c>
      <c r="Z2954" s="6">
        <f t="shared" si="2082"/>
        <v>1</v>
      </c>
      <c r="AA2954" s="18">
        <f t="shared" si="2083"/>
        <v>3</v>
      </c>
      <c r="AB2954" s="9" t="str">
        <f t="shared" si="2106"/>
        <v>DEXT</v>
      </c>
      <c r="AC2954" s="9" t="str">
        <f>_xlfn.XLOOKUP(R2954,Sheet2!$H$3:$H$258,Sheet2!$I$3:$I$258,"-----")</f>
        <v>*****</v>
      </c>
      <c r="AD2954" s="9" t="str">
        <f>_xlfn.XLOOKUP(VALUE(AE2954),Sheet2!$N$3:$N$1000,Sheet2!$O$3:$O$1000,"********")</f>
        <v>DEXT</v>
      </c>
      <c r="AE2954" t="str">
        <f t="shared" si="2103"/>
        <v>6073</v>
      </c>
      <c r="AF2954" s="9" t="str">
        <f>IF(R2954&lt;200,"+"&amp;TEXT(R2954,"0"),"-"&amp;TEXT(_xlfn.XLOOKUP(R2954,Sheet2!$K$3:$K$130,Sheet2!$L$3:$L$130,"-----"),"0"))</f>
        <v>+13</v>
      </c>
      <c r="AG2954" s="9" t="str">
        <f t="shared" si="2084"/>
        <v/>
      </c>
      <c r="AH2954" s="9" t="str">
        <f t="shared" si="2085"/>
        <v>JMP DEXT</v>
      </c>
      <c r="AI2954" t="str">
        <f t="shared" si="2086"/>
        <v>0,DEXT</v>
      </c>
      <c r="AJ2954" s="16" t="str">
        <f t="shared" si="2087"/>
        <v>DEXT</v>
      </c>
      <c r="AK2954" t="str">
        <f t="shared" si="2088"/>
        <v>NEG# 0,0,SNC</v>
      </c>
      <c r="AL2954" s="4" t="str">
        <f t="shared" si="2089"/>
        <v>NEG</v>
      </c>
      <c r="AM2954" s="4" t="str">
        <f t="shared" si="2090"/>
        <v/>
      </c>
      <c r="AN2954" s="4" t="str">
        <f t="shared" si="2091"/>
        <v/>
      </c>
      <c r="AO2954" s="4" t="str">
        <f t="shared" si="2092"/>
        <v>#</v>
      </c>
      <c r="AP2954" s="15" t="str">
        <f t="shared" si="2093"/>
        <v>,SNC</v>
      </c>
      <c r="AQ2954" s="9" t="str">
        <f>_xlfn.XLOOKUP(D2954,Sheet2!$E$3:$E$101,Sheet2!$F$3:$F$101,"******************")</f>
        <v>******************</v>
      </c>
      <c r="AR2954" s="33" t="str">
        <f t="shared" si="2104"/>
        <v>DIA 0,PTP</v>
      </c>
      <c r="AS2954" s="9" t="str">
        <f t="shared" si="2105"/>
        <v>DIA</v>
      </c>
      <c r="AT2954" s="4">
        <f t="shared" si="2094"/>
        <v>0</v>
      </c>
      <c r="AU2954" s="6">
        <f t="shared" si="2095"/>
        <v>0</v>
      </c>
      <c r="AV2954" s="4" t="str">
        <f t="shared" si="2107"/>
        <v/>
      </c>
      <c r="AW2954" s="4">
        <f t="shared" si="2096"/>
        <v>13</v>
      </c>
      <c r="AX2954" s="4" t="str">
        <f>_xlfn.XLOOKUP(AW2954,Sheet2!$Q$3:$Q$66,Sheet2!$R$3:$R$66,"**")</f>
        <v>PTP</v>
      </c>
      <c r="AY2954" s="4">
        <f t="shared" si="2097"/>
        <v>1</v>
      </c>
      <c r="AZ2954" s="16" t="str">
        <f t="shared" si="2098"/>
        <v>SKPBN</v>
      </c>
    </row>
    <row r="2955" spans="1:52" x14ac:dyDescent="0.35">
      <c r="B2955" s="3">
        <f t="shared" si="2099"/>
        <v>7</v>
      </c>
      <c r="C2955" s="1">
        <f t="shared" si="2100"/>
        <v>6061</v>
      </c>
      <c r="D2955" s="2">
        <v>54426</v>
      </c>
      <c r="E2955" s="2" t="str">
        <f>_xlfn.XLOOKUP(C2955,Sheet2!$N$3:$N$1000,Sheet2!$O$3:$O$1000,"")</f>
        <v>DIVD</v>
      </c>
      <c r="F2955" s="9" t="str">
        <f t="shared" si="2064"/>
        <v>STA 3,MSAV</v>
      </c>
      <c r="G2955" s="4" t="str">
        <f t="shared" si="2101"/>
        <v>131</v>
      </c>
      <c r="H2955" s="4">
        <f t="shared" si="2102"/>
        <v>26</v>
      </c>
      <c r="I2955" s="6">
        <f t="shared" si="2065"/>
        <v>0</v>
      </c>
      <c r="J2955" s="6">
        <f t="shared" si="2066"/>
        <v>5</v>
      </c>
      <c r="K2955" s="6">
        <f t="shared" si="2067"/>
        <v>4</v>
      </c>
      <c r="L2955" s="6">
        <f t="shared" si="2068"/>
        <v>4</v>
      </c>
      <c r="M2955" s="6">
        <f t="shared" si="2069"/>
        <v>2</v>
      </c>
      <c r="N2955" s="6">
        <f t="shared" si="2070"/>
        <v>6</v>
      </c>
      <c r="O2955" s="13">
        <f t="shared" si="2071"/>
        <v>11</v>
      </c>
      <c r="P2955" s="4">
        <f t="shared" si="2072"/>
        <v>2</v>
      </c>
      <c r="Q2955" s="4">
        <f t="shared" si="2073"/>
        <v>3</v>
      </c>
      <c r="R2955">
        <f t="shared" si="2074"/>
        <v>26</v>
      </c>
      <c r="S2955" s="4">
        <f t="shared" si="2075"/>
        <v>1</v>
      </c>
      <c r="T2955" s="15">
        <f t="shared" si="2076"/>
        <v>0</v>
      </c>
      <c r="U2955" s="4">
        <f t="shared" si="2077"/>
        <v>2</v>
      </c>
      <c r="V2955" s="4">
        <f t="shared" si="2078"/>
        <v>3</v>
      </c>
      <c r="W2955" s="4">
        <f t="shared" si="2079"/>
        <v>1</v>
      </c>
      <c r="X2955" s="6">
        <f t="shared" si="2080"/>
        <v>0</v>
      </c>
      <c r="Y2955" s="4">
        <f t="shared" si="2081"/>
        <v>1</v>
      </c>
      <c r="Z2955" s="6">
        <f t="shared" si="2082"/>
        <v>0</v>
      </c>
      <c r="AA2955" s="18">
        <f t="shared" si="2083"/>
        <v>6</v>
      </c>
      <c r="AB2955" s="9" t="str">
        <f t="shared" si="2106"/>
        <v>MSAV</v>
      </c>
      <c r="AC2955" s="9" t="str">
        <f>_xlfn.XLOOKUP(R2955,Sheet2!$H$3:$H$258,Sheet2!$I$3:$I$258,"-----")</f>
        <v>*****</v>
      </c>
      <c r="AD2955" s="9" t="str">
        <f>_xlfn.XLOOKUP(VALUE(AE2955),Sheet2!$N$3:$N$1000,Sheet2!$O$3:$O$1000,"********")</f>
        <v>MSAV</v>
      </c>
      <c r="AE2955" t="str">
        <f t="shared" si="2103"/>
        <v>6107</v>
      </c>
      <c r="AF2955" s="9" t="str">
        <f>IF(R2955&lt;200,"+"&amp;TEXT(R2955,"0"),"-"&amp;TEXT(_xlfn.XLOOKUP(R2955,Sheet2!$K$3:$K$130,Sheet2!$L$3:$L$130,"-----"),"0"))</f>
        <v>+26</v>
      </c>
      <c r="AG2955" s="9" t="str">
        <f t="shared" si="2084"/>
        <v/>
      </c>
      <c r="AH2955" s="9" t="str">
        <f t="shared" si="2085"/>
        <v>DSZ MSAV</v>
      </c>
      <c r="AI2955" t="str">
        <f t="shared" si="2086"/>
        <v>3,MSAV</v>
      </c>
      <c r="AJ2955" s="16" t="str">
        <f t="shared" si="2087"/>
        <v>MSAV</v>
      </c>
      <c r="AK2955" t="str">
        <f t="shared" si="2088"/>
        <v>NEGZ 2,3,SEZ</v>
      </c>
      <c r="AL2955" s="4" t="str">
        <f t="shared" si="2089"/>
        <v>NEG</v>
      </c>
      <c r="AM2955" s="4" t="str">
        <f t="shared" si="2090"/>
        <v/>
      </c>
      <c r="AN2955" s="4" t="str">
        <f t="shared" si="2091"/>
        <v>Z</v>
      </c>
      <c r="AO2955" s="4" t="str">
        <f t="shared" si="2092"/>
        <v/>
      </c>
      <c r="AP2955" s="15" t="str">
        <f t="shared" si="2093"/>
        <v>,SEZ</v>
      </c>
      <c r="AQ2955" s="9" t="str">
        <f>_xlfn.XLOOKUP(D2955,Sheet2!$E$3:$E$101,Sheet2!$F$3:$F$101,"******************")</f>
        <v>******************</v>
      </c>
      <c r="AR2955" s="33" t="str">
        <f t="shared" si="2104"/>
        <v>DIA 3,**</v>
      </c>
      <c r="AS2955" s="9" t="str">
        <f t="shared" si="2105"/>
        <v>DIA</v>
      </c>
      <c r="AT2955" s="4">
        <f t="shared" si="2094"/>
        <v>3</v>
      </c>
      <c r="AU2955" s="6">
        <f t="shared" si="2095"/>
        <v>0</v>
      </c>
      <c r="AV2955" s="4" t="str">
        <f t="shared" si="2107"/>
        <v/>
      </c>
      <c r="AW2955" s="4">
        <f t="shared" si="2096"/>
        <v>26</v>
      </c>
      <c r="AX2955" s="4" t="str">
        <f>_xlfn.XLOOKUP(AW2955,Sheet2!$Q$3:$Q$66,Sheet2!$R$3:$R$66,"**")</f>
        <v>**</v>
      </c>
      <c r="AY2955" s="4">
        <f t="shared" si="2097"/>
        <v>1</v>
      </c>
      <c r="AZ2955" s="16" t="str">
        <f t="shared" si="2098"/>
        <v>SKPBN</v>
      </c>
    </row>
    <row r="2956" spans="1:52" x14ac:dyDescent="0.35">
      <c r="B2956" s="3">
        <f t="shared" si="2099"/>
        <v>8</v>
      </c>
      <c r="C2956" s="1">
        <f t="shared" si="2100"/>
        <v>6062</v>
      </c>
      <c r="D2956" s="2">
        <v>34426</v>
      </c>
      <c r="E2956" s="2" t="str">
        <f>_xlfn.XLOOKUP(C2956,Sheet2!$N$3:$N$1000,Sheet2!$O$3:$O$1000,"")</f>
        <v/>
      </c>
      <c r="F2956" s="9" t="str">
        <f t="shared" si="2064"/>
        <v>LDA 3,M20</v>
      </c>
      <c r="G2956" s="4" t="str">
        <f t="shared" si="2101"/>
        <v>71</v>
      </c>
      <c r="H2956" s="4">
        <f t="shared" si="2102"/>
        <v>26</v>
      </c>
      <c r="I2956" s="6">
        <f t="shared" si="2065"/>
        <v>0</v>
      </c>
      <c r="J2956" s="6">
        <f t="shared" si="2066"/>
        <v>3</v>
      </c>
      <c r="K2956" s="6">
        <f t="shared" si="2067"/>
        <v>4</v>
      </c>
      <c r="L2956" s="6">
        <f t="shared" si="2068"/>
        <v>4</v>
      </c>
      <c r="M2956" s="6">
        <f t="shared" si="2069"/>
        <v>2</v>
      </c>
      <c r="N2956" s="6">
        <f t="shared" si="2070"/>
        <v>6</v>
      </c>
      <c r="O2956" s="13">
        <f t="shared" si="2071"/>
        <v>7</v>
      </c>
      <c r="P2956" s="4">
        <f t="shared" si="2072"/>
        <v>1</v>
      </c>
      <c r="Q2956" s="4">
        <f t="shared" si="2073"/>
        <v>3</v>
      </c>
      <c r="R2956">
        <f t="shared" si="2074"/>
        <v>26</v>
      </c>
      <c r="S2956" s="4">
        <f t="shared" si="2075"/>
        <v>1</v>
      </c>
      <c r="T2956" s="15">
        <f t="shared" si="2076"/>
        <v>0</v>
      </c>
      <c r="U2956" s="4">
        <f t="shared" si="2077"/>
        <v>1</v>
      </c>
      <c r="V2956" s="4">
        <f t="shared" si="2078"/>
        <v>3</v>
      </c>
      <c r="W2956" s="4">
        <f t="shared" si="2079"/>
        <v>1</v>
      </c>
      <c r="X2956" s="6">
        <f t="shared" si="2080"/>
        <v>0</v>
      </c>
      <c r="Y2956" s="4">
        <f t="shared" si="2081"/>
        <v>1</v>
      </c>
      <c r="Z2956" s="6">
        <f t="shared" si="2082"/>
        <v>0</v>
      </c>
      <c r="AA2956" s="18">
        <f t="shared" si="2083"/>
        <v>6</v>
      </c>
      <c r="AB2956" s="9" t="str">
        <f t="shared" si="2106"/>
        <v>M20</v>
      </c>
      <c r="AC2956" s="9" t="str">
        <f>_xlfn.XLOOKUP(R2956,Sheet2!$H$3:$H$258,Sheet2!$I$3:$I$258,"-----")</f>
        <v>*****</v>
      </c>
      <c r="AD2956" s="9" t="str">
        <f>_xlfn.XLOOKUP(VALUE(AE2956),Sheet2!$N$3:$N$1000,Sheet2!$O$3:$O$1000,"********")</f>
        <v>M20</v>
      </c>
      <c r="AE2956" t="str">
        <f t="shared" si="2103"/>
        <v>6110</v>
      </c>
      <c r="AF2956" s="9" t="str">
        <f>IF(R2956&lt;200,"+"&amp;TEXT(R2956,"0"),"-"&amp;TEXT(_xlfn.XLOOKUP(R2956,Sheet2!$K$3:$K$130,Sheet2!$L$3:$L$130,"-----"),"0"))</f>
        <v>+26</v>
      </c>
      <c r="AG2956" s="9" t="str">
        <f t="shared" si="2084"/>
        <v/>
      </c>
      <c r="AH2956" s="9" t="str">
        <f t="shared" si="2085"/>
        <v>DSZ M20</v>
      </c>
      <c r="AI2956" t="str">
        <f t="shared" si="2086"/>
        <v>3,M20</v>
      </c>
      <c r="AJ2956" s="16" t="str">
        <f t="shared" si="2087"/>
        <v>M20</v>
      </c>
      <c r="AK2956" t="str">
        <f t="shared" si="2088"/>
        <v>NEGZ 1,3,SEZ</v>
      </c>
      <c r="AL2956" s="4" t="str">
        <f t="shared" si="2089"/>
        <v>NEG</v>
      </c>
      <c r="AM2956" s="4" t="str">
        <f t="shared" si="2090"/>
        <v/>
      </c>
      <c r="AN2956" s="4" t="str">
        <f t="shared" si="2091"/>
        <v>Z</v>
      </c>
      <c r="AO2956" s="4" t="str">
        <f t="shared" si="2092"/>
        <v/>
      </c>
      <c r="AP2956" s="15" t="str">
        <f t="shared" si="2093"/>
        <v>,SEZ</v>
      </c>
      <c r="AQ2956" s="9" t="str">
        <f>_xlfn.XLOOKUP(D2956,Sheet2!$E$3:$E$101,Sheet2!$F$3:$F$101,"******************")</f>
        <v>******************</v>
      </c>
      <c r="AR2956" s="33" t="str">
        <f t="shared" si="2104"/>
        <v>DIA 3,**</v>
      </c>
      <c r="AS2956" s="9" t="str">
        <f t="shared" si="2105"/>
        <v>DIA</v>
      </c>
      <c r="AT2956" s="4">
        <f t="shared" si="2094"/>
        <v>3</v>
      </c>
      <c r="AU2956" s="6">
        <f t="shared" si="2095"/>
        <v>0</v>
      </c>
      <c r="AV2956" s="4" t="str">
        <f t="shared" si="2107"/>
        <v/>
      </c>
      <c r="AW2956" s="4">
        <f t="shared" si="2096"/>
        <v>26</v>
      </c>
      <c r="AX2956" s="4" t="str">
        <f>_xlfn.XLOOKUP(AW2956,Sheet2!$Q$3:$Q$66,Sheet2!$R$3:$R$66,"**")</f>
        <v>**</v>
      </c>
      <c r="AY2956" s="4">
        <f t="shared" si="2097"/>
        <v>1</v>
      </c>
      <c r="AZ2956" s="16" t="str">
        <f t="shared" si="2098"/>
        <v>SKPBN</v>
      </c>
    </row>
    <row r="2957" spans="1:52" x14ac:dyDescent="0.35">
      <c r="B2957" s="3">
        <f t="shared" si="2099"/>
        <v>9</v>
      </c>
      <c r="C2957" s="1">
        <f t="shared" si="2100"/>
        <v>6063</v>
      </c>
      <c r="D2957" s="2">
        <v>125120</v>
      </c>
      <c r="E2957" s="2" t="str">
        <f>_xlfn.XLOOKUP(C2957,Sheet2!$N$3:$N$1000,Sheet2!$O$3:$O$1000,"")</f>
        <v/>
      </c>
      <c r="F2957" s="9" t="str">
        <f t="shared" si="2064"/>
        <v>MOVZL 1,1</v>
      </c>
      <c r="G2957" s="4" t="str">
        <f t="shared" si="2101"/>
        <v>252</v>
      </c>
      <c r="H2957" s="4">
        <f t="shared" si="2102"/>
        <v>120</v>
      </c>
      <c r="I2957" s="6">
        <f t="shared" si="2065"/>
        <v>1</v>
      </c>
      <c r="J2957" s="6">
        <f t="shared" si="2066"/>
        <v>2</v>
      </c>
      <c r="K2957" s="6">
        <f t="shared" si="2067"/>
        <v>5</v>
      </c>
      <c r="L2957" s="6">
        <f t="shared" si="2068"/>
        <v>1</v>
      </c>
      <c r="M2957" s="6">
        <f t="shared" si="2069"/>
        <v>2</v>
      </c>
      <c r="N2957" s="6">
        <f t="shared" si="2070"/>
        <v>0</v>
      </c>
      <c r="O2957" s="13">
        <f t="shared" si="2071"/>
        <v>21</v>
      </c>
      <c r="P2957" s="4">
        <f t="shared" si="2072"/>
        <v>5</v>
      </c>
      <c r="Q2957" s="4">
        <f t="shared" si="2073"/>
        <v>1</v>
      </c>
      <c r="R2957">
        <f t="shared" si="2074"/>
        <v>120</v>
      </c>
      <c r="S2957" s="4">
        <f t="shared" si="2075"/>
        <v>2</v>
      </c>
      <c r="T2957" s="15">
        <f t="shared" si="2076"/>
        <v>0</v>
      </c>
      <c r="U2957" s="4">
        <f t="shared" si="2077"/>
        <v>1</v>
      </c>
      <c r="V2957" s="4">
        <f t="shared" si="2078"/>
        <v>1</v>
      </c>
      <c r="W2957" s="4">
        <f t="shared" si="2079"/>
        <v>2</v>
      </c>
      <c r="X2957" s="6">
        <f t="shared" si="2080"/>
        <v>1</v>
      </c>
      <c r="Y2957" s="4">
        <f t="shared" si="2081"/>
        <v>1</v>
      </c>
      <c r="Z2957" s="6">
        <f t="shared" si="2082"/>
        <v>0</v>
      </c>
      <c r="AA2957" s="18">
        <f t="shared" si="2083"/>
        <v>0</v>
      </c>
      <c r="AB2957" s="9" t="str">
        <f t="shared" si="2106"/>
        <v>+120,2</v>
      </c>
      <c r="AC2957" s="9" t="str">
        <f>_xlfn.XLOOKUP(R2957,Sheet2!$H$3:$H$258,Sheet2!$I$3:$I$258,"-----")</f>
        <v>C7</v>
      </c>
      <c r="AD2957" s="9" t="str">
        <f>_xlfn.XLOOKUP(VALUE(AE2957),Sheet2!$N$3:$N$1000,Sheet2!$O$3:$O$1000,"********")</f>
        <v>********</v>
      </c>
      <c r="AE2957" t="str">
        <f t="shared" si="2103"/>
        <v>6203</v>
      </c>
      <c r="AF2957" s="9" t="str">
        <f>IF(R2957&lt;200,"+"&amp;TEXT(R2957,"0"),"-"&amp;TEXT(_xlfn.XLOOKUP(R2957,Sheet2!$K$3:$K$130,Sheet2!$L$3:$L$130,"-----"),"0"))</f>
        <v>+120</v>
      </c>
      <c r="AG2957" s="9" t="str">
        <f t="shared" si="2084"/>
        <v/>
      </c>
      <c r="AH2957" s="9" t="str">
        <f t="shared" si="2085"/>
        <v>JSR +120,2</v>
      </c>
      <c r="AI2957" t="str">
        <f t="shared" si="2086"/>
        <v>1,+120,2</v>
      </c>
      <c r="AJ2957" s="16" t="str">
        <f t="shared" si="2087"/>
        <v>+120,2</v>
      </c>
      <c r="AK2957" t="str">
        <f t="shared" si="2088"/>
        <v>MOVZL 1,1</v>
      </c>
      <c r="AL2957" s="4" t="str">
        <f t="shared" si="2089"/>
        <v>MOV</v>
      </c>
      <c r="AM2957" s="4" t="str">
        <f t="shared" si="2090"/>
        <v>L</v>
      </c>
      <c r="AN2957" s="4" t="str">
        <f t="shared" si="2091"/>
        <v>Z</v>
      </c>
      <c r="AO2957" s="4" t="str">
        <f t="shared" si="2092"/>
        <v/>
      </c>
      <c r="AP2957" s="15" t="str">
        <f t="shared" si="2093"/>
        <v/>
      </c>
      <c r="AQ2957" s="9" t="str">
        <f>_xlfn.XLOOKUP(D2957,Sheet2!$E$3:$E$101,Sheet2!$F$3:$F$101,"******************")</f>
        <v>******************</v>
      </c>
      <c r="AR2957" s="33" t="str">
        <f t="shared" si="2104"/>
        <v>DOAS 1,DSKP</v>
      </c>
      <c r="AS2957" s="9" t="str">
        <f t="shared" si="2105"/>
        <v>DOAS</v>
      </c>
      <c r="AT2957" s="4">
        <f t="shared" si="2094"/>
        <v>1</v>
      </c>
      <c r="AU2957" s="6">
        <f t="shared" si="2095"/>
        <v>1</v>
      </c>
      <c r="AV2957" s="4" t="str">
        <f t="shared" si="2107"/>
        <v>S</v>
      </c>
      <c r="AW2957" s="4">
        <f t="shared" si="2096"/>
        <v>20</v>
      </c>
      <c r="AX2957" s="4" t="str">
        <f>_xlfn.XLOOKUP(AW2957,Sheet2!$Q$3:$Q$66,Sheet2!$R$3:$R$66,"**")</f>
        <v>DSKP</v>
      </c>
      <c r="AY2957" s="4">
        <f t="shared" si="2097"/>
        <v>2</v>
      </c>
      <c r="AZ2957" s="16" t="str">
        <f t="shared" si="2098"/>
        <v>SKPBZ</v>
      </c>
    </row>
    <row r="2958" spans="1:52" x14ac:dyDescent="0.35">
      <c r="B2958" s="3">
        <f t="shared" si="2099"/>
        <v>10</v>
      </c>
      <c r="C2958" s="1">
        <f t="shared" si="2100"/>
        <v>6064</v>
      </c>
      <c r="D2958" s="2">
        <v>101100</v>
      </c>
      <c r="E2958" s="2" t="str">
        <f>_xlfn.XLOOKUP(C2958,Sheet2!$N$3:$N$1000,Sheet2!$O$3:$O$1000,"")</f>
        <v>DLOOP</v>
      </c>
      <c r="F2958" s="9" t="str">
        <f t="shared" si="2064"/>
        <v>MOVL 0,0</v>
      </c>
      <c r="G2958" s="4" t="str">
        <f t="shared" si="2101"/>
        <v>202</v>
      </c>
      <c r="H2958" s="4">
        <f t="shared" si="2102"/>
        <v>100</v>
      </c>
      <c r="I2958" s="6">
        <f t="shared" si="2065"/>
        <v>1</v>
      </c>
      <c r="J2958" s="6">
        <f t="shared" si="2066"/>
        <v>0</v>
      </c>
      <c r="K2958" s="6">
        <f t="shared" si="2067"/>
        <v>1</v>
      </c>
      <c r="L2958" s="6">
        <f t="shared" si="2068"/>
        <v>1</v>
      </c>
      <c r="M2958" s="6">
        <f t="shared" si="2069"/>
        <v>0</v>
      </c>
      <c r="N2958" s="6">
        <f t="shared" si="2070"/>
        <v>0</v>
      </c>
      <c r="O2958" s="13">
        <f t="shared" si="2071"/>
        <v>16</v>
      </c>
      <c r="P2958" s="4">
        <f t="shared" si="2072"/>
        <v>4</v>
      </c>
      <c r="Q2958" s="4">
        <f t="shared" si="2073"/>
        <v>0</v>
      </c>
      <c r="R2958">
        <f t="shared" si="2074"/>
        <v>100</v>
      </c>
      <c r="S2958" s="4">
        <f t="shared" si="2075"/>
        <v>2</v>
      </c>
      <c r="T2958" s="15">
        <f t="shared" si="2076"/>
        <v>0</v>
      </c>
      <c r="U2958" s="4">
        <f t="shared" si="2077"/>
        <v>0</v>
      </c>
      <c r="V2958" s="4">
        <f t="shared" si="2078"/>
        <v>0</v>
      </c>
      <c r="W2958" s="4">
        <f t="shared" si="2079"/>
        <v>2</v>
      </c>
      <c r="X2958" s="6">
        <f t="shared" si="2080"/>
        <v>1</v>
      </c>
      <c r="Y2958" s="4">
        <f t="shared" si="2081"/>
        <v>0</v>
      </c>
      <c r="Z2958" s="6">
        <f t="shared" si="2082"/>
        <v>0</v>
      </c>
      <c r="AA2958" s="18">
        <f t="shared" si="2083"/>
        <v>0</v>
      </c>
      <c r="AB2958" s="9" t="str">
        <f t="shared" si="2106"/>
        <v>+100,2</v>
      </c>
      <c r="AC2958" s="9" t="str">
        <f>_xlfn.XLOOKUP(R2958,Sheet2!$H$3:$H$258,Sheet2!$I$3:$I$258,"-----")</f>
        <v>ZB11</v>
      </c>
      <c r="AD2958" s="9" t="str">
        <f>_xlfn.XLOOKUP(VALUE(AE2958),Sheet2!$N$3:$N$1000,Sheet2!$O$3:$O$1000,"********")</f>
        <v>********</v>
      </c>
      <c r="AE2958" t="str">
        <f t="shared" si="2103"/>
        <v>6164</v>
      </c>
      <c r="AF2958" s="9" t="str">
        <f>IF(R2958&lt;200,"+"&amp;TEXT(R2958,"0"),"-"&amp;TEXT(_xlfn.XLOOKUP(R2958,Sheet2!$K$3:$K$130,Sheet2!$L$3:$L$130,"-----"),"0"))</f>
        <v>+100</v>
      </c>
      <c r="AG2958" s="9" t="str">
        <f t="shared" si="2084"/>
        <v/>
      </c>
      <c r="AH2958" s="9" t="str">
        <f t="shared" si="2085"/>
        <v>JMP +100,2</v>
      </c>
      <c r="AI2958" t="str">
        <f t="shared" si="2086"/>
        <v>0,+100,2</v>
      </c>
      <c r="AJ2958" s="16" t="str">
        <f t="shared" si="2087"/>
        <v>+100,2</v>
      </c>
      <c r="AK2958" t="str">
        <f t="shared" si="2088"/>
        <v>MOVL 0,0</v>
      </c>
      <c r="AL2958" s="4" t="str">
        <f t="shared" si="2089"/>
        <v>MOV</v>
      </c>
      <c r="AM2958" s="4" t="str">
        <f t="shared" si="2090"/>
        <v>L</v>
      </c>
      <c r="AN2958" s="4" t="str">
        <f t="shared" si="2091"/>
        <v/>
      </c>
      <c r="AO2958" s="4" t="str">
        <f t="shared" si="2092"/>
        <v/>
      </c>
      <c r="AP2958" s="15" t="str">
        <f t="shared" si="2093"/>
        <v/>
      </c>
      <c r="AQ2958" s="9" t="str">
        <f>_xlfn.XLOOKUP(D2958,Sheet2!$E$3:$E$101,Sheet2!$F$3:$F$101,"******************")</f>
        <v>******************</v>
      </c>
      <c r="AR2958" s="33" t="str">
        <f t="shared" si="2104"/>
        <v>DOAS 0,0</v>
      </c>
      <c r="AS2958" s="9" t="str">
        <f t="shared" si="2105"/>
        <v>DOAS</v>
      </c>
      <c r="AT2958" s="4">
        <f t="shared" si="2094"/>
        <v>0</v>
      </c>
      <c r="AU2958" s="6">
        <f t="shared" si="2095"/>
        <v>1</v>
      </c>
      <c r="AV2958" s="4" t="str">
        <f t="shared" si="2107"/>
        <v>S</v>
      </c>
      <c r="AW2958" s="4">
        <f t="shared" si="2096"/>
        <v>0</v>
      </c>
      <c r="AX2958" s="4" t="str">
        <f>_xlfn.XLOOKUP(AW2958,Sheet2!$Q$3:$Q$66,Sheet2!$R$3:$R$66,"**")</f>
        <v>0</v>
      </c>
      <c r="AY2958" s="4">
        <f t="shared" si="2097"/>
        <v>2</v>
      </c>
      <c r="AZ2958" s="16" t="str">
        <f t="shared" si="2098"/>
        <v>SKPBZ</v>
      </c>
    </row>
    <row r="2959" spans="1:52" x14ac:dyDescent="0.35">
      <c r="B2959" s="3">
        <f t="shared" si="2099"/>
        <v>11</v>
      </c>
      <c r="C2959" s="1">
        <f t="shared" si="2100"/>
        <v>6065</v>
      </c>
      <c r="D2959" s="2">
        <v>142412</v>
      </c>
      <c r="E2959" s="2" t="str">
        <f>_xlfn.XLOOKUP(C2959,Sheet2!$N$3:$N$1000,Sheet2!$O$3:$O$1000,"")</f>
        <v/>
      </c>
      <c r="F2959" s="9" t="str">
        <f t="shared" si="2064"/>
        <v>SUB# 2,0,SZC</v>
      </c>
      <c r="G2959" s="4" t="str">
        <f t="shared" si="2101"/>
        <v>305</v>
      </c>
      <c r="H2959" s="4">
        <f t="shared" si="2102"/>
        <v>12</v>
      </c>
      <c r="I2959" s="6">
        <f t="shared" si="2065"/>
        <v>1</v>
      </c>
      <c r="J2959" s="6">
        <f t="shared" si="2066"/>
        <v>4</v>
      </c>
      <c r="K2959" s="6">
        <f t="shared" si="2067"/>
        <v>2</v>
      </c>
      <c r="L2959" s="6">
        <f t="shared" si="2068"/>
        <v>4</v>
      </c>
      <c r="M2959" s="6">
        <f t="shared" si="2069"/>
        <v>1</v>
      </c>
      <c r="N2959" s="6">
        <f t="shared" si="2070"/>
        <v>2</v>
      </c>
      <c r="O2959" s="13">
        <f t="shared" si="2071"/>
        <v>24</v>
      </c>
      <c r="P2959" s="4">
        <f t="shared" si="2072"/>
        <v>6</v>
      </c>
      <c r="Q2959" s="4">
        <f t="shared" si="2073"/>
        <v>0</v>
      </c>
      <c r="R2959">
        <f t="shared" si="2074"/>
        <v>12</v>
      </c>
      <c r="S2959" s="4">
        <f t="shared" si="2075"/>
        <v>1</v>
      </c>
      <c r="T2959" s="15">
        <f t="shared" si="2076"/>
        <v>1</v>
      </c>
      <c r="U2959" s="4">
        <f t="shared" si="2077"/>
        <v>2</v>
      </c>
      <c r="V2959" s="4">
        <f t="shared" si="2078"/>
        <v>0</v>
      </c>
      <c r="W2959" s="4">
        <f t="shared" si="2079"/>
        <v>5</v>
      </c>
      <c r="X2959" s="6">
        <f t="shared" si="2080"/>
        <v>0</v>
      </c>
      <c r="Y2959" s="4">
        <f t="shared" si="2081"/>
        <v>0</v>
      </c>
      <c r="Z2959" s="6">
        <f t="shared" si="2082"/>
        <v>1</v>
      </c>
      <c r="AA2959" s="18">
        <f t="shared" si="2083"/>
        <v>2</v>
      </c>
      <c r="AB2959" s="9" t="str">
        <f t="shared" si="2106"/>
        <v>+12</v>
      </c>
      <c r="AC2959" s="9" t="str">
        <f>_xlfn.XLOOKUP(R2959,Sheet2!$H$3:$H$258,Sheet2!$I$3:$I$258,"-----")</f>
        <v>*****</v>
      </c>
      <c r="AD2959" s="9" t="str">
        <f>_xlfn.XLOOKUP(VALUE(AE2959),Sheet2!$N$3:$N$1000,Sheet2!$O$3:$O$1000,"********")</f>
        <v>********</v>
      </c>
      <c r="AE2959" t="str">
        <f t="shared" si="2103"/>
        <v>6077</v>
      </c>
      <c r="AF2959" s="9" t="str">
        <f>IF(R2959&lt;200,"+"&amp;TEXT(R2959,"0"),"-"&amp;TEXT(_xlfn.XLOOKUP(R2959,Sheet2!$K$3:$K$130,Sheet2!$L$3:$L$130,"-----"),"0"))</f>
        <v>+12</v>
      </c>
      <c r="AG2959" s="9" t="str">
        <f t="shared" si="2084"/>
        <v>@</v>
      </c>
      <c r="AH2959" s="9" t="str">
        <f t="shared" si="2085"/>
        <v>JMP @+12</v>
      </c>
      <c r="AI2959" t="str">
        <f t="shared" si="2086"/>
        <v>0,@+12</v>
      </c>
      <c r="AJ2959" s="16" t="str">
        <f t="shared" si="2087"/>
        <v>@+12</v>
      </c>
      <c r="AK2959" t="str">
        <f t="shared" si="2088"/>
        <v>SUB# 2,0,SZC</v>
      </c>
      <c r="AL2959" s="4" t="str">
        <f t="shared" si="2089"/>
        <v>SUB</v>
      </c>
      <c r="AM2959" s="4" t="str">
        <f t="shared" si="2090"/>
        <v/>
      </c>
      <c r="AN2959" s="4" t="str">
        <f t="shared" si="2091"/>
        <v/>
      </c>
      <c r="AO2959" s="4" t="str">
        <f t="shared" si="2092"/>
        <v>#</v>
      </c>
      <c r="AP2959" s="15" t="str">
        <f t="shared" si="2093"/>
        <v>,SZC</v>
      </c>
      <c r="AQ2959" s="9" t="str">
        <f>_xlfn.XLOOKUP(D2959,Sheet2!$E$3:$E$101,Sheet2!$F$3:$F$101,"******************")</f>
        <v>******************</v>
      </c>
      <c r="AR2959" s="33" t="str">
        <f t="shared" si="2104"/>
        <v>DIC 0,PTR</v>
      </c>
      <c r="AS2959" s="9" t="str">
        <f t="shared" si="2105"/>
        <v>DIC</v>
      </c>
      <c r="AT2959" s="4">
        <f t="shared" si="2094"/>
        <v>0</v>
      </c>
      <c r="AU2959" s="6">
        <f t="shared" si="2095"/>
        <v>0</v>
      </c>
      <c r="AV2959" s="4" t="str">
        <f t="shared" si="2107"/>
        <v/>
      </c>
      <c r="AW2959" s="4">
        <f t="shared" si="2096"/>
        <v>12</v>
      </c>
      <c r="AX2959" s="4" t="str">
        <f>_xlfn.XLOOKUP(AW2959,Sheet2!$Q$3:$Q$66,Sheet2!$R$3:$R$66,"**")</f>
        <v>PTR</v>
      </c>
      <c r="AY2959" s="4">
        <f t="shared" si="2097"/>
        <v>5</v>
      </c>
      <c r="AZ2959" s="16" t="str">
        <f t="shared" si="2098"/>
        <v>SKPBN</v>
      </c>
    </row>
    <row r="2960" spans="1:52" x14ac:dyDescent="0.35">
      <c r="B2960" s="3">
        <f t="shared" si="2099"/>
        <v>12</v>
      </c>
      <c r="C2960" s="1">
        <f t="shared" si="2100"/>
        <v>6066</v>
      </c>
      <c r="D2960" s="2">
        <v>142400</v>
      </c>
      <c r="E2960" s="2" t="str">
        <f>_xlfn.XLOOKUP(C2960,Sheet2!$N$3:$N$1000,Sheet2!$O$3:$O$1000,"")</f>
        <v/>
      </c>
      <c r="F2960" s="9" t="str">
        <f t="shared" si="2064"/>
        <v>SUB 2,0</v>
      </c>
      <c r="G2960" s="4" t="str">
        <f t="shared" si="2101"/>
        <v>305</v>
      </c>
      <c r="H2960" s="4">
        <f t="shared" si="2102"/>
        <v>0</v>
      </c>
      <c r="I2960" s="6">
        <f t="shared" si="2065"/>
        <v>1</v>
      </c>
      <c r="J2960" s="6">
        <f t="shared" si="2066"/>
        <v>4</v>
      </c>
      <c r="K2960" s="6">
        <f t="shared" si="2067"/>
        <v>2</v>
      </c>
      <c r="L2960" s="6">
        <f t="shared" si="2068"/>
        <v>4</v>
      </c>
      <c r="M2960" s="6">
        <f t="shared" si="2069"/>
        <v>0</v>
      </c>
      <c r="N2960" s="6">
        <f t="shared" si="2070"/>
        <v>0</v>
      </c>
      <c r="O2960" s="13">
        <f t="shared" si="2071"/>
        <v>24</v>
      </c>
      <c r="P2960" s="4">
        <f t="shared" si="2072"/>
        <v>6</v>
      </c>
      <c r="Q2960" s="4">
        <f t="shared" si="2073"/>
        <v>0</v>
      </c>
      <c r="R2960">
        <f t="shared" si="2074"/>
        <v>0</v>
      </c>
      <c r="S2960" s="4">
        <f t="shared" si="2075"/>
        <v>1</v>
      </c>
      <c r="T2960" s="15">
        <f t="shared" si="2076"/>
        <v>1</v>
      </c>
      <c r="U2960" s="4">
        <f t="shared" si="2077"/>
        <v>2</v>
      </c>
      <c r="V2960" s="4">
        <f t="shared" si="2078"/>
        <v>0</v>
      </c>
      <c r="W2960" s="4">
        <f t="shared" si="2079"/>
        <v>5</v>
      </c>
      <c r="X2960" s="6">
        <f t="shared" si="2080"/>
        <v>0</v>
      </c>
      <c r="Y2960" s="4">
        <f t="shared" si="2081"/>
        <v>0</v>
      </c>
      <c r="Z2960" s="6">
        <f t="shared" si="2082"/>
        <v>0</v>
      </c>
      <c r="AA2960" s="18">
        <f t="shared" si="2083"/>
        <v>0</v>
      </c>
      <c r="AB2960" s="9" t="str">
        <f t="shared" si="2106"/>
        <v>+0</v>
      </c>
      <c r="AC2960" s="9" t="str">
        <f>_xlfn.XLOOKUP(R2960,Sheet2!$H$3:$H$258,Sheet2!$I$3:$I$258,"-----")</f>
        <v>0</v>
      </c>
      <c r="AD2960" s="9" t="str">
        <f>_xlfn.XLOOKUP(VALUE(AE2960),Sheet2!$N$3:$N$1000,Sheet2!$O$3:$O$1000,"********")</f>
        <v>********</v>
      </c>
      <c r="AE2960" t="str">
        <f t="shared" si="2103"/>
        <v>6066</v>
      </c>
      <c r="AF2960" s="9" t="str">
        <f>IF(R2960&lt;200,"+"&amp;TEXT(R2960,"0"),"-"&amp;TEXT(_xlfn.XLOOKUP(R2960,Sheet2!$K$3:$K$130,Sheet2!$L$3:$L$130,"-----"),"0"))</f>
        <v>+0</v>
      </c>
      <c r="AG2960" s="9" t="str">
        <f t="shared" si="2084"/>
        <v>@</v>
      </c>
      <c r="AH2960" s="9" t="str">
        <f t="shared" si="2085"/>
        <v>JMP @+0</v>
      </c>
      <c r="AI2960" t="str">
        <f t="shared" si="2086"/>
        <v>0,@+0</v>
      </c>
      <c r="AJ2960" s="16" t="str">
        <f t="shared" si="2087"/>
        <v>@+0</v>
      </c>
      <c r="AK2960" t="str">
        <f t="shared" si="2088"/>
        <v>SUB 2,0</v>
      </c>
      <c r="AL2960" s="4" t="str">
        <f t="shared" si="2089"/>
        <v>SUB</v>
      </c>
      <c r="AM2960" s="4" t="str">
        <f t="shared" si="2090"/>
        <v/>
      </c>
      <c r="AN2960" s="4" t="str">
        <f t="shared" si="2091"/>
        <v/>
      </c>
      <c r="AO2960" s="4" t="str">
        <f t="shared" si="2092"/>
        <v/>
      </c>
      <c r="AP2960" s="15" t="str">
        <f t="shared" si="2093"/>
        <v/>
      </c>
      <c r="AQ2960" s="9" t="str">
        <f>_xlfn.XLOOKUP(D2960,Sheet2!$E$3:$E$101,Sheet2!$F$3:$F$101,"******************")</f>
        <v>******************</v>
      </c>
      <c r="AR2960" s="33" t="str">
        <f t="shared" si="2104"/>
        <v>DIC 0,0</v>
      </c>
      <c r="AS2960" s="9" t="str">
        <f t="shared" si="2105"/>
        <v>DIC</v>
      </c>
      <c r="AT2960" s="4">
        <f t="shared" si="2094"/>
        <v>0</v>
      </c>
      <c r="AU2960" s="6">
        <f t="shared" si="2095"/>
        <v>0</v>
      </c>
      <c r="AV2960" s="4" t="str">
        <f t="shared" si="2107"/>
        <v/>
      </c>
      <c r="AW2960" s="4">
        <f t="shared" si="2096"/>
        <v>0</v>
      </c>
      <c r="AX2960" s="4" t="str">
        <f>_xlfn.XLOOKUP(AW2960,Sheet2!$Q$3:$Q$66,Sheet2!$R$3:$R$66,"**")</f>
        <v>0</v>
      </c>
      <c r="AY2960" s="4">
        <f t="shared" si="2097"/>
        <v>5</v>
      </c>
      <c r="AZ2960" s="16" t="str">
        <f t="shared" si="2098"/>
        <v>SKPBN</v>
      </c>
    </row>
    <row r="2961" spans="2:52" x14ac:dyDescent="0.35">
      <c r="B2961" s="3">
        <f t="shared" si="2099"/>
        <v>13</v>
      </c>
      <c r="C2961" s="1">
        <f t="shared" si="2100"/>
        <v>6067</v>
      </c>
      <c r="D2961" s="2">
        <v>125100</v>
      </c>
      <c r="E2961" s="2" t="str">
        <f>_xlfn.XLOOKUP(C2961,Sheet2!$N$3:$N$1000,Sheet2!$O$3:$O$1000,"")</f>
        <v/>
      </c>
      <c r="F2961" s="9" t="str">
        <f t="shared" si="2064"/>
        <v>MOVL 1,1</v>
      </c>
      <c r="G2961" s="4" t="str">
        <f t="shared" si="2101"/>
        <v>252</v>
      </c>
      <c r="H2961" s="4">
        <f t="shared" si="2102"/>
        <v>100</v>
      </c>
      <c r="I2961" s="6">
        <f t="shared" si="2065"/>
        <v>1</v>
      </c>
      <c r="J2961" s="6">
        <f t="shared" si="2066"/>
        <v>2</v>
      </c>
      <c r="K2961" s="6">
        <f t="shared" si="2067"/>
        <v>5</v>
      </c>
      <c r="L2961" s="6">
        <f t="shared" si="2068"/>
        <v>1</v>
      </c>
      <c r="M2961" s="6">
        <f t="shared" si="2069"/>
        <v>0</v>
      </c>
      <c r="N2961" s="6">
        <f t="shared" si="2070"/>
        <v>0</v>
      </c>
      <c r="O2961" s="13">
        <f t="shared" si="2071"/>
        <v>21</v>
      </c>
      <c r="P2961" s="4">
        <f t="shared" si="2072"/>
        <v>5</v>
      </c>
      <c r="Q2961" s="4">
        <f t="shared" si="2073"/>
        <v>1</v>
      </c>
      <c r="R2961">
        <f t="shared" si="2074"/>
        <v>100</v>
      </c>
      <c r="S2961" s="4">
        <f t="shared" si="2075"/>
        <v>2</v>
      </c>
      <c r="T2961" s="15">
        <f t="shared" si="2076"/>
        <v>0</v>
      </c>
      <c r="U2961" s="4">
        <f t="shared" si="2077"/>
        <v>1</v>
      </c>
      <c r="V2961" s="4">
        <f t="shared" si="2078"/>
        <v>1</v>
      </c>
      <c r="W2961" s="4">
        <f t="shared" si="2079"/>
        <v>2</v>
      </c>
      <c r="X2961" s="6">
        <f t="shared" si="2080"/>
        <v>1</v>
      </c>
      <c r="Y2961" s="4">
        <f t="shared" si="2081"/>
        <v>0</v>
      </c>
      <c r="Z2961" s="6">
        <f t="shared" si="2082"/>
        <v>0</v>
      </c>
      <c r="AA2961" s="18">
        <f t="shared" si="2083"/>
        <v>0</v>
      </c>
      <c r="AB2961" s="9" t="str">
        <f t="shared" si="2106"/>
        <v>+100,2</v>
      </c>
      <c r="AC2961" s="9" t="str">
        <f>_xlfn.XLOOKUP(R2961,Sheet2!$H$3:$H$258,Sheet2!$I$3:$I$258,"-----")</f>
        <v>ZB11</v>
      </c>
      <c r="AD2961" s="9" t="str">
        <f>_xlfn.XLOOKUP(VALUE(AE2961),Sheet2!$N$3:$N$1000,Sheet2!$O$3:$O$1000,"********")</f>
        <v>DECOCT</v>
      </c>
      <c r="AE2961" t="str">
        <f t="shared" si="2103"/>
        <v>6167</v>
      </c>
      <c r="AF2961" s="9" t="str">
        <f>IF(R2961&lt;200,"+"&amp;TEXT(R2961,"0"),"-"&amp;TEXT(_xlfn.XLOOKUP(R2961,Sheet2!$K$3:$K$130,Sheet2!$L$3:$L$130,"-----"),"0"))</f>
        <v>+100</v>
      </c>
      <c r="AG2961" s="9" t="str">
        <f t="shared" si="2084"/>
        <v/>
      </c>
      <c r="AH2961" s="9" t="str">
        <f t="shared" si="2085"/>
        <v>JSR +100,2</v>
      </c>
      <c r="AI2961" t="str">
        <f t="shared" si="2086"/>
        <v>1,+100,2</v>
      </c>
      <c r="AJ2961" s="16" t="str">
        <f t="shared" si="2087"/>
        <v>+100,2</v>
      </c>
      <c r="AK2961" t="str">
        <f t="shared" si="2088"/>
        <v>MOVL 1,1</v>
      </c>
      <c r="AL2961" s="4" t="str">
        <f t="shared" si="2089"/>
        <v>MOV</v>
      </c>
      <c r="AM2961" s="4" t="str">
        <f t="shared" si="2090"/>
        <v>L</v>
      </c>
      <c r="AN2961" s="4" t="str">
        <f t="shared" si="2091"/>
        <v/>
      </c>
      <c r="AO2961" s="4" t="str">
        <f t="shared" si="2092"/>
        <v/>
      </c>
      <c r="AP2961" s="15" t="str">
        <f t="shared" si="2093"/>
        <v/>
      </c>
      <c r="AQ2961" s="9" t="str">
        <f>_xlfn.XLOOKUP(D2961,Sheet2!$E$3:$E$101,Sheet2!$F$3:$F$101,"******************")</f>
        <v>******************</v>
      </c>
      <c r="AR2961" s="33" t="str">
        <f t="shared" si="2104"/>
        <v>DOAS 1,0</v>
      </c>
      <c r="AS2961" s="9" t="str">
        <f t="shared" si="2105"/>
        <v>DOAS</v>
      </c>
      <c r="AT2961" s="4">
        <f t="shared" si="2094"/>
        <v>1</v>
      </c>
      <c r="AU2961" s="6">
        <f t="shared" si="2095"/>
        <v>1</v>
      </c>
      <c r="AV2961" s="4" t="str">
        <f t="shared" si="2107"/>
        <v>S</v>
      </c>
      <c r="AW2961" s="4">
        <f t="shared" si="2096"/>
        <v>0</v>
      </c>
      <c r="AX2961" s="4" t="str">
        <f>_xlfn.XLOOKUP(AW2961,Sheet2!$Q$3:$Q$66,Sheet2!$R$3:$R$66,"**")</f>
        <v>0</v>
      </c>
      <c r="AY2961" s="4">
        <f t="shared" si="2097"/>
        <v>2</v>
      </c>
      <c r="AZ2961" s="16" t="str">
        <f t="shared" si="2098"/>
        <v>SKPBZ</v>
      </c>
    </row>
    <row r="2962" spans="2:52" x14ac:dyDescent="0.35">
      <c r="B2962" s="3">
        <f t="shared" si="2099"/>
        <v>14</v>
      </c>
      <c r="C2962" s="1">
        <f t="shared" si="2100"/>
        <v>6070</v>
      </c>
      <c r="D2962" s="2">
        <v>175404</v>
      </c>
      <c r="E2962" s="2" t="str">
        <f>_xlfn.XLOOKUP(C2962,Sheet2!$N$3:$N$1000,Sheet2!$O$3:$O$1000,"")</f>
        <v/>
      </c>
      <c r="F2962" s="9" t="str">
        <f t="shared" si="2064"/>
        <v>INC 3,3,SZR</v>
      </c>
      <c r="G2962" s="4" t="str">
        <f t="shared" si="2101"/>
        <v>373</v>
      </c>
      <c r="H2962" s="4">
        <f t="shared" si="2102"/>
        <v>4</v>
      </c>
      <c r="I2962" s="6">
        <f t="shared" si="2065"/>
        <v>1</v>
      </c>
      <c r="J2962" s="6">
        <f t="shared" si="2066"/>
        <v>7</v>
      </c>
      <c r="K2962" s="6">
        <f t="shared" si="2067"/>
        <v>5</v>
      </c>
      <c r="L2962" s="6">
        <f t="shared" si="2068"/>
        <v>4</v>
      </c>
      <c r="M2962" s="6">
        <f t="shared" si="2069"/>
        <v>0</v>
      </c>
      <c r="N2962" s="6">
        <f t="shared" si="2070"/>
        <v>4</v>
      </c>
      <c r="O2962" s="13">
        <f t="shared" si="2071"/>
        <v>31</v>
      </c>
      <c r="P2962" s="4">
        <f t="shared" si="2072"/>
        <v>7</v>
      </c>
      <c r="Q2962" s="4">
        <f t="shared" si="2073"/>
        <v>3</v>
      </c>
      <c r="R2962">
        <f t="shared" si="2074"/>
        <v>4</v>
      </c>
      <c r="S2962" s="4">
        <f t="shared" si="2075"/>
        <v>3</v>
      </c>
      <c r="T2962" s="15">
        <f t="shared" si="2076"/>
        <v>0</v>
      </c>
      <c r="U2962" s="4">
        <f t="shared" si="2077"/>
        <v>3</v>
      </c>
      <c r="V2962" s="4">
        <f t="shared" si="2078"/>
        <v>3</v>
      </c>
      <c r="W2962" s="4">
        <f t="shared" si="2079"/>
        <v>3</v>
      </c>
      <c r="X2962" s="6">
        <f t="shared" si="2080"/>
        <v>0</v>
      </c>
      <c r="Y2962" s="4">
        <f t="shared" si="2081"/>
        <v>0</v>
      </c>
      <c r="Z2962" s="6">
        <f t="shared" si="2082"/>
        <v>0</v>
      </c>
      <c r="AA2962" s="18">
        <f t="shared" si="2083"/>
        <v>4</v>
      </c>
      <c r="AB2962" s="9" t="str">
        <f t="shared" si="2106"/>
        <v>+4,3</v>
      </c>
      <c r="AC2962" s="9" t="str">
        <f>_xlfn.XLOOKUP(R2962,Sheet2!$H$3:$H$258,Sheet2!$I$3:$I$258,"-----")</f>
        <v>*****</v>
      </c>
      <c r="AD2962" s="9" t="str">
        <f>_xlfn.XLOOKUP(VALUE(AE2962),Sheet2!$N$3:$N$1000,Sheet2!$O$3:$O$1000,"********")</f>
        <v>********</v>
      </c>
      <c r="AE2962" t="str">
        <f t="shared" si="2103"/>
        <v>6074</v>
      </c>
      <c r="AF2962" s="9" t="str">
        <f>IF(R2962&lt;200,"+"&amp;TEXT(R2962,"0"),"-"&amp;TEXT(_xlfn.XLOOKUP(R2962,Sheet2!$K$3:$K$130,Sheet2!$L$3:$L$130,"-----"),"0"))</f>
        <v>+4</v>
      </c>
      <c r="AG2962" s="9" t="str">
        <f t="shared" si="2084"/>
        <v/>
      </c>
      <c r="AH2962" s="9" t="str">
        <f t="shared" si="2085"/>
        <v>DSZ +4,3</v>
      </c>
      <c r="AI2962" t="str">
        <f t="shared" si="2086"/>
        <v>3,+4,3</v>
      </c>
      <c r="AJ2962" s="16" t="str">
        <f t="shared" si="2087"/>
        <v>+4,3</v>
      </c>
      <c r="AK2962" t="str">
        <f t="shared" si="2088"/>
        <v>INC 3,3,SZR</v>
      </c>
      <c r="AL2962" s="4" t="str">
        <f t="shared" si="2089"/>
        <v>INC</v>
      </c>
      <c r="AM2962" s="4" t="str">
        <f t="shared" si="2090"/>
        <v/>
      </c>
      <c r="AN2962" s="4" t="str">
        <f t="shared" si="2091"/>
        <v/>
      </c>
      <c r="AO2962" s="4" t="str">
        <f t="shared" si="2092"/>
        <v/>
      </c>
      <c r="AP2962" s="15" t="str">
        <f t="shared" si="2093"/>
        <v>,SZR</v>
      </c>
      <c r="AQ2962" s="9" t="str">
        <f>_xlfn.XLOOKUP(D2962,Sheet2!$E$3:$E$101,Sheet2!$F$3:$F$101,"******************")</f>
        <v>******************</v>
      </c>
      <c r="AR2962" s="33" t="str">
        <f t="shared" si="2104"/>
        <v>DIB 3,MAP2</v>
      </c>
      <c r="AS2962" s="9" t="str">
        <f t="shared" si="2105"/>
        <v>DIB</v>
      </c>
      <c r="AT2962" s="4">
        <f t="shared" si="2094"/>
        <v>3</v>
      </c>
      <c r="AU2962" s="6">
        <f t="shared" si="2095"/>
        <v>0</v>
      </c>
      <c r="AV2962" s="4" t="str">
        <f t="shared" si="2107"/>
        <v/>
      </c>
      <c r="AW2962" s="4">
        <f t="shared" si="2096"/>
        <v>4</v>
      </c>
      <c r="AX2962" s="4" t="str">
        <f>_xlfn.XLOOKUP(AW2962,Sheet2!$Q$3:$Q$66,Sheet2!$R$3:$R$66,"**")</f>
        <v>MAP2</v>
      </c>
      <c r="AY2962" s="4">
        <f t="shared" si="2097"/>
        <v>3</v>
      </c>
      <c r="AZ2962" s="16" t="str">
        <f t="shared" si="2098"/>
        <v>SKPBN</v>
      </c>
    </row>
    <row r="2963" spans="2:52" x14ac:dyDescent="0.35">
      <c r="B2963" s="3">
        <f t="shared" si="2099"/>
        <v>15</v>
      </c>
      <c r="C2963" s="1">
        <f t="shared" si="2100"/>
        <v>6071</v>
      </c>
      <c r="D2963" s="2">
        <v>773</v>
      </c>
      <c r="E2963" s="2" t="str">
        <f>_xlfn.XLOOKUP(C2963,Sheet2!$N$3:$N$1000,Sheet2!$O$3:$O$1000,"")</f>
        <v/>
      </c>
      <c r="F2963" s="9" t="str">
        <f t="shared" si="2064"/>
        <v>JMP DLOOP</v>
      </c>
      <c r="G2963" s="4" t="str">
        <f t="shared" si="2101"/>
        <v>1</v>
      </c>
      <c r="H2963" s="4">
        <f t="shared" si="2102"/>
        <v>373</v>
      </c>
      <c r="I2963" s="6">
        <f t="shared" si="2065"/>
        <v>0</v>
      </c>
      <c r="J2963" s="6">
        <f t="shared" si="2066"/>
        <v>0</v>
      </c>
      <c r="K2963" s="6">
        <f t="shared" si="2067"/>
        <v>0</v>
      </c>
      <c r="L2963" s="6">
        <f t="shared" si="2068"/>
        <v>7</v>
      </c>
      <c r="M2963" s="6">
        <f t="shared" si="2069"/>
        <v>7</v>
      </c>
      <c r="N2963" s="6">
        <f t="shared" si="2070"/>
        <v>3</v>
      </c>
      <c r="O2963" s="13">
        <f t="shared" si="2071"/>
        <v>0</v>
      </c>
      <c r="P2963" s="4">
        <f t="shared" si="2072"/>
        <v>0</v>
      </c>
      <c r="Q2963" s="4">
        <f t="shared" si="2073"/>
        <v>0</v>
      </c>
      <c r="R2963">
        <f t="shared" si="2074"/>
        <v>373</v>
      </c>
      <c r="S2963" s="4">
        <f t="shared" si="2075"/>
        <v>1</v>
      </c>
      <c r="T2963" s="15">
        <f t="shared" si="2076"/>
        <v>0</v>
      </c>
      <c r="U2963" s="4">
        <f t="shared" si="2077"/>
        <v>0</v>
      </c>
      <c r="V2963" s="4">
        <f t="shared" si="2078"/>
        <v>0</v>
      </c>
      <c r="W2963" s="4">
        <f t="shared" si="2079"/>
        <v>1</v>
      </c>
      <c r="X2963" s="6">
        <f t="shared" si="2080"/>
        <v>3</v>
      </c>
      <c r="Y2963" s="4">
        <f t="shared" si="2081"/>
        <v>3</v>
      </c>
      <c r="Z2963" s="6">
        <f t="shared" si="2082"/>
        <v>1</v>
      </c>
      <c r="AA2963" s="18">
        <f t="shared" si="2083"/>
        <v>3</v>
      </c>
      <c r="AB2963" s="9" t="str">
        <f t="shared" si="2106"/>
        <v>DLOOP</v>
      </c>
      <c r="AC2963" s="9" t="str">
        <f>_xlfn.XLOOKUP(R2963,Sheet2!$H$3:$H$258,Sheet2!$I$3:$I$258,"-----")</f>
        <v>*****</v>
      </c>
      <c r="AD2963" s="9" t="str">
        <f>_xlfn.XLOOKUP(VALUE(AE2963),Sheet2!$N$3:$N$1000,Sheet2!$O$3:$O$1000,"********")</f>
        <v>DLOOP</v>
      </c>
      <c r="AE2963" t="str">
        <f t="shared" si="2103"/>
        <v>6064</v>
      </c>
      <c r="AF2963" s="9" t="str">
        <f>IF(R2963&lt;200,"+"&amp;TEXT(R2963,"0"),"-"&amp;TEXT(_xlfn.XLOOKUP(R2963,Sheet2!$K$3:$K$130,Sheet2!$L$3:$L$130,"-----"),"0"))</f>
        <v>-5</v>
      </c>
      <c r="AG2963" s="9" t="str">
        <f t="shared" si="2084"/>
        <v/>
      </c>
      <c r="AH2963" s="9" t="str">
        <f t="shared" si="2085"/>
        <v>JMP DLOOP</v>
      </c>
      <c r="AI2963" t="str">
        <f t="shared" si="2086"/>
        <v>0,DLOOP</v>
      </c>
      <c r="AJ2963" s="16" t="str">
        <f t="shared" si="2087"/>
        <v>DLOOP</v>
      </c>
      <c r="AK2963" t="str">
        <f t="shared" si="2088"/>
        <v>NEGCS# 0,0,SNC</v>
      </c>
      <c r="AL2963" s="4" t="str">
        <f t="shared" si="2089"/>
        <v>NEG</v>
      </c>
      <c r="AM2963" s="4" t="str">
        <f t="shared" si="2090"/>
        <v>S</v>
      </c>
      <c r="AN2963" s="4" t="str">
        <f t="shared" si="2091"/>
        <v>C</v>
      </c>
      <c r="AO2963" s="4" t="str">
        <f t="shared" si="2092"/>
        <v>#</v>
      </c>
      <c r="AP2963" s="15" t="str">
        <f t="shared" si="2093"/>
        <v>,SNC</v>
      </c>
      <c r="AQ2963" s="9" t="str">
        <f>_xlfn.XLOOKUP(D2963,Sheet2!$E$3:$E$101,Sheet2!$F$3:$F$101,"******************")</f>
        <v>******************</v>
      </c>
      <c r="AR2963" s="33" t="str">
        <f t="shared" si="2104"/>
        <v>DIAP 0,**</v>
      </c>
      <c r="AS2963" s="9" t="str">
        <f t="shared" si="2105"/>
        <v>DIAP</v>
      </c>
      <c r="AT2963" s="4">
        <f t="shared" si="2094"/>
        <v>0</v>
      </c>
      <c r="AU2963" s="6">
        <f t="shared" si="2095"/>
        <v>3</v>
      </c>
      <c r="AV2963" s="4" t="str">
        <f t="shared" si="2107"/>
        <v>P</v>
      </c>
      <c r="AW2963" s="4">
        <f t="shared" si="2096"/>
        <v>73</v>
      </c>
      <c r="AX2963" s="4" t="str">
        <f>_xlfn.XLOOKUP(AW2963,Sheet2!$Q$3:$Q$66,Sheet2!$R$3:$R$66,"**")</f>
        <v>**</v>
      </c>
      <c r="AY2963" s="4">
        <f t="shared" si="2097"/>
        <v>1</v>
      </c>
      <c r="AZ2963" s="16" t="str">
        <f t="shared" si="2098"/>
        <v>SKPDZ</v>
      </c>
    </row>
    <row r="2964" spans="2:52" x14ac:dyDescent="0.35">
      <c r="B2964" s="3">
        <f t="shared" si="2099"/>
        <v>16</v>
      </c>
      <c r="C2964" s="1">
        <f t="shared" si="2100"/>
        <v>6072</v>
      </c>
      <c r="D2964" s="2">
        <v>176441</v>
      </c>
      <c r="E2964" s="2" t="str">
        <f>_xlfn.XLOOKUP(C2964,Sheet2!$N$3:$N$1000,Sheet2!$O$3:$O$1000,"")</f>
        <v/>
      </c>
      <c r="F2964" s="9" t="str">
        <f t="shared" si="2064"/>
        <v>SUBO 3,3,SKP</v>
      </c>
      <c r="G2964" s="4" t="str">
        <f t="shared" si="2101"/>
        <v>375</v>
      </c>
      <c r="H2964" s="4">
        <f t="shared" si="2102"/>
        <v>41</v>
      </c>
      <c r="I2964" s="6">
        <f t="shared" si="2065"/>
        <v>1</v>
      </c>
      <c r="J2964" s="6">
        <f t="shared" si="2066"/>
        <v>7</v>
      </c>
      <c r="K2964" s="6">
        <f t="shared" si="2067"/>
        <v>6</v>
      </c>
      <c r="L2964" s="6">
        <f t="shared" si="2068"/>
        <v>4</v>
      </c>
      <c r="M2964" s="6">
        <f t="shared" si="2069"/>
        <v>4</v>
      </c>
      <c r="N2964" s="6">
        <f t="shared" si="2070"/>
        <v>1</v>
      </c>
      <c r="O2964" s="13">
        <f t="shared" si="2071"/>
        <v>31</v>
      </c>
      <c r="P2964" s="4">
        <f t="shared" si="2072"/>
        <v>7</v>
      </c>
      <c r="Q2964" s="4">
        <f t="shared" si="2073"/>
        <v>3</v>
      </c>
      <c r="R2964">
        <f t="shared" si="2074"/>
        <v>41</v>
      </c>
      <c r="S2964" s="4">
        <f t="shared" si="2075"/>
        <v>1</v>
      </c>
      <c r="T2964" s="15">
        <f t="shared" si="2076"/>
        <v>1</v>
      </c>
      <c r="U2964" s="4">
        <f t="shared" si="2077"/>
        <v>3</v>
      </c>
      <c r="V2964" s="4">
        <f t="shared" si="2078"/>
        <v>3</v>
      </c>
      <c r="W2964" s="4">
        <f t="shared" si="2079"/>
        <v>5</v>
      </c>
      <c r="X2964" s="6">
        <f t="shared" si="2080"/>
        <v>0</v>
      </c>
      <c r="Y2964" s="4">
        <f t="shared" si="2081"/>
        <v>2</v>
      </c>
      <c r="Z2964" s="6">
        <f t="shared" si="2082"/>
        <v>0</v>
      </c>
      <c r="AA2964" s="18">
        <f t="shared" si="2083"/>
        <v>1</v>
      </c>
      <c r="AB2964" s="9" t="str">
        <f t="shared" si="2106"/>
        <v>MESS+6</v>
      </c>
      <c r="AC2964" s="9" t="str">
        <f>_xlfn.XLOOKUP(R2964,Sheet2!$H$3:$H$258,Sheet2!$I$3:$I$258,"-----")</f>
        <v>*****</v>
      </c>
      <c r="AD2964" s="9" t="str">
        <f>_xlfn.XLOOKUP(VALUE(AE2964),Sheet2!$N$3:$N$1000,Sheet2!$O$3:$O$1000,"********")</f>
        <v>MESS+6</v>
      </c>
      <c r="AE2964" t="str">
        <f t="shared" si="2103"/>
        <v>6133</v>
      </c>
      <c r="AF2964" s="9" t="str">
        <f>IF(R2964&lt;200,"+"&amp;TEXT(R2964,"0"),"-"&amp;TEXT(_xlfn.XLOOKUP(R2964,Sheet2!$K$3:$K$130,Sheet2!$L$3:$L$130,"-----"),"0"))</f>
        <v>+41</v>
      </c>
      <c r="AG2964" s="9" t="str">
        <f t="shared" si="2084"/>
        <v>@</v>
      </c>
      <c r="AH2964" s="9" t="str">
        <f t="shared" si="2085"/>
        <v>DSZ @MESS+6</v>
      </c>
      <c r="AI2964" t="str">
        <f t="shared" si="2086"/>
        <v>3,@MESS+6</v>
      </c>
      <c r="AJ2964" s="16" t="str">
        <f t="shared" si="2087"/>
        <v>@MESS+6</v>
      </c>
      <c r="AK2964" t="str">
        <f t="shared" si="2088"/>
        <v>SUBO 3,3,SKP</v>
      </c>
      <c r="AL2964" s="4" t="str">
        <f t="shared" si="2089"/>
        <v>SUB</v>
      </c>
      <c r="AM2964" s="4" t="str">
        <f t="shared" si="2090"/>
        <v/>
      </c>
      <c r="AN2964" s="4" t="str">
        <f t="shared" si="2091"/>
        <v>O</v>
      </c>
      <c r="AO2964" s="4" t="str">
        <f t="shared" si="2092"/>
        <v/>
      </c>
      <c r="AP2964" s="15" t="str">
        <f t="shared" si="2093"/>
        <v>,SKP</v>
      </c>
      <c r="AQ2964" s="9" t="str">
        <f>_xlfn.XLOOKUP(D2964,Sheet2!$E$3:$E$101,Sheet2!$F$3:$F$101,"******************")</f>
        <v>******************</v>
      </c>
      <c r="AR2964" s="33" t="str">
        <f t="shared" si="2104"/>
        <v>DIC 3,**</v>
      </c>
      <c r="AS2964" s="9" t="str">
        <f t="shared" si="2105"/>
        <v>DIC</v>
      </c>
      <c r="AT2964" s="4">
        <f t="shared" si="2094"/>
        <v>3</v>
      </c>
      <c r="AU2964" s="6">
        <f t="shared" si="2095"/>
        <v>0</v>
      </c>
      <c r="AV2964" s="4" t="str">
        <f t="shared" si="2107"/>
        <v/>
      </c>
      <c r="AW2964" s="4">
        <f t="shared" si="2096"/>
        <v>41</v>
      </c>
      <c r="AX2964" s="4" t="str">
        <f>_xlfn.XLOOKUP(AW2964,Sheet2!$Q$3:$Q$66,Sheet2!$R$3:$R$66,"**")</f>
        <v>**</v>
      </c>
      <c r="AY2964" s="4">
        <f t="shared" si="2097"/>
        <v>5</v>
      </c>
      <c r="AZ2964" s="16" t="str">
        <f t="shared" si="2098"/>
        <v>SKPBN</v>
      </c>
    </row>
    <row r="2965" spans="2:52" x14ac:dyDescent="0.35">
      <c r="B2965" s="3">
        <f t="shared" si="2099"/>
        <v>17</v>
      </c>
      <c r="C2965" s="1">
        <f t="shared" si="2100"/>
        <v>6073</v>
      </c>
      <c r="D2965" s="2">
        <v>176420</v>
      </c>
      <c r="E2965" s="2" t="str">
        <f>_xlfn.XLOOKUP(C2965,Sheet2!$N$3:$N$1000,Sheet2!$O$3:$O$1000,"")</f>
        <v>DEXT</v>
      </c>
      <c r="F2965" s="9" t="str">
        <f t="shared" si="2064"/>
        <v>SUBZ 3,3</v>
      </c>
      <c r="G2965" s="4" t="str">
        <f t="shared" si="2101"/>
        <v>375</v>
      </c>
      <c r="H2965" s="4">
        <f t="shared" si="2102"/>
        <v>20</v>
      </c>
      <c r="I2965" s="6">
        <f t="shared" si="2065"/>
        <v>1</v>
      </c>
      <c r="J2965" s="6">
        <f t="shared" si="2066"/>
        <v>7</v>
      </c>
      <c r="K2965" s="6">
        <f t="shared" si="2067"/>
        <v>6</v>
      </c>
      <c r="L2965" s="6">
        <f t="shared" si="2068"/>
        <v>4</v>
      </c>
      <c r="M2965" s="6">
        <f t="shared" si="2069"/>
        <v>2</v>
      </c>
      <c r="N2965" s="6">
        <f t="shared" si="2070"/>
        <v>0</v>
      </c>
      <c r="O2965" s="13">
        <f t="shared" si="2071"/>
        <v>31</v>
      </c>
      <c r="P2965" s="4">
        <f t="shared" si="2072"/>
        <v>7</v>
      </c>
      <c r="Q2965" s="4">
        <f t="shared" si="2073"/>
        <v>3</v>
      </c>
      <c r="R2965">
        <f t="shared" si="2074"/>
        <v>20</v>
      </c>
      <c r="S2965" s="4">
        <f t="shared" si="2075"/>
        <v>1</v>
      </c>
      <c r="T2965" s="15">
        <f t="shared" si="2076"/>
        <v>1</v>
      </c>
      <c r="U2965" s="4">
        <f t="shared" si="2077"/>
        <v>3</v>
      </c>
      <c r="V2965" s="4">
        <f t="shared" si="2078"/>
        <v>3</v>
      </c>
      <c r="W2965" s="4">
        <f t="shared" si="2079"/>
        <v>5</v>
      </c>
      <c r="X2965" s="6">
        <f t="shared" si="2080"/>
        <v>0</v>
      </c>
      <c r="Y2965" s="4">
        <f t="shared" si="2081"/>
        <v>1</v>
      </c>
      <c r="Z2965" s="6">
        <f t="shared" si="2082"/>
        <v>0</v>
      </c>
      <c r="AA2965" s="18">
        <f t="shared" si="2083"/>
        <v>0</v>
      </c>
      <c r="AB2965" s="9" t="str">
        <f t="shared" si="2106"/>
        <v>.DLY1</v>
      </c>
      <c r="AC2965" s="9" t="str">
        <f>_xlfn.XLOOKUP(R2965,Sheet2!$H$3:$H$258,Sheet2!$I$3:$I$258,"-----")</f>
        <v>*****</v>
      </c>
      <c r="AD2965" s="9" t="str">
        <f>_xlfn.XLOOKUP(VALUE(AE2965),Sheet2!$N$3:$N$1000,Sheet2!$O$3:$O$1000,"********")</f>
        <v>.DLY1</v>
      </c>
      <c r="AE2965" t="str">
        <f t="shared" si="2103"/>
        <v>6113</v>
      </c>
      <c r="AF2965" s="9" t="str">
        <f>IF(R2965&lt;200,"+"&amp;TEXT(R2965,"0"),"-"&amp;TEXT(_xlfn.XLOOKUP(R2965,Sheet2!$K$3:$K$130,Sheet2!$L$3:$L$130,"-----"),"0"))</f>
        <v>+20</v>
      </c>
      <c r="AG2965" s="9" t="str">
        <f t="shared" si="2084"/>
        <v>@</v>
      </c>
      <c r="AH2965" s="9" t="str">
        <f t="shared" si="2085"/>
        <v>DSZ @.DLY1</v>
      </c>
      <c r="AI2965" t="str">
        <f t="shared" si="2086"/>
        <v>3,@.DLY1</v>
      </c>
      <c r="AJ2965" s="16" t="str">
        <f t="shared" si="2087"/>
        <v>@.DLY1</v>
      </c>
      <c r="AK2965" t="str">
        <f t="shared" si="2088"/>
        <v>SUBZ 3,3</v>
      </c>
      <c r="AL2965" s="4" t="str">
        <f t="shared" si="2089"/>
        <v>SUB</v>
      </c>
      <c r="AM2965" s="4" t="str">
        <f t="shared" si="2090"/>
        <v/>
      </c>
      <c r="AN2965" s="4" t="str">
        <f t="shared" si="2091"/>
        <v>Z</v>
      </c>
      <c r="AO2965" s="4" t="str">
        <f t="shared" si="2092"/>
        <v/>
      </c>
      <c r="AP2965" s="15" t="str">
        <f t="shared" si="2093"/>
        <v/>
      </c>
      <c r="AQ2965" s="9" t="str">
        <f>_xlfn.XLOOKUP(D2965,Sheet2!$E$3:$E$101,Sheet2!$F$3:$F$101,"******************")</f>
        <v>******************</v>
      </c>
      <c r="AR2965" s="33" t="str">
        <f t="shared" si="2104"/>
        <v>DIC 3,DSKP</v>
      </c>
      <c r="AS2965" s="9" t="str">
        <f t="shared" si="2105"/>
        <v>DIC</v>
      </c>
      <c r="AT2965" s="4">
        <f t="shared" si="2094"/>
        <v>3</v>
      </c>
      <c r="AU2965" s="6">
        <f t="shared" si="2095"/>
        <v>0</v>
      </c>
      <c r="AV2965" s="4" t="str">
        <f t="shared" si="2107"/>
        <v/>
      </c>
      <c r="AW2965" s="4">
        <f t="shared" si="2096"/>
        <v>20</v>
      </c>
      <c r="AX2965" s="4" t="str">
        <f>_xlfn.XLOOKUP(AW2965,Sheet2!$Q$3:$Q$66,Sheet2!$R$3:$R$66,"**")</f>
        <v>DSKP</v>
      </c>
      <c r="AY2965" s="4">
        <f t="shared" si="2097"/>
        <v>5</v>
      </c>
      <c r="AZ2965" s="16" t="str">
        <f t="shared" si="2098"/>
        <v>SKPBN</v>
      </c>
    </row>
    <row r="2966" spans="2:52" x14ac:dyDescent="0.35">
      <c r="B2966" s="3">
        <f t="shared" si="2099"/>
        <v>18</v>
      </c>
      <c r="C2966" s="1">
        <f t="shared" si="2100"/>
        <v>6074</v>
      </c>
      <c r="D2966" s="2">
        <v>2413</v>
      </c>
      <c r="E2966" s="2" t="str">
        <f>_xlfn.XLOOKUP(C2966,Sheet2!$N$3:$N$1000,Sheet2!$O$3:$O$1000,"")</f>
        <v/>
      </c>
      <c r="F2966" s="9" t="str">
        <f t="shared" si="2064"/>
        <v>JMP @MSAV</v>
      </c>
      <c r="G2966" s="4" t="str">
        <f t="shared" si="2101"/>
        <v>5</v>
      </c>
      <c r="H2966" s="4">
        <f t="shared" si="2102"/>
        <v>13</v>
      </c>
      <c r="I2966" s="6">
        <f t="shared" si="2065"/>
        <v>0</v>
      </c>
      <c r="J2966" s="6">
        <f t="shared" si="2066"/>
        <v>0</v>
      </c>
      <c r="K2966" s="6">
        <f t="shared" si="2067"/>
        <v>2</v>
      </c>
      <c r="L2966" s="6">
        <f t="shared" si="2068"/>
        <v>4</v>
      </c>
      <c r="M2966" s="6">
        <f t="shared" si="2069"/>
        <v>1</v>
      </c>
      <c r="N2966" s="6">
        <f t="shared" si="2070"/>
        <v>3</v>
      </c>
      <c r="O2966" s="13">
        <f t="shared" si="2071"/>
        <v>0</v>
      </c>
      <c r="P2966" s="4">
        <f t="shared" si="2072"/>
        <v>0</v>
      </c>
      <c r="Q2966" s="4">
        <f t="shared" si="2073"/>
        <v>0</v>
      </c>
      <c r="R2966">
        <f t="shared" si="2074"/>
        <v>13</v>
      </c>
      <c r="S2966" s="4">
        <f t="shared" si="2075"/>
        <v>1</v>
      </c>
      <c r="T2966" s="15">
        <f t="shared" si="2076"/>
        <v>1</v>
      </c>
      <c r="U2966" s="4">
        <f t="shared" si="2077"/>
        <v>0</v>
      </c>
      <c r="V2966" s="4">
        <f t="shared" si="2078"/>
        <v>0</v>
      </c>
      <c r="W2966" s="4">
        <f t="shared" si="2079"/>
        <v>5</v>
      </c>
      <c r="X2966" s="6">
        <f t="shared" si="2080"/>
        <v>0</v>
      </c>
      <c r="Y2966" s="4">
        <f t="shared" si="2081"/>
        <v>0</v>
      </c>
      <c r="Z2966" s="6">
        <f t="shared" si="2082"/>
        <v>1</v>
      </c>
      <c r="AA2966" s="18">
        <f t="shared" si="2083"/>
        <v>3</v>
      </c>
      <c r="AB2966" s="9" t="str">
        <f t="shared" si="2106"/>
        <v>MSAV</v>
      </c>
      <c r="AC2966" s="9" t="str">
        <f>_xlfn.XLOOKUP(R2966,Sheet2!$H$3:$H$258,Sheet2!$I$3:$I$258,"-----")</f>
        <v>*****</v>
      </c>
      <c r="AD2966" s="9" t="str">
        <f>_xlfn.XLOOKUP(VALUE(AE2966),Sheet2!$N$3:$N$1000,Sheet2!$O$3:$O$1000,"********")</f>
        <v>MSAV</v>
      </c>
      <c r="AE2966" t="str">
        <f t="shared" si="2103"/>
        <v>6107</v>
      </c>
      <c r="AF2966" s="9" t="str">
        <f>IF(R2966&lt;200,"+"&amp;TEXT(R2966,"0"),"-"&amp;TEXT(_xlfn.XLOOKUP(R2966,Sheet2!$K$3:$K$130,Sheet2!$L$3:$L$130,"-----"),"0"))</f>
        <v>+13</v>
      </c>
      <c r="AG2966" s="9" t="str">
        <f t="shared" si="2084"/>
        <v>@</v>
      </c>
      <c r="AH2966" s="9" t="str">
        <f t="shared" si="2085"/>
        <v>JMP @MSAV</v>
      </c>
      <c r="AI2966" t="str">
        <f t="shared" si="2086"/>
        <v>0,@MSAV</v>
      </c>
      <c r="AJ2966" s="16" t="str">
        <f t="shared" si="2087"/>
        <v>@MSAV</v>
      </c>
      <c r="AK2966" t="str">
        <f t="shared" si="2088"/>
        <v>SUB# 0,0,SNC</v>
      </c>
      <c r="AL2966" s="4" t="str">
        <f t="shared" si="2089"/>
        <v>SUB</v>
      </c>
      <c r="AM2966" s="4" t="str">
        <f t="shared" si="2090"/>
        <v/>
      </c>
      <c r="AN2966" s="4" t="str">
        <f t="shared" si="2091"/>
        <v/>
      </c>
      <c r="AO2966" s="4" t="str">
        <f t="shared" si="2092"/>
        <v>#</v>
      </c>
      <c r="AP2966" s="15" t="str">
        <f t="shared" si="2093"/>
        <v>,SNC</v>
      </c>
      <c r="AQ2966" s="9" t="str">
        <f>_xlfn.XLOOKUP(D2966,Sheet2!$E$3:$E$101,Sheet2!$F$3:$F$101,"******************")</f>
        <v>******************</v>
      </c>
      <c r="AR2966" s="33" t="str">
        <f t="shared" si="2104"/>
        <v>DIC 0,PTP</v>
      </c>
      <c r="AS2966" s="9" t="str">
        <f t="shared" si="2105"/>
        <v>DIC</v>
      </c>
      <c r="AT2966" s="4">
        <f t="shared" si="2094"/>
        <v>0</v>
      </c>
      <c r="AU2966" s="6">
        <f t="shared" si="2095"/>
        <v>0</v>
      </c>
      <c r="AV2966" s="4" t="str">
        <f t="shared" si="2107"/>
        <v/>
      </c>
      <c r="AW2966" s="4">
        <f t="shared" si="2096"/>
        <v>13</v>
      </c>
      <c r="AX2966" s="4" t="str">
        <f>_xlfn.XLOOKUP(AW2966,Sheet2!$Q$3:$Q$66,Sheet2!$R$3:$R$66,"**")</f>
        <v>PTP</v>
      </c>
      <c r="AY2966" s="4">
        <f t="shared" si="2097"/>
        <v>5</v>
      </c>
      <c r="AZ2966" s="16" t="str">
        <f t="shared" si="2098"/>
        <v>SKPBN</v>
      </c>
    </row>
    <row r="2967" spans="2:52" x14ac:dyDescent="0.35">
      <c r="B2967" s="3">
        <v>21</v>
      </c>
      <c r="C2967" s="1">
        <f t="shared" si="2100"/>
        <v>6075</v>
      </c>
      <c r="D2967" s="2">
        <v>102460</v>
      </c>
      <c r="E2967" s="2" t="str">
        <f>_xlfn.XLOOKUP(C2967,Sheet2!$N$3:$N$1000,Sheet2!$O$3:$O$1000,"")</f>
        <v>MULT</v>
      </c>
      <c r="F2967" s="9" t="str">
        <f t="shared" si="2064"/>
        <v>SUBC 0,0</v>
      </c>
      <c r="G2967" s="4" t="str">
        <f t="shared" si="2101"/>
        <v>205</v>
      </c>
      <c r="H2967" s="4">
        <f t="shared" si="2102"/>
        <v>60</v>
      </c>
      <c r="I2967" s="6">
        <f t="shared" si="2065"/>
        <v>1</v>
      </c>
      <c r="J2967" s="6">
        <f t="shared" si="2066"/>
        <v>0</v>
      </c>
      <c r="K2967" s="6">
        <f t="shared" si="2067"/>
        <v>2</v>
      </c>
      <c r="L2967" s="6">
        <f t="shared" si="2068"/>
        <v>4</v>
      </c>
      <c r="M2967" s="6">
        <f t="shared" si="2069"/>
        <v>6</v>
      </c>
      <c r="N2967" s="6">
        <f t="shared" si="2070"/>
        <v>0</v>
      </c>
      <c r="O2967" s="13">
        <f t="shared" si="2071"/>
        <v>16</v>
      </c>
      <c r="P2967" s="4">
        <f t="shared" si="2072"/>
        <v>4</v>
      </c>
      <c r="Q2967" s="4">
        <f t="shared" si="2073"/>
        <v>0</v>
      </c>
      <c r="R2967">
        <f t="shared" si="2074"/>
        <v>60</v>
      </c>
      <c r="S2967" s="4">
        <f t="shared" si="2075"/>
        <v>1</v>
      </c>
      <c r="T2967" s="15">
        <f t="shared" si="2076"/>
        <v>1</v>
      </c>
      <c r="U2967" s="4">
        <f t="shared" si="2077"/>
        <v>0</v>
      </c>
      <c r="V2967" s="4">
        <f t="shared" si="2078"/>
        <v>0</v>
      </c>
      <c r="W2967" s="4">
        <f t="shared" si="2079"/>
        <v>5</v>
      </c>
      <c r="X2967" s="6">
        <f t="shared" si="2080"/>
        <v>0</v>
      </c>
      <c r="Y2967" s="4">
        <f t="shared" si="2081"/>
        <v>3</v>
      </c>
      <c r="Z2967" s="6">
        <f t="shared" si="2082"/>
        <v>0</v>
      </c>
      <c r="AA2967" s="18">
        <f t="shared" si="2083"/>
        <v>0</v>
      </c>
      <c r="AB2967" s="9" t="str">
        <f t="shared" si="2106"/>
        <v>+60</v>
      </c>
      <c r="AC2967" s="9" t="str">
        <f>_xlfn.XLOOKUP(R2967,Sheet2!$H$3:$H$258,Sheet2!$I$3:$I$258,"-----")</f>
        <v>KB14</v>
      </c>
      <c r="AD2967" s="9" t="str">
        <f>_xlfn.XLOOKUP(VALUE(AE2967),Sheet2!$N$3:$N$1000,Sheet2!$O$3:$O$1000,"********")</f>
        <v>********</v>
      </c>
      <c r="AE2967" t="str">
        <f t="shared" si="2103"/>
        <v>6155</v>
      </c>
      <c r="AF2967" s="9" t="str">
        <f>IF(R2967&lt;200,"+"&amp;TEXT(R2967,"0"),"-"&amp;TEXT(_xlfn.XLOOKUP(R2967,Sheet2!$K$3:$K$130,Sheet2!$L$3:$L$130,"-----"),"0"))</f>
        <v>+60</v>
      </c>
      <c r="AG2967" s="9" t="str">
        <f t="shared" si="2084"/>
        <v>@</v>
      </c>
      <c r="AH2967" s="9" t="str">
        <f t="shared" si="2085"/>
        <v>JMP @+60</v>
      </c>
      <c r="AI2967" t="str">
        <f t="shared" si="2086"/>
        <v>0,@+60</v>
      </c>
      <c r="AJ2967" s="16" t="str">
        <f t="shared" si="2087"/>
        <v>@+60</v>
      </c>
      <c r="AK2967" t="str">
        <f t="shared" si="2088"/>
        <v>SUBC 0,0</v>
      </c>
      <c r="AL2967" s="4" t="str">
        <f t="shared" si="2089"/>
        <v>SUB</v>
      </c>
      <c r="AM2967" s="4" t="str">
        <f t="shared" si="2090"/>
        <v/>
      </c>
      <c r="AN2967" s="4" t="str">
        <f t="shared" si="2091"/>
        <v>C</v>
      </c>
      <c r="AO2967" s="4" t="str">
        <f t="shared" si="2092"/>
        <v/>
      </c>
      <c r="AP2967" s="15" t="str">
        <f t="shared" si="2093"/>
        <v/>
      </c>
      <c r="AQ2967" s="9" t="str">
        <f>_xlfn.XLOOKUP(D2967,Sheet2!$E$3:$E$101,Sheet2!$F$3:$F$101,"******************")</f>
        <v>******************</v>
      </c>
      <c r="AR2967" s="33" t="str">
        <f t="shared" si="2104"/>
        <v>DIC 0,**</v>
      </c>
      <c r="AS2967" s="9" t="str">
        <f t="shared" si="2105"/>
        <v>DIC</v>
      </c>
      <c r="AT2967" s="4">
        <f t="shared" si="2094"/>
        <v>0</v>
      </c>
      <c r="AU2967" s="6">
        <f t="shared" si="2095"/>
        <v>0</v>
      </c>
      <c r="AV2967" s="4" t="str">
        <f t="shared" si="2107"/>
        <v/>
      </c>
      <c r="AW2967" s="4">
        <f t="shared" si="2096"/>
        <v>60</v>
      </c>
      <c r="AX2967" s="4" t="str">
        <f>_xlfn.XLOOKUP(AW2967,Sheet2!$Q$3:$Q$66,Sheet2!$R$3:$R$66,"**")</f>
        <v>**</v>
      </c>
      <c r="AY2967" s="4">
        <f t="shared" si="2097"/>
        <v>5</v>
      </c>
      <c r="AZ2967" s="16" t="str">
        <f t="shared" si="2098"/>
        <v>SKPBN</v>
      </c>
    </row>
    <row r="2968" spans="2:52" x14ac:dyDescent="0.35">
      <c r="B2968" s="3">
        <f t="shared" si="2099"/>
        <v>22</v>
      </c>
      <c r="C2968" s="1">
        <f t="shared" si="2100"/>
        <v>6076</v>
      </c>
      <c r="D2968" s="2">
        <v>54411</v>
      </c>
      <c r="E2968" s="2" t="str">
        <f>_xlfn.XLOOKUP(C2968,Sheet2!$N$3:$N$1000,Sheet2!$O$3:$O$1000,"")</f>
        <v>MULTA</v>
      </c>
      <c r="F2968" s="9" t="str">
        <f t="shared" si="2064"/>
        <v>STA 3,MSAV</v>
      </c>
      <c r="G2968" s="4" t="str">
        <f t="shared" si="2101"/>
        <v>131</v>
      </c>
      <c r="H2968" s="4">
        <f t="shared" si="2102"/>
        <v>11</v>
      </c>
      <c r="I2968" s="6">
        <f t="shared" si="2065"/>
        <v>0</v>
      </c>
      <c r="J2968" s="6">
        <f t="shared" si="2066"/>
        <v>5</v>
      </c>
      <c r="K2968" s="6">
        <f t="shared" si="2067"/>
        <v>4</v>
      </c>
      <c r="L2968" s="6">
        <f t="shared" si="2068"/>
        <v>4</v>
      </c>
      <c r="M2968" s="6">
        <f t="shared" si="2069"/>
        <v>1</v>
      </c>
      <c r="N2968" s="6">
        <f t="shared" si="2070"/>
        <v>1</v>
      </c>
      <c r="O2968" s="13">
        <f t="shared" si="2071"/>
        <v>11</v>
      </c>
      <c r="P2968" s="4">
        <f t="shared" si="2072"/>
        <v>2</v>
      </c>
      <c r="Q2968" s="4">
        <f t="shared" si="2073"/>
        <v>3</v>
      </c>
      <c r="R2968">
        <f t="shared" si="2074"/>
        <v>11</v>
      </c>
      <c r="S2968" s="4">
        <f t="shared" si="2075"/>
        <v>1</v>
      </c>
      <c r="T2968" s="15">
        <f t="shared" si="2076"/>
        <v>0</v>
      </c>
      <c r="U2968" s="4">
        <f t="shared" si="2077"/>
        <v>2</v>
      </c>
      <c r="V2968" s="4">
        <f t="shared" si="2078"/>
        <v>3</v>
      </c>
      <c r="W2968" s="4">
        <f t="shared" si="2079"/>
        <v>1</v>
      </c>
      <c r="X2968" s="6">
        <f t="shared" si="2080"/>
        <v>0</v>
      </c>
      <c r="Y2968" s="4">
        <f t="shared" si="2081"/>
        <v>0</v>
      </c>
      <c r="Z2968" s="6">
        <f t="shared" si="2082"/>
        <v>1</v>
      </c>
      <c r="AA2968" s="18">
        <f t="shared" si="2083"/>
        <v>1</v>
      </c>
      <c r="AB2968" s="9" t="str">
        <f t="shared" si="2106"/>
        <v>MSAV</v>
      </c>
      <c r="AC2968" s="9" t="str">
        <f>_xlfn.XLOOKUP(R2968,Sheet2!$H$3:$H$258,Sheet2!$I$3:$I$258,"-----")</f>
        <v>C2</v>
      </c>
      <c r="AD2968" s="9" t="str">
        <f>_xlfn.XLOOKUP(VALUE(AE2968),Sheet2!$N$3:$N$1000,Sheet2!$O$3:$O$1000,"********")</f>
        <v>MSAV</v>
      </c>
      <c r="AE2968" t="str">
        <f t="shared" si="2103"/>
        <v>6107</v>
      </c>
      <c r="AF2968" s="9" t="str">
        <f>IF(R2968&lt;200,"+"&amp;TEXT(R2968,"0"),"-"&amp;TEXT(_xlfn.XLOOKUP(R2968,Sheet2!$K$3:$K$130,Sheet2!$L$3:$L$130,"-----"),"0"))</f>
        <v>+11</v>
      </c>
      <c r="AG2968" s="9" t="str">
        <f t="shared" si="2084"/>
        <v/>
      </c>
      <c r="AH2968" s="9" t="str">
        <f t="shared" si="2085"/>
        <v>DSZ MSAV</v>
      </c>
      <c r="AI2968" t="str">
        <f t="shared" si="2086"/>
        <v>3,MSAV</v>
      </c>
      <c r="AJ2968" s="16" t="str">
        <f t="shared" si="2087"/>
        <v>MSAV</v>
      </c>
      <c r="AK2968" t="str">
        <f t="shared" si="2088"/>
        <v>NEG# 2,3,SKP</v>
      </c>
      <c r="AL2968" s="4" t="str">
        <f t="shared" si="2089"/>
        <v>NEG</v>
      </c>
      <c r="AM2968" s="4" t="str">
        <f t="shared" si="2090"/>
        <v/>
      </c>
      <c r="AN2968" s="4" t="str">
        <f t="shared" si="2091"/>
        <v/>
      </c>
      <c r="AO2968" s="4" t="str">
        <f t="shared" si="2092"/>
        <v>#</v>
      </c>
      <c r="AP2968" s="15" t="str">
        <f t="shared" si="2093"/>
        <v>,SKP</v>
      </c>
      <c r="AQ2968" s="9" t="str">
        <f>_xlfn.XLOOKUP(D2968,Sheet2!$E$3:$E$101,Sheet2!$F$3:$F$101,"******************")</f>
        <v>******************</v>
      </c>
      <c r="AR2968" s="33" t="str">
        <f t="shared" si="2104"/>
        <v>DIA 3,TTO</v>
      </c>
      <c r="AS2968" s="9" t="str">
        <f t="shared" si="2105"/>
        <v>DIA</v>
      </c>
      <c r="AT2968" s="4">
        <f t="shared" si="2094"/>
        <v>3</v>
      </c>
      <c r="AU2968" s="6">
        <f t="shared" si="2095"/>
        <v>0</v>
      </c>
      <c r="AV2968" s="4" t="str">
        <f t="shared" si="2107"/>
        <v/>
      </c>
      <c r="AW2968" s="4">
        <f t="shared" si="2096"/>
        <v>11</v>
      </c>
      <c r="AX2968" s="4" t="str">
        <f>_xlfn.XLOOKUP(AW2968,Sheet2!$Q$3:$Q$66,Sheet2!$R$3:$R$66,"**")</f>
        <v>TTO</v>
      </c>
      <c r="AY2968" s="4">
        <f t="shared" si="2097"/>
        <v>1</v>
      </c>
      <c r="AZ2968" s="16" t="str">
        <f t="shared" si="2098"/>
        <v>SKPBN</v>
      </c>
    </row>
    <row r="2969" spans="2:52" x14ac:dyDescent="0.35">
      <c r="B2969" s="3">
        <f t="shared" si="2099"/>
        <v>23</v>
      </c>
      <c r="C2969" s="1">
        <f t="shared" si="2100"/>
        <v>6077</v>
      </c>
      <c r="D2969" s="2">
        <v>34411</v>
      </c>
      <c r="E2969" s="2" t="str">
        <f>_xlfn.XLOOKUP(C2969,Sheet2!$N$3:$N$1000,Sheet2!$O$3:$O$1000,"")</f>
        <v/>
      </c>
      <c r="F2969" s="9" t="str">
        <f t="shared" si="2064"/>
        <v>LDA 3,M20</v>
      </c>
      <c r="G2969" s="4" t="str">
        <f t="shared" si="2101"/>
        <v>71</v>
      </c>
      <c r="H2969" s="4">
        <f t="shared" si="2102"/>
        <v>11</v>
      </c>
      <c r="I2969" s="6">
        <f t="shared" si="2065"/>
        <v>0</v>
      </c>
      <c r="J2969" s="6">
        <f t="shared" si="2066"/>
        <v>3</v>
      </c>
      <c r="K2969" s="6">
        <f t="shared" si="2067"/>
        <v>4</v>
      </c>
      <c r="L2969" s="6">
        <f t="shared" si="2068"/>
        <v>4</v>
      </c>
      <c r="M2969" s="6">
        <f t="shared" si="2069"/>
        <v>1</v>
      </c>
      <c r="N2969" s="6">
        <f t="shared" si="2070"/>
        <v>1</v>
      </c>
      <c r="O2969" s="13">
        <f t="shared" si="2071"/>
        <v>7</v>
      </c>
      <c r="P2969" s="4">
        <f t="shared" si="2072"/>
        <v>1</v>
      </c>
      <c r="Q2969" s="4">
        <f t="shared" si="2073"/>
        <v>3</v>
      </c>
      <c r="R2969">
        <f t="shared" si="2074"/>
        <v>11</v>
      </c>
      <c r="S2969" s="4">
        <f t="shared" si="2075"/>
        <v>1</v>
      </c>
      <c r="T2969" s="15">
        <f t="shared" si="2076"/>
        <v>0</v>
      </c>
      <c r="U2969" s="4">
        <f t="shared" si="2077"/>
        <v>1</v>
      </c>
      <c r="V2969" s="4">
        <f t="shared" si="2078"/>
        <v>3</v>
      </c>
      <c r="W2969" s="4">
        <f t="shared" si="2079"/>
        <v>1</v>
      </c>
      <c r="X2969" s="6">
        <f t="shared" si="2080"/>
        <v>0</v>
      </c>
      <c r="Y2969" s="4">
        <f t="shared" si="2081"/>
        <v>0</v>
      </c>
      <c r="Z2969" s="6">
        <f t="shared" si="2082"/>
        <v>1</v>
      </c>
      <c r="AA2969" s="18">
        <f t="shared" si="2083"/>
        <v>1</v>
      </c>
      <c r="AB2969" s="9" t="str">
        <f t="shared" si="2106"/>
        <v>M20</v>
      </c>
      <c r="AC2969" s="9" t="str">
        <f>_xlfn.XLOOKUP(R2969,Sheet2!$H$3:$H$258,Sheet2!$I$3:$I$258,"-----")</f>
        <v>C2</v>
      </c>
      <c r="AD2969" s="9" t="str">
        <f>_xlfn.XLOOKUP(VALUE(AE2969),Sheet2!$N$3:$N$1000,Sheet2!$O$3:$O$1000,"********")</f>
        <v>M20</v>
      </c>
      <c r="AE2969" t="str">
        <f t="shared" si="2103"/>
        <v>6110</v>
      </c>
      <c r="AF2969" s="9" t="str">
        <f>IF(R2969&lt;200,"+"&amp;TEXT(R2969,"0"),"-"&amp;TEXT(_xlfn.XLOOKUP(R2969,Sheet2!$K$3:$K$130,Sheet2!$L$3:$L$130,"-----"),"0"))</f>
        <v>+11</v>
      </c>
      <c r="AG2969" s="9" t="str">
        <f t="shared" si="2084"/>
        <v/>
      </c>
      <c r="AH2969" s="9" t="str">
        <f t="shared" si="2085"/>
        <v>DSZ M20</v>
      </c>
      <c r="AI2969" t="str">
        <f t="shared" si="2086"/>
        <v>3,M20</v>
      </c>
      <c r="AJ2969" s="16" t="str">
        <f t="shared" si="2087"/>
        <v>M20</v>
      </c>
      <c r="AK2969" t="str">
        <f t="shared" si="2088"/>
        <v>NEG# 1,3,SKP</v>
      </c>
      <c r="AL2969" s="4" t="str">
        <f t="shared" si="2089"/>
        <v>NEG</v>
      </c>
      <c r="AM2969" s="4" t="str">
        <f t="shared" si="2090"/>
        <v/>
      </c>
      <c r="AN2969" s="4" t="str">
        <f t="shared" si="2091"/>
        <v/>
      </c>
      <c r="AO2969" s="4" t="str">
        <f t="shared" si="2092"/>
        <v>#</v>
      </c>
      <c r="AP2969" s="15" t="str">
        <f t="shared" si="2093"/>
        <v>,SKP</v>
      </c>
      <c r="AQ2969" s="9" t="str">
        <f>_xlfn.XLOOKUP(D2969,Sheet2!$E$3:$E$101,Sheet2!$F$3:$F$101,"******************")</f>
        <v>******************</v>
      </c>
      <c r="AR2969" s="33" t="str">
        <f t="shared" si="2104"/>
        <v>DIA 3,TTO</v>
      </c>
      <c r="AS2969" s="9" t="str">
        <f t="shared" si="2105"/>
        <v>DIA</v>
      </c>
      <c r="AT2969" s="4">
        <f t="shared" si="2094"/>
        <v>3</v>
      </c>
      <c r="AU2969" s="6">
        <f t="shared" si="2095"/>
        <v>0</v>
      </c>
      <c r="AV2969" s="4" t="str">
        <f t="shared" si="2107"/>
        <v/>
      </c>
      <c r="AW2969" s="4">
        <f t="shared" si="2096"/>
        <v>11</v>
      </c>
      <c r="AX2969" s="4" t="str">
        <f>_xlfn.XLOOKUP(AW2969,Sheet2!$Q$3:$Q$66,Sheet2!$R$3:$R$66,"**")</f>
        <v>TTO</v>
      </c>
      <c r="AY2969" s="4">
        <f t="shared" si="2097"/>
        <v>1</v>
      </c>
      <c r="AZ2969" s="16" t="str">
        <f t="shared" si="2098"/>
        <v>SKPBN</v>
      </c>
    </row>
    <row r="2970" spans="2:52" x14ac:dyDescent="0.35">
      <c r="B2970" s="3">
        <f t="shared" si="2099"/>
        <v>24</v>
      </c>
      <c r="C2970" s="1">
        <v>6100</v>
      </c>
      <c r="D2970" s="2">
        <v>125203</v>
      </c>
      <c r="E2970" s="2" t="str">
        <f>_xlfn.XLOOKUP(C2970,Sheet2!$N$3:$N$1000,Sheet2!$O$3:$O$1000,"")</f>
        <v>MLOOP</v>
      </c>
      <c r="F2970" s="9" t="str">
        <f t="shared" si="2064"/>
        <v>MOVR 1,1,SNC</v>
      </c>
      <c r="G2970" s="4" t="str">
        <f t="shared" si="2101"/>
        <v>252</v>
      </c>
      <c r="H2970" s="4">
        <f t="shared" si="2102"/>
        <v>203</v>
      </c>
      <c r="I2970" s="6">
        <f t="shared" si="2065"/>
        <v>1</v>
      </c>
      <c r="J2970" s="6">
        <f t="shared" si="2066"/>
        <v>2</v>
      </c>
      <c r="K2970" s="6">
        <f t="shared" si="2067"/>
        <v>5</v>
      </c>
      <c r="L2970" s="6">
        <f t="shared" si="2068"/>
        <v>2</v>
      </c>
      <c r="M2970" s="6">
        <f t="shared" si="2069"/>
        <v>0</v>
      </c>
      <c r="N2970" s="6">
        <f t="shared" si="2070"/>
        <v>3</v>
      </c>
      <c r="O2970" s="13">
        <f t="shared" si="2071"/>
        <v>21</v>
      </c>
      <c r="P2970" s="4">
        <f t="shared" si="2072"/>
        <v>5</v>
      </c>
      <c r="Q2970" s="4">
        <f t="shared" si="2073"/>
        <v>1</v>
      </c>
      <c r="R2970">
        <f t="shared" si="2074"/>
        <v>203</v>
      </c>
      <c r="S2970" s="4">
        <f t="shared" si="2075"/>
        <v>2</v>
      </c>
      <c r="T2970" s="15">
        <f t="shared" si="2076"/>
        <v>0</v>
      </c>
      <c r="U2970" s="4">
        <f t="shared" si="2077"/>
        <v>1</v>
      </c>
      <c r="V2970" s="4">
        <f t="shared" si="2078"/>
        <v>1</v>
      </c>
      <c r="W2970" s="4">
        <f t="shared" si="2079"/>
        <v>2</v>
      </c>
      <c r="X2970" s="6">
        <f t="shared" si="2080"/>
        <v>2</v>
      </c>
      <c r="Y2970" s="4">
        <f t="shared" si="2081"/>
        <v>0</v>
      </c>
      <c r="Z2970" s="6">
        <f t="shared" si="2082"/>
        <v>0</v>
      </c>
      <c r="AA2970" s="18">
        <f t="shared" si="2083"/>
        <v>3</v>
      </c>
      <c r="AB2970" s="9" t="str">
        <f t="shared" si="2106"/>
        <v>-175,2</v>
      </c>
      <c r="AC2970" s="9" t="str">
        <f>_xlfn.XLOOKUP(R2970,Sheet2!$H$3:$H$258,Sheet2!$I$3:$I$258,"-----")</f>
        <v>C120</v>
      </c>
      <c r="AD2970" s="9" t="str">
        <f>_xlfn.XLOOKUP(VALUE(AE2970),Sheet2!$N$3:$N$1000,Sheet2!$O$3:$O$1000,"********")</f>
        <v>********</v>
      </c>
      <c r="AE2970" t="str">
        <f t="shared" si="2103"/>
        <v>5703</v>
      </c>
      <c r="AF2970" s="9" t="str">
        <f>IF(R2970&lt;200,"+"&amp;TEXT(R2970,"0"),"-"&amp;TEXT(_xlfn.XLOOKUP(R2970,Sheet2!$K$3:$K$130,Sheet2!$L$3:$L$130,"-----"),"0"))</f>
        <v>-175</v>
      </c>
      <c r="AG2970" s="9" t="str">
        <f t="shared" si="2084"/>
        <v/>
      </c>
      <c r="AH2970" s="9" t="str">
        <f t="shared" si="2085"/>
        <v>JSR -175,2</v>
      </c>
      <c r="AI2970" t="str">
        <f t="shared" si="2086"/>
        <v>1,-175,2</v>
      </c>
      <c r="AJ2970" s="16" t="str">
        <f t="shared" si="2087"/>
        <v>-175,2</v>
      </c>
      <c r="AK2970" t="str">
        <f t="shared" si="2088"/>
        <v>MOVR 1,1,SNC</v>
      </c>
      <c r="AL2970" s="4" t="str">
        <f t="shared" si="2089"/>
        <v>MOV</v>
      </c>
      <c r="AM2970" s="4" t="str">
        <f t="shared" si="2090"/>
        <v>R</v>
      </c>
      <c r="AN2970" s="4" t="str">
        <f t="shared" si="2091"/>
        <v/>
      </c>
      <c r="AO2970" s="4" t="str">
        <f t="shared" si="2092"/>
        <v/>
      </c>
      <c r="AP2970" s="15" t="str">
        <f t="shared" si="2093"/>
        <v>,SNC</v>
      </c>
      <c r="AQ2970" s="9" t="str">
        <f>_xlfn.XLOOKUP(D2970,Sheet2!$E$3:$E$101,Sheet2!$F$3:$F$101,"******************")</f>
        <v>******************</v>
      </c>
      <c r="AR2970" s="33" t="str">
        <f t="shared" si="2104"/>
        <v>DOAC 1,MAP1</v>
      </c>
      <c r="AS2970" s="9" t="str">
        <f t="shared" si="2105"/>
        <v>DOAC</v>
      </c>
      <c r="AT2970" s="4">
        <f t="shared" si="2094"/>
        <v>1</v>
      </c>
      <c r="AU2970" s="6">
        <f t="shared" si="2095"/>
        <v>2</v>
      </c>
      <c r="AV2970" s="4" t="str">
        <f t="shared" si="2107"/>
        <v>C</v>
      </c>
      <c r="AW2970" s="4">
        <f t="shared" si="2096"/>
        <v>3</v>
      </c>
      <c r="AX2970" s="4" t="str">
        <f>_xlfn.XLOOKUP(AW2970,Sheet2!$Q$3:$Q$66,Sheet2!$R$3:$R$66,"**")</f>
        <v>MAP1</v>
      </c>
      <c r="AY2970" s="4">
        <f t="shared" si="2097"/>
        <v>2</v>
      </c>
      <c r="AZ2970" s="16" t="str">
        <f t="shared" si="2098"/>
        <v>SKPDN</v>
      </c>
    </row>
    <row r="2971" spans="2:52" x14ac:dyDescent="0.35">
      <c r="B2971" s="3">
        <f t="shared" si="2099"/>
        <v>25</v>
      </c>
      <c r="C2971" s="1">
        <f t="shared" si="2100"/>
        <v>6101</v>
      </c>
      <c r="D2971" s="2">
        <v>101201</v>
      </c>
      <c r="E2971" s="2" t="str">
        <f>_xlfn.XLOOKUP(C2971,Sheet2!$N$3:$N$1000,Sheet2!$O$3:$O$1000,"")</f>
        <v/>
      </c>
      <c r="F2971" s="9" t="str">
        <f t="shared" si="2064"/>
        <v>MOVR 0,0,SKP</v>
      </c>
      <c r="G2971" s="4" t="str">
        <f t="shared" si="2101"/>
        <v>202</v>
      </c>
      <c r="H2971" s="4">
        <f t="shared" si="2102"/>
        <v>201</v>
      </c>
      <c r="I2971" s="6">
        <f t="shared" si="2065"/>
        <v>1</v>
      </c>
      <c r="J2971" s="6">
        <f t="shared" si="2066"/>
        <v>0</v>
      </c>
      <c r="K2971" s="6">
        <f t="shared" si="2067"/>
        <v>1</v>
      </c>
      <c r="L2971" s="6">
        <f t="shared" si="2068"/>
        <v>2</v>
      </c>
      <c r="M2971" s="6">
        <f t="shared" si="2069"/>
        <v>0</v>
      </c>
      <c r="N2971" s="6">
        <f t="shared" si="2070"/>
        <v>1</v>
      </c>
      <c r="O2971" s="13">
        <f t="shared" si="2071"/>
        <v>16</v>
      </c>
      <c r="P2971" s="4">
        <f t="shared" si="2072"/>
        <v>4</v>
      </c>
      <c r="Q2971" s="4">
        <f t="shared" si="2073"/>
        <v>0</v>
      </c>
      <c r="R2971">
        <f t="shared" si="2074"/>
        <v>201</v>
      </c>
      <c r="S2971" s="4">
        <f t="shared" si="2075"/>
        <v>2</v>
      </c>
      <c r="T2971" s="15">
        <f t="shared" si="2076"/>
        <v>0</v>
      </c>
      <c r="U2971" s="4">
        <f t="shared" si="2077"/>
        <v>0</v>
      </c>
      <c r="V2971" s="4">
        <f t="shared" si="2078"/>
        <v>0</v>
      </c>
      <c r="W2971" s="4">
        <f t="shared" si="2079"/>
        <v>2</v>
      </c>
      <c r="X2971" s="6">
        <f t="shared" si="2080"/>
        <v>2</v>
      </c>
      <c r="Y2971" s="4">
        <f t="shared" si="2081"/>
        <v>0</v>
      </c>
      <c r="Z2971" s="6">
        <f t="shared" si="2082"/>
        <v>0</v>
      </c>
      <c r="AA2971" s="18">
        <f t="shared" si="2083"/>
        <v>1</v>
      </c>
      <c r="AB2971" s="9" t="str">
        <f t="shared" si="2106"/>
        <v>-177,2</v>
      </c>
      <c r="AC2971" s="9" t="str">
        <f>_xlfn.XLOOKUP(R2971,Sheet2!$H$3:$H$258,Sheet2!$I$3:$I$258,"-----")</f>
        <v>C63</v>
      </c>
      <c r="AD2971" s="9" t="str">
        <f>_xlfn.XLOOKUP(VALUE(AE2971),Sheet2!$N$3:$N$1000,Sheet2!$O$3:$O$1000,"********")</f>
        <v>********</v>
      </c>
      <c r="AE2971" t="str">
        <f t="shared" si="2103"/>
        <v>5702</v>
      </c>
      <c r="AF2971" s="9" t="str">
        <f>IF(R2971&lt;200,"+"&amp;TEXT(R2971,"0"),"-"&amp;TEXT(_xlfn.XLOOKUP(R2971,Sheet2!$K$3:$K$130,Sheet2!$L$3:$L$130,"-----"),"0"))</f>
        <v>-177</v>
      </c>
      <c r="AG2971" s="9" t="str">
        <f t="shared" si="2084"/>
        <v/>
      </c>
      <c r="AH2971" s="9" t="str">
        <f t="shared" si="2085"/>
        <v>JMP -177,2</v>
      </c>
      <c r="AI2971" t="str">
        <f t="shared" si="2086"/>
        <v>0,-177,2</v>
      </c>
      <c r="AJ2971" s="16" t="str">
        <f t="shared" si="2087"/>
        <v>-177,2</v>
      </c>
      <c r="AK2971" t="str">
        <f t="shared" si="2088"/>
        <v>MOVR 0,0,SKP</v>
      </c>
      <c r="AL2971" s="4" t="str">
        <f t="shared" si="2089"/>
        <v>MOV</v>
      </c>
      <c r="AM2971" s="4" t="str">
        <f t="shared" si="2090"/>
        <v>R</v>
      </c>
      <c r="AN2971" s="4" t="str">
        <f t="shared" si="2091"/>
        <v/>
      </c>
      <c r="AO2971" s="4" t="str">
        <f t="shared" si="2092"/>
        <v/>
      </c>
      <c r="AP2971" s="15" t="str">
        <f t="shared" si="2093"/>
        <v>,SKP</v>
      </c>
      <c r="AQ2971" s="9" t="str">
        <f>_xlfn.XLOOKUP(D2971,Sheet2!$E$3:$E$101,Sheet2!$F$3:$F$101,"******************")</f>
        <v>******************</v>
      </c>
      <c r="AR2971" s="33" t="str">
        <f t="shared" si="2104"/>
        <v>DOAC 0,MDV</v>
      </c>
      <c r="AS2971" s="9" t="str">
        <f t="shared" si="2105"/>
        <v>DOAC</v>
      </c>
      <c r="AT2971" s="4">
        <f t="shared" si="2094"/>
        <v>0</v>
      </c>
      <c r="AU2971" s="6">
        <f t="shared" si="2095"/>
        <v>2</v>
      </c>
      <c r="AV2971" s="4" t="str">
        <f t="shared" si="2107"/>
        <v>C</v>
      </c>
      <c r="AW2971" s="4">
        <f t="shared" si="2096"/>
        <v>1</v>
      </c>
      <c r="AX2971" s="4" t="str">
        <f>_xlfn.XLOOKUP(AW2971,Sheet2!$Q$3:$Q$66,Sheet2!$R$3:$R$66,"**")</f>
        <v>MDV</v>
      </c>
      <c r="AY2971" s="4">
        <f t="shared" si="2097"/>
        <v>2</v>
      </c>
      <c r="AZ2971" s="16" t="str">
        <f t="shared" si="2098"/>
        <v>SKPDN</v>
      </c>
    </row>
    <row r="2972" spans="2:52" x14ac:dyDescent="0.35">
      <c r="B2972" s="3">
        <f t="shared" si="2099"/>
        <v>26</v>
      </c>
      <c r="C2972" s="1">
        <f t="shared" si="2100"/>
        <v>6102</v>
      </c>
      <c r="D2972" s="2">
        <v>143220</v>
      </c>
      <c r="E2972" s="2" t="str">
        <f>_xlfn.XLOOKUP(C2972,Sheet2!$N$3:$N$1000,Sheet2!$O$3:$O$1000,"")</f>
        <v/>
      </c>
      <c r="F2972" s="9" t="str">
        <f t="shared" si="2064"/>
        <v>ADDZR 2,0</v>
      </c>
      <c r="G2972" s="4" t="str">
        <f t="shared" si="2101"/>
        <v>306</v>
      </c>
      <c r="H2972" s="4">
        <f t="shared" si="2102"/>
        <v>220</v>
      </c>
      <c r="I2972" s="6">
        <f t="shared" si="2065"/>
        <v>1</v>
      </c>
      <c r="J2972" s="6">
        <f t="shared" si="2066"/>
        <v>4</v>
      </c>
      <c r="K2972" s="6">
        <f t="shared" si="2067"/>
        <v>3</v>
      </c>
      <c r="L2972" s="6">
        <f t="shared" si="2068"/>
        <v>2</v>
      </c>
      <c r="M2972" s="6">
        <f t="shared" si="2069"/>
        <v>2</v>
      </c>
      <c r="N2972" s="6">
        <f t="shared" si="2070"/>
        <v>0</v>
      </c>
      <c r="O2972" s="13">
        <f t="shared" si="2071"/>
        <v>24</v>
      </c>
      <c r="P2972" s="4">
        <f t="shared" si="2072"/>
        <v>6</v>
      </c>
      <c r="Q2972" s="4">
        <f t="shared" si="2073"/>
        <v>0</v>
      </c>
      <c r="R2972">
        <f t="shared" si="2074"/>
        <v>220</v>
      </c>
      <c r="S2972" s="4">
        <f t="shared" si="2075"/>
        <v>2</v>
      </c>
      <c r="T2972" s="15">
        <f t="shared" si="2076"/>
        <v>1</v>
      </c>
      <c r="U2972" s="4">
        <f t="shared" si="2077"/>
        <v>2</v>
      </c>
      <c r="V2972" s="4">
        <f t="shared" si="2078"/>
        <v>0</v>
      </c>
      <c r="W2972" s="4">
        <f t="shared" si="2079"/>
        <v>6</v>
      </c>
      <c r="X2972" s="6">
        <f t="shared" si="2080"/>
        <v>2</v>
      </c>
      <c r="Y2972" s="4">
        <f t="shared" si="2081"/>
        <v>1</v>
      </c>
      <c r="Z2972" s="6">
        <f t="shared" si="2082"/>
        <v>0</v>
      </c>
      <c r="AA2972" s="18">
        <f t="shared" si="2083"/>
        <v>0</v>
      </c>
      <c r="AB2972" s="9" t="str">
        <f t="shared" si="2106"/>
        <v>-160,2</v>
      </c>
      <c r="AC2972" s="9" t="str">
        <f>_xlfn.XLOOKUP(R2972,Sheet2!$H$3:$H$258,Sheet2!$I$3:$I$258,"-----")</f>
        <v>C74K</v>
      </c>
      <c r="AD2972" s="9" t="str">
        <f>_xlfn.XLOOKUP(VALUE(AE2972),Sheet2!$N$3:$N$1000,Sheet2!$O$3:$O$1000,"********")</f>
        <v>********</v>
      </c>
      <c r="AE2972" t="str">
        <f t="shared" si="2103"/>
        <v>5722</v>
      </c>
      <c r="AF2972" s="9" t="str">
        <f>IF(R2972&lt;200,"+"&amp;TEXT(R2972,"0"),"-"&amp;TEXT(_xlfn.XLOOKUP(R2972,Sheet2!$K$3:$K$130,Sheet2!$L$3:$L$130,"-----"),"0"))</f>
        <v>-160</v>
      </c>
      <c r="AG2972" s="9" t="str">
        <f t="shared" si="2084"/>
        <v>@</v>
      </c>
      <c r="AH2972" s="9" t="str">
        <f t="shared" si="2085"/>
        <v>JMP @-160,2</v>
      </c>
      <c r="AI2972" t="str">
        <f t="shared" si="2086"/>
        <v>0,@-160,2</v>
      </c>
      <c r="AJ2972" s="16" t="str">
        <f t="shared" si="2087"/>
        <v>@-160,2</v>
      </c>
      <c r="AK2972" t="str">
        <f t="shared" si="2088"/>
        <v>ADDZR 2,0</v>
      </c>
      <c r="AL2972" s="4" t="str">
        <f t="shared" si="2089"/>
        <v>ADD</v>
      </c>
      <c r="AM2972" s="4" t="str">
        <f t="shared" si="2090"/>
        <v>R</v>
      </c>
      <c r="AN2972" s="4" t="str">
        <f t="shared" si="2091"/>
        <v>Z</v>
      </c>
      <c r="AO2972" s="4" t="str">
        <f t="shared" si="2092"/>
        <v/>
      </c>
      <c r="AP2972" s="15" t="str">
        <f t="shared" si="2093"/>
        <v/>
      </c>
      <c r="AQ2972" s="9" t="str">
        <f>_xlfn.XLOOKUP(D2972,Sheet2!$E$3:$E$101,Sheet2!$F$3:$F$101,"******************")</f>
        <v>******************</v>
      </c>
      <c r="AR2972" s="33" t="str">
        <f t="shared" si="2104"/>
        <v>DOCC 0,DSKP</v>
      </c>
      <c r="AS2972" s="9" t="str">
        <f t="shared" si="2105"/>
        <v>DOCC</v>
      </c>
      <c r="AT2972" s="4">
        <f t="shared" si="2094"/>
        <v>0</v>
      </c>
      <c r="AU2972" s="6">
        <f t="shared" si="2095"/>
        <v>2</v>
      </c>
      <c r="AV2972" s="4" t="str">
        <f t="shared" si="2107"/>
        <v>C</v>
      </c>
      <c r="AW2972" s="4">
        <f t="shared" si="2096"/>
        <v>20</v>
      </c>
      <c r="AX2972" s="4" t="str">
        <f>_xlfn.XLOOKUP(AW2972,Sheet2!$Q$3:$Q$66,Sheet2!$R$3:$R$66,"**")</f>
        <v>DSKP</v>
      </c>
      <c r="AY2972" s="4">
        <f t="shared" si="2097"/>
        <v>6</v>
      </c>
      <c r="AZ2972" s="16" t="str">
        <f t="shared" si="2098"/>
        <v>SKPDN</v>
      </c>
    </row>
    <row r="2973" spans="2:52" x14ac:dyDescent="0.35">
      <c r="B2973" s="3">
        <f t="shared" si="2099"/>
        <v>27</v>
      </c>
      <c r="C2973" s="1">
        <f t="shared" si="2100"/>
        <v>6103</v>
      </c>
      <c r="D2973" s="2">
        <v>175404</v>
      </c>
      <c r="E2973" s="2" t="str">
        <f>_xlfn.XLOOKUP(C2973,Sheet2!$N$3:$N$1000,Sheet2!$O$3:$O$1000,"")</f>
        <v/>
      </c>
      <c r="F2973" s="9" t="str">
        <f t="shared" si="2064"/>
        <v>INC 3,3,SZR</v>
      </c>
      <c r="G2973" s="4" t="str">
        <f t="shared" si="2101"/>
        <v>373</v>
      </c>
      <c r="H2973" s="4">
        <f t="shared" si="2102"/>
        <v>4</v>
      </c>
      <c r="I2973" s="6">
        <f t="shared" si="2065"/>
        <v>1</v>
      </c>
      <c r="J2973" s="6">
        <f t="shared" si="2066"/>
        <v>7</v>
      </c>
      <c r="K2973" s="6">
        <f t="shared" si="2067"/>
        <v>5</v>
      </c>
      <c r="L2973" s="6">
        <f t="shared" si="2068"/>
        <v>4</v>
      </c>
      <c r="M2973" s="6">
        <f t="shared" si="2069"/>
        <v>0</v>
      </c>
      <c r="N2973" s="6">
        <f t="shared" si="2070"/>
        <v>4</v>
      </c>
      <c r="O2973" s="13">
        <f t="shared" si="2071"/>
        <v>31</v>
      </c>
      <c r="P2973" s="4">
        <f t="shared" si="2072"/>
        <v>7</v>
      </c>
      <c r="Q2973" s="4">
        <f t="shared" si="2073"/>
        <v>3</v>
      </c>
      <c r="R2973">
        <f t="shared" si="2074"/>
        <v>4</v>
      </c>
      <c r="S2973" s="4">
        <f t="shared" si="2075"/>
        <v>3</v>
      </c>
      <c r="T2973" s="15">
        <f t="shared" si="2076"/>
        <v>0</v>
      </c>
      <c r="U2973" s="4">
        <f t="shared" si="2077"/>
        <v>3</v>
      </c>
      <c r="V2973" s="4">
        <f t="shared" si="2078"/>
        <v>3</v>
      </c>
      <c r="W2973" s="4">
        <f t="shared" si="2079"/>
        <v>3</v>
      </c>
      <c r="X2973" s="6">
        <f t="shared" si="2080"/>
        <v>0</v>
      </c>
      <c r="Y2973" s="4">
        <f t="shared" si="2081"/>
        <v>0</v>
      </c>
      <c r="Z2973" s="6">
        <f t="shared" si="2082"/>
        <v>0</v>
      </c>
      <c r="AA2973" s="18">
        <f t="shared" si="2083"/>
        <v>4</v>
      </c>
      <c r="AB2973" s="9" t="str">
        <f t="shared" si="2106"/>
        <v>+4,3</v>
      </c>
      <c r="AC2973" s="9" t="str">
        <f>_xlfn.XLOOKUP(R2973,Sheet2!$H$3:$H$258,Sheet2!$I$3:$I$258,"-----")</f>
        <v>*****</v>
      </c>
      <c r="AD2973" s="9" t="str">
        <f>_xlfn.XLOOKUP(VALUE(AE2973),Sheet2!$N$3:$N$1000,Sheet2!$O$3:$O$1000,"********")</f>
        <v>MSAV</v>
      </c>
      <c r="AE2973" t="str">
        <f t="shared" si="2103"/>
        <v>6107</v>
      </c>
      <c r="AF2973" s="9" t="str">
        <f>IF(R2973&lt;200,"+"&amp;TEXT(R2973,"0"),"-"&amp;TEXT(_xlfn.XLOOKUP(R2973,Sheet2!$K$3:$K$130,Sheet2!$L$3:$L$130,"-----"),"0"))</f>
        <v>+4</v>
      </c>
      <c r="AG2973" s="9" t="str">
        <f t="shared" si="2084"/>
        <v/>
      </c>
      <c r="AH2973" s="9" t="str">
        <f t="shared" si="2085"/>
        <v>DSZ +4,3</v>
      </c>
      <c r="AI2973" t="str">
        <f t="shared" si="2086"/>
        <v>3,+4,3</v>
      </c>
      <c r="AJ2973" s="16" t="str">
        <f t="shared" si="2087"/>
        <v>+4,3</v>
      </c>
      <c r="AK2973" t="str">
        <f t="shared" si="2088"/>
        <v>INC 3,3,SZR</v>
      </c>
      <c r="AL2973" s="4" t="str">
        <f t="shared" si="2089"/>
        <v>INC</v>
      </c>
      <c r="AM2973" s="4" t="str">
        <f t="shared" si="2090"/>
        <v/>
      </c>
      <c r="AN2973" s="4" t="str">
        <f t="shared" si="2091"/>
        <v/>
      </c>
      <c r="AO2973" s="4" t="str">
        <f t="shared" si="2092"/>
        <v/>
      </c>
      <c r="AP2973" s="15" t="str">
        <f t="shared" si="2093"/>
        <v>,SZR</v>
      </c>
      <c r="AQ2973" s="9" t="str">
        <f>_xlfn.XLOOKUP(D2973,Sheet2!$E$3:$E$101,Sheet2!$F$3:$F$101,"******************")</f>
        <v>******************</v>
      </c>
      <c r="AR2973" s="33" t="str">
        <f t="shared" si="2104"/>
        <v>DIB 3,MAP2</v>
      </c>
      <c r="AS2973" s="9" t="str">
        <f t="shared" si="2105"/>
        <v>DIB</v>
      </c>
      <c r="AT2973" s="4">
        <f t="shared" si="2094"/>
        <v>3</v>
      </c>
      <c r="AU2973" s="6">
        <f t="shared" si="2095"/>
        <v>0</v>
      </c>
      <c r="AV2973" s="4" t="str">
        <f t="shared" si="2107"/>
        <v/>
      </c>
      <c r="AW2973" s="4">
        <f t="shared" si="2096"/>
        <v>4</v>
      </c>
      <c r="AX2973" s="4" t="str">
        <f>_xlfn.XLOOKUP(AW2973,Sheet2!$Q$3:$Q$66,Sheet2!$R$3:$R$66,"**")</f>
        <v>MAP2</v>
      </c>
      <c r="AY2973" s="4">
        <f t="shared" si="2097"/>
        <v>3</v>
      </c>
      <c r="AZ2973" s="16" t="str">
        <f t="shared" si="2098"/>
        <v>SKPBN</v>
      </c>
    </row>
    <row r="2974" spans="2:52" x14ac:dyDescent="0.35">
      <c r="B2974" s="3">
        <f t="shared" si="2099"/>
        <v>28</v>
      </c>
      <c r="C2974" s="1">
        <f t="shared" si="2100"/>
        <v>6104</v>
      </c>
      <c r="D2974" s="2">
        <v>774</v>
      </c>
      <c r="E2974" s="2" t="str">
        <f>_xlfn.XLOOKUP(C2974,Sheet2!$N$3:$N$1000,Sheet2!$O$3:$O$1000,"")</f>
        <v/>
      </c>
      <c r="F2974" s="9" t="str">
        <f t="shared" si="2064"/>
        <v>JMP MLOOP</v>
      </c>
      <c r="G2974" s="4" t="str">
        <f t="shared" si="2101"/>
        <v>1</v>
      </c>
      <c r="H2974" s="4">
        <f t="shared" si="2102"/>
        <v>374</v>
      </c>
      <c r="I2974" s="6">
        <f t="shared" si="2065"/>
        <v>0</v>
      </c>
      <c r="J2974" s="6">
        <f t="shared" si="2066"/>
        <v>0</v>
      </c>
      <c r="K2974" s="6">
        <f t="shared" si="2067"/>
        <v>0</v>
      </c>
      <c r="L2974" s="6">
        <f t="shared" si="2068"/>
        <v>7</v>
      </c>
      <c r="M2974" s="6">
        <f t="shared" si="2069"/>
        <v>7</v>
      </c>
      <c r="N2974" s="6">
        <f t="shared" si="2070"/>
        <v>4</v>
      </c>
      <c r="O2974" s="13">
        <f t="shared" si="2071"/>
        <v>0</v>
      </c>
      <c r="P2974" s="4">
        <f t="shared" si="2072"/>
        <v>0</v>
      </c>
      <c r="Q2974" s="4">
        <f t="shared" si="2073"/>
        <v>0</v>
      </c>
      <c r="R2974">
        <f t="shared" si="2074"/>
        <v>374</v>
      </c>
      <c r="S2974" s="4">
        <f t="shared" si="2075"/>
        <v>1</v>
      </c>
      <c r="T2974" s="15">
        <f t="shared" si="2076"/>
        <v>0</v>
      </c>
      <c r="U2974" s="4">
        <f t="shared" si="2077"/>
        <v>0</v>
      </c>
      <c r="V2974" s="4">
        <f t="shared" si="2078"/>
        <v>0</v>
      </c>
      <c r="W2974" s="4">
        <f t="shared" si="2079"/>
        <v>1</v>
      </c>
      <c r="X2974" s="6">
        <f t="shared" si="2080"/>
        <v>3</v>
      </c>
      <c r="Y2974" s="4">
        <f t="shared" si="2081"/>
        <v>3</v>
      </c>
      <c r="Z2974" s="6">
        <f t="shared" si="2082"/>
        <v>1</v>
      </c>
      <c r="AA2974" s="18">
        <f t="shared" si="2083"/>
        <v>4</v>
      </c>
      <c r="AB2974" s="9" t="str">
        <f t="shared" si="2106"/>
        <v>MLOOP</v>
      </c>
      <c r="AC2974" s="9" t="str">
        <f>_xlfn.XLOOKUP(R2974,Sheet2!$H$3:$H$258,Sheet2!$I$3:$I$258,"-----")</f>
        <v>*****</v>
      </c>
      <c r="AD2974" s="9" t="str">
        <f>_xlfn.XLOOKUP(VALUE(AE2974),Sheet2!$N$3:$N$1000,Sheet2!$O$3:$O$1000,"********")</f>
        <v>MLOOP</v>
      </c>
      <c r="AE2974" t="str">
        <f t="shared" si="2103"/>
        <v>6100</v>
      </c>
      <c r="AF2974" s="9" t="str">
        <f>IF(R2974&lt;200,"+"&amp;TEXT(R2974,"0"),"-"&amp;TEXT(_xlfn.XLOOKUP(R2974,Sheet2!$K$3:$K$130,Sheet2!$L$3:$L$130,"-----"),"0"))</f>
        <v>-4</v>
      </c>
      <c r="AG2974" s="9" t="str">
        <f t="shared" si="2084"/>
        <v/>
      </c>
      <c r="AH2974" s="9" t="str">
        <f t="shared" si="2085"/>
        <v>JMP MLOOP</v>
      </c>
      <c r="AI2974" t="str">
        <f t="shared" si="2086"/>
        <v>0,MLOOP</v>
      </c>
      <c r="AJ2974" s="16" t="str">
        <f t="shared" si="2087"/>
        <v>MLOOP</v>
      </c>
      <c r="AK2974" t="str">
        <f t="shared" si="2088"/>
        <v>NEGCS# 0,0,SZR</v>
      </c>
      <c r="AL2974" s="4" t="str">
        <f t="shared" si="2089"/>
        <v>NEG</v>
      </c>
      <c r="AM2974" s="4" t="str">
        <f t="shared" si="2090"/>
        <v>S</v>
      </c>
      <c r="AN2974" s="4" t="str">
        <f t="shared" si="2091"/>
        <v>C</v>
      </c>
      <c r="AO2974" s="4" t="str">
        <f t="shared" si="2092"/>
        <v>#</v>
      </c>
      <c r="AP2974" s="15" t="str">
        <f t="shared" si="2093"/>
        <v>,SZR</v>
      </c>
      <c r="AQ2974" s="9" t="str">
        <f>_xlfn.XLOOKUP(D2974,Sheet2!$E$3:$E$101,Sheet2!$F$3:$F$101,"******************")</f>
        <v>******************</v>
      </c>
      <c r="AR2974" s="33" t="str">
        <f t="shared" si="2104"/>
        <v>DIAP 0,**</v>
      </c>
      <c r="AS2974" s="9" t="str">
        <f t="shared" si="2105"/>
        <v>DIAP</v>
      </c>
      <c r="AT2974" s="4">
        <f t="shared" si="2094"/>
        <v>0</v>
      </c>
      <c r="AU2974" s="6">
        <f t="shared" si="2095"/>
        <v>3</v>
      </c>
      <c r="AV2974" s="4" t="str">
        <f t="shared" si="2107"/>
        <v>P</v>
      </c>
      <c r="AW2974" s="4">
        <f t="shared" si="2096"/>
        <v>74</v>
      </c>
      <c r="AX2974" s="4" t="str">
        <f>_xlfn.XLOOKUP(AW2974,Sheet2!$Q$3:$Q$66,Sheet2!$R$3:$R$66,"**")</f>
        <v>**</v>
      </c>
      <c r="AY2974" s="4">
        <f t="shared" si="2097"/>
        <v>1</v>
      </c>
      <c r="AZ2974" s="16" t="str">
        <f t="shared" si="2098"/>
        <v>SKPDZ</v>
      </c>
    </row>
    <row r="2975" spans="2:52" x14ac:dyDescent="0.35">
      <c r="B2975" s="3">
        <f t="shared" si="2099"/>
        <v>29</v>
      </c>
      <c r="C2975" s="1">
        <f t="shared" si="2100"/>
        <v>6105</v>
      </c>
      <c r="D2975" s="2">
        <v>125260</v>
      </c>
      <c r="E2975" s="2" t="str">
        <f>_xlfn.XLOOKUP(C2975,Sheet2!$N$3:$N$1000,Sheet2!$O$3:$O$1000,"")</f>
        <v/>
      </c>
      <c r="F2975" s="9" t="str">
        <f t="shared" ref="F2975:F3038" si="2108">IF(AQ2975="******************",IF(P2975=0,AH2975,IF(P2975=3,AR2975,IF(P2975=1,"LDA "&amp;AI2975,IF(P2975=2,"STA "&amp;AI2975,IF(P2975=3,AQ2975,AK2975))))),AQ2975)</f>
        <v>MOVCR 1,1</v>
      </c>
      <c r="G2975" s="4" t="str">
        <f t="shared" si="2101"/>
        <v>252</v>
      </c>
      <c r="H2975" s="4">
        <f t="shared" si="2102"/>
        <v>260</v>
      </c>
      <c r="I2975" s="6">
        <f t="shared" ref="I2975:I3038" si="2109">MOD(INT(D2975/100000),10)</f>
        <v>1</v>
      </c>
      <c r="J2975" s="6">
        <f t="shared" ref="J2975:J3038" si="2110">MOD(INT(D2975/10000),10)</f>
        <v>2</v>
      </c>
      <c r="K2975" s="6">
        <f t="shared" ref="K2975:K3038" si="2111">MOD(INT(D2975/1000),10)</f>
        <v>5</v>
      </c>
      <c r="L2975" s="6">
        <f t="shared" ref="L2975:L3038" si="2112">MOD(INT(D2975/100),10)</f>
        <v>2</v>
      </c>
      <c r="M2975" s="6">
        <f t="shared" ref="M2975:M3038" si="2113">MOD(INT(D2975/10),10)</f>
        <v>6</v>
      </c>
      <c r="N2975" s="6">
        <f t="shared" ref="N2975:N3038" si="2114">MOD(D2975,10)</f>
        <v>0</v>
      </c>
      <c r="O2975" s="13">
        <f t="shared" ref="O2975:O3038" si="2115">INT(K2975/4)+(J2975*2)+(I2975*16)</f>
        <v>21</v>
      </c>
      <c r="P2975" s="4">
        <f t="shared" ref="P2975:P3038" si="2116">(I2975*4)+INT(J2975/2)</f>
        <v>5</v>
      </c>
      <c r="Q2975" s="4">
        <f t="shared" ref="Q2975:Q3038" si="2117">V2975</f>
        <v>1</v>
      </c>
      <c r="R2975">
        <f t="shared" ref="R2975:R3038" si="2118">(MOD(L2975,4)*100)+(M2975*10)+N2975</f>
        <v>260</v>
      </c>
      <c r="S2975" s="4">
        <f t="shared" ref="S2975:S3038" si="2119">(MOD(K2975,2)*2)+INT(L2975/4)</f>
        <v>2</v>
      </c>
      <c r="T2975" s="15">
        <f t="shared" ref="T2975:T3038" si="2120">MOD(INT(K2975/2),2)</f>
        <v>0</v>
      </c>
      <c r="U2975" s="4">
        <f t="shared" ref="U2975:U3038" si="2121">INT(J2975/2)</f>
        <v>1</v>
      </c>
      <c r="V2975" s="4">
        <f t="shared" ref="V2975:V3038" si="2122">(MOD(J2975,2)*2)+INT(K2975/4)</f>
        <v>1</v>
      </c>
      <c r="W2975" s="4">
        <f t="shared" ref="W2975:W3038" si="2123">(MOD(K2975,4)*2)+INT(L2975/4)</f>
        <v>2</v>
      </c>
      <c r="X2975" s="6">
        <f t="shared" ref="X2975:X3038" si="2124">MOD(L2975,4)</f>
        <v>2</v>
      </c>
      <c r="Y2975" s="4">
        <f t="shared" ref="Y2975:Y3038" si="2125">INT(M2975/2)</f>
        <v>3</v>
      </c>
      <c r="Z2975" s="6">
        <f t="shared" ref="Z2975:Z3038" si="2126">MOD(M2975,2)</f>
        <v>0</v>
      </c>
      <c r="AA2975" s="18">
        <f t="shared" ref="AA2975:AA3038" si="2127">N2975</f>
        <v>0</v>
      </c>
      <c r="AB2975" s="9" t="str">
        <f t="shared" si="2106"/>
        <v>-120,2</v>
      </c>
      <c r="AC2975" s="9" t="str">
        <f>_xlfn.XLOOKUP(R2975,Sheet2!$H$3:$H$258,Sheet2!$I$3:$I$258,"-----")</f>
        <v>ICHK</v>
      </c>
      <c r="AD2975" s="9" t="str">
        <f>_xlfn.XLOOKUP(VALUE(AE2975),Sheet2!$N$3:$N$1000,Sheet2!$O$3:$O$1000,"********")</f>
        <v>********</v>
      </c>
      <c r="AE2975" t="str">
        <f t="shared" si="2103"/>
        <v>5765</v>
      </c>
      <c r="AF2975" s="9" t="str">
        <f>IF(R2975&lt;200,"+"&amp;TEXT(R2975,"0"),"-"&amp;TEXT(_xlfn.XLOOKUP(R2975,Sheet2!$K$3:$K$130,Sheet2!$L$3:$L$130,"-----"),"0"))</f>
        <v>-120</v>
      </c>
      <c r="AG2975" s="9" t="str">
        <f t="shared" ref="AG2975:AG3038" si="2128">IF(T2975=1,"@","")</f>
        <v/>
      </c>
      <c r="AH2975" s="9" t="str">
        <f t="shared" ref="AH2975:AH3038" si="2129">IF(Q2975=0,"JMP "&amp;AJ2975, IF(Q2975=1,"JSR "&amp;AJ2975,IF(Q2975=2,"ISZ "&amp;AJ2975,"DSZ "&amp;AJ2975)))</f>
        <v>JSR -120,2</v>
      </c>
      <c r="AI2975" t="str">
        <f t="shared" ref="AI2975:AI3038" si="2130">TEXT(Q2975,"0")&amp;","&amp;AG2975&amp;AB2975</f>
        <v>1,-120,2</v>
      </c>
      <c r="AJ2975" s="16" t="str">
        <f t="shared" ref="AJ2975:AJ3038" si="2131">AG2975&amp;AB2975</f>
        <v>-120,2</v>
      </c>
      <c r="AK2975" t="str">
        <f t="shared" ref="AK2975:AK3038" si="2132">AL2975&amp;AN2975&amp;AM2975&amp;AO2975&amp;" "&amp;TEXT(U2975,"0")&amp;","&amp;TEXT(V2975,"0")&amp;AP2975</f>
        <v>MOVCR 1,1</v>
      </c>
      <c r="AL2975" s="4" t="str">
        <f t="shared" ref="AL2975:AL3038" si="2133">IF(W2975=0,"COM",IF(W2975=1,"NEG",IF(W2975=2,"MOV",IF(W2975=3,"INC",IF(W2975=4,"ADC",IF(W2975=5,"SUB",IF(W2975=6,"ADD","AND")))))))</f>
        <v>MOV</v>
      </c>
      <c r="AM2975" s="4" t="str">
        <f t="shared" ref="AM2975:AM3038" si="2134">IF(X2975=0,"",IF(X2975=1,"L",IF(X2975=2,"R","S")))</f>
        <v>R</v>
      </c>
      <c r="AN2975" s="4" t="str">
        <f t="shared" ref="AN2975:AN3038" si="2135">IF(Y2975=0,"",IF(Y2975=1,"Z",IF(Y2975=2,"O","C")))</f>
        <v>C</v>
      </c>
      <c r="AO2975" s="4" t="str">
        <f t="shared" ref="AO2975:AO3038" si="2136">IF(Z2975=1,"#","")</f>
        <v/>
      </c>
      <c r="AP2975" s="15" t="str">
        <f t="shared" ref="AP2975:AP3038" si="2137">IF(AA2975=0,"",IF(AA2975=1,",SKP",IF(AA2975=2,",SZC",IF(AA2975=3,",SNC",IF(AA2975=4,",SZR",IF(AA2975=5,",SNR",IF(AA2975=6,",SEZ",",SBN")))))))</f>
        <v/>
      </c>
      <c r="AQ2975" s="9" t="str">
        <f>_xlfn.XLOOKUP(D2975,Sheet2!$E$3:$E$101,Sheet2!$F$3:$F$101,"******************")</f>
        <v>******************</v>
      </c>
      <c r="AR2975" s="33" t="str">
        <f t="shared" si="2104"/>
        <v>DOAC 1,**</v>
      </c>
      <c r="AS2975" s="9" t="str">
        <f t="shared" si="2105"/>
        <v>DOAC</v>
      </c>
      <c r="AT2975" s="4">
        <f t="shared" ref="AT2975:AT3038" si="2138">V2975</f>
        <v>1</v>
      </c>
      <c r="AU2975" s="6">
        <f t="shared" ref="AU2975:AU3038" si="2139">X2975</f>
        <v>2</v>
      </c>
      <c r="AV2975" s="4" t="str">
        <f t="shared" si="2107"/>
        <v>C</v>
      </c>
      <c r="AW2975" s="4">
        <f t="shared" ref="AW2975:AW3038" si="2140">M2975*10+N2975</f>
        <v>60</v>
      </c>
      <c r="AX2975" s="4" t="str">
        <f>_xlfn.XLOOKUP(AW2975,Sheet2!$Q$3:$Q$66,Sheet2!$R$3:$R$66,"**")</f>
        <v>**</v>
      </c>
      <c r="AY2975" s="4">
        <f t="shared" ref="AY2975:AY3038" si="2141">W2975</f>
        <v>2</v>
      </c>
      <c r="AZ2975" s="16" t="str">
        <f t="shared" ref="AZ2975:AZ3038" si="2142">IF(AU2975=0,"SKPBN",IF(AU2975=1,"SKPBZ",IF(AU2975=2,"SKPDN","SKPDZ")))</f>
        <v>SKPDN</v>
      </c>
    </row>
    <row r="2976" spans="2:52" x14ac:dyDescent="0.35">
      <c r="B2976" s="3">
        <f t="shared" si="2099"/>
        <v>30</v>
      </c>
      <c r="C2976" s="1">
        <f t="shared" si="2100"/>
        <v>6106</v>
      </c>
      <c r="D2976" s="2">
        <v>2401</v>
      </c>
      <c r="E2976" s="2" t="str">
        <f>_xlfn.XLOOKUP(C2976,Sheet2!$N$3:$N$1000,Sheet2!$O$3:$O$1000,"")</f>
        <v/>
      </c>
      <c r="F2976" s="9" t="str">
        <f t="shared" si="2108"/>
        <v>JMP @MSAV</v>
      </c>
      <c r="G2976" s="4" t="str">
        <f t="shared" si="2101"/>
        <v>5</v>
      </c>
      <c r="H2976" s="4">
        <f t="shared" si="2102"/>
        <v>1</v>
      </c>
      <c r="I2976" s="6">
        <f t="shared" si="2109"/>
        <v>0</v>
      </c>
      <c r="J2976" s="6">
        <f t="shared" si="2110"/>
        <v>0</v>
      </c>
      <c r="K2976" s="6">
        <f t="shared" si="2111"/>
        <v>2</v>
      </c>
      <c r="L2976" s="6">
        <f t="shared" si="2112"/>
        <v>4</v>
      </c>
      <c r="M2976" s="6">
        <f t="shared" si="2113"/>
        <v>0</v>
      </c>
      <c r="N2976" s="6">
        <f t="shared" si="2114"/>
        <v>1</v>
      </c>
      <c r="O2976" s="13">
        <f t="shared" si="2115"/>
        <v>0</v>
      </c>
      <c r="P2976" s="4">
        <f t="shared" si="2116"/>
        <v>0</v>
      </c>
      <c r="Q2976" s="4">
        <f t="shared" si="2117"/>
        <v>0</v>
      </c>
      <c r="R2976">
        <f t="shared" si="2118"/>
        <v>1</v>
      </c>
      <c r="S2976" s="4">
        <f t="shared" si="2119"/>
        <v>1</v>
      </c>
      <c r="T2976" s="15">
        <f t="shared" si="2120"/>
        <v>1</v>
      </c>
      <c r="U2976" s="4">
        <f t="shared" si="2121"/>
        <v>0</v>
      </c>
      <c r="V2976" s="4">
        <f t="shared" si="2122"/>
        <v>0</v>
      </c>
      <c r="W2976" s="4">
        <f t="shared" si="2123"/>
        <v>5</v>
      </c>
      <c r="X2976" s="6">
        <f t="shared" si="2124"/>
        <v>0</v>
      </c>
      <c r="Y2976" s="4">
        <f t="shared" si="2125"/>
        <v>0</v>
      </c>
      <c r="Z2976" s="6">
        <f t="shared" si="2126"/>
        <v>0</v>
      </c>
      <c r="AA2976" s="18">
        <f t="shared" si="2127"/>
        <v>1</v>
      </c>
      <c r="AB2976" s="9" t="str">
        <f t="shared" si="2106"/>
        <v>MSAV</v>
      </c>
      <c r="AC2976" s="9" t="str">
        <f>_xlfn.XLOOKUP(R2976,Sheet2!$H$3:$H$258,Sheet2!$I$3:$I$258,"-----")</f>
        <v>1</v>
      </c>
      <c r="AD2976" s="9" t="str">
        <f>_xlfn.XLOOKUP(VALUE(AE2976),Sheet2!$N$3:$N$1000,Sheet2!$O$3:$O$1000,"********")</f>
        <v>MSAV</v>
      </c>
      <c r="AE2976" t="str">
        <f t="shared" si="2103"/>
        <v>6107</v>
      </c>
      <c r="AF2976" s="9" t="str">
        <f>IF(R2976&lt;200,"+"&amp;TEXT(R2976,"0"),"-"&amp;TEXT(_xlfn.XLOOKUP(R2976,Sheet2!$K$3:$K$130,Sheet2!$L$3:$L$130,"-----"),"0"))</f>
        <v>+1</v>
      </c>
      <c r="AG2976" s="9" t="str">
        <f t="shared" si="2128"/>
        <v>@</v>
      </c>
      <c r="AH2976" s="9" t="str">
        <f t="shared" si="2129"/>
        <v>JMP @MSAV</v>
      </c>
      <c r="AI2976" t="str">
        <f t="shared" si="2130"/>
        <v>0,@MSAV</v>
      </c>
      <c r="AJ2976" s="16" t="str">
        <f t="shared" si="2131"/>
        <v>@MSAV</v>
      </c>
      <c r="AK2976" t="str">
        <f t="shared" si="2132"/>
        <v>SUB 0,0,SKP</v>
      </c>
      <c r="AL2976" s="4" t="str">
        <f t="shared" si="2133"/>
        <v>SUB</v>
      </c>
      <c r="AM2976" s="4" t="str">
        <f t="shared" si="2134"/>
        <v/>
      </c>
      <c r="AN2976" s="4" t="str">
        <f t="shared" si="2135"/>
        <v/>
      </c>
      <c r="AO2976" s="4" t="str">
        <f t="shared" si="2136"/>
        <v/>
      </c>
      <c r="AP2976" s="15" t="str">
        <f t="shared" si="2137"/>
        <v>,SKP</v>
      </c>
      <c r="AQ2976" s="9" t="str">
        <f>_xlfn.XLOOKUP(D2976,Sheet2!$E$3:$E$101,Sheet2!$F$3:$F$101,"******************")</f>
        <v>******************</v>
      </c>
      <c r="AR2976" s="33" t="str">
        <f t="shared" si="2104"/>
        <v>DIC 0,MDV</v>
      </c>
      <c r="AS2976" s="9" t="str">
        <f t="shared" si="2105"/>
        <v>DIC</v>
      </c>
      <c r="AT2976" s="4">
        <f t="shared" si="2138"/>
        <v>0</v>
      </c>
      <c r="AU2976" s="6">
        <f t="shared" si="2139"/>
        <v>0</v>
      </c>
      <c r="AV2976" s="4" t="str">
        <f t="shared" si="2107"/>
        <v/>
      </c>
      <c r="AW2976" s="4">
        <f t="shared" si="2140"/>
        <v>1</v>
      </c>
      <c r="AX2976" s="4" t="str">
        <f>_xlfn.XLOOKUP(AW2976,Sheet2!$Q$3:$Q$66,Sheet2!$R$3:$R$66,"**")</f>
        <v>MDV</v>
      </c>
      <c r="AY2976" s="4">
        <f t="shared" si="2141"/>
        <v>5</v>
      </c>
      <c r="AZ2976" s="16" t="str">
        <f t="shared" si="2142"/>
        <v>SKPBN</v>
      </c>
    </row>
    <row r="2977" spans="1:52" x14ac:dyDescent="0.35">
      <c r="B2977" s="3">
        <f t="shared" si="2099"/>
        <v>31</v>
      </c>
      <c r="C2977" s="1">
        <f t="shared" si="2100"/>
        <v>6107</v>
      </c>
      <c r="D2977" s="2">
        <v>0</v>
      </c>
      <c r="E2977" s="2" t="str">
        <f>_xlfn.XLOOKUP(C2977,Sheet2!$N$3:$N$1000,Sheet2!$O$3:$O$1000,"")</f>
        <v>MSAV</v>
      </c>
      <c r="F2977" s="9" t="str">
        <f t="shared" si="2108"/>
        <v>0</v>
      </c>
      <c r="G2977" s="4" t="str">
        <f t="shared" si="2101"/>
        <v>0</v>
      </c>
      <c r="H2977" s="4">
        <f t="shared" si="2102"/>
        <v>0</v>
      </c>
      <c r="I2977" s="6">
        <f t="shared" si="2109"/>
        <v>0</v>
      </c>
      <c r="J2977" s="6">
        <f t="shared" si="2110"/>
        <v>0</v>
      </c>
      <c r="K2977" s="6">
        <f t="shared" si="2111"/>
        <v>0</v>
      </c>
      <c r="L2977" s="6">
        <f t="shared" si="2112"/>
        <v>0</v>
      </c>
      <c r="M2977" s="6">
        <f t="shared" si="2113"/>
        <v>0</v>
      </c>
      <c r="N2977" s="6">
        <f t="shared" si="2114"/>
        <v>0</v>
      </c>
      <c r="O2977" s="13">
        <f t="shared" si="2115"/>
        <v>0</v>
      </c>
      <c r="P2977" s="4">
        <f t="shared" si="2116"/>
        <v>0</v>
      </c>
      <c r="Q2977" s="4">
        <f t="shared" si="2117"/>
        <v>0</v>
      </c>
      <c r="R2977">
        <f t="shared" si="2118"/>
        <v>0</v>
      </c>
      <c r="S2977" s="4">
        <f t="shared" si="2119"/>
        <v>0</v>
      </c>
      <c r="T2977" s="15">
        <f t="shared" si="2120"/>
        <v>0</v>
      </c>
      <c r="U2977" s="4">
        <f t="shared" si="2121"/>
        <v>0</v>
      </c>
      <c r="V2977" s="4">
        <f t="shared" si="2122"/>
        <v>0</v>
      </c>
      <c r="W2977" s="4">
        <f t="shared" si="2123"/>
        <v>0</v>
      </c>
      <c r="X2977" s="6">
        <f t="shared" si="2124"/>
        <v>0</v>
      </c>
      <c r="Y2977" s="4">
        <f t="shared" si="2125"/>
        <v>0</v>
      </c>
      <c r="Z2977" s="6">
        <f t="shared" si="2126"/>
        <v>0</v>
      </c>
      <c r="AA2977" s="18">
        <f t="shared" si="2127"/>
        <v>0</v>
      </c>
      <c r="AB2977" s="9" t="str">
        <f t="shared" si="2106"/>
        <v>0</v>
      </c>
      <c r="AC2977" s="9" t="str">
        <f>_xlfn.XLOOKUP(R2977,Sheet2!$H$3:$H$258,Sheet2!$I$3:$I$258,"-----")</f>
        <v>0</v>
      </c>
      <c r="AD2977" s="9" t="str">
        <f>_xlfn.XLOOKUP(VALUE(AE2977),Sheet2!$N$3:$N$1000,Sheet2!$O$3:$O$1000,"********")</f>
        <v>MSAV</v>
      </c>
      <c r="AE2977" t="str">
        <f t="shared" si="2103"/>
        <v>6107</v>
      </c>
      <c r="AF2977" s="9" t="str">
        <f>IF(R2977&lt;200,"+"&amp;TEXT(R2977,"0"),"-"&amp;TEXT(_xlfn.XLOOKUP(R2977,Sheet2!$K$3:$K$130,Sheet2!$L$3:$L$130,"-----"),"0"))</f>
        <v>+0</v>
      </c>
      <c r="AG2977" s="9" t="str">
        <f t="shared" si="2128"/>
        <v/>
      </c>
      <c r="AH2977" s="9" t="str">
        <f t="shared" si="2129"/>
        <v>JMP 0</v>
      </c>
      <c r="AI2977" t="str">
        <f t="shared" si="2130"/>
        <v>0,0</v>
      </c>
      <c r="AJ2977" s="16" t="str">
        <f t="shared" si="2131"/>
        <v>0</v>
      </c>
      <c r="AK2977" t="str">
        <f t="shared" si="2132"/>
        <v>COM 0,0</v>
      </c>
      <c r="AL2977" s="4" t="str">
        <f t="shared" si="2133"/>
        <v>COM</v>
      </c>
      <c r="AM2977" s="4" t="str">
        <f t="shared" si="2134"/>
        <v/>
      </c>
      <c r="AN2977" s="4" t="str">
        <f t="shared" si="2135"/>
        <v/>
      </c>
      <c r="AO2977" s="4" t="str">
        <f t="shared" si="2136"/>
        <v/>
      </c>
      <c r="AP2977" s="15" t="str">
        <f t="shared" si="2137"/>
        <v/>
      </c>
      <c r="AQ2977" s="9" t="str">
        <f>_xlfn.XLOOKUP(D2977,Sheet2!$E$3:$E$101,Sheet2!$F$3:$F$101,"******************")</f>
        <v>0</v>
      </c>
      <c r="AR2977" s="33" t="str">
        <f t="shared" si="2104"/>
        <v>NIO 0</v>
      </c>
      <c r="AS2977" s="9" t="str">
        <f t="shared" si="2105"/>
        <v>DOC</v>
      </c>
      <c r="AT2977" s="4">
        <f t="shared" si="2138"/>
        <v>0</v>
      </c>
      <c r="AU2977" s="6">
        <f t="shared" si="2139"/>
        <v>0</v>
      </c>
      <c r="AV2977" s="4" t="str">
        <f t="shared" si="2107"/>
        <v/>
      </c>
      <c r="AW2977" s="4">
        <f t="shared" si="2140"/>
        <v>0</v>
      </c>
      <c r="AX2977" s="4" t="str">
        <f>_xlfn.XLOOKUP(AW2977,Sheet2!$Q$3:$Q$66,Sheet2!$R$3:$R$66,"**")</f>
        <v>0</v>
      </c>
      <c r="AY2977" s="4">
        <f t="shared" si="2141"/>
        <v>0</v>
      </c>
      <c r="AZ2977" s="16" t="str">
        <f t="shared" si="2142"/>
        <v>SKPBN</v>
      </c>
    </row>
    <row r="2978" spans="1:52" x14ac:dyDescent="0.35">
      <c r="B2978" s="3">
        <v>33</v>
      </c>
      <c r="C2978" s="1">
        <f t="shared" si="2100"/>
        <v>6110</v>
      </c>
      <c r="D2978" s="2">
        <v>177760</v>
      </c>
      <c r="E2978" s="2" t="str">
        <f>_xlfn.XLOOKUP(C2978,Sheet2!$N$3:$N$1000,Sheet2!$O$3:$O$1000,"")</f>
        <v>M20</v>
      </c>
      <c r="F2978" s="9"/>
      <c r="G2978" s="4" t="str">
        <f t="shared" si="2101"/>
        <v>377</v>
      </c>
      <c r="H2978" s="4">
        <f t="shared" si="2102"/>
        <v>360</v>
      </c>
      <c r="I2978" s="6">
        <f t="shared" si="2109"/>
        <v>1</v>
      </c>
      <c r="J2978" s="6">
        <f t="shared" si="2110"/>
        <v>7</v>
      </c>
      <c r="K2978" s="6">
        <f t="shared" si="2111"/>
        <v>7</v>
      </c>
      <c r="L2978" s="6">
        <f t="shared" si="2112"/>
        <v>7</v>
      </c>
      <c r="M2978" s="6">
        <f t="shared" si="2113"/>
        <v>6</v>
      </c>
      <c r="N2978" s="6">
        <f t="shared" si="2114"/>
        <v>0</v>
      </c>
      <c r="O2978" s="13">
        <f t="shared" si="2115"/>
        <v>31</v>
      </c>
      <c r="P2978" s="4">
        <f t="shared" si="2116"/>
        <v>7</v>
      </c>
      <c r="Q2978" s="4">
        <f t="shared" si="2117"/>
        <v>3</v>
      </c>
      <c r="R2978">
        <f t="shared" si="2118"/>
        <v>360</v>
      </c>
      <c r="S2978" s="4">
        <f t="shared" si="2119"/>
        <v>3</v>
      </c>
      <c r="T2978" s="15">
        <f t="shared" si="2120"/>
        <v>1</v>
      </c>
      <c r="U2978" s="4">
        <f t="shared" si="2121"/>
        <v>3</v>
      </c>
      <c r="V2978" s="4">
        <f t="shared" si="2122"/>
        <v>3</v>
      </c>
      <c r="W2978" s="4">
        <f t="shared" si="2123"/>
        <v>7</v>
      </c>
      <c r="X2978" s="6">
        <f t="shared" si="2124"/>
        <v>3</v>
      </c>
      <c r="Y2978" s="4">
        <f t="shared" si="2125"/>
        <v>3</v>
      </c>
      <c r="Z2978" s="6">
        <f t="shared" si="2126"/>
        <v>0</v>
      </c>
      <c r="AA2978" s="18">
        <f t="shared" si="2127"/>
        <v>0</v>
      </c>
      <c r="AB2978" s="9" t="str">
        <f t="shared" si="2106"/>
        <v>-20,3</v>
      </c>
      <c r="AC2978" s="9" t="str">
        <f>_xlfn.XLOOKUP(R2978,Sheet2!$H$3:$H$258,Sheet2!$I$3:$I$258,"-----")</f>
        <v>*****</v>
      </c>
      <c r="AD2978" s="9" t="str">
        <f>_xlfn.XLOOKUP(VALUE(AE2978),Sheet2!$N$3:$N$1000,Sheet2!$O$3:$O$1000,"********")</f>
        <v>********</v>
      </c>
      <c r="AE2978" t="str">
        <f t="shared" si="2103"/>
        <v>6070</v>
      </c>
      <c r="AF2978" s="9" t="str">
        <f>IF(R2978&lt;200,"+"&amp;TEXT(R2978,"0"),"-"&amp;TEXT(_xlfn.XLOOKUP(R2978,Sheet2!$K$3:$K$130,Sheet2!$L$3:$L$130,"-----"),"0"))</f>
        <v>-20</v>
      </c>
      <c r="AG2978" s="9" t="str">
        <f t="shared" si="2128"/>
        <v>@</v>
      </c>
      <c r="AH2978" s="9" t="str">
        <f t="shared" si="2129"/>
        <v>DSZ @-20,3</v>
      </c>
      <c r="AI2978" t="str">
        <f t="shared" si="2130"/>
        <v>3,@-20,3</v>
      </c>
      <c r="AJ2978" s="16" t="str">
        <f t="shared" si="2131"/>
        <v>@-20,3</v>
      </c>
      <c r="AK2978" t="str">
        <f t="shared" si="2132"/>
        <v>ANDCS 3,3</v>
      </c>
      <c r="AL2978" s="4" t="str">
        <f t="shared" si="2133"/>
        <v>AND</v>
      </c>
      <c r="AM2978" s="4" t="str">
        <f t="shared" si="2134"/>
        <v>S</v>
      </c>
      <c r="AN2978" s="4" t="str">
        <f t="shared" si="2135"/>
        <v>C</v>
      </c>
      <c r="AO2978" s="4" t="str">
        <f t="shared" si="2136"/>
        <v/>
      </c>
      <c r="AP2978" s="15" t="str">
        <f t="shared" si="2137"/>
        <v/>
      </c>
      <c r="AQ2978" s="9" t="str">
        <f>_xlfn.XLOOKUP(D2978,Sheet2!$E$3:$E$101,Sheet2!$F$3:$F$101,"******************")</f>
        <v>******************</v>
      </c>
      <c r="AR2978" s="33" t="str">
        <f t="shared" si="2104"/>
        <v>SKPDZ **</v>
      </c>
      <c r="AS2978" s="9" t="str">
        <f t="shared" si="2105"/>
        <v>DOCP</v>
      </c>
      <c r="AT2978" s="4">
        <f t="shared" si="2138"/>
        <v>3</v>
      </c>
      <c r="AU2978" s="6">
        <f t="shared" si="2139"/>
        <v>3</v>
      </c>
      <c r="AV2978" s="4" t="str">
        <f t="shared" si="2107"/>
        <v>P</v>
      </c>
      <c r="AW2978" s="4">
        <f t="shared" si="2140"/>
        <v>60</v>
      </c>
      <c r="AX2978" s="4" t="str">
        <f>_xlfn.XLOOKUP(AW2978,Sheet2!$Q$3:$Q$66,Sheet2!$R$3:$R$66,"**")</f>
        <v>**</v>
      </c>
      <c r="AY2978" s="4">
        <f t="shared" si="2141"/>
        <v>7</v>
      </c>
      <c r="AZ2978" s="16" t="str">
        <f t="shared" si="2142"/>
        <v>SKPDZ</v>
      </c>
    </row>
    <row r="2979" spans="1:52" x14ac:dyDescent="0.35">
      <c r="B2979" s="3">
        <v>35</v>
      </c>
      <c r="C2979" s="1">
        <f t="shared" si="2100"/>
        <v>6111</v>
      </c>
      <c r="D2979" s="2">
        <v>20172</v>
      </c>
      <c r="E2979" s="2" t="str">
        <f>_xlfn.XLOOKUP(C2979,Sheet2!$N$3:$N$1000,Sheet2!$O$3:$O$1000,"")</f>
        <v>.DLY</v>
      </c>
      <c r="F2979" s="9" t="str">
        <f t="shared" si="2108"/>
        <v>LDA 0,C12</v>
      </c>
      <c r="G2979" s="4" t="str">
        <f t="shared" si="2101"/>
        <v>40</v>
      </c>
      <c r="H2979" s="4">
        <f t="shared" si="2102"/>
        <v>172</v>
      </c>
      <c r="I2979" s="6">
        <f t="shared" si="2109"/>
        <v>0</v>
      </c>
      <c r="J2979" s="6">
        <f t="shared" si="2110"/>
        <v>2</v>
      </c>
      <c r="K2979" s="6">
        <f t="shared" si="2111"/>
        <v>0</v>
      </c>
      <c r="L2979" s="6">
        <f t="shared" si="2112"/>
        <v>1</v>
      </c>
      <c r="M2979" s="6">
        <f t="shared" si="2113"/>
        <v>7</v>
      </c>
      <c r="N2979" s="6">
        <f t="shared" si="2114"/>
        <v>2</v>
      </c>
      <c r="O2979" s="13">
        <f t="shared" si="2115"/>
        <v>4</v>
      </c>
      <c r="P2979" s="4">
        <f t="shared" si="2116"/>
        <v>1</v>
      </c>
      <c r="Q2979" s="4">
        <f t="shared" si="2117"/>
        <v>0</v>
      </c>
      <c r="R2979">
        <f t="shared" si="2118"/>
        <v>172</v>
      </c>
      <c r="S2979" s="4">
        <f t="shared" si="2119"/>
        <v>0</v>
      </c>
      <c r="T2979" s="15">
        <f t="shared" si="2120"/>
        <v>0</v>
      </c>
      <c r="U2979" s="4">
        <f t="shared" si="2121"/>
        <v>1</v>
      </c>
      <c r="V2979" s="4">
        <f t="shared" si="2122"/>
        <v>0</v>
      </c>
      <c r="W2979" s="4">
        <f t="shared" si="2123"/>
        <v>0</v>
      </c>
      <c r="X2979" s="6">
        <f t="shared" si="2124"/>
        <v>1</v>
      </c>
      <c r="Y2979" s="4">
        <f t="shared" si="2125"/>
        <v>3</v>
      </c>
      <c r="Z2979" s="6">
        <f t="shared" si="2126"/>
        <v>1</v>
      </c>
      <c r="AA2979" s="18">
        <f t="shared" si="2127"/>
        <v>2</v>
      </c>
      <c r="AB2979" s="9" t="str">
        <f t="shared" si="2106"/>
        <v>C12</v>
      </c>
      <c r="AC2979" s="9" t="str">
        <f>_xlfn.XLOOKUP(R2979,Sheet2!$H$3:$H$258,Sheet2!$I$3:$I$258,"-----")</f>
        <v>C12</v>
      </c>
      <c r="AD2979" s="9" t="str">
        <f>_xlfn.XLOOKUP(VALUE(AE2979),Sheet2!$N$3:$N$1000,Sheet2!$O$3:$O$1000,"********")</f>
        <v>********</v>
      </c>
      <c r="AE2979" t="str">
        <f t="shared" si="2103"/>
        <v>6303</v>
      </c>
      <c r="AF2979" s="9" t="str">
        <f>IF(R2979&lt;200,"+"&amp;TEXT(R2979,"0"),"-"&amp;TEXT(_xlfn.XLOOKUP(R2979,Sheet2!$K$3:$K$130,Sheet2!$L$3:$L$130,"-----"),"0"))</f>
        <v>+172</v>
      </c>
      <c r="AG2979" s="9" t="str">
        <f t="shared" si="2128"/>
        <v/>
      </c>
      <c r="AH2979" s="9" t="str">
        <f t="shared" si="2129"/>
        <v>JMP C12</v>
      </c>
      <c r="AI2979" t="str">
        <f t="shared" si="2130"/>
        <v>0,C12</v>
      </c>
      <c r="AJ2979" s="16" t="str">
        <f t="shared" si="2131"/>
        <v>C12</v>
      </c>
      <c r="AK2979" t="str">
        <f t="shared" si="2132"/>
        <v>COMCL# 1,0,SZC</v>
      </c>
      <c r="AL2979" s="4" t="str">
        <f t="shared" si="2133"/>
        <v>COM</v>
      </c>
      <c r="AM2979" s="4" t="str">
        <f t="shared" si="2134"/>
        <v>L</v>
      </c>
      <c r="AN2979" s="4" t="str">
        <f t="shared" si="2135"/>
        <v>C</v>
      </c>
      <c r="AO2979" s="4" t="str">
        <f t="shared" si="2136"/>
        <v>#</v>
      </c>
      <c r="AP2979" s="15" t="str">
        <f t="shared" si="2137"/>
        <v>,SZC</v>
      </c>
      <c r="AQ2979" s="9" t="str">
        <f>_xlfn.XLOOKUP(D2979,Sheet2!$E$3:$E$101,Sheet2!$F$3:$F$101,"******************")</f>
        <v>******************</v>
      </c>
      <c r="AR2979" s="33" t="str">
        <f t="shared" si="2104"/>
        <v>NIOS **</v>
      </c>
      <c r="AS2979" s="9" t="str">
        <f t="shared" si="2105"/>
        <v>DOCS</v>
      </c>
      <c r="AT2979" s="4">
        <f t="shared" si="2138"/>
        <v>0</v>
      </c>
      <c r="AU2979" s="6">
        <f t="shared" si="2139"/>
        <v>1</v>
      </c>
      <c r="AV2979" s="4" t="str">
        <f t="shared" si="2107"/>
        <v>S</v>
      </c>
      <c r="AW2979" s="4">
        <f t="shared" si="2140"/>
        <v>72</v>
      </c>
      <c r="AX2979" s="4" t="str">
        <f>_xlfn.XLOOKUP(AW2979,Sheet2!$Q$3:$Q$66,Sheet2!$R$3:$R$66,"**")</f>
        <v>**</v>
      </c>
      <c r="AY2979" s="4">
        <f t="shared" si="2141"/>
        <v>0</v>
      </c>
      <c r="AZ2979" s="16" t="str">
        <f t="shared" si="2142"/>
        <v>SKPBZ</v>
      </c>
    </row>
    <row r="2980" spans="1:52" x14ac:dyDescent="0.35">
      <c r="B2980" s="3">
        <f t="shared" si="2099"/>
        <v>36</v>
      </c>
      <c r="C2980" s="1">
        <f t="shared" si="2100"/>
        <v>6112</v>
      </c>
      <c r="D2980" s="2">
        <v>40164</v>
      </c>
      <c r="E2980" s="2" t="str">
        <f>_xlfn.XLOOKUP(C2980,Sheet2!$N$3:$N$1000,Sheet2!$O$3:$O$1000,"")</f>
        <v/>
      </c>
      <c r="F2980" s="9" t="str">
        <f t="shared" si="2108"/>
        <v>STA 0,ITRCNT</v>
      </c>
      <c r="G2980" s="4" t="str">
        <f t="shared" si="2101"/>
        <v>100</v>
      </c>
      <c r="H2980" s="4">
        <f t="shared" si="2102"/>
        <v>164</v>
      </c>
      <c r="I2980" s="6">
        <f t="shared" si="2109"/>
        <v>0</v>
      </c>
      <c r="J2980" s="6">
        <f t="shared" si="2110"/>
        <v>4</v>
      </c>
      <c r="K2980" s="6">
        <f t="shared" si="2111"/>
        <v>0</v>
      </c>
      <c r="L2980" s="6">
        <f t="shared" si="2112"/>
        <v>1</v>
      </c>
      <c r="M2980" s="6">
        <f t="shared" si="2113"/>
        <v>6</v>
      </c>
      <c r="N2980" s="6">
        <f t="shared" si="2114"/>
        <v>4</v>
      </c>
      <c r="O2980" s="13">
        <f t="shared" si="2115"/>
        <v>8</v>
      </c>
      <c r="P2980" s="4">
        <f t="shared" si="2116"/>
        <v>2</v>
      </c>
      <c r="Q2980" s="4">
        <f t="shared" si="2117"/>
        <v>0</v>
      </c>
      <c r="R2980">
        <f t="shared" si="2118"/>
        <v>164</v>
      </c>
      <c r="S2980" s="4">
        <f t="shared" si="2119"/>
        <v>0</v>
      </c>
      <c r="T2980" s="15">
        <f t="shared" si="2120"/>
        <v>0</v>
      </c>
      <c r="U2980" s="4">
        <f t="shared" si="2121"/>
        <v>2</v>
      </c>
      <c r="V2980" s="4">
        <f t="shared" si="2122"/>
        <v>0</v>
      </c>
      <c r="W2980" s="4">
        <f t="shared" si="2123"/>
        <v>0</v>
      </c>
      <c r="X2980" s="6">
        <f t="shared" si="2124"/>
        <v>1</v>
      </c>
      <c r="Y2980" s="4">
        <f t="shared" si="2125"/>
        <v>3</v>
      </c>
      <c r="Z2980" s="6">
        <f t="shared" si="2126"/>
        <v>0</v>
      </c>
      <c r="AA2980" s="18">
        <f t="shared" si="2127"/>
        <v>4</v>
      </c>
      <c r="AB2980" s="9" t="str">
        <f t="shared" si="2106"/>
        <v>ITRCNT</v>
      </c>
      <c r="AC2980" s="9" t="str">
        <f>_xlfn.XLOOKUP(R2980,Sheet2!$H$3:$H$258,Sheet2!$I$3:$I$258,"-----")</f>
        <v>ITRCNT</v>
      </c>
      <c r="AD2980" s="9" t="str">
        <f>_xlfn.XLOOKUP(VALUE(AE2980),Sheet2!$N$3:$N$1000,Sheet2!$O$3:$O$1000,"********")</f>
        <v>MESSR</v>
      </c>
      <c r="AE2980" t="str">
        <f t="shared" si="2103"/>
        <v>6276</v>
      </c>
      <c r="AF2980" s="9" t="str">
        <f>IF(R2980&lt;200,"+"&amp;TEXT(R2980,"0"),"-"&amp;TEXT(_xlfn.XLOOKUP(R2980,Sheet2!$K$3:$K$130,Sheet2!$L$3:$L$130,"-----"),"0"))</f>
        <v>+164</v>
      </c>
      <c r="AG2980" s="9" t="str">
        <f t="shared" si="2128"/>
        <v/>
      </c>
      <c r="AH2980" s="9" t="str">
        <f t="shared" si="2129"/>
        <v>JMP ITRCNT</v>
      </c>
      <c r="AI2980" t="str">
        <f t="shared" si="2130"/>
        <v>0,ITRCNT</v>
      </c>
      <c r="AJ2980" s="16" t="str">
        <f t="shared" si="2131"/>
        <v>ITRCNT</v>
      </c>
      <c r="AK2980" t="str">
        <f t="shared" si="2132"/>
        <v>COMCL 2,0,SZR</v>
      </c>
      <c r="AL2980" s="4" t="str">
        <f t="shared" si="2133"/>
        <v>COM</v>
      </c>
      <c r="AM2980" s="4" t="str">
        <f t="shared" si="2134"/>
        <v>L</v>
      </c>
      <c r="AN2980" s="4" t="str">
        <f t="shared" si="2135"/>
        <v>C</v>
      </c>
      <c r="AO2980" s="4" t="str">
        <f t="shared" si="2136"/>
        <v/>
      </c>
      <c r="AP2980" s="15" t="str">
        <f t="shared" si="2137"/>
        <v>,SZR</v>
      </c>
      <c r="AQ2980" s="9" t="str">
        <f>_xlfn.XLOOKUP(D2980,Sheet2!$E$3:$E$101,Sheet2!$F$3:$F$101,"******************")</f>
        <v>******************</v>
      </c>
      <c r="AR2980" s="33" t="str">
        <f t="shared" si="2104"/>
        <v>NIOS **</v>
      </c>
      <c r="AS2980" s="9" t="str">
        <f t="shared" si="2105"/>
        <v>DOCS</v>
      </c>
      <c r="AT2980" s="4">
        <f t="shared" si="2138"/>
        <v>0</v>
      </c>
      <c r="AU2980" s="6">
        <f t="shared" si="2139"/>
        <v>1</v>
      </c>
      <c r="AV2980" s="4" t="str">
        <f t="shared" si="2107"/>
        <v>S</v>
      </c>
      <c r="AW2980" s="4">
        <f t="shared" si="2140"/>
        <v>64</v>
      </c>
      <c r="AX2980" s="4" t="str">
        <f>_xlfn.XLOOKUP(AW2980,Sheet2!$Q$3:$Q$66,Sheet2!$R$3:$R$66,"**")</f>
        <v>**</v>
      </c>
      <c r="AY2980" s="4">
        <f t="shared" si="2141"/>
        <v>0</v>
      </c>
      <c r="AZ2980" s="16" t="str">
        <f t="shared" si="2142"/>
        <v>SKPBZ</v>
      </c>
    </row>
    <row r="2981" spans="1:52" x14ac:dyDescent="0.35">
      <c r="B2981" s="3">
        <f t="shared" si="2099"/>
        <v>37</v>
      </c>
      <c r="C2981" s="1">
        <f t="shared" si="2100"/>
        <v>6113</v>
      </c>
      <c r="D2981" s="2">
        <v>20145</v>
      </c>
      <c r="E2981" s="2" t="str">
        <f>_xlfn.XLOOKUP(C2981,Sheet2!$N$3:$N$1000,Sheet2!$O$3:$O$1000,"")</f>
        <v>.DLY1</v>
      </c>
      <c r="F2981" s="9" t="str">
        <f t="shared" si="2108"/>
        <v>LDA 0,TIME</v>
      </c>
      <c r="G2981" s="4" t="str">
        <f t="shared" si="2101"/>
        <v>40</v>
      </c>
      <c r="H2981" s="4">
        <f t="shared" si="2102"/>
        <v>145</v>
      </c>
      <c r="I2981" s="6">
        <f t="shared" si="2109"/>
        <v>0</v>
      </c>
      <c r="J2981" s="6">
        <f t="shared" si="2110"/>
        <v>2</v>
      </c>
      <c r="K2981" s="6">
        <f t="shared" si="2111"/>
        <v>0</v>
      </c>
      <c r="L2981" s="6">
        <f t="shared" si="2112"/>
        <v>1</v>
      </c>
      <c r="M2981" s="6">
        <f t="shared" si="2113"/>
        <v>4</v>
      </c>
      <c r="N2981" s="6">
        <f t="shared" si="2114"/>
        <v>5</v>
      </c>
      <c r="O2981" s="13">
        <f t="shared" si="2115"/>
        <v>4</v>
      </c>
      <c r="P2981" s="4">
        <f t="shared" si="2116"/>
        <v>1</v>
      </c>
      <c r="Q2981" s="4">
        <f t="shared" si="2117"/>
        <v>0</v>
      </c>
      <c r="R2981">
        <f t="shared" si="2118"/>
        <v>145</v>
      </c>
      <c r="S2981" s="4">
        <f t="shared" si="2119"/>
        <v>0</v>
      </c>
      <c r="T2981" s="15">
        <f t="shared" si="2120"/>
        <v>0</v>
      </c>
      <c r="U2981" s="4">
        <f t="shared" si="2121"/>
        <v>1</v>
      </c>
      <c r="V2981" s="4">
        <f t="shared" si="2122"/>
        <v>0</v>
      </c>
      <c r="W2981" s="4">
        <f t="shared" si="2123"/>
        <v>0</v>
      </c>
      <c r="X2981" s="6">
        <f t="shared" si="2124"/>
        <v>1</v>
      </c>
      <c r="Y2981" s="4">
        <f t="shared" si="2125"/>
        <v>2</v>
      </c>
      <c r="Z2981" s="6">
        <f t="shared" si="2126"/>
        <v>0</v>
      </c>
      <c r="AA2981" s="18">
        <f t="shared" si="2127"/>
        <v>5</v>
      </c>
      <c r="AB2981" s="9" t="str">
        <f t="shared" si="2106"/>
        <v>TIME</v>
      </c>
      <c r="AC2981" s="9" t="str">
        <f>_xlfn.XLOOKUP(R2981,Sheet2!$H$3:$H$258,Sheet2!$I$3:$I$258,"-----")</f>
        <v>TIME</v>
      </c>
      <c r="AD2981" s="9" t="str">
        <f>_xlfn.XLOOKUP(VALUE(AE2981),Sheet2!$N$3:$N$1000,Sheet2!$O$3:$O$1000,"********")</f>
        <v>********</v>
      </c>
      <c r="AE2981" t="str">
        <f t="shared" si="2103"/>
        <v>6260</v>
      </c>
      <c r="AF2981" s="9" t="str">
        <f>IF(R2981&lt;200,"+"&amp;TEXT(R2981,"0"),"-"&amp;TEXT(_xlfn.XLOOKUP(R2981,Sheet2!$K$3:$K$130,Sheet2!$L$3:$L$130,"-----"),"0"))</f>
        <v>+145</v>
      </c>
      <c r="AG2981" s="9" t="str">
        <f t="shared" si="2128"/>
        <v/>
      </c>
      <c r="AH2981" s="9" t="str">
        <f t="shared" si="2129"/>
        <v>JMP TIME</v>
      </c>
      <c r="AI2981" t="str">
        <f t="shared" si="2130"/>
        <v>0,TIME</v>
      </c>
      <c r="AJ2981" s="16" t="str">
        <f t="shared" si="2131"/>
        <v>TIME</v>
      </c>
      <c r="AK2981" t="str">
        <f t="shared" si="2132"/>
        <v>COMOL 1,0,SNR</v>
      </c>
      <c r="AL2981" s="4" t="str">
        <f t="shared" si="2133"/>
        <v>COM</v>
      </c>
      <c r="AM2981" s="4" t="str">
        <f t="shared" si="2134"/>
        <v>L</v>
      </c>
      <c r="AN2981" s="4" t="str">
        <f t="shared" si="2135"/>
        <v>O</v>
      </c>
      <c r="AO2981" s="4" t="str">
        <f t="shared" si="2136"/>
        <v/>
      </c>
      <c r="AP2981" s="15" t="str">
        <f t="shared" si="2137"/>
        <v>,SNR</v>
      </c>
      <c r="AQ2981" s="9" t="str">
        <f>_xlfn.XLOOKUP(D2981,Sheet2!$E$3:$E$101,Sheet2!$F$3:$F$101,"******************")</f>
        <v>******************</v>
      </c>
      <c r="AR2981" s="33" t="str">
        <f t="shared" si="2104"/>
        <v>NIOS **</v>
      </c>
      <c r="AS2981" s="9" t="str">
        <f t="shared" si="2105"/>
        <v>DOCS</v>
      </c>
      <c r="AT2981" s="4">
        <f t="shared" si="2138"/>
        <v>0</v>
      </c>
      <c r="AU2981" s="6">
        <f t="shared" si="2139"/>
        <v>1</v>
      </c>
      <c r="AV2981" s="4" t="str">
        <f t="shared" si="2107"/>
        <v>S</v>
      </c>
      <c r="AW2981" s="4">
        <f t="shared" si="2140"/>
        <v>45</v>
      </c>
      <c r="AX2981" s="4" t="str">
        <f>_xlfn.XLOOKUP(AW2981,Sheet2!$Q$3:$Q$66,Sheet2!$R$3:$R$66,"**")</f>
        <v>**</v>
      </c>
      <c r="AY2981" s="4">
        <f t="shared" si="2141"/>
        <v>0</v>
      </c>
      <c r="AZ2981" s="16" t="str">
        <f t="shared" si="2142"/>
        <v>SKPBZ</v>
      </c>
    </row>
    <row r="2982" spans="1:52" x14ac:dyDescent="0.35">
      <c r="B2982" s="3">
        <f t="shared" si="2099"/>
        <v>38</v>
      </c>
      <c r="C2982" s="1">
        <f t="shared" si="2100"/>
        <v>6114</v>
      </c>
      <c r="D2982" s="2">
        <v>60000</v>
      </c>
      <c r="E2982" s="2" t="str">
        <f>_xlfn.XLOOKUP(C2982,Sheet2!$N$3:$N$1000,Sheet2!$O$3:$O$1000,"")</f>
        <v>.DLY1+1</v>
      </c>
      <c r="F2982" s="9" t="str">
        <f t="shared" si="2108"/>
        <v>NIO 0</v>
      </c>
      <c r="G2982" s="4" t="str">
        <f t="shared" si="2101"/>
        <v>140</v>
      </c>
      <c r="H2982" s="4">
        <f t="shared" si="2102"/>
        <v>0</v>
      </c>
      <c r="I2982" s="6">
        <f t="shared" si="2109"/>
        <v>0</v>
      </c>
      <c r="J2982" s="6">
        <f t="shared" si="2110"/>
        <v>6</v>
      </c>
      <c r="K2982" s="6">
        <f t="shared" si="2111"/>
        <v>0</v>
      </c>
      <c r="L2982" s="6">
        <f t="shared" si="2112"/>
        <v>0</v>
      </c>
      <c r="M2982" s="6">
        <f t="shared" si="2113"/>
        <v>0</v>
      </c>
      <c r="N2982" s="6">
        <f t="shared" si="2114"/>
        <v>0</v>
      </c>
      <c r="O2982" s="13">
        <f t="shared" si="2115"/>
        <v>12</v>
      </c>
      <c r="P2982" s="4">
        <f t="shared" si="2116"/>
        <v>3</v>
      </c>
      <c r="Q2982" s="4">
        <f t="shared" si="2117"/>
        <v>0</v>
      </c>
      <c r="R2982">
        <f t="shared" si="2118"/>
        <v>0</v>
      </c>
      <c r="S2982" s="4">
        <f t="shared" si="2119"/>
        <v>0</v>
      </c>
      <c r="T2982" s="15">
        <f t="shared" si="2120"/>
        <v>0</v>
      </c>
      <c r="U2982" s="4">
        <f t="shared" si="2121"/>
        <v>3</v>
      </c>
      <c r="V2982" s="4">
        <f t="shared" si="2122"/>
        <v>0</v>
      </c>
      <c r="W2982" s="4">
        <f t="shared" si="2123"/>
        <v>0</v>
      </c>
      <c r="X2982" s="6">
        <f t="shared" si="2124"/>
        <v>0</v>
      </c>
      <c r="Y2982" s="4">
        <f t="shared" si="2125"/>
        <v>0</v>
      </c>
      <c r="Z2982" s="6">
        <f t="shared" si="2126"/>
        <v>0</v>
      </c>
      <c r="AA2982" s="18">
        <f t="shared" si="2127"/>
        <v>0</v>
      </c>
      <c r="AB2982" s="9" t="str">
        <f t="shared" si="2106"/>
        <v>0</v>
      </c>
      <c r="AC2982" s="9" t="str">
        <f>_xlfn.XLOOKUP(R2982,Sheet2!$H$3:$H$258,Sheet2!$I$3:$I$258,"-----")</f>
        <v>0</v>
      </c>
      <c r="AD2982" s="9" t="str">
        <f>_xlfn.XLOOKUP(VALUE(AE2982),Sheet2!$N$3:$N$1000,Sheet2!$O$3:$O$1000,"********")</f>
        <v>.DLY1+1</v>
      </c>
      <c r="AE2982" t="str">
        <f t="shared" si="2103"/>
        <v>6114</v>
      </c>
      <c r="AF2982" s="9" t="str">
        <f>IF(R2982&lt;200,"+"&amp;TEXT(R2982,"0"),"-"&amp;TEXT(_xlfn.XLOOKUP(R2982,Sheet2!$K$3:$K$130,Sheet2!$L$3:$L$130,"-----"),"0"))</f>
        <v>+0</v>
      </c>
      <c r="AG2982" s="9" t="str">
        <f t="shared" si="2128"/>
        <v/>
      </c>
      <c r="AH2982" s="9" t="str">
        <f t="shared" si="2129"/>
        <v>JMP 0</v>
      </c>
      <c r="AI2982" t="str">
        <f t="shared" si="2130"/>
        <v>0,0</v>
      </c>
      <c r="AJ2982" s="16" t="str">
        <f t="shared" si="2131"/>
        <v>0</v>
      </c>
      <c r="AK2982" t="str">
        <f t="shared" si="2132"/>
        <v>COM 3,0</v>
      </c>
      <c r="AL2982" s="4" t="str">
        <f t="shared" si="2133"/>
        <v>COM</v>
      </c>
      <c r="AM2982" s="4" t="str">
        <f t="shared" si="2134"/>
        <v/>
      </c>
      <c r="AN2982" s="4" t="str">
        <f t="shared" si="2135"/>
        <v/>
      </c>
      <c r="AO2982" s="4" t="str">
        <f t="shared" si="2136"/>
        <v/>
      </c>
      <c r="AP2982" s="15" t="str">
        <f t="shared" si="2137"/>
        <v/>
      </c>
      <c r="AQ2982" s="9" t="str">
        <f>_xlfn.XLOOKUP(D2982,Sheet2!$E$3:$E$101,Sheet2!$F$3:$F$101,"******************")</f>
        <v>******************</v>
      </c>
      <c r="AR2982" s="33" t="str">
        <f t="shared" si="2104"/>
        <v>NIO 0</v>
      </c>
      <c r="AS2982" s="9" t="str">
        <f t="shared" si="2105"/>
        <v>DOC</v>
      </c>
      <c r="AT2982" s="4">
        <f t="shared" si="2138"/>
        <v>0</v>
      </c>
      <c r="AU2982" s="6">
        <f t="shared" si="2139"/>
        <v>0</v>
      </c>
      <c r="AV2982" s="4" t="str">
        <f t="shared" si="2107"/>
        <v/>
      </c>
      <c r="AW2982" s="4">
        <f t="shared" si="2140"/>
        <v>0</v>
      </c>
      <c r="AX2982" s="4" t="str">
        <f>_xlfn.XLOOKUP(AW2982,Sheet2!$Q$3:$Q$66,Sheet2!$R$3:$R$66,"**")</f>
        <v>0</v>
      </c>
      <c r="AY2982" s="4">
        <f t="shared" si="2141"/>
        <v>0</v>
      </c>
      <c r="AZ2982" s="16" t="str">
        <f t="shared" si="2142"/>
        <v>SKPBN</v>
      </c>
    </row>
    <row r="2983" spans="1:52" x14ac:dyDescent="0.35">
      <c r="B2983" s="3">
        <f t="shared" si="2099"/>
        <v>39</v>
      </c>
      <c r="C2983" s="1">
        <f t="shared" si="2100"/>
        <v>6115</v>
      </c>
      <c r="D2983" s="2">
        <v>64433</v>
      </c>
      <c r="E2983" s="2" t="str">
        <f>_xlfn.XLOOKUP(C2983,Sheet2!$N$3:$N$1000,Sheet2!$O$3:$O$1000,"")</f>
        <v/>
      </c>
      <c r="F2983" s="9" t="str">
        <f t="shared" si="2108"/>
        <v>DIA 1,DSKP</v>
      </c>
      <c r="G2983" s="4" t="str">
        <f t="shared" si="2101"/>
        <v>151</v>
      </c>
      <c r="H2983" s="4">
        <f t="shared" si="2102"/>
        <v>33</v>
      </c>
      <c r="I2983" s="6">
        <f t="shared" si="2109"/>
        <v>0</v>
      </c>
      <c r="J2983" s="6">
        <f t="shared" si="2110"/>
        <v>6</v>
      </c>
      <c r="K2983" s="6">
        <f t="shared" si="2111"/>
        <v>4</v>
      </c>
      <c r="L2983" s="6">
        <f t="shared" si="2112"/>
        <v>4</v>
      </c>
      <c r="M2983" s="6">
        <f t="shared" si="2113"/>
        <v>3</v>
      </c>
      <c r="N2983" s="6">
        <f t="shared" si="2114"/>
        <v>3</v>
      </c>
      <c r="O2983" s="13">
        <f t="shared" si="2115"/>
        <v>13</v>
      </c>
      <c r="P2983" s="4">
        <f t="shared" si="2116"/>
        <v>3</v>
      </c>
      <c r="Q2983" s="4">
        <f t="shared" si="2117"/>
        <v>1</v>
      </c>
      <c r="R2983">
        <f t="shared" si="2118"/>
        <v>33</v>
      </c>
      <c r="S2983" s="4">
        <f t="shared" si="2119"/>
        <v>1</v>
      </c>
      <c r="T2983" s="15">
        <f t="shared" si="2120"/>
        <v>0</v>
      </c>
      <c r="U2983" s="4">
        <f t="shared" si="2121"/>
        <v>3</v>
      </c>
      <c r="V2983" s="4">
        <f t="shared" si="2122"/>
        <v>1</v>
      </c>
      <c r="W2983" s="4">
        <f t="shared" si="2123"/>
        <v>1</v>
      </c>
      <c r="X2983" s="6">
        <f t="shared" si="2124"/>
        <v>0</v>
      </c>
      <c r="Y2983" s="4">
        <f t="shared" si="2125"/>
        <v>1</v>
      </c>
      <c r="Z2983" s="6">
        <f t="shared" si="2126"/>
        <v>1</v>
      </c>
      <c r="AA2983" s="18">
        <f t="shared" si="2127"/>
        <v>3</v>
      </c>
      <c r="AB2983" s="9" t="str">
        <f t="shared" si="2106"/>
        <v>+33</v>
      </c>
      <c r="AC2983" s="9" t="str">
        <f>_xlfn.XLOOKUP(R2983,Sheet2!$H$3:$H$258,Sheet2!$I$3:$I$258,"-----")</f>
        <v>*****</v>
      </c>
      <c r="AD2983" s="9" t="str">
        <f>_xlfn.XLOOKUP(VALUE(AE2983),Sheet2!$N$3:$N$1000,Sheet2!$O$3:$O$1000,"********")</f>
        <v>********</v>
      </c>
      <c r="AE2983" t="str">
        <f t="shared" si="2103"/>
        <v>6150</v>
      </c>
      <c r="AF2983" s="9" t="str">
        <f>IF(R2983&lt;200,"+"&amp;TEXT(R2983,"0"),"-"&amp;TEXT(_xlfn.XLOOKUP(R2983,Sheet2!$K$3:$K$130,Sheet2!$L$3:$L$130,"-----"),"0"))</f>
        <v>+33</v>
      </c>
      <c r="AG2983" s="9" t="str">
        <f t="shared" si="2128"/>
        <v/>
      </c>
      <c r="AH2983" s="9" t="str">
        <f t="shared" si="2129"/>
        <v>JSR +33</v>
      </c>
      <c r="AI2983" t="str">
        <f t="shared" si="2130"/>
        <v>1,+33</v>
      </c>
      <c r="AJ2983" s="16" t="str">
        <f t="shared" si="2131"/>
        <v>+33</v>
      </c>
      <c r="AK2983" t="str">
        <f t="shared" si="2132"/>
        <v>NEGZ# 3,1,SNC</v>
      </c>
      <c r="AL2983" s="4" t="str">
        <f t="shared" si="2133"/>
        <v>NEG</v>
      </c>
      <c r="AM2983" s="4" t="str">
        <f t="shared" si="2134"/>
        <v/>
      </c>
      <c r="AN2983" s="4" t="str">
        <f t="shared" si="2135"/>
        <v>Z</v>
      </c>
      <c r="AO2983" s="4" t="str">
        <f t="shared" si="2136"/>
        <v>#</v>
      </c>
      <c r="AP2983" s="15" t="str">
        <f t="shared" si="2137"/>
        <v>,SNC</v>
      </c>
      <c r="AQ2983" s="9" t="str">
        <f>_xlfn.XLOOKUP(D2983,Sheet2!$E$3:$E$101,Sheet2!$F$3:$F$101,"******************")</f>
        <v>******************</v>
      </c>
      <c r="AR2983" s="33" t="str">
        <f t="shared" si="2104"/>
        <v>DIA 1,DSKP</v>
      </c>
      <c r="AS2983" s="9" t="str">
        <f t="shared" si="2105"/>
        <v>DIA</v>
      </c>
      <c r="AT2983" s="4">
        <f t="shared" si="2138"/>
        <v>1</v>
      </c>
      <c r="AU2983" s="6">
        <f t="shared" si="2139"/>
        <v>0</v>
      </c>
      <c r="AV2983" s="4" t="str">
        <f t="shared" si="2107"/>
        <v/>
      </c>
      <c r="AW2983" s="4">
        <f t="shared" si="2140"/>
        <v>33</v>
      </c>
      <c r="AX2983" s="4" t="str">
        <f>_xlfn.XLOOKUP(AW2983,Sheet2!$Q$3:$Q$66,Sheet2!$R$3:$R$66,"**")</f>
        <v>DSKP</v>
      </c>
      <c r="AY2983" s="4">
        <f t="shared" si="2141"/>
        <v>1</v>
      </c>
      <c r="AZ2983" s="16" t="str">
        <f t="shared" si="2142"/>
        <v>SKPBN</v>
      </c>
    </row>
    <row r="2984" spans="1:52" x14ac:dyDescent="0.35">
      <c r="B2984" s="3">
        <f t="shared" si="2099"/>
        <v>40</v>
      </c>
      <c r="C2984" s="1">
        <f t="shared" si="2100"/>
        <v>6116</v>
      </c>
      <c r="D2984" s="2">
        <v>127401</v>
      </c>
      <c r="E2984" s="2" t="str">
        <f>_xlfn.XLOOKUP(C2984,Sheet2!$N$3:$N$1000,Sheet2!$O$3:$O$1000,"")</f>
        <v/>
      </c>
      <c r="F2984" s="9" t="str">
        <f t="shared" si="2108"/>
        <v>AND 1,1,SKP</v>
      </c>
      <c r="G2984" s="4" t="str">
        <f t="shared" si="2101"/>
        <v>257</v>
      </c>
      <c r="H2984" s="4">
        <f t="shared" si="2102"/>
        <v>1</v>
      </c>
      <c r="I2984" s="6">
        <f t="shared" si="2109"/>
        <v>1</v>
      </c>
      <c r="J2984" s="6">
        <f t="shared" si="2110"/>
        <v>2</v>
      </c>
      <c r="K2984" s="6">
        <f t="shared" si="2111"/>
        <v>7</v>
      </c>
      <c r="L2984" s="6">
        <f t="shared" si="2112"/>
        <v>4</v>
      </c>
      <c r="M2984" s="6">
        <f t="shared" si="2113"/>
        <v>0</v>
      </c>
      <c r="N2984" s="6">
        <f t="shared" si="2114"/>
        <v>1</v>
      </c>
      <c r="O2984" s="13">
        <f t="shared" si="2115"/>
        <v>21</v>
      </c>
      <c r="P2984" s="4">
        <f t="shared" si="2116"/>
        <v>5</v>
      </c>
      <c r="Q2984" s="4">
        <f t="shared" si="2117"/>
        <v>1</v>
      </c>
      <c r="R2984">
        <f t="shared" si="2118"/>
        <v>1</v>
      </c>
      <c r="S2984" s="4">
        <f t="shared" si="2119"/>
        <v>3</v>
      </c>
      <c r="T2984" s="15">
        <f t="shared" si="2120"/>
        <v>1</v>
      </c>
      <c r="U2984" s="4">
        <f t="shared" si="2121"/>
        <v>1</v>
      </c>
      <c r="V2984" s="4">
        <f t="shared" si="2122"/>
        <v>1</v>
      </c>
      <c r="W2984" s="4">
        <f t="shared" si="2123"/>
        <v>7</v>
      </c>
      <c r="X2984" s="6">
        <f t="shared" si="2124"/>
        <v>0</v>
      </c>
      <c r="Y2984" s="4">
        <f t="shared" si="2125"/>
        <v>0</v>
      </c>
      <c r="Z2984" s="6">
        <f t="shared" si="2126"/>
        <v>0</v>
      </c>
      <c r="AA2984" s="18">
        <f t="shared" si="2127"/>
        <v>1</v>
      </c>
      <c r="AB2984" s="9" t="str">
        <f t="shared" si="2106"/>
        <v>+1,3</v>
      </c>
      <c r="AC2984" s="9" t="str">
        <f>_xlfn.XLOOKUP(R2984,Sheet2!$H$3:$H$258,Sheet2!$I$3:$I$258,"-----")</f>
        <v>1</v>
      </c>
      <c r="AD2984" s="9" t="str">
        <f>_xlfn.XLOOKUP(VALUE(AE2984),Sheet2!$N$3:$N$1000,Sheet2!$O$3:$O$1000,"********")</f>
        <v>********</v>
      </c>
      <c r="AE2984" t="str">
        <f t="shared" si="2103"/>
        <v>6117</v>
      </c>
      <c r="AF2984" s="9" t="str">
        <f>IF(R2984&lt;200,"+"&amp;TEXT(R2984,"0"),"-"&amp;TEXT(_xlfn.XLOOKUP(R2984,Sheet2!$K$3:$K$130,Sheet2!$L$3:$L$130,"-----"),"0"))</f>
        <v>+1</v>
      </c>
      <c r="AG2984" s="9" t="str">
        <f t="shared" si="2128"/>
        <v>@</v>
      </c>
      <c r="AH2984" s="9" t="str">
        <f t="shared" si="2129"/>
        <v>JSR @+1,3</v>
      </c>
      <c r="AI2984" t="str">
        <f t="shared" si="2130"/>
        <v>1,@+1,3</v>
      </c>
      <c r="AJ2984" s="16" t="str">
        <f t="shared" si="2131"/>
        <v>@+1,3</v>
      </c>
      <c r="AK2984" t="str">
        <f t="shared" si="2132"/>
        <v>AND 1,1,SKP</v>
      </c>
      <c r="AL2984" s="4" t="str">
        <f t="shared" si="2133"/>
        <v>AND</v>
      </c>
      <c r="AM2984" s="4" t="str">
        <f t="shared" si="2134"/>
        <v/>
      </c>
      <c r="AN2984" s="4" t="str">
        <f t="shared" si="2135"/>
        <v/>
      </c>
      <c r="AO2984" s="4" t="str">
        <f t="shared" si="2136"/>
        <v/>
      </c>
      <c r="AP2984" s="15" t="str">
        <f t="shared" si="2137"/>
        <v>,SKP</v>
      </c>
      <c r="AQ2984" s="9" t="str">
        <f>_xlfn.XLOOKUP(D2984,Sheet2!$E$3:$E$101,Sheet2!$F$3:$F$101,"******************")</f>
        <v>******************</v>
      </c>
      <c r="AR2984" s="33" t="str">
        <f t="shared" si="2104"/>
        <v>SKPBN MDV</v>
      </c>
      <c r="AS2984" s="9" t="str">
        <f t="shared" si="2105"/>
        <v>DOC</v>
      </c>
      <c r="AT2984" s="4">
        <f t="shared" si="2138"/>
        <v>1</v>
      </c>
      <c r="AU2984" s="6">
        <f t="shared" si="2139"/>
        <v>0</v>
      </c>
      <c r="AV2984" s="4" t="str">
        <f t="shared" si="2107"/>
        <v/>
      </c>
      <c r="AW2984" s="4">
        <f t="shared" si="2140"/>
        <v>1</v>
      </c>
      <c r="AX2984" s="4" t="str">
        <f>_xlfn.XLOOKUP(AW2984,Sheet2!$Q$3:$Q$66,Sheet2!$R$3:$R$66,"**")</f>
        <v>MDV</v>
      </c>
      <c r="AY2984" s="4">
        <f t="shared" si="2141"/>
        <v>7</v>
      </c>
      <c r="AZ2984" s="16" t="str">
        <f t="shared" si="2142"/>
        <v>SKPBN</v>
      </c>
    </row>
    <row r="2985" spans="1:52" x14ac:dyDescent="0.35">
      <c r="B2985" s="3">
        <f t="shared" si="2099"/>
        <v>41</v>
      </c>
      <c r="C2985" s="1">
        <f t="shared" si="2100"/>
        <v>6117</v>
      </c>
      <c r="D2985" s="2">
        <v>63077</v>
      </c>
      <c r="E2985" s="2" t="str">
        <f>_xlfn.XLOOKUP(C2985,Sheet2!$N$3:$N$1000,Sheet2!$O$3:$O$1000,"")</f>
        <v/>
      </c>
      <c r="F2985" s="9" t="str">
        <f t="shared" si="2108"/>
        <v>HALT</v>
      </c>
      <c r="G2985" s="4" t="str">
        <f t="shared" si="2101"/>
        <v>146</v>
      </c>
      <c r="H2985" s="4">
        <f t="shared" si="2102"/>
        <v>77</v>
      </c>
      <c r="I2985" s="6">
        <f t="shared" si="2109"/>
        <v>0</v>
      </c>
      <c r="J2985" s="6">
        <f t="shared" si="2110"/>
        <v>6</v>
      </c>
      <c r="K2985" s="6">
        <f t="shared" si="2111"/>
        <v>3</v>
      </c>
      <c r="L2985" s="6">
        <f t="shared" si="2112"/>
        <v>0</v>
      </c>
      <c r="M2985" s="6">
        <f t="shared" si="2113"/>
        <v>7</v>
      </c>
      <c r="N2985" s="6">
        <f t="shared" si="2114"/>
        <v>7</v>
      </c>
      <c r="O2985" s="13">
        <f t="shared" si="2115"/>
        <v>12</v>
      </c>
      <c r="P2985" s="4">
        <f t="shared" si="2116"/>
        <v>3</v>
      </c>
      <c r="Q2985" s="4">
        <f t="shared" si="2117"/>
        <v>0</v>
      </c>
      <c r="R2985">
        <f t="shared" si="2118"/>
        <v>77</v>
      </c>
      <c r="S2985" s="4">
        <f t="shared" si="2119"/>
        <v>2</v>
      </c>
      <c r="T2985" s="15">
        <f t="shared" si="2120"/>
        <v>1</v>
      </c>
      <c r="U2985" s="4">
        <f t="shared" si="2121"/>
        <v>3</v>
      </c>
      <c r="V2985" s="4">
        <f t="shared" si="2122"/>
        <v>0</v>
      </c>
      <c r="W2985" s="4">
        <f t="shared" si="2123"/>
        <v>6</v>
      </c>
      <c r="X2985" s="6">
        <f t="shared" si="2124"/>
        <v>0</v>
      </c>
      <c r="Y2985" s="4">
        <f t="shared" si="2125"/>
        <v>3</v>
      </c>
      <c r="Z2985" s="6">
        <f t="shared" si="2126"/>
        <v>1</v>
      </c>
      <c r="AA2985" s="18">
        <f t="shared" si="2127"/>
        <v>7</v>
      </c>
      <c r="AB2985" s="9" t="str">
        <f t="shared" si="2106"/>
        <v>+77,2</v>
      </c>
      <c r="AC2985" s="9" t="str">
        <f>_xlfn.XLOOKUP(R2985,Sheet2!$H$3:$H$258,Sheet2!$I$3:$I$258,"-----")</f>
        <v>ZB12</v>
      </c>
      <c r="AD2985" s="9" t="str">
        <f>_xlfn.XLOOKUP(VALUE(AE2985),Sheet2!$N$3:$N$1000,Sheet2!$O$3:$O$1000,"********")</f>
        <v>********</v>
      </c>
      <c r="AE2985" t="str">
        <f t="shared" si="2103"/>
        <v>6216</v>
      </c>
      <c r="AF2985" s="9" t="str">
        <f>IF(R2985&lt;200,"+"&amp;TEXT(R2985,"0"),"-"&amp;TEXT(_xlfn.XLOOKUP(R2985,Sheet2!$K$3:$K$130,Sheet2!$L$3:$L$130,"-----"),"0"))</f>
        <v>+77</v>
      </c>
      <c r="AG2985" s="9" t="str">
        <f t="shared" si="2128"/>
        <v>@</v>
      </c>
      <c r="AH2985" s="9" t="str">
        <f t="shared" si="2129"/>
        <v>JMP @+77,2</v>
      </c>
      <c r="AI2985" t="str">
        <f t="shared" si="2130"/>
        <v>0,@+77,2</v>
      </c>
      <c r="AJ2985" s="16" t="str">
        <f t="shared" si="2131"/>
        <v>@+77,2</v>
      </c>
      <c r="AK2985" t="str">
        <f t="shared" si="2132"/>
        <v>ADDC# 3,0,SBN</v>
      </c>
      <c r="AL2985" s="4" t="str">
        <f t="shared" si="2133"/>
        <v>ADD</v>
      </c>
      <c r="AM2985" s="4" t="str">
        <f t="shared" si="2134"/>
        <v/>
      </c>
      <c r="AN2985" s="4" t="str">
        <f t="shared" si="2135"/>
        <v>C</v>
      </c>
      <c r="AO2985" s="4" t="str">
        <f t="shared" si="2136"/>
        <v>#</v>
      </c>
      <c r="AP2985" s="15" t="str">
        <f t="shared" si="2137"/>
        <v>,SBN</v>
      </c>
      <c r="AQ2985" s="9" t="str">
        <f>_xlfn.XLOOKUP(D2985,Sheet2!$E$3:$E$101,Sheet2!$F$3:$F$101,"******************")</f>
        <v>HALT</v>
      </c>
      <c r="AR2985" s="33" t="str">
        <f t="shared" si="2104"/>
        <v>DOC 0,CPU</v>
      </c>
      <c r="AS2985" s="9" t="str">
        <f t="shared" si="2105"/>
        <v>DOC</v>
      </c>
      <c r="AT2985" s="4">
        <f t="shared" si="2138"/>
        <v>0</v>
      </c>
      <c r="AU2985" s="6">
        <f t="shared" si="2139"/>
        <v>0</v>
      </c>
      <c r="AV2985" s="4" t="str">
        <f t="shared" si="2107"/>
        <v/>
      </c>
      <c r="AW2985" s="4">
        <f t="shared" si="2140"/>
        <v>77</v>
      </c>
      <c r="AX2985" s="4" t="str">
        <f>_xlfn.XLOOKUP(AW2985,Sheet2!$Q$3:$Q$66,Sheet2!$R$3:$R$66,"**")</f>
        <v>CPU</v>
      </c>
      <c r="AY2985" s="4">
        <f t="shared" si="2141"/>
        <v>6</v>
      </c>
      <c r="AZ2985" s="16" t="str">
        <f t="shared" si="2142"/>
        <v>SKPBN</v>
      </c>
    </row>
    <row r="2986" spans="1:52" x14ac:dyDescent="0.35">
      <c r="B2986" s="3">
        <f t="shared" si="2099"/>
        <v>42</v>
      </c>
      <c r="C2986" s="1">
        <f t="shared" si="2100"/>
        <v>6120</v>
      </c>
      <c r="D2986" s="2">
        <v>101404</v>
      </c>
      <c r="E2986" s="2" t="str">
        <f>_xlfn.XLOOKUP(C2986,Sheet2!$N$3:$N$1000,Sheet2!$O$3:$O$1000,"")</f>
        <v/>
      </c>
      <c r="F2986" s="9" t="str">
        <f t="shared" si="2108"/>
        <v>INC 0,0,SZR</v>
      </c>
      <c r="G2986" s="4" t="str">
        <f t="shared" si="2101"/>
        <v>203</v>
      </c>
      <c r="H2986" s="4">
        <f t="shared" si="2102"/>
        <v>4</v>
      </c>
      <c r="I2986" s="6">
        <f t="shared" si="2109"/>
        <v>1</v>
      </c>
      <c r="J2986" s="6">
        <f t="shared" si="2110"/>
        <v>0</v>
      </c>
      <c r="K2986" s="6">
        <f t="shared" si="2111"/>
        <v>1</v>
      </c>
      <c r="L2986" s="6">
        <f t="shared" si="2112"/>
        <v>4</v>
      </c>
      <c r="M2986" s="6">
        <f t="shared" si="2113"/>
        <v>0</v>
      </c>
      <c r="N2986" s="6">
        <f t="shared" si="2114"/>
        <v>4</v>
      </c>
      <c r="O2986" s="13">
        <f t="shared" si="2115"/>
        <v>16</v>
      </c>
      <c r="P2986" s="4">
        <f t="shared" si="2116"/>
        <v>4</v>
      </c>
      <c r="Q2986" s="4">
        <f t="shared" si="2117"/>
        <v>0</v>
      </c>
      <c r="R2986">
        <f t="shared" si="2118"/>
        <v>4</v>
      </c>
      <c r="S2986" s="4">
        <f t="shared" si="2119"/>
        <v>3</v>
      </c>
      <c r="T2986" s="15">
        <f t="shared" si="2120"/>
        <v>0</v>
      </c>
      <c r="U2986" s="4">
        <f t="shared" si="2121"/>
        <v>0</v>
      </c>
      <c r="V2986" s="4">
        <f t="shared" si="2122"/>
        <v>0</v>
      </c>
      <c r="W2986" s="4">
        <f t="shared" si="2123"/>
        <v>3</v>
      </c>
      <c r="X2986" s="6">
        <f t="shared" si="2124"/>
        <v>0</v>
      </c>
      <c r="Y2986" s="4">
        <f t="shared" si="2125"/>
        <v>0</v>
      </c>
      <c r="Z2986" s="6">
        <f t="shared" si="2126"/>
        <v>0</v>
      </c>
      <c r="AA2986" s="18">
        <f t="shared" si="2127"/>
        <v>4</v>
      </c>
      <c r="AB2986" s="9" t="str">
        <f t="shared" si="2106"/>
        <v>+4,3</v>
      </c>
      <c r="AC2986" s="9" t="str">
        <f>_xlfn.XLOOKUP(R2986,Sheet2!$H$3:$H$258,Sheet2!$I$3:$I$258,"-----")</f>
        <v>*****</v>
      </c>
      <c r="AD2986" s="9" t="str">
        <f>_xlfn.XLOOKUP(VALUE(AE2986),Sheet2!$N$3:$N$1000,Sheet2!$O$3:$O$1000,"********")</f>
        <v>********</v>
      </c>
      <c r="AE2986" t="str">
        <f t="shared" si="2103"/>
        <v>6124</v>
      </c>
      <c r="AF2986" s="9" t="str">
        <f>IF(R2986&lt;200,"+"&amp;TEXT(R2986,"0"),"-"&amp;TEXT(_xlfn.XLOOKUP(R2986,Sheet2!$K$3:$K$130,Sheet2!$L$3:$L$130,"-----"),"0"))</f>
        <v>+4</v>
      </c>
      <c r="AG2986" s="9" t="str">
        <f t="shared" si="2128"/>
        <v/>
      </c>
      <c r="AH2986" s="9" t="str">
        <f t="shared" si="2129"/>
        <v>JMP +4,3</v>
      </c>
      <c r="AI2986" t="str">
        <f t="shared" si="2130"/>
        <v>0,+4,3</v>
      </c>
      <c r="AJ2986" s="16" t="str">
        <f t="shared" si="2131"/>
        <v>+4,3</v>
      </c>
      <c r="AK2986" t="str">
        <f t="shared" si="2132"/>
        <v>INC 0,0,SZR</v>
      </c>
      <c r="AL2986" s="4" t="str">
        <f t="shared" si="2133"/>
        <v>INC</v>
      </c>
      <c r="AM2986" s="4" t="str">
        <f t="shared" si="2134"/>
        <v/>
      </c>
      <c r="AN2986" s="4" t="str">
        <f t="shared" si="2135"/>
        <v/>
      </c>
      <c r="AO2986" s="4" t="str">
        <f t="shared" si="2136"/>
        <v/>
      </c>
      <c r="AP2986" s="15" t="str">
        <f t="shared" si="2137"/>
        <v>,SZR</v>
      </c>
      <c r="AQ2986" s="9" t="str">
        <f>_xlfn.XLOOKUP(D2986,Sheet2!$E$3:$E$101,Sheet2!$F$3:$F$101,"******************")</f>
        <v>******************</v>
      </c>
      <c r="AR2986" s="33" t="str">
        <f t="shared" si="2104"/>
        <v>DIB 0,MAP2</v>
      </c>
      <c r="AS2986" s="9" t="str">
        <f t="shared" si="2105"/>
        <v>DIB</v>
      </c>
      <c r="AT2986" s="4">
        <f t="shared" si="2138"/>
        <v>0</v>
      </c>
      <c r="AU2986" s="6">
        <f t="shared" si="2139"/>
        <v>0</v>
      </c>
      <c r="AV2986" s="4" t="str">
        <f t="shared" si="2107"/>
        <v/>
      </c>
      <c r="AW2986" s="4">
        <f t="shared" si="2140"/>
        <v>4</v>
      </c>
      <c r="AX2986" s="4" t="str">
        <f>_xlfn.XLOOKUP(AW2986,Sheet2!$Q$3:$Q$66,Sheet2!$R$3:$R$66,"**")</f>
        <v>MAP2</v>
      </c>
      <c r="AY2986" s="4">
        <f t="shared" si="2141"/>
        <v>3</v>
      </c>
      <c r="AZ2986" s="16" t="str">
        <f t="shared" si="2142"/>
        <v>SKPBN</v>
      </c>
    </row>
    <row r="2987" spans="1:52" x14ac:dyDescent="0.35">
      <c r="B2987" s="3">
        <f t="shared" si="2099"/>
        <v>43</v>
      </c>
      <c r="C2987" s="1">
        <f t="shared" si="2100"/>
        <v>6121</v>
      </c>
      <c r="D2987" s="2">
        <v>773</v>
      </c>
      <c r="E2987" s="2" t="str">
        <f>_xlfn.XLOOKUP(C2987,Sheet2!$N$3:$N$1000,Sheet2!$O$3:$O$1000,"")</f>
        <v/>
      </c>
      <c r="F2987" s="9" t="str">
        <f t="shared" si="2108"/>
        <v>JMP .DLY1+1</v>
      </c>
      <c r="G2987" s="4" t="str">
        <f t="shared" si="2101"/>
        <v>1</v>
      </c>
      <c r="H2987" s="4">
        <f t="shared" si="2102"/>
        <v>373</v>
      </c>
      <c r="I2987" s="6">
        <f t="shared" si="2109"/>
        <v>0</v>
      </c>
      <c r="J2987" s="6">
        <f t="shared" si="2110"/>
        <v>0</v>
      </c>
      <c r="K2987" s="6">
        <f t="shared" si="2111"/>
        <v>0</v>
      </c>
      <c r="L2987" s="6">
        <f t="shared" si="2112"/>
        <v>7</v>
      </c>
      <c r="M2987" s="6">
        <f t="shared" si="2113"/>
        <v>7</v>
      </c>
      <c r="N2987" s="6">
        <f t="shared" si="2114"/>
        <v>3</v>
      </c>
      <c r="O2987" s="13">
        <f t="shared" si="2115"/>
        <v>0</v>
      </c>
      <c r="P2987" s="4">
        <f t="shared" si="2116"/>
        <v>0</v>
      </c>
      <c r="Q2987" s="4">
        <f t="shared" si="2117"/>
        <v>0</v>
      </c>
      <c r="R2987">
        <f t="shared" si="2118"/>
        <v>373</v>
      </c>
      <c r="S2987" s="4">
        <f t="shared" si="2119"/>
        <v>1</v>
      </c>
      <c r="T2987" s="15">
        <f t="shared" si="2120"/>
        <v>0</v>
      </c>
      <c r="U2987" s="4">
        <f t="shared" si="2121"/>
        <v>0</v>
      </c>
      <c r="V2987" s="4">
        <f t="shared" si="2122"/>
        <v>0</v>
      </c>
      <c r="W2987" s="4">
        <f t="shared" si="2123"/>
        <v>1</v>
      </c>
      <c r="X2987" s="6">
        <f t="shared" si="2124"/>
        <v>3</v>
      </c>
      <c r="Y2987" s="4">
        <f t="shared" si="2125"/>
        <v>3</v>
      </c>
      <c r="Z2987" s="6">
        <f t="shared" si="2126"/>
        <v>1</v>
      </c>
      <c r="AA2987" s="18">
        <f t="shared" si="2127"/>
        <v>3</v>
      </c>
      <c r="AB2987" s="9" t="str">
        <f t="shared" si="2106"/>
        <v>.DLY1+1</v>
      </c>
      <c r="AC2987" s="9" t="str">
        <f>_xlfn.XLOOKUP(R2987,Sheet2!$H$3:$H$258,Sheet2!$I$3:$I$258,"-----")</f>
        <v>*****</v>
      </c>
      <c r="AD2987" s="9" t="str">
        <f>_xlfn.XLOOKUP(VALUE(AE2987),Sheet2!$N$3:$N$1000,Sheet2!$O$3:$O$1000,"********")</f>
        <v>.DLY1+1</v>
      </c>
      <c r="AE2987" t="str">
        <f t="shared" si="2103"/>
        <v>6114</v>
      </c>
      <c r="AF2987" s="9" t="str">
        <f>IF(R2987&lt;200,"+"&amp;TEXT(R2987,"0"),"-"&amp;TEXT(_xlfn.XLOOKUP(R2987,Sheet2!$K$3:$K$130,Sheet2!$L$3:$L$130,"-----"),"0"))</f>
        <v>-5</v>
      </c>
      <c r="AG2987" s="9" t="str">
        <f t="shared" si="2128"/>
        <v/>
      </c>
      <c r="AH2987" s="9" t="str">
        <f t="shared" si="2129"/>
        <v>JMP .DLY1+1</v>
      </c>
      <c r="AI2987" t="str">
        <f t="shared" si="2130"/>
        <v>0,.DLY1+1</v>
      </c>
      <c r="AJ2987" s="16" t="str">
        <f t="shared" si="2131"/>
        <v>.DLY1+1</v>
      </c>
      <c r="AK2987" t="str">
        <f t="shared" si="2132"/>
        <v>NEGCS# 0,0,SNC</v>
      </c>
      <c r="AL2987" s="4" t="str">
        <f t="shared" si="2133"/>
        <v>NEG</v>
      </c>
      <c r="AM2987" s="4" t="str">
        <f t="shared" si="2134"/>
        <v>S</v>
      </c>
      <c r="AN2987" s="4" t="str">
        <f t="shared" si="2135"/>
        <v>C</v>
      </c>
      <c r="AO2987" s="4" t="str">
        <f t="shared" si="2136"/>
        <v>#</v>
      </c>
      <c r="AP2987" s="15" t="str">
        <f t="shared" si="2137"/>
        <v>,SNC</v>
      </c>
      <c r="AQ2987" s="9" t="str">
        <f>_xlfn.XLOOKUP(D2987,Sheet2!$E$3:$E$101,Sheet2!$F$3:$F$101,"******************")</f>
        <v>******************</v>
      </c>
      <c r="AR2987" s="33" t="str">
        <f t="shared" si="2104"/>
        <v>DIAP 0,**</v>
      </c>
      <c r="AS2987" s="9" t="str">
        <f t="shared" si="2105"/>
        <v>DIAP</v>
      </c>
      <c r="AT2987" s="4">
        <f t="shared" si="2138"/>
        <v>0</v>
      </c>
      <c r="AU2987" s="6">
        <f t="shared" si="2139"/>
        <v>3</v>
      </c>
      <c r="AV2987" s="4" t="str">
        <f t="shared" si="2107"/>
        <v>P</v>
      </c>
      <c r="AW2987" s="4">
        <f t="shared" si="2140"/>
        <v>73</v>
      </c>
      <c r="AX2987" s="4" t="str">
        <f>_xlfn.XLOOKUP(AW2987,Sheet2!$Q$3:$Q$66,Sheet2!$R$3:$R$66,"**")</f>
        <v>**</v>
      </c>
      <c r="AY2987" s="4">
        <f t="shared" si="2141"/>
        <v>1</v>
      </c>
      <c r="AZ2987" s="16" t="str">
        <f t="shared" si="2142"/>
        <v>SKPDZ</v>
      </c>
    </row>
    <row r="2988" spans="1:52" x14ac:dyDescent="0.35">
      <c r="B2988" s="3">
        <f t="shared" si="2099"/>
        <v>44</v>
      </c>
      <c r="C2988" s="1">
        <f t="shared" si="2100"/>
        <v>6122</v>
      </c>
      <c r="D2988" s="2">
        <v>14164</v>
      </c>
      <c r="E2988" s="2" t="str">
        <f>_xlfn.XLOOKUP(C2988,Sheet2!$N$3:$N$1000,Sheet2!$O$3:$O$1000,"")</f>
        <v/>
      </c>
      <c r="F2988" s="9" t="str">
        <f t="shared" si="2108"/>
        <v>DSZ ITRCNT</v>
      </c>
      <c r="G2988" s="4" t="str">
        <f t="shared" si="2101"/>
        <v>30</v>
      </c>
      <c r="H2988" s="4">
        <f t="shared" si="2102"/>
        <v>164</v>
      </c>
      <c r="I2988" s="6">
        <f t="shared" si="2109"/>
        <v>0</v>
      </c>
      <c r="J2988" s="6">
        <f t="shared" si="2110"/>
        <v>1</v>
      </c>
      <c r="K2988" s="6">
        <f t="shared" si="2111"/>
        <v>4</v>
      </c>
      <c r="L2988" s="6">
        <f t="shared" si="2112"/>
        <v>1</v>
      </c>
      <c r="M2988" s="6">
        <f t="shared" si="2113"/>
        <v>6</v>
      </c>
      <c r="N2988" s="6">
        <f t="shared" si="2114"/>
        <v>4</v>
      </c>
      <c r="O2988" s="13">
        <f t="shared" si="2115"/>
        <v>3</v>
      </c>
      <c r="P2988" s="4">
        <f t="shared" si="2116"/>
        <v>0</v>
      </c>
      <c r="Q2988" s="4">
        <f t="shared" si="2117"/>
        <v>3</v>
      </c>
      <c r="R2988">
        <f t="shared" si="2118"/>
        <v>164</v>
      </c>
      <c r="S2988" s="4">
        <f t="shared" si="2119"/>
        <v>0</v>
      </c>
      <c r="T2988" s="15">
        <f t="shared" si="2120"/>
        <v>0</v>
      </c>
      <c r="U2988" s="4">
        <f t="shared" si="2121"/>
        <v>0</v>
      </c>
      <c r="V2988" s="4">
        <f t="shared" si="2122"/>
        <v>3</v>
      </c>
      <c r="W2988" s="4">
        <f t="shared" si="2123"/>
        <v>0</v>
      </c>
      <c r="X2988" s="6">
        <f t="shared" si="2124"/>
        <v>1</v>
      </c>
      <c r="Y2988" s="4">
        <f t="shared" si="2125"/>
        <v>3</v>
      </c>
      <c r="Z2988" s="6">
        <f t="shared" si="2126"/>
        <v>0</v>
      </c>
      <c r="AA2988" s="18">
        <f t="shared" si="2127"/>
        <v>4</v>
      </c>
      <c r="AB2988" s="9" t="str">
        <f t="shared" si="2106"/>
        <v>ITRCNT</v>
      </c>
      <c r="AC2988" s="9" t="str">
        <f>_xlfn.XLOOKUP(R2988,Sheet2!$H$3:$H$258,Sheet2!$I$3:$I$258,"-----")</f>
        <v>ITRCNT</v>
      </c>
      <c r="AD2988" s="9" t="str">
        <f>_xlfn.XLOOKUP(VALUE(AE2988),Sheet2!$N$3:$N$1000,Sheet2!$O$3:$O$1000,"********")</f>
        <v>********</v>
      </c>
      <c r="AE2988" t="str">
        <f t="shared" si="2103"/>
        <v>6306</v>
      </c>
      <c r="AF2988" s="9" t="str">
        <f>IF(R2988&lt;200,"+"&amp;TEXT(R2988,"0"),"-"&amp;TEXT(_xlfn.XLOOKUP(R2988,Sheet2!$K$3:$K$130,Sheet2!$L$3:$L$130,"-----"),"0"))</f>
        <v>+164</v>
      </c>
      <c r="AG2988" s="9" t="str">
        <f t="shared" si="2128"/>
        <v/>
      </c>
      <c r="AH2988" s="9" t="str">
        <f t="shared" si="2129"/>
        <v>DSZ ITRCNT</v>
      </c>
      <c r="AI2988" t="str">
        <f t="shared" si="2130"/>
        <v>3,ITRCNT</v>
      </c>
      <c r="AJ2988" s="16" t="str">
        <f t="shared" si="2131"/>
        <v>ITRCNT</v>
      </c>
      <c r="AK2988" t="str">
        <f t="shared" si="2132"/>
        <v>COMCL 0,3,SZR</v>
      </c>
      <c r="AL2988" s="4" t="str">
        <f t="shared" si="2133"/>
        <v>COM</v>
      </c>
      <c r="AM2988" s="4" t="str">
        <f t="shared" si="2134"/>
        <v>L</v>
      </c>
      <c r="AN2988" s="4" t="str">
        <f t="shared" si="2135"/>
        <v>C</v>
      </c>
      <c r="AO2988" s="4" t="str">
        <f t="shared" si="2136"/>
        <v/>
      </c>
      <c r="AP2988" s="15" t="str">
        <f t="shared" si="2137"/>
        <v>,SZR</v>
      </c>
      <c r="AQ2988" s="9" t="str">
        <f>_xlfn.XLOOKUP(D2988,Sheet2!$E$3:$E$101,Sheet2!$F$3:$F$101,"******************")</f>
        <v>******************</v>
      </c>
      <c r="AR2988" s="33" t="str">
        <f t="shared" si="2104"/>
        <v>NIOS **</v>
      </c>
      <c r="AS2988" s="9" t="str">
        <f t="shared" si="2105"/>
        <v>DOCS</v>
      </c>
      <c r="AT2988" s="4">
        <f t="shared" si="2138"/>
        <v>3</v>
      </c>
      <c r="AU2988" s="6">
        <f t="shared" si="2139"/>
        <v>1</v>
      </c>
      <c r="AV2988" s="4" t="str">
        <f t="shared" si="2107"/>
        <v>S</v>
      </c>
      <c r="AW2988" s="4">
        <f t="shared" si="2140"/>
        <v>64</v>
      </c>
      <c r="AX2988" s="4" t="str">
        <f>_xlfn.XLOOKUP(AW2988,Sheet2!$Q$3:$Q$66,Sheet2!$R$3:$R$66,"**")</f>
        <v>**</v>
      </c>
      <c r="AY2988" s="4">
        <f t="shared" si="2141"/>
        <v>0</v>
      </c>
      <c r="AZ2988" s="16" t="str">
        <f t="shared" si="2142"/>
        <v>SKPBZ</v>
      </c>
    </row>
    <row r="2989" spans="1:52" x14ac:dyDescent="0.35">
      <c r="B2989" s="3">
        <f t="shared" si="2099"/>
        <v>45</v>
      </c>
      <c r="C2989" s="1">
        <f t="shared" si="2100"/>
        <v>6123</v>
      </c>
      <c r="D2989" s="2">
        <v>770</v>
      </c>
      <c r="E2989" s="2" t="str">
        <f>_xlfn.XLOOKUP(C2989,Sheet2!$N$3:$N$1000,Sheet2!$O$3:$O$1000,"")</f>
        <v/>
      </c>
      <c r="F2989" s="9" t="str">
        <f t="shared" si="2108"/>
        <v>JMP .DLY1</v>
      </c>
      <c r="G2989" s="4" t="str">
        <f t="shared" si="2101"/>
        <v>1</v>
      </c>
      <c r="H2989" s="4">
        <f t="shared" si="2102"/>
        <v>370</v>
      </c>
      <c r="I2989" s="6">
        <f t="shared" si="2109"/>
        <v>0</v>
      </c>
      <c r="J2989" s="6">
        <f t="shared" si="2110"/>
        <v>0</v>
      </c>
      <c r="K2989" s="6">
        <f t="shared" si="2111"/>
        <v>0</v>
      </c>
      <c r="L2989" s="6">
        <f t="shared" si="2112"/>
        <v>7</v>
      </c>
      <c r="M2989" s="6">
        <f t="shared" si="2113"/>
        <v>7</v>
      </c>
      <c r="N2989" s="6">
        <f t="shared" si="2114"/>
        <v>0</v>
      </c>
      <c r="O2989" s="13">
        <f t="shared" si="2115"/>
        <v>0</v>
      </c>
      <c r="P2989" s="4">
        <f t="shared" si="2116"/>
        <v>0</v>
      </c>
      <c r="Q2989" s="4">
        <f t="shared" si="2117"/>
        <v>0</v>
      </c>
      <c r="R2989">
        <f t="shared" si="2118"/>
        <v>370</v>
      </c>
      <c r="S2989" s="4">
        <f t="shared" si="2119"/>
        <v>1</v>
      </c>
      <c r="T2989" s="15">
        <f t="shared" si="2120"/>
        <v>0</v>
      </c>
      <c r="U2989" s="4">
        <f t="shared" si="2121"/>
        <v>0</v>
      </c>
      <c r="V2989" s="4">
        <f t="shared" si="2122"/>
        <v>0</v>
      </c>
      <c r="W2989" s="4">
        <f t="shared" si="2123"/>
        <v>1</v>
      </c>
      <c r="X2989" s="6">
        <f t="shared" si="2124"/>
        <v>3</v>
      </c>
      <c r="Y2989" s="4">
        <f t="shared" si="2125"/>
        <v>3</v>
      </c>
      <c r="Z2989" s="6">
        <f t="shared" si="2126"/>
        <v>1</v>
      </c>
      <c r="AA2989" s="18">
        <f t="shared" si="2127"/>
        <v>0</v>
      </c>
      <c r="AB2989" s="9" t="str">
        <f t="shared" si="2106"/>
        <v>.DLY1</v>
      </c>
      <c r="AC2989" s="9" t="str">
        <f>_xlfn.XLOOKUP(R2989,Sheet2!$H$3:$H$258,Sheet2!$I$3:$I$258,"-----")</f>
        <v>*****</v>
      </c>
      <c r="AD2989" s="9" t="str">
        <f>_xlfn.XLOOKUP(VALUE(AE2989),Sheet2!$N$3:$N$1000,Sheet2!$O$3:$O$1000,"********")</f>
        <v>.DLY1</v>
      </c>
      <c r="AE2989" t="str">
        <f t="shared" si="2103"/>
        <v>6113</v>
      </c>
      <c r="AF2989" s="9" t="str">
        <f>IF(R2989&lt;200,"+"&amp;TEXT(R2989,"0"),"-"&amp;TEXT(_xlfn.XLOOKUP(R2989,Sheet2!$K$3:$K$130,Sheet2!$L$3:$L$130,"-----"),"0"))</f>
        <v>-10</v>
      </c>
      <c r="AG2989" s="9" t="str">
        <f t="shared" si="2128"/>
        <v/>
      </c>
      <c r="AH2989" s="9" t="str">
        <f t="shared" si="2129"/>
        <v>JMP .DLY1</v>
      </c>
      <c r="AI2989" t="str">
        <f t="shared" si="2130"/>
        <v>0,.DLY1</v>
      </c>
      <c r="AJ2989" s="16" t="str">
        <f t="shared" si="2131"/>
        <v>.DLY1</v>
      </c>
      <c r="AK2989" t="str">
        <f t="shared" si="2132"/>
        <v>NEGCS# 0,0</v>
      </c>
      <c r="AL2989" s="4" t="str">
        <f t="shared" si="2133"/>
        <v>NEG</v>
      </c>
      <c r="AM2989" s="4" t="str">
        <f t="shared" si="2134"/>
        <v>S</v>
      </c>
      <c r="AN2989" s="4" t="str">
        <f t="shared" si="2135"/>
        <v>C</v>
      </c>
      <c r="AO2989" s="4" t="str">
        <f t="shared" si="2136"/>
        <v>#</v>
      </c>
      <c r="AP2989" s="15" t="str">
        <f t="shared" si="2137"/>
        <v/>
      </c>
      <c r="AQ2989" s="9" t="str">
        <f>_xlfn.XLOOKUP(D2989,Sheet2!$E$3:$E$101,Sheet2!$F$3:$F$101,"******************")</f>
        <v>******************</v>
      </c>
      <c r="AR2989" s="33" t="str">
        <f t="shared" si="2104"/>
        <v>DIAP 0,**</v>
      </c>
      <c r="AS2989" s="9" t="str">
        <f t="shared" si="2105"/>
        <v>DIAP</v>
      </c>
      <c r="AT2989" s="4">
        <f t="shared" si="2138"/>
        <v>0</v>
      </c>
      <c r="AU2989" s="6">
        <f t="shared" si="2139"/>
        <v>3</v>
      </c>
      <c r="AV2989" s="4" t="str">
        <f t="shared" si="2107"/>
        <v>P</v>
      </c>
      <c r="AW2989" s="4">
        <f t="shared" si="2140"/>
        <v>70</v>
      </c>
      <c r="AX2989" s="4" t="str">
        <f>_xlfn.XLOOKUP(AW2989,Sheet2!$Q$3:$Q$66,Sheet2!$R$3:$R$66,"**")</f>
        <v>**</v>
      </c>
      <c r="AY2989" s="4">
        <f t="shared" si="2141"/>
        <v>1</v>
      </c>
      <c r="AZ2989" s="16" t="str">
        <f t="shared" si="2142"/>
        <v>SKPDZ</v>
      </c>
    </row>
    <row r="2990" spans="1:52" x14ac:dyDescent="0.35">
      <c r="B2990" s="3">
        <f t="shared" si="2099"/>
        <v>46</v>
      </c>
      <c r="C2990" s="1">
        <f t="shared" si="2100"/>
        <v>6124</v>
      </c>
      <c r="D2990" s="2">
        <v>1400</v>
      </c>
      <c r="E2990" s="2" t="str">
        <f>_xlfn.XLOOKUP(C2990,Sheet2!$N$3:$N$1000,Sheet2!$O$3:$O$1000,"")</f>
        <v/>
      </c>
      <c r="F2990" s="9" t="str">
        <f t="shared" si="2108"/>
        <v>JMP +0,3</v>
      </c>
      <c r="G2990" s="4" t="str">
        <f t="shared" si="2101"/>
        <v>3</v>
      </c>
      <c r="H2990" s="4">
        <f t="shared" si="2102"/>
        <v>0</v>
      </c>
      <c r="I2990" s="6">
        <f t="shared" si="2109"/>
        <v>0</v>
      </c>
      <c r="J2990" s="6">
        <f t="shared" si="2110"/>
        <v>0</v>
      </c>
      <c r="K2990" s="6">
        <f t="shared" si="2111"/>
        <v>1</v>
      </c>
      <c r="L2990" s="6">
        <f t="shared" si="2112"/>
        <v>4</v>
      </c>
      <c r="M2990" s="6">
        <f t="shared" si="2113"/>
        <v>0</v>
      </c>
      <c r="N2990" s="6">
        <f t="shared" si="2114"/>
        <v>0</v>
      </c>
      <c r="O2990" s="13">
        <f t="shared" si="2115"/>
        <v>0</v>
      </c>
      <c r="P2990" s="4">
        <f t="shared" si="2116"/>
        <v>0</v>
      </c>
      <c r="Q2990" s="4">
        <f t="shared" si="2117"/>
        <v>0</v>
      </c>
      <c r="R2990">
        <f t="shared" si="2118"/>
        <v>0</v>
      </c>
      <c r="S2990" s="4">
        <f t="shared" si="2119"/>
        <v>3</v>
      </c>
      <c r="T2990" s="15">
        <f t="shared" si="2120"/>
        <v>0</v>
      </c>
      <c r="U2990" s="4">
        <f t="shared" si="2121"/>
        <v>0</v>
      </c>
      <c r="V2990" s="4">
        <f t="shared" si="2122"/>
        <v>0</v>
      </c>
      <c r="W2990" s="4">
        <f t="shared" si="2123"/>
        <v>3</v>
      </c>
      <c r="X2990" s="6">
        <f t="shared" si="2124"/>
        <v>0</v>
      </c>
      <c r="Y2990" s="4">
        <f t="shared" si="2125"/>
        <v>0</v>
      </c>
      <c r="Z2990" s="6">
        <f t="shared" si="2126"/>
        <v>0</v>
      </c>
      <c r="AA2990" s="18">
        <f t="shared" si="2127"/>
        <v>0</v>
      </c>
      <c r="AB2990" s="9" t="str">
        <f t="shared" si="2106"/>
        <v>+0,3</v>
      </c>
      <c r="AC2990" s="9" t="str">
        <f>_xlfn.XLOOKUP(R2990,Sheet2!$H$3:$H$258,Sheet2!$I$3:$I$258,"-----")</f>
        <v>0</v>
      </c>
      <c r="AD2990" s="9" t="str">
        <f>_xlfn.XLOOKUP(VALUE(AE2990),Sheet2!$N$3:$N$1000,Sheet2!$O$3:$O$1000,"********")</f>
        <v>********</v>
      </c>
      <c r="AE2990" t="str">
        <f t="shared" si="2103"/>
        <v>6124</v>
      </c>
      <c r="AF2990" s="9" t="str">
        <f>IF(R2990&lt;200,"+"&amp;TEXT(R2990,"0"),"-"&amp;TEXT(_xlfn.XLOOKUP(R2990,Sheet2!$K$3:$K$130,Sheet2!$L$3:$L$130,"-----"),"0"))</f>
        <v>+0</v>
      </c>
      <c r="AG2990" s="9" t="str">
        <f t="shared" si="2128"/>
        <v/>
      </c>
      <c r="AH2990" s="9" t="str">
        <f t="shared" si="2129"/>
        <v>JMP +0,3</v>
      </c>
      <c r="AI2990" t="str">
        <f t="shared" si="2130"/>
        <v>0,+0,3</v>
      </c>
      <c r="AJ2990" s="16" t="str">
        <f t="shared" si="2131"/>
        <v>+0,3</v>
      </c>
      <c r="AK2990" t="str">
        <f t="shared" si="2132"/>
        <v>INC 0,0</v>
      </c>
      <c r="AL2990" s="4" t="str">
        <f t="shared" si="2133"/>
        <v>INC</v>
      </c>
      <c r="AM2990" s="4" t="str">
        <f t="shared" si="2134"/>
        <v/>
      </c>
      <c r="AN2990" s="4" t="str">
        <f t="shared" si="2135"/>
        <v/>
      </c>
      <c r="AO2990" s="4" t="str">
        <f t="shared" si="2136"/>
        <v/>
      </c>
      <c r="AP2990" s="15" t="str">
        <f t="shared" si="2137"/>
        <v/>
      </c>
      <c r="AQ2990" s="9" t="str">
        <f>_xlfn.XLOOKUP(D2990,Sheet2!$E$3:$E$101,Sheet2!$F$3:$F$101,"******************")</f>
        <v>******************</v>
      </c>
      <c r="AR2990" s="33" t="str">
        <f t="shared" si="2104"/>
        <v>DIB 0,0</v>
      </c>
      <c r="AS2990" s="9" t="str">
        <f t="shared" si="2105"/>
        <v>DIB</v>
      </c>
      <c r="AT2990" s="4">
        <f t="shared" si="2138"/>
        <v>0</v>
      </c>
      <c r="AU2990" s="6">
        <f t="shared" si="2139"/>
        <v>0</v>
      </c>
      <c r="AV2990" s="4" t="str">
        <f t="shared" si="2107"/>
        <v/>
      </c>
      <c r="AW2990" s="4">
        <f t="shared" si="2140"/>
        <v>0</v>
      </c>
      <c r="AX2990" s="4" t="str">
        <f>_xlfn.XLOOKUP(AW2990,Sheet2!$Q$3:$Q$66,Sheet2!$R$3:$R$66,"**")</f>
        <v>0</v>
      </c>
      <c r="AY2990" s="4">
        <f t="shared" si="2141"/>
        <v>3</v>
      </c>
      <c r="AZ2990" s="16" t="str">
        <f t="shared" si="2142"/>
        <v>SKPBN</v>
      </c>
    </row>
    <row r="2991" spans="1:52" x14ac:dyDescent="0.35">
      <c r="A2991" s="5" t="s">
        <v>122</v>
      </c>
      <c r="B2991" s="3">
        <v>26</v>
      </c>
      <c r="C2991" s="1">
        <f t="shared" si="2100"/>
        <v>6125</v>
      </c>
      <c r="D2991" s="2">
        <v>54551</v>
      </c>
      <c r="E2991" s="2" t="str">
        <f>_xlfn.XLOOKUP(C2991,Sheet2!$N$3:$N$1000,Sheet2!$O$3:$O$1000,"")</f>
        <v>MESS</v>
      </c>
      <c r="F2991" s="9" t="str">
        <f t="shared" si="2108"/>
        <v>STA 3,MESSR</v>
      </c>
      <c r="G2991" s="4" t="str">
        <f t="shared" si="2101"/>
        <v>131</v>
      </c>
      <c r="H2991" s="4">
        <f t="shared" si="2102"/>
        <v>151</v>
      </c>
      <c r="I2991" s="6">
        <f t="shared" si="2109"/>
        <v>0</v>
      </c>
      <c r="J2991" s="6">
        <f t="shared" si="2110"/>
        <v>5</v>
      </c>
      <c r="K2991" s="6">
        <f t="shared" si="2111"/>
        <v>4</v>
      </c>
      <c r="L2991" s="6">
        <f t="shared" si="2112"/>
        <v>5</v>
      </c>
      <c r="M2991" s="6">
        <f t="shared" si="2113"/>
        <v>5</v>
      </c>
      <c r="N2991" s="6">
        <f t="shared" si="2114"/>
        <v>1</v>
      </c>
      <c r="O2991" s="13">
        <f t="shared" si="2115"/>
        <v>11</v>
      </c>
      <c r="P2991" s="4">
        <f t="shared" si="2116"/>
        <v>2</v>
      </c>
      <c r="Q2991" s="4">
        <f t="shared" si="2117"/>
        <v>3</v>
      </c>
      <c r="R2991">
        <f t="shared" si="2118"/>
        <v>151</v>
      </c>
      <c r="S2991" s="4">
        <f t="shared" si="2119"/>
        <v>1</v>
      </c>
      <c r="T2991" s="15">
        <f t="shared" si="2120"/>
        <v>0</v>
      </c>
      <c r="U2991" s="4">
        <f t="shared" si="2121"/>
        <v>2</v>
      </c>
      <c r="V2991" s="4">
        <f t="shared" si="2122"/>
        <v>3</v>
      </c>
      <c r="W2991" s="4">
        <f t="shared" si="2123"/>
        <v>1</v>
      </c>
      <c r="X2991" s="6">
        <f t="shared" si="2124"/>
        <v>1</v>
      </c>
      <c r="Y2991" s="4">
        <f t="shared" si="2125"/>
        <v>2</v>
      </c>
      <c r="Z2991" s="6">
        <f t="shared" si="2126"/>
        <v>1</v>
      </c>
      <c r="AA2991" s="18">
        <f t="shared" si="2127"/>
        <v>1</v>
      </c>
      <c r="AB2991" s="9" t="str">
        <f t="shared" si="2106"/>
        <v>MESSR</v>
      </c>
      <c r="AC2991" s="9" t="str">
        <f>_xlfn.XLOOKUP(R2991,Sheet2!$H$3:$H$258,Sheet2!$I$3:$I$258,"-----")</f>
        <v>NDSKS</v>
      </c>
      <c r="AD2991" s="9" t="str">
        <f>_xlfn.XLOOKUP(VALUE(AE2991),Sheet2!$N$3:$N$1000,Sheet2!$O$3:$O$1000,"********")</f>
        <v>MESSR</v>
      </c>
      <c r="AE2991" t="str">
        <f t="shared" si="2103"/>
        <v>6276</v>
      </c>
      <c r="AF2991" s="9" t="str">
        <f>IF(R2991&lt;200,"+"&amp;TEXT(R2991,"0"),"-"&amp;TEXT(_xlfn.XLOOKUP(R2991,Sheet2!$K$3:$K$130,Sheet2!$L$3:$L$130,"-----"),"0"))</f>
        <v>+151</v>
      </c>
      <c r="AG2991" s="9" t="str">
        <f t="shared" si="2128"/>
        <v/>
      </c>
      <c r="AH2991" s="9" t="str">
        <f t="shared" si="2129"/>
        <v>DSZ MESSR</v>
      </c>
      <c r="AI2991" t="str">
        <f t="shared" si="2130"/>
        <v>3,MESSR</v>
      </c>
      <c r="AJ2991" s="16" t="str">
        <f t="shared" si="2131"/>
        <v>MESSR</v>
      </c>
      <c r="AK2991" t="str">
        <f t="shared" si="2132"/>
        <v>NEGOL# 2,3,SKP</v>
      </c>
      <c r="AL2991" s="4" t="str">
        <f t="shared" si="2133"/>
        <v>NEG</v>
      </c>
      <c r="AM2991" s="4" t="str">
        <f t="shared" si="2134"/>
        <v>L</v>
      </c>
      <c r="AN2991" s="4" t="str">
        <f t="shared" si="2135"/>
        <v>O</v>
      </c>
      <c r="AO2991" s="4" t="str">
        <f t="shared" si="2136"/>
        <v>#</v>
      </c>
      <c r="AP2991" s="15" t="str">
        <f t="shared" si="2137"/>
        <v>,SKP</v>
      </c>
      <c r="AQ2991" s="9" t="str">
        <f>_xlfn.XLOOKUP(D2991,Sheet2!$E$3:$E$101,Sheet2!$F$3:$F$101,"******************")</f>
        <v>******************</v>
      </c>
      <c r="AR2991" s="33" t="str">
        <f t="shared" si="2104"/>
        <v>DIAS 3,**</v>
      </c>
      <c r="AS2991" s="9" t="str">
        <f t="shared" si="2105"/>
        <v>DIAS</v>
      </c>
      <c r="AT2991" s="4">
        <f t="shared" si="2138"/>
        <v>3</v>
      </c>
      <c r="AU2991" s="6">
        <f t="shared" si="2139"/>
        <v>1</v>
      </c>
      <c r="AV2991" s="4" t="str">
        <f t="shared" si="2107"/>
        <v>S</v>
      </c>
      <c r="AW2991" s="4">
        <f t="shared" si="2140"/>
        <v>51</v>
      </c>
      <c r="AX2991" s="4" t="str">
        <f>_xlfn.XLOOKUP(AW2991,Sheet2!$Q$3:$Q$66,Sheet2!$R$3:$R$66,"**")</f>
        <v>**</v>
      </c>
      <c r="AY2991" s="4">
        <f t="shared" si="2141"/>
        <v>1</v>
      </c>
      <c r="AZ2991" s="16" t="str">
        <f t="shared" si="2142"/>
        <v>SKPBZ</v>
      </c>
    </row>
    <row r="2992" spans="1:52" x14ac:dyDescent="0.35">
      <c r="B2992" s="3">
        <f t="shared" si="2099"/>
        <v>27</v>
      </c>
      <c r="C2992" s="1">
        <f t="shared" si="2100"/>
        <v>6126</v>
      </c>
      <c r="D2992" s="2">
        <v>44505</v>
      </c>
      <c r="E2992" s="2" t="str">
        <f>_xlfn.XLOOKUP(C2992,Sheet2!$N$3:$N$1000,Sheet2!$O$3:$O$1000,"")</f>
        <v/>
      </c>
      <c r="F2992" s="9" t="str">
        <f t="shared" si="2108"/>
        <v>STA 1,P.AC1</v>
      </c>
      <c r="G2992" s="4" t="str">
        <f t="shared" si="2101"/>
        <v>111</v>
      </c>
      <c r="H2992" s="4">
        <f t="shared" si="2102"/>
        <v>105</v>
      </c>
      <c r="I2992" s="6">
        <f t="shared" si="2109"/>
        <v>0</v>
      </c>
      <c r="J2992" s="6">
        <f t="shared" si="2110"/>
        <v>4</v>
      </c>
      <c r="K2992" s="6">
        <f t="shared" si="2111"/>
        <v>4</v>
      </c>
      <c r="L2992" s="6">
        <f t="shared" si="2112"/>
        <v>5</v>
      </c>
      <c r="M2992" s="6">
        <f t="shared" si="2113"/>
        <v>0</v>
      </c>
      <c r="N2992" s="6">
        <f t="shared" si="2114"/>
        <v>5</v>
      </c>
      <c r="O2992" s="13">
        <f t="shared" si="2115"/>
        <v>9</v>
      </c>
      <c r="P2992" s="4">
        <f t="shared" si="2116"/>
        <v>2</v>
      </c>
      <c r="Q2992" s="4">
        <f t="shared" si="2117"/>
        <v>1</v>
      </c>
      <c r="R2992">
        <f t="shared" si="2118"/>
        <v>105</v>
      </c>
      <c r="S2992" s="4">
        <f t="shared" si="2119"/>
        <v>1</v>
      </c>
      <c r="T2992" s="15">
        <f t="shared" si="2120"/>
        <v>0</v>
      </c>
      <c r="U2992" s="4">
        <f t="shared" si="2121"/>
        <v>2</v>
      </c>
      <c r="V2992" s="4">
        <f t="shared" si="2122"/>
        <v>1</v>
      </c>
      <c r="W2992" s="4">
        <f t="shared" si="2123"/>
        <v>1</v>
      </c>
      <c r="X2992" s="6">
        <f t="shared" si="2124"/>
        <v>1</v>
      </c>
      <c r="Y2992" s="4">
        <f t="shared" si="2125"/>
        <v>0</v>
      </c>
      <c r="Z2992" s="6">
        <f t="shared" si="2126"/>
        <v>0</v>
      </c>
      <c r="AA2992" s="18">
        <f t="shared" si="2127"/>
        <v>5</v>
      </c>
      <c r="AB2992" s="9" t="str">
        <f t="shared" si="2106"/>
        <v>P.AC1</v>
      </c>
      <c r="AC2992" s="9" t="str">
        <f>_xlfn.XLOOKUP(R2992,Sheet2!$H$3:$H$258,Sheet2!$I$3:$I$258,"-----")</f>
        <v>ZB6</v>
      </c>
      <c r="AD2992" s="9" t="str">
        <f>_xlfn.XLOOKUP(VALUE(AE2992),Sheet2!$N$3:$N$1000,Sheet2!$O$3:$O$1000,"********")</f>
        <v>P.AC1</v>
      </c>
      <c r="AE2992" t="str">
        <f t="shared" si="2103"/>
        <v>6233</v>
      </c>
      <c r="AF2992" s="9" t="str">
        <f>IF(R2992&lt;200,"+"&amp;TEXT(R2992,"0"),"-"&amp;TEXT(_xlfn.XLOOKUP(R2992,Sheet2!$K$3:$K$130,Sheet2!$L$3:$L$130,"-----"),"0"))</f>
        <v>+105</v>
      </c>
      <c r="AG2992" s="9" t="str">
        <f t="shared" si="2128"/>
        <v/>
      </c>
      <c r="AH2992" s="9" t="str">
        <f t="shared" si="2129"/>
        <v>JSR P.AC1</v>
      </c>
      <c r="AI2992" t="str">
        <f t="shared" si="2130"/>
        <v>1,P.AC1</v>
      </c>
      <c r="AJ2992" s="16" t="str">
        <f t="shared" si="2131"/>
        <v>P.AC1</v>
      </c>
      <c r="AK2992" t="str">
        <f t="shared" si="2132"/>
        <v>NEGL 2,1,SNR</v>
      </c>
      <c r="AL2992" s="4" t="str">
        <f t="shared" si="2133"/>
        <v>NEG</v>
      </c>
      <c r="AM2992" s="4" t="str">
        <f t="shared" si="2134"/>
        <v>L</v>
      </c>
      <c r="AN2992" s="4" t="str">
        <f t="shared" si="2135"/>
        <v/>
      </c>
      <c r="AO2992" s="4" t="str">
        <f t="shared" si="2136"/>
        <v/>
      </c>
      <c r="AP2992" s="15" t="str">
        <f t="shared" si="2137"/>
        <v>,SNR</v>
      </c>
      <c r="AQ2992" s="9" t="str">
        <f>_xlfn.XLOOKUP(D2992,Sheet2!$E$3:$E$101,Sheet2!$F$3:$F$101,"******************")</f>
        <v>******************</v>
      </c>
      <c r="AR2992" s="33" t="str">
        <f t="shared" si="2104"/>
        <v>DIAS 1,0</v>
      </c>
      <c r="AS2992" s="9" t="str">
        <f t="shared" si="2105"/>
        <v>DIAS</v>
      </c>
      <c r="AT2992" s="4">
        <f t="shared" si="2138"/>
        <v>1</v>
      </c>
      <c r="AU2992" s="6">
        <f t="shared" si="2139"/>
        <v>1</v>
      </c>
      <c r="AV2992" s="4" t="str">
        <f t="shared" si="2107"/>
        <v>S</v>
      </c>
      <c r="AW2992" s="4">
        <f t="shared" si="2140"/>
        <v>5</v>
      </c>
      <c r="AX2992" s="4">
        <f>_xlfn.XLOOKUP(AW2992,Sheet2!$Q$3:$Q$66,Sheet2!$R$3:$R$66,"**")</f>
        <v>0</v>
      </c>
      <c r="AY2992" s="4">
        <f t="shared" si="2141"/>
        <v>1</v>
      </c>
      <c r="AZ2992" s="16" t="str">
        <f t="shared" si="2142"/>
        <v>SKPBZ</v>
      </c>
    </row>
    <row r="2993" spans="2:52" x14ac:dyDescent="0.35">
      <c r="B2993" s="3">
        <f t="shared" si="2099"/>
        <v>28</v>
      </c>
      <c r="C2993" s="1">
        <f t="shared" si="2100"/>
        <v>6127</v>
      </c>
      <c r="D2993" s="2">
        <v>50505</v>
      </c>
      <c r="E2993" s="2" t="str">
        <f>_xlfn.XLOOKUP(C2993,Sheet2!$N$3:$N$1000,Sheet2!$O$3:$O$1000,"")</f>
        <v/>
      </c>
      <c r="F2993" s="9" t="str">
        <f t="shared" si="2108"/>
        <v>STA 2,P.AC2</v>
      </c>
      <c r="G2993" s="4" t="str">
        <f t="shared" si="2101"/>
        <v>121</v>
      </c>
      <c r="H2993" s="4">
        <f t="shared" si="2102"/>
        <v>105</v>
      </c>
      <c r="I2993" s="6">
        <f t="shared" si="2109"/>
        <v>0</v>
      </c>
      <c r="J2993" s="6">
        <f t="shared" si="2110"/>
        <v>5</v>
      </c>
      <c r="K2993" s="6">
        <f t="shared" si="2111"/>
        <v>0</v>
      </c>
      <c r="L2993" s="6">
        <f t="shared" si="2112"/>
        <v>5</v>
      </c>
      <c r="M2993" s="6">
        <f t="shared" si="2113"/>
        <v>0</v>
      </c>
      <c r="N2993" s="6">
        <f t="shared" si="2114"/>
        <v>5</v>
      </c>
      <c r="O2993" s="13">
        <f t="shared" si="2115"/>
        <v>10</v>
      </c>
      <c r="P2993" s="4">
        <f t="shared" si="2116"/>
        <v>2</v>
      </c>
      <c r="Q2993" s="4">
        <f t="shared" si="2117"/>
        <v>2</v>
      </c>
      <c r="R2993">
        <f t="shared" si="2118"/>
        <v>105</v>
      </c>
      <c r="S2993" s="4">
        <f t="shared" si="2119"/>
        <v>1</v>
      </c>
      <c r="T2993" s="15">
        <f t="shared" si="2120"/>
        <v>0</v>
      </c>
      <c r="U2993" s="4">
        <f t="shared" si="2121"/>
        <v>2</v>
      </c>
      <c r="V2993" s="4">
        <f t="shared" si="2122"/>
        <v>2</v>
      </c>
      <c r="W2993" s="4">
        <f t="shared" si="2123"/>
        <v>1</v>
      </c>
      <c r="X2993" s="6">
        <f t="shared" si="2124"/>
        <v>1</v>
      </c>
      <c r="Y2993" s="4">
        <f t="shared" si="2125"/>
        <v>0</v>
      </c>
      <c r="Z2993" s="6">
        <f t="shared" si="2126"/>
        <v>0</v>
      </c>
      <c r="AA2993" s="18">
        <f t="shared" si="2127"/>
        <v>5</v>
      </c>
      <c r="AB2993" s="9" t="str">
        <f t="shared" si="2106"/>
        <v>P.AC2</v>
      </c>
      <c r="AC2993" s="9" t="str">
        <f>_xlfn.XLOOKUP(R2993,Sheet2!$H$3:$H$258,Sheet2!$I$3:$I$258,"-----")</f>
        <v>ZB6</v>
      </c>
      <c r="AD2993" s="9" t="str">
        <f>_xlfn.XLOOKUP(VALUE(AE2993),Sheet2!$N$3:$N$1000,Sheet2!$O$3:$O$1000,"********")</f>
        <v>P.AC2</v>
      </c>
      <c r="AE2993" t="str">
        <f t="shared" si="2103"/>
        <v>6234</v>
      </c>
      <c r="AF2993" s="9" t="str">
        <f>IF(R2993&lt;200,"+"&amp;TEXT(R2993,"0"),"-"&amp;TEXT(_xlfn.XLOOKUP(R2993,Sheet2!$K$3:$K$130,Sheet2!$L$3:$L$130,"-----"),"0"))</f>
        <v>+105</v>
      </c>
      <c r="AG2993" s="9" t="str">
        <f t="shared" si="2128"/>
        <v/>
      </c>
      <c r="AH2993" s="9" t="str">
        <f t="shared" si="2129"/>
        <v>ISZ P.AC2</v>
      </c>
      <c r="AI2993" t="str">
        <f t="shared" si="2130"/>
        <v>2,P.AC2</v>
      </c>
      <c r="AJ2993" s="16" t="str">
        <f t="shared" si="2131"/>
        <v>P.AC2</v>
      </c>
      <c r="AK2993" t="str">
        <f t="shared" si="2132"/>
        <v>NEGL 2,2,SNR</v>
      </c>
      <c r="AL2993" s="4" t="str">
        <f t="shared" si="2133"/>
        <v>NEG</v>
      </c>
      <c r="AM2993" s="4" t="str">
        <f t="shared" si="2134"/>
        <v>L</v>
      </c>
      <c r="AN2993" s="4" t="str">
        <f t="shared" si="2135"/>
        <v/>
      </c>
      <c r="AO2993" s="4" t="str">
        <f t="shared" si="2136"/>
        <v/>
      </c>
      <c r="AP2993" s="15" t="str">
        <f t="shared" si="2137"/>
        <v>,SNR</v>
      </c>
      <c r="AQ2993" s="9" t="str">
        <f>_xlfn.XLOOKUP(D2993,Sheet2!$E$3:$E$101,Sheet2!$F$3:$F$101,"******************")</f>
        <v>******************</v>
      </c>
      <c r="AR2993" s="33" t="str">
        <f t="shared" si="2104"/>
        <v>DIAS 2,0</v>
      </c>
      <c r="AS2993" s="9" t="str">
        <f t="shared" si="2105"/>
        <v>DIAS</v>
      </c>
      <c r="AT2993" s="4">
        <f t="shared" si="2138"/>
        <v>2</v>
      </c>
      <c r="AU2993" s="6">
        <f t="shared" si="2139"/>
        <v>1</v>
      </c>
      <c r="AV2993" s="4" t="str">
        <f t="shared" si="2107"/>
        <v>S</v>
      </c>
      <c r="AW2993" s="4">
        <f t="shared" si="2140"/>
        <v>5</v>
      </c>
      <c r="AX2993" s="4">
        <f>_xlfn.XLOOKUP(AW2993,Sheet2!$Q$3:$Q$66,Sheet2!$R$3:$R$66,"**")</f>
        <v>0</v>
      </c>
      <c r="AY2993" s="4">
        <f t="shared" si="2141"/>
        <v>1</v>
      </c>
      <c r="AZ2993" s="16" t="str">
        <f t="shared" si="2142"/>
        <v>SKPBZ</v>
      </c>
    </row>
    <row r="2994" spans="2:52" x14ac:dyDescent="0.35">
      <c r="B2994" s="3">
        <f t="shared" si="2099"/>
        <v>29</v>
      </c>
      <c r="C2994" s="1">
        <f t="shared" si="2100"/>
        <v>6130</v>
      </c>
      <c r="D2994" s="2">
        <v>10546</v>
      </c>
      <c r="E2994" s="2" t="str">
        <f>_xlfn.XLOOKUP(C2994,Sheet2!$N$3:$N$1000,Sheet2!$O$3:$O$1000,"")</f>
        <v/>
      </c>
      <c r="F2994" s="9" t="str">
        <f t="shared" si="2108"/>
        <v>ISZ MESSR</v>
      </c>
      <c r="G2994" s="4" t="str">
        <f t="shared" si="2101"/>
        <v>21</v>
      </c>
      <c r="H2994" s="4">
        <f t="shared" si="2102"/>
        <v>146</v>
      </c>
      <c r="I2994" s="6">
        <f t="shared" si="2109"/>
        <v>0</v>
      </c>
      <c r="J2994" s="6">
        <f t="shared" si="2110"/>
        <v>1</v>
      </c>
      <c r="K2994" s="6">
        <f t="shared" si="2111"/>
        <v>0</v>
      </c>
      <c r="L2994" s="6">
        <f t="shared" si="2112"/>
        <v>5</v>
      </c>
      <c r="M2994" s="6">
        <f t="shared" si="2113"/>
        <v>4</v>
      </c>
      <c r="N2994" s="6">
        <f t="shared" si="2114"/>
        <v>6</v>
      </c>
      <c r="O2994" s="13">
        <f t="shared" si="2115"/>
        <v>2</v>
      </c>
      <c r="P2994" s="4">
        <f t="shared" si="2116"/>
        <v>0</v>
      </c>
      <c r="Q2994" s="4">
        <f t="shared" si="2117"/>
        <v>2</v>
      </c>
      <c r="R2994">
        <f t="shared" si="2118"/>
        <v>146</v>
      </c>
      <c r="S2994" s="4">
        <f t="shared" si="2119"/>
        <v>1</v>
      </c>
      <c r="T2994" s="15">
        <f t="shared" si="2120"/>
        <v>0</v>
      </c>
      <c r="U2994" s="4">
        <f t="shared" si="2121"/>
        <v>0</v>
      </c>
      <c r="V2994" s="4">
        <f t="shared" si="2122"/>
        <v>2</v>
      </c>
      <c r="W2994" s="4">
        <f t="shared" si="2123"/>
        <v>1</v>
      </c>
      <c r="X2994" s="6">
        <f t="shared" si="2124"/>
        <v>1</v>
      </c>
      <c r="Y2994" s="4">
        <f t="shared" si="2125"/>
        <v>2</v>
      </c>
      <c r="Z2994" s="6">
        <f t="shared" si="2126"/>
        <v>0</v>
      </c>
      <c r="AA2994" s="18">
        <f t="shared" si="2127"/>
        <v>6</v>
      </c>
      <c r="AB2994" s="9" t="str">
        <f t="shared" si="2106"/>
        <v>MESSR</v>
      </c>
      <c r="AC2994" s="9" t="str">
        <f>_xlfn.XLOOKUP(R2994,Sheet2!$H$3:$H$258,Sheet2!$I$3:$I$258,"-----")</f>
        <v>TIME1</v>
      </c>
      <c r="AD2994" s="9" t="str">
        <f>_xlfn.XLOOKUP(VALUE(AE2994),Sheet2!$N$3:$N$1000,Sheet2!$O$3:$O$1000,"********")</f>
        <v>MESSR</v>
      </c>
      <c r="AE2994" t="str">
        <f t="shared" si="2103"/>
        <v>6276</v>
      </c>
      <c r="AF2994" s="9" t="str">
        <f>IF(R2994&lt;200,"+"&amp;TEXT(R2994,"0"),"-"&amp;TEXT(_xlfn.XLOOKUP(R2994,Sheet2!$K$3:$K$130,Sheet2!$L$3:$L$130,"-----"),"0"))</f>
        <v>+146</v>
      </c>
      <c r="AG2994" s="9" t="str">
        <f t="shared" si="2128"/>
        <v/>
      </c>
      <c r="AH2994" s="9" t="str">
        <f t="shared" si="2129"/>
        <v>ISZ MESSR</v>
      </c>
      <c r="AI2994" t="str">
        <f t="shared" si="2130"/>
        <v>2,MESSR</v>
      </c>
      <c r="AJ2994" s="16" t="str">
        <f t="shared" si="2131"/>
        <v>MESSR</v>
      </c>
      <c r="AK2994" t="str">
        <f t="shared" si="2132"/>
        <v>NEGOL 0,2,SEZ</v>
      </c>
      <c r="AL2994" s="4" t="str">
        <f t="shared" si="2133"/>
        <v>NEG</v>
      </c>
      <c r="AM2994" s="4" t="str">
        <f t="shared" si="2134"/>
        <v>L</v>
      </c>
      <c r="AN2994" s="4" t="str">
        <f t="shared" si="2135"/>
        <v>O</v>
      </c>
      <c r="AO2994" s="4" t="str">
        <f t="shared" si="2136"/>
        <v/>
      </c>
      <c r="AP2994" s="15" t="str">
        <f t="shared" si="2137"/>
        <v>,SEZ</v>
      </c>
      <c r="AQ2994" s="9" t="str">
        <f>_xlfn.XLOOKUP(D2994,Sheet2!$E$3:$E$101,Sheet2!$F$3:$F$101,"******************")</f>
        <v>******************</v>
      </c>
      <c r="AR2994" s="33" t="str">
        <f t="shared" si="2104"/>
        <v>DIAS 2,**</v>
      </c>
      <c r="AS2994" s="9" t="str">
        <f t="shared" si="2105"/>
        <v>DIAS</v>
      </c>
      <c r="AT2994" s="4">
        <f t="shared" si="2138"/>
        <v>2</v>
      </c>
      <c r="AU2994" s="6">
        <f t="shared" si="2139"/>
        <v>1</v>
      </c>
      <c r="AV2994" s="4" t="str">
        <f t="shared" si="2107"/>
        <v>S</v>
      </c>
      <c r="AW2994" s="4">
        <f t="shared" si="2140"/>
        <v>46</v>
      </c>
      <c r="AX2994" s="4" t="str">
        <f>_xlfn.XLOOKUP(AW2994,Sheet2!$Q$3:$Q$66,Sheet2!$R$3:$R$66,"**")</f>
        <v>**</v>
      </c>
      <c r="AY2994" s="4">
        <f t="shared" si="2141"/>
        <v>1</v>
      </c>
      <c r="AZ2994" s="16" t="str">
        <f t="shared" si="2142"/>
        <v>SKPBZ</v>
      </c>
    </row>
    <row r="2995" spans="2:52" x14ac:dyDescent="0.35">
      <c r="B2995" s="3">
        <f t="shared" si="2099"/>
        <v>30</v>
      </c>
      <c r="C2995" s="1">
        <f t="shared" si="2100"/>
        <v>6131</v>
      </c>
      <c r="D2995" s="2">
        <v>31400</v>
      </c>
      <c r="E2995" s="2" t="str">
        <f>_xlfn.XLOOKUP(C2995,Sheet2!$N$3:$N$1000,Sheet2!$O$3:$O$1000,"")</f>
        <v/>
      </c>
      <c r="F2995" s="9" t="str">
        <f t="shared" si="2108"/>
        <v>LDA 2,+0,3</v>
      </c>
      <c r="G2995" s="4" t="str">
        <f t="shared" si="2101"/>
        <v>63</v>
      </c>
      <c r="H2995" s="4">
        <f t="shared" si="2102"/>
        <v>0</v>
      </c>
      <c r="I2995" s="6">
        <f t="shared" si="2109"/>
        <v>0</v>
      </c>
      <c r="J2995" s="6">
        <f t="shared" si="2110"/>
        <v>3</v>
      </c>
      <c r="K2995" s="6">
        <f t="shared" si="2111"/>
        <v>1</v>
      </c>
      <c r="L2995" s="6">
        <f t="shared" si="2112"/>
        <v>4</v>
      </c>
      <c r="M2995" s="6">
        <f t="shared" si="2113"/>
        <v>0</v>
      </c>
      <c r="N2995" s="6">
        <f t="shared" si="2114"/>
        <v>0</v>
      </c>
      <c r="O2995" s="13">
        <f t="shared" si="2115"/>
        <v>6</v>
      </c>
      <c r="P2995" s="4">
        <f t="shared" si="2116"/>
        <v>1</v>
      </c>
      <c r="Q2995" s="4">
        <f t="shared" si="2117"/>
        <v>2</v>
      </c>
      <c r="R2995">
        <f t="shared" si="2118"/>
        <v>0</v>
      </c>
      <c r="S2995" s="4">
        <f t="shared" si="2119"/>
        <v>3</v>
      </c>
      <c r="T2995" s="15">
        <f t="shared" si="2120"/>
        <v>0</v>
      </c>
      <c r="U2995" s="4">
        <f t="shared" si="2121"/>
        <v>1</v>
      </c>
      <c r="V2995" s="4">
        <f t="shared" si="2122"/>
        <v>2</v>
      </c>
      <c r="W2995" s="4">
        <f t="shared" si="2123"/>
        <v>3</v>
      </c>
      <c r="X2995" s="6">
        <f t="shared" si="2124"/>
        <v>0</v>
      </c>
      <c r="Y2995" s="4">
        <f t="shared" si="2125"/>
        <v>0</v>
      </c>
      <c r="Z2995" s="6">
        <f t="shared" si="2126"/>
        <v>0</v>
      </c>
      <c r="AA2995" s="18">
        <f t="shared" si="2127"/>
        <v>0</v>
      </c>
      <c r="AB2995" s="9" t="str">
        <f t="shared" si="2106"/>
        <v>+0,3</v>
      </c>
      <c r="AC2995" s="9" t="str">
        <f>_xlfn.XLOOKUP(R2995,Sheet2!$H$3:$H$258,Sheet2!$I$3:$I$258,"-----")</f>
        <v>0</v>
      </c>
      <c r="AD2995" s="9" t="str">
        <f>_xlfn.XLOOKUP(VALUE(AE2995),Sheet2!$N$3:$N$1000,Sheet2!$O$3:$O$1000,"********")</f>
        <v>********</v>
      </c>
      <c r="AE2995" t="str">
        <f t="shared" si="2103"/>
        <v>6131</v>
      </c>
      <c r="AF2995" s="9" t="str">
        <f>IF(R2995&lt;200,"+"&amp;TEXT(R2995,"0"),"-"&amp;TEXT(_xlfn.XLOOKUP(R2995,Sheet2!$K$3:$K$130,Sheet2!$L$3:$L$130,"-----"),"0"))</f>
        <v>+0</v>
      </c>
      <c r="AG2995" s="9" t="str">
        <f t="shared" si="2128"/>
        <v/>
      </c>
      <c r="AH2995" s="9" t="str">
        <f t="shared" si="2129"/>
        <v>ISZ +0,3</v>
      </c>
      <c r="AI2995" t="str">
        <f t="shared" si="2130"/>
        <v>2,+0,3</v>
      </c>
      <c r="AJ2995" s="16" t="str">
        <f t="shared" si="2131"/>
        <v>+0,3</v>
      </c>
      <c r="AK2995" t="str">
        <f t="shared" si="2132"/>
        <v>INC 1,2</v>
      </c>
      <c r="AL2995" s="4" t="str">
        <f t="shared" si="2133"/>
        <v>INC</v>
      </c>
      <c r="AM2995" s="4" t="str">
        <f t="shared" si="2134"/>
        <v/>
      </c>
      <c r="AN2995" s="4" t="str">
        <f t="shared" si="2135"/>
        <v/>
      </c>
      <c r="AO2995" s="4" t="str">
        <f t="shared" si="2136"/>
        <v/>
      </c>
      <c r="AP2995" s="15" t="str">
        <f t="shared" si="2137"/>
        <v/>
      </c>
      <c r="AQ2995" s="9" t="str">
        <f>_xlfn.XLOOKUP(D2995,Sheet2!$E$3:$E$101,Sheet2!$F$3:$F$101,"******************")</f>
        <v>******************</v>
      </c>
      <c r="AR2995" s="33" t="str">
        <f t="shared" si="2104"/>
        <v>DIB 2,0</v>
      </c>
      <c r="AS2995" s="9" t="str">
        <f t="shared" si="2105"/>
        <v>DIB</v>
      </c>
      <c r="AT2995" s="4">
        <f t="shared" si="2138"/>
        <v>2</v>
      </c>
      <c r="AU2995" s="6">
        <f t="shared" si="2139"/>
        <v>0</v>
      </c>
      <c r="AV2995" s="4" t="str">
        <f t="shared" si="2107"/>
        <v/>
      </c>
      <c r="AW2995" s="4">
        <f t="shared" si="2140"/>
        <v>0</v>
      </c>
      <c r="AX2995" s="4" t="str">
        <f>_xlfn.XLOOKUP(AW2995,Sheet2!$Q$3:$Q$66,Sheet2!$R$3:$R$66,"**")</f>
        <v>0</v>
      </c>
      <c r="AY2995" s="4">
        <f t="shared" si="2141"/>
        <v>3</v>
      </c>
      <c r="AZ2995" s="16" t="str">
        <f t="shared" si="2142"/>
        <v>SKPBN</v>
      </c>
    </row>
    <row r="2996" spans="2:52" x14ac:dyDescent="0.35">
      <c r="B2996" s="3">
        <f t="shared" ref="B2996:B3059" si="2143">B2995+1</f>
        <v>31</v>
      </c>
      <c r="C2996" s="1">
        <f t="shared" ref="C2996:C3059" si="2144">IF(MOD(C2995,10)=7,C2995+3,C2995+1)</f>
        <v>6132</v>
      </c>
      <c r="D2996" s="2">
        <v>24505</v>
      </c>
      <c r="E2996" s="2" t="str">
        <f>_xlfn.XLOOKUP(C2996,Sheet2!$N$3:$N$1000,Sheet2!$O$3:$O$1000,"")</f>
        <v/>
      </c>
      <c r="F2996" s="9" t="str">
        <f t="shared" si="2108"/>
        <v>LDA 1,P.377</v>
      </c>
      <c r="G2996" s="4" t="str">
        <f t="shared" si="2101"/>
        <v>51</v>
      </c>
      <c r="H2996" s="4">
        <f t="shared" si="2102"/>
        <v>105</v>
      </c>
      <c r="I2996" s="6">
        <f t="shared" si="2109"/>
        <v>0</v>
      </c>
      <c r="J2996" s="6">
        <f t="shared" si="2110"/>
        <v>2</v>
      </c>
      <c r="K2996" s="6">
        <f t="shared" si="2111"/>
        <v>4</v>
      </c>
      <c r="L2996" s="6">
        <f t="shared" si="2112"/>
        <v>5</v>
      </c>
      <c r="M2996" s="6">
        <f t="shared" si="2113"/>
        <v>0</v>
      </c>
      <c r="N2996" s="6">
        <f t="shared" si="2114"/>
        <v>5</v>
      </c>
      <c r="O2996" s="13">
        <f t="shared" si="2115"/>
        <v>5</v>
      </c>
      <c r="P2996" s="4">
        <f t="shared" si="2116"/>
        <v>1</v>
      </c>
      <c r="Q2996" s="4">
        <f t="shared" si="2117"/>
        <v>1</v>
      </c>
      <c r="R2996">
        <f t="shared" si="2118"/>
        <v>105</v>
      </c>
      <c r="S2996" s="4">
        <f t="shared" si="2119"/>
        <v>1</v>
      </c>
      <c r="T2996" s="15">
        <f t="shared" si="2120"/>
        <v>0</v>
      </c>
      <c r="U2996" s="4">
        <f t="shared" si="2121"/>
        <v>1</v>
      </c>
      <c r="V2996" s="4">
        <f t="shared" si="2122"/>
        <v>1</v>
      </c>
      <c r="W2996" s="4">
        <f t="shared" si="2123"/>
        <v>1</v>
      </c>
      <c r="X2996" s="6">
        <f t="shared" si="2124"/>
        <v>1</v>
      </c>
      <c r="Y2996" s="4">
        <f t="shared" si="2125"/>
        <v>0</v>
      </c>
      <c r="Z2996" s="6">
        <f t="shared" si="2126"/>
        <v>0</v>
      </c>
      <c r="AA2996" s="18">
        <f t="shared" si="2127"/>
        <v>5</v>
      </c>
      <c r="AB2996" s="9" t="str">
        <f t="shared" si="2106"/>
        <v>P.377</v>
      </c>
      <c r="AC2996" s="9" t="str">
        <f>_xlfn.XLOOKUP(R2996,Sheet2!$H$3:$H$258,Sheet2!$I$3:$I$258,"-----")</f>
        <v>ZB6</v>
      </c>
      <c r="AD2996" s="9" t="str">
        <f>_xlfn.XLOOKUP(VALUE(AE2996),Sheet2!$N$3:$N$1000,Sheet2!$O$3:$O$1000,"********")</f>
        <v>P.377</v>
      </c>
      <c r="AE2996" t="str">
        <f t="shared" si="2103"/>
        <v>6237</v>
      </c>
      <c r="AF2996" s="9" t="str">
        <f>IF(R2996&lt;200,"+"&amp;TEXT(R2996,"0"),"-"&amp;TEXT(_xlfn.XLOOKUP(R2996,Sheet2!$K$3:$K$130,Sheet2!$L$3:$L$130,"-----"),"0"))</f>
        <v>+105</v>
      </c>
      <c r="AG2996" s="9" t="str">
        <f t="shared" si="2128"/>
        <v/>
      </c>
      <c r="AH2996" s="9" t="str">
        <f t="shared" si="2129"/>
        <v>JSR P.377</v>
      </c>
      <c r="AI2996" t="str">
        <f t="shared" si="2130"/>
        <v>1,P.377</v>
      </c>
      <c r="AJ2996" s="16" t="str">
        <f t="shared" si="2131"/>
        <v>P.377</v>
      </c>
      <c r="AK2996" t="str">
        <f t="shared" si="2132"/>
        <v>NEGL 1,1,SNR</v>
      </c>
      <c r="AL2996" s="4" t="str">
        <f t="shared" si="2133"/>
        <v>NEG</v>
      </c>
      <c r="AM2996" s="4" t="str">
        <f t="shared" si="2134"/>
        <v>L</v>
      </c>
      <c r="AN2996" s="4" t="str">
        <f t="shared" si="2135"/>
        <v/>
      </c>
      <c r="AO2996" s="4" t="str">
        <f t="shared" si="2136"/>
        <v/>
      </c>
      <c r="AP2996" s="15" t="str">
        <f t="shared" si="2137"/>
        <v>,SNR</v>
      </c>
      <c r="AQ2996" s="9" t="str">
        <f>_xlfn.XLOOKUP(D2996,Sheet2!$E$3:$E$101,Sheet2!$F$3:$F$101,"******************")</f>
        <v>******************</v>
      </c>
      <c r="AR2996" s="33" t="str">
        <f t="shared" si="2104"/>
        <v>DIAS 1,0</v>
      </c>
      <c r="AS2996" s="9" t="str">
        <f t="shared" si="2105"/>
        <v>DIAS</v>
      </c>
      <c r="AT2996" s="4">
        <f t="shared" si="2138"/>
        <v>1</v>
      </c>
      <c r="AU2996" s="6">
        <f t="shared" si="2139"/>
        <v>1</v>
      </c>
      <c r="AV2996" s="4" t="str">
        <f t="shared" si="2107"/>
        <v>S</v>
      </c>
      <c r="AW2996" s="4">
        <f t="shared" si="2140"/>
        <v>5</v>
      </c>
      <c r="AX2996" s="4">
        <f>_xlfn.XLOOKUP(AW2996,Sheet2!$Q$3:$Q$66,Sheet2!$R$3:$R$66,"**")</f>
        <v>0</v>
      </c>
      <c r="AY2996" s="4">
        <f t="shared" si="2141"/>
        <v>1</v>
      </c>
      <c r="AZ2996" s="16" t="str">
        <f t="shared" si="2142"/>
        <v>SKPBZ</v>
      </c>
    </row>
    <row r="2997" spans="2:52" x14ac:dyDescent="0.35">
      <c r="B2997" s="3">
        <f t="shared" si="2143"/>
        <v>32</v>
      </c>
      <c r="C2997" s="1">
        <f t="shared" si="2144"/>
        <v>6133</v>
      </c>
      <c r="D2997" s="2">
        <v>21000</v>
      </c>
      <c r="E2997" s="2" t="str">
        <f>_xlfn.XLOOKUP(C2997,Sheet2!$N$3:$N$1000,Sheet2!$O$3:$O$1000,"")</f>
        <v>MESS+6</v>
      </c>
      <c r="F2997" s="9" t="str">
        <f t="shared" si="2108"/>
        <v>LDA 0,+0,2</v>
      </c>
      <c r="G2997" s="4" t="str">
        <f t="shared" si="2101"/>
        <v>42</v>
      </c>
      <c r="H2997" s="4">
        <f t="shared" si="2102"/>
        <v>0</v>
      </c>
      <c r="I2997" s="6">
        <f t="shared" si="2109"/>
        <v>0</v>
      </c>
      <c r="J2997" s="6">
        <f t="shared" si="2110"/>
        <v>2</v>
      </c>
      <c r="K2997" s="6">
        <f t="shared" si="2111"/>
        <v>1</v>
      </c>
      <c r="L2997" s="6">
        <f t="shared" si="2112"/>
        <v>0</v>
      </c>
      <c r="M2997" s="6">
        <f t="shared" si="2113"/>
        <v>0</v>
      </c>
      <c r="N2997" s="6">
        <f t="shared" si="2114"/>
        <v>0</v>
      </c>
      <c r="O2997" s="13">
        <f t="shared" si="2115"/>
        <v>4</v>
      </c>
      <c r="P2997" s="4">
        <f t="shared" si="2116"/>
        <v>1</v>
      </c>
      <c r="Q2997" s="4">
        <f t="shared" si="2117"/>
        <v>0</v>
      </c>
      <c r="R2997">
        <f t="shared" si="2118"/>
        <v>0</v>
      </c>
      <c r="S2997" s="4">
        <f t="shared" si="2119"/>
        <v>2</v>
      </c>
      <c r="T2997" s="15">
        <f t="shared" si="2120"/>
        <v>0</v>
      </c>
      <c r="U2997" s="4">
        <f t="shared" si="2121"/>
        <v>1</v>
      </c>
      <c r="V2997" s="4">
        <f t="shared" si="2122"/>
        <v>0</v>
      </c>
      <c r="W2997" s="4">
        <f t="shared" si="2123"/>
        <v>2</v>
      </c>
      <c r="X2997" s="6">
        <f t="shared" si="2124"/>
        <v>0</v>
      </c>
      <c r="Y2997" s="4">
        <f t="shared" si="2125"/>
        <v>0</v>
      </c>
      <c r="Z2997" s="6">
        <f t="shared" si="2126"/>
        <v>0</v>
      </c>
      <c r="AA2997" s="18">
        <f t="shared" si="2127"/>
        <v>0</v>
      </c>
      <c r="AB2997" s="9" t="str">
        <f t="shared" si="2106"/>
        <v>+0,2</v>
      </c>
      <c r="AC2997" s="9" t="str">
        <f>_xlfn.XLOOKUP(R2997,Sheet2!$H$3:$H$258,Sheet2!$I$3:$I$258,"-----")</f>
        <v>0</v>
      </c>
      <c r="AD2997" s="9" t="str">
        <f>_xlfn.XLOOKUP(VALUE(AE2997),Sheet2!$N$3:$N$1000,Sheet2!$O$3:$O$1000,"********")</f>
        <v>MESS+6</v>
      </c>
      <c r="AE2997" t="str">
        <f t="shared" si="2103"/>
        <v>6133</v>
      </c>
      <c r="AF2997" s="9" t="str">
        <f>IF(R2997&lt;200,"+"&amp;TEXT(R2997,"0"),"-"&amp;TEXT(_xlfn.XLOOKUP(R2997,Sheet2!$K$3:$K$130,Sheet2!$L$3:$L$130,"-----"),"0"))</f>
        <v>+0</v>
      </c>
      <c r="AG2997" s="9" t="str">
        <f t="shared" si="2128"/>
        <v/>
      </c>
      <c r="AH2997" s="9" t="str">
        <f t="shared" si="2129"/>
        <v>JMP +0,2</v>
      </c>
      <c r="AI2997" t="str">
        <f t="shared" si="2130"/>
        <v>0,+0,2</v>
      </c>
      <c r="AJ2997" s="16" t="str">
        <f t="shared" si="2131"/>
        <v>+0,2</v>
      </c>
      <c r="AK2997" t="str">
        <f t="shared" si="2132"/>
        <v>MOV 1,0</v>
      </c>
      <c r="AL2997" s="4" t="str">
        <f t="shared" si="2133"/>
        <v>MOV</v>
      </c>
      <c r="AM2997" s="4" t="str">
        <f t="shared" si="2134"/>
        <v/>
      </c>
      <c r="AN2997" s="4" t="str">
        <f t="shared" si="2135"/>
        <v/>
      </c>
      <c r="AO2997" s="4" t="str">
        <f t="shared" si="2136"/>
        <v/>
      </c>
      <c r="AP2997" s="15" t="str">
        <f t="shared" si="2137"/>
        <v/>
      </c>
      <c r="AQ2997" s="9" t="str">
        <f>_xlfn.XLOOKUP(D2997,Sheet2!$E$3:$E$101,Sheet2!$F$3:$F$101,"******************")</f>
        <v>******************</v>
      </c>
      <c r="AR2997" s="33" t="str">
        <f t="shared" si="2104"/>
        <v>DOA 0,0</v>
      </c>
      <c r="AS2997" s="9" t="str">
        <f t="shared" si="2105"/>
        <v>DOA</v>
      </c>
      <c r="AT2997" s="4">
        <f t="shared" si="2138"/>
        <v>0</v>
      </c>
      <c r="AU2997" s="6">
        <f t="shared" si="2139"/>
        <v>0</v>
      </c>
      <c r="AV2997" s="4" t="str">
        <f t="shared" si="2107"/>
        <v/>
      </c>
      <c r="AW2997" s="4">
        <f t="shared" si="2140"/>
        <v>0</v>
      </c>
      <c r="AX2997" s="4" t="str">
        <f>_xlfn.XLOOKUP(AW2997,Sheet2!$Q$3:$Q$66,Sheet2!$R$3:$R$66,"**")</f>
        <v>0</v>
      </c>
      <c r="AY2997" s="4">
        <f t="shared" si="2141"/>
        <v>2</v>
      </c>
      <c r="AZ2997" s="16" t="str">
        <f t="shared" si="2142"/>
        <v>SKPBN</v>
      </c>
    </row>
    <row r="2998" spans="2:52" x14ac:dyDescent="0.35">
      <c r="B2998" s="3">
        <f t="shared" si="2143"/>
        <v>33</v>
      </c>
      <c r="C2998" s="1">
        <f t="shared" si="2144"/>
        <v>6134</v>
      </c>
      <c r="D2998" s="2">
        <v>125112</v>
      </c>
      <c r="E2998" s="2" t="str">
        <f>_xlfn.XLOOKUP(C2998,Sheet2!$N$3:$N$1000,Sheet2!$O$3:$O$1000,"")</f>
        <v/>
      </c>
      <c r="F2998" s="9" t="str">
        <f t="shared" si="2108"/>
        <v>MOVL# 1,1,SZC</v>
      </c>
      <c r="G2998" s="4" t="str">
        <f t="shared" si="2101"/>
        <v>252</v>
      </c>
      <c r="H2998" s="4">
        <f t="shared" si="2102"/>
        <v>112</v>
      </c>
      <c r="I2998" s="6">
        <f t="shared" si="2109"/>
        <v>1</v>
      </c>
      <c r="J2998" s="6">
        <f t="shared" si="2110"/>
        <v>2</v>
      </c>
      <c r="K2998" s="6">
        <f t="shared" si="2111"/>
        <v>5</v>
      </c>
      <c r="L2998" s="6">
        <f t="shared" si="2112"/>
        <v>1</v>
      </c>
      <c r="M2998" s="6">
        <f t="shared" si="2113"/>
        <v>1</v>
      </c>
      <c r="N2998" s="6">
        <f t="shared" si="2114"/>
        <v>2</v>
      </c>
      <c r="O2998" s="13">
        <f t="shared" si="2115"/>
        <v>21</v>
      </c>
      <c r="P2998" s="4">
        <f t="shared" si="2116"/>
        <v>5</v>
      </c>
      <c r="Q2998" s="4">
        <f t="shared" si="2117"/>
        <v>1</v>
      </c>
      <c r="R2998">
        <f t="shared" si="2118"/>
        <v>112</v>
      </c>
      <c r="S2998" s="4">
        <f t="shared" si="2119"/>
        <v>2</v>
      </c>
      <c r="T2998" s="15">
        <f t="shared" si="2120"/>
        <v>0</v>
      </c>
      <c r="U2998" s="4">
        <f t="shared" si="2121"/>
        <v>1</v>
      </c>
      <c r="V2998" s="4">
        <f t="shared" si="2122"/>
        <v>1</v>
      </c>
      <c r="W2998" s="4">
        <f t="shared" si="2123"/>
        <v>2</v>
      </c>
      <c r="X2998" s="6">
        <f t="shared" si="2124"/>
        <v>1</v>
      </c>
      <c r="Y2998" s="4">
        <f t="shared" si="2125"/>
        <v>0</v>
      </c>
      <c r="Z2998" s="6">
        <f t="shared" si="2126"/>
        <v>1</v>
      </c>
      <c r="AA2998" s="18">
        <f t="shared" si="2127"/>
        <v>2</v>
      </c>
      <c r="AB2998" s="9" t="str">
        <f t="shared" si="2106"/>
        <v>+112,2</v>
      </c>
      <c r="AC2998" s="9" t="str">
        <f>_xlfn.XLOOKUP(R2998,Sheet2!$H$3:$H$258,Sheet2!$I$3:$I$258,"-----")</f>
        <v>ZB1</v>
      </c>
      <c r="AD2998" s="9" t="str">
        <f>_xlfn.XLOOKUP(VALUE(AE2998),Sheet2!$N$3:$N$1000,Sheet2!$O$3:$O$1000,"********")</f>
        <v>********</v>
      </c>
      <c r="AE2998" t="str">
        <f t="shared" si="2103"/>
        <v>6246</v>
      </c>
      <c r="AF2998" s="9" t="str">
        <f>IF(R2998&lt;200,"+"&amp;TEXT(R2998,"0"),"-"&amp;TEXT(_xlfn.XLOOKUP(R2998,Sheet2!$K$3:$K$130,Sheet2!$L$3:$L$130,"-----"),"0"))</f>
        <v>+112</v>
      </c>
      <c r="AG2998" s="9" t="str">
        <f t="shared" si="2128"/>
        <v/>
      </c>
      <c r="AH2998" s="9" t="str">
        <f t="shared" si="2129"/>
        <v>JSR +112,2</v>
      </c>
      <c r="AI2998" t="str">
        <f t="shared" si="2130"/>
        <v>1,+112,2</v>
      </c>
      <c r="AJ2998" s="16" t="str">
        <f t="shared" si="2131"/>
        <v>+112,2</v>
      </c>
      <c r="AK2998" t="str">
        <f t="shared" si="2132"/>
        <v>MOVL# 1,1,SZC</v>
      </c>
      <c r="AL2998" s="4" t="str">
        <f t="shared" si="2133"/>
        <v>MOV</v>
      </c>
      <c r="AM2998" s="4" t="str">
        <f t="shared" si="2134"/>
        <v>L</v>
      </c>
      <c r="AN2998" s="4" t="str">
        <f t="shared" si="2135"/>
        <v/>
      </c>
      <c r="AO2998" s="4" t="str">
        <f t="shared" si="2136"/>
        <v>#</v>
      </c>
      <c r="AP2998" s="15" t="str">
        <f t="shared" si="2137"/>
        <v>,SZC</v>
      </c>
      <c r="AQ2998" s="9" t="str">
        <f>_xlfn.XLOOKUP(D2998,Sheet2!$E$3:$E$101,Sheet2!$F$3:$F$101,"******************")</f>
        <v>******************</v>
      </c>
      <c r="AR2998" s="33" t="str">
        <f t="shared" si="2104"/>
        <v>DOAS 1,PTR</v>
      </c>
      <c r="AS2998" s="9" t="str">
        <f t="shared" si="2105"/>
        <v>DOAS</v>
      </c>
      <c r="AT2998" s="4">
        <f t="shared" si="2138"/>
        <v>1</v>
      </c>
      <c r="AU2998" s="6">
        <f t="shared" si="2139"/>
        <v>1</v>
      </c>
      <c r="AV2998" s="4" t="str">
        <f t="shared" si="2107"/>
        <v>S</v>
      </c>
      <c r="AW2998" s="4">
        <f t="shared" si="2140"/>
        <v>12</v>
      </c>
      <c r="AX2998" s="4" t="str">
        <f>_xlfn.XLOOKUP(AW2998,Sheet2!$Q$3:$Q$66,Sheet2!$R$3:$R$66,"**")</f>
        <v>PTR</v>
      </c>
      <c r="AY2998" s="4">
        <f t="shared" si="2141"/>
        <v>2</v>
      </c>
      <c r="AZ2998" s="16" t="str">
        <f t="shared" si="2142"/>
        <v>SKPBZ</v>
      </c>
    </row>
    <row r="2999" spans="2:52" x14ac:dyDescent="0.35">
      <c r="B2999" s="3">
        <f t="shared" si="2143"/>
        <v>34</v>
      </c>
      <c r="C2999" s="1">
        <f t="shared" si="2144"/>
        <v>6135</v>
      </c>
      <c r="D2999" s="2">
        <v>123701</v>
      </c>
      <c r="E2999" s="2" t="str">
        <f>_xlfn.XLOOKUP(C2999,Sheet2!$N$3:$N$1000,Sheet2!$O$3:$O$1000,"")</f>
        <v/>
      </c>
      <c r="F2999" s="9" t="str">
        <f t="shared" si="2108"/>
        <v>ANDS 1,0,SKP</v>
      </c>
      <c r="G2999" s="4" t="str">
        <f t="shared" si="2101"/>
        <v>247</v>
      </c>
      <c r="H2999" s="4">
        <f t="shared" si="2102"/>
        <v>301</v>
      </c>
      <c r="I2999" s="6">
        <f t="shared" si="2109"/>
        <v>1</v>
      </c>
      <c r="J2999" s="6">
        <f t="shared" si="2110"/>
        <v>2</v>
      </c>
      <c r="K2999" s="6">
        <f t="shared" si="2111"/>
        <v>3</v>
      </c>
      <c r="L2999" s="6">
        <f t="shared" si="2112"/>
        <v>7</v>
      </c>
      <c r="M2999" s="6">
        <f t="shared" si="2113"/>
        <v>0</v>
      </c>
      <c r="N2999" s="6">
        <f t="shared" si="2114"/>
        <v>1</v>
      </c>
      <c r="O2999" s="13">
        <f t="shared" si="2115"/>
        <v>20</v>
      </c>
      <c r="P2999" s="4">
        <f t="shared" si="2116"/>
        <v>5</v>
      </c>
      <c r="Q2999" s="4">
        <f t="shared" si="2117"/>
        <v>0</v>
      </c>
      <c r="R2999">
        <f t="shared" si="2118"/>
        <v>301</v>
      </c>
      <c r="S2999" s="4">
        <f t="shared" si="2119"/>
        <v>3</v>
      </c>
      <c r="T2999" s="15">
        <f t="shared" si="2120"/>
        <v>1</v>
      </c>
      <c r="U2999" s="4">
        <f t="shared" si="2121"/>
        <v>1</v>
      </c>
      <c r="V2999" s="4">
        <f t="shared" si="2122"/>
        <v>0</v>
      </c>
      <c r="W2999" s="4">
        <f t="shared" si="2123"/>
        <v>7</v>
      </c>
      <c r="X2999" s="6">
        <f t="shared" si="2124"/>
        <v>3</v>
      </c>
      <c r="Y2999" s="4">
        <f t="shared" si="2125"/>
        <v>0</v>
      </c>
      <c r="Z2999" s="6">
        <f t="shared" si="2126"/>
        <v>0</v>
      </c>
      <c r="AA2999" s="18">
        <f t="shared" si="2127"/>
        <v>1</v>
      </c>
      <c r="AB2999" s="9" t="str">
        <f t="shared" si="2106"/>
        <v>-77,3</v>
      </c>
      <c r="AC2999" s="9" t="str">
        <f>_xlfn.XLOOKUP(R2999,Sheet2!$H$3:$H$258,Sheet2!$I$3:$I$258,"-----")</f>
        <v>*****</v>
      </c>
      <c r="AD2999" s="9" t="str">
        <f>_xlfn.XLOOKUP(VALUE(AE2999),Sheet2!$N$3:$N$1000,Sheet2!$O$3:$O$1000,"********")</f>
        <v>********</v>
      </c>
      <c r="AE2999" t="str">
        <f t="shared" si="2103"/>
        <v>6036</v>
      </c>
      <c r="AF2999" s="9" t="str">
        <f>IF(R2999&lt;200,"+"&amp;TEXT(R2999,"0"),"-"&amp;TEXT(_xlfn.XLOOKUP(R2999,Sheet2!$K$3:$K$130,Sheet2!$L$3:$L$130,"-----"),"0"))</f>
        <v>-77</v>
      </c>
      <c r="AG2999" s="9" t="str">
        <f t="shared" si="2128"/>
        <v>@</v>
      </c>
      <c r="AH2999" s="9" t="str">
        <f t="shared" si="2129"/>
        <v>JMP @-77,3</v>
      </c>
      <c r="AI2999" t="str">
        <f t="shared" si="2130"/>
        <v>0,@-77,3</v>
      </c>
      <c r="AJ2999" s="16" t="str">
        <f t="shared" si="2131"/>
        <v>@-77,3</v>
      </c>
      <c r="AK2999" t="str">
        <f t="shared" si="2132"/>
        <v>ANDS 1,0,SKP</v>
      </c>
      <c r="AL2999" s="4" t="str">
        <f t="shared" si="2133"/>
        <v>AND</v>
      </c>
      <c r="AM2999" s="4" t="str">
        <f t="shared" si="2134"/>
        <v>S</v>
      </c>
      <c r="AN2999" s="4" t="str">
        <f t="shared" si="2135"/>
        <v/>
      </c>
      <c r="AO2999" s="4" t="str">
        <f t="shared" si="2136"/>
        <v/>
      </c>
      <c r="AP2999" s="15" t="str">
        <f t="shared" si="2137"/>
        <v>,SKP</v>
      </c>
      <c r="AQ2999" s="9" t="str">
        <f>_xlfn.XLOOKUP(D2999,Sheet2!$E$3:$E$101,Sheet2!$F$3:$F$101,"******************")</f>
        <v>******************</v>
      </c>
      <c r="AR2999" s="33" t="str">
        <f t="shared" si="2104"/>
        <v>SKPDZ MDV</v>
      </c>
      <c r="AS2999" s="9" t="str">
        <f t="shared" si="2105"/>
        <v>DOCP</v>
      </c>
      <c r="AT2999" s="4">
        <f t="shared" si="2138"/>
        <v>0</v>
      </c>
      <c r="AU2999" s="6">
        <f t="shared" si="2139"/>
        <v>3</v>
      </c>
      <c r="AV2999" s="4" t="str">
        <f t="shared" si="2107"/>
        <v>P</v>
      </c>
      <c r="AW2999" s="4">
        <f t="shared" si="2140"/>
        <v>1</v>
      </c>
      <c r="AX2999" s="4" t="str">
        <f>_xlfn.XLOOKUP(AW2999,Sheet2!$Q$3:$Q$66,Sheet2!$R$3:$R$66,"**")</f>
        <v>MDV</v>
      </c>
      <c r="AY2999" s="4">
        <f t="shared" si="2141"/>
        <v>7</v>
      </c>
      <c r="AZ2999" s="16" t="str">
        <f t="shared" si="2142"/>
        <v>SKPDZ</v>
      </c>
    </row>
    <row r="3000" spans="2:52" x14ac:dyDescent="0.35">
      <c r="B3000" s="3">
        <f t="shared" si="2143"/>
        <v>35</v>
      </c>
      <c r="C3000" s="1">
        <f t="shared" si="2144"/>
        <v>6136</v>
      </c>
      <c r="D3000" s="2">
        <v>123401</v>
      </c>
      <c r="E3000" s="2" t="str">
        <f>_xlfn.XLOOKUP(C3000,Sheet2!$N$3:$N$1000,Sheet2!$O$3:$O$1000,"")</f>
        <v/>
      </c>
      <c r="F3000" s="9" t="str">
        <f t="shared" si="2108"/>
        <v>AND 1,0,SKP</v>
      </c>
      <c r="G3000" s="4" t="str">
        <f t="shared" si="2101"/>
        <v>247</v>
      </c>
      <c r="H3000" s="4">
        <f t="shared" si="2102"/>
        <v>1</v>
      </c>
      <c r="I3000" s="6">
        <f t="shared" si="2109"/>
        <v>1</v>
      </c>
      <c r="J3000" s="6">
        <f t="shared" si="2110"/>
        <v>2</v>
      </c>
      <c r="K3000" s="6">
        <f t="shared" si="2111"/>
        <v>3</v>
      </c>
      <c r="L3000" s="6">
        <f t="shared" si="2112"/>
        <v>4</v>
      </c>
      <c r="M3000" s="6">
        <f t="shared" si="2113"/>
        <v>0</v>
      </c>
      <c r="N3000" s="6">
        <f t="shared" si="2114"/>
        <v>1</v>
      </c>
      <c r="O3000" s="13">
        <f t="shared" si="2115"/>
        <v>20</v>
      </c>
      <c r="P3000" s="4">
        <f t="shared" si="2116"/>
        <v>5</v>
      </c>
      <c r="Q3000" s="4">
        <f t="shared" si="2117"/>
        <v>0</v>
      </c>
      <c r="R3000">
        <f t="shared" si="2118"/>
        <v>1</v>
      </c>
      <c r="S3000" s="4">
        <f t="shared" si="2119"/>
        <v>3</v>
      </c>
      <c r="T3000" s="15">
        <f t="shared" si="2120"/>
        <v>1</v>
      </c>
      <c r="U3000" s="4">
        <f t="shared" si="2121"/>
        <v>1</v>
      </c>
      <c r="V3000" s="4">
        <f t="shared" si="2122"/>
        <v>0</v>
      </c>
      <c r="W3000" s="4">
        <f t="shared" si="2123"/>
        <v>7</v>
      </c>
      <c r="X3000" s="6">
        <f t="shared" si="2124"/>
        <v>0</v>
      </c>
      <c r="Y3000" s="4">
        <f t="shared" si="2125"/>
        <v>0</v>
      </c>
      <c r="Z3000" s="6">
        <f t="shared" si="2126"/>
        <v>0</v>
      </c>
      <c r="AA3000" s="18">
        <f t="shared" si="2127"/>
        <v>1</v>
      </c>
      <c r="AB3000" s="9" t="str">
        <f t="shared" si="2106"/>
        <v>+1,3</v>
      </c>
      <c r="AC3000" s="9" t="str">
        <f>_xlfn.XLOOKUP(R3000,Sheet2!$H$3:$H$258,Sheet2!$I$3:$I$258,"-----")</f>
        <v>1</v>
      </c>
      <c r="AD3000" s="9" t="str">
        <f>_xlfn.XLOOKUP(VALUE(AE3000),Sheet2!$N$3:$N$1000,Sheet2!$O$3:$O$1000,"********")</f>
        <v>********</v>
      </c>
      <c r="AE3000" t="str">
        <f t="shared" si="2103"/>
        <v>6137</v>
      </c>
      <c r="AF3000" s="9" t="str">
        <f>IF(R3000&lt;200,"+"&amp;TEXT(R3000,"0"),"-"&amp;TEXT(_xlfn.XLOOKUP(R3000,Sheet2!$K$3:$K$130,Sheet2!$L$3:$L$130,"-----"),"0"))</f>
        <v>+1</v>
      </c>
      <c r="AG3000" s="9" t="str">
        <f t="shared" si="2128"/>
        <v>@</v>
      </c>
      <c r="AH3000" s="9" t="str">
        <f t="shared" si="2129"/>
        <v>JMP @+1,3</v>
      </c>
      <c r="AI3000" t="str">
        <f t="shared" si="2130"/>
        <v>0,@+1,3</v>
      </c>
      <c r="AJ3000" s="16" t="str">
        <f t="shared" si="2131"/>
        <v>@+1,3</v>
      </c>
      <c r="AK3000" t="str">
        <f t="shared" si="2132"/>
        <v>AND 1,0,SKP</v>
      </c>
      <c r="AL3000" s="4" t="str">
        <f t="shared" si="2133"/>
        <v>AND</v>
      </c>
      <c r="AM3000" s="4" t="str">
        <f t="shared" si="2134"/>
        <v/>
      </c>
      <c r="AN3000" s="4" t="str">
        <f t="shared" si="2135"/>
        <v/>
      </c>
      <c r="AO3000" s="4" t="str">
        <f t="shared" si="2136"/>
        <v/>
      </c>
      <c r="AP3000" s="15" t="str">
        <f t="shared" si="2137"/>
        <v>,SKP</v>
      </c>
      <c r="AQ3000" s="9" t="str">
        <f>_xlfn.XLOOKUP(D3000,Sheet2!$E$3:$E$101,Sheet2!$F$3:$F$101,"******************")</f>
        <v>******************</v>
      </c>
      <c r="AR3000" s="33" t="str">
        <f t="shared" si="2104"/>
        <v>SKPBN MDV</v>
      </c>
      <c r="AS3000" s="9" t="str">
        <f t="shared" si="2105"/>
        <v>DOC</v>
      </c>
      <c r="AT3000" s="4">
        <f t="shared" si="2138"/>
        <v>0</v>
      </c>
      <c r="AU3000" s="6">
        <f t="shared" si="2139"/>
        <v>0</v>
      </c>
      <c r="AV3000" s="4" t="str">
        <f t="shared" si="2107"/>
        <v/>
      </c>
      <c r="AW3000" s="4">
        <f t="shared" si="2140"/>
        <v>1</v>
      </c>
      <c r="AX3000" s="4" t="str">
        <f>_xlfn.XLOOKUP(AW3000,Sheet2!$Q$3:$Q$66,Sheet2!$R$3:$R$66,"**")</f>
        <v>MDV</v>
      </c>
      <c r="AY3000" s="4">
        <f t="shared" si="2141"/>
        <v>7</v>
      </c>
      <c r="AZ3000" s="16" t="str">
        <f t="shared" si="2142"/>
        <v>SKPBN</v>
      </c>
    </row>
    <row r="3001" spans="2:52" x14ac:dyDescent="0.35">
      <c r="B3001" s="3">
        <f t="shared" si="2143"/>
        <v>36</v>
      </c>
      <c r="C3001" s="1">
        <f t="shared" si="2144"/>
        <v>6137</v>
      </c>
      <c r="D3001" s="2">
        <v>151400</v>
      </c>
      <c r="E3001" s="2" t="str">
        <f>_xlfn.XLOOKUP(C3001,Sheet2!$N$3:$N$1000,Sheet2!$O$3:$O$1000,"")</f>
        <v/>
      </c>
      <c r="F3001" s="9" t="str">
        <f t="shared" si="2108"/>
        <v>INC 2,2</v>
      </c>
      <c r="G3001" s="4" t="str">
        <f t="shared" si="2101"/>
        <v>323</v>
      </c>
      <c r="H3001" s="4">
        <f t="shared" si="2102"/>
        <v>0</v>
      </c>
      <c r="I3001" s="6">
        <f t="shared" si="2109"/>
        <v>1</v>
      </c>
      <c r="J3001" s="6">
        <f t="shared" si="2110"/>
        <v>5</v>
      </c>
      <c r="K3001" s="6">
        <f t="shared" si="2111"/>
        <v>1</v>
      </c>
      <c r="L3001" s="6">
        <f t="shared" si="2112"/>
        <v>4</v>
      </c>
      <c r="M3001" s="6">
        <f t="shared" si="2113"/>
        <v>0</v>
      </c>
      <c r="N3001" s="6">
        <f t="shared" si="2114"/>
        <v>0</v>
      </c>
      <c r="O3001" s="13">
        <f t="shared" si="2115"/>
        <v>26</v>
      </c>
      <c r="P3001" s="4">
        <f t="shared" si="2116"/>
        <v>6</v>
      </c>
      <c r="Q3001" s="4">
        <f t="shared" si="2117"/>
        <v>2</v>
      </c>
      <c r="R3001">
        <f t="shared" si="2118"/>
        <v>0</v>
      </c>
      <c r="S3001" s="4">
        <f t="shared" si="2119"/>
        <v>3</v>
      </c>
      <c r="T3001" s="15">
        <f t="shared" si="2120"/>
        <v>0</v>
      </c>
      <c r="U3001" s="4">
        <f t="shared" si="2121"/>
        <v>2</v>
      </c>
      <c r="V3001" s="4">
        <f t="shared" si="2122"/>
        <v>2</v>
      </c>
      <c r="W3001" s="4">
        <f t="shared" si="2123"/>
        <v>3</v>
      </c>
      <c r="X3001" s="6">
        <f t="shared" si="2124"/>
        <v>0</v>
      </c>
      <c r="Y3001" s="4">
        <f t="shared" si="2125"/>
        <v>0</v>
      </c>
      <c r="Z3001" s="6">
        <f t="shared" si="2126"/>
        <v>0</v>
      </c>
      <c r="AA3001" s="18">
        <f t="shared" si="2127"/>
        <v>0</v>
      </c>
      <c r="AB3001" s="9" t="str">
        <f t="shared" si="2106"/>
        <v>+0,3</v>
      </c>
      <c r="AC3001" s="9" t="str">
        <f>_xlfn.XLOOKUP(R3001,Sheet2!$H$3:$H$258,Sheet2!$I$3:$I$258,"-----")</f>
        <v>0</v>
      </c>
      <c r="AD3001" s="9" t="str">
        <f>_xlfn.XLOOKUP(VALUE(AE3001),Sheet2!$N$3:$N$1000,Sheet2!$O$3:$O$1000,"********")</f>
        <v>********</v>
      </c>
      <c r="AE3001" t="str">
        <f t="shared" si="2103"/>
        <v>6137</v>
      </c>
      <c r="AF3001" s="9" t="str">
        <f>IF(R3001&lt;200,"+"&amp;TEXT(R3001,"0"),"-"&amp;TEXT(_xlfn.XLOOKUP(R3001,Sheet2!$K$3:$K$130,Sheet2!$L$3:$L$130,"-----"),"0"))</f>
        <v>+0</v>
      </c>
      <c r="AG3001" s="9" t="str">
        <f t="shared" si="2128"/>
        <v/>
      </c>
      <c r="AH3001" s="9" t="str">
        <f t="shared" si="2129"/>
        <v>ISZ +0,3</v>
      </c>
      <c r="AI3001" t="str">
        <f t="shared" si="2130"/>
        <v>2,+0,3</v>
      </c>
      <c r="AJ3001" s="16" t="str">
        <f t="shared" si="2131"/>
        <v>+0,3</v>
      </c>
      <c r="AK3001" t="str">
        <f t="shared" si="2132"/>
        <v>INC 2,2</v>
      </c>
      <c r="AL3001" s="4" t="str">
        <f t="shared" si="2133"/>
        <v>INC</v>
      </c>
      <c r="AM3001" s="4" t="str">
        <f t="shared" si="2134"/>
        <v/>
      </c>
      <c r="AN3001" s="4" t="str">
        <f t="shared" si="2135"/>
        <v/>
      </c>
      <c r="AO3001" s="4" t="str">
        <f t="shared" si="2136"/>
        <v/>
      </c>
      <c r="AP3001" s="15" t="str">
        <f t="shared" si="2137"/>
        <v/>
      </c>
      <c r="AQ3001" s="9" t="str">
        <f>_xlfn.XLOOKUP(D3001,Sheet2!$E$3:$E$101,Sheet2!$F$3:$F$101,"******************")</f>
        <v>******************</v>
      </c>
      <c r="AR3001" s="33" t="str">
        <f t="shared" si="2104"/>
        <v>DIB 2,0</v>
      </c>
      <c r="AS3001" s="9" t="str">
        <f t="shared" si="2105"/>
        <v>DIB</v>
      </c>
      <c r="AT3001" s="4">
        <f t="shared" si="2138"/>
        <v>2</v>
      </c>
      <c r="AU3001" s="6">
        <f t="shared" si="2139"/>
        <v>0</v>
      </c>
      <c r="AV3001" s="4" t="str">
        <f t="shared" si="2107"/>
        <v/>
      </c>
      <c r="AW3001" s="4">
        <f t="shared" si="2140"/>
        <v>0</v>
      </c>
      <c r="AX3001" s="4" t="str">
        <f>_xlfn.XLOOKUP(AW3001,Sheet2!$Q$3:$Q$66,Sheet2!$R$3:$R$66,"**")</f>
        <v>0</v>
      </c>
      <c r="AY3001" s="4">
        <f t="shared" si="2141"/>
        <v>3</v>
      </c>
      <c r="AZ3001" s="16" t="str">
        <f t="shared" si="2142"/>
        <v>SKPBN</v>
      </c>
    </row>
    <row r="3002" spans="2:52" x14ac:dyDescent="0.35">
      <c r="B3002" s="3">
        <f t="shared" si="2143"/>
        <v>37</v>
      </c>
      <c r="C3002" s="1">
        <f t="shared" si="2144"/>
        <v>6140</v>
      </c>
      <c r="D3002" s="2">
        <v>124000</v>
      </c>
      <c r="E3002" s="2" t="str">
        <f>_xlfn.XLOOKUP(C3002,Sheet2!$N$3:$N$1000,Sheet2!$O$3:$O$1000,"")</f>
        <v/>
      </c>
      <c r="F3002" s="9" t="str">
        <f t="shared" si="2108"/>
        <v>COM 1,1</v>
      </c>
      <c r="G3002" s="4" t="str">
        <f t="shared" si="2101"/>
        <v>250</v>
      </c>
      <c r="H3002" s="4">
        <f t="shared" si="2102"/>
        <v>0</v>
      </c>
      <c r="I3002" s="6">
        <f t="shared" si="2109"/>
        <v>1</v>
      </c>
      <c r="J3002" s="6">
        <f t="shared" si="2110"/>
        <v>2</v>
      </c>
      <c r="K3002" s="6">
        <f t="shared" si="2111"/>
        <v>4</v>
      </c>
      <c r="L3002" s="6">
        <f t="shared" si="2112"/>
        <v>0</v>
      </c>
      <c r="M3002" s="6">
        <f t="shared" si="2113"/>
        <v>0</v>
      </c>
      <c r="N3002" s="6">
        <f t="shared" si="2114"/>
        <v>0</v>
      </c>
      <c r="O3002" s="13">
        <f t="shared" si="2115"/>
        <v>21</v>
      </c>
      <c r="P3002" s="4">
        <f t="shared" si="2116"/>
        <v>5</v>
      </c>
      <c r="Q3002" s="4">
        <f t="shared" si="2117"/>
        <v>1</v>
      </c>
      <c r="R3002">
        <f t="shared" si="2118"/>
        <v>0</v>
      </c>
      <c r="S3002" s="4">
        <f t="shared" si="2119"/>
        <v>0</v>
      </c>
      <c r="T3002" s="15">
        <f t="shared" si="2120"/>
        <v>0</v>
      </c>
      <c r="U3002" s="4">
        <f t="shared" si="2121"/>
        <v>1</v>
      </c>
      <c r="V3002" s="4">
        <f t="shared" si="2122"/>
        <v>1</v>
      </c>
      <c r="W3002" s="4">
        <f t="shared" si="2123"/>
        <v>0</v>
      </c>
      <c r="X3002" s="6">
        <f t="shared" si="2124"/>
        <v>0</v>
      </c>
      <c r="Y3002" s="4">
        <f t="shared" si="2125"/>
        <v>0</v>
      </c>
      <c r="Z3002" s="6">
        <f t="shared" si="2126"/>
        <v>0</v>
      </c>
      <c r="AA3002" s="18">
        <f t="shared" si="2127"/>
        <v>0</v>
      </c>
      <c r="AB3002" s="9" t="str">
        <f t="shared" si="2106"/>
        <v>0</v>
      </c>
      <c r="AC3002" s="9" t="str">
        <f>_xlfn.XLOOKUP(R3002,Sheet2!$H$3:$H$258,Sheet2!$I$3:$I$258,"-----")</f>
        <v>0</v>
      </c>
      <c r="AD3002" s="9" t="str">
        <f>_xlfn.XLOOKUP(VALUE(AE3002),Sheet2!$N$3:$N$1000,Sheet2!$O$3:$O$1000,"********")</f>
        <v>********</v>
      </c>
      <c r="AE3002" t="str">
        <f t="shared" si="2103"/>
        <v>6140</v>
      </c>
      <c r="AF3002" s="9" t="str">
        <f>IF(R3002&lt;200,"+"&amp;TEXT(R3002,"0"),"-"&amp;TEXT(_xlfn.XLOOKUP(R3002,Sheet2!$K$3:$K$130,Sheet2!$L$3:$L$130,"-----"),"0"))</f>
        <v>+0</v>
      </c>
      <c r="AG3002" s="9" t="str">
        <f t="shared" si="2128"/>
        <v/>
      </c>
      <c r="AH3002" s="9" t="str">
        <f t="shared" si="2129"/>
        <v>JSR 0</v>
      </c>
      <c r="AI3002" t="str">
        <f t="shared" si="2130"/>
        <v>1,0</v>
      </c>
      <c r="AJ3002" s="16" t="str">
        <f t="shared" si="2131"/>
        <v>0</v>
      </c>
      <c r="AK3002" t="str">
        <f t="shared" si="2132"/>
        <v>COM 1,1</v>
      </c>
      <c r="AL3002" s="4" t="str">
        <f t="shared" si="2133"/>
        <v>COM</v>
      </c>
      <c r="AM3002" s="4" t="str">
        <f t="shared" si="2134"/>
        <v/>
      </c>
      <c r="AN3002" s="4" t="str">
        <f t="shared" si="2135"/>
        <v/>
      </c>
      <c r="AO3002" s="4" t="str">
        <f t="shared" si="2136"/>
        <v/>
      </c>
      <c r="AP3002" s="15" t="str">
        <f t="shared" si="2137"/>
        <v/>
      </c>
      <c r="AQ3002" s="9" t="str">
        <f>_xlfn.XLOOKUP(D3002,Sheet2!$E$3:$E$101,Sheet2!$F$3:$F$101,"******************")</f>
        <v>******************</v>
      </c>
      <c r="AR3002" s="33" t="str">
        <f t="shared" si="2104"/>
        <v>NIO 0</v>
      </c>
      <c r="AS3002" s="9" t="str">
        <f t="shared" si="2105"/>
        <v>DOC</v>
      </c>
      <c r="AT3002" s="4">
        <f t="shared" si="2138"/>
        <v>1</v>
      </c>
      <c r="AU3002" s="6">
        <f t="shared" si="2139"/>
        <v>0</v>
      </c>
      <c r="AV3002" s="4" t="str">
        <f t="shared" si="2107"/>
        <v/>
      </c>
      <c r="AW3002" s="4">
        <f t="shared" si="2140"/>
        <v>0</v>
      </c>
      <c r="AX3002" s="4" t="str">
        <f>_xlfn.XLOOKUP(AW3002,Sheet2!$Q$3:$Q$66,Sheet2!$R$3:$R$66,"**")</f>
        <v>0</v>
      </c>
      <c r="AY3002" s="4">
        <f t="shared" si="2141"/>
        <v>0</v>
      </c>
      <c r="AZ3002" s="16" t="str">
        <f t="shared" si="2142"/>
        <v>SKPBN</v>
      </c>
    </row>
    <row r="3003" spans="2:52" x14ac:dyDescent="0.35">
      <c r="B3003" s="3">
        <f t="shared" si="2143"/>
        <v>38</v>
      </c>
      <c r="C3003" s="1">
        <f t="shared" si="2144"/>
        <v>6141</v>
      </c>
      <c r="D3003" s="2">
        <v>4477</v>
      </c>
      <c r="E3003" s="2" t="str">
        <f>_xlfn.XLOOKUP(C3003,Sheet2!$N$3:$N$1000,Sheet2!$O$3:$O$1000,"")</f>
        <v/>
      </c>
      <c r="F3003" s="9" t="str">
        <f t="shared" si="2108"/>
        <v>JSR CHAR</v>
      </c>
      <c r="G3003" s="4" t="str">
        <f t="shared" si="2101"/>
        <v>11</v>
      </c>
      <c r="H3003" s="4">
        <f t="shared" si="2102"/>
        <v>77</v>
      </c>
      <c r="I3003" s="6">
        <f t="shared" si="2109"/>
        <v>0</v>
      </c>
      <c r="J3003" s="6">
        <f t="shared" si="2110"/>
        <v>0</v>
      </c>
      <c r="K3003" s="6">
        <f t="shared" si="2111"/>
        <v>4</v>
      </c>
      <c r="L3003" s="6">
        <f t="shared" si="2112"/>
        <v>4</v>
      </c>
      <c r="M3003" s="6">
        <f t="shared" si="2113"/>
        <v>7</v>
      </c>
      <c r="N3003" s="6">
        <f t="shared" si="2114"/>
        <v>7</v>
      </c>
      <c r="O3003" s="13">
        <f t="shared" si="2115"/>
        <v>1</v>
      </c>
      <c r="P3003" s="4">
        <f t="shared" si="2116"/>
        <v>0</v>
      </c>
      <c r="Q3003" s="4">
        <f t="shared" si="2117"/>
        <v>1</v>
      </c>
      <c r="R3003">
        <f t="shared" si="2118"/>
        <v>77</v>
      </c>
      <c r="S3003" s="4">
        <f t="shared" si="2119"/>
        <v>1</v>
      </c>
      <c r="T3003" s="15">
        <f t="shared" si="2120"/>
        <v>0</v>
      </c>
      <c r="U3003" s="4">
        <f t="shared" si="2121"/>
        <v>0</v>
      </c>
      <c r="V3003" s="4">
        <f t="shared" si="2122"/>
        <v>1</v>
      </c>
      <c r="W3003" s="4">
        <f t="shared" si="2123"/>
        <v>1</v>
      </c>
      <c r="X3003" s="6">
        <f t="shared" si="2124"/>
        <v>0</v>
      </c>
      <c r="Y3003" s="4">
        <f t="shared" si="2125"/>
        <v>3</v>
      </c>
      <c r="Z3003" s="6">
        <f t="shared" si="2126"/>
        <v>1</v>
      </c>
      <c r="AA3003" s="18">
        <f t="shared" si="2127"/>
        <v>7</v>
      </c>
      <c r="AB3003" s="9" t="str">
        <f t="shared" si="2106"/>
        <v>CHAR</v>
      </c>
      <c r="AC3003" s="9" t="str">
        <f>_xlfn.XLOOKUP(R3003,Sheet2!$H$3:$H$258,Sheet2!$I$3:$I$258,"-----")</f>
        <v>ZB12</v>
      </c>
      <c r="AD3003" s="9" t="str">
        <f>_xlfn.XLOOKUP(VALUE(AE3003),Sheet2!$N$3:$N$1000,Sheet2!$O$3:$O$1000,"********")</f>
        <v>CHAR</v>
      </c>
      <c r="AE3003" t="str">
        <f t="shared" si="2103"/>
        <v>6240</v>
      </c>
      <c r="AF3003" s="9" t="str">
        <f>IF(R3003&lt;200,"+"&amp;TEXT(R3003,"0"),"-"&amp;TEXT(_xlfn.XLOOKUP(R3003,Sheet2!$K$3:$K$130,Sheet2!$L$3:$L$130,"-----"),"0"))</f>
        <v>+77</v>
      </c>
      <c r="AG3003" s="9" t="str">
        <f t="shared" si="2128"/>
        <v/>
      </c>
      <c r="AH3003" s="9" t="str">
        <f t="shared" si="2129"/>
        <v>JSR CHAR</v>
      </c>
      <c r="AI3003" t="str">
        <f t="shared" si="2130"/>
        <v>1,CHAR</v>
      </c>
      <c r="AJ3003" s="16" t="str">
        <f t="shared" si="2131"/>
        <v>CHAR</v>
      </c>
      <c r="AK3003" t="str">
        <f t="shared" si="2132"/>
        <v>NEGC# 0,1,SBN</v>
      </c>
      <c r="AL3003" s="4" t="str">
        <f t="shared" si="2133"/>
        <v>NEG</v>
      </c>
      <c r="AM3003" s="4" t="str">
        <f t="shared" si="2134"/>
        <v/>
      </c>
      <c r="AN3003" s="4" t="str">
        <f t="shared" si="2135"/>
        <v>C</v>
      </c>
      <c r="AO3003" s="4" t="str">
        <f t="shared" si="2136"/>
        <v>#</v>
      </c>
      <c r="AP3003" s="15" t="str">
        <f t="shared" si="2137"/>
        <v>,SBN</v>
      </c>
      <c r="AQ3003" s="9" t="str">
        <f>_xlfn.XLOOKUP(D3003,Sheet2!$E$3:$E$101,Sheet2!$F$3:$F$101,"******************")</f>
        <v>******************</v>
      </c>
      <c r="AR3003" s="33" t="str">
        <f t="shared" si="2104"/>
        <v>DIA 1,CPU</v>
      </c>
      <c r="AS3003" s="9" t="str">
        <f t="shared" si="2105"/>
        <v>DIA</v>
      </c>
      <c r="AT3003" s="4">
        <f t="shared" si="2138"/>
        <v>1</v>
      </c>
      <c r="AU3003" s="6">
        <f t="shared" si="2139"/>
        <v>0</v>
      </c>
      <c r="AV3003" s="4" t="str">
        <f t="shared" si="2107"/>
        <v/>
      </c>
      <c r="AW3003" s="4">
        <f t="shared" si="2140"/>
        <v>77</v>
      </c>
      <c r="AX3003" s="4" t="str">
        <f>_xlfn.XLOOKUP(AW3003,Sheet2!$Q$3:$Q$66,Sheet2!$R$3:$R$66,"**")</f>
        <v>CPU</v>
      </c>
      <c r="AY3003" s="4">
        <f t="shared" si="2141"/>
        <v>1</v>
      </c>
      <c r="AZ3003" s="16" t="str">
        <f t="shared" si="2142"/>
        <v>SKPBN</v>
      </c>
    </row>
    <row r="3004" spans="2:52" x14ac:dyDescent="0.35">
      <c r="B3004" s="3">
        <f t="shared" si="2143"/>
        <v>39</v>
      </c>
      <c r="C3004" s="1">
        <f t="shared" si="2144"/>
        <v>6142</v>
      </c>
      <c r="D3004" s="2">
        <v>771</v>
      </c>
      <c r="E3004" s="2" t="str">
        <f>_xlfn.XLOOKUP(C3004,Sheet2!$N$3:$N$1000,Sheet2!$O$3:$O$1000,"")</f>
        <v/>
      </c>
      <c r="F3004" s="9" t="str">
        <f t="shared" si="2108"/>
        <v>JMP MESS+6</v>
      </c>
      <c r="G3004" s="4" t="str">
        <f t="shared" si="2101"/>
        <v>1</v>
      </c>
      <c r="H3004" s="4">
        <f t="shared" si="2102"/>
        <v>371</v>
      </c>
      <c r="I3004" s="6">
        <f t="shared" si="2109"/>
        <v>0</v>
      </c>
      <c r="J3004" s="6">
        <f t="shared" si="2110"/>
        <v>0</v>
      </c>
      <c r="K3004" s="6">
        <f t="shared" si="2111"/>
        <v>0</v>
      </c>
      <c r="L3004" s="6">
        <f t="shared" si="2112"/>
        <v>7</v>
      </c>
      <c r="M3004" s="6">
        <f t="shared" si="2113"/>
        <v>7</v>
      </c>
      <c r="N3004" s="6">
        <f t="shared" si="2114"/>
        <v>1</v>
      </c>
      <c r="O3004" s="13">
        <f t="shared" si="2115"/>
        <v>0</v>
      </c>
      <c r="P3004" s="4">
        <f t="shared" si="2116"/>
        <v>0</v>
      </c>
      <c r="Q3004" s="4">
        <f t="shared" si="2117"/>
        <v>0</v>
      </c>
      <c r="R3004">
        <f t="shared" si="2118"/>
        <v>371</v>
      </c>
      <c r="S3004" s="4">
        <f t="shared" si="2119"/>
        <v>1</v>
      </c>
      <c r="T3004" s="15">
        <f t="shared" si="2120"/>
        <v>0</v>
      </c>
      <c r="U3004" s="4">
        <f t="shared" si="2121"/>
        <v>0</v>
      </c>
      <c r="V3004" s="4">
        <f t="shared" si="2122"/>
        <v>0</v>
      </c>
      <c r="W3004" s="4">
        <f t="shared" si="2123"/>
        <v>1</v>
      </c>
      <c r="X3004" s="6">
        <f t="shared" si="2124"/>
        <v>3</v>
      </c>
      <c r="Y3004" s="4">
        <f t="shared" si="2125"/>
        <v>3</v>
      </c>
      <c r="Z3004" s="6">
        <f t="shared" si="2126"/>
        <v>1</v>
      </c>
      <c r="AA3004" s="18">
        <f t="shared" si="2127"/>
        <v>1</v>
      </c>
      <c r="AB3004" s="9" t="str">
        <f t="shared" si="2106"/>
        <v>MESS+6</v>
      </c>
      <c r="AC3004" s="9" t="str">
        <f>_xlfn.XLOOKUP(R3004,Sheet2!$H$3:$H$258,Sheet2!$I$3:$I$258,"-----")</f>
        <v>*****</v>
      </c>
      <c r="AD3004" s="9" t="str">
        <f>_xlfn.XLOOKUP(VALUE(AE3004),Sheet2!$N$3:$N$1000,Sheet2!$O$3:$O$1000,"********")</f>
        <v>MESS+6</v>
      </c>
      <c r="AE3004" t="str">
        <f t="shared" si="2103"/>
        <v>6133</v>
      </c>
      <c r="AF3004" s="9" t="str">
        <f>IF(R3004&lt;200,"+"&amp;TEXT(R3004,"0"),"-"&amp;TEXT(_xlfn.XLOOKUP(R3004,Sheet2!$K$3:$K$130,Sheet2!$L$3:$L$130,"-----"),"0"))</f>
        <v>-7</v>
      </c>
      <c r="AG3004" s="9" t="str">
        <f t="shared" si="2128"/>
        <v/>
      </c>
      <c r="AH3004" s="9" t="str">
        <f t="shared" si="2129"/>
        <v>JMP MESS+6</v>
      </c>
      <c r="AI3004" t="str">
        <f t="shared" si="2130"/>
        <v>0,MESS+6</v>
      </c>
      <c r="AJ3004" s="16" t="str">
        <f t="shared" si="2131"/>
        <v>MESS+6</v>
      </c>
      <c r="AK3004" t="str">
        <f t="shared" si="2132"/>
        <v>NEGCS# 0,0,SKP</v>
      </c>
      <c r="AL3004" s="4" t="str">
        <f t="shared" si="2133"/>
        <v>NEG</v>
      </c>
      <c r="AM3004" s="4" t="str">
        <f t="shared" si="2134"/>
        <v>S</v>
      </c>
      <c r="AN3004" s="4" t="str">
        <f t="shared" si="2135"/>
        <v>C</v>
      </c>
      <c r="AO3004" s="4" t="str">
        <f t="shared" si="2136"/>
        <v>#</v>
      </c>
      <c r="AP3004" s="15" t="str">
        <f t="shared" si="2137"/>
        <v>,SKP</v>
      </c>
      <c r="AQ3004" s="9" t="str">
        <f>_xlfn.XLOOKUP(D3004,Sheet2!$E$3:$E$101,Sheet2!$F$3:$F$101,"******************")</f>
        <v>******************</v>
      </c>
      <c r="AR3004" s="33" t="str">
        <f t="shared" si="2104"/>
        <v>DIAP 0,**</v>
      </c>
      <c r="AS3004" s="9" t="str">
        <f t="shared" si="2105"/>
        <v>DIAP</v>
      </c>
      <c r="AT3004" s="4">
        <f t="shared" si="2138"/>
        <v>0</v>
      </c>
      <c r="AU3004" s="6">
        <f t="shared" si="2139"/>
        <v>3</v>
      </c>
      <c r="AV3004" s="4" t="str">
        <f t="shared" si="2107"/>
        <v>P</v>
      </c>
      <c r="AW3004" s="4">
        <f t="shared" si="2140"/>
        <v>71</v>
      </c>
      <c r="AX3004" s="4" t="str">
        <f>_xlfn.XLOOKUP(AW3004,Sheet2!$Q$3:$Q$66,Sheet2!$R$3:$R$66,"**")</f>
        <v>**</v>
      </c>
      <c r="AY3004" s="4">
        <f t="shared" si="2141"/>
        <v>1</v>
      </c>
      <c r="AZ3004" s="16" t="str">
        <f t="shared" si="2142"/>
        <v>SKPDZ</v>
      </c>
    </row>
    <row r="3005" spans="2:52" x14ac:dyDescent="0.35">
      <c r="B3005" s="3">
        <f t="shared" si="2143"/>
        <v>40</v>
      </c>
      <c r="C3005" s="1">
        <f t="shared" si="2144"/>
        <v>6143</v>
      </c>
      <c r="D3005" s="2">
        <v>402</v>
      </c>
      <c r="E3005" s="2" t="str">
        <f>_xlfn.XLOOKUP(C3005,Sheet2!$N$3:$N$1000,Sheet2!$O$3:$O$1000,"")</f>
        <v/>
      </c>
      <c r="F3005" s="9" t="str">
        <f t="shared" si="2108"/>
        <v>JMP PEXIT</v>
      </c>
      <c r="G3005" s="4" t="str">
        <f t="shared" si="2101"/>
        <v>1</v>
      </c>
      <c r="H3005" s="4">
        <f t="shared" si="2102"/>
        <v>2</v>
      </c>
      <c r="I3005" s="6">
        <f t="shared" si="2109"/>
        <v>0</v>
      </c>
      <c r="J3005" s="6">
        <f t="shared" si="2110"/>
        <v>0</v>
      </c>
      <c r="K3005" s="6">
        <f t="shared" si="2111"/>
        <v>0</v>
      </c>
      <c r="L3005" s="6">
        <f t="shared" si="2112"/>
        <v>4</v>
      </c>
      <c r="M3005" s="6">
        <f t="shared" si="2113"/>
        <v>0</v>
      </c>
      <c r="N3005" s="6">
        <f t="shared" si="2114"/>
        <v>2</v>
      </c>
      <c r="O3005" s="13">
        <f t="shared" si="2115"/>
        <v>0</v>
      </c>
      <c r="P3005" s="4">
        <f t="shared" si="2116"/>
        <v>0</v>
      </c>
      <c r="Q3005" s="4">
        <f t="shared" si="2117"/>
        <v>0</v>
      </c>
      <c r="R3005">
        <f t="shared" si="2118"/>
        <v>2</v>
      </c>
      <c r="S3005" s="4">
        <f t="shared" si="2119"/>
        <v>1</v>
      </c>
      <c r="T3005" s="15">
        <f t="shared" si="2120"/>
        <v>0</v>
      </c>
      <c r="U3005" s="4">
        <f t="shared" si="2121"/>
        <v>0</v>
      </c>
      <c r="V3005" s="4">
        <f t="shared" si="2122"/>
        <v>0</v>
      </c>
      <c r="W3005" s="4">
        <f t="shared" si="2123"/>
        <v>1</v>
      </c>
      <c r="X3005" s="6">
        <f t="shared" si="2124"/>
        <v>0</v>
      </c>
      <c r="Y3005" s="4">
        <f t="shared" si="2125"/>
        <v>0</v>
      </c>
      <c r="Z3005" s="6">
        <f t="shared" si="2126"/>
        <v>0</v>
      </c>
      <c r="AA3005" s="18">
        <f t="shared" si="2127"/>
        <v>2</v>
      </c>
      <c r="AB3005" s="9" t="str">
        <f t="shared" si="2106"/>
        <v>PEXIT</v>
      </c>
      <c r="AC3005" s="9" t="str">
        <f>_xlfn.XLOOKUP(R3005,Sheet2!$H$3:$H$258,Sheet2!$I$3:$I$258,"-----")</f>
        <v>*****</v>
      </c>
      <c r="AD3005" s="9" t="str">
        <f>_xlfn.XLOOKUP(VALUE(AE3005),Sheet2!$N$3:$N$1000,Sheet2!$O$3:$O$1000,"********")</f>
        <v>PEXIT</v>
      </c>
      <c r="AE3005" t="str">
        <f t="shared" si="2103"/>
        <v>6145</v>
      </c>
      <c r="AF3005" s="9" t="str">
        <f>IF(R3005&lt;200,"+"&amp;TEXT(R3005,"0"),"-"&amp;TEXT(_xlfn.XLOOKUP(R3005,Sheet2!$K$3:$K$130,Sheet2!$L$3:$L$130,"-----"),"0"))</f>
        <v>+2</v>
      </c>
      <c r="AG3005" s="9" t="str">
        <f t="shared" si="2128"/>
        <v/>
      </c>
      <c r="AH3005" s="9" t="str">
        <f t="shared" si="2129"/>
        <v>JMP PEXIT</v>
      </c>
      <c r="AI3005" t="str">
        <f t="shared" si="2130"/>
        <v>0,PEXIT</v>
      </c>
      <c r="AJ3005" s="16" t="str">
        <f t="shared" si="2131"/>
        <v>PEXIT</v>
      </c>
      <c r="AK3005" t="str">
        <f t="shared" si="2132"/>
        <v>NEG 0,0,SZC</v>
      </c>
      <c r="AL3005" s="4" t="str">
        <f t="shared" si="2133"/>
        <v>NEG</v>
      </c>
      <c r="AM3005" s="4" t="str">
        <f t="shared" si="2134"/>
        <v/>
      </c>
      <c r="AN3005" s="4" t="str">
        <f t="shared" si="2135"/>
        <v/>
      </c>
      <c r="AO3005" s="4" t="str">
        <f t="shared" si="2136"/>
        <v/>
      </c>
      <c r="AP3005" s="15" t="str">
        <f t="shared" si="2137"/>
        <v>,SZC</v>
      </c>
      <c r="AQ3005" s="9" t="str">
        <f>_xlfn.XLOOKUP(D3005,Sheet2!$E$3:$E$101,Sheet2!$F$3:$F$101,"******************")</f>
        <v>******************</v>
      </c>
      <c r="AR3005" s="33" t="str">
        <f t="shared" si="2104"/>
        <v>DIA 0,MAP0</v>
      </c>
      <c r="AS3005" s="9" t="str">
        <f t="shared" si="2105"/>
        <v>DIA</v>
      </c>
      <c r="AT3005" s="4">
        <f t="shared" si="2138"/>
        <v>0</v>
      </c>
      <c r="AU3005" s="6">
        <f t="shared" si="2139"/>
        <v>0</v>
      </c>
      <c r="AV3005" s="4" t="str">
        <f t="shared" si="2107"/>
        <v/>
      </c>
      <c r="AW3005" s="4">
        <f t="shared" si="2140"/>
        <v>2</v>
      </c>
      <c r="AX3005" s="4" t="str">
        <f>_xlfn.XLOOKUP(AW3005,Sheet2!$Q$3:$Q$66,Sheet2!$R$3:$R$66,"**")</f>
        <v>MAP0</v>
      </c>
      <c r="AY3005" s="4">
        <f t="shared" si="2141"/>
        <v>1</v>
      </c>
      <c r="AZ3005" s="16" t="str">
        <f t="shared" si="2142"/>
        <v>SKPBN</v>
      </c>
    </row>
    <row r="3006" spans="2:52" x14ac:dyDescent="0.35">
      <c r="B3006" s="3">
        <f t="shared" si="2143"/>
        <v>41</v>
      </c>
      <c r="C3006" s="1">
        <f t="shared" si="2144"/>
        <v>6144</v>
      </c>
      <c r="D3006" s="2">
        <v>4474</v>
      </c>
      <c r="E3006" s="2" t="str">
        <f>_xlfn.XLOOKUP(C3006,Sheet2!$N$3:$N$1000,Sheet2!$O$3:$O$1000,"")</f>
        <v>P.LST</v>
      </c>
      <c r="F3006" s="9" t="str">
        <f t="shared" si="2108"/>
        <v>JSR CHAR</v>
      </c>
      <c r="G3006" s="4" t="str">
        <f t="shared" si="2101"/>
        <v>11</v>
      </c>
      <c r="H3006" s="4">
        <f t="shared" si="2102"/>
        <v>74</v>
      </c>
      <c r="I3006" s="6">
        <f t="shared" si="2109"/>
        <v>0</v>
      </c>
      <c r="J3006" s="6">
        <f t="shared" si="2110"/>
        <v>0</v>
      </c>
      <c r="K3006" s="6">
        <f t="shared" si="2111"/>
        <v>4</v>
      </c>
      <c r="L3006" s="6">
        <f t="shared" si="2112"/>
        <v>4</v>
      </c>
      <c r="M3006" s="6">
        <f t="shared" si="2113"/>
        <v>7</v>
      </c>
      <c r="N3006" s="6">
        <f t="shared" si="2114"/>
        <v>4</v>
      </c>
      <c r="O3006" s="13">
        <f t="shared" si="2115"/>
        <v>1</v>
      </c>
      <c r="P3006" s="4">
        <f t="shared" si="2116"/>
        <v>0</v>
      </c>
      <c r="Q3006" s="4">
        <f t="shared" si="2117"/>
        <v>1</v>
      </c>
      <c r="R3006">
        <f t="shared" si="2118"/>
        <v>74</v>
      </c>
      <c r="S3006" s="4">
        <f t="shared" si="2119"/>
        <v>1</v>
      </c>
      <c r="T3006" s="15">
        <f t="shared" si="2120"/>
        <v>0</v>
      </c>
      <c r="U3006" s="4">
        <f t="shared" si="2121"/>
        <v>0</v>
      </c>
      <c r="V3006" s="4">
        <f t="shared" si="2122"/>
        <v>1</v>
      </c>
      <c r="W3006" s="4">
        <f t="shared" si="2123"/>
        <v>1</v>
      </c>
      <c r="X3006" s="6">
        <f t="shared" si="2124"/>
        <v>0</v>
      </c>
      <c r="Y3006" s="4">
        <f t="shared" si="2125"/>
        <v>3</v>
      </c>
      <c r="Z3006" s="6">
        <f t="shared" si="2126"/>
        <v>1</v>
      </c>
      <c r="AA3006" s="18">
        <f t="shared" si="2127"/>
        <v>4</v>
      </c>
      <c r="AB3006" s="9" t="str">
        <f t="shared" si="2106"/>
        <v>CHAR</v>
      </c>
      <c r="AC3006" s="9" t="str">
        <f>_xlfn.XLOOKUP(R3006,Sheet2!$H$3:$H$258,Sheet2!$I$3:$I$258,"-----")</f>
        <v>KB2</v>
      </c>
      <c r="AD3006" s="9" t="str">
        <f>_xlfn.XLOOKUP(VALUE(AE3006),Sheet2!$N$3:$N$1000,Sheet2!$O$3:$O$1000,"********")</f>
        <v>CHAR</v>
      </c>
      <c r="AE3006" t="str">
        <f t="shared" si="2103"/>
        <v>6240</v>
      </c>
      <c r="AF3006" s="9" t="str">
        <f>IF(R3006&lt;200,"+"&amp;TEXT(R3006,"0"),"-"&amp;TEXT(_xlfn.XLOOKUP(R3006,Sheet2!$K$3:$K$130,Sheet2!$L$3:$L$130,"-----"),"0"))</f>
        <v>+74</v>
      </c>
      <c r="AG3006" s="9" t="str">
        <f t="shared" si="2128"/>
        <v/>
      </c>
      <c r="AH3006" s="9" t="str">
        <f t="shared" si="2129"/>
        <v>JSR CHAR</v>
      </c>
      <c r="AI3006" t="str">
        <f t="shared" si="2130"/>
        <v>1,CHAR</v>
      </c>
      <c r="AJ3006" s="16" t="str">
        <f t="shared" si="2131"/>
        <v>CHAR</v>
      </c>
      <c r="AK3006" t="str">
        <f t="shared" si="2132"/>
        <v>NEGC# 0,1,SZR</v>
      </c>
      <c r="AL3006" s="4" t="str">
        <f t="shared" si="2133"/>
        <v>NEG</v>
      </c>
      <c r="AM3006" s="4" t="str">
        <f t="shared" si="2134"/>
        <v/>
      </c>
      <c r="AN3006" s="4" t="str">
        <f t="shared" si="2135"/>
        <v>C</v>
      </c>
      <c r="AO3006" s="4" t="str">
        <f t="shared" si="2136"/>
        <v>#</v>
      </c>
      <c r="AP3006" s="15" t="str">
        <f t="shared" si="2137"/>
        <v>,SZR</v>
      </c>
      <c r="AQ3006" s="9" t="str">
        <f>_xlfn.XLOOKUP(D3006,Sheet2!$E$3:$E$101,Sheet2!$F$3:$F$101,"******************")</f>
        <v>******************</v>
      </c>
      <c r="AR3006" s="33" t="str">
        <f t="shared" si="2104"/>
        <v>DIA 1,**</v>
      </c>
      <c r="AS3006" s="9" t="str">
        <f t="shared" si="2105"/>
        <v>DIA</v>
      </c>
      <c r="AT3006" s="4">
        <f t="shared" si="2138"/>
        <v>1</v>
      </c>
      <c r="AU3006" s="6">
        <f t="shared" si="2139"/>
        <v>0</v>
      </c>
      <c r="AV3006" s="4" t="str">
        <f t="shared" si="2107"/>
        <v/>
      </c>
      <c r="AW3006" s="4">
        <f t="shared" si="2140"/>
        <v>74</v>
      </c>
      <c r="AX3006" s="4" t="str">
        <f>_xlfn.XLOOKUP(AW3006,Sheet2!$Q$3:$Q$66,Sheet2!$R$3:$R$66,"**")</f>
        <v>**</v>
      </c>
      <c r="AY3006" s="4">
        <f t="shared" si="2141"/>
        <v>1</v>
      </c>
      <c r="AZ3006" s="16" t="str">
        <f t="shared" si="2142"/>
        <v>SKPBN</v>
      </c>
    </row>
    <row r="3007" spans="2:52" x14ac:dyDescent="0.35">
      <c r="B3007" s="3">
        <f t="shared" si="2143"/>
        <v>42</v>
      </c>
      <c r="C3007" s="1">
        <f t="shared" si="2144"/>
        <v>6145</v>
      </c>
      <c r="D3007" s="2">
        <v>24466</v>
      </c>
      <c r="E3007" s="2" t="str">
        <f>_xlfn.XLOOKUP(C3007,Sheet2!$N$3:$N$1000,Sheet2!$O$3:$O$1000,"")</f>
        <v>PEXIT</v>
      </c>
      <c r="F3007" s="9" t="str">
        <f t="shared" si="2108"/>
        <v>LDA 1,P.AC1</v>
      </c>
      <c r="G3007" s="4" t="str">
        <f t="shared" si="2101"/>
        <v>51</v>
      </c>
      <c r="H3007" s="4">
        <f t="shared" si="2102"/>
        <v>66</v>
      </c>
      <c r="I3007" s="6">
        <f t="shared" si="2109"/>
        <v>0</v>
      </c>
      <c r="J3007" s="6">
        <f t="shared" si="2110"/>
        <v>2</v>
      </c>
      <c r="K3007" s="6">
        <f t="shared" si="2111"/>
        <v>4</v>
      </c>
      <c r="L3007" s="6">
        <f t="shared" si="2112"/>
        <v>4</v>
      </c>
      <c r="M3007" s="6">
        <f t="shared" si="2113"/>
        <v>6</v>
      </c>
      <c r="N3007" s="6">
        <f t="shared" si="2114"/>
        <v>6</v>
      </c>
      <c r="O3007" s="13">
        <f t="shared" si="2115"/>
        <v>5</v>
      </c>
      <c r="P3007" s="4">
        <f t="shared" si="2116"/>
        <v>1</v>
      </c>
      <c r="Q3007" s="4">
        <f t="shared" si="2117"/>
        <v>1</v>
      </c>
      <c r="R3007">
        <f t="shared" si="2118"/>
        <v>66</v>
      </c>
      <c r="S3007" s="4">
        <f t="shared" si="2119"/>
        <v>1</v>
      </c>
      <c r="T3007" s="15">
        <f t="shared" si="2120"/>
        <v>0</v>
      </c>
      <c r="U3007" s="4">
        <f t="shared" si="2121"/>
        <v>1</v>
      </c>
      <c r="V3007" s="4">
        <f t="shared" si="2122"/>
        <v>1</v>
      </c>
      <c r="W3007" s="4">
        <f t="shared" si="2123"/>
        <v>1</v>
      </c>
      <c r="X3007" s="6">
        <f t="shared" si="2124"/>
        <v>0</v>
      </c>
      <c r="Y3007" s="4">
        <f t="shared" si="2125"/>
        <v>3</v>
      </c>
      <c r="Z3007" s="6">
        <f t="shared" si="2126"/>
        <v>0</v>
      </c>
      <c r="AA3007" s="18">
        <f t="shared" si="2127"/>
        <v>6</v>
      </c>
      <c r="AB3007" s="9" t="str">
        <f t="shared" si="2106"/>
        <v>P.AC1</v>
      </c>
      <c r="AC3007" s="9" t="str">
        <f>_xlfn.XLOOKUP(R3007,Sheet2!$H$3:$H$258,Sheet2!$I$3:$I$258,"-----")</f>
        <v>KB8</v>
      </c>
      <c r="AD3007" s="9" t="str">
        <f>_xlfn.XLOOKUP(VALUE(AE3007),Sheet2!$N$3:$N$1000,Sheet2!$O$3:$O$1000,"********")</f>
        <v>P.AC1</v>
      </c>
      <c r="AE3007" t="str">
        <f t="shared" si="2103"/>
        <v>6233</v>
      </c>
      <c r="AF3007" s="9" t="str">
        <f>IF(R3007&lt;200,"+"&amp;TEXT(R3007,"0"),"-"&amp;TEXT(_xlfn.XLOOKUP(R3007,Sheet2!$K$3:$K$130,Sheet2!$L$3:$L$130,"-----"),"0"))</f>
        <v>+66</v>
      </c>
      <c r="AG3007" s="9" t="str">
        <f t="shared" si="2128"/>
        <v/>
      </c>
      <c r="AH3007" s="9" t="str">
        <f t="shared" si="2129"/>
        <v>JSR P.AC1</v>
      </c>
      <c r="AI3007" t="str">
        <f t="shared" si="2130"/>
        <v>1,P.AC1</v>
      </c>
      <c r="AJ3007" s="16" t="str">
        <f t="shared" si="2131"/>
        <v>P.AC1</v>
      </c>
      <c r="AK3007" t="str">
        <f t="shared" si="2132"/>
        <v>NEGC 1,1,SEZ</v>
      </c>
      <c r="AL3007" s="4" t="str">
        <f t="shared" si="2133"/>
        <v>NEG</v>
      </c>
      <c r="AM3007" s="4" t="str">
        <f t="shared" si="2134"/>
        <v/>
      </c>
      <c r="AN3007" s="4" t="str">
        <f t="shared" si="2135"/>
        <v>C</v>
      </c>
      <c r="AO3007" s="4" t="str">
        <f t="shared" si="2136"/>
        <v/>
      </c>
      <c r="AP3007" s="15" t="str">
        <f t="shared" si="2137"/>
        <v>,SEZ</v>
      </c>
      <c r="AQ3007" s="9" t="str">
        <f>_xlfn.XLOOKUP(D3007,Sheet2!$E$3:$E$101,Sheet2!$F$3:$F$101,"******************")</f>
        <v>******************</v>
      </c>
      <c r="AR3007" s="33" t="str">
        <f t="shared" si="2104"/>
        <v>DIA 1,**</v>
      </c>
      <c r="AS3007" s="9" t="str">
        <f t="shared" si="2105"/>
        <v>DIA</v>
      </c>
      <c r="AT3007" s="4">
        <f t="shared" si="2138"/>
        <v>1</v>
      </c>
      <c r="AU3007" s="6">
        <f t="shared" si="2139"/>
        <v>0</v>
      </c>
      <c r="AV3007" s="4" t="str">
        <f t="shared" si="2107"/>
        <v/>
      </c>
      <c r="AW3007" s="4">
        <f t="shared" si="2140"/>
        <v>66</v>
      </c>
      <c r="AX3007" s="4" t="str">
        <f>_xlfn.XLOOKUP(AW3007,Sheet2!$Q$3:$Q$66,Sheet2!$R$3:$R$66,"**")</f>
        <v>**</v>
      </c>
      <c r="AY3007" s="4">
        <f t="shared" si="2141"/>
        <v>1</v>
      </c>
      <c r="AZ3007" s="16" t="str">
        <f t="shared" si="2142"/>
        <v>SKPBN</v>
      </c>
    </row>
    <row r="3008" spans="2:52" x14ac:dyDescent="0.35">
      <c r="B3008" s="3">
        <f t="shared" si="2143"/>
        <v>43</v>
      </c>
      <c r="C3008" s="1">
        <f t="shared" si="2144"/>
        <v>6146</v>
      </c>
      <c r="D3008" s="2">
        <v>30466</v>
      </c>
      <c r="E3008" s="2" t="str">
        <f>_xlfn.XLOOKUP(C3008,Sheet2!$N$3:$N$1000,Sheet2!$O$3:$O$1000,"")</f>
        <v>PEXIT+1</v>
      </c>
      <c r="F3008" s="9" t="str">
        <f t="shared" si="2108"/>
        <v>LDA 2,P.AC2</v>
      </c>
      <c r="G3008" s="4" t="str">
        <f t="shared" si="2101"/>
        <v>61</v>
      </c>
      <c r="H3008" s="4">
        <f t="shared" si="2102"/>
        <v>66</v>
      </c>
      <c r="I3008" s="6">
        <f t="shared" si="2109"/>
        <v>0</v>
      </c>
      <c r="J3008" s="6">
        <f t="shared" si="2110"/>
        <v>3</v>
      </c>
      <c r="K3008" s="6">
        <f t="shared" si="2111"/>
        <v>0</v>
      </c>
      <c r="L3008" s="6">
        <f t="shared" si="2112"/>
        <v>4</v>
      </c>
      <c r="M3008" s="6">
        <f t="shared" si="2113"/>
        <v>6</v>
      </c>
      <c r="N3008" s="6">
        <f t="shared" si="2114"/>
        <v>6</v>
      </c>
      <c r="O3008" s="13">
        <f t="shared" si="2115"/>
        <v>6</v>
      </c>
      <c r="P3008" s="4">
        <f t="shared" si="2116"/>
        <v>1</v>
      </c>
      <c r="Q3008" s="4">
        <f t="shared" si="2117"/>
        <v>2</v>
      </c>
      <c r="R3008">
        <f t="shared" si="2118"/>
        <v>66</v>
      </c>
      <c r="S3008" s="4">
        <f t="shared" si="2119"/>
        <v>1</v>
      </c>
      <c r="T3008" s="15">
        <f t="shared" si="2120"/>
        <v>0</v>
      </c>
      <c r="U3008" s="4">
        <f t="shared" si="2121"/>
        <v>1</v>
      </c>
      <c r="V3008" s="4">
        <f t="shared" si="2122"/>
        <v>2</v>
      </c>
      <c r="W3008" s="4">
        <f t="shared" si="2123"/>
        <v>1</v>
      </c>
      <c r="X3008" s="6">
        <f t="shared" si="2124"/>
        <v>0</v>
      </c>
      <c r="Y3008" s="4">
        <f t="shared" si="2125"/>
        <v>3</v>
      </c>
      <c r="Z3008" s="6">
        <f t="shared" si="2126"/>
        <v>0</v>
      </c>
      <c r="AA3008" s="18">
        <f t="shared" si="2127"/>
        <v>6</v>
      </c>
      <c r="AB3008" s="9" t="str">
        <f t="shared" si="2106"/>
        <v>P.AC2</v>
      </c>
      <c r="AC3008" s="9" t="str">
        <f>_xlfn.XLOOKUP(R3008,Sheet2!$H$3:$H$258,Sheet2!$I$3:$I$258,"-----")</f>
        <v>KB8</v>
      </c>
      <c r="AD3008" s="9" t="str">
        <f>_xlfn.XLOOKUP(VALUE(AE3008),Sheet2!$N$3:$N$1000,Sheet2!$O$3:$O$1000,"********")</f>
        <v>P.AC2</v>
      </c>
      <c r="AE3008" t="str">
        <f t="shared" si="2103"/>
        <v>6234</v>
      </c>
      <c r="AF3008" s="9" t="str">
        <f>IF(R3008&lt;200,"+"&amp;TEXT(R3008,"0"),"-"&amp;TEXT(_xlfn.XLOOKUP(R3008,Sheet2!$K$3:$K$130,Sheet2!$L$3:$L$130,"-----"),"0"))</f>
        <v>+66</v>
      </c>
      <c r="AG3008" s="9" t="str">
        <f t="shared" si="2128"/>
        <v/>
      </c>
      <c r="AH3008" s="9" t="str">
        <f t="shared" si="2129"/>
        <v>ISZ P.AC2</v>
      </c>
      <c r="AI3008" t="str">
        <f t="shared" si="2130"/>
        <v>2,P.AC2</v>
      </c>
      <c r="AJ3008" s="16" t="str">
        <f t="shared" si="2131"/>
        <v>P.AC2</v>
      </c>
      <c r="AK3008" t="str">
        <f t="shared" si="2132"/>
        <v>NEGC 1,2,SEZ</v>
      </c>
      <c r="AL3008" s="4" t="str">
        <f t="shared" si="2133"/>
        <v>NEG</v>
      </c>
      <c r="AM3008" s="4" t="str">
        <f t="shared" si="2134"/>
        <v/>
      </c>
      <c r="AN3008" s="4" t="str">
        <f t="shared" si="2135"/>
        <v>C</v>
      </c>
      <c r="AO3008" s="4" t="str">
        <f t="shared" si="2136"/>
        <v/>
      </c>
      <c r="AP3008" s="15" t="str">
        <f t="shared" si="2137"/>
        <v>,SEZ</v>
      </c>
      <c r="AQ3008" s="9" t="str">
        <f>_xlfn.XLOOKUP(D3008,Sheet2!$E$3:$E$101,Sheet2!$F$3:$F$101,"******************")</f>
        <v>******************</v>
      </c>
      <c r="AR3008" s="33" t="str">
        <f t="shared" si="2104"/>
        <v>DIA 2,**</v>
      </c>
      <c r="AS3008" s="9" t="str">
        <f t="shared" si="2105"/>
        <v>DIA</v>
      </c>
      <c r="AT3008" s="4">
        <f t="shared" si="2138"/>
        <v>2</v>
      </c>
      <c r="AU3008" s="6">
        <f t="shared" si="2139"/>
        <v>0</v>
      </c>
      <c r="AV3008" s="4" t="str">
        <f t="shared" si="2107"/>
        <v/>
      </c>
      <c r="AW3008" s="4">
        <f t="shared" si="2140"/>
        <v>66</v>
      </c>
      <c r="AX3008" s="4" t="str">
        <f>_xlfn.XLOOKUP(AW3008,Sheet2!$Q$3:$Q$66,Sheet2!$R$3:$R$66,"**")</f>
        <v>**</v>
      </c>
      <c r="AY3008" s="4">
        <f t="shared" si="2141"/>
        <v>1</v>
      </c>
      <c r="AZ3008" s="16" t="str">
        <f t="shared" si="2142"/>
        <v>SKPBN</v>
      </c>
    </row>
    <row r="3009" spans="1:52" x14ac:dyDescent="0.35">
      <c r="B3009" s="3">
        <f t="shared" si="2143"/>
        <v>44</v>
      </c>
      <c r="C3009" s="1">
        <f t="shared" si="2144"/>
        <v>6147</v>
      </c>
      <c r="D3009" s="2">
        <v>63511</v>
      </c>
      <c r="E3009" s="2" t="str">
        <f>_xlfn.XLOOKUP(C3009,Sheet2!$N$3:$N$1000,Sheet2!$O$3:$O$1000,"")</f>
        <v/>
      </c>
      <c r="F3009" s="9" t="str">
        <f t="shared" si="2108"/>
        <v>SKPBZ TTO</v>
      </c>
      <c r="G3009" s="4" t="str">
        <f t="shared" si="2101"/>
        <v>147</v>
      </c>
      <c r="H3009" s="4">
        <f t="shared" si="2102"/>
        <v>111</v>
      </c>
      <c r="I3009" s="6">
        <f t="shared" si="2109"/>
        <v>0</v>
      </c>
      <c r="J3009" s="6">
        <f t="shared" si="2110"/>
        <v>6</v>
      </c>
      <c r="K3009" s="6">
        <f t="shared" si="2111"/>
        <v>3</v>
      </c>
      <c r="L3009" s="6">
        <f t="shared" si="2112"/>
        <v>5</v>
      </c>
      <c r="M3009" s="6">
        <f t="shared" si="2113"/>
        <v>1</v>
      </c>
      <c r="N3009" s="6">
        <f t="shared" si="2114"/>
        <v>1</v>
      </c>
      <c r="O3009" s="13">
        <f t="shared" si="2115"/>
        <v>12</v>
      </c>
      <c r="P3009" s="4">
        <f t="shared" si="2116"/>
        <v>3</v>
      </c>
      <c r="Q3009" s="4">
        <f t="shared" si="2117"/>
        <v>0</v>
      </c>
      <c r="R3009">
        <f t="shared" si="2118"/>
        <v>111</v>
      </c>
      <c r="S3009" s="4">
        <f t="shared" si="2119"/>
        <v>3</v>
      </c>
      <c r="T3009" s="15">
        <f t="shared" si="2120"/>
        <v>1</v>
      </c>
      <c r="U3009" s="4">
        <f t="shared" si="2121"/>
        <v>3</v>
      </c>
      <c r="V3009" s="4">
        <f t="shared" si="2122"/>
        <v>0</v>
      </c>
      <c r="W3009" s="4">
        <f t="shared" si="2123"/>
        <v>7</v>
      </c>
      <c r="X3009" s="6">
        <f t="shared" si="2124"/>
        <v>1</v>
      </c>
      <c r="Y3009" s="4">
        <f t="shared" si="2125"/>
        <v>0</v>
      </c>
      <c r="Z3009" s="6">
        <f t="shared" si="2126"/>
        <v>1</v>
      </c>
      <c r="AA3009" s="18">
        <f t="shared" si="2127"/>
        <v>1</v>
      </c>
      <c r="AB3009" s="9" t="str">
        <f t="shared" si="2106"/>
        <v>+111,3</v>
      </c>
      <c r="AC3009" s="9" t="str">
        <f>_xlfn.XLOOKUP(R3009,Sheet2!$H$3:$H$258,Sheet2!$I$3:$I$258,"-----")</f>
        <v>ZB2</v>
      </c>
      <c r="AD3009" s="9" t="str">
        <f>_xlfn.XLOOKUP(VALUE(AE3009),Sheet2!$N$3:$N$1000,Sheet2!$O$3:$O$1000,"********")</f>
        <v>********</v>
      </c>
      <c r="AE3009" t="str">
        <f t="shared" si="2103"/>
        <v>6260</v>
      </c>
      <c r="AF3009" s="9" t="str">
        <f>IF(R3009&lt;200,"+"&amp;TEXT(R3009,"0"),"-"&amp;TEXT(_xlfn.XLOOKUP(R3009,Sheet2!$K$3:$K$130,Sheet2!$L$3:$L$130,"-----"),"0"))</f>
        <v>+111</v>
      </c>
      <c r="AG3009" s="9" t="str">
        <f t="shared" si="2128"/>
        <v>@</v>
      </c>
      <c r="AH3009" s="9" t="str">
        <f t="shared" si="2129"/>
        <v>JMP @+111,3</v>
      </c>
      <c r="AI3009" t="str">
        <f t="shared" si="2130"/>
        <v>0,@+111,3</v>
      </c>
      <c r="AJ3009" s="16" t="str">
        <f t="shared" si="2131"/>
        <v>@+111,3</v>
      </c>
      <c r="AK3009" t="str">
        <f t="shared" si="2132"/>
        <v>ANDL# 3,0,SKP</v>
      </c>
      <c r="AL3009" s="4" t="str">
        <f t="shared" si="2133"/>
        <v>AND</v>
      </c>
      <c r="AM3009" s="4" t="str">
        <f t="shared" si="2134"/>
        <v>L</v>
      </c>
      <c r="AN3009" s="4" t="str">
        <f t="shared" si="2135"/>
        <v/>
      </c>
      <c r="AO3009" s="4" t="str">
        <f t="shared" si="2136"/>
        <v>#</v>
      </c>
      <c r="AP3009" s="15" t="str">
        <f t="shared" si="2137"/>
        <v>,SKP</v>
      </c>
      <c r="AQ3009" s="9" t="str">
        <f>_xlfn.XLOOKUP(D3009,Sheet2!$E$3:$E$101,Sheet2!$F$3:$F$101,"******************")</f>
        <v>******************</v>
      </c>
      <c r="AR3009" s="33" t="str">
        <f t="shared" si="2104"/>
        <v>SKPBZ TTO</v>
      </c>
      <c r="AS3009" s="9" t="str">
        <f t="shared" si="2105"/>
        <v>DOCS</v>
      </c>
      <c r="AT3009" s="4">
        <f t="shared" si="2138"/>
        <v>0</v>
      </c>
      <c r="AU3009" s="6">
        <f t="shared" si="2139"/>
        <v>1</v>
      </c>
      <c r="AV3009" s="4" t="str">
        <f t="shared" si="2107"/>
        <v>S</v>
      </c>
      <c r="AW3009" s="4">
        <f t="shared" si="2140"/>
        <v>11</v>
      </c>
      <c r="AX3009" s="4" t="str">
        <f>_xlfn.XLOOKUP(AW3009,Sheet2!$Q$3:$Q$66,Sheet2!$R$3:$R$66,"**")</f>
        <v>TTO</v>
      </c>
      <c r="AY3009" s="4">
        <f t="shared" si="2141"/>
        <v>7</v>
      </c>
      <c r="AZ3009" s="16" t="str">
        <f t="shared" si="2142"/>
        <v>SKPBZ</v>
      </c>
    </row>
    <row r="3010" spans="1:52" x14ac:dyDescent="0.35">
      <c r="B3010" s="3">
        <f t="shared" si="2143"/>
        <v>45</v>
      </c>
      <c r="C3010" s="1">
        <f t="shared" si="2144"/>
        <v>6150</v>
      </c>
      <c r="D3010" s="2">
        <v>777</v>
      </c>
      <c r="E3010" s="2" t="str">
        <f>_xlfn.XLOOKUP(C3010,Sheet2!$N$3:$N$1000,Sheet2!$O$3:$O$1000,"")</f>
        <v/>
      </c>
      <c r="F3010" s="9" t="str">
        <f t="shared" si="2108"/>
        <v>JMP -1</v>
      </c>
      <c r="G3010" s="4" t="str">
        <f t="shared" si="2101"/>
        <v>1</v>
      </c>
      <c r="H3010" s="4">
        <f t="shared" si="2102"/>
        <v>377</v>
      </c>
      <c r="I3010" s="6">
        <f t="shared" si="2109"/>
        <v>0</v>
      </c>
      <c r="J3010" s="6">
        <f t="shared" si="2110"/>
        <v>0</v>
      </c>
      <c r="K3010" s="6">
        <f t="shared" si="2111"/>
        <v>0</v>
      </c>
      <c r="L3010" s="6">
        <f t="shared" si="2112"/>
        <v>7</v>
      </c>
      <c r="M3010" s="6">
        <f t="shared" si="2113"/>
        <v>7</v>
      </c>
      <c r="N3010" s="6">
        <f t="shared" si="2114"/>
        <v>7</v>
      </c>
      <c r="O3010" s="13">
        <f t="shared" si="2115"/>
        <v>0</v>
      </c>
      <c r="P3010" s="4">
        <f t="shared" si="2116"/>
        <v>0</v>
      </c>
      <c r="Q3010" s="4">
        <f t="shared" si="2117"/>
        <v>0</v>
      </c>
      <c r="R3010">
        <f t="shared" si="2118"/>
        <v>377</v>
      </c>
      <c r="S3010" s="4">
        <f t="shared" si="2119"/>
        <v>1</v>
      </c>
      <c r="T3010" s="15">
        <f t="shared" si="2120"/>
        <v>0</v>
      </c>
      <c r="U3010" s="4">
        <f t="shared" si="2121"/>
        <v>0</v>
      </c>
      <c r="V3010" s="4">
        <f t="shared" si="2122"/>
        <v>0</v>
      </c>
      <c r="W3010" s="4">
        <f t="shared" si="2123"/>
        <v>1</v>
      </c>
      <c r="X3010" s="6">
        <f t="shared" si="2124"/>
        <v>3</v>
      </c>
      <c r="Y3010" s="4">
        <f t="shared" si="2125"/>
        <v>3</v>
      </c>
      <c r="Z3010" s="6">
        <f t="shared" si="2126"/>
        <v>1</v>
      </c>
      <c r="AA3010" s="18">
        <f t="shared" si="2127"/>
        <v>7</v>
      </c>
      <c r="AB3010" s="9" t="str">
        <f t="shared" si="2106"/>
        <v>-1</v>
      </c>
      <c r="AC3010" s="9" t="str">
        <f>_xlfn.XLOOKUP(R3010,Sheet2!$H$3:$H$258,Sheet2!$I$3:$I$258,"-----")</f>
        <v>*****</v>
      </c>
      <c r="AD3010" s="9" t="str">
        <f>_xlfn.XLOOKUP(VALUE(AE3010),Sheet2!$N$3:$N$1000,Sheet2!$O$3:$O$1000,"********")</f>
        <v>********</v>
      </c>
      <c r="AE3010" t="str">
        <f t="shared" si="2103"/>
        <v>6147</v>
      </c>
      <c r="AF3010" s="9" t="str">
        <f>IF(R3010&lt;200,"+"&amp;TEXT(R3010,"0"),"-"&amp;TEXT(_xlfn.XLOOKUP(R3010,Sheet2!$K$3:$K$130,Sheet2!$L$3:$L$130,"-----"),"0"))</f>
        <v>-1</v>
      </c>
      <c r="AG3010" s="9" t="str">
        <f t="shared" si="2128"/>
        <v/>
      </c>
      <c r="AH3010" s="9" t="str">
        <f t="shared" si="2129"/>
        <v>JMP -1</v>
      </c>
      <c r="AI3010" t="str">
        <f t="shared" si="2130"/>
        <v>0,-1</v>
      </c>
      <c r="AJ3010" s="16" t="str">
        <f t="shared" si="2131"/>
        <v>-1</v>
      </c>
      <c r="AK3010" t="str">
        <f t="shared" si="2132"/>
        <v>NEGCS# 0,0,SBN</v>
      </c>
      <c r="AL3010" s="4" t="str">
        <f t="shared" si="2133"/>
        <v>NEG</v>
      </c>
      <c r="AM3010" s="4" t="str">
        <f t="shared" si="2134"/>
        <v>S</v>
      </c>
      <c r="AN3010" s="4" t="str">
        <f t="shared" si="2135"/>
        <v>C</v>
      </c>
      <c r="AO3010" s="4" t="str">
        <f t="shared" si="2136"/>
        <v>#</v>
      </c>
      <c r="AP3010" s="15" t="str">
        <f t="shared" si="2137"/>
        <v>,SBN</v>
      </c>
      <c r="AQ3010" s="9" t="str">
        <f>_xlfn.XLOOKUP(D3010,Sheet2!$E$3:$E$101,Sheet2!$F$3:$F$101,"******************")</f>
        <v>******************</v>
      </c>
      <c r="AR3010" s="33" t="str">
        <f t="shared" si="2104"/>
        <v>DIAP 0,CPU</v>
      </c>
      <c r="AS3010" s="9" t="str">
        <f t="shared" si="2105"/>
        <v>DIAP</v>
      </c>
      <c r="AT3010" s="4">
        <f t="shared" si="2138"/>
        <v>0</v>
      </c>
      <c r="AU3010" s="6">
        <f t="shared" si="2139"/>
        <v>3</v>
      </c>
      <c r="AV3010" s="4" t="str">
        <f t="shared" si="2107"/>
        <v>P</v>
      </c>
      <c r="AW3010" s="4">
        <f t="shared" si="2140"/>
        <v>77</v>
      </c>
      <c r="AX3010" s="4" t="str">
        <f>_xlfn.XLOOKUP(AW3010,Sheet2!$Q$3:$Q$66,Sheet2!$R$3:$R$66,"**")</f>
        <v>CPU</v>
      </c>
      <c r="AY3010" s="4">
        <f t="shared" si="2141"/>
        <v>1</v>
      </c>
      <c r="AZ3010" s="16" t="str">
        <f t="shared" si="2142"/>
        <v>SKPDZ</v>
      </c>
    </row>
    <row r="3011" spans="1:52" x14ac:dyDescent="0.35">
      <c r="B3011" s="3">
        <f t="shared" si="2143"/>
        <v>46</v>
      </c>
      <c r="C3011" s="1">
        <f t="shared" si="2144"/>
        <v>6151</v>
      </c>
      <c r="D3011" s="2">
        <v>60211</v>
      </c>
      <c r="E3011" s="2" t="str">
        <f>_xlfn.XLOOKUP(C3011,Sheet2!$N$3:$N$1000,Sheet2!$O$3:$O$1000,"")</f>
        <v/>
      </c>
      <c r="F3011" s="9" t="str">
        <f t="shared" si="2108"/>
        <v>NIOC TTO</v>
      </c>
      <c r="G3011" s="4" t="str">
        <f t="shared" ref="G3011:G3074" si="2145">DEC2OCT((2*(OCT2DEC(I3011*100)+OCT2DEC(J3011*10)+K3011))+INT(L3011/4))</f>
        <v>140</v>
      </c>
      <c r="H3011" s="4">
        <f t="shared" ref="H3011:H3074" si="2146">(MOD(L3011,4)*100)+(M3011*10)+N3011</f>
        <v>211</v>
      </c>
      <c r="I3011" s="6">
        <f t="shared" si="2109"/>
        <v>0</v>
      </c>
      <c r="J3011" s="6">
        <f t="shared" si="2110"/>
        <v>6</v>
      </c>
      <c r="K3011" s="6">
        <f t="shared" si="2111"/>
        <v>0</v>
      </c>
      <c r="L3011" s="6">
        <f t="shared" si="2112"/>
        <v>2</v>
      </c>
      <c r="M3011" s="6">
        <f t="shared" si="2113"/>
        <v>1</v>
      </c>
      <c r="N3011" s="6">
        <f t="shared" si="2114"/>
        <v>1</v>
      </c>
      <c r="O3011" s="13">
        <f t="shared" si="2115"/>
        <v>12</v>
      </c>
      <c r="P3011" s="4">
        <f t="shared" si="2116"/>
        <v>3</v>
      </c>
      <c r="Q3011" s="4">
        <f t="shared" si="2117"/>
        <v>0</v>
      </c>
      <c r="R3011">
        <f t="shared" si="2118"/>
        <v>211</v>
      </c>
      <c r="S3011" s="4">
        <f t="shared" si="2119"/>
        <v>0</v>
      </c>
      <c r="T3011" s="15">
        <f t="shared" si="2120"/>
        <v>0</v>
      </c>
      <c r="U3011" s="4">
        <f t="shared" si="2121"/>
        <v>3</v>
      </c>
      <c r="V3011" s="4">
        <f t="shared" si="2122"/>
        <v>0</v>
      </c>
      <c r="W3011" s="4">
        <f t="shared" si="2123"/>
        <v>0</v>
      </c>
      <c r="X3011" s="6">
        <f t="shared" si="2124"/>
        <v>2</v>
      </c>
      <c r="Y3011" s="4">
        <f t="shared" si="2125"/>
        <v>0</v>
      </c>
      <c r="Z3011" s="6">
        <f t="shared" si="2126"/>
        <v>1</v>
      </c>
      <c r="AA3011" s="18">
        <f t="shared" si="2127"/>
        <v>1</v>
      </c>
      <c r="AB3011" s="9" t="str">
        <f t="shared" si="2106"/>
        <v>C402</v>
      </c>
      <c r="AC3011" s="9" t="str">
        <f>_xlfn.XLOOKUP(R3011,Sheet2!$H$3:$H$258,Sheet2!$I$3:$I$258,"-----")</f>
        <v>C402</v>
      </c>
      <c r="AD3011" s="9" t="str">
        <f>_xlfn.XLOOKUP(VALUE(AE3011),Sheet2!$N$3:$N$1000,Sheet2!$O$3:$O$1000,"********")</f>
        <v>********</v>
      </c>
      <c r="AE3011" t="str">
        <f t="shared" ref="AE3011:AE3074" si="2147">IF(VALUE(AF3011)&lt;0,DEC2OCT(OCT2DEC(VALUE(C3011))-OCT2DEC(-VALUE(AF3011))),DEC2OCT(OCT2DEC(VALUE(C3011))+OCT2DEC(VALUE(AF3011))))</f>
        <v>5762</v>
      </c>
      <c r="AF3011" s="9" t="str">
        <f>IF(R3011&lt;200,"+"&amp;TEXT(R3011,"0"),"-"&amp;TEXT(_xlfn.XLOOKUP(R3011,Sheet2!$K$3:$K$130,Sheet2!$L$3:$L$130,"-----"),"0"))</f>
        <v>-167</v>
      </c>
      <c r="AG3011" s="9" t="str">
        <f t="shared" si="2128"/>
        <v/>
      </c>
      <c r="AH3011" s="9" t="str">
        <f t="shared" si="2129"/>
        <v>JMP C402</v>
      </c>
      <c r="AI3011" t="str">
        <f t="shared" si="2130"/>
        <v>0,C402</v>
      </c>
      <c r="AJ3011" s="16" t="str">
        <f t="shared" si="2131"/>
        <v>C402</v>
      </c>
      <c r="AK3011" t="str">
        <f t="shared" si="2132"/>
        <v>COMR# 3,0,SKP</v>
      </c>
      <c r="AL3011" s="4" t="str">
        <f t="shared" si="2133"/>
        <v>COM</v>
      </c>
      <c r="AM3011" s="4" t="str">
        <f t="shared" si="2134"/>
        <v>R</v>
      </c>
      <c r="AN3011" s="4" t="str">
        <f t="shared" si="2135"/>
        <v/>
      </c>
      <c r="AO3011" s="4" t="str">
        <f t="shared" si="2136"/>
        <v>#</v>
      </c>
      <c r="AP3011" s="15" t="str">
        <f t="shared" si="2137"/>
        <v>,SKP</v>
      </c>
      <c r="AQ3011" s="9" t="str">
        <f>_xlfn.XLOOKUP(D3011,Sheet2!$E$3:$E$101,Sheet2!$F$3:$F$101,"******************")</f>
        <v>******************</v>
      </c>
      <c r="AR3011" s="33" t="str">
        <f t="shared" ref="AR3011:AR3074" si="2148">IF(AY3011=0,"NIO"&amp;AV3011&amp;" "&amp;AX3011,IF(AY3011=7,AZ3011&amp;" "&amp;AX3011,AS3011&amp;" "&amp;TEXT(AT3011,"0")&amp;","&amp;AX3011))</f>
        <v>NIOC TTO</v>
      </c>
      <c r="AS3011" s="9" t="str">
        <f t="shared" ref="AS3011:AS3074" si="2149">IF(AY3011=1,"DIA"&amp;AV3011,IF(AY3011=2,"DOA"&amp;AV3011,IF(AY3011=3,"DIB"&amp;AV3011,IF(AY3011=4,"DOB"&amp;AV3011,IF(AY3011=5,"DIC"&amp;AV3011,"DOC"&amp;AV3011)))))</f>
        <v>DOCC</v>
      </c>
      <c r="AT3011" s="4">
        <f t="shared" si="2138"/>
        <v>0</v>
      </c>
      <c r="AU3011" s="6">
        <f t="shared" si="2139"/>
        <v>2</v>
      </c>
      <c r="AV3011" s="4" t="str">
        <f t="shared" si="2107"/>
        <v>C</v>
      </c>
      <c r="AW3011" s="4">
        <f t="shared" si="2140"/>
        <v>11</v>
      </c>
      <c r="AX3011" s="4" t="str">
        <f>_xlfn.XLOOKUP(AW3011,Sheet2!$Q$3:$Q$66,Sheet2!$R$3:$R$66,"**")</f>
        <v>TTO</v>
      </c>
      <c r="AY3011" s="4">
        <f t="shared" si="2141"/>
        <v>0</v>
      </c>
      <c r="AZ3011" s="16" t="str">
        <f t="shared" si="2142"/>
        <v>SKPDN</v>
      </c>
    </row>
    <row r="3012" spans="1:52" x14ac:dyDescent="0.35">
      <c r="B3012" s="3">
        <f t="shared" si="2143"/>
        <v>47</v>
      </c>
      <c r="C3012" s="1">
        <f t="shared" si="2144"/>
        <v>6152</v>
      </c>
      <c r="D3012" s="2">
        <v>2524</v>
      </c>
      <c r="E3012" s="2" t="str">
        <f>_xlfn.XLOOKUP(C3012,Sheet2!$N$3:$N$1000,Sheet2!$O$3:$O$1000,"")</f>
        <v/>
      </c>
      <c r="F3012" s="9" t="str">
        <f t="shared" si="2108"/>
        <v>JMP @MESSR</v>
      </c>
      <c r="G3012" s="4" t="str">
        <f t="shared" si="2145"/>
        <v>5</v>
      </c>
      <c r="H3012" s="4">
        <f t="shared" si="2146"/>
        <v>124</v>
      </c>
      <c r="I3012" s="6">
        <f t="shared" si="2109"/>
        <v>0</v>
      </c>
      <c r="J3012" s="6">
        <f t="shared" si="2110"/>
        <v>0</v>
      </c>
      <c r="K3012" s="6">
        <f t="shared" si="2111"/>
        <v>2</v>
      </c>
      <c r="L3012" s="6">
        <f t="shared" si="2112"/>
        <v>5</v>
      </c>
      <c r="M3012" s="6">
        <f t="shared" si="2113"/>
        <v>2</v>
      </c>
      <c r="N3012" s="6">
        <f t="shared" si="2114"/>
        <v>4</v>
      </c>
      <c r="O3012" s="13">
        <f t="shared" si="2115"/>
        <v>0</v>
      </c>
      <c r="P3012" s="4">
        <f t="shared" si="2116"/>
        <v>0</v>
      </c>
      <c r="Q3012" s="4">
        <f t="shared" si="2117"/>
        <v>0</v>
      </c>
      <c r="R3012">
        <f t="shared" si="2118"/>
        <v>124</v>
      </c>
      <c r="S3012" s="4">
        <f t="shared" si="2119"/>
        <v>1</v>
      </c>
      <c r="T3012" s="15">
        <f t="shared" si="2120"/>
        <v>1</v>
      </c>
      <c r="U3012" s="4">
        <f t="shared" si="2121"/>
        <v>0</v>
      </c>
      <c r="V3012" s="4">
        <f t="shared" si="2122"/>
        <v>0</v>
      </c>
      <c r="W3012" s="4">
        <f t="shared" si="2123"/>
        <v>5</v>
      </c>
      <c r="X3012" s="6">
        <f t="shared" si="2124"/>
        <v>1</v>
      </c>
      <c r="Y3012" s="4">
        <f t="shared" si="2125"/>
        <v>1</v>
      </c>
      <c r="Z3012" s="6">
        <f t="shared" si="2126"/>
        <v>0</v>
      </c>
      <c r="AA3012" s="18">
        <f t="shared" si="2127"/>
        <v>4</v>
      </c>
      <c r="AB3012" s="9" t="str">
        <f t="shared" ref="AB3012:AB3075" si="2150">IF(S3012=0,AC3012,IF(S3012=1,IF(AD3012="********",AF3012,AD3012),AF3012&amp;","&amp;TEXT(S3012,"0")))</f>
        <v>MESSR</v>
      </c>
      <c r="AC3012" s="9" t="str">
        <f>_xlfn.XLOOKUP(R3012,Sheet2!$H$3:$H$258,Sheet2!$I$3:$I$258,"-----")</f>
        <v>C177</v>
      </c>
      <c r="AD3012" s="9" t="str">
        <f>_xlfn.XLOOKUP(VALUE(AE3012),Sheet2!$N$3:$N$1000,Sheet2!$O$3:$O$1000,"********")</f>
        <v>MESSR</v>
      </c>
      <c r="AE3012" t="str">
        <f t="shared" si="2147"/>
        <v>6276</v>
      </c>
      <c r="AF3012" s="9" t="str">
        <f>IF(R3012&lt;200,"+"&amp;TEXT(R3012,"0"),"-"&amp;TEXT(_xlfn.XLOOKUP(R3012,Sheet2!$K$3:$K$130,Sheet2!$L$3:$L$130,"-----"),"0"))</f>
        <v>+124</v>
      </c>
      <c r="AG3012" s="9" t="str">
        <f t="shared" si="2128"/>
        <v>@</v>
      </c>
      <c r="AH3012" s="9" t="str">
        <f t="shared" si="2129"/>
        <v>JMP @MESSR</v>
      </c>
      <c r="AI3012" t="str">
        <f t="shared" si="2130"/>
        <v>0,@MESSR</v>
      </c>
      <c r="AJ3012" s="16" t="str">
        <f t="shared" si="2131"/>
        <v>@MESSR</v>
      </c>
      <c r="AK3012" t="str">
        <f t="shared" si="2132"/>
        <v>SUBZL 0,0,SZR</v>
      </c>
      <c r="AL3012" s="4" t="str">
        <f t="shared" si="2133"/>
        <v>SUB</v>
      </c>
      <c r="AM3012" s="4" t="str">
        <f t="shared" si="2134"/>
        <v>L</v>
      </c>
      <c r="AN3012" s="4" t="str">
        <f t="shared" si="2135"/>
        <v>Z</v>
      </c>
      <c r="AO3012" s="4" t="str">
        <f t="shared" si="2136"/>
        <v/>
      </c>
      <c r="AP3012" s="15" t="str">
        <f t="shared" si="2137"/>
        <v>,SZR</v>
      </c>
      <c r="AQ3012" s="9" t="str">
        <f>_xlfn.XLOOKUP(D3012,Sheet2!$E$3:$E$101,Sheet2!$F$3:$F$101,"******************")</f>
        <v>******************</v>
      </c>
      <c r="AR3012" s="33" t="str">
        <f t="shared" si="2148"/>
        <v>DICS 0,DCM</v>
      </c>
      <c r="AS3012" s="9" t="str">
        <f t="shared" si="2149"/>
        <v>DICS</v>
      </c>
      <c r="AT3012" s="4">
        <f t="shared" si="2138"/>
        <v>0</v>
      </c>
      <c r="AU3012" s="6">
        <f t="shared" si="2139"/>
        <v>1</v>
      </c>
      <c r="AV3012" s="4" t="str">
        <f t="shared" ref="AV3012:AV3075" si="2151">IF(AU3012=0,"",IF(AU3012=1,"S",IF(AU3012=2,"C","P")))</f>
        <v>S</v>
      </c>
      <c r="AW3012" s="4">
        <f t="shared" si="2140"/>
        <v>24</v>
      </c>
      <c r="AX3012" s="4" t="str">
        <f>_xlfn.XLOOKUP(AW3012,Sheet2!$Q$3:$Q$66,Sheet2!$R$3:$R$66,"**")</f>
        <v>DCM</v>
      </c>
      <c r="AY3012" s="4">
        <f t="shared" si="2141"/>
        <v>5</v>
      </c>
      <c r="AZ3012" s="16" t="str">
        <f t="shared" si="2142"/>
        <v>SKPBZ</v>
      </c>
    </row>
    <row r="3013" spans="1:52" x14ac:dyDescent="0.35">
      <c r="A3013" s="5" t="s">
        <v>743</v>
      </c>
      <c r="B3013" s="3">
        <v>1</v>
      </c>
      <c r="C3013" s="1">
        <f t="shared" si="2144"/>
        <v>6153</v>
      </c>
      <c r="D3013" s="2">
        <v>102401</v>
      </c>
      <c r="E3013" s="2" t="str">
        <f>_xlfn.XLOOKUP(C3013,Sheet2!$N$3:$N$1000,Sheet2!$O$3:$O$1000,"")</f>
        <v>ZOCT</v>
      </c>
      <c r="F3013" s="9" t="str">
        <f t="shared" si="2108"/>
        <v>SUB 0,0,SKP</v>
      </c>
      <c r="G3013" s="4" t="str">
        <f t="shared" si="2145"/>
        <v>205</v>
      </c>
      <c r="H3013" s="4">
        <f t="shared" si="2146"/>
        <v>1</v>
      </c>
      <c r="I3013" s="6">
        <f t="shared" si="2109"/>
        <v>1</v>
      </c>
      <c r="J3013" s="6">
        <f t="shared" si="2110"/>
        <v>0</v>
      </c>
      <c r="K3013" s="6">
        <f t="shared" si="2111"/>
        <v>2</v>
      </c>
      <c r="L3013" s="6">
        <f t="shared" si="2112"/>
        <v>4</v>
      </c>
      <c r="M3013" s="6">
        <f t="shared" si="2113"/>
        <v>0</v>
      </c>
      <c r="N3013" s="6">
        <f t="shared" si="2114"/>
        <v>1</v>
      </c>
      <c r="O3013" s="13">
        <f t="shared" si="2115"/>
        <v>16</v>
      </c>
      <c r="P3013" s="4">
        <f t="shared" si="2116"/>
        <v>4</v>
      </c>
      <c r="Q3013" s="4">
        <f t="shared" si="2117"/>
        <v>0</v>
      </c>
      <c r="R3013">
        <f t="shared" si="2118"/>
        <v>1</v>
      </c>
      <c r="S3013" s="4">
        <f t="shared" si="2119"/>
        <v>1</v>
      </c>
      <c r="T3013" s="15">
        <f t="shared" si="2120"/>
        <v>1</v>
      </c>
      <c r="U3013" s="4">
        <f t="shared" si="2121"/>
        <v>0</v>
      </c>
      <c r="V3013" s="4">
        <f t="shared" si="2122"/>
        <v>0</v>
      </c>
      <c r="W3013" s="4">
        <f t="shared" si="2123"/>
        <v>5</v>
      </c>
      <c r="X3013" s="6">
        <f t="shared" si="2124"/>
        <v>0</v>
      </c>
      <c r="Y3013" s="4">
        <f t="shared" si="2125"/>
        <v>0</v>
      </c>
      <c r="Z3013" s="6">
        <f t="shared" si="2126"/>
        <v>0</v>
      </c>
      <c r="AA3013" s="18">
        <f t="shared" si="2127"/>
        <v>1</v>
      </c>
      <c r="AB3013" s="9" t="str">
        <f t="shared" si="2150"/>
        <v>POCT</v>
      </c>
      <c r="AC3013" s="9" t="str">
        <f>_xlfn.XLOOKUP(R3013,Sheet2!$H$3:$H$258,Sheet2!$I$3:$I$258,"-----")</f>
        <v>1</v>
      </c>
      <c r="AD3013" s="9" t="str">
        <f>_xlfn.XLOOKUP(VALUE(AE3013),Sheet2!$N$3:$N$1000,Sheet2!$O$3:$O$1000,"********")</f>
        <v>POCT</v>
      </c>
      <c r="AE3013" t="str">
        <f t="shared" si="2147"/>
        <v>6154</v>
      </c>
      <c r="AF3013" s="9" t="str">
        <f>IF(R3013&lt;200,"+"&amp;TEXT(R3013,"0"),"-"&amp;TEXT(_xlfn.XLOOKUP(R3013,Sheet2!$K$3:$K$130,Sheet2!$L$3:$L$130,"-----"),"0"))</f>
        <v>+1</v>
      </c>
      <c r="AG3013" s="9" t="str">
        <f t="shared" si="2128"/>
        <v>@</v>
      </c>
      <c r="AH3013" s="9" t="str">
        <f t="shared" si="2129"/>
        <v>JMP @POCT</v>
      </c>
      <c r="AI3013" t="str">
        <f t="shared" si="2130"/>
        <v>0,@POCT</v>
      </c>
      <c r="AJ3013" s="16" t="str">
        <f t="shared" si="2131"/>
        <v>@POCT</v>
      </c>
      <c r="AK3013" t="str">
        <f t="shared" si="2132"/>
        <v>SUB 0,0,SKP</v>
      </c>
      <c r="AL3013" s="4" t="str">
        <f t="shared" si="2133"/>
        <v>SUB</v>
      </c>
      <c r="AM3013" s="4" t="str">
        <f t="shared" si="2134"/>
        <v/>
      </c>
      <c r="AN3013" s="4" t="str">
        <f t="shared" si="2135"/>
        <v/>
      </c>
      <c r="AO3013" s="4" t="str">
        <f t="shared" si="2136"/>
        <v/>
      </c>
      <c r="AP3013" s="15" t="str">
        <f t="shared" si="2137"/>
        <v>,SKP</v>
      </c>
      <c r="AQ3013" s="9" t="str">
        <f>_xlfn.XLOOKUP(D3013,Sheet2!$E$3:$E$101,Sheet2!$F$3:$F$101,"******************")</f>
        <v>******************</v>
      </c>
      <c r="AR3013" s="33" t="str">
        <f t="shared" si="2148"/>
        <v>DIC 0,MDV</v>
      </c>
      <c r="AS3013" s="9" t="str">
        <f t="shared" si="2149"/>
        <v>DIC</v>
      </c>
      <c r="AT3013" s="4">
        <f t="shared" si="2138"/>
        <v>0</v>
      </c>
      <c r="AU3013" s="6">
        <f t="shared" si="2139"/>
        <v>0</v>
      </c>
      <c r="AV3013" s="4" t="str">
        <f t="shared" si="2151"/>
        <v/>
      </c>
      <c r="AW3013" s="4">
        <f t="shared" si="2140"/>
        <v>1</v>
      </c>
      <c r="AX3013" s="4" t="str">
        <f>_xlfn.XLOOKUP(AW3013,Sheet2!$Q$3:$Q$66,Sheet2!$R$3:$R$66,"**")</f>
        <v>MDV</v>
      </c>
      <c r="AY3013" s="4">
        <f t="shared" si="2141"/>
        <v>5</v>
      </c>
      <c r="AZ3013" s="16" t="str">
        <f t="shared" si="2142"/>
        <v>SKPBN</v>
      </c>
    </row>
    <row r="3014" spans="1:52" x14ac:dyDescent="0.35">
      <c r="B3014" s="3">
        <f t="shared" si="2143"/>
        <v>2</v>
      </c>
      <c r="C3014" s="1">
        <f t="shared" si="2144"/>
        <v>6154</v>
      </c>
      <c r="D3014" s="2">
        <v>20462</v>
      </c>
      <c r="E3014" s="2" t="str">
        <f>_xlfn.XLOOKUP(C3014,Sheet2!$N$3:$N$1000,Sheet2!$O$3:$O$1000,"")</f>
        <v>POCT</v>
      </c>
      <c r="F3014" s="9" t="str">
        <f t="shared" si="2108"/>
        <v>LDA 0,P.C60</v>
      </c>
      <c r="G3014" s="4" t="str">
        <f t="shared" si="2145"/>
        <v>41</v>
      </c>
      <c r="H3014" s="4">
        <f t="shared" si="2146"/>
        <v>62</v>
      </c>
      <c r="I3014" s="6">
        <f t="shared" si="2109"/>
        <v>0</v>
      </c>
      <c r="J3014" s="6">
        <f t="shared" si="2110"/>
        <v>2</v>
      </c>
      <c r="K3014" s="6">
        <f t="shared" si="2111"/>
        <v>0</v>
      </c>
      <c r="L3014" s="6">
        <f t="shared" si="2112"/>
        <v>4</v>
      </c>
      <c r="M3014" s="6">
        <f t="shared" si="2113"/>
        <v>6</v>
      </c>
      <c r="N3014" s="6">
        <f t="shared" si="2114"/>
        <v>2</v>
      </c>
      <c r="O3014" s="13">
        <f t="shared" si="2115"/>
        <v>4</v>
      </c>
      <c r="P3014" s="4">
        <f t="shared" si="2116"/>
        <v>1</v>
      </c>
      <c r="Q3014" s="4">
        <f t="shared" si="2117"/>
        <v>0</v>
      </c>
      <c r="R3014">
        <f t="shared" si="2118"/>
        <v>62</v>
      </c>
      <c r="S3014" s="4">
        <f t="shared" si="2119"/>
        <v>1</v>
      </c>
      <c r="T3014" s="15">
        <f t="shared" si="2120"/>
        <v>0</v>
      </c>
      <c r="U3014" s="4">
        <f t="shared" si="2121"/>
        <v>1</v>
      </c>
      <c r="V3014" s="4">
        <f t="shared" si="2122"/>
        <v>0</v>
      </c>
      <c r="W3014" s="4">
        <f t="shared" si="2123"/>
        <v>1</v>
      </c>
      <c r="X3014" s="6">
        <f t="shared" si="2124"/>
        <v>0</v>
      </c>
      <c r="Y3014" s="4">
        <f t="shared" si="2125"/>
        <v>3</v>
      </c>
      <c r="Z3014" s="6">
        <f t="shared" si="2126"/>
        <v>0</v>
      </c>
      <c r="AA3014" s="18">
        <f t="shared" si="2127"/>
        <v>2</v>
      </c>
      <c r="AB3014" s="9" t="str">
        <f t="shared" si="2150"/>
        <v>P.C60</v>
      </c>
      <c r="AC3014" s="9" t="str">
        <f>_xlfn.XLOOKUP(R3014,Sheet2!$H$3:$H$258,Sheet2!$I$3:$I$258,"-----")</f>
        <v>KB12</v>
      </c>
      <c r="AD3014" s="9" t="str">
        <f>_xlfn.XLOOKUP(VALUE(AE3014),Sheet2!$N$3:$N$1000,Sheet2!$O$3:$O$1000,"********")</f>
        <v>P.C60</v>
      </c>
      <c r="AE3014" t="str">
        <f t="shared" si="2147"/>
        <v>6236</v>
      </c>
      <c r="AF3014" s="9" t="str">
        <f>IF(R3014&lt;200,"+"&amp;TEXT(R3014,"0"),"-"&amp;TEXT(_xlfn.XLOOKUP(R3014,Sheet2!$K$3:$K$130,Sheet2!$L$3:$L$130,"-----"),"0"))</f>
        <v>+62</v>
      </c>
      <c r="AG3014" s="9" t="str">
        <f t="shared" si="2128"/>
        <v/>
      </c>
      <c r="AH3014" s="9" t="str">
        <f t="shared" si="2129"/>
        <v>JMP P.C60</v>
      </c>
      <c r="AI3014" t="str">
        <f t="shared" si="2130"/>
        <v>0,P.C60</v>
      </c>
      <c r="AJ3014" s="16" t="str">
        <f t="shared" si="2131"/>
        <v>P.C60</v>
      </c>
      <c r="AK3014" t="str">
        <f t="shared" si="2132"/>
        <v>NEGC 1,0,SZC</v>
      </c>
      <c r="AL3014" s="4" t="str">
        <f t="shared" si="2133"/>
        <v>NEG</v>
      </c>
      <c r="AM3014" s="4" t="str">
        <f t="shared" si="2134"/>
        <v/>
      </c>
      <c r="AN3014" s="4" t="str">
        <f t="shared" si="2135"/>
        <v>C</v>
      </c>
      <c r="AO3014" s="4" t="str">
        <f t="shared" si="2136"/>
        <v/>
      </c>
      <c r="AP3014" s="15" t="str">
        <f t="shared" si="2137"/>
        <v>,SZC</v>
      </c>
      <c r="AQ3014" s="9" t="str">
        <f>_xlfn.XLOOKUP(D3014,Sheet2!$E$3:$E$101,Sheet2!$F$3:$F$101,"******************")</f>
        <v>******************</v>
      </c>
      <c r="AR3014" s="33" t="str">
        <f t="shared" si="2148"/>
        <v>DIA 0,**</v>
      </c>
      <c r="AS3014" s="9" t="str">
        <f t="shared" si="2149"/>
        <v>DIA</v>
      </c>
      <c r="AT3014" s="4">
        <f t="shared" si="2138"/>
        <v>0</v>
      </c>
      <c r="AU3014" s="6">
        <f t="shared" si="2139"/>
        <v>0</v>
      </c>
      <c r="AV3014" s="4" t="str">
        <f t="shared" si="2151"/>
        <v/>
      </c>
      <c r="AW3014" s="4">
        <f t="shared" si="2140"/>
        <v>62</v>
      </c>
      <c r="AX3014" s="4" t="str">
        <f>_xlfn.XLOOKUP(AW3014,Sheet2!$Q$3:$Q$66,Sheet2!$R$3:$R$66,"**")</f>
        <v>**</v>
      </c>
      <c r="AY3014" s="4">
        <f t="shared" si="2141"/>
        <v>1</v>
      </c>
      <c r="AZ3014" s="16" t="str">
        <f t="shared" si="2142"/>
        <v>SKPBN</v>
      </c>
    </row>
    <row r="3015" spans="1:52" x14ac:dyDescent="0.35">
      <c r="B3015" s="3">
        <f t="shared" si="2143"/>
        <v>3</v>
      </c>
      <c r="C3015" s="1">
        <f t="shared" si="2144"/>
        <v>6155</v>
      </c>
      <c r="D3015" s="2">
        <v>50457</v>
      </c>
      <c r="E3015" s="2" t="str">
        <f>_xlfn.XLOOKUP(C3015,Sheet2!$N$3:$N$1000,Sheet2!$O$3:$O$1000,"")</f>
        <v/>
      </c>
      <c r="F3015" s="9" t="str">
        <f t="shared" si="2108"/>
        <v>STA 2,P.AC2</v>
      </c>
      <c r="G3015" s="4" t="str">
        <f t="shared" si="2145"/>
        <v>121</v>
      </c>
      <c r="H3015" s="4">
        <f t="shared" si="2146"/>
        <v>57</v>
      </c>
      <c r="I3015" s="6">
        <f t="shared" si="2109"/>
        <v>0</v>
      </c>
      <c r="J3015" s="6">
        <f t="shared" si="2110"/>
        <v>5</v>
      </c>
      <c r="K3015" s="6">
        <f t="shared" si="2111"/>
        <v>0</v>
      </c>
      <c r="L3015" s="6">
        <f t="shared" si="2112"/>
        <v>4</v>
      </c>
      <c r="M3015" s="6">
        <f t="shared" si="2113"/>
        <v>5</v>
      </c>
      <c r="N3015" s="6">
        <f t="shared" si="2114"/>
        <v>7</v>
      </c>
      <c r="O3015" s="13">
        <f t="shared" si="2115"/>
        <v>10</v>
      </c>
      <c r="P3015" s="4">
        <f t="shared" si="2116"/>
        <v>2</v>
      </c>
      <c r="Q3015" s="4">
        <f t="shared" si="2117"/>
        <v>2</v>
      </c>
      <c r="R3015">
        <f t="shared" si="2118"/>
        <v>57</v>
      </c>
      <c r="S3015" s="4">
        <f t="shared" si="2119"/>
        <v>1</v>
      </c>
      <c r="T3015" s="15">
        <f t="shared" si="2120"/>
        <v>0</v>
      </c>
      <c r="U3015" s="4">
        <f t="shared" si="2121"/>
        <v>2</v>
      </c>
      <c r="V3015" s="4">
        <f t="shared" si="2122"/>
        <v>2</v>
      </c>
      <c r="W3015" s="4">
        <f t="shared" si="2123"/>
        <v>1</v>
      </c>
      <c r="X3015" s="6">
        <f t="shared" si="2124"/>
        <v>0</v>
      </c>
      <c r="Y3015" s="4">
        <f t="shared" si="2125"/>
        <v>2</v>
      </c>
      <c r="Z3015" s="6">
        <f t="shared" si="2126"/>
        <v>1</v>
      </c>
      <c r="AA3015" s="18">
        <f t="shared" si="2127"/>
        <v>7</v>
      </c>
      <c r="AB3015" s="9" t="str">
        <f t="shared" si="2150"/>
        <v>P.AC2</v>
      </c>
      <c r="AC3015" s="9" t="str">
        <f>_xlfn.XLOOKUP(R3015,Sheet2!$H$3:$H$258,Sheet2!$I$3:$I$258,"-----")</f>
        <v>UNTBIT</v>
      </c>
      <c r="AD3015" s="9" t="str">
        <f>_xlfn.XLOOKUP(VALUE(AE3015),Sheet2!$N$3:$N$1000,Sheet2!$O$3:$O$1000,"********")</f>
        <v>P.AC2</v>
      </c>
      <c r="AE3015" t="str">
        <f t="shared" si="2147"/>
        <v>6234</v>
      </c>
      <c r="AF3015" s="9" t="str">
        <f>IF(R3015&lt;200,"+"&amp;TEXT(R3015,"0"),"-"&amp;TEXT(_xlfn.XLOOKUP(R3015,Sheet2!$K$3:$K$130,Sheet2!$L$3:$L$130,"-----"),"0"))</f>
        <v>+57</v>
      </c>
      <c r="AG3015" s="9" t="str">
        <f t="shared" si="2128"/>
        <v/>
      </c>
      <c r="AH3015" s="9" t="str">
        <f t="shared" si="2129"/>
        <v>ISZ P.AC2</v>
      </c>
      <c r="AI3015" t="str">
        <f t="shared" si="2130"/>
        <v>2,P.AC2</v>
      </c>
      <c r="AJ3015" s="16" t="str">
        <f t="shared" si="2131"/>
        <v>P.AC2</v>
      </c>
      <c r="AK3015" t="str">
        <f t="shared" si="2132"/>
        <v>NEGO# 2,2,SBN</v>
      </c>
      <c r="AL3015" s="4" t="str">
        <f t="shared" si="2133"/>
        <v>NEG</v>
      </c>
      <c r="AM3015" s="4" t="str">
        <f t="shared" si="2134"/>
        <v/>
      </c>
      <c r="AN3015" s="4" t="str">
        <f t="shared" si="2135"/>
        <v>O</v>
      </c>
      <c r="AO3015" s="4" t="str">
        <f t="shared" si="2136"/>
        <v>#</v>
      </c>
      <c r="AP3015" s="15" t="str">
        <f t="shared" si="2137"/>
        <v>,SBN</v>
      </c>
      <c r="AQ3015" s="9" t="str">
        <f>_xlfn.XLOOKUP(D3015,Sheet2!$E$3:$E$101,Sheet2!$F$3:$F$101,"******************")</f>
        <v>******************</v>
      </c>
      <c r="AR3015" s="33" t="str">
        <f t="shared" si="2148"/>
        <v>DIA 2,**</v>
      </c>
      <c r="AS3015" s="9" t="str">
        <f t="shared" si="2149"/>
        <v>DIA</v>
      </c>
      <c r="AT3015" s="4">
        <f t="shared" si="2138"/>
        <v>2</v>
      </c>
      <c r="AU3015" s="6">
        <f t="shared" si="2139"/>
        <v>0</v>
      </c>
      <c r="AV3015" s="4" t="str">
        <f t="shared" si="2151"/>
        <v/>
      </c>
      <c r="AW3015" s="4">
        <f t="shared" si="2140"/>
        <v>57</v>
      </c>
      <c r="AX3015" s="4" t="str">
        <f>_xlfn.XLOOKUP(AW3015,Sheet2!$Q$3:$Q$66,Sheet2!$R$3:$R$66,"**")</f>
        <v>**</v>
      </c>
      <c r="AY3015" s="4">
        <f t="shared" si="2141"/>
        <v>1</v>
      </c>
      <c r="AZ3015" s="16" t="str">
        <f t="shared" si="2142"/>
        <v>SKPBN</v>
      </c>
    </row>
    <row r="3016" spans="1:52" x14ac:dyDescent="0.35">
      <c r="B3016" s="3">
        <f t="shared" si="2143"/>
        <v>4</v>
      </c>
      <c r="C3016" s="1">
        <f t="shared" si="2144"/>
        <v>6156</v>
      </c>
      <c r="D3016" s="2">
        <v>30435</v>
      </c>
      <c r="E3016" s="2" t="str">
        <f>_xlfn.XLOOKUP(C3016,Sheet2!$N$3:$N$1000,Sheet2!$O$3:$O$1000,"")</f>
        <v/>
      </c>
      <c r="F3016" s="9" t="str">
        <f t="shared" si="2108"/>
        <v>LDA 2,OCTAB</v>
      </c>
      <c r="G3016" s="4" t="str">
        <f t="shared" si="2145"/>
        <v>61</v>
      </c>
      <c r="H3016" s="4">
        <f t="shared" si="2146"/>
        <v>35</v>
      </c>
      <c r="I3016" s="6">
        <f t="shared" si="2109"/>
        <v>0</v>
      </c>
      <c r="J3016" s="6">
        <f t="shared" si="2110"/>
        <v>3</v>
      </c>
      <c r="K3016" s="6">
        <f t="shared" si="2111"/>
        <v>0</v>
      </c>
      <c r="L3016" s="6">
        <f t="shared" si="2112"/>
        <v>4</v>
      </c>
      <c r="M3016" s="6">
        <f t="shared" si="2113"/>
        <v>3</v>
      </c>
      <c r="N3016" s="6">
        <f t="shared" si="2114"/>
        <v>5</v>
      </c>
      <c r="O3016" s="13">
        <f t="shared" si="2115"/>
        <v>6</v>
      </c>
      <c r="P3016" s="4">
        <f t="shared" si="2116"/>
        <v>1</v>
      </c>
      <c r="Q3016" s="4">
        <f t="shared" si="2117"/>
        <v>2</v>
      </c>
      <c r="R3016">
        <f t="shared" si="2118"/>
        <v>35</v>
      </c>
      <c r="S3016" s="4">
        <f t="shared" si="2119"/>
        <v>1</v>
      </c>
      <c r="T3016" s="15">
        <f t="shared" si="2120"/>
        <v>0</v>
      </c>
      <c r="U3016" s="4">
        <f t="shared" si="2121"/>
        <v>1</v>
      </c>
      <c r="V3016" s="4">
        <f t="shared" si="2122"/>
        <v>2</v>
      </c>
      <c r="W3016" s="4">
        <f t="shared" si="2123"/>
        <v>1</v>
      </c>
      <c r="X3016" s="6">
        <f t="shared" si="2124"/>
        <v>0</v>
      </c>
      <c r="Y3016" s="4">
        <f t="shared" si="2125"/>
        <v>1</v>
      </c>
      <c r="Z3016" s="6">
        <f t="shared" si="2126"/>
        <v>1</v>
      </c>
      <c r="AA3016" s="18">
        <f t="shared" si="2127"/>
        <v>5</v>
      </c>
      <c r="AB3016" s="9" t="str">
        <f t="shared" si="2150"/>
        <v>OCTAB</v>
      </c>
      <c r="AC3016" s="9" t="str">
        <f>_xlfn.XLOOKUP(R3016,Sheet2!$H$3:$H$258,Sheet2!$I$3:$I$258,"-----")</f>
        <v>*****</v>
      </c>
      <c r="AD3016" s="9" t="str">
        <f>_xlfn.XLOOKUP(VALUE(AE3016),Sheet2!$N$3:$N$1000,Sheet2!$O$3:$O$1000,"********")</f>
        <v>OCTAB</v>
      </c>
      <c r="AE3016" t="str">
        <f t="shared" si="2147"/>
        <v>6213</v>
      </c>
      <c r="AF3016" s="9" t="str">
        <f>IF(R3016&lt;200,"+"&amp;TEXT(R3016,"0"),"-"&amp;TEXT(_xlfn.XLOOKUP(R3016,Sheet2!$K$3:$K$130,Sheet2!$L$3:$L$130,"-----"),"0"))</f>
        <v>+35</v>
      </c>
      <c r="AG3016" s="9" t="str">
        <f t="shared" si="2128"/>
        <v/>
      </c>
      <c r="AH3016" s="9" t="str">
        <f t="shared" si="2129"/>
        <v>ISZ OCTAB</v>
      </c>
      <c r="AI3016" t="str">
        <f t="shared" si="2130"/>
        <v>2,OCTAB</v>
      </c>
      <c r="AJ3016" s="16" t="str">
        <f t="shared" si="2131"/>
        <v>OCTAB</v>
      </c>
      <c r="AK3016" t="str">
        <f t="shared" si="2132"/>
        <v>NEGZ# 1,2,SNR</v>
      </c>
      <c r="AL3016" s="4" t="str">
        <f t="shared" si="2133"/>
        <v>NEG</v>
      </c>
      <c r="AM3016" s="4" t="str">
        <f t="shared" si="2134"/>
        <v/>
      </c>
      <c r="AN3016" s="4" t="str">
        <f t="shared" si="2135"/>
        <v>Z</v>
      </c>
      <c r="AO3016" s="4" t="str">
        <f t="shared" si="2136"/>
        <v>#</v>
      </c>
      <c r="AP3016" s="15" t="str">
        <f t="shared" si="2137"/>
        <v>,SNR</v>
      </c>
      <c r="AQ3016" s="9" t="str">
        <f>_xlfn.XLOOKUP(D3016,Sheet2!$E$3:$E$101,Sheet2!$F$3:$F$101,"******************")</f>
        <v>******************</v>
      </c>
      <c r="AR3016" s="33" t="str">
        <f t="shared" si="2148"/>
        <v>DIA 2,**</v>
      </c>
      <c r="AS3016" s="9" t="str">
        <f t="shared" si="2149"/>
        <v>DIA</v>
      </c>
      <c r="AT3016" s="4">
        <f t="shared" si="2138"/>
        <v>2</v>
      </c>
      <c r="AU3016" s="6">
        <f t="shared" si="2139"/>
        <v>0</v>
      </c>
      <c r="AV3016" s="4" t="str">
        <f t="shared" si="2151"/>
        <v/>
      </c>
      <c r="AW3016" s="4">
        <f t="shared" si="2140"/>
        <v>35</v>
      </c>
      <c r="AX3016" s="4" t="str">
        <f>_xlfn.XLOOKUP(AW3016,Sheet2!$Q$3:$Q$66,Sheet2!$R$3:$R$66,"**")</f>
        <v>**</v>
      </c>
      <c r="AY3016" s="4">
        <f t="shared" si="2141"/>
        <v>1</v>
      </c>
      <c r="AZ3016" s="16" t="str">
        <f t="shared" si="2142"/>
        <v>SKPBN</v>
      </c>
    </row>
    <row r="3017" spans="1:52" x14ac:dyDescent="0.35">
      <c r="B3017" s="3">
        <f t="shared" si="2143"/>
        <v>5</v>
      </c>
      <c r="C3017" s="1">
        <f t="shared" si="2144"/>
        <v>6157</v>
      </c>
      <c r="D3017" s="2">
        <v>404</v>
      </c>
      <c r="E3017" s="2" t="str">
        <f>_xlfn.XLOOKUP(C3017,Sheet2!$N$3:$N$1000,Sheet2!$O$3:$O$1000,"")</f>
        <v/>
      </c>
      <c r="F3017" s="9" t="str">
        <f t="shared" si="2108"/>
        <v>JMP +4</v>
      </c>
      <c r="G3017" s="4" t="str">
        <f t="shared" si="2145"/>
        <v>1</v>
      </c>
      <c r="H3017" s="4">
        <f t="shared" si="2146"/>
        <v>4</v>
      </c>
      <c r="I3017" s="6">
        <f t="shared" si="2109"/>
        <v>0</v>
      </c>
      <c r="J3017" s="6">
        <f t="shared" si="2110"/>
        <v>0</v>
      </c>
      <c r="K3017" s="6">
        <f t="shared" si="2111"/>
        <v>0</v>
      </c>
      <c r="L3017" s="6">
        <f t="shared" si="2112"/>
        <v>4</v>
      </c>
      <c r="M3017" s="6">
        <f t="shared" si="2113"/>
        <v>0</v>
      </c>
      <c r="N3017" s="6">
        <f t="shared" si="2114"/>
        <v>4</v>
      </c>
      <c r="O3017" s="13">
        <f t="shared" si="2115"/>
        <v>0</v>
      </c>
      <c r="P3017" s="4">
        <f t="shared" si="2116"/>
        <v>0</v>
      </c>
      <c r="Q3017" s="4">
        <f t="shared" si="2117"/>
        <v>0</v>
      </c>
      <c r="R3017">
        <f t="shared" si="2118"/>
        <v>4</v>
      </c>
      <c r="S3017" s="4">
        <f t="shared" si="2119"/>
        <v>1</v>
      </c>
      <c r="T3017" s="15">
        <f t="shared" si="2120"/>
        <v>0</v>
      </c>
      <c r="U3017" s="4">
        <f t="shared" si="2121"/>
        <v>0</v>
      </c>
      <c r="V3017" s="4">
        <f t="shared" si="2122"/>
        <v>0</v>
      </c>
      <c r="W3017" s="4">
        <f t="shared" si="2123"/>
        <v>1</v>
      </c>
      <c r="X3017" s="6">
        <f t="shared" si="2124"/>
        <v>0</v>
      </c>
      <c r="Y3017" s="4">
        <f t="shared" si="2125"/>
        <v>0</v>
      </c>
      <c r="Z3017" s="6">
        <f t="shared" si="2126"/>
        <v>0</v>
      </c>
      <c r="AA3017" s="18">
        <f t="shared" si="2127"/>
        <v>4</v>
      </c>
      <c r="AB3017" s="9" t="str">
        <f t="shared" si="2150"/>
        <v>+4</v>
      </c>
      <c r="AC3017" s="9" t="str">
        <f>_xlfn.XLOOKUP(R3017,Sheet2!$H$3:$H$258,Sheet2!$I$3:$I$258,"-----")</f>
        <v>*****</v>
      </c>
      <c r="AD3017" s="9" t="str">
        <f>_xlfn.XLOOKUP(VALUE(AE3017),Sheet2!$N$3:$N$1000,Sheet2!$O$3:$O$1000,"********")</f>
        <v>********</v>
      </c>
      <c r="AE3017" t="str">
        <f t="shared" si="2147"/>
        <v>6163</v>
      </c>
      <c r="AF3017" s="9" t="str">
        <f>IF(R3017&lt;200,"+"&amp;TEXT(R3017,"0"),"-"&amp;TEXT(_xlfn.XLOOKUP(R3017,Sheet2!$K$3:$K$130,Sheet2!$L$3:$L$130,"-----"),"0"))</f>
        <v>+4</v>
      </c>
      <c r="AG3017" s="9" t="str">
        <f t="shared" si="2128"/>
        <v/>
      </c>
      <c r="AH3017" s="9" t="str">
        <f t="shared" si="2129"/>
        <v>JMP +4</v>
      </c>
      <c r="AI3017" t="str">
        <f t="shared" si="2130"/>
        <v>0,+4</v>
      </c>
      <c r="AJ3017" s="16" t="str">
        <f t="shared" si="2131"/>
        <v>+4</v>
      </c>
      <c r="AK3017" t="str">
        <f t="shared" si="2132"/>
        <v>NEG 0,0,SZR</v>
      </c>
      <c r="AL3017" s="4" t="str">
        <f t="shared" si="2133"/>
        <v>NEG</v>
      </c>
      <c r="AM3017" s="4" t="str">
        <f t="shared" si="2134"/>
        <v/>
      </c>
      <c r="AN3017" s="4" t="str">
        <f t="shared" si="2135"/>
        <v/>
      </c>
      <c r="AO3017" s="4" t="str">
        <f t="shared" si="2136"/>
        <v/>
      </c>
      <c r="AP3017" s="15" t="str">
        <f t="shared" si="2137"/>
        <v>,SZR</v>
      </c>
      <c r="AQ3017" s="9" t="str">
        <f>_xlfn.XLOOKUP(D3017,Sheet2!$E$3:$E$101,Sheet2!$F$3:$F$101,"******************")</f>
        <v>******************</v>
      </c>
      <c r="AR3017" s="33" t="str">
        <f t="shared" si="2148"/>
        <v>DIA 0,MAP2</v>
      </c>
      <c r="AS3017" s="9" t="str">
        <f t="shared" si="2149"/>
        <v>DIA</v>
      </c>
      <c r="AT3017" s="4">
        <f t="shared" si="2138"/>
        <v>0</v>
      </c>
      <c r="AU3017" s="6">
        <f t="shared" si="2139"/>
        <v>0</v>
      </c>
      <c r="AV3017" s="4" t="str">
        <f t="shared" si="2151"/>
        <v/>
      </c>
      <c r="AW3017" s="4">
        <f t="shared" si="2140"/>
        <v>4</v>
      </c>
      <c r="AX3017" s="4" t="str">
        <f>_xlfn.XLOOKUP(AW3017,Sheet2!$Q$3:$Q$66,Sheet2!$R$3:$R$66,"**")</f>
        <v>MAP2</v>
      </c>
      <c r="AY3017" s="4">
        <f t="shared" si="2141"/>
        <v>1</v>
      </c>
      <c r="AZ3017" s="16" t="str">
        <f t="shared" si="2142"/>
        <v>SKPBN</v>
      </c>
    </row>
    <row r="3018" spans="1:52" x14ac:dyDescent="0.35">
      <c r="B3018" s="3">
        <f t="shared" si="2143"/>
        <v>6</v>
      </c>
      <c r="C3018" s="1">
        <f t="shared" si="2144"/>
        <v>6160</v>
      </c>
      <c r="D3018" s="2">
        <v>50454</v>
      </c>
      <c r="E3018" s="2" t="str">
        <f>_xlfn.XLOOKUP(C3018,Sheet2!$N$3:$N$1000,Sheet2!$O$3:$O$1000,"")</f>
        <v>PDEC</v>
      </c>
      <c r="F3018" s="9" t="str">
        <f t="shared" si="2108"/>
        <v>STA 2,P.AC2</v>
      </c>
      <c r="G3018" s="4" t="str">
        <f t="shared" si="2145"/>
        <v>121</v>
      </c>
      <c r="H3018" s="4">
        <f t="shared" si="2146"/>
        <v>54</v>
      </c>
      <c r="I3018" s="6">
        <f t="shared" si="2109"/>
        <v>0</v>
      </c>
      <c r="J3018" s="6">
        <f t="shared" si="2110"/>
        <v>5</v>
      </c>
      <c r="K3018" s="6">
        <f t="shared" si="2111"/>
        <v>0</v>
      </c>
      <c r="L3018" s="6">
        <f t="shared" si="2112"/>
        <v>4</v>
      </c>
      <c r="M3018" s="6">
        <f t="shared" si="2113"/>
        <v>5</v>
      </c>
      <c r="N3018" s="6">
        <f t="shared" si="2114"/>
        <v>4</v>
      </c>
      <c r="O3018" s="13">
        <f t="shared" si="2115"/>
        <v>10</v>
      </c>
      <c r="P3018" s="4">
        <f t="shared" si="2116"/>
        <v>2</v>
      </c>
      <c r="Q3018" s="4">
        <f t="shared" si="2117"/>
        <v>2</v>
      </c>
      <c r="R3018">
        <f t="shared" si="2118"/>
        <v>54</v>
      </c>
      <c r="S3018" s="4">
        <f t="shared" si="2119"/>
        <v>1</v>
      </c>
      <c r="T3018" s="15">
        <f t="shared" si="2120"/>
        <v>0</v>
      </c>
      <c r="U3018" s="4">
        <f t="shared" si="2121"/>
        <v>2</v>
      </c>
      <c r="V3018" s="4">
        <f t="shared" si="2122"/>
        <v>2</v>
      </c>
      <c r="W3018" s="4">
        <f t="shared" si="2123"/>
        <v>1</v>
      </c>
      <c r="X3018" s="6">
        <f t="shared" si="2124"/>
        <v>0</v>
      </c>
      <c r="Y3018" s="4">
        <f t="shared" si="2125"/>
        <v>2</v>
      </c>
      <c r="Z3018" s="6">
        <f t="shared" si="2126"/>
        <v>1</v>
      </c>
      <c r="AA3018" s="18">
        <f t="shared" si="2127"/>
        <v>4</v>
      </c>
      <c r="AB3018" s="9" t="str">
        <f t="shared" si="2150"/>
        <v>P.AC2</v>
      </c>
      <c r="AC3018" s="9" t="str">
        <f>_xlfn.XLOOKUP(R3018,Sheet2!$H$3:$H$258,Sheet2!$I$3:$I$258,"-----")</f>
        <v>KB1</v>
      </c>
      <c r="AD3018" s="9" t="str">
        <f>_xlfn.XLOOKUP(VALUE(AE3018),Sheet2!$N$3:$N$1000,Sheet2!$O$3:$O$1000,"********")</f>
        <v>P.AC2</v>
      </c>
      <c r="AE3018" t="str">
        <f t="shared" si="2147"/>
        <v>6234</v>
      </c>
      <c r="AF3018" s="9" t="str">
        <f>IF(R3018&lt;200,"+"&amp;TEXT(R3018,"0"),"-"&amp;TEXT(_xlfn.XLOOKUP(R3018,Sheet2!$K$3:$K$130,Sheet2!$L$3:$L$130,"-----"),"0"))</f>
        <v>+54</v>
      </c>
      <c r="AG3018" s="9" t="str">
        <f t="shared" si="2128"/>
        <v/>
      </c>
      <c r="AH3018" s="9" t="str">
        <f t="shared" si="2129"/>
        <v>ISZ P.AC2</v>
      </c>
      <c r="AI3018" t="str">
        <f t="shared" si="2130"/>
        <v>2,P.AC2</v>
      </c>
      <c r="AJ3018" s="16" t="str">
        <f t="shared" si="2131"/>
        <v>P.AC2</v>
      </c>
      <c r="AK3018" t="str">
        <f t="shared" si="2132"/>
        <v>NEGO# 2,2,SZR</v>
      </c>
      <c r="AL3018" s="4" t="str">
        <f t="shared" si="2133"/>
        <v>NEG</v>
      </c>
      <c r="AM3018" s="4" t="str">
        <f t="shared" si="2134"/>
        <v/>
      </c>
      <c r="AN3018" s="4" t="str">
        <f t="shared" si="2135"/>
        <v>O</v>
      </c>
      <c r="AO3018" s="4" t="str">
        <f t="shared" si="2136"/>
        <v>#</v>
      </c>
      <c r="AP3018" s="15" t="str">
        <f t="shared" si="2137"/>
        <v>,SZR</v>
      </c>
      <c r="AQ3018" s="9" t="str">
        <f>_xlfn.XLOOKUP(D3018,Sheet2!$E$3:$E$101,Sheet2!$F$3:$F$101,"******************")</f>
        <v>******************</v>
      </c>
      <c r="AR3018" s="33" t="str">
        <f t="shared" si="2148"/>
        <v>DIA 2,**</v>
      </c>
      <c r="AS3018" s="9" t="str">
        <f t="shared" si="2149"/>
        <v>DIA</v>
      </c>
      <c r="AT3018" s="4">
        <f t="shared" si="2138"/>
        <v>2</v>
      </c>
      <c r="AU3018" s="6">
        <f t="shared" si="2139"/>
        <v>0</v>
      </c>
      <c r="AV3018" s="4" t="str">
        <f t="shared" si="2151"/>
        <v/>
      </c>
      <c r="AW3018" s="4">
        <f t="shared" si="2140"/>
        <v>54</v>
      </c>
      <c r="AX3018" s="4" t="str">
        <f>_xlfn.XLOOKUP(AW3018,Sheet2!$Q$3:$Q$66,Sheet2!$R$3:$R$66,"**")</f>
        <v>**</v>
      </c>
      <c r="AY3018" s="4">
        <f t="shared" si="2141"/>
        <v>1</v>
      </c>
      <c r="AZ3018" s="16" t="str">
        <f t="shared" si="2142"/>
        <v>SKPBN</v>
      </c>
    </row>
    <row r="3019" spans="1:52" x14ac:dyDescent="0.35">
      <c r="B3019" s="3">
        <f t="shared" si="2143"/>
        <v>7</v>
      </c>
      <c r="C3019" s="1">
        <f t="shared" si="2144"/>
        <v>6161</v>
      </c>
      <c r="D3019" s="2">
        <v>30442</v>
      </c>
      <c r="E3019" s="2" t="str">
        <f>_xlfn.XLOOKUP(C3019,Sheet2!$N$3:$N$1000,Sheet2!$O$3:$O$1000,"")</f>
        <v/>
      </c>
      <c r="F3019" s="9" t="str">
        <f t="shared" si="2108"/>
        <v>LDA 2,DECTB</v>
      </c>
      <c r="G3019" s="4" t="str">
        <f t="shared" si="2145"/>
        <v>61</v>
      </c>
      <c r="H3019" s="4">
        <f t="shared" si="2146"/>
        <v>42</v>
      </c>
      <c r="I3019" s="6">
        <f t="shared" si="2109"/>
        <v>0</v>
      </c>
      <c r="J3019" s="6">
        <f t="shared" si="2110"/>
        <v>3</v>
      </c>
      <c r="K3019" s="6">
        <f t="shared" si="2111"/>
        <v>0</v>
      </c>
      <c r="L3019" s="6">
        <f t="shared" si="2112"/>
        <v>4</v>
      </c>
      <c r="M3019" s="6">
        <f t="shared" si="2113"/>
        <v>4</v>
      </c>
      <c r="N3019" s="6">
        <f t="shared" si="2114"/>
        <v>2</v>
      </c>
      <c r="O3019" s="13">
        <f t="shared" si="2115"/>
        <v>6</v>
      </c>
      <c r="P3019" s="4">
        <f t="shared" si="2116"/>
        <v>1</v>
      </c>
      <c r="Q3019" s="4">
        <f t="shared" si="2117"/>
        <v>2</v>
      </c>
      <c r="R3019">
        <f t="shared" si="2118"/>
        <v>42</v>
      </c>
      <c r="S3019" s="4">
        <f t="shared" si="2119"/>
        <v>1</v>
      </c>
      <c r="T3019" s="15">
        <f t="shared" si="2120"/>
        <v>0</v>
      </c>
      <c r="U3019" s="4">
        <f t="shared" si="2121"/>
        <v>1</v>
      </c>
      <c r="V3019" s="4">
        <f t="shared" si="2122"/>
        <v>2</v>
      </c>
      <c r="W3019" s="4">
        <f t="shared" si="2123"/>
        <v>1</v>
      </c>
      <c r="X3019" s="6">
        <f t="shared" si="2124"/>
        <v>0</v>
      </c>
      <c r="Y3019" s="4">
        <f t="shared" si="2125"/>
        <v>2</v>
      </c>
      <c r="Z3019" s="6">
        <f t="shared" si="2126"/>
        <v>0</v>
      </c>
      <c r="AA3019" s="18">
        <f t="shared" si="2127"/>
        <v>2</v>
      </c>
      <c r="AB3019" s="9" t="str">
        <f t="shared" si="2150"/>
        <v>DECTB</v>
      </c>
      <c r="AC3019" s="9" t="str">
        <f>_xlfn.XLOOKUP(R3019,Sheet2!$H$3:$H$258,Sheet2!$I$3:$I$258,"-----")</f>
        <v>*****</v>
      </c>
      <c r="AD3019" s="9" t="str">
        <f>_xlfn.XLOOKUP(VALUE(AE3019),Sheet2!$N$3:$N$1000,Sheet2!$O$3:$O$1000,"********")</f>
        <v>DECTB</v>
      </c>
      <c r="AE3019" t="str">
        <f t="shared" si="2147"/>
        <v>6223</v>
      </c>
      <c r="AF3019" s="9" t="str">
        <f>IF(R3019&lt;200,"+"&amp;TEXT(R3019,"0"),"-"&amp;TEXT(_xlfn.XLOOKUP(R3019,Sheet2!$K$3:$K$130,Sheet2!$L$3:$L$130,"-----"),"0"))</f>
        <v>+42</v>
      </c>
      <c r="AG3019" s="9" t="str">
        <f t="shared" si="2128"/>
        <v/>
      </c>
      <c r="AH3019" s="9" t="str">
        <f t="shared" si="2129"/>
        <v>ISZ DECTB</v>
      </c>
      <c r="AI3019" t="str">
        <f t="shared" si="2130"/>
        <v>2,DECTB</v>
      </c>
      <c r="AJ3019" s="16" t="str">
        <f t="shared" si="2131"/>
        <v>DECTB</v>
      </c>
      <c r="AK3019" t="str">
        <f t="shared" si="2132"/>
        <v>NEGO 1,2,SZC</v>
      </c>
      <c r="AL3019" s="4" t="str">
        <f t="shared" si="2133"/>
        <v>NEG</v>
      </c>
      <c r="AM3019" s="4" t="str">
        <f t="shared" si="2134"/>
        <v/>
      </c>
      <c r="AN3019" s="4" t="str">
        <f t="shared" si="2135"/>
        <v>O</v>
      </c>
      <c r="AO3019" s="4" t="str">
        <f t="shared" si="2136"/>
        <v/>
      </c>
      <c r="AP3019" s="15" t="str">
        <f t="shared" si="2137"/>
        <v>,SZC</v>
      </c>
      <c r="AQ3019" s="9" t="str">
        <f>_xlfn.XLOOKUP(D3019,Sheet2!$E$3:$E$101,Sheet2!$F$3:$F$101,"******************")</f>
        <v>******************</v>
      </c>
      <c r="AR3019" s="33" t="str">
        <f t="shared" si="2148"/>
        <v>DIA 2,**</v>
      </c>
      <c r="AS3019" s="9" t="str">
        <f t="shared" si="2149"/>
        <v>DIA</v>
      </c>
      <c r="AT3019" s="4">
        <f t="shared" si="2138"/>
        <v>2</v>
      </c>
      <c r="AU3019" s="6">
        <f t="shared" si="2139"/>
        <v>0</v>
      </c>
      <c r="AV3019" s="4" t="str">
        <f t="shared" si="2151"/>
        <v/>
      </c>
      <c r="AW3019" s="4">
        <f t="shared" si="2140"/>
        <v>42</v>
      </c>
      <c r="AX3019" s="4" t="str">
        <f>_xlfn.XLOOKUP(AW3019,Sheet2!$Q$3:$Q$66,Sheet2!$R$3:$R$66,"**")</f>
        <v>**</v>
      </c>
      <c r="AY3019" s="4">
        <f t="shared" si="2141"/>
        <v>1</v>
      </c>
      <c r="AZ3019" s="16" t="str">
        <f t="shared" si="2142"/>
        <v>SKPBN</v>
      </c>
    </row>
    <row r="3020" spans="1:52" x14ac:dyDescent="0.35">
      <c r="B3020" s="3">
        <f t="shared" si="2143"/>
        <v>8</v>
      </c>
      <c r="C3020" s="1">
        <f t="shared" si="2144"/>
        <v>6162</v>
      </c>
      <c r="D3020" s="2">
        <v>102400</v>
      </c>
      <c r="E3020" s="2" t="str">
        <f>_xlfn.XLOOKUP(C3020,Sheet2!$N$3:$N$1000,Sheet2!$O$3:$O$1000,"")</f>
        <v/>
      </c>
      <c r="F3020" s="9" t="str">
        <f t="shared" si="2108"/>
        <v>SUB 0,0</v>
      </c>
      <c r="G3020" s="4" t="str">
        <f t="shared" si="2145"/>
        <v>205</v>
      </c>
      <c r="H3020" s="4">
        <f t="shared" si="2146"/>
        <v>0</v>
      </c>
      <c r="I3020" s="6">
        <f t="shared" si="2109"/>
        <v>1</v>
      </c>
      <c r="J3020" s="6">
        <f t="shared" si="2110"/>
        <v>0</v>
      </c>
      <c r="K3020" s="6">
        <f t="shared" si="2111"/>
        <v>2</v>
      </c>
      <c r="L3020" s="6">
        <f t="shared" si="2112"/>
        <v>4</v>
      </c>
      <c r="M3020" s="6">
        <f t="shared" si="2113"/>
        <v>0</v>
      </c>
      <c r="N3020" s="6">
        <f t="shared" si="2114"/>
        <v>0</v>
      </c>
      <c r="O3020" s="13">
        <f t="shared" si="2115"/>
        <v>16</v>
      </c>
      <c r="P3020" s="4">
        <f t="shared" si="2116"/>
        <v>4</v>
      </c>
      <c r="Q3020" s="4">
        <f t="shared" si="2117"/>
        <v>0</v>
      </c>
      <c r="R3020">
        <f t="shared" si="2118"/>
        <v>0</v>
      </c>
      <c r="S3020" s="4">
        <f t="shared" si="2119"/>
        <v>1</v>
      </c>
      <c r="T3020" s="15">
        <f t="shared" si="2120"/>
        <v>1</v>
      </c>
      <c r="U3020" s="4">
        <f t="shared" si="2121"/>
        <v>0</v>
      </c>
      <c r="V3020" s="4">
        <f t="shared" si="2122"/>
        <v>0</v>
      </c>
      <c r="W3020" s="4">
        <f t="shared" si="2123"/>
        <v>5</v>
      </c>
      <c r="X3020" s="6">
        <f t="shared" si="2124"/>
        <v>0</v>
      </c>
      <c r="Y3020" s="4">
        <f t="shared" si="2125"/>
        <v>0</v>
      </c>
      <c r="Z3020" s="6">
        <f t="shared" si="2126"/>
        <v>0</v>
      </c>
      <c r="AA3020" s="18">
        <f t="shared" si="2127"/>
        <v>0</v>
      </c>
      <c r="AB3020" s="9" t="str">
        <f t="shared" si="2150"/>
        <v>+0</v>
      </c>
      <c r="AC3020" s="9" t="str">
        <f>_xlfn.XLOOKUP(R3020,Sheet2!$H$3:$H$258,Sheet2!$I$3:$I$258,"-----")</f>
        <v>0</v>
      </c>
      <c r="AD3020" s="9" t="str">
        <f>_xlfn.XLOOKUP(VALUE(AE3020),Sheet2!$N$3:$N$1000,Sheet2!$O$3:$O$1000,"********")</f>
        <v>********</v>
      </c>
      <c r="AE3020" t="str">
        <f t="shared" si="2147"/>
        <v>6162</v>
      </c>
      <c r="AF3020" s="9" t="str">
        <f>IF(R3020&lt;200,"+"&amp;TEXT(R3020,"0"),"-"&amp;TEXT(_xlfn.XLOOKUP(R3020,Sheet2!$K$3:$K$130,Sheet2!$L$3:$L$130,"-----"),"0"))</f>
        <v>+0</v>
      </c>
      <c r="AG3020" s="9" t="str">
        <f t="shared" si="2128"/>
        <v>@</v>
      </c>
      <c r="AH3020" s="9" t="str">
        <f t="shared" si="2129"/>
        <v>JMP @+0</v>
      </c>
      <c r="AI3020" t="str">
        <f t="shared" si="2130"/>
        <v>0,@+0</v>
      </c>
      <c r="AJ3020" s="16" t="str">
        <f t="shared" si="2131"/>
        <v>@+0</v>
      </c>
      <c r="AK3020" t="str">
        <f t="shared" si="2132"/>
        <v>SUB 0,0</v>
      </c>
      <c r="AL3020" s="4" t="str">
        <f t="shared" si="2133"/>
        <v>SUB</v>
      </c>
      <c r="AM3020" s="4" t="str">
        <f t="shared" si="2134"/>
        <v/>
      </c>
      <c r="AN3020" s="4" t="str">
        <f t="shared" si="2135"/>
        <v/>
      </c>
      <c r="AO3020" s="4" t="str">
        <f t="shared" si="2136"/>
        <v/>
      </c>
      <c r="AP3020" s="15" t="str">
        <f t="shared" si="2137"/>
        <v/>
      </c>
      <c r="AQ3020" s="9" t="str">
        <f>_xlfn.XLOOKUP(D3020,Sheet2!$E$3:$E$101,Sheet2!$F$3:$F$101,"******************")</f>
        <v>******************</v>
      </c>
      <c r="AR3020" s="33" t="str">
        <f t="shared" si="2148"/>
        <v>DIC 0,0</v>
      </c>
      <c r="AS3020" s="9" t="str">
        <f t="shared" si="2149"/>
        <v>DIC</v>
      </c>
      <c r="AT3020" s="4">
        <f t="shared" si="2138"/>
        <v>0</v>
      </c>
      <c r="AU3020" s="6">
        <f t="shared" si="2139"/>
        <v>0</v>
      </c>
      <c r="AV3020" s="4" t="str">
        <f t="shared" si="2151"/>
        <v/>
      </c>
      <c r="AW3020" s="4">
        <f t="shared" si="2140"/>
        <v>0</v>
      </c>
      <c r="AX3020" s="4" t="str">
        <f>_xlfn.XLOOKUP(AW3020,Sheet2!$Q$3:$Q$66,Sheet2!$R$3:$R$66,"**")</f>
        <v>0</v>
      </c>
      <c r="AY3020" s="4">
        <f t="shared" si="2141"/>
        <v>5</v>
      </c>
      <c r="AZ3020" s="16" t="str">
        <f t="shared" si="2142"/>
        <v>SKPBN</v>
      </c>
    </row>
    <row r="3021" spans="1:52" x14ac:dyDescent="0.35">
      <c r="B3021" s="3">
        <f t="shared" si="2143"/>
        <v>9</v>
      </c>
      <c r="C3021" s="1">
        <f t="shared" si="2144"/>
        <v>6163</v>
      </c>
      <c r="D3021" s="2">
        <v>54513</v>
      </c>
      <c r="E3021" s="2" t="str">
        <f>_xlfn.XLOOKUP(C3021,Sheet2!$N$3:$N$1000,Sheet2!$O$3:$O$1000,"")</f>
        <v/>
      </c>
      <c r="F3021" s="9" t="str">
        <f t="shared" si="2108"/>
        <v>STA 3,MESSR</v>
      </c>
      <c r="G3021" s="4" t="str">
        <f t="shared" si="2145"/>
        <v>131</v>
      </c>
      <c r="H3021" s="4">
        <f t="shared" si="2146"/>
        <v>113</v>
      </c>
      <c r="I3021" s="6">
        <f t="shared" si="2109"/>
        <v>0</v>
      </c>
      <c r="J3021" s="6">
        <f t="shared" si="2110"/>
        <v>5</v>
      </c>
      <c r="K3021" s="6">
        <f t="shared" si="2111"/>
        <v>4</v>
      </c>
      <c r="L3021" s="6">
        <f t="shared" si="2112"/>
        <v>5</v>
      </c>
      <c r="M3021" s="6">
        <f t="shared" si="2113"/>
        <v>1</v>
      </c>
      <c r="N3021" s="6">
        <f t="shared" si="2114"/>
        <v>3</v>
      </c>
      <c r="O3021" s="13">
        <f t="shared" si="2115"/>
        <v>11</v>
      </c>
      <c r="P3021" s="4">
        <f t="shared" si="2116"/>
        <v>2</v>
      </c>
      <c r="Q3021" s="4">
        <f t="shared" si="2117"/>
        <v>3</v>
      </c>
      <c r="R3021">
        <f t="shared" si="2118"/>
        <v>113</v>
      </c>
      <c r="S3021" s="4">
        <f t="shared" si="2119"/>
        <v>1</v>
      </c>
      <c r="T3021" s="15">
        <f t="shared" si="2120"/>
        <v>0</v>
      </c>
      <c r="U3021" s="4">
        <f t="shared" si="2121"/>
        <v>2</v>
      </c>
      <c r="V3021" s="4">
        <f t="shared" si="2122"/>
        <v>3</v>
      </c>
      <c r="W3021" s="4">
        <f t="shared" si="2123"/>
        <v>1</v>
      </c>
      <c r="X3021" s="6">
        <f t="shared" si="2124"/>
        <v>1</v>
      </c>
      <c r="Y3021" s="4">
        <f t="shared" si="2125"/>
        <v>0</v>
      </c>
      <c r="Z3021" s="6">
        <f t="shared" si="2126"/>
        <v>1</v>
      </c>
      <c r="AA3021" s="18">
        <f t="shared" si="2127"/>
        <v>3</v>
      </c>
      <c r="AB3021" s="9" t="str">
        <f t="shared" si="2150"/>
        <v>MESSR</v>
      </c>
      <c r="AC3021" s="9" t="str">
        <f>_xlfn.XLOOKUP(R3021,Sheet2!$H$3:$H$258,Sheet2!$I$3:$I$258,"-----")</f>
        <v>TRCL</v>
      </c>
      <c r="AD3021" s="9" t="str">
        <f>_xlfn.XLOOKUP(VALUE(AE3021),Sheet2!$N$3:$N$1000,Sheet2!$O$3:$O$1000,"********")</f>
        <v>MESSR</v>
      </c>
      <c r="AE3021" t="str">
        <f t="shared" si="2147"/>
        <v>6276</v>
      </c>
      <c r="AF3021" s="9" t="str">
        <f>IF(R3021&lt;200,"+"&amp;TEXT(R3021,"0"),"-"&amp;TEXT(_xlfn.XLOOKUP(R3021,Sheet2!$K$3:$K$130,Sheet2!$L$3:$L$130,"-----"),"0"))</f>
        <v>+113</v>
      </c>
      <c r="AG3021" s="9" t="str">
        <f t="shared" si="2128"/>
        <v/>
      </c>
      <c r="AH3021" s="9" t="str">
        <f t="shared" si="2129"/>
        <v>DSZ MESSR</v>
      </c>
      <c r="AI3021" t="str">
        <f t="shared" si="2130"/>
        <v>3,MESSR</v>
      </c>
      <c r="AJ3021" s="16" t="str">
        <f t="shared" si="2131"/>
        <v>MESSR</v>
      </c>
      <c r="AK3021" t="str">
        <f t="shared" si="2132"/>
        <v>NEGL# 2,3,SNC</v>
      </c>
      <c r="AL3021" s="4" t="str">
        <f t="shared" si="2133"/>
        <v>NEG</v>
      </c>
      <c r="AM3021" s="4" t="str">
        <f t="shared" si="2134"/>
        <v>L</v>
      </c>
      <c r="AN3021" s="4" t="str">
        <f t="shared" si="2135"/>
        <v/>
      </c>
      <c r="AO3021" s="4" t="str">
        <f t="shared" si="2136"/>
        <v>#</v>
      </c>
      <c r="AP3021" s="15" t="str">
        <f t="shared" si="2137"/>
        <v>,SNC</v>
      </c>
      <c r="AQ3021" s="9" t="str">
        <f>_xlfn.XLOOKUP(D3021,Sheet2!$E$3:$E$101,Sheet2!$F$3:$F$101,"******************")</f>
        <v>******************</v>
      </c>
      <c r="AR3021" s="33" t="str">
        <f t="shared" si="2148"/>
        <v>DIAS 3,PTP</v>
      </c>
      <c r="AS3021" s="9" t="str">
        <f t="shared" si="2149"/>
        <v>DIAS</v>
      </c>
      <c r="AT3021" s="4">
        <f t="shared" si="2138"/>
        <v>3</v>
      </c>
      <c r="AU3021" s="6">
        <f t="shared" si="2139"/>
        <v>1</v>
      </c>
      <c r="AV3021" s="4" t="str">
        <f t="shared" si="2151"/>
        <v>S</v>
      </c>
      <c r="AW3021" s="4">
        <f t="shared" si="2140"/>
        <v>13</v>
      </c>
      <c r="AX3021" s="4" t="str">
        <f>_xlfn.XLOOKUP(AW3021,Sheet2!$Q$3:$Q$66,Sheet2!$R$3:$R$66,"**")</f>
        <v>PTP</v>
      </c>
      <c r="AY3021" s="4">
        <f t="shared" si="2141"/>
        <v>1</v>
      </c>
      <c r="AZ3021" s="16" t="str">
        <f t="shared" si="2142"/>
        <v>SKPBZ</v>
      </c>
    </row>
    <row r="3022" spans="1:52" x14ac:dyDescent="0.35">
      <c r="B3022" s="3">
        <f t="shared" si="2143"/>
        <v>10</v>
      </c>
      <c r="C3022" s="1">
        <f t="shared" si="2144"/>
        <v>6164</v>
      </c>
      <c r="D3022" s="2">
        <v>44447</v>
      </c>
      <c r="E3022" s="2" t="str">
        <f>_xlfn.XLOOKUP(C3022,Sheet2!$N$3:$N$1000,Sheet2!$O$3:$O$1000,"")</f>
        <v/>
      </c>
      <c r="F3022" s="9" t="str">
        <f t="shared" si="2108"/>
        <v>STA 1,P.AC1</v>
      </c>
      <c r="G3022" s="4" t="str">
        <f t="shared" si="2145"/>
        <v>111</v>
      </c>
      <c r="H3022" s="4">
        <f t="shared" si="2146"/>
        <v>47</v>
      </c>
      <c r="I3022" s="6">
        <f t="shared" si="2109"/>
        <v>0</v>
      </c>
      <c r="J3022" s="6">
        <f t="shared" si="2110"/>
        <v>4</v>
      </c>
      <c r="K3022" s="6">
        <f t="shared" si="2111"/>
        <v>4</v>
      </c>
      <c r="L3022" s="6">
        <f t="shared" si="2112"/>
        <v>4</v>
      </c>
      <c r="M3022" s="6">
        <f t="shared" si="2113"/>
        <v>4</v>
      </c>
      <c r="N3022" s="6">
        <f t="shared" si="2114"/>
        <v>7</v>
      </c>
      <c r="O3022" s="13">
        <f t="shared" si="2115"/>
        <v>9</v>
      </c>
      <c r="P3022" s="4">
        <f t="shared" si="2116"/>
        <v>2</v>
      </c>
      <c r="Q3022" s="4">
        <f t="shared" si="2117"/>
        <v>1</v>
      </c>
      <c r="R3022">
        <f t="shared" si="2118"/>
        <v>47</v>
      </c>
      <c r="S3022" s="4">
        <f t="shared" si="2119"/>
        <v>1</v>
      </c>
      <c r="T3022" s="15">
        <f t="shared" si="2120"/>
        <v>0</v>
      </c>
      <c r="U3022" s="4">
        <f t="shared" si="2121"/>
        <v>2</v>
      </c>
      <c r="V3022" s="4">
        <f t="shared" si="2122"/>
        <v>1</v>
      </c>
      <c r="W3022" s="4">
        <f t="shared" si="2123"/>
        <v>1</v>
      </c>
      <c r="X3022" s="6">
        <f t="shared" si="2124"/>
        <v>0</v>
      </c>
      <c r="Y3022" s="4">
        <f t="shared" si="2125"/>
        <v>2</v>
      </c>
      <c r="Z3022" s="6">
        <f t="shared" si="2126"/>
        <v>0</v>
      </c>
      <c r="AA3022" s="18">
        <f t="shared" si="2127"/>
        <v>7</v>
      </c>
      <c r="AB3022" s="9" t="str">
        <f t="shared" si="2150"/>
        <v>P.AC1</v>
      </c>
      <c r="AC3022" s="9" t="str">
        <f>_xlfn.XLOOKUP(R3022,Sheet2!$H$3:$H$258,Sheet2!$I$3:$I$258,"-----")</f>
        <v>EGGS+1</v>
      </c>
      <c r="AD3022" s="9" t="str">
        <f>_xlfn.XLOOKUP(VALUE(AE3022),Sheet2!$N$3:$N$1000,Sheet2!$O$3:$O$1000,"********")</f>
        <v>P.AC1</v>
      </c>
      <c r="AE3022" t="str">
        <f t="shared" si="2147"/>
        <v>6233</v>
      </c>
      <c r="AF3022" s="9" t="str">
        <f>IF(R3022&lt;200,"+"&amp;TEXT(R3022,"0"),"-"&amp;TEXT(_xlfn.XLOOKUP(R3022,Sheet2!$K$3:$K$130,Sheet2!$L$3:$L$130,"-----"),"0"))</f>
        <v>+47</v>
      </c>
      <c r="AG3022" s="9" t="str">
        <f t="shared" si="2128"/>
        <v/>
      </c>
      <c r="AH3022" s="9" t="str">
        <f t="shared" si="2129"/>
        <v>JSR P.AC1</v>
      </c>
      <c r="AI3022" t="str">
        <f t="shared" si="2130"/>
        <v>1,P.AC1</v>
      </c>
      <c r="AJ3022" s="16" t="str">
        <f t="shared" si="2131"/>
        <v>P.AC1</v>
      </c>
      <c r="AK3022" t="str">
        <f t="shared" si="2132"/>
        <v>NEGO 2,1,SBN</v>
      </c>
      <c r="AL3022" s="4" t="str">
        <f t="shared" si="2133"/>
        <v>NEG</v>
      </c>
      <c r="AM3022" s="4" t="str">
        <f t="shared" si="2134"/>
        <v/>
      </c>
      <c r="AN3022" s="4" t="str">
        <f t="shared" si="2135"/>
        <v>O</v>
      </c>
      <c r="AO3022" s="4" t="str">
        <f t="shared" si="2136"/>
        <v/>
      </c>
      <c r="AP3022" s="15" t="str">
        <f t="shared" si="2137"/>
        <v>,SBN</v>
      </c>
      <c r="AQ3022" s="9" t="str">
        <f>_xlfn.XLOOKUP(D3022,Sheet2!$E$3:$E$101,Sheet2!$F$3:$F$101,"******************")</f>
        <v>******************</v>
      </c>
      <c r="AR3022" s="33" t="str">
        <f t="shared" si="2148"/>
        <v>DIA 1,**</v>
      </c>
      <c r="AS3022" s="9" t="str">
        <f t="shared" si="2149"/>
        <v>DIA</v>
      </c>
      <c r="AT3022" s="4">
        <f t="shared" si="2138"/>
        <v>1</v>
      </c>
      <c r="AU3022" s="6">
        <f t="shared" si="2139"/>
        <v>0</v>
      </c>
      <c r="AV3022" s="4" t="str">
        <f t="shared" si="2151"/>
        <v/>
      </c>
      <c r="AW3022" s="4">
        <f t="shared" si="2140"/>
        <v>47</v>
      </c>
      <c r="AX3022" s="4" t="str">
        <f>_xlfn.XLOOKUP(AW3022,Sheet2!$Q$3:$Q$66,Sheet2!$R$3:$R$66,"**")</f>
        <v>**</v>
      </c>
      <c r="AY3022" s="4">
        <f t="shared" si="2141"/>
        <v>1</v>
      </c>
      <c r="AZ3022" s="16" t="str">
        <f t="shared" si="2142"/>
        <v>SKPBN</v>
      </c>
    </row>
    <row r="3023" spans="1:52" x14ac:dyDescent="0.35">
      <c r="B3023" s="3">
        <f t="shared" si="2143"/>
        <v>11</v>
      </c>
      <c r="C3023" s="1">
        <f t="shared" si="2144"/>
        <v>6165</v>
      </c>
      <c r="D3023" s="2">
        <v>40445</v>
      </c>
      <c r="E3023" s="2" t="str">
        <f>_xlfn.XLOOKUP(C3023,Sheet2!$N$3:$N$1000,Sheet2!$O$3:$O$1000,"")</f>
        <v/>
      </c>
      <c r="F3023" s="9" t="str">
        <f t="shared" si="2108"/>
        <v>STA 0,ZSUPP</v>
      </c>
      <c r="G3023" s="4" t="str">
        <f t="shared" si="2145"/>
        <v>101</v>
      </c>
      <c r="H3023" s="4">
        <f t="shared" si="2146"/>
        <v>45</v>
      </c>
      <c r="I3023" s="6">
        <f t="shared" si="2109"/>
        <v>0</v>
      </c>
      <c r="J3023" s="6">
        <f t="shared" si="2110"/>
        <v>4</v>
      </c>
      <c r="K3023" s="6">
        <f t="shared" si="2111"/>
        <v>0</v>
      </c>
      <c r="L3023" s="6">
        <f t="shared" si="2112"/>
        <v>4</v>
      </c>
      <c r="M3023" s="6">
        <f t="shared" si="2113"/>
        <v>4</v>
      </c>
      <c r="N3023" s="6">
        <f t="shared" si="2114"/>
        <v>5</v>
      </c>
      <c r="O3023" s="13">
        <f t="shared" si="2115"/>
        <v>8</v>
      </c>
      <c r="P3023" s="4">
        <f t="shared" si="2116"/>
        <v>2</v>
      </c>
      <c r="Q3023" s="4">
        <f t="shared" si="2117"/>
        <v>0</v>
      </c>
      <c r="R3023">
        <f t="shared" si="2118"/>
        <v>45</v>
      </c>
      <c r="S3023" s="4">
        <f t="shared" si="2119"/>
        <v>1</v>
      </c>
      <c r="T3023" s="15">
        <f t="shared" si="2120"/>
        <v>0</v>
      </c>
      <c r="U3023" s="4">
        <f t="shared" si="2121"/>
        <v>2</v>
      </c>
      <c r="V3023" s="4">
        <f t="shared" si="2122"/>
        <v>0</v>
      </c>
      <c r="W3023" s="4">
        <f t="shared" si="2123"/>
        <v>1</v>
      </c>
      <c r="X3023" s="6">
        <f t="shared" si="2124"/>
        <v>0</v>
      </c>
      <c r="Y3023" s="4">
        <f t="shared" si="2125"/>
        <v>2</v>
      </c>
      <c r="Z3023" s="6">
        <f t="shared" si="2126"/>
        <v>0</v>
      </c>
      <c r="AA3023" s="18">
        <f t="shared" si="2127"/>
        <v>5</v>
      </c>
      <c r="AB3023" s="9" t="str">
        <f t="shared" si="2150"/>
        <v>ZSUPP</v>
      </c>
      <c r="AC3023" s="9" t="str">
        <f>_xlfn.XLOOKUP(R3023,Sheet2!$H$3:$H$258,Sheet2!$I$3:$I$258,"-----")</f>
        <v>EGGS-1</v>
      </c>
      <c r="AD3023" s="9" t="str">
        <f>_xlfn.XLOOKUP(VALUE(AE3023),Sheet2!$N$3:$N$1000,Sheet2!$O$3:$O$1000,"********")</f>
        <v>ZSUPP</v>
      </c>
      <c r="AE3023" t="str">
        <f t="shared" si="2147"/>
        <v>6232</v>
      </c>
      <c r="AF3023" s="9" t="str">
        <f>IF(R3023&lt;200,"+"&amp;TEXT(R3023,"0"),"-"&amp;TEXT(_xlfn.XLOOKUP(R3023,Sheet2!$K$3:$K$130,Sheet2!$L$3:$L$130,"-----"),"0"))</f>
        <v>+45</v>
      </c>
      <c r="AG3023" s="9" t="str">
        <f t="shared" si="2128"/>
        <v/>
      </c>
      <c r="AH3023" s="9" t="str">
        <f t="shared" si="2129"/>
        <v>JMP ZSUPP</v>
      </c>
      <c r="AI3023" t="str">
        <f t="shared" si="2130"/>
        <v>0,ZSUPP</v>
      </c>
      <c r="AJ3023" s="16" t="str">
        <f t="shared" si="2131"/>
        <v>ZSUPP</v>
      </c>
      <c r="AK3023" t="str">
        <f t="shared" si="2132"/>
        <v>NEGO 2,0,SNR</v>
      </c>
      <c r="AL3023" s="4" t="str">
        <f t="shared" si="2133"/>
        <v>NEG</v>
      </c>
      <c r="AM3023" s="4" t="str">
        <f t="shared" si="2134"/>
        <v/>
      </c>
      <c r="AN3023" s="4" t="str">
        <f t="shared" si="2135"/>
        <v>O</v>
      </c>
      <c r="AO3023" s="4" t="str">
        <f t="shared" si="2136"/>
        <v/>
      </c>
      <c r="AP3023" s="15" t="str">
        <f t="shared" si="2137"/>
        <v>,SNR</v>
      </c>
      <c r="AQ3023" s="9" t="str">
        <f>_xlfn.XLOOKUP(D3023,Sheet2!$E$3:$E$101,Sheet2!$F$3:$F$101,"******************")</f>
        <v>******************</v>
      </c>
      <c r="AR3023" s="33" t="str">
        <f t="shared" si="2148"/>
        <v>DIA 0,**</v>
      </c>
      <c r="AS3023" s="9" t="str">
        <f t="shared" si="2149"/>
        <v>DIA</v>
      </c>
      <c r="AT3023" s="4">
        <f t="shared" si="2138"/>
        <v>0</v>
      </c>
      <c r="AU3023" s="6">
        <f t="shared" si="2139"/>
        <v>0</v>
      </c>
      <c r="AV3023" s="4" t="str">
        <f t="shared" si="2151"/>
        <v/>
      </c>
      <c r="AW3023" s="4">
        <f t="shared" si="2140"/>
        <v>45</v>
      </c>
      <c r="AX3023" s="4" t="str">
        <f>_xlfn.XLOOKUP(AW3023,Sheet2!$Q$3:$Q$66,Sheet2!$R$3:$R$66,"**")</f>
        <v>**</v>
      </c>
      <c r="AY3023" s="4">
        <f t="shared" si="2141"/>
        <v>1</v>
      </c>
      <c r="AZ3023" s="16" t="str">
        <f t="shared" si="2142"/>
        <v>SKPBN</v>
      </c>
    </row>
    <row r="3024" spans="1:52" x14ac:dyDescent="0.35">
      <c r="B3024" s="3">
        <f t="shared" si="2143"/>
        <v>12</v>
      </c>
      <c r="C3024" s="1">
        <f t="shared" si="2144"/>
        <v>6166</v>
      </c>
      <c r="D3024" s="2">
        <v>50401</v>
      </c>
      <c r="E3024" s="2" t="str">
        <f>_xlfn.XLOOKUP(C3024,Sheet2!$N$3:$N$1000,Sheet2!$O$3:$O$1000,"")</f>
        <v/>
      </c>
      <c r="F3024" s="9" t="str">
        <f t="shared" si="2108"/>
        <v>STA 2,DECOCT</v>
      </c>
      <c r="G3024" s="4" t="str">
        <f t="shared" si="2145"/>
        <v>121</v>
      </c>
      <c r="H3024" s="4">
        <f t="shared" si="2146"/>
        <v>1</v>
      </c>
      <c r="I3024" s="6">
        <f t="shared" si="2109"/>
        <v>0</v>
      </c>
      <c r="J3024" s="6">
        <f t="shared" si="2110"/>
        <v>5</v>
      </c>
      <c r="K3024" s="6">
        <f t="shared" si="2111"/>
        <v>0</v>
      </c>
      <c r="L3024" s="6">
        <f t="shared" si="2112"/>
        <v>4</v>
      </c>
      <c r="M3024" s="6">
        <f t="shared" si="2113"/>
        <v>0</v>
      </c>
      <c r="N3024" s="6">
        <f t="shared" si="2114"/>
        <v>1</v>
      </c>
      <c r="O3024" s="13">
        <f t="shared" si="2115"/>
        <v>10</v>
      </c>
      <c r="P3024" s="4">
        <f t="shared" si="2116"/>
        <v>2</v>
      </c>
      <c r="Q3024" s="4">
        <f t="shared" si="2117"/>
        <v>2</v>
      </c>
      <c r="R3024">
        <f t="shared" si="2118"/>
        <v>1</v>
      </c>
      <c r="S3024" s="4">
        <f t="shared" si="2119"/>
        <v>1</v>
      </c>
      <c r="T3024" s="15">
        <f t="shared" si="2120"/>
        <v>0</v>
      </c>
      <c r="U3024" s="4">
        <f t="shared" si="2121"/>
        <v>2</v>
      </c>
      <c r="V3024" s="4">
        <f t="shared" si="2122"/>
        <v>2</v>
      </c>
      <c r="W3024" s="4">
        <f t="shared" si="2123"/>
        <v>1</v>
      </c>
      <c r="X3024" s="6">
        <f t="shared" si="2124"/>
        <v>0</v>
      </c>
      <c r="Y3024" s="4">
        <f t="shared" si="2125"/>
        <v>0</v>
      </c>
      <c r="Z3024" s="6">
        <f t="shared" si="2126"/>
        <v>0</v>
      </c>
      <c r="AA3024" s="18">
        <f t="shared" si="2127"/>
        <v>1</v>
      </c>
      <c r="AB3024" s="9" t="str">
        <f t="shared" si="2150"/>
        <v>DECOCT</v>
      </c>
      <c r="AC3024" s="9" t="str">
        <f>_xlfn.XLOOKUP(R3024,Sheet2!$H$3:$H$258,Sheet2!$I$3:$I$258,"-----")</f>
        <v>1</v>
      </c>
      <c r="AD3024" s="9" t="str">
        <f>_xlfn.XLOOKUP(VALUE(AE3024),Sheet2!$N$3:$N$1000,Sheet2!$O$3:$O$1000,"********")</f>
        <v>DECOCT</v>
      </c>
      <c r="AE3024" t="str">
        <f t="shared" si="2147"/>
        <v>6167</v>
      </c>
      <c r="AF3024" s="9" t="str">
        <f>IF(R3024&lt;200,"+"&amp;TEXT(R3024,"0"),"-"&amp;TEXT(_xlfn.XLOOKUP(R3024,Sheet2!$K$3:$K$130,Sheet2!$L$3:$L$130,"-----"),"0"))</f>
        <v>+1</v>
      </c>
      <c r="AG3024" s="9" t="str">
        <f t="shared" si="2128"/>
        <v/>
      </c>
      <c r="AH3024" s="9" t="str">
        <f t="shared" si="2129"/>
        <v>ISZ DECOCT</v>
      </c>
      <c r="AI3024" t="str">
        <f t="shared" si="2130"/>
        <v>2,DECOCT</v>
      </c>
      <c r="AJ3024" s="16" t="str">
        <f t="shared" si="2131"/>
        <v>DECOCT</v>
      </c>
      <c r="AK3024" t="str">
        <f t="shared" si="2132"/>
        <v>NEG 2,2,SKP</v>
      </c>
      <c r="AL3024" s="4" t="str">
        <f t="shared" si="2133"/>
        <v>NEG</v>
      </c>
      <c r="AM3024" s="4" t="str">
        <f t="shared" si="2134"/>
        <v/>
      </c>
      <c r="AN3024" s="4" t="str">
        <f t="shared" si="2135"/>
        <v/>
      </c>
      <c r="AO3024" s="4" t="str">
        <f t="shared" si="2136"/>
        <v/>
      </c>
      <c r="AP3024" s="15" t="str">
        <f t="shared" si="2137"/>
        <v>,SKP</v>
      </c>
      <c r="AQ3024" s="9" t="str">
        <f>_xlfn.XLOOKUP(D3024,Sheet2!$E$3:$E$101,Sheet2!$F$3:$F$101,"******************")</f>
        <v>******************</v>
      </c>
      <c r="AR3024" s="33" t="str">
        <f t="shared" si="2148"/>
        <v>DIA 2,MDV</v>
      </c>
      <c r="AS3024" s="9" t="str">
        <f t="shared" si="2149"/>
        <v>DIA</v>
      </c>
      <c r="AT3024" s="4">
        <f t="shared" si="2138"/>
        <v>2</v>
      </c>
      <c r="AU3024" s="6">
        <f t="shared" si="2139"/>
        <v>0</v>
      </c>
      <c r="AV3024" s="4" t="str">
        <f t="shared" si="2151"/>
        <v/>
      </c>
      <c r="AW3024" s="4">
        <f t="shared" si="2140"/>
        <v>1</v>
      </c>
      <c r="AX3024" s="4" t="str">
        <f>_xlfn.XLOOKUP(AW3024,Sheet2!$Q$3:$Q$66,Sheet2!$R$3:$R$66,"**")</f>
        <v>MDV</v>
      </c>
      <c r="AY3024" s="4">
        <f t="shared" si="2141"/>
        <v>1</v>
      </c>
      <c r="AZ3024" s="16" t="str">
        <f t="shared" si="2142"/>
        <v>SKPBN</v>
      </c>
    </row>
    <row r="3025" spans="2:52" x14ac:dyDescent="0.35">
      <c r="B3025" s="3">
        <f t="shared" si="2143"/>
        <v>13</v>
      </c>
      <c r="C3025" s="1">
        <f t="shared" si="2144"/>
        <v>6167</v>
      </c>
      <c r="D3025" s="2">
        <v>0</v>
      </c>
      <c r="E3025" s="2" t="str">
        <f>_xlfn.XLOOKUP(C3025,Sheet2!$N$3:$N$1000,Sheet2!$O$3:$O$1000,"")</f>
        <v>DECOCT</v>
      </c>
      <c r="F3025" s="9" t="str">
        <f t="shared" si="2108"/>
        <v>0</v>
      </c>
      <c r="G3025" s="4" t="str">
        <f t="shared" si="2145"/>
        <v>0</v>
      </c>
      <c r="H3025" s="4">
        <f t="shared" si="2146"/>
        <v>0</v>
      </c>
      <c r="I3025" s="6">
        <f t="shared" si="2109"/>
        <v>0</v>
      </c>
      <c r="J3025" s="6">
        <f t="shared" si="2110"/>
        <v>0</v>
      </c>
      <c r="K3025" s="6">
        <f t="shared" si="2111"/>
        <v>0</v>
      </c>
      <c r="L3025" s="6">
        <f t="shared" si="2112"/>
        <v>0</v>
      </c>
      <c r="M3025" s="6">
        <f t="shared" si="2113"/>
        <v>0</v>
      </c>
      <c r="N3025" s="6">
        <f t="shared" si="2114"/>
        <v>0</v>
      </c>
      <c r="O3025" s="13">
        <f t="shared" si="2115"/>
        <v>0</v>
      </c>
      <c r="P3025" s="4">
        <f t="shared" si="2116"/>
        <v>0</v>
      </c>
      <c r="Q3025" s="4">
        <f t="shared" si="2117"/>
        <v>0</v>
      </c>
      <c r="R3025">
        <f t="shared" si="2118"/>
        <v>0</v>
      </c>
      <c r="S3025" s="4">
        <f t="shared" si="2119"/>
        <v>0</v>
      </c>
      <c r="T3025" s="15">
        <f t="shared" si="2120"/>
        <v>0</v>
      </c>
      <c r="U3025" s="4">
        <f t="shared" si="2121"/>
        <v>0</v>
      </c>
      <c r="V3025" s="4">
        <f t="shared" si="2122"/>
        <v>0</v>
      </c>
      <c r="W3025" s="4">
        <f t="shared" si="2123"/>
        <v>0</v>
      </c>
      <c r="X3025" s="6">
        <f t="shared" si="2124"/>
        <v>0</v>
      </c>
      <c r="Y3025" s="4">
        <f t="shared" si="2125"/>
        <v>0</v>
      </c>
      <c r="Z3025" s="6">
        <f t="shared" si="2126"/>
        <v>0</v>
      </c>
      <c r="AA3025" s="18">
        <f t="shared" si="2127"/>
        <v>0</v>
      </c>
      <c r="AB3025" s="9" t="str">
        <f t="shared" si="2150"/>
        <v>0</v>
      </c>
      <c r="AC3025" s="9" t="str">
        <f>_xlfn.XLOOKUP(R3025,Sheet2!$H$3:$H$258,Sheet2!$I$3:$I$258,"-----")</f>
        <v>0</v>
      </c>
      <c r="AD3025" s="9" t="str">
        <f>_xlfn.XLOOKUP(VALUE(AE3025),Sheet2!$N$3:$N$1000,Sheet2!$O$3:$O$1000,"********")</f>
        <v>DECOCT</v>
      </c>
      <c r="AE3025" t="str">
        <f t="shared" si="2147"/>
        <v>6167</v>
      </c>
      <c r="AF3025" s="9" t="str">
        <f>IF(R3025&lt;200,"+"&amp;TEXT(R3025,"0"),"-"&amp;TEXT(_xlfn.XLOOKUP(R3025,Sheet2!$K$3:$K$130,Sheet2!$L$3:$L$130,"-----"),"0"))</f>
        <v>+0</v>
      </c>
      <c r="AG3025" s="9" t="str">
        <f t="shared" si="2128"/>
        <v/>
      </c>
      <c r="AH3025" s="9" t="str">
        <f t="shared" si="2129"/>
        <v>JMP 0</v>
      </c>
      <c r="AI3025" t="str">
        <f t="shared" si="2130"/>
        <v>0,0</v>
      </c>
      <c r="AJ3025" s="16" t="str">
        <f t="shared" si="2131"/>
        <v>0</v>
      </c>
      <c r="AK3025" t="str">
        <f t="shared" si="2132"/>
        <v>COM 0,0</v>
      </c>
      <c r="AL3025" s="4" t="str">
        <f t="shared" si="2133"/>
        <v>COM</v>
      </c>
      <c r="AM3025" s="4" t="str">
        <f t="shared" si="2134"/>
        <v/>
      </c>
      <c r="AN3025" s="4" t="str">
        <f t="shared" si="2135"/>
        <v/>
      </c>
      <c r="AO3025" s="4" t="str">
        <f t="shared" si="2136"/>
        <v/>
      </c>
      <c r="AP3025" s="15" t="str">
        <f t="shared" si="2137"/>
        <v/>
      </c>
      <c r="AQ3025" s="9" t="str">
        <f>_xlfn.XLOOKUP(D3025,Sheet2!$E$3:$E$101,Sheet2!$F$3:$F$101,"******************")</f>
        <v>0</v>
      </c>
      <c r="AR3025" s="33" t="str">
        <f t="shared" si="2148"/>
        <v>NIO 0</v>
      </c>
      <c r="AS3025" s="9" t="str">
        <f t="shared" si="2149"/>
        <v>DOC</v>
      </c>
      <c r="AT3025" s="4">
        <f t="shared" si="2138"/>
        <v>0</v>
      </c>
      <c r="AU3025" s="6">
        <f t="shared" si="2139"/>
        <v>0</v>
      </c>
      <c r="AV3025" s="4" t="str">
        <f t="shared" si="2151"/>
        <v/>
      </c>
      <c r="AW3025" s="4">
        <f t="shared" si="2140"/>
        <v>0</v>
      </c>
      <c r="AX3025" s="4" t="str">
        <f>_xlfn.XLOOKUP(AW3025,Sheet2!$Q$3:$Q$66,Sheet2!$R$3:$R$66,"**")</f>
        <v>0</v>
      </c>
      <c r="AY3025" s="4">
        <f t="shared" si="2141"/>
        <v>0</v>
      </c>
      <c r="AZ3025" s="16" t="str">
        <f t="shared" si="2142"/>
        <v>SKPBN</v>
      </c>
    </row>
    <row r="3026" spans="2:52" x14ac:dyDescent="0.35">
      <c r="B3026" s="3">
        <f t="shared" si="2143"/>
        <v>14</v>
      </c>
      <c r="C3026" s="1">
        <f t="shared" si="2144"/>
        <v>6170</v>
      </c>
      <c r="D3026" s="2">
        <v>10777</v>
      </c>
      <c r="E3026" s="2" t="str">
        <f>_xlfn.XLOOKUP(C3026,Sheet2!$N$3:$N$1000,Sheet2!$O$3:$O$1000,"")</f>
        <v/>
      </c>
      <c r="F3026" s="9" t="str">
        <f t="shared" si="2108"/>
        <v>ISZ DECOCT</v>
      </c>
      <c r="G3026" s="4" t="str">
        <f t="shared" si="2145"/>
        <v>21</v>
      </c>
      <c r="H3026" s="4">
        <f t="shared" si="2146"/>
        <v>377</v>
      </c>
      <c r="I3026" s="6">
        <f t="shared" si="2109"/>
        <v>0</v>
      </c>
      <c r="J3026" s="6">
        <f t="shared" si="2110"/>
        <v>1</v>
      </c>
      <c r="K3026" s="6">
        <f t="shared" si="2111"/>
        <v>0</v>
      </c>
      <c r="L3026" s="6">
        <f t="shared" si="2112"/>
        <v>7</v>
      </c>
      <c r="M3026" s="6">
        <f t="shared" si="2113"/>
        <v>7</v>
      </c>
      <c r="N3026" s="6">
        <f t="shared" si="2114"/>
        <v>7</v>
      </c>
      <c r="O3026" s="13">
        <f t="shared" si="2115"/>
        <v>2</v>
      </c>
      <c r="P3026" s="4">
        <f t="shared" si="2116"/>
        <v>0</v>
      </c>
      <c r="Q3026" s="4">
        <f t="shared" si="2117"/>
        <v>2</v>
      </c>
      <c r="R3026">
        <f t="shared" si="2118"/>
        <v>377</v>
      </c>
      <c r="S3026" s="4">
        <f t="shared" si="2119"/>
        <v>1</v>
      </c>
      <c r="T3026" s="15">
        <f t="shared" si="2120"/>
        <v>0</v>
      </c>
      <c r="U3026" s="4">
        <f t="shared" si="2121"/>
        <v>0</v>
      </c>
      <c r="V3026" s="4">
        <f t="shared" si="2122"/>
        <v>2</v>
      </c>
      <c r="W3026" s="4">
        <f t="shared" si="2123"/>
        <v>1</v>
      </c>
      <c r="X3026" s="6">
        <f t="shared" si="2124"/>
        <v>3</v>
      </c>
      <c r="Y3026" s="4">
        <f t="shared" si="2125"/>
        <v>3</v>
      </c>
      <c r="Z3026" s="6">
        <f t="shared" si="2126"/>
        <v>1</v>
      </c>
      <c r="AA3026" s="18">
        <f t="shared" si="2127"/>
        <v>7</v>
      </c>
      <c r="AB3026" s="9" t="str">
        <f t="shared" si="2150"/>
        <v>DECOCT</v>
      </c>
      <c r="AC3026" s="9" t="str">
        <f>_xlfn.XLOOKUP(R3026,Sheet2!$H$3:$H$258,Sheet2!$I$3:$I$258,"-----")</f>
        <v>*****</v>
      </c>
      <c r="AD3026" s="9" t="str">
        <f>_xlfn.XLOOKUP(VALUE(AE3026),Sheet2!$N$3:$N$1000,Sheet2!$O$3:$O$1000,"********")</f>
        <v>DECOCT</v>
      </c>
      <c r="AE3026" t="str">
        <f t="shared" si="2147"/>
        <v>6167</v>
      </c>
      <c r="AF3026" s="9" t="str">
        <f>IF(R3026&lt;200,"+"&amp;TEXT(R3026,"0"),"-"&amp;TEXT(_xlfn.XLOOKUP(R3026,Sheet2!$K$3:$K$130,Sheet2!$L$3:$L$130,"-----"),"0"))</f>
        <v>-1</v>
      </c>
      <c r="AG3026" s="9" t="str">
        <f t="shared" si="2128"/>
        <v/>
      </c>
      <c r="AH3026" s="9" t="str">
        <f t="shared" si="2129"/>
        <v>ISZ DECOCT</v>
      </c>
      <c r="AI3026" t="str">
        <f t="shared" si="2130"/>
        <v>2,DECOCT</v>
      </c>
      <c r="AJ3026" s="16" t="str">
        <f t="shared" si="2131"/>
        <v>DECOCT</v>
      </c>
      <c r="AK3026" t="str">
        <f t="shared" si="2132"/>
        <v>NEGCS# 0,2,SBN</v>
      </c>
      <c r="AL3026" s="4" t="str">
        <f t="shared" si="2133"/>
        <v>NEG</v>
      </c>
      <c r="AM3026" s="4" t="str">
        <f t="shared" si="2134"/>
        <v>S</v>
      </c>
      <c r="AN3026" s="4" t="str">
        <f t="shared" si="2135"/>
        <v>C</v>
      </c>
      <c r="AO3026" s="4" t="str">
        <f t="shared" si="2136"/>
        <v>#</v>
      </c>
      <c r="AP3026" s="15" t="str">
        <f t="shared" si="2137"/>
        <v>,SBN</v>
      </c>
      <c r="AQ3026" s="9" t="str">
        <f>_xlfn.XLOOKUP(D3026,Sheet2!$E$3:$E$101,Sheet2!$F$3:$F$101,"******************")</f>
        <v>******************</v>
      </c>
      <c r="AR3026" s="33" t="str">
        <f t="shared" si="2148"/>
        <v>DIAP 2,CPU</v>
      </c>
      <c r="AS3026" s="9" t="str">
        <f t="shared" si="2149"/>
        <v>DIAP</v>
      </c>
      <c r="AT3026" s="4">
        <f t="shared" si="2138"/>
        <v>2</v>
      </c>
      <c r="AU3026" s="6">
        <f t="shared" si="2139"/>
        <v>3</v>
      </c>
      <c r="AV3026" s="4" t="str">
        <f t="shared" si="2151"/>
        <v>P</v>
      </c>
      <c r="AW3026" s="4">
        <f t="shared" si="2140"/>
        <v>77</v>
      </c>
      <c r="AX3026" s="4" t="str">
        <f>_xlfn.XLOOKUP(AW3026,Sheet2!$Q$3:$Q$66,Sheet2!$R$3:$R$66,"**")</f>
        <v>CPU</v>
      </c>
      <c r="AY3026" s="4">
        <f t="shared" si="2141"/>
        <v>1</v>
      </c>
      <c r="AZ3026" s="16" t="str">
        <f t="shared" si="2142"/>
        <v>SKPDZ</v>
      </c>
    </row>
    <row r="3027" spans="2:52" x14ac:dyDescent="0.35">
      <c r="B3027" s="3">
        <f t="shared" si="2143"/>
        <v>15</v>
      </c>
      <c r="C3027" s="1">
        <f t="shared" si="2144"/>
        <v>6171</v>
      </c>
      <c r="D3027" s="2">
        <v>20444</v>
      </c>
      <c r="E3027" s="2" t="str">
        <f>_xlfn.XLOOKUP(C3027,Sheet2!$N$3:$N$1000,Sheet2!$O$3:$O$1000,"")</f>
        <v/>
      </c>
      <c r="F3027" s="9" t="str">
        <f t="shared" si="2108"/>
        <v>LDA 0,P.TAB</v>
      </c>
      <c r="G3027" s="4" t="str">
        <f t="shared" si="2145"/>
        <v>41</v>
      </c>
      <c r="H3027" s="4">
        <f t="shared" si="2146"/>
        <v>44</v>
      </c>
      <c r="I3027" s="6">
        <f t="shared" si="2109"/>
        <v>0</v>
      </c>
      <c r="J3027" s="6">
        <f t="shared" si="2110"/>
        <v>2</v>
      </c>
      <c r="K3027" s="6">
        <f t="shared" si="2111"/>
        <v>0</v>
      </c>
      <c r="L3027" s="6">
        <f t="shared" si="2112"/>
        <v>4</v>
      </c>
      <c r="M3027" s="6">
        <f t="shared" si="2113"/>
        <v>4</v>
      </c>
      <c r="N3027" s="6">
        <f t="shared" si="2114"/>
        <v>4</v>
      </c>
      <c r="O3027" s="13">
        <f t="shared" si="2115"/>
        <v>4</v>
      </c>
      <c r="P3027" s="4">
        <f t="shared" si="2116"/>
        <v>1</v>
      </c>
      <c r="Q3027" s="4">
        <f t="shared" si="2117"/>
        <v>0</v>
      </c>
      <c r="R3027">
        <f t="shared" si="2118"/>
        <v>44</v>
      </c>
      <c r="S3027" s="4">
        <f t="shared" si="2119"/>
        <v>1</v>
      </c>
      <c r="T3027" s="15">
        <f t="shared" si="2120"/>
        <v>0</v>
      </c>
      <c r="U3027" s="4">
        <f t="shared" si="2121"/>
        <v>1</v>
      </c>
      <c r="V3027" s="4">
        <f t="shared" si="2122"/>
        <v>0</v>
      </c>
      <c r="W3027" s="4">
        <f t="shared" si="2123"/>
        <v>1</v>
      </c>
      <c r="X3027" s="6">
        <f t="shared" si="2124"/>
        <v>0</v>
      </c>
      <c r="Y3027" s="4">
        <f t="shared" si="2125"/>
        <v>2</v>
      </c>
      <c r="Z3027" s="6">
        <f t="shared" si="2126"/>
        <v>0</v>
      </c>
      <c r="AA3027" s="18">
        <f t="shared" si="2127"/>
        <v>4</v>
      </c>
      <c r="AB3027" s="9" t="str">
        <f t="shared" si="2150"/>
        <v>P.TAB</v>
      </c>
      <c r="AC3027" s="9" t="str">
        <f>_xlfn.XLOOKUP(R3027,Sheet2!$H$3:$H$258,Sheet2!$I$3:$I$258,"-----")</f>
        <v>*****</v>
      </c>
      <c r="AD3027" s="9" t="str">
        <f>_xlfn.XLOOKUP(VALUE(AE3027),Sheet2!$N$3:$N$1000,Sheet2!$O$3:$O$1000,"********")</f>
        <v>P.TAB</v>
      </c>
      <c r="AE3027" t="str">
        <f t="shared" si="2147"/>
        <v>6235</v>
      </c>
      <c r="AF3027" s="9" t="str">
        <f>IF(R3027&lt;200,"+"&amp;TEXT(R3027,"0"),"-"&amp;TEXT(_xlfn.XLOOKUP(R3027,Sheet2!$K$3:$K$130,Sheet2!$L$3:$L$130,"-----"),"0"))</f>
        <v>+44</v>
      </c>
      <c r="AG3027" s="9" t="str">
        <f t="shared" si="2128"/>
        <v/>
      </c>
      <c r="AH3027" s="9" t="str">
        <f t="shared" si="2129"/>
        <v>JMP P.TAB</v>
      </c>
      <c r="AI3027" t="str">
        <f t="shared" si="2130"/>
        <v>0,P.TAB</v>
      </c>
      <c r="AJ3027" s="16" t="str">
        <f t="shared" si="2131"/>
        <v>P.TAB</v>
      </c>
      <c r="AK3027" t="str">
        <f t="shared" si="2132"/>
        <v>NEGO 1,0,SZR</v>
      </c>
      <c r="AL3027" s="4" t="str">
        <f t="shared" si="2133"/>
        <v>NEG</v>
      </c>
      <c r="AM3027" s="4" t="str">
        <f t="shared" si="2134"/>
        <v/>
      </c>
      <c r="AN3027" s="4" t="str">
        <f t="shared" si="2135"/>
        <v>O</v>
      </c>
      <c r="AO3027" s="4" t="str">
        <f t="shared" si="2136"/>
        <v/>
      </c>
      <c r="AP3027" s="15" t="str">
        <f t="shared" si="2137"/>
        <v>,SZR</v>
      </c>
      <c r="AQ3027" s="9" t="str">
        <f>_xlfn.XLOOKUP(D3027,Sheet2!$E$3:$E$101,Sheet2!$F$3:$F$101,"******************")</f>
        <v>******************</v>
      </c>
      <c r="AR3027" s="33" t="str">
        <f t="shared" si="2148"/>
        <v>DIA 0,**</v>
      </c>
      <c r="AS3027" s="9" t="str">
        <f t="shared" si="2149"/>
        <v>DIA</v>
      </c>
      <c r="AT3027" s="4">
        <f t="shared" si="2138"/>
        <v>0</v>
      </c>
      <c r="AU3027" s="6">
        <f t="shared" si="2139"/>
        <v>0</v>
      </c>
      <c r="AV3027" s="4" t="str">
        <f t="shared" si="2151"/>
        <v/>
      </c>
      <c r="AW3027" s="4">
        <f t="shared" si="2140"/>
        <v>44</v>
      </c>
      <c r="AX3027" s="4" t="str">
        <f>_xlfn.XLOOKUP(AW3027,Sheet2!$Q$3:$Q$66,Sheet2!$R$3:$R$66,"**")</f>
        <v>**</v>
      </c>
      <c r="AY3027" s="4">
        <f t="shared" si="2141"/>
        <v>1</v>
      </c>
      <c r="AZ3027" s="16" t="str">
        <f t="shared" si="2142"/>
        <v>SKPBN</v>
      </c>
    </row>
    <row r="3028" spans="2:52" x14ac:dyDescent="0.35">
      <c r="B3028" s="3">
        <f t="shared" si="2143"/>
        <v>16</v>
      </c>
      <c r="C3028" s="1">
        <f t="shared" si="2144"/>
        <v>6172</v>
      </c>
      <c r="D3028" s="2">
        <v>151005</v>
      </c>
      <c r="E3028" s="2" t="str">
        <f>_xlfn.XLOOKUP(C3028,Sheet2!$N$3:$N$1000,Sheet2!$O$3:$O$1000,"")</f>
        <v/>
      </c>
      <c r="F3028" s="9" t="str">
        <f t="shared" si="2108"/>
        <v>MOV 2,2,SNR</v>
      </c>
      <c r="G3028" s="4" t="str">
        <f t="shared" si="2145"/>
        <v>322</v>
      </c>
      <c r="H3028" s="4">
        <f t="shared" si="2146"/>
        <v>5</v>
      </c>
      <c r="I3028" s="6">
        <f t="shared" si="2109"/>
        <v>1</v>
      </c>
      <c r="J3028" s="6">
        <f t="shared" si="2110"/>
        <v>5</v>
      </c>
      <c r="K3028" s="6">
        <f t="shared" si="2111"/>
        <v>1</v>
      </c>
      <c r="L3028" s="6">
        <f t="shared" si="2112"/>
        <v>0</v>
      </c>
      <c r="M3028" s="6">
        <f t="shared" si="2113"/>
        <v>0</v>
      </c>
      <c r="N3028" s="6">
        <f t="shared" si="2114"/>
        <v>5</v>
      </c>
      <c r="O3028" s="13">
        <f t="shared" si="2115"/>
        <v>26</v>
      </c>
      <c r="P3028" s="4">
        <f t="shared" si="2116"/>
        <v>6</v>
      </c>
      <c r="Q3028" s="4">
        <f t="shared" si="2117"/>
        <v>2</v>
      </c>
      <c r="R3028">
        <f t="shared" si="2118"/>
        <v>5</v>
      </c>
      <c r="S3028" s="4">
        <f t="shared" si="2119"/>
        <v>2</v>
      </c>
      <c r="T3028" s="15">
        <f t="shared" si="2120"/>
        <v>0</v>
      </c>
      <c r="U3028" s="4">
        <f t="shared" si="2121"/>
        <v>2</v>
      </c>
      <c r="V3028" s="4">
        <f t="shared" si="2122"/>
        <v>2</v>
      </c>
      <c r="W3028" s="4">
        <f t="shared" si="2123"/>
        <v>2</v>
      </c>
      <c r="X3028" s="6">
        <f t="shared" si="2124"/>
        <v>0</v>
      </c>
      <c r="Y3028" s="4">
        <f t="shared" si="2125"/>
        <v>0</v>
      </c>
      <c r="Z3028" s="6">
        <f t="shared" si="2126"/>
        <v>0</v>
      </c>
      <c r="AA3028" s="18">
        <f t="shared" si="2127"/>
        <v>5</v>
      </c>
      <c r="AB3028" s="9" t="str">
        <f t="shared" si="2150"/>
        <v>+5,2</v>
      </c>
      <c r="AC3028" s="9" t="str">
        <f>_xlfn.XLOOKUP(R3028,Sheet2!$H$3:$H$258,Sheet2!$I$3:$I$258,"-----")</f>
        <v>*****</v>
      </c>
      <c r="AD3028" s="9" t="str">
        <f>_xlfn.XLOOKUP(VALUE(AE3028),Sheet2!$N$3:$N$1000,Sheet2!$O$3:$O$1000,"********")</f>
        <v>********</v>
      </c>
      <c r="AE3028" t="str">
        <f t="shared" si="2147"/>
        <v>6177</v>
      </c>
      <c r="AF3028" s="9" t="str">
        <f>IF(R3028&lt;200,"+"&amp;TEXT(R3028,"0"),"-"&amp;TEXT(_xlfn.XLOOKUP(R3028,Sheet2!$K$3:$K$130,Sheet2!$L$3:$L$130,"-----"),"0"))</f>
        <v>+5</v>
      </c>
      <c r="AG3028" s="9" t="str">
        <f t="shared" si="2128"/>
        <v/>
      </c>
      <c r="AH3028" s="9" t="str">
        <f t="shared" si="2129"/>
        <v>ISZ +5,2</v>
      </c>
      <c r="AI3028" t="str">
        <f t="shared" si="2130"/>
        <v>2,+5,2</v>
      </c>
      <c r="AJ3028" s="16" t="str">
        <f t="shared" si="2131"/>
        <v>+5,2</v>
      </c>
      <c r="AK3028" t="str">
        <f t="shared" si="2132"/>
        <v>MOV 2,2,SNR</v>
      </c>
      <c r="AL3028" s="4" t="str">
        <f t="shared" si="2133"/>
        <v>MOV</v>
      </c>
      <c r="AM3028" s="4" t="str">
        <f t="shared" si="2134"/>
        <v/>
      </c>
      <c r="AN3028" s="4" t="str">
        <f t="shared" si="2135"/>
        <v/>
      </c>
      <c r="AO3028" s="4" t="str">
        <f t="shared" si="2136"/>
        <v/>
      </c>
      <c r="AP3028" s="15" t="str">
        <f t="shared" si="2137"/>
        <v>,SNR</v>
      </c>
      <c r="AQ3028" s="9" t="str">
        <f>_xlfn.XLOOKUP(D3028,Sheet2!$E$3:$E$101,Sheet2!$F$3:$F$101,"******************")</f>
        <v>******************</v>
      </c>
      <c r="AR3028" s="33" t="str">
        <f t="shared" si="2148"/>
        <v>DOA 2,0</v>
      </c>
      <c r="AS3028" s="9" t="str">
        <f t="shared" si="2149"/>
        <v>DOA</v>
      </c>
      <c r="AT3028" s="4">
        <f t="shared" si="2138"/>
        <v>2</v>
      </c>
      <c r="AU3028" s="6">
        <f t="shared" si="2139"/>
        <v>0</v>
      </c>
      <c r="AV3028" s="4" t="str">
        <f t="shared" si="2151"/>
        <v/>
      </c>
      <c r="AW3028" s="4">
        <f t="shared" si="2140"/>
        <v>5</v>
      </c>
      <c r="AX3028" s="4">
        <f>_xlfn.XLOOKUP(AW3028,Sheet2!$Q$3:$Q$66,Sheet2!$R$3:$R$66,"**")</f>
        <v>0</v>
      </c>
      <c r="AY3028" s="4">
        <f t="shared" si="2141"/>
        <v>2</v>
      </c>
      <c r="AZ3028" s="16" t="str">
        <f t="shared" si="2142"/>
        <v>SKPBN</v>
      </c>
    </row>
    <row r="3029" spans="2:52" x14ac:dyDescent="0.35">
      <c r="B3029" s="3">
        <f t="shared" si="2143"/>
        <v>17</v>
      </c>
      <c r="C3029" s="1">
        <f t="shared" si="2144"/>
        <v>6173</v>
      </c>
      <c r="D3029" s="2">
        <v>752</v>
      </c>
      <c r="E3029" s="2" t="str">
        <f>_xlfn.XLOOKUP(C3029,Sheet2!$N$3:$N$1000,Sheet2!$O$3:$O$1000,"")</f>
        <v/>
      </c>
      <c r="F3029" s="9" t="str">
        <f t="shared" si="2108"/>
        <v>JMP PEXIT</v>
      </c>
      <c r="G3029" s="4" t="str">
        <f t="shared" si="2145"/>
        <v>1</v>
      </c>
      <c r="H3029" s="4">
        <f t="shared" si="2146"/>
        <v>352</v>
      </c>
      <c r="I3029" s="6">
        <f t="shared" si="2109"/>
        <v>0</v>
      </c>
      <c r="J3029" s="6">
        <f t="shared" si="2110"/>
        <v>0</v>
      </c>
      <c r="K3029" s="6">
        <f t="shared" si="2111"/>
        <v>0</v>
      </c>
      <c r="L3029" s="6">
        <f t="shared" si="2112"/>
        <v>7</v>
      </c>
      <c r="M3029" s="6">
        <f t="shared" si="2113"/>
        <v>5</v>
      </c>
      <c r="N3029" s="6">
        <f t="shared" si="2114"/>
        <v>2</v>
      </c>
      <c r="O3029" s="13">
        <f t="shared" si="2115"/>
        <v>0</v>
      </c>
      <c r="P3029" s="4">
        <f t="shared" si="2116"/>
        <v>0</v>
      </c>
      <c r="Q3029" s="4">
        <f t="shared" si="2117"/>
        <v>0</v>
      </c>
      <c r="R3029">
        <f t="shared" si="2118"/>
        <v>352</v>
      </c>
      <c r="S3029" s="4">
        <f t="shared" si="2119"/>
        <v>1</v>
      </c>
      <c r="T3029" s="15">
        <f t="shared" si="2120"/>
        <v>0</v>
      </c>
      <c r="U3029" s="4">
        <f t="shared" si="2121"/>
        <v>0</v>
      </c>
      <c r="V3029" s="4">
        <f t="shared" si="2122"/>
        <v>0</v>
      </c>
      <c r="W3029" s="4">
        <f t="shared" si="2123"/>
        <v>1</v>
      </c>
      <c r="X3029" s="6">
        <f t="shared" si="2124"/>
        <v>3</v>
      </c>
      <c r="Y3029" s="4">
        <f t="shared" si="2125"/>
        <v>2</v>
      </c>
      <c r="Z3029" s="6">
        <f t="shared" si="2126"/>
        <v>1</v>
      </c>
      <c r="AA3029" s="18">
        <f t="shared" si="2127"/>
        <v>2</v>
      </c>
      <c r="AB3029" s="9" t="str">
        <f t="shared" si="2150"/>
        <v>PEXIT</v>
      </c>
      <c r="AC3029" s="9" t="str">
        <f>_xlfn.XLOOKUP(R3029,Sheet2!$H$3:$H$258,Sheet2!$I$3:$I$258,"-----")</f>
        <v>*****</v>
      </c>
      <c r="AD3029" s="9" t="str">
        <f>_xlfn.XLOOKUP(VALUE(AE3029),Sheet2!$N$3:$N$1000,Sheet2!$O$3:$O$1000,"********")</f>
        <v>PEXIT</v>
      </c>
      <c r="AE3029" t="str">
        <f t="shared" si="2147"/>
        <v>6145</v>
      </c>
      <c r="AF3029" s="9" t="str">
        <f>IF(R3029&lt;200,"+"&amp;TEXT(R3029,"0"),"-"&amp;TEXT(_xlfn.XLOOKUP(R3029,Sheet2!$K$3:$K$130,Sheet2!$L$3:$L$130,"-----"),"0"))</f>
        <v>-26</v>
      </c>
      <c r="AG3029" s="9" t="str">
        <f t="shared" si="2128"/>
        <v/>
      </c>
      <c r="AH3029" s="9" t="str">
        <f t="shared" si="2129"/>
        <v>JMP PEXIT</v>
      </c>
      <c r="AI3029" t="str">
        <f t="shared" si="2130"/>
        <v>0,PEXIT</v>
      </c>
      <c r="AJ3029" s="16" t="str">
        <f t="shared" si="2131"/>
        <v>PEXIT</v>
      </c>
      <c r="AK3029" t="str">
        <f t="shared" si="2132"/>
        <v>NEGOS# 0,0,SZC</v>
      </c>
      <c r="AL3029" s="4" t="str">
        <f t="shared" si="2133"/>
        <v>NEG</v>
      </c>
      <c r="AM3029" s="4" t="str">
        <f t="shared" si="2134"/>
        <v>S</v>
      </c>
      <c r="AN3029" s="4" t="str">
        <f t="shared" si="2135"/>
        <v>O</v>
      </c>
      <c r="AO3029" s="4" t="str">
        <f t="shared" si="2136"/>
        <v>#</v>
      </c>
      <c r="AP3029" s="15" t="str">
        <f t="shared" si="2137"/>
        <v>,SZC</v>
      </c>
      <c r="AQ3029" s="9" t="str">
        <f>_xlfn.XLOOKUP(D3029,Sheet2!$E$3:$E$101,Sheet2!$F$3:$F$101,"******************")</f>
        <v>******************</v>
      </c>
      <c r="AR3029" s="33" t="str">
        <f t="shared" si="2148"/>
        <v>DIAP 0,**</v>
      </c>
      <c r="AS3029" s="9" t="str">
        <f t="shared" si="2149"/>
        <v>DIAP</v>
      </c>
      <c r="AT3029" s="4">
        <f t="shared" si="2138"/>
        <v>0</v>
      </c>
      <c r="AU3029" s="6">
        <f t="shared" si="2139"/>
        <v>3</v>
      </c>
      <c r="AV3029" s="4" t="str">
        <f t="shared" si="2151"/>
        <v>P</v>
      </c>
      <c r="AW3029" s="4">
        <f t="shared" si="2140"/>
        <v>52</v>
      </c>
      <c r="AX3029" s="4" t="str">
        <f>_xlfn.XLOOKUP(AW3029,Sheet2!$Q$3:$Q$66,Sheet2!$R$3:$R$66,"**")</f>
        <v>**</v>
      </c>
      <c r="AY3029" s="4">
        <f t="shared" si="2141"/>
        <v>1</v>
      </c>
      <c r="AZ3029" s="16" t="str">
        <f t="shared" si="2142"/>
        <v>SKPDZ</v>
      </c>
    </row>
    <row r="3030" spans="2:52" x14ac:dyDescent="0.35">
      <c r="B3030" s="3">
        <f t="shared" si="2143"/>
        <v>18</v>
      </c>
      <c r="C3030" s="1">
        <f t="shared" si="2144"/>
        <v>6174</v>
      </c>
      <c r="D3030" s="2">
        <v>34436</v>
      </c>
      <c r="E3030" s="2" t="str">
        <f>_xlfn.XLOOKUP(C3030,Sheet2!$N$3:$N$1000,Sheet2!$O$3:$O$1000,"")</f>
        <v/>
      </c>
      <c r="F3030" s="9" t="str">
        <f t="shared" si="2108"/>
        <v>LDA 3,ZSUPP</v>
      </c>
      <c r="G3030" s="4" t="str">
        <f t="shared" si="2145"/>
        <v>71</v>
      </c>
      <c r="H3030" s="4">
        <f t="shared" si="2146"/>
        <v>36</v>
      </c>
      <c r="I3030" s="6">
        <f t="shared" si="2109"/>
        <v>0</v>
      </c>
      <c r="J3030" s="6">
        <f t="shared" si="2110"/>
        <v>3</v>
      </c>
      <c r="K3030" s="6">
        <f t="shared" si="2111"/>
        <v>4</v>
      </c>
      <c r="L3030" s="6">
        <f t="shared" si="2112"/>
        <v>4</v>
      </c>
      <c r="M3030" s="6">
        <f t="shared" si="2113"/>
        <v>3</v>
      </c>
      <c r="N3030" s="6">
        <f t="shared" si="2114"/>
        <v>6</v>
      </c>
      <c r="O3030" s="13">
        <f t="shared" si="2115"/>
        <v>7</v>
      </c>
      <c r="P3030" s="4">
        <f t="shared" si="2116"/>
        <v>1</v>
      </c>
      <c r="Q3030" s="4">
        <f t="shared" si="2117"/>
        <v>3</v>
      </c>
      <c r="R3030">
        <f t="shared" si="2118"/>
        <v>36</v>
      </c>
      <c r="S3030" s="4">
        <f t="shared" si="2119"/>
        <v>1</v>
      </c>
      <c r="T3030" s="15">
        <f t="shared" si="2120"/>
        <v>0</v>
      </c>
      <c r="U3030" s="4">
        <f t="shared" si="2121"/>
        <v>1</v>
      </c>
      <c r="V3030" s="4">
        <f t="shared" si="2122"/>
        <v>3</v>
      </c>
      <c r="W3030" s="4">
        <f t="shared" si="2123"/>
        <v>1</v>
      </c>
      <c r="X3030" s="6">
        <f t="shared" si="2124"/>
        <v>0</v>
      </c>
      <c r="Y3030" s="4">
        <f t="shared" si="2125"/>
        <v>1</v>
      </c>
      <c r="Z3030" s="6">
        <f t="shared" si="2126"/>
        <v>1</v>
      </c>
      <c r="AA3030" s="18">
        <f t="shared" si="2127"/>
        <v>6</v>
      </c>
      <c r="AB3030" s="9" t="str">
        <f t="shared" si="2150"/>
        <v>ZSUPP</v>
      </c>
      <c r="AC3030" s="9" t="str">
        <f>_xlfn.XLOOKUP(R3030,Sheet2!$H$3:$H$258,Sheet2!$I$3:$I$258,"-----")</f>
        <v>*****</v>
      </c>
      <c r="AD3030" s="9" t="str">
        <f>_xlfn.XLOOKUP(VALUE(AE3030),Sheet2!$N$3:$N$1000,Sheet2!$O$3:$O$1000,"********")</f>
        <v>ZSUPP</v>
      </c>
      <c r="AE3030" t="str">
        <f t="shared" si="2147"/>
        <v>6232</v>
      </c>
      <c r="AF3030" s="9" t="str">
        <f>IF(R3030&lt;200,"+"&amp;TEXT(R3030,"0"),"-"&amp;TEXT(_xlfn.XLOOKUP(R3030,Sheet2!$K$3:$K$130,Sheet2!$L$3:$L$130,"-----"),"0"))</f>
        <v>+36</v>
      </c>
      <c r="AG3030" s="9" t="str">
        <f t="shared" si="2128"/>
        <v/>
      </c>
      <c r="AH3030" s="9" t="str">
        <f t="shared" si="2129"/>
        <v>DSZ ZSUPP</v>
      </c>
      <c r="AI3030" t="str">
        <f t="shared" si="2130"/>
        <v>3,ZSUPP</v>
      </c>
      <c r="AJ3030" s="16" t="str">
        <f t="shared" si="2131"/>
        <v>ZSUPP</v>
      </c>
      <c r="AK3030" t="str">
        <f t="shared" si="2132"/>
        <v>NEGZ# 1,3,SEZ</v>
      </c>
      <c r="AL3030" s="4" t="str">
        <f t="shared" si="2133"/>
        <v>NEG</v>
      </c>
      <c r="AM3030" s="4" t="str">
        <f t="shared" si="2134"/>
        <v/>
      </c>
      <c r="AN3030" s="4" t="str">
        <f t="shared" si="2135"/>
        <v>Z</v>
      </c>
      <c r="AO3030" s="4" t="str">
        <f t="shared" si="2136"/>
        <v>#</v>
      </c>
      <c r="AP3030" s="15" t="str">
        <f t="shared" si="2137"/>
        <v>,SEZ</v>
      </c>
      <c r="AQ3030" s="9" t="str">
        <f>_xlfn.XLOOKUP(D3030,Sheet2!$E$3:$E$101,Sheet2!$F$3:$F$101,"******************")</f>
        <v>******************</v>
      </c>
      <c r="AR3030" s="33" t="str">
        <f t="shared" si="2148"/>
        <v>DIA 3,**</v>
      </c>
      <c r="AS3030" s="9" t="str">
        <f t="shared" si="2149"/>
        <v>DIA</v>
      </c>
      <c r="AT3030" s="4">
        <f t="shared" si="2138"/>
        <v>3</v>
      </c>
      <c r="AU3030" s="6">
        <f t="shared" si="2139"/>
        <v>0</v>
      </c>
      <c r="AV3030" s="4" t="str">
        <f t="shared" si="2151"/>
        <v/>
      </c>
      <c r="AW3030" s="4">
        <f t="shared" si="2140"/>
        <v>36</v>
      </c>
      <c r="AX3030" s="4" t="str">
        <f>_xlfn.XLOOKUP(AW3030,Sheet2!$Q$3:$Q$66,Sheet2!$R$3:$R$66,"**")</f>
        <v>**</v>
      </c>
      <c r="AY3030" s="4">
        <f t="shared" si="2141"/>
        <v>1</v>
      </c>
      <c r="AZ3030" s="16" t="str">
        <f t="shared" si="2142"/>
        <v>SKPBN</v>
      </c>
    </row>
    <row r="3031" spans="2:52" x14ac:dyDescent="0.35">
      <c r="B3031" s="3">
        <f t="shared" si="2143"/>
        <v>19</v>
      </c>
      <c r="C3031" s="1">
        <f t="shared" si="2144"/>
        <v>6175</v>
      </c>
      <c r="D3031" s="2">
        <v>102400</v>
      </c>
      <c r="E3031" s="2" t="str">
        <f>_xlfn.XLOOKUP(C3031,Sheet2!$N$3:$N$1000,Sheet2!$O$3:$O$1000,"")</f>
        <v/>
      </c>
      <c r="F3031" s="9" t="str">
        <f t="shared" si="2108"/>
        <v>SUB 0,0</v>
      </c>
      <c r="G3031" s="4" t="str">
        <f t="shared" si="2145"/>
        <v>205</v>
      </c>
      <c r="H3031" s="4">
        <f t="shared" si="2146"/>
        <v>0</v>
      </c>
      <c r="I3031" s="6">
        <f t="shared" si="2109"/>
        <v>1</v>
      </c>
      <c r="J3031" s="6">
        <f t="shared" si="2110"/>
        <v>0</v>
      </c>
      <c r="K3031" s="6">
        <f t="shared" si="2111"/>
        <v>2</v>
      </c>
      <c r="L3031" s="6">
        <f t="shared" si="2112"/>
        <v>4</v>
      </c>
      <c r="M3031" s="6">
        <f t="shared" si="2113"/>
        <v>0</v>
      </c>
      <c r="N3031" s="6">
        <f t="shared" si="2114"/>
        <v>0</v>
      </c>
      <c r="O3031" s="13">
        <f t="shared" si="2115"/>
        <v>16</v>
      </c>
      <c r="P3031" s="4">
        <f t="shared" si="2116"/>
        <v>4</v>
      </c>
      <c r="Q3031" s="4">
        <f t="shared" si="2117"/>
        <v>0</v>
      </c>
      <c r="R3031">
        <f t="shared" si="2118"/>
        <v>0</v>
      </c>
      <c r="S3031" s="4">
        <f t="shared" si="2119"/>
        <v>1</v>
      </c>
      <c r="T3031" s="15">
        <f t="shared" si="2120"/>
        <v>1</v>
      </c>
      <c r="U3031" s="4">
        <f t="shared" si="2121"/>
        <v>0</v>
      </c>
      <c r="V3031" s="4">
        <f t="shared" si="2122"/>
        <v>0</v>
      </c>
      <c r="W3031" s="4">
        <f t="shared" si="2123"/>
        <v>5</v>
      </c>
      <c r="X3031" s="6">
        <f t="shared" si="2124"/>
        <v>0</v>
      </c>
      <c r="Y3031" s="4">
        <f t="shared" si="2125"/>
        <v>0</v>
      </c>
      <c r="Z3031" s="6">
        <f t="shared" si="2126"/>
        <v>0</v>
      </c>
      <c r="AA3031" s="18">
        <f t="shared" si="2127"/>
        <v>0</v>
      </c>
      <c r="AB3031" s="9" t="str">
        <f t="shared" si="2150"/>
        <v>+0</v>
      </c>
      <c r="AC3031" s="9" t="str">
        <f>_xlfn.XLOOKUP(R3031,Sheet2!$H$3:$H$258,Sheet2!$I$3:$I$258,"-----")</f>
        <v>0</v>
      </c>
      <c r="AD3031" s="9" t="str">
        <f>_xlfn.XLOOKUP(VALUE(AE3031),Sheet2!$N$3:$N$1000,Sheet2!$O$3:$O$1000,"********")</f>
        <v>********</v>
      </c>
      <c r="AE3031" t="str">
        <f t="shared" si="2147"/>
        <v>6175</v>
      </c>
      <c r="AF3031" s="9" t="str">
        <f>IF(R3031&lt;200,"+"&amp;TEXT(R3031,"0"),"-"&amp;TEXT(_xlfn.XLOOKUP(R3031,Sheet2!$K$3:$K$130,Sheet2!$L$3:$L$130,"-----"),"0"))</f>
        <v>+0</v>
      </c>
      <c r="AG3031" s="9" t="str">
        <f t="shared" si="2128"/>
        <v>@</v>
      </c>
      <c r="AH3031" s="9" t="str">
        <f t="shared" si="2129"/>
        <v>JMP @+0</v>
      </c>
      <c r="AI3031" t="str">
        <f t="shared" si="2130"/>
        <v>0,@+0</v>
      </c>
      <c r="AJ3031" s="16" t="str">
        <f t="shared" si="2131"/>
        <v>@+0</v>
      </c>
      <c r="AK3031" t="str">
        <f t="shared" si="2132"/>
        <v>SUB 0,0</v>
      </c>
      <c r="AL3031" s="4" t="str">
        <f t="shared" si="2133"/>
        <v>SUB</v>
      </c>
      <c r="AM3031" s="4" t="str">
        <f t="shared" si="2134"/>
        <v/>
      </c>
      <c r="AN3031" s="4" t="str">
        <f t="shared" si="2135"/>
        <v/>
      </c>
      <c r="AO3031" s="4" t="str">
        <f t="shared" si="2136"/>
        <v/>
      </c>
      <c r="AP3031" s="15" t="str">
        <f t="shared" si="2137"/>
        <v/>
      </c>
      <c r="AQ3031" s="9" t="str">
        <f>_xlfn.XLOOKUP(D3031,Sheet2!$E$3:$E$101,Sheet2!$F$3:$F$101,"******************")</f>
        <v>******************</v>
      </c>
      <c r="AR3031" s="33" t="str">
        <f t="shared" si="2148"/>
        <v>DIC 0,0</v>
      </c>
      <c r="AS3031" s="9" t="str">
        <f t="shared" si="2149"/>
        <v>DIC</v>
      </c>
      <c r="AT3031" s="4">
        <f t="shared" si="2138"/>
        <v>0</v>
      </c>
      <c r="AU3031" s="6">
        <f t="shared" si="2139"/>
        <v>0</v>
      </c>
      <c r="AV3031" s="4" t="str">
        <f t="shared" si="2151"/>
        <v/>
      </c>
      <c r="AW3031" s="4">
        <f t="shared" si="2140"/>
        <v>0</v>
      </c>
      <c r="AX3031" s="4" t="str">
        <f>_xlfn.XLOOKUP(AW3031,Sheet2!$Q$3:$Q$66,Sheet2!$R$3:$R$66,"**")</f>
        <v>0</v>
      </c>
      <c r="AY3031" s="4">
        <f t="shared" si="2141"/>
        <v>5</v>
      </c>
      <c r="AZ3031" s="16" t="str">
        <f t="shared" si="2142"/>
        <v>SKPBN</v>
      </c>
    </row>
    <row r="3032" spans="2:52" x14ac:dyDescent="0.35">
      <c r="B3032" s="3">
        <f t="shared" si="2143"/>
        <v>20</v>
      </c>
      <c r="C3032" s="1">
        <f t="shared" si="2144"/>
        <v>6176</v>
      </c>
      <c r="D3032" s="2">
        <v>146452</v>
      </c>
      <c r="E3032" s="2" t="str">
        <f>_xlfn.XLOOKUP(C3032,Sheet2!$N$3:$N$1000,Sheet2!$O$3:$O$1000,"")</f>
        <v>DECOT</v>
      </c>
      <c r="F3032" s="9" t="str">
        <f t="shared" si="2108"/>
        <v>SUBO# 2,1,SZC</v>
      </c>
      <c r="G3032" s="4" t="str">
        <f t="shared" si="2145"/>
        <v>315</v>
      </c>
      <c r="H3032" s="4">
        <f t="shared" si="2146"/>
        <v>52</v>
      </c>
      <c r="I3032" s="6">
        <f t="shared" si="2109"/>
        <v>1</v>
      </c>
      <c r="J3032" s="6">
        <f t="shared" si="2110"/>
        <v>4</v>
      </c>
      <c r="K3032" s="6">
        <f t="shared" si="2111"/>
        <v>6</v>
      </c>
      <c r="L3032" s="6">
        <f t="shared" si="2112"/>
        <v>4</v>
      </c>
      <c r="M3032" s="6">
        <f t="shared" si="2113"/>
        <v>5</v>
      </c>
      <c r="N3032" s="6">
        <f t="shared" si="2114"/>
        <v>2</v>
      </c>
      <c r="O3032" s="13">
        <f t="shared" si="2115"/>
        <v>25</v>
      </c>
      <c r="P3032" s="4">
        <f t="shared" si="2116"/>
        <v>6</v>
      </c>
      <c r="Q3032" s="4">
        <f t="shared" si="2117"/>
        <v>1</v>
      </c>
      <c r="R3032">
        <f t="shared" si="2118"/>
        <v>52</v>
      </c>
      <c r="S3032" s="4">
        <f t="shared" si="2119"/>
        <v>1</v>
      </c>
      <c r="T3032" s="15">
        <f t="shared" si="2120"/>
        <v>1</v>
      </c>
      <c r="U3032" s="4">
        <f t="shared" si="2121"/>
        <v>2</v>
      </c>
      <c r="V3032" s="4">
        <f t="shared" si="2122"/>
        <v>1</v>
      </c>
      <c r="W3032" s="4">
        <f t="shared" si="2123"/>
        <v>5</v>
      </c>
      <c r="X3032" s="6">
        <f t="shared" si="2124"/>
        <v>0</v>
      </c>
      <c r="Y3032" s="4">
        <f t="shared" si="2125"/>
        <v>2</v>
      </c>
      <c r="Z3032" s="6">
        <f t="shared" si="2126"/>
        <v>1</v>
      </c>
      <c r="AA3032" s="18">
        <f t="shared" si="2127"/>
        <v>2</v>
      </c>
      <c r="AB3032" s="9" t="str">
        <f t="shared" si="2150"/>
        <v>CHAR1</v>
      </c>
      <c r="AC3032" s="9" t="str">
        <f>_xlfn.XLOOKUP(R3032,Sheet2!$H$3:$H$258,Sheet2!$I$3:$I$258,"-----")</f>
        <v>EGGS+4</v>
      </c>
      <c r="AD3032" s="9" t="str">
        <f>_xlfn.XLOOKUP(VALUE(AE3032),Sheet2!$N$3:$N$1000,Sheet2!$O$3:$O$1000,"********")</f>
        <v>CHAR1</v>
      </c>
      <c r="AE3032" t="str">
        <f t="shared" si="2147"/>
        <v>6250</v>
      </c>
      <c r="AF3032" s="9" t="str">
        <f>IF(R3032&lt;200,"+"&amp;TEXT(R3032,"0"),"-"&amp;TEXT(_xlfn.XLOOKUP(R3032,Sheet2!$K$3:$K$130,Sheet2!$L$3:$L$130,"-----"),"0"))</f>
        <v>+52</v>
      </c>
      <c r="AG3032" s="9" t="str">
        <f t="shared" si="2128"/>
        <v>@</v>
      </c>
      <c r="AH3032" s="9" t="str">
        <f t="shared" si="2129"/>
        <v>JSR @CHAR1</v>
      </c>
      <c r="AI3032" t="str">
        <f t="shared" si="2130"/>
        <v>1,@CHAR1</v>
      </c>
      <c r="AJ3032" s="16" t="str">
        <f t="shared" si="2131"/>
        <v>@CHAR1</v>
      </c>
      <c r="AK3032" t="str">
        <f t="shared" si="2132"/>
        <v>SUBO# 2,1,SZC</v>
      </c>
      <c r="AL3032" s="4" t="str">
        <f t="shared" si="2133"/>
        <v>SUB</v>
      </c>
      <c r="AM3032" s="4" t="str">
        <f t="shared" si="2134"/>
        <v/>
      </c>
      <c r="AN3032" s="4" t="str">
        <f t="shared" si="2135"/>
        <v>O</v>
      </c>
      <c r="AO3032" s="4" t="str">
        <f t="shared" si="2136"/>
        <v>#</v>
      </c>
      <c r="AP3032" s="15" t="str">
        <f t="shared" si="2137"/>
        <v>,SZC</v>
      </c>
      <c r="AQ3032" s="9" t="str">
        <f>_xlfn.XLOOKUP(D3032,Sheet2!$E$3:$E$101,Sheet2!$F$3:$F$101,"******************")</f>
        <v>******************</v>
      </c>
      <c r="AR3032" s="33" t="str">
        <f t="shared" si="2148"/>
        <v>DIC 1,**</v>
      </c>
      <c r="AS3032" s="9" t="str">
        <f t="shared" si="2149"/>
        <v>DIC</v>
      </c>
      <c r="AT3032" s="4">
        <f t="shared" si="2138"/>
        <v>1</v>
      </c>
      <c r="AU3032" s="6">
        <f t="shared" si="2139"/>
        <v>0</v>
      </c>
      <c r="AV3032" s="4" t="str">
        <f t="shared" si="2151"/>
        <v/>
      </c>
      <c r="AW3032" s="4">
        <f t="shared" si="2140"/>
        <v>52</v>
      </c>
      <c r="AX3032" s="4" t="str">
        <f>_xlfn.XLOOKUP(AW3032,Sheet2!$Q$3:$Q$66,Sheet2!$R$3:$R$66,"**")</f>
        <v>**</v>
      </c>
      <c r="AY3032" s="4">
        <f t="shared" si="2141"/>
        <v>5</v>
      </c>
      <c r="AZ3032" s="16" t="str">
        <f t="shared" si="2142"/>
        <v>SKPBN</v>
      </c>
    </row>
    <row r="3033" spans="2:52" x14ac:dyDescent="0.35">
      <c r="B3033" s="3">
        <f t="shared" si="2143"/>
        <v>21</v>
      </c>
      <c r="C3033" s="1">
        <f t="shared" si="2144"/>
        <v>6177</v>
      </c>
      <c r="D3033" s="2">
        <v>405</v>
      </c>
      <c r="E3033" s="2" t="str">
        <f>_xlfn.XLOOKUP(C3033,Sheet2!$N$3:$N$1000,Sheet2!$O$3:$O$1000,"")</f>
        <v/>
      </c>
      <c r="F3033" s="9" t="str">
        <f t="shared" si="2108"/>
        <v>JMP DECP</v>
      </c>
      <c r="G3033" s="4" t="str">
        <f t="shared" si="2145"/>
        <v>1</v>
      </c>
      <c r="H3033" s="4">
        <f t="shared" si="2146"/>
        <v>5</v>
      </c>
      <c r="I3033" s="6">
        <f t="shared" si="2109"/>
        <v>0</v>
      </c>
      <c r="J3033" s="6">
        <f t="shared" si="2110"/>
        <v>0</v>
      </c>
      <c r="K3033" s="6">
        <f t="shared" si="2111"/>
        <v>0</v>
      </c>
      <c r="L3033" s="6">
        <f t="shared" si="2112"/>
        <v>4</v>
      </c>
      <c r="M3033" s="6">
        <f t="shared" si="2113"/>
        <v>0</v>
      </c>
      <c r="N3033" s="6">
        <f t="shared" si="2114"/>
        <v>5</v>
      </c>
      <c r="O3033" s="13">
        <f t="shared" si="2115"/>
        <v>0</v>
      </c>
      <c r="P3033" s="4">
        <f t="shared" si="2116"/>
        <v>0</v>
      </c>
      <c r="Q3033" s="4">
        <f t="shared" si="2117"/>
        <v>0</v>
      </c>
      <c r="R3033">
        <f t="shared" si="2118"/>
        <v>5</v>
      </c>
      <c r="S3033" s="4">
        <f t="shared" si="2119"/>
        <v>1</v>
      </c>
      <c r="T3033" s="15">
        <f t="shared" si="2120"/>
        <v>0</v>
      </c>
      <c r="U3033" s="4">
        <f t="shared" si="2121"/>
        <v>0</v>
      </c>
      <c r="V3033" s="4">
        <f t="shared" si="2122"/>
        <v>0</v>
      </c>
      <c r="W3033" s="4">
        <f t="shared" si="2123"/>
        <v>1</v>
      </c>
      <c r="X3033" s="6">
        <f t="shared" si="2124"/>
        <v>0</v>
      </c>
      <c r="Y3033" s="4">
        <f t="shared" si="2125"/>
        <v>0</v>
      </c>
      <c r="Z3033" s="6">
        <f t="shared" si="2126"/>
        <v>0</v>
      </c>
      <c r="AA3033" s="18">
        <f t="shared" si="2127"/>
        <v>5</v>
      </c>
      <c r="AB3033" s="9" t="str">
        <f t="shared" si="2150"/>
        <v>DECP</v>
      </c>
      <c r="AC3033" s="9" t="str">
        <f>_xlfn.XLOOKUP(R3033,Sheet2!$H$3:$H$258,Sheet2!$I$3:$I$258,"-----")</f>
        <v>*****</v>
      </c>
      <c r="AD3033" s="9" t="str">
        <f>_xlfn.XLOOKUP(VALUE(AE3033),Sheet2!$N$3:$N$1000,Sheet2!$O$3:$O$1000,"********")</f>
        <v>DECP</v>
      </c>
      <c r="AE3033" t="str">
        <f t="shared" si="2147"/>
        <v>6204</v>
      </c>
      <c r="AF3033" s="9" t="str">
        <f>IF(R3033&lt;200,"+"&amp;TEXT(R3033,"0"),"-"&amp;TEXT(_xlfn.XLOOKUP(R3033,Sheet2!$K$3:$K$130,Sheet2!$L$3:$L$130,"-----"),"0"))</f>
        <v>+5</v>
      </c>
      <c r="AG3033" s="9" t="str">
        <f t="shared" si="2128"/>
        <v/>
      </c>
      <c r="AH3033" s="9" t="str">
        <f t="shared" si="2129"/>
        <v>JMP DECP</v>
      </c>
      <c r="AI3033" t="str">
        <f t="shared" si="2130"/>
        <v>0,DECP</v>
      </c>
      <c r="AJ3033" s="16" t="str">
        <f t="shared" si="2131"/>
        <v>DECP</v>
      </c>
      <c r="AK3033" t="str">
        <f t="shared" si="2132"/>
        <v>NEG 0,0,SNR</v>
      </c>
      <c r="AL3033" s="4" t="str">
        <f t="shared" si="2133"/>
        <v>NEG</v>
      </c>
      <c r="AM3033" s="4" t="str">
        <f t="shared" si="2134"/>
        <v/>
      </c>
      <c r="AN3033" s="4" t="str">
        <f t="shared" si="2135"/>
        <v/>
      </c>
      <c r="AO3033" s="4" t="str">
        <f t="shared" si="2136"/>
        <v/>
      </c>
      <c r="AP3033" s="15" t="str">
        <f t="shared" si="2137"/>
        <v>,SNR</v>
      </c>
      <c r="AQ3033" s="9" t="str">
        <f>_xlfn.XLOOKUP(D3033,Sheet2!$E$3:$E$101,Sheet2!$F$3:$F$101,"******************")</f>
        <v>******************</v>
      </c>
      <c r="AR3033" s="33" t="str">
        <f t="shared" si="2148"/>
        <v>DIA 0,0</v>
      </c>
      <c r="AS3033" s="9" t="str">
        <f t="shared" si="2149"/>
        <v>DIA</v>
      </c>
      <c r="AT3033" s="4">
        <f t="shared" si="2138"/>
        <v>0</v>
      </c>
      <c r="AU3033" s="6">
        <f t="shared" si="2139"/>
        <v>0</v>
      </c>
      <c r="AV3033" s="4" t="str">
        <f t="shared" si="2151"/>
        <v/>
      </c>
      <c r="AW3033" s="4">
        <f t="shared" si="2140"/>
        <v>5</v>
      </c>
      <c r="AX3033" s="4">
        <f>_xlfn.XLOOKUP(AW3033,Sheet2!$Q$3:$Q$66,Sheet2!$R$3:$R$66,"**")</f>
        <v>0</v>
      </c>
      <c r="AY3033" s="4">
        <f t="shared" si="2141"/>
        <v>1</v>
      </c>
      <c r="AZ3033" s="16" t="str">
        <f t="shared" si="2142"/>
        <v>SKPBN</v>
      </c>
    </row>
    <row r="3034" spans="2:52" x14ac:dyDescent="0.35">
      <c r="B3034" s="3">
        <f t="shared" si="2143"/>
        <v>22</v>
      </c>
      <c r="C3034" s="1">
        <v>6200</v>
      </c>
      <c r="D3034" s="2">
        <v>146400</v>
      </c>
      <c r="E3034" s="2" t="str">
        <f>_xlfn.XLOOKUP(C3034,Sheet2!$N$3:$N$1000,Sheet2!$O$3:$O$1000,"")</f>
        <v/>
      </c>
      <c r="F3034" s="9" t="str">
        <f t="shared" si="2108"/>
        <v>SUB 2,1</v>
      </c>
      <c r="G3034" s="4" t="str">
        <f t="shared" si="2145"/>
        <v>315</v>
      </c>
      <c r="H3034" s="4">
        <f t="shared" si="2146"/>
        <v>0</v>
      </c>
      <c r="I3034" s="6">
        <f t="shared" si="2109"/>
        <v>1</v>
      </c>
      <c r="J3034" s="6">
        <f t="shared" si="2110"/>
        <v>4</v>
      </c>
      <c r="K3034" s="6">
        <f t="shared" si="2111"/>
        <v>6</v>
      </c>
      <c r="L3034" s="6">
        <f t="shared" si="2112"/>
        <v>4</v>
      </c>
      <c r="M3034" s="6">
        <f t="shared" si="2113"/>
        <v>0</v>
      </c>
      <c r="N3034" s="6">
        <f t="shared" si="2114"/>
        <v>0</v>
      </c>
      <c r="O3034" s="13">
        <f t="shared" si="2115"/>
        <v>25</v>
      </c>
      <c r="P3034" s="4">
        <f t="shared" si="2116"/>
        <v>6</v>
      </c>
      <c r="Q3034" s="4">
        <f t="shared" si="2117"/>
        <v>1</v>
      </c>
      <c r="R3034">
        <f t="shared" si="2118"/>
        <v>0</v>
      </c>
      <c r="S3034" s="4">
        <f t="shared" si="2119"/>
        <v>1</v>
      </c>
      <c r="T3034" s="15">
        <f t="shared" si="2120"/>
        <v>1</v>
      </c>
      <c r="U3034" s="4">
        <f t="shared" si="2121"/>
        <v>2</v>
      </c>
      <c r="V3034" s="4">
        <f t="shared" si="2122"/>
        <v>1</v>
      </c>
      <c r="W3034" s="4">
        <f t="shared" si="2123"/>
        <v>5</v>
      </c>
      <c r="X3034" s="6">
        <f t="shared" si="2124"/>
        <v>0</v>
      </c>
      <c r="Y3034" s="4">
        <f t="shared" si="2125"/>
        <v>0</v>
      </c>
      <c r="Z3034" s="6">
        <f t="shared" si="2126"/>
        <v>0</v>
      </c>
      <c r="AA3034" s="18">
        <f t="shared" si="2127"/>
        <v>0</v>
      </c>
      <c r="AB3034" s="9" t="str">
        <f t="shared" si="2150"/>
        <v>+0</v>
      </c>
      <c r="AC3034" s="9" t="str">
        <f>_xlfn.XLOOKUP(R3034,Sheet2!$H$3:$H$258,Sheet2!$I$3:$I$258,"-----")</f>
        <v>0</v>
      </c>
      <c r="AD3034" s="9" t="str">
        <f>_xlfn.XLOOKUP(VALUE(AE3034),Sheet2!$N$3:$N$1000,Sheet2!$O$3:$O$1000,"********")</f>
        <v>********</v>
      </c>
      <c r="AE3034" t="str">
        <f t="shared" si="2147"/>
        <v>6200</v>
      </c>
      <c r="AF3034" s="9" t="str">
        <f>IF(R3034&lt;200,"+"&amp;TEXT(R3034,"0"),"-"&amp;TEXT(_xlfn.XLOOKUP(R3034,Sheet2!$K$3:$K$130,Sheet2!$L$3:$L$130,"-----"),"0"))</f>
        <v>+0</v>
      </c>
      <c r="AG3034" s="9" t="str">
        <f t="shared" si="2128"/>
        <v>@</v>
      </c>
      <c r="AH3034" s="9" t="str">
        <f t="shared" si="2129"/>
        <v>JSR @+0</v>
      </c>
      <c r="AI3034" t="str">
        <f t="shared" si="2130"/>
        <v>1,@+0</v>
      </c>
      <c r="AJ3034" s="16" t="str">
        <f t="shared" si="2131"/>
        <v>@+0</v>
      </c>
      <c r="AK3034" t="str">
        <f t="shared" si="2132"/>
        <v>SUB 2,1</v>
      </c>
      <c r="AL3034" s="4" t="str">
        <f t="shared" si="2133"/>
        <v>SUB</v>
      </c>
      <c r="AM3034" s="4" t="str">
        <f t="shared" si="2134"/>
        <v/>
      </c>
      <c r="AN3034" s="4" t="str">
        <f t="shared" si="2135"/>
        <v/>
      </c>
      <c r="AO3034" s="4" t="str">
        <f t="shared" si="2136"/>
        <v/>
      </c>
      <c r="AP3034" s="15" t="str">
        <f t="shared" si="2137"/>
        <v/>
      </c>
      <c r="AQ3034" s="9" t="str">
        <f>_xlfn.XLOOKUP(D3034,Sheet2!$E$3:$E$101,Sheet2!$F$3:$F$101,"******************")</f>
        <v>******************</v>
      </c>
      <c r="AR3034" s="33" t="str">
        <f t="shared" si="2148"/>
        <v>DIC 1,0</v>
      </c>
      <c r="AS3034" s="9" t="str">
        <f t="shared" si="2149"/>
        <v>DIC</v>
      </c>
      <c r="AT3034" s="4">
        <f t="shared" si="2138"/>
        <v>1</v>
      </c>
      <c r="AU3034" s="6">
        <f t="shared" si="2139"/>
        <v>0</v>
      </c>
      <c r="AV3034" s="4" t="str">
        <f t="shared" si="2151"/>
        <v/>
      </c>
      <c r="AW3034" s="4">
        <f t="shared" si="2140"/>
        <v>0</v>
      </c>
      <c r="AX3034" s="4" t="str">
        <f>_xlfn.XLOOKUP(AW3034,Sheet2!$Q$3:$Q$66,Sheet2!$R$3:$R$66,"**")</f>
        <v>0</v>
      </c>
      <c r="AY3034" s="4">
        <f t="shared" si="2141"/>
        <v>5</v>
      </c>
      <c r="AZ3034" s="16" t="str">
        <f t="shared" si="2142"/>
        <v>SKPBN</v>
      </c>
    </row>
    <row r="3035" spans="2:52" x14ac:dyDescent="0.35">
      <c r="B3035" s="3">
        <f t="shared" si="2143"/>
        <v>23</v>
      </c>
      <c r="C3035" s="1">
        <f t="shared" si="2144"/>
        <v>6201</v>
      </c>
      <c r="D3035" s="2">
        <v>34435</v>
      </c>
      <c r="E3035" s="2" t="str">
        <f>_xlfn.XLOOKUP(C3035,Sheet2!$N$3:$N$1000,Sheet2!$O$3:$O$1000,"")</f>
        <v/>
      </c>
      <c r="F3035" s="9" t="str">
        <f t="shared" si="2108"/>
        <v>LDA 3,P.C60</v>
      </c>
      <c r="G3035" s="4" t="str">
        <f t="shared" si="2145"/>
        <v>71</v>
      </c>
      <c r="H3035" s="4">
        <f t="shared" si="2146"/>
        <v>35</v>
      </c>
      <c r="I3035" s="6">
        <f t="shared" si="2109"/>
        <v>0</v>
      </c>
      <c r="J3035" s="6">
        <f t="shared" si="2110"/>
        <v>3</v>
      </c>
      <c r="K3035" s="6">
        <f t="shared" si="2111"/>
        <v>4</v>
      </c>
      <c r="L3035" s="6">
        <f t="shared" si="2112"/>
        <v>4</v>
      </c>
      <c r="M3035" s="6">
        <f t="shared" si="2113"/>
        <v>3</v>
      </c>
      <c r="N3035" s="6">
        <f t="shared" si="2114"/>
        <v>5</v>
      </c>
      <c r="O3035" s="13">
        <f t="shared" si="2115"/>
        <v>7</v>
      </c>
      <c r="P3035" s="4">
        <f t="shared" si="2116"/>
        <v>1</v>
      </c>
      <c r="Q3035" s="4">
        <f t="shared" si="2117"/>
        <v>3</v>
      </c>
      <c r="R3035">
        <f t="shared" si="2118"/>
        <v>35</v>
      </c>
      <c r="S3035" s="4">
        <f t="shared" si="2119"/>
        <v>1</v>
      </c>
      <c r="T3035" s="15">
        <f t="shared" si="2120"/>
        <v>0</v>
      </c>
      <c r="U3035" s="4">
        <f t="shared" si="2121"/>
        <v>1</v>
      </c>
      <c r="V3035" s="4">
        <f t="shared" si="2122"/>
        <v>3</v>
      </c>
      <c r="W3035" s="4">
        <f t="shared" si="2123"/>
        <v>1</v>
      </c>
      <c r="X3035" s="6">
        <f t="shared" si="2124"/>
        <v>0</v>
      </c>
      <c r="Y3035" s="4">
        <f t="shared" si="2125"/>
        <v>1</v>
      </c>
      <c r="Z3035" s="6">
        <f t="shared" si="2126"/>
        <v>1</v>
      </c>
      <c r="AA3035" s="18">
        <f t="shared" si="2127"/>
        <v>5</v>
      </c>
      <c r="AB3035" s="9" t="str">
        <f t="shared" si="2150"/>
        <v>P.C60</v>
      </c>
      <c r="AC3035" s="9" t="str">
        <f>_xlfn.XLOOKUP(R3035,Sheet2!$H$3:$H$258,Sheet2!$I$3:$I$258,"-----")</f>
        <v>*****</v>
      </c>
      <c r="AD3035" s="9" t="str">
        <f>_xlfn.XLOOKUP(VALUE(AE3035),Sheet2!$N$3:$N$1000,Sheet2!$O$3:$O$1000,"********")</f>
        <v>P.C60</v>
      </c>
      <c r="AE3035" t="str">
        <f t="shared" si="2147"/>
        <v>6236</v>
      </c>
      <c r="AF3035" s="9" t="str">
        <f>IF(R3035&lt;200,"+"&amp;TEXT(R3035,"0"),"-"&amp;TEXT(_xlfn.XLOOKUP(R3035,Sheet2!$K$3:$K$130,Sheet2!$L$3:$L$130,"-----"),"0"))</f>
        <v>+35</v>
      </c>
      <c r="AG3035" s="9" t="str">
        <f t="shared" si="2128"/>
        <v/>
      </c>
      <c r="AH3035" s="9" t="str">
        <f t="shared" si="2129"/>
        <v>DSZ P.C60</v>
      </c>
      <c r="AI3035" t="str">
        <f t="shared" si="2130"/>
        <v>3,P.C60</v>
      </c>
      <c r="AJ3035" s="16" t="str">
        <f t="shared" si="2131"/>
        <v>P.C60</v>
      </c>
      <c r="AK3035" t="str">
        <f t="shared" si="2132"/>
        <v>NEGZ# 1,3,SNR</v>
      </c>
      <c r="AL3035" s="4" t="str">
        <f t="shared" si="2133"/>
        <v>NEG</v>
      </c>
      <c r="AM3035" s="4" t="str">
        <f t="shared" si="2134"/>
        <v/>
      </c>
      <c r="AN3035" s="4" t="str">
        <f t="shared" si="2135"/>
        <v>Z</v>
      </c>
      <c r="AO3035" s="4" t="str">
        <f t="shared" si="2136"/>
        <v>#</v>
      </c>
      <c r="AP3035" s="15" t="str">
        <f t="shared" si="2137"/>
        <v>,SNR</v>
      </c>
      <c r="AQ3035" s="9" t="str">
        <f>_xlfn.XLOOKUP(D3035,Sheet2!$E$3:$E$101,Sheet2!$F$3:$F$101,"******************")</f>
        <v>******************</v>
      </c>
      <c r="AR3035" s="33" t="str">
        <f t="shared" si="2148"/>
        <v>DIA 3,**</v>
      </c>
      <c r="AS3035" s="9" t="str">
        <f t="shared" si="2149"/>
        <v>DIA</v>
      </c>
      <c r="AT3035" s="4">
        <f t="shared" si="2138"/>
        <v>3</v>
      </c>
      <c r="AU3035" s="6">
        <f t="shared" si="2139"/>
        <v>0</v>
      </c>
      <c r="AV3035" s="4" t="str">
        <f t="shared" si="2151"/>
        <v/>
      </c>
      <c r="AW3035" s="4">
        <f t="shared" si="2140"/>
        <v>35</v>
      </c>
      <c r="AX3035" s="4" t="str">
        <f>_xlfn.XLOOKUP(AW3035,Sheet2!$Q$3:$Q$66,Sheet2!$R$3:$R$66,"**")</f>
        <v>**</v>
      </c>
      <c r="AY3035" s="4">
        <f t="shared" si="2141"/>
        <v>1</v>
      </c>
      <c r="AZ3035" s="16" t="str">
        <f t="shared" si="2142"/>
        <v>SKPBN</v>
      </c>
    </row>
    <row r="3036" spans="2:52" x14ac:dyDescent="0.35">
      <c r="B3036" s="3">
        <f t="shared" si="2143"/>
        <v>24</v>
      </c>
      <c r="C3036" s="1">
        <f t="shared" si="2144"/>
        <v>6202</v>
      </c>
      <c r="D3036" s="2">
        <v>101400</v>
      </c>
      <c r="E3036" s="2" t="str">
        <f>_xlfn.XLOOKUP(C3036,Sheet2!$N$3:$N$1000,Sheet2!$O$3:$O$1000,"")</f>
        <v/>
      </c>
      <c r="F3036" s="9" t="str">
        <f t="shared" si="2108"/>
        <v>INC 0,0</v>
      </c>
      <c r="G3036" s="4" t="str">
        <f t="shared" si="2145"/>
        <v>203</v>
      </c>
      <c r="H3036" s="4">
        <f t="shared" si="2146"/>
        <v>0</v>
      </c>
      <c r="I3036" s="6">
        <f t="shared" si="2109"/>
        <v>1</v>
      </c>
      <c r="J3036" s="6">
        <f t="shared" si="2110"/>
        <v>0</v>
      </c>
      <c r="K3036" s="6">
        <f t="shared" si="2111"/>
        <v>1</v>
      </c>
      <c r="L3036" s="6">
        <f t="shared" si="2112"/>
        <v>4</v>
      </c>
      <c r="M3036" s="6">
        <f t="shared" si="2113"/>
        <v>0</v>
      </c>
      <c r="N3036" s="6">
        <f t="shared" si="2114"/>
        <v>0</v>
      </c>
      <c r="O3036" s="13">
        <f t="shared" si="2115"/>
        <v>16</v>
      </c>
      <c r="P3036" s="4">
        <f t="shared" si="2116"/>
        <v>4</v>
      </c>
      <c r="Q3036" s="4">
        <f t="shared" si="2117"/>
        <v>0</v>
      </c>
      <c r="R3036">
        <f t="shared" si="2118"/>
        <v>0</v>
      </c>
      <c r="S3036" s="4">
        <f t="shared" si="2119"/>
        <v>3</v>
      </c>
      <c r="T3036" s="15">
        <f t="shared" si="2120"/>
        <v>0</v>
      </c>
      <c r="U3036" s="4">
        <f t="shared" si="2121"/>
        <v>0</v>
      </c>
      <c r="V3036" s="4">
        <f t="shared" si="2122"/>
        <v>0</v>
      </c>
      <c r="W3036" s="4">
        <f t="shared" si="2123"/>
        <v>3</v>
      </c>
      <c r="X3036" s="6">
        <f t="shared" si="2124"/>
        <v>0</v>
      </c>
      <c r="Y3036" s="4">
        <f t="shared" si="2125"/>
        <v>0</v>
      </c>
      <c r="Z3036" s="6">
        <f t="shared" si="2126"/>
        <v>0</v>
      </c>
      <c r="AA3036" s="18">
        <f t="shared" si="2127"/>
        <v>0</v>
      </c>
      <c r="AB3036" s="9" t="str">
        <f t="shared" si="2150"/>
        <v>+0,3</v>
      </c>
      <c r="AC3036" s="9" t="str">
        <f>_xlfn.XLOOKUP(R3036,Sheet2!$H$3:$H$258,Sheet2!$I$3:$I$258,"-----")</f>
        <v>0</v>
      </c>
      <c r="AD3036" s="9" t="str">
        <f>_xlfn.XLOOKUP(VALUE(AE3036),Sheet2!$N$3:$N$1000,Sheet2!$O$3:$O$1000,"********")</f>
        <v>********</v>
      </c>
      <c r="AE3036" t="str">
        <f t="shared" si="2147"/>
        <v>6202</v>
      </c>
      <c r="AF3036" s="9" t="str">
        <f>IF(R3036&lt;200,"+"&amp;TEXT(R3036,"0"),"-"&amp;TEXT(_xlfn.XLOOKUP(R3036,Sheet2!$K$3:$K$130,Sheet2!$L$3:$L$130,"-----"),"0"))</f>
        <v>+0</v>
      </c>
      <c r="AG3036" s="9" t="str">
        <f t="shared" si="2128"/>
        <v/>
      </c>
      <c r="AH3036" s="9" t="str">
        <f t="shared" si="2129"/>
        <v>JMP +0,3</v>
      </c>
      <c r="AI3036" t="str">
        <f t="shared" si="2130"/>
        <v>0,+0,3</v>
      </c>
      <c r="AJ3036" s="16" t="str">
        <f t="shared" si="2131"/>
        <v>+0,3</v>
      </c>
      <c r="AK3036" t="str">
        <f t="shared" si="2132"/>
        <v>INC 0,0</v>
      </c>
      <c r="AL3036" s="4" t="str">
        <f t="shared" si="2133"/>
        <v>INC</v>
      </c>
      <c r="AM3036" s="4" t="str">
        <f t="shared" si="2134"/>
        <v/>
      </c>
      <c r="AN3036" s="4" t="str">
        <f t="shared" si="2135"/>
        <v/>
      </c>
      <c r="AO3036" s="4" t="str">
        <f t="shared" si="2136"/>
        <v/>
      </c>
      <c r="AP3036" s="15" t="str">
        <f t="shared" si="2137"/>
        <v/>
      </c>
      <c r="AQ3036" s="9" t="str">
        <f>_xlfn.XLOOKUP(D3036,Sheet2!$E$3:$E$101,Sheet2!$F$3:$F$101,"******************")</f>
        <v>******************</v>
      </c>
      <c r="AR3036" s="33" t="str">
        <f t="shared" si="2148"/>
        <v>DIB 0,0</v>
      </c>
      <c r="AS3036" s="9" t="str">
        <f t="shared" si="2149"/>
        <v>DIB</v>
      </c>
      <c r="AT3036" s="4">
        <f t="shared" si="2138"/>
        <v>0</v>
      </c>
      <c r="AU3036" s="6">
        <f t="shared" si="2139"/>
        <v>0</v>
      </c>
      <c r="AV3036" s="4" t="str">
        <f t="shared" si="2151"/>
        <v/>
      </c>
      <c r="AW3036" s="4">
        <f t="shared" si="2140"/>
        <v>0</v>
      </c>
      <c r="AX3036" s="4" t="str">
        <f>_xlfn.XLOOKUP(AW3036,Sheet2!$Q$3:$Q$66,Sheet2!$R$3:$R$66,"**")</f>
        <v>0</v>
      </c>
      <c r="AY3036" s="4">
        <f t="shared" si="2141"/>
        <v>3</v>
      </c>
      <c r="AZ3036" s="16" t="str">
        <f t="shared" si="2142"/>
        <v>SKPBN</v>
      </c>
    </row>
    <row r="3037" spans="2:52" x14ac:dyDescent="0.35">
      <c r="B3037" s="3">
        <f t="shared" si="2143"/>
        <v>25</v>
      </c>
      <c r="C3037" s="1">
        <f t="shared" si="2144"/>
        <v>6203</v>
      </c>
      <c r="D3037" s="2">
        <v>773</v>
      </c>
      <c r="E3037" s="2" t="str">
        <f>_xlfn.XLOOKUP(C3037,Sheet2!$N$3:$N$1000,Sheet2!$O$3:$O$1000,"")</f>
        <v/>
      </c>
      <c r="F3037" s="9" t="str">
        <f t="shared" si="2108"/>
        <v>JMP DECOT</v>
      </c>
      <c r="G3037" s="4" t="str">
        <f t="shared" si="2145"/>
        <v>1</v>
      </c>
      <c r="H3037" s="4">
        <f t="shared" si="2146"/>
        <v>373</v>
      </c>
      <c r="I3037" s="6">
        <f t="shared" si="2109"/>
        <v>0</v>
      </c>
      <c r="J3037" s="6">
        <f t="shared" si="2110"/>
        <v>0</v>
      </c>
      <c r="K3037" s="6">
        <f t="shared" si="2111"/>
        <v>0</v>
      </c>
      <c r="L3037" s="6">
        <f t="shared" si="2112"/>
        <v>7</v>
      </c>
      <c r="M3037" s="6">
        <f t="shared" si="2113"/>
        <v>7</v>
      </c>
      <c r="N3037" s="6">
        <f t="shared" si="2114"/>
        <v>3</v>
      </c>
      <c r="O3037" s="13">
        <f t="shared" si="2115"/>
        <v>0</v>
      </c>
      <c r="P3037" s="4">
        <f t="shared" si="2116"/>
        <v>0</v>
      </c>
      <c r="Q3037" s="4">
        <f t="shared" si="2117"/>
        <v>0</v>
      </c>
      <c r="R3037">
        <f t="shared" si="2118"/>
        <v>373</v>
      </c>
      <c r="S3037" s="4">
        <f t="shared" si="2119"/>
        <v>1</v>
      </c>
      <c r="T3037" s="15">
        <f t="shared" si="2120"/>
        <v>0</v>
      </c>
      <c r="U3037" s="4">
        <f t="shared" si="2121"/>
        <v>0</v>
      </c>
      <c r="V3037" s="4">
        <f t="shared" si="2122"/>
        <v>0</v>
      </c>
      <c r="W3037" s="4">
        <f t="shared" si="2123"/>
        <v>1</v>
      </c>
      <c r="X3037" s="6">
        <f t="shared" si="2124"/>
        <v>3</v>
      </c>
      <c r="Y3037" s="4">
        <f t="shared" si="2125"/>
        <v>3</v>
      </c>
      <c r="Z3037" s="6">
        <f t="shared" si="2126"/>
        <v>1</v>
      </c>
      <c r="AA3037" s="18">
        <f t="shared" si="2127"/>
        <v>3</v>
      </c>
      <c r="AB3037" s="9" t="str">
        <f t="shared" si="2150"/>
        <v>DECOT</v>
      </c>
      <c r="AC3037" s="9" t="str">
        <f>_xlfn.XLOOKUP(R3037,Sheet2!$H$3:$H$258,Sheet2!$I$3:$I$258,"-----")</f>
        <v>*****</v>
      </c>
      <c r="AD3037" s="9" t="str">
        <f>_xlfn.XLOOKUP(VALUE(AE3037),Sheet2!$N$3:$N$1000,Sheet2!$O$3:$O$1000,"********")</f>
        <v>DECOT</v>
      </c>
      <c r="AE3037" t="str">
        <f t="shared" si="2147"/>
        <v>6176</v>
      </c>
      <c r="AF3037" s="9" t="str">
        <f>IF(R3037&lt;200,"+"&amp;TEXT(R3037,"0"),"-"&amp;TEXT(_xlfn.XLOOKUP(R3037,Sheet2!$K$3:$K$130,Sheet2!$L$3:$L$130,"-----"),"0"))</f>
        <v>-5</v>
      </c>
      <c r="AG3037" s="9" t="str">
        <f t="shared" si="2128"/>
        <v/>
      </c>
      <c r="AH3037" s="9" t="str">
        <f t="shared" si="2129"/>
        <v>JMP DECOT</v>
      </c>
      <c r="AI3037" t="str">
        <f t="shared" si="2130"/>
        <v>0,DECOT</v>
      </c>
      <c r="AJ3037" s="16" t="str">
        <f t="shared" si="2131"/>
        <v>DECOT</v>
      </c>
      <c r="AK3037" t="str">
        <f t="shared" si="2132"/>
        <v>NEGCS# 0,0,SNC</v>
      </c>
      <c r="AL3037" s="4" t="str">
        <f t="shared" si="2133"/>
        <v>NEG</v>
      </c>
      <c r="AM3037" s="4" t="str">
        <f t="shared" si="2134"/>
        <v>S</v>
      </c>
      <c r="AN3037" s="4" t="str">
        <f t="shared" si="2135"/>
        <v>C</v>
      </c>
      <c r="AO3037" s="4" t="str">
        <f t="shared" si="2136"/>
        <v>#</v>
      </c>
      <c r="AP3037" s="15" t="str">
        <f t="shared" si="2137"/>
        <v>,SNC</v>
      </c>
      <c r="AQ3037" s="9" t="str">
        <f>_xlfn.XLOOKUP(D3037,Sheet2!$E$3:$E$101,Sheet2!$F$3:$F$101,"******************")</f>
        <v>******************</v>
      </c>
      <c r="AR3037" s="33" t="str">
        <f t="shared" si="2148"/>
        <v>DIAP 0,**</v>
      </c>
      <c r="AS3037" s="9" t="str">
        <f t="shared" si="2149"/>
        <v>DIAP</v>
      </c>
      <c r="AT3037" s="4">
        <f t="shared" si="2138"/>
        <v>0</v>
      </c>
      <c r="AU3037" s="6">
        <f t="shared" si="2139"/>
        <v>3</v>
      </c>
      <c r="AV3037" s="4" t="str">
        <f t="shared" si="2151"/>
        <v>P</v>
      </c>
      <c r="AW3037" s="4">
        <f t="shared" si="2140"/>
        <v>73</v>
      </c>
      <c r="AX3037" s="4" t="str">
        <f>_xlfn.XLOOKUP(AW3037,Sheet2!$Q$3:$Q$66,Sheet2!$R$3:$R$66,"**")</f>
        <v>**</v>
      </c>
      <c r="AY3037" s="4">
        <f t="shared" si="2141"/>
        <v>1</v>
      </c>
      <c r="AZ3037" s="16" t="str">
        <f t="shared" si="2142"/>
        <v>SKPDZ</v>
      </c>
    </row>
    <row r="3038" spans="2:52" x14ac:dyDescent="0.35">
      <c r="B3038" s="3">
        <f t="shared" si="2143"/>
        <v>26</v>
      </c>
      <c r="C3038" s="1">
        <f t="shared" si="2144"/>
        <v>6204</v>
      </c>
      <c r="D3038" s="2">
        <v>151235</v>
      </c>
      <c r="E3038" s="2" t="str">
        <f>_xlfn.XLOOKUP(C3038,Sheet2!$N$3:$N$1000,Sheet2!$O$3:$O$1000,"")</f>
        <v>DECP</v>
      </c>
      <c r="F3038" s="9" t="str">
        <f t="shared" si="2108"/>
        <v>MOVZR# 2,2,SNR</v>
      </c>
      <c r="G3038" s="4" t="str">
        <f t="shared" si="2145"/>
        <v>322</v>
      </c>
      <c r="H3038" s="4">
        <f t="shared" si="2146"/>
        <v>235</v>
      </c>
      <c r="I3038" s="6">
        <f t="shared" si="2109"/>
        <v>1</v>
      </c>
      <c r="J3038" s="6">
        <f t="shared" si="2110"/>
        <v>5</v>
      </c>
      <c r="K3038" s="6">
        <f t="shared" si="2111"/>
        <v>1</v>
      </c>
      <c r="L3038" s="6">
        <f t="shared" si="2112"/>
        <v>2</v>
      </c>
      <c r="M3038" s="6">
        <f t="shared" si="2113"/>
        <v>3</v>
      </c>
      <c r="N3038" s="6">
        <f t="shared" si="2114"/>
        <v>5</v>
      </c>
      <c r="O3038" s="13">
        <f t="shared" si="2115"/>
        <v>26</v>
      </c>
      <c r="P3038" s="4">
        <f t="shared" si="2116"/>
        <v>6</v>
      </c>
      <c r="Q3038" s="4">
        <f t="shared" si="2117"/>
        <v>2</v>
      </c>
      <c r="R3038">
        <f t="shared" si="2118"/>
        <v>235</v>
      </c>
      <c r="S3038" s="4">
        <f t="shared" si="2119"/>
        <v>2</v>
      </c>
      <c r="T3038" s="15">
        <f t="shared" si="2120"/>
        <v>0</v>
      </c>
      <c r="U3038" s="4">
        <f t="shared" si="2121"/>
        <v>2</v>
      </c>
      <c r="V3038" s="4">
        <f t="shared" si="2122"/>
        <v>2</v>
      </c>
      <c r="W3038" s="4">
        <f t="shared" si="2123"/>
        <v>2</v>
      </c>
      <c r="X3038" s="6">
        <f t="shared" si="2124"/>
        <v>2</v>
      </c>
      <c r="Y3038" s="4">
        <f t="shared" si="2125"/>
        <v>1</v>
      </c>
      <c r="Z3038" s="6">
        <f t="shared" si="2126"/>
        <v>1</v>
      </c>
      <c r="AA3038" s="18">
        <f t="shared" si="2127"/>
        <v>5</v>
      </c>
      <c r="AB3038" s="9" t="str">
        <f t="shared" si="2150"/>
        <v>-143,2</v>
      </c>
      <c r="AC3038" s="9" t="str">
        <f>_xlfn.XLOOKUP(R3038,Sheet2!$H$3:$H$258,Sheet2!$I$3:$I$258,"-----")</f>
        <v>I.IWT</v>
      </c>
      <c r="AD3038" s="9" t="str">
        <f>_xlfn.XLOOKUP(VALUE(AE3038),Sheet2!$N$3:$N$1000,Sheet2!$O$3:$O$1000,"********")</f>
        <v>********</v>
      </c>
      <c r="AE3038" t="str">
        <f t="shared" si="2147"/>
        <v>6041</v>
      </c>
      <c r="AF3038" s="9" t="str">
        <f>IF(R3038&lt;200,"+"&amp;TEXT(R3038,"0"),"-"&amp;TEXT(_xlfn.XLOOKUP(R3038,Sheet2!$K$3:$K$130,Sheet2!$L$3:$L$130,"-----"),"0"))</f>
        <v>-143</v>
      </c>
      <c r="AG3038" s="9" t="str">
        <f t="shared" si="2128"/>
        <v/>
      </c>
      <c r="AH3038" s="9" t="str">
        <f t="shared" si="2129"/>
        <v>ISZ -143,2</v>
      </c>
      <c r="AI3038" t="str">
        <f t="shared" si="2130"/>
        <v>2,-143,2</v>
      </c>
      <c r="AJ3038" s="16" t="str">
        <f t="shared" si="2131"/>
        <v>-143,2</v>
      </c>
      <c r="AK3038" t="str">
        <f t="shared" si="2132"/>
        <v>MOVZR# 2,2,SNR</v>
      </c>
      <c r="AL3038" s="4" t="str">
        <f t="shared" si="2133"/>
        <v>MOV</v>
      </c>
      <c r="AM3038" s="4" t="str">
        <f t="shared" si="2134"/>
        <v>R</v>
      </c>
      <c r="AN3038" s="4" t="str">
        <f t="shared" si="2135"/>
        <v>Z</v>
      </c>
      <c r="AO3038" s="4" t="str">
        <f t="shared" si="2136"/>
        <v>#</v>
      </c>
      <c r="AP3038" s="15" t="str">
        <f t="shared" si="2137"/>
        <v>,SNR</v>
      </c>
      <c r="AQ3038" s="9" t="str">
        <f>_xlfn.XLOOKUP(D3038,Sheet2!$E$3:$E$101,Sheet2!$F$3:$F$101,"******************")</f>
        <v>******************</v>
      </c>
      <c r="AR3038" s="33" t="str">
        <f t="shared" si="2148"/>
        <v>DOAC 2,**</v>
      </c>
      <c r="AS3038" s="9" t="str">
        <f t="shared" si="2149"/>
        <v>DOAC</v>
      </c>
      <c r="AT3038" s="4">
        <f t="shared" si="2138"/>
        <v>2</v>
      </c>
      <c r="AU3038" s="6">
        <f t="shared" si="2139"/>
        <v>2</v>
      </c>
      <c r="AV3038" s="4" t="str">
        <f t="shared" si="2151"/>
        <v>C</v>
      </c>
      <c r="AW3038" s="4">
        <f t="shared" si="2140"/>
        <v>35</v>
      </c>
      <c r="AX3038" s="4" t="str">
        <f>_xlfn.XLOOKUP(AW3038,Sheet2!$Q$3:$Q$66,Sheet2!$R$3:$R$66,"**")</f>
        <v>**</v>
      </c>
      <c r="AY3038" s="4">
        <f t="shared" si="2141"/>
        <v>2</v>
      </c>
      <c r="AZ3038" s="16" t="str">
        <f t="shared" si="2142"/>
        <v>SKPDN</v>
      </c>
    </row>
    <row r="3039" spans="2:52" x14ac:dyDescent="0.35">
      <c r="B3039" s="3">
        <f t="shared" si="2143"/>
        <v>27</v>
      </c>
      <c r="C3039" s="1">
        <f t="shared" si="2144"/>
        <v>6205</v>
      </c>
      <c r="D3039" s="2">
        <v>34431</v>
      </c>
      <c r="E3039" s="2" t="str">
        <f>_xlfn.XLOOKUP(C3039,Sheet2!$N$3:$N$1000,Sheet2!$O$3:$O$1000,"")</f>
        <v/>
      </c>
      <c r="F3039" s="9" t="str">
        <f t="shared" ref="F3039:F3102" si="2152">IF(AQ3039="******************",IF(P3039=0,AH3039,IF(P3039=3,AR3039,IF(P3039=1,"LDA "&amp;AI3039,IF(P3039=2,"STA "&amp;AI3039,IF(P3039=3,AQ3039,AK3039))))),AQ3039)</f>
        <v>LDA 3,P.C60</v>
      </c>
      <c r="G3039" s="4" t="str">
        <f t="shared" si="2145"/>
        <v>71</v>
      </c>
      <c r="H3039" s="4">
        <f t="shared" si="2146"/>
        <v>31</v>
      </c>
      <c r="I3039" s="6">
        <f t="shared" ref="I3039:I3102" si="2153">MOD(INT(D3039/100000),10)</f>
        <v>0</v>
      </c>
      <c r="J3039" s="6">
        <f t="shared" ref="J3039:J3102" si="2154">MOD(INT(D3039/10000),10)</f>
        <v>3</v>
      </c>
      <c r="K3039" s="6">
        <f t="shared" ref="K3039:K3102" si="2155">MOD(INT(D3039/1000),10)</f>
        <v>4</v>
      </c>
      <c r="L3039" s="6">
        <f t="shared" ref="L3039:L3102" si="2156">MOD(INT(D3039/100),10)</f>
        <v>4</v>
      </c>
      <c r="M3039" s="6">
        <f t="shared" ref="M3039:M3102" si="2157">MOD(INT(D3039/10),10)</f>
        <v>3</v>
      </c>
      <c r="N3039" s="6">
        <f t="shared" ref="N3039:N3102" si="2158">MOD(D3039,10)</f>
        <v>1</v>
      </c>
      <c r="O3039" s="13">
        <f t="shared" ref="O3039:O3102" si="2159">INT(K3039/4)+(J3039*2)+(I3039*16)</f>
        <v>7</v>
      </c>
      <c r="P3039" s="4">
        <f t="shared" ref="P3039:P3102" si="2160">(I3039*4)+INT(J3039/2)</f>
        <v>1</v>
      </c>
      <c r="Q3039" s="4">
        <f t="shared" ref="Q3039:Q3102" si="2161">V3039</f>
        <v>3</v>
      </c>
      <c r="R3039">
        <f t="shared" ref="R3039:R3102" si="2162">(MOD(L3039,4)*100)+(M3039*10)+N3039</f>
        <v>31</v>
      </c>
      <c r="S3039" s="4">
        <f t="shared" ref="S3039:S3102" si="2163">(MOD(K3039,2)*2)+INT(L3039/4)</f>
        <v>1</v>
      </c>
      <c r="T3039" s="15">
        <f t="shared" ref="T3039:T3102" si="2164">MOD(INT(K3039/2),2)</f>
        <v>0</v>
      </c>
      <c r="U3039" s="4">
        <f t="shared" ref="U3039:U3102" si="2165">INT(J3039/2)</f>
        <v>1</v>
      </c>
      <c r="V3039" s="4">
        <f t="shared" ref="V3039:V3102" si="2166">(MOD(J3039,2)*2)+INT(K3039/4)</f>
        <v>3</v>
      </c>
      <c r="W3039" s="4">
        <f t="shared" ref="W3039:W3102" si="2167">(MOD(K3039,4)*2)+INT(L3039/4)</f>
        <v>1</v>
      </c>
      <c r="X3039" s="6">
        <f t="shared" ref="X3039:X3102" si="2168">MOD(L3039,4)</f>
        <v>0</v>
      </c>
      <c r="Y3039" s="4">
        <f t="shared" ref="Y3039:Y3102" si="2169">INT(M3039/2)</f>
        <v>1</v>
      </c>
      <c r="Z3039" s="6">
        <f t="shared" ref="Z3039:Z3102" si="2170">MOD(M3039,2)</f>
        <v>1</v>
      </c>
      <c r="AA3039" s="18">
        <f t="shared" ref="AA3039:AA3102" si="2171">N3039</f>
        <v>1</v>
      </c>
      <c r="AB3039" s="9" t="str">
        <f t="shared" si="2150"/>
        <v>P.C60</v>
      </c>
      <c r="AC3039" s="9" t="str">
        <f>_xlfn.XLOOKUP(R3039,Sheet2!$H$3:$H$258,Sheet2!$I$3:$I$258,"-----")</f>
        <v>*****</v>
      </c>
      <c r="AD3039" s="9" t="str">
        <f>_xlfn.XLOOKUP(VALUE(AE3039),Sheet2!$N$3:$N$1000,Sheet2!$O$3:$O$1000,"********")</f>
        <v>P.C60</v>
      </c>
      <c r="AE3039" t="str">
        <f t="shared" si="2147"/>
        <v>6236</v>
      </c>
      <c r="AF3039" s="9" t="str">
        <f>IF(R3039&lt;200,"+"&amp;TEXT(R3039,"0"),"-"&amp;TEXT(_xlfn.XLOOKUP(R3039,Sheet2!$K$3:$K$130,Sheet2!$L$3:$L$130,"-----"),"0"))</f>
        <v>+31</v>
      </c>
      <c r="AG3039" s="9" t="str">
        <f t="shared" ref="AG3039:AG3102" si="2172">IF(T3039=1,"@","")</f>
        <v/>
      </c>
      <c r="AH3039" s="9" t="str">
        <f t="shared" ref="AH3039:AH3102" si="2173">IF(Q3039=0,"JMP "&amp;AJ3039, IF(Q3039=1,"JSR "&amp;AJ3039,IF(Q3039=2,"ISZ "&amp;AJ3039,"DSZ "&amp;AJ3039)))</f>
        <v>DSZ P.C60</v>
      </c>
      <c r="AI3039" t="str">
        <f t="shared" ref="AI3039:AI3102" si="2174">TEXT(Q3039,"0")&amp;","&amp;AG3039&amp;AB3039</f>
        <v>3,P.C60</v>
      </c>
      <c r="AJ3039" s="16" t="str">
        <f t="shared" ref="AJ3039:AJ3102" si="2175">AG3039&amp;AB3039</f>
        <v>P.C60</v>
      </c>
      <c r="AK3039" t="str">
        <f t="shared" ref="AK3039:AK3102" si="2176">AL3039&amp;AN3039&amp;AM3039&amp;AO3039&amp;" "&amp;TEXT(U3039,"0")&amp;","&amp;TEXT(V3039,"0")&amp;AP3039</f>
        <v>NEGZ# 1,3,SKP</v>
      </c>
      <c r="AL3039" s="4" t="str">
        <f t="shared" ref="AL3039:AL3102" si="2177">IF(W3039=0,"COM",IF(W3039=1,"NEG",IF(W3039=2,"MOV",IF(W3039=3,"INC",IF(W3039=4,"ADC",IF(W3039=5,"SUB",IF(W3039=6,"ADD","AND")))))))</f>
        <v>NEG</v>
      </c>
      <c r="AM3039" s="4" t="str">
        <f t="shared" ref="AM3039:AM3102" si="2178">IF(X3039=0,"",IF(X3039=1,"L",IF(X3039=2,"R","S")))</f>
        <v/>
      </c>
      <c r="AN3039" s="4" t="str">
        <f t="shared" ref="AN3039:AN3102" si="2179">IF(Y3039=0,"",IF(Y3039=1,"Z",IF(Y3039=2,"O","C")))</f>
        <v>Z</v>
      </c>
      <c r="AO3039" s="4" t="str">
        <f t="shared" ref="AO3039:AO3102" si="2180">IF(Z3039=1,"#","")</f>
        <v>#</v>
      </c>
      <c r="AP3039" s="15" t="str">
        <f t="shared" ref="AP3039:AP3102" si="2181">IF(AA3039=0,"",IF(AA3039=1,",SKP",IF(AA3039=2,",SZC",IF(AA3039=3,",SNC",IF(AA3039=4,",SZR",IF(AA3039=5,",SNR",IF(AA3039=6,",SEZ",",SBN")))))))</f>
        <v>,SKP</v>
      </c>
      <c r="AQ3039" s="9" t="str">
        <f>_xlfn.XLOOKUP(D3039,Sheet2!$E$3:$E$101,Sheet2!$F$3:$F$101,"******************")</f>
        <v>******************</v>
      </c>
      <c r="AR3039" s="33" t="str">
        <f t="shared" si="2148"/>
        <v>DIA 3,IBM2</v>
      </c>
      <c r="AS3039" s="9" t="str">
        <f t="shared" si="2149"/>
        <v>DIA</v>
      </c>
      <c r="AT3039" s="4">
        <f t="shared" ref="AT3039:AT3102" si="2182">V3039</f>
        <v>3</v>
      </c>
      <c r="AU3039" s="6">
        <f t="shared" ref="AU3039:AU3102" si="2183">X3039</f>
        <v>0</v>
      </c>
      <c r="AV3039" s="4" t="str">
        <f t="shared" si="2151"/>
        <v/>
      </c>
      <c r="AW3039" s="4">
        <f t="shared" ref="AW3039:AW3102" si="2184">M3039*10+N3039</f>
        <v>31</v>
      </c>
      <c r="AX3039" s="4" t="str">
        <f>_xlfn.XLOOKUP(AW3039,Sheet2!$Q$3:$Q$66,Sheet2!$R$3:$R$66,"**")</f>
        <v>IBM2</v>
      </c>
      <c r="AY3039" s="4">
        <f t="shared" ref="AY3039:AY3102" si="2185">W3039</f>
        <v>1</v>
      </c>
      <c r="AZ3039" s="16" t="str">
        <f t="shared" ref="AZ3039:AZ3102" si="2186">IF(AU3039=0,"SKPBN",IF(AU3039=1,"SKPBZ",IF(AU3039=2,"SKPDN","SKPDZ")))</f>
        <v>SKPBN</v>
      </c>
    </row>
    <row r="3040" spans="2:52" x14ac:dyDescent="0.35">
      <c r="B3040" s="3">
        <f t="shared" si="2143"/>
        <v>28</v>
      </c>
      <c r="C3040" s="1">
        <f t="shared" si="2144"/>
        <v>6206</v>
      </c>
      <c r="D3040" s="2">
        <v>54424</v>
      </c>
      <c r="E3040" s="2" t="str">
        <f>_xlfn.XLOOKUP(C3040,Sheet2!$N$3:$N$1000,Sheet2!$O$3:$O$1000,"")</f>
        <v/>
      </c>
      <c r="F3040" s="9" t="str">
        <f t="shared" si="2152"/>
        <v>STA 3,ZSUPP</v>
      </c>
      <c r="G3040" s="4" t="str">
        <f t="shared" si="2145"/>
        <v>131</v>
      </c>
      <c r="H3040" s="4">
        <f t="shared" si="2146"/>
        <v>24</v>
      </c>
      <c r="I3040" s="6">
        <f t="shared" si="2153"/>
        <v>0</v>
      </c>
      <c r="J3040" s="6">
        <f t="shared" si="2154"/>
        <v>5</v>
      </c>
      <c r="K3040" s="6">
        <f t="shared" si="2155"/>
        <v>4</v>
      </c>
      <c r="L3040" s="6">
        <f t="shared" si="2156"/>
        <v>4</v>
      </c>
      <c r="M3040" s="6">
        <f t="shared" si="2157"/>
        <v>2</v>
      </c>
      <c r="N3040" s="6">
        <f t="shared" si="2158"/>
        <v>4</v>
      </c>
      <c r="O3040" s="13">
        <f t="shared" si="2159"/>
        <v>11</v>
      </c>
      <c r="P3040" s="4">
        <f t="shared" si="2160"/>
        <v>2</v>
      </c>
      <c r="Q3040" s="4">
        <f t="shared" si="2161"/>
        <v>3</v>
      </c>
      <c r="R3040">
        <f t="shared" si="2162"/>
        <v>24</v>
      </c>
      <c r="S3040" s="4">
        <f t="shared" si="2163"/>
        <v>1</v>
      </c>
      <c r="T3040" s="15">
        <f t="shared" si="2164"/>
        <v>0</v>
      </c>
      <c r="U3040" s="4">
        <f t="shared" si="2165"/>
        <v>2</v>
      </c>
      <c r="V3040" s="4">
        <f t="shared" si="2166"/>
        <v>3</v>
      </c>
      <c r="W3040" s="4">
        <f t="shared" si="2167"/>
        <v>1</v>
      </c>
      <c r="X3040" s="6">
        <f t="shared" si="2168"/>
        <v>0</v>
      </c>
      <c r="Y3040" s="4">
        <f t="shared" si="2169"/>
        <v>1</v>
      </c>
      <c r="Z3040" s="6">
        <f t="shared" si="2170"/>
        <v>0</v>
      </c>
      <c r="AA3040" s="18">
        <f t="shared" si="2171"/>
        <v>4</v>
      </c>
      <c r="AB3040" s="9" t="str">
        <f t="shared" si="2150"/>
        <v>ZSUPP</v>
      </c>
      <c r="AC3040" s="9" t="str">
        <f>_xlfn.XLOOKUP(R3040,Sheet2!$H$3:$H$258,Sheet2!$I$3:$I$258,"-----")</f>
        <v>*****</v>
      </c>
      <c r="AD3040" s="9" t="str">
        <f>_xlfn.XLOOKUP(VALUE(AE3040),Sheet2!$N$3:$N$1000,Sheet2!$O$3:$O$1000,"********")</f>
        <v>ZSUPP</v>
      </c>
      <c r="AE3040" t="str">
        <f t="shared" si="2147"/>
        <v>6232</v>
      </c>
      <c r="AF3040" s="9" t="str">
        <f>IF(R3040&lt;200,"+"&amp;TEXT(R3040,"0"),"-"&amp;TEXT(_xlfn.XLOOKUP(R3040,Sheet2!$K$3:$K$130,Sheet2!$L$3:$L$130,"-----"),"0"))</f>
        <v>+24</v>
      </c>
      <c r="AG3040" s="9" t="str">
        <f t="shared" si="2172"/>
        <v/>
      </c>
      <c r="AH3040" s="9" t="str">
        <f t="shared" si="2173"/>
        <v>DSZ ZSUPP</v>
      </c>
      <c r="AI3040" t="str">
        <f t="shared" si="2174"/>
        <v>3,ZSUPP</v>
      </c>
      <c r="AJ3040" s="16" t="str">
        <f t="shared" si="2175"/>
        <v>ZSUPP</v>
      </c>
      <c r="AK3040" t="str">
        <f t="shared" si="2176"/>
        <v>NEGZ 2,3,SZR</v>
      </c>
      <c r="AL3040" s="4" t="str">
        <f t="shared" si="2177"/>
        <v>NEG</v>
      </c>
      <c r="AM3040" s="4" t="str">
        <f t="shared" si="2178"/>
        <v/>
      </c>
      <c r="AN3040" s="4" t="str">
        <f t="shared" si="2179"/>
        <v>Z</v>
      </c>
      <c r="AO3040" s="4" t="str">
        <f t="shared" si="2180"/>
        <v/>
      </c>
      <c r="AP3040" s="15" t="str">
        <f t="shared" si="2181"/>
        <v>,SZR</v>
      </c>
      <c r="AQ3040" s="9" t="str">
        <f>_xlfn.XLOOKUP(D3040,Sheet2!$E$3:$E$101,Sheet2!$F$3:$F$101,"******************")</f>
        <v>******************</v>
      </c>
      <c r="AR3040" s="33" t="str">
        <f t="shared" si="2148"/>
        <v>DIA 3,DCM</v>
      </c>
      <c r="AS3040" s="9" t="str">
        <f t="shared" si="2149"/>
        <v>DIA</v>
      </c>
      <c r="AT3040" s="4">
        <f t="shared" si="2182"/>
        <v>3</v>
      </c>
      <c r="AU3040" s="6">
        <f t="shared" si="2183"/>
        <v>0</v>
      </c>
      <c r="AV3040" s="4" t="str">
        <f t="shared" si="2151"/>
        <v/>
      </c>
      <c r="AW3040" s="4">
        <f t="shared" si="2184"/>
        <v>24</v>
      </c>
      <c r="AX3040" s="4" t="str">
        <f>_xlfn.XLOOKUP(AW3040,Sheet2!$Q$3:$Q$66,Sheet2!$R$3:$R$66,"**")</f>
        <v>DCM</v>
      </c>
      <c r="AY3040" s="4">
        <f t="shared" si="2185"/>
        <v>1</v>
      </c>
      <c r="AZ3040" s="16" t="str">
        <f t="shared" si="2186"/>
        <v>SKPBN</v>
      </c>
    </row>
    <row r="3041" spans="2:52" x14ac:dyDescent="0.35">
      <c r="B3041" s="3">
        <f t="shared" si="2143"/>
        <v>29</v>
      </c>
      <c r="C3041" s="1">
        <f t="shared" si="2144"/>
        <v>6207</v>
      </c>
      <c r="D3041" s="2">
        <v>163000</v>
      </c>
      <c r="E3041" s="2" t="str">
        <f>_xlfn.XLOOKUP(C3041,Sheet2!$N$3:$N$1000,Sheet2!$O$3:$O$1000,"")</f>
        <v/>
      </c>
      <c r="F3041" s="9" t="str">
        <f t="shared" si="2152"/>
        <v>ADD 3,0</v>
      </c>
      <c r="G3041" s="4" t="str">
        <f t="shared" si="2145"/>
        <v>346</v>
      </c>
      <c r="H3041" s="4">
        <f t="shared" si="2146"/>
        <v>0</v>
      </c>
      <c r="I3041" s="6">
        <f t="shared" si="2153"/>
        <v>1</v>
      </c>
      <c r="J3041" s="6">
        <f t="shared" si="2154"/>
        <v>6</v>
      </c>
      <c r="K3041" s="6">
        <f t="shared" si="2155"/>
        <v>3</v>
      </c>
      <c r="L3041" s="6">
        <f t="shared" si="2156"/>
        <v>0</v>
      </c>
      <c r="M3041" s="6">
        <f t="shared" si="2157"/>
        <v>0</v>
      </c>
      <c r="N3041" s="6">
        <f t="shared" si="2158"/>
        <v>0</v>
      </c>
      <c r="O3041" s="13">
        <f t="shared" si="2159"/>
        <v>28</v>
      </c>
      <c r="P3041" s="4">
        <f t="shared" si="2160"/>
        <v>7</v>
      </c>
      <c r="Q3041" s="4">
        <f t="shared" si="2161"/>
        <v>0</v>
      </c>
      <c r="R3041">
        <f t="shared" si="2162"/>
        <v>0</v>
      </c>
      <c r="S3041" s="4">
        <f t="shared" si="2163"/>
        <v>2</v>
      </c>
      <c r="T3041" s="15">
        <f t="shared" si="2164"/>
        <v>1</v>
      </c>
      <c r="U3041" s="4">
        <f t="shared" si="2165"/>
        <v>3</v>
      </c>
      <c r="V3041" s="4">
        <f t="shared" si="2166"/>
        <v>0</v>
      </c>
      <c r="W3041" s="4">
        <f t="shared" si="2167"/>
        <v>6</v>
      </c>
      <c r="X3041" s="6">
        <f t="shared" si="2168"/>
        <v>0</v>
      </c>
      <c r="Y3041" s="4">
        <f t="shared" si="2169"/>
        <v>0</v>
      </c>
      <c r="Z3041" s="6">
        <f t="shared" si="2170"/>
        <v>0</v>
      </c>
      <c r="AA3041" s="18">
        <f t="shared" si="2171"/>
        <v>0</v>
      </c>
      <c r="AB3041" s="9" t="str">
        <f t="shared" si="2150"/>
        <v>+0,2</v>
      </c>
      <c r="AC3041" s="9" t="str">
        <f>_xlfn.XLOOKUP(R3041,Sheet2!$H$3:$H$258,Sheet2!$I$3:$I$258,"-----")</f>
        <v>0</v>
      </c>
      <c r="AD3041" s="9" t="str">
        <f>_xlfn.XLOOKUP(VALUE(AE3041),Sheet2!$N$3:$N$1000,Sheet2!$O$3:$O$1000,"********")</f>
        <v>********</v>
      </c>
      <c r="AE3041" t="str">
        <f t="shared" si="2147"/>
        <v>6207</v>
      </c>
      <c r="AF3041" s="9" t="str">
        <f>IF(R3041&lt;200,"+"&amp;TEXT(R3041,"0"),"-"&amp;TEXT(_xlfn.XLOOKUP(R3041,Sheet2!$K$3:$K$130,Sheet2!$L$3:$L$130,"-----"),"0"))</f>
        <v>+0</v>
      </c>
      <c r="AG3041" s="9" t="str">
        <f t="shared" si="2172"/>
        <v>@</v>
      </c>
      <c r="AH3041" s="9" t="str">
        <f t="shared" si="2173"/>
        <v>JMP @+0,2</v>
      </c>
      <c r="AI3041" t="str">
        <f t="shared" si="2174"/>
        <v>0,@+0,2</v>
      </c>
      <c r="AJ3041" s="16" t="str">
        <f t="shared" si="2175"/>
        <v>@+0,2</v>
      </c>
      <c r="AK3041" t="str">
        <f t="shared" si="2176"/>
        <v>ADD 3,0</v>
      </c>
      <c r="AL3041" s="4" t="str">
        <f t="shared" si="2177"/>
        <v>ADD</v>
      </c>
      <c r="AM3041" s="4" t="str">
        <f t="shared" si="2178"/>
        <v/>
      </c>
      <c r="AN3041" s="4" t="str">
        <f t="shared" si="2179"/>
        <v/>
      </c>
      <c r="AO3041" s="4" t="str">
        <f t="shared" si="2180"/>
        <v/>
      </c>
      <c r="AP3041" s="15" t="str">
        <f t="shared" si="2181"/>
        <v/>
      </c>
      <c r="AQ3041" s="9" t="str">
        <f>_xlfn.XLOOKUP(D3041,Sheet2!$E$3:$E$101,Sheet2!$F$3:$F$101,"******************")</f>
        <v>******************</v>
      </c>
      <c r="AR3041" s="33" t="str">
        <f t="shared" si="2148"/>
        <v>DOC 0,0</v>
      </c>
      <c r="AS3041" s="9" t="str">
        <f t="shared" si="2149"/>
        <v>DOC</v>
      </c>
      <c r="AT3041" s="4">
        <f t="shared" si="2182"/>
        <v>0</v>
      </c>
      <c r="AU3041" s="6">
        <f t="shared" si="2183"/>
        <v>0</v>
      </c>
      <c r="AV3041" s="4" t="str">
        <f t="shared" si="2151"/>
        <v/>
      </c>
      <c r="AW3041" s="4">
        <f t="shared" si="2184"/>
        <v>0</v>
      </c>
      <c r="AX3041" s="4" t="str">
        <f>_xlfn.XLOOKUP(AW3041,Sheet2!$Q$3:$Q$66,Sheet2!$R$3:$R$66,"**")</f>
        <v>0</v>
      </c>
      <c r="AY3041" s="4">
        <f t="shared" si="2185"/>
        <v>6</v>
      </c>
      <c r="AZ3041" s="16" t="str">
        <f t="shared" si="2186"/>
        <v>SKPBN</v>
      </c>
    </row>
    <row r="3042" spans="2:52" x14ac:dyDescent="0.35">
      <c r="B3042" s="3">
        <f t="shared" si="2143"/>
        <v>30</v>
      </c>
      <c r="C3042" s="1">
        <f t="shared" si="2144"/>
        <v>6210</v>
      </c>
      <c r="D3042" s="2">
        <v>175004</v>
      </c>
      <c r="E3042" s="2" t="str">
        <f>_xlfn.XLOOKUP(C3042,Sheet2!$N$3:$N$1000,Sheet2!$O$3:$O$1000,"")</f>
        <v/>
      </c>
      <c r="F3042" s="9" t="str">
        <f t="shared" si="2152"/>
        <v>MOV 3,3,SZR</v>
      </c>
      <c r="G3042" s="4" t="str">
        <f t="shared" si="2145"/>
        <v>372</v>
      </c>
      <c r="H3042" s="4">
        <f t="shared" si="2146"/>
        <v>4</v>
      </c>
      <c r="I3042" s="6">
        <f t="shared" si="2153"/>
        <v>1</v>
      </c>
      <c r="J3042" s="6">
        <f t="shared" si="2154"/>
        <v>7</v>
      </c>
      <c r="K3042" s="6">
        <f t="shared" si="2155"/>
        <v>5</v>
      </c>
      <c r="L3042" s="6">
        <f t="shared" si="2156"/>
        <v>0</v>
      </c>
      <c r="M3042" s="6">
        <f t="shared" si="2157"/>
        <v>0</v>
      </c>
      <c r="N3042" s="6">
        <f t="shared" si="2158"/>
        <v>4</v>
      </c>
      <c r="O3042" s="13">
        <f t="shared" si="2159"/>
        <v>31</v>
      </c>
      <c r="P3042" s="4">
        <f t="shared" si="2160"/>
        <v>7</v>
      </c>
      <c r="Q3042" s="4">
        <f t="shared" si="2161"/>
        <v>3</v>
      </c>
      <c r="R3042">
        <f t="shared" si="2162"/>
        <v>4</v>
      </c>
      <c r="S3042" s="4">
        <f t="shared" si="2163"/>
        <v>2</v>
      </c>
      <c r="T3042" s="15">
        <f t="shared" si="2164"/>
        <v>0</v>
      </c>
      <c r="U3042" s="4">
        <f t="shared" si="2165"/>
        <v>3</v>
      </c>
      <c r="V3042" s="4">
        <f t="shared" si="2166"/>
        <v>3</v>
      </c>
      <c r="W3042" s="4">
        <f t="shared" si="2167"/>
        <v>2</v>
      </c>
      <c r="X3042" s="6">
        <f t="shared" si="2168"/>
        <v>0</v>
      </c>
      <c r="Y3042" s="4">
        <f t="shared" si="2169"/>
        <v>0</v>
      </c>
      <c r="Z3042" s="6">
        <f t="shared" si="2170"/>
        <v>0</v>
      </c>
      <c r="AA3042" s="18">
        <f t="shared" si="2171"/>
        <v>4</v>
      </c>
      <c r="AB3042" s="9" t="str">
        <f t="shared" si="2150"/>
        <v>+4,2</v>
      </c>
      <c r="AC3042" s="9" t="str">
        <f>_xlfn.XLOOKUP(R3042,Sheet2!$H$3:$H$258,Sheet2!$I$3:$I$258,"-----")</f>
        <v>*****</v>
      </c>
      <c r="AD3042" s="9" t="str">
        <f>_xlfn.XLOOKUP(VALUE(AE3042),Sheet2!$N$3:$N$1000,Sheet2!$O$3:$O$1000,"********")</f>
        <v>********</v>
      </c>
      <c r="AE3042" t="str">
        <f t="shared" si="2147"/>
        <v>6214</v>
      </c>
      <c r="AF3042" s="9" t="str">
        <f>IF(R3042&lt;200,"+"&amp;TEXT(R3042,"0"),"-"&amp;TEXT(_xlfn.XLOOKUP(R3042,Sheet2!$K$3:$K$130,Sheet2!$L$3:$L$130,"-----"),"0"))</f>
        <v>+4</v>
      </c>
      <c r="AG3042" s="9" t="str">
        <f t="shared" si="2172"/>
        <v/>
      </c>
      <c r="AH3042" s="9" t="str">
        <f t="shared" si="2173"/>
        <v>DSZ +4,2</v>
      </c>
      <c r="AI3042" t="str">
        <f t="shared" si="2174"/>
        <v>3,+4,2</v>
      </c>
      <c r="AJ3042" s="16" t="str">
        <f t="shared" si="2175"/>
        <v>+4,2</v>
      </c>
      <c r="AK3042" t="str">
        <f t="shared" si="2176"/>
        <v>MOV 3,3,SZR</v>
      </c>
      <c r="AL3042" s="4" t="str">
        <f t="shared" si="2177"/>
        <v>MOV</v>
      </c>
      <c r="AM3042" s="4" t="str">
        <f t="shared" si="2178"/>
        <v/>
      </c>
      <c r="AN3042" s="4" t="str">
        <f t="shared" si="2179"/>
        <v/>
      </c>
      <c r="AO3042" s="4" t="str">
        <f t="shared" si="2180"/>
        <v/>
      </c>
      <c r="AP3042" s="15" t="str">
        <f t="shared" si="2181"/>
        <v>,SZR</v>
      </c>
      <c r="AQ3042" s="9" t="str">
        <f>_xlfn.XLOOKUP(D3042,Sheet2!$E$3:$E$101,Sheet2!$F$3:$F$101,"******************")</f>
        <v>******************</v>
      </c>
      <c r="AR3042" s="33" t="str">
        <f t="shared" si="2148"/>
        <v>DOA 3,MAP2</v>
      </c>
      <c r="AS3042" s="9" t="str">
        <f t="shared" si="2149"/>
        <v>DOA</v>
      </c>
      <c r="AT3042" s="4">
        <f t="shared" si="2182"/>
        <v>3</v>
      </c>
      <c r="AU3042" s="6">
        <f t="shared" si="2183"/>
        <v>0</v>
      </c>
      <c r="AV3042" s="4" t="str">
        <f t="shared" si="2151"/>
        <v/>
      </c>
      <c r="AW3042" s="4">
        <f t="shared" si="2184"/>
        <v>4</v>
      </c>
      <c r="AX3042" s="4" t="str">
        <f>_xlfn.XLOOKUP(AW3042,Sheet2!$Q$3:$Q$66,Sheet2!$R$3:$R$66,"**")</f>
        <v>MAP2</v>
      </c>
      <c r="AY3042" s="4">
        <f t="shared" si="2185"/>
        <v>2</v>
      </c>
      <c r="AZ3042" s="16" t="str">
        <f t="shared" si="2186"/>
        <v>SKPBN</v>
      </c>
    </row>
    <row r="3043" spans="2:52" x14ac:dyDescent="0.35">
      <c r="B3043" s="3">
        <f t="shared" si="2143"/>
        <v>31</v>
      </c>
      <c r="C3043" s="1">
        <f t="shared" si="2144"/>
        <v>6211</v>
      </c>
      <c r="D3043" s="2">
        <v>4427</v>
      </c>
      <c r="E3043" s="2" t="str">
        <f>_xlfn.XLOOKUP(C3043,Sheet2!$N$3:$N$1000,Sheet2!$O$3:$O$1000,"")</f>
        <v/>
      </c>
      <c r="F3043" s="9" t="str">
        <f t="shared" si="2152"/>
        <v>JSR CHAR</v>
      </c>
      <c r="G3043" s="4" t="str">
        <f t="shared" si="2145"/>
        <v>11</v>
      </c>
      <c r="H3043" s="4">
        <f t="shared" si="2146"/>
        <v>27</v>
      </c>
      <c r="I3043" s="6">
        <f t="shared" si="2153"/>
        <v>0</v>
      </c>
      <c r="J3043" s="6">
        <f t="shared" si="2154"/>
        <v>0</v>
      </c>
      <c r="K3043" s="6">
        <f t="shared" si="2155"/>
        <v>4</v>
      </c>
      <c r="L3043" s="6">
        <f t="shared" si="2156"/>
        <v>4</v>
      </c>
      <c r="M3043" s="6">
        <f t="shared" si="2157"/>
        <v>2</v>
      </c>
      <c r="N3043" s="6">
        <f t="shared" si="2158"/>
        <v>7</v>
      </c>
      <c r="O3043" s="13">
        <f t="shared" si="2159"/>
        <v>1</v>
      </c>
      <c r="P3043" s="4">
        <f t="shared" si="2160"/>
        <v>0</v>
      </c>
      <c r="Q3043" s="4">
        <f t="shared" si="2161"/>
        <v>1</v>
      </c>
      <c r="R3043">
        <f t="shared" si="2162"/>
        <v>27</v>
      </c>
      <c r="S3043" s="4">
        <f t="shared" si="2163"/>
        <v>1</v>
      </c>
      <c r="T3043" s="15">
        <f t="shared" si="2164"/>
        <v>0</v>
      </c>
      <c r="U3043" s="4">
        <f t="shared" si="2165"/>
        <v>0</v>
      </c>
      <c r="V3043" s="4">
        <f t="shared" si="2166"/>
        <v>1</v>
      </c>
      <c r="W3043" s="4">
        <f t="shared" si="2167"/>
        <v>1</v>
      </c>
      <c r="X3043" s="6">
        <f t="shared" si="2168"/>
        <v>0</v>
      </c>
      <c r="Y3043" s="4">
        <f t="shared" si="2169"/>
        <v>1</v>
      </c>
      <c r="Z3043" s="6">
        <f t="shared" si="2170"/>
        <v>0</v>
      </c>
      <c r="AA3043" s="18">
        <f t="shared" si="2171"/>
        <v>7</v>
      </c>
      <c r="AB3043" s="9" t="str">
        <f t="shared" si="2150"/>
        <v>CHAR</v>
      </c>
      <c r="AC3043" s="9" t="str">
        <f>_xlfn.XLOOKUP(R3043,Sheet2!$H$3:$H$258,Sheet2!$I$3:$I$258,"-----")</f>
        <v>*****</v>
      </c>
      <c r="AD3043" s="9" t="str">
        <f>_xlfn.XLOOKUP(VALUE(AE3043),Sheet2!$N$3:$N$1000,Sheet2!$O$3:$O$1000,"********")</f>
        <v>CHAR</v>
      </c>
      <c r="AE3043" t="str">
        <f t="shared" si="2147"/>
        <v>6240</v>
      </c>
      <c r="AF3043" s="9" t="str">
        <f>IF(R3043&lt;200,"+"&amp;TEXT(R3043,"0"),"-"&amp;TEXT(_xlfn.XLOOKUP(R3043,Sheet2!$K$3:$K$130,Sheet2!$L$3:$L$130,"-----"),"0"))</f>
        <v>+27</v>
      </c>
      <c r="AG3043" s="9" t="str">
        <f t="shared" si="2172"/>
        <v/>
      </c>
      <c r="AH3043" s="9" t="str">
        <f t="shared" si="2173"/>
        <v>JSR CHAR</v>
      </c>
      <c r="AI3043" t="str">
        <f t="shared" si="2174"/>
        <v>1,CHAR</v>
      </c>
      <c r="AJ3043" s="16" t="str">
        <f t="shared" si="2175"/>
        <v>CHAR</v>
      </c>
      <c r="AK3043" t="str">
        <f t="shared" si="2176"/>
        <v>NEGZ 0,1,SBN</v>
      </c>
      <c r="AL3043" s="4" t="str">
        <f t="shared" si="2177"/>
        <v>NEG</v>
      </c>
      <c r="AM3043" s="4" t="str">
        <f t="shared" si="2178"/>
        <v/>
      </c>
      <c r="AN3043" s="4" t="str">
        <f t="shared" si="2179"/>
        <v>Z</v>
      </c>
      <c r="AO3043" s="4" t="str">
        <f t="shared" si="2180"/>
        <v/>
      </c>
      <c r="AP3043" s="15" t="str">
        <f t="shared" si="2181"/>
        <v>,SBN</v>
      </c>
      <c r="AQ3043" s="9" t="str">
        <f>_xlfn.XLOOKUP(D3043,Sheet2!$E$3:$E$101,Sheet2!$F$3:$F$101,"******************")</f>
        <v>******************</v>
      </c>
      <c r="AR3043" s="33" t="str">
        <f t="shared" si="2148"/>
        <v>DIA 1,**</v>
      </c>
      <c r="AS3043" s="9" t="str">
        <f t="shared" si="2149"/>
        <v>DIA</v>
      </c>
      <c r="AT3043" s="4">
        <f t="shared" si="2182"/>
        <v>1</v>
      </c>
      <c r="AU3043" s="6">
        <f t="shared" si="2183"/>
        <v>0</v>
      </c>
      <c r="AV3043" s="4" t="str">
        <f t="shared" si="2151"/>
        <v/>
      </c>
      <c r="AW3043" s="4">
        <f t="shared" si="2184"/>
        <v>27</v>
      </c>
      <c r="AX3043" s="4" t="str">
        <f>_xlfn.XLOOKUP(AW3043,Sheet2!$Q$3:$Q$66,Sheet2!$R$3:$R$66,"**")</f>
        <v>**</v>
      </c>
      <c r="AY3043" s="4">
        <f t="shared" si="2185"/>
        <v>1</v>
      </c>
      <c r="AZ3043" s="16" t="str">
        <f t="shared" si="2186"/>
        <v>SKPBN</v>
      </c>
    </row>
    <row r="3044" spans="2:52" x14ac:dyDescent="0.35">
      <c r="B3044" s="3">
        <f t="shared" si="2143"/>
        <v>32</v>
      </c>
      <c r="C3044" s="1">
        <f t="shared" si="2144"/>
        <v>6212</v>
      </c>
      <c r="D3044" s="2">
        <v>755</v>
      </c>
      <c r="E3044" s="2" t="str">
        <f>_xlfn.XLOOKUP(C3044,Sheet2!$N$3:$N$1000,Sheet2!$O$3:$O$1000,"")</f>
        <v/>
      </c>
      <c r="F3044" s="9" t="str">
        <f t="shared" si="2152"/>
        <v>JMP DECOCT</v>
      </c>
      <c r="G3044" s="4" t="str">
        <f t="shared" si="2145"/>
        <v>1</v>
      </c>
      <c r="H3044" s="4">
        <f t="shared" si="2146"/>
        <v>355</v>
      </c>
      <c r="I3044" s="6">
        <f t="shared" si="2153"/>
        <v>0</v>
      </c>
      <c r="J3044" s="6">
        <f t="shared" si="2154"/>
        <v>0</v>
      </c>
      <c r="K3044" s="6">
        <f t="shared" si="2155"/>
        <v>0</v>
      </c>
      <c r="L3044" s="6">
        <f t="shared" si="2156"/>
        <v>7</v>
      </c>
      <c r="M3044" s="6">
        <f t="shared" si="2157"/>
        <v>5</v>
      </c>
      <c r="N3044" s="6">
        <f t="shared" si="2158"/>
        <v>5</v>
      </c>
      <c r="O3044" s="13">
        <f t="shared" si="2159"/>
        <v>0</v>
      </c>
      <c r="P3044" s="4">
        <f t="shared" si="2160"/>
        <v>0</v>
      </c>
      <c r="Q3044" s="4">
        <f t="shared" si="2161"/>
        <v>0</v>
      </c>
      <c r="R3044">
        <f t="shared" si="2162"/>
        <v>355</v>
      </c>
      <c r="S3044" s="4">
        <f t="shared" si="2163"/>
        <v>1</v>
      </c>
      <c r="T3044" s="15">
        <f t="shared" si="2164"/>
        <v>0</v>
      </c>
      <c r="U3044" s="4">
        <f t="shared" si="2165"/>
        <v>0</v>
      </c>
      <c r="V3044" s="4">
        <f t="shared" si="2166"/>
        <v>0</v>
      </c>
      <c r="W3044" s="4">
        <f t="shared" si="2167"/>
        <v>1</v>
      </c>
      <c r="X3044" s="6">
        <f t="shared" si="2168"/>
        <v>3</v>
      </c>
      <c r="Y3044" s="4">
        <f t="shared" si="2169"/>
        <v>2</v>
      </c>
      <c r="Z3044" s="6">
        <f t="shared" si="2170"/>
        <v>1</v>
      </c>
      <c r="AA3044" s="18">
        <f t="shared" si="2171"/>
        <v>5</v>
      </c>
      <c r="AB3044" s="9" t="str">
        <f t="shared" si="2150"/>
        <v>DECOCT</v>
      </c>
      <c r="AC3044" s="9" t="str">
        <f>_xlfn.XLOOKUP(R3044,Sheet2!$H$3:$H$258,Sheet2!$I$3:$I$258,"-----")</f>
        <v>*****</v>
      </c>
      <c r="AD3044" s="9" t="str">
        <f>_xlfn.XLOOKUP(VALUE(AE3044),Sheet2!$N$3:$N$1000,Sheet2!$O$3:$O$1000,"********")</f>
        <v>DECOCT</v>
      </c>
      <c r="AE3044" t="str">
        <f t="shared" si="2147"/>
        <v>6167</v>
      </c>
      <c r="AF3044" s="9" t="str">
        <f>IF(R3044&lt;200,"+"&amp;TEXT(R3044,"0"),"-"&amp;TEXT(_xlfn.XLOOKUP(R3044,Sheet2!$K$3:$K$130,Sheet2!$L$3:$L$130,"-----"),"0"))</f>
        <v>-23</v>
      </c>
      <c r="AG3044" s="9" t="str">
        <f t="shared" si="2172"/>
        <v/>
      </c>
      <c r="AH3044" s="9" t="str">
        <f t="shared" si="2173"/>
        <v>JMP DECOCT</v>
      </c>
      <c r="AI3044" t="str">
        <f t="shared" si="2174"/>
        <v>0,DECOCT</v>
      </c>
      <c r="AJ3044" s="16" t="str">
        <f t="shared" si="2175"/>
        <v>DECOCT</v>
      </c>
      <c r="AK3044" t="str">
        <f t="shared" si="2176"/>
        <v>NEGOS# 0,0,SNR</v>
      </c>
      <c r="AL3044" s="4" t="str">
        <f t="shared" si="2177"/>
        <v>NEG</v>
      </c>
      <c r="AM3044" s="4" t="str">
        <f t="shared" si="2178"/>
        <v>S</v>
      </c>
      <c r="AN3044" s="4" t="str">
        <f t="shared" si="2179"/>
        <v>O</v>
      </c>
      <c r="AO3044" s="4" t="str">
        <f t="shared" si="2180"/>
        <v>#</v>
      </c>
      <c r="AP3044" s="15" t="str">
        <f t="shared" si="2181"/>
        <v>,SNR</v>
      </c>
      <c r="AQ3044" s="9" t="str">
        <f>_xlfn.XLOOKUP(D3044,Sheet2!$E$3:$E$101,Sheet2!$F$3:$F$101,"******************")</f>
        <v>******************</v>
      </c>
      <c r="AR3044" s="33" t="str">
        <f t="shared" si="2148"/>
        <v>DIAP 0,**</v>
      </c>
      <c r="AS3044" s="9" t="str">
        <f t="shared" si="2149"/>
        <v>DIAP</v>
      </c>
      <c r="AT3044" s="4">
        <f t="shared" si="2182"/>
        <v>0</v>
      </c>
      <c r="AU3044" s="6">
        <f t="shared" si="2183"/>
        <v>3</v>
      </c>
      <c r="AV3044" s="4" t="str">
        <f t="shared" si="2151"/>
        <v>P</v>
      </c>
      <c r="AW3044" s="4">
        <f t="shared" si="2184"/>
        <v>55</v>
      </c>
      <c r="AX3044" s="4" t="str">
        <f>_xlfn.XLOOKUP(AW3044,Sheet2!$Q$3:$Q$66,Sheet2!$R$3:$R$66,"**")</f>
        <v>**</v>
      </c>
      <c r="AY3044" s="4">
        <f t="shared" si="2185"/>
        <v>1</v>
      </c>
      <c r="AZ3044" s="16" t="str">
        <f t="shared" si="2186"/>
        <v>SKPDZ</v>
      </c>
    </row>
    <row r="3045" spans="2:52" x14ac:dyDescent="0.35">
      <c r="B3045" s="3">
        <v>34</v>
      </c>
      <c r="C3045" s="1">
        <f t="shared" si="2144"/>
        <v>6213</v>
      </c>
      <c r="D3045" s="2">
        <v>30425</v>
      </c>
      <c r="E3045" s="2" t="str">
        <f>_xlfn.XLOOKUP(C3045,Sheet2!$N$3:$N$1000,Sheet2!$O$3:$O$1000,"")</f>
        <v>OCTAB</v>
      </c>
      <c r="F3045" s="9" t="str">
        <f t="shared" si="2152"/>
        <v>LDA 2,CHAR</v>
      </c>
      <c r="G3045" s="4" t="str">
        <f t="shared" si="2145"/>
        <v>61</v>
      </c>
      <c r="H3045" s="4">
        <f t="shared" si="2146"/>
        <v>25</v>
      </c>
      <c r="I3045" s="6">
        <f t="shared" si="2153"/>
        <v>0</v>
      </c>
      <c r="J3045" s="6">
        <f t="shared" si="2154"/>
        <v>3</v>
      </c>
      <c r="K3045" s="6">
        <f t="shared" si="2155"/>
        <v>0</v>
      </c>
      <c r="L3045" s="6">
        <f t="shared" si="2156"/>
        <v>4</v>
      </c>
      <c r="M3045" s="6">
        <f t="shared" si="2157"/>
        <v>2</v>
      </c>
      <c r="N3045" s="6">
        <f t="shared" si="2158"/>
        <v>5</v>
      </c>
      <c r="O3045" s="13">
        <f t="shared" si="2159"/>
        <v>6</v>
      </c>
      <c r="P3045" s="4">
        <f t="shared" si="2160"/>
        <v>1</v>
      </c>
      <c r="Q3045" s="4">
        <f t="shared" si="2161"/>
        <v>2</v>
      </c>
      <c r="R3045">
        <f t="shared" si="2162"/>
        <v>25</v>
      </c>
      <c r="S3045" s="4">
        <f t="shared" si="2163"/>
        <v>1</v>
      </c>
      <c r="T3045" s="15">
        <f t="shared" si="2164"/>
        <v>0</v>
      </c>
      <c r="U3045" s="4">
        <f t="shared" si="2165"/>
        <v>1</v>
      </c>
      <c r="V3045" s="4">
        <f t="shared" si="2166"/>
        <v>2</v>
      </c>
      <c r="W3045" s="4">
        <f t="shared" si="2167"/>
        <v>1</v>
      </c>
      <c r="X3045" s="6">
        <f t="shared" si="2168"/>
        <v>0</v>
      </c>
      <c r="Y3045" s="4">
        <f t="shared" si="2169"/>
        <v>1</v>
      </c>
      <c r="Z3045" s="6">
        <f t="shared" si="2170"/>
        <v>0</v>
      </c>
      <c r="AA3045" s="18">
        <f t="shared" si="2171"/>
        <v>5</v>
      </c>
      <c r="AB3045" s="9" t="str">
        <f t="shared" si="2150"/>
        <v>CHAR</v>
      </c>
      <c r="AC3045" s="9" t="str">
        <f>_xlfn.XLOOKUP(R3045,Sheet2!$H$3:$H$258,Sheet2!$I$3:$I$258,"-----")</f>
        <v>*****</v>
      </c>
      <c r="AD3045" s="9" t="str">
        <f>_xlfn.XLOOKUP(VALUE(AE3045),Sheet2!$N$3:$N$1000,Sheet2!$O$3:$O$1000,"********")</f>
        <v>CHAR</v>
      </c>
      <c r="AE3045" t="str">
        <f t="shared" si="2147"/>
        <v>6240</v>
      </c>
      <c r="AF3045" s="9" t="str">
        <f>IF(R3045&lt;200,"+"&amp;TEXT(R3045,"0"),"-"&amp;TEXT(_xlfn.XLOOKUP(R3045,Sheet2!$K$3:$K$130,Sheet2!$L$3:$L$130,"-----"),"0"))</f>
        <v>+25</v>
      </c>
      <c r="AG3045" s="9" t="str">
        <f t="shared" si="2172"/>
        <v/>
      </c>
      <c r="AH3045" s="9" t="str">
        <f t="shared" si="2173"/>
        <v>ISZ CHAR</v>
      </c>
      <c r="AI3045" t="str">
        <f t="shared" si="2174"/>
        <v>2,CHAR</v>
      </c>
      <c r="AJ3045" s="16" t="str">
        <f t="shared" si="2175"/>
        <v>CHAR</v>
      </c>
      <c r="AK3045" t="str">
        <f t="shared" si="2176"/>
        <v>NEGZ 1,2,SNR</v>
      </c>
      <c r="AL3045" s="4" t="str">
        <f t="shared" si="2177"/>
        <v>NEG</v>
      </c>
      <c r="AM3045" s="4" t="str">
        <f t="shared" si="2178"/>
        <v/>
      </c>
      <c r="AN3045" s="4" t="str">
        <f t="shared" si="2179"/>
        <v>Z</v>
      </c>
      <c r="AO3045" s="4" t="str">
        <f t="shared" si="2180"/>
        <v/>
      </c>
      <c r="AP3045" s="15" t="str">
        <f t="shared" si="2181"/>
        <v>,SNR</v>
      </c>
      <c r="AQ3045" s="9" t="str">
        <f>_xlfn.XLOOKUP(D3045,Sheet2!$E$3:$E$101,Sheet2!$F$3:$F$101,"******************")</f>
        <v>******************</v>
      </c>
      <c r="AR3045" s="33" t="str">
        <f t="shared" si="2148"/>
        <v>DIA 2,**</v>
      </c>
      <c r="AS3045" s="9" t="str">
        <f t="shared" si="2149"/>
        <v>DIA</v>
      </c>
      <c r="AT3045" s="4">
        <f t="shared" si="2182"/>
        <v>2</v>
      </c>
      <c r="AU3045" s="6">
        <f t="shared" si="2183"/>
        <v>0</v>
      </c>
      <c r="AV3045" s="4" t="str">
        <f t="shared" si="2151"/>
        <v/>
      </c>
      <c r="AW3045" s="4">
        <f t="shared" si="2184"/>
        <v>25</v>
      </c>
      <c r="AX3045" s="4" t="str">
        <f>_xlfn.XLOOKUP(AW3045,Sheet2!$Q$3:$Q$66,Sheet2!$R$3:$R$66,"**")</f>
        <v>**</v>
      </c>
      <c r="AY3045" s="4">
        <f t="shared" si="2185"/>
        <v>1</v>
      </c>
      <c r="AZ3045" s="16" t="str">
        <f t="shared" si="2186"/>
        <v>SKPBN</v>
      </c>
    </row>
    <row r="3046" spans="2:52" x14ac:dyDescent="0.35">
      <c r="B3046" s="3">
        <f t="shared" si="2143"/>
        <v>35</v>
      </c>
      <c r="C3046" s="1">
        <f t="shared" si="2144"/>
        <v>6214</v>
      </c>
      <c r="D3046" s="2">
        <v>100000</v>
      </c>
      <c r="E3046" s="2" t="str">
        <f>_xlfn.XLOOKUP(C3046,Sheet2!$N$3:$N$1000,Sheet2!$O$3:$O$1000,"")</f>
        <v/>
      </c>
      <c r="F3046" s="9"/>
      <c r="G3046" s="4" t="str">
        <f t="shared" si="2145"/>
        <v>200</v>
      </c>
      <c r="H3046" s="4">
        <f t="shared" si="2146"/>
        <v>0</v>
      </c>
      <c r="I3046" s="6">
        <f t="shared" si="2153"/>
        <v>1</v>
      </c>
      <c r="J3046" s="6">
        <f t="shared" si="2154"/>
        <v>0</v>
      </c>
      <c r="K3046" s="6">
        <f t="shared" si="2155"/>
        <v>0</v>
      </c>
      <c r="L3046" s="6">
        <f t="shared" si="2156"/>
        <v>0</v>
      </c>
      <c r="M3046" s="6">
        <f t="shared" si="2157"/>
        <v>0</v>
      </c>
      <c r="N3046" s="6">
        <f t="shared" si="2158"/>
        <v>0</v>
      </c>
      <c r="O3046" s="13">
        <f t="shared" si="2159"/>
        <v>16</v>
      </c>
      <c r="P3046" s="4">
        <f t="shared" si="2160"/>
        <v>4</v>
      </c>
      <c r="Q3046" s="4">
        <f t="shared" si="2161"/>
        <v>0</v>
      </c>
      <c r="R3046">
        <f t="shared" si="2162"/>
        <v>0</v>
      </c>
      <c r="S3046" s="4">
        <f t="shared" si="2163"/>
        <v>0</v>
      </c>
      <c r="T3046" s="15">
        <f t="shared" si="2164"/>
        <v>0</v>
      </c>
      <c r="U3046" s="4">
        <f t="shared" si="2165"/>
        <v>0</v>
      </c>
      <c r="V3046" s="4">
        <f t="shared" si="2166"/>
        <v>0</v>
      </c>
      <c r="W3046" s="4">
        <f t="shared" si="2167"/>
        <v>0</v>
      </c>
      <c r="X3046" s="6">
        <f t="shared" si="2168"/>
        <v>0</v>
      </c>
      <c r="Y3046" s="4">
        <f t="shared" si="2169"/>
        <v>0</v>
      </c>
      <c r="Z3046" s="6">
        <f t="shared" si="2170"/>
        <v>0</v>
      </c>
      <c r="AA3046" s="18">
        <f t="shared" si="2171"/>
        <v>0</v>
      </c>
      <c r="AB3046" s="9" t="str">
        <f t="shared" si="2150"/>
        <v>0</v>
      </c>
      <c r="AC3046" s="9" t="str">
        <f>_xlfn.XLOOKUP(R3046,Sheet2!$H$3:$H$258,Sheet2!$I$3:$I$258,"-----")</f>
        <v>0</v>
      </c>
      <c r="AD3046" s="9" t="str">
        <f>_xlfn.XLOOKUP(VALUE(AE3046),Sheet2!$N$3:$N$1000,Sheet2!$O$3:$O$1000,"********")</f>
        <v>********</v>
      </c>
      <c r="AE3046" t="str">
        <f t="shared" si="2147"/>
        <v>6214</v>
      </c>
      <c r="AF3046" s="9" t="str">
        <f>IF(R3046&lt;200,"+"&amp;TEXT(R3046,"0"),"-"&amp;TEXT(_xlfn.XLOOKUP(R3046,Sheet2!$K$3:$K$130,Sheet2!$L$3:$L$130,"-----"),"0"))</f>
        <v>+0</v>
      </c>
      <c r="AG3046" s="9" t="str">
        <f t="shared" si="2172"/>
        <v/>
      </c>
      <c r="AH3046" s="9" t="str">
        <f t="shared" si="2173"/>
        <v>JMP 0</v>
      </c>
      <c r="AI3046" t="str">
        <f t="shared" si="2174"/>
        <v>0,0</v>
      </c>
      <c r="AJ3046" s="16" t="str">
        <f t="shared" si="2175"/>
        <v>0</v>
      </c>
      <c r="AK3046" t="str">
        <f t="shared" si="2176"/>
        <v>COM 0,0</v>
      </c>
      <c r="AL3046" s="4" t="str">
        <f t="shared" si="2177"/>
        <v>COM</v>
      </c>
      <c r="AM3046" s="4" t="str">
        <f t="shared" si="2178"/>
        <v/>
      </c>
      <c r="AN3046" s="4" t="str">
        <f t="shared" si="2179"/>
        <v/>
      </c>
      <c r="AO3046" s="4" t="str">
        <f t="shared" si="2180"/>
        <v/>
      </c>
      <c r="AP3046" s="15" t="str">
        <f t="shared" si="2181"/>
        <v/>
      </c>
      <c r="AQ3046" s="9" t="str">
        <f>_xlfn.XLOOKUP(D3046,Sheet2!$E$3:$E$101,Sheet2!$F$3:$F$101,"******************")</f>
        <v>******************</v>
      </c>
      <c r="AR3046" s="33" t="str">
        <f t="shared" si="2148"/>
        <v>NIO 0</v>
      </c>
      <c r="AS3046" s="9" t="str">
        <f t="shared" si="2149"/>
        <v>DOC</v>
      </c>
      <c r="AT3046" s="4">
        <f t="shared" si="2182"/>
        <v>0</v>
      </c>
      <c r="AU3046" s="6">
        <f t="shared" si="2183"/>
        <v>0</v>
      </c>
      <c r="AV3046" s="4" t="str">
        <f t="shared" si="2151"/>
        <v/>
      </c>
      <c r="AW3046" s="4">
        <f t="shared" si="2184"/>
        <v>0</v>
      </c>
      <c r="AX3046" s="4" t="str">
        <f>_xlfn.XLOOKUP(AW3046,Sheet2!$Q$3:$Q$66,Sheet2!$R$3:$R$66,"**")</f>
        <v>0</v>
      </c>
      <c r="AY3046" s="4">
        <f t="shared" si="2185"/>
        <v>0</v>
      </c>
      <c r="AZ3046" s="16" t="str">
        <f t="shared" si="2186"/>
        <v>SKPBN</v>
      </c>
    </row>
    <row r="3047" spans="2:52" x14ac:dyDescent="0.35">
      <c r="B3047" s="3">
        <f t="shared" si="2143"/>
        <v>36</v>
      </c>
      <c r="C3047" s="1">
        <f t="shared" si="2144"/>
        <v>6215</v>
      </c>
      <c r="D3047" s="2">
        <v>10000</v>
      </c>
      <c r="E3047" s="2" t="str">
        <f>_xlfn.XLOOKUP(C3047,Sheet2!$N$3:$N$1000,Sheet2!$O$3:$O$1000,"")</f>
        <v/>
      </c>
      <c r="F3047" s="9"/>
      <c r="G3047" s="4" t="str">
        <f t="shared" si="2145"/>
        <v>20</v>
      </c>
      <c r="H3047" s="4">
        <f t="shared" si="2146"/>
        <v>0</v>
      </c>
      <c r="I3047" s="6">
        <f t="shared" si="2153"/>
        <v>0</v>
      </c>
      <c r="J3047" s="6">
        <f t="shared" si="2154"/>
        <v>1</v>
      </c>
      <c r="K3047" s="6">
        <f t="shared" si="2155"/>
        <v>0</v>
      </c>
      <c r="L3047" s="6">
        <f t="shared" si="2156"/>
        <v>0</v>
      </c>
      <c r="M3047" s="6">
        <f t="shared" si="2157"/>
        <v>0</v>
      </c>
      <c r="N3047" s="6">
        <f t="shared" si="2158"/>
        <v>0</v>
      </c>
      <c r="O3047" s="13">
        <f t="shared" si="2159"/>
        <v>2</v>
      </c>
      <c r="P3047" s="4">
        <f t="shared" si="2160"/>
        <v>0</v>
      </c>
      <c r="Q3047" s="4">
        <f t="shared" si="2161"/>
        <v>2</v>
      </c>
      <c r="R3047">
        <f t="shared" si="2162"/>
        <v>0</v>
      </c>
      <c r="S3047" s="4">
        <f t="shared" si="2163"/>
        <v>0</v>
      </c>
      <c r="T3047" s="15">
        <f t="shared" si="2164"/>
        <v>0</v>
      </c>
      <c r="U3047" s="4">
        <f t="shared" si="2165"/>
        <v>0</v>
      </c>
      <c r="V3047" s="4">
        <f t="shared" si="2166"/>
        <v>2</v>
      </c>
      <c r="W3047" s="4">
        <f t="shared" si="2167"/>
        <v>0</v>
      </c>
      <c r="X3047" s="6">
        <f t="shared" si="2168"/>
        <v>0</v>
      </c>
      <c r="Y3047" s="4">
        <f t="shared" si="2169"/>
        <v>0</v>
      </c>
      <c r="Z3047" s="6">
        <f t="shared" si="2170"/>
        <v>0</v>
      </c>
      <c r="AA3047" s="18">
        <f t="shared" si="2171"/>
        <v>0</v>
      </c>
      <c r="AB3047" s="9" t="str">
        <f t="shared" si="2150"/>
        <v>0</v>
      </c>
      <c r="AC3047" s="9" t="str">
        <f>_xlfn.XLOOKUP(R3047,Sheet2!$H$3:$H$258,Sheet2!$I$3:$I$258,"-----")</f>
        <v>0</v>
      </c>
      <c r="AD3047" s="9" t="str">
        <f>_xlfn.XLOOKUP(VALUE(AE3047),Sheet2!$N$3:$N$1000,Sheet2!$O$3:$O$1000,"********")</f>
        <v>********</v>
      </c>
      <c r="AE3047" t="str">
        <f t="shared" si="2147"/>
        <v>6215</v>
      </c>
      <c r="AF3047" s="9" t="str">
        <f>IF(R3047&lt;200,"+"&amp;TEXT(R3047,"0"),"-"&amp;TEXT(_xlfn.XLOOKUP(R3047,Sheet2!$K$3:$K$130,Sheet2!$L$3:$L$130,"-----"),"0"))</f>
        <v>+0</v>
      </c>
      <c r="AG3047" s="9" t="str">
        <f t="shared" si="2172"/>
        <v/>
      </c>
      <c r="AH3047" s="9" t="str">
        <f t="shared" si="2173"/>
        <v>ISZ 0</v>
      </c>
      <c r="AI3047" t="str">
        <f t="shared" si="2174"/>
        <v>2,0</v>
      </c>
      <c r="AJ3047" s="16" t="str">
        <f t="shared" si="2175"/>
        <v>0</v>
      </c>
      <c r="AK3047" t="str">
        <f t="shared" si="2176"/>
        <v>COM 0,2</v>
      </c>
      <c r="AL3047" s="4" t="str">
        <f t="shared" si="2177"/>
        <v>COM</v>
      </c>
      <c r="AM3047" s="4" t="str">
        <f t="shared" si="2178"/>
        <v/>
      </c>
      <c r="AN3047" s="4" t="str">
        <f t="shared" si="2179"/>
        <v/>
      </c>
      <c r="AO3047" s="4" t="str">
        <f t="shared" si="2180"/>
        <v/>
      </c>
      <c r="AP3047" s="15" t="str">
        <f t="shared" si="2181"/>
        <v/>
      </c>
      <c r="AQ3047" s="9" t="str">
        <f>_xlfn.XLOOKUP(D3047,Sheet2!$E$3:$E$101,Sheet2!$F$3:$F$101,"******************")</f>
        <v>******************</v>
      </c>
      <c r="AR3047" s="33" t="str">
        <f t="shared" si="2148"/>
        <v>NIO 0</v>
      </c>
      <c r="AS3047" s="9" t="str">
        <f t="shared" si="2149"/>
        <v>DOC</v>
      </c>
      <c r="AT3047" s="4">
        <f t="shared" si="2182"/>
        <v>2</v>
      </c>
      <c r="AU3047" s="6">
        <f t="shared" si="2183"/>
        <v>0</v>
      </c>
      <c r="AV3047" s="4" t="str">
        <f t="shared" si="2151"/>
        <v/>
      </c>
      <c r="AW3047" s="4">
        <f t="shared" si="2184"/>
        <v>0</v>
      </c>
      <c r="AX3047" s="4" t="str">
        <f>_xlfn.XLOOKUP(AW3047,Sheet2!$Q$3:$Q$66,Sheet2!$R$3:$R$66,"**")</f>
        <v>0</v>
      </c>
      <c r="AY3047" s="4">
        <f t="shared" si="2185"/>
        <v>0</v>
      </c>
      <c r="AZ3047" s="16" t="str">
        <f t="shared" si="2186"/>
        <v>SKPBN</v>
      </c>
    </row>
    <row r="3048" spans="2:52" x14ac:dyDescent="0.35">
      <c r="B3048" s="3">
        <f t="shared" si="2143"/>
        <v>37</v>
      </c>
      <c r="C3048" s="1">
        <f t="shared" si="2144"/>
        <v>6216</v>
      </c>
      <c r="D3048" s="2">
        <v>1000</v>
      </c>
      <c r="E3048" s="2" t="str">
        <f>_xlfn.XLOOKUP(C3048,Sheet2!$N$3:$N$1000,Sheet2!$O$3:$O$1000,"")</f>
        <v/>
      </c>
      <c r="F3048" s="9"/>
      <c r="G3048" s="4" t="str">
        <f t="shared" si="2145"/>
        <v>2</v>
      </c>
      <c r="H3048" s="4">
        <f t="shared" si="2146"/>
        <v>0</v>
      </c>
      <c r="I3048" s="6">
        <f t="shared" si="2153"/>
        <v>0</v>
      </c>
      <c r="J3048" s="6">
        <f t="shared" si="2154"/>
        <v>0</v>
      </c>
      <c r="K3048" s="6">
        <f t="shared" si="2155"/>
        <v>1</v>
      </c>
      <c r="L3048" s="6">
        <f t="shared" si="2156"/>
        <v>0</v>
      </c>
      <c r="M3048" s="6">
        <f t="shared" si="2157"/>
        <v>0</v>
      </c>
      <c r="N3048" s="6">
        <f t="shared" si="2158"/>
        <v>0</v>
      </c>
      <c r="O3048" s="13">
        <f t="shared" si="2159"/>
        <v>0</v>
      </c>
      <c r="P3048" s="4">
        <f t="shared" si="2160"/>
        <v>0</v>
      </c>
      <c r="Q3048" s="4">
        <f t="shared" si="2161"/>
        <v>0</v>
      </c>
      <c r="R3048">
        <f t="shared" si="2162"/>
        <v>0</v>
      </c>
      <c r="S3048" s="4">
        <f t="shared" si="2163"/>
        <v>2</v>
      </c>
      <c r="T3048" s="15">
        <f t="shared" si="2164"/>
        <v>0</v>
      </c>
      <c r="U3048" s="4">
        <f t="shared" si="2165"/>
        <v>0</v>
      </c>
      <c r="V3048" s="4">
        <f t="shared" si="2166"/>
        <v>0</v>
      </c>
      <c r="W3048" s="4">
        <f t="shared" si="2167"/>
        <v>2</v>
      </c>
      <c r="X3048" s="6">
        <f t="shared" si="2168"/>
        <v>0</v>
      </c>
      <c r="Y3048" s="4">
        <f t="shared" si="2169"/>
        <v>0</v>
      </c>
      <c r="Z3048" s="6">
        <f t="shared" si="2170"/>
        <v>0</v>
      </c>
      <c r="AA3048" s="18">
        <f t="shared" si="2171"/>
        <v>0</v>
      </c>
      <c r="AB3048" s="9" t="str">
        <f t="shared" si="2150"/>
        <v>+0,2</v>
      </c>
      <c r="AC3048" s="9" t="str">
        <f>_xlfn.XLOOKUP(R3048,Sheet2!$H$3:$H$258,Sheet2!$I$3:$I$258,"-----")</f>
        <v>0</v>
      </c>
      <c r="AD3048" s="9" t="str">
        <f>_xlfn.XLOOKUP(VALUE(AE3048),Sheet2!$N$3:$N$1000,Sheet2!$O$3:$O$1000,"********")</f>
        <v>********</v>
      </c>
      <c r="AE3048" t="str">
        <f t="shared" si="2147"/>
        <v>6216</v>
      </c>
      <c r="AF3048" s="9" t="str">
        <f>IF(R3048&lt;200,"+"&amp;TEXT(R3048,"0"),"-"&amp;TEXT(_xlfn.XLOOKUP(R3048,Sheet2!$K$3:$K$130,Sheet2!$L$3:$L$130,"-----"),"0"))</f>
        <v>+0</v>
      </c>
      <c r="AG3048" s="9" t="str">
        <f t="shared" si="2172"/>
        <v/>
      </c>
      <c r="AH3048" s="9" t="str">
        <f t="shared" si="2173"/>
        <v>JMP +0,2</v>
      </c>
      <c r="AI3048" t="str">
        <f t="shared" si="2174"/>
        <v>0,+0,2</v>
      </c>
      <c r="AJ3048" s="16" t="str">
        <f t="shared" si="2175"/>
        <v>+0,2</v>
      </c>
      <c r="AK3048" t="str">
        <f t="shared" si="2176"/>
        <v>MOV 0,0</v>
      </c>
      <c r="AL3048" s="4" t="str">
        <f t="shared" si="2177"/>
        <v>MOV</v>
      </c>
      <c r="AM3048" s="4" t="str">
        <f t="shared" si="2178"/>
        <v/>
      </c>
      <c r="AN3048" s="4" t="str">
        <f t="shared" si="2179"/>
        <v/>
      </c>
      <c r="AO3048" s="4" t="str">
        <f t="shared" si="2180"/>
        <v/>
      </c>
      <c r="AP3048" s="15" t="str">
        <f t="shared" si="2181"/>
        <v/>
      </c>
      <c r="AQ3048" s="9" t="str">
        <f>_xlfn.XLOOKUP(D3048,Sheet2!$E$3:$E$101,Sheet2!$F$3:$F$101,"******************")</f>
        <v>******************</v>
      </c>
      <c r="AR3048" s="33" t="str">
        <f t="shared" si="2148"/>
        <v>DOA 0,0</v>
      </c>
      <c r="AS3048" s="9" t="str">
        <f t="shared" si="2149"/>
        <v>DOA</v>
      </c>
      <c r="AT3048" s="4">
        <f t="shared" si="2182"/>
        <v>0</v>
      </c>
      <c r="AU3048" s="6">
        <f t="shared" si="2183"/>
        <v>0</v>
      </c>
      <c r="AV3048" s="4" t="str">
        <f t="shared" si="2151"/>
        <v/>
      </c>
      <c r="AW3048" s="4">
        <f t="shared" si="2184"/>
        <v>0</v>
      </c>
      <c r="AX3048" s="4" t="str">
        <f>_xlfn.XLOOKUP(AW3048,Sheet2!$Q$3:$Q$66,Sheet2!$R$3:$R$66,"**")</f>
        <v>0</v>
      </c>
      <c r="AY3048" s="4">
        <f t="shared" si="2185"/>
        <v>2</v>
      </c>
      <c r="AZ3048" s="16" t="str">
        <f t="shared" si="2186"/>
        <v>SKPBN</v>
      </c>
    </row>
    <row r="3049" spans="2:52" x14ac:dyDescent="0.35">
      <c r="B3049" s="3">
        <f t="shared" si="2143"/>
        <v>38</v>
      </c>
      <c r="C3049" s="1">
        <f t="shared" si="2144"/>
        <v>6217</v>
      </c>
      <c r="D3049" s="2">
        <v>100</v>
      </c>
      <c r="E3049" s="2" t="str">
        <f>_xlfn.XLOOKUP(C3049,Sheet2!$N$3:$N$1000,Sheet2!$O$3:$O$1000,"")</f>
        <v/>
      </c>
      <c r="F3049" s="9"/>
      <c r="G3049" s="4" t="str">
        <f t="shared" si="2145"/>
        <v>0</v>
      </c>
      <c r="H3049" s="4">
        <f t="shared" si="2146"/>
        <v>100</v>
      </c>
      <c r="I3049" s="6">
        <f t="shared" si="2153"/>
        <v>0</v>
      </c>
      <c r="J3049" s="6">
        <f t="shared" si="2154"/>
        <v>0</v>
      </c>
      <c r="K3049" s="6">
        <f t="shared" si="2155"/>
        <v>0</v>
      </c>
      <c r="L3049" s="6">
        <f t="shared" si="2156"/>
        <v>1</v>
      </c>
      <c r="M3049" s="6">
        <f t="shared" si="2157"/>
        <v>0</v>
      </c>
      <c r="N3049" s="6">
        <f t="shared" si="2158"/>
        <v>0</v>
      </c>
      <c r="O3049" s="13">
        <f t="shared" si="2159"/>
        <v>0</v>
      </c>
      <c r="P3049" s="4">
        <f t="shared" si="2160"/>
        <v>0</v>
      </c>
      <c r="Q3049" s="4">
        <f t="shared" si="2161"/>
        <v>0</v>
      </c>
      <c r="R3049">
        <f t="shared" si="2162"/>
        <v>100</v>
      </c>
      <c r="S3049" s="4">
        <f t="shared" si="2163"/>
        <v>0</v>
      </c>
      <c r="T3049" s="15">
        <f t="shared" si="2164"/>
        <v>0</v>
      </c>
      <c r="U3049" s="4">
        <f t="shared" si="2165"/>
        <v>0</v>
      </c>
      <c r="V3049" s="4">
        <f t="shared" si="2166"/>
        <v>0</v>
      </c>
      <c r="W3049" s="4">
        <f t="shared" si="2167"/>
        <v>0</v>
      </c>
      <c r="X3049" s="6">
        <f t="shared" si="2168"/>
        <v>1</v>
      </c>
      <c r="Y3049" s="4">
        <f t="shared" si="2169"/>
        <v>0</v>
      </c>
      <c r="Z3049" s="6">
        <f t="shared" si="2170"/>
        <v>0</v>
      </c>
      <c r="AA3049" s="18">
        <f t="shared" si="2171"/>
        <v>0</v>
      </c>
      <c r="AB3049" s="9" t="str">
        <f t="shared" si="2150"/>
        <v>ZB11</v>
      </c>
      <c r="AC3049" s="9" t="str">
        <f>_xlfn.XLOOKUP(R3049,Sheet2!$H$3:$H$258,Sheet2!$I$3:$I$258,"-----")</f>
        <v>ZB11</v>
      </c>
      <c r="AD3049" s="9" t="str">
        <f>_xlfn.XLOOKUP(VALUE(AE3049),Sheet2!$N$3:$N$1000,Sheet2!$O$3:$O$1000,"********")</f>
        <v>********</v>
      </c>
      <c r="AE3049" t="str">
        <f t="shared" si="2147"/>
        <v>6317</v>
      </c>
      <c r="AF3049" s="9" t="str">
        <f>IF(R3049&lt;200,"+"&amp;TEXT(R3049,"0"),"-"&amp;TEXT(_xlfn.XLOOKUP(R3049,Sheet2!$K$3:$K$130,Sheet2!$L$3:$L$130,"-----"),"0"))</f>
        <v>+100</v>
      </c>
      <c r="AG3049" s="9" t="str">
        <f t="shared" si="2172"/>
        <v/>
      </c>
      <c r="AH3049" s="9" t="str">
        <f t="shared" si="2173"/>
        <v>JMP ZB11</v>
      </c>
      <c r="AI3049" t="str">
        <f t="shared" si="2174"/>
        <v>0,ZB11</v>
      </c>
      <c r="AJ3049" s="16" t="str">
        <f t="shared" si="2175"/>
        <v>ZB11</v>
      </c>
      <c r="AK3049" t="str">
        <f t="shared" si="2176"/>
        <v>COML 0,0</v>
      </c>
      <c r="AL3049" s="4" t="str">
        <f t="shared" si="2177"/>
        <v>COM</v>
      </c>
      <c r="AM3049" s="4" t="str">
        <f t="shared" si="2178"/>
        <v>L</v>
      </c>
      <c r="AN3049" s="4" t="str">
        <f t="shared" si="2179"/>
        <v/>
      </c>
      <c r="AO3049" s="4" t="str">
        <f t="shared" si="2180"/>
        <v/>
      </c>
      <c r="AP3049" s="15" t="str">
        <f t="shared" si="2181"/>
        <v/>
      </c>
      <c r="AQ3049" s="9" t="str">
        <f>_xlfn.XLOOKUP(D3049,Sheet2!$E$3:$E$101,Sheet2!$F$3:$F$101,"******************")</f>
        <v>******************</v>
      </c>
      <c r="AR3049" s="33" t="str">
        <f t="shared" si="2148"/>
        <v>NIOS 0</v>
      </c>
      <c r="AS3049" s="9" t="str">
        <f t="shared" si="2149"/>
        <v>DOCS</v>
      </c>
      <c r="AT3049" s="4">
        <f t="shared" si="2182"/>
        <v>0</v>
      </c>
      <c r="AU3049" s="6">
        <f t="shared" si="2183"/>
        <v>1</v>
      </c>
      <c r="AV3049" s="4" t="str">
        <f t="shared" si="2151"/>
        <v>S</v>
      </c>
      <c r="AW3049" s="4">
        <f t="shared" si="2184"/>
        <v>0</v>
      </c>
      <c r="AX3049" s="4" t="str">
        <f>_xlfn.XLOOKUP(AW3049,Sheet2!$Q$3:$Q$66,Sheet2!$R$3:$R$66,"**")</f>
        <v>0</v>
      </c>
      <c r="AY3049" s="4">
        <f t="shared" si="2185"/>
        <v>0</v>
      </c>
      <c r="AZ3049" s="16" t="str">
        <f t="shared" si="2186"/>
        <v>SKPBZ</v>
      </c>
    </row>
    <row r="3050" spans="2:52" x14ac:dyDescent="0.35">
      <c r="B3050" s="3">
        <f t="shared" si="2143"/>
        <v>39</v>
      </c>
      <c r="C3050" s="1">
        <f t="shared" si="2144"/>
        <v>6220</v>
      </c>
      <c r="D3050" s="2">
        <v>10</v>
      </c>
      <c r="E3050" s="2" t="str">
        <f>_xlfn.XLOOKUP(C3050,Sheet2!$N$3:$N$1000,Sheet2!$O$3:$O$1000,"")</f>
        <v/>
      </c>
      <c r="F3050" s="9"/>
      <c r="G3050" s="4" t="str">
        <f t="shared" si="2145"/>
        <v>0</v>
      </c>
      <c r="H3050" s="4">
        <f t="shared" si="2146"/>
        <v>10</v>
      </c>
      <c r="I3050" s="6">
        <f t="shared" si="2153"/>
        <v>0</v>
      </c>
      <c r="J3050" s="6">
        <f t="shared" si="2154"/>
        <v>0</v>
      </c>
      <c r="K3050" s="6">
        <f t="shared" si="2155"/>
        <v>0</v>
      </c>
      <c r="L3050" s="6">
        <f t="shared" si="2156"/>
        <v>0</v>
      </c>
      <c r="M3050" s="6">
        <f t="shared" si="2157"/>
        <v>1</v>
      </c>
      <c r="N3050" s="6">
        <f t="shared" si="2158"/>
        <v>0</v>
      </c>
      <c r="O3050" s="13">
        <f t="shared" si="2159"/>
        <v>0</v>
      </c>
      <c r="P3050" s="4">
        <f t="shared" si="2160"/>
        <v>0</v>
      </c>
      <c r="Q3050" s="4">
        <f t="shared" si="2161"/>
        <v>0</v>
      </c>
      <c r="R3050">
        <f t="shared" si="2162"/>
        <v>10</v>
      </c>
      <c r="S3050" s="4">
        <f t="shared" si="2163"/>
        <v>0</v>
      </c>
      <c r="T3050" s="15">
        <f t="shared" si="2164"/>
        <v>0</v>
      </c>
      <c r="U3050" s="4">
        <f t="shared" si="2165"/>
        <v>0</v>
      </c>
      <c r="V3050" s="4">
        <f t="shared" si="2166"/>
        <v>0</v>
      </c>
      <c r="W3050" s="4">
        <f t="shared" si="2167"/>
        <v>0</v>
      </c>
      <c r="X3050" s="6">
        <f t="shared" si="2168"/>
        <v>0</v>
      </c>
      <c r="Y3050" s="4">
        <f t="shared" si="2169"/>
        <v>0</v>
      </c>
      <c r="Z3050" s="6">
        <f t="shared" si="2170"/>
        <v>1</v>
      </c>
      <c r="AA3050" s="18">
        <f t="shared" si="2171"/>
        <v>0</v>
      </c>
      <c r="AB3050" s="9" t="str">
        <f t="shared" si="2150"/>
        <v>IRDSK</v>
      </c>
      <c r="AC3050" s="9" t="str">
        <f>_xlfn.XLOOKUP(R3050,Sheet2!$H$3:$H$258,Sheet2!$I$3:$I$258,"-----")</f>
        <v>IRDSK</v>
      </c>
      <c r="AD3050" s="9" t="str">
        <f>_xlfn.XLOOKUP(VALUE(AE3050),Sheet2!$N$3:$N$1000,Sheet2!$O$3:$O$1000,"********")</f>
        <v>********</v>
      </c>
      <c r="AE3050" t="str">
        <f t="shared" si="2147"/>
        <v>6230</v>
      </c>
      <c r="AF3050" s="9" t="str">
        <f>IF(R3050&lt;200,"+"&amp;TEXT(R3050,"0"),"-"&amp;TEXT(_xlfn.XLOOKUP(R3050,Sheet2!$K$3:$K$130,Sheet2!$L$3:$L$130,"-----"),"0"))</f>
        <v>+10</v>
      </c>
      <c r="AG3050" s="9" t="str">
        <f t="shared" si="2172"/>
        <v/>
      </c>
      <c r="AH3050" s="9" t="str">
        <f t="shared" si="2173"/>
        <v>JMP IRDSK</v>
      </c>
      <c r="AI3050" t="str">
        <f t="shared" si="2174"/>
        <v>0,IRDSK</v>
      </c>
      <c r="AJ3050" s="16" t="str">
        <f t="shared" si="2175"/>
        <v>IRDSK</v>
      </c>
      <c r="AK3050" t="str">
        <f t="shared" si="2176"/>
        <v>COM# 0,0</v>
      </c>
      <c r="AL3050" s="4" t="str">
        <f t="shared" si="2177"/>
        <v>COM</v>
      </c>
      <c r="AM3050" s="4" t="str">
        <f t="shared" si="2178"/>
        <v/>
      </c>
      <c r="AN3050" s="4" t="str">
        <f t="shared" si="2179"/>
        <v/>
      </c>
      <c r="AO3050" s="4" t="str">
        <f t="shared" si="2180"/>
        <v>#</v>
      </c>
      <c r="AP3050" s="15" t="str">
        <f t="shared" si="2181"/>
        <v/>
      </c>
      <c r="AQ3050" s="9" t="str">
        <f>_xlfn.XLOOKUP(D3050,Sheet2!$E$3:$E$101,Sheet2!$F$3:$F$101,"******************")</f>
        <v>******************</v>
      </c>
      <c r="AR3050" s="33" t="str">
        <f t="shared" si="2148"/>
        <v>NIO TTI</v>
      </c>
      <c r="AS3050" s="9" t="str">
        <f t="shared" si="2149"/>
        <v>DOC</v>
      </c>
      <c r="AT3050" s="4">
        <f t="shared" si="2182"/>
        <v>0</v>
      </c>
      <c r="AU3050" s="6">
        <f t="shared" si="2183"/>
        <v>0</v>
      </c>
      <c r="AV3050" s="4" t="str">
        <f t="shared" si="2151"/>
        <v/>
      </c>
      <c r="AW3050" s="4">
        <f t="shared" si="2184"/>
        <v>10</v>
      </c>
      <c r="AX3050" s="4" t="str">
        <f>_xlfn.XLOOKUP(AW3050,Sheet2!$Q$3:$Q$66,Sheet2!$R$3:$R$66,"**")</f>
        <v>TTI</v>
      </c>
      <c r="AY3050" s="4">
        <f t="shared" si="2185"/>
        <v>0</v>
      </c>
      <c r="AZ3050" s="16" t="str">
        <f t="shared" si="2186"/>
        <v>SKPBN</v>
      </c>
    </row>
    <row r="3051" spans="2:52" x14ac:dyDescent="0.35">
      <c r="B3051" s="3">
        <f t="shared" si="2143"/>
        <v>40</v>
      </c>
      <c r="C3051" s="1">
        <f t="shared" si="2144"/>
        <v>6221</v>
      </c>
      <c r="D3051" s="2">
        <v>1</v>
      </c>
      <c r="E3051" s="2" t="str">
        <f>_xlfn.XLOOKUP(C3051,Sheet2!$N$3:$N$1000,Sheet2!$O$3:$O$1000,"")</f>
        <v/>
      </c>
      <c r="F3051" s="9"/>
      <c r="G3051" s="4" t="str">
        <f t="shared" si="2145"/>
        <v>0</v>
      </c>
      <c r="H3051" s="4">
        <f t="shared" si="2146"/>
        <v>1</v>
      </c>
      <c r="I3051" s="6">
        <f t="shared" si="2153"/>
        <v>0</v>
      </c>
      <c r="J3051" s="6">
        <f t="shared" si="2154"/>
        <v>0</v>
      </c>
      <c r="K3051" s="6">
        <f t="shared" si="2155"/>
        <v>0</v>
      </c>
      <c r="L3051" s="6">
        <f t="shared" si="2156"/>
        <v>0</v>
      </c>
      <c r="M3051" s="6">
        <f t="shared" si="2157"/>
        <v>0</v>
      </c>
      <c r="N3051" s="6">
        <f t="shared" si="2158"/>
        <v>1</v>
      </c>
      <c r="O3051" s="13">
        <f t="shared" si="2159"/>
        <v>0</v>
      </c>
      <c r="P3051" s="4">
        <f t="shared" si="2160"/>
        <v>0</v>
      </c>
      <c r="Q3051" s="4">
        <f t="shared" si="2161"/>
        <v>0</v>
      </c>
      <c r="R3051">
        <f t="shared" si="2162"/>
        <v>1</v>
      </c>
      <c r="S3051" s="4">
        <f t="shared" si="2163"/>
        <v>0</v>
      </c>
      <c r="T3051" s="15">
        <f t="shared" si="2164"/>
        <v>0</v>
      </c>
      <c r="U3051" s="4">
        <f t="shared" si="2165"/>
        <v>0</v>
      </c>
      <c r="V3051" s="4">
        <f t="shared" si="2166"/>
        <v>0</v>
      </c>
      <c r="W3051" s="4">
        <f t="shared" si="2167"/>
        <v>0</v>
      </c>
      <c r="X3051" s="6">
        <f t="shared" si="2168"/>
        <v>0</v>
      </c>
      <c r="Y3051" s="4">
        <f t="shared" si="2169"/>
        <v>0</v>
      </c>
      <c r="Z3051" s="6">
        <f t="shared" si="2170"/>
        <v>0</v>
      </c>
      <c r="AA3051" s="18">
        <f t="shared" si="2171"/>
        <v>1</v>
      </c>
      <c r="AB3051" s="9" t="str">
        <f t="shared" si="2150"/>
        <v>1</v>
      </c>
      <c r="AC3051" s="9" t="str">
        <f>_xlfn.XLOOKUP(R3051,Sheet2!$H$3:$H$258,Sheet2!$I$3:$I$258,"-----")</f>
        <v>1</v>
      </c>
      <c r="AD3051" s="9" t="str">
        <f>_xlfn.XLOOKUP(VALUE(AE3051),Sheet2!$N$3:$N$1000,Sheet2!$O$3:$O$1000,"********")</f>
        <v>********</v>
      </c>
      <c r="AE3051" t="str">
        <f t="shared" si="2147"/>
        <v>6222</v>
      </c>
      <c r="AF3051" s="9" t="str">
        <f>IF(R3051&lt;200,"+"&amp;TEXT(R3051,"0"),"-"&amp;TEXT(_xlfn.XLOOKUP(R3051,Sheet2!$K$3:$K$130,Sheet2!$L$3:$L$130,"-----"),"0"))</f>
        <v>+1</v>
      </c>
      <c r="AG3051" s="9" t="str">
        <f t="shared" si="2172"/>
        <v/>
      </c>
      <c r="AH3051" s="9" t="str">
        <f t="shared" si="2173"/>
        <v>JMP 1</v>
      </c>
      <c r="AI3051" t="str">
        <f t="shared" si="2174"/>
        <v>0,1</v>
      </c>
      <c r="AJ3051" s="16" t="str">
        <f t="shared" si="2175"/>
        <v>1</v>
      </c>
      <c r="AK3051" t="str">
        <f t="shared" si="2176"/>
        <v>COM 0,0,SKP</v>
      </c>
      <c r="AL3051" s="4" t="str">
        <f t="shared" si="2177"/>
        <v>COM</v>
      </c>
      <c r="AM3051" s="4" t="str">
        <f t="shared" si="2178"/>
        <v/>
      </c>
      <c r="AN3051" s="4" t="str">
        <f t="shared" si="2179"/>
        <v/>
      </c>
      <c r="AO3051" s="4" t="str">
        <f t="shared" si="2180"/>
        <v/>
      </c>
      <c r="AP3051" s="15" t="str">
        <f t="shared" si="2181"/>
        <v>,SKP</v>
      </c>
      <c r="AQ3051" s="9" t="str">
        <f>_xlfn.XLOOKUP(D3051,Sheet2!$E$3:$E$101,Sheet2!$F$3:$F$101,"******************")</f>
        <v>******************</v>
      </c>
      <c r="AR3051" s="33" t="str">
        <f t="shared" si="2148"/>
        <v>NIO MDV</v>
      </c>
      <c r="AS3051" s="9" t="str">
        <f t="shared" si="2149"/>
        <v>DOC</v>
      </c>
      <c r="AT3051" s="4">
        <f t="shared" si="2182"/>
        <v>0</v>
      </c>
      <c r="AU3051" s="6">
        <f t="shared" si="2183"/>
        <v>0</v>
      </c>
      <c r="AV3051" s="4" t="str">
        <f t="shared" si="2151"/>
        <v/>
      </c>
      <c r="AW3051" s="4">
        <f t="shared" si="2184"/>
        <v>1</v>
      </c>
      <c r="AX3051" s="4" t="str">
        <f>_xlfn.XLOOKUP(AW3051,Sheet2!$Q$3:$Q$66,Sheet2!$R$3:$R$66,"**")</f>
        <v>MDV</v>
      </c>
      <c r="AY3051" s="4">
        <f t="shared" si="2185"/>
        <v>0</v>
      </c>
      <c r="AZ3051" s="16" t="str">
        <f t="shared" si="2186"/>
        <v>SKPBN</v>
      </c>
    </row>
    <row r="3052" spans="2:52" x14ac:dyDescent="0.35">
      <c r="B3052" s="3">
        <f t="shared" si="2143"/>
        <v>41</v>
      </c>
      <c r="C3052" s="1">
        <f t="shared" si="2144"/>
        <v>6222</v>
      </c>
      <c r="D3052" s="2">
        <v>0</v>
      </c>
      <c r="E3052" s="2" t="str">
        <f>_xlfn.XLOOKUP(C3052,Sheet2!$N$3:$N$1000,Sheet2!$O$3:$O$1000,"")</f>
        <v/>
      </c>
      <c r="F3052" s="9"/>
      <c r="G3052" s="4" t="str">
        <f t="shared" si="2145"/>
        <v>0</v>
      </c>
      <c r="H3052" s="4">
        <f t="shared" si="2146"/>
        <v>0</v>
      </c>
      <c r="I3052" s="6">
        <f t="shared" si="2153"/>
        <v>0</v>
      </c>
      <c r="J3052" s="6">
        <f t="shared" si="2154"/>
        <v>0</v>
      </c>
      <c r="K3052" s="6">
        <f t="shared" si="2155"/>
        <v>0</v>
      </c>
      <c r="L3052" s="6">
        <f t="shared" si="2156"/>
        <v>0</v>
      </c>
      <c r="M3052" s="6">
        <f t="shared" si="2157"/>
        <v>0</v>
      </c>
      <c r="N3052" s="6">
        <f t="shared" si="2158"/>
        <v>0</v>
      </c>
      <c r="O3052" s="13">
        <f t="shared" si="2159"/>
        <v>0</v>
      </c>
      <c r="P3052" s="4">
        <f t="shared" si="2160"/>
        <v>0</v>
      </c>
      <c r="Q3052" s="4">
        <f t="shared" si="2161"/>
        <v>0</v>
      </c>
      <c r="R3052">
        <f t="shared" si="2162"/>
        <v>0</v>
      </c>
      <c r="S3052" s="4">
        <f t="shared" si="2163"/>
        <v>0</v>
      </c>
      <c r="T3052" s="15">
        <f t="shared" si="2164"/>
        <v>0</v>
      </c>
      <c r="U3052" s="4">
        <f t="shared" si="2165"/>
        <v>0</v>
      </c>
      <c r="V3052" s="4">
        <f t="shared" si="2166"/>
        <v>0</v>
      </c>
      <c r="W3052" s="4">
        <f t="shared" si="2167"/>
        <v>0</v>
      </c>
      <c r="X3052" s="6">
        <f t="shared" si="2168"/>
        <v>0</v>
      </c>
      <c r="Y3052" s="4">
        <f t="shared" si="2169"/>
        <v>0</v>
      </c>
      <c r="Z3052" s="6">
        <f t="shared" si="2170"/>
        <v>0</v>
      </c>
      <c r="AA3052" s="18">
        <f t="shared" si="2171"/>
        <v>0</v>
      </c>
      <c r="AB3052" s="9" t="str">
        <f t="shared" si="2150"/>
        <v>0</v>
      </c>
      <c r="AC3052" s="9" t="str">
        <f>_xlfn.XLOOKUP(R3052,Sheet2!$H$3:$H$258,Sheet2!$I$3:$I$258,"-----")</f>
        <v>0</v>
      </c>
      <c r="AD3052" s="9" t="str">
        <f>_xlfn.XLOOKUP(VALUE(AE3052),Sheet2!$N$3:$N$1000,Sheet2!$O$3:$O$1000,"********")</f>
        <v>********</v>
      </c>
      <c r="AE3052" t="str">
        <f t="shared" si="2147"/>
        <v>6222</v>
      </c>
      <c r="AF3052" s="9" t="str">
        <f>IF(R3052&lt;200,"+"&amp;TEXT(R3052,"0"),"-"&amp;TEXT(_xlfn.XLOOKUP(R3052,Sheet2!$K$3:$K$130,Sheet2!$L$3:$L$130,"-----"),"0"))</f>
        <v>+0</v>
      </c>
      <c r="AG3052" s="9" t="str">
        <f t="shared" si="2172"/>
        <v/>
      </c>
      <c r="AH3052" s="9" t="str">
        <f t="shared" si="2173"/>
        <v>JMP 0</v>
      </c>
      <c r="AI3052" t="str">
        <f t="shared" si="2174"/>
        <v>0,0</v>
      </c>
      <c r="AJ3052" s="16" t="str">
        <f t="shared" si="2175"/>
        <v>0</v>
      </c>
      <c r="AK3052" t="str">
        <f t="shared" si="2176"/>
        <v>COM 0,0</v>
      </c>
      <c r="AL3052" s="4" t="str">
        <f t="shared" si="2177"/>
        <v>COM</v>
      </c>
      <c r="AM3052" s="4" t="str">
        <f t="shared" si="2178"/>
        <v/>
      </c>
      <c r="AN3052" s="4" t="str">
        <f t="shared" si="2179"/>
        <v/>
      </c>
      <c r="AO3052" s="4" t="str">
        <f t="shared" si="2180"/>
        <v/>
      </c>
      <c r="AP3052" s="15" t="str">
        <f t="shared" si="2181"/>
        <v/>
      </c>
      <c r="AQ3052" s="9" t="str">
        <f>_xlfn.XLOOKUP(D3052,Sheet2!$E$3:$E$101,Sheet2!$F$3:$F$101,"******************")</f>
        <v>0</v>
      </c>
      <c r="AR3052" s="33" t="str">
        <f t="shared" si="2148"/>
        <v>NIO 0</v>
      </c>
      <c r="AS3052" s="9" t="str">
        <f t="shared" si="2149"/>
        <v>DOC</v>
      </c>
      <c r="AT3052" s="4">
        <f t="shared" si="2182"/>
        <v>0</v>
      </c>
      <c r="AU3052" s="6">
        <f t="shared" si="2183"/>
        <v>0</v>
      </c>
      <c r="AV3052" s="4" t="str">
        <f t="shared" si="2151"/>
        <v/>
      </c>
      <c r="AW3052" s="4">
        <f t="shared" si="2184"/>
        <v>0</v>
      </c>
      <c r="AX3052" s="4" t="str">
        <f>_xlfn.XLOOKUP(AW3052,Sheet2!$Q$3:$Q$66,Sheet2!$R$3:$R$66,"**")</f>
        <v>0</v>
      </c>
      <c r="AY3052" s="4">
        <f t="shared" si="2185"/>
        <v>0</v>
      </c>
      <c r="AZ3052" s="16" t="str">
        <f t="shared" si="2186"/>
        <v>SKPBN</v>
      </c>
    </row>
    <row r="3053" spans="2:52" x14ac:dyDescent="0.35">
      <c r="B3053" s="3">
        <f t="shared" si="2143"/>
        <v>42</v>
      </c>
      <c r="C3053" s="1">
        <f t="shared" si="2144"/>
        <v>6223</v>
      </c>
      <c r="D3053" s="2">
        <v>30435</v>
      </c>
      <c r="E3053" s="2" t="str">
        <f>_xlfn.XLOOKUP(C3053,Sheet2!$N$3:$N$1000,Sheet2!$O$3:$O$1000,"")</f>
        <v>DECTB</v>
      </c>
      <c r="F3053" s="9" t="str">
        <f t="shared" si="2152"/>
        <v>LDA 2,+35</v>
      </c>
      <c r="G3053" s="4" t="str">
        <f t="shared" si="2145"/>
        <v>61</v>
      </c>
      <c r="H3053" s="4">
        <f t="shared" si="2146"/>
        <v>35</v>
      </c>
      <c r="I3053" s="6">
        <f t="shared" si="2153"/>
        <v>0</v>
      </c>
      <c r="J3053" s="6">
        <f t="shared" si="2154"/>
        <v>3</v>
      </c>
      <c r="K3053" s="6">
        <f t="shared" si="2155"/>
        <v>0</v>
      </c>
      <c r="L3053" s="6">
        <f t="shared" si="2156"/>
        <v>4</v>
      </c>
      <c r="M3053" s="6">
        <f t="shared" si="2157"/>
        <v>3</v>
      </c>
      <c r="N3053" s="6">
        <f t="shared" si="2158"/>
        <v>5</v>
      </c>
      <c r="O3053" s="13">
        <f t="shared" si="2159"/>
        <v>6</v>
      </c>
      <c r="P3053" s="4">
        <f t="shared" si="2160"/>
        <v>1</v>
      </c>
      <c r="Q3053" s="4">
        <f t="shared" si="2161"/>
        <v>2</v>
      </c>
      <c r="R3053">
        <f t="shared" si="2162"/>
        <v>35</v>
      </c>
      <c r="S3053" s="4">
        <f t="shared" si="2163"/>
        <v>1</v>
      </c>
      <c r="T3053" s="15">
        <f t="shared" si="2164"/>
        <v>0</v>
      </c>
      <c r="U3053" s="4">
        <f t="shared" si="2165"/>
        <v>1</v>
      </c>
      <c r="V3053" s="4">
        <f t="shared" si="2166"/>
        <v>2</v>
      </c>
      <c r="W3053" s="4">
        <f t="shared" si="2167"/>
        <v>1</v>
      </c>
      <c r="X3053" s="6">
        <f t="shared" si="2168"/>
        <v>0</v>
      </c>
      <c r="Y3053" s="4">
        <f t="shared" si="2169"/>
        <v>1</v>
      </c>
      <c r="Z3053" s="6">
        <f t="shared" si="2170"/>
        <v>1</v>
      </c>
      <c r="AA3053" s="18">
        <f t="shared" si="2171"/>
        <v>5</v>
      </c>
      <c r="AB3053" s="9" t="str">
        <f t="shared" si="2150"/>
        <v>+35</v>
      </c>
      <c r="AC3053" s="9" t="str">
        <f>_xlfn.XLOOKUP(R3053,Sheet2!$H$3:$H$258,Sheet2!$I$3:$I$258,"-----")</f>
        <v>*****</v>
      </c>
      <c r="AD3053" s="9" t="str">
        <f>_xlfn.XLOOKUP(VALUE(AE3053),Sheet2!$N$3:$N$1000,Sheet2!$O$3:$O$1000,"********")</f>
        <v>********</v>
      </c>
      <c r="AE3053" t="str">
        <f t="shared" si="2147"/>
        <v>6260</v>
      </c>
      <c r="AF3053" s="9" t="str">
        <f>IF(R3053&lt;200,"+"&amp;TEXT(R3053,"0"),"-"&amp;TEXT(_xlfn.XLOOKUP(R3053,Sheet2!$K$3:$K$130,Sheet2!$L$3:$L$130,"-----"),"0"))</f>
        <v>+35</v>
      </c>
      <c r="AG3053" s="9" t="str">
        <f t="shared" si="2172"/>
        <v/>
      </c>
      <c r="AH3053" s="9" t="str">
        <f t="shared" si="2173"/>
        <v>ISZ +35</v>
      </c>
      <c r="AI3053" t="str">
        <f t="shared" si="2174"/>
        <v>2,+35</v>
      </c>
      <c r="AJ3053" s="16" t="str">
        <f t="shared" si="2175"/>
        <v>+35</v>
      </c>
      <c r="AK3053" t="str">
        <f t="shared" si="2176"/>
        <v>NEGZ# 1,2,SNR</v>
      </c>
      <c r="AL3053" s="4" t="str">
        <f t="shared" si="2177"/>
        <v>NEG</v>
      </c>
      <c r="AM3053" s="4" t="str">
        <f t="shared" si="2178"/>
        <v/>
      </c>
      <c r="AN3053" s="4" t="str">
        <f t="shared" si="2179"/>
        <v>Z</v>
      </c>
      <c r="AO3053" s="4" t="str">
        <f t="shared" si="2180"/>
        <v>#</v>
      </c>
      <c r="AP3053" s="15" t="str">
        <f t="shared" si="2181"/>
        <v>,SNR</v>
      </c>
      <c r="AQ3053" s="9" t="str">
        <f>_xlfn.XLOOKUP(D3053,Sheet2!$E$3:$E$101,Sheet2!$F$3:$F$101,"******************")</f>
        <v>******************</v>
      </c>
      <c r="AR3053" s="33" t="str">
        <f t="shared" si="2148"/>
        <v>DIA 2,**</v>
      </c>
      <c r="AS3053" s="9" t="str">
        <f t="shared" si="2149"/>
        <v>DIA</v>
      </c>
      <c r="AT3053" s="4">
        <f t="shared" si="2182"/>
        <v>2</v>
      </c>
      <c r="AU3053" s="6">
        <f t="shared" si="2183"/>
        <v>0</v>
      </c>
      <c r="AV3053" s="4" t="str">
        <f t="shared" si="2151"/>
        <v/>
      </c>
      <c r="AW3053" s="4">
        <f t="shared" si="2184"/>
        <v>35</v>
      </c>
      <c r="AX3053" s="4" t="str">
        <f>_xlfn.XLOOKUP(AW3053,Sheet2!$Q$3:$Q$66,Sheet2!$R$3:$R$66,"**")</f>
        <v>**</v>
      </c>
      <c r="AY3053" s="4">
        <f t="shared" si="2185"/>
        <v>1</v>
      </c>
      <c r="AZ3053" s="16" t="str">
        <f t="shared" si="2186"/>
        <v>SKPBN</v>
      </c>
    </row>
    <row r="3054" spans="2:52" x14ac:dyDescent="0.35">
      <c r="B3054" s="3">
        <v>44</v>
      </c>
      <c r="C3054" s="1">
        <f t="shared" si="2144"/>
        <v>6224</v>
      </c>
      <c r="D3054" s="2">
        <v>23420</v>
      </c>
      <c r="E3054" s="2" t="str">
        <f>_xlfn.XLOOKUP(C3054,Sheet2!$N$3:$N$1000,Sheet2!$O$3:$O$1000,"")</f>
        <v/>
      </c>
      <c r="F3054" s="9"/>
      <c r="G3054" s="4" t="str">
        <f t="shared" si="2145"/>
        <v>47</v>
      </c>
      <c r="H3054" s="4">
        <f t="shared" si="2146"/>
        <v>20</v>
      </c>
      <c r="I3054" s="6">
        <f t="shared" si="2153"/>
        <v>0</v>
      </c>
      <c r="J3054" s="6">
        <f t="shared" si="2154"/>
        <v>2</v>
      </c>
      <c r="K3054" s="6">
        <f t="shared" si="2155"/>
        <v>3</v>
      </c>
      <c r="L3054" s="6">
        <f t="shared" si="2156"/>
        <v>4</v>
      </c>
      <c r="M3054" s="6">
        <f t="shared" si="2157"/>
        <v>2</v>
      </c>
      <c r="N3054" s="6">
        <f t="shared" si="2158"/>
        <v>0</v>
      </c>
      <c r="O3054" s="13">
        <f t="shared" si="2159"/>
        <v>4</v>
      </c>
      <c r="P3054" s="4">
        <f t="shared" si="2160"/>
        <v>1</v>
      </c>
      <c r="Q3054" s="4">
        <f t="shared" si="2161"/>
        <v>0</v>
      </c>
      <c r="R3054">
        <f t="shared" si="2162"/>
        <v>20</v>
      </c>
      <c r="S3054" s="4">
        <f t="shared" si="2163"/>
        <v>3</v>
      </c>
      <c r="T3054" s="15">
        <f t="shared" si="2164"/>
        <v>1</v>
      </c>
      <c r="U3054" s="4">
        <f t="shared" si="2165"/>
        <v>1</v>
      </c>
      <c r="V3054" s="4">
        <f t="shared" si="2166"/>
        <v>0</v>
      </c>
      <c r="W3054" s="4">
        <f t="shared" si="2167"/>
        <v>7</v>
      </c>
      <c r="X3054" s="6">
        <f t="shared" si="2168"/>
        <v>0</v>
      </c>
      <c r="Y3054" s="4">
        <f t="shared" si="2169"/>
        <v>1</v>
      </c>
      <c r="Z3054" s="6">
        <f t="shared" si="2170"/>
        <v>0</v>
      </c>
      <c r="AA3054" s="18">
        <f t="shared" si="2171"/>
        <v>0</v>
      </c>
      <c r="AB3054" s="9" t="str">
        <f t="shared" si="2150"/>
        <v>+20,3</v>
      </c>
      <c r="AC3054" s="9" t="str">
        <f>_xlfn.XLOOKUP(R3054,Sheet2!$H$3:$H$258,Sheet2!$I$3:$I$258,"-----")</f>
        <v>*****</v>
      </c>
      <c r="AD3054" s="9" t="str">
        <f>_xlfn.XLOOKUP(VALUE(AE3054),Sheet2!$N$3:$N$1000,Sheet2!$O$3:$O$1000,"********")</f>
        <v>********</v>
      </c>
      <c r="AE3054" t="str">
        <f t="shared" si="2147"/>
        <v>6244</v>
      </c>
      <c r="AF3054" s="9" t="str">
        <f>IF(R3054&lt;200,"+"&amp;TEXT(R3054,"0"),"-"&amp;TEXT(_xlfn.XLOOKUP(R3054,Sheet2!$K$3:$K$130,Sheet2!$L$3:$L$130,"-----"),"0"))</f>
        <v>+20</v>
      </c>
      <c r="AG3054" s="9" t="str">
        <f t="shared" si="2172"/>
        <v>@</v>
      </c>
      <c r="AH3054" s="9" t="str">
        <f t="shared" si="2173"/>
        <v>JMP @+20,3</v>
      </c>
      <c r="AI3054" t="str">
        <f t="shared" si="2174"/>
        <v>0,@+20,3</v>
      </c>
      <c r="AJ3054" s="16" t="str">
        <f t="shared" si="2175"/>
        <v>@+20,3</v>
      </c>
      <c r="AK3054" t="str">
        <f t="shared" si="2176"/>
        <v>ANDZ 1,0</v>
      </c>
      <c r="AL3054" s="4" t="str">
        <f t="shared" si="2177"/>
        <v>AND</v>
      </c>
      <c r="AM3054" s="4" t="str">
        <f t="shared" si="2178"/>
        <v/>
      </c>
      <c r="AN3054" s="4" t="str">
        <f t="shared" si="2179"/>
        <v>Z</v>
      </c>
      <c r="AO3054" s="4" t="str">
        <f t="shared" si="2180"/>
        <v/>
      </c>
      <c r="AP3054" s="15" t="str">
        <f t="shared" si="2181"/>
        <v/>
      </c>
      <c r="AQ3054" s="9" t="str">
        <f>_xlfn.XLOOKUP(D3054,Sheet2!$E$3:$E$101,Sheet2!$F$3:$F$101,"******************")</f>
        <v>******************</v>
      </c>
      <c r="AR3054" s="33" t="str">
        <f t="shared" si="2148"/>
        <v>SKPBN DSKP</v>
      </c>
      <c r="AS3054" s="9" t="str">
        <f t="shared" si="2149"/>
        <v>DOC</v>
      </c>
      <c r="AT3054" s="4">
        <f t="shared" si="2182"/>
        <v>0</v>
      </c>
      <c r="AU3054" s="6">
        <f t="shared" si="2183"/>
        <v>0</v>
      </c>
      <c r="AV3054" s="4" t="str">
        <f t="shared" si="2151"/>
        <v/>
      </c>
      <c r="AW3054" s="4">
        <f t="shared" si="2184"/>
        <v>20</v>
      </c>
      <c r="AX3054" s="4" t="str">
        <f>_xlfn.XLOOKUP(AW3054,Sheet2!$Q$3:$Q$66,Sheet2!$R$3:$R$66,"**")</f>
        <v>DSKP</v>
      </c>
      <c r="AY3054" s="4">
        <f t="shared" si="2185"/>
        <v>7</v>
      </c>
      <c r="AZ3054" s="16" t="str">
        <f t="shared" si="2186"/>
        <v>SKPBN</v>
      </c>
    </row>
    <row r="3055" spans="2:52" x14ac:dyDescent="0.35">
      <c r="B3055" s="3">
        <f t="shared" si="2143"/>
        <v>45</v>
      </c>
      <c r="C3055" s="1">
        <f t="shared" si="2144"/>
        <v>6225</v>
      </c>
      <c r="D3055" s="2">
        <v>1750</v>
      </c>
      <c r="E3055" s="2" t="str">
        <f>_xlfn.XLOOKUP(C3055,Sheet2!$N$3:$N$1000,Sheet2!$O$3:$O$1000,"")</f>
        <v/>
      </c>
      <c r="F3055" s="9"/>
      <c r="G3055" s="4" t="str">
        <f t="shared" si="2145"/>
        <v>3</v>
      </c>
      <c r="H3055" s="4">
        <f t="shared" si="2146"/>
        <v>350</v>
      </c>
      <c r="I3055" s="6">
        <f t="shared" si="2153"/>
        <v>0</v>
      </c>
      <c r="J3055" s="6">
        <f t="shared" si="2154"/>
        <v>0</v>
      </c>
      <c r="K3055" s="6">
        <f t="shared" si="2155"/>
        <v>1</v>
      </c>
      <c r="L3055" s="6">
        <f t="shared" si="2156"/>
        <v>7</v>
      </c>
      <c r="M3055" s="6">
        <f t="shared" si="2157"/>
        <v>5</v>
      </c>
      <c r="N3055" s="6">
        <f t="shared" si="2158"/>
        <v>0</v>
      </c>
      <c r="O3055" s="13">
        <f t="shared" si="2159"/>
        <v>0</v>
      </c>
      <c r="P3055" s="4">
        <f t="shared" si="2160"/>
        <v>0</v>
      </c>
      <c r="Q3055" s="4">
        <f t="shared" si="2161"/>
        <v>0</v>
      </c>
      <c r="R3055">
        <f t="shared" si="2162"/>
        <v>350</v>
      </c>
      <c r="S3055" s="4">
        <f t="shared" si="2163"/>
        <v>3</v>
      </c>
      <c r="T3055" s="15">
        <f t="shared" si="2164"/>
        <v>0</v>
      </c>
      <c r="U3055" s="4">
        <f t="shared" si="2165"/>
        <v>0</v>
      </c>
      <c r="V3055" s="4">
        <f t="shared" si="2166"/>
        <v>0</v>
      </c>
      <c r="W3055" s="4">
        <f t="shared" si="2167"/>
        <v>3</v>
      </c>
      <c r="X3055" s="6">
        <f t="shared" si="2168"/>
        <v>3</v>
      </c>
      <c r="Y3055" s="4">
        <f t="shared" si="2169"/>
        <v>2</v>
      </c>
      <c r="Z3055" s="6">
        <f t="shared" si="2170"/>
        <v>1</v>
      </c>
      <c r="AA3055" s="18">
        <f t="shared" si="2171"/>
        <v>0</v>
      </c>
      <c r="AB3055" s="9" t="str">
        <f t="shared" si="2150"/>
        <v>-30,3</v>
      </c>
      <c r="AC3055" s="9" t="str">
        <f>_xlfn.XLOOKUP(R3055,Sheet2!$H$3:$H$258,Sheet2!$I$3:$I$258,"-----")</f>
        <v>*****</v>
      </c>
      <c r="AD3055" s="9" t="str">
        <f>_xlfn.XLOOKUP(VALUE(AE3055),Sheet2!$N$3:$N$1000,Sheet2!$O$3:$O$1000,"********")</f>
        <v>********</v>
      </c>
      <c r="AE3055" t="str">
        <f t="shared" si="2147"/>
        <v>6175</v>
      </c>
      <c r="AF3055" s="9" t="str">
        <f>IF(R3055&lt;200,"+"&amp;TEXT(R3055,"0"),"-"&amp;TEXT(_xlfn.XLOOKUP(R3055,Sheet2!$K$3:$K$130,Sheet2!$L$3:$L$130,"-----"),"0"))</f>
        <v>-30</v>
      </c>
      <c r="AG3055" s="9" t="str">
        <f t="shared" si="2172"/>
        <v/>
      </c>
      <c r="AH3055" s="9" t="str">
        <f t="shared" si="2173"/>
        <v>JMP -30,3</v>
      </c>
      <c r="AI3055" t="str">
        <f t="shared" si="2174"/>
        <v>0,-30,3</v>
      </c>
      <c r="AJ3055" s="16" t="str">
        <f t="shared" si="2175"/>
        <v>-30,3</v>
      </c>
      <c r="AK3055" t="str">
        <f t="shared" si="2176"/>
        <v>INCOS# 0,0</v>
      </c>
      <c r="AL3055" s="4" t="str">
        <f t="shared" si="2177"/>
        <v>INC</v>
      </c>
      <c r="AM3055" s="4" t="str">
        <f t="shared" si="2178"/>
        <v>S</v>
      </c>
      <c r="AN3055" s="4" t="str">
        <f t="shared" si="2179"/>
        <v>O</v>
      </c>
      <c r="AO3055" s="4" t="str">
        <f t="shared" si="2180"/>
        <v>#</v>
      </c>
      <c r="AP3055" s="15" t="str">
        <f t="shared" si="2181"/>
        <v/>
      </c>
      <c r="AQ3055" s="9" t="str">
        <f>_xlfn.XLOOKUP(D3055,Sheet2!$E$3:$E$101,Sheet2!$F$3:$F$101,"******************")</f>
        <v>******************</v>
      </c>
      <c r="AR3055" s="33" t="str">
        <f t="shared" si="2148"/>
        <v>DIBP 0,**</v>
      </c>
      <c r="AS3055" s="9" t="str">
        <f t="shared" si="2149"/>
        <v>DIBP</v>
      </c>
      <c r="AT3055" s="4">
        <f t="shared" si="2182"/>
        <v>0</v>
      </c>
      <c r="AU3055" s="6">
        <f t="shared" si="2183"/>
        <v>3</v>
      </c>
      <c r="AV3055" s="4" t="str">
        <f t="shared" si="2151"/>
        <v>P</v>
      </c>
      <c r="AW3055" s="4">
        <f t="shared" si="2184"/>
        <v>50</v>
      </c>
      <c r="AX3055" s="4" t="str">
        <f>_xlfn.XLOOKUP(AW3055,Sheet2!$Q$3:$Q$66,Sheet2!$R$3:$R$66,"**")</f>
        <v>**</v>
      </c>
      <c r="AY3055" s="4">
        <f t="shared" si="2185"/>
        <v>3</v>
      </c>
      <c r="AZ3055" s="16" t="str">
        <f t="shared" si="2186"/>
        <v>SKPDZ</v>
      </c>
    </row>
    <row r="3056" spans="2:52" x14ac:dyDescent="0.35">
      <c r="B3056" s="3">
        <f t="shared" si="2143"/>
        <v>46</v>
      </c>
      <c r="C3056" s="1">
        <f t="shared" si="2144"/>
        <v>6226</v>
      </c>
      <c r="D3056" s="2">
        <v>144</v>
      </c>
      <c r="E3056" s="2" t="str">
        <f>_xlfn.XLOOKUP(C3056,Sheet2!$N$3:$N$1000,Sheet2!$O$3:$O$1000,"")</f>
        <v/>
      </c>
      <c r="F3056" s="9"/>
      <c r="G3056" s="4" t="str">
        <f t="shared" si="2145"/>
        <v>0</v>
      </c>
      <c r="H3056" s="4">
        <f t="shared" si="2146"/>
        <v>144</v>
      </c>
      <c r="I3056" s="6">
        <f t="shared" si="2153"/>
        <v>0</v>
      </c>
      <c r="J3056" s="6">
        <f t="shared" si="2154"/>
        <v>0</v>
      </c>
      <c r="K3056" s="6">
        <f t="shared" si="2155"/>
        <v>0</v>
      </c>
      <c r="L3056" s="6">
        <f t="shared" si="2156"/>
        <v>1</v>
      </c>
      <c r="M3056" s="6">
        <f t="shared" si="2157"/>
        <v>4</v>
      </c>
      <c r="N3056" s="6">
        <f t="shared" si="2158"/>
        <v>4</v>
      </c>
      <c r="O3056" s="13">
        <f t="shared" si="2159"/>
        <v>0</v>
      </c>
      <c r="P3056" s="4">
        <f t="shared" si="2160"/>
        <v>0</v>
      </c>
      <c r="Q3056" s="4">
        <f t="shared" si="2161"/>
        <v>0</v>
      </c>
      <c r="R3056">
        <f t="shared" si="2162"/>
        <v>144</v>
      </c>
      <c r="S3056" s="4">
        <f t="shared" si="2163"/>
        <v>0</v>
      </c>
      <c r="T3056" s="15">
        <f t="shared" si="2164"/>
        <v>0</v>
      </c>
      <c r="U3056" s="4">
        <f t="shared" si="2165"/>
        <v>0</v>
      </c>
      <c r="V3056" s="4">
        <f t="shared" si="2166"/>
        <v>0</v>
      </c>
      <c r="W3056" s="4">
        <f t="shared" si="2167"/>
        <v>0</v>
      </c>
      <c r="X3056" s="6">
        <f t="shared" si="2168"/>
        <v>1</v>
      </c>
      <c r="Y3056" s="4">
        <f t="shared" si="2169"/>
        <v>2</v>
      </c>
      <c r="Z3056" s="6">
        <f t="shared" si="2170"/>
        <v>0</v>
      </c>
      <c r="AA3056" s="18">
        <f t="shared" si="2171"/>
        <v>4</v>
      </c>
      <c r="AB3056" s="9" t="str">
        <f t="shared" si="2150"/>
        <v>TEMP</v>
      </c>
      <c r="AC3056" s="9" t="str">
        <f>_xlfn.XLOOKUP(R3056,Sheet2!$H$3:$H$258,Sheet2!$I$3:$I$258,"-----")</f>
        <v>TEMP</v>
      </c>
      <c r="AD3056" s="9" t="str">
        <f>_xlfn.XLOOKUP(VALUE(AE3056),Sheet2!$N$3:$N$1000,Sheet2!$O$3:$O$1000,"********")</f>
        <v>********</v>
      </c>
      <c r="AE3056" t="str">
        <f t="shared" si="2147"/>
        <v>6372</v>
      </c>
      <c r="AF3056" s="9" t="str">
        <f>IF(R3056&lt;200,"+"&amp;TEXT(R3056,"0"),"-"&amp;TEXT(_xlfn.XLOOKUP(R3056,Sheet2!$K$3:$K$130,Sheet2!$L$3:$L$130,"-----"),"0"))</f>
        <v>+144</v>
      </c>
      <c r="AG3056" s="9" t="str">
        <f t="shared" si="2172"/>
        <v/>
      </c>
      <c r="AH3056" s="9" t="str">
        <f t="shared" si="2173"/>
        <v>JMP TEMP</v>
      </c>
      <c r="AI3056" t="str">
        <f t="shared" si="2174"/>
        <v>0,TEMP</v>
      </c>
      <c r="AJ3056" s="16" t="str">
        <f t="shared" si="2175"/>
        <v>TEMP</v>
      </c>
      <c r="AK3056" t="str">
        <f t="shared" si="2176"/>
        <v>COMOL 0,0,SZR</v>
      </c>
      <c r="AL3056" s="4" t="str">
        <f t="shared" si="2177"/>
        <v>COM</v>
      </c>
      <c r="AM3056" s="4" t="str">
        <f t="shared" si="2178"/>
        <v>L</v>
      </c>
      <c r="AN3056" s="4" t="str">
        <f t="shared" si="2179"/>
        <v>O</v>
      </c>
      <c r="AO3056" s="4" t="str">
        <f t="shared" si="2180"/>
        <v/>
      </c>
      <c r="AP3056" s="15" t="str">
        <f t="shared" si="2181"/>
        <v>,SZR</v>
      </c>
      <c r="AQ3056" s="9" t="str">
        <f>_xlfn.XLOOKUP(D3056,Sheet2!$E$3:$E$101,Sheet2!$F$3:$F$101,"******************")</f>
        <v>******************</v>
      </c>
      <c r="AR3056" s="33" t="str">
        <f t="shared" si="2148"/>
        <v>NIOS **</v>
      </c>
      <c r="AS3056" s="9" t="str">
        <f t="shared" si="2149"/>
        <v>DOCS</v>
      </c>
      <c r="AT3056" s="4">
        <f t="shared" si="2182"/>
        <v>0</v>
      </c>
      <c r="AU3056" s="6">
        <f t="shared" si="2183"/>
        <v>1</v>
      </c>
      <c r="AV3056" s="4" t="str">
        <f t="shared" si="2151"/>
        <v>S</v>
      </c>
      <c r="AW3056" s="4">
        <f t="shared" si="2184"/>
        <v>44</v>
      </c>
      <c r="AX3056" s="4" t="str">
        <f>_xlfn.XLOOKUP(AW3056,Sheet2!$Q$3:$Q$66,Sheet2!$R$3:$R$66,"**")</f>
        <v>**</v>
      </c>
      <c r="AY3056" s="4">
        <f t="shared" si="2185"/>
        <v>0</v>
      </c>
      <c r="AZ3056" s="16" t="str">
        <f t="shared" si="2186"/>
        <v>SKPBZ</v>
      </c>
    </row>
    <row r="3057" spans="1:52" x14ac:dyDescent="0.35">
      <c r="B3057" s="3">
        <f t="shared" si="2143"/>
        <v>47</v>
      </c>
      <c r="C3057" s="1">
        <f t="shared" si="2144"/>
        <v>6227</v>
      </c>
      <c r="D3057" s="2">
        <v>12</v>
      </c>
      <c r="E3057" s="2" t="str">
        <f>_xlfn.XLOOKUP(C3057,Sheet2!$N$3:$N$1000,Sheet2!$O$3:$O$1000,"")</f>
        <v/>
      </c>
      <c r="F3057" s="9"/>
      <c r="G3057" s="4" t="str">
        <f t="shared" si="2145"/>
        <v>0</v>
      </c>
      <c r="H3057" s="4">
        <f t="shared" si="2146"/>
        <v>12</v>
      </c>
      <c r="I3057" s="6">
        <f t="shared" si="2153"/>
        <v>0</v>
      </c>
      <c r="J3057" s="6">
        <f t="shared" si="2154"/>
        <v>0</v>
      </c>
      <c r="K3057" s="6">
        <f t="shared" si="2155"/>
        <v>0</v>
      </c>
      <c r="L3057" s="6">
        <f t="shared" si="2156"/>
        <v>0</v>
      </c>
      <c r="M3057" s="6">
        <f t="shared" si="2157"/>
        <v>1</v>
      </c>
      <c r="N3057" s="6">
        <f t="shared" si="2158"/>
        <v>2</v>
      </c>
      <c r="O3057" s="13">
        <f t="shared" si="2159"/>
        <v>0</v>
      </c>
      <c r="P3057" s="4">
        <f t="shared" si="2160"/>
        <v>0</v>
      </c>
      <c r="Q3057" s="4">
        <f t="shared" si="2161"/>
        <v>0</v>
      </c>
      <c r="R3057">
        <f t="shared" si="2162"/>
        <v>12</v>
      </c>
      <c r="S3057" s="4">
        <f t="shared" si="2163"/>
        <v>0</v>
      </c>
      <c r="T3057" s="15">
        <f t="shared" si="2164"/>
        <v>0</v>
      </c>
      <c r="U3057" s="4">
        <f t="shared" si="2165"/>
        <v>0</v>
      </c>
      <c r="V3057" s="4">
        <f t="shared" si="2166"/>
        <v>0</v>
      </c>
      <c r="W3057" s="4">
        <f t="shared" si="2167"/>
        <v>0</v>
      </c>
      <c r="X3057" s="6">
        <f t="shared" si="2168"/>
        <v>0</v>
      </c>
      <c r="Y3057" s="4">
        <f t="shared" si="2169"/>
        <v>0</v>
      </c>
      <c r="Z3057" s="6">
        <f t="shared" si="2170"/>
        <v>1</v>
      </c>
      <c r="AA3057" s="18">
        <f t="shared" si="2171"/>
        <v>2</v>
      </c>
      <c r="AB3057" s="9" t="str">
        <f t="shared" si="2150"/>
        <v>*****</v>
      </c>
      <c r="AC3057" s="9" t="str">
        <f>_xlfn.XLOOKUP(R3057,Sheet2!$H$3:$H$258,Sheet2!$I$3:$I$258,"-----")</f>
        <v>*****</v>
      </c>
      <c r="AD3057" s="9" t="str">
        <f>_xlfn.XLOOKUP(VALUE(AE3057),Sheet2!$N$3:$N$1000,Sheet2!$O$3:$O$1000,"********")</f>
        <v>********</v>
      </c>
      <c r="AE3057" t="str">
        <f t="shared" si="2147"/>
        <v>6241</v>
      </c>
      <c r="AF3057" s="9" t="str">
        <f>IF(R3057&lt;200,"+"&amp;TEXT(R3057,"0"),"-"&amp;TEXT(_xlfn.XLOOKUP(R3057,Sheet2!$K$3:$K$130,Sheet2!$L$3:$L$130,"-----"),"0"))</f>
        <v>+12</v>
      </c>
      <c r="AG3057" s="9" t="str">
        <f t="shared" si="2172"/>
        <v/>
      </c>
      <c r="AH3057" s="9" t="str">
        <f t="shared" si="2173"/>
        <v>JMP *****</v>
      </c>
      <c r="AI3057" t="str">
        <f t="shared" si="2174"/>
        <v>0,*****</v>
      </c>
      <c r="AJ3057" s="16" t="str">
        <f t="shared" si="2175"/>
        <v>*****</v>
      </c>
      <c r="AK3057" t="str">
        <f t="shared" si="2176"/>
        <v>COM# 0,0,SZC</v>
      </c>
      <c r="AL3057" s="4" t="str">
        <f t="shared" si="2177"/>
        <v>COM</v>
      </c>
      <c r="AM3057" s="4" t="str">
        <f t="shared" si="2178"/>
        <v/>
      </c>
      <c r="AN3057" s="4" t="str">
        <f t="shared" si="2179"/>
        <v/>
      </c>
      <c r="AO3057" s="4" t="str">
        <f t="shared" si="2180"/>
        <v>#</v>
      </c>
      <c r="AP3057" s="15" t="str">
        <f t="shared" si="2181"/>
        <v>,SZC</v>
      </c>
      <c r="AQ3057" s="9" t="str">
        <f>_xlfn.XLOOKUP(D3057,Sheet2!$E$3:$E$101,Sheet2!$F$3:$F$101,"******************")</f>
        <v>******************</v>
      </c>
      <c r="AR3057" s="33" t="str">
        <f t="shared" si="2148"/>
        <v>NIO PTR</v>
      </c>
      <c r="AS3057" s="9" t="str">
        <f t="shared" si="2149"/>
        <v>DOC</v>
      </c>
      <c r="AT3057" s="4">
        <f t="shared" si="2182"/>
        <v>0</v>
      </c>
      <c r="AU3057" s="6">
        <f t="shared" si="2183"/>
        <v>0</v>
      </c>
      <c r="AV3057" s="4" t="str">
        <f t="shared" si="2151"/>
        <v/>
      </c>
      <c r="AW3057" s="4">
        <f t="shared" si="2184"/>
        <v>12</v>
      </c>
      <c r="AX3057" s="4" t="str">
        <f>_xlfn.XLOOKUP(AW3057,Sheet2!$Q$3:$Q$66,Sheet2!$R$3:$R$66,"**")</f>
        <v>PTR</v>
      </c>
      <c r="AY3057" s="4">
        <f t="shared" si="2185"/>
        <v>0</v>
      </c>
      <c r="AZ3057" s="16" t="str">
        <f t="shared" si="2186"/>
        <v>SKPBN</v>
      </c>
    </row>
    <row r="3058" spans="1:52" x14ac:dyDescent="0.35">
      <c r="B3058" s="3">
        <f t="shared" si="2143"/>
        <v>48</v>
      </c>
      <c r="C3058" s="1">
        <f t="shared" si="2144"/>
        <v>6230</v>
      </c>
      <c r="D3058" s="2">
        <v>1</v>
      </c>
      <c r="E3058" s="2" t="str">
        <f>_xlfn.XLOOKUP(C3058,Sheet2!$N$3:$N$1000,Sheet2!$O$3:$O$1000,"")</f>
        <v/>
      </c>
      <c r="F3058" s="9"/>
      <c r="G3058" s="4" t="str">
        <f t="shared" si="2145"/>
        <v>0</v>
      </c>
      <c r="H3058" s="4">
        <f t="shared" si="2146"/>
        <v>1</v>
      </c>
      <c r="I3058" s="6">
        <f t="shared" si="2153"/>
        <v>0</v>
      </c>
      <c r="J3058" s="6">
        <f t="shared" si="2154"/>
        <v>0</v>
      </c>
      <c r="K3058" s="6">
        <f t="shared" si="2155"/>
        <v>0</v>
      </c>
      <c r="L3058" s="6">
        <f t="shared" si="2156"/>
        <v>0</v>
      </c>
      <c r="M3058" s="6">
        <f t="shared" si="2157"/>
        <v>0</v>
      </c>
      <c r="N3058" s="6">
        <f t="shared" si="2158"/>
        <v>1</v>
      </c>
      <c r="O3058" s="13">
        <f t="shared" si="2159"/>
        <v>0</v>
      </c>
      <c r="P3058" s="4">
        <f t="shared" si="2160"/>
        <v>0</v>
      </c>
      <c r="Q3058" s="4">
        <f t="shared" si="2161"/>
        <v>0</v>
      </c>
      <c r="R3058">
        <f t="shared" si="2162"/>
        <v>1</v>
      </c>
      <c r="S3058" s="4">
        <f t="shared" si="2163"/>
        <v>0</v>
      </c>
      <c r="T3058" s="15">
        <f t="shared" si="2164"/>
        <v>0</v>
      </c>
      <c r="U3058" s="4">
        <f t="shared" si="2165"/>
        <v>0</v>
      </c>
      <c r="V3058" s="4">
        <f t="shared" si="2166"/>
        <v>0</v>
      </c>
      <c r="W3058" s="4">
        <f t="shared" si="2167"/>
        <v>0</v>
      </c>
      <c r="X3058" s="6">
        <f t="shared" si="2168"/>
        <v>0</v>
      </c>
      <c r="Y3058" s="4">
        <f t="shared" si="2169"/>
        <v>0</v>
      </c>
      <c r="Z3058" s="6">
        <f t="shared" si="2170"/>
        <v>0</v>
      </c>
      <c r="AA3058" s="18">
        <f t="shared" si="2171"/>
        <v>1</v>
      </c>
      <c r="AB3058" s="9" t="str">
        <f t="shared" si="2150"/>
        <v>1</v>
      </c>
      <c r="AC3058" s="9" t="str">
        <f>_xlfn.XLOOKUP(R3058,Sheet2!$H$3:$H$258,Sheet2!$I$3:$I$258,"-----")</f>
        <v>1</v>
      </c>
      <c r="AD3058" s="9" t="str">
        <f>_xlfn.XLOOKUP(VALUE(AE3058),Sheet2!$N$3:$N$1000,Sheet2!$O$3:$O$1000,"********")</f>
        <v>********</v>
      </c>
      <c r="AE3058" t="str">
        <f t="shared" si="2147"/>
        <v>6231</v>
      </c>
      <c r="AF3058" s="9" t="str">
        <f>IF(R3058&lt;200,"+"&amp;TEXT(R3058,"0"),"-"&amp;TEXT(_xlfn.XLOOKUP(R3058,Sheet2!$K$3:$K$130,Sheet2!$L$3:$L$130,"-----"),"0"))</f>
        <v>+1</v>
      </c>
      <c r="AG3058" s="9" t="str">
        <f t="shared" si="2172"/>
        <v/>
      </c>
      <c r="AH3058" s="9" t="str">
        <f t="shared" si="2173"/>
        <v>JMP 1</v>
      </c>
      <c r="AI3058" t="str">
        <f t="shared" si="2174"/>
        <v>0,1</v>
      </c>
      <c r="AJ3058" s="16" t="str">
        <f t="shared" si="2175"/>
        <v>1</v>
      </c>
      <c r="AK3058" t="str">
        <f t="shared" si="2176"/>
        <v>COM 0,0,SKP</v>
      </c>
      <c r="AL3058" s="4" t="str">
        <f t="shared" si="2177"/>
        <v>COM</v>
      </c>
      <c r="AM3058" s="4" t="str">
        <f t="shared" si="2178"/>
        <v/>
      </c>
      <c r="AN3058" s="4" t="str">
        <f t="shared" si="2179"/>
        <v/>
      </c>
      <c r="AO3058" s="4" t="str">
        <f t="shared" si="2180"/>
        <v/>
      </c>
      <c r="AP3058" s="15" t="str">
        <f t="shared" si="2181"/>
        <v>,SKP</v>
      </c>
      <c r="AQ3058" s="9" t="str">
        <f>_xlfn.XLOOKUP(D3058,Sheet2!$E$3:$E$101,Sheet2!$F$3:$F$101,"******************")</f>
        <v>******************</v>
      </c>
      <c r="AR3058" s="33" t="str">
        <f t="shared" si="2148"/>
        <v>NIO MDV</v>
      </c>
      <c r="AS3058" s="9" t="str">
        <f t="shared" si="2149"/>
        <v>DOC</v>
      </c>
      <c r="AT3058" s="4">
        <f t="shared" si="2182"/>
        <v>0</v>
      </c>
      <c r="AU3058" s="6">
        <f t="shared" si="2183"/>
        <v>0</v>
      </c>
      <c r="AV3058" s="4" t="str">
        <f t="shared" si="2151"/>
        <v/>
      </c>
      <c r="AW3058" s="4">
        <f t="shared" si="2184"/>
        <v>1</v>
      </c>
      <c r="AX3058" s="4" t="str">
        <f>_xlfn.XLOOKUP(AW3058,Sheet2!$Q$3:$Q$66,Sheet2!$R$3:$R$66,"**")</f>
        <v>MDV</v>
      </c>
      <c r="AY3058" s="4">
        <f t="shared" si="2185"/>
        <v>0</v>
      </c>
      <c r="AZ3058" s="16" t="str">
        <f t="shared" si="2186"/>
        <v>SKPBN</v>
      </c>
    </row>
    <row r="3059" spans="1:52" x14ac:dyDescent="0.35">
      <c r="B3059" s="3">
        <f t="shared" si="2143"/>
        <v>49</v>
      </c>
      <c r="C3059" s="1">
        <f t="shared" si="2144"/>
        <v>6231</v>
      </c>
      <c r="D3059" s="2">
        <v>0</v>
      </c>
      <c r="E3059" s="2" t="str">
        <f>_xlfn.XLOOKUP(C3059,Sheet2!$N$3:$N$1000,Sheet2!$O$3:$O$1000,"")</f>
        <v/>
      </c>
      <c r="F3059" s="9"/>
      <c r="G3059" s="4" t="str">
        <f t="shared" si="2145"/>
        <v>0</v>
      </c>
      <c r="H3059" s="4">
        <f t="shared" si="2146"/>
        <v>0</v>
      </c>
      <c r="I3059" s="6">
        <f t="shared" si="2153"/>
        <v>0</v>
      </c>
      <c r="J3059" s="6">
        <f t="shared" si="2154"/>
        <v>0</v>
      </c>
      <c r="K3059" s="6">
        <f t="shared" si="2155"/>
        <v>0</v>
      </c>
      <c r="L3059" s="6">
        <f t="shared" si="2156"/>
        <v>0</v>
      </c>
      <c r="M3059" s="6">
        <f t="shared" si="2157"/>
        <v>0</v>
      </c>
      <c r="N3059" s="6">
        <f t="shared" si="2158"/>
        <v>0</v>
      </c>
      <c r="O3059" s="13">
        <f t="shared" si="2159"/>
        <v>0</v>
      </c>
      <c r="P3059" s="4">
        <f t="shared" si="2160"/>
        <v>0</v>
      </c>
      <c r="Q3059" s="4">
        <f t="shared" si="2161"/>
        <v>0</v>
      </c>
      <c r="R3059">
        <f t="shared" si="2162"/>
        <v>0</v>
      </c>
      <c r="S3059" s="4">
        <f t="shared" si="2163"/>
        <v>0</v>
      </c>
      <c r="T3059" s="15">
        <f t="shared" si="2164"/>
        <v>0</v>
      </c>
      <c r="U3059" s="4">
        <f t="shared" si="2165"/>
        <v>0</v>
      </c>
      <c r="V3059" s="4">
        <f t="shared" si="2166"/>
        <v>0</v>
      </c>
      <c r="W3059" s="4">
        <f t="shared" si="2167"/>
        <v>0</v>
      </c>
      <c r="X3059" s="6">
        <f t="shared" si="2168"/>
        <v>0</v>
      </c>
      <c r="Y3059" s="4">
        <f t="shared" si="2169"/>
        <v>0</v>
      </c>
      <c r="Z3059" s="6">
        <f t="shared" si="2170"/>
        <v>0</v>
      </c>
      <c r="AA3059" s="18">
        <f t="shared" si="2171"/>
        <v>0</v>
      </c>
      <c r="AB3059" s="9" t="str">
        <f t="shared" si="2150"/>
        <v>0</v>
      </c>
      <c r="AC3059" s="9" t="str">
        <f>_xlfn.XLOOKUP(R3059,Sheet2!$H$3:$H$258,Sheet2!$I$3:$I$258,"-----")</f>
        <v>0</v>
      </c>
      <c r="AD3059" s="9" t="str">
        <f>_xlfn.XLOOKUP(VALUE(AE3059),Sheet2!$N$3:$N$1000,Sheet2!$O$3:$O$1000,"********")</f>
        <v>********</v>
      </c>
      <c r="AE3059" t="str">
        <f t="shared" si="2147"/>
        <v>6231</v>
      </c>
      <c r="AF3059" s="9" t="str">
        <f>IF(R3059&lt;200,"+"&amp;TEXT(R3059,"0"),"-"&amp;TEXT(_xlfn.XLOOKUP(R3059,Sheet2!$K$3:$K$130,Sheet2!$L$3:$L$130,"-----"),"0"))</f>
        <v>+0</v>
      </c>
      <c r="AG3059" s="9" t="str">
        <f t="shared" si="2172"/>
        <v/>
      </c>
      <c r="AH3059" s="9" t="str">
        <f t="shared" si="2173"/>
        <v>JMP 0</v>
      </c>
      <c r="AI3059" t="str">
        <f t="shared" si="2174"/>
        <v>0,0</v>
      </c>
      <c r="AJ3059" s="16" t="str">
        <f t="shared" si="2175"/>
        <v>0</v>
      </c>
      <c r="AK3059" t="str">
        <f t="shared" si="2176"/>
        <v>COM 0,0</v>
      </c>
      <c r="AL3059" s="4" t="str">
        <f t="shared" si="2177"/>
        <v>COM</v>
      </c>
      <c r="AM3059" s="4" t="str">
        <f t="shared" si="2178"/>
        <v/>
      </c>
      <c r="AN3059" s="4" t="str">
        <f t="shared" si="2179"/>
        <v/>
      </c>
      <c r="AO3059" s="4" t="str">
        <f t="shared" si="2180"/>
        <v/>
      </c>
      <c r="AP3059" s="15" t="str">
        <f t="shared" si="2181"/>
        <v/>
      </c>
      <c r="AQ3059" s="9" t="str">
        <f>_xlfn.XLOOKUP(D3059,Sheet2!$E$3:$E$101,Sheet2!$F$3:$F$101,"******************")</f>
        <v>0</v>
      </c>
      <c r="AR3059" s="33" t="str">
        <f t="shared" si="2148"/>
        <v>NIO 0</v>
      </c>
      <c r="AS3059" s="9" t="str">
        <f t="shared" si="2149"/>
        <v>DOC</v>
      </c>
      <c r="AT3059" s="4">
        <f t="shared" si="2182"/>
        <v>0</v>
      </c>
      <c r="AU3059" s="6">
        <f t="shared" si="2183"/>
        <v>0</v>
      </c>
      <c r="AV3059" s="4" t="str">
        <f t="shared" si="2151"/>
        <v/>
      </c>
      <c r="AW3059" s="4">
        <f t="shared" si="2184"/>
        <v>0</v>
      </c>
      <c r="AX3059" s="4" t="str">
        <f>_xlfn.XLOOKUP(AW3059,Sheet2!$Q$3:$Q$66,Sheet2!$R$3:$R$66,"**")</f>
        <v>0</v>
      </c>
      <c r="AY3059" s="4">
        <f t="shared" si="2185"/>
        <v>0</v>
      </c>
      <c r="AZ3059" s="16" t="str">
        <f t="shared" si="2186"/>
        <v>SKPBN</v>
      </c>
    </row>
    <row r="3060" spans="1:52" x14ac:dyDescent="0.35">
      <c r="B3060" s="3">
        <v>51</v>
      </c>
      <c r="C3060" s="1">
        <f t="shared" ref="C3060:C3123" si="2187">IF(MOD(C3059,10)=7,C3059+3,C3059+1)</f>
        <v>6232</v>
      </c>
      <c r="D3060" s="2">
        <v>0</v>
      </c>
      <c r="E3060" s="2" t="str">
        <f>_xlfn.XLOOKUP(C3060,Sheet2!$N$3:$N$1000,Sheet2!$O$3:$O$1000,"")</f>
        <v>ZSUPP</v>
      </c>
      <c r="F3060" s="9"/>
      <c r="G3060" s="4" t="str">
        <f t="shared" si="2145"/>
        <v>0</v>
      </c>
      <c r="H3060" s="4">
        <f t="shared" si="2146"/>
        <v>0</v>
      </c>
      <c r="I3060" s="6">
        <f t="shared" si="2153"/>
        <v>0</v>
      </c>
      <c r="J3060" s="6">
        <f t="shared" si="2154"/>
        <v>0</v>
      </c>
      <c r="K3060" s="6">
        <f t="shared" si="2155"/>
        <v>0</v>
      </c>
      <c r="L3060" s="6">
        <f t="shared" si="2156"/>
        <v>0</v>
      </c>
      <c r="M3060" s="6">
        <f t="shared" si="2157"/>
        <v>0</v>
      </c>
      <c r="N3060" s="6">
        <f t="shared" si="2158"/>
        <v>0</v>
      </c>
      <c r="O3060" s="13">
        <f t="shared" si="2159"/>
        <v>0</v>
      </c>
      <c r="P3060" s="4">
        <f t="shared" si="2160"/>
        <v>0</v>
      </c>
      <c r="Q3060" s="4">
        <f t="shared" si="2161"/>
        <v>0</v>
      </c>
      <c r="R3060">
        <f t="shared" si="2162"/>
        <v>0</v>
      </c>
      <c r="S3060" s="4">
        <f t="shared" si="2163"/>
        <v>0</v>
      </c>
      <c r="T3060" s="15">
        <f t="shared" si="2164"/>
        <v>0</v>
      </c>
      <c r="U3060" s="4">
        <f t="shared" si="2165"/>
        <v>0</v>
      </c>
      <c r="V3060" s="4">
        <f t="shared" si="2166"/>
        <v>0</v>
      </c>
      <c r="W3060" s="4">
        <f t="shared" si="2167"/>
        <v>0</v>
      </c>
      <c r="X3060" s="6">
        <f t="shared" si="2168"/>
        <v>0</v>
      </c>
      <c r="Y3060" s="4">
        <f t="shared" si="2169"/>
        <v>0</v>
      </c>
      <c r="Z3060" s="6">
        <f t="shared" si="2170"/>
        <v>0</v>
      </c>
      <c r="AA3060" s="18">
        <f t="shared" si="2171"/>
        <v>0</v>
      </c>
      <c r="AB3060" s="9" t="str">
        <f t="shared" si="2150"/>
        <v>0</v>
      </c>
      <c r="AC3060" s="9" t="str">
        <f>_xlfn.XLOOKUP(R3060,Sheet2!$H$3:$H$258,Sheet2!$I$3:$I$258,"-----")</f>
        <v>0</v>
      </c>
      <c r="AD3060" s="9" t="str">
        <f>_xlfn.XLOOKUP(VALUE(AE3060),Sheet2!$N$3:$N$1000,Sheet2!$O$3:$O$1000,"********")</f>
        <v>ZSUPP</v>
      </c>
      <c r="AE3060" t="str">
        <f t="shared" si="2147"/>
        <v>6232</v>
      </c>
      <c r="AF3060" s="9" t="str">
        <f>IF(R3060&lt;200,"+"&amp;TEXT(R3060,"0"),"-"&amp;TEXT(_xlfn.XLOOKUP(R3060,Sheet2!$K$3:$K$130,Sheet2!$L$3:$L$130,"-----"),"0"))</f>
        <v>+0</v>
      </c>
      <c r="AG3060" s="9" t="str">
        <f t="shared" si="2172"/>
        <v/>
      </c>
      <c r="AH3060" s="9" t="str">
        <f t="shared" si="2173"/>
        <v>JMP 0</v>
      </c>
      <c r="AI3060" t="str">
        <f t="shared" si="2174"/>
        <v>0,0</v>
      </c>
      <c r="AJ3060" s="16" t="str">
        <f t="shared" si="2175"/>
        <v>0</v>
      </c>
      <c r="AK3060" t="str">
        <f t="shared" si="2176"/>
        <v>COM 0,0</v>
      </c>
      <c r="AL3060" s="4" t="str">
        <f t="shared" si="2177"/>
        <v>COM</v>
      </c>
      <c r="AM3060" s="4" t="str">
        <f t="shared" si="2178"/>
        <v/>
      </c>
      <c r="AN3060" s="4" t="str">
        <f t="shared" si="2179"/>
        <v/>
      </c>
      <c r="AO3060" s="4" t="str">
        <f t="shared" si="2180"/>
        <v/>
      </c>
      <c r="AP3060" s="15" t="str">
        <f t="shared" si="2181"/>
        <v/>
      </c>
      <c r="AQ3060" s="9" t="str">
        <f>_xlfn.XLOOKUP(D3060,Sheet2!$E$3:$E$101,Sheet2!$F$3:$F$101,"******************")</f>
        <v>0</v>
      </c>
      <c r="AR3060" s="33" t="str">
        <f t="shared" si="2148"/>
        <v>NIO 0</v>
      </c>
      <c r="AS3060" s="9" t="str">
        <f t="shared" si="2149"/>
        <v>DOC</v>
      </c>
      <c r="AT3060" s="4">
        <f t="shared" si="2182"/>
        <v>0</v>
      </c>
      <c r="AU3060" s="6">
        <f t="shared" si="2183"/>
        <v>0</v>
      </c>
      <c r="AV3060" s="4" t="str">
        <f t="shared" si="2151"/>
        <v/>
      </c>
      <c r="AW3060" s="4">
        <f t="shared" si="2184"/>
        <v>0</v>
      </c>
      <c r="AX3060" s="4" t="str">
        <f>_xlfn.XLOOKUP(AW3060,Sheet2!$Q$3:$Q$66,Sheet2!$R$3:$R$66,"**")</f>
        <v>0</v>
      </c>
      <c r="AY3060" s="4">
        <f t="shared" si="2185"/>
        <v>0</v>
      </c>
      <c r="AZ3060" s="16" t="str">
        <f t="shared" si="2186"/>
        <v>SKPBN</v>
      </c>
    </row>
    <row r="3061" spans="1:52" x14ac:dyDescent="0.35">
      <c r="B3061" s="3">
        <f t="shared" ref="B3061:B3122" si="2188">B3060+1</f>
        <v>52</v>
      </c>
      <c r="C3061" s="1">
        <f t="shared" si="2187"/>
        <v>6233</v>
      </c>
      <c r="D3061" s="2">
        <v>0</v>
      </c>
      <c r="E3061" s="2" t="str">
        <f>_xlfn.XLOOKUP(C3061,Sheet2!$N$3:$N$1000,Sheet2!$O$3:$O$1000,"")</f>
        <v>P.AC1</v>
      </c>
      <c r="F3061" s="9"/>
      <c r="G3061" s="4" t="str">
        <f t="shared" si="2145"/>
        <v>0</v>
      </c>
      <c r="H3061" s="4">
        <f t="shared" si="2146"/>
        <v>0</v>
      </c>
      <c r="I3061" s="6">
        <f t="shared" si="2153"/>
        <v>0</v>
      </c>
      <c r="J3061" s="6">
        <f t="shared" si="2154"/>
        <v>0</v>
      </c>
      <c r="K3061" s="6">
        <f t="shared" si="2155"/>
        <v>0</v>
      </c>
      <c r="L3061" s="6">
        <f t="shared" si="2156"/>
        <v>0</v>
      </c>
      <c r="M3061" s="6">
        <f t="shared" si="2157"/>
        <v>0</v>
      </c>
      <c r="N3061" s="6">
        <f t="shared" si="2158"/>
        <v>0</v>
      </c>
      <c r="O3061" s="13">
        <f t="shared" si="2159"/>
        <v>0</v>
      </c>
      <c r="P3061" s="4">
        <f t="shared" si="2160"/>
        <v>0</v>
      </c>
      <c r="Q3061" s="4">
        <f t="shared" si="2161"/>
        <v>0</v>
      </c>
      <c r="R3061">
        <f t="shared" si="2162"/>
        <v>0</v>
      </c>
      <c r="S3061" s="4">
        <f t="shared" si="2163"/>
        <v>0</v>
      </c>
      <c r="T3061" s="15">
        <f t="shared" si="2164"/>
        <v>0</v>
      </c>
      <c r="U3061" s="4">
        <f t="shared" si="2165"/>
        <v>0</v>
      </c>
      <c r="V3061" s="4">
        <f t="shared" si="2166"/>
        <v>0</v>
      </c>
      <c r="W3061" s="4">
        <f t="shared" si="2167"/>
        <v>0</v>
      </c>
      <c r="X3061" s="6">
        <f t="shared" si="2168"/>
        <v>0</v>
      </c>
      <c r="Y3061" s="4">
        <f t="shared" si="2169"/>
        <v>0</v>
      </c>
      <c r="Z3061" s="6">
        <f t="shared" si="2170"/>
        <v>0</v>
      </c>
      <c r="AA3061" s="18">
        <f t="shared" si="2171"/>
        <v>0</v>
      </c>
      <c r="AB3061" s="9" t="str">
        <f t="shared" si="2150"/>
        <v>0</v>
      </c>
      <c r="AC3061" s="9" t="str">
        <f>_xlfn.XLOOKUP(R3061,Sheet2!$H$3:$H$258,Sheet2!$I$3:$I$258,"-----")</f>
        <v>0</v>
      </c>
      <c r="AD3061" s="9" t="str">
        <f>_xlfn.XLOOKUP(VALUE(AE3061),Sheet2!$N$3:$N$1000,Sheet2!$O$3:$O$1000,"********")</f>
        <v>P.AC1</v>
      </c>
      <c r="AE3061" t="str">
        <f t="shared" si="2147"/>
        <v>6233</v>
      </c>
      <c r="AF3061" s="9" t="str">
        <f>IF(R3061&lt;200,"+"&amp;TEXT(R3061,"0"),"-"&amp;TEXT(_xlfn.XLOOKUP(R3061,Sheet2!$K$3:$K$130,Sheet2!$L$3:$L$130,"-----"),"0"))</f>
        <v>+0</v>
      </c>
      <c r="AG3061" s="9" t="str">
        <f t="shared" si="2172"/>
        <v/>
      </c>
      <c r="AH3061" s="9" t="str">
        <f t="shared" si="2173"/>
        <v>JMP 0</v>
      </c>
      <c r="AI3061" t="str">
        <f t="shared" si="2174"/>
        <v>0,0</v>
      </c>
      <c r="AJ3061" s="16" t="str">
        <f t="shared" si="2175"/>
        <v>0</v>
      </c>
      <c r="AK3061" t="str">
        <f t="shared" si="2176"/>
        <v>COM 0,0</v>
      </c>
      <c r="AL3061" s="4" t="str">
        <f t="shared" si="2177"/>
        <v>COM</v>
      </c>
      <c r="AM3061" s="4" t="str">
        <f t="shared" si="2178"/>
        <v/>
      </c>
      <c r="AN3061" s="4" t="str">
        <f t="shared" si="2179"/>
        <v/>
      </c>
      <c r="AO3061" s="4" t="str">
        <f t="shared" si="2180"/>
        <v/>
      </c>
      <c r="AP3061" s="15" t="str">
        <f t="shared" si="2181"/>
        <v/>
      </c>
      <c r="AQ3061" s="9" t="str">
        <f>_xlfn.XLOOKUP(D3061,Sheet2!$E$3:$E$101,Sheet2!$F$3:$F$101,"******************")</f>
        <v>0</v>
      </c>
      <c r="AR3061" s="33" t="str">
        <f t="shared" si="2148"/>
        <v>NIO 0</v>
      </c>
      <c r="AS3061" s="9" t="str">
        <f t="shared" si="2149"/>
        <v>DOC</v>
      </c>
      <c r="AT3061" s="4">
        <f t="shared" si="2182"/>
        <v>0</v>
      </c>
      <c r="AU3061" s="6">
        <f t="shared" si="2183"/>
        <v>0</v>
      </c>
      <c r="AV3061" s="4" t="str">
        <f t="shared" si="2151"/>
        <v/>
      </c>
      <c r="AW3061" s="4">
        <f t="shared" si="2184"/>
        <v>0</v>
      </c>
      <c r="AX3061" s="4" t="str">
        <f>_xlfn.XLOOKUP(AW3061,Sheet2!$Q$3:$Q$66,Sheet2!$R$3:$R$66,"**")</f>
        <v>0</v>
      </c>
      <c r="AY3061" s="4">
        <f t="shared" si="2185"/>
        <v>0</v>
      </c>
      <c r="AZ3061" s="16" t="str">
        <f t="shared" si="2186"/>
        <v>SKPBN</v>
      </c>
    </row>
    <row r="3062" spans="1:52" x14ac:dyDescent="0.35">
      <c r="B3062" s="3">
        <f t="shared" si="2188"/>
        <v>53</v>
      </c>
      <c r="C3062" s="1">
        <f t="shared" si="2187"/>
        <v>6234</v>
      </c>
      <c r="D3062" s="2">
        <v>0</v>
      </c>
      <c r="E3062" s="2" t="str">
        <f>_xlfn.XLOOKUP(C3062,Sheet2!$N$3:$N$1000,Sheet2!$O$3:$O$1000,"")</f>
        <v>P.AC2</v>
      </c>
      <c r="F3062" s="9"/>
      <c r="G3062" s="4" t="str">
        <f t="shared" si="2145"/>
        <v>0</v>
      </c>
      <c r="H3062" s="4">
        <f t="shared" si="2146"/>
        <v>0</v>
      </c>
      <c r="I3062" s="6">
        <f t="shared" si="2153"/>
        <v>0</v>
      </c>
      <c r="J3062" s="6">
        <f t="shared" si="2154"/>
        <v>0</v>
      </c>
      <c r="K3062" s="6">
        <f t="shared" si="2155"/>
        <v>0</v>
      </c>
      <c r="L3062" s="6">
        <f t="shared" si="2156"/>
        <v>0</v>
      </c>
      <c r="M3062" s="6">
        <f t="shared" si="2157"/>
        <v>0</v>
      </c>
      <c r="N3062" s="6">
        <f t="shared" si="2158"/>
        <v>0</v>
      </c>
      <c r="O3062" s="13">
        <f t="shared" si="2159"/>
        <v>0</v>
      </c>
      <c r="P3062" s="4">
        <f t="shared" si="2160"/>
        <v>0</v>
      </c>
      <c r="Q3062" s="4">
        <f t="shared" si="2161"/>
        <v>0</v>
      </c>
      <c r="R3062">
        <f t="shared" si="2162"/>
        <v>0</v>
      </c>
      <c r="S3062" s="4">
        <f t="shared" si="2163"/>
        <v>0</v>
      </c>
      <c r="T3062" s="15">
        <f t="shared" si="2164"/>
        <v>0</v>
      </c>
      <c r="U3062" s="4">
        <f t="shared" si="2165"/>
        <v>0</v>
      </c>
      <c r="V3062" s="4">
        <f t="shared" si="2166"/>
        <v>0</v>
      </c>
      <c r="W3062" s="4">
        <f t="shared" si="2167"/>
        <v>0</v>
      </c>
      <c r="X3062" s="6">
        <f t="shared" si="2168"/>
        <v>0</v>
      </c>
      <c r="Y3062" s="4">
        <f t="shared" si="2169"/>
        <v>0</v>
      </c>
      <c r="Z3062" s="6">
        <f t="shared" si="2170"/>
        <v>0</v>
      </c>
      <c r="AA3062" s="18">
        <f t="shared" si="2171"/>
        <v>0</v>
      </c>
      <c r="AB3062" s="9" t="str">
        <f t="shared" si="2150"/>
        <v>0</v>
      </c>
      <c r="AC3062" s="9" t="str">
        <f>_xlfn.XLOOKUP(R3062,Sheet2!$H$3:$H$258,Sheet2!$I$3:$I$258,"-----")</f>
        <v>0</v>
      </c>
      <c r="AD3062" s="9" t="str">
        <f>_xlfn.XLOOKUP(VALUE(AE3062),Sheet2!$N$3:$N$1000,Sheet2!$O$3:$O$1000,"********")</f>
        <v>P.AC2</v>
      </c>
      <c r="AE3062" t="str">
        <f t="shared" si="2147"/>
        <v>6234</v>
      </c>
      <c r="AF3062" s="9" t="str">
        <f>IF(R3062&lt;200,"+"&amp;TEXT(R3062,"0"),"-"&amp;TEXT(_xlfn.XLOOKUP(R3062,Sheet2!$K$3:$K$130,Sheet2!$L$3:$L$130,"-----"),"0"))</f>
        <v>+0</v>
      </c>
      <c r="AG3062" s="9" t="str">
        <f t="shared" si="2172"/>
        <v/>
      </c>
      <c r="AH3062" s="9" t="str">
        <f t="shared" si="2173"/>
        <v>JMP 0</v>
      </c>
      <c r="AI3062" t="str">
        <f t="shared" si="2174"/>
        <v>0,0</v>
      </c>
      <c r="AJ3062" s="16" t="str">
        <f t="shared" si="2175"/>
        <v>0</v>
      </c>
      <c r="AK3062" t="str">
        <f t="shared" si="2176"/>
        <v>COM 0,0</v>
      </c>
      <c r="AL3062" s="4" t="str">
        <f t="shared" si="2177"/>
        <v>COM</v>
      </c>
      <c r="AM3062" s="4" t="str">
        <f t="shared" si="2178"/>
        <v/>
      </c>
      <c r="AN3062" s="4" t="str">
        <f t="shared" si="2179"/>
        <v/>
      </c>
      <c r="AO3062" s="4" t="str">
        <f t="shared" si="2180"/>
        <v/>
      </c>
      <c r="AP3062" s="15" t="str">
        <f t="shared" si="2181"/>
        <v/>
      </c>
      <c r="AQ3062" s="9" t="str">
        <f>_xlfn.XLOOKUP(D3062,Sheet2!$E$3:$E$101,Sheet2!$F$3:$F$101,"******************")</f>
        <v>0</v>
      </c>
      <c r="AR3062" s="33" t="str">
        <f t="shared" si="2148"/>
        <v>NIO 0</v>
      </c>
      <c r="AS3062" s="9" t="str">
        <f t="shared" si="2149"/>
        <v>DOC</v>
      </c>
      <c r="AT3062" s="4">
        <f t="shared" si="2182"/>
        <v>0</v>
      </c>
      <c r="AU3062" s="6">
        <f t="shared" si="2183"/>
        <v>0</v>
      </c>
      <c r="AV3062" s="4" t="str">
        <f t="shared" si="2151"/>
        <v/>
      </c>
      <c r="AW3062" s="4">
        <f t="shared" si="2184"/>
        <v>0</v>
      </c>
      <c r="AX3062" s="4" t="str">
        <f>_xlfn.XLOOKUP(AW3062,Sheet2!$Q$3:$Q$66,Sheet2!$R$3:$R$66,"**")</f>
        <v>0</v>
      </c>
      <c r="AY3062" s="4">
        <f t="shared" si="2185"/>
        <v>0</v>
      </c>
      <c r="AZ3062" s="16" t="str">
        <f t="shared" si="2186"/>
        <v>SKPBN</v>
      </c>
    </row>
    <row r="3063" spans="1:52" x14ac:dyDescent="0.35">
      <c r="B3063" s="3">
        <f t="shared" si="2188"/>
        <v>54</v>
      </c>
      <c r="C3063" s="1">
        <f t="shared" si="2187"/>
        <v>6235</v>
      </c>
      <c r="D3063" s="2">
        <v>11</v>
      </c>
      <c r="E3063" s="2" t="str">
        <f>_xlfn.XLOOKUP(C3063,Sheet2!$N$3:$N$1000,Sheet2!$O$3:$O$1000,"")</f>
        <v>P.TAB</v>
      </c>
      <c r="F3063" s="9"/>
      <c r="G3063" s="4" t="str">
        <f t="shared" si="2145"/>
        <v>0</v>
      </c>
      <c r="H3063" s="4">
        <f t="shared" si="2146"/>
        <v>11</v>
      </c>
      <c r="I3063" s="6">
        <f t="shared" si="2153"/>
        <v>0</v>
      </c>
      <c r="J3063" s="6">
        <f t="shared" si="2154"/>
        <v>0</v>
      </c>
      <c r="K3063" s="6">
        <f t="shared" si="2155"/>
        <v>0</v>
      </c>
      <c r="L3063" s="6">
        <f t="shared" si="2156"/>
        <v>0</v>
      </c>
      <c r="M3063" s="6">
        <f t="shared" si="2157"/>
        <v>1</v>
      </c>
      <c r="N3063" s="6">
        <f t="shared" si="2158"/>
        <v>1</v>
      </c>
      <c r="O3063" s="13">
        <f t="shared" si="2159"/>
        <v>0</v>
      </c>
      <c r="P3063" s="4">
        <f t="shared" si="2160"/>
        <v>0</v>
      </c>
      <c r="Q3063" s="4">
        <f t="shared" si="2161"/>
        <v>0</v>
      </c>
      <c r="R3063">
        <f t="shared" si="2162"/>
        <v>11</v>
      </c>
      <c r="S3063" s="4">
        <f t="shared" si="2163"/>
        <v>0</v>
      </c>
      <c r="T3063" s="15">
        <f t="shared" si="2164"/>
        <v>0</v>
      </c>
      <c r="U3063" s="4">
        <f t="shared" si="2165"/>
        <v>0</v>
      </c>
      <c r="V3063" s="4">
        <f t="shared" si="2166"/>
        <v>0</v>
      </c>
      <c r="W3063" s="4">
        <f t="shared" si="2167"/>
        <v>0</v>
      </c>
      <c r="X3063" s="6">
        <f t="shared" si="2168"/>
        <v>0</v>
      </c>
      <c r="Y3063" s="4">
        <f t="shared" si="2169"/>
        <v>0</v>
      </c>
      <c r="Z3063" s="6">
        <f t="shared" si="2170"/>
        <v>1</v>
      </c>
      <c r="AA3063" s="18">
        <f t="shared" si="2171"/>
        <v>1</v>
      </c>
      <c r="AB3063" s="9" t="str">
        <f t="shared" si="2150"/>
        <v>C2</v>
      </c>
      <c r="AC3063" s="9" t="str">
        <f>_xlfn.XLOOKUP(R3063,Sheet2!$H$3:$H$258,Sheet2!$I$3:$I$258,"-----")</f>
        <v>C2</v>
      </c>
      <c r="AD3063" s="9" t="str">
        <f>_xlfn.XLOOKUP(VALUE(AE3063),Sheet2!$N$3:$N$1000,Sheet2!$O$3:$O$1000,"********")</f>
        <v>********</v>
      </c>
      <c r="AE3063" t="str">
        <f t="shared" si="2147"/>
        <v>6246</v>
      </c>
      <c r="AF3063" s="9" t="str">
        <f>IF(R3063&lt;200,"+"&amp;TEXT(R3063,"0"),"-"&amp;TEXT(_xlfn.XLOOKUP(R3063,Sheet2!$K$3:$K$130,Sheet2!$L$3:$L$130,"-----"),"0"))</f>
        <v>+11</v>
      </c>
      <c r="AG3063" s="9" t="str">
        <f t="shared" si="2172"/>
        <v/>
      </c>
      <c r="AH3063" s="9" t="str">
        <f t="shared" si="2173"/>
        <v>JMP C2</v>
      </c>
      <c r="AI3063" t="str">
        <f t="shared" si="2174"/>
        <v>0,C2</v>
      </c>
      <c r="AJ3063" s="16" t="str">
        <f t="shared" si="2175"/>
        <v>C2</v>
      </c>
      <c r="AK3063" t="str">
        <f t="shared" si="2176"/>
        <v>COM# 0,0,SKP</v>
      </c>
      <c r="AL3063" s="4" t="str">
        <f t="shared" si="2177"/>
        <v>COM</v>
      </c>
      <c r="AM3063" s="4" t="str">
        <f t="shared" si="2178"/>
        <v/>
      </c>
      <c r="AN3063" s="4" t="str">
        <f t="shared" si="2179"/>
        <v/>
      </c>
      <c r="AO3063" s="4" t="str">
        <f t="shared" si="2180"/>
        <v>#</v>
      </c>
      <c r="AP3063" s="15" t="str">
        <f t="shared" si="2181"/>
        <v>,SKP</v>
      </c>
      <c r="AQ3063" s="9" t="str">
        <f>_xlfn.XLOOKUP(D3063,Sheet2!$E$3:$E$101,Sheet2!$F$3:$F$101,"******************")</f>
        <v>******************</v>
      </c>
      <c r="AR3063" s="33" t="str">
        <f t="shared" si="2148"/>
        <v>NIO TTO</v>
      </c>
      <c r="AS3063" s="9" t="str">
        <f t="shared" si="2149"/>
        <v>DOC</v>
      </c>
      <c r="AT3063" s="4">
        <f t="shared" si="2182"/>
        <v>0</v>
      </c>
      <c r="AU3063" s="6">
        <f t="shared" si="2183"/>
        <v>0</v>
      </c>
      <c r="AV3063" s="4" t="str">
        <f t="shared" si="2151"/>
        <v/>
      </c>
      <c r="AW3063" s="4">
        <f t="shared" si="2184"/>
        <v>11</v>
      </c>
      <c r="AX3063" s="4" t="str">
        <f>_xlfn.XLOOKUP(AW3063,Sheet2!$Q$3:$Q$66,Sheet2!$R$3:$R$66,"**")</f>
        <v>TTO</v>
      </c>
      <c r="AY3063" s="4">
        <f t="shared" si="2185"/>
        <v>0</v>
      </c>
      <c r="AZ3063" s="16" t="str">
        <f t="shared" si="2186"/>
        <v>SKPBN</v>
      </c>
    </row>
    <row r="3064" spans="1:52" x14ac:dyDescent="0.35">
      <c r="B3064" s="3">
        <f t="shared" si="2188"/>
        <v>55</v>
      </c>
      <c r="C3064" s="1">
        <f t="shared" si="2187"/>
        <v>6236</v>
      </c>
      <c r="D3064" s="2">
        <v>60</v>
      </c>
      <c r="E3064" s="2" t="str">
        <f>_xlfn.XLOOKUP(C3064,Sheet2!$N$3:$N$1000,Sheet2!$O$3:$O$1000,"")</f>
        <v>P.C60</v>
      </c>
      <c r="F3064" s="9"/>
      <c r="G3064" s="4" t="str">
        <f t="shared" si="2145"/>
        <v>0</v>
      </c>
      <c r="H3064" s="4">
        <f t="shared" si="2146"/>
        <v>60</v>
      </c>
      <c r="I3064" s="6">
        <f t="shared" si="2153"/>
        <v>0</v>
      </c>
      <c r="J3064" s="6">
        <f t="shared" si="2154"/>
        <v>0</v>
      </c>
      <c r="K3064" s="6">
        <f t="shared" si="2155"/>
        <v>0</v>
      </c>
      <c r="L3064" s="6">
        <f t="shared" si="2156"/>
        <v>0</v>
      </c>
      <c r="M3064" s="6">
        <f t="shared" si="2157"/>
        <v>6</v>
      </c>
      <c r="N3064" s="6">
        <f t="shared" si="2158"/>
        <v>0</v>
      </c>
      <c r="O3064" s="13">
        <f t="shared" si="2159"/>
        <v>0</v>
      </c>
      <c r="P3064" s="4">
        <f t="shared" si="2160"/>
        <v>0</v>
      </c>
      <c r="Q3064" s="4">
        <f t="shared" si="2161"/>
        <v>0</v>
      </c>
      <c r="R3064">
        <f t="shared" si="2162"/>
        <v>60</v>
      </c>
      <c r="S3064" s="4">
        <f t="shared" si="2163"/>
        <v>0</v>
      </c>
      <c r="T3064" s="15">
        <f t="shared" si="2164"/>
        <v>0</v>
      </c>
      <c r="U3064" s="4">
        <f t="shared" si="2165"/>
        <v>0</v>
      </c>
      <c r="V3064" s="4">
        <f t="shared" si="2166"/>
        <v>0</v>
      </c>
      <c r="W3064" s="4">
        <f t="shared" si="2167"/>
        <v>0</v>
      </c>
      <c r="X3064" s="6">
        <f t="shared" si="2168"/>
        <v>0</v>
      </c>
      <c r="Y3064" s="4">
        <f t="shared" si="2169"/>
        <v>3</v>
      </c>
      <c r="Z3064" s="6">
        <f t="shared" si="2170"/>
        <v>0</v>
      </c>
      <c r="AA3064" s="18">
        <f t="shared" si="2171"/>
        <v>0</v>
      </c>
      <c r="AB3064" s="9" t="str">
        <f t="shared" si="2150"/>
        <v>KB14</v>
      </c>
      <c r="AC3064" s="9" t="str">
        <f>_xlfn.XLOOKUP(R3064,Sheet2!$H$3:$H$258,Sheet2!$I$3:$I$258,"-----")</f>
        <v>KB14</v>
      </c>
      <c r="AD3064" s="9" t="str">
        <f>_xlfn.XLOOKUP(VALUE(AE3064),Sheet2!$N$3:$N$1000,Sheet2!$O$3:$O$1000,"********")</f>
        <v>********</v>
      </c>
      <c r="AE3064" t="str">
        <f t="shared" si="2147"/>
        <v>6316</v>
      </c>
      <c r="AF3064" s="9" t="str">
        <f>IF(R3064&lt;200,"+"&amp;TEXT(R3064,"0"),"-"&amp;TEXT(_xlfn.XLOOKUP(R3064,Sheet2!$K$3:$K$130,Sheet2!$L$3:$L$130,"-----"),"0"))</f>
        <v>+60</v>
      </c>
      <c r="AG3064" s="9" t="str">
        <f t="shared" si="2172"/>
        <v/>
      </c>
      <c r="AH3064" s="9" t="str">
        <f t="shared" si="2173"/>
        <v>JMP KB14</v>
      </c>
      <c r="AI3064" t="str">
        <f t="shared" si="2174"/>
        <v>0,KB14</v>
      </c>
      <c r="AJ3064" s="16" t="str">
        <f t="shared" si="2175"/>
        <v>KB14</v>
      </c>
      <c r="AK3064" t="str">
        <f t="shared" si="2176"/>
        <v>COMC 0,0</v>
      </c>
      <c r="AL3064" s="4" t="str">
        <f t="shared" si="2177"/>
        <v>COM</v>
      </c>
      <c r="AM3064" s="4" t="str">
        <f t="shared" si="2178"/>
        <v/>
      </c>
      <c r="AN3064" s="4" t="str">
        <f t="shared" si="2179"/>
        <v>C</v>
      </c>
      <c r="AO3064" s="4" t="str">
        <f t="shared" si="2180"/>
        <v/>
      </c>
      <c r="AP3064" s="15" t="str">
        <f t="shared" si="2181"/>
        <v/>
      </c>
      <c r="AQ3064" s="9" t="str">
        <f>_xlfn.XLOOKUP(D3064,Sheet2!$E$3:$E$101,Sheet2!$F$3:$F$101,"******************")</f>
        <v>******************</v>
      </c>
      <c r="AR3064" s="33" t="str">
        <f t="shared" si="2148"/>
        <v>NIO **</v>
      </c>
      <c r="AS3064" s="9" t="str">
        <f t="shared" si="2149"/>
        <v>DOC</v>
      </c>
      <c r="AT3064" s="4">
        <f t="shared" si="2182"/>
        <v>0</v>
      </c>
      <c r="AU3064" s="6">
        <f t="shared" si="2183"/>
        <v>0</v>
      </c>
      <c r="AV3064" s="4" t="str">
        <f t="shared" si="2151"/>
        <v/>
      </c>
      <c r="AW3064" s="4">
        <f t="shared" si="2184"/>
        <v>60</v>
      </c>
      <c r="AX3064" s="4" t="str">
        <f>_xlfn.XLOOKUP(AW3064,Sheet2!$Q$3:$Q$66,Sheet2!$R$3:$R$66,"**")</f>
        <v>**</v>
      </c>
      <c r="AY3064" s="4">
        <f t="shared" si="2185"/>
        <v>0</v>
      </c>
      <c r="AZ3064" s="16" t="str">
        <f t="shared" si="2186"/>
        <v>SKPBN</v>
      </c>
    </row>
    <row r="3065" spans="1:52" x14ac:dyDescent="0.35">
      <c r="B3065" s="3">
        <f t="shared" si="2188"/>
        <v>56</v>
      </c>
      <c r="C3065" s="1">
        <f t="shared" si="2187"/>
        <v>6237</v>
      </c>
      <c r="D3065" s="2">
        <v>377</v>
      </c>
      <c r="E3065" s="2" t="str">
        <f>_xlfn.XLOOKUP(C3065,Sheet2!$N$3:$N$1000,Sheet2!$O$3:$O$1000,"")</f>
        <v>P.377</v>
      </c>
      <c r="F3065" s="9"/>
      <c r="G3065" s="4" t="str">
        <f t="shared" si="2145"/>
        <v>0</v>
      </c>
      <c r="H3065" s="4">
        <f t="shared" si="2146"/>
        <v>377</v>
      </c>
      <c r="I3065" s="6">
        <f t="shared" si="2153"/>
        <v>0</v>
      </c>
      <c r="J3065" s="6">
        <f t="shared" si="2154"/>
        <v>0</v>
      </c>
      <c r="K3065" s="6">
        <f t="shared" si="2155"/>
        <v>0</v>
      </c>
      <c r="L3065" s="6">
        <f t="shared" si="2156"/>
        <v>3</v>
      </c>
      <c r="M3065" s="6">
        <f t="shared" si="2157"/>
        <v>7</v>
      </c>
      <c r="N3065" s="6">
        <f t="shared" si="2158"/>
        <v>7</v>
      </c>
      <c r="O3065" s="13">
        <f t="shared" si="2159"/>
        <v>0</v>
      </c>
      <c r="P3065" s="4">
        <f t="shared" si="2160"/>
        <v>0</v>
      </c>
      <c r="Q3065" s="4">
        <f t="shared" si="2161"/>
        <v>0</v>
      </c>
      <c r="R3065">
        <f t="shared" si="2162"/>
        <v>377</v>
      </c>
      <c r="S3065" s="4">
        <f t="shared" si="2163"/>
        <v>0</v>
      </c>
      <c r="T3065" s="15">
        <f t="shared" si="2164"/>
        <v>0</v>
      </c>
      <c r="U3065" s="4">
        <f t="shared" si="2165"/>
        <v>0</v>
      </c>
      <c r="V3065" s="4">
        <f t="shared" si="2166"/>
        <v>0</v>
      </c>
      <c r="W3065" s="4">
        <f t="shared" si="2167"/>
        <v>0</v>
      </c>
      <c r="X3065" s="6">
        <f t="shared" si="2168"/>
        <v>3</v>
      </c>
      <c r="Y3065" s="4">
        <f t="shared" si="2169"/>
        <v>3</v>
      </c>
      <c r="Z3065" s="6">
        <f t="shared" si="2170"/>
        <v>1</v>
      </c>
      <c r="AA3065" s="18">
        <f t="shared" si="2171"/>
        <v>7</v>
      </c>
      <c r="AB3065" s="9" t="str">
        <f t="shared" si="2150"/>
        <v>*****</v>
      </c>
      <c r="AC3065" s="9" t="str">
        <f>_xlfn.XLOOKUP(R3065,Sheet2!$H$3:$H$258,Sheet2!$I$3:$I$258,"-----")</f>
        <v>*****</v>
      </c>
      <c r="AD3065" s="9" t="str">
        <f>_xlfn.XLOOKUP(VALUE(AE3065),Sheet2!$N$3:$N$1000,Sheet2!$O$3:$O$1000,"********")</f>
        <v>P.C60</v>
      </c>
      <c r="AE3065" t="str">
        <f t="shared" si="2147"/>
        <v>6236</v>
      </c>
      <c r="AF3065" s="9" t="str">
        <f>IF(R3065&lt;200,"+"&amp;TEXT(R3065,"0"),"-"&amp;TEXT(_xlfn.XLOOKUP(R3065,Sheet2!$K$3:$K$130,Sheet2!$L$3:$L$130,"-----"),"0"))</f>
        <v>-1</v>
      </c>
      <c r="AG3065" s="9" t="str">
        <f t="shared" si="2172"/>
        <v/>
      </c>
      <c r="AH3065" s="9" t="str">
        <f t="shared" si="2173"/>
        <v>JMP *****</v>
      </c>
      <c r="AI3065" t="str">
        <f t="shared" si="2174"/>
        <v>0,*****</v>
      </c>
      <c r="AJ3065" s="16" t="str">
        <f t="shared" si="2175"/>
        <v>*****</v>
      </c>
      <c r="AK3065" t="str">
        <f t="shared" si="2176"/>
        <v>COMCS# 0,0,SBN</v>
      </c>
      <c r="AL3065" s="4" t="str">
        <f t="shared" si="2177"/>
        <v>COM</v>
      </c>
      <c r="AM3065" s="4" t="str">
        <f t="shared" si="2178"/>
        <v>S</v>
      </c>
      <c r="AN3065" s="4" t="str">
        <f t="shared" si="2179"/>
        <v>C</v>
      </c>
      <c r="AO3065" s="4" t="str">
        <f t="shared" si="2180"/>
        <v>#</v>
      </c>
      <c r="AP3065" s="15" t="str">
        <f t="shared" si="2181"/>
        <v>,SBN</v>
      </c>
      <c r="AQ3065" s="9" t="str">
        <f>_xlfn.XLOOKUP(D3065,Sheet2!$E$3:$E$101,Sheet2!$F$3:$F$101,"******************")</f>
        <v>******************</v>
      </c>
      <c r="AR3065" s="33" t="str">
        <f t="shared" si="2148"/>
        <v>NIOP CPU</v>
      </c>
      <c r="AS3065" s="9" t="str">
        <f t="shared" si="2149"/>
        <v>DOCP</v>
      </c>
      <c r="AT3065" s="4">
        <f t="shared" si="2182"/>
        <v>0</v>
      </c>
      <c r="AU3065" s="6">
        <f t="shared" si="2183"/>
        <v>3</v>
      </c>
      <c r="AV3065" s="4" t="str">
        <f t="shared" si="2151"/>
        <v>P</v>
      </c>
      <c r="AW3065" s="4">
        <f t="shared" si="2184"/>
        <v>77</v>
      </c>
      <c r="AX3065" s="4" t="str">
        <f>_xlfn.XLOOKUP(AW3065,Sheet2!$Q$3:$Q$66,Sheet2!$R$3:$R$66,"**")</f>
        <v>CPU</v>
      </c>
      <c r="AY3065" s="4">
        <f t="shared" si="2185"/>
        <v>0</v>
      </c>
      <c r="AZ3065" s="16" t="str">
        <f t="shared" si="2186"/>
        <v>SKPDZ</v>
      </c>
    </row>
    <row r="3066" spans="1:52" x14ac:dyDescent="0.35">
      <c r="A3066" s="5" t="s">
        <v>123</v>
      </c>
      <c r="B3066" s="3">
        <v>1</v>
      </c>
      <c r="C3066" s="1">
        <f t="shared" si="2187"/>
        <v>6240</v>
      </c>
      <c r="D3066" s="2">
        <v>54434</v>
      </c>
      <c r="E3066" s="2" t="str">
        <f>_xlfn.XLOOKUP(C3066,Sheet2!$N$3:$N$1000,Sheet2!$O$3:$O$1000,"")</f>
        <v>CHAR</v>
      </c>
      <c r="F3066" s="9" t="str">
        <f t="shared" si="2152"/>
        <v>STA 3,CHRET</v>
      </c>
      <c r="G3066" s="4" t="str">
        <f t="shared" si="2145"/>
        <v>131</v>
      </c>
      <c r="H3066" s="4">
        <f t="shared" si="2146"/>
        <v>34</v>
      </c>
      <c r="I3066" s="6">
        <f t="shared" si="2153"/>
        <v>0</v>
      </c>
      <c r="J3066" s="6">
        <f t="shared" si="2154"/>
        <v>5</v>
      </c>
      <c r="K3066" s="6">
        <f t="shared" si="2155"/>
        <v>4</v>
      </c>
      <c r="L3066" s="6">
        <f t="shared" si="2156"/>
        <v>4</v>
      </c>
      <c r="M3066" s="6">
        <f t="shared" si="2157"/>
        <v>3</v>
      </c>
      <c r="N3066" s="6">
        <f t="shared" si="2158"/>
        <v>4</v>
      </c>
      <c r="O3066" s="13">
        <f t="shared" si="2159"/>
        <v>11</v>
      </c>
      <c r="P3066" s="4">
        <f t="shared" si="2160"/>
        <v>2</v>
      </c>
      <c r="Q3066" s="4">
        <f t="shared" si="2161"/>
        <v>3</v>
      </c>
      <c r="R3066">
        <f t="shared" si="2162"/>
        <v>34</v>
      </c>
      <c r="S3066" s="4">
        <f t="shared" si="2163"/>
        <v>1</v>
      </c>
      <c r="T3066" s="15">
        <f t="shared" si="2164"/>
        <v>0</v>
      </c>
      <c r="U3066" s="4">
        <f t="shared" si="2165"/>
        <v>2</v>
      </c>
      <c r="V3066" s="4">
        <f t="shared" si="2166"/>
        <v>3</v>
      </c>
      <c r="W3066" s="4">
        <f t="shared" si="2167"/>
        <v>1</v>
      </c>
      <c r="X3066" s="6">
        <f t="shared" si="2168"/>
        <v>0</v>
      </c>
      <c r="Y3066" s="4">
        <f t="shared" si="2169"/>
        <v>1</v>
      </c>
      <c r="Z3066" s="6">
        <f t="shared" si="2170"/>
        <v>1</v>
      </c>
      <c r="AA3066" s="18">
        <f t="shared" si="2171"/>
        <v>4</v>
      </c>
      <c r="AB3066" s="9" t="str">
        <f t="shared" si="2150"/>
        <v>CHRET</v>
      </c>
      <c r="AC3066" s="9" t="str">
        <f>_xlfn.XLOOKUP(R3066,Sheet2!$H$3:$H$258,Sheet2!$I$3:$I$258,"-----")</f>
        <v>*****</v>
      </c>
      <c r="AD3066" s="9" t="str">
        <f>_xlfn.XLOOKUP(VALUE(AE3066),Sheet2!$N$3:$N$1000,Sheet2!$O$3:$O$1000,"********")</f>
        <v>CHRET</v>
      </c>
      <c r="AE3066" t="str">
        <f t="shared" si="2147"/>
        <v>6274</v>
      </c>
      <c r="AF3066" s="9" t="str">
        <f>IF(R3066&lt;200,"+"&amp;TEXT(R3066,"0"),"-"&amp;TEXT(_xlfn.XLOOKUP(R3066,Sheet2!$K$3:$K$130,Sheet2!$L$3:$L$130,"-----"),"0"))</f>
        <v>+34</v>
      </c>
      <c r="AG3066" s="9" t="str">
        <f t="shared" si="2172"/>
        <v/>
      </c>
      <c r="AH3066" s="9" t="str">
        <f t="shared" si="2173"/>
        <v>DSZ CHRET</v>
      </c>
      <c r="AI3066" t="str">
        <f t="shared" si="2174"/>
        <v>3,CHRET</v>
      </c>
      <c r="AJ3066" s="16" t="str">
        <f t="shared" si="2175"/>
        <v>CHRET</v>
      </c>
      <c r="AK3066" t="str">
        <f t="shared" si="2176"/>
        <v>NEGZ# 2,3,SZR</v>
      </c>
      <c r="AL3066" s="4" t="str">
        <f t="shared" si="2177"/>
        <v>NEG</v>
      </c>
      <c r="AM3066" s="4" t="str">
        <f t="shared" si="2178"/>
        <v/>
      </c>
      <c r="AN3066" s="4" t="str">
        <f t="shared" si="2179"/>
        <v>Z</v>
      </c>
      <c r="AO3066" s="4" t="str">
        <f t="shared" si="2180"/>
        <v>#</v>
      </c>
      <c r="AP3066" s="15" t="str">
        <f t="shared" si="2181"/>
        <v>,SZR</v>
      </c>
      <c r="AQ3066" s="9" t="str">
        <f>_xlfn.XLOOKUP(D3066,Sheet2!$E$3:$E$101,Sheet2!$F$3:$F$101,"******************")</f>
        <v>******************</v>
      </c>
      <c r="AR3066" s="33" t="str">
        <f t="shared" si="2148"/>
        <v>DIA 3,**</v>
      </c>
      <c r="AS3066" s="9" t="str">
        <f t="shared" si="2149"/>
        <v>DIA</v>
      </c>
      <c r="AT3066" s="4">
        <f t="shared" si="2182"/>
        <v>3</v>
      </c>
      <c r="AU3066" s="6">
        <f t="shared" si="2183"/>
        <v>0</v>
      </c>
      <c r="AV3066" s="4" t="str">
        <f t="shared" si="2151"/>
        <v/>
      </c>
      <c r="AW3066" s="4">
        <f t="shared" si="2184"/>
        <v>34</v>
      </c>
      <c r="AX3066" s="4" t="str">
        <f>_xlfn.XLOOKUP(AW3066,Sheet2!$Q$3:$Q$66,Sheet2!$R$3:$R$66,"**")</f>
        <v>**</v>
      </c>
      <c r="AY3066" s="4">
        <f t="shared" si="2185"/>
        <v>1</v>
      </c>
      <c r="AZ3066" s="16" t="str">
        <f t="shared" si="2186"/>
        <v>SKPBN</v>
      </c>
    </row>
    <row r="3067" spans="1:52" x14ac:dyDescent="0.35">
      <c r="B3067" s="3">
        <f t="shared" si="2188"/>
        <v>2</v>
      </c>
      <c r="C3067" s="1">
        <f t="shared" si="2187"/>
        <v>6241</v>
      </c>
      <c r="D3067" s="2">
        <v>101305</v>
      </c>
      <c r="E3067" s="2" t="str">
        <f>_xlfn.XLOOKUP(C3067,Sheet2!$N$3:$N$1000,Sheet2!$O$3:$O$1000,"")</f>
        <v/>
      </c>
      <c r="F3067" s="9" t="str">
        <f t="shared" si="2152"/>
        <v>MOVS 0,0,SNR</v>
      </c>
      <c r="G3067" s="4" t="str">
        <f t="shared" si="2145"/>
        <v>202</v>
      </c>
      <c r="H3067" s="4">
        <f t="shared" si="2146"/>
        <v>305</v>
      </c>
      <c r="I3067" s="6">
        <f t="shared" si="2153"/>
        <v>1</v>
      </c>
      <c r="J3067" s="6">
        <f t="shared" si="2154"/>
        <v>0</v>
      </c>
      <c r="K3067" s="6">
        <f t="shared" si="2155"/>
        <v>1</v>
      </c>
      <c r="L3067" s="6">
        <f t="shared" si="2156"/>
        <v>3</v>
      </c>
      <c r="M3067" s="6">
        <f t="shared" si="2157"/>
        <v>0</v>
      </c>
      <c r="N3067" s="6">
        <f t="shared" si="2158"/>
        <v>5</v>
      </c>
      <c r="O3067" s="13">
        <f t="shared" si="2159"/>
        <v>16</v>
      </c>
      <c r="P3067" s="4">
        <f t="shared" si="2160"/>
        <v>4</v>
      </c>
      <c r="Q3067" s="4">
        <f t="shared" si="2161"/>
        <v>0</v>
      </c>
      <c r="R3067">
        <f t="shared" si="2162"/>
        <v>305</v>
      </c>
      <c r="S3067" s="4">
        <f t="shared" si="2163"/>
        <v>2</v>
      </c>
      <c r="T3067" s="15">
        <f t="shared" si="2164"/>
        <v>0</v>
      </c>
      <c r="U3067" s="4">
        <f t="shared" si="2165"/>
        <v>0</v>
      </c>
      <c r="V3067" s="4">
        <f t="shared" si="2166"/>
        <v>0</v>
      </c>
      <c r="W3067" s="4">
        <f t="shared" si="2167"/>
        <v>2</v>
      </c>
      <c r="X3067" s="6">
        <f t="shared" si="2168"/>
        <v>3</v>
      </c>
      <c r="Y3067" s="4">
        <f t="shared" si="2169"/>
        <v>0</v>
      </c>
      <c r="Z3067" s="6">
        <f t="shared" si="2170"/>
        <v>0</v>
      </c>
      <c r="AA3067" s="18">
        <f t="shared" si="2171"/>
        <v>5</v>
      </c>
      <c r="AB3067" s="9" t="str">
        <f t="shared" si="2150"/>
        <v>-73,2</v>
      </c>
      <c r="AC3067" s="9" t="str">
        <f>_xlfn.XLOOKUP(R3067,Sheet2!$H$3:$H$258,Sheet2!$I$3:$I$258,"-----")</f>
        <v>*****</v>
      </c>
      <c r="AD3067" s="9" t="str">
        <f>_xlfn.XLOOKUP(VALUE(AE3067),Sheet2!$N$3:$N$1000,Sheet2!$O$3:$O$1000,"********")</f>
        <v>PEXIT+1</v>
      </c>
      <c r="AE3067" t="str">
        <f t="shared" si="2147"/>
        <v>6146</v>
      </c>
      <c r="AF3067" s="9" t="str">
        <f>IF(R3067&lt;200,"+"&amp;TEXT(R3067,"0"),"-"&amp;TEXT(_xlfn.XLOOKUP(R3067,Sheet2!$K$3:$K$130,Sheet2!$L$3:$L$130,"-----"),"0"))</f>
        <v>-73</v>
      </c>
      <c r="AG3067" s="9" t="str">
        <f t="shared" si="2172"/>
        <v/>
      </c>
      <c r="AH3067" s="9" t="str">
        <f t="shared" si="2173"/>
        <v>JMP -73,2</v>
      </c>
      <c r="AI3067" t="str">
        <f t="shared" si="2174"/>
        <v>0,-73,2</v>
      </c>
      <c r="AJ3067" s="16" t="str">
        <f t="shared" si="2175"/>
        <v>-73,2</v>
      </c>
      <c r="AK3067" t="str">
        <f t="shared" si="2176"/>
        <v>MOVS 0,0,SNR</v>
      </c>
      <c r="AL3067" s="4" t="str">
        <f t="shared" si="2177"/>
        <v>MOV</v>
      </c>
      <c r="AM3067" s="4" t="str">
        <f t="shared" si="2178"/>
        <v>S</v>
      </c>
      <c r="AN3067" s="4" t="str">
        <f t="shared" si="2179"/>
        <v/>
      </c>
      <c r="AO3067" s="4" t="str">
        <f t="shared" si="2180"/>
        <v/>
      </c>
      <c r="AP3067" s="15" t="str">
        <f t="shared" si="2181"/>
        <v>,SNR</v>
      </c>
      <c r="AQ3067" s="9" t="str">
        <f>_xlfn.XLOOKUP(D3067,Sheet2!$E$3:$E$101,Sheet2!$F$3:$F$101,"******************")</f>
        <v>******************</v>
      </c>
      <c r="AR3067" s="33" t="str">
        <f t="shared" si="2148"/>
        <v>DOAP 0,0</v>
      </c>
      <c r="AS3067" s="9" t="str">
        <f t="shared" si="2149"/>
        <v>DOAP</v>
      </c>
      <c r="AT3067" s="4">
        <f t="shared" si="2182"/>
        <v>0</v>
      </c>
      <c r="AU3067" s="6">
        <f t="shared" si="2183"/>
        <v>3</v>
      </c>
      <c r="AV3067" s="4" t="str">
        <f t="shared" si="2151"/>
        <v>P</v>
      </c>
      <c r="AW3067" s="4">
        <f t="shared" si="2184"/>
        <v>5</v>
      </c>
      <c r="AX3067" s="4">
        <f>_xlfn.XLOOKUP(AW3067,Sheet2!$Q$3:$Q$66,Sheet2!$R$3:$R$66,"**")</f>
        <v>0</v>
      </c>
      <c r="AY3067" s="4">
        <f t="shared" si="2185"/>
        <v>2</v>
      </c>
      <c r="AZ3067" s="16" t="str">
        <f t="shared" si="2186"/>
        <v>SKPDZ</v>
      </c>
    </row>
    <row r="3068" spans="1:52" x14ac:dyDescent="0.35">
      <c r="B3068" s="3">
        <f t="shared" si="2188"/>
        <v>3</v>
      </c>
      <c r="C3068" s="1">
        <f t="shared" si="2187"/>
        <v>6242</v>
      </c>
      <c r="D3068" s="2">
        <v>1401</v>
      </c>
      <c r="E3068" s="2" t="str">
        <f>_xlfn.XLOOKUP(C3068,Sheet2!$N$3:$N$1000,Sheet2!$O$3:$O$1000,"")</f>
        <v/>
      </c>
      <c r="F3068" s="9" t="str">
        <f t="shared" si="2152"/>
        <v>JMP +1,3</v>
      </c>
      <c r="G3068" s="4" t="str">
        <f t="shared" si="2145"/>
        <v>3</v>
      </c>
      <c r="H3068" s="4">
        <f t="shared" si="2146"/>
        <v>1</v>
      </c>
      <c r="I3068" s="6">
        <f t="shared" si="2153"/>
        <v>0</v>
      </c>
      <c r="J3068" s="6">
        <f t="shared" si="2154"/>
        <v>0</v>
      </c>
      <c r="K3068" s="6">
        <f t="shared" si="2155"/>
        <v>1</v>
      </c>
      <c r="L3068" s="6">
        <f t="shared" si="2156"/>
        <v>4</v>
      </c>
      <c r="M3068" s="6">
        <f t="shared" si="2157"/>
        <v>0</v>
      </c>
      <c r="N3068" s="6">
        <f t="shared" si="2158"/>
        <v>1</v>
      </c>
      <c r="O3068" s="13">
        <f t="shared" si="2159"/>
        <v>0</v>
      </c>
      <c r="P3068" s="4">
        <f t="shared" si="2160"/>
        <v>0</v>
      </c>
      <c r="Q3068" s="4">
        <f t="shared" si="2161"/>
        <v>0</v>
      </c>
      <c r="R3068">
        <f t="shared" si="2162"/>
        <v>1</v>
      </c>
      <c r="S3068" s="4">
        <f t="shared" si="2163"/>
        <v>3</v>
      </c>
      <c r="T3068" s="15">
        <f t="shared" si="2164"/>
        <v>0</v>
      </c>
      <c r="U3068" s="4">
        <f t="shared" si="2165"/>
        <v>0</v>
      </c>
      <c r="V3068" s="4">
        <f t="shared" si="2166"/>
        <v>0</v>
      </c>
      <c r="W3068" s="4">
        <f t="shared" si="2167"/>
        <v>3</v>
      </c>
      <c r="X3068" s="6">
        <f t="shared" si="2168"/>
        <v>0</v>
      </c>
      <c r="Y3068" s="4">
        <f t="shared" si="2169"/>
        <v>0</v>
      </c>
      <c r="Z3068" s="6">
        <f t="shared" si="2170"/>
        <v>0</v>
      </c>
      <c r="AA3068" s="18">
        <f t="shared" si="2171"/>
        <v>1</v>
      </c>
      <c r="AB3068" s="9" t="str">
        <f t="shared" si="2150"/>
        <v>+1,3</v>
      </c>
      <c r="AC3068" s="9" t="str">
        <f>_xlfn.XLOOKUP(R3068,Sheet2!$H$3:$H$258,Sheet2!$I$3:$I$258,"-----")</f>
        <v>1</v>
      </c>
      <c r="AD3068" s="9" t="str">
        <f>_xlfn.XLOOKUP(VALUE(AE3068),Sheet2!$N$3:$N$1000,Sheet2!$O$3:$O$1000,"********")</f>
        <v>********</v>
      </c>
      <c r="AE3068" t="str">
        <f t="shared" si="2147"/>
        <v>6243</v>
      </c>
      <c r="AF3068" s="9" t="str">
        <f>IF(R3068&lt;200,"+"&amp;TEXT(R3068,"0"),"-"&amp;TEXT(_xlfn.XLOOKUP(R3068,Sheet2!$K$3:$K$130,Sheet2!$L$3:$L$130,"-----"),"0"))</f>
        <v>+1</v>
      </c>
      <c r="AG3068" s="9" t="str">
        <f t="shared" si="2172"/>
        <v/>
      </c>
      <c r="AH3068" s="9" t="str">
        <f t="shared" si="2173"/>
        <v>JMP +1,3</v>
      </c>
      <c r="AI3068" t="str">
        <f t="shared" si="2174"/>
        <v>0,+1,3</v>
      </c>
      <c r="AJ3068" s="16" t="str">
        <f t="shared" si="2175"/>
        <v>+1,3</v>
      </c>
      <c r="AK3068" t="str">
        <f t="shared" si="2176"/>
        <v>INC 0,0,SKP</v>
      </c>
      <c r="AL3068" s="4" t="str">
        <f t="shared" si="2177"/>
        <v>INC</v>
      </c>
      <c r="AM3068" s="4" t="str">
        <f t="shared" si="2178"/>
        <v/>
      </c>
      <c r="AN3068" s="4" t="str">
        <f t="shared" si="2179"/>
        <v/>
      </c>
      <c r="AO3068" s="4" t="str">
        <f t="shared" si="2180"/>
        <v/>
      </c>
      <c r="AP3068" s="15" t="str">
        <f t="shared" si="2181"/>
        <v>,SKP</v>
      </c>
      <c r="AQ3068" s="9" t="str">
        <f>_xlfn.XLOOKUP(D3068,Sheet2!$E$3:$E$101,Sheet2!$F$3:$F$101,"******************")</f>
        <v>******************</v>
      </c>
      <c r="AR3068" s="33" t="str">
        <f t="shared" si="2148"/>
        <v>DIB 0,MDV</v>
      </c>
      <c r="AS3068" s="9" t="str">
        <f t="shared" si="2149"/>
        <v>DIB</v>
      </c>
      <c r="AT3068" s="4">
        <f t="shared" si="2182"/>
        <v>0</v>
      </c>
      <c r="AU3068" s="6">
        <f t="shared" si="2183"/>
        <v>0</v>
      </c>
      <c r="AV3068" s="4" t="str">
        <f t="shared" si="2151"/>
        <v/>
      </c>
      <c r="AW3068" s="4">
        <f t="shared" si="2184"/>
        <v>1</v>
      </c>
      <c r="AX3068" s="4" t="str">
        <f>_xlfn.XLOOKUP(AW3068,Sheet2!$Q$3:$Q$66,Sheet2!$R$3:$R$66,"**")</f>
        <v>MDV</v>
      </c>
      <c r="AY3068" s="4">
        <f t="shared" si="2185"/>
        <v>3</v>
      </c>
      <c r="AZ3068" s="16" t="str">
        <f t="shared" si="2186"/>
        <v>SKPBN</v>
      </c>
    </row>
    <row r="3069" spans="1:52" x14ac:dyDescent="0.35">
      <c r="B3069" s="3">
        <f t="shared" si="2188"/>
        <v>4</v>
      </c>
      <c r="C3069" s="1">
        <f t="shared" si="2187"/>
        <v>6243</v>
      </c>
      <c r="D3069" s="2">
        <v>115120</v>
      </c>
      <c r="E3069" s="2" t="str">
        <f>_xlfn.XLOOKUP(C3069,Sheet2!$N$3:$N$1000,Sheet2!$O$3:$O$1000,"")</f>
        <v/>
      </c>
      <c r="F3069" s="9" t="str">
        <f t="shared" si="2152"/>
        <v>MOVZL 0,3</v>
      </c>
      <c r="G3069" s="4" t="str">
        <f t="shared" si="2145"/>
        <v>232</v>
      </c>
      <c r="H3069" s="4">
        <f t="shared" si="2146"/>
        <v>120</v>
      </c>
      <c r="I3069" s="6">
        <f t="shared" si="2153"/>
        <v>1</v>
      </c>
      <c r="J3069" s="6">
        <f t="shared" si="2154"/>
        <v>1</v>
      </c>
      <c r="K3069" s="6">
        <f t="shared" si="2155"/>
        <v>5</v>
      </c>
      <c r="L3069" s="6">
        <f t="shared" si="2156"/>
        <v>1</v>
      </c>
      <c r="M3069" s="6">
        <f t="shared" si="2157"/>
        <v>2</v>
      </c>
      <c r="N3069" s="6">
        <f t="shared" si="2158"/>
        <v>0</v>
      </c>
      <c r="O3069" s="13">
        <f t="shared" si="2159"/>
        <v>19</v>
      </c>
      <c r="P3069" s="4">
        <f t="shared" si="2160"/>
        <v>4</v>
      </c>
      <c r="Q3069" s="4">
        <f t="shared" si="2161"/>
        <v>3</v>
      </c>
      <c r="R3069">
        <f t="shared" si="2162"/>
        <v>120</v>
      </c>
      <c r="S3069" s="4">
        <f t="shared" si="2163"/>
        <v>2</v>
      </c>
      <c r="T3069" s="15">
        <f t="shared" si="2164"/>
        <v>0</v>
      </c>
      <c r="U3069" s="4">
        <f t="shared" si="2165"/>
        <v>0</v>
      </c>
      <c r="V3069" s="4">
        <f t="shared" si="2166"/>
        <v>3</v>
      </c>
      <c r="W3069" s="4">
        <f t="shared" si="2167"/>
        <v>2</v>
      </c>
      <c r="X3069" s="6">
        <f t="shared" si="2168"/>
        <v>1</v>
      </c>
      <c r="Y3069" s="4">
        <f t="shared" si="2169"/>
        <v>1</v>
      </c>
      <c r="Z3069" s="6">
        <f t="shared" si="2170"/>
        <v>0</v>
      </c>
      <c r="AA3069" s="18">
        <f t="shared" si="2171"/>
        <v>0</v>
      </c>
      <c r="AB3069" s="9" t="str">
        <f t="shared" si="2150"/>
        <v>+120,2</v>
      </c>
      <c r="AC3069" s="9" t="str">
        <f>_xlfn.XLOOKUP(R3069,Sheet2!$H$3:$H$258,Sheet2!$I$3:$I$258,"-----")</f>
        <v>C7</v>
      </c>
      <c r="AD3069" s="9" t="str">
        <f>_xlfn.XLOOKUP(VALUE(AE3069),Sheet2!$N$3:$N$1000,Sheet2!$O$3:$O$1000,"********")</f>
        <v>********</v>
      </c>
      <c r="AE3069" t="str">
        <f t="shared" si="2147"/>
        <v>6363</v>
      </c>
      <c r="AF3069" s="9" t="str">
        <f>IF(R3069&lt;200,"+"&amp;TEXT(R3069,"0"),"-"&amp;TEXT(_xlfn.XLOOKUP(R3069,Sheet2!$K$3:$K$130,Sheet2!$L$3:$L$130,"-----"),"0"))</f>
        <v>+120</v>
      </c>
      <c r="AG3069" s="9" t="str">
        <f t="shared" si="2172"/>
        <v/>
      </c>
      <c r="AH3069" s="9" t="str">
        <f t="shared" si="2173"/>
        <v>DSZ +120,2</v>
      </c>
      <c r="AI3069" t="str">
        <f t="shared" si="2174"/>
        <v>3,+120,2</v>
      </c>
      <c r="AJ3069" s="16" t="str">
        <f t="shared" si="2175"/>
        <v>+120,2</v>
      </c>
      <c r="AK3069" t="str">
        <f t="shared" si="2176"/>
        <v>MOVZL 0,3</v>
      </c>
      <c r="AL3069" s="4" t="str">
        <f t="shared" si="2177"/>
        <v>MOV</v>
      </c>
      <c r="AM3069" s="4" t="str">
        <f t="shared" si="2178"/>
        <v>L</v>
      </c>
      <c r="AN3069" s="4" t="str">
        <f t="shared" si="2179"/>
        <v>Z</v>
      </c>
      <c r="AO3069" s="4" t="str">
        <f t="shared" si="2180"/>
        <v/>
      </c>
      <c r="AP3069" s="15" t="str">
        <f t="shared" si="2181"/>
        <v/>
      </c>
      <c r="AQ3069" s="9" t="str">
        <f>_xlfn.XLOOKUP(D3069,Sheet2!$E$3:$E$101,Sheet2!$F$3:$F$101,"******************")</f>
        <v>******************</v>
      </c>
      <c r="AR3069" s="33" t="str">
        <f t="shared" si="2148"/>
        <v>DOAS 3,DSKP</v>
      </c>
      <c r="AS3069" s="9" t="str">
        <f t="shared" si="2149"/>
        <v>DOAS</v>
      </c>
      <c r="AT3069" s="4">
        <f t="shared" si="2182"/>
        <v>3</v>
      </c>
      <c r="AU3069" s="6">
        <f t="shared" si="2183"/>
        <v>1</v>
      </c>
      <c r="AV3069" s="4" t="str">
        <f t="shared" si="2151"/>
        <v>S</v>
      </c>
      <c r="AW3069" s="4">
        <f t="shared" si="2184"/>
        <v>20</v>
      </c>
      <c r="AX3069" s="4" t="str">
        <f>_xlfn.XLOOKUP(AW3069,Sheet2!$Q$3:$Q$66,Sheet2!$R$3:$R$66,"**")</f>
        <v>DSKP</v>
      </c>
      <c r="AY3069" s="4">
        <f t="shared" si="2185"/>
        <v>2</v>
      </c>
      <c r="AZ3069" s="16" t="str">
        <f t="shared" si="2186"/>
        <v>SKPBZ</v>
      </c>
    </row>
    <row r="3070" spans="1:52" x14ac:dyDescent="0.35">
      <c r="B3070" s="3">
        <f t="shared" si="2188"/>
        <v>5</v>
      </c>
      <c r="C3070" s="1">
        <f t="shared" si="2187"/>
        <v>6244</v>
      </c>
      <c r="D3070" s="2">
        <v>177004</v>
      </c>
      <c r="E3070" s="2" t="str">
        <f>_xlfn.XLOOKUP(C3070,Sheet2!$N$3:$N$1000,Sheet2!$O$3:$O$1000,"")</f>
        <v/>
      </c>
      <c r="F3070" s="9" t="str">
        <f t="shared" si="2152"/>
        <v>ADD 3,3,SZR</v>
      </c>
      <c r="G3070" s="4" t="str">
        <f t="shared" si="2145"/>
        <v>376</v>
      </c>
      <c r="H3070" s="4">
        <f t="shared" si="2146"/>
        <v>4</v>
      </c>
      <c r="I3070" s="6">
        <f t="shared" si="2153"/>
        <v>1</v>
      </c>
      <c r="J3070" s="6">
        <f t="shared" si="2154"/>
        <v>7</v>
      </c>
      <c r="K3070" s="6">
        <f t="shared" si="2155"/>
        <v>7</v>
      </c>
      <c r="L3070" s="6">
        <f t="shared" si="2156"/>
        <v>0</v>
      </c>
      <c r="M3070" s="6">
        <f t="shared" si="2157"/>
        <v>0</v>
      </c>
      <c r="N3070" s="6">
        <f t="shared" si="2158"/>
        <v>4</v>
      </c>
      <c r="O3070" s="13">
        <f t="shared" si="2159"/>
        <v>31</v>
      </c>
      <c r="P3070" s="4">
        <f t="shared" si="2160"/>
        <v>7</v>
      </c>
      <c r="Q3070" s="4">
        <f t="shared" si="2161"/>
        <v>3</v>
      </c>
      <c r="R3070">
        <f t="shared" si="2162"/>
        <v>4</v>
      </c>
      <c r="S3070" s="4">
        <f t="shared" si="2163"/>
        <v>2</v>
      </c>
      <c r="T3070" s="15">
        <f t="shared" si="2164"/>
        <v>1</v>
      </c>
      <c r="U3070" s="4">
        <f t="shared" si="2165"/>
        <v>3</v>
      </c>
      <c r="V3070" s="4">
        <f t="shared" si="2166"/>
        <v>3</v>
      </c>
      <c r="W3070" s="4">
        <f t="shared" si="2167"/>
        <v>6</v>
      </c>
      <c r="X3070" s="6">
        <f t="shared" si="2168"/>
        <v>0</v>
      </c>
      <c r="Y3070" s="4">
        <f t="shared" si="2169"/>
        <v>0</v>
      </c>
      <c r="Z3070" s="6">
        <f t="shared" si="2170"/>
        <v>0</v>
      </c>
      <c r="AA3070" s="18">
        <f t="shared" si="2171"/>
        <v>4</v>
      </c>
      <c r="AB3070" s="9" t="str">
        <f t="shared" si="2150"/>
        <v>+4,2</v>
      </c>
      <c r="AC3070" s="9" t="str">
        <f>_xlfn.XLOOKUP(R3070,Sheet2!$H$3:$H$258,Sheet2!$I$3:$I$258,"-----")</f>
        <v>*****</v>
      </c>
      <c r="AD3070" s="9" t="str">
        <f>_xlfn.XLOOKUP(VALUE(AE3070),Sheet2!$N$3:$N$1000,Sheet2!$O$3:$O$1000,"********")</f>
        <v>CHAR1</v>
      </c>
      <c r="AE3070" t="str">
        <f t="shared" si="2147"/>
        <v>6250</v>
      </c>
      <c r="AF3070" s="9" t="str">
        <f>IF(R3070&lt;200,"+"&amp;TEXT(R3070,"0"),"-"&amp;TEXT(_xlfn.XLOOKUP(R3070,Sheet2!$K$3:$K$130,Sheet2!$L$3:$L$130,"-----"),"0"))</f>
        <v>+4</v>
      </c>
      <c r="AG3070" s="9" t="str">
        <f t="shared" si="2172"/>
        <v>@</v>
      </c>
      <c r="AH3070" s="9" t="str">
        <f t="shared" si="2173"/>
        <v>DSZ @+4,2</v>
      </c>
      <c r="AI3070" t="str">
        <f t="shared" si="2174"/>
        <v>3,@+4,2</v>
      </c>
      <c r="AJ3070" s="16" t="str">
        <f t="shared" si="2175"/>
        <v>@+4,2</v>
      </c>
      <c r="AK3070" t="str">
        <f t="shared" si="2176"/>
        <v>ADD 3,3,SZR</v>
      </c>
      <c r="AL3070" s="4" t="str">
        <f t="shared" si="2177"/>
        <v>ADD</v>
      </c>
      <c r="AM3070" s="4" t="str">
        <f t="shared" si="2178"/>
        <v/>
      </c>
      <c r="AN3070" s="4" t="str">
        <f t="shared" si="2179"/>
        <v/>
      </c>
      <c r="AO3070" s="4" t="str">
        <f t="shared" si="2180"/>
        <v/>
      </c>
      <c r="AP3070" s="15" t="str">
        <f t="shared" si="2181"/>
        <v>,SZR</v>
      </c>
      <c r="AQ3070" s="9" t="str">
        <f>_xlfn.XLOOKUP(D3070,Sheet2!$E$3:$E$101,Sheet2!$F$3:$F$101,"******************")</f>
        <v>******************</v>
      </c>
      <c r="AR3070" s="33" t="str">
        <f t="shared" si="2148"/>
        <v>DOC 3,MAP2</v>
      </c>
      <c r="AS3070" s="9" t="str">
        <f t="shared" si="2149"/>
        <v>DOC</v>
      </c>
      <c r="AT3070" s="4">
        <f t="shared" si="2182"/>
        <v>3</v>
      </c>
      <c r="AU3070" s="6">
        <f t="shared" si="2183"/>
        <v>0</v>
      </c>
      <c r="AV3070" s="4" t="str">
        <f t="shared" si="2151"/>
        <v/>
      </c>
      <c r="AW3070" s="4">
        <f t="shared" si="2184"/>
        <v>4</v>
      </c>
      <c r="AX3070" s="4" t="str">
        <f>_xlfn.XLOOKUP(AW3070,Sheet2!$Q$3:$Q$66,Sheet2!$R$3:$R$66,"**")</f>
        <v>MAP2</v>
      </c>
      <c r="AY3070" s="4">
        <f t="shared" si="2185"/>
        <v>6</v>
      </c>
      <c r="AZ3070" s="16" t="str">
        <f t="shared" si="2186"/>
        <v>SKPBN</v>
      </c>
    </row>
    <row r="3071" spans="1:52" x14ac:dyDescent="0.35">
      <c r="B3071" s="3">
        <f t="shared" si="2188"/>
        <v>6</v>
      </c>
      <c r="C3071" s="1">
        <f t="shared" si="2187"/>
        <v>6245</v>
      </c>
      <c r="D3071" s="2">
        <v>777</v>
      </c>
      <c r="E3071" s="2" t="str">
        <f>_xlfn.XLOOKUP(C3071,Sheet2!$N$3:$N$1000,Sheet2!$O$3:$O$1000,"")</f>
        <v/>
      </c>
      <c r="F3071" s="9" t="str">
        <f t="shared" si="2152"/>
        <v>JMP -1</v>
      </c>
      <c r="G3071" s="4" t="str">
        <f t="shared" si="2145"/>
        <v>1</v>
      </c>
      <c r="H3071" s="4">
        <f t="shared" si="2146"/>
        <v>377</v>
      </c>
      <c r="I3071" s="6">
        <f t="shared" si="2153"/>
        <v>0</v>
      </c>
      <c r="J3071" s="6">
        <f t="shared" si="2154"/>
        <v>0</v>
      </c>
      <c r="K3071" s="6">
        <f t="shared" si="2155"/>
        <v>0</v>
      </c>
      <c r="L3071" s="6">
        <f t="shared" si="2156"/>
        <v>7</v>
      </c>
      <c r="M3071" s="6">
        <f t="shared" si="2157"/>
        <v>7</v>
      </c>
      <c r="N3071" s="6">
        <f t="shared" si="2158"/>
        <v>7</v>
      </c>
      <c r="O3071" s="13">
        <f t="shared" si="2159"/>
        <v>0</v>
      </c>
      <c r="P3071" s="4">
        <f t="shared" si="2160"/>
        <v>0</v>
      </c>
      <c r="Q3071" s="4">
        <f t="shared" si="2161"/>
        <v>0</v>
      </c>
      <c r="R3071">
        <f t="shared" si="2162"/>
        <v>377</v>
      </c>
      <c r="S3071" s="4">
        <f t="shared" si="2163"/>
        <v>1</v>
      </c>
      <c r="T3071" s="15">
        <f t="shared" si="2164"/>
        <v>0</v>
      </c>
      <c r="U3071" s="4">
        <f t="shared" si="2165"/>
        <v>0</v>
      </c>
      <c r="V3071" s="4">
        <f t="shared" si="2166"/>
        <v>0</v>
      </c>
      <c r="W3071" s="4">
        <f t="shared" si="2167"/>
        <v>1</v>
      </c>
      <c r="X3071" s="6">
        <f t="shared" si="2168"/>
        <v>3</v>
      </c>
      <c r="Y3071" s="4">
        <f t="shared" si="2169"/>
        <v>3</v>
      </c>
      <c r="Z3071" s="6">
        <f t="shared" si="2170"/>
        <v>1</v>
      </c>
      <c r="AA3071" s="18">
        <f t="shared" si="2171"/>
        <v>7</v>
      </c>
      <c r="AB3071" s="9" t="str">
        <f t="shared" si="2150"/>
        <v>-1</v>
      </c>
      <c r="AC3071" s="9" t="str">
        <f>_xlfn.XLOOKUP(R3071,Sheet2!$H$3:$H$258,Sheet2!$I$3:$I$258,"-----")</f>
        <v>*****</v>
      </c>
      <c r="AD3071" s="9" t="str">
        <f>_xlfn.XLOOKUP(VALUE(AE3071),Sheet2!$N$3:$N$1000,Sheet2!$O$3:$O$1000,"********")</f>
        <v>********</v>
      </c>
      <c r="AE3071" t="str">
        <f t="shared" si="2147"/>
        <v>6244</v>
      </c>
      <c r="AF3071" s="9" t="str">
        <f>IF(R3071&lt;200,"+"&amp;TEXT(R3071,"0"),"-"&amp;TEXT(_xlfn.XLOOKUP(R3071,Sheet2!$K$3:$K$130,Sheet2!$L$3:$L$130,"-----"),"0"))</f>
        <v>-1</v>
      </c>
      <c r="AG3071" s="9" t="str">
        <f t="shared" si="2172"/>
        <v/>
      </c>
      <c r="AH3071" s="9" t="str">
        <f t="shared" si="2173"/>
        <v>JMP -1</v>
      </c>
      <c r="AI3071" t="str">
        <f t="shared" si="2174"/>
        <v>0,-1</v>
      </c>
      <c r="AJ3071" s="16" t="str">
        <f t="shared" si="2175"/>
        <v>-1</v>
      </c>
      <c r="AK3071" t="str">
        <f t="shared" si="2176"/>
        <v>NEGCS# 0,0,SBN</v>
      </c>
      <c r="AL3071" s="4" t="str">
        <f t="shared" si="2177"/>
        <v>NEG</v>
      </c>
      <c r="AM3071" s="4" t="str">
        <f t="shared" si="2178"/>
        <v>S</v>
      </c>
      <c r="AN3071" s="4" t="str">
        <f t="shared" si="2179"/>
        <v>C</v>
      </c>
      <c r="AO3071" s="4" t="str">
        <f t="shared" si="2180"/>
        <v>#</v>
      </c>
      <c r="AP3071" s="15" t="str">
        <f t="shared" si="2181"/>
        <v>,SBN</v>
      </c>
      <c r="AQ3071" s="9" t="str">
        <f>_xlfn.XLOOKUP(D3071,Sheet2!$E$3:$E$101,Sheet2!$F$3:$F$101,"******************")</f>
        <v>******************</v>
      </c>
      <c r="AR3071" s="33" t="str">
        <f t="shared" si="2148"/>
        <v>DIAP 0,CPU</v>
      </c>
      <c r="AS3071" s="9" t="str">
        <f t="shared" si="2149"/>
        <v>DIAP</v>
      </c>
      <c r="AT3071" s="4">
        <f t="shared" si="2182"/>
        <v>0</v>
      </c>
      <c r="AU3071" s="6">
        <f t="shared" si="2183"/>
        <v>3</v>
      </c>
      <c r="AV3071" s="4" t="str">
        <f t="shared" si="2151"/>
        <v>P</v>
      </c>
      <c r="AW3071" s="4">
        <f t="shared" si="2184"/>
        <v>77</v>
      </c>
      <c r="AX3071" s="4" t="str">
        <f>_xlfn.XLOOKUP(AW3071,Sheet2!$Q$3:$Q$66,Sheet2!$R$3:$R$66,"**")</f>
        <v>CPU</v>
      </c>
      <c r="AY3071" s="4">
        <f t="shared" si="2185"/>
        <v>1</v>
      </c>
      <c r="AZ3071" s="16" t="str">
        <f t="shared" si="2186"/>
        <v>SKPDZ</v>
      </c>
    </row>
    <row r="3072" spans="1:52" x14ac:dyDescent="0.35">
      <c r="B3072" s="3">
        <f t="shared" si="2188"/>
        <v>7</v>
      </c>
      <c r="C3072" s="1">
        <f t="shared" si="2187"/>
        <v>6246</v>
      </c>
      <c r="D3072" s="2">
        <v>103200</v>
      </c>
      <c r="E3072" s="2" t="str">
        <f>_xlfn.XLOOKUP(C3072,Sheet2!$N$3:$N$1000,Sheet2!$O$3:$O$1000,"")</f>
        <v/>
      </c>
      <c r="F3072" s="9" t="str">
        <f t="shared" si="2152"/>
        <v>ADDR 0,0</v>
      </c>
      <c r="G3072" s="4" t="str">
        <f t="shared" si="2145"/>
        <v>206</v>
      </c>
      <c r="H3072" s="4">
        <f t="shared" si="2146"/>
        <v>200</v>
      </c>
      <c r="I3072" s="6">
        <f t="shared" si="2153"/>
        <v>1</v>
      </c>
      <c r="J3072" s="6">
        <f t="shared" si="2154"/>
        <v>0</v>
      </c>
      <c r="K3072" s="6">
        <f t="shared" si="2155"/>
        <v>3</v>
      </c>
      <c r="L3072" s="6">
        <f t="shared" si="2156"/>
        <v>2</v>
      </c>
      <c r="M3072" s="6">
        <f t="shared" si="2157"/>
        <v>0</v>
      </c>
      <c r="N3072" s="6">
        <f t="shared" si="2158"/>
        <v>0</v>
      </c>
      <c r="O3072" s="13">
        <f t="shared" si="2159"/>
        <v>16</v>
      </c>
      <c r="P3072" s="4">
        <f t="shared" si="2160"/>
        <v>4</v>
      </c>
      <c r="Q3072" s="4">
        <f t="shared" si="2161"/>
        <v>0</v>
      </c>
      <c r="R3072">
        <f t="shared" si="2162"/>
        <v>200</v>
      </c>
      <c r="S3072" s="4">
        <f t="shared" si="2163"/>
        <v>2</v>
      </c>
      <c r="T3072" s="15">
        <f t="shared" si="2164"/>
        <v>1</v>
      </c>
      <c r="U3072" s="4">
        <f t="shared" si="2165"/>
        <v>0</v>
      </c>
      <c r="V3072" s="4">
        <f t="shared" si="2166"/>
        <v>0</v>
      </c>
      <c r="W3072" s="4">
        <f t="shared" si="2167"/>
        <v>6</v>
      </c>
      <c r="X3072" s="6">
        <f t="shared" si="2168"/>
        <v>2</v>
      </c>
      <c r="Y3072" s="4">
        <f t="shared" si="2169"/>
        <v>0</v>
      </c>
      <c r="Z3072" s="6">
        <f t="shared" si="2170"/>
        <v>0</v>
      </c>
      <c r="AA3072" s="18">
        <f t="shared" si="2171"/>
        <v>0</v>
      </c>
      <c r="AB3072" s="9" t="str">
        <f t="shared" si="2150"/>
        <v>-200,2</v>
      </c>
      <c r="AC3072" s="9" t="str">
        <f>_xlfn.XLOOKUP(R3072,Sheet2!$H$3:$H$258,Sheet2!$I$3:$I$258,"-----")</f>
        <v>C60</v>
      </c>
      <c r="AD3072" s="9" t="str">
        <f>_xlfn.XLOOKUP(VALUE(AE3072),Sheet2!$N$3:$N$1000,Sheet2!$O$3:$O$1000,"********")</f>
        <v>********</v>
      </c>
      <c r="AE3072" t="str">
        <f t="shared" si="2147"/>
        <v>6046</v>
      </c>
      <c r="AF3072" s="9" t="str">
        <f>IF(R3072&lt;200,"+"&amp;TEXT(R3072,"0"),"-"&amp;TEXT(_xlfn.XLOOKUP(R3072,Sheet2!$K$3:$K$130,Sheet2!$L$3:$L$130,"-----"),"0"))</f>
        <v>-200</v>
      </c>
      <c r="AG3072" s="9" t="str">
        <f t="shared" si="2172"/>
        <v>@</v>
      </c>
      <c r="AH3072" s="9" t="str">
        <f t="shared" si="2173"/>
        <v>JMP @-200,2</v>
      </c>
      <c r="AI3072" t="str">
        <f t="shared" si="2174"/>
        <v>0,@-200,2</v>
      </c>
      <c r="AJ3072" s="16" t="str">
        <f t="shared" si="2175"/>
        <v>@-200,2</v>
      </c>
      <c r="AK3072" t="str">
        <f t="shared" si="2176"/>
        <v>ADDR 0,0</v>
      </c>
      <c r="AL3072" s="4" t="str">
        <f t="shared" si="2177"/>
        <v>ADD</v>
      </c>
      <c r="AM3072" s="4" t="str">
        <f t="shared" si="2178"/>
        <v>R</v>
      </c>
      <c r="AN3072" s="4" t="str">
        <f t="shared" si="2179"/>
        <v/>
      </c>
      <c r="AO3072" s="4" t="str">
        <f t="shared" si="2180"/>
        <v/>
      </c>
      <c r="AP3072" s="15" t="str">
        <f t="shared" si="2181"/>
        <v/>
      </c>
      <c r="AQ3072" s="9" t="str">
        <f>_xlfn.XLOOKUP(D3072,Sheet2!$E$3:$E$101,Sheet2!$F$3:$F$101,"******************")</f>
        <v>******************</v>
      </c>
      <c r="AR3072" s="33" t="str">
        <f t="shared" si="2148"/>
        <v>DOCC 0,0</v>
      </c>
      <c r="AS3072" s="9" t="str">
        <f t="shared" si="2149"/>
        <v>DOCC</v>
      </c>
      <c r="AT3072" s="4">
        <f t="shared" si="2182"/>
        <v>0</v>
      </c>
      <c r="AU3072" s="6">
        <f t="shared" si="2183"/>
        <v>2</v>
      </c>
      <c r="AV3072" s="4" t="str">
        <f t="shared" si="2151"/>
        <v>C</v>
      </c>
      <c r="AW3072" s="4">
        <f t="shared" si="2184"/>
        <v>0</v>
      </c>
      <c r="AX3072" s="4" t="str">
        <f>_xlfn.XLOOKUP(AW3072,Sheet2!$Q$3:$Q$66,Sheet2!$R$3:$R$66,"**")</f>
        <v>0</v>
      </c>
      <c r="AY3072" s="4">
        <f t="shared" si="2185"/>
        <v>6</v>
      </c>
      <c r="AZ3072" s="16" t="str">
        <f t="shared" si="2186"/>
        <v>SKPDN</v>
      </c>
    </row>
    <row r="3073" spans="2:52" x14ac:dyDescent="0.35">
      <c r="B3073" s="3">
        <f t="shared" si="2188"/>
        <v>8</v>
      </c>
      <c r="C3073" s="1">
        <f t="shared" si="2187"/>
        <v>6247</v>
      </c>
      <c r="D3073" s="2">
        <v>101300</v>
      </c>
      <c r="E3073" s="2" t="str">
        <f>_xlfn.XLOOKUP(C3073,Sheet2!$N$3:$N$1000,Sheet2!$O$3:$O$1000,"")</f>
        <v/>
      </c>
      <c r="F3073" s="9" t="str">
        <f t="shared" si="2152"/>
        <v>MOVS 0,0</v>
      </c>
      <c r="G3073" s="4" t="str">
        <f t="shared" si="2145"/>
        <v>202</v>
      </c>
      <c r="H3073" s="4">
        <f t="shared" si="2146"/>
        <v>300</v>
      </c>
      <c r="I3073" s="6">
        <f t="shared" si="2153"/>
        <v>1</v>
      </c>
      <c r="J3073" s="6">
        <f t="shared" si="2154"/>
        <v>0</v>
      </c>
      <c r="K3073" s="6">
        <f t="shared" si="2155"/>
        <v>1</v>
      </c>
      <c r="L3073" s="6">
        <f t="shared" si="2156"/>
        <v>3</v>
      </c>
      <c r="M3073" s="6">
        <f t="shared" si="2157"/>
        <v>0</v>
      </c>
      <c r="N3073" s="6">
        <f t="shared" si="2158"/>
        <v>0</v>
      </c>
      <c r="O3073" s="13">
        <f t="shared" si="2159"/>
        <v>16</v>
      </c>
      <c r="P3073" s="4">
        <f t="shared" si="2160"/>
        <v>4</v>
      </c>
      <c r="Q3073" s="4">
        <f t="shared" si="2161"/>
        <v>0</v>
      </c>
      <c r="R3073">
        <f t="shared" si="2162"/>
        <v>300</v>
      </c>
      <c r="S3073" s="4">
        <f t="shared" si="2163"/>
        <v>2</v>
      </c>
      <c r="T3073" s="15">
        <f t="shared" si="2164"/>
        <v>0</v>
      </c>
      <c r="U3073" s="4">
        <f t="shared" si="2165"/>
        <v>0</v>
      </c>
      <c r="V3073" s="4">
        <f t="shared" si="2166"/>
        <v>0</v>
      </c>
      <c r="W3073" s="4">
        <f t="shared" si="2167"/>
        <v>2</v>
      </c>
      <c r="X3073" s="6">
        <f t="shared" si="2168"/>
        <v>3</v>
      </c>
      <c r="Y3073" s="4">
        <f t="shared" si="2169"/>
        <v>0</v>
      </c>
      <c r="Z3073" s="6">
        <f t="shared" si="2170"/>
        <v>0</v>
      </c>
      <c r="AA3073" s="18">
        <f t="shared" si="2171"/>
        <v>0</v>
      </c>
      <c r="AB3073" s="9" t="str">
        <f t="shared" si="2150"/>
        <v>-100,2</v>
      </c>
      <c r="AC3073" s="9" t="str">
        <f>_xlfn.XLOOKUP(R3073,Sheet2!$H$3:$H$258,Sheet2!$I$3:$I$258,"-----")</f>
        <v>*****</v>
      </c>
      <c r="AD3073" s="9" t="str">
        <f>_xlfn.XLOOKUP(VALUE(AE3073),Sheet2!$N$3:$N$1000,Sheet2!$O$3:$O$1000,"********")</f>
        <v>********</v>
      </c>
      <c r="AE3073" t="str">
        <f t="shared" si="2147"/>
        <v>6147</v>
      </c>
      <c r="AF3073" s="9" t="str">
        <f>IF(R3073&lt;200,"+"&amp;TEXT(R3073,"0"),"-"&amp;TEXT(_xlfn.XLOOKUP(R3073,Sheet2!$K$3:$K$130,Sheet2!$L$3:$L$130,"-----"),"0"))</f>
        <v>-100</v>
      </c>
      <c r="AG3073" s="9" t="str">
        <f t="shared" si="2172"/>
        <v/>
      </c>
      <c r="AH3073" s="9" t="str">
        <f t="shared" si="2173"/>
        <v>JMP -100,2</v>
      </c>
      <c r="AI3073" t="str">
        <f t="shared" si="2174"/>
        <v>0,-100,2</v>
      </c>
      <c r="AJ3073" s="16" t="str">
        <f t="shared" si="2175"/>
        <v>-100,2</v>
      </c>
      <c r="AK3073" t="str">
        <f t="shared" si="2176"/>
        <v>MOVS 0,0</v>
      </c>
      <c r="AL3073" s="4" t="str">
        <f t="shared" si="2177"/>
        <v>MOV</v>
      </c>
      <c r="AM3073" s="4" t="str">
        <f t="shared" si="2178"/>
        <v>S</v>
      </c>
      <c r="AN3073" s="4" t="str">
        <f t="shared" si="2179"/>
        <v/>
      </c>
      <c r="AO3073" s="4" t="str">
        <f t="shared" si="2180"/>
        <v/>
      </c>
      <c r="AP3073" s="15" t="str">
        <f t="shared" si="2181"/>
        <v/>
      </c>
      <c r="AQ3073" s="9" t="str">
        <f>_xlfn.XLOOKUP(D3073,Sheet2!$E$3:$E$101,Sheet2!$F$3:$F$101,"******************")</f>
        <v>******************</v>
      </c>
      <c r="AR3073" s="33" t="str">
        <f t="shared" si="2148"/>
        <v>DOAP 0,0</v>
      </c>
      <c r="AS3073" s="9" t="str">
        <f t="shared" si="2149"/>
        <v>DOAP</v>
      </c>
      <c r="AT3073" s="4">
        <f t="shared" si="2182"/>
        <v>0</v>
      </c>
      <c r="AU3073" s="6">
        <f t="shared" si="2183"/>
        <v>3</v>
      </c>
      <c r="AV3073" s="4" t="str">
        <f t="shared" si="2151"/>
        <v>P</v>
      </c>
      <c r="AW3073" s="4">
        <f t="shared" si="2184"/>
        <v>0</v>
      </c>
      <c r="AX3073" s="4" t="str">
        <f>_xlfn.XLOOKUP(AW3073,Sheet2!$Q$3:$Q$66,Sheet2!$R$3:$R$66,"**")</f>
        <v>0</v>
      </c>
      <c r="AY3073" s="4">
        <f t="shared" si="2185"/>
        <v>2</v>
      </c>
      <c r="AZ3073" s="16" t="str">
        <f t="shared" si="2186"/>
        <v>SKPDZ</v>
      </c>
    </row>
    <row r="3074" spans="2:52" x14ac:dyDescent="0.35">
      <c r="B3074" s="3">
        <f t="shared" si="2188"/>
        <v>9</v>
      </c>
      <c r="C3074" s="1">
        <f t="shared" si="2187"/>
        <v>6250</v>
      </c>
      <c r="D3074" s="2">
        <v>34452</v>
      </c>
      <c r="E3074" s="2" t="str">
        <f>_xlfn.XLOOKUP(C3074,Sheet2!$N$3:$N$1000,Sheet2!$O$3:$O$1000,"")</f>
        <v>CHAR1</v>
      </c>
      <c r="F3074" s="9" t="str">
        <f t="shared" si="2152"/>
        <v>LDA 3,P.C11</v>
      </c>
      <c r="G3074" s="4" t="str">
        <f t="shared" si="2145"/>
        <v>71</v>
      </c>
      <c r="H3074" s="4">
        <f t="shared" si="2146"/>
        <v>52</v>
      </c>
      <c r="I3074" s="6">
        <f t="shared" si="2153"/>
        <v>0</v>
      </c>
      <c r="J3074" s="6">
        <f t="shared" si="2154"/>
        <v>3</v>
      </c>
      <c r="K3074" s="6">
        <f t="shared" si="2155"/>
        <v>4</v>
      </c>
      <c r="L3074" s="6">
        <f t="shared" si="2156"/>
        <v>4</v>
      </c>
      <c r="M3074" s="6">
        <f t="shared" si="2157"/>
        <v>5</v>
      </c>
      <c r="N3074" s="6">
        <f t="shared" si="2158"/>
        <v>2</v>
      </c>
      <c r="O3074" s="13">
        <f t="shared" si="2159"/>
        <v>7</v>
      </c>
      <c r="P3074" s="4">
        <f t="shared" si="2160"/>
        <v>1</v>
      </c>
      <c r="Q3074" s="4">
        <f t="shared" si="2161"/>
        <v>3</v>
      </c>
      <c r="R3074">
        <f t="shared" si="2162"/>
        <v>52</v>
      </c>
      <c r="S3074" s="4">
        <f t="shared" si="2163"/>
        <v>1</v>
      </c>
      <c r="T3074" s="15">
        <f t="shared" si="2164"/>
        <v>0</v>
      </c>
      <c r="U3074" s="4">
        <f t="shared" si="2165"/>
        <v>1</v>
      </c>
      <c r="V3074" s="4">
        <f t="shared" si="2166"/>
        <v>3</v>
      </c>
      <c r="W3074" s="4">
        <f t="shared" si="2167"/>
        <v>1</v>
      </c>
      <c r="X3074" s="6">
        <f t="shared" si="2168"/>
        <v>0</v>
      </c>
      <c r="Y3074" s="4">
        <f t="shared" si="2169"/>
        <v>2</v>
      </c>
      <c r="Z3074" s="6">
        <f t="shared" si="2170"/>
        <v>1</v>
      </c>
      <c r="AA3074" s="18">
        <f t="shared" si="2171"/>
        <v>2</v>
      </c>
      <c r="AB3074" s="9" t="str">
        <f t="shared" si="2150"/>
        <v>P.C11</v>
      </c>
      <c r="AC3074" s="9" t="str">
        <f>_xlfn.XLOOKUP(R3074,Sheet2!$H$3:$H$258,Sheet2!$I$3:$I$258,"-----")</f>
        <v>EGGS+4</v>
      </c>
      <c r="AD3074" s="9" t="str">
        <f>_xlfn.XLOOKUP(VALUE(AE3074),Sheet2!$N$3:$N$1000,Sheet2!$O$3:$O$1000,"********")</f>
        <v>P.C11</v>
      </c>
      <c r="AE3074" t="str">
        <f t="shared" si="2147"/>
        <v>6322</v>
      </c>
      <c r="AF3074" s="9" t="str">
        <f>IF(R3074&lt;200,"+"&amp;TEXT(R3074,"0"),"-"&amp;TEXT(_xlfn.XLOOKUP(R3074,Sheet2!$K$3:$K$130,Sheet2!$L$3:$L$130,"-----"),"0"))</f>
        <v>+52</v>
      </c>
      <c r="AG3074" s="9" t="str">
        <f t="shared" si="2172"/>
        <v/>
      </c>
      <c r="AH3074" s="9" t="str">
        <f t="shared" si="2173"/>
        <v>DSZ P.C11</v>
      </c>
      <c r="AI3074" t="str">
        <f t="shared" si="2174"/>
        <v>3,P.C11</v>
      </c>
      <c r="AJ3074" s="16" t="str">
        <f t="shared" si="2175"/>
        <v>P.C11</v>
      </c>
      <c r="AK3074" t="str">
        <f t="shared" si="2176"/>
        <v>NEGO# 1,3,SZC</v>
      </c>
      <c r="AL3074" s="4" t="str">
        <f t="shared" si="2177"/>
        <v>NEG</v>
      </c>
      <c r="AM3074" s="4" t="str">
        <f t="shared" si="2178"/>
        <v/>
      </c>
      <c r="AN3074" s="4" t="str">
        <f t="shared" si="2179"/>
        <v>O</v>
      </c>
      <c r="AO3074" s="4" t="str">
        <f t="shared" si="2180"/>
        <v>#</v>
      </c>
      <c r="AP3074" s="15" t="str">
        <f t="shared" si="2181"/>
        <v>,SZC</v>
      </c>
      <c r="AQ3074" s="9" t="str">
        <f>_xlfn.XLOOKUP(D3074,Sheet2!$E$3:$E$101,Sheet2!$F$3:$F$101,"******************")</f>
        <v>******************</v>
      </c>
      <c r="AR3074" s="33" t="str">
        <f t="shared" si="2148"/>
        <v>DIA 3,**</v>
      </c>
      <c r="AS3074" s="9" t="str">
        <f t="shared" si="2149"/>
        <v>DIA</v>
      </c>
      <c r="AT3074" s="4">
        <f t="shared" si="2182"/>
        <v>3</v>
      </c>
      <c r="AU3074" s="6">
        <f t="shared" si="2183"/>
        <v>0</v>
      </c>
      <c r="AV3074" s="4" t="str">
        <f t="shared" si="2151"/>
        <v/>
      </c>
      <c r="AW3074" s="4">
        <f t="shared" si="2184"/>
        <v>52</v>
      </c>
      <c r="AX3074" s="4" t="str">
        <f>_xlfn.XLOOKUP(AW3074,Sheet2!$Q$3:$Q$66,Sheet2!$R$3:$R$66,"**")</f>
        <v>**</v>
      </c>
      <c r="AY3074" s="4">
        <f t="shared" si="2185"/>
        <v>1</v>
      </c>
      <c r="AZ3074" s="16" t="str">
        <f t="shared" si="2186"/>
        <v>SKPBN</v>
      </c>
    </row>
    <row r="3075" spans="2:52" x14ac:dyDescent="0.35">
      <c r="B3075" s="3">
        <f t="shared" si="2188"/>
        <v>10</v>
      </c>
      <c r="C3075" s="1">
        <f t="shared" si="2187"/>
        <v>6251</v>
      </c>
      <c r="D3075" s="2">
        <v>116415</v>
      </c>
      <c r="E3075" s="2" t="str">
        <f>_xlfn.XLOOKUP(C3075,Sheet2!$N$3:$N$1000,Sheet2!$O$3:$O$1000,"")</f>
        <v/>
      </c>
      <c r="F3075" s="9" t="str">
        <f t="shared" si="2152"/>
        <v>SUB# 0,3,SNR</v>
      </c>
      <c r="G3075" s="4" t="str">
        <f t="shared" ref="G3075:G3138" si="2189">DEC2OCT((2*(OCT2DEC(I3075*100)+OCT2DEC(J3075*10)+K3075))+INT(L3075/4))</f>
        <v>235</v>
      </c>
      <c r="H3075" s="4">
        <f t="shared" ref="H3075:H3138" si="2190">(MOD(L3075,4)*100)+(M3075*10)+N3075</f>
        <v>15</v>
      </c>
      <c r="I3075" s="6">
        <f t="shared" si="2153"/>
        <v>1</v>
      </c>
      <c r="J3075" s="6">
        <f t="shared" si="2154"/>
        <v>1</v>
      </c>
      <c r="K3075" s="6">
        <f t="shared" si="2155"/>
        <v>6</v>
      </c>
      <c r="L3075" s="6">
        <f t="shared" si="2156"/>
        <v>4</v>
      </c>
      <c r="M3075" s="6">
        <f t="shared" si="2157"/>
        <v>1</v>
      </c>
      <c r="N3075" s="6">
        <f t="shared" si="2158"/>
        <v>5</v>
      </c>
      <c r="O3075" s="13">
        <f t="shared" si="2159"/>
        <v>19</v>
      </c>
      <c r="P3075" s="4">
        <f t="shared" si="2160"/>
        <v>4</v>
      </c>
      <c r="Q3075" s="4">
        <f t="shared" si="2161"/>
        <v>3</v>
      </c>
      <c r="R3075">
        <f t="shared" si="2162"/>
        <v>15</v>
      </c>
      <c r="S3075" s="4">
        <f t="shared" si="2163"/>
        <v>1</v>
      </c>
      <c r="T3075" s="15">
        <f t="shared" si="2164"/>
        <v>1</v>
      </c>
      <c r="U3075" s="4">
        <f t="shared" si="2165"/>
        <v>0</v>
      </c>
      <c r="V3075" s="4">
        <f t="shared" si="2166"/>
        <v>3</v>
      </c>
      <c r="W3075" s="4">
        <f t="shared" si="2167"/>
        <v>5</v>
      </c>
      <c r="X3075" s="6">
        <f t="shared" si="2168"/>
        <v>0</v>
      </c>
      <c r="Y3075" s="4">
        <f t="shared" si="2169"/>
        <v>0</v>
      </c>
      <c r="Z3075" s="6">
        <f t="shared" si="2170"/>
        <v>1</v>
      </c>
      <c r="AA3075" s="18">
        <f t="shared" si="2171"/>
        <v>5</v>
      </c>
      <c r="AB3075" s="9" t="str">
        <f t="shared" si="2150"/>
        <v>+15</v>
      </c>
      <c r="AC3075" s="9" t="str">
        <f>_xlfn.XLOOKUP(R3075,Sheet2!$H$3:$H$258,Sheet2!$I$3:$I$258,"-----")</f>
        <v>*****</v>
      </c>
      <c r="AD3075" s="9" t="str">
        <f>_xlfn.XLOOKUP(VALUE(AE3075),Sheet2!$N$3:$N$1000,Sheet2!$O$3:$O$1000,"********")</f>
        <v>********</v>
      </c>
      <c r="AE3075" t="str">
        <f t="shared" ref="AE3075:AE3138" si="2191">IF(VALUE(AF3075)&lt;0,DEC2OCT(OCT2DEC(VALUE(C3075))-OCT2DEC(-VALUE(AF3075))),DEC2OCT(OCT2DEC(VALUE(C3075))+OCT2DEC(VALUE(AF3075))))</f>
        <v>6266</v>
      </c>
      <c r="AF3075" s="9" t="str">
        <f>IF(R3075&lt;200,"+"&amp;TEXT(R3075,"0"),"-"&amp;TEXT(_xlfn.XLOOKUP(R3075,Sheet2!$K$3:$K$130,Sheet2!$L$3:$L$130,"-----"),"0"))</f>
        <v>+15</v>
      </c>
      <c r="AG3075" s="9" t="str">
        <f t="shared" si="2172"/>
        <v>@</v>
      </c>
      <c r="AH3075" s="9" t="str">
        <f t="shared" si="2173"/>
        <v>DSZ @+15</v>
      </c>
      <c r="AI3075" t="str">
        <f t="shared" si="2174"/>
        <v>3,@+15</v>
      </c>
      <c r="AJ3075" s="16" t="str">
        <f t="shared" si="2175"/>
        <v>@+15</v>
      </c>
      <c r="AK3075" t="str">
        <f t="shared" si="2176"/>
        <v>SUB# 0,3,SNR</v>
      </c>
      <c r="AL3075" s="4" t="str">
        <f t="shared" si="2177"/>
        <v>SUB</v>
      </c>
      <c r="AM3075" s="4" t="str">
        <f t="shared" si="2178"/>
        <v/>
      </c>
      <c r="AN3075" s="4" t="str">
        <f t="shared" si="2179"/>
        <v/>
      </c>
      <c r="AO3075" s="4" t="str">
        <f t="shared" si="2180"/>
        <v>#</v>
      </c>
      <c r="AP3075" s="15" t="str">
        <f t="shared" si="2181"/>
        <v>,SNR</v>
      </c>
      <c r="AQ3075" s="9" t="str">
        <f>_xlfn.XLOOKUP(D3075,Sheet2!$E$3:$E$101,Sheet2!$F$3:$F$101,"******************")</f>
        <v>******************</v>
      </c>
      <c r="AR3075" s="33" t="str">
        <f t="shared" ref="AR3075:AR3138" si="2192">IF(AY3075=0,"NIO"&amp;AV3075&amp;" "&amp;AX3075,IF(AY3075=7,AZ3075&amp;" "&amp;AX3075,AS3075&amp;" "&amp;TEXT(AT3075,"0")&amp;","&amp;AX3075))</f>
        <v>DIC 3,PLT</v>
      </c>
      <c r="AS3075" s="9" t="str">
        <f t="shared" ref="AS3075:AS3138" si="2193">IF(AY3075=1,"DIA"&amp;AV3075,IF(AY3075=2,"DOA"&amp;AV3075,IF(AY3075=3,"DIB"&amp;AV3075,IF(AY3075=4,"DOB"&amp;AV3075,IF(AY3075=5,"DIC"&amp;AV3075,"DOC"&amp;AV3075)))))</f>
        <v>DIC</v>
      </c>
      <c r="AT3075" s="4">
        <f t="shared" si="2182"/>
        <v>3</v>
      </c>
      <c r="AU3075" s="6">
        <f t="shared" si="2183"/>
        <v>0</v>
      </c>
      <c r="AV3075" s="4" t="str">
        <f t="shared" si="2151"/>
        <v/>
      </c>
      <c r="AW3075" s="4">
        <f t="shared" si="2184"/>
        <v>15</v>
      </c>
      <c r="AX3075" s="4" t="str">
        <f>_xlfn.XLOOKUP(AW3075,Sheet2!$Q$3:$Q$66,Sheet2!$R$3:$R$66,"**")</f>
        <v>PLT</v>
      </c>
      <c r="AY3075" s="4">
        <f t="shared" si="2185"/>
        <v>5</v>
      </c>
      <c r="AZ3075" s="16" t="str">
        <f t="shared" si="2186"/>
        <v>SKPBN</v>
      </c>
    </row>
    <row r="3076" spans="2:52" x14ac:dyDescent="0.35">
      <c r="B3076" s="3">
        <f t="shared" si="2188"/>
        <v>11</v>
      </c>
      <c r="C3076" s="1">
        <f t="shared" si="2187"/>
        <v>6252</v>
      </c>
      <c r="D3076" s="2">
        <v>403</v>
      </c>
      <c r="E3076" s="2" t="str">
        <f>_xlfn.XLOOKUP(C3076,Sheet2!$N$3:$N$1000,Sheet2!$O$3:$O$1000,"")</f>
        <v/>
      </c>
      <c r="F3076" s="9" t="str">
        <f t="shared" si="2152"/>
        <v>JMP CHA.3</v>
      </c>
      <c r="G3076" s="4" t="str">
        <f t="shared" si="2189"/>
        <v>1</v>
      </c>
      <c r="H3076" s="4">
        <f t="shared" si="2190"/>
        <v>3</v>
      </c>
      <c r="I3076" s="6">
        <f t="shared" si="2153"/>
        <v>0</v>
      </c>
      <c r="J3076" s="6">
        <f t="shared" si="2154"/>
        <v>0</v>
      </c>
      <c r="K3076" s="6">
        <f t="shared" si="2155"/>
        <v>0</v>
      </c>
      <c r="L3076" s="6">
        <f t="shared" si="2156"/>
        <v>4</v>
      </c>
      <c r="M3076" s="6">
        <f t="shared" si="2157"/>
        <v>0</v>
      </c>
      <c r="N3076" s="6">
        <f t="shared" si="2158"/>
        <v>3</v>
      </c>
      <c r="O3076" s="13">
        <f t="shared" si="2159"/>
        <v>0</v>
      </c>
      <c r="P3076" s="4">
        <f t="shared" si="2160"/>
        <v>0</v>
      </c>
      <c r="Q3076" s="4">
        <f t="shared" si="2161"/>
        <v>0</v>
      </c>
      <c r="R3076">
        <f t="shared" si="2162"/>
        <v>3</v>
      </c>
      <c r="S3076" s="4">
        <f t="shared" si="2163"/>
        <v>1</v>
      </c>
      <c r="T3076" s="15">
        <f t="shared" si="2164"/>
        <v>0</v>
      </c>
      <c r="U3076" s="4">
        <f t="shared" si="2165"/>
        <v>0</v>
      </c>
      <c r="V3076" s="4">
        <f t="shared" si="2166"/>
        <v>0</v>
      </c>
      <c r="W3076" s="4">
        <f t="shared" si="2167"/>
        <v>1</v>
      </c>
      <c r="X3076" s="6">
        <f t="shared" si="2168"/>
        <v>0</v>
      </c>
      <c r="Y3076" s="4">
        <f t="shared" si="2169"/>
        <v>0</v>
      </c>
      <c r="Z3076" s="6">
        <f t="shared" si="2170"/>
        <v>0</v>
      </c>
      <c r="AA3076" s="18">
        <f t="shared" si="2171"/>
        <v>3</v>
      </c>
      <c r="AB3076" s="9" t="str">
        <f t="shared" ref="AB3076:AB3139" si="2194">IF(S3076=0,AC3076,IF(S3076=1,IF(AD3076="********",AF3076,AD3076),AF3076&amp;","&amp;TEXT(S3076,"0")))</f>
        <v>CHA.3</v>
      </c>
      <c r="AC3076" s="9" t="str">
        <f>_xlfn.XLOOKUP(R3076,Sheet2!$H$3:$H$258,Sheet2!$I$3:$I$258,"-----")</f>
        <v>*****</v>
      </c>
      <c r="AD3076" s="9" t="str">
        <f>_xlfn.XLOOKUP(VALUE(AE3076),Sheet2!$N$3:$N$1000,Sheet2!$O$3:$O$1000,"********")</f>
        <v>CHA.3</v>
      </c>
      <c r="AE3076" t="str">
        <f t="shared" si="2191"/>
        <v>6255</v>
      </c>
      <c r="AF3076" s="9" t="str">
        <f>IF(R3076&lt;200,"+"&amp;TEXT(R3076,"0"),"-"&amp;TEXT(_xlfn.XLOOKUP(R3076,Sheet2!$K$3:$K$130,Sheet2!$L$3:$L$130,"-----"),"0"))</f>
        <v>+3</v>
      </c>
      <c r="AG3076" s="9" t="str">
        <f t="shared" si="2172"/>
        <v/>
      </c>
      <c r="AH3076" s="9" t="str">
        <f t="shared" si="2173"/>
        <v>JMP CHA.3</v>
      </c>
      <c r="AI3076" t="str">
        <f t="shared" si="2174"/>
        <v>0,CHA.3</v>
      </c>
      <c r="AJ3076" s="16" t="str">
        <f t="shared" si="2175"/>
        <v>CHA.3</v>
      </c>
      <c r="AK3076" t="str">
        <f t="shared" si="2176"/>
        <v>NEG 0,0,SNC</v>
      </c>
      <c r="AL3076" s="4" t="str">
        <f t="shared" si="2177"/>
        <v>NEG</v>
      </c>
      <c r="AM3076" s="4" t="str">
        <f t="shared" si="2178"/>
        <v/>
      </c>
      <c r="AN3076" s="4" t="str">
        <f t="shared" si="2179"/>
        <v/>
      </c>
      <c r="AO3076" s="4" t="str">
        <f t="shared" si="2180"/>
        <v/>
      </c>
      <c r="AP3076" s="15" t="str">
        <f t="shared" si="2181"/>
        <v>,SNC</v>
      </c>
      <c r="AQ3076" s="9" t="str">
        <f>_xlfn.XLOOKUP(D3076,Sheet2!$E$3:$E$101,Sheet2!$F$3:$F$101,"******************")</f>
        <v>******************</v>
      </c>
      <c r="AR3076" s="33" t="str">
        <f t="shared" si="2192"/>
        <v>DIA 0,MAP1</v>
      </c>
      <c r="AS3076" s="9" t="str">
        <f t="shared" si="2193"/>
        <v>DIA</v>
      </c>
      <c r="AT3076" s="4">
        <f t="shared" si="2182"/>
        <v>0</v>
      </c>
      <c r="AU3076" s="6">
        <f t="shared" si="2183"/>
        <v>0</v>
      </c>
      <c r="AV3076" s="4" t="str">
        <f t="shared" ref="AV3076:AV3139" si="2195">IF(AU3076=0,"",IF(AU3076=1,"S",IF(AU3076=2,"C","P")))</f>
        <v/>
      </c>
      <c r="AW3076" s="4">
        <f t="shared" si="2184"/>
        <v>3</v>
      </c>
      <c r="AX3076" s="4" t="str">
        <f>_xlfn.XLOOKUP(AW3076,Sheet2!$Q$3:$Q$66,Sheet2!$R$3:$R$66,"**")</f>
        <v>MAP1</v>
      </c>
      <c r="AY3076" s="4">
        <f t="shared" si="2185"/>
        <v>1</v>
      </c>
      <c r="AZ3076" s="16" t="str">
        <f t="shared" si="2186"/>
        <v>SKPBN</v>
      </c>
    </row>
    <row r="3077" spans="2:52" x14ac:dyDescent="0.35">
      <c r="B3077" s="3">
        <f t="shared" si="2188"/>
        <v>12</v>
      </c>
      <c r="C3077" s="1">
        <f t="shared" si="2187"/>
        <v>6253</v>
      </c>
      <c r="D3077" s="2">
        <v>4424</v>
      </c>
      <c r="E3077" s="2" t="str">
        <f>_xlfn.XLOOKUP(C3077,Sheet2!$N$3:$N$1000,Sheet2!$O$3:$O$1000,"")</f>
        <v/>
      </c>
      <c r="F3077" s="9" t="str">
        <f t="shared" si="2152"/>
        <v>JSR TYPE</v>
      </c>
      <c r="G3077" s="4" t="str">
        <f t="shared" si="2189"/>
        <v>11</v>
      </c>
      <c r="H3077" s="4">
        <f t="shared" si="2190"/>
        <v>24</v>
      </c>
      <c r="I3077" s="6">
        <f t="shared" si="2153"/>
        <v>0</v>
      </c>
      <c r="J3077" s="6">
        <f t="shared" si="2154"/>
        <v>0</v>
      </c>
      <c r="K3077" s="6">
        <f t="shared" si="2155"/>
        <v>4</v>
      </c>
      <c r="L3077" s="6">
        <f t="shared" si="2156"/>
        <v>4</v>
      </c>
      <c r="M3077" s="6">
        <f t="shared" si="2157"/>
        <v>2</v>
      </c>
      <c r="N3077" s="6">
        <f t="shared" si="2158"/>
        <v>4</v>
      </c>
      <c r="O3077" s="13">
        <f t="shared" si="2159"/>
        <v>1</v>
      </c>
      <c r="P3077" s="4">
        <f t="shared" si="2160"/>
        <v>0</v>
      </c>
      <c r="Q3077" s="4">
        <f t="shared" si="2161"/>
        <v>1</v>
      </c>
      <c r="R3077">
        <f t="shared" si="2162"/>
        <v>24</v>
      </c>
      <c r="S3077" s="4">
        <f t="shared" si="2163"/>
        <v>1</v>
      </c>
      <c r="T3077" s="15">
        <f t="shared" si="2164"/>
        <v>0</v>
      </c>
      <c r="U3077" s="4">
        <f t="shared" si="2165"/>
        <v>0</v>
      </c>
      <c r="V3077" s="4">
        <f t="shared" si="2166"/>
        <v>1</v>
      </c>
      <c r="W3077" s="4">
        <f t="shared" si="2167"/>
        <v>1</v>
      </c>
      <c r="X3077" s="6">
        <f t="shared" si="2168"/>
        <v>0</v>
      </c>
      <c r="Y3077" s="4">
        <f t="shared" si="2169"/>
        <v>1</v>
      </c>
      <c r="Z3077" s="6">
        <f t="shared" si="2170"/>
        <v>0</v>
      </c>
      <c r="AA3077" s="18">
        <f t="shared" si="2171"/>
        <v>4</v>
      </c>
      <c r="AB3077" s="9" t="str">
        <f t="shared" si="2194"/>
        <v>TYPE</v>
      </c>
      <c r="AC3077" s="9" t="str">
        <f>_xlfn.XLOOKUP(R3077,Sheet2!$H$3:$H$258,Sheet2!$I$3:$I$258,"-----")</f>
        <v>*****</v>
      </c>
      <c r="AD3077" s="9" t="str">
        <f>_xlfn.XLOOKUP(VALUE(AE3077),Sheet2!$N$3:$N$1000,Sheet2!$O$3:$O$1000,"********")</f>
        <v>TYPE</v>
      </c>
      <c r="AE3077" t="str">
        <f t="shared" si="2191"/>
        <v>6277</v>
      </c>
      <c r="AF3077" s="9" t="str">
        <f>IF(R3077&lt;200,"+"&amp;TEXT(R3077,"0"),"-"&amp;TEXT(_xlfn.XLOOKUP(R3077,Sheet2!$K$3:$K$130,Sheet2!$L$3:$L$130,"-----"),"0"))</f>
        <v>+24</v>
      </c>
      <c r="AG3077" s="9" t="str">
        <f t="shared" si="2172"/>
        <v/>
      </c>
      <c r="AH3077" s="9" t="str">
        <f t="shared" si="2173"/>
        <v>JSR TYPE</v>
      </c>
      <c r="AI3077" t="str">
        <f t="shared" si="2174"/>
        <v>1,TYPE</v>
      </c>
      <c r="AJ3077" s="16" t="str">
        <f t="shared" si="2175"/>
        <v>TYPE</v>
      </c>
      <c r="AK3077" t="str">
        <f t="shared" si="2176"/>
        <v>NEGZ 0,1,SZR</v>
      </c>
      <c r="AL3077" s="4" t="str">
        <f t="shared" si="2177"/>
        <v>NEG</v>
      </c>
      <c r="AM3077" s="4" t="str">
        <f t="shared" si="2178"/>
        <v/>
      </c>
      <c r="AN3077" s="4" t="str">
        <f t="shared" si="2179"/>
        <v>Z</v>
      </c>
      <c r="AO3077" s="4" t="str">
        <f t="shared" si="2180"/>
        <v/>
      </c>
      <c r="AP3077" s="15" t="str">
        <f t="shared" si="2181"/>
        <v>,SZR</v>
      </c>
      <c r="AQ3077" s="9" t="str">
        <f>_xlfn.XLOOKUP(D3077,Sheet2!$E$3:$E$101,Sheet2!$F$3:$F$101,"******************")</f>
        <v>******************</v>
      </c>
      <c r="AR3077" s="33" t="str">
        <f t="shared" si="2192"/>
        <v>DIA 1,DCM</v>
      </c>
      <c r="AS3077" s="9" t="str">
        <f t="shared" si="2193"/>
        <v>DIA</v>
      </c>
      <c r="AT3077" s="4">
        <f t="shared" si="2182"/>
        <v>1</v>
      </c>
      <c r="AU3077" s="6">
        <f t="shared" si="2183"/>
        <v>0</v>
      </c>
      <c r="AV3077" s="4" t="str">
        <f t="shared" si="2195"/>
        <v/>
      </c>
      <c r="AW3077" s="4">
        <f t="shared" si="2184"/>
        <v>24</v>
      </c>
      <c r="AX3077" s="4" t="str">
        <f>_xlfn.XLOOKUP(AW3077,Sheet2!$Q$3:$Q$66,Sheet2!$R$3:$R$66,"**")</f>
        <v>DCM</v>
      </c>
      <c r="AY3077" s="4">
        <f t="shared" si="2185"/>
        <v>1</v>
      </c>
      <c r="AZ3077" s="16" t="str">
        <f t="shared" si="2186"/>
        <v>SKPBN</v>
      </c>
    </row>
    <row r="3078" spans="2:52" x14ac:dyDescent="0.35">
      <c r="B3078" s="3">
        <f t="shared" si="2188"/>
        <v>13</v>
      </c>
      <c r="C3078" s="1">
        <f t="shared" si="2187"/>
        <v>6254</v>
      </c>
      <c r="D3078" s="2">
        <v>2420</v>
      </c>
      <c r="E3078" s="2" t="str">
        <f>_xlfn.XLOOKUP(C3078,Sheet2!$N$3:$N$1000,Sheet2!$O$3:$O$1000,"")</f>
        <v/>
      </c>
      <c r="F3078" s="9" t="str">
        <f t="shared" si="2152"/>
        <v>JMP @CHRET</v>
      </c>
      <c r="G3078" s="4" t="str">
        <f t="shared" si="2189"/>
        <v>5</v>
      </c>
      <c r="H3078" s="4">
        <f t="shared" si="2190"/>
        <v>20</v>
      </c>
      <c r="I3078" s="6">
        <f t="shared" si="2153"/>
        <v>0</v>
      </c>
      <c r="J3078" s="6">
        <f t="shared" si="2154"/>
        <v>0</v>
      </c>
      <c r="K3078" s="6">
        <f t="shared" si="2155"/>
        <v>2</v>
      </c>
      <c r="L3078" s="6">
        <f t="shared" si="2156"/>
        <v>4</v>
      </c>
      <c r="M3078" s="6">
        <f t="shared" si="2157"/>
        <v>2</v>
      </c>
      <c r="N3078" s="6">
        <f t="shared" si="2158"/>
        <v>0</v>
      </c>
      <c r="O3078" s="13">
        <f t="shared" si="2159"/>
        <v>0</v>
      </c>
      <c r="P3078" s="4">
        <f t="shared" si="2160"/>
        <v>0</v>
      </c>
      <c r="Q3078" s="4">
        <f t="shared" si="2161"/>
        <v>0</v>
      </c>
      <c r="R3078">
        <f t="shared" si="2162"/>
        <v>20</v>
      </c>
      <c r="S3078" s="4">
        <f t="shared" si="2163"/>
        <v>1</v>
      </c>
      <c r="T3078" s="15">
        <f t="shared" si="2164"/>
        <v>1</v>
      </c>
      <c r="U3078" s="4">
        <f t="shared" si="2165"/>
        <v>0</v>
      </c>
      <c r="V3078" s="4">
        <f t="shared" si="2166"/>
        <v>0</v>
      </c>
      <c r="W3078" s="4">
        <f t="shared" si="2167"/>
        <v>5</v>
      </c>
      <c r="X3078" s="6">
        <f t="shared" si="2168"/>
        <v>0</v>
      </c>
      <c r="Y3078" s="4">
        <f t="shared" si="2169"/>
        <v>1</v>
      </c>
      <c r="Z3078" s="6">
        <f t="shared" si="2170"/>
        <v>0</v>
      </c>
      <c r="AA3078" s="18">
        <f t="shared" si="2171"/>
        <v>0</v>
      </c>
      <c r="AB3078" s="9" t="str">
        <f t="shared" si="2194"/>
        <v>CHRET</v>
      </c>
      <c r="AC3078" s="9" t="str">
        <f>_xlfn.XLOOKUP(R3078,Sheet2!$H$3:$H$258,Sheet2!$I$3:$I$258,"-----")</f>
        <v>*****</v>
      </c>
      <c r="AD3078" s="9" t="str">
        <f>_xlfn.XLOOKUP(VALUE(AE3078),Sheet2!$N$3:$N$1000,Sheet2!$O$3:$O$1000,"********")</f>
        <v>CHRET</v>
      </c>
      <c r="AE3078" t="str">
        <f t="shared" si="2191"/>
        <v>6274</v>
      </c>
      <c r="AF3078" s="9" t="str">
        <f>IF(R3078&lt;200,"+"&amp;TEXT(R3078,"0"),"-"&amp;TEXT(_xlfn.XLOOKUP(R3078,Sheet2!$K$3:$K$130,Sheet2!$L$3:$L$130,"-----"),"0"))</f>
        <v>+20</v>
      </c>
      <c r="AG3078" s="9" t="str">
        <f t="shared" si="2172"/>
        <v>@</v>
      </c>
      <c r="AH3078" s="9" t="str">
        <f t="shared" si="2173"/>
        <v>JMP @CHRET</v>
      </c>
      <c r="AI3078" t="str">
        <f t="shared" si="2174"/>
        <v>0,@CHRET</v>
      </c>
      <c r="AJ3078" s="16" t="str">
        <f t="shared" si="2175"/>
        <v>@CHRET</v>
      </c>
      <c r="AK3078" t="str">
        <f t="shared" si="2176"/>
        <v>SUBZ 0,0</v>
      </c>
      <c r="AL3078" s="4" t="str">
        <f t="shared" si="2177"/>
        <v>SUB</v>
      </c>
      <c r="AM3078" s="4" t="str">
        <f t="shared" si="2178"/>
        <v/>
      </c>
      <c r="AN3078" s="4" t="str">
        <f t="shared" si="2179"/>
        <v>Z</v>
      </c>
      <c r="AO3078" s="4" t="str">
        <f t="shared" si="2180"/>
        <v/>
      </c>
      <c r="AP3078" s="15" t="str">
        <f t="shared" si="2181"/>
        <v/>
      </c>
      <c r="AQ3078" s="9" t="str">
        <f>_xlfn.XLOOKUP(D3078,Sheet2!$E$3:$E$101,Sheet2!$F$3:$F$101,"******************")</f>
        <v>******************</v>
      </c>
      <c r="AR3078" s="33" t="str">
        <f t="shared" si="2192"/>
        <v>DIC 0,DSKP</v>
      </c>
      <c r="AS3078" s="9" t="str">
        <f t="shared" si="2193"/>
        <v>DIC</v>
      </c>
      <c r="AT3078" s="4">
        <f t="shared" si="2182"/>
        <v>0</v>
      </c>
      <c r="AU3078" s="6">
        <f t="shared" si="2183"/>
        <v>0</v>
      </c>
      <c r="AV3078" s="4" t="str">
        <f t="shared" si="2195"/>
        <v/>
      </c>
      <c r="AW3078" s="4">
        <f t="shared" si="2184"/>
        <v>20</v>
      </c>
      <c r="AX3078" s="4" t="str">
        <f>_xlfn.XLOOKUP(AW3078,Sheet2!$Q$3:$Q$66,Sheet2!$R$3:$R$66,"**")</f>
        <v>DSKP</v>
      </c>
      <c r="AY3078" s="4">
        <f t="shared" si="2185"/>
        <v>5</v>
      </c>
      <c r="AZ3078" s="16" t="str">
        <f t="shared" si="2186"/>
        <v>SKPBN</v>
      </c>
    </row>
    <row r="3079" spans="2:52" x14ac:dyDescent="0.35">
      <c r="B3079" s="3">
        <f t="shared" si="2188"/>
        <v>14</v>
      </c>
      <c r="C3079" s="1">
        <f t="shared" si="2187"/>
        <v>6255</v>
      </c>
      <c r="D3079" s="2">
        <v>20450</v>
      </c>
      <c r="E3079" s="2" t="str">
        <f>_xlfn.XLOOKUP(C3079,Sheet2!$N$3:$N$1000,Sheet2!$O$3:$O$1000,"")</f>
        <v>CHA.3</v>
      </c>
      <c r="F3079" s="9" t="str">
        <f t="shared" si="2152"/>
        <v>LDA 0,P.240</v>
      </c>
      <c r="G3079" s="4" t="str">
        <f t="shared" si="2189"/>
        <v>41</v>
      </c>
      <c r="H3079" s="4">
        <f t="shared" si="2190"/>
        <v>50</v>
      </c>
      <c r="I3079" s="6">
        <f t="shared" si="2153"/>
        <v>0</v>
      </c>
      <c r="J3079" s="6">
        <f t="shared" si="2154"/>
        <v>2</v>
      </c>
      <c r="K3079" s="6">
        <f t="shared" si="2155"/>
        <v>0</v>
      </c>
      <c r="L3079" s="6">
        <f t="shared" si="2156"/>
        <v>4</v>
      </c>
      <c r="M3079" s="6">
        <f t="shared" si="2157"/>
        <v>5</v>
      </c>
      <c r="N3079" s="6">
        <f t="shared" si="2158"/>
        <v>0</v>
      </c>
      <c r="O3079" s="13">
        <f t="shared" si="2159"/>
        <v>4</v>
      </c>
      <c r="P3079" s="4">
        <f t="shared" si="2160"/>
        <v>1</v>
      </c>
      <c r="Q3079" s="4">
        <f t="shared" si="2161"/>
        <v>0</v>
      </c>
      <c r="R3079">
        <f t="shared" si="2162"/>
        <v>50</v>
      </c>
      <c r="S3079" s="4">
        <f t="shared" si="2163"/>
        <v>1</v>
      </c>
      <c r="T3079" s="15">
        <f t="shared" si="2164"/>
        <v>0</v>
      </c>
      <c r="U3079" s="4">
        <f t="shared" si="2165"/>
        <v>1</v>
      </c>
      <c r="V3079" s="4">
        <f t="shared" si="2166"/>
        <v>0</v>
      </c>
      <c r="W3079" s="4">
        <f t="shared" si="2167"/>
        <v>1</v>
      </c>
      <c r="X3079" s="6">
        <f t="shared" si="2168"/>
        <v>0</v>
      </c>
      <c r="Y3079" s="4">
        <f t="shared" si="2169"/>
        <v>2</v>
      </c>
      <c r="Z3079" s="6">
        <f t="shared" si="2170"/>
        <v>1</v>
      </c>
      <c r="AA3079" s="18">
        <f t="shared" si="2171"/>
        <v>0</v>
      </c>
      <c r="AB3079" s="9" t="str">
        <f t="shared" si="2194"/>
        <v>P.240</v>
      </c>
      <c r="AC3079" s="9" t="str">
        <f>_xlfn.XLOOKUP(R3079,Sheet2!$H$3:$H$258,Sheet2!$I$3:$I$258,"-----")</f>
        <v>EGGS+2</v>
      </c>
      <c r="AD3079" s="9" t="str">
        <f>_xlfn.XLOOKUP(VALUE(AE3079),Sheet2!$N$3:$N$1000,Sheet2!$O$3:$O$1000,"********")</f>
        <v>P.240</v>
      </c>
      <c r="AE3079" t="str">
        <f t="shared" si="2191"/>
        <v>6325</v>
      </c>
      <c r="AF3079" s="9" t="str">
        <f>IF(R3079&lt;200,"+"&amp;TEXT(R3079,"0"),"-"&amp;TEXT(_xlfn.XLOOKUP(R3079,Sheet2!$K$3:$K$130,Sheet2!$L$3:$L$130,"-----"),"0"))</f>
        <v>+50</v>
      </c>
      <c r="AG3079" s="9" t="str">
        <f t="shared" si="2172"/>
        <v/>
      </c>
      <c r="AH3079" s="9" t="str">
        <f t="shared" si="2173"/>
        <v>JMP P.240</v>
      </c>
      <c r="AI3079" t="str">
        <f t="shared" si="2174"/>
        <v>0,P.240</v>
      </c>
      <c r="AJ3079" s="16" t="str">
        <f t="shared" si="2175"/>
        <v>P.240</v>
      </c>
      <c r="AK3079" t="str">
        <f t="shared" si="2176"/>
        <v>NEGO# 1,0</v>
      </c>
      <c r="AL3079" s="4" t="str">
        <f t="shared" si="2177"/>
        <v>NEG</v>
      </c>
      <c r="AM3079" s="4" t="str">
        <f t="shared" si="2178"/>
        <v/>
      </c>
      <c r="AN3079" s="4" t="str">
        <f t="shared" si="2179"/>
        <v>O</v>
      </c>
      <c r="AO3079" s="4" t="str">
        <f t="shared" si="2180"/>
        <v>#</v>
      </c>
      <c r="AP3079" s="15" t="str">
        <f t="shared" si="2181"/>
        <v/>
      </c>
      <c r="AQ3079" s="9" t="str">
        <f>_xlfn.XLOOKUP(D3079,Sheet2!$E$3:$E$101,Sheet2!$F$3:$F$101,"******************")</f>
        <v>******************</v>
      </c>
      <c r="AR3079" s="33" t="str">
        <f t="shared" si="2192"/>
        <v>DIA 0,**</v>
      </c>
      <c r="AS3079" s="9" t="str">
        <f t="shared" si="2193"/>
        <v>DIA</v>
      </c>
      <c r="AT3079" s="4">
        <f t="shared" si="2182"/>
        <v>0</v>
      </c>
      <c r="AU3079" s="6">
        <f t="shared" si="2183"/>
        <v>0</v>
      </c>
      <c r="AV3079" s="4" t="str">
        <f t="shared" si="2195"/>
        <v/>
      </c>
      <c r="AW3079" s="4">
        <f t="shared" si="2184"/>
        <v>50</v>
      </c>
      <c r="AX3079" s="4" t="str">
        <f>_xlfn.XLOOKUP(AW3079,Sheet2!$Q$3:$Q$66,Sheet2!$R$3:$R$66,"**")</f>
        <v>**</v>
      </c>
      <c r="AY3079" s="4">
        <f t="shared" si="2185"/>
        <v>1</v>
      </c>
      <c r="AZ3079" s="16" t="str">
        <f t="shared" si="2186"/>
        <v>SKPBN</v>
      </c>
    </row>
    <row r="3080" spans="2:52" x14ac:dyDescent="0.35">
      <c r="B3080" s="3">
        <f t="shared" si="2188"/>
        <v>15</v>
      </c>
      <c r="C3080" s="1">
        <f t="shared" si="2187"/>
        <v>6256</v>
      </c>
      <c r="D3080" s="2">
        <v>4421</v>
      </c>
      <c r="E3080" s="2" t="str">
        <f>_xlfn.XLOOKUP(C3080,Sheet2!$N$3:$N$1000,Sheet2!$O$3:$O$1000,"")</f>
        <v/>
      </c>
      <c r="F3080" s="9" t="str">
        <f t="shared" si="2152"/>
        <v>JSR TYPE</v>
      </c>
      <c r="G3080" s="4" t="str">
        <f t="shared" si="2189"/>
        <v>11</v>
      </c>
      <c r="H3080" s="4">
        <f t="shared" si="2190"/>
        <v>21</v>
      </c>
      <c r="I3080" s="6">
        <f t="shared" si="2153"/>
        <v>0</v>
      </c>
      <c r="J3080" s="6">
        <f t="shared" si="2154"/>
        <v>0</v>
      </c>
      <c r="K3080" s="6">
        <f t="shared" si="2155"/>
        <v>4</v>
      </c>
      <c r="L3080" s="6">
        <f t="shared" si="2156"/>
        <v>4</v>
      </c>
      <c r="M3080" s="6">
        <f t="shared" si="2157"/>
        <v>2</v>
      </c>
      <c r="N3080" s="6">
        <f t="shared" si="2158"/>
        <v>1</v>
      </c>
      <c r="O3080" s="13">
        <f t="shared" si="2159"/>
        <v>1</v>
      </c>
      <c r="P3080" s="4">
        <f t="shared" si="2160"/>
        <v>0</v>
      </c>
      <c r="Q3080" s="4">
        <f t="shared" si="2161"/>
        <v>1</v>
      </c>
      <c r="R3080">
        <f t="shared" si="2162"/>
        <v>21</v>
      </c>
      <c r="S3080" s="4">
        <f t="shared" si="2163"/>
        <v>1</v>
      </c>
      <c r="T3080" s="15">
        <f t="shared" si="2164"/>
        <v>0</v>
      </c>
      <c r="U3080" s="4">
        <f t="shared" si="2165"/>
        <v>0</v>
      </c>
      <c r="V3080" s="4">
        <f t="shared" si="2166"/>
        <v>1</v>
      </c>
      <c r="W3080" s="4">
        <f t="shared" si="2167"/>
        <v>1</v>
      </c>
      <c r="X3080" s="6">
        <f t="shared" si="2168"/>
        <v>0</v>
      </c>
      <c r="Y3080" s="4">
        <f t="shared" si="2169"/>
        <v>1</v>
      </c>
      <c r="Z3080" s="6">
        <f t="shared" si="2170"/>
        <v>0</v>
      </c>
      <c r="AA3080" s="18">
        <f t="shared" si="2171"/>
        <v>1</v>
      </c>
      <c r="AB3080" s="9" t="str">
        <f t="shared" si="2194"/>
        <v>TYPE</v>
      </c>
      <c r="AC3080" s="9" t="str">
        <f>_xlfn.XLOOKUP(R3080,Sheet2!$H$3:$H$258,Sheet2!$I$3:$I$258,"-----")</f>
        <v>*****</v>
      </c>
      <c r="AD3080" s="9" t="str">
        <f>_xlfn.XLOOKUP(VALUE(AE3080),Sheet2!$N$3:$N$1000,Sheet2!$O$3:$O$1000,"********")</f>
        <v>TYPE</v>
      </c>
      <c r="AE3080" t="str">
        <f t="shared" si="2191"/>
        <v>6277</v>
      </c>
      <c r="AF3080" s="9" t="str">
        <f>IF(R3080&lt;200,"+"&amp;TEXT(R3080,"0"),"-"&amp;TEXT(_xlfn.XLOOKUP(R3080,Sheet2!$K$3:$K$130,Sheet2!$L$3:$L$130,"-----"),"0"))</f>
        <v>+21</v>
      </c>
      <c r="AG3080" s="9" t="str">
        <f t="shared" si="2172"/>
        <v/>
      </c>
      <c r="AH3080" s="9" t="str">
        <f t="shared" si="2173"/>
        <v>JSR TYPE</v>
      </c>
      <c r="AI3080" t="str">
        <f t="shared" si="2174"/>
        <v>1,TYPE</v>
      </c>
      <c r="AJ3080" s="16" t="str">
        <f t="shared" si="2175"/>
        <v>TYPE</v>
      </c>
      <c r="AK3080" t="str">
        <f t="shared" si="2176"/>
        <v>NEGZ 0,1,SKP</v>
      </c>
      <c r="AL3080" s="4" t="str">
        <f t="shared" si="2177"/>
        <v>NEG</v>
      </c>
      <c r="AM3080" s="4" t="str">
        <f t="shared" si="2178"/>
        <v/>
      </c>
      <c r="AN3080" s="4" t="str">
        <f t="shared" si="2179"/>
        <v>Z</v>
      </c>
      <c r="AO3080" s="4" t="str">
        <f t="shared" si="2180"/>
        <v/>
      </c>
      <c r="AP3080" s="15" t="str">
        <f t="shared" si="2181"/>
        <v>,SKP</v>
      </c>
      <c r="AQ3080" s="9" t="str">
        <f>_xlfn.XLOOKUP(D3080,Sheet2!$E$3:$E$101,Sheet2!$F$3:$F$101,"******************")</f>
        <v>******************</v>
      </c>
      <c r="AR3080" s="33" t="str">
        <f t="shared" si="2192"/>
        <v>DIA 1,ADCV</v>
      </c>
      <c r="AS3080" s="9" t="str">
        <f t="shared" si="2193"/>
        <v>DIA</v>
      </c>
      <c r="AT3080" s="4">
        <f t="shared" si="2182"/>
        <v>1</v>
      </c>
      <c r="AU3080" s="6">
        <f t="shared" si="2183"/>
        <v>0</v>
      </c>
      <c r="AV3080" s="4" t="str">
        <f t="shared" si="2195"/>
        <v/>
      </c>
      <c r="AW3080" s="4">
        <f t="shared" si="2184"/>
        <v>21</v>
      </c>
      <c r="AX3080" s="4" t="str">
        <f>_xlfn.XLOOKUP(AW3080,Sheet2!$Q$3:$Q$66,Sheet2!$R$3:$R$66,"**")</f>
        <v>ADCV</v>
      </c>
      <c r="AY3080" s="4">
        <f t="shared" si="2185"/>
        <v>1</v>
      </c>
      <c r="AZ3080" s="16" t="str">
        <f t="shared" si="2186"/>
        <v>SKPBN</v>
      </c>
    </row>
    <row r="3081" spans="2:52" x14ac:dyDescent="0.35">
      <c r="B3081" s="3">
        <f t="shared" si="2188"/>
        <v>16</v>
      </c>
      <c r="C3081" s="1">
        <f t="shared" si="2187"/>
        <v>6257</v>
      </c>
      <c r="D3081" s="2">
        <v>20416</v>
      </c>
      <c r="E3081" s="2" t="str">
        <f>_xlfn.XLOOKUP(C3081,Sheet2!$N$3:$N$1000,Sheet2!$O$3:$O$1000,"")</f>
        <v/>
      </c>
      <c r="F3081" s="9" t="str">
        <f t="shared" si="2152"/>
        <v>LDA 0,CHDRZ</v>
      </c>
      <c r="G3081" s="4" t="str">
        <f t="shared" si="2189"/>
        <v>41</v>
      </c>
      <c r="H3081" s="4">
        <f t="shared" si="2190"/>
        <v>16</v>
      </c>
      <c r="I3081" s="6">
        <f t="shared" si="2153"/>
        <v>0</v>
      </c>
      <c r="J3081" s="6">
        <f t="shared" si="2154"/>
        <v>2</v>
      </c>
      <c r="K3081" s="6">
        <f t="shared" si="2155"/>
        <v>0</v>
      </c>
      <c r="L3081" s="6">
        <f t="shared" si="2156"/>
        <v>4</v>
      </c>
      <c r="M3081" s="6">
        <f t="shared" si="2157"/>
        <v>1</v>
      </c>
      <c r="N3081" s="6">
        <f t="shared" si="2158"/>
        <v>6</v>
      </c>
      <c r="O3081" s="13">
        <f t="shared" si="2159"/>
        <v>4</v>
      </c>
      <c r="P3081" s="4">
        <f t="shared" si="2160"/>
        <v>1</v>
      </c>
      <c r="Q3081" s="4">
        <f t="shared" si="2161"/>
        <v>0</v>
      </c>
      <c r="R3081">
        <f t="shared" si="2162"/>
        <v>16</v>
      </c>
      <c r="S3081" s="4">
        <f t="shared" si="2163"/>
        <v>1</v>
      </c>
      <c r="T3081" s="15">
        <f t="shared" si="2164"/>
        <v>0</v>
      </c>
      <c r="U3081" s="4">
        <f t="shared" si="2165"/>
        <v>1</v>
      </c>
      <c r="V3081" s="4">
        <f t="shared" si="2166"/>
        <v>0</v>
      </c>
      <c r="W3081" s="4">
        <f t="shared" si="2167"/>
        <v>1</v>
      </c>
      <c r="X3081" s="6">
        <f t="shared" si="2168"/>
        <v>0</v>
      </c>
      <c r="Y3081" s="4">
        <f t="shared" si="2169"/>
        <v>0</v>
      </c>
      <c r="Z3081" s="6">
        <f t="shared" si="2170"/>
        <v>1</v>
      </c>
      <c r="AA3081" s="18">
        <f t="shared" si="2171"/>
        <v>6</v>
      </c>
      <c r="AB3081" s="9" t="str">
        <f t="shared" si="2194"/>
        <v>CHDRZ</v>
      </c>
      <c r="AC3081" s="9" t="str">
        <f>_xlfn.XLOOKUP(R3081,Sheet2!$H$3:$H$258,Sheet2!$I$3:$I$258,"-----")</f>
        <v>*****</v>
      </c>
      <c r="AD3081" s="9" t="str">
        <f>_xlfn.XLOOKUP(VALUE(AE3081),Sheet2!$N$3:$N$1000,Sheet2!$O$3:$O$1000,"********")</f>
        <v>CHDRZ</v>
      </c>
      <c r="AE3081" t="str">
        <f t="shared" si="2191"/>
        <v>6275</v>
      </c>
      <c r="AF3081" s="9" t="str">
        <f>IF(R3081&lt;200,"+"&amp;TEXT(R3081,"0"),"-"&amp;TEXT(_xlfn.XLOOKUP(R3081,Sheet2!$K$3:$K$130,Sheet2!$L$3:$L$130,"-----"),"0"))</f>
        <v>+16</v>
      </c>
      <c r="AG3081" s="9" t="str">
        <f t="shared" si="2172"/>
        <v/>
      </c>
      <c r="AH3081" s="9" t="str">
        <f t="shared" si="2173"/>
        <v>JMP CHDRZ</v>
      </c>
      <c r="AI3081" t="str">
        <f t="shared" si="2174"/>
        <v>0,CHDRZ</v>
      </c>
      <c r="AJ3081" s="16" t="str">
        <f t="shared" si="2175"/>
        <v>CHDRZ</v>
      </c>
      <c r="AK3081" t="str">
        <f t="shared" si="2176"/>
        <v>NEG# 1,0,SEZ</v>
      </c>
      <c r="AL3081" s="4" t="str">
        <f t="shared" si="2177"/>
        <v>NEG</v>
      </c>
      <c r="AM3081" s="4" t="str">
        <f t="shared" si="2178"/>
        <v/>
      </c>
      <c r="AN3081" s="4" t="str">
        <f t="shared" si="2179"/>
        <v/>
      </c>
      <c r="AO3081" s="4" t="str">
        <f t="shared" si="2180"/>
        <v>#</v>
      </c>
      <c r="AP3081" s="15" t="str">
        <f t="shared" si="2181"/>
        <v>,SEZ</v>
      </c>
      <c r="AQ3081" s="9" t="str">
        <f>_xlfn.XLOOKUP(D3081,Sheet2!$E$3:$E$101,Sheet2!$F$3:$F$101,"******************")</f>
        <v>******************</v>
      </c>
      <c r="AR3081" s="33" t="str">
        <f t="shared" si="2192"/>
        <v>DIA 0,CDR</v>
      </c>
      <c r="AS3081" s="9" t="str">
        <f t="shared" si="2193"/>
        <v>DIA</v>
      </c>
      <c r="AT3081" s="4">
        <f t="shared" si="2182"/>
        <v>0</v>
      </c>
      <c r="AU3081" s="6">
        <f t="shared" si="2183"/>
        <v>0</v>
      </c>
      <c r="AV3081" s="4" t="str">
        <f t="shared" si="2195"/>
        <v/>
      </c>
      <c r="AW3081" s="4">
        <f t="shared" si="2184"/>
        <v>16</v>
      </c>
      <c r="AX3081" s="4" t="str">
        <f>_xlfn.XLOOKUP(AW3081,Sheet2!$Q$3:$Q$66,Sheet2!$R$3:$R$66,"**")</f>
        <v>CDR</v>
      </c>
      <c r="AY3081" s="4">
        <f t="shared" si="2185"/>
        <v>1</v>
      </c>
      <c r="AZ3081" s="16" t="str">
        <f t="shared" si="2186"/>
        <v>SKPBN</v>
      </c>
    </row>
    <row r="3082" spans="2:52" x14ac:dyDescent="0.35">
      <c r="B3082" s="3">
        <f t="shared" si="2188"/>
        <v>17</v>
      </c>
      <c r="C3082" s="1">
        <f t="shared" si="2187"/>
        <v>6260</v>
      </c>
      <c r="D3082" s="2">
        <v>34441</v>
      </c>
      <c r="E3082" s="2" t="str">
        <f>_xlfn.XLOOKUP(C3082,Sheet2!$N$3:$N$1000,Sheet2!$O$3:$O$1000,"")</f>
        <v/>
      </c>
      <c r="F3082" s="9" t="str">
        <f t="shared" si="2152"/>
        <v>LDA 3,P.C7</v>
      </c>
      <c r="G3082" s="4" t="str">
        <f t="shared" si="2189"/>
        <v>71</v>
      </c>
      <c r="H3082" s="4">
        <f t="shared" si="2190"/>
        <v>41</v>
      </c>
      <c r="I3082" s="6">
        <f t="shared" si="2153"/>
        <v>0</v>
      </c>
      <c r="J3082" s="6">
        <f t="shared" si="2154"/>
        <v>3</v>
      </c>
      <c r="K3082" s="6">
        <f t="shared" si="2155"/>
        <v>4</v>
      </c>
      <c r="L3082" s="6">
        <f t="shared" si="2156"/>
        <v>4</v>
      </c>
      <c r="M3082" s="6">
        <f t="shared" si="2157"/>
        <v>4</v>
      </c>
      <c r="N3082" s="6">
        <f t="shared" si="2158"/>
        <v>1</v>
      </c>
      <c r="O3082" s="13">
        <f t="shared" si="2159"/>
        <v>7</v>
      </c>
      <c r="P3082" s="4">
        <f t="shared" si="2160"/>
        <v>1</v>
      </c>
      <c r="Q3082" s="4">
        <f t="shared" si="2161"/>
        <v>3</v>
      </c>
      <c r="R3082">
        <f t="shared" si="2162"/>
        <v>41</v>
      </c>
      <c r="S3082" s="4">
        <f t="shared" si="2163"/>
        <v>1</v>
      </c>
      <c r="T3082" s="15">
        <f t="shared" si="2164"/>
        <v>0</v>
      </c>
      <c r="U3082" s="4">
        <f t="shared" si="2165"/>
        <v>1</v>
      </c>
      <c r="V3082" s="4">
        <f t="shared" si="2166"/>
        <v>3</v>
      </c>
      <c r="W3082" s="4">
        <f t="shared" si="2167"/>
        <v>1</v>
      </c>
      <c r="X3082" s="6">
        <f t="shared" si="2168"/>
        <v>0</v>
      </c>
      <c r="Y3082" s="4">
        <f t="shared" si="2169"/>
        <v>2</v>
      </c>
      <c r="Z3082" s="6">
        <f t="shared" si="2170"/>
        <v>0</v>
      </c>
      <c r="AA3082" s="18">
        <f t="shared" si="2171"/>
        <v>1</v>
      </c>
      <c r="AB3082" s="9" t="str">
        <f t="shared" si="2194"/>
        <v>P.C7</v>
      </c>
      <c r="AC3082" s="9" t="str">
        <f>_xlfn.XLOOKUP(R3082,Sheet2!$H$3:$H$258,Sheet2!$I$3:$I$258,"-----")</f>
        <v>*****</v>
      </c>
      <c r="AD3082" s="9" t="str">
        <f>_xlfn.XLOOKUP(VALUE(AE3082),Sheet2!$N$3:$N$1000,Sheet2!$O$3:$O$1000,"********")</f>
        <v>P.C7</v>
      </c>
      <c r="AE3082" t="str">
        <f t="shared" si="2191"/>
        <v>6321</v>
      </c>
      <c r="AF3082" s="9" t="str">
        <f>IF(R3082&lt;200,"+"&amp;TEXT(R3082,"0"),"-"&amp;TEXT(_xlfn.XLOOKUP(R3082,Sheet2!$K$3:$K$130,Sheet2!$L$3:$L$130,"-----"),"0"))</f>
        <v>+41</v>
      </c>
      <c r="AG3082" s="9" t="str">
        <f t="shared" si="2172"/>
        <v/>
      </c>
      <c r="AH3082" s="9" t="str">
        <f t="shared" si="2173"/>
        <v>DSZ P.C7</v>
      </c>
      <c r="AI3082" t="str">
        <f t="shared" si="2174"/>
        <v>3,P.C7</v>
      </c>
      <c r="AJ3082" s="16" t="str">
        <f t="shared" si="2175"/>
        <v>P.C7</v>
      </c>
      <c r="AK3082" t="str">
        <f t="shared" si="2176"/>
        <v>NEGO 1,3,SKP</v>
      </c>
      <c r="AL3082" s="4" t="str">
        <f t="shared" si="2177"/>
        <v>NEG</v>
      </c>
      <c r="AM3082" s="4" t="str">
        <f t="shared" si="2178"/>
        <v/>
      </c>
      <c r="AN3082" s="4" t="str">
        <f t="shared" si="2179"/>
        <v>O</v>
      </c>
      <c r="AO3082" s="4" t="str">
        <f t="shared" si="2180"/>
        <v/>
      </c>
      <c r="AP3082" s="15" t="str">
        <f t="shared" si="2181"/>
        <v>,SKP</v>
      </c>
      <c r="AQ3082" s="9" t="str">
        <f>_xlfn.XLOOKUP(D3082,Sheet2!$E$3:$E$101,Sheet2!$F$3:$F$101,"******************")</f>
        <v>******************</v>
      </c>
      <c r="AR3082" s="33" t="str">
        <f t="shared" si="2192"/>
        <v>DIA 3,**</v>
      </c>
      <c r="AS3082" s="9" t="str">
        <f t="shared" si="2193"/>
        <v>DIA</v>
      </c>
      <c r="AT3082" s="4">
        <f t="shared" si="2182"/>
        <v>3</v>
      </c>
      <c r="AU3082" s="6">
        <f t="shared" si="2183"/>
        <v>0</v>
      </c>
      <c r="AV3082" s="4" t="str">
        <f t="shared" si="2195"/>
        <v/>
      </c>
      <c r="AW3082" s="4">
        <f t="shared" si="2184"/>
        <v>41</v>
      </c>
      <c r="AX3082" s="4" t="str">
        <f>_xlfn.XLOOKUP(AW3082,Sheet2!$Q$3:$Q$66,Sheet2!$R$3:$R$66,"**")</f>
        <v>**</v>
      </c>
      <c r="AY3082" s="4">
        <f t="shared" si="2185"/>
        <v>1</v>
      </c>
      <c r="AZ3082" s="16" t="str">
        <f t="shared" si="2186"/>
        <v>SKPBN</v>
      </c>
    </row>
    <row r="3083" spans="2:52" x14ac:dyDescent="0.35">
      <c r="B3083" s="3">
        <f t="shared" si="2188"/>
        <v>18</v>
      </c>
      <c r="C3083" s="1">
        <f t="shared" si="2187"/>
        <v>6261</v>
      </c>
      <c r="D3083" s="2">
        <v>163404</v>
      </c>
      <c r="E3083" s="2" t="str">
        <f>_xlfn.XLOOKUP(C3083,Sheet2!$N$3:$N$1000,Sheet2!$O$3:$O$1000,"")</f>
        <v/>
      </c>
      <c r="F3083" s="9" t="str">
        <f t="shared" si="2152"/>
        <v>AND 3,0,SZR</v>
      </c>
      <c r="G3083" s="4" t="str">
        <f t="shared" si="2189"/>
        <v>347</v>
      </c>
      <c r="H3083" s="4">
        <f t="shared" si="2190"/>
        <v>4</v>
      </c>
      <c r="I3083" s="6">
        <f t="shared" si="2153"/>
        <v>1</v>
      </c>
      <c r="J3083" s="6">
        <f t="shared" si="2154"/>
        <v>6</v>
      </c>
      <c r="K3083" s="6">
        <f t="shared" si="2155"/>
        <v>3</v>
      </c>
      <c r="L3083" s="6">
        <f t="shared" si="2156"/>
        <v>4</v>
      </c>
      <c r="M3083" s="6">
        <f t="shared" si="2157"/>
        <v>0</v>
      </c>
      <c r="N3083" s="6">
        <f t="shared" si="2158"/>
        <v>4</v>
      </c>
      <c r="O3083" s="13">
        <f t="shared" si="2159"/>
        <v>28</v>
      </c>
      <c r="P3083" s="4">
        <f t="shared" si="2160"/>
        <v>7</v>
      </c>
      <c r="Q3083" s="4">
        <f t="shared" si="2161"/>
        <v>0</v>
      </c>
      <c r="R3083">
        <f t="shared" si="2162"/>
        <v>4</v>
      </c>
      <c r="S3083" s="4">
        <f t="shared" si="2163"/>
        <v>3</v>
      </c>
      <c r="T3083" s="15">
        <f t="shared" si="2164"/>
        <v>1</v>
      </c>
      <c r="U3083" s="4">
        <f t="shared" si="2165"/>
        <v>3</v>
      </c>
      <c r="V3083" s="4">
        <f t="shared" si="2166"/>
        <v>0</v>
      </c>
      <c r="W3083" s="4">
        <f t="shared" si="2167"/>
        <v>7</v>
      </c>
      <c r="X3083" s="6">
        <f t="shared" si="2168"/>
        <v>0</v>
      </c>
      <c r="Y3083" s="4">
        <f t="shared" si="2169"/>
        <v>0</v>
      </c>
      <c r="Z3083" s="6">
        <f t="shared" si="2170"/>
        <v>0</v>
      </c>
      <c r="AA3083" s="18">
        <f t="shared" si="2171"/>
        <v>4</v>
      </c>
      <c r="AB3083" s="9" t="str">
        <f t="shared" si="2194"/>
        <v>+4,3</v>
      </c>
      <c r="AC3083" s="9" t="str">
        <f>_xlfn.XLOOKUP(R3083,Sheet2!$H$3:$H$258,Sheet2!$I$3:$I$258,"-----")</f>
        <v>*****</v>
      </c>
      <c r="AD3083" s="9" t="str">
        <f>_xlfn.XLOOKUP(VALUE(AE3083),Sheet2!$N$3:$N$1000,Sheet2!$O$3:$O$1000,"********")</f>
        <v>CRLF</v>
      </c>
      <c r="AE3083" t="str">
        <f t="shared" si="2191"/>
        <v>6265</v>
      </c>
      <c r="AF3083" s="9" t="str">
        <f>IF(R3083&lt;200,"+"&amp;TEXT(R3083,"0"),"-"&amp;TEXT(_xlfn.XLOOKUP(R3083,Sheet2!$K$3:$K$130,Sheet2!$L$3:$L$130,"-----"),"0"))</f>
        <v>+4</v>
      </c>
      <c r="AG3083" s="9" t="str">
        <f t="shared" si="2172"/>
        <v>@</v>
      </c>
      <c r="AH3083" s="9" t="str">
        <f t="shared" si="2173"/>
        <v>JMP @+4,3</v>
      </c>
      <c r="AI3083" t="str">
        <f t="shared" si="2174"/>
        <v>0,@+4,3</v>
      </c>
      <c r="AJ3083" s="16" t="str">
        <f t="shared" si="2175"/>
        <v>@+4,3</v>
      </c>
      <c r="AK3083" t="str">
        <f t="shared" si="2176"/>
        <v>AND 3,0,SZR</v>
      </c>
      <c r="AL3083" s="4" t="str">
        <f t="shared" si="2177"/>
        <v>AND</v>
      </c>
      <c r="AM3083" s="4" t="str">
        <f t="shared" si="2178"/>
        <v/>
      </c>
      <c r="AN3083" s="4" t="str">
        <f t="shared" si="2179"/>
        <v/>
      </c>
      <c r="AO3083" s="4" t="str">
        <f t="shared" si="2180"/>
        <v/>
      </c>
      <c r="AP3083" s="15" t="str">
        <f t="shared" si="2181"/>
        <v>,SZR</v>
      </c>
      <c r="AQ3083" s="9" t="str">
        <f>_xlfn.XLOOKUP(D3083,Sheet2!$E$3:$E$101,Sheet2!$F$3:$F$101,"******************")</f>
        <v>******************</v>
      </c>
      <c r="AR3083" s="33" t="str">
        <f t="shared" si="2192"/>
        <v>SKPBN MAP2</v>
      </c>
      <c r="AS3083" s="9" t="str">
        <f t="shared" si="2193"/>
        <v>DOC</v>
      </c>
      <c r="AT3083" s="4">
        <f t="shared" si="2182"/>
        <v>0</v>
      </c>
      <c r="AU3083" s="6">
        <f t="shared" si="2183"/>
        <v>0</v>
      </c>
      <c r="AV3083" s="4" t="str">
        <f t="shared" si="2195"/>
        <v/>
      </c>
      <c r="AW3083" s="4">
        <f t="shared" si="2184"/>
        <v>4</v>
      </c>
      <c r="AX3083" s="4" t="str">
        <f>_xlfn.XLOOKUP(AW3083,Sheet2!$Q$3:$Q$66,Sheet2!$R$3:$R$66,"**")</f>
        <v>MAP2</v>
      </c>
      <c r="AY3083" s="4">
        <f t="shared" si="2185"/>
        <v>7</v>
      </c>
      <c r="AZ3083" s="16" t="str">
        <f t="shared" si="2186"/>
        <v>SKPBN</v>
      </c>
    </row>
    <row r="3084" spans="2:52" x14ac:dyDescent="0.35">
      <c r="B3084" s="3">
        <f t="shared" si="2188"/>
        <v>19</v>
      </c>
      <c r="C3084" s="1">
        <f t="shared" si="2187"/>
        <v>6262</v>
      </c>
      <c r="D3084" s="2">
        <v>773</v>
      </c>
      <c r="E3084" s="2" t="str">
        <f>_xlfn.XLOOKUP(C3084,Sheet2!$N$3:$N$1000,Sheet2!$O$3:$O$1000,"")</f>
        <v/>
      </c>
      <c r="F3084" s="9" t="str">
        <f t="shared" si="2152"/>
        <v>JMP CHA.3</v>
      </c>
      <c r="G3084" s="4" t="str">
        <f t="shared" si="2189"/>
        <v>1</v>
      </c>
      <c r="H3084" s="4">
        <f t="shared" si="2190"/>
        <v>373</v>
      </c>
      <c r="I3084" s="6">
        <f t="shared" si="2153"/>
        <v>0</v>
      </c>
      <c r="J3084" s="6">
        <f t="shared" si="2154"/>
        <v>0</v>
      </c>
      <c r="K3084" s="6">
        <f t="shared" si="2155"/>
        <v>0</v>
      </c>
      <c r="L3084" s="6">
        <f t="shared" si="2156"/>
        <v>7</v>
      </c>
      <c r="M3084" s="6">
        <f t="shared" si="2157"/>
        <v>7</v>
      </c>
      <c r="N3084" s="6">
        <f t="shared" si="2158"/>
        <v>3</v>
      </c>
      <c r="O3084" s="13">
        <f t="shared" si="2159"/>
        <v>0</v>
      </c>
      <c r="P3084" s="4">
        <f t="shared" si="2160"/>
        <v>0</v>
      </c>
      <c r="Q3084" s="4">
        <f t="shared" si="2161"/>
        <v>0</v>
      </c>
      <c r="R3084">
        <f t="shared" si="2162"/>
        <v>373</v>
      </c>
      <c r="S3084" s="4">
        <f t="shared" si="2163"/>
        <v>1</v>
      </c>
      <c r="T3084" s="15">
        <f t="shared" si="2164"/>
        <v>0</v>
      </c>
      <c r="U3084" s="4">
        <f t="shared" si="2165"/>
        <v>0</v>
      </c>
      <c r="V3084" s="4">
        <f t="shared" si="2166"/>
        <v>0</v>
      </c>
      <c r="W3084" s="4">
        <f t="shared" si="2167"/>
        <v>1</v>
      </c>
      <c r="X3084" s="6">
        <f t="shared" si="2168"/>
        <v>3</v>
      </c>
      <c r="Y3084" s="4">
        <f t="shared" si="2169"/>
        <v>3</v>
      </c>
      <c r="Z3084" s="6">
        <f t="shared" si="2170"/>
        <v>1</v>
      </c>
      <c r="AA3084" s="18">
        <f t="shared" si="2171"/>
        <v>3</v>
      </c>
      <c r="AB3084" s="9" t="str">
        <f t="shared" si="2194"/>
        <v>CHA.3</v>
      </c>
      <c r="AC3084" s="9" t="str">
        <f>_xlfn.XLOOKUP(R3084,Sheet2!$H$3:$H$258,Sheet2!$I$3:$I$258,"-----")</f>
        <v>*****</v>
      </c>
      <c r="AD3084" s="9" t="str">
        <f>_xlfn.XLOOKUP(VALUE(AE3084),Sheet2!$N$3:$N$1000,Sheet2!$O$3:$O$1000,"********")</f>
        <v>CHA.3</v>
      </c>
      <c r="AE3084" t="str">
        <f t="shared" si="2191"/>
        <v>6255</v>
      </c>
      <c r="AF3084" s="9" t="str">
        <f>IF(R3084&lt;200,"+"&amp;TEXT(R3084,"0"),"-"&amp;TEXT(_xlfn.XLOOKUP(R3084,Sheet2!$K$3:$K$130,Sheet2!$L$3:$L$130,"-----"),"0"))</f>
        <v>-5</v>
      </c>
      <c r="AG3084" s="9" t="str">
        <f t="shared" si="2172"/>
        <v/>
      </c>
      <c r="AH3084" s="9" t="str">
        <f t="shared" si="2173"/>
        <v>JMP CHA.3</v>
      </c>
      <c r="AI3084" t="str">
        <f t="shared" si="2174"/>
        <v>0,CHA.3</v>
      </c>
      <c r="AJ3084" s="16" t="str">
        <f t="shared" si="2175"/>
        <v>CHA.3</v>
      </c>
      <c r="AK3084" t="str">
        <f t="shared" si="2176"/>
        <v>NEGCS# 0,0,SNC</v>
      </c>
      <c r="AL3084" s="4" t="str">
        <f t="shared" si="2177"/>
        <v>NEG</v>
      </c>
      <c r="AM3084" s="4" t="str">
        <f t="shared" si="2178"/>
        <v>S</v>
      </c>
      <c r="AN3084" s="4" t="str">
        <f t="shared" si="2179"/>
        <v>C</v>
      </c>
      <c r="AO3084" s="4" t="str">
        <f t="shared" si="2180"/>
        <v>#</v>
      </c>
      <c r="AP3084" s="15" t="str">
        <f t="shared" si="2181"/>
        <v>,SNC</v>
      </c>
      <c r="AQ3084" s="9" t="str">
        <f>_xlfn.XLOOKUP(D3084,Sheet2!$E$3:$E$101,Sheet2!$F$3:$F$101,"******************")</f>
        <v>******************</v>
      </c>
      <c r="AR3084" s="33" t="str">
        <f t="shared" si="2192"/>
        <v>DIAP 0,**</v>
      </c>
      <c r="AS3084" s="9" t="str">
        <f t="shared" si="2193"/>
        <v>DIAP</v>
      </c>
      <c r="AT3084" s="4">
        <f t="shared" si="2182"/>
        <v>0</v>
      </c>
      <c r="AU3084" s="6">
        <f t="shared" si="2183"/>
        <v>3</v>
      </c>
      <c r="AV3084" s="4" t="str">
        <f t="shared" si="2195"/>
        <v>P</v>
      </c>
      <c r="AW3084" s="4">
        <f t="shared" si="2184"/>
        <v>73</v>
      </c>
      <c r="AX3084" s="4" t="str">
        <f>_xlfn.XLOOKUP(AW3084,Sheet2!$Q$3:$Q$66,Sheet2!$R$3:$R$66,"**")</f>
        <v>**</v>
      </c>
      <c r="AY3084" s="4">
        <f t="shared" si="2185"/>
        <v>1</v>
      </c>
      <c r="AZ3084" s="16" t="str">
        <f t="shared" si="2186"/>
        <v>SKPDZ</v>
      </c>
    </row>
    <row r="3085" spans="2:52" x14ac:dyDescent="0.35">
      <c r="B3085" s="3">
        <f t="shared" si="2188"/>
        <v>20</v>
      </c>
      <c r="C3085" s="1">
        <f t="shared" si="2187"/>
        <v>6263</v>
      </c>
      <c r="D3085" s="2">
        <v>40412</v>
      </c>
      <c r="E3085" s="2" t="str">
        <f>_xlfn.XLOOKUP(C3085,Sheet2!$N$3:$N$1000,Sheet2!$O$3:$O$1000,"")</f>
        <v/>
      </c>
      <c r="F3085" s="9" t="str">
        <f t="shared" si="2152"/>
        <v>STA 0,CHDRZ</v>
      </c>
      <c r="G3085" s="4" t="str">
        <f t="shared" si="2189"/>
        <v>101</v>
      </c>
      <c r="H3085" s="4">
        <f t="shared" si="2190"/>
        <v>12</v>
      </c>
      <c r="I3085" s="6">
        <f t="shared" si="2153"/>
        <v>0</v>
      </c>
      <c r="J3085" s="6">
        <f t="shared" si="2154"/>
        <v>4</v>
      </c>
      <c r="K3085" s="6">
        <f t="shared" si="2155"/>
        <v>0</v>
      </c>
      <c r="L3085" s="6">
        <f t="shared" si="2156"/>
        <v>4</v>
      </c>
      <c r="M3085" s="6">
        <f t="shared" si="2157"/>
        <v>1</v>
      </c>
      <c r="N3085" s="6">
        <f t="shared" si="2158"/>
        <v>2</v>
      </c>
      <c r="O3085" s="13">
        <f t="shared" si="2159"/>
        <v>8</v>
      </c>
      <c r="P3085" s="4">
        <f t="shared" si="2160"/>
        <v>2</v>
      </c>
      <c r="Q3085" s="4">
        <f t="shared" si="2161"/>
        <v>0</v>
      </c>
      <c r="R3085">
        <f t="shared" si="2162"/>
        <v>12</v>
      </c>
      <c r="S3085" s="4">
        <f t="shared" si="2163"/>
        <v>1</v>
      </c>
      <c r="T3085" s="15">
        <f t="shared" si="2164"/>
        <v>0</v>
      </c>
      <c r="U3085" s="4">
        <f t="shared" si="2165"/>
        <v>2</v>
      </c>
      <c r="V3085" s="4">
        <f t="shared" si="2166"/>
        <v>0</v>
      </c>
      <c r="W3085" s="4">
        <f t="shared" si="2167"/>
        <v>1</v>
      </c>
      <c r="X3085" s="6">
        <f t="shared" si="2168"/>
        <v>0</v>
      </c>
      <c r="Y3085" s="4">
        <f t="shared" si="2169"/>
        <v>0</v>
      </c>
      <c r="Z3085" s="6">
        <f t="shared" si="2170"/>
        <v>1</v>
      </c>
      <c r="AA3085" s="18">
        <f t="shared" si="2171"/>
        <v>2</v>
      </c>
      <c r="AB3085" s="9" t="str">
        <f t="shared" si="2194"/>
        <v>CHDRZ</v>
      </c>
      <c r="AC3085" s="9" t="str">
        <f>_xlfn.XLOOKUP(R3085,Sheet2!$H$3:$H$258,Sheet2!$I$3:$I$258,"-----")</f>
        <v>*****</v>
      </c>
      <c r="AD3085" s="9" t="str">
        <f>_xlfn.XLOOKUP(VALUE(AE3085),Sheet2!$N$3:$N$1000,Sheet2!$O$3:$O$1000,"********")</f>
        <v>CHDRZ</v>
      </c>
      <c r="AE3085" t="str">
        <f t="shared" si="2191"/>
        <v>6275</v>
      </c>
      <c r="AF3085" s="9" t="str">
        <f>IF(R3085&lt;200,"+"&amp;TEXT(R3085,"0"),"-"&amp;TEXT(_xlfn.XLOOKUP(R3085,Sheet2!$K$3:$K$130,Sheet2!$L$3:$L$130,"-----"),"0"))</f>
        <v>+12</v>
      </c>
      <c r="AG3085" s="9" t="str">
        <f t="shared" si="2172"/>
        <v/>
      </c>
      <c r="AH3085" s="9" t="str">
        <f t="shared" si="2173"/>
        <v>JMP CHDRZ</v>
      </c>
      <c r="AI3085" t="str">
        <f t="shared" si="2174"/>
        <v>0,CHDRZ</v>
      </c>
      <c r="AJ3085" s="16" t="str">
        <f t="shared" si="2175"/>
        <v>CHDRZ</v>
      </c>
      <c r="AK3085" t="str">
        <f t="shared" si="2176"/>
        <v>NEG# 2,0,SZC</v>
      </c>
      <c r="AL3085" s="4" t="str">
        <f t="shared" si="2177"/>
        <v>NEG</v>
      </c>
      <c r="AM3085" s="4" t="str">
        <f t="shared" si="2178"/>
        <v/>
      </c>
      <c r="AN3085" s="4" t="str">
        <f t="shared" si="2179"/>
        <v/>
      </c>
      <c r="AO3085" s="4" t="str">
        <f t="shared" si="2180"/>
        <v>#</v>
      </c>
      <c r="AP3085" s="15" t="str">
        <f t="shared" si="2181"/>
        <v>,SZC</v>
      </c>
      <c r="AQ3085" s="9" t="str">
        <f>_xlfn.XLOOKUP(D3085,Sheet2!$E$3:$E$101,Sheet2!$F$3:$F$101,"******************")</f>
        <v>******************</v>
      </c>
      <c r="AR3085" s="33" t="str">
        <f t="shared" si="2192"/>
        <v>DIA 0,PTR</v>
      </c>
      <c r="AS3085" s="9" t="str">
        <f t="shared" si="2193"/>
        <v>DIA</v>
      </c>
      <c r="AT3085" s="4">
        <f t="shared" si="2182"/>
        <v>0</v>
      </c>
      <c r="AU3085" s="6">
        <f t="shared" si="2183"/>
        <v>0</v>
      </c>
      <c r="AV3085" s="4" t="str">
        <f t="shared" si="2195"/>
        <v/>
      </c>
      <c r="AW3085" s="4">
        <f t="shared" si="2184"/>
        <v>12</v>
      </c>
      <c r="AX3085" s="4" t="str">
        <f>_xlfn.XLOOKUP(AW3085,Sheet2!$Q$3:$Q$66,Sheet2!$R$3:$R$66,"**")</f>
        <v>PTR</v>
      </c>
      <c r="AY3085" s="4">
        <f t="shared" si="2185"/>
        <v>1</v>
      </c>
      <c r="AZ3085" s="16" t="str">
        <f t="shared" si="2186"/>
        <v>SKPBN</v>
      </c>
    </row>
    <row r="3086" spans="2:52" x14ac:dyDescent="0.35">
      <c r="B3086" s="3">
        <f t="shared" si="2188"/>
        <v>21</v>
      </c>
      <c r="C3086" s="1">
        <f t="shared" si="2187"/>
        <v>6264</v>
      </c>
      <c r="D3086" s="2">
        <v>2410</v>
      </c>
      <c r="E3086" s="2" t="str">
        <f>_xlfn.XLOOKUP(C3086,Sheet2!$N$3:$N$1000,Sheet2!$O$3:$O$1000,"")</f>
        <v/>
      </c>
      <c r="F3086" s="9" t="str">
        <f t="shared" si="2152"/>
        <v>JMP @CHRET</v>
      </c>
      <c r="G3086" s="4" t="str">
        <f t="shared" si="2189"/>
        <v>5</v>
      </c>
      <c r="H3086" s="4">
        <f t="shared" si="2190"/>
        <v>10</v>
      </c>
      <c r="I3086" s="6">
        <f t="shared" si="2153"/>
        <v>0</v>
      </c>
      <c r="J3086" s="6">
        <f t="shared" si="2154"/>
        <v>0</v>
      </c>
      <c r="K3086" s="6">
        <f t="shared" si="2155"/>
        <v>2</v>
      </c>
      <c r="L3086" s="6">
        <f t="shared" si="2156"/>
        <v>4</v>
      </c>
      <c r="M3086" s="6">
        <f t="shared" si="2157"/>
        <v>1</v>
      </c>
      <c r="N3086" s="6">
        <f t="shared" si="2158"/>
        <v>0</v>
      </c>
      <c r="O3086" s="13">
        <f t="shared" si="2159"/>
        <v>0</v>
      </c>
      <c r="P3086" s="4">
        <f t="shared" si="2160"/>
        <v>0</v>
      </c>
      <c r="Q3086" s="4">
        <f t="shared" si="2161"/>
        <v>0</v>
      </c>
      <c r="R3086">
        <f t="shared" si="2162"/>
        <v>10</v>
      </c>
      <c r="S3086" s="4">
        <f t="shared" si="2163"/>
        <v>1</v>
      </c>
      <c r="T3086" s="15">
        <f t="shared" si="2164"/>
        <v>1</v>
      </c>
      <c r="U3086" s="4">
        <f t="shared" si="2165"/>
        <v>0</v>
      </c>
      <c r="V3086" s="4">
        <f t="shared" si="2166"/>
        <v>0</v>
      </c>
      <c r="W3086" s="4">
        <f t="shared" si="2167"/>
        <v>5</v>
      </c>
      <c r="X3086" s="6">
        <f t="shared" si="2168"/>
        <v>0</v>
      </c>
      <c r="Y3086" s="4">
        <f t="shared" si="2169"/>
        <v>0</v>
      </c>
      <c r="Z3086" s="6">
        <f t="shared" si="2170"/>
        <v>1</v>
      </c>
      <c r="AA3086" s="18">
        <f t="shared" si="2171"/>
        <v>0</v>
      </c>
      <c r="AB3086" s="9" t="str">
        <f t="shared" si="2194"/>
        <v>CHRET</v>
      </c>
      <c r="AC3086" s="9" t="str">
        <f>_xlfn.XLOOKUP(R3086,Sheet2!$H$3:$H$258,Sheet2!$I$3:$I$258,"-----")</f>
        <v>IRDSK</v>
      </c>
      <c r="AD3086" s="9" t="str">
        <f>_xlfn.XLOOKUP(VALUE(AE3086),Sheet2!$N$3:$N$1000,Sheet2!$O$3:$O$1000,"********")</f>
        <v>CHRET</v>
      </c>
      <c r="AE3086" t="str">
        <f t="shared" si="2191"/>
        <v>6274</v>
      </c>
      <c r="AF3086" s="9" t="str">
        <f>IF(R3086&lt;200,"+"&amp;TEXT(R3086,"0"),"-"&amp;TEXT(_xlfn.XLOOKUP(R3086,Sheet2!$K$3:$K$130,Sheet2!$L$3:$L$130,"-----"),"0"))</f>
        <v>+10</v>
      </c>
      <c r="AG3086" s="9" t="str">
        <f t="shared" si="2172"/>
        <v>@</v>
      </c>
      <c r="AH3086" s="9" t="str">
        <f t="shared" si="2173"/>
        <v>JMP @CHRET</v>
      </c>
      <c r="AI3086" t="str">
        <f t="shared" si="2174"/>
        <v>0,@CHRET</v>
      </c>
      <c r="AJ3086" s="16" t="str">
        <f t="shared" si="2175"/>
        <v>@CHRET</v>
      </c>
      <c r="AK3086" t="str">
        <f t="shared" si="2176"/>
        <v>SUB# 0,0</v>
      </c>
      <c r="AL3086" s="4" t="str">
        <f t="shared" si="2177"/>
        <v>SUB</v>
      </c>
      <c r="AM3086" s="4" t="str">
        <f t="shared" si="2178"/>
        <v/>
      </c>
      <c r="AN3086" s="4" t="str">
        <f t="shared" si="2179"/>
        <v/>
      </c>
      <c r="AO3086" s="4" t="str">
        <f t="shared" si="2180"/>
        <v>#</v>
      </c>
      <c r="AP3086" s="15" t="str">
        <f t="shared" si="2181"/>
        <v/>
      </c>
      <c r="AQ3086" s="9" t="str">
        <f>_xlfn.XLOOKUP(D3086,Sheet2!$E$3:$E$101,Sheet2!$F$3:$F$101,"******************")</f>
        <v>******************</v>
      </c>
      <c r="AR3086" s="33" t="str">
        <f t="shared" si="2192"/>
        <v>DIC 0,TTI</v>
      </c>
      <c r="AS3086" s="9" t="str">
        <f t="shared" si="2193"/>
        <v>DIC</v>
      </c>
      <c r="AT3086" s="4">
        <f t="shared" si="2182"/>
        <v>0</v>
      </c>
      <c r="AU3086" s="6">
        <f t="shared" si="2183"/>
        <v>0</v>
      </c>
      <c r="AV3086" s="4" t="str">
        <f t="shared" si="2195"/>
        <v/>
      </c>
      <c r="AW3086" s="4">
        <f t="shared" si="2184"/>
        <v>10</v>
      </c>
      <c r="AX3086" s="4" t="str">
        <f>_xlfn.XLOOKUP(AW3086,Sheet2!$Q$3:$Q$66,Sheet2!$R$3:$R$66,"**")</f>
        <v>TTI</v>
      </c>
      <c r="AY3086" s="4">
        <f t="shared" si="2185"/>
        <v>5</v>
      </c>
      <c r="AZ3086" s="16" t="str">
        <f t="shared" si="2186"/>
        <v>SKPBN</v>
      </c>
    </row>
    <row r="3087" spans="2:52" x14ac:dyDescent="0.35">
      <c r="B3087" s="3">
        <v>23</v>
      </c>
      <c r="C3087" s="1">
        <f t="shared" si="2187"/>
        <v>6265</v>
      </c>
      <c r="D3087" s="2">
        <v>54411</v>
      </c>
      <c r="E3087" s="2" t="str">
        <f>_xlfn.XLOOKUP(C3087,Sheet2!$N$3:$N$1000,Sheet2!$O$3:$O$1000,"")</f>
        <v>CRLF</v>
      </c>
      <c r="F3087" s="9" t="str">
        <f t="shared" si="2152"/>
        <v>STA 3,MESSR</v>
      </c>
      <c r="G3087" s="4" t="str">
        <f t="shared" si="2189"/>
        <v>131</v>
      </c>
      <c r="H3087" s="4">
        <f t="shared" si="2190"/>
        <v>11</v>
      </c>
      <c r="I3087" s="6">
        <f t="shared" si="2153"/>
        <v>0</v>
      </c>
      <c r="J3087" s="6">
        <f t="shared" si="2154"/>
        <v>5</v>
      </c>
      <c r="K3087" s="6">
        <f t="shared" si="2155"/>
        <v>4</v>
      </c>
      <c r="L3087" s="6">
        <f t="shared" si="2156"/>
        <v>4</v>
      </c>
      <c r="M3087" s="6">
        <f t="shared" si="2157"/>
        <v>1</v>
      </c>
      <c r="N3087" s="6">
        <f t="shared" si="2158"/>
        <v>1</v>
      </c>
      <c r="O3087" s="13">
        <f t="shared" si="2159"/>
        <v>11</v>
      </c>
      <c r="P3087" s="4">
        <f t="shared" si="2160"/>
        <v>2</v>
      </c>
      <c r="Q3087" s="4">
        <f t="shared" si="2161"/>
        <v>3</v>
      </c>
      <c r="R3087">
        <f t="shared" si="2162"/>
        <v>11</v>
      </c>
      <c r="S3087" s="4">
        <f t="shared" si="2163"/>
        <v>1</v>
      </c>
      <c r="T3087" s="15">
        <f t="shared" si="2164"/>
        <v>0</v>
      </c>
      <c r="U3087" s="4">
        <f t="shared" si="2165"/>
        <v>2</v>
      </c>
      <c r="V3087" s="4">
        <f t="shared" si="2166"/>
        <v>3</v>
      </c>
      <c r="W3087" s="4">
        <f t="shared" si="2167"/>
        <v>1</v>
      </c>
      <c r="X3087" s="6">
        <f t="shared" si="2168"/>
        <v>0</v>
      </c>
      <c r="Y3087" s="4">
        <f t="shared" si="2169"/>
        <v>0</v>
      </c>
      <c r="Z3087" s="6">
        <f t="shared" si="2170"/>
        <v>1</v>
      </c>
      <c r="AA3087" s="18">
        <f t="shared" si="2171"/>
        <v>1</v>
      </c>
      <c r="AB3087" s="9" t="str">
        <f t="shared" si="2194"/>
        <v>MESSR</v>
      </c>
      <c r="AC3087" s="9" t="str">
        <f>_xlfn.XLOOKUP(R3087,Sheet2!$H$3:$H$258,Sheet2!$I$3:$I$258,"-----")</f>
        <v>C2</v>
      </c>
      <c r="AD3087" s="9" t="str">
        <f>_xlfn.XLOOKUP(VALUE(AE3087),Sheet2!$N$3:$N$1000,Sheet2!$O$3:$O$1000,"********")</f>
        <v>MESSR</v>
      </c>
      <c r="AE3087" t="str">
        <f t="shared" si="2191"/>
        <v>6276</v>
      </c>
      <c r="AF3087" s="9" t="str">
        <f>IF(R3087&lt;200,"+"&amp;TEXT(R3087,"0"),"-"&amp;TEXT(_xlfn.XLOOKUP(R3087,Sheet2!$K$3:$K$130,Sheet2!$L$3:$L$130,"-----"),"0"))</f>
        <v>+11</v>
      </c>
      <c r="AG3087" s="9" t="str">
        <f t="shared" si="2172"/>
        <v/>
      </c>
      <c r="AH3087" s="9" t="str">
        <f t="shared" si="2173"/>
        <v>DSZ MESSR</v>
      </c>
      <c r="AI3087" t="str">
        <f t="shared" si="2174"/>
        <v>3,MESSR</v>
      </c>
      <c r="AJ3087" s="16" t="str">
        <f t="shared" si="2175"/>
        <v>MESSR</v>
      </c>
      <c r="AK3087" t="str">
        <f t="shared" si="2176"/>
        <v>NEG# 2,3,SKP</v>
      </c>
      <c r="AL3087" s="4" t="str">
        <f t="shared" si="2177"/>
        <v>NEG</v>
      </c>
      <c r="AM3087" s="4" t="str">
        <f t="shared" si="2178"/>
        <v/>
      </c>
      <c r="AN3087" s="4" t="str">
        <f t="shared" si="2179"/>
        <v/>
      </c>
      <c r="AO3087" s="4" t="str">
        <f t="shared" si="2180"/>
        <v>#</v>
      </c>
      <c r="AP3087" s="15" t="str">
        <f t="shared" si="2181"/>
        <v>,SKP</v>
      </c>
      <c r="AQ3087" s="9" t="str">
        <f>_xlfn.XLOOKUP(D3087,Sheet2!$E$3:$E$101,Sheet2!$F$3:$F$101,"******************")</f>
        <v>******************</v>
      </c>
      <c r="AR3087" s="33" t="str">
        <f t="shared" si="2192"/>
        <v>DIA 3,TTO</v>
      </c>
      <c r="AS3087" s="9" t="str">
        <f t="shared" si="2193"/>
        <v>DIA</v>
      </c>
      <c r="AT3087" s="4">
        <f t="shared" si="2182"/>
        <v>3</v>
      </c>
      <c r="AU3087" s="6">
        <f t="shared" si="2183"/>
        <v>0</v>
      </c>
      <c r="AV3087" s="4" t="str">
        <f t="shared" si="2195"/>
        <v/>
      </c>
      <c r="AW3087" s="4">
        <f t="shared" si="2184"/>
        <v>11</v>
      </c>
      <c r="AX3087" s="4" t="str">
        <f>_xlfn.XLOOKUP(AW3087,Sheet2!$Q$3:$Q$66,Sheet2!$R$3:$R$66,"**")</f>
        <v>TTO</v>
      </c>
      <c r="AY3087" s="4">
        <f t="shared" si="2185"/>
        <v>1</v>
      </c>
      <c r="AZ3087" s="16" t="str">
        <f t="shared" si="2186"/>
        <v>SKPBN</v>
      </c>
    </row>
    <row r="3088" spans="2:52" x14ac:dyDescent="0.35">
      <c r="B3088" s="3">
        <f t="shared" si="2188"/>
        <v>24</v>
      </c>
      <c r="C3088" s="1">
        <f t="shared" si="2187"/>
        <v>6266</v>
      </c>
      <c r="D3088" s="2">
        <v>44745</v>
      </c>
      <c r="E3088" s="2" t="str">
        <f>_xlfn.XLOOKUP(C3088,Sheet2!$N$3:$N$1000,Sheet2!$O$3:$O$1000,"")</f>
        <v/>
      </c>
      <c r="F3088" s="9" t="str">
        <f t="shared" si="2152"/>
        <v>STA 1,P.AC1</v>
      </c>
      <c r="G3088" s="4" t="str">
        <f t="shared" si="2189"/>
        <v>111</v>
      </c>
      <c r="H3088" s="4">
        <f t="shared" si="2190"/>
        <v>345</v>
      </c>
      <c r="I3088" s="6">
        <f t="shared" si="2153"/>
        <v>0</v>
      </c>
      <c r="J3088" s="6">
        <f t="shared" si="2154"/>
        <v>4</v>
      </c>
      <c r="K3088" s="6">
        <f t="shared" si="2155"/>
        <v>4</v>
      </c>
      <c r="L3088" s="6">
        <f t="shared" si="2156"/>
        <v>7</v>
      </c>
      <c r="M3088" s="6">
        <f t="shared" si="2157"/>
        <v>4</v>
      </c>
      <c r="N3088" s="6">
        <f t="shared" si="2158"/>
        <v>5</v>
      </c>
      <c r="O3088" s="13">
        <f t="shared" si="2159"/>
        <v>9</v>
      </c>
      <c r="P3088" s="4">
        <f t="shared" si="2160"/>
        <v>2</v>
      </c>
      <c r="Q3088" s="4">
        <f t="shared" si="2161"/>
        <v>1</v>
      </c>
      <c r="R3088">
        <f t="shared" si="2162"/>
        <v>345</v>
      </c>
      <c r="S3088" s="4">
        <f t="shared" si="2163"/>
        <v>1</v>
      </c>
      <c r="T3088" s="15">
        <f t="shared" si="2164"/>
        <v>0</v>
      </c>
      <c r="U3088" s="4">
        <f t="shared" si="2165"/>
        <v>2</v>
      </c>
      <c r="V3088" s="4">
        <f t="shared" si="2166"/>
        <v>1</v>
      </c>
      <c r="W3088" s="4">
        <f t="shared" si="2167"/>
        <v>1</v>
      </c>
      <c r="X3088" s="6">
        <f t="shared" si="2168"/>
        <v>3</v>
      </c>
      <c r="Y3088" s="4">
        <f t="shared" si="2169"/>
        <v>2</v>
      </c>
      <c r="Z3088" s="6">
        <f t="shared" si="2170"/>
        <v>0</v>
      </c>
      <c r="AA3088" s="18">
        <f t="shared" si="2171"/>
        <v>5</v>
      </c>
      <c r="AB3088" s="9" t="str">
        <f t="shared" si="2194"/>
        <v>P.AC1</v>
      </c>
      <c r="AC3088" s="9" t="str">
        <f>_xlfn.XLOOKUP(R3088,Sheet2!$H$3:$H$258,Sheet2!$I$3:$I$258,"-----")</f>
        <v>*****</v>
      </c>
      <c r="AD3088" s="9" t="str">
        <f>_xlfn.XLOOKUP(VALUE(AE3088),Sheet2!$N$3:$N$1000,Sheet2!$O$3:$O$1000,"********")</f>
        <v>P.AC1</v>
      </c>
      <c r="AE3088" t="str">
        <f t="shared" si="2191"/>
        <v>6233</v>
      </c>
      <c r="AF3088" s="9" t="str">
        <f>IF(R3088&lt;200,"+"&amp;TEXT(R3088,"0"),"-"&amp;TEXT(_xlfn.XLOOKUP(R3088,Sheet2!$K$3:$K$130,Sheet2!$L$3:$L$130,"-----"),"0"))</f>
        <v>-33</v>
      </c>
      <c r="AG3088" s="9" t="str">
        <f t="shared" si="2172"/>
        <v/>
      </c>
      <c r="AH3088" s="9" t="str">
        <f t="shared" si="2173"/>
        <v>JSR P.AC1</v>
      </c>
      <c r="AI3088" t="str">
        <f t="shared" si="2174"/>
        <v>1,P.AC1</v>
      </c>
      <c r="AJ3088" s="16" t="str">
        <f t="shared" si="2175"/>
        <v>P.AC1</v>
      </c>
      <c r="AK3088" t="str">
        <f t="shared" si="2176"/>
        <v>NEGOS 2,1,SNR</v>
      </c>
      <c r="AL3088" s="4" t="str">
        <f t="shared" si="2177"/>
        <v>NEG</v>
      </c>
      <c r="AM3088" s="4" t="str">
        <f t="shared" si="2178"/>
        <v>S</v>
      </c>
      <c r="AN3088" s="4" t="str">
        <f t="shared" si="2179"/>
        <v>O</v>
      </c>
      <c r="AO3088" s="4" t="str">
        <f t="shared" si="2180"/>
        <v/>
      </c>
      <c r="AP3088" s="15" t="str">
        <f t="shared" si="2181"/>
        <v>,SNR</v>
      </c>
      <c r="AQ3088" s="9" t="str">
        <f>_xlfn.XLOOKUP(D3088,Sheet2!$E$3:$E$101,Sheet2!$F$3:$F$101,"******************")</f>
        <v>******************</v>
      </c>
      <c r="AR3088" s="33" t="str">
        <f t="shared" si="2192"/>
        <v>DIAP 1,**</v>
      </c>
      <c r="AS3088" s="9" t="str">
        <f t="shared" si="2193"/>
        <v>DIAP</v>
      </c>
      <c r="AT3088" s="4">
        <f t="shared" si="2182"/>
        <v>1</v>
      </c>
      <c r="AU3088" s="6">
        <f t="shared" si="2183"/>
        <v>3</v>
      </c>
      <c r="AV3088" s="4" t="str">
        <f t="shared" si="2195"/>
        <v>P</v>
      </c>
      <c r="AW3088" s="4">
        <f t="shared" si="2184"/>
        <v>45</v>
      </c>
      <c r="AX3088" s="4" t="str">
        <f>_xlfn.XLOOKUP(AW3088,Sheet2!$Q$3:$Q$66,Sheet2!$R$3:$R$66,"**")</f>
        <v>**</v>
      </c>
      <c r="AY3088" s="4">
        <f t="shared" si="2185"/>
        <v>1</v>
      </c>
      <c r="AZ3088" s="16" t="str">
        <f t="shared" si="2186"/>
        <v>SKPDZ</v>
      </c>
    </row>
    <row r="3089" spans="1:52" x14ac:dyDescent="0.35">
      <c r="B3089" s="3">
        <f t="shared" si="2188"/>
        <v>25</v>
      </c>
      <c r="C3089" s="1">
        <f t="shared" si="2187"/>
        <v>6267</v>
      </c>
      <c r="D3089" s="2">
        <v>50745</v>
      </c>
      <c r="E3089" s="2" t="str">
        <f>_xlfn.XLOOKUP(C3089,Sheet2!$N$3:$N$1000,Sheet2!$O$3:$O$1000,"")</f>
        <v/>
      </c>
      <c r="F3089" s="9" t="str">
        <f t="shared" si="2152"/>
        <v>STA 2,P.AC2</v>
      </c>
      <c r="G3089" s="4" t="str">
        <f t="shared" si="2189"/>
        <v>121</v>
      </c>
      <c r="H3089" s="4">
        <f t="shared" si="2190"/>
        <v>345</v>
      </c>
      <c r="I3089" s="6">
        <f t="shared" si="2153"/>
        <v>0</v>
      </c>
      <c r="J3089" s="6">
        <f t="shared" si="2154"/>
        <v>5</v>
      </c>
      <c r="K3089" s="6">
        <f t="shared" si="2155"/>
        <v>0</v>
      </c>
      <c r="L3089" s="6">
        <f t="shared" si="2156"/>
        <v>7</v>
      </c>
      <c r="M3089" s="6">
        <f t="shared" si="2157"/>
        <v>4</v>
      </c>
      <c r="N3089" s="6">
        <f t="shared" si="2158"/>
        <v>5</v>
      </c>
      <c r="O3089" s="13">
        <f t="shared" si="2159"/>
        <v>10</v>
      </c>
      <c r="P3089" s="4">
        <f t="shared" si="2160"/>
        <v>2</v>
      </c>
      <c r="Q3089" s="4">
        <f t="shared" si="2161"/>
        <v>2</v>
      </c>
      <c r="R3089">
        <f t="shared" si="2162"/>
        <v>345</v>
      </c>
      <c r="S3089" s="4">
        <f t="shared" si="2163"/>
        <v>1</v>
      </c>
      <c r="T3089" s="15">
        <f t="shared" si="2164"/>
        <v>0</v>
      </c>
      <c r="U3089" s="4">
        <f t="shared" si="2165"/>
        <v>2</v>
      </c>
      <c r="V3089" s="4">
        <f t="shared" si="2166"/>
        <v>2</v>
      </c>
      <c r="W3089" s="4">
        <f t="shared" si="2167"/>
        <v>1</v>
      </c>
      <c r="X3089" s="6">
        <f t="shared" si="2168"/>
        <v>3</v>
      </c>
      <c r="Y3089" s="4">
        <f t="shared" si="2169"/>
        <v>2</v>
      </c>
      <c r="Z3089" s="6">
        <f t="shared" si="2170"/>
        <v>0</v>
      </c>
      <c r="AA3089" s="18">
        <f t="shared" si="2171"/>
        <v>5</v>
      </c>
      <c r="AB3089" s="9" t="str">
        <f t="shared" si="2194"/>
        <v>P.AC2</v>
      </c>
      <c r="AC3089" s="9" t="str">
        <f>_xlfn.XLOOKUP(R3089,Sheet2!$H$3:$H$258,Sheet2!$I$3:$I$258,"-----")</f>
        <v>*****</v>
      </c>
      <c r="AD3089" s="9" t="str">
        <f>_xlfn.XLOOKUP(VALUE(AE3089),Sheet2!$N$3:$N$1000,Sheet2!$O$3:$O$1000,"********")</f>
        <v>P.AC2</v>
      </c>
      <c r="AE3089" t="str">
        <f t="shared" si="2191"/>
        <v>6234</v>
      </c>
      <c r="AF3089" s="9" t="str">
        <f>IF(R3089&lt;200,"+"&amp;TEXT(R3089,"0"),"-"&amp;TEXT(_xlfn.XLOOKUP(R3089,Sheet2!$K$3:$K$130,Sheet2!$L$3:$L$130,"-----"),"0"))</f>
        <v>-33</v>
      </c>
      <c r="AG3089" s="9" t="str">
        <f t="shared" si="2172"/>
        <v/>
      </c>
      <c r="AH3089" s="9" t="str">
        <f t="shared" si="2173"/>
        <v>ISZ P.AC2</v>
      </c>
      <c r="AI3089" t="str">
        <f t="shared" si="2174"/>
        <v>2,P.AC2</v>
      </c>
      <c r="AJ3089" s="16" t="str">
        <f t="shared" si="2175"/>
        <v>P.AC2</v>
      </c>
      <c r="AK3089" t="str">
        <f t="shared" si="2176"/>
        <v>NEGOS 2,2,SNR</v>
      </c>
      <c r="AL3089" s="4" t="str">
        <f t="shared" si="2177"/>
        <v>NEG</v>
      </c>
      <c r="AM3089" s="4" t="str">
        <f t="shared" si="2178"/>
        <v>S</v>
      </c>
      <c r="AN3089" s="4" t="str">
        <f t="shared" si="2179"/>
        <v>O</v>
      </c>
      <c r="AO3089" s="4" t="str">
        <f t="shared" si="2180"/>
        <v/>
      </c>
      <c r="AP3089" s="15" t="str">
        <f t="shared" si="2181"/>
        <v>,SNR</v>
      </c>
      <c r="AQ3089" s="9" t="str">
        <f>_xlfn.XLOOKUP(D3089,Sheet2!$E$3:$E$101,Sheet2!$F$3:$F$101,"******************")</f>
        <v>******************</v>
      </c>
      <c r="AR3089" s="33" t="str">
        <f t="shared" si="2192"/>
        <v>DIAP 2,**</v>
      </c>
      <c r="AS3089" s="9" t="str">
        <f t="shared" si="2193"/>
        <v>DIAP</v>
      </c>
      <c r="AT3089" s="4">
        <f t="shared" si="2182"/>
        <v>2</v>
      </c>
      <c r="AU3089" s="6">
        <f t="shared" si="2183"/>
        <v>3</v>
      </c>
      <c r="AV3089" s="4" t="str">
        <f t="shared" si="2195"/>
        <v>P</v>
      </c>
      <c r="AW3089" s="4">
        <f t="shared" si="2184"/>
        <v>45</v>
      </c>
      <c r="AX3089" s="4" t="str">
        <f>_xlfn.XLOOKUP(AW3089,Sheet2!$Q$3:$Q$66,Sheet2!$R$3:$R$66,"**")</f>
        <v>**</v>
      </c>
      <c r="AY3089" s="4">
        <f t="shared" si="2185"/>
        <v>1</v>
      </c>
      <c r="AZ3089" s="16" t="str">
        <f t="shared" si="2186"/>
        <v>SKPDZ</v>
      </c>
    </row>
    <row r="3090" spans="1:52" x14ac:dyDescent="0.35">
      <c r="B3090" s="3">
        <f t="shared" si="2188"/>
        <v>26</v>
      </c>
      <c r="C3090" s="1">
        <f t="shared" si="2187"/>
        <v>6270</v>
      </c>
      <c r="D3090" s="2">
        <v>20434</v>
      </c>
      <c r="E3090" s="2" t="str">
        <f>_xlfn.XLOOKUP(C3090,Sheet2!$N$3:$N$1000,Sheet2!$O$3:$O$1000,"")</f>
        <v/>
      </c>
      <c r="F3090" s="9" t="str">
        <f t="shared" si="2152"/>
        <v>LDA 0,P.C15</v>
      </c>
      <c r="G3090" s="4" t="str">
        <f t="shared" si="2189"/>
        <v>41</v>
      </c>
      <c r="H3090" s="4">
        <f t="shared" si="2190"/>
        <v>34</v>
      </c>
      <c r="I3090" s="6">
        <f t="shared" si="2153"/>
        <v>0</v>
      </c>
      <c r="J3090" s="6">
        <f t="shared" si="2154"/>
        <v>2</v>
      </c>
      <c r="K3090" s="6">
        <f t="shared" si="2155"/>
        <v>0</v>
      </c>
      <c r="L3090" s="6">
        <f t="shared" si="2156"/>
        <v>4</v>
      </c>
      <c r="M3090" s="6">
        <f t="shared" si="2157"/>
        <v>3</v>
      </c>
      <c r="N3090" s="6">
        <f t="shared" si="2158"/>
        <v>4</v>
      </c>
      <c r="O3090" s="13">
        <f t="shared" si="2159"/>
        <v>4</v>
      </c>
      <c r="P3090" s="4">
        <f t="shared" si="2160"/>
        <v>1</v>
      </c>
      <c r="Q3090" s="4">
        <f t="shared" si="2161"/>
        <v>0</v>
      </c>
      <c r="R3090">
        <f t="shared" si="2162"/>
        <v>34</v>
      </c>
      <c r="S3090" s="4">
        <f t="shared" si="2163"/>
        <v>1</v>
      </c>
      <c r="T3090" s="15">
        <f t="shared" si="2164"/>
        <v>0</v>
      </c>
      <c r="U3090" s="4">
        <f t="shared" si="2165"/>
        <v>1</v>
      </c>
      <c r="V3090" s="4">
        <f t="shared" si="2166"/>
        <v>0</v>
      </c>
      <c r="W3090" s="4">
        <f t="shared" si="2167"/>
        <v>1</v>
      </c>
      <c r="X3090" s="6">
        <f t="shared" si="2168"/>
        <v>0</v>
      </c>
      <c r="Y3090" s="4">
        <f t="shared" si="2169"/>
        <v>1</v>
      </c>
      <c r="Z3090" s="6">
        <f t="shared" si="2170"/>
        <v>1</v>
      </c>
      <c r="AA3090" s="18">
        <f t="shared" si="2171"/>
        <v>4</v>
      </c>
      <c r="AB3090" s="9" t="str">
        <f t="shared" si="2194"/>
        <v>P.C15</v>
      </c>
      <c r="AC3090" s="9" t="str">
        <f>_xlfn.XLOOKUP(R3090,Sheet2!$H$3:$H$258,Sheet2!$I$3:$I$258,"-----")</f>
        <v>*****</v>
      </c>
      <c r="AD3090" s="9" t="str">
        <f>_xlfn.XLOOKUP(VALUE(AE3090),Sheet2!$N$3:$N$1000,Sheet2!$O$3:$O$1000,"********")</f>
        <v>P.C15</v>
      </c>
      <c r="AE3090" t="str">
        <f t="shared" si="2191"/>
        <v>6324</v>
      </c>
      <c r="AF3090" s="9" t="str">
        <f>IF(R3090&lt;200,"+"&amp;TEXT(R3090,"0"),"-"&amp;TEXT(_xlfn.XLOOKUP(R3090,Sheet2!$K$3:$K$130,Sheet2!$L$3:$L$130,"-----"),"0"))</f>
        <v>+34</v>
      </c>
      <c r="AG3090" s="9" t="str">
        <f t="shared" si="2172"/>
        <v/>
      </c>
      <c r="AH3090" s="9" t="str">
        <f t="shared" si="2173"/>
        <v>JMP P.C15</v>
      </c>
      <c r="AI3090" t="str">
        <f t="shared" si="2174"/>
        <v>0,P.C15</v>
      </c>
      <c r="AJ3090" s="16" t="str">
        <f t="shared" si="2175"/>
        <v>P.C15</v>
      </c>
      <c r="AK3090" t="str">
        <f t="shared" si="2176"/>
        <v>NEGZ# 1,0,SZR</v>
      </c>
      <c r="AL3090" s="4" t="str">
        <f t="shared" si="2177"/>
        <v>NEG</v>
      </c>
      <c r="AM3090" s="4" t="str">
        <f t="shared" si="2178"/>
        <v/>
      </c>
      <c r="AN3090" s="4" t="str">
        <f t="shared" si="2179"/>
        <v>Z</v>
      </c>
      <c r="AO3090" s="4" t="str">
        <f t="shared" si="2180"/>
        <v>#</v>
      </c>
      <c r="AP3090" s="15" t="str">
        <f t="shared" si="2181"/>
        <v>,SZR</v>
      </c>
      <c r="AQ3090" s="9" t="str">
        <f>_xlfn.XLOOKUP(D3090,Sheet2!$E$3:$E$101,Sheet2!$F$3:$F$101,"******************")</f>
        <v>******************</v>
      </c>
      <c r="AR3090" s="33" t="str">
        <f t="shared" si="2192"/>
        <v>DIA 0,**</v>
      </c>
      <c r="AS3090" s="9" t="str">
        <f t="shared" si="2193"/>
        <v>DIA</v>
      </c>
      <c r="AT3090" s="4">
        <f t="shared" si="2182"/>
        <v>0</v>
      </c>
      <c r="AU3090" s="6">
        <f t="shared" si="2183"/>
        <v>0</v>
      </c>
      <c r="AV3090" s="4" t="str">
        <f t="shared" si="2195"/>
        <v/>
      </c>
      <c r="AW3090" s="4">
        <f t="shared" si="2184"/>
        <v>34</v>
      </c>
      <c r="AX3090" s="4" t="str">
        <f>_xlfn.XLOOKUP(AW3090,Sheet2!$Q$3:$Q$66,Sheet2!$R$3:$R$66,"**")</f>
        <v>**</v>
      </c>
      <c r="AY3090" s="4">
        <f t="shared" si="2185"/>
        <v>1</v>
      </c>
      <c r="AZ3090" s="16" t="str">
        <f t="shared" si="2186"/>
        <v>SKPBN</v>
      </c>
    </row>
    <row r="3091" spans="1:52" x14ac:dyDescent="0.35">
      <c r="B3091" s="3">
        <f t="shared" si="2188"/>
        <v>27</v>
      </c>
      <c r="C3091" s="1">
        <f t="shared" si="2187"/>
        <v>6271</v>
      </c>
      <c r="D3091" s="2">
        <v>4747</v>
      </c>
      <c r="E3091" s="2" t="str">
        <f>_xlfn.XLOOKUP(C3091,Sheet2!$N$3:$N$1000,Sheet2!$O$3:$O$1000,"")</f>
        <v/>
      </c>
      <c r="F3091" s="9" t="str">
        <f t="shared" si="2152"/>
        <v>JSR CHAR</v>
      </c>
      <c r="G3091" s="4" t="str">
        <f t="shared" si="2189"/>
        <v>11</v>
      </c>
      <c r="H3091" s="4">
        <f t="shared" si="2190"/>
        <v>347</v>
      </c>
      <c r="I3091" s="6">
        <f t="shared" si="2153"/>
        <v>0</v>
      </c>
      <c r="J3091" s="6">
        <f t="shared" si="2154"/>
        <v>0</v>
      </c>
      <c r="K3091" s="6">
        <f t="shared" si="2155"/>
        <v>4</v>
      </c>
      <c r="L3091" s="6">
        <f t="shared" si="2156"/>
        <v>7</v>
      </c>
      <c r="M3091" s="6">
        <f t="shared" si="2157"/>
        <v>4</v>
      </c>
      <c r="N3091" s="6">
        <f t="shared" si="2158"/>
        <v>7</v>
      </c>
      <c r="O3091" s="13">
        <f t="shared" si="2159"/>
        <v>1</v>
      </c>
      <c r="P3091" s="4">
        <f t="shared" si="2160"/>
        <v>0</v>
      </c>
      <c r="Q3091" s="4">
        <f t="shared" si="2161"/>
        <v>1</v>
      </c>
      <c r="R3091">
        <f t="shared" si="2162"/>
        <v>347</v>
      </c>
      <c r="S3091" s="4">
        <f t="shared" si="2163"/>
        <v>1</v>
      </c>
      <c r="T3091" s="15">
        <f t="shared" si="2164"/>
        <v>0</v>
      </c>
      <c r="U3091" s="4">
        <f t="shared" si="2165"/>
        <v>0</v>
      </c>
      <c r="V3091" s="4">
        <f t="shared" si="2166"/>
        <v>1</v>
      </c>
      <c r="W3091" s="4">
        <f t="shared" si="2167"/>
        <v>1</v>
      </c>
      <c r="X3091" s="6">
        <f t="shared" si="2168"/>
        <v>3</v>
      </c>
      <c r="Y3091" s="4">
        <f t="shared" si="2169"/>
        <v>2</v>
      </c>
      <c r="Z3091" s="6">
        <f t="shared" si="2170"/>
        <v>0</v>
      </c>
      <c r="AA3091" s="18">
        <f t="shared" si="2171"/>
        <v>7</v>
      </c>
      <c r="AB3091" s="9" t="str">
        <f t="shared" si="2194"/>
        <v>CHAR</v>
      </c>
      <c r="AC3091" s="9" t="str">
        <f>_xlfn.XLOOKUP(R3091,Sheet2!$H$3:$H$258,Sheet2!$I$3:$I$258,"-----")</f>
        <v>*****</v>
      </c>
      <c r="AD3091" s="9" t="str">
        <f>_xlfn.XLOOKUP(VALUE(AE3091),Sheet2!$N$3:$N$1000,Sheet2!$O$3:$O$1000,"********")</f>
        <v>CHAR</v>
      </c>
      <c r="AE3091" t="str">
        <f t="shared" si="2191"/>
        <v>6240</v>
      </c>
      <c r="AF3091" s="9" t="str">
        <f>IF(R3091&lt;200,"+"&amp;TEXT(R3091,"0"),"-"&amp;TEXT(_xlfn.XLOOKUP(R3091,Sheet2!$K$3:$K$130,Sheet2!$L$3:$L$130,"-----"),"0"))</f>
        <v>-31</v>
      </c>
      <c r="AG3091" s="9" t="str">
        <f t="shared" si="2172"/>
        <v/>
      </c>
      <c r="AH3091" s="9" t="str">
        <f t="shared" si="2173"/>
        <v>JSR CHAR</v>
      </c>
      <c r="AI3091" t="str">
        <f t="shared" si="2174"/>
        <v>1,CHAR</v>
      </c>
      <c r="AJ3091" s="16" t="str">
        <f t="shared" si="2175"/>
        <v>CHAR</v>
      </c>
      <c r="AK3091" t="str">
        <f t="shared" si="2176"/>
        <v>NEGOS 0,1,SBN</v>
      </c>
      <c r="AL3091" s="4" t="str">
        <f t="shared" si="2177"/>
        <v>NEG</v>
      </c>
      <c r="AM3091" s="4" t="str">
        <f t="shared" si="2178"/>
        <v>S</v>
      </c>
      <c r="AN3091" s="4" t="str">
        <f t="shared" si="2179"/>
        <v>O</v>
      </c>
      <c r="AO3091" s="4" t="str">
        <f t="shared" si="2180"/>
        <v/>
      </c>
      <c r="AP3091" s="15" t="str">
        <f t="shared" si="2181"/>
        <v>,SBN</v>
      </c>
      <c r="AQ3091" s="9" t="str">
        <f>_xlfn.XLOOKUP(D3091,Sheet2!$E$3:$E$101,Sheet2!$F$3:$F$101,"******************")</f>
        <v>******************</v>
      </c>
      <c r="AR3091" s="33" t="str">
        <f t="shared" si="2192"/>
        <v>DIAP 1,**</v>
      </c>
      <c r="AS3091" s="9" t="str">
        <f t="shared" si="2193"/>
        <v>DIAP</v>
      </c>
      <c r="AT3091" s="4">
        <f t="shared" si="2182"/>
        <v>1</v>
      </c>
      <c r="AU3091" s="6">
        <f t="shared" si="2183"/>
        <v>3</v>
      </c>
      <c r="AV3091" s="4" t="str">
        <f t="shared" si="2195"/>
        <v>P</v>
      </c>
      <c r="AW3091" s="4">
        <f t="shared" si="2184"/>
        <v>47</v>
      </c>
      <c r="AX3091" s="4" t="str">
        <f>_xlfn.XLOOKUP(AW3091,Sheet2!$Q$3:$Q$66,Sheet2!$R$3:$R$66,"**")</f>
        <v>**</v>
      </c>
      <c r="AY3091" s="4">
        <f t="shared" si="2185"/>
        <v>1</v>
      </c>
      <c r="AZ3091" s="16" t="str">
        <f t="shared" si="2186"/>
        <v>SKPDZ</v>
      </c>
    </row>
    <row r="3092" spans="1:52" x14ac:dyDescent="0.35">
      <c r="B3092" s="3">
        <f t="shared" si="2188"/>
        <v>28</v>
      </c>
      <c r="C3092" s="1">
        <f t="shared" si="2187"/>
        <v>6272</v>
      </c>
      <c r="D3092" s="2">
        <v>20431</v>
      </c>
      <c r="E3092" s="2" t="str">
        <f>_xlfn.XLOOKUP(C3092,Sheet2!$N$3:$N$1000,Sheet2!$O$3:$O$1000,"")</f>
        <v/>
      </c>
      <c r="F3092" s="9" t="str">
        <f t="shared" si="2152"/>
        <v>LDA 0,P.C12</v>
      </c>
      <c r="G3092" s="4" t="str">
        <f t="shared" si="2189"/>
        <v>41</v>
      </c>
      <c r="H3092" s="4">
        <f t="shared" si="2190"/>
        <v>31</v>
      </c>
      <c r="I3092" s="6">
        <f t="shared" si="2153"/>
        <v>0</v>
      </c>
      <c r="J3092" s="6">
        <f t="shared" si="2154"/>
        <v>2</v>
      </c>
      <c r="K3092" s="6">
        <f t="shared" si="2155"/>
        <v>0</v>
      </c>
      <c r="L3092" s="6">
        <f t="shared" si="2156"/>
        <v>4</v>
      </c>
      <c r="M3092" s="6">
        <f t="shared" si="2157"/>
        <v>3</v>
      </c>
      <c r="N3092" s="6">
        <f t="shared" si="2158"/>
        <v>1</v>
      </c>
      <c r="O3092" s="13">
        <f t="shared" si="2159"/>
        <v>4</v>
      </c>
      <c r="P3092" s="4">
        <f t="shared" si="2160"/>
        <v>1</v>
      </c>
      <c r="Q3092" s="4">
        <f t="shared" si="2161"/>
        <v>0</v>
      </c>
      <c r="R3092">
        <f t="shared" si="2162"/>
        <v>31</v>
      </c>
      <c r="S3092" s="4">
        <f t="shared" si="2163"/>
        <v>1</v>
      </c>
      <c r="T3092" s="15">
        <f t="shared" si="2164"/>
        <v>0</v>
      </c>
      <c r="U3092" s="4">
        <f t="shared" si="2165"/>
        <v>1</v>
      </c>
      <c r="V3092" s="4">
        <f t="shared" si="2166"/>
        <v>0</v>
      </c>
      <c r="W3092" s="4">
        <f t="shared" si="2167"/>
        <v>1</v>
      </c>
      <c r="X3092" s="6">
        <f t="shared" si="2168"/>
        <v>0</v>
      </c>
      <c r="Y3092" s="4">
        <f t="shared" si="2169"/>
        <v>1</v>
      </c>
      <c r="Z3092" s="6">
        <f t="shared" si="2170"/>
        <v>1</v>
      </c>
      <c r="AA3092" s="18">
        <f t="shared" si="2171"/>
        <v>1</v>
      </c>
      <c r="AB3092" s="9" t="str">
        <f t="shared" si="2194"/>
        <v>P.C12</v>
      </c>
      <c r="AC3092" s="9" t="str">
        <f>_xlfn.XLOOKUP(R3092,Sheet2!$H$3:$H$258,Sheet2!$I$3:$I$258,"-----")</f>
        <v>*****</v>
      </c>
      <c r="AD3092" s="9" t="str">
        <f>_xlfn.XLOOKUP(VALUE(AE3092),Sheet2!$N$3:$N$1000,Sheet2!$O$3:$O$1000,"********")</f>
        <v>P.C12</v>
      </c>
      <c r="AE3092" t="str">
        <f t="shared" si="2191"/>
        <v>6323</v>
      </c>
      <c r="AF3092" s="9" t="str">
        <f>IF(R3092&lt;200,"+"&amp;TEXT(R3092,"0"),"-"&amp;TEXT(_xlfn.XLOOKUP(R3092,Sheet2!$K$3:$K$130,Sheet2!$L$3:$L$130,"-----"),"0"))</f>
        <v>+31</v>
      </c>
      <c r="AG3092" s="9" t="str">
        <f t="shared" si="2172"/>
        <v/>
      </c>
      <c r="AH3092" s="9" t="str">
        <f t="shared" si="2173"/>
        <v>JMP P.C12</v>
      </c>
      <c r="AI3092" t="str">
        <f t="shared" si="2174"/>
        <v>0,P.C12</v>
      </c>
      <c r="AJ3092" s="16" t="str">
        <f t="shared" si="2175"/>
        <v>P.C12</v>
      </c>
      <c r="AK3092" t="str">
        <f t="shared" si="2176"/>
        <v>NEGZ# 1,0,SKP</v>
      </c>
      <c r="AL3092" s="4" t="str">
        <f t="shared" si="2177"/>
        <v>NEG</v>
      </c>
      <c r="AM3092" s="4" t="str">
        <f t="shared" si="2178"/>
        <v/>
      </c>
      <c r="AN3092" s="4" t="str">
        <f t="shared" si="2179"/>
        <v>Z</v>
      </c>
      <c r="AO3092" s="4" t="str">
        <f t="shared" si="2180"/>
        <v>#</v>
      </c>
      <c r="AP3092" s="15" t="str">
        <f t="shared" si="2181"/>
        <v>,SKP</v>
      </c>
      <c r="AQ3092" s="9" t="str">
        <f>_xlfn.XLOOKUP(D3092,Sheet2!$E$3:$E$101,Sheet2!$F$3:$F$101,"******************")</f>
        <v>******************</v>
      </c>
      <c r="AR3092" s="33" t="str">
        <f t="shared" si="2192"/>
        <v>DIA 0,IBM2</v>
      </c>
      <c r="AS3092" s="9" t="str">
        <f t="shared" si="2193"/>
        <v>DIA</v>
      </c>
      <c r="AT3092" s="4">
        <f t="shared" si="2182"/>
        <v>0</v>
      </c>
      <c r="AU3092" s="6">
        <f t="shared" si="2183"/>
        <v>0</v>
      </c>
      <c r="AV3092" s="4" t="str">
        <f t="shared" si="2195"/>
        <v/>
      </c>
      <c r="AW3092" s="4">
        <f t="shared" si="2184"/>
        <v>31</v>
      </c>
      <c r="AX3092" s="4" t="str">
        <f>_xlfn.XLOOKUP(AW3092,Sheet2!$Q$3:$Q$66,Sheet2!$R$3:$R$66,"**")</f>
        <v>IBM2</v>
      </c>
      <c r="AY3092" s="4">
        <f t="shared" si="2185"/>
        <v>1</v>
      </c>
      <c r="AZ3092" s="16" t="str">
        <f t="shared" si="2186"/>
        <v>SKPBN</v>
      </c>
    </row>
    <row r="3093" spans="1:52" x14ac:dyDescent="0.35">
      <c r="B3093" s="3">
        <f t="shared" si="2188"/>
        <v>29</v>
      </c>
      <c r="C3093" s="1">
        <f t="shared" si="2187"/>
        <v>6273</v>
      </c>
      <c r="D3093" s="2">
        <v>651</v>
      </c>
      <c r="E3093" s="2" t="str">
        <f>_xlfn.XLOOKUP(C3093,Sheet2!$N$3:$N$1000,Sheet2!$O$3:$O$1000,"")</f>
        <v/>
      </c>
      <c r="F3093" s="9" t="str">
        <f t="shared" si="2152"/>
        <v>JMP P.LST</v>
      </c>
      <c r="G3093" s="4" t="str">
        <f t="shared" si="2189"/>
        <v>1</v>
      </c>
      <c r="H3093" s="4">
        <f t="shared" si="2190"/>
        <v>251</v>
      </c>
      <c r="I3093" s="6">
        <f t="shared" si="2153"/>
        <v>0</v>
      </c>
      <c r="J3093" s="6">
        <f t="shared" si="2154"/>
        <v>0</v>
      </c>
      <c r="K3093" s="6">
        <f t="shared" si="2155"/>
        <v>0</v>
      </c>
      <c r="L3093" s="6">
        <f t="shared" si="2156"/>
        <v>6</v>
      </c>
      <c r="M3093" s="6">
        <f t="shared" si="2157"/>
        <v>5</v>
      </c>
      <c r="N3093" s="6">
        <f t="shared" si="2158"/>
        <v>1</v>
      </c>
      <c r="O3093" s="13">
        <f t="shared" si="2159"/>
        <v>0</v>
      </c>
      <c r="P3093" s="4">
        <f t="shared" si="2160"/>
        <v>0</v>
      </c>
      <c r="Q3093" s="4">
        <f t="shared" si="2161"/>
        <v>0</v>
      </c>
      <c r="R3093">
        <f t="shared" si="2162"/>
        <v>251</v>
      </c>
      <c r="S3093" s="4">
        <f t="shared" si="2163"/>
        <v>1</v>
      </c>
      <c r="T3093" s="15">
        <f t="shared" si="2164"/>
        <v>0</v>
      </c>
      <c r="U3093" s="4">
        <f t="shared" si="2165"/>
        <v>0</v>
      </c>
      <c r="V3093" s="4">
        <f t="shared" si="2166"/>
        <v>0</v>
      </c>
      <c r="W3093" s="4">
        <f t="shared" si="2167"/>
        <v>1</v>
      </c>
      <c r="X3093" s="6">
        <f t="shared" si="2168"/>
        <v>2</v>
      </c>
      <c r="Y3093" s="4">
        <f t="shared" si="2169"/>
        <v>2</v>
      </c>
      <c r="Z3093" s="6">
        <f t="shared" si="2170"/>
        <v>1</v>
      </c>
      <c r="AA3093" s="18">
        <f t="shared" si="2171"/>
        <v>1</v>
      </c>
      <c r="AB3093" s="9" t="str">
        <f t="shared" si="2194"/>
        <v>P.LST</v>
      </c>
      <c r="AC3093" s="9" t="str">
        <f>_xlfn.XLOOKUP(R3093,Sheet2!$H$3:$H$258,Sheet2!$I$3:$I$258,"-----")</f>
        <v>I.INI</v>
      </c>
      <c r="AD3093" s="9" t="str">
        <f>_xlfn.XLOOKUP(VALUE(AE3093),Sheet2!$N$3:$N$1000,Sheet2!$O$3:$O$1000,"********")</f>
        <v>P.LST</v>
      </c>
      <c r="AE3093" t="str">
        <f t="shared" si="2191"/>
        <v>6144</v>
      </c>
      <c r="AF3093" s="9" t="str">
        <f>IF(R3093&lt;200,"+"&amp;TEXT(R3093,"0"),"-"&amp;TEXT(_xlfn.XLOOKUP(R3093,Sheet2!$K$3:$K$130,Sheet2!$L$3:$L$130,"-----"),"0"))</f>
        <v>-127</v>
      </c>
      <c r="AG3093" s="9" t="str">
        <f t="shared" si="2172"/>
        <v/>
      </c>
      <c r="AH3093" s="9" t="str">
        <f t="shared" si="2173"/>
        <v>JMP P.LST</v>
      </c>
      <c r="AI3093" t="str">
        <f t="shared" si="2174"/>
        <v>0,P.LST</v>
      </c>
      <c r="AJ3093" s="16" t="str">
        <f t="shared" si="2175"/>
        <v>P.LST</v>
      </c>
      <c r="AK3093" t="str">
        <f t="shared" si="2176"/>
        <v>NEGOR# 0,0,SKP</v>
      </c>
      <c r="AL3093" s="4" t="str">
        <f t="shared" si="2177"/>
        <v>NEG</v>
      </c>
      <c r="AM3093" s="4" t="str">
        <f t="shared" si="2178"/>
        <v>R</v>
      </c>
      <c r="AN3093" s="4" t="str">
        <f t="shared" si="2179"/>
        <v>O</v>
      </c>
      <c r="AO3093" s="4" t="str">
        <f t="shared" si="2180"/>
        <v>#</v>
      </c>
      <c r="AP3093" s="15" t="str">
        <f t="shared" si="2181"/>
        <v>,SKP</v>
      </c>
      <c r="AQ3093" s="9" t="str">
        <f>_xlfn.XLOOKUP(D3093,Sheet2!$E$3:$E$101,Sheet2!$F$3:$F$101,"******************")</f>
        <v>******************</v>
      </c>
      <c r="AR3093" s="33" t="str">
        <f t="shared" si="2192"/>
        <v>DIAC 0,**</v>
      </c>
      <c r="AS3093" s="9" t="str">
        <f t="shared" si="2193"/>
        <v>DIAC</v>
      </c>
      <c r="AT3093" s="4">
        <f t="shared" si="2182"/>
        <v>0</v>
      </c>
      <c r="AU3093" s="6">
        <f t="shared" si="2183"/>
        <v>2</v>
      </c>
      <c r="AV3093" s="4" t="str">
        <f t="shared" si="2195"/>
        <v>C</v>
      </c>
      <c r="AW3093" s="4">
        <f t="shared" si="2184"/>
        <v>51</v>
      </c>
      <c r="AX3093" s="4" t="str">
        <f>_xlfn.XLOOKUP(AW3093,Sheet2!$Q$3:$Q$66,Sheet2!$R$3:$R$66,"**")</f>
        <v>**</v>
      </c>
      <c r="AY3093" s="4">
        <f t="shared" si="2185"/>
        <v>1</v>
      </c>
      <c r="AZ3093" s="16" t="str">
        <f t="shared" si="2186"/>
        <v>SKPDN</v>
      </c>
    </row>
    <row r="3094" spans="1:52" x14ac:dyDescent="0.35">
      <c r="B3094" s="3">
        <v>31</v>
      </c>
      <c r="C3094" s="1">
        <f t="shared" si="2187"/>
        <v>6274</v>
      </c>
      <c r="D3094" s="2">
        <v>0</v>
      </c>
      <c r="E3094" s="2" t="str">
        <f>_xlfn.XLOOKUP(C3094,Sheet2!$N$3:$N$1000,Sheet2!$O$3:$O$1000,"")</f>
        <v>CHRET</v>
      </c>
      <c r="F3094" s="9" t="str">
        <f t="shared" si="2152"/>
        <v>0</v>
      </c>
      <c r="G3094" s="4" t="str">
        <f t="shared" si="2189"/>
        <v>0</v>
      </c>
      <c r="H3094" s="4">
        <f t="shared" si="2190"/>
        <v>0</v>
      </c>
      <c r="I3094" s="6">
        <f t="shared" si="2153"/>
        <v>0</v>
      </c>
      <c r="J3094" s="6">
        <f t="shared" si="2154"/>
        <v>0</v>
      </c>
      <c r="K3094" s="6">
        <f t="shared" si="2155"/>
        <v>0</v>
      </c>
      <c r="L3094" s="6">
        <f t="shared" si="2156"/>
        <v>0</v>
      </c>
      <c r="M3094" s="6">
        <f t="shared" si="2157"/>
        <v>0</v>
      </c>
      <c r="N3094" s="6">
        <f t="shared" si="2158"/>
        <v>0</v>
      </c>
      <c r="O3094" s="13">
        <f t="shared" si="2159"/>
        <v>0</v>
      </c>
      <c r="P3094" s="4">
        <f t="shared" si="2160"/>
        <v>0</v>
      </c>
      <c r="Q3094" s="4">
        <f t="shared" si="2161"/>
        <v>0</v>
      </c>
      <c r="R3094">
        <f t="shared" si="2162"/>
        <v>0</v>
      </c>
      <c r="S3094" s="4">
        <f t="shared" si="2163"/>
        <v>0</v>
      </c>
      <c r="T3094" s="15">
        <f t="shared" si="2164"/>
        <v>0</v>
      </c>
      <c r="U3094" s="4">
        <f t="shared" si="2165"/>
        <v>0</v>
      </c>
      <c r="V3094" s="4">
        <f t="shared" si="2166"/>
        <v>0</v>
      </c>
      <c r="W3094" s="4">
        <f t="shared" si="2167"/>
        <v>0</v>
      </c>
      <c r="X3094" s="6">
        <f t="shared" si="2168"/>
        <v>0</v>
      </c>
      <c r="Y3094" s="4">
        <f t="shared" si="2169"/>
        <v>0</v>
      </c>
      <c r="Z3094" s="6">
        <f t="shared" si="2170"/>
        <v>0</v>
      </c>
      <c r="AA3094" s="18">
        <f t="shared" si="2171"/>
        <v>0</v>
      </c>
      <c r="AB3094" s="9" t="str">
        <f t="shared" si="2194"/>
        <v>0</v>
      </c>
      <c r="AC3094" s="9" t="str">
        <f>_xlfn.XLOOKUP(R3094,Sheet2!$H$3:$H$258,Sheet2!$I$3:$I$258,"-----")</f>
        <v>0</v>
      </c>
      <c r="AD3094" s="9" t="str">
        <f>_xlfn.XLOOKUP(VALUE(AE3094),Sheet2!$N$3:$N$1000,Sheet2!$O$3:$O$1000,"********")</f>
        <v>CHRET</v>
      </c>
      <c r="AE3094" t="str">
        <f t="shared" si="2191"/>
        <v>6274</v>
      </c>
      <c r="AF3094" s="9" t="str">
        <f>IF(R3094&lt;200,"+"&amp;TEXT(R3094,"0"),"-"&amp;TEXT(_xlfn.XLOOKUP(R3094,Sheet2!$K$3:$K$130,Sheet2!$L$3:$L$130,"-----"),"0"))</f>
        <v>+0</v>
      </c>
      <c r="AG3094" s="9" t="str">
        <f t="shared" si="2172"/>
        <v/>
      </c>
      <c r="AH3094" s="9" t="str">
        <f t="shared" si="2173"/>
        <v>JMP 0</v>
      </c>
      <c r="AI3094" t="str">
        <f t="shared" si="2174"/>
        <v>0,0</v>
      </c>
      <c r="AJ3094" s="16" t="str">
        <f t="shared" si="2175"/>
        <v>0</v>
      </c>
      <c r="AK3094" t="str">
        <f t="shared" si="2176"/>
        <v>COM 0,0</v>
      </c>
      <c r="AL3094" s="4" t="str">
        <f t="shared" si="2177"/>
        <v>COM</v>
      </c>
      <c r="AM3094" s="4" t="str">
        <f t="shared" si="2178"/>
        <v/>
      </c>
      <c r="AN3094" s="4" t="str">
        <f t="shared" si="2179"/>
        <v/>
      </c>
      <c r="AO3094" s="4" t="str">
        <f t="shared" si="2180"/>
        <v/>
      </c>
      <c r="AP3094" s="15" t="str">
        <f t="shared" si="2181"/>
        <v/>
      </c>
      <c r="AQ3094" s="9" t="str">
        <f>_xlfn.XLOOKUP(D3094,Sheet2!$E$3:$E$101,Sheet2!$F$3:$F$101,"******************")</f>
        <v>0</v>
      </c>
      <c r="AR3094" s="33" t="str">
        <f t="shared" si="2192"/>
        <v>NIO 0</v>
      </c>
      <c r="AS3094" s="9" t="str">
        <f t="shared" si="2193"/>
        <v>DOC</v>
      </c>
      <c r="AT3094" s="4">
        <f t="shared" si="2182"/>
        <v>0</v>
      </c>
      <c r="AU3094" s="6">
        <f t="shared" si="2183"/>
        <v>0</v>
      </c>
      <c r="AV3094" s="4" t="str">
        <f t="shared" si="2195"/>
        <v/>
      </c>
      <c r="AW3094" s="4">
        <f t="shared" si="2184"/>
        <v>0</v>
      </c>
      <c r="AX3094" s="4" t="str">
        <f>_xlfn.XLOOKUP(AW3094,Sheet2!$Q$3:$Q$66,Sheet2!$R$3:$R$66,"**")</f>
        <v>0</v>
      </c>
      <c r="AY3094" s="4">
        <f t="shared" si="2185"/>
        <v>0</v>
      </c>
      <c r="AZ3094" s="16" t="str">
        <f t="shared" si="2186"/>
        <v>SKPBN</v>
      </c>
    </row>
    <row r="3095" spans="1:52" x14ac:dyDescent="0.35">
      <c r="B3095" s="3">
        <f t="shared" si="2188"/>
        <v>32</v>
      </c>
      <c r="C3095" s="1">
        <f t="shared" si="2187"/>
        <v>6275</v>
      </c>
      <c r="D3095" s="2">
        <v>0</v>
      </c>
      <c r="E3095" s="2" t="str">
        <f>_xlfn.XLOOKUP(C3095,Sheet2!$N$3:$N$1000,Sheet2!$O$3:$O$1000,"")</f>
        <v>CHDRZ</v>
      </c>
      <c r="F3095" s="9" t="str">
        <f t="shared" si="2152"/>
        <v>0</v>
      </c>
      <c r="G3095" s="4" t="str">
        <f t="shared" si="2189"/>
        <v>0</v>
      </c>
      <c r="H3095" s="4">
        <f t="shared" si="2190"/>
        <v>0</v>
      </c>
      <c r="I3095" s="6">
        <f t="shared" si="2153"/>
        <v>0</v>
      </c>
      <c r="J3095" s="6">
        <f t="shared" si="2154"/>
        <v>0</v>
      </c>
      <c r="K3095" s="6">
        <f t="shared" si="2155"/>
        <v>0</v>
      </c>
      <c r="L3095" s="6">
        <f t="shared" si="2156"/>
        <v>0</v>
      </c>
      <c r="M3095" s="6">
        <f t="shared" si="2157"/>
        <v>0</v>
      </c>
      <c r="N3095" s="6">
        <f t="shared" si="2158"/>
        <v>0</v>
      </c>
      <c r="O3095" s="13">
        <f t="shared" si="2159"/>
        <v>0</v>
      </c>
      <c r="P3095" s="4">
        <f t="shared" si="2160"/>
        <v>0</v>
      </c>
      <c r="Q3095" s="4">
        <f t="shared" si="2161"/>
        <v>0</v>
      </c>
      <c r="R3095">
        <f t="shared" si="2162"/>
        <v>0</v>
      </c>
      <c r="S3095" s="4">
        <f t="shared" si="2163"/>
        <v>0</v>
      </c>
      <c r="T3095" s="15">
        <f t="shared" si="2164"/>
        <v>0</v>
      </c>
      <c r="U3095" s="4">
        <f t="shared" si="2165"/>
        <v>0</v>
      </c>
      <c r="V3095" s="4">
        <f t="shared" si="2166"/>
        <v>0</v>
      </c>
      <c r="W3095" s="4">
        <f t="shared" si="2167"/>
        <v>0</v>
      </c>
      <c r="X3095" s="6">
        <f t="shared" si="2168"/>
        <v>0</v>
      </c>
      <c r="Y3095" s="4">
        <f t="shared" si="2169"/>
        <v>0</v>
      </c>
      <c r="Z3095" s="6">
        <f t="shared" si="2170"/>
        <v>0</v>
      </c>
      <c r="AA3095" s="18">
        <f t="shared" si="2171"/>
        <v>0</v>
      </c>
      <c r="AB3095" s="9" t="str">
        <f t="shared" si="2194"/>
        <v>0</v>
      </c>
      <c r="AC3095" s="9" t="str">
        <f>_xlfn.XLOOKUP(R3095,Sheet2!$H$3:$H$258,Sheet2!$I$3:$I$258,"-----")</f>
        <v>0</v>
      </c>
      <c r="AD3095" s="9" t="str">
        <f>_xlfn.XLOOKUP(VALUE(AE3095),Sheet2!$N$3:$N$1000,Sheet2!$O$3:$O$1000,"********")</f>
        <v>CHDRZ</v>
      </c>
      <c r="AE3095" t="str">
        <f t="shared" si="2191"/>
        <v>6275</v>
      </c>
      <c r="AF3095" s="9" t="str">
        <f>IF(R3095&lt;200,"+"&amp;TEXT(R3095,"0"),"-"&amp;TEXT(_xlfn.XLOOKUP(R3095,Sheet2!$K$3:$K$130,Sheet2!$L$3:$L$130,"-----"),"0"))</f>
        <v>+0</v>
      </c>
      <c r="AG3095" s="9" t="str">
        <f t="shared" si="2172"/>
        <v/>
      </c>
      <c r="AH3095" s="9" t="str">
        <f t="shared" si="2173"/>
        <v>JMP 0</v>
      </c>
      <c r="AI3095" t="str">
        <f t="shared" si="2174"/>
        <v>0,0</v>
      </c>
      <c r="AJ3095" s="16" t="str">
        <f t="shared" si="2175"/>
        <v>0</v>
      </c>
      <c r="AK3095" t="str">
        <f t="shared" si="2176"/>
        <v>COM 0,0</v>
      </c>
      <c r="AL3095" s="4" t="str">
        <f t="shared" si="2177"/>
        <v>COM</v>
      </c>
      <c r="AM3095" s="4" t="str">
        <f t="shared" si="2178"/>
        <v/>
      </c>
      <c r="AN3095" s="4" t="str">
        <f t="shared" si="2179"/>
        <v/>
      </c>
      <c r="AO3095" s="4" t="str">
        <f t="shared" si="2180"/>
        <v/>
      </c>
      <c r="AP3095" s="15" t="str">
        <f t="shared" si="2181"/>
        <v/>
      </c>
      <c r="AQ3095" s="9" t="str">
        <f>_xlfn.XLOOKUP(D3095,Sheet2!$E$3:$E$101,Sheet2!$F$3:$F$101,"******************")</f>
        <v>0</v>
      </c>
      <c r="AR3095" s="33" t="str">
        <f t="shared" si="2192"/>
        <v>NIO 0</v>
      </c>
      <c r="AS3095" s="9" t="str">
        <f t="shared" si="2193"/>
        <v>DOC</v>
      </c>
      <c r="AT3095" s="4">
        <f t="shared" si="2182"/>
        <v>0</v>
      </c>
      <c r="AU3095" s="6">
        <f t="shared" si="2183"/>
        <v>0</v>
      </c>
      <c r="AV3095" s="4" t="str">
        <f t="shared" si="2195"/>
        <v/>
      </c>
      <c r="AW3095" s="4">
        <f t="shared" si="2184"/>
        <v>0</v>
      </c>
      <c r="AX3095" s="4" t="str">
        <f>_xlfn.XLOOKUP(AW3095,Sheet2!$Q$3:$Q$66,Sheet2!$R$3:$R$66,"**")</f>
        <v>0</v>
      </c>
      <c r="AY3095" s="4">
        <f t="shared" si="2185"/>
        <v>0</v>
      </c>
      <c r="AZ3095" s="16" t="str">
        <f t="shared" si="2186"/>
        <v>SKPBN</v>
      </c>
    </row>
    <row r="3096" spans="1:52" x14ac:dyDescent="0.35">
      <c r="B3096" s="3">
        <f t="shared" si="2188"/>
        <v>33</v>
      </c>
      <c r="C3096" s="1">
        <f t="shared" si="2187"/>
        <v>6276</v>
      </c>
      <c r="D3096" s="2">
        <v>0</v>
      </c>
      <c r="E3096" s="2" t="str">
        <f>_xlfn.XLOOKUP(C3096,Sheet2!$N$3:$N$1000,Sheet2!$O$3:$O$1000,"")</f>
        <v>MESSR</v>
      </c>
      <c r="F3096" s="9" t="str">
        <f t="shared" si="2152"/>
        <v>0</v>
      </c>
      <c r="G3096" s="4" t="str">
        <f t="shared" si="2189"/>
        <v>0</v>
      </c>
      <c r="H3096" s="4">
        <f t="shared" si="2190"/>
        <v>0</v>
      </c>
      <c r="I3096" s="6">
        <f t="shared" si="2153"/>
        <v>0</v>
      </c>
      <c r="J3096" s="6">
        <f t="shared" si="2154"/>
        <v>0</v>
      </c>
      <c r="K3096" s="6">
        <f t="shared" si="2155"/>
        <v>0</v>
      </c>
      <c r="L3096" s="6">
        <f t="shared" si="2156"/>
        <v>0</v>
      </c>
      <c r="M3096" s="6">
        <f t="shared" si="2157"/>
        <v>0</v>
      </c>
      <c r="N3096" s="6">
        <f t="shared" si="2158"/>
        <v>0</v>
      </c>
      <c r="O3096" s="13">
        <f t="shared" si="2159"/>
        <v>0</v>
      </c>
      <c r="P3096" s="4">
        <f t="shared" si="2160"/>
        <v>0</v>
      </c>
      <c r="Q3096" s="4">
        <f t="shared" si="2161"/>
        <v>0</v>
      </c>
      <c r="R3096">
        <f t="shared" si="2162"/>
        <v>0</v>
      </c>
      <c r="S3096" s="4">
        <f t="shared" si="2163"/>
        <v>0</v>
      </c>
      <c r="T3096" s="15">
        <f t="shared" si="2164"/>
        <v>0</v>
      </c>
      <c r="U3096" s="4">
        <f t="shared" si="2165"/>
        <v>0</v>
      </c>
      <c r="V3096" s="4">
        <f t="shared" si="2166"/>
        <v>0</v>
      </c>
      <c r="W3096" s="4">
        <f t="shared" si="2167"/>
        <v>0</v>
      </c>
      <c r="X3096" s="6">
        <f t="shared" si="2168"/>
        <v>0</v>
      </c>
      <c r="Y3096" s="4">
        <f t="shared" si="2169"/>
        <v>0</v>
      </c>
      <c r="Z3096" s="6">
        <f t="shared" si="2170"/>
        <v>0</v>
      </c>
      <c r="AA3096" s="18">
        <f t="shared" si="2171"/>
        <v>0</v>
      </c>
      <c r="AB3096" s="9" t="str">
        <f t="shared" si="2194"/>
        <v>0</v>
      </c>
      <c r="AC3096" s="9" t="str">
        <f>_xlfn.XLOOKUP(R3096,Sheet2!$H$3:$H$258,Sheet2!$I$3:$I$258,"-----")</f>
        <v>0</v>
      </c>
      <c r="AD3096" s="9" t="str">
        <f>_xlfn.XLOOKUP(VALUE(AE3096),Sheet2!$N$3:$N$1000,Sheet2!$O$3:$O$1000,"********")</f>
        <v>MESSR</v>
      </c>
      <c r="AE3096" t="str">
        <f t="shared" si="2191"/>
        <v>6276</v>
      </c>
      <c r="AF3096" s="9" t="str">
        <f>IF(R3096&lt;200,"+"&amp;TEXT(R3096,"0"),"-"&amp;TEXT(_xlfn.XLOOKUP(R3096,Sheet2!$K$3:$K$130,Sheet2!$L$3:$L$130,"-----"),"0"))</f>
        <v>+0</v>
      </c>
      <c r="AG3096" s="9" t="str">
        <f t="shared" si="2172"/>
        <v/>
      </c>
      <c r="AH3096" s="9" t="str">
        <f t="shared" si="2173"/>
        <v>JMP 0</v>
      </c>
      <c r="AI3096" t="str">
        <f t="shared" si="2174"/>
        <v>0,0</v>
      </c>
      <c r="AJ3096" s="16" t="str">
        <f t="shared" si="2175"/>
        <v>0</v>
      </c>
      <c r="AK3096" t="str">
        <f t="shared" si="2176"/>
        <v>COM 0,0</v>
      </c>
      <c r="AL3096" s="4" t="str">
        <f t="shared" si="2177"/>
        <v>COM</v>
      </c>
      <c r="AM3096" s="4" t="str">
        <f t="shared" si="2178"/>
        <v/>
      </c>
      <c r="AN3096" s="4" t="str">
        <f t="shared" si="2179"/>
        <v/>
      </c>
      <c r="AO3096" s="4" t="str">
        <f t="shared" si="2180"/>
        <v/>
      </c>
      <c r="AP3096" s="15" t="str">
        <f t="shared" si="2181"/>
        <v/>
      </c>
      <c r="AQ3096" s="9" t="str">
        <f>_xlfn.XLOOKUP(D3096,Sheet2!$E$3:$E$101,Sheet2!$F$3:$F$101,"******************")</f>
        <v>0</v>
      </c>
      <c r="AR3096" s="33" t="str">
        <f t="shared" si="2192"/>
        <v>NIO 0</v>
      </c>
      <c r="AS3096" s="9" t="str">
        <f t="shared" si="2193"/>
        <v>DOC</v>
      </c>
      <c r="AT3096" s="4">
        <f t="shared" si="2182"/>
        <v>0</v>
      </c>
      <c r="AU3096" s="6">
        <f t="shared" si="2183"/>
        <v>0</v>
      </c>
      <c r="AV3096" s="4" t="str">
        <f t="shared" si="2195"/>
        <v/>
      </c>
      <c r="AW3096" s="4">
        <f t="shared" si="2184"/>
        <v>0</v>
      </c>
      <c r="AX3096" s="4" t="str">
        <f>_xlfn.XLOOKUP(AW3096,Sheet2!$Q$3:$Q$66,Sheet2!$R$3:$R$66,"**")</f>
        <v>0</v>
      </c>
      <c r="AY3096" s="4">
        <f t="shared" si="2185"/>
        <v>0</v>
      </c>
      <c r="AZ3096" s="16" t="str">
        <f t="shared" si="2186"/>
        <v>SKPBN</v>
      </c>
    </row>
    <row r="3097" spans="1:52" x14ac:dyDescent="0.35">
      <c r="A3097" s="5" t="s">
        <v>744</v>
      </c>
      <c r="B3097" s="3">
        <v>1</v>
      </c>
      <c r="C3097" s="1">
        <f t="shared" si="2187"/>
        <v>6277</v>
      </c>
      <c r="D3097" s="2">
        <v>54430</v>
      </c>
      <c r="E3097" s="2" t="str">
        <f>_xlfn.XLOOKUP(C3097,Sheet2!$N$3:$N$1000,Sheet2!$O$3:$O$1000,"")</f>
        <v>TYPE</v>
      </c>
      <c r="F3097" s="9" t="str">
        <f t="shared" si="2152"/>
        <v>STA 3,TYPRET</v>
      </c>
      <c r="G3097" s="4" t="str">
        <f t="shared" si="2189"/>
        <v>131</v>
      </c>
      <c r="H3097" s="4">
        <f t="shared" si="2190"/>
        <v>30</v>
      </c>
      <c r="I3097" s="6">
        <f t="shared" si="2153"/>
        <v>0</v>
      </c>
      <c r="J3097" s="6">
        <f t="shared" si="2154"/>
        <v>5</v>
      </c>
      <c r="K3097" s="6">
        <f t="shared" si="2155"/>
        <v>4</v>
      </c>
      <c r="L3097" s="6">
        <f t="shared" si="2156"/>
        <v>4</v>
      </c>
      <c r="M3097" s="6">
        <f t="shared" si="2157"/>
        <v>3</v>
      </c>
      <c r="N3097" s="6">
        <f t="shared" si="2158"/>
        <v>0</v>
      </c>
      <c r="O3097" s="13">
        <f t="shared" si="2159"/>
        <v>11</v>
      </c>
      <c r="P3097" s="4">
        <f t="shared" si="2160"/>
        <v>2</v>
      </c>
      <c r="Q3097" s="4">
        <f t="shared" si="2161"/>
        <v>3</v>
      </c>
      <c r="R3097">
        <f t="shared" si="2162"/>
        <v>30</v>
      </c>
      <c r="S3097" s="4">
        <f t="shared" si="2163"/>
        <v>1</v>
      </c>
      <c r="T3097" s="15">
        <f t="shared" si="2164"/>
        <v>0</v>
      </c>
      <c r="U3097" s="4">
        <f t="shared" si="2165"/>
        <v>2</v>
      </c>
      <c r="V3097" s="4">
        <f t="shared" si="2166"/>
        <v>3</v>
      </c>
      <c r="W3097" s="4">
        <f t="shared" si="2167"/>
        <v>1</v>
      </c>
      <c r="X3097" s="6">
        <f t="shared" si="2168"/>
        <v>0</v>
      </c>
      <c r="Y3097" s="4">
        <f t="shared" si="2169"/>
        <v>1</v>
      </c>
      <c r="Z3097" s="6">
        <f t="shared" si="2170"/>
        <v>1</v>
      </c>
      <c r="AA3097" s="18">
        <f t="shared" si="2171"/>
        <v>0</v>
      </c>
      <c r="AB3097" s="9" t="str">
        <f t="shared" si="2194"/>
        <v>TYPRET</v>
      </c>
      <c r="AC3097" s="9" t="str">
        <f>_xlfn.XLOOKUP(R3097,Sheet2!$H$3:$H$258,Sheet2!$I$3:$I$258,"-----")</f>
        <v>*****</v>
      </c>
      <c r="AD3097" s="9" t="str">
        <f>_xlfn.XLOOKUP(VALUE(AE3097),Sheet2!$N$3:$N$1000,Sheet2!$O$3:$O$1000,"********")</f>
        <v>TYPRET</v>
      </c>
      <c r="AE3097" t="str">
        <f t="shared" si="2191"/>
        <v>6327</v>
      </c>
      <c r="AF3097" s="9" t="str">
        <f>IF(R3097&lt;200,"+"&amp;TEXT(R3097,"0"),"-"&amp;TEXT(_xlfn.XLOOKUP(R3097,Sheet2!$K$3:$K$130,Sheet2!$L$3:$L$130,"-----"),"0"))</f>
        <v>+30</v>
      </c>
      <c r="AG3097" s="9" t="str">
        <f t="shared" si="2172"/>
        <v/>
      </c>
      <c r="AH3097" s="9" t="str">
        <f t="shared" si="2173"/>
        <v>DSZ TYPRET</v>
      </c>
      <c r="AI3097" t="str">
        <f t="shared" si="2174"/>
        <v>3,TYPRET</v>
      </c>
      <c r="AJ3097" s="16" t="str">
        <f t="shared" si="2175"/>
        <v>TYPRET</v>
      </c>
      <c r="AK3097" t="str">
        <f t="shared" si="2176"/>
        <v>NEGZ# 2,3</v>
      </c>
      <c r="AL3097" s="4" t="str">
        <f t="shared" si="2177"/>
        <v>NEG</v>
      </c>
      <c r="AM3097" s="4" t="str">
        <f t="shared" si="2178"/>
        <v/>
      </c>
      <c r="AN3097" s="4" t="str">
        <f t="shared" si="2179"/>
        <v>Z</v>
      </c>
      <c r="AO3097" s="4" t="str">
        <f t="shared" si="2180"/>
        <v>#</v>
      </c>
      <c r="AP3097" s="15" t="str">
        <f t="shared" si="2181"/>
        <v/>
      </c>
      <c r="AQ3097" s="9" t="str">
        <f>_xlfn.XLOOKUP(D3097,Sheet2!$E$3:$E$101,Sheet2!$F$3:$F$101,"******************")</f>
        <v>******************</v>
      </c>
      <c r="AR3097" s="33" t="str">
        <f t="shared" si="2192"/>
        <v>DIA 3,IBM1</v>
      </c>
      <c r="AS3097" s="9" t="str">
        <f t="shared" si="2193"/>
        <v>DIA</v>
      </c>
      <c r="AT3097" s="4">
        <f t="shared" si="2182"/>
        <v>3</v>
      </c>
      <c r="AU3097" s="6">
        <f t="shared" si="2183"/>
        <v>0</v>
      </c>
      <c r="AV3097" s="4" t="str">
        <f t="shared" si="2195"/>
        <v/>
      </c>
      <c r="AW3097" s="4">
        <f t="shared" si="2184"/>
        <v>30</v>
      </c>
      <c r="AX3097" s="4" t="str">
        <f>_xlfn.XLOOKUP(AW3097,Sheet2!$Q$3:$Q$66,Sheet2!$R$3:$R$66,"**")</f>
        <v>IBM1</v>
      </c>
      <c r="AY3097" s="4">
        <f t="shared" si="2185"/>
        <v>1</v>
      </c>
      <c r="AZ3097" s="16" t="str">
        <f t="shared" si="2186"/>
        <v>SKPBN</v>
      </c>
    </row>
    <row r="3098" spans="1:52" x14ac:dyDescent="0.35">
      <c r="B3098" s="3">
        <f t="shared" si="2188"/>
        <v>2</v>
      </c>
      <c r="C3098" s="1">
        <v>6300</v>
      </c>
      <c r="D3098" s="2">
        <v>74477</v>
      </c>
      <c r="E3098" s="2" t="str">
        <f>_xlfn.XLOOKUP(C3098,Sheet2!$N$3:$N$1000,Sheet2!$O$3:$O$1000,"")</f>
        <v/>
      </c>
      <c r="F3098" s="9" t="str">
        <f t="shared" si="2152"/>
        <v>READS 3</v>
      </c>
      <c r="G3098" s="4" t="str">
        <f t="shared" si="2189"/>
        <v>171</v>
      </c>
      <c r="H3098" s="4">
        <f t="shared" si="2190"/>
        <v>77</v>
      </c>
      <c r="I3098" s="6">
        <f t="shared" si="2153"/>
        <v>0</v>
      </c>
      <c r="J3098" s="6">
        <f t="shared" si="2154"/>
        <v>7</v>
      </c>
      <c r="K3098" s="6">
        <f t="shared" si="2155"/>
        <v>4</v>
      </c>
      <c r="L3098" s="6">
        <f t="shared" si="2156"/>
        <v>4</v>
      </c>
      <c r="M3098" s="6">
        <f t="shared" si="2157"/>
        <v>7</v>
      </c>
      <c r="N3098" s="6">
        <f t="shared" si="2158"/>
        <v>7</v>
      </c>
      <c r="O3098" s="13">
        <f t="shared" si="2159"/>
        <v>15</v>
      </c>
      <c r="P3098" s="4">
        <f t="shared" si="2160"/>
        <v>3</v>
      </c>
      <c r="Q3098" s="4">
        <f t="shared" si="2161"/>
        <v>3</v>
      </c>
      <c r="R3098">
        <f t="shared" si="2162"/>
        <v>77</v>
      </c>
      <c r="S3098" s="4">
        <f t="shared" si="2163"/>
        <v>1</v>
      </c>
      <c r="T3098" s="15">
        <f t="shared" si="2164"/>
        <v>0</v>
      </c>
      <c r="U3098" s="4">
        <f t="shared" si="2165"/>
        <v>3</v>
      </c>
      <c r="V3098" s="4">
        <f t="shared" si="2166"/>
        <v>3</v>
      </c>
      <c r="W3098" s="4">
        <f t="shared" si="2167"/>
        <v>1</v>
      </c>
      <c r="X3098" s="6">
        <f t="shared" si="2168"/>
        <v>0</v>
      </c>
      <c r="Y3098" s="4">
        <f t="shared" si="2169"/>
        <v>3</v>
      </c>
      <c r="Z3098" s="6">
        <f t="shared" si="2170"/>
        <v>1</v>
      </c>
      <c r="AA3098" s="18">
        <f t="shared" si="2171"/>
        <v>7</v>
      </c>
      <c r="AB3098" s="9" t="str">
        <f t="shared" si="2194"/>
        <v>+77</v>
      </c>
      <c r="AC3098" s="9" t="str">
        <f>_xlfn.XLOOKUP(R3098,Sheet2!$H$3:$H$258,Sheet2!$I$3:$I$258,"-----")</f>
        <v>ZB12</v>
      </c>
      <c r="AD3098" s="9" t="str">
        <f>_xlfn.XLOOKUP(VALUE(AE3098),Sheet2!$N$3:$N$1000,Sheet2!$O$3:$O$1000,"********")</f>
        <v>********</v>
      </c>
      <c r="AE3098" t="str">
        <f t="shared" si="2191"/>
        <v>6377</v>
      </c>
      <c r="AF3098" s="9" t="str">
        <f>IF(R3098&lt;200,"+"&amp;TEXT(R3098,"0"),"-"&amp;TEXT(_xlfn.XLOOKUP(R3098,Sheet2!$K$3:$K$130,Sheet2!$L$3:$L$130,"-----"),"0"))</f>
        <v>+77</v>
      </c>
      <c r="AG3098" s="9" t="str">
        <f t="shared" si="2172"/>
        <v/>
      </c>
      <c r="AH3098" s="9" t="str">
        <f t="shared" si="2173"/>
        <v>DSZ +77</v>
      </c>
      <c r="AI3098" t="str">
        <f t="shared" si="2174"/>
        <v>3,+77</v>
      </c>
      <c r="AJ3098" s="16" t="str">
        <f t="shared" si="2175"/>
        <v>+77</v>
      </c>
      <c r="AK3098" t="str">
        <f t="shared" si="2176"/>
        <v>NEGC# 3,3,SBN</v>
      </c>
      <c r="AL3098" s="4" t="str">
        <f t="shared" si="2177"/>
        <v>NEG</v>
      </c>
      <c r="AM3098" s="4" t="str">
        <f t="shared" si="2178"/>
        <v/>
      </c>
      <c r="AN3098" s="4" t="str">
        <f t="shared" si="2179"/>
        <v>C</v>
      </c>
      <c r="AO3098" s="4" t="str">
        <f t="shared" si="2180"/>
        <v>#</v>
      </c>
      <c r="AP3098" s="15" t="str">
        <f t="shared" si="2181"/>
        <v>,SBN</v>
      </c>
      <c r="AQ3098" s="9" t="str">
        <f>_xlfn.XLOOKUP(D3098,Sheet2!$E$3:$E$101,Sheet2!$F$3:$F$101,"******************")</f>
        <v>READS 3</v>
      </c>
      <c r="AR3098" s="33" t="str">
        <f t="shared" si="2192"/>
        <v>DIA 3,CPU</v>
      </c>
      <c r="AS3098" s="9" t="str">
        <f t="shared" si="2193"/>
        <v>DIA</v>
      </c>
      <c r="AT3098" s="4">
        <f t="shared" si="2182"/>
        <v>3</v>
      </c>
      <c r="AU3098" s="6">
        <f t="shared" si="2183"/>
        <v>0</v>
      </c>
      <c r="AV3098" s="4" t="str">
        <f t="shared" si="2195"/>
        <v/>
      </c>
      <c r="AW3098" s="4">
        <f t="shared" si="2184"/>
        <v>77</v>
      </c>
      <c r="AX3098" s="4" t="str">
        <f>_xlfn.XLOOKUP(AW3098,Sheet2!$Q$3:$Q$66,Sheet2!$R$3:$R$66,"**")</f>
        <v>CPU</v>
      </c>
      <c r="AY3098" s="4">
        <f t="shared" si="2185"/>
        <v>1</v>
      </c>
      <c r="AZ3098" s="16" t="str">
        <f t="shared" si="2186"/>
        <v>SKPBN</v>
      </c>
    </row>
    <row r="3099" spans="1:52" x14ac:dyDescent="0.35">
      <c r="B3099" s="3">
        <f t="shared" si="2188"/>
        <v>3</v>
      </c>
      <c r="C3099" s="1">
        <f t="shared" si="2187"/>
        <v>6301</v>
      </c>
      <c r="D3099" s="2">
        <v>177122</v>
      </c>
      <c r="E3099" s="2" t="str">
        <f>_xlfn.XLOOKUP(C3099,Sheet2!$N$3:$N$1000,Sheet2!$O$3:$O$1000,"")</f>
        <v/>
      </c>
      <c r="F3099" s="9" t="str">
        <f t="shared" si="2152"/>
        <v>ADDZL 3,3,SZC</v>
      </c>
      <c r="G3099" s="4" t="str">
        <f t="shared" si="2189"/>
        <v>376</v>
      </c>
      <c r="H3099" s="4">
        <f t="shared" si="2190"/>
        <v>122</v>
      </c>
      <c r="I3099" s="6">
        <f t="shared" si="2153"/>
        <v>1</v>
      </c>
      <c r="J3099" s="6">
        <f t="shared" si="2154"/>
        <v>7</v>
      </c>
      <c r="K3099" s="6">
        <f t="shared" si="2155"/>
        <v>7</v>
      </c>
      <c r="L3099" s="6">
        <f t="shared" si="2156"/>
        <v>1</v>
      </c>
      <c r="M3099" s="6">
        <f t="shared" si="2157"/>
        <v>2</v>
      </c>
      <c r="N3099" s="6">
        <f t="shared" si="2158"/>
        <v>2</v>
      </c>
      <c r="O3099" s="13">
        <f t="shared" si="2159"/>
        <v>31</v>
      </c>
      <c r="P3099" s="4">
        <f t="shared" si="2160"/>
        <v>7</v>
      </c>
      <c r="Q3099" s="4">
        <f t="shared" si="2161"/>
        <v>3</v>
      </c>
      <c r="R3099">
        <f t="shared" si="2162"/>
        <v>122</v>
      </c>
      <c r="S3099" s="4">
        <f t="shared" si="2163"/>
        <v>2</v>
      </c>
      <c r="T3099" s="15">
        <f t="shared" si="2164"/>
        <v>1</v>
      </c>
      <c r="U3099" s="4">
        <f t="shared" si="2165"/>
        <v>3</v>
      </c>
      <c r="V3099" s="4">
        <f t="shared" si="2166"/>
        <v>3</v>
      </c>
      <c r="W3099" s="4">
        <f t="shared" si="2167"/>
        <v>6</v>
      </c>
      <c r="X3099" s="6">
        <f t="shared" si="2168"/>
        <v>1</v>
      </c>
      <c r="Y3099" s="4">
        <f t="shared" si="2169"/>
        <v>1</v>
      </c>
      <c r="Z3099" s="6">
        <f t="shared" si="2170"/>
        <v>0</v>
      </c>
      <c r="AA3099" s="18">
        <f t="shared" si="2171"/>
        <v>2</v>
      </c>
      <c r="AB3099" s="9" t="str">
        <f t="shared" si="2194"/>
        <v>+122,2</v>
      </c>
      <c r="AC3099" s="9" t="str">
        <f>_xlfn.XLOOKUP(R3099,Sheet2!$H$3:$H$258,Sheet2!$I$3:$I$258,"-----")</f>
        <v>C37</v>
      </c>
      <c r="AD3099" s="9" t="str">
        <f>_xlfn.XLOOKUP(VALUE(AE3099),Sheet2!$N$3:$N$1000,Sheet2!$O$3:$O$1000,"********")</f>
        <v>********</v>
      </c>
      <c r="AE3099" t="str">
        <f t="shared" si="2191"/>
        <v>6423</v>
      </c>
      <c r="AF3099" s="9" t="str">
        <f>IF(R3099&lt;200,"+"&amp;TEXT(R3099,"0"),"-"&amp;TEXT(_xlfn.XLOOKUP(R3099,Sheet2!$K$3:$K$130,Sheet2!$L$3:$L$130,"-----"),"0"))</f>
        <v>+122</v>
      </c>
      <c r="AG3099" s="9" t="str">
        <f t="shared" si="2172"/>
        <v>@</v>
      </c>
      <c r="AH3099" s="9" t="str">
        <f t="shared" si="2173"/>
        <v>DSZ @+122,2</v>
      </c>
      <c r="AI3099" t="str">
        <f t="shared" si="2174"/>
        <v>3,@+122,2</v>
      </c>
      <c r="AJ3099" s="16" t="str">
        <f t="shared" si="2175"/>
        <v>@+122,2</v>
      </c>
      <c r="AK3099" t="str">
        <f t="shared" si="2176"/>
        <v>ADDZL 3,3,SZC</v>
      </c>
      <c r="AL3099" s="4" t="str">
        <f t="shared" si="2177"/>
        <v>ADD</v>
      </c>
      <c r="AM3099" s="4" t="str">
        <f t="shared" si="2178"/>
        <v>L</v>
      </c>
      <c r="AN3099" s="4" t="str">
        <f t="shared" si="2179"/>
        <v>Z</v>
      </c>
      <c r="AO3099" s="4" t="str">
        <f t="shared" si="2180"/>
        <v/>
      </c>
      <c r="AP3099" s="15" t="str">
        <f t="shared" si="2181"/>
        <v>,SZC</v>
      </c>
      <c r="AQ3099" s="9" t="str">
        <f>_xlfn.XLOOKUP(D3099,Sheet2!$E$3:$E$101,Sheet2!$F$3:$F$101,"******************")</f>
        <v>******************</v>
      </c>
      <c r="AR3099" s="33" t="str">
        <f t="shared" si="2192"/>
        <v>DOCS 3,MTA</v>
      </c>
      <c r="AS3099" s="9" t="str">
        <f t="shared" si="2193"/>
        <v>DOCS</v>
      </c>
      <c r="AT3099" s="4">
        <f t="shared" si="2182"/>
        <v>3</v>
      </c>
      <c r="AU3099" s="6">
        <f t="shared" si="2183"/>
        <v>1</v>
      </c>
      <c r="AV3099" s="4" t="str">
        <f t="shared" si="2195"/>
        <v>S</v>
      </c>
      <c r="AW3099" s="4">
        <f t="shared" si="2184"/>
        <v>22</v>
      </c>
      <c r="AX3099" s="4" t="str">
        <f>_xlfn.XLOOKUP(AW3099,Sheet2!$Q$3:$Q$66,Sheet2!$R$3:$R$66,"**")</f>
        <v>MTA</v>
      </c>
      <c r="AY3099" s="4">
        <f t="shared" si="2185"/>
        <v>6</v>
      </c>
      <c r="AZ3099" s="16" t="str">
        <f t="shared" si="2186"/>
        <v>SKPBZ</v>
      </c>
    </row>
    <row r="3100" spans="1:52" x14ac:dyDescent="0.35">
      <c r="B3100" s="3">
        <f t="shared" si="2188"/>
        <v>4</v>
      </c>
      <c r="C3100" s="1">
        <f t="shared" si="2187"/>
        <v>6302</v>
      </c>
      <c r="D3100" s="2">
        <v>404</v>
      </c>
      <c r="E3100" s="2" t="str">
        <f>_xlfn.XLOOKUP(C3100,Sheet2!$N$3:$N$1000,Sheet2!$O$3:$O$1000,"")</f>
        <v/>
      </c>
      <c r="F3100" s="9" t="str">
        <f t="shared" si="2152"/>
        <v>JMP +4</v>
      </c>
      <c r="G3100" s="4" t="str">
        <f t="shared" si="2189"/>
        <v>1</v>
      </c>
      <c r="H3100" s="4">
        <f t="shared" si="2190"/>
        <v>4</v>
      </c>
      <c r="I3100" s="6">
        <f t="shared" si="2153"/>
        <v>0</v>
      </c>
      <c r="J3100" s="6">
        <f t="shared" si="2154"/>
        <v>0</v>
      </c>
      <c r="K3100" s="6">
        <f t="shared" si="2155"/>
        <v>0</v>
      </c>
      <c r="L3100" s="6">
        <f t="shared" si="2156"/>
        <v>4</v>
      </c>
      <c r="M3100" s="6">
        <f t="shared" si="2157"/>
        <v>0</v>
      </c>
      <c r="N3100" s="6">
        <f t="shared" si="2158"/>
        <v>4</v>
      </c>
      <c r="O3100" s="13">
        <f t="shared" si="2159"/>
        <v>0</v>
      </c>
      <c r="P3100" s="4">
        <f t="shared" si="2160"/>
        <v>0</v>
      </c>
      <c r="Q3100" s="4">
        <f t="shared" si="2161"/>
        <v>0</v>
      </c>
      <c r="R3100">
        <f t="shared" si="2162"/>
        <v>4</v>
      </c>
      <c r="S3100" s="4">
        <f t="shared" si="2163"/>
        <v>1</v>
      </c>
      <c r="T3100" s="15">
        <f t="shared" si="2164"/>
        <v>0</v>
      </c>
      <c r="U3100" s="4">
        <f t="shared" si="2165"/>
        <v>0</v>
      </c>
      <c r="V3100" s="4">
        <f t="shared" si="2166"/>
        <v>0</v>
      </c>
      <c r="W3100" s="4">
        <f t="shared" si="2167"/>
        <v>1</v>
      </c>
      <c r="X3100" s="6">
        <f t="shared" si="2168"/>
        <v>0</v>
      </c>
      <c r="Y3100" s="4">
        <f t="shared" si="2169"/>
        <v>0</v>
      </c>
      <c r="Z3100" s="6">
        <f t="shared" si="2170"/>
        <v>0</v>
      </c>
      <c r="AA3100" s="18">
        <f t="shared" si="2171"/>
        <v>4</v>
      </c>
      <c r="AB3100" s="9" t="str">
        <f t="shared" si="2194"/>
        <v>+4</v>
      </c>
      <c r="AC3100" s="9" t="str">
        <f>_xlfn.XLOOKUP(R3100,Sheet2!$H$3:$H$258,Sheet2!$I$3:$I$258,"-----")</f>
        <v>*****</v>
      </c>
      <c r="AD3100" s="9" t="str">
        <f>_xlfn.XLOOKUP(VALUE(AE3100),Sheet2!$N$3:$N$1000,Sheet2!$O$3:$O$1000,"********")</f>
        <v>********</v>
      </c>
      <c r="AE3100" t="str">
        <f t="shared" si="2191"/>
        <v>6306</v>
      </c>
      <c r="AF3100" s="9" t="str">
        <f>IF(R3100&lt;200,"+"&amp;TEXT(R3100,"0"),"-"&amp;TEXT(_xlfn.XLOOKUP(R3100,Sheet2!$K$3:$K$130,Sheet2!$L$3:$L$130,"-----"),"0"))</f>
        <v>+4</v>
      </c>
      <c r="AG3100" s="9" t="str">
        <f t="shared" si="2172"/>
        <v/>
      </c>
      <c r="AH3100" s="9" t="str">
        <f t="shared" si="2173"/>
        <v>JMP +4</v>
      </c>
      <c r="AI3100" t="str">
        <f t="shared" si="2174"/>
        <v>0,+4</v>
      </c>
      <c r="AJ3100" s="16" t="str">
        <f t="shared" si="2175"/>
        <v>+4</v>
      </c>
      <c r="AK3100" t="str">
        <f t="shared" si="2176"/>
        <v>NEG 0,0,SZR</v>
      </c>
      <c r="AL3100" s="4" t="str">
        <f t="shared" si="2177"/>
        <v>NEG</v>
      </c>
      <c r="AM3100" s="4" t="str">
        <f t="shared" si="2178"/>
        <v/>
      </c>
      <c r="AN3100" s="4" t="str">
        <f t="shared" si="2179"/>
        <v/>
      </c>
      <c r="AO3100" s="4" t="str">
        <f t="shared" si="2180"/>
        <v/>
      </c>
      <c r="AP3100" s="15" t="str">
        <f t="shared" si="2181"/>
        <v>,SZR</v>
      </c>
      <c r="AQ3100" s="9" t="str">
        <f>_xlfn.XLOOKUP(D3100,Sheet2!$E$3:$E$101,Sheet2!$F$3:$F$101,"******************")</f>
        <v>******************</v>
      </c>
      <c r="AR3100" s="33" t="str">
        <f t="shared" si="2192"/>
        <v>DIA 0,MAP2</v>
      </c>
      <c r="AS3100" s="9" t="str">
        <f t="shared" si="2193"/>
        <v>DIA</v>
      </c>
      <c r="AT3100" s="4">
        <f t="shared" si="2182"/>
        <v>0</v>
      </c>
      <c r="AU3100" s="6">
        <f t="shared" si="2183"/>
        <v>0</v>
      </c>
      <c r="AV3100" s="4" t="str">
        <f t="shared" si="2195"/>
        <v/>
      </c>
      <c r="AW3100" s="4">
        <f t="shared" si="2184"/>
        <v>4</v>
      </c>
      <c r="AX3100" s="4" t="str">
        <f>_xlfn.XLOOKUP(AW3100,Sheet2!$Q$3:$Q$66,Sheet2!$R$3:$R$66,"**")</f>
        <v>MAP2</v>
      </c>
      <c r="AY3100" s="4">
        <f t="shared" si="2185"/>
        <v>1</v>
      </c>
      <c r="AZ3100" s="16" t="str">
        <f t="shared" si="2186"/>
        <v>SKPBN</v>
      </c>
    </row>
    <row r="3101" spans="1:52" x14ac:dyDescent="0.35">
      <c r="B3101" s="3">
        <f t="shared" si="2188"/>
        <v>5</v>
      </c>
      <c r="C3101" s="1">
        <f t="shared" si="2187"/>
        <v>6303</v>
      </c>
      <c r="D3101" s="2">
        <v>63511</v>
      </c>
      <c r="E3101" s="2" t="str">
        <f>_xlfn.XLOOKUP(C3101,Sheet2!$N$3:$N$1000,Sheet2!$O$3:$O$1000,"")</f>
        <v/>
      </c>
      <c r="F3101" s="9" t="str">
        <f t="shared" si="2152"/>
        <v>SKPBZ TTO</v>
      </c>
      <c r="G3101" s="4" t="str">
        <f t="shared" si="2189"/>
        <v>147</v>
      </c>
      <c r="H3101" s="4">
        <f t="shared" si="2190"/>
        <v>111</v>
      </c>
      <c r="I3101" s="6">
        <f t="shared" si="2153"/>
        <v>0</v>
      </c>
      <c r="J3101" s="6">
        <f t="shared" si="2154"/>
        <v>6</v>
      </c>
      <c r="K3101" s="6">
        <f t="shared" si="2155"/>
        <v>3</v>
      </c>
      <c r="L3101" s="6">
        <f t="shared" si="2156"/>
        <v>5</v>
      </c>
      <c r="M3101" s="6">
        <f t="shared" si="2157"/>
        <v>1</v>
      </c>
      <c r="N3101" s="6">
        <f t="shared" si="2158"/>
        <v>1</v>
      </c>
      <c r="O3101" s="13">
        <f t="shared" si="2159"/>
        <v>12</v>
      </c>
      <c r="P3101" s="4">
        <f t="shared" si="2160"/>
        <v>3</v>
      </c>
      <c r="Q3101" s="4">
        <f t="shared" si="2161"/>
        <v>0</v>
      </c>
      <c r="R3101">
        <f t="shared" si="2162"/>
        <v>111</v>
      </c>
      <c r="S3101" s="4">
        <f t="shared" si="2163"/>
        <v>3</v>
      </c>
      <c r="T3101" s="15">
        <f t="shared" si="2164"/>
        <v>1</v>
      </c>
      <c r="U3101" s="4">
        <f t="shared" si="2165"/>
        <v>3</v>
      </c>
      <c r="V3101" s="4">
        <f t="shared" si="2166"/>
        <v>0</v>
      </c>
      <c r="W3101" s="4">
        <f t="shared" si="2167"/>
        <v>7</v>
      </c>
      <c r="X3101" s="6">
        <f t="shared" si="2168"/>
        <v>1</v>
      </c>
      <c r="Y3101" s="4">
        <f t="shared" si="2169"/>
        <v>0</v>
      </c>
      <c r="Z3101" s="6">
        <f t="shared" si="2170"/>
        <v>1</v>
      </c>
      <c r="AA3101" s="18">
        <f t="shared" si="2171"/>
        <v>1</v>
      </c>
      <c r="AB3101" s="9" t="str">
        <f t="shared" si="2194"/>
        <v>+111,3</v>
      </c>
      <c r="AC3101" s="9" t="str">
        <f>_xlfn.XLOOKUP(R3101,Sheet2!$H$3:$H$258,Sheet2!$I$3:$I$258,"-----")</f>
        <v>ZB2</v>
      </c>
      <c r="AD3101" s="9" t="str">
        <f>_xlfn.XLOOKUP(VALUE(AE3101),Sheet2!$N$3:$N$1000,Sheet2!$O$3:$O$1000,"********")</f>
        <v>********</v>
      </c>
      <c r="AE3101" t="str">
        <f t="shared" si="2191"/>
        <v>6414</v>
      </c>
      <c r="AF3101" s="9" t="str">
        <f>IF(R3101&lt;200,"+"&amp;TEXT(R3101,"0"),"-"&amp;TEXT(_xlfn.XLOOKUP(R3101,Sheet2!$K$3:$K$130,Sheet2!$L$3:$L$130,"-----"),"0"))</f>
        <v>+111</v>
      </c>
      <c r="AG3101" s="9" t="str">
        <f t="shared" si="2172"/>
        <v>@</v>
      </c>
      <c r="AH3101" s="9" t="str">
        <f t="shared" si="2173"/>
        <v>JMP @+111,3</v>
      </c>
      <c r="AI3101" t="str">
        <f t="shared" si="2174"/>
        <v>0,@+111,3</v>
      </c>
      <c r="AJ3101" s="16" t="str">
        <f t="shared" si="2175"/>
        <v>@+111,3</v>
      </c>
      <c r="AK3101" t="str">
        <f t="shared" si="2176"/>
        <v>ANDL# 3,0,SKP</v>
      </c>
      <c r="AL3101" s="4" t="str">
        <f t="shared" si="2177"/>
        <v>AND</v>
      </c>
      <c r="AM3101" s="4" t="str">
        <f t="shared" si="2178"/>
        <v>L</v>
      </c>
      <c r="AN3101" s="4" t="str">
        <f t="shared" si="2179"/>
        <v/>
      </c>
      <c r="AO3101" s="4" t="str">
        <f t="shared" si="2180"/>
        <v>#</v>
      </c>
      <c r="AP3101" s="15" t="str">
        <f t="shared" si="2181"/>
        <v>,SKP</v>
      </c>
      <c r="AQ3101" s="9" t="str">
        <f>_xlfn.XLOOKUP(D3101,Sheet2!$E$3:$E$101,Sheet2!$F$3:$F$101,"******************")</f>
        <v>******************</v>
      </c>
      <c r="AR3101" s="33" t="str">
        <f t="shared" si="2192"/>
        <v>SKPBZ TTO</v>
      </c>
      <c r="AS3101" s="9" t="str">
        <f t="shared" si="2193"/>
        <v>DOCS</v>
      </c>
      <c r="AT3101" s="4">
        <f t="shared" si="2182"/>
        <v>0</v>
      </c>
      <c r="AU3101" s="6">
        <f t="shared" si="2183"/>
        <v>1</v>
      </c>
      <c r="AV3101" s="4" t="str">
        <f t="shared" si="2195"/>
        <v>S</v>
      </c>
      <c r="AW3101" s="4">
        <f t="shared" si="2184"/>
        <v>11</v>
      </c>
      <c r="AX3101" s="4" t="str">
        <f>_xlfn.XLOOKUP(AW3101,Sheet2!$Q$3:$Q$66,Sheet2!$R$3:$R$66,"**")</f>
        <v>TTO</v>
      </c>
      <c r="AY3101" s="4">
        <f t="shared" si="2185"/>
        <v>7</v>
      </c>
      <c r="AZ3101" s="16" t="str">
        <f t="shared" si="2186"/>
        <v>SKPBZ</v>
      </c>
    </row>
    <row r="3102" spans="1:52" x14ac:dyDescent="0.35">
      <c r="B3102" s="3">
        <f t="shared" si="2188"/>
        <v>6</v>
      </c>
      <c r="C3102" s="1">
        <f t="shared" si="2187"/>
        <v>6304</v>
      </c>
      <c r="D3102" s="2">
        <v>777</v>
      </c>
      <c r="E3102" s="2" t="str">
        <f>_xlfn.XLOOKUP(C3102,Sheet2!$N$3:$N$1000,Sheet2!$O$3:$O$1000,"")</f>
        <v/>
      </c>
      <c r="F3102" s="9" t="str">
        <f t="shared" si="2152"/>
        <v>JMP -1</v>
      </c>
      <c r="G3102" s="4" t="str">
        <f t="shared" si="2189"/>
        <v>1</v>
      </c>
      <c r="H3102" s="4">
        <f t="shared" si="2190"/>
        <v>377</v>
      </c>
      <c r="I3102" s="6">
        <f t="shared" si="2153"/>
        <v>0</v>
      </c>
      <c r="J3102" s="6">
        <f t="shared" si="2154"/>
        <v>0</v>
      </c>
      <c r="K3102" s="6">
        <f t="shared" si="2155"/>
        <v>0</v>
      </c>
      <c r="L3102" s="6">
        <f t="shared" si="2156"/>
        <v>7</v>
      </c>
      <c r="M3102" s="6">
        <f t="shared" si="2157"/>
        <v>7</v>
      </c>
      <c r="N3102" s="6">
        <f t="shared" si="2158"/>
        <v>7</v>
      </c>
      <c r="O3102" s="13">
        <f t="shared" si="2159"/>
        <v>0</v>
      </c>
      <c r="P3102" s="4">
        <f t="shared" si="2160"/>
        <v>0</v>
      </c>
      <c r="Q3102" s="4">
        <f t="shared" si="2161"/>
        <v>0</v>
      </c>
      <c r="R3102">
        <f t="shared" si="2162"/>
        <v>377</v>
      </c>
      <c r="S3102" s="4">
        <f t="shared" si="2163"/>
        <v>1</v>
      </c>
      <c r="T3102" s="15">
        <f t="shared" si="2164"/>
        <v>0</v>
      </c>
      <c r="U3102" s="4">
        <f t="shared" si="2165"/>
        <v>0</v>
      </c>
      <c r="V3102" s="4">
        <f t="shared" si="2166"/>
        <v>0</v>
      </c>
      <c r="W3102" s="4">
        <f t="shared" si="2167"/>
        <v>1</v>
      </c>
      <c r="X3102" s="6">
        <f t="shared" si="2168"/>
        <v>3</v>
      </c>
      <c r="Y3102" s="4">
        <f t="shared" si="2169"/>
        <v>3</v>
      </c>
      <c r="Z3102" s="6">
        <f t="shared" si="2170"/>
        <v>1</v>
      </c>
      <c r="AA3102" s="18">
        <f t="shared" si="2171"/>
        <v>7</v>
      </c>
      <c r="AB3102" s="9" t="str">
        <f t="shared" si="2194"/>
        <v>-1</v>
      </c>
      <c r="AC3102" s="9" t="str">
        <f>_xlfn.XLOOKUP(R3102,Sheet2!$H$3:$H$258,Sheet2!$I$3:$I$258,"-----")</f>
        <v>*****</v>
      </c>
      <c r="AD3102" s="9" t="str">
        <f>_xlfn.XLOOKUP(VALUE(AE3102),Sheet2!$N$3:$N$1000,Sheet2!$O$3:$O$1000,"********")</f>
        <v>********</v>
      </c>
      <c r="AE3102" t="str">
        <f t="shared" si="2191"/>
        <v>6303</v>
      </c>
      <c r="AF3102" s="9" t="str">
        <f>IF(R3102&lt;200,"+"&amp;TEXT(R3102,"0"),"-"&amp;TEXT(_xlfn.XLOOKUP(R3102,Sheet2!$K$3:$K$130,Sheet2!$L$3:$L$130,"-----"),"0"))</f>
        <v>-1</v>
      </c>
      <c r="AG3102" s="9" t="str">
        <f t="shared" si="2172"/>
        <v/>
      </c>
      <c r="AH3102" s="9" t="str">
        <f t="shared" si="2173"/>
        <v>JMP -1</v>
      </c>
      <c r="AI3102" t="str">
        <f t="shared" si="2174"/>
        <v>0,-1</v>
      </c>
      <c r="AJ3102" s="16" t="str">
        <f t="shared" si="2175"/>
        <v>-1</v>
      </c>
      <c r="AK3102" t="str">
        <f t="shared" si="2176"/>
        <v>NEGCS# 0,0,SBN</v>
      </c>
      <c r="AL3102" s="4" t="str">
        <f t="shared" si="2177"/>
        <v>NEG</v>
      </c>
      <c r="AM3102" s="4" t="str">
        <f t="shared" si="2178"/>
        <v>S</v>
      </c>
      <c r="AN3102" s="4" t="str">
        <f t="shared" si="2179"/>
        <v>C</v>
      </c>
      <c r="AO3102" s="4" t="str">
        <f t="shared" si="2180"/>
        <v>#</v>
      </c>
      <c r="AP3102" s="15" t="str">
        <f t="shared" si="2181"/>
        <v>,SBN</v>
      </c>
      <c r="AQ3102" s="9" t="str">
        <f>_xlfn.XLOOKUP(D3102,Sheet2!$E$3:$E$101,Sheet2!$F$3:$F$101,"******************")</f>
        <v>******************</v>
      </c>
      <c r="AR3102" s="33" t="str">
        <f t="shared" si="2192"/>
        <v>DIAP 0,CPU</v>
      </c>
      <c r="AS3102" s="9" t="str">
        <f t="shared" si="2193"/>
        <v>DIAP</v>
      </c>
      <c r="AT3102" s="4">
        <f t="shared" si="2182"/>
        <v>0</v>
      </c>
      <c r="AU3102" s="6">
        <f t="shared" si="2183"/>
        <v>3</v>
      </c>
      <c r="AV3102" s="4" t="str">
        <f t="shared" si="2195"/>
        <v>P</v>
      </c>
      <c r="AW3102" s="4">
        <f t="shared" si="2184"/>
        <v>77</v>
      </c>
      <c r="AX3102" s="4" t="str">
        <f>_xlfn.XLOOKUP(AW3102,Sheet2!$Q$3:$Q$66,Sheet2!$R$3:$R$66,"**")</f>
        <v>CPU</v>
      </c>
      <c r="AY3102" s="4">
        <f t="shared" si="2185"/>
        <v>1</v>
      </c>
      <c r="AZ3102" s="16" t="str">
        <f t="shared" si="2186"/>
        <v>SKPDZ</v>
      </c>
    </row>
    <row r="3103" spans="1:52" x14ac:dyDescent="0.35">
      <c r="B3103" s="3">
        <f t="shared" si="2188"/>
        <v>7</v>
      </c>
      <c r="C3103" s="1">
        <f t="shared" si="2187"/>
        <v>6305</v>
      </c>
      <c r="D3103" s="2">
        <v>61111</v>
      </c>
      <c r="E3103" s="2" t="str">
        <f>_xlfn.XLOOKUP(C3103,Sheet2!$N$3:$N$1000,Sheet2!$O$3:$O$1000,"")</f>
        <v/>
      </c>
      <c r="F3103" s="9" t="str">
        <f t="shared" ref="F3103:F3166" si="2196">IF(AQ3103="******************",IF(P3103=0,AH3103,IF(P3103=3,AR3103,IF(P3103=1,"LDA "&amp;AI3103,IF(P3103=2,"STA "&amp;AI3103,IF(P3103=3,AQ3103,AK3103))))),AQ3103)</f>
        <v>DOAS 0,TTO</v>
      </c>
      <c r="G3103" s="4" t="str">
        <f t="shared" si="2189"/>
        <v>142</v>
      </c>
      <c r="H3103" s="4">
        <f t="shared" si="2190"/>
        <v>111</v>
      </c>
      <c r="I3103" s="6">
        <f t="shared" ref="I3103:I3166" si="2197">MOD(INT(D3103/100000),10)</f>
        <v>0</v>
      </c>
      <c r="J3103" s="6">
        <f t="shared" ref="J3103:J3166" si="2198">MOD(INT(D3103/10000),10)</f>
        <v>6</v>
      </c>
      <c r="K3103" s="6">
        <f t="shared" ref="K3103:K3166" si="2199">MOD(INT(D3103/1000),10)</f>
        <v>1</v>
      </c>
      <c r="L3103" s="6">
        <f t="shared" ref="L3103:L3166" si="2200">MOD(INT(D3103/100),10)</f>
        <v>1</v>
      </c>
      <c r="M3103" s="6">
        <f t="shared" ref="M3103:M3166" si="2201">MOD(INT(D3103/10),10)</f>
        <v>1</v>
      </c>
      <c r="N3103" s="6">
        <f t="shared" ref="N3103:N3166" si="2202">MOD(D3103,10)</f>
        <v>1</v>
      </c>
      <c r="O3103" s="13">
        <f t="shared" ref="O3103:O3166" si="2203">INT(K3103/4)+(J3103*2)+(I3103*16)</f>
        <v>12</v>
      </c>
      <c r="P3103" s="4">
        <f t="shared" ref="P3103:P3166" si="2204">(I3103*4)+INT(J3103/2)</f>
        <v>3</v>
      </c>
      <c r="Q3103" s="4">
        <f t="shared" ref="Q3103:Q3166" si="2205">V3103</f>
        <v>0</v>
      </c>
      <c r="R3103">
        <f t="shared" ref="R3103:R3166" si="2206">(MOD(L3103,4)*100)+(M3103*10)+N3103</f>
        <v>111</v>
      </c>
      <c r="S3103" s="4">
        <f t="shared" ref="S3103:S3166" si="2207">(MOD(K3103,2)*2)+INT(L3103/4)</f>
        <v>2</v>
      </c>
      <c r="T3103" s="15">
        <f t="shared" ref="T3103:T3166" si="2208">MOD(INT(K3103/2),2)</f>
        <v>0</v>
      </c>
      <c r="U3103" s="4">
        <f t="shared" ref="U3103:U3166" si="2209">INT(J3103/2)</f>
        <v>3</v>
      </c>
      <c r="V3103" s="4">
        <f t="shared" ref="V3103:V3166" si="2210">(MOD(J3103,2)*2)+INT(K3103/4)</f>
        <v>0</v>
      </c>
      <c r="W3103" s="4">
        <f t="shared" ref="W3103:W3166" si="2211">(MOD(K3103,4)*2)+INT(L3103/4)</f>
        <v>2</v>
      </c>
      <c r="X3103" s="6">
        <f t="shared" ref="X3103:X3166" si="2212">MOD(L3103,4)</f>
        <v>1</v>
      </c>
      <c r="Y3103" s="4">
        <f t="shared" ref="Y3103:Y3166" si="2213">INT(M3103/2)</f>
        <v>0</v>
      </c>
      <c r="Z3103" s="6">
        <f t="shared" ref="Z3103:Z3166" si="2214">MOD(M3103,2)</f>
        <v>1</v>
      </c>
      <c r="AA3103" s="18">
        <f t="shared" ref="AA3103:AA3166" si="2215">N3103</f>
        <v>1</v>
      </c>
      <c r="AB3103" s="9" t="str">
        <f t="shared" si="2194"/>
        <v>+111,2</v>
      </c>
      <c r="AC3103" s="9" t="str">
        <f>_xlfn.XLOOKUP(R3103,Sheet2!$H$3:$H$258,Sheet2!$I$3:$I$258,"-----")</f>
        <v>ZB2</v>
      </c>
      <c r="AD3103" s="9" t="str">
        <f>_xlfn.XLOOKUP(VALUE(AE3103),Sheet2!$N$3:$N$1000,Sheet2!$O$3:$O$1000,"********")</f>
        <v>TIN1.</v>
      </c>
      <c r="AE3103" t="str">
        <f t="shared" si="2191"/>
        <v>6416</v>
      </c>
      <c r="AF3103" s="9" t="str">
        <f>IF(R3103&lt;200,"+"&amp;TEXT(R3103,"0"),"-"&amp;TEXT(_xlfn.XLOOKUP(R3103,Sheet2!$K$3:$K$130,Sheet2!$L$3:$L$130,"-----"),"0"))</f>
        <v>+111</v>
      </c>
      <c r="AG3103" s="9" t="str">
        <f t="shared" ref="AG3103:AG3166" si="2216">IF(T3103=1,"@","")</f>
        <v/>
      </c>
      <c r="AH3103" s="9" t="str">
        <f t="shared" ref="AH3103:AH3166" si="2217">IF(Q3103=0,"JMP "&amp;AJ3103, IF(Q3103=1,"JSR "&amp;AJ3103,IF(Q3103=2,"ISZ "&amp;AJ3103,"DSZ "&amp;AJ3103)))</f>
        <v>JMP +111,2</v>
      </c>
      <c r="AI3103" t="str">
        <f t="shared" ref="AI3103:AI3166" si="2218">TEXT(Q3103,"0")&amp;","&amp;AG3103&amp;AB3103</f>
        <v>0,+111,2</v>
      </c>
      <c r="AJ3103" s="16" t="str">
        <f t="shared" ref="AJ3103:AJ3166" si="2219">AG3103&amp;AB3103</f>
        <v>+111,2</v>
      </c>
      <c r="AK3103" t="str">
        <f t="shared" ref="AK3103:AK3166" si="2220">AL3103&amp;AN3103&amp;AM3103&amp;AO3103&amp;" "&amp;TEXT(U3103,"0")&amp;","&amp;TEXT(V3103,"0")&amp;AP3103</f>
        <v>MOVL# 3,0,SKP</v>
      </c>
      <c r="AL3103" s="4" t="str">
        <f t="shared" ref="AL3103:AL3166" si="2221">IF(W3103=0,"COM",IF(W3103=1,"NEG",IF(W3103=2,"MOV",IF(W3103=3,"INC",IF(W3103=4,"ADC",IF(W3103=5,"SUB",IF(W3103=6,"ADD","AND")))))))</f>
        <v>MOV</v>
      </c>
      <c r="AM3103" s="4" t="str">
        <f t="shared" ref="AM3103:AM3166" si="2222">IF(X3103=0,"",IF(X3103=1,"L",IF(X3103=2,"R","S")))</f>
        <v>L</v>
      </c>
      <c r="AN3103" s="4" t="str">
        <f t="shared" ref="AN3103:AN3166" si="2223">IF(Y3103=0,"",IF(Y3103=1,"Z",IF(Y3103=2,"O","C")))</f>
        <v/>
      </c>
      <c r="AO3103" s="4" t="str">
        <f t="shared" ref="AO3103:AO3166" si="2224">IF(Z3103=1,"#","")</f>
        <v>#</v>
      </c>
      <c r="AP3103" s="15" t="str">
        <f t="shared" ref="AP3103:AP3166" si="2225">IF(AA3103=0,"",IF(AA3103=1,",SKP",IF(AA3103=2,",SZC",IF(AA3103=3,",SNC",IF(AA3103=4,",SZR",IF(AA3103=5,",SNR",IF(AA3103=6,",SEZ",",SBN")))))))</f>
        <v>,SKP</v>
      </c>
      <c r="AQ3103" s="9" t="str">
        <f>_xlfn.XLOOKUP(D3103,Sheet2!$E$3:$E$101,Sheet2!$F$3:$F$101,"******************")</f>
        <v>******************</v>
      </c>
      <c r="AR3103" s="33" t="str">
        <f t="shared" si="2192"/>
        <v>DOAS 0,TTO</v>
      </c>
      <c r="AS3103" s="9" t="str">
        <f t="shared" si="2193"/>
        <v>DOAS</v>
      </c>
      <c r="AT3103" s="4">
        <f t="shared" ref="AT3103:AT3166" si="2226">V3103</f>
        <v>0</v>
      </c>
      <c r="AU3103" s="6">
        <f t="shared" ref="AU3103:AU3166" si="2227">X3103</f>
        <v>1</v>
      </c>
      <c r="AV3103" s="4" t="str">
        <f t="shared" si="2195"/>
        <v>S</v>
      </c>
      <c r="AW3103" s="4">
        <f t="shared" ref="AW3103:AW3166" si="2228">M3103*10+N3103</f>
        <v>11</v>
      </c>
      <c r="AX3103" s="4" t="str">
        <f>_xlfn.XLOOKUP(AW3103,Sheet2!$Q$3:$Q$66,Sheet2!$R$3:$R$66,"**")</f>
        <v>TTO</v>
      </c>
      <c r="AY3103" s="4">
        <f t="shared" ref="AY3103:AY3166" si="2229">W3103</f>
        <v>2</v>
      </c>
      <c r="AZ3103" s="16" t="str">
        <f t="shared" ref="AZ3103:AZ3166" si="2230">IF(AU3103=0,"SKPBN",IF(AU3103=1,"SKPBZ",IF(AU3103=2,"SKPDN","SKPDZ")))</f>
        <v>SKPBZ</v>
      </c>
    </row>
    <row r="3104" spans="1:52" x14ac:dyDescent="0.35">
      <c r="B3104" s="3">
        <f t="shared" si="2188"/>
        <v>8</v>
      </c>
      <c r="C3104" s="1">
        <f t="shared" si="2187"/>
        <v>6306</v>
      </c>
      <c r="D3104" s="2">
        <v>34731</v>
      </c>
      <c r="E3104" s="2" t="str">
        <f>_xlfn.XLOOKUP(C3104,Sheet2!$N$3:$N$1000,Sheet2!$O$3:$O$1000,"")</f>
        <v/>
      </c>
      <c r="F3104" s="9" t="str">
        <f t="shared" si="2196"/>
        <v>LDA 3,P.377</v>
      </c>
      <c r="G3104" s="4" t="str">
        <f t="shared" si="2189"/>
        <v>71</v>
      </c>
      <c r="H3104" s="4">
        <f t="shared" si="2190"/>
        <v>331</v>
      </c>
      <c r="I3104" s="6">
        <f t="shared" si="2197"/>
        <v>0</v>
      </c>
      <c r="J3104" s="6">
        <f t="shared" si="2198"/>
        <v>3</v>
      </c>
      <c r="K3104" s="6">
        <f t="shared" si="2199"/>
        <v>4</v>
      </c>
      <c r="L3104" s="6">
        <f t="shared" si="2200"/>
        <v>7</v>
      </c>
      <c r="M3104" s="6">
        <f t="shared" si="2201"/>
        <v>3</v>
      </c>
      <c r="N3104" s="6">
        <f t="shared" si="2202"/>
        <v>1</v>
      </c>
      <c r="O3104" s="13">
        <f t="shared" si="2203"/>
        <v>7</v>
      </c>
      <c r="P3104" s="4">
        <f t="shared" si="2204"/>
        <v>1</v>
      </c>
      <c r="Q3104" s="4">
        <f t="shared" si="2205"/>
        <v>3</v>
      </c>
      <c r="R3104">
        <f t="shared" si="2206"/>
        <v>331</v>
      </c>
      <c r="S3104" s="4">
        <f t="shared" si="2207"/>
        <v>1</v>
      </c>
      <c r="T3104" s="15">
        <f t="shared" si="2208"/>
        <v>0</v>
      </c>
      <c r="U3104" s="4">
        <f t="shared" si="2209"/>
        <v>1</v>
      </c>
      <c r="V3104" s="4">
        <f t="shared" si="2210"/>
        <v>3</v>
      </c>
      <c r="W3104" s="4">
        <f t="shared" si="2211"/>
        <v>1</v>
      </c>
      <c r="X3104" s="6">
        <f t="shared" si="2212"/>
        <v>3</v>
      </c>
      <c r="Y3104" s="4">
        <f t="shared" si="2213"/>
        <v>1</v>
      </c>
      <c r="Z3104" s="6">
        <f t="shared" si="2214"/>
        <v>1</v>
      </c>
      <c r="AA3104" s="18">
        <f t="shared" si="2215"/>
        <v>1</v>
      </c>
      <c r="AB3104" s="9" t="str">
        <f t="shared" si="2194"/>
        <v>P.377</v>
      </c>
      <c r="AC3104" s="9" t="str">
        <f>_xlfn.XLOOKUP(R3104,Sheet2!$H$3:$H$258,Sheet2!$I$3:$I$258,"-----")</f>
        <v>*****</v>
      </c>
      <c r="AD3104" s="9" t="str">
        <f>_xlfn.XLOOKUP(VALUE(AE3104),Sheet2!$N$3:$N$1000,Sheet2!$O$3:$O$1000,"********")</f>
        <v>P.377</v>
      </c>
      <c r="AE3104" t="str">
        <f t="shared" si="2191"/>
        <v>6237</v>
      </c>
      <c r="AF3104" s="9" t="str">
        <f>IF(R3104&lt;200,"+"&amp;TEXT(R3104,"0"),"-"&amp;TEXT(_xlfn.XLOOKUP(R3104,Sheet2!$K$3:$K$130,Sheet2!$L$3:$L$130,"-----"),"0"))</f>
        <v>-47</v>
      </c>
      <c r="AG3104" s="9" t="str">
        <f t="shared" si="2216"/>
        <v/>
      </c>
      <c r="AH3104" s="9" t="str">
        <f t="shared" si="2217"/>
        <v>DSZ P.377</v>
      </c>
      <c r="AI3104" t="str">
        <f t="shared" si="2218"/>
        <v>3,P.377</v>
      </c>
      <c r="AJ3104" s="16" t="str">
        <f t="shared" si="2219"/>
        <v>P.377</v>
      </c>
      <c r="AK3104" t="str">
        <f t="shared" si="2220"/>
        <v>NEGZS# 1,3,SKP</v>
      </c>
      <c r="AL3104" s="4" t="str">
        <f t="shared" si="2221"/>
        <v>NEG</v>
      </c>
      <c r="AM3104" s="4" t="str">
        <f t="shared" si="2222"/>
        <v>S</v>
      </c>
      <c r="AN3104" s="4" t="str">
        <f t="shared" si="2223"/>
        <v>Z</v>
      </c>
      <c r="AO3104" s="4" t="str">
        <f t="shared" si="2224"/>
        <v>#</v>
      </c>
      <c r="AP3104" s="15" t="str">
        <f t="shared" si="2225"/>
        <v>,SKP</v>
      </c>
      <c r="AQ3104" s="9" t="str">
        <f>_xlfn.XLOOKUP(D3104,Sheet2!$E$3:$E$101,Sheet2!$F$3:$F$101,"******************")</f>
        <v>******************</v>
      </c>
      <c r="AR3104" s="33" t="str">
        <f t="shared" si="2192"/>
        <v>DIAP 3,IBM2</v>
      </c>
      <c r="AS3104" s="9" t="str">
        <f t="shared" si="2193"/>
        <v>DIAP</v>
      </c>
      <c r="AT3104" s="4">
        <f t="shared" si="2226"/>
        <v>3</v>
      </c>
      <c r="AU3104" s="6">
        <f t="shared" si="2227"/>
        <v>3</v>
      </c>
      <c r="AV3104" s="4" t="str">
        <f t="shared" si="2195"/>
        <v>P</v>
      </c>
      <c r="AW3104" s="4">
        <f t="shared" si="2228"/>
        <v>31</v>
      </c>
      <c r="AX3104" s="4" t="str">
        <f>_xlfn.XLOOKUP(AW3104,Sheet2!$Q$3:$Q$66,Sheet2!$R$3:$R$66,"**")</f>
        <v>IBM2</v>
      </c>
      <c r="AY3104" s="4">
        <f t="shared" si="2229"/>
        <v>1</v>
      </c>
      <c r="AZ3104" s="16" t="str">
        <f t="shared" si="2230"/>
        <v>SKPDZ</v>
      </c>
    </row>
    <row r="3105" spans="2:52" x14ac:dyDescent="0.35">
      <c r="B3105" s="3">
        <f t="shared" si="2188"/>
        <v>9</v>
      </c>
      <c r="C3105" s="1">
        <f t="shared" si="2187"/>
        <v>6307</v>
      </c>
      <c r="D3105" s="2">
        <v>175220</v>
      </c>
      <c r="E3105" s="2" t="str">
        <f>_xlfn.XLOOKUP(C3105,Sheet2!$N$3:$N$1000,Sheet2!$O$3:$O$1000,"")</f>
        <v/>
      </c>
      <c r="F3105" s="9" t="str">
        <f t="shared" si="2196"/>
        <v>MOVZR 3,3</v>
      </c>
      <c r="G3105" s="4" t="str">
        <f t="shared" si="2189"/>
        <v>372</v>
      </c>
      <c r="H3105" s="4">
        <f t="shared" si="2190"/>
        <v>220</v>
      </c>
      <c r="I3105" s="6">
        <f t="shared" si="2197"/>
        <v>1</v>
      </c>
      <c r="J3105" s="6">
        <f t="shared" si="2198"/>
        <v>7</v>
      </c>
      <c r="K3105" s="6">
        <f t="shared" si="2199"/>
        <v>5</v>
      </c>
      <c r="L3105" s="6">
        <f t="shared" si="2200"/>
        <v>2</v>
      </c>
      <c r="M3105" s="6">
        <f t="shared" si="2201"/>
        <v>2</v>
      </c>
      <c r="N3105" s="6">
        <f t="shared" si="2202"/>
        <v>0</v>
      </c>
      <c r="O3105" s="13">
        <f t="shared" si="2203"/>
        <v>31</v>
      </c>
      <c r="P3105" s="4">
        <f t="shared" si="2204"/>
        <v>7</v>
      </c>
      <c r="Q3105" s="4">
        <f t="shared" si="2205"/>
        <v>3</v>
      </c>
      <c r="R3105">
        <f t="shared" si="2206"/>
        <v>220</v>
      </c>
      <c r="S3105" s="4">
        <f t="shared" si="2207"/>
        <v>2</v>
      </c>
      <c r="T3105" s="15">
        <f t="shared" si="2208"/>
        <v>0</v>
      </c>
      <c r="U3105" s="4">
        <f t="shared" si="2209"/>
        <v>3</v>
      </c>
      <c r="V3105" s="4">
        <f t="shared" si="2210"/>
        <v>3</v>
      </c>
      <c r="W3105" s="4">
        <f t="shared" si="2211"/>
        <v>2</v>
      </c>
      <c r="X3105" s="6">
        <f t="shared" si="2212"/>
        <v>2</v>
      </c>
      <c r="Y3105" s="4">
        <f t="shared" si="2213"/>
        <v>1</v>
      </c>
      <c r="Z3105" s="6">
        <f t="shared" si="2214"/>
        <v>0</v>
      </c>
      <c r="AA3105" s="18">
        <f t="shared" si="2215"/>
        <v>0</v>
      </c>
      <c r="AB3105" s="9" t="str">
        <f t="shared" si="2194"/>
        <v>-160,2</v>
      </c>
      <c r="AC3105" s="9" t="str">
        <f>_xlfn.XLOOKUP(R3105,Sheet2!$H$3:$H$258,Sheet2!$I$3:$I$258,"-----")</f>
        <v>C74K</v>
      </c>
      <c r="AD3105" s="9" t="str">
        <f>_xlfn.XLOOKUP(VALUE(AE3105),Sheet2!$N$3:$N$1000,Sheet2!$O$3:$O$1000,"********")</f>
        <v>********</v>
      </c>
      <c r="AE3105" t="str">
        <f t="shared" si="2191"/>
        <v>6127</v>
      </c>
      <c r="AF3105" s="9" t="str">
        <f>IF(R3105&lt;200,"+"&amp;TEXT(R3105,"0"),"-"&amp;TEXT(_xlfn.XLOOKUP(R3105,Sheet2!$K$3:$K$130,Sheet2!$L$3:$L$130,"-----"),"0"))</f>
        <v>-160</v>
      </c>
      <c r="AG3105" s="9" t="str">
        <f t="shared" si="2216"/>
        <v/>
      </c>
      <c r="AH3105" s="9" t="str">
        <f t="shared" si="2217"/>
        <v>DSZ -160,2</v>
      </c>
      <c r="AI3105" t="str">
        <f t="shared" si="2218"/>
        <v>3,-160,2</v>
      </c>
      <c r="AJ3105" s="16" t="str">
        <f t="shared" si="2219"/>
        <v>-160,2</v>
      </c>
      <c r="AK3105" t="str">
        <f t="shared" si="2220"/>
        <v>MOVZR 3,3</v>
      </c>
      <c r="AL3105" s="4" t="str">
        <f t="shared" si="2221"/>
        <v>MOV</v>
      </c>
      <c r="AM3105" s="4" t="str">
        <f t="shared" si="2222"/>
        <v>R</v>
      </c>
      <c r="AN3105" s="4" t="str">
        <f t="shared" si="2223"/>
        <v>Z</v>
      </c>
      <c r="AO3105" s="4" t="str">
        <f t="shared" si="2224"/>
        <v/>
      </c>
      <c r="AP3105" s="15" t="str">
        <f t="shared" si="2225"/>
        <v/>
      </c>
      <c r="AQ3105" s="9" t="str">
        <f>_xlfn.XLOOKUP(D3105,Sheet2!$E$3:$E$101,Sheet2!$F$3:$F$101,"******************")</f>
        <v>******************</v>
      </c>
      <c r="AR3105" s="33" t="str">
        <f t="shared" si="2192"/>
        <v>DOAC 3,DSKP</v>
      </c>
      <c r="AS3105" s="9" t="str">
        <f t="shared" si="2193"/>
        <v>DOAC</v>
      </c>
      <c r="AT3105" s="4">
        <f t="shared" si="2226"/>
        <v>3</v>
      </c>
      <c r="AU3105" s="6">
        <f t="shared" si="2227"/>
        <v>2</v>
      </c>
      <c r="AV3105" s="4" t="str">
        <f t="shared" si="2195"/>
        <v>C</v>
      </c>
      <c r="AW3105" s="4">
        <f t="shared" si="2228"/>
        <v>20</v>
      </c>
      <c r="AX3105" s="4" t="str">
        <f>_xlfn.XLOOKUP(AW3105,Sheet2!$Q$3:$Q$66,Sheet2!$R$3:$R$66,"**")</f>
        <v>DSKP</v>
      </c>
      <c r="AY3105" s="4">
        <f t="shared" si="2229"/>
        <v>2</v>
      </c>
      <c r="AZ3105" s="16" t="str">
        <f t="shared" si="2230"/>
        <v>SKPDN</v>
      </c>
    </row>
    <row r="3106" spans="2:52" x14ac:dyDescent="0.35">
      <c r="B3106" s="3">
        <f t="shared" si="2188"/>
        <v>10</v>
      </c>
      <c r="C3106" s="1">
        <f t="shared" si="2187"/>
        <v>6310</v>
      </c>
      <c r="D3106" s="2">
        <v>163400</v>
      </c>
      <c r="E3106" s="2" t="str">
        <f>_xlfn.XLOOKUP(C3106,Sheet2!$N$3:$N$1000,Sheet2!$O$3:$O$1000,"")</f>
        <v/>
      </c>
      <c r="F3106" s="9" t="str">
        <f t="shared" si="2196"/>
        <v>AND 3,0</v>
      </c>
      <c r="G3106" s="4" t="str">
        <f t="shared" si="2189"/>
        <v>347</v>
      </c>
      <c r="H3106" s="4">
        <f t="shared" si="2190"/>
        <v>0</v>
      </c>
      <c r="I3106" s="6">
        <f t="shared" si="2197"/>
        <v>1</v>
      </c>
      <c r="J3106" s="6">
        <f t="shared" si="2198"/>
        <v>6</v>
      </c>
      <c r="K3106" s="6">
        <f t="shared" si="2199"/>
        <v>3</v>
      </c>
      <c r="L3106" s="6">
        <f t="shared" si="2200"/>
        <v>4</v>
      </c>
      <c r="M3106" s="6">
        <f t="shared" si="2201"/>
        <v>0</v>
      </c>
      <c r="N3106" s="6">
        <f t="shared" si="2202"/>
        <v>0</v>
      </c>
      <c r="O3106" s="13">
        <f t="shared" si="2203"/>
        <v>28</v>
      </c>
      <c r="P3106" s="4">
        <f t="shared" si="2204"/>
        <v>7</v>
      </c>
      <c r="Q3106" s="4">
        <f t="shared" si="2205"/>
        <v>0</v>
      </c>
      <c r="R3106">
        <f t="shared" si="2206"/>
        <v>0</v>
      </c>
      <c r="S3106" s="4">
        <f t="shared" si="2207"/>
        <v>3</v>
      </c>
      <c r="T3106" s="15">
        <f t="shared" si="2208"/>
        <v>1</v>
      </c>
      <c r="U3106" s="4">
        <f t="shared" si="2209"/>
        <v>3</v>
      </c>
      <c r="V3106" s="4">
        <f t="shared" si="2210"/>
        <v>0</v>
      </c>
      <c r="W3106" s="4">
        <f t="shared" si="2211"/>
        <v>7</v>
      </c>
      <c r="X3106" s="6">
        <f t="shared" si="2212"/>
        <v>0</v>
      </c>
      <c r="Y3106" s="4">
        <f t="shared" si="2213"/>
        <v>0</v>
      </c>
      <c r="Z3106" s="6">
        <f t="shared" si="2214"/>
        <v>0</v>
      </c>
      <c r="AA3106" s="18">
        <f t="shared" si="2215"/>
        <v>0</v>
      </c>
      <c r="AB3106" s="9" t="str">
        <f t="shared" si="2194"/>
        <v>+0,3</v>
      </c>
      <c r="AC3106" s="9" t="str">
        <f>_xlfn.XLOOKUP(R3106,Sheet2!$H$3:$H$258,Sheet2!$I$3:$I$258,"-----")</f>
        <v>0</v>
      </c>
      <c r="AD3106" s="9" t="str">
        <f>_xlfn.XLOOKUP(VALUE(AE3106),Sheet2!$N$3:$N$1000,Sheet2!$O$3:$O$1000,"********")</f>
        <v>********</v>
      </c>
      <c r="AE3106" t="str">
        <f t="shared" si="2191"/>
        <v>6310</v>
      </c>
      <c r="AF3106" s="9" t="str">
        <f>IF(R3106&lt;200,"+"&amp;TEXT(R3106,"0"),"-"&amp;TEXT(_xlfn.XLOOKUP(R3106,Sheet2!$K$3:$K$130,Sheet2!$L$3:$L$130,"-----"),"0"))</f>
        <v>+0</v>
      </c>
      <c r="AG3106" s="9" t="str">
        <f t="shared" si="2216"/>
        <v>@</v>
      </c>
      <c r="AH3106" s="9" t="str">
        <f t="shared" si="2217"/>
        <v>JMP @+0,3</v>
      </c>
      <c r="AI3106" t="str">
        <f t="shared" si="2218"/>
        <v>0,@+0,3</v>
      </c>
      <c r="AJ3106" s="16" t="str">
        <f t="shared" si="2219"/>
        <v>@+0,3</v>
      </c>
      <c r="AK3106" t="str">
        <f t="shared" si="2220"/>
        <v>AND 3,0</v>
      </c>
      <c r="AL3106" s="4" t="str">
        <f t="shared" si="2221"/>
        <v>AND</v>
      </c>
      <c r="AM3106" s="4" t="str">
        <f t="shared" si="2222"/>
        <v/>
      </c>
      <c r="AN3106" s="4" t="str">
        <f t="shared" si="2223"/>
        <v/>
      </c>
      <c r="AO3106" s="4" t="str">
        <f t="shared" si="2224"/>
        <v/>
      </c>
      <c r="AP3106" s="15" t="str">
        <f t="shared" si="2225"/>
        <v/>
      </c>
      <c r="AQ3106" s="9" t="str">
        <f>_xlfn.XLOOKUP(D3106,Sheet2!$E$3:$E$101,Sheet2!$F$3:$F$101,"******************")</f>
        <v>******************</v>
      </c>
      <c r="AR3106" s="33" t="str">
        <f t="shared" si="2192"/>
        <v>SKPBN 0</v>
      </c>
      <c r="AS3106" s="9" t="str">
        <f t="shared" si="2193"/>
        <v>DOC</v>
      </c>
      <c r="AT3106" s="4">
        <f t="shared" si="2226"/>
        <v>0</v>
      </c>
      <c r="AU3106" s="6">
        <f t="shared" si="2227"/>
        <v>0</v>
      </c>
      <c r="AV3106" s="4" t="str">
        <f t="shared" si="2195"/>
        <v/>
      </c>
      <c r="AW3106" s="4">
        <f t="shared" si="2228"/>
        <v>0</v>
      </c>
      <c r="AX3106" s="4" t="str">
        <f>_xlfn.XLOOKUP(AW3106,Sheet2!$Q$3:$Q$66,Sheet2!$R$3:$R$66,"**")</f>
        <v>0</v>
      </c>
      <c r="AY3106" s="4">
        <f t="shared" si="2229"/>
        <v>7</v>
      </c>
      <c r="AZ3106" s="16" t="str">
        <f t="shared" si="2230"/>
        <v>SKPBN</v>
      </c>
    </row>
    <row r="3107" spans="2:52" x14ac:dyDescent="0.35">
      <c r="B3107" s="3">
        <f t="shared" si="2188"/>
        <v>11</v>
      </c>
      <c r="C3107" s="1">
        <f t="shared" si="2187"/>
        <v>6311</v>
      </c>
      <c r="D3107" s="2">
        <v>116043</v>
      </c>
      <c r="E3107" s="2" t="str">
        <f>_xlfn.XLOOKUP(C3107,Sheet2!$N$3:$N$1000,Sheet2!$O$3:$O$1000,"")</f>
        <v/>
      </c>
      <c r="F3107" s="9" t="str">
        <f t="shared" si="2196"/>
        <v>ADCO 0,3,SNC</v>
      </c>
      <c r="G3107" s="4" t="str">
        <f t="shared" si="2189"/>
        <v>234</v>
      </c>
      <c r="H3107" s="4">
        <f t="shared" si="2190"/>
        <v>43</v>
      </c>
      <c r="I3107" s="6">
        <f t="shared" si="2197"/>
        <v>1</v>
      </c>
      <c r="J3107" s="6">
        <f t="shared" si="2198"/>
        <v>1</v>
      </c>
      <c r="K3107" s="6">
        <f t="shared" si="2199"/>
        <v>6</v>
      </c>
      <c r="L3107" s="6">
        <f t="shared" si="2200"/>
        <v>0</v>
      </c>
      <c r="M3107" s="6">
        <f t="shared" si="2201"/>
        <v>4</v>
      </c>
      <c r="N3107" s="6">
        <f t="shared" si="2202"/>
        <v>3</v>
      </c>
      <c r="O3107" s="13">
        <f t="shared" si="2203"/>
        <v>19</v>
      </c>
      <c r="P3107" s="4">
        <f t="shared" si="2204"/>
        <v>4</v>
      </c>
      <c r="Q3107" s="4">
        <f t="shared" si="2205"/>
        <v>3</v>
      </c>
      <c r="R3107">
        <f t="shared" si="2206"/>
        <v>43</v>
      </c>
      <c r="S3107" s="4">
        <f t="shared" si="2207"/>
        <v>0</v>
      </c>
      <c r="T3107" s="15">
        <f t="shared" si="2208"/>
        <v>1</v>
      </c>
      <c r="U3107" s="4">
        <f t="shared" si="2209"/>
        <v>0</v>
      </c>
      <c r="V3107" s="4">
        <f t="shared" si="2210"/>
        <v>3</v>
      </c>
      <c r="W3107" s="4">
        <f t="shared" si="2211"/>
        <v>4</v>
      </c>
      <c r="X3107" s="6">
        <f t="shared" si="2212"/>
        <v>0</v>
      </c>
      <c r="Y3107" s="4">
        <f t="shared" si="2213"/>
        <v>2</v>
      </c>
      <c r="Z3107" s="6">
        <f t="shared" si="2214"/>
        <v>0</v>
      </c>
      <c r="AA3107" s="18">
        <f t="shared" si="2215"/>
        <v>3</v>
      </c>
      <c r="AB3107" s="9" t="str">
        <f t="shared" si="2194"/>
        <v>*****</v>
      </c>
      <c r="AC3107" s="9" t="str">
        <f>_xlfn.XLOOKUP(R3107,Sheet2!$H$3:$H$258,Sheet2!$I$3:$I$258,"-----")</f>
        <v>*****</v>
      </c>
      <c r="AD3107" s="9" t="str">
        <f>_xlfn.XLOOKUP(VALUE(AE3107),Sheet2!$N$3:$N$1000,Sheet2!$O$3:$O$1000,"********")</f>
        <v>TINW.</v>
      </c>
      <c r="AE3107" t="str">
        <f t="shared" si="2191"/>
        <v>6354</v>
      </c>
      <c r="AF3107" s="9" t="str">
        <f>IF(R3107&lt;200,"+"&amp;TEXT(R3107,"0"),"-"&amp;TEXT(_xlfn.XLOOKUP(R3107,Sheet2!$K$3:$K$130,Sheet2!$L$3:$L$130,"-----"),"0"))</f>
        <v>+43</v>
      </c>
      <c r="AG3107" s="9" t="str">
        <f t="shared" si="2216"/>
        <v>@</v>
      </c>
      <c r="AH3107" s="9" t="str">
        <f t="shared" si="2217"/>
        <v>DSZ @*****</v>
      </c>
      <c r="AI3107" t="str">
        <f t="shared" si="2218"/>
        <v>3,@*****</v>
      </c>
      <c r="AJ3107" s="16" t="str">
        <f t="shared" si="2219"/>
        <v>@*****</v>
      </c>
      <c r="AK3107" t="str">
        <f t="shared" si="2220"/>
        <v>ADCO 0,3,SNC</v>
      </c>
      <c r="AL3107" s="4" t="str">
        <f t="shared" si="2221"/>
        <v>ADC</v>
      </c>
      <c r="AM3107" s="4" t="str">
        <f t="shared" si="2222"/>
        <v/>
      </c>
      <c r="AN3107" s="4" t="str">
        <f t="shared" si="2223"/>
        <v>O</v>
      </c>
      <c r="AO3107" s="4" t="str">
        <f t="shared" si="2224"/>
        <v/>
      </c>
      <c r="AP3107" s="15" t="str">
        <f t="shared" si="2225"/>
        <v>,SNC</v>
      </c>
      <c r="AQ3107" s="9" t="str">
        <f>_xlfn.XLOOKUP(D3107,Sheet2!$E$3:$E$101,Sheet2!$F$3:$F$101,"******************")</f>
        <v>******************</v>
      </c>
      <c r="AR3107" s="33" t="str">
        <f t="shared" si="2192"/>
        <v>DOB 3,**</v>
      </c>
      <c r="AS3107" s="9" t="str">
        <f t="shared" si="2193"/>
        <v>DOB</v>
      </c>
      <c r="AT3107" s="4">
        <f t="shared" si="2226"/>
        <v>3</v>
      </c>
      <c r="AU3107" s="6">
        <f t="shared" si="2227"/>
        <v>0</v>
      </c>
      <c r="AV3107" s="4" t="str">
        <f t="shared" si="2195"/>
        <v/>
      </c>
      <c r="AW3107" s="4">
        <f t="shared" si="2228"/>
        <v>43</v>
      </c>
      <c r="AX3107" s="4" t="str">
        <f>_xlfn.XLOOKUP(AW3107,Sheet2!$Q$3:$Q$66,Sheet2!$R$3:$R$66,"**")</f>
        <v>**</v>
      </c>
      <c r="AY3107" s="4">
        <f t="shared" si="2229"/>
        <v>4</v>
      </c>
      <c r="AZ3107" s="16" t="str">
        <f t="shared" si="2230"/>
        <v>SKPBN</v>
      </c>
    </row>
    <row r="3108" spans="2:52" x14ac:dyDescent="0.35">
      <c r="B3108" s="3">
        <f t="shared" si="2188"/>
        <v>12</v>
      </c>
      <c r="C3108" s="1">
        <f t="shared" si="2187"/>
        <v>6312</v>
      </c>
      <c r="D3108" s="2">
        <v>34414</v>
      </c>
      <c r="E3108" s="2" t="str">
        <f>_xlfn.XLOOKUP(C3108,Sheet2!$N$3:$N$1000,Sheet2!$O$3:$O$1000,"")</f>
        <v/>
      </c>
      <c r="F3108" s="9" t="str">
        <f t="shared" si="2196"/>
        <v>LDA 3,P.C40</v>
      </c>
      <c r="G3108" s="4" t="str">
        <f t="shared" si="2189"/>
        <v>71</v>
      </c>
      <c r="H3108" s="4">
        <f t="shared" si="2190"/>
        <v>14</v>
      </c>
      <c r="I3108" s="6">
        <f t="shared" si="2197"/>
        <v>0</v>
      </c>
      <c r="J3108" s="6">
        <f t="shared" si="2198"/>
        <v>3</v>
      </c>
      <c r="K3108" s="6">
        <f t="shared" si="2199"/>
        <v>4</v>
      </c>
      <c r="L3108" s="6">
        <f t="shared" si="2200"/>
        <v>4</v>
      </c>
      <c r="M3108" s="6">
        <f t="shared" si="2201"/>
        <v>1</v>
      </c>
      <c r="N3108" s="6">
        <f t="shared" si="2202"/>
        <v>4</v>
      </c>
      <c r="O3108" s="13">
        <f t="shared" si="2203"/>
        <v>7</v>
      </c>
      <c r="P3108" s="4">
        <f t="shared" si="2204"/>
        <v>1</v>
      </c>
      <c r="Q3108" s="4">
        <f t="shared" si="2205"/>
        <v>3</v>
      </c>
      <c r="R3108">
        <f t="shared" si="2206"/>
        <v>14</v>
      </c>
      <c r="S3108" s="4">
        <f t="shared" si="2207"/>
        <v>1</v>
      </c>
      <c r="T3108" s="15">
        <f t="shared" si="2208"/>
        <v>0</v>
      </c>
      <c r="U3108" s="4">
        <f t="shared" si="2209"/>
        <v>1</v>
      </c>
      <c r="V3108" s="4">
        <f t="shared" si="2210"/>
        <v>3</v>
      </c>
      <c r="W3108" s="4">
        <f t="shared" si="2211"/>
        <v>1</v>
      </c>
      <c r="X3108" s="6">
        <f t="shared" si="2212"/>
        <v>0</v>
      </c>
      <c r="Y3108" s="4">
        <f t="shared" si="2213"/>
        <v>0</v>
      </c>
      <c r="Z3108" s="6">
        <f t="shared" si="2214"/>
        <v>1</v>
      </c>
      <c r="AA3108" s="18">
        <f t="shared" si="2215"/>
        <v>4</v>
      </c>
      <c r="AB3108" s="9" t="str">
        <f t="shared" si="2194"/>
        <v>P.C40</v>
      </c>
      <c r="AC3108" s="9" t="str">
        <f>_xlfn.XLOOKUP(R3108,Sheet2!$H$3:$H$258,Sheet2!$I$3:$I$258,"-----")</f>
        <v>*****</v>
      </c>
      <c r="AD3108" s="9" t="str">
        <f>_xlfn.XLOOKUP(VALUE(AE3108),Sheet2!$N$3:$N$1000,Sheet2!$O$3:$O$1000,"********")</f>
        <v>P.C40</v>
      </c>
      <c r="AE3108" t="str">
        <f t="shared" si="2191"/>
        <v>6326</v>
      </c>
      <c r="AF3108" s="9" t="str">
        <f>IF(R3108&lt;200,"+"&amp;TEXT(R3108,"0"),"-"&amp;TEXT(_xlfn.XLOOKUP(R3108,Sheet2!$K$3:$K$130,Sheet2!$L$3:$L$130,"-----"),"0"))</f>
        <v>+14</v>
      </c>
      <c r="AG3108" s="9" t="str">
        <f t="shared" si="2216"/>
        <v/>
      </c>
      <c r="AH3108" s="9" t="str">
        <f t="shared" si="2217"/>
        <v>DSZ P.C40</v>
      </c>
      <c r="AI3108" t="str">
        <f t="shared" si="2218"/>
        <v>3,P.C40</v>
      </c>
      <c r="AJ3108" s="16" t="str">
        <f t="shared" si="2219"/>
        <v>P.C40</v>
      </c>
      <c r="AK3108" t="str">
        <f t="shared" si="2220"/>
        <v>NEG# 1,3,SZR</v>
      </c>
      <c r="AL3108" s="4" t="str">
        <f t="shared" si="2221"/>
        <v>NEG</v>
      </c>
      <c r="AM3108" s="4" t="str">
        <f t="shared" si="2222"/>
        <v/>
      </c>
      <c r="AN3108" s="4" t="str">
        <f t="shared" si="2223"/>
        <v/>
      </c>
      <c r="AO3108" s="4" t="str">
        <f t="shared" si="2224"/>
        <v>#</v>
      </c>
      <c r="AP3108" s="15" t="str">
        <f t="shared" si="2225"/>
        <v>,SZR</v>
      </c>
      <c r="AQ3108" s="9" t="str">
        <f>_xlfn.XLOOKUP(D3108,Sheet2!$E$3:$E$101,Sheet2!$F$3:$F$101,"******************")</f>
        <v>******************</v>
      </c>
      <c r="AR3108" s="33" t="str">
        <f t="shared" si="2192"/>
        <v>DIA 3,RTC</v>
      </c>
      <c r="AS3108" s="9" t="str">
        <f t="shared" si="2193"/>
        <v>DIA</v>
      </c>
      <c r="AT3108" s="4">
        <f t="shared" si="2226"/>
        <v>3</v>
      </c>
      <c r="AU3108" s="6">
        <f t="shared" si="2227"/>
        <v>0</v>
      </c>
      <c r="AV3108" s="4" t="str">
        <f t="shared" si="2195"/>
        <v/>
      </c>
      <c r="AW3108" s="4">
        <f t="shared" si="2228"/>
        <v>14</v>
      </c>
      <c r="AX3108" s="4" t="str">
        <f>_xlfn.XLOOKUP(AW3108,Sheet2!$Q$3:$Q$66,Sheet2!$R$3:$R$66,"**")</f>
        <v>RTC</v>
      </c>
      <c r="AY3108" s="4">
        <f t="shared" si="2229"/>
        <v>1</v>
      </c>
      <c r="AZ3108" s="16" t="str">
        <f t="shared" si="2230"/>
        <v>SKPBN</v>
      </c>
    </row>
    <row r="3109" spans="2:52" x14ac:dyDescent="0.35">
      <c r="B3109" s="3">
        <f t="shared" si="2188"/>
        <v>13</v>
      </c>
      <c r="C3109" s="1">
        <f t="shared" si="2187"/>
        <v>6313</v>
      </c>
      <c r="D3109" s="2">
        <v>162432</v>
      </c>
      <c r="E3109" s="2" t="str">
        <f>_xlfn.XLOOKUP(C3109,Sheet2!$N$3:$N$1000,Sheet2!$O$3:$O$1000,"")</f>
        <v/>
      </c>
      <c r="F3109" s="9" t="str">
        <f t="shared" si="2196"/>
        <v>SUBZ# 3,0,SZC</v>
      </c>
      <c r="G3109" s="4" t="str">
        <f t="shared" si="2189"/>
        <v>345</v>
      </c>
      <c r="H3109" s="4">
        <f t="shared" si="2190"/>
        <v>32</v>
      </c>
      <c r="I3109" s="6">
        <f t="shared" si="2197"/>
        <v>1</v>
      </c>
      <c r="J3109" s="6">
        <f t="shared" si="2198"/>
        <v>6</v>
      </c>
      <c r="K3109" s="6">
        <f t="shared" si="2199"/>
        <v>2</v>
      </c>
      <c r="L3109" s="6">
        <f t="shared" si="2200"/>
        <v>4</v>
      </c>
      <c r="M3109" s="6">
        <f t="shared" si="2201"/>
        <v>3</v>
      </c>
      <c r="N3109" s="6">
        <f t="shared" si="2202"/>
        <v>2</v>
      </c>
      <c r="O3109" s="13">
        <f t="shared" si="2203"/>
        <v>28</v>
      </c>
      <c r="P3109" s="4">
        <f t="shared" si="2204"/>
        <v>7</v>
      </c>
      <c r="Q3109" s="4">
        <f t="shared" si="2205"/>
        <v>0</v>
      </c>
      <c r="R3109">
        <f t="shared" si="2206"/>
        <v>32</v>
      </c>
      <c r="S3109" s="4">
        <f t="shared" si="2207"/>
        <v>1</v>
      </c>
      <c r="T3109" s="15">
        <f t="shared" si="2208"/>
        <v>1</v>
      </c>
      <c r="U3109" s="4">
        <f t="shared" si="2209"/>
        <v>3</v>
      </c>
      <c r="V3109" s="4">
        <f t="shared" si="2210"/>
        <v>0</v>
      </c>
      <c r="W3109" s="4">
        <f t="shared" si="2211"/>
        <v>5</v>
      </c>
      <c r="X3109" s="6">
        <f t="shared" si="2212"/>
        <v>0</v>
      </c>
      <c r="Y3109" s="4">
        <f t="shared" si="2213"/>
        <v>1</v>
      </c>
      <c r="Z3109" s="6">
        <f t="shared" si="2214"/>
        <v>1</v>
      </c>
      <c r="AA3109" s="18">
        <f t="shared" si="2215"/>
        <v>2</v>
      </c>
      <c r="AB3109" s="9" t="str">
        <f t="shared" si="2194"/>
        <v>+32</v>
      </c>
      <c r="AC3109" s="9" t="str">
        <f>_xlfn.XLOOKUP(R3109,Sheet2!$H$3:$H$258,Sheet2!$I$3:$I$258,"-----")</f>
        <v>*****</v>
      </c>
      <c r="AD3109" s="9" t="str">
        <f>_xlfn.XLOOKUP(VALUE(AE3109),Sheet2!$N$3:$N$1000,Sheet2!$O$3:$O$1000,"********")</f>
        <v>********</v>
      </c>
      <c r="AE3109" t="str">
        <f t="shared" si="2191"/>
        <v>6345</v>
      </c>
      <c r="AF3109" s="9" t="str">
        <f>IF(R3109&lt;200,"+"&amp;TEXT(R3109,"0"),"-"&amp;TEXT(_xlfn.XLOOKUP(R3109,Sheet2!$K$3:$K$130,Sheet2!$L$3:$L$130,"-----"),"0"))</f>
        <v>+32</v>
      </c>
      <c r="AG3109" s="9" t="str">
        <f t="shared" si="2216"/>
        <v>@</v>
      </c>
      <c r="AH3109" s="9" t="str">
        <f t="shared" si="2217"/>
        <v>JMP @+32</v>
      </c>
      <c r="AI3109" t="str">
        <f t="shared" si="2218"/>
        <v>0,@+32</v>
      </c>
      <c r="AJ3109" s="16" t="str">
        <f t="shared" si="2219"/>
        <v>@+32</v>
      </c>
      <c r="AK3109" t="str">
        <f t="shared" si="2220"/>
        <v>SUBZ# 3,0,SZC</v>
      </c>
      <c r="AL3109" s="4" t="str">
        <f t="shared" si="2221"/>
        <v>SUB</v>
      </c>
      <c r="AM3109" s="4" t="str">
        <f t="shared" si="2222"/>
        <v/>
      </c>
      <c r="AN3109" s="4" t="str">
        <f t="shared" si="2223"/>
        <v>Z</v>
      </c>
      <c r="AO3109" s="4" t="str">
        <f t="shared" si="2224"/>
        <v>#</v>
      </c>
      <c r="AP3109" s="15" t="str">
        <f t="shared" si="2225"/>
        <v>,SZC</v>
      </c>
      <c r="AQ3109" s="9" t="str">
        <f>_xlfn.XLOOKUP(D3109,Sheet2!$E$3:$E$101,Sheet2!$F$3:$F$101,"******************")</f>
        <v>******************</v>
      </c>
      <c r="AR3109" s="33" t="str">
        <f t="shared" si="2192"/>
        <v>DIC 0,**</v>
      </c>
      <c r="AS3109" s="9" t="str">
        <f t="shared" si="2193"/>
        <v>DIC</v>
      </c>
      <c r="AT3109" s="4">
        <f t="shared" si="2226"/>
        <v>0</v>
      </c>
      <c r="AU3109" s="6">
        <f t="shared" si="2227"/>
        <v>0</v>
      </c>
      <c r="AV3109" s="4" t="str">
        <f t="shared" si="2195"/>
        <v/>
      </c>
      <c r="AW3109" s="4">
        <f t="shared" si="2228"/>
        <v>32</v>
      </c>
      <c r="AX3109" s="4" t="str">
        <f>_xlfn.XLOOKUP(AW3109,Sheet2!$Q$3:$Q$66,Sheet2!$R$3:$R$66,"**")</f>
        <v>**</v>
      </c>
      <c r="AY3109" s="4">
        <f t="shared" si="2229"/>
        <v>5</v>
      </c>
      <c r="AZ3109" s="16" t="str">
        <f t="shared" si="2230"/>
        <v>SKPBN</v>
      </c>
    </row>
    <row r="3110" spans="2:52" x14ac:dyDescent="0.35">
      <c r="B3110" s="3">
        <f t="shared" si="2188"/>
        <v>14</v>
      </c>
      <c r="C3110" s="1">
        <f t="shared" si="2187"/>
        <v>6314</v>
      </c>
      <c r="D3110" s="2">
        <v>10761</v>
      </c>
      <c r="E3110" s="2" t="str">
        <f>_xlfn.XLOOKUP(C3110,Sheet2!$N$3:$N$1000,Sheet2!$O$3:$O$1000,"")</f>
        <v/>
      </c>
      <c r="F3110" s="9" t="str">
        <f t="shared" si="2196"/>
        <v>ISZ CHDRZ</v>
      </c>
      <c r="G3110" s="4" t="str">
        <f t="shared" si="2189"/>
        <v>21</v>
      </c>
      <c r="H3110" s="4">
        <f t="shared" si="2190"/>
        <v>361</v>
      </c>
      <c r="I3110" s="6">
        <f t="shared" si="2197"/>
        <v>0</v>
      </c>
      <c r="J3110" s="6">
        <f t="shared" si="2198"/>
        <v>1</v>
      </c>
      <c r="K3110" s="6">
        <f t="shared" si="2199"/>
        <v>0</v>
      </c>
      <c r="L3110" s="6">
        <f t="shared" si="2200"/>
        <v>7</v>
      </c>
      <c r="M3110" s="6">
        <f t="shared" si="2201"/>
        <v>6</v>
      </c>
      <c r="N3110" s="6">
        <f t="shared" si="2202"/>
        <v>1</v>
      </c>
      <c r="O3110" s="13">
        <f t="shared" si="2203"/>
        <v>2</v>
      </c>
      <c r="P3110" s="4">
        <f t="shared" si="2204"/>
        <v>0</v>
      </c>
      <c r="Q3110" s="4">
        <f t="shared" si="2205"/>
        <v>2</v>
      </c>
      <c r="R3110">
        <f t="shared" si="2206"/>
        <v>361</v>
      </c>
      <c r="S3110" s="4">
        <f t="shared" si="2207"/>
        <v>1</v>
      </c>
      <c r="T3110" s="15">
        <f t="shared" si="2208"/>
        <v>0</v>
      </c>
      <c r="U3110" s="4">
        <f t="shared" si="2209"/>
        <v>0</v>
      </c>
      <c r="V3110" s="4">
        <f t="shared" si="2210"/>
        <v>2</v>
      </c>
      <c r="W3110" s="4">
        <f t="shared" si="2211"/>
        <v>1</v>
      </c>
      <c r="X3110" s="6">
        <f t="shared" si="2212"/>
        <v>3</v>
      </c>
      <c r="Y3110" s="4">
        <f t="shared" si="2213"/>
        <v>3</v>
      </c>
      <c r="Z3110" s="6">
        <f t="shared" si="2214"/>
        <v>0</v>
      </c>
      <c r="AA3110" s="18">
        <f t="shared" si="2215"/>
        <v>1</v>
      </c>
      <c r="AB3110" s="9" t="str">
        <f t="shared" si="2194"/>
        <v>CHDRZ</v>
      </c>
      <c r="AC3110" s="9" t="str">
        <f>_xlfn.XLOOKUP(R3110,Sheet2!$H$3:$H$258,Sheet2!$I$3:$I$258,"-----")</f>
        <v>*****</v>
      </c>
      <c r="AD3110" s="9" t="str">
        <f>_xlfn.XLOOKUP(VALUE(AE3110),Sheet2!$N$3:$N$1000,Sheet2!$O$3:$O$1000,"********")</f>
        <v>CHDRZ</v>
      </c>
      <c r="AE3110" t="str">
        <f t="shared" si="2191"/>
        <v>6275</v>
      </c>
      <c r="AF3110" s="9" t="str">
        <f>IF(R3110&lt;200,"+"&amp;TEXT(R3110,"0"),"-"&amp;TEXT(_xlfn.XLOOKUP(R3110,Sheet2!$K$3:$K$130,Sheet2!$L$3:$L$130,"-----"),"0"))</f>
        <v>-17</v>
      </c>
      <c r="AG3110" s="9" t="str">
        <f t="shared" si="2216"/>
        <v/>
      </c>
      <c r="AH3110" s="9" t="str">
        <f t="shared" si="2217"/>
        <v>ISZ CHDRZ</v>
      </c>
      <c r="AI3110" t="str">
        <f t="shared" si="2218"/>
        <v>2,CHDRZ</v>
      </c>
      <c r="AJ3110" s="16" t="str">
        <f t="shared" si="2219"/>
        <v>CHDRZ</v>
      </c>
      <c r="AK3110" t="str">
        <f t="shared" si="2220"/>
        <v>NEGCS 0,2,SKP</v>
      </c>
      <c r="AL3110" s="4" t="str">
        <f t="shared" si="2221"/>
        <v>NEG</v>
      </c>
      <c r="AM3110" s="4" t="str">
        <f t="shared" si="2222"/>
        <v>S</v>
      </c>
      <c r="AN3110" s="4" t="str">
        <f t="shared" si="2223"/>
        <v>C</v>
      </c>
      <c r="AO3110" s="4" t="str">
        <f t="shared" si="2224"/>
        <v/>
      </c>
      <c r="AP3110" s="15" t="str">
        <f t="shared" si="2225"/>
        <v>,SKP</v>
      </c>
      <c r="AQ3110" s="9" t="str">
        <f>_xlfn.XLOOKUP(D3110,Sheet2!$E$3:$E$101,Sheet2!$F$3:$F$101,"******************")</f>
        <v>******************</v>
      </c>
      <c r="AR3110" s="33" t="str">
        <f t="shared" si="2192"/>
        <v>DIAP 2,**</v>
      </c>
      <c r="AS3110" s="9" t="str">
        <f t="shared" si="2193"/>
        <v>DIAP</v>
      </c>
      <c r="AT3110" s="4">
        <f t="shared" si="2226"/>
        <v>2</v>
      </c>
      <c r="AU3110" s="6">
        <f t="shared" si="2227"/>
        <v>3</v>
      </c>
      <c r="AV3110" s="4" t="str">
        <f t="shared" si="2195"/>
        <v>P</v>
      </c>
      <c r="AW3110" s="4">
        <f t="shared" si="2228"/>
        <v>61</v>
      </c>
      <c r="AX3110" s="4" t="str">
        <f>_xlfn.XLOOKUP(AW3110,Sheet2!$Q$3:$Q$66,Sheet2!$R$3:$R$66,"**")</f>
        <v>**</v>
      </c>
      <c r="AY3110" s="4">
        <f t="shared" si="2229"/>
        <v>1</v>
      </c>
      <c r="AZ3110" s="16" t="str">
        <f t="shared" si="2230"/>
        <v>SKPDZ</v>
      </c>
    </row>
    <row r="3111" spans="2:52" x14ac:dyDescent="0.35">
      <c r="B3111" s="3">
        <f t="shared" si="2188"/>
        <v>15</v>
      </c>
      <c r="C3111" s="1">
        <f t="shared" si="2187"/>
        <v>6315</v>
      </c>
      <c r="D3111" s="2">
        <v>34407</v>
      </c>
      <c r="E3111" s="2" t="str">
        <f>_xlfn.XLOOKUP(C3111,Sheet2!$N$3:$N$1000,Sheet2!$O$3:$O$1000,"")</f>
        <v/>
      </c>
      <c r="F3111" s="9" t="str">
        <f t="shared" si="2196"/>
        <v>LDA 3,P.C15</v>
      </c>
      <c r="G3111" s="4" t="str">
        <f t="shared" si="2189"/>
        <v>71</v>
      </c>
      <c r="H3111" s="4">
        <f t="shared" si="2190"/>
        <v>7</v>
      </c>
      <c r="I3111" s="6">
        <f t="shared" si="2197"/>
        <v>0</v>
      </c>
      <c r="J3111" s="6">
        <f t="shared" si="2198"/>
        <v>3</v>
      </c>
      <c r="K3111" s="6">
        <f t="shared" si="2199"/>
        <v>4</v>
      </c>
      <c r="L3111" s="6">
        <f t="shared" si="2200"/>
        <v>4</v>
      </c>
      <c r="M3111" s="6">
        <f t="shared" si="2201"/>
        <v>0</v>
      </c>
      <c r="N3111" s="6">
        <f t="shared" si="2202"/>
        <v>7</v>
      </c>
      <c r="O3111" s="13">
        <f t="shared" si="2203"/>
        <v>7</v>
      </c>
      <c r="P3111" s="4">
        <f t="shared" si="2204"/>
        <v>1</v>
      </c>
      <c r="Q3111" s="4">
        <f t="shared" si="2205"/>
        <v>3</v>
      </c>
      <c r="R3111">
        <f t="shared" si="2206"/>
        <v>7</v>
      </c>
      <c r="S3111" s="4">
        <f t="shared" si="2207"/>
        <v>1</v>
      </c>
      <c r="T3111" s="15">
        <f t="shared" si="2208"/>
        <v>0</v>
      </c>
      <c r="U3111" s="4">
        <f t="shared" si="2209"/>
        <v>1</v>
      </c>
      <c r="V3111" s="4">
        <f t="shared" si="2210"/>
        <v>3</v>
      </c>
      <c r="W3111" s="4">
        <f t="shared" si="2211"/>
        <v>1</v>
      </c>
      <c r="X3111" s="6">
        <f t="shared" si="2212"/>
        <v>0</v>
      </c>
      <c r="Y3111" s="4">
        <f t="shared" si="2213"/>
        <v>0</v>
      </c>
      <c r="Z3111" s="6">
        <f t="shared" si="2214"/>
        <v>0</v>
      </c>
      <c r="AA3111" s="18">
        <f t="shared" si="2215"/>
        <v>7</v>
      </c>
      <c r="AB3111" s="9" t="str">
        <f t="shared" si="2194"/>
        <v>P.C15</v>
      </c>
      <c r="AC3111" s="9" t="str">
        <f>_xlfn.XLOOKUP(R3111,Sheet2!$H$3:$H$258,Sheet2!$I$3:$I$258,"-----")</f>
        <v>TS</v>
      </c>
      <c r="AD3111" s="9" t="str">
        <f>_xlfn.XLOOKUP(VALUE(AE3111),Sheet2!$N$3:$N$1000,Sheet2!$O$3:$O$1000,"********")</f>
        <v>P.C15</v>
      </c>
      <c r="AE3111" t="str">
        <f t="shared" si="2191"/>
        <v>6324</v>
      </c>
      <c r="AF3111" s="9" t="str">
        <f>IF(R3111&lt;200,"+"&amp;TEXT(R3111,"0"),"-"&amp;TEXT(_xlfn.XLOOKUP(R3111,Sheet2!$K$3:$K$130,Sheet2!$L$3:$L$130,"-----"),"0"))</f>
        <v>+7</v>
      </c>
      <c r="AG3111" s="9" t="str">
        <f t="shared" si="2216"/>
        <v/>
      </c>
      <c r="AH3111" s="9" t="str">
        <f t="shared" si="2217"/>
        <v>DSZ P.C15</v>
      </c>
      <c r="AI3111" t="str">
        <f t="shared" si="2218"/>
        <v>3,P.C15</v>
      </c>
      <c r="AJ3111" s="16" t="str">
        <f t="shared" si="2219"/>
        <v>P.C15</v>
      </c>
      <c r="AK3111" t="str">
        <f t="shared" si="2220"/>
        <v>NEG 1,3,SBN</v>
      </c>
      <c r="AL3111" s="4" t="str">
        <f t="shared" si="2221"/>
        <v>NEG</v>
      </c>
      <c r="AM3111" s="4" t="str">
        <f t="shared" si="2222"/>
        <v/>
      </c>
      <c r="AN3111" s="4" t="str">
        <f t="shared" si="2223"/>
        <v/>
      </c>
      <c r="AO3111" s="4" t="str">
        <f t="shared" si="2224"/>
        <v/>
      </c>
      <c r="AP3111" s="15" t="str">
        <f t="shared" si="2225"/>
        <v>,SBN</v>
      </c>
      <c r="AQ3111" s="9" t="str">
        <f>_xlfn.XLOOKUP(D3111,Sheet2!$E$3:$E$101,Sheet2!$F$3:$F$101,"******************")</f>
        <v>******************</v>
      </c>
      <c r="AR3111" s="33" t="str">
        <f t="shared" si="2192"/>
        <v>DIA 3,MCAR</v>
      </c>
      <c r="AS3111" s="9" t="str">
        <f t="shared" si="2193"/>
        <v>DIA</v>
      </c>
      <c r="AT3111" s="4">
        <f t="shared" si="2226"/>
        <v>3</v>
      </c>
      <c r="AU3111" s="6">
        <f t="shared" si="2227"/>
        <v>0</v>
      </c>
      <c r="AV3111" s="4" t="str">
        <f t="shared" si="2195"/>
        <v/>
      </c>
      <c r="AW3111" s="4">
        <f t="shared" si="2228"/>
        <v>7</v>
      </c>
      <c r="AX3111" s="4" t="str">
        <f>_xlfn.XLOOKUP(AW3111,Sheet2!$Q$3:$Q$66,Sheet2!$R$3:$R$66,"**")</f>
        <v>MCAR</v>
      </c>
      <c r="AY3111" s="4">
        <f t="shared" si="2229"/>
        <v>1</v>
      </c>
      <c r="AZ3111" s="16" t="str">
        <f t="shared" si="2230"/>
        <v>SKPBN</v>
      </c>
    </row>
    <row r="3112" spans="2:52" x14ac:dyDescent="0.35">
      <c r="B3112" s="3">
        <f t="shared" si="2188"/>
        <v>16</v>
      </c>
      <c r="C3112" s="1">
        <f t="shared" si="2187"/>
        <v>6316</v>
      </c>
      <c r="D3112" s="2">
        <v>116445</v>
      </c>
      <c r="E3112" s="2" t="str">
        <f>_xlfn.XLOOKUP(C3112,Sheet2!$N$3:$N$1000,Sheet2!$O$3:$O$1000,"")</f>
        <v/>
      </c>
      <c r="F3112" s="9" t="str">
        <f t="shared" si="2196"/>
        <v>SUBO 0,3,SNR</v>
      </c>
      <c r="G3112" s="4" t="str">
        <f t="shared" si="2189"/>
        <v>235</v>
      </c>
      <c r="H3112" s="4">
        <f t="shared" si="2190"/>
        <v>45</v>
      </c>
      <c r="I3112" s="6">
        <f t="shared" si="2197"/>
        <v>1</v>
      </c>
      <c r="J3112" s="6">
        <f t="shared" si="2198"/>
        <v>1</v>
      </c>
      <c r="K3112" s="6">
        <f t="shared" si="2199"/>
        <v>6</v>
      </c>
      <c r="L3112" s="6">
        <f t="shared" si="2200"/>
        <v>4</v>
      </c>
      <c r="M3112" s="6">
        <f t="shared" si="2201"/>
        <v>4</v>
      </c>
      <c r="N3112" s="6">
        <f t="shared" si="2202"/>
        <v>5</v>
      </c>
      <c r="O3112" s="13">
        <f t="shared" si="2203"/>
        <v>19</v>
      </c>
      <c r="P3112" s="4">
        <f t="shared" si="2204"/>
        <v>4</v>
      </c>
      <c r="Q3112" s="4">
        <f t="shared" si="2205"/>
        <v>3</v>
      </c>
      <c r="R3112">
        <f t="shared" si="2206"/>
        <v>45</v>
      </c>
      <c r="S3112" s="4">
        <f t="shared" si="2207"/>
        <v>1</v>
      </c>
      <c r="T3112" s="15">
        <f t="shared" si="2208"/>
        <v>1</v>
      </c>
      <c r="U3112" s="4">
        <f t="shared" si="2209"/>
        <v>0</v>
      </c>
      <c r="V3112" s="4">
        <f t="shared" si="2210"/>
        <v>3</v>
      </c>
      <c r="W3112" s="4">
        <f t="shared" si="2211"/>
        <v>5</v>
      </c>
      <c r="X3112" s="6">
        <f t="shared" si="2212"/>
        <v>0</v>
      </c>
      <c r="Y3112" s="4">
        <f t="shared" si="2213"/>
        <v>2</v>
      </c>
      <c r="Z3112" s="6">
        <f t="shared" si="2214"/>
        <v>0</v>
      </c>
      <c r="AA3112" s="18">
        <f t="shared" si="2215"/>
        <v>5</v>
      </c>
      <c r="AB3112" s="9" t="str">
        <f t="shared" si="2194"/>
        <v>+45</v>
      </c>
      <c r="AC3112" s="9" t="str">
        <f>_xlfn.XLOOKUP(R3112,Sheet2!$H$3:$H$258,Sheet2!$I$3:$I$258,"-----")</f>
        <v>EGGS-1</v>
      </c>
      <c r="AD3112" s="9" t="str">
        <f>_xlfn.XLOOKUP(VALUE(AE3112),Sheet2!$N$3:$N$1000,Sheet2!$O$3:$O$1000,"********")</f>
        <v>********</v>
      </c>
      <c r="AE3112" t="str">
        <f t="shared" si="2191"/>
        <v>6363</v>
      </c>
      <c r="AF3112" s="9" t="str">
        <f>IF(R3112&lt;200,"+"&amp;TEXT(R3112,"0"),"-"&amp;TEXT(_xlfn.XLOOKUP(R3112,Sheet2!$K$3:$K$130,Sheet2!$L$3:$L$130,"-----"),"0"))</f>
        <v>+45</v>
      </c>
      <c r="AG3112" s="9" t="str">
        <f t="shared" si="2216"/>
        <v>@</v>
      </c>
      <c r="AH3112" s="9" t="str">
        <f t="shared" si="2217"/>
        <v>DSZ @+45</v>
      </c>
      <c r="AI3112" t="str">
        <f t="shared" si="2218"/>
        <v>3,@+45</v>
      </c>
      <c r="AJ3112" s="16" t="str">
        <f t="shared" si="2219"/>
        <v>@+45</v>
      </c>
      <c r="AK3112" t="str">
        <f t="shared" si="2220"/>
        <v>SUBO 0,3,SNR</v>
      </c>
      <c r="AL3112" s="4" t="str">
        <f t="shared" si="2221"/>
        <v>SUB</v>
      </c>
      <c r="AM3112" s="4" t="str">
        <f t="shared" si="2222"/>
        <v/>
      </c>
      <c r="AN3112" s="4" t="str">
        <f t="shared" si="2223"/>
        <v>O</v>
      </c>
      <c r="AO3112" s="4" t="str">
        <f t="shared" si="2224"/>
        <v/>
      </c>
      <c r="AP3112" s="15" t="str">
        <f t="shared" si="2225"/>
        <v>,SNR</v>
      </c>
      <c r="AQ3112" s="9" t="str">
        <f>_xlfn.XLOOKUP(D3112,Sheet2!$E$3:$E$101,Sheet2!$F$3:$F$101,"******************")</f>
        <v>******************</v>
      </c>
      <c r="AR3112" s="33" t="str">
        <f t="shared" si="2192"/>
        <v>DIC 3,**</v>
      </c>
      <c r="AS3112" s="9" t="str">
        <f t="shared" si="2193"/>
        <v>DIC</v>
      </c>
      <c r="AT3112" s="4">
        <f t="shared" si="2226"/>
        <v>3</v>
      </c>
      <c r="AU3112" s="6">
        <f t="shared" si="2227"/>
        <v>0</v>
      </c>
      <c r="AV3112" s="4" t="str">
        <f t="shared" si="2195"/>
        <v/>
      </c>
      <c r="AW3112" s="4">
        <f t="shared" si="2228"/>
        <v>45</v>
      </c>
      <c r="AX3112" s="4" t="str">
        <f>_xlfn.XLOOKUP(AW3112,Sheet2!$Q$3:$Q$66,Sheet2!$R$3:$R$66,"**")</f>
        <v>**</v>
      </c>
      <c r="AY3112" s="4">
        <f t="shared" si="2229"/>
        <v>5</v>
      </c>
      <c r="AZ3112" s="16" t="str">
        <f t="shared" si="2230"/>
        <v>SKPBN</v>
      </c>
    </row>
    <row r="3113" spans="2:52" x14ac:dyDescent="0.35">
      <c r="B3113" s="3">
        <f t="shared" si="2188"/>
        <v>17</v>
      </c>
      <c r="C3113" s="1">
        <f t="shared" si="2187"/>
        <v>6317</v>
      </c>
      <c r="D3113" s="2">
        <v>54756</v>
      </c>
      <c r="E3113" s="2" t="str">
        <f>_xlfn.XLOOKUP(C3113,Sheet2!$N$3:$N$1000,Sheet2!$O$3:$O$1000,"")</f>
        <v/>
      </c>
      <c r="F3113" s="9" t="str">
        <f t="shared" si="2196"/>
        <v>STA 3,CHDRZ</v>
      </c>
      <c r="G3113" s="4" t="str">
        <f t="shared" si="2189"/>
        <v>131</v>
      </c>
      <c r="H3113" s="4">
        <f t="shared" si="2190"/>
        <v>356</v>
      </c>
      <c r="I3113" s="6">
        <f t="shared" si="2197"/>
        <v>0</v>
      </c>
      <c r="J3113" s="6">
        <f t="shared" si="2198"/>
        <v>5</v>
      </c>
      <c r="K3113" s="6">
        <f t="shared" si="2199"/>
        <v>4</v>
      </c>
      <c r="L3113" s="6">
        <f t="shared" si="2200"/>
        <v>7</v>
      </c>
      <c r="M3113" s="6">
        <f t="shared" si="2201"/>
        <v>5</v>
      </c>
      <c r="N3113" s="6">
        <f t="shared" si="2202"/>
        <v>6</v>
      </c>
      <c r="O3113" s="13">
        <f t="shared" si="2203"/>
        <v>11</v>
      </c>
      <c r="P3113" s="4">
        <f t="shared" si="2204"/>
        <v>2</v>
      </c>
      <c r="Q3113" s="4">
        <f t="shared" si="2205"/>
        <v>3</v>
      </c>
      <c r="R3113">
        <f t="shared" si="2206"/>
        <v>356</v>
      </c>
      <c r="S3113" s="4">
        <f t="shared" si="2207"/>
        <v>1</v>
      </c>
      <c r="T3113" s="15">
        <f t="shared" si="2208"/>
        <v>0</v>
      </c>
      <c r="U3113" s="4">
        <f t="shared" si="2209"/>
        <v>2</v>
      </c>
      <c r="V3113" s="4">
        <f t="shared" si="2210"/>
        <v>3</v>
      </c>
      <c r="W3113" s="4">
        <f t="shared" si="2211"/>
        <v>1</v>
      </c>
      <c r="X3113" s="6">
        <f t="shared" si="2212"/>
        <v>3</v>
      </c>
      <c r="Y3113" s="4">
        <f t="shared" si="2213"/>
        <v>2</v>
      </c>
      <c r="Z3113" s="6">
        <f t="shared" si="2214"/>
        <v>1</v>
      </c>
      <c r="AA3113" s="18">
        <f t="shared" si="2215"/>
        <v>6</v>
      </c>
      <c r="AB3113" s="9" t="str">
        <f t="shared" si="2194"/>
        <v>CHDRZ</v>
      </c>
      <c r="AC3113" s="9" t="str">
        <f>_xlfn.XLOOKUP(R3113,Sheet2!$H$3:$H$258,Sheet2!$I$3:$I$258,"-----")</f>
        <v>*****</v>
      </c>
      <c r="AD3113" s="9" t="str">
        <f>_xlfn.XLOOKUP(VALUE(AE3113),Sheet2!$N$3:$N$1000,Sheet2!$O$3:$O$1000,"********")</f>
        <v>CHDRZ</v>
      </c>
      <c r="AE3113" t="str">
        <f t="shared" si="2191"/>
        <v>6275</v>
      </c>
      <c r="AF3113" s="9" t="str">
        <f>IF(R3113&lt;200,"+"&amp;TEXT(R3113,"0"),"-"&amp;TEXT(_xlfn.XLOOKUP(R3113,Sheet2!$K$3:$K$130,Sheet2!$L$3:$L$130,"-----"),"0"))</f>
        <v>-22</v>
      </c>
      <c r="AG3113" s="9" t="str">
        <f t="shared" si="2216"/>
        <v/>
      </c>
      <c r="AH3113" s="9" t="str">
        <f t="shared" si="2217"/>
        <v>DSZ CHDRZ</v>
      </c>
      <c r="AI3113" t="str">
        <f t="shared" si="2218"/>
        <v>3,CHDRZ</v>
      </c>
      <c r="AJ3113" s="16" t="str">
        <f t="shared" si="2219"/>
        <v>CHDRZ</v>
      </c>
      <c r="AK3113" t="str">
        <f t="shared" si="2220"/>
        <v>NEGOS# 2,3,SEZ</v>
      </c>
      <c r="AL3113" s="4" t="str">
        <f t="shared" si="2221"/>
        <v>NEG</v>
      </c>
      <c r="AM3113" s="4" t="str">
        <f t="shared" si="2222"/>
        <v>S</v>
      </c>
      <c r="AN3113" s="4" t="str">
        <f t="shared" si="2223"/>
        <v>O</v>
      </c>
      <c r="AO3113" s="4" t="str">
        <f t="shared" si="2224"/>
        <v>#</v>
      </c>
      <c r="AP3113" s="15" t="str">
        <f t="shared" si="2225"/>
        <v>,SEZ</v>
      </c>
      <c r="AQ3113" s="9" t="str">
        <f>_xlfn.XLOOKUP(D3113,Sheet2!$E$3:$E$101,Sheet2!$F$3:$F$101,"******************")</f>
        <v>******************</v>
      </c>
      <c r="AR3113" s="33" t="str">
        <f t="shared" si="2192"/>
        <v>DIAP 3,**</v>
      </c>
      <c r="AS3113" s="9" t="str">
        <f t="shared" si="2193"/>
        <v>DIAP</v>
      </c>
      <c r="AT3113" s="4">
        <f t="shared" si="2226"/>
        <v>3</v>
      </c>
      <c r="AU3113" s="6">
        <f t="shared" si="2227"/>
        <v>3</v>
      </c>
      <c r="AV3113" s="4" t="str">
        <f t="shared" si="2195"/>
        <v>P</v>
      </c>
      <c r="AW3113" s="4">
        <f t="shared" si="2228"/>
        <v>56</v>
      </c>
      <c r="AX3113" s="4" t="str">
        <f>_xlfn.XLOOKUP(AW3113,Sheet2!$Q$3:$Q$66,Sheet2!$R$3:$R$66,"**")</f>
        <v>**</v>
      </c>
      <c r="AY3113" s="4">
        <f t="shared" si="2229"/>
        <v>1</v>
      </c>
      <c r="AZ3113" s="16" t="str">
        <f t="shared" si="2230"/>
        <v>SKPDZ</v>
      </c>
    </row>
    <row r="3114" spans="2:52" x14ac:dyDescent="0.35">
      <c r="B3114" s="3">
        <f t="shared" si="2188"/>
        <v>18</v>
      </c>
      <c r="C3114" s="1">
        <f t="shared" si="2187"/>
        <v>6320</v>
      </c>
      <c r="D3114" s="2">
        <v>2407</v>
      </c>
      <c r="E3114" s="2" t="str">
        <f>_xlfn.XLOOKUP(C3114,Sheet2!$N$3:$N$1000,Sheet2!$O$3:$O$1000,"")</f>
        <v/>
      </c>
      <c r="F3114" s="9" t="str">
        <f t="shared" si="2196"/>
        <v>JMP @TYPRET</v>
      </c>
      <c r="G3114" s="4" t="str">
        <f t="shared" si="2189"/>
        <v>5</v>
      </c>
      <c r="H3114" s="4">
        <f t="shared" si="2190"/>
        <v>7</v>
      </c>
      <c r="I3114" s="6">
        <f t="shared" si="2197"/>
        <v>0</v>
      </c>
      <c r="J3114" s="6">
        <f t="shared" si="2198"/>
        <v>0</v>
      </c>
      <c r="K3114" s="6">
        <f t="shared" si="2199"/>
        <v>2</v>
      </c>
      <c r="L3114" s="6">
        <f t="shared" si="2200"/>
        <v>4</v>
      </c>
      <c r="M3114" s="6">
        <f t="shared" si="2201"/>
        <v>0</v>
      </c>
      <c r="N3114" s="6">
        <f t="shared" si="2202"/>
        <v>7</v>
      </c>
      <c r="O3114" s="13">
        <f t="shared" si="2203"/>
        <v>0</v>
      </c>
      <c r="P3114" s="4">
        <f t="shared" si="2204"/>
        <v>0</v>
      </c>
      <c r="Q3114" s="4">
        <f t="shared" si="2205"/>
        <v>0</v>
      </c>
      <c r="R3114">
        <f t="shared" si="2206"/>
        <v>7</v>
      </c>
      <c r="S3114" s="4">
        <f t="shared" si="2207"/>
        <v>1</v>
      </c>
      <c r="T3114" s="15">
        <f t="shared" si="2208"/>
        <v>1</v>
      </c>
      <c r="U3114" s="4">
        <f t="shared" si="2209"/>
        <v>0</v>
      </c>
      <c r="V3114" s="4">
        <f t="shared" si="2210"/>
        <v>0</v>
      </c>
      <c r="W3114" s="4">
        <f t="shared" si="2211"/>
        <v>5</v>
      </c>
      <c r="X3114" s="6">
        <f t="shared" si="2212"/>
        <v>0</v>
      </c>
      <c r="Y3114" s="4">
        <f t="shared" si="2213"/>
        <v>0</v>
      </c>
      <c r="Z3114" s="6">
        <f t="shared" si="2214"/>
        <v>0</v>
      </c>
      <c r="AA3114" s="18">
        <f t="shared" si="2215"/>
        <v>7</v>
      </c>
      <c r="AB3114" s="9" t="str">
        <f t="shared" si="2194"/>
        <v>TYPRET</v>
      </c>
      <c r="AC3114" s="9" t="str">
        <f>_xlfn.XLOOKUP(R3114,Sheet2!$H$3:$H$258,Sheet2!$I$3:$I$258,"-----")</f>
        <v>TS</v>
      </c>
      <c r="AD3114" s="9" t="str">
        <f>_xlfn.XLOOKUP(VALUE(AE3114),Sheet2!$N$3:$N$1000,Sheet2!$O$3:$O$1000,"********")</f>
        <v>TYPRET</v>
      </c>
      <c r="AE3114" t="str">
        <f t="shared" si="2191"/>
        <v>6327</v>
      </c>
      <c r="AF3114" s="9" t="str">
        <f>IF(R3114&lt;200,"+"&amp;TEXT(R3114,"0"),"-"&amp;TEXT(_xlfn.XLOOKUP(R3114,Sheet2!$K$3:$K$130,Sheet2!$L$3:$L$130,"-----"),"0"))</f>
        <v>+7</v>
      </c>
      <c r="AG3114" s="9" t="str">
        <f t="shared" si="2216"/>
        <v>@</v>
      </c>
      <c r="AH3114" s="9" t="str">
        <f t="shared" si="2217"/>
        <v>JMP @TYPRET</v>
      </c>
      <c r="AI3114" t="str">
        <f t="shared" si="2218"/>
        <v>0,@TYPRET</v>
      </c>
      <c r="AJ3114" s="16" t="str">
        <f t="shared" si="2219"/>
        <v>@TYPRET</v>
      </c>
      <c r="AK3114" t="str">
        <f t="shared" si="2220"/>
        <v>SUB 0,0,SBN</v>
      </c>
      <c r="AL3114" s="4" t="str">
        <f t="shared" si="2221"/>
        <v>SUB</v>
      </c>
      <c r="AM3114" s="4" t="str">
        <f t="shared" si="2222"/>
        <v/>
      </c>
      <c r="AN3114" s="4" t="str">
        <f t="shared" si="2223"/>
        <v/>
      </c>
      <c r="AO3114" s="4" t="str">
        <f t="shared" si="2224"/>
        <v/>
      </c>
      <c r="AP3114" s="15" t="str">
        <f t="shared" si="2225"/>
        <v>,SBN</v>
      </c>
      <c r="AQ3114" s="9" t="str">
        <f>_xlfn.XLOOKUP(D3114,Sheet2!$E$3:$E$101,Sheet2!$F$3:$F$101,"******************")</f>
        <v>******************</v>
      </c>
      <c r="AR3114" s="33" t="str">
        <f t="shared" si="2192"/>
        <v>DIC 0,MCAR</v>
      </c>
      <c r="AS3114" s="9" t="str">
        <f t="shared" si="2193"/>
        <v>DIC</v>
      </c>
      <c r="AT3114" s="4">
        <f t="shared" si="2226"/>
        <v>0</v>
      </c>
      <c r="AU3114" s="6">
        <f t="shared" si="2227"/>
        <v>0</v>
      </c>
      <c r="AV3114" s="4" t="str">
        <f t="shared" si="2195"/>
        <v/>
      </c>
      <c r="AW3114" s="4">
        <f t="shared" si="2228"/>
        <v>7</v>
      </c>
      <c r="AX3114" s="4" t="str">
        <f>_xlfn.XLOOKUP(AW3114,Sheet2!$Q$3:$Q$66,Sheet2!$R$3:$R$66,"**")</f>
        <v>MCAR</v>
      </c>
      <c r="AY3114" s="4">
        <f t="shared" si="2229"/>
        <v>5</v>
      </c>
      <c r="AZ3114" s="16" t="str">
        <f t="shared" si="2230"/>
        <v>SKPBN</v>
      </c>
    </row>
    <row r="3115" spans="2:52" x14ac:dyDescent="0.35">
      <c r="B3115" s="3">
        <f t="shared" si="2188"/>
        <v>19</v>
      </c>
      <c r="C3115" s="1">
        <f t="shared" si="2187"/>
        <v>6321</v>
      </c>
      <c r="D3115" s="2">
        <v>7</v>
      </c>
      <c r="E3115" s="2" t="str">
        <f>_xlfn.XLOOKUP(C3115,Sheet2!$N$3:$N$1000,Sheet2!$O$3:$O$1000,"")</f>
        <v>P.C7</v>
      </c>
      <c r="F3115" s="9"/>
      <c r="G3115" s="4" t="str">
        <f t="shared" si="2189"/>
        <v>0</v>
      </c>
      <c r="H3115" s="4">
        <f t="shared" si="2190"/>
        <v>7</v>
      </c>
      <c r="I3115" s="6">
        <f t="shared" si="2197"/>
        <v>0</v>
      </c>
      <c r="J3115" s="6">
        <f t="shared" si="2198"/>
        <v>0</v>
      </c>
      <c r="K3115" s="6">
        <f t="shared" si="2199"/>
        <v>0</v>
      </c>
      <c r="L3115" s="6">
        <f t="shared" si="2200"/>
        <v>0</v>
      </c>
      <c r="M3115" s="6">
        <f t="shared" si="2201"/>
        <v>0</v>
      </c>
      <c r="N3115" s="6">
        <f t="shared" si="2202"/>
        <v>7</v>
      </c>
      <c r="O3115" s="13">
        <f t="shared" si="2203"/>
        <v>0</v>
      </c>
      <c r="P3115" s="4">
        <f t="shared" si="2204"/>
        <v>0</v>
      </c>
      <c r="Q3115" s="4">
        <f t="shared" si="2205"/>
        <v>0</v>
      </c>
      <c r="R3115">
        <f t="shared" si="2206"/>
        <v>7</v>
      </c>
      <c r="S3115" s="4">
        <f t="shared" si="2207"/>
        <v>0</v>
      </c>
      <c r="T3115" s="15">
        <f t="shared" si="2208"/>
        <v>0</v>
      </c>
      <c r="U3115" s="4">
        <f t="shared" si="2209"/>
        <v>0</v>
      </c>
      <c r="V3115" s="4">
        <f t="shared" si="2210"/>
        <v>0</v>
      </c>
      <c r="W3115" s="4">
        <f t="shared" si="2211"/>
        <v>0</v>
      </c>
      <c r="X3115" s="6">
        <f t="shared" si="2212"/>
        <v>0</v>
      </c>
      <c r="Y3115" s="4">
        <f t="shared" si="2213"/>
        <v>0</v>
      </c>
      <c r="Z3115" s="6">
        <f t="shared" si="2214"/>
        <v>0</v>
      </c>
      <c r="AA3115" s="18">
        <f t="shared" si="2215"/>
        <v>7</v>
      </c>
      <c r="AB3115" s="9" t="str">
        <f t="shared" si="2194"/>
        <v>TS</v>
      </c>
      <c r="AC3115" s="9" t="str">
        <f>_xlfn.XLOOKUP(R3115,Sheet2!$H$3:$H$258,Sheet2!$I$3:$I$258,"-----")</f>
        <v>TS</v>
      </c>
      <c r="AD3115" s="9" t="str">
        <f>_xlfn.XLOOKUP(VALUE(AE3115),Sheet2!$N$3:$N$1000,Sheet2!$O$3:$O$1000,"********")</f>
        <v>PRGEND</v>
      </c>
      <c r="AE3115" t="str">
        <f t="shared" si="2191"/>
        <v>6330</v>
      </c>
      <c r="AF3115" s="9" t="str">
        <f>IF(R3115&lt;200,"+"&amp;TEXT(R3115,"0"),"-"&amp;TEXT(_xlfn.XLOOKUP(R3115,Sheet2!$K$3:$K$130,Sheet2!$L$3:$L$130,"-----"),"0"))</f>
        <v>+7</v>
      </c>
      <c r="AG3115" s="9" t="str">
        <f t="shared" si="2216"/>
        <v/>
      </c>
      <c r="AH3115" s="9" t="str">
        <f t="shared" si="2217"/>
        <v>JMP TS</v>
      </c>
      <c r="AI3115" t="str">
        <f t="shared" si="2218"/>
        <v>0,TS</v>
      </c>
      <c r="AJ3115" s="16" t="str">
        <f t="shared" si="2219"/>
        <v>TS</v>
      </c>
      <c r="AK3115" t="str">
        <f t="shared" si="2220"/>
        <v>COM 0,0,SBN</v>
      </c>
      <c r="AL3115" s="4" t="str">
        <f t="shared" si="2221"/>
        <v>COM</v>
      </c>
      <c r="AM3115" s="4" t="str">
        <f t="shared" si="2222"/>
        <v/>
      </c>
      <c r="AN3115" s="4" t="str">
        <f t="shared" si="2223"/>
        <v/>
      </c>
      <c r="AO3115" s="4" t="str">
        <f t="shared" si="2224"/>
        <v/>
      </c>
      <c r="AP3115" s="15" t="str">
        <f t="shared" si="2225"/>
        <v>,SBN</v>
      </c>
      <c r="AQ3115" s="9" t="str">
        <f>_xlfn.XLOOKUP(D3115,Sheet2!$E$3:$E$101,Sheet2!$F$3:$F$101,"******************")</f>
        <v>******************</v>
      </c>
      <c r="AR3115" s="33" t="str">
        <f t="shared" si="2192"/>
        <v>NIO MCAR</v>
      </c>
      <c r="AS3115" s="9" t="str">
        <f t="shared" si="2193"/>
        <v>DOC</v>
      </c>
      <c r="AT3115" s="4">
        <f t="shared" si="2226"/>
        <v>0</v>
      </c>
      <c r="AU3115" s="6">
        <f t="shared" si="2227"/>
        <v>0</v>
      </c>
      <c r="AV3115" s="4" t="str">
        <f t="shared" si="2195"/>
        <v/>
      </c>
      <c r="AW3115" s="4">
        <f t="shared" si="2228"/>
        <v>7</v>
      </c>
      <c r="AX3115" s="4" t="str">
        <f>_xlfn.XLOOKUP(AW3115,Sheet2!$Q$3:$Q$66,Sheet2!$R$3:$R$66,"**")</f>
        <v>MCAR</v>
      </c>
      <c r="AY3115" s="4">
        <f t="shared" si="2229"/>
        <v>0</v>
      </c>
      <c r="AZ3115" s="16" t="str">
        <f t="shared" si="2230"/>
        <v>SKPBN</v>
      </c>
    </row>
    <row r="3116" spans="2:52" x14ac:dyDescent="0.35">
      <c r="B3116" s="3">
        <f t="shared" si="2188"/>
        <v>20</v>
      </c>
      <c r="C3116" s="1">
        <f t="shared" si="2187"/>
        <v>6322</v>
      </c>
      <c r="D3116" s="2">
        <v>11</v>
      </c>
      <c r="E3116" s="2" t="str">
        <f>_xlfn.XLOOKUP(C3116,Sheet2!$N$3:$N$1000,Sheet2!$O$3:$O$1000,"")</f>
        <v>P.C11</v>
      </c>
      <c r="F3116" s="9"/>
      <c r="G3116" s="4" t="str">
        <f t="shared" si="2189"/>
        <v>0</v>
      </c>
      <c r="H3116" s="4">
        <f t="shared" si="2190"/>
        <v>11</v>
      </c>
      <c r="I3116" s="6">
        <f t="shared" si="2197"/>
        <v>0</v>
      </c>
      <c r="J3116" s="6">
        <f t="shared" si="2198"/>
        <v>0</v>
      </c>
      <c r="K3116" s="6">
        <f t="shared" si="2199"/>
        <v>0</v>
      </c>
      <c r="L3116" s="6">
        <f t="shared" si="2200"/>
        <v>0</v>
      </c>
      <c r="M3116" s="6">
        <f t="shared" si="2201"/>
        <v>1</v>
      </c>
      <c r="N3116" s="6">
        <f t="shared" si="2202"/>
        <v>1</v>
      </c>
      <c r="O3116" s="13">
        <f t="shared" si="2203"/>
        <v>0</v>
      </c>
      <c r="P3116" s="4">
        <f t="shared" si="2204"/>
        <v>0</v>
      </c>
      <c r="Q3116" s="4">
        <f t="shared" si="2205"/>
        <v>0</v>
      </c>
      <c r="R3116">
        <f t="shared" si="2206"/>
        <v>11</v>
      </c>
      <c r="S3116" s="4">
        <f t="shared" si="2207"/>
        <v>0</v>
      </c>
      <c r="T3116" s="15">
        <f t="shared" si="2208"/>
        <v>0</v>
      </c>
      <c r="U3116" s="4">
        <f t="shared" si="2209"/>
        <v>0</v>
      </c>
      <c r="V3116" s="4">
        <f t="shared" si="2210"/>
        <v>0</v>
      </c>
      <c r="W3116" s="4">
        <f t="shared" si="2211"/>
        <v>0</v>
      </c>
      <c r="X3116" s="6">
        <f t="shared" si="2212"/>
        <v>0</v>
      </c>
      <c r="Y3116" s="4">
        <f t="shared" si="2213"/>
        <v>0</v>
      </c>
      <c r="Z3116" s="6">
        <f t="shared" si="2214"/>
        <v>1</v>
      </c>
      <c r="AA3116" s="18">
        <f t="shared" si="2215"/>
        <v>1</v>
      </c>
      <c r="AB3116" s="9" t="str">
        <f t="shared" si="2194"/>
        <v>C2</v>
      </c>
      <c r="AC3116" s="9" t="str">
        <f>_xlfn.XLOOKUP(R3116,Sheet2!$H$3:$H$258,Sheet2!$I$3:$I$258,"-----")</f>
        <v>C2</v>
      </c>
      <c r="AD3116" s="9" t="str">
        <f>_xlfn.XLOOKUP(VALUE(AE3116),Sheet2!$N$3:$N$1000,Sheet2!$O$3:$O$1000,"********")</f>
        <v>TINX.</v>
      </c>
      <c r="AE3116" t="str">
        <f t="shared" si="2191"/>
        <v>6333</v>
      </c>
      <c r="AF3116" s="9" t="str">
        <f>IF(R3116&lt;200,"+"&amp;TEXT(R3116,"0"),"-"&amp;TEXT(_xlfn.XLOOKUP(R3116,Sheet2!$K$3:$K$130,Sheet2!$L$3:$L$130,"-----"),"0"))</f>
        <v>+11</v>
      </c>
      <c r="AG3116" s="9" t="str">
        <f t="shared" si="2216"/>
        <v/>
      </c>
      <c r="AH3116" s="9" t="str">
        <f t="shared" si="2217"/>
        <v>JMP C2</v>
      </c>
      <c r="AI3116" t="str">
        <f t="shared" si="2218"/>
        <v>0,C2</v>
      </c>
      <c r="AJ3116" s="16" t="str">
        <f t="shared" si="2219"/>
        <v>C2</v>
      </c>
      <c r="AK3116" t="str">
        <f t="shared" si="2220"/>
        <v>COM# 0,0,SKP</v>
      </c>
      <c r="AL3116" s="4" t="str">
        <f t="shared" si="2221"/>
        <v>COM</v>
      </c>
      <c r="AM3116" s="4" t="str">
        <f t="shared" si="2222"/>
        <v/>
      </c>
      <c r="AN3116" s="4" t="str">
        <f t="shared" si="2223"/>
        <v/>
      </c>
      <c r="AO3116" s="4" t="str">
        <f t="shared" si="2224"/>
        <v>#</v>
      </c>
      <c r="AP3116" s="15" t="str">
        <f t="shared" si="2225"/>
        <v>,SKP</v>
      </c>
      <c r="AQ3116" s="9" t="str">
        <f>_xlfn.XLOOKUP(D3116,Sheet2!$E$3:$E$101,Sheet2!$F$3:$F$101,"******************")</f>
        <v>******************</v>
      </c>
      <c r="AR3116" s="33" t="str">
        <f t="shared" si="2192"/>
        <v>NIO TTO</v>
      </c>
      <c r="AS3116" s="9" t="str">
        <f t="shared" si="2193"/>
        <v>DOC</v>
      </c>
      <c r="AT3116" s="4">
        <f t="shared" si="2226"/>
        <v>0</v>
      </c>
      <c r="AU3116" s="6">
        <f t="shared" si="2227"/>
        <v>0</v>
      </c>
      <c r="AV3116" s="4" t="str">
        <f t="shared" si="2195"/>
        <v/>
      </c>
      <c r="AW3116" s="4">
        <f t="shared" si="2228"/>
        <v>11</v>
      </c>
      <c r="AX3116" s="4" t="str">
        <f>_xlfn.XLOOKUP(AW3116,Sheet2!$Q$3:$Q$66,Sheet2!$R$3:$R$66,"**")</f>
        <v>TTO</v>
      </c>
      <c r="AY3116" s="4">
        <f t="shared" si="2229"/>
        <v>0</v>
      </c>
      <c r="AZ3116" s="16" t="str">
        <f t="shared" si="2230"/>
        <v>SKPBN</v>
      </c>
    </row>
    <row r="3117" spans="2:52" x14ac:dyDescent="0.35">
      <c r="B3117" s="3">
        <f t="shared" si="2188"/>
        <v>21</v>
      </c>
      <c r="C3117" s="1">
        <f t="shared" si="2187"/>
        <v>6323</v>
      </c>
      <c r="D3117" s="2">
        <v>12</v>
      </c>
      <c r="E3117" s="2" t="str">
        <f>_xlfn.XLOOKUP(C3117,Sheet2!$N$3:$N$1000,Sheet2!$O$3:$O$1000,"")</f>
        <v>P.C12</v>
      </c>
      <c r="F3117" s="9"/>
      <c r="G3117" s="4" t="str">
        <f t="shared" si="2189"/>
        <v>0</v>
      </c>
      <c r="H3117" s="4">
        <f t="shared" si="2190"/>
        <v>12</v>
      </c>
      <c r="I3117" s="6">
        <f t="shared" si="2197"/>
        <v>0</v>
      </c>
      <c r="J3117" s="6">
        <f t="shared" si="2198"/>
        <v>0</v>
      </c>
      <c r="K3117" s="6">
        <f t="shared" si="2199"/>
        <v>0</v>
      </c>
      <c r="L3117" s="6">
        <f t="shared" si="2200"/>
        <v>0</v>
      </c>
      <c r="M3117" s="6">
        <f t="shared" si="2201"/>
        <v>1</v>
      </c>
      <c r="N3117" s="6">
        <f t="shared" si="2202"/>
        <v>2</v>
      </c>
      <c r="O3117" s="13">
        <f t="shared" si="2203"/>
        <v>0</v>
      </c>
      <c r="P3117" s="4">
        <f t="shared" si="2204"/>
        <v>0</v>
      </c>
      <c r="Q3117" s="4">
        <f t="shared" si="2205"/>
        <v>0</v>
      </c>
      <c r="R3117">
        <f t="shared" si="2206"/>
        <v>12</v>
      </c>
      <c r="S3117" s="4">
        <f t="shared" si="2207"/>
        <v>0</v>
      </c>
      <c r="T3117" s="15">
        <f t="shared" si="2208"/>
        <v>0</v>
      </c>
      <c r="U3117" s="4">
        <f t="shared" si="2209"/>
        <v>0</v>
      </c>
      <c r="V3117" s="4">
        <f t="shared" si="2210"/>
        <v>0</v>
      </c>
      <c r="W3117" s="4">
        <f t="shared" si="2211"/>
        <v>0</v>
      </c>
      <c r="X3117" s="6">
        <f t="shared" si="2212"/>
        <v>0</v>
      </c>
      <c r="Y3117" s="4">
        <f t="shared" si="2213"/>
        <v>0</v>
      </c>
      <c r="Z3117" s="6">
        <f t="shared" si="2214"/>
        <v>1</v>
      </c>
      <c r="AA3117" s="18">
        <f t="shared" si="2215"/>
        <v>2</v>
      </c>
      <c r="AB3117" s="9" t="str">
        <f t="shared" si="2194"/>
        <v>*****</v>
      </c>
      <c r="AC3117" s="9" t="str">
        <f>_xlfn.XLOOKUP(R3117,Sheet2!$H$3:$H$258,Sheet2!$I$3:$I$258,"-----")</f>
        <v>*****</v>
      </c>
      <c r="AD3117" s="9" t="str">
        <f>_xlfn.XLOOKUP(VALUE(AE3117),Sheet2!$N$3:$N$1000,Sheet2!$O$3:$O$1000,"********")</f>
        <v>********</v>
      </c>
      <c r="AE3117" t="str">
        <f t="shared" si="2191"/>
        <v>6335</v>
      </c>
      <c r="AF3117" s="9" t="str">
        <f>IF(R3117&lt;200,"+"&amp;TEXT(R3117,"0"),"-"&amp;TEXT(_xlfn.XLOOKUP(R3117,Sheet2!$K$3:$K$130,Sheet2!$L$3:$L$130,"-----"),"0"))</f>
        <v>+12</v>
      </c>
      <c r="AG3117" s="9" t="str">
        <f t="shared" si="2216"/>
        <v/>
      </c>
      <c r="AH3117" s="9" t="str">
        <f t="shared" si="2217"/>
        <v>JMP *****</v>
      </c>
      <c r="AI3117" t="str">
        <f t="shared" si="2218"/>
        <v>0,*****</v>
      </c>
      <c r="AJ3117" s="16" t="str">
        <f t="shared" si="2219"/>
        <v>*****</v>
      </c>
      <c r="AK3117" t="str">
        <f t="shared" si="2220"/>
        <v>COM# 0,0,SZC</v>
      </c>
      <c r="AL3117" s="4" t="str">
        <f t="shared" si="2221"/>
        <v>COM</v>
      </c>
      <c r="AM3117" s="4" t="str">
        <f t="shared" si="2222"/>
        <v/>
      </c>
      <c r="AN3117" s="4" t="str">
        <f t="shared" si="2223"/>
        <v/>
      </c>
      <c r="AO3117" s="4" t="str">
        <f t="shared" si="2224"/>
        <v>#</v>
      </c>
      <c r="AP3117" s="15" t="str">
        <f t="shared" si="2225"/>
        <v>,SZC</v>
      </c>
      <c r="AQ3117" s="9" t="str">
        <f>_xlfn.XLOOKUP(D3117,Sheet2!$E$3:$E$101,Sheet2!$F$3:$F$101,"******************")</f>
        <v>******************</v>
      </c>
      <c r="AR3117" s="33" t="str">
        <f t="shared" si="2192"/>
        <v>NIO PTR</v>
      </c>
      <c r="AS3117" s="9" t="str">
        <f t="shared" si="2193"/>
        <v>DOC</v>
      </c>
      <c r="AT3117" s="4">
        <f t="shared" si="2226"/>
        <v>0</v>
      </c>
      <c r="AU3117" s="6">
        <f t="shared" si="2227"/>
        <v>0</v>
      </c>
      <c r="AV3117" s="4" t="str">
        <f t="shared" si="2195"/>
        <v/>
      </c>
      <c r="AW3117" s="4">
        <f t="shared" si="2228"/>
        <v>12</v>
      </c>
      <c r="AX3117" s="4" t="str">
        <f>_xlfn.XLOOKUP(AW3117,Sheet2!$Q$3:$Q$66,Sheet2!$R$3:$R$66,"**")</f>
        <v>PTR</v>
      </c>
      <c r="AY3117" s="4">
        <f t="shared" si="2229"/>
        <v>0</v>
      </c>
      <c r="AZ3117" s="16" t="str">
        <f t="shared" si="2230"/>
        <v>SKPBN</v>
      </c>
    </row>
    <row r="3118" spans="2:52" x14ac:dyDescent="0.35">
      <c r="B3118" s="3">
        <f t="shared" si="2188"/>
        <v>22</v>
      </c>
      <c r="C3118" s="1">
        <f t="shared" si="2187"/>
        <v>6324</v>
      </c>
      <c r="D3118" s="2">
        <v>15</v>
      </c>
      <c r="E3118" s="2" t="str">
        <f>_xlfn.XLOOKUP(C3118,Sheet2!$N$3:$N$1000,Sheet2!$O$3:$O$1000,"")</f>
        <v>P.C15</v>
      </c>
      <c r="F3118" s="9"/>
      <c r="G3118" s="4" t="str">
        <f t="shared" si="2189"/>
        <v>0</v>
      </c>
      <c r="H3118" s="4">
        <f t="shared" si="2190"/>
        <v>15</v>
      </c>
      <c r="I3118" s="6">
        <f t="shared" si="2197"/>
        <v>0</v>
      </c>
      <c r="J3118" s="6">
        <f t="shared" si="2198"/>
        <v>0</v>
      </c>
      <c r="K3118" s="6">
        <f t="shared" si="2199"/>
        <v>0</v>
      </c>
      <c r="L3118" s="6">
        <f t="shared" si="2200"/>
        <v>0</v>
      </c>
      <c r="M3118" s="6">
        <f t="shared" si="2201"/>
        <v>1</v>
      </c>
      <c r="N3118" s="6">
        <f t="shared" si="2202"/>
        <v>5</v>
      </c>
      <c r="O3118" s="13">
        <f t="shared" si="2203"/>
        <v>0</v>
      </c>
      <c r="P3118" s="4">
        <f t="shared" si="2204"/>
        <v>0</v>
      </c>
      <c r="Q3118" s="4">
        <f t="shared" si="2205"/>
        <v>0</v>
      </c>
      <c r="R3118">
        <f t="shared" si="2206"/>
        <v>15</v>
      </c>
      <c r="S3118" s="4">
        <f t="shared" si="2207"/>
        <v>0</v>
      </c>
      <c r="T3118" s="15">
        <f t="shared" si="2208"/>
        <v>0</v>
      </c>
      <c r="U3118" s="4">
        <f t="shared" si="2209"/>
        <v>0</v>
      </c>
      <c r="V3118" s="4">
        <f t="shared" si="2210"/>
        <v>0</v>
      </c>
      <c r="W3118" s="4">
        <f t="shared" si="2211"/>
        <v>0</v>
      </c>
      <c r="X3118" s="6">
        <f t="shared" si="2212"/>
        <v>0</v>
      </c>
      <c r="Y3118" s="4">
        <f t="shared" si="2213"/>
        <v>0</v>
      </c>
      <c r="Z3118" s="6">
        <f t="shared" si="2214"/>
        <v>1</v>
      </c>
      <c r="AA3118" s="18">
        <f t="shared" si="2215"/>
        <v>5</v>
      </c>
      <c r="AB3118" s="9" t="str">
        <f t="shared" si="2194"/>
        <v>*****</v>
      </c>
      <c r="AC3118" s="9" t="str">
        <f>_xlfn.XLOOKUP(R3118,Sheet2!$H$3:$H$258,Sheet2!$I$3:$I$258,"-----")</f>
        <v>*****</v>
      </c>
      <c r="AD3118" s="9" t="str">
        <f>_xlfn.XLOOKUP(VALUE(AE3118),Sheet2!$N$3:$N$1000,Sheet2!$O$3:$O$1000,"********")</f>
        <v>TINO</v>
      </c>
      <c r="AE3118" t="str">
        <f t="shared" si="2191"/>
        <v>6341</v>
      </c>
      <c r="AF3118" s="9" t="str">
        <f>IF(R3118&lt;200,"+"&amp;TEXT(R3118,"0"),"-"&amp;TEXT(_xlfn.XLOOKUP(R3118,Sheet2!$K$3:$K$130,Sheet2!$L$3:$L$130,"-----"),"0"))</f>
        <v>+15</v>
      </c>
      <c r="AG3118" s="9" t="str">
        <f t="shared" si="2216"/>
        <v/>
      </c>
      <c r="AH3118" s="9" t="str">
        <f t="shared" si="2217"/>
        <v>JMP *****</v>
      </c>
      <c r="AI3118" t="str">
        <f t="shared" si="2218"/>
        <v>0,*****</v>
      </c>
      <c r="AJ3118" s="16" t="str">
        <f t="shared" si="2219"/>
        <v>*****</v>
      </c>
      <c r="AK3118" t="str">
        <f t="shared" si="2220"/>
        <v>COM# 0,0,SNR</v>
      </c>
      <c r="AL3118" s="4" t="str">
        <f t="shared" si="2221"/>
        <v>COM</v>
      </c>
      <c r="AM3118" s="4" t="str">
        <f t="shared" si="2222"/>
        <v/>
      </c>
      <c r="AN3118" s="4" t="str">
        <f t="shared" si="2223"/>
        <v/>
      </c>
      <c r="AO3118" s="4" t="str">
        <f t="shared" si="2224"/>
        <v>#</v>
      </c>
      <c r="AP3118" s="15" t="str">
        <f t="shared" si="2225"/>
        <v>,SNR</v>
      </c>
      <c r="AQ3118" s="9" t="str">
        <f>_xlfn.XLOOKUP(D3118,Sheet2!$E$3:$E$101,Sheet2!$F$3:$F$101,"******************")</f>
        <v>******************</v>
      </c>
      <c r="AR3118" s="33" t="str">
        <f t="shared" si="2192"/>
        <v>NIO PLT</v>
      </c>
      <c r="AS3118" s="9" t="str">
        <f t="shared" si="2193"/>
        <v>DOC</v>
      </c>
      <c r="AT3118" s="4">
        <f t="shared" si="2226"/>
        <v>0</v>
      </c>
      <c r="AU3118" s="6">
        <f t="shared" si="2227"/>
        <v>0</v>
      </c>
      <c r="AV3118" s="4" t="str">
        <f t="shared" si="2195"/>
        <v/>
      </c>
      <c r="AW3118" s="4">
        <f t="shared" si="2228"/>
        <v>15</v>
      </c>
      <c r="AX3118" s="4" t="str">
        <f>_xlfn.XLOOKUP(AW3118,Sheet2!$Q$3:$Q$66,Sheet2!$R$3:$R$66,"**")</f>
        <v>PLT</v>
      </c>
      <c r="AY3118" s="4">
        <f t="shared" si="2229"/>
        <v>0</v>
      </c>
      <c r="AZ3118" s="16" t="str">
        <f t="shared" si="2230"/>
        <v>SKPBN</v>
      </c>
    </row>
    <row r="3119" spans="2:52" x14ac:dyDescent="0.35">
      <c r="B3119" s="3">
        <f t="shared" si="2188"/>
        <v>23</v>
      </c>
      <c r="C3119" s="1">
        <f t="shared" si="2187"/>
        <v>6325</v>
      </c>
      <c r="D3119" s="2">
        <v>240</v>
      </c>
      <c r="E3119" s="2" t="str">
        <f>_xlfn.XLOOKUP(C3119,Sheet2!$N$3:$N$1000,Sheet2!$O$3:$O$1000,"")</f>
        <v>P.240</v>
      </c>
      <c r="F3119" s="9"/>
      <c r="G3119" s="4" t="str">
        <f t="shared" si="2189"/>
        <v>0</v>
      </c>
      <c r="H3119" s="4">
        <f t="shared" si="2190"/>
        <v>240</v>
      </c>
      <c r="I3119" s="6">
        <f t="shared" si="2197"/>
        <v>0</v>
      </c>
      <c r="J3119" s="6">
        <f t="shared" si="2198"/>
        <v>0</v>
      </c>
      <c r="K3119" s="6">
        <f t="shared" si="2199"/>
        <v>0</v>
      </c>
      <c r="L3119" s="6">
        <f t="shared" si="2200"/>
        <v>2</v>
      </c>
      <c r="M3119" s="6">
        <f t="shared" si="2201"/>
        <v>4</v>
      </c>
      <c r="N3119" s="6">
        <f t="shared" si="2202"/>
        <v>0</v>
      </c>
      <c r="O3119" s="13">
        <f t="shared" si="2203"/>
        <v>0</v>
      </c>
      <c r="P3119" s="4">
        <f t="shared" si="2204"/>
        <v>0</v>
      </c>
      <c r="Q3119" s="4">
        <f t="shared" si="2205"/>
        <v>0</v>
      </c>
      <c r="R3119">
        <f t="shared" si="2206"/>
        <v>240</v>
      </c>
      <c r="S3119" s="4">
        <f t="shared" si="2207"/>
        <v>0</v>
      </c>
      <c r="T3119" s="15">
        <f t="shared" si="2208"/>
        <v>0</v>
      </c>
      <c r="U3119" s="4">
        <f t="shared" si="2209"/>
        <v>0</v>
      </c>
      <c r="V3119" s="4">
        <f t="shared" si="2210"/>
        <v>0</v>
      </c>
      <c r="W3119" s="4">
        <f t="shared" si="2211"/>
        <v>0</v>
      </c>
      <c r="X3119" s="6">
        <f t="shared" si="2212"/>
        <v>2</v>
      </c>
      <c r="Y3119" s="4">
        <f t="shared" si="2213"/>
        <v>2</v>
      </c>
      <c r="Z3119" s="6">
        <f t="shared" si="2214"/>
        <v>0</v>
      </c>
      <c r="AA3119" s="18">
        <f t="shared" si="2215"/>
        <v>0</v>
      </c>
      <c r="AB3119" s="9" t="str">
        <f t="shared" si="2194"/>
        <v>I.SETP</v>
      </c>
      <c r="AC3119" s="9" t="str">
        <f>_xlfn.XLOOKUP(R3119,Sheet2!$H$3:$H$258,Sheet2!$I$3:$I$258,"-----")</f>
        <v>I.SETP</v>
      </c>
      <c r="AD3119" s="9" t="str">
        <f>_xlfn.XLOOKUP(VALUE(AE3119),Sheet2!$N$3:$N$1000,Sheet2!$O$3:$O$1000,"********")</f>
        <v>********</v>
      </c>
      <c r="AE3119" t="str">
        <f t="shared" si="2191"/>
        <v>6165</v>
      </c>
      <c r="AF3119" s="9" t="str">
        <f>IF(R3119&lt;200,"+"&amp;TEXT(R3119,"0"),"-"&amp;TEXT(_xlfn.XLOOKUP(R3119,Sheet2!$K$3:$K$130,Sheet2!$L$3:$L$130,"-----"),"0"))</f>
        <v>-140</v>
      </c>
      <c r="AG3119" s="9" t="str">
        <f t="shared" si="2216"/>
        <v/>
      </c>
      <c r="AH3119" s="9" t="str">
        <f t="shared" si="2217"/>
        <v>JMP I.SETP</v>
      </c>
      <c r="AI3119" t="str">
        <f t="shared" si="2218"/>
        <v>0,I.SETP</v>
      </c>
      <c r="AJ3119" s="16" t="str">
        <f t="shared" si="2219"/>
        <v>I.SETP</v>
      </c>
      <c r="AK3119" t="str">
        <f t="shared" si="2220"/>
        <v>COMOR 0,0</v>
      </c>
      <c r="AL3119" s="4" t="str">
        <f t="shared" si="2221"/>
        <v>COM</v>
      </c>
      <c r="AM3119" s="4" t="str">
        <f t="shared" si="2222"/>
        <v>R</v>
      </c>
      <c r="AN3119" s="4" t="str">
        <f t="shared" si="2223"/>
        <v>O</v>
      </c>
      <c r="AO3119" s="4" t="str">
        <f t="shared" si="2224"/>
        <v/>
      </c>
      <c r="AP3119" s="15" t="str">
        <f t="shared" si="2225"/>
        <v/>
      </c>
      <c r="AQ3119" s="9" t="str">
        <f>_xlfn.XLOOKUP(D3119,Sheet2!$E$3:$E$101,Sheet2!$F$3:$F$101,"******************")</f>
        <v>******************</v>
      </c>
      <c r="AR3119" s="33" t="str">
        <f t="shared" si="2192"/>
        <v>NIOC **</v>
      </c>
      <c r="AS3119" s="9" t="str">
        <f t="shared" si="2193"/>
        <v>DOCC</v>
      </c>
      <c r="AT3119" s="4">
        <f t="shared" si="2226"/>
        <v>0</v>
      </c>
      <c r="AU3119" s="6">
        <f t="shared" si="2227"/>
        <v>2</v>
      </c>
      <c r="AV3119" s="4" t="str">
        <f t="shared" si="2195"/>
        <v>C</v>
      </c>
      <c r="AW3119" s="4">
        <f t="shared" si="2228"/>
        <v>40</v>
      </c>
      <c r="AX3119" s="4" t="str">
        <f>_xlfn.XLOOKUP(AW3119,Sheet2!$Q$3:$Q$66,Sheet2!$R$3:$R$66,"**")</f>
        <v>**</v>
      </c>
      <c r="AY3119" s="4">
        <f t="shared" si="2229"/>
        <v>0</v>
      </c>
      <c r="AZ3119" s="16" t="str">
        <f t="shared" si="2230"/>
        <v>SKPDN</v>
      </c>
    </row>
    <row r="3120" spans="2:52" x14ac:dyDescent="0.35">
      <c r="B3120" s="3">
        <f t="shared" si="2188"/>
        <v>24</v>
      </c>
      <c r="C3120" s="1">
        <f t="shared" si="2187"/>
        <v>6326</v>
      </c>
      <c r="D3120" s="2">
        <v>40</v>
      </c>
      <c r="E3120" s="2" t="str">
        <f>_xlfn.XLOOKUP(C3120,Sheet2!$N$3:$N$1000,Sheet2!$O$3:$O$1000,"")</f>
        <v>P.C40</v>
      </c>
      <c r="F3120" s="9"/>
      <c r="G3120" s="4" t="str">
        <f t="shared" si="2189"/>
        <v>0</v>
      </c>
      <c r="H3120" s="4">
        <f t="shared" si="2190"/>
        <v>40</v>
      </c>
      <c r="I3120" s="6">
        <f t="shared" si="2197"/>
        <v>0</v>
      </c>
      <c r="J3120" s="6">
        <f t="shared" si="2198"/>
        <v>0</v>
      </c>
      <c r="K3120" s="6">
        <f t="shared" si="2199"/>
        <v>0</v>
      </c>
      <c r="L3120" s="6">
        <f t="shared" si="2200"/>
        <v>0</v>
      </c>
      <c r="M3120" s="6">
        <f t="shared" si="2201"/>
        <v>4</v>
      </c>
      <c r="N3120" s="6">
        <f t="shared" si="2202"/>
        <v>0</v>
      </c>
      <c r="O3120" s="13">
        <f t="shared" si="2203"/>
        <v>0</v>
      </c>
      <c r="P3120" s="4">
        <f t="shared" si="2204"/>
        <v>0</v>
      </c>
      <c r="Q3120" s="4">
        <f t="shared" si="2205"/>
        <v>0</v>
      </c>
      <c r="R3120">
        <f t="shared" si="2206"/>
        <v>40</v>
      </c>
      <c r="S3120" s="4">
        <f t="shared" si="2207"/>
        <v>0</v>
      </c>
      <c r="T3120" s="15">
        <f t="shared" si="2208"/>
        <v>0</v>
      </c>
      <c r="U3120" s="4">
        <f t="shared" si="2209"/>
        <v>0</v>
      </c>
      <c r="V3120" s="4">
        <f t="shared" si="2210"/>
        <v>0</v>
      </c>
      <c r="W3120" s="4">
        <f t="shared" si="2211"/>
        <v>0</v>
      </c>
      <c r="X3120" s="6">
        <f t="shared" si="2212"/>
        <v>0</v>
      </c>
      <c r="Y3120" s="4">
        <f t="shared" si="2213"/>
        <v>2</v>
      </c>
      <c r="Z3120" s="6">
        <f t="shared" si="2214"/>
        <v>0</v>
      </c>
      <c r="AA3120" s="18">
        <f t="shared" si="2215"/>
        <v>0</v>
      </c>
      <c r="AB3120" s="9" t="str">
        <f t="shared" si="2194"/>
        <v>*****</v>
      </c>
      <c r="AC3120" s="9" t="str">
        <f>_xlfn.XLOOKUP(R3120,Sheet2!$H$3:$H$258,Sheet2!$I$3:$I$258,"-----")</f>
        <v>*****</v>
      </c>
      <c r="AD3120" s="9" t="str">
        <f>_xlfn.XLOOKUP(VALUE(AE3120),Sheet2!$N$3:$N$1000,Sheet2!$O$3:$O$1000,"********")</f>
        <v>********</v>
      </c>
      <c r="AE3120" t="str">
        <f t="shared" si="2191"/>
        <v>6366</v>
      </c>
      <c r="AF3120" s="9" t="str">
        <f>IF(R3120&lt;200,"+"&amp;TEXT(R3120,"0"),"-"&amp;TEXT(_xlfn.XLOOKUP(R3120,Sheet2!$K$3:$K$130,Sheet2!$L$3:$L$130,"-----"),"0"))</f>
        <v>+40</v>
      </c>
      <c r="AG3120" s="9" t="str">
        <f t="shared" si="2216"/>
        <v/>
      </c>
      <c r="AH3120" s="9" t="str">
        <f t="shared" si="2217"/>
        <v>JMP *****</v>
      </c>
      <c r="AI3120" t="str">
        <f t="shared" si="2218"/>
        <v>0,*****</v>
      </c>
      <c r="AJ3120" s="16" t="str">
        <f t="shared" si="2219"/>
        <v>*****</v>
      </c>
      <c r="AK3120" t="str">
        <f t="shared" si="2220"/>
        <v>COMO 0,0</v>
      </c>
      <c r="AL3120" s="4" t="str">
        <f t="shared" si="2221"/>
        <v>COM</v>
      </c>
      <c r="AM3120" s="4" t="str">
        <f t="shared" si="2222"/>
        <v/>
      </c>
      <c r="AN3120" s="4" t="str">
        <f t="shared" si="2223"/>
        <v>O</v>
      </c>
      <c r="AO3120" s="4" t="str">
        <f t="shared" si="2224"/>
        <v/>
      </c>
      <c r="AP3120" s="15" t="str">
        <f t="shared" si="2225"/>
        <v/>
      </c>
      <c r="AQ3120" s="9" t="str">
        <f>_xlfn.XLOOKUP(D3120,Sheet2!$E$3:$E$101,Sheet2!$F$3:$F$101,"******************")</f>
        <v>******************</v>
      </c>
      <c r="AR3120" s="33" t="str">
        <f t="shared" si="2192"/>
        <v>NIO **</v>
      </c>
      <c r="AS3120" s="9" t="str">
        <f t="shared" si="2193"/>
        <v>DOC</v>
      </c>
      <c r="AT3120" s="4">
        <f t="shared" si="2226"/>
        <v>0</v>
      </c>
      <c r="AU3120" s="6">
        <f t="shared" si="2227"/>
        <v>0</v>
      </c>
      <c r="AV3120" s="4" t="str">
        <f t="shared" si="2195"/>
        <v/>
      </c>
      <c r="AW3120" s="4">
        <f t="shared" si="2228"/>
        <v>40</v>
      </c>
      <c r="AX3120" s="4" t="str">
        <f>_xlfn.XLOOKUP(AW3120,Sheet2!$Q$3:$Q$66,Sheet2!$R$3:$R$66,"**")</f>
        <v>**</v>
      </c>
      <c r="AY3120" s="4">
        <f t="shared" si="2229"/>
        <v>0</v>
      </c>
      <c r="AZ3120" s="16" t="str">
        <f t="shared" si="2230"/>
        <v>SKPBN</v>
      </c>
    </row>
    <row r="3121" spans="1:52" x14ac:dyDescent="0.35">
      <c r="B3121" s="3">
        <f t="shared" si="2188"/>
        <v>25</v>
      </c>
      <c r="C3121" s="1">
        <f t="shared" si="2187"/>
        <v>6327</v>
      </c>
      <c r="D3121" s="2">
        <v>0</v>
      </c>
      <c r="E3121" s="2" t="str">
        <f>_xlfn.XLOOKUP(C3121,Sheet2!$N$3:$N$1000,Sheet2!$O$3:$O$1000,"")</f>
        <v>TYPRET</v>
      </c>
      <c r="F3121" s="9"/>
      <c r="G3121" s="4" t="str">
        <f t="shared" si="2189"/>
        <v>0</v>
      </c>
      <c r="H3121" s="4">
        <f t="shared" si="2190"/>
        <v>0</v>
      </c>
      <c r="I3121" s="6">
        <f t="shared" si="2197"/>
        <v>0</v>
      </c>
      <c r="J3121" s="6">
        <f t="shared" si="2198"/>
        <v>0</v>
      </c>
      <c r="K3121" s="6">
        <f t="shared" si="2199"/>
        <v>0</v>
      </c>
      <c r="L3121" s="6">
        <f t="shared" si="2200"/>
        <v>0</v>
      </c>
      <c r="M3121" s="6">
        <f t="shared" si="2201"/>
        <v>0</v>
      </c>
      <c r="N3121" s="6">
        <f t="shared" si="2202"/>
        <v>0</v>
      </c>
      <c r="O3121" s="13">
        <f t="shared" si="2203"/>
        <v>0</v>
      </c>
      <c r="P3121" s="4">
        <f t="shared" si="2204"/>
        <v>0</v>
      </c>
      <c r="Q3121" s="4">
        <f t="shared" si="2205"/>
        <v>0</v>
      </c>
      <c r="R3121">
        <f t="shared" si="2206"/>
        <v>0</v>
      </c>
      <c r="S3121" s="4">
        <f t="shared" si="2207"/>
        <v>0</v>
      </c>
      <c r="T3121" s="15">
        <f t="shared" si="2208"/>
        <v>0</v>
      </c>
      <c r="U3121" s="4">
        <f t="shared" si="2209"/>
        <v>0</v>
      </c>
      <c r="V3121" s="4">
        <f t="shared" si="2210"/>
        <v>0</v>
      </c>
      <c r="W3121" s="4">
        <f t="shared" si="2211"/>
        <v>0</v>
      </c>
      <c r="X3121" s="6">
        <f t="shared" si="2212"/>
        <v>0</v>
      </c>
      <c r="Y3121" s="4">
        <f t="shared" si="2213"/>
        <v>0</v>
      </c>
      <c r="Z3121" s="6">
        <f t="shared" si="2214"/>
        <v>0</v>
      </c>
      <c r="AA3121" s="18">
        <f t="shared" si="2215"/>
        <v>0</v>
      </c>
      <c r="AB3121" s="9" t="str">
        <f t="shared" si="2194"/>
        <v>0</v>
      </c>
      <c r="AC3121" s="9" t="str">
        <f>_xlfn.XLOOKUP(R3121,Sheet2!$H$3:$H$258,Sheet2!$I$3:$I$258,"-----")</f>
        <v>0</v>
      </c>
      <c r="AD3121" s="9" t="str">
        <f>_xlfn.XLOOKUP(VALUE(AE3121),Sheet2!$N$3:$N$1000,Sheet2!$O$3:$O$1000,"********")</f>
        <v>TYPRET</v>
      </c>
      <c r="AE3121" t="str">
        <f t="shared" si="2191"/>
        <v>6327</v>
      </c>
      <c r="AF3121" s="9" t="str">
        <f>IF(R3121&lt;200,"+"&amp;TEXT(R3121,"0"),"-"&amp;TEXT(_xlfn.XLOOKUP(R3121,Sheet2!$K$3:$K$130,Sheet2!$L$3:$L$130,"-----"),"0"))</f>
        <v>+0</v>
      </c>
      <c r="AG3121" s="9" t="str">
        <f t="shared" si="2216"/>
        <v/>
      </c>
      <c r="AH3121" s="9" t="str">
        <f t="shared" si="2217"/>
        <v>JMP 0</v>
      </c>
      <c r="AI3121" t="str">
        <f t="shared" si="2218"/>
        <v>0,0</v>
      </c>
      <c r="AJ3121" s="16" t="str">
        <f t="shared" si="2219"/>
        <v>0</v>
      </c>
      <c r="AK3121" t="str">
        <f t="shared" si="2220"/>
        <v>COM 0,0</v>
      </c>
      <c r="AL3121" s="4" t="str">
        <f t="shared" si="2221"/>
        <v>COM</v>
      </c>
      <c r="AM3121" s="4" t="str">
        <f t="shared" si="2222"/>
        <v/>
      </c>
      <c r="AN3121" s="4" t="str">
        <f t="shared" si="2223"/>
        <v/>
      </c>
      <c r="AO3121" s="4" t="str">
        <f t="shared" si="2224"/>
        <v/>
      </c>
      <c r="AP3121" s="15" t="str">
        <f t="shared" si="2225"/>
        <v/>
      </c>
      <c r="AQ3121" s="9" t="str">
        <f>_xlfn.XLOOKUP(D3121,Sheet2!$E$3:$E$101,Sheet2!$F$3:$F$101,"******************")</f>
        <v>0</v>
      </c>
      <c r="AR3121" s="33" t="str">
        <f t="shared" si="2192"/>
        <v>NIO 0</v>
      </c>
      <c r="AS3121" s="9" t="str">
        <f t="shared" si="2193"/>
        <v>DOC</v>
      </c>
      <c r="AT3121" s="4">
        <f t="shared" si="2226"/>
        <v>0</v>
      </c>
      <c r="AU3121" s="6">
        <f t="shared" si="2227"/>
        <v>0</v>
      </c>
      <c r="AV3121" s="4" t="str">
        <f t="shared" si="2195"/>
        <v/>
      </c>
      <c r="AW3121" s="4">
        <f t="shared" si="2228"/>
        <v>0</v>
      </c>
      <c r="AX3121" s="4" t="str">
        <f>_xlfn.XLOOKUP(AW3121,Sheet2!$Q$3:$Q$66,Sheet2!$R$3:$R$66,"**")</f>
        <v>0</v>
      </c>
      <c r="AY3121" s="4">
        <f t="shared" si="2229"/>
        <v>0</v>
      </c>
      <c r="AZ3121" s="16" t="str">
        <f t="shared" si="2230"/>
        <v>SKPBN</v>
      </c>
    </row>
    <row r="3122" spans="1:52" x14ac:dyDescent="0.35">
      <c r="B3122" s="3">
        <f t="shared" si="2188"/>
        <v>26</v>
      </c>
      <c r="C3122" s="1">
        <f t="shared" si="2187"/>
        <v>6330</v>
      </c>
      <c r="D3122" s="2">
        <v>0</v>
      </c>
      <c r="E3122" s="2" t="str">
        <f>_xlfn.XLOOKUP(C3122,Sheet2!$N$3:$N$1000,Sheet2!$O$3:$O$1000,"")</f>
        <v>PRGEND</v>
      </c>
      <c r="F3122" s="9"/>
      <c r="G3122" s="4" t="str">
        <f t="shared" si="2189"/>
        <v>0</v>
      </c>
      <c r="H3122" s="4">
        <f t="shared" si="2190"/>
        <v>0</v>
      </c>
      <c r="I3122" s="6">
        <f t="shared" si="2197"/>
        <v>0</v>
      </c>
      <c r="J3122" s="6">
        <f t="shared" si="2198"/>
        <v>0</v>
      </c>
      <c r="K3122" s="6">
        <f t="shared" si="2199"/>
        <v>0</v>
      </c>
      <c r="L3122" s="6">
        <f t="shared" si="2200"/>
        <v>0</v>
      </c>
      <c r="M3122" s="6">
        <f t="shared" si="2201"/>
        <v>0</v>
      </c>
      <c r="N3122" s="6">
        <f t="shared" si="2202"/>
        <v>0</v>
      </c>
      <c r="O3122" s="13">
        <f t="shared" si="2203"/>
        <v>0</v>
      </c>
      <c r="P3122" s="4">
        <f t="shared" si="2204"/>
        <v>0</v>
      </c>
      <c r="Q3122" s="4">
        <f t="shared" si="2205"/>
        <v>0</v>
      </c>
      <c r="R3122">
        <f t="shared" si="2206"/>
        <v>0</v>
      </c>
      <c r="S3122" s="4">
        <f t="shared" si="2207"/>
        <v>0</v>
      </c>
      <c r="T3122" s="15">
        <f t="shared" si="2208"/>
        <v>0</v>
      </c>
      <c r="U3122" s="4">
        <f t="shared" si="2209"/>
        <v>0</v>
      </c>
      <c r="V3122" s="4">
        <f t="shared" si="2210"/>
        <v>0</v>
      </c>
      <c r="W3122" s="4">
        <f t="shared" si="2211"/>
        <v>0</v>
      </c>
      <c r="X3122" s="6">
        <f t="shared" si="2212"/>
        <v>0</v>
      </c>
      <c r="Y3122" s="4">
        <f t="shared" si="2213"/>
        <v>0</v>
      </c>
      <c r="Z3122" s="6">
        <f t="shared" si="2214"/>
        <v>0</v>
      </c>
      <c r="AA3122" s="18">
        <f t="shared" si="2215"/>
        <v>0</v>
      </c>
      <c r="AB3122" s="9" t="str">
        <f t="shared" si="2194"/>
        <v>0</v>
      </c>
      <c r="AC3122" s="9" t="str">
        <f>_xlfn.XLOOKUP(R3122,Sheet2!$H$3:$H$258,Sheet2!$I$3:$I$258,"-----")</f>
        <v>0</v>
      </c>
      <c r="AD3122" s="9" t="str">
        <f>_xlfn.XLOOKUP(VALUE(AE3122),Sheet2!$N$3:$N$1000,Sheet2!$O$3:$O$1000,"********")</f>
        <v>PRGEND</v>
      </c>
      <c r="AE3122" t="str">
        <f t="shared" si="2191"/>
        <v>6330</v>
      </c>
      <c r="AF3122" s="9" t="str">
        <f>IF(R3122&lt;200,"+"&amp;TEXT(R3122,"0"),"-"&amp;TEXT(_xlfn.XLOOKUP(R3122,Sheet2!$K$3:$K$130,Sheet2!$L$3:$L$130,"-----"),"0"))</f>
        <v>+0</v>
      </c>
      <c r="AG3122" s="9" t="str">
        <f t="shared" si="2216"/>
        <v/>
      </c>
      <c r="AH3122" s="9" t="str">
        <f t="shared" si="2217"/>
        <v>JMP 0</v>
      </c>
      <c r="AI3122" t="str">
        <f t="shared" si="2218"/>
        <v>0,0</v>
      </c>
      <c r="AJ3122" s="16" t="str">
        <f t="shared" si="2219"/>
        <v>0</v>
      </c>
      <c r="AK3122" t="str">
        <f t="shared" si="2220"/>
        <v>COM 0,0</v>
      </c>
      <c r="AL3122" s="4" t="str">
        <f t="shared" si="2221"/>
        <v>COM</v>
      </c>
      <c r="AM3122" s="4" t="str">
        <f t="shared" si="2222"/>
        <v/>
      </c>
      <c r="AN3122" s="4" t="str">
        <f t="shared" si="2223"/>
        <v/>
      </c>
      <c r="AO3122" s="4" t="str">
        <f t="shared" si="2224"/>
        <v/>
      </c>
      <c r="AP3122" s="15" t="str">
        <f t="shared" si="2225"/>
        <v/>
      </c>
      <c r="AQ3122" s="9" t="str">
        <f>_xlfn.XLOOKUP(D3122,Sheet2!$E$3:$E$101,Sheet2!$F$3:$F$101,"******************")</f>
        <v>0</v>
      </c>
      <c r="AR3122" s="33" t="str">
        <f t="shared" si="2192"/>
        <v>NIO 0</v>
      </c>
      <c r="AS3122" s="9" t="str">
        <f t="shared" si="2193"/>
        <v>DOC</v>
      </c>
      <c r="AT3122" s="4">
        <f t="shared" si="2226"/>
        <v>0</v>
      </c>
      <c r="AU3122" s="6">
        <f t="shared" si="2227"/>
        <v>0</v>
      </c>
      <c r="AV3122" s="4" t="str">
        <f t="shared" si="2195"/>
        <v/>
      </c>
      <c r="AW3122" s="4">
        <f t="shared" si="2228"/>
        <v>0</v>
      </c>
      <c r="AX3122" s="4" t="str">
        <f>_xlfn.XLOOKUP(AW3122,Sheet2!$Q$3:$Q$66,Sheet2!$R$3:$R$66,"**")</f>
        <v>0</v>
      </c>
      <c r="AY3122" s="4">
        <f t="shared" si="2229"/>
        <v>0</v>
      </c>
      <c r="AZ3122" s="16" t="str">
        <f t="shared" si="2230"/>
        <v>SKPBN</v>
      </c>
    </row>
    <row r="3123" spans="1:52" x14ac:dyDescent="0.35">
      <c r="A3123" s="5" t="s">
        <v>124</v>
      </c>
      <c r="B3123" s="3">
        <v>1</v>
      </c>
      <c r="C3123" s="1">
        <f t="shared" si="2187"/>
        <v>6331</v>
      </c>
      <c r="D3123" s="2">
        <v>20772</v>
      </c>
      <c r="E3123" s="2" t="str">
        <f>_xlfn.XLOOKUP(C3123,Sheet2!$N$3:$N$1000,Sheet2!$O$3:$O$1000,"")</f>
        <v>TINC.</v>
      </c>
      <c r="F3123" s="9" t="str">
        <f t="shared" si="2196"/>
        <v>LDA 0,P.C12</v>
      </c>
      <c r="G3123" s="4" t="str">
        <f t="shared" si="2189"/>
        <v>41</v>
      </c>
      <c r="H3123" s="4">
        <f t="shared" si="2190"/>
        <v>372</v>
      </c>
      <c r="I3123" s="6">
        <f t="shared" si="2197"/>
        <v>0</v>
      </c>
      <c r="J3123" s="6">
        <f t="shared" si="2198"/>
        <v>2</v>
      </c>
      <c r="K3123" s="6">
        <f t="shared" si="2199"/>
        <v>0</v>
      </c>
      <c r="L3123" s="6">
        <f t="shared" si="2200"/>
        <v>7</v>
      </c>
      <c r="M3123" s="6">
        <f t="shared" si="2201"/>
        <v>7</v>
      </c>
      <c r="N3123" s="6">
        <f t="shared" si="2202"/>
        <v>2</v>
      </c>
      <c r="O3123" s="13">
        <f t="shared" si="2203"/>
        <v>4</v>
      </c>
      <c r="P3123" s="4">
        <f t="shared" si="2204"/>
        <v>1</v>
      </c>
      <c r="Q3123" s="4">
        <f t="shared" si="2205"/>
        <v>0</v>
      </c>
      <c r="R3123">
        <f t="shared" si="2206"/>
        <v>372</v>
      </c>
      <c r="S3123" s="4">
        <f t="shared" si="2207"/>
        <v>1</v>
      </c>
      <c r="T3123" s="15">
        <f t="shared" si="2208"/>
        <v>0</v>
      </c>
      <c r="U3123" s="4">
        <f t="shared" si="2209"/>
        <v>1</v>
      </c>
      <c r="V3123" s="4">
        <f t="shared" si="2210"/>
        <v>0</v>
      </c>
      <c r="W3123" s="4">
        <f t="shared" si="2211"/>
        <v>1</v>
      </c>
      <c r="X3123" s="6">
        <f t="shared" si="2212"/>
        <v>3</v>
      </c>
      <c r="Y3123" s="4">
        <f t="shared" si="2213"/>
        <v>3</v>
      </c>
      <c r="Z3123" s="6">
        <f t="shared" si="2214"/>
        <v>1</v>
      </c>
      <c r="AA3123" s="18">
        <f t="shared" si="2215"/>
        <v>2</v>
      </c>
      <c r="AB3123" s="9" t="str">
        <f t="shared" si="2194"/>
        <v>P.C12</v>
      </c>
      <c r="AC3123" s="9" t="str">
        <f>_xlfn.XLOOKUP(R3123,Sheet2!$H$3:$H$258,Sheet2!$I$3:$I$258,"-----")</f>
        <v>*****</v>
      </c>
      <c r="AD3123" s="9" t="str">
        <f>_xlfn.XLOOKUP(VALUE(AE3123),Sheet2!$N$3:$N$1000,Sheet2!$O$3:$O$1000,"********")</f>
        <v>P.C12</v>
      </c>
      <c r="AE3123" t="str">
        <f t="shared" si="2191"/>
        <v>6323</v>
      </c>
      <c r="AF3123" s="9" t="str">
        <f>IF(R3123&lt;200,"+"&amp;TEXT(R3123,"0"),"-"&amp;TEXT(_xlfn.XLOOKUP(R3123,Sheet2!$K$3:$K$130,Sheet2!$L$3:$L$130,"-----"),"0"))</f>
        <v>-6</v>
      </c>
      <c r="AG3123" s="9" t="str">
        <f t="shared" si="2216"/>
        <v/>
      </c>
      <c r="AH3123" s="9" t="str">
        <f t="shared" si="2217"/>
        <v>JMP P.C12</v>
      </c>
      <c r="AI3123" t="str">
        <f t="shared" si="2218"/>
        <v>0,P.C12</v>
      </c>
      <c r="AJ3123" s="16" t="str">
        <f t="shared" si="2219"/>
        <v>P.C12</v>
      </c>
      <c r="AK3123" t="str">
        <f t="shared" si="2220"/>
        <v>NEGCS# 1,0,SZC</v>
      </c>
      <c r="AL3123" s="4" t="str">
        <f t="shared" si="2221"/>
        <v>NEG</v>
      </c>
      <c r="AM3123" s="4" t="str">
        <f t="shared" si="2222"/>
        <v>S</v>
      </c>
      <c r="AN3123" s="4" t="str">
        <f t="shared" si="2223"/>
        <v>C</v>
      </c>
      <c r="AO3123" s="4" t="str">
        <f t="shared" si="2224"/>
        <v>#</v>
      </c>
      <c r="AP3123" s="15" t="str">
        <f t="shared" si="2225"/>
        <v>,SZC</v>
      </c>
      <c r="AQ3123" s="9" t="str">
        <f>_xlfn.XLOOKUP(D3123,Sheet2!$E$3:$E$101,Sheet2!$F$3:$F$101,"******************")</f>
        <v>******************</v>
      </c>
      <c r="AR3123" s="33" t="str">
        <f t="shared" si="2192"/>
        <v>DIAP 0,**</v>
      </c>
      <c r="AS3123" s="9" t="str">
        <f t="shared" si="2193"/>
        <v>DIAP</v>
      </c>
      <c r="AT3123" s="4">
        <f t="shared" si="2226"/>
        <v>0</v>
      </c>
      <c r="AU3123" s="6">
        <f t="shared" si="2227"/>
        <v>3</v>
      </c>
      <c r="AV3123" s="4" t="str">
        <f t="shared" si="2195"/>
        <v>P</v>
      </c>
      <c r="AW3123" s="4">
        <f t="shared" si="2228"/>
        <v>72</v>
      </c>
      <c r="AX3123" s="4" t="str">
        <f>_xlfn.XLOOKUP(AW3123,Sheet2!$Q$3:$Q$66,Sheet2!$R$3:$R$66,"**")</f>
        <v>**</v>
      </c>
      <c r="AY3123" s="4">
        <f t="shared" si="2229"/>
        <v>1</v>
      </c>
      <c r="AZ3123" s="16" t="str">
        <f t="shared" si="2230"/>
        <v>SKPDZ</v>
      </c>
    </row>
    <row r="3124" spans="1:52" x14ac:dyDescent="0.35">
      <c r="B3124" s="3">
        <f t="shared" ref="B3124:B3187" si="2231">B3123+1</f>
        <v>2</v>
      </c>
      <c r="C3124" s="1">
        <f t="shared" ref="C3124:C3187" si="2232">IF(MOD(C3123,10)=7,C3123+3,C3123+1)</f>
        <v>6332</v>
      </c>
      <c r="D3124" s="2">
        <v>4745</v>
      </c>
      <c r="E3124" s="2" t="str">
        <f>_xlfn.XLOOKUP(C3124,Sheet2!$N$3:$N$1000,Sheet2!$O$3:$O$1000,"")</f>
        <v/>
      </c>
      <c r="F3124" s="9" t="str">
        <f t="shared" si="2196"/>
        <v>JSR TYPE</v>
      </c>
      <c r="G3124" s="4" t="str">
        <f t="shared" si="2189"/>
        <v>11</v>
      </c>
      <c r="H3124" s="4">
        <f t="shared" si="2190"/>
        <v>345</v>
      </c>
      <c r="I3124" s="6">
        <f t="shared" si="2197"/>
        <v>0</v>
      </c>
      <c r="J3124" s="6">
        <f t="shared" si="2198"/>
        <v>0</v>
      </c>
      <c r="K3124" s="6">
        <f t="shared" si="2199"/>
        <v>4</v>
      </c>
      <c r="L3124" s="6">
        <f t="shared" si="2200"/>
        <v>7</v>
      </c>
      <c r="M3124" s="6">
        <f t="shared" si="2201"/>
        <v>4</v>
      </c>
      <c r="N3124" s="6">
        <f t="shared" si="2202"/>
        <v>5</v>
      </c>
      <c r="O3124" s="13">
        <f t="shared" si="2203"/>
        <v>1</v>
      </c>
      <c r="P3124" s="4">
        <f t="shared" si="2204"/>
        <v>0</v>
      </c>
      <c r="Q3124" s="4">
        <f t="shared" si="2205"/>
        <v>1</v>
      </c>
      <c r="R3124">
        <f t="shared" si="2206"/>
        <v>345</v>
      </c>
      <c r="S3124" s="4">
        <f t="shared" si="2207"/>
        <v>1</v>
      </c>
      <c r="T3124" s="15">
        <f t="shared" si="2208"/>
        <v>0</v>
      </c>
      <c r="U3124" s="4">
        <f t="shared" si="2209"/>
        <v>0</v>
      </c>
      <c r="V3124" s="4">
        <f t="shared" si="2210"/>
        <v>1</v>
      </c>
      <c r="W3124" s="4">
        <f t="shared" si="2211"/>
        <v>1</v>
      </c>
      <c r="X3124" s="6">
        <f t="shared" si="2212"/>
        <v>3</v>
      </c>
      <c r="Y3124" s="4">
        <f t="shared" si="2213"/>
        <v>2</v>
      </c>
      <c r="Z3124" s="6">
        <f t="shared" si="2214"/>
        <v>0</v>
      </c>
      <c r="AA3124" s="18">
        <f t="shared" si="2215"/>
        <v>5</v>
      </c>
      <c r="AB3124" s="9" t="str">
        <f t="shared" si="2194"/>
        <v>TYPE</v>
      </c>
      <c r="AC3124" s="9" t="str">
        <f>_xlfn.XLOOKUP(R3124,Sheet2!$H$3:$H$258,Sheet2!$I$3:$I$258,"-----")</f>
        <v>*****</v>
      </c>
      <c r="AD3124" s="9" t="str">
        <f>_xlfn.XLOOKUP(VALUE(AE3124),Sheet2!$N$3:$N$1000,Sheet2!$O$3:$O$1000,"********")</f>
        <v>TYPE</v>
      </c>
      <c r="AE3124" t="str">
        <f t="shared" si="2191"/>
        <v>6277</v>
      </c>
      <c r="AF3124" s="9" t="str">
        <f>IF(R3124&lt;200,"+"&amp;TEXT(R3124,"0"),"-"&amp;TEXT(_xlfn.XLOOKUP(R3124,Sheet2!$K$3:$K$130,Sheet2!$L$3:$L$130,"-----"),"0"))</f>
        <v>-33</v>
      </c>
      <c r="AG3124" s="9" t="str">
        <f t="shared" si="2216"/>
        <v/>
      </c>
      <c r="AH3124" s="9" t="str">
        <f t="shared" si="2217"/>
        <v>JSR TYPE</v>
      </c>
      <c r="AI3124" t="str">
        <f t="shared" si="2218"/>
        <v>1,TYPE</v>
      </c>
      <c r="AJ3124" s="16" t="str">
        <f t="shared" si="2219"/>
        <v>TYPE</v>
      </c>
      <c r="AK3124" t="str">
        <f t="shared" si="2220"/>
        <v>NEGOS 0,1,SNR</v>
      </c>
      <c r="AL3124" s="4" t="str">
        <f t="shared" si="2221"/>
        <v>NEG</v>
      </c>
      <c r="AM3124" s="4" t="str">
        <f t="shared" si="2222"/>
        <v>S</v>
      </c>
      <c r="AN3124" s="4" t="str">
        <f t="shared" si="2223"/>
        <v>O</v>
      </c>
      <c r="AO3124" s="4" t="str">
        <f t="shared" si="2224"/>
        <v/>
      </c>
      <c r="AP3124" s="15" t="str">
        <f t="shared" si="2225"/>
        <v>,SNR</v>
      </c>
      <c r="AQ3124" s="9" t="str">
        <f>_xlfn.XLOOKUP(D3124,Sheet2!$E$3:$E$101,Sheet2!$F$3:$F$101,"******************")</f>
        <v>******************</v>
      </c>
      <c r="AR3124" s="33" t="str">
        <f t="shared" si="2192"/>
        <v>DIAP 1,**</v>
      </c>
      <c r="AS3124" s="9" t="str">
        <f t="shared" si="2193"/>
        <v>DIAP</v>
      </c>
      <c r="AT3124" s="4">
        <f t="shared" si="2226"/>
        <v>1</v>
      </c>
      <c r="AU3124" s="6">
        <f t="shared" si="2227"/>
        <v>3</v>
      </c>
      <c r="AV3124" s="4" t="str">
        <f t="shared" si="2195"/>
        <v>P</v>
      </c>
      <c r="AW3124" s="4">
        <f t="shared" si="2228"/>
        <v>45</v>
      </c>
      <c r="AX3124" s="4" t="str">
        <f>_xlfn.XLOOKUP(AW3124,Sheet2!$Q$3:$Q$66,Sheet2!$R$3:$R$66,"**")</f>
        <v>**</v>
      </c>
      <c r="AY3124" s="4">
        <f t="shared" si="2229"/>
        <v>1</v>
      </c>
      <c r="AZ3124" s="16" t="str">
        <f t="shared" si="2230"/>
        <v>SKPDZ</v>
      </c>
    </row>
    <row r="3125" spans="1:52" x14ac:dyDescent="0.35">
      <c r="B3125" s="3">
        <f t="shared" si="2231"/>
        <v>3</v>
      </c>
      <c r="C3125" s="1">
        <f t="shared" si="2232"/>
        <v>6333</v>
      </c>
      <c r="D3125" s="2">
        <v>10743</v>
      </c>
      <c r="E3125" s="2" t="str">
        <f>_xlfn.XLOOKUP(C3125,Sheet2!$N$3:$N$1000,Sheet2!$O$3:$O$1000,"")</f>
        <v>TINX.</v>
      </c>
      <c r="F3125" s="9" t="str">
        <f t="shared" si="2196"/>
        <v>ISZ MESSR</v>
      </c>
      <c r="G3125" s="4" t="str">
        <f t="shared" si="2189"/>
        <v>21</v>
      </c>
      <c r="H3125" s="4">
        <f t="shared" si="2190"/>
        <v>343</v>
      </c>
      <c r="I3125" s="6">
        <f t="shared" si="2197"/>
        <v>0</v>
      </c>
      <c r="J3125" s="6">
        <f t="shared" si="2198"/>
        <v>1</v>
      </c>
      <c r="K3125" s="6">
        <f t="shared" si="2199"/>
        <v>0</v>
      </c>
      <c r="L3125" s="6">
        <f t="shared" si="2200"/>
        <v>7</v>
      </c>
      <c r="M3125" s="6">
        <f t="shared" si="2201"/>
        <v>4</v>
      </c>
      <c r="N3125" s="6">
        <f t="shared" si="2202"/>
        <v>3</v>
      </c>
      <c r="O3125" s="13">
        <f t="shared" si="2203"/>
        <v>2</v>
      </c>
      <c r="P3125" s="4">
        <f t="shared" si="2204"/>
        <v>0</v>
      </c>
      <c r="Q3125" s="4">
        <f t="shared" si="2205"/>
        <v>2</v>
      </c>
      <c r="R3125">
        <f t="shared" si="2206"/>
        <v>343</v>
      </c>
      <c r="S3125" s="4">
        <f t="shared" si="2207"/>
        <v>1</v>
      </c>
      <c r="T3125" s="15">
        <f t="shared" si="2208"/>
        <v>0</v>
      </c>
      <c r="U3125" s="4">
        <f t="shared" si="2209"/>
        <v>0</v>
      </c>
      <c r="V3125" s="4">
        <f t="shared" si="2210"/>
        <v>2</v>
      </c>
      <c r="W3125" s="4">
        <f t="shared" si="2211"/>
        <v>1</v>
      </c>
      <c r="X3125" s="6">
        <f t="shared" si="2212"/>
        <v>3</v>
      </c>
      <c r="Y3125" s="4">
        <f t="shared" si="2213"/>
        <v>2</v>
      </c>
      <c r="Z3125" s="6">
        <f t="shared" si="2214"/>
        <v>0</v>
      </c>
      <c r="AA3125" s="18">
        <f t="shared" si="2215"/>
        <v>3</v>
      </c>
      <c r="AB3125" s="9" t="str">
        <f t="shared" si="2194"/>
        <v>MESSR</v>
      </c>
      <c r="AC3125" s="9" t="str">
        <f>_xlfn.XLOOKUP(R3125,Sheet2!$H$3:$H$258,Sheet2!$I$3:$I$258,"-----")</f>
        <v>*****</v>
      </c>
      <c r="AD3125" s="9" t="str">
        <f>_xlfn.XLOOKUP(VALUE(AE3125),Sheet2!$N$3:$N$1000,Sheet2!$O$3:$O$1000,"********")</f>
        <v>MESSR</v>
      </c>
      <c r="AE3125" t="str">
        <f t="shared" si="2191"/>
        <v>6276</v>
      </c>
      <c r="AF3125" s="9" t="str">
        <f>IF(R3125&lt;200,"+"&amp;TEXT(R3125,"0"),"-"&amp;TEXT(_xlfn.XLOOKUP(R3125,Sheet2!$K$3:$K$130,Sheet2!$L$3:$L$130,"-----"),"0"))</f>
        <v>-35</v>
      </c>
      <c r="AG3125" s="9" t="str">
        <f t="shared" si="2216"/>
        <v/>
      </c>
      <c r="AH3125" s="9" t="str">
        <f t="shared" si="2217"/>
        <v>ISZ MESSR</v>
      </c>
      <c r="AI3125" t="str">
        <f t="shared" si="2218"/>
        <v>2,MESSR</v>
      </c>
      <c r="AJ3125" s="16" t="str">
        <f t="shared" si="2219"/>
        <v>MESSR</v>
      </c>
      <c r="AK3125" t="str">
        <f t="shared" si="2220"/>
        <v>NEGOS 0,2,SNC</v>
      </c>
      <c r="AL3125" s="4" t="str">
        <f t="shared" si="2221"/>
        <v>NEG</v>
      </c>
      <c r="AM3125" s="4" t="str">
        <f t="shared" si="2222"/>
        <v>S</v>
      </c>
      <c r="AN3125" s="4" t="str">
        <f t="shared" si="2223"/>
        <v>O</v>
      </c>
      <c r="AO3125" s="4" t="str">
        <f t="shared" si="2224"/>
        <v/>
      </c>
      <c r="AP3125" s="15" t="str">
        <f t="shared" si="2225"/>
        <v>,SNC</v>
      </c>
      <c r="AQ3125" s="9" t="str">
        <f>_xlfn.XLOOKUP(D3125,Sheet2!$E$3:$E$101,Sheet2!$F$3:$F$101,"******************")</f>
        <v>******************</v>
      </c>
      <c r="AR3125" s="33" t="str">
        <f t="shared" si="2192"/>
        <v>DIAP 2,**</v>
      </c>
      <c r="AS3125" s="9" t="str">
        <f t="shared" si="2193"/>
        <v>DIAP</v>
      </c>
      <c r="AT3125" s="4">
        <f t="shared" si="2226"/>
        <v>2</v>
      </c>
      <c r="AU3125" s="6">
        <f t="shared" si="2227"/>
        <v>3</v>
      </c>
      <c r="AV3125" s="4" t="str">
        <f t="shared" si="2195"/>
        <v>P</v>
      </c>
      <c r="AW3125" s="4">
        <f t="shared" si="2228"/>
        <v>43</v>
      </c>
      <c r="AX3125" s="4" t="str">
        <f>_xlfn.XLOOKUP(AW3125,Sheet2!$Q$3:$Q$66,Sheet2!$R$3:$R$66,"**")</f>
        <v>**</v>
      </c>
      <c r="AY3125" s="4">
        <f t="shared" si="2229"/>
        <v>1</v>
      </c>
      <c r="AZ3125" s="16" t="str">
        <f t="shared" si="2230"/>
        <v>SKPDZ</v>
      </c>
    </row>
    <row r="3126" spans="1:52" x14ac:dyDescent="0.35">
      <c r="B3126" s="3">
        <f t="shared" si="2231"/>
        <v>4</v>
      </c>
      <c r="C3126" s="1">
        <f t="shared" si="2232"/>
        <v>6334</v>
      </c>
      <c r="D3126" s="2">
        <v>24677</v>
      </c>
      <c r="E3126" s="2" t="str">
        <f>_xlfn.XLOOKUP(C3126,Sheet2!$N$3:$N$1000,Sheet2!$O$3:$O$1000,"")</f>
        <v>TINR.</v>
      </c>
      <c r="F3126" s="9" t="str">
        <f t="shared" si="2196"/>
        <v>LDA 1,P.AC1</v>
      </c>
      <c r="G3126" s="4" t="str">
        <f t="shared" si="2189"/>
        <v>51</v>
      </c>
      <c r="H3126" s="4">
        <f t="shared" si="2190"/>
        <v>277</v>
      </c>
      <c r="I3126" s="6">
        <f t="shared" si="2197"/>
        <v>0</v>
      </c>
      <c r="J3126" s="6">
        <f t="shared" si="2198"/>
        <v>2</v>
      </c>
      <c r="K3126" s="6">
        <f t="shared" si="2199"/>
        <v>4</v>
      </c>
      <c r="L3126" s="6">
        <f t="shared" si="2200"/>
        <v>6</v>
      </c>
      <c r="M3126" s="6">
        <f t="shared" si="2201"/>
        <v>7</v>
      </c>
      <c r="N3126" s="6">
        <f t="shared" si="2202"/>
        <v>7</v>
      </c>
      <c r="O3126" s="13">
        <f t="shared" si="2203"/>
        <v>5</v>
      </c>
      <c r="P3126" s="4">
        <f t="shared" si="2204"/>
        <v>1</v>
      </c>
      <c r="Q3126" s="4">
        <f t="shared" si="2205"/>
        <v>1</v>
      </c>
      <c r="R3126">
        <f t="shared" si="2206"/>
        <v>277</v>
      </c>
      <c r="S3126" s="4">
        <f t="shared" si="2207"/>
        <v>1</v>
      </c>
      <c r="T3126" s="15">
        <f t="shared" si="2208"/>
        <v>0</v>
      </c>
      <c r="U3126" s="4">
        <f t="shared" si="2209"/>
        <v>1</v>
      </c>
      <c r="V3126" s="4">
        <f t="shared" si="2210"/>
        <v>1</v>
      </c>
      <c r="W3126" s="4">
        <f t="shared" si="2211"/>
        <v>1</v>
      </c>
      <c r="X3126" s="6">
        <f t="shared" si="2212"/>
        <v>2</v>
      </c>
      <c r="Y3126" s="4">
        <f t="shared" si="2213"/>
        <v>3</v>
      </c>
      <c r="Z3126" s="6">
        <f t="shared" si="2214"/>
        <v>1</v>
      </c>
      <c r="AA3126" s="18">
        <f t="shared" si="2215"/>
        <v>7</v>
      </c>
      <c r="AB3126" s="9" t="str">
        <f t="shared" si="2194"/>
        <v>P.AC1</v>
      </c>
      <c r="AC3126" s="9" t="str">
        <f>_xlfn.XLOOKUP(R3126,Sheet2!$H$3:$H$258,Sheet2!$I$3:$I$258,"-----")</f>
        <v>*****</v>
      </c>
      <c r="AD3126" s="9" t="str">
        <f>_xlfn.XLOOKUP(VALUE(AE3126),Sheet2!$N$3:$N$1000,Sheet2!$O$3:$O$1000,"********")</f>
        <v>P.AC1</v>
      </c>
      <c r="AE3126" t="str">
        <f t="shared" si="2191"/>
        <v>6233</v>
      </c>
      <c r="AF3126" s="9" t="str">
        <f>IF(R3126&lt;200,"+"&amp;TEXT(R3126,"0"),"-"&amp;TEXT(_xlfn.XLOOKUP(R3126,Sheet2!$K$3:$K$130,Sheet2!$L$3:$L$130,"-----"),"0"))</f>
        <v>-101</v>
      </c>
      <c r="AG3126" s="9" t="str">
        <f t="shared" si="2216"/>
        <v/>
      </c>
      <c r="AH3126" s="9" t="str">
        <f t="shared" si="2217"/>
        <v>JSR P.AC1</v>
      </c>
      <c r="AI3126" t="str">
        <f t="shared" si="2218"/>
        <v>1,P.AC1</v>
      </c>
      <c r="AJ3126" s="16" t="str">
        <f t="shared" si="2219"/>
        <v>P.AC1</v>
      </c>
      <c r="AK3126" t="str">
        <f t="shared" si="2220"/>
        <v>NEGCR# 1,1,SBN</v>
      </c>
      <c r="AL3126" s="4" t="str">
        <f t="shared" si="2221"/>
        <v>NEG</v>
      </c>
      <c r="AM3126" s="4" t="str">
        <f t="shared" si="2222"/>
        <v>R</v>
      </c>
      <c r="AN3126" s="4" t="str">
        <f t="shared" si="2223"/>
        <v>C</v>
      </c>
      <c r="AO3126" s="4" t="str">
        <f t="shared" si="2224"/>
        <v>#</v>
      </c>
      <c r="AP3126" s="15" t="str">
        <f t="shared" si="2225"/>
        <v>,SBN</v>
      </c>
      <c r="AQ3126" s="9" t="str">
        <f>_xlfn.XLOOKUP(D3126,Sheet2!$E$3:$E$101,Sheet2!$F$3:$F$101,"******************")</f>
        <v>******************</v>
      </c>
      <c r="AR3126" s="33" t="str">
        <f t="shared" si="2192"/>
        <v>DIAC 1,CPU</v>
      </c>
      <c r="AS3126" s="9" t="str">
        <f t="shared" si="2193"/>
        <v>DIAC</v>
      </c>
      <c r="AT3126" s="4">
        <f t="shared" si="2226"/>
        <v>1</v>
      </c>
      <c r="AU3126" s="6">
        <f t="shared" si="2227"/>
        <v>2</v>
      </c>
      <c r="AV3126" s="4" t="str">
        <f t="shared" si="2195"/>
        <v>C</v>
      </c>
      <c r="AW3126" s="4">
        <f t="shared" si="2228"/>
        <v>77</v>
      </c>
      <c r="AX3126" s="4" t="str">
        <f>_xlfn.XLOOKUP(AW3126,Sheet2!$Q$3:$Q$66,Sheet2!$R$3:$R$66,"**")</f>
        <v>CPU</v>
      </c>
      <c r="AY3126" s="4">
        <f t="shared" si="2229"/>
        <v>1</v>
      </c>
      <c r="AZ3126" s="16" t="str">
        <f t="shared" si="2230"/>
        <v>SKPDN</v>
      </c>
    </row>
    <row r="3127" spans="1:52" x14ac:dyDescent="0.35">
      <c r="B3127" s="3">
        <f t="shared" si="2231"/>
        <v>5</v>
      </c>
      <c r="C3127" s="1">
        <f t="shared" si="2232"/>
        <v>6335</v>
      </c>
      <c r="D3127" s="2">
        <v>34675</v>
      </c>
      <c r="E3127" s="2" t="str">
        <f>_xlfn.XLOOKUP(C3127,Sheet2!$N$3:$N$1000,Sheet2!$O$3:$O$1000,"")</f>
        <v/>
      </c>
      <c r="F3127" s="9" t="str">
        <f t="shared" si="2196"/>
        <v>LDA 3,ZSUPP</v>
      </c>
      <c r="G3127" s="4" t="str">
        <f t="shared" si="2189"/>
        <v>71</v>
      </c>
      <c r="H3127" s="4">
        <f t="shared" si="2190"/>
        <v>275</v>
      </c>
      <c r="I3127" s="6">
        <f t="shared" si="2197"/>
        <v>0</v>
      </c>
      <c r="J3127" s="6">
        <f t="shared" si="2198"/>
        <v>3</v>
      </c>
      <c r="K3127" s="6">
        <f t="shared" si="2199"/>
        <v>4</v>
      </c>
      <c r="L3127" s="6">
        <f t="shared" si="2200"/>
        <v>6</v>
      </c>
      <c r="M3127" s="6">
        <f t="shared" si="2201"/>
        <v>7</v>
      </c>
      <c r="N3127" s="6">
        <f t="shared" si="2202"/>
        <v>5</v>
      </c>
      <c r="O3127" s="13">
        <f t="shared" si="2203"/>
        <v>7</v>
      </c>
      <c r="P3127" s="4">
        <f t="shared" si="2204"/>
        <v>1</v>
      </c>
      <c r="Q3127" s="4">
        <f t="shared" si="2205"/>
        <v>3</v>
      </c>
      <c r="R3127">
        <f t="shared" si="2206"/>
        <v>275</v>
      </c>
      <c r="S3127" s="4">
        <f t="shared" si="2207"/>
        <v>1</v>
      </c>
      <c r="T3127" s="15">
        <f t="shared" si="2208"/>
        <v>0</v>
      </c>
      <c r="U3127" s="4">
        <f t="shared" si="2209"/>
        <v>1</v>
      </c>
      <c r="V3127" s="4">
        <f t="shared" si="2210"/>
        <v>3</v>
      </c>
      <c r="W3127" s="4">
        <f t="shared" si="2211"/>
        <v>1</v>
      </c>
      <c r="X3127" s="6">
        <f t="shared" si="2212"/>
        <v>2</v>
      </c>
      <c r="Y3127" s="4">
        <f t="shared" si="2213"/>
        <v>3</v>
      </c>
      <c r="Z3127" s="6">
        <f t="shared" si="2214"/>
        <v>1</v>
      </c>
      <c r="AA3127" s="18">
        <f t="shared" si="2215"/>
        <v>5</v>
      </c>
      <c r="AB3127" s="9" t="str">
        <f t="shared" si="2194"/>
        <v>ZSUPP</v>
      </c>
      <c r="AC3127" s="9" t="str">
        <f>_xlfn.XLOOKUP(R3127,Sheet2!$H$3:$H$258,Sheet2!$I$3:$I$258,"-----")</f>
        <v>*****</v>
      </c>
      <c r="AD3127" s="9" t="str">
        <f>_xlfn.XLOOKUP(VALUE(AE3127),Sheet2!$N$3:$N$1000,Sheet2!$O$3:$O$1000,"********")</f>
        <v>ZSUPP</v>
      </c>
      <c r="AE3127" t="str">
        <f t="shared" si="2191"/>
        <v>6232</v>
      </c>
      <c r="AF3127" s="9" t="str">
        <f>IF(R3127&lt;200,"+"&amp;TEXT(R3127,"0"),"-"&amp;TEXT(_xlfn.XLOOKUP(R3127,Sheet2!$K$3:$K$130,Sheet2!$L$3:$L$130,"-----"),"0"))</f>
        <v>-103</v>
      </c>
      <c r="AG3127" s="9" t="str">
        <f t="shared" si="2216"/>
        <v/>
      </c>
      <c r="AH3127" s="9" t="str">
        <f t="shared" si="2217"/>
        <v>DSZ ZSUPP</v>
      </c>
      <c r="AI3127" t="str">
        <f t="shared" si="2218"/>
        <v>3,ZSUPP</v>
      </c>
      <c r="AJ3127" s="16" t="str">
        <f t="shared" si="2219"/>
        <v>ZSUPP</v>
      </c>
      <c r="AK3127" t="str">
        <f t="shared" si="2220"/>
        <v>NEGCR# 1,3,SNR</v>
      </c>
      <c r="AL3127" s="4" t="str">
        <f t="shared" si="2221"/>
        <v>NEG</v>
      </c>
      <c r="AM3127" s="4" t="str">
        <f t="shared" si="2222"/>
        <v>R</v>
      </c>
      <c r="AN3127" s="4" t="str">
        <f t="shared" si="2223"/>
        <v>C</v>
      </c>
      <c r="AO3127" s="4" t="str">
        <f t="shared" si="2224"/>
        <v>#</v>
      </c>
      <c r="AP3127" s="15" t="str">
        <f t="shared" si="2225"/>
        <v>,SNR</v>
      </c>
      <c r="AQ3127" s="9" t="str">
        <f>_xlfn.XLOOKUP(D3127,Sheet2!$E$3:$E$101,Sheet2!$F$3:$F$101,"******************")</f>
        <v>******************</v>
      </c>
      <c r="AR3127" s="33" t="str">
        <f t="shared" si="2192"/>
        <v>DIAC 3,**</v>
      </c>
      <c r="AS3127" s="9" t="str">
        <f t="shared" si="2193"/>
        <v>DIAC</v>
      </c>
      <c r="AT3127" s="4">
        <f t="shared" si="2226"/>
        <v>3</v>
      </c>
      <c r="AU3127" s="6">
        <f t="shared" si="2227"/>
        <v>2</v>
      </c>
      <c r="AV3127" s="4" t="str">
        <f t="shared" si="2195"/>
        <v>C</v>
      </c>
      <c r="AW3127" s="4">
        <f t="shared" si="2228"/>
        <v>75</v>
      </c>
      <c r="AX3127" s="4" t="str">
        <f>_xlfn.XLOOKUP(AW3127,Sheet2!$Q$3:$Q$66,Sheet2!$R$3:$R$66,"**")</f>
        <v>**</v>
      </c>
      <c r="AY3127" s="4">
        <f t="shared" si="2229"/>
        <v>1</v>
      </c>
      <c r="AZ3127" s="16" t="str">
        <f t="shared" si="2230"/>
        <v>SKPDN</v>
      </c>
    </row>
    <row r="3128" spans="1:52" x14ac:dyDescent="0.35">
      <c r="B3128" s="3">
        <f t="shared" si="2231"/>
        <v>6</v>
      </c>
      <c r="C3128" s="1">
        <f t="shared" si="2232"/>
        <v>6336</v>
      </c>
      <c r="D3128" s="2">
        <v>175102</v>
      </c>
      <c r="E3128" s="2" t="str">
        <f>_xlfn.XLOOKUP(C3128,Sheet2!$N$3:$N$1000,Sheet2!$O$3:$O$1000,"")</f>
        <v/>
      </c>
      <c r="F3128" s="9" t="str">
        <f t="shared" si="2196"/>
        <v>MOVL 3,3,SZC</v>
      </c>
      <c r="G3128" s="4" t="str">
        <f t="shared" si="2189"/>
        <v>372</v>
      </c>
      <c r="H3128" s="4">
        <f t="shared" si="2190"/>
        <v>102</v>
      </c>
      <c r="I3128" s="6">
        <f t="shared" si="2197"/>
        <v>1</v>
      </c>
      <c r="J3128" s="6">
        <f t="shared" si="2198"/>
        <v>7</v>
      </c>
      <c r="K3128" s="6">
        <f t="shared" si="2199"/>
        <v>5</v>
      </c>
      <c r="L3128" s="6">
        <f t="shared" si="2200"/>
        <v>1</v>
      </c>
      <c r="M3128" s="6">
        <f t="shared" si="2201"/>
        <v>0</v>
      </c>
      <c r="N3128" s="6">
        <f t="shared" si="2202"/>
        <v>2</v>
      </c>
      <c r="O3128" s="13">
        <f t="shared" si="2203"/>
        <v>31</v>
      </c>
      <c r="P3128" s="4">
        <f t="shared" si="2204"/>
        <v>7</v>
      </c>
      <c r="Q3128" s="4">
        <f t="shared" si="2205"/>
        <v>3</v>
      </c>
      <c r="R3128">
        <f t="shared" si="2206"/>
        <v>102</v>
      </c>
      <c r="S3128" s="4">
        <f t="shared" si="2207"/>
        <v>2</v>
      </c>
      <c r="T3128" s="15">
        <f t="shared" si="2208"/>
        <v>0</v>
      </c>
      <c r="U3128" s="4">
        <f t="shared" si="2209"/>
        <v>3</v>
      </c>
      <c r="V3128" s="4">
        <f t="shared" si="2210"/>
        <v>3</v>
      </c>
      <c r="W3128" s="4">
        <f t="shared" si="2211"/>
        <v>2</v>
      </c>
      <c r="X3128" s="6">
        <f t="shared" si="2212"/>
        <v>1</v>
      </c>
      <c r="Y3128" s="4">
        <f t="shared" si="2213"/>
        <v>0</v>
      </c>
      <c r="Z3128" s="6">
        <f t="shared" si="2214"/>
        <v>0</v>
      </c>
      <c r="AA3128" s="18">
        <f t="shared" si="2215"/>
        <v>2</v>
      </c>
      <c r="AB3128" s="9" t="str">
        <f t="shared" si="2194"/>
        <v>+102,2</v>
      </c>
      <c r="AC3128" s="9" t="str">
        <f>_xlfn.XLOOKUP(R3128,Sheet2!$H$3:$H$258,Sheet2!$I$3:$I$258,"-----")</f>
        <v>ZB9</v>
      </c>
      <c r="AD3128" s="9" t="str">
        <f>_xlfn.XLOOKUP(VALUE(AE3128),Sheet2!$N$3:$N$1000,Sheet2!$O$3:$O$1000,"********")</f>
        <v>SCORE</v>
      </c>
      <c r="AE3128" t="str">
        <f t="shared" si="2191"/>
        <v>6440</v>
      </c>
      <c r="AF3128" s="9" t="str">
        <f>IF(R3128&lt;200,"+"&amp;TEXT(R3128,"0"),"-"&amp;TEXT(_xlfn.XLOOKUP(R3128,Sheet2!$K$3:$K$130,Sheet2!$L$3:$L$130,"-----"),"0"))</f>
        <v>+102</v>
      </c>
      <c r="AG3128" s="9" t="str">
        <f t="shared" si="2216"/>
        <v/>
      </c>
      <c r="AH3128" s="9" t="str">
        <f t="shared" si="2217"/>
        <v>DSZ +102,2</v>
      </c>
      <c r="AI3128" t="str">
        <f t="shared" si="2218"/>
        <v>3,+102,2</v>
      </c>
      <c r="AJ3128" s="16" t="str">
        <f t="shared" si="2219"/>
        <v>+102,2</v>
      </c>
      <c r="AK3128" t="str">
        <f t="shared" si="2220"/>
        <v>MOVL 3,3,SZC</v>
      </c>
      <c r="AL3128" s="4" t="str">
        <f t="shared" si="2221"/>
        <v>MOV</v>
      </c>
      <c r="AM3128" s="4" t="str">
        <f t="shared" si="2222"/>
        <v>L</v>
      </c>
      <c r="AN3128" s="4" t="str">
        <f t="shared" si="2223"/>
        <v/>
      </c>
      <c r="AO3128" s="4" t="str">
        <f t="shared" si="2224"/>
        <v/>
      </c>
      <c r="AP3128" s="15" t="str">
        <f t="shared" si="2225"/>
        <v>,SZC</v>
      </c>
      <c r="AQ3128" s="9" t="str">
        <f>_xlfn.XLOOKUP(D3128,Sheet2!$E$3:$E$101,Sheet2!$F$3:$F$101,"******************")</f>
        <v>******************</v>
      </c>
      <c r="AR3128" s="33" t="str">
        <f t="shared" si="2192"/>
        <v>DOAS 3,MAP0</v>
      </c>
      <c r="AS3128" s="9" t="str">
        <f t="shared" si="2193"/>
        <v>DOAS</v>
      </c>
      <c r="AT3128" s="4">
        <f t="shared" si="2226"/>
        <v>3</v>
      </c>
      <c r="AU3128" s="6">
        <f t="shared" si="2227"/>
        <v>1</v>
      </c>
      <c r="AV3128" s="4" t="str">
        <f t="shared" si="2195"/>
        <v>S</v>
      </c>
      <c r="AW3128" s="4">
        <f t="shared" si="2228"/>
        <v>2</v>
      </c>
      <c r="AX3128" s="4" t="str">
        <f>_xlfn.XLOOKUP(AW3128,Sheet2!$Q$3:$Q$66,Sheet2!$R$3:$R$66,"**")</f>
        <v>MAP0</v>
      </c>
      <c r="AY3128" s="4">
        <f t="shared" si="2229"/>
        <v>2</v>
      </c>
      <c r="AZ3128" s="16" t="str">
        <f t="shared" si="2230"/>
        <v>SKPBZ</v>
      </c>
    </row>
    <row r="3129" spans="1:52" x14ac:dyDescent="0.35">
      <c r="B3129" s="3">
        <f t="shared" si="2231"/>
        <v>7</v>
      </c>
      <c r="C3129" s="1">
        <f t="shared" si="2232"/>
        <v>6337</v>
      </c>
      <c r="D3129" s="2">
        <v>124400</v>
      </c>
      <c r="E3129" s="2" t="str">
        <f>_xlfn.XLOOKUP(C3129,Sheet2!$N$3:$N$1000,Sheet2!$O$3:$O$1000,"")</f>
        <v/>
      </c>
      <c r="F3129" s="9" t="str">
        <f t="shared" si="2196"/>
        <v>NEG 1,1</v>
      </c>
      <c r="G3129" s="4" t="str">
        <f t="shared" si="2189"/>
        <v>251</v>
      </c>
      <c r="H3129" s="4">
        <f t="shared" si="2190"/>
        <v>0</v>
      </c>
      <c r="I3129" s="6">
        <f t="shared" si="2197"/>
        <v>1</v>
      </c>
      <c r="J3129" s="6">
        <f t="shared" si="2198"/>
        <v>2</v>
      </c>
      <c r="K3129" s="6">
        <f t="shared" si="2199"/>
        <v>4</v>
      </c>
      <c r="L3129" s="6">
        <f t="shared" si="2200"/>
        <v>4</v>
      </c>
      <c r="M3129" s="6">
        <f t="shared" si="2201"/>
        <v>0</v>
      </c>
      <c r="N3129" s="6">
        <f t="shared" si="2202"/>
        <v>0</v>
      </c>
      <c r="O3129" s="13">
        <f t="shared" si="2203"/>
        <v>21</v>
      </c>
      <c r="P3129" s="4">
        <f t="shared" si="2204"/>
        <v>5</v>
      </c>
      <c r="Q3129" s="4">
        <f t="shared" si="2205"/>
        <v>1</v>
      </c>
      <c r="R3129">
        <f t="shared" si="2206"/>
        <v>0</v>
      </c>
      <c r="S3129" s="4">
        <f t="shared" si="2207"/>
        <v>1</v>
      </c>
      <c r="T3129" s="15">
        <f t="shared" si="2208"/>
        <v>0</v>
      </c>
      <c r="U3129" s="4">
        <f t="shared" si="2209"/>
        <v>1</v>
      </c>
      <c r="V3129" s="4">
        <f t="shared" si="2210"/>
        <v>1</v>
      </c>
      <c r="W3129" s="4">
        <f t="shared" si="2211"/>
        <v>1</v>
      </c>
      <c r="X3129" s="6">
        <f t="shared" si="2212"/>
        <v>0</v>
      </c>
      <c r="Y3129" s="4">
        <f t="shared" si="2213"/>
        <v>0</v>
      </c>
      <c r="Z3129" s="6">
        <f t="shared" si="2214"/>
        <v>0</v>
      </c>
      <c r="AA3129" s="18">
        <f t="shared" si="2215"/>
        <v>0</v>
      </c>
      <c r="AB3129" s="9" t="str">
        <f t="shared" si="2194"/>
        <v>+0</v>
      </c>
      <c r="AC3129" s="9" t="str">
        <f>_xlfn.XLOOKUP(R3129,Sheet2!$H$3:$H$258,Sheet2!$I$3:$I$258,"-----")</f>
        <v>0</v>
      </c>
      <c r="AD3129" s="9" t="str">
        <f>_xlfn.XLOOKUP(VALUE(AE3129),Sheet2!$N$3:$N$1000,Sheet2!$O$3:$O$1000,"********")</f>
        <v>********</v>
      </c>
      <c r="AE3129" t="str">
        <f t="shared" si="2191"/>
        <v>6337</v>
      </c>
      <c r="AF3129" s="9" t="str">
        <f>IF(R3129&lt;200,"+"&amp;TEXT(R3129,"0"),"-"&amp;TEXT(_xlfn.XLOOKUP(R3129,Sheet2!$K$3:$K$130,Sheet2!$L$3:$L$130,"-----"),"0"))</f>
        <v>+0</v>
      </c>
      <c r="AG3129" s="9" t="str">
        <f t="shared" si="2216"/>
        <v/>
      </c>
      <c r="AH3129" s="9" t="str">
        <f t="shared" si="2217"/>
        <v>JSR +0</v>
      </c>
      <c r="AI3129" t="str">
        <f t="shared" si="2218"/>
        <v>1,+0</v>
      </c>
      <c r="AJ3129" s="16" t="str">
        <f t="shared" si="2219"/>
        <v>+0</v>
      </c>
      <c r="AK3129" t="str">
        <f t="shared" si="2220"/>
        <v>NEG 1,1</v>
      </c>
      <c r="AL3129" s="4" t="str">
        <f t="shared" si="2221"/>
        <v>NEG</v>
      </c>
      <c r="AM3129" s="4" t="str">
        <f t="shared" si="2222"/>
        <v/>
      </c>
      <c r="AN3129" s="4" t="str">
        <f t="shared" si="2223"/>
        <v/>
      </c>
      <c r="AO3129" s="4" t="str">
        <f t="shared" si="2224"/>
        <v/>
      </c>
      <c r="AP3129" s="15" t="str">
        <f t="shared" si="2225"/>
        <v/>
      </c>
      <c r="AQ3129" s="9" t="str">
        <f>_xlfn.XLOOKUP(D3129,Sheet2!$E$3:$E$101,Sheet2!$F$3:$F$101,"******************")</f>
        <v>******************</v>
      </c>
      <c r="AR3129" s="33" t="str">
        <f t="shared" si="2192"/>
        <v>DIA 1,0</v>
      </c>
      <c r="AS3129" s="9" t="str">
        <f t="shared" si="2193"/>
        <v>DIA</v>
      </c>
      <c r="AT3129" s="4">
        <f t="shared" si="2226"/>
        <v>1</v>
      </c>
      <c r="AU3129" s="6">
        <f t="shared" si="2227"/>
        <v>0</v>
      </c>
      <c r="AV3129" s="4" t="str">
        <f t="shared" si="2195"/>
        <v/>
      </c>
      <c r="AW3129" s="4">
        <f t="shared" si="2228"/>
        <v>0</v>
      </c>
      <c r="AX3129" s="4" t="str">
        <f>_xlfn.XLOOKUP(AW3129,Sheet2!$Q$3:$Q$66,Sheet2!$R$3:$R$66,"**")</f>
        <v>0</v>
      </c>
      <c r="AY3129" s="4">
        <f t="shared" si="2229"/>
        <v>1</v>
      </c>
      <c r="AZ3129" s="16" t="str">
        <f t="shared" si="2230"/>
        <v>SKPBN</v>
      </c>
    </row>
    <row r="3130" spans="1:52" x14ac:dyDescent="0.35">
      <c r="B3130" s="3">
        <f t="shared" si="2231"/>
        <v>8</v>
      </c>
      <c r="C3130" s="1">
        <f t="shared" si="2232"/>
        <v>6340</v>
      </c>
      <c r="D3130" s="2">
        <v>606</v>
      </c>
      <c r="E3130" s="2" t="str">
        <f>_xlfn.XLOOKUP(C3130,Sheet2!$N$3:$N$1000,Sheet2!$O$3:$O$1000,"")</f>
        <v/>
      </c>
      <c r="F3130" s="9" t="str">
        <f t="shared" si="2196"/>
        <v>JMP PEXIT+1</v>
      </c>
      <c r="G3130" s="4" t="str">
        <f t="shared" si="2189"/>
        <v>1</v>
      </c>
      <c r="H3130" s="4">
        <f t="shared" si="2190"/>
        <v>206</v>
      </c>
      <c r="I3130" s="6">
        <f t="shared" si="2197"/>
        <v>0</v>
      </c>
      <c r="J3130" s="6">
        <f t="shared" si="2198"/>
        <v>0</v>
      </c>
      <c r="K3130" s="6">
        <f t="shared" si="2199"/>
        <v>0</v>
      </c>
      <c r="L3130" s="6">
        <f t="shared" si="2200"/>
        <v>6</v>
      </c>
      <c r="M3130" s="6">
        <f t="shared" si="2201"/>
        <v>0</v>
      </c>
      <c r="N3130" s="6">
        <f t="shared" si="2202"/>
        <v>6</v>
      </c>
      <c r="O3130" s="13">
        <f t="shared" si="2203"/>
        <v>0</v>
      </c>
      <c r="P3130" s="4">
        <f t="shared" si="2204"/>
        <v>0</v>
      </c>
      <c r="Q3130" s="4">
        <f t="shared" si="2205"/>
        <v>0</v>
      </c>
      <c r="R3130">
        <f t="shared" si="2206"/>
        <v>206</v>
      </c>
      <c r="S3130" s="4">
        <f t="shared" si="2207"/>
        <v>1</v>
      </c>
      <c r="T3130" s="15">
        <f t="shared" si="2208"/>
        <v>0</v>
      </c>
      <c r="U3130" s="4">
        <f t="shared" si="2209"/>
        <v>0</v>
      </c>
      <c r="V3130" s="4">
        <f t="shared" si="2210"/>
        <v>0</v>
      </c>
      <c r="W3130" s="4">
        <f t="shared" si="2211"/>
        <v>1</v>
      </c>
      <c r="X3130" s="6">
        <f t="shared" si="2212"/>
        <v>2</v>
      </c>
      <c r="Y3130" s="4">
        <f t="shared" si="2213"/>
        <v>0</v>
      </c>
      <c r="Z3130" s="6">
        <f t="shared" si="2214"/>
        <v>0</v>
      </c>
      <c r="AA3130" s="18">
        <f t="shared" si="2215"/>
        <v>6</v>
      </c>
      <c r="AB3130" s="9" t="str">
        <f t="shared" si="2194"/>
        <v>PEXIT+1</v>
      </c>
      <c r="AC3130" s="9" t="str">
        <f>_xlfn.XLOOKUP(R3130,Sheet2!$H$3:$H$258,Sheet2!$I$3:$I$258,"-----")</f>
        <v>C277</v>
      </c>
      <c r="AD3130" s="9" t="str">
        <f>_xlfn.XLOOKUP(VALUE(AE3130),Sheet2!$N$3:$N$1000,Sheet2!$O$3:$O$1000,"********")</f>
        <v>PEXIT+1</v>
      </c>
      <c r="AE3130" t="str">
        <f t="shared" si="2191"/>
        <v>6146</v>
      </c>
      <c r="AF3130" s="9" t="str">
        <f>IF(R3130&lt;200,"+"&amp;TEXT(R3130,"0"),"-"&amp;TEXT(_xlfn.XLOOKUP(R3130,Sheet2!$K$3:$K$130,Sheet2!$L$3:$L$130,"-----"),"0"))</f>
        <v>-172</v>
      </c>
      <c r="AG3130" s="9" t="str">
        <f t="shared" si="2216"/>
        <v/>
      </c>
      <c r="AH3130" s="9" t="str">
        <f t="shared" si="2217"/>
        <v>JMP PEXIT+1</v>
      </c>
      <c r="AI3130" t="str">
        <f t="shared" si="2218"/>
        <v>0,PEXIT+1</v>
      </c>
      <c r="AJ3130" s="16" t="str">
        <f t="shared" si="2219"/>
        <v>PEXIT+1</v>
      </c>
      <c r="AK3130" t="str">
        <f t="shared" si="2220"/>
        <v>NEGR 0,0,SEZ</v>
      </c>
      <c r="AL3130" s="4" t="str">
        <f t="shared" si="2221"/>
        <v>NEG</v>
      </c>
      <c r="AM3130" s="4" t="str">
        <f t="shared" si="2222"/>
        <v>R</v>
      </c>
      <c r="AN3130" s="4" t="str">
        <f t="shared" si="2223"/>
        <v/>
      </c>
      <c r="AO3130" s="4" t="str">
        <f t="shared" si="2224"/>
        <v/>
      </c>
      <c r="AP3130" s="15" t="str">
        <f t="shared" si="2225"/>
        <v>,SEZ</v>
      </c>
      <c r="AQ3130" s="9" t="str">
        <f>_xlfn.XLOOKUP(D3130,Sheet2!$E$3:$E$101,Sheet2!$F$3:$F$101,"******************")</f>
        <v>******************</v>
      </c>
      <c r="AR3130" s="33" t="str">
        <f t="shared" si="2192"/>
        <v>DIAC 0,MCAT</v>
      </c>
      <c r="AS3130" s="9" t="str">
        <f t="shared" si="2193"/>
        <v>DIAC</v>
      </c>
      <c r="AT3130" s="4">
        <f t="shared" si="2226"/>
        <v>0</v>
      </c>
      <c r="AU3130" s="6">
        <f t="shared" si="2227"/>
        <v>2</v>
      </c>
      <c r="AV3130" s="4" t="str">
        <f t="shared" si="2195"/>
        <v>C</v>
      </c>
      <c r="AW3130" s="4">
        <f t="shared" si="2228"/>
        <v>6</v>
      </c>
      <c r="AX3130" s="4" t="str">
        <f>_xlfn.XLOOKUP(AW3130,Sheet2!$Q$3:$Q$66,Sheet2!$R$3:$R$66,"**")</f>
        <v>MCAT</v>
      </c>
      <c r="AY3130" s="4">
        <f t="shared" si="2229"/>
        <v>1</v>
      </c>
      <c r="AZ3130" s="16" t="str">
        <f t="shared" si="2230"/>
        <v>SKPDN</v>
      </c>
    </row>
    <row r="3131" spans="1:52" x14ac:dyDescent="0.35">
      <c r="B3131" s="3">
        <v>10</v>
      </c>
      <c r="C3131" s="1">
        <f t="shared" si="2232"/>
        <v>6341</v>
      </c>
      <c r="D3131" s="2">
        <v>102121</v>
      </c>
      <c r="E3131" s="2" t="str">
        <f>_xlfn.XLOOKUP(C3131,Sheet2!$N$3:$N$1000,Sheet2!$O$3:$O$1000,"")</f>
        <v>TINO</v>
      </c>
      <c r="F3131" s="9" t="str">
        <f t="shared" si="2196"/>
        <v>ADCZL 0,0,SKP</v>
      </c>
      <c r="G3131" s="4" t="str">
        <f t="shared" si="2189"/>
        <v>204</v>
      </c>
      <c r="H3131" s="4">
        <f t="shared" si="2190"/>
        <v>121</v>
      </c>
      <c r="I3131" s="6">
        <f t="shared" si="2197"/>
        <v>1</v>
      </c>
      <c r="J3131" s="6">
        <f t="shared" si="2198"/>
        <v>0</v>
      </c>
      <c r="K3131" s="6">
        <f t="shared" si="2199"/>
        <v>2</v>
      </c>
      <c r="L3131" s="6">
        <f t="shared" si="2200"/>
        <v>1</v>
      </c>
      <c r="M3131" s="6">
        <f t="shared" si="2201"/>
        <v>2</v>
      </c>
      <c r="N3131" s="6">
        <f t="shared" si="2202"/>
        <v>1</v>
      </c>
      <c r="O3131" s="13">
        <f t="shared" si="2203"/>
        <v>16</v>
      </c>
      <c r="P3131" s="4">
        <f t="shared" si="2204"/>
        <v>4</v>
      </c>
      <c r="Q3131" s="4">
        <f t="shared" si="2205"/>
        <v>0</v>
      </c>
      <c r="R3131">
        <f t="shared" si="2206"/>
        <v>121</v>
      </c>
      <c r="S3131" s="4">
        <f t="shared" si="2207"/>
        <v>0</v>
      </c>
      <c r="T3131" s="15">
        <f t="shared" si="2208"/>
        <v>1</v>
      </c>
      <c r="U3131" s="4">
        <f t="shared" si="2209"/>
        <v>0</v>
      </c>
      <c r="V3131" s="4">
        <f t="shared" si="2210"/>
        <v>0</v>
      </c>
      <c r="W3131" s="4">
        <f t="shared" si="2211"/>
        <v>4</v>
      </c>
      <c r="X3131" s="6">
        <f t="shared" si="2212"/>
        <v>1</v>
      </c>
      <c r="Y3131" s="4">
        <f t="shared" si="2213"/>
        <v>1</v>
      </c>
      <c r="Z3131" s="6">
        <f t="shared" si="2214"/>
        <v>0</v>
      </c>
      <c r="AA3131" s="18">
        <f t="shared" si="2215"/>
        <v>1</v>
      </c>
      <c r="AB3131" s="9" t="str">
        <f t="shared" si="2194"/>
        <v>C17</v>
      </c>
      <c r="AC3131" s="9" t="str">
        <f>_xlfn.XLOOKUP(R3131,Sheet2!$H$3:$H$258,Sheet2!$I$3:$I$258,"-----")</f>
        <v>C17</v>
      </c>
      <c r="AD3131" s="9" t="str">
        <f>_xlfn.XLOOKUP(VALUE(AE3131),Sheet2!$N$3:$N$1000,Sheet2!$O$3:$O$1000,"********")</f>
        <v>********</v>
      </c>
      <c r="AE3131" t="str">
        <f t="shared" si="2191"/>
        <v>6462</v>
      </c>
      <c r="AF3131" s="9" t="str">
        <f>IF(R3131&lt;200,"+"&amp;TEXT(R3131,"0"),"-"&amp;TEXT(_xlfn.XLOOKUP(R3131,Sheet2!$K$3:$K$130,Sheet2!$L$3:$L$130,"-----"),"0"))</f>
        <v>+121</v>
      </c>
      <c r="AG3131" s="9" t="str">
        <f t="shared" si="2216"/>
        <v>@</v>
      </c>
      <c r="AH3131" s="9" t="str">
        <f t="shared" si="2217"/>
        <v>JMP @C17</v>
      </c>
      <c r="AI3131" t="str">
        <f t="shared" si="2218"/>
        <v>0,@C17</v>
      </c>
      <c r="AJ3131" s="16" t="str">
        <f t="shared" si="2219"/>
        <v>@C17</v>
      </c>
      <c r="AK3131" t="str">
        <f t="shared" si="2220"/>
        <v>ADCZL 0,0,SKP</v>
      </c>
      <c r="AL3131" s="4" t="str">
        <f t="shared" si="2221"/>
        <v>ADC</v>
      </c>
      <c r="AM3131" s="4" t="str">
        <f t="shared" si="2222"/>
        <v>L</v>
      </c>
      <c r="AN3131" s="4" t="str">
        <f t="shared" si="2223"/>
        <v>Z</v>
      </c>
      <c r="AO3131" s="4" t="str">
        <f t="shared" si="2224"/>
        <v/>
      </c>
      <c r="AP3131" s="15" t="str">
        <f t="shared" si="2225"/>
        <v>,SKP</v>
      </c>
      <c r="AQ3131" s="9" t="str">
        <f>_xlfn.XLOOKUP(D3131,Sheet2!$E$3:$E$101,Sheet2!$F$3:$F$101,"******************")</f>
        <v>******************</v>
      </c>
      <c r="AR3131" s="33" t="str">
        <f t="shared" si="2192"/>
        <v>DOBS 0,ADCV</v>
      </c>
      <c r="AS3131" s="9" t="str">
        <f t="shared" si="2193"/>
        <v>DOBS</v>
      </c>
      <c r="AT3131" s="4">
        <f t="shared" si="2226"/>
        <v>0</v>
      </c>
      <c r="AU3131" s="6">
        <f t="shared" si="2227"/>
        <v>1</v>
      </c>
      <c r="AV3131" s="4" t="str">
        <f t="shared" si="2195"/>
        <v>S</v>
      </c>
      <c r="AW3131" s="4">
        <f t="shared" si="2228"/>
        <v>21</v>
      </c>
      <c r="AX3131" s="4" t="str">
        <f>_xlfn.XLOOKUP(AW3131,Sheet2!$Q$3:$Q$66,Sheet2!$R$3:$R$66,"**")</f>
        <v>ADCV</v>
      </c>
      <c r="AY3131" s="4">
        <f t="shared" si="2229"/>
        <v>4</v>
      </c>
      <c r="AZ3131" s="16" t="str">
        <f t="shared" si="2230"/>
        <v>SKPBZ</v>
      </c>
    </row>
    <row r="3132" spans="1:52" x14ac:dyDescent="0.35">
      <c r="B3132" s="3">
        <f t="shared" si="2231"/>
        <v>11</v>
      </c>
      <c r="C3132" s="1">
        <f t="shared" si="2232"/>
        <v>6342</v>
      </c>
      <c r="D3132" s="2">
        <v>102440</v>
      </c>
      <c r="E3132" s="2" t="str">
        <f>_xlfn.XLOOKUP(C3132,Sheet2!$N$3:$N$1000,Sheet2!$O$3:$O$1000,"")</f>
        <v>TIND</v>
      </c>
      <c r="F3132" s="9" t="str">
        <f t="shared" si="2196"/>
        <v>SUBO 0,0</v>
      </c>
      <c r="G3132" s="4" t="str">
        <f t="shared" si="2189"/>
        <v>205</v>
      </c>
      <c r="H3132" s="4">
        <f t="shared" si="2190"/>
        <v>40</v>
      </c>
      <c r="I3132" s="6">
        <f t="shared" si="2197"/>
        <v>1</v>
      </c>
      <c r="J3132" s="6">
        <f t="shared" si="2198"/>
        <v>0</v>
      </c>
      <c r="K3132" s="6">
        <f t="shared" si="2199"/>
        <v>2</v>
      </c>
      <c r="L3132" s="6">
        <f t="shared" si="2200"/>
        <v>4</v>
      </c>
      <c r="M3132" s="6">
        <f t="shared" si="2201"/>
        <v>4</v>
      </c>
      <c r="N3132" s="6">
        <f t="shared" si="2202"/>
        <v>0</v>
      </c>
      <c r="O3132" s="13">
        <f t="shared" si="2203"/>
        <v>16</v>
      </c>
      <c r="P3132" s="4">
        <f t="shared" si="2204"/>
        <v>4</v>
      </c>
      <c r="Q3132" s="4">
        <f t="shared" si="2205"/>
        <v>0</v>
      </c>
      <c r="R3132">
        <f t="shared" si="2206"/>
        <v>40</v>
      </c>
      <c r="S3132" s="4">
        <f t="shared" si="2207"/>
        <v>1</v>
      </c>
      <c r="T3132" s="15">
        <f t="shared" si="2208"/>
        <v>1</v>
      </c>
      <c r="U3132" s="4">
        <f t="shared" si="2209"/>
        <v>0</v>
      </c>
      <c r="V3132" s="4">
        <f t="shared" si="2210"/>
        <v>0</v>
      </c>
      <c r="W3132" s="4">
        <f t="shared" si="2211"/>
        <v>5</v>
      </c>
      <c r="X3132" s="6">
        <f t="shared" si="2212"/>
        <v>0</v>
      </c>
      <c r="Y3132" s="4">
        <f t="shared" si="2213"/>
        <v>2</v>
      </c>
      <c r="Z3132" s="6">
        <f t="shared" si="2214"/>
        <v>0</v>
      </c>
      <c r="AA3132" s="18">
        <f t="shared" si="2215"/>
        <v>0</v>
      </c>
      <c r="AB3132" s="9" t="str">
        <f t="shared" si="2194"/>
        <v>+40</v>
      </c>
      <c r="AC3132" s="9" t="str">
        <f>_xlfn.XLOOKUP(R3132,Sheet2!$H$3:$H$258,Sheet2!$I$3:$I$258,"-----")</f>
        <v>*****</v>
      </c>
      <c r="AD3132" s="9" t="str">
        <f>_xlfn.XLOOKUP(VALUE(AE3132),Sheet2!$N$3:$N$1000,Sheet2!$O$3:$O$1000,"********")</f>
        <v>********</v>
      </c>
      <c r="AE3132" t="str">
        <f t="shared" si="2191"/>
        <v>6402</v>
      </c>
      <c r="AF3132" s="9" t="str">
        <f>IF(R3132&lt;200,"+"&amp;TEXT(R3132,"0"),"-"&amp;TEXT(_xlfn.XLOOKUP(R3132,Sheet2!$K$3:$K$130,Sheet2!$L$3:$L$130,"-----"),"0"))</f>
        <v>+40</v>
      </c>
      <c r="AG3132" s="9" t="str">
        <f t="shared" si="2216"/>
        <v>@</v>
      </c>
      <c r="AH3132" s="9" t="str">
        <f t="shared" si="2217"/>
        <v>JMP @+40</v>
      </c>
      <c r="AI3132" t="str">
        <f t="shared" si="2218"/>
        <v>0,@+40</v>
      </c>
      <c r="AJ3132" s="16" t="str">
        <f t="shared" si="2219"/>
        <v>@+40</v>
      </c>
      <c r="AK3132" t="str">
        <f t="shared" si="2220"/>
        <v>SUBO 0,0</v>
      </c>
      <c r="AL3132" s="4" t="str">
        <f t="shared" si="2221"/>
        <v>SUB</v>
      </c>
      <c r="AM3132" s="4" t="str">
        <f t="shared" si="2222"/>
        <v/>
      </c>
      <c r="AN3132" s="4" t="str">
        <f t="shared" si="2223"/>
        <v>O</v>
      </c>
      <c r="AO3132" s="4" t="str">
        <f t="shared" si="2224"/>
        <v/>
      </c>
      <c r="AP3132" s="15" t="str">
        <f t="shared" si="2225"/>
        <v/>
      </c>
      <c r="AQ3132" s="9" t="str">
        <f>_xlfn.XLOOKUP(D3132,Sheet2!$E$3:$E$101,Sheet2!$F$3:$F$101,"******************")</f>
        <v>******************</v>
      </c>
      <c r="AR3132" s="33" t="str">
        <f t="shared" si="2192"/>
        <v>DIC 0,**</v>
      </c>
      <c r="AS3132" s="9" t="str">
        <f t="shared" si="2193"/>
        <v>DIC</v>
      </c>
      <c r="AT3132" s="4">
        <f t="shared" si="2226"/>
        <v>0</v>
      </c>
      <c r="AU3132" s="6">
        <f t="shared" si="2227"/>
        <v>0</v>
      </c>
      <c r="AV3132" s="4" t="str">
        <f t="shared" si="2195"/>
        <v/>
      </c>
      <c r="AW3132" s="4">
        <f t="shared" si="2228"/>
        <v>40</v>
      </c>
      <c r="AX3132" s="4" t="str">
        <f>_xlfn.XLOOKUP(AW3132,Sheet2!$Q$3:$Q$66,Sheet2!$R$3:$R$66,"**")</f>
        <v>**</v>
      </c>
      <c r="AY3132" s="4">
        <f t="shared" si="2229"/>
        <v>5</v>
      </c>
      <c r="AZ3132" s="16" t="str">
        <f t="shared" si="2230"/>
        <v>SKPBN</v>
      </c>
    </row>
    <row r="3133" spans="1:52" x14ac:dyDescent="0.35">
      <c r="B3133" s="3">
        <f t="shared" si="2231"/>
        <v>12</v>
      </c>
      <c r="C3133" s="1">
        <f t="shared" si="2232"/>
        <v>6343</v>
      </c>
      <c r="D3133" s="2">
        <v>54733</v>
      </c>
      <c r="E3133" s="2" t="str">
        <f>_xlfn.XLOOKUP(C3133,Sheet2!$N$3:$N$1000,Sheet2!$O$3:$O$1000,"")</f>
        <v/>
      </c>
      <c r="F3133" s="9" t="str">
        <f t="shared" si="2196"/>
        <v>STA 3,MESSR</v>
      </c>
      <c r="G3133" s="4" t="str">
        <f t="shared" si="2189"/>
        <v>131</v>
      </c>
      <c r="H3133" s="4">
        <f t="shared" si="2190"/>
        <v>333</v>
      </c>
      <c r="I3133" s="6">
        <f t="shared" si="2197"/>
        <v>0</v>
      </c>
      <c r="J3133" s="6">
        <f t="shared" si="2198"/>
        <v>5</v>
      </c>
      <c r="K3133" s="6">
        <f t="shared" si="2199"/>
        <v>4</v>
      </c>
      <c r="L3133" s="6">
        <f t="shared" si="2200"/>
        <v>7</v>
      </c>
      <c r="M3133" s="6">
        <f t="shared" si="2201"/>
        <v>3</v>
      </c>
      <c r="N3133" s="6">
        <f t="shared" si="2202"/>
        <v>3</v>
      </c>
      <c r="O3133" s="13">
        <f t="shared" si="2203"/>
        <v>11</v>
      </c>
      <c r="P3133" s="4">
        <f t="shared" si="2204"/>
        <v>2</v>
      </c>
      <c r="Q3133" s="4">
        <f t="shared" si="2205"/>
        <v>3</v>
      </c>
      <c r="R3133">
        <f t="shared" si="2206"/>
        <v>333</v>
      </c>
      <c r="S3133" s="4">
        <f t="shared" si="2207"/>
        <v>1</v>
      </c>
      <c r="T3133" s="15">
        <f t="shared" si="2208"/>
        <v>0</v>
      </c>
      <c r="U3133" s="4">
        <f t="shared" si="2209"/>
        <v>2</v>
      </c>
      <c r="V3133" s="4">
        <f t="shared" si="2210"/>
        <v>3</v>
      </c>
      <c r="W3133" s="4">
        <f t="shared" si="2211"/>
        <v>1</v>
      </c>
      <c r="X3133" s="6">
        <f t="shared" si="2212"/>
        <v>3</v>
      </c>
      <c r="Y3133" s="4">
        <f t="shared" si="2213"/>
        <v>1</v>
      </c>
      <c r="Z3133" s="6">
        <f t="shared" si="2214"/>
        <v>1</v>
      </c>
      <c r="AA3133" s="18">
        <f t="shared" si="2215"/>
        <v>3</v>
      </c>
      <c r="AB3133" s="9" t="str">
        <f t="shared" si="2194"/>
        <v>MESSR</v>
      </c>
      <c r="AC3133" s="9" t="str">
        <f>_xlfn.XLOOKUP(R3133,Sheet2!$H$3:$H$258,Sheet2!$I$3:$I$258,"-----")</f>
        <v>*****</v>
      </c>
      <c r="AD3133" s="9" t="str">
        <f>_xlfn.XLOOKUP(VALUE(AE3133),Sheet2!$N$3:$N$1000,Sheet2!$O$3:$O$1000,"********")</f>
        <v>MESSR</v>
      </c>
      <c r="AE3133" t="str">
        <f t="shared" si="2191"/>
        <v>6276</v>
      </c>
      <c r="AF3133" s="9" t="str">
        <f>IF(R3133&lt;200,"+"&amp;TEXT(R3133,"0"),"-"&amp;TEXT(_xlfn.XLOOKUP(R3133,Sheet2!$K$3:$K$130,Sheet2!$L$3:$L$130,"-----"),"0"))</f>
        <v>-45</v>
      </c>
      <c r="AG3133" s="9" t="str">
        <f t="shared" si="2216"/>
        <v/>
      </c>
      <c r="AH3133" s="9" t="str">
        <f t="shared" si="2217"/>
        <v>DSZ MESSR</v>
      </c>
      <c r="AI3133" t="str">
        <f t="shared" si="2218"/>
        <v>3,MESSR</v>
      </c>
      <c r="AJ3133" s="16" t="str">
        <f t="shared" si="2219"/>
        <v>MESSR</v>
      </c>
      <c r="AK3133" t="str">
        <f t="shared" si="2220"/>
        <v>NEGZS# 2,3,SNC</v>
      </c>
      <c r="AL3133" s="4" t="str">
        <f t="shared" si="2221"/>
        <v>NEG</v>
      </c>
      <c r="AM3133" s="4" t="str">
        <f t="shared" si="2222"/>
        <v>S</v>
      </c>
      <c r="AN3133" s="4" t="str">
        <f t="shared" si="2223"/>
        <v>Z</v>
      </c>
      <c r="AO3133" s="4" t="str">
        <f t="shared" si="2224"/>
        <v>#</v>
      </c>
      <c r="AP3133" s="15" t="str">
        <f t="shared" si="2225"/>
        <v>,SNC</v>
      </c>
      <c r="AQ3133" s="9" t="str">
        <f>_xlfn.XLOOKUP(D3133,Sheet2!$E$3:$E$101,Sheet2!$F$3:$F$101,"******************")</f>
        <v>******************</v>
      </c>
      <c r="AR3133" s="33" t="str">
        <f t="shared" si="2192"/>
        <v>DIAP 3,DSKP</v>
      </c>
      <c r="AS3133" s="9" t="str">
        <f t="shared" si="2193"/>
        <v>DIAP</v>
      </c>
      <c r="AT3133" s="4">
        <f t="shared" si="2226"/>
        <v>3</v>
      </c>
      <c r="AU3133" s="6">
        <f t="shared" si="2227"/>
        <v>3</v>
      </c>
      <c r="AV3133" s="4" t="str">
        <f t="shared" si="2195"/>
        <v>P</v>
      </c>
      <c r="AW3133" s="4">
        <f t="shared" si="2228"/>
        <v>33</v>
      </c>
      <c r="AX3133" s="4" t="str">
        <f>_xlfn.XLOOKUP(AW3133,Sheet2!$Q$3:$Q$66,Sheet2!$R$3:$R$66,"**")</f>
        <v>DSKP</v>
      </c>
      <c r="AY3133" s="4">
        <f t="shared" si="2229"/>
        <v>1</v>
      </c>
      <c r="AZ3133" s="16" t="str">
        <f t="shared" si="2230"/>
        <v>SKPDZ</v>
      </c>
    </row>
    <row r="3134" spans="1:52" x14ac:dyDescent="0.35">
      <c r="B3134" s="3">
        <f t="shared" si="2231"/>
        <v>13</v>
      </c>
      <c r="C3134" s="1">
        <f t="shared" si="2232"/>
        <v>6344</v>
      </c>
      <c r="D3134" s="2">
        <v>50670</v>
      </c>
      <c r="E3134" s="2" t="str">
        <f>_xlfn.XLOOKUP(C3134,Sheet2!$N$3:$N$1000,Sheet2!$O$3:$O$1000,"")</f>
        <v/>
      </c>
      <c r="F3134" s="9" t="str">
        <f t="shared" si="2196"/>
        <v>STA 2,P.AC2</v>
      </c>
      <c r="G3134" s="4" t="str">
        <f t="shared" si="2189"/>
        <v>121</v>
      </c>
      <c r="H3134" s="4">
        <f t="shared" si="2190"/>
        <v>270</v>
      </c>
      <c r="I3134" s="6">
        <f t="shared" si="2197"/>
        <v>0</v>
      </c>
      <c r="J3134" s="6">
        <f t="shared" si="2198"/>
        <v>5</v>
      </c>
      <c r="K3134" s="6">
        <f t="shared" si="2199"/>
        <v>0</v>
      </c>
      <c r="L3134" s="6">
        <f t="shared" si="2200"/>
        <v>6</v>
      </c>
      <c r="M3134" s="6">
        <f t="shared" si="2201"/>
        <v>7</v>
      </c>
      <c r="N3134" s="6">
        <f t="shared" si="2202"/>
        <v>0</v>
      </c>
      <c r="O3134" s="13">
        <f t="shared" si="2203"/>
        <v>10</v>
      </c>
      <c r="P3134" s="4">
        <f t="shared" si="2204"/>
        <v>2</v>
      </c>
      <c r="Q3134" s="4">
        <f t="shared" si="2205"/>
        <v>2</v>
      </c>
      <c r="R3134">
        <f t="shared" si="2206"/>
        <v>270</v>
      </c>
      <c r="S3134" s="4">
        <f t="shared" si="2207"/>
        <v>1</v>
      </c>
      <c r="T3134" s="15">
        <f t="shared" si="2208"/>
        <v>0</v>
      </c>
      <c r="U3134" s="4">
        <f t="shared" si="2209"/>
        <v>2</v>
      </c>
      <c r="V3134" s="4">
        <f t="shared" si="2210"/>
        <v>2</v>
      </c>
      <c r="W3134" s="4">
        <f t="shared" si="2211"/>
        <v>1</v>
      </c>
      <c r="X3134" s="6">
        <f t="shared" si="2212"/>
        <v>2</v>
      </c>
      <c r="Y3134" s="4">
        <f t="shared" si="2213"/>
        <v>3</v>
      </c>
      <c r="Z3134" s="6">
        <f t="shared" si="2214"/>
        <v>1</v>
      </c>
      <c r="AA3134" s="18">
        <f t="shared" si="2215"/>
        <v>0</v>
      </c>
      <c r="AB3134" s="9" t="str">
        <f t="shared" si="2194"/>
        <v>P.AC2</v>
      </c>
      <c r="AC3134" s="9" t="str">
        <f>_xlfn.XLOOKUP(R3134,Sheet2!$H$3:$H$258,Sheet2!$I$3:$I$258,"-----")</f>
        <v>*****</v>
      </c>
      <c r="AD3134" s="9" t="str">
        <f>_xlfn.XLOOKUP(VALUE(AE3134),Sheet2!$N$3:$N$1000,Sheet2!$O$3:$O$1000,"********")</f>
        <v>P.AC2</v>
      </c>
      <c r="AE3134" t="str">
        <f t="shared" si="2191"/>
        <v>6234</v>
      </c>
      <c r="AF3134" s="9" t="str">
        <f>IF(R3134&lt;200,"+"&amp;TEXT(R3134,"0"),"-"&amp;TEXT(_xlfn.XLOOKUP(R3134,Sheet2!$K$3:$K$130,Sheet2!$L$3:$L$130,"-----"),"0"))</f>
        <v>-110</v>
      </c>
      <c r="AG3134" s="9" t="str">
        <f t="shared" si="2216"/>
        <v/>
      </c>
      <c r="AH3134" s="9" t="str">
        <f t="shared" si="2217"/>
        <v>ISZ P.AC2</v>
      </c>
      <c r="AI3134" t="str">
        <f t="shared" si="2218"/>
        <v>2,P.AC2</v>
      </c>
      <c r="AJ3134" s="16" t="str">
        <f t="shared" si="2219"/>
        <v>P.AC2</v>
      </c>
      <c r="AK3134" t="str">
        <f t="shared" si="2220"/>
        <v>NEGCR# 2,2</v>
      </c>
      <c r="AL3134" s="4" t="str">
        <f t="shared" si="2221"/>
        <v>NEG</v>
      </c>
      <c r="AM3134" s="4" t="str">
        <f t="shared" si="2222"/>
        <v>R</v>
      </c>
      <c r="AN3134" s="4" t="str">
        <f t="shared" si="2223"/>
        <v>C</v>
      </c>
      <c r="AO3134" s="4" t="str">
        <f t="shared" si="2224"/>
        <v>#</v>
      </c>
      <c r="AP3134" s="15" t="str">
        <f t="shared" si="2225"/>
        <v/>
      </c>
      <c r="AQ3134" s="9" t="str">
        <f>_xlfn.XLOOKUP(D3134,Sheet2!$E$3:$E$101,Sheet2!$F$3:$F$101,"******************")</f>
        <v>******************</v>
      </c>
      <c r="AR3134" s="33" t="str">
        <f t="shared" si="2192"/>
        <v>DIAC 2,**</v>
      </c>
      <c r="AS3134" s="9" t="str">
        <f t="shared" si="2193"/>
        <v>DIAC</v>
      </c>
      <c r="AT3134" s="4">
        <f t="shared" si="2226"/>
        <v>2</v>
      </c>
      <c r="AU3134" s="6">
        <f t="shared" si="2227"/>
        <v>2</v>
      </c>
      <c r="AV3134" s="4" t="str">
        <f t="shared" si="2195"/>
        <v>C</v>
      </c>
      <c r="AW3134" s="4">
        <f t="shared" si="2228"/>
        <v>70</v>
      </c>
      <c r="AX3134" s="4" t="str">
        <f>_xlfn.XLOOKUP(AW3134,Sheet2!$Q$3:$Q$66,Sheet2!$R$3:$R$66,"**")</f>
        <v>**</v>
      </c>
      <c r="AY3134" s="4">
        <f t="shared" si="2229"/>
        <v>1</v>
      </c>
      <c r="AZ3134" s="16" t="str">
        <f t="shared" si="2230"/>
        <v>SKPDN</v>
      </c>
    </row>
    <row r="3135" spans="1:52" x14ac:dyDescent="0.35">
      <c r="B3135" s="3">
        <f t="shared" si="2231"/>
        <v>14</v>
      </c>
      <c r="C3135" s="1">
        <f t="shared" si="2232"/>
        <v>6345</v>
      </c>
      <c r="D3135" s="2">
        <v>30756</v>
      </c>
      <c r="E3135" s="2" t="str">
        <f>_xlfn.XLOOKUP(C3135,Sheet2!$N$3:$N$1000,Sheet2!$O$3:$O$1000,"")</f>
        <v/>
      </c>
      <c r="F3135" s="9" t="str">
        <f t="shared" si="2196"/>
        <v>LDA 2,P.C12</v>
      </c>
      <c r="G3135" s="4" t="str">
        <f t="shared" si="2189"/>
        <v>61</v>
      </c>
      <c r="H3135" s="4">
        <f t="shared" si="2190"/>
        <v>356</v>
      </c>
      <c r="I3135" s="6">
        <f t="shared" si="2197"/>
        <v>0</v>
      </c>
      <c r="J3135" s="6">
        <f t="shared" si="2198"/>
        <v>3</v>
      </c>
      <c r="K3135" s="6">
        <f t="shared" si="2199"/>
        <v>0</v>
      </c>
      <c r="L3135" s="6">
        <f t="shared" si="2200"/>
        <v>7</v>
      </c>
      <c r="M3135" s="6">
        <f t="shared" si="2201"/>
        <v>5</v>
      </c>
      <c r="N3135" s="6">
        <f t="shared" si="2202"/>
        <v>6</v>
      </c>
      <c r="O3135" s="13">
        <f t="shared" si="2203"/>
        <v>6</v>
      </c>
      <c r="P3135" s="4">
        <f t="shared" si="2204"/>
        <v>1</v>
      </c>
      <c r="Q3135" s="4">
        <f t="shared" si="2205"/>
        <v>2</v>
      </c>
      <c r="R3135">
        <f t="shared" si="2206"/>
        <v>356</v>
      </c>
      <c r="S3135" s="4">
        <f t="shared" si="2207"/>
        <v>1</v>
      </c>
      <c r="T3135" s="15">
        <f t="shared" si="2208"/>
        <v>0</v>
      </c>
      <c r="U3135" s="4">
        <f t="shared" si="2209"/>
        <v>1</v>
      </c>
      <c r="V3135" s="4">
        <f t="shared" si="2210"/>
        <v>2</v>
      </c>
      <c r="W3135" s="4">
        <f t="shared" si="2211"/>
        <v>1</v>
      </c>
      <c r="X3135" s="6">
        <f t="shared" si="2212"/>
        <v>3</v>
      </c>
      <c r="Y3135" s="4">
        <f t="shared" si="2213"/>
        <v>2</v>
      </c>
      <c r="Z3135" s="6">
        <f t="shared" si="2214"/>
        <v>1</v>
      </c>
      <c r="AA3135" s="18">
        <f t="shared" si="2215"/>
        <v>6</v>
      </c>
      <c r="AB3135" s="9" t="str">
        <f t="shared" si="2194"/>
        <v>P.C12</v>
      </c>
      <c r="AC3135" s="9" t="str">
        <f>_xlfn.XLOOKUP(R3135,Sheet2!$H$3:$H$258,Sheet2!$I$3:$I$258,"-----")</f>
        <v>*****</v>
      </c>
      <c r="AD3135" s="9" t="str">
        <f>_xlfn.XLOOKUP(VALUE(AE3135),Sheet2!$N$3:$N$1000,Sheet2!$O$3:$O$1000,"********")</f>
        <v>P.C12</v>
      </c>
      <c r="AE3135" t="str">
        <f t="shared" si="2191"/>
        <v>6323</v>
      </c>
      <c r="AF3135" s="9" t="str">
        <f>IF(R3135&lt;200,"+"&amp;TEXT(R3135,"0"),"-"&amp;TEXT(_xlfn.XLOOKUP(R3135,Sheet2!$K$3:$K$130,Sheet2!$L$3:$L$130,"-----"),"0"))</f>
        <v>-22</v>
      </c>
      <c r="AG3135" s="9" t="str">
        <f t="shared" si="2216"/>
        <v/>
      </c>
      <c r="AH3135" s="9" t="str">
        <f t="shared" si="2217"/>
        <v>ISZ P.C12</v>
      </c>
      <c r="AI3135" t="str">
        <f t="shared" si="2218"/>
        <v>2,P.C12</v>
      </c>
      <c r="AJ3135" s="16" t="str">
        <f t="shared" si="2219"/>
        <v>P.C12</v>
      </c>
      <c r="AK3135" t="str">
        <f t="shared" si="2220"/>
        <v>NEGOS# 1,2,SEZ</v>
      </c>
      <c r="AL3135" s="4" t="str">
        <f t="shared" si="2221"/>
        <v>NEG</v>
      </c>
      <c r="AM3135" s="4" t="str">
        <f t="shared" si="2222"/>
        <v>S</v>
      </c>
      <c r="AN3135" s="4" t="str">
        <f t="shared" si="2223"/>
        <v>O</v>
      </c>
      <c r="AO3135" s="4" t="str">
        <f t="shared" si="2224"/>
        <v>#</v>
      </c>
      <c r="AP3135" s="15" t="str">
        <f t="shared" si="2225"/>
        <v>,SEZ</v>
      </c>
      <c r="AQ3135" s="9" t="str">
        <f>_xlfn.XLOOKUP(D3135,Sheet2!$E$3:$E$101,Sheet2!$F$3:$F$101,"******************")</f>
        <v>******************</v>
      </c>
      <c r="AR3135" s="33" t="str">
        <f t="shared" si="2192"/>
        <v>DIAP 2,**</v>
      </c>
      <c r="AS3135" s="9" t="str">
        <f t="shared" si="2193"/>
        <v>DIAP</v>
      </c>
      <c r="AT3135" s="4">
        <f t="shared" si="2226"/>
        <v>2</v>
      </c>
      <c r="AU3135" s="6">
        <f t="shared" si="2227"/>
        <v>3</v>
      </c>
      <c r="AV3135" s="4" t="str">
        <f t="shared" si="2195"/>
        <v>P</v>
      </c>
      <c r="AW3135" s="4">
        <f t="shared" si="2228"/>
        <v>56</v>
      </c>
      <c r="AX3135" s="4" t="str">
        <f>_xlfn.XLOOKUP(AW3135,Sheet2!$Q$3:$Q$66,Sheet2!$R$3:$R$66,"**")</f>
        <v>**</v>
      </c>
      <c r="AY3135" s="4">
        <f t="shared" si="2229"/>
        <v>1</v>
      </c>
      <c r="AZ3135" s="16" t="str">
        <f t="shared" si="2230"/>
        <v>SKPDZ</v>
      </c>
    </row>
    <row r="3136" spans="1:52" x14ac:dyDescent="0.35">
      <c r="B3136" s="3">
        <f t="shared" si="2231"/>
        <v>15</v>
      </c>
      <c r="C3136" s="1">
        <f t="shared" si="2232"/>
        <v>6346</v>
      </c>
      <c r="D3136" s="2">
        <v>113000</v>
      </c>
      <c r="E3136" s="2" t="str">
        <f>_xlfn.XLOOKUP(C3136,Sheet2!$N$3:$N$1000,Sheet2!$O$3:$O$1000,"")</f>
        <v/>
      </c>
      <c r="F3136" s="9" t="str">
        <f t="shared" si="2196"/>
        <v>ADD 0,2</v>
      </c>
      <c r="G3136" s="4" t="str">
        <f t="shared" si="2189"/>
        <v>226</v>
      </c>
      <c r="H3136" s="4">
        <f t="shared" si="2190"/>
        <v>0</v>
      </c>
      <c r="I3136" s="6">
        <f t="shared" si="2197"/>
        <v>1</v>
      </c>
      <c r="J3136" s="6">
        <f t="shared" si="2198"/>
        <v>1</v>
      </c>
      <c r="K3136" s="6">
        <f t="shared" si="2199"/>
        <v>3</v>
      </c>
      <c r="L3136" s="6">
        <f t="shared" si="2200"/>
        <v>0</v>
      </c>
      <c r="M3136" s="6">
        <f t="shared" si="2201"/>
        <v>0</v>
      </c>
      <c r="N3136" s="6">
        <f t="shared" si="2202"/>
        <v>0</v>
      </c>
      <c r="O3136" s="13">
        <f t="shared" si="2203"/>
        <v>18</v>
      </c>
      <c r="P3136" s="4">
        <f t="shared" si="2204"/>
        <v>4</v>
      </c>
      <c r="Q3136" s="4">
        <f t="shared" si="2205"/>
        <v>2</v>
      </c>
      <c r="R3136">
        <f t="shared" si="2206"/>
        <v>0</v>
      </c>
      <c r="S3136" s="4">
        <f t="shared" si="2207"/>
        <v>2</v>
      </c>
      <c r="T3136" s="15">
        <f t="shared" si="2208"/>
        <v>1</v>
      </c>
      <c r="U3136" s="4">
        <f t="shared" si="2209"/>
        <v>0</v>
      </c>
      <c r="V3136" s="4">
        <f t="shared" si="2210"/>
        <v>2</v>
      </c>
      <c r="W3136" s="4">
        <f t="shared" si="2211"/>
        <v>6</v>
      </c>
      <c r="X3136" s="6">
        <f t="shared" si="2212"/>
        <v>0</v>
      </c>
      <c r="Y3136" s="4">
        <f t="shared" si="2213"/>
        <v>0</v>
      </c>
      <c r="Z3136" s="6">
        <f t="shared" si="2214"/>
        <v>0</v>
      </c>
      <c r="AA3136" s="18">
        <f t="shared" si="2215"/>
        <v>0</v>
      </c>
      <c r="AB3136" s="9" t="str">
        <f t="shared" si="2194"/>
        <v>+0,2</v>
      </c>
      <c r="AC3136" s="9" t="str">
        <f>_xlfn.XLOOKUP(R3136,Sheet2!$H$3:$H$258,Sheet2!$I$3:$I$258,"-----")</f>
        <v>0</v>
      </c>
      <c r="AD3136" s="9" t="str">
        <f>_xlfn.XLOOKUP(VALUE(AE3136),Sheet2!$N$3:$N$1000,Sheet2!$O$3:$O$1000,"********")</f>
        <v>********</v>
      </c>
      <c r="AE3136" t="str">
        <f t="shared" si="2191"/>
        <v>6346</v>
      </c>
      <c r="AF3136" s="9" t="str">
        <f>IF(R3136&lt;200,"+"&amp;TEXT(R3136,"0"),"-"&amp;TEXT(_xlfn.XLOOKUP(R3136,Sheet2!$K$3:$K$130,Sheet2!$L$3:$L$130,"-----"),"0"))</f>
        <v>+0</v>
      </c>
      <c r="AG3136" s="9" t="str">
        <f t="shared" si="2216"/>
        <v>@</v>
      </c>
      <c r="AH3136" s="9" t="str">
        <f t="shared" si="2217"/>
        <v>ISZ @+0,2</v>
      </c>
      <c r="AI3136" t="str">
        <f t="shared" si="2218"/>
        <v>2,@+0,2</v>
      </c>
      <c r="AJ3136" s="16" t="str">
        <f t="shared" si="2219"/>
        <v>@+0,2</v>
      </c>
      <c r="AK3136" t="str">
        <f t="shared" si="2220"/>
        <v>ADD 0,2</v>
      </c>
      <c r="AL3136" s="4" t="str">
        <f t="shared" si="2221"/>
        <v>ADD</v>
      </c>
      <c r="AM3136" s="4" t="str">
        <f t="shared" si="2222"/>
        <v/>
      </c>
      <c r="AN3136" s="4" t="str">
        <f t="shared" si="2223"/>
        <v/>
      </c>
      <c r="AO3136" s="4" t="str">
        <f t="shared" si="2224"/>
        <v/>
      </c>
      <c r="AP3136" s="15" t="str">
        <f t="shared" si="2225"/>
        <v/>
      </c>
      <c r="AQ3136" s="9" t="str">
        <f>_xlfn.XLOOKUP(D3136,Sheet2!$E$3:$E$101,Sheet2!$F$3:$F$101,"******************")</f>
        <v>******************</v>
      </c>
      <c r="AR3136" s="33" t="str">
        <f t="shared" si="2192"/>
        <v>DOC 2,0</v>
      </c>
      <c r="AS3136" s="9" t="str">
        <f t="shared" si="2193"/>
        <v>DOC</v>
      </c>
      <c r="AT3136" s="4">
        <f t="shared" si="2226"/>
        <v>2</v>
      </c>
      <c r="AU3136" s="6">
        <f t="shared" si="2227"/>
        <v>0</v>
      </c>
      <c r="AV3136" s="4" t="str">
        <f t="shared" si="2195"/>
        <v/>
      </c>
      <c r="AW3136" s="4">
        <f t="shared" si="2228"/>
        <v>0</v>
      </c>
      <c r="AX3136" s="4" t="str">
        <f>_xlfn.XLOOKUP(AW3136,Sheet2!$Q$3:$Q$66,Sheet2!$R$3:$R$66,"**")</f>
        <v>0</v>
      </c>
      <c r="AY3136" s="4">
        <f t="shared" si="2229"/>
        <v>6</v>
      </c>
      <c r="AZ3136" s="16" t="str">
        <f t="shared" si="2230"/>
        <v>SKPBN</v>
      </c>
    </row>
    <row r="3137" spans="2:52" x14ac:dyDescent="0.35">
      <c r="B3137" s="3">
        <f t="shared" si="2231"/>
        <v>16</v>
      </c>
      <c r="C3137" s="1">
        <f t="shared" si="2232"/>
        <v>6347</v>
      </c>
      <c r="D3137" s="2">
        <v>102440</v>
      </c>
      <c r="E3137" s="2" t="str">
        <f>_xlfn.XLOOKUP(C3137,Sheet2!$N$3:$N$1000,Sheet2!$O$3:$O$1000,"")</f>
        <v/>
      </c>
      <c r="F3137" s="9" t="str">
        <f t="shared" si="2196"/>
        <v>SUBO 0,0</v>
      </c>
      <c r="G3137" s="4" t="str">
        <f t="shared" si="2189"/>
        <v>205</v>
      </c>
      <c r="H3137" s="4">
        <f t="shared" si="2190"/>
        <v>40</v>
      </c>
      <c r="I3137" s="6">
        <f t="shared" si="2197"/>
        <v>1</v>
      </c>
      <c r="J3137" s="6">
        <f t="shared" si="2198"/>
        <v>0</v>
      </c>
      <c r="K3137" s="6">
        <f t="shared" si="2199"/>
        <v>2</v>
      </c>
      <c r="L3137" s="6">
        <f t="shared" si="2200"/>
        <v>4</v>
      </c>
      <c r="M3137" s="6">
        <f t="shared" si="2201"/>
        <v>4</v>
      </c>
      <c r="N3137" s="6">
        <f t="shared" si="2202"/>
        <v>0</v>
      </c>
      <c r="O3137" s="13">
        <f t="shared" si="2203"/>
        <v>16</v>
      </c>
      <c r="P3137" s="4">
        <f t="shared" si="2204"/>
        <v>4</v>
      </c>
      <c r="Q3137" s="4">
        <f t="shared" si="2205"/>
        <v>0</v>
      </c>
      <c r="R3137">
        <f t="shared" si="2206"/>
        <v>40</v>
      </c>
      <c r="S3137" s="4">
        <f t="shared" si="2207"/>
        <v>1</v>
      </c>
      <c r="T3137" s="15">
        <f t="shared" si="2208"/>
        <v>1</v>
      </c>
      <c r="U3137" s="4">
        <f t="shared" si="2209"/>
        <v>0</v>
      </c>
      <c r="V3137" s="4">
        <f t="shared" si="2210"/>
        <v>0</v>
      </c>
      <c r="W3137" s="4">
        <f t="shared" si="2211"/>
        <v>5</v>
      </c>
      <c r="X3137" s="6">
        <f t="shared" si="2212"/>
        <v>0</v>
      </c>
      <c r="Y3137" s="4">
        <f t="shared" si="2213"/>
        <v>2</v>
      </c>
      <c r="Z3137" s="6">
        <f t="shared" si="2214"/>
        <v>0</v>
      </c>
      <c r="AA3137" s="18">
        <f t="shared" si="2215"/>
        <v>0</v>
      </c>
      <c r="AB3137" s="9" t="str">
        <f t="shared" si="2194"/>
        <v>+40</v>
      </c>
      <c r="AC3137" s="9" t="str">
        <f>_xlfn.XLOOKUP(R3137,Sheet2!$H$3:$H$258,Sheet2!$I$3:$I$258,"-----")</f>
        <v>*****</v>
      </c>
      <c r="AD3137" s="9" t="str">
        <f>_xlfn.XLOOKUP(VALUE(AE3137),Sheet2!$N$3:$N$1000,Sheet2!$O$3:$O$1000,"********")</f>
        <v>********</v>
      </c>
      <c r="AE3137" t="str">
        <f t="shared" si="2191"/>
        <v>6407</v>
      </c>
      <c r="AF3137" s="9" t="str">
        <f>IF(R3137&lt;200,"+"&amp;TEXT(R3137,"0"),"-"&amp;TEXT(_xlfn.XLOOKUP(R3137,Sheet2!$K$3:$K$130,Sheet2!$L$3:$L$130,"-----"),"0"))</f>
        <v>+40</v>
      </c>
      <c r="AG3137" s="9" t="str">
        <f t="shared" si="2216"/>
        <v>@</v>
      </c>
      <c r="AH3137" s="9" t="str">
        <f t="shared" si="2217"/>
        <v>JMP @+40</v>
      </c>
      <c r="AI3137" t="str">
        <f t="shared" si="2218"/>
        <v>0,@+40</v>
      </c>
      <c r="AJ3137" s="16" t="str">
        <f t="shared" si="2219"/>
        <v>@+40</v>
      </c>
      <c r="AK3137" t="str">
        <f t="shared" si="2220"/>
        <v>SUBO 0,0</v>
      </c>
      <c r="AL3137" s="4" t="str">
        <f t="shared" si="2221"/>
        <v>SUB</v>
      </c>
      <c r="AM3137" s="4" t="str">
        <f t="shared" si="2222"/>
        <v/>
      </c>
      <c r="AN3137" s="4" t="str">
        <f t="shared" si="2223"/>
        <v>O</v>
      </c>
      <c r="AO3137" s="4" t="str">
        <f t="shared" si="2224"/>
        <v/>
      </c>
      <c r="AP3137" s="15" t="str">
        <f t="shared" si="2225"/>
        <v/>
      </c>
      <c r="AQ3137" s="9" t="str">
        <f>_xlfn.XLOOKUP(D3137,Sheet2!$E$3:$E$101,Sheet2!$F$3:$F$101,"******************")</f>
        <v>******************</v>
      </c>
      <c r="AR3137" s="33" t="str">
        <f t="shared" si="2192"/>
        <v>DIC 0,**</v>
      </c>
      <c r="AS3137" s="9" t="str">
        <f t="shared" si="2193"/>
        <v>DIC</v>
      </c>
      <c r="AT3137" s="4">
        <f t="shared" si="2226"/>
        <v>0</v>
      </c>
      <c r="AU3137" s="6">
        <f t="shared" si="2227"/>
        <v>0</v>
      </c>
      <c r="AV3137" s="4" t="str">
        <f t="shared" si="2195"/>
        <v/>
      </c>
      <c r="AW3137" s="4">
        <f t="shared" si="2228"/>
        <v>40</v>
      </c>
      <c r="AX3137" s="4" t="str">
        <f>_xlfn.XLOOKUP(AW3137,Sheet2!$Q$3:$Q$66,Sheet2!$R$3:$R$66,"**")</f>
        <v>**</v>
      </c>
      <c r="AY3137" s="4">
        <f t="shared" si="2229"/>
        <v>5</v>
      </c>
      <c r="AZ3137" s="16" t="str">
        <f t="shared" si="2230"/>
        <v>SKPBN</v>
      </c>
    </row>
    <row r="3138" spans="2:52" x14ac:dyDescent="0.35">
      <c r="B3138" s="3">
        <f t="shared" si="2231"/>
        <v>17</v>
      </c>
      <c r="C3138" s="1">
        <f t="shared" si="2232"/>
        <v>6350</v>
      </c>
      <c r="D3138" s="2">
        <v>40662</v>
      </c>
      <c r="E3138" s="2" t="str">
        <f>_xlfn.XLOOKUP(C3138,Sheet2!$N$3:$N$1000,Sheet2!$O$3:$O$1000,"")</f>
        <v/>
      </c>
      <c r="F3138" s="9" t="str">
        <f t="shared" si="2196"/>
        <v>STA 0,ZSUPP</v>
      </c>
      <c r="G3138" s="4" t="str">
        <f t="shared" si="2189"/>
        <v>101</v>
      </c>
      <c r="H3138" s="4">
        <f t="shared" si="2190"/>
        <v>262</v>
      </c>
      <c r="I3138" s="6">
        <f t="shared" si="2197"/>
        <v>0</v>
      </c>
      <c r="J3138" s="6">
        <f t="shared" si="2198"/>
        <v>4</v>
      </c>
      <c r="K3138" s="6">
        <f t="shared" si="2199"/>
        <v>0</v>
      </c>
      <c r="L3138" s="6">
        <f t="shared" si="2200"/>
        <v>6</v>
      </c>
      <c r="M3138" s="6">
        <f t="shared" si="2201"/>
        <v>6</v>
      </c>
      <c r="N3138" s="6">
        <f t="shared" si="2202"/>
        <v>2</v>
      </c>
      <c r="O3138" s="13">
        <f t="shared" si="2203"/>
        <v>8</v>
      </c>
      <c r="P3138" s="4">
        <f t="shared" si="2204"/>
        <v>2</v>
      </c>
      <c r="Q3138" s="4">
        <f t="shared" si="2205"/>
        <v>0</v>
      </c>
      <c r="R3138">
        <f t="shared" si="2206"/>
        <v>262</v>
      </c>
      <c r="S3138" s="4">
        <f t="shared" si="2207"/>
        <v>1</v>
      </c>
      <c r="T3138" s="15">
        <f t="shared" si="2208"/>
        <v>0</v>
      </c>
      <c r="U3138" s="4">
        <f t="shared" si="2209"/>
        <v>2</v>
      </c>
      <c r="V3138" s="4">
        <f t="shared" si="2210"/>
        <v>0</v>
      </c>
      <c r="W3138" s="4">
        <f t="shared" si="2211"/>
        <v>1</v>
      </c>
      <c r="X3138" s="6">
        <f t="shared" si="2212"/>
        <v>2</v>
      </c>
      <c r="Y3138" s="4">
        <f t="shared" si="2213"/>
        <v>3</v>
      </c>
      <c r="Z3138" s="6">
        <f t="shared" si="2214"/>
        <v>0</v>
      </c>
      <c r="AA3138" s="18">
        <f t="shared" si="2215"/>
        <v>2</v>
      </c>
      <c r="AB3138" s="9" t="str">
        <f t="shared" si="2194"/>
        <v>ZSUPP</v>
      </c>
      <c r="AC3138" s="9" t="str">
        <f>_xlfn.XLOOKUP(R3138,Sheet2!$H$3:$H$258,Sheet2!$I$3:$I$258,"-----")</f>
        <v>I.LD</v>
      </c>
      <c r="AD3138" s="9" t="str">
        <f>_xlfn.XLOOKUP(VALUE(AE3138),Sheet2!$N$3:$N$1000,Sheet2!$O$3:$O$1000,"********")</f>
        <v>ZSUPP</v>
      </c>
      <c r="AE3138" t="str">
        <f t="shared" si="2191"/>
        <v>6232</v>
      </c>
      <c r="AF3138" s="9" t="str">
        <f>IF(R3138&lt;200,"+"&amp;TEXT(R3138,"0"),"-"&amp;TEXT(_xlfn.XLOOKUP(R3138,Sheet2!$K$3:$K$130,Sheet2!$L$3:$L$130,"-----"),"0"))</f>
        <v>-116</v>
      </c>
      <c r="AG3138" s="9" t="str">
        <f t="shared" si="2216"/>
        <v/>
      </c>
      <c r="AH3138" s="9" t="str">
        <f t="shared" si="2217"/>
        <v>JMP ZSUPP</v>
      </c>
      <c r="AI3138" t="str">
        <f t="shared" si="2218"/>
        <v>0,ZSUPP</v>
      </c>
      <c r="AJ3138" s="16" t="str">
        <f t="shared" si="2219"/>
        <v>ZSUPP</v>
      </c>
      <c r="AK3138" t="str">
        <f t="shared" si="2220"/>
        <v>NEGCR 2,0,SZC</v>
      </c>
      <c r="AL3138" s="4" t="str">
        <f t="shared" si="2221"/>
        <v>NEG</v>
      </c>
      <c r="AM3138" s="4" t="str">
        <f t="shared" si="2222"/>
        <v>R</v>
      </c>
      <c r="AN3138" s="4" t="str">
        <f t="shared" si="2223"/>
        <v>C</v>
      </c>
      <c r="AO3138" s="4" t="str">
        <f t="shared" si="2224"/>
        <v/>
      </c>
      <c r="AP3138" s="15" t="str">
        <f t="shared" si="2225"/>
        <v>,SZC</v>
      </c>
      <c r="AQ3138" s="9" t="str">
        <f>_xlfn.XLOOKUP(D3138,Sheet2!$E$3:$E$101,Sheet2!$F$3:$F$101,"******************")</f>
        <v>******************</v>
      </c>
      <c r="AR3138" s="33" t="str">
        <f t="shared" si="2192"/>
        <v>DIAC 0,**</v>
      </c>
      <c r="AS3138" s="9" t="str">
        <f t="shared" si="2193"/>
        <v>DIAC</v>
      </c>
      <c r="AT3138" s="4">
        <f t="shared" si="2226"/>
        <v>0</v>
      </c>
      <c r="AU3138" s="6">
        <f t="shared" si="2227"/>
        <v>2</v>
      </c>
      <c r="AV3138" s="4" t="str">
        <f t="shared" si="2195"/>
        <v>C</v>
      </c>
      <c r="AW3138" s="4">
        <f t="shared" si="2228"/>
        <v>62</v>
      </c>
      <c r="AX3138" s="4" t="str">
        <f>_xlfn.XLOOKUP(AW3138,Sheet2!$Q$3:$Q$66,Sheet2!$R$3:$R$66,"**")</f>
        <v>**</v>
      </c>
      <c r="AY3138" s="4">
        <f t="shared" si="2229"/>
        <v>1</v>
      </c>
      <c r="AZ3138" s="16" t="str">
        <f t="shared" si="2230"/>
        <v>SKPDN</v>
      </c>
    </row>
    <row r="3139" spans="2:52" x14ac:dyDescent="0.35">
      <c r="B3139" s="3">
        <f t="shared" si="2231"/>
        <v>18</v>
      </c>
      <c r="C3139" s="1">
        <f t="shared" si="2232"/>
        <v>6351</v>
      </c>
      <c r="D3139" s="2">
        <v>34661</v>
      </c>
      <c r="E3139" s="2" t="str">
        <f>_xlfn.XLOOKUP(C3139,Sheet2!$N$3:$N$1000,Sheet2!$O$3:$O$1000,"")</f>
        <v>TINS.</v>
      </c>
      <c r="F3139" s="9" t="str">
        <f t="shared" si="2196"/>
        <v>LDA 3,ZSUPP</v>
      </c>
      <c r="G3139" s="4" t="str">
        <f t="shared" ref="G3139:G3202" si="2233">DEC2OCT((2*(OCT2DEC(I3139*100)+OCT2DEC(J3139*10)+K3139))+INT(L3139/4))</f>
        <v>71</v>
      </c>
      <c r="H3139" s="4">
        <f t="shared" ref="H3139:H3202" si="2234">(MOD(L3139,4)*100)+(M3139*10)+N3139</f>
        <v>261</v>
      </c>
      <c r="I3139" s="6">
        <f t="shared" si="2197"/>
        <v>0</v>
      </c>
      <c r="J3139" s="6">
        <f t="shared" si="2198"/>
        <v>3</v>
      </c>
      <c r="K3139" s="6">
        <f t="shared" si="2199"/>
        <v>4</v>
      </c>
      <c r="L3139" s="6">
        <f t="shared" si="2200"/>
        <v>6</v>
      </c>
      <c r="M3139" s="6">
        <f t="shared" si="2201"/>
        <v>6</v>
      </c>
      <c r="N3139" s="6">
        <f t="shared" si="2202"/>
        <v>1</v>
      </c>
      <c r="O3139" s="13">
        <f t="shared" si="2203"/>
        <v>7</v>
      </c>
      <c r="P3139" s="4">
        <f t="shared" si="2204"/>
        <v>1</v>
      </c>
      <c r="Q3139" s="4">
        <f t="shared" si="2205"/>
        <v>3</v>
      </c>
      <c r="R3139">
        <f t="shared" si="2206"/>
        <v>261</v>
      </c>
      <c r="S3139" s="4">
        <f t="shared" si="2207"/>
        <v>1</v>
      </c>
      <c r="T3139" s="15">
        <f t="shared" si="2208"/>
        <v>0</v>
      </c>
      <c r="U3139" s="4">
        <f t="shared" si="2209"/>
        <v>1</v>
      </c>
      <c r="V3139" s="4">
        <f t="shared" si="2210"/>
        <v>3</v>
      </c>
      <c r="W3139" s="4">
        <f t="shared" si="2211"/>
        <v>1</v>
      </c>
      <c r="X3139" s="6">
        <f t="shared" si="2212"/>
        <v>2</v>
      </c>
      <c r="Y3139" s="4">
        <f t="shared" si="2213"/>
        <v>3</v>
      </c>
      <c r="Z3139" s="6">
        <f t="shared" si="2214"/>
        <v>0</v>
      </c>
      <c r="AA3139" s="18">
        <f t="shared" si="2215"/>
        <v>1</v>
      </c>
      <c r="AB3139" s="9" t="str">
        <f t="shared" si="2194"/>
        <v>ZSUPP</v>
      </c>
      <c r="AC3139" s="9" t="str">
        <f>_xlfn.XLOOKUP(R3139,Sheet2!$H$3:$H$258,Sheet2!$I$3:$I$258,"-----")</f>
        <v>IDOS</v>
      </c>
      <c r="AD3139" s="9" t="str">
        <f>_xlfn.XLOOKUP(VALUE(AE3139),Sheet2!$N$3:$N$1000,Sheet2!$O$3:$O$1000,"********")</f>
        <v>ZSUPP</v>
      </c>
      <c r="AE3139" t="str">
        <f t="shared" ref="AE3139:AE3202" si="2235">IF(VALUE(AF3139)&lt;0,DEC2OCT(OCT2DEC(VALUE(C3139))-OCT2DEC(-VALUE(AF3139))),DEC2OCT(OCT2DEC(VALUE(C3139))+OCT2DEC(VALUE(AF3139))))</f>
        <v>6232</v>
      </c>
      <c r="AF3139" s="9" t="str">
        <f>IF(R3139&lt;200,"+"&amp;TEXT(R3139,"0"),"-"&amp;TEXT(_xlfn.XLOOKUP(R3139,Sheet2!$K$3:$K$130,Sheet2!$L$3:$L$130,"-----"),"0"))</f>
        <v>-117</v>
      </c>
      <c r="AG3139" s="9" t="str">
        <f t="shared" si="2216"/>
        <v/>
      </c>
      <c r="AH3139" s="9" t="str">
        <f t="shared" si="2217"/>
        <v>DSZ ZSUPP</v>
      </c>
      <c r="AI3139" t="str">
        <f t="shared" si="2218"/>
        <v>3,ZSUPP</v>
      </c>
      <c r="AJ3139" s="16" t="str">
        <f t="shared" si="2219"/>
        <v>ZSUPP</v>
      </c>
      <c r="AK3139" t="str">
        <f t="shared" si="2220"/>
        <v>NEGCR 1,3,SKP</v>
      </c>
      <c r="AL3139" s="4" t="str">
        <f t="shared" si="2221"/>
        <v>NEG</v>
      </c>
      <c r="AM3139" s="4" t="str">
        <f t="shared" si="2222"/>
        <v>R</v>
      </c>
      <c r="AN3139" s="4" t="str">
        <f t="shared" si="2223"/>
        <v>C</v>
      </c>
      <c r="AO3139" s="4" t="str">
        <f t="shared" si="2224"/>
        <v/>
      </c>
      <c r="AP3139" s="15" t="str">
        <f t="shared" si="2225"/>
        <v>,SKP</v>
      </c>
      <c r="AQ3139" s="9" t="str">
        <f>_xlfn.XLOOKUP(D3139,Sheet2!$E$3:$E$101,Sheet2!$F$3:$F$101,"******************")</f>
        <v>******************</v>
      </c>
      <c r="AR3139" s="33" t="str">
        <f t="shared" ref="AR3139:AR3202" si="2236">IF(AY3139=0,"NIO"&amp;AV3139&amp;" "&amp;AX3139,IF(AY3139=7,AZ3139&amp;" "&amp;AX3139,AS3139&amp;" "&amp;TEXT(AT3139,"0")&amp;","&amp;AX3139))</f>
        <v>DIAC 3,**</v>
      </c>
      <c r="AS3139" s="9" t="str">
        <f t="shared" ref="AS3139:AS3202" si="2237">IF(AY3139=1,"DIA"&amp;AV3139,IF(AY3139=2,"DOA"&amp;AV3139,IF(AY3139=3,"DIB"&amp;AV3139,IF(AY3139=4,"DOB"&amp;AV3139,IF(AY3139=5,"DIC"&amp;AV3139,"DOC"&amp;AV3139)))))</f>
        <v>DIAC</v>
      </c>
      <c r="AT3139" s="4">
        <f t="shared" si="2226"/>
        <v>3</v>
      </c>
      <c r="AU3139" s="6">
        <f t="shared" si="2227"/>
        <v>2</v>
      </c>
      <c r="AV3139" s="4" t="str">
        <f t="shared" si="2195"/>
        <v>C</v>
      </c>
      <c r="AW3139" s="4">
        <f t="shared" si="2228"/>
        <v>61</v>
      </c>
      <c r="AX3139" s="4" t="str">
        <f>_xlfn.XLOOKUP(AW3139,Sheet2!$Q$3:$Q$66,Sheet2!$R$3:$R$66,"**")</f>
        <v>**</v>
      </c>
      <c r="AY3139" s="4">
        <f t="shared" si="2229"/>
        <v>1</v>
      </c>
      <c r="AZ3139" s="16" t="str">
        <f t="shared" si="2230"/>
        <v>SKPDN</v>
      </c>
    </row>
    <row r="3140" spans="2:52" x14ac:dyDescent="0.35">
      <c r="B3140" s="3">
        <f t="shared" si="2231"/>
        <v>19</v>
      </c>
      <c r="C3140" s="1">
        <f t="shared" si="2232"/>
        <v>6352</v>
      </c>
      <c r="D3140" s="2">
        <v>175004</v>
      </c>
      <c r="E3140" s="2" t="str">
        <f>_xlfn.XLOOKUP(C3140,Sheet2!$N$3:$N$1000,Sheet2!$O$3:$O$1000,"")</f>
        <v/>
      </c>
      <c r="F3140" s="9" t="str">
        <f t="shared" si="2196"/>
        <v>MOV 3,3,SZR</v>
      </c>
      <c r="G3140" s="4" t="str">
        <f t="shared" si="2233"/>
        <v>372</v>
      </c>
      <c r="H3140" s="4">
        <f t="shared" si="2234"/>
        <v>4</v>
      </c>
      <c r="I3140" s="6">
        <f t="shared" si="2197"/>
        <v>1</v>
      </c>
      <c r="J3140" s="6">
        <f t="shared" si="2198"/>
        <v>7</v>
      </c>
      <c r="K3140" s="6">
        <f t="shared" si="2199"/>
        <v>5</v>
      </c>
      <c r="L3140" s="6">
        <f t="shared" si="2200"/>
        <v>0</v>
      </c>
      <c r="M3140" s="6">
        <f t="shared" si="2201"/>
        <v>0</v>
      </c>
      <c r="N3140" s="6">
        <f t="shared" si="2202"/>
        <v>4</v>
      </c>
      <c r="O3140" s="13">
        <f t="shared" si="2203"/>
        <v>31</v>
      </c>
      <c r="P3140" s="4">
        <f t="shared" si="2204"/>
        <v>7</v>
      </c>
      <c r="Q3140" s="4">
        <f t="shared" si="2205"/>
        <v>3</v>
      </c>
      <c r="R3140">
        <f t="shared" si="2206"/>
        <v>4</v>
      </c>
      <c r="S3140" s="4">
        <f t="shared" si="2207"/>
        <v>2</v>
      </c>
      <c r="T3140" s="15">
        <f t="shared" si="2208"/>
        <v>0</v>
      </c>
      <c r="U3140" s="4">
        <f t="shared" si="2209"/>
        <v>3</v>
      </c>
      <c r="V3140" s="4">
        <f t="shared" si="2210"/>
        <v>3</v>
      </c>
      <c r="W3140" s="4">
        <f t="shared" si="2211"/>
        <v>2</v>
      </c>
      <c r="X3140" s="6">
        <f t="shared" si="2212"/>
        <v>0</v>
      </c>
      <c r="Y3140" s="4">
        <f t="shared" si="2213"/>
        <v>0</v>
      </c>
      <c r="Z3140" s="6">
        <f t="shared" si="2214"/>
        <v>0</v>
      </c>
      <c r="AA3140" s="18">
        <f t="shared" si="2215"/>
        <v>4</v>
      </c>
      <c r="AB3140" s="9" t="str">
        <f t="shared" ref="AB3140:AB3203" si="2238">IF(S3140=0,AC3140,IF(S3140=1,IF(AD3140="********",AF3140,AD3140),AF3140&amp;","&amp;TEXT(S3140,"0")))</f>
        <v>+4,2</v>
      </c>
      <c r="AC3140" s="9" t="str">
        <f>_xlfn.XLOOKUP(R3140,Sheet2!$H$3:$H$258,Sheet2!$I$3:$I$258,"-----")</f>
        <v>*****</v>
      </c>
      <c r="AD3140" s="9" t="str">
        <f>_xlfn.XLOOKUP(VALUE(AE3140),Sheet2!$N$3:$N$1000,Sheet2!$O$3:$O$1000,"********")</f>
        <v>********</v>
      </c>
      <c r="AE3140" t="str">
        <f t="shared" si="2235"/>
        <v>6356</v>
      </c>
      <c r="AF3140" s="9" t="str">
        <f>IF(R3140&lt;200,"+"&amp;TEXT(R3140,"0"),"-"&amp;TEXT(_xlfn.XLOOKUP(R3140,Sheet2!$K$3:$K$130,Sheet2!$L$3:$L$130,"-----"),"0"))</f>
        <v>+4</v>
      </c>
      <c r="AG3140" s="9" t="str">
        <f t="shared" si="2216"/>
        <v/>
      </c>
      <c r="AH3140" s="9" t="str">
        <f t="shared" si="2217"/>
        <v>DSZ +4,2</v>
      </c>
      <c r="AI3140" t="str">
        <f t="shared" si="2218"/>
        <v>3,+4,2</v>
      </c>
      <c r="AJ3140" s="16" t="str">
        <f t="shared" si="2219"/>
        <v>+4,2</v>
      </c>
      <c r="AK3140" t="str">
        <f t="shared" si="2220"/>
        <v>MOV 3,3,SZR</v>
      </c>
      <c r="AL3140" s="4" t="str">
        <f t="shared" si="2221"/>
        <v>MOV</v>
      </c>
      <c r="AM3140" s="4" t="str">
        <f t="shared" si="2222"/>
        <v/>
      </c>
      <c r="AN3140" s="4" t="str">
        <f t="shared" si="2223"/>
        <v/>
      </c>
      <c r="AO3140" s="4" t="str">
        <f t="shared" si="2224"/>
        <v/>
      </c>
      <c r="AP3140" s="15" t="str">
        <f t="shared" si="2225"/>
        <v>,SZR</v>
      </c>
      <c r="AQ3140" s="9" t="str">
        <f>_xlfn.XLOOKUP(D3140,Sheet2!$E$3:$E$101,Sheet2!$F$3:$F$101,"******************")</f>
        <v>******************</v>
      </c>
      <c r="AR3140" s="33" t="str">
        <f t="shared" si="2236"/>
        <v>DOA 3,MAP2</v>
      </c>
      <c r="AS3140" s="9" t="str">
        <f t="shared" si="2237"/>
        <v>DOA</v>
      </c>
      <c r="AT3140" s="4">
        <f t="shared" si="2226"/>
        <v>3</v>
      </c>
      <c r="AU3140" s="6">
        <f t="shared" si="2227"/>
        <v>0</v>
      </c>
      <c r="AV3140" s="4" t="str">
        <f t="shared" ref="AV3140:AV3203" si="2239">IF(AU3140=0,"",IF(AU3140=1,"S",IF(AU3140=2,"C","P")))</f>
        <v/>
      </c>
      <c r="AW3140" s="4">
        <f t="shared" si="2228"/>
        <v>4</v>
      </c>
      <c r="AX3140" s="4" t="str">
        <f>_xlfn.XLOOKUP(AW3140,Sheet2!$Q$3:$Q$66,Sheet2!$R$3:$R$66,"**")</f>
        <v>MAP2</v>
      </c>
      <c r="AY3140" s="4">
        <f t="shared" si="2229"/>
        <v>2</v>
      </c>
      <c r="AZ3140" s="16" t="str">
        <f t="shared" si="2230"/>
        <v>SKPBN</v>
      </c>
    </row>
    <row r="3141" spans="2:52" x14ac:dyDescent="0.35">
      <c r="B3141" s="3">
        <f t="shared" si="2231"/>
        <v>20</v>
      </c>
      <c r="C3141" s="1">
        <f t="shared" si="2232"/>
        <v>6353</v>
      </c>
      <c r="D3141" s="2">
        <v>760</v>
      </c>
      <c r="E3141" s="2" t="str">
        <f>_xlfn.XLOOKUP(C3141,Sheet2!$N$3:$N$1000,Sheet2!$O$3:$O$1000,"")</f>
        <v/>
      </c>
      <c r="F3141" s="9" t="str">
        <f t="shared" si="2196"/>
        <v>JMP TINX.</v>
      </c>
      <c r="G3141" s="4" t="str">
        <f t="shared" si="2233"/>
        <v>1</v>
      </c>
      <c r="H3141" s="4">
        <f t="shared" si="2234"/>
        <v>360</v>
      </c>
      <c r="I3141" s="6">
        <f t="shared" si="2197"/>
        <v>0</v>
      </c>
      <c r="J3141" s="6">
        <f t="shared" si="2198"/>
        <v>0</v>
      </c>
      <c r="K3141" s="6">
        <f t="shared" si="2199"/>
        <v>0</v>
      </c>
      <c r="L3141" s="6">
        <f t="shared" si="2200"/>
        <v>7</v>
      </c>
      <c r="M3141" s="6">
        <f t="shared" si="2201"/>
        <v>6</v>
      </c>
      <c r="N3141" s="6">
        <f t="shared" si="2202"/>
        <v>0</v>
      </c>
      <c r="O3141" s="13">
        <f t="shared" si="2203"/>
        <v>0</v>
      </c>
      <c r="P3141" s="4">
        <f t="shared" si="2204"/>
        <v>0</v>
      </c>
      <c r="Q3141" s="4">
        <f t="shared" si="2205"/>
        <v>0</v>
      </c>
      <c r="R3141">
        <f t="shared" si="2206"/>
        <v>360</v>
      </c>
      <c r="S3141" s="4">
        <f t="shared" si="2207"/>
        <v>1</v>
      </c>
      <c r="T3141" s="15">
        <f t="shared" si="2208"/>
        <v>0</v>
      </c>
      <c r="U3141" s="4">
        <f t="shared" si="2209"/>
        <v>0</v>
      </c>
      <c r="V3141" s="4">
        <f t="shared" si="2210"/>
        <v>0</v>
      </c>
      <c r="W3141" s="4">
        <f t="shared" si="2211"/>
        <v>1</v>
      </c>
      <c r="X3141" s="6">
        <f t="shared" si="2212"/>
        <v>3</v>
      </c>
      <c r="Y3141" s="4">
        <f t="shared" si="2213"/>
        <v>3</v>
      </c>
      <c r="Z3141" s="6">
        <f t="shared" si="2214"/>
        <v>0</v>
      </c>
      <c r="AA3141" s="18">
        <f t="shared" si="2215"/>
        <v>0</v>
      </c>
      <c r="AB3141" s="9" t="str">
        <f t="shared" si="2238"/>
        <v>TINX.</v>
      </c>
      <c r="AC3141" s="9" t="str">
        <f>_xlfn.XLOOKUP(R3141,Sheet2!$H$3:$H$258,Sheet2!$I$3:$I$258,"-----")</f>
        <v>*****</v>
      </c>
      <c r="AD3141" s="9" t="str">
        <f>_xlfn.XLOOKUP(VALUE(AE3141),Sheet2!$N$3:$N$1000,Sheet2!$O$3:$O$1000,"********")</f>
        <v>TINX.</v>
      </c>
      <c r="AE3141" t="str">
        <f t="shared" si="2235"/>
        <v>6333</v>
      </c>
      <c r="AF3141" s="9" t="str">
        <f>IF(R3141&lt;200,"+"&amp;TEXT(R3141,"0"),"-"&amp;TEXT(_xlfn.XLOOKUP(R3141,Sheet2!$K$3:$K$130,Sheet2!$L$3:$L$130,"-----"),"0"))</f>
        <v>-20</v>
      </c>
      <c r="AG3141" s="9" t="str">
        <f t="shared" si="2216"/>
        <v/>
      </c>
      <c r="AH3141" s="9" t="str">
        <f t="shared" si="2217"/>
        <v>JMP TINX.</v>
      </c>
      <c r="AI3141" t="str">
        <f t="shared" si="2218"/>
        <v>0,TINX.</v>
      </c>
      <c r="AJ3141" s="16" t="str">
        <f t="shared" si="2219"/>
        <v>TINX.</v>
      </c>
      <c r="AK3141" t="str">
        <f t="shared" si="2220"/>
        <v>NEGCS 0,0</v>
      </c>
      <c r="AL3141" s="4" t="str">
        <f t="shared" si="2221"/>
        <v>NEG</v>
      </c>
      <c r="AM3141" s="4" t="str">
        <f t="shared" si="2222"/>
        <v>S</v>
      </c>
      <c r="AN3141" s="4" t="str">
        <f t="shared" si="2223"/>
        <v>C</v>
      </c>
      <c r="AO3141" s="4" t="str">
        <f t="shared" si="2224"/>
        <v/>
      </c>
      <c r="AP3141" s="15" t="str">
        <f t="shared" si="2225"/>
        <v/>
      </c>
      <c r="AQ3141" s="9" t="str">
        <f>_xlfn.XLOOKUP(D3141,Sheet2!$E$3:$E$101,Sheet2!$F$3:$F$101,"******************")</f>
        <v>******************</v>
      </c>
      <c r="AR3141" s="33" t="str">
        <f t="shared" si="2236"/>
        <v>DIAP 0,**</v>
      </c>
      <c r="AS3141" s="9" t="str">
        <f t="shared" si="2237"/>
        <v>DIAP</v>
      </c>
      <c r="AT3141" s="4">
        <f t="shared" si="2226"/>
        <v>0</v>
      </c>
      <c r="AU3141" s="6">
        <f t="shared" si="2227"/>
        <v>3</v>
      </c>
      <c r="AV3141" s="4" t="str">
        <f t="shared" si="2239"/>
        <v>P</v>
      </c>
      <c r="AW3141" s="4">
        <f t="shared" si="2228"/>
        <v>60</v>
      </c>
      <c r="AX3141" s="4" t="str">
        <f>_xlfn.XLOOKUP(AW3141,Sheet2!$Q$3:$Q$66,Sheet2!$R$3:$R$66,"**")</f>
        <v>**</v>
      </c>
      <c r="AY3141" s="4">
        <f t="shared" si="2229"/>
        <v>1</v>
      </c>
      <c r="AZ3141" s="16" t="str">
        <f t="shared" si="2230"/>
        <v>SKPDZ</v>
      </c>
    </row>
    <row r="3142" spans="2:52" x14ac:dyDescent="0.35">
      <c r="B3142" s="3">
        <f t="shared" si="2231"/>
        <v>21</v>
      </c>
      <c r="C3142" s="1">
        <f t="shared" si="2232"/>
        <v>6354</v>
      </c>
      <c r="D3142" s="2">
        <v>54657</v>
      </c>
      <c r="E3142" s="2" t="str">
        <f>_xlfn.XLOOKUP(C3142,Sheet2!$N$3:$N$1000,Sheet2!$O$3:$O$1000,"")</f>
        <v>TINW.</v>
      </c>
      <c r="F3142" s="9" t="str">
        <f t="shared" si="2196"/>
        <v>STA 3,P.AC1</v>
      </c>
      <c r="G3142" s="4" t="str">
        <f t="shared" si="2233"/>
        <v>131</v>
      </c>
      <c r="H3142" s="4">
        <f t="shared" si="2234"/>
        <v>257</v>
      </c>
      <c r="I3142" s="6">
        <f t="shared" si="2197"/>
        <v>0</v>
      </c>
      <c r="J3142" s="6">
        <f t="shared" si="2198"/>
        <v>5</v>
      </c>
      <c r="K3142" s="6">
        <f t="shared" si="2199"/>
        <v>4</v>
      </c>
      <c r="L3142" s="6">
        <f t="shared" si="2200"/>
        <v>6</v>
      </c>
      <c r="M3142" s="6">
        <f t="shared" si="2201"/>
        <v>5</v>
      </c>
      <c r="N3142" s="6">
        <f t="shared" si="2202"/>
        <v>7</v>
      </c>
      <c r="O3142" s="13">
        <f t="shared" si="2203"/>
        <v>11</v>
      </c>
      <c r="P3142" s="4">
        <f t="shared" si="2204"/>
        <v>2</v>
      </c>
      <c r="Q3142" s="4">
        <f t="shared" si="2205"/>
        <v>3</v>
      </c>
      <c r="R3142">
        <f t="shared" si="2206"/>
        <v>257</v>
      </c>
      <c r="S3142" s="4">
        <f t="shared" si="2207"/>
        <v>1</v>
      </c>
      <c r="T3142" s="15">
        <f t="shared" si="2208"/>
        <v>0</v>
      </c>
      <c r="U3142" s="4">
        <f t="shared" si="2209"/>
        <v>2</v>
      </c>
      <c r="V3142" s="4">
        <f t="shared" si="2210"/>
        <v>3</v>
      </c>
      <c r="W3142" s="4">
        <f t="shared" si="2211"/>
        <v>1</v>
      </c>
      <c r="X3142" s="6">
        <f t="shared" si="2212"/>
        <v>2</v>
      </c>
      <c r="Y3142" s="4">
        <f t="shared" si="2213"/>
        <v>2</v>
      </c>
      <c r="Z3142" s="6">
        <f t="shared" si="2214"/>
        <v>1</v>
      </c>
      <c r="AA3142" s="18">
        <f t="shared" si="2215"/>
        <v>7</v>
      </c>
      <c r="AB3142" s="9" t="str">
        <f t="shared" si="2238"/>
        <v>P.AC1</v>
      </c>
      <c r="AC3142" s="9" t="str">
        <f>_xlfn.XLOOKUP(R3142,Sheet2!$H$3:$H$258,Sheet2!$I$3:$I$258,"-----")</f>
        <v>IWRT</v>
      </c>
      <c r="AD3142" s="9" t="str">
        <f>_xlfn.XLOOKUP(VALUE(AE3142),Sheet2!$N$3:$N$1000,Sheet2!$O$3:$O$1000,"********")</f>
        <v>P.AC1</v>
      </c>
      <c r="AE3142" t="str">
        <f t="shared" si="2235"/>
        <v>6233</v>
      </c>
      <c r="AF3142" s="9" t="str">
        <f>IF(R3142&lt;200,"+"&amp;TEXT(R3142,"0"),"-"&amp;TEXT(_xlfn.XLOOKUP(R3142,Sheet2!$K$3:$K$130,Sheet2!$L$3:$L$130,"-----"),"0"))</f>
        <v>-121</v>
      </c>
      <c r="AG3142" s="9" t="str">
        <f t="shared" si="2216"/>
        <v/>
      </c>
      <c r="AH3142" s="9" t="str">
        <f t="shared" si="2217"/>
        <v>DSZ P.AC1</v>
      </c>
      <c r="AI3142" t="str">
        <f t="shared" si="2218"/>
        <v>3,P.AC1</v>
      </c>
      <c r="AJ3142" s="16" t="str">
        <f t="shared" si="2219"/>
        <v>P.AC1</v>
      </c>
      <c r="AK3142" t="str">
        <f t="shared" si="2220"/>
        <v>NEGOR# 2,3,SBN</v>
      </c>
      <c r="AL3142" s="4" t="str">
        <f t="shared" si="2221"/>
        <v>NEG</v>
      </c>
      <c r="AM3142" s="4" t="str">
        <f t="shared" si="2222"/>
        <v>R</v>
      </c>
      <c r="AN3142" s="4" t="str">
        <f t="shared" si="2223"/>
        <v>O</v>
      </c>
      <c r="AO3142" s="4" t="str">
        <f t="shared" si="2224"/>
        <v>#</v>
      </c>
      <c r="AP3142" s="15" t="str">
        <f t="shared" si="2225"/>
        <v>,SBN</v>
      </c>
      <c r="AQ3142" s="9" t="str">
        <f>_xlfn.XLOOKUP(D3142,Sheet2!$E$3:$E$101,Sheet2!$F$3:$F$101,"******************")</f>
        <v>******************</v>
      </c>
      <c r="AR3142" s="33" t="str">
        <f t="shared" si="2236"/>
        <v>DIAC 3,**</v>
      </c>
      <c r="AS3142" s="9" t="str">
        <f t="shared" si="2237"/>
        <v>DIAC</v>
      </c>
      <c r="AT3142" s="4">
        <f t="shared" si="2226"/>
        <v>3</v>
      </c>
      <c r="AU3142" s="6">
        <f t="shared" si="2227"/>
        <v>2</v>
      </c>
      <c r="AV3142" s="4" t="str">
        <f t="shared" si="2239"/>
        <v>C</v>
      </c>
      <c r="AW3142" s="4">
        <f t="shared" si="2228"/>
        <v>57</v>
      </c>
      <c r="AX3142" s="4" t="str">
        <f>_xlfn.XLOOKUP(AW3142,Sheet2!$Q$3:$Q$66,Sheet2!$R$3:$R$66,"**")</f>
        <v>**</v>
      </c>
      <c r="AY3142" s="4">
        <f t="shared" si="2229"/>
        <v>1</v>
      </c>
      <c r="AZ3142" s="16" t="str">
        <f t="shared" si="2230"/>
        <v>SKPDN</v>
      </c>
    </row>
    <row r="3143" spans="2:52" x14ac:dyDescent="0.35">
      <c r="B3143" s="3">
        <f t="shared" si="2231"/>
        <v>22</v>
      </c>
      <c r="C3143" s="1">
        <f t="shared" si="2232"/>
        <v>6355</v>
      </c>
      <c r="D3143" s="2">
        <v>63610</v>
      </c>
      <c r="E3143" s="2" t="str">
        <f>_xlfn.XLOOKUP(C3143,Sheet2!$N$3:$N$1000,Sheet2!$O$3:$O$1000,"")</f>
        <v>TINW.+1</v>
      </c>
      <c r="F3143" s="9" t="str">
        <f t="shared" si="2196"/>
        <v>SKPDN TTI</v>
      </c>
      <c r="G3143" s="4" t="str">
        <f t="shared" si="2233"/>
        <v>147</v>
      </c>
      <c r="H3143" s="4">
        <f t="shared" si="2234"/>
        <v>210</v>
      </c>
      <c r="I3143" s="6">
        <f t="shared" si="2197"/>
        <v>0</v>
      </c>
      <c r="J3143" s="6">
        <f t="shared" si="2198"/>
        <v>6</v>
      </c>
      <c r="K3143" s="6">
        <f t="shared" si="2199"/>
        <v>3</v>
      </c>
      <c r="L3143" s="6">
        <f t="shared" si="2200"/>
        <v>6</v>
      </c>
      <c r="M3143" s="6">
        <f t="shared" si="2201"/>
        <v>1</v>
      </c>
      <c r="N3143" s="6">
        <f t="shared" si="2202"/>
        <v>0</v>
      </c>
      <c r="O3143" s="13">
        <f t="shared" si="2203"/>
        <v>12</v>
      </c>
      <c r="P3143" s="4">
        <f t="shared" si="2204"/>
        <v>3</v>
      </c>
      <c r="Q3143" s="4">
        <f t="shared" si="2205"/>
        <v>0</v>
      </c>
      <c r="R3143">
        <f t="shared" si="2206"/>
        <v>210</v>
      </c>
      <c r="S3143" s="4">
        <f t="shared" si="2207"/>
        <v>3</v>
      </c>
      <c r="T3143" s="15">
        <f t="shared" si="2208"/>
        <v>1</v>
      </c>
      <c r="U3143" s="4">
        <f t="shared" si="2209"/>
        <v>3</v>
      </c>
      <c r="V3143" s="4">
        <f t="shared" si="2210"/>
        <v>0</v>
      </c>
      <c r="W3143" s="4">
        <f t="shared" si="2211"/>
        <v>7</v>
      </c>
      <c r="X3143" s="6">
        <f t="shared" si="2212"/>
        <v>2</v>
      </c>
      <c r="Y3143" s="4">
        <f t="shared" si="2213"/>
        <v>0</v>
      </c>
      <c r="Z3143" s="6">
        <f t="shared" si="2214"/>
        <v>1</v>
      </c>
      <c r="AA3143" s="18">
        <f t="shared" si="2215"/>
        <v>0</v>
      </c>
      <c r="AB3143" s="9" t="str">
        <f t="shared" si="2238"/>
        <v>-170,3</v>
      </c>
      <c r="AC3143" s="9" t="str">
        <f>_xlfn.XLOOKUP(R3143,Sheet2!$H$3:$H$258,Sheet2!$I$3:$I$258,"-----")</f>
        <v>C317</v>
      </c>
      <c r="AD3143" s="9" t="str">
        <f>_xlfn.XLOOKUP(VALUE(AE3143),Sheet2!$N$3:$N$1000,Sheet2!$O$3:$O$1000,"********")</f>
        <v>********</v>
      </c>
      <c r="AE3143" t="str">
        <f t="shared" si="2235"/>
        <v>6165</v>
      </c>
      <c r="AF3143" s="9" t="str">
        <f>IF(R3143&lt;200,"+"&amp;TEXT(R3143,"0"),"-"&amp;TEXT(_xlfn.XLOOKUP(R3143,Sheet2!$K$3:$K$130,Sheet2!$L$3:$L$130,"-----"),"0"))</f>
        <v>-170</v>
      </c>
      <c r="AG3143" s="9" t="str">
        <f t="shared" si="2216"/>
        <v>@</v>
      </c>
      <c r="AH3143" s="9" t="str">
        <f t="shared" si="2217"/>
        <v>JMP @-170,3</v>
      </c>
      <c r="AI3143" t="str">
        <f t="shared" si="2218"/>
        <v>0,@-170,3</v>
      </c>
      <c r="AJ3143" s="16" t="str">
        <f t="shared" si="2219"/>
        <v>@-170,3</v>
      </c>
      <c r="AK3143" t="str">
        <f t="shared" si="2220"/>
        <v>ANDR# 3,0</v>
      </c>
      <c r="AL3143" s="4" t="str">
        <f t="shared" si="2221"/>
        <v>AND</v>
      </c>
      <c r="AM3143" s="4" t="str">
        <f t="shared" si="2222"/>
        <v>R</v>
      </c>
      <c r="AN3143" s="4" t="str">
        <f t="shared" si="2223"/>
        <v/>
      </c>
      <c r="AO3143" s="4" t="str">
        <f t="shared" si="2224"/>
        <v>#</v>
      </c>
      <c r="AP3143" s="15" t="str">
        <f t="shared" si="2225"/>
        <v/>
      </c>
      <c r="AQ3143" s="9" t="str">
        <f>_xlfn.XLOOKUP(D3143,Sheet2!$E$3:$E$101,Sheet2!$F$3:$F$101,"******************")</f>
        <v>******************</v>
      </c>
      <c r="AR3143" s="33" t="str">
        <f t="shared" si="2236"/>
        <v>SKPDN TTI</v>
      </c>
      <c r="AS3143" s="9" t="str">
        <f t="shared" si="2237"/>
        <v>DOCC</v>
      </c>
      <c r="AT3143" s="4">
        <f t="shared" si="2226"/>
        <v>0</v>
      </c>
      <c r="AU3143" s="6">
        <f t="shared" si="2227"/>
        <v>2</v>
      </c>
      <c r="AV3143" s="4" t="str">
        <f t="shared" si="2239"/>
        <v>C</v>
      </c>
      <c r="AW3143" s="4">
        <f t="shared" si="2228"/>
        <v>10</v>
      </c>
      <c r="AX3143" s="4" t="str">
        <f>_xlfn.XLOOKUP(AW3143,Sheet2!$Q$3:$Q$66,Sheet2!$R$3:$R$66,"**")</f>
        <v>TTI</v>
      </c>
      <c r="AY3143" s="4">
        <f t="shared" si="2229"/>
        <v>7</v>
      </c>
      <c r="AZ3143" s="16" t="str">
        <f t="shared" si="2230"/>
        <v>SKPDN</v>
      </c>
    </row>
    <row r="3144" spans="2:52" x14ac:dyDescent="0.35">
      <c r="B3144" s="3">
        <f t="shared" si="2231"/>
        <v>23</v>
      </c>
      <c r="C3144" s="1">
        <f t="shared" si="2232"/>
        <v>6356</v>
      </c>
      <c r="D3144" s="2">
        <v>777</v>
      </c>
      <c r="E3144" s="2" t="str">
        <f>_xlfn.XLOOKUP(C3144,Sheet2!$N$3:$N$1000,Sheet2!$O$3:$O$1000,"")</f>
        <v/>
      </c>
      <c r="F3144" s="9" t="str">
        <f t="shared" si="2196"/>
        <v>JMP TINW.+1</v>
      </c>
      <c r="G3144" s="4" t="str">
        <f t="shared" si="2233"/>
        <v>1</v>
      </c>
      <c r="H3144" s="4">
        <f t="shared" si="2234"/>
        <v>377</v>
      </c>
      <c r="I3144" s="6">
        <f t="shared" si="2197"/>
        <v>0</v>
      </c>
      <c r="J3144" s="6">
        <f t="shared" si="2198"/>
        <v>0</v>
      </c>
      <c r="K3144" s="6">
        <f t="shared" si="2199"/>
        <v>0</v>
      </c>
      <c r="L3144" s="6">
        <f t="shared" si="2200"/>
        <v>7</v>
      </c>
      <c r="M3144" s="6">
        <f t="shared" si="2201"/>
        <v>7</v>
      </c>
      <c r="N3144" s="6">
        <f t="shared" si="2202"/>
        <v>7</v>
      </c>
      <c r="O3144" s="13">
        <f t="shared" si="2203"/>
        <v>0</v>
      </c>
      <c r="P3144" s="4">
        <f t="shared" si="2204"/>
        <v>0</v>
      </c>
      <c r="Q3144" s="4">
        <f t="shared" si="2205"/>
        <v>0</v>
      </c>
      <c r="R3144">
        <f t="shared" si="2206"/>
        <v>377</v>
      </c>
      <c r="S3144" s="4">
        <f t="shared" si="2207"/>
        <v>1</v>
      </c>
      <c r="T3144" s="15">
        <f t="shared" si="2208"/>
        <v>0</v>
      </c>
      <c r="U3144" s="4">
        <f t="shared" si="2209"/>
        <v>0</v>
      </c>
      <c r="V3144" s="4">
        <f t="shared" si="2210"/>
        <v>0</v>
      </c>
      <c r="W3144" s="4">
        <f t="shared" si="2211"/>
        <v>1</v>
      </c>
      <c r="X3144" s="6">
        <f t="shared" si="2212"/>
        <v>3</v>
      </c>
      <c r="Y3144" s="4">
        <f t="shared" si="2213"/>
        <v>3</v>
      </c>
      <c r="Z3144" s="6">
        <f t="shared" si="2214"/>
        <v>1</v>
      </c>
      <c r="AA3144" s="18">
        <f t="shared" si="2215"/>
        <v>7</v>
      </c>
      <c r="AB3144" s="9" t="str">
        <f t="shared" si="2238"/>
        <v>TINW.+1</v>
      </c>
      <c r="AC3144" s="9" t="str">
        <f>_xlfn.XLOOKUP(R3144,Sheet2!$H$3:$H$258,Sheet2!$I$3:$I$258,"-----")</f>
        <v>*****</v>
      </c>
      <c r="AD3144" s="9" t="str">
        <f>_xlfn.XLOOKUP(VALUE(AE3144),Sheet2!$N$3:$N$1000,Sheet2!$O$3:$O$1000,"********")</f>
        <v>TINW.+1</v>
      </c>
      <c r="AE3144" t="str">
        <f t="shared" si="2235"/>
        <v>6355</v>
      </c>
      <c r="AF3144" s="9" t="str">
        <f>IF(R3144&lt;200,"+"&amp;TEXT(R3144,"0"),"-"&amp;TEXT(_xlfn.XLOOKUP(R3144,Sheet2!$K$3:$K$130,Sheet2!$L$3:$L$130,"-----"),"0"))</f>
        <v>-1</v>
      </c>
      <c r="AG3144" s="9" t="str">
        <f t="shared" si="2216"/>
        <v/>
      </c>
      <c r="AH3144" s="9" t="str">
        <f t="shared" si="2217"/>
        <v>JMP TINW.+1</v>
      </c>
      <c r="AI3144" t="str">
        <f t="shared" si="2218"/>
        <v>0,TINW.+1</v>
      </c>
      <c r="AJ3144" s="16" t="str">
        <f t="shared" si="2219"/>
        <v>TINW.+1</v>
      </c>
      <c r="AK3144" t="str">
        <f t="shared" si="2220"/>
        <v>NEGCS# 0,0,SBN</v>
      </c>
      <c r="AL3144" s="4" t="str">
        <f t="shared" si="2221"/>
        <v>NEG</v>
      </c>
      <c r="AM3144" s="4" t="str">
        <f t="shared" si="2222"/>
        <v>S</v>
      </c>
      <c r="AN3144" s="4" t="str">
        <f t="shared" si="2223"/>
        <v>C</v>
      </c>
      <c r="AO3144" s="4" t="str">
        <f t="shared" si="2224"/>
        <v>#</v>
      </c>
      <c r="AP3144" s="15" t="str">
        <f t="shared" si="2225"/>
        <v>,SBN</v>
      </c>
      <c r="AQ3144" s="9" t="str">
        <f>_xlfn.XLOOKUP(D3144,Sheet2!$E$3:$E$101,Sheet2!$F$3:$F$101,"******************")</f>
        <v>******************</v>
      </c>
      <c r="AR3144" s="33" t="str">
        <f t="shared" si="2236"/>
        <v>DIAP 0,CPU</v>
      </c>
      <c r="AS3144" s="9" t="str">
        <f t="shared" si="2237"/>
        <v>DIAP</v>
      </c>
      <c r="AT3144" s="4">
        <f t="shared" si="2226"/>
        <v>0</v>
      </c>
      <c r="AU3144" s="6">
        <f t="shared" si="2227"/>
        <v>3</v>
      </c>
      <c r="AV3144" s="4" t="str">
        <f t="shared" si="2239"/>
        <v>P</v>
      </c>
      <c r="AW3144" s="4">
        <f t="shared" si="2228"/>
        <v>77</v>
      </c>
      <c r="AX3144" s="4" t="str">
        <f>_xlfn.XLOOKUP(AW3144,Sheet2!$Q$3:$Q$66,Sheet2!$R$3:$R$66,"**")</f>
        <v>CPU</v>
      </c>
      <c r="AY3144" s="4">
        <f t="shared" si="2229"/>
        <v>1</v>
      </c>
      <c r="AZ3144" s="16" t="str">
        <f t="shared" si="2230"/>
        <v>SKPDZ</v>
      </c>
    </row>
    <row r="3145" spans="2:52" x14ac:dyDescent="0.35">
      <c r="B3145" s="3">
        <f t="shared" si="2231"/>
        <v>24</v>
      </c>
      <c r="C3145" s="1">
        <f t="shared" si="2232"/>
        <v>6357</v>
      </c>
      <c r="D3145" s="2">
        <v>60610</v>
      </c>
      <c r="E3145" s="2" t="str">
        <f>_xlfn.XLOOKUP(C3145,Sheet2!$N$3:$N$1000,Sheet2!$O$3:$O$1000,"")</f>
        <v/>
      </c>
      <c r="F3145" s="9" t="str">
        <f t="shared" si="2196"/>
        <v>DIAC 0,TTI</v>
      </c>
      <c r="G3145" s="4" t="str">
        <f t="shared" si="2233"/>
        <v>141</v>
      </c>
      <c r="H3145" s="4">
        <f t="shared" si="2234"/>
        <v>210</v>
      </c>
      <c r="I3145" s="6">
        <f t="shared" si="2197"/>
        <v>0</v>
      </c>
      <c r="J3145" s="6">
        <f t="shared" si="2198"/>
        <v>6</v>
      </c>
      <c r="K3145" s="6">
        <f t="shared" si="2199"/>
        <v>0</v>
      </c>
      <c r="L3145" s="6">
        <f t="shared" si="2200"/>
        <v>6</v>
      </c>
      <c r="M3145" s="6">
        <f t="shared" si="2201"/>
        <v>1</v>
      </c>
      <c r="N3145" s="6">
        <f t="shared" si="2202"/>
        <v>0</v>
      </c>
      <c r="O3145" s="13">
        <f t="shared" si="2203"/>
        <v>12</v>
      </c>
      <c r="P3145" s="4">
        <f t="shared" si="2204"/>
        <v>3</v>
      </c>
      <c r="Q3145" s="4">
        <f t="shared" si="2205"/>
        <v>0</v>
      </c>
      <c r="R3145">
        <f t="shared" si="2206"/>
        <v>210</v>
      </c>
      <c r="S3145" s="4">
        <f t="shared" si="2207"/>
        <v>1</v>
      </c>
      <c r="T3145" s="15">
        <f t="shared" si="2208"/>
        <v>0</v>
      </c>
      <c r="U3145" s="4">
        <f t="shared" si="2209"/>
        <v>3</v>
      </c>
      <c r="V3145" s="4">
        <f t="shared" si="2210"/>
        <v>0</v>
      </c>
      <c r="W3145" s="4">
        <f t="shared" si="2211"/>
        <v>1</v>
      </c>
      <c r="X3145" s="6">
        <f t="shared" si="2212"/>
        <v>2</v>
      </c>
      <c r="Y3145" s="4">
        <f t="shared" si="2213"/>
        <v>0</v>
      </c>
      <c r="Z3145" s="6">
        <f t="shared" si="2214"/>
        <v>1</v>
      </c>
      <c r="AA3145" s="18">
        <f t="shared" si="2215"/>
        <v>0</v>
      </c>
      <c r="AB3145" s="9" t="str">
        <f t="shared" si="2238"/>
        <v>DECOCT</v>
      </c>
      <c r="AC3145" s="9" t="str">
        <f>_xlfn.XLOOKUP(R3145,Sheet2!$H$3:$H$258,Sheet2!$I$3:$I$258,"-----")</f>
        <v>C317</v>
      </c>
      <c r="AD3145" s="9" t="str">
        <f>_xlfn.XLOOKUP(VALUE(AE3145),Sheet2!$N$3:$N$1000,Sheet2!$O$3:$O$1000,"********")</f>
        <v>DECOCT</v>
      </c>
      <c r="AE3145" t="str">
        <f t="shared" si="2235"/>
        <v>6167</v>
      </c>
      <c r="AF3145" s="9" t="str">
        <f>IF(R3145&lt;200,"+"&amp;TEXT(R3145,"0"),"-"&amp;TEXT(_xlfn.XLOOKUP(R3145,Sheet2!$K$3:$K$130,Sheet2!$L$3:$L$130,"-----"),"0"))</f>
        <v>-170</v>
      </c>
      <c r="AG3145" s="9" t="str">
        <f t="shared" si="2216"/>
        <v/>
      </c>
      <c r="AH3145" s="9" t="str">
        <f t="shared" si="2217"/>
        <v>JMP DECOCT</v>
      </c>
      <c r="AI3145" t="str">
        <f t="shared" si="2218"/>
        <v>0,DECOCT</v>
      </c>
      <c r="AJ3145" s="16" t="str">
        <f t="shared" si="2219"/>
        <v>DECOCT</v>
      </c>
      <c r="AK3145" t="str">
        <f t="shared" si="2220"/>
        <v>NEGR# 3,0</v>
      </c>
      <c r="AL3145" s="4" t="str">
        <f t="shared" si="2221"/>
        <v>NEG</v>
      </c>
      <c r="AM3145" s="4" t="str">
        <f t="shared" si="2222"/>
        <v>R</v>
      </c>
      <c r="AN3145" s="4" t="str">
        <f t="shared" si="2223"/>
        <v/>
      </c>
      <c r="AO3145" s="4" t="str">
        <f t="shared" si="2224"/>
        <v>#</v>
      </c>
      <c r="AP3145" s="15" t="str">
        <f t="shared" si="2225"/>
        <v/>
      </c>
      <c r="AQ3145" s="9" t="str">
        <f>_xlfn.XLOOKUP(D3145,Sheet2!$E$3:$E$101,Sheet2!$F$3:$F$101,"******************")</f>
        <v>******************</v>
      </c>
      <c r="AR3145" s="33" t="str">
        <f t="shared" si="2236"/>
        <v>DIAC 0,TTI</v>
      </c>
      <c r="AS3145" s="9" t="str">
        <f t="shared" si="2237"/>
        <v>DIAC</v>
      </c>
      <c r="AT3145" s="4">
        <f t="shared" si="2226"/>
        <v>0</v>
      </c>
      <c r="AU3145" s="6">
        <f t="shared" si="2227"/>
        <v>2</v>
      </c>
      <c r="AV3145" s="4" t="str">
        <f t="shared" si="2239"/>
        <v>C</v>
      </c>
      <c r="AW3145" s="4">
        <f t="shared" si="2228"/>
        <v>10</v>
      </c>
      <c r="AX3145" s="4" t="str">
        <f>_xlfn.XLOOKUP(AW3145,Sheet2!$Q$3:$Q$66,Sheet2!$R$3:$R$66,"**")</f>
        <v>TTI</v>
      </c>
      <c r="AY3145" s="4">
        <f t="shared" si="2229"/>
        <v>1</v>
      </c>
      <c r="AZ3145" s="16" t="str">
        <f t="shared" si="2230"/>
        <v>SKPDN</v>
      </c>
    </row>
    <row r="3146" spans="2:52" x14ac:dyDescent="0.35">
      <c r="B3146" s="3">
        <f t="shared" si="2231"/>
        <v>25</v>
      </c>
      <c r="C3146" s="1">
        <f t="shared" si="2232"/>
        <v>6360</v>
      </c>
      <c r="D3146" s="2">
        <v>4660</v>
      </c>
      <c r="E3146" s="2" t="str">
        <f>_xlfn.XLOOKUP(C3146,Sheet2!$N$3:$N$1000,Sheet2!$O$3:$O$1000,"")</f>
        <v/>
      </c>
      <c r="F3146" s="9" t="str">
        <f t="shared" si="2196"/>
        <v>JSR CHAR</v>
      </c>
      <c r="G3146" s="4" t="str">
        <f t="shared" si="2233"/>
        <v>11</v>
      </c>
      <c r="H3146" s="4">
        <f t="shared" si="2234"/>
        <v>260</v>
      </c>
      <c r="I3146" s="6">
        <f t="shared" si="2197"/>
        <v>0</v>
      </c>
      <c r="J3146" s="6">
        <f t="shared" si="2198"/>
        <v>0</v>
      </c>
      <c r="K3146" s="6">
        <f t="shared" si="2199"/>
        <v>4</v>
      </c>
      <c r="L3146" s="6">
        <f t="shared" si="2200"/>
        <v>6</v>
      </c>
      <c r="M3146" s="6">
        <f t="shared" si="2201"/>
        <v>6</v>
      </c>
      <c r="N3146" s="6">
        <f t="shared" si="2202"/>
        <v>0</v>
      </c>
      <c r="O3146" s="13">
        <f t="shared" si="2203"/>
        <v>1</v>
      </c>
      <c r="P3146" s="4">
        <f t="shared" si="2204"/>
        <v>0</v>
      </c>
      <c r="Q3146" s="4">
        <f t="shared" si="2205"/>
        <v>1</v>
      </c>
      <c r="R3146">
        <f t="shared" si="2206"/>
        <v>260</v>
      </c>
      <c r="S3146" s="4">
        <f t="shared" si="2207"/>
        <v>1</v>
      </c>
      <c r="T3146" s="15">
        <f t="shared" si="2208"/>
        <v>0</v>
      </c>
      <c r="U3146" s="4">
        <f t="shared" si="2209"/>
        <v>0</v>
      </c>
      <c r="V3146" s="4">
        <f t="shared" si="2210"/>
        <v>1</v>
      </c>
      <c r="W3146" s="4">
        <f t="shared" si="2211"/>
        <v>1</v>
      </c>
      <c r="X3146" s="6">
        <f t="shared" si="2212"/>
        <v>2</v>
      </c>
      <c r="Y3146" s="4">
        <f t="shared" si="2213"/>
        <v>3</v>
      </c>
      <c r="Z3146" s="6">
        <f t="shared" si="2214"/>
        <v>0</v>
      </c>
      <c r="AA3146" s="18">
        <f t="shared" si="2215"/>
        <v>0</v>
      </c>
      <c r="AB3146" s="9" t="str">
        <f t="shared" si="2238"/>
        <v>CHAR</v>
      </c>
      <c r="AC3146" s="9" t="str">
        <f>_xlfn.XLOOKUP(R3146,Sheet2!$H$3:$H$258,Sheet2!$I$3:$I$258,"-----")</f>
        <v>ICHK</v>
      </c>
      <c r="AD3146" s="9" t="str">
        <f>_xlfn.XLOOKUP(VALUE(AE3146),Sheet2!$N$3:$N$1000,Sheet2!$O$3:$O$1000,"********")</f>
        <v>CHAR</v>
      </c>
      <c r="AE3146" t="str">
        <f t="shared" si="2235"/>
        <v>6240</v>
      </c>
      <c r="AF3146" s="9" t="str">
        <f>IF(R3146&lt;200,"+"&amp;TEXT(R3146,"0"),"-"&amp;TEXT(_xlfn.XLOOKUP(R3146,Sheet2!$K$3:$K$130,Sheet2!$L$3:$L$130,"-----"),"0"))</f>
        <v>-120</v>
      </c>
      <c r="AG3146" s="9" t="str">
        <f t="shared" si="2216"/>
        <v/>
      </c>
      <c r="AH3146" s="9" t="str">
        <f t="shared" si="2217"/>
        <v>JSR CHAR</v>
      </c>
      <c r="AI3146" t="str">
        <f t="shared" si="2218"/>
        <v>1,CHAR</v>
      </c>
      <c r="AJ3146" s="16" t="str">
        <f t="shared" si="2219"/>
        <v>CHAR</v>
      </c>
      <c r="AK3146" t="str">
        <f t="shared" si="2220"/>
        <v>NEGCR 0,1</v>
      </c>
      <c r="AL3146" s="4" t="str">
        <f t="shared" si="2221"/>
        <v>NEG</v>
      </c>
      <c r="AM3146" s="4" t="str">
        <f t="shared" si="2222"/>
        <v>R</v>
      </c>
      <c r="AN3146" s="4" t="str">
        <f t="shared" si="2223"/>
        <v>C</v>
      </c>
      <c r="AO3146" s="4" t="str">
        <f t="shared" si="2224"/>
        <v/>
      </c>
      <c r="AP3146" s="15" t="str">
        <f t="shared" si="2225"/>
        <v/>
      </c>
      <c r="AQ3146" s="9" t="str">
        <f>_xlfn.XLOOKUP(D3146,Sheet2!$E$3:$E$101,Sheet2!$F$3:$F$101,"******************")</f>
        <v>******************</v>
      </c>
      <c r="AR3146" s="33" t="str">
        <f t="shared" si="2236"/>
        <v>DIAC 1,**</v>
      </c>
      <c r="AS3146" s="9" t="str">
        <f t="shared" si="2237"/>
        <v>DIAC</v>
      </c>
      <c r="AT3146" s="4">
        <f t="shared" si="2226"/>
        <v>1</v>
      </c>
      <c r="AU3146" s="6">
        <f t="shared" si="2227"/>
        <v>2</v>
      </c>
      <c r="AV3146" s="4" t="str">
        <f t="shared" si="2239"/>
        <v>C</v>
      </c>
      <c r="AW3146" s="4">
        <f t="shared" si="2228"/>
        <v>60</v>
      </c>
      <c r="AX3146" s="4" t="str">
        <f>_xlfn.XLOOKUP(AW3146,Sheet2!$Q$3:$Q$66,Sheet2!$R$3:$R$66,"**")</f>
        <v>**</v>
      </c>
      <c r="AY3146" s="4">
        <f t="shared" si="2229"/>
        <v>1</v>
      </c>
      <c r="AZ3146" s="16" t="str">
        <f t="shared" si="2230"/>
        <v>SKPDN</v>
      </c>
    </row>
    <row r="3147" spans="2:52" x14ac:dyDescent="0.35">
      <c r="B3147" s="3">
        <f t="shared" si="2231"/>
        <v>26</v>
      </c>
      <c r="C3147" s="1">
        <f t="shared" si="2232"/>
        <v>6361</v>
      </c>
      <c r="D3147" s="2">
        <v>34745</v>
      </c>
      <c r="E3147" s="2" t="str">
        <f>_xlfn.XLOOKUP(C3147,Sheet2!$N$3:$N$1000,Sheet2!$O$3:$O$1000,"")</f>
        <v/>
      </c>
      <c r="F3147" s="9" t="str">
        <f t="shared" si="2196"/>
        <v>LDA 3,P.C40</v>
      </c>
      <c r="G3147" s="4" t="str">
        <f t="shared" si="2233"/>
        <v>71</v>
      </c>
      <c r="H3147" s="4">
        <f t="shared" si="2234"/>
        <v>345</v>
      </c>
      <c r="I3147" s="6">
        <f t="shared" si="2197"/>
        <v>0</v>
      </c>
      <c r="J3147" s="6">
        <f t="shared" si="2198"/>
        <v>3</v>
      </c>
      <c r="K3147" s="6">
        <f t="shared" si="2199"/>
        <v>4</v>
      </c>
      <c r="L3147" s="6">
        <f t="shared" si="2200"/>
        <v>7</v>
      </c>
      <c r="M3147" s="6">
        <f t="shared" si="2201"/>
        <v>4</v>
      </c>
      <c r="N3147" s="6">
        <f t="shared" si="2202"/>
        <v>5</v>
      </c>
      <c r="O3147" s="13">
        <f t="shared" si="2203"/>
        <v>7</v>
      </c>
      <c r="P3147" s="4">
        <f t="shared" si="2204"/>
        <v>1</v>
      </c>
      <c r="Q3147" s="4">
        <f t="shared" si="2205"/>
        <v>3</v>
      </c>
      <c r="R3147">
        <f t="shared" si="2206"/>
        <v>345</v>
      </c>
      <c r="S3147" s="4">
        <f t="shared" si="2207"/>
        <v>1</v>
      </c>
      <c r="T3147" s="15">
        <f t="shared" si="2208"/>
        <v>0</v>
      </c>
      <c r="U3147" s="4">
        <f t="shared" si="2209"/>
        <v>1</v>
      </c>
      <c r="V3147" s="4">
        <f t="shared" si="2210"/>
        <v>3</v>
      </c>
      <c r="W3147" s="4">
        <f t="shared" si="2211"/>
        <v>1</v>
      </c>
      <c r="X3147" s="6">
        <f t="shared" si="2212"/>
        <v>3</v>
      </c>
      <c r="Y3147" s="4">
        <f t="shared" si="2213"/>
        <v>2</v>
      </c>
      <c r="Z3147" s="6">
        <f t="shared" si="2214"/>
        <v>0</v>
      </c>
      <c r="AA3147" s="18">
        <f t="shared" si="2215"/>
        <v>5</v>
      </c>
      <c r="AB3147" s="9" t="str">
        <f t="shared" si="2238"/>
        <v>P.C40</v>
      </c>
      <c r="AC3147" s="9" t="str">
        <f>_xlfn.XLOOKUP(R3147,Sheet2!$H$3:$H$258,Sheet2!$I$3:$I$258,"-----")</f>
        <v>*****</v>
      </c>
      <c r="AD3147" s="9" t="str">
        <f>_xlfn.XLOOKUP(VALUE(AE3147),Sheet2!$N$3:$N$1000,Sheet2!$O$3:$O$1000,"********")</f>
        <v>P.C40</v>
      </c>
      <c r="AE3147" t="str">
        <f t="shared" si="2235"/>
        <v>6326</v>
      </c>
      <c r="AF3147" s="9" t="str">
        <f>IF(R3147&lt;200,"+"&amp;TEXT(R3147,"0"),"-"&amp;TEXT(_xlfn.XLOOKUP(R3147,Sheet2!$K$3:$K$130,Sheet2!$L$3:$L$130,"-----"),"0"))</f>
        <v>-33</v>
      </c>
      <c r="AG3147" s="9" t="str">
        <f t="shared" si="2216"/>
        <v/>
      </c>
      <c r="AH3147" s="9" t="str">
        <f t="shared" si="2217"/>
        <v>DSZ P.C40</v>
      </c>
      <c r="AI3147" t="str">
        <f t="shared" si="2218"/>
        <v>3,P.C40</v>
      </c>
      <c r="AJ3147" s="16" t="str">
        <f t="shared" si="2219"/>
        <v>P.C40</v>
      </c>
      <c r="AK3147" t="str">
        <f t="shared" si="2220"/>
        <v>NEGOS 1,3,SNR</v>
      </c>
      <c r="AL3147" s="4" t="str">
        <f t="shared" si="2221"/>
        <v>NEG</v>
      </c>
      <c r="AM3147" s="4" t="str">
        <f t="shared" si="2222"/>
        <v>S</v>
      </c>
      <c r="AN3147" s="4" t="str">
        <f t="shared" si="2223"/>
        <v>O</v>
      </c>
      <c r="AO3147" s="4" t="str">
        <f t="shared" si="2224"/>
        <v/>
      </c>
      <c r="AP3147" s="15" t="str">
        <f t="shared" si="2225"/>
        <v>,SNR</v>
      </c>
      <c r="AQ3147" s="9" t="str">
        <f>_xlfn.XLOOKUP(D3147,Sheet2!$E$3:$E$101,Sheet2!$F$3:$F$101,"******************")</f>
        <v>******************</v>
      </c>
      <c r="AR3147" s="33" t="str">
        <f t="shared" si="2236"/>
        <v>DIAP 3,**</v>
      </c>
      <c r="AS3147" s="9" t="str">
        <f t="shared" si="2237"/>
        <v>DIAP</v>
      </c>
      <c r="AT3147" s="4">
        <f t="shared" si="2226"/>
        <v>3</v>
      </c>
      <c r="AU3147" s="6">
        <f t="shared" si="2227"/>
        <v>3</v>
      </c>
      <c r="AV3147" s="4" t="str">
        <f t="shared" si="2239"/>
        <v>P</v>
      </c>
      <c r="AW3147" s="4">
        <f t="shared" si="2228"/>
        <v>45</v>
      </c>
      <c r="AX3147" s="4" t="str">
        <f>_xlfn.XLOOKUP(AW3147,Sheet2!$Q$3:$Q$66,Sheet2!$R$3:$R$66,"**")</f>
        <v>**</v>
      </c>
      <c r="AY3147" s="4">
        <f t="shared" si="2229"/>
        <v>1</v>
      </c>
      <c r="AZ3147" s="16" t="str">
        <f t="shared" si="2230"/>
        <v>SKPDZ</v>
      </c>
    </row>
    <row r="3148" spans="2:52" x14ac:dyDescent="0.35">
      <c r="B3148" s="3">
        <f t="shared" si="2231"/>
        <v>27</v>
      </c>
      <c r="C3148" s="1">
        <f t="shared" si="2232"/>
        <v>6362</v>
      </c>
      <c r="D3148" s="2">
        <v>116414</v>
      </c>
      <c r="E3148" s="2" t="str">
        <f>_xlfn.XLOOKUP(C3148,Sheet2!$N$3:$N$1000,Sheet2!$O$3:$O$1000,"")</f>
        <v/>
      </c>
      <c r="F3148" s="9" t="str">
        <f t="shared" si="2196"/>
        <v>SUB# 0,3,SZR</v>
      </c>
      <c r="G3148" s="4" t="str">
        <f t="shared" si="2233"/>
        <v>235</v>
      </c>
      <c r="H3148" s="4">
        <f t="shared" si="2234"/>
        <v>14</v>
      </c>
      <c r="I3148" s="6">
        <f t="shared" si="2197"/>
        <v>1</v>
      </c>
      <c r="J3148" s="6">
        <f t="shared" si="2198"/>
        <v>1</v>
      </c>
      <c r="K3148" s="6">
        <f t="shared" si="2199"/>
        <v>6</v>
      </c>
      <c r="L3148" s="6">
        <f t="shared" si="2200"/>
        <v>4</v>
      </c>
      <c r="M3148" s="6">
        <f t="shared" si="2201"/>
        <v>1</v>
      </c>
      <c r="N3148" s="6">
        <f t="shared" si="2202"/>
        <v>4</v>
      </c>
      <c r="O3148" s="13">
        <f t="shared" si="2203"/>
        <v>19</v>
      </c>
      <c r="P3148" s="4">
        <f t="shared" si="2204"/>
        <v>4</v>
      </c>
      <c r="Q3148" s="4">
        <f t="shared" si="2205"/>
        <v>3</v>
      </c>
      <c r="R3148">
        <f t="shared" si="2206"/>
        <v>14</v>
      </c>
      <c r="S3148" s="4">
        <f t="shared" si="2207"/>
        <v>1</v>
      </c>
      <c r="T3148" s="15">
        <f t="shared" si="2208"/>
        <v>1</v>
      </c>
      <c r="U3148" s="4">
        <f t="shared" si="2209"/>
        <v>0</v>
      </c>
      <c r="V3148" s="4">
        <f t="shared" si="2210"/>
        <v>3</v>
      </c>
      <c r="W3148" s="4">
        <f t="shared" si="2211"/>
        <v>5</v>
      </c>
      <c r="X3148" s="6">
        <f t="shared" si="2212"/>
        <v>0</v>
      </c>
      <c r="Y3148" s="4">
        <f t="shared" si="2213"/>
        <v>0</v>
      </c>
      <c r="Z3148" s="6">
        <f t="shared" si="2214"/>
        <v>1</v>
      </c>
      <c r="AA3148" s="18">
        <f t="shared" si="2215"/>
        <v>4</v>
      </c>
      <c r="AB3148" s="9" t="str">
        <f t="shared" si="2238"/>
        <v>TINM.</v>
      </c>
      <c r="AC3148" s="9" t="str">
        <f>_xlfn.XLOOKUP(R3148,Sheet2!$H$3:$H$258,Sheet2!$I$3:$I$258,"-----")</f>
        <v>*****</v>
      </c>
      <c r="AD3148" s="9" t="str">
        <f>_xlfn.XLOOKUP(VALUE(AE3148),Sheet2!$N$3:$N$1000,Sheet2!$O$3:$O$1000,"********")</f>
        <v>TINM.</v>
      </c>
      <c r="AE3148" t="str">
        <f t="shared" si="2235"/>
        <v>6376</v>
      </c>
      <c r="AF3148" s="9" t="str">
        <f>IF(R3148&lt;200,"+"&amp;TEXT(R3148,"0"),"-"&amp;TEXT(_xlfn.XLOOKUP(R3148,Sheet2!$K$3:$K$130,Sheet2!$L$3:$L$130,"-----"),"0"))</f>
        <v>+14</v>
      </c>
      <c r="AG3148" s="9" t="str">
        <f t="shared" si="2216"/>
        <v>@</v>
      </c>
      <c r="AH3148" s="9" t="str">
        <f t="shared" si="2217"/>
        <v>DSZ @TINM.</v>
      </c>
      <c r="AI3148" t="str">
        <f t="shared" si="2218"/>
        <v>3,@TINM.</v>
      </c>
      <c r="AJ3148" s="16" t="str">
        <f t="shared" si="2219"/>
        <v>@TINM.</v>
      </c>
      <c r="AK3148" t="str">
        <f t="shared" si="2220"/>
        <v>SUB# 0,3,SZR</v>
      </c>
      <c r="AL3148" s="4" t="str">
        <f t="shared" si="2221"/>
        <v>SUB</v>
      </c>
      <c r="AM3148" s="4" t="str">
        <f t="shared" si="2222"/>
        <v/>
      </c>
      <c r="AN3148" s="4" t="str">
        <f t="shared" si="2223"/>
        <v/>
      </c>
      <c r="AO3148" s="4" t="str">
        <f t="shared" si="2224"/>
        <v>#</v>
      </c>
      <c r="AP3148" s="15" t="str">
        <f t="shared" si="2225"/>
        <v>,SZR</v>
      </c>
      <c r="AQ3148" s="9" t="str">
        <f>_xlfn.XLOOKUP(D3148,Sheet2!$E$3:$E$101,Sheet2!$F$3:$F$101,"******************")</f>
        <v>******************</v>
      </c>
      <c r="AR3148" s="33" t="str">
        <f t="shared" si="2236"/>
        <v>DIC 3,RTC</v>
      </c>
      <c r="AS3148" s="9" t="str">
        <f t="shared" si="2237"/>
        <v>DIC</v>
      </c>
      <c r="AT3148" s="4">
        <f t="shared" si="2226"/>
        <v>3</v>
      </c>
      <c r="AU3148" s="6">
        <f t="shared" si="2227"/>
        <v>0</v>
      </c>
      <c r="AV3148" s="4" t="str">
        <f t="shared" si="2239"/>
        <v/>
      </c>
      <c r="AW3148" s="4">
        <f t="shared" si="2228"/>
        <v>14</v>
      </c>
      <c r="AX3148" s="4" t="str">
        <f>_xlfn.XLOOKUP(AW3148,Sheet2!$Q$3:$Q$66,Sheet2!$R$3:$R$66,"**")</f>
        <v>RTC</v>
      </c>
      <c r="AY3148" s="4">
        <f t="shared" si="2229"/>
        <v>5</v>
      </c>
      <c r="AZ3148" s="16" t="str">
        <f t="shared" si="2230"/>
        <v>SKPBN</v>
      </c>
    </row>
    <row r="3149" spans="2:52" x14ac:dyDescent="0.35">
      <c r="B3149" s="3">
        <f t="shared" si="2231"/>
        <v>28</v>
      </c>
      <c r="C3149" s="1">
        <f t="shared" si="2232"/>
        <v>6363</v>
      </c>
      <c r="D3149" s="2">
        <v>101015</v>
      </c>
      <c r="E3149" s="2" t="str">
        <f>_xlfn.XLOOKUP(C3149,Sheet2!$N$3:$N$1000,Sheet2!$O$3:$O$1000,"")</f>
        <v/>
      </c>
      <c r="F3149" s="9" t="str">
        <f t="shared" si="2196"/>
        <v>MOV# 0,0,SNR</v>
      </c>
      <c r="G3149" s="4" t="str">
        <f t="shared" si="2233"/>
        <v>202</v>
      </c>
      <c r="H3149" s="4">
        <f t="shared" si="2234"/>
        <v>15</v>
      </c>
      <c r="I3149" s="6">
        <f t="shared" si="2197"/>
        <v>1</v>
      </c>
      <c r="J3149" s="6">
        <f t="shared" si="2198"/>
        <v>0</v>
      </c>
      <c r="K3149" s="6">
        <f t="shared" si="2199"/>
        <v>1</v>
      </c>
      <c r="L3149" s="6">
        <f t="shared" si="2200"/>
        <v>0</v>
      </c>
      <c r="M3149" s="6">
        <f t="shared" si="2201"/>
        <v>1</v>
      </c>
      <c r="N3149" s="6">
        <f t="shared" si="2202"/>
        <v>5</v>
      </c>
      <c r="O3149" s="13">
        <f t="shared" si="2203"/>
        <v>16</v>
      </c>
      <c r="P3149" s="4">
        <f t="shared" si="2204"/>
        <v>4</v>
      </c>
      <c r="Q3149" s="4">
        <f t="shared" si="2205"/>
        <v>0</v>
      </c>
      <c r="R3149">
        <f t="shared" si="2206"/>
        <v>15</v>
      </c>
      <c r="S3149" s="4">
        <f t="shared" si="2207"/>
        <v>2</v>
      </c>
      <c r="T3149" s="15">
        <f t="shared" si="2208"/>
        <v>0</v>
      </c>
      <c r="U3149" s="4">
        <f t="shared" si="2209"/>
        <v>0</v>
      </c>
      <c r="V3149" s="4">
        <f t="shared" si="2210"/>
        <v>0</v>
      </c>
      <c r="W3149" s="4">
        <f t="shared" si="2211"/>
        <v>2</v>
      </c>
      <c r="X3149" s="6">
        <f t="shared" si="2212"/>
        <v>0</v>
      </c>
      <c r="Y3149" s="4">
        <f t="shared" si="2213"/>
        <v>0</v>
      </c>
      <c r="Z3149" s="6">
        <f t="shared" si="2214"/>
        <v>1</v>
      </c>
      <c r="AA3149" s="18">
        <f t="shared" si="2215"/>
        <v>5</v>
      </c>
      <c r="AB3149" s="9" t="str">
        <f t="shared" si="2238"/>
        <v>+15,2</v>
      </c>
      <c r="AC3149" s="9" t="str">
        <f>_xlfn.XLOOKUP(R3149,Sheet2!$H$3:$H$258,Sheet2!$I$3:$I$258,"-----")</f>
        <v>*****</v>
      </c>
      <c r="AD3149" s="9" t="str">
        <f>_xlfn.XLOOKUP(VALUE(AE3149),Sheet2!$N$3:$N$1000,Sheet2!$O$3:$O$1000,"********")</f>
        <v>TINN.</v>
      </c>
      <c r="AE3149" t="str">
        <f t="shared" si="2235"/>
        <v>6400</v>
      </c>
      <c r="AF3149" s="9" t="str">
        <f>IF(R3149&lt;200,"+"&amp;TEXT(R3149,"0"),"-"&amp;TEXT(_xlfn.XLOOKUP(R3149,Sheet2!$K$3:$K$130,Sheet2!$L$3:$L$130,"-----"),"0"))</f>
        <v>+15</v>
      </c>
      <c r="AG3149" s="9" t="str">
        <f t="shared" si="2216"/>
        <v/>
      </c>
      <c r="AH3149" s="9" t="str">
        <f t="shared" si="2217"/>
        <v>JMP +15,2</v>
      </c>
      <c r="AI3149" t="str">
        <f t="shared" si="2218"/>
        <v>0,+15,2</v>
      </c>
      <c r="AJ3149" s="16" t="str">
        <f t="shared" si="2219"/>
        <v>+15,2</v>
      </c>
      <c r="AK3149" t="str">
        <f t="shared" si="2220"/>
        <v>MOV# 0,0,SNR</v>
      </c>
      <c r="AL3149" s="4" t="str">
        <f t="shared" si="2221"/>
        <v>MOV</v>
      </c>
      <c r="AM3149" s="4" t="str">
        <f t="shared" si="2222"/>
        <v/>
      </c>
      <c r="AN3149" s="4" t="str">
        <f t="shared" si="2223"/>
        <v/>
      </c>
      <c r="AO3149" s="4" t="str">
        <f t="shared" si="2224"/>
        <v>#</v>
      </c>
      <c r="AP3149" s="15" t="str">
        <f t="shared" si="2225"/>
        <v>,SNR</v>
      </c>
      <c r="AQ3149" s="9" t="str">
        <f>_xlfn.XLOOKUP(D3149,Sheet2!$E$3:$E$101,Sheet2!$F$3:$F$101,"******************")</f>
        <v>******************</v>
      </c>
      <c r="AR3149" s="33" t="str">
        <f t="shared" si="2236"/>
        <v>DOA 0,PLT</v>
      </c>
      <c r="AS3149" s="9" t="str">
        <f t="shared" si="2237"/>
        <v>DOA</v>
      </c>
      <c r="AT3149" s="4">
        <f t="shared" si="2226"/>
        <v>0</v>
      </c>
      <c r="AU3149" s="6">
        <f t="shared" si="2227"/>
        <v>0</v>
      </c>
      <c r="AV3149" s="4" t="str">
        <f t="shared" si="2239"/>
        <v/>
      </c>
      <c r="AW3149" s="4">
        <f t="shared" si="2228"/>
        <v>15</v>
      </c>
      <c r="AX3149" s="4" t="str">
        <f>_xlfn.XLOOKUP(AW3149,Sheet2!$Q$3:$Q$66,Sheet2!$R$3:$R$66,"**")</f>
        <v>PLT</v>
      </c>
      <c r="AY3149" s="4">
        <f t="shared" si="2229"/>
        <v>2</v>
      </c>
      <c r="AZ3149" s="16" t="str">
        <f t="shared" si="2230"/>
        <v>SKPBN</v>
      </c>
    </row>
    <row r="3150" spans="2:52" x14ac:dyDescent="0.35">
      <c r="B3150" s="3">
        <f t="shared" si="2231"/>
        <v>29</v>
      </c>
      <c r="C3150" s="1">
        <f t="shared" si="2232"/>
        <v>6364</v>
      </c>
      <c r="D3150" s="2">
        <v>765</v>
      </c>
      <c r="E3150" s="2" t="str">
        <f>_xlfn.XLOOKUP(C3150,Sheet2!$N$3:$N$1000,Sheet2!$O$3:$O$1000,"")</f>
        <v/>
      </c>
      <c r="F3150" s="9" t="str">
        <f t="shared" si="2196"/>
        <v>JMP TINS.</v>
      </c>
      <c r="G3150" s="4" t="str">
        <f t="shared" si="2233"/>
        <v>1</v>
      </c>
      <c r="H3150" s="4">
        <f t="shared" si="2234"/>
        <v>365</v>
      </c>
      <c r="I3150" s="6">
        <f t="shared" si="2197"/>
        <v>0</v>
      </c>
      <c r="J3150" s="6">
        <f t="shared" si="2198"/>
        <v>0</v>
      </c>
      <c r="K3150" s="6">
        <f t="shared" si="2199"/>
        <v>0</v>
      </c>
      <c r="L3150" s="6">
        <f t="shared" si="2200"/>
        <v>7</v>
      </c>
      <c r="M3150" s="6">
        <f t="shared" si="2201"/>
        <v>6</v>
      </c>
      <c r="N3150" s="6">
        <f t="shared" si="2202"/>
        <v>5</v>
      </c>
      <c r="O3150" s="13">
        <f t="shared" si="2203"/>
        <v>0</v>
      </c>
      <c r="P3150" s="4">
        <f t="shared" si="2204"/>
        <v>0</v>
      </c>
      <c r="Q3150" s="4">
        <f t="shared" si="2205"/>
        <v>0</v>
      </c>
      <c r="R3150">
        <f t="shared" si="2206"/>
        <v>365</v>
      </c>
      <c r="S3150" s="4">
        <f t="shared" si="2207"/>
        <v>1</v>
      </c>
      <c r="T3150" s="15">
        <f t="shared" si="2208"/>
        <v>0</v>
      </c>
      <c r="U3150" s="4">
        <f t="shared" si="2209"/>
        <v>0</v>
      </c>
      <c r="V3150" s="4">
        <f t="shared" si="2210"/>
        <v>0</v>
      </c>
      <c r="W3150" s="4">
        <f t="shared" si="2211"/>
        <v>1</v>
      </c>
      <c r="X3150" s="6">
        <f t="shared" si="2212"/>
        <v>3</v>
      </c>
      <c r="Y3150" s="4">
        <f t="shared" si="2213"/>
        <v>3</v>
      </c>
      <c r="Z3150" s="6">
        <f t="shared" si="2214"/>
        <v>0</v>
      </c>
      <c r="AA3150" s="18">
        <f t="shared" si="2215"/>
        <v>5</v>
      </c>
      <c r="AB3150" s="9" t="str">
        <f t="shared" si="2238"/>
        <v>TINS.</v>
      </c>
      <c r="AC3150" s="9" t="str">
        <f>_xlfn.XLOOKUP(R3150,Sheet2!$H$3:$H$258,Sheet2!$I$3:$I$258,"-----")</f>
        <v>*****</v>
      </c>
      <c r="AD3150" s="9" t="str">
        <f>_xlfn.XLOOKUP(VALUE(AE3150),Sheet2!$N$3:$N$1000,Sheet2!$O$3:$O$1000,"********")</f>
        <v>TINS.</v>
      </c>
      <c r="AE3150" t="str">
        <f t="shared" si="2235"/>
        <v>6351</v>
      </c>
      <c r="AF3150" s="9" t="str">
        <f>IF(R3150&lt;200,"+"&amp;TEXT(R3150,"0"),"-"&amp;TEXT(_xlfn.XLOOKUP(R3150,Sheet2!$K$3:$K$130,Sheet2!$L$3:$L$130,"-----"),"0"))</f>
        <v>-13</v>
      </c>
      <c r="AG3150" s="9" t="str">
        <f t="shared" si="2216"/>
        <v/>
      </c>
      <c r="AH3150" s="9" t="str">
        <f t="shared" si="2217"/>
        <v>JMP TINS.</v>
      </c>
      <c r="AI3150" t="str">
        <f t="shared" si="2218"/>
        <v>0,TINS.</v>
      </c>
      <c r="AJ3150" s="16" t="str">
        <f t="shared" si="2219"/>
        <v>TINS.</v>
      </c>
      <c r="AK3150" t="str">
        <f t="shared" si="2220"/>
        <v>NEGCS 0,0,SNR</v>
      </c>
      <c r="AL3150" s="4" t="str">
        <f t="shared" si="2221"/>
        <v>NEG</v>
      </c>
      <c r="AM3150" s="4" t="str">
        <f t="shared" si="2222"/>
        <v>S</v>
      </c>
      <c r="AN3150" s="4" t="str">
        <f t="shared" si="2223"/>
        <v>C</v>
      </c>
      <c r="AO3150" s="4" t="str">
        <f t="shared" si="2224"/>
        <v/>
      </c>
      <c r="AP3150" s="15" t="str">
        <f t="shared" si="2225"/>
        <v>,SNR</v>
      </c>
      <c r="AQ3150" s="9" t="str">
        <f>_xlfn.XLOOKUP(D3150,Sheet2!$E$3:$E$101,Sheet2!$F$3:$F$101,"******************")</f>
        <v>******************</v>
      </c>
      <c r="AR3150" s="33" t="str">
        <f t="shared" si="2236"/>
        <v>DIAP 0,**</v>
      </c>
      <c r="AS3150" s="9" t="str">
        <f t="shared" si="2237"/>
        <v>DIAP</v>
      </c>
      <c r="AT3150" s="4">
        <f t="shared" si="2226"/>
        <v>0</v>
      </c>
      <c r="AU3150" s="6">
        <f t="shared" si="2227"/>
        <v>3</v>
      </c>
      <c r="AV3150" s="4" t="str">
        <f t="shared" si="2239"/>
        <v>P</v>
      </c>
      <c r="AW3150" s="4">
        <f t="shared" si="2228"/>
        <v>65</v>
      </c>
      <c r="AX3150" s="4" t="str">
        <f>_xlfn.XLOOKUP(AW3150,Sheet2!$Q$3:$Q$66,Sheet2!$R$3:$R$66,"**")</f>
        <v>**</v>
      </c>
      <c r="AY3150" s="4">
        <f t="shared" si="2229"/>
        <v>1</v>
      </c>
      <c r="AZ3150" s="16" t="str">
        <f t="shared" si="2230"/>
        <v>SKPDZ</v>
      </c>
    </row>
    <row r="3151" spans="2:52" x14ac:dyDescent="0.35">
      <c r="B3151" s="3">
        <f t="shared" si="2231"/>
        <v>30</v>
      </c>
      <c r="C3151" s="1">
        <f t="shared" si="2232"/>
        <v>6365</v>
      </c>
      <c r="D3151" s="2">
        <v>24432</v>
      </c>
      <c r="E3151" s="2" t="str">
        <f>_xlfn.XLOOKUP(C3151,Sheet2!$N$3:$N$1000,Sheet2!$O$3:$O$1000,"")</f>
        <v/>
      </c>
      <c r="F3151" s="9" t="str">
        <f t="shared" si="2196"/>
        <v>LDA 1,TIN2.</v>
      </c>
      <c r="G3151" s="4" t="str">
        <f t="shared" si="2233"/>
        <v>51</v>
      </c>
      <c r="H3151" s="4">
        <f t="shared" si="2234"/>
        <v>32</v>
      </c>
      <c r="I3151" s="6">
        <f t="shared" si="2197"/>
        <v>0</v>
      </c>
      <c r="J3151" s="6">
        <f t="shared" si="2198"/>
        <v>2</v>
      </c>
      <c r="K3151" s="6">
        <f t="shared" si="2199"/>
        <v>4</v>
      </c>
      <c r="L3151" s="6">
        <f t="shared" si="2200"/>
        <v>4</v>
      </c>
      <c r="M3151" s="6">
        <f t="shared" si="2201"/>
        <v>3</v>
      </c>
      <c r="N3151" s="6">
        <f t="shared" si="2202"/>
        <v>2</v>
      </c>
      <c r="O3151" s="13">
        <f t="shared" si="2203"/>
        <v>5</v>
      </c>
      <c r="P3151" s="4">
        <f t="shared" si="2204"/>
        <v>1</v>
      </c>
      <c r="Q3151" s="4">
        <f t="shared" si="2205"/>
        <v>1</v>
      </c>
      <c r="R3151">
        <f t="shared" si="2206"/>
        <v>32</v>
      </c>
      <c r="S3151" s="4">
        <f t="shared" si="2207"/>
        <v>1</v>
      </c>
      <c r="T3151" s="15">
        <f t="shared" si="2208"/>
        <v>0</v>
      </c>
      <c r="U3151" s="4">
        <f t="shared" si="2209"/>
        <v>1</v>
      </c>
      <c r="V3151" s="4">
        <f t="shared" si="2210"/>
        <v>1</v>
      </c>
      <c r="W3151" s="4">
        <f t="shared" si="2211"/>
        <v>1</v>
      </c>
      <c r="X3151" s="6">
        <f t="shared" si="2212"/>
        <v>0</v>
      </c>
      <c r="Y3151" s="4">
        <f t="shared" si="2213"/>
        <v>1</v>
      </c>
      <c r="Z3151" s="6">
        <f t="shared" si="2214"/>
        <v>1</v>
      </c>
      <c r="AA3151" s="18">
        <f t="shared" si="2215"/>
        <v>2</v>
      </c>
      <c r="AB3151" s="9" t="str">
        <f t="shared" si="2238"/>
        <v>TIN2.</v>
      </c>
      <c r="AC3151" s="9" t="str">
        <f>_xlfn.XLOOKUP(R3151,Sheet2!$H$3:$H$258,Sheet2!$I$3:$I$258,"-----")</f>
        <v>*****</v>
      </c>
      <c r="AD3151" s="9" t="str">
        <f>_xlfn.XLOOKUP(VALUE(AE3151),Sheet2!$N$3:$N$1000,Sheet2!$O$3:$O$1000,"********")</f>
        <v>TIN2.</v>
      </c>
      <c r="AE3151" t="str">
        <f t="shared" si="2235"/>
        <v>6417</v>
      </c>
      <c r="AF3151" s="9" t="str">
        <f>IF(R3151&lt;200,"+"&amp;TEXT(R3151,"0"),"-"&amp;TEXT(_xlfn.XLOOKUP(R3151,Sheet2!$K$3:$K$130,Sheet2!$L$3:$L$130,"-----"),"0"))</f>
        <v>+32</v>
      </c>
      <c r="AG3151" s="9" t="str">
        <f t="shared" si="2216"/>
        <v/>
      </c>
      <c r="AH3151" s="9" t="str">
        <f t="shared" si="2217"/>
        <v>JSR TIN2.</v>
      </c>
      <c r="AI3151" t="str">
        <f t="shared" si="2218"/>
        <v>1,TIN2.</v>
      </c>
      <c r="AJ3151" s="16" t="str">
        <f t="shared" si="2219"/>
        <v>TIN2.</v>
      </c>
      <c r="AK3151" t="str">
        <f t="shared" si="2220"/>
        <v>NEGZ# 1,1,SZC</v>
      </c>
      <c r="AL3151" s="4" t="str">
        <f t="shared" si="2221"/>
        <v>NEG</v>
      </c>
      <c r="AM3151" s="4" t="str">
        <f t="shared" si="2222"/>
        <v/>
      </c>
      <c r="AN3151" s="4" t="str">
        <f t="shared" si="2223"/>
        <v>Z</v>
      </c>
      <c r="AO3151" s="4" t="str">
        <f t="shared" si="2224"/>
        <v>#</v>
      </c>
      <c r="AP3151" s="15" t="str">
        <f t="shared" si="2225"/>
        <v>,SZC</v>
      </c>
      <c r="AQ3151" s="9" t="str">
        <f>_xlfn.XLOOKUP(D3151,Sheet2!$E$3:$E$101,Sheet2!$F$3:$F$101,"******************")</f>
        <v>******************</v>
      </c>
      <c r="AR3151" s="33" t="str">
        <f t="shared" si="2236"/>
        <v>DIA 1,**</v>
      </c>
      <c r="AS3151" s="9" t="str">
        <f t="shared" si="2237"/>
        <v>DIA</v>
      </c>
      <c r="AT3151" s="4">
        <f t="shared" si="2226"/>
        <v>1</v>
      </c>
      <c r="AU3151" s="6">
        <f t="shared" si="2227"/>
        <v>0</v>
      </c>
      <c r="AV3151" s="4" t="str">
        <f t="shared" si="2239"/>
        <v/>
      </c>
      <c r="AW3151" s="4">
        <f t="shared" si="2228"/>
        <v>32</v>
      </c>
      <c r="AX3151" s="4" t="str">
        <f>_xlfn.XLOOKUP(AW3151,Sheet2!$Q$3:$Q$66,Sheet2!$R$3:$R$66,"**")</f>
        <v>**</v>
      </c>
      <c r="AY3151" s="4">
        <f t="shared" si="2229"/>
        <v>1</v>
      </c>
      <c r="AZ3151" s="16" t="str">
        <f t="shared" si="2230"/>
        <v>SKPBN</v>
      </c>
    </row>
    <row r="3152" spans="2:52" x14ac:dyDescent="0.35">
      <c r="B3152" s="3">
        <f t="shared" si="2231"/>
        <v>31</v>
      </c>
      <c r="C3152" s="1">
        <f t="shared" si="2232"/>
        <v>6366</v>
      </c>
      <c r="D3152" s="2">
        <v>106015</v>
      </c>
      <c r="E3152" s="2" t="str">
        <f>_xlfn.XLOOKUP(C3152,Sheet2!$N$3:$N$1000,Sheet2!$O$3:$O$1000,"")</f>
        <v/>
      </c>
      <c r="F3152" s="9" t="str">
        <f t="shared" si="2196"/>
        <v>ADC# 0,1,SNR</v>
      </c>
      <c r="G3152" s="4" t="str">
        <f t="shared" si="2233"/>
        <v>214</v>
      </c>
      <c r="H3152" s="4">
        <f t="shared" si="2234"/>
        <v>15</v>
      </c>
      <c r="I3152" s="6">
        <f t="shared" si="2197"/>
        <v>1</v>
      </c>
      <c r="J3152" s="6">
        <f t="shared" si="2198"/>
        <v>0</v>
      </c>
      <c r="K3152" s="6">
        <f t="shared" si="2199"/>
        <v>6</v>
      </c>
      <c r="L3152" s="6">
        <f t="shared" si="2200"/>
        <v>0</v>
      </c>
      <c r="M3152" s="6">
        <f t="shared" si="2201"/>
        <v>1</v>
      </c>
      <c r="N3152" s="6">
        <f t="shared" si="2202"/>
        <v>5</v>
      </c>
      <c r="O3152" s="13">
        <f t="shared" si="2203"/>
        <v>17</v>
      </c>
      <c r="P3152" s="4">
        <f t="shared" si="2204"/>
        <v>4</v>
      </c>
      <c r="Q3152" s="4">
        <f t="shared" si="2205"/>
        <v>1</v>
      </c>
      <c r="R3152">
        <f t="shared" si="2206"/>
        <v>15</v>
      </c>
      <c r="S3152" s="4">
        <f t="shared" si="2207"/>
        <v>0</v>
      </c>
      <c r="T3152" s="15">
        <f t="shared" si="2208"/>
        <v>1</v>
      </c>
      <c r="U3152" s="4">
        <f t="shared" si="2209"/>
        <v>0</v>
      </c>
      <c r="V3152" s="4">
        <f t="shared" si="2210"/>
        <v>1</v>
      </c>
      <c r="W3152" s="4">
        <f t="shared" si="2211"/>
        <v>4</v>
      </c>
      <c r="X3152" s="6">
        <f t="shared" si="2212"/>
        <v>0</v>
      </c>
      <c r="Y3152" s="4">
        <f t="shared" si="2213"/>
        <v>0</v>
      </c>
      <c r="Z3152" s="6">
        <f t="shared" si="2214"/>
        <v>1</v>
      </c>
      <c r="AA3152" s="18">
        <f t="shared" si="2215"/>
        <v>5</v>
      </c>
      <c r="AB3152" s="9" t="str">
        <f t="shared" si="2238"/>
        <v>*****</v>
      </c>
      <c r="AC3152" s="9" t="str">
        <f>_xlfn.XLOOKUP(R3152,Sheet2!$H$3:$H$258,Sheet2!$I$3:$I$258,"-----")</f>
        <v>*****</v>
      </c>
      <c r="AD3152" s="9" t="str">
        <f>_xlfn.XLOOKUP(VALUE(AE3152),Sheet2!$N$3:$N$1000,Sheet2!$O$3:$O$1000,"********")</f>
        <v>********</v>
      </c>
      <c r="AE3152" t="str">
        <f t="shared" si="2235"/>
        <v>6403</v>
      </c>
      <c r="AF3152" s="9" t="str">
        <f>IF(R3152&lt;200,"+"&amp;TEXT(R3152,"0"),"-"&amp;TEXT(_xlfn.XLOOKUP(R3152,Sheet2!$K$3:$K$130,Sheet2!$L$3:$L$130,"-----"),"0"))</f>
        <v>+15</v>
      </c>
      <c r="AG3152" s="9" t="str">
        <f t="shared" si="2216"/>
        <v>@</v>
      </c>
      <c r="AH3152" s="9" t="str">
        <f t="shared" si="2217"/>
        <v>JSR @*****</v>
      </c>
      <c r="AI3152" t="str">
        <f t="shared" si="2218"/>
        <v>1,@*****</v>
      </c>
      <c r="AJ3152" s="16" t="str">
        <f t="shared" si="2219"/>
        <v>@*****</v>
      </c>
      <c r="AK3152" t="str">
        <f t="shared" si="2220"/>
        <v>ADC# 0,1,SNR</v>
      </c>
      <c r="AL3152" s="4" t="str">
        <f t="shared" si="2221"/>
        <v>ADC</v>
      </c>
      <c r="AM3152" s="4" t="str">
        <f t="shared" si="2222"/>
        <v/>
      </c>
      <c r="AN3152" s="4" t="str">
        <f t="shared" si="2223"/>
        <v/>
      </c>
      <c r="AO3152" s="4" t="str">
        <f t="shared" si="2224"/>
        <v>#</v>
      </c>
      <c r="AP3152" s="15" t="str">
        <f t="shared" si="2225"/>
        <v>,SNR</v>
      </c>
      <c r="AQ3152" s="9" t="str">
        <f>_xlfn.XLOOKUP(D3152,Sheet2!$E$3:$E$101,Sheet2!$F$3:$F$101,"******************")</f>
        <v>******************</v>
      </c>
      <c r="AR3152" s="33" t="str">
        <f t="shared" si="2236"/>
        <v>DOB 1,PLT</v>
      </c>
      <c r="AS3152" s="9" t="str">
        <f t="shared" si="2237"/>
        <v>DOB</v>
      </c>
      <c r="AT3152" s="4">
        <f t="shared" si="2226"/>
        <v>1</v>
      </c>
      <c r="AU3152" s="6">
        <f t="shared" si="2227"/>
        <v>0</v>
      </c>
      <c r="AV3152" s="4" t="str">
        <f t="shared" si="2239"/>
        <v/>
      </c>
      <c r="AW3152" s="4">
        <f t="shared" si="2228"/>
        <v>15</v>
      </c>
      <c r="AX3152" s="4" t="str">
        <f>_xlfn.XLOOKUP(AW3152,Sheet2!$Q$3:$Q$66,Sheet2!$R$3:$R$66,"**")</f>
        <v>PLT</v>
      </c>
      <c r="AY3152" s="4">
        <f t="shared" si="2229"/>
        <v>4</v>
      </c>
      <c r="AZ3152" s="16" t="str">
        <f t="shared" si="2230"/>
        <v>SKPBN</v>
      </c>
    </row>
    <row r="3153" spans="2:52" x14ac:dyDescent="0.35">
      <c r="B3153" s="3">
        <f t="shared" si="2231"/>
        <v>32</v>
      </c>
      <c r="C3153" s="1">
        <f t="shared" si="2232"/>
        <v>6367</v>
      </c>
      <c r="D3153" s="2">
        <v>744</v>
      </c>
      <c r="E3153" s="2" t="str">
        <f>_xlfn.XLOOKUP(C3153,Sheet2!$N$3:$N$1000,Sheet2!$O$3:$O$1000,"")</f>
        <v/>
      </c>
      <c r="F3153" s="9" t="str">
        <f t="shared" si="2196"/>
        <v>JMP TINX.</v>
      </c>
      <c r="G3153" s="4" t="str">
        <f t="shared" si="2233"/>
        <v>1</v>
      </c>
      <c r="H3153" s="4">
        <f t="shared" si="2234"/>
        <v>344</v>
      </c>
      <c r="I3153" s="6">
        <f t="shared" si="2197"/>
        <v>0</v>
      </c>
      <c r="J3153" s="6">
        <f t="shared" si="2198"/>
        <v>0</v>
      </c>
      <c r="K3153" s="6">
        <f t="shared" si="2199"/>
        <v>0</v>
      </c>
      <c r="L3153" s="6">
        <f t="shared" si="2200"/>
        <v>7</v>
      </c>
      <c r="M3153" s="6">
        <f t="shared" si="2201"/>
        <v>4</v>
      </c>
      <c r="N3153" s="6">
        <f t="shared" si="2202"/>
        <v>4</v>
      </c>
      <c r="O3153" s="13">
        <f t="shared" si="2203"/>
        <v>0</v>
      </c>
      <c r="P3153" s="4">
        <f t="shared" si="2204"/>
        <v>0</v>
      </c>
      <c r="Q3153" s="4">
        <f t="shared" si="2205"/>
        <v>0</v>
      </c>
      <c r="R3153">
        <f t="shared" si="2206"/>
        <v>344</v>
      </c>
      <c r="S3153" s="4">
        <f t="shared" si="2207"/>
        <v>1</v>
      </c>
      <c r="T3153" s="15">
        <f t="shared" si="2208"/>
        <v>0</v>
      </c>
      <c r="U3153" s="4">
        <f t="shared" si="2209"/>
        <v>0</v>
      </c>
      <c r="V3153" s="4">
        <f t="shared" si="2210"/>
        <v>0</v>
      </c>
      <c r="W3153" s="4">
        <f t="shared" si="2211"/>
        <v>1</v>
      </c>
      <c r="X3153" s="6">
        <f t="shared" si="2212"/>
        <v>3</v>
      </c>
      <c r="Y3153" s="4">
        <f t="shared" si="2213"/>
        <v>2</v>
      </c>
      <c r="Z3153" s="6">
        <f t="shared" si="2214"/>
        <v>0</v>
      </c>
      <c r="AA3153" s="18">
        <f t="shared" si="2215"/>
        <v>4</v>
      </c>
      <c r="AB3153" s="9" t="str">
        <f t="shared" si="2238"/>
        <v>TINX.</v>
      </c>
      <c r="AC3153" s="9" t="str">
        <f>_xlfn.XLOOKUP(R3153,Sheet2!$H$3:$H$258,Sheet2!$I$3:$I$258,"-----")</f>
        <v>*****</v>
      </c>
      <c r="AD3153" s="9" t="str">
        <f>_xlfn.XLOOKUP(VALUE(AE3153),Sheet2!$N$3:$N$1000,Sheet2!$O$3:$O$1000,"********")</f>
        <v>TINX.</v>
      </c>
      <c r="AE3153" t="str">
        <f t="shared" si="2235"/>
        <v>6333</v>
      </c>
      <c r="AF3153" s="9" t="str">
        <f>IF(R3153&lt;200,"+"&amp;TEXT(R3153,"0"),"-"&amp;TEXT(_xlfn.XLOOKUP(R3153,Sheet2!$K$3:$K$130,Sheet2!$L$3:$L$130,"-----"),"0"))</f>
        <v>-34</v>
      </c>
      <c r="AG3153" s="9" t="str">
        <f t="shared" si="2216"/>
        <v/>
      </c>
      <c r="AH3153" s="9" t="str">
        <f t="shared" si="2217"/>
        <v>JMP TINX.</v>
      </c>
      <c r="AI3153" t="str">
        <f t="shared" si="2218"/>
        <v>0,TINX.</v>
      </c>
      <c r="AJ3153" s="16" t="str">
        <f t="shared" si="2219"/>
        <v>TINX.</v>
      </c>
      <c r="AK3153" t="str">
        <f t="shared" si="2220"/>
        <v>NEGOS 0,0,SZR</v>
      </c>
      <c r="AL3153" s="4" t="str">
        <f t="shared" si="2221"/>
        <v>NEG</v>
      </c>
      <c r="AM3153" s="4" t="str">
        <f t="shared" si="2222"/>
        <v>S</v>
      </c>
      <c r="AN3153" s="4" t="str">
        <f t="shared" si="2223"/>
        <v>O</v>
      </c>
      <c r="AO3153" s="4" t="str">
        <f t="shared" si="2224"/>
        <v/>
      </c>
      <c r="AP3153" s="15" t="str">
        <f t="shared" si="2225"/>
        <v>,SZR</v>
      </c>
      <c r="AQ3153" s="9" t="str">
        <f>_xlfn.XLOOKUP(D3153,Sheet2!$E$3:$E$101,Sheet2!$F$3:$F$101,"******************")</f>
        <v>******************</v>
      </c>
      <c r="AR3153" s="33" t="str">
        <f t="shared" si="2236"/>
        <v>DIAP 0,**</v>
      </c>
      <c r="AS3153" s="9" t="str">
        <f t="shared" si="2237"/>
        <v>DIAP</v>
      </c>
      <c r="AT3153" s="4">
        <f t="shared" si="2226"/>
        <v>0</v>
      </c>
      <c r="AU3153" s="6">
        <f t="shared" si="2227"/>
        <v>3</v>
      </c>
      <c r="AV3153" s="4" t="str">
        <f t="shared" si="2239"/>
        <v>P</v>
      </c>
      <c r="AW3153" s="4">
        <f t="shared" si="2228"/>
        <v>44</v>
      </c>
      <c r="AX3153" s="4" t="str">
        <f>_xlfn.XLOOKUP(AW3153,Sheet2!$Q$3:$Q$66,Sheet2!$R$3:$R$66,"**")</f>
        <v>**</v>
      </c>
      <c r="AY3153" s="4">
        <f t="shared" si="2229"/>
        <v>1</v>
      </c>
      <c r="AZ3153" s="16" t="str">
        <f t="shared" si="2230"/>
        <v>SKPDZ</v>
      </c>
    </row>
    <row r="3154" spans="2:52" x14ac:dyDescent="0.35">
      <c r="B3154" s="3">
        <f t="shared" si="2231"/>
        <v>33</v>
      </c>
      <c r="C3154" s="1">
        <f t="shared" si="2232"/>
        <v>6370</v>
      </c>
      <c r="D3154" s="2">
        <v>106424</v>
      </c>
      <c r="E3154" s="2" t="str">
        <f>_xlfn.XLOOKUP(C3154,Sheet2!$N$3:$N$1000,Sheet2!$O$3:$O$1000,"")</f>
        <v/>
      </c>
      <c r="F3154" s="9" t="str">
        <f t="shared" si="2196"/>
        <v>SUBZ 0,1,SZR</v>
      </c>
      <c r="G3154" s="4" t="str">
        <f t="shared" si="2233"/>
        <v>215</v>
      </c>
      <c r="H3154" s="4">
        <f t="shared" si="2234"/>
        <v>24</v>
      </c>
      <c r="I3154" s="6">
        <f t="shared" si="2197"/>
        <v>1</v>
      </c>
      <c r="J3154" s="6">
        <f t="shared" si="2198"/>
        <v>0</v>
      </c>
      <c r="K3154" s="6">
        <f t="shared" si="2199"/>
        <v>6</v>
      </c>
      <c r="L3154" s="6">
        <f t="shared" si="2200"/>
        <v>4</v>
      </c>
      <c r="M3154" s="6">
        <f t="shared" si="2201"/>
        <v>2</v>
      </c>
      <c r="N3154" s="6">
        <f t="shared" si="2202"/>
        <v>4</v>
      </c>
      <c r="O3154" s="13">
        <f t="shared" si="2203"/>
        <v>17</v>
      </c>
      <c r="P3154" s="4">
        <f t="shared" si="2204"/>
        <v>4</v>
      </c>
      <c r="Q3154" s="4">
        <f t="shared" si="2205"/>
        <v>1</v>
      </c>
      <c r="R3154">
        <f t="shared" si="2206"/>
        <v>24</v>
      </c>
      <c r="S3154" s="4">
        <f t="shared" si="2207"/>
        <v>1</v>
      </c>
      <c r="T3154" s="15">
        <f t="shared" si="2208"/>
        <v>1</v>
      </c>
      <c r="U3154" s="4">
        <f t="shared" si="2209"/>
        <v>0</v>
      </c>
      <c r="V3154" s="4">
        <f t="shared" si="2210"/>
        <v>1</v>
      </c>
      <c r="W3154" s="4">
        <f t="shared" si="2211"/>
        <v>5</v>
      </c>
      <c r="X3154" s="6">
        <f t="shared" si="2212"/>
        <v>0</v>
      </c>
      <c r="Y3154" s="4">
        <f t="shared" si="2213"/>
        <v>1</v>
      </c>
      <c r="Z3154" s="6">
        <f t="shared" si="2214"/>
        <v>0</v>
      </c>
      <c r="AA3154" s="18">
        <f t="shared" si="2215"/>
        <v>4</v>
      </c>
      <c r="AB3154" s="9" t="str">
        <f t="shared" si="2238"/>
        <v>+24</v>
      </c>
      <c r="AC3154" s="9" t="str">
        <f>_xlfn.XLOOKUP(R3154,Sheet2!$H$3:$H$258,Sheet2!$I$3:$I$258,"-----")</f>
        <v>*****</v>
      </c>
      <c r="AD3154" s="9" t="str">
        <f>_xlfn.XLOOKUP(VALUE(AE3154),Sheet2!$N$3:$N$1000,Sheet2!$O$3:$O$1000,"********")</f>
        <v>********</v>
      </c>
      <c r="AE3154" t="str">
        <f t="shared" si="2235"/>
        <v>6414</v>
      </c>
      <c r="AF3154" s="9" t="str">
        <f>IF(R3154&lt;200,"+"&amp;TEXT(R3154,"0"),"-"&amp;TEXT(_xlfn.XLOOKUP(R3154,Sheet2!$K$3:$K$130,Sheet2!$L$3:$L$130,"-----"),"0"))</f>
        <v>+24</v>
      </c>
      <c r="AG3154" s="9" t="str">
        <f t="shared" si="2216"/>
        <v>@</v>
      </c>
      <c r="AH3154" s="9" t="str">
        <f t="shared" si="2217"/>
        <v>JSR @+24</v>
      </c>
      <c r="AI3154" t="str">
        <f t="shared" si="2218"/>
        <v>1,@+24</v>
      </c>
      <c r="AJ3154" s="16" t="str">
        <f t="shared" si="2219"/>
        <v>@+24</v>
      </c>
      <c r="AK3154" t="str">
        <f t="shared" si="2220"/>
        <v>SUBZ 0,1,SZR</v>
      </c>
      <c r="AL3154" s="4" t="str">
        <f t="shared" si="2221"/>
        <v>SUB</v>
      </c>
      <c r="AM3154" s="4" t="str">
        <f t="shared" si="2222"/>
        <v/>
      </c>
      <c r="AN3154" s="4" t="str">
        <f t="shared" si="2223"/>
        <v>Z</v>
      </c>
      <c r="AO3154" s="4" t="str">
        <f t="shared" si="2224"/>
        <v/>
      </c>
      <c r="AP3154" s="15" t="str">
        <f t="shared" si="2225"/>
        <v>,SZR</v>
      </c>
      <c r="AQ3154" s="9" t="str">
        <f>_xlfn.XLOOKUP(D3154,Sheet2!$E$3:$E$101,Sheet2!$F$3:$F$101,"******************")</f>
        <v>******************</v>
      </c>
      <c r="AR3154" s="33" t="str">
        <f t="shared" si="2236"/>
        <v>DIC 1,DCM</v>
      </c>
      <c r="AS3154" s="9" t="str">
        <f t="shared" si="2237"/>
        <v>DIC</v>
      </c>
      <c r="AT3154" s="4">
        <f t="shared" si="2226"/>
        <v>1</v>
      </c>
      <c r="AU3154" s="6">
        <f t="shared" si="2227"/>
        <v>0</v>
      </c>
      <c r="AV3154" s="4" t="str">
        <f t="shared" si="2239"/>
        <v/>
      </c>
      <c r="AW3154" s="4">
        <f t="shared" si="2228"/>
        <v>24</v>
      </c>
      <c r="AX3154" s="4" t="str">
        <f>_xlfn.XLOOKUP(AW3154,Sheet2!$Q$3:$Q$66,Sheet2!$R$3:$R$66,"**")</f>
        <v>DCM</v>
      </c>
      <c r="AY3154" s="4">
        <f t="shared" si="2229"/>
        <v>5</v>
      </c>
      <c r="AZ3154" s="16" t="str">
        <f t="shared" si="2230"/>
        <v>SKPBN</v>
      </c>
    </row>
    <row r="3155" spans="2:52" x14ac:dyDescent="0.35">
      <c r="B3155" s="3">
        <f t="shared" si="2231"/>
        <v>34</v>
      </c>
      <c r="C3155" s="1">
        <f t="shared" si="2232"/>
        <v>6371</v>
      </c>
      <c r="D3155" s="2">
        <v>405</v>
      </c>
      <c r="E3155" s="2" t="str">
        <f>_xlfn.XLOOKUP(C3155,Sheet2!$N$3:$N$1000,Sheet2!$O$3:$O$1000,"")</f>
        <v/>
      </c>
      <c r="F3155" s="9" t="str">
        <f t="shared" si="2196"/>
        <v>JMP TINM.</v>
      </c>
      <c r="G3155" s="4" t="str">
        <f t="shared" si="2233"/>
        <v>1</v>
      </c>
      <c r="H3155" s="4">
        <f t="shared" si="2234"/>
        <v>5</v>
      </c>
      <c r="I3155" s="6">
        <f t="shared" si="2197"/>
        <v>0</v>
      </c>
      <c r="J3155" s="6">
        <f t="shared" si="2198"/>
        <v>0</v>
      </c>
      <c r="K3155" s="6">
        <f t="shared" si="2199"/>
        <v>0</v>
      </c>
      <c r="L3155" s="6">
        <f t="shared" si="2200"/>
        <v>4</v>
      </c>
      <c r="M3155" s="6">
        <f t="shared" si="2201"/>
        <v>0</v>
      </c>
      <c r="N3155" s="6">
        <f t="shared" si="2202"/>
        <v>5</v>
      </c>
      <c r="O3155" s="13">
        <f t="shared" si="2203"/>
        <v>0</v>
      </c>
      <c r="P3155" s="4">
        <f t="shared" si="2204"/>
        <v>0</v>
      </c>
      <c r="Q3155" s="4">
        <f t="shared" si="2205"/>
        <v>0</v>
      </c>
      <c r="R3155">
        <f t="shared" si="2206"/>
        <v>5</v>
      </c>
      <c r="S3155" s="4">
        <f t="shared" si="2207"/>
        <v>1</v>
      </c>
      <c r="T3155" s="15">
        <f t="shared" si="2208"/>
        <v>0</v>
      </c>
      <c r="U3155" s="4">
        <f t="shared" si="2209"/>
        <v>0</v>
      </c>
      <c r="V3155" s="4">
        <f t="shared" si="2210"/>
        <v>0</v>
      </c>
      <c r="W3155" s="4">
        <f t="shared" si="2211"/>
        <v>1</v>
      </c>
      <c r="X3155" s="6">
        <f t="shared" si="2212"/>
        <v>0</v>
      </c>
      <c r="Y3155" s="4">
        <f t="shared" si="2213"/>
        <v>0</v>
      </c>
      <c r="Z3155" s="6">
        <f t="shared" si="2214"/>
        <v>0</v>
      </c>
      <c r="AA3155" s="18">
        <f t="shared" si="2215"/>
        <v>5</v>
      </c>
      <c r="AB3155" s="9" t="str">
        <f t="shared" si="2238"/>
        <v>TINM.</v>
      </c>
      <c r="AC3155" s="9" t="str">
        <f>_xlfn.XLOOKUP(R3155,Sheet2!$H$3:$H$258,Sheet2!$I$3:$I$258,"-----")</f>
        <v>*****</v>
      </c>
      <c r="AD3155" s="9" t="str">
        <f>_xlfn.XLOOKUP(VALUE(AE3155),Sheet2!$N$3:$N$1000,Sheet2!$O$3:$O$1000,"********")</f>
        <v>TINM.</v>
      </c>
      <c r="AE3155" t="str">
        <f t="shared" si="2235"/>
        <v>6376</v>
      </c>
      <c r="AF3155" s="9" t="str">
        <f>IF(R3155&lt;200,"+"&amp;TEXT(R3155,"0"),"-"&amp;TEXT(_xlfn.XLOOKUP(R3155,Sheet2!$K$3:$K$130,Sheet2!$L$3:$L$130,"-----"),"0"))</f>
        <v>+5</v>
      </c>
      <c r="AG3155" s="9" t="str">
        <f t="shared" si="2216"/>
        <v/>
      </c>
      <c r="AH3155" s="9" t="str">
        <f t="shared" si="2217"/>
        <v>JMP TINM.</v>
      </c>
      <c r="AI3155" t="str">
        <f t="shared" si="2218"/>
        <v>0,TINM.</v>
      </c>
      <c r="AJ3155" s="16" t="str">
        <f t="shared" si="2219"/>
        <v>TINM.</v>
      </c>
      <c r="AK3155" t="str">
        <f t="shared" si="2220"/>
        <v>NEG 0,0,SNR</v>
      </c>
      <c r="AL3155" s="4" t="str">
        <f t="shared" si="2221"/>
        <v>NEG</v>
      </c>
      <c r="AM3155" s="4" t="str">
        <f t="shared" si="2222"/>
        <v/>
      </c>
      <c r="AN3155" s="4" t="str">
        <f t="shared" si="2223"/>
        <v/>
      </c>
      <c r="AO3155" s="4" t="str">
        <f t="shared" si="2224"/>
        <v/>
      </c>
      <c r="AP3155" s="15" t="str">
        <f t="shared" si="2225"/>
        <v>,SNR</v>
      </c>
      <c r="AQ3155" s="9" t="str">
        <f>_xlfn.XLOOKUP(D3155,Sheet2!$E$3:$E$101,Sheet2!$F$3:$F$101,"******************")</f>
        <v>******************</v>
      </c>
      <c r="AR3155" s="33" t="str">
        <f t="shared" si="2236"/>
        <v>DIA 0,0</v>
      </c>
      <c r="AS3155" s="9" t="str">
        <f t="shared" si="2237"/>
        <v>DIA</v>
      </c>
      <c r="AT3155" s="4">
        <f t="shared" si="2226"/>
        <v>0</v>
      </c>
      <c r="AU3155" s="6">
        <f t="shared" si="2227"/>
        <v>0</v>
      </c>
      <c r="AV3155" s="4" t="str">
        <f t="shared" si="2239"/>
        <v/>
      </c>
      <c r="AW3155" s="4">
        <f t="shared" si="2228"/>
        <v>5</v>
      </c>
      <c r="AX3155" s="4">
        <f>_xlfn.XLOOKUP(AW3155,Sheet2!$Q$3:$Q$66,Sheet2!$R$3:$R$66,"**")</f>
        <v>0</v>
      </c>
      <c r="AY3155" s="4">
        <f t="shared" si="2229"/>
        <v>1</v>
      </c>
      <c r="AZ3155" s="16" t="str">
        <f t="shared" si="2230"/>
        <v>SKPBN</v>
      </c>
    </row>
    <row r="3156" spans="2:52" x14ac:dyDescent="0.35">
      <c r="B3156" s="3">
        <f t="shared" si="2231"/>
        <v>35</v>
      </c>
      <c r="C3156" s="1">
        <f t="shared" si="2232"/>
        <v>6372</v>
      </c>
      <c r="D3156" s="2">
        <v>34640</v>
      </c>
      <c r="E3156" s="2" t="str">
        <f>_xlfn.XLOOKUP(C3156,Sheet2!$N$3:$N$1000,Sheet2!$O$3:$O$1000,"")</f>
        <v/>
      </c>
      <c r="F3156" s="9" t="str">
        <f t="shared" si="2196"/>
        <v>LDA 3,ZSUPP</v>
      </c>
      <c r="G3156" s="4" t="str">
        <f t="shared" si="2233"/>
        <v>71</v>
      </c>
      <c r="H3156" s="4">
        <f t="shared" si="2234"/>
        <v>240</v>
      </c>
      <c r="I3156" s="6">
        <f t="shared" si="2197"/>
        <v>0</v>
      </c>
      <c r="J3156" s="6">
        <f t="shared" si="2198"/>
        <v>3</v>
      </c>
      <c r="K3156" s="6">
        <f t="shared" si="2199"/>
        <v>4</v>
      </c>
      <c r="L3156" s="6">
        <f t="shared" si="2200"/>
        <v>6</v>
      </c>
      <c r="M3156" s="6">
        <f t="shared" si="2201"/>
        <v>4</v>
      </c>
      <c r="N3156" s="6">
        <f t="shared" si="2202"/>
        <v>0</v>
      </c>
      <c r="O3156" s="13">
        <f t="shared" si="2203"/>
        <v>7</v>
      </c>
      <c r="P3156" s="4">
        <f t="shared" si="2204"/>
        <v>1</v>
      </c>
      <c r="Q3156" s="4">
        <f t="shared" si="2205"/>
        <v>3</v>
      </c>
      <c r="R3156">
        <f t="shared" si="2206"/>
        <v>240</v>
      </c>
      <c r="S3156" s="4">
        <f t="shared" si="2207"/>
        <v>1</v>
      </c>
      <c r="T3156" s="15">
        <f t="shared" si="2208"/>
        <v>0</v>
      </c>
      <c r="U3156" s="4">
        <f t="shared" si="2209"/>
        <v>1</v>
      </c>
      <c r="V3156" s="4">
        <f t="shared" si="2210"/>
        <v>3</v>
      </c>
      <c r="W3156" s="4">
        <f t="shared" si="2211"/>
        <v>1</v>
      </c>
      <c r="X3156" s="6">
        <f t="shared" si="2212"/>
        <v>2</v>
      </c>
      <c r="Y3156" s="4">
        <f t="shared" si="2213"/>
        <v>2</v>
      </c>
      <c r="Z3156" s="6">
        <f t="shared" si="2214"/>
        <v>0</v>
      </c>
      <c r="AA3156" s="18">
        <f t="shared" si="2215"/>
        <v>0</v>
      </c>
      <c r="AB3156" s="9" t="str">
        <f t="shared" si="2238"/>
        <v>ZSUPP</v>
      </c>
      <c r="AC3156" s="9" t="str">
        <f>_xlfn.XLOOKUP(R3156,Sheet2!$H$3:$H$258,Sheet2!$I$3:$I$258,"-----")</f>
        <v>I.SETP</v>
      </c>
      <c r="AD3156" s="9" t="str">
        <f>_xlfn.XLOOKUP(VALUE(AE3156),Sheet2!$N$3:$N$1000,Sheet2!$O$3:$O$1000,"********")</f>
        <v>ZSUPP</v>
      </c>
      <c r="AE3156" t="str">
        <f t="shared" si="2235"/>
        <v>6232</v>
      </c>
      <c r="AF3156" s="9" t="str">
        <f>IF(R3156&lt;200,"+"&amp;TEXT(R3156,"0"),"-"&amp;TEXT(_xlfn.XLOOKUP(R3156,Sheet2!$K$3:$K$130,Sheet2!$L$3:$L$130,"-----"),"0"))</f>
        <v>-140</v>
      </c>
      <c r="AG3156" s="9" t="str">
        <f t="shared" si="2216"/>
        <v/>
      </c>
      <c r="AH3156" s="9" t="str">
        <f t="shared" si="2217"/>
        <v>DSZ ZSUPP</v>
      </c>
      <c r="AI3156" t="str">
        <f t="shared" si="2218"/>
        <v>3,ZSUPP</v>
      </c>
      <c r="AJ3156" s="16" t="str">
        <f t="shared" si="2219"/>
        <v>ZSUPP</v>
      </c>
      <c r="AK3156" t="str">
        <f t="shared" si="2220"/>
        <v>NEGOR 1,3</v>
      </c>
      <c r="AL3156" s="4" t="str">
        <f t="shared" si="2221"/>
        <v>NEG</v>
      </c>
      <c r="AM3156" s="4" t="str">
        <f t="shared" si="2222"/>
        <v>R</v>
      </c>
      <c r="AN3156" s="4" t="str">
        <f t="shared" si="2223"/>
        <v>O</v>
      </c>
      <c r="AO3156" s="4" t="str">
        <f t="shared" si="2224"/>
        <v/>
      </c>
      <c r="AP3156" s="15" t="str">
        <f t="shared" si="2225"/>
        <v/>
      </c>
      <c r="AQ3156" s="9" t="str">
        <f>_xlfn.XLOOKUP(D3156,Sheet2!$E$3:$E$101,Sheet2!$F$3:$F$101,"******************")</f>
        <v>******************</v>
      </c>
      <c r="AR3156" s="33" t="str">
        <f t="shared" si="2236"/>
        <v>DIAC 3,**</v>
      </c>
      <c r="AS3156" s="9" t="str">
        <f t="shared" si="2237"/>
        <v>DIAC</v>
      </c>
      <c r="AT3156" s="4">
        <f t="shared" si="2226"/>
        <v>3</v>
      </c>
      <c r="AU3156" s="6">
        <f t="shared" si="2227"/>
        <v>2</v>
      </c>
      <c r="AV3156" s="4" t="str">
        <f t="shared" si="2239"/>
        <v>C</v>
      </c>
      <c r="AW3156" s="4">
        <f t="shared" si="2228"/>
        <v>40</v>
      </c>
      <c r="AX3156" s="4" t="str">
        <f>_xlfn.XLOOKUP(AW3156,Sheet2!$Q$3:$Q$66,Sheet2!$R$3:$R$66,"**")</f>
        <v>**</v>
      </c>
      <c r="AY3156" s="4">
        <f t="shared" si="2229"/>
        <v>1</v>
      </c>
      <c r="AZ3156" s="16" t="str">
        <f t="shared" si="2230"/>
        <v>SKPDN</v>
      </c>
    </row>
    <row r="3157" spans="2:52" x14ac:dyDescent="0.35">
      <c r="B3157" s="3">
        <f t="shared" si="2231"/>
        <v>36</v>
      </c>
      <c r="C3157" s="1">
        <f t="shared" si="2232"/>
        <v>6373</v>
      </c>
      <c r="D3157" s="2">
        <v>177200</v>
      </c>
      <c r="E3157" s="2" t="str">
        <f>_xlfn.XLOOKUP(C3157,Sheet2!$N$3:$N$1000,Sheet2!$O$3:$O$1000,"")</f>
        <v/>
      </c>
      <c r="F3157" s="9" t="str">
        <f t="shared" si="2196"/>
        <v>ADDR 3,3</v>
      </c>
      <c r="G3157" s="4" t="str">
        <f t="shared" si="2233"/>
        <v>376</v>
      </c>
      <c r="H3157" s="4">
        <f t="shared" si="2234"/>
        <v>200</v>
      </c>
      <c r="I3157" s="6">
        <f t="shared" si="2197"/>
        <v>1</v>
      </c>
      <c r="J3157" s="6">
        <f t="shared" si="2198"/>
        <v>7</v>
      </c>
      <c r="K3157" s="6">
        <f t="shared" si="2199"/>
        <v>7</v>
      </c>
      <c r="L3157" s="6">
        <f t="shared" si="2200"/>
        <v>2</v>
      </c>
      <c r="M3157" s="6">
        <f t="shared" si="2201"/>
        <v>0</v>
      </c>
      <c r="N3157" s="6">
        <f t="shared" si="2202"/>
        <v>0</v>
      </c>
      <c r="O3157" s="13">
        <f t="shared" si="2203"/>
        <v>31</v>
      </c>
      <c r="P3157" s="4">
        <f t="shared" si="2204"/>
        <v>7</v>
      </c>
      <c r="Q3157" s="4">
        <f t="shared" si="2205"/>
        <v>3</v>
      </c>
      <c r="R3157">
        <f t="shared" si="2206"/>
        <v>200</v>
      </c>
      <c r="S3157" s="4">
        <f t="shared" si="2207"/>
        <v>2</v>
      </c>
      <c r="T3157" s="15">
        <f t="shared" si="2208"/>
        <v>1</v>
      </c>
      <c r="U3157" s="4">
        <f t="shared" si="2209"/>
        <v>3</v>
      </c>
      <c r="V3157" s="4">
        <f t="shared" si="2210"/>
        <v>3</v>
      </c>
      <c r="W3157" s="4">
        <f t="shared" si="2211"/>
        <v>6</v>
      </c>
      <c r="X3157" s="6">
        <f t="shared" si="2212"/>
        <v>2</v>
      </c>
      <c r="Y3157" s="4">
        <f t="shared" si="2213"/>
        <v>0</v>
      </c>
      <c r="Z3157" s="6">
        <f t="shared" si="2214"/>
        <v>0</v>
      </c>
      <c r="AA3157" s="18">
        <f t="shared" si="2215"/>
        <v>0</v>
      </c>
      <c r="AB3157" s="9" t="str">
        <f t="shared" si="2238"/>
        <v>-200,2</v>
      </c>
      <c r="AC3157" s="9" t="str">
        <f>_xlfn.XLOOKUP(R3157,Sheet2!$H$3:$H$258,Sheet2!$I$3:$I$258,"-----")</f>
        <v>C60</v>
      </c>
      <c r="AD3157" s="9" t="str">
        <f>_xlfn.XLOOKUP(VALUE(AE3157),Sheet2!$N$3:$N$1000,Sheet2!$O$3:$O$1000,"********")</f>
        <v>********</v>
      </c>
      <c r="AE3157" t="str">
        <f t="shared" si="2235"/>
        <v>6173</v>
      </c>
      <c r="AF3157" s="9" t="str">
        <f>IF(R3157&lt;200,"+"&amp;TEXT(R3157,"0"),"-"&amp;TEXT(_xlfn.XLOOKUP(R3157,Sheet2!$K$3:$K$130,Sheet2!$L$3:$L$130,"-----"),"0"))</f>
        <v>-200</v>
      </c>
      <c r="AG3157" s="9" t="str">
        <f t="shared" si="2216"/>
        <v>@</v>
      </c>
      <c r="AH3157" s="9" t="str">
        <f t="shared" si="2217"/>
        <v>DSZ @-200,2</v>
      </c>
      <c r="AI3157" t="str">
        <f t="shared" si="2218"/>
        <v>3,@-200,2</v>
      </c>
      <c r="AJ3157" s="16" t="str">
        <f t="shared" si="2219"/>
        <v>@-200,2</v>
      </c>
      <c r="AK3157" t="str">
        <f t="shared" si="2220"/>
        <v>ADDR 3,3</v>
      </c>
      <c r="AL3157" s="4" t="str">
        <f t="shared" si="2221"/>
        <v>ADD</v>
      </c>
      <c r="AM3157" s="4" t="str">
        <f t="shared" si="2222"/>
        <v>R</v>
      </c>
      <c r="AN3157" s="4" t="str">
        <f t="shared" si="2223"/>
        <v/>
      </c>
      <c r="AO3157" s="4" t="str">
        <f t="shared" si="2224"/>
        <v/>
      </c>
      <c r="AP3157" s="15" t="str">
        <f t="shared" si="2225"/>
        <v/>
      </c>
      <c r="AQ3157" s="9" t="str">
        <f>_xlfn.XLOOKUP(D3157,Sheet2!$E$3:$E$101,Sheet2!$F$3:$F$101,"******************")</f>
        <v>******************</v>
      </c>
      <c r="AR3157" s="33" t="str">
        <f t="shared" si="2236"/>
        <v>DOCC 3,0</v>
      </c>
      <c r="AS3157" s="9" t="str">
        <f t="shared" si="2237"/>
        <v>DOCC</v>
      </c>
      <c r="AT3157" s="4">
        <f t="shared" si="2226"/>
        <v>3</v>
      </c>
      <c r="AU3157" s="6">
        <f t="shared" si="2227"/>
        <v>2</v>
      </c>
      <c r="AV3157" s="4" t="str">
        <f t="shared" si="2239"/>
        <v>C</v>
      </c>
      <c r="AW3157" s="4">
        <f t="shared" si="2228"/>
        <v>0</v>
      </c>
      <c r="AX3157" s="4" t="str">
        <f>_xlfn.XLOOKUP(AW3157,Sheet2!$Q$3:$Q$66,Sheet2!$R$3:$R$66,"**")</f>
        <v>0</v>
      </c>
      <c r="AY3157" s="4">
        <f t="shared" si="2229"/>
        <v>6</v>
      </c>
      <c r="AZ3157" s="16" t="str">
        <f t="shared" si="2230"/>
        <v>SKPDN</v>
      </c>
    </row>
    <row r="3158" spans="2:52" x14ac:dyDescent="0.35">
      <c r="B3158" s="3">
        <f t="shared" si="2231"/>
        <v>37</v>
      </c>
      <c r="C3158" s="1">
        <f t="shared" si="2232"/>
        <v>6374</v>
      </c>
      <c r="D3158" s="2">
        <v>54636</v>
      </c>
      <c r="E3158" s="2" t="str">
        <f>_xlfn.XLOOKUP(C3158,Sheet2!$N$3:$N$1000,Sheet2!$O$3:$O$1000,"")</f>
        <v/>
      </c>
      <c r="F3158" s="9" t="str">
        <f t="shared" si="2196"/>
        <v>STA 3,ZSUPP</v>
      </c>
      <c r="G3158" s="4" t="str">
        <f t="shared" si="2233"/>
        <v>131</v>
      </c>
      <c r="H3158" s="4">
        <f t="shared" si="2234"/>
        <v>236</v>
      </c>
      <c r="I3158" s="6">
        <f t="shared" si="2197"/>
        <v>0</v>
      </c>
      <c r="J3158" s="6">
        <f t="shared" si="2198"/>
        <v>5</v>
      </c>
      <c r="K3158" s="6">
        <f t="shared" si="2199"/>
        <v>4</v>
      </c>
      <c r="L3158" s="6">
        <f t="shared" si="2200"/>
        <v>6</v>
      </c>
      <c r="M3158" s="6">
        <f t="shared" si="2201"/>
        <v>3</v>
      </c>
      <c r="N3158" s="6">
        <f t="shared" si="2202"/>
        <v>6</v>
      </c>
      <c r="O3158" s="13">
        <f t="shared" si="2203"/>
        <v>11</v>
      </c>
      <c r="P3158" s="4">
        <f t="shared" si="2204"/>
        <v>2</v>
      </c>
      <c r="Q3158" s="4">
        <f t="shared" si="2205"/>
        <v>3</v>
      </c>
      <c r="R3158">
        <f t="shared" si="2206"/>
        <v>236</v>
      </c>
      <c r="S3158" s="4">
        <f t="shared" si="2207"/>
        <v>1</v>
      </c>
      <c r="T3158" s="15">
        <f t="shared" si="2208"/>
        <v>0</v>
      </c>
      <c r="U3158" s="4">
        <f t="shared" si="2209"/>
        <v>2</v>
      </c>
      <c r="V3158" s="4">
        <f t="shared" si="2210"/>
        <v>3</v>
      </c>
      <c r="W3158" s="4">
        <f t="shared" si="2211"/>
        <v>1</v>
      </c>
      <c r="X3158" s="6">
        <f t="shared" si="2212"/>
        <v>2</v>
      </c>
      <c r="Y3158" s="4">
        <f t="shared" si="2213"/>
        <v>1</v>
      </c>
      <c r="Z3158" s="6">
        <f t="shared" si="2214"/>
        <v>1</v>
      </c>
      <c r="AA3158" s="18">
        <f t="shared" si="2215"/>
        <v>6</v>
      </c>
      <c r="AB3158" s="9" t="str">
        <f t="shared" si="2238"/>
        <v>ZSUPP</v>
      </c>
      <c r="AC3158" s="9" t="str">
        <f>_xlfn.XLOOKUP(R3158,Sheet2!$H$3:$H$258,Sheet2!$I$3:$I$258,"-----")</f>
        <v>I.ADSK</v>
      </c>
      <c r="AD3158" s="9" t="str">
        <f>_xlfn.XLOOKUP(VALUE(AE3158),Sheet2!$N$3:$N$1000,Sheet2!$O$3:$O$1000,"********")</f>
        <v>ZSUPP</v>
      </c>
      <c r="AE3158" t="str">
        <f t="shared" si="2235"/>
        <v>6232</v>
      </c>
      <c r="AF3158" s="9" t="str">
        <f>IF(R3158&lt;200,"+"&amp;TEXT(R3158,"0"),"-"&amp;TEXT(_xlfn.XLOOKUP(R3158,Sheet2!$K$3:$K$130,Sheet2!$L$3:$L$130,"-----"),"0"))</f>
        <v>-142</v>
      </c>
      <c r="AG3158" s="9" t="str">
        <f t="shared" si="2216"/>
        <v/>
      </c>
      <c r="AH3158" s="9" t="str">
        <f t="shared" si="2217"/>
        <v>DSZ ZSUPP</v>
      </c>
      <c r="AI3158" t="str">
        <f t="shared" si="2218"/>
        <v>3,ZSUPP</v>
      </c>
      <c r="AJ3158" s="16" t="str">
        <f t="shared" si="2219"/>
        <v>ZSUPP</v>
      </c>
      <c r="AK3158" t="str">
        <f t="shared" si="2220"/>
        <v>NEGZR# 2,3,SEZ</v>
      </c>
      <c r="AL3158" s="4" t="str">
        <f t="shared" si="2221"/>
        <v>NEG</v>
      </c>
      <c r="AM3158" s="4" t="str">
        <f t="shared" si="2222"/>
        <v>R</v>
      </c>
      <c r="AN3158" s="4" t="str">
        <f t="shared" si="2223"/>
        <v>Z</v>
      </c>
      <c r="AO3158" s="4" t="str">
        <f t="shared" si="2224"/>
        <v>#</v>
      </c>
      <c r="AP3158" s="15" t="str">
        <f t="shared" si="2225"/>
        <v>,SEZ</v>
      </c>
      <c r="AQ3158" s="9" t="str">
        <f>_xlfn.XLOOKUP(D3158,Sheet2!$E$3:$E$101,Sheet2!$F$3:$F$101,"******************")</f>
        <v>******************</v>
      </c>
      <c r="AR3158" s="33" t="str">
        <f t="shared" si="2236"/>
        <v>DIAC 3,**</v>
      </c>
      <c r="AS3158" s="9" t="str">
        <f t="shared" si="2237"/>
        <v>DIAC</v>
      </c>
      <c r="AT3158" s="4">
        <f t="shared" si="2226"/>
        <v>3</v>
      </c>
      <c r="AU3158" s="6">
        <f t="shared" si="2227"/>
        <v>2</v>
      </c>
      <c r="AV3158" s="4" t="str">
        <f t="shared" si="2239"/>
        <v>C</v>
      </c>
      <c r="AW3158" s="4">
        <f t="shared" si="2228"/>
        <v>36</v>
      </c>
      <c r="AX3158" s="4" t="str">
        <f>_xlfn.XLOOKUP(AW3158,Sheet2!$Q$3:$Q$66,Sheet2!$R$3:$R$66,"**")</f>
        <v>**</v>
      </c>
      <c r="AY3158" s="4">
        <f t="shared" si="2229"/>
        <v>1</v>
      </c>
      <c r="AZ3158" s="16" t="str">
        <f t="shared" si="2230"/>
        <v>SKPDN</v>
      </c>
    </row>
    <row r="3159" spans="2:52" x14ac:dyDescent="0.35">
      <c r="B3159" s="3">
        <f t="shared" si="2231"/>
        <v>38</v>
      </c>
      <c r="C3159" s="1">
        <f t="shared" si="2232"/>
        <v>6375</v>
      </c>
      <c r="D3159" s="2">
        <v>760</v>
      </c>
      <c r="E3159" s="2" t="str">
        <f>_xlfn.XLOOKUP(C3159,Sheet2!$N$3:$N$1000,Sheet2!$O$3:$O$1000,"")</f>
        <v/>
      </c>
      <c r="F3159" s="9" t="str">
        <f t="shared" si="2196"/>
        <v>JMP TINW.+1</v>
      </c>
      <c r="G3159" s="4" t="str">
        <f t="shared" si="2233"/>
        <v>1</v>
      </c>
      <c r="H3159" s="4">
        <f t="shared" si="2234"/>
        <v>360</v>
      </c>
      <c r="I3159" s="6">
        <f t="shared" si="2197"/>
        <v>0</v>
      </c>
      <c r="J3159" s="6">
        <f t="shared" si="2198"/>
        <v>0</v>
      </c>
      <c r="K3159" s="6">
        <f t="shared" si="2199"/>
        <v>0</v>
      </c>
      <c r="L3159" s="6">
        <f t="shared" si="2200"/>
        <v>7</v>
      </c>
      <c r="M3159" s="6">
        <f t="shared" si="2201"/>
        <v>6</v>
      </c>
      <c r="N3159" s="6">
        <f t="shared" si="2202"/>
        <v>0</v>
      </c>
      <c r="O3159" s="13">
        <f t="shared" si="2203"/>
        <v>0</v>
      </c>
      <c r="P3159" s="4">
        <f t="shared" si="2204"/>
        <v>0</v>
      </c>
      <c r="Q3159" s="4">
        <f t="shared" si="2205"/>
        <v>0</v>
      </c>
      <c r="R3159">
        <f t="shared" si="2206"/>
        <v>360</v>
      </c>
      <c r="S3159" s="4">
        <f t="shared" si="2207"/>
        <v>1</v>
      </c>
      <c r="T3159" s="15">
        <f t="shared" si="2208"/>
        <v>0</v>
      </c>
      <c r="U3159" s="4">
        <f t="shared" si="2209"/>
        <v>0</v>
      </c>
      <c r="V3159" s="4">
        <f t="shared" si="2210"/>
        <v>0</v>
      </c>
      <c r="W3159" s="4">
        <f t="shared" si="2211"/>
        <v>1</v>
      </c>
      <c r="X3159" s="6">
        <f t="shared" si="2212"/>
        <v>3</v>
      </c>
      <c r="Y3159" s="4">
        <f t="shared" si="2213"/>
        <v>3</v>
      </c>
      <c r="Z3159" s="6">
        <f t="shared" si="2214"/>
        <v>0</v>
      </c>
      <c r="AA3159" s="18">
        <f t="shared" si="2215"/>
        <v>0</v>
      </c>
      <c r="AB3159" s="9" t="str">
        <f t="shared" si="2238"/>
        <v>TINW.+1</v>
      </c>
      <c r="AC3159" s="9" t="str">
        <f>_xlfn.XLOOKUP(R3159,Sheet2!$H$3:$H$258,Sheet2!$I$3:$I$258,"-----")</f>
        <v>*****</v>
      </c>
      <c r="AD3159" s="9" t="str">
        <f>_xlfn.XLOOKUP(VALUE(AE3159),Sheet2!$N$3:$N$1000,Sheet2!$O$3:$O$1000,"********")</f>
        <v>TINW.+1</v>
      </c>
      <c r="AE3159" t="str">
        <f t="shared" si="2235"/>
        <v>6355</v>
      </c>
      <c r="AF3159" s="9" t="str">
        <f>IF(R3159&lt;200,"+"&amp;TEXT(R3159,"0"),"-"&amp;TEXT(_xlfn.XLOOKUP(R3159,Sheet2!$K$3:$K$130,Sheet2!$L$3:$L$130,"-----"),"0"))</f>
        <v>-20</v>
      </c>
      <c r="AG3159" s="9" t="str">
        <f t="shared" si="2216"/>
        <v/>
      </c>
      <c r="AH3159" s="9" t="str">
        <f t="shared" si="2217"/>
        <v>JMP TINW.+1</v>
      </c>
      <c r="AI3159" t="str">
        <f t="shared" si="2218"/>
        <v>0,TINW.+1</v>
      </c>
      <c r="AJ3159" s="16" t="str">
        <f t="shared" si="2219"/>
        <v>TINW.+1</v>
      </c>
      <c r="AK3159" t="str">
        <f t="shared" si="2220"/>
        <v>NEGCS 0,0</v>
      </c>
      <c r="AL3159" s="4" t="str">
        <f t="shared" si="2221"/>
        <v>NEG</v>
      </c>
      <c r="AM3159" s="4" t="str">
        <f t="shared" si="2222"/>
        <v>S</v>
      </c>
      <c r="AN3159" s="4" t="str">
        <f t="shared" si="2223"/>
        <v>C</v>
      </c>
      <c r="AO3159" s="4" t="str">
        <f t="shared" si="2224"/>
        <v/>
      </c>
      <c r="AP3159" s="15" t="str">
        <f t="shared" si="2225"/>
        <v/>
      </c>
      <c r="AQ3159" s="9" t="str">
        <f>_xlfn.XLOOKUP(D3159,Sheet2!$E$3:$E$101,Sheet2!$F$3:$F$101,"******************")</f>
        <v>******************</v>
      </c>
      <c r="AR3159" s="33" t="str">
        <f t="shared" si="2236"/>
        <v>DIAP 0,**</v>
      </c>
      <c r="AS3159" s="9" t="str">
        <f t="shared" si="2237"/>
        <v>DIAP</v>
      </c>
      <c r="AT3159" s="4">
        <f t="shared" si="2226"/>
        <v>0</v>
      </c>
      <c r="AU3159" s="6">
        <f t="shared" si="2227"/>
        <v>3</v>
      </c>
      <c r="AV3159" s="4" t="str">
        <f t="shared" si="2239"/>
        <v>P</v>
      </c>
      <c r="AW3159" s="4">
        <f t="shared" si="2228"/>
        <v>60</v>
      </c>
      <c r="AX3159" s="4" t="str">
        <f>_xlfn.XLOOKUP(AW3159,Sheet2!$Q$3:$Q$66,Sheet2!$R$3:$R$66,"**")</f>
        <v>**</v>
      </c>
      <c r="AY3159" s="4">
        <f t="shared" si="2229"/>
        <v>1</v>
      </c>
      <c r="AZ3159" s="16" t="str">
        <f t="shared" si="2230"/>
        <v>SKPDZ</v>
      </c>
    </row>
    <row r="3160" spans="2:52" x14ac:dyDescent="0.35">
      <c r="B3160" s="3">
        <f t="shared" si="2231"/>
        <v>39</v>
      </c>
      <c r="C3160" s="1">
        <f t="shared" si="2232"/>
        <v>6376</v>
      </c>
      <c r="D3160" s="2">
        <v>136415</v>
      </c>
      <c r="E3160" s="2" t="str">
        <f>_xlfn.XLOOKUP(C3160,Sheet2!$N$3:$N$1000,Sheet2!$O$3:$O$1000,"")</f>
        <v>TINM.</v>
      </c>
      <c r="F3160" s="9" t="str">
        <f t="shared" si="2196"/>
        <v>SUB# 1,3,SNR</v>
      </c>
      <c r="G3160" s="4" t="str">
        <f t="shared" si="2233"/>
        <v>275</v>
      </c>
      <c r="H3160" s="4">
        <f t="shared" si="2234"/>
        <v>15</v>
      </c>
      <c r="I3160" s="6">
        <f t="shared" si="2197"/>
        <v>1</v>
      </c>
      <c r="J3160" s="6">
        <f t="shared" si="2198"/>
        <v>3</v>
      </c>
      <c r="K3160" s="6">
        <f t="shared" si="2199"/>
        <v>6</v>
      </c>
      <c r="L3160" s="6">
        <f t="shared" si="2200"/>
        <v>4</v>
      </c>
      <c r="M3160" s="6">
        <f t="shared" si="2201"/>
        <v>1</v>
      </c>
      <c r="N3160" s="6">
        <f t="shared" si="2202"/>
        <v>5</v>
      </c>
      <c r="O3160" s="13">
        <f t="shared" si="2203"/>
        <v>23</v>
      </c>
      <c r="P3160" s="4">
        <f t="shared" si="2204"/>
        <v>5</v>
      </c>
      <c r="Q3160" s="4">
        <f t="shared" si="2205"/>
        <v>3</v>
      </c>
      <c r="R3160">
        <f t="shared" si="2206"/>
        <v>15</v>
      </c>
      <c r="S3160" s="4">
        <f t="shared" si="2207"/>
        <v>1</v>
      </c>
      <c r="T3160" s="15">
        <f t="shared" si="2208"/>
        <v>1</v>
      </c>
      <c r="U3160" s="4">
        <f t="shared" si="2209"/>
        <v>1</v>
      </c>
      <c r="V3160" s="4">
        <f t="shared" si="2210"/>
        <v>3</v>
      </c>
      <c r="W3160" s="4">
        <f t="shared" si="2211"/>
        <v>5</v>
      </c>
      <c r="X3160" s="6">
        <f t="shared" si="2212"/>
        <v>0</v>
      </c>
      <c r="Y3160" s="4">
        <f t="shared" si="2213"/>
        <v>0</v>
      </c>
      <c r="Z3160" s="6">
        <f t="shared" si="2214"/>
        <v>1</v>
      </c>
      <c r="AA3160" s="18">
        <f t="shared" si="2215"/>
        <v>5</v>
      </c>
      <c r="AB3160" s="9" t="str">
        <f t="shared" si="2238"/>
        <v>+15</v>
      </c>
      <c r="AC3160" s="9" t="str">
        <f>_xlfn.XLOOKUP(R3160,Sheet2!$H$3:$H$258,Sheet2!$I$3:$I$258,"-----")</f>
        <v>*****</v>
      </c>
      <c r="AD3160" s="9" t="str">
        <f>_xlfn.XLOOKUP(VALUE(AE3160),Sheet2!$N$3:$N$1000,Sheet2!$O$3:$O$1000,"********")</f>
        <v>********</v>
      </c>
      <c r="AE3160" t="str">
        <f t="shared" si="2235"/>
        <v>6413</v>
      </c>
      <c r="AF3160" s="9" t="str">
        <f>IF(R3160&lt;200,"+"&amp;TEXT(R3160,"0"),"-"&amp;TEXT(_xlfn.XLOOKUP(R3160,Sheet2!$K$3:$K$130,Sheet2!$L$3:$L$130,"-----"),"0"))</f>
        <v>+15</v>
      </c>
      <c r="AG3160" s="9" t="str">
        <f t="shared" si="2216"/>
        <v>@</v>
      </c>
      <c r="AH3160" s="9" t="str">
        <f t="shared" si="2217"/>
        <v>DSZ @+15</v>
      </c>
      <c r="AI3160" t="str">
        <f t="shared" si="2218"/>
        <v>3,@+15</v>
      </c>
      <c r="AJ3160" s="16" t="str">
        <f t="shared" si="2219"/>
        <v>@+15</v>
      </c>
      <c r="AK3160" t="str">
        <f t="shared" si="2220"/>
        <v>SUB# 1,3,SNR</v>
      </c>
      <c r="AL3160" s="4" t="str">
        <f t="shared" si="2221"/>
        <v>SUB</v>
      </c>
      <c r="AM3160" s="4" t="str">
        <f t="shared" si="2222"/>
        <v/>
      </c>
      <c r="AN3160" s="4" t="str">
        <f t="shared" si="2223"/>
        <v/>
      </c>
      <c r="AO3160" s="4" t="str">
        <f t="shared" si="2224"/>
        <v>#</v>
      </c>
      <c r="AP3160" s="15" t="str">
        <f t="shared" si="2225"/>
        <v>,SNR</v>
      </c>
      <c r="AQ3160" s="9" t="str">
        <f>_xlfn.XLOOKUP(D3160,Sheet2!$E$3:$E$101,Sheet2!$F$3:$F$101,"******************")</f>
        <v>******************</v>
      </c>
      <c r="AR3160" s="33" t="str">
        <f t="shared" si="2236"/>
        <v>DIC 3,PLT</v>
      </c>
      <c r="AS3160" s="9" t="str">
        <f t="shared" si="2237"/>
        <v>DIC</v>
      </c>
      <c r="AT3160" s="4">
        <f t="shared" si="2226"/>
        <v>3</v>
      </c>
      <c r="AU3160" s="6">
        <f t="shared" si="2227"/>
        <v>0</v>
      </c>
      <c r="AV3160" s="4" t="str">
        <f t="shared" si="2239"/>
        <v/>
      </c>
      <c r="AW3160" s="4">
        <f t="shared" si="2228"/>
        <v>15</v>
      </c>
      <c r="AX3160" s="4" t="str">
        <f>_xlfn.XLOOKUP(AW3160,Sheet2!$Q$3:$Q$66,Sheet2!$R$3:$R$66,"**")</f>
        <v>PLT</v>
      </c>
      <c r="AY3160" s="4">
        <f t="shared" si="2229"/>
        <v>5</v>
      </c>
      <c r="AZ3160" s="16" t="str">
        <f t="shared" si="2230"/>
        <v>SKPBN</v>
      </c>
    </row>
    <row r="3161" spans="2:52" x14ac:dyDescent="0.35">
      <c r="B3161" s="3">
        <f t="shared" si="2231"/>
        <v>40</v>
      </c>
      <c r="C3161" s="1">
        <f t="shared" si="2232"/>
        <v>6377</v>
      </c>
      <c r="D3161" s="2">
        <v>732</v>
      </c>
      <c r="E3161" s="2" t="str">
        <f>_xlfn.XLOOKUP(C3161,Sheet2!$N$3:$N$1000,Sheet2!$O$3:$O$1000,"")</f>
        <v/>
      </c>
      <c r="F3161" s="9" t="str">
        <f t="shared" si="2196"/>
        <v>JMP TINC.</v>
      </c>
      <c r="G3161" s="4" t="str">
        <f t="shared" si="2233"/>
        <v>1</v>
      </c>
      <c r="H3161" s="4">
        <f t="shared" si="2234"/>
        <v>332</v>
      </c>
      <c r="I3161" s="6">
        <f t="shared" si="2197"/>
        <v>0</v>
      </c>
      <c r="J3161" s="6">
        <f t="shared" si="2198"/>
        <v>0</v>
      </c>
      <c r="K3161" s="6">
        <f t="shared" si="2199"/>
        <v>0</v>
      </c>
      <c r="L3161" s="6">
        <f t="shared" si="2200"/>
        <v>7</v>
      </c>
      <c r="M3161" s="6">
        <f t="shared" si="2201"/>
        <v>3</v>
      </c>
      <c r="N3161" s="6">
        <f t="shared" si="2202"/>
        <v>2</v>
      </c>
      <c r="O3161" s="13">
        <f t="shared" si="2203"/>
        <v>0</v>
      </c>
      <c r="P3161" s="4">
        <f t="shared" si="2204"/>
        <v>0</v>
      </c>
      <c r="Q3161" s="4">
        <f t="shared" si="2205"/>
        <v>0</v>
      </c>
      <c r="R3161">
        <f t="shared" si="2206"/>
        <v>332</v>
      </c>
      <c r="S3161" s="4">
        <f t="shared" si="2207"/>
        <v>1</v>
      </c>
      <c r="T3161" s="15">
        <f t="shared" si="2208"/>
        <v>0</v>
      </c>
      <c r="U3161" s="4">
        <f t="shared" si="2209"/>
        <v>0</v>
      </c>
      <c r="V3161" s="4">
        <f t="shared" si="2210"/>
        <v>0</v>
      </c>
      <c r="W3161" s="4">
        <f t="shared" si="2211"/>
        <v>1</v>
      </c>
      <c r="X3161" s="6">
        <f t="shared" si="2212"/>
        <v>3</v>
      </c>
      <c r="Y3161" s="4">
        <f t="shared" si="2213"/>
        <v>1</v>
      </c>
      <c r="Z3161" s="6">
        <f t="shared" si="2214"/>
        <v>1</v>
      </c>
      <c r="AA3161" s="18">
        <f t="shared" si="2215"/>
        <v>2</v>
      </c>
      <c r="AB3161" s="9" t="str">
        <f t="shared" si="2238"/>
        <v>TINC.</v>
      </c>
      <c r="AC3161" s="9" t="str">
        <f>_xlfn.XLOOKUP(R3161,Sheet2!$H$3:$H$258,Sheet2!$I$3:$I$258,"-----")</f>
        <v>*****</v>
      </c>
      <c r="AD3161" s="9" t="str">
        <f>_xlfn.XLOOKUP(VALUE(AE3161),Sheet2!$N$3:$N$1000,Sheet2!$O$3:$O$1000,"********")</f>
        <v>TINC.</v>
      </c>
      <c r="AE3161" t="str">
        <f t="shared" si="2235"/>
        <v>6331</v>
      </c>
      <c r="AF3161" s="9" t="str">
        <f>IF(R3161&lt;200,"+"&amp;TEXT(R3161,"0"),"-"&amp;TEXT(_xlfn.XLOOKUP(R3161,Sheet2!$K$3:$K$130,Sheet2!$L$3:$L$130,"-----"),"0"))</f>
        <v>-46</v>
      </c>
      <c r="AG3161" s="9" t="str">
        <f t="shared" si="2216"/>
        <v/>
      </c>
      <c r="AH3161" s="9" t="str">
        <f t="shared" si="2217"/>
        <v>JMP TINC.</v>
      </c>
      <c r="AI3161" t="str">
        <f t="shared" si="2218"/>
        <v>0,TINC.</v>
      </c>
      <c r="AJ3161" s="16" t="str">
        <f t="shared" si="2219"/>
        <v>TINC.</v>
      </c>
      <c r="AK3161" t="str">
        <f t="shared" si="2220"/>
        <v>NEGZS# 0,0,SZC</v>
      </c>
      <c r="AL3161" s="4" t="str">
        <f t="shared" si="2221"/>
        <v>NEG</v>
      </c>
      <c r="AM3161" s="4" t="str">
        <f t="shared" si="2222"/>
        <v>S</v>
      </c>
      <c r="AN3161" s="4" t="str">
        <f t="shared" si="2223"/>
        <v>Z</v>
      </c>
      <c r="AO3161" s="4" t="str">
        <f t="shared" si="2224"/>
        <v>#</v>
      </c>
      <c r="AP3161" s="15" t="str">
        <f t="shared" si="2225"/>
        <v>,SZC</v>
      </c>
      <c r="AQ3161" s="9" t="str">
        <f>_xlfn.XLOOKUP(D3161,Sheet2!$E$3:$E$101,Sheet2!$F$3:$F$101,"******************")</f>
        <v>******************</v>
      </c>
      <c r="AR3161" s="33" t="str">
        <f t="shared" si="2236"/>
        <v>DIAP 0,**</v>
      </c>
      <c r="AS3161" s="9" t="str">
        <f t="shared" si="2237"/>
        <v>DIAP</v>
      </c>
      <c r="AT3161" s="4">
        <f t="shared" si="2226"/>
        <v>0</v>
      </c>
      <c r="AU3161" s="6">
        <f t="shared" si="2227"/>
        <v>3</v>
      </c>
      <c r="AV3161" s="4" t="str">
        <f t="shared" si="2239"/>
        <v>P</v>
      </c>
      <c r="AW3161" s="4">
        <f t="shared" si="2228"/>
        <v>32</v>
      </c>
      <c r="AX3161" s="4" t="str">
        <f>_xlfn.XLOOKUP(AW3161,Sheet2!$Q$3:$Q$66,Sheet2!$R$3:$R$66,"**")</f>
        <v>**</v>
      </c>
      <c r="AY3161" s="4">
        <f t="shared" si="2229"/>
        <v>1</v>
      </c>
      <c r="AZ3161" s="16" t="str">
        <f t="shared" si="2230"/>
        <v>SKPDZ</v>
      </c>
    </row>
    <row r="3162" spans="2:52" x14ac:dyDescent="0.35">
      <c r="B3162" s="3">
        <f t="shared" si="2231"/>
        <v>41</v>
      </c>
      <c r="C3162" s="1">
        <v>6400</v>
      </c>
      <c r="D3162" s="2">
        <v>24416</v>
      </c>
      <c r="E3162" s="2" t="str">
        <f>_xlfn.XLOOKUP(C3162,Sheet2!$N$3:$N$1000,Sheet2!$O$3:$O$1000,"")</f>
        <v>TINN.</v>
      </c>
      <c r="F3162" s="9" t="str">
        <f t="shared" si="2196"/>
        <v>LDA 1,TIN1.</v>
      </c>
      <c r="G3162" s="4" t="str">
        <f t="shared" si="2233"/>
        <v>51</v>
      </c>
      <c r="H3162" s="4">
        <f t="shared" si="2234"/>
        <v>16</v>
      </c>
      <c r="I3162" s="6">
        <f t="shared" si="2197"/>
        <v>0</v>
      </c>
      <c r="J3162" s="6">
        <f t="shared" si="2198"/>
        <v>2</v>
      </c>
      <c r="K3162" s="6">
        <f t="shared" si="2199"/>
        <v>4</v>
      </c>
      <c r="L3162" s="6">
        <f t="shared" si="2200"/>
        <v>4</v>
      </c>
      <c r="M3162" s="6">
        <f t="shared" si="2201"/>
        <v>1</v>
      </c>
      <c r="N3162" s="6">
        <f t="shared" si="2202"/>
        <v>6</v>
      </c>
      <c r="O3162" s="13">
        <f t="shared" si="2203"/>
        <v>5</v>
      </c>
      <c r="P3162" s="4">
        <f t="shared" si="2204"/>
        <v>1</v>
      </c>
      <c r="Q3162" s="4">
        <f t="shared" si="2205"/>
        <v>1</v>
      </c>
      <c r="R3162">
        <f t="shared" si="2206"/>
        <v>16</v>
      </c>
      <c r="S3162" s="4">
        <f t="shared" si="2207"/>
        <v>1</v>
      </c>
      <c r="T3162" s="15">
        <f t="shared" si="2208"/>
        <v>0</v>
      </c>
      <c r="U3162" s="4">
        <f t="shared" si="2209"/>
        <v>1</v>
      </c>
      <c r="V3162" s="4">
        <f t="shared" si="2210"/>
        <v>1</v>
      </c>
      <c r="W3162" s="4">
        <f t="shared" si="2211"/>
        <v>1</v>
      </c>
      <c r="X3162" s="6">
        <f t="shared" si="2212"/>
        <v>0</v>
      </c>
      <c r="Y3162" s="4">
        <f t="shared" si="2213"/>
        <v>0</v>
      </c>
      <c r="Z3162" s="6">
        <f t="shared" si="2214"/>
        <v>1</v>
      </c>
      <c r="AA3162" s="18">
        <f t="shared" si="2215"/>
        <v>6</v>
      </c>
      <c r="AB3162" s="9" t="str">
        <f t="shared" si="2238"/>
        <v>TIN1.</v>
      </c>
      <c r="AC3162" s="9" t="str">
        <f>_xlfn.XLOOKUP(R3162,Sheet2!$H$3:$H$258,Sheet2!$I$3:$I$258,"-----")</f>
        <v>*****</v>
      </c>
      <c r="AD3162" s="9" t="str">
        <f>_xlfn.XLOOKUP(VALUE(AE3162),Sheet2!$N$3:$N$1000,Sheet2!$O$3:$O$1000,"********")</f>
        <v>TIN1.</v>
      </c>
      <c r="AE3162" t="str">
        <f t="shared" si="2235"/>
        <v>6416</v>
      </c>
      <c r="AF3162" s="9" t="str">
        <f>IF(R3162&lt;200,"+"&amp;TEXT(R3162,"0"),"-"&amp;TEXT(_xlfn.XLOOKUP(R3162,Sheet2!$K$3:$K$130,Sheet2!$L$3:$L$130,"-----"),"0"))</f>
        <v>+16</v>
      </c>
      <c r="AG3162" s="9" t="str">
        <f t="shared" si="2216"/>
        <v/>
      </c>
      <c r="AH3162" s="9" t="str">
        <f t="shared" si="2217"/>
        <v>JSR TIN1.</v>
      </c>
      <c r="AI3162" t="str">
        <f t="shared" si="2218"/>
        <v>1,TIN1.</v>
      </c>
      <c r="AJ3162" s="16" t="str">
        <f t="shared" si="2219"/>
        <v>TIN1.</v>
      </c>
      <c r="AK3162" t="str">
        <f t="shared" si="2220"/>
        <v>NEG# 1,1,SEZ</v>
      </c>
      <c r="AL3162" s="4" t="str">
        <f t="shared" si="2221"/>
        <v>NEG</v>
      </c>
      <c r="AM3162" s="4" t="str">
        <f t="shared" si="2222"/>
        <v/>
      </c>
      <c r="AN3162" s="4" t="str">
        <f t="shared" si="2223"/>
        <v/>
      </c>
      <c r="AO3162" s="4" t="str">
        <f t="shared" si="2224"/>
        <v>#</v>
      </c>
      <c r="AP3162" s="15" t="str">
        <f t="shared" si="2225"/>
        <v>,SEZ</v>
      </c>
      <c r="AQ3162" s="9" t="str">
        <f>_xlfn.XLOOKUP(D3162,Sheet2!$E$3:$E$101,Sheet2!$F$3:$F$101,"******************")</f>
        <v>******************</v>
      </c>
      <c r="AR3162" s="33" t="str">
        <f t="shared" si="2236"/>
        <v>DIA 1,CDR</v>
      </c>
      <c r="AS3162" s="9" t="str">
        <f t="shared" si="2237"/>
        <v>DIA</v>
      </c>
      <c r="AT3162" s="4">
        <f t="shared" si="2226"/>
        <v>1</v>
      </c>
      <c r="AU3162" s="6">
        <f t="shared" si="2227"/>
        <v>0</v>
      </c>
      <c r="AV3162" s="4" t="str">
        <f t="shared" si="2239"/>
        <v/>
      </c>
      <c r="AW3162" s="4">
        <f t="shared" si="2228"/>
        <v>16</v>
      </c>
      <c r="AX3162" s="4" t="str">
        <f>_xlfn.XLOOKUP(AW3162,Sheet2!$Q$3:$Q$66,Sheet2!$R$3:$R$66,"**")</f>
        <v>CDR</v>
      </c>
      <c r="AY3162" s="4">
        <f t="shared" si="2229"/>
        <v>1</v>
      </c>
      <c r="AZ3162" s="16" t="str">
        <f t="shared" si="2230"/>
        <v>SKPBN</v>
      </c>
    </row>
    <row r="3163" spans="2:52" x14ac:dyDescent="0.35">
      <c r="B3163" s="3">
        <f t="shared" si="2231"/>
        <v>42</v>
      </c>
      <c r="C3163" s="1">
        <f t="shared" si="2232"/>
        <v>6401</v>
      </c>
      <c r="D3163" s="2">
        <v>107022</v>
      </c>
      <c r="E3163" s="2" t="str">
        <f>_xlfn.XLOOKUP(C3163,Sheet2!$N$3:$N$1000,Sheet2!$O$3:$O$1000,"")</f>
        <v/>
      </c>
      <c r="F3163" s="9" t="str">
        <f t="shared" si="2196"/>
        <v>ADDZ 0,1,SZC</v>
      </c>
      <c r="G3163" s="4" t="str">
        <f t="shared" si="2233"/>
        <v>216</v>
      </c>
      <c r="H3163" s="4">
        <f t="shared" si="2234"/>
        <v>22</v>
      </c>
      <c r="I3163" s="6">
        <f t="shared" si="2197"/>
        <v>1</v>
      </c>
      <c r="J3163" s="6">
        <f t="shared" si="2198"/>
        <v>0</v>
      </c>
      <c r="K3163" s="6">
        <f t="shared" si="2199"/>
        <v>7</v>
      </c>
      <c r="L3163" s="6">
        <f t="shared" si="2200"/>
        <v>0</v>
      </c>
      <c r="M3163" s="6">
        <f t="shared" si="2201"/>
        <v>2</v>
      </c>
      <c r="N3163" s="6">
        <f t="shared" si="2202"/>
        <v>2</v>
      </c>
      <c r="O3163" s="13">
        <f t="shared" si="2203"/>
        <v>17</v>
      </c>
      <c r="P3163" s="4">
        <f t="shared" si="2204"/>
        <v>4</v>
      </c>
      <c r="Q3163" s="4">
        <f t="shared" si="2205"/>
        <v>1</v>
      </c>
      <c r="R3163">
        <f t="shared" si="2206"/>
        <v>22</v>
      </c>
      <c r="S3163" s="4">
        <f t="shared" si="2207"/>
        <v>2</v>
      </c>
      <c r="T3163" s="15">
        <f t="shared" si="2208"/>
        <v>1</v>
      </c>
      <c r="U3163" s="4">
        <f t="shared" si="2209"/>
        <v>0</v>
      </c>
      <c r="V3163" s="4">
        <f t="shared" si="2210"/>
        <v>1</v>
      </c>
      <c r="W3163" s="4">
        <f t="shared" si="2211"/>
        <v>6</v>
      </c>
      <c r="X3163" s="6">
        <f t="shared" si="2212"/>
        <v>0</v>
      </c>
      <c r="Y3163" s="4">
        <f t="shared" si="2213"/>
        <v>1</v>
      </c>
      <c r="Z3163" s="6">
        <f t="shared" si="2214"/>
        <v>0</v>
      </c>
      <c r="AA3163" s="18">
        <f t="shared" si="2215"/>
        <v>2</v>
      </c>
      <c r="AB3163" s="9" t="str">
        <f t="shared" si="2238"/>
        <v>+22,2</v>
      </c>
      <c r="AC3163" s="9" t="str">
        <f>_xlfn.XLOOKUP(R3163,Sheet2!$H$3:$H$258,Sheet2!$I$3:$I$258,"-----")</f>
        <v>*****</v>
      </c>
      <c r="AD3163" s="9" t="str">
        <f>_xlfn.XLOOKUP(VALUE(AE3163),Sheet2!$N$3:$N$1000,Sheet2!$O$3:$O$1000,"********")</f>
        <v>********</v>
      </c>
      <c r="AE3163" t="str">
        <f t="shared" si="2235"/>
        <v>6423</v>
      </c>
      <c r="AF3163" s="9" t="str">
        <f>IF(R3163&lt;200,"+"&amp;TEXT(R3163,"0"),"-"&amp;TEXT(_xlfn.XLOOKUP(R3163,Sheet2!$K$3:$K$130,Sheet2!$L$3:$L$130,"-----"),"0"))</f>
        <v>+22</v>
      </c>
      <c r="AG3163" s="9" t="str">
        <f t="shared" si="2216"/>
        <v>@</v>
      </c>
      <c r="AH3163" s="9" t="str">
        <f t="shared" si="2217"/>
        <v>JSR @+22,2</v>
      </c>
      <c r="AI3163" t="str">
        <f t="shared" si="2218"/>
        <v>1,@+22,2</v>
      </c>
      <c r="AJ3163" s="16" t="str">
        <f t="shared" si="2219"/>
        <v>@+22,2</v>
      </c>
      <c r="AK3163" t="str">
        <f t="shared" si="2220"/>
        <v>ADDZ 0,1,SZC</v>
      </c>
      <c r="AL3163" s="4" t="str">
        <f t="shared" si="2221"/>
        <v>ADD</v>
      </c>
      <c r="AM3163" s="4" t="str">
        <f t="shared" si="2222"/>
        <v/>
      </c>
      <c r="AN3163" s="4" t="str">
        <f t="shared" si="2223"/>
        <v>Z</v>
      </c>
      <c r="AO3163" s="4" t="str">
        <f t="shared" si="2224"/>
        <v/>
      </c>
      <c r="AP3163" s="15" t="str">
        <f t="shared" si="2225"/>
        <v>,SZC</v>
      </c>
      <c r="AQ3163" s="9" t="str">
        <f>_xlfn.XLOOKUP(D3163,Sheet2!$E$3:$E$101,Sheet2!$F$3:$F$101,"******************")</f>
        <v>******************</v>
      </c>
      <c r="AR3163" s="33" t="str">
        <f t="shared" si="2236"/>
        <v>DOC 1,MTA</v>
      </c>
      <c r="AS3163" s="9" t="str">
        <f t="shared" si="2237"/>
        <v>DOC</v>
      </c>
      <c r="AT3163" s="4">
        <f t="shared" si="2226"/>
        <v>1</v>
      </c>
      <c r="AU3163" s="6">
        <f t="shared" si="2227"/>
        <v>0</v>
      </c>
      <c r="AV3163" s="4" t="str">
        <f t="shared" si="2239"/>
        <v/>
      </c>
      <c r="AW3163" s="4">
        <f t="shared" si="2228"/>
        <v>22</v>
      </c>
      <c r="AX3163" s="4" t="str">
        <f>_xlfn.XLOOKUP(AW3163,Sheet2!$Q$3:$Q$66,Sheet2!$R$3:$R$66,"**")</f>
        <v>MTA</v>
      </c>
      <c r="AY3163" s="4">
        <f t="shared" si="2229"/>
        <v>6</v>
      </c>
      <c r="AZ3163" s="16" t="str">
        <f t="shared" si="2230"/>
        <v>SKPBN</v>
      </c>
    </row>
    <row r="3164" spans="2:52" x14ac:dyDescent="0.35">
      <c r="B3164" s="3">
        <f t="shared" si="2231"/>
        <v>43</v>
      </c>
      <c r="C3164" s="1">
        <f t="shared" si="2232"/>
        <v>6402</v>
      </c>
      <c r="D3164" s="2">
        <v>146513</v>
      </c>
      <c r="E3164" s="2" t="str">
        <f>_xlfn.XLOOKUP(C3164,Sheet2!$N$3:$N$1000,Sheet2!$O$3:$O$1000,"")</f>
        <v/>
      </c>
      <c r="F3164" s="9" t="str">
        <f t="shared" si="2196"/>
        <v>SUBL# 2,1,SNC</v>
      </c>
      <c r="G3164" s="4" t="str">
        <f t="shared" si="2233"/>
        <v>315</v>
      </c>
      <c r="H3164" s="4">
        <f t="shared" si="2234"/>
        <v>113</v>
      </c>
      <c r="I3164" s="6">
        <f t="shared" si="2197"/>
        <v>1</v>
      </c>
      <c r="J3164" s="6">
        <f t="shared" si="2198"/>
        <v>4</v>
      </c>
      <c r="K3164" s="6">
        <f t="shared" si="2199"/>
        <v>6</v>
      </c>
      <c r="L3164" s="6">
        <f t="shared" si="2200"/>
        <v>5</v>
      </c>
      <c r="M3164" s="6">
        <f t="shared" si="2201"/>
        <v>1</v>
      </c>
      <c r="N3164" s="6">
        <f t="shared" si="2202"/>
        <v>3</v>
      </c>
      <c r="O3164" s="13">
        <f t="shared" si="2203"/>
        <v>25</v>
      </c>
      <c r="P3164" s="4">
        <f t="shared" si="2204"/>
        <v>6</v>
      </c>
      <c r="Q3164" s="4">
        <f t="shared" si="2205"/>
        <v>1</v>
      </c>
      <c r="R3164">
        <f t="shared" si="2206"/>
        <v>113</v>
      </c>
      <c r="S3164" s="4">
        <f t="shared" si="2207"/>
        <v>1</v>
      </c>
      <c r="T3164" s="15">
        <f t="shared" si="2208"/>
        <v>1</v>
      </c>
      <c r="U3164" s="4">
        <f t="shared" si="2209"/>
        <v>2</v>
      </c>
      <c r="V3164" s="4">
        <f t="shared" si="2210"/>
        <v>1</v>
      </c>
      <c r="W3164" s="4">
        <f t="shared" si="2211"/>
        <v>5</v>
      </c>
      <c r="X3164" s="6">
        <f t="shared" si="2212"/>
        <v>1</v>
      </c>
      <c r="Y3164" s="4">
        <f t="shared" si="2213"/>
        <v>0</v>
      </c>
      <c r="Z3164" s="6">
        <f t="shared" si="2214"/>
        <v>1</v>
      </c>
      <c r="AA3164" s="18">
        <f t="shared" si="2215"/>
        <v>3</v>
      </c>
      <c r="AB3164" s="9" t="str">
        <f t="shared" si="2238"/>
        <v>+113</v>
      </c>
      <c r="AC3164" s="9" t="str">
        <f>_xlfn.XLOOKUP(R3164,Sheet2!$H$3:$H$258,Sheet2!$I$3:$I$258,"-----")</f>
        <v>TRCL</v>
      </c>
      <c r="AD3164" s="9" t="str">
        <f>_xlfn.XLOOKUP(VALUE(AE3164),Sheet2!$N$3:$N$1000,Sheet2!$O$3:$O$1000,"********")</f>
        <v>********</v>
      </c>
      <c r="AE3164" t="str">
        <f t="shared" si="2235"/>
        <v>6515</v>
      </c>
      <c r="AF3164" s="9" t="str">
        <f>IF(R3164&lt;200,"+"&amp;TEXT(R3164,"0"),"-"&amp;TEXT(_xlfn.XLOOKUP(R3164,Sheet2!$K$3:$K$130,Sheet2!$L$3:$L$130,"-----"),"0"))</f>
        <v>+113</v>
      </c>
      <c r="AG3164" s="9" t="str">
        <f t="shared" si="2216"/>
        <v>@</v>
      </c>
      <c r="AH3164" s="9" t="str">
        <f t="shared" si="2217"/>
        <v>JSR @+113</v>
      </c>
      <c r="AI3164" t="str">
        <f t="shared" si="2218"/>
        <v>1,@+113</v>
      </c>
      <c r="AJ3164" s="16" t="str">
        <f t="shared" si="2219"/>
        <v>@+113</v>
      </c>
      <c r="AK3164" t="str">
        <f t="shared" si="2220"/>
        <v>SUBL# 2,1,SNC</v>
      </c>
      <c r="AL3164" s="4" t="str">
        <f t="shared" si="2221"/>
        <v>SUB</v>
      </c>
      <c r="AM3164" s="4" t="str">
        <f t="shared" si="2222"/>
        <v>L</v>
      </c>
      <c r="AN3164" s="4" t="str">
        <f t="shared" si="2223"/>
        <v/>
      </c>
      <c r="AO3164" s="4" t="str">
        <f t="shared" si="2224"/>
        <v>#</v>
      </c>
      <c r="AP3164" s="15" t="str">
        <f t="shared" si="2225"/>
        <v>,SNC</v>
      </c>
      <c r="AQ3164" s="9" t="str">
        <f>_xlfn.XLOOKUP(D3164,Sheet2!$E$3:$E$101,Sheet2!$F$3:$F$101,"******************")</f>
        <v>******************</v>
      </c>
      <c r="AR3164" s="33" t="str">
        <f t="shared" si="2236"/>
        <v>DICS 1,PTP</v>
      </c>
      <c r="AS3164" s="9" t="str">
        <f t="shared" si="2237"/>
        <v>DICS</v>
      </c>
      <c r="AT3164" s="4">
        <f t="shared" si="2226"/>
        <v>1</v>
      </c>
      <c r="AU3164" s="6">
        <f t="shared" si="2227"/>
        <v>1</v>
      </c>
      <c r="AV3164" s="4" t="str">
        <f t="shared" si="2239"/>
        <v>S</v>
      </c>
      <c r="AW3164" s="4">
        <f t="shared" si="2228"/>
        <v>13</v>
      </c>
      <c r="AX3164" s="4" t="str">
        <f>_xlfn.XLOOKUP(AW3164,Sheet2!$Q$3:$Q$66,Sheet2!$R$3:$R$66,"**")</f>
        <v>PTP</v>
      </c>
      <c r="AY3164" s="4">
        <f t="shared" si="2229"/>
        <v>5</v>
      </c>
      <c r="AZ3164" s="16" t="str">
        <f t="shared" si="2230"/>
        <v>SKPBZ</v>
      </c>
    </row>
    <row r="3165" spans="2:52" x14ac:dyDescent="0.35">
      <c r="B3165" s="3">
        <f t="shared" si="2231"/>
        <v>44</v>
      </c>
      <c r="C3165" s="1">
        <f t="shared" si="2232"/>
        <v>6403</v>
      </c>
      <c r="D3165" s="2">
        <v>731</v>
      </c>
      <c r="E3165" s="2" t="str">
        <f>_xlfn.XLOOKUP(C3165,Sheet2!$N$3:$N$1000,Sheet2!$O$3:$O$1000,"")</f>
        <v/>
      </c>
      <c r="F3165" s="9" t="str">
        <f t="shared" si="2196"/>
        <v>JMP TINR.</v>
      </c>
      <c r="G3165" s="4" t="str">
        <f t="shared" si="2233"/>
        <v>1</v>
      </c>
      <c r="H3165" s="4">
        <f t="shared" si="2234"/>
        <v>331</v>
      </c>
      <c r="I3165" s="6">
        <f t="shared" si="2197"/>
        <v>0</v>
      </c>
      <c r="J3165" s="6">
        <f t="shared" si="2198"/>
        <v>0</v>
      </c>
      <c r="K3165" s="6">
        <f t="shared" si="2199"/>
        <v>0</v>
      </c>
      <c r="L3165" s="6">
        <f t="shared" si="2200"/>
        <v>7</v>
      </c>
      <c r="M3165" s="6">
        <f t="shared" si="2201"/>
        <v>3</v>
      </c>
      <c r="N3165" s="6">
        <f t="shared" si="2202"/>
        <v>1</v>
      </c>
      <c r="O3165" s="13">
        <f t="shared" si="2203"/>
        <v>0</v>
      </c>
      <c r="P3165" s="4">
        <f t="shared" si="2204"/>
        <v>0</v>
      </c>
      <c r="Q3165" s="4">
        <f t="shared" si="2205"/>
        <v>0</v>
      </c>
      <c r="R3165">
        <f t="shared" si="2206"/>
        <v>331</v>
      </c>
      <c r="S3165" s="4">
        <f t="shared" si="2207"/>
        <v>1</v>
      </c>
      <c r="T3165" s="15">
        <f t="shared" si="2208"/>
        <v>0</v>
      </c>
      <c r="U3165" s="4">
        <f t="shared" si="2209"/>
        <v>0</v>
      </c>
      <c r="V3165" s="4">
        <f t="shared" si="2210"/>
        <v>0</v>
      </c>
      <c r="W3165" s="4">
        <f t="shared" si="2211"/>
        <v>1</v>
      </c>
      <c r="X3165" s="6">
        <f t="shared" si="2212"/>
        <v>3</v>
      </c>
      <c r="Y3165" s="4">
        <f t="shared" si="2213"/>
        <v>1</v>
      </c>
      <c r="Z3165" s="6">
        <f t="shared" si="2214"/>
        <v>1</v>
      </c>
      <c r="AA3165" s="18">
        <f t="shared" si="2215"/>
        <v>1</v>
      </c>
      <c r="AB3165" s="9" t="str">
        <f t="shared" si="2238"/>
        <v>TINR.</v>
      </c>
      <c r="AC3165" s="9" t="str">
        <f>_xlfn.XLOOKUP(R3165,Sheet2!$H$3:$H$258,Sheet2!$I$3:$I$258,"-----")</f>
        <v>*****</v>
      </c>
      <c r="AD3165" s="9" t="str">
        <f>_xlfn.XLOOKUP(VALUE(AE3165),Sheet2!$N$3:$N$1000,Sheet2!$O$3:$O$1000,"********")</f>
        <v>TINR.</v>
      </c>
      <c r="AE3165" t="str">
        <f t="shared" si="2235"/>
        <v>6334</v>
      </c>
      <c r="AF3165" s="9" t="str">
        <f>IF(R3165&lt;200,"+"&amp;TEXT(R3165,"0"),"-"&amp;TEXT(_xlfn.XLOOKUP(R3165,Sheet2!$K$3:$K$130,Sheet2!$L$3:$L$130,"-----"),"0"))</f>
        <v>-47</v>
      </c>
      <c r="AG3165" s="9" t="str">
        <f t="shared" si="2216"/>
        <v/>
      </c>
      <c r="AH3165" s="9" t="str">
        <f t="shared" si="2217"/>
        <v>JMP TINR.</v>
      </c>
      <c r="AI3165" t="str">
        <f t="shared" si="2218"/>
        <v>0,TINR.</v>
      </c>
      <c r="AJ3165" s="16" t="str">
        <f t="shared" si="2219"/>
        <v>TINR.</v>
      </c>
      <c r="AK3165" t="str">
        <f t="shared" si="2220"/>
        <v>NEGZS# 0,0,SKP</v>
      </c>
      <c r="AL3165" s="4" t="str">
        <f t="shared" si="2221"/>
        <v>NEG</v>
      </c>
      <c r="AM3165" s="4" t="str">
        <f t="shared" si="2222"/>
        <v>S</v>
      </c>
      <c r="AN3165" s="4" t="str">
        <f t="shared" si="2223"/>
        <v>Z</v>
      </c>
      <c r="AO3165" s="4" t="str">
        <f t="shared" si="2224"/>
        <v>#</v>
      </c>
      <c r="AP3165" s="15" t="str">
        <f t="shared" si="2225"/>
        <v>,SKP</v>
      </c>
      <c r="AQ3165" s="9" t="str">
        <f>_xlfn.XLOOKUP(D3165,Sheet2!$E$3:$E$101,Sheet2!$F$3:$F$101,"******************")</f>
        <v>******************</v>
      </c>
      <c r="AR3165" s="33" t="str">
        <f t="shared" si="2236"/>
        <v>DIAP 0,IBM2</v>
      </c>
      <c r="AS3165" s="9" t="str">
        <f t="shared" si="2237"/>
        <v>DIAP</v>
      </c>
      <c r="AT3165" s="4">
        <f t="shared" si="2226"/>
        <v>0</v>
      </c>
      <c r="AU3165" s="6">
        <f t="shared" si="2227"/>
        <v>3</v>
      </c>
      <c r="AV3165" s="4" t="str">
        <f t="shared" si="2239"/>
        <v>P</v>
      </c>
      <c r="AW3165" s="4">
        <f t="shared" si="2228"/>
        <v>31</v>
      </c>
      <c r="AX3165" s="4" t="str">
        <f>_xlfn.XLOOKUP(AW3165,Sheet2!$Q$3:$Q$66,Sheet2!$R$3:$R$66,"**")</f>
        <v>IBM2</v>
      </c>
      <c r="AY3165" s="4">
        <f t="shared" si="2229"/>
        <v>1</v>
      </c>
      <c r="AZ3165" s="16" t="str">
        <f t="shared" si="2230"/>
        <v>SKPDZ</v>
      </c>
    </row>
    <row r="3166" spans="2:52" x14ac:dyDescent="0.35">
      <c r="B3166" s="3">
        <f t="shared" si="2231"/>
        <v>45</v>
      </c>
      <c r="C3166" s="1">
        <f t="shared" si="2232"/>
        <v>6404</v>
      </c>
      <c r="D3166" s="2">
        <v>10626</v>
      </c>
      <c r="E3166" s="2" t="str">
        <f>_xlfn.XLOOKUP(C3166,Sheet2!$N$3:$N$1000,Sheet2!$O$3:$O$1000,"")</f>
        <v/>
      </c>
      <c r="F3166" s="9" t="str">
        <f t="shared" si="2196"/>
        <v>ISZ ZSUPP</v>
      </c>
      <c r="G3166" s="4" t="str">
        <f t="shared" si="2233"/>
        <v>21</v>
      </c>
      <c r="H3166" s="4">
        <f t="shared" si="2234"/>
        <v>226</v>
      </c>
      <c r="I3166" s="6">
        <f t="shared" si="2197"/>
        <v>0</v>
      </c>
      <c r="J3166" s="6">
        <f t="shared" si="2198"/>
        <v>1</v>
      </c>
      <c r="K3166" s="6">
        <f t="shared" si="2199"/>
        <v>0</v>
      </c>
      <c r="L3166" s="6">
        <f t="shared" si="2200"/>
        <v>6</v>
      </c>
      <c r="M3166" s="6">
        <f t="shared" si="2201"/>
        <v>2</v>
      </c>
      <c r="N3166" s="6">
        <f t="shared" si="2202"/>
        <v>6</v>
      </c>
      <c r="O3166" s="13">
        <f t="shared" si="2203"/>
        <v>2</v>
      </c>
      <c r="P3166" s="4">
        <f t="shared" si="2204"/>
        <v>0</v>
      </c>
      <c r="Q3166" s="4">
        <f t="shared" si="2205"/>
        <v>2</v>
      </c>
      <c r="R3166">
        <f t="shared" si="2206"/>
        <v>226</v>
      </c>
      <c r="S3166" s="4">
        <f t="shared" si="2207"/>
        <v>1</v>
      </c>
      <c r="T3166" s="15">
        <f t="shared" si="2208"/>
        <v>0</v>
      </c>
      <c r="U3166" s="4">
        <f t="shared" si="2209"/>
        <v>0</v>
      </c>
      <c r="V3166" s="4">
        <f t="shared" si="2210"/>
        <v>2</v>
      </c>
      <c r="W3166" s="4">
        <f t="shared" si="2211"/>
        <v>1</v>
      </c>
      <c r="X3166" s="6">
        <f t="shared" si="2212"/>
        <v>2</v>
      </c>
      <c r="Y3166" s="4">
        <f t="shared" si="2213"/>
        <v>1</v>
      </c>
      <c r="Z3166" s="6">
        <f t="shared" si="2214"/>
        <v>0</v>
      </c>
      <c r="AA3166" s="18">
        <f t="shared" si="2215"/>
        <v>6</v>
      </c>
      <c r="AB3166" s="9" t="str">
        <f t="shared" si="2238"/>
        <v>ZSUPP</v>
      </c>
      <c r="AC3166" s="9" t="str">
        <f>_xlfn.XLOOKUP(R3166,Sheet2!$H$3:$H$258,Sheet2!$I$3:$I$258,"-----")</f>
        <v>*****</v>
      </c>
      <c r="AD3166" s="9" t="str">
        <f>_xlfn.XLOOKUP(VALUE(AE3166),Sheet2!$N$3:$N$1000,Sheet2!$O$3:$O$1000,"********")</f>
        <v>ZSUPP</v>
      </c>
      <c r="AE3166" t="str">
        <f t="shared" si="2235"/>
        <v>6232</v>
      </c>
      <c r="AF3166" s="9" t="str">
        <f>IF(R3166&lt;200,"+"&amp;TEXT(R3166,"0"),"-"&amp;TEXT(_xlfn.XLOOKUP(R3166,Sheet2!$K$3:$K$130,Sheet2!$L$3:$L$130,"-----"),"0"))</f>
        <v>-152</v>
      </c>
      <c r="AG3166" s="9" t="str">
        <f t="shared" si="2216"/>
        <v/>
      </c>
      <c r="AH3166" s="9" t="str">
        <f t="shared" si="2217"/>
        <v>ISZ ZSUPP</v>
      </c>
      <c r="AI3166" t="str">
        <f t="shared" si="2218"/>
        <v>2,ZSUPP</v>
      </c>
      <c r="AJ3166" s="16" t="str">
        <f t="shared" si="2219"/>
        <v>ZSUPP</v>
      </c>
      <c r="AK3166" t="str">
        <f t="shared" si="2220"/>
        <v>NEGZR 0,2,SEZ</v>
      </c>
      <c r="AL3166" s="4" t="str">
        <f t="shared" si="2221"/>
        <v>NEG</v>
      </c>
      <c r="AM3166" s="4" t="str">
        <f t="shared" si="2222"/>
        <v>R</v>
      </c>
      <c r="AN3166" s="4" t="str">
        <f t="shared" si="2223"/>
        <v>Z</v>
      </c>
      <c r="AO3166" s="4" t="str">
        <f t="shared" si="2224"/>
        <v/>
      </c>
      <c r="AP3166" s="15" t="str">
        <f t="shared" si="2225"/>
        <v>,SEZ</v>
      </c>
      <c r="AQ3166" s="9" t="str">
        <f>_xlfn.XLOOKUP(D3166,Sheet2!$E$3:$E$101,Sheet2!$F$3:$F$101,"******************")</f>
        <v>******************</v>
      </c>
      <c r="AR3166" s="33" t="str">
        <f t="shared" si="2236"/>
        <v>DIAC 2,**</v>
      </c>
      <c r="AS3166" s="9" t="str">
        <f t="shared" si="2237"/>
        <v>DIAC</v>
      </c>
      <c r="AT3166" s="4">
        <f t="shared" si="2226"/>
        <v>2</v>
      </c>
      <c r="AU3166" s="6">
        <f t="shared" si="2227"/>
        <v>2</v>
      </c>
      <c r="AV3166" s="4" t="str">
        <f t="shared" si="2239"/>
        <v>C</v>
      </c>
      <c r="AW3166" s="4">
        <f t="shared" si="2228"/>
        <v>26</v>
      </c>
      <c r="AX3166" s="4" t="str">
        <f>_xlfn.XLOOKUP(AW3166,Sheet2!$Q$3:$Q$66,Sheet2!$R$3:$R$66,"**")</f>
        <v>**</v>
      </c>
      <c r="AY3166" s="4">
        <f t="shared" si="2229"/>
        <v>1</v>
      </c>
      <c r="AZ3166" s="16" t="str">
        <f t="shared" si="2230"/>
        <v>SKPDN</v>
      </c>
    </row>
    <row r="3167" spans="2:52" x14ac:dyDescent="0.35">
      <c r="B3167" s="3">
        <f t="shared" si="2231"/>
        <v>46</v>
      </c>
      <c r="C3167" s="1">
        <f t="shared" si="2232"/>
        <v>6405</v>
      </c>
      <c r="D3167" s="2">
        <v>20626</v>
      </c>
      <c r="E3167" s="2" t="str">
        <f>_xlfn.XLOOKUP(C3167,Sheet2!$N$3:$N$1000,Sheet2!$O$3:$O$1000,"")</f>
        <v/>
      </c>
      <c r="F3167" s="9" t="str">
        <f t="shared" ref="F3167:F3230" si="2240">IF(AQ3167="******************",IF(P3167=0,AH3167,IF(P3167=3,AR3167,IF(P3167=1,"LDA "&amp;AI3167,IF(P3167=2,"STA "&amp;AI3167,IF(P3167=3,AQ3167,AK3167))))),AQ3167)</f>
        <v>LDA 0,P.AC1</v>
      </c>
      <c r="G3167" s="4" t="str">
        <f t="shared" si="2233"/>
        <v>41</v>
      </c>
      <c r="H3167" s="4">
        <f t="shared" si="2234"/>
        <v>226</v>
      </c>
      <c r="I3167" s="6">
        <f t="shared" ref="I3167:I3230" si="2241">MOD(INT(D3167/100000),10)</f>
        <v>0</v>
      </c>
      <c r="J3167" s="6">
        <f t="shared" ref="J3167:J3230" si="2242">MOD(INT(D3167/10000),10)</f>
        <v>2</v>
      </c>
      <c r="K3167" s="6">
        <f t="shared" ref="K3167:K3230" si="2243">MOD(INT(D3167/1000),10)</f>
        <v>0</v>
      </c>
      <c r="L3167" s="6">
        <f t="shared" ref="L3167:L3230" si="2244">MOD(INT(D3167/100),10)</f>
        <v>6</v>
      </c>
      <c r="M3167" s="6">
        <f t="shared" ref="M3167:M3230" si="2245">MOD(INT(D3167/10),10)</f>
        <v>2</v>
      </c>
      <c r="N3167" s="6">
        <f t="shared" ref="N3167:N3230" si="2246">MOD(D3167,10)</f>
        <v>6</v>
      </c>
      <c r="O3167" s="13">
        <f t="shared" ref="O3167:O3230" si="2247">INT(K3167/4)+(J3167*2)+(I3167*16)</f>
        <v>4</v>
      </c>
      <c r="P3167" s="4">
        <f t="shared" ref="P3167:P3230" si="2248">(I3167*4)+INT(J3167/2)</f>
        <v>1</v>
      </c>
      <c r="Q3167" s="4">
        <f t="shared" ref="Q3167:Q3230" si="2249">V3167</f>
        <v>0</v>
      </c>
      <c r="R3167">
        <f t="shared" ref="R3167:R3230" si="2250">(MOD(L3167,4)*100)+(M3167*10)+N3167</f>
        <v>226</v>
      </c>
      <c r="S3167" s="4">
        <f t="shared" ref="S3167:S3230" si="2251">(MOD(K3167,2)*2)+INT(L3167/4)</f>
        <v>1</v>
      </c>
      <c r="T3167" s="15">
        <f t="shared" ref="T3167:T3230" si="2252">MOD(INT(K3167/2),2)</f>
        <v>0</v>
      </c>
      <c r="U3167" s="4">
        <f t="shared" ref="U3167:U3230" si="2253">INT(J3167/2)</f>
        <v>1</v>
      </c>
      <c r="V3167" s="4">
        <f t="shared" ref="V3167:V3230" si="2254">(MOD(J3167,2)*2)+INT(K3167/4)</f>
        <v>0</v>
      </c>
      <c r="W3167" s="4">
        <f t="shared" ref="W3167:W3230" si="2255">(MOD(K3167,4)*2)+INT(L3167/4)</f>
        <v>1</v>
      </c>
      <c r="X3167" s="6">
        <f t="shared" ref="X3167:X3230" si="2256">MOD(L3167,4)</f>
        <v>2</v>
      </c>
      <c r="Y3167" s="4">
        <f t="shared" ref="Y3167:Y3230" si="2257">INT(M3167/2)</f>
        <v>1</v>
      </c>
      <c r="Z3167" s="6">
        <f t="shared" ref="Z3167:Z3230" si="2258">MOD(M3167,2)</f>
        <v>0</v>
      </c>
      <c r="AA3167" s="18">
        <f t="shared" ref="AA3167:AA3230" si="2259">N3167</f>
        <v>6</v>
      </c>
      <c r="AB3167" s="9" t="str">
        <f t="shared" si="2238"/>
        <v>P.AC1</v>
      </c>
      <c r="AC3167" s="9" t="str">
        <f>_xlfn.XLOOKUP(R3167,Sheet2!$H$3:$H$258,Sheet2!$I$3:$I$258,"-----")</f>
        <v>*****</v>
      </c>
      <c r="AD3167" s="9" t="str">
        <f>_xlfn.XLOOKUP(VALUE(AE3167),Sheet2!$N$3:$N$1000,Sheet2!$O$3:$O$1000,"********")</f>
        <v>P.AC1</v>
      </c>
      <c r="AE3167" t="str">
        <f t="shared" si="2235"/>
        <v>6233</v>
      </c>
      <c r="AF3167" s="9" t="str">
        <f>IF(R3167&lt;200,"+"&amp;TEXT(R3167,"0"),"-"&amp;TEXT(_xlfn.XLOOKUP(R3167,Sheet2!$K$3:$K$130,Sheet2!$L$3:$L$130,"-----"),"0"))</f>
        <v>-152</v>
      </c>
      <c r="AG3167" s="9" t="str">
        <f t="shared" ref="AG3167:AG3230" si="2260">IF(T3167=1,"@","")</f>
        <v/>
      </c>
      <c r="AH3167" s="9" t="str">
        <f t="shared" ref="AH3167:AH3230" si="2261">IF(Q3167=0,"JMP "&amp;AJ3167, IF(Q3167=1,"JSR "&amp;AJ3167,IF(Q3167=2,"ISZ "&amp;AJ3167,"DSZ "&amp;AJ3167)))</f>
        <v>JMP P.AC1</v>
      </c>
      <c r="AI3167" t="str">
        <f t="shared" ref="AI3167:AI3230" si="2262">TEXT(Q3167,"0")&amp;","&amp;AG3167&amp;AB3167</f>
        <v>0,P.AC1</v>
      </c>
      <c r="AJ3167" s="16" t="str">
        <f t="shared" ref="AJ3167:AJ3230" si="2263">AG3167&amp;AB3167</f>
        <v>P.AC1</v>
      </c>
      <c r="AK3167" t="str">
        <f t="shared" ref="AK3167:AK3230" si="2264">AL3167&amp;AN3167&amp;AM3167&amp;AO3167&amp;" "&amp;TEXT(U3167,"0")&amp;","&amp;TEXT(V3167,"0")&amp;AP3167</f>
        <v>NEGZR 1,0,SEZ</v>
      </c>
      <c r="AL3167" s="4" t="str">
        <f t="shared" ref="AL3167:AL3230" si="2265">IF(W3167=0,"COM",IF(W3167=1,"NEG",IF(W3167=2,"MOV",IF(W3167=3,"INC",IF(W3167=4,"ADC",IF(W3167=5,"SUB",IF(W3167=6,"ADD","AND")))))))</f>
        <v>NEG</v>
      </c>
      <c r="AM3167" s="4" t="str">
        <f t="shared" ref="AM3167:AM3230" si="2266">IF(X3167=0,"",IF(X3167=1,"L",IF(X3167=2,"R","S")))</f>
        <v>R</v>
      </c>
      <c r="AN3167" s="4" t="str">
        <f t="shared" ref="AN3167:AN3230" si="2267">IF(Y3167=0,"",IF(Y3167=1,"Z",IF(Y3167=2,"O","C")))</f>
        <v>Z</v>
      </c>
      <c r="AO3167" s="4" t="str">
        <f t="shared" ref="AO3167:AO3230" si="2268">IF(Z3167=1,"#","")</f>
        <v/>
      </c>
      <c r="AP3167" s="15" t="str">
        <f t="shared" ref="AP3167:AP3230" si="2269">IF(AA3167=0,"",IF(AA3167=1,",SKP",IF(AA3167=2,",SZC",IF(AA3167=3,",SNC",IF(AA3167=4,",SZR",IF(AA3167=5,",SNR",IF(AA3167=6,",SEZ",",SBN")))))))</f>
        <v>,SEZ</v>
      </c>
      <c r="AQ3167" s="9" t="str">
        <f>_xlfn.XLOOKUP(D3167,Sheet2!$E$3:$E$101,Sheet2!$F$3:$F$101,"******************")</f>
        <v>******************</v>
      </c>
      <c r="AR3167" s="33" t="str">
        <f t="shared" si="2236"/>
        <v>DIAC 0,**</v>
      </c>
      <c r="AS3167" s="9" t="str">
        <f t="shared" si="2237"/>
        <v>DIAC</v>
      </c>
      <c r="AT3167" s="4">
        <f t="shared" ref="AT3167:AT3230" si="2270">V3167</f>
        <v>0</v>
      </c>
      <c r="AU3167" s="6">
        <f t="shared" ref="AU3167:AU3230" si="2271">X3167</f>
        <v>2</v>
      </c>
      <c r="AV3167" s="4" t="str">
        <f t="shared" si="2239"/>
        <v>C</v>
      </c>
      <c r="AW3167" s="4">
        <f t="shared" ref="AW3167:AW3230" si="2272">M3167*10+N3167</f>
        <v>26</v>
      </c>
      <c r="AX3167" s="4" t="str">
        <f>_xlfn.XLOOKUP(AW3167,Sheet2!$Q$3:$Q$66,Sheet2!$R$3:$R$66,"**")</f>
        <v>**</v>
      </c>
      <c r="AY3167" s="4">
        <f t="shared" ref="AY3167:AY3230" si="2273">W3167</f>
        <v>1</v>
      </c>
      <c r="AZ3167" s="16" t="str">
        <f t="shared" ref="AZ3167:AZ3230" si="2274">IF(AU3167=0,"SKPBN",IF(AU3167=1,"SKPBZ",IF(AU3167=2,"SKPDN","SKPDZ")))</f>
        <v>SKPDN</v>
      </c>
    </row>
    <row r="3168" spans="2:52" x14ac:dyDescent="0.35">
      <c r="B3168" s="3">
        <f t="shared" si="2231"/>
        <v>47</v>
      </c>
      <c r="C3168" s="1">
        <f t="shared" si="2232"/>
        <v>6406</v>
      </c>
      <c r="D3168" s="2">
        <v>101120</v>
      </c>
      <c r="E3168" s="2" t="str">
        <f>_xlfn.XLOOKUP(C3168,Sheet2!$N$3:$N$1000,Sheet2!$O$3:$O$1000,"")</f>
        <v/>
      </c>
      <c r="F3168" s="9" t="str">
        <f t="shared" si="2240"/>
        <v>MOVZL 0,0</v>
      </c>
      <c r="G3168" s="4" t="str">
        <f t="shared" si="2233"/>
        <v>202</v>
      </c>
      <c r="H3168" s="4">
        <f t="shared" si="2234"/>
        <v>120</v>
      </c>
      <c r="I3168" s="6">
        <f t="shared" si="2241"/>
        <v>1</v>
      </c>
      <c r="J3168" s="6">
        <f t="shared" si="2242"/>
        <v>0</v>
      </c>
      <c r="K3168" s="6">
        <f t="shared" si="2243"/>
        <v>1</v>
      </c>
      <c r="L3168" s="6">
        <f t="shared" si="2244"/>
        <v>1</v>
      </c>
      <c r="M3168" s="6">
        <f t="shared" si="2245"/>
        <v>2</v>
      </c>
      <c r="N3168" s="6">
        <f t="shared" si="2246"/>
        <v>0</v>
      </c>
      <c r="O3168" s="13">
        <f t="shared" si="2247"/>
        <v>16</v>
      </c>
      <c r="P3168" s="4">
        <f t="shared" si="2248"/>
        <v>4</v>
      </c>
      <c r="Q3168" s="4">
        <f t="shared" si="2249"/>
        <v>0</v>
      </c>
      <c r="R3168">
        <f t="shared" si="2250"/>
        <v>120</v>
      </c>
      <c r="S3168" s="4">
        <f t="shared" si="2251"/>
        <v>2</v>
      </c>
      <c r="T3168" s="15">
        <f t="shared" si="2252"/>
        <v>0</v>
      </c>
      <c r="U3168" s="4">
        <f t="shared" si="2253"/>
        <v>0</v>
      </c>
      <c r="V3168" s="4">
        <f t="shared" si="2254"/>
        <v>0</v>
      </c>
      <c r="W3168" s="4">
        <f t="shared" si="2255"/>
        <v>2</v>
      </c>
      <c r="X3168" s="6">
        <f t="shared" si="2256"/>
        <v>1</v>
      </c>
      <c r="Y3168" s="4">
        <f t="shared" si="2257"/>
        <v>1</v>
      </c>
      <c r="Z3168" s="6">
        <f t="shared" si="2258"/>
        <v>0</v>
      </c>
      <c r="AA3168" s="18">
        <f t="shared" si="2259"/>
        <v>0</v>
      </c>
      <c r="AB3168" s="9" t="str">
        <f t="shared" si="2238"/>
        <v>+120,2</v>
      </c>
      <c r="AC3168" s="9" t="str">
        <f>_xlfn.XLOOKUP(R3168,Sheet2!$H$3:$H$258,Sheet2!$I$3:$I$258,"-----")</f>
        <v>C7</v>
      </c>
      <c r="AD3168" s="9" t="str">
        <f>_xlfn.XLOOKUP(VALUE(AE3168),Sheet2!$N$3:$N$1000,Sheet2!$O$3:$O$1000,"********")</f>
        <v>********</v>
      </c>
      <c r="AE3168" t="str">
        <f t="shared" si="2235"/>
        <v>6526</v>
      </c>
      <c r="AF3168" s="9" t="str">
        <f>IF(R3168&lt;200,"+"&amp;TEXT(R3168,"0"),"-"&amp;TEXT(_xlfn.XLOOKUP(R3168,Sheet2!$K$3:$K$130,Sheet2!$L$3:$L$130,"-----"),"0"))</f>
        <v>+120</v>
      </c>
      <c r="AG3168" s="9" t="str">
        <f t="shared" si="2260"/>
        <v/>
      </c>
      <c r="AH3168" s="9" t="str">
        <f t="shared" si="2261"/>
        <v>JMP +120,2</v>
      </c>
      <c r="AI3168" t="str">
        <f t="shared" si="2262"/>
        <v>0,+120,2</v>
      </c>
      <c r="AJ3168" s="16" t="str">
        <f t="shared" si="2263"/>
        <v>+120,2</v>
      </c>
      <c r="AK3168" t="str">
        <f t="shared" si="2264"/>
        <v>MOVZL 0,0</v>
      </c>
      <c r="AL3168" s="4" t="str">
        <f t="shared" si="2265"/>
        <v>MOV</v>
      </c>
      <c r="AM3168" s="4" t="str">
        <f t="shared" si="2266"/>
        <v>L</v>
      </c>
      <c r="AN3168" s="4" t="str">
        <f t="shared" si="2267"/>
        <v>Z</v>
      </c>
      <c r="AO3168" s="4" t="str">
        <f t="shared" si="2268"/>
        <v/>
      </c>
      <c r="AP3168" s="15" t="str">
        <f t="shared" si="2269"/>
        <v/>
      </c>
      <c r="AQ3168" s="9" t="str">
        <f>_xlfn.XLOOKUP(D3168,Sheet2!$E$3:$E$101,Sheet2!$F$3:$F$101,"******************")</f>
        <v>******************</v>
      </c>
      <c r="AR3168" s="33" t="str">
        <f t="shared" si="2236"/>
        <v>DOAS 0,DSKP</v>
      </c>
      <c r="AS3168" s="9" t="str">
        <f t="shared" si="2237"/>
        <v>DOAS</v>
      </c>
      <c r="AT3168" s="4">
        <f t="shared" si="2270"/>
        <v>0</v>
      </c>
      <c r="AU3168" s="6">
        <f t="shared" si="2271"/>
        <v>1</v>
      </c>
      <c r="AV3168" s="4" t="str">
        <f t="shared" si="2239"/>
        <v>S</v>
      </c>
      <c r="AW3168" s="4">
        <f t="shared" si="2272"/>
        <v>20</v>
      </c>
      <c r="AX3168" s="4" t="str">
        <f>_xlfn.XLOOKUP(AW3168,Sheet2!$Q$3:$Q$66,Sheet2!$R$3:$R$66,"**")</f>
        <v>DSKP</v>
      </c>
      <c r="AY3168" s="4">
        <f t="shared" si="2273"/>
        <v>2</v>
      </c>
      <c r="AZ3168" s="16" t="str">
        <f t="shared" si="2274"/>
        <v>SKPBZ</v>
      </c>
    </row>
    <row r="3169" spans="1:52" x14ac:dyDescent="0.35">
      <c r="B3169" s="3">
        <f t="shared" si="2231"/>
        <v>48</v>
      </c>
      <c r="C3169" s="1">
        <f t="shared" si="2232"/>
        <v>6407</v>
      </c>
      <c r="D3169" s="2">
        <v>115120</v>
      </c>
      <c r="E3169" s="2" t="str">
        <f>_xlfn.XLOOKUP(C3169,Sheet2!$N$3:$N$1000,Sheet2!$O$3:$O$1000,"")</f>
        <v/>
      </c>
      <c r="F3169" s="9" t="str">
        <f t="shared" si="2240"/>
        <v>MOVZL 0,3</v>
      </c>
      <c r="G3169" s="4" t="str">
        <f t="shared" si="2233"/>
        <v>232</v>
      </c>
      <c r="H3169" s="4">
        <f t="shared" si="2234"/>
        <v>120</v>
      </c>
      <c r="I3169" s="6">
        <f t="shared" si="2241"/>
        <v>1</v>
      </c>
      <c r="J3169" s="6">
        <f t="shared" si="2242"/>
        <v>1</v>
      </c>
      <c r="K3169" s="6">
        <f t="shared" si="2243"/>
        <v>5</v>
      </c>
      <c r="L3169" s="6">
        <f t="shared" si="2244"/>
        <v>1</v>
      </c>
      <c r="M3169" s="6">
        <f t="shared" si="2245"/>
        <v>2</v>
      </c>
      <c r="N3169" s="6">
        <f t="shared" si="2246"/>
        <v>0</v>
      </c>
      <c r="O3169" s="13">
        <f t="shared" si="2247"/>
        <v>19</v>
      </c>
      <c r="P3169" s="4">
        <f t="shared" si="2248"/>
        <v>4</v>
      </c>
      <c r="Q3169" s="4">
        <f t="shared" si="2249"/>
        <v>3</v>
      </c>
      <c r="R3169">
        <f t="shared" si="2250"/>
        <v>120</v>
      </c>
      <c r="S3169" s="4">
        <f t="shared" si="2251"/>
        <v>2</v>
      </c>
      <c r="T3169" s="15">
        <f t="shared" si="2252"/>
        <v>0</v>
      </c>
      <c r="U3169" s="4">
        <f t="shared" si="2253"/>
        <v>0</v>
      </c>
      <c r="V3169" s="4">
        <f t="shared" si="2254"/>
        <v>3</v>
      </c>
      <c r="W3169" s="4">
        <f t="shared" si="2255"/>
        <v>2</v>
      </c>
      <c r="X3169" s="6">
        <f t="shared" si="2256"/>
        <v>1</v>
      </c>
      <c r="Y3169" s="4">
        <f t="shared" si="2257"/>
        <v>1</v>
      </c>
      <c r="Z3169" s="6">
        <f t="shared" si="2258"/>
        <v>0</v>
      </c>
      <c r="AA3169" s="18">
        <f t="shared" si="2259"/>
        <v>0</v>
      </c>
      <c r="AB3169" s="9" t="str">
        <f t="shared" si="2238"/>
        <v>+120,2</v>
      </c>
      <c r="AC3169" s="9" t="str">
        <f>_xlfn.XLOOKUP(R3169,Sheet2!$H$3:$H$258,Sheet2!$I$3:$I$258,"-----")</f>
        <v>C7</v>
      </c>
      <c r="AD3169" s="9" t="str">
        <f>_xlfn.XLOOKUP(VALUE(AE3169),Sheet2!$N$3:$N$1000,Sheet2!$O$3:$O$1000,"********")</f>
        <v>********</v>
      </c>
      <c r="AE3169" t="str">
        <f t="shared" si="2235"/>
        <v>6527</v>
      </c>
      <c r="AF3169" s="9" t="str">
        <f>IF(R3169&lt;200,"+"&amp;TEXT(R3169,"0"),"-"&amp;TEXT(_xlfn.XLOOKUP(R3169,Sheet2!$K$3:$K$130,Sheet2!$L$3:$L$130,"-----"),"0"))</f>
        <v>+120</v>
      </c>
      <c r="AG3169" s="9" t="str">
        <f t="shared" si="2260"/>
        <v/>
      </c>
      <c r="AH3169" s="9" t="str">
        <f t="shared" si="2261"/>
        <v>DSZ +120,2</v>
      </c>
      <c r="AI3169" t="str">
        <f t="shared" si="2262"/>
        <v>3,+120,2</v>
      </c>
      <c r="AJ3169" s="16" t="str">
        <f t="shared" si="2263"/>
        <v>+120,2</v>
      </c>
      <c r="AK3169" t="str">
        <f t="shared" si="2264"/>
        <v>MOVZL 0,3</v>
      </c>
      <c r="AL3169" s="4" t="str">
        <f t="shared" si="2265"/>
        <v>MOV</v>
      </c>
      <c r="AM3169" s="4" t="str">
        <f t="shared" si="2266"/>
        <v>L</v>
      </c>
      <c r="AN3169" s="4" t="str">
        <f t="shared" si="2267"/>
        <v>Z</v>
      </c>
      <c r="AO3169" s="4" t="str">
        <f t="shared" si="2268"/>
        <v/>
      </c>
      <c r="AP3169" s="15" t="str">
        <f t="shared" si="2269"/>
        <v/>
      </c>
      <c r="AQ3169" s="9" t="str">
        <f>_xlfn.XLOOKUP(D3169,Sheet2!$E$3:$E$101,Sheet2!$F$3:$F$101,"******************")</f>
        <v>******************</v>
      </c>
      <c r="AR3169" s="33" t="str">
        <f t="shared" si="2236"/>
        <v>DOAS 3,DSKP</v>
      </c>
      <c r="AS3169" s="9" t="str">
        <f t="shared" si="2237"/>
        <v>DOAS</v>
      </c>
      <c r="AT3169" s="4">
        <f t="shared" si="2270"/>
        <v>3</v>
      </c>
      <c r="AU3169" s="6">
        <f t="shared" si="2271"/>
        <v>1</v>
      </c>
      <c r="AV3169" s="4" t="str">
        <f t="shared" si="2239"/>
        <v>S</v>
      </c>
      <c r="AW3169" s="4">
        <f t="shared" si="2272"/>
        <v>20</v>
      </c>
      <c r="AX3169" s="4" t="str">
        <f>_xlfn.XLOOKUP(AW3169,Sheet2!$Q$3:$Q$66,Sheet2!$R$3:$R$66,"**")</f>
        <v>DSKP</v>
      </c>
      <c r="AY3169" s="4">
        <f t="shared" si="2273"/>
        <v>2</v>
      </c>
      <c r="AZ3169" s="16" t="str">
        <f t="shared" si="2274"/>
        <v>SKPBZ</v>
      </c>
    </row>
    <row r="3170" spans="1:52" x14ac:dyDescent="0.35">
      <c r="B3170" s="3">
        <f t="shared" si="2231"/>
        <v>49</v>
      </c>
      <c r="C3170" s="1">
        <f t="shared" si="2232"/>
        <v>6410</v>
      </c>
      <c r="D3170" s="2">
        <v>175120</v>
      </c>
      <c r="E3170" s="2" t="str">
        <f>_xlfn.XLOOKUP(C3170,Sheet2!$N$3:$N$1000,Sheet2!$O$3:$O$1000,"")</f>
        <v/>
      </c>
      <c r="F3170" s="9" t="str">
        <f t="shared" si="2240"/>
        <v>MOVZL 3,3</v>
      </c>
      <c r="G3170" s="4" t="str">
        <f t="shared" si="2233"/>
        <v>372</v>
      </c>
      <c r="H3170" s="4">
        <f t="shared" si="2234"/>
        <v>120</v>
      </c>
      <c r="I3170" s="6">
        <f t="shared" si="2241"/>
        <v>1</v>
      </c>
      <c r="J3170" s="6">
        <f t="shared" si="2242"/>
        <v>7</v>
      </c>
      <c r="K3170" s="6">
        <f t="shared" si="2243"/>
        <v>5</v>
      </c>
      <c r="L3170" s="6">
        <f t="shared" si="2244"/>
        <v>1</v>
      </c>
      <c r="M3170" s="6">
        <f t="shared" si="2245"/>
        <v>2</v>
      </c>
      <c r="N3170" s="6">
        <f t="shared" si="2246"/>
        <v>0</v>
      </c>
      <c r="O3170" s="13">
        <f t="shared" si="2247"/>
        <v>31</v>
      </c>
      <c r="P3170" s="4">
        <f t="shared" si="2248"/>
        <v>7</v>
      </c>
      <c r="Q3170" s="4">
        <f t="shared" si="2249"/>
        <v>3</v>
      </c>
      <c r="R3170">
        <f t="shared" si="2250"/>
        <v>120</v>
      </c>
      <c r="S3170" s="4">
        <f t="shared" si="2251"/>
        <v>2</v>
      </c>
      <c r="T3170" s="15">
        <f t="shared" si="2252"/>
        <v>0</v>
      </c>
      <c r="U3170" s="4">
        <f t="shared" si="2253"/>
        <v>3</v>
      </c>
      <c r="V3170" s="4">
        <f t="shared" si="2254"/>
        <v>3</v>
      </c>
      <c r="W3170" s="4">
        <f t="shared" si="2255"/>
        <v>2</v>
      </c>
      <c r="X3170" s="6">
        <f t="shared" si="2256"/>
        <v>1</v>
      </c>
      <c r="Y3170" s="4">
        <f t="shared" si="2257"/>
        <v>1</v>
      </c>
      <c r="Z3170" s="6">
        <f t="shared" si="2258"/>
        <v>0</v>
      </c>
      <c r="AA3170" s="18">
        <f t="shared" si="2259"/>
        <v>0</v>
      </c>
      <c r="AB3170" s="9" t="str">
        <f t="shared" si="2238"/>
        <v>+120,2</v>
      </c>
      <c r="AC3170" s="9" t="str">
        <f>_xlfn.XLOOKUP(R3170,Sheet2!$H$3:$H$258,Sheet2!$I$3:$I$258,"-----")</f>
        <v>C7</v>
      </c>
      <c r="AD3170" s="9" t="str">
        <f>_xlfn.XLOOKUP(VALUE(AE3170),Sheet2!$N$3:$N$1000,Sheet2!$O$3:$O$1000,"********")</f>
        <v>********</v>
      </c>
      <c r="AE3170" t="str">
        <f t="shared" si="2235"/>
        <v>6530</v>
      </c>
      <c r="AF3170" s="9" t="str">
        <f>IF(R3170&lt;200,"+"&amp;TEXT(R3170,"0"),"-"&amp;TEXT(_xlfn.XLOOKUP(R3170,Sheet2!$K$3:$K$130,Sheet2!$L$3:$L$130,"-----"),"0"))</f>
        <v>+120</v>
      </c>
      <c r="AG3170" s="9" t="str">
        <f t="shared" si="2260"/>
        <v/>
      </c>
      <c r="AH3170" s="9" t="str">
        <f t="shared" si="2261"/>
        <v>DSZ +120,2</v>
      </c>
      <c r="AI3170" t="str">
        <f t="shared" si="2262"/>
        <v>3,+120,2</v>
      </c>
      <c r="AJ3170" s="16" t="str">
        <f t="shared" si="2263"/>
        <v>+120,2</v>
      </c>
      <c r="AK3170" t="str">
        <f t="shared" si="2264"/>
        <v>MOVZL 3,3</v>
      </c>
      <c r="AL3170" s="4" t="str">
        <f t="shared" si="2265"/>
        <v>MOV</v>
      </c>
      <c r="AM3170" s="4" t="str">
        <f t="shared" si="2266"/>
        <v>L</v>
      </c>
      <c r="AN3170" s="4" t="str">
        <f t="shared" si="2267"/>
        <v>Z</v>
      </c>
      <c r="AO3170" s="4" t="str">
        <f t="shared" si="2268"/>
        <v/>
      </c>
      <c r="AP3170" s="15" t="str">
        <f t="shared" si="2269"/>
        <v/>
      </c>
      <c r="AQ3170" s="9" t="str">
        <f>_xlfn.XLOOKUP(D3170,Sheet2!$E$3:$E$101,Sheet2!$F$3:$F$101,"******************")</f>
        <v>******************</v>
      </c>
      <c r="AR3170" s="33" t="str">
        <f t="shared" si="2236"/>
        <v>DOAS 3,DSKP</v>
      </c>
      <c r="AS3170" s="9" t="str">
        <f t="shared" si="2237"/>
        <v>DOAS</v>
      </c>
      <c r="AT3170" s="4">
        <f t="shared" si="2270"/>
        <v>3</v>
      </c>
      <c r="AU3170" s="6">
        <f t="shared" si="2271"/>
        <v>1</v>
      </c>
      <c r="AV3170" s="4" t="str">
        <f t="shared" si="2239"/>
        <v>S</v>
      </c>
      <c r="AW3170" s="4">
        <f t="shared" si="2272"/>
        <v>20</v>
      </c>
      <c r="AX3170" s="4" t="str">
        <f>_xlfn.XLOOKUP(AW3170,Sheet2!$Q$3:$Q$66,Sheet2!$R$3:$R$66,"**")</f>
        <v>DSKP</v>
      </c>
      <c r="AY3170" s="4">
        <f t="shared" si="2273"/>
        <v>2</v>
      </c>
      <c r="AZ3170" s="16" t="str">
        <f t="shared" si="2274"/>
        <v>SKPBZ</v>
      </c>
    </row>
    <row r="3171" spans="1:52" x14ac:dyDescent="0.35">
      <c r="B3171" s="3">
        <f t="shared" si="2231"/>
        <v>50</v>
      </c>
      <c r="C3171" s="1">
        <f t="shared" si="2232"/>
        <v>6411</v>
      </c>
      <c r="D3171" s="2">
        <v>137000</v>
      </c>
      <c r="E3171" s="2" t="str">
        <f>_xlfn.XLOOKUP(C3171,Sheet2!$N$3:$N$1000,Sheet2!$O$3:$O$1000,"")</f>
        <v/>
      </c>
      <c r="F3171" s="9" t="str">
        <f t="shared" si="2240"/>
        <v>ADD 1,3</v>
      </c>
      <c r="G3171" s="4" t="str">
        <f t="shared" si="2233"/>
        <v>276</v>
      </c>
      <c r="H3171" s="4">
        <f t="shared" si="2234"/>
        <v>0</v>
      </c>
      <c r="I3171" s="6">
        <f t="shared" si="2241"/>
        <v>1</v>
      </c>
      <c r="J3171" s="6">
        <f t="shared" si="2242"/>
        <v>3</v>
      </c>
      <c r="K3171" s="6">
        <f t="shared" si="2243"/>
        <v>7</v>
      </c>
      <c r="L3171" s="6">
        <f t="shared" si="2244"/>
        <v>0</v>
      </c>
      <c r="M3171" s="6">
        <f t="shared" si="2245"/>
        <v>0</v>
      </c>
      <c r="N3171" s="6">
        <f t="shared" si="2246"/>
        <v>0</v>
      </c>
      <c r="O3171" s="13">
        <f t="shared" si="2247"/>
        <v>23</v>
      </c>
      <c r="P3171" s="4">
        <f t="shared" si="2248"/>
        <v>5</v>
      </c>
      <c r="Q3171" s="4">
        <f t="shared" si="2249"/>
        <v>3</v>
      </c>
      <c r="R3171">
        <f t="shared" si="2250"/>
        <v>0</v>
      </c>
      <c r="S3171" s="4">
        <f t="shared" si="2251"/>
        <v>2</v>
      </c>
      <c r="T3171" s="15">
        <f t="shared" si="2252"/>
        <v>1</v>
      </c>
      <c r="U3171" s="4">
        <f t="shared" si="2253"/>
        <v>1</v>
      </c>
      <c r="V3171" s="4">
        <f t="shared" si="2254"/>
        <v>3</v>
      </c>
      <c r="W3171" s="4">
        <f t="shared" si="2255"/>
        <v>6</v>
      </c>
      <c r="X3171" s="6">
        <f t="shared" si="2256"/>
        <v>0</v>
      </c>
      <c r="Y3171" s="4">
        <f t="shared" si="2257"/>
        <v>0</v>
      </c>
      <c r="Z3171" s="6">
        <f t="shared" si="2258"/>
        <v>0</v>
      </c>
      <c r="AA3171" s="18">
        <f t="shared" si="2259"/>
        <v>0</v>
      </c>
      <c r="AB3171" s="9" t="str">
        <f t="shared" si="2238"/>
        <v>+0,2</v>
      </c>
      <c r="AC3171" s="9" t="str">
        <f>_xlfn.XLOOKUP(R3171,Sheet2!$H$3:$H$258,Sheet2!$I$3:$I$258,"-----")</f>
        <v>0</v>
      </c>
      <c r="AD3171" s="9" t="str">
        <f>_xlfn.XLOOKUP(VALUE(AE3171),Sheet2!$N$3:$N$1000,Sheet2!$O$3:$O$1000,"********")</f>
        <v>********</v>
      </c>
      <c r="AE3171" t="str">
        <f t="shared" si="2235"/>
        <v>6411</v>
      </c>
      <c r="AF3171" s="9" t="str">
        <f>IF(R3171&lt;200,"+"&amp;TEXT(R3171,"0"),"-"&amp;TEXT(_xlfn.XLOOKUP(R3171,Sheet2!$K$3:$K$130,Sheet2!$L$3:$L$130,"-----"),"0"))</f>
        <v>+0</v>
      </c>
      <c r="AG3171" s="9" t="str">
        <f t="shared" si="2260"/>
        <v>@</v>
      </c>
      <c r="AH3171" s="9" t="str">
        <f t="shared" si="2261"/>
        <v>DSZ @+0,2</v>
      </c>
      <c r="AI3171" t="str">
        <f t="shared" si="2262"/>
        <v>3,@+0,2</v>
      </c>
      <c r="AJ3171" s="16" t="str">
        <f t="shared" si="2263"/>
        <v>@+0,2</v>
      </c>
      <c r="AK3171" t="str">
        <f t="shared" si="2264"/>
        <v>ADD 1,3</v>
      </c>
      <c r="AL3171" s="4" t="str">
        <f t="shared" si="2265"/>
        <v>ADD</v>
      </c>
      <c r="AM3171" s="4" t="str">
        <f t="shared" si="2266"/>
        <v/>
      </c>
      <c r="AN3171" s="4" t="str">
        <f t="shared" si="2267"/>
        <v/>
      </c>
      <c r="AO3171" s="4" t="str">
        <f t="shared" si="2268"/>
        <v/>
      </c>
      <c r="AP3171" s="15" t="str">
        <f t="shared" si="2269"/>
        <v/>
      </c>
      <c r="AQ3171" s="9" t="str">
        <f>_xlfn.XLOOKUP(D3171,Sheet2!$E$3:$E$101,Sheet2!$F$3:$F$101,"******************")</f>
        <v>******************</v>
      </c>
      <c r="AR3171" s="33" t="str">
        <f t="shared" si="2236"/>
        <v>DOC 3,0</v>
      </c>
      <c r="AS3171" s="9" t="str">
        <f t="shared" si="2237"/>
        <v>DOC</v>
      </c>
      <c r="AT3171" s="4">
        <f t="shared" si="2270"/>
        <v>3</v>
      </c>
      <c r="AU3171" s="6">
        <f t="shared" si="2271"/>
        <v>0</v>
      </c>
      <c r="AV3171" s="4" t="str">
        <f t="shared" si="2239"/>
        <v/>
      </c>
      <c r="AW3171" s="4">
        <f t="shared" si="2272"/>
        <v>0</v>
      </c>
      <c r="AX3171" s="4" t="str">
        <f>_xlfn.XLOOKUP(AW3171,Sheet2!$Q$3:$Q$66,Sheet2!$R$3:$R$66,"**")</f>
        <v>0</v>
      </c>
      <c r="AY3171" s="4">
        <f t="shared" si="2273"/>
        <v>6</v>
      </c>
      <c r="AZ3171" s="16" t="str">
        <f t="shared" si="2274"/>
        <v>SKPBN</v>
      </c>
    </row>
    <row r="3172" spans="1:52" x14ac:dyDescent="0.35">
      <c r="B3172" s="3">
        <f t="shared" si="2231"/>
        <v>51</v>
      </c>
      <c r="C3172" s="1">
        <f t="shared" si="2232"/>
        <v>6412</v>
      </c>
      <c r="D3172" s="2">
        <v>145220</v>
      </c>
      <c r="E3172" s="2" t="str">
        <f>_xlfn.XLOOKUP(C3172,Sheet2!$N$3:$N$1000,Sheet2!$O$3:$O$1000,"")</f>
        <v/>
      </c>
      <c r="F3172" s="9" t="str">
        <f t="shared" si="2240"/>
        <v>MOVZR 2,1</v>
      </c>
      <c r="G3172" s="4" t="str">
        <f t="shared" si="2233"/>
        <v>312</v>
      </c>
      <c r="H3172" s="4">
        <f t="shared" si="2234"/>
        <v>220</v>
      </c>
      <c r="I3172" s="6">
        <f t="shared" si="2241"/>
        <v>1</v>
      </c>
      <c r="J3172" s="6">
        <f t="shared" si="2242"/>
        <v>4</v>
      </c>
      <c r="K3172" s="6">
        <f t="shared" si="2243"/>
        <v>5</v>
      </c>
      <c r="L3172" s="6">
        <f t="shared" si="2244"/>
        <v>2</v>
      </c>
      <c r="M3172" s="6">
        <f t="shared" si="2245"/>
        <v>2</v>
      </c>
      <c r="N3172" s="6">
        <f t="shared" si="2246"/>
        <v>0</v>
      </c>
      <c r="O3172" s="13">
        <f t="shared" si="2247"/>
        <v>25</v>
      </c>
      <c r="P3172" s="4">
        <f t="shared" si="2248"/>
        <v>6</v>
      </c>
      <c r="Q3172" s="4">
        <f t="shared" si="2249"/>
        <v>1</v>
      </c>
      <c r="R3172">
        <f t="shared" si="2250"/>
        <v>220</v>
      </c>
      <c r="S3172" s="4">
        <f t="shared" si="2251"/>
        <v>2</v>
      </c>
      <c r="T3172" s="15">
        <f t="shared" si="2252"/>
        <v>0</v>
      </c>
      <c r="U3172" s="4">
        <f t="shared" si="2253"/>
        <v>2</v>
      </c>
      <c r="V3172" s="4">
        <f t="shared" si="2254"/>
        <v>1</v>
      </c>
      <c r="W3172" s="4">
        <f t="shared" si="2255"/>
        <v>2</v>
      </c>
      <c r="X3172" s="6">
        <f t="shared" si="2256"/>
        <v>2</v>
      </c>
      <c r="Y3172" s="4">
        <f t="shared" si="2257"/>
        <v>1</v>
      </c>
      <c r="Z3172" s="6">
        <f t="shared" si="2258"/>
        <v>0</v>
      </c>
      <c r="AA3172" s="18">
        <f t="shared" si="2259"/>
        <v>0</v>
      </c>
      <c r="AB3172" s="9" t="str">
        <f t="shared" si="2238"/>
        <v>-160,2</v>
      </c>
      <c r="AC3172" s="9" t="str">
        <f>_xlfn.XLOOKUP(R3172,Sheet2!$H$3:$H$258,Sheet2!$I$3:$I$258,"-----")</f>
        <v>C74K</v>
      </c>
      <c r="AD3172" s="9" t="str">
        <f>_xlfn.XLOOKUP(VALUE(AE3172),Sheet2!$N$3:$N$1000,Sheet2!$O$3:$O$1000,"********")</f>
        <v>ZSUPP</v>
      </c>
      <c r="AE3172" t="str">
        <f t="shared" si="2235"/>
        <v>6232</v>
      </c>
      <c r="AF3172" s="9" t="str">
        <f>IF(R3172&lt;200,"+"&amp;TEXT(R3172,"0"),"-"&amp;TEXT(_xlfn.XLOOKUP(R3172,Sheet2!$K$3:$K$130,Sheet2!$L$3:$L$130,"-----"),"0"))</f>
        <v>-160</v>
      </c>
      <c r="AG3172" s="9" t="str">
        <f t="shared" si="2260"/>
        <v/>
      </c>
      <c r="AH3172" s="9" t="str">
        <f t="shared" si="2261"/>
        <v>JSR -160,2</v>
      </c>
      <c r="AI3172" t="str">
        <f t="shared" si="2262"/>
        <v>1,-160,2</v>
      </c>
      <c r="AJ3172" s="16" t="str">
        <f t="shared" si="2263"/>
        <v>-160,2</v>
      </c>
      <c r="AK3172" t="str">
        <f t="shared" si="2264"/>
        <v>MOVZR 2,1</v>
      </c>
      <c r="AL3172" s="4" t="str">
        <f t="shared" si="2265"/>
        <v>MOV</v>
      </c>
      <c r="AM3172" s="4" t="str">
        <f t="shared" si="2266"/>
        <v>R</v>
      </c>
      <c r="AN3172" s="4" t="str">
        <f t="shared" si="2267"/>
        <v>Z</v>
      </c>
      <c r="AO3172" s="4" t="str">
        <f t="shared" si="2268"/>
        <v/>
      </c>
      <c r="AP3172" s="15" t="str">
        <f t="shared" si="2269"/>
        <v/>
      </c>
      <c r="AQ3172" s="9" t="str">
        <f>_xlfn.XLOOKUP(D3172,Sheet2!$E$3:$E$101,Sheet2!$F$3:$F$101,"******************")</f>
        <v>******************</v>
      </c>
      <c r="AR3172" s="33" t="str">
        <f t="shared" si="2236"/>
        <v>DOAC 1,DSKP</v>
      </c>
      <c r="AS3172" s="9" t="str">
        <f t="shared" si="2237"/>
        <v>DOAC</v>
      </c>
      <c r="AT3172" s="4">
        <f t="shared" si="2270"/>
        <v>1</v>
      </c>
      <c r="AU3172" s="6">
        <f t="shared" si="2271"/>
        <v>2</v>
      </c>
      <c r="AV3172" s="4" t="str">
        <f t="shared" si="2239"/>
        <v>C</v>
      </c>
      <c r="AW3172" s="4">
        <f t="shared" si="2272"/>
        <v>20</v>
      </c>
      <c r="AX3172" s="4" t="str">
        <f>_xlfn.XLOOKUP(AW3172,Sheet2!$Q$3:$Q$66,Sheet2!$R$3:$R$66,"**")</f>
        <v>DSKP</v>
      </c>
      <c r="AY3172" s="4">
        <f t="shared" si="2273"/>
        <v>2</v>
      </c>
      <c r="AZ3172" s="16" t="str">
        <f t="shared" si="2274"/>
        <v>SKPDN</v>
      </c>
    </row>
    <row r="3173" spans="1:52" x14ac:dyDescent="0.35">
      <c r="B3173" s="3">
        <f t="shared" si="2231"/>
        <v>52</v>
      </c>
      <c r="C3173" s="1">
        <f t="shared" si="2232"/>
        <v>6413</v>
      </c>
      <c r="D3173" s="2">
        <v>125232</v>
      </c>
      <c r="E3173" s="2" t="str">
        <f>_xlfn.XLOOKUP(C3173,Sheet2!$N$3:$N$1000,Sheet2!$O$3:$O$1000,"")</f>
        <v/>
      </c>
      <c r="F3173" s="9" t="str">
        <f t="shared" si="2240"/>
        <v>MOVZR# 1,1,SZC</v>
      </c>
      <c r="G3173" s="4" t="str">
        <f t="shared" si="2233"/>
        <v>252</v>
      </c>
      <c r="H3173" s="4">
        <f t="shared" si="2234"/>
        <v>232</v>
      </c>
      <c r="I3173" s="6">
        <f t="shared" si="2241"/>
        <v>1</v>
      </c>
      <c r="J3173" s="6">
        <f t="shared" si="2242"/>
        <v>2</v>
      </c>
      <c r="K3173" s="6">
        <f t="shared" si="2243"/>
        <v>5</v>
      </c>
      <c r="L3173" s="6">
        <f t="shared" si="2244"/>
        <v>2</v>
      </c>
      <c r="M3173" s="6">
        <f t="shared" si="2245"/>
        <v>3</v>
      </c>
      <c r="N3173" s="6">
        <f t="shared" si="2246"/>
        <v>2</v>
      </c>
      <c r="O3173" s="13">
        <f t="shared" si="2247"/>
        <v>21</v>
      </c>
      <c r="P3173" s="4">
        <f t="shared" si="2248"/>
        <v>5</v>
      </c>
      <c r="Q3173" s="4">
        <f t="shared" si="2249"/>
        <v>1</v>
      </c>
      <c r="R3173">
        <f t="shared" si="2250"/>
        <v>232</v>
      </c>
      <c r="S3173" s="4">
        <f t="shared" si="2251"/>
        <v>2</v>
      </c>
      <c r="T3173" s="15">
        <f t="shared" si="2252"/>
        <v>0</v>
      </c>
      <c r="U3173" s="4">
        <f t="shared" si="2253"/>
        <v>1</v>
      </c>
      <c r="V3173" s="4">
        <f t="shared" si="2254"/>
        <v>1</v>
      </c>
      <c r="W3173" s="4">
        <f t="shared" si="2255"/>
        <v>2</v>
      </c>
      <c r="X3173" s="6">
        <f t="shared" si="2256"/>
        <v>2</v>
      </c>
      <c r="Y3173" s="4">
        <f t="shared" si="2257"/>
        <v>1</v>
      </c>
      <c r="Z3173" s="6">
        <f t="shared" si="2258"/>
        <v>1</v>
      </c>
      <c r="AA3173" s="18">
        <f t="shared" si="2259"/>
        <v>2</v>
      </c>
      <c r="AB3173" s="9" t="str">
        <f t="shared" si="2238"/>
        <v>-146,2</v>
      </c>
      <c r="AC3173" s="9" t="str">
        <f>_xlfn.XLOOKUP(R3173,Sheet2!$H$3:$H$258,Sheet2!$I$3:$I$258,"-----")</f>
        <v>I.RC1</v>
      </c>
      <c r="AD3173" s="9" t="str">
        <f>_xlfn.XLOOKUP(VALUE(AE3173),Sheet2!$N$3:$N$1000,Sheet2!$O$3:$O$1000,"********")</f>
        <v>********</v>
      </c>
      <c r="AE3173" t="str">
        <f t="shared" si="2235"/>
        <v>6245</v>
      </c>
      <c r="AF3173" s="9" t="str">
        <f>IF(R3173&lt;200,"+"&amp;TEXT(R3173,"0"),"-"&amp;TEXT(_xlfn.XLOOKUP(R3173,Sheet2!$K$3:$K$130,Sheet2!$L$3:$L$130,"-----"),"0"))</f>
        <v>-146</v>
      </c>
      <c r="AG3173" s="9" t="str">
        <f t="shared" si="2260"/>
        <v/>
      </c>
      <c r="AH3173" s="9" t="str">
        <f t="shared" si="2261"/>
        <v>JSR -146,2</v>
      </c>
      <c r="AI3173" t="str">
        <f t="shared" si="2262"/>
        <v>1,-146,2</v>
      </c>
      <c r="AJ3173" s="16" t="str">
        <f t="shared" si="2263"/>
        <v>-146,2</v>
      </c>
      <c r="AK3173" t="str">
        <f t="shared" si="2264"/>
        <v>MOVZR# 1,1,SZC</v>
      </c>
      <c r="AL3173" s="4" t="str">
        <f t="shared" si="2265"/>
        <v>MOV</v>
      </c>
      <c r="AM3173" s="4" t="str">
        <f t="shared" si="2266"/>
        <v>R</v>
      </c>
      <c r="AN3173" s="4" t="str">
        <f t="shared" si="2267"/>
        <v>Z</v>
      </c>
      <c r="AO3173" s="4" t="str">
        <f t="shared" si="2268"/>
        <v>#</v>
      </c>
      <c r="AP3173" s="15" t="str">
        <f t="shared" si="2269"/>
        <v>,SZC</v>
      </c>
      <c r="AQ3173" s="9" t="str">
        <f>_xlfn.XLOOKUP(D3173,Sheet2!$E$3:$E$101,Sheet2!$F$3:$F$101,"******************")</f>
        <v>******************</v>
      </c>
      <c r="AR3173" s="33" t="str">
        <f t="shared" si="2236"/>
        <v>DOAC 1,**</v>
      </c>
      <c r="AS3173" s="9" t="str">
        <f t="shared" si="2237"/>
        <v>DOAC</v>
      </c>
      <c r="AT3173" s="4">
        <f t="shared" si="2270"/>
        <v>1</v>
      </c>
      <c r="AU3173" s="6">
        <f t="shared" si="2271"/>
        <v>2</v>
      </c>
      <c r="AV3173" s="4" t="str">
        <f t="shared" si="2239"/>
        <v>C</v>
      </c>
      <c r="AW3173" s="4">
        <f t="shared" si="2272"/>
        <v>32</v>
      </c>
      <c r="AX3173" s="4" t="str">
        <f>_xlfn.XLOOKUP(AW3173,Sheet2!$Q$3:$Q$66,Sheet2!$R$3:$R$66,"**")</f>
        <v>**</v>
      </c>
      <c r="AY3173" s="4">
        <f t="shared" si="2273"/>
        <v>2</v>
      </c>
      <c r="AZ3173" s="16" t="str">
        <f t="shared" si="2274"/>
        <v>SKPDN</v>
      </c>
    </row>
    <row r="3174" spans="1:52" x14ac:dyDescent="0.35">
      <c r="B3174" s="3">
        <f t="shared" si="2231"/>
        <v>53</v>
      </c>
      <c r="C3174" s="1">
        <f t="shared" si="2232"/>
        <v>6414</v>
      </c>
      <c r="D3174" s="2">
        <v>117000</v>
      </c>
      <c r="E3174" s="2" t="str">
        <f>_xlfn.XLOOKUP(C3174,Sheet2!$N$3:$N$1000,Sheet2!$O$3:$O$1000,"")</f>
        <v/>
      </c>
      <c r="F3174" s="9" t="str">
        <f t="shared" si="2240"/>
        <v>ADD 0,3</v>
      </c>
      <c r="G3174" s="4" t="str">
        <f t="shared" si="2233"/>
        <v>236</v>
      </c>
      <c r="H3174" s="4">
        <f t="shared" si="2234"/>
        <v>0</v>
      </c>
      <c r="I3174" s="6">
        <f t="shared" si="2241"/>
        <v>1</v>
      </c>
      <c r="J3174" s="6">
        <f t="shared" si="2242"/>
        <v>1</v>
      </c>
      <c r="K3174" s="6">
        <f t="shared" si="2243"/>
        <v>7</v>
      </c>
      <c r="L3174" s="6">
        <f t="shared" si="2244"/>
        <v>0</v>
      </c>
      <c r="M3174" s="6">
        <f t="shared" si="2245"/>
        <v>0</v>
      </c>
      <c r="N3174" s="6">
        <f t="shared" si="2246"/>
        <v>0</v>
      </c>
      <c r="O3174" s="13">
        <f t="shared" si="2247"/>
        <v>19</v>
      </c>
      <c r="P3174" s="4">
        <f t="shared" si="2248"/>
        <v>4</v>
      </c>
      <c r="Q3174" s="4">
        <f t="shared" si="2249"/>
        <v>3</v>
      </c>
      <c r="R3174">
        <f t="shared" si="2250"/>
        <v>0</v>
      </c>
      <c r="S3174" s="4">
        <f t="shared" si="2251"/>
        <v>2</v>
      </c>
      <c r="T3174" s="15">
        <f t="shared" si="2252"/>
        <v>1</v>
      </c>
      <c r="U3174" s="4">
        <f t="shared" si="2253"/>
        <v>0</v>
      </c>
      <c r="V3174" s="4">
        <f t="shared" si="2254"/>
        <v>3</v>
      </c>
      <c r="W3174" s="4">
        <f t="shared" si="2255"/>
        <v>6</v>
      </c>
      <c r="X3174" s="6">
        <f t="shared" si="2256"/>
        <v>0</v>
      </c>
      <c r="Y3174" s="4">
        <f t="shared" si="2257"/>
        <v>0</v>
      </c>
      <c r="Z3174" s="6">
        <f t="shared" si="2258"/>
        <v>0</v>
      </c>
      <c r="AA3174" s="18">
        <f t="shared" si="2259"/>
        <v>0</v>
      </c>
      <c r="AB3174" s="9" t="str">
        <f t="shared" si="2238"/>
        <v>+0,2</v>
      </c>
      <c r="AC3174" s="9" t="str">
        <f>_xlfn.XLOOKUP(R3174,Sheet2!$H$3:$H$258,Sheet2!$I$3:$I$258,"-----")</f>
        <v>0</v>
      </c>
      <c r="AD3174" s="9" t="str">
        <f>_xlfn.XLOOKUP(VALUE(AE3174),Sheet2!$N$3:$N$1000,Sheet2!$O$3:$O$1000,"********")</f>
        <v>********</v>
      </c>
      <c r="AE3174" t="str">
        <f t="shared" si="2235"/>
        <v>6414</v>
      </c>
      <c r="AF3174" s="9" t="str">
        <f>IF(R3174&lt;200,"+"&amp;TEXT(R3174,"0"),"-"&amp;TEXT(_xlfn.XLOOKUP(R3174,Sheet2!$K$3:$K$130,Sheet2!$L$3:$L$130,"-----"),"0"))</f>
        <v>+0</v>
      </c>
      <c r="AG3174" s="9" t="str">
        <f t="shared" si="2260"/>
        <v>@</v>
      </c>
      <c r="AH3174" s="9" t="str">
        <f t="shared" si="2261"/>
        <v>DSZ @+0,2</v>
      </c>
      <c r="AI3174" t="str">
        <f t="shared" si="2262"/>
        <v>3,@+0,2</v>
      </c>
      <c r="AJ3174" s="16" t="str">
        <f t="shared" si="2263"/>
        <v>@+0,2</v>
      </c>
      <c r="AK3174" t="str">
        <f t="shared" si="2264"/>
        <v>ADD 0,3</v>
      </c>
      <c r="AL3174" s="4" t="str">
        <f t="shared" si="2265"/>
        <v>ADD</v>
      </c>
      <c r="AM3174" s="4" t="str">
        <f t="shared" si="2266"/>
        <v/>
      </c>
      <c r="AN3174" s="4" t="str">
        <f t="shared" si="2267"/>
        <v/>
      </c>
      <c r="AO3174" s="4" t="str">
        <f t="shared" si="2268"/>
        <v/>
      </c>
      <c r="AP3174" s="15" t="str">
        <f t="shared" si="2269"/>
        <v/>
      </c>
      <c r="AQ3174" s="9" t="str">
        <f>_xlfn.XLOOKUP(D3174,Sheet2!$E$3:$E$101,Sheet2!$F$3:$F$101,"******************")</f>
        <v>******************</v>
      </c>
      <c r="AR3174" s="33" t="str">
        <f t="shared" si="2236"/>
        <v>DOC 3,0</v>
      </c>
      <c r="AS3174" s="9" t="str">
        <f t="shared" si="2237"/>
        <v>DOC</v>
      </c>
      <c r="AT3174" s="4">
        <f t="shared" si="2270"/>
        <v>3</v>
      </c>
      <c r="AU3174" s="6">
        <f t="shared" si="2271"/>
        <v>0</v>
      </c>
      <c r="AV3174" s="4" t="str">
        <f t="shared" si="2239"/>
        <v/>
      </c>
      <c r="AW3174" s="4">
        <f t="shared" si="2272"/>
        <v>0</v>
      </c>
      <c r="AX3174" s="4" t="str">
        <f>_xlfn.XLOOKUP(AW3174,Sheet2!$Q$3:$Q$66,Sheet2!$R$3:$R$66,"**")</f>
        <v>0</v>
      </c>
      <c r="AY3174" s="4">
        <f t="shared" si="2273"/>
        <v>6</v>
      </c>
      <c r="AZ3174" s="16" t="str">
        <f t="shared" si="2274"/>
        <v>SKPBN</v>
      </c>
    </row>
    <row r="3175" spans="1:52" x14ac:dyDescent="0.35">
      <c r="B3175" s="3">
        <f t="shared" si="2231"/>
        <v>54</v>
      </c>
      <c r="C3175" s="1">
        <f t="shared" si="2232"/>
        <v>6415</v>
      </c>
      <c r="D3175" s="2">
        <v>737</v>
      </c>
      <c r="E3175" s="2" t="str">
        <f>_xlfn.XLOOKUP(C3175,Sheet2!$N$3:$N$1000,Sheet2!$O$3:$O$1000,"")</f>
        <v/>
      </c>
      <c r="F3175" s="9" t="str">
        <f t="shared" si="2240"/>
        <v>JMP TINW.</v>
      </c>
      <c r="G3175" s="4" t="str">
        <f t="shared" si="2233"/>
        <v>1</v>
      </c>
      <c r="H3175" s="4">
        <f t="shared" si="2234"/>
        <v>337</v>
      </c>
      <c r="I3175" s="6">
        <f t="shared" si="2241"/>
        <v>0</v>
      </c>
      <c r="J3175" s="6">
        <f t="shared" si="2242"/>
        <v>0</v>
      </c>
      <c r="K3175" s="6">
        <f t="shared" si="2243"/>
        <v>0</v>
      </c>
      <c r="L3175" s="6">
        <f t="shared" si="2244"/>
        <v>7</v>
      </c>
      <c r="M3175" s="6">
        <f t="shared" si="2245"/>
        <v>3</v>
      </c>
      <c r="N3175" s="6">
        <f t="shared" si="2246"/>
        <v>7</v>
      </c>
      <c r="O3175" s="13">
        <f t="shared" si="2247"/>
        <v>0</v>
      </c>
      <c r="P3175" s="4">
        <f t="shared" si="2248"/>
        <v>0</v>
      </c>
      <c r="Q3175" s="4">
        <f t="shared" si="2249"/>
        <v>0</v>
      </c>
      <c r="R3175">
        <f t="shared" si="2250"/>
        <v>337</v>
      </c>
      <c r="S3175" s="4">
        <f t="shared" si="2251"/>
        <v>1</v>
      </c>
      <c r="T3175" s="15">
        <f t="shared" si="2252"/>
        <v>0</v>
      </c>
      <c r="U3175" s="4">
        <f t="shared" si="2253"/>
        <v>0</v>
      </c>
      <c r="V3175" s="4">
        <f t="shared" si="2254"/>
        <v>0</v>
      </c>
      <c r="W3175" s="4">
        <f t="shared" si="2255"/>
        <v>1</v>
      </c>
      <c r="X3175" s="6">
        <f t="shared" si="2256"/>
        <v>3</v>
      </c>
      <c r="Y3175" s="4">
        <f t="shared" si="2257"/>
        <v>1</v>
      </c>
      <c r="Z3175" s="6">
        <f t="shared" si="2258"/>
        <v>1</v>
      </c>
      <c r="AA3175" s="18">
        <f t="shared" si="2259"/>
        <v>7</v>
      </c>
      <c r="AB3175" s="9" t="str">
        <f t="shared" si="2238"/>
        <v>TINW.</v>
      </c>
      <c r="AC3175" s="9" t="str">
        <f>_xlfn.XLOOKUP(R3175,Sheet2!$H$3:$H$258,Sheet2!$I$3:$I$258,"-----")</f>
        <v>*****</v>
      </c>
      <c r="AD3175" s="9" t="str">
        <f>_xlfn.XLOOKUP(VALUE(AE3175),Sheet2!$N$3:$N$1000,Sheet2!$O$3:$O$1000,"********")</f>
        <v>TINW.</v>
      </c>
      <c r="AE3175" t="str">
        <f t="shared" si="2235"/>
        <v>6354</v>
      </c>
      <c r="AF3175" s="9" t="str">
        <f>IF(R3175&lt;200,"+"&amp;TEXT(R3175,"0"),"-"&amp;TEXT(_xlfn.XLOOKUP(R3175,Sheet2!$K$3:$K$130,Sheet2!$L$3:$L$130,"-----"),"0"))</f>
        <v>-41</v>
      </c>
      <c r="AG3175" s="9" t="str">
        <f t="shared" si="2260"/>
        <v/>
      </c>
      <c r="AH3175" s="9" t="str">
        <f t="shared" si="2261"/>
        <v>JMP TINW.</v>
      </c>
      <c r="AI3175" t="str">
        <f t="shared" si="2262"/>
        <v>0,TINW.</v>
      </c>
      <c r="AJ3175" s="16" t="str">
        <f t="shared" si="2263"/>
        <v>TINW.</v>
      </c>
      <c r="AK3175" t="str">
        <f t="shared" si="2264"/>
        <v>NEGZS# 0,0,SBN</v>
      </c>
      <c r="AL3175" s="4" t="str">
        <f t="shared" si="2265"/>
        <v>NEG</v>
      </c>
      <c r="AM3175" s="4" t="str">
        <f t="shared" si="2266"/>
        <v>S</v>
      </c>
      <c r="AN3175" s="4" t="str">
        <f t="shared" si="2267"/>
        <v>Z</v>
      </c>
      <c r="AO3175" s="4" t="str">
        <f t="shared" si="2268"/>
        <v>#</v>
      </c>
      <c r="AP3175" s="15" t="str">
        <f t="shared" si="2269"/>
        <v>,SBN</v>
      </c>
      <c r="AQ3175" s="9" t="str">
        <f>_xlfn.XLOOKUP(D3175,Sheet2!$E$3:$E$101,Sheet2!$F$3:$F$101,"******************")</f>
        <v>******************</v>
      </c>
      <c r="AR3175" s="33" t="str">
        <f t="shared" si="2236"/>
        <v>DIAP 0,**</v>
      </c>
      <c r="AS3175" s="9" t="str">
        <f t="shared" si="2237"/>
        <v>DIAP</v>
      </c>
      <c r="AT3175" s="4">
        <f t="shared" si="2270"/>
        <v>0</v>
      </c>
      <c r="AU3175" s="6">
        <f t="shared" si="2271"/>
        <v>3</v>
      </c>
      <c r="AV3175" s="4" t="str">
        <f t="shared" si="2239"/>
        <v>P</v>
      </c>
      <c r="AW3175" s="4">
        <f t="shared" si="2272"/>
        <v>37</v>
      </c>
      <c r="AX3175" s="4" t="str">
        <f>_xlfn.XLOOKUP(AW3175,Sheet2!$Q$3:$Q$66,Sheet2!$R$3:$R$66,"**")</f>
        <v>**</v>
      </c>
      <c r="AY3175" s="4">
        <f t="shared" si="2273"/>
        <v>1</v>
      </c>
      <c r="AZ3175" s="16" t="str">
        <f t="shared" si="2274"/>
        <v>SKPDZ</v>
      </c>
    </row>
    <row r="3176" spans="1:52" x14ac:dyDescent="0.35">
      <c r="B3176" s="3">
        <f t="shared" si="2231"/>
        <v>55</v>
      </c>
      <c r="C3176" s="1">
        <f t="shared" si="2232"/>
        <v>6416</v>
      </c>
      <c r="D3176" s="2">
        <v>177720</v>
      </c>
      <c r="E3176" s="2" t="str">
        <f>_xlfn.XLOOKUP(C3176,Sheet2!$N$3:$N$1000,Sheet2!$O$3:$O$1000,"")</f>
        <v>TIN1.</v>
      </c>
      <c r="F3176" s="9"/>
      <c r="G3176" s="4" t="str">
        <f t="shared" si="2233"/>
        <v>377</v>
      </c>
      <c r="H3176" s="4">
        <f t="shared" si="2234"/>
        <v>320</v>
      </c>
      <c r="I3176" s="6">
        <f t="shared" si="2241"/>
        <v>1</v>
      </c>
      <c r="J3176" s="6">
        <f t="shared" si="2242"/>
        <v>7</v>
      </c>
      <c r="K3176" s="6">
        <f t="shared" si="2243"/>
        <v>7</v>
      </c>
      <c r="L3176" s="6">
        <f t="shared" si="2244"/>
        <v>7</v>
      </c>
      <c r="M3176" s="6">
        <f t="shared" si="2245"/>
        <v>2</v>
      </c>
      <c r="N3176" s="6">
        <f t="shared" si="2246"/>
        <v>0</v>
      </c>
      <c r="O3176" s="13">
        <f t="shared" si="2247"/>
        <v>31</v>
      </c>
      <c r="P3176" s="4">
        <f t="shared" si="2248"/>
        <v>7</v>
      </c>
      <c r="Q3176" s="4">
        <f t="shared" si="2249"/>
        <v>3</v>
      </c>
      <c r="R3176">
        <f t="shared" si="2250"/>
        <v>320</v>
      </c>
      <c r="S3176" s="4">
        <f t="shared" si="2251"/>
        <v>3</v>
      </c>
      <c r="T3176" s="15">
        <f t="shared" si="2252"/>
        <v>1</v>
      </c>
      <c r="U3176" s="4">
        <f t="shared" si="2253"/>
        <v>3</v>
      </c>
      <c r="V3176" s="4">
        <f t="shared" si="2254"/>
        <v>3</v>
      </c>
      <c r="W3176" s="4">
        <f t="shared" si="2255"/>
        <v>7</v>
      </c>
      <c r="X3176" s="6">
        <f t="shared" si="2256"/>
        <v>3</v>
      </c>
      <c r="Y3176" s="4">
        <f t="shared" si="2257"/>
        <v>1</v>
      </c>
      <c r="Z3176" s="6">
        <f t="shared" si="2258"/>
        <v>0</v>
      </c>
      <c r="AA3176" s="18">
        <f t="shared" si="2259"/>
        <v>0</v>
      </c>
      <c r="AB3176" s="9" t="str">
        <f t="shared" si="2238"/>
        <v>-60,3</v>
      </c>
      <c r="AC3176" s="9" t="str">
        <f>_xlfn.XLOOKUP(R3176,Sheet2!$H$3:$H$258,Sheet2!$I$3:$I$258,"-----")</f>
        <v>*****</v>
      </c>
      <c r="AD3176" s="9" t="str">
        <f>_xlfn.XLOOKUP(VALUE(AE3176),Sheet2!$N$3:$N$1000,Sheet2!$O$3:$O$1000,"********")</f>
        <v>********</v>
      </c>
      <c r="AE3176" t="str">
        <f t="shared" si="2235"/>
        <v>6336</v>
      </c>
      <c r="AF3176" s="9" t="str">
        <f>IF(R3176&lt;200,"+"&amp;TEXT(R3176,"0"),"-"&amp;TEXT(_xlfn.XLOOKUP(R3176,Sheet2!$K$3:$K$130,Sheet2!$L$3:$L$130,"-----"),"0"))</f>
        <v>-60</v>
      </c>
      <c r="AG3176" s="9" t="str">
        <f t="shared" si="2260"/>
        <v>@</v>
      </c>
      <c r="AH3176" s="9" t="str">
        <f t="shared" si="2261"/>
        <v>DSZ @-60,3</v>
      </c>
      <c r="AI3176" t="str">
        <f t="shared" si="2262"/>
        <v>3,@-60,3</v>
      </c>
      <c r="AJ3176" s="16" t="str">
        <f t="shared" si="2263"/>
        <v>@-60,3</v>
      </c>
      <c r="AK3176" t="str">
        <f t="shared" si="2264"/>
        <v>ANDZS 3,3</v>
      </c>
      <c r="AL3176" s="4" t="str">
        <f t="shared" si="2265"/>
        <v>AND</v>
      </c>
      <c r="AM3176" s="4" t="str">
        <f t="shared" si="2266"/>
        <v>S</v>
      </c>
      <c r="AN3176" s="4" t="str">
        <f t="shared" si="2267"/>
        <v>Z</v>
      </c>
      <c r="AO3176" s="4" t="str">
        <f t="shared" si="2268"/>
        <v/>
      </c>
      <c r="AP3176" s="15" t="str">
        <f t="shared" si="2269"/>
        <v/>
      </c>
      <c r="AQ3176" s="9" t="str">
        <f>_xlfn.XLOOKUP(D3176,Sheet2!$E$3:$E$101,Sheet2!$F$3:$F$101,"******************")</f>
        <v>******************</v>
      </c>
      <c r="AR3176" s="33" t="str">
        <f t="shared" si="2236"/>
        <v>SKPDZ DSKP</v>
      </c>
      <c r="AS3176" s="9" t="str">
        <f t="shared" si="2237"/>
        <v>DOCP</v>
      </c>
      <c r="AT3176" s="4">
        <f t="shared" si="2270"/>
        <v>3</v>
      </c>
      <c r="AU3176" s="6">
        <f t="shared" si="2271"/>
        <v>3</v>
      </c>
      <c r="AV3176" s="4" t="str">
        <f t="shared" si="2239"/>
        <v>P</v>
      </c>
      <c r="AW3176" s="4">
        <f t="shared" si="2272"/>
        <v>20</v>
      </c>
      <c r="AX3176" s="4" t="str">
        <f>_xlfn.XLOOKUP(AW3176,Sheet2!$Q$3:$Q$66,Sheet2!$R$3:$R$66,"**")</f>
        <v>DSKP</v>
      </c>
      <c r="AY3176" s="4">
        <f t="shared" si="2273"/>
        <v>7</v>
      </c>
      <c r="AZ3176" s="16" t="str">
        <f t="shared" si="2274"/>
        <v>SKPDZ</v>
      </c>
    </row>
    <row r="3177" spans="1:52" x14ac:dyDescent="0.35">
      <c r="B3177" s="3">
        <f t="shared" si="2231"/>
        <v>56</v>
      </c>
      <c r="C3177" s="1">
        <f t="shared" si="2232"/>
        <v>6417</v>
      </c>
      <c r="D3177" s="2">
        <v>55</v>
      </c>
      <c r="E3177" s="2" t="str">
        <f>_xlfn.XLOOKUP(C3177,Sheet2!$N$3:$N$1000,Sheet2!$O$3:$O$1000,"")</f>
        <v>TIN2.</v>
      </c>
      <c r="F3177" s="9"/>
      <c r="G3177" s="4" t="str">
        <f t="shared" si="2233"/>
        <v>0</v>
      </c>
      <c r="H3177" s="4">
        <f t="shared" si="2234"/>
        <v>55</v>
      </c>
      <c r="I3177" s="6">
        <f t="shared" si="2241"/>
        <v>0</v>
      </c>
      <c r="J3177" s="6">
        <f t="shared" si="2242"/>
        <v>0</v>
      </c>
      <c r="K3177" s="6">
        <f t="shared" si="2243"/>
        <v>0</v>
      </c>
      <c r="L3177" s="6">
        <f t="shared" si="2244"/>
        <v>0</v>
      </c>
      <c r="M3177" s="6">
        <f t="shared" si="2245"/>
        <v>5</v>
      </c>
      <c r="N3177" s="6">
        <f t="shared" si="2246"/>
        <v>5</v>
      </c>
      <c r="O3177" s="13">
        <f t="shared" si="2247"/>
        <v>0</v>
      </c>
      <c r="P3177" s="4">
        <f t="shared" si="2248"/>
        <v>0</v>
      </c>
      <c r="Q3177" s="4">
        <f t="shared" si="2249"/>
        <v>0</v>
      </c>
      <c r="R3177">
        <f t="shared" si="2250"/>
        <v>55</v>
      </c>
      <c r="S3177" s="4">
        <f t="shared" si="2251"/>
        <v>0</v>
      </c>
      <c r="T3177" s="15">
        <f t="shared" si="2252"/>
        <v>0</v>
      </c>
      <c r="U3177" s="4">
        <f t="shared" si="2253"/>
        <v>0</v>
      </c>
      <c r="V3177" s="4">
        <f t="shared" si="2254"/>
        <v>0</v>
      </c>
      <c r="W3177" s="4">
        <f t="shared" si="2255"/>
        <v>0</v>
      </c>
      <c r="X3177" s="6">
        <f t="shared" si="2256"/>
        <v>0</v>
      </c>
      <c r="Y3177" s="4">
        <f t="shared" si="2257"/>
        <v>2</v>
      </c>
      <c r="Z3177" s="6">
        <f t="shared" si="2258"/>
        <v>1</v>
      </c>
      <c r="AA3177" s="18">
        <f t="shared" si="2259"/>
        <v>5</v>
      </c>
      <c r="AB3177" s="9" t="str">
        <f t="shared" si="2238"/>
        <v>.TU+2</v>
      </c>
      <c r="AC3177" s="9" t="str">
        <f>_xlfn.XLOOKUP(R3177,Sheet2!$H$3:$H$258,Sheet2!$I$3:$I$258,"-----")</f>
        <v>.TU+2</v>
      </c>
      <c r="AD3177" s="9" t="str">
        <f>_xlfn.XLOOKUP(VALUE(AE3177),Sheet2!$N$3:$N$1000,Sheet2!$O$3:$O$1000,"********")</f>
        <v>********</v>
      </c>
      <c r="AE3177" t="str">
        <f t="shared" si="2235"/>
        <v>6474</v>
      </c>
      <c r="AF3177" s="9" t="str">
        <f>IF(R3177&lt;200,"+"&amp;TEXT(R3177,"0"),"-"&amp;TEXT(_xlfn.XLOOKUP(R3177,Sheet2!$K$3:$K$130,Sheet2!$L$3:$L$130,"-----"),"0"))</f>
        <v>+55</v>
      </c>
      <c r="AG3177" s="9" t="str">
        <f t="shared" si="2260"/>
        <v/>
      </c>
      <c r="AH3177" s="9" t="str">
        <f t="shared" si="2261"/>
        <v>JMP .TU+2</v>
      </c>
      <c r="AI3177" t="str">
        <f t="shared" si="2262"/>
        <v>0,.TU+2</v>
      </c>
      <c r="AJ3177" s="16" t="str">
        <f t="shared" si="2263"/>
        <v>.TU+2</v>
      </c>
      <c r="AK3177" t="str">
        <f t="shared" si="2264"/>
        <v>COMO# 0,0,SNR</v>
      </c>
      <c r="AL3177" s="4" t="str">
        <f t="shared" si="2265"/>
        <v>COM</v>
      </c>
      <c r="AM3177" s="4" t="str">
        <f t="shared" si="2266"/>
        <v/>
      </c>
      <c r="AN3177" s="4" t="str">
        <f t="shared" si="2267"/>
        <v>O</v>
      </c>
      <c r="AO3177" s="4" t="str">
        <f t="shared" si="2268"/>
        <v>#</v>
      </c>
      <c r="AP3177" s="15" t="str">
        <f t="shared" si="2269"/>
        <v>,SNR</v>
      </c>
      <c r="AQ3177" s="9" t="str">
        <f>_xlfn.XLOOKUP(D3177,Sheet2!$E$3:$E$101,Sheet2!$F$3:$F$101,"******************")</f>
        <v>******************</v>
      </c>
      <c r="AR3177" s="33" t="str">
        <f t="shared" si="2236"/>
        <v>NIO **</v>
      </c>
      <c r="AS3177" s="9" t="str">
        <f t="shared" si="2237"/>
        <v>DOC</v>
      </c>
      <c r="AT3177" s="4">
        <f t="shared" si="2270"/>
        <v>0</v>
      </c>
      <c r="AU3177" s="6">
        <f t="shared" si="2271"/>
        <v>0</v>
      </c>
      <c r="AV3177" s="4" t="str">
        <f t="shared" si="2239"/>
        <v/>
      </c>
      <c r="AW3177" s="4">
        <f t="shared" si="2272"/>
        <v>55</v>
      </c>
      <c r="AX3177" s="4" t="str">
        <f>_xlfn.XLOOKUP(AW3177,Sheet2!$Q$3:$Q$66,Sheet2!$R$3:$R$66,"**")</f>
        <v>**</v>
      </c>
      <c r="AY3177" s="4">
        <f t="shared" si="2273"/>
        <v>0</v>
      </c>
      <c r="AZ3177" s="16" t="str">
        <f t="shared" si="2274"/>
        <v>SKPBN</v>
      </c>
    </row>
    <row r="3178" spans="1:52" x14ac:dyDescent="0.35">
      <c r="A3178" s="5" t="s">
        <v>125</v>
      </c>
      <c r="B3178" s="3">
        <v>16</v>
      </c>
      <c r="C3178" s="1">
        <f t="shared" si="2232"/>
        <v>6420</v>
      </c>
      <c r="D3178" s="2">
        <v>54557</v>
      </c>
      <c r="E3178" s="2" t="str">
        <f>_xlfn.XLOOKUP(C3178,Sheet2!$N$3:$N$1000,Sheet2!$O$3:$O$1000,"")</f>
        <v>PTIME</v>
      </c>
      <c r="F3178" s="9" t="str">
        <f t="shared" si="2240"/>
        <v>STA 3,SVTIME</v>
      </c>
      <c r="G3178" s="4" t="str">
        <f t="shared" si="2233"/>
        <v>131</v>
      </c>
      <c r="H3178" s="4">
        <f t="shared" si="2234"/>
        <v>157</v>
      </c>
      <c r="I3178" s="6">
        <f t="shared" si="2241"/>
        <v>0</v>
      </c>
      <c r="J3178" s="6">
        <f t="shared" si="2242"/>
        <v>5</v>
      </c>
      <c r="K3178" s="6">
        <f t="shared" si="2243"/>
        <v>4</v>
      </c>
      <c r="L3178" s="6">
        <f t="shared" si="2244"/>
        <v>5</v>
      </c>
      <c r="M3178" s="6">
        <f t="shared" si="2245"/>
        <v>5</v>
      </c>
      <c r="N3178" s="6">
        <f t="shared" si="2246"/>
        <v>7</v>
      </c>
      <c r="O3178" s="13">
        <f t="shared" si="2247"/>
        <v>11</v>
      </c>
      <c r="P3178" s="4">
        <f t="shared" si="2248"/>
        <v>2</v>
      </c>
      <c r="Q3178" s="4">
        <f t="shared" si="2249"/>
        <v>3</v>
      </c>
      <c r="R3178">
        <f t="shared" si="2250"/>
        <v>157</v>
      </c>
      <c r="S3178" s="4">
        <f t="shared" si="2251"/>
        <v>1</v>
      </c>
      <c r="T3178" s="15">
        <f t="shared" si="2252"/>
        <v>0</v>
      </c>
      <c r="U3178" s="4">
        <f t="shared" si="2253"/>
        <v>2</v>
      </c>
      <c r="V3178" s="4">
        <f t="shared" si="2254"/>
        <v>3</v>
      </c>
      <c r="W3178" s="4">
        <f t="shared" si="2255"/>
        <v>1</v>
      </c>
      <c r="X3178" s="6">
        <f t="shared" si="2256"/>
        <v>1</v>
      </c>
      <c r="Y3178" s="4">
        <f t="shared" si="2257"/>
        <v>2</v>
      </c>
      <c r="Z3178" s="6">
        <f t="shared" si="2258"/>
        <v>1</v>
      </c>
      <c r="AA3178" s="18">
        <f t="shared" si="2259"/>
        <v>7</v>
      </c>
      <c r="AB3178" s="9" t="str">
        <f t="shared" si="2238"/>
        <v>SVTIME</v>
      </c>
      <c r="AC3178" s="9" t="str">
        <f>_xlfn.XLOOKUP(R3178,Sheet2!$H$3:$H$258,Sheet2!$I$3:$I$258,"-----")</f>
        <v>SECT</v>
      </c>
      <c r="AD3178" s="9" t="str">
        <f>_xlfn.XLOOKUP(VALUE(AE3178),Sheet2!$N$3:$N$1000,Sheet2!$O$3:$O$1000,"********")</f>
        <v>SVTIME</v>
      </c>
      <c r="AE3178" t="str">
        <f t="shared" si="2235"/>
        <v>6577</v>
      </c>
      <c r="AF3178" s="9" t="str">
        <f>IF(R3178&lt;200,"+"&amp;TEXT(R3178,"0"),"-"&amp;TEXT(_xlfn.XLOOKUP(R3178,Sheet2!$K$3:$K$130,Sheet2!$L$3:$L$130,"-----"),"0"))</f>
        <v>+157</v>
      </c>
      <c r="AG3178" s="9" t="str">
        <f t="shared" si="2260"/>
        <v/>
      </c>
      <c r="AH3178" s="9" t="str">
        <f t="shared" si="2261"/>
        <v>DSZ SVTIME</v>
      </c>
      <c r="AI3178" t="str">
        <f t="shared" si="2262"/>
        <v>3,SVTIME</v>
      </c>
      <c r="AJ3178" s="16" t="str">
        <f t="shared" si="2263"/>
        <v>SVTIME</v>
      </c>
      <c r="AK3178" t="str">
        <f t="shared" si="2264"/>
        <v>NEGOL# 2,3,SBN</v>
      </c>
      <c r="AL3178" s="4" t="str">
        <f t="shared" si="2265"/>
        <v>NEG</v>
      </c>
      <c r="AM3178" s="4" t="str">
        <f t="shared" si="2266"/>
        <v>L</v>
      </c>
      <c r="AN3178" s="4" t="str">
        <f t="shared" si="2267"/>
        <v>O</v>
      </c>
      <c r="AO3178" s="4" t="str">
        <f t="shared" si="2268"/>
        <v>#</v>
      </c>
      <c r="AP3178" s="15" t="str">
        <f t="shared" si="2269"/>
        <v>,SBN</v>
      </c>
      <c r="AQ3178" s="9" t="str">
        <f>_xlfn.XLOOKUP(D3178,Sheet2!$E$3:$E$101,Sheet2!$F$3:$F$101,"******************")</f>
        <v>******************</v>
      </c>
      <c r="AR3178" s="33" t="str">
        <f t="shared" si="2236"/>
        <v>DIAS 3,**</v>
      </c>
      <c r="AS3178" s="9" t="str">
        <f t="shared" si="2237"/>
        <v>DIAS</v>
      </c>
      <c r="AT3178" s="4">
        <f t="shared" si="2270"/>
        <v>3</v>
      </c>
      <c r="AU3178" s="6">
        <f t="shared" si="2271"/>
        <v>1</v>
      </c>
      <c r="AV3178" s="4" t="str">
        <f t="shared" si="2239"/>
        <v>S</v>
      </c>
      <c r="AW3178" s="4">
        <f t="shared" si="2272"/>
        <v>57</v>
      </c>
      <c r="AX3178" s="4" t="str">
        <f>_xlfn.XLOOKUP(AW3178,Sheet2!$Q$3:$Q$66,Sheet2!$R$3:$R$66,"**")</f>
        <v>**</v>
      </c>
      <c r="AY3178" s="4">
        <f t="shared" si="2273"/>
        <v>1</v>
      </c>
      <c r="AZ3178" s="16" t="str">
        <f t="shared" si="2274"/>
        <v>SKPBZ</v>
      </c>
    </row>
    <row r="3179" spans="1:52" x14ac:dyDescent="0.35">
      <c r="B3179" s="3">
        <f t="shared" si="2231"/>
        <v>17</v>
      </c>
      <c r="C3179" s="1">
        <f t="shared" si="2232"/>
        <v>6421</v>
      </c>
      <c r="D3179" s="2">
        <v>63514</v>
      </c>
      <c r="E3179" s="2" t="str">
        <f>_xlfn.XLOOKUP(C3179,Sheet2!$N$3:$N$1000,Sheet2!$O$3:$O$1000,"")</f>
        <v/>
      </c>
      <c r="F3179" s="9" t="str">
        <f t="shared" si="2240"/>
        <v>SKPBZ RTC</v>
      </c>
      <c r="G3179" s="4" t="str">
        <f t="shared" si="2233"/>
        <v>147</v>
      </c>
      <c r="H3179" s="4">
        <f t="shared" si="2234"/>
        <v>114</v>
      </c>
      <c r="I3179" s="6">
        <f t="shared" si="2241"/>
        <v>0</v>
      </c>
      <c r="J3179" s="6">
        <f t="shared" si="2242"/>
        <v>6</v>
      </c>
      <c r="K3179" s="6">
        <f t="shared" si="2243"/>
        <v>3</v>
      </c>
      <c r="L3179" s="6">
        <f t="shared" si="2244"/>
        <v>5</v>
      </c>
      <c r="M3179" s="6">
        <f t="shared" si="2245"/>
        <v>1</v>
      </c>
      <c r="N3179" s="6">
        <f t="shared" si="2246"/>
        <v>4</v>
      </c>
      <c r="O3179" s="13">
        <f t="shared" si="2247"/>
        <v>12</v>
      </c>
      <c r="P3179" s="4">
        <f t="shared" si="2248"/>
        <v>3</v>
      </c>
      <c r="Q3179" s="4">
        <f t="shared" si="2249"/>
        <v>0</v>
      </c>
      <c r="R3179">
        <f t="shared" si="2250"/>
        <v>114</v>
      </c>
      <c r="S3179" s="4">
        <f t="shared" si="2251"/>
        <v>3</v>
      </c>
      <c r="T3179" s="15">
        <f t="shared" si="2252"/>
        <v>1</v>
      </c>
      <c r="U3179" s="4">
        <f t="shared" si="2253"/>
        <v>3</v>
      </c>
      <c r="V3179" s="4">
        <f t="shared" si="2254"/>
        <v>0</v>
      </c>
      <c r="W3179" s="4">
        <f t="shared" si="2255"/>
        <v>7</v>
      </c>
      <c r="X3179" s="6">
        <f t="shared" si="2256"/>
        <v>1</v>
      </c>
      <c r="Y3179" s="4">
        <f t="shared" si="2257"/>
        <v>0</v>
      </c>
      <c r="Z3179" s="6">
        <f t="shared" si="2258"/>
        <v>1</v>
      </c>
      <c r="AA3179" s="18">
        <f t="shared" si="2259"/>
        <v>4</v>
      </c>
      <c r="AB3179" s="9" t="str">
        <f t="shared" si="2238"/>
        <v>+114,3</v>
      </c>
      <c r="AC3179" s="9" t="str">
        <f>_xlfn.XLOOKUP(R3179,Sheet2!$H$3:$H$258,Sheet2!$I$3:$I$258,"-----")</f>
        <v>TRCL+1</v>
      </c>
      <c r="AD3179" s="9" t="str">
        <f>_xlfn.XLOOKUP(VALUE(AE3179),Sheet2!$N$3:$N$1000,Sheet2!$O$3:$O$1000,"********")</f>
        <v>********</v>
      </c>
      <c r="AE3179" t="str">
        <f t="shared" si="2235"/>
        <v>6535</v>
      </c>
      <c r="AF3179" s="9" t="str">
        <f>IF(R3179&lt;200,"+"&amp;TEXT(R3179,"0"),"-"&amp;TEXT(_xlfn.XLOOKUP(R3179,Sheet2!$K$3:$K$130,Sheet2!$L$3:$L$130,"-----"),"0"))</f>
        <v>+114</v>
      </c>
      <c r="AG3179" s="9" t="str">
        <f t="shared" si="2260"/>
        <v>@</v>
      </c>
      <c r="AH3179" s="9" t="str">
        <f t="shared" si="2261"/>
        <v>JMP @+114,3</v>
      </c>
      <c r="AI3179" t="str">
        <f t="shared" si="2262"/>
        <v>0,@+114,3</v>
      </c>
      <c r="AJ3179" s="16" t="str">
        <f t="shared" si="2263"/>
        <v>@+114,3</v>
      </c>
      <c r="AK3179" t="str">
        <f t="shared" si="2264"/>
        <v>ANDL# 3,0,SZR</v>
      </c>
      <c r="AL3179" s="4" t="str">
        <f t="shared" si="2265"/>
        <v>AND</v>
      </c>
      <c r="AM3179" s="4" t="str">
        <f t="shared" si="2266"/>
        <v>L</v>
      </c>
      <c r="AN3179" s="4" t="str">
        <f t="shared" si="2267"/>
        <v/>
      </c>
      <c r="AO3179" s="4" t="str">
        <f t="shared" si="2268"/>
        <v>#</v>
      </c>
      <c r="AP3179" s="15" t="str">
        <f t="shared" si="2269"/>
        <v>,SZR</v>
      </c>
      <c r="AQ3179" s="9" t="str">
        <f>_xlfn.XLOOKUP(D3179,Sheet2!$E$3:$E$101,Sheet2!$F$3:$F$101,"******************")</f>
        <v>******************</v>
      </c>
      <c r="AR3179" s="33" t="str">
        <f t="shared" si="2236"/>
        <v>SKPBZ RTC</v>
      </c>
      <c r="AS3179" s="9" t="str">
        <f t="shared" si="2237"/>
        <v>DOCS</v>
      </c>
      <c r="AT3179" s="4">
        <f t="shared" si="2270"/>
        <v>0</v>
      </c>
      <c r="AU3179" s="6">
        <f t="shared" si="2271"/>
        <v>1</v>
      </c>
      <c r="AV3179" s="4" t="str">
        <f t="shared" si="2239"/>
        <v>S</v>
      </c>
      <c r="AW3179" s="4">
        <f t="shared" si="2272"/>
        <v>14</v>
      </c>
      <c r="AX3179" s="4" t="str">
        <f>_xlfn.XLOOKUP(AW3179,Sheet2!$Q$3:$Q$66,Sheet2!$R$3:$R$66,"**")</f>
        <v>RTC</v>
      </c>
      <c r="AY3179" s="4">
        <f t="shared" si="2273"/>
        <v>7</v>
      </c>
      <c r="AZ3179" s="16" t="str">
        <f t="shared" si="2274"/>
        <v>SKPBZ</v>
      </c>
    </row>
    <row r="3180" spans="1:52" x14ac:dyDescent="0.35">
      <c r="B3180" s="3">
        <f t="shared" si="2231"/>
        <v>18</v>
      </c>
      <c r="C3180" s="1">
        <f t="shared" si="2232"/>
        <v>6422</v>
      </c>
      <c r="D3180" s="2">
        <v>416</v>
      </c>
      <c r="E3180" s="2" t="str">
        <f>_xlfn.XLOOKUP(C3180,Sheet2!$N$3:$N$1000,Sheet2!$O$3:$O$1000,"")</f>
        <v/>
      </c>
      <c r="F3180" s="9" t="str">
        <f t="shared" si="2240"/>
        <v>JMP SCORE</v>
      </c>
      <c r="G3180" s="4" t="str">
        <f t="shared" si="2233"/>
        <v>1</v>
      </c>
      <c r="H3180" s="4">
        <f t="shared" si="2234"/>
        <v>16</v>
      </c>
      <c r="I3180" s="6">
        <f t="shared" si="2241"/>
        <v>0</v>
      </c>
      <c r="J3180" s="6">
        <f t="shared" si="2242"/>
        <v>0</v>
      </c>
      <c r="K3180" s="6">
        <f t="shared" si="2243"/>
        <v>0</v>
      </c>
      <c r="L3180" s="6">
        <f t="shared" si="2244"/>
        <v>4</v>
      </c>
      <c r="M3180" s="6">
        <f t="shared" si="2245"/>
        <v>1</v>
      </c>
      <c r="N3180" s="6">
        <f t="shared" si="2246"/>
        <v>6</v>
      </c>
      <c r="O3180" s="13">
        <f t="shared" si="2247"/>
        <v>0</v>
      </c>
      <c r="P3180" s="4">
        <f t="shared" si="2248"/>
        <v>0</v>
      </c>
      <c r="Q3180" s="4">
        <f t="shared" si="2249"/>
        <v>0</v>
      </c>
      <c r="R3180">
        <f t="shared" si="2250"/>
        <v>16</v>
      </c>
      <c r="S3180" s="4">
        <f t="shared" si="2251"/>
        <v>1</v>
      </c>
      <c r="T3180" s="15">
        <f t="shared" si="2252"/>
        <v>0</v>
      </c>
      <c r="U3180" s="4">
        <f t="shared" si="2253"/>
        <v>0</v>
      </c>
      <c r="V3180" s="4">
        <f t="shared" si="2254"/>
        <v>0</v>
      </c>
      <c r="W3180" s="4">
        <f t="shared" si="2255"/>
        <v>1</v>
      </c>
      <c r="X3180" s="6">
        <f t="shared" si="2256"/>
        <v>0</v>
      </c>
      <c r="Y3180" s="4">
        <f t="shared" si="2257"/>
        <v>0</v>
      </c>
      <c r="Z3180" s="6">
        <f t="shared" si="2258"/>
        <v>1</v>
      </c>
      <c r="AA3180" s="18">
        <f t="shared" si="2259"/>
        <v>6</v>
      </c>
      <c r="AB3180" s="9" t="str">
        <f t="shared" si="2238"/>
        <v>SCORE</v>
      </c>
      <c r="AC3180" s="9" t="str">
        <f>_xlfn.XLOOKUP(R3180,Sheet2!$H$3:$H$258,Sheet2!$I$3:$I$258,"-----")</f>
        <v>*****</v>
      </c>
      <c r="AD3180" s="9" t="str">
        <f>_xlfn.XLOOKUP(VALUE(AE3180),Sheet2!$N$3:$N$1000,Sheet2!$O$3:$O$1000,"********")</f>
        <v>SCORE</v>
      </c>
      <c r="AE3180" t="str">
        <f t="shared" si="2235"/>
        <v>6440</v>
      </c>
      <c r="AF3180" s="9" t="str">
        <f>IF(R3180&lt;200,"+"&amp;TEXT(R3180,"0"),"-"&amp;TEXT(_xlfn.XLOOKUP(R3180,Sheet2!$K$3:$K$130,Sheet2!$L$3:$L$130,"-----"),"0"))</f>
        <v>+16</v>
      </c>
      <c r="AG3180" s="9" t="str">
        <f t="shared" si="2260"/>
        <v/>
      </c>
      <c r="AH3180" s="9" t="str">
        <f t="shared" si="2261"/>
        <v>JMP SCORE</v>
      </c>
      <c r="AI3180" t="str">
        <f t="shared" si="2262"/>
        <v>0,SCORE</v>
      </c>
      <c r="AJ3180" s="16" t="str">
        <f t="shared" si="2263"/>
        <v>SCORE</v>
      </c>
      <c r="AK3180" t="str">
        <f t="shared" si="2264"/>
        <v>NEG# 0,0,SEZ</v>
      </c>
      <c r="AL3180" s="4" t="str">
        <f t="shared" si="2265"/>
        <v>NEG</v>
      </c>
      <c r="AM3180" s="4" t="str">
        <f t="shared" si="2266"/>
        <v/>
      </c>
      <c r="AN3180" s="4" t="str">
        <f t="shared" si="2267"/>
        <v/>
      </c>
      <c r="AO3180" s="4" t="str">
        <f t="shared" si="2268"/>
        <v>#</v>
      </c>
      <c r="AP3180" s="15" t="str">
        <f t="shared" si="2269"/>
        <v>,SEZ</v>
      </c>
      <c r="AQ3180" s="9" t="str">
        <f>_xlfn.XLOOKUP(D3180,Sheet2!$E$3:$E$101,Sheet2!$F$3:$F$101,"******************")</f>
        <v>******************</v>
      </c>
      <c r="AR3180" s="33" t="str">
        <f t="shared" si="2236"/>
        <v>DIA 0,CDR</v>
      </c>
      <c r="AS3180" s="9" t="str">
        <f t="shared" si="2237"/>
        <v>DIA</v>
      </c>
      <c r="AT3180" s="4">
        <f t="shared" si="2270"/>
        <v>0</v>
      </c>
      <c r="AU3180" s="6">
        <f t="shared" si="2271"/>
        <v>0</v>
      </c>
      <c r="AV3180" s="4" t="str">
        <f t="shared" si="2239"/>
        <v/>
      </c>
      <c r="AW3180" s="4">
        <f t="shared" si="2272"/>
        <v>16</v>
      </c>
      <c r="AX3180" s="4" t="str">
        <f>_xlfn.XLOOKUP(AW3180,Sheet2!$Q$3:$Q$66,Sheet2!$R$3:$R$66,"**")</f>
        <v>CDR</v>
      </c>
      <c r="AY3180" s="4">
        <f t="shared" si="2273"/>
        <v>1</v>
      </c>
      <c r="AZ3180" s="16" t="str">
        <f t="shared" si="2274"/>
        <v>SKPBN</v>
      </c>
    </row>
    <row r="3181" spans="1:52" x14ac:dyDescent="0.35">
      <c r="B3181" s="3">
        <f t="shared" si="2231"/>
        <v>19</v>
      </c>
      <c r="C3181" s="1">
        <f t="shared" si="2232"/>
        <v>6423</v>
      </c>
      <c r="D3181" s="2">
        <v>60114</v>
      </c>
      <c r="E3181" s="2" t="str">
        <f>_xlfn.XLOOKUP(C3181,Sheet2!$N$3:$N$1000,Sheet2!$O$3:$O$1000,"")</f>
        <v/>
      </c>
      <c r="F3181" s="9" t="str">
        <f t="shared" si="2240"/>
        <v>NIOS RTC</v>
      </c>
      <c r="G3181" s="4" t="str">
        <f t="shared" si="2233"/>
        <v>140</v>
      </c>
      <c r="H3181" s="4">
        <f t="shared" si="2234"/>
        <v>114</v>
      </c>
      <c r="I3181" s="6">
        <f t="shared" si="2241"/>
        <v>0</v>
      </c>
      <c r="J3181" s="6">
        <f t="shared" si="2242"/>
        <v>6</v>
      </c>
      <c r="K3181" s="6">
        <f t="shared" si="2243"/>
        <v>0</v>
      </c>
      <c r="L3181" s="6">
        <f t="shared" si="2244"/>
        <v>1</v>
      </c>
      <c r="M3181" s="6">
        <f t="shared" si="2245"/>
        <v>1</v>
      </c>
      <c r="N3181" s="6">
        <f t="shared" si="2246"/>
        <v>4</v>
      </c>
      <c r="O3181" s="13">
        <f t="shared" si="2247"/>
        <v>12</v>
      </c>
      <c r="P3181" s="4">
        <f t="shared" si="2248"/>
        <v>3</v>
      </c>
      <c r="Q3181" s="4">
        <f t="shared" si="2249"/>
        <v>0</v>
      </c>
      <c r="R3181">
        <f t="shared" si="2250"/>
        <v>114</v>
      </c>
      <c r="S3181" s="4">
        <f t="shared" si="2251"/>
        <v>0</v>
      </c>
      <c r="T3181" s="15">
        <f t="shared" si="2252"/>
        <v>0</v>
      </c>
      <c r="U3181" s="4">
        <f t="shared" si="2253"/>
        <v>3</v>
      </c>
      <c r="V3181" s="4">
        <f t="shared" si="2254"/>
        <v>0</v>
      </c>
      <c r="W3181" s="4">
        <f t="shared" si="2255"/>
        <v>0</v>
      </c>
      <c r="X3181" s="6">
        <f t="shared" si="2256"/>
        <v>1</v>
      </c>
      <c r="Y3181" s="4">
        <f t="shared" si="2257"/>
        <v>0</v>
      </c>
      <c r="Z3181" s="6">
        <f t="shared" si="2258"/>
        <v>1</v>
      </c>
      <c r="AA3181" s="18">
        <f t="shared" si="2259"/>
        <v>4</v>
      </c>
      <c r="AB3181" s="9" t="str">
        <f t="shared" si="2238"/>
        <v>TRCL+1</v>
      </c>
      <c r="AC3181" s="9" t="str">
        <f>_xlfn.XLOOKUP(R3181,Sheet2!$H$3:$H$258,Sheet2!$I$3:$I$258,"-----")</f>
        <v>TRCL+1</v>
      </c>
      <c r="AD3181" s="9" t="str">
        <f>_xlfn.XLOOKUP(VALUE(AE3181),Sheet2!$N$3:$N$1000,Sheet2!$O$3:$O$1000,"********")</f>
        <v>********</v>
      </c>
      <c r="AE3181" t="str">
        <f t="shared" si="2235"/>
        <v>6537</v>
      </c>
      <c r="AF3181" s="9" t="str">
        <f>IF(R3181&lt;200,"+"&amp;TEXT(R3181,"0"),"-"&amp;TEXT(_xlfn.XLOOKUP(R3181,Sheet2!$K$3:$K$130,Sheet2!$L$3:$L$130,"-----"),"0"))</f>
        <v>+114</v>
      </c>
      <c r="AG3181" s="9" t="str">
        <f t="shared" si="2260"/>
        <v/>
      </c>
      <c r="AH3181" s="9" t="str">
        <f t="shared" si="2261"/>
        <v>JMP TRCL+1</v>
      </c>
      <c r="AI3181" t="str">
        <f t="shared" si="2262"/>
        <v>0,TRCL+1</v>
      </c>
      <c r="AJ3181" s="16" t="str">
        <f t="shared" si="2263"/>
        <v>TRCL+1</v>
      </c>
      <c r="AK3181" t="str">
        <f t="shared" si="2264"/>
        <v>COML# 3,0,SZR</v>
      </c>
      <c r="AL3181" s="4" t="str">
        <f t="shared" si="2265"/>
        <v>COM</v>
      </c>
      <c r="AM3181" s="4" t="str">
        <f t="shared" si="2266"/>
        <v>L</v>
      </c>
      <c r="AN3181" s="4" t="str">
        <f t="shared" si="2267"/>
        <v/>
      </c>
      <c r="AO3181" s="4" t="str">
        <f t="shared" si="2268"/>
        <v>#</v>
      </c>
      <c r="AP3181" s="15" t="str">
        <f t="shared" si="2269"/>
        <v>,SZR</v>
      </c>
      <c r="AQ3181" s="9" t="str">
        <f>_xlfn.XLOOKUP(D3181,Sheet2!$E$3:$E$101,Sheet2!$F$3:$F$101,"******************")</f>
        <v>******************</v>
      </c>
      <c r="AR3181" s="33" t="str">
        <f t="shared" si="2236"/>
        <v>NIOS RTC</v>
      </c>
      <c r="AS3181" s="9" t="str">
        <f t="shared" si="2237"/>
        <v>DOCS</v>
      </c>
      <c r="AT3181" s="4">
        <f t="shared" si="2270"/>
        <v>0</v>
      </c>
      <c r="AU3181" s="6">
        <f t="shared" si="2271"/>
        <v>1</v>
      </c>
      <c r="AV3181" s="4" t="str">
        <f t="shared" si="2239"/>
        <v>S</v>
      </c>
      <c r="AW3181" s="4">
        <f t="shared" si="2272"/>
        <v>14</v>
      </c>
      <c r="AX3181" s="4" t="str">
        <f>_xlfn.XLOOKUP(AW3181,Sheet2!$Q$3:$Q$66,Sheet2!$R$3:$R$66,"**")</f>
        <v>RTC</v>
      </c>
      <c r="AY3181" s="4">
        <f t="shared" si="2273"/>
        <v>0</v>
      </c>
      <c r="AZ3181" s="16" t="str">
        <f t="shared" si="2274"/>
        <v>SKPBZ</v>
      </c>
    </row>
    <row r="3182" spans="1:52" x14ac:dyDescent="0.35">
      <c r="B3182" s="3">
        <f t="shared" si="2231"/>
        <v>20</v>
      </c>
      <c r="C3182" s="1">
        <f t="shared" si="2232"/>
        <v>6424</v>
      </c>
      <c r="D3182" s="2">
        <v>63514</v>
      </c>
      <c r="E3182" s="2" t="str">
        <f>_xlfn.XLOOKUP(C3182,Sheet2!$N$3:$N$1000,Sheet2!$O$3:$O$1000,"")</f>
        <v/>
      </c>
      <c r="F3182" s="9" t="str">
        <f t="shared" si="2240"/>
        <v>SKPBZ RTC</v>
      </c>
      <c r="G3182" s="4" t="str">
        <f t="shared" si="2233"/>
        <v>147</v>
      </c>
      <c r="H3182" s="4">
        <f t="shared" si="2234"/>
        <v>114</v>
      </c>
      <c r="I3182" s="6">
        <f t="shared" si="2241"/>
        <v>0</v>
      </c>
      <c r="J3182" s="6">
        <f t="shared" si="2242"/>
        <v>6</v>
      </c>
      <c r="K3182" s="6">
        <f t="shared" si="2243"/>
        <v>3</v>
      </c>
      <c r="L3182" s="6">
        <f t="shared" si="2244"/>
        <v>5</v>
      </c>
      <c r="M3182" s="6">
        <f t="shared" si="2245"/>
        <v>1</v>
      </c>
      <c r="N3182" s="6">
        <f t="shared" si="2246"/>
        <v>4</v>
      </c>
      <c r="O3182" s="13">
        <f t="shared" si="2247"/>
        <v>12</v>
      </c>
      <c r="P3182" s="4">
        <f t="shared" si="2248"/>
        <v>3</v>
      </c>
      <c r="Q3182" s="4">
        <f t="shared" si="2249"/>
        <v>0</v>
      </c>
      <c r="R3182">
        <f t="shared" si="2250"/>
        <v>114</v>
      </c>
      <c r="S3182" s="4">
        <f t="shared" si="2251"/>
        <v>3</v>
      </c>
      <c r="T3182" s="15">
        <f t="shared" si="2252"/>
        <v>1</v>
      </c>
      <c r="U3182" s="4">
        <f t="shared" si="2253"/>
        <v>3</v>
      </c>
      <c r="V3182" s="4">
        <f t="shared" si="2254"/>
        <v>0</v>
      </c>
      <c r="W3182" s="4">
        <f t="shared" si="2255"/>
        <v>7</v>
      </c>
      <c r="X3182" s="6">
        <f t="shared" si="2256"/>
        <v>1</v>
      </c>
      <c r="Y3182" s="4">
        <f t="shared" si="2257"/>
        <v>0</v>
      </c>
      <c r="Z3182" s="6">
        <f t="shared" si="2258"/>
        <v>1</v>
      </c>
      <c r="AA3182" s="18">
        <f t="shared" si="2259"/>
        <v>4</v>
      </c>
      <c r="AB3182" s="9" t="str">
        <f t="shared" si="2238"/>
        <v>+114,3</v>
      </c>
      <c r="AC3182" s="9" t="str">
        <f>_xlfn.XLOOKUP(R3182,Sheet2!$H$3:$H$258,Sheet2!$I$3:$I$258,"-----")</f>
        <v>TRCL+1</v>
      </c>
      <c r="AD3182" s="9" t="str">
        <f>_xlfn.XLOOKUP(VALUE(AE3182),Sheet2!$N$3:$N$1000,Sheet2!$O$3:$O$1000,"********")</f>
        <v>********</v>
      </c>
      <c r="AE3182" t="str">
        <f t="shared" si="2235"/>
        <v>6540</v>
      </c>
      <c r="AF3182" s="9" t="str">
        <f>IF(R3182&lt;200,"+"&amp;TEXT(R3182,"0"),"-"&amp;TEXT(_xlfn.XLOOKUP(R3182,Sheet2!$K$3:$K$130,Sheet2!$L$3:$L$130,"-----"),"0"))</f>
        <v>+114</v>
      </c>
      <c r="AG3182" s="9" t="str">
        <f t="shared" si="2260"/>
        <v>@</v>
      </c>
      <c r="AH3182" s="9" t="str">
        <f t="shared" si="2261"/>
        <v>JMP @+114,3</v>
      </c>
      <c r="AI3182" t="str">
        <f t="shared" si="2262"/>
        <v>0,@+114,3</v>
      </c>
      <c r="AJ3182" s="16" t="str">
        <f t="shared" si="2263"/>
        <v>@+114,3</v>
      </c>
      <c r="AK3182" t="str">
        <f t="shared" si="2264"/>
        <v>ANDL# 3,0,SZR</v>
      </c>
      <c r="AL3182" s="4" t="str">
        <f t="shared" si="2265"/>
        <v>AND</v>
      </c>
      <c r="AM3182" s="4" t="str">
        <f t="shared" si="2266"/>
        <v>L</v>
      </c>
      <c r="AN3182" s="4" t="str">
        <f t="shared" si="2267"/>
        <v/>
      </c>
      <c r="AO3182" s="4" t="str">
        <f t="shared" si="2268"/>
        <v>#</v>
      </c>
      <c r="AP3182" s="15" t="str">
        <f t="shared" si="2269"/>
        <v>,SZR</v>
      </c>
      <c r="AQ3182" s="9" t="str">
        <f>_xlfn.XLOOKUP(D3182,Sheet2!$E$3:$E$101,Sheet2!$F$3:$F$101,"******************")</f>
        <v>******************</v>
      </c>
      <c r="AR3182" s="33" t="str">
        <f t="shared" si="2236"/>
        <v>SKPBZ RTC</v>
      </c>
      <c r="AS3182" s="9" t="str">
        <f t="shared" si="2237"/>
        <v>DOCS</v>
      </c>
      <c r="AT3182" s="4">
        <f t="shared" si="2270"/>
        <v>0</v>
      </c>
      <c r="AU3182" s="6">
        <f t="shared" si="2271"/>
        <v>1</v>
      </c>
      <c r="AV3182" s="4" t="str">
        <f t="shared" si="2239"/>
        <v>S</v>
      </c>
      <c r="AW3182" s="4">
        <f t="shared" si="2272"/>
        <v>14</v>
      </c>
      <c r="AX3182" s="4" t="str">
        <f>_xlfn.XLOOKUP(AW3182,Sheet2!$Q$3:$Q$66,Sheet2!$R$3:$R$66,"**")</f>
        <v>RTC</v>
      </c>
      <c r="AY3182" s="4">
        <f t="shared" si="2273"/>
        <v>7</v>
      </c>
      <c r="AZ3182" s="16" t="str">
        <f t="shared" si="2274"/>
        <v>SKPBZ</v>
      </c>
    </row>
    <row r="3183" spans="1:52" x14ac:dyDescent="0.35">
      <c r="B3183" s="3">
        <f t="shared" si="2231"/>
        <v>21</v>
      </c>
      <c r="C3183" s="1">
        <f t="shared" si="2232"/>
        <v>6425</v>
      </c>
      <c r="D3183" s="2">
        <v>403</v>
      </c>
      <c r="E3183" s="2" t="str">
        <f>_xlfn.XLOOKUP(C3183,Sheet2!$N$3:$N$1000,Sheet2!$O$3:$O$1000,"")</f>
        <v/>
      </c>
      <c r="F3183" s="9" t="str">
        <f t="shared" si="2240"/>
        <v>JMP +3</v>
      </c>
      <c r="G3183" s="4" t="str">
        <f t="shared" si="2233"/>
        <v>1</v>
      </c>
      <c r="H3183" s="4">
        <f t="shared" si="2234"/>
        <v>3</v>
      </c>
      <c r="I3183" s="6">
        <f t="shared" si="2241"/>
        <v>0</v>
      </c>
      <c r="J3183" s="6">
        <f t="shared" si="2242"/>
        <v>0</v>
      </c>
      <c r="K3183" s="6">
        <f t="shared" si="2243"/>
        <v>0</v>
      </c>
      <c r="L3183" s="6">
        <f t="shared" si="2244"/>
        <v>4</v>
      </c>
      <c r="M3183" s="6">
        <f t="shared" si="2245"/>
        <v>0</v>
      </c>
      <c r="N3183" s="6">
        <f t="shared" si="2246"/>
        <v>3</v>
      </c>
      <c r="O3183" s="13">
        <f t="shared" si="2247"/>
        <v>0</v>
      </c>
      <c r="P3183" s="4">
        <f t="shared" si="2248"/>
        <v>0</v>
      </c>
      <c r="Q3183" s="4">
        <f t="shared" si="2249"/>
        <v>0</v>
      </c>
      <c r="R3183">
        <f t="shared" si="2250"/>
        <v>3</v>
      </c>
      <c r="S3183" s="4">
        <f t="shared" si="2251"/>
        <v>1</v>
      </c>
      <c r="T3183" s="15">
        <f t="shared" si="2252"/>
        <v>0</v>
      </c>
      <c r="U3183" s="4">
        <f t="shared" si="2253"/>
        <v>0</v>
      </c>
      <c r="V3183" s="4">
        <f t="shared" si="2254"/>
        <v>0</v>
      </c>
      <c r="W3183" s="4">
        <f t="shared" si="2255"/>
        <v>1</v>
      </c>
      <c r="X3183" s="6">
        <f t="shared" si="2256"/>
        <v>0</v>
      </c>
      <c r="Y3183" s="4">
        <f t="shared" si="2257"/>
        <v>0</v>
      </c>
      <c r="Z3183" s="6">
        <f t="shared" si="2258"/>
        <v>0</v>
      </c>
      <c r="AA3183" s="18">
        <f t="shared" si="2259"/>
        <v>3</v>
      </c>
      <c r="AB3183" s="9" t="str">
        <f t="shared" si="2238"/>
        <v>+3</v>
      </c>
      <c r="AC3183" s="9" t="str">
        <f>_xlfn.XLOOKUP(R3183,Sheet2!$H$3:$H$258,Sheet2!$I$3:$I$258,"-----")</f>
        <v>*****</v>
      </c>
      <c r="AD3183" s="9" t="str">
        <f>_xlfn.XLOOKUP(VALUE(AE3183),Sheet2!$N$3:$N$1000,Sheet2!$O$3:$O$1000,"********")</f>
        <v>********</v>
      </c>
      <c r="AE3183" t="str">
        <f t="shared" si="2235"/>
        <v>6430</v>
      </c>
      <c r="AF3183" s="9" t="str">
        <f>IF(R3183&lt;200,"+"&amp;TEXT(R3183,"0"),"-"&amp;TEXT(_xlfn.XLOOKUP(R3183,Sheet2!$K$3:$K$130,Sheet2!$L$3:$L$130,"-----"),"0"))</f>
        <v>+3</v>
      </c>
      <c r="AG3183" s="9" t="str">
        <f t="shared" si="2260"/>
        <v/>
      </c>
      <c r="AH3183" s="9" t="str">
        <f t="shared" si="2261"/>
        <v>JMP +3</v>
      </c>
      <c r="AI3183" t="str">
        <f t="shared" si="2262"/>
        <v>0,+3</v>
      </c>
      <c r="AJ3183" s="16" t="str">
        <f t="shared" si="2263"/>
        <v>+3</v>
      </c>
      <c r="AK3183" t="str">
        <f t="shared" si="2264"/>
        <v>NEG 0,0,SNC</v>
      </c>
      <c r="AL3183" s="4" t="str">
        <f t="shared" si="2265"/>
        <v>NEG</v>
      </c>
      <c r="AM3183" s="4" t="str">
        <f t="shared" si="2266"/>
        <v/>
      </c>
      <c r="AN3183" s="4" t="str">
        <f t="shared" si="2267"/>
        <v/>
      </c>
      <c r="AO3183" s="4" t="str">
        <f t="shared" si="2268"/>
        <v/>
      </c>
      <c r="AP3183" s="15" t="str">
        <f t="shared" si="2269"/>
        <v>,SNC</v>
      </c>
      <c r="AQ3183" s="9" t="str">
        <f>_xlfn.XLOOKUP(D3183,Sheet2!$E$3:$E$101,Sheet2!$F$3:$F$101,"******************")</f>
        <v>******************</v>
      </c>
      <c r="AR3183" s="33" t="str">
        <f t="shared" si="2236"/>
        <v>DIA 0,MAP1</v>
      </c>
      <c r="AS3183" s="9" t="str">
        <f t="shared" si="2237"/>
        <v>DIA</v>
      </c>
      <c r="AT3183" s="4">
        <f t="shared" si="2270"/>
        <v>0</v>
      </c>
      <c r="AU3183" s="6">
        <f t="shared" si="2271"/>
        <v>0</v>
      </c>
      <c r="AV3183" s="4" t="str">
        <f t="shared" si="2239"/>
        <v/>
      </c>
      <c r="AW3183" s="4">
        <f t="shared" si="2272"/>
        <v>3</v>
      </c>
      <c r="AX3183" s="4" t="str">
        <f>_xlfn.XLOOKUP(AW3183,Sheet2!$Q$3:$Q$66,Sheet2!$R$3:$R$66,"**")</f>
        <v>MAP1</v>
      </c>
      <c r="AY3183" s="4">
        <f t="shared" si="2273"/>
        <v>1</v>
      </c>
      <c r="AZ3183" s="16" t="str">
        <f t="shared" si="2274"/>
        <v>SKPBN</v>
      </c>
    </row>
    <row r="3184" spans="1:52" x14ac:dyDescent="0.35">
      <c r="B3184" s="3">
        <f t="shared" si="2231"/>
        <v>22</v>
      </c>
      <c r="C3184" s="1">
        <f t="shared" si="2232"/>
        <v>6426</v>
      </c>
      <c r="D3184" s="2">
        <v>63614</v>
      </c>
      <c r="E3184" s="2" t="str">
        <f>_xlfn.XLOOKUP(C3184,Sheet2!$N$3:$N$1000,Sheet2!$O$3:$O$1000,"")</f>
        <v/>
      </c>
      <c r="F3184" s="9" t="str">
        <f t="shared" si="2240"/>
        <v>SKPDN RTC</v>
      </c>
      <c r="G3184" s="4" t="str">
        <f t="shared" si="2233"/>
        <v>147</v>
      </c>
      <c r="H3184" s="4">
        <f t="shared" si="2234"/>
        <v>214</v>
      </c>
      <c r="I3184" s="6">
        <f t="shared" si="2241"/>
        <v>0</v>
      </c>
      <c r="J3184" s="6">
        <f t="shared" si="2242"/>
        <v>6</v>
      </c>
      <c r="K3184" s="6">
        <f t="shared" si="2243"/>
        <v>3</v>
      </c>
      <c r="L3184" s="6">
        <f t="shared" si="2244"/>
        <v>6</v>
      </c>
      <c r="M3184" s="6">
        <f t="shared" si="2245"/>
        <v>1</v>
      </c>
      <c r="N3184" s="6">
        <f t="shared" si="2246"/>
        <v>4</v>
      </c>
      <c r="O3184" s="13">
        <f t="shared" si="2247"/>
        <v>12</v>
      </c>
      <c r="P3184" s="4">
        <f t="shared" si="2248"/>
        <v>3</v>
      </c>
      <c r="Q3184" s="4">
        <f t="shared" si="2249"/>
        <v>0</v>
      </c>
      <c r="R3184">
        <f t="shared" si="2250"/>
        <v>214</v>
      </c>
      <c r="S3184" s="4">
        <f t="shared" si="2251"/>
        <v>3</v>
      </c>
      <c r="T3184" s="15">
        <f t="shared" si="2252"/>
        <v>1</v>
      </c>
      <c r="U3184" s="4">
        <f t="shared" si="2253"/>
        <v>3</v>
      </c>
      <c r="V3184" s="4">
        <f t="shared" si="2254"/>
        <v>0</v>
      </c>
      <c r="W3184" s="4">
        <f t="shared" si="2255"/>
        <v>7</v>
      </c>
      <c r="X3184" s="6">
        <f t="shared" si="2256"/>
        <v>2</v>
      </c>
      <c r="Y3184" s="4">
        <f t="shared" si="2257"/>
        <v>0</v>
      </c>
      <c r="Z3184" s="6">
        <f t="shared" si="2258"/>
        <v>1</v>
      </c>
      <c r="AA3184" s="18">
        <f t="shared" si="2259"/>
        <v>4</v>
      </c>
      <c r="AB3184" s="9" t="str">
        <f t="shared" si="2238"/>
        <v>-164,3</v>
      </c>
      <c r="AC3184" s="9" t="str">
        <f>_xlfn.XLOOKUP(R3184,Sheet2!$H$3:$H$258,Sheet2!$I$3:$I$258,"-----")</f>
        <v>M400</v>
      </c>
      <c r="AD3184" s="9" t="str">
        <f>_xlfn.XLOOKUP(VALUE(AE3184),Sheet2!$N$3:$N$1000,Sheet2!$O$3:$O$1000,"********")</f>
        <v>********</v>
      </c>
      <c r="AE3184" t="str">
        <f t="shared" si="2235"/>
        <v>6242</v>
      </c>
      <c r="AF3184" s="9" t="str">
        <f>IF(R3184&lt;200,"+"&amp;TEXT(R3184,"0"),"-"&amp;TEXT(_xlfn.XLOOKUP(R3184,Sheet2!$K$3:$K$130,Sheet2!$L$3:$L$130,"-----"),"0"))</f>
        <v>-164</v>
      </c>
      <c r="AG3184" s="9" t="str">
        <f t="shared" si="2260"/>
        <v>@</v>
      </c>
      <c r="AH3184" s="9" t="str">
        <f t="shared" si="2261"/>
        <v>JMP @-164,3</v>
      </c>
      <c r="AI3184" t="str">
        <f t="shared" si="2262"/>
        <v>0,@-164,3</v>
      </c>
      <c r="AJ3184" s="16" t="str">
        <f t="shared" si="2263"/>
        <v>@-164,3</v>
      </c>
      <c r="AK3184" t="str">
        <f t="shared" si="2264"/>
        <v>ANDR# 3,0,SZR</v>
      </c>
      <c r="AL3184" s="4" t="str">
        <f t="shared" si="2265"/>
        <v>AND</v>
      </c>
      <c r="AM3184" s="4" t="str">
        <f t="shared" si="2266"/>
        <v>R</v>
      </c>
      <c r="AN3184" s="4" t="str">
        <f t="shared" si="2267"/>
        <v/>
      </c>
      <c r="AO3184" s="4" t="str">
        <f t="shared" si="2268"/>
        <v>#</v>
      </c>
      <c r="AP3184" s="15" t="str">
        <f t="shared" si="2269"/>
        <v>,SZR</v>
      </c>
      <c r="AQ3184" s="9" t="str">
        <f>_xlfn.XLOOKUP(D3184,Sheet2!$E$3:$E$101,Sheet2!$F$3:$F$101,"******************")</f>
        <v>******************</v>
      </c>
      <c r="AR3184" s="33" t="str">
        <f t="shared" si="2236"/>
        <v>SKPDN RTC</v>
      </c>
      <c r="AS3184" s="9" t="str">
        <f t="shared" si="2237"/>
        <v>DOCC</v>
      </c>
      <c r="AT3184" s="4">
        <f t="shared" si="2270"/>
        <v>0</v>
      </c>
      <c r="AU3184" s="6">
        <f t="shared" si="2271"/>
        <v>2</v>
      </c>
      <c r="AV3184" s="4" t="str">
        <f t="shared" si="2239"/>
        <v>C</v>
      </c>
      <c r="AW3184" s="4">
        <f t="shared" si="2272"/>
        <v>14</v>
      </c>
      <c r="AX3184" s="4" t="str">
        <f>_xlfn.XLOOKUP(AW3184,Sheet2!$Q$3:$Q$66,Sheet2!$R$3:$R$66,"**")</f>
        <v>RTC</v>
      </c>
      <c r="AY3184" s="4">
        <f t="shared" si="2273"/>
        <v>7</v>
      </c>
      <c r="AZ3184" s="16" t="str">
        <f t="shared" si="2274"/>
        <v>SKPDN</v>
      </c>
    </row>
    <row r="3185" spans="1:52" x14ac:dyDescent="0.35">
      <c r="B3185" s="3">
        <f t="shared" si="2231"/>
        <v>23</v>
      </c>
      <c r="C3185" s="1">
        <f t="shared" si="2232"/>
        <v>6427</v>
      </c>
      <c r="D3185" s="2">
        <v>411</v>
      </c>
      <c r="E3185" s="2" t="str">
        <f>_xlfn.XLOOKUP(C3185,Sheet2!$N$3:$N$1000,Sheet2!$O$3:$O$1000,"")</f>
        <v/>
      </c>
      <c r="F3185" s="9" t="str">
        <f t="shared" si="2240"/>
        <v>JMP SCORE</v>
      </c>
      <c r="G3185" s="4" t="str">
        <f t="shared" si="2233"/>
        <v>1</v>
      </c>
      <c r="H3185" s="4">
        <f t="shared" si="2234"/>
        <v>11</v>
      </c>
      <c r="I3185" s="6">
        <f t="shared" si="2241"/>
        <v>0</v>
      </c>
      <c r="J3185" s="6">
        <f t="shared" si="2242"/>
        <v>0</v>
      </c>
      <c r="K3185" s="6">
        <f t="shared" si="2243"/>
        <v>0</v>
      </c>
      <c r="L3185" s="6">
        <f t="shared" si="2244"/>
        <v>4</v>
      </c>
      <c r="M3185" s="6">
        <f t="shared" si="2245"/>
        <v>1</v>
      </c>
      <c r="N3185" s="6">
        <f t="shared" si="2246"/>
        <v>1</v>
      </c>
      <c r="O3185" s="13">
        <f t="shared" si="2247"/>
        <v>0</v>
      </c>
      <c r="P3185" s="4">
        <f t="shared" si="2248"/>
        <v>0</v>
      </c>
      <c r="Q3185" s="4">
        <f t="shared" si="2249"/>
        <v>0</v>
      </c>
      <c r="R3185">
        <f t="shared" si="2250"/>
        <v>11</v>
      </c>
      <c r="S3185" s="4">
        <f t="shared" si="2251"/>
        <v>1</v>
      </c>
      <c r="T3185" s="15">
        <f t="shared" si="2252"/>
        <v>0</v>
      </c>
      <c r="U3185" s="4">
        <f t="shared" si="2253"/>
        <v>0</v>
      </c>
      <c r="V3185" s="4">
        <f t="shared" si="2254"/>
        <v>0</v>
      </c>
      <c r="W3185" s="4">
        <f t="shared" si="2255"/>
        <v>1</v>
      </c>
      <c r="X3185" s="6">
        <f t="shared" si="2256"/>
        <v>0</v>
      </c>
      <c r="Y3185" s="4">
        <f t="shared" si="2257"/>
        <v>0</v>
      </c>
      <c r="Z3185" s="6">
        <f t="shared" si="2258"/>
        <v>1</v>
      </c>
      <c r="AA3185" s="18">
        <f t="shared" si="2259"/>
        <v>1</v>
      </c>
      <c r="AB3185" s="9" t="str">
        <f t="shared" si="2238"/>
        <v>SCORE</v>
      </c>
      <c r="AC3185" s="9" t="str">
        <f>_xlfn.XLOOKUP(R3185,Sheet2!$H$3:$H$258,Sheet2!$I$3:$I$258,"-----")</f>
        <v>C2</v>
      </c>
      <c r="AD3185" s="9" t="str">
        <f>_xlfn.XLOOKUP(VALUE(AE3185),Sheet2!$N$3:$N$1000,Sheet2!$O$3:$O$1000,"********")</f>
        <v>SCORE</v>
      </c>
      <c r="AE3185" t="str">
        <f t="shared" si="2235"/>
        <v>6440</v>
      </c>
      <c r="AF3185" s="9" t="str">
        <f>IF(R3185&lt;200,"+"&amp;TEXT(R3185,"0"),"-"&amp;TEXT(_xlfn.XLOOKUP(R3185,Sheet2!$K$3:$K$130,Sheet2!$L$3:$L$130,"-----"),"0"))</f>
        <v>+11</v>
      </c>
      <c r="AG3185" s="9" t="str">
        <f t="shared" si="2260"/>
        <v/>
      </c>
      <c r="AH3185" s="9" t="str">
        <f t="shared" si="2261"/>
        <v>JMP SCORE</v>
      </c>
      <c r="AI3185" t="str">
        <f t="shared" si="2262"/>
        <v>0,SCORE</v>
      </c>
      <c r="AJ3185" s="16" t="str">
        <f t="shared" si="2263"/>
        <v>SCORE</v>
      </c>
      <c r="AK3185" t="str">
        <f t="shared" si="2264"/>
        <v>NEG# 0,0,SKP</v>
      </c>
      <c r="AL3185" s="4" t="str">
        <f t="shared" si="2265"/>
        <v>NEG</v>
      </c>
      <c r="AM3185" s="4" t="str">
        <f t="shared" si="2266"/>
        <v/>
      </c>
      <c r="AN3185" s="4" t="str">
        <f t="shared" si="2267"/>
        <v/>
      </c>
      <c r="AO3185" s="4" t="str">
        <f t="shared" si="2268"/>
        <v>#</v>
      </c>
      <c r="AP3185" s="15" t="str">
        <f t="shared" si="2269"/>
        <v>,SKP</v>
      </c>
      <c r="AQ3185" s="9" t="str">
        <f>_xlfn.XLOOKUP(D3185,Sheet2!$E$3:$E$101,Sheet2!$F$3:$F$101,"******************")</f>
        <v>******************</v>
      </c>
      <c r="AR3185" s="33" t="str">
        <f t="shared" si="2236"/>
        <v>DIA 0,TTO</v>
      </c>
      <c r="AS3185" s="9" t="str">
        <f t="shared" si="2237"/>
        <v>DIA</v>
      </c>
      <c r="AT3185" s="4">
        <f t="shared" si="2270"/>
        <v>0</v>
      </c>
      <c r="AU3185" s="6">
        <f t="shared" si="2271"/>
        <v>0</v>
      </c>
      <c r="AV3185" s="4" t="str">
        <f t="shared" si="2239"/>
        <v/>
      </c>
      <c r="AW3185" s="4">
        <f t="shared" si="2272"/>
        <v>11</v>
      </c>
      <c r="AX3185" s="4" t="str">
        <f>_xlfn.XLOOKUP(AW3185,Sheet2!$Q$3:$Q$66,Sheet2!$R$3:$R$66,"**")</f>
        <v>TTO</v>
      </c>
      <c r="AY3185" s="4">
        <f t="shared" si="2273"/>
        <v>1</v>
      </c>
      <c r="AZ3185" s="16" t="str">
        <f t="shared" si="2274"/>
        <v>SKPBN</v>
      </c>
    </row>
    <row r="3186" spans="1:52" x14ac:dyDescent="0.35">
      <c r="B3186" s="3">
        <f t="shared" si="2231"/>
        <v>24</v>
      </c>
      <c r="C3186" s="1">
        <f t="shared" si="2232"/>
        <v>6430</v>
      </c>
      <c r="D3186" s="2">
        <v>62677</v>
      </c>
      <c r="E3186" s="2" t="str">
        <f>_xlfn.XLOOKUP(C3186,Sheet2!$N$3:$N$1000,Sheet2!$O$3:$O$1000,"")</f>
        <v/>
      </c>
      <c r="F3186" s="9" t="str">
        <f t="shared" si="2240"/>
        <v>IORST</v>
      </c>
      <c r="G3186" s="4" t="str">
        <f t="shared" si="2233"/>
        <v>145</v>
      </c>
      <c r="H3186" s="4">
        <f t="shared" si="2234"/>
        <v>277</v>
      </c>
      <c r="I3186" s="6">
        <f t="shared" si="2241"/>
        <v>0</v>
      </c>
      <c r="J3186" s="6">
        <f t="shared" si="2242"/>
        <v>6</v>
      </c>
      <c r="K3186" s="6">
        <f t="shared" si="2243"/>
        <v>2</v>
      </c>
      <c r="L3186" s="6">
        <f t="shared" si="2244"/>
        <v>6</v>
      </c>
      <c r="M3186" s="6">
        <f t="shared" si="2245"/>
        <v>7</v>
      </c>
      <c r="N3186" s="6">
        <f t="shared" si="2246"/>
        <v>7</v>
      </c>
      <c r="O3186" s="13">
        <f t="shared" si="2247"/>
        <v>12</v>
      </c>
      <c r="P3186" s="4">
        <f t="shared" si="2248"/>
        <v>3</v>
      </c>
      <c r="Q3186" s="4">
        <f t="shared" si="2249"/>
        <v>0</v>
      </c>
      <c r="R3186">
        <f t="shared" si="2250"/>
        <v>277</v>
      </c>
      <c r="S3186" s="4">
        <f t="shared" si="2251"/>
        <v>1</v>
      </c>
      <c r="T3186" s="15">
        <f t="shared" si="2252"/>
        <v>1</v>
      </c>
      <c r="U3186" s="4">
        <f t="shared" si="2253"/>
        <v>3</v>
      </c>
      <c r="V3186" s="4">
        <f t="shared" si="2254"/>
        <v>0</v>
      </c>
      <c r="W3186" s="4">
        <f t="shared" si="2255"/>
        <v>5</v>
      </c>
      <c r="X3186" s="6">
        <f t="shared" si="2256"/>
        <v>2</v>
      </c>
      <c r="Y3186" s="4">
        <f t="shared" si="2257"/>
        <v>3</v>
      </c>
      <c r="Z3186" s="6">
        <f t="shared" si="2258"/>
        <v>1</v>
      </c>
      <c r="AA3186" s="18">
        <f t="shared" si="2259"/>
        <v>7</v>
      </c>
      <c r="AB3186" s="9" t="str">
        <f t="shared" si="2238"/>
        <v>TYPRET</v>
      </c>
      <c r="AC3186" s="9" t="str">
        <f>_xlfn.XLOOKUP(R3186,Sheet2!$H$3:$H$258,Sheet2!$I$3:$I$258,"-----")</f>
        <v>*****</v>
      </c>
      <c r="AD3186" s="9" t="str">
        <f>_xlfn.XLOOKUP(VALUE(AE3186),Sheet2!$N$3:$N$1000,Sheet2!$O$3:$O$1000,"********")</f>
        <v>TYPRET</v>
      </c>
      <c r="AE3186" t="str">
        <f t="shared" si="2235"/>
        <v>6327</v>
      </c>
      <c r="AF3186" s="9" t="str">
        <f>IF(R3186&lt;200,"+"&amp;TEXT(R3186,"0"),"-"&amp;TEXT(_xlfn.XLOOKUP(R3186,Sheet2!$K$3:$K$130,Sheet2!$L$3:$L$130,"-----"),"0"))</f>
        <v>-101</v>
      </c>
      <c r="AG3186" s="9" t="str">
        <f t="shared" si="2260"/>
        <v>@</v>
      </c>
      <c r="AH3186" s="9" t="str">
        <f t="shared" si="2261"/>
        <v>JMP @TYPRET</v>
      </c>
      <c r="AI3186" t="str">
        <f t="shared" si="2262"/>
        <v>0,@TYPRET</v>
      </c>
      <c r="AJ3186" s="16" t="str">
        <f t="shared" si="2263"/>
        <v>@TYPRET</v>
      </c>
      <c r="AK3186" t="str">
        <f t="shared" si="2264"/>
        <v>SUBCR# 3,0,SBN</v>
      </c>
      <c r="AL3186" s="4" t="str">
        <f t="shared" si="2265"/>
        <v>SUB</v>
      </c>
      <c r="AM3186" s="4" t="str">
        <f t="shared" si="2266"/>
        <v>R</v>
      </c>
      <c r="AN3186" s="4" t="str">
        <f t="shared" si="2267"/>
        <v>C</v>
      </c>
      <c r="AO3186" s="4" t="str">
        <f t="shared" si="2268"/>
        <v>#</v>
      </c>
      <c r="AP3186" s="15" t="str">
        <f t="shared" si="2269"/>
        <v>,SBN</v>
      </c>
      <c r="AQ3186" s="9" t="str">
        <f>_xlfn.XLOOKUP(D3186,Sheet2!$E$3:$E$101,Sheet2!$F$3:$F$101,"******************")</f>
        <v>IORST</v>
      </c>
      <c r="AR3186" s="33" t="str">
        <f t="shared" si="2236"/>
        <v>DICC 0,CPU</v>
      </c>
      <c r="AS3186" s="9" t="str">
        <f t="shared" si="2237"/>
        <v>DICC</v>
      </c>
      <c r="AT3186" s="4">
        <f t="shared" si="2270"/>
        <v>0</v>
      </c>
      <c r="AU3186" s="6">
        <f t="shared" si="2271"/>
        <v>2</v>
      </c>
      <c r="AV3186" s="4" t="str">
        <f t="shared" si="2239"/>
        <v>C</v>
      </c>
      <c r="AW3186" s="4">
        <f t="shared" si="2272"/>
        <v>77</v>
      </c>
      <c r="AX3186" s="4" t="str">
        <f>_xlfn.XLOOKUP(AW3186,Sheet2!$Q$3:$Q$66,Sheet2!$R$3:$R$66,"**")</f>
        <v>CPU</v>
      </c>
      <c r="AY3186" s="4">
        <f t="shared" si="2273"/>
        <v>5</v>
      </c>
      <c r="AZ3186" s="16" t="str">
        <f t="shared" si="2274"/>
        <v>SKPDN</v>
      </c>
    </row>
    <row r="3187" spans="1:52" x14ac:dyDescent="0.35">
      <c r="B3187" s="3">
        <f t="shared" si="2231"/>
        <v>25</v>
      </c>
      <c r="C3187" s="1">
        <f t="shared" si="2232"/>
        <v>6431</v>
      </c>
      <c r="D3187" s="2">
        <v>102520</v>
      </c>
      <c r="E3187" s="2" t="str">
        <f>_xlfn.XLOOKUP(C3187,Sheet2!$N$3:$N$1000,Sheet2!$O$3:$O$1000,"")</f>
        <v/>
      </c>
      <c r="F3187" s="9" t="str">
        <f t="shared" si="2240"/>
        <v>SUBZL 0,0</v>
      </c>
      <c r="G3187" s="4" t="str">
        <f t="shared" si="2233"/>
        <v>205</v>
      </c>
      <c r="H3187" s="4">
        <f t="shared" si="2234"/>
        <v>120</v>
      </c>
      <c r="I3187" s="6">
        <f t="shared" si="2241"/>
        <v>1</v>
      </c>
      <c r="J3187" s="6">
        <f t="shared" si="2242"/>
        <v>0</v>
      </c>
      <c r="K3187" s="6">
        <f t="shared" si="2243"/>
        <v>2</v>
      </c>
      <c r="L3187" s="6">
        <f t="shared" si="2244"/>
        <v>5</v>
      </c>
      <c r="M3187" s="6">
        <f t="shared" si="2245"/>
        <v>2</v>
      </c>
      <c r="N3187" s="6">
        <f t="shared" si="2246"/>
        <v>0</v>
      </c>
      <c r="O3187" s="13">
        <f t="shared" si="2247"/>
        <v>16</v>
      </c>
      <c r="P3187" s="4">
        <f t="shared" si="2248"/>
        <v>4</v>
      </c>
      <c r="Q3187" s="4">
        <f t="shared" si="2249"/>
        <v>0</v>
      </c>
      <c r="R3187">
        <f t="shared" si="2250"/>
        <v>120</v>
      </c>
      <c r="S3187" s="4">
        <f t="shared" si="2251"/>
        <v>1</v>
      </c>
      <c r="T3187" s="15">
        <f t="shared" si="2252"/>
        <v>1</v>
      </c>
      <c r="U3187" s="4">
        <f t="shared" si="2253"/>
        <v>0</v>
      </c>
      <c r="V3187" s="4">
        <f t="shared" si="2254"/>
        <v>0</v>
      </c>
      <c r="W3187" s="4">
        <f t="shared" si="2255"/>
        <v>5</v>
      </c>
      <c r="X3187" s="6">
        <f t="shared" si="2256"/>
        <v>1</v>
      </c>
      <c r="Y3187" s="4">
        <f t="shared" si="2257"/>
        <v>1</v>
      </c>
      <c r="Z3187" s="6">
        <f t="shared" si="2258"/>
        <v>0</v>
      </c>
      <c r="AA3187" s="18">
        <f t="shared" si="2259"/>
        <v>0</v>
      </c>
      <c r="AB3187" s="9" t="str">
        <f t="shared" si="2238"/>
        <v>+120</v>
      </c>
      <c r="AC3187" s="9" t="str">
        <f>_xlfn.XLOOKUP(R3187,Sheet2!$H$3:$H$258,Sheet2!$I$3:$I$258,"-----")</f>
        <v>C7</v>
      </c>
      <c r="AD3187" s="9" t="str">
        <f>_xlfn.XLOOKUP(VALUE(AE3187),Sheet2!$N$3:$N$1000,Sheet2!$O$3:$O$1000,"********")</f>
        <v>********</v>
      </c>
      <c r="AE3187" t="str">
        <f t="shared" si="2235"/>
        <v>6551</v>
      </c>
      <c r="AF3187" s="9" t="str">
        <f>IF(R3187&lt;200,"+"&amp;TEXT(R3187,"0"),"-"&amp;TEXT(_xlfn.XLOOKUP(R3187,Sheet2!$K$3:$K$130,Sheet2!$L$3:$L$130,"-----"),"0"))</f>
        <v>+120</v>
      </c>
      <c r="AG3187" s="9" t="str">
        <f t="shared" si="2260"/>
        <v>@</v>
      </c>
      <c r="AH3187" s="9" t="str">
        <f t="shared" si="2261"/>
        <v>JMP @+120</v>
      </c>
      <c r="AI3187" t="str">
        <f t="shared" si="2262"/>
        <v>0,@+120</v>
      </c>
      <c r="AJ3187" s="16" t="str">
        <f t="shared" si="2263"/>
        <v>@+120</v>
      </c>
      <c r="AK3187" t="str">
        <f t="shared" si="2264"/>
        <v>SUBZL 0,0</v>
      </c>
      <c r="AL3187" s="4" t="str">
        <f t="shared" si="2265"/>
        <v>SUB</v>
      </c>
      <c r="AM3187" s="4" t="str">
        <f t="shared" si="2266"/>
        <v>L</v>
      </c>
      <c r="AN3187" s="4" t="str">
        <f t="shared" si="2267"/>
        <v>Z</v>
      </c>
      <c r="AO3187" s="4" t="str">
        <f t="shared" si="2268"/>
        <v/>
      </c>
      <c r="AP3187" s="15" t="str">
        <f t="shared" si="2269"/>
        <v/>
      </c>
      <c r="AQ3187" s="9" t="str">
        <f>_xlfn.XLOOKUP(D3187,Sheet2!$E$3:$E$101,Sheet2!$F$3:$F$101,"******************")</f>
        <v>******************</v>
      </c>
      <c r="AR3187" s="33" t="str">
        <f t="shared" si="2236"/>
        <v>DICS 0,DSKP</v>
      </c>
      <c r="AS3187" s="9" t="str">
        <f t="shared" si="2237"/>
        <v>DICS</v>
      </c>
      <c r="AT3187" s="4">
        <f t="shared" si="2270"/>
        <v>0</v>
      </c>
      <c r="AU3187" s="6">
        <f t="shared" si="2271"/>
        <v>1</v>
      </c>
      <c r="AV3187" s="4" t="str">
        <f t="shared" si="2239"/>
        <v>S</v>
      </c>
      <c r="AW3187" s="4">
        <f t="shared" si="2272"/>
        <v>20</v>
      </c>
      <c r="AX3187" s="4" t="str">
        <f>_xlfn.XLOOKUP(AW3187,Sheet2!$Q$3:$Q$66,Sheet2!$R$3:$R$66,"**")</f>
        <v>DSKP</v>
      </c>
      <c r="AY3187" s="4">
        <f t="shared" si="2273"/>
        <v>5</v>
      </c>
      <c r="AZ3187" s="16" t="str">
        <f t="shared" si="2274"/>
        <v>SKPBZ</v>
      </c>
    </row>
    <row r="3188" spans="1:52" x14ac:dyDescent="0.35">
      <c r="B3188" s="3">
        <f t="shared" ref="B3188:B3251" si="2275">B3187+1</f>
        <v>26</v>
      </c>
      <c r="C3188" s="1">
        <f t="shared" ref="C3188:C3251" si="2276">IF(MOD(C3187,10)=7,C3187+3,C3187+1)</f>
        <v>6432</v>
      </c>
      <c r="D3188" s="2">
        <v>4473</v>
      </c>
      <c r="E3188" s="2" t="str">
        <f>_xlfn.XLOOKUP(C3188,Sheet2!$N$3:$N$1000,Sheet2!$O$3:$O$1000,"")</f>
        <v/>
      </c>
      <c r="F3188" s="9" t="str">
        <f t="shared" si="2240"/>
        <v>JSR TYME</v>
      </c>
      <c r="G3188" s="4" t="str">
        <f t="shared" si="2233"/>
        <v>11</v>
      </c>
      <c r="H3188" s="4">
        <f t="shared" si="2234"/>
        <v>73</v>
      </c>
      <c r="I3188" s="6">
        <f t="shared" si="2241"/>
        <v>0</v>
      </c>
      <c r="J3188" s="6">
        <f t="shared" si="2242"/>
        <v>0</v>
      </c>
      <c r="K3188" s="6">
        <f t="shared" si="2243"/>
        <v>4</v>
      </c>
      <c r="L3188" s="6">
        <f t="shared" si="2244"/>
        <v>4</v>
      </c>
      <c r="M3188" s="6">
        <f t="shared" si="2245"/>
        <v>7</v>
      </c>
      <c r="N3188" s="6">
        <f t="shared" si="2246"/>
        <v>3</v>
      </c>
      <c r="O3188" s="13">
        <f t="shared" si="2247"/>
        <v>1</v>
      </c>
      <c r="P3188" s="4">
        <f t="shared" si="2248"/>
        <v>0</v>
      </c>
      <c r="Q3188" s="4">
        <f t="shared" si="2249"/>
        <v>1</v>
      </c>
      <c r="R3188">
        <f t="shared" si="2250"/>
        <v>73</v>
      </c>
      <c r="S3188" s="4">
        <f t="shared" si="2251"/>
        <v>1</v>
      </c>
      <c r="T3188" s="15">
        <f t="shared" si="2252"/>
        <v>0</v>
      </c>
      <c r="U3188" s="4">
        <f t="shared" si="2253"/>
        <v>0</v>
      </c>
      <c r="V3188" s="4">
        <f t="shared" si="2254"/>
        <v>1</v>
      </c>
      <c r="W3188" s="4">
        <f t="shared" si="2255"/>
        <v>1</v>
      </c>
      <c r="X3188" s="6">
        <f t="shared" si="2256"/>
        <v>0</v>
      </c>
      <c r="Y3188" s="4">
        <f t="shared" si="2257"/>
        <v>3</v>
      </c>
      <c r="Z3188" s="6">
        <f t="shared" si="2258"/>
        <v>1</v>
      </c>
      <c r="AA3188" s="18">
        <f t="shared" si="2259"/>
        <v>3</v>
      </c>
      <c r="AB3188" s="9" t="str">
        <f t="shared" si="2238"/>
        <v>TYME</v>
      </c>
      <c r="AC3188" s="9" t="str">
        <f>_xlfn.XLOOKUP(R3188,Sheet2!$H$3:$H$258,Sheet2!$I$3:$I$258,"-----")</f>
        <v>KB3</v>
      </c>
      <c r="AD3188" s="9" t="str">
        <f>_xlfn.XLOOKUP(VALUE(AE3188),Sheet2!$N$3:$N$1000,Sheet2!$O$3:$O$1000,"********")</f>
        <v>TYME</v>
      </c>
      <c r="AE3188" t="str">
        <f t="shared" si="2235"/>
        <v>6525</v>
      </c>
      <c r="AF3188" s="9" t="str">
        <f>IF(R3188&lt;200,"+"&amp;TEXT(R3188,"0"),"-"&amp;TEXT(_xlfn.XLOOKUP(R3188,Sheet2!$K$3:$K$130,Sheet2!$L$3:$L$130,"-----"),"0"))</f>
        <v>+73</v>
      </c>
      <c r="AG3188" s="9" t="str">
        <f t="shared" si="2260"/>
        <v/>
      </c>
      <c r="AH3188" s="9" t="str">
        <f t="shared" si="2261"/>
        <v>JSR TYME</v>
      </c>
      <c r="AI3188" t="str">
        <f t="shared" si="2262"/>
        <v>1,TYME</v>
      </c>
      <c r="AJ3188" s="16" t="str">
        <f t="shared" si="2263"/>
        <v>TYME</v>
      </c>
      <c r="AK3188" t="str">
        <f t="shared" si="2264"/>
        <v>NEGC# 0,1,SNC</v>
      </c>
      <c r="AL3188" s="4" t="str">
        <f t="shared" si="2265"/>
        <v>NEG</v>
      </c>
      <c r="AM3188" s="4" t="str">
        <f t="shared" si="2266"/>
        <v/>
      </c>
      <c r="AN3188" s="4" t="str">
        <f t="shared" si="2267"/>
        <v>C</v>
      </c>
      <c r="AO3188" s="4" t="str">
        <f t="shared" si="2268"/>
        <v>#</v>
      </c>
      <c r="AP3188" s="15" t="str">
        <f t="shared" si="2269"/>
        <v>,SNC</v>
      </c>
      <c r="AQ3188" s="9" t="str">
        <f>_xlfn.XLOOKUP(D3188,Sheet2!$E$3:$E$101,Sheet2!$F$3:$F$101,"******************")</f>
        <v>******************</v>
      </c>
      <c r="AR3188" s="33" t="str">
        <f t="shared" si="2236"/>
        <v>DIA 1,**</v>
      </c>
      <c r="AS3188" s="9" t="str">
        <f t="shared" si="2237"/>
        <v>DIA</v>
      </c>
      <c r="AT3188" s="4">
        <f t="shared" si="2270"/>
        <v>1</v>
      </c>
      <c r="AU3188" s="6">
        <f t="shared" si="2271"/>
        <v>0</v>
      </c>
      <c r="AV3188" s="4" t="str">
        <f t="shared" si="2239"/>
        <v/>
      </c>
      <c r="AW3188" s="4">
        <f t="shared" si="2272"/>
        <v>73</v>
      </c>
      <c r="AX3188" s="4" t="str">
        <f>_xlfn.XLOOKUP(AW3188,Sheet2!$Q$3:$Q$66,Sheet2!$R$3:$R$66,"**")</f>
        <v>**</v>
      </c>
      <c r="AY3188" s="4">
        <f t="shared" si="2273"/>
        <v>1</v>
      </c>
      <c r="AZ3188" s="16" t="str">
        <f t="shared" si="2274"/>
        <v>SKPBN</v>
      </c>
    </row>
    <row r="3189" spans="1:52" x14ac:dyDescent="0.35">
      <c r="B3189" s="3">
        <f t="shared" si="2275"/>
        <v>27</v>
      </c>
      <c r="C3189" s="1">
        <f t="shared" si="2276"/>
        <v>6433</v>
      </c>
      <c r="D3189" s="2">
        <v>61114</v>
      </c>
      <c r="E3189" s="2" t="str">
        <f>_xlfn.XLOOKUP(C3189,Sheet2!$N$3:$N$1000,Sheet2!$O$3:$O$1000,"")</f>
        <v/>
      </c>
      <c r="F3189" s="9" t="str">
        <f t="shared" si="2240"/>
        <v>DOAS 0,RTC</v>
      </c>
      <c r="G3189" s="4" t="str">
        <f t="shared" si="2233"/>
        <v>142</v>
      </c>
      <c r="H3189" s="4">
        <f t="shared" si="2234"/>
        <v>114</v>
      </c>
      <c r="I3189" s="6">
        <f t="shared" si="2241"/>
        <v>0</v>
      </c>
      <c r="J3189" s="6">
        <f t="shared" si="2242"/>
        <v>6</v>
      </c>
      <c r="K3189" s="6">
        <f t="shared" si="2243"/>
        <v>1</v>
      </c>
      <c r="L3189" s="6">
        <f t="shared" si="2244"/>
        <v>1</v>
      </c>
      <c r="M3189" s="6">
        <f t="shared" si="2245"/>
        <v>1</v>
      </c>
      <c r="N3189" s="6">
        <f t="shared" si="2246"/>
        <v>4</v>
      </c>
      <c r="O3189" s="13">
        <f t="shared" si="2247"/>
        <v>12</v>
      </c>
      <c r="P3189" s="4">
        <f t="shared" si="2248"/>
        <v>3</v>
      </c>
      <c r="Q3189" s="4">
        <f t="shared" si="2249"/>
        <v>0</v>
      </c>
      <c r="R3189">
        <f t="shared" si="2250"/>
        <v>114</v>
      </c>
      <c r="S3189" s="4">
        <f t="shared" si="2251"/>
        <v>2</v>
      </c>
      <c r="T3189" s="15">
        <f t="shared" si="2252"/>
        <v>0</v>
      </c>
      <c r="U3189" s="4">
        <f t="shared" si="2253"/>
        <v>3</v>
      </c>
      <c r="V3189" s="4">
        <f t="shared" si="2254"/>
        <v>0</v>
      </c>
      <c r="W3189" s="4">
        <f t="shared" si="2255"/>
        <v>2</v>
      </c>
      <c r="X3189" s="6">
        <f t="shared" si="2256"/>
        <v>1</v>
      </c>
      <c r="Y3189" s="4">
        <f t="shared" si="2257"/>
        <v>0</v>
      </c>
      <c r="Z3189" s="6">
        <f t="shared" si="2258"/>
        <v>1</v>
      </c>
      <c r="AA3189" s="18">
        <f t="shared" si="2259"/>
        <v>4</v>
      </c>
      <c r="AB3189" s="9" t="str">
        <f t="shared" si="2238"/>
        <v>+114,2</v>
      </c>
      <c r="AC3189" s="9" t="str">
        <f>_xlfn.XLOOKUP(R3189,Sheet2!$H$3:$H$258,Sheet2!$I$3:$I$258,"-----")</f>
        <v>TRCL+1</v>
      </c>
      <c r="AD3189" s="9" t="str">
        <f>_xlfn.XLOOKUP(VALUE(AE3189),Sheet2!$N$3:$N$1000,Sheet2!$O$3:$O$1000,"********")</f>
        <v>TIMB</v>
      </c>
      <c r="AE3189" t="str">
        <f t="shared" si="2235"/>
        <v>6547</v>
      </c>
      <c r="AF3189" s="9" t="str">
        <f>IF(R3189&lt;200,"+"&amp;TEXT(R3189,"0"),"-"&amp;TEXT(_xlfn.XLOOKUP(R3189,Sheet2!$K$3:$K$130,Sheet2!$L$3:$L$130,"-----"),"0"))</f>
        <v>+114</v>
      </c>
      <c r="AG3189" s="9" t="str">
        <f t="shared" si="2260"/>
        <v/>
      </c>
      <c r="AH3189" s="9" t="str">
        <f t="shared" si="2261"/>
        <v>JMP +114,2</v>
      </c>
      <c r="AI3189" t="str">
        <f t="shared" si="2262"/>
        <v>0,+114,2</v>
      </c>
      <c r="AJ3189" s="16" t="str">
        <f t="shared" si="2263"/>
        <v>+114,2</v>
      </c>
      <c r="AK3189" t="str">
        <f t="shared" si="2264"/>
        <v>MOVL# 3,0,SZR</v>
      </c>
      <c r="AL3189" s="4" t="str">
        <f t="shared" si="2265"/>
        <v>MOV</v>
      </c>
      <c r="AM3189" s="4" t="str">
        <f t="shared" si="2266"/>
        <v>L</v>
      </c>
      <c r="AN3189" s="4" t="str">
        <f t="shared" si="2267"/>
        <v/>
      </c>
      <c r="AO3189" s="4" t="str">
        <f t="shared" si="2268"/>
        <v>#</v>
      </c>
      <c r="AP3189" s="15" t="str">
        <f t="shared" si="2269"/>
        <v>,SZR</v>
      </c>
      <c r="AQ3189" s="9" t="str">
        <f>_xlfn.XLOOKUP(D3189,Sheet2!$E$3:$E$101,Sheet2!$F$3:$F$101,"******************")</f>
        <v>******************</v>
      </c>
      <c r="AR3189" s="33" t="str">
        <f t="shared" si="2236"/>
        <v>DOAS 0,RTC</v>
      </c>
      <c r="AS3189" s="9" t="str">
        <f t="shared" si="2237"/>
        <v>DOAS</v>
      </c>
      <c r="AT3189" s="4">
        <f t="shared" si="2270"/>
        <v>0</v>
      </c>
      <c r="AU3189" s="6">
        <f t="shared" si="2271"/>
        <v>1</v>
      </c>
      <c r="AV3189" s="4" t="str">
        <f t="shared" si="2239"/>
        <v>S</v>
      </c>
      <c r="AW3189" s="4">
        <f t="shared" si="2272"/>
        <v>14</v>
      </c>
      <c r="AX3189" s="4" t="str">
        <f>_xlfn.XLOOKUP(AW3189,Sheet2!$Q$3:$Q$66,Sheet2!$R$3:$R$66,"**")</f>
        <v>RTC</v>
      </c>
      <c r="AY3189" s="4">
        <f t="shared" si="2273"/>
        <v>2</v>
      </c>
      <c r="AZ3189" s="16" t="str">
        <f t="shared" si="2274"/>
        <v>SKPBZ</v>
      </c>
    </row>
    <row r="3190" spans="1:52" x14ac:dyDescent="0.35">
      <c r="B3190" s="3">
        <f t="shared" si="2275"/>
        <v>28</v>
      </c>
      <c r="C3190" s="1">
        <f t="shared" si="2276"/>
        <v>6434</v>
      </c>
      <c r="D3190" s="2">
        <v>63514</v>
      </c>
      <c r="E3190" s="2" t="str">
        <f>_xlfn.XLOOKUP(C3190,Sheet2!$N$3:$N$1000,Sheet2!$O$3:$O$1000,"")</f>
        <v/>
      </c>
      <c r="F3190" s="9" t="str">
        <f t="shared" si="2240"/>
        <v>SKPBZ RTC</v>
      </c>
      <c r="G3190" s="4" t="str">
        <f t="shared" si="2233"/>
        <v>147</v>
      </c>
      <c r="H3190" s="4">
        <f t="shared" si="2234"/>
        <v>114</v>
      </c>
      <c r="I3190" s="6">
        <f t="shared" si="2241"/>
        <v>0</v>
      </c>
      <c r="J3190" s="6">
        <f t="shared" si="2242"/>
        <v>6</v>
      </c>
      <c r="K3190" s="6">
        <f t="shared" si="2243"/>
        <v>3</v>
      </c>
      <c r="L3190" s="6">
        <f t="shared" si="2244"/>
        <v>5</v>
      </c>
      <c r="M3190" s="6">
        <f t="shared" si="2245"/>
        <v>1</v>
      </c>
      <c r="N3190" s="6">
        <f t="shared" si="2246"/>
        <v>4</v>
      </c>
      <c r="O3190" s="13">
        <f t="shared" si="2247"/>
        <v>12</v>
      </c>
      <c r="P3190" s="4">
        <f t="shared" si="2248"/>
        <v>3</v>
      </c>
      <c r="Q3190" s="4">
        <f t="shared" si="2249"/>
        <v>0</v>
      </c>
      <c r="R3190">
        <f t="shared" si="2250"/>
        <v>114</v>
      </c>
      <c r="S3190" s="4">
        <f t="shared" si="2251"/>
        <v>3</v>
      </c>
      <c r="T3190" s="15">
        <f t="shared" si="2252"/>
        <v>1</v>
      </c>
      <c r="U3190" s="4">
        <f t="shared" si="2253"/>
        <v>3</v>
      </c>
      <c r="V3190" s="4">
        <f t="shared" si="2254"/>
        <v>0</v>
      </c>
      <c r="W3190" s="4">
        <f t="shared" si="2255"/>
        <v>7</v>
      </c>
      <c r="X3190" s="6">
        <f t="shared" si="2256"/>
        <v>1</v>
      </c>
      <c r="Y3190" s="4">
        <f t="shared" si="2257"/>
        <v>0</v>
      </c>
      <c r="Z3190" s="6">
        <f t="shared" si="2258"/>
        <v>1</v>
      </c>
      <c r="AA3190" s="18">
        <f t="shared" si="2259"/>
        <v>4</v>
      </c>
      <c r="AB3190" s="9" t="str">
        <f t="shared" si="2238"/>
        <v>+114,3</v>
      </c>
      <c r="AC3190" s="9" t="str">
        <f>_xlfn.XLOOKUP(R3190,Sheet2!$H$3:$H$258,Sheet2!$I$3:$I$258,"-----")</f>
        <v>TRCL+1</v>
      </c>
      <c r="AD3190" s="9" t="str">
        <f>_xlfn.XLOOKUP(VALUE(AE3190),Sheet2!$N$3:$N$1000,Sheet2!$O$3:$O$1000,"********")</f>
        <v>TIMB+1</v>
      </c>
      <c r="AE3190" t="str">
        <f t="shared" si="2235"/>
        <v>6550</v>
      </c>
      <c r="AF3190" s="9" t="str">
        <f>IF(R3190&lt;200,"+"&amp;TEXT(R3190,"0"),"-"&amp;TEXT(_xlfn.XLOOKUP(R3190,Sheet2!$K$3:$K$130,Sheet2!$L$3:$L$130,"-----"),"0"))</f>
        <v>+114</v>
      </c>
      <c r="AG3190" s="9" t="str">
        <f t="shared" si="2260"/>
        <v>@</v>
      </c>
      <c r="AH3190" s="9" t="str">
        <f t="shared" si="2261"/>
        <v>JMP @+114,3</v>
      </c>
      <c r="AI3190" t="str">
        <f t="shared" si="2262"/>
        <v>0,@+114,3</v>
      </c>
      <c r="AJ3190" s="16" t="str">
        <f t="shared" si="2263"/>
        <v>@+114,3</v>
      </c>
      <c r="AK3190" t="str">
        <f t="shared" si="2264"/>
        <v>ANDL# 3,0,SZR</v>
      </c>
      <c r="AL3190" s="4" t="str">
        <f t="shared" si="2265"/>
        <v>AND</v>
      </c>
      <c r="AM3190" s="4" t="str">
        <f t="shared" si="2266"/>
        <v>L</v>
      </c>
      <c r="AN3190" s="4" t="str">
        <f t="shared" si="2267"/>
        <v/>
      </c>
      <c r="AO3190" s="4" t="str">
        <f t="shared" si="2268"/>
        <v>#</v>
      </c>
      <c r="AP3190" s="15" t="str">
        <f t="shared" si="2269"/>
        <v>,SZR</v>
      </c>
      <c r="AQ3190" s="9" t="str">
        <f>_xlfn.XLOOKUP(D3190,Sheet2!$E$3:$E$101,Sheet2!$F$3:$F$101,"******************")</f>
        <v>******************</v>
      </c>
      <c r="AR3190" s="33" t="str">
        <f t="shared" si="2236"/>
        <v>SKPBZ RTC</v>
      </c>
      <c r="AS3190" s="9" t="str">
        <f t="shared" si="2237"/>
        <v>DOCS</v>
      </c>
      <c r="AT3190" s="4">
        <f t="shared" si="2270"/>
        <v>0</v>
      </c>
      <c r="AU3190" s="6">
        <f t="shared" si="2271"/>
        <v>1</v>
      </c>
      <c r="AV3190" s="4" t="str">
        <f t="shared" si="2239"/>
        <v>S</v>
      </c>
      <c r="AW3190" s="4">
        <f t="shared" si="2272"/>
        <v>14</v>
      </c>
      <c r="AX3190" s="4" t="str">
        <f>_xlfn.XLOOKUP(AW3190,Sheet2!$Q$3:$Q$66,Sheet2!$R$3:$R$66,"**")</f>
        <v>RTC</v>
      </c>
      <c r="AY3190" s="4">
        <f t="shared" si="2273"/>
        <v>7</v>
      </c>
      <c r="AZ3190" s="16" t="str">
        <f t="shared" si="2274"/>
        <v>SKPBZ</v>
      </c>
    </row>
    <row r="3191" spans="1:52" x14ac:dyDescent="0.35">
      <c r="B3191" s="3">
        <f t="shared" si="2275"/>
        <v>29</v>
      </c>
      <c r="C3191" s="1">
        <f t="shared" si="2276"/>
        <v>6435</v>
      </c>
      <c r="D3191" s="2">
        <v>2542</v>
      </c>
      <c r="E3191" s="2" t="str">
        <f>_xlfn.XLOOKUP(C3191,Sheet2!$N$3:$N$1000,Sheet2!$O$3:$O$1000,"")</f>
        <v/>
      </c>
      <c r="F3191" s="9" t="str">
        <f t="shared" si="2240"/>
        <v>JMP @SVTIME</v>
      </c>
      <c r="G3191" s="4" t="str">
        <f t="shared" si="2233"/>
        <v>5</v>
      </c>
      <c r="H3191" s="4">
        <f t="shared" si="2234"/>
        <v>142</v>
      </c>
      <c r="I3191" s="6">
        <f t="shared" si="2241"/>
        <v>0</v>
      </c>
      <c r="J3191" s="6">
        <f t="shared" si="2242"/>
        <v>0</v>
      </c>
      <c r="K3191" s="6">
        <f t="shared" si="2243"/>
        <v>2</v>
      </c>
      <c r="L3191" s="6">
        <f t="shared" si="2244"/>
        <v>5</v>
      </c>
      <c r="M3191" s="6">
        <f t="shared" si="2245"/>
        <v>4</v>
      </c>
      <c r="N3191" s="6">
        <f t="shared" si="2246"/>
        <v>2</v>
      </c>
      <c r="O3191" s="13">
        <f t="shared" si="2247"/>
        <v>0</v>
      </c>
      <c r="P3191" s="4">
        <f t="shared" si="2248"/>
        <v>0</v>
      </c>
      <c r="Q3191" s="4">
        <f t="shared" si="2249"/>
        <v>0</v>
      </c>
      <c r="R3191">
        <f t="shared" si="2250"/>
        <v>142</v>
      </c>
      <c r="S3191" s="4">
        <f t="shared" si="2251"/>
        <v>1</v>
      </c>
      <c r="T3191" s="15">
        <f t="shared" si="2252"/>
        <v>1</v>
      </c>
      <c r="U3191" s="4">
        <f t="shared" si="2253"/>
        <v>0</v>
      </c>
      <c r="V3191" s="4">
        <f t="shared" si="2254"/>
        <v>0</v>
      </c>
      <c r="W3191" s="4">
        <f t="shared" si="2255"/>
        <v>5</v>
      </c>
      <c r="X3191" s="6">
        <f t="shared" si="2256"/>
        <v>1</v>
      </c>
      <c r="Y3191" s="4">
        <f t="shared" si="2257"/>
        <v>2</v>
      </c>
      <c r="Z3191" s="6">
        <f t="shared" si="2258"/>
        <v>0</v>
      </c>
      <c r="AA3191" s="18">
        <f t="shared" si="2259"/>
        <v>2</v>
      </c>
      <c r="AB3191" s="9" t="str">
        <f t="shared" si="2238"/>
        <v>SVTIME</v>
      </c>
      <c r="AC3191" s="9" t="str">
        <f>_xlfn.XLOOKUP(R3191,Sheet2!$H$3:$H$258,Sheet2!$I$3:$I$258,"-----")</f>
        <v>RANDOM</v>
      </c>
      <c r="AD3191" s="9" t="str">
        <f>_xlfn.XLOOKUP(VALUE(AE3191),Sheet2!$N$3:$N$1000,Sheet2!$O$3:$O$1000,"********")</f>
        <v>SVTIME</v>
      </c>
      <c r="AE3191" t="str">
        <f t="shared" si="2235"/>
        <v>6577</v>
      </c>
      <c r="AF3191" s="9" t="str">
        <f>IF(R3191&lt;200,"+"&amp;TEXT(R3191,"0"),"-"&amp;TEXT(_xlfn.XLOOKUP(R3191,Sheet2!$K$3:$K$130,Sheet2!$L$3:$L$130,"-----"),"0"))</f>
        <v>+142</v>
      </c>
      <c r="AG3191" s="9" t="str">
        <f t="shared" si="2260"/>
        <v>@</v>
      </c>
      <c r="AH3191" s="9" t="str">
        <f t="shared" si="2261"/>
        <v>JMP @SVTIME</v>
      </c>
      <c r="AI3191" t="str">
        <f t="shared" si="2262"/>
        <v>0,@SVTIME</v>
      </c>
      <c r="AJ3191" s="16" t="str">
        <f t="shared" si="2263"/>
        <v>@SVTIME</v>
      </c>
      <c r="AK3191" t="str">
        <f t="shared" si="2264"/>
        <v>SUBOL 0,0,SZC</v>
      </c>
      <c r="AL3191" s="4" t="str">
        <f t="shared" si="2265"/>
        <v>SUB</v>
      </c>
      <c r="AM3191" s="4" t="str">
        <f t="shared" si="2266"/>
        <v>L</v>
      </c>
      <c r="AN3191" s="4" t="str">
        <f t="shared" si="2267"/>
        <v>O</v>
      </c>
      <c r="AO3191" s="4" t="str">
        <f t="shared" si="2268"/>
        <v/>
      </c>
      <c r="AP3191" s="15" t="str">
        <f t="shared" si="2269"/>
        <v>,SZC</v>
      </c>
      <c r="AQ3191" s="9" t="str">
        <f>_xlfn.XLOOKUP(D3191,Sheet2!$E$3:$E$101,Sheet2!$F$3:$F$101,"******************")</f>
        <v>******************</v>
      </c>
      <c r="AR3191" s="33" t="str">
        <f t="shared" si="2236"/>
        <v>DICS 0,**</v>
      </c>
      <c r="AS3191" s="9" t="str">
        <f t="shared" si="2237"/>
        <v>DICS</v>
      </c>
      <c r="AT3191" s="4">
        <f t="shared" si="2270"/>
        <v>0</v>
      </c>
      <c r="AU3191" s="6">
        <f t="shared" si="2271"/>
        <v>1</v>
      </c>
      <c r="AV3191" s="4" t="str">
        <f t="shared" si="2239"/>
        <v>S</v>
      </c>
      <c r="AW3191" s="4">
        <f t="shared" si="2272"/>
        <v>42</v>
      </c>
      <c r="AX3191" s="4" t="str">
        <f>_xlfn.XLOOKUP(AW3191,Sheet2!$Q$3:$Q$66,Sheet2!$R$3:$R$66,"**")</f>
        <v>**</v>
      </c>
      <c r="AY3191" s="4">
        <f t="shared" si="2273"/>
        <v>5</v>
      </c>
      <c r="AZ3191" s="16" t="str">
        <f t="shared" si="2274"/>
        <v>SKPBZ</v>
      </c>
    </row>
    <row r="3192" spans="1:52" x14ac:dyDescent="0.35">
      <c r="B3192" s="3">
        <f t="shared" si="2275"/>
        <v>30</v>
      </c>
      <c r="C3192" s="1">
        <f t="shared" si="2276"/>
        <v>6436</v>
      </c>
      <c r="D3192" s="2">
        <v>24540</v>
      </c>
      <c r="E3192" s="2" t="str">
        <f>_xlfn.XLOOKUP(C3192,Sheet2!$N$3:$N$1000,Sheet2!$O$3:$O$1000,"")</f>
        <v>.3DI</v>
      </c>
      <c r="F3192" s="9" t="str">
        <f t="shared" si="2240"/>
        <v>LDA 1,NUCAL</v>
      </c>
      <c r="G3192" s="4" t="str">
        <f t="shared" si="2233"/>
        <v>51</v>
      </c>
      <c r="H3192" s="4">
        <f t="shared" si="2234"/>
        <v>140</v>
      </c>
      <c r="I3192" s="6">
        <f t="shared" si="2241"/>
        <v>0</v>
      </c>
      <c r="J3192" s="6">
        <f t="shared" si="2242"/>
        <v>2</v>
      </c>
      <c r="K3192" s="6">
        <f t="shared" si="2243"/>
        <v>4</v>
      </c>
      <c r="L3192" s="6">
        <f t="shared" si="2244"/>
        <v>5</v>
      </c>
      <c r="M3192" s="6">
        <f t="shared" si="2245"/>
        <v>4</v>
      </c>
      <c r="N3192" s="6">
        <f t="shared" si="2246"/>
        <v>0</v>
      </c>
      <c r="O3192" s="13">
        <f t="shared" si="2247"/>
        <v>5</v>
      </c>
      <c r="P3192" s="4">
        <f t="shared" si="2248"/>
        <v>1</v>
      </c>
      <c r="Q3192" s="4">
        <f t="shared" si="2249"/>
        <v>1</v>
      </c>
      <c r="R3192">
        <f t="shared" si="2250"/>
        <v>140</v>
      </c>
      <c r="S3192" s="4">
        <f t="shared" si="2251"/>
        <v>1</v>
      </c>
      <c r="T3192" s="15">
        <f t="shared" si="2252"/>
        <v>0</v>
      </c>
      <c r="U3192" s="4">
        <f t="shared" si="2253"/>
        <v>1</v>
      </c>
      <c r="V3192" s="4">
        <f t="shared" si="2254"/>
        <v>1</v>
      </c>
      <c r="W3192" s="4">
        <f t="shared" si="2255"/>
        <v>1</v>
      </c>
      <c r="X3192" s="6">
        <f t="shared" si="2256"/>
        <v>1</v>
      </c>
      <c r="Y3192" s="4">
        <f t="shared" si="2257"/>
        <v>2</v>
      </c>
      <c r="Z3192" s="6">
        <f t="shared" si="2258"/>
        <v>0</v>
      </c>
      <c r="AA3192" s="18">
        <f t="shared" si="2259"/>
        <v>0</v>
      </c>
      <c r="AB3192" s="9" t="str">
        <f t="shared" si="2238"/>
        <v>NUCAL</v>
      </c>
      <c r="AC3192" s="9" t="str">
        <f>_xlfn.XLOOKUP(R3192,Sheet2!$H$3:$H$258,Sheet2!$I$3:$I$258,"-----")</f>
        <v>C2525</v>
      </c>
      <c r="AD3192" s="9" t="str">
        <f>_xlfn.XLOOKUP(VALUE(AE3192),Sheet2!$N$3:$N$1000,Sheet2!$O$3:$O$1000,"********")</f>
        <v>NUCAL</v>
      </c>
      <c r="AE3192" t="str">
        <f t="shared" si="2235"/>
        <v>6576</v>
      </c>
      <c r="AF3192" s="9" t="str">
        <f>IF(R3192&lt;200,"+"&amp;TEXT(R3192,"0"),"-"&amp;TEXT(_xlfn.XLOOKUP(R3192,Sheet2!$K$3:$K$130,Sheet2!$L$3:$L$130,"-----"),"0"))</f>
        <v>+140</v>
      </c>
      <c r="AG3192" s="9" t="str">
        <f t="shared" si="2260"/>
        <v/>
      </c>
      <c r="AH3192" s="9" t="str">
        <f t="shared" si="2261"/>
        <v>JSR NUCAL</v>
      </c>
      <c r="AI3192" t="str">
        <f t="shared" si="2262"/>
        <v>1,NUCAL</v>
      </c>
      <c r="AJ3192" s="16" t="str">
        <f t="shared" si="2263"/>
        <v>NUCAL</v>
      </c>
      <c r="AK3192" t="str">
        <f t="shared" si="2264"/>
        <v>NEGOL 1,1</v>
      </c>
      <c r="AL3192" s="4" t="str">
        <f t="shared" si="2265"/>
        <v>NEG</v>
      </c>
      <c r="AM3192" s="4" t="str">
        <f t="shared" si="2266"/>
        <v>L</v>
      </c>
      <c r="AN3192" s="4" t="str">
        <f t="shared" si="2267"/>
        <v>O</v>
      </c>
      <c r="AO3192" s="4" t="str">
        <f t="shared" si="2268"/>
        <v/>
      </c>
      <c r="AP3192" s="15" t="str">
        <f t="shared" si="2269"/>
        <v/>
      </c>
      <c r="AQ3192" s="9" t="str">
        <f>_xlfn.XLOOKUP(D3192,Sheet2!$E$3:$E$101,Sheet2!$F$3:$F$101,"******************")</f>
        <v>******************</v>
      </c>
      <c r="AR3192" s="33" t="str">
        <f t="shared" si="2236"/>
        <v>DIAS 1,**</v>
      </c>
      <c r="AS3192" s="9" t="str">
        <f t="shared" si="2237"/>
        <v>DIAS</v>
      </c>
      <c r="AT3192" s="4">
        <f t="shared" si="2270"/>
        <v>1</v>
      </c>
      <c r="AU3192" s="6">
        <f t="shared" si="2271"/>
        <v>1</v>
      </c>
      <c r="AV3192" s="4" t="str">
        <f t="shared" si="2239"/>
        <v>S</v>
      </c>
      <c r="AW3192" s="4">
        <f t="shared" si="2272"/>
        <v>40</v>
      </c>
      <c r="AX3192" s="4" t="str">
        <f>_xlfn.XLOOKUP(AW3192,Sheet2!$Q$3:$Q$66,Sheet2!$R$3:$R$66,"**")</f>
        <v>**</v>
      </c>
      <c r="AY3192" s="4">
        <f t="shared" si="2273"/>
        <v>1</v>
      </c>
      <c r="AZ3192" s="16" t="str">
        <f t="shared" si="2274"/>
        <v>SKPBZ</v>
      </c>
    </row>
    <row r="3193" spans="1:52" x14ac:dyDescent="0.35">
      <c r="B3193" s="3">
        <f t="shared" si="2275"/>
        <v>31</v>
      </c>
      <c r="C3193" s="1">
        <f t="shared" si="2276"/>
        <v>6437</v>
      </c>
      <c r="D3193" s="2">
        <v>1400</v>
      </c>
      <c r="E3193" s="2" t="str">
        <f>_xlfn.XLOOKUP(C3193,Sheet2!$N$3:$N$1000,Sheet2!$O$3:$O$1000,"")</f>
        <v/>
      </c>
      <c r="F3193" s="9" t="str">
        <f t="shared" si="2240"/>
        <v>JMP +0,3</v>
      </c>
      <c r="G3193" s="4" t="str">
        <f t="shared" si="2233"/>
        <v>3</v>
      </c>
      <c r="H3193" s="4">
        <f t="shared" si="2234"/>
        <v>0</v>
      </c>
      <c r="I3193" s="6">
        <f t="shared" si="2241"/>
        <v>0</v>
      </c>
      <c r="J3193" s="6">
        <f t="shared" si="2242"/>
        <v>0</v>
      </c>
      <c r="K3193" s="6">
        <f t="shared" si="2243"/>
        <v>1</v>
      </c>
      <c r="L3193" s="6">
        <f t="shared" si="2244"/>
        <v>4</v>
      </c>
      <c r="M3193" s="6">
        <f t="shared" si="2245"/>
        <v>0</v>
      </c>
      <c r="N3193" s="6">
        <f t="shared" si="2246"/>
        <v>0</v>
      </c>
      <c r="O3193" s="13">
        <f t="shared" si="2247"/>
        <v>0</v>
      </c>
      <c r="P3193" s="4">
        <f t="shared" si="2248"/>
        <v>0</v>
      </c>
      <c r="Q3193" s="4">
        <f t="shared" si="2249"/>
        <v>0</v>
      </c>
      <c r="R3193">
        <f t="shared" si="2250"/>
        <v>0</v>
      </c>
      <c r="S3193" s="4">
        <f t="shared" si="2251"/>
        <v>3</v>
      </c>
      <c r="T3193" s="15">
        <f t="shared" si="2252"/>
        <v>0</v>
      </c>
      <c r="U3193" s="4">
        <f t="shared" si="2253"/>
        <v>0</v>
      </c>
      <c r="V3193" s="4">
        <f t="shared" si="2254"/>
        <v>0</v>
      </c>
      <c r="W3193" s="4">
        <f t="shared" si="2255"/>
        <v>3</v>
      </c>
      <c r="X3193" s="6">
        <f t="shared" si="2256"/>
        <v>0</v>
      </c>
      <c r="Y3193" s="4">
        <f t="shared" si="2257"/>
        <v>0</v>
      </c>
      <c r="Z3193" s="6">
        <f t="shared" si="2258"/>
        <v>0</v>
      </c>
      <c r="AA3193" s="18">
        <f t="shared" si="2259"/>
        <v>0</v>
      </c>
      <c r="AB3193" s="9" t="str">
        <f t="shared" si="2238"/>
        <v>+0,3</v>
      </c>
      <c r="AC3193" s="9" t="str">
        <f>_xlfn.XLOOKUP(R3193,Sheet2!$H$3:$H$258,Sheet2!$I$3:$I$258,"-----")</f>
        <v>0</v>
      </c>
      <c r="AD3193" s="9" t="str">
        <f>_xlfn.XLOOKUP(VALUE(AE3193),Sheet2!$N$3:$N$1000,Sheet2!$O$3:$O$1000,"********")</f>
        <v>********</v>
      </c>
      <c r="AE3193" t="str">
        <f t="shared" si="2235"/>
        <v>6437</v>
      </c>
      <c r="AF3193" s="9" t="str">
        <f>IF(R3193&lt;200,"+"&amp;TEXT(R3193,"0"),"-"&amp;TEXT(_xlfn.XLOOKUP(R3193,Sheet2!$K$3:$K$130,Sheet2!$L$3:$L$130,"-----"),"0"))</f>
        <v>+0</v>
      </c>
      <c r="AG3193" s="9" t="str">
        <f t="shared" si="2260"/>
        <v/>
      </c>
      <c r="AH3193" s="9" t="str">
        <f t="shared" si="2261"/>
        <v>JMP +0,3</v>
      </c>
      <c r="AI3193" t="str">
        <f t="shared" si="2262"/>
        <v>0,+0,3</v>
      </c>
      <c r="AJ3193" s="16" t="str">
        <f t="shared" si="2263"/>
        <v>+0,3</v>
      </c>
      <c r="AK3193" t="str">
        <f t="shared" si="2264"/>
        <v>INC 0,0</v>
      </c>
      <c r="AL3193" s="4" t="str">
        <f t="shared" si="2265"/>
        <v>INC</v>
      </c>
      <c r="AM3193" s="4" t="str">
        <f t="shared" si="2266"/>
        <v/>
      </c>
      <c r="AN3193" s="4" t="str">
        <f t="shared" si="2267"/>
        <v/>
      </c>
      <c r="AO3193" s="4" t="str">
        <f t="shared" si="2268"/>
        <v/>
      </c>
      <c r="AP3193" s="15" t="str">
        <f t="shared" si="2269"/>
        <v/>
      </c>
      <c r="AQ3193" s="9" t="str">
        <f>_xlfn.XLOOKUP(D3193,Sheet2!$E$3:$E$101,Sheet2!$F$3:$F$101,"******************")</f>
        <v>******************</v>
      </c>
      <c r="AR3193" s="33" t="str">
        <f t="shared" si="2236"/>
        <v>DIB 0,0</v>
      </c>
      <c r="AS3193" s="9" t="str">
        <f t="shared" si="2237"/>
        <v>DIB</v>
      </c>
      <c r="AT3193" s="4">
        <f t="shared" si="2270"/>
        <v>0</v>
      </c>
      <c r="AU3193" s="6">
        <f t="shared" si="2271"/>
        <v>0</v>
      </c>
      <c r="AV3193" s="4" t="str">
        <f t="shared" si="2239"/>
        <v/>
      </c>
      <c r="AW3193" s="4">
        <f t="shared" si="2272"/>
        <v>0</v>
      </c>
      <c r="AX3193" s="4" t="str">
        <f>_xlfn.XLOOKUP(AW3193,Sheet2!$Q$3:$Q$66,Sheet2!$R$3:$R$66,"**")</f>
        <v>0</v>
      </c>
      <c r="AY3193" s="4">
        <f t="shared" si="2273"/>
        <v>3</v>
      </c>
      <c r="AZ3193" s="16" t="str">
        <f t="shared" si="2274"/>
        <v>SKPBN</v>
      </c>
    </row>
    <row r="3194" spans="1:52" x14ac:dyDescent="0.35">
      <c r="A3194" s="5" t="s">
        <v>745</v>
      </c>
      <c r="B3194" s="3">
        <v>4</v>
      </c>
      <c r="C3194" s="1">
        <f t="shared" si="2276"/>
        <v>6440</v>
      </c>
      <c r="D3194" s="2">
        <v>62677</v>
      </c>
      <c r="E3194" s="2" t="str">
        <f>_xlfn.XLOOKUP(C3194,Sheet2!$N$3:$N$1000,Sheet2!$O$3:$O$1000,"")</f>
        <v>SCORE</v>
      </c>
      <c r="F3194" s="9" t="str">
        <f t="shared" si="2240"/>
        <v>IORST</v>
      </c>
      <c r="G3194" s="4" t="str">
        <f t="shared" si="2233"/>
        <v>145</v>
      </c>
      <c r="H3194" s="4">
        <f t="shared" si="2234"/>
        <v>277</v>
      </c>
      <c r="I3194" s="6">
        <f t="shared" si="2241"/>
        <v>0</v>
      </c>
      <c r="J3194" s="6">
        <f t="shared" si="2242"/>
        <v>6</v>
      </c>
      <c r="K3194" s="6">
        <f t="shared" si="2243"/>
        <v>2</v>
      </c>
      <c r="L3194" s="6">
        <f t="shared" si="2244"/>
        <v>6</v>
      </c>
      <c r="M3194" s="6">
        <f t="shared" si="2245"/>
        <v>7</v>
      </c>
      <c r="N3194" s="6">
        <f t="shared" si="2246"/>
        <v>7</v>
      </c>
      <c r="O3194" s="13">
        <f t="shared" si="2247"/>
        <v>12</v>
      </c>
      <c r="P3194" s="4">
        <f t="shared" si="2248"/>
        <v>3</v>
      </c>
      <c r="Q3194" s="4">
        <f t="shared" si="2249"/>
        <v>0</v>
      </c>
      <c r="R3194">
        <f t="shared" si="2250"/>
        <v>277</v>
      </c>
      <c r="S3194" s="4">
        <f t="shared" si="2251"/>
        <v>1</v>
      </c>
      <c r="T3194" s="15">
        <f t="shared" si="2252"/>
        <v>1</v>
      </c>
      <c r="U3194" s="4">
        <f t="shared" si="2253"/>
        <v>3</v>
      </c>
      <c r="V3194" s="4">
        <f t="shared" si="2254"/>
        <v>0</v>
      </c>
      <c r="W3194" s="4">
        <f t="shared" si="2255"/>
        <v>5</v>
      </c>
      <c r="X3194" s="6">
        <f t="shared" si="2256"/>
        <v>2</v>
      </c>
      <c r="Y3194" s="4">
        <f t="shared" si="2257"/>
        <v>3</v>
      </c>
      <c r="Z3194" s="6">
        <f t="shared" si="2258"/>
        <v>1</v>
      </c>
      <c r="AA3194" s="18">
        <f t="shared" si="2259"/>
        <v>7</v>
      </c>
      <c r="AB3194" s="9" t="str">
        <f t="shared" si="2238"/>
        <v>-101</v>
      </c>
      <c r="AC3194" s="9" t="str">
        <f>_xlfn.XLOOKUP(R3194,Sheet2!$H$3:$H$258,Sheet2!$I$3:$I$258,"-----")</f>
        <v>*****</v>
      </c>
      <c r="AD3194" s="9" t="str">
        <f>_xlfn.XLOOKUP(VALUE(AE3194),Sheet2!$N$3:$N$1000,Sheet2!$O$3:$O$1000,"********")</f>
        <v>********</v>
      </c>
      <c r="AE3194" t="str">
        <f t="shared" si="2235"/>
        <v>6337</v>
      </c>
      <c r="AF3194" s="9" t="str">
        <f>IF(R3194&lt;200,"+"&amp;TEXT(R3194,"0"),"-"&amp;TEXT(_xlfn.XLOOKUP(R3194,Sheet2!$K$3:$K$130,Sheet2!$L$3:$L$130,"-----"),"0"))</f>
        <v>-101</v>
      </c>
      <c r="AG3194" s="9" t="str">
        <f t="shared" si="2260"/>
        <v>@</v>
      </c>
      <c r="AH3194" s="9" t="str">
        <f t="shared" si="2261"/>
        <v>JMP @-101</v>
      </c>
      <c r="AI3194" t="str">
        <f t="shared" si="2262"/>
        <v>0,@-101</v>
      </c>
      <c r="AJ3194" s="16" t="str">
        <f t="shared" si="2263"/>
        <v>@-101</v>
      </c>
      <c r="AK3194" t="str">
        <f t="shared" si="2264"/>
        <v>SUBCR# 3,0,SBN</v>
      </c>
      <c r="AL3194" s="4" t="str">
        <f t="shared" si="2265"/>
        <v>SUB</v>
      </c>
      <c r="AM3194" s="4" t="str">
        <f t="shared" si="2266"/>
        <v>R</v>
      </c>
      <c r="AN3194" s="4" t="str">
        <f t="shared" si="2267"/>
        <v>C</v>
      </c>
      <c r="AO3194" s="4" t="str">
        <f t="shared" si="2268"/>
        <v>#</v>
      </c>
      <c r="AP3194" s="15" t="str">
        <f t="shared" si="2269"/>
        <v>,SBN</v>
      </c>
      <c r="AQ3194" s="9" t="str">
        <f>_xlfn.XLOOKUP(D3194,Sheet2!$E$3:$E$101,Sheet2!$F$3:$F$101,"******************")</f>
        <v>IORST</v>
      </c>
      <c r="AR3194" s="33" t="str">
        <f t="shared" si="2236"/>
        <v>DICC 0,CPU</v>
      </c>
      <c r="AS3194" s="9" t="str">
        <f t="shared" si="2237"/>
        <v>DICC</v>
      </c>
      <c r="AT3194" s="4">
        <f t="shared" si="2270"/>
        <v>0</v>
      </c>
      <c r="AU3194" s="6">
        <f t="shared" si="2271"/>
        <v>2</v>
      </c>
      <c r="AV3194" s="4" t="str">
        <f t="shared" si="2239"/>
        <v>C</v>
      </c>
      <c r="AW3194" s="4">
        <f t="shared" si="2272"/>
        <v>77</v>
      </c>
      <c r="AX3194" s="4" t="str">
        <f>_xlfn.XLOOKUP(AW3194,Sheet2!$Q$3:$Q$66,Sheet2!$R$3:$R$66,"**")</f>
        <v>CPU</v>
      </c>
      <c r="AY3194" s="4">
        <f t="shared" si="2273"/>
        <v>5</v>
      </c>
      <c r="AZ3194" s="16" t="str">
        <f t="shared" si="2274"/>
        <v>SKPDN</v>
      </c>
    </row>
    <row r="3195" spans="1:52" x14ac:dyDescent="0.35">
      <c r="B3195" s="3">
        <f t="shared" si="2275"/>
        <v>5</v>
      </c>
      <c r="C3195" s="1">
        <f t="shared" si="2276"/>
        <v>6441</v>
      </c>
      <c r="D3195" s="2">
        <v>102400</v>
      </c>
      <c r="E3195" s="2" t="str">
        <f>_xlfn.XLOOKUP(C3195,Sheet2!$N$3:$N$1000,Sheet2!$O$3:$O$1000,"")</f>
        <v/>
      </c>
      <c r="F3195" s="9" t="str">
        <f t="shared" si="2240"/>
        <v>SUB 0,0</v>
      </c>
      <c r="G3195" s="4" t="str">
        <f t="shared" si="2233"/>
        <v>205</v>
      </c>
      <c r="H3195" s="4">
        <f t="shared" si="2234"/>
        <v>0</v>
      </c>
      <c r="I3195" s="6">
        <f t="shared" si="2241"/>
        <v>1</v>
      </c>
      <c r="J3195" s="6">
        <f t="shared" si="2242"/>
        <v>0</v>
      </c>
      <c r="K3195" s="6">
        <f t="shared" si="2243"/>
        <v>2</v>
      </c>
      <c r="L3195" s="6">
        <f t="shared" si="2244"/>
        <v>4</v>
      </c>
      <c r="M3195" s="6">
        <f t="shared" si="2245"/>
        <v>0</v>
      </c>
      <c r="N3195" s="6">
        <f t="shared" si="2246"/>
        <v>0</v>
      </c>
      <c r="O3195" s="13">
        <f t="shared" si="2247"/>
        <v>16</v>
      </c>
      <c r="P3195" s="4">
        <f t="shared" si="2248"/>
        <v>4</v>
      </c>
      <c r="Q3195" s="4">
        <f t="shared" si="2249"/>
        <v>0</v>
      </c>
      <c r="R3195">
        <f t="shared" si="2250"/>
        <v>0</v>
      </c>
      <c r="S3195" s="4">
        <f t="shared" si="2251"/>
        <v>1</v>
      </c>
      <c r="T3195" s="15">
        <f t="shared" si="2252"/>
        <v>1</v>
      </c>
      <c r="U3195" s="4">
        <f t="shared" si="2253"/>
        <v>0</v>
      </c>
      <c r="V3195" s="4">
        <f t="shared" si="2254"/>
        <v>0</v>
      </c>
      <c r="W3195" s="4">
        <f t="shared" si="2255"/>
        <v>5</v>
      </c>
      <c r="X3195" s="6">
        <f t="shared" si="2256"/>
        <v>0</v>
      </c>
      <c r="Y3195" s="4">
        <f t="shared" si="2257"/>
        <v>0</v>
      </c>
      <c r="Z3195" s="6">
        <f t="shared" si="2258"/>
        <v>0</v>
      </c>
      <c r="AA3195" s="18">
        <f t="shared" si="2259"/>
        <v>0</v>
      </c>
      <c r="AB3195" s="9" t="str">
        <f t="shared" si="2238"/>
        <v>+0</v>
      </c>
      <c r="AC3195" s="9" t="str">
        <f>_xlfn.XLOOKUP(R3195,Sheet2!$H$3:$H$258,Sheet2!$I$3:$I$258,"-----")</f>
        <v>0</v>
      </c>
      <c r="AD3195" s="9" t="str">
        <f>_xlfn.XLOOKUP(VALUE(AE3195),Sheet2!$N$3:$N$1000,Sheet2!$O$3:$O$1000,"********")</f>
        <v>********</v>
      </c>
      <c r="AE3195" t="str">
        <f t="shared" si="2235"/>
        <v>6441</v>
      </c>
      <c r="AF3195" s="9" t="str">
        <f>IF(R3195&lt;200,"+"&amp;TEXT(R3195,"0"),"-"&amp;TEXT(_xlfn.XLOOKUP(R3195,Sheet2!$K$3:$K$130,Sheet2!$L$3:$L$130,"-----"),"0"))</f>
        <v>+0</v>
      </c>
      <c r="AG3195" s="9" t="str">
        <f t="shared" si="2260"/>
        <v>@</v>
      </c>
      <c r="AH3195" s="9" t="str">
        <f t="shared" si="2261"/>
        <v>JMP @+0</v>
      </c>
      <c r="AI3195" t="str">
        <f t="shared" si="2262"/>
        <v>0,@+0</v>
      </c>
      <c r="AJ3195" s="16" t="str">
        <f t="shared" si="2263"/>
        <v>@+0</v>
      </c>
      <c r="AK3195" t="str">
        <f t="shared" si="2264"/>
        <v>SUB 0,0</v>
      </c>
      <c r="AL3195" s="4" t="str">
        <f t="shared" si="2265"/>
        <v>SUB</v>
      </c>
      <c r="AM3195" s="4" t="str">
        <f t="shared" si="2266"/>
        <v/>
      </c>
      <c r="AN3195" s="4" t="str">
        <f t="shared" si="2267"/>
        <v/>
      </c>
      <c r="AO3195" s="4" t="str">
        <f t="shared" si="2268"/>
        <v/>
      </c>
      <c r="AP3195" s="15" t="str">
        <f t="shared" si="2269"/>
        <v/>
      </c>
      <c r="AQ3195" s="9" t="str">
        <f>_xlfn.XLOOKUP(D3195,Sheet2!$E$3:$E$101,Sheet2!$F$3:$F$101,"******************")</f>
        <v>******************</v>
      </c>
      <c r="AR3195" s="33" t="str">
        <f t="shared" si="2236"/>
        <v>DIC 0,0</v>
      </c>
      <c r="AS3195" s="9" t="str">
        <f t="shared" si="2237"/>
        <v>DIC</v>
      </c>
      <c r="AT3195" s="4">
        <f t="shared" si="2270"/>
        <v>0</v>
      </c>
      <c r="AU3195" s="6">
        <f t="shared" si="2271"/>
        <v>0</v>
      </c>
      <c r="AV3195" s="4" t="str">
        <f t="shared" si="2239"/>
        <v/>
      </c>
      <c r="AW3195" s="4">
        <f t="shared" si="2272"/>
        <v>0</v>
      </c>
      <c r="AX3195" s="4" t="str">
        <f>_xlfn.XLOOKUP(AW3195,Sheet2!$Q$3:$Q$66,Sheet2!$R$3:$R$66,"**")</f>
        <v>0</v>
      </c>
      <c r="AY3195" s="4">
        <f t="shared" si="2273"/>
        <v>5</v>
      </c>
      <c r="AZ3195" s="16" t="str">
        <f t="shared" si="2274"/>
        <v>SKPBN</v>
      </c>
    </row>
    <row r="3196" spans="1:52" x14ac:dyDescent="0.35">
      <c r="B3196" s="3">
        <f t="shared" si="2275"/>
        <v>6</v>
      </c>
      <c r="C3196" s="1">
        <f t="shared" si="2276"/>
        <v>6442</v>
      </c>
      <c r="D3196" s="2">
        <v>4463</v>
      </c>
      <c r="E3196" s="2" t="str">
        <f>_xlfn.XLOOKUP(C3196,Sheet2!$N$3:$N$1000,Sheet2!$O$3:$O$1000,"")</f>
        <v/>
      </c>
      <c r="F3196" s="9" t="str">
        <f t="shared" si="2240"/>
        <v>JSR TYME</v>
      </c>
      <c r="G3196" s="4" t="str">
        <f t="shared" si="2233"/>
        <v>11</v>
      </c>
      <c r="H3196" s="4">
        <f t="shared" si="2234"/>
        <v>63</v>
      </c>
      <c r="I3196" s="6">
        <f t="shared" si="2241"/>
        <v>0</v>
      </c>
      <c r="J3196" s="6">
        <f t="shared" si="2242"/>
        <v>0</v>
      </c>
      <c r="K3196" s="6">
        <f t="shared" si="2243"/>
        <v>4</v>
      </c>
      <c r="L3196" s="6">
        <f t="shared" si="2244"/>
        <v>4</v>
      </c>
      <c r="M3196" s="6">
        <f t="shared" si="2245"/>
        <v>6</v>
      </c>
      <c r="N3196" s="6">
        <f t="shared" si="2246"/>
        <v>3</v>
      </c>
      <c r="O3196" s="13">
        <f t="shared" si="2247"/>
        <v>1</v>
      </c>
      <c r="P3196" s="4">
        <f t="shared" si="2248"/>
        <v>0</v>
      </c>
      <c r="Q3196" s="4">
        <f t="shared" si="2249"/>
        <v>1</v>
      </c>
      <c r="R3196">
        <f t="shared" si="2250"/>
        <v>63</v>
      </c>
      <c r="S3196" s="4">
        <f t="shared" si="2251"/>
        <v>1</v>
      </c>
      <c r="T3196" s="15">
        <f t="shared" si="2252"/>
        <v>0</v>
      </c>
      <c r="U3196" s="4">
        <f t="shared" si="2253"/>
        <v>0</v>
      </c>
      <c r="V3196" s="4">
        <f t="shared" si="2254"/>
        <v>1</v>
      </c>
      <c r="W3196" s="4">
        <f t="shared" si="2255"/>
        <v>1</v>
      </c>
      <c r="X3196" s="6">
        <f t="shared" si="2256"/>
        <v>0</v>
      </c>
      <c r="Y3196" s="4">
        <f t="shared" si="2257"/>
        <v>3</v>
      </c>
      <c r="Z3196" s="6">
        <f t="shared" si="2258"/>
        <v>0</v>
      </c>
      <c r="AA3196" s="18">
        <f t="shared" si="2259"/>
        <v>3</v>
      </c>
      <c r="AB3196" s="9" t="str">
        <f t="shared" si="2238"/>
        <v>TYME</v>
      </c>
      <c r="AC3196" s="9" t="str">
        <f>_xlfn.XLOOKUP(R3196,Sheet2!$H$3:$H$258,Sheet2!$I$3:$I$258,"-----")</f>
        <v>KB11</v>
      </c>
      <c r="AD3196" s="9" t="str">
        <f>_xlfn.XLOOKUP(VALUE(AE3196),Sheet2!$N$3:$N$1000,Sheet2!$O$3:$O$1000,"********")</f>
        <v>TYME</v>
      </c>
      <c r="AE3196" t="str">
        <f t="shared" si="2235"/>
        <v>6525</v>
      </c>
      <c r="AF3196" s="9" t="str">
        <f>IF(R3196&lt;200,"+"&amp;TEXT(R3196,"0"),"-"&amp;TEXT(_xlfn.XLOOKUP(R3196,Sheet2!$K$3:$K$130,Sheet2!$L$3:$L$130,"-----"),"0"))</f>
        <v>+63</v>
      </c>
      <c r="AG3196" s="9" t="str">
        <f t="shared" si="2260"/>
        <v/>
      </c>
      <c r="AH3196" s="9" t="str">
        <f t="shared" si="2261"/>
        <v>JSR TYME</v>
      </c>
      <c r="AI3196" t="str">
        <f t="shared" si="2262"/>
        <v>1,TYME</v>
      </c>
      <c r="AJ3196" s="16" t="str">
        <f t="shared" si="2263"/>
        <v>TYME</v>
      </c>
      <c r="AK3196" t="str">
        <f t="shared" si="2264"/>
        <v>NEGC 0,1,SNC</v>
      </c>
      <c r="AL3196" s="4" t="str">
        <f t="shared" si="2265"/>
        <v>NEG</v>
      </c>
      <c r="AM3196" s="4" t="str">
        <f t="shared" si="2266"/>
        <v/>
      </c>
      <c r="AN3196" s="4" t="str">
        <f t="shared" si="2267"/>
        <v>C</v>
      </c>
      <c r="AO3196" s="4" t="str">
        <f t="shared" si="2268"/>
        <v/>
      </c>
      <c r="AP3196" s="15" t="str">
        <f t="shared" si="2269"/>
        <v>,SNC</v>
      </c>
      <c r="AQ3196" s="9" t="str">
        <f>_xlfn.XLOOKUP(D3196,Sheet2!$E$3:$E$101,Sheet2!$F$3:$F$101,"******************")</f>
        <v>******************</v>
      </c>
      <c r="AR3196" s="33" t="str">
        <f t="shared" si="2236"/>
        <v>DIA 1,**</v>
      </c>
      <c r="AS3196" s="9" t="str">
        <f t="shared" si="2237"/>
        <v>DIA</v>
      </c>
      <c r="AT3196" s="4">
        <f t="shared" si="2270"/>
        <v>1</v>
      </c>
      <c r="AU3196" s="6">
        <f t="shared" si="2271"/>
        <v>0</v>
      </c>
      <c r="AV3196" s="4" t="str">
        <f t="shared" si="2239"/>
        <v/>
      </c>
      <c r="AW3196" s="4">
        <f t="shared" si="2272"/>
        <v>63</v>
      </c>
      <c r="AX3196" s="4" t="str">
        <f>_xlfn.XLOOKUP(AW3196,Sheet2!$Q$3:$Q$66,Sheet2!$R$3:$R$66,"**")</f>
        <v>**</v>
      </c>
      <c r="AY3196" s="4">
        <f t="shared" si="2273"/>
        <v>1</v>
      </c>
      <c r="AZ3196" s="16" t="str">
        <f t="shared" si="2274"/>
        <v>SKPBN</v>
      </c>
    </row>
    <row r="3197" spans="1:52" x14ac:dyDescent="0.35">
      <c r="B3197" s="3">
        <f t="shared" si="2275"/>
        <v>7</v>
      </c>
      <c r="C3197" s="1">
        <f t="shared" si="2276"/>
        <v>6443</v>
      </c>
      <c r="D3197" s="2">
        <v>61111</v>
      </c>
      <c r="E3197" s="2" t="str">
        <f>_xlfn.XLOOKUP(C3197,Sheet2!$N$3:$N$1000,Sheet2!$O$3:$O$1000,"")</f>
        <v/>
      </c>
      <c r="F3197" s="9" t="str">
        <f t="shared" si="2240"/>
        <v>DOAS 0,TTO</v>
      </c>
      <c r="G3197" s="4" t="str">
        <f t="shared" si="2233"/>
        <v>142</v>
      </c>
      <c r="H3197" s="4">
        <f t="shared" si="2234"/>
        <v>111</v>
      </c>
      <c r="I3197" s="6">
        <f t="shared" si="2241"/>
        <v>0</v>
      </c>
      <c r="J3197" s="6">
        <f t="shared" si="2242"/>
        <v>6</v>
      </c>
      <c r="K3197" s="6">
        <f t="shared" si="2243"/>
        <v>1</v>
      </c>
      <c r="L3197" s="6">
        <f t="shared" si="2244"/>
        <v>1</v>
      </c>
      <c r="M3197" s="6">
        <f t="shared" si="2245"/>
        <v>1</v>
      </c>
      <c r="N3197" s="6">
        <f t="shared" si="2246"/>
        <v>1</v>
      </c>
      <c r="O3197" s="13">
        <f t="shared" si="2247"/>
        <v>12</v>
      </c>
      <c r="P3197" s="4">
        <f t="shared" si="2248"/>
        <v>3</v>
      </c>
      <c r="Q3197" s="4">
        <f t="shared" si="2249"/>
        <v>0</v>
      </c>
      <c r="R3197">
        <f t="shared" si="2250"/>
        <v>111</v>
      </c>
      <c r="S3197" s="4">
        <f t="shared" si="2251"/>
        <v>2</v>
      </c>
      <c r="T3197" s="15">
        <f t="shared" si="2252"/>
        <v>0</v>
      </c>
      <c r="U3197" s="4">
        <f t="shared" si="2253"/>
        <v>3</v>
      </c>
      <c r="V3197" s="4">
        <f t="shared" si="2254"/>
        <v>0</v>
      </c>
      <c r="W3197" s="4">
        <f t="shared" si="2255"/>
        <v>2</v>
      </c>
      <c r="X3197" s="6">
        <f t="shared" si="2256"/>
        <v>1</v>
      </c>
      <c r="Y3197" s="4">
        <f t="shared" si="2257"/>
        <v>0</v>
      </c>
      <c r="Z3197" s="6">
        <f t="shared" si="2258"/>
        <v>1</v>
      </c>
      <c r="AA3197" s="18">
        <f t="shared" si="2259"/>
        <v>1</v>
      </c>
      <c r="AB3197" s="9" t="str">
        <f t="shared" si="2238"/>
        <v>+111,2</v>
      </c>
      <c r="AC3197" s="9" t="str">
        <f>_xlfn.XLOOKUP(R3197,Sheet2!$H$3:$H$258,Sheet2!$I$3:$I$258,"-----")</f>
        <v>ZB2</v>
      </c>
      <c r="AD3197" s="9" t="str">
        <f>_xlfn.XLOOKUP(VALUE(AE3197),Sheet2!$N$3:$N$1000,Sheet2!$O$3:$O$1000,"********")</f>
        <v>********</v>
      </c>
      <c r="AE3197" t="str">
        <f t="shared" si="2235"/>
        <v>6554</v>
      </c>
      <c r="AF3197" s="9" t="str">
        <f>IF(R3197&lt;200,"+"&amp;TEXT(R3197,"0"),"-"&amp;TEXT(_xlfn.XLOOKUP(R3197,Sheet2!$K$3:$K$130,Sheet2!$L$3:$L$130,"-----"),"0"))</f>
        <v>+111</v>
      </c>
      <c r="AG3197" s="9" t="str">
        <f t="shared" si="2260"/>
        <v/>
      </c>
      <c r="AH3197" s="9" t="str">
        <f t="shared" si="2261"/>
        <v>JMP +111,2</v>
      </c>
      <c r="AI3197" t="str">
        <f t="shared" si="2262"/>
        <v>0,+111,2</v>
      </c>
      <c r="AJ3197" s="16" t="str">
        <f t="shared" si="2263"/>
        <v>+111,2</v>
      </c>
      <c r="AK3197" t="str">
        <f t="shared" si="2264"/>
        <v>MOVL# 3,0,SKP</v>
      </c>
      <c r="AL3197" s="4" t="str">
        <f t="shared" si="2265"/>
        <v>MOV</v>
      </c>
      <c r="AM3197" s="4" t="str">
        <f t="shared" si="2266"/>
        <v>L</v>
      </c>
      <c r="AN3197" s="4" t="str">
        <f t="shared" si="2267"/>
        <v/>
      </c>
      <c r="AO3197" s="4" t="str">
        <f t="shared" si="2268"/>
        <v>#</v>
      </c>
      <c r="AP3197" s="15" t="str">
        <f t="shared" si="2269"/>
        <v>,SKP</v>
      </c>
      <c r="AQ3197" s="9" t="str">
        <f>_xlfn.XLOOKUP(D3197,Sheet2!$E$3:$E$101,Sheet2!$F$3:$F$101,"******************")</f>
        <v>******************</v>
      </c>
      <c r="AR3197" s="33" t="str">
        <f t="shared" si="2236"/>
        <v>DOAS 0,TTO</v>
      </c>
      <c r="AS3197" s="9" t="str">
        <f t="shared" si="2237"/>
        <v>DOAS</v>
      </c>
      <c r="AT3197" s="4">
        <f t="shared" si="2270"/>
        <v>0</v>
      </c>
      <c r="AU3197" s="6">
        <f t="shared" si="2271"/>
        <v>1</v>
      </c>
      <c r="AV3197" s="4" t="str">
        <f t="shared" si="2239"/>
        <v>S</v>
      </c>
      <c r="AW3197" s="4">
        <f t="shared" si="2272"/>
        <v>11</v>
      </c>
      <c r="AX3197" s="4" t="str">
        <f>_xlfn.XLOOKUP(AW3197,Sheet2!$Q$3:$Q$66,Sheet2!$R$3:$R$66,"**")</f>
        <v>TTO</v>
      </c>
      <c r="AY3197" s="4">
        <f t="shared" si="2273"/>
        <v>2</v>
      </c>
      <c r="AZ3197" s="16" t="str">
        <f t="shared" si="2274"/>
        <v>SKPBZ</v>
      </c>
    </row>
    <row r="3198" spans="1:52" x14ac:dyDescent="0.35">
      <c r="B3198" s="3">
        <f t="shared" si="2275"/>
        <v>8</v>
      </c>
      <c r="C3198" s="1">
        <f t="shared" si="2276"/>
        <v>6444</v>
      </c>
      <c r="D3198" s="2">
        <v>63511</v>
      </c>
      <c r="E3198" s="2" t="str">
        <f>_xlfn.XLOOKUP(C3198,Sheet2!$N$3:$N$1000,Sheet2!$O$3:$O$1000,"")</f>
        <v/>
      </c>
      <c r="F3198" s="9" t="str">
        <f t="shared" si="2240"/>
        <v>SKPBZ TTO</v>
      </c>
      <c r="G3198" s="4" t="str">
        <f t="shared" si="2233"/>
        <v>147</v>
      </c>
      <c r="H3198" s="4">
        <f t="shared" si="2234"/>
        <v>111</v>
      </c>
      <c r="I3198" s="6">
        <f t="shared" si="2241"/>
        <v>0</v>
      </c>
      <c r="J3198" s="6">
        <f t="shared" si="2242"/>
        <v>6</v>
      </c>
      <c r="K3198" s="6">
        <f t="shared" si="2243"/>
        <v>3</v>
      </c>
      <c r="L3198" s="6">
        <f t="shared" si="2244"/>
        <v>5</v>
      </c>
      <c r="M3198" s="6">
        <f t="shared" si="2245"/>
        <v>1</v>
      </c>
      <c r="N3198" s="6">
        <f t="shared" si="2246"/>
        <v>1</v>
      </c>
      <c r="O3198" s="13">
        <f t="shared" si="2247"/>
        <v>12</v>
      </c>
      <c r="P3198" s="4">
        <f t="shared" si="2248"/>
        <v>3</v>
      </c>
      <c r="Q3198" s="4">
        <f t="shared" si="2249"/>
        <v>0</v>
      </c>
      <c r="R3198">
        <f t="shared" si="2250"/>
        <v>111</v>
      </c>
      <c r="S3198" s="4">
        <f t="shared" si="2251"/>
        <v>3</v>
      </c>
      <c r="T3198" s="15">
        <f t="shared" si="2252"/>
        <v>1</v>
      </c>
      <c r="U3198" s="4">
        <f t="shared" si="2253"/>
        <v>3</v>
      </c>
      <c r="V3198" s="4">
        <f t="shared" si="2254"/>
        <v>0</v>
      </c>
      <c r="W3198" s="4">
        <f t="shared" si="2255"/>
        <v>7</v>
      </c>
      <c r="X3198" s="6">
        <f t="shared" si="2256"/>
        <v>1</v>
      </c>
      <c r="Y3198" s="4">
        <f t="shared" si="2257"/>
        <v>0</v>
      </c>
      <c r="Z3198" s="6">
        <f t="shared" si="2258"/>
        <v>1</v>
      </c>
      <c r="AA3198" s="18">
        <f t="shared" si="2259"/>
        <v>1</v>
      </c>
      <c r="AB3198" s="9" t="str">
        <f t="shared" si="2238"/>
        <v>+111,3</v>
      </c>
      <c r="AC3198" s="9" t="str">
        <f>_xlfn.XLOOKUP(R3198,Sheet2!$H$3:$H$258,Sheet2!$I$3:$I$258,"-----")</f>
        <v>ZB2</v>
      </c>
      <c r="AD3198" s="9" t="str">
        <f>_xlfn.XLOOKUP(VALUE(AE3198),Sheet2!$N$3:$N$1000,Sheet2!$O$3:$O$1000,"********")</f>
        <v>TIMC</v>
      </c>
      <c r="AE3198" t="str">
        <f t="shared" si="2235"/>
        <v>6555</v>
      </c>
      <c r="AF3198" s="9" t="str">
        <f>IF(R3198&lt;200,"+"&amp;TEXT(R3198,"0"),"-"&amp;TEXT(_xlfn.XLOOKUP(R3198,Sheet2!$K$3:$K$130,Sheet2!$L$3:$L$130,"-----"),"0"))</f>
        <v>+111</v>
      </c>
      <c r="AG3198" s="9" t="str">
        <f t="shared" si="2260"/>
        <v>@</v>
      </c>
      <c r="AH3198" s="9" t="str">
        <f t="shared" si="2261"/>
        <v>JMP @+111,3</v>
      </c>
      <c r="AI3198" t="str">
        <f t="shared" si="2262"/>
        <v>0,@+111,3</v>
      </c>
      <c r="AJ3198" s="16" t="str">
        <f t="shared" si="2263"/>
        <v>@+111,3</v>
      </c>
      <c r="AK3198" t="str">
        <f t="shared" si="2264"/>
        <v>ANDL# 3,0,SKP</v>
      </c>
      <c r="AL3198" s="4" t="str">
        <f t="shared" si="2265"/>
        <v>AND</v>
      </c>
      <c r="AM3198" s="4" t="str">
        <f t="shared" si="2266"/>
        <v>L</v>
      </c>
      <c r="AN3198" s="4" t="str">
        <f t="shared" si="2267"/>
        <v/>
      </c>
      <c r="AO3198" s="4" t="str">
        <f t="shared" si="2268"/>
        <v>#</v>
      </c>
      <c r="AP3198" s="15" t="str">
        <f t="shared" si="2269"/>
        <v>,SKP</v>
      </c>
      <c r="AQ3198" s="9" t="str">
        <f>_xlfn.XLOOKUP(D3198,Sheet2!$E$3:$E$101,Sheet2!$F$3:$F$101,"******************")</f>
        <v>******************</v>
      </c>
      <c r="AR3198" s="33" t="str">
        <f t="shared" si="2236"/>
        <v>SKPBZ TTO</v>
      </c>
      <c r="AS3198" s="9" t="str">
        <f t="shared" si="2237"/>
        <v>DOCS</v>
      </c>
      <c r="AT3198" s="4">
        <f t="shared" si="2270"/>
        <v>0</v>
      </c>
      <c r="AU3198" s="6">
        <f t="shared" si="2271"/>
        <v>1</v>
      </c>
      <c r="AV3198" s="4" t="str">
        <f t="shared" si="2239"/>
        <v>S</v>
      </c>
      <c r="AW3198" s="4">
        <f t="shared" si="2272"/>
        <v>11</v>
      </c>
      <c r="AX3198" s="4" t="str">
        <f>_xlfn.XLOOKUP(AW3198,Sheet2!$Q$3:$Q$66,Sheet2!$R$3:$R$66,"**")</f>
        <v>TTO</v>
      </c>
      <c r="AY3198" s="4">
        <f t="shared" si="2273"/>
        <v>7</v>
      </c>
      <c r="AZ3198" s="16" t="str">
        <f t="shared" si="2274"/>
        <v>SKPBZ</v>
      </c>
    </row>
    <row r="3199" spans="1:52" x14ac:dyDescent="0.35">
      <c r="B3199" s="3">
        <f t="shared" si="2275"/>
        <v>9</v>
      </c>
      <c r="C3199" s="1">
        <f t="shared" si="2276"/>
        <v>6445</v>
      </c>
      <c r="D3199" s="2">
        <v>6533</v>
      </c>
      <c r="E3199" s="2" t="str">
        <f>_xlfn.XLOOKUP(C3199,Sheet2!$N$3:$N$1000,Sheet2!$O$3:$O$1000,"")</f>
        <v>SCORA</v>
      </c>
      <c r="F3199" s="9" t="str">
        <f t="shared" si="2240"/>
        <v>JSR @TUMBLER</v>
      </c>
      <c r="G3199" s="4" t="str">
        <f t="shared" si="2233"/>
        <v>15</v>
      </c>
      <c r="H3199" s="4">
        <f t="shared" si="2234"/>
        <v>133</v>
      </c>
      <c r="I3199" s="6">
        <f t="shared" si="2241"/>
        <v>0</v>
      </c>
      <c r="J3199" s="6">
        <f t="shared" si="2242"/>
        <v>0</v>
      </c>
      <c r="K3199" s="6">
        <f t="shared" si="2243"/>
        <v>6</v>
      </c>
      <c r="L3199" s="6">
        <f t="shared" si="2244"/>
        <v>5</v>
      </c>
      <c r="M3199" s="6">
        <f t="shared" si="2245"/>
        <v>3</v>
      </c>
      <c r="N3199" s="6">
        <f t="shared" si="2246"/>
        <v>3</v>
      </c>
      <c r="O3199" s="13">
        <f t="shared" si="2247"/>
        <v>1</v>
      </c>
      <c r="P3199" s="4">
        <f t="shared" si="2248"/>
        <v>0</v>
      </c>
      <c r="Q3199" s="4">
        <f t="shared" si="2249"/>
        <v>1</v>
      </c>
      <c r="R3199">
        <f t="shared" si="2250"/>
        <v>133</v>
      </c>
      <c r="S3199" s="4">
        <f t="shared" si="2251"/>
        <v>1</v>
      </c>
      <c r="T3199" s="15">
        <f t="shared" si="2252"/>
        <v>1</v>
      </c>
      <c r="U3199" s="4">
        <f t="shared" si="2253"/>
        <v>0</v>
      </c>
      <c r="V3199" s="4">
        <f t="shared" si="2254"/>
        <v>1</v>
      </c>
      <c r="W3199" s="4">
        <f t="shared" si="2255"/>
        <v>5</v>
      </c>
      <c r="X3199" s="6">
        <f t="shared" si="2256"/>
        <v>1</v>
      </c>
      <c r="Y3199" s="4">
        <f t="shared" si="2257"/>
        <v>1</v>
      </c>
      <c r="Z3199" s="6">
        <f t="shared" si="2258"/>
        <v>1</v>
      </c>
      <c r="AA3199" s="18">
        <f t="shared" si="2259"/>
        <v>3</v>
      </c>
      <c r="AB3199" s="9" t="str">
        <f t="shared" si="2238"/>
        <v>TUMBLER</v>
      </c>
      <c r="AC3199" s="9" t="str">
        <f>_xlfn.XLOOKUP(R3199,Sheet2!$H$3:$H$258,Sheet2!$I$3:$I$258,"-----")</f>
        <v>C037</v>
      </c>
      <c r="AD3199" s="9" t="str">
        <f>_xlfn.XLOOKUP(VALUE(AE3199),Sheet2!$N$3:$N$1000,Sheet2!$O$3:$O$1000,"********")</f>
        <v>TUMBLER</v>
      </c>
      <c r="AE3199" t="str">
        <f t="shared" si="2235"/>
        <v>6600</v>
      </c>
      <c r="AF3199" s="9" t="str">
        <f>IF(R3199&lt;200,"+"&amp;TEXT(R3199,"0"),"-"&amp;TEXT(_xlfn.XLOOKUP(R3199,Sheet2!$K$3:$K$130,Sheet2!$L$3:$L$130,"-----"),"0"))</f>
        <v>+133</v>
      </c>
      <c r="AG3199" s="9" t="str">
        <f t="shared" si="2260"/>
        <v>@</v>
      </c>
      <c r="AH3199" s="9" t="str">
        <f t="shared" si="2261"/>
        <v>JSR @TUMBLER</v>
      </c>
      <c r="AI3199" t="str">
        <f t="shared" si="2262"/>
        <v>1,@TUMBLER</v>
      </c>
      <c r="AJ3199" s="16" t="str">
        <f t="shared" si="2263"/>
        <v>@TUMBLER</v>
      </c>
      <c r="AK3199" t="str">
        <f t="shared" si="2264"/>
        <v>SUBZL# 0,1,SNC</v>
      </c>
      <c r="AL3199" s="4" t="str">
        <f t="shared" si="2265"/>
        <v>SUB</v>
      </c>
      <c r="AM3199" s="4" t="str">
        <f t="shared" si="2266"/>
        <v>L</v>
      </c>
      <c r="AN3199" s="4" t="str">
        <f t="shared" si="2267"/>
        <v>Z</v>
      </c>
      <c r="AO3199" s="4" t="str">
        <f t="shared" si="2268"/>
        <v>#</v>
      </c>
      <c r="AP3199" s="15" t="str">
        <f t="shared" si="2269"/>
        <v>,SNC</v>
      </c>
      <c r="AQ3199" s="9" t="str">
        <f>_xlfn.XLOOKUP(D3199,Sheet2!$E$3:$E$101,Sheet2!$F$3:$F$101,"******************")</f>
        <v>******************</v>
      </c>
      <c r="AR3199" s="33" t="str">
        <f t="shared" si="2236"/>
        <v>DICS 1,DSKP</v>
      </c>
      <c r="AS3199" s="9" t="str">
        <f t="shared" si="2237"/>
        <v>DICS</v>
      </c>
      <c r="AT3199" s="4">
        <f t="shared" si="2270"/>
        <v>1</v>
      </c>
      <c r="AU3199" s="6">
        <f t="shared" si="2271"/>
        <v>1</v>
      </c>
      <c r="AV3199" s="4" t="str">
        <f t="shared" si="2239"/>
        <v>S</v>
      </c>
      <c r="AW3199" s="4">
        <f t="shared" si="2272"/>
        <v>33</v>
      </c>
      <c r="AX3199" s="4" t="str">
        <f>_xlfn.XLOOKUP(AW3199,Sheet2!$Q$3:$Q$66,Sheet2!$R$3:$R$66,"**")</f>
        <v>DSKP</v>
      </c>
      <c r="AY3199" s="4">
        <f t="shared" si="2273"/>
        <v>5</v>
      </c>
      <c r="AZ3199" s="16" t="str">
        <f t="shared" si="2274"/>
        <v>SKPBZ</v>
      </c>
    </row>
    <row r="3200" spans="1:52" x14ac:dyDescent="0.35">
      <c r="B3200" s="3">
        <f t="shared" si="2275"/>
        <v>10</v>
      </c>
      <c r="C3200" s="1">
        <f t="shared" si="2276"/>
        <v>6446</v>
      </c>
      <c r="D3200" s="2">
        <v>6610</v>
      </c>
      <c r="E3200" s="2" t="str">
        <f>_xlfn.XLOOKUP(C3200,Sheet2!$N$3:$N$1000,Sheet2!$O$3:$O$1000,"")</f>
        <v/>
      </c>
      <c r="F3200" s="9"/>
      <c r="G3200" s="4" t="str">
        <f t="shared" si="2233"/>
        <v>15</v>
      </c>
      <c r="H3200" s="4">
        <f t="shared" si="2234"/>
        <v>210</v>
      </c>
      <c r="I3200" s="6">
        <f t="shared" si="2241"/>
        <v>0</v>
      </c>
      <c r="J3200" s="6">
        <f t="shared" si="2242"/>
        <v>0</v>
      </c>
      <c r="K3200" s="6">
        <f t="shared" si="2243"/>
        <v>6</v>
      </c>
      <c r="L3200" s="6">
        <f t="shared" si="2244"/>
        <v>6</v>
      </c>
      <c r="M3200" s="6">
        <f t="shared" si="2245"/>
        <v>1</v>
      </c>
      <c r="N3200" s="6">
        <f t="shared" si="2246"/>
        <v>0</v>
      </c>
      <c r="O3200" s="13">
        <f t="shared" si="2247"/>
        <v>1</v>
      </c>
      <c r="P3200" s="4">
        <f t="shared" si="2248"/>
        <v>0</v>
      </c>
      <c r="Q3200" s="4">
        <f t="shared" si="2249"/>
        <v>1</v>
      </c>
      <c r="R3200">
        <f t="shared" si="2250"/>
        <v>210</v>
      </c>
      <c r="S3200" s="4">
        <f t="shared" si="2251"/>
        <v>1</v>
      </c>
      <c r="T3200" s="15">
        <f t="shared" si="2252"/>
        <v>1</v>
      </c>
      <c r="U3200" s="4">
        <f t="shared" si="2253"/>
        <v>0</v>
      </c>
      <c r="V3200" s="4">
        <f t="shared" si="2254"/>
        <v>1</v>
      </c>
      <c r="W3200" s="4">
        <f t="shared" si="2255"/>
        <v>5</v>
      </c>
      <c r="X3200" s="6">
        <f t="shared" si="2256"/>
        <v>2</v>
      </c>
      <c r="Y3200" s="4">
        <f t="shared" si="2257"/>
        <v>0</v>
      </c>
      <c r="Z3200" s="6">
        <f t="shared" si="2258"/>
        <v>1</v>
      </c>
      <c r="AA3200" s="18">
        <f t="shared" si="2259"/>
        <v>0</v>
      </c>
      <c r="AB3200" s="9" t="str">
        <f t="shared" si="2238"/>
        <v>-170</v>
      </c>
      <c r="AC3200" s="9" t="str">
        <f>_xlfn.XLOOKUP(R3200,Sheet2!$H$3:$H$258,Sheet2!$I$3:$I$258,"-----")</f>
        <v>C317</v>
      </c>
      <c r="AD3200" s="9" t="str">
        <f>_xlfn.XLOOKUP(VALUE(AE3200),Sheet2!$N$3:$N$1000,Sheet2!$O$3:$O$1000,"********")</f>
        <v>********</v>
      </c>
      <c r="AE3200" t="str">
        <f t="shared" si="2235"/>
        <v>6256</v>
      </c>
      <c r="AF3200" s="9" t="str">
        <f>IF(R3200&lt;200,"+"&amp;TEXT(R3200,"0"),"-"&amp;TEXT(_xlfn.XLOOKUP(R3200,Sheet2!$K$3:$K$130,Sheet2!$L$3:$L$130,"-----"),"0"))</f>
        <v>-170</v>
      </c>
      <c r="AG3200" s="9" t="str">
        <f t="shared" si="2260"/>
        <v>@</v>
      </c>
      <c r="AH3200" s="9" t="str">
        <f t="shared" si="2261"/>
        <v>JSR @-170</v>
      </c>
      <c r="AI3200" t="str">
        <f t="shared" si="2262"/>
        <v>1,@-170</v>
      </c>
      <c r="AJ3200" s="16" t="str">
        <f t="shared" si="2263"/>
        <v>@-170</v>
      </c>
      <c r="AK3200" t="str">
        <f t="shared" si="2264"/>
        <v>SUBR# 0,1</v>
      </c>
      <c r="AL3200" s="4" t="str">
        <f t="shared" si="2265"/>
        <v>SUB</v>
      </c>
      <c r="AM3200" s="4" t="str">
        <f t="shared" si="2266"/>
        <v>R</v>
      </c>
      <c r="AN3200" s="4" t="str">
        <f t="shared" si="2267"/>
        <v/>
      </c>
      <c r="AO3200" s="4" t="str">
        <f t="shared" si="2268"/>
        <v>#</v>
      </c>
      <c r="AP3200" s="15" t="str">
        <f t="shared" si="2269"/>
        <v/>
      </c>
      <c r="AQ3200" s="9" t="str">
        <f>_xlfn.XLOOKUP(D3200,Sheet2!$E$3:$E$101,Sheet2!$F$3:$F$101,"******************")</f>
        <v>******************</v>
      </c>
      <c r="AR3200" s="33" t="str">
        <f t="shared" si="2236"/>
        <v>DICC 1,TTI</v>
      </c>
      <c r="AS3200" s="9" t="str">
        <f t="shared" si="2237"/>
        <v>DICC</v>
      </c>
      <c r="AT3200" s="4">
        <f t="shared" si="2270"/>
        <v>1</v>
      </c>
      <c r="AU3200" s="6">
        <f t="shared" si="2271"/>
        <v>2</v>
      </c>
      <c r="AV3200" s="4" t="str">
        <f t="shared" si="2239"/>
        <v>C</v>
      </c>
      <c r="AW3200" s="4">
        <f t="shared" si="2272"/>
        <v>10</v>
      </c>
      <c r="AX3200" s="4" t="str">
        <f>_xlfn.XLOOKUP(AW3200,Sheet2!$Q$3:$Q$66,Sheet2!$R$3:$R$66,"**")</f>
        <v>TTI</v>
      </c>
      <c r="AY3200" s="4">
        <f t="shared" si="2273"/>
        <v>5</v>
      </c>
      <c r="AZ3200" s="16" t="str">
        <f t="shared" si="2274"/>
        <v>SKPDN</v>
      </c>
    </row>
    <row r="3201" spans="2:52" x14ac:dyDescent="0.35">
      <c r="B3201" s="3">
        <v>16</v>
      </c>
      <c r="C3201" s="1">
        <f t="shared" si="2276"/>
        <v>6447</v>
      </c>
      <c r="D3201" s="2">
        <v>6533</v>
      </c>
      <c r="E3201" s="2" t="str">
        <f>_xlfn.XLOOKUP(C3201,Sheet2!$N$3:$N$1000,Sheet2!$O$3:$O$1000,"")</f>
        <v/>
      </c>
      <c r="F3201" s="9" t="str">
        <f t="shared" si="2240"/>
        <v>JSR @KEYS</v>
      </c>
      <c r="G3201" s="4" t="str">
        <f t="shared" si="2233"/>
        <v>15</v>
      </c>
      <c r="H3201" s="4">
        <f t="shared" si="2234"/>
        <v>133</v>
      </c>
      <c r="I3201" s="6">
        <f t="shared" si="2241"/>
        <v>0</v>
      </c>
      <c r="J3201" s="6">
        <f t="shared" si="2242"/>
        <v>0</v>
      </c>
      <c r="K3201" s="6">
        <f t="shared" si="2243"/>
        <v>6</v>
      </c>
      <c r="L3201" s="6">
        <f t="shared" si="2244"/>
        <v>5</v>
      </c>
      <c r="M3201" s="6">
        <f t="shared" si="2245"/>
        <v>3</v>
      </c>
      <c r="N3201" s="6">
        <f t="shared" si="2246"/>
        <v>3</v>
      </c>
      <c r="O3201" s="13">
        <f t="shared" si="2247"/>
        <v>1</v>
      </c>
      <c r="P3201" s="4">
        <f t="shared" si="2248"/>
        <v>0</v>
      </c>
      <c r="Q3201" s="4">
        <f t="shared" si="2249"/>
        <v>1</v>
      </c>
      <c r="R3201">
        <f t="shared" si="2250"/>
        <v>133</v>
      </c>
      <c r="S3201" s="4">
        <f t="shared" si="2251"/>
        <v>1</v>
      </c>
      <c r="T3201" s="15">
        <f t="shared" si="2252"/>
        <v>1</v>
      </c>
      <c r="U3201" s="4">
        <f t="shared" si="2253"/>
        <v>0</v>
      </c>
      <c r="V3201" s="4">
        <f t="shared" si="2254"/>
        <v>1</v>
      </c>
      <c r="W3201" s="4">
        <f t="shared" si="2255"/>
        <v>5</v>
      </c>
      <c r="X3201" s="6">
        <f t="shared" si="2256"/>
        <v>1</v>
      </c>
      <c r="Y3201" s="4">
        <f t="shared" si="2257"/>
        <v>1</v>
      </c>
      <c r="Z3201" s="6">
        <f t="shared" si="2258"/>
        <v>1</v>
      </c>
      <c r="AA3201" s="18">
        <f t="shared" si="2259"/>
        <v>3</v>
      </c>
      <c r="AB3201" s="9" t="str">
        <f t="shared" si="2238"/>
        <v>KEYS</v>
      </c>
      <c r="AC3201" s="9" t="str">
        <f>_xlfn.XLOOKUP(R3201,Sheet2!$H$3:$H$258,Sheet2!$I$3:$I$258,"-----")</f>
        <v>C037</v>
      </c>
      <c r="AD3201" s="9" t="str">
        <f>_xlfn.XLOOKUP(VALUE(AE3201),Sheet2!$N$3:$N$1000,Sheet2!$O$3:$O$1000,"********")</f>
        <v>KEYS</v>
      </c>
      <c r="AE3201" t="str">
        <f t="shared" si="2235"/>
        <v>6602</v>
      </c>
      <c r="AF3201" s="9" t="str">
        <f>IF(R3201&lt;200,"+"&amp;TEXT(R3201,"0"),"-"&amp;TEXT(_xlfn.XLOOKUP(R3201,Sheet2!$K$3:$K$130,Sheet2!$L$3:$L$130,"-----"),"0"))</f>
        <v>+133</v>
      </c>
      <c r="AG3201" s="9" t="str">
        <f t="shared" si="2260"/>
        <v>@</v>
      </c>
      <c r="AH3201" s="9" t="str">
        <f t="shared" si="2261"/>
        <v>JSR @KEYS</v>
      </c>
      <c r="AI3201" t="str">
        <f t="shared" si="2262"/>
        <v>1,@KEYS</v>
      </c>
      <c r="AJ3201" s="16" t="str">
        <f t="shared" si="2263"/>
        <v>@KEYS</v>
      </c>
      <c r="AK3201" t="str">
        <f t="shared" si="2264"/>
        <v>SUBZL# 0,1,SNC</v>
      </c>
      <c r="AL3201" s="4" t="str">
        <f t="shared" si="2265"/>
        <v>SUB</v>
      </c>
      <c r="AM3201" s="4" t="str">
        <f t="shared" si="2266"/>
        <v>L</v>
      </c>
      <c r="AN3201" s="4" t="str">
        <f t="shared" si="2267"/>
        <v>Z</v>
      </c>
      <c r="AO3201" s="4" t="str">
        <f t="shared" si="2268"/>
        <v>#</v>
      </c>
      <c r="AP3201" s="15" t="str">
        <f t="shared" si="2269"/>
        <v>,SNC</v>
      </c>
      <c r="AQ3201" s="9" t="str">
        <f>_xlfn.XLOOKUP(D3201,Sheet2!$E$3:$E$101,Sheet2!$F$3:$F$101,"******************")</f>
        <v>******************</v>
      </c>
      <c r="AR3201" s="33" t="str">
        <f t="shared" si="2236"/>
        <v>DICS 1,DSKP</v>
      </c>
      <c r="AS3201" s="9" t="str">
        <f t="shared" si="2237"/>
        <v>DICS</v>
      </c>
      <c r="AT3201" s="4">
        <f t="shared" si="2270"/>
        <v>1</v>
      </c>
      <c r="AU3201" s="6">
        <f t="shared" si="2271"/>
        <v>1</v>
      </c>
      <c r="AV3201" s="4" t="str">
        <f t="shared" si="2239"/>
        <v>S</v>
      </c>
      <c r="AW3201" s="4">
        <f t="shared" si="2272"/>
        <v>33</v>
      </c>
      <c r="AX3201" s="4" t="str">
        <f>_xlfn.XLOOKUP(AW3201,Sheet2!$Q$3:$Q$66,Sheet2!$R$3:$R$66,"**")</f>
        <v>DSKP</v>
      </c>
      <c r="AY3201" s="4">
        <f t="shared" si="2273"/>
        <v>5</v>
      </c>
      <c r="AZ3201" s="16" t="str">
        <f t="shared" si="2274"/>
        <v>SKPBZ</v>
      </c>
    </row>
    <row r="3202" spans="2:52" x14ac:dyDescent="0.35">
      <c r="B3202" s="3">
        <f t="shared" si="2275"/>
        <v>17</v>
      </c>
      <c r="C3202" s="1">
        <f t="shared" si="2276"/>
        <v>6450</v>
      </c>
      <c r="D3202" s="2">
        <v>775</v>
      </c>
      <c r="E3202" s="2" t="str">
        <f>_xlfn.XLOOKUP(C3202,Sheet2!$N$3:$N$1000,Sheet2!$O$3:$O$1000,"")</f>
        <v/>
      </c>
      <c r="F3202" s="9" t="str">
        <f t="shared" si="2240"/>
        <v>JMP SCORA</v>
      </c>
      <c r="G3202" s="4" t="str">
        <f t="shared" si="2233"/>
        <v>1</v>
      </c>
      <c r="H3202" s="4">
        <f t="shared" si="2234"/>
        <v>375</v>
      </c>
      <c r="I3202" s="6">
        <f t="shared" si="2241"/>
        <v>0</v>
      </c>
      <c r="J3202" s="6">
        <f t="shared" si="2242"/>
        <v>0</v>
      </c>
      <c r="K3202" s="6">
        <f t="shared" si="2243"/>
        <v>0</v>
      </c>
      <c r="L3202" s="6">
        <f t="shared" si="2244"/>
        <v>7</v>
      </c>
      <c r="M3202" s="6">
        <f t="shared" si="2245"/>
        <v>7</v>
      </c>
      <c r="N3202" s="6">
        <f t="shared" si="2246"/>
        <v>5</v>
      </c>
      <c r="O3202" s="13">
        <f t="shared" si="2247"/>
        <v>0</v>
      </c>
      <c r="P3202" s="4">
        <f t="shared" si="2248"/>
        <v>0</v>
      </c>
      <c r="Q3202" s="4">
        <f t="shared" si="2249"/>
        <v>0</v>
      </c>
      <c r="R3202">
        <f t="shared" si="2250"/>
        <v>375</v>
      </c>
      <c r="S3202" s="4">
        <f t="shared" si="2251"/>
        <v>1</v>
      </c>
      <c r="T3202" s="15">
        <f t="shared" si="2252"/>
        <v>0</v>
      </c>
      <c r="U3202" s="4">
        <f t="shared" si="2253"/>
        <v>0</v>
      </c>
      <c r="V3202" s="4">
        <f t="shared" si="2254"/>
        <v>0</v>
      </c>
      <c r="W3202" s="4">
        <f t="shared" si="2255"/>
        <v>1</v>
      </c>
      <c r="X3202" s="6">
        <f t="shared" si="2256"/>
        <v>3</v>
      </c>
      <c r="Y3202" s="4">
        <f t="shared" si="2257"/>
        <v>3</v>
      </c>
      <c r="Z3202" s="6">
        <f t="shared" si="2258"/>
        <v>1</v>
      </c>
      <c r="AA3202" s="18">
        <f t="shared" si="2259"/>
        <v>5</v>
      </c>
      <c r="AB3202" s="9" t="str">
        <f t="shared" si="2238"/>
        <v>SCORA</v>
      </c>
      <c r="AC3202" s="9" t="str">
        <f>_xlfn.XLOOKUP(R3202,Sheet2!$H$3:$H$258,Sheet2!$I$3:$I$258,"-----")</f>
        <v>*****</v>
      </c>
      <c r="AD3202" s="9" t="str">
        <f>_xlfn.XLOOKUP(VALUE(AE3202),Sheet2!$N$3:$N$1000,Sheet2!$O$3:$O$1000,"********")</f>
        <v>SCORA</v>
      </c>
      <c r="AE3202" t="str">
        <f t="shared" si="2235"/>
        <v>6445</v>
      </c>
      <c r="AF3202" s="9" t="str">
        <f>IF(R3202&lt;200,"+"&amp;TEXT(R3202,"0"),"-"&amp;TEXT(_xlfn.XLOOKUP(R3202,Sheet2!$K$3:$K$130,Sheet2!$L$3:$L$130,"-----"),"0"))</f>
        <v>-3</v>
      </c>
      <c r="AG3202" s="9" t="str">
        <f t="shared" si="2260"/>
        <v/>
      </c>
      <c r="AH3202" s="9" t="str">
        <f t="shared" si="2261"/>
        <v>JMP SCORA</v>
      </c>
      <c r="AI3202" t="str">
        <f t="shared" si="2262"/>
        <v>0,SCORA</v>
      </c>
      <c r="AJ3202" s="16" t="str">
        <f t="shared" si="2263"/>
        <v>SCORA</v>
      </c>
      <c r="AK3202" t="str">
        <f t="shared" si="2264"/>
        <v>NEGCS# 0,0,SNR</v>
      </c>
      <c r="AL3202" s="4" t="str">
        <f t="shared" si="2265"/>
        <v>NEG</v>
      </c>
      <c r="AM3202" s="4" t="str">
        <f t="shared" si="2266"/>
        <v>S</v>
      </c>
      <c r="AN3202" s="4" t="str">
        <f t="shared" si="2267"/>
        <v>C</v>
      </c>
      <c r="AO3202" s="4" t="str">
        <f t="shared" si="2268"/>
        <v>#</v>
      </c>
      <c r="AP3202" s="15" t="str">
        <f t="shared" si="2269"/>
        <v>,SNR</v>
      </c>
      <c r="AQ3202" s="9" t="str">
        <f>_xlfn.XLOOKUP(D3202,Sheet2!$E$3:$E$101,Sheet2!$F$3:$F$101,"******************")</f>
        <v>******************</v>
      </c>
      <c r="AR3202" s="33" t="str">
        <f t="shared" si="2236"/>
        <v>DIAP 0,**</v>
      </c>
      <c r="AS3202" s="9" t="str">
        <f t="shared" si="2237"/>
        <v>DIAP</v>
      </c>
      <c r="AT3202" s="4">
        <f t="shared" si="2270"/>
        <v>0</v>
      </c>
      <c r="AU3202" s="6">
        <f t="shared" si="2271"/>
        <v>3</v>
      </c>
      <c r="AV3202" s="4" t="str">
        <f t="shared" si="2239"/>
        <v>P</v>
      </c>
      <c r="AW3202" s="4">
        <f t="shared" si="2272"/>
        <v>75</v>
      </c>
      <c r="AX3202" s="4" t="str">
        <f>_xlfn.XLOOKUP(AW3202,Sheet2!$Q$3:$Q$66,Sheet2!$R$3:$R$66,"**")</f>
        <v>**</v>
      </c>
      <c r="AY3202" s="4">
        <f t="shared" si="2273"/>
        <v>1</v>
      </c>
      <c r="AZ3202" s="16" t="str">
        <f t="shared" si="2274"/>
        <v>SKPDZ</v>
      </c>
    </row>
    <row r="3203" spans="2:52" x14ac:dyDescent="0.35">
      <c r="B3203" s="3">
        <f t="shared" si="2275"/>
        <v>18</v>
      </c>
      <c r="C3203" s="1">
        <f t="shared" si="2276"/>
        <v>6451</v>
      </c>
      <c r="D3203" s="2">
        <v>44530</v>
      </c>
      <c r="E3203" s="2" t="str">
        <f>_xlfn.XLOOKUP(C3203,Sheet2!$N$3:$N$1000,Sheet2!$O$3:$O$1000,"")</f>
        <v/>
      </c>
      <c r="F3203" s="9" t="str">
        <f t="shared" si="2240"/>
        <v>STA 1,LUCK</v>
      </c>
      <c r="G3203" s="4" t="str">
        <f t="shared" ref="G3203:G3266" si="2277">DEC2OCT((2*(OCT2DEC(I3203*100)+OCT2DEC(J3203*10)+K3203))+INT(L3203/4))</f>
        <v>111</v>
      </c>
      <c r="H3203" s="4">
        <f t="shared" ref="H3203:H3266" si="2278">(MOD(L3203,4)*100)+(M3203*10)+N3203</f>
        <v>130</v>
      </c>
      <c r="I3203" s="6">
        <f t="shared" si="2241"/>
        <v>0</v>
      </c>
      <c r="J3203" s="6">
        <f t="shared" si="2242"/>
        <v>4</v>
      </c>
      <c r="K3203" s="6">
        <f t="shared" si="2243"/>
        <v>4</v>
      </c>
      <c r="L3203" s="6">
        <f t="shared" si="2244"/>
        <v>5</v>
      </c>
      <c r="M3203" s="6">
        <f t="shared" si="2245"/>
        <v>3</v>
      </c>
      <c r="N3203" s="6">
        <f t="shared" si="2246"/>
        <v>0</v>
      </c>
      <c r="O3203" s="13">
        <f t="shared" si="2247"/>
        <v>9</v>
      </c>
      <c r="P3203" s="4">
        <f t="shared" si="2248"/>
        <v>2</v>
      </c>
      <c r="Q3203" s="4">
        <f t="shared" si="2249"/>
        <v>1</v>
      </c>
      <c r="R3203">
        <f t="shared" si="2250"/>
        <v>130</v>
      </c>
      <c r="S3203" s="4">
        <f t="shared" si="2251"/>
        <v>1</v>
      </c>
      <c r="T3203" s="15">
        <f t="shared" si="2252"/>
        <v>0</v>
      </c>
      <c r="U3203" s="4">
        <f t="shared" si="2253"/>
        <v>2</v>
      </c>
      <c r="V3203" s="4">
        <f t="shared" si="2254"/>
        <v>1</v>
      </c>
      <c r="W3203" s="4">
        <f t="shared" si="2255"/>
        <v>1</v>
      </c>
      <c r="X3203" s="6">
        <f t="shared" si="2256"/>
        <v>1</v>
      </c>
      <c r="Y3203" s="4">
        <f t="shared" si="2257"/>
        <v>1</v>
      </c>
      <c r="Z3203" s="6">
        <f t="shared" si="2258"/>
        <v>1</v>
      </c>
      <c r="AA3203" s="18">
        <f t="shared" si="2259"/>
        <v>0</v>
      </c>
      <c r="AB3203" s="9" t="str">
        <f t="shared" si="2238"/>
        <v>LUCK</v>
      </c>
      <c r="AC3203" s="9" t="str">
        <f>_xlfn.XLOOKUP(R3203,Sheet2!$H$3:$H$258,Sheet2!$I$3:$I$258,"-----")</f>
        <v>C3777</v>
      </c>
      <c r="AD3203" s="9" t="str">
        <f>_xlfn.XLOOKUP(VALUE(AE3203),Sheet2!$N$3:$N$1000,Sheet2!$O$3:$O$1000,"********")</f>
        <v>LUCK</v>
      </c>
      <c r="AE3203" t="str">
        <f t="shared" ref="AE3203:AE3266" si="2279">IF(VALUE(AF3203)&lt;0,DEC2OCT(OCT2DEC(VALUE(C3203))-OCT2DEC(-VALUE(AF3203))),DEC2OCT(OCT2DEC(VALUE(C3203))+OCT2DEC(VALUE(AF3203))))</f>
        <v>6601</v>
      </c>
      <c r="AF3203" s="9" t="str">
        <f>IF(R3203&lt;200,"+"&amp;TEXT(R3203,"0"),"-"&amp;TEXT(_xlfn.XLOOKUP(R3203,Sheet2!$K$3:$K$130,Sheet2!$L$3:$L$130,"-----"),"0"))</f>
        <v>+130</v>
      </c>
      <c r="AG3203" s="9" t="str">
        <f t="shared" si="2260"/>
        <v/>
      </c>
      <c r="AH3203" s="9" t="str">
        <f t="shared" si="2261"/>
        <v>JSR LUCK</v>
      </c>
      <c r="AI3203" t="str">
        <f t="shared" si="2262"/>
        <v>1,LUCK</v>
      </c>
      <c r="AJ3203" s="16" t="str">
        <f t="shared" si="2263"/>
        <v>LUCK</v>
      </c>
      <c r="AK3203" t="str">
        <f t="shared" si="2264"/>
        <v>NEGZL# 2,1</v>
      </c>
      <c r="AL3203" s="4" t="str">
        <f t="shared" si="2265"/>
        <v>NEG</v>
      </c>
      <c r="AM3203" s="4" t="str">
        <f t="shared" si="2266"/>
        <v>L</v>
      </c>
      <c r="AN3203" s="4" t="str">
        <f t="shared" si="2267"/>
        <v>Z</v>
      </c>
      <c r="AO3203" s="4" t="str">
        <f t="shared" si="2268"/>
        <v>#</v>
      </c>
      <c r="AP3203" s="15" t="str">
        <f t="shared" si="2269"/>
        <v/>
      </c>
      <c r="AQ3203" s="9" t="str">
        <f>_xlfn.XLOOKUP(D3203,Sheet2!$E$3:$E$101,Sheet2!$F$3:$F$101,"******************")</f>
        <v>******************</v>
      </c>
      <c r="AR3203" s="33" t="str">
        <f t="shared" ref="AR3203:AR3266" si="2280">IF(AY3203=0,"NIO"&amp;AV3203&amp;" "&amp;AX3203,IF(AY3203=7,AZ3203&amp;" "&amp;AX3203,AS3203&amp;" "&amp;TEXT(AT3203,"0")&amp;","&amp;AX3203))</f>
        <v>DIAS 1,IBM1</v>
      </c>
      <c r="AS3203" s="9" t="str">
        <f t="shared" ref="AS3203:AS3266" si="2281">IF(AY3203=1,"DIA"&amp;AV3203,IF(AY3203=2,"DOA"&amp;AV3203,IF(AY3203=3,"DIB"&amp;AV3203,IF(AY3203=4,"DOB"&amp;AV3203,IF(AY3203=5,"DIC"&amp;AV3203,"DOC"&amp;AV3203)))))</f>
        <v>DIAS</v>
      </c>
      <c r="AT3203" s="4">
        <f t="shared" si="2270"/>
        <v>1</v>
      </c>
      <c r="AU3203" s="6">
        <f t="shared" si="2271"/>
        <v>1</v>
      </c>
      <c r="AV3203" s="4" t="str">
        <f t="shared" si="2239"/>
        <v>S</v>
      </c>
      <c r="AW3203" s="4">
        <f t="shared" si="2272"/>
        <v>30</v>
      </c>
      <c r="AX3203" s="4" t="str">
        <f>_xlfn.XLOOKUP(AW3203,Sheet2!$Q$3:$Q$66,Sheet2!$R$3:$R$66,"**")</f>
        <v>IBM1</v>
      </c>
      <c r="AY3203" s="4">
        <f t="shared" si="2273"/>
        <v>1</v>
      </c>
      <c r="AZ3203" s="16" t="str">
        <f t="shared" si="2274"/>
        <v>SKPBZ</v>
      </c>
    </row>
    <row r="3204" spans="2:52" x14ac:dyDescent="0.35">
      <c r="B3204" s="3">
        <f t="shared" si="2275"/>
        <v>19</v>
      </c>
      <c r="C3204" s="1">
        <f t="shared" si="2276"/>
        <v>6452</v>
      </c>
      <c r="D3204" s="2">
        <v>30535</v>
      </c>
      <c r="E3204" s="2" t="str">
        <f>_xlfn.XLOOKUP(C3204,Sheet2!$N$3:$N$1000,Sheet2!$O$3:$O$1000,"")</f>
        <v/>
      </c>
      <c r="F3204" s="9" t="str">
        <f t="shared" si="2240"/>
        <v>LDA 2,S.3D1</v>
      </c>
      <c r="G3204" s="4" t="str">
        <f t="shared" si="2277"/>
        <v>61</v>
      </c>
      <c r="H3204" s="4">
        <f t="shared" si="2278"/>
        <v>135</v>
      </c>
      <c r="I3204" s="6">
        <f t="shared" si="2241"/>
        <v>0</v>
      </c>
      <c r="J3204" s="6">
        <f t="shared" si="2242"/>
        <v>3</v>
      </c>
      <c r="K3204" s="6">
        <f t="shared" si="2243"/>
        <v>0</v>
      </c>
      <c r="L3204" s="6">
        <f t="shared" si="2244"/>
        <v>5</v>
      </c>
      <c r="M3204" s="6">
        <f t="shared" si="2245"/>
        <v>3</v>
      </c>
      <c r="N3204" s="6">
        <f t="shared" si="2246"/>
        <v>5</v>
      </c>
      <c r="O3204" s="13">
        <f t="shared" si="2247"/>
        <v>6</v>
      </c>
      <c r="P3204" s="4">
        <f t="shared" si="2248"/>
        <v>1</v>
      </c>
      <c r="Q3204" s="4">
        <f t="shared" si="2249"/>
        <v>2</v>
      </c>
      <c r="R3204">
        <f t="shared" si="2250"/>
        <v>135</v>
      </c>
      <c r="S3204" s="4">
        <f t="shared" si="2251"/>
        <v>1</v>
      </c>
      <c r="T3204" s="15">
        <f t="shared" si="2252"/>
        <v>0</v>
      </c>
      <c r="U3204" s="4">
        <f t="shared" si="2253"/>
        <v>1</v>
      </c>
      <c r="V3204" s="4">
        <f t="shared" si="2254"/>
        <v>2</v>
      </c>
      <c r="W3204" s="4">
        <f t="shared" si="2255"/>
        <v>1</v>
      </c>
      <c r="X3204" s="6">
        <f t="shared" si="2256"/>
        <v>1</v>
      </c>
      <c r="Y3204" s="4">
        <f t="shared" si="2257"/>
        <v>1</v>
      </c>
      <c r="Z3204" s="6">
        <f t="shared" si="2258"/>
        <v>1</v>
      </c>
      <c r="AA3204" s="18">
        <f t="shared" si="2259"/>
        <v>5</v>
      </c>
      <c r="AB3204" s="9" t="str">
        <f t="shared" ref="AB3204:AB3267" si="2282">IF(S3204=0,AC3204,IF(S3204=1,IF(AD3204="********",AF3204,AD3204),AF3204&amp;","&amp;TEXT(S3204,"0")))</f>
        <v>S.3D1</v>
      </c>
      <c r="AC3204" s="9" t="str">
        <f>_xlfn.XLOOKUP(R3204,Sheet2!$H$3:$H$258,Sheet2!$I$3:$I$258,"-----")</f>
        <v>BIT2</v>
      </c>
      <c r="AD3204" s="9" t="str">
        <f>_xlfn.XLOOKUP(VALUE(AE3204),Sheet2!$N$3:$N$1000,Sheet2!$O$3:$O$1000,"********")</f>
        <v>S.3D1</v>
      </c>
      <c r="AE3204" t="str">
        <f t="shared" si="2279"/>
        <v>6607</v>
      </c>
      <c r="AF3204" s="9" t="str">
        <f>IF(R3204&lt;200,"+"&amp;TEXT(R3204,"0"),"-"&amp;TEXT(_xlfn.XLOOKUP(R3204,Sheet2!$K$3:$K$130,Sheet2!$L$3:$L$130,"-----"),"0"))</f>
        <v>+135</v>
      </c>
      <c r="AG3204" s="9" t="str">
        <f t="shared" si="2260"/>
        <v/>
      </c>
      <c r="AH3204" s="9" t="str">
        <f t="shared" si="2261"/>
        <v>ISZ S.3D1</v>
      </c>
      <c r="AI3204" t="str">
        <f t="shared" si="2262"/>
        <v>2,S.3D1</v>
      </c>
      <c r="AJ3204" s="16" t="str">
        <f t="shared" si="2263"/>
        <v>S.3D1</v>
      </c>
      <c r="AK3204" t="str">
        <f t="shared" si="2264"/>
        <v>NEGZL# 1,2,SNR</v>
      </c>
      <c r="AL3204" s="4" t="str">
        <f t="shared" si="2265"/>
        <v>NEG</v>
      </c>
      <c r="AM3204" s="4" t="str">
        <f t="shared" si="2266"/>
        <v>L</v>
      </c>
      <c r="AN3204" s="4" t="str">
        <f t="shared" si="2267"/>
        <v>Z</v>
      </c>
      <c r="AO3204" s="4" t="str">
        <f t="shared" si="2268"/>
        <v>#</v>
      </c>
      <c r="AP3204" s="15" t="str">
        <f t="shared" si="2269"/>
        <v>,SNR</v>
      </c>
      <c r="AQ3204" s="9" t="str">
        <f>_xlfn.XLOOKUP(D3204,Sheet2!$E$3:$E$101,Sheet2!$F$3:$F$101,"******************")</f>
        <v>******************</v>
      </c>
      <c r="AR3204" s="33" t="str">
        <f t="shared" si="2280"/>
        <v>DIAS 2,**</v>
      </c>
      <c r="AS3204" s="9" t="str">
        <f t="shared" si="2281"/>
        <v>DIAS</v>
      </c>
      <c r="AT3204" s="4">
        <f t="shared" si="2270"/>
        <v>2</v>
      </c>
      <c r="AU3204" s="6">
        <f t="shared" si="2271"/>
        <v>1</v>
      </c>
      <c r="AV3204" s="4" t="str">
        <f t="shared" ref="AV3204:AV3267" si="2283">IF(AU3204=0,"",IF(AU3204=1,"S",IF(AU3204=2,"C","P")))</f>
        <v>S</v>
      </c>
      <c r="AW3204" s="4">
        <f t="shared" si="2272"/>
        <v>35</v>
      </c>
      <c r="AX3204" s="4" t="str">
        <f>_xlfn.XLOOKUP(AW3204,Sheet2!$Q$3:$Q$66,Sheet2!$R$3:$R$66,"**")</f>
        <v>**</v>
      </c>
      <c r="AY3204" s="4">
        <f t="shared" si="2273"/>
        <v>1</v>
      </c>
      <c r="AZ3204" s="16" t="str">
        <f t="shared" si="2274"/>
        <v>SKPBZ</v>
      </c>
    </row>
    <row r="3205" spans="2:52" x14ac:dyDescent="0.35">
      <c r="B3205" s="3">
        <v>21</v>
      </c>
      <c r="C3205" s="1">
        <f t="shared" si="2276"/>
        <v>6453</v>
      </c>
      <c r="D3205" s="2">
        <v>151400</v>
      </c>
      <c r="E3205" s="2" t="str">
        <f>_xlfn.XLOOKUP(C3205,Sheet2!$N$3:$N$1000,Sheet2!$O$3:$O$1000,"")</f>
        <v/>
      </c>
      <c r="F3205" s="9" t="str">
        <f t="shared" si="2240"/>
        <v>INC 2,2</v>
      </c>
      <c r="G3205" s="4" t="str">
        <f t="shared" si="2277"/>
        <v>323</v>
      </c>
      <c r="H3205" s="4">
        <f t="shared" si="2278"/>
        <v>0</v>
      </c>
      <c r="I3205" s="6">
        <f t="shared" si="2241"/>
        <v>1</v>
      </c>
      <c r="J3205" s="6">
        <f t="shared" si="2242"/>
        <v>5</v>
      </c>
      <c r="K3205" s="6">
        <f t="shared" si="2243"/>
        <v>1</v>
      </c>
      <c r="L3205" s="6">
        <f t="shared" si="2244"/>
        <v>4</v>
      </c>
      <c r="M3205" s="6">
        <f t="shared" si="2245"/>
        <v>0</v>
      </c>
      <c r="N3205" s="6">
        <f t="shared" si="2246"/>
        <v>0</v>
      </c>
      <c r="O3205" s="13">
        <f t="shared" si="2247"/>
        <v>26</v>
      </c>
      <c r="P3205" s="4">
        <f t="shared" si="2248"/>
        <v>6</v>
      </c>
      <c r="Q3205" s="4">
        <f t="shared" si="2249"/>
        <v>2</v>
      </c>
      <c r="R3205">
        <f t="shared" si="2250"/>
        <v>0</v>
      </c>
      <c r="S3205" s="4">
        <f t="shared" si="2251"/>
        <v>3</v>
      </c>
      <c r="T3205" s="15">
        <f t="shared" si="2252"/>
        <v>0</v>
      </c>
      <c r="U3205" s="4">
        <f t="shared" si="2253"/>
        <v>2</v>
      </c>
      <c r="V3205" s="4">
        <f t="shared" si="2254"/>
        <v>2</v>
      </c>
      <c r="W3205" s="4">
        <f t="shared" si="2255"/>
        <v>3</v>
      </c>
      <c r="X3205" s="6">
        <f t="shared" si="2256"/>
        <v>0</v>
      </c>
      <c r="Y3205" s="4">
        <f t="shared" si="2257"/>
        <v>0</v>
      </c>
      <c r="Z3205" s="6">
        <f t="shared" si="2258"/>
        <v>0</v>
      </c>
      <c r="AA3205" s="18">
        <f t="shared" si="2259"/>
        <v>0</v>
      </c>
      <c r="AB3205" s="9" t="str">
        <f t="shared" si="2282"/>
        <v>+0,3</v>
      </c>
      <c r="AC3205" s="9" t="str">
        <f>_xlfn.XLOOKUP(R3205,Sheet2!$H$3:$H$258,Sheet2!$I$3:$I$258,"-----")</f>
        <v>0</v>
      </c>
      <c r="AD3205" s="9" t="str">
        <f>_xlfn.XLOOKUP(VALUE(AE3205),Sheet2!$N$3:$N$1000,Sheet2!$O$3:$O$1000,"********")</f>
        <v>********</v>
      </c>
      <c r="AE3205" t="str">
        <f t="shared" si="2279"/>
        <v>6453</v>
      </c>
      <c r="AF3205" s="9" t="str">
        <f>IF(R3205&lt;200,"+"&amp;TEXT(R3205,"0"),"-"&amp;TEXT(_xlfn.XLOOKUP(R3205,Sheet2!$K$3:$K$130,Sheet2!$L$3:$L$130,"-----"),"0"))</f>
        <v>+0</v>
      </c>
      <c r="AG3205" s="9" t="str">
        <f t="shared" si="2260"/>
        <v/>
      </c>
      <c r="AH3205" s="9" t="str">
        <f t="shared" si="2261"/>
        <v>ISZ +0,3</v>
      </c>
      <c r="AI3205" t="str">
        <f t="shared" si="2262"/>
        <v>2,+0,3</v>
      </c>
      <c r="AJ3205" s="16" t="str">
        <f t="shared" si="2263"/>
        <v>+0,3</v>
      </c>
      <c r="AK3205" t="str">
        <f t="shared" si="2264"/>
        <v>INC 2,2</v>
      </c>
      <c r="AL3205" s="4" t="str">
        <f t="shared" si="2265"/>
        <v>INC</v>
      </c>
      <c r="AM3205" s="4" t="str">
        <f t="shared" si="2266"/>
        <v/>
      </c>
      <c r="AN3205" s="4" t="str">
        <f t="shared" si="2267"/>
        <v/>
      </c>
      <c r="AO3205" s="4" t="str">
        <f t="shared" si="2268"/>
        <v/>
      </c>
      <c r="AP3205" s="15" t="str">
        <f t="shared" si="2269"/>
        <v/>
      </c>
      <c r="AQ3205" s="9" t="str">
        <f>_xlfn.XLOOKUP(D3205,Sheet2!$E$3:$E$101,Sheet2!$F$3:$F$101,"******************")</f>
        <v>******************</v>
      </c>
      <c r="AR3205" s="33" t="str">
        <f t="shared" si="2280"/>
        <v>DIB 2,0</v>
      </c>
      <c r="AS3205" s="9" t="str">
        <f t="shared" si="2281"/>
        <v>DIB</v>
      </c>
      <c r="AT3205" s="4">
        <f t="shared" si="2270"/>
        <v>2</v>
      </c>
      <c r="AU3205" s="6">
        <f t="shared" si="2271"/>
        <v>0</v>
      </c>
      <c r="AV3205" s="4" t="str">
        <f t="shared" si="2283"/>
        <v/>
      </c>
      <c r="AW3205" s="4">
        <f t="shared" si="2272"/>
        <v>0</v>
      </c>
      <c r="AX3205" s="4" t="str">
        <f>_xlfn.XLOOKUP(AW3205,Sheet2!$Q$3:$Q$66,Sheet2!$R$3:$R$66,"**")</f>
        <v>0</v>
      </c>
      <c r="AY3205" s="4">
        <f t="shared" si="2273"/>
        <v>3</v>
      </c>
      <c r="AZ3205" s="16" t="str">
        <f t="shared" si="2274"/>
        <v>SKPBN</v>
      </c>
    </row>
    <row r="3206" spans="2:52" x14ac:dyDescent="0.35">
      <c r="B3206" s="3">
        <f t="shared" si="2275"/>
        <v>22</v>
      </c>
      <c r="C3206" s="1">
        <f t="shared" si="2276"/>
        <v>6454</v>
      </c>
      <c r="D3206" s="2">
        <v>24521</v>
      </c>
      <c r="E3206" s="2" t="str">
        <f>_xlfn.XLOOKUP(C3206,Sheet2!$N$3:$N$1000,Sheet2!$O$3:$O$1000,"")</f>
        <v/>
      </c>
      <c r="F3206" s="9" t="str">
        <f t="shared" si="2240"/>
        <v>LDA 1,ORDINAL</v>
      </c>
      <c r="G3206" s="4" t="str">
        <f t="shared" si="2277"/>
        <v>51</v>
      </c>
      <c r="H3206" s="4">
        <f t="shared" si="2278"/>
        <v>121</v>
      </c>
      <c r="I3206" s="6">
        <f t="shared" si="2241"/>
        <v>0</v>
      </c>
      <c r="J3206" s="6">
        <f t="shared" si="2242"/>
        <v>2</v>
      </c>
      <c r="K3206" s="6">
        <f t="shared" si="2243"/>
        <v>4</v>
      </c>
      <c r="L3206" s="6">
        <f t="shared" si="2244"/>
        <v>5</v>
      </c>
      <c r="M3206" s="6">
        <f t="shared" si="2245"/>
        <v>2</v>
      </c>
      <c r="N3206" s="6">
        <f t="shared" si="2246"/>
        <v>1</v>
      </c>
      <c r="O3206" s="13">
        <f t="shared" si="2247"/>
        <v>5</v>
      </c>
      <c r="P3206" s="4">
        <f t="shared" si="2248"/>
        <v>1</v>
      </c>
      <c r="Q3206" s="4">
        <f t="shared" si="2249"/>
        <v>1</v>
      </c>
      <c r="R3206">
        <f t="shared" si="2250"/>
        <v>121</v>
      </c>
      <c r="S3206" s="4">
        <f t="shared" si="2251"/>
        <v>1</v>
      </c>
      <c r="T3206" s="15">
        <f t="shared" si="2252"/>
        <v>0</v>
      </c>
      <c r="U3206" s="4">
        <f t="shared" si="2253"/>
        <v>1</v>
      </c>
      <c r="V3206" s="4">
        <f t="shared" si="2254"/>
        <v>1</v>
      </c>
      <c r="W3206" s="4">
        <f t="shared" si="2255"/>
        <v>1</v>
      </c>
      <c r="X3206" s="6">
        <f t="shared" si="2256"/>
        <v>1</v>
      </c>
      <c r="Y3206" s="4">
        <f t="shared" si="2257"/>
        <v>1</v>
      </c>
      <c r="Z3206" s="6">
        <f t="shared" si="2258"/>
        <v>0</v>
      </c>
      <c r="AA3206" s="18">
        <f t="shared" si="2259"/>
        <v>1</v>
      </c>
      <c r="AB3206" s="9" t="str">
        <f t="shared" si="2282"/>
        <v>ORDINAL</v>
      </c>
      <c r="AC3206" s="9" t="str">
        <f>_xlfn.XLOOKUP(R3206,Sheet2!$H$3:$H$258,Sheet2!$I$3:$I$258,"-----")</f>
        <v>C17</v>
      </c>
      <c r="AD3206" s="9" t="str">
        <f>_xlfn.XLOOKUP(VALUE(AE3206),Sheet2!$N$3:$N$1000,Sheet2!$O$3:$O$1000,"********")</f>
        <v>ORDINAL</v>
      </c>
      <c r="AE3206" t="str">
        <f t="shared" si="2279"/>
        <v>6575</v>
      </c>
      <c r="AF3206" s="9" t="str">
        <f>IF(R3206&lt;200,"+"&amp;TEXT(R3206,"0"),"-"&amp;TEXT(_xlfn.XLOOKUP(R3206,Sheet2!$K$3:$K$130,Sheet2!$L$3:$L$130,"-----"),"0"))</f>
        <v>+121</v>
      </c>
      <c r="AG3206" s="9" t="str">
        <f t="shared" si="2260"/>
        <v/>
      </c>
      <c r="AH3206" s="9" t="str">
        <f t="shared" si="2261"/>
        <v>JSR ORDINAL</v>
      </c>
      <c r="AI3206" t="str">
        <f t="shared" si="2262"/>
        <v>1,ORDINAL</v>
      </c>
      <c r="AJ3206" s="16" t="str">
        <f t="shared" si="2263"/>
        <v>ORDINAL</v>
      </c>
      <c r="AK3206" t="str">
        <f t="shared" si="2264"/>
        <v>NEGZL 1,1,SKP</v>
      </c>
      <c r="AL3206" s="4" t="str">
        <f t="shared" si="2265"/>
        <v>NEG</v>
      </c>
      <c r="AM3206" s="4" t="str">
        <f t="shared" si="2266"/>
        <v>L</v>
      </c>
      <c r="AN3206" s="4" t="str">
        <f t="shared" si="2267"/>
        <v>Z</v>
      </c>
      <c r="AO3206" s="4" t="str">
        <f t="shared" si="2268"/>
        <v/>
      </c>
      <c r="AP3206" s="15" t="str">
        <f t="shared" si="2269"/>
        <v>,SKP</v>
      </c>
      <c r="AQ3206" s="9" t="str">
        <f>_xlfn.XLOOKUP(D3206,Sheet2!$E$3:$E$101,Sheet2!$F$3:$F$101,"******************")</f>
        <v>******************</v>
      </c>
      <c r="AR3206" s="33" t="str">
        <f t="shared" si="2280"/>
        <v>DIAS 1,ADCV</v>
      </c>
      <c r="AS3206" s="9" t="str">
        <f t="shared" si="2281"/>
        <v>DIAS</v>
      </c>
      <c r="AT3206" s="4">
        <f t="shared" si="2270"/>
        <v>1</v>
      </c>
      <c r="AU3206" s="6">
        <f t="shared" si="2271"/>
        <v>1</v>
      </c>
      <c r="AV3206" s="4" t="str">
        <f t="shared" si="2283"/>
        <v>S</v>
      </c>
      <c r="AW3206" s="4">
        <f t="shared" si="2272"/>
        <v>21</v>
      </c>
      <c r="AX3206" s="4" t="str">
        <f>_xlfn.XLOOKUP(AW3206,Sheet2!$Q$3:$Q$66,Sheet2!$R$3:$R$66,"**")</f>
        <v>ADCV</v>
      </c>
      <c r="AY3206" s="4">
        <f t="shared" si="2273"/>
        <v>1</v>
      </c>
      <c r="AZ3206" s="16" t="str">
        <f t="shared" si="2274"/>
        <v>SKPBZ</v>
      </c>
    </row>
    <row r="3207" spans="2:52" x14ac:dyDescent="0.35">
      <c r="B3207" s="3">
        <f t="shared" si="2275"/>
        <v>23</v>
      </c>
      <c r="C3207" s="1">
        <f t="shared" si="2276"/>
        <v>6455</v>
      </c>
      <c r="D3207" s="2">
        <v>102400</v>
      </c>
      <c r="E3207" s="2" t="str">
        <f>_xlfn.XLOOKUP(C3207,Sheet2!$N$3:$N$1000,Sheet2!$O$3:$O$1000,"")</f>
        <v/>
      </c>
      <c r="F3207" s="9" t="str">
        <f t="shared" si="2240"/>
        <v>SUB 0,0</v>
      </c>
      <c r="G3207" s="4" t="str">
        <f t="shared" si="2277"/>
        <v>205</v>
      </c>
      <c r="H3207" s="4">
        <f t="shared" si="2278"/>
        <v>0</v>
      </c>
      <c r="I3207" s="6">
        <f t="shared" si="2241"/>
        <v>1</v>
      </c>
      <c r="J3207" s="6">
        <f t="shared" si="2242"/>
        <v>0</v>
      </c>
      <c r="K3207" s="6">
        <f t="shared" si="2243"/>
        <v>2</v>
      </c>
      <c r="L3207" s="6">
        <f t="shared" si="2244"/>
        <v>4</v>
      </c>
      <c r="M3207" s="6">
        <f t="shared" si="2245"/>
        <v>0</v>
      </c>
      <c r="N3207" s="6">
        <f t="shared" si="2246"/>
        <v>0</v>
      </c>
      <c r="O3207" s="13">
        <f t="shared" si="2247"/>
        <v>16</v>
      </c>
      <c r="P3207" s="4">
        <f t="shared" si="2248"/>
        <v>4</v>
      </c>
      <c r="Q3207" s="4">
        <f t="shared" si="2249"/>
        <v>0</v>
      </c>
      <c r="R3207">
        <f t="shared" si="2250"/>
        <v>0</v>
      </c>
      <c r="S3207" s="4">
        <f t="shared" si="2251"/>
        <v>1</v>
      </c>
      <c r="T3207" s="15">
        <f t="shared" si="2252"/>
        <v>1</v>
      </c>
      <c r="U3207" s="4">
        <f t="shared" si="2253"/>
        <v>0</v>
      </c>
      <c r="V3207" s="4">
        <f t="shared" si="2254"/>
        <v>0</v>
      </c>
      <c r="W3207" s="4">
        <f t="shared" si="2255"/>
        <v>5</v>
      </c>
      <c r="X3207" s="6">
        <f t="shared" si="2256"/>
        <v>0</v>
      </c>
      <c r="Y3207" s="4">
        <f t="shared" si="2257"/>
        <v>0</v>
      </c>
      <c r="Z3207" s="6">
        <f t="shared" si="2258"/>
        <v>0</v>
      </c>
      <c r="AA3207" s="18">
        <f t="shared" si="2259"/>
        <v>0</v>
      </c>
      <c r="AB3207" s="9" t="str">
        <f t="shared" si="2282"/>
        <v>+0</v>
      </c>
      <c r="AC3207" s="9" t="str">
        <f>_xlfn.XLOOKUP(R3207,Sheet2!$H$3:$H$258,Sheet2!$I$3:$I$258,"-----")</f>
        <v>0</v>
      </c>
      <c r="AD3207" s="9" t="str">
        <f>_xlfn.XLOOKUP(VALUE(AE3207),Sheet2!$N$3:$N$1000,Sheet2!$O$3:$O$1000,"********")</f>
        <v>********</v>
      </c>
      <c r="AE3207" t="str">
        <f t="shared" si="2279"/>
        <v>6455</v>
      </c>
      <c r="AF3207" s="9" t="str">
        <f>IF(R3207&lt;200,"+"&amp;TEXT(R3207,"0"),"-"&amp;TEXT(_xlfn.XLOOKUP(R3207,Sheet2!$K$3:$K$130,Sheet2!$L$3:$L$130,"-----"),"0"))</f>
        <v>+0</v>
      </c>
      <c r="AG3207" s="9" t="str">
        <f t="shared" si="2260"/>
        <v>@</v>
      </c>
      <c r="AH3207" s="9" t="str">
        <f t="shared" si="2261"/>
        <v>JMP @+0</v>
      </c>
      <c r="AI3207" t="str">
        <f t="shared" si="2262"/>
        <v>0,@+0</v>
      </c>
      <c r="AJ3207" s="16" t="str">
        <f t="shared" si="2263"/>
        <v>@+0</v>
      </c>
      <c r="AK3207" t="str">
        <f t="shared" si="2264"/>
        <v>SUB 0,0</v>
      </c>
      <c r="AL3207" s="4" t="str">
        <f t="shared" si="2265"/>
        <v>SUB</v>
      </c>
      <c r="AM3207" s="4" t="str">
        <f t="shared" si="2266"/>
        <v/>
      </c>
      <c r="AN3207" s="4" t="str">
        <f t="shared" si="2267"/>
        <v/>
      </c>
      <c r="AO3207" s="4" t="str">
        <f t="shared" si="2268"/>
        <v/>
      </c>
      <c r="AP3207" s="15" t="str">
        <f t="shared" si="2269"/>
        <v/>
      </c>
      <c r="AQ3207" s="9" t="str">
        <f>_xlfn.XLOOKUP(D3207,Sheet2!$E$3:$E$101,Sheet2!$F$3:$F$101,"******************")</f>
        <v>******************</v>
      </c>
      <c r="AR3207" s="33" t="str">
        <f t="shared" si="2280"/>
        <v>DIC 0,0</v>
      </c>
      <c r="AS3207" s="9" t="str">
        <f t="shared" si="2281"/>
        <v>DIC</v>
      </c>
      <c r="AT3207" s="4">
        <f t="shared" si="2270"/>
        <v>0</v>
      </c>
      <c r="AU3207" s="6">
        <f t="shared" si="2271"/>
        <v>0</v>
      </c>
      <c r="AV3207" s="4" t="str">
        <f t="shared" si="2283"/>
        <v/>
      </c>
      <c r="AW3207" s="4">
        <f t="shared" si="2272"/>
        <v>0</v>
      </c>
      <c r="AX3207" s="4" t="str">
        <f>_xlfn.XLOOKUP(AW3207,Sheet2!$Q$3:$Q$66,Sheet2!$R$3:$R$66,"**")</f>
        <v>0</v>
      </c>
      <c r="AY3207" s="4">
        <f t="shared" si="2273"/>
        <v>5</v>
      </c>
      <c r="AZ3207" s="16" t="str">
        <f t="shared" si="2274"/>
        <v>SKPBN</v>
      </c>
    </row>
    <row r="3208" spans="2:52" x14ac:dyDescent="0.35">
      <c r="B3208" s="3">
        <f t="shared" si="2275"/>
        <v>24</v>
      </c>
      <c r="C3208" s="1">
        <f t="shared" si="2276"/>
        <v>6456</v>
      </c>
      <c r="D3208" s="2">
        <v>6526</v>
      </c>
      <c r="E3208" s="2" t="str">
        <f>_xlfn.XLOOKUP(C3208,Sheet2!$N$3:$N$1000,Sheet2!$O$3:$O$1000,"")</f>
        <v/>
      </c>
      <c r="F3208" s="9" t="str">
        <f t="shared" si="2240"/>
        <v>JSR @KEYS+2</v>
      </c>
      <c r="G3208" s="4" t="str">
        <f t="shared" si="2277"/>
        <v>15</v>
      </c>
      <c r="H3208" s="4">
        <f t="shared" si="2278"/>
        <v>126</v>
      </c>
      <c r="I3208" s="6">
        <f t="shared" si="2241"/>
        <v>0</v>
      </c>
      <c r="J3208" s="6">
        <f t="shared" si="2242"/>
        <v>0</v>
      </c>
      <c r="K3208" s="6">
        <f t="shared" si="2243"/>
        <v>6</v>
      </c>
      <c r="L3208" s="6">
        <f t="shared" si="2244"/>
        <v>5</v>
      </c>
      <c r="M3208" s="6">
        <f t="shared" si="2245"/>
        <v>2</v>
      </c>
      <c r="N3208" s="6">
        <f t="shared" si="2246"/>
        <v>6</v>
      </c>
      <c r="O3208" s="13">
        <f t="shared" si="2247"/>
        <v>1</v>
      </c>
      <c r="P3208" s="4">
        <f t="shared" si="2248"/>
        <v>0</v>
      </c>
      <c r="Q3208" s="4">
        <f t="shared" si="2249"/>
        <v>1</v>
      </c>
      <c r="R3208">
        <f t="shared" si="2250"/>
        <v>126</v>
      </c>
      <c r="S3208" s="4">
        <f t="shared" si="2251"/>
        <v>1</v>
      </c>
      <c r="T3208" s="15">
        <f t="shared" si="2252"/>
        <v>1</v>
      </c>
      <c r="U3208" s="4">
        <f t="shared" si="2253"/>
        <v>0</v>
      </c>
      <c r="V3208" s="4">
        <f t="shared" si="2254"/>
        <v>1</v>
      </c>
      <c r="W3208" s="4">
        <f t="shared" si="2255"/>
        <v>5</v>
      </c>
      <c r="X3208" s="6">
        <f t="shared" si="2256"/>
        <v>1</v>
      </c>
      <c r="Y3208" s="4">
        <f t="shared" si="2257"/>
        <v>1</v>
      </c>
      <c r="Z3208" s="6">
        <f t="shared" si="2258"/>
        <v>0</v>
      </c>
      <c r="AA3208" s="18">
        <f t="shared" si="2259"/>
        <v>6</v>
      </c>
      <c r="AB3208" s="9" t="str">
        <f t="shared" si="2282"/>
        <v>KEYS+2</v>
      </c>
      <c r="AC3208" s="9" t="str">
        <f>_xlfn.XLOOKUP(R3208,Sheet2!$H$3:$H$258,Sheet2!$I$3:$I$258,"-----")</f>
        <v>C777</v>
      </c>
      <c r="AD3208" s="9" t="str">
        <f>_xlfn.XLOOKUP(VALUE(AE3208),Sheet2!$N$3:$N$1000,Sheet2!$O$3:$O$1000,"********")</f>
        <v>KEYS+2</v>
      </c>
      <c r="AE3208" t="str">
        <f t="shared" si="2279"/>
        <v>6604</v>
      </c>
      <c r="AF3208" s="9" t="str">
        <f>IF(R3208&lt;200,"+"&amp;TEXT(R3208,"0"),"-"&amp;TEXT(_xlfn.XLOOKUP(R3208,Sheet2!$K$3:$K$130,Sheet2!$L$3:$L$130,"-----"),"0"))</f>
        <v>+126</v>
      </c>
      <c r="AG3208" s="9" t="str">
        <f t="shared" si="2260"/>
        <v>@</v>
      </c>
      <c r="AH3208" s="9" t="str">
        <f t="shared" si="2261"/>
        <v>JSR @KEYS+2</v>
      </c>
      <c r="AI3208" t="str">
        <f t="shared" si="2262"/>
        <v>1,@KEYS+2</v>
      </c>
      <c r="AJ3208" s="16" t="str">
        <f t="shared" si="2263"/>
        <v>@KEYS+2</v>
      </c>
      <c r="AK3208" t="str">
        <f t="shared" si="2264"/>
        <v>SUBZL 0,1,SEZ</v>
      </c>
      <c r="AL3208" s="4" t="str">
        <f t="shared" si="2265"/>
        <v>SUB</v>
      </c>
      <c r="AM3208" s="4" t="str">
        <f t="shared" si="2266"/>
        <v>L</v>
      </c>
      <c r="AN3208" s="4" t="str">
        <f t="shared" si="2267"/>
        <v>Z</v>
      </c>
      <c r="AO3208" s="4" t="str">
        <f t="shared" si="2268"/>
        <v/>
      </c>
      <c r="AP3208" s="15" t="str">
        <f t="shared" si="2269"/>
        <v>,SEZ</v>
      </c>
      <c r="AQ3208" s="9" t="str">
        <f>_xlfn.XLOOKUP(D3208,Sheet2!$E$3:$E$101,Sheet2!$F$3:$F$101,"******************")</f>
        <v>******************</v>
      </c>
      <c r="AR3208" s="33" t="str">
        <f t="shared" si="2280"/>
        <v>DICS 1,**</v>
      </c>
      <c r="AS3208" s="9" t="str">
        <f t="shared" si="2281"/>
        <v>DICS</v>
      </c>
      <c r="AT3208" s="4">
        <f t="shared" si="2270"/>
        <v>1</v>
      </c>
      <c r="AU3208" s="6">
        <f t="shared" si="2271"/>
        <v>1</v>
      </c>
      <c r="AV3208" s="4" t="str">
        <f t="shared" si="2283"/>
        <v>S</v>
      </c>
      <c r="AW3208" s="4">
        <f t="shared" si="2272"/>
        <v>26</v>
      </c>
      <c r="AX3208" s="4" t="str">
        <f>_xlfn.XLOOKUP(AW3208,Sheet2!$Q$3:$Q$66,Sheet2!$R$3:$R$66,"**")</f>
        <v>**</v>
      </c>
      <c r="AY3208" s="4">
        <f t="shared" si="2273"/>
        <v>5</v>
      </c>
      <c r="AZ3208" s="16" t="str">
        <f t="shared" si="2274"/>
        <v>SKPBZ</v>
      </c>
    </row>
    <row r="3209" spans="2:52" x14ac:dyDescent="0.35">
      <c r="B3209" s="3">
        <f t="shared" si="2275"/>
        <v>25</v>
      </c>
      <c r="C3209" s="1">
        <f t="shared" si="2276"/>
        <v>6457</v>
      </c>
      <c r="D3209" s="2">
        <v>101004</v>
      </c>
      <c r="E3209" s="2" t="str">
        <f>_xlfn.XLOOKUP(C3209,Sheet2!$N$3:$N$1000,Sheet2!$O$3:$O$1000,"")</f>
        <v/>
      </c>
      <c r="F3209" s="9" t="str">
        <f t="shared" si="2240"/>
        <v>MOV 0,0,SZR</v>
      </c>
      <c r="G3209" s="4" t="str">
        <f t="shared" si="2277"/>
        <v>202</v>
      </c>
      <c r="H3209" s="4">
        <f t="shared" si="2278"/>
        <v>4</v>
      </c>
      <c r="I3209" s="6">
        <f t="shared" si="2241"/>
        <v>1</v>
      </c>
      <c r="J3209" s="6">
        <f t="shared" si="2242"/>
        <v>0</v>
      </c>
      <c r="K3209" s="6">
        <f t="shared" si="2243"/>
        <v>1</v>
      </c>
      <c r="L3209" s="6">
        <f t="shared" si="2244"/>
        <v>0</v>
      </c>
      <c r="M3209" s="6">
        <f t="shared" si="2245"/>
        <v>0</v>
      </c>
      <c r="N3209" s="6">
        <f t="shared" si="2246"/>
        <v>4</v>
      </c>
      <c r="O3209" s="13">
        <f t="shared" si="2247"/>
        <v>16</v>
      </c>
      <c r="P3209" s="4">
        <f t="shared" si="2248"/>
        <v>4</v>
      </c>
      <c r="Q3209" s="4">
        <f t="shared" si="2249"/>
        <v>0</v>
      </c>
      <c r="R3209">
        <f t="shared" si="2250"/>
        <v>4</v>
      </c>
      <c r="S3209" s="4">
        <f t="shared" si="2251"/>
        <v>2</v>
      </c>
      <c r="T3209" s="15">
        <f t="shared" si="2252"/>
        <v>0</v>
      </c>
      <c r="U3209" s="4">
        <f t="shared" si="2253"/>
        <v>0</v>
      </c>
      <c r="V3209" s="4">
        <f t="shared" si="2254"/>
        <v>0</v>
      </c>
      <c r="W3209" s="4">
        <f t="shared" si="2255"/>
        <v>2</v>
      </c>
      <c r="X3209" s="6">
        <f t="shared" si="2256"/>
        <v>0</v>
      </c>
      <c r="Y3209" s="4">
        <f t="shared" si="2257"/>
        <v>0</v>
      </c>
      <c r="Z3209" s="6">
        <f t="shared" si="2258"/>
        <v>0</v>
      </c>
      <c r="AA3209" s="18">
        <f t="shared" si="2259"/>
        <v>4</v>
      </c>
      <c r="AB3209" s="9" t="str">
        <f t="shared" si="2282"/>
        <v>+4,2</v>
      </c>
      <c r="AC3209" s="9" t="str">
        <f>_xlfn.XLOOKUP(R3209,Sheet2!$H$3:$H$258,Sheet2!$I$3:$I$258,"-----")</f>
        <v>*****</v>
      </c>
      <c r="AD3209" s="9" t="str">
        <f>_xlfn.XLOOKUP(VALUE(AE3209),Sheet2!$N$3:$N$1000,Sheet2!$O$3:$O$1000,"********")</f>
        <v>********</v>
      </c>
      <c r="AE3209" t="str">
        <f t="shared" si="2279"/>
        <v>6463</v>
      </c>
      <c r="AF3209" s="9" t="str">
        <f>IF(R3209&lt;200,"+"&amp;TEXT(R3209,"0"),"-"&amp;TEXT(_xlfn.XLOOKUP(R3209,Sheet2!$K$3:$K$130,Sheet2!$L$3:$L$130,"-----"),"0"))</f>
        <v>+4</v>
      </c>
      <c r="AG3209" s="9" t="str">
        <f t="shared" si="2260"/>
        <v/>
      </c>
      <c r="AH3209" s="9" t="str">
        <f t="shared" si="2261"/>
        <v>JMP +4,2</v>
      </c>
      <c r="AI3209" t="str">
        <f t="shared" si="2262"/>
        <v>0,+4,2</v>
      </c>
      <c r="AJ3209" s="16" t="str">
        <f t="shared" si="2263"/>
        <v>+4,2</v>
      </c>
      <c r="AK3209" t="str">
        <f t="shared" si="2264"/>
        <v>MOV 0,0,SZR</v>
      </c>
      <c r="AL3209" s="4" t="str">
        <f t="shared" si="2265"/>
        <v>MOV</v>
      </c>
      <c r="AM3209" s="4" t="str">
        <f t="shared" si="2266"/>
        <v/>
      </c>
      <c r="AN3209" s="4" t="str">
        <f t="shared" si="2267"/>
        <v/>
      </c>
      <c r="AO3209" s="4" t="str">
        <f t="shared" si="2268"/>
        <v/>
      </c>
      <c r="AP3209" s="15" t="str">
        <f t="shared" si="2269"/>
        <v>,SZR</v>
      </c>
      <c r="AQ3209" s="9" t="str">
        <f>_xlfn.XLOOKUP(D3209,Sheet2!$E$3:$E$101,Sheet2!$F$3:$F$101,"******************")</f>
        <v>******************</v>
      </c>
      <c r="AR3209" s="33" t="str">
        <f t="shared" si="2280"/>
        <v>DOA 0,MAP2</v>
      </c>
      <c r="AS3209" s="9" t="str">
        <f t="shared" si="2281"/>
        <v>DOA</v>
      </c>
      <c r="AT3209" s="4">
        <f t="shared" si="2270"/>
        <v>0</v>
      </c>
      <c r="AU3209" s="6">
        <f t="shared" si="2271"/>
        <v>0</v>
      </c>
      <c r="AV3209" s="4" t="str">
        <f t="shared" si="2283"/>
        <v/>
      </c>
      <c r="AW3209" s="4">
        <f t="shared" si="2272"/>
        <v>4</v>
      </c>
      <c r="AX3209" s="4" t="str">
        <f>_xlfn.XLOOKUP(AW3209,Sheet2!$Q$3:$Q$66,Sheet2!$R$3:$R$66,"**")</f>
        <v>MAP2</v>
      </c>
      <c r="AY3209" s="4">
        <f t="shared" si="2273"/>
        <v>2</v>
      </c>
      <c r="AZ3209" s="16" t="str">
        <f t="shared" si="2274"/>
        <v>SKPBN</v>
      </c>
    </row>
    <row r="3210" spans="2:52" x14ac:dyDescent="0.35">
      <c r="B3210" s="3">
        <f t="shared" si="2275"/>
        <v>26</v>
      </c>
      <c r="C3210" s="1">
        <f t="shared" si="2276"/>
        <v>6460</v>
      </c>
      <c r="D3210" s="2">
        <v>125400</v>
      </c>
      <c r="E3210" s="2" t="str">
        <f>_xlfn.XLOOKUP(C3210,Sheet2!$N$3:$N$1000,Sheet2!$O$3:$O$1000,"")</f>
        <v/>
      </c>
      <c r="F3210" s="9" t="str">
        <f t="shared" si="2240"/>
        <v>INC 1,1</v>
      </c>
      <c r="G3210" s="4" t="str">
        <f t="shared" si="2277"/>
        <v>253</v>
      </c>
      <c r="H3210" s="4">
        <f t="shared" si="2278"/>
        <v>0</v>
      </c>
      <c r="I3210" s="6">
        <f t="shared" si="2241"/>
        <v>1</v>
      </c>
      <c r="J3210" s="6">
        <f t="shared" si="2242"/>
        <v>2</v>
      </c>
      <c r="K3210" s="6">
        <f t="shared" si="2243"/>
        <v>5</v>
      </c>
      <c r="L3210" s="6">
        <f t="shared" si="2244"/>
        <v>4</v>
      </c>
      <c r="M3210" s="6">
        <f t="shared" si="2245"/>
        <v>0</v>
      </c>
      <c r="N3210" s="6">
        <f t="shared" si="2246"/>
        <v>0</v>
      </c>
      <c r="O3210" s="13">
        <f t="shared" si="2247"/>
        <v>21</v>
      </c>
      <c r="P3210" s="4">
        <f t="shared" si="2248"/>
        <v>5</v>
      </c>
      <c r="Q3210" s="4">
        <f t="shared" si="2249"/>
        <v>1</v>
      </c>
      <c r="R3210">
        <f t="shared" si="2250"/>
        <v>0</v>
      </c>
      <c r="S3210" s="4">
        <f t="shared" si="2251"/>
        <v>3</v>
      </c>
      <c r="T3210" s="15">
        <f t="shared" si="2252"/>
        <v>0</v>
      </c>
      <c r="U3210" s="4">
        <f t="shared" si="2253"/>
        <v>1</v>
      </c>
      <c r="V3210" s="4">
        <f t="shared" si="2254"/>
        <v>1</v>
      </c>
      <c r="W3210" s="4">
        <f t="shared" si="2255"/>
        <v>3</v>
      </c>
      <c r="X3210" s="6">
        <f t="shared" si="2256"/>
        <v>0</v>
      </c>
      <c r="Y3210" s="4">
        <f t="shared" si="2257"/>
        <v>0</v>
      </c>
      <c r="Z3210" s="6">
        <f t="shared" si="2258"/>
        <v>0</v>
      </c>
      <c r="AA3210" s="18">
        <f t="shared" si="2259"/>
        <v>0</v>
      </c>
      <c r="AB3210" s="9" t="str">
        <f t="shared" si="2282"/>
        <v>+0,3</v>
      </c>
      <c r="AC3210" s="9" t="str">
        <f>_xlfn.XLOOKUP(R3210,Sheet2!$H$3:$H$258,Sheet2!$I$3:$I$258,"-----")</f>
        <v>0</v>
      </c>
      <c r="AD3210" s="9" t="str">
        <f>_xlfn.XLOOKUP(VALUE(AE3210),Sheet2!$N$3:$N$1000,Sheet2!$O$3:$O$1000,"********")</f>
        <v>********</v>
      </c>
      <c r="AE3210" t="str">
        <f t="shared" si="2279"/>
        <v>6460</v>
      </c>
      <c r="AF3210" s="9" t="str">
        <f>IF(R3210&lt;200,"+"&amp;TEXT(R3210,"0"),"-"&amp;TEXT(_xlfn.XLOOKUP(R3210,Sheet2!$K$3:$K$130,Sheet2!$L$3:$L$130,"-----"),"0"))</f>
        <v>+0</v>
      </c>
      <c r="AG3210" s="9" t="str">
        <f t="shared" si="2260"/>
        <v/>
      </c>
      <c r="AH3210" s="9" t="str">
        <f t="shared" si="2261"/>
        <v>JSR +0,3</v>
      </c>
      <c r="AI3210" t="str">
        <f t="shared" si="2262"/>
        <v>1,+0,3</v>
      </c>
      <c r="AJ3210" s="16" t="str">
        <f t="shared" si="2263"/>
        <v>+0,3</v>
      </c>
      <c r="AK3210" t="str">
        <f t="shared" si="2264"/>
        <v>INC 1,1</v>
      </c>
      <c r="AL3210" s="4" t="str">
        <f t="shared" si="2265"/>
        <v>INC</v>
      </c>
      <c r="AM3210" s="4" t="str">
        <f t="shared" si="2266"/>
        <v/>
      </c>
      <c r="AN3210" s="4" t="str">
        <f t="shared" si="2267"/>
        <v/>
      </c>
      <c r="AO3210" s="4" t="str">
        <f t="shared" si="2268"/>
        <v/>
      </c>
      <c r="AP3210" s="15" t="str">
        <f t="shared" si="2269"/>
        <v/>
      </c>
      <c r="AQ3210" s="9" t="str">
        <f>_xlfn.XLOOKUP(D3210,Sheet2!$E$3:$E$101,Sheet2!$F$3:$F$101,"******************")</f>
        <v>******************</v>
      </c>
      <c r="AR3210" s="33" t="str">
        <f t="shared" si="2280"/>
        <v>DIB 1,0</v>
      </c>
      <c r="AS3210" s="9" t="str">
        <f t="shared" si="2281"/>
        <v>DIB</v>
      </c>
      <c r="AT3210" s="4">
        <f t="shared" si="2270"/>
        <v>1</v>
      </c>
      <c r="AU3210" s="6">
        <f t="shared" si="2271"/>
        <v>0</v>
      </c>
      <c r="AV3210" s="4" t="str">
        <f t="shared" si="2283"/>
        <v/>
      </c>
      <c r="AW3210" s="4">
        <f t="shared" si="2272"/>
        <v>0</v>
      </c>
      <c r="AX3210" s="4" t="str">
        <f>_xlfn.XLOOKUP(AW3210,Sheet2!$Q$3:$Q$66,Sheet2!$R$3:$R$66,"**")</f>
        <v>0</v>
      </c>
      <c r="AY3210" s="4">
        <f t="shared" si="2273"/>
        <v>3</v>
      </c>
      <c r="AZ3210" s="16" t="str">
        <f t="shared" si="2274"/>
        <v>SKPBN</v>
      </c>
    </row>
    <row r="3211" spans="2:52" x14ac:dyDescent="0.35">
      <c r="B3211" s="3">
        <f t="shared" si="2275"/>
        <v>27</v>
      </c>
      <c r="C3211" s="1">
        <f t="shared" si="2276"/>
        <v>6461</v>
      </c>
      <c r="D3211" s="2">
        <v>20520</v>
      </c>
      <c r="E3211" s="2" t="str">
        <f>_xlfn.XLOOKUP(C3211,Sheet2!$N$3:$N$1000,Sheet2!$O$3:$O$1000,"")</f>
        <v/>
      </c>
      <c r="F3211" s="9" t="str">
        <f t="shared" si="2240"/>
        <v>LDA 0,LUCK</v>
      </c>
      <c r="G3211" s="4" t="str">
        <f t="shared" si="2277"/>
        <v>41</v>
      </c>
      <c r="H3211" s="4">
        <f t="shared" si="2278"/>
        <v>120</v>
      </c>
      <c r="I3211" s="6">
        <f t="shared" si="2241"/>
        <v>0</v>
      </c>
      <c r="J3211" s="6">
        <f t="shared" si="2242"/>
        <v>2</v>
      </c>
      <c r="K3211" s="6">
        <f t="shared" si="2243"/>
        <v>0</v>
      </c>
      <c r="L3211" s="6">
        <f t="shared" si="2244"/>
        <v>5</v>
      </c>
      <c r="M3211" s="6">
        <f t="shared" si="2245"/>
        <v>2</v>
      </c>
      <c r="N3211" s="6">
        <f t="shared" si="2246"/>
        <v>0</v>
      </c>
      <c r="O3211" s="13">
        <f t="shared" si="2247"/>
        <v>4</v>
      </c>
      <c r="P3211" s="4">
        <f t="shared" si="2248"/>
        <v>1</v>
      </c>
      <c r="Q3211" s="4">
        <f t="shared" si="2249"/>
        <v>0</v>
      </c>
      <c r="R3211">
        <f t="shared" si="2250"/>
        <v>120</v>
      </c>
      <c r="S3211" s="4">
        <f t="shared" si="2251"/>
        <v>1</v>
      </c>
      <c r="T3211" s="15">
        <f t="shared" si="2252"/>
        <v>0</v>
      </c>
      <c r="U3211" s="4">
        <f t="shared" si="2253"/>
        <v>1</v>
      </c>
      <c r="V3211" s="4">
        <f t="shared" si="2254"/>
        <v>0</v>
      </c>
      <c r="W3211" s="4">
        <f t="shared" si="2255"/>
        <v>1</v>
      </c>
      <c r="X3211" s="6">
        <f t="shared" si="2256"/>
        <v>1</v>
      </c>
      <c r="Y3211" s="4">
        <f t="shared" si="2257"/>
        <v>1</v>
      </c>
      <c r="Z3211" s="6">
        <f t="shared" si="2258"/>
        <v>0</v>
      </c>
      <c r="AA3211" s="18">
        <f t="shared" si="2259"/>
        <v>0</v>
      </c>
      <c r="AB3211" s="9" t="str">
        <f t="shared" si="2282"/>
        <v>LUCK</v>
      </c>
      <c r="AC3211" s="9" t="str">
        <f>_xlfn.XLOOKUP(R3211,Sheet2!$H$3:$H$258,Sheet2!$I$3:$I$258,"-----")</f>
        <v>C7</v>
      </c>
      <c r="AD3211" s="9" t="str">
        <f>_xlfn.XLOOKUP(VALUE(AE3211),Sheet2!$N$3:$N$1000,Sheet2!$O$3:$O$1000,"********")</f>
        <v>LUCK</v>
      </c>
      <c r="AE3211" t="str">
        <f t="shared" si="2279"/>
        <v>6601</v>
      </c>
      <c r="AF3211" s="9" t="str">
        <f>IF(R3211&lt;200,"+"&amp;TEXT(R3211,"0"),"-"&amp;TEXT(_xlfn.XLOOKUP(R3211,Sheet2!$K$3:$K$130,Sheet2!$L$3:$L$130,"-----"),"0"))</f>
        <v>+120</v>
      </c>
      <c r="AG3211" s="9" t="str">
        <f t="shared" si="2260"/>
        <v/>
      </c>
      <c r="AH3211" s="9" t="str">
        <f t="shared" si="2261"/>
        <v>JMP LUCK</v>
      </c>
      <c r="AI3211" t="str">
        <f t="shared" si="2262"/>
        <v>0,LUCK</v>
      </c>
      <c r="AJ3211" s="16" t="str">
        <f t="shared" si="2263"/>
        <v>LUCK</v>
      </c>
      <c r="AK3211" t="str">
        <f t="shared" si="2264"/>
        <v>NEGZL 1,0</v>
      </c>
      <c r="AL3211" s="4" t="str">
        <f t="shared" si="2265"/>
        <v>NEG</v>
      </c>
      <c r="AM3211" s="4" t="str">
        <f t="shared" si="2266"/>
        <v>L</v>
      </c>
      <c r="AN3211" s="4" t="str">
        <f t="shared" si="2267"/>
        <v>Z</v>
      </c>
      <c r="AO3211" s="4" t="str">
        <f t="shared" si="2268"/>
        <v/>
      </c>
      <c r="AP3211" s="15" t="str">
        <f t="shared" si="2269"/>
        <v/>
      </c>
      <c r="AQ3211" s="9" t="str">
        <f>_xlfn.XLOOKUP(D3211,Sheet2!$E$3:$E$101,Sheet2!$F$3:$F$101,"******************")</f>
        <v>******************</v>
      </c>
      <c r="AR3211" s="33" t="str">
        <f t="shared" si="2280"/>
        <v>DIAS 0,DSKP</v>
      </c>
      <c r="AS3211" s="9" t="str">
        <f t="shared" si="2281"/>
        <v>DIAS</v>
      </c>
      <c r="AT3211" s="4">
        <f t="shared" si="2270"/>
        <v>0</v>
      </c>
      <c r="AU3211" s="6">
        <f t="shared" si="2271"/>
        <v>1</v>
      </c>
      <c r="AV3211" s="4" t="str">
        <f t="shared" si="2283"/>
        <v>S</v>
      </c>
      <c r="AW3211" s="4">
        <f t="shared" si="2272"/>
        <v>20</v>
      </c>
      <c r="AX3211" s="4" t="str">
        <f>_xlfn.XLOOKUP(AW3211,Sheet2!$Q$3:$Q$66,Sheet2!$R$3:$R$66,"**")</f>
        <v>DSKP</v>
      </c>
      <c r="AY3211" s="4">
        <f t="shared" si="2273"/>
        <v>1</v>
      </c>
      <c r="AZ3211" s="16" t="str">
        <f t="shared" si="2274"/>
        <v>SKPBZ</v>
      </c>
    </row>
    <row r="3212" spans="2:52" x14ac:dyDescent="0.35">
      <c r="B3212" s="3">
        <f t="shared" si="2275"/>
        <v>28</v>
      </c>
      <c r="C3212" s="1">
        <f t="shared" si="2276"/>
        <v>6462</v>
      </c>
      <c r="D3212" s="2">
        <v>44517</v>
      </c>
      <c r="E3212" s="2" t="str">
        <f>_xlfn.XLOOKUP(C3212,Sheet2!$N$3:$N$1000,Sheet2!$O$3:$O$1000,"")</f>
        <v/>
      </c>
      <c r="F3212" s="9" t="str">
        <f t="shared" si="2240"/>
        <v>STA 1,LUCK</v>
      </c>
      <c r="G3212" s="4" t="str">
        <f t="shared" si="2277"/>
        <v>111</v>
      </c>
      <c r="H3212" s="4">
        <f t="shared" si="2278"/>
        <v>117</v>
      </c>
      <c r="I3212" s="6">
        <f t="shared" si="2241"/>
        <v>0</v>
      </c>
      <c r="J3212" s="6">
        <f t="shared" si="2242"/>
        <v>4</v>
      </c>
      <c r="K3212" s="6">
        <f t="shared" si="2243"/>
        <v>4</v>
      </c>
      <c r="L3212" s="6">
        <f t="shared" si="2244"/>
        <v>5</v>
      </c>
      <c r="M3212" s="6">
        <f t="shared" si="2245"/>
        <v>1</v>
      </c>
      <c r="N3212" s="6">
        <f t="shared" si="2246"/>
        <v>7</v>
      </c>
      <c r="O3212" s="13">
        <f t="shared" si="2247"/>
        <v>9</v>
      </c>
      <c r="P3212" s="4">
        <f t="shared" si="2248"/>
        <v>2</v>
      </c>
      <c r="Q3212" s="4">
        <f t="shared" si="2249"/>
        <v>1</v>
      </c>
      <c r="R3212">
        <f t="shared" si="2250"/>
        <v>117</v>
      </c>
      <c r="S3212" s="4">
        <f t="shared" si="2251"/>
        <v>1</v>
      </c>
      <c r="T3212" s="15">
        <f t="shared" si="2252"/>
        <v>0</v>
      </c>
      <c r="U3212" s="4">
        <f t="shared" si="2253"/>
        <v>2</v>
      </c>
      <c r="V3212" s="4">
        <f t="shared" si="2254"/>
        <v>1</v>
      </c>
      <c r="W3212" s="4">
        <f t="shared" si="2255"/>
        <v>1</v>
      </c>
      <c r="X3212" s="6">
        <f t="shared" si="2256"/>
        <v>1</v>
      </c>
      <c r="Y3212" s="4">
        <f t="shared" si="2257"/>
        <v>0</v>
      </c>
      <c r="Z3212" s="6">
        <f t="shared" si="2258"/>
        <v>1</v>
      </c>
      <c r="AA3212" s="18">
        <f t="shared" si="2259"/>
        <v>7</v>
      </c>
      <c r="AB3212" s="9" t="str">
        <f t="shared" si="2282"/>
        <v>LUCK</v>
      </c>
      <c r="AC3212" s="9" t="str">
        <f>_xlfn.XLOOKUP(R3212,Sheet2!$H$3:$H$258,Sheet2!$I$3:$I$258,"-----")</f>
        <v>C3</v>
      </c>
      <c r="AD3212" s="9" t="str">
        <f>_xlfn.XLOOKUP(VALUE(AE3212),Sheet2!$N$3:$N$1000,Sheet2!$O$3:$O$1000,"********")</f>
        <v>LUCK</v>
      </c>
      <c r="AE3212" t="str">
        <f t="shared" si="2279"/>
        <v>6601</v>
      </c>
      <c r="AF3212" s="9" t="str">
        <f>IF(R3212&lt;200,"+"&amp;TEXT(R3212,"0"),"-"&amp;TEXT(_xlfn.XLOOKUP(R3212,Sheet2!$K$3:$K$130,Sheet2!$L$3:$L$130,"-----"),"0"))</f>
        <v>+117</v>
      </c>
      <c r="AG3212" s="9" t="str">
        <f t="shared" si="2260"/>
        <v/>
      </c>
      <c r="AH3212" s="9" t="str">
        <f t="shared" si="2261"/>
        <v>JSR LUCK</v>
      </c>
      <c r="AI3212" t="str">
        <f t="shared" si="2262"/>
        <v>1,LUCK</v>
      </c>
      <c r="AJ3212" s="16" t="str">
        <f t="shared" si="2263"/>
        <v>LUCK</v>
      </c>
      <c r="AK3212" t="str">
        <f t="shared" si="2264"/>
        <v>NEGL# 2,1,SBN</v>
      </c>
      <c r="AL3212" s="4" t="str">
        <f t="shared" si="2265"/>
        <v>NEG</v>
      </c>
      <c r="AM3212" s="4" t="str">
        <f t="shared" si="2266"/>
        <v>L</v>
      </c>
      <c r="AN3212" s="4" t="str">
        <f t="shared" si="2267"/>
        <v/>
      </c>
      <c r="AO3212" s="4" t="str">
        <f t="shared" si="2268"/>
        <v>#</v>
      </c>
      <c r="AP3212" s="15" t="str">
        <f t="shared" si="2269"/>
        <v>,SBN</v>
      </c>
      <c r="AQ3212" s="9" t="str">
        <f>_xlfn.XLOOKUP(D3212,Sheet2!$E$3:$E$101,Sheet2!$F$3:$F$101,"******************")</f>
        <v>******************</v>
      </c>
      <c r="AR3212" s="33" t="str">
        <f t="shared" si="2280"/>
        <v>DIAS 1,LPT</v>
      </c>
      <c r="AS3212" s="9" t="str">
        <f t="shared" si="2281"/>
        <v>DIAS</v>
      </c>
      <c r="AT3212" s="4">
        <f t="shared" si="2270"/>
        <v>1</v>
      </c>
      <c r="AU3212" s="6">
        <f t="shared" si="2271"/>
        <v>1</v>
      </c>
      <c r="AV3212" s="4" t="str">
        <f t="shared" si="2283"/>
        <v>S</v>
      </c>
      <c r="AW3212" s="4">
        <f t="shared" si="2272"/>
        <v>17</v>
      </c>
      <c r="AX3212" s="4" t="str">
        <f>_xlfn.XLOOKUP(AW3212,Sheet2!$Q$3:$Q$66,Sheet2!$R$3:$R$66,"**")</f>
        <v>LPT</v>
      </c>
      <c r="AY3212" s="4">
        <f t="shared" si="2273"/>
        <v>1</v>
      </c>
      <c r="AZ3212" s="16" t="str">
        <f t="shared" si="2274"/>
        <v>SKPBZ</v>
      </c>
    </row>
    <row r="3213" spans="2:52" x14ac:dyDescent="0.35">
      <c r="B3213" s="3">
        <f t="shared" si="2275"/>
        <v>29</v>
      </c>
      <c r="C3213" s="1">
        <f t="shared" si="2276"/>
        <v>6463</v>
      </c>
      <c r="D3213" s="2">
        <v>131000</v>
      </c>
      <c r="E3213" s="2" t="str">
        <f>_xlfn.XLOOKUP(C3213,Sheet2!$N$3:$N$1000,Sheet2!$O$3:$O$1000,"")</f>
        <v/>
      </c>
      <c r="F3213" s="9" t="str">
        <f t="shared" si="2240"/>
        <v>MOV 1,2</v>
      </c>
      <c r="G3213" s="4" t="str">
        <f t="shared" si="2277"/>
        <v>262</v>
      </c>
      <c r="H3213" s="4">
        <f t="shared" si="2278"/>
        <v>0</v>
      </c>
      <c r="I3213" s="6">
        <f t="shared" si="2241"/>
        <v>1</v>
      </c>
      <c r="J3213" s="6">
        <f t="shared" si="2242"/>
        <v>3</v>
      </c>
      <c r="K3213" s="6">
        <f t="shared" si="2243"/>
        <v>1</v>
      </c>
      <c r="L3213" s="6">
        <f t="shared" si="2244"/>
        <v>0</v>
      </c>
      <c r="M3213" s="6">
        <f t="shared" si="2245"/>
        <v>0</v>
      </c>
      <c r="N3213" s="6">
        <f t="shared" si="2246"/>
        <v>0</v>
      </c>
      <c r="O3213" s="13">
        <f t="shared" si="2247"/>
        <v>22</v>
      </c>
      <c r="P3213" s="4">
        <f t="shared" si="2248"/>
        <v>5</v>
      </c>
      <c r="Q3213" s="4">
        <f t="shared" si="2249"/>
        <v>2</v>
      </c>
      <c r="R3213">
        <f t="shared" si="2250"/>
        <v>0</v>
      </c>
      <c r="S3213" s="4">
        <f t="shared" si="2251"/>
        <v>2</v>
      </c>
      <c r="T3213" s="15">
        <f t="shared" si="2252"/>
        <v>0</v>
      </c>
      <c r="U3213" s="4">
        <f t="shared" si="2253"/>
        <v>1</v>
      </c>
      <c r="V3213" s="4">
        <f t="shared" si="2254"/>
        <v>2</v>
      </c>
      <c r="W3213" s="4">
        <f t="shared" si="2255"/>
        <v>2</v>
      </c>
      <c r="X3213" s="6">
        <f t="shared" si="2256"/>
        <v>0</v>
      </c>
      <c r="Y3213" s="4">
        <f t="shared" si="2257"/>
        <v>0</v>
      </c>
      <c r="Z3213" s="6">
        <f t="shared" si="2258"/>
        <v>0</v>
      </c>
      <c r="AA3213" s="18">
        <f t="shared" si="2259"/>
        <v>0</v>
      </c>
      <c r="AB3213" s="9" t="str">
        <f t="shared" si="2282"/>
        <v>+0,2</v>
      </c>
      <c r="AC3213" s="9" t="str">
        <f>_xlfn.XLOOKUP(R3213,Sheet2!$H$3:$H$258,Sheet2!$I$3:$I$258,"-----")</f>
        <v>0</v>
      </c>
      <c r="AD3213" s="9" t="str">
        <f>_xlfn.XLOOKUP(VALUE(AE3213),Sheet2!$N$3:$N$1000,Sheet2!$O$3:$O$1000,"********")</f>
        <v>********</v>
      </c>
      <c r="AE3213" t="str">
        <f t="shared" si="2279"/>
        <v>6463</v>
      </c>
      <c r="AF3213" s="9" t="str">
        <f>IF(R3213&lt;200,"+"&amp;TEXT(R3213,"0"),"-"&amp;TEXT(_xlfn.XLOOKUP(R3213,Sheet2!$K$3:$K$130,Sheet2!$L$3:$L$130,"-----"),"0"))</f>
        <v>+0</v>
      </c>
      <c r="AG3213" s="9" t="str">
        <f t="shared" si="2260"/>
        <v/>
      </c>
      <c r="AH3213" s="9" t="str">
        <f t="shared" si="2261"/>
        <v>ISZ +0,2</v>
      </c>
      <c r="AI3213" t="str">
        <f t="shared" si="2262"/>
        <v>2,+0,2</v>
      </c>
      <c r="AJ3213" s="16" t="str">
        <f t="shared" si="2263"/>
        <v>+0,2</v>
      </c>
      <c r="AK3213" t="str">
        <f t="shared" si="2264"/>
        <v>MOV 1,2</v>
      </c>
      <c r="AL3213" s="4" t="str">
        <f t="shared" si="2265"/>
        <v>MOV</v>
      </c>
      <c r="AM3213" s="4" t="str">
        <f t="shared" si="2266"/>
        <v/>
      </c>
      <c r="AN3213" s="4" t="str">
        <f t="shared" si="2267"/>
        <v/>
      </c>
      <c r="AO3213" s="4" t="str">
        <f t="shared" si="2268"/>
        <v/>
      </c>
      <c r="AP3213" s="15" t="str">
        <f t="shared" si="2269"/>
        <v/>
      </c>
      <c r="AQ3213" s="9" t="str">
        <f>_xlfn.XLOOKUP(D3213,Sheet2!$E$3:$E$101,Sheet2!$F$3:$F$101,"******************")</f>
        <v>******************</v>
      </c>
      <c r="AR3213" s="33" t="str">
        <f t="shared" si="2280"/>
        <v>DOA 2,0</v>
      </c>
      <c r="AS3213" s="9" t="str">
        <f t="shared" si="2281"/>
        <v>DOA</v>
      </c>
      <c r="AT3213" s="4">
        <f t="shared" si="2270"/>
        <v>2</v>
      </c>
      <c r="AU3213" s="6">
        <f t="shared" si="2271"/>
        <v>0</v>
      </c>
      <c r="AV3213" s="4" t="str">
        <f t="shared" si="2283"/>
        <v/>
      </c>
      <c r="AW3213" s="4">
        <f t="shared" si="2272"/>
        <v>0</v>
      </c>
      <c r="AX3213" s="4" t="str">
        <f>_xlfn.XLOOKUP(AW3213,Sheet2!$Q$3:$Q$66,Sheet2!$R$3:$R$66,"**")</f>
        <v>0</v>
      </c>
      <c r="AY3213" s="4">
        <f t="shared" si="2273"/>
        <v>2</v>
      </c>
      <c r="AZ3213" s="16" t="str">
        <f t="shared" si="2274"/>
        <v>SKPBN</v>
      </c>
    </row>
    <row r="3214" spans="2:52" x14ac:dyDescent="0.35">
      <c r="B3214" s="3">
        <f t="shared" si="2275"/>
        <v>30</v>
      </c>
      <c r="C3214" s="1">
        <f t="shared" si="2276"/>
        <v>6464</v>
      </c>
      <c r="D3214" s="2">
        <v>105000</v>
      </c>
      <c r="E3214" s="2" t="str">
        <f>_xlfn.XLOOKUP(C3214,Sheet2!$N$3:$N$1000,Sheet2!$O$3:$O$1000,"")</f>
        <v/>
      </c>
      <c r="F3214" s="9" t="str">
        <f t="shared" si="2240"/>
        <v>MOV 0,1</v>
      </c>
      <c r="G3214" s="4" t="str">
        <f t="shared" si="2277"/>
        <v>212</v>
      </c>
      <c r="H3214" s="4">
        <f t="shared" si="2278"/>
        <v>0</v>
      </c>
      <c r="I3214" s="6">
        <f t="shared" si="2241"/>
        <v>1</v>
      </c>
      <c r="J3214" s="6">
        <f t="shared" si="2242"/>
        <v>0</v>
      </c>
      <c r="K3214" s="6">
        <f t="shared" si="2243"/>
        <v>5</v>
      </c>
      <c r="L3214" s="6">
        <f t="shared" si="2244"/>
        <v>0</v>
      </c>
      <c r="M3214" s="6">
        <f t="shared" si="2245"/>
        <v>0</v>
      </c>
      <c r="N3214" s="6">
        <f t="shared" si="2246"/>
        <v>0</v>
      </c>
      <c r="O3214" s="13">
        <f t="shared" si="2247"/>
        <v>17</v>
      </c>
      <c r="P3214" s="4">
        <f t="shared" si="2248"/>
        <v>4</v>
      </c>
      <c r="Q3214" s="4">
        <f t="shared" si="2249"/>
        <v>1</v>
      </c>
      <c r="R3214">
        <f t="shared" si="2250"/>
        <v>0</v>
      </c>
      <c r="S3214" s="4">
        <f t="shared" si="2251"/>
        <v>2</v>
      </c>
      <c r="T3214" s="15">
        <f t="shared" si="2252"/>
        <v>0</v>
      </c>
      <c r="U3214" s="4">
        <f t="shared" si="2253"/>
        <v>0</v>
      </c>
      <c r="V3214" s="4">
        <f t="shared" si="2254"/>
        <v>1</v>
      </c>
      <c r="W3214" s="4">
        <f t="shared" si="2255"/>
        <v>2</v>
      </c>
      <c r="X3214" s="6">
        <f t="shared" si="2256"/>
        <v>0</v>
      </c>
      <c r="Y3214" s="4">
        <f t="shared" si="2257"/>
        <v>0</v>
      </c>
      <c r="Z3214" s="6">
        <f t="shared" si="2258"/>
        <v>0</v>
      </c>
      <c r="AA3214" s="18">
        <f t="shared" si="2259"/>
        <v>0</v>
      </c>
      <c r="AB3214" s="9" t="str">
        <f t="shared" si="2282"/>
        <v>+0,2</v>
      </c>
      <c r="AC3214" s="9" t="str">
        <f>_xlfn.XLOOKUP(R3214,Sheet2!$H$3:$H$258,Sheet2!$I$3:$I$258,"-----")</f>
        <v>0</v>
      </c>
      <c r="AD3214" s="9" t="str">
        <f>_xlfn.XLOOKUP(VALUE(AE3214),Sheet2!$N$3:$N$1000,Sheet2!$O$3:$O$1000,"********")</f>
        <v>********</v>
      </c>
      <c r="AE3214" t="str">
        <f t="shared" si="2279"/>
        <v>6464</v>
      </c>
      <c r="AF3214" s="9" t="str">
        <f>IF(R3214&lt;200,"+"&amp;TEXT(R3214,"0"),"-"&amp;TEXT(_xlfn.XLOOKUP(R3214,Sheet2!$K$3:$K$130,Sheet2!$L$3:$L$130,"-----"),"0"))</f>
        <v>+0</v>
      </c>
      <c r="AG3214" s="9" t="str">
        <f t="shared" si="2260"/>
        <v/>
      </c>
      <c r="AH3214" s="9" t="str">
        <f t="shared" si="2261"/>
        <v>JSR +0,2</v>
      </c>
      <c r="AI3214" t="str">
        <f t="shared" si="2262"/>
        <v>1,+0,2</v>
      </c>
      <c r="AJ3214" s="16" t="str">
        <f t="shared" si="2263"/>
        <v>+0,2</v>
      </c>
      <c r="AK3214" t="str">
        <f t="shared" si="2264"/>
        <v>MOV 0,1</v>
      </c>
      <c r="AL3214" s="4" t="str">
        <f t="shared" si="2265"/>
        <v>MOV</v>
      </c>
      <c r="AM3214" s="4" t="str">
        <f t="shared" si="2266"/>
        <v/>
      </c>
      <c r="AN3214" s="4" t="str">
        <f t="shared" si="2267"/>
        <v/>
      </c>
      <c r="AO3214" s="4" t="str">
        <f t="shared" si="2268"/>
        <v/>
      </c>
      <c r="AP3214" s="15" t="str">
        <f t="shared" si="2269"/>
        <v/>
      </c>
      <c r="AQ3214" s="9" t="str">
        <f>_xlfn.XLOOKUP(D3214,Sheet2!$E$3:$E$101,Sheet2!$F$3:$F$101,"******************")</f>
        <v>******************</v>
      </c>
      <c r="AR3214" s="33" t="str">
        <f t="shared" si="2280"/>
        <v>DOA 1,0</v>
      </c>
      <c r="AS3214" s="9" t="str">
        <f t="shared" si="2281"/>
        <v>DOA</v>
      </c>
      <c r="AT3214" s="4">
        <f t="shared" si="2270"/>
        <v>1</v>
      </c>
      <c r="AU3214" s="6">
        <f t="shared" si="2271"/>
        <v>0</v>
      </c>
      <c r="AV3214" s="4" t="str">
        <f t="shared" si="2283"/>
        <v/>
      </c>
      <c r="AW3214" s="4">
        <f t="shared" si="2272"/>
        <v>0</v>
      </c>
      <c r="AX3214" s="4" t="str">
        <f>_xlfn.XLOOKUP(AW3214,Sheet2!$Q$3:$Q$66,Sheet2!$R$3:$R$66,"**")</f>
        <v>0</v>
      </c>
      <c r="AY3214" s="4">
        <f t="shared" si="2273"/>
        <v>2</v>
      </c>
      <c r="AZ3214" s="16" t="str">
        <f t="shared" si="2274"/>
        <v>SKPBN</v>
      </c>
    </row>
    <row r="3215" spans="2:52" x14ac:dyDescent="0.35">
      <c r="B3215" s="3">
        <v>33</v>
      </c>
      <c r="C3215" s="1">
        <f t="shared" si="2276"/>
        <v>6465</v>
      </c>
      <c r="D3215" s="2">
        <v>102400</v>
      </c>
      <c r="E3215" s="2" t="str">
        <f>_xlfn.XLOOKUP(C3215,Sheet2!$N$3:$N$1000,Sheet2!$O$3:$O$1000,"")</f>
        <v/>
      </c>
      <c r="F3215" s="9" t="str">
        <f t="shared" si="2240"/>
        <v>SUB 0,0</v>
      </c>
      <c r="G3215" s="4" t="str">
        <f t="shared" si="2277"/>
        <v>205</v>
      </c>
      <c r="H3215" s="4">
        <f t="shared" si="2278"/>
        <v>0</v>
      </c>
      <c r="I3215" s="6">
        <f t="shared" si="2241"/>
        <v>1</v>
      </c>
      <c r="J3215" s="6">
        <f t="shared" si="2242"/>
        <v>0</v>
      </c>
      <c r="K3215" s="6">
        <f t="shared" si="2243"/>
        <v>2</v>
      </c>
      <c r="L3215" s="6">
        <f t="shared" si="2244"/>
        <v>4</v>
      </c>
      <c r="M3215" s="6">
        <f t="shared" si="2245"/>
        <v>0</v>
      </c>
      <c r="N3215" s="6">
        <f t="shared" si="2246"/>
        <v>0</v>
      </c>
      <c r="O3215" s="13">
        <f t="shared" si="2247"/>
        <v>16</v>
      </c>
      <c r="P3215" s="4">
        <f t="shared" si="2248"/>
        <v>4</v>
      </c>
      <c r="Q3215" s="4">
        <f t="shared" si="2249"/>
        <v>0</v>
      </c>
      <c r="R3215">
        <f t="shared" si="2250"/>
        <v>0</v>
      </c>
      <c r="S3215" s="4">
        <f t="shared" si="2251"/>
        <v>1</v>
      </c>
      <c r="T3215" s="15">
        <f t="shared" si="2252"/>
        <v>1</v>
      </c>
      <c r="U3215" s="4">
        <f t="shared" si="2253"/>
        <v>0</v>
      </c>
      <c r="V3215" s="4">
        <f t="shared" si="2254"/>
        <v>0</v>
      </c>
      <c r="W3215" s="4">
        <f t="shared" si="2255"/>
        <v>5</v>
      </c>
      <c r="X3215" s="6">
        <f t="shared" si="2256"/>
        <v>0</v>
      </c>
      <c r="Y3215" s="4">
        <f t="shared" si="2257"/>
        <v>0</v>
      </c>
      <c r="Z3215" s="6">
        <f t="shared" si="2258"/>
        <v>0</v>
      </c>
      <c r="AA3215" s="18">
        <f t="shared" si="2259"/>
        <v>0</v>
      </c>
      <c r="AB3215" s="9" t="str">
        <f t="shared" si="2282"/>
        <v>+0</v>
      </c>
      <c r="AC3215" s="9" t="str">
        <f>_xlfn.XLOOKUP(R3215,Sheet2!$H$3:$H$258,Sheet2!$I$3:$I$258,"-----")</f>
        <v>0</v>
      </c>
      <c r="AD3215" s="9" t="str">
        <f>_xlfn.XLOOKUP(VALUE(AE3215),Sheet2!$N$3:$N$1000,Sheet2!$O$3:$O$1000,"********")</f>
        <v>********</v>
      </c>
      <c r="AE3215" t="str">
        <f t="shared" si="2279"/>
        <v>6465</v>
      </c>
      <c r="AF3215" s="9" t="str">
        <f>IF(R3215&lt;200,"+"&amp;TEXT(R3215,"0"),"-"&amp;TEXT(_xlfn.XLOOKUP(R3215,Sheet2!$K$3:$K$130,Sheet2!$L$3:$L$130,"-----"),"0"))</f>
        <v>+0</v>
      </c>
      <c r="AG3215" s="9" t="str">
        <f t="shared" si="2260"/>
        <v>@</v>
      </c>
      <c r="AH3215" s="9" t="str">
        <f t="shared" si="2261"/>
        <v>JMP @+0</v>
      </c>
      <c r="AI3215" t="str">
        <f t="shared" si="2262"/>
        <v>0,@+0</v>
      </c>
      <c r="AJ3215" s="16" t="str">
        <f t="shared" si="2263"/>
        <v>@+0</v>
      </c>
      <c r="AK3215" t="str">
        <f t="shared" si="2264"/>
        <v>SUB 0,0</v>
      </c>
      <c r="AL3215" s="4" t="str">
        <f t="shared" si="2265"/>
        <v>SUB</v>
      </c>
      <c r="AM3215" s="4" t="str">
        <f t="shared" si="2266"/>
        <v/>
      </c>
      <c r="AN3215" s="4" t="str">
        <f t="shared" si="2267"/>
        <v/>
      </c>
      <c r="AO3215" s="4" t="str">
        <f t="shared" si="2268"/>
        <v/>
      </c>
      <c r="AP3215" s="15" t="str">
        <f t="shared" si="2269"/>
        <v/>
      </c>
      <c r="AQ3215" s="9" t="str">
        <f>_xlfn.XLOOKUP(D3215,Sheet2!$E$3:$E$101,Sheet2!$F$3:$F$101,"******************")</f>
        <v>******************</v>
      </c>
      <c r="AR3215" s="33" t="str">
        <f t="shared" si="2280"/>
        <v>DIC 0,0</v>
      </c>
      <c r="AS3215" s="9" t="str">
        <f t="shared" si="2281"/>
        <v>DIC</v>
      </c>
      <c r="AT3215" s="4">
        <f t="shared" si="2270"/>
        <v>0</v>
      </c>
      <c r="AU3215" s="6">
        <f t="shared" si="2271"/>
        <v>0</v>
      </c>
      <c r="AV3215" s="4" t="str">
        <f t="shared" si="2283"/>
        <v/>
      </c>
      <c r="AW3215" s="4">
        <f t="shared" si="2272"/>
        <v>0</v>
      </c>
      <c r="AX3215" s="4" t="str">
        <f>_xlfn.XLOOKUP(AW3215,Sheet2!$Q$3:$Q$66,Sheet2!$R$3:$R$66,"**")</f>
        <v>0</v>
      </c>
      <c r="AY3215" s="4">
        <f t="shared" si="2273"/>
        <v>5</v>
      </c>
      <c r="AZ3215" s="16" t="str">
        <f t="shared" si="2274"/>
        <v>SKPBN</v>
      </c>
    </row>
    <row r="3216" spans="2:52" x14ac:dyDescent="0.35">
      <c r="B3216" s="3">
        <f t="shared" si="2275"/>
        <v>34</v>
      </c>
      <c r="C3216" s="1">
        <f t="shared" si="2276"/>
        <v>6466</v>
      </c>
      <c r="D3216" s="2">
        <v>6515</v>
      </c>
      <c r="E3216" s="2" t="str">
        <f>_xlfn.XLOOKUP(C3216,Sheet2!$N$3:$N$1000,Sheet2!$O$3:$O$1000,"")</f>
        <v/>
      </c>
      <c r="F3216" s="9" t="str">
        <f t="shared" si="2240"/>
        <v>JSR @KEYS+1</v>
      </c>
      <c r="G3216" s="4" t="str">
        <f t="shared" si="2277"/>
        <v>15</v>
      </c>
      <c r="H3216" s="4">
        <f t="shared" si="2278"/>
        <v>115</v>
      </c>
      <c r="I3216" s="6">
        <f t="shared" si="2241"/>
        <v>0</v>
      </c>
      <c r="J3216" s="6">
        <f t="shared" si="2242"/>
        <v>0</v>
      </c>
      <c r="K3216" s="6">
        <f t="shared" si="2243"/>
        <v>6</v>
      </c>
      <c r="L3216" s="6">
        <f t="shared" si="2244"/>
        <v>5</v>
      </c>
      <c r="M3216" s="6">
        <f t="shared" si="2245"/>
        <v>1</v>
      </c>
      <c r="N3216" s="6">
        <f t="shared" si="2246"/>
        <v>5</v>
      </c>
      <c r="O3216" s="13">
        <f t="shared" si="2247"/>
        <v>1</v>
      </c>
      <c r="P3216" s="4">
        <f t="shared" si="2248"/>
        <v>0</v>
      </c>
      <c r="Q3216" s="4">
        <f t="shared" si="2249"/>
        <v>1</v>
      </c>
      <c r="R3216">
        <f t="shared" si="2250"/>
        <v>115</v>
      </c>
      <c r="S3216" s="4">
        <f t="shared" si="2251"/>
        <v>1</v>
      </c>
      <c r="T3216" s="15">
        <f t="shared" si="2252"/>
        <v>1</v>
      </c>
      <c r="U3216" s="4">
        <f t="shared" si="2253"/>
        <v>0</v>
      </c>
      <c r="V3216" s="4">
        <f t="shared" si="2254"/>
        <v>1</v>
      </c>
      <c r="W3216" s="4">
        <f t="shared" si="2255"/>
        <v>5</v>
      </c>
      <c r="X3216" s="6">
        <f t="shared" si="2256"/>
        <v>1</v>
      </c>
      <c r="Y3216" s="4">
        <f t="shared" si="2257"/>
        <v>0</v>
      </c>
      <c r="Z3216" s="6">
        <f t="shared" si="2258"/>
        <v>1</v>
      </c>
      <c r="AA3216" s="18">
        <f t="shared" si="2259"/>
        <v>5</v>
      </c>
      <c r="AB3216" s="9" t="str">
        <f t="shared" si="2282"/>
        <v>KEYS+1</v>
      </c>
      <c r="AC3216" s="9" t="str">
        <f>_xlfn.XLOOKUP(R3216,Sheet2!$H$3:$H$258,Sheet2!$I$3:$I$258,"-----")</f>
        <v>TRCL+2</v>
      </c>
      <c r="AD3216" s="9" t="str">
        <f>_xlfn.XLOOKUP(VALUE(AE3216),Sheet2!$N$3:$N$1000,Sheet2!$O$3:$O$1000,"********")</f>
        <v>KEYS+1</v>
      </c>
      <c r="AE3216" t="str">
        <f t="shared" si="2279"/>
        <v>6603</v>
      </c>
      <c r="AF3216" s="9" t="str">
        <f>IF(R3216&lt;200,"+"&amp;TEXT(R3216,"0"),"-"&amp;TEXT(_xlfn.XLOOKUP(R3216,Sheet2!$K$3:$K$130,Sheet2!$L$3:$L$130,"-----"),"0"))</f>
        <v>+115</v>
      </c>
      <c r="AG3216" s="9" t="str">
        <f t="shared" si="2260"/>
        <v>@</v>
      </c>
      <c r="AH3216" s="9" t="str">
        <f t="shared" si="2261"/>
        <v>JSR @KEYS+1</v>
      </c>
      <c r="AI3216" t="str">
        <f t="shared" si="2262"/>
        <v>1,@KEYS+1</v>
      </c>
      <c r="AJ3216" s="16" t="str">
        <f t="shared" si="2263"/>
        <v>@KEYS+1</v>
      </c>
      <c r="AK3216" t="str">
        <f t="shared" si="2264"/>
        <v>SUBL# 0,1,SNR</v>
      </c>
      <c r="AL3216" s="4" t="str">
        <f t="shared" si="2265"/>
        <v>SUB</v>
      </c>
      <c r="AM3216" s="4" t="str">
        <f t="shared" si="2266"/>
        <v>L</v>
      </c>
      <c r="AN3216" s="4" t="str">
        <f t="shared" si="2267"/>
        <v/>
      </c>
      <c r="AO3216" s="4" t="str">
        <f t="shared" si="2268"/>
        <v>#</v>
      </c>
      <c r="AP3216" s="15" t="str">
        <f t="shared" si="2269"/>
        <v>,SNR</v>
      </c>
      <c r="AQ3216" s="9" t="str">
        <f>_xlfn.XLOOKUP(D3216,Sheet2!$E$3:$E$101,Sheet2!$F$3:$F$101,"******************")</f>
        <v>******************</v>
      </c>
      <c r="AR3216" s="33" t="str">
        <f t="shared" si="2280"/>
        <v>DICS 1,PLT</v>
      </c>
      <c r="AS3216" s="9" t="str">
        <f t="shared" si="2281"/>
        <v>DICS</v>
      </c>
      <c r="AT3216" s="4">
        <f t="shared" si="2270"/>
        <v>1</v>
      </c>
      <c r="AU3216" s="6">
        <f t="shared" si="2271"/>
        <v>1</v>
      </c>
      <c r="AV3216" s="4" t="str">
        <f t="shared" si="2283"/>
        <v>S</v>
      </c>
      <c r="AW3216" s="4">
        <f t="shared" si="2272"/>
        <v>15</v>
      </c>
      <c r="AX3216" s="4" t="str">
        <f>_xlfn.XLOOKUP(AW3216,Sheet2!$Q$3:$Q$66,Sheet2!$R$3:$R$66,"**")</f>
        <v>PLT</v>
      </c>
      <c r="AY3216" s="4">
        <f t="shared" si="2273"/>
        <v>5</v>
      </c>
      <c r="AZ3216" s="16" t="str">
        <f t="shared" si="2274"/>
        <v>SKPBZ</v>
      </c>
    </row>
    <row r="3217" spans="1:52" x14ac:dyDescent="0.35">
      <c r="B3217" s="3">
        <f t="shared" si="2275"/>
        <v>35</v>
      </c>
      <c r="C3217" s="1">
        <f t="shared" si="2276"/>
        <v>6467</v>
      </c>
      <c r="D3217" s="2">
        <v>40517</v>
      </c>
      <c r="E3217" s="2" t="str">
        <f>_xlfn.XLOOKUP(C3217,Sheet2!$N$3:$N$1000,Sheet2!$O$3:$O$1000,"")</f>
        <v/>
      </c>
      <c r="F3217" s="9" t="str">
        <f t="shared" si="2240"/>
        <v>STA 0,KN</v>
      </c>
      <c r="G3217" s="4" t="str">
        <f t="shared" si="2277"/>
        <v>101</v>
      </c>
      <c r="H3217" s="4">
        <f t="shared" si="2278"/>
        <v>117</v>
      </c>
      <c r="I3217" s="6">
        <f t="shared" si="2241"/>
        <v>0</v>
      </c>
      <c r="J3217" s="6">
        <f t="shared" si="2242"/>
        <v>4</v>
      </c>
      <c r="K3217" s="6">
        <f t="shared" si="2243"/>
        <v>0</v>
      </c>
      <c r="L3217" s="6">
        <f t="shared" si="2244"/>
        <v>5</v>
      </c>
      <c r="M3217" s="6">
        <f t="shared" si="2245"/>
        <v>1</v>
      </c>
      <c r="N3217" s="6">
        <f t="shared" si="2246"/>
        <v>7</v>
      </c>
      <c r="O3217" s="13">
        <f t="shared" si="2247"/>
        <v>8</v>
      </c>
      <c r="P3217" s="4">
        <f t="shared" si="2248"/>
        <v>2</v>
      </c>
      <c r="Q3217" s="4">
        <f t="shared" si="2249"/>
        <v>0</v>
      </c>
      <c r="R3217">
        <f t="shared" si="2250"/>
        <v>117</v>
      </c>
      <c r="S3217" s="4">
        <f t="shared" si="2251"/>
        <v>1</v>
      </c>
      <c r="T3217" s="15">
        <f t="shared" si="2252"/>
        <v>0</v>
      </c>
      <c r="U3217" s="4">
        <f t="shared" si="2253"/>
        <v>2</v>
      </c>
      <c r="V3217" s="4">
        <f t="shared" si="2254"/>
        <v>0</v>
      </c>
      <c r="W3217" s="4">
        <f t="shared" si="2255"/>
        <v>1</v>
      </c>
      <c r="X3217" s="6">
        <f t="shared" si="2256"/>
        <v>1</v>
      </c>
      <c r="Y3217" s="4">
        <f t="shared" si="2257"/>
        <v>0</v>
      </c>
      <c r="Z3217" s="6">
        <f t="shared" si="2258"/>
        <v>1</v>
      </c>
      <c r="AA3217" s="18">
        <f t="shared" si="2259"/>
        <v>7</v>
      </c>
      <c r="AB3217" s="9" t="str">
        <f t="shared" si="2282"/>
        <v>KN</v>
      </c>
      <c r="AC3217" s="9" t="str">
        <f>_xlfn.XLOOKUP(R3217,Sheet2!$H$3:$H$258,Sheet2!$I$3:$I$258,"-----")</f>
        <v>C3</v>
      </c>
      <c r="AD3217" s="9" t="str">
        <f>_xlfn.XLOOKUP(VALUE(AE3217),Sheet2!$N$3:$N$1000,Sheet2!$O$3:$O$1000,"********")</f>
        <v>KN</v>
      </c>
      <c r="AE3217" t="str">
        <f t="shared" si="2279"/>
        <v>6606</v>
      </c>
      <c r="AF3217" s="9" t="str">
        <f>IF(R3217&lt;200,"+"&amp;TEXT(R3217,"0"),"-"&amp;TEXT(_xlfn.XLOOKUP(R3217,Sheet2!$K$3:$K$130,Sheet2!$L$3:$L$130,"-----"),"0"))</f>
        <v>+117</v>
      </c>
      <c r="AG3217" s="9" t="str">
        <f t="shared" si="2260"/>
        <v/>
      </c>
      <c r="AH3217" s="9" t="str">
        <f t="shared" si="2261"/>
        <v>JMP KN</v>
      </c>
      <c r="AI3217" t="str">
        <f t="shared" si="2262"/>
        <v>0,KN</v>
      </c>
      <c r="AJ3217" s="16" t="str">
        <f t="shared" si="2263"/>
        <v>KN</v>
      </c>
      <c r="AK3217" t="str">
        <f t="shared" si="2264"/>
        <v>NEGL# 2,0,SBN</v>
      </c>
      <c r="AL3217" s="4" t="str">
        <f t="shared" si="2265"/>
        <v>NEG</v>
      </c>
      <c r="AM3217" s="4" t="str">
        <f t="shared" si="2266"/>
        <v>L</v>
      </c>
      <c r="AN3217" s="4" t="str">
        <f t="shared" si="2267"/>
        <v/>
      </c>
      <c r="AO3217" s="4" t="str">
        <f t="shared" si="2268"/>
        <v>#</v>
      </c>
      <c r="AP3217" s="15" t="str">
        <f t="shared" si="2269"/>
        <v>,SBN</v>
      </c>
      <c r="AQ3217" s="9" t="str">
        <f>_xlfn.XLOOKUP(D3217,Sheet2!$E$3:$E$101,Sheet2!$F$3:$F$101,"******************")</f>
        <v>******************</v>
      </c>
      <c r="AR3217" s="33" t="str">
        <f t="shared" si="2280"/>
        <v>DIAS 0,LPT</v>
      </c>
      <c r="AS3217" s="9" t="str">
        <f t="shared" si="2281"/>
        <v>DIAS</v>
      </c>
      <c r="AT3217" s="4">
        <f t="shared" si="2270"/>
        <v>0</v>
      </c>
      <c r="AU3217" s="6">
        <f t="shared" si="2271"/>
        <v>1</v>
      </c>
      <c r="AV3217" s="4" t="str">
        <f t="shared" si="2283"/>
        <v>S</v>
      </c>
      <c r="AW3217" s="4">
        <f t="shared" si="2272"/>
        <v>17</v>
      </c>
      <c r="AX3217" s="4" t="str">
        <f>_xlfn.XLOOKUP(AW3217,Sheet2!$Q$3:$Q$66,Sheet2!$R$3:$R$66,"**")</f>
        <v>LPT</v>
      </c>
      <c r="AY3217" s="4">
        <f t="shared" si="2273"/>
        <v>1</v>
      </c>
      <c r="AZ3217" s="16" t="str">
        <f t="shared" si="2274"/>
        <v>SKPBZ</v>
      </c>
    </row>
    <row r="3218" spans="1:52" x14ac:dyDescent="0.35">
      <c r="B3218" s="3">
        <f t="shared" si="2275"/>
        <v>36</v>
      </c>
      <c r="C3218" s="1">
        <f t="shared" si="2276"/>
        <v>6470</v>
      </c>
      <c r="D3218" s="2">
        <v>44515</v>
      </c>
      <c r="E3218" s="2" t="str">
        <f>_xlfn.XLOOKUP(C3218,Sheet2!$N$3:$N$1000,Sheet2!$O$3:$O$1000,"")</f>
        <v/>
      </c>
      <c r="F3218" s="9" t="str">
        <f t="shared" si="2240"/>
        <v>STA 1,KS</v>
      </c>
      <c r="G3218" s="4" t="str">
        <f t="shared" si="2277"/>
        <v>111</v>
      </c>
      <c r="H3218" s="4">
        <f t="shared" si="2278"/>
        <v>115</v>
      </c>
      <c r="I3218" s="6">
        <f t="shared" si="2241"/>
        <v>0</v>
      </c>
      <c r="J3218" s="6">
        <f t="shared" si="2242"/>
        <v>4</v>
      </c>
      <c r="K3218" s="6">
        <f t="shared" si="2243"/>
        <v>4</v>
      </c>
      <c r="L3218" s="6">
        <f t="shared" si="2244"/>
        <v>5</v>
      </c>
      <c r="M3218" s="6">
        <f t="shared" si="2245"/>
        <v>1</v>
      </c>
      <c r="N3218" s="6">
        <f t="shared" si="2246"/>
        <v>5</v>
      </c>
      <c r="O3218" s="13">
        <f t="shared" si="2247"/>
        <v>9</v>
      </c>
      <c r="P3218" s="4">
        <f t="shared" si="2248"/>
        <v>2</v>
      </c>
      <c r="Q3218" s="4">
        <f t="shared" si="2249"/>
        <v>1</v>
      </c>
      <c r="R3218">
        <f t="shared" si="2250"/>
        <v>115</v>
      </c>
      <c r="S3218" s="4">
        <f t="shared" si="2251"/>
        <v>1</v>
      </c>
      <c r="T3218" s="15">
        <f t="shared" si="2252"/>
        <v>0</v>
      </c>
      <c r="U3218" s="4">
        <f t="shared" si="2253"/>
        <v>2</v>
      </c>
      <c r="V3218" s="4">
        <f t="shared" si="2254"/>
        <v>1</v>
      </c>
      <c r="W3218" s="4">
        <f t="shared" si="2255"/>
        <v>1</v>
      </c>
      <c r="X3218" s="6">
        <f t="shared" si="2256"/>
        <v>1</v>
      </c>
      <c r="Y3218" s="4">
        <f t="shared" si="2257"/>
        <v>0</v>
      </c>
      <c r="Z3218" s="6">
        <f t="shared" si="2258"/>
        <v>1</v>
      </c>
      <c r="AA3218" s="18">
        <f t="shared" si="2259"/>
        <v>5</v>
      </c>
      <c r="AB3218" s="9" t="str">
        <f t="shared" si="2282"/>
        <v>KS</v>
      </c>
      <c r="AC3218" s="9" t="str">
        <f>_xlfn.XLOOKUP(R3218,Sheet2!$H$3:$H$258,Sheet2!$I$3:$I$258,"-----")</f>
        <v>TRCL+2</v>
      </c>
      <c r="AD3218" s="9" t="str">
        <f>_xlfn.XLOOKUP(VALUE(AE3218),Sheet2!$N$3:$N$1000,Sheet2!$O$3:$O$1000,"********")</f>
        <v>KS</v>
      </c>
      <c r="AE3218" t="str">
        <f t="shared" si="2279"/>
        <v>6605</v>
      </c>
      <c r="AF3218" s="9" t="str">
        <f>IF(R3218&lt;200,"+"&amp;TEXT(R3218,"0"),"-"&amp;TEXT(_xlfn.XLOOKUP(R3218,Sheet2!$K$3:$K$130,Sheet2!$L$3:$L$130,"-----"),"0"))</f>
        <v>+115</v>
      </c>
      <c r="AG3218" s="9" t="str">
        <f t="shared" si="2260"/>
        <v/>
      </c>
      <c r="AH3218" s="9" t="str">
        <f t="shared" si="2261"/>
        <v>JSR KS</v>
      </c>
      <c r="AI3218" t="str">
        <f t="shared" si="2262"/>
        <v>1,KS</v>
      </c>
      <c r="AJ3218" s="16" t="str">
        <f t="shared" si="2263"/>
        <v>KS</v>
      </c>
      <c r="AK3218" t="str">
        <f t="shared" si="2264"/>
        <v>NEGL# 2,1,SNR</v>
      </c>
      <c r="AL3218" s="4" t="str">
        <f t="shared" si="2265"/>
        <v>NEG</v>
      </c>
      <c r="AM3218" s="4" t="str">
        <f t="shared" si="2266"/>
        <v>L</v>
      </c>
      <c r="AN3218" s="4" t="str">
        <f t="shared" si="2267"/>
        <v/>
      </c>
      <c r="AO3218" s="4" t="str">
        <f t="shared" si="2268"/>
        <v>#</v>
      </c>
      <c r="AP3218" s="15" t="str">
        <f t="shared" si="2269"/>
        <v>,SNR</v>
      </c>
      <c r="AQ3218" s="9" t="str">
        <f>_xlfn.XLOOKUP(D3218,Sheet2!$E$3:$E$101,Sheet2!$F$3:$F$101,"******************")</f>
        <v>******************</v>
      </c>
      <c r="AR3218" s="33" t="str">
        <f t="shared" si="2280"/>
        <v>DIAS 1,PLT</v>
      </c>
      <c r="AS3218" s="9" t="str">
        <f t="shared" si="2281"/>
        <v>DIAS</v>
      </c>
      <c r="AT3218" s="4">
        <f t="shared" si="2270"/>
        <v>1</v>
      </c>
      <c r="AU3218" s="6">
        <f t="shared" si="2271"/>
        <v>1</v>
      </c>
      <c r="AV3218" s="4" t="str">
        <f t="shared" si="2283"/>
        <v>S</v>
      </c>
      <c r="AW3218" s="4">
        <f t="shared" si="2272"/>
        <v>15</v>
      </c>
      <c r="AX3218" s="4" t="str">
        <f>_xlfn.XLOOKUP(AW3218,Sheet2!$Q$3:$Q$66,Sheet2!$R$3:$R$66,"**")</f>
        <v>PLT</v>
      </c>
      <c r="AY3218" s="4">
        <f t="shared" si="2273"/>
        <v>1</v>
      </c>
      <c r="AZ3218" s="16" t="str">
        <f t="shared" si="2274"/>
        <v>SKPBZ</v>
      </c>
    </row>
    <row r="3219" spans="1:52" x14ac:dyDescent="0.35">
      <c r="B3219" s="3">
        <v>38</v>
      </c>
      <c r="C3219" s="1">
        <f t="shared" si="2276"/>
        <v>6471</v>
      </c>
      <c r="D3219" s="2">
        <v>30516</v>
      </c>
      <c r="E3219" s="2" t="str">
        <f>_xlfn.XLOOKUP(C3219,Sheet2!$N$3:$N$1000,Sheet2!$O$3:$O$1000,"")</f>
        <v/>
      </c>
      <c r="F3219" s="9" t="str">
        <f t="shared" si="2240"/>
        <v>LDA 2,S.3D1</v>
      </c>
      <c r="G3219" s="4" t="str">
        <f t="shared" si="2277"/>
        <v>61</v>
      </c>
      <c r="H3219" s="4">
        <f t="shared" si="2278"/>
        <v>116</v>
      </c>
      <c r="I3219" s="6">
        <f t="shared" si="2241"/>
        <v>0</v>
      </c>
      <c r="J3219" s="6">
        <f t="shared" si="2242"/>
        <v>3</v>
      </c>
      <c r="K3219" s="6">
        <f t="shared" si="2243"/>
        <v>0</v>
      </c>
      <c r="L3219" s="6">
        <f t="shared" si="2244"/>
        <v>5</v>
      </c>
      <c r="M3219" s="6">
        <f t="shared" si="2245"/>
        <v>1</v>
      </c>
      <c r="N3219" s="6">
        <f t="shared" si="2246"/>
        <v>6</v>
      </c>
      <c r="O3219" s="13">
        <f t="shared" si="2247"/>
        <v>6</v>
      </c>
      <c r="P3219" s="4">
        <f t="shared" si="2248"/>
        <v>1</v>
      </c>
      <c r="Q3219" s="4">
        <f t="shared" si="2249"/>
        <v>2</v>
      </c>
      <c r="R3219">
        <f t="shared" si="2250"/>
        <v>116</v>
      </c>
      <c r="S3219" s="4">
        <f t="shared" si="2251"/>
        <v>1</v>
      </c>
      <c r="T3219" s="15">
        <f t="shared" si="2252"/>
        <v>0</v>
      </c>
      <c r="U3219" s="4">
        <f t="shared" si="2253"/>
        <v>1</v>
      </c>
      <c r="V3219" s="4">
        <f t="shared" si="2254"/>
        <v>2</v>
      </c>
      <c r="W3219" s="4">
        <f t="shared" si="2255"/>
        <v>1</v>
      </c>
      <c r="X3219" s="6">
        <f t="shared" si="2256"/>
        <v>1</v>
      </c>
      <c r="Y3219" s="4">
        <f t="shared" si="2257"/>
        <v>0</v>
      </c>
      <c r="Z3219" s="6">
        <f t="shared" si="2258"/>
        <v>1</v>
      </c>
      <c r="AA3219" s="18">
        <f t="shared" si="2259"/>
        <v>6</v>
      </c>
      <c r="AB3219" s="9" t="str">
        <f t="shared" si="2282"/>
        <v>S.3D1</v>
      </c>
      <c r="AC3219" s="9" t="str">
        <f>_xlfn.XLOOKUP(R3219,Sheet2!$H$3:$H$258,Sheet2!$I$3:$I$258,"-----")</f>
        <v>TRCL+3</v>
      </c>
      <c r="AD3219" s="9" t="str">
        <f>_xlfn.XLOOKUP(VALUE(AE3219),Sheet2!$N$3:$N$1000,Sheet2!$O$3:$O$1000,"********")</f>
        <v>S.3D1</v>
      </c>
      <c r="AE3219" t="str">
        <f t="shared" si="2279"/>
        <v>6607</v>
      </c>
      <c r="AF3219" s="9" t="str">
        <f>IF(R3219&lt;200,"+"&amp;TEXT(R3219,"0"),"-"&amp;TEXT(_xlfn.XLOOKUP(R3219,Sheet2!$K$3:$K$130,Sheet2!$L$3:$L$130,"-----"),"0"))</f>
        <v>+116</v>
      </c>
      <c r="AG3219" s="9" t="str">
        <f t="shared" si="2260"/>
        <v/>
      </c>
      <c r="AH3219" s="9" t="str">
        <f t="shared" si="2261"/>
        <v>ISZ S.3D1</v>
      </c>
      <c r="AI3219" t="str">
        <f t="shared" si="2262"/>
        <v>2,S.3D1</v>
      </c>
      <c r="AJ3219" s="16" t="str">
        <f t="shared" si="2263"/>
        <v>S.3D1</v>
      </c>
      <c r="AK3219" t="str">
        <f t="shared" si="2264"/>
        <v>NEGL# 1,2,SEZ</v>
      </c>
      <c r="AL3219" s="4" t="str">
        <f t="shared" si="2265"/>
        <v>NEG</v>
      </c>
      <c r="AM3219" s="4" t="str">
        <f t="shared" si="2266"/>
        <v>L</v>
      </c>
      <c r="AN3219" s="4" t="str">
        <f t="shared" si="2267"/>
        <v/>
      </c>
      <c r="AO3219" s="4" t="str">
        <f t="shared" si="2268"/>
        <v>#</v>
      </c>
      <c r="AP3219" s="15" t="str">
        <f t="shared" si="2269"/>
        <v>,SEZ</v>
      </c>
      <c r="AQ3219" s="9" t="str">
        <f>_xlfn.XLOOKUP(D3219,Sheet2!$E$3:$E$101,Sheet2!$F$3:$F$101,"******************")</f>
        <v>******************</v>
      </c>
      <c r="AR3219" s="33" t="str">
        <f t="shared" si="2280"/>
        <v>DIAS 2,CDR</v>
      </c>
      <c r="AS3219" s="9" t="str">
        <f t="shared" si="2281"/>
        <v>DIAS</v>
      </c>
      <c r="AT3219" s="4">
        <f t="shared" si="2270"/>
        <v>2</v>
      </c>
      <c r="AU3219" s="6">
        <f t="shared" si="2271"/>
        <v>1</v>
      </c>
      <c r="AV3219" s="4" t="str">
        <f t="shared" si="2283"/>
        <v>S</v>
      </c>
      <c r="AW3219" s="4">
        <f t="shared" si="2272"/>
        <v>16</v>
      </c>
      <c r="AX3219" s="4" t="str">
        <f>_xlfn.XLOOKUP(AW3219,Sheet2!$Q$3:$Q$66,Sheet2!$R$3:$R$66,"**")</f>
        <v>CDR</v>
      </c>
      <c r="AY3219" s="4">
        <f t="shared" si="2273"/>
        <v>1</v>
      </c>
      <c r="AZ3219" s="16" t="str">
        <f t="shared" si="2274"/>
        <v>SKPBZ</v>
      </c>
    </row>
    <row r="3220" spans="1:52" x14ac:dyDescent="0.35">
      <c r="B3220" s="3">
        <f t="shared" si="2275"/>
        <v>39</v>
      </c>
      <c r="C3220" s="1">
        <f t="shared" si="2276"/>
        <v>6472</v>
      </c>
      <c r="D3220" s="2">
        <v>6512</v>
      </c>
      <c r="E3220" s="2" t="str">
        <f>_xlfn.XLOOKUP(C3220,Sheet2!$N$3:$N$1000,Sheet2!$O$3:$O$1000,"")</f>
        <v/>
      </c>
      <c r="F3220" s="9" t="str">
        <f t="shared" si="2240"/>
        <v>JSR @KEYS+2</v>
      </c>
      <c r="G3220" s="4" t="str">
        <f t="shared" si="2277"/>
        <v>15</v>
      </c>
      <c r="H3220" s="4">
        <f t="shared" si="2278"/>
        <v>112</v>
      </c>
      <c r="I3220" s="6">
        <f t="shared" si="2241"/>
        <v>0</v>
      </c>
      <c r="J3220" s="6">
        <f t="shared" si="2242"/>
        <v>0</v>
      </c>
      <c r="K3220" s="6">
        <f t="shared" si="2243"/>
        <v>6</v>
      </c>
      <c r="L3220" s="6">
        <f t="shared" si="2244"/>
        <v>5</v>
      </c>
      <c r="M3220" s="6">
        <f t="shared" si="2245"/>
        <v>1</v>
      </c>
      <c r="N3220" s="6">
        <f t="shared" si="2246"/>
        <v>2</v>
      </c>
      <c r="O3220" s="13">
        <f t="shared" si="2247"/>
        <v>1</v>
      </c>
      <c r="P3220" s="4">
        <f t="shared" si="2248"/>
        <v>0</v>
      </c>
      <c r="Q3220" s="4">
        <f t="shared" si="2249"/>
        <v>1</v>
      </c>
      <c r="R3220">
        <f t="shared" si="2250"/>
        <v>112</v>
      </c>
      <c r="S3220" s="4">
        <f t="shared" si="2251"/>
        <v>1</v>
      </c>
      <c r="T3220" s="15">
        <f t="shared" si="2252"/>
        <v>1</v>
      </c>
      <c r="U3220" s="4">
        <f t="shared" si="2253"/>
        <v>0</v>
      </c>
      <c r="V3220" s="4">
        <f t="shared" si="2254"/>
        <v>1</v>
      </c>
      <c r="W3220" s="4">
        <f t="shared" si="2255"/>
        <v>5</v>
      </c>
      <c r="X3220" s="6">
        <f t="shared" si="2256"/>
        <v>1</v>
      </c>
      <c r="Y3220" s="4">
        <f t="shared" si="2257"/>
        <v>0</v>
      </c>
      <c r="Z3220" s="6">
        <f t="shared" si="2258"/>
        <v>1</v>
      </c>
      <c r="AA3220" s="18">
        <f t="shared" si="2259"/>
        <v>2</v>
      </c>
      <c r="AB3220" s="9" t="str">
        <f t="shared" si="2282"/>
        <v>KEYS+2</v>
      </c>
      <c r="AC3220" s="9" t="str">
        <f>_xlfn.XLOOKUP(R3220,Sheet2!$H$3:$H$258,Sheet2!$I$3:$I$258,"-----")</f>
        <v>ZB1</v>
      </c>
      <c r="AD3220" s="9" t="str">
        <f>_xlfn.XLOOKUP(VALUE(AE3220),Sheet2!$N$3:$N$1000,Sheet2!$O$3:$O$1000,"********")</f>
        <v>KEYS+2</v>
      </c>
      <c r="AE3220" t="str">
        <f t="shared" si="2279"/>
        <v>6604</v>
      </c>
      <c r="AF3220" s="9" t="str">
        <f>IF(R3220&lt;200,"+"&amp;TEXT(R3220,"0"),"-"&amp;TEXT(_xlfn.XLOOKUP(R3220,Sheet2!$K$3:$K$130,Sheet2!$L$3:$L$130,"-----"),"0"))</f>
        <v>+112</v>
      </c>
      <c r="AG3220" s="9" t="str">
        <f t="shared" si="2260"/>
        <v>@</v>
      </c>
      <c r="AH3220" s="9" t="str">
        <f t="shared" si="2261"/>
        <v>JSR @KEYS+2</v>
      </c>
      <c r="AI3220" t="str">
        <f t="shared" si="2262"/>
        <v>1,@KEYS+2</v>
      </c>
      <c r="AJ3220" s="16" t="str">
        <f t="shared" si="2263"/>
        <v>@KEYS+2</v>
      </c>
      <c r="AK3220" t="str">
        <f t="shared" si="2264"/>
        <v>SUBL# 0,1,SZC</v>
      </c>
      <c r="AL3220" s="4" t="str">
        <f t="shared" si="2265"/>
        <v>SUB</v>
      </c>
      <c r="AM3220" s="4" t="str">
        <f t="shared" si="2266"/>
        <v>L</v>
      </c>
      <c r="AN3220" s="4" t="str">
        <f t="shared" si="2267"/>
        <v/>
      </c>
      <c r="AO3220" s="4" t="str">
        <f t="shared" si="2268"/>
        <v>#</v>
      </c>
      <c r="AP3220" s="15" t="str">
        <f t="shared" si="2269"/>
        <v>,SZC</v>
      </c>
      <c r="AQ3220" s="9" t="str">
        <f>_xlfn.XLOOKUP(D3220,Sheet2!$E$3:$E$101,Sheet2!$F$3:$F$101,"******************")</f>
        <v>******************</v>
      </c>
      <c r="AR3220" s="33" t="str">
        <f t="shared" si="2280"/>
        <v>DICS 1,PTR</v>
      </c>
      <c r="AS3220" s="9" t="str">
        <f t="shared" si="2281"/>
        <v>DICS</v>
      </c>
      <c r="AT3220" s="4">
        <f t="shared" si="2270"/>
        <v>1</v>
      </c>
      <c r="AU3220" s="6">
        <f t="shared" si="2271"/>
        <v>1</v>
      </c>
      <c r="AV3220" s="4" t="str">
        <f t="shared" si="2283"/>
        <v>S</v>
      </c>
      <c r="AW3220" s="4">
        <f t="shared" si="2272"/>
        <v>12</v>
      </c>
      <c r="AX3220" s="4" t="str">
        <f>_xlfn.XLOOKUP(AW3220,Sheet2!$Q$3:$Q$66,Sheet2!$R$3:$R$66,"**")</f>
        <v>PTR</v>
      </c>
      <c r="AY3220" s="4">
        <f t="shared" si="2273"/>
        <v>5</v>
      </c>
      <c r="AZ3220" s="16" t="str">
        <f t="shared" si="2274"/>
        <v>SKPBZ</v>
      </c>
    </row>
    <row r="3221" spans="1:52" x14ac:dyDescent="0.35">
      <c r="B3221" s="3">
        <f t="shared" si="2275"/>
        <v>40</v>
      </c>
      <c r="C3221" s="1">
        <f t="shared" si="2276"/>
        <v>6473</v>
      </c>
      <c r="D3221" s="2">
        <v>30502</v>
      </c>
      <c r="E3221" s="2" t="str">
        <f>_xlfn.XLOOKUP(C3221,Sheet2!$N$3:$N$1000,Sheet2!$O$3:$O$1000,"")</f>
        <v/>
      </c>
      <c r="F3221" s="9" t="str">
        <f t="shared" si="2240"/>
        <v>LDA 2,ORDINAL</v>
      </c>
      <c r="G3221" s="4" t="str">
        <f t="shared" si="2277"/>
        <v>61</v>
      </c>
      <c r="H3221" s="4">
        <f t="shared" si="2278"/>
        <v>102</v>
      </c>
      <c r="I3221" s="6">
        <f t="shared" si="2241"/>
        <v>0</v>
      </c>
      <c r="J3221" s="6">
        <f t="shared" si="2242"/>
        <v>3</v>
      </c>
      <c r="K3221" s="6">
        <f t="shared" si="2243"/>
        <v>0</v>
      </c>
      <c r="L3221" s="6">
        <f t="shared" si="2244"/>
        <v>5</v>
      </c>
      <c r="M3221" s="6">
        <f t="shared" si="2245"/>
        <v>0</v>
      </c>
      <c r="N3221" s="6">
        <f t="shared" si="2246"/>
        <v>2</v>
      </c>
      <c r="O3221" s="13">
        <f t="shared" si="2247"/>
        <v>6</v>
      </c>
      <c r="P3221" s="4">
        <f t="shared" si="2248"/>
        <v>1</v>
      </c>
      <c r="Q3221" s="4">
        <f t="shared" si="2249"/>
        <v>2</v>
      </c>
      <c r="R3221">
        <f t="shared" si="2250"/>
        <v>102</v>
      </c>
      <c r="S3221" s="4">
        <f t="shared" si="2251"/>
        <v>1</v>
      </c>
      <c r="T3221" s="15">
        <f t="shared" si="2252"/>
        <v>0</v>
      </c>
      <c r="U3221" s="4">
        <f t="shared" si="2253"/>
        <v>1</v>
      </c>
      <c r="V3221" s="4">
        <f t="shared" si="2254"/>
        <v>2</v>
      </c>
      <c r="W3221" s="4">
        <f t="shared" si="2255"/>
        <v>1</v>
      </c>
      <c r="X3221" s="6">
        <f t="shared" si="2256"/>
        <v>1</v>
      </c>
      <c r="Y3221" s="4">
        <f t="shared" si="2257"/>
        <v>0</v>
      </c>
      <c r="Z3221" s="6">
        <f t="shared" si="2258"/>
        <v>0</v>
      </c>
      <c r="AA3221" s="18">
        <f t="shared" si="2259"/>
        <v>2</v>
      </c>
      <c r="AB3221" s="9" t="str">
        <f t="shared" si="2282"/>
        <v>ORDINAL</v>
      </c>
      <c r="AC3221" s="9" t="str">
        <f>_xlfn.XLOOKUP(R3221,Sheet2!$H$3:$H$258,Sheet2!$I$3:$I$258,"-----")</f>
        <v>ZB9</v>
      </c>
      <c r="AD3221" s="9" t="str">
        <f>_xlfn.XLOOKUP(VALUE(AE3221),Sheet2!$N$3:$N$1000,Sheet2!$O$3:$O$1000,"********")</f>
        <v>ORDINAL</v>
      </c>
      <c r="AE3221" t="str">
        <f t="shared" si="2279"/>
        <v>6575</v>
      </c>
      <c r="AF3221" s="9" t="str">
        <f>IF(R3221&lt;200,"+"&amp;TEXT(R3221,"0"),"-"&amp;TEXT(_xlfn.XLOOKUP(R3221,Sheet2!$K$3:$K$130,Sheet2!$L$3:$L$130,"-----"),"0"))</f>
        <v>+102</v>
      </c>
      <c r="AG3221" s="9" t="str">
        <f t="shared" si="2260"/>
        <v/>
      </c>
      <c r="AH3221" s="9" t="str">
        <f t="shared" si="2261"/>
        <v>ISZ ORDINAL</v>
      </c>
      <c r="AI3221" t="str">
        <f t="shared" si="2262"/>
        <v>2,ORDINAL</v>
      </c>
      <c r="AJ3221" s="16" t="str">
        <f t="shared" si="2263"/>
        <v>ORDINAL</v>
      </c>
      <c r="AK3221" t="str">
        <f t="shared" si="2264"/>
        <v>NEGL 1,2,SZC</v>
      </c>
      <c r="AL3221" s="4" t="str">
        <f t="shared" si="2265"/>
        <v>NEG</v>
      </c>
      <c r="AM3221" s="4" t="str">
        <f t="shared" si="2266"/>
        <v>L</v>
      </c>
      <c r="AN3221" s="4" t="str">
        <f t="shared" si="2267"/>
        <v/>
      </c>
      <c r="AO3221" s="4" t="str">
        <f t="shared" si="2268"/>
        <v/>
      </c>
      <c r="AP3221" s="15" t="str">
        <f t="shared" si="2269"/>
        <v>,SZC</v>
      </c>
      <c r="AQ3221" s="9" t="str">
        <f>_xlfn.XLOOKUP(D3221,Sheet2!$E$3:$E$101,Sheet2!$F$3:$F$101,"******************")</f>
        <v>******************</v>
      </c>
      <c r="AR3221" s="33" t="str">
        <f t="shared" si="2280"/>
        <v>DIAS 2,MAP0</v>
      </c>
      <c r="AS3221" s="9" t="str">
        <f t="shared" si="2281"/>
        <v>DIAS</v>
      </c>
      <c r="AT3221" s="4">
        <f t="shared" si="2270"/>
        <v>2</v>
      </c>
      <c r="AU3221" s="6">
        <f t="shared" si="2271"/>
        <v>1</v>
      </c>
      <c r="AV3221" s="4" t="str">
        <f t="shared" si="2283"/>
        <v>S</v>
      </c>
      <c r="AW3221" s="4">
        <f t="shared" si="2272"/>
        <v>2</v>
      </c>
      <c r="AX3221" s="4" t="str">
        <f>_xlfn.XLOOKUP(AW3221,Sheet2!$Q$3:$Q$66,Sheet2!$R$3:$R$66,"**")</f>
        <v>MAP0</v>
      </c>
      <c r="AY3221" s="4">
        <f t="shared" si="2273"/>
        <v>1</v>
      </c>
      <c r="AZ3221" s="16" t="str">
        <f t="shared" si="2274"/>
        <v>SKPBZ</v>
      </c>
    </row>
    <row r="3222" spans="1:52" x14ac:dyDescent="0.35">
      <c r="B3222" s="3">
        <f t="shared" si="2275"/>
        <v>41</v>
      </c>
      <c r="C3222" s="1">
        <f t="shared" si="2276"/>
        <v>6474</v>
      </c>
      <c r="D3222" s="2">
        <v>44501</v>
      </c>
      <c r="E3222" s="2" t="str">
        <f>_xlfn.XLOOKUP(C3222,Sheet2!$N$3:$N$1000,Sheet2!$O$3:$O$1000,"")</f>
        <v/>
      </c>
      <c r="F3222" s="9" t="str">
        <f t="shared" si="2240"/>
        <v>STA 1,ORDINAL</v>
      </c>
      <c r="G3222" s="4" t="str">
        <f t="shared" si="2277"/>
        <v>111</v>
      </c>
      <c r="H3222" s="4">
        <f t="shared" si="2278"/>
        <v>101</v>
      </c>
      <c r="I3222" s="6">
        <f t="shared" si="2241"/>
        <v>0</v>
      </c>
      <c r="J3222" s="6">
        <f t="shared" si="2242"/>
        <v>4</v>
      </c>
      <c r="K3222" s="6">
        <f t="shared" si="2243"/>
        <v>4</v>
      </c>
      <c r="L3222" s="6">
        <f t="shared" si="2244"/>
        <v>5</v>
      </c>
      <c r="M3222" s="6">
        <f t="shared" si="2245"/>
        <v>0</v>
      </c>
      <c r="N3222" s="6">
        <f t="shared" si="2246"/>
        <v>1</v>
      </c>
      <c r="O3222" s="13">
        <f t="shared" si="2247"/>
        <v>9</v>
      </c>
      <c r="P3222" s="4">
        <f t="shared" si="2248"/>
        <v>2</v>
      </c>
      <c r="Q3222" s="4">
        <f t="shared" si="2249"/>
        <v>1</v>
      </c>
      <c r="R3222">
        <f t="shared" si="2250"/>
        <v>101</v>
      </c>
      <c r="S3222" s="4">
        <f t="shared" si="2251"/>
        <v>1</v>
      </c>
      <c r="T3222" s="15">
        <f t="shared" si="2252"/>
        <v>0</v>
      </c>
      <c r="U3222" s="4">
        <f t="shared" si="2253"/>
        <v>2</v>
      </c>
      <c r="V3222" s="4">
        <f t="shared" si="2254"/>
        <v>1</v>
      </c>
      <c r="W3222" s="4">
        <f t="shared" si="2255"/>
        <v>1</v>
      </c>
      <c r="X3222" s="6">
        <f t="shared" si="2256"/>
        <v>1</v>
      </c>
      <c r="Y3222" s="4">
        <f t="shared" si="2257"/>
        <v>0</v>
      </c>
      <c r="Z3222" s="6">
        <f t="shared" si="2258"/>
        <v>0</v>
      </c>
      <c r="AA3222" s="18">
        <f t="shared" si="2259"/>
        <v>1</v>
      </c>
      <c r="AB3222" s="9" t="str">
        <f t="shared" si="2282"/>
        <v>ORDINAL</v>
      </c>
      <c r="AC3222" s="9" t="str">
        <f>_xlfn.XLOOKUP(R3222,Sheet2!$H$3:$H$258,Sheet2!$I$3:$I$258,"-----")</f>
        <v>ZB10</v>
      </c>
      <c r="AD3222" s="9" t="str">
        <f>_xlfn.XLOOKUP(VALUE(AE3222),Sheet2!$N$3:$N$1000,Sheet2!$O$3:$O$1000,"********")</f>
        <v>ORDINAL</v>
      </c>
      <c r="AE3222" t="str">
        <f t="shared" si="2279"/>
        <v>6575</v>
      </c>
      <c r="AF3222" s="9" t="str">
        <f>IF(R3222&lt;200,"+"&amp;TEXT(R3222,"0"),"-"&amp;TEXT(_xlfn.XLOOKUP(R3222,Sheet2!$K$3:$K$130,Sheet2!$L$3:$L$130,"-----"),"0"))</f>
        <v>+101</v>
      </c>
      <c r="AG3222" s="9" t="str">
        <f t="shared" si="2260"/>
        <v/>
      </c>
      <c r="AH3222" s="9" t="str">
        <f t="shared" si="2261"/>
        <v>JSR ORDINAL</v>
      </c>
      <c r="AI3222" t="str">
        <f t="shared" si="2262"/>
        <v>1,ORDINAL</v>
      </c>
      <c r="AJ3222" s="16" t="str">
        <f t="shared" si="2263"/>
        <v>ORDINAL</v>
      </c>
      <c r="AK3222" t="str">
        <f t="shared" si="2264"/>
        <v>NEGL 2,1,SKP</v>
      </c>
      <c r="AL3222" s="4" t="str">
        <f t="shared" si="2265"/>
        <v>NEG</v>
      </c>
      <c r="AM3222" s="4" t="str">
        <f t="shared" si="2266"/>
        <v>L</v>
      </c>
      <c r="AN3222" s="4" t="str">
        <f t="shared" si="2267"/>
        <v/>
      </c>
      <c r="AO3222" s="4" t="str">
        <f t="shared" si="2268"/>
        <v/>
      </c>
      <c r="AP3222" s="15" t="str">
        <f t="shared" si="2269"/>
        <v>,SKP</v>
      </c>
      <c r="AQ3222" s="9" t="str">
        <f>_xlfn.XLOOKUP(D3222,Sheet2!$E$3:$E$101,Sheet2!$F$3:$F$101,"******************")</f>
        <v>******************</v>
      </c>
      <c r="AR3222" s="33" t="str">
        <f t="shared" si="2280"/>
        <v>DIAS 1,MDV</v>
      </c>
      <c r="AS3222" s="9" t="str">
        <f t="shared" si="2281"/>
        <v>DIAS</v>
      </c>
      <c r="AT3222" s="4">
        <f t="shared" si="2270"/>
        <v>1</v>
      </c>
      <c r="AU3222" s="6">
        <f t="shared" si="2271"/>
        <v>1</v>
      </c>
      <c r="AV3222" s="4" t="str">
        <f t="shared" si="2283"/>
        <v>S</v>
      </c>
      <c r="AW3222" s="4">
        <f t="shared" si="2272"/>
        <v>1</v>
      </c>
      <c r="AX3222" s="4" t="str">
        <f>_xlfn.XLOOKUP(AW3222,Sheet2!$Q$3:$Q$66,Sheet2!$R$3:$R$66,"**")</f>
        <v>MDV</v>
      </c>
      <c r="AY3222" s="4">
        <f t="shared" si="2273"/>
        <v>1</v>
      </c>
      <c r="AZ3222" s="16" t="str">
        <f t="shared" si="2274"/>
        <v>SKPBZ</v>
      </c>
    </row>
    <row r="3223" spans="1:52" x14ac:dyDescent="0.35">
      <c r="A3223" s="5" t="s">
        <v>126</v>
      </c>
      <c r="B3223" s="3">
        <v>4</v>
      </c>
      <c r="C3223" s="1">
        <f t="shared" si="2276"/>
        <v>6475</v>
      </c>
      <c r="D3223" s="2">
        <v>20511</v>
      </c>
      <c r="E3223" s="2" t="str">
        <f>_xlfn.XLOOKUP(C3223,Sheet2!$N$3:$N$1000,Sheet2!$O$3:$O$1000,"")</f>
        <v/>
      </c>
      <c r="F3223" s="9" t="str">
        <f t="shared" si="2240"/>
        <v>LDA 0,KN</v>
      </c>
      <c r="G3223" s="4" t="str">
        <f t="shared" si="2277"/>
        <v>41</v>
      </c>
      <c r="H3223" s="4">
        <f t="shared" si="2278"/>
        <v>111</v>
      </c>
      <c r="I3223" s="6">
        <f t="shared" si="2241"/>
        <v>0</v>
      </c>
      <c r="J3223" s="6">
        <f t="shared" si="2242"/>
        <v>2</v>
      </c>
      <c r="K3223" s="6">
        <f t="shared" si="2243"/>
        <v>0</v>
      </c>
      <c r="L3223" s="6">
        <f t="shared" si="2244"/>
        <v>5</v>
      </c>
      <c r="M3223" s="6">
        <f t="shared" si="2245"/>
        <v>1</v>
      </c>
      <c r="N3223" s="6">
        <f t="shared" si="2246"/>
        <v>1</v>
      </c>
      <c r="O3223" s="13">
        <f t="shared" si="2247"/>
        <v>4</v>
      </c>
      <c r="P3223" s="4">
        <f t="shared" si="2248"/>
        <v>1</v>
      </c>
      <c r="Q3223" s="4">
        <f t="shared" si="2249"/>
        <v>0</v>
      </c>
      <c r="R3223">
        <f t="shared" si="2250"/>
        <v>111</v>
      </c>
      <c r="S3223" s="4">
        <f t="shared" si="2251"/>
        <v>1</v>
      </c>
      <c r="T3223" s="15">
        <f t="shared" si="2252"/>
        <v>0</v>
      </c>
      <c r="U3223" s="4">
        <f t="shared" si="2253"/>
        <v>1</v>
      </c>
      <c r="V3223" s="4">
        <f t="shared" si="2254"/>
        <v>0</v>
      </c>
      <c r="W3223" s="4">
        <f t="shared" si="2255"/>
        <v>1</v>
      </c>
      <c r="X3223" s="6">
        <f t="shared" si="2256"/>
        <v>1</v>
      </c>
      <c r="Y3223" s="4">
        <f t="shared" si="2257"/>
        <v>0</v>
      </c>
      <c r="Z3223" s="6">
        <f t="shared" si="2258"/>
        <v>1</v>
      </c>
      <c r="AA3223" s="18">
        <f t="shared" si="2259"/>
        <v>1</v>
      </c>
      <c r="AB3223" s="9" t="str">
        <f t="shared" si="2282"/>
        <v>KN</v>
      </c>
      <c r="AC3223" s="9" t="str">
        <f>_xlfn.XLOOKUP(R3223,Sheet2!$H$3:$H$258,Sheet2!$I$3:$I$258,"-----")</f>
        <v>ZB2</v>
      </c>
      <c r="AD3223" s="9" t="str">
        <f>_xlfn.XLOOKUP(VALUE(AE3223),Sheet2!$N$3:$N$1000,Sheet2!$O$3:$O$1000,"********")</f>
        <v>KN</v>
      </c>
      <c r="AE3223" t="str">
        <f t="shared" si="2279"/>
        <v>6606</v>
      </c>
      <c r="AF3223" s="9" t="str">
        <f>IF(R3223&lt;200,"+"&amp;TEXT(R3223,"0"),"-"&amp;TEXT(_xlfn.XLOOKUP(R3223,Sheet2!$K$3:$K$130,Sheet2!$L$3:$L$130,"-----"),"0"))</f>
        <v>+111</v>
      </c>
      <c r="AG3223" s="9" t="str">
        <f t="shared" si="2260"/>
        <v/>
      </c>
      <c r="AH3223" s="9" t="str">
        <f t="shared" si="2261"/>
        <v>JMP KN</v>
      </c>
      <c r="AI3223" t="str">
        <f t="shared" si="2262"/>
        <v>0,KN</v>
      </c>
      <c r="AJ3223" s="16" t="str">
        <f t="shared" si="2263"/>
        <v>KN</v>
      </c>
      <c r="AK3223" t="str">
        <f t="shared" si="2264"/>
        <v>NEGL# 1,0,SKP</v>
      </c>
      <c r="AL3223" s="4" t="str">
        <f t="shared" si="2265"/>
        <v>NEG</v>
      </c>
      <c r="AM3223" s="4" t="str">
        <f t="shared" si="2266"/>
        <v>L</v>
      </c>
      <c r="AN3223" s="4" t="str">
        <f t="shared" si="2267"/>
        <v/>
      </c>
      <c r="AO3223" s="4" t="str">
        <f t="shared" si="2268"/>
        <v>#</v>
      </c>
      <c r="AP3223" s="15" t="str">
        <f t="shared" si="2269"/>
        <v>,SKP</v>
      </c>
      <c r="AQ3223" s="9" t="str">
        <f>_xlfn.XLOOKUP(D3223,Sheet2!$E$3:$E$101,Sheet2!$F$3:$F$101,"******************")</f>
        <v>******************</v>
      </c>
      <c r="AR3223" s="33" t="str">
        <f t="shared" si="2280"/>
        <v>DIAS 0,TTO</v>
      </c>
      <c r="AS3223" s="9" t="str">
        <f t="shared" si="2281"/>
        <v>DIAS</v>
      </c>
      <c r="AT3223" s="4">
        <f t="shared" si="2270"/>
        <v>0</v>
      </c>
      <c r="AU3223" s="6">
        <f t="shared" si="2271"/>
        <v>1</v>
      </c>
      <c r="AV3223" s="4" t="str">
        <f t="shared" si="2283"/>
        <v>S</v>
      </c>
      <c r="AW3223" s="4">
        <f t="shared" si="2272"/>
        <v>11</v>
      </c>
      <c r="AX3223" s="4" t="str">
        <f>_xlfn.XLOOKUP(AW3223,Sheet2!$Q$3:$Q$66,Sheet2!$R$3:$R$66,"**")</f>
        <v>TTO</v>
      </c>
      <c r="AY3223" s="4">
        <f t="shared" si="2273"/>
        <v>1</v>
      </c>
      <c r="AZ3223" s="16" t="str">
        <f t="shared" si="2274"/>
        <v>SKPBZ</v>
      </c>
    </row>
    <row r="3224" spans="1:52" x14ac:dyDescent="0.35">
      <c r="B3224" s="3">
        <f t="shared" si="2275"/>
        <v>5</v>
      </c>
      <c r="C3224" s="1">
        <f t="shared" si="2276"/>
        <v>6476</v>
      </c>
      <c r="D3224" s="2">
        <v>24507</v>
      </c>
      <c r="E3224" s="2" t="str">
        <f>_xlfn.XLOOKUP(C3224,Sheet2!$N$3:$N$1000,Sheet2!$O$3:$O$1000,"")</f>
        <v/>
      </c>
      <c r="F3224" s="9" t="str">
        <f t="shared" si="2240"/>
        <v>LDA 1,KS</v>
      </c>
      <c r="G3224" s="4" t="str">
        <f t="shared" si="2277"/>
        <v>51</v>
      </c>
      <c r="H3224" s="4">
        <f t="shared" si="2278"/>
        <v>107</v>
      </c>
      <c r="I3224" s="6">
        <f t="shared" si="2241"/>
        <v>0</v>
      </c>
      <c r="J3224" s="6">
        <f t="shared" si="2242"/>
        <v>2</v>
      </c>
      <c r="K3224" s="6">
        <f t="shared" si="2243"/>
        <v>4</v>
      </c>
      <c r="L3224" s="6">
        <f t="shared" si="2244"/>
        <v>5</v>
      </c>
      <c r="M3224" s="6">
        <f t="shared" si="2245"/>
        <v>0</v>
      </c>
      <c r="N3224" s="6">
        <f t="shared" si="2246"/>
        <v>7</v>
      </c>
      <c r="O3224" s="13">
        <f t="shared" si="2247"/>
        <v>5</v>
      </c>
      <c r="P3224" s="4">
        <f t="shared" si="2248"/>
        <v>1</v>
      </c>
      <c r="Q3224" s="4">
        <f t="shared" si="2249"/>
        <v>1</v>
      </c>
      <c r="R3224">
        <f t="shared" si="2250"/>
        <v>107</v>
      </c>
      <c r="S3224" s="4">
        <f t="shared" si="2251"/>
        <v>1</v>
      </c>
      <c r="T3224" s="15">
        <f t="shared" si="2252"/>
        <v>0</v>
      </c>
      <c r="U3224" s="4">
        <f t="shared" si="2253"/>
        <v>1</v>
      </c>
      <c r="V3224" s="4">
        <f t="shared" si="2254"/>
        <v>1</v>
      </c>
      <c r="W3224" s="4">
        <f t="shared" si="2255"/>
        <v>1</v>
      </c>
      <c r="X3224" s="6">
        <f t="shared" si="2256"/>
        <v>1</v>
      </c>
      <c r="Y3224" s="4">
        <f t="shared" si="2257"/>
        <v>0</v>
      </c>
      <c r="Z3224" s="6">
        <f t="shared" si="2258"/>
        <v>0</v>
      </c>
      <c r="AA3224" s="18">
        <f t="shared" si="2259"/>
        <v>7</v>
      </c>
      <c r="AB3224" s="9" t="str">
        <f t="shared" si="2282"/>
        <v>KS</v>
      </c>
      <c r="AC3224" s="9" t="str">
        <f>_xlfn.XLOOKUP(R3224,Sheet2!$H$3:$H$258,Sheet2!$I$3:$I$258,"-----")</f>
        <v>ZB4</v>
      </c>
      <c r="AD3224" s="9" t="str">
        <f>_xlfn.XLOOKUP(VALUE(AE3224),Sheet2!$N$3:$N$1000,Sheet2!$O$3:$O$1000,"********")</f>
        <v>KS</v>
      </c>
      <c r="AE3224" t="str">
        <f t="shared" si="2279"/>
        <v>6605</v>
      </c>
      <c r="AF3224" s="9" t="str">
        <f>IF(R3224&lt;200,"+"&amp;TEXT(R3224,"0"),"-"&amp;TEXT(_xlfn.XLOOKUP(R3224,Sheet2!$K$3:$K$130,Sheet2!$L$3:$L$130,"-----"),"0"))</f>
        <v>+107</v>
      </c>
      <c r="AG3224" s="9" t="str">
        <f t="shared" si="2260"/>
        <v/>
      </c>
      <c r="AH3224" s="9" t="str">
        <f t="shared" si="2261"/>
        <v>JSR KS</v>
      </c>
      <c r="AI3224" t="str">
        <f t="shared" si="2262"/>
        <v>1,KS</v>
      </c>
      <c r="AJ3224" s="16" t="str">
        <f t="shared" si="2263"/>
        <v>KS</v>
      </c>
      <c r="AK3224" t="str">
        <f t="shared" si="2264"/>
        <v>NEGL 1,1,SBN</v>
      </c>
      <c r="AL3224" s="4" t="str">
        <f t="shared" si="2265"/>
        <v>NEG</v>
      </c>
      <c r="AM3224" s="4" t="str">
        <f t="shared" si="2266"/>
        <v>L</v>
      </c>
      <c r="AN3224" s="4" t="str">
        <f t="shared" si="2267"/>
        <v/>
      </c>
      <c r="AO3224" s="4" t="str">
        <f t="shared" si="2268"/>
        <v/>
      </c>
      <c r="AP3224" s="15" t="str">
        <f t="shared" si="2269"/>
        <v>,SBN</v>
      </c>
      <c r="AQ3224" s="9" t="str">
        <f>_xlfn.XLOOKUP(D3224,Sheet2!$E$3:$E$101,Sheet2!$F$3:$F$101,"******************")</f>
        <v>******************</v>
      </c>
      <c r="AR3224" s="33" t="str">
        <f t="shared" si="2280"/>
        <v>DIAS 1,MCAR</v>
      </c>
      <c r="AS3224" s="9" t="str">
        <f t="shared" si="2281"/>
        <v>DIAS</v>
      </c>
      <c r="AT3224" s="4">
        <f t="shared" si="2270"/>
        <v>1</v>
      </c>
      <c r="AU3224" s="6">
        <f t="shared" si="2271"/>
        <v>1</v>
      </c>
      <c r="AV3224" s="4" t="str">
        <f t="shared" si="2283"/>
        <v>S</v>
      </c>
      <c r="AW3224" s="4">
        <f t="shared" si="2272"/>
        <v>7</v>
      </c>
      <c r="AX3224" s="4" t="str">
        <f>_xlfn.XLOOKUP(AW3224,Sheet2!$Q$3:$Q$66,Sheet2!$R$3:$R$66,"**")</f>
        <v>MCAR</v>
      </c>
      <c r="AY3224" s="4">
        <f t="shared" si="2273"/>
        <v>1</v>
      </c>
      <c r="AZ3224" s="16" t="str">
        <f t="shared" si="2274"/>
        <v>SKPBZ</v>
      </c>
    </row>
    <row r="3225" spans="1:52" x14ac:dyDescent="0.35">
      <c r="B3225" s="3">
        <f t="shared" si="2275"/>
        <v>6</v>
      </c>
      <c r="C3225" s="1">
        <f t="shared" si="2276"/>
        <v>6477</v>
      </c>
      <c r="D3225" s="2">
        <v>6505</v>
      </c>
      <c r="E3225" s="2" t="str">
        <f>_xlfn.XLOOKUP(C3225,Sheet2!$N$3:$N$1000,Sheet2!$O$3:$O$1000,"")</f>
        <v/>
      </c>
      <c r="F3225" s="9" t="str">
        <f t="shared" si="2240"/>
        <v>JSR @KEYS+2</v>
      </c>
      <c r="G3225" s="4" t="str">
        <f t="shared" si="2277"/>
        <v>15</v>
      </c>
      <c r="H3225" s="4">
        <f t="shared" si="2278"/>
        <v>105</v>
      </c>
      <c r="I3225" s="6">
        <f t="shared" si="2241"/>
        <v>0</v>
      </c>
      <c r="J3225" s="6">
        <f t="shared" si="2242"/>
        <v>0</v>
      </c>
      <c r="K3225" s="6">
        <f t="shared" si="2243"/>
        <v>6</v>
      </c>
      <c r="L3225" s="6">
        <f t="shared" si="2244"/>
        <v>5</v>
      </c>
      <c r="M3225" s="6">
        <f t="shared" si="2245"/>
        <v>0</v>
      </c>
      <c r="N3225" s="6">
        <f t="shared" si="2246"/>
        <v>5</v>
      </c>
      <c r="O3225" s="13">
        <f t="shared" si="2247"/>
        <v>1</v>
      </c>
      <c r="P3225" s="4">
        <f t="shared" si="2248"/>
        <v>0</v>
      </c>
      <c r="Q3225" s="4">
        <f t="shared" si="2249"/>
        <v>1</v>
      </c>
      <c r="R3225">
        <f t="shared" si="2250"/>
        <v>105</v>
      </c>
      <c r="S3225" s="4">
        <f t="shared" si="2251"/>
        <v>1</v>
      </c>
      <c r="T3225" s="15">
        <f t="shared" si="2252"/>
        <v>1</v>
      </c>
      <c r="U3225" s="4">
        <f t="shared" si="2253"/>
        <v>0</v>
      </c>
      <c r="V3225" s="4">
        <f t="shared" si="2254"/>
        <v>1</v>
      </c>
      <c r="W3225" s="4">
        <f t="shared" si="2255"/>
        <v>5</v>
      </c>
      <c r="X3225" s="6">
        <f t="shared" si="2256"/>
        <v>1</v>
      </c>
      <c r="Y3225" s="4">
        <f t="shared" si="2257"/>
        <v>0</v>
      </c>
      <c r="Z3225" s="6">
        <f t="shared" si="2258"/>
        <v>0</v>
      </c>
      <c r="AA3225" s="18">
        <f t="shared" si="2259"/>
        <v>5</v>
      </c>
      <c r="AB3225" s="9" t="str">
        <f t="shared" si="2282"/>
        <v>KEYS+2</v>
      </c>
      <c r="AC3225" s="9" t="str">
        <f>_xlfn.XLOOKUP(R3225,Sheet2!$H$3:$H$258,Sheet2!$I$3:$I$258,"-----")</f>
        <v>ZB6</v>
      </c>
      <c r="AD3225" s="9" t="str">
        <f>_xlfn.XLOOKUP(VALUE(AE3225),Sheet2!$N$3:$N$1000,Sheet2!$O$3:$O$1000,"********")</f>
        <v>KEYS+2</v>
      </c>
      <c r="AE3225" t="str">
        <f t="shared" si="2279"/>
        <v>6604</v>
      </c>
      <c r="AF3225" s="9" t="str">
        <f>IF(R3225&lt;200,"+"&amp;TEXT(R3225,"0"),"-"&amp;TEXT(_xlfn.XLOOKUP(R3225,Sheet2!$K$3:$K$130,Sheet2!$L$3:$L$130,"-----"),"0"))</f>
        <v>+105</v>
      </c>
      <c r="AG3225" s="9" t="str">
        <f t="shared" si="2260"/>
        <v>@</v>
      </c>
      <c r="AH3225" s="9" t="str">
        <f t="shared" si="2261"/>
        <v>JSR @KEYS+2</v>
      </c>
      <c r="AI3225" t="str">
        <f t="shared" si="2262"/>
        <v>1,@KEYS+2</v>
      </c>
      <c r="AJ3225" s="16" t="str">
        <f t="shared" si="2263"/>
        <v>@KEYS+2</v>
      </c>
      <c r="AK3225" t="str">
        <f t="shared" si="2264"/>
        <v>SUBL 0,1,SNR</v>
      </c>
      <c r="AL3225" s="4" t="str">
        <f t="shared" si="2265"/>
        <v>SUB</v>
      </c>
      <c r="AM3225" s="4" t="str">
        <f t="shared" si="2266"/>
        <v>L</v>
      </c>
      <c r="AN3225" s="4" t="str">
        <f t="shared" si="2267"/>
        <v/>
      </c>
      <c r="AO3225" s="4" t="str">
        <f t="shared" si="2268"/>
        <v/>
      </c>
      <c r="AP3225" s="15" t="str">
        <f t="shared" si="2269"/>
        <v>,SNR</v>
      </c>
      <c r="AQ3225" s="9" t="str">
        <f>_xlfn.XLOOKUP(D3225,Sheet2!$E$3:$E$101,Sheet2!$F$3:$F$101,"******************")</f>
        <v>******************</v>
      </c>
      <c r="AR3225" s="33" t="str">
        <f t="shared" si="2280"/>
        <v>DICS 1,0</v>
      </c>
      <c r="AS3225" s="9" t="str">
        <f t="shared" si="2281"/>
        <v>DICS</v>
      </c>
      <c r="AT3225" s="4">
        <f t="shared" si="2270"/>
        <v>1</v>
      </c>
      <c r="AU3225" s="6">
        <f t="shared" si="2271"/>
        <v>1</v>
      </c>
      <c r="AV3225" s="4" t="str">
        <f t="shared" si="2283"/>
        <v>S</v>
      </c>
      <c r="AW3225" s="4">
        <f t="shared" si="2272"/>
        <v>5</v>
      </c>
      <c r="AX3225" s="4">
        <f>_xlfn.XLOOKUP(AW3225,Sheet2!$Q$3:$Q$66,Sheet2!$R$3:$R$66,"**")</f>
        <v>0</v>
      </c>
      <c r="AY3225" s="4">
        <f t="shared" si="2273"/>
        <v>5</v>
      </c>
      <c r="AZ3225" s="16" t="str">
        <f t="shared" si="2274"/>
        <v>SKPBZ</v>
      </c>
    </row>
    <row r="3226" spans="1:52" x14ac:dyDescent="0.35">
      <c r="B3226" s="3">
        <f t="shared" si="2275"/>
        <v>7</v>
      </c>
      <c r="C3226" s="1">
        <v>6500</v>
      </c>
      <c r="D3226" s="2">
        <v>44505</v>
      </c>
      <c r="E3226" s="2" t="str">
        <f>_xlfn.XLOOKUP(C3226,Sheet2!$N$3:$N$1000,Sheet2!$O$3:$O$1000,"")</f>
        <v/>
      </c>
      <c r="F3226" s="9" t="str">
        <f t="shared" si="2240"/>
        <v>STA 1,KS</v>
      </c>
      <c r="G3226" s="4" t="str">
        <f t="shared" si="2277"/>
        <v>111</v>
      </c>
      <c r="H3226" s="4">
        <f t="shared" si="2278"/>
        <v>105</v>
      </c>
      <c r="I3226" s="6">
        <f t="shared" si="2241"/>
        <v>0</v>
      </c>
      <c r="J3226" s="6">
        <f t="shared" si="2242"/>
        <v>4</v>
      </c>
      <c r="K3226" s="6">
        <f t="shared" si="2243"/>
        <v>4</v>
      </c>
      <c r="L3226" s="6">
        <f t="shared" si="2244"/>
        <v>5</v>
      </c>
      <c r="M3226" s="6">
        <f t="shared" si="2245"/>
        <v>0</v>
      </c>
      <c r="N3226" s="6">
        <f t="shared" si="2246"/>
        <v>5</v>
      </c>
      <c r="O3226" s="13">
        <f t="shared" si="2247"/>
        <v>9</v>
      </c>
      <c r="P3226" s="4">
        <f t="shared" si="2248"/>
        <v>2</v>
      </c>
      <c r="Q3226" s="4">
        <f t="shared" si="2249"/>
        <v>1</v>
      </c>
      <c r="R3226">
        <f t="shared" si="2250"/>
        <v>105</v>
      </c>
      <c r="S3226" s="4">
        <f t="shared" si="2251"/>
        <v>1</v>
      </c>
      <c r="T3226" s="15">
        <f t="shared" si="2252"/>
        <v>0</v>
      </c>
      <c r="U3226" s="4">
        <f t="shared" si="2253"/>
        <v>2</v>
      </c>
      <c r="V3226" s="4">
        <f t="shared" si="2254"/>
        <v>1</v>
      </c>
      <c r="W3226" s="4">
        <f t="shared" si="2255"/>
        <v>1</v>
      </c>
      <c r="X3226" s="6">
        <f t="shared" si="2256"/>
        <v>1</v>
      </c>
      <c r="Y3226" s="4">
        <f t="shared" si="2257"/>
        <v>0</v>
      </c>
      <c r="Z3226" s="6">
        <f t="shared" si="2258"/>
        <v>0</v>
      </c>
      <c r="AA3226" s="18">
        <f t="shared" si="2259"/>
        <v>5</v>
      </c>
      <c r="AB3226" s="9" t="str">
        <f t="shared" si="2282"/>
        <v>KS</v>
      </c>
      <c r="AC3226" s="9" t="str">
        <f>_xlfn.XLOOKUP(R3226,Sheet2!$H$3:$H$258,Sheet2!$I$3:$I$258,"-----")</f>
        <v>ZB6</v>
      </c>
      <c r="AD3226" s="9" t="str">
        <f>_xlfn.XLOOKUP(VALUE(AE3226),Sheet2!$N$3:$N$1000,Sheet2!$O$3:$O$1000,"********")</f>
        <v>KS</v>
      </c>
      <c r="AE3226" t="str">
        <f t="shared" si="2279"/>
        <v>6605</v>
      </c>
      <c r="AF3226" s="9" t="str">
        <f>IF(R3226&lt;200,"+"&amp;TEXT(R3226,"0"),"-"&amp;TEXT(_xlfn.XLOOKUP(R3226,Sheet2!$K$3:$K$130,Sheet2!$L$3:$L$130,"-----"),"0"))</f>
        <v>+105</v>
      </c>
      <c r="AG3226" s="9" t="str">
        <f t="shared" si="2260"/>
        <v/>
      </c>
      <c r="AH3226" s="9" t="str">
        <f t="shared" si="2261"/>
        <v>JSR KS</v>
      </c>
      <c r="AI3226" t="str">
        <f t="shared" si="2262"/>
        <v>1,KS</v>
      </c>
      <c r="AJ3226" s="16" t="str">
        <f t="shared" si="2263"/>
        <v>KS</v>
      </c>
      <c r="AK3226" t="str">
        <f t="shared" si="2264"/>
        <v>NEGL 2,1,SNR</v>
      </c>
      <c r="AL3226" s="4" t="str">
        <f t="shared" si="2265"/>
        <v>NEG</v>
      </c>
      <c r="AM3226" s="4" t="str">
        <f t="shared" si="2266"/>
        <v>L</v>
      </c>
      <c r="AN3226" s="4" t="str">
        <f t="shared" si="2267"/>
        <v/>
      </c>
      <c r="AO3226" s="4" t="str">
        <f t="shared" si="2268"/>
        <v/>
      </c>
      <c r="AP3226" s="15" t="str">
        <f t="shared" si="2269"/>
        <v>,SNR</v>
      </c>
      <c r="AQ3226" s="9" t="str">
        <f>_xlfn.XLOOKUP(D3226,Sheet2!$E$3:$E$101,Sheet2!$F$3:$F$101,"******************")</f>
        <v>******************</v>
      </c>
      <c r="AR3226" s="33" t="str">
        <f t="shared" si="2280"/>
        <v>DIAS 1,0</v>
      </c>
      <c r="AS3226" s="9" t="str">
        <f t="shared" si="2281"/>
        <v>DIAS</v>
      </c>
      <c r="AT3226" s="4">
        <f t="shared" si="2270"/>
        <v>1</v>
      </c>
      <c r="AU3226" s="6">
        <f t="shared" si="2271"/>
        <v>1</v>
      </c>
      <c r="AV3226" s="4" t="str">
        <f t="shared" si="2283"/>
        <v>S</v>
      </c>
      <c r="AW3226" s="4">
        <f t="shared" si="2272"/>
        <v>5</v>
      </c>
      <c r="AX3226" s="4">
        <f>_xlfn.XLOOKUP(AW3226,Sheet2!$Q$3:$Q$66,Sheet2!$R$3:$R$66,"**")</f>
        <v>0</v>
      </c>
      <c r="AY3226" s="4">
        <f t="shared" si="2273"/>
        <v>1</v>
      </c>
      <c r="AZ3226" s="16" t="str">
        <f t="shared" si="2274"/>
        <v>SKPBZ</v>
      </c>
    </row>
    <row r="3227" spans="1:52" x14ac:dyDescent="0.35">
      <c r="B3227" s="3">
        <v>9</v>
      </c>
      <c r="C3227" s="1">
        <f t="shared" si="2276"/>
        <v>6501</v>
      </c>
      <c r="D3227" s="2">
        <v>145120</v>
      </c>
      <c r="E3227" s="2" t="str">
        <f>_xlfn.XLOOKUP(C3227,Sheet2!$N$3:$N$1000,Sheet2!$O$3:$O$1000,"")</f>
        <v/>
      </c>
      <c r="F3227" s="9" t="str">
        <f t="shared" si="2240"/>
        <v>MOVZL 2,1</v>
      </c>
      <c r="G3227" s="4" t="str">
        <f t="shared" si="2277"/>
        <v>312</v>
      </c>
      <c r="H3227" s="4">
        <f t="shared" si="2278"/>
        <v>120</v>
      </c>
      <c r="I3227" s="6">
        <f t="shared" si="2241"/>
        <v>1</v>
      </c>
      <c r="J3227" s="6">
        <f t="shared" si="2242"/>
        <v>4</v>
      </c>
      <c r="K3227" s="6">
        <f t="shared" si="2243"/>
        <v>5</v>
      </c>
      <c r="L3227" s="6">
        <f t="shared" si="2244"/>
        <v>1</v>
      </c>
      <c r="M3227" s="6">
        <f t="shared" si="2245"/>
        <v>2</v>
      </c>
      <c r="N3227" s="6">
        <f t="shared" si="2246"/>
        <v>0</v>
      </c>
      <c r="O3227" s="13">
        <f t="shared" si="2247"/>
        <v>25</v>
      </c>
      <c r="P3227" s="4">
        <f t="shared" si="2248"/>
        <v>6</v>
      </c>
      <c r="Q3227" s="4">
        <f t="shared" si="2249"/>
        <v>1</v>
      </c>
      <c r="R3227">
        <f t="shared" si="2250"/>
        <v>120</v>
      </c>
      <c r="S3227" s="4">
        <f t="shared" si="2251"/>
        <v>2</v>
      </c>
      <c r="T3227" s="15">
        <f t="shared" si="2252"/>
        <v>0</v>
      </c>
      <c r="U3227" s="4">
        <f t="shared" si="2253"/>
        <v>2</v>
      </c>
      <c r="V3227" s="4">
        <f t="shared" si="2254"/>
        <v>1</v>
      </c>
      <c r="W3227" s="4">
        <f t="shared" si="2255"/>
        <v>2</v>
      </c>
      <c r="X3227" s="6">
        <f t="shared" si="2256"/>
        <v>1</v>
      </c>
      <c r="Y3227" s="4">
        <f t="shared" si="2257"/>
        <v>1</v>
      </c>
      <c r="Z3227" s="6">
        <f t="shared" si="2258"/>
        <v>0</v>
      </c>
      <c r="AA3227" s="18">
        <f t="shared" si="2259"/>
        <v>0</v>
      </c>
      <c r="AB3227" s="9" t="str">
        <f t="shared" si="2282"/>
        <v>+120,2</v>
      </c>
      <c r="AC3227" s="9" t="str">
        <f>_xlfn.XLOOKUP(R3227,Sheet2!$H$3:$H$258,Sheet2!$I$3:$I$258,"-----")</f>
        <v>C7</v>
      </c>
      <c r="AD3227" s="9" t="str">
        <f>_xlfn.XLOOKUP(VALUE(AE3227),Sheet2!$N$3:$N$1000,Sheet2!$O$3:$O$1000,"********")</f>
        <v>********</v>
      </c>
      <c r="AE3227" t="str">
        <f t="shared" si="2279"/>
        <v>6621</v>
      </c>
      <c r="AF3227" s="9" t="str">
        <f>IF(R3227&lt;200,"+"&amp;TEXT(R3227,"0"),"-"&amp;TEXT(_xlfn.XLOOKUP(R3227,Sheet2!$K$3:$K$130,Sheet2!$L$3:$L$130,"-----"),"0"))</f>
        <v>+120</v>
      </c>
      <c r="AG3227" s="9" t="str">
        <f t="shared" si="2260"/>
        <v/>
      </c>
      <c r="AH3227" s="9" t="str">
        <f t="shared" si="2261"/>
        <v>JSR +120,2</v>
      </c>
      <c r="AI3227" t="str">
        <f t="shared" si="2262"/>
        <v>1,+120,2</v>
      </c>
      <c r="AJ3227" s="16" t="str">
        <f t="shared" si="2263"/>
        <v>+120,2</v>
      </c>
      <c r="AK3227" t="str">
        <f t="shared" si="2264"/>
        <v>MOVZL 2,1</v>
      </c>
      <c r="AL3227" s="4" t="str">
        <f t="shared" si="2265"/>
        <v>MOV</v>
      </c>
      <c r="AM3227" s="4" t="str">
        <f t="shared" si="2266"/>
        <v>L</v>
      </c>
      <c r="AN3227" s="4" t="str">
        <f t="shared" si="2267"/>
        <v>Z</v>
      </c>
      <c r="AO3227" s="4" t="str">
        <f t="shared" si="2268"/>
        <v/>
      </c>
      <c r="AP3227" s="15" t="str">
        <f t="shared" si="2269"/>
        <v/>
      </c>
      <c r="AQ3227" s="9" t="str">
        <f>_xlfn.XLOOKUP(D3227,Sheet2!$E$3:$E$101,Sheet2!$F$3:$F$101,"******************")</f>
        <v>******************</v>
      </c>
      <c r="AR3227" s="33" t="str">
        <f t="shared" si="2280"/>
        <v>DOAS 1,DSKP</v>
      </c>
      <c r="AS3227" s="9" t="str">
        <f t="shared" si="2281"/>
        <v>DOAS</v>
      </c>
      <c r="AT3227" s="4">
        <f t="shared" si="2270"/>
        <v>1</v>
      </c>
      <c r="AU3227" s="6">
        <f t="shared" si="2271"/>
        <v>1</v>
      </c>
      <c r="AV3227" s="4" t="str">
        <f t="shared" si="2283"/>
        <v>S</v>
      </c>
      <c r="AW3227" s="4">
        <f t="shared" si="2272"/>
        <v>20</v>
      </c>
      <c r="AX3227" s="4" t="str">
        <f>_xlfn.XLOOKUP(AW3227,Sheet2!$Q$3:$Q$66,Sheet2!$R$3:$R$66,"**")</f>
        <v>DSKP</v>
      </c>
      <c r="AY3227" s="4">
        <f t="shared" si="2273"/>
        <v>2</v>
      </c>
      <c r="AZ3227" s="16" t="str">
        <f t="shared" si="2274"/>
        <v>SKPBZ</v>
      </c>
    </row>
    <row r="3228" spans="1:52" x14ac:dyDescent="0.35">
      <c r="B3228" s="3">
        <f t="shared" si="2275"/>
        <v>10</v>
      </c>
      <c r="C3228" s="1">
        <f t="shared" si="2276"/>
        <v>6502</v>
      </c>
      <c r="D3228" s="2">
        <v>111005</v>
      </c>
      <c r="E3228" s="2" t="str">
        <f>_xlfn.XLOOKUP(C3228,Sheet2!$N$3:$N$1000,Sheet2!$O$3:$O$1000,"")</f>
        <v/>
      </c>
      <c r="F3228" s="9" t="str">
        <f t="shared" si="2240"/>
        <v>MOV 0,2,SNR</v>
      </c>
      <c r="G3228" s="4" t="str">
        <f t="shared" si="2277"/>
        <v>222</v>
      </c>
      <c r="H3228" s="4">
        <f t="shared" si="2278"/>
        <v>5</v>
      </c>
      <c r="I3228" s="6">
        <f t="shared" si="2241"/>
        <v>1</v>
      </c>
      <c r="J3228" s="6">
        <f t="shared" si="2242"/>
        <v>1</v>
      </c>
      <c r="K3228" s="6">
        <f t="shared" si="2243"/>
        <v>1</v>
      </c>
      <c r="L3228" s="6">
        <f t="shared" si="2244"/>
        <v>0</v>
      </c>
      <c r="M3228" s="6">
        <f t="shared" si="2245"/>
        <v>0</v>
      </c>
      <c r="N3228" s="6">
        <f t="shared" si="2246"/>
        <v>5</v>
      </c>
      <c r="O3228" s="13">
        <f t="shared" si="2247"/>
        <v>18</v>
      </c>
      <c r="P3228" s="4">
        <f t="shared" si="2248"/>
        <v>4</v>
      </c>
      <c r="Q3228" s="4">
        <f t="shared" si="2249"/>
        <v>2</v>
      </c>
      <c r="R3228">
        <f t="shared" si="2250"/>
        <v>5</v>
      </c>
      <c r="S3228" s="4">
        <f t="shared" si="2251"/>
        <v>2</v>
      </c>
      <c r="T3228" s="15">
        <f t="shared" si="2252"/>
        <v>0</v>
      </c>
      <c r="U3228" s="4">
        <f t="shared" si="2253"/>
        <v>0</v>
      </c>
      <c r="V3228" s="4">
        <f t="shared" si="2254"/>
        <v>2</v>
      </c>
      <c r="W3228" s="4">
        <f t="shared" si="2255"/>
        <v>2</v>
      </c>
      <c r="X3228" s="6">
        <f t="shared" si="2256"/>
        <v>0</v>
      </c>
      <c r="Y3228" s="4">
        <f t="shared" si="2257"/>
        <v>0</v>
      </c>
      <c r="Z3228" s="6">
        <f t="shared" si="2258"/>
        <v>0</v>
      </c>
      <c r="AA3228" s="18">
        <f t="shared" si="2259"/>
        <v>5</v>
      </c>
      <c r="AB3228" s="9" t="str">
        <f t="shared" si="2282"/>
        <v>+5,2</v>
      </c>
      <c r="AC3228" s="9" t="str">
        <f>_xlfn.XLOOKUP(R3228,Sheet2!$H$3:$H$258,Sheet2!$I$3:$I$258,"-----")</f>
        <v>*****</v>
      </c>
      <c r="AD3228" s="9" t="str">
        <f>_xlfn.XLOOKUP(VALUE(AE3228),Sheet2!$N$3:$N$1000,Sheet2!$O$3:$O$1000,"********")</f>
        <v>********</v>
      </c>
      <c r="AE3228" t="str">
        <f t="shared" si="2279"/>
        <v>6507</v>
      </c>
      <c r="AF3228" s="9" t="str">
        <f>IF(R3228&lt;200,"+"&amp;TEXT(R3228,"0"),"-"&amp;TEXT(_xlfn.XLOOKUP(R3228,Sheet2!$K$3:$K$130,Sheet2!$L$3:$L$130,"-----"),"0"))</f>
        <v>+5</v>
      </c>
      <c r="AG3228" s="9" t="str">
        <f t="shared" si="2260"/>
        <v/>
      </c>
      <c r="AH3228" s="9" t="str">
        <f t="shared" si="2261"/>
        <v>ISZ +5,2</v>
      </c>
      <c r="AI3228" t="str">
        <f t="shared" si="2262"/>
        <v>2,+5,2</v>
      </c>
      <c r="AJ3228" s="16" t="str">
        <f t="shared" si="2263"/>
        <v>+5,2</v>
      </c>
      <c r="AK3228" t="str">
        <f t="shared" si="2264"/>
        <v>MOV 0,2,SNR</v>
      </c>
      <c r="AL3228" s="4" t="str">
        <f t="shared" si="2265"/>
        <v>MOV</v>
      </c>
      <c r="AM3228" s="4" t="str">
        <f t="shared" si="2266"/>
        <v/>
      </c>
      <c r="AN3228" s="4" t="str">
        <f t="shared" si="2267"/>
        <v/>
      </c>
      <c r="AO3228" s="4" t="str">
        <f t="shared" si="2268"/>
        <v/>
      </c>
      <c r="AP3228" s="15" t="str">
        <f t="shared" si="2269"/>
        <v>,SNR</v>
      </c>
      <c r="AQ3228" s="9" t="str">
        <f>_xlfn.XLOOKUP(D3228,Sheet2!$E$3:$E$101,Sheet2!$F$3:$F$101,"******************")</f>
        <v>******************</v>
      </c>
      <c r="AR3228" s="33" t="str">
        <f t="shared" si="2280"/>
        <v>DOA 2,0</v>
      </c>
      <c r="AS3228" s="9" t="str">
        <f t="shared" si="2281"/>
        <v>DOA</v>
      </c>
      <c r="AT3228" s="4">
        <f t="shared" si="2270"/>
        <v>2</v>
      </c>
      <c r="AU3228" s="6">
        <f t="shared" si="2271"/>
        <v>0</v>
      </c>
      <c r="AV3228" s="4" t="str">
        <f t="shared" si="2283"/>
        <v/>
      </c>
      <c r="AW3228" s="4">
        <f t="shared" si="2272"/>
        <v>5</v>
      </c>
      <c r="AX3228" s="4">
        <f>_xlfn.XLOOKUP(AW3228,Sheet2!$Q$3:$Q$66,Sheet2!$R$3:$R$66,"**")</f>
        <v>0</v>
      </c>
      <c r="AY3228" s="4">
        <f t="shared" si="2273"/>
        <v>2</v>
      </c>
      <c r="AZ3228" s="16" t="str">
        <f t="shared" si="2274"/>
        <v>SKPBN</v>
      </c>
    </row>
    <row r="3229" spans="1:52" x14ac:dyDescent="0.35">
      <c r="B3229" s="3">
        <f t="shared" si="2275"/>
        <v>11</v>
      </c>
      <c r="C3229" s="1">
        <f t="shared" si="2276"/>
        <v>6503</v>
      </c>
      <c r="D3229" s="2">
        <v>151400</v>
      </c>
      <c r="E3229" s="2" t="str">
        <f>_xlfn.XLOOKUP(C3229,Sheet2!$N$3:$N$1000,Sheet2!$O$3:$O$1000,"")</f>
        <v/>
      </c>
      <c r="F3229" s="9" t="str">
        <f t="shared" si="2240"/>
        <v>INC 2,2</v>
      </c>
      <c r="G3229" s="4" t="str">
        <f t="shared" si="2277"/>
        <v>323</v>
      </c>
      <c r="H3229" s="4">
        <f t="shared" si="2278"/>
        <v>0</v>
      </c>
      <c r="I3229" s="6">
        <f t="shared" si="2241"/>
        <v>1</v>
      </c>
      <c r="J3229" s="6">
        <f t="shared" si="2242"/>
        <v>5</v>
      </c>
      <c r="K3229" s="6">
        <f t="shared" si="2243"/>
        <v>1</v>
      </c>
      <c r="L3229" s="6">
        <f t="shared" si="2244"/>
        <v>4</v>
      </c>
      <c r="M3229" s="6">
        <f t="shared" si="2245"/>
        <v>0</v>
      </c>
      <c r="N3229" s="6">
        <f t="shared" si="2246"/>
        <v>0</v>
      </c>
      <c r="O3229" s="13">
        <f t="shared" si="2247"/>
        <v>26</v>
      </c>
      <c r="P3229" s="4">
        <f t="shared" si="2248"/>
        <v>6</v>
      </c>
      <c r="Q3229" s="4">
        <f t="shared" si="2249"/>
        <v>2</v>
      </c>
      <c r="R3229">
        <f t="shared" si="2250"/>
        <v>0</v>
      </c>
      <c r="S3229" s="4">
        <f t="shared" si="2251"/>
        <v>3</v>
      </c>
      <c r="T3229" s="15">
        <f t="shared" si="2252"/>
        <v>0</v>
      </c>
      <c r="U3229" s="4">
        <f t="shared" si="2253"/>
        <v>2</v>
      </c>
      <c r="V3229" s="4">
        <f t="shared" si="2254"/>
        <v>2</v>
      </c>
      <c r="W3229" s="4">
        <f t="shared" si="2255"/>
        <v>3</v>
      </c>
      <c r="X3229" s="6">
        <f t="shared" si="2256"/>
        <v>0</v>
      </c>
      <c r="Y3229" s="4">
        <f t="shared" si="2257"/>
        <v>0</v>
      </c>
      <c r="Z3229" s="6">
        <f t="shared" si="2258"/>
        <v>0</v>
      </c>
      <c r="AA3229" s="18">
        <f t="shared" si="2259"/>
        <v>0</v>
      </c>
      <c r="AB3229" s="9" t="str">
        <f t="shared" si="2282"/>
        <v>+0,3</v>
      </c>
      <c r="AC3229" s="9" t="str">
        <f>_xlfn.XLOOKUP(R3229,Sheet2!$H$3:$H$258,Sheet2!$I$3:$I$258,"-----")</f>
        <v>0</v>
      </c>
      <c r="AD3229" s="9" t="str">
        <f>_xlfn.XLOOKUP(VALUE(AE3229),Sheet2!$N$3:$N$1000,Sheet2!$O$3:$O$1000,"********")</f>
        <v>********</v>
      </c>
      <c r="AE3229" t="str">
        <f t="shared" si="2279"/>
        <v>6503</v>
      </c>
      <c r="AF3229" s="9" t="str">
        <f>IF(R3229&lt;200,"+"&amp;TEXT(R3229,"0"),"-"&amp;TEXT(_xlfn.XLOOKUP(R3229,Sheet2!$K$3:$K$130,Sheet2!$L$3:$L$130,"-----"),"0"))</f>
        <v>+0</v>
      </c>
      <c r="AG3229" s="9" t="str">
        <f t="shared" si="2260"/>
        <v/>
      </c>
      <c r="AH3229" s="9" t="str">
        <f t="shared" si="2261"/>
        <v>ISZ +0,3</v>
      </c>
      <c r="AI3229" t="str">
        <f t="shared" si="2262"/>
        <v>2,+0,3</v>
      </c>
      <c r="AJ3229" s="16" t="str">
        <f t="shared" si="2263"/>
        <v>+0,3</v>
      </c>
      <c r="AK3229" t="str">
        <f t="shared" si="2264"/>
        <v>INC 2,2</v>
      </c>
      <c r="AL3229" s="4" t="str">
        <f t="shared" si="2265"/>
        <v>INC</v>
      </c>
      <c r="AM3229" s="4" t="str">
        <f t="shared" si="2266"/>
        <v/>
      </c>
      <c r="AN3229" s="4" t="str">
        <f t="shared" si="2267"/>
        <v/>
      </c>
      <c r="AO3229" s="4" t="str">
        <f t="shared" si="2268"/>
        <v/>
      </c>
      <c r="AP3229" s="15" t="str">
        <f t="shared" si="2269"/>
        <v/>
      </c>
      <c r="AQ3229" s="9" t="str">
        <f>_xlfn.XLOOKUP(D3229,Sheet2!$E$3:$E$101,Sheet2!$F$3:$F$101,"******************")</f>
        <v>******************</v>
      </c>
      <c r="AR3229" s="33" t="str">
        <f t="shared" si="2280"/>
        <v>DIB 2,0</v>
      </c>
      <c r="AS3229" s="9" t="str">
        <f t="shared" si="2281"/>
        <v>DIB</v>
      </c>
      <c r="AT3229" s="4">
        <f t="shared" si="2270"/>
        <v>2</v>
      </c>
      <c r="AU3229" s="6">
        <f t="shared" si="2271"/>
        <v>0</v>
      </c>
      <c r="AV3229" s="4" t="str">
        <f t="shared" si="2283"/>
        <v/>
      </c>
      <c r="AW3229" s="4">
        <f t="shared" si="2272"/>
        <v>0</v>
      </c>
      <c r="AX3229" s="4" t="str">
        <f>_xlfn.XLOOKUP(AW3229,Sheet2!$Q$3:$Q$66,Sheet2!$R$3:$R$66,"**")</f>
        <v>0</v>
      </c>
      <c r="AY3229" s="4">
        <f t="shared" si="2273"/>
        <v>3</v>
      </c>
      <c r="AZ3229" s="16" t="str">
        <f t="shared" si="2274"/>
        <v>SKPBN</v>
      </c>
    </row>
    <row r="3230" spans="1:52" x14ac:dyDescent="0.35">
      <c r="B3230" s="3">
        <f t="shared" si="2275"/>
        <v>12</v>
      </c>
      <c r="C3230" s="1">
        <f t="shared" si="2276"/>
        <v>6504</v>
      </c>
      <c r="D3230" s="2">
        <v>102400</v>
      </c>
      <c r="E3230" s="2" t="str">
        <f>_xlfn.XLOOKUP(C3230,Sheet2!$N$3:$N$1000,Sheet2!$O$3:$O$1000,"")</f>
        <v/>
      </c>
      <c r="F3230" s="9" t="str">
        <f t="shared" si="2240"/>
        <v>SUB 0,0</v>
      </c>
      <c r="G3230" s="4" t="str">
        <f t="shared" si="2277"/>
        <v>205</v>
      </c>
      <c r="H3230" s="4">
        <f t="shared" si="2278"/>
        <v>0</v>
      </c>
      <c r="I3230" s="6">
        <f t="shared" si="2241"/>
        <v>1</v>
      </c>
      <c r="J3230" s="6">
        <f t="shared" si="2242"/>
        <v>0</v>
      </c>
      <c r="K3230" s="6">
        <f t="shared" si="2243"/>
        <v>2</v>
      </c>
      <c r="L3230" s="6">
        <f t="shared" si="2244"/>
        <v>4</v>
      </c>
      <c r="M3230" s="6">
        <f t="shared" si="2245"/>
        <v>0</v>
      </c>
      <c r="N3230" s="6">
        <f t="shared" si="2246"/>
        <v>0</v>
      </c>
      <c r="O3230" s="13">
        <f t="shared" si="2247"/>
        <v>16</v>
      </c>
      <c r="P3230" s="4">
        <f t="shared" si="2248"/>
        <v>4</v>
      </c>
      <c r="Q3230" s="4">
        <f t="shared" si="2249"/>
        <v>0</v>
      </c>
      <c r="R3230">
        <f t="shared" si="2250"/>
        <v>0</v>
      </c>
      <c r="S3230" s="4">
        <f t="shared" si="2251"/>
        <v>1</v>
      </c>
      <c r="T3230" s="15">
        <f t="shared" si="2252"/>
        <v>1</v>
      </c>
      <c r="U3230" s="4">
        <f t="shared" si="2253"/>
        <v>0</v>
      </c>
      <c r="V3230" s="4">
        <f t="shared" si="2254"/>
        <v>0</v>
      </c>
      <c r="W3230" s="4">
        <f t="shared" si="2255"/>
        <v>5</v>
      </c>
      <c r="X3230" s="6">
        <f t="shared" si="2256"/>
        <v>0</v>
      </c>
      <c r="Y3230" s="4">
        <f t="shared" si="2257"/>
        <v>0</v>
      </c>
      <c r="Z3230" s="6">
        <f t="shared" si="2258"/>
        <v>0</v>
      </c>
      <c r="AA3230" s="18">
        <f t="shared" si="2259"/>
        <v>0</v>
      </c>
      <c r="AB3230" s="9" t="str">
        <f t="shared" si="2282"/>
        <v>+0</v>
      </c>
      <c r="AC3230" s="9" t="str">
        <f>_xlfn.XLOOKUP(R3230,Sheet2!$H$3:$H$258,Sheet2!$I$3:$I$258,"-----")</f>
        <v>0</v>
      </c>
      <c r="AD3230" s="9" t="str">
        <f>_xlfn.XLOOKUP(VALUE(AE3230),Sheet2!$N$3:$N$1000,Sheet2!$O$3:$O$1000,"********")</f>
        <v>********</v>
      </c>
      <c r="AE3230" t="str">
        <f t="shared" si="2279"/>
        <v>6504</v>
      </c>
      <c r="AF3230" s="9" t="str">
        <f>IF(R3230&lt;200,"+"&amp;TEXT(R3230,"0"),"-"&amp;TEXT(_xlfn.XLOOKUP(R3230,Sheet2!$K$3:$K$130,Sheet2!$L$3:$L$130,"-----"),"0"))</f>
        <v>+0</v>
      </c>
      <c r="AG3230" s="9" t="str">
        <f t="shared" si="2260"/>
        <v>@</v>
      </c>
      <c r="AH3230" s="9" t="str">
        <f t="shared" si="2261"/>
        <v>JMP @+0</v>
      </c>
      <c r="AI3230" t="str">
        <f t="shared" si="2262"/>
        <v>0,@+0</v>
      </c>
      <c r="AJ3230" s="16" t="str">
        <f t="shared" si="2263"/>
        <v>@+0</v>
      </c>
      <c r="AK3230" t="str">
        <f t="shared" si="2264"/>
        <v>SUB 0,0</v>
      </c>
      <c r="AL3230" s="4" t="str">
        <f t="shared" si="2265"/>
        <v>SUB</v>
      </c>
      <c r="AM3230" s="4" t="str">
        <f t="shared" si="2266"/>
        <v/>
      </c>
      <c r="AN3230" s="4" t="str">
        <f t="shared" si="2267"/>
        <v/>
      </c>
      <c r="AO3230" s="4" t="str">
        <f t="shared" si="2268"/>
        <v/>
      </c>
      <c r="AP3230" s="15" t="str">
        <f t="shared" si="2269"/>
        <v/>
      </c>
      <c r="AQ3230" s="9" t="str">
        <f>_xlfn.XLOOKUP(D3230,Sheet2!$E$3:$E$101,Sheet2!$F$3:$F$101,"******************")</f>
        <v>******************</v>
      </c>
      <c r="AR3230" s="33" t="str">
        <f t="shared" si="2280"/>
        <v>DIC 0,0</v>
      </c>
      <c r="AS3230" s="9" t="str">
        <f t="shared" si="2281"/>
        <v>DIC</v>
      </c>
      <c r="AT3230" s="4">
        <f t="shared" si="2270"/>
        <v>0</v>
      </c>
      <c r="AU3230" s="6">
        <f t="shared" si="2271"/>
        <v>0</v>
      </c>
      <c r="AV3230" s="4" t="str">
        <f t="shared" si="2283"/>
        <v/>
      </c>
      <c r="AW3230" s="4">
        <f t="shared" si="2272"/>
        <v>0</v>
      </c>
      <c r="AX3230" s="4" t="str">
        <f>_xlfn.XLOOKUP(AW3230,Sheet2!$Q$3:$Q$66,Sheet2!$R$3:$R$66,"**")</f>
        <v>0</v>
      </c>
      <c r="AY3230" s="4">
        <f t="shared" si="2273"/>
        <v>5</v>
      </c>
      <c r="AZ3230" s="16" t="str">
        <f t="shared" si="2274"/>
        <v>SKPBN</v>
      </c>
    </row>
    <row r="3231" spans="1:52" x14ac:dyDescent="0.35">
      <c r="B3231" s="3">
        <f t="shared" si="2275"/>
        <v>13</v>
      </c>
      <c r="C3231" s="1">
        <f t="shared" si="2276"/>
        <v>6505</v>
      </c>
      <c r="D3231" s="2">
        <v>6477</v>
      </c>
      <c r="E3231" s="2" t="str">
        <f>_xlfn.XLOOKUP(C3231,Sheet2!$N$3:$N$1000,Sheet2!$O$3:$O$1000,"")</f>
        <v/>
      </c>
      <c r="F3231" s="9" t="str">
        <f t="shared" ref="F3231:F3262" si="2284">IF(AQ3231="******************",IF(P3231=0,AH3231,IF(P3231=3,AR3231,IF(P3231=1,"LDA "&amp;AI3231,IF(P3231=2,"STA "&amp;AI3231,IF(P3231=3,AQ3231,AK3231))))),AQ3231)</f>
        <v>JSR @KEYS+2</v>
      </c>
      <c r="G3231" s="4" t="str">
        <f t="shared" si="2277"/>
        <v>15</v>
      </c>
      <c r="H3231" s="4">
        <f t="shared" si="2278"/>
        <v>77</v>
      </c>
      <c r="I3231" s="6">
        <f t="shared" ref="I3231:I3294" si="2285">MOD(INT(D3231/100000),10)</f>
        <v>0</v>
      </c>
      <c r="J3231" s="6">
        <f t="shared" ref="J3231:J3294" si="2286">MOD(INT(D3231/10000),10)</f>
        <v>0</v>
      </c>
      <c r="K3231" s="6">
        <f t="shared" ref="K3231:K3294" si="2287">MOD(INT(D3231/1000),10)</f>
        <v>6</v>
      </c>
      <c r="L3231" s="6">
        <f t="shared" ref="L3231:L3294" si="2288">MOD(INT(D3231/100),10)</f>
        <v>4</v>
      </c>
      <c r="M3231" s="6">
        <f t="shared" ref="M3231:M3294" si="2289">MOD(INT(D3231/10),10)</f>
        <v>7</v>
      </c>
      <c r="N3231" s="6">
        <f t="shared" ref="N3231:N3294" si="2290">MOD(D3231,10)</f>
        <v>7</v>
      </c>
      <c r="O3231" s="13">
        <f t="shared" ref="O3231:O3294" si="2291">INT(K3231/4)+(J3231*2)+(I3231*16)</f>
        <v>1</v>
      </c>
      <c r="P3231" s="4">
        <f t="shared" ref="P3231:P3294" si="2292">(I3231*4)+INT(J3231/2)</f>
        <v>0</v>
      </c>
      <c r="Q3231" s="4">
        <f t="shared" ref="Q3231:Q3294" si="2293">V3231</f>
        <v>1</v>
      </c>
      <c r="R3231">
        <f t="shared" ref="R3231:R3294" si="2294">(MOD(L3231,4)*100)+(M3231*10)+N3231</f>
        <v>77</v>
      </c>
      <c r="S3231" s="4">
        <f t="shared" ref="S3231:S3294" si="2295">(MOD(K3231,2)*2)+INT(L3231/4)</f>
        <v>1</v>
      </c>
      <c r="T3231" s="15">
        <f t="shared" ref="T3231:T3294" si="2296">MOD(INT(K3231/2),2)</f>
        <v>1</v>
      </c>
      <c r="U3231" s="4">
        <f t="shared" ref="U3231:U3294" si="2297">INT(J3231/2)</f>
        <v>0</v>
      </c>
      <c r="V3231" s="4">
        <f t="shared" ref="V3231:V3294" si="2298">(MOD(J3231,2)*2)+INT(K3231/4)</f>
        <v>1</v>
      </c>
      <c r="W3231" s="4">
        <f t="shared" ref="W3231:W3294" si="2299">(MOD(K3231,4)*2)+INT(L3231/4)</f>
        <v>5</v>
      </c>
      <c r="X3231" s="6">
        <f t="shared" ref="X3231:X3294" si="2300">MOD(L3231,4)</f>
        <v>0</v>
      </c>
      <c r="Y3231" s="4">
        <f t="shared" ref="Y3231:Y3294" si="2301">INT(M3231/2)</f>
        <v>3</v>
      </c>
      <c r="Z3231" s="6">
        <f t="shared" ref="Z3231:Z3294" si="2302">MOD(M3231,2)</f>
        <v>1</v>
      </c>
      <c r="AA3231" s="18">
        <f t="shared" ref="AA3231:AA3294" si="2303">N3231</f>
        <v>7</v>
      </c>
      <c r="AB3231" s="9" t="str">
        <f t="shared" si="2282"/>
        <v>KEYS+2</v>
      </c>
      <c r="AC3231" s="9" t="str">
        <f>_xlfn.XLOOKUP(R3231,Sheet2!$H$3:$H$258,Sheet2!$I$3:$I$258,"-----")</f>
        <v>ZB12</v>
      </c>
      <c r="AD3231" s="9" t="str">
        <f>_xlfn.XLOOKUP(VALUE(AE3231),Sheet2!$N$3:$N$1000,Sheet2!$O$3:$O$1000,"********")</f>
        <v>KEYS+2</v>
      </c>
      <c r="AE3231" t="str">
        <f t="shared" si="2279"/>
        <v>6604</v>
      </c>
      <c r="AF3231" s="9" t="str">
        <f>IF(R3231&lt;200,"+"&amp;TEXT(R3231,"0"),"-"&amp;TEXT(_xlfn.XLOOKUP(R3231,Sheet2!$K$3:$K$130,Sheet2!$L$3:$L$130,"-----"),"0"))</f>
        <v>+77</v>
      </c>
      <c r="AG3231" s="9" t="str">
        <f t="shared" ref="AG3231:AG3294" si="2304">IF(T3231=1,"@","")</f>
        <v>@</v>
      </c>
      <c r="AH3231" s="9" t="str">
        <f t="shared" ref="AH3231:AH3294" si="2305">IF(Q3231=0,"JMP "&amp;AJ3231, IF(Q3231=1,"JSR "&amp;AJ3231,IF(Q3231=2,"ISZ "&amp;AJ3231,"DSZ "&amp;AJ3231)))</f>
        <v>JSR @KEYS+2</v>
      </c>
      <c r="AI3231" t="str">
        <f t="shared" ref="AI3231:AI3294" si="2306">TEXT(Q3231,"0")&amp;","&amp;AG3231&amp;AB3231</f>
        <v>1,@KEYS+2</v>
      </c>
      <c r="AJ3231" s="16" t="str">
        <f t="shared" ref="AJ3231:AJ3294" si="2307">AG3231&amp;AB3231</f>
        <v>@KEYS+2</v>
      </c>
      <c r="AK3231" t="str">
        <f t="shared" ref="AK3231:AK3294" si="2308">AL3231&amp;AN3231&amp;AM3231&amp;AO3231&amp;" "&amp;TEXT(U3231,"0")&amp;","&amp;TEXT(V3231,"0")&amp;AP3231</f>
        <v>SUBC# 0,1,SBN</v>
      </c>
      <c r="AL3231" s="4" t="str">
        <f t="shared" ref="AL3231:AL3294" si="2309">IF(W3231=0,"COM",IF(W3231=1,"NEG",IF(W3231=2,"MOV",IF(W3231=3,"INC",IF(W3231=4,"ADC",IF(W3231=5,"SUB",IF(W3231=6,"ADD","AND")))))))</f>
        <v>SUB</v>
      </c>
      <c r="AM3231" s="4" t="str">
        <f t="shared" ref="AM3231:AM3294" si="2310">IF(X3231=0,"",IF(X3231=1,"L",IF(X3231=2,"R","S")))</f>
        <v/>
      </c>
      <c r="AN3231" s="4" t="str">
        <f t="shared" ref="AN3231:AN3294" si="2311">IF(Y3231=0,"",IF(Y3231=1,"Z",IF(Y3231=2,"O","C")))</f>
        <v>C</v>
      </c>
      <c r="AO3231" s="4" t="str">
        <f t="shared" ref="AO3231:AO3294" si="2312">IF(Z3231=1,"#","")</f>
        <v>#</v>
      </c>
      <c r="AP3231" s="15" t="str">
        <f t="shared" ref="AP3231:AP3294" si="2313">IF(AA3231=0,"",IF(AA3231=1,",SKP",IF(AA3231=2,",SZC",IF(AA3231=3,",SNC",IF(AA3231=4,",SZR",IF(AA3231=5,",SNR",IF(AA3231=6,",SEZ",",SBN")))))))</f>
        <v>,SBN</v>
      </c>
      <c r="AQ3231" s="9" t="str">
        <f>_xlfn.XLOOKUP(D3231,Sheet2!$E$3:$E$101,Sheet2!$F$3:$F$101,"******************")</f>
        <v>******************</v>
      </c>
      <c r="AR3231" s="33" t="str">
        <f t="shared" si="2280"/>
        <v>DIC 1,CPU</v>
      </c>
      <c r="AS3231" s="9" t="str">
        <f t="shared" si="2281"/>
        <v>DIC</v>
      </c>
      <c r="AT3231" s="4">
        <f t="shared" ref="AT3231:AT3294" si="2314">V3231</f>
        <v>1</v>
      </c>
      <c r="AU3231" s="6">
        <f t="shared" ref="AU3231:AU3294" si="2315">X3231</f>
        <v>0</v>
      </c>
      <c r="AV3231" s="4" t="str">
        <f t="shared" si="2283"/>
        <v/>
      </c>
      <c r="AW3231" s="4">
        <f t="shared" ref="AW3231:AW3294" si="2316">M3231*10+N3231</f>
        <v>77</v>
      </c>
      <c r="AX3231" s="4" t="str">
        <f>_xlfn.XLOOKUP(AW3231,Sheet2!$Q$3:$Q$66,Sheet2!$R$3:$R$66,"**")</f>
        <v>CPU</v>
      </c>
      <c r="AY3231" s="4">
        <f t="shared" ref="AY3231:AY3294" si="2317">W3231</f>
        <v>5</v>
      </c>
      <c r="AZ3231" s="16" t="str">
        <f t="shared" ref="AZ3231:AZ3294" si="2318">IF(AU3231=0,"SKPBN",IF(AU3231=1,"SKPBZ",IF(AU3231=2,"SKPDN","SKPDZ")))</f>
        <v>SKPBN</v>
      </c>
    </row>
    <row r="3232" spans="1:52" x14ac:dyDescent="0.35">
      <c r="B3232" s="3">
        <v>16</v>
      </c>
      <c r="C3232" s="1">
        <f t="shared" si="2276"/>
        <v>6506</v>
      </c>
      <c r="D3232" s="2">
        <v>131000</v>
      </c>
      <c r="E3232" s="2" t="str">
        <f>_xlfn.XLOOKUP(C3232,Sheet2!$N$3:$N$1000,Sheet2!$O$3:$O$1000,"")</f>
        <v/>
      </c>
      <c r="F3232" s="9" t="str">
        <f t="shared" si="2284"/>
        <v>MOV 1,2</v>
      </c>
      <c r="G3232" s="4" t="str">
        <f t="shared" si="2277"/>
        <v>262</v>
      </c>
      <c r="H3232" s="4">
        <f t="shared" si="2278"/>
        <v>0</v>
      </c>
      <c r="I3232" s="6">
        <f t="shared" si="2285"/>
        <v>1</v>
      </c>
      <c r="J3232" s="6">
        <f t="shared" si="2286"/>
        <v>3</v>
      </c>
      <c r="K3232" s="6">
        <f t="shared" si="2287"/>
        <v>1</v>
      </c>
      <c r="L3232" s="6">
        <f t="shared" si="2288"/>
        <v>0</v>
      </c>
      <c r="M3232" s="6">
        <f t="shared" si="2289"/>
        <v>0</v>
      </c>
      <c r="N3232" s="6">
        <f t="shared" si="2290"/>
        <v>0</v>
      </c>
      <c r="O3232" s="13">
        <f t="shared" si="2291"/>
        <v>22</v>
      </c>
      <c r="P3232" s="4">
        <f t="shared" si="2292"/>
        <v>5</v>
      </c>
      <c r="Q3232" s="4">
        <f t="shared" si="2293"/>
        <v>2</v>
      </c>
      <c r="R3232">
        <f t="shared" si="2294"/>
        <v>0</v>
      </c>
      <c r="S3232" s="4">
        <f t="shared" si="2295"/>
        <v>2</v>
      </c>
      <c r="T3232" s="15">
        <f t="shared" si="2296"/>
        <v>0</v>
      </c>
      <c r="U3232" s="4">
        <f t="shared" si="2297"/>
        <v>1</v>
      </c>
      <c r="V3232" s="4">
        <f t="shared" si="2298"/>
        <v>2</v>
      </c>
      <c r="W3232" s="4">
        <f t="shared" si="2299"/>
        <v>2</v>
      </c>
      <c r="X3232" s="6">
        <f t="shared" si="2300"/>
        <v>0</v>
      </c>
      <c r="Y3232" s="4">
        <f t="shared" si="2301"/>
        <v>0</v>
      </c>
      <c r="Z3232" s="6">
        <f t="shared" si="2302"/>
        <v>0</v>
      </c>
      <c r="AA3232" s="18">
        <f t="shared" si="2303"/>
        <v>0</v>
      </c>
      <c r="AB3232" s="9" t="str">
        <f t="shared" si="2282"/>
        <v>+0,2</v>
      </c>
      <c r="AC3232" s="9" t="str">
        <f>_xlfn.XLOOKUP(R3232,Sheet2!$H$3:$H$258,Sheet2!$I$3:$I$258,"-----")</f>
        <v>0</v>
      </c>
      <c r="AD3232" s="9" t="str">
        <f>_xlfn.XLOOKUP(VALUE(AE3232),Sheet2!$N$3:$N$1000,Sheet2!$O$3:$O$1000,"********")</f>
        <v>********</v>
      </c>
      <c r="AE3232" t="str">
        <f t="shared" si="2279"/>
        <v>6506</v>
      </c>
      <c r="AF3232" s="9" t="str">
        <f>IF(R3232&lt;200,"+"&amp;TEXT(R3232,"0"),"-"&amp;TEXT(_xlfn.XLOOKUP(R3232,Sheet2!$K$3:$K$130,Sheet2!$L$3:$L$130,"-----"),"0"))</f>
        <v>+0</v>
      </c>
      <c r="AG3232" s="9" t="str">
        <f t="shared" si="2304"/>
        <v/>
      </c>
      <c r="AH3232" s="9" t="str">
        <f t="shared" si="2305"/>
        <v>ISZ +0,2</v>
      </c>
      <c r="AI3232" t="str">
        <f t="shared" si="2306"/>
        <v>2,+0,2</v>
      </c>
      <c r="AJ3232" s="16" t="str">
        <f t="shared" si="2307"/>
        <v>+0,2</v>
      </c>
      <c r="AK3232" t="str">
        <f t="shared" si="2308"/>
        <v>MOV 1,2</v>
      </c>
      <c r="AL3232" s="4" t="str">
        <f t="shared" si="2309"/>
        <v>MOV</v>
      </c>
      <c r="AM3232" s="4" t="str">
        <f t="shared" si="2310"/>
        <v/>
      </c>
      <c r="AN3232" s="4" t="str">
        <f t="shared" si="2311"/>
        <v/>
      </c>
      <c r="AO3232" s="4" t="str">
        <f t="shared" si="2312"/>
        <v/>
      </c>
      <c r="AP3232" s="15" t="str">
        <f t="shared" si="2313"/>
        <v/>
      </c>
      <c r="AQ3232" s="9" t="str">
        <f>_xlfn.XLOOKUP(D3232,Sheet2!$E$3:$E$101,Sheet2!$F$3:$F$101,"******************")</f>
        <v>******************</v>
      </c>
      <c r="AR3232" s="33" t="str">
        <f t="shared" si="2280"/>
        <v>DOA 2,0</v>
      </c>
      <c r="AS3232" s="9" t="str">
        <f t="shared" si="2281"/>
        <v>DOA</v>
      </c>
      <c r="AT3232" s="4">
        <f t="shared" si="2314"/>
        <v>2</v>
      </c>
      <c r="AU3232" s="6">
        <f t="shared" si="2315"/>
        <v>0</v>
      </c>
      <c r="AV3232" s="4" t="str">
        <f t="shared" si="2283"/>
        <v/>
      </c>
      <c r="AW3232" s="4">
        <f t="shared" si="2316"/>
        <v>0</v>
      </c>
      <c r="AX3232" s="4" t="str">
        <f>_xlfn.XLOOKUP(AW3232,Sheet2!$Q$3:$Q$66,Sheet2!$R$3:$R$66,"**")</f>
        <v>0</v>
      </c>
      <c r="AY3232" s="4">
        <f t="shared" si="2317"/>
        <v>2</v>
      </c>
      <c r="AZ3232" s="16" t="str">
        <f t="shared" si="2318"/>
        <v>SKPBN</v>
      </c>
    </row>
    <row r="3233" spans="1:52" x14ac:dyDescent="0.35">
      <c r="B3233" s="3">
        <f t="shared" si="2275"/>
        <v>17</v>
      </c>
      <c r="C3233" s="1">
        <f t="shared" si="2276"/>
        <v>6507</v>
      </c>
      <c r="D3233" s="2">
        <v>24467</v>
      </c>
      <c r="E3233" s="2" t="str">
        <f>_xlfn.XLOOKUP(C3233,Sheet2!$N$3:$N$1000,Sheet2!$O$3:$O$1000,"")</f>
        <v/>
      </c>
      <c r="F3233" s="9" t="str">
        <f t="shared" si="2284"/>
        <v>LDA 1,NUCAL</v>
      </c>
      <c r="G3233" s="4" t="str">
        <f t="shared" si="2277"/>
        <v>51</v>
      </c>
      <c r="H3233" s="4">
        <f t="shared" si="2278"/>
        <v>67</v>
      </c>
      <c r="I3233" s="6">
        <f t="shared" si="2285"/>
        <v>0</v>
      </c>
      <c r="J3233" s="6">
        <f t="shared" si="2286"/>
        <v>2</v>
      </c>
      <c r="K3233" s="6">
        <f t="shared" si="2287"/>
        <v>4</v>
      </c>
      <c r="L3233" s="6">
        <f t="shared" si="2288"/>
        <v>4</v>
      </c>
      <c r="M3233" s="6">
        <f t="shared" si="2289"/>
        <v>6</v>
      </c>
      <c r="N3233" s="6">
        <f t="shared" si="2290"/>
        <v>7</v>
      </c>
      <c r="O3233" s="13">
        <f t="shared" si="2291"/>
        <v>5</v>
      </c>
      <c r="P3233" s="4">
        <f t="shared" si="2292"/>
        <v>1</v>
      </c>
      <c r="Q3233" s="4">
        <f t="shared" si="2293"/>
        <v>1</v>
      </c>
      <c r="R3233">
        <f t="shared" si="2294"/>
        <v>67</v>
      </c>
      <c r="S3233" s="4">
        <f t="shared" si="2295"/>
        <v>1</v>
      </c>
      <c r="T3233" s="15">
        <f t="shared" si="2296"/>
        <v>0</v>
      </c>
      <c r="U3233" s="4">
        <f t="shared" si="2297"/>
        <v>1</v>
      </c>
      <c r="V3233" s="4">
        <f t="shared" si="2298"/>
        <v>1</v>
      </c>
      <c r="W3233" s="4">
        <f t="shared" si="2299"/>
        <v>1</v>
      </c>
      <c r="X3233" s="6">
        <f t="shared" si="2300"/>
        <v>0</v>
      </c>
      <c r="Y3233" s="4">
        <f t="shared" si="2301"/>
        <v>3</v>
      </c>
      <c r="Z3233" s="6">
        <f t="shared" si="2302"/>
        <v>0</v>
      </c>
      <c r="AA3233" s="18">
        <f t="shared" si="2303"/>
        <v>7</v>
      </c>
      <c r="AB3233" s="9" t="str">
        <f t="shared" si="2282"/>
        <v>NUCAL</v>
      </c>
      <c r="AC3233" s="9" t="str">
        <f>_xlfn.XLOOKUP(R3233,Sheet2!$H$3:$H$258,Sheet2!$I$3:$I$258,"-----")</f>
        <v>KB7</v>
      </c>
      <c r="AD3233" s="9" t="str">
        <f>_xlfn.XLOOKUP(VALUE(AE3233),Sheet2!$N$3:$N$1000,Sheet2!$O$3:$O$1000,"********")</f>
        <v>NUCAL</v>
      </c>
      <c r="AE3233" t="str">
        <f t="shared" si="2279"/>
        <v>6576</v>
      </c>
      <c r="AF3233" s="9" t="str">
        <f>IF(R3233&lt;200,"+"&amp;TEXT(R3233,"0"),"-"&amp;TEXT(_xlfn.XLOOKUP(R3233,Sheet2!$K$3:$K$130,Sheet2!$L$3:$L$130,"-----"),"0"))</f>
        <v>+67</v>
      </c>
      <c r="AG3233" s="9" t="str">
        <f t="shared" si="2304"/>
        <v/>
      </c>
      <c r="AH3233" s="9" t="str">
        <f t="shared" si="2305"/>
        <v>JSR NUCAL</v>
      </c>
      <c r="AI3233" t="str">
        <f t="shared" si="2306"/>
        <v>1,NUCAL</v>
      </c>
      <c r="AJ3233" s="16" t="str">
        <f t="shared" si="2307"/>
        <v>NUCAL</v>
      </c>
      <c r="AK3233" t="str">
        <f t="shared" si="2308"/>
        <v>NEGC 1,1,SBN</v>
      </c>
      <c r="AL3233" s="4" t="str">
        <f t="shared" si="2309"/>
        <v>NEG</v>
      </c>
      <c r="AM3233" s="4" t="str">
        <f t="shared" si="2310"/>
        <v/>
      </c>
      <c r="AN3233" s="4" t="str">
        <f t="shared" si="2311"/>
        <v>C</v>
      </c>
      <c r="AO3233" s="4" t="str">
        <f t="shared" si="2312"/>
        <v/>
      </c>
      <c r="AP3233" s="15" t="str">
        <f t="shared" si="2313"/>
        <v>,SBN</v>
      </c>
      <c r="AQ3233" s="9" t="str">
        <f>_xlfn.XLOOKUP(D3233,Sheet2!$E$3:$E$101,Sheet2!$F$3:$F$101,"******************")</f>
        <v>******************</v>
      </c>
      <c r="AR3233" s="33" t="str">
        <f t="shared" si="2280"/>
        <v>DIA 1,**</v>
      </c>
      <c r="AS3233" s="9" t="str">
        <f t="shared" si="2281"/>
        <v>DIA</v>
      </c>
      <c r="AT3233" s="4">
        <f t="shared" si="2314"/>
        <v>1</v>
      </c>
      <c r="AU3233" s="6">
        <f t="shared" si="2315"/>
        <v>0</v>
      </c>
      <c r="AV3233" s="4" t="str">
        <f t="shared" si="2283"/>
        <v/>
      </c>
      <c r="AW3233" s="4">
        <f t="shared" si="2316"/>
        <v>67</v>
      </c>
      <c r="AX3233" s="4" t="str">
        <f>_xlfn.XLOOKUP(AW3233,Sheet2!$Q$3:$Q$66,Sheet2!$R$3:$R$66,"**")</f>
        <v>**</v>
      </c>
      <c r="AY3233" s="4">
        <f t="shared" si="2317"/>
        <v>1</v>
      </c>
      <c r="AZ3233" s="16" t="str">
        <f t="shared" si="2318"/>
        <v>SKPBN</v>
      </c>
    </row>
    <row r="3234" spans="1:52" x14ac:dyDescent="0.35">
      <c r="B3234" s="3">
        <f t="shared" si="2275"/>
        <v>18</v>
      </c>
      <c r="C3234" s="1">
        <f t="shared" si="2276"/>
        <v>6510</v>
      </c>
      <c r="D3234" s="2">
        <v>125120</v>
      </c>
      <c r="E3234" s="2" t="str">
        <f>_xlfn.XLOOKUP(C3234,Sheet2!$N$3:$N$1000,Sheet2!$O$3:$O$1000,"")</f>
        <v/>
      </c>
      <c r="F3234" s="9" t="str">
        <f t="shared" si="2284"/>
        <v>MOVZL 1,1</v>
      </c>
      <c r="G3234" s="4" t="str">
        <f t="shared" si="2277"/>
        <v>252</v>
      </c>
      <c r="H3234" s="4">
        <f t="shared" si="2278"/>
        <v>120</v>
      </c>
      <c r="I3234" s="6">
        <f t="shared" si="2285"/>
        <v>1</v>
      </c>
      <c r="J3234" s="6">
        <f t="shared" si="2286"/>
        <v>2</v>
      </c>
      <c r="K3234" s="6">
        <f t="shared" si="2287"/>
        <v>5</v>
      </c>
      <c r="L3234" s="6">
        <f t="shared" si="2288"/>
        <v>1</v>
      </c>
      <c r="M3234" s="6">
        <f t="shared" si="2289"/>
        <v>2</v>
      </c>
      <c r="N3234" s="6">
        <f t="shared" si="2290"/>
        <v>0</v>
      </c>
      <c r="O3234" s="13">
        <f t="shared" si="2291"/>
        <v>21</v>
      </c>
      <c r="P3234" s="4">
        <f t="shared" si="2292"/>
        <v>5</v>
      </c>
      <c r="Q3234" s="4">
        <f t="shared" si="2293"/>
        <v>1</v>
      </c>
      <c r="R3234">
        <f t="shared" si="2294"/>
        <v>120</v>
      </c>
      <c r="S3234" s="4">
        <f t="shared" si="2295"/>
        <v>2</v>
      </c>
      <c r="T3234" s="15">
        <f t="shared" si="2296"/>
        <v>0</v>
      </c>
      <c r="U3234" s="4">
        <f t="shared" si="2297"/>
        <v>1</v>
      </c>
      <c r="V3234" s="4">
        <f t="shared" si="2298"/>
        <v>1</v>
      </c>
      <c r="W3234" s="4">
        <f t="shared" si="2299"/>
        <v>2</v>
      </c>
      <c r="X3234" s="6">
        <f t="shared" si="2300"/>
        <v>1</v>
      </c>
      <c r="Y3234" s="4">
        <f t="shared" si="2301"/>
        <v>1</v>
      </c>
      <c r="Z3234" s="6">
        <f t="shared" si="2302"/>
        <v>0</v>
      </c>
      <c r="AA3234" s="18">
        <f t="shared" si="2303"/>
        <v>0</v>
      </c>
      <c r="AB3234" s="9" t="str">
        <f t="shared" si="2282"/>
        <v>+120,2</v>
      </c>
      <c r="AC3234" s="9" t="str">
        <f>_xlfn.XLOOKUP(R3234,Sheet2!$H$3:$H$258,Sheet2!$I$3:$I$258,"-----")</f>
        <v>C7</v>
      </c>
      <c r="AD3234" s="9" t="str">
        <f>_xlfn.XLOOKUP(VALUE(AE3234),Sheet2!$N$3:$N$1000,Sheet2!$O$3:$O$1000,"********")</f>
        <v>SESOUT+20</v>
      </c>
      <c r="AE3234" t="str">
        <f t="shared" si="2279"/>
        <v>6630</v>
      </c>
      <c r="AF3234" s="9" t="str">
        <f>IF(R3234&lt;200,"+"&amp;TEXT(R3234,"0"),"-"&amp;TEXT(_xlfn.XLOOKUP(R3234,Sheet2!$K$3:$K$130,Sheet2!$L$3:$L$130,"-----"),"0"))</f>
        <v>+120</v>
      </c>
      <c r="AG3234" s="9" t="str">
        <f t="shared" si="2304"/>
        <v/>
      </c>
      <c r="AH3234" s="9" t="str">
        <f t="shared" si="2305"/>
        <v>JSR +120,2</v>
      </c>
      <c r="AI3234" t="str">
        <f t="shared" si="2306"/>
        <v>1,+120,2</v>
      </c>
      <c r="AJ3234" s="16" t="str">
        <f t="shared" si="2307"/>
        <v>+120,2</v>
      </c>
      <c r="AK3234" t="str">
        <f t="shared" si="2308"/>
        <v>MOVZL 1,1</v>
      </c>
      <c r="AL3234" s="4" t="str">
        <f t="shared" si="2309"/>
        <v>MOV</v>
      </c>
      <c r="AM3234" s="4" t="str">
        <f t="shared" si="2310"/>
        <v>L</v>
      </c>
      <c r="AN3234" s="4" t="str">
        <f t="shared" si="2311"/>
        <v>Z</v>
      </c>
      <c r="AO3234" s="4" t="str">
        <f t="shared" si="2312"/>
        <v/>
      </c>
      <c r="AP3234" s="15" t="str">
        <f t="shared" si="2313"/>
        <v/>
      </c>
      <c r="AQ3234" s="9" t="str">
        <f>_xlfn.XLOOKUP(D3234,Sheet2!$E$3:$E$101,Sheet2!$F$3:$F$101,"******************")</f>
        <v>******************</v>
      </c>
      <c r="AR3234" s="33" t="str">
        <f t="shared" si="2280"/>
        <v>DOAS 1,DSKP</v>
      </c>
      <c r="AS3234" s="9" t="str">
        <f t="shared" si="2281"/>
        <v>DOAS</v>
      </c>
      <c r="AT3234" s="4">
        <f t="shared" si="2314"/>
        <v>1</v>
      </c>
      <c r="AU3234" s="6">
        <f t="shared" si="2315"/>
        <v>1</v>
      </c>
      <c r="AV3234" s="4" t="str">
        <f t="shared" si="2283"/>
        <v>S</v>
      </c>
      <c r="AW3234" s="4">
        <f t="shared" si="2316"/>
        <v>20</v>
      </c>
      <c r="AX3234" s="4" t="str">
        <f>_xlfn.XLOOKUP(AW3234,Sheet2!$Q$3:$Q$66,Sheet2!$R$3:$R$66,"**")</f>
        <v>DSKP</v>
      </c>
      <c r="AY3234" s="4">
        <f t="shared" si="2317"/>
        <v>2</v>
      </c>
      <c r="AZ3234" s="16" t="str">
        <f t="shared" si="2318"/>
        <v>SKPBZ</v>
      </c>
    </row>
    <row r="3235" spans="1:52" x14ac:dyDescent="0.35">
      <c r="B3235" s="3">
        <f t="shared" si="2275"/>
        <v>19</v>
      </c>
      <c r="C3235" s="1">
        <f t="shared" si="2276"/>
        <v>6511</v>
      </c>
      <c r="D3235" s="2">
        <v>102400</v>
      </c>
      <c r="E3235" s="2" t="str">
        <f>_xlfn.XLOOKUP(C3235,Sheet2!$N$3:$N$1000,Sheet2!$O$3:$O$1000,"")</f>
        <v/>
      </c>
      <c r="F3235" s="9" t="str">
        <f t="shared" si="2284"/>
        <v>SUB 0,0</v>
      </c>
      <c r="G3235" s="4" t="str">
        <f t="shared" si="2277"/>
        <v>205</v>
      </c>
      <c r="H3235" s="4">
        <f t="shared" si="2278"/>
        <v>0</v>
      </c>
      <c r="I3235" s="6">
        <f t="shared" si="2285"/>
        <v>1</v>
      </c>
      <c r="J3235" s="6">
        <f t="shared" si="2286"/>
        <v>0</v>
      </c>
      <c r="K3235" s="6">
        <f t="shared" si="2287"/>
        <v>2</v>
      </c>
      <c r="L3235" s="6">
        <f t="shared" si="2288"/>
        <v>4</v>
      </c>
      <c r="M3235" s="6">
        <f t="shared" si="2289"/>
        <v>0</v>
      </c>
      <c r="N3235" s="6">
        <f t="shared" si="2290"/>
        <v>0</v>
      </c>
      <c r="O3235" s="13">
        <f t="shared" si="2291"/>
        <v>16</v>
      </c>
      <c r="P3235" s="4">
        <f t="shared" si="2292"/>
        <v>4</v>
      </c>
      <c r="Q3235" s="4">
        <f t="shared" si="2293"/>
        <v>0</v>
      </c>
      <c r="R3235">
        <f t="shared" si="2294"/>
        <v>0</v>
      </c>
      <c r="S3235" s="4">
        <f t="shared" si="2295"/>
        <v>1</v>
      </c>
      <c r="T3235" s="15">
        <f t="shared" si="2296"/>
        <v>1</v>
      </c>
      <c r="U3235" s="4">
        <f t="shared" si="2297"/>
        <v>0</v>
      </c>
      <c r="V3235" s="4">
        <f t="shared" si="2298"/>
        <v>0</v>
      </c>
      <c r="W3235" s="4">
        <f t="shared" si="2299"/>
        <v>5</v>
      </c>
      <c r="X3235" s="6">
        <f t="shared" si="2300"/>
        <v>0</v>
      </c>
      <c r="Y3235" s="4">
        <f t="shared" si="2301"/>
        <v>0</v>
      </c>
      <c r="Z3235" s="6">
        <f t="shared" si="2302"/>
        <v>0</v>
      </c>
      <c r="AA3235" s="18">
        <f t="shared" si="2303"/>
        <v>0</v>
      </c>
      <c r="AB3235" s="9" t="str">
        <f t="shared" si="2282"/>
        <v>+0</v>
      </c>
      <c r="AC3235" s="9" t="str">
        <f>_xlfn.XLOOKUP(R3235,Sheet2!$H$3:$H$258,Sheet2!$I$3:$I$258,"-----")</f>
        <v>0</v>
      </c>
      <c r="AD3235" s="9" t="str">
        <f>_xlfn.XLOOKUP(VALUE(AE3235),Sheet2!$N$3:$N$1000,Sheet2!$O$3:$O$1000,"********")</f>
        <v>********</v>
      </c>
      <c r="AE3235" t="str">
        <f t="shared" si="2279"/>
        <v>6511</v>
      </c>
      <c r="AF3235" s="9" t="str">
        <f>IF(R3235&lt;200,"+"&amp;TEXT(R3235,"0"),"-"&amp;TEXT(_xlfn.XLOOKUP(R3235,Sheet2!$K$3:$K$130,Sheet2!$L$3:$L$130,"-----"),"0"))</f>
        <v>+0</v>
      </c>
      <c r="AG3235" s="9" t="str">
        <f t="shared" si="2304"/>
        <v>@</v>
      </c>
      <c r="AH3235" s="9" t="str">
        <f t="shared" si="2305"/>
        <v>JMP @+0</v>
      </c>
      <c r="AI3235" t="str">
        <f t="shared" si="2306"/>
        <v>0,@+0</v>
      </c>
      <c r="AJ3235" s="16" t="str">
        <f t="shared" si="2307"/>
        <v>@+0</v>
      </c>
      <c r="AK3235" t="str">
        <f t="shared" si="2308"/>
        <v>SUB 0,0</v>
      </c>
      <c r="AL3235" s="4" t="str">
        <f t="shared" si="2309"/>
        <v>SUB</v>
      </c>
      <c r="AM3235" s="4" t="str">
        <f t="shared" si="2310"/>
        <v/>
      </c>
      <c r="AN3235" s="4" t="str">
        <f t="shared" si="2311"/>
        <v/>
      </c>
      <c r="AO3235" s="4" t="str">
        <f t="shared" si="2312"/>
        <v/>
      </c>
      <c r="AP3235" s="15" t="str">
        <f t="shared" si="2313"/>
        <v/>
      </c>
      <c r="AQ3235" s="9" t="str">
        <f>_xlfn.XLOOKUP(D3235,Sheet2!$E$3:$E$101,Sheet2!$F$3:$F$101,"******************")</f>
        <v>******************</v>
      </c>
      <c r="AR3235" s="33" t="str">
        <f t="shared" si="2280"/>
        <v>DIC 0,0</v>
      </c>
      <c r="AS3235" s="9" t="str">
        <f t="shared" si="2281"/>
        <v>DIC</v>
      </c>
      <c r="AT3235" s="4">
        <f t="shared" si="2314"/>
        <v>0</v>
      </c>
      <c r="AU3235" s="6">
        <f t="shared" si="2315"/>
        <v>0</v>
      </c>
      <c r="AV3235" s="4" t="str">
        <f t="shared" si="2283"/>
        <v/>
      </c>
      <c r="AW3235" s="4">
        <f t="shared" si="2316"/>
        <v>0</v>
      </c>
      <c r="AX3235" s="4" t="str">
        <f>_xlfn.XLOOKUP(AW3235,Sheet2!$Q$3:$Q$66,Sheet2!$R$3:$R$66,"**")</f>
        <v>0</v>
      </c>
      <c r="AY3235" s="4">
        <f t="shared" si="2317"/>
        <v>5</v>
      </c>
      <c r="AZ3235" s="16" t="str">
        <f t="shared" si="2318"/>
        <v>SKPBN</v>
      </c>
    </row>
    <row r="3236" spans="1:52" x14ac:dyDescent="0.35">
      <c r="B3236" s="3">
        <f t="shared" si="2275"/>
        <v>20</v>
      </c>
      <c r="C3236" s="1">
        <f t="shared" si="2276"/>
        <v>6512</v>
      </c>
      <c r="D3236" s="2">
        <v>6472</v>
      </c>
      <c r="E3236" s="2" t="str">
        <f>_xlfn.XLOOKUP(C3236,Sheet2!$N$3:$N$1000,Sheet2!$O$3:$O$1000,"")</f>
        <v/>
      </c>
      <c r="F3236" s="9" t="str">
        <f t="shared" si="2284"/>
        <v>JSR @KEYS+2</v>
      </c>
      <c r="G3236" s="4" t="str">
        <f t="shared" si="2277"/>
        <v>15</v>
      </c>
      <c r="H3236" s="4">
        <f t="shared" si="2278"/>
        <v>72</v>
      </c>
      <c r="I3236" s="6">
        <f t="shared" si="2285"/>
        <v>0</v>
      </c>
      <c r="J3236" s="6">
        <f t="shared" si="2286"/>
        <v>0</v>
      </c>
      <c r="K3236" s="6">
        <f t="shared" si="2287"/>
        <v>6</v>
      </c>
      <c r="L3236" s="6">
        <f t="shared" si="2288"/>
        <v>4</v>
      </c>
      <c r="M3236" s="6">
        <f t="shared" si="2289"/>
        <v>7</v>
      </c>
      <c r="N3236" s="6">
        <f t="shared" si="2290"/>
        <v>2</v>
      </c>
      <c r="O3236" s="13">
        <f t="shared" si="2291"/>
        <v>1</v>
      </c>
      <c r="P3236" s="4">
        <f t="shared" si="2292"/>
        <v>0</v>
      </c>
      <c r="Q3236" s="4">
        <f t="shared" si="2293"/>
        <v>1</v>
      </c>
      <c r="R3236">
        <f t="shared" si="2294"/>
        <v>72</v>
      </c>
      <c r="S3236" s="4">
        <f t="shared" si="2295"/>
        <v>1</v>
      </c>
      <c r="T3236" s="15">
        <f t="shared" si="2296"/>
        <v>1</v>
      </c>
      <c r="U3236" s="4">
        <f t="shared" si="2297"/>
        <v>0</v>
      </c>
      <c r="V3236" s="4">
        <f t="shared" si="2298"/>
        <v>1</v>
      </c>
      <c r="W3236" s="4">
        <f t="shared" si="2299"/>
        <v>5</v>
      </c>
      <c r="X3236" s="6">
        <f t="shared" si="2300"/>
        <v>0</v>
      </c>
      <c r="Y3236" s="4">
        <f t="shared" si="2301"/>
        <v>3</v>
      </c>
      <c r="Z3236" s="6">
        <f t="shared" si="2302"/>
        <v>1</v>
      </c>
      <c r="AA3236" s="18">
        <f t="shared" si="2303"/>
        <v>2</v>
      </c>
      <c r="AB3236" s="9" t="str">
        <f t="shared" si="2282"/>
        <v>KEYS+2</v>
      </c>
      <c r="AC3236" s="9" t="str">
        <f>_xlfn.XLOOKUP(R3236,Sheet2!$H$3:$H$258,Sheet2!$I$3:$I$258,"-----")</f>
        <v>KB4</v>
      </c>
      <c r="AD3236" s="9" t="str">
        <f>_xlfn.XLOOKUP(VALUE(AE3236),Sheet2!$N$3:$N$1000,Sheet2!$O$3:$O$1000,"********")</f>
        <v>KEYS+2</v>
      </c>
      <c r="AE3236" t="str">
        <f t="shared" si="2279"/>
        <v>6604</v>
      </c>
      <c r="AF3236" s="9" t="str">
        <f>IF(R3236&lt;200,"+"&amp;TEXT(R3236,"0"),"-"&amp;TEXT(_xlfn.XLOOKUP(R3236,Sheet2!$K$3:$K$130,Sheet2!$L$3:$L$130,"-----"),"0"))</f>
        <v>+72</v>
      </c>
      <c r="AG3236" s="9" t="str">
        <f t="shared" si="2304"/>
        <v>@</v>
      </c>
      <c r="AH3236" s="9" t="str">
        <f t="shared" si="2305"/>
        <v>JSR @KEYS+2</v>
      </c>
      <c r="AI3236" t="str">
        <f t="shared" si="2306"/>
        <v>1,@KEYS+2</v>
      </c>
      <c r="AJ3236" s="16" t="str">
        <f t="shared" si="2307"/>
        <v>@KEYS+2</v>
      </c>
      <c r="AK3236" t="str">
        <f t="shared" si="2308"/>
        <v>SUBC# 0,1,SZC</v>
      </c>
      <c r="AL3236" s="4" t="str">
        <f t="shared" si="2309"/>
        <v>SUB</v>
      </c>
      <c r="AM3236" s="4" t="str">
        <f t="shared" si="2310"/>
        <v/>
      </c>
      <c r="AN3236" s="4" t="str">
        <f t="shared" si="2311"/>
        <v>C</v>
      </c>
      <c r="AO3236" s="4" t="str">
        <f t="shared" si="2312"/>
        <v>#</v>
      </c>
      <c r="AP3236" s="15" t="str">
        <f t="shared" si="2313"/>
        <v>,SZC</v>
      </c>
      <c r="AQ3236" s="9" t="str">
        <f>_xlfn.XLOOKUP(D3236,Sheet2!$E$3:$E$101,Sheet2!$F$3:$F$101,"******************")</f>
        <v>******************</v>
      </c>
      <c r="AR3236" s="33" t="str">
        <f t="shared" si="2280"/>
        <v>DIC 1,**</v>
      </c>
      <c r="AS3236" s="9" t="str">
        <f t="shared" si="2281"/>
        <v>DIC</v>
      </c>
      <c r="AT3236" s="4">
        <f t="shared" si="2314"/>
        <v>1</v>
      </c>
      <c r="AU3236" s="6">
        <f t="shared" si="2315"/>
        <v>0</v>
      </c>
      <c r="AV3236" s="4" t="str">
        <f t="shared" si="2283"/>
        <v/>
      </c>
      <c r="AW3236" s="4">
        <f t="shared" si="2316"/>
        <v>72</v>
      </c>
      <c r="AX3236" s="4" t="str">
        <f>_xlfn.XLOOKUP(AW3236,Sheet2!$Q$3:$Q$66,Sheet2!$R$3:$R$66,"**")</f>
        <v>**</v>
      </c>
      <c r="AY3236" s="4">
        <f t="shared" si="2317"/>
        <v>5</v>
      </c>
      <c r="AZ3236" s="16" t="str">
        <f t="shared" si="2318"/>
        <v>SKPBN</v>
      </c>
    </row>
    <row r="3237" spans="1:52" x14ac:dyDescent="0.35">
      <c r="B3237" s="3">
        <f t="shared" si="2275"/>
        <v>21</v>
      </c>
      <c r="C3237" s="1">
        <f t="shared" si="2276"/>
        <v>6513</v>
      </c>
      <c r="D3237" s="2">
        <v>121000</v>
      </c>
      <c r="E3237" s="2" t="str">
        <f>_xlfn.XLOOKUP(C3237,Sheet2!$N$3:$N$1000,Sheet2!$O$3:$O$1000,"")</f>
        <v/>
      </c>
      <c r="F3237" s="9" t="str">
        <f t="shared" si="2284"/>
        <v>MOV 1,0</v>
      </c>
      <c r="G3237" s="4" t="str">
        <f t="shared" si="2277"/>
        <v>242</v>
      </c>
      <c r="H3237" s="4">
        <f t="shared" si="2278"/>
        <v>0</v>
      </c>
      <c r="I3237" s="6">
        <f t="shared" si="2285"/>
        <v>1</v>
      </c>
      <c r="J3237" s="6">
        <f t="shared" si="2286"/>
        <v>2</v>
      </c>
      <c r="K3237" s="6">
        <f t="shared" si="2287"/>
        <v>1</v>
      </c>
      <c r="L3237" s="6">
        <f t="shared" si="2288"/>
        <v>0</v>
      </c>
      <c r="M3237" s="6">
        <f t="shared" si="2289"/>
        <v>0</v>
      </c>
      <c r="N3237" s="6">
        <f t="shared" si="2290"/>
        <v>0</v>
      </c>
      <c r="O3237" s="13">
        <f t="shared" si="2291"/>
        <v>20</v>
      </c>
      <c r="P3237" s="4">
        <f t="shared" si="2292"/>
        <v>5</v>
      </c>
      <c r="Q3237" s="4">
        <f t="shared" si="2293"/>
        <v>0</v>
      </c>
      <c r="R3237">
        <f t="shared" si="2294"/>
        <v>0</v>
      </c>
      <c r="S3237" s="4">
        <f t="shared" si="2295"/>
        <v>2</v>
      </c>
      <c r="T3237" s="15">
        <f t="shared" si="2296"/>
        <v>0</v>
      </c>
      <c r="U3237" s="4">
        <f t="shared" si="2297"/>
        <v>1</v>
      </c>
      <c r="V3237" s="4">
        <f t="shared" si="2298"/>
        <v>0</v>
      </c>
      <c r="W3237" s="4">
        <f t="shared" si="2299"/>
        <v>2</v>
      </c>
      <c r="X3237" s="6">
        <f t="shared" si="2300"/>
        <v>0</v>
      </c>
      <c r="Y3237" s="4">
        <f t="shared" si="2301"/>
        <v>0</v>
      </c>
      <c r="Z3237" s="6">
        <f t="shared" si="2302"/>
        <v>0</v>
      </c>
      <c r="AA3237" s="18">
        <f t="shared" si="2303"/>
        <v>0</v>
      </c>
      <c r="AB3237" s="9" t="str">
        <f t="shared" si="2282"/>
        <v>+0,2</v>
      </c>
      <c r="AC3237" s="9" t="str">
        <f>_xlfn.XLOOKUP(R3237,Sheet2!$H$3:$H$258,Sheet2!$I$3:$I$258,"-----")</f>
        <v>0</v>
      </c>
      <c r="AD3237" s="9" t="str">
        <f>_xlfn.XLOOKUP(VALUE(AE3237),Sheet2!$N$3:$N$1000,Sheet2!$O$3:$O$1000,"********")</f>
        <v>********</v>
      </c>
      <c r="AE3237" t="str">
        <f t="shared" si="2279"/>
        <v>6513</v>
      </c>
      <c r="AF3237" s="9" t="str">
        <f>IF(R3237&lt;200,"+"&amp;TEXT(R3237,"0"),"-"&amp;TEXT(_xlfn.XLOOKUP(R3237,Sheet2!$K$3:$K$130,Sheet2!$L$3:$L$130,"-----"),"0"))</f>
        <v>+0</v>
      </c>
      <c r="AG3237" s="9" t="str">
        <f t="shared" si="2304"/>
        <v/>
      </c>
      <c r="AH3237" s="9" t="str">
        <f t="shared" si="2305"/>
        <v>JMP +0,2</v>
      </c>
      <c r="AI3237" t="str">
        <f t="shared" si="2306"/>
        <v>0,+0,2</v>
      </c>
      <c r="AJ3237" s="16" t="str">
        <f t="shared" si="2307"/>
        <v>+0,2</v>
      </c>
      <c r="AK3237" t="str">
        <f t="shared" si="2308"/>
        <v>MOV 1,0</v>
      </c>
      <c r="AL3237" s="4" t="str">
        <f t="shared" si="2309"/>
        <v>MOV</v>
      </c>
      <c r="AM3237" s="4" t="str">
        <f t="shared" si="2310"/>
        <v/>
      </c>
      <c r="AN3237" s="4" t="str">
        <f t="shared" si="2311"/>
        <v/>
      </c>
      <c r="AO3237" s="4" t="str">
        <f t="shared" si="2312"/>
        <v/>
      </c>
      <c r="AP3237" s="15" t="str">
        <f t="shared" si="2313"/>
        <v/>
      </c>
      <c r="AQ3237" s="9" t="str">
        <f>_xlfn.XLOOKUP(D3237,Sheet2!$E$3:$E$101,Sheet2!$F$3:$F$101,"******************")</f>
        <v>******************</v>
      </c>
      <c r="AR3237" s="33" t="str">
        <f t="shared" si="2280"/>
        <v>DOA 0,0</v>
      </c>
      <c r="AS3237" s="9" t="str">
        <f t="shared" si="2281"/>
        <v>DOA</v>
      </c>
      <c r="AT3237" s="4">
        <f t="shared" si="2314"/>
        <v>0</v>
      </c>
      <c r="AU3237" s="6">
        <f t="shared" si="2315"/>
        <v>0</v>
      </c>
      <c r="AV3237" s="4" t="str">
        <f t="shared" si="2283"/>
        <v/>
      </c>
      <c r="AW3237" s="4">
        <f t="shared" si="2316"/>
        <v>0</v>
      </c>
      <c r="AX3237" s="4" t="str">
        <f>_xlfn.XLOOKUP(AW3237,Sheet2!$Q$3:$Q$66,Sheet2!$R$3:$R$66,"**")</f>
        <v>0</v>
      </c>
      <c r="AY3237" s="4">
        <f t="shared" si="2317"/>
        <v>2</v>
      </c>
      <c r="AZ3237" s="16" t="str">
        <f t="shared" si="2318"/>
        <v>SKPBN</v>
      </c>
    </row>
    <row r="3238" spans="1:52" x14ac:dyDescent="0.35">
      <c r="B3238" s="3">
        <f t="shared" si="2275"/>
        <v>22</v>
      </c>
      <c r="C3238" s="1">
        <f t="shared" si="2276"/>
        <v>6514</v>
      </c>
      <c r="D3238" s="2">
        <v>24462</v>
      </c>
      <c r="E3238" s="2" t="str">
        <f>_xlfn.XLOOKUP(C3238,Sheet2!$N$3:$N$1000,Sheet2!$O$3:$O$1000,"")</f>
        <v/>
      </c>
      <c r="F3238" s="9" t="str">
        <f t="shared" si="2284"/>
        <v>LDA 1,NUCAL</v>
      </c>
      <c r="G3238" s="4" t="str">
        <f t="shared" si="2277"/>
        <v>51</v>
      </c>
      <c r="H3238" s="4">
        <f t="shared" si="2278"/>
        <v>62</v>
      </c>
      <c r="I3238" s="6">
        <f t="shared" si="2285"/>
        <v>0</v>
      </c>
      <c r="J3238" s="6">
        <f t="shared" si="2286"/>
        <v>2</v>
      </c>
      <c r="K3238" s="6">
        <f t="shared" si="2287"/>
        <v>4</v>
      </c>
      <c r="L3238" s="6">
        <f t="shared" si="2288"/>
        <v>4</v>
      </c>
      <c r="M3238" s="6">
        <f t="shared" si="2289"/>
        <v>6</v>
      </c>
      <c r="N3238" s="6">
        <f t="shared" si="2290"/>
        <v>2</v>
      </c>
      <c r="O3238" s="13">
        <f t="shared" si="2291"/>
        <v>5</v>
      </c>
      <c r="P3238" s="4">
        <f t="shared" si="2292"/>
        <v>1</v>
      </c>
      <c r="Q3238" s="4">
        <f t="shared" si="2293"/>
        <v>1</v>
      </c>
      <c r="R3238">
        <f t="shared" si="2294"/>
        <v>62</v>
      </c>
      <c r="S3238" s="4">
        <f t="shared" si="2295"/>
        <v>1</v>
      </c>
      <c r="T3238" s="15">
        <f t="shared" si="2296"/>
        <v>0</v>
      </c>
      <c r="U3238" s="4">
        <f t="shared" si="2297"/>
        <v>1</v>
      </c>
      <c r="V3238" s="4">
        <f t="shared" si="2298"/>
        <v>1</v>
      </c>
      <c r="W3238" s="4">
        <f t="shared" si="2299"/>
        <v>1</v>
      </c>
      <c r="X3238" s="6">
        <f t="shared" si="2300"/>
        <v>0</v>
      </c>
      <c r="Y3238" s="4">
        <f t="shared" si="2301"/>
        <v>3</v>
      </c>
      <c r="Z3238" s="6">
        <f t="shared" si="2302"/>
        <v>0</v>
      </c>
      <c r="AA3238" s="18">
        <f t="shared" si="2303"/>
        <v>2</v>
      </c>
      <c r="AB3238" s="9" t="str">
        <f t="shared" si="2282"/>
        <v>NUCAL</v>
      </c>
      <c r="AC3238" s="9" t="str">
        <f>_xlfn.XLOOKUP(R3238,Sheet2!$H$3:$H$258,Sheet2!$I$3:$I$258,"-----")</f>
        <v>KB12</v>
      </c>
      <c r="AD3238" s="9" t="str">
        <f>_xlfn.XLOOKUP(VALUE(AE3238),Sheet2!$N$3:$N$1000,Sheet2!$O$3:$O$1000,"********")</f>
        <v>NUCAL</v>
      </c>
      <c r="AE3238" t="str">
        <f t="shared" si="2279"/>
        <v>6576</v>
      </c>
      <c r="AF3238" s="9" t="str">
        <f>IF(R3238&lt;200,"+"&amp;TEXT(R3238,"0"),"-"&amp;TEXT(_xlfn.XLOOKUP(R3238,Sheet2!$K$3:$K$130,Sheet2!$L$3:$L$130,"-----"),"0"))</f>
        <v>+62</v>
      </c>
      <c r="AG3238" s="9" t="str">
        <f t="shared" si="2304"/>
        <v/>
      </c>
      <c r="AH3238" s="9" t="str">
        <f t="shared" si="2305"/>
        <v>JSR NUCAL</v>
      </c>
      <c r="AI3238" t="str">
        <f t="shared" si="2306"/>
        <v>1,NUCAL</v>
      </c>
      <c r="AJ3238" s="16" t="str">
        <f t="shared" si="2307"/>
        <v>NUCAL</v>
      </c>
      <c r="AK3238" t="str">
        <f t="shared" si="2308"/>
        <v>NEGC 1,1,SZC</v>
      </c>
      <c r="AL3238" s="4" t="str">
        <f t="shared" si="2309"/>
        <v>NEG</v>
      </c>
      <c r="AM3238" s="4" t="str">
        <f t="shared" si="2310"/>
        <v/>
      </c>
      <c r="AN3238" s="4" t="str">
        <f t="shared" si="2311"/>
        <v>C</v>
      </c>
      <c r="AO3238" s="4" t="str">
        <f t="shared" si="2312"/>
        <v/>
      </c>
      <c r="AP3238" s="15" t="str">
        <f t="shared" si="2313"/>
        <v>,SZC</v>
      </c>
      <c r="AQ3238" s="9" t="str">
        <f>_xlfn.XLOOKUP(D3238,Sheet2!$E$3:$E$101,Sheet2!$F$3:$F$101,"******************")</f>
        <v>******************</v>
      </c>
      <c r="AR3238" s="33" t="str">
        <f t="shared" si="2280"/>
        <v>DIA 1,**</v>
      </c>
      <c r="AS3238" s="9" t="str">
        <f t="shared" si="2281"/>
        <v>DIA</v>
      </c>
      <c r="AT3238" s="4">
        <f t="shared" si="2314"/>
        <v>1</v>
      </c>
      <c r="AU3238" s="6">
        <f t="shared" si="2315"/>
        <v>0</v>
      </c>
      <c r="AV3238" s="4" t="str">
        <f t="shared" si="2283"/>
        <v/>
      </c>
      <c r="AW3238" s="4">
        <f t="shared" si="2316"/>
        <v>62</v>
      </c>
      <c r="AX3238" s="4" t="str">
        <f>_xlfn.XLOOKUP(AW3238,Sheet2!$Q$3:$Q$66,Sheet2!$R$3:$R$66,"**")</f>
        <v>**</v>
      </c>
      <c r="AY3238" s="4">
        <f t="shared" si="2317"/>
        <v>1</v>
      </c>
      <c r="AZ3238" s="16" t="str">
        <f t="shared" si="2318"/>
        <v>SKPBN</v>
      </c>
    </row>
    <row r="3239" spans="1:52" x14ac:dyDescent="0.35">
      <c r="B3239" s="3">
        <f t="shared" si="2275"/>
        <v>23</v>
      </c>
      <c r="C3239" s="1">
        <f t="shared" si="2276"/>
        <v>6515</v>
      </c>
      <c r="D3239" s="2">
        <v>30470</v>
      </c>
      <c r="E3239" s="2" t="str">
        <f>_xlfn.XLOOKUP(C3239,Sheet2!$N$3:$N$1000,Sheet2!$O$3:$O$1000,"")</f>
        <v/>
      </c>
      <c r="F3239" s="9" t="str">
        <f t="shared" si="2284"/>
        <v>LDA 2,KS</v>
      </c>
      <c r="G3239" s="4" t="str">
        <f t="shared" si="2277"/>
        <v>61</v>
      </c>
      <c r="H3239" s="4">
        <f t="shared" si="2278"/>
        <v>70</v>
      </c>
      <c r="I3239" s="6">
        <f t="shared" si="2285"/>
        <v>0</v>
      </c>
      <c r="J3239" s="6">
        <f t="shared" si="2286"/>
        <v>3</v>
      </c>
      <c r="K3239" s="6">
        <f t="shared" si="2287"/>
        <v>0</v>
      </c>
      <c r="L3239" s="6">
        <f t="shared" si="2288"/>
        <v>4</v>
      </c>
      <c r="M3239" s="6">
        <f t="shared" si="2289"/>
        <v>7</v>
      </c>
      <c r="N3239" s="6">
        <f t="shared" si="2290"/>
        <v>0</v>
      </c>
      <c r="O3239" s="13">
        <f t="shared" si="2291"/>
        <v>6</v>
      </c>
      <c r="P3239" s="4">
        <f t="shared" si="2292"/>
        <v>1</v>
      </c>
      <c r="Q3239" s="4">
        <f t="shared" si="2293"/>
        <v>2</v>
      </c>
      <c r="R3239">
        <f t="shared" si="2294"/>
        <v>70</v>
      </c>
      <c r="S3239" s="4">
        <f t="shared" si="2295"/>
        <v>1</v>
      </c>
      <c r="T3239" s="15">
        <f t="shared" si="2296"/>
        <v>0</v>
      </c>
      <c r="U3239" s="4">
        <f t="shared" si="2297"/>
        <v>1</v>
      </c>
      <c r="V3239" s="4">
        <f t="shared" si="2298"/>
        <v>2</v>
      </c>
      <c r="W3239" s="4">
        <f t="shared" si="2299"/>
        <v>1</v>
      </c>
      <c r="X3239" s="6">
        <f t="shared" si="2300"/>
        <v>0</v>
      </c>
      <c r="Y3239" s="4">
        <f t="shared" si="2301"/>
        <v>3</v>
      </c>
      <c r="Z3239" s="6">
        <f t="shared" si="2302"/>
        <v>1</v>
      </c>
      <c r="AA3239" s="18">
        <f t="shared" si="2303"/>
        <v>0</v>
      </c>
      <c r="AB3239" s="9" t="str">
        <f t="shared" si="2282"/>
        <v>KS</v>
      </c>
      <c r="AC3239" s="9" t="str">
        <f>_xlfn.XLOOKUP(R3239,Sheet2!$H$3:$H$258,Sheet2!$I$3:$I$258,"-----")</f>
        <v>KB6</v>
      </c>
      <c r="AD3239" s="9" t="str">
        <f>_xlfn.XLOOKUP(VALUE(AE3239),Sheet2!$N$3:$N$1000,Sheet2!$O$3:$O$1000,"********")</f>
        <v>KS</v>
      </c>
      <c r="AE3239" t="str">
        <f t="shared" si="2279"/>
        <v>6605</v>
      </c>
      <c r="AF3239" s="9" t="str">
        <f>IF(R3239&lt;200,"+"&amp;TEXT(R3239,"0"),"-"&amp;TEXT(_xlfn.XLOOKUP(R3239,Sheet2!$K$3:$K$130,Sheet2!$L$3:$L$130,"-----"),"0"))</f>
        <v>+70</v>
      </c>
      <c r="AG3239" s="9" t="str">
        <f t="shared" si="2304"/>
        <v/>
      </c>
      <c r="AH3239" s="9" t="str">
        <f t="shared" si="2305"/>
        <v>ISZ KS</v>
      </c>
      <c r="AI3239" t="str">
        <f t="shared" si="2306"/>
        <v>2,KS</v>
      </c>
      <c r="AJ3239" s="16" t="str">
        <f t="shared" si="2307"/>
        <v>KS</v>
      </c>
      <c r="AK3239" t="str">
        <f t="shared" si="2308"/>
        <v>NEGC# 1,2</v>
      </c>
      <c r="AL3239" s="4" t="str">
        <f t="shared" si="2309"/>
        <v>NEG</v>
      </c>
      <c r="AM3239" s="4" t="str">
        <f t="shared" si="2310"/>
        <v/>
      </c>
      <c r="AN3239" s="4" t="str">
        <f t="shared" si="2311"/>
        <v>C</v>
      </c>
      <c r="AO3239" s="4" t="str">
        <f t="shared" si="2312"/>
        <v>#</v>
      </c>
      <c r="AP3239" s="15" t="str">
        <f t="shared" si="2313"/>
        <v/>
      </c>
      <c r="AQ3239" s="9" t="str">
        <f>_xlfn.XLOOKUP(D3239,Sheet2!$E$3:$E$101,Sheet2!$F$3:$F$101,"******************")</f>
        <v>******************</v>
      </c>
      <c r="AR3239" s="33" t="str">
        <f t="shared" si="2280"/>
        <v>DIA 2,**</v>
      </c>
      <c r="AS3239" s="9" t="str">
        <f t="shared" si="2281"/>
        <v>DIA</v>
      </c>
      <c r="AT3239" s="4">
        <f t="shared" si="2314"/>
        <v>2</v>
      </c>
      <c r="AU3239" s="6">
        <f t="shared" si="2315"/>
        <v>0</v>
      </c>
      <c r="AV3239" s="4" t="str">
        <f t="shared" si="2283"/>
        <v/>
      </c>
      <c r="AW3239" s="4">
        <f t="shared" si="2316"/>
        <v>70</v>
      </c>
      <c r="AX3239" s="4" t="str">
        <f>_xlfn.XLOOKUP(AW3239,Sheet2!$Q$3:$Q$66,Sheet2!$R$3:$R$66,"**")</f>
        <v>**</v>
      </c>
      <c r="AY3239" s="4">
        <f t="shared" si="2317"/>
        <v>1</v>
      </c>
      <c r="AZ3239" s="16" t="str">
        <f t="shared" si="2318"/>
        <v>SKPBN</v>
      </c>
    </row>
    <row r="3240" spans="1:52" x14ac:dyDescent="0.35">
      <c r="B3240" s="3">
        <f t="shared" si="2275"/>
        <v>24</v>
      </c>
      <c r="C3240" s="1">
        <f t="shared" si="2276"/>
        <v>6516</v>
      </c>
      <c r="D3240" s="2">
        <v>6465</v>
      </c>
      <c r="E3240" s="2" t="str">
        <f>_xlfn.XLOOKUP(C3240,Sheet2!$N$3:$N$1000,Sheet2!$O$3:$O$1000,"")</f>
        <v/>
      </c>
      <c r="F3240" s="9" t="str">
        <f t="shared" si="2284"/>
        <v>JSR @KEYS+1</v>
      </c>
      <c r="G3240" s="4" t="str">
        <f t="shared" si="2277"/>
        <v>15</v>
      </c>
      <c r="H3240" s="4">
        <f t="shared" si="2278"/>
        <v>65</v>
      </c>
      <c r="I3240" s="6">
        <f t="shared" si="2285"/>
        <v>0</v>
      </c>
      <c r="J3240" s="6">
        <f t="shared" si="2286"/>
        <v>0</v>
      </c>
      <c r="K3240" s="6">
        <f t="shared" si="2287"/>
        <v>6</v>
      </c>
      <c r="L3240" s="6">
        <f t="shared" si="2288"/>
        <v>4</v>
      </c>
      <c r="M3240" s="6">
        <f t="shared" si="2289"/>
        <v>6</v>
      </c>
      <c r="N3240" s="6">
        <f t="shared" si="2290"/>
        <v>5</v>
      </c>
      <c r="O3240" s="13">
        <f t="shared" si="2291"/>
        <v>1</v>
      </c>
      <c r="P3240" s="4">
        <f t="shared" si="2292"/>
        <v>0</v>
      </c>
      <c r="Q3240" s="4">
        <f t="shared" si="2293"/>
        <v>1</v>
      </c>
      <c r="R3240">
        <f t="shared" si="2294"/>
        <v>65</v>
      </c>
      <c r="S3240" s="4">
        <f t="shared" si="2295"/>
        <v>1</v>
      </c>
      <c r="T3240" s="15">
        <f t="shared" si="2296"/>
        <v>1</v>
      </c>
      <c r="U3240" s="4">
        <f t="shared" si="2297"/>
        <v>0</v>
      </c>
      <c r="V3240" s="4">
        <f t="shared" si="2298"/>
        <v>1</v>
      </c>
      <c r="W3240" s="4">
        <f t="shared" si="2299"/>
        <v>5</v>
      </c>
      <c r="X3240" s="6">
        <f t="shared" si="2300"/>
        <v>0</v>
      </c>
      <c r="Y3240" s="4">
        <f t="shared" si="2301"/>
        <v>3</v>
      </c>
      <c r="Z3240" s="6">
        <f t="shared" si="2302"/>
        <v>0</v>
      </c>
      <c r="AA3240" s="18">
        <f t="shared" si="2303"/>
        <v>5</v>
      </c>
      <c r="AB3240" s="9" t="str">
        <f t="shared" si="2282"/>
        <v>KEYS+1</v>
      </c>
      <c r="AC3240" s="9" t="str">
        <f>_xlfn.XLOOKUP(R3240,Sheet2!$H$3:$H$258,Sheet2!$I$3:$I$258,"-----")</f>
        <v>KB9</v>
      </c>
      <c r="AD3240" s="9" t="str">
        <f>_xlfn.XLOOKUP(VALUE(AE3240),Sheet2!$N$3:$N$1000,Sheet2!$O$3:$O$1000,"********")</f>
        <v>KEYS+1</v>
      </c>
      <c r="AE3240" t="str">
        <f t="shared" si="2279"/>
        <v>6603</v>
      </c>
      <c r="AF3240" s="9" t="str">
        <f>IF(R3240&lt;200,"+"&amp;TEXT(R3240,"0"),"-"&amp;TEXT(_xlfn.XLOOKUP(R3240,Sheet2!$K$3:$K$130,Sheet2!$L$3:$L$130,"-----"),"0"))</f>
        <v>+65</v>
      </c>
      <c r="AG3240" s="9" t="str">
        <f t="shared" si="2304"/>
        <v>@</v>
      </c>
      <c r="AH3240" s="9" t="str">
        <f t="shared" si="2305"/>
        <v>JSR @KEYS+1</v>
      </c>
      <c r="AI3240" t="str">
        <f t="shared" si="2306"/>
        <v>1,@KEYS+1</v>
      </c>
      <c r="AJ3240" s="16" t="str">
        <f t="shared" si="2307"/>
        <v>@KEYS+1</v>
      </c>
      <c r="AK3240" t="str">
        <f t="shared" si="2308"/>
        <v>SUBC 0,1,SNR</v>
      </c>
      <c r="AL3240" s="4" t="str">
        <f t="shared" si="2309"/>
        <v>SUB</v>
      </c>
      <c r="AM3240" s="4" t="str">
        <f t="shared" si="2310"/>
        <v/>
      </c>
      <c r="AN3240" s="4" t="str">
        <f t="shared" si="2311"/>
        <v>C</v>
      </c>
      <c r="AO3240" s="4" t="str">
        <f t="shared" si="2312"/>
        <v/>
      </c>
      <c r="AP3240" s="15" t="str">
        <f t="shared" si="2313"/>
        <v>,SNR</v>
      </c>
      <c r="AQ3240" s="9" t="str">
        <f>_xlfn.XLOOKUP(D3240,Sheet2!$E$3:$E$101,Sheet2!$F$3:$F$101,"******************")</f>
        <v>******************</v>
      </c>
      <c r="AR3240" s="33" t="str">
        <f t="shared" si="2280"/>
        <v>DIC 1,**</v>
      </c>
      <c r="AS3240" s="9" t="str">
        <f t="shared" si="2281"/>
        <v>DIC</v>
      </c>
      <c r="AT3240" s="4">
        <f t="shared" si="2314"/>
        <v>1</v>
      </c>
      <c r="AU3240" s="6">
        <f t="shared" si="2315"/>
        <v>0</v>
      </c>
      <c r="AV3240" s="4" t="str">
        <f t="shared" si="2283"/>
        <v/>
      </c>
      <c r="AW3240" s="4">
        <f t="shared" si="2316"/>
        <v>65</v>
      </c>
      <c r="AX3240" s="4" t="str">
        <f>_xlfn.XLOOKUP(AW3240,Sheet2!$Q$3:$Q$66,Sheet2!$R$3:$R$66,"**")</f>
        <v>**</v>
      </c>
      <c r="AY3240" s="4">
        <f t="shared" si="2317"/>
        <v>5</v>
      </c>
      <c r="AZ3240" s="16" t="str">
        <f t="shared" si="2318"/>
        <v>SKPBN</v>
      </c>
    </row>
    <row r="3241" spans="1:52" x14ac:dyDescent="0.35">
      <c r="B3241" s="3">
        <v>26</v>
      </c>
      <c r="C3241" s="1">
        <f t="shared" si="2276"/>
        <v>6517</v>
      </c>
      <c r="D3241" s="2">
        <v>30470</v>
      </c>
      <c r="E3241" s="2" t="str">
        <f>_xlfn.XLOOKUP(C3241,Sheet2!$N$3:$N$1000,Sheet2!$O$3:$O$1000,"")</f>
        <v/>
      </c>
      <c r="F3241" s="9" t="str">
        <f t="shared" si="2284"/>
        <v>LDA 2,S.3D1</v>
      </c>
      <c r="G3241" s="4" t="str">
        <f t="shared" si="2277"/>
        <v>61</v>
      </c>
      <c r="H3241" s="4">
        <f t="shared" si="2278"/>
        <v>70</v>
      </c>
      <c r="I3241" s="6">
        <f t="shared" si="2285"/>
        <v>0</v>
      </c>
      <c r="J3241" s="6">
        <f t="shared" si="2286"/>
        <v>3</v>
      </c>
      <c r="K3241" s="6">
        <f t="shared" si="2287"/>
        <v>0</v>
      </c>
      <c r="L3241" s="6">
        <f t="shared" si="2288"/>
        <v>4</v>
      </c>
      <c r="M3241" s="6">
        <f t="shared" si="2289"/>
        <v>7</v>
      </c>
      <c r="N3241" s="6">
        <f t="shared" si="2290"/>
        <v>0</v>
      </c>
      <c r="O3241" s="13">
        <f t="shared" si="2291"/>
        <v>6</v>
      </c>
      <c r="P3241" s="4">
        <f t="shared" si="2292"/>
        <v>1</v>
      </c>
      <c r="Q3241" s="4">
        <f t="shared" si="2293"/>
        <v>2</v>
      </c>
      <c r="R3241">
        <f t="shared" si="2294"/>
        <v>70</v>
      </c>
      <c r="S3241" s="4">
        <f t="shared" si="2295"/>
        <v>1</v>
      </c>
      <c r="T3241" s="15">
        <f t="shared" si="2296"/>
        <v>0</v>
      </c>
      <c r="U3241" s="4">
        <f t="shared" si="2297"/>
        <v>1</v>
      </c>
      <c r="V3241" s="4">
        <f t="shared" si="2298"/>
        <v>2</v>
      </c>
      <c r="W3241" s="4">
        <f t="shared" si="2299"/>
        <v>1</v>
      </c>
      <c r="X3241" s="6">
        <f t="shared" si="2300"/>
        <v>0</v>
      </c>
      <c r="Y3241" s="4">
        <f t="shared" si="2301"/>
        <v>3</v>
      </c>
      <c r="Z3241" s="6">
        <f t="shared" si="2302"/>
        <v>1</v>
      </c>
      <c r="AA3241" s="18">
        <f t="shared" si="2303"/>
        <v>0</v>
      </c>
      <c r="AB3241" s="9" t="str">
        <f t="shared" si="2282"/>
        <v>S.3D1</v>
      </c>
      <c r="AC3241" s="9" t="str">
        <f>_xlfn.XLOOKUP(R3241,Sheet2!$H$3:$H$258,Sheet2!$I$3:$I$258,"-----")</f>
        <v>KB6</v>
      </c>
      <c r="AD3241" s="9" t="str">
        <f>_xlfn.XLOOKUP(VALUE(AE3241),Sheet2!$N$3:$N$1000,Sheet2!$O$3:$O$1000,"********")</f>
        <v>S.3D1</v>
      </c>
      <c r="AE3241" t="str">
        <f t="shared" si="2279"/>
        <v>6607</v>
      </c>
      <c r="AF3241" s="9" t="str">
        <f>IF(R3241&lt;200,"+"&amp;TEXT(R3241,"0"),"-"&amp;TEXT(_xlfn.XLOOKUP(R3241,Sheet2!$K$3:$K$130,Sheet2!$L$3:$L$130,"-----"),"0"))</f>
        <v>+70</v>
      </c>
      <c r="AG3241" s="9" t="str">
        <f t="shared" si="2304"/>
        <v/>
      </c>
      <c r="AH3241" s="9" t="str">
        <f t="shared" si="2305"/>
        <v>ISZ S.3D1</v>
      </c>
      <c r="AI3241" t="str">
        <f t="shared" si="2306"/>
        <v>2,S.3D1</v>
      </c>
      <c r="AJ3241" s="16" t="str">
        <f t="shared" si="2307"/>
        <v>S.3D1</v>
      </c>
      <c r="AK3241" t="str">
        <f t="shared" si="2308"/>
        <v>NEGC# 1,2</v>
      </c>
      <c r="AL3241" s="4" t="str">
        <f t="shared" si="2309"/>
        <v>NEG</v>
      </c>
      <c r="AM3241" s="4" t="str">
        <f t="shared" si="2310"/>
        <v/>
      </c>
      <c r="AN3241" s="4" t="str">
        <f t="shared" si="2311"/>
        <v>C</v>
      </c>
      <c r="AO3241" s="4" t="str">
        <f t="shared" si="2312"/>
        <v>#</v>
      </c>
      <c r="AP3241" s="15" t="str">
        <f t="shared" si="2313"/>
        <v/>
      </c>
      <c r="AQ3241" s="9" t="str">
        <f>_xlfn.XLOOKUP(D3241,Sheet2!$E$3:$E$101,Sheet2!$F$3:$F$101,"******************")</f>
        <v>******************</v>
      </c>
      <c r="AR3241" s="33" t="str">
        <f t="shared" si="2280"/>
        <v>DIA 2,**</v>
      </c>
      <c r="AS3241" s="9" t="str">
        <f t="shared" si="2281"/>
        <v>DIA</v>
      </c>
      <c r="AT3241" s="4">
        <f t="shared" si="2314"/>
        <v>2</v>
      </c>
      <c r="AU3241" s="6">
        <f t="shared" si="2315"/>
        <v>0</v>
      </c>
      <c r="AV3241" s="4" t="str">
        <f t="shared" si="2283"/>
        <v/>
      </c>
      <c r="AW3241" s="4">
        <f t="shared" si="2316"/>
        <v>70</v>
      </c>
      <c r="AX3241" s="4" t="str">
        <f>_xlfn.XLOOKUP(AW3241,Sheet2!$Q$3:$Q$66,Sheet2!$R$3:$R$66,"**")</f>
        <v>**</v>
      </c>
      <c r="AY3241" s="4">
        <f t="shared" si="2317"/>
        <v>1</v>
      </c>
      <c r="AZ3241" s="16" t="str">
        <f t="shared" si="2318"/>
        <v>SKPBN</v>
      </c>
    </row>
    <row r="3242" spans="1:52" x14ac:dyDescent="0.35">
      <c r="B3242" s="3">
        <f t="shared" si="2275"/>
        <v>27</v>
      </c>
      <c r="C3242" s="1">
        <f t="shared" si="2276"/>
        <v>6520</v>
      </c>
      <c r="D3242" s="2">
        <v>6464</v>
      </c>
      <c r="E3242" s="2" t="str">
        <f>_xlfn.XLOOKUP(C3242,Sheet2!$N$3:$N$1000,Sheet2!$O$3:$O$1000,"")</f>
        <v/>
      </c>
      <c r="F3242" s="9" t="str">
        <f t="shared" si="2284"/>
        <v>JSR @KEYS+2</v>
      </c>
      <c r="G3242" s="4" t="str">
        <f t="shared" si="2277"/>
        <v>15</v>
      </c>
      <c r="H3242" s="4">
        <f t="shared" si="2278"/>
        <v>64</v>
      </c>
      <c r="I3242" s="6">
        <f t="shared" si="2285"/>
        <v>0</v>
      </c>
      <c r="J3242" s="6">
        <f t="shared" si="2286"/>
        <v>0</v>
      </c>
      <c r="K3242" s="6">
        <f t="shared" si="2287"/>
        <v>6</v>
      </c>
      <c r="L3242" s="6">
        <f t="shared" si="2288"/>
        <v>4</v>
      </c>
      <c r="M3242" s="6">
        <f t="shared" si="2289"/>
        <v>6</v>
      </c>
      <c r="N3242" s="6">
        <f t="shared" si="2290"/>
        <v>4</v>
      </c>
      <c r="O3242" s="13">
        <f t="shared" si="2291"/>
        <v>1</v>
      </c>
      <c r="P3242" s="4">
        <f t="shared" si="2292"/>
        <v>0</v>
      </c>
      <c r="Q3242" s="4">
        <f t="shared" si="2293"/>
        <v>1</v>
      </c>
      <c r="R3242">
        <f t="shared" si="2294"/>
        <v>64</v>
      </c>
      <c r="S3242" s="4">
        <f t="shared" si="2295"/>
        <v>1</v>
      </c>
      <c r="T3242" s="15">
        <f t="shared" si="2296"/>
        <v>1</v>
      </c>
      <c r="U3242" s="4">
        <f t="shared" si="2297"/>
        <v>0</v>
      </c>
      <c r="V3242" s="4">
        <f t="shared" si="2298"/>
        <v>1</v>
      </c>
      <c r="W3242" s="4">
        <f t="shared" si="2299"/>
        <v>5</v>
      </c>
      <c r="X3242" s="6">
        <f t="shared" si="2300"/>
        <v>0</v>
      </c>
      <c r="Y3242" s="4">
        <f t="shared" si="2301"/>
        <v>3</v>
      </c>
      <c r="Z3242" s="6">
        <f t="shared" si="2302"/>
        <v>0</v>
      </c>
      <c r="AA3242" s="18">
        <f t="shared" si="2303"/>
        <v>4</v>
      </c>
      <c r="AB3242" s="9" t="str">
        <f t="shared" si="2282"/>
        <v>KEYS+2</v>
      </c>
      <c r="AC3242" s="9" t="str">
        <f>_xlfn.XLOOKUP(R3242,Sheet2!$H$3:$H$258,Sheet2!$I$3:$I$258,"-----")</f>
        <v>KB10</v>
      </c>
      <c r="AD3242" s="9" t="str">
        <f>_xlfn.XLOOKUP(VALUE(AE3242),Sheet2!$N$3:$N$1000,Sheet2!$O$3:$O$1000,"********")</f>
        <v>KEYS+2</v>
      </c>
      <c r="AE3242" t="str">
        <f t="shared" si="2279"/>
        <v>6604</v>
      </c>
      <c r="AF3242" s="9" t="str">
        <f>IF(R3242&lt;200,"+"&amp;TEXT(R3242,"0"),"-"&amp;TEXT(_xlfn.XLOOKUP(R3242,Sheet2!$K$3:$K$130,Sheet2!$L$3:$L$130,"-----"),"0"))</f>
        <v>+64</v>
      </c>
      <c r="AG3242" s="9" t="str">
        <f t="shared" si="2304"/>
        <v>@</v>
      </c>
      <c r="AH3242" s="9" t="str">
        <f t="shared" si="2305"/>
        <v>JSR @KEYS+2</v>
      </c>
      <c r="AI3242" t="str">
        <f t="shared" si="2306"/>
        <v>1,@KEYS+2</v>
      </c>
      <c r="AJ3242" s="16" t="str">
        <f t="shared" si="2307"/>
        <v>@KEYS+2</v>
      </c>
      <c r="AK3242" t="str">
        <f t="shared" si="2308"/>
        <v>SUBC 0,1,SZR</v>
      </c>
      <c r="AL3242" s="4" t="str">
        <f t="shared" si="2309"/>
        <v>SUB</v>
      </c>
      <c r="AM3242" s="4" t="str">
        <f t="shared" si="2310"/>
        <v/>
      </c>
      <c r="AN3242" s="4" t="str">
        <f t="shared" si="2311"/>
        <v>C</v>
      </c>
      <c r="AO3242" s="4" t="str">
        <f t="shared" si="2312"/>
        <v/>
      </c>
      <c r="AP3242" s="15" t="str">
        <f t="shared" si="2313"/>
        <v>,SZR</v>
      </c>
      <c r="AQ3242" s="9" t="str">
        <f>_xlfn.XLOOKUP(D3242,Sheet2!$E$3:$E$101,Sheet2!$F$3:$F$101,"******************")</f>
        <v>******************</v>
      </c>
      <c r="AR3242" s="33" t="str">
        <f t="shared" si="2280"/>
        <v>DIC 1,**</v>
      </c>
      <c r="AS3242" s="9" t="str">
        <f t="shared" si="2281"/>
        <v>DIC</v>
      </c>
      <c r="AT3242" s="4">
        <f t="shared" si="2314"/>
        <v>1</v>
      </c>
      <c r="AU3242" s="6">
        <f t="shared" si="2315"/>
        <v>0</v>
      </c>
      <c r="AV3242" s="4" t="str">
        <f t="shared" si="2283"/>
        <v/>
      </c>
      <c r="AW3242" s="4">
        <f t="shared" si="2316"/>
        <v>64</v>
      </c>
      <c r="AX3242" s="4" t="str">
        <f>_xlfn.XLOOKUP(AW3242,Sheet2!$Q$3:$Q$66,Sheet2!$R$3:$R$66,"**")</f>
        <v>**</v>
      </c>
      <c r="AY3242" s="4">
        <f t="shared" si="2317"/>
        <v>5</v>
      </c>
      <c r="AZ3242" s="16" t="str">
        <f t="shared" si="2318"/>
        <v>SKPBN</v>
      </c>
    </row>
    <row r="3243" spans="1:52" x14ac:dyDescent="0.35">
      <c r="B3243" s="3">
        <f t="shared" si="2275"/>
        <v>28</v>
      </c>
      <c r="C3243" s="1">
        <f t="shared" si="2276"/>
        <v>6521</v>
      </c>
      <c r="D3243" s="2">
        <v>44455</v>
      </c>
      <c r="E3243" s="2" t="str">
        <f>_xlfn.XLOOKUP(C3243,Sheet2!$N$3:$N$1000,Sheet2!$O$3:$O$1000,"")</f>
        <v/>
      </c>
      <c r="F3243" s="9" t="str">
        <f t="shared" si="2284"/>
        <v>STA 1,NUCAL</v>
      </c>
      <c r="G3243" s="4" t="str">
        <f t="shared" si="2277"/>
        <v>111</v>
      </c>
      <c r="H3243" s="4">
        <f t="shared" si="2278"/>
        <v>55</v>
      </c>
      <c r="I3243" s="6">
        <f t="shared" si="2285"/>
        <v>0</v>
      </c>
      <c r="J3243" s="6">
        <f t="shared" si="2286"/>
        <v>4</v>
      </c>
      <c r="K3243" s="6">
        <f t="shared" si="2287"/>
        <v>4</v>
      </c>
      <c r="L3243" s="6">
        <f t="shared" si="2288"/>
        <v>4</v>
      </c>
      <c r="M3243" s="6">
        <f t="shared" si="2289"/>
        <v>5</v>
      </c>
      <c r="N3243" s="6">
        <f t="shared" si="2290"/>
        <v>5</v>
      </c>
      <c r="O3243" s="13">
        <f t="shared" si="2291"/>
        <v>9</v>
      </c>
      <c r="P3243" s="4">
        <f t="shared" si="2292"/>
        <v>2</v>
      </c>
      <c r="Q3243" s="4">
        <f t="shared" si="2293"/>
        <v>1</v>
      </c>
      <c r="R3243">
        <f t="shared" si="2294"/>
        <v>55</v>
      </c>
      <c r="S3243" s="4">
        <f t="shared" si="2295"/>
        <v>1</v>
      </c>
      <c r="T3243" s="15">
        <f t="shared" si="2296"/>
        <v>0</v>
      </c>
      <c r="U3243" s="4">
        <f t="shared" si="2297"/>
        <v>2</v>
      </c>
      <c r="V3243" s="4">
        <f t="shared" si="2298"/>
        <v>1</v>
      </c>
      <c r="W3243" s="4">
        <f t="shared" si="2299"/>
        <v>1</v>
      </c>
      <c r="X3243" s="6">
        <f t="shared" si="2300"/>
        <v>0</v>
      </c>
      <c r="Y3243" s="4">
        <f t="shared" si="2301"/>
        <v>2</v>
      </c>
      <c r="Z3243" s="6">
        <f t="shared" si="2302"/>
        <v>1</v>
      </c>
      <c r="AA3243" s="18">
        <f t="shared" si="2303"/>
        <v>5</v>
      </c>
      <c r="AB3243" s="9" t="str">
        <f t="shared" si="2282"/>
        <v>NUCAL</v>
      </c>
      <c r="AC3243" s="9" t="str">
        <f>_xlfn.XLOOKUP(R3243,Sheet2!$H$3:$H$258,Sheet2!$I$3:$I$258,"-----")</f>
        <v>.TU+2</v>
      </c>
      <c r="AD3243" s="9" t="str">
        <f>_xlfn.XLOOKUP(VALUE(AE3243),Sheet2!$N$3:$N$1000,Sheet2!$O$3:$O$1000,"********")</f>
        <v>NUCAL</v>
      </c>
      <c r="AE3243" t="str">
        <f t="shared" si="2279"/>
        <v>6576</v>
      </c>
      <c r="AF3243" s="9" t="str">
        <f>IF(R3243&lt;200,"+"&amp;TEXT(R3243,"0"),"-"&amp;TEXT(_xlfn.XLOOKUP(R3243,Sheet2!$K$3:$K$130,Sheet2!$L$3:$L$130,"-----"),"0"))</f>
        <v>+55</v>
      </c>
      <c r="AG3243" s="9" t="str">
        <f t="shared" si="2304"/>
        <v/>
      </c>
      <c r="AH3243" s="9" t="str">
        <f t="shared" si="2305"/>
        <v>JSR NUCAL</v>
      </c>
      <c r="AI3243" t="str">
        <f t="shared" si="2306"/>
        <v>1,NUCAL</v>
      </c>
      <c r="AJ3243" s="16" t="str">
        <f t="shared" si="2307"/>
        <v>NUCAL</v>
      </c>
      <c r="AK3243" t="str">
        <f t="shared" si="2308"/>
        <v>NEGO# 2,1,SNR</v>
      </c>
      <c r="AL3243" s="4" t="str">
        <f t="shared" si="2309"/>
        <v>NEG</v>
      </c>
      <c r="AM3243" s="4" t="str">
        <f t="shared" si="2310"/>
        <v/>
      </c>
      <c r="AN3243" s="4" t="str">
        <f t="shared" si="2311"/>
        <v>O</v>
      </c>
      <c r="AO3243" s="4" t="str">
        <f t="shared" si="2312"/>
        <v>#</v>
      </c>
      <c r="AP3243" s="15" t="str">
        <f t="shared" si="2313"/>
        <v>,SNR</v>
      </c>
      <c r="AQ3243" s="9" t="str">
        <f>_xlfn.XLOOKUP(D3243,Sheet2!$E$3:$E$101,Sheet2!$F$3:$F$101,"******************")</f>
        <v>******************</v>
      </c>
      <c r="AR3243" s="33" t="str">
        <f t="shared" si="2280"/>
        <v>DIA 1,**</v>
      </c>
      <c r="AS3243" s="9" t="str">
        <f t="shared" si="2281"/>
        <v>DIA</v>
      </c>
      <c r="AT3243" s="4">
        <f t="shared" si="2314"/>
        <v>1</v>
      </c>
      <c r="AU3243" s="6">
        <f t="shared" si="2315"/>
        <v>0</v>
      </c>
      <c r="AV3243" s="4" t="str">
        <f t="shared" si="2283"/>
        <v/>
      </c>
      <c r="AW3243" s="4">
        <f t="shared" si="2316"/>
        <v>55</v>
      </c>
      <c r="AX3243" s="4" t="str">
        <f>_xlfn.XLOOKUP(AW3243,Sheet2!$Q$3:$Q$66,Sheet2!$R$3:$R$66,"**")</f>
        <v>**</v>
      </c>
      <c r="AY3243" s="4">
        <f t="shared" si="2317"/>
        <v>1</v>
      </c>
      <c r="AZ3243" s="16" t="str">
        <f t="shared" si="2318"/>
        <v>SKPBN</v>
      </c>
    </row>
    <row r="3244" spans="1:52" x14ac:dyDescent="0.35">
      <c r="B3244" s="3">
        <f t="shared" si="2275"/>
        <v>29</v>
      </c>
      <c r="C3244" s="1">
        <f t="shared" si="2276"/>
        <v>6522</v>
      </c>
      <c r="D3244" s="2">
        <v>131000</v>
      </c>
      <c r="E3244" s="2" t="str">
        <f>_xlfn.XLOOKUP(C3244,Sheet2!$N$3:$N$1000,Sheet2!$O$3:$O$1000,"")</f>
        <v/>
      </c>
      <c r="F3244" s="9" t="str">
        <f t="shared" si="2284"/>
        <v>MOV 1,2</v>
      </c>
      <c r="G3244" s="4" t="str">
        <f t="shared" si="2277"/>
        <v>262</v>
      </c>
      <c r="H3244" s="4">
        <f t="shared" si="2278"/>
        <v>0</v>
      </c>
      <c r="I3244" s="6">
        <f t="shared" si="2285"/>
        <v>1</v>
      </c>
      <c r="J3244" s="6">
        <f t="shared" si="2286"/>
        <v>3</v>
      </c>
      <c r="K3244" s="6">
        <f t="shared" si="2287"/>
        <v>1</v>
      </c>
      <c r="L3244" s="6">
        <f t="shared" si="2288"/>
        <v>0</v>
      </c>
      <c r="M3244" s="6">
        <f t="shared" si="2289"/>
        <v>0</v>
      </c>
      <c r="N3244" s="6">
        <f t="shared" si="2290"/>
        <v>0</v>
      </c>
      <c r="O3244" s="13">
        <f t="shared" si="2291"/>
        <v>22</v>
      </c>
      <c r="P3244" s="4">
        <f t="shared" si="2292"/>
        <v>5</v>
      </c>
      <c r="Q3244" s="4">
        <f t="shared" si="2293"/>
        <v>2</v>
      </c>
      <c r="R3244">
        <f t="shared" si="2294"/>
        <v>0</v>
      </c>
      <c r="S3244" s="4">
        <f t="shared" si="2295"/>
        <v>2</v>
      </c>
      <c r="T3244" s="15">
        <f t="shared" si="2296"/>
        <v>0</v>
      </c>
      <c r="U3244" s="4">
        <f t="shared" si="2297"/>
        <v>1</v>
      </c>
      <c r="V3244" s="4">
        <f t="shared" si="2298"/>
        <v>2</v>
      </c>
      <c r="W3244" s="4">
        <f t="shared" si="2299"/>
        <v>2</v>
      </c>
      <c r="X3244" s="6">
        <f t="shared" si="2300"/>
        <v>0</v>
      </c>
      <c r="Y3244" s="4">
        <f t="shared" si="2301"/>
        <v>0</v>
      </c>
      <c r="Z3244" s="6">
        <f t="shared" si="2302"/>
        <v>0</v>
      </c>
      <c r="AA3244" s="18">
        <f t="shared" si="2303"/>
        <v>0</v>
      </c>
      <c r="AB3244" s="9" t="str">
        <f t="shared" si="2282"/>
        <v>+0,2</v>
      </c>
      <c r="AC3244" s="9" t="str">
        <f>_xlfn.XLOOKUP(R3244,Sheet2!$H$3:$H$258,Sheet2!$I$3:$I$258,"-----")</f>
        <v>0</v>
      </c>
      <c r="AD3244" s="9" t="str">
        <f>_xlfn.XLOOKUP(VALUE(AE3244),Sheet2!$N$3:$N$1000,Sheet2!$O$3:$O$1000,"********")</f>
        <v>********</v>
      </c>
      <c r="AE3244" t="str">
        <f t="shared" si="2279"/>
        <v>6522</v>
      </c>
      <c r="AF3244" s="9" t="str">
        <f>IF(R3244&lt;200,"+"&amp;TEXT(R3244,"0"),"-"&amp;TEXT(_xlfn.XLOOKUP(R3244,Sheet2!$K$3:$K$130,Sheet2!$L$3:$L$130,"-----"),"0"))</f>
        <v>+0</v>
      </c>
      <c r="AG3244" s="9" t="str">
        <f t="shared" si="2304"/>
        <v/>
      </c>
      <c r="AH3244" s="9" t="str">
        <f t="shared" si="2305"/>
        <v>ISZ +0,2</v>
      </c>
      <c r="AI3244" t="str">
        <f t="shared" si="2306"/>
        <v>2,+0,2</v>
      </c>
      <c r="AJ3244" s="16" t="str">
        <f t="shared" si="2307"/>
        <v>+0,2</v>
      </c>
      <c r="AK3244" t="str">
        <f t="shared" si="2308"/>
        <v>MOV 1,2</v>
      </c>
      <c r="AL3244" s="4" t="str">
        <f t="shared" si="2309"/>
        <v>MOV</v>
      </c>
      <c r="AM3244" s="4" t="str">
        <f t="shared" si="2310"/>
        <v/>
      </c>
      <c r="AN3244" s="4" t="str">
        <f t="shared" si="2311"/>
        <v/>
      </c>
      <c r="AO3244" s="4" t="str">
        <f t="shared" si="2312"/>
        <v/>
      </c>
      <c r="AP3244" s="15" t="str">
        <f t="shared" si="2313"/>
        <v/>
      </c>
      <c r="AQ3244" s="9" t="str">
        <f>_xlfn.XLOOKUP(D3244,Sheet2!$E$3:$E$101,Sheet2!$F$3:$F$101,"******************")</f>
        <v>******************</v>
      </c>
      <c r="AR3244" s="33" t="str">
        <f t="shared" si="2280"/>
        <v>DOA 2,0</v>
      </c>
      <c r="AS3244" s="9" t="str">
        <f t="shared" si="2281"/>
        <v>DOA</v>
      </c>
      <c r="AT3244" s="4">
        <f t="shared" si="2314"/>
        <v>2</v>
      </c>
      <c r="AU3244" s="6">
        <f t="shared" si="2315"/>
        <v>0</v>
      </c>
      <c r="AV3244" s="4" t="str">
        <f t="shared" si="2283"/>
        <v/>
      </c>
      <c r="AW3244" s="4">
        <f t="shared" si="2316"/>
        <v>0</v>
      </c>
      <c r="AX3244" s="4" t="str">
        <f>_xlfn.XLOOKUP(AW3244,Sheet2!$Q$3:$Q$66,Sheet2!$R$3:$R$66,"**")</f>
        <v>0</v>
      </c>
      <c r="AY3244" s="4">
        <f t="shared" si="2317"/>
        <v>2</v>
      </c>
      <c r="AZ3244" s="16" t="str">
        <f t="shared" si="2318"/>
        <v>SKPBN</v>
      </c>
    </row>
    <row r="3245" spans="1:52" x14ac:dyDescent="0.35">
      <c r="B3245" s="3">
        <f t="shared" si="2275"/>
        <v>30</v>
      </c>
      <c r="C3245" s="1">
        <f t="shared" si="2276"/>
        <v>6523</v>
      </c>
      <c r="D3245" s="2">
        <v>24452</v>
      </c>
      <c r="E3245" s="2" t="str">
        <f>_xlfn.XLOOKUP(C3245,Sheet2!$N$3:$N$1000,Sheet2!$O$3:$O$1000,"")</f>
        <v/>
      </c>
      <c r="F3245" s="9" t="str">
        <f t="shared" si="2284"/>
        <v>LDA 1,ORDINAL</v>
      </c>
      <c r="G3245" s="4" t="str">
        <f t="shared" si="2277"/>
        <v>51</v>
      </c>
      <c r="H3245" s="4">
        <f t="shared" si="2278"/>
        <v>52</v>
      </c>
      <c r="I3245" s="6">
        <f t="shared" si="2285"/>
        <v>0</v>
      </c>
      <c r="J3245" s="6">
        <f t="shared" si="2286"/>
        <v>2</v>
      </c>
      <c r="K3245" s="6">
        <f t="shared" si="2287"/>
        <v>4</v>
      </c>
      <c r="L3245" s="6">
        <f t="shared" si="2288"/>
        <v>4</v>
      </c>
      <c r="M3245" s="6">
        <f t="shared" si="2289"/>
        <v>5</v>
      </c>
      <c r="N3245" s="6">
        <f t="shared" si="2290"/>
        <v>2</v>
      </c>
      <c r="O3245" s="13">
        <f t="shared" si="2291"/>
        <v>5</v>
      </c>
      <c r="P3245" s="4">
        <f t="shared" si="2292"/>
        <v>1</v>
      </c>
      <c r="Q3245" s="4">
        <f t="shared" si="2293"/>
        <v>1</v>
      </c>
      <c r="R3245">
        <f t="shared" si="2294"/>
        <v>52</v>
      </c>
      <c r="S3245" s="4">
        <f t="shared" si="2295"/>
        <v>1</v>
      </c>
      <c r="T3245" s="15">
        <f t="shared" si="2296"/>
        <v>0</v>
      </c>
      <c r="U3245" s="4">
        <f t="shared" si="2297"/>
        <v>1</v>
      </c>
      <c r="V3245" s="4">
        <f t="shared" si="2298"/>
        <v>1</v>
      </c>
      <c r="W3245" s="4">
        <f t="shared" si="2299"/>
        <v>1</v>
      </c>
      <c r="X3245" s="6">
        <f t="shared" si="2300"/>
        <v>0</v>
      </c>
      <c r="Y3245" s="4">
        <f t="shared" si="2301"/>
        <v>2</v>
      </c>
      <c r="Z3245" s="6">
        <f t="shared" si="2302"/>
        <v>1</v>
      </c>
      <c r="AA3245" s="18">
        <f t="shared" si="2303"/>
        <v>2</v>
      </c>
      <c r="AB3245" s="9" t="str">
        <f t="shared" si="2282"/>
        <v>ORDINAL</v>
      </c>
      <c r="AC3245" s="9" t="str">
        <f>_xlfn.XLOOKUP(R3245,Sheet2!$H$3:$H$258,Sheet2!$I$3:$I$258,"-----")</f>
        <v>EGGS+4</v>
      </c>
      <c r="AD3245" s="9" t="str">
        <f>_xlfn.XLOOKUP(VALUE(AE3245),Sheet2!$N$3:$N$1000,Sheet2!$O$3:$O$1000,"********")</f>
        <v>ORDINAL</v>
      </c>
      <c r="AE3245" t="str">
        <f t="shared" si="2279"/>
        <v>6575</v>
      </c>
      <c r="AF3245" s="9" t="str">
        <f>IF(R3245&lt;200,"+"&amp;TEXT(R3245,"0"),"-"&amp;TEXT(_xlfn.XLOOKUP(R3245,Sheet2!$K$3:$K$130,Sheet2!$L$3:$L$130,"-----"),"0"))</f>
        <v>+52</v>
      </c>
      <c r="AG3245" s="9" t="str">
        <f t="shared" si="2304"/>
        <v/>
      </c>
      <c r="AH3245" s="9" t="str">
        <f t="shared" si="2305"/>
        <v>JSR ORDINAL</v>
      </c>
      <c r="AI3245" t="str">
        <f t="shared" si="2306"/>
        <v>1,ORDINAL</v>
      </c>
      <c r="AJ3245" s="16" t="str">
        <f t="shared" si="2307"/>
        <v>ORDINAL</v>
      </c>
      <c r="AK3245" t="str">
        <f t="shared" si="2308"/>
        <v>NEGO# 1,1,SZC</v>
      </c>
      <c r="AL3245" s="4" t="str">
        <f t="shared" si="2309"/>
        <v>NEG</v>
      </c>
      <c r="AM3245" s="4" t="str">
        <f t="shared" si="2310"/>
        <v/>
      </c>
      <c r="AN3245" s="4" t="str">
        <f t="shared" si="2311"/>
        <v>O</v>
      </c>
      <c r="AO3245" s="4" t="str">
        <f t="shared" si="2312"/>
        <v>#</v>
      </c>
      <c r="AP3245" s="15" t="str">
        <f t="shared" si="2313"/>
        <v>,SZC</v>
      </c>
      <c r="AQ3245" s="9" t="str">
        <f>_xlfn.XLOOKUP(D3245,Sheet2!$E$3:$E$101,Sheet2!$F$3:$F$101,"******************")</f>
        <v>******************</v>
      </c>
      <c r="AR3245" s="33" t="str">
        <f t="shared" si="2280"/>
        <v>DIA 1,**</v>
      </c>
      <c r="AS3245" s="9" t="str">
        <f t="shared" si="2281"/>
        <v>DIA</v>
      </c>
      <c r="AT3245" s="4">
        <f t="shared" si="2314"/>
        <v>1</v>
      </c>
      <c r="AU3245" s="6">
        <f t="shared" si="2315"/>
        <v>0</v>
      </c>
      <c r="AV3245" s="4" t="str">
        <f t="shared" si="2283"/>
        <v/>
      </c>
      <c r="AW3245" s="4">
        <f t="shared" si="2316"/>
        <v>52</v>
      </c>
      <c r="AX3245" s="4" t="str">
        <f>_xlfn.XLOOKUP(AW3245,Sheet2!$Q$3:$Q$66,Sheet2!$R$3:$R$66,"**")</f>
        <v>**</v>
      </c>
      <c r="AY3245" s="4">
        <f t="shared" si="2317"/>
        <v>1</v>
      </c>
      <c r="AZ3245" s="16" t="str">
        <f t="shared" si="2318"/>
        <v>SKPBN</v>
      </c>
    </row>
    <row r="3246" spans="1:52" x14ac:dyDescent="0.35">
      <c r="B3246" s="3">
        <f t="shared" si="2275"/>
        <v>31</v>
      </c>
      <c r="C3246" s="1">
        <f t="shared" si="2276"/>
        <v>6524</v>
      </c>
      <c r="D3246" s="2">
        <v>2453</v>
      </c>
      <c r="E3246" s="2" t="str">
        <f>_xlfn.XLOOKUP(C3246,Sheet2!$N$3:$N$1000,Sheet2!$O$3:$O$1000,"")</f>
        <v/>
      </c>
      <c r="F3246" s="9" t="str">
        <f t="shared" si="2284"/>
        <v>JMP @SVTIME</v>
      </c>
      <c r="G3246" s="4" t="str">
        <f t="shared" si="2277"/>
        <v>5</v>
      </c>
      <c r="H3246" s="4">
        <f t="shared" si="2278"/>
        <v>53</v>
      </c>
      <c r="I3246" s="6">
        <f t="shared" si="2285"/>
        <v>0</v>
      </c>
      <c r="J3246" s="6">
        <f t="shared" si="2286"/>
        <v>0</v>
      </c>
      <c r="K3246" s="6">
        <f t="shared" si="2287"/>
        <v>2</v>
      </c>
      <c r="L3246" s="6">
        <f t="shared" si="2288"/>
        <v>4</v>
      </c>
      <c r="M3246" s="6">
        <f t="shared" si="2289"/>
        <v>5</v>
      </c>
      <c r="N3246" s="6">
        <f t="shared" si="2290"/>
        <v>3</v>
      </c>
      <c r="O3246" s="13">
        <f t="shared" si="2291"/>
        <v>0</v>
      </c>
      <c r="P3246" s="4">
        <f t="shared" si="2292"/>
        <v>0</v>
      </c>
      <c r="Q3246" s="4">
        <f t="shared" si="2293"/>
        <v>0</v>
      </c>
      <c r="R3246">
        <f t="shared" si="2294"/>
        <v>53</v>
      </c>
      <c r="S3246" s="4">
        <f t="shared" si="2295"/>
        <v>1</v>
      </c>
      <c r="T3246" s="15">
        <f t="shared" si="2296"/>
        <v>1</v>
      </c>
      <c r="U3246" s="4">
        <f t="shared" si="2297"/>
        <v>0</v>
      </c>
      <c r="V3246" s="4">
        <f t="shared" si="2298"/>
        <v>0</v>
      </c>
      <c r="W3246" s="4">
        <f t="shared" si="2299"/>
        <v>5</v>
      </c>
      <c r="X3246" s="6">
        <f t="shared" si="2300"/>
        <v>0</v>
      </c>
      <c r="Y3246" s="4">
        <f t="shared" si="2301"/>
        <v>2</v>
      </c>
      <c r="Z3246" s="6">
        <f t="shared" si="2302"/>
        <v>1</v>
      </c>
      <c r="AA3246" s="18">
        <f t="shared" si="2303"/>
        <v>3</v>
      </c>
      <c r="AB3246" s="9" t="str">
        <f t="shared" si="2282"/>
        <v>SVTIME</v>
      </c>
      <c r="AC3246" s="9" t="str">
        <f>_xlfn.XLOOKUP(R3246,Sheet2!$H$3:$H$258,Sheet2!$I$3:$I$258,"-----")</f>
        <v>.TU</v>
      </c>
      <c r="AD3246" s="9" t="str">
        <f>_xlfn.XLOOKUP(VALUE(AE3246),Sheet2!$N$3:$N$1000,Sheet2!$O$3:$O$1000,"********")</f>
        <v>SVTIME</v>
      </c>
      <c r="AE3246" t="str">
        <f t="shared" si="2279"/>
        <v>6577</v>
      </c>
      <c r="AF3246" s="9" t="str">
        <f>IF(R3246&lt;200,"+"&amp;TEXT(R3246,"0"),"-"&amp;TEXT(_xlfn.XLOOKUP(R3246,Sheet2!$K$3:$K$130,Sheet2!$L$3:$L$130,"-----"),"0"))</f>
        <v>+53</v>
      </c>
      <c r="AG3246" s="9" t="str">
        <f t="shared" si="2304"/>
        <v>@</v>
      </c>
      <c r="AH3246" s="9" t="str">
        <f t="shared" si="2305"/>
        <v>JMP @SVTIME</v>
      </c>
      <c r="AI3246" t="str">
        <f t="shared" si="2306"/>
        <v>0,@SVTIME</v>
      </c>
      <c r="AJ3246" s="16" t="str">
        <f t="shared" si="2307"/>
        <v>@SVTIME</v>
      </c>
      <c r="AK3246" t="str">
        <f t="shared" si="2308"/>
        <v>SUBO# 0,0,SNC</v>
      </c>
      <c r="AL3246" s="4" t="str">
        <f t="shared" si="2309"/>
        <v>SUB</v>
      </c>
      <c r="AM3246" s="4" t="str">
        <f t="shared" si="2310"/>
        <v/>
      </c>
      <c r="AN3246" s="4" t="str">
        <f t="shared" si="2311"/>
        <v>O</v>
      </c>
      <c r="AO3246" s="4" t="str">
        <f t="shared" si="2312"/>
        <v>#</v>
      </c>
      <c r="AP3246" s="15" t="str">
        <f t="shared" si="2313"/>
        <v>,SNC</v>
      </c>
      <c r="AQ3246" s="9" t="str">
        <f>_xlfn.XLOOKUP(D3246,Sheet2!$E$3:$E$101,Sheet2!$F$3:$F$101,"******************")</f>
        <v>******************</v>
      </c>
      <c r="AR3246" s="33" t="str">
        <f t="shared" si="2280"/>
        <v>DIC 0,**</v>
      </c>
      <c r="AS3246" s="9" t="str">
        <f t="shared" si="2281"/>
        <v>DIC</v>
      </c>
      <c r="AT3246" s="4">
        <f t="shared" si="2314"/>
        <v>0</v>
      </c>
      <c r="AU3246" s="6">
        <f t="shared" si="2315"/>
        <v>0</v>
      </c>
      <c r="AV3246" s="4" t="str">
        <f t="shared" si="2283"/>
        <v/>
      </c>
      <c r="AW3246" s="4">
        <f t="shared" si="2316"/>
        <v>53</v>
      </c>
      <c r="AX3246" s="4" t="str">
        <f>_xlfn.XLOOKUP(AW3246,Sheet2!$Q$3:$Q$66,Sheet2!$R$3:$R$66,"**")</f>
        <v>**</v>
      </c>
      <c r="AY3246" s="4">
        <f t="shared" si="2317"/>
        <v>5</v>
      </c>
      <c r="AZ3246" s="16" t="str">
        <f t="shared" si="2318"/>
        <v>SKPBN</v>
      </c>
    </row>
    <row r="3247" spans="1:52" x14ac:dyDescent="0.35">
      <c r="A3247" s="5" t="s">
        <v>746</v>
      </c>
      <c r="B3247" s="3">
        <v>8</v>
      </c>
      <c r="C3247" s="1">
        <f t="shared" si="2276"/>
        <v>6525</v>
      </c>
      <c r="D3247" s="2">
        <v>24001</v>
      </c>
      <c r="E3247" s="2" t="str">
        <f>_xlfn.XLOOKUP(C3247,Sheet2!$N$3:$N$1000,Sheet2!$O$3:$O$1000,"")</f>
        <v>TYME</v>
      </c>
      <c r="F3247" s="9" t="str">
        <f t="shared" si="2284"/>
        <v>LDA 1,1</v>
      </c>
      <c r="G3247" s="4" t="str">
        <f t="shared" si="2277"/>
        <v>50</v>
      </c>
      <c r="H3247" s="4">
        <f t="shared" si="2278"/>
        <v>1</v>
      </c>
      <c r="I3247" s="6">
        <f t="shared" si="2285"/>
        <v>0</v>
      </c>
      <c r="J3247" s="6">
        <f t="shared" si="2286"/>
        <v>2</v>
      </c>
      <c r="K3247" s="6">
        <f t="shared" si="2287"/>
        <v>4</v>
      </c>
      <c r="L3247" s="6">
        <f t="shared" si="2288"/>
        <v>0</v>
      </c>
      <c r="M3247" s="6">
        <f t="shared" si="2289"/>
        <v>0</v>
      </c>
      <c r="N3247" s="6">
        <f t="shared" si="2290"/>
        <v>1</v>
      </c>
      <c r="O3247" s="13">
        <f t="shared" si="2291"/>
        <v>5</v>
      </c>
      <c r="P3247" s="4">
        <f t="shared" si="2292"/>
        <v>1</v>
      </c>
      <c r="Q3247" s="4">
        <f t="shared" si="2293"/>
        <v>1</v>
      </c>
      <c r="R3247">
        <f t="shared" si="2294"/>
        <v>1</v>
      </c>
      <c r="S3247" s="4">
        <f t="shared" si="2295"/>
        <v>0</v>
      </c>
      <c r="T3247" s="15">
        <f t="shared" si="2296"/>
        <v>0</v>
      </c>
      <c r="U3247" s="4">
        <f t="shared" si="2297"/>
        <v>1</v>
      </c>
      <c r="V3247" s="4">
        <f t="shared" si="2298"/>
        <v>1</v>
      </c>
      <c r="W3247" s="4">
        <f t="shared" si="2299"/>
        <v>0</v>
      </c>
      <c r="X3247" s="6">
        <f t="shared" si="2300"/>
        <v>0</v>
      </c>
      <c r="Y3247" s="4">
        <f t="shared" si="2301"/>
        <v>0</v>
      </c>
      <c r="Z3247" s="6">
        <f t="shared" si="2302"/>
        <v>0</v>
      </c>
      <c r="AA3247" s="18">
        <f t="shared" si="2303"/>
        <v>1</v>
      </c>
      <c r="AB3247" s="9" t="str">
        <f t="shared" si="2282"/>
        <v>1</v>
      </c>
      <c r="AC3247" s="9" t="str">
        <f>_xlfn.XLOOKUP(R3247,Sheet2!$H$3:$H$258,Sheet2!$I$3:$I$258,"-----")</f>
        <v>1</v>
      </c>
      <c r="AD3247" s="9" t="str">
        <f>_xlfn.XLOOKUP(VALUE(AE3247),Sheet2!$N$3:$N$1000,Sheet2!$O$3:$O$1000,"********")</f>
        <v>********</v>
      </c>
      <c r="AE3247" t="str">
        <f t="shared" si="2279"/>
        <v>6526</v>
      </c>
      <c r="AF3247" s="9" t="str">
        <f>IF(R3247&lt;200,"+"&amp;TEXT(R3247,"0"),"-"&amp;TEXT(_xlfn.XLOOKUP(R3247,Sheet2!$K$3:$K$130,Sheet2!$L$3:$L$130,"-----"),"0"))</f>
        <v>+1</v>
      </c>
      <c r="AG3247" s="9" t="str">
        <f t="shared" si="2304"/>
        <v/>
      </c>
      <c r="AH3247" s="9" t="str">
        <f t="shared" si="2305"/>
        <v>JSR 1</v>
      </c>
      <c r="AI3247" t="str">
        <f t="shared" si="2306"/>
        <v>1,1</v>
      </c>
      <c r="AJ3247" s="16" t="str">
        <f t="shared" si="2307"/>
        <v>1</v>
      </c>
      <c r="AK3247" t="str">
        <f t="shared" si="2308"/>
        <v>COM 1,1,SKP</v>
      </c>
      <c r="AL3247" s="4" t="str">
        <f t="shared" si="2309"/>
        <v>COM</v>
      </c>
      <c r="AM3247" s="4" t="str">
        <f t="shared" si="2310"/>
        <v/>
      </c>
      <c r="AN3247" s="4" t="str">
        <f t="shared" si="2311"/>
        <v/>
      </c>
      <c r="AO3247" s="4" t="str">
        <f t="shared" si="2312"/>
        <v/>
      </c>
      <c r="AP3247" s="15" t="str">
        <f t="shared" si="2313"/>
        <v>,SKP</v>
      </c>
      <c r="AQ3247" s="9" t="str">
        <f>_xlfn.XLOOKUP(D3247,Sheet2!$E$3:$E$101,Sheet2!$F$3:$F$101,"******************")</f>
        <v>******************</v>
      </c>
      <c r="AR3247" s="33" t="str">
        <f t="shared" si="2280"/>
        <v>NIO MDV</v>
      </c>
      <c r="AS3247" s="9" t="str">
        <f t="shared" si="2281"/>
        <v>DOC</v>
      </c>
      <c r="AT3247" s="4">
        <f t="shared" si="2314"/>
        <v>1</v>
      </c>
      <c r="AU3247" s="6">
        <f t="shared" si="2315"/>
        <v>0</v>
      </c>
      <c r="AV3247" s="4" t="str">
        <f t="shared" si="2283"/>
        <v/>
      </c>
      <c r="AW3247" s="4">
        <f t="shared" si="2316"/>
        <v>1</v>
      </c>
      <c r="AX3247" s="4" t="str">
        <f>_xlfn.XLOOKUP(AW3247,Sheet2!$Q$3:$Q$66,Sheet2!$R$3:$R$66,"**")</f>
        <v>MDV</v>
      </c>
      <c r="AY3247" s="4">
        <f t="shared" si="2317"/>
        <v>0</v>
      </c>
      <c r="AZ3247" s="16" t="str">
        <f t="shared" si="2318"/>
        <v>SKPBN</v>
      </c>
    </row>
    <row r="3248" spans="1:52" x14ac:dyDescent="0.35">
      <c r="B3248" s="3">
        <f t="shared" si="2275"/>
        <v>9</v>
      </c>
      <c r="C3248" s="1">
        <f t="shared" si="2276"/>
        <v>6526</v>
      </c>
      <c r="D3248" s="2">
        <v>44446</v>
      </c>
      <c r="E3248" s="2" t="str">
        <f>_xlfn.XLOOKUP(C3248,Sheet2!$N$3:$N$1000,Sheet2!$O$3:$O$1000,"")</f>
        <v/>
      </c>
      <c r="F3248" s="9" t="str">
        <f t="shared" si="2284"/>
        <v>STA 1,RVTMP</v>
      </c>
      <c r="G3248" s="4" t="str">
        <f t="shared" si="2277"/>
        <v>111</v>
      </c>
      <c r="H3248" s="4">
        <f t="shared" si="2278"/>
        <v>46</v>
      </c>
      <c r="I3248" s="6">
        <f t="shared" si="2285"/>
        <v>0</v>
      </c>
      <c r="J3248" s="6">
        <f t="shared" si="2286"/>
        <v>4</v>
      </c>
      <c r="K3248" s="6">
        <f t="shared" si="2287"/>
        <v>4</v>
      </c>
      <c r="L3248" s="6">
        <f t="shared" si="2288"/>
        <v>4</v>
      </c>
      <c r="M3248" s="6">
        <f t="shared" si="2289"/>
        <v>4</v>
      </c>
      <c r="N3248" s="6">
        <f t="shared" si="2290"/>
        <v>6</v>
      </c>
      <c r="O3248" s="13">
        <f t="shared" si="2291"/>
        <v>9</v>
      </c>
      <c r="P3248" s="4">
        <f t="shared" si="2292"/>
        <v>2</v>
      </c>
      <c r="Q3248" s="4">
        <f t="shared" si="2293"/>
        <v>1</v>
      </c>
      <c r="R3248">
        <f t="shared" si="2294"/>
        <v>46</v>
      </c>
      <c r="S3248" s="4">
        <f t="shared" si="2295"/>
        <v>1</v>
      </c>
      <c r="T3248" s="15">
        <f t="shared" si="2296"/>
        <v>0</v>
      </c>
      <c r="U3248" s="4">
        <f t="shared" si="2297"/>
        <v>2</v>
      </c>
      <c r="V3248" s="4">
        <f t="shared" si="2298"/>
        <v>1</v>
      </c>
      <c r="W3248" s="4">
        <f t="shared" si="2299"/>
        <v>1</v>
      </c>
      <c r="X3248" s="6">
        <f t="shared" si="2300"/>
        <v>0</v>
      </c>
      <c r="Y3248" s="4">
        <f t="shared" si="2301"/>
        <v>2</v>
      </c>
      <c r="Z3248" s="6">
        <f t="shared" si="2302"/>
        <v>0</v>
      </c>
      <c r="AA3248" s="18">
        <f t="shared" si="2303"/>
        <v>6</v>
      </c>
      <c r="AB3248" s="9" t="str">
        <f t="shared" si="2282"/>
        <v>RVTMP</v>
      </c>
      <c r="AC3248" s="9" t="str">
        <f>_xlfn.XLOOKUP(R3248,Sheet2!$H$3:$H$258,Sheet2!$I$3:$I$258,"-----")</f>
        <v>EGGS</v>
      </c>
      <c r="AD3248" s="9" t="str">
        <f>_xlfn.XLOOKUP(VALUE(AE3248),Sheet2!$N$3:$N$1000,Sheet2!$O$3:$O$1000,"********")</f>
        <v>RVTMP</v>
      </c>
      <c r="AE3248" t="str">
        <f t="shared" si="2279"/>
        <v>6574</v>
      </c>
      <c r="AF3248" s="9" t="str">
        <f>IF(R3248&lt;200,"+"&amp;TEXT(R3248,"0"),"-"&amp;TEXT(_xlfn.XLOOKUP(R3248,Sheet2!$K$3:$K$130,Sheet2!$L$3:$L$130,"-----"),"0"))</f>
        <v>+46</v>
      </c>
      <c r="AG3248" s="9" t="str">
        <f t="shared" si="2304"/>
        <v/>
      </c>
      <c r="AH3248" s="9" t="str">
        <f t="shared" si="2305"/>
        <v>JSR RVTMP</v>
      </c>
      <c r="AI3248" t="str">
        <f t="shared" si="2306"/>
        <v>1,RVTMP</v>
      </c>
      <c r="AJ3248" s="16" t="str">
        <f t="shared" si="2307"/>
        <v>RVTMP</v>
      </c>
      <c r="AK3248" t="str">
        <f t="shared" si="2308"/>
        <v>NEGO 2,1,SEZ</v>
      </c>
      <c r="AL3248" s="4" t="str">
        <f t="shared" si="2309"/>
        <v>NEG</v>
      </c>
      <c r="AM3248" s="4" t="str">
        <f t="shared" si="2310"/>
        <v/>
      </c>
      <c r="AN3248" s="4" t="str">
        <f t="shared" si="2311"/>
        <v>O</v>
      </c>
      <c r="AO3248" s="4" t="str">
        <f t="shared" si="2312"/>
        <v/>
      </c>
      <c r="AP3248" s="15" t="str">
        <f t="shared" si="2313"/>
        <v>,SEZ</v>
      </c>
      <c r="AQ3248" s="9" t="str">
        <f>_xlfn.XLOOKUP(D3248,Sheet2!$E$3:$E$101,Sheet2!$F$3:$F$101,"******************")</f>
        <v>******************</v>
      </c>
      <c r="AR3248" s="33" t="str">
        <f t="shared" si="2280"/>
        <v>DIA 1,**</v>
      </c>
      <c r="AS3248" s="9" t="str">
        <f t="shared" si="2281"/>
        <v>DIA</v>
      </c>
      <c r="AT3248" s="4">
        <f t="shared" si="2314"/>
        <v>1</v>
      </c>
      <c r="AU3248" s="6">
        <f t="shared" si="2315"/>
        <v>0</v>
      </c>
      <c r="AV3248" s="4" t="str">
        <f t="shared" si="2283"/>
        <v/>
      </c>
      <c r="AW3248" s="4">
        <f t="shared" si="2316"/>
        <v>46</v>
      </c>
      <c r="AX3248" s="4" t="str">
        <f>_xlfn.XLOOKUP(AW3248,Sheet2!$Q$3:$Q$66,Sheet2!$R$3:$R$66,"**")</f>
        <v>**</v>
      </c>
      <c r="AY3248" s="4">
        <f t="shared" si="2317"/>
        <v>1</v>
      </c>
      <c r="AZ3248" s="16" t="str">
        <f t="shared" si="2318"/>
        <v>SKPBN</v>
      </c>
    </row>
    <row r="3249" spans="2:52" x14ac:dyDescent="0.35">
      <c r="B3249" s="3">
        <f t="shared" si="2275"/>
        <v>10</v>
      </c>
      <c r="C3249" s="1">
        <f t="shared" si="2276"/>
        <v>6527</v>
      </c>
      <c r="D3249" s="2">
        <v>24437</v>
      </c>
      <c r="E3249" s="2" t="str">
        <f>_xlfn.XLOOKUP(C3249,Sheet2!$N$3:$N$1000,Sheet2!$O$3:$O$1000,"")</f>
        <v/>
      </c>
      <c r="F3249" s="9" t="str">
        <f t="shared" si="2284"/>
        <v>LDA 1,ENTYM</v>
      </c>
      <c r="G3249" s="4" t="str">
        <f t="shared" si="2277"/>
        <v>51</v>
      </c>
      <c r="H3249" s="4">
        <f t="shared" si="2278"/>
        <v>37</v>
      </c>
      <c r="I3249" s="6">
        <f t="shared" si="2285"/>
        <v>0</v>
      </c>
      <c r="J3249" s="6">
        <f t="shared" si="2286"/>
        <v>2</v>
      </c>
      <c r="K3249" s="6">
        <f t="shared" si="2287"/>
        <v>4</v>
      </c>
      <c r="L3249" s="6">
        <f t="shared" si="2288"/>
        <v>4</v>
      </c>
      <c r="M3249" s="6">
        <f t="shared" si="2289"/>
        <v>3</v>
      </c>
      <c r="N3249" s="6">
        <f t="shared" si="2290"/>
        <v>7</v>
      </c>
      <c r="O3249" s="13">
        <f t="shared" si="2291"/>
        <v>5</v>
      </c>
      <c r="P3249" s="4">
        <f t="shared" si="2292"/>
        <v>1</v>
      </c>
      <c r="Q3249" s="4">
        <f t="shared" si="2293"/>
        <v>1</v>
      </c>
      <c r="R3249">
        <f t="shared" si="2294"/>
        <v>37</v>
      </c>
      <c r="S3249" s="4">
        <f t="shared" si="2295"/>
        <v>1</v>
      </c>
      <c r="T3249" s="15">
        <f t="shared" si="2296"/>
        <v>0</v>
      </c>
      <c r="U3249" s="4">
        <f t="shared" si="2297"/>
        <v>1</v>
      </c>
      <c r="V3249" s="4">
        <f t="shared" si="2298"/>
        <v>1</v>
      </c>
      <c r="W3249" s="4">
        <f t="shared" si="2299"/>
        <v>1</v>
      </c>
      <c r="X3249" s="6">
        <f t="shared" si="2300"/>
        <v>0</v>
      </c>
      <c r="Y3249" s="4">
        <f t="shared" si="2301"/>
        <v>1</v>
      </c>
      <c r="Z3249" s="6">
        <f t="shared" si="2302"/>
        <v>1</v>
      </c>
      <c r="AA3249" s="18">
        <f t="shared" si="2303"/>
        <v>7</v>
      </c>
      <c r="AB3249" s="9" t="str">
        <f t="shared" si="2282"/>
        <v>ENTYM</v>
      </c>
      <c r="AC3249" s="9" t="str">
        <f>_xlfn.XLOOKUP(R3249,Sheet2!$H$3:$H$258,Sheet2!$I$3:$I$258,"-----")</f>
        <v>*****</v>
      </c>
      <c r="AD3249" s="9" t="str">
        <f>_xlfn.XLOOKUP(VALUE(AE3249),Sheet2!$N$3:$N$1000,Sheet2!$O$3:$O$1000,"********")</f>
        <v>ENTYM</v>
      </c>
      <c r="AE3249" t="str">
        <f t="shared" si="2279"/>
        <v>6566</v>
      </c>
      <c r="AF3249" s="9" t="str">
        <f>IF(R3249&lt;200,"+"&amp;TEXT(R3249,"0"),"-"&amp;TEXT(_xlfn.XLOOKUP(R3249,Sheet2!$K$3:$K$130,Sheet2!$L$3:$L$130,"-----"),"0"))</f>
        <v>+37</v>
      </c>
      <c r="AG3249" s="9" t="str">
        <f t="shared" si="2304"/>
        <v/>
      </c>
      <c r="AH3249" s="9" t="str">
        <f t="shared" si="2305"/>
        <v>JSR ENTYM</v>
      </c>
      <c r="AI3249" t="str">
        <f t="shared" si="2306"/>
        <v>1,ENTYM</v>
      </c>
      <c r="AJ3249" s="16" t="str">
        <f t="shared" si="2307"/>
        <v>ENTYM</v>
      </c>
      <c r="AK3249" t="str">
        <f t="shared" si="2308"/>
        <v>NEGZ# 1,1,SBN</v>
      </c>
      <c r="AL3249" s="4" t="str">
        <f t="shared" si="2309"/>
        <v>NEG</v>
      </c>
      <c r="AM3249" s="4" t="str">
        <f t="shared" si="2310"/>
        <v/>
      </c>
      <c r="AN3249" s="4" t="str">
        <f t="shared" si="2311"/>
        <v>Z</v>
      </c>
      <c r="AO3249" s="4" t="str">
        <f t="shared" si="2312"/>
        <v>#</v>
      </c>
      <c r="AP3249" s="15" t="str">
        <f t="shared" si="2313"/>
        <v>,SBN</v>
      </c>
      <c r="AQ3249" s="9" t="str">
        <f>_xlfn.XLOOKUP(D3249,Sheet2!$E$3:$E$101,Sheet2!$F$3:$F$101,"******************")</f>
        <v>******************</v>
      </c>
      <c r="AR3249" s="33" t="str">
        <f t="shared" si="2280"/>
        <v>DIA 1,**</v>
      </c>
      <c r="AS3249" s="9" t="str">
        <f t="shared" si="2281"/>
        <v>DIA</v>
      </c>
      <c r="AT3249" s="4">
        <f t="shared" si="2314"/>
        <v>1</v>
      </c>
      <c r="AU3249" s="6">
        <f t="shared" si="2315"/>
        <v>0</v>
      </c>
      <c r="AV3249" s="4" t="str">
        <f t="shared" si="2283"/>
        <v/>
      </c>
      <c r="AW3249" s="4">
        <f t="shared" si="2316"/>
        <v>37</v>
      </c>
      <c r="AX3249" s="4" t="str">
        <f>_xlfn.XLOOKUP(AW3249,Sheet2!$Q$3:$Q$66,Sheet2!$R$3:$R$66,"**")</f>
        <v>**</v>
      </c>
      <c r="AY3249" s="4">
        <f t="shared" si="2317"/>
        <v>1</v>
      </c>
      <c r="AZ3249" s="16" t="str">
        <f t="shared" si="2318"/>
        <v>SKPBN</v>
      </c>
    </row>
    <row r="3250" spans="2:52" x14ac:dyDescent="0.35">
      <c r="B3250" s="3">
        <f t="shared" si="2275"/>
        <v>11</v>
      </c>
      <c r="C3250" s="1">
        <f t="shared" si="2276"/>
        <v>6530</v>
      </c>
      <c r="D3250" s="2">
        <v>44001</v>
      </c>
      <c r="E3250" s="2" t="str">
        <f>_xlfn.XLOOKUP(C3250,Sheet2!$N$3:$N$1000,Sheet2!$O$3:$O$1000,"")</f>
        <v/>
      </c>
      <c r="F3250" s="9" t="str">
        <f t="shared" si="2284"/>
        <v>STA 1,1</v>
      </c>
      <c r="G3250" s="4" t="str">
        <f t="shared" si="2277"/>
        <v>110</v>
      </c>
      <c r="H3250" s="4">
        <f t="shared" si="2278"/>
        <v>1</v>
      </c>
      <c r="I3250" s="6">
        <f t="shared" si="2285"/>
        <v>0</v>
      </c>
      <c r="J3250" s="6">
        <f t="shared" si="2286"/>
        <v>4</v>
      </c>
      <c r="K3250" s="6">
        <f t="shared" si="2287"/>
        <v>4</v>
      </c>
      <c r="L3250" s="6">
        <f t="shared" si="2288"/>
        <v>0</v>
      </c>
      <c r="M3250" s="6">
        <f t="shared" si="2289"/>
        <v>0</v>
      </c>
      <c r="N3250" s="6">
        <f t="shared" si="2290"/>
        <v>1</v>
      </c>
      <c r="O3250" s="13">
        <f t="shared" si="2291"/>
        <v>9</v>
      </c>
      <c r="P3250" s="4">
        <f t="shared" si="2292"/>
        <v>2</v>
      </c>
      <c r="Q3250" s="4">
        <f t="shared" si="2293"/>
        <v>1</v>
      </c>
      <c r="R3250">
        <f t="shared" si="2294"/>
        <v>1</v>
      </c>
      <c r="S3250" s="4">
        <f t="shared" si="2295"/>
        <v>0</v>
      </c>
      <c r="T3250" s="15">
        <f t="shared" si="2296"/>
        <v>0</v>
      </c>
      <c r="U3250" s="4">
        <f t="shared" si="2297"/>
        <v>2</v>
      </c>
      <c r="V3250" s="4">
        <f t="shared" si="2298"/>
        <v>1</v>
      </c>
      <c r="W3250" s="4">
        <f t="shared" si="2299"/>
        <v>0</v>
      </c>
      <c r="X3250" s="6">
        <f t="shared" si="2300"/>
        <v>0</v>
      </c>
      <c r="Y3250" s="4">
        <f t="shared" si="2301"/>
        <v>0</v>
      </c>
      <c r="Z3250" s="6">
        <f t="shared" si="2302"/>
        <v>0</v>
      </c>
      <c r="AA3250" s="18">
        <f t="shared" si="2303"/>
        <v>1</v>
      </c>
      <c r="AB3250" s="9" t="str">
        <f t="shared" si="2282"/>
        <v>1</v>
      </c>
      <c r="AC3250" s="9" t="str">
        <f>_xlfn.XLOOKUP(R3250,Sheet2!$H$3:$H$258,Sheet2!$I$3:$I$258,"-----")</f>
        <v>1</v>
      </c>
      <c r="AD3250" s="9" t="str">
        <f>_xlfn.XLOOKUP(VALUE(AE3250),Sheet2!$N$3:$N$1000,Sheet2!$O$3:$O$1000,"********")</f>
        <v>********</v>
      </c>
      <c r="AE3250" t="str">
        <f t="shared" si="2279"/>
        <v>6531</v>
      </c>
      <c r="AF3250" s="9" t="str">
        <f>IF(R3250&lt;200,"+"&amp;TEXT(R3250,"0"),"-"&amp;TEXT(_xlfn.XLOOKUP(R3250,Sheet2!$K$3:$K$130,Sheet2!$L$3:$L$130,"-----"),"0"))</f>
        <v>+1</v>
      </c>
      <c r="AG3250" s="9" t="str">
        <f t="shared" si="2304"/>
        <v/>
      </c>
      <c r="AH3250" s="9" t="str">
        <f t="shared" si="2305"/>
        <v>JSR 1</v>
      </c>
      <c r="AI3250" t="str">
        <f t="shared" si="2306"/>
        <v>1,1</v>
      </c>
      <c r="AJ3250" s="16" t="str">
        <f t="shared" si="2307"/>
        <v>1</v>
      </c>
      <c r="AK3250" t="str">
        <f t="shared" si="2308"/>
        <v>COM 2,1,SKP</v>
      </c>
      <c r="AL3250" s="4" t="str">
        <f t="shared" si="2309"/>
        <v>COM</v>
      </c>
      <c r="AM3250" s="4" t="str">
        <f t="shared" si="2310"/>
        <v/>
      </c>
      <c r="AN3250" s="4" t="str">
        <f t="shared" si="2311"/>
        <v/>
      </c>
      <c r="AO3250" s="4" t="str">
        <f t="shared" si="2312"/>
        <v/>
      </c>
      <c r="AP3250" s="15" t="str">
        <f t="shared" si="2313"/>
        <v>,SKP</v>
      </c>
      <c r="AQ3250" s="9" t="str">
        <f>_xlfn.XLOOKUP(D3250,Sheet2!$E$3:$E$101,Sheet2!$F$3:$F$101,"******************")</f>
        <v>******************</v>
      </c>
      <c r="AR3250" s="33" t="str">
        <f t="shared" si="2280"/>
        <v>NIO MDV</v>
      </c>
      <c r="AS3250" s="9" t="str">
        <f t="shared" si="2281"/>
        <v>DOC</v>
      </c>
      <c r="AT3250" s="4">
        <f t="shared" si="2314"/>
        <v>1</v>
      </c>
      <c r="AU3250" s="6">
        <f t="shared" si="2315"/>
        <v>0</v>
      </c>
      <c r="AV3250" s="4" t="str">
        <f t="shared" si="2283"/>
        <v/>
      </c>
      <c r="AW3250" s="4">
        <f t="shared" si="2316"/>
        <v>1</v>
      </c>
      <c r="AX3250" s="4" t="str">
        <f>_xlfn.XLOOKUP(AW3250,Sheet2!$Q$3:$Q$66,Sheet2!$R$3:$R$66,"**")</f>
        <v>MDV</v>
      </c>
      <c r="AY3250" s="4">
        <f t="shared" si="2317"/>
        <v>0</v>
      </c>
      <c r="AZ3250" s="16" t="str">
        <f t="shared" si="2318"/>
        <v>SKPBN</v>
      </c>
    </row>
    <row r="3251" spans="2:52" x14ac:dyDescent="0.35">
      <c r="B3251" s="3">
        <f t="shared" si="2275"/>
        <v>12</v>
      </c>
      <c r="C3251" s="1">
        <f t="shared" si="2276"/>
        <v>6531</v>
      </c>
      <c r="D3251" s="2">
        <v>25400</v>
      </c>
      <c r="E3251" s="2" t="str">
        <f>_xlfn.XLOOKUP(C3251,Sheet2!$N$3:$N$1000,Sheet2!$O$3:$O$1000,"")</f>
        <v/>
      </c>
      <c r="F3251" s="9" t="str">
        <f t="shared" si="2284"/>
        <v>LDA 1,+0,3</v>
      </c>
      <c r="G3251" s="4" t="str">
        <f t="shared" si="2277"/>
        <v>53</v>
      </c>
      <c r="H3251" s="4">
        <f t="shared" si="2278"/>
        <v>0</v>
      </c>
      <c r="I3251" s="6">
        <f t="shared" si="2285"/>
        <v>0</v>
      </c>
      <c r="J3251" s="6">
        <f t="shared" si="2286"/>
        <v>2</v>
      </c>
      <c r="K3251" s="6">
        <f t="shared" si="2287"/>
        <v>5</v>
      </c>
      <c r="L3251" s="6">
        <f t="shared" si="2288"/>
        <v>4</v>
      </c>
      <c r="M3251" s="6">
        <f t="shared" si="2289"/>
        <v>0</v>
      </c>
      <c r="N3251" s="6">
        <f t="shared" si="2290"/>
        <v>0</v>
      </c>
      <c r="O3251" s="13">
        <f t="shared" si="2291"/>
        <v>5</v>
      </c>
      <c r="P3251" s="4">
        <f t="shared" si="2292"/>
        <v>1</v>
      </c>
      <c r="Q3251" s="4">
        <f t="shared" si="2293"/>
        <v>1</v>
      </c>
      <c r="R3251">
        <f t="shared" si="2294"/>
        <v>0</v>
      </c>
      <c r="S3251" s="4">
        <f t="shared" si="2295"/>
        <v>3</v>
      </c>
      <c r="T3251" s="15">
        <f t="shared" si="2296"/>
        <v>0</v>
      </c>
      <c r="U3251" s="4">
        <f t="shared" si="2297"/>
        <v>1</v>
      </c>
      <c r="V3251" s="4">
        <f t="shared" si="2298"/>
        <v>1</v>
      </c>
      <c r="W3251" s="4">
        <f t="shared" si="2299"/>
        <v>3</v>
      </c>
      <c r="X3251" s="6">
        <f t="shared" si="2300"/>
        <v>0</v>
      </c>
      <c r="Y3251" s="4">
        <f t="shared" si="2301"/>
        <v>0</v>
      </c>
      <c r="Z3251" s="6">
        <f t="shared" si="2302"/>
        <v>0</v>
      </c>
      <c r="AA3251" s="18">
        <f t="shared" si="2303"/>
        <v>0</v>
      </c>
      <c r="AB3251" s="9" t="str">
        <f t="shared" si="2282"/>
        <v>+0,3</v>
      </c>
      <c r="AC3251" s="9" t="str">
        <f>_xlfn.XLOOKUP(R3251,Sheet2!$H$3:$H$258,Sheet2!$I$3:$I$258,"-----")</f>
        <v>0</v>
      </c>
      <c r="AD3251" s="9" t="str">
        <f>_xlfn.XLOOKUP(VALUE(AE3251),Sheet2!$N$3:$N$1000,Sheet2!$O$3:$O$1000,"********")</f>
        <v>********</v>
      </c>
      <c r="AE3251" t="str">
        <f t="shared" si="2279"/>
        <v>6531</v>
      </c>
      <c r="AF3251" s="9" t="str">
        <f>IF(R3251&lt;200,"+"&amp;TEXT(R3251,"0"),"-"&amp;TEXT(_xlfn.XLOOKUP(R3251,Sheet2!$K$3:$K$130,Sheet2!$L$3:$L$130,"-----"),"0"))</f>
        <v>+0</v>
      </c>
      <c r="AG3251" s="9" t="str">
        <f t="shared" si="2304"/>
        <v/>
      </c>
      <c r="AH3251" s="9" t="str">
        <f t="shared" si="2305"/>
        <v>JSR +0,3</v>
      </c>
      <c r="AI3251" t="str">
        <f t="shared" si="2306"/>
        <v>1,+0,3</v>
      </c>
      <c r="AJ3251" s="16" t="str">
        <f t="shared" si="2307"/>
        <v>+0,3</v>
      </c>
      <c r="AK3251" t="str">
        <f t="shared" si="2308"/>
        <v>INC 1,1</v>
      </c>
      <c r="AL3251" s="4" t="str">
        <f t="shared" si="2309"/>
        <v>INC</v>
      </c>
      <c r="AM3251" s="4" t="str">
        <f t="shared" si="2310"/>
        <v/>
      </c>
      <c r="AN3251" s="4" t="str">
        <f t="shared" si="2311"/>
        <v/>
      </c>
      <c r="AO3251" s="4" t="str">
        <f t="shared" si="2312"/>
        <v/>
      </c>
      <c r="AP3251" s="15" t="str">
        <f t="shared" si="2313"/>
        <v/>
      </c>
      <c r="AQ3251" s="9" t="str">
        <f>_xlfn.XLOOKUP(D3251,Sheet2!$E$3:$E$101,Sheet2!$F$3:$F$101,"******************")</f>
        <v>******************</v>
      </c>
      <c r="AR3251" s="33" t="str">
        <f t="shared" si="2280"/>
        <v>DIB 1,0</v>
      </c>
      <c r="AS3251" s="9" t="str">
        <f t="shared" si="2281"/>
        <v>DIB</v>
      </c>
      <c r="AT3251" s="4">
        <f t="shared" si="2314"/>
        <v>1</v>
      </c>
      <c r="AU3251" s="6">
        <f t="shared" si="2315"/>
        <v>0</v>
      </c>
      <c r="AV3251" s="4" t="str">
        <f t="shared" si="2283"/>
        <v/>
      </c>
      <c r="AW3251" s="4">
        <f t="shared" si="2316"/>
        <v>0</v>
      </c>
      <c r="AX3251" s="4" t="str">
        <f>_xlfn.XLOOKUP(AW3251,Sheet2!$Q$3:$Q$66,Sheet2!$R$3:$R$66,"**")</f>
        <v>0</v>
      </c>
      <c r="AY3251" s="4">
        <f t="shared" si="2317"/>
        <v>3</v>
      </c>
      <c r="AZ3251" s="16" t="str">
        <f t="shared" si="2318"/>
        <v>SKPBN</v>
      </c>
    </row>
    <row r="3252" spans="2:52" x14ac:dyDescent="0.35">
      <c r="B3252" s="3">
        <f t="shared" ref="B3252:B3315" si="2319">B3251+1</f>
        <v>13</v>
      </c>
      <c r="C3252" s="1">
        <f t="shared" ref="C3252:C3315" si="2320">IF(MOD(C3251,10)=7,C3251+3,C3251+1)</f>
        <v>6532</v>
      </c>
      <c r="D3252" s="2">
        <v>44410</v>
      </c>
      <c r="E3252" s="2" t="str">
        <f>_xlfn.XLOOKUP(C3252,Sheet2!$N$3:$N$1000,Sheet2!$O$3:$O$1000,"")</f>
        <v/>
      </c>
      <c r="F3252" s="9" t="str">
        <f t="shared" si="2284"/>
        <v>STA 1,TIMA</v>
      </c>
      <c r="G3252" s="4" t="str">
        <f t="shared" si="2277"/>
        <v>111</v>
      </c>
      <c r="H3252" s="4">
        <f t="shared" si="2278"/>
        <v>10</v>
      </c>
      <c r="I3252" s="6">
        <f t="shared" si="2285"/>
        <v>0</v>
      </c>
      <c r="J3252" s="6">
        <f t="shared" si="2286"/>
        <v>4</v>
      </c>
      <c r="K3252" s="6">
        <f t="shared" si="2287"/>
        <v>4</v>
      </c>
      <c r="L3252" s="6">
        <f t="shared" si="2288"/>
        <v>4</v>
      </c>
      <c r="M3252" s="6">
        <f t="shared" si="2289"/>
        <v>1</v>
      </c>
      <c r="N3252" s="6">
        <f t="shared" si="2290"/>
        <v>0</v>
      </c>
      <c r="O3252" s="13">
        <f t="shared" si="2291"/>
        <v>9</v>
      </c>
      <c r="P3252" s="4">
        <f t="shared" si="2292"/>
        <v>2</v>
      </c>
      <c r="Q3252" s="4">
        <f t="shared" si="2293"/>
        <v>1</v>
      </c>
      <c r="R3252">
        <f t="shared" si="2294"/>
        <v>10</v>
      </c>
      <c r="S3252" s="4">
        <f t="shared" si="2295"/>
        <v>1</v>
      </c>
      <c r="T3252" s="15">
        <f t="shared" si="2296"/>
        <v>0</v>
      </c>
      <c r="U3252" s="4">
        <f t="shared" si="2297"/>
        <v>2</v>
      </c>
      <c r="V3252" s="4">
        <f t="shared" si="2298"/>
        <v>1</v>
      </c>
      <c r="W3252" s="4">
        <f t="shared" si="2299"/>
        <v>1</v>
      </c>
      <c r="X3252" s="6">
        <f t="shared" si="2300"/>
        <v>0</v>
      </c>
      <c r="Y3252" s="4">
        <f t="shared" si="2301"/>
        <v>0</v>
      </c>
      <c r="Z3252" s="6">
        <f t="shared" si="2302"/>
        <v>1</v>
      </c>
      <c r="AA3252" s="18">
        <f t="shared" si="2303"/>
        <v>0</v>
      </c>
      <c r="AB3252" s="9" t="str">
        <f t="shared" si="2282"/>
        <v>TIMA</v>
      </c>
      <c r="AC3252" s="9" t="str">
        <f>_xlfn.XLOOKUP(R3252,Sheet2!$H$3:$H$258,Sheet2!$I$3:$I$258,"-----")</f>
        <v>IRDSK</v>
      </c>
      <c r="AD3252" s="9" t="str">
        <f>_xlfn.XLOOKUP(VALUE(AE3252),Sheet2!$N$3:$N$1000,Sheet2!$O$3:$O$1000,"********")</f>
        <v>TIMA</v>
      </c>
      <c r="AE3252" t="str">
        <f t="shared" si="2279"/>
        <v>6542</v>
      </c>
      <c r="AF3252" s="9" t="str">
        <f>IF(R3252&lt;200,"+"&amp;TEXT(R3252,"0"),"-"&amp;TEXT(_xlfn.XLOOKUP(R3252,Sheet2!$K$3:$K$130,Sheet2!$L$3:$L$130,"-----"),"0"))</f>
        <v>+10</v>
      </c>
      <c r="AG3252" s="9" t="str">
        <f t="shared" si="2304"/>
        <v/>
      </c>
      <c r="AH3252" s="9" t="str">
        <f t="shared" si="2305"/>
        <v>JSR TIMA</v>
      </c>
      <c r="AI3252" t="str">
        <f t="shared" si="2306"/>
        <v>1,TIMA</v>
      </c>
      <c r="AJ3252" s="16" t="str">
        <f t="shared" si="2307"/>
        <v>TIMA</v>
      </c>
      <c r="AK3252" t="str">
        <f t="shared" si="2308"/>
        <v>NEG# 2,1</v>
      </c>
      <c r="AL3252" s="4" t="str">
        <f t="shared" si="2309"/>
        <v>NEG</v>
      </c>
      <c r="AM3252" s="4" t="str">
        <f t="shared" si="2310"/>
        <v/>
      </c>
      <c r="AN3252" s="4" t="str">
        <f t="shared" si="2311"/>
        <v/>
      </c>
      <c r="AO3252" s="4" t="str">
        <f t="shared" si="2312"/>
        <v>#</v>
      </c>
      <c r="AP3252" s="15" t="str">
        <f t="shared" si="2313"/>
        <v/>
      </c>
      <c r="AQ3252" s="9" t="str">
        <f>_xlfn.XLOOKUP(D3252,Sheet2!$E$3:$E$101,Sheet2!$F$3:$F$101,"******************")</f>
        <v>******************</v>
      </c>
      <c r="AR3252" s="33" t="str">
        <f t="shared" si="2280"/>
        <v>DIA 1,TTI</v>
      </c>
      <c r="AS3252" s="9" t="str">
        <f t="shared" si="2281"/>
        <v>DIA</v>
      </c>
      <c r="AT3252" s="4">
        <f t="shared" si="2314"/>
        <v>1</v>
      </c>
      <c r="AU3252" s="6">
        <f t="shared" si="2315"/>
        <v>0</v>
      </c>
      <c r="AV3252" s="4" t="str">
        <f t="shared" si="2283"/>
        <v/>
      </c>
      <c r="AW3252" s="4">
        <f t="shared" si="2316"/>
        <v>10</v>
      </c>
      <c r="AX3252" s="4" t="str">
        <f>_xlfn.XLOOKUP(AW3252,Sheet2!$Q$3:$Q$66,Sheet2!$R$3:$R$66,"**")</f>
        <v>TTI</v>
      </c>
      <c r="AY3252" s="4">
        <f t="shared" si="2317"/>
        <v>1</v>
      </c>
      <c r="AZ3252" s="16" t="str">
        <f t="shared" si="2318"/>
        <v>SKPBN</v>
      </c>
    </row>
    <row r="3253" spans="2:52" x14ac:dyDescent="0.35">
      <c r="B3253" s="3">
        <f t="shared" si="2319"/>
        <v>14</v>
      </c>
      <c r="C3253" s="1">
        <f t="shared" si="2320"/>
        <v>6533</v>
      </c>
      <c r="D3253" s="2">
        <v>44414</v>
      </c>
      <c r="E3253" s="2" t="str">
        <f>_xlfn.XLOOKUP(C3253,Sheet2!$N$3:$N$1000,Sheet2!$O$3:$O$1000,"")</f>
        <v/>
      </c>
      <c r="F3253" s="9" t="str">
        <f t="shared" si="2284"/>
        <v>STA 1,TIMB</v>
      </c>
      <c r="G3253" s="4" t="str">
        <f t="shared" si="2277"/>
        <v>111</v>
      </c>
      <c r="H3253" s="4">
        <f t="shared" si="2278"/>
        <v>14</v>
      </c>
      <c r="I3253" s="6">
        <f t="shared" si="2285"/>
        <v>0</v>
      </c>
      <c r="J3253" s="6">
        <f t="shared" si="2286"/>
        <v>4</v>
      </c>
      <c r="K3253" s="6">
        <f t="shared" si="2287"/>
        <v>4</v>
      </c>
      <c r="L3253" s="6">
        <f t="shared" si="2288"/>
        <v>4</v>
      </c>
      <c r="M3253" s="6">
        <f t="shared" si="2289"/>
        <v>1</v>
      </c>
      <c r="N3253" s="6">
        <f t="shared" si="2290"/>
        <v>4</v>
      </c>
      <c r="O3253" s="13">
        <f t="shared" si="2291"/>
        <v>9</v>
      </c>
      <c r="P3253" s="4">
        <f t="shared" si="2292"/>
        <v>2</v>
      </c>
      <c r="Q3253" s="4">
        <f t="shared" si="2293"/>
        <v>1</v>
      </c>
      <c r="R3253">
        <f t="shared" si="2294"/>
        <v>14</v>
      </c>
      <c r="S3253" s="4">
        <f t="shared" si="2295"/>
        <v>1</v>
      </c>
      <c r="T3253" s="15">
        <f t="shared" si="2296"/>
        <v>0</v>
      </c>
      <c r="U3253" s="4">
        <f t="shared" si="2297"/>
        <v>2</v>
      </c>
      <c r="V3253" s="4">
        <f t="shared" si="2298"/>
        <v>1</v>
      </c>
      <c r="W3253" s="4">
        <f t="shared" si="2299"/>
        <v>1</v>
      </c>
      <c r="X3253" s="6">
        <f t="shared" si="2300"/>
        <v>0</v>
      </c>
      <c r="Y3253" s="4">
        <f t="shared" si="2301"/>
        <v>0</v>
      </c>
      <c r="Z3253" s="6">
        <f t="shared" si="2302"/>
        <v>1</v>
      </c>
      <c r="AA3253" s="18">
        <f t="shared" si="2303"/>
        <v>4</v>
      </c>
      <c r="AB3253" s="9" t="str">
        <f t="shared" si="2282"/>
        <v>TIMB</v>
      </c>
      <c r="AC3253" s="9" t="str">
        <f>_xlfn.XLOOKUP(R3253,Sheet2!$H$3:$H$258,Sheet2!$I$3:$I$258,"-----")</f>
        <v>*****</v>
      </c>
      <c r="AD3253" s="9" t="str">
        <f>_xlfn.XLOOKUP(VALUE(AE3253),Sheet2!$N$3:$N$1000,Sheet2!$O$3:$O$1000,"********")</f>
        <v>TIMB</v>
      </c>
      <c r="AE3253" t="str">
        <f t="shared" si="2279"/>
        <v>6547</v>
      </c>
      <c r="AF3253" s="9" t="str">
        <f>IF(R3253&lt;200,"+"&amp;TEXT(R3253,"0"),"-"&amp;TEXT(_xlfn.XLOOKUP(R3253,Sheet2!$K$3:$K$130,Sheet2!$L$3:$L$130,"-----"),"0"))</f>
        <v>+14</v>
      </c>
      <c r="AG3253" s="9" t="str">
        <f t="shared" si="2304"/>
        <v/>
      </c>
      <c r="AH3253" s="9" t="str">
        <f t="shared" si="2305"/>
        <v>JSR TIMB</v>
      </c>
      <c r="AI3253" t="str">
        <f t="shared" si="2306"/>
        <v>1,TIMB</v>
      </c>
      <c r="AJ3253" s="16" t="str">
        <f t="shared" si="2307"/>
        <v>TIMB</v>
      </c>
      <c r="AK3253" t="str">
        <f t="shared" si="2308"/>
        <v>NEG# 2,1,SZR</v>
      </c>
      <c r="AL3253" s="4" t="str">
        <f t="shared" si="2309"/>
        <v>NEG</v>
      </c>
      <c r="AM3253" s="4" t="str">
        <f t="shared" si="2310"/>
        <v/>
      </c>
      <c r="AN3253" s="4" t="str">
        <f t="shared" si="2311"/>
        <v/>
      </c>
      <c r="AO3253" s="4" t="str">
        <f t="shared" si="2312"/>
        <v>#</v>
      </c>
      <c r="AP3253" s="15" t="str">
        <f t="shared" si="2313"/>
        <v>,SZR</v>
      </c>
      <c r="AQ3253" s="9" t="str">
        <f>_xlfn.XLOOKUP(D3253,Sheet2!$E$3:$E$101,Sheet2!$F$3:$F$101,"******************")</f>
        <v>******************</v>
      </c>
      <c r="AR3253" s="33" t="str">
        <f t="shared" si="2280"/>
        <v>DIA 1,RTC</v>
      </c>
      <c r="AS3253" s="9" t="str">
        <f t="shared" si="2281"/>
        <v>DIA</v>
      </c>
      <c r="AT3253" s="4">
        <f t="shared" si="2314"/>
        <v>1</v>
      </c>
      <c r="AU3253" s="6">
        <f t="shared" si="2315"/>
        <v>0</v>
      </c>
      <c r="AV3253" s="4" t="str">
        <f t="shared" si="2283"/>
        <v/>
      </c>
      <c r="AW3253" s="4">
        <f t="shared" si="2316"/>
        <v>14</v>
      </c>
      <c r="AX3253" s="4" t="str">
        <f>_xlfn.XLOOKUP(AW3253,Sheet2!$Q$3:$Q$66,Sheet2!$R$3:$R$66,"**")</f>
        <v>RTC</v>
      </c>
      <c r="AY3253" s="4">
        <f t="shared" si="2317"/>
        <v>1</v>
      </c>
      <c r="AZ3253" s="16" t="str">
        <f t="shared" si="2318"/>
        <v>SKPBN</v>
      </c>
    </row>
    <row r="3254" spans="2:52" x14ac:dyDescent="0.35">
      <c r="B3254" s="3">
        <f t="shared" si="2319"/>
        <v>15</v>
      </c>
      <c r="C3254" s="1">
        <f t="shared" si="2320"/>
        <v>6534</v>
      </c>
      <c r="D3254" s="2">
        <v>44421</v>
      </c>
      <c r="E3254" s="2" t="str">
        <f>_xlfn.XLOOKUP(C3254,Sheet2!$N$3:$N$1000,Sheet2!$O$3:$O$1000,"")</f>
        <v/>
      </c>
      <c r="F3254" s="9" t="str">
        <f t="shared" si="2284"/>
        <v>STA 1,TIMC</v>
      </c>
      <c r="G3254" s="4" t="str">
        <f t="shared" si="2277"/>
        <v>111</v>
      </c>
      <c r="H3254" s="4">
        <f t="shared" si="2278"/>
        <v>21</v>
      </c>
      <c r="I3254" s="6">
        <f t="shared" si="2285"/>
        <v>0</v>
      </c>
      <c r="J3254" s="6">
        <f t="shared" si="2286"/>
        <v>4</v>
      </c>
      <c r="K3254" s="6">
        <f t="shared" si="2287"/>
        <v>4</v>
      </c>
      <c r="L3254" s="6">
        <f t="shared" si="2288"/>
        <v>4</v>
      </c>
      <c r="M3254" s="6">
        <f t="shared" si="2289"/>
        <v>2</v>
      </c>
      <c r="N3254" s="6">
        <f t="shared" si="2290"/>
        <v>1</v>
      </c>
      <c r="O3254" s="13">
        <f t="shared" si="2291"/>
        <v>9</v>
      </c>
      <c r="P3254" s="4">
        <f t="shared" si="2292"/>
        <v>2</v>
      </c>
      <c r="Q3254" s="4">
        <f t="shared" si="2293"/>
        <v>1</v>
      </c>
      <c r="R3254">
        <f t="shared" si="2294"/>
        <v>21</v>
      </c>
      <c r="S3254" s="4">
        <f t="shared" si="2295"/>
        <v>1</v>
      </c>
      <c r="T3254" s="15">
        <f t="shared" si="2296"/>
        <v>0</v>
      </c>
      <c r="U3254" s="4">
        <f t="shared" si="2297"/>
        <v>2</v>
      </c>
      <c r="V3254" s="4">
        <f t="shared" si="2298"/>
        <v>1</v>
      </c>
      <c r="W3254" s="4">
        <f t="shared" si="2299"/>
        <v>1</v>
      </c>
      <c r="X3254" s="6">
        <f t="shared" si="2300"/>
        <v>0</v>
      </c>
      <c r="Y3254" s="4">
        <f t="shared" si="2301"/>
        <v>1</v>
      </c>
      <c r="Z3254" s="6">
        <f t="shared" si="2302"/>
        <v>0</v>
      </c>
      <c r="AA3254" s="18">
        <f t="shared" si="2303"/>
        <v>1</v>
      </c>
      <c r="AB3254" s="9" t="str">
        <f t="shared" si="2282"/>
        <v>TIMC</v>
      </c>
      <c r="AC3254" s="9" t="str">
        <f>_xlfn.XLOOKUP(R3254,Sheet2!$H$3:$H$258,Sheet2!$I$3:$I$258,"-----")</f>
        <v>*****</v>
      </c>
      <c r="AD3254" s="9" t="str">
        <f>_xlfn.XLOOKUP(VALUE(AE3254),Sheet2!$N$3:$N$1000,Sheet2!$O$3:$O$1000,"********")</f>
        <v>TIMC</v>
      </c>
      <c r="AE3254" t="str">
        <f t="shared" si="2279"/>
        <v>6555</v>
      </c>
      <c r="AF3254" s="9" t="str">
        <f>IF(R3254&lt;200,"+"&amp;TEXT(R3254,"0"),"-"&amp;TEXT(_xlfn.XLOOKUP(R3254,Sheet2!$K$3:$K$130,Sheet2!$L$3:$L$130,"-----"),"0"))</f>
        <v>+21</v>
      </c>
      <c r="AG3254" s="9" t="str">
        <f t="shared" si="2304"/>
        <v/>
      </c>
      <c r="AH3254" s="9" t="str">
        <f t="shared" si="2305"/>
        <v>JSR TIMC</v>
      </c>
      <c r="AI3254" t="str">
        <f t="shared" si="2306"/>
        <v>1,TIMC</v>
      </c>
      <c r="AJ3254" s="16" t="str">
        <f t="shared" si="2307"/>
        <v>TIMC</v>
      </c>
      <c r="AK3254" t="str">
        <f t="shared" si="2308"/>
        <v>NEGZ 2,1,SKP</v>
      </c>
      <c r="AL3254" s="4" t="str">
        <f t="shared" si="2309"/>
        <v>NEG</v>
      </c>
      <c r="AM3254" s="4" t="str">
        <f t="shared" si="2310"/>
        <v/>
      </c>
      <c r="AN3254" s="4" t="str">
        <f t="shared" si="2311"/>
        <v>Z</v>
      </c>
      <c r="AO3254" s="4" t="str">
        <f t="shared" si="2312"/>
        <v/>
      </c>
      <c r="AP3254" s="15" t="str">
        <f t="shared" si="2313"/>
        <v>,SKP</v>
      </c>
      <c r="AQ3254" s="9" t="str">
        <f>_xlfn.XLOOKUP(D3254,Sheet2!$E$3:$E$101,Sheet2!$F$3:$F$101,"******************")</f>
        <v>******************</v>
      </c>
      <c r="AR3254" s="33" t="str">
        <f t="shared" si="2280"/>
        <v>DIA 1,ADCV</v>
      </c>
      <c r="AS3254" s="9" t="str">
        <f t="shared" si="2281"/>
        <v>DIA</v>
      </c>
      <c r="AT3254" s="4">
        <f t="shared" si="2314"/>
        <v>1</v>
      </c>
      <c r="AU3254" s="6">
        <f t="shared" si="2315"/>
        <v>0</v>
      </c>
      <c r="AV3254" s="4" t="str">
        <f t="shared" si="2283"/>
        <v/>
      </c>
      <c r="AW3254" s="4">
        <f t="shared" si="2316"/>
        <v>21</v>
      </c>
      <c r="AX3254" s="4" t="str">
        <f>_xlfn.XLOOKUP(AW3254,Sheet2!$Q$3:$Q$66,Sheet2!$R$3:$R$66,"**")</f>
        <v>ADCV</v>
      </c>
      <c r="AY3254" s="4">
        <f t="shared" si="2317"/>
        <v>1</v>
      </c>
      <c r="AZ3254" s="16" t="str">
        <f t="shared" si="2318"/>
        <v>SKPBN</v>
      </c>
    </row>
    <row r="3255" spans="2:52" x14ac:dyDescent="0.35">
      <c r="B3255" s="3">
        <f t="shared" si="2319"/>
        <v>16</v>
      </c>
      <c r="C3255" s="1">
        <f t="shared" si="2320"/>
        <v>6535</v>
      </c>
      <c r="D3255" s="2">
        <v>25401</v>
      </c>
      <c r="E3255" s="2" t="str">
        <f>_xlfn.XLOOKUP(C3255,Sheet2!$N$3:$N$1000,Sheet2!$O$3:$O$1000,"")</f>
        <v/>
      </c>
      <c r="F3255" s="9" t="str">
        <f t="shared" si="2284"/>
        <v>LDA 1,+1,3</v>
      </c>
      <c r="G3255" s="4" t="str">
        <f t="shared" si="2277"/>
        <v>53</v>
      </c>
      <c r="H3255" s="4">
        <f t="shared" si="2278"/>
        <v>1</v>
      </c>
      <c r="I3255" s="6">
        <f t="shared" si="2285"/>
        <v>0</v>
      </c>
      <c r="J3255" s="6">
        <f t="shared" si="2286"/>
        <v>2</v>
      </c>
      <c r="K3255" s="6">
        <f t="shared" si="2287"/>
        <v>5</v>
      </c>
      <c r="L3255" s="6">
        <f t="shared" si="2288"/>
        <v>4</v>
      </c>
      <c r="M3255" s="6">
        <f t="shared" si="2289"/>
        <v>0</v>
      </c>
      <c r="N3255" s="6">
        <f t="shared" si="2290"/>
        <v>1</v>
      </c>
      <c r="O3255" s="13">
        <f t="shared" si="2291"/>
        <v>5</v>
      </c>
      <c r="P3255" s="4">
        <f t="shared" si="2292"/>
        <v>1</v>
      </c>
      <c r="Q3255" s="4">
        <f t="shared" si="2293"/>
        <v>1</v>
      </c>
      <c r="R3255">
        <f t="shared" si="2294"/>
        <v>1</v>
      </c>
      <c r="S3255" s="4">
        <f t="shared" si="2295"/>
        <v>3</v>
      </c>
      <c r="T3255" s="15">
        <f t="shared" si="2296"/>
        <v>0</v>
      </c>
      <c r="U3255" s="4">
        <f t="shared" si="2297"/>
        <v>1</v>
      </c>
      <c r="V3255" s="4">
        <f t="shared" si="2298"/>
        <v>1</v>
      </c>
      <c r="W3255" s="4">
        <f t="shared" si="2299"/>
        <v>3</v>
      </c>
      <c r="X3255" s="6">
        <f t="shared" si="2300"/>
        <v>0</v>
      </c>
      <c r="Y3255" s="4">
        <f t="shared" si="2301"/>
        <v>0</v>
      </c>
      <c r="Z3255" s="6">
        <f t="shared" si="2302"/>
        <v>0</v>
      </c>
      <c r="AA3255" s="18">
        <f t="shared" si="2303"/>
        <v>1</v>
      </c>
      <c r="AB3255" s="9" t="str">
        <f t="shared" si="2282"/>
        <v>+1,3</v>
      </c>
      <c r="AC3255" s="9" t="str">
        <f>_xlfn.XLOOKUP(R3255,Sheet2!$H$3:$H$258,Sheet2!$I$3:$I$258,"-----")</f>
        <v>1</v>
      </c>
      <c r="AD3255" s="9" t="str">
        <f>_xlfn.XLOOKUP(VALUE(AE3255),Sheet2!$N$3:$N$1000,Sheet2!$O$3:$O$1000,"********")</f>
        <v>********</v>
      </c>
      <c r="AE3255" t="str">
        <f t="shared" si="2279"/>
        <v>6536</v>
      </c>
      <c r="AF3255" s="9" t="str">
        <f>IF(R3255&lt;200,"+"&amp;TEXT(R3255,"0"),"-"&amp;TEXT(_xlfn.XLOOKUP(R3255,Sheet2!$K$3:$K$130,Sheet2!$L$3:$L$130,"-----"),"0"))</f>
        <v>+1</v>
      </c>
      <c r="AG3255" s="9" t="str">
        <f t="shared" si="2304"/>
        <v/>
      </c>
      <c r="AH3255" s="9" t="str">
        <f t="shared" si="2305"/>
        <v>JSR +1,3</v>
      </c>
      <c r="AI3255" t="str">
        <f t="shared" si="2306"/>
        <v>1,+1,3</v>
      </c>
      <c r="AJ3255" s="16" t="str">
        <f t="shared" si="2307"/>
        <v>+1,3</v>
      </c>
      <c r="AK3255" t="str">
        <f t="shared" si="2308"/>
        <v>INC 1,1,SKP</v>
      </c>
      <c r="AL3255" s="4" t="str">
        <f t="shared" si="2309"/>
        <v>INC</v>
      </c>
      <c r="AM3255" s="4" t="str">
        <f t="shared" si="2310"/>
        <v/>
      </c>
      <c r="AN3255" s="4" t="str">
        <f t="shared" si="2311"/>
        <v/>
      </c>
      <c r="AO3255" s="4" t="str">
        <f t="shared" si="2312"/>
        <v/>
      </c>
      <c r="AP3255" s="15" t="str">
        <f t="shared" si="2313"/>
        <v>,SKP</v>
      </c>
      <c r="AQ3255" s="9" t="str">
        <f>_xlfn.XLOOKUP(D3255,Sheet2!$E$3:$E$101,Sheet2!$F$3:$F$101,"******************")</f>
        <v>******************</v>
      </c>
      <c r="AR3255" s="33" t="str">
        <f t="shared" si="2280"/>
        <v>DIB 1,MDV</v>
      </c>
      <c r="AS3255" s="9" t="str">
        <f t="shared" si="2281"/>
        <v>DIB</v>
      </c>
      <c r="AT3255" s="4">
        <f t="shared" si="2314"/>
        <v>1</v>
      </c>
      <c r="AU3255" s="6">
        <f t="shared" si="2315"/>
        <v>0</v>
      </c>
      <c r="AV3255" s="4" t="str">
        <f t="shared" si="2283"/>
        <v/>
      </c>
      <c r="AW3255" s="4">
        <f t="shared" si="2316"/>
        <v>1</v>
      </c>
      <c r="AX3255" s="4" t="str">
        <f>_xlfn.XLOOKUP(AW3255,Sheet2!$Q$3:$Q$66,Sheet2!$R$3:$R$66,"**")</f>
        <v>MDV</v>
      </c>
      <c r="AY3255" s="4">
        <f t="shared" si="2317"/>
        <v>3</v>
      </c>
      <c r="AZ3255" s="16" t="str">
        <f t="shared" si="2318"/>
        <v>SKPBN</v>
      </c>
    </row>
    <row r="3256" spans="2:52" x14ac:dyDescent="0.35">
      <c r="B3256" s="3">
        <f t="shared" si="2319"/>
        <v>17</v>
      </c>
      <c r="C3256" s="1">
        <f t="shared" si="2320"/>
        <v>6536</v>
      </c>
      <c r="D3256" s="2">
        <v>44405</v>
      </c>
      <c r="E3256" s="2" t="str">
        <f>_xlfn.XLOOKUP(C3256,Sheet2!$N$3:$N$1000,Sheet2!$O$3:$O$1000,"")</f>
        <v/>
      </c>
      <c r="F3256" s="9" t="str">
        <f t="shared" si="2284"/>
        <v>STA 1,TIMA+1</v>
      </c>
      <c r="G3256" s="4" t="str">
        <f t="shared" si="2277"/>
        <v>111</v>
      </c>
      <c r="H3256" s="4">
        <f t="shared" si="2278"/>
        <v>5</v>
      </c>
      <c r="I3256" s="6">
        <f t="shared" si="2285"/>
        <v>0</v>
      </c>
      <c r="J3256" s="6">
        <f t="shared" si="2286"/>
        <v>4</v>
      </c>
      <c r="K3256" s="6">
        <f t="shared" si="2287"/>
        <v>4</v>
      </c>
      <c r="L3256" s="6">
        <f t="shared" si="2288"/>
        <v>4</v>
      </c>
      <c r="M3256" s="6">
        <f t="shared" si="2289"/>
        <v>0</v>
      </c>
      <c r="N3256" s="6">
        <f t="shared" si="2290"/>
        <v>5</v>
      </c>
      <c r="O3256" s="13">
        <f t="shared" si="2291"/>
        <v>9</v>
      </c>
      <c r="P3256" s="4">
        <f t="shared" si="2292"/>
        <v>2</v>
      </c>
      <c r="Q3256" s="4">
        <f t="shared" si="2293"/>
        <v>1</v>
      </c>
      <c r="R3256">
        <f t="shared" si="2294"/>
        <v>5</v>
      </c>
      <c r="S3256" s="4">
        <f t="shared" si="2295"/>
        <v>1</v>
      </c>
      <c r="T3256" s="15">
        <f t="shared" si="2296"/>
        <v>0</v>
      </c>
      <c r="U3256" s="4">
        <f t="shared" si="2297"/>
        <v>2</v>
      </c>
      <c r="V3256" s="4">
        <f t="shared" si="2298"/>
        <v>1</v>
      </c>
      <c r="W3256" s="4">
        <f t="shared" si="2299"/>
        <v>1</v>
      </c>
      <c r="X3256" s="6">
        <f t="shared" si="2300"/>
        <v>0</v>
      </c>
      <c r="Y3256" s="4">
        <f t="shared" si="2301"/>
        <v>0</v>
      </c>
      <c r="Z3256" s="6">
        <f t="shared" si="2302"/>
        <v>0</v>
      </c>
      <c r="AA3256" s="18">
        <f t="shared" si="2303"/>
        <v>5</v>
      </c>
      <c r="AB3256" s="9" t="str">
        <f t="shared" si="2282"/>
        <v>TIMA+1</v>
      </c>
      <c r="AC3256" s="9" t="str">
        <f>_xlfn.XLOOKUP(R3256,Sheet2!$H$3:$H$258,Sheet2!$I$3:$I$258,"-----")</f>
        <v>*****</v>
      </c>
      <c r="AD3256" s="9" t="str">
        <f>_xlfn.XLOOKUP(VALUE(AE3256),Sheet2!$N$3:$N$1000,Sheet2!$O$3:$O$1000,"********")</f>
        <v>TIMA+1</v>
      </c>
      <c r="AE3256" t="str">
        <f t="shared" si="2279"/>
        <v>6543</v>
      </c>
      <c r="AF3256" s="9" t="str">
        <f>IF(R3256&lt;200,"+"&amp;TEXT(R3256,"0"),"-"&amp;TEXT(_xlfn.XLOOKUP(R3256,Sheet2!$K$3:$K$130,Sheet2!$L$3:$L$130,"-----"),"0"))</f>
        <v>+5</v>
      </c>
      <c r="AG3256" s="9" t="str">
        <f t="shared" si="2304"/>
        <v/>
      </c>
      <c r="AH3256" s="9" t="str">
        <f t="shared" si="2305"/>
        <v>JSR TIMA+1</v>
      </c>
      <c r="AI3256" t="str">
        <f t="shared" si="2306"/>
        <v>1,TIMA+1</v>
      </c>
      <c r="AJ3256" s="16" t="str">
        <f t="shared" si="2307"/>
        <v>TIMA+1</v>
      </c>
      <c r="AK3256" t="str">
        <f t="shared" si="2308"/>
        <v>NEG 2,1,SNR</v>
      </c>
      <c r="AL3256" s="4" t="str">
        <f t="shared" si="2309"/>
        <v>NEG</v>
      </c>
      <c r="AM3256" s="4" t="str">
        <f t="shared" si="2310"/>
        <v/>
      </c>
      <c r="AN3256" s="4" t="str">
        <f t="shared" si="2311"/>
        <v/>
      </c>
      <c r="AO3256" s="4" t="str">
        <f t="shared" si="2312"/>
        <v/>
      </c>
      <c r="AP3256" s="15" t="str">
        <f t="shared" si="2313"/>
        <v>,SNR</v>
      </c>
      <c r="AQ3256" s="9" t="str">
        <f>_xlfn.XLOOKUP(D3256,Sheet2!$E$3:$E$101,Sheet2!$F$3:$F$101,"******************")</f>
        <v>******************</v>
      </c>
      <c r="AR3256" s="33" t="str">
        <f t="shared" si="2280"/>
        <v>DIA 1,0</v>
      </c>
      <c r="AS3256" s="9" t="str">
        <f t="shared" si="2281"/>
        <v>DIA</v>
      </c>
      <c r="AT3256" s="4">
        <f t="shared" si="2314"/>
        <v>1</v>
      </c>
      <c r="AU3256" s="6">
        <f t="shared" si="2315"/>
        <v>0</v>
      </c>
      <c r="AV3256" s="4" t="str">
        <f t="shared" si="2283"/>
        <v/>
      </c>
      <c r="AW3256" s="4">
        <f t="shared" si="2316"/>
        <v>5</v>
      </c>
      <c r="AX3256" s="4">
        <f>_xlfn.XLOOKUP(AW3256,Sheet2!$Q$3:$Q$66,Sheet2!$R$3:$R$66,"**")</f>
        <v>0</v>
      </c>
      <c r="AY3256" s="4">
        <f t="shared" si="2317"/>
        <v>1</v>
      </c>
      <c r="AZ3256" s="16" t="str">
        <f t="shared" si="2318"/>
        <v>SKPBN</v>
      </c>
    </row>
    <row r="3257" spans="2:52" x14ac:dyDescent="0.35">
      <c r="B3257" s="3">
        <f t="shared" si="2319"/>
        <v>18</v>
      </c>
      <c r="C3257" s="1">
        <f t="shared" si="2320"/>
        <v>6537</v>
      </c>
      <c r="D3257" s="2">
        <v>44414</v>
      </c>
      <c r="E3257" s="2" t="str">
        <f>_xlfn.XLOOKUP(C3257,Sheet2!$N$3:$N$1000,Sheet2!$O$3:$O$1000,"")</f>
        <v/>
      </c>
      <c r="F3257" s="9" t="str">
        <f t="shared" si="2284"/>
        <v>STA 1,TIMB+4</v>
      </c>
      <c r="G3257" s="4" t="str">
        <f t="shared" si="2277"/>
        <v>111</v>
      </c>
      <c r="H3257" s="4">
        <f t="shared" si="2278"/>
        <v>14</v>
      </c>
      <c r="I3257" s="6">
        <f t="shared" si="2285"/>
        <v>0</v>
      </c>
      <c r="J3257" s="6">
        <f t="shared" si="2286"/>
        <v>4</v>
      </c>
      <c r="K3257" s="6">
        <f t="shared" si="2287"/>
        <v>4</v>
      </c>
      <c r="L3257" s="6">
        <f t="shared" si="2288"/>
        <v>4</v>
      </c>
      <c r="M3257" s="6">
        <f t="shared" si="2289"/>
        <v>1</v>
      </c>
      <c r="N3257" s="6">
        <f t="shared" si="2290"/>
        <v>4</v>
      </c>
      <c r="O3257" s="13">
        <f t="shared" si="2291"/>
        <v>9</v>
      </c>
      <c r="P3257" s="4">
        <f t="shared" si="2292"/>
        <v>2</v>
      </c>
      <c r="Q3257" s="4">
        <f t="shared" si="2293"/>
        <v>1</v>
      </c>
      <c r="R3257">
        <f t="shared" si="2294"/>
        <v>14</v>
      </c>
      <c r="S3257" s="4">
        <f t="shared" si="2295"/>
        <v>1</v>
      </c>
      <c r="T3257" s="15">
        <f t="shared" si="2296"/>
        <v>0</v>
      </c>
      <c r="U3257" s="4">
        <f t="shared" si="2297"/>
        <v>2</v>
      </c>
      <c r="V3257" s="4">
        <f t="shared" si="2298"/>
        <v>1</v>
      </c>
      <c r="W3257" s="4">
        <f t="shared" si="2299"/>
        <v>1</v>
      </c>
      <c r="X3257" s="6">
        <f t="shared" si="2300"/>
        <v>0</v>
      </c>
      <c r="Y3257" s="4">
        <f t="shared" si="2301"/>
        <v>0</v>
      </c>
      <c r="Z3257" s="6">
        <f t="shared" si="2302"/>
        <v>1</v>
      </c>
      <c r="AA3257" s="18">
        <f t="shared" si="2303"/>
        <v>4</v>
      </c>
      <c r="AB3257" s="9" t="str">
        <f t="shared" si="2282"/>
        <v>TIMB+4</v>
      </c>
      <c r="AC3257" s="9" t="str">
        <f>_xlfn.XLOOKUP(R3257,Sheet2!$H$3:$H$258,Sheet2!$I$3:$I$258,"-----")</f>
        <v>*****</v>
      </c>
      <c r="AD3257" s="9" t="str">
        <f>_xlfn.XLOOKUP(VALUE(AE3257),Sheet2!$N$3:$N$1000,Sheet2!$O$3:$O$1000,"********")</f>
        <v>TIMB+4</v>
      </c>
      <c r="AE3257" t="str">
        <f t="shared" si="2279"/>
        <v>6553</v>
      </c>
      <c r="AF3257" s="9" t="str">
        <f>IF(R3257&lt;200,"+"&amp;TEXT(R3257,"0"),"-"&amp;TEXT(_xlfn.XLOOKUP(R3257,Sheet2!$K$3:$K$130,Sheet2!$L$3:$L$130,"-----"),"0"))</f>
        <v>+14</v>
      </c>
      <c r="AG3257" s="9" t="str">
        <f t="shared" si="2304"/>
        <v/>
      </c>
      <c r="AH3257" s="9" t="str">
        <f t="shared" si="2305"/>
        <v>JSR TIMB+4</v>
      </c>
      <c r="AI3257" t="str">
        <f t="shared" si="2306"/>
        <v>1,TIMB+4</v>
      </c>
      <c r="AJ3257" s="16" t="str">
        <f t="shared" si="2307"/>
        <v>TIMB+4</v>
      </c>
      <c r="AK3257" t="str">
        <f t="shared" si="2308"/>
        <v>NEG# 2,1,SZR</v>
      </c>
      <c r="AL3257" s="4" t="str">
        <f t="shared" si="2309"/>
        <v>NEG</v>
      </c>
      <c r="AM3257" s="4" t="str">
        <f t="shared" si="2310"/>
        <v/>
      </c>
      <c r="AN3257" s="4" t="str">
        <f t="shared" si="2311"/>
        <v/>
      </c>
      <c r="AO3257" s="4" t="str">
        <f t="shared" si="2312"/>
        <v>#</v>
      </c>
      <c r="AP3257" s="15" t="str">
        <f t="shared" si="2313"/>
        <v>,SZR</v>
      </c>
      <c r="AQ3257" s="9" t="str">
        <f>_xlfn.XLOOKUP(D3257,Sheet2!$E$3:$E$101,Sheet2!$F$3:$F$101,"******************")</f>
        <v>******************</v>
      </c>
      <c r="AR3257" s="33" t="str">
        <f t="shared" si="2280"/>
        <v>DIA 1,RTC</v>
      </c>
      <c r="AS3257" s="9" t="str">
        <f t="shared" si="2281"/>
        <v>DIA</v>
      </c>
      <c r="AT3257" s="4">
        <f t="shared" si="2314"/>
        <v>1</v>
      </c>
      <c r="AU3257" s="6">
        <f t="shared" si="2315"/>
        <v>0</v>
      </c>
      <c r="AV3257" s="4" t="str">
        <f t="shared" si="2283"/>
        <v/>
      </c>
      <c r="AW3257" s="4">
        <f t="shared" si="2316"/>
        <v>14</v>
      </c>
      <c r="AX3257" s="4" t="str">
        <f>_xlfn.XLOOKUP(AW3257,Sheet2!$Q$3:$Q$66,Sheet2!$R$3:$R$66,"**")</f>
        <v>RTC</v>
      </c>
      <c r="AY3257" s="4">
        <f t="shared" si="2317"/>
        <v>1</v>
      </c>
      <c r="AZ3257" s="16" t="str">
        <f t="shared" si="2318"/>
        <v>SKPBN</v>
      </c>
    </row>
    <row r="3258" spans="2:52" x14ac:dyDescent="0.35">
      <c r="B3258" s="3">
        <f t="shared" si="2319"/>
        <v>19</v>
      </c>
      <c r="C3258" s="1">
        <f t="shared" si="2320"/>
        <v>6540</v>
      </c>
      <c r="D3258" s="2">
        <v>152400</v>
      </c>
      <c r="E3258" s="2" t="str">
        <f>_xlfn.XLOOKUP(C3258,Sheet2!$N$3:$N$1000,Sheet2!$O$3:$O$1000,"")</f>
        <v/>
      </c>
      <c r="F3258" s="9" t="str">
        <f t="shared" si="2284"/>
        <v>SUB 2,2</v>
      </c>
      <c r="G3258" s="4" t="str">
        <f t="shared" si="2277"/>
        <v>325</v>
      </c>
      <c r="H3258" s="4">
        <f t="shared" si="2278"/>
        <v>0</v>
      </c>
      <c r="I3258" s="6">
        <f t="shared" si="2285"/>
        <v>1</v>
      </c>
      <c r="J3258" s="6">
        <f t="shared" si="2286"/>
        <v>5</v>
      </c>
      <c r="K3258" s="6">
        <f t="shared" si="2287"/>
        <v>2</v>
      </c>
      <c r="L3258" s="6">
        <f t="shared" si="2288"/>
        <v>4</v>
      </c>
      <c r="M3258" s="6">
        <f t="shared" si="2289"/>
        <v>0</v>
      </c>
      <c r="N3258" s="6">
        <f t="shared" si="2290"/>
        <v>0</v>
      </c>
      <c r="O3258" s="13">
        <f t="shared" si="2291"/>
        <v>26</v>
      </c>
      <c r="P3258" s="4">
        <f t="shared" si="2292"/>
        <v>6</v>
      </c>
      <c r="Q3258" s="4">
        <f t="shared" si="2293"/>
        <v>2</v>
      </c>
      <c r="R3258">
        <f t="shared" si="2294"/>
        <v>0</v>
      </c>
      <c r="S3258" s="4">
        <f t="shared" si="2295"/>
        <v>1</v>
      </c>
      <c r="T3258" s="15">
        <f t="shared" si="2296"/>
        <v>1</v>
      </c>
      <c r="U3258" s="4">
        <f t="shared" si="2297"/>
        <v>2</v>
      </c>
      <c r="V3258" s="4">
        <f t="shared" si="2298"/>
        <v>2</v>
      </c>
      <c r="W3258" s="4">
        <f t="shared" si="2299"/>
        <v>5</v>
      </c>
      <c r="X3258" s="6">
        <f t="shared" si="2300"/>
        <v>0</v>
      </c>
      <c r="Y3258" s="4">
        <f t="shared" si="2301"/>
        <v>0</v>
      </c>
      <c r="Z3258" s="6">
        <f t="shared" si="2302"/>
        <v>0</v>
      </c>
      <c r="AA3258" s="18">
        <f t="shared" si="2303"/>
        <v>0</v>
      </c>
      <c r="AB3258" s="9" t="str">
        <f t="shared" si="2282"/>
        <v>+0</v>
      </c>
      <c r="AC3258" s="9" t="str">
        <f>_xlfn.XLOOKUP(R3258,Sheet2!$H$3:$H$258,Sheet2!$I$3:$I$258,"-----")</f>
        <v>0</v>
      </c>
      <c r="AD3258" s="9" t="str">
        <f>_xlfn.XLOOKUP(VALUE(AE3258),Sheet2!$N$3:$N$1000,Sheet2!$O$3:$O$1000,"********")</f>
        <v>********</v>
      </c>
      <c r="AE3258" t="str">
        <f t="shared" si="2279"/>
        <v>6540</v>
      </c>
      <c r="AF3258" s="9" t="str">
        <f>IF(R3258&lt;200,"+"&amp;TEXT(R3258,"0"),"-"&amp;TEXT(_xlfn.XLOOKUP(R3258,Sheet2!$K$3:$K$130,Sheet2!$L$3:$L$130,"-----"),"0"))</f>
        <v>+0</v>
      </c>
      <c r="AG3258" s="9" t="str">
        <f t="shared" si="2304"/>
        <v>@</v>
      </c>
      <c r="AH3258" s="9" t="str">
        <f t="shared" si="2305"/>
        <v>ISZ @+0</v>
      </c>
      <c r="AI3258" t="str">
        <f t="shared" si="2306"/>
        <v>2,@+0</v>
      </c>
      <c r="AJ3258" s="16" t="str">
        <f t="shared" si="2307"/>
        <v>@+0</v>
      </c>
      <c r="AK3258" t="str">
        <f t="shared" si="2308"/>
        <v>SUB 2,2</v>
      </c>
      <c r="AL3258" s="4" t="str">
        <f t="shared" si="2309"/>
        <v>SUB</v>
      </c>
      <c r="AM3258" s="4" t="str">
        <f t="shared" si="2310"/>
        <v/>
      </c>
      <c r="AN3258" s="4" t="str">
        <f t="shared" si="2311"/>
        <v/>
      </c>
      <c r="AO3258" s="4" t="str">
        <f t="shared" si="2312"/>
        <v/>
      </c>
      <c r="AP3258" s="15" t="str">
        <f t="shared" si="2313"/>
        <v/>
      </c>
      <c r="AQ3258" s="9" t="str">
        <f>_xlfn.XLOOKUP(D3258,Sheet2!$E$3:$E$101,Sheet2!$F$3:$F$101,"******************")</f>
        <v>******************</v>
      </c>
      <c r="AR3258" s="33" t="str">
        <f t="shared" si="2280"/>
        <v>DIC 2,0</v>
      </c>
      <c r="AS3258" s="9" t="str">
        <f t="shared" si="2281"/>
        <v>DIC</v>
      </c>
      <c r="AT3258" s="4">
        <f t="shared" si="2314"/>
        <v>2</v>
      </c>
      <c r="AU3258" s="6">
        <f t="shared" si="2315"/>
        <v>0</v>
      </c>
      <c r="AV3258" s="4" t="str">
        <f t="shared" si="2283"/>
        <v/>
      </c>
      <c r="AW3258" s="4">
        <f t="shared" si="2316"/>
        <v>0</v>
      </c>
      <c r="AX3258" s="4" t="str">
        <f>_xlfn.XLOOKUP(AW3258,Sheet2!$Q$3:$Q$66,Sheet2!$R$3:$R$66,"**")</f>
        <v>0</v>
      </c>
      <c r="AY3258" s="4">
        <f t="shared" si="2317"/>
        <v>5</v>
      </c>
      <c r="AZ3258" s="16" t="str">
        <f t="shared" si="2318"/>
        <v>SKPBN</v>
      </c>
    </row>
    <row r="3259" spans="2:52" x14ac:dyDescent="0.35">
      <c r="B3259" s="3">
        <f t="shared" si="2319"/>
        <v>20</v>
      </c>
      <c r="C3259" s="1">
        <f t="shared" si="2320"/>
        <v>6541</v>
      </c>
      <c r="D3259" s="2">
        <v>126400</v>
      </c>
      <c r="E3259" s="2" t="str">
        <f>_xlfn.XLOOKUP(C3259,Sheet2!$N$3:$N$1000,Sheet2!$O$3:$O$1000,"")</f>
        <v/>
      </c>
      <c r="F3259" s="9" t="str">
        <f t="shared" si="2284"/>
        <v>SUB 1,1</v>
      </c>
      <c r="G3259" s="4" t="str">
        <f t="shared" si="2277"/>
        <v>255</v>
      </c>
      <c r="H3259" s="4">
        <f t="shared" si="2278"/>
        <v>0</v>
      </c>
      <c r="I3259" s="6">
        <f t="shared" si="2285"/>
        <v>1</v>
      </c>
      <c r="J3259" s="6">
        <f t="shared" si="2286"/>
        <v>2</v>
      </c>
      <c r="K3259" s="6">
        <f t="shared" si="2287"/>
        <v>6</v>
      </c>
      <c r="L3259" s="6">
        <f t="shared" si="2288"/>
        <v>4</v>
      </c>
      <c r="M3259" s="6">
        <f t="shared" si="2289"/>
        <v>0</v>
      </c>
      <c r="N3259" s="6">
        <f t="shared" si="2290"/>
        <v>0</v>
      </c>
      <c r="O3259" s="13">
        <f t="shared" si="2291"/>
        <v>21</v>
      </c>
      <c r="P3259" s="4">
        <f t="shared" si="2292"/>
        <v>5</v>
      </c>
      <c r="Q3259" s="4">
        <f t="shared" si="2293"/>
        <v>1</v>
      </c>
      <c r="R3259">
        <f t="shared" si="2294"/>
        <v>0</v>
      </c>
      <c r="S3259" s="4">
        <f t="shared" si="2295"/>
        <v>1</v>
      </c>
      <c r="T3259" s="15">
        <f t="shared" si="2296"/>
        <v>1</v>
      </c>
      <c r="U3259" s="4">
        <f t="shared" si="2297"/>
        <v>1</v>
      </c>
      <c r="V3259" s="4">
        <f t="shared" si="2298"/>
        <v>1</v>
      </c>
      <c r="W3259" s="4">
        <f t="shared" si="2299"/>
        <v>5</v>
      </c>
      <c r="X3259" s="6">
        <f t="shared" si="2300"/>
        <v>0</v>
      </c>
      <c r="Y3259" s="4">
        <f t="shared" si="2301"/>
        <v>0</v>
      </c>
      <c r="Z3259" s="6">
        <f t="shared" si="2302"/>
        <v>0</v>
      </c>
      <c r="AA3259" s="18">
        <f t="shared" si="2303"/>
        <v>0</v>
      </c>
      <c r="AB3259" s="9" t="str">
        <f t="shared" si="2282"/>
        <v>+0</v>
      </c>
      <c r="AC3259" s="9" t="str">
        <f>_xlfn.XLOOKUP(R3259,Sheet2!$H$3:$H$258,Sheet2!$I$3:$I$258,"-----")</f>
        <v>0</v>
      </c>
      <c r="AD3259" s="9" t="str">
        <f>_xlfn.XLOOKUP(VALUE(AE3259),Sheet2!$N$3:$N$1000,Sheet2!$O$3:$O$1000,"********")</f>
        <v>********</v>
      </c>
      <c r="AE3259" t="str">
        <f t="shared" si="2279"/>
        <v>6541</v>
      </c>
      <c r="AF3259" s="9" t="str">
        <f>IF(R3259&lt;200,"+"&amp;TEXT(R3259,"0"),"-"&amp;TEXT(_xlfn.XLOOKUP(R3259,Sheet2!$K$3:$K$130,Sheet2!$L$3:$L$130,"-----"),"0"))</f>
        <v>+0</v>
      </c>
      <c r="AG3259" s="9" t="str">
        <f t="shared" si="2304"/>
        <v>@</v>
      </c>
      <c r="AH3259" s="9" t="str">
        <f t="shared" si="2305"/>
        <v>JSR @+0</v>
      </c>
      <c r="AI3259" t="str">
        <f t="shared" si="2306"/>
        <v>1,@+0</v>
      </c>
      <c r="AJ3259" s="16" t="str">
        <f t="shared" si="2307"/>
        <v>@+0</v>
      </c>
      <c r="AK3259" t="str">
        <f t="shared" si="2308"/>
        <v>SUB 1,1</v>
      </c>
      <c r="AL3259" s="4" t="str">
        <f t="shared" si="2309"/>
        <v>SUB</v>
      </c>
      <c r="AM3259" s="4" t="str">
        <f t="shared" si="2310"/>
        <v/>
      </c>
      <c r="AN3259" s="4" t="str">
        <f t="shared" si="2311"/>
        <v/>
      </c>
      <c r="AO3259" s="4" t="str">
        <f t="shared" si="2312"/>
        <v/>
      </c>
      <c r="AP3259" s="15" t="str">
        <f t="shared" si="2313"/>
        <v/>
      </c>
      <c r="AQ3259" s="9" t="str">
        <f>_xlfn.XLOOKUP(D3259,Sheet2!$E$3:$E$101,Sheet2!$F$3:$F$101,"******************")</f>
        <v>******************</v>
      </c>
      <c r="AR3259" s="33" t="str">
        <f t="shared" si="2280"/>
        <v>DIC 1,0</v>
      </c>
      <c r="AS3259" s="9" t="str">
        <f t="shared" si="2281"/>
        <v>DIC</v>
      </c>
      <c r="AT3259" s="4">
        <f t="shared" si="2314"/>
        <v>1</v>
      </c>
      <c r="AU3259" s="6">
        <f t="shared" si="2315"/>
        <v>0</v>
      </c>
      <c r="AV3259" s="4" t="str">
        <f t="shared" si="2283"/>
        <v/>
      </c>
      <c r="AW3259" s="4">
        <f t="shared" si="2316"/>
        <v>0</v>
      </c>
      <c r="AX3259" s="4" t="str">
        <f>_xlfn.XLOOKUP(AW3259,Sheet2!$Q$3:$Q$66,Sheet2!$R$3:$R$66,"**")</f>
        <v>0</v>
      </c>
      <c r="AY3259" s="4">
        <f t="shared" si="2317"/>
        <v>5</v>
      </c>
      <c r="AZ3259" s="16" t="str">
        <f t="shared" si="2318"/>
        <v>SKPBN</v>
      </c>
    </row>
    <row r="3260" spans="2:52" x14ac:dyDescent="0.35">
      <c r="B3260" s="3">
        <f t="shared" si="2319"/>
        <v>21</v>
      </c>
      <c r="C3260" s="1">
        <f t="shared" si="2320"/>
        <v>6542</v>
      </c>
      <c r="D3260" s="2">
        <v>61114</v>
      </c>
      <c r="E3260" s="2" t="str">
        <f>_xlfn.XLOOKUP(C3260,Sheet2!$N$3:$N$1000,Sheet2!$O$3:$O$1000,"")</f>
        <v>TIMA</v>
      </c>
      <c r="F3260" s="9" t="str">
        <f t="shared" si="2284"/>
        <v>DOAS 0,RTC</v>
      </c>
      <c r="G3260" s="4" t="str">
        <f t="shared" si="2277"/>
        <v>142</v>
      </c>
      <c r="H3260" s="4">
        <f t="shared" si="2278"/>
        <v>114</v>
      </c>
      <c r="I3260" s="6">
        <f t="shared" si="2285"/>
        <v>0</v>
      </c>
      <c r="J3260" s="6">
        <f t="shared" si="2286"/>
        <v>6</v>
      </c>
      <c r="K3260" s="6">
        <f t="shared" si="2287"/>
        <v>1</v>
      </c>
      <c r="L3260" s="6">
        <f t="shared" si="2288"/>
        <v>1</v>
      </c>
      <c r="M3260" s="6">
        <f t="shared" si="2289"/>
        <v>1</v>
      </c>
      <c r="N3260" s="6">
        <f t="shared" si="2290"/>
        <v>4</v>
      </c>
      <c r="O3260" s="13">
        <f t="shared" si="2291"/>
        <v>12</v>
      </c>
      <c r="P3260" s="4">
        <f t="shared" si="2292"/>
        <v>3</v>
      </c>
      <c r="Q3260" s="4">
        <f t="shared" si="2293"/>
        <v>0</v>
      </c>
      <c r="R3260">
        <f t="shared" si="2294"/>
        <v>114</v>
      </c>
      <c r="S3260" s="4">
        <f t="shared" si="2295"/>
        <v>2</v>
      </c>
      <c r="T3260" s="15">
        <f t="shared" si="2296"/>
        <v>0</v>
      </c>
      <c r="U3260" s="4">
        <f t="shared" si="2297"/>
        <v>3</v>
      </c>
      <c r="V3260" s="4">
        <f t="shared" si="2298"/>
        <v>0</v>
      </c>
      <c r="W3260" s="4">
        <f t="shared" si="2299"/>
        <v>2</v>
      </c>
      <c r="X3260" s="6">
        <f t="shared" si="2300"/>
        <v>1</v>
      </c>
      <c r="Y3260" s="4">
        <f t="shared" si="2301"/>
        <v>0</v>
      </c>
      <c r="Z3260" s="6">
        <f t="shared" si="2302"/>
        <v>1</v>
      </c>
      <c r="AA3260" s="18">
        <f t="shared" si="2303"/>
        <v>4</v>
      </c>
      <c r="AB3260" s="9" t="str">
        <f t="shared" si="2282"/>
        <v>+114,2</v>
      </c>
      <c r="AC3260" s="9" t="str">
        <f>_xlfn.XLOOKUP(R3260,Sheet2!$H$3:$H$258,Sheet2!$I$3:$I$258,"-----")</f>
        <v>TRCL+1</v>
      </c>
      <c r="AD3260" s="9" t="str">
        <f>_xlfn.XLOOKUP(VALUE(AE3260),Sheet2!$N$3:$N$1000,Sheet2!$O$3:$O$1000,"********")</f>
        <v>********</v>
      </c>
      <c r="AE3260" t="str">
        <f t="shared" si="2279"/>
        <v>6656</v>
      </c>
      <c r="AF3260" s="9" t="str">
        <f>IF(R3260&lt;200,"+"&amp;TEXT(R3260,"0"),"-"&amp;TEXT(_xlfn.XLOOKUP(R3260,Sheet2!$K$3:$K$130,Sheet2!$L$3:$L$130,"-----"),"0"))</f>
        <v>+114</v>
      </c>
      <c r="AG3260" s="9" t="str">
        <f t="shared" si="2304"/>
        <v/>
      </c>
      <c r="AH3260" s="9" t="str">
        <f t="shared" si="2305"/>
        <v>JMP +114,2</v>
      </c>
      <c r="AI3260" t="str">
        <f t="shared" si="2306"/>
        <v>0,+114,2</v>
      </c>
      <c r="AJ3260" s="16" t="str">
        <f t="shared" si="2307"/>
        <v>+114,2</v>
      </c>
      <c r="AK3260" t="str">
        <f t="shared" si="2308"/>
        <v>MOVL# 3,0,SZR</v>
      </c>
      <c r="AL3260" s="4" t="str">
        <f t="shared" si="2309"/>
        <v>MOV</v>
      </c>
      <c r="AM3260" s="4" t="str">
        <f t="shared" si="2310"/>
        <v>L</v>
      </c>
      <c r="AN3260" s="4" t="str">
        <f t="shared" si="2311"/>
        <v/>
      </c>
      <c r="AO3260" s="4" t="str">
        <f t="shared" si="2312"/>
        <v>#</v>
      </c>
      <c r="AP3260" s="15" t="str">
        <f t="shared" si="2313"/>
        <v>,SZR</v>
      </c>
      <c r="AQ3260" s="9" t="str">
        <f>_xlfn.XLOOKUP(D3260,Sheet2!$E$3:$E$101,Sheet2!$F$3:$F$101,"******************")</f>
        <v>******************</v>
      </c>
      <c r="AR3260" s="33" t="str">
        <f t="shared" si="2280"/>
        <v>DOAS 0,RTC</v>
      </c>
      <c r="AS3260" s="9" t="str">
        <f t="shared" si="2281"/>
        <v>DOAS</v>
      </c>
      <c r="AT3260" s="4">
        <f t="shared" si="2314"/>
        <v>0</v>
      </c>
      <c r="AU3260" s="6">
        <f t="shared" si="2315"/>
        <v>1</v>
      </c>
      <c r="AV3260" s="4" t="str">
        <f t="shared" si="2283"/>
        <v>S</v>
      </c>
      <c r="AW3260" s="4">
        <f t="shared" si="2316"/>
        <v>14</v>
      </c>
      <c r="AX3260" s="4" t="str">
        <f>_xlfn.XLOOKUP(AW3260,Sheet2!$Q$3:$Q$66,Sheet2!$R$3:$R$66,"**")</f>
        <v>RTC</v>
      </c>
      <c r="AY3260" s="4">
        <f t="shared" si="2317"/>
        <v>2</v>
      </c>
      <c r="AZ3260" s="16" t="str">
        <f t="shared" si="2318"/>
        <v>SKPBZ</v>
      </c>
    </row>
    <row r="3261" spans="2:52" x14ac:dyDescent="0.35">
      <c r="B3261" s="3">
        <f t="shared" si="2319"/>
        <v>22</v>
      </c>
      <c r="C3261" s="1">
        <f t="shared" si="2320"/>
        <v>6543</v>
      </c>
      <c r="D3261" s="2">
        <v>63514</v>
      </c>
      <c r="E3261" s="2" t="str">
        <f>_xlfn.XLOOKUP(C3261,Sheet2!$N$3:$N$1000,Sheet2!$O$3:$O$1000,"")</f>
        <v>TIMA+1</v>
      </c>
      <c r="F3261" s="9" t="str">
        <f t="shared" si="2284"/>
        <v>SKPBZ RTC</v>
      </c>
      <c r="G3261" s="4" t="str">
        <f t="shared" si="2277"/>
        <v>147</v>
      </c>
      <c r="H3261" s="4">
        <f t="shared" si="2278"/>
        <v>114</v>
      </c>
      <c r="I3261" s="6">
        <f t="shared" si="2285"/>
        <v>0</v>
      </c>
      <c r="J3261" s="6">
        <f t="shared" si="2286"/>
        <v>6</v>
      </c>
      <c r="K3261" s="6">
        <f t="shared" si="2287"/>
        <v>3</v>
      </c>
      <c r="L3261" s="6">
        <f t="shared" si="2288"/>
        <v>5</v>
      </c>
      <c r="M3261" s="6">
        <f t="shared" si="2289"/>
        <v>1</v>
      </c>
      <c r="N3261" s="6">
        <f t="shared" si="2290"/>
        <v>4</v>
      </c>
      <c r="O3261" s="13">
        <f t="shared" si="2291"/>
        <v>12</v>
      </c>
      <c r="P3261" s="4">
        <f t="shared" si="2292"/>
        <v>3</v>
      </c>
      <c r="Q3261" s="4">
        <f t="shared" si="2293"/>
        <v>0</v>
      </c>
      <c r="R3261">
        <f t="shared" si="2294"/>
        <v>114</v>
      </c>
      <c r="S3261" s="4">
        <f t="shared" si="2295"/>
        <v>3</v>
      </c>
      <c r="T3261" s="15">
        <f t="shared" si="2296"/>
        <v>1</v>
      </c>
      <c r="U3261" s="4">
        <f t="shared" si="2297"/>
        <v>3</v>
      </c>
      <c r="V3261" s="4">
        <f t="shared" si="2298"/>
        <v>0</v>
      </c>
      <c r="W3261" s="4">
        <f t="shared" si="2299"/>
        <v>7</v>
      </c>
      <c r="X3261" s="6">
        <f t="shared" si="2300"/>
        <v>1</v>
      </c>
      <c r="Y3261" s="4">
        <f t="shared" si="2301"/>
        <v>0</v>
      </c>
      <c r="Z3261" s="6">
        <f t="shared" si="2302"/>
        <v>1</v>
      </c>
      <c r="AA3261" s="18">
        <f t="shared" si="2303"/>
        <v>4</v>
      </c>
      <c r="AB3261" s="9" t="str">
        <f t="shared" si="2282"/>
        <v>+114,3</v>
      </c>
      <c r="AC3261" s="9" t="str">
        <f>_xlfn.XLOOKUP(R3261,Sheet2!$H$3:$H$258,Sheet2!$I$3:$I$258,"-----")</f>
        <v>TRCL+1</v>
      </c>
      <c r="AD3261" s="9" t="str">
        <f>_xlfn.XLOOKUP(VALUE(AE3261),Sheet2!$N$3:$N$1000,Sheet2!$O$3:$O$1000,"********")</f>
        <v>********</v>
      </c>
      <c r="AE3261" t="str">
        <f t="shared" si="2279"/>
        <v>6657</v>
      </c>
      <c r="AF3261" s="9" t="str">
        <f>IF(R3261&lt;200,"+"&amp;TEXT(R3261,"0"),"-"&amp;TEXT(_xlfn.XLOOKUP(R3261,Sheet2!$K$3:$K$130,Sheet2!$L$3:$L$130,"-----"),"0"))</f>
        <v>+114</v>
      </c>
      <c r="AG3261" s="9" t="str">
        <f t="shared" si="2304"/>
        <v>@</v>
      </c>
      <c r="AH3261" s="9" t="str">
        <f t="shared" si="2305"/>
        <v>JMP @+114,3</v>
      </c>
      <c r="AI3261" t="str">
        <f t="shared" si="2306"/>
        <v>0,@+114,3</v>
      </c>
      <c r="AJ3261" s="16" t="str">
        <f t="shared" si="2307"/>
        <v>@+114,3</v>
      </c>
      <c r="AK3261" t="str">
        <f t="shared" si="2308"/>
        <v>ANDL# 3,0,SZR</v>
      </c>
      <c r="AL3261" s="4" t="str">
        <f t="shared" si="2309"/>
        <v>AND</v>
      </c>
      <c r="AM3261" s="4" t="str">
        <f t="shared" si="2310"/>
        <v>L</v>
      </c>
      <c r="AN3261" s="4" t="str">
        <f t="shared" si="2311"/>
        <v/>
      </c>
      <c r="AO3261" s="4" t="str">
        <f t="shared" si="2312"/>
        <v>#</v>
      </c>
      <c r="AP3261" s="15" t="str">
        <f t="shared" si="2313"/>
        <v>,SZR</v>
      </c>
      <c r="AQ3261" s="9" t="str">
        <f>_xlfn.XLOOKUP(D3261,Sheet2!$E$3:$E$101,Sheet2!$F$3:$F$101,"******************")</f>
        <v>******************</v>
      </c>
      <c r="AR3261" s="33" t="str">
        <f t="shared" si="2280"/>
        <v>SKPBZ RTC</v>
      </c>
      <c r="AS3261" s="9" t="str">
        <f t="shared" si="2281"/>
        <v>DOCS</v>
      </c>
      <c r="AT3261" s="4">
        <f t="shared" si="2314"/>
        <v>0</v>
      </c>
      <c r="AU3261" s="6">
        <f t="shared" si="2315"/>
        <v>1</v>
      </c>
      <c r="AV3261" s="4" t="str">
        <f t="shared" si="2283"/>
        <v>S</v>
      </c>
      <c r="AW3261" s="4">
        <f t="shared" si="2316"/>
        <v>14</v>
      </c>
      <c r="AX3261" s="4" t="str">
        <f>_xlfn.XLOOKUP(AW3261,Sheet2!$Q$3:$Q$66,Sheet2!$R$3:$R$66,"**")</f>
        <v>RTC</v>
      </c>
      <c r="AY3261" s="4">
        <f t="shared" si="2317"/>
        <v>7</v>
      </c>
      <c r="AZ3261" s="16" t="str">
        <f t="shared" si="2318"/>
        <v>SKPBZ</v>
      </c>
    </row>
    <row r="3262" spans="2:52" x14ac:dyDescent="0.35">
      <c r="B3262" s="3">
        <f t="shared" si="2319"/>
        <v>23</v>
      </c>
      <c r="C3262" s="1">
        <f t="shared" si="2320"/>
        <v>6544</v>
      </c>
      <c r="D3262" s="2">
        <v>777</v>
      </c>
      <c r="E3262" s="2" t="str">
        <f>_xlfn.XLOOKUP(C3262,Sheet2!$N$3:$N$1000,Sheet2!$O$3:$O$1000,"")</f>
        <v/>
      </c>
      <c r="F3262" s="9" t="str">
        <f t="shared" si="2284"/>
        <v>JMP TIMA+1</v>
      </c>
      <c r="G3262" s="4" t="str">
        <f t="shared" si="2277"/>
        <v>1</v>
      </c>
      <c r="H3262" s="4">
        <f t="shared" si="2278"/>
        <v>377</v>
      </c>
      <c r="I3262" s="6">
        <f t="shared" si="2285"/>
        <v>0</v>
      </c>
      <c r="J3262" s="6">
        <f t="shared" si="2286"/>
        <v>0</v>
      </c>
      <c r="K3262" s="6">
        <f t="shared" si="2287"/>
        <v>0</v>
      </c>
      <c r="L3262" s="6">
        <f t="shared" si="2288"/>
        <v>7</v>
      </c>
      <c r="M3262" s="6">
        <f t="shared" si="2289"/>
        <v>7</v>
      </c>
      <c r="N3262" s="6">
        <f t="shared" si="2290"/>
        <v>7</v>
      </c>
      <c r="O3262" s="13">
        <f t="shared" si="2291"/>
        <v>0</v>
      </c>
      <c r="P3262" s="4">
        <f t="shared" si="2292"/>
        <v>0</v>
      </c>
      <c r="Q3262" s="4">
        <f t="shared" si="2293"/>
        <v>0</v>
      </c>
      <c r="R3262">
        <f t="shared" si="2294"/>
        <v>377</v>
      </c>
      <c r="S3262" s="4">
        <f t="shared" si="2295"/>
        <v>1</v>
      </c>
      <c r="T3262" s="15">
        <f t="shared" si="2296"/>
        <v>0</v>
      </c>
      <c r="U3262" s="4">
        <f t="shared" si="2297"/>
        <v>0</v>
      </c>
      <c r="V3262" s="4">
        <f t="shared" si="2298"/>
        <v>0</v>
      </c>
      <c r="W3262" s="4">
        <f t="shared" si="2299"/>
        <v>1</v>
      </c>
      <c r="X3262" s="6">
        <f t="shared" si="2300"/>
        <v>3</v>
      </c>
      <c r="Y3262" s="4">
        <f t="shared" si="2301"/>
        <v>3</v>
      </c>
      <c r="Z3262" s="6">
        <f t="shared" si="2302"/>
        <v>1</v>
      </c>
      <c r="AA3262" s="18">
        <f t="shared" si="2303"/>
        <v>7</v>
      </c>
      <c r="AB3262" s="9" t="str">
        <f t="shared" si="2282"/>
        <v>TIMA+1</v>
      </c>
      <c r="AC3262" s="9" t="str">
        <f>_xlfn.XLOOKUP(R3262,Sheet2!$H$3:$H$258,Sheet2!$I$3:$I$258,"-----")</f>
        <v>*****</v>
      </c>
      <c r="AD3262" s="9" t="str">
        <f>_xlfn.XLOOKUP(VALUE(AE3262),Sheet2!$N$3:$N$1000,Sheet2!$O$3:$O$1000,"********")</f>
        <v>TIMA+1</v>
      </c>
      <c r="AE3262" t="str">
        <f t="shared" si="2279"/>
        <v>6543</v>
      </c>
      <c r="AF3262" s="9" t="str">
        <f>IF(R3262&lt;200,"+"&amp;TEXT(R3262,"0"),"-"&amp;TEXT(_xlfn.XLOOKUP(R3262,Sheet2!$K$3:$K$130,Sheet2!$L$3:$L$130,"-----"),"0"))</f>
        <v>-1</v>
      </c>
      <c r="AG3262" s="9" t="str">
        <f t="shared" si="2304"/>
        <v/>
      </c>
      <c r="AH3262" s="9" t="str">
        <f t="shared" si="2305"/>
        <v>JMP TIMA+1</v>
      </c>
      <c r="AI3262" t="str">
        <f t="shared" si="2306"/>
        <v>0,TIMA+1</v>
      </c>
      <c r="AJ3262" s="16" t="str">
        <f t="shared" si="2307"/>
        <v>TIMA+1</v>
      </c>
      <c r="AK3262" t="str">
        <f t="shared" si="2308"/>
        <v>NEGCS# 0,0,SBN</v>
      </c>
      <c r="AL3262" s="4" t="str">
        <f t="shared" si="2309"/>
        <v>NEG</v>
      </c>
      <c r="AM3262" s="4" t="str">
        <f t="shared" si="2310"/>
        <v>S</v>
      </c>
      <c r="AN3262" s="4" t="str">
        <f t="shared" si="2311"/>
        <v>C</v>
      </c>
      <c r="AO3262" s="4" t="str">
        <f t="shared" si="2312"/>
        <v>#</v>
      </c>
      <c r="AP3262" s="15" t="str">
        <f t="shared" si="2313"/>
        <v>,SBN</v>
      </c>
      <c r="AQ3262" s="9" t="str">
        <f>_xlfn.XLOOKUP(D3262,Sheet2!$E$3:$E$101,Sheet2!$F$3:$F$101,"******************")</f>
        <v>******************</v>
      </c>
      <c r="AR3262" s="33" t="str">
        <f t="shared" si="2280"/>
        <v>DIAP 0,CPU</v>
      </c>
      <c r="AS3262" s="9" t="str">
        <f t="shared" si="2281"/>
        <v>DIAP</v>
      </c>
      <c r="AT3262" s="4">
        <f t="shared" si="2314"/>
        <v>0</v>
      </c>
      <c r="AU3262" s="6">
        <f t="shared" si="2315"/>
        <v>3</v>
      </c>
      <c r="AV3262" s="4" t="str">
        <f t="shared" si="2283"/>
        <v>P</v>
      </c>
      <c r="AW3262" s="4">
        <f t="shared" si="2316"/>
        <v>77</v>
      </c>
      <c r="AX3262" s="4" t="str">
        <f>_xlfn.XLOOKUP(AW3262,Sheet2!$Q$3:$Q$66,Sheet2!$R$3:$R$66,"**")</f>
        <v>CPU</v>
      </c>
      <c r="AY3262" s="4">
        <f t="shared" si="2317"/>
        <v>1</v>
      </c>
      <c r="AZ3262" s="16" t="str">
        <f t="shared" si="2318"/>
        <v>SKPDZ</v>
      </c>
    </row>
    <row r="3263" spans="2:52" x14ac:dyDescent="0.35">
      <c r="B3263" s="3">
        <f t="shared" si="2319"/>
        <v>24</v>
      </c>
      <c r="C3263" s="1">
        <f t="shared" si="2320"/>
        <v>6545</v>
      </c>
      <c r="D3263" s="2">
        <v>124004</v>
      </c>
      <c r="E3263" s="2" t="str">
        <f>_xlfn.XLOOKUP(C3263,Sheet2!$N$3:$N$1000,Sheet2!$O$3:$O$1000,"")</f>
        <v/>
      </c>
      <c r="F3263" s="9" t="str">
        <f t="shared" ref="F3263:F3279" si="2321">IF(AQ3263="******************",IF(P3263=0,AH3263,IF(P3263=3,AR3263,IF(P3263=1,"LDA "&amp;AI3263,IF(P3263=2,"STA "&amp;AI3263,IF(P3263=3,AQ3263,AK3263))))),AQ3263)</f>
        <v>COM 1,1,SZR</v>
      </c>
      <c r="G3263" s="4" t="str">
        <f t="shared" si="2277"/>
        <v>250</v>
      </c>
      <c r="H3263" s="4">
        <f t="shared" si="2278"/>
        <v>4</v>
      </c>
      <c r="I3263" s="6">
        <f t="shared" si="2285"/>
        <v>1</v>
      </c>
      <c r="J3263" s="6">
        <f t="shared" si="2286"/>
        <v>2</v>
      </c>
      <c r="K3263" s="6">
        <f t="shared" si="2287"/>
        <v>4</v>
      </c>
      <c r="L3263" s="6">
        <f t="shared" si="2288"/>
        <v>0</v>
      </c>
      <c r="M3263" s="6">
        <f t="shared" si="2289"/>
        <v>0</v>
      </c>
      <c r="N3263" s="6">
        <f t="shared" si="2290"/>
        <v>4</v>
      </c>
      <c r="O3263" s="13">
        <f t="shared" si="2291"/>
        <v>21</v>
      </c>
      <c r="P3263" s="4">
        <f t="shared" si="2292"/>
        <v>5</v>
      </c>
      <c r="Q3263" s="4">
        <f t="shared" si="2293"/>
        <v>1</v>
      </c>
      <c r="R3263">
        <f t="shared" si="2294"/>
        <v>4</v>
      </c>
      <c r="S3263" s="4">
        <f t="shared" si="2295"/>
        <v>0</v>
      </c>
      <c r="T3263" s="15">
        <f t="shared" si="2296"/>
        <v>0</v>
      </c>
      <c r="U3263" s="4">
        <f t="shared" si="2297"/>
        <v>1</v>
      </c>
      <c r="V3263" s="4">
        <f t="shared" si="2298"/>
        <v>1</v>
      </c>
      <c r="W3263" s="4">
        <f t="shared" si="2299"/>
        <v>0</v>
      </c>
      <c r="X3263" s="6">
        <f t="shared" si="2300"/>
        <v>0</v>
      </c>
      <c r="Y3263" s="4">
        <f t="shared" si="2301"/>
        <v>0</v>
      </c>
      <c r="Z3263" s="6">
        <f t="shared" si="2302"/>
        <v>0</v>
      </c>
      <c r="AA3263" s="18">
        <f t="shared" si="2303"/>
        <v>4</v>
      </c>
      <c r="AB3263" s="9" t="str">
        <f t="shared" si="2282"/>
        <v>*****</v>
      </c>
      <c r="AC3263" s="9" t="str">
        <f>_xlfn.XLOOKUP(R3263,Sheet2!$H$3:$H$258,Sheet2!$I$3:$I$258,"-----")</f>
        <v>*****</v>
      </c>
      <c r="AD3263" s="9" t="str">
        <f>_xlfn.XLOOKUP(VALUE(AE3263),Sheet2!$N$3:$N$1000,Sheet2!$O$3:$O$1000,"********")</f>
        <v>********</v>
      </c>
      <c r="AE3263" t="str">
        <f t="shared" si="2279"/>
        <v>6551</v>
      </c>
      <c r="AF3263" s="9" t="str">
        <f>IF(R3263&lt;200,"+"&amp;TEXT(R3263,"0"),"-"&amp;TEXT(_xlfn.XLOOKUP(R3263,Sheet2!$K$3:$K$130,Sheet2!$L$3:$L$130,"-----"),"0"))</f>
        <v>+4</v>
      </c>
      <c r="AG3263" s="9" t="str">
        <f t="shared" si="2304"/>
        <v/>
      </c>
      <c r="AH3263" s="9" t="str">
        <f t="shared" si="2305"/>
        <v>JSR *****</v>
      </c>
      <c r="AI3263" t="str">
        <f t="shared" si="2306"/>
        <v>1,*****</v>
      </c>
      <c r="AJ3263" s="16" t="str">
        <f t="shared" si="2307"/>
        <v>*****</v>
      </c>
      <c r="AK3263" t="str">
        <f t="shared" si="2308"/>
        <v>COM 1,1,SZR</v>
      </c>
      <c r="AL3263" s="4" t="str">
        <f t="shared" si="2309"/>
        <v>COM</v>
      </c>
      <c r="AM3263" s="4" t="str">
        <f t="shared" si="2310"/>
        <v/>
      </c>
      <c r="AN3263" s="4" t="str">
        <f t="shared" si="2311"/>
        <v/>
      </c>
      <c r="AO3263" s="4" t="str">
        <f t="shared" si="2312"/>
        <v/>
      </c>
      <c r="AP3263" s="15" t="str">
        <f t="shared" si="2313"/>
        <v>,SZR</v>
      </c>
      <c r="AQ3263" s="9" t="str">
        <f>_xlfn.XLOOKUP(D3263,Sheet2!$E$3:$E$101,Sheet2!$F$3:$F$101,"******************")</f>
        <v>******************</v>
      </c>
      <c r="AR3263" s="33" t="str">
        <f t="shared" si="2280"/>
        <v>NIO MAP2</v>
      </c>
      <c r="AS3263" s="9" t="str">
        <f t="shared" si="2281"/>
        <v>DOC</v>
      </c>
      <c r="AT3263" s="4">
        <f t="shared" si="2314"/>
        <v>1</v>
      </c>
      <c r="AU3263" s="6">
        <f t="shared" si="2315"/>
        <v>0</v>
      </c>
      <c r="AV3263" s="4" t="str">
        <f t="shared" si="2283"/>
        <v/>
      </c>
      <c r="AW3263" s="4">
        <f t="shared" si="2316"/>
        <v>4</v>
      </c>
      <c r="AX3263" s="4" t="str">
        <f>_xlfn.XLOOKUP(AW3263,Sheet2!$Q$3:$Q$66,Sheet2!$R$3:$R$66,"**")</f>
        <v>MAP2</v>
      </c>
      <c r="AY3263" s="4">
        <f t="shared" si="2317"/>
        <v>0</v>
      </c>
      <c r="AZ3263" s="16" t="str">
        <f t="shared" si="2318"/>
        <v>SKPBN</v>
      </c>
    </row>
    <row r="3264" spans="2:52" x14ac:dyDescent="0.35">
      <c r="B3264" s="3">
        <f t="shared" si="2319"/>
        <v>25</v>
      </c>
      <c r="C3264" s="1">
        <f t="shared" si="2320"/>
        <v>6546</v>
      </c>
      <c r="D3264" s="2">
        <v>774</v>
      </c>
      <c r="E3264" s="2" t="str">
        <f>_xlfn.XLOOKUP(C3264,Sheet2!$N$3:$N$1000,Sheet2!$O$3:$O$1000,"")</f>
        <v/>
      </c>
      <c r="F3264" s="9" t="str">
        <f t="shared" si="2321"/>
        <v>JMP TIMA</v>
      </c>
      <c r="G3264" s="4" t="str">
        <f t="shared" si="2277"/>
        <v>1</v>
      </c>
      <c r="H3264" s="4">
        <f t="shared" si="2278"/>
        <v>374</v>
      </c>
      <c r="I3264" s="6">
        <f t="shared" si="2285"/>
        <v>0</v>
      </c>
      <c r="J3264" s="6">
        <f t="shared" si="2286"/>
        <v>0</v>
      </c>
      <c r="K3264" s="6">
        <f t="shared" si="2287"/>
        <v>0</v>
      </c>
      <c r="L3264" s="6">
        <f t="shared" si="2288"/>
        <v>7</v>
      </c>
      <c r="M3264" s="6">
        <f t="shared" si="2289"/>
        <v>7</v>
      </c>
      <c r="N3264" s="6">
        <f t="shared" si="2290"/>
        <v>4</v>
      </c>
      <c r="O3264" s="13">
        <f t="shared" si="2291"/>
        <v>0</v>
      </c>
      <c r="P3264" s="4">
        <f t="shared" si="2292"/>
        <v>0</v>
      </c>
      <c r="Q3264" s="4">
        <f t="shared" si="2293"/>
        <v>0</v>
      </c>
      <c r="R3264">
        <f t="shared" si="2294"/>
        <v>374</v>
      </c>
      <c r="S3264" s="4">
        <f t="shared" si="2295"/>
        <v>1</v>
      </c>
      <c r="T3264" s="15">
        <f t="shared" si="2296"/>
        <v>0</v>
      </c>
      <c r="U3264" s="4">
        <f t="shared" si="2297"/>
        <v>0</v>
      </c>
      <c r="V3264" s="4">
        <f t="shared" si="2298"/>
        <v>0</v>
      </c>
      <c r="W3264" s="4">
        <f t="shared" si="2299"/>
        <v>1</v>
      </c>
      <c r="X3264" s="6">
        <f t="shared" si="2300"/>
        <v>3</v>
      </c>
      <c r="Y3264" s="4">
        <f t="shared" si="2301"/>
        <v>3</v>
      </c>
      <c r="Z3264" s="6">
        <f t="shared" si="2302"/>
        <v>1</v>
      </c>
      <c r="AA3264" s="18">
        <f t="shared" si="2303"/>
        <v>4</v>
      </c>
      <c r="AB3264" s="9" t="str">
        <f t="shared" si="2282"/>
        <v>TIMA</v>
      </c>
      <c r="AC3264" s="9" t="str">
        <f>_xlfn.XLOOKUP(R3264,Sheet2!$H$3:$H$258,Sheet2!$I$3:$I$258,"-----")</f>
        <v>*****</v>
      </c>
      <c r="AD3264" s="9" t="str">
        <f>_xlfn.XLOOKUP(VALUE(AE3264),Sheet2!$N$3:$N$1000,Sheet2!$O$3:$O$1000,"********")</f>
        <v>TIMA</v>
      </c>
      <c r="AE3264" t="str">
        <f t="shared" si="2279"/>
        <v>6542</v>
      </c>
      <c r="AF3264" s="9" t="str">
        <f>IF(R3264&lt;200,"+"&amp;TEXT(R3264,"0"),"-"&amp;TEXT(_xlfn.XLOOKUP(R3264,Sheet2!$K$3:$K$130,Sheet2!$L$3:$L$130,"-----"),"0"))</f>
        <v>-4</v>
      </c>
      <c r="AG3264" s="9" t="str">
        <f t="shared" si="2304"/>
        <v/>
      </c>
      <c r="AH3264" s="9" t="str">
        <f t="shared" si="2305"/>
        <v>JMP TIMA</v>
      </c>
      <c r="AI3264" t="str">
        <f t="shared" si="2306"/>
        <v>0,TIMA</v>
      </c>
      <c r="AJ3264" s="16" t="str">
        <f t="shared" si="2307"/>
        <v>TIMA</v>
      </c>
      <c r="AK3264" t="str">
        <f t="shared" si="2308"/>
        <v>NEGCS# 0,0,SZR</v>
      </c>
      <c r="AL3264" s="4" t="str">
        <f t="shared" si="2309"/>
        <v>NEG</v>
      </c>
      <c r="AM3264" s="4" t="str">
        <f t="shared" si="2310"/>
        <v>S</v>
      </c>
      <c r="AN3264" s="4" t="str">
        <f t="shared" si="2311"/>
        <v>C</v>
      </c>
      <c r="AO3264" s="4" t="str">
        <f t="shared" si="2312"/>
        <v>#</v>
      </c>
      <c r="AP3264" s="15" t="str">
        <f t="shared" si="2313"/>
        <v>,SZR</v>
      </c>
      <c r="AQ3264" s="9" t="str">
        <f>_xlfn.XLOOKUP(D3264,Sheet2!$E$3:$E$101,Sheet2!$F$3:$F$101,"******************")</f>
        <v>******************</v>
      </c>
      <c r="AR3264" s="33" t="str">
        <f t="shared" si="2280"/>
        <v>DIAP 0,**</v>
      </c>
      <c r="AS3264" s="9" t="str">
        <f t="shared" si="2281"/>
        <v>DIAP</v>
      </c>
      <c r="AT3264" s="4">
        <f t="shared" si="2314"/>
        <v>0</v>
      </c>
      <c r="AU3264" s="6">
        <f t="shared" si="2315"/>
        <v>3</v>
      </c>
      <c r="AV3264" s="4" t="str">
        <f t="shared" si="2283"/>
        <v>P</v>
      </c>
      <c r="AW3264" s="4">
        <f t="shared" si="2316"/>
        <v>74</v>
      </c>
      <c r="AX3264" s="4" t="str">
        <f>_xlfn.XLOOKUP(AW3264,Sheet2!$Q$3:$Q$66,Sheet2!$R$3:$R$66,"**")</f>
        <v>**</v>
      </c>
      <c r="AY3264" s="4">
        <f t="shared" si="2317"/>
        <v>1</v>
      </c>
      <c r="AZ3264" s="16" t="str">
        <f t="shared" si="2318"/>
        <v>SKPDZ</v>
      </c>
    </row>
    <row r="3265" spans="2:52" x14ac:dyDescent="0.35">
      <c r="B3265" s="3">
        <f t="shared" si="2319"/>
        <v>26</v>
      </c>
      <c r="C3265" s="1">
        <f t="shared" si="2320"/>
        <v>6547</v>
      </c>
      <c r="D3265" s="2">
        <v>61114</v>
      </c>
      <c r="E3265" s="2" t="str">
        <f>_xlfn.XLOOKUP(C3265,Sheet2!$N$3:$N$1000,Sheet2!$O$3:$O$1000,"")</f>
        <v>TIMB</v>
      </c>
      <c r="F3265" s="9" t="str">
        <f t="shared" si="2321"/>
        <v>DOAS 0,RTC</v>
      </c>
      <c r="G3265" s="4" t="str">
        <f t="shared" si="2277"/>
        <v>142</v>
      </c>
      <c r="H3265" s="4">
        <f t="shared" si="2278"/>
        <v>114</v>
      </c>
      <c r="I3265" s="6">
        <f t="shared" si="2285"/>
        <v>0</v>
      </c>
      <c r="J3265" s="6">
        <f t="shared" si="2286"/>
        <v>6</v>
      </c>
      <c r="K3265" s="6">
        <f t="shared" si="2287"/>
        <v>1</v>
      </c>
      <c r="L3265" s="6">
        <f t="shared" si="2288"/>
        <v>1</v>
      </c>
      <c r="M3265" s="6">
        <f t="shared" si="2289"/>
        <v>1</v>
      </c>
      <c r="N3265" s="6">
        <f t="shared" si="2290"/>
        <v>4</v>
      </c>
      <c r="O3265" s="13">
        <f t="shared" si="2291"/>
        <v>12</v>
      </c>
      <c r="P3265" s="4">
        <f t="shared" si="2292"/>
        <v>3</v>
      </c>
      <c r="Q3265" s="4">
        <f t="shared" si="2293"/>
        <v>0</v>
      </c>
      <c r="R3265">
        <f t="shared" si="2294"/>
        <v>114</v>
      </c>
      <c r="S3265" s="4">
        <f t="shared" si="2295"/>
        <v>2</v>
      </c>
      <c r="T3265" s="15">
        <f t="shared" si="2296"/>
        <v>0</v>
      </c>
      <c r="U3265" s="4">
        <f t="shared" si="2297"/>
        <v>3</v>
      </c>
      <c r="V3265" s="4">
        <f t="shared" si="2298"/>
        <v>0</v>
      </c>
      <c r="W3265" s="4">
        <f t="shared" si="2299"/>
        <v>2</v>
      </c>
      <c r="X3265" s="6">
        <f t="shared" si="2300"/>
        <v>1</v>
      </c>
      <c r="Y3265" s="4">
        <f t="shared" si="2301"/>
        <v>0</v>
      </c>
      <c r="Z3265" s="6">
        <f t="shared" si="2302"/>
        <v>1</v>
      </c>
      <c r="AA3265" s="18">
        <f t="shared" si="2303"/>
        <v>4</v>
      </c>
      <c r="AB3265" s="9" t="str">
        <f t="shared" si="2282"/>
        <v>+114,2</v>
      </c>
      <c r="AC3265" s="9" t="str">
        <f>_xlfn.XLOOKUP(R3265,Sheet2!$H$3:$H$258,Sheet2!$I$3:$I$258,"-----")</f>
        <v>TRCL+1</v>
      </c>
      <c r="AD3265" s="9" t="str">
        <f>_xlfn.XLOOKUP(VALUE(AE3265),Sheet2!$N$3:$N$1000,Sheet2!$O$3:$O$1000,"********")</f>
        <v>********</v>
      </c>
      <c r="AE3265" t="str">
        <f t="shared" si="2279"/>
        <v>6663</v>
      </c>
      <c r="AF3265" s="9" t="str">
        <f>IF(R3265&lt;200,"+"&amp;TEXT(R3265,"0"),"-"&amp;TEXT(_xlfn.XLOOKUP(R3265,Sheet2!$K$3:$K$130,Sheet2!$L$3:$L$130,"-----"),"0"))</f>
        <v>+114</v>
      </c>
      <c r="AG3265" s="9" t="str">
        <f t="shared" si="2304"/>
        <v/>
      </c>
      <c r="AH3265" s="9" t="str">
        <f t="shared" si="2305"/>
        <v>JMP +114,2</v>
      </c>
      <c r="AI3265" t="str">
        <f t="shared" si="2306"/>
        <v>0,+114,2</v>
      </c>
      <c r="AJ3265" s="16" t="str">
        <f t="shared" si="2307"/>
        <v>+114,2</v>
      </c>
      <c r="AK3265" t="str">
        <f t="shared" si="2308"/>
        <v>MOVL# 3,0,SZR</v>
      </c>
      <c r="AL3265" s="4" t="str">
        <f t="shared" si="2309"/>
        <v>MOV</v>
      </c>
      <c r="AM3265" s="4" t="str">
        <f t="shared" si="2310"/>
        <v>L</v>
      </c>
      <c r="AN3265" s="4" t="str">
        <f t="shared" si="2311"/>
        <v/>
      </c>
      <c r="AO3265" s="4" t="str">
        <f t="shared" si="2312"/>
        <v>#</v>
      </c>
      <c r="AP3265" s="15" t="str">
        <f t="shared" si="2313"/>
        <v>,SZR</v>
      </c>
      <c r="AQ3265" s="9" t="str">
        <f>_xlfn.XLOOKUP(D3265,Sheet2!$E$3:$E$101,Sheet2!$F$3:$F$101,"******************")</f>
        <v>******************</v>
      </c>
      <c r="AR3265" s="33" t="str">
        <f t="shared" si="2280"/>
        <v>DOAS 0,RTC</v>
      </c>
      <c r="AS3265" s="9" t="str">
        <f t="shared" si="2281"/>
        <v>DOAS</v>
      </c>
      <c r="AT3265" s="4">
        <f t="shared" si="2314"/>
        <v>0</v>
      </c>
      <c r="AU3265" s="6">
        <f t="shared" si="2315"/>
        <v>1</v>
      </c>
      <c r="AV3265" s="4" t="str">
        <f t="shared" si="2283"/>
        <v>S</v>
      </c>
      <c r="AW3265" s="4">
        <f t="shared" si="2316"/>
        <v>14</v>
      </c>
      <c r="AX3265" s="4" t="str">
        <f>_xlfn.XLOOKUP(AW3265,Sheet2!$Q$3:$Q$66,Sheet2!$R$3:$R$66,"**")</f>
        <v>RTC</v>
      </c>
      <c r="AY3265" s="4">
        <f t="shared" si="2317"/>
        <v>2</v>
      </c>
      <c r="AZ3265" s="16" t="str">
        <f t="shared" si="2318"/>
        <v>SKPBZ</v>
      </c>
    </row>
    <row r="3266" spans="2:52" x14ac:dyDescent="0.35">
      <c r="B3266" s="3">
        <v>28</v>
      </c>
      <c r="C3266" s="1">
        <f t="shared" si="2320"/>
        <v>6550</v>
      </c>
      <c r="D3266" s="2">
        <v>101000</v>
      </c>
      <c r="E3266" s="2" t="str">
        <f>_xlfn.XLOOKUP(C3266,Sheet2!$N$3:$N$1000,Sheet2!$O$3:$O$1000,"")</f>
        <v>TIMB+1</v>
      </c>
      <c r="F3266" s="9" t="str">
        <f t="shared" si="2321"/>
        <v>MOV 0,0</v>
      </c>
      <c r="G3266" s="4" t="str">
        <f t="shared" si="2277"/>
        <v>202</v>
      </c>
      <c r="H3266" s="4">
        <f t="shared" si="2278"/>
        <v>0</v>
      </c>
      <c r="I3266" s="6">
        <f t="shared" si="2285"/>
        <v>1</v>
      </c>
      <c r="J3266" s="6">
        <f t="shared" si="2286"/>
        <v>0</v>
      </c>
      <c r="K3266" s="6">
        <f t="shared" si="2287"/>
        <v>1</v>
      </c>
      <c r="L3266" s="6">
        <f t="shared" si="2288"/>
        <v>0</v>
      </c>
      <c r="M3266" s="6">
        <f t="shared" si="2289"/>
        <v>0</v>
      </c>
      <c r="N3266" s="6">
        <f t="shared" si="2290"/>
        <v>0</v>
      </c>
      <c r="O3266" s="13">
        <f t="shared" si="2291"/>
        <v>16</v>
      </c>
      <c r="P3266" s="4">
        <f t="shared" si="2292"/>
        <v>4</v>
      </c>
      <c r="Q3266" s="4">
        <f t="shared" si="2293"/>
        <v>0</v>
      </c>
      <c r="R3266">
        <f t="shared" si="2294"/>
        <v>0</v>
      </c>
      <c r="S3266" s="4">
        <f t="shared" si="2295"/>
        <v>2</v>
      </c>
      <c r="T3266" s="15">
        <f t="shared" si="2296"/>
        <v>0</v>
      </c>
      <c r="U3266" s="4">
        <f t="shared" si="2297"/>
        <v>0</v>
      </c>
      <c r="V3266" s="4">
        <f t="shared" si="2298"/>
        <v>0</v>
      </c>
      <c r="W3266" s="4">
        <f t="shared" si="2299"/>
        <v>2</v>
      </c>
      <c r="X3266" s="6">
        <f t="shared" si="2300"/>
        <v>0</v>
      </c>
      <c r="Y3266" s="4">
        <f t="shared" si="2301"/>
        <v>0</v>
      </c>
      <c r="Z3266" s="6">
        <f t="shared" si="2302"/>
        <v>0</v>
      </c>
      <c r="AA3266" s="18">
        <f t="shared" si="2303"/>
        <v>0</v>
      </c>
      <c r="AB3266" s="9" t="str">
        <f t="shared" si="2282"/>
        <v>+0,2</v>
      </c>
      <c r="AC3266" s="9" t="str">
        <f>_xlfn.XLOOKUP(R3266,Sheet2!$H$3:$H$258,Sheet2!$I$3:$I$258,"-----")</f>
        <v>0</v>
      </c>
      <c r="AD3266" s="9" t="str">
        <f>_xlfn.XLOOKUP(VALUE(AE3266),Sheet2!$N$3:$N$1000,Sheet2!$O$3:$O$1000,"********")</f>
        <v>TIMB+1</v>
      </c>
      <c r="AE3266" t="str">
        <f t="shared" si="2279"/>
        <v>6550</v>
      </c>
      <c r="AF3266" s="9" t="str">
        <f>IF(R3266&lt;200,"+"&amp;TEXT(R3266,"0"),"-"&amp;TEXT(_xlfn.XLOOKUP(R3266,Sheet2!$K$3:$K$130,Sheet2!$L$3:$L$130,"-----"),"0"))</f>
        <v>+0</v>
      </c>
      <c r="AG3266" s="9" t="str">
        <f t="shared" si="2304"/>
        <v/>
      </c>
      <c r="AH3266" s="9" t="str">
        <f t="shared" si="2305"/>
        <v>JMP +0,2</v>
      </c>
      <c r="AI3266" t="str">
        <f t="shared" si="2306"/>
        <v>0,+0,2</v>
      </c>
      <c r="AJ3266" s="16" t="str">
        <f t="shared" si="2307"/>
        <v>+0,2</v>
      </c>
      <c r="AK3266" t="str">
        <f t="shared" si="2308"/>
        <v>MOV 0,0</v>
      </c>
      <c r="AL3266" s="4" t="str">
        <f t="shared" si="2309"/>
        <v>MOV</v>
      </c>
      <c r="AM3266" s="4" t="str">
        <f t="shared" si="2310"/>
        <v/>
      </c>
      <c r="AN3266" s="4" t="str">
        <f t="shared" si="2311"/>
        <v/>
      </c>
      <c r="AO3266" s="4" t="str">
        <f t="shared" si="2312"/>
        <v/>
      </c>
      <c r="AP3266" s="15" t="str">
        <f t="shared" si="2313"/>
        <v/>
      </c>
      <c r="AQ3266" s="9" t="str">
        <f>_xlfn.XLOOKUP(D3266,Sheet2!$E$3:$E$101,Sheet2!$F$3:$F$101,"******************")</f>
        <v>******************</v>
      </c>
      <c r="AR3266" s="33" t="str">
        <f t="shared" si="2280"/>
        <v>DOA 0,0</v>
      </c>
      <c r="AS3266" s="9" t="str">
        <f t="shared" si="2281"/>
        <v>DOA</v>
      </c>
      <c r="AT3266" s="4">
        <f t="shared" si="2314"/>
        <v>0</v>
      </c>
      <c r="AU3266" s="6">
        <f t="shared" si="2315"/>
        <v>0</v>
      </c>
      <c r="AV3266" s="4" t="str">
        <f t="shared" si="2283"/>
        <v/>
      </c>
      <c r="AW3266" s="4">
        <f t="shared" si="2316"/>
        <v>0</v>
      </c>
      <c r="AX3266" s="4" t="str">
        <f>_xlfn.XLOOKUP(AW3266,Sheet2!$Q$3:$Q$66,Sheet2!$R$3:$R$66,"**")</f>
        <v>0</v>
      </c>
      <c r="AY3266" s="4">
        <f t="shared" si="2317"/>
        <v>2</v>
      </c>
      <c r="AZ3266" s="16" t="str">
        <f t="shared" si="2318"/>
        <v>SKPBN</v>
      </c>
    </row>
    <row r="3267" spans="2:52" x14ac:dyDescent="0.35">
      <c r="B3267" s="3">
        <f t="shared" si="2319"/>
        <v>29</v>
      </c>
      <c r="C3267" s="1">
        <f t="shared" si="2320"/>
        <v>6551</v>
      </c>
      <c r="D3267" s="2">
        <v>125405</v>
      </c>
      <c r="E3267" s="2" t="str">
        <f>_xlfn.XLOOKUP(C3267,Sheet2!$N$3:$N$1000,Sheet2!$O$3:$O$1000,"")</f>
        <v/>
      </c>
      <c r="F3267" s="9" t="str">
        <f t="shared" si="2321"/>
        <v>INC 1,1,SNR</v>
      </c>
      <c r="G3267" s="4" t="str">
        <f t="shared" ref="G3267:G3298" si="2322">DEC2OCT((2*(OCT2DEC(I3267*100)+OCT2DEC(J3267*10)+K3267))+INT(L3267/4))</f>
        <v>253</v>
      </c>
      <c r="H3267" s="4">
        <f t="shared" ref="H3267:H3298" si="2323">(MOD(L3267,4)*100)+(M3267*10)+N3267</f>
        <v>5</v>
      </c>
      <c r="I3267" s="6">
        <f t="shared" si="2285"/>
        <v>1</v>
      </c>
      <c r="J3267" s="6">
        <f t="shared" si="2286"/>
        <v>2</v>
      </c>
      <c r="K3267" s="6">
        <f t="shared" si="2287"/>
        <v>5</v>
      </c>
      <c r="L3267" s="6">
        <f t="shared" si="2288"/>
        <v>4</v>
      </c>
      <c r="M3267" s="6">
        <f t="shared" si="2289"/>
        <v>0</v>
      </c>
      <c r="N3267" s="6">
        <f t="shared" si="2290"/>
        <v>5</v>
      </c>
      <c r="O3267" s="13">
        <f t="shared" si="2291"/>
        <v>21</v>
      </c>
      <c r="P3267" s="4">
        <f t="shared" si="2292"/>
        <v>5</v>
      </c>
      <c r="Q3267" s="4">
        <f t="shared" si="2293"/>
        <v>1</v>
      </c>
      <c r="R3267">
        <f t="shared" si="2294"/>
        <v>5</v>
      </c>
      <c r="S3267" s="4">
        <f t="shared" si="2295"/>
        <v>3</v>
      </c>
      <c r="T3267" s="15">
        <f t="shared" si="2296"/>
        <v>0</v>
      </c>
      <c r="U3267" s="4">
        <f t="shared" si="2297"/>
        <v>1</v>
      </c>
      <c r="V3267" s="4">
        <f t="shared" si="2298"/>
        <v>1</v>
      </c>
      <c r="W3267" s="4">
        <f t="shared" si="2299"/>
        <v>3</v>
      </c>
      <c r="X3267" s="6">
        <f t="shared" si="2300"/>
        <v>0</v>
      </c>
      <c r="Y3267" s="4">
        <f t="shared" si="2301"/>
        <v>0</v>
      </c>
      <c r="Z3267" s="6">
        <f t="shared" si="2302"/>
        <v>0</v>
      </c>
      <c r="AA3267" s="18">
        <f t="shared" si="2303"/>
        <v>5</v>
      </c>
      <c r="AB3267" s="9" t="str">
        <f t="shared" si="2282"/>
        <v>+5,3</v>
      </c>
      <c r="AC3267" s="9" t="str">
        <f>_xlfn.XLOOKUP(R3267,Sheet2!$H$3:$H$258,Sheet2!$I$3:$I$258,"-----")</f>
        <v>*****</v>
      </c>
      <c r="AD3267" s="9" t="str">
        <f>_xlfn.XLOOKUP(VALUE(AE3267),Sheet2!$N$3:$N$1000,Sheet2!$O$3:$O$1000,"********")</f>
        <v>********</v>
      </c>
      <c r="AE3267" t="str">
        <f t="shared" ref="AE3267:AE3330" si="2324">IF(VALUE(AF3267)&lt;0,DEC2OCT(OCT2DEC(VALUE(C3267))-OCT2DEC(-VALUE(AF3267))),DEC2OCT(OCT2DEC(VALUE(C3267))+OCT2DEC(VALUE(AF3267))))</f>
        <v>6556</v>
      </c>
      <c r="AF3267" s="9" t="str">
        <f>IF(R3267&lt;200,"+"&amp;TEXT(R3267,"0"),"-"&amp;TEXT(_xlfn.XLOOKUP(R3267,Sheet2!$K$3:$K$130,Sheet2!$L$3:$L$130,"-----"),"0"))</f>
        <v>+5</v>
      </c>
      <c r="AG3267" s="9" t="str">
        <f t="shared" si="2304"/>
        <v/>
      </c>
      <c r="AH3267" s="9" t="str">
        <f t="shared" si="2305"/>
        <v>JSR +5,3</v>
      </c>
      <c r="AI3267" t="str">
        <f t="shared" si="2306"/>
        <v>1,+5,3</v>
      </c>
      <c r="AJ3267" s="16" t="str">
        <f t="shared" si="2307"/>
        <v>+5,3</v>
      </c>
      <c r="AK3267" t="str">
        <f t="shared" si="2308"/>
        <v>INC 1,1,SNR</v>
      </c>
      <c r="AL3267" s="4" t="str">
        <f t="shared" si="2309"/>
        <v>INC</v>
      </c>
      <c r="AM3267" s="4" t="str">
        <f t="shared" si="2310"/>
        <v/>
      </c>
      <c r="AN3267" s="4" t="str">
        <f t="shared" si="2311"/>
        <v/>
      </c>
      <c r="AO3267" s="4" t="str">
        <f t="shared" si="2312"/>
        <v/>
      </c>
      <c r="AP3267" s="15" t="str">
        <f t="shared" si="2313"/>
        <v>,SNR</v>
      </c>
      <c r="AQ3267" s="9" t="str">
        <f>_xlfn.XLOOKUP(D3267,Sheet2!$E$3:$E$101,Sheet2!$F$3:$F$101,"******************")</f>
        <v>******************</v>
      </c>
      <c r="AR3267" s="33" t="str">
        <f t="shared" ref="AR3267:AR3330" si="2325">IF(AY3267=0,"NIO"&amp;AV3267&amp;" "&amp;AX3267,IF(AY3267=7,AZ3267&amp;" "&amp;AX3267,AS3267&amp;" "&amp;TEXT(AT3267,"0")&amp;","&amp;AX3267))</f>
        <v>DIB 1,0</v>
      </c>
      <c r="AS3267" s="9" t="str">
        <f t="shared" ref="AS3267:AS3330" si="2326">IF(AY3267=1,"DIA"&amp;AV3267,IF(AY3267=2,"DOA"&amp;AV3267,IF(AY3267=3,"DIB"&amp;AV3267,IF(AY3267=4,"DOB"&amp;AV3267,IF(AY3267=5,"DIC"&amp;AV3267,"DOC"&amp;AV3267)))))</f>
        <v>DIB</v>
      </c>
      <c r="AT3267" s="4">
        <f t="shared" si="2314"/>
        <v>1</v>
      </c>
      <c r="AU3267" s="6">
        <f t="shared" si="2315"/>
        <v>0</v>
      </c>
      <c r="AV3267" s="4" t="str">
        <f t="shared" si="2283"/>
        <v/>
      </c>
      <c r="AW3267" s="4">
        <f t="shared" si="2316"/>
        <v>5</v>
      </c>
      <c r="AX3267" s="4">
        <f>_xlfn.XLOOKUP(AW3267,Sheet2!$Q$3:$Q$66,Sheet2!$R$3:$R$66,"**")</f>
        <v>0</v>
      </c>
      <c r="AY3267" s="4">
        <f t="shared" si="2317"/>
        <v>3</v>
      </c>
      <c r="AZ3267" s="16" t="str">
        <f t="shared" si="2318"/>
        <v>SKPBN</v>
      </c>
    </row>
    <row r="3268" spans="2:52" x14ac:dyDescent="0.35">
      <c r="B3268" s="3">
        <f t="shared" si="2319"/>
        <v>30</v>
      </c>
      <c r="C3268" s="1">
        <f t="shared" si="2320"/>
        <v>6552</v>
      </c>
      <c r="D3268" s="2">
        <v>403</v>
      </c>
      <c r="E3268" s="2" t="str">
        <f>_xlfn.XLOOKUP(C3268,Sheet2!$N$3:$N$1000,Sheet2!$O$3:$O$1000,"")</f>
        <v/>
      </c>
      <c r="F3268" s="9" t="str">
        <f t="shared" si="2321"/>
        <v>JMP TIMC</v>
      </c>
      <c r="G3268" s="4" t="str">
        <f t="shared" si="2322"/>
        <v>1</v>
      </c>
      <c r="H3268" s="4">
        <f t="shared" si="2323"/>
        <v>3</v>
      </c>
      <c r="I3268" s="6">
        <f t="shared" si="2285"/>
        <v>0</v>
      </c>
      <c r="J3268" s="6">
        <f t="shared" si="2286"/>
        <v>0</v>
      </c>
      <c r="K3268" s="6">
        <f t="shared" si="2287"/>
        <v>0</v>
      </c>
      <c r="L3268" s="6">
        <f t="shared" si="2288"/>
        <v>4</v>
      </c>
      <c r="M3268" s="6">
        <f t="shared" si="2289"/>
        <v>0</v>
      </c>
      <c r="N3268" s="6">
        <f t="shared" si="2290"/>
        <v>3</v>
      </c>
      <c r="O3268" s="13">
        <f t="shared" si="2291"/>
        <v>0</v>
      </c>
      <c r="P3268" s="4">
        <f t="shared" si="2292"/>
        <v>0</v>
      </c>
      <c r="Q3268" s="4">
        <f t="shared" si="2293"/>
        <v>0</v>
      </c>
      <c r="R3268">
        <f t="shared" si="2294"/>
        <v>3</v>
      </c>
      <c r="S3268" s="4">
        <f t="shared" si="2295"/>
        <v>1</v>
      </c>
      <c r="T3268" s="15">
        <f t="shared" si="2296"/>
        <v>0</v>
      </c>
      <c r="U3268" s="4">
        <f t="shared" si="2297"/>
        <v>0</v>
      </c>
      <c r="V3268" s="4">
        <f t="shared" si="2298"/>
        <v>0</v>
      </c>
      <c r="W3268" s="4">
        <f t="shared" si="2299"/>
        <v>1</v>
      </c>
      <c r="X3268" s="6">
        <f t="shared" si="2300"/>
        <v>0</v>
      </c>
      <c r="Y3268" s="4">
        <f t="shared" si="2301"/>
        <v>0</v>
      </c>
      <c r="Z3268" s="6">
        <f t="shared" si="2302"/>
        <v>0</v>
      </c>
      <c r="AA3268" s="18">
        <f t="shared" si="2303"/>
        <v>3</v>
      </c>
      <c r="AB3268" s="9" t="str">
        <f t="shared" ref="AB3268:AB3331" si="2327">IF(S3268=0,AC3268,IF(S3268=1,IF(AD3268="********",AF3268,AD3268),AF3268&amp;","&amp;TEXT(S3268,"0")))</f>
        <v>TIMC</v>
      </c>
      <c r="AC3268" s="9" t="str">
        <f>_xlfn.XLOOKUP(R3268,Sheet2!$H$3:$H$258,Sheet2!$I$3:$I$258,"-----")</f>
        <v>*****</v>
      </c>
      <c r="AD3268" s="9" t="str">
        <f>_xlfn.XLOOKUP(VALUE(AE3268),Sheet2!$N$3:$N$1000,Sheet2!$O$3:$O$1000,"********")</f>
        <v>TIMC</v>
      </c>
      <c r="AE3268" t="str">
        <f t="shared" si="2324"/>
        <v>6555</v>
      </c>
      <c r="AF3268" s="9" t="str">
        <f>IF(R3268&lt;200,"+"&amp;TEXT(R3268,"0"),"-"&amp;TEXT(_xlfn.XLOOKUP(R3268,Sheet2!$K$3:$K$130,Sheet2!$L$3:$L$130,"-----"),"0"))</f>
        <v>+3</v>
      </c>
      <c r="AG3268" s="9" t="str">
        <f t="shared" si="2304"/>
        <v/>
      </c>
      <c r="AH3268" s="9" t="str">
        <f t="shared" si="2305"/>
        <v>JMP TIMC</v>
      </c>
      <c r="AI3268" t="str">
        <f t="shared" si="2306"/>
        <v>0,TIMC</v>
      </c>
      <c r="AJ3268" s="16" t="str">
        <f t="shared" si="2307"/>
        <v>TIMC</v>
      </c>
      <c r="AK3268" t="str">
        <f t="shared" si="2308"/>
        <v>NEG 0,0,SNC</v>
      </c>
      <c r="AL3268" s="4" t="str">
        <f t="shared" si="2309"/>
        <v>NEG</v>
      </c>
      <c r="AM3268" s="4" t="str">
        <f t="shared" si="2310"/>
        <v/>
      </c>
      <c r="AN3268" s="4" t="str">
        <f t="shared" si="2311"/>
        <v/>
      </c>
      <c r="AO3268" s="4" t="str">
        <f t="shared" si="2312"/>
        <v/>
      </c>
      <c r="AP3268" s="15" t="str">
        <f t="shared" si="2313"/>
        <v>,SNC</v>
      </c>
      <c r="AQ3268" s="9" t="str">
        <f>_xlfn.XLOOKUP(D3268,Sheet2!$E$3:$E$101,Sheet2!$F$3:$F$101,"******************")</f>
        <v>******************</v>
      </c>
      <c r="AR3268" s="33" t="str">
        <f t="shared" si="2325"/>
        <v>DIA 0,MAP1</v>
      </c>
      <c r="AS3268" s="9" t="str">
        <f t="shared" si="2326"/>
        <v>DIA</v>
      </c>
      <c r="AT3268" s="4">
        <f t="shared" si="2314"/>
        <v>0</v>
      </c>
      <c r="AU3268" s="6">
        <f t="shared" si="2315"/>
        <v>0</v>
      </c>
      <c r="AV3268" s="4" t="str">
        <f t="shared" ref="AV3268:AV3331" si="2328">IF(AU3268=0,"",IF(AU3268=1,"S",IF(AU3268=2,"C","P")))</f>
        <v/>
      </c>
      <c r="AW3268" s="4">
        <f t="shared" si="2316"/>
        <v>3</v>
      </c>
      <c r="AX3268" s="4" t="str">
        <f>_xlfn.XLOOKUP(AW3268,Sheet2!$Q$3:$Q$66,Sheet2!$R$3:$R$66,"**")</f>
        <v>MAP1</v>
      </c>
      <c r="AY3268" s="4">
        <f t="shared" si="2317"/>
        <v>1</v>
      </c>
      <c r="AZ3268" s="16" t="str">
        <f t="shared" si="2318"/>
        <v>SKPBN</v>
      </c>
    </row>
    <row r="3269" spans="2:52" x14ac:dyDescent="0.35">
      <c r="B3269" s="3">
        <f t="shared" si="2319"/>
        <v>31</v>
      </c>
      <c r="C3269" s="1">
        <f t="shared" si="2320"/>
        <v>6553</v>
      </c>
      <c r="D3269" s="2">
        <v>63514</v>
      </c>
      <c r="E3269" s="2" t="str">
        <f>_xlfn.XLOOKUP(C3269,Sheet2!$N$3:$N$1000,Sheet2!$O$3:$O$1000,"")</f>
        <v>TIMB+4</v>
      </c>
      <c r="F3269" s="9" t="str">
        <f t="shared" si="2321"/>
        <v>SKPBZ RTC</v>
      </c>
      <c r="G3269" s="4" t="str">
        <f t="shared" si="2322"/>
        <v>147</v>
      </c>
      <c r="H3269" s="4">
        <f t="shared" si="2323"/>
        <v>114</v>
      </c>
      <c r="I3269" s="6">
        <f t="shared" si="2285"/>
        <v>0</v>
      </c>
      <c r="J3269" s="6">
        <f t="shared" si="2286"/>
        <v>6</v>
      </c>
      <c r="K3269" s="6">
        <f t="shared" si="2287"/>
        <v>3</v>
      </c>
      <c r="L3269" s="6">
        <f t="shared" si="2288"/>
        <v>5</v>
      </c>
      <c r="M3269" s="6">
        <f t="shared" si="2289"/>
        <v>1</v>
      </c>
      <c r="N3269" s="6">
        <f t="shared" si="2290"/>
        <v>4</v>
      </c>
      <c r="O3269" s="13">
        <f t="shared" si="2291"/>
        <v>12</v>
      </c>
      <c r="P3269" s="4">
        <f t="shared" si="2292"/>
        <v>3</v>
      </c>
      <c r="Q3269" s="4">
        <f t="shared" si="2293"/>
        <v>0</v>
      </c>
      <c r="R3269">
        <f t="shared" si="2294"/>
        <v>114</v>
      </c>
      <c r="S3269" s="4">
        <f t="shared" si="2295"/>
        <v>3</v>
      </c>
      <c r="T3269" s="15">
        <f t="shared" si="2296"/>
        <v>1</v>
      </c>
      <c r="U3269" s="4">
        <f t="shared" si="2297"/>
        <v>3</v>
      </c>
      <c r="V3269" s="4">
        <f t="shared" si="2298"/>
        <v>0</v>
      </c>
      <c r="W3269" s="4">
        <f t="shared" si="2299"/>
        <v>7</v>
      </c>
      <c r="X3269" s="6">
        <f t="shared" si="2300"/>
        <v>1</v>
      </c>
      <c r="Y3269" s="4">
        <f t="shared" si="2301"/>
        <v>0</v>
      </c>
      <c r="Z3269" s="6">
        <f t="shared" si="2302"/>
        <v>1</v>
      </c>
      <c r="AA3269" s="18">
        <f t="shared" si="2303"/>
        <v>4</v>
      </c>
      <c r="AB3269" s="9" t="str">
        <f t="shared" si="2327"/>
        <v>+114,3</v>
      </c>
      <c r="AC3269" s="9" t="str">
        <f>_xlfn.XLOOKUP(R3269,Sheet2!$H$3:$H$258,Sheet2!$I$3:$I$258,"-----")</f>
        <v>TRCL+1</v>
      </c>
      <c r="AD3269" s="9" t="str">
        <f>_xlfn.XLOOKUP(VALUE(AE3269),Sheet2!$N$3:$N$1000,Sheet2!$O$3:$O$1000,"********")</f>
        <v>********</v>
      </c>
      <c r="AE3269" t="str">
        <f t="shared" si="2324"/>
        <v>6667</v>
      </c>
      <c r="AF3269" s="9" t="str">
        <f>IF(R3269&lt;200,"+"&amp;TEXT(R3269,"0"),"-"&amp;TEXT(_xlfn.XLOOKUP(R3269,Sheet2!$K$3:$K$130,Sheet2!$L$3:$L$130,"-----"),"0"))</f>
        <v>+114</v>
      </c>
      <c r="AG3269" s="9" t="str">
        <f t="shared" si="2304"/>
        <v>@</v>
      </c>
      <c r="AH3269" s="9" t="str">
        <f t="shared" si="2305"/>
        <v>JMP @+114,3</v>
      </c>
      <c r="AI3269" t="str">
        <f t="shared" si="2306"/>
        <v>0,@+114,3</v>
      </c>
      <c r="AJ3269" s="16" t="str">
        <f t="shared" si="2307"/>
        <v>@+114,3</v>
      </c>
      <c r="AK3269" t="str">
        <f t="shared" si="2308"/>
        <v>ANDL# 3,0,SZR</v>
      </c>
      <c r="AL3269" s="4" t="str">
        <f t="shared" si="2309"/>
        <v>AND</v>
      </c>
      <c r="AM3269" s="4" t="str">
        <f t="shared" si="2310"/>
        <v>L</v>
      </c>
      <c r="AN3269" s="4" t="str">
        <f t="shared" si="2311"/>
        <v/>
      </c>
      <c r="AO3269" s="4" t="str">
        <f t="shared" si="2312"/>
        <v>#</v>
      </c>
      <c r="AP3269" s="15" t="str">
        <f t="shared" si="2313"/>
        <v>,SZR</v>
      </c>
      <c r="AQ3269" s="9" t="str">
        <f>_xlfn.XLOOKUP(D3269,Sheet2!$E$3:$E$101,Sheet2!$F$3:$F$101,"******************")</f>
        <v>******************</v>
      </c>
      <c r="AR3269" s="33" t="str">
        <f t="shared" si="2325"/>
        <v>SKPBZ RTC</v>
      </c>
      <c r="AS3269" s="9" t="str">
        <f t="shared" si="2326"/>
        <v>DOCS</v>
      </c>
      <c r="AT3269" s="4">
        <f t="shared" si="2314"/>
        <v>0</v>
      </c>
      <c r="AU3269" s="6">
        <f t="shared" si="2315"/>
        <v>1</v>
      </c>
      <c r="AV3269" s="4" t="str">
        <f t="shared" si="2328"/>
        <v>S</v>
      </c>
      <c r="AW3269" s="4">
        <f t="shared" si="2316"/>
        <v>14</v>
      </c>
      <c r="AX3269" s="4" t="str">
        <f>_xlfn.XLOOKUP(AW3269,Sheet2!$Q$3:$Q$66,Sheet2!$R$3:$R$66,"**")</f>
        <v>RTC</v>
      </c>
      <c r="AY3269" s="4">
        <f t="shared" si="2317"/>
        <v>7</v>
      </c>
      <c r="AZ3269" s="16" t="str">
        <f t="shared" si="2318"/>
        <v>SKPBZ</v>
      </c>
    </row>
    <row r="3270" spans="2:52" x14ac:dyDescent="0.35">
      <c r="B3270" s="3">
        <f t="shared" si="2319"/>
        <v>32</v>
      </c>
      <c r="C3270" s="1">
        <f t="shared" si="2320"/>
        <v>6554</v>
      </c>
      <c r="D3270" s="2">
        <v>774</v>
      </c>
      <c r="E3270" s="2" t="str">
        <f>_xlfn.XLOOKUP(C3270,Sheet2!$N$3:$N$1000,Sheet2!$O$3:$O$1000,"")</f>
        <v/>
      </c>
      <c r="F3270" s="9" t="str">
        <f t="shared" si="2321"/>
        <v>JMP TIMB+1</v>
      </c>
      <c r="G3270" s="4" t="str">
        <f t="shared" si="2322"/>
        <v>1</v>
      </c>
      <c r="H3270" s="4">
        <f t="shared" si="2323"/>
        <v>374</v>
      </c>
      <c r="I3270" s="6">
        <f t="shared" si="2285"/>
        <v>0</v>
      </c>
      <c r="J3270" s="6">
        <f t="shared" si="2286"/>
        <v>0</v>
      </c>
      <c r="K3270" s="6">
        <f t="shared" si="2287"/>
        <v>0</v>
      </c>
      <c r="L3270" s="6">
        <f t="shared" si="2288"/>
        <v>7</v>
      </c>
      <c r="M3270" s="6">
        <f t="shared" si="2289"/>
        <v>7</v>
      </c>
      <c r="N3270" s="6">
        <f t="shared" si="2290"/>
        <v>4</v>
      </c>
      <c r="O3270" s="13">
        <f t="shared" si="2291"/>
        <v>0</v>
      </c>
      <c r="P3270" s="4">
        <f t="shared" si="2292"/>
        <v>0</v>
      </c>
      <c r="Q3270" s="4">
        <f t="shared" si="2293"/>
        <v>0</v>
      </c>
      <c r="R3270">
        <f t="shared" si="2294"/>
        <v>374</v>
      </c>
      <c r="S3270" s="4">
        <f t="shared" si="2295"/>
        <v>1</v>
      </c>
      <c r="T3270" s="15">
        <f t="shared" si="2296"/>
        <v>0</v>
      </c>
      <c r="U3270" s="4">
        <f t="shared" si="2297"/>
        <v>0</v>
      </c>
      <c r="V3270" s="4">
        <f t="shared" si="2298"/>
        <v>0</v>
      </c>
      <c r="W3270" s="4">
        <f t="shared" si="2299"/>
        <v>1</v>
      </c>
      <c r="X3270" s="6">
        <f t="shared" si="2300"/>
        <v>3</v>
      </c>
      <c r="Y3270" s="4">
        <f t="shared" si="2301"/>
        <v>3</v>
      </c>
      <c r="Z3270" s="6">
        <f t="shared" si="2302"/>
        <v>1</v>
      </c>
      <c r="AA3270" s="18">
        <f t="shared" si="2303"/>
        <v>4</v>
      </c>
      <c r="AB3270" s="9" t="str">
        <f t="shared" si="2327"/>
        <v>TIMB+1</v>
      </c>
      <c r="AC3270" s="9" t="str">
        <f>_xlfn.XLOOKUP(R3270,Sheet2!$H$3:$H$258,Sheet2!$I$3:$I$258,"-----")</f>
        <v>*****</v>
      </c>
      <c r="AD3270" s="9" t="str">
        <f>_xlfn.XLOOKUP(VALUE(AE3270),Sheet2!$N$3:$N$1000,Sheet2!$O$3:$O$1000,"********")</f>
        <v>TIMB+1</v>
      </c>
      <c r="AE3270" t="str">
        <f t="shared" si="2324"/>
        <v>6550</v>
      </c>
      <c r="AF3270" s="9" t="str">
        <f>IF(R3270&lt;200,"+"&amp;TEXT(R3270,"0"),"-"&amp;TEXT(_xlfn.XLOOKUP(R3270,Sheet2!$K$3:$K$130,Sheet2!$L$3:$L$130,"-----"),"0"))</f>
        <v>-4</v>
      </c>
      <c r="AG3270" s="9" t="str">
        <f t="shared" si="2304"/>
        <v/>
      </c>
      <c r="AH3270" s="9" t="str">
        <f t="shared" si="2305"/>
        <v>JMP TIMB+1</v>
      </c>
      <c r="AI3270" t="str">
        <f t="shared" si="2306"/>
        <v>0,TIMB+1</v>
      </c>
      <c r="AJ3270" s="16" t="str">
        <f t="shared" si="2307"/>
        <v>TIMB+1</v>
      </c>
      <c r="AK3270" t="str">
        <f t="shared" si="2308"/>
        <v>NEGCS# 0,0,SZR</v>
      </c>
      <c r="AL3270" s="4" t="str">
        <f t="shared" si="2309"/>
        <v>NEG</v>
      </c>
      <c r="AM3270" s="4" t="str">
        <f t="shared" si="2310"/>
        <v>S</v>
      </c>
      <c r="AN3270" s="4" t="str">
        <f t="shared" si="2311"/>
        <v>C</v>
      </c>
      <c r="AO3270" s="4" t="str">
        <f t="shared" si="2312"/>
        <v>#</v>
      </c>
      <c r="AP3270" s="15" t="str">
        <f t="shared" si="2313"/>
        <v>,SZR</v>
      </c>
      <c r="AQ3270" s="9" t="str">
        <f>_xlfn.XLOOKUP(D3270,Sheet2!$E$3:$E$101,Sheet2!$F$3:$F$101,"******************")</f>
        <v>******************</v>
      </c>
      <c r="AR3270" s="33" t="str">
        <f t="shared" si="2325"/>
        <v>DIAP 0,**</v>
      </c>
      <c r="AS3270" s="9" t="str">
        <f t="shared" si="2326"/>
        <v>DIAP</v>
      </c>
      <c r="AT3270" s="4">
        <f t="shared" si="2314"/>
        <v>0</v>
      </c>
      <c r="AU3270" s="6">
        <f t="shared" si="2315"/>
        <v>3</v>
      </c>
      <c r="AV3270" s="4" t="str">
        <f t="shared" si="2328"/>
        <v>P</v>
      </c>
      <c r="AW3270" s="4">
        <f t="shared" si="2316"/>
        <v>74</v>
      </c>
      <c r="AX3270" s="4" t="str">
        <f>_xlfn.XLOOKUP(AW3270,Sheet2!$Q$3:$Q$66,Sheet2!$R$3:$R$66,"**")</f>
        <v>**</v>
      </c>
      <c r="AY3270" s="4">
        <f t="shared" si="2317"/>
        <v>1</v>
      </c>
      <c r="AZ3270" s="16" t="str">
        <f t="shared" si="2318"/>
        <v>SKPDZ</v>
      </c>
    </row>
    <row r="3271" spans="2:52" x14ac:dyDescent="0.35">
      <c r="B3271" s="3">
        <v>34</v>
      </c>
      <c r="C3271" s="1">
        <f t="shared" si="2320"/>
        <v>6555</v>
      </c>
      <c r="D3271" s="2">
        <v>61114</v>
      </c>
      <c r="E3271" s="2" t="str">
        <f>_xlfn.XLOOKUP(C3271,Sheet2!$N$3:$N$1000,Sheet2!$O$3:$O$1000,"")</f>
        <v>TIMC</v>
      </c>
      <c r="F3271" s="9" t="str">
        <f t="shared" si="2321"/>
        <v>DOAS 0,RTC</v>
      </c>
      <c r="G3271" s="4" t="str">
        <f t="shared" si="2322"/>
        <v>142</v>
      </c>
      <c r="H3271" s="4">
        <f t="shared" si="2323"/>
        <v>114</v>
      </c>
      <c r="I3271" s="6">
        <f t="shared" si="2285"/>
        <v>0</v>
      </c>
      <c r="J3271" s="6">
        <f t="shared" si="2286"/>
        <v>6</v>
      </c>
      <c r="K3271" s="6">
        <f t="shared" si="2287"/>
        <v>1</v>
      </c>
      <c r="L3271" s="6">
        <f t="shared" si="2288"/>
        <v>1</v>
      </c>
      <c r="M3271" s="6">
        <f t="shared" si="2289"/>
        <v>1</v>
      </c>
      <c r="N3271" s="6">
        <f t="shared" si="2290"/>
        <v>4</v>
      </c>
      <c r="O3271" s="13">
        <f t="shared" si="2291"/>
        <v>12</v>
      </c>
      <c r="P3271" s="4">
        <f t="shared" si="2292"/>
        <v>3</v>
      </c>
      <c r="Q3271" s="4">
        <f t="shared" si="2293"/>
        <v>0</v>
      </c>
      <c r="R3271">
        <f t="shared" si="2294"/>
        <v>114</v>
      </c>
      <c r="S3271" s="4">
        <f t="shared" si="2295"/>
        <v>2</v>
      </c>
      <c r="T3271" s="15">
        <f t="shared" si="2296"/>
        <v>0</v>
      </c>
      <c r="U3271" s="4">
        <f t="shared" si="2297"/>
        <v>3</v>
      </c>
      <c r="V3271" s="4">
        <f t="shared" si="2298"/>
        <v>0</v>
      </c>
      <c r="W3271" s="4">
        <f t="shared" si="2299"/>
        <v>2</v>
      </c>
      <c r="X3271" s="6">
        <f t="shared" si="2300"/>
        <v>1</v>
      </c>
      <c r="Y3271" s="4">
        <f t="shared" si="2301"/>
        <v>0</v>
      </c>
      <c r="Z3271" s="6">
        <f t="shared" si="2302"/>
        <v>1</v>
      </c>
      <c r="AA3271" s="18">
        <f t="shared" si="2303"/>
        <v>4</v>
      </c>
      <c r="AB3271" s="9" t="str">
        <f t="shared" si="2327"/>
        <v>+114,2</v>
      </c>
      <c r="AC3271" s="9" t="str">
        <f>_xlfn.XLOOKUP(R3271,Sheet2!$H$3:$H$258,Sheet2!$I$3:$I$258,"-----")</f>
        <v>TRCL+1</v>
      </c>
      <c r="AD3271" s="9" t="str">
        <f>_xlfn.XLOOKUP(VALUE(AE3271),Sheet2!$N$3:$N$1000,Sheet2!$O$3:$O$1000,"********")</f>
        <v>********</v>
      </c>
      <c r="AE3271" t="str">
        <f t="shared" si="2324"/>
        <v>6671</v>
      </c>
      <c r="AF3271" s="9" t="str">
        <f>IF(R3271&lt;200,"+"&amp;TEXT(R3271,"0"),"-"&amp;TEXT(_xlfn.XLOOKUP(R3271,Sheet2!$K$3:$K$130,Sheet2!$L$3:$L$130,"-----"),"0"))</f>
        <v>+114</v>
      </c>
      <c r="AG3271" s="9" t="str">
        <f t="shared" si="2304"/>
        <v/>
      </c>
      <c r="AH3271" s="9" t="str">
        <f t="shared" si="2305"/>
        <v>JMP +114,2</v>
      </c>
      <c r="AI3271" t="str">
        <f t="shared" si="2306"/>
        <v>0,+114,2</v>
      </c>
      <c r="AJ3271" s="16" t="str">
        <f t="shared" si="2307"/>
        <v>+114,2</v>
      </c>
      <c r="AK3271" t="str">
        <f t="shared" si="2308"/>
        <v>MOVL# 3,0,SZR</v>
      </c>
      <c r="AL3271" s="4" t="str">
        <f t="shared" si="2309"/>
        <v>MOV</v>
      </c>
      <c r="AM3271" s="4" t="str">
        <f t="shared" si="2310"/>
        <v>L</v>
      </c>
      <c r="AN3271" s="4" t="str">
        <f t="shared" si="2311"/>
        <v/>
      </c>
      <c r="AO3271" s="4" t="str">
        <f t="shared" si="2312"/>
        <v>#</v>
      </c>
      <c r="AP3271" s="15" t="str">
        <f t="shared" si="2313"/>
        <v>,SZR</v>
      </c>
      <c r="AQ3271" s="9" t="str">
        <f>_xlfn.XLOOKUP(D3271,Sheet2!$E$3:$E$101,Sheet2!$F$3:$F$101,"******************")</f>
        <v>******************</v>
      </c>
      <c r="AR3271" s="33" t="str">
        <f t="shared" si="2325"/>
        <v>DOAS 0,RTC</v>
      </c>
      <c r="AS3271" s="9" t="str">
        <f t="shared" si="2326"/>
        <v>DOAS</v>
      </c>
      <c r="AT3271" s="4">
        <f t="shared" si="2314"/>
        <v>0</v>
      </c>
      <c r="AU3271" s="6">
        <f t="shared" si="2315"/>
        <v>1</v>
      </c>
      <c r="AV3271" s="4" t="str">
        <f t="shared" si="2328"/>
        <v>S</v>
      </c>
      <c r="AW3271" s="4">
        <f t="shared" si="2316"/>
        <v>14</v>
      </c>
      <c r="AX3271" s="4" t="str">
        <f>_xlfn.XLOOKUP(AW3271,Sheet2!$Q$3:$Q$66,Sheet2!$R$3:$R$66,"**")</f>
        <v>RTC</v>
      </c>
      <c r="AY3271" s="4">
        <f t="shared" si="2317"/>
        <v>2</v>
      </c>
      <c r="AZ3271" s="16" t="str">
        <f t="shared" si="2318"/>
        <v>SKPBZ</v>
      </c>
    </row>
    <row r="3272" spans="2:52" x14ac:dyDescent="0.35">
      <c r="B3272" s="3">
        <f t="shared" si="2319"/>
        <v>35</v>
      </c>
      <c r="C3272" s="1">
        <f t="shared" si="2320"/>
        <v>6556</v>
      </c>
      <c r="D3272" s="2">
        <v>60177</v>
      </c>
      <c r="E3272" s="2" t="str">
        <f>_xlfn.XLOOKUP(C3272,Sheet2!$N$3:$N$1000,Sheet2!$O$3:$O$1000,"")</f>
        <v/>
      </c>
      <c r="F3272" s="9" t="str">
        <f t="shared" si="2321"/>
        <v>INTEN</v>
      </c>
      <c r="G3272" s="4" t="str">
        <f t="shared" si="2322"/>
        <v>140</v>
      </c>
      <c r="H3272" s="4">
        <f t="shared" si="2323"/>
        <v>177</v>
      </c>
      <c r="I3272" s="6">
        <f t="shared" si="2285"/>
        <v>0</v>
      </c>
      <c r="J3272" s="6">
        <f t="shared" si="2286"/>
        <v>6</v>
      </c>
      <c r="K3272" s="6">
        <f t="shared" si="2287"/>
        <v>0</v>
      </c>
      <c r="L3272" s="6">
        <f t="shared" si="2288"/>
        <v>1</v>
      </c>
      <c r="M3272" s="6">
        <f t="shared" si="2289"/>
        <v>7</v>
      </c>
      <c r="N3272" s="6">
        <f t="shared" si="2290"/>
        <v>7</v>
      </c>
      <c r="O3272" s="13">
        <f t="shared" si="2291"/>
        <v>12</v>
      </c>
      <c r="P3272" s="4">
        <f t="shared" si="2292"/>
        <v>3</v>
      </c>
      <c r="Q3272" s="4">
        <f t="shared" si="2293"/>
        <v>0</v>
      </c>
      <c r="R3272">
        <f t="shared" si="2294"/>
        <v>177</v>
      </c>
      <c r="S3272" s="4">
        <f t="shared" si="2295"/>
        <v>0</v>
      </c>
      <c r="T3272" s="15">
        <f t="shared" si="2296"/>
        <v>0</v>
      </c>
      <c r="U3272" s="4">
        <f t="shared" si="2297"/>
        <v>3</v>
      </c>
      <c r="V3272" s="4">
        <f t="shared" si="2298"/>
        <v>0</v>
      </c>
      <c r="W3272" s="4">
        <f t="shared" si="2299"/>
        <v>0</v>
      </c>
      <c r="X3272" s="6">
        <f t="shared" si="2300"/>
        <v>1</v>
      </c>
      <c r="Y3272" s="4">
        <f t="shared" si="2301"/>
        <v>3</v>
      </c>
      <c r="Z3272" s="6">
        <f t="shared" si="2302"/>
        <v>1</v>
      </c>
      <c r="AA3272" s="18">
        <f t="shared" si="2303"/>
        <v>7</v>
      </c>
      <c r="AB3272" s="9" t="str">
        <f t="shared" si="2327"/>
        <v>C36</v>
      </c>
      <c r="AC3272" s="9" t="str">
        <f>_xlfn.XLOOKUP(R3272,Sheet2!$H$3:$H$258,Sheet2!$I$3:$I$258,"-----")</f>
        <v>C36</v>
      </c>
      <c r="AD3272" s="9" t="str">
        <f>_xlfn.XLOOKUP(VALUE(AE3272),Sheet2!$N$3:$N$1000,Sheet2!$O$3:$O$1000,"********")</f>
        <v>********</v>
      </c>
      <c r="AE3272" t="str">
        <f t="shared" si="2324"/>
        <v>6755</v>
      </c>
      <c r="AF3272" s="9" t="str">
        <f>IF(R3272&lt;200,"+"&amp;TEXT(R3272,"0"),"-"&amp;TEXT(_xlfn.XLOOKUP(R3272,Sheet2!$K$3:$K$130,Sheet2!$L$3:$L$130,"-----"),"0"))</f>
        <v>+177</v>
      </c>
      <c r="AG3272" s="9" t="str">
        <f t="shared" si="2304"/>
        <v/>
      </c>
      <c r="AH3272" s="9" t="str">
        <f t="shared" si="2305"/>
        <v>JMP C36</v>
      </c>
      <c r="AI3272" t="str">
        <f t="shared" si="2306"/>
        <v>0,C36</v>
      </c>
      <c r="AJ3272" s="16" t="str">
        <f t="shared" si="2307"/>
        <v>C36</v>
      </c>
      <c r="AK3272" t="str">
        <f t="shared" si="2308"/>
        <v>COMCL# 3,0,SBN</v>
      </c>
      <c r="AL3272" s="4" t="str">
        <f t="shared" si="2309"/>
        <v>COM</v>
      </c>
      <c r="AM3272" s="4" t="str">
        <f t="shared" si="2310"/>
        <v>L</v>
      </c>
      <c r="AN3272" s="4" t="str">
        <f t="shared" si="2311"/>
        <v>C</v>
      </c>
      <c r="AO3272" s="4" t="str">
        <f t="shared" si="2312"/>
        <v>#</v>
      </c>
      <c r="AP3272" s="15" t="str">
        <f t="shared" si="2313"/>
        <v>,SBN</v>
      </c>
      <c r="AQ3272" s="9" t="str">
        <f>_xlfn.XLOOKUP(D3272,Sheet2!$E$3:$E$101,Sheet2!$F$3:$F$101,"******************")</f>
        <v>INTEN</v>
      </c>
      <c r="AR3272" s="33" t="str">
        <f t="shared" si="2325"/>
        <v>NIOS CPU</v>
      </c>
      <c r="AS3272" s="9" t="str">
        <f t="shared" si="2326"/>
        <v>DOCS</v>
      </c>
      <c r="AT3272" s="4">
        <f t="shared" si="2314"/>
        <v>0</v>
      </c>
      <c r="AU3272" s="6">
        <f t="shared" si="2315"/>
        <v>1</v>
      </c>
      <c r="AV3272" s="4" t="str">
        <f t="shared" si="2328"/>
        <v>S</v>
      </c>
      <c r="AW3272" s="4">
        <f t="shared" si="2316"/>
        <v>77</v>
      </c>
      <c r="AX3272" s="4" t="str">
        <f>_xlfn.XLOOKUP(AW3272,Sheet2!$Q$3:$Q$66,Sheet2!$R$3:$R$66,"**")</f>
        <v>CPU</v>
      </c>
      <c r="AY3272" s="4">
        <f t="shared" si="2317"/>
        <v>0</v>
      </c>
      <c r="AZ3272" s="16" t="str">
        <f t="shared" si="2318"/>
        <v>SKPBZ</v>
      </c>
    </row>
    <row r="3273" spans="2:52" x14ac:dyDescent="0.35">
      <c r="B3273" s="3">
        <v>37</v>
      </c>
      <c r="C3273" s="1">
        <f t="shared" si="2320"/>
        <v>6557</v>
      </c>
      <c r="D3273" s="2">
        <v>60000</v>
      </c>
      <c r="E3273" s="2" t="str">
        <f>_xlfn.XLOOKUP(C3273,Sheet2!$N$3:$N$1000,Sheet2!$O$3:$O$1000,"")</f>
        <v>TIMC+2</v>
      </c>
      <c r="F3273" s="9" t="str">
        <f t="shared" si="2321"/>
        <v>NIO 0</v>
      </c>
      <c r="G3273" s="4" t="str">
        <f t="shared" si="2322"/>
        <v>140</v>
      </c>
      <c r="H3273" s="4">
        <f t="shared" si="2323"/>
        <v>0</v>
      </c>
      <c r="I3273" s="6">
        <f t="shared" si="2285"/>
        <v>0</v>
      </c>
      <c r="J3273" s="6">
        <f t="shared" si="2286"/>
        <v>6</v>
      </c>
      <c r="K3273" s="6">
        <f t="shared" si="2287"/>
        <v>0</v>
      </c>
      <c r="L3273" s="6">
        <f t="shared" si="2288"/>
        <v>0</v>
      </c>
      <c r="M3273" s="6">
        <f t="shared" si="2289"/>
        <v>0</v>
      </c>
      <c r="N3273" s="6">
        <f t="shared" si="2290"/>
        <v>0</v>
      </c>
      <c r="O3273" s="13">
        <f t="shared" si="2291"/>
        <v>12</v>
      </c>
      <c r="P3273" s="4">
        <f t="shared" si="2292"/>
        <v>3</v>
      </c>
      <c r="Q3273" s="4">
        <f t="shared" si="2293"/>
        <v>0</v>
      </c>
      <c r="R3273">
        <f t="shared" si="2294"/>
        <v>0</v>
      </c>
      <c r="S3273" s="4">
        <f t="shared" si="2295"/>
        <v>0</v>
      </c>
      <c r="T3273" s="15">
        <f t="shared" si="2296"/>
        <v>0</v>
      </c>
      <c r="U3273" s="4">
        <f t="shared" si="2297"/>
        <v>3</v>
      </c>
      <c r="V3273" s="4">
        <f t="shared" si="2298"/>
        <v>0</v>
      </c>
      <c r="W3273" s="4">
        <f t="shared" si="2299"/>
        <v>0</v>
      </c>
      <c r="X3273" s="6">
        <f t="shared" si="2300"/>
        <v>0</v>
      </c>
      <c r="Y3273" s="4">
        <f t="shared" si="2301"/>
        <v>0</v>
      </c>
      <c r="Z3273" s="6">
        <f t="shared" si="2302"/>
        <v>0</v>
      </c>
      <c r="AA3273" s="18">
        <f t="shared" si="2303"/>
        <v>0</v>
      </c>
      <c r="AB3273" s="9" t="str">
        <f t="shared" si="2327"/>
        <v>0</v>
      </c>
      <c r="AC3273" s="9" t="str">
        <f>_xlfn.XLOOKUP(R3273,Sheet2!$H$3:$H$258,Sheet2!$I$3:$I$258,"-----")</f>
        <v>0</v>
      </c>
      <c r="AD3273" s="9" t="str">
        <f>_xlfn.XLOOKUP(VALUE(AE3273),Sheet2!$N$3:$N$1000,Sheet2!$O$3:$O$1000,"********")</f>
        <v>TIMC+2</v>
      </c>
      <c r="AE3273" t="str">
        <f t="shared" si="2324"/>
        <v>6557</v>
      </c>
      <c r="AF3273" s="9" t="str">
        <f>IF(R3273&lt;200,"+"&amp;TEXT(R3273,"0"),"-"&amp;TEXT(_xlfn.XLOOKUP(R3273,Sheet2!$K$3:$K$130,Sheet2!$L$3:$L$130,"-----"),"0"))</f>
        <v>+0</v>
      </c>
      <c r="AG3273" s="9" t="str">
        <f t="shared" si="2304"/>
        <v/>
      </c>
      <c r="AH3273" s="9" t="str">
        <f t="shared" si="2305"/>
        <v>JMP 0</v>
      </c>
      <c r="AI3273" t="str">
        <f t="shared" si="2306"/>
        <v>0,0</v>
      </c>
      <c r="AJ3273" s="16" t="str">
        <f t="shared" si="2307"/>
        <v>0</v>
      </c>
      <c r="AK3273" t="str">
        <f t="shared" si="2308"/>
        <v>COM 3,0</v>
      </c>
      <c r="AL3273" s="4" t="str">
        <f t="shared" si="2309"/>
        <v>COM</v>
      </c>
      <c r="AM3273" s="4" t="str">
        <f t="shared" si="2310"/>
        <v/>
      </c>
      <c r="AN3273" s="4" t="str">
        <f t="shared" si="2311"/>
        <v/>
      </c>
      <c r="AO3273" s="4" t="str">
        <f t="shared" si="2312"/>
        <v/>
      </c>
      <c r="AP3273" s="15" t="str">
        <f t="shared" si="2313"/>
        <v/>
      </c>
      <c r="AQ3273" s="9" t="str">
        <f>_xlfn.XLOOKUP(D3273,Sheet2!$E$3:$E$101,Sheet2!$F$3:$F$101,"******************")</f>
        <v>******************</v>
      </c>
      <c r="AR3273" s="33" t="str">
        <f t="shared" si="2325"/>
        <v>NIO 0</v>
      </c>
      <c r="AS3273" s="9" t="str">
        <f t="shared" si="2326"/>
        <v>DOC</v>
      </c>
      <c r="AT3273" s="4">
        <f t="shared" si="2314"/>
        <v>0</v>
      </c>
      <c r="AU3273" s="6">
        <f t="shared" si="2315"/>
        <v>0</v>
      </c>
      <c r="AV3273" s="4" t="str">
        <f t="shared" si="2328"/>
        <v/>
      </c>
      <c r="AW3273" s="4">
        <f t="shared" si="2316"/>
        <v>0</v>
      </c>
      <c r="AX3273" s="4" t="str">
        <f>_xlfn.XLOOKUP(AW3273,Sheet2!$Q$3:$Q$66,Sheet2!$R$3:$R$66,"**")</f>
        <v>0</v>
      </c>
      <c r="AY3273" s="4">
        <f t="shared" si="2317"/>
        <v>0</v>
      </c>
      <c r="AZ3273" s="16" t="str">
        <f t="shared" si="2318"/>
        <v>SKPBN</v>
      </c>
    </row>
    <row r="3274" spans="2:52" x14ac:dyDescent="0.35">
      <c r="B3274" s="3">
        <f t="shared" si="2319"/>
        <v>38</v>
      </c>
      <c r="C3274" s="1">
        <f t="shared" si="2320"/>
        <v>6560</v>
      </c>
      <c r="D3274" s="2">
        <v>60400</v>
      </c>
      <c r="E3274" s="2" t="str">
        <f>_xlfn.XLOOKUP(C3274,Sheet2!$N$3:$N$1000,Sheet2!$O$3:$O$1000,"")</f>
        <v/>
      </c>
      <c r="F3274" s="9" t="str">
        <f t="shared" si="2321"/>
        <v>DIA 0,0</v>
      </c>
      <c r="G3274" s="4" t="str">
        <f t="shared" si="2322"/>
        <v>141</v>
      </c>
      <c r="H3274" s="4">
        <f t="shared" si="2323"/>
        <v>0</v>
      </c>
      <c r="I3274" s="6">
        <f t="shared" si="2285"/>
        <v>0</v>
      </c>
      <c r="J3274" s="6">
        <f t="shared" si="2286"/>
        <v>6</v>
      </c>
      <c r="K3274" s="6">
        <f t="shared" si="2287"/>
        <v>0</v>
      </c>
      <c r="L3274" s="6">
        <f t="shared" si="2288"/>
        <v>4</v>
      </c>
      <c r="M3274" s="6">
        <f t="shared" si="2289"/>
        <v>0</v>
      </c>
      <c r="N3274" s="6">
        <f t="shared" si="2290"/>
        <v>0</v>
      </c>
      <c r="O3274" s="13">
        <f t="shared" si="2291"/>
        <v>12</v>
      </c>
      <c r="P3274" s="4">
        <f t="shared" si="2292"/>
        <v>3</v>
      </c>
      <c r="Q3274" s="4">
        <f t="shared" si="2293"/>
        <v>0</v>
      </c>
      <c r="R3274">
        <f t="shared" si="2294"/>
        <v>0</v>
      </c>
      <c r="S3274" s="4">
        <f t="shared" si="2295"/>
        <v>1</v>
      </c>
      <c r="T3274" s="15">
        <f t="shared" si="2296"/>
        <v>0</v>
      </c>
      <c r="U3274" s="4">
        <f t="shared" si="2297"/>
        <v>3</v>
      </c>
      <c r="V3274" s="4">
        <f t="shared" si="2298"/>
        <v>0</v>
      </c>
      <c r="W3274" s="4">
        <f t="shared" si="2299"/>
        <v>1</v>
      </c>
      <c r="X3274" s="6">
        <f t="shared" si="2300"/>
        <v>0</v>
      </c>
      <c r="Y3274" s="4">
        <f t="shared" si="2301"/>
        <v>0</v>
      </c>
      <c r="Z3274" s="6">
        <f t="shared" si="2302"/>
        <v>0</v>
      </c>
      <c r="AA3274" s="18">
        <f t="shared" si="2303"/>
        <v>0</v>
      </c>
      <c r="AB3274" s="9" t="str">
        <f t="shared" si="2327"/>
        <v>+0</v>
      </c>
      <c r="AC3274" s="9" t="str">
        <f>_xlfn.XLOOKUP(R3274,Sheet2!$H$3:$H$258,Sheet2!$I$3:$I$258,"-----")</f>
        <v>0</v>
      </c>
      <c r="AD3274" s="9" t="str">
        <f>_xlfn.XLOOKUP(VALUE(AE3274),Sheet2!$N$3:$N$1000,Sheet2!$O$3:$O$1000,"********")</f>
        <v>********</v>
      </c>
      <c r="AE3274" t="str">
        <f t="shared" si="2324"/>
        <v>6560</v>
      </c>
      <c r="AF3274" s="9" t="str">
        <f>IF(R3274&lt;200,"+"&amp;TEXT(R3274,"0"),"-"&amp;TEXT(_xlfn.XLOOKUP(R3274,Sheet2!$K$3:$K$130,Sheet2!$L$3:$L$130,"-----"),"0"))</f>
        <v>+0</v>
      </c>
      <c r="AG3274" s="9" t="str">
        <f t="shared" si="2304"/>
        <v/>
      </c>
      <c r="AH3274" s="9" t="str">
        <f t="shared" si="2305"/>
        <v>JMP +0</v>
      </c>
      <c r="AI3274" t="str">
        <f t="shared" si="2306"/>
        <v>0,+0</v>
      </c>
      <c r="AJ3274" s="16" t="str">
        <f t="shared" si="2307"/>
        <v>+0</v>
      </c>
      <c r="AK3274" t="str">
        <f t="shared" si="2308"/>
        <v>NEG 3,0</v>
      </c>
      <c r="AL3274" s="4" t="str">
        <f t="shared" si="2309"/>
        <v>NEG</v>
      </c>
      <c r="AM3274" s="4" t="str">
        <f t="shared" si="2310"/>
        <v/>
      </c>
      <c r="AN3274" s="4" t="str">
        <f t="shared" si="2311"/>
        <v/>
      </c>
      <c r="AO3274" s="4" t="str">
        <f t="shared" si="2312"/>
        <v/>
      </c>
      <c r="AP3274" s="15" t="str">
        <f t="shared" si="2313"/>
        <v/>
      </c>
      <c r="AQ3274" s="9" t="str">
        <f>_xlfn.XLOOKUP(D3274,Sheet2!$E$3:$E$101,Sheet2!$F$3:$F$101,"******************")</f>
        <v>******************</v>
      </c>
      <c r="AR3274" s="33" t="str">
        <f t="shared" si="2325"/>
        <v>DIA 0,0</v>
      </c>
      <c r="AS3274" s="9" t="str">
        <f t="shared" si="2326"/>
        <v>DIA</v>
      </c>
      <c r="AT3274" s="4">
        <f t="shared" si="2314"/>
        <v>0</v>
      </c>
      <c r="AU3274" s="6">
        <f t="shared" si="2315"/>
        <v>0</v>
      </c>
      <c r="AV3274" s="4" t="str">
        <f t="shared" si="2328"/>
        <v/>
      </c>
      <c r="AW3274" s="4">
        <f t="shared" si="2316"/>
        <v>0</v>
      </c>
      <c r="AX3274" s="4" t="str">
        <f>_xlfn.XLOOKUP(AW3274,Sheet2!$Q$3:$Q$66,Sheet2!$R$3:$R$66,"**")</f>
        <v>0</v>
      </c>
      <c r="AY3274" s="4">
        <f t="shared" si="2317"/>
        <v>1</v>
      </c>
      <c r="AZ3274" s="16" t="str">
        <f t="shared" si="2318"/>
        <v>SKPBN</v>
      </c>
    </row>
    <row r="3275" spans="2:52" x14ac:dyDescent="0.35">
      <c r="B3275" s="3">
        <f t="shared" si="2319"/>
        <v>39</v>
      </c>
      <c r="C3275" s="1">
        <f t="shared" si="2320"/>
        <v>6561</v>
      </c>
      <c r="D3275" s="2">
        <v>102005</v>
      </c>
      <c r="E3275" s="2" t="str">
        <f>_xlfn.XLOOKUP(C3275,Sheet2!$N$3:$N$1000,Sheet2!$O$3:$O$1000,"")</f>
        <v/>
      </c>
      <c r="F3275" s="9" t="str">
        <f t="shared" si="2321"/>
        <v>ADC 0,0,SNR</v>
      </c>
      <c r="G3275" s="4" t="str">
        <f t="shared" si="2322"/>
        <v>204</v>
      </c>
      <c r="H3275" s="4">
        <f t="shared" si="2323"/>
        <v>5</v>
      </c>
      <c r="I3275" s="6">
        <f t="shared" si="2285"/>
        <v>1</v>
      </c>
      <c r="J3275" s="6">
        <f t="shared" si="2286"/>
        <v>0</v>
      </c>
      <c r="K3275" s="6">
        <f t="shared" si="2287"/>
        <v>2</v>
      </c>
      <c r="L3275" s="6">
        <f t="shared" si="2288"/>
        <v>0</v>
      </c>
      <c r="M3275" s="6">
        <f t="shared" si="2289"/>
        <v>0</v>
      </c>
      <c r="N3275" s="6">
        <f t="shared" si="2290"/>
        <v>5</v>
      </c>
      <c r="O3275" s="13">
        <f t="shared" si="2291"/>
        <v>16</v>
      </c>
      <c r="P3275" s="4">
        <f t="shared" si="2292"/>
        <v>4</v>
      </c>
      <c r="Q3275" s="4">
        <f t="shared" si="2293"/>
        <v>0</v>
      </c>
      <c r="R3275">
        <f t="shared" si="2294"/>
        <v>5</v>
      </c>
      <c r="S3275" s="4">
        <f t="shared" si="2295"/>
        <v>0</v>
      </c>
      <c r="T3275" s="15">
        <f t="shared" si="2296"/>
        <v>1</v>
      </c>
      <c r="U3275" s="4">
        <f t="shared" si="2297"/>
        <v>0</v>
      </c>
      <c r="V3275" s="4">
        <f t="shared" si="2298"/>
        <v>0</v>
      </c>
      <c r="W3275" s="4">
        <f t="shared" si="2299"/>
        <v>4</v>
      </c>
      <c r="X3275" s="6">
        <f t="shared" si="2300"/>
        <v>0</v>
      </c>
      <c r="Y3275" s="4">
        <f t="shared" si="2301"/>
        <v>0</v>
      </c>
      <c r="Z3275" s="6">
        <f t="shared" si="2302"/>
        <v>0</v>
      </c>
      <c r="AA3275" s="18">
        <f t="shared" si="2303"/>
        <v>5</v>
      </c>
      <c r="AB3275" s="9" t="str">
        <f t="shared" si="2327"/>
        <v>*****</v>
      </c>
      <c r="AC3275" s="9" t="str">
        <f>_xlfn.XLOOKUP(R3275,Sheet2!$H$3:$H$258,Sheet2!$I$3:$I$258,"-----")</f>
        <v>*****</v>
      </c>
      <c r="AD3275" s="9" t="str">
        <f>_xlfn.XLOOKUP(VALUE(AE3275),Sheet2!$N$3:$N$1000,Sheet2!$O$3:$O$1000,"********")</f>
        <v>ENTYM</v>
      </c>
      <c r="AE3275" t="str">
        <f t="shared" si="2324"/>
        <v>6566</v>
      </c>
      <c r="AF3275" s="9" t="str">
        <f>IF(R3275&lt;200,"+"&amp;TEXT(R3275,"0"),"-"&amp;TEXT(_xlfn.XLOOKUP(R3275,Sheet2!$K$3:$K$130,Sheet2!$L$3:$L$130,"-----"),"0"))</f>
        <v>+5</v>
      </c>
      <c r="AG3275" s="9" t="str">
        <f t="shared" si="2304"/>
        <v>@</v>
      </c>
      <c r="AH3275" s="9" t="str">
        <f t="shared" si="2305"/>
        <v>JMP @*****</v>
      </c>
      <c r="AI3275" t="str">
        <f t="shared" si="2306"/>
        <v>0,@*****</v>
      </c>
      <c r="AJ3275" s="16" t="str">
        <f t="shared" si="2307"/>
        <v>@*****</v>
      </c>
      <c r="AK3275" t="str">
        <f t="shared" si="2308"/>
        <v>ADC 0,0,SNR</v>
      </c>
      <c r="AL3275" s="4" t="str">
        <f t="shared" si="2309"/>
        <v>ADC</v>
      </c>
      <c r="AM3275" s="4" t="str">
        <f t="shared" si="2310"/>
        <v/>
      </c>
      <c r="AN3275" s="4" t="str">
        <f t="shared" si="2311"/>
        <v/>
      </c>
      <c r="AO3275" s="4" t="str">
        <f t="shared" si="2312"/>
        <v/>
      </c>
      <c r="AP3275" s="15" t="str">
        <f t="shared" si="2313"/>
        <v>,SNR</v>
      </c>
      <c r="AQ3275" s="9" t="str">
        <f>_xlfn.XLOOKUP(D3275,Sheet2!$E$3:$E$101,Sheet2!$F$3:$F$101,"******************")</f>
        <v>******************</v>
      </c>
      <c r="AR3275" s="33" t="str">
        <f t="shared" si="2325"/>
        <v>DOB 0,0</v>
      </c>
      <c r="AS3275" s="9" t="str">
        <f t="shared" si="2326"/>
        <v>DOB</v>
      </c>
      <c r="AT3275" s="4">
        <f t="shared" si="2314"/>
        <v>0</v>
      </c>
      <c r="AU3275" s="6">
        <f t="shared" si="2315"/>
        <v>0</v>
      </c>
      <c r="AV3275" s="4" t="str">
        <f t="shared" si="2328"/>
        <v/>
      </c>
      <c r="AW3275" s="4">
        <f t="shared" si="2316"/>
        <v>5</v>
      </c>
      <c r="AX3275" s="4">
        <f>_xlfn.XLOOKUP(AW3275,Sheet2!$Q$3:$Q$66,Sheet2!$R$3:$R$66,"**")</f>
        <v>0</v>
      </c>
      <c r="AY3275" s="4">
        <f t="shared" si="2317"/>
        <v>4</v>
      </c>
      <c r="AZ3275" s="16" t="str">
        <f t="shared" si="2318"/>
        <v>SKPBN</v>
      </c>
    </row>
    <row r="3276" spans="2:52" x14ac:dyDescent="0.35">
      <c r="B3276" s="3">
        <f t="shared" si="2319"/>
        <v>40</v>
      </c>
      <c r="C3276" s="1">
        <f t="shared" si="2320"/>
        <v>6562</v>
      </c>
      <c r="D3276" s="2">
        <v>63077</v>
      </c>
      <c r="E3276" s="2" t="str">
        <f>_xlfn.XLOOKUP(C3276,Sheet2!$N$3:$N$1000,Sheet2!$O$3:$O$1000,"")</f>
        <v/>
      </c>
      <c r="F3276" s="9" t="str">
        <f t="shared" si="2321"/>
        <v>HALT</v>
      </c>
      <c r="G3276" s="4" t="str">
        <f t="shared" si="2322"/>
        <v>146</v>
      </c>
      <c r="H3276" s="4">
        <f t="shared" si="2323"/>
        <v>77</v>
      </c>
      <c r="I3276" s="6">
        <f t="shared" si="2285"/>
        <v>0</v>
      </c>
      <c r="J3276" s="6">
        <f t="shared" si="2286"/>
        <v>6</v>
      </c>
      <c r="K3276" s="6">
        <f t="shared" si="2287"/>
        <v>3</v>
      </c>
      <c r="L3276" s="6">
        <f t="shared" si="2288"/>
        <v>0</v>
      </c>
      <c r="M3276" s="6">
        <f t="shared" si="2289"/>
        <v>7</v>
      </c>
      <c r="N3276" s="6">
        <f t="shared" si="2290"/>
        <v>7</v>
      </c>
      <c r="O3276" s="13">
        <f t="shared" si="2291"/>
        <v>12</v>
      </c>
      <c r="P3276" s="4">
        <f t="shared" si="2292"/>
        <v>3</v>
      </c>
      <c r="Q3276" s="4">
        <f t="shared" si="2293"/>
        <v>0</v>
      </c>
      <c r="R3276">
        <f t="shared" si="2294"/>
        <v>77</v>
      </c>
      <c r="S3276" s="4">
        <f t="shared" si="2295"/>
        <v>2</v>
      </c>
      <c r="T3276" s="15">
        <f t="shared" si="2296"/>
        <v>1</v>
      </c>
      <c r="U3276" s="4">
        <f t="shared" si="2297"/>
        <v>3</v>
      </c>
      <c r="V3276" s="4">
        <f t="shared" si="2298"/>
        <v>0</v>
      </c>
      <c r="W3276" s="4">
        <f t="shared" si="2299"/>
        <v>6</v>
      </c>
      <c r="X3276" s="6">
        <f t="shared" si="2300"/>
        <v>0</v>
      </c>
      <c r="Y3276" s="4">
        <f t="shared" si="2301"/>
        <v>3</v>
      </c>
      <c r="Z3276" s="6">
        <f t="shared" si="2302"/>
        <v>1</v>
      </c>
      <c r="AA3276" s="18">
        <f t="shared" si="2303"/>
        <v>7</v>
      </c>
      <c r="AB3276" s="9" t="str">
        <f t="shared" si="2327"/>
        <v>+77,2</v>
      </c>
      <c r="AC3276" s="9" t="str">
        <f>_xlfn.XLOOKUP(R3276,Sheet2!$H$3:$H$258,Sheet2!$I$3:$I$258,"-----")</f>
        <v>ZB12</v>
      </c>
      <c r="AD3276" s="9" t="str">
        <f>_xlfn.XLOOKUP(VALUE(AE3276),Sheet2!$N$3:$N$1000,Sheet2!$O$3:$O$1000,"********")</f>
        <v>********</v>
      </c>
      <c r="AE3276" t="str">
        <f t="shared" si="2324"/>
        <v>6661</v>
      </c>
      <c r="AF3276" s="9" t="str">
        <f>IF(R3276&lt;200,"+"&amp;TEXT(R3276,"0"),"-"&amp;TEXT(_xlfn.XLOOKUP(R3276,Sheet2!$K$3:$K$130,Sheet2!$L$3:$L$130,"-----"),"0"))</f>
        <v>+77</v>
      </c>
      <c r="AG3276" s="9" t="str">
        <f t="shared" si="2304"/>
        <v>@</v>
      </c>
      <c r="AH3276" s="9" t="str">
        <f t="shared" si="2305"/>
        <v>JMP @+77,2</v>
      </c>
      <c r="AI3276" t="str">
        <f t="shared" si="2306"/>
        <v>0,@+77,2</v>
      </c>
      <c r="AJ3276" s="16" t="str">
        <f t="shared" si="2307"/>
        <v>@+77,2</v>
      </c>
      <c r="AK3276" t="str">
        <f t="shared" si="2308"/>
        <v>ADDC# 3,0,SBN</v>
      </c>
      <c r="AL3276" s="4" t="str">
        <f t="shared" si="2309"/>
        <v>ADD</v>
      </c>
      <c r="AM3276" s="4" t="str">
        <f t="shared" si="2310"/>
        <v/>
      </c>
      <c r="AN3276" s="4" t="str">
        <f t="shared" si="2311"/>
        <v>C</v>
      </c>
      <c r="AO3276" s="4" t="str">
        <f t="shared" si="2312"/>
        <v>#</v>
      </c>
      <c r="AP3276" s="15" t="str">
        <f t="shared" si="2313"/>
        <v>,SBN</v>
      </c>
      <c r="AQ3276" s="9" t="str">
        <f>_xlfn.XLOOKUP(D3276,Sheet2!$E$3:$E$101,Sheet2!$F$3:$F$101,"******************")</f>
        <v>HALT</v>
      </c>
      <c r="AR3276" s="33" t="str">
        <f t="shared" si="2325"/>
        <v>DOC 0,CPU</v>
      </c>
      <c r="AS3276" s="9" t="str">
        <f t="shared" si="2326"/>
        <v>DOC</v>
      </c>
      <c r="AT3276" s="4">
        <f t="shared" si="2314"/>
        <v>0</v>
      </c>
      <c r="AU3276" s="6">
        <f t="shared" si="2315"/>
        <v>0</v>
      </c>
      <c r="AV3276" s="4" t="str">
        <f t="shared" si="2328"/>
        <v/>
      </c>
      <c r="AW3276" s="4">
        <f t="shared" si="2316"/>
        <v>77</v>
      </c>
      <c r="AX3276" s="4" t="str">
        <f>_xlfn.XLOOKUP(AW3276,Sheet2!$Q$3:$Q$66,Sheet2!$R$3:$R$66,"**")</f>
        <v>CPU</v>
      </c>
      <c r="AY3276" s="4">
        <f t="shared" si="2317"/>
        <v>6</v>
      </c>
      <c r="AZ3276" s="16" t="str">
        <f t="shared" si="2318"/>
        <v>SKPBN</v>
      </c>
    </row>
    <row r="3277" spans="2:52" x14ac:dyDescent="0.35">
      <c r="B3277" s="3">
        <f t="shared" si="2319"/>
        <v>41</v>
      </c>
      <c r="C3277" s="1">
        <f t="shared" si="2320"/>
        <v>6563</v>
      </c>
      <c r="D3277" s="2">
        <v>151404</v>
      </c>
      <c r="E3277" s="2" t="str">
        <f>_xlfn.XLOOKUP(C3277,Sheet2!$N$3:$N$1000,Sheet2!$O$3:$O$1000,"")</f>
        <v/>
      </c>
      <c r="F3277" s="9" t="str">
        <f t="shared" si="2321"/>
        <v>INC 2,2,SZR</v>
      </c>
      <c r="G3277" s="4" t="str">
        <f t="shared" si="2322"/>
        <v>323</v>
      </c>
      <c r="H3277" s="4">
        <f t="shared" si="2323"/>
        <v>4</v>
      </c>
      <c r="I3277" s="6">
        <f t="shared" si="2285"/>
        <v>1</v>
      </c>
      <c r="J3277" s="6">
        <f t="shared" si="2286"/>
        <v>5</v>
      </c>
      <c r="K3277" s="6">
        <f t="shared" si="2287"/>
        <v>1</v>
      </c>
      <c r="L3277" s="6">
        <f t="shared" si="2288"/>
        <v>4</v>
      </c>
      <c r="M3277" s="6">
        <f t="shared" si="2289"/>
        <v>0</v>
      </c>
      <c r="N3277" s="6">
        <f t="shared" si="2290"/>
        <v>4</v>
      </c>
      <c r="O3277" s="13">
        <f t="shared" si="2291"/>
        <v>26</v>
      </c>
      <c r="P3277" s="4">
        <f t="shared" si="2292"/>
        <v>6</v>
      </c>
      <c r="Q3277" s="4">
        <f t="shared" si="2293"/>
        <v>2</v>
      </c>
      <c r="R3277">
        <f t="shared" si="2294"/>
        <v>4</v>
      </c>
      <c r="S3277" s="4">
        <f t="shared" si="2295"/>
        <v>3</v>
      </c>
      <c r="T3277" s="15">
        <f t="shared" si="2296"/>
        <v>0</v>
      </c>
      <c r="U3277" s="4">
        <f t="shared" si="2297"/>
        <v>2</v>
      </c>
      <c r="V3277" s="4">
        <f t="shared" si="2298"/>
        <v>2</v>
      </c>
      <c r="W3277" s="4">
        <f t="shared" si="2299"/>
        <v>3</v>
      </c>
      <c r="X3277" s="6">
        <f t="shared" si="2300"/>
        <v>0</v>
      </c>
      <c r="Y3277" s="4">
        <f t="shared" si="2301"/>
        <v>0</v>
      </c>
      <c r="Z3277" s="6">
        <f t="shared" si="2302"/>
        <v>0</v>
      </c>
      <c r="AA3277" s="18">
        <f t="shared" si="2303"/>
        <v>4</v>
      </c>
      <c r="AB3277" s="9" t="str">
        <f t="shared" si="2327"/>
        <v>+4,3</v>
      </c>
      <c r="AC3277" s="9" t="str">
        <f>_xlfn.XLOOKUP(R3277,Sheet2!$H$3:$H$258,Sheet2!$I$3:$I$258,"-----")</f>
        <v>*****</v>
      </c>
      <c r="AD3277" s="9" t="str">
        <f>_xlfn.XLOOKUP(VALUE(AE3277),Sheet2!$N$3:$N$1000,Sheet2!$O$3:$O$1000,"********")</f>
        <v>********</v>
      </c>
      <c r="AE3277" t="str">
        <f t="shared" si="2324"/>
        <v>6567</v>
      </c>
      <c r="AF3277" s="9" t="str">
        <f>IF(R3277&lt;200,"+"&amp;TEXT(R3277,"0"),"-"&amp;TEXT(_xlfn.XLOOKUP(R3277,Sheet2!$K$3:$K$130,Sheet2!$L$3:$L$130,"-----"),"0"))</f>
        <v>+4</v>
      </c>
      <c r="AG3277" s="9" t="str">
        <f t="shared" si="2304"/>
        <v/>
      </c>
      <c r="AH3277" s="9" t="str">
        <f t="shared" si="2305"/>
        <v>ISZ +4,3</v>
      </c>
      <c r="AI3277" t="str">
        <f t="shared" si="2306"/>
        <v>2,+4,3</v>
      </c>
      <c r="AJ3277" s="16" t="str">
        <f t="shared" si="2307"/>
        <v>+4,3</v>
      </c>
      <c r="AK3277" t="str">
        <f t="shared" si="2308"/>
        <v>INC 2,2,SZR</v>
      </c>
      <c r="AL3277" s="4" t="str">
        <f t="shared" si="2309"/>
        <v>INC</v>
      </c>
      <c r="AM3277" s="4" t="str">
        <f t="shared" si="2310"/>
        <v/>
      </c>
      <c r="AN3277" s="4" t="str">
        <f t="shared" si="2311"/>
        <v/>
      </c>
      <c r="AO3277" s="4" t="str">
        <f t="shared" si="2312"/>
        <v/>
      </c>
      <c r="AP3277" s="15" t="str">
        <f t="shared" si="2313"/>
        <v>,SZR</v>
      </c>
      <c r="AQ3277" s="9" t="str">
        <f>_xlfn.XLOOKUP(D3277,Sheet2!$E$3:$E$101,Sheet2!$F$3:$F$101,"******************")</f>
        <v>******************</v>
      </c>
      <c r="AR3277" s="33" t="str">
        <f t="shared" si="2325"/>
        <v>DIB 2,MAP2</v>
      </c>
      <c r="AS3277" s="9" t="str">
        <f t="shared" si="2326"/>
        <v>DIB</v>
      </c>
      <c r="AT3277" s="4">
        <f t="shared" si="2314"/>
        <v>2</v>
      </c>
      <c r="AU3277" s="6">
        <f t="shared" si="2315"/>
        <v>0</v>
      </c>
      <c r="AV3277" s="4" t="str">
        <f t="shared" si="2328"/>
        <v/>
      </c>
      <c r="AW3277" s="4">
        <f t="shared" si="2316"/>
        <v>4</v>
      </c>
      <c r="AX3277" s="4" t="str">
        <f>_xlfn.XLOOKUP(AW3277,Sheet2!$Q$3:$Q$66,Sheet2!$R$3:$R$66,"**")</f>
        <v>MAP2</v>
      </c>
      <c r="AY3277" s="4">
        <f t="shared" si="2317"/>
        <v>3</v>
      </c>
      <c r="AZ3277" s="16" t="str">
        <f t="shared" si="2318"/>
        <v>SKPBN</v>
      </c>
    </row>
    <row r="3278" spans="2:52" x14ac:dyDescent="0.35">
      <c r="B3278" s="3">
        <f t="shared" si="2319"/>
        <v>42</v>
      </c>
      <c r="C3278" s="1">
        <f t="shared" si="2320"/>
        <v>6564</v>
      </c>
      <c r="D3278" s="2">
        <v>773</v>
      </c>
      <c r="E3278" s="2" t="str">
        <f>_xlfn.XLOOKUP(C3278,Sheet2!$N$3:$N$1000,Sheet2!$O$3:$O$1000,"")</f>
        <v/>
      </c>
      <c r="F3278" s="9" t="str">
        <f t="shared" si="2321"/>
        <v>JMP TIMC+2</v>
      </c>
      <c r="G3278" s="4" t="str">
        <f t="shared" si="2322"/>
        <v>1</v>
      </c>
      <c r="H3278" s="4">
        <f t="shared" si="2323"/>
        <v>373</v>
      </c>
      <c r="I3278" s="6">
        <f t="shared" si="2285"/>
        <v>0</v>
      </c>
      <c r="J3278" s="6">
        <f t="shared" si="2286"/>
        <v>0</v>
      </c>
      <c r="K3278" s="6">
        <f t="shared" si="2287"/>
        <v>0</v>
      </c>
      <c r="L3278" s="6">
        <f t="shared" si="2288"/>
        <v>7</v>
      </c>
      <c r="M3278" s="6">
        <f t="shared" si="2289"/>
        <v>7</v>
      </c>
      <c r="N3278" s="6">
        <f t="shared" si="2290"/>
        <v>3</v>
      </c>
      <c r="O3278" s="13">
        <f t="shared" si="2291"/>
        <v>0</v>
      </c>
      <c r="P3278" s="4">
        <f t="shared" si="2292"/>
        <v>0</v>
      </c>
      <c r="Q3278" s="4">
        <f t="shared" si="2293"/>
        <v>0</v>
      </c>
      <c r="R3278">
        <f t="shared" si="2294"/>
        <v>373</v>
      </c>
      <c r="S3278" s="4">
        <f t="shared" si="2295"/>
        <v>1</v>
      </c>
      <c r="T3278" s="15">
        <f t="shared" si="2296"/>
        <v>0</v>
      </c>
      <c r="U3278" s="4">
        <f t="shared" si="2297"/>
        <v>0</v>
      </c>
      <c r="V3278" s="4">
        <f t="shared" si="2298"/>
        <v>0</v>
      </c>
      <c r="W3278" s="4">
        <f t="shared" si="2299"/>
        <v>1</v>
      </c>
      <c r="X3278" s="6">
        <f t="shared" si="2300"/>
        <v>3</v>
      </c>
      <c r="Y3278" s="4">
        <f t="shared" si="2301"/>
        <v>3</v>
      </c>
      <c r="Z3278" s="6">
        <f t="shared" si="2302"/>
        <v>1</v>
      </c>
      <c r="AA3278" s="18">
        <f t="shared" si="2303"/>
        <v>3</v>
      </c>
      <c r="AB3278" s="9" t="str">
        <f t="shared" si="2327"/>
        <v>TIMC+2</v>
      </c>
      <c r="AC3278" s="9" t="str">
        <f>_xlfn.XLOOKUP(R3278,Sheet2!$H$3:$H$258,Sheet2!$I$3:$I$258,"-----")</f>
        <v>*****</v>
      </c>
      <c r="AD3278" s="9" t="str">
        <f>_xlfn.XLOOKUP(VALUE(AE3278),Sheet2!$N$3:$N$1000,Sheet2!$O$3:$O$1000,"********")</f>
        <v>TIMC+2</v>
      </c>
      <c r="AE3278" t="str">
        <f t="shared" si="2324"/>
        <v>6557</v>
      </c>
      <c r="AF3278" s="9" t="str">
        <f>IF(R3278&lt;200,"+"&amp;TEXT(R3278,"0"),"-"&amp;TEXT(_xlfn.XLOOKUP(R3278,Sheet2!$K$3:$K$130,Sheet2!$L$3:$L$130,"-----"),"0"))</f>
        <v>-5</v>
      </c>
      <c r="AG3278" s="9" t="str">
        <f t="shared" si="2304"/>
        <v/>
      </c>
      <c r="AH3278" s="9" t="str">
        <f t="shared" si="2305"/>
        <v>JMP TIMC+2</v>
      </c>
      <c r="AI3278" t="str">
        <f t="shared" si="2306"/>
        <v>0,TIMC+2</v>
      </c>
      <c r="AJ3278" s="16" t="str">
        <f t="shared" si="2307"/>
        <v>TIMC+2</v>
      </c>
      <c r="AK3278" t="str">
        <f t="shared" si="2308"/>
        <v>NEGCS# 0,0,SNC</v>
      </c>
      <c r="AL3278" s="4" t="str">
        <f t="shared" si="2309"/>
        <v>NEG</v>
      </c>
      <c r="AM3278" s="4" t="str">
        <f t="shared" si="2310"/>
        <v>S</v>
      </c>
      <c r="AN3278" s="4" t="str">
        <f t="shared" si="2311"/>
        <v>C</v>
      </c>
      <c r="AO3278" s="4" t="str">
        <f t="shared" si="2312"/>
        <v>#</v>
      </c>
      <c r="AP3278" s="15" t="str">
        <f t="shared" si="2313"/>
        <v>,SNC</v>
      </c>
      <c r="AQ3278" s="9" t="str">
        <f>_xlfn.XLOOKUP(D3278,Sheet2!$E$3:$E$101,Sheet2!$F$3:$F$101,"******************")</f>
        <v>******************</v>
      </c>
      <c r="AR3278" s="33" t="str">
        <f t="shared" si="2325"/>
        <v>DIAP 0,**</v>
      </c>
      <c r="AS3278" s="9" t="str">
        <f t="shared" si="2326"/>
        <v>DIAP</v>
      </c>
      <c r="AT3278" s="4">
        <f t="shared" si="2314"/>
        <v>0</v>
      </c>
      <c r="AU3278" s="6">
        <f t="shared" si="2315"/>
        <v>3</v>
      </c>
      <c r="AV3278" s="4" t="str">
        <f t="shared" si="2328"/>
        <v>P</v>
      </c>
      <c r="AW3278" s="4">
        <f t="shared" si="2316"/>
        <v>73</v>
      </c>
      <c r="AX3278" s="4" t="str">
        <f>_xlfn.XLOOKUP(AW3278,Sheet2!$Q$3:$Q$66,Sheet2!$R$3:$R$66,"**")</f>
        <v>**</v>
      </c>
      <c r="AY3278" s="4">
        <f t="shared" si="2317"/>
        <v>1</v>
      </c>
      <c r="AZ3278" s="16" t="str">
        <f t="shared" si="2318"/>
        <v>SKPDZ</v>
      </c>
    </row>
    <row r="3279" spans="2:52" x14ac:dyDescent="0.35">
      <c r="B3279" s="3">
        <f t="shared" si="2319"/>
        <v>43</v>
      </c>
      <c r="C3279" s="1">
        <f t="shared" si="2320"/>
        <v>6565</v>
      </c>
      <c r="D3279" s="2">
        <v>63077</v>
      </c>
      <c r="E3279" s="2" t="str">
        <f>_xlfn.XLOOKUP(C3279,Sheet2!$N$3:$N$1000,Sheet2!$O$3:$O$1000,"")</f>
        <v/>
      </c>
      <c r="F3279" s="9" t="str">
        <f t="shared" si="2321"/>
        <v>HALT</v>
      </c>
      <c r="G3279" s="4" t="str">
        <f t="shared" si="2322"/>
        <v>146</v>
      </c>
      <c r="H3279" s="4">
        <f t="shared" si="2323"/>
        <v>77</v>
      </c>
      <c r="I3279" s="6">
        <f t="shared" si="2285"/>
        <v>0</v>
      </c>
      <c r="J3279" s="6">
        <f t="shared" si="2286"/>
        <v>6</v>
      </c>
      <c r="K3279" s="6">
        <f t="shared" si="2287"/>
        <v>3</v>
      </c>
      <c r="L3279" s="6">
        <f t="shared" si="2288"/>
        <v>0</v>
      </c>
      <c r="M3279" s="6">
        <f t="shared" si="2289"/>
        <v>7</v>
      </c>
      <c r="N3279" s="6">
        <f t="shared" si="2290"/>
        <v>7</v>
      </c>
      <c r="O3279" s="13">
        <f t="shared" si="2291"/>
        <v>12</v>
      </c>
      <c r="P3279" s="4">
        <f t="shared" si="2292"/>
        <v>3</v>
      </c>
      <c r="Q3279" s="4">
        <f t="shared" si="2293"/>
        <v>0</v>
      </c>
      <c r="R3279">
        <f t="shared" si="2294"/>
        <v>77</v>
      </c>
      <c r="S3279" s="4">
        <f t="shared" si="2295"/>
        <v>2</v>
      </c>
      <c r="T3279" s="15">
        <f t="shared" si="2296"/>
        <v>1</v>
      </c>
      <c r="U3279" s="4">
        <f t="shared" si="2297"/>
        <v>3</v>
      </c>
      <c r="V3279" s="4">
        <f t="shared" si="2298"/>
        <v>0</v>
      </c>
      <c r="W3279" s="4">
        <f t="shared" si="2299"/>
        <v>6</v>
      </c>
      <c r="X3279" s="6">
        <f t="shared" si="2300"/>
        <v>0</v>
      </c>
      <c r="Y3279" s="4">
        <f t="shared" si="2301"/>
        <v>3</v>
      </c>
      <c r="Z3279" s="6">
        <f t="shared" si="2302"/>
        <v>1</v>
      </c>
      <c r="AA3279" s="18">
        <f t="shared" si="2303"/>
        <v>7</v>
      </c>
      <c r="AB3279" s="9" t="str">
        <f t="shared" si="2327"/>
        <v>+77,2</v>
      </c>
      <c r="AC3279" s="9" t="str">
        <f>_xlfn.XLOOKUP(R3279,Sheet2!$H$3:$H$258,Sheet2!$I$3:$I$258,"-----")</f>
        <v>ZB12</v>
      </c>
      <c r="AD3279" s="9" t="str">
        <f>_xlfn.XLOOKUP(VALUE(AE3279),Sheet2!$N$3:$N$1000,Sheet2!$O$3:$O$1000,"********")</f>
        <v>********</v>
      </c>
      <c r="AE3279" t="str">
        <f t="shared" si="2324"/>
        <v>6664</v>
      </c>
      <c r="AF3279" s="9" t="str">
        <f>IF(R3279&lt;200,"+"&amp;TEXT(R3279,"0"),"-"&amp;TEXT(_xlfn.XLOOKUP(R3279,Sheet2!$K$3:$K$130,Sheet2!$L$3:$L$130,"-----"),"0"))</f>
        <v>+77</v>
      </c>
      <c r="AG3279" s="9" t="str">
        <f t="shared" si="2304"/>
        <v>@</v>
      </c>
      <c r="AH3279" s="9" t="str">
        <f t="shared" si="2305"/>
        <v>JMP @+77,2</v>
      </c>
      <c r="AI3279" t="str">
        <f t="shared" si="2306"/>
        <v>0,@+77,2</v>
      </c>
      <c r="AJ3279" s="16" t="str">
        <f t="shared" si="2307"/>
        <v>@+77,2</v>
      </c>
      <c r="AK3279" t="str">
        <f t="shared" si="2308"/>
        <v>ADDC# 3,0,SBN</v>
      </c>
      <c r="AL3279" s="4" t="str">
        <f t="shared" si="2309"/>
        <v>ADD</v>
      </c>
      <c r="AM3279" s="4" t="str">
        <f t="shared" si="2310"/>
        <v/>
      </c>
      <c r="AN3279" s="4" t="str">
        <f t="shared" si="2311"/>
        <v>C</v>
      </c>
      <c r="AO3279" s="4" t="str">
        <f t="shared" si="2312"/>
        <v>#</v>
      </c>
      <c r="AP3279" s="15" t="str">
        <f t="shared" si="2313"/>
        <v>,SBN</v>
      </c>
      <c r="AQ3279" s="9" t="str">
        <f>_xlfn.XLOOKUP(D3279,Sheet2!$E$3:$E$101,Sheet2!$F$3:$F$101,"******************")</f>
        <v>HALT</v>
      </c>
      <c r="AR3279" s="33" t="str">
        <f t="shared" si="2325"/>
        <v>DOC 0,CPU</v>
      </c>
      <c r="AS3279" s="9" t="str">
        <f t="shared" si="2326"/>
        <v>DOC</v>
      </c>
      <c r="AT3279" s="4">
        <f t="shared" si="2314"/>
        <v>0</v>
      </c>
      <c r="AU3279" s="6">
        <f t="shared" si="2315"/>
        <v>0</v>
      </c>
      <c r="AV3279" s="4" t="str">
        <f t="shared" si="2328"/>
        <v/>
      </c>
      <c r="AW3279" s="4">
        <f t="shared" si="2316"/>
        <v>77</v>
      </c>
      <c r="AX3279" s="4" t="str">
        <f>_xlfn.XLOOKUP(AW3279,Sheet2!$Q$3:$Q$66,Sheet2!$R$3:$R$66,"**")</f>
        <v>CPU</v>
      </c>
      <c r="AY3279" s="4">
        <f t="shared" si="2317"/>
        <v>6</v>
      </c>
      <c r="AZ3279" s="16" t="str">
        <f t="shared" si="2318"/>
        <v>SKPBN</v>
      </c>
    </row>
    <row r="3280" spans="2:52" x14ac:dyDescent="0.35">
      <c r="B3280" s="3">
        <f t="shared" si="2319"/>
        <v>44</v>
      </c>
      <c r="C3280" s="1">
        <f t="shared" si="2320"/>
        <v>6566</v>
      </c>
      <c r="D3280" s="2">
        <v>6567</v>
      </c>
      <c r="E3280" s="2" t="str">
        <f>_xlfn.XLOOKUP(C3280,Sheet2!$N$3:$N$1000,Sheet2!$O$3:$O$1000,"")</f>
        <v>ENTYM</v>
      </c>
      <c r="F3280" s="9"/>
      <c r="G3280" s="4" t="str">
        <f t="shared" si="2322"/>
        <v>15</v>
      </c>
      <c r="H3280" s="4">
        <f t="shared" si="2323"/>
        <v>167</v>
      </c>
      <c r="I3280" s="6">
        <f t="shared" si="2285"/>
        <v>0</v>
      </c>
      <c r="J3280" s="6">
        <f t="shared" si="2286"/>
        <v>0</v>
      </c>
      <c r="K3280" s="6">
        <f t="shared" si="2287"/>
        <v>6</v>
      </c>
      <c r="L3280" s="6">
        <f t="shared" si="2288"/>
        <v>5</v>
      </c>
      <c r="M3280" s="6">
        <f t="shared" si="2289"/>
        <v>6</v>
      </c>
      <c r="N3280" s="6">
        <f t="shared" si="2290"/>
        <v>7</v>
      </c>
      <c r="O3280" s="13">
        <f t="shared" si="2291"/>
        <v>1</v>
      </c>
      <c r="P3280" s="4">
        <f t="shared" si="2292"/>
        <v>0</v>
      </c>
      <c r="Q3280" s="4">
        <f t="shared" si="2293"/>
        <v>1</v>
      </c>
      <c r="R3280">
        <f t="shared" si="2294"/>
        <v>167</v>
      </c>
      <c r="S3280" s="4">
        <f t="shared" si="2295"/>
        <v>1</v>
      </c>
      <c r="T3280" s="15">
        <f t="shared" si="2296"/>
        <v>1</v>
      </c>
      <c r="U3280" s="4">
        <f t="shared" si="2297"/>
        <v>0</v>
      </c>
      <c r="V3280" s="4">
        <f t="shared" si="2298"/>
        <v>1</v>
      </c>
      <c r="W3280" s="4">
        <f t="shared" si="2299"/>
        <v>5</v>
      </c>
      <c r="X3280" s="6">
        <f t="shared" si="2300"/>
        <v>1</v>
      </c>
      <c r="Y3280" s="4">
        <f t="shared" si="2301"/>
        <v>3</v>
      </c>
      <c r="Z3280" s="6">
        <f t="shared" si="2302"/>
        <v>0</v>
      </c>
      <c r="AA3280" s="18">
        <f t="shared" si="2303"/>
        <v>7</v>
      </c>
      <c r="AB3280" s="9" t="str">
        <f t="shared" si="2327"/>
        <v>+167</v>
      </c>
      <c r="AC3280" s="9" t="str">
        <f>_xlfn.XLOOKUP(R3280,Sheet2!$H$3:$H$258,Sheet2!$I$3:$I$258,"-----")</f>
        <v>C5</v>
      </c>
      <c r="AD3280" s="9" t="str">
        <f>_xlfn.XLOOKUP(VALUE(AE3280),Sheet2!$N$3:$N$1000,Sheet2!$O$3:$O$1000,"********")</f>
        <v>********</v>
      </c>
      <c r="AE3280" t="str">
        <f t="shared" si="2324"/>
        <v>6755</v>
      </c>
      <c r="AF3280" s="9" t="str">
        <f>IF(R3280&lt;200,"+"&amp;TEXT(R3280,"0"),"-"&amp;TEXT(_xlfn.XLOOKUP(R3280,Sheet2!$K$3:$K$130,Sheet2!$L$3:$L$130,"-----"),"0"))</f>
        <v>+167</v>
      </c>
      <c r="AG3280" s="9" t="str">
        <f t="shared" si="2304"/>
        <v>@</v>
      </c>
      <c r="AH3280" s="9" t="str">
        <f t="shared" si="2305"/>
        <v>JSR @+167</v>
      </c>
      <c r="AI3280" t="str">
        <f t="shared" si="2306"/>
        <v>1,@+167</v>
      </c>
      <c r="AJ3280" s="16" t="str">
        <f t="shared" si="2307"/>
        <v>@+167</v>
      </c>
      <c r="AK3280" t="str">
        <f t="shared" si="2308"/>
        <v>SUBCL 0,1,SBN</v>
      </c>
      <c r="AL3280" s="4" t="str">
        <f t="shared" si="2309"/>
        <v>SUB</v>
      </c>
      <c r="AM3280" s="4" t="str">
        <f t="shared" si="2310"/>
        <v>L</v>
      </c>
      <c r="AN3280" s="4" t="str">
        <f t="shared" si="2311"/>
        <v>C</v>
      </c>
      <c r="AO3280" s="4" t="str">
        <f t="shared" si="2312"/>
        <v/>
      </c>
      <c r="AP3280" s="15" t="str">
        <f t="shared" si="2313"/>
        <v>,SBN</v>
      </c>
      <c r="AQ3280" s="9" t="str">
        <f>_xlfn.XLOOKUP(D3280,Sheet2!$E$3:$E$101,Sheet2!$F$3:$F$101,"******************")</f>
        <v>******************</v>
      </c>
      <c r="AR3280" s="33" t="str">
        <f t="shared" si="2325"/>
        <v>DICS 1,**</v>
      </c>
      <c r="AS3280" s="9" t="str">
        <f t="shared" si="2326"/>
        <v>DICS</v>
      </c>
      <c r="AT3280" s="4">
        <f t="shared" si="2314"/>
        <v>1</v>
      </c>
      <c r="AU3280" s="6">
        <f t="shared" si="2315"/>
        <v>1</v>
      </c>
      <c r="AV3280" s="4" t="str">
        <f t="shared" si="2328"/>
        <v>S</v>
      </c>
      <c r="AW3280" s="4">
        <f t="shared" si="2316"/>
        <v>67</v>
      </c>
      <c r="AX3280" s="4" t="str">
        <f>_xlfn.XLOOKUP(AW3280,Sheet2!$Q$3:$Q$66,Sheet2!$R$3:$R$66,"**")</f>
        <v>**</v>
      </c>
      <c r="AY3280" s="4">
        <f t="shared" si="2317"/>
        <v>5</v>
      </c>
      <c r="AZ3280" s="16" t="str">
        <f t="shared" si="2318"/>
        <v>SKPBZ</v>
      </c>
    </row>
    <row r="3281" spans="1:52" x14ac:dyDescent="0.35">
      <c r="B3281" s="3">
        <f t="shared" si="2319"/>
        <v>45</v>
      </c>
      <c r="C3281" s="1">
        <f t="shared" si="2320"/>
        <v>6567</v>
      </c>
      <c r="D3281" s="2">
        <v>44406</v>
      </c>
      <c r="E3281" s="2" t="str">
        <f>_xlfn.XLOOKUP(C3281,Sheet2!$N$3:$N$1000,Sheet2!$O$3:$O$1000,"")</f>
        <v/>
      </c>
      <c r="F3281" s="9" t="str">
        <f t="shared" ref="F3281:F3296" si="2329">IF(AQ3281="******************",IF(P3281=0,AH3281,IF(P3281=3,AR3281,IF(P3281=1,"LDA "&amp;AI3281,IF(P3281=2,"STA "&amp;AI3281,IF(P3281=3,AQ3281,AK3281))))),AQ3281)</f>
        <v>STA 1,ORDINAL</v>
      </c>
      <c r="G3281" s="4" t="str">
        <f t="shared" si="2322"/>
        <v>111</v>
      </c>
      <c r="H3281" s="4">
        <f t="shared" si="2323"/>
        <v>6</v>
      </c>
      <c r="I3281" s="6">
        <f t="shared" si="2285"/>
        <v>0</v>
      </c>
      <c r="J3281" s="6">
        <f t="shared" si="2286"/>
        <v>4</v>
      </c>
      <c r="K3281" s="6">
        <f t="shared" si="2287"/>
        <v>4</v>
      </c>
      <c r="L3281" s="6">
        <f t="shared" si="2288"/>
        <v>4</v>
      </c>
      <c r="M3281" s="6">
        <f t="shared" si="2289"/>
        <v>0</v>
      </c>
      <c r="N3281" s="6">
        <f t="shared" si="2290"/>
        <v>6</v>
      </c>
      <c r="O3281" s="13">
        <f t="shared" si="2291"/>
        <v>9</v>
      </c>
      <c r="P3281" s="4">
        <f t="shared" si="2292"/>
        <v>2</v>
      </c>
      <c r="Q3281" s="4">
        <f t="shared" si="2293"/>
        <v>1</v>
      </c>
      <c r="R3281">
        <f t="shared" si="2294"/>
        <v>6</v>
      </c>
      <c r="S3281" s="4">
        <f t="shared" si="2295"/>
        <v>1</v>
      </c>
      <c r="T3281" s="15">
        <f t="shared" si="2296"/>
        <v>0</v>
      </c>
      <c r="U3281" s="4">
        <f t="shared" si="2297"/>
        <v>2</v>
      </c>
      <c r="V3281" s="4">
        <f t="shared" si="2298"/>
        <v>1</v>
      </c>
      <c r="W3281" s="4">
        <f t="shared" si="2299"/>
        <v>1</v>
      </c>
      <c r="X3281" s="6">
        <f t="shared" si="2300"/>
        <v>0</v>
      </c>
      <c r="Y3281" s="4">
        <f t="shared" si="2301"/>
        <v>0</v>
      </c>
      <c r="Z3281" s="6">
        <f t="shared" si="2302"/>
        <v>0</v>
      </c>
      <c r="AA3281" s="18">
        <f t="shared" si="2303"/>
        <v>6</v>
      </c>
      <c r="AB3281" s="9" t="str">
        <f t="shared" si="2327"/>
        <v>ORDINAL</v>
      </c>
      <c r="AC3281" s="9" t="str">
        <f>_xlfn.XLOOKUP(R3281,Sheet2!$H$3:$H$258,Sheet2!$I$3:$I$258,"-----")</f>
        <v>*****</v>
      </c>
      <c r="AD3281" s="9" t="str">
        <f>_xlfn.XLOOKUP(VALUE(AE3281),Sheet2!$N$3:$N$1000,Sheet2!$O$3:$O$1000,"********")</f>
        <v>ORDINAL</v>
      </c>
      <c r="AE3281" t="str">
        <f t="shared" si="2324"/>
        <v>6575</v>
      </c>
      <c r="AF3281" s="9" t="str">
        <f>IF(R3281&lt;200,"+"&amp;TEXT(R3281,"0"),"-"&amp;TEXT(_xlfn.XLOOKUP(R3281,Sheet2!$K$3:$K$130,Sheet2!$L$3:$L$130,"-----"),"0"))</f>
        <v>+6</v>
      </c>
      <c r="AG3281" s="9" t="str">
        <f t="shared" si="2304"/>
        <v/>
      </c>
      <c r="AH3281" s="9" t="str">
        <f t="shared" si="2305"/>
        <v>JSR ORDINAL</v>
      </c>
      <c r="AI3281" t="str">
        <f t="shared" si="2306"/>
        <v>1,ORDINAL</v>
      </c>
      <c r="AJ3281" s="16" t="str">
        <f t="shared" si="2307"/>
        <v>ORDINAL</v>
      </c>
      <c r="AK3281" t="str">
        <f t="shared" si="2308"/>
        <v>NEG 2,1,SEZ</v>
      </c>
      <c r="AL3281" s="4" t="str">
        <f t="shared" si="2309"/>
        <v>NEG</v>
      </c>
      <c r="AM3281" s="4" t="str">
        <f t="shared" si="2310"/>
        <v/>
      </c>
      <c r="AN3281" s="4" t="str">
        <f t="shared" si="2311"/>
        <v/>
      </c>
      <c r="AO3281" s="4" t="str">
        <f t="shared" si="2312"/>
        <v/>
      </c>
      <c r="AP3281" s="15" t="str">
        <f t="shared" si="2313"/>
        <v>,SEZ</v>
      </c>
      <c r="AQ3281" s="9" t="str">
        <f>_xlfn.XLOOKUP(D3281,Sheet2!$E$3:$E$101,Sheet2!$F$3:$F$101,"******************")</f>
        <v>******************</v>
      </c>
      <c r="AR3281" s="33" t="str">
        <f t="shared" si="2325"/>
        <v>DIA 1,MCAT</v>
      </c>
      <c r="AS3281" s="9" t="str">
        <f t="shared" si="2326"/>
        <v>DIA</v>
      </c>
      <c r="AT3281" s="4">
        <f t="shared" si="2314"/>
        <v>1</v>
      </c>
      <c r="AU3281" s="6">
        <f t="shared" si="2315"/>
        <v>0</v>
      </c>
      <c r="AV3281" s="4" t="str">
        <f t="shared" si="2328"/>
        <v/>
      </c>
      <c r="AW3281" s="4">
        <f t="shared" si="2316"/>
        <v>6</v>
      </c>
      <c r="AX3281" s="4" t="str">
        <f>_xlfn.XLOOKUP(AW3281,Sheet2!$Q$3:$Q$66,Sheet2!$R$3:$R$66,"**")</f>
        <v>MCAT</v>
      </c>
      <c r="AY3281" s="4">
        <f t="shared" si="2317"/>
        <v>1</v>
      </c>
      <c r="AZ3281" s="16" t="str">
        <f t="shared" si="2318"/>
        <v>SKPBN</v>
      </c>
    </row>
    <row r="3282" spans="1:52" x14ac:dyDescent="0.35">
      <c r="B3282" s="3">
        <f t="shared" si="2319"/>
        <v>46</v>
      </c>
      <c r="C3282" s="1">
        <f t="shared" si="2320"/>
        <v>6570</v>
      </c>
      <c r="D3282" s="2">
        <v>50406</v>
      </c>
      <c r="E3282" s="2" t="str">
        <f>_xlfn.XLOOKUP(C3282,Sheet2!$N$3:$N$1000,Sheet2!$O$3:$O$1000,"")</f>
        <v/>
      </c>
      <c r="F3282" s="9" t="str">
        <f t="shared" si="2329"/>
        <v>STA 2,NUCAL</v>
      </c>
      <c r="G3282" s="4" t="str">
        <f t="shared" si="2322"/>
        <v>121</v>
      </c>
      <c r="H3282" s="4">
        <f t="shared" si="2323"/>
        <v>6</v>
      </c>
      <c r="I3282" s="6">
        <f t="shared" si="2285"/>
        <v>0</v>
      </c>
      <c r="J3282" s="6">
        <f t="shared" si="2286"/>
        <v>5</v>
      </c>
      <c r="K3282" s="6">
        <f t="shared" si="2287"/>
        <v>0</v>
      </c>
      <c r="L3282" s="6">
        <f t="shared" si="2288"/>
        <v>4</v>
      </c>
      <c r="M3282" s="6">
        <f t="shared" si="2289"/>
        <v>0</v>
      </c>
      <c r="N3282" s="6">
        <f t="shared" si="2290"/>
        <v>6</v>
      </c>
      <c r="O3282" s="13">
        <f t="shared" si="2291"/>
        <v>10</v>
      </c>
      <c r="P3282" s="4">
        <f t="shared" si="2292"/>
        <v>2</v>
      </c>
      <c r="Q3282" s="4">
        <f t="shared" si="2293"/>
        <v>2</v>
      </c>
      <c r="R3282">
        <f t="shared" si="2294"/>
        <v>6</v>
      </c>
      <c r="S3282" s="4">
        <f t="shared" si="2295"/>
        <v>1</v>
      </c>
      <c r="T3282" s="15">
        <f t="shared" si="2296"/>
        <v>0</v>
      </c>
      <c r="U3282" s="4">
        <f t="shared" si="2297"/>
        <v>2</v>
      </c>
      <c r="V3282" s="4">
        <f t="shared" si="2298"/>
        <v>2</v>
      </c>
      <c r="W3282" s="4">
        <f t="shared" si="2299"/>
        <v>1</v>
      </c>
      <c r="X3282" s="6">
        <f t="shared" si="2300"/>
        <v>0</v>
      </c>
      <c r="Y3282" s="4">
        <f t="shared" si="2301"/>
        <v>0</v>
      </c>
      <c r="Z3282" s="6">
        <f t="shared" si="2302"/>
        <v>0</v>
      </c>
      <c r="AA3282" s="18">
        <f t="shared" si="2303"/>
        <v>6</v>
      </c>
      <c r="AB3282" s="9" t="str">
        <f t="shared" si="2327"/>
        <v>NUCAL</v>
      </c>
      <c r="AC3282" s="9" t="str">
        <f>_xlfn.XLOOKUP(R3282,Sheet2!$H$3:$H$258,Sheet2!$I$3:$I$258,"-----")</f>
        <v>*****</v>
      </c>
      <c r="AD3282" s="9" t="str">
        <f>_xlfn.XLOOKUP(VALUE(AE3282),Sheet2!$N$3:$N$1000,Sheet2!$O$3:$O$1000,"********")</f>
        <v>NUCAL</v>
      </c>
      <c r="AE3282" t="str">
        <f t="shared" si="2324"/>
        <v>6576</v>
      </c>
      <c r="AF3282" s="9" t="str">
        <f>IF(R3282&lt;200,"+"&amp;TEXT(R3282,"0"),"-"&amp;TEXT(_xlfn.XLOOKUP(R3282,Sheet2!$K$3:$K$130,Sheet2!$L$3:$L$130,"-----"),"0"))</f>
        <v>+6</v>
      </c>
      <c r="AG3282" s="9" t="str">
        <f t="shared" si="2304"/>
        <v/>
      </c>
      <c r="AH3282" s="9" t="str">
        <f t="shared" si="2305"/>
        <v>ISZ NUCAL</v>
      </c>
      <c r="AI3282" t="str">
        <f t="shared" si="2306"/>
        <v>2,NUCAL</v>
      </c>
      <c r="AJ3282" s="16" t="str">
        <f t="shared" si="2307"/>
        <v>NUCAL</v>
      </c>
      <c r="AK3282" t="str">
        <f t="shared" si="2308"/>
        <v>NEG 2,2,SEZ</v>
      </c>
      <c r="AL3282" s="4" t="str">
        <f t="shared" si="2309"/>
        <v>NEG</v>
      </c>
      <c r="AM3282" s="4" t="str">
        <f t="shared" si="2310"/>
        <v/>
      </c>
      <c r="AN3282" s="4" t="str">
        <f t="shared" si="2311"/>
        <v/>
      </c>
      <c r="AO3282" s="4" t="str">
        <f t="shared" si="2312"/>
        <v/>
      </c>
      <c r="AP3282" s="15" t="str">
        <f t="shared" si="2313"/>
        <v>,SEZ</v>
      </c>
      <c r="AQ3282" s="9" t="str">
        <f>_xlfn.XLOOKUP(D3282,Sheet2!$E$3:$E$101,Sheet2!$F$3:$F$101,"******************")</f>
        <v>******************</v>
      </c>
      <c r="AR3282" s="33" t="str">
        <f t="shared" si="2325"/>
        <v>DIA 2,MCAT</v>
      </c>
      <c r="AS3282" s="9" t="str">
        <f t="shared" si="2326"/>
        <v>DIA</v>
      </c>
      <c r="AT3282" s="4">
        <f t="shared" si="2314"/>
        <v>2</v>
      </c>
      <c r="AU3282" s="6">
        <f t="shared" si="2315"/>
        <v>0</v>
      </c>
      <c r="AV3282" s="4" t="str">
        <f t="shared" si="2328"/>
        <v/>
      </c>
      <c r="AW3282" s="4">
        <f t="shared" si="2316"/>
        <v>6</v>
      </c>
      <c r="AX3282" s="4" t="str">
        <f>_xlfn.XLOOKUP(AW3282,Sheet2!$Q$3:$Q$66,Sheet2!$R$3:$R$66,"**")</f>
        <v>MCAT</v>
      </c>
      <c r="AY3282" s="4">
        <f t="shared" si="2317"/>
        <v>1</v>
      </c>
      <c r="AZ3282" s="16" t="str">
        <f t="shared" si="2318"/>
        <v>SKPBN</v>
      </c>
    </row>
    <row r="3283" spans="1:52" x14ac:dyDescent="0.35">
      <c r="B3283" s="3">
        <f t="shared" si="2319"/>
        <v>47</v>
      </c>
      <c r="C3283" s="1">
        <f t="shared" si="2320"/>
        <v>6571</v>
      </c>
      <c r="D3283" s="2">
        <v>20403</v>
      </c>
      <c r="E3283" s="2" t="str">
        <f>_xlfn.XLOOKUP(C3283,Sheet2!$N$3:$N$1000,Sheet2!$O$3:$O$1000,"")</f>
        <v/>
      </c>
      <c r="F3283" s="9" t="str">
        <f t="shared" si="2329"/>
        <v>LDA 0,RVTMP</v>
      </c>
      <c r="G3283" s="4" t="str">
        <f t="shared" si="2322"/>
        <v>41</v>
      </c>
      <c r="H3283" s="4">
        <f t="shared" si="2323"/>
        <v>3</v>
      </c>
      <c r="I3283" s="6">
        <f t="shared" si="2285"/>
        <v>0</v>
      </c>
      <c r="J3283" s="6">
        <f t="shared" si="2286"/>
        <v>2</v>
      </c>
      <c r="K3283" s="6">
        <f t="shared" si="2287"/>
        <v>0</v>
      </c>
      <c r="L3283" s="6">
        <f t="shared" si="2288"/>
        <v>4</v>
      </c>
      <c r="M3283" s="6">
        <f t="shared" si="2289"/>
        <v>0</v>
      </c>
      <c r="N3283" s="6">
        <f t="shared" si="2290"/>
        <v>3</v>
      </c>
      <c r="O3283" s="13">
        <f t="shared" si="2291"/>
        <v>4</v>
      </c>
      <c r="P3283" s="4">
        <f t="shared" si="2292"/>
        <v>1</v>
      </c>
      <c r="Q3283" s="4">
        <f t="shared" si="2293"/>
        <v>0</v>
      </c>
      <c r="R3283">
        <f t="shared" si="2294"/>
        <v>3</v>
      </c>
      <c r="S3283" s="4">
        <f t="shared" si="2295"/>
        <v>1</v>
      </c>
      <c r="T3283" s="15">
        <f t="shared" si="2296"/>
        <v>0</v>
      </c>
      <c r="U3283" s="4">
        <f t="shared" si="2297"/>
        <v>1</v>
      </c>
      <c r="V3283" s="4">
        <f t="shared" si="2298"/>
        <v>0</v>
      </c>
      <c r="W3283" s="4">
        <f t="shared" si="2299"/>
        <v>1</v>
      </c>
      <c r="X3283" s="6">
        <f t="shared" si="2300"/>
        <v>0</v>
      </c>
      <c r="Y3283" s="4">
        <f t="shared" si="2301"/>
        <v>0</v>
      </c>
      <c r="Z3283" s="6">
        <f t="shared" si="2302"/>
        <v>0</v>
      </c>
      <c r="AA3283" s="18">
        <f t="shared" si="2303"/>
        <v>3</v>
      </c>
      <c r="AB3283" s="9" t="str">
        <f t="shared" si="2327"/>
        <v>RVTMP</v>
      </c>
      <c r="AC3283" s="9" t="str">
        <f>_xlfn.XLOOKUP(R3283,Sheet2!$H$3:$H$258,Sheet2!$I$3:$I$258,"-----")</f>
        <v>*****</v>
      </c>
      <c r="AD3283" s="9" t="str">
        <f>_xlfn.XLOOKUP(VALUE(AE3283),Sheet2!$N$3:$N$1000,Sheet2!$O$3:$O$1000,"********")</f>
        <v>RVTMP</v>
      </c>
      <c r="AE3283" t="str">
        <f t="shared" si="2324"/>
        <v>6574</v>
      </c>
      <c r="AF3283" s="9" t="str">
        <f>IF(R3283&lt;200,"+"&amp;TEXT(R3283,"0"),"-"&amp;TEXT(_xlfn.XLOOKUP(R3283,Sheet2!$K$3:$K$130,Sheet2!$L$3:$L$130,"-----"),"0"))</f>
        <v>+3</v>
      </c>
      <c r="AG3283" s="9" t="str">
        <f t="shared" si="2304"/>
        <v/>
      </c>
      <c r="AH3283" s="9" t="str">
        <f t="shared" si="2305"/>
        <v>JMP RVTMP</v>
      </c>
      <c r="AI3283" t="str">
        <f t="shared" si="2306"/>
        <v>0,RVTMP</v>
      </c>
      <c r="AJ3283" s="16" t="str">
        <f t="shared" si="2307"/>
        <v>RVTMP</v>
      </c>
      <c r="AK3283" t="str">
        <f t="shared" si="2308"/>
        <v>NEG 1,0,SNC</v>
      </c>
      <c r="AL3283" s="4" t="str">
        <f t="shared" si="2309"/>
        <v>NEG</v>
      </c>
      <c r="AM3283" s="4" t="str">
        <f t="shared" si="2310"/>
        <v/>
      </c>
      <c r="AN3283" s="4" t="str">
        <f t="shared" si="2311"/>
        <v/>
      </c>
      <c r="AO3283" s="4" t="str">
        <f t="shared" si="2312"/>
        <v/>
      </c>
      <c r="AP3283" s="15" t="str">
        <f t="shared" si="2313"/>
        <v>,SNC</v>
      </c>
      <c r="AQ3283" s="9" t="str">
        <f>_xlfn.XLOOKUP(D3283,Sheet2!$E$3:$E$101,Sheet2!$F$3:$F$101,"******************")</f>
        <v>******************</v>
      </c>
      <c r="AR3283" s="33" t="str">
        <f t="shared" si="2325"/>
        <v>DIA 0,MAP1</v>
      </c>
      <c r="AS3283" s="9" t="str">
        <f t="shared" si="2326"/>
        <v>DIA</v>
      </c>
      <c r="AT3283" s="4">
        <f t="shared" si="2314"/>
        <v>0</v>
      </c>
      <c r="AU3283" s="6">
        <f t="shared" si="2315"/>
        <v>0</v>
      </c>
      <c r="AV3283" s="4" t="str">
        <f t="shared" si="2328"/>
        <v/>
      </c>
      <c r="AW3283" s="4">
        <f t="shared" si="2316"/>
        <v>3</v>
      </c>
      <c r="AX3283" s="4" t="str">
        <f>_xlfn.XLOOKUP(AW3283,Sheet2!$Q$3:$Q$66,Sheet2!$R$3:$R$66,"**")</f>
        <v>MAP1</v>
      </c>
      <c r="AY3283" s="4">
        <f t="shared" si="2317"/>
        <v>1</v>
      </c>
      <c r="AZ3283" s="16" t="str">
        <f t="shared" si="2318"/>
        <v>SKPBN</v>
      </c>
    </row>
    <row r="3284" spans="1:52" x14ac:dyDescent="0.35">
      <c r="B3284" s="3">
        <f t="shared" si="2319"/>
        <v>48</v>
      </c>
      <c r="C3284" s="1">
        <f t="shared" si="2320"/>
        <v>6572</v>
      </c>
      <c r="D3284" s="2">
        <v>40001</v>
      </c>
      <c r="E3284" s="2" t="str">
        <f>_xlfn.XLOOKUP(C3284,Sheet2!$N$3:$N$1000,Sheet2!$O$3:$O$1000,"")</f>
        <v/>
      </c>
      <c r="F3284" s="9" t="str">
        <f t="shared" si="2329"/>
        <v>STA 0,1</v>
      </c>
      <c r="G3284" s="4" t="str">
        <f t="shared" si="2322"/>
        <v>100</v>
      </c>
      <c r="H3284" s="4">
        <f t="shared" si="2323"/>
        <v>1</v>
      </c>
      <c r="I3284" s="6">
        <f t="shared" si="2285"/>
        <v>0</v>
      </c>
      <c r="J3284" s="6">
        <f t="shared" si="2286"/>
        <v>4</v>
      </c>
      <c r="K3284" s="6">
        <f t="shared" si="2287"/>
        <v>0</v>
      </c>
      <c r="L3284" s="6">
        <f t="shared" si="2288"/>
        <v>0</v>
      </c>
      <c r="M3284" s="6">
        <f t="shared" si="2289"/>
        <v>0</v>
      </c>
      <c r="N3284" s="6">
        <f t="shared" si="2290"/>
        <v>1</v>
      </c>
      <c r="O3284" s="13">
        <f t="shared" si="2291"/>
        <v>8</v>
      </c>
      <c r="P3284" s="4">
        <f t="shared" si="2292"/>
        <v>2</v>
      </c>
      <c r="Q3284" s="4">
        <f t="shared" si="2293"/>
        <v>0</v>
      </c>
      <c r="R3284">
        <f t="shared" si="2294"/>
        <v>1</v>
      </c>
      <c r="S3284" s="4">
        <f t="shared" si="2295"/>
        <v>0</v>
      </c>
      <c r="T3284" s="15">
        <f t="shared" si="2296"/>
        <v>0</v>
      </c>
      <c r="U3284" s="4">
        <f t="shared" si="2297"/>
        <v>2</v>
      </c>
      <c r="V3284" s="4">
        <f t="shared" si="2298"/>
        <v>0</v>
      </c>
      <c r="W3284" s="4">
        <f t="shared" si="2299"/>
        <v>0</v>
      </c>
      <c r="X3284" s="6">
        <f t="shared" si="2300"/>
        <v>0</v>
      </c>
      <c r="Y3284" s="4">
        <f t="shared" si="2301"/>
        <v>0</v>
      </c>
      <c r="Z3284" s="6">
        <f t="shared" si="2302"/>
        <v>0</v>
      </c>
      <c r="AA3284" s="18">
        <f t="shared" si="2303"/>
        <v>1</v>
      </c>
      <c r="AB3284" s="9" t="str">
        <f t="shared" si="2327"/>
        <v>1</v>
      </c>
      <c r="AC3284" s="9" t="str">
        <f>_xlfn.XLOOKUP(R3284,Sheet2!$H$3:$H$258,Sheet2!$I$3:$I$258,"-----")</f>
        <v>1</v>
      </c>
      <c r="AD3284" s="9" t="str">
        <f>_xlfn.XLOOKUP(VALUE(AE3284),Sheet2!$N$3:$N$1000,Sheet2!$O$3:$O$1000,"********")</f>
        <v>********</v>
      </c>
      <c r="AE3284" t="str">
        <f t="shared" si="2324"/>
        <v>6573</v>
      </c>
      <c r="AF3284" s="9" t="str">
        <f>IF(R3284&lt;200,"+"&amp;TEXT(R3284,"0"),"-"&amp;TEXT(_xlfn.XLOOKUP(R3284,Sheet2!$K$3:$K$130,Sheet2!$L$3:$L$130,"-----"),"0"))</f>
        <v>+1</v>
      </c>
      <c r="AG3284" s="9" t="str">
        <f t="shared" si="2304"/>
        <v/>
      </c>
      <c r="AH3284" s="9" t="str">
        <f t="shared" si="2305"/>
        <v>JMP 1</v>
      </c>
      <c r="AI3284" t="str">
        <f t="shared" si="2306"/>
        <v>0,1</v>
      </c>
      <c r="AJ3284" s="16" t="str">
        <f t="shared" si="2307"/>
        <v>1</v>
      </c>
      <c r="AK3284" t="str">
        <f t="shared" si="2308"/>
        <v>COM 2,0,SKP</v>
      </c>
      <c r="AL3284" s="4" t="str">
        <f t="shared" si="2309"/>
        <v>COM</v>
      </c>
      <c r="AM3284" s="4" t="str">
        <f t="shared" si="2310"/>
        <v/>
      </c>
      <c r="AN3284" s="4" t="str">
        <f t="shared" si="2311"/>
        <v/>
      </c>
      <c r="AO3284" s="4" t="str">
        <f t="shared" si="2312"/>
        <v/>
      </c>
      <c r="AP3284" s="15" t="str">
        <f t="shared" si="2313"/>
        <v>,SKP</v>
      </c>
      <c r="AQ3284" s="9" t="str">
        <f>_xlfn.XLOOKUP(D3284,Sheet2!$E$3:$E$101,Sheet2!$F$3:$F$101,"******************")</f>
        <v>******************</v>
      </c>
      <c r="AR3284" s="33" t="str">
        <f t="shared" si="2325"/>
        <v>NIO MDV</v>
      </c>
      <c r="AS3284" s="9" t="str">
        <f t="shared" si="2326"/>
        <v>DOC</v>
      </c>
      <c r="AT3284" s="4">
        <f t="shared" si="2314"/>
        <v>0</v>
      </c>
      <c r="AU3284" s="6">
        <f t="shared" si="2315"/>
        <v>0</v>
      </c>
      <c r="AV3284" s="4" t="str">
        <f t="shared" si="2328"/>
        <v/>
      </c>
      <c r="AW3284" s="4">
        <f t="shared" si="2316"/>
        <v>1</v>
      </c>
      <c r="AX3284" s="4" t="str">
        <f>_xlfn.XLOOKUP(AW3284,Sheet2!$Q$3:$Q$66,Sheet2!$R$3:$R$66,"**")</f>
        <v>MDV</v>
      </c>
      <c r="AY3284" s="4">
        <f t="shared" si="2317"/>
        <v>0</v>
      </c>
      <c r="AZ3284" s="16" t="str">
        <f t="shared" si="2318"/>
        <v>SKPBN</v>
      </c>
    </row>
    <row r="3285" spans="1:52" x14ac:dyDescent="0.35">
      <c r="B3285" s="3">
        <f t="shared" si="2319"/>
        <v>49</v>
      </c>
      <c r="C3285" s="38">
        <f t="shared" si="2320"/>
        <v>6573</v>
      </c>
      <c r="D3285" s="2">
        <v>1402</v>
      </c>
      <c r="E3285" s="2" t="str">
        <f>_xlfn.XLOOKUP(C3285,Sheet2!$N$3:$N$1000,Sheet2!$O$3:$O$1000,"")</f>
        <v/>
      </c>
      <c r="F3285" s="9" t="str">
        <f t="shared" si="2329"/>
        <v>JMP +2,3</v>
      </c>
      <c r="G3285" s="4" t="str">
        <f t="shared" si="2322"/>
        <v>3</v>
      </c>
      <c r="H3285" s="4">
        <f t="shared" si="2323"/>
        <v>2</v>
      </c>
      <c r="I3285" s="6">
        <f t="shared" si="2285"/>
        <v>0</v>
      </c>
      <c r="J3285" s="6">
        <f t="shared" si="2286"/>
        <v>0</v>
      </c>
      <c r="K3285" s="6">
        <f t="shared" si="2287"/>
        <v>1</v>
      </c>
      <c r="L3285" s="6">
        <f t="shared" si="2288"/>
        <v>4</v>
      </c>
      <c r="M3285" s="6">
        <f t="shared" si="2289"/>
        <v>0</v>
      </c>
      <c r="N3285" s="6">
        <f t="shared" si="2290"/>
        <v>2</v>
      </c>
      <c r="O3285" s="13">
        <f t="shared" si="2291"/>
        <v>0</v>
      </c>
      <c r="P3285" s="4">
        <f t="shared" si="2292"/>
        <v>0</v>
      </c>
      <c r="Q3285" s="4">
        <f t="shared" si="2293"/>
        <v>0</v>
      </c>
      <c r="R3285">
        <f t="shared" si="2294"/>
        <v>2</v>
      </c>
      <c r="S3285" s="4">
        <f t="shared" si="2295"/>
        <v>3</v>
      </c>
      <c r="T3285" s="15">
        <f t="shared" si="2296"/>
        <v>0</v>
      </c>
      <c r="U3285" s="4">
        <f t="shared" si="2297"/>
        <v>0</v>
      </c>
      <c r="V3285" s="4">
        <f t="shared" si="2298"/>
        <v>0</v>
      </c>
      <c r="W3285" s="4">
        <f t="shared" si="2299"/>
        <v>3</v>
      </c>
      <c r="X3285" s="6">
        <f t="shared" si="2300"/>
        <v>0</v>
      </c>
      <c r="Y3285" s="4">
        <f t="shared" si="2301"/>
        <v>0</v>
      </c>
      <c r="Z3285" s="6">
        <f t="shared" si="2302"/>
        <v>0</v>
      </c>
      <c r="AA3285" s="18">
        <f t="shared" si="2303"/>
        <v>2</v>
      </c>
      <c r="AB3285" s="9" t="str">
        <f t="shared" si="2327"/>
        <v>+2,3</v>
      </c>
      <c r="AC3285" s="9" t="str">
        <f>_xlfn.XLOOKUP(R3285,Sheet2!$H$3:$H$258,Sheet2!$I$3:$I$258,"-----")</f>
        <v>*****</v>
      </c>
      <c r="AD3285" s="9" t="str">
        <f>_xlfn.XLOOKUP(VALUE(AE3285),Sheet2!$N$3:$N$1000,Sheet2!$O$3:$O$1000,"********")</f>
        <v>ORDINAL</v>
      </c>
      <c r="AE3285" t="str">
        <f t="shared" si="2324"/>
        <v>6575</v>
      </c>
      <c r="AF3285" s="9" t="str">
        <f>IF(R3285&lt;200,"+"&amp;TEXT(R3285,"0"),"-"&amp;TEXT(_xlfn.XLOOKUP(R3285,Sheet2!$K$3:$K$130,Sheet2!$L$3:$L$130,"-----"),"0"))</f>
        <v>+2</v>
      </c>
      <c r="AG3285" s="9" t="str">
        <f t="shared" si="2304"/>
        <v/>
      </c>
      <c r="AH3285" s="9" t="str">
        <f t="shared" si="2305"/>
        <v>JMP +2,3</v>
      </c>
      <c r="AI3285" t="str">
        <f t="shared" si="2306"/>
        <v>0,+2,3</v>
      </c>
      <c r="AJ3285" s="16" t="str">
        <f t="shared" si="2307"/>
        <v>+2,3</v>
      </c>
      <c r="AK3285" t="str">
        <f t="shared" si="2308"/>
        <v>INC 0,0,SZC</v>
      </c>
      <c r="AL3285" s="4" t="str">
        <f t="shared" si="2309"/>
        <v>INC</v>
      </c>
      <c r="AM3285" s="4" t="str">
        <f t="shared" si="2310"/>
        <v/>
      </c>
      <c r="AN3285" s="4" t="str">
        <f t="shared" si="2311"/>
        <v/>
      </c>
      <c r="AO3285" s="4" t="str">
        <f t="shared" si="2312"/>
        <v/>
      </c>
      <c r="AP3285" s="15" t="str">
        <f t="shared" si="2313"/>
        <v>,SZC</v>
      </c>
      <c r="AQ3285" s="9" t="str">
        <f>_xlfn.XLOOKUP(D3285,Sheet2!$E$3:$E$101,Sheet2!$F$3:$F$101,"******************")</f>
        <v>******************</v>
      </c>
      <c r="AR3285" s="33" t="str">
        <f t="shared" si="2325"/>
        <v>DIB 0,MAP0</v>
      </c>
      <c r="AS3285" s="9" t="str">
        <f t="shared" si="2326"/>
        <v>DIB</v>
      </c>
      <c r="AT3285" s="4">
        <f t="shared" si="2314"/>
        <v>0</v>
      </c>
      <c r="AU3285" s="6">
        <f t="shared" si="2315"/>
        <v>0</v>
      </c>
      <c r="AV3285" s="4" t="str">
        <f t="shared" si="2328"/>
        <v/>
      </c>
      <c r="AW3285" s="4">
        <f t="shared" si="2316"/>
        <v>2</v>
      </c>
      <c r="AX3285" s="4" t="str">
        <f>_xlfn.XLOOKUP(AW3285,Sheet2!$Q$3:$Q$66,Sheet2!$R$3:$R$66,"**")</f>
        <v>MAP0</v>
      </c>
      <c r="AY3285" s="4">
        <f t="shared" si="2317"/>
        <v>3</v>
      </c>
      <c r="AZ3285" s="16" t="str">
        <f t="shared" si="2318"/>
        <v>SKPBN</v>
      </c>
    </row>
    <row r="3286" spans="1:52" x14ac:dyDescent="0.35">
      <c r="A3286" s="5" t="s">
        <v>127</v>
      </c>
      <c r="B3286" s="3">
        <v>3</v>
      </c>
      <c r="C3286" s="1">
        <f t="shared" si="2320"/>
        <v>6574</v>
      </c>
      <c r="D3286" s="2">
        <v>0</v>
      </c>
      <c r="E3286" s="2" t="str">
        <f>_xlfn.XLOOKUP(C3286,Sheet2!$N$3:$N$1000,Sheet2!$O$3:$O$1000,"")</f>
        <v>RVTMP</v>
      </c>
      <c r="F3286" s="9" t="str">
        <f t="shared" si="2329"/>
        <v>0</v>
      </c>
      <c r="G3286" s="4" t="str">
        <f t="shared" si="2322"/>
        <v>0</v>
      </c>
      <c r="H3286" s="4">
        <f t="shared" si="2323"/>
        <v>0</v>
      </c>
      <c r="I3286" s="6">
        <f t="shared" si="2285"/>
        <v>0</v>
      </c>
      <c r="J3286" s="6">
        <f t="shared" si="2286"/>
        <v>0</v>
      </c>
      <c r="K3286" s="6">
        <f t="shared" si="2287"/>
        <v>0</v>
      </c>
      <c r="L3286" s="6">
        <f t="shared" si="2288"/>
        <v>0</v>
      </c>
      <c r="M3286" s="6">
        <f t="shared" si="2289"/>
        <v>0</v>
      </c>
      <c r="N3286" s="6">
        <f t="shared" si="2290"/>
        <v>0</v>
      </c>
      <c r="O3286" s="13">
        <f t="shared" si="2291"/>
        <v>0</v>
      </c>
      <c r="P3286" s="4">
        <f t="shared" si="2292"/>
        <v>0</v>
      </c>
      <c r="Q3286" s="4">
        <f t="shared" si="2293"/>
        <v>0</v>
      </c>
      <c r="R3286">
        <f t="shared" si="2294"/>
        <v>0</v>
      </c>
      <c r="S3286" s="4">
        <f t="shared" si="2295"/>
        <v>0</v>
      </c>
      <c r="T3286" s="15">
        <f t="shared" si="2296"/>
        <v>0</v>
      </c>
      <c r="U3286" s="4">
        <f t="shared" si="2297"/>
        <v>0</v>
      </c>
      <c r="V3286" s="4">
        <f t="shared" si="2298"/>
        <v>0</v>
      </c>
      <c r="W3286" s="4">
        <f t="shared" si="2299"/>
        <v>0</v>
      </c>
      <c r="X3286" s="6">
        <f t="shared" si="2300"/>
        <v>0</v>
      </c>
      <c r="Y3286" s="4">
        <f t="shared" si="2301"/>
        <v>0</v>
      </c>
      <c r="Z3286" s="6">
        <f t="shared" si="2302"/>
        <v>0</v>
      </c>
      <c r="AA3286" s="18">
        <f t="shared" si="2303"/>
        <v>0</v>
      </c>
      <c r="AB3286" s="9" t="str">
        <f t="shared" si="2327"/>
        <v>0</v>
      </c>
      <c r="AC3286" s="9" t="str">
        <f>_xlfn.XLOOKUP(R3286,Sheet2!$H$3:$H$258,Sheet2!$I$3:$I$258,"-----")</f>
        <v>0</v>
      </c>
      <c r="AD3286" s="9" t="str">
        <f>_xlfn.XLOOKUP(VALUE(AE3286),Sheet2!$N$3:$N$1000,Sheet2!$O$3:$O$1000,"********")</f>
        <v>RVTMP</v>
      </c>
      <c r="AE3286" t="str">
        <f t="shared" si="2324"/>
        <v>6574</v>
      </c>
      <c r="AF3286" s="9" t="str">
        <f>IF(R3286&lt;200,"+"&amp;TEXT(R3286,"0"),"-"&amp;TEXT(_xlfn.XLOOKUP(R3286,Sheet2!$K$3:$K$130,Sheet2!$L$3:$L$130,"-----"),"0"))</f>
        <v>+0</v>
      </c>
      <c r="AG3286" s="9" t="str">
        <f t="shared" si="2304"/>
        <v/>
      </c>
      <c r="AH3286" s="9" t="str">
        <f t="shared" si="2305"/>
        <v>JMP 0</v>
      </c>
      <c r="AI3286" t="str">
        <f t="shared" si="2306"/>
        <v>0,0</v>
      </c>
      <c r="AJ3286" s="16" t="str">
        <f t="shared" si="2307"/>
        <v>0</v>
      </c>
      <c r="AK3286" t="str">
        <f t="shared" si="2308"/>
        <v>COM 0,0</v>
      </c>
      <c r="AL3286" s="4" t="str">
        <f t="shared" si="2309"/>
        <v>COM</v>
      </c>
      <c r="AM3286" s="4" t="str">
        <f t="shared" si="2310"/>
        <v/>
      </c>
      <c r="AN3286" s="4" t="str">
        <f t="shared" si="2311"/>
        <v/>
      </c>
      <c r="AO3286" s="4" t="str">
        <f t="shared" si="2312"/>
        <v/>
      </c>
      <c r="AP3286" s="15" t="str">
        <f t="shared" si="2313"/>
        <v/>
      </c>
      <c r="AQ3286" s="9" t="str">
        <f>_xlfn.XLOOKUP(D3286,Sheet2!$E$3:$E$101,Sheet2!$F$3:$F$101,"******************")</f>
        <v>0</v>
      </c>
      <c r="AR3286" s="33" t="str">
        <f t="shared" si="2325"/>
        <v>NIO 0</v>
      </c>
      <c r="AS3286" s="9" t="str">
        <f t="shared" si="2326"/>
        <v>DOC</v>
      </c>
      <c r="AT3286" s="4">
        <f t="shared" si="2314"/>
        <v>0</v>
      </c>
      <c r="AU3286" s="6">
        <f t="shared" si="2315"/>
        <v>0</v>
      </c>
      <c r="AV3286" s="4" t="str">
        <f t="shared" si="2328"/>
        <v/>
      </c>
      <c r="AW3286" s="4">
        <f t="shared" si="2316"/>
        <v>0</v>
      </c>
      <c r="AX3286" s="4" t="str">
        <f>_xlfn.XLOOKUP(AW3286,Sheet2!$Q$3:$Q$66,Sheet2!$R$3:$R$66,"**")</f>
        <v>0</v>
      </c>
      <c r="AY3286" s="4">
        <f t="shared" si="2317"/>
        <v>0</v>
      </c>
      <c r="AZ3286" s="16" t="str">
        <f t="shared" si="2318"/>
        <v>SKPBN</v>
      </c>
    </row>
    <row r="3287" spans="1:52" x14ac:dyDescent="0.35">
      <c r="B3287" s="3">
        <f t="shared" si="2319"/>
        <v>4</v>
      </c>
      <c r="C3287" s="1">
        <f t="shared" si="2320"/>
        <v>6575</v>
      </c>
      <c r="D3287" s="2">
        <v>0</v>
      </c>
      <c r="E3287" s="2" t="str">
        <f>_xlfn.XLOOKUP(C3287,Sheet2!$N$3:$N$1000,Sheet2!$O$3:$O$1000,"")</f>
        <v>ORDINAL</v>
      </c>
      <c r="F3287" s="9" t="str">
        <f t="shared" si="2329"/>
        <v>0</v>
      </c>
      <c r="G3287" s="4" t="str">
        <f t="shared" si="2322"/>
        <v>0</v>
      </c>
      <c r="H3287" s="4">
        <f t="shared" si="2323"/>
        <v>0</v>
      </c>
      <c r="I3287" s="6">
        <f t="shared" si="2285"/>
        <v>0</v>
      </c>
      <c r="J3287" s="6">
        <f t="shared" si="2286"/>
        <v>0</v>
      </c>
      <c r="K3287" s="6">
        <f t="shared" si="2287"/>
        <v>0</v>
      </c>
      <c r="L3287" s="6">
        <f t="shared" si="2288"/>
        <v>0</v>
      </c>
      <c r="M3287" s="6">
        <f t="shared" si="2289"/>
        <v>0</v>
      </c>
      <c r="N3287" s="6">
        <f t="shared" si="2290"/>
        <v>0</v>
      </c>
      <c r="O3287" s="13">
        <f t="shared" si="2291"/>
        <v>0</v>
      </c>
      <c r="P3287" s="4">
        <f t="shared" si="2292"/>
        <v>0</v>
      </c>
      <c r="Q3287" s="4">
        <f t="shared" si="2293"/>
        <v>0</v>
      </c>
      <c r="R3287">
        <f t="shared" si="2294"/>
        <v>0</v>
      </c>
      <c r="S3287" s="4">
        <f t="shared" si="2295"/>
        <v>0</v>
      </c>
      <c r="T3287" s="15">
        <f t="shared" si="2296"/>
        <v>0</v>
      </c>
      <c r="U3287" s="4">
        <f t="shared" si="2297"/>
        <v>0</v>
      </c>
      <c r="V3287" s="4">
        <f t="shared" si="2298"/>
        <v>0</v>
      </c>
      <c r="W3287" s="4">
        <f t="shared" si="2299"/>
        <v>0</v>
      </c>
      <c r="X3287" s="6">
        <f t="shared" si="2300"/>
        <v>0</v>
      </c>
      <c r="Y3287" s="4">
        <f t="shared" si="2301"/>
        <v>0</v>
      </c>
      <c r="Z3287" s="6">
        <f t="shared" si="2302"/>
        <v>0</v>
      </c>
      <c r="AA3287" s="18">
        <f t="shared" si="2303"/>
        <v>0</v>
      </c>
      <c r="AB3287" s="9" t="str">
        <f t="shared" si="2327"/>
        <v>0</v>
      </c>
      <c r="AC3287" s="9" t="str">
        <f>_xlfn.XLOOKUP(R3287,Sheet2!$H$3:$H$258,Sheet2!$I$3:$I$258,"-----")</f>
        <v>0</v>
      </c>
      <c r="AD3287" s="9" t="str">
        <f>_xlfn.XLOOKUP(VALUE(AE3287),Sheet2!$N$3:$N$1000,Sheet2!$O$3:$O$1000,"********")</f>
        <v>ORDINAL</v>
      </c>
      <c r="AE3287" t="str">
        <f t="shared" si="2324"/>
        <v>6575</v>
      </c>
      <c r="AF3287" s="9" t="str">
        <f>IF(R3287&lt;200,"+"&amp;TEXT(R3287,"0"),"-"&amp;TEXT(_xlfn.XLOOKUP(R3287,Sheet2!$K$3:$K$130,Sheet2!$L$3:$L$130,"-----"),"0"))</f>
        <v>+0</v>
      </c>
      <c r="AG3287" s="9" t="str">
        <f t="shared" si="2304"/>
        <v/>
      </c>
      <c r="AH3287" s="9" t="str">
        <f t="shared" si="2305"/>
        <v>JMP 0</v>
      </c>
      <c r="AI3287" t="str">
        <f t="shared" si="2306"/>
        <v>0,0</v>
      </c>
      <c r="AJ3287" s="16" t="str">
        <f t="shared" si="2307"/>
        <v>0</v>
      </c>
      <c r="AK3287" t="str">
        <f t="shared" si="2308"/>
        <v>COM 0,0</v>
      </c>
      <c r="AL3287" s="4" t="str">
        <f t="shared" si="2309"/>
        <v>COM</v>
      </c>
      <c r="AM3287" s="4" t="str">
        <f t="shared" si="2310"/>
        <v/>
      </c>
      <c r="AN3287" s="4" t="str">
        <f t="shared" si="2311"/>
        <v/>
      </c>
      <c r="AO3287" s="4" t="str">
        <f t="shared" si="2312"/>
        <v/>
      </c>
      <c r="AP3287" s="15" t="str">
        <f t="shared" si="2313"/>
        <v/>
      </c>
      <c r="AQ3287" s="9" t="str">
        <f>_xlfn.XLOOKUP(D3287,Sheet2!$E$3:$E$101,Sheet2!$F$3:$F$101,"******************")</f>
        <v>0</v>
      </c>
      <c r="AR3287" s="33" t="str">
        <f t="shared" si="2325"/>
        <v>NIO 0</v>
      </c>
      <c r="AS3287" s="9" t="str">
        <f t="shared" si="2326"/>
        <v>DOC</v>
      </c>
      <c r="AT3287" s="4">
        <f t="shared" si="2314"/>
        <v>0</v>
      </c>
      <c r="AU3287" s="6">
        <f t="shared" si="2315"/>
        <v>0</v>
      </c>
      <c r="AV3287" s="4" t="str">
        <f t="shared" si="2328"/>
        <v/>
      </c>
      <c r="AW3287" s="4">
        <f t="shared" si="2316"/>
        <v>0</v>
      </c>
      <c r="AX3287" s="4" t="str">
        <f>_xlfn.XLOOKUP(AW3287,Sheet2!$Q$3:$Q$66,Sheet2!$R$3:$R$66,"**")</f>
        <v>0</v>
      </c>
      <c r="AY3287" s="4">
        <f t="shared" si="2317"/>
        <v>0</v>
      </c>
      <c r="AZ3287" s="16" t="str">
        <f t="shared" si="2318"/>
        <v>SKPBN</v>
      </c>
    </row>
    <row r="3288" spans="1:52" x14ac:dyDescent="0.35">
      <c r="B3288" s="3">
        <f t="shared" si="2319"/>
        <v>5</v>
      </c>
      <c r="C3288" s="1">
        <f t="shared" si="2320"/>
        <v>6576</v>
      </c>
      <c r="D3288" s="2">
        <v>0</v>
      </c>
      <c r="E3288" s="2" t="str">
        <f>_xlfn.XLOOKUP(C3288,Sheet2!$N$3:$N$1000,Sheet2!$O$3:$O$1000,"")</f>
        <v>NUCAL</v>
      </c>
      <c r="F3288" s="9" t="str">
        <f t="shared" si="2329"/>
        <v>0</v>
      </c>
      <c r="G3288" s="4" t="str">
        <f t="shared" si="2322"/>
        <v>0</v>
      </c>
      <c r="H3288" s="4">
        <f t="shared" si="2323"/>
        <v>0</v>
      </c>
      <c r="I3288" s="6">
        <f t="shared" si="2285"/>
        <v>0</v>
      </c>
      <c r="J3288" s="6">
        <f t="shared" si="2286"/>
        <v>0</v>
      </c>
      <c r="K3288" s="6">
        <f t="shared" si="2287"/>
        <v>0</v>
      </c>
      <c r="L3288" s="6">
        <f t="shared" si="2288"/>
        <v>0</v>
      </c>
      <c r="M3288" s="6">
        <f t="shared" si="2289"/>
        <v>0</v>
      </c>
      <c r="N3288" s="6">
        <f t="shared" si="2290"/>
        <v>0</v>
      </c>
      <c r="O3288" s="13">
        <f t="shared" si="2291"/>
        <v>0</v>
      </c>
      <c r="P3288" s="4">
        <f t="shared" si="2292"/>
        <v>0</v>
      </c>
      <c r="Q3288" s="4">
        <f t="shared" si="2293"/>
        <v>0</v>
      </c>
      <c r="R3288">
        <f t="shared" si="2294"/>
        <v>0</v>
      </c>
      <c r="S3288" s="4">
        <f t="shared" si="2295"/>
        <v>0</v>
      </c>
      <c r="T3288" s="15">
        <f t="shared" si="2296"/>
        <v>0</v>
      </c>
      <c r="U3288" s="4">
        <f t="shared" si="2297"/>
        <v>0</v>
      </c>
      <c r="V3288" s="4">
        <f t="shared" si="2298"/>
        <v>0</v>
      </c>
      <c r="W3288" s="4">
        <f t="shared" si="2299"/>
        <v>0</v>
      </c>
      <c r="X3288" s="6">
        <f t="shared" si="2300"/>
        <v>0</v>
      </c>
      <c r="Y3288" s="4">
        <f t="shared" si="2301"/>
        <v>0</v>
      </c>
      <c r="Z3288" s="6">
        <f t="shared" si="2302"/>
        <v>0</v>
      </c>
      <c r="AA3288" s="18">
        <f t="shared" si="2303"/>
        <v>0</v>
      </c>
      <c r="AB3288" s="9" t="str">
        <f t="shared" si="2327"/>
        <v>0</v>
      </c>
      <c r="AC3288" s="9" t="str">
        <f>_xlfn.XLOOKUP(R3288,Sheet2!$H$3:$H$258,Sheet2!$I$3:$I$258,"-----")</f>
        <v>0</v>
      </c>
      <c r="AD3288" s="9" t="str">
        <f>_xlfn.XLOOKUP(VALUE(AE3288),Sheet2!$N$3:$N$1000,Sheet2!$O$3:$O$1000,"********")</f>
        <v>NUCAL</v>
      </c>
      <c r="AE3288" t="str">
        <f t="shared" si="2324"/>
        <v>6576</v>
      </c>
      <c r="AF3288" s="9" t="str">
        <f>IF(R3288&lt;200,"+"&amp;TEXT(R3288,"0"),"-"&amp;TEXT(_xlfn.XLOOKUP(R3288,Sheet2!$K$3:$K$130,Sheet2!$L$3:$L$130,"-----"),"0"))</f>
        <v>+0</v>
      </c>
      <c r="AG3288" s="9" t="str">
        <f t="shared" si="2304"/>
        <v/>
      </c>
      <c r="AH3288" s="9" t="str">
        <f t="shared" si="2305"/>
        <v>JMP 0</v>
      </c>
      <c r="AI3288" t="str">
        <f t="shared" si="2306"/>
        <v>0,0</v>
      </c>
      <c r="AJ3288" s="16" t="str">
        <f t="shared" si="2307"/>
        <v>0</v>
      </c>
      <c r="AK3288" t="str">
        <f t="shared" si="2308"/>
        <v>COM 0,0</v>
      </c>
      <c r="AL3288" s="4" t="str">
        <f t="shared" si="2309"/>
        <v>COM</v>
      </c>
      <c r="AM3288" s="4" t="str">
        <f t="shared" si="2310"/>
        <v/>
      </c>
      <c r="AN3288" s="4" t="str">
        <f t="shared" si="2311"/>
        <v/>
      </c>
      <c r="AO3288" s="4" t="str">
        <f t="shared" si="2312"/>
        <v/>
      </c>
      <c r="AP3288" s="15" t="str">
        <f t="shared" si="2313"/>
        <v/>
      </c>
      <c r="AQ3288" s="9" t="str">
        <f>_xlfn.XLOOKUP(D3288,Sheet2!$E$3:$E$101,Sheet2!$F$3:$F$101,"******************")</f>
        <v>0</v>
      </c>
      <c r="AR3288" s="33" t="str">
        <f t="shared" si="2325"/>
        <v>NIO 0</v>
      </c>
      <c r="AS3288" s="9" t="str">
        <f t="shared" si="2326"/>
        <v>DOC</v>
      </c>
      <c r="AT3288" s="4">
        <f t="shared" si="2314"/>
        <v>0</v>
      </c>
      <c r="AU3288" s="6">
        <f t="shared" si="2315"/>
        <v>0</v>
      </c>
      <c r="AV3288" s="4" t="str">
        <f t="shared" si="2328"/>
        <v/>
      </c>
      <c r="AW3288" s="4">
        <f t="shared" si="2316"/>
        <v>0</v>
      </c>
      <c r="AX3288" s="4" t="str">
        <f>_xlfn.XLOOKUP(AW3288,Sheet2!$Q$3:$Q$66,Sheet2!$R$3:$R$66,"**")</f>
        <v>0</v>
      </c>
      <c r="AY3288" s="4">
        <f t="shared" si="2317"/>
        <v>0</v>
      </c>
      <c r="AZ3288" s="16" t="str">
        <f t="shared" si="2318"/>
        <v>SKPBN</v>
      </c>
    </row>
    <row r="3289" spans="1:52" x14ac:dyDescent="0.35">
      <c r="B3289" s="3">
        <f t="shared" si="2319"/>
        <v>6</v>
      </c>
      <c r="C3289" s="1">
        <f t="shared" si="2320"/>
        <v>6577</v>
      </c>
      <c r="D3289" s="2">
        <v>0</v>
      </c>
      <c r="E3289" s="2" t="str">
        <f>_xlfn.XLOOKUP(C3289,Sheet2!$N$3:$N$1000,Sheet2!$O$3:$O$1000,"")</f>
        <v>SVTIME</v>
      </c>
      <c r="F3289" s="9" t="str">
        <f t="shared" si="2329"/>
        <v>0</v>
      </c>
      <c r="G3289" s="4" t="str">
        <f t="shared" si="2322"/>
        <v>0</v>
      </c>
      <c r="H3289" s="4">
        <f t="shared" si="2323"/>
        <v>0</v>
      </c>
      <c r="I3289" s="6">
        <f t="shared" si="2285"/>
        <v>0</v>
      </c>
      <c r="J3289" s="6">
        <f t="shared" si="2286"/>
        <v>0</v>
      </c>
      <c r="K3289" s="6">
        <f t="shared" si="2287"/>
        <v>0</v>
      </c>
      <c r="L3289" s="6">
        <f t="shared" si="2288"/>
        <v>0</v>
      </c>
      <c r="M3289" s="6">
        <f t="shared" si="2289"/>
        <v>0</v>
      </c>
      <c r="N3289" s="6">
        <f t="shared" si="2290"/>
        <v>0</v>
      </c>
      <c r="O3289" s="13">
        <f t="shared" si="2291"/>
        <v>0</v>
      </c>
      <c r="P3289" s="4">
        <f t="shared" si="2292"/>
        <v>0</v>
      </c>
      <c r="Q3289" s="4">
        <f t="shared" si="2293"/>
        <v>0</v>
      </c>
      <c r="R3289">
        <f t="shared" si="2294"/>
        <v>0</v>
      </c>
      <c r="S3289" s="4">
        <f t="shared" si="2295"/>
        <v>0</v>
      </c>
      <c r="T3289" s="15">
        <f t="shared" si="2296"/>
        <v>0</v>
      </c>
      <c r="U3289" s="4">
        <f t="shared" si="2297"/>
        <v>0</v>
      </c>
      <c r="V3289" s="4">
        <f t="shared" si="2298"/>
        <v>0</v>
      </c>
      <c r="W3289" s="4">
        <f t="shared" si="2299"/>
        <v>0</v>
      </c>
      <c r="X3289" s="6">
        <f t="shared" si="2300"/>
        <v>0</v>
      </c>
      <c r="Y3289" s="4">
        <f t="shared" si="2301"/>
        <v>0</v>
      </c>
      <c r="Z3289" s="6">
        <f t="shared" si="2302"/>
        <v>0</v>
      </c>
      <c r="AA3289" s="18">
        <f t="shared" si="2303"/>
        <v>0</v>
      </c>
      <c r="AB3289" s="9" t="str">
        <f t="shared" si="2327"/>
        <v>0</v>
      </c>
      <c r="AC3289" s="9" t="str">
        <f>_xlfn.XLOOKUP(R3289,Sheet2!$H$3:$H$258,Sheet2!$I$3:$I$258,"-----")</f>
        <v>0</v>
      </c>
      <c r="AD3289" s="9" t="str">
        <f>_xlfn.XLOOKUP(VALUE(AE3289),Sheet2!$N$3:$N$1000,Sheet2!$O$3:$O$1000,"********")</f>
        <v>SVTIME</v>
      </c>
      <c r="AE3289" t="str">
        <f t="shared" si="2324"/>
        <v>6577</v>
      </c>
      <c r="AF3289" s="9" t="str">
        <f>IF(R3289&lt;200,"+"&amp;TEXT(R3289,"0"),"-"&amp;TEXT(_xlfn.XLOOKUP(R3289,Sheet2!$K$3:$K$130,Sheet2!$L$3:$L$130,"-----"),"0"))</f>
        <v>+0</v>
      </c>
      <c r="AG3289" s="9" t="str">
        <f t="shared" si="2304"/>
        <v/>
      </c>
      <c r="AH3289" s="9" t="str">
        <f t="shared" si="2305"/>
        <v>JMP 0</v>
      </c>
      <c r="AI3289" t="str">
        <f t="shared" si="2306"/>
        <v>0,0</v>
      </c>
      <c r="AJ3289" s="16" t="str">
        <f t="shared" si="2307"/>
        <v>0</v>
      </c>
      <c r="AK3289" t="str">
        <f t="shared" si="2308"/>
        <v>COM 0,0</v>
      </c>
      <c r="AL3289" s="4" t="str">
        <f t="shared" si="2309"/>
        <v>COM</v>
      </c>
      <c r="AM3289" s="4" t="str">
        <f t="shared" si="2310"/>
        <v/>
      </c>
      <c r="AN3289" s="4" t="str">
        <f t="shared" si="2311"/>
        <v/>
      </c>
      <c r="AO3289" s="4" t="str">
        <f t="shared" si="2312"/>
        <v/>
      </c>
      <c r="AP3289" s="15" t="str">
        <f t="shared" si="2313"/>
        <v/>
      </c>
      <c r="AQ3289" s="9" t="str">
        <f>_xlfn.XLOOKUP(D3289,Sheet2!$E$3:$E$101,Sheet2!$F$3:$F$101,"******************")</f>
        <v>0</v>
      </c>
      <c r="AR3289" s="33" t="str">
        <f t="shared" si="2325"/>
        <v>NIO 0</v>
      </c>
      <c r="AS3289" s="9" t="str">
        <f t="shared" si="2326"/>
        <v>DOC</v>
      </c>
      <c r="AT3289" s="4">
        <f t="shared" si="2314"/>
        <v>0</v>
      </c>
      <c r="AU3289" s="6">
        <f t="shared" si="2315"/>
        <v>0</v>
      </c>
      <c r="AV3289" s="4" t="str">
        <f t="shared" si="2328"/>
        <v/>
      </c>
      <c r="AW3289" s="4">
        <f t="shared" si="2316"/>
        <v>0</v>
      </c>
      <c r="AX3289" s="4" t="str">
        <f>_xlfn.XLOOKUP(AW3289,Sheet2!$Q$3:$Q$66,Sheet2!$R$3:$R$66,"**")</f>
        <v>0</v>
      </c>
      <c r="AY3289" s="4">
        <f t="shared" si="2317"/>
        <v>0</v>
      </c>
      <c r="AZ3289" s="16" t="str">
        <f t="shared" si="2318"/>
        <v>SKPBN</v>
      </c>
    </row>
    <row r="3290" spans="1:52" x14ac:dyDescent="0.35">
      <c r="B3290" s="3">
        <f t="shared" si="2319"/>
        <v>7</v>
      </c>
      <c r="C3290" s="1">
        <v>6600</v>
      </c>
      <c r="D3290" s="2">
        <v>6125</v>
      </c>
      <c r="E3290" s="2" t="str">
        <f>_xlfn.XLOOKUP(C3290,Sheet2!$N$3:$N$1000,Sheet2!$O$3:$O$1000,"")</f>
        <v>TUMBLER</v>
      </c>
      <c r="F3290" s="9" t="str">
        <f t="shared" si="2329"/>
        <v>JSR @C377</v>
      </c>
      <c r="G3290" s="4" t="str">
        <f t="shared" si="2322"/>
        <v>14</v>
      </c>
      <c r="H3290" s="4">
        <f t="shared" si="2323"/>
        <v>125</v>
      </c>
      <c r="I3290" s="6">
        <f t="shared" si="2285"/>
        <v>0</v>
      </c>
      <c r="J3290" s="6">
        <f t="shared" si="2286"/>
        <v>0</v>
      </c>
      <c r="K3290" s="6">
        <f t="shared" si="2287"/>
        <v>6</v>
      </c>
      <c r="L3290" s="6">
        <f t="shared" si="2288"/>
        <v>1</v>
      </c>
      <c r="M3290" s="6">
        <f t="shared" si="2289"/>
        <v>2</v>
      </c>
      <c r="N3290" s="6">
        <f t="shared" si="2290"/>
        <v>5</v>
      </c>
      <c r="O3290" s="13">
        <f t="shared" si="2291"/>
        <v>1</v>
      </c>
      <c r="P3290" s="4">
        <f t="shared" si="2292"/>
        <v>0</v>
      </c>
      <c r="Q3290" s="4">
        <f t="shared" si="2293"/>
        <v>1</v>
      </c>
      <c r="R3290">
        <f t="shared" si="2294"/>
        <v>125</v>
      </c>
      <c r="S3290" s="4">
        <f t="shared" si="2295"/>
        <v>0</v>
      </c>
      <c r="T3290" s="15">
        <f t="shared" si="2296"/>
        <v>1</v>
      </c>
      <c r="U3290" s="4">
        <f t="shared" si="2297"/>
        <v>0</v>
      </c>
      <c r="V3290" s="4">
        <f t="shared" si="2298"/>
        <v>1</v>
      </c>
      <c r="W3290" s="4">
        <f t="shared" si="2299"/>
        <v>4</v>
      </c>
      <c r="X3290" s="6">
        <f t="shared" si="2300"/>
        <v>1</v>
      </c>
      <c r="Y3290" s="4">
        <f t="shared" si="2301"/>
        <v>1</v>
      </c>
      <c r="Z3290" s="6">
        <f t="shared" si="2302"/>
        <v>0</v>
      </c>
      <c r="AA3290" s="18">
        <f t="shared" si="2303"/>
        <v>5</v>
      </c>
      <c r="AB3290" s="9" t="str">
        <f t="shared" si="2327"/>
        <v>C377</v>
      </c>
      <c r="AC3290" s="9" t="str">
        <f>_xlfn.XLOOKUP(R3290,Sheet2!$H$3:$H$258,Sheet2!$I$3:$I$258,"-----")</f>
        <v>C377</v>
      </c>
      <c r="AD3290" s="9" t="str">
        <f>_xlfn.XLOOKUP(VALUE(AE3290),Sheet2!$N$3:$N$1000,Sheet2!$O$3:$O$1000,"********")</f>
        <v>********</v>
      </c>
      <c r="AE3290" t="str">
        <f t="shared" si="2324"/>
        <v>6725</v>
      </c>
      <c r="AF3290" s="9" t="str">
        <f>IF(R3290&lt;200,"+"&amp;TEXT(R3290,"0"),"-"&amp;TEXT(_xlfn.XLOOKUP(R3290,Sheet2!$K$3:$K$130,Sheet2!$L$3:$L$130,"-----"),"0"))</f>
        <v>+125</v>
      </c>
      <c r="AG3290" s="9" t="str">
        <f t="shared" si="2304"/>
        <v>@</v>
      </c>
      <c r="AH3290" s="9" t="str">
        <f t="shared" si="2305"/>
        <v>JSR @C377</v>
      </c>
      <c r="AI3290" t="str">
        <f t="shared" si="2306"/>
        <v>1,@C377</v>
      </c>
      <c r="AJ3290" s="16" t="str">
        <f t="shared" si="2307"/>
        <v>@C377</v>
      </c>
      <c r="AK3290" t="str">
        <f t="shared" si="2308"/>
        <v>ADCZL 0,1,SNR</v>
      </c>
      <c r="AL3290" s="4" t="str">
        <f t="shared" si="2309"/>
        <v>ADC</v>
      </c>
      <c r="AM3290" s="4" t="str">
        <f t="shared" si="2310"/>
        <v>L</v>
      </c>
      <c r="AN3290" s="4" t="str">
        <f t="shared" si="2311"/>
        <v>Z</v>
      </c>
      <c r="AO3290" s="4" t="str">
        <f t="shared" si="2312"/>
        <v/>
      </c>
      <c r="AP3290" s="15" t="str">
        <f t="shared" si="2313"/>
        <v>,SNR</v>
      </c>
      <c r="AQ3290" s="9" t="str">
        <f>_xlfn.XLOOKUP(D3290,Sheet2!$E$3:$E$101,Sheet2!$F$3:$F$101,"******************")</f>
        <v>******************</v>
      </c>
      <c r="AR3290" s="33" t="str">
        <f t="shared" si="2325"/>
        <v>DOBS 1,**</v>
      </c>
      <c r="AS3290" s="9" t="str">
        <f t="shared" si="2326"/>
        <v>DOBS</v>
      </c>
      <c r="AT3290" s="4">
        <f t="shared" si="2314"/>
        <v>1</v>
      </c>
      <c r="AU3290" s="6">
        <f t="shared" si="2315"/>
        <v>1</v>
      </c>
      <c r="AV3290" s="4" t="str">
        <f t="shared" si="2328"/>
        <v>S</v>
      </c>
      <c r="AW3290" s="4">
        <f t="shared" si="2316"/>
        <v>25</v>
      </c>
      <c r="AX3290" s="4" t="str">
        <f>_xlfn.XLOOKUP(AW3290,Sheet2!$Q$3:$Q$66,Sheet2!$R$3:$R$66,"**")</f>
        <v>**</v>
      </c>
      <c r="AY3290" s="4">
        <f t="shared" si="2317"/>
        <v>4</v>
      </c>
      <c r="AZ3290" s="16" t="str">
        <f t="shared" si="2318"/>
        <v>SKPBZ</v>
      </c>
    </row>
    <row r="3291" spans="1:52" x14ac:dyDescent="0.35">
      <c r="B3291" s="3">
        <f t="shared" si="2319"/>
        <v>8</v>
      </c>
      <c r="C3291" s="1">
        <f t="shared" si="2320"/>
        <v>6601</v>
      </c>
      <c r="D3291" s="2">
        <v>0</v>
      </c>
      <c r="E3291" s="2" t="str">
        <f>_xlfn.XLOOKUP(C3291,Sheet2!$N$3:$N$1000,Sheet2!$O$3:$O$1000,"")</f>
        <v>LUCK</v>
      </c>
      <c r="F3291" s="9" t="str">
        <f t="shared" si="2329"/>
        <v>0</v>
      </c>
      <c r="G3291" s="4" t="str">
        <f t="shared" si="2322"/>
        <v>0</v>
      </c>
      <c r="H3291" s="4">
        <f t="shared" si="2323"/>
        <v>0</v>
      </c>
      <c r="I3291" s="6">
        <f t="shared" si="2285"/>
        <v>0</v>
      </c>
      <c r="J3291" s="6">
        <f t="shared" si="2286"/>
        <v>0</v>
      </c>
      <c r="K3291" s="6">
        <f t="shared" si="2287"/>
        <v>0</v>
      </c>
      <c r="L3291" s="6">
        <f t="shared" si="2288"/>
        <v>0</v>
      </c>
      <c r="M3291" s="6">
        <f t="shared" si="2289"/>
        <v>0</v>
      </c>
      <c r="N3291" s="6">
        <f t="shared" si="2290"/>
        <v>0</v>
      </c>
      <c r="O3291" s="13">
        <f t="shared" si="2291"/>
        <v>0</v>
      </c>
      <c r="P3291" s="4">
        <f t="shared" si="2292"/>
        <v>0</v>
      </c>
      <c r="Q3291" s="4">
        <f t="shared" si="2293"/>
        <v>0</v>
      </c>
      <c r="R3291">
        <f t="shared" si="2294"/>
        <v>0</v>
      </c>
      <c r="S3291" s="4">
        <f t="shared" si="2295"/>
        <v>0</v>
      </c>
      <c r="T3291" s="15">
        <f t="shared" si="2296"/>
        <v>0</v>
      </c>
      <c r="U3291" s="4">
        <f t="shared" si="2297"/>
        <v>0</v>
      </c>
      <c r="V3291" s="4">
        <f t="shared" si="2298"/>
        <v>0</v>
      </c>
      <c r="W3291" s="4">
        <f t="shared" si="2299"/>
        <v>0</v>
      </c>
      <c r="X3291" s="6">
        <f t="shared" si="2300"/>
        <v>0</v>
      </c>
      <c r="Y3291" s="4">
        <f t="shared" si="2301"/>
        <v>0</v>
      </c>
      <c r="Z3291" s="6">
        <f t="shared" si="2302"/>
        <v>0</v>
      </c>
      <c r="AA3291" s="18">
        <f t="shared" si="2303"/>
        <v>0</v>
      </c>
      <c r="AB3291" s="9" t="str">
        <f t="shared" si="2327"/>
        <v>0</v>
      </c>
      <c r="AC3291" s="9" t="str">
        <f>_xlfn.XLOOKUP(R3291,Sheet2!$H$3:$H$258,Sheet2!$I$3:$I$258,"-----")</f>
        <v>0</v>
      </c>
      <c r="AD3291" s="9" t="str">
        <f>_xlfn.XLOOKUP(VALUE(AE3291),Sheet2!$N$3:$N$1000,Sheet2!$O$3:$O$1000,"********")</f>
        <v>LUCK</v>
      </c>
      <c r="AE3291" t="str">
        <f t="shared" si="2324"/>
        <v>6601</v>
      </c>
      <c r="AF3291" s="9" t="str">
        <f>IF(R3291&lt;200,"+"&amp;TEXT(R3291,"0"),"-"&amp;TEXT(_xlfn.XLOOKUP(R3291,Sheet2!$K$3:$K$130,Sheet2!$L$3:$L$130,"-----"),"0"))</f>
        <v>+0</v>
      </c>
      <c r="AG3291" s="9" t="str">
        <f t="shared" si="2304"/>
        <v/>
      </c>
      <c r="AH3291" s="9" t="str">
        <f t="shared" si="2305"/>
        <v>JMP 0</v>
      </c>
      <c r="AI3291" t="str">
        <f t="shared" si="2306"/>
        <v>0,0</v>
      </c>
      <c r="AJ3291" s="16" t="str">
        <f t="shared" si="2307"/>
        <v>0</v>
      </c>
      <c r="AK3291" t="str">
        <f t="shared" si="2308"/>
        <v>COM 0,0</v>
      </c>
      <c r="AL3291" s="4" t="str">
        <f t="shared" si="2309"/>
        <v>COM</v>
      </c>
      <c r="AM3291" s="4" t="str">
        <f t="shared" si="2310"/>
        <v/>
      </c>
      <c r="AN3291" s="4" t="str">
        <f t="shared" si="2311"/>
        <v/>
      </c>
      <c r="AO3291" s="4" t="str">
        <f t="shared" si="2312"/>
        <v/>
      </c>
      <c r="AP3291" s="15" t="str">
        <f t="shared" si="2313"/>
        <v/>
      </c>
      <c r="AQ3291" s="9" t="str">
        <f>_xlfn.XLOOKUP(D3291,Sheet2!$E$3:$E$101,Sheet2!$F$3:$F$101,"******************")</f>
        <v>0</v>
      </c>
      <c r="AR3291" s="33" t="str">
        <f t="shared" si="2325"/>
        <v>NIO 0</v>
      </c>
      <c r="AS3291" s="9" t="str">
        <f t="shared" si="2326"/>
        <v>DOC</v>
      </c>
      <c r="AT3291" s="4">
        <f t="shared" si="2314"/>
        <v>0</v>
      </c>
      <c r="AU3291" s="6">
        <f t="shared" si="2315"/>
        <v>0</v>
      </c>
      <c r="AV3291" s="4" t="str">
        <f t="shared" si="2328"/>
        <v/>
      </c>
      <c r="AW3291" s="4">
        <f t="shared" si="2316"/>
        <v>0</v>
      </c>
      <c r="AX3291" s="4" t="str">
        <f>_xlfn.XLOOKUP(AW3291,Sheet2!$Q$3:$Q$66,Sheet2!$R$3:$R$66,"**")</f>
        <v>0</v>
      </c>
      <c r="AY3291" s="4">
        <f t="shared" si="2317"/>
        <v>0</v>
      </c>
      <c r="AZ3291" s="16" t="str">
        <f t="shared" si="2318"/>
        <v>SKPBN</v>
      </c>
    </row>
    <row r="3292" spans="1:52" x14ac:dyDescent="0.35">
      <c r="B3292" s="3">
        <f t="shared" si="2319"/>
        <v>9</v>
      </c>
      <c r="C3292" s="1">
        <f t="shared" si="2320"/>
        <v>6602</v>
      </c>
      <c r="D3292" s="2">
        <v>6342</v>
      </c>
      <c r="E3292" s="2" t="str">
        <f>_xlfn.XLOOKUP(C3292,Sheet2!$N$3:$N$1000,Sheet2!$O$3:$O$1000,"")</f>
        <v>KEYS</v>
      </c>
      <c r="F3292" s="9" t="str">
        <f t="shared" si="2329"/>
        <v>JSR @*****</v>
      </c>
      <c r="G3292" s="4" t="str">
        <f t="shared" si="2322"/>
        <v>14</v>
      </c>
      <c r="H3292" s="4">
        <f t="shared" si="2323"/>
        <v>342</v>
      </c>
      <c r="I3292" s="6">
        <f t="shared" si="2285"/>
        <v>0</v>
      </c>
      <c r="J3292" s="6">
        <f t="shared" si="2286"/>
        <v>0</v>
      </c>
      <c r="K3292" s="6">
        <f t="shared" si="2287"/>
        <v>6</v>
      </c>
      <c r="L3292" s="6">
        <f t="shared" si="2288"/>
        <v>3</v>
      </c>
      <c r="M3292" s="6">
        <f t="shared" si="2289"/>
        <v>4</v>
      </c>
      <c r="N3292" s="6">
        <f t="shared" si="2290"/>
        <v>2</v>
      </c>
      <c r="O3292" s="13">
        <f t="shared" si="2291"/>
        <v>1</v>
      </c>
      <c r="P3292" s="4">
        <f t="shared" si="2292"/>
        <v>0</v>
      </c>
      <c r="Q3292" s="4">
        <f t="shared" si="2293"/>
        <v>1</v>
      </c>
      <c r="R3292">
        <f t="shared" si="2294"/>
        <v>342</v>
      </c>
      <c r="S3292" s="4">
        <f t="shared" si="2295"/>
        <v>0</v>
      </c>
      <c r="T3292" s="15">
        <f t="shared" si="2296"/>
        <v>1</v>
      </c>
      <c r="U3292" s="4">
        <f t="shared" si="2297"/>
        <v>0</v>
      </c>
      <c r="V3292" s="4">
        <f t="shared" si="2298"/>
        <v>1</v>
      </c>
      <c r="W3292" s="4">
        <f t="shared" si="2299"/>
        <v>4</v>
      </c>
      <c r="X3292" s="6">
        <f t="shared" si="2300"/>
        <v>3</v>
      </c>
      <c r="Y3292" s="4">
        <f t="shared" si="2301"/>
        <v>2</v>
      </c>
      <c r="Z3292" s="6">
        <f t="shared" si="2302"/>
        <v>0</v>
      </c>
      <c r="AA3292" s="18">
        <f t="shared" si="2303"/>
        <v>2</v>
      </c>
      <c r="AB3292" s="9" t="str">
        <f t="shared" si="2327"/>
        <v>*****</v>
      </c>
      <c r="AC3292" s="9" t="str">
        <f>_xlfn.XLOOKUP(R3292,Sheet2!$H$3:$H$258,Sheet2!$I$3:$I$258,"-----")</f>
        <v>*****</v>
      </c>
      <c r="AD3292" s="9" t="str">
        <f>_xlfn.XLOOKUP(VALUE(AE3292),Sheet2!$N$3:$N$1000,Sheet2!$O$3:$O$1000,"********")</f>
        <v>********</v>
      </c>
      <c r="AE3292" t="str">
        <f t="shared" si="2324"/>
        <v>6544</v>
      </c>
      <c r="AF3292" s="9" t="str">
        <f>IF(R3292&lt;200,"+"&amp;TEXT(R3292,"0"),"-"&amp;TEXT(_xlfn.XLOOKUP(R3292,Sheet2!$K$3:$K$130,Sheet2!$L$3:$L$130,"-----"),"0"))</f>
        <v>-36</v>
      </c>
      <c r="AG3292" s="9" t="str">
        <f t="shared" si="2304"/>
        <v>@</v>
      </c>
      <c r="AH3292" s="9" t="str">
        <f t="shared" si="2305"/>
        <v>JSR @*****</v>
      </c>
      <c r="AI3292" t="str">
        <f t="shared" si="2306"/>
        <v>1,@*****</v>
      </c>
      <c r="AJ3292" s="16" t="str">
        <f t="shared" si="2307"/>
        <v>@*****</v>
      </c>
      <c r="AK3292" t="str">
        <f t="shared" si="2308"/>
        <v>ADCOS 0,1,SZC</v>
      </c>
      <c r="AL3292" s="4" t="str">
        <f t="shared" si="2309"/>
        <v>ADC</v>
      </c>
      <c r="AM3292" s="4" t="str">
        <f t="shared" si="2310"/>
        <v>S</v>
      </c>
      <c r="AN3292" s="4" t="str">
        <f t="shared" si="2311"/>
        <v>O</v>
      </c>
      <c r="AO3292" s="4" t="str">
        <f t="shared" si="2312"/>
        <v/>
      </c>
      <c r="AP3292" s="15" t="str">
        <f t="shared" si="2313"/>
        <v>,SZC</v>
      </c>
      <c r="AQ3292" s="9" t="str">
        <f>_xlfn.XLOOKUP(D3292,Sheet2!$E$3:$E$101,Sheet2!$F$3:$F$101,"******************")</f>
        <v>******************</v>
      </c>
      <c r="AR3292" s="33" t="str">
        <f t="shared" si="2325"/>
        <v>DOBP 1,**</v>
      </c>
      <c r="AS3292" s="9" t="str">
        <f t="shared" si="2326"/>
        <v>DOBP</v>
      </c>
      <c r="AT3292" s="4">
        <f t="shared" si="2314"/>
        <v>1</v>
      </c>
      <c r="AU3292" s="6">
        <f t="shared" si="2315"/>
        <v>3</v>
      </c>
      <c r="AV3292" s="4" t="str">
        <f t="shared" si="2328"/>
        <v>P</v>
      </c>
      <c r="AW3292" s="4">
        <f t="shared" si="2316"/>
        <v>42</v>
      </c>
      <c r="AX3292" s="4" t="str">
        <f>_xlfn.XLOOKUP(AW3292,Sheet2!$Q$3:$Q$66,Sheet2!$R$3:$R$66,"**")</f>
        <v>**</v>
      </c>
      <c r="AY3292" s="4">
        <f t="shared" si="2317"/>
        <v>4</v>
      </c>
      <c r="AZ3292" s="16" t="str">
        <f t="shared" si="2318"/>
        <v>SKPDZ</v>
      </c>
    </row>
    <row r="3293" spans="1:52" x14ac:dyDescent="0.35">
      <c r="B3293" s="3">
        <f t="shared" si="2319"/>
        <v>10</v>
      </c>
      <c r="C3293" s="1">
        <f t="shared" si="2320"/>
        <v>6603</v>
      </c>
      <c r="D3293" s="2">
        <v>6076</v>
      </c>
      <c r="E3293" s="2" t="str">
        <f>_xlfn.XLOOKUP(C3293,Sheet2!$N$3:$N$1000,Sheet2!$O$3:$O$1000,"")</f>
        <v>KEYS+1</v>
      </c>
      <c r="F3293" s="9" t="str">
        <f t="shared" si="2329"/>
        <v>JSR @ZB13</v>
      </c>
      <c r="G3293" s="4" t="str">
        <f t="shared" si="2322"/>
        <v>14</v>
      </c>
      <c r="H3293" s="4">
        <f t="shared" si="2323"/>
        <v>76</v>
      </c>
      <c r="I3293" s="6">
        <f t="shared" si="2285"/>
        <v>0</v>
      </c>
      <c r="J3293" s="6">
        <f t="shared" si="2286"/>
        <v>0</v>
      </c>
      <c r="K3293" s="6">
        <f t="shared" si="2287"/>
        <v>6</v>
      </c>
      <c r="L3293" s="6">
        <f t="shared" si="2288"/>
        <v>0</v>
      </c>
      <c r="M3293" s="6">
        <f t="shared" si="2289"/>
        <v>7</v>
      </c>
      <c r="N3293" s="6">
        <f t="shared" si="2290"/>
        <v>6</v>
      </c>
      <c r="O3293" s="13">
        <f t="shared" si="2291"/>
        <v>1</v>
      </c>
      <c r="P3293" s="4">
        <f t="shared" si="2292"/>
        <v>0</v>
      </c>
      <c r="Q3293" s="4">
        <f t="shared" si="2293"/>
        <v>1</v>
      </c>
      <c r="R3293">
        <f t="shared" si="2294"/>
        <v>76</v>
      </c>
      <c r="S3293" s="4">
        <f t="shared" si="2295"/>
        <v>0</v>
      </c>
      <c r="T3293" s="15">
        <f t="shared" si="2296"/>
        <v>1</v>
      </c>
      <c r="U3293" s="4">
        <f t="shared" si="2297"/>
        <v>0</v>
      </c>
      <c r="V3293" s="4">
        <f t="shared" si="2298"/>
        <v>1</v>
      </c>
      <c r="W3293" s="4">
        <f t="shared" si="2299"/>
        <v>4</v>
      </c>
      <c r="X3293" s="6">
        <f t="shared" si="2300"/>
        <v>0</v>
      </c>
      <c r="Y3293" s="4">
        <f t="shared" si="2301"/>
        <v>3</v>
      </c>
      <c r="Z3293" s="6">
        <f t="shared" si="2302"/>
        <v>1</v>
      </c>
      <c r="AA3293" s="18">
        <f t="shared" si="2303"/>
        <v>6</v>
      </c>
      <c r="AB3293" s="9" t="str">
        <f t="shared" si="2327"/>
        <v>ZB13</v>
      </c>
      <c r="AC3293" s="9" t="str">
        <f>_xlfn.XLOOKUP(R3293,Sheet2!$H$3:$H$258,Sheet2!$I$3:$I$258,"-----")</f>
        <v>ZB13</v>
      </c>
      <c r="AD3293" s="9" t="str">
        <f>_xlfn.XLOOKUP(VALUE(AE3293),Sheet2!$N$3:$N$1000,Sheet2!$O$3:$O$1000,"********")</f>
        <v>********</v>
      </c>
      <c r="AE3293" t="str">
        <f t="shared" si="2324"/>
        <v>6701</v>
      </c>
      <c r="AF3293" s="9" t="str">
        <f>IF(R3293&lt;200,"+"&amp;TEXT(R3293,"0"),"-"&amp;TEXT(_xlfn.XLOOKUP(R3293,Sheet2!$K$3:$K$130,Sheet2!$L$3:$L$130,"-----"),"0"))</f>
        <v>+76</v>
      </c>
      <c r="AG3293" s="9" t="str">
        <f t="shared" si="2304"/>
        <v>@</v>
      </c>
      <c r="AH3293" s="9" t="str">
        <f t="shared" si="2305"/>
        <v>JSR @ZB13</v>
      </c>
      <c r="AI3293" t="str">
        <f t="shared" si="2306"/>
        <v>1,@ZB13</v>
      </c>
      <c r="AJ3293" s="16" t="str">
        <f t="shared" si="2307"/>
        <v>@ZB13</v>
      </c>
      <c r="AK3293" t="str">
        <f t="shared" si="2308"/>
        <v>ADCC# 0,1,SEZ</v>
      </c>
      <c r="AL3293" s="4" t="str">
        <f t="shared" si="2309"/>
        <v>ADC</v>
      </c>
      <c r="AM3293" s="4" t="str">
        <f t="shared" si="2310"/>
        <v/>
      </c>
      <c r="AN3293" s="4" t="str">
        <f t="shared" si="2311"/>
        <v>C</v>
      </c>
      <c r="AO3293" s="4" t="str">
        <f t="shared" si="2312"/>
        <v>#</v>
      </c>
      <c r="AP3293" s="15" t="str">
        <f t="shared" si="2313"/>
        <v>,SEZ</v>
      </c>
      <c r="AQ3293" s="9" t="str">
        <f>_xlfn.XLOOKUP(D3293,Sheet2!$E$3:$E$101,Sheet2!$F$3:$F$101,"******************")</f>
        <v>******************</v>
      </c>
      <c r="AR3293" s="33" t="str">
        <f t="shared" si="2325"/>
        <v>DOB 1,**</v>
      </c>
      <c r="AS3293" s="9" t="str">
        <f t="shared" si="2326"/>
        <v>DOB</v>
      </c>
      <c r="AT3293" s="4">
        <f t="shared" si="2314"/>
        <v>1</v>
      </c>
      <c r="AU3293" s="6">
        <f t="shared" si="2315"/>
        <v>0</v>
      </c>
      <c r="AV3293" s="4" t="str">
        <f t="shared" si="2328"/>
        <v/>
      </c>
      <c r="AW3293" s="4">
        <f t="shared" si="2316"/>
        <v>76</v>
      </c>
      <c r="AX3293" s="4" t="str">
        <f>_xlfn.XLOOKUP(AW3293,Sheet2!$Q$3:$Q$66,Sheet2!$R$3:$R$66,"**")</f>
        <v>**</v>
      </c>
      <c r="AY3293" s="4">
        <f t="shared" si="2317"/>
        <v>4</v>
      </c>
      <c r="AZ3293" s="16" t="str">
        <f t="shared" si="2318"/>
        <v>SKPBN</v>
      </c>
    </row>
    <row r="3294" spans="1:52" x14ac:dyDescent="0.35">
      <c r="B3294" s="3">
        <f t="shared" si="2319"/>
        <v>11</v>
      </c>
      <c r="C3294" s="1">
        <f t="shared" si="2320"/>
        <v>6604</v>
      </c>
      <c r="D3294" s="2">
        <v>6055</v>
      </c>
      <c r="E3294" s="2" t="str">
        <f>_xlfn.XLOOKUP(C3294,Sheet2!$N$3:$N$1000,Sheet2!$O$3:$O$1000,"")</f>
        <v>KEYS+2</v>
      </c>
      <c r="F3294" s="9" t="str">
        <f t="shared" si="2329"/>
        <v>JSR @.TU+2</v>
      </c>
      <c r="G3294" s="4" t="str">
        <f t="shared" si="2322"/>
        <v>14</v>
      </c>
      <c r="H3294" s="4">
        <f t="shared" si="2323"/>
        <v>55</v>
      </c>
      <c r="I3294" s="6">
        <f t="shared" si="2285"/>
        <v>0</v>
      </c>
      <c r="J3294" s="6">
        <f t="shared" si="2286"/>
        <v>0</v>
      </c>
      <c r="K3294" s="6">
        <f t="shared" si="2287"/>
        <v>6</v>
      </c>
      <c r="L3294" s="6">
        <f t="shared" si="2288"/>
        <v>0</v>
      </c>
      <c r="M3294" s="6">
        <f t="shared" si="2289"/>
        <v>5</v>
      </c>
      <c r="N3294" s="6">
        <f t="shared" si="2290"/>
        <v>5</v>
      </c>
      <c r="O3294" s="13">
        <f t="shared" si="2291"/>
        <v>1</v>
      </c>
      <c r="P3294" s="4">
        <f t="shared" si="2292"/>
        <v>0</v>
      </c>
      <c r="Q3294" s="4">
        <f t="shared" si="2293"/>
        <v>1</v>
      </c>
      <c r="R3294">
        <f t="shared" si="2294"/>
        <v>55</v>
      </c>
      <c r="S3294" s="4">
        <f t="shared" si="2295"/>
        <v>0</v>
      </c>
      <c r="T3294" s="15">
        <f t="shared" si="2296"/>
        <v>1</v>
      </c>
      <c r="U3294" s="4">
        <f t="shared" si="2297"/>
        <v>0</v>
      </c>
      <c r="V3294" s="4">
        <f t="shared" si="2298"/>
        <v>1</v>
      </c>
      <c r="W3294" s="4">
        <f t="shared" si="2299"/>
        <v>4</v>
      </c>
      <c r="X3294" s="6">
        <f t="shared" si="2300"/>
        <v>0</v>
      </c>
      <c r="Y3294" s="4">
        <f t="shared" si="2301"/>
        <v>2</v>
      </c>
      <c r="Z3294" s="6">
        <f t="shared" si="2302"/>
        <v>1</v>
      </c>
      <c r="AA3294" s="18">
        <f t="shared" si="2303"/>
        <v>5</v>
      </c>
      <c r="AB3294" s="9" t="str">
        <f t="shared" si="2327"/>
        <v>.TU+2</v>
      </c>
      <c r="AC3294" s="9" t="str">
        <f>_xlfn.XLOOKUP(R3294,Sheet2!$H$3:$H$258,Sheet2!$I$3:$I$258,"-----")</f>
        <v>.TU+2</v>
      </c>
      <c r="AD3294" s="9" t="str">
        <f>_xlfn.XLOOKUP(VALUE(AE3294),Sheet2!$N$3:$N$1000,Sheet2!$O$3:$O$1000,"********")</f>
        <v>********</v>
      </c>
      <c r="AE3294" t="str">
        <f t="shared" si="2324"/>
        <v>6661</v>
      </c>
      <c r="AF3294" s="9" t="str">
        <f>IF(R3294&lt;200,"+"&amp;TEXT(R3294,"0"),"-"&amp;TEXT(_xlfn.XLOOKUP(R3294,Sheet2!$K$3:$K$130,Sheet2!$L$3:$L$130,"-----"),"0"))</f>
        <v>+55</v>
      </c>
      <c r="AG3294" s="9" t="str">
        <f t="shared" si="2304"/>
        <v>@</v>
      </c>
      <c r="AH3294" s="9" t="str">
        <f t="shared" si="2305"/>
        <v>JSR @.TU+2</v>
      </c>
      <c r="AI3294" t="str">
        <f t="shared" si="2306"/>
        <v>1,@.TU+2</v>
      </c>
      <c r="AJ3294" s="16" t="str">
        <f t="shared" si="2307"/>
        <v>@.TU+2</v>
      </c>
      <c r="AK3294" t="str">
        <f t="shared" si="2308"/>
        <v>ADCO# 0,1,SNR</v>
      </c>
      <c r="AL3294" s="4" t="str">
        <f t="shared" si="2309"/>
        <v>ADC</v>
      </c>
      <c r="AM3294" s="4" t="str">
        <f t="shared" si="2310"/>
        <v/>
      </c>
      <c r="AN3294" s="4" t="str">
        <f t="shared" si="2311"/>
        <v>O</v>
      </c>
      <c r="AO3294" s="4" t="str">
        <f t="shared" si="2312"/>
        <v>#</v>
      </c>
      <c r="AP3294" s="15" t="str">
        <f t="shared" si="2313"/>
        <v>,SNR</v>
      </c>
      <c r="AQ3294" s="9" t="str">
        <f>_xlfn.XLOOKUP(D3294,Sheet2!$E$3:$E$101,Sheet2!$F$3:$F$101,"******************")</f>
        <v>******************</v>
      </c>
      <c r="AR3294" s="33" t="str">
        <f t="shared" si="2325"/>
        <v>DOB 1,**</v>
      </c>
      <c r="AS3294" s="9" t="str">
        <f t="shared" si="2326"/>
        <v>DOB</v>
      </c>
      <c r="AT3294" s="4">
        <f t="shared" si="2314"/>
        <v>1</v>
      </c>
      <c r="AU3294" s="6">
        <f t="shared" si="2315"/>
        <v>0</v>
      </c>
      <c r="AV3294" s="4" t="str">
        <f t="shared" si="2328"/>
        <v/>
      </c>
      <c r="AW3294" s="4">
        <f t="shared" si="2316"/>
        <v>55</v>
      </c>
      <c r="AX3294" s="4" t="str">
        <f>_xlfn.XLOOKUP(AW3294,Sheet2!$Q$3:$Q$66,Sheet2!$R$3:$R$66,"**")</f>
        <v>**</v>
      </c>
      <c r="AY3294" s="4">
        <f t="shared" si="2317"/>
        <v>4</v>
      </c>
      <c r="AZ3294" s="16" t="str">
        <f t="shared" si="2318"/>
        <v>SKPBN</v>
      </c>
    </row>
    <row r="3295" spans="1:52" x14ac:dyDescent="0.35">
      <c r="B3295" s="3">
        <f t="shared" si="2319"/>
        <v>12</v>
      </c>
      <c r="C3295" s="1">
        <f t="shared" si="2320"/>
        <v>6605</v>
      </c>
      <c r="D3295" s="2">
        <v>0</v>
      </c>
      <c r="E3295" s="2" t="str">
        <f>_xlfn.XLOOKUP(C3295,Sheet2!$N$3:$N$1000,Sheet2!$O$3:$O$1000,"")</f>
        <v>KS</v>
      </c>
      <c r="F3295" s="9" t="str">
        <f t="shared" si="2329"/>
        <v>0</v>
      </c>
      <c r="G3295" s="4" t="str">
        <f t="shared" si="2322"/>
        <v>0</v>
      </c>
      <c r="H3295" s="4">
        <f t="shared" si="2323"/>
        <v>0</v>
      </c>
      <c r="I3295" s="6">
        <f t="shared" ref="I3295:I3358" si="2330">MOD(INT(D3295/100000),10)</f>
        <v>0</v>
      </c>
      <c r="J3295" s="6">
        <f t="shared" ref="J3295:J3358" si="2331">MOD(INT(D3295/10000),10)</f>
        <v>0</v>
      </c>
      <c r="K3295" s="6">
        <f t="shared" ref="K3295:K3358" si="2332">MOD(INT(D3295/1000),10)</f>
        <v>0</v>
      </c>
      <c r="L3295" s="6">
        <f t="shared" ref="L3295:L3358" si="2333">MOD(INT(D3295/100),10)</f>
        <v>0</v>
      </c>
      <c r="M3295" s="6">
        <f t="shared" ref="M3295:M3358" si="2334">MOD(INT(D3295/10),10)</f>
        <v>0</v>
      </c>
      <c r="N3295" s="6">
        <f t="shared" ref="N3295:N3358" si="2335">MOD(D3295,10)</f>
        <v>0</v>
      </c>
      <c r="O3295" s="13">
        <f t="shared" ref="O3295:O3358" si="2336">INT(K3295/4)+(J3295*2)+(I3295*16)</f>
        <v>0</v>
      </c>
      <c r="P3295" s="4">
        <f t="shared" ref="P3295:P3358" si="2337">(I3295*4)+INT(J3295/2)</f>
        <v>0</v>
      </c>
      <c r="Q3295" s="4">
        <f t="shared" ref="Q3295:Q3358" si="2338">V3295</f>
        <v>0</v>
      </c>
      <c r="R3295">
        <f t="shared" ref="R3295:R3358" si="2339">(MOD(L3295,4)*100)+(M3295*10)+N3295</f>
        <v>0</v>
      </c>
      <c r="S3295" s="4">
        <f t="shared" ref="S3295:S3358" si="2340">(MOD(K3295,2)*2)+INT(L3295/4)</f>
        <v>0</v>
      </c>
      <c r="T3295" s="15">
        <f t="shared" ref="T3295:T3358" si="2341">MOD(INT(K3295/2),2)</f>
        <v>0</v>
      </c>
      <c r="U3295" s="4">
        <f t="shared" ref="U3295:U3358" si="2342">INT(J3295/2)</f>
        <v>0</v>
      </c>
      <c r="V3295" s="4">
        <f t="shared" ref="V3295:V3358" si="2343">(MOD(J3295,2)*2)+INT(K3295/4)</f>
        <v>0</v>
      </c>
      <c r="W3295" s="4">
        <f t="shared" ref="W3295:W3358" si="2344">(MOD(K3295,4)*2)+INT(L3295/4)</f>
        <v>0</v>
      </c>
      <c r="X3295" s="6">
        <f t="shared" ref="X3295:X3358" si="2345">MOD(L3295,4)</f>
        <v>0</v>
      </c>
      <c r="Y3295" s="4">
        <f t="shared" ref="Y3295:Y3358" si="2346">INT(M3295/2)</f>
        <v>0</v>
      </c>
      <c r="Z3295" s="6">
        <f t="shared" ref="Z3295:Z3358" si="2347">MOD(M3295,2)</f>
        <v>0</v>
      </c>
      <c r="AA3295" s="18">
        <f t="shared" ref="AA3295:AA3358" si="2348">N3295</f>
        <v>0</v>
      </c>
      <c r="AB3295" s="9" t="str">
        <f t="shared" si="2327"/>
        <v>0</v>
      </c>
      <c r="AC3295" s="9" t="str">
        <f>_xlfn.XLOOKUP(R3295,Sheet2!$H$3:$H$258,Sheet2!$I$3:$I$258,"-----")</f>
        <v>0</v>
      </c>
      <c r="AD3295" s="9" t="str">
        <f>_xlfn.XLOOKUP(VALUE(AE3295),Sheet2!$N$3:$N$1000,Sheet2!$O$3:$O$1000,"********")</f>
        <v>KS</v>
      </c>
      <c r="AE3295" t="str">
        <f t="shared" si="2324"/>
        <v>6605</v>
      </c>
      <c r="AF3295" s="9" t="str">
        <f>IF(R3295&lt;200,"+"&amp;TEXT(R3295,"0"),"-"&amp;TEXT(_xlfn.XLOOKUP(R3295,Sheet2!$K$3:$K$130,Sheet2!$L$3:$L$130,"-----"),"0"))</f>
        <v>+0</v>
      </c>
      <c r="AG3295" s="9" t="str">
        <f t="shared" ref="AG3295:AG3358" si="2349">IF(T3295=1,"@","")</f>
        <v/>
      </c>
      <c r="AH3295" s="9" t="str">
        <f t="shared" ref="AH3295:AH3358" si="2350">IF(Q3295=0,"JMP "&amp;AJ3295, IF(Q3295=1,"JSR "&amp;AJ3295,IF(Q3295=2,"ISZ "&amp;AJ3295,"DSZ "&amp;AJ3295)))</f>
        <v>JMP 0</v>
      </c>
      <c r="AI3295" t="str">
        <f t="shared" ref="AI3295:AI3358" si="2351">TEXT(Q3295,"0")&amp;","&amp;AG3295&amp;AB3295</f>
        <v>0,0</v>
      </c>
      <c r="AJ3295" s="16" t="str">
        <f t="shared" ref="AJ3295:AJ3358" si="2352">AG3295&amp;AB3295</f>
        <v>0</v>
      </c>
      <c r="AK3295" t="str">
        <f t="shared" ref="AK3295:AK3358" si="2353">AL3295&amp;AN3295&amp;AM3295&amp;AO3295&amp;" "&amp;TEXT(U3295,"0")&amp;","&amp;TEXT(V3295,"0")&amp;AP3295</f>
        <v>COM 0,0</v>
      </c>
      <c r="AL3295" s="4" t="str">
        <f t="shared" ref="AL3295:AL3358" si="2354">IF(W3295=0,"COM",IF(W3295=1,"NEG",IF(W3295=2,"MOV",IF(W3295=3,"INC",IF(W3295=4,"ADC",IF(W3295=5,"SUB",IF(W3295=6,"ADD","AND")))))))</f>
        <v>COM</v>
      </c>
      <c r="AM3295" s="4" t="str">
        <f t="shared" ref="AM3295:AM3358" si="2355">IF(X3295=0,"",IF(X3295=1,"L",IF(X3295=2,"R","S")))</f>
        <v/>
      </c>
      <c r="AN3295" s="4" t="str">
        <f t="shared" ref="AN3295:AN3358" si="2356">IF(Y3295=0,"",IF(Y3295=1,"Z",IF(Y3295=2,"O","C")))</f>
        <v/>
      </c>
      <c r="AO3295" s="4" t="str">
        <f t="shared" ref="AO3295:AO3358" si="2357">IF(Z3295=1,"#","")</f>
        <v/>
      </c>
      <c r="AP3295" s="15" t="str">
        <f t="shared" ref="AP3295:AP3358" si="2358">IF(AA3295=0,"",IF(AA3295=1,",SKP",IF(AA3295=2,",SZC",IF(AA3295=3,",SNC",IF(AA3295=4,",SZR",IF(AA3295=5,",SNR",IF(AA3295=6,",SEZ",",SBN")))))))</f>
        <v/>
      </c>
      <c r="AQ3295" s="9" t="str">
        <f>_xlfn.XLOOKUP(D3295,Sheet2!$E$3:$E$101,Sheet2!$F$3:$F$101,"******************")</f>
        <v>0</v>
      </c>
      <c r="AR3295" s="33" t="str">
        <f t="shared" si="2325"/>
        <v>NIO 0</v>
      </c>
      <c r="AS3295" s="9" t="str">
        <f t="shared" si="2326"/>
        <v>DOC</v>
      </c>
      <c r="AT3295" s="4">
        <f t="shared" ref="AT3295:AT3358" si="2359">V3295</f>
        <v>0</v>
      </c>
      <c r="AU3295" s="6">
        <f t="shared" ref="AU3295:AU3358" si="2360">X3295</f>
        <v>0</v>
      </c>
      <c r="AV3295" s="4" t="str">
        <f t="shared" si="2328"/>
        <v/>
      </c>
      <c r="AW3295" s="4">
        <f t="shared" ref="AW3295:AW3358" si="2361">M3295*10+N3295</f>
        <v>0</v>
      </c>
      <c r="AX3295" s="4" t="str">
        <f>_xlfn.XLOOKUP(AW3295,Sheet2!$Q$3:$Q$66,Sheet2!$R$3:$R$66,"**")</f>
        <v>0</v>
      </c>
      <c r="AY3295" s="4">
        <f t="shared" ref="AY3295:AY3358" si="2362">W3295</f>
        <v>0</v>
      </c>
      <c r="AZ3295" s="16" t="str">
        <f t="shared" ref="AZ3295:AZ3358" si="2363">IF(AU3295=0,"SKPBN",IF(AU3295=1,"SKPBZ",IF(AU3295=2,"SKPDN","SKPDZ")))</f>
        <v>SKPBN</v>
      </c>
    </row>
    <row r="3296" spans="1:52" x14ac:dyDescent="0.35">
      <c r="B3296" s="3">
        <f t="shared" si="2319"/>
        <v>13</v>
      </c>
      <c r="C3296" s="1">
        <f t="shared" si="2320"/>
        <v>6606</v>
      </c>
      <c r="D3296" s="2">
        <v>0</v>
      </c>
      <c r="E3296" s="2" t="str">
        <f>_xlfn.XLOOKUP(C3296,Sheet2!$N$3:$N$1000,Sheet2!$O$3:$O$1000,"")</f>
        <v>KN</v>
      </c>
      <c r="F3296" s="9" t="str">
        <f t="shared" si="2329"/>
        <v>0</v>
      </c>
      <c r="G3296" s="4" t="str">
        <f t="shared" si="2322"/>
        <v>0</v>
      </c>
      <c r="H3296" s="4">
        <f t="shared" si="2323"/>
        <v>0</v>
      </c>
      <c r="I3296" s="6">
        <f t="shared" si="2330"/>
        <v>0</v>
      </c>
      <c r="J3296" s="6">
        <f t="shared" si="2331"/>
        <v>0</v>
      </c>
      <c r="K3296" s="6">
        <f t="shared" si="2332"/>
        <v>0</v>
      </c>
      <c r="L3296" s="6">
        <f t="shared" si="2333"/>
        <v>0</v>
      </c>
      <c r="M3296" s="6">
        <f t="shared" si="2334"/>
        <v>0</v>
      </c>
      <c r="N3296" s="6">
        <f t="shared" si="2335"/>
        <v>0</v>
      </c>
      <c r="O3296" s="13">
        <f t="shared" si="2336"/>
        <v>0</v>
      </c>
      <c r="P3296" s="4">
        <f t="shared" si="2337"/>
        <v>0</v>
      </c>
      <c r="Q3296" s="4">
        <f t="shared" si="2338"/>
        <v>0</v>
      </c>
      <c r="R3296">
        <f t="shared" si="2339"/>
        <v>0</v>
      </c>
      <c r="S3296" s="4">
        <f t="shared" si="2340"/>
        <v>0</v>
      </c>
      <c r="T3296" s="15">
        <f t="shared" si="2341"/>
        <v>0</v>
      </c>
      <c r="U3296" s="4">
        <f t="shared" si="2342"/>
        <v>0</v>
      </c>
      <c r="V3296" s="4">
        <f t="shared" si="2343"/>
        <v>0</v>
      </c>
      <c r="W3296" s="4">
        <f t="shared" si="2344"/>
        <v>0</v>
      </c>
      <c r="X3296" s="6">
        <f t="shared" si="2345"/>
        <v>0</v>
      </c>
      <c r="Y3296" s="4">
        <f t="shared" si="2346"/>
        <v>0</v>
      </c>
      <c r="Z3296" s="6">
        <f t="shared" si="2347"/>
        <v>0</v>
      </c>
      <c r="AA3296" s="18">
        <f t="shared" si="2348"/>
        <v>0</v>
      </c>
      <c r="AB3296" s="9" t="str">
        <f t="shared" si="2327"/>
        <v>0</v>
      </c>
      <c r="AC3296" s="9" t="str">
        <f>_xlfn.XLOOKUP(R3296,Sheet2!$H$3:$H$258,Sheet2!$I$3:$I$258,"-----")</f>
        <v>0</v>
      </c>
      <c r="AD3296" s="9" t="str">
        <f>_xlfn.XLOOKUP(VALUE(AE3296),Sheet2!$N$3:$N$1000,Sheet2!$O$3:$O$1000,"********")</f>
        <v>KN</v>
      </c>
      <c r="AE3296" t="str">
        <f t="shared" si="2324"/>
        <v>6606</v>
      </c>
      <c r="AF3296" s="9" t="str">
        <f>IF(R3296&lt;200,"+"&amp;TEXT(R3296,"0"),"-"&amp;TEXT(_xlfn.XLOOKUP(R3296,Sheet2!$K$3:$K$130,Sheet2!$L$3:$L$130,"-----"),"0"))</f>
        <v>+0</v>
      </c>
      <c r="AG3296" s="9" t="str">
        <f t="shared" si="2349"/>
        <v/>
      </c>
      <c r="AH3296" s="9" t="str">
        <f t="shared" si="2350"/>
        <v>JMP 0</v>
      </c>
      <c r="AI3296" t="str">
        <f t="shared" si="2351"/>
        <v>0,0</v>
      </c>
      <c r="AJ3296" s="16" t="str">
        <f t="shared" si="2352"/>
        <v>0</v>
      </c>
      <c r="AK3296" t="str">
        <f t="shared" si="2353"/>
        <v>COM 0,0</v>
      </c>
      <c r="AL3296" s="4" t="str">
        <f t="shared" si="2354"/>
        <v>COM</v>
      </c>
      <c r="AM3296" s="4" t="str">
        <f t="shared" si="2355"/>
        <v/>
      </c>
      <c r="AN3296" s="4" t="str">
        <f t="shared" si="2356"/>
        <v/>
      </c>
      <c r="AO3296" s="4" t="str">
        <f t="shared" si="2357"/>
        <v/>
      </c>
      <c r="AP3296" s="15" t="str">
        <f t="shared" si="2358"/>
        <v/>
      </c>
      <c r="AQ3296" s="9" t="str">
        <f>_xlfn.XLOOKUP(D3296,Sheet2!$E$3:$E$101,Sheet2!$F$3:$F$101,"******************")</f>
        <v>0</v>
      </c>
      <c r="AR3296" s="33" t="str">
        <f t="shared" si="2325"/>
        <v>NIO 0</v>
      </c>
      <c r="AS3296" s="9" t="str">
        <f t="shared" si="2326"/>
        <v>DOC</v>
      </c>
      <c r="AT3296" s="4">
        <f t="shared" si="2359"/>
        <v>0</v>
      </c>
      <c r="AU3296" s="6">
        <f t="shared" si="2360"/>
        <v>0</v>
      </c>
      <c r="AV3296" s="4" t="str">
        <f t="shared" si="2328"/>
        <v/>
      </c>
      <c r="AW3296" s="4">
        <f t="shared" si="2361"/>
        <v>0</v>
      </c>
      <c r="AX3296" s="4" t="str">
        <f>_xlfn.XLOOKUP(AW3296,Sheet2!$Q$3:$Q$66,Sheet2!$R$3:$R$66,"**")</f>
        <v>0</v>
      </c>
      <c r="AY3296" s="4">
        <f t="shared" si="2362"/>
        <v>0</v>
      </c>
      <c r="AZ3296" s="16" t="str">
        <f t="shared" si="2363"/>
        <v>SKPBN</v>
      </c>
    </row>
    <row r="3297" spans="1:52" x14ac:dyDescent="0.35">
      <c r="B3297" s="3">
        <f t="shared" si="2319"/>
        <v>14</v>
      </c>
      <c r="C3297" s="1">
        <f t="shared" si="2320"/>
        <v>6607</v>
      </c>
      <c r="D3297" s="2">
        <v>12</v>
      </c>
      <c r="E3297" s="2" t="str">
        <f>_xlfn.XLOOKUP(C3297,Sheet2!$N$3:$N$1000,Sheet2!$O$3:$O$1000,"")</f>
        <v>S.3D1</v>
      </c>
      <c r="F3297" s="9"/>
      <c r="G3297" s="4" t="str">
        <f t="shared" si="2322"/>
        <v>0</v>
      </c>
      <c r="H3297" s="4">
        <f t="shared" si="2323"/>
        <v>12</v>
      </c>
      <c r="I3297" s="6">
        <f t="shared" si="2330"/>
        <v>0</v>
      </c>
      <c r="J3297" s="6">
        <f t="shared" si="2331"/>
        <v>0</v>
      </c>
      <c r="K3297" s="6">
        <f t="shared" si="2332"/>
        <v>0</v>
      </c>
      <c r="L3297" s="6">
        <f t="shared" si="2333"/>
        <v>0</v>
      </c>
      <c r="M3297" s="6">
        <f t="shared" si="2334"/>
        <v>1</v>
      </c>
      <c r="N3297" s="6">
        <f t="shared" si="2335"/>
        <v>2</v>
      </c>
      <c r="O3297" s="13">
        <f t="shared" si="2336"/>
        <v>0</v>
      </c>
      <c r="P3297" s="4">
        <f t="shared" si="2337"/>
        <v>0</v>
      </c>
      <c r="Q3297" s="4">
        <f t="shared" si="2338"/>
        <v>0</v>
      </c>
      <c r="R3297">
        <f t="shared" si="2339"/>
        <v>12</v>
      </c>
      <c r="S3297" s="4">
        <f t="shared" si="2340"/>
        <v>0</v>
      </c>
      <c r="T3297" s="15">
        <f t="shared" si="2341"/>
        <v>0</v>
      </c>
      <c r="U3297" s="4">
        <f t="shared" si="2342"/>
        <v>0</v>
      </c>
      <c r="V3297" s="4">
        <f t="shared" si="2343"/>
        <v>0</v>
      </c>
      <c r="W3297" s="4">
        <f t="shared" si="2344"/>
        <v>0</v>
      </c>
      <c r="X3297" s="6">
        <f t="shared" si="2345"/>
        <v>0</v>
      </c>
      <c r="Y3297" s="4">
        <f t="shared" si="2346"/>
        <v>0</v>
      </c>
      <c r="Z3297" s="6">
        <f t="shared" si="2347"/>
        <v>1</v>
      </c>
      <c r="AA3297" s="18">
        <f t="shared" si="2348"/>
        <v>2</v>
      </c>
      <c r="AB3297" s="9" t="str">
        <f t="shared" si="2327"/>
        <v>*****</v>
      </c>
      <c r="AC3297" s="9" t="str">
        <f>_xlfn.XLOOKUP(R3297,Sheet2!$H$3:$H$258,Sheet2!$I$3:$I$258,"-----")</f>
        <v>*****</v>
      </c>
      <c r="AD3297" s="9" t="str">
        <f>_xlfn.XLOOKUP(VALUE(AE3297),Sheet2!$N$3:$N$1000,Sheet2!$O$3:$O$1000,"********")</f>
        <v>********</v>
      </c>
      <c r="AE3297" t="str">
        <f t="shared" si="2324"/>
        <v>6621</v>
      </c>
      <c r="AF3297" s="9" t="str">
        <f>IF(R3297&lt;200,"+"&amp;TEXT(R3297,"0"),"-"&amp;TEXT(_xlfn.XLOOKUP(R3297,Sheet2!$K$3:$K$130,Sheet2!$L$3:$L$130,"-----"),"0"))</f>
        <v>+12</v>
      </c>
      <c r="AG3297" s="9" t="str">
        <f t="shared" si="2349"/>
        <v/>
      </c>
      <c r="AH3297" s="9" t="str">
        <f t="shared" si="2350"/>
        <v>JMP *****</v>
      </c>
      <c r="AI3297" t="str">
        <f t="shared" si="2351"/>
        <v>0,*****</v>
      </c>
      <c r="AJ3297" s="16" t="str">
        <f t="shared" si="2352"/>
        <v>*****</v>
      </c>
      <c r="AK3297" t="str">
        <f t="shared" si="2353"/>
        <v>COM# 0,0,SZC</v>
      </c>
      <c r="AL3297" s="4" t="str">
        <f t="shared" si="2354"/>
        <v>COM</v>
      </c>
      <c r="AM3297" s="4" t="str">
        <f t="shared" si="2355"/>
        <v/>
      </c>
      <c r="AN3297" s="4" t="str">
        <f t="shared" si="2356"/>
        <v/>
      </c>
      <c r="AO3297" s="4" t="str">
        <f t="shared" si="2357"/>
        <v>#</v>
      </c>
      <c r="AP3297" s="15" t="str">
        <f t="shared" si="2358"/>
        <v>,SZC</v>
      </c>
      <c r="AQ3297" s="9" t="str">
        <f>_xlfn.XLOOKUP(D3297,Sheet2!$E$3:$E$101,Sheet2!$F$3:$F$101,"******************")</f>
        <v>******************</v>
      </c>
      <c r="AR3297" s="33" t="str">
        <f t="shared" si="2325"/>
        <v>NIO PTR</v>
      </c>
      <c r="AS3297" s="9" t="str">
        <f t="shared" si="2326"/>
        <v>DOC</v>
      </c>
      <c r="AT3297" s="4">
        <f t="shared" si="2359"/>
        <v>0</v>
      </c>
      <c r="AU3297" s="6">
        <f t="shared" si="2360"/>
        <v>0</v>
      </c>
      <c r="AV3297" s="4" t="str">
        <f t="shared" si="2328"/>
        <v/>
      </c>
      <c r="AW3297" s="4">
        <f t="shared" si="2361"/>
        <v>12</v>
      </c>
      <c r="AX3297" s="4" t="str">
        <f>_xlfn.XLOOKUP(AW3297,Sheet2!$Q$3:$Q$66,Sheet2!$R$3:$R$66,"**")</f>
        <v>PTR</v>
      </c>
      <c r="AY3297" s="4">
        <f t="shared" si="2362"/>
        <v>0</v>
      </c>
      <c r="AZ3297" s="16" t="str">
        <f t="shared" si="2363"/>
        <v>SKPBN</v>
      </c>
    </row>
    <row r="3298" spans="1:52" x14ac:dyDescent="0.35">
      <c r="B3298" s="3">
        <f t="shared" si="2319"/>
        <v>15</v>
      </c>
      <c r="C3298" s="1">
        <f t="shared" si="2320"/>
        <v>6610</v>
      </c>
      <c r="D3298" s="2">
        <v>5215</v>
      </c>
      <c r="E3298" s="2" t="str">
        <f>_xlfn.XLOOKUP(C3298,Sheet2!$N$3:$N$1000,Sheet2!$O$3:$O$1000,"")</f>
        <v>SESOUT</v>
      </c>
      <c r="F3298" s="9"/>
      <c r="G3298" s="4" t="str">
        <f t="shared" si="2322"/>
        <v>12</v>
      </c>
      <c r="H3298" s="4">
        <f t="shared" si="2323"/>
        <v>215</v>
      </c>
      <c r="I3298" s="6">
        <f t="shared" si="2330"/>
        <v>0</v>
      </c>
      <c r="J3298" s="6">
        <f t="shared" si="2331"/>
        <v>0</v>
      </c>
      <c r="K3298" s="6">
        <f t="shared" si="2332"/>
        <v>5</v>
      </c>
      <c r="L3298" s="6">
        <f t="shared" si="2333"/>
        <v>2</v>
      </c>
      <c r="M3298" s="6">
        <f t="shared" si="2334"/>
        <v>1</v>
      </c>
      <c r="N3298" s="6">
        <f t="shared" si="2335"/>
        <v>5</v>
      </c>
      <c r="O3298" s="13">
        <f t="shared" si="2336"/>
        <v>1</v>
      </c>
      <c r="P3298" s="4">
        <f t="shared" si="2337"/>
        <v>0</v>
      </c>
      <c r="Q3298" s="4">
        <f t="shared" si="2338"/>
        <v>1</v>
      </c>
      <c r="R3298">
        <f t="shared" si="2339"/>
        <v>215</v>
      </c>
      <c r="S3298" s="4">
        <f t="shared" si="2340"/>
        <v>2</v>
      </c>
      <c r="T3298" s="15">
        <f t="shared" si="2341"/>
        <v>0</v>
      </c>
      <c r="U3298" s="4">
        <f t="shared" si="2342"/>
        <v>0</v>
      </c>
      <c r="V3298" s="4">
        <f t="shared" si="2343"/>
        <v>1</v>
      </c>
      <c r="W3298" s="4">
        <f t="shared" si="2344"/>
        <v>2</v>
      </c>
      <c r="X3298" s="6">
        <f t="shared" si="2345"/>
        <v>2</v>
      </c>
      <c r="Y3298" s="4">
        <f t="shared" si="2346"/>
        <v>0</v>
      </c>
      <c r="Z3298" s="6">
        <f t="shared" si="2347"/>
        <v>1</v>
      </c>
      <c r="AA3298" s="18">
        <f t="shared" si="2348"/>
        <v>5</v>
      </c>
      <c r="AB3298" s="9" t="str">
        <f t="shared" si="2327"/>
        <v>-163,2</v>
      </c>
      <c r="AC3298" s="9" t="str">
        <f>_xlfn.XLOOKUP(R3298,Sheet2!$H$3:$H$258,Sheet2!$I$3:$I$258,"-----")</f>
        <v>C1400</v>
      </c>
      <c r="AD3298" s="9" t="str">
        <f>_xlfn.XLOOKUP(VALUE(AE3298),Sheet2!$N$3:$N$1000,Sheet2!$O$3:$O$1000,"********")</f>
        <v>********</v>
      </c>
      <c r="AE3298" t="str">
        <f t="shared" si="2324"/>
        <v>6425</v>
      </c>
      <c r="AF3298" s="9" t="str">
        <f>IF(R3298&lt;200,"+"&amp;TEXT(R3298,"0"),"-"&amp;TEXT(_xlfn.XLOOKUP(R3298,Sheet2!$K$3:$K$130,Sheet2!$L$3:$L$130,"-----"),"0"))</f>
        <v>-163</v>
      </c>
      <c r="AG3298" s="9" t="str">
        <f t="shared" si="2349"/>
        <v/>
      </c>
      <c r="AH3298" s="9" t="str">
        <f t="shared" si="2350"/>
        <v>JSR -163,2</v>
      </c>
      <c r="AI3298" t="str">
        <f t="shared" si="2351"/>
        <v>1,-163,2</v>
      </c>
      <c r="AJ3298" s="16" t="str">
        <f t="shared" si="2352"/>
        <v>-163,2</v>
      </c>
      <c r="AK3298" t="str">
        <f t="shared" si="2353"/>
        <v>MOVR# 0,1,SNR</v>
      </c>
      <c r="AL3298" s="4" t="str">
        <f t="shared" si="2354"/>
        <v>MOV</v>
      </c>
      <c r="AM3298" s="4" t="str">
        <f t="shared" si="2355"/>
        <v>R</v>
      </c>
      <c r="AN3298" s="4" t="str">
        <f t="shared" si="2356"/>
        <v/>
      </c>
      <c r="AO3298" s="4" t="str">
        <f t="shared" si="2357"/>
        <v>#</v>
      </c>
      <c r="AP3298" s="15" t="str">
        <f t="shared" si="2358"/>
        <v>,SNR</v>
      </c>
      <c r="AQ3298" s="9" t="str">
        <f>_xlfn.XLOOKUP(D3298,Sheet2!$E$3:$E$101,Sheet2!$F$3:$F$101,"******************")</f>
        <v>ZEROS</v>
      </c>
      <c r="AR3298" s="33" t="str">
        <f t="shared" si="2325"/>
        <v>DOAC 1,PLT</v>
      </c>
      <c r="AS3298" s="9" t="str">
        <f t="shared" si="2326"/>
        <v>DOAC</v>
      </c>
      <c r="AT3298" s="4">
        <f t="shared" si="2359"/>
        <v>1</v>
      </c>
      <c r="AU3298" s="6">
        <f t="shared" si="2360"/>
        <v>2</v>
      </c>
      <c r="AV3298" s="4" t="str">
        <f t="shared" si="2328"/>
        <v>C</v>
      </c>
      <c r="AW3298" s="4">
        <f t="shared" si="2361"/>
        <v>15</v>
      </c>
      <c r="AX3298" s="4" t="str">
        <f>_xlfn.XLOOKUP(AW3298,Sheet2!$Q$3:$Q$66,Sheet2!$R$3:$R$66,"**")</f>
        <v>PLT</v>
      </c>
      <c r="AY3298" s="4">
        <f t="shared" si="2362"/>
        <v>2</v>
      </c>
      <c r="AZ3298" s="16" t="str">
        <f t="shared" si="2363"/>
        <v>SKPDN</v>
      </c>
    </row>
    <row r="3299" spans="1:52" x14ac:dyDescent="0.35">
      <c r="B3299" s="3">
        <f t="shared" si="2319"/>
        <v>16</v>
      </c>
      <c r="C3299" s="1">
        <f t="shared" si="2320"/>
        <v>6611</v>
      </c>
      <c r="D3299" s="2">
        <v>152012</v>
      </c>
      <c r="E3299" s="2" t="str">
        <f>_xlfn.XLOOKUP(C3299,Sheet2!$N$3:$N$1000,Sheet2!$O$3:$O$1000,"")</f>
        <v/>
      </c>
      <c r="F3299" s="9" t="str">
        <f t="shared" ref="F3299:F3332" si="2364">IF(VALUE(H3299)=0,"&lt;NULL&gt;",CHAR(MOD(OCT2DEC(H3299),128)))&amp;IF(VALUE(G3299)=0,"&lt;NULL&gt;",CHAR(MOD(OCT2DEC(G3299),128)))</f>
        <v xml:space="preserve">
T</v>
      </c>
      <c r="G3299" s="4" t="str">
        <f>DEC2OCT((2*(OCT2DEC(I3299*100)+OCT2DEC(J3299*10)+K3299))+INT(L3299/4))</f>
        <v>324</v>
      </c>
      <c r="H3299" s="4">
        <f>(MOD(L3299,4)*100)+(M3299*10)+N3299</f>
        <v>12</v>
      </c>
      <c r="I3299" s="6">
        <f t="shared" si="2330"/>
        <v>1</v>
      </c>
      <c r="J3299" s="6">
        <f t="shared" si="2331"/>
        <v>5</v>
      </c>
      <c r="K3299" s="6">
        <f t="shared" si="2332"/>
        <v>2</v>
      </c>
      <c r="L3299" s="6">
        <f t="shared" si="2333"/>
        <v>0</v>
      </c>
      <c r="M3299" s="6">
        <f t="shared" si="2334"/>
        <v>1</v>
      </c>
      <c r="N3299" s="6">
        <f t="shared" si="2335"/>
        <v>2</v>
      </c>
      <c r="O3299" s="13">
        <f t="shared" si="2336"/>
        <v>26</v>
      </c>
      <c r="P3299" s="4">
        <f t="shared" si="2337"/>
        <v>6</v>
      </c>
      <c r="Q3299" s="4">
        <f t="shared" si="2338"/>
        <v>2</v>
      </c>
      <c r="R3299">
        <f t="shared" si="2339"/>
        <v>12</v>
      </c>
      <c r="S3299" s="4">
        <f t="shared" si="2340"/>
        <v>0</v>
      </c>
      <c r="T3299" s="15">
        <f t="shared" si="2341"/>
        <v>1</v>
      </c>
      <c r="U3299" s="4">
        <f t="shared" si="2342"/>
        <v>2</v>
      </c>
      <c r="V3299" s="4">
        <f t="shared" si="2343"/>
        <v>2</v>
      </c>
      <c r="W3299" s="4">
        <f t="shared" si="2344"/>
        <v>4</v>
      </c>
      <c r="X3299" s="6">
        <f t="shared" si="2345"/>
        <v>0</v>
      </c>
      <c r="Y3299" s="4">
        <f t="shared" si="2346"/>
        <v>0</v>
      </c>
      <c r="Z3299" s="6">
        <f t="shared" si="2347"/>
        <v>1</v>
      </c>
      <c r="AA3299" s="18">
        <f t="shared" si="2348"/>
        <v>2</v>
      </c>
      <c r="AB3299" s="9" t="str">
        <f t="shared" si="2327"/>
        <v>*****</v>
      </c>
      <c r="AC3299" s="9" t="str">
        <f>_xlfn.XLOOKUP(R3299,Sheet2!$H$3:$H$258,Sheet2!$I$3:$I$258,"-----")</f>
        <v>*****</v>
      </c>
      <c r="AD3299" s="9" t="str">
        <f>_xlfn.XLOOKUP(VALUE(AE3299),Sheet2!$N$3:$N$1000,Sheet2!$O$3:$O$1000,"********")</f>
        <v>********</v>
      </c>
      <c r="AE3299" t="str">
        <f t="shared" si="2324"/>
        <v>6623</v>
      </c>
      <c r="AF3299" s="9" t="str">
        <f>IF(R3299&lt;200,"+"&amp;TEXT(R3299,"0"),"-"&amp;TEXT(_xlfn.XLOOKUP(R3299,Sheet2!$K$3:$K$130,Sheet2!$L$3:$L$130,"-----"),"0"))</f>
        <v>+12</v>
      </c>
      <c r="AG3299" s="9" t="str">
        <f t="shared" si="2349"/>
        <v>@</v>
      </c>
      <c r="AH3299" s="9" t="str">
        <f t="shared" si="2350"/>
        <v>ISZ @*****</v>
      </c>
      <c r="AI3299" t="str">
        <f t="shared" si="2351"/>
        <v>2,@*****</v>
      </c>
      <c r="AJ3299" s="16" t="str">
        <f t="shared" si="2352"/>
        <v>@*****</v>
      </c>
      <c r="AK3299" t="str">
        <f t="shared" si="2353"/>
        <v>ADC# 2,2,SZC</v>
      </c>
      <c r="AL3299" s="4" t="str">
        <f t="shared" si="2354"/>
        <v>ADC</v>
      </c>
      <c r="AM3299" s="4" t="str">
        <f t="shared" si="2355"/>
        <v/>
      </c>
      <c r="AN3299" s="4" t="str">
        <f t="shared" si="2356"/>
        <v/>
      </c>
      <c r="AO3299" s="4" t="str">
        <f t="shared" si="2357"/>
        <v>#</v>
      </c>
      <c r="AP3299" s="15" t="str">
        <f t="shared" si="2358"/>
        <v>,SZC</v>
      </c>
      <c r="AQ3299" s="9" t="str">
        <f>_xlfn.XLOOKUP(D3299,Sheet2!$E$3:$E$101,Sheet2!$F$3:$F$101,"******************")</f>
        <v>******************</v>
      </c>
      <c r="AR3299" s="33" t="str">
        <f t="shared" si="2325"/>
        <v>DOB 2,PTR</v>
      </c>
      <c r="AS3299" s="9" t="str">
        <f t="shared" si="2326"/>
        <v>DOB</v>
      </c>
      <c r="AT3299" s="4">
        <f t="shared" si="2359"/>
        <v>2</v>
      </c>
      <c r="AU3299" s="6">
        <f t="shared" si="2360"/>
        <v>0</v>
      </c>
      <c r="AV3299" s="4" t="str">
        <f t="shared" si="2328"/>
        <v/>
      </c>
      <c r="AW3299" s="4">
        <f t="shared" si="2361"/>
        <v>12</v>
      </c>
      <c r="AX3299" s="4" t="str">
        <f>_xlfn.XLOOKUP(AW3299,Sheet2!$Q$3:$Q$66,Sheet2!$R$3:$R$66,"**")</f>
        <v>PTR</v>
      </c>
      <c r="AY3299" s="4">
        <f t="shared" si="2362"/>
        <v>4</v>
      </c>
      <c r="AZ3299" s="16" t="str">
        <f t="shared" si="2363"/>
        <v>SKPBN</v>
      </c>
    </row>
    <row r="3300" spans="1:52" x14ac:dyDescent="0.35">
      <c r="B3300" s="3">
        <f t="shared" si="2319"/>
        <v>17</v>
      </c>
      <c r="C3300" s="1">
        <f t="shared" si="2320"/>
        <v>6612</v>
      </c>
      <c r="D3300" s="2">
        <v>147724</v>
      </c>
      <c r="E3300" s="2" t="str">
        <f>_xlfn.XLOOKUP(C3300,Sheet2!$N$3:$N$1000,Sheet2!$O$3:$O$1000,"")</f>
        <v/>
      </c>
      <c r="F3300" s="9" t="str">
        <f t="shared" si="2364"/>
        <v>TO</v>
      </c>
      <c r="G3300" s="4" t="str">
        <f>DEC2OCT((2*(OCT2DEC(I3300*100)+OCT2DEC(J3300*10)+K3300))+INT(L3300/4))</f>
        <v>317</v>
      </c>
      <c r="H3300" s="4">
        <f>(MOD(L3300,4)*100)+(M3300*10)+N3300</f>
        <v>324</v>
      </c>
      <c r="I3300" s="6">
        <f t="shared" si="2330"/>
        <v>1</v>
      </c>
      <c r="J3300" s="6">
        <f t="shared" si="2331"/>
        <v>4</v>
      </c>
      <c r="K3300" s="6">
        <f t="shared" si="2332"/>
        <v>7</v>
      </c>
      <c r="L3300" s="6">
        <f t="shared" si="2333"/>
        <v>7</v>
      </c>
      <c r="M3300" s="6">
        <f t="shared" si="2334"/>
        <v>2</v>
      </c>
      <c r="N3300" s="6">
        <f t="shared" si="2335"/>
        <v>4</v>
      </c>
      <c r="O3300" s="13">
        <f t="shared" si="2336"/>
        <v>25</v>
      </c>
      <c r="P3300" s="4">
        <f t="shared" si="2337"/>
        <v>6</v>
      </c>
      <c r="Q3300" s="4">
        <f t="shared" si="2338"/>
        <v>1</v>
      </c>
      <c r="R3300">
        <f t="shared" si="2339"/>
        <v>324</v>
      </c>
      <c r="S3300" s="4">
        <f t="shared" si="2340"/>
        <v>3</v>
      </c>
      <c r="T3300" s="15">
        <f t="shared" si="2341"/>
        <v>1</v>
      </c>
      <c r="U3300" s="4">
        <f t="shared" si="2342"/>
        <v>2</v>
      </c>
      <c r="V3300" s="4">
        <f t="shared" si="2343"/>
        <v>1</v>
      </c>
      <c r="W3300" s="4">
        <f t="shared" si="2344"/>
        <v>7</v>
      </c>
      <c r="X3300" s="6">
        <f t="shared" si="2345"/>
        <v>3</v>
      </c>
      <c r="Y3300" s="4">
        <f t="shared" si="2346"/>
        <v>1</v>
      </c>
      <c r="Z3300" s="6">
        <f t="shared" si="2347"/>
        <v>0</v>
      </c>
      <c r="AA3300" s="18">
        <f t="shared" si="2348"/>
        <v>4</v>
      </c>
      <c r="AB3300" s="9" t="str">
        <f t="shared" si="2327"/>
        <v>-54,3</v>
      </c>
      <c r="AC3300" s="9" t="str">
        <f>_xlfn.XLOOKUP(R3300,Sheet2!$H$3:$H$258,Sheet2!$I$3:$I$258,"-----")</f>
        <v>*****</v>
      </c>
      <c r="AD3300" s="9" t="str">
        <f>_xlfn.XLOOKUP(VALUE(AE3300),Sheet2!$N$3:$N$1000,Sheet2!$O$3:$O$1000,"********")</f>
        <v>********</v>
      </c>
      <c r="AE3300" t="str">
        <f t="shared" si="2324"/>
        <v>6536</v>
      </c>
      <c r="AF3300" s="9" t="str">
        <f>IF(R3300&lt;200,"+"&amp;TEXT(R3300,"0"),"-"&amp;TEXT(_xlfn.XLOOKUP(R3300,Sheet2!$K$3:$K$130,Sheet2!$L$3:$L$130,"-----"),"0"))</f>
        <v>-54</v>
      </c>
      <c r="AG3300" s="9" t="str">
        <f t="shared" si="2349"/>
        <v>@</v>
      </c>
      <c r="AH3300" s="9" t="str">
        <f t="shared" si="2350"/>
        <v>JSR @-54,3</v>
      </c>
      <c r="AI3300" t="str">
        <f t="shared" si="2351"/>
        <v>1,@-54,3</v>
      </c>
      <c r="AJ3300" s="16" t="str">
        <f t="shared" si="2352"/>
        <v>@-54,3</v>
      </c>
      <c r="AK3300" t="str">
        <f t="shared" si="2353"/>
        <v>ANDZS 2,1,SZR</v>
      </c>
      <c r="AL3300" s="4" t="str">
        <f t="shared" si="2354"/>
        <v>AND</v>
      </c>
      <c r="AM3300" s="4" t="str">
        <f t="shared" si="2355"/>
        <v>S</v>
      </c>
      <c r="AN3300" s="4" t="str">
        <f t="shared" si="2356"/>
        <v>Z</v>
      </c>
      <c r="AO3300" s="4" t="str">
        <f t="shared" si="2357"/>
        <v/>
      </c>
      <c r="AP3300" s="15" t="str">
        <f t="shared" si="2358"/>
        <v>,SZR</v>
      </c>
      <c r="AQ3300" s="9" t="str">
        <f>_xlfn.XLOOKUP(D3300,Sheet2!$E$3:$E$101,Sheet2!$F$3:$F$101,"******************")</f>
        <v>******************</v>
      </c>
      <c r="AR3300" s="33" t="str">
        <f t="shared" si="2325"/>
        <v>SKPDZ DCM</v>
      </c>
      <c r="AS3300" s="9" t="str">
        <f t="shared" si="2326"/>
        <v>DOCP</v>
      </c>
      <c r="AT3300" s="4">
        <f t="shared" si="2359"/>
        <v>1</v>
      </c>
      <c r="AU3300" s="6">
        <f t="shared" si="2360"/>
        <v>3</v>
      </c>
      <c r="AV3300" s="4" t="str">
        <f t="shared" si="2328"/>
        <v>P</v>
      </c>
      <c r="AW3300" s="4">
        <f t="shared" si="2361"/>
        <v>24</v>
      </c>
      <c r="AX3300" s="4" t="str">
        <f>_xlfn.XLOOKUP(AW3300,Sheet2!$Q$3:$Q$66,Sheet2!$R$3:$R$66,"**")</f>
        <v>DCM</v>
      </c>
      <c r="AY3300" s="4">
        <f t="shared" si="2362"/>
        <v>7</v>
      </c>
      <c r="AZ3300" s="16" t="str">
        <f t="shared" si="2363"/>
        <v>SKPDZ</v>
      </c>
    </row>
    <row r="3301" spans="1:52" x14ac:dyDescent="0.35">
      <c r="B3301" s="3">
        <f t="shared" si="2319"/>
        <v>18</v>
      </c>
      <c r="C3301" s="1">
        <f t="shared" si="2320"/>
        <v>6613</v>
      </c>
      <c r="D3301" s="2">
        <v>41240</v>
      </c>
      <c r="E3301" s="2" t="str">
        <f>_xlfn.XLOOKUP(C3301,Sheet2!$N$3:$N$1000,Sheet2!$O$3:$O$1000,"")</f>
        <v/>
      </c>
      <c r="F3301" s="9" t="str">
        <f t="shared" si="2364"/>
        <v xml:space="preserve"> B</v>
      </c>
      <c r="G3301" s="4" t="str">
        <f t="shared" ref="G3301:G3345" si="2365">DEC2OCT((2*(OCT2DEC(I3301*100)+OCT2DEC(J3301*10)+K3301))+INT(L3301/4))</f>
        <v>102</v>
      </c>
      <c r="H3301" s="4">
        <f t="shared" ref="H3301:H3345" si="2366">(MOD(L3301,4)*100)+(M3301*10)+N3301</f>
        <v>240</v>
      </c>
      <c r="I3301" s="6">
        <f t="shared" si="2330"/>
        <v>0</v>
      </c>
      <c r="J3301" s="6">
        <f t="shared" si="2331"/>
        <v>4</v>
      </c>
      <c r="K3301" s="6">
        <f t="shared" si="2332"/>
        <v>1</v>
      </c>
      <c r="L3301" s="6">
        <f t="shared" si="2333"/>
        <v>2</v>
      </c>
      <c r="M3301" s="6">
        <f t="shared" si="2334"/>
        <v>4</v>
      </c>
      <c r="N3301" s="6">
        <f t="shared" si="2335"/>
        <v>0</v>
      </c>
      <c r="O3301" s="13">
        <f t="shared" si="2336"/>
        <v>8</v>
      </c>
      <c r="P3301" s="4">
        <f t="shared" si="2337"/>
        <v>2</v>
      </c>
      <c r="Q3301" s="4">
        <f t="shared" si="2338"/>
        <v>0</v>
      </c>
      <c r="R3301">
        <f t="shared" si="2339"/>
        <v>240</v>
      </c>
      <c r="S3301" s="4">
        <f t="shared" si="2340"/>
        <v>2</v>
      </c>
      <c r="T3301" s="15">
        <f t="shared" si="2341"/>
        <v>0</v>
      </c>
      <c r="U3301" s="4">
        <f t="shared" si="2342"/>
        <v>2</v>
      </c>
      <c r="V3301" s="4">
        <f t="shared" si="2343"/>
        <v>0</v>
      </c>
      <c r="W3301" s="4">
        <f t="shared" si="2344"/>
        <v>2</v>
      </c>
      <c r="X3301" s="6">
        <f t="shared" si="2345"/>
        <v>2</v>
      </c>
      <c r="Y3301" s="4">
        <f t="shared" si="2346"/>
        <v>2</v>
      </c>
      <c r="Z3301" s="6">
        <f t="shared" si="2347"/>
        <v>0</v>
      </c>
      <c r="AA3301" s="18">
        <f t="shared" si="2348"/>
        <v>0</v>
      </c>
      <c r="AB3301" s="9" t="str">
        <f t="shared" si="2327"/>
        <v>-140,2</v>
      </c>
      <c r="AC3301" s="9" t="str">
        <f>_xlfn.XLOOKUP(R3301,Sheet2!$H$3:$H$258,Sheet2!$I$3:$I$258,"-----")</f>
        <v>I.SETP</v>
      </c>
      <c r="AD3301" s="9" t="str">
        <f>_xlfn.XLOOKUP(VALUE(AE3301),Sheet2!$N$3:$N$1000,Sheet2!$O$3:$O$1000,"********")</f>
        <v>********</v>
      </c>
      <c r="AE3301" t="str">
        <f t="shared" si="2324"/>
        <v>6453</v>
      </c>
      <c r="AF3301" s="9" t="str">
        <f>IF(R3301&lt;200,"+"&amp;TEXT(R3301,"0"),"-"&amp;TEXT(_xlfn.XLOOKUP(R3301,Sheet2!$K$3:$K$130,Sheet2!$L$3:$L$130,"-----"),"0"))</f>
        <v>-140</v>
      </c>
      <c r="AG3301" s="9" t="str">
        <f t="shared" si="2349"/>
        <v/>
      </c>
      <c r="AH3301" s="9" t="str">
        <f t="shared" si="2350"/>
        <v>JMP -140,2</v>
      </c>
      <c r="AI3301" t="str">
        <f t="shared" si="2351"/>
        <v>0,-140,2</v>
      </c>
      <c r="AJ3301" s="16" t="str">
        <f t="shared" si="2352"/>
        <v>-140,2</v>
      </c>
      <c r="AK3301" t="str">
        <f t="shared" si="2353"/>
        <v>MOVOR 2,0</v>
      </c>
      <c r="AL3301" s="4" t="str">
        <f t="shared" si="2354"/>
        <v>MOV</v>
      </c>
      <c r="AM3301" s="4" t="str">
        <f t="shared" si="2355"/>
        <v>R</v>
      </c>
      <c r="AN3301" s="4" t="str">
        <f t="shared" si="2356"/>
        <v>O</v>
      </c>
      <c r="AO3301" s="4" t="str">
        <f t="shared" si="2357"/>
        <v/>
      </c>
      <c r="AP3301" s="15" t="str">
        <f t="shared" si="2358"/>
        <v/>
      </c>
      <c r="AQ3301" s="9" t="str">
        <f>_xlfn.XLOOKUP(D3301,Sheet2!$E$3:$E$101,Sheet2!$F$3:$F$101,"******************")</f>
        <v>******************</v>
      </c>
      <c r="AR3301" s="33" t="str">
        <f t="shared" si="2325"/>
        <v>DOAC 0,**</v>
      </c>
      <c r="AS3301" s="9" t="str">
        <f t="shared" si="2326"/>
        <v>DOAC</v>
      </c>
      <c r="AT3301" s="4">
        <f t="shared" si="2359"/>
        <v>0</v>
      </c>
      <c r="AU3301" s="6">
        <f t="shared" si="2360"/>
        <v>2</v>
      </c>
      <c r="AV3301" s="4" t="str">
        <f t="shared" si="2328"/>
        <v>C</v>
      </c>
      <c r="AW3301" s="4">
        <f t="shared" si="2361"/>
        <v>40</v>
      </c>
      <c r="AX3301" s="4" t="str">
        <f>_xlfn.XLOOKUP(AW3301,Sheet2!$Q$3:$Q$66,Sheet2!$R$3:$R$66,"**")</f>
        <v>**</v>
      </c>
      <c r="AY3301" s="4">
        <f t="shared" si="2362"/>
        <v>2</v>
      </c>
      <c r="AZ3301" s="16" t="str">
        <f t="shared" si="2363"/>
        <v>SKPDN</v>
      </c>
    </row>
    <row r="3302" spans="1:52" x14ac:dyDescent="0.35">
      <c r="B3302" s="3">
        <f t="shared" si="2319"/>
        <v>19</v>
      </c>
      <c r="C3302" s="1">
        <f t="shared" si="2320"/>
        <v>6614</v>
      </c>
      <c r="D3302" s="2">
        <v>52501</v>
      </c>
      <c r="E3302" s="2" t="str">
        <f>_xlfn.XLOOKUP(C3302,Sheet2!$N$3:$N$1000,Sheet2!$O$3:$O$1000,"")</f>
        <v/>
      </c>
      <c r="F3302" s="9" t="str">
        <f t="shared" si="2364"/>
        <v>AU</v>
      </c>
      <c r="G3302" s="4" t="str">
        <f t="shared" si="2365"/>
        <v>125</v>
      </c>
      <c r="H3302" s="4">
        <f t="shared" si="2366"/>
        <v>101</v>
      </c>
      <c r="I3302" s="6">
        <f t="shared" si="2330"/>
        <v>0</v>
      </c>
      <c r="J3302" s="6">
        <f t="shared" si="2331"/>
        <v>5</v>
      </c>
      <c r="K3302" s="6">
        <f t="shared" si="2332"/>
        <v>2</v>
      </c>
      <c r="L3302" s="6">
        <f t="shared" si="2333"/>
        <v>5</v>
      </c>
      <c r="M3302" s="6">
        <f t="shared" si="2334"/>
        <v>0</v>
      </c>
      <c r="N3302" s="6">
        <f t="shared" si="2335"/>
        <v>1</v>
      </c>
      <c r="O3302" s="13">
        <f t="shared" si="2336"/>
        <v>10</v>
      </c>
      <c r="P3302" s="4">
        <f t="shared" si="2337"/>
        <v>2</v>
      </c>
      <c r="Q3302" s="4">
        <f t="shared" si="2338"/>
        <v>2</v>
      </c>
      <c r="R3302">
        <f t="shared" si="2339"/>
        <v>101</v>
      </c>
      <c r="S3302" s="4">
        <f t="shared" si="2340"/>
        <v>1</v>
      </c>
      <c r="T3302" s="15">
        <f t="shared" si="2341"/>
        <v>1</v>
      </c>
      <c r="U3302" s="4">
        <f t="shared" si="2342"/>
        <v>2</v>
      </c>
      <c r="V3302" s="4">
        <f t="shared" si="2343"/>
        <v>2</v>
      </c>
      <c r="W3302" s="4">
        <f t="shared" si="2344"/>
        <v>5</v>
      </c>
      <c r="X3302" s="6">
        <f t="shared" si="2345"/>
        <v>1</v>
      </c>
      <c r="Y3302" s="4">
        <f t="shared" si="2346"/>
        <v>0</v>
      </c>
      <c r="Z3302" s="6">
        <f t="shared" si="2347"/>
        <v>0</v>
      </c>
      <c r="AA3302" s="18">
        <f t="shared" si="2348"/>
        <v>1</v>
      </c>
      <c r="AB3302" s="9" t="str">
        <f t="shared" si="2327"/>
        <v>+101</v>
      </c>
      <c r="AC3302" s="9" t="str">
        <f>_xlfn.XLOOKUP(R3302,Sheet2!$H$3:$H$258,Sheet2!$I$3:$I$258,"-----")</f>
        <v>ZB10</v>
      </c>
      <c r="AD3302" s="9" t="str">
        <f>_xlfn.XLOOKUP(VALUE(AE3302),Sheet2!$N$3:$N$1000,Sheet2!$O$3:$O$1000,"********")</f>
        <v>********</v>
      </c>
      <c r="AE3302" t="str">
        <f t="shared" si="2324"/>
        <v>6715</v>
      </c>
      <c r="AF3302" s="9" t="str">
        <f>IF(R3302&lt;200,"+"&amp;TEXT(R3302,"0"),"-"&amp;TEXT(_xlfn.XLOOKUP(R3302,Sheet2!$K$3:$K$130,Sheet2!$L$3:$L$130,"-----"),"0"))</f>
        <v>+101</v>
      </c>
      <c r="AG3302" s="9" t="str">
        <f t="shared" si="2349"/>
        <v>@</v>
      </c>
      <c r="AH3302" s="9" t="str">
        <f t="shared" si="2350"/>
        <v>ISZ @+101</v>
      </c>
      <c r="AI3302" t="str">
        <f t="shared" si="2351"/>
        <v>2,@+101</v>
      </c>
      <c r="AJ3302" s="16" t="str">
        <f t="shared" si="2352"/>
        <v>@+101</v>
      </c>
      <c r="AK3302" t="str">
        <f t="shared" si="2353"/>
        <v>SUBL 2,2,SKP</v>
      </c>
      <c r="AL3302" s="4" t="str">
        <f t="shared" si="2354"/>
        <v>SUB</v>
      </c>
      <c r="AM3302" s="4" t="str">
        <f t="shared" si="2355"/>
        <v>L</v>
      </c>
      <c r="AN3302" s="4" t="str">
        <f t="shared" si="2356"/>
        <v/>
      </c>
      <c r="AO3302" s="4" t="str">
        <f t="shared" si="2357"/>
        <v/>
      </c>
      <c r="AP3302" s="15" t="str">
        <f t="shared" si="2358"/>
        <v>,SKP</v>
      </c>
      <c r="AQ3302" s="9" t="str">
        <f>_xlfn.XLOOKUP(D3302,Sheet2!$E$3:$E$101,Sheet2!$F$3:$F$101,"******************")</f>
        <v>******************</v>
      </c>
      <c r="AR3302" s="33" t="str">
        <f t="shared" si="2325"/>
        <v>DICS 2,MDV</v>
      </c>
      <c r="AS3302" s="9" t="str">
        <f t="shared" si="2326"/>
        <v>DICS</v>
      </c>
      <c r="AT3302" s="4">
        <f t="shared" si="2359"/>
        <v>2</v>
      </c>
      <c r="AU3302" s="6">
        <f t="shared" si="2360"/>
        <v>1</v>
      </c>
      <c r="AV3302" s="4" t="str">
        <f t="shared" si="2328"/>
        <v>S</v>
      </c>
      <c r="AW3302" s="4">
        <f t="shared" si="2361"/>
        <v>1</v>
      </c>
      <c r="AX3302" s="4" t="str">
        <f>_xlfn.XLOOKUP(AW3302,Sheet2!$Q$3:$Q$66,Sheet2!$R$3:$R$66,"**")</f>
        <v>MDV</v>
      </c>
      <c r="AY3302" s="4">
        <f t="shared" si="2362"/>
        <v>5</v>
      </c>
      <c r="AZ3302" s="16" t="str">
        <f t="shared" si="2363"/>
        <v>SKPBZ</v>
      </c>
    </row>
    <row r="3303" spans="1:52" x14ac:dyDescent="0.35">
      <c r="B3303" s="3">
        <f t="shared" si="2319"/>
        <v>20</v>
      </c>
      <c r="C3303" s="1">
        <f t="shared" si="2320"/>
        <v>6615</v>
      </c>
      <c r="D3303" s="2">
        <v>120104</v>
      </c>
      <c r="E3303" s="2" t="str">
        <f>_xlfn.XLOOKUP(C3303,Sheet2!$N$3:$N$1000,Sheet2!$O$3:$O$1000,"")</f>
        <v/>
      </c>
      <c r="F3303" s="9" t="str">
        <f t="shared" si="2364"/>
        <v xml:space="preserve">D </v>
      </c>
      <c r="G3303" s="4" t="str">
        <f t="shared" si="2365"/>
        <v>240</v>
      </c>
      <c r="H3303" s="4">
        <f t="shared" si="2366"/>
        <v>104</v>
      </c>
      <c r="I3303" s="6">
        <f t="shared" si="2330"/>
        <v>1</v>
      </c>
      <c r="J3303" s="6">
        <f t="shared" si="2331"/>
        <v>2</v>
      </c>
      <c r="K3303" s="6">
        <f t="shared" si="2332"/>
        <v>0</v>
      </c>
      <c r="L3303" s="6">
        <f t="shared" si="2333"/>
        <v>1</v>
      </c>
      <c r="M3303" s="6">
        <f t="shared" si="2334"/>
        <v>0</v>
      </c>
      <c r="N3303" s="6">
        <f t="shared" si="2335"/>
        <v>4</v>
      </c>
      <c r="O3303" s="13">
        <f t="shared" si="2336"/>
        <v>20</v>
      </c>
      <c r="P3303" s="4">
        <f t="shared" si="2337"/>
        <v>5</v>
      </c>
      <c r="Q3303" s="4">
        <f t="shared" si="2338"/>
        <v>0</v>
      </c>
      <c r="R3303">
        <f t="shared" si="2339"/>
        <v>104</v>
      </c>
      <c r="S3303" s="4">
        <f t="shared" si="2340"/>
        <v>0</v>
      </c>
      <c r="T3303" s="15">
        <f t="shared" si="2341"/>
        <v>0</v>
      </c>
      <c r="U3303" s="4">
        <f t="shared" si="2342"/>
        <v>1</v>
      </c>
      <c r="V3303" s="4">
        <f t="shared" si="2343"/>
        <v>0</v>
      </c>
      <c r="W3303" s="4">
        <f t="shared" si="2344"/>
        <v>0</v>
      </c>
      <c r="X3303" s="6">
        <f t="shared" si="2345"/>
        <v>1</v>
      </c>
      <c r="Y3303" s="4">
        <f t="shared" si="2346"/>
        <v>0</v>
      </c>
      <c r="Z3303" s="6">
        <f t="shared" si="2347"/>
        <v>0</v>
      </c>
      <c r="AA3303" s="18">
        <f t="shared" si="2348"/>
        <v>4</v>
      </c>
      <c r="AB3303" s="9" t="str">
        <f t="shared" si="2327"/>
        <v>ZB7</v>
      </c>
      <c r="AC3303" s="9" t="str">
        <f>_xlfn.XLOOKUP(R3303,Sheet2!$H$3:$H$258,Sheet2!$I$3:$I$258,"-----")</f>
        <v>ZB7</v>
      </c>
      <c r="AD3303" s="9" t="str">
        <f>_xlfn.XLOOKUP(VALUE(AE3303),Sheet2!$N$3:$N$1000,Sheet2!$O$3:$O$1000,"********")</f>
        <v>********</v>
      </c>
      <c r="AE3303" t="str">
        <f t="shared" si="2324"/>
        <v>6721</v>
      </c>
      <c r="AF3303" s="9" t="str">
        <f>IF(R3303&lt;200,"+"&amp;TEXT(R3303,"0"),"-"&amp;TEXT(_xlfn.XLOOKUP(R3303,Sheet2!$K$3:$K$130,Sheet2!$L$3:$L$130,"-----"),"0"))</f>
        <v>+104</v>
      </c>
      <c r="AG3303" s="9" t="str">
        <f t="shared" si="2349"/>
        <v/>
      </c>
      <c r="AH3303" s="9" t="str">
        <f t="shared" si="2350"/>
        <v>JMP ZB7</v>
      </c>
      <c r="AI3303" t="str">
        <f t="shared" si="2351"/>
        <v>0,ZB7</v>
      </c>
      <c r="AJ3303" s="16" t="str">
        <f t="shared" si="2352"/>
        <v>ZB7</v>
      </c>
      <c r="AK3303" t="str">
        <f t="shared" si="2353"/>
        <v>COML 1,0,SZR</v>
      </c>
      <c r="AL3303" s="4" t="str">
        <f t="shared" si="2354"/>
        <v>COM</v>
      </c>
      <c r="AM3303" s="4" t="str">
        <f t="shared" si="2355"/>
        <v>L</v>
      </c>
      <c r="AN3303" s="4" t="str">
        <f t="shared" si="2356"/>
        <v/>
      </c>
      <c r="AO3303" s="4" t="str">
        <f t="shared" si="2357"/>
        <v/>
      </c>
      <c r="AP3303" s="15" t="str">
        <f t="shared" si="2358"/>
        <v>,SZR</v>
      </c>
      <c r="AQ3303" s="9" t="str">
        <f>_xlfn.XLOOKUP(D3303,Sheet2!$E$3:$E$101,Sheet2!$F$3:$F$101,"******************")</f>
        <v>******************</v>
      </c>
      <c r="AR3303" s="33" t="str">
        <f t="shared" si="2325"/>
        <v>NIOS MAP2</v>
      </c>
      <c r="AS3303" s="9" t="str">
        <f t="shared" si="2326"/>
        <v>DOCS</v>
      </c>
      <c r="AT3303" s="4">
        <f t="shared" si="2359"/>
        <v>0</v>
      </c>
      <c r="AU3303" s="6">
        <f t="shared" si="2360"/>
        <v>1</v>
      </c>
      <c r="AV3303" s="4" t="str">
        <f t="shared" si="2328"/>
        <v>S</v>
      </c>
      <c r="AW3303" s="4">
        <f t="shared" si="2361"/>
        <v>4</v>
      </c>
      <c r="AX3303" s="4" t="str">
        <f>_xlfn.XLOOKUP(AW3303,Sheet2!$Q$3:$Q$66,Sheet2!$R$3:$R$66,"**")</f>
        <v>MAP2</v>
      </c>
      <c r="AY3303" s="4">
        <f t="shared" si="2362"/>
        <v>0</v>
      </c>
      <c r="AZ3303" s="16" t="str">
        <f t="shared" si="2363"/>
        <v>SKPBZ</v>
      </c>
    </row>
    <row r="3304" spans="1:52" x14ac:dyDescent="0.35">
      <c r="B3304" s="3">
        <f t="shared" si="2319"/>
        <v>21</v>
      </c>
      <c r="C3304" s="1">
        <f t="shared" si="2320"/>
        <v>6616</v>
      </c>
      <c r="D3304" s="2">
        <v>40722</v>
      </c>
      <c r="E3304" s="2" t="str">
        <f>_xlfn.XLOOKUP(C3304,Sheet2!$N$3:$N$1000,Sheet2!$O$3:$O$1000,"")</f>
        <v/>
      </c>
      <c r="F3304" s="9" t="str">
        <f t="shared" si="2364"/>
        <v>RA</v>
      </c>
      <c r="G3304" s="4" t="str">
        <f t="shared" si="2365"/>
        <v>101</v>
      </c>
      <c r="H3304" s="4">
        <f t="shared" si="2366"/>
        <v>322</v>
      </c>
      <c r="I3304" s="6">
        <f t="shared" si="2330"/>
        <v>0</v>
      </c>
      <c r="J3304" s="6">
        <f t="shared" si="2331"/>
        <v>4</v>
      </c>
      <c r="K3304" s="6">
        <f t="shared" si="2332"/>
        <v>0</v>
      </c>
      <c r="L3304" s="6">
        <f t="shared" si="2333"/>
        <v>7</v>
      </c>
      <c r="M3304" s="6">
        <f t="shared" si="2334"/>
        <v>2</v>
      </c>
      <c r="N3304" s="6">
        <f t="shared" si="2335"/>
        <v>2</v>
      </c>
      <c r="O3304" s="13">
        <f t="shared" si="2336"/>
        <v>8</v>
      </c>
      <c r="P3304" s="4">
        <f t="shared" si="2337"/>
        <v>2</v>
      </c>
      <c r="Q3304" s="4">
        <f t="shared" si="2338"/>
        <v>0</v>
      </c>
      <c r="R3304">
        <f t="shared" si="2339"/>
        <v>322</v>
      </c>
      <c r="S3304" s="4">
        <f t="shared" si="2340"/>
        <v>1</v>
      </c>
      <c r="T3304" s="15">
        <f t="shared" si="2341"/>
        <v>0</v>
      </c>
      <c r="U3304" s="4">
        <f t="shared" si="2342"/>
        <v>2</v>
      </c>
      <c r="V3304" s="4">
        <f t="shared" si="2343"/>
        <v>0</v>
      </c>
      <c r="W3304" s="4">
        <f t="shared" si="2344"/>
        <v>1</v>
      </c>
      <c r="X3304" s="6">
        <f t="shared" si="2345"/>
        <v>3</v>
      </c>
      <c r="Y3304" s="4">
        <f t="shared" si="2346"/>
        <v>1</v>
      </c>
      <c r="Z3304" s="6">
        <f t="shared" si="2347"/>
        <v>0</v>
      </c>
      <c r="AA3304" s="18">
        <f t="shared" si="2348"/>
        <v>2</v>
      </c>
      <c r="AB3304" s="9" t="str">
        <f t="shared" si="2327"/>
        <v>-56</v>
      </c>
      <c r="AC3304" s="9" t="str">
        <f>_xlfn.XLOOKUP(R3304,Sheet2!$H$3:$H$258,Sheet2!$I$3:$I$258,"-----")</f>
        <v>*****</v>
      </c>
      <c r="AD3304" s="9" t="str">
        <f>_xlfn.XLOOKUP(VALUE(AE3304),Sheet2!$N$3:$N$1000,Sheet2!$O$3:$O$1000,"********")</f>
        <v>********</v>
      </c>
      <c r="AE3304" t="str">
        <f t="shared" si="2324"/>
        <v>6540</v>
      </c>
      <c r="AF3304" s="9" t="str">
        <f>IF(R3304&lt;200,"+"&amp;TEXT(R3304,"0"),"-"&amp;TEXT(_xlfn.XLOOKUP(R3304,Sheet2!$K$3:$K$130,Sheet2!$L$3:$L$130,"-----"),"0"))</f>
        <v>-56</v>
      </c>
      <c r="AG3304" s="9" t="str">
        <f t="shared" si="2349"/>
        <v/>
      </c>
      <c r="AH3304" s="9" t="str">
        <f t="shared" si="2350"/>
        <v>JMP -56</v>
      </c>
      <c r="AI3304" t="str">
        <f t="shared" si="2351"/>
        <v>0,-56</v>
      </c>
      <c r="AJ3304" s="16" t="str">
        <f t="shared" si="2352"/>
        <v>-56</v>
      </c>
      <c r="AK3304" t="str">
        <f t="shared" si="2353"/>
        <v>NEGZS 2,0,SZC</v>
      </c>
      <c r="AL3304" s="4" t="str">
        <f t="shared" si="2354"/>
        <v>NEG</v>
      </c>
      <c r="AM3304" s="4" t="str">
        <f t="shared" si="2355"/>
        <v>S</v>
      </c>
      <c r="AN3304" s="4" t="str">
        <f t="shared" si="2356"/>
        <v>Z</v>
      </c>
      <c r="AO3304" s="4" t="str">
        <f t="shared" si="2357"/>
        <v/>
      </c>
      <c r="AP3304" s="15" t="str">
        <f t="shared" si="2358"/>
        <v>,SZC</v>
      </c>
      <c r="AQ3304" s="9" t="str">
        <f>_xlfn.XLOOKUP(D3304,Sheet2!$E$3:$E$101,Sheet2!$F$3:$F$101,"******************")</f>
        <v>******************</v>
      </c>
      <c r="AR3304" s="33" t="str">
        <f t="shared" si="2325"/>
        <v>DIAP 0,MTA</v>
      </c>
      <c r="AS3304" s="9" t="str">
        <f t="shared" si="2326"/>
        <v>DIAP</v>
      </c>
      <c r="AT3304" s="4">
        <f t="shared" si="2359"/>
        <v>0</v>
      </c>
      <c r="AU3304" s="6">
        <f t="shared" si="2360"/>
        <v>3</v>
      </c>
      <c r="AV3304" s="4" t="str">
        <f t="shared" si="2328"/>
        <v>P</v>
      </c>
      <c r="AW3304" s="4">
        <f t="shared" si="2361"/>
        <v>22</v>
      </c>
      <c r="AX3304" s="4" t="str">
        <f>_xlfn.XLOOKUP(AW3304,Sheet2!$Q$3:$Q$66,Sheet2!$R$3:$R$66,"**")</f>
        <v>MTA</v>
      </c>
      <c r="AY3304" s="4">
        <f t="shared" si="2362"/>
        <v>1</v>
      </c>
      <c r="AZ3304" s="16" t="str">
        <f t="shared" si="2363"/>
        <v>SKPDZ</v>
      </c>
    </row>
    <row r="3305" spans="1:52" x14ac:dyDescent="0.35">
      <c r="B3305" s="3">
        <f t="shared" si="2319"/>
        <v>22</v>
      </c>
      <c r="C3305" s="1">
        <f t="shared" si="2320"/>
        <v>6617</v>
      </c>
      <c r="D3305" s="2">
        <v>142724</v>
      </c>
      <c r="E3305" s="2" t="str">
        <f>_xlfn.XLOOKUP(C3305,Sheet2!$N$3:$N$1000,Sheet2!$O$3:$O$1000,"")</f>
        <v/>
      </c>
      <c r="F3305" s="9" t="str">
        <f t="shared" si="2364"/>
        <v>TE</v>
      </c>
      <c r="G3305" s="4" t="str">
        <f t="shared" si="2365"/>
        <v>305</v>
      </c>
      <c r="H3305" s="4">
        <f t="shared" si="2366"/>
        <v>324</v>
      </c>
      <c r="I3305" s="6">
        <f t="shared" si="2330"/>
        <v>1</v>
      </c>
      <c r="J3305" s="6">
        <f t="shared" si="2331"/>
        <v>4</v>
      </c>
      <c r="K3305" s="6">
        <f t="shared" si="2332"/>
        <v>2</v>
      </c>
      <c r="L3305" s="6">
        <f t="shared" si="2333"/>
        <v>7</v>
      </c>
      <c r="M3305" s="6">
        <f t="shared" si="2334"/>
        <v>2</v>
      </c>
      <c r="N3305" s="6">
        <f t="shared" si="2335"/>
        <v>4</v>
      </c>
      <c r="O3305" s="13">
        <f t="shared" si="2336"/>
        <v>24</v>
      </c>
      <c r="P3305" s="4">
        <f t="shared" si="2337"/>
        <v>6</v>
      </c>
      <c r="Q3305" s="4">
        <f t="shared" si="2338"/>
        <v>0</v>
      </c>
      <c r="R3305">
        <f t="shared" si="2339"/>
        <v>324</v>
      </c>
      <c r="S3305" s="4">
        <f t="shared" si="2340"/>
        <v>1</v>
      </c>
      <c r="T3305" s="15">
        <f t="shared" si="2341"/>
        <v>1</v>
      </c>
      <c r="U3305" s="4">
        <f t="shared" si="2342"/>
        <v>2</v>
      </c>
      <c r="V3305" s="4">
        <f t="shared" si="2343"/>
        <v>0</v>
      </c>
      <c r="W3305" s="4">
        <f t="shared" si="2344"/>
        <v>5</v>
      </c>
      <c r="X3305" s="6">
        <f t="shared" si="2345"/>
        <v>3</v>
      </c>
      <c r="Y3305" s="4">
        <f t="shared" si="2346"/>
        <v>1</v>
      </c>
      <c r="Z3305" s="6">
        <f t="shared" si="2347"/>
        <v>0</v>
      </c>
      <c r="AA3305" s="18">
        <f t="shared" si="2348"/>
        <v>4</v>
      </c>
      <c r="AB3305" s="9" t="str">
        <f t="shared" si="2327"/>
        <v>TIMA+1</v>
      </c>
      <c r="AC3305" s="9" t="str">
        <f>_xlfn.XLOOKUP(R3305,Sheet2!$H$3:$H$258,Sheet2!$I$3:$I$258,"-----")</f>
        <v>*****</v>
      </c>
      <c r="AD3305" s="9" t="str">
        <f>_xlfn.XLOOKUP(VALUE(AE3305),Sheet2!$N$3:$N$1000,Sheet2!$O$3:$O$1000,"********")</f>
        <v>TIMA+1</v>
      </c>
      <c r="AE3305" t="str">
        <f t="shared" si="2324"/>
        <v>6543</v>
      </c>
      <c r="AF3305" s="9" t="str">
        <f>IF(R3305&lt;200,"+"&amp;TEXT(R3305,"0"),"-"&amp;TEXT(_xlfn.XLOOKUP(R3305,Sheet2!$K$3:$K$130,Sheet2!$L$3:$L$130,"-----"),"0"))</f>
        <v>-54</v>
      </c>
      <c r="AG3305" s="9" t="str">
        <f t="shared" si="2349"/>
        <v>@</v>
      </c>
      <c r="AH3305" s="9" t="str">
        <f t="shared" si="2350"/>
        <v>JMP @TIMA+1</v>
      </c>
      <c r="AI3305" t="str">
        <f t="shared" si="2351"/>
        <v>0,@TIMA+1</v>
      </c>
      <c r="AJ3305" s="16" t="str">
        <f t="shared" si="2352"/>
        <v>@TIMA+1</v>
      </c>
      <c r="AK3305" t="str">
        <f t="shared" si="2353"/>
        <v>SUBZS 2,0,SZR</v>
      </c>
      <c r="AL3305" s="4" t="str">
        <f t="shared" si="2354"/>
        <v>SUB</v>
      </c>
      <c r="AM3305" s="4" t="str">
        <f t="shared" si="2355"/>
        <v>S</v>
      </c>
      <c r="AN3305" s="4" t="str">
        <f t="shared" si="2356"/>
        <v>Z</v>
      </c>
      <c r="AO3305" s="4" t="str">
        <f t="shared" si="2357"/>
        <v/>
      </c>
      <c r="AP3305" s="15" t="str">
        <f t="shared" si="2358"/>
        <v>,SZR</v>
      </c>
      <c r="AQ3305" s="9" t="str">
        <f>_xlfn.XLOOKUP(D3305,Sheet2!$E$3:$E$101,Sheet2!$F$3:$F$101,"******************")</f>
        <v>******************</v>
      </c>
      <c r="AR3305" s="33" t="str">
        <f t="shared" si="2325"/>
        <v>DICP 0,DCM</v>
      </c>
      <c r="AS3305" s="9" t="str">
        <f t="shared" si="2326"/>
        <v>DICP</v>
      </c>
      <c r="AT3305" s="4">
        <f t="shared" si="2359"/>
        <v>0</v>
      </c>
      <c r="AU3305" s="6">
        <f t="shared" si="2360"/>
        <v>3</v>
      </c>
      <c r="AV3305" s="4" t="str">
        <f t="shared" si="2328"/>
        <v>P</v>
      </c>
      <c r="AW3305" s="4">
        <f t="shared" si="2361"/>
        <v>24</v>
      </c>
      <c r="AX3305" s="4" t="str">
        <f>_xlfn.XLOOKUP(AW3305,Sheet2!$Q$3:$Q$66,Sheet2!$R$3:$R$66,"**")</f>
        <v>DCM</v>
      </c>
      <c r="AY3305" s="4">
        <f t="shared" si="2362"/>
        <v>5</v>
      </c>
      <c r="AZ3305" s="16" t="str">
        <f t="shared" si="2363"/>
        <v>SKPDZ</v>
      </c>
    </row>
    <row r="3306" spans="1:52" x14ac:dyDescent="0.35">
      <c r="B3306" s="3">
        <f t="shared" si="2319"/>
        <v>23</v>
      </c>
      <c r="C3306" s="1">
        <f t="shared" si="2320"/>
        <v>6620</v>
      </c>
      <c r="D3306" s="2">
        <v>37640</v>
      </c>
      <c r="E3306" s="2" t="str">
        <f>_xlfn.XLOOKUP(C3306,Sheet2!$N$3:$N$1000,Sheet2!$O$3:$O$1000,"")</f>
        <v/>
      </c>
      <c r="F3306" s="9" t="str">
        <f t="shared" si="2364"/>
        <v xml:space="preserve"> ?</v>
      </c>
      <c r="G3306" s="4" t="str">
        <f t="shared" si="2365"/>
        <v>77</v>
      </c>
      <c r="H3306" s="4">
        <f t="shared" si="2366"/>
        <v>240</v>
      </c>
      <c r="I3306" s="6">
        <f t="shared" si="2330"/>
        <v>0</v>
      </c>
      <c r="J3306" s="6">
        <f t="shared" si="2331"/>
        <v>3</v>
      </c>
      <c r="K3306" s="6">
        <f t="shared" si="2332"/>
        <v>7</v>
      </c>
      <c r="L3306" s="6">
        <f t="shared" si="2333"/>
        <v>6</v>
      </c>
      <c r="M3306" s="6">
        <f t="shared" si="2334"/>
        <v>4</v>
      </c>
      <c r="N3306" s="6">
        <f t="shared" si="2335"/>
        <v>0</v>
      </c>
      <c r="O3306" s="13">
        <f t="shared" si="2336"/>
        <v>7</v>
      </c>
      <c r="P3306" s="4">
        <f t="shared" si="2337"/>
        <v>1</v>
      </c>
      <c r="Q3306" s="4">
        <f t="shared" si="2338"/>
        <v>3</v>
      </c>
      <c r="R3306">
        <f t="shared" si="2339"/>
        <v>240</v>
      </c>
      <c r="S3306" s="4">
        <f t="shared" si="2340"/>
        <v>3</v>
      </c>
      <c r="T3306" s="15">
        <f t="shared" si="2341"/>
        <v>1</v>
      </c>
      <c r="U3306" s="4">
        <f t="shared" si="2342"/>
        <v>1</v>
      </c>
      <c r="V3306" s="4">
        <f t="shared" si="2343"/>
        <v>3</v>
      </c>
      <c r="W3306" s="4">
        <f t="shared" si="2344"/>
        <v>7</v>
      </c>
      <c r="X3306" s="6">
        <f t="shared" si="2345"/>
        <v>2</v>
      </c>
      <c r="Y3306" s="4">
        <f t="shared" si="2346"/>
        <v>2</v>
      </c>
      <c r="Z3306" s="6">
        <f t="shared" si="2347"/>
        <v>0</v>
      </c>
      <c r="AA3306" s="18">
        <f t="shared" si="2348"/>
        <v>0</v>
      </c>
      <c r="AB3306" s="9" t="str">
        <f t="shared" si="2327"/>
        <v>-140,3</v>
      </c>
      <c r="AC3306" s="9" t="str">
        <f>_xlfn.XLOOKUP(R3306,Sheet2!$H$3:$H$258,Sheet2!$I$3:$I$258,"-----")</f>
        <v>I.SETP</v>
      </c>
      <c r="AD3306" s="9" t="str">
        <f>_xlfn.XLOOKUP(VALUE(AE3306),Sheet2!$N$3:$N$1000,Sheet2!$O$3:$O$1000,"********")</f>
        <v>********</v>
      </c>
      <c r="AE3306" t="str">
        <f t="shared" si="2324"/>
        <v>6460</v>
      </c>
      <c r="AF3306" s="9" t="str">
        <f>IF(R3306&lt;200,"+"&amp;TEXT(R3306,"0"),"-"&amp;TEXT(_xlfn.XLOOKUP(R3306,Sheet2!$K$3:$K$130,Sheet2!$L$3:$L$130,"-----"),"0"))</f>
        <v>-140</v>
      </c>
      <c r="AG3306" s="9" t="str">
        <f t="shared" si="2349"/>
        <v>@</v>
      </c>
      <c r="AH3306" s="9" t="str">
        <f t="shared" si="2350"/>
        <v>DSZ @-140,3</v>
      </c>
      <c r="AI3306" t="str">
        <f t="shared" si="2351"/>
        <v>3,@-140,3</v>
      </c>
      <c r="AJ3306" s="16" t="str">
        <f t="shared" si="2352"/>
        <v>@-140,3</v>
      </c>
      <c r="AK3306" t="str">
        <f t="shared" si="2353"/>
        <v>ANDOR 1,3</v>
      </c>
      <c r="AL3306" s="4" t="str">
        <f t="shared" si="2354"/>
        <v>AND</v>
      </c>
      <c r="AM3306" s="4" t="str">
        <f t="shared" si="2355"/>
        <v>R</v>
      </c>
      <c r="AN3306" s="4" t="str">
        <f t="shared" si="2356"/>
        <v>O</v>
      </c>
      <c r="AO3306" s="4" t="str">
        <f t="shared" si="2357"/>
        <v/>
      </c>
      <c r="AP3306" s="15" t="str">
        <f t="shared" si="2358"/>
        <v/>
      </c>
      <c r="AQ3306" s="9" t="str">
        <f>_xlfn.XLOOKUP(D3306,Sheet2!$E$3:$E$101,Sheet2!$F$3:$F$101,"******************")</f>
        <v>******************</v>
      </c>
      <c r="AR3306" s="33" t="str">
        <f t="shared" si="2325"/>
        <v>SKPDN **</v>
      </c>
      <c r="AS3306" s="9" t="str">
        <f t="shared" si="2326"/>
        <v>DOCC</v>
      </c>
      <c r="AT3306" s="4">
        <f t="shared" si="2359"/>
        <v>3</v>
      </c>
      <c r="AU3306" s="6">
        <f t="shared" si="2360"/>
        <v>2</v>
      </c>
      <c r="AV3306" s="4" t="str">
        <f t="shared" si="2328"/>
        <v>C</v>
      </c>
      <c r="AW3306" s="4">
        <f t="shared" si="2361"/>
        <v>40</v>
      </c>
      <c r="AX3306" s="4" t="str">
        <f>_xlfn.XLOOKUP(AW3306,Sheet2!$Q$3:$Q$66,Sheet2!$R$3:$R$66,"**")</f>
        <v>**</v>
      </c>
      <c r="AY3306" s="4">
        <f t="shared" si="2362"/>
        <v>7</v>
      </c>
      <c r="AZ3306" s="16" t="str">
        <f t="shared" si="2363"/>
        <v>SKPDN</v>
      </c>
    </row>
    <row r="3307" spans="1:52" x14ac:dyDescent="0.35">
      <c r="B3307" s="3">
        <f t="shared" si="2319"/>
        <v>24</v>
      </c>
      <c r="C3307" s="1">
        <f t="shared" si="2320"/>
        <v>6621</v>
      </c>
      <c r="D3307" s="2">
        <v>120275</v>
      </c>
      <c r="E3307" s="2" t="str">
        <f>_xlfn.XLOOKUP(C3307,Sheet2!$N$3:$N$1000,Sheet2!$O$3:$O$1000,"")</f>
        <v/>
      </c>
      <c r="F3307" s="9" t="str">
        <f t="shared" si="2364"/>
        <v xml:space="preserve">= </v>
      </c>
      <c r="G3307" s="4" t="str">
        <f t="shared" si="2365"/>
        <v>240</v>
      </c>
      <c r="H3307" s="4">
        <f t="shared" si="2366"/>
        <v>275</v>
      </c>
      <c r="I3307" s="6">
        <f t="shared" si="2330"/>
        <v>1</v>
      </c>
      <c r="J3307" s="6">
        <f t="shared" si="2331"/>
        <v>2</v>
      </c>
      <c r="K3307" s="6">
        <f t="shared" si="2332"/>
        <v>0</v>
      </c>
      <c r="L3307" s="6">
        <f t="shared" si="2333"/>
        <v>2</v>
      </c>
      <c r="M3307" s="6">
        <f t="shared" si="2334"/>
        <v>7</v>
      </c>
      <c r="N3307" s="6">
        <f t="shared" si="2335"/>
        <v>5</v>
      </c>
      <c r="O3307" s="13">
        <f t="shared" si="2336"/>
        <v>20</v>
      </c>
      <c r="P3307" s="4">
        <f t="shared" si="2337"/>
        <v>5</v>
      </c>
      <c r="Q3307" s="4">
        <f t="shared" si="2338"/>
        <v>0</v>
      </c>
      <c r="R3307">
        <f t="shared" si="2339"/>
        <v>275</v>
      </c>
      <c r="S3307" s="4">
        <f t="shared" si="2340"/>
        <v>0</v>
      </c>
      <c r="T3307" s="15">
        <f t="shared" si="2341"/>
        <v>0</v>
      </c>
      <c r="U3307" s="4">
        <f t="shared" si="2342"/>
        <v>1</v>
      </c>
      <c r="V3307" s="4">
        <f t="shared" si="2343"/>
        <v>0</v>
      </c>
      <c r="W3307" s="4">
        <f t="shared" si="2344"/>
        <v>0</v>
      </c>
      <c r="X3307" s="6">
        <f t="shared" si="2345"/>
        <v>2</v>
      </c>
      <c r="Y3307" s="4">
        <f t="shared" si="2346"/>
        <v>3</v>
      </c>
      <c r="Z3307" s="6">
        <f t="shared" si="2347"/>
        <v>1</v>
      </c>
      <c r="AA3307" s="18">
        <f t="shared" si="2348"/>
        <v>5</v>
      </c>
      <c r="AB3307" s="9" t="str">
        <f t="shared" si="2327"/>
        <v>*****</v>
      </c>
      <c r="AC3307" s="9" t="str">
        <f>_xlfn.XLOOKUP(R3307,Sheet2!$H$3:$H$258,Sheet2!$I$3:$I$258,"-----")</f>
        <v>*****</v>
      </c>
      <c r="AD3307" s="9" t="str">
        <f>_xlfn.XLOOKUP(VALUE(AE3307),Sheet2!$N$3:$N$1000,Sheet2!$O$3:$O$1000,"********")</f>
        <v>********</v>
      </c>
      <c r="AE3307" t="str">
        <f t="shared" si="2324"/>
        <v>6516</v>
      </c>
      <c r="AF3307" s="9" t="str">
        <f>IF(R3307&lt;200,"+"&amp;TEXT(R3307,"0"),"-"&amp;TEXT(_xlfn.XLOOKUP(R3307,Sheet2!$K$3:$K$130,Sheet2!$L$3:$L$130,"-----"),"0"))</f>
        <v>-103</v>
      </c>
      <c r="AG3307" s="9" t="str">
        <f t="shared" si="2349"/>
        <v/>
      </c>
      <c r="AH3307" s="9" t="str">
        <f t="shared" si="2350"/>
        <v>JMP *****</v>
      </c>
      <c r="AI3307" t="str">
        <f t="shared" si="2351"/>
        <v>0,*****</v>
      </c>
      <c r="AJ3307" s="16" t="str">
        <f t="shared" si="2352"/>
        <v>*****</v>
      </c>
      <c r="AK3307" t="str">
        <f t="shared" si="2353"/>
        <v>COMCR# 1,0,SNR</v>
      </c>
      <c r="AL3307" s="4" t="str">
        <f t="shared" si="2354"/>
        <v>COM</v>
      </c>
      <c r="AM3307" s="4" t="str">
        <f t="shared" si="2355"/>
        <v>R</v>
      </c>
      <c r="AN3307" s="4" t="str">
        <f t="shared" si="2356"/>
        <v>C</v>
      </c>
      <c r="AO3307" s="4" t="str">
        <f t="shared" si="2357"/>
        <v>#</v>
      </c>
      <c r="AP3307" s="15" t="str">
        <f t="shared" si="2358"/>
        <v>,SNR</v>
      </c>
      <c r="AQ3307" s="9" t="str">
        <f>_xlfn.XLOOKUP(D3307,Sheet2!$E$3:$E$101,Sheet2!$F$3:$F$101,"******************")</f>
        <v>******************</v>
      </c>
      <c r="AR3307" s="33" t="str">
        <f t="shared" si="2325"/>
        <v>NIOC **</v>
      </c>
      <c r="AS3307" s="9" t="str">
        <f t="shared" si="2326"/>
        <v>DOCC</v>
      </c>
      <c r="AT3307" s="4">
        <f t="shared" si="2359"/>
        <v>0</v>
      </c>
      <c r="AU3307" s="6">
        <f t="shared" si="2360"/>
        <v>2</v>
      </c>
      <c r="AV3307" s="4" t="str">
        <f t="shared" si="2328"/>
        <v>C</v>
      </c>
      <c r="AW3307" s="4">
        <f t="shared" si="2361"/>
        <v>75</v>
      </c>
      <c r="AX3307" s="4" t="str">
        <f>_xlfn.XLOOKUP(AW3307,Sheet2!$Q$3:$Q$66,Sheet2!$R$3:$R$66,"**")</f>
        <v>**</v>
      </c>
      <c r="AY3307" s="4">
        <f t="shared" si="2362"/>
        <v>0</v>
      </c>
      <c r="AZ3307" s="16" t="str">
        <f t="shared" si="2363"/>
        <v>SKPDN</v>
      </c>
    </row>
    <row r="3308" spans="1:52" x14ac:dyDescent="0.35">
      <c r="B3308" s="3">
        <f t="shared" si="2319"/>
        <v>25</v>
      </c>
      <c r="C3308" s="1">
        <f t="shared" si="2320"/>
        <v>6622</v>
      </c>
      <c r="D3308" s="2">
        <v>0</v>
      </c>
      <c r="E3308" s="2" t="str">
        <f>_xlfn.XLOOKUP(C3308,Sheet2!$N$3:$N$1000,Sheet2!$O$3:$O$1000,"")</f>
        <v/>
      </c>
      <c r="F3308" s="9" t="str">
        <f t="shared" si="2364"/>
        <v>&lt;NULL&gt;&lt;NULL&gt;</v>
      </c>
      <c r="G3308" s="4" t="str">
        <f t="shared" si="2365"/>
        <v>0</v>
      </c>
      <c r="H3308" s="4">
        <f t="shared" si="2366"/>
        <v>0</v>
      </c>
      <c r="I3308" s="6">
        <f t="shared" si="2330"/>
        <v>0</v>
      </c>
      <c r="J3308" s="6">
        <f t="shared" si="2331"/>
        <v>0</v>
      </c>
      <c r="K3308" s="6">
        <f t="shared" si="2332"/>
        <v>0</v>
      </c>
      <c r="L3308" s="6">
        <f t="shared" si="2333"/>
        <v>0</v>
      </c>
      <c r="M3308" s="6">
        <f t="shared" si="2334"/>
        <v>0</v>
      </c>
      <c r="N3308" s="6">
        <f t="shared" si="2335"/>
        <v>0</v>
      </c>
      <c r="O3308" s="13">
        <f t="shared" si="2336"/>
        <v>0</v>
      </c>
      <c r="P3308" s="4">
        <f t="shared" si="2337"/>
        <v>0</v>
      </c>
      <c r="Q3308" s="4">
        <f t="shared" si="2338"/>
        <v>0</v>
      </c>
      <c r="R3308">
        <f t="shared" si="2339"/>
        <v>0</v>
      </c>
      <c r="S3308" s="4">
        <f t="shared" si="2340"/>
        <v>0</v>
      </c>
      <c r="T3308" s="15">
        <f t="shared" si="2341"/>
        <v>0</v>
      </c>
      <c r="U3308" s="4">
        <f t="shared" si="2342"/>
        <v>0</v>
      </c>
      <c r="V3308" s="4">
        <f t="shared" si="2343"/>
        <v>0</v>
      </c>
      <c r="W3308" s="4">
        <f t="shared" si="2344"/>
        <v>0</v>
      </c>
      <c r="X3308" s="6">
        <f t="shared" si="2345"/>
        <v>0</v>
      </c>
      <c r="Y3308" s="4">
        <f t="shared" si="2346"/>
        <v>0</v>
      </c>
      <c r="Z3308" s="6">
        <f t="shared" si="2347"/>
        <v>0</v>
      </c>
      <c r="AA3308" s="18">
        <f t="shared" si="2348"/>
        <v>0</v>
      </c>
      <c r="AB3308" s="9" t="str">
        <f t="shared" si="2327"/>
        <v>0</v>
      </c>
      <c r="AC3308" s="9" t="str">
        <f>_xlfn.XLOOKUP(R3308,Sheet2!$H$3:$H$258,Sheet2!$I$3:$I$258,"-----")</f>
        <v>0</v>
      </c>
      <c r="AD3308" s="9" t="str">
        <f>_xlfn.XLOOKUP(VALUE(AE3308),Sheet2!$N$3:$N$1000,Sheet2!$O$3:$O$1000,"********")</f>
        <v>********</v>
      </c>
      <c r="AE3308" t="str">
        <f t="shared" si="2324"/>
        <v>6622</v>
      </c>
      <c r="AF3308" s="9" t="str">
        <f>IF(R3308&lt;200,"+"&amp;TEXT(R3308,"0"),"-"&amp;TEXT(_xlfn.XLOOKUP(R3308,Sheet2!$K$3:$K$130,Sheet2!$L$3:$L$130,"-----"),"0"))</f>
        <v>+0</v>
      </c>
      <c r="AG3308" s="9" t="str">
        <f t="shared" si="2349"/>
        <v/>
      </c>
      <c r="AH3308" s="9" t="str">
        <f t="shared" si="2350"/>
        <v>JMP 0</v>
      </c>
      <c r="AI3308" t="str">
        <f t="shared" si="2351"/>
        <v>0,0</v>
      </c>
      <c r="AJ3308" s="16" t="str">
        <f t="shared" si="2352"/>
        <v>0</v>
      </c>
      <c r="AK3308" t="str">
        <f t="shared" si="2353"/>
        <v>COM 0,0</v>
      </c>
      <c r="AL3308" s="4" t="str">
        <f t="shared" si="2354"/>
        <v>COM</v>
      </c>
      <c r="AM3308" s="4" t="str">
        <f t="shared" si="2355"/>
        <v/>
      </c>
      <c r="AN3308" s="4" t="str">
        <f t="shared" si="2356"/>
        <v/>
      </c>
      <c r="AO3308" s="4" t="str">
        <f t="shared" si="2357"/>
        <v/>
      </c>
      <c r="AP3308" s="15" t="str">
        <f t="shared" si="2358"/>
        <v/>
      </c>
      <c r="AQ3308" s="9" t="str">
        <f>_xlfn.XLOOKUP(D3308,Sheet2!$E$3:$E$101,Sheet2!$F$3:$F$101,"******************")</f>
        <v>0</v>
      </c>
      <c r="AR3308" s="33" t="str">
        <f t="shared" si="2325"/>
        <v>NIO 0</v>
      </c>
      <c r="AS3308" s="9" t="str">
        <f t="shared" si="2326"/>
        <v>DOC</v>
      </c>
      <c r="AT3308" s="4">
        <f t="shared" si="2359"/>
        <v>0</v>
      </c>
      <c r="AU3308" s="6">
        <f t="shared" si="2360"/>
        <v>0</v>
      </c>
      <c r="AV3308" s="4" t="str">
        <f t="shared" si="2328"/>
        <v/>
      </c>
      <c r="AW3308" s="4">
        <f t="shared" si="2361"/>
        <v>0</v>
      </c>
      <c r="AX3308" s="4" t="str">
        <f>_xlfn.XLOOKUP(AW3308,Sheet2!$Q$3:$Q$66,Sheet2!$R$3:$R$66,"**")</f>
        <v>0</v>
      </c>
      <c r="AY3308" s="4">
        <f t="shared" si="2362"/>
        <v>0</v>
      </c>
      <c r="AZ3308" s="16" t="str">
        <f t="shared" si="2363"/>
        <v>SKPBN</v>
      </c>
    </row>
    <row r="3309" spans="1:52" x14ac:dyDescent="0.35">
      <c r="A3309" s="5" t="s">
        <v>747</v>
      </c>
      <c r="B3309" s="3">
        <v>4</v>
      </c>
      <c r="C3309" s="1">
        <v>263</v>
      </c>
      <c r="D3309" s="2">
        <v>54724</v>
      </c>
      <c r="E3309" s="2" t="str">
        <f>_xlfn.XLOOKUP(C3309,Sheet2!$N$3:$N$1000,Sheet2!$O$3:$O$1000,"")</f>
        <v>MSG1</v>
      </c>
      <c r="F3309" s="9" t="str">
        <f t="shared" si="2364"/>
        <v>TY</v>
      </c>
      <c r="G3309" s="4" t="str">
        <f t="shared" si="2365"/>
        <v>131</v>
      </c>
      <c r="H3309" s="4">
        <f t="shared" si="2366"/>
        <v>324</v>
      </c>
      <c r="I3309" s="6">
        <f t="shared" si="2330"/>
        <v>0</v>
      </c>
      <c r="J3309" s="6">
        <f t="shared" si="2331"/>
        <v>5</v>
      </c>
      <c r="K3309" s="6">
        <f t="shared" si="2332"/>
        <v>4</v>
      </c>
      <c r="L3309" s="6">
        <f t="shared" si="2333"/>
        <v>7</v>
      </c>
      <c r="M3309" s="6">
        <f t="shared" si="2334"/>
        <v>2</v>
      </c>
      <c r="N3309" s="6">
        <f t="shared" si="2335"/>
        <v>4</v>
      </c>
      <c r="O3309" s="13">
        <f t="shared" si="2336"/>
        <v>11</v>
      </c>
      <c r="P3309" s="4">
        <f t="shared" si="2337"/>
        <v>2</v>
      </c>
      <c r="Q3309" s="4">
        <f t="shared" si="2338"/>
        <v>3</v>
      </c>
      <c r="R3309">
        <f t="shared" si="2339"/>
        <v>324</v>
      </c>
      <c r="S3309" s="4">
        <f t="shared" si="2340"/>
        <v>1</v>
      </c>
      <c r="T3309" s="15">
        <f t="shared" si="2341"/>
        <v>0</v>
      </c>
      <c r="U3309" s="4">
        <f t="shared" si="2342"/>
        <v>2</v>
      </c>
      <c r="V3309" s="4">
        <f t="shared" si="2343"/>
        <v>3</v>
      </c>
      <c r="W3309" s="4">
        <f t="shared" si="2344"/>
        <v>1</v>
      </c>
      <c r="X3309" s="6">
        <f t="shared" si="2345"/>
        <v>3</v>
      </c>
      <c r="Y3309" s="4">
        <f t="shared" si="2346"/>
        <v>1</v>
      </c>
      <c r="Z3309" s="6">
        <f t="shared" si="2347"/>
        <v>0</v>
      </c>
      <c r="AA3309" s="18">
        <f t="shared" si="2348"/>
        <v>4</v>
      </c>
      <c r="AB3309" s="9" t="str">
        <f t="shared" si="2327"/>
        <v>-54</v>
      </c>
      <c r="AC3309" s="9" t="str">
        <f>_xlfn.XLOOKUP(R3309,Sheet2!$H$3:$H$258,Sheet2!$I$3:$I$258,"-----")</f>
        <v>*****</v>
      </c>
      <c r="AD3309" s="9" t="str">
        <f>_xlfn.XLOOKUP(VALUE(AE3309),Sheet2!$N$3:$N$1000,Sheet2!$O$3:$O$1000,"********")</f>
        <v>********</v>
      </c>
      <c r="AE3309" t="str">
        <f t="shared" si="2324"/>
        <v>207</v>
      </c>
      <c r="AF3309" s="9" t="str">
        <f>IF(R3309&lt;200,"+"&amp;TEXT(R3309,"0"),"-"&amp;TEXT(_xlfn.XLOOKUP(R3309,Sheet2!$K$3:$K$130,Sheet2!$L$3:$L$130,"-----"),"0"))</f>
        <v>-54</v>
      </c>
      <c r="AG3309" s="9" t="str">
        <f t="shared" si="2349"/>
        <v/>
      </c>
      <c r="AH3309" s="9" t="str">
        <f t="shared" si="2350"/>
        <v>DSZ -54</v>
      </c>
      <c r="AI3309" t="str">
        <f t="shared" si="2351"/>
        <v>3,-54</v>
      </c>
      <c r="AJ3309" s="16" t="str">
        <f t="shared" si="2352"/>
        <v>-54</v>
      </c>
      <c r="AK3309" t="str">
        <f t="shared" si="2353"/>
        <v>NEGZS 2,3,SZR</v>
      </c>
      <c r="AL3309" s="4" t="str">
        <f t="shared" si="2354"/>
        <v>NEG</v>
      </c>
      <c r="AM3309" s="4" t="str">
        <f t="shared" si="2355"/>
        <v>S</v>
      </c>
      <c r="AN3309" s="4" t="str">
        <f t="shared" si="2356"/>
        <v>Z</v>
      </c>
      <c r="AO3309" s="4" t="str">
        <f t="shared" si="2357"/>
        <v/>
      </c>
      <c r="AP3309" s="15" t="str">
        <f t="shared" si="2358"/>
        <v>,SZR</v>
      </c>
      <c r="AQ3309" s="9" t="str">
        <f>_xlfn.XLOOKUP(D3309,Sheet2!$E$3:$E$101,Sheet2!$F$3:$F$101,"******************")</f>
        <v>******************</v>
      </c>
      <c r="AR3309" s="33" t="str">
        <f t="shared" si="2325"/>
        <v>DIAP 3,DCM</v>
      </c>
      <c r="AS3309" s="9" t="str">
        <f t="shared" si="2326"/>
        <v>DIAP</v>
      </c>
      <c r="AT3309" s="4">
        <f t="shared" si="2359"/>
        <v>3</v>
      </c>
      <c r="AU3309" s="6">
        <f t="shared" si="2360"/>
        <v>3</v>
      </c>
      <c r="AV3309" s="4" t="str">
        <f t="shared" si="2328"/>
        <v>P</v>
      </c>
      <c r="AW3309" s="4">
        <f t="shared" si="2361"/>
        <v>24</v>
      </c>
      <c r="AX3309" s="4" t="str">
        <f>_xlfn.XLOOKUP(AW3309,Sheet2!$Q$3:$Q$66,Sheet2!$R$3:$R$66,"**")</f>
        <v>DCM</v>
      </c>
      <c r="AY3309" s="4">
        <f t="shared" si="2362"/>
        <v>1</v>
      </c>
      <c r="AZ3309" s="16" t="str">
        <f t="shared" si="2363"/>
        <v>SKPDZ</v>
      </c>
    </row>
    <row r="3310" spans="1:52" x14ac:dyDescent="0.35">
      <c r="B3310" s="3">
        <f t="shared" si="2319"/>
        <v>5</v>
      </c>
      <c r="C3310" s="1">
        <f t="shared" si="2320"/>
        <v>264</v>
      </c>
      <c r="D3310" s="2">
        <v>142520</v>
      </c>
      <c r="E3310" s="2" t="str">
        <f>_xlfn.XLOOKUP(C3310,Sheet2!$N$3:$N$1000,Sheet2!$O$3:$O$1000,"")</f>
        <v/>
      </c>
      <c r="F3310" s="9" t="str">
        <f t="shared" si="2364"/>
        <v>PE</v>
      </c>
      <c r="G3310" s="4" t="str">
        <f t="shared" si="2365"/>
        <v>305</v>
      </c>
      <c r="H3310" s="4">
        <f t="shared" si="2366"/>
        <v>120</v>
      </c>
      <c r="I3310" s="6">
        <f t="shared" si="2330"/>
        <v>1</v>
      </c>
      <c r="J3310" s="6">
        <f t="shared" si="2331"/>
        <v>4</v>
      </c>
      <c r="K3310" s="6">
        <f t="shared" si="2332"/>
        <v>2</v>
      </c>
      <c r="L3310" s="6">
        <f t="shared" si="2333"/>
        <v>5</v>
      </c>
      <c r="M3310" s="6">
        <f t="shared" si="2334"/>
        <v>2</v>
      </c>
      <c r="N3310" s="6">
        <f t="shared" si="2335"/>
        <v>0</v>
      </c>
      <c r="O3310" s="13">
        <f t="shared" si="2336"/>
        <v>24</v>
      </c>
      <c r="P3310" s="4">
        <f t="shared" si="2337"/>
        <v>6</v>
      </c>
      <c r="Q3310" s="4">
        <f t="shared" si="2338"/>
        <v>0</v>
      </c>
      <c r="R3310">
        <f t="shared" si="2339"/>
        <v>120</v>
      </c>
      <c r="S3310" s="4">
        <f t="shared" si="2340"/>
        <v>1</v>
      </c>
      <c r="T3310" s="15">
        <f t="shared" si="2341"/>
        <v>1</v>
      </c>
      <c r="U3310" s="4">
        <f t="shared" si="2342"/>
        <v>2</v>
      </c>
      <c r="V3310" s="4">
        <f t="shared" si="2343"/>
        <v>0</v>
      </c>
      <c r="W3310" s="4">
        <f t="shared" si="2344"/>
        <v>5</v>
      </c>
      <c r="X3310" s="6">
        <f t="shared" si="2345"/>
        <v>1</v>
      </c>
      <c r="Y3310" s="4">
        <f t="shared" si="2346"/>
        <v>1</v>
      </c>
      <c r="Z3310" s="6">
        <f t="shared" si="2347"/>
        <v>0</v>
      </c>
      <c r="AA3310" s="18">
        <f t="shared" si="2348"/>
        <v>0</v>
      </c>
      <c r="AB3310" s="9" t="str">
        <f t="shared" si="2327"/>
        <v>+120</v>
      </c>
      <c r="AC3310" s="9" t="str">
        <f>_xlfn.XLOOKUP(R3310,Sheet2!$H$3:$H$258,Sheet2!$I$3:$I$258,"-----")</f>
        <v>C7</v>
      </c>
      <c r="AD3310" s="9" t="str">
        <f>_xlfn.XLOOKUP(VALUE(AE3310),Sheet2!$N$3:$N$1000,Sheet2!$O$3:$O$1000,"********")</f>
        <v>********</v>
      </c>
      <c r="AE3310" t="str">
        <f t="shared" si="2324"/>
        <v>404</v>
      </c>
      <c r="AF3310" s="9" t="str">
        <f>IF(R3310&lt;200,"+"&amp;TEXT(R3310,"0"),"-"&amp;TEXT(_xlfn.XLOOKUP(R3310,Sheet2!$K$3:$K$130,Sheet2!$L$3:$L$130,"-----"),"0"))</f>
        <v>+120</v>
      </c>
      <c r="AG3310" s="9" t="str">
        <f t="shared" si="2349"/>
        <v>@</v>
      </c>
      <c r="AH3310" s="9" t="str">
        <f t="shared" si="2350"/>
        <v>JMP @+120</v>
      </c>
      <c r="AI3310" t="str">
        <f t="shared" si="2351"/>
        <v>0,@+120</v>
      </c>
      <c r="AJ3310" s="16" t="str">
        <f t="shared" si="2352"/>
        <v>@+120</v>
      </c>
      <c r="AK3310" t="str">
        <f t="shared" si="2353"/>
        <v>SUBZL 2,0</v>
      </c>
      <c r="AL3310" s="4" t="str">
        <f t="shared" si="2354"/>
        <v>SUB</v>
      </c>
      <c r="AM3310" s="4" t="str">
        <f t="shared" si="2355"/>
        <v>L</v>
      </c>
      <c r="AN3310" s="4" t="str">
        <f t="shared" si="2356"/>
        <v>Z</v>
      </c>
      <c r="AO3310" s="4" t="str">
        <f t="shared" si="2357"/>
        <v/>
      </c>
      <c r="AP3310" s="15" t="str">
        <f t="shared" si="2358"/>
        <v/>
      </c>
      <c r="AQ3310" s="9" t="str">
        <f>_xlfn.XLOOKUP(D3310,Sheet2!$E$3:$E$101,Sheet2!$F$3:$F$101,"******************")</f>
        <v>******************</v>
      </c>
      <c r="AR3310" s="33" t="str">
        <f t="shared" si="2325"/>
        <v>DICS 0,DSKP</v>
      </c>
      <c r="AS3310" s="9" t="str">
        <f t="shared" si="2326"/>
        <v>DICS</v>
      </c>
      <c r="AT3310" s="4">
        <f t="shared" si="2359"/>
        <v>0</v>
      </c>
      <c r="AU3310" s="6">
        <f t="shared" si="2360"/>
        <v>1</v>
      </c>
      <c r="AV3310" s="4" t="str">
        <f t="shared" si="2328"/>
        <v>S</v>
      </c>
      <c r="AW3310" s="4">
        <f t="shared" si="2361"/>
        <v>20</v>
      </c>
      <c r="AX3310" s="4" t="str">
        <f>_xlfn.XLOOKUP(AW3310,Sheet2!$Q$3:$Q$66,Sheet2!$R$3:$R$66,"**")</f>
        <v>DSKP</v>
      </c>
      <c r="AY3310" s="4">
        <f t="shared" si="2362"/>
        <v>5</v>
      </c>
      <c r="AZ3310" s="16" t="str">
        <f t="shared" si="2363"/>
        <v>SKPBZ</v>
      </c>
    </row>
    <row r="3311" spans="1:52" x14ac:dyDescent="0.35">
      <c r="B3311" s="3">
        <f t="shared" si="2319"/>
        <v>6</v>
      </c>
      <c r="C3311" s="1">
        <f t="shared" si="2320"/>
        <v>265</v>
      </c>
      <c r="D3311" s="2">
        <v>30011</v>
      </c>
      <c r="E3311" s="2" t="str">
        <f>_xlfn.XLOOKUP(C3311,Sheet2!$N$3:$N$1000,Sheet2!$O$3:$O$1000,"")</f>
        <v/>
      </c>
      <c r="F3311" s="9" t="str">
        <f t="shared" si="2364"/>
        <v xml:space="preserve">	0</v>
      </c>
      <c r="G3311" s="4" t="str">
        <f t="shared" si="2365"/>
        <v>60</v>
      </c>
      <c r="H3311" s="4">
        <f t="shared" si="2366"/>
        <v>11</v>
      </c>
      <c r="I3311" s="6">
        <f t="shared" si="2330"/>
        <v>0</v>
      </c>
      <c r="J3311" s="6">
        <f t="shared" si="2331"/>
        <v>3</v>
      </c>
      <c r="K3311" s="6">
        <f t="shared" si="2332"/>
        <v>0</v>
      </c>
      <c r="L3311" s="6">
        <f t="shared" si="2333"/>
        <v>0</v>
      </c>
      <c r="M3311" s="6">
        <f t="shared" si="2334"/>
        <v>1</v>
      </c>
      <c r="N3311" s="6">
        <f t="shared" si="2335"/>
        <v>1</v>
      </c>
      <c r="O3311" s="13">
        <f t="shared" si="2336"/>
        <v>6</v>
      </c>
      <c r="P3311" s="4">
        <f t="shared" si="2337"/>
        <v>1</v>
      </c>
      <c r="Q3311" s="4">
        <f t="shared" si="2338"/>
        <v>2</v>
      </c>
      <c r="R3311">
        <f t="shared" si="2339"/>
        <v>11</v>
      </c>
      <c r="S3311" s="4">
        <f t="shared" si="2340"/>
        <v>0</v>
      </c>
      <c r="T3311" s="15">
        <f t="shared" si="2341"/>
        <v>0</v>
      </c>
      <c r="U3311" s="4">
        <f t="shared" si="2342"/>
        <v>1</v>
      </c>
      <c r="V3311" s="4">
        <f t="shared" si="2343"/>
        <v>2</v>
      </c>
      <c r="W3311" s="4">
        <f t="shared" si="2344"/>
        <v>0</v>
      </c>
      <c r="X3311" s="6">
        <f t="shared" si="2345"/>
        <v>0</v>
      </c>
      <c r="Y3311" s="4">
        <f t="shared" si="2346"/>
        <v>0</v>
      </c>
      <c r="Z3311" s="6">
        <f t="shared" si="2347"/>
        <v>1</v>
      </c>
      <c r="AA3311" s="18">
        <f t="shared" si="2348"/>
        <v>1</v>
      </c>
      <c r="AB3311" s="9" t="str">
        <f t="shared" si="2327"/>
        <v>C2</v>
      </c>
      <c r="AC3311" s="9" t="str">
        <f>_xlfn.XLOOKUP(R3311,Sheet2!$H$3:$H$258,Sheet2!$I$3:$I$258,"-----")</f>
        <v>C2</v>
      </c>
      <c r="AD3311" s="9" t="str">
        <f>_xlfn.XLOOKUP(VALUE(AE3311),Sheet2!$N$3:$N$1000,Sheet2!$O$3:$O$1000,"********")</f>
        <v>MSG2</v>
      </c>
      <c r="AE3311" t="str">
        <f t="shared" si="2324"/>
        <v>276</v>
      </c>
      <c r="AF3311" s="9" t="str">
        <f>IF(R3311&lt;200,"+"&amp;TEXT(R3311,"0"),"-"&amp;TEXT(_xlfn.XLOOKUP(R3311,Sheet2!$K$3:$K$130,Sheet2!$L$3:$L$130,"-----"),"0"))</f>
        <v>+11</v>
      </c>
      <c r="AG3311" s="9" t="str">
        <f t="shared" si="2349"/>
        <v/>
      </c>
      <c r="AH3311" s="9" t="str">
        <f t="shared" si="2350"/>
        <v>ISZ C2</v>
      </c>
      <c r="AI3311" t="str">
        <f t="shared" si="2351"/>
        <v>2,C2</v>
      </c>
      <c r="AJ3311" s="16" t="str">
        <f t="shared" si="2352"/>
        <v>C2</v>
      </c>
      <c r="AK3311" t="str">
        <f t="shared" si="2353"/>
        <v>COM# 1,2,SKP</v>
      </c>
      <c r="AL3311" s="4" t="str">
        <f t="shared" si="2354"/>
        <v>COM</v>
      </c>
      <c r="AM3311" s="4" t="str">
        <f t="shared" si="2355"/>
        <v/>
      </c>
      <c r="AN3311" s="4" t="str">
        <f t="shared" si="2356"/>
        <v/>
      </c>
      <c r="AO3311" s="4" t="str">
        <f t="shared" si="2357"/>
        <v>#</v>
      </c>
      <c r="AP3311" s="15" t="str">
        <f t="shared" si="2358"/>
        <v>,SKP</v>
      </c>
      <c r="AQ3311" s="9" t="str">
        <f>_xlfn.XLOOKUP(D3311,Sheet2!$E$3:$E$101,Sheet2!$F$3:$F$101,"******************")</f>
        <v>******************</v>
      </c>
      <c r="AR3311" s="33" t="str">
        <f t="shared" si="2325"/>
        <v>NIO TTO</v>
      </c>
      <c r="AS3311" s="9" t="str">
        <f t="shared" si="2326"/>
        <v>DOC</v>
      </c>
      <c r="AT3311" s="4">
        <f t="shared" si="2359"/>
        <v>2</v>
      </c>
      <c r="AU3311" s="6">
        <f t="shared" si="2360"/>
        <v>0</v>
      </c>
      <c r="AV3311" s="4" t="str">
        <f t="shared" si="2328"/>
        <v/>
      </c>
      <c r="AW3311" s="4">
        <f t="shared" si="2361"/>
        <v>11</v>
      </c>
      <c r="AX3311" s="4" t="str">
        <f>_xlfn.XLOOKUP(AW3311,Sheet2!$Q$3:$Q$66,Sheet2!$R$3:$R$66,"**")</f>
        <v>TTO</v>
      </c>
      <c r="AY3311" s="4">
        <f t="shared" si="2362"/>
        <v>0</v>
      </c>
      <c r="AZ3311" s="16" t="str">
        <f t="shared" si="2363"/>
        <v>SKPBN</v>
      </c>
    </row>
    <row r="3312" spans="1:52" x14ac:dyDescent="0.35">
      <c r="B3312" s="3">
        <f t="shared" si="2319"/>
        <v>7</v>
      </c>
      <c r="C3312" s="1">
        <f t="shared" si="2320"/>
        <v>266</v>
      </c>
      <c r="D3312" s="2">
        <v>143240</v>
      </c>
      <c r="E3312" s="2" t="str">
        <f>_xlfn.XLOOKUP(C3312,Sheet2!$N$3:$N$1000,Sheet2!$O$3:$O$1000,"")</f>
        <v/>
      </c>
      <c r="F3312" s="9" t="str">
        <f t="shared" si="2364"/>
        <v xml:space="preserve"> F</v>
      </c>
      <c r="G3312" s="4" t="str">
        <f t="shared" si="2365"/>
        <v>306</v>
      </c>
      <c r="H3312" s="4">
        <f t="shared" si="2366"/>
        <v>240</v>
      </c>
      <c r="I3312" s="6">
        <f t="shared" si="2330"/>
        <v>1</v>
      </c>
      <c r="J3312" s="6">
        <f t="shared" si="2331"/>
        <v>4</v>
      </c>
      <c r="K3312" s="6">
        <f t="shared" si="2332"/>
        <v>3</v>
      </c>
      <c r="L3312" s="6">
        <f t="shared" si="2333"/>
        <v>2</v>
      </c>
      <c r="M3312" s="6">
        <f t="shared" si="2334"/>
        <v>4</v>
      </c>
      <c r="N3312" s="6">
        <f t="shared" si="2335"/>
        <v>0</v>
      </c>
      <c r="O3312" s="13">
        <f t="shared" si="2336"/>
        <v>24</v>
      </c>
      <c r="P3312" s="4">
        <f t="shared" si="2337"/>
        <v>6</v>
      </c>
      <c r="Q3312" s="4">
        <f t="shared" si="2338"/>
        <v>0</v>
      </c>
      <c r="R3312">
        <f t="shared" si="2339"/>
        <v>240</v>
      </c>
      <c r="S3312" s="4">
        <f t="shared" si="2340"/>
        <v>2</v>
      </c>
      <c r="T3312" s="15">
        <f t="shared" si="2341"/>
        <v>1</v>
      </c>
      <c r="U3312" s="4">
        <f t="shared" si="2342"/>
        <v>2</v>
      </c>
      <c r="V3312" s="4">
        <f t="shared" si="2343"/>
        <v>0</v>
      </c>
      <c r="W3312" s="4">
        <f t="shared" si="2344"/>
        <v>6</v>
      </c>
      <c r="X3312" s="6">
        <f t="shared" si="2345"/>
        <v>2</v>
      </c>
      <c r="Y3312" s="4">
        <f t="shared" si="2346"/>
        <v>2</v>
      </c>
      <c r="Z3312" s="6">
        <f t="shared" si="2347"/>
        <v>0</v>
      </c>
      <c r="AA3312" s="18">
        <f t="shared" si="2348"/>
        <v>0</v>
      </c>
      <c r="AB3312" s="9" t="str">
        <f t="shared" si="2327"/>
        <v>-140,2</v>
      </c>
      <c r="AC3312" s="9" t="str">
        <f>_xlfn.XLOOKUP(R3312,Sheet2!$H$3:$H$258,Sheet2!$I$3:$I$258,"-----")</f>
        <v>I.SETP</v>
      </c>
      <c r="AD3312" s="9" t="str">
        <f>_xlfn.XLOOKUP(VALUE(AE3312),Sheet2!$N$3:$N$1000,Sheet2!$O$3:$O$1000,"********")</f>
        <v>********</v>
      </c>
      <c r="AE3312" t="str">
        <f t="shared" si="2324"/>
        <v>126</v>
      </c>
      <c r="AF3312" s="9" t="str">
        <f>IF(R3312&lt;200,"+"&amp;TEXT(R3312,"0"),"-"&amp;TEXT(_xlfn.XLOOKUP(R3312,Sheet2!$K$3:$K$130,Sheet2!$L$3:$L$130,"-----"),"0"))</f>
        <v>-140</v>
      </c>
      <c r="AG3312" s="9" t="str">
        <f t="shared" si="2349"/>
        <v>@</v>
      </c>
      <c r="AH3312" s="9" t="str">
        <f t="shared" si="2350"/>
        <v>JMP @-140,2</v>
      </c>
      <c r="AI3312" t="str">
        <f t="shared" si="2351"/>
        <v>0,@-140,2</v>
      </c>
      <c r="AJ3312" s="16" t="str">
        <f t="shared" si="2352"/>
        <v>@-140,2</v>
      </c>
      <c r="AK3312" t="str">
        <f t="shared" si="2353"/>
        <v>ADDOR 2,0</v>
      </c>
      <c r="AL3312" s="4" t="str">
        <f t="shared" si="2354"/>
        <v>ADD</v>
      </c>
      <c r="AM3312" s="4" t="str">
        <f t="shared" si="2355"/>
        <v>R</v>
      </c>
      <c r="AN3312" s="4" t="str">
        <f t="shared" si="2356"/>
        <v>O</v>
      </c>
      <c r="AO3312" s="4" t="str">
        <f t="shared" si="2357"/>
        <v/>
      </c>
      <c r="AP3312" s="15" t="str">
        <f t="shared" si="2358"/>
        <v/>
      </c>
      <c r="AQ3312" s="9" t="str">
        <f>_xlfn.XLOOKUP(D3312,Sheet2!$E$3:$E$101,Sheet2!$F$3:$F$101,"******************")</f>
        <v>******************</v>
      </c>
      <c r="AR3312" s="33" t="str">
        <f t="shared" si="2325"/>
        <v>DOCC 0,**</v>
      </c>
      <c r="AS3312" s="9" t="str">
        <f t="shared" si="2326"/>
        <v>DOCC</v>
      </c>
      <c r="AT3312" s="4">
        <f t="shared" si="2359"/>
        <v>0</v>
      </c>
      <c r="AU3312" s="6">
        <f t="shared" si="2360"/>
        <v>2</v>
      </c>
      <c r="AV3312" s="4" t="str">
        <f t="shared" si="2328"/>
        <v>C</v>
      </c>
      <c r="AW3312" s="4">
        <f t="shared" si="2361"/>
        <v>40</v>
      </c>
      <c r="AX3312" s="4" t="str">
        <f>_xlfn.XLOOKUP(AW3312,Sheet2!$Q$3:$Q$66,Sheet2!$R$3:$R$66,"**")</f>
        <v>**</v>
      </c>
      <c r="AY3312" s="4">
        <f t="shared" si="2362"/>
        <v>6</v>
      </c>
      <c r="AZ3312" s="16" t="str">
        <f t="shared" si="2363"/>
        <v>SKPDN</v>
      </c>
    </row>
    <row r="3313" spans="2:52" x14ac:dyDescent="0.35">
      <c r="B3313" s="3">
        <f t="shared" si="2319"/>
        <v>8</v>
      </c>
      <c r="C3313" s="1">
        <f t="shared" si="2320"/>
        <v>267</v>
      </c>
      <c r="D3313" s="2">
        <v>151317</v>
      </c>
      <c r="E3313" s="2" t="str">
        <f>_xlfn.XLOOKUP(C3313,Sheet2!$N$3:$N$1000,Sheet2!$O$3:$O$1000,"")</f>
        <v/>
      </c>
      <c r="F3313" s="9" t="str">
        <f t="shared" si="2364"/>
        <v>OR</v>
      </c>
      <c r="G3313" s="4" t="str">
        <f t="shared" si="2365"/>
        <v>322</v>
      </c>
      <c r="H3313" s="4">
        <f t="shared" si="2366"/>
        <v>317</v>
      </c>
      <c r="I3313" s="6">
        <f t="shared" si="2330"/>
        <v>1</v>
      </c>
      <c r="J3313" s="6">
        <f t="shared" si="2331"/>
        <v>5</v>
      </c>
      <c r="K3313" s="6">
        <f t="shared" si="2332"/>
        <v>1</v>
      </c>
      <c r="L3313" s="6">
        <f t="shared" si="2333"/>
        <v>3</v>
      </c>
      <c r="M3313" s="6">
        <f t="shared" si="2334"/>
        <v>1</v>
      </c>
      <c r="N3313" s="6">
        <f t="shared" si="2335"/>
        <v>7</v>
      </c>
      <c r="O3313" s="13">
        <f t="shared" si="2336"/>
        <v>26</v>
      </c>
      <c r="P3313" s="4">
        <f t="shared" si="2337"/>
        <v>6</v>
      </c>
      <c r="Q3313" s="4">
        <f t="shared" si="2338"/>
        <v>2</v>
      </c>
      <c r="R3313">
        <f t="shared" si="2339"/>
        <v>317</v>
      </c>
      <c r="S3313" s="4">
        <f t="shared" si="2340"/>
        <v>2</v>
      </c>
      <c r="T3313" s="15">
        <f t="shared" si="2341"/>
        <v>0</v>
      </c>
      <c r="U3313" s="4">
        <f t="shared" si="2342"/>
        <v>2</v>
      </c>
      <c r="V3313" s="4">
        <f t="shared" si="2343"/>
        <v>2</v>
      </c>
      <c r="W3313" s="4">
        <f t="shared" si="2344"/>
        <v>2</v>
      </c>
      <c r="X3313" s="6">
        <f t="shared" si="2345"/>
        <v>3</v>
      </c>
      <c r="Y3313" s="4">
        <f t="shared" si="2346"/>
        <v>0</v>
      </c>
      <c r="Z3313" s="6">
        <f t="shared" si="2347"/>
        <v>1</v>
      </c>
      <c r="AA3313" s="18">
        <f t="shared" si="2348"/>
        <v>7</v>
      </c>
      <c r="AB3313" s="9" t="str">
        <f t="shared" si="2327"/>
        <v>-61,2</v>
      </c>
      <c r="AC3313" s="9" t="str">
        <f>_xlfn.XLOOKUP(R3313,Sheet2!$H$3:$H$258,Sheet2!$I$3:$I$258,"-----")</f>
        <v>*****</v>
      </c>
      <c r="AD3313" s="9" t="str">
        <f>_xlfn.XLOOKUP(VALUE(AE3313),Sheet2!$N$3:$N$1000,Sheet2!$O$3:$O$1000,"********")</f>
        <v>********</v>
      </c>
      <c r="AE3313" t="str">
        <f t="shared" si="2324"/>
        <v>206</v>
      </c>
      <c r="AF3313" s="9" t="str">
        <f>IF(R3313&lt;200,"+"&amp;TEXT(R3313,"0"),"-"&amp;TEXT(_xlfn.XLOOKUP(R3313,Sheet2!$K$3:$K$130,Sheet2!$L$3:$L$130,"-----"),"0"))</f>
        <v>-61</v>
      </c>
      <c r="AG3313" s="9" t="str">
        <f t="shared" si="2349"/>
        <v/>
      </c>
      <c r="AH3313" s="9" t="str">
        <f t="shared" si="2350"/>
        <v>ISZ -61,2</v>
      </c>
      <c r="AI3313" t="str">
        <f t="shared" si="2351"/>
        <v>2,-61,2</v>
      </c>
      <c r="AJ3313" s="16" t="str">
        <f t="shared" si="2352"/>
        <v>-61,2</v>
      </c>
      <c r="AK3313" t="str">
        <f t="shared" si="2353"/>
        <v>MOVS# 2,2,SBN</v>
      </c>
      <c r="AL3313" s="4" t="str">
        <f t="shared" si="2354"/>
        <v>MOV</v>
      </c>
      <c r="AM3313" s="4" t="str">
        <f t="shared" si="2355"/>
        <v>S</v>
      </c>
      <c r="AN3313" s="4" t="str">
        <f t="shared" si="2356"/>
        <v/>
      </c>
      <c r="AO3313" s="4" t="str">
        <f t="shared" si="2357"/>
        <v>#</v>
      </c>
      <c r="AP3313" s="15" t="str">
        <f t="shared" si="2358"/>
        <v>,SBN</v>
      </c>
      <c r="AQ3313" s="9" t="str">
        <f>_xlfn.XLOOKUP(D3313,Sheet2!$E$3:$E$101,Sheet2!$F$3:$F$101,"******************")</f>
        <v>******************</v>
      </c>
      <c r="AR3313" s="33" t="str">
        <f t="shared" si="2325"/>
        <v>DOAP 2,LPT</v>
      </c>
      <c r="AS3313" s="9" t="str">
        <f t="shared" si="2326"/>
        <v>DOAP</v>
      </c>
      <c r="AT3313" s="4">
        <f t="shared" si="2359"/>
        <v>2</v>
      </c>
      <c r="AU3313" s="6">
        <f t="shared" si="2360"/>
        <v>3</v>
      </c>
      <c r="AV3313" s="4" t="str">
        <f t="shared" si="2328"/>
        <v>P</v>
      </c>
      <c r="AW3313" s="4">
        <f t="shared" si="2361"/>
        <v>17</v>
      </c>
      <c r="AX3313" s="4" t="str">
        <f>_xlfn.XLOOKUP(AW3313,Sheet2!$Q$3:$Q$66,Sheet2!$R$3:$R$66,"**")</f>
        <v>LPT</v>
      </c>
      <c r="AY3313" s="4">
        <f t="shared" si="2362"/>
        <v>2</v>
      </c>
      <c r="AZ3313" s="16" t="str">
        <f t="shared" si="2363"/>
        <v>SKPDZ</v>
      </c>
    </row>
    <row r="3314" spans="2:52" x14ac:dyDescent="0.35">
      <c r="B3314" s="3">
        <f t="shared" si="2319"/>
        <v>9</v>
      </c>
      <c r="C3314" s="1">
        <f t="shared" si="2320"/>
        <v>270</v>
      </c>
      <c r="D3314" s="2">
        <v>141640</v>
      </c>
      <c r="E3314" s="2" t="str">
        <f>_xlfn.XLOOKUP(C3314,Sheet2!$N$3:$N$1000,Sheet2!$O$3:$O$1000,"")</f>
        <v/>
      </c>
      <c r="F3314" s="9" t="str">
        <f t="shared" si="2364"/>
        <v xml:space="preserve"> C</v>
      </c>
      <c r="G3314" s="4" t="str">
        <f t="shared" si="2365"/>
        <v>303</v>
      </c>
      <c r="H3314" s="4">
        <f t="shared" si="2366"/>
        <v>240</v>
      </c>
      <c r="I3314" s="6">
        <f t="shared" si="2330"/>
        <v>1</v>
      </c>
      <c r="J3314" s="6">
        <f t="shared" si="2331"/>
        <v>4</v>
      </c>
      <c r="K3314" s="6">
        <f t="shared" si="2332"/>
        <v>1</v>
      </c>
      <c r="L3314" s="6">
        <f t="shared" si="2333"/>
        <v>6</v>
      </c>
      <c r="M3314" s="6">
        <f t="shared" si="2334"/>
        <v>4</v>
      </c>
      <c r="N3314" s="6">
        <f t="shared" si="2335"/>
        <v>0</v>
      </c>
      <c r="O3314" s="13">
        <f t="shared" si="2336"/>
        <v>24</v>
      </c>
      <c r="P3314" s="4">
        <f t="shared" si="2337"/>
        <v>6</v>
      </c>
      <c r="Q3314" s="4">
        <f t="shared" si="2338"/>
        <v>0</v>
      </c>
      <c r="R3314">
        <f t="shared" si="2339"/>
        <v>240</v>
      </c>
      <c r="S3314" s="4">
        <f t="shared" si="2340"/>
        <v>3</v>
      </c>
      <c r="T3314" s="15">
        <f t="shared" si="2341"/>
        <v>0</v>
      </c>
      <c r="U3314" s="4">
        <f t="shared" si="2342"/>
        <v>2</v>
      </c>
      <c r="V3314" s="4">
        <f t="shared" si="2343"/>
        <v>0</v>
      </c>
      <c r="W3314" s="4">
        <f t="shared" si="2344"/>
        <v>3</v>
      </c>
      <c r="X3314" s="6">
        <f t="shared" si="2345"/>
        <v>2</v>
      </c>
      <c r="Y3314" s="4">
        <f t="shared" si="2346"/>
        <v>2</v>
      </c>
      <c r="Z3314" s="6">
        <f t="shared" si="2347"/>
        <v>0</v>
      </c>
      <c r="AA3314" s="18">
        <f t="shared" si="2348"/>
        <v>0</v>
      </c>
      <c r="AB3314" s="9" t="str">
        <f t="shared" si="2327"/>
        <v>-140,3</v>
      </c>
      <c r="AC3314" s="9" t="str">
        <f>_xlfn.XLOOKUP(R3314,Sheet2!$H$3:$H$258,Sheet2!$I$3:$I$258,"-----")</f>
        <v>I.SETP</v>
      </c>
      <c r="AD3314" s="9" t="str">
        <f>_xlfn.XLOOKUP(VALUE(AE3314),Sheet2!$N$3:$N$1000,Sheet2!$O$3:$O$1000,"********")</f>
        <v>********</v>
      </c>
      <c r="AE3314" t="str">
        <f t="shared" si="2324"/>
        <v>130</v>
      </c>
      <c r="AF3314" s="9" t="str">
        <f>IF(R3314&lt;200,"+"&amp;TEXT(R3314,"0"),"-"&amp;TEXT(_xlfn.XLOOKUP(R3314,Sheet2!$K$3:$K$130,Sheet2!$L$3:$L$130,"-----"),"0"))</f>
        <v>-140</v>
      </c>
      <c r="AG3314" s="9" t="str">
        <f t="shared" si="2349"/>
        <v/>
      </c>
      <c r="AH3314" s="9" t="str">
        <f t="shared" si="2350"/>
        <v>JMP -140,3</v>
      </c>
      <c r="AI3314" t="str">
        <f t="shared" si="2351"/>
        <v>0,-140,3</v>
      </c>
      <c r="AJ3314" s="16" t="str">
        <f t="shared" si="2352"/>
        <v>-140,3</v>
      </c>
      <c r="AK3314" t="str">
        <f t="shared" si="2353"/>
        <v>INCOR 2,0</v>
      </c>
      <c r="AL3314" s="4" t="str">
        <f t="shared" si="2354"/>
        <v>INC</v>
      </c>
      <c r="AM3314" s="4" t="str">
        <f t="shared" si="2355"/>
        <v>R</v>
      </c>
      <c r="AN3314" s="4" t="str">
        <f t="shared" si="2356"/>
        <v>O</v>
      </c>
      <c r="AO3314" s="4" t="str">
        <f t="shared" si="2357"/>
        <v/>
      </c>
      <c r="AP3314" s="15" t="str">
        <f t="shared" si="2358"/>
        <v/>
      </c>
      <c r="AQ3314" s="9" t="str">
        <f>_xlfn.XLOOKUP(D3314,Sheet2!$E$3:$E$101,Sheet2!$F$3:$F$101,"******************")</f>
        <v>******************</v>
      </c>
      <c r="AR3314" s="33" t="str">
        <f t="shared" si="2325"/>
        <v>DIBC 0,**</v>
      </c>
      <c r="AS3314" s="9" t="str">
        <f t="shared" si="2326"/>
        <v>DIBC</v>
      </c>
      <c r="AT3314" s="4">
        <f t="shared" si="2359"/>
        <v>0</v>
      </c>
      <c r="AU3314" s="6">
        <f t="shared" si="2360"/>
        <v>2</v>
      </c>
      <c r="AV3314" s="4" t="str">
        <f t="shared" si="2328"/>
        <v>C</v>
      </c>
      <c r="AW3314" s="4">
        <f t="shared" si="2361"/>
        <v>40</v>
      </c>
      <c r="AX3314" s="4" t="str">
        <f>_xlfn.XLOOKUP(AW3314,Sheet2!$Q$3:$Q$66,Sheet2!$R$3:$R$66,"**")</f>
        <v>**</v>
      </c>
      <c r="AY3314" s="4">
        <f t="shared" si="2362"/>
        <v>3</v>
      </c>
      <c r="AZ3314" s="16" t="str">
        <f t="shared" si="2363"/>
        <v>SKPDN</v>
      </c>
    </row>
    <row r="3315" spans="2:52" x14ac:dyDescent="0.35">
      <c r="B3315" s="3">
        <f t="shared" si="2319"/>
        <v>10</v>
      </c>
      <c r="C3315" s="1">
        <f t="shared" si="2320"/>
        <v>271</v>
      </c>
      <c r="D3315" s="2">
        <v>151101</v>
      </c>
      <c r="E3315" s="2" t="str">
        <f>_xlfn.XLOOKUP(C3315,Sheet2!$N$3:$N$1000,Sheet2!$O$3:$O$1000,"")</f>
        <v/>
      </c>
      <c r="F3315" s="9" t="str">
        <f t="shared" si="2364"/>
        <v>AR</v>
      </c>
      <c r="G3315" s="4" t="str">
        <f t="shared" si="2365"/>
        <v>322</v>
      </c>
      <c r="H3315" s="4">
        <f t="shared" si="2366"/>
        <v>101</v>
      </c>
      <c r="I3315" s="6">
        <f t="shared" si="2330"/>
        <v>1</v>
      </c>
      <c r="J3315" s="6">
        <f t="shared" si="2331"/>
        <v>5</v>
      </c>
      <c r="K3315" s="6">
        <f t="shared" si="2332"/>
        <v>1</v>
      </c>
      <c r="L3315" s="6">
        <f t="shared" si="2333"/>
        <v>1</v>
      </c>
      <c r="M3315" s="6">
        <f t="shared" si="2334"/>
        <v>0</v>
      </c>
      <c r="N3315" s="6">
        <f t="shared" si="2335"/>
        <v>1</v>
      </c>
      <c r="O3315" s="13">
        <f t="shared" si="2336"/>
        <v>26</v>
      </c>
      <c r="P3315" s="4">
        <f t="shared" si="2337"/>
        <v>6</v>
      </c>
      <c r="Q3315" s="4">
        <f t="shared" si="2338"/>
        <v>2</v>
      </c>
      <c r="R3315">
        <f t="shared" si="2339"/>
        <v>101</v>
      </c>
      <c r="S3315" s="4">
        <f t="shared" si="2340"/>
        <v>2</v>
      </c>
      <c r="T3315" s="15">
        <f t="shared" si="2341"/>
        <v>0</v>
      </c>
      <c r="U3315" s="4">
        <f t="shared" si="2342"/>
        <v>2</v>
      </c>
      <c r="V3315" s="4">
        <f t="shared" si="2343"/>
        <v>2</v>
      </c>
      <c r="W3315" s="4">
        <f t="shared" si="2344"/>
        <v>2</v>
      </c>
      <c r="X3315" s="6">
        <f t="shared" si="2345"/>
        <v>1</v>
      </c>
      <c r="Y3315" s="4">
        <f t="shared" si="2346"/>
        <v>0</v>
      </c>
      <c r="Z3315" s="6">
        <f t="shared" si="2347"/>
        <v>0</v>
      </c>
      <c r="AA3315" s="18">
        <f t="shared" si="2348"/>
        <v>1</v>
      </c>
      <c r="AB3315" s="9" t="str">
        <f t="shared" si="2327"/>
        <v>+101,2</v>
      </c>
      <c r="AC3315" s="9" t="str">
        <f>_xlfn.XLOOKUP(R3315,Sheet2!$H$3:$H$258,Sheet2!$I$3:$I$258,"-----")</f>
        <v>ZB10</v>
      </c>
      <c r="AD3315" s="9" t="str">
        <f>_xlfn.XLOOKUP(VALUE(AE3315),Sheet2!$N$3:$N$1000,Sheet2!$O$3:$O$1000,"********")</f>
        <v>********</v>
      </c>
      <c r="AE3315" t="str">
        <f t="shared" si="2324"/>
        <v>372</v>
      </c>
      <c r="AF3315" s="9" t="str">
        <f>IF(R3315&lt;200,"+"&amp;TEXT(R3315,"0"),"-"&amp;TEXT(_xlfn.XLOOKUP(R3315,Sheet2!$K$3:$K$130,Sheet2!$L$3:$L$130,"-----"),"0"))</f>
        <v>+101</v>
      </c>
      <c r="AG3315" s="9" t="str">
        <f t="shared" si="2349"/>
        <v/>
      </c>
      <c r="AH3315" s="9" t="str">
        <f t="shared" si="2350"/>
        <v>ISZ +101,2</v>
      </c>
      <c r="AI3315" t="str">
        <f t="shared" si="2351"/>
        <v>2,+101,2</v>
      </c>
      <c r="AJ3315" s="16" t="str">
        <f t="shared" si="2352"/>
        <v>+101,2</v>
      </c>
      <c r="AK3315" t="str">
        <f t="shared" si="2353"/>
        <v>MOVL 2,2,SKP</v>
      </c>
      <c r="AL3315" s="4" t="str">
        <f t="shared" si="2354"/>
        <v>MOV</v>
      </c>
      <c r="AM3315" s="4" t="str">
        <f t="shared" si="2355"/>
        <v>L</v>
      </c>
      <c r="AN3315" s="4" t="str">
        <f t="shared" si="2356"/>
        <v/>
      </c>
      <c r="AO3315" s="4" t="str">
        <f t="shared" si="2357"/>
        <v/>
      </c>
      <c r="AP3315" s="15" t="str">
        <f t="shared" si="2358"/>
        <v>,SKP</v>
      </c>
      <c r="AQ3315" s="9" t="str">
        <f>_xlfn.XLOOKUP(D3315,Sheet2!$E$3:$E$101,Sheet2!$F$3:$F$101,"******************")</f>
        <v>******************</v>
      </c>
      <c r="AR3315" s="33" t="str">
        <f t="shared" si="2325"/>
        <v>DOAS 2,MDV</v>
      </c>
      <c r="AS3315" s="9" t="str">
        <f t="shared" si="2326"/>
        <v>DOAS</v>
      </c>
      <c r="AT3315" s="4">
        <f t="shared" si="2359"/>
        <v>2</v>
      </c>
      <c r="AU3315" s="6">
        <f t="shared" si="2360"/>
        <v>1</v>
      </c>
      <c r="AV3315" s="4" t="str">
        <f t="shared" si="2328"/>
        <v>S</v>
      </c>
      <c r="AW3315" s="4">
        <f t="shared" si="2361"/>
        <v>1</v>
      </c>
      <c r="AX3315" s="4" t="str">
        <f>_xlfn.XLOOKUP(AW3315,Sheet2!$Q$3:$Q$66,Sheet2!$R$3:$R$66,"**")</f>
        <v>MDV</v>
      </c>
      <c r="AY3315" s="4">
        <f t="shared" si="2362"/>
        <v>2</v>
      </c>
      <c r="AZ3315" s="16" t="str">
        <f t="shared" si="2363"/>
        <v>SKPBZ</v>
      </c>
    </row>
    <row r="3316" spans="2:52" x14ac:dyDescent="0.35">
      <c r="B3316" s="3">
        <f t="shared" ref="B3316:B3379" si="2367">B3315+1</f>
        <v>11</v>
      </c>
      <c r="C3316" s="1">
        <f t="shared" ref="C3316:C3379" si="2368">IF(MOD(C3315,10)=7,C3315+3,C3315+1)</f>
        <v>272</v>
      </c>
      <c r="D3316" s="2">
        <v>151324</v>
      </c>
      <c r="E3316" s="2" t="str">
        <f>_xlfn.XLOOKUP(C3316,Sheet2!$N$3:$N$1000,Sheet2!$O$3:$O$1000,"")</f>
        <v/>
      </c>
      <c r="F3316" s="9" t="str">
        <f t="shared" si="2364"/>
        <v>TR</v>
      </c>
      <c r="G3316" s="4" t="str">
        <f t="shared" si="2365"/>
        <v>322</v>
      </c>
      <c r="H3316" s="4">
        <f t="shared" si="2366"/>
        <v>324</v>
      </c>
      <c r="I3316" s="6">
        <f t="shared" si="2330"/>
        <v>1</v>
      </c>
      <c r="J3316" s="6">
        <f t="shared" si="2331"/>
        <v>5</v>
      </c>
      <c r="K3316" s="6">
        <f t="shared" si="2332"/>
        <v>1</v>
      </c>
      <c r="L3316" s="6">
        <f t="shared" si="2333"/>
        <v>3</v>
      </c>
      <c r="M3316" s="6">
        <f t="shared" si="2334"/>
        <v>2</v>
      </c>
      <c r="N3316" s="6">
        <f t="shared" si="2335"/>
        <v>4</v>
      </c>
      <c r="O3316" s="13">
        <f t="shared" si="2336"/>
        <v>26</v>
      </c>
      <c r="P3316" s="4">
        <f t="shared" si="2337"/>
        <v>6</v>
      </c>
      <c r="Q3316" s="4">
        <f t="shared" si="2338"/>
        <v>2</v>
      </c>
      <c r="R3316">
        <f t="shared" si="2339"/>
        <v>324</v>
      </c>
      <c r="S3316" s="4">
        <f t="shared" si="2340"/>
        <v>2</v>
      </c>
      <c r="T3316" s="15">
        <f t="shared" si="2341"/>
        <v>0</v>
      </c>
      <c r="U3316" s="4">
        <f t="shared" si="2342"/>
        <v>2</v>
      </c>
      <c r="V3316" s="4">
        <f t="shared" si="2343"/>
        <v>2</v>
      </c>
      <c r="W3316" s="4">
        <f t="shared" si="2344"/>
        <v>2</v>
      </c>
      <c r="X3316" s="6">
        <f t="shared" si="2345"/>
        <v>3</v>
      </c>
      <c r="Y3316" s="4">
        <f t="shared" si="2346"/>
        <v>1</v>
      </c>
      <c r="Z3316" s="6">
        <f t="shared" si="2347"/>
        <v>0</v>
      </c>
      <c r="AA3316" s="18">
        <f t="shared" si="2348"/>
        <v>4</v>
      </c>
      <c r="AB3316" s="9" t="str">
        <f t="shared" si="2327"/>
        <v>-54,2</v>
      </c>
      <c r="AC3316" s="9" t="str">
        <f>_xlfn.XLOOKUP(R3316,Sheet2!$H$3:$H$258,Sheet2!$I$3:$I$258,"-----")</f>
        <v>*****</v>
      </c>
      <c r="AD3316" s="9" t="str">
        <f>_xlfn.XLOOKUP(VALUE(AE3316),Sheet2!$N$3:$N$1000,Sheet2!$O$3:$O$1000,"********")</f>
        <v>********</v>
      </c>
      <c r="AE3316" t="str">
        <f t="shared" si="2324"/>
        <v>216</v>
      </c>
      <c r="AF3316" s="9" t="str">
        <f>IF(R3316&lt;200,"+"&amp;TEXT(R3316,"0"),"-"&amp;TEXT(_xlfn.XLOOKUP(R3316,Sheet2!$K$3:$K$130,Sheet2!$L$3:$L$130,"-----"),"0"))</f>
        <v>-54</v>
      </c>
      <c r="AG3316" s="9" t="str">
        <f t="shared" si="2349"/>
        <v/>
      </c>
      <c r="AH3316" s="9" t="str">
        <f t="shared" si="2350"/>
        <v>ISZ -54,2</v>
      </c>
      <c r="AI3316" t="str">
        <f t="shared" si="2351"/>
        <v>2,-54,2</v>
      </c>
      <c r="AJ3316" s="16" t="str">
        <f t="shared" si="2352"/>
        <v>-54,2</v>
      </c>
      <c r="AK3316" t="str">
        <f t="shared" si="2353"/>
        <v>MOVZS 2,2,SZR</v>
      </c>
      <c r="AL3316" s="4" t="str">
        <f t="shared" si="2354"/>
        <v>MOV</v>
      </c>
      <c r="AM3316" s="4" t="str">
        <f t="shared" si="2355"/>
        <v>S</v>
      </c>
      <c r="AN3316" s="4" t="str">
        <f t="shared" si="2356"/>
        <v>Z</v>
      </c>
      <c r="AO3316" s="4" t="str">
        <f t="shared" si="2357"/>
        <v/>
      </c>
      <c r="AP3316" s="15" t="str">
        <f t="shared" si="2358"/>
        <v>,SZR</v>
      </c>
      <c r="AQ3316" s="9" t="str">
        <f>_xlfn.XLOOKUP(D3316,Sheet2!$E$3:$E$101,Sheet2!$F$3:$F$101,"******************")</f>
        <v>******************</v>
      </c>
      <c r="AR3316" s="33" t="str">
        <f t="shared" si="2325"/>
        <v>DOAP 2,DCM</v>
      </c>
      <c r="AS3316" s="9" t="str">
        <f t="shared" si="2326"/>
        <v>DOAP</v>
      </c>
      <c r="AT3316" s="4">
        <f t="shared" si="2359"/>
        <v>2</v>
      </c>
      <c r="AU3316" s="6">
        <f t="shared" si="2360"/>
        <v>3</v>
      </c>
      <c r="AV3316" s="4" t="str">
        <f t="shared" si="2328"/>
        <v>P</v>
      </c>
      <c r="AW3316" s="4">
        <f t="shared" si="2361"/>
        <v>24</v>
      </c>
      <c r="AX3316" s="4" t="str">
        <f>_xlfn.XLOOKUP(AW3316,Sheet2!$Q$3:$Q$66,Sheet2!$R$3:$R$66,"**")</f>
        <v>DCM</v>
      </c>
      <c r="AY3316" s="4">
        <f t="shared" si="2362"/>
        <v>2</v>
      </c>
      <c r="AZ3316" s="16" t="str">
        <f t="shared" si="2363"/>
        <v>SKPDZ</v>
      </c>
    </row>
    <row r="3317" spans="2:52" x14ac:dyDescent="0.35">
      <c r="B3317" s="3">
        <f t="shared" si="2367"/>
        <v>12</v>
      </c>
      <c r="C3317" s="1">
        <f t="shared" si="2368"/>
        <v>273</v>
      </c>
      <c r="D3317" s="2">
        <v>42311</v>
      </c>
      <c r="E3317" s="2" t="str">
        <f>_xlfn.XLOOKUP(C3317,Sheet2!$N$3:$N$1000,Sheet2!$O$3:$O$1000,"")</f>
        <v/>
      </c>
      <c r="F3317" s="9" t="str">
        <f t="shared" si="2364"/>
        <v>ID</v>
      </c>
      <c r="G3317" s="4" t="str">
        <f t="shared" si="2365"/>
        <v>104</v>
      </c>
      <c r="H3317" s="4">
        <f t="shared" si="2366"/>
        <v>311</v>
      </c>
      <c r="I3317" s="6">
        <f t="shared" si="2330"/>
        <v>0</v>
      </c>
      <c r="J3317" s="6">
        <f t="shared" si="2331"/>
        <v>4</v>
      </c>
      <c r="K3317" s="6">
        <f t="shared" si="2332"/>
        <v>2</v>
      </c>
      <c r="L3317" s="6">
        <f t="shared" si="2333"/>
        <v>3</v>
      </c>
      <c r="M3317" s="6">
        <f t="shared" si="2334"/>
        <v>1</v>
      </c>
      <c r="N3317" s="6">
        <f t="shared" si="2335"/>
        <v>1</v>
      </c>
      <c r="O3317" s="13">
        <f t="shared" si="2336"/>
        <v>8</v>
      </c>
      <c r="P3317" s="4">
        <f t="shared" si="2337"/>
        <v>2</v>
      </c>
      <c r="Q3317" s="4">
        <f t="shared" si="2338"/>
        <v>0</v>
      </c>
      <c r="R3317">
        <f t="shared" si="2339"/>
        <v>311</v>
      </c>
      <c r="S3317" s="4">
        <f t="shared" si="2340"/>
        <v>0</v>
      </c>
      <c r="T3317" s="15">
        <f t="shared" si="2341"/>
        <v>1</v>
      </c>
      <c r="U3317" s="4">
        <f t="shared" si="2342"/>
        <v>2</v>
      </c>
      <c r="V3317" s="4">
        <f t="shared" si="2343"/>
        <v>0</v>
      </c>
      <c r="W3317" s="4">
        <f t="shared" si="2344"/>
        <v>4</v>
      </c>
      <c r="X3317" s="6">
        <f t="shared" si="2345"/>
        <v>3</v>
      </c>
      <c r="Y3317" s="4">
        <f t="shared" si="2346"/>
        <v>0</v>
      </c>
      <c r="Z3317" s="6">
        <f t="shared" si="2347"/>
        <v>1</v>
      </c>
      <c r="AA3317" s="18">
        <f t="shared" si="2348"/>
        <v>1</v>
      </c>
      <c r="AB3317" s="9" t="str">
        <f t="shared" si="2327"/>
        <v>*****</v>
      </c>
      <c r="AC3317" s="9" t="str">
        <f>_xlfn.XLOOKUP(R3317,Sheet2!$H$3:$H$258,Sheet2!$I$3:$I$258,"-----")</f>
        <v>*****</v>
      </c>
      <c r="AD3317" s="9" t="str">
        <f>_xlfn.XLOOKUP(VALUE(AE3317),Sheet2!$N$3:$N$1000,Sheet2!$O$3:$O$1000,"********")</f>
        <v>********</v>
      </c>
      <c r="AE3317" t="str">
        <f t="shared" si="2324"/>
        <v>204</v>
      </c>
      <c r="AF3317" s="9" t="str">
        <f>IF(R3317&lt;200,"+"&amp;TEXT(R3317,"0"),"-"&amp;TEXT(_xlfn.XLOOKUP(R3317,Sheet2!$K$3:$K$130,Sheet2!$L$3:$L$130,"-----"),"0"))</f>
        <v>-67</v>
      </c>
      <c r="AG3317" s="9" t="str">
        <f t="shared" si="2349"/>
        <v>@</v>
      </c>
      <c r="AH3317" s="9" t="str">
        <f t="shared" si="2350"/>
        <v>JMP @*****</v>
      </c>
      <c r="AI3317" t="str">
        <f t="shared" si="2351"/>
        <v>0,@*****</v>
      </c>
      <c r="AJ3317" s="16" t="str">
        <f t="shared" si="2352"/>
        <v>@*****</v>
      </c>
      <c r="AK3317" t="str">
        <f t="shared" si="2353"/>
        <v>ADCS# 2,0,SKP</v>
      </c>
      <c r="AL3317" s="4" t="str">
        <f t="shared" si="2354"/>
        <v>ADC</v>
      </c>
      <c r="AM3317" s="4" t="str">
        <f t="shared" si="2355"/>
        <v>S</v>
      </c>
      <c r="AN3317" s="4" t="str">
        <f t="shared" si="2356"/>
        <v/>
      </c>
      <c r="AO3317" s="4" t="str">
        <f t="shared" si="2357"/>
        <v>#</v>
      </c>
      <c r="AP3317" s="15" t="str">
        <f t="shared" si="2358"/>
        <v>,SKP</v>
      </c>
      <c r="AQ3317" s="9" t="str">
        <f>_xlfn.XLOOKUP(D3317,Sheet2!$E$3:$E$101,Sheet2!$F$3:$F$101,"******************")</f>
        <v>******************</v>
      </c>
      <c r="AR3317" s="33" t="str">
        <f t="shared" si="2325"/>
        <v>DOBP 0,TTO</v>
      </c>
      <c r="AS3317" s="9" t="str">
        <f t="shared" si="2326"/>
        <v>DOBP</v>
      </c>
      <c r="AT3317" s="4">
        <f t="shared" si="2359"/>
        <v>0</v>
      </c>
      <c r="AU3317" s="6">
        <f t="shared" si="2360"/>
        <v>3</v>
      </c>
      <c r="AV3317" s="4" t="str">
        <f t="shared" si="2328"/>
        <v>P</v>
      </c>
      <c r="AW3317" s="4">
        <f t="shared" si="2361"/>
        <v>11</v>
      </c>
      <c r="AX3317" s="4" t="str">
        <f>_xlfn.XLOOKUP(AW3317,Sheet2!$Q$3:$Q$66,Sheet2!$R$3:$R$66,"**")</f>
        <v>TTO</v>
      </c>
      <c r="AY3317" s="4">
        <f t="shared" si="2362"/>
        <v>4</v>
      </c>
      <c r="AZ3317" s="16" t="str">
        <f t="shared" si="2363"/>
        <v>SKPDZ</v>
      </c>
    </row>
    <row r="3318" spans="2:52" x14ac:dyDescent="0.35">
      <c r="B3318" s="3">
        <f t="shared" si="2367"/>
        <v>13</v>
      </c>
      <c r="C3318" s="1">
        <f t="shared" si="2368"/>
        <v>274</v>
      </c>
      <c r="D3318" s="2">
        <v>142507</v>
      </c>
      <c r="E3318" s="2" t="str">
        <f>_xlfn.XLOOKUP(C3318,Sheet2!$N$3:$N$1000,Sheet2!$O$3:$O$1000,"")</f>
        <v/>
      </c>
      <c r="F3318" s="9" t="str">
        <f t="shared" si="2364"/>
        <v>GE</v>
      </c>
      <c r="G3318" s="4" t="str">
        <f t="shared" si="2365"/>
        <v>305</v>
      </c>
      <c r="H3318" s="4">
        <f t="shared" si="2366"/>
        <v>107</v>
      </c>
      <c r="I3318" s="6">
        <f t="shared" si="2330"/>
        <v>1</v>
      </c>
      <c r="J3318" s="6">
        <f t="shared" si="2331"/>
        <v>4</v>
      </c>
      <c r="K3318" s="6">
        <f t="shared" si="2332"/>
        <v>2</v>
      </c>
      <c r="L3318" s="6">
        <f t="shared" si="2333"/>
        <v>5</v>
      </c>
      <c r="M3318" s="6">
        <f t="shared" si="2334"/>
        <v>0</v>
      </c>
      <c r="N3318" s="6">
        <f t="shared" si="2335"/>
        <v>7</v>
      </c>
      <c r="O3318" s="13">
        <f t="shared" si="2336"/>
        <v>24</v>
      </c>
      <c r="P3318" s="4">
        <f t="shared" si="2337"/>
        <v>6</v>
      </c>
      <c r="Q3318" s="4">
        <f t="shared" si="2338"/>
        <v>0</v>
      </c>
      <c r="R3318">
        <f t="shared" si="2339"/>
        <v>107</v>
      </c>
      <c r="S3318" s="4">
        <f t="shared" si="2340"/>
        <v>1</v>
      </c>
      <c r="T3318" s="15">
        <f t="shared" si="2341"/>
        <v>1</v>
      </c>
      <c r="U3318" s="4">
        <f t="shared" si="2342"/>
        <v>2</v>
      </c>
      <c r="V3318" s="4">
        <f t="shared" si="2343"/>
        <v>0</v>
      </c>
      <c r="W3318" s="4">
        <f t="shared" si="2344"/>
        <v>5</v>
      </c>
      <c r="X3318" s="6">
        <f t="shared" si="2345"/>
        <v>1</v>
      </c>
      <c r="Y3318" s="4">
        <f t="shared" si="2346"/>
        <v>0</v>
      </c>
      <c r="Z3318" s="6">
        <f t="shared" si="2347"/>
        <v>0</v>
      </c>
      <c r="AA3318" s="18">
        <f t="shared" si="2348"/>
        <v>7</v>
      </c>
      <c r="AB3318" s="9" t="str">
        <f t="shared" si="2327"/>
        <v>+107</v>
      </c>
      <c r="AC3318" s="9" t="str">
        <f>_xlfn.XLOOKUP(R3318,Sheet2!$H$3:$H$258,Sheet2!$I$3:$I$258,"-----")</f>
        <v>ZB4</v>
      </c>
      <c r="AD3318" s="9" t="str">
        <f>_xlfn.XLOOKUP(VALUE(AE3318),Sheet2!$N$3:$N$1000,Sheet2!$O$3:$O$1000,"********")</f>
        <v>********</v>
      </c>
      <c r="AE3318" t="str">
        <f t="shared" si="2324"/>
        <v>403</v>
      </c>
      <c r="AF3318" s="9" t="str">
        <f>IF(R3318&lt;200,"+"&amp;TEXT(R3318,"0"),"-"&amp;TEXT(_xlfn.XLOOKUP(R3318,Sheet2!$K$3:$K$130,Sheet2!$L$3:$L$130,"-----"),"0"))</f>
        <v>+107</v>
      </c>
      <c r="AG3318" s="9" t="str">
        <f t="shared" si="2349"/>
        <v>@</v>
      </c>
      <c r="AH3318" s="9" t="str">
        <f t="shared" si="2350"/>
        <v>JMP @+107</v>
      </c>
      <c r="AI3318" t="str">
        <f t="shared" si="2351"/>
        <v>0,@+107</v>
      </c>
      <c r="AJ3318" s="16" t="str">
        <f t="shared" si="2352"/>
        <v>@+107</v>
      </c>
      <c r="AK3318" t="str">
        <f t="shared" si="2353"/>
        <v>SUBL 2,0,SBN</v>
      </c>
      <c r="AL3318" s="4" t="str">
        <f t="shared" si="2354"/>
        <v>SUB</v>
      </c>
      <c r="AM3318" s="4" t="str">
        <f t="shared" si="2355"/>
        <v>L</v>
      </c>
      <c r="AN3318" s="4" t="str">
        <f t="shared" si="2356"/>
        <v/>
      </c>
      <c r="AO3318" s="4" t="str">
        <f t="shared" si="2357"/>
        <v/>
      </c>
      <c r="AP3318" s="15" t="str">
        <f t="shared" si="2358"/>
        <v>,SBN</v>
      </c>
      <c r="AQ3318" s="9" t="str">
        <f>_xlfn.XLOOKUP(D3318,Sheet2!$E$3:$E$101,Sheet2!$F$3:$F$101,"******************")</f>
        <v>******************</v>
      </c>
      <c r="AR3318" s="33" t="str">
        <f t="shared" si="2325"/>
        <v>DICS 0,MCAR</v>
      </c>
      <c r="AS3318" s="9" t="str">
        <f t="shared" si="2326"/>
        <v>DICS</v>
      </c>
      <c r="AT3318" s="4">
        <f t="shared" si="2359"/>
        <v>0</v>
      </c>
      <c r="AU3318" s="6">
        <f t="shared" si="2360"/>
        <v>1</v>
      </c>
      <c r="AV3318" s="4" t="str">
        <f t="shared" si="2328"/>
        <v>S</v>
      </c>
      <c r="AW3318" s="4">
        <f t="shared" si="2361"/>
        <v>7</v>
      </c>
      <c r="AX3318" s="4" t="str">
        <f>_xlfn.XLOOKUP(AW3318,Sheet2!$Q$3:$Q$66,Sheet2!$R$3:$R$66,"**")</f>
        <v>MCAR</v>
      </c>
      <c r="AY3318" s="4">
        <f t="shared" si="2362"/>
        <v>5</v>
      </c>
      <c r="AZ3318" s="16" t="str">
        <f t="shared" si="2363"/>
        <v>SKPBZ</v>
      </c>
    </row>
    <row r="3319" spans="2:52" x14ac:dyDescent="0.35">
      <c r="B3319" s="3">
        <f t="shared" si="2367"/>
        <v>14</v>
      </c>
      <c r="C3319" s="1">
        <f t="shared" si="2368"/>
        <v>275</v>
      </c>
      <c r="D3319" s="2">
        <v>0</v>
      </c>
      <c r="E3319" s="2" t="str">
        <f>_xlfn.XLOOKUP(C3319,Sheet2!$N$3:$N$1000,Sheet2!$O$3:$O$1000,"")</f>
        <v/>
      </c>
      <c r="F3319" s="9" t="str">
        <f t="shared" si="2364"/>
        <v>&lt;NULL&gt;&lt;NULL&gt;</v>
      </c>
      <c r="G3319" s="4" t="str">
        <f t="shared" si="2365"/>
        <v>0</v>
      </c>
      <c r="H3319" s="4">
        <f t="shared" si="2366"/>
        <v>0</v>
      </c>
      <c r="I3319" s="6">
        <f t="shared" si="2330"/>
        <v>0</v>
      </c>
      <c r="J3319" s="6">
        <f t="shared" si="2331"/>
        <v>0</v>
      </c>
      <c r="K3319" s="6">
        <f t="shared" si="2332"/>
        <v>0</v>
      </c>
      <c r="L3319" s="6">
        <f t="shared" si="2333"/>
        <v>0</v>
      </c>
      <c r="M3319" s="6">
        <f t="shared" si="2334"/>
        <v>0</v>
      </c>
      <c r="N3319" s="6">
        <f t="shared" si="2335"/>
        <v>0</v>
      </c>
      <c r="O3319" s="13">
        <f t="shared" si="2336"/>
        <v>0</v>
      </c>
      <c r="P3319" s="4">
        <f t="shared" si="2337"/>
        <v>0</v>
      </c>
      <c r="Q3319" s="4">
        <f t="shared" si="2338"/>
        <v>0</v>
      </c>
      <c r="R3319">
        <f t="shared" si="2339"/>
        <v>0</v>
      </c>
      <c r="S3319" s="4">
        <f t="shared" si="2340"/>
        <v>0</v>
      </c>
      <c r="T3319" s="15">
        <f t="shared" si="2341"/>
        <v>0</v>
      </c>
      <c r="U3319" s="4">
        <f t="shared" si="2342"/>
        <v>0</v>
      </c>
      <c r="V3319" s="4">
        <f t="shared" si="2343"/>
        <v>0</v>
      </c>
      <c r="W3319" s="4">
        <f t="shared" si="2344"/>
        <v>0</v>
      </c>
      <c r="X3319" s="6">
        <f t="shared" si="2345"/>
        <v>0</v>
      </c>
      <c r="Y3319" s="4">
        <f t="shared" si="2346"/>
        <v>0</v>
      </c>
      <c r="Z3319" s="6">
        <f t="shared" si="2347"/>
        <v>0</v>
      </c>
      <c r="AA3319" s="18">
        <f t="shared" si="2348"/>
        <v>0</v>
      </c>
      <c r="AB3319" s="9" t="str">
        <f t="shared" si="2327"/>
        <v>0</v>
      </c>
      <c r="AC3319" s="9" t="str">
        <f>_xlfn.XLOOKUP(R3319,Sheet2!$H$3:$H$258,Sheet2!$I$3:$I$258,"-----")</f>
        <v>0</v>
      </c>
      <c r="AD3319" s="9" t="str">
        <f>_xlfn.XLOOKUP(VALUE(AE3319),Sheet2!$N$3:$N$1000,Sheet2!$O$3:$O$1000,"********")</f>
        <v>********</v>
      </c>
      <c r="AE3319" t="str">
        <f t="shared" si="2324"/>
        <v>275</v>
      </c>
      <c r="AF3319" s="9" t="str">
        <f>IF(R3319&lt;200,"+"&amp;TEXT(R3319,"0"),"-"&amp;TEXT(_xlfn.XLOOKUP(R3319,Sheet2!$K$3:$K$130,Sheet2!$L$3:$L$130,"-----"),"0"))</f>
        <v>+0</v>
      </c>
      <c r="AG3319" s="9" t="str">
        <f t="shared" si="2349"/>
        <v/>
      </c>
      <c r="AH3319" s="9" t="str">
        <f t="shared" si="2350"/>
        <v>JMP 0</v>
      </c>
      <c r="AI3319" t="str">
        <f t="shared" si="2351"/>
        <v>0,0</v>
      </c>
      <c r="AJ3319" s="16" t="str">
        <f t="shared" si="2352"/>
        <v>0</v>
      </c>
      <c r="AK3319" t="str">
        <f t="shared" si="2353"/>
        <v>COM 0,0</v>
      </c>
      <c r="AL3319" s="4" t="str">
        <f t="shared" si="2354"/>
        <v>COM</v>
      </c>
      <c r="AM3319" s="4" t="str">
        <f t="shared" si="2355"/>
        <v/>
      </c>
      <c r="AN3319" s="4" t="str">
        <f t="shared" si="2356"/>
        <v/>
      </c>
      <c r="AO3319" s="4" t="str">
        <f t="shared" si="2357"/>
        <v/>
      </c>
      <c r="AP3319" s="15" t="str">
        <f t="shared" si="2358"/>
        <v/>
      </c>
      <c r="AQ3319" s="9" t="str">
        <f>_xlfn.XLOOKUP(D3319,Sheet2!$E$3:$E$101,Sheet2!$F$3:$F$101,"******************")</f>
        <v>0</v>
      </c>
      <c r="AR3319" s="33" t="str">
        <f t="shared" si="2325"/>
        <v>NIO 0</v>
      </c>
      <c r="AS3319" s="9" t="str">
        <f t="shared" si="2326"/>
        <v>DOC</v>
      </c>
      <c r="AT3319" s="4">
        <f t="shared" si="2359"/>
        <v>0</v>
      </c>
      <c r="AU3319" s="6">
        <f t="shared" si="2360"/>
        <v>0</v>
      </c>
      <c r="AV3319" s="4" t="str">
        <f t="shared" si="2328"/>
        <v/>
      </c>
      <c r="AW3319" s="4">
        <f t="shared" si="2361"/>
        <v>0</v>
      </c>
      <c r="AX3319" s="4" t="str">
        <f>_xlfn.XLOOKUP(AW3319,Sheet2!$Q$3:$Q$66,Sheet2!$R$3:$R$66,"**")</f>
        <v>0</v>
      </c>
      <c r="AY3319" s="4">
        <f t="shared" si="2362"/>
        <v>0</v>
      </c>
      <c r="AZ3319" s="16" t="str">
        <f t="shared" si="2363"/>
        <v>SKPBN</v>
      </c>
    </row>
    <row r="3320" spans="2:52" x14ac:dyDescent="0.35">
      <c r="B3320" s="3">
        <f t="shared" si="2367"/>
        <v>15</v>
      </c>
      <c r="C3320" s="1">
        <f t="shared" si="2368"/>
        <v>276</v>
      </c>
      <c r="D3320" s="2">
        <v>130411</v>
      </c>
      <c r="E3320" s="2" t="str">
        <f>_xlfn.XLOOKUP(C3320,Sheet2!$N$3:$N$1000,Sheet2!$O$3:$O$1000,"")</f>
        <v>MSG2</v>
      </c>
      <c r="F3320" s="9" t="str">
        <f t="shared" si="2364"/>
        <v xml:space="preserve">	1</v>
      </c>
      <c r="G3320" s="4" t="str">
        <f t="shared" si="2365"/>
        <v>261</v>
      </c>
      <c r="H3320" s="4">
        <f t="shared" si="2366"/>
        <v>11</v>
      </c>
      <c r="I3320" s="6">
        <f t="shared" si="2330"/>
        <v>1</v>
      </c>
      <c r="J3320" s="6">
        <f t="shared" si="2331"/>
        <v>3</v>
      </c>
      <c r="K3320" s="6">
        <f t="shared" si="2332"/>
        <v>0</v>
      </c>
      <c r="L3320" s="6">
        <f t="shared" si="2333"/>
        <v>4</v>
      </c>
      <c r="M3320" s="6">
        <f t="shared" si="2334"/>
        <v>1</v>
      </c>
      <c r="N3320" s="6">
        <f t="shared" si="2335"/>
        <v>1</v>
      </c>
      <c r="O3320" s="13">
        <f t="shared" si="2336"/>
        <v>22</v>
      </c>
      <c r="P3320" s="4">
        <f t="shared" si="2337"/>
        <v>5</v>
      </c>
      <c r="Q3320" s="4">
        <f t="shared" si="2338"/>
        <v>2</v>
      </c>
      <c r="R3320">
        <f t="shared" si="2339"/>
        <v>11</v>
      </c>
      <c r="S3320" s="4">
        <f t="shared" si="2340"/>
        <v>1</v>
      </c>
      <c r="T3320" s="15">
        <f t="shared" si="2341"/>
        <v>0</v>
      </c>
      <c r="U3320" s="4">
        <f t="shared" si="2342"/>
        <v>1</v>
      </c>
      <c r="V3320" s="4">
        <f t="shared" si="2343"/>
        <v>2</v>
      </c>
      <c r="W3320" s="4">
        <f t="shared" si="2344"/>
        <v>1</v>
      </c>
      <c r="X3320" s="6">
        <f t="shared" si="2345"/>
        <v>0</v>
      </c>
      <c r="Y3320" s="4">
        <f t="shared" si="2346"/>
        <v>0</v>
      </c>
      <c r="Z3320" s="6">
        <f t="shared" si="2347"/>
        <v>1</v>
      </c>
      <c r="AA3320" s="18">
        <f t="shared" si="2348"/>
        <v>1</v>
      </c>
      <c r="AB3320" s="9" t="str">
        <f t="shared" si="2327"/>
        <v>+11</v>
      </c>
      <c r="AC3320" s="9" t="str">
        <f>_xlfn.XLOOKUP(R3320,Sheet2!$H$3:$H$258,Sheet2!$I$3:$I$258,"-----")</f>
        <v>C2</v>
      </c>
      <c r="AD3320" s="9" t="str">
        <f>_xlfn.XLOOKUP(VALUE(AE3320),Sheet2!$N$3:$N$1000,Sheet2!$O$3:$O$1000,"********")</f>
        <v>********</v>
      </c>
      <c r="AE3320" t="str">
        <f t="shared" si="2324"/>
        <v>307</v>
      </c>
      <c r="AF3320" s="9" t="str">
        <f>IF(R3320&lt;200,"+"&amp;TEXT(R3320,"0"),"-"&amp;TEXT(_xlfn.XLOOKUP(R3320,Sheet2!$K$3:$K$130,Sheet2!$L$3:$L$130,"-----"),"0"))</f>
        <v>+11</v>
      </c>
      <c r="AG3320" s="9" t="str">
        <f t="shared" si="2349"/>
        <v/>
      </c>
      <c r="AH3320" s="9" t="str">
        <f t="shared" si="2350"/>
        <v>ISZ +11</v>
      </c>
      <c r="AI3320" t="str">
        <f t="shared" si="2351"/>
        <v>2,+11</v>
      </c>
      <c r="AJ3320" s="16" t="str">
        <f t="shared" si="2352"/>
        <v>+11</v>
      </c>
      <c r="AK3320" t="str">
        <f t="shared" si="2353"/>
        <v>NEG# 1,2,SKP</v>
      </c>
      <c r="AL3320" s="4" t="str">
        <f t="shared" si="2354"/>
        <v>NEG</v>
      </c>
      <c r="AM3320" s="4" t="str">
        <f t="shared" si="2355"/>
        <v/>
      </c>
      <c r="AN3320" s="4" t="str">
        <f t="shared" si="2356"/>
        <v/>
      </c>
      <c r="AO3320" s="4" t="str">
        <f t="shared" si="2357"/>
        <v>#</v>
      </c>
      <c r="AP3320" s="15" t="str">
        <f t="shared" si="2358"/>
        <v>,SKP</v>
      </c>
      <c r="AQ3320" s="9" t="str">
        <f>_xlfn.XLOOKUP(D3320,Sheet2!$E$3:$E$101,Sheet2!$F$3:$F$101,"******************")</f>
        <v>******************</v>
      </c>
      <c r="AR3320" s="33" t="str">
        <f t="shared" si="2325"/>
        <v>DIA 2,TTO</v>
      </c>
      <c r="AS3320" s="9" t="str">
        <f t="shared" si="2326"/>
        <v>DIA</v>
      </c>
      <c r="AT3320" s="4">
        <f t="shared" si="2359"/>
        <v>2</v>
      </c>
      <c r="AU3320" s="6">
        <f t="shared" si="2360"/>
        <v>0</v>
      </c>
      <c r="AV3320" s="4" t="str">
        <f t="shared" si="2328"/>
        <v/>
      </c>
      <c r="AW3320" s="4">
        <f t="shared" si="2361"/>
        <v>11</v>
      </c>
      <c r="AX3320" s="4" t="str">
        <f>_xlfn.XLOOKUP(AW3320,Sheet2!$Q$3:$Q$66,Sheet2!$R$3:$R$66,"**")</f>
        <v>TTO</v>
      </c>
      <c r="AY3320" s="4">
        <f t="shared" si="2362"/>
        <v>1</v>
      </c>
      <c r="AZ3320" s="16" t="str">
        <f t="shared" si="2363"/>
        <v>SKPBN</v>
      </c>
    </row>
    <row r="3321" spans="2:52" x14ac:dyDescent="0.35">
      <c r="B3321" s="3">
        <f t="shared" si="2367"/>
        <v>16</v>
      </c>
      <c r="C3321" s="1">
        <f t="shared" si="2368"/>
        <v>277</v>
      </c>
      <c r="D3321" s="2">
        <v>143240</v>
      </c>
      <c r="E3321" s="2" t="str">
        <f>_xlfn.XLOOKUP(C3321,Sheet2!$N$3:$N$1000,Sheet2!$O$3:$O$1000,"")</f>
        <v/>
      </c>
      <c r="F3321" s="9" t="str">
        <f t="shared" si="2364"/>
        <v xml:space="preserve"> F</v>
      </c>
      <c r="G3321" s="4" t="str">
        <f t="shared" si="2365"/>
        <v>306</v>
      </c>
      <c r="H3321" s="4">
        <f t="shared" si="2366"/>
        <v>240</v>
      </c>
      <c r="I3321" s="6">
        <f t="shared" si="2330"/>
        <v>1</v>
      </c>
      <c r="J3321" s="6">
        <f t="shared" si="2331"/>
        <v>4</v>
      </c>
      <c r="K3321" s="6">
        <f t="shared" si="2332"/>
        <v>3</v>
      </c>
      <c r="L3321" s="6">
        <f t="shared" si="2333"/>
        <v>2</v>
      </c>
      <c r="M3321" s="6">
        <f t="shared" si="2334"/>
        <v>4</v>
      </c>
      <c r="N3321" s="6">
        <f t="shared" si="2335"/>
        <v>0</v>
      </c>
      <c r="O3321" s="13">
        <f t="shared" si="2336"/>
        <v>24</v>
      </c>
      <c r="P3321" s="4">
        <f t="shared" si="2337"/>
        <v>6</v>
      </c>
      <c r="Q3321" s="4">
        <f t="shared" si="2338"/>
        <v>0</v>
      </c>
      <c r="R3321">
        <f t="shared" si="2339"/>
        <v>240</v>
      </c>
      <c r="S3321" s="4">
        <f t="shared" si="2340"/>
        <v>2</v>
      </c>
      <c r="T3321" s="15">
        <f t="shared" si="2341"/>
        <v>1</v>
      </c>
      <c r="U3321" s="4">
        <f t="shared" si="2342"/>
        <v>2</v>
      </c>
      <c r="V3321" s="4">
        <f t="shared" si="2343"/>
        <v>0</v>
      </c>
      <c r="W3321" s="4">
        <f t="shared" si="2344"/>
        <v>6</v>
      </c>
      <c r="X3321" s="6">
        <f t="shared" si="2345"/>
        <v>2</v>
      </c>
      <c r="Y3321" s="4">
        <f t="shared" si="2346"/>
        <v>2</v>
      </c>
      <c r="Z3321" s="6">
        <f t="shared" si="2347"/>
        <v>0</v>
      </c>
      <c r="AA3321" s="18">
        <f t="shared" si="2348"/>
        <v>0</v>
      </c>
      <c r="AB3321" s="9" t="str">
        <f t="shared" si="2327"/>
        <v>-140,2</v>
      </c>
      <c r="AC3321" s="9" t="str">
        <f>_xlfn.XLOOKUP(R3321,Sheet2!$H$3:$H$258,Sheet2!$I$3:$I$258,"-----")</f>
        <v>I.SETP</v>
      </c>
      <c r="AD3321" s="9" t="str">
        <f>_xlfn.XLOOKUP(VALUE(AE3321),Sheet2!$N$3:$N$1000,Sheet2!$O$3:$O$1000,"********")</f>
        <v>********</v>
      </c>
      <c r="AE3321" t="str">
        <f t="shared" si="2324"/>
        <v>137</v>
      </c>
      <c r="AF3321" s="9" t="str">
        <f>IF(R3321&lt;200,"+"&amp;TEXT(R3321,"0"),"-"&amp;TEXT(_xlfn.XLOOKUP(R3321,Sheet2!$K$3:$K$130,Sheet2!$L$3:$L$130,"-----"),"0"))</f>
        <v>-140</v>
      </c>
      <c r="AG3321" s="9" t="str">
        <f t="shared" si="2349"/>
        <v>@</v>
      </c>
      <c r="AH3321" s="9" t="str">
        <f t="shared" si="2350"/>
        <v>JMP @-140,2</v>
      </c>
      <c r="AI3321" t="str">
        <f t="shared" si="2351"/>
        <v>0,@-140,2</v>
      </c>
      <c r="AJ3321" s="16" t="str">
        <f t="shared" si="2352"/>
        <v>@-140,2</v>
      </c>
      <c r="AK3321" t="str">
        <f t="shared" si="2353"/>
        <v>ADDOR 2,0</v>
      </c>
      <c r="AL3321" s="4" t="str">
        <f t="shared" si="2354"/>
        <v>ADD</v>
      </c>
      <c r="AM3321" s="4" t="str">
        <f t="shared" si="2355"/>
        <v>R</v>
      </c>
      <c r="AN3321" s="4" t="str">
        <f t="shared" si="2356"/>
        <v>O</v>
      </c>
      <c r="AO3321" s="4" t="str">
        <f t="shared" si="2357"/>
        <v/>
      </c>
      <c r="AP3321" s="15" t="str">
        <f t="shared" si="2358"/>
        <v/>
      </c>
      <c r="AQ3321" s="9" t="str">
        <f>_xlfn.XLOOKUP(D3321,Sheet2!$E$3:$E$101,Sheet2!$F$3:$F$101,"******************")</f>
        <v>******************</v>
      </c>
      <c r="AR3321" s="33" t="str">
        <f t="shared" si="2325"/>
        <v>DOCC 0,**</v>
      </c>
      <c r="AS3321" s="9" t="str">
        <f t="shared" si="2326"/>
        <v>DOCC</v>
      </c>
      <c r="AT3321" s="4">
        <f t="shared" si="2359"/>
        <v>0</v>
      </c>
      <c r="AU3321" s="6">
        <f t="shared" si="2360"/>
        <v>2</v>
      </c>
      <c r="AV3321" s="4" t="str">
        <f t="shared" si="2328"/>
        <v>C</v>
      </c>
      <c r="AW3321" s="4">
        <f t="shared" si="2361"/>
        <v>40</v>
      </c>
      <c r="AX3321" s="4" t="str">
        <f>_xlfn.XLOOKUP(AW3321,Sheet2!$Q$3:$Q$66,Sheet2!$R$3:$R$66,"**")</f>
        <v>**</v>
      </c>
      <c r="AY3321" s="4">
        <f t="shared" si="2362"/>
        <v>6</v>
      </c>
      <c r="AZ3321" s="16" t="str">
        <f t="shared" si="2363"/>
        <v>SKPDN</v>
      </c>
    </row>
    <row r="3322" spans="2:52" x14ac:dyDescent="0.35">
      <c r="B3322" s="3">
        <f t="shared" si="2367"/>
        <v>17</v>
      </c>
      <c r="C3322" s="1">
        <v>300</v>
      </c>
      <c r="D3322" s="2">
        <v>151317</v>
      </c>
      <c r="E3322" s="2" t="str">
        <f>_xlfn.XLOOKUP(C3322,Sheet2!$N$3:$N$1000,Sheet2!$O$3:$O$1000,"")</f>
        <v/>
      </c>
      <c r="F3322" s="9" t="str">
        <f t="shared" si="2364"/>
        <v>OR</v>
      </c>
      <c r="G3322" s="4" t="str">
        <f t="shared" si="2365"/>
        <v>322</v>
      </c>
      <c r="H3322" s="4">
        <f t="shared" si="2366"/>
        <v>317</v>
      </c>
      <c r="I3322" s="6">
        <f t="shared" si="2330"/>
        <v>1</v>
      </c>
      <c r="J3322" s="6">
        <f t="shared" si="2331"/>
        <v>5</v>
      </c>
      <c r="K3322" s="6">
        <f t="shared" si="2332"/>
        <v>1</v>
      </c>
      <c r="L3322" s="6">
        <f t="shared" si="2333"/>
        <v>3</v>
      </c>
      <c r="M3322" s="6">
        <f t="shared" si="2334"/>
        <v>1</v>
      </c>
      <c r="N3322" s="6">
        <f t="shared" si="2335"/>
        <v>7</v>
      </c>
      <c r="O3322" s="13">
        <f t="shared" si="2336"/>
        <v>26</v>
      </c>
      <c r="P3322" s="4">
        <f t="shared" si="2337"/>
        <v>6</v>
      </c>
      <c r="Q3322" s="4">
        <f t="shared" si="2338"/>
        <v>2</v>
      </c>
      <c r="R3322">
        <f t="shared" si="2339"/>
        <v>317</v>
      </c>
      <c r="S3322" s="4">
        <f t="shared" si="2340"/>
        <v>2</v>
      </c>
      <c r="T3322" s="15">
        <f t="shared" si="2341"/>
        <v>0</v>
      </c>
      <c r="U3322" s="4">
        <f t="shared" si="2342"/>
        <v>2</v>
      </c>
      <c r="V3322" s="4">
        <f t="shared" si="2343"/>
        <v>2</v>
      </c>
      <c r="W3322" s="4">
        <f t="shared" si="2344"/>
        <v>2</v>
      </c>
      <c r="X3322" s="6">
        <f t="shared" si="2345"/>
        <v>3</v>
      </c>
      <c r="Y3322" s="4">
        <f t="shared" si="2346"/>
        <v>0</v>
      </c>
      <c r="Z3322" s="6">
        <f t="shared" si="2347"/>
        <v>1</v>
      </c>
      <c r="AA3322" s="18">
        <f t="shared" si="2348"/>
        <v>7</v>
      </c>
      <c r="AB3322" s="9" t="str">
        <f t="shared" si="2327"/>
        <v>-61,2</v>
      </c>
      <c r="AC3322" s="9" t="str">
        <f>_xlfn.XLOOKUP(R3322,Sheet2!$H$3:$H$258,Sheet2!$I$3:$I$258,"-----")</f>
        <v>*****</v>
      </c>
      <c r="AD3322" s="9" t="str">
        <f>_xlfn.XLOOKUP(VALUE(AE3322),Sheet2!$N$3:$N$1000,Sheet2!$O$3:$O$1000,"********")</f>
        <v>********</v>
      </c>
      <c r="AE3322" t="str">
        <f t="shared" si="2324"/>
        <v>217</v>
      </c>
      <c r="AF3322" s="9" t="str">
        <f>IF(R3322&lt;200,"+"&amp;TEXT(R3322,"0"),"-"&amp;TEXT(_xlfn.XLOOKUP(R3322,Sheet2!$K$3:$K$130,Sheet2!$L$3:$L$130,"-----"),"0"))</f>
        <v>-61</v>
      </c>
      <c r="AG3322" s="9" t="str">
        <f t="shared" si="2349"/>
        <v/>
      </c>
      <c r="AH3322" s="9" t="str">
        <f t="shared" si="2350"/>
        <v>ISZ -61,2</v>
      </c>
      <c r="AI3322" t="str">
        <f t="shared" si="2351"/>
        <v>2,-61,2</v>
      </c>
      <c r="AJ3322" s="16" t="str">
        <f t="shared" si="2352"/>
        <v>-61,2</v>
      </c>
      <c r="AK3322" t="str">
        <f t="shared" si="2353"/>
        <v>MOVS# 2,2,SBN</v>
      </c>
      <c r="AL3322" s="4" t="str">
        <f t="shared" si="2354"/>
        <v>MOV</v>
      </c>
      <c r="AM3322" s="4" t="str">
        <f t="shared" si="2355"/>
        <v>S</v>
      </c>
      <c r="AN3322" s="4" t="str">
        <f t="shared" si="2356"/>
        <v/>
      </c>
      <c r="AO3322" s="4" t="str">
        <f t="shared" si="2357"/>
        <v>#</v>
      </c>
      <c r="AP3322" s="15" t="str">
        <f t="shared" si="2358"/>
        <v>,SBN</v>
      </c>
      <c r="AQ3322" s="9" t="str">
        <f>_xlfn.XLOOKUP(D3322,Sheet2!$E$3:$E$101,Sheet2!$F$3:$F$101,"******************")</f>
        <v>******************</v>
      </c>
      <c r="AR3322" s="33" t="str">
        <f t="shared" si="2325"/>
        <v>DOAP 2,LPT</v>
      </c>
      <c r="AS3322" s="9" t="str">
        <f t="shared" si="2326"/>
        <v>DOAP</v>
      </c>
      <c r="AT3322" s="4">
        <f t="shared" si="2359"/>
        <v>2</v>
      </c>
      <c r="AU3322" s="6">
        <f t="shared" si="2360"/>
        <v>3</v>
      </c>
      <c r="AV3322" s="4" t="str">
        <f t="shared" si="2328"/>
        <v>P</v>
      </c>
      <c r="AW3322" s="4">
        <f t="shared" si="2361"/>
        <v>17</v>
      </c>
      <c r="AX3322" s="4" t="str">
        <f>_xlfn.XLOOKUP(AW3322,Sheet2!$Q$3:$Q$66,Sheet2!$R$3:$R$66,"**")</f>
        <v>LPT</v>
      </c>
      <c r="AY3322" s="4">
        <f t="shared" si="2362"/>
        <v>2</v>
      </c>
      <c r="AZ3322" s="16" t="str">
        <f t="shared" si="2363"/>
        <v>SKPDZ</v>
      </c>
    </row>
    <row r="3323" spans="2:52" x14ac:dyDescent="0.35">
      <c r="B3323" s="3">
        <f t="shared" si="2367"/>
        <v>18</v>
      </c>
      <c r="C3323" s="1">
        <f t="shared" si="2368"/>
        <v>301</v>
      </c>
      <c r="D3323" s="2">
        <v>130640</v>
      </c>
      <c r="E3323" s="2" t="str">
        <f>_xlfn.XLOOKUP(C3323,Sheet2!$N$3:$N$1000,Sheet2!$O$3:$O$1000,"")</f>
        <v/>
      </c>
      <c r="F3323" s="9" t="str">
        <f t="shared" si="2364"/>
        <v xml:space="preserve"> 1</v>
      </c>
      <c r="G3323" s="4" t="str">
        <f t="shared" si="2365"/>
        <v>261</v>
      </c>
      <c r="H3323" s="4">
        <f t="shared" si="2366"/>
        <v>240</v>
      </c>
      <c r="I3323" s="6">
        <f t="shared" si="2330"/>
        <v>1</v>
      </c>
      <c r="J3323" s="6">
        <f t="shared" si="2331"/>
        <v>3</v>
      </c>
      <c r="K3323" s="6">
        <f t="shared" si="2332"/>
        <v>0</v>
      </c>
      <c r="L3323" s="6">
        <f t="shared" si="2333"/>
        <v>6</v>
      </c>
      <c r="M3323" s="6">
        <f t="shared" si="2334"/>
        <v>4</v>
      </c>
      <c r="N3323" s="6">
        <f t="shared" si="2335"/>
        <v>0</v>
      </c>
      <c r="O3323" s="13">
        <f t="shared" si="2336"/>
        <v>22</v>
      </c>
      <c r="P3323" s="4">
        <f t="shared" si="2337"/>
        <v>5</v>
      </c>
      <c r="Q3323" s="4">
        <f t="shared" si="2338"/>
        <v>2</v>
      </c>
      <c r="R3323">
        <f t="shared" si="2339"/>
        <v>240</v>
      </c>
      <c r="S3323" s="4">
        <f t="shared" si="2340"/>
        <v>1</v>
      </c>
      <c r="T3323" s="15">
        <f t="shared" si="2341"/>
        <v>0</v>
      </c>
      <c r="U3323" s="4">
        <f t="shared" si="2342"/>
        <v>1</v>
      </c>
      <c r="V3323" s="4">
        <f t="shared" si="2343"/>
        <v>2</v>
      </c>
      <c r="W3323" s="4">
        <f t="shared" si="2344"/>
        <v>1</v>
      </c>
      <c r="X3323" s="6">
        <f t="shared" si="2345"/>
        <v>2</v>
      </c>
      <c r="Y3323" s="4">
        <f t="shared" si="2346"/>
        <v>2</v>
      </c>
      <c r="Z3323" s="6">
        <f t="shared" si="2347"/>
        <v>0</v>
      </c>
      <c r="AA3323" s="18">
        <f t="shared" si="2348"/>
        <v>0</v>
      </c>
      <c r="AB3323" s="9" t="str">
        <f t="shared" si="2327"/>
        <v>-140</v>
      </c>
      <c r="AC3323" s="9" t="str">
        <f>_xlfn.XLOOKUP(R3323,Sheet2!$H$3:$H$258,Sheet2!$I$3:$I$258,"-----")</f>
        <v>I.SETP</v>
      </c>
      <c r="AD3323" s="9" t="str">
        <f>_xlfn.XLOOKUP(VALUE(AE3323),Sheet2!$N$3:$N$1000,Sheet2!$O$3:$O$1000,"********")</f>
        <v>********</v>
      </c>
      <c r="AE3323" t="str">
        <f t="shared" si="2324"/>
        <v>141</v>
      </c>
      <c r="AF3323" s="9" t="str">
        <f>IF(R3323&lt;200,"+"&amp;TEXT(R3323,"0"),"-"&amp;TEXT(_xlfn.XLOOKUP(R3323,Sheet2!$K$3:$K$130,Sheet2!$L$3:$L$130,"-----"),"0"))</f>
        <v>-140</v>
      </c>
      <c r="AG3323" s="9" t="str">
        <f t="shared" si="2349"/>
        <v/>
      </c>
      <c r="AH3323" s="9" t="str">
        <f t="shared" si="2350"/>
        <v>ISZ -140</v>
      </c>
      <c r="AI3323" t="str">
        <f t="shared" si="2351"/>
        <v>2,-140</v>
      </c>
      <c r="AJ3323" s="16" t="str">
        <f t="shared" si="2352"/>
        <v>-140</v>
      </c>
      <c r="AK3323" t="str">
        <f t="shared" si="2353"/>
        <v>NEGOR 1,2</v>
      </c>
      <c r="AL3323" s="4" t="str">
        <f t="shared" si="2354"/>
        <v>NEG</v>
      </c>
      <c r="AM3323" s="4" t="str">
        <f t="shared" si="2355"/>
        <v>R</v>
      </c>
      <c r="AN3323" s="4" t="str">
        <f t="shared" si="2356"/>
        <v>O</v>
      </c>
      <c r="AO3323" s="4" t="str">
        <f t="shared" si="2357"/>
        <v/>
      </c>
      <c r="AP3323" s="15" t="str">
        <f t="shared" si="2358"/>
        <v/>
      </c>
      <c r="AQ3323" s="9" t="str">
        <f>_xlfn.XLOOKUP(D3323,Sheet2!$E$3:$E$101,Sheet2!$F$3:$F$101,"******************")</f>
        <v>******************</v>
      </c>
      <c r="AR3323" s="33" t="str">
        <f t="shared" si="2325"/>
        <v>DIAC 2,**</v>
      </c>
      <c r="AS3323" s="9" t="str">
        <f t="shared" si="2326"/>
        <v>DIAC</v>
      </c>
      <c r="AT3323" s="4">
        <f t="shared" si="2359"/>
        <v>2</v>
      </c>
      <c r="AU3323" s="6">
        <f t="shared" si="2360"/>
        <v>2</v>
      </c>
      <c r="AV3323" s="4" t="str">
        <f t="shared" si="2328"/>
        <v>C</v>
      </c>
      <c r="AW3323" s="4">
        <f t="shared" si="2361"/>
        <v>40</v>
      </c>
      <c r="AX3323" s="4" t="str">
        <f>_xlfn.XLOOKUP(AW3323,Sheet2!$Q$3:$Q$66,Sheet2!$R$3:$R$66,"**")</f>
        <v>**</v>
      </c>
      <c r="AY3323" s="4">
        <f t="shared" si="2362"/>
        <v>1</v>
      </c>
      <c r="AZ3323" s="16" t="str">
        <f t="shared" si="2363"/>
        <v>SKPDN</v>
      </c>
    </row>
    <row r="3324" spans="2:52" x14ac:dyDescent="0.35">
      <c r="B3324" s="3">
        <f t="shared" si="2367"/>
        <v>19</v>
      </c>
      <c r="C3324" s="1">
        <f t="shared" si="2368"/>
        <v>302</v>
      </c>
      <c r="D3324" s="2">
        <v>120060</v>
      </c>
      <c r="E3324" s="2" t="str">
        <f>_xlfn.XLOOKUP(C3324,Sheet2!$N$3:$N$1000,Sheet2!$O$3:$O$1000,"")</f>
        <v/>
      </c>
      <c r="F3324" s="9" t="str">
        <f t="shared" si="2364"/>
        <v xml:space="preserve">0 </v>
      </c>
      <c r="G3324" s="4" t="str">
        <f t="shared" si="2365"/>
        <v>240</v>
      </c>
      <c r="H3324" s="4">
        <f t="shared" si="2366"/>
        <v>60</v>
      </c>
      <c r="I3324" s="6">
        <f t="shared" si="2330"/>
        <v>1</v>
      </c>
      <c r="J3324" s="6">
        <f t="shared" si="2331"/>
        <v>2</v>
      </c>
      <c r="K3324" s="6">
        <f t="shared" si="2332"/>
        <v>0</v>
      </c>
      <c r="L3324" s="6">
        <f t="shared" si="2333"/>
        <v>0</v>
      </c>
      <c r="M3324" s="6">
        <f t="shared" si="2334"/>
        <v>6</v>
      </c>
      <c r="N3324" s="6">
        <f t="shared" si="2335"/>
        <v>0</v>
      </c>
      <c r="O3324" s="13">
        <f t="shared" si="2336"/>
        <v>20</v>
      </c>
      <c r="P3324" s="4">
        <f t="shared" si="2337"/>
        <v>5</v>
      </c>
      <c r="Q3324" s="4">
        <f t="shared" si="2338"/>
        <v>0</v>
      </c>
      <c r="R3324">
        <f t="shared" si="2339"/>
        <v>60</v>
      </c>
      <c r="S3324" s="4">
        <f t="shared" si="2340"/>
        <v>0</v>
      </c>
      <c r="T3324" s="15">
        <f t="shared" si="2341"/>
        <v>0</v>
      </c>
      <c r="U3324" s="4">
        <f t="shared" si="2342"/>
        <v>1</v>
      </c>
      <c r="V3324" s="4">
        <f t="shared" si="2343"/>
        <v>0</v>
      </c>
      <c r="W3324" s="4">
        <f t="shared" si="2344"/>
        <v>0</v>
      </c>
      <c r="X3324" s="6">
        <f t="shared" si="2345"/>
        <v>0</v>
      </c>
      <c r="Y3324" s="4">
        <f t="shared" si="2346"/>
        <v>3</v>
      </c>
      <c r="Z3324" s="6">
        <f t="shared" si="2347"/>
        <v>0</v>
      </c>
      <c r="AA3324" s="18">
        <f t="shared" si="2348"/>
        <v>0</v>
      </c>
      <c r="AB3324" s="9" t="str">
        <f t="shared" si="2327"/>
        <v>KB14</v>
      </c>
      <c r="AC3324" s="9" t="str">
        <f>_xlfn.XLOOKUP(R3324,Sheet2!$H$3:$H$258,Sheet2!$I$3:$I$258,"-----")</f>
        <v>KB14</v>
      </c>
      <c r="AD3324" s="9" t="str">
        <f>_xlfn.XLOOKUP(VALUE(AE3324),Sheet2!$N$3:$N$1000,Sheet2!$O$3:$O$1000,"********")</f>
        <v>********</v>
      </c>
      <c r="AE3324" t="str">
        <f t="shared" si="2324"/>
        <v>362</v>
      </c>
      <c r="AF3324" s="9" t="str">
        <f>IF(R3324&lt;200,"+"&amp;TEXT(R3324,"0"),"-"&amp;TEXT(_xlfn.XLOOKUP(R3324,Sheet2!$K$3:$K$130,Sheet2!$L$3:$L$130,"-----"),"0"))</f>
        <v>+60</v>
      </c>
      <c r="AG3324" s="9" t="str">
        <f t="shared" si="2349"/>
        <v/>
      </c>
      <c r="AH3324" s="9" t="str">
        <f t="shared" si="2350"/>
        <v>JMP KB14</v>
      </c>
      <c r="AI3324" t="str">
        <f t="shared" si="2351"/>
        <v>0,KB14</v>
      </c>
      <c r="AJ3324" s="16" t="str">
        <f t="shared" si="2352"/>
        <v>KB14</v>
      </c>
      <c r="AK3324" t="str">
        <f t="shared" si="2353"/>
        <v>COMC 1,0</v>
      </c>
      <c r="AL3324" s="4" t="str">
        <f t="shared" si="2354"/>
        <v>COM</v>
      </c>
      <c r="AM3324" s="4" t="str">
        <f t="shared" si="2355"/>
        <v/>
      </c>
      <c r="AN3324" s="4" t="str">
        <f t="shared" si="2356"/>
        <v>C</v>
      </c>
      <c r="AO3324" s="4" t="str">
        <f t="shared" si="2357"/>
        <v/>
      </c>
      <c r="AP3324" s="15" t="str">
        <f t="shared" si="2358"/>
        <v/>
      </c>
      <c r="AQ3324" s="9" t="str">
        <f>_xlfn.XLOOKUP(D3324,Sheet2!$E$3:$E$101,Sheet2!$F$3:$F$101,"******************")</f>
        <v>******************</v>
      </c>
      <c r="AR3324" s="33" t="str">
        <f t="shared" si="2325"/>
        <v>NIO **</v>
      </c>
      <c r="AS3324" s="9" t="str">
        <f t="shared" si="2326"/>
        <v>DOC</v>
      </c>
      <c r="AT3324" s="4">
        <f t="shared" si="2359"/>
        <v>0</v>
      </c>
      <c r="AU3324" s="6">
        <f t="shared" si="2360"/>
        <v>0</v>
      </c>
      <c r="AV3324" s="4" t="str">
        <f t="shared" si="2328"/>
        <v/>
      </c>
      <c r="AW3324" s="4">
        <f t="shared" si="2361"/>
        <v>60</v>
      </c>
      <c r="AX3324" s="4" t="str">
        <f>_xlfn.XLOOKUP(AW3324,Sheet2!$Q$3:$Q$66,Sheet2!$R$3:$R$66,"**")</f>
        <v>**</v>
      </c>
      <c r="AY3324" s="4">
        <f t="shared" si="2362"/>
        <v>0</v>
      </c>
      <c r="AZ3324" s="16" t="str">
        <f t="shared" si="2363"/>
        <v>SKPBN</v>
      </c>
    </row>
    <row r="3325" spans="2:52" x14ac:dyDescent="0.35">
      <c r="B3325" s="3">
        <f t="shared" si="2367"/>
        <v>20</v>
      </c>
      <c r="C3325" s="1">
        <f t="shared" si="2368"/>
        <v>303</v>
      </c>
      <c r="D3325" s="2">
        <v>52523</v>
      </c>
      <c r="E3325" s="2" t="str">
        <f>_xlfn.XLOOKUP(C3325,Sheet2!$N$3:$N$1000,Sheet2!$O$3:$O$1000,"")</f>
        <v/>
      </c>
      <c r="F3325" s="9" t="str">
        <f t="shared" si="2364"/>
        <v>SU</v>
      </c>
      <c r="G3325" s="4" t="str">
        <f t="shared" si="2365"/>
        <v>125</v>
      </c>
      <c r="H3325" s="4">
        <f t="shared" si="2366"/>
        <v>123</v>
      </c>
      <c r="I3325" s="6">
        <f t="shared" si="2330"/>
        <v>0</v>
      </c>
      <c r="J3325" s="6">
        <f t="shared" si="2331"/>
        <v>5</v>
      </c>
      <c r="K3325" s="6">
        <f t="shared" si="2332"/>
        <v>2</v>
      </c>
      <c r="L3325" s="6">
        <f t="shared" si="2333"/>
        <v>5</v>
      </c>
      <c r="M3325" s="6">
        <f t="shared" si="2334"/>
        <v>2</v>
      </c>
      <c r="N3325" s="6">
        <f t="shared" si="2335"/>
        <v>3</v>
      </c>
      <c r="O3325" s="13">
        <f t="shared" si="2336"/>
        <v>10</v>
      </c>
      <c r="P3325" s="4">
        <f t="shared" si="2337"/>
        <v>2</v>
      </c>
      <c r="Q3325" s="4">
        <f t="shared" si="2338"/>
        <v>2</v>
      </c>
      <c r="R3325">
        <f t="shared" si="2339"/>
        <v>123</v>
      </c>
      <c r="S3325" s="4">
        <f t="shared" si="2340"/>
        <v>1</v>
      </c>
      <c r="T3325" s="15">
        <f t="shared" si="2341"/>
        <v>1</v>
      </c>
      <c r="U3325" s="4">
        <f t="shared" si="2342"/>
        <v>2</v>
      </c>
      <c r="V3325" s="4">
        <f t="shared" si="2343"/>
        <v>2</v>
      </c>
      <c r="W3325" s="4">
        <f t="shared" si="2344"/>
        <v>5</v>
      </c>
      <c r="X3325" s="6">
        <f t="shared" si="2345"/>
        <v>1</v>
      </c>
      <c r="Y3325" s="4">
        <f t="shared" si="2346"/>
        <v>1</v>
      </c>
      <c r="Z3325" s="6">
        <f t="shared" si="2347"/>
        <v>0</v>
      </c>
      <c r="AA3325" s="18">
        <f t="shared" si="2348"/>
        <v>3</v>
      </c>
      <c r="AB3325" s="9" t="str">
        <f t="shared" si="2327"/>
        <v>+123</v>
      </c>
      <c r="AC3325" s="9" t="str">
        <f>_xlfn.XLOOKUP(R3325,Sheet2!$H$3:$H$258,Sheet2!$I$3:$I$258,"-----")</f>
        <v>C77</v>
      </c>
      <c r="AD3325" s="9" t="str">
        <f>_xlfn.XLOOKUP(VALUE(AE3325),Sheet2!$N$3:$N$1000,Sheet2!$O$3:$O$1000,"********")</f>
        <v>********</v>
      </c>
      <c r="AE3325" t="str">
        <f t="shared" si="2324"/>
        <v>426</v>
      </c>
      <c r="AF3325" s="9" t="str">
        <f>IF(R3325&lt;200,"+"&amp;TEXT(R3325,"0"),"-"&amp;TEXT(_xlfn.XLOOKUP(R3325,Sheet2!$K$3:$K$130,Sheet2!$L$3:$L$130,"-----"),"0"))</f>
        <v>+123</v>
      </c>
      <c r="AG3325" s="9" t="str">
        <f t="shared" si="2349"/>
        <v>@</v>
      </c>
      <c r="AH3325" s="9" t="str">
        <f t="shared" si="2350"/>
        <v>ISZ @+123</v>
      </c>
      <c r="AI3325" t="str">
        <f t="shared" si="2351"/>
        <v>2,@+123</v>
      </c>
      <c r="AJ3325" s="16" t="str">
        <f t="shared" si="2352"/>
        <v>@+123</v>
      </c>
      <c r="AK3325" t="str">
        <f t="shared" si="2353"/>
        <v>SUBZL 2,2,SNC</v>
      </c>
      <c r="AL3325" s="4" t="str">
        <f t="shared" si="2354"/>
        <v>SUB</v>
      </c>
      <c r="AM3325" s="4" t="str">
        <f t="shared" si="2355"/>
        <v>L</v>
      </c>
      <c r="AN3325" s="4" t="str">
        <f t="shared" si="2356"/>
        <v>Z</v>
      </c>
      <c r="AO3325" s="4" t="str">
        <f t="shared" si="2357"/>
        <v/>
      </c>
      <c r="AP3325" s="15" t="str">
        <f t="shared" si="2358"/>
        <v>,SNC</v>
      </c>
      <c r="AQ3325" s="9" t="str">
        <f>_xlfn.XLOOKUP(D3325,Sheet2!$E$3:$E$101,Sheet2!$F$3:$F$101,"******************")</f>
        <v>******************</v>
      </c>
      <c r="AR3325" s="33" t="str">
        <f t="shared" si="2325"/>
        <v>DICS 2,DACV</v>
      </c>
      <c r="AS3325" s="9" t="str">
        <f t="shared" si="2326"/>
        <v>DICS</v>
      </c>
      <c r="AT3325" s="4">
        <f t="shared" si="2359"/>
        <v>2</v>
      </c>
      <c r="AU3325" s="6">
        <f t="shared" si="2360"/>
        <v>1</v>
      </c>
      <c r="AV3325" s="4" t="str">
        <f t="shared" si="2328"/>
        <v>S</v>
      </c>
      <c r="AW3325" s="4">
        <f t="shared" si="2361"/>
        <v>23</v>
      </c>
      <c r="AX3325" s="4" t="str">
        <f>_xlfn.XLOOKUP(AW3325,Sheet2!$Q$3:$Q$66,Sheet2!$R$3:$R$66,"**")</f>
        <v>DACV</v>
      </c>
      <c r="AY3325" s="4">
        <f t="shared" si="2362"/>
        <v>5</v>
      </c>
      <c r="AZ3325" s="16" t="str">
        <f t="shared" si="2363"/>
        <v>SKPBZ</v>
      </c>
    </row>
    <row r="3326" spans="2:52" x14ac:dyDescent="0.35">
      <c r="B3326" s="3">
        <f t="shared" si="2367"/>
        <v>21</v>
      </c>
      <c r="C3326" s="1">
        <f t="shared" si="2368"/>
        <v>304</v>
      </c>
      <c r="D3326" s="2">
        <v>143322</v>
      </c>
      <c r="E3326" s="2" t="str">
        <f>_xlfn.XLOOKUP(C3326,Sheet2!$N$3:$N$1000,Sheet2!$O$3:$O$1000,"")</f>
        <v/>
      </c>
      <c r="F3326" s="9" t="str">
        <f t="shared" si="2364"/>
        <v>RF</v>
      </c>
      <c r="G3326" s="4" t="str">
        <f t="shared" si="2365"/>
        <v>306</v>
      </c>
      <c r="H3326" s="4">
        <f t="shared" si="2366"/>
        <v>322</v>
      </c>
      <c r="I3326" s="6">
        <f t="shared" si="2330"/>
        <v>1</v>
      </c>
      <c r="J3326" s="6">
        <f t="shared" si="2331"/>
        <v>4</v>
      </c>
      <c r="K3326" s="6">
        <f t="shared" si="2332"/>
        <v>3</v>
      </c>
      <c r="L3326" s="6">
        <f t="shared" si="2333"/>
        <v>3</v>
      </c>
      <c r="M3326" s="6">
        <f t="shared" si="2334"/>
        <v>2</v>
      </c>
      <c r="N3326" s="6">
        <f t="shared" si="2335"/>
        <v>2</v>
      </c>
      <c r="O3326" s="13">
        <f t="shared" si="2336"/>
        <v>24</v>
      </c>
      <c r="P3326" s="4">
        <f t="shared" si="2337"/>
        <v>6</v>
      </c>
      <c r="Q3326" s="4">
        <f t="shared" si="2338"/>
        <v>0</v>
      </c>
      <c r="R3326">
        <f t="shared" si="2339"/>
        <v>322</v>
      </c>
      <c r="S3326" s="4">
        <f t="shared" si="2340"/>
        <v>2</v>
      </c>
      <c r="T3326" s="15">
        <f t="shared" si="2341"/>
        <v>1</v>
      </c>
      <c r="U3326" s="4">
        <f t="shared" si="2342"/>
        <v>2</v>
      </c>
      <c r="V3326" s="4">
        <f t="shared" si="2343"/>
        <v>0</v>
      </c>
      <c r="W3326" s="4">
        <f t="shared" si="2344"/>
        <v>6</v>
      </c>
      <c r="X3326" s="6">
        <f t="shared" si="2345"/>
        <v>3</v>
      </c>
      <c r="Y3326" s="4">
        <f t="shared" si="2346"/>
        <v>1</v>
      </c>
      <c r="Z3326" s="6">
        <f t="shared" si="2347"/>
        <v>0</v>
      </c>
      <c r="AA3326" s="18">
        <f t="shared" si="2348"/>
        <v>2</v>
      </c>
      <c r="AB3326" s="9" t="str">
        <f t="shared" si="2327"/>
        <v>-56,2</v>
      </c>
      <c r="AC3326" s="9" t="str">
        <f>_xlfn.XLOOKUP(R3326,Sheet2!$H$3:$H$258,Sheet2!$I$3:$I$258,"-----")</f>
        <v>*****</v>
      </c>
      <c r="AD3326" s="9" t="str">
        <f>_xlfn.XLOOKUP(VALUE(AE3326),Sheet2!$N$3:$N$1000,Sheet2!$O$3:$O$1000,"********")</f>
        <v>********</v>
      </c>
      <c r="AE3326" t="str">
        <f t="shared" si="2324"/>
        <v>226</v>
      </c>
      <c r="AF3326" s="9" t="str">
        <f>IF(R3326&lt;200,"+"&amp;TEXT(R3326,"0"),"-"&amp;TEXT(_xlfn.XLOOKUP(R3326,Sheet2!$K$3:$K$130,Sheet2!$L$3:$L$130,"-----"),"0"))</f>
        <v>-56</v>
      </c>
      <c r="AG3326" s="9" t="str">
        <f t="shared" si="2349"/>
        <v>@</v>
      </c>
      <c r="AH3326" s="9" t="str">
        <f t="shared" si="2350"/>
        <v>JMP @-56,2</v>
      </c>
      <c r="AI3326" t="str">
        <f t="shared" si="2351"/>
        <v>0,@-56,2</v>
      </c>
      <c r="AJ3326" s="16" t="str">
        <f t="shared" si="2352"/>
        <v>@-56,2</v>
      </c>
      <c r="AK3326" t="str">
        <f t="shared" si="2353"/>
        <v>ADDZS 2,0,SZC</v>
      </c>
      <c r="AL3326" s="4" t="str">
        <f t="shared" si="2354"/>
        <v>ADD</v>
      </c>
      <c r="AM3326" s="4" t="str">
        <f t="shared" si="2355"/>
        <v>S</v>
      </c>
      <c r="AN3326" s="4" t="str">
        <f t="shared" si="2356"/>
        <v>Z</v>
      </c>
      <c r="AO3326" s="4" t="str">
        <f t="shared" si="2357"/>
        <v/>
      </c>
      <c r="AP3326" s="15" t="str">
        <f t="shared" si="2358"/>
        <v>,SZC</v>
      </c>
      <c r="AQ3326" s="9" t="str">
        <f>_xlfn.XLOOKUP(D3326,Sheet2!$E$3:$E$101,Sheet2!$F$3:$F$101,"******************")</f>
        <v>******************</v>
      </c>
      <c r="AR3326" s="33" t="str">
        <f t="shared" si="2325"/>
        <v>DOCP 0,MTA</v>
      </c>
      <c r="AS3326" s="9" t="str">
        <f t="shared" si="2326"/>
        <v>DOCP</v>
      </c>
      <c r="AT3326" s="4">
        <f t="shared" si="2359"/>
        <v>0</v>
      </c>
      <c r="AU3326" s="6">
        <f t="shared" si="2360"/>
        <v>3</v>
      </c>
      <c r="AV3326" s="4" t="str">
        <f t="shared" si="2328"/>
        <v>P</v>
      </c>
      <c r="AW3326" s="4">
        <f t="shared" si="2361"/>
        <v>22</v>
      </c>
      <c r="AX3326" s="4" t="str">
        <f>_xlfn.XLOOKUP(AW3326,Sheet2!$Q$3:$Q$66,Sheet2!$R$3:$R$66,"**")</f>
        <v>MTA</v>
      </c>
      <c r="AY3326" s="4">
        <f t="shared" si="2362"/>
        <v>6</v>
      </c>
      <c r="AZ3326" s="16" t="str">
        <f t="shared" si="2363"/>
        <v>SKPDZ</v>
      </c>
    </row>
    <row r="3327" spans="2:52" x14ac:dyDescent="0.35">
      <c r="B3327" s="3">
        <f t="shared" si="2367"/>
        <v>22</v>
      </c>
      <c r="C3327" s="38">
        <f t="shared" si="2368"/>
        <v>305</v>
      </c>
      <c r="D3327" s="2">
        <v>141501</v>
      </c>
      <c r="E3327" s="2" t="str">
        <f>_xlfn.XLOOKUP(C3327,Sheet2!$N$3:$N$1000,Sheet2!$O$3:$O$1000,"")</f>
        <v/>
      </c>
      <c r="F3327" s="9" t="str">
        <f t="shared" si="2364"/>
        <v>AC</v>
      </c>
      <c r="G3327" s="4" t="str">
        <f t="shared" si="2365"/>
        <v>303</v>
      </c>
      <c r="H3327" s="4">
        <f t="shared" si="2366"/>
        <v>101</v>
      </c>
      <c r="I3327" s="6">
        <f t="shared" si="2330"/>
        <v>1</v>
      </c>
      <c r="J3327" s="6">
        <f t="shared" si="2331"/>
        <v>4</v>
      </c>
      <c r="K3327" s="6">
        <f t="shared" si="2332"/>
        <v>1</v>
      </c>
      <c r="L3327" s="6">
        <f t="shared" si="2333"/>
        <v>5</v>
      </c>
      <c r="M3327" s="6">
        <f t="shared" si="2334"/>
        <v>0</v>
      </c>
      <c r="N3327" s="6">
        <f t="shared" si="2335"/>
        <v>1</v>
      </c>
      <c r="O3327" s="13">
        <f t="shared" si="2336"/>
        <v>24</v>
      </c>
      <c r="P3327" s="4">
        <f t="shared" si="2337"/>
        <v>6</v>
      </c>
      <c r="Q3327" s="4">
        <f t="shared" si="2338"/>
        <v>0</v>
      </c>
      <c r="R3327">
        <f t="shared" si="2339"/>
        <v>101</v>
      </c>
      <c r="S3327" s="4">
        <f t="shared" si="2340"/>
        <v>3</v>
      </c>
      <c r="T3327" s="15">
        <f t="shared" si="2341"/>
        <v>0</v>
      </c>
      <c r="U3327" s="4">
        <f t="shared" si="2342"/>
        <v>2</v>
      </c>
      <c r="V3327" s="4">
        <f t="shared" si="2343"/>
        <v>0</v>
      </c>
      <c r="W3327" s="4">
        <f t="shared" si="2344"/>
        <v>3</v>
      </c>
      <c r="X3327" s="6">
        <f t="shared" si="2345"/>
        <v>1</v>
      </c>
      <c r="Y3327" s="4">
        <f t="shared" si="2346"/>
        <v>0</v>
      </c>
      <c r="Z3327" s="6">
        <f t="shared" si="2347"/>
        <v>0</v>
      </c>
      <c r="AA3327" s="18">
        <f t="shared" si="2348"/>
        <v>1</v>
      </c>
      <c r="AB3327" s="9" t="str">
        <f t="shared" si="2327"/>
        <v>+101,3</v>
      </c>
      <c r="AC3327" s="9" t="str">
        <f>_xlfn.XLOOKUP(R3327,Sheet2!$H$3:$H$258,Sheet2!$I$3:$I$258,"-----")</f>
        <v>ZB10</v>
      </c>
      <c r="AD3327" s="9" t="str">
        <f>_xlfn.XLOOKUP(VALUE(AE3327),Sheet2!$N$3:$N$1000,Sheet2!$O$3:$O$1000,"********")</f>
        <v>********</v>
      </c>
      <c r="AE3327" t="str">
        <f t="shared" si="2324"/>
        <v>406</v>
      </c>
      <c r="AF3327" s="9" t="str">
        <f>IF(R3327&lt;200,"+"&amp;TEXT(R3327,"0"),"-"&amp;TEXT(_xlfn.XLOOKUP(R3327,Sheet2!$K$3:$K$130,Sheet2!$L$3:$L$130,"-----"),"0"))</f>
        <v>+101</v>
      </c>
      <c r="AG3327" s="9" t="str">
        <f t="shared" si="2349"/>
        <v/>
      </c>
      <c r="AH3327" s="9" t="str">
        <f t="shared" si="2350"/>
        <v>JMP +101,3</v>
      </c>
      <c r="AI3327" t="str">
        <f t="shared" si="2351"/>
        <v>0,+101,3</v>
      </c>
      <c r="AJ3327" s="16" t="str">
        <f t="shared" si="2352"/>
        <v>+101,3</v>
      </c>
      <c r="AK3327" t="str">
        <f t="shared" si="2353"/>
        <v>INCL 2,0,SKP</v>
      </c>
      <c r="AL3327" s="4" t="str">
        <f t="shared" si="2354"/>
        <v>INC</v>
      </c>
      <c r="AM3327" s="4" t="str">
        <f t="shared" si="2355"/>
        <v>L</v>
      </c>
      <c r="AN3327" s="4" t="str">
        <f t="shared" si="2356"/>
        <v/>
      </c>
      <c r="AO3327" s="4" t="str">
        <f t="shared" si="2357"/>
        <v/>
      </c>
      <c r="AP3327" s="15" t="str">
        <f t="shared" si="2358"/>
        <v>,SKP</v>
      </c>
      <c r="AQ3327" s="9" t="str">
        <f>_xlfn.XLOOKUP(D3327,Sheet2!$E$3:$E$101,Sheet2!$F$3:$F$101,"******************")</f>
        <v>******************</v>
      </c>
      <c r="AR3327" s="33" t="str">
        <f t="shared" si="2325"/>
        <v>DIBS 0,MDV</v>
      </c>
      <c r="AS3327" s="9" t="str">
        <f t="shared" si="2326"/>
        <v>DIBS</v>
      </c>
      <c r="AT3327" s="4">
        <f t="shared" si="2359"/>
        <v>0</v>
      </c>
      <c r="AU3327" s="6">
        <f t="shared" si="2360"/>
        <v>1</v>
      </c>
      <c r="AV3327" s="4" t="str">
        <f t="shared" si="2328"/>
        <v>S</v>
      </c>
      <c r="AW3327" s="4">
        <f t="shared" si="2361"/>
        <v>1</v>
      </c>
      <c r="AX3327" s="4" t="str">
        <f>_xlfn.XLOOKUP(AW3327,Sheet2!$Q$3:$Q$66,Sheet2!$R$3:$R$66,"**")</f>
        <v>MDV</v>
      </c>
      <c r="AY3327" s="4">
        <f t="shared" si="2362"/>
        <v>3</v>
      </c>
      <c r="AZ3327" s="16" t="str">
        <f t="shared" si="2363"/>
        <v>SKPBZ</v>
      </c>
    </row>
    <row r="3328" spans="2:52" x14ac:dyDescent="0.35">
      <c r="B3328" s="3">
        <f t="shared" si="2367"/>
        <v>23</v>
      </c>
      <c r="C3328" s="1">
        <f t="shared" si="2368"/>
        <v>306</v>
      </c>
      <c r="D3328" s="2">
        <v>120305</v>
      </c>
      <c r="E3328" s="2" t="str">
        <f>_xlfn.XLOOKUP(C3328,Sheet2!$N$3:$N$1000,Sheet2!$O$3:$O$1000,"")</f>
        <v/>
      </c>
      <c r="F3328" s="9" t="str">
        <f t="shared" si="2364"/>
        <v xml:space="preserve">E </v>
      </c>
      <c r="G3328" s="4" t="str">
        <f t="shared" si="2365"/>
        <v>240</v>
      </c>
      <c r="H3328" s="4">
        <f t="shared" si="2366"/>
        <v>305</v>
      </c>
      <c r="I3328" s="6">
        <f t="shared" si="2330"/>
        <v>1</v>
      </c>
      <c r="J3328" s="6">
        <f t="shared" si="2331"/>
        <v>2</v>
      </c>
      <c r="K3328" s="6">
        <f t="shared" si="2332"/>
        <v>0</v>
      </c>
      <c r="L3328" s="6">
        <f t="shared" si="2333"/>
        <v>3</v>
      </c>
      <c r="M3328" s="6">
        <f t="shared" si="2334"/>
        <v>0</v>
      </c>
      <c r="N3328" s="6">
        <f t="shared" si="2335"/>
        <v>5</v>
      </c>
      <c r="O3328" s="13">
        <f t="shared" si="2336"/>
        <v>20</v>
      </c>
      <c r="P3328" s="4">
        <f t="shared" si="2337"/>
        <v>5</v>
      </c>
      <c r="Q3328" s="4">
        <f t="shared" si="2338"/>
        <v>0</v>
      </c>
      <c r="R3328">
        <f t="shared" si="2339"/>
        <v>305</v>
      </c>
      <c r="S3328" s="4">
        <f t="shared" si="2340"/>
        <v>0</v>
      </c>
      <c r="T3328" s="15">
        <f t="shared" si="2341"/>
        <v>0</v>
      </c>
      <c r="U3328" s="4">
        <f t="shared" si="2342"/>
        <v>1</v>
      </c>
      <c r="V3328" s="4">
        <f t="shared" si="2343"/>
        <v>0</v>
      </c>
      <c r="W3328" s="4">
        <f t="shared" si="2344"/>
        <v>0</v>
      </c>
      <c r="X3328" s="6">
        <f t="shared" si="2345"/>
        <v>3</v>
      </c>
      <c r="Y3328" s="4">
        <f t="shared" si="2346"/>
        <v>0</v>
      </c>
      <c r="Z3328" s="6">
        <f t="shared" si="2347"/>
        <v>0</v>
      </c>
      <c r="AA3328" s="18">
        <f t="shared" si="2348"/>
        <v>5</v>
      </c>
      <c r="AB3328" s="9" t="str">
        <f t="shared" si="2327"/>
        <v>*****</v>
      </c>
      <c r="AC3328" s="9" t="str">
        <f>_xlfn.XLOOKUP(R3328,Sheet2!$H$3:$H$258,Sheet2!$I$3:$I$258,"-----")</f>
        <v>*****</v>
      </c>
      <c r="AD3328" s="9" t="str">
        <f>_xlfn.XLOOKUP(VALUE(AE3328),Sheet2!$N$3:$N$1000,Sheet2!$O$3:$O$1000,"********")</f>
        <v>********</v>
      </c>
      <c r="AE3328" t="str">
        <f t="shared" si="2324"/>
        <v>213</v>
      </c>
      <c r="AF3328" s="9" t="str">
        <f>IF(R3328&lt;200,"+"&amp;TEXT(R3328,"0"),"-"&amp;TEXT(_xlfn.XLOOKUP(R3328,Sheet2!$K$3:$K$130,Sheet2!$L$3:$L$130,"-----"),"0"))</f>
        <v>-73</v>
      </c>
      <c r="AG3328" s="9" t="str">
        <f t="shared" si="2349"/>
        <v/>
      </c>
      <c r="AH3328" s="9" t="str">
        <f t="shared" si="2350"/>
        <v>JMP *****</v>
      </c>
      <c r="AI3328" t="str">
        <f t="shared" si="2351"/>
        <v>0,*****</v>
      </c>
      <c r="AJ3328" s="16" t="str">
        <f t="shared" si="2352"/>
        <v>*****</v>
      </c>
      <c r="AK3328" t="str">
        <f t="shared" si="2353"/>
        <v>COMS 1,0,SNR</v>
      </c>
      <c r="AL3328" s="4" t="str">
        <f t="shared" si="2354"/>
        <v>COM</v>
      </c>
      <c r="AM3328" s="4" t="str">
        <f t="shared" si="2355"/>
        <v>S</v>
      </c>
      <c r="AN3328" s="4" t="str">
        <f t="shared" si="2356"/>
        <v/>
      </c>
      <c r="AO3328" s="4" t="str">
        <f t="shared" si="2357"/>
        <v/>
      </c>
      <c r="AP3328" s="15" t="str">
        <f t="shared" si="2358"/>
        <v>,SNR</v>
      </c>
      <c r="AQ3328" s="9" t="str">
        <f>_xlfn.XLOOKUP(D3328,Sheet2!$E$3:$E$101,Sheet2!$F$3:$F$101,"******************")</f>
        <v>******************</v>
      </c>
      <c r="AR3328" s="33" t="str">
        <f t="shared" si="2325"/>
        <v>NIOP 0</v>
      </c>
      <c r="AS3328" s="9" t="str">
        <f t="shared" si="2326"/>
        <v>DOCP</v>
      </c>
      <c r="AT3328" s="4">
        <f t="shared" si="2359"/>
        <v>0</v>
      </c>
      <c r="AU3328" s="6">
        <f t="shared" si="2360"/>
        <v>3</v>
      </c>
      <c r="AV3328" s="4" t="str">
        <f t="shared" si="2328"/>
        <v>P</v>
      </c>
      <c r="AW3328" s="4">
        <f t="shared" si="2361"/>
        <v>5</v>
      </c>
      <c r="AX3328" s="4">
        <f>_xlfn.XLOOKUP(AW3328,Sheet2!$Q$3:$Q$66,Sheet2!$R$3:$R$66,"**")</f>
        <v>0</v>
      </c>
      <c r="AY3328" s="4">
        <f t="shared" si="2362"/>
        <v>0</v>
      </c>
      <c r="AZ3328" s="16" t="str">
        <f t="shared" si="2363"/>
        <v>SKPDZ</v>
      </c>
    </row>
    <row r="3329" spans="2:52" x14ac:dyDescent="0.35">
      <c r="B3329" s="3">
        <f t="shared" si="2367"/>
        <v>24</v>
      </c>
      <c r="C3329" s="1">
        <f t="shared" si="2368"/>
        <v>307</v>
      </c>
      <c r="D3329" s="2">
        <v>144504</v>
      </c>
      <c r="E3329" s="2" t="str">
        <f>_xlfn.XLOOKUP(C3329,Sheet2!$N$3:$N$1000,Sheet2!$O$3:$O$1000,"")</f>
        <v/>
      </c>
      <c r="F3329" s="9" t="str">
        <f t="shared" si="2364"/>
        <v>DI</v>
      </c>
      <c r="G3329" s="4" t="str">
        <f t="shared" si="2365"/>
        <v>311</v>
      </c>
      <c r="H3329" s="4">
        <f t="shared" si="2366"/>
        <v>104</v>
      </c>
      <c r="I3329" s="6">
        <f t="shared" si="2330"/>
        <v>1</v>
      </c>
      <c r="J3329" s="6">
        <f t="shared" si="2331"/>
        <v>4</v>
      </c>
      <c r="K3329" s="6">
        <f t="shared" si="2332"/>
        <v>4</v>
      </c>
      <c r="L3329" s="6">
        <f t="shared" si="2333"/>
        <v>5</v>
      </c>
      <c r="M3329" s="6">
        <f t="shared" si="2334"/>
        <v>0</v>
      </c>
      <c r="N3329" s="6">
        <f t="shared" si="2335"/>
        <v>4</v>
      </c>
      <c r="O3329" s="13">
        <f t="shared" si="2336"/>
        <v>25</v>
      </c>
      <c r="P3329" s="4">
        <f t="shared" si="2337"/>
        <v>6</v>
      </c>
      <c r="Q3329" s="4">
        <f t="shared" si="2338"/>
        <v>1</v>
      </c>
      <c r="R3329">
        <f t="shared" si="2339"/>
        <v>104</v>
      </c>
      <c r="S3329" s="4">
        <f t="shared" si="2340"/>
        <v>1</v>
      </c>
      <c r="T3329" s="15">
        <f t="shared" si="2341"/>
        <v>0</v>
      </c>
      <c r="U3329" s="4">
        <f t="shared" si="2342"/>
        <v>2</v>
      </c>
      <c r="V3329" s="4">
        <f t="shared" si="2343"/>
        <v>1</v>
      </c>
      <c r="W3329" s="4">
        <f t="shared" si="2344"/>
        <v>1</v>
      </c>
      <c r="X3329" s="6">
        <f t="shared" si="2345"/>
        <v>1</v>
      </c>
      <c r="Y3329" s="4">
        <f t="shared" si="2346"/>
        <v>0</v>
      </c>
      <c r="Z3329" s="6">
        <f t="shared" si="2347"/>
        <v>0</v>
      </c>
      <c r="AA3329" s="18">
        <f t="shared" si="2348"/>
        <v>4</v>
      </c>
      <c r="AB3329" s="9" t="str">
        <f t="shared" si="2327"/>
        <v>+104</v>
      </c>
      <c r="AC3329" s="9" t="str">
        <f>_xlfn.XLOOKUP(R3329,Sheet2!$H$3:$H$258,Sheet2!$I$3:$I$258,"-----")</f>
        <v>ZB7</v>
      </c>
      <c r="AD3329" s="9" t="str">
        <f>_xlfn.XLOOKUP(VALUE(AE3329),Sheet2!$N$3:$N$1000,Sheet2!$O$3:$O$1000,"********")</f>
        <v>********</v>
      </c>
      <c r="AE3329" t="str">
        <f t="shared" si="2324"/>
        <v>413</v>
      </c>
      <c r="AF3329" s="9" t="str">
        <f>IF(R3329&lt;200,"+"&amp;TEXT(R3329,"0"),"-"&amp;TEXT(_xlfn.XLOOKUP(R3329,Sheet2!$K$3:$K$130,Sheet2!$L$3:$L$130,"-----"),"0"))</f>
        <v>+104</v>
      </c>
      <c r="AG3329" s="9" t="str">
        <f t="shared" si="2349"/>
        <v/>
      </c>
      <c r="AH3329" s="9" t="str">
        <f t="shared" si="2350"/>
        <v>JSR +104</v>
      </c>
      <c r="AI3329" t="str">
        <f t="shared" si="2351"/>
        <v>1,+104</v>
      </c>
      <c r="AJ3329" s="16" t="str">
        <f t="shared" si="2352"/>
        <v>+104</v>
      </c>
      <c r="AK3329" t="str">
        <f t="shared" si="2353"/>
        <v>NEGL 2,1,SZR</v>
      </c>
      <c r="AL3329" s="4" t="str">
        <f t="shared" si="2354"/>
        <v>NEG</v>
      </c>
      <c r="AM3329" s="4" t="str">
        <f t="shared" si="2355"/>
        <v>L</v>
      </c>
      <c r="AN3329" s="4" t="str">
        <f t="shared" si="2356"/>
        <v/>
      </c>
      <c r="AO3329" s="4" t="str">
        <f t="shared" si="2357"/>
        <v/>
      </c>
      <c r="AP3329" s="15" t="str">
        <f t="shared" si="2358"/>
        <v>,SZR</v>
      </c>
      <c r="AQ3329" s="9" t="str">
        <f>_xlfn.XLOOKUP(D3329,Sheet2!$E$3:$E$101,Sheet2!$F$3:$F$101,"******************")</f>
        <v>******************</v>
      </c>
      <c r="AR3329" s="33" t="str">
        <f t="shared" si="2325"/>
        <v>DIAS 1,MAP2</v>
      </c>
      <c r="AS3329" s="9" t="str">
        <f t="shared" si="2326"/>
        <v>DIAS</v>
      </c>
      <c r="AT3329" s="4">
        <f t="shared" si="2359"/>
        <v>1</v>
      </c>
      <c r="AU3329" s="6">
        <f t="shared" si="2360"/>
        <v>1</v>
      </c>
      <c r="AV3329" s="4" t="str">
        <f t="shared" si="2328"/>
        <v>S</v>
      </c>
      <c r="AW3329" s="4">
        <f t="shared" si="2361"/>
        <v>4</v>
      </c>
      <c r="AX3329" s="4" t="str">
        <f>_xlfn.XLOOKUP(AW3329,Sheet2!$Q$3:$Q$66,Sheet2!$R$3:$R$66,"**")</f>
        <v>MAP2</v>
      </c>
      <c r="AY3329" s="4">
        <f t="shared" si="2362"/>
        <v>1</v>
      </c>
      <c r="AZ3329" s="16" t="str">
        <f t="shared" si="2363"/>
        <v>SKPBZ</v>
      </c>
    </row>
    <row r="3330" spans="2:52" x14ac:dyDescent="0.35">
      <c r="B3330" s="3">
        <f t="shared" si="2367"/>
        <v>25</v>
      </c>
      <c r="C3330" s="1">
        <f t="shared" si="2368"/>
        <v>310</v>
      </c>
      <c r="D3330" s="2">
        <v>45523</v>
      </c>
      <c r="E3330" s="2" t="str">
        <f>_xlfn.XLOOKUP(C3330,Sheet2!$N$3:$N$1000,Sheet2!$O$3:$O$1000,"")</f>
        <v/>
      </c>
      <c r="F3330" s="9" t="str">
        <f t="shared" si="2364"/>
        <v>SK</v>
      </c>
      <c r="G3330" s="4" t="str">
        <f t="shared" si="2365"/>
        <v>113</v>
      </c>
      <c r="H3330" s="4">
        <f t="shared" si="2366"/>
        <v>123</v>
      </c>
      <c r="I3330" s="6">
        <f t="shared" si="2330"/>
        <v>0</v>
      </c>
      <c r="J3330" s="6">
        <f t="shared" si="2331"/>
        <v>4</v>
      </c>
      <c r="K3330" s="6">
        <f t="shared" si="2332"/>
        <v>5</v>
      </c>
      <c r="L3330" s="6">
        <f t="shared" si="2333"/>
        <v>5</v>
      </c>
      <c r="M3330" s="6">
        <f t="shared" si="2334"/>
        <v>2</v>
      </c>
      <c r="N3330" s="6">
        <f t="shared" si="2335"/>
        <v>3</v>
      </c>
      <c r="O3330" s="13">
        <f t="shared" si="2336"/>
        <v>9</v>
      </c>
      <c r="P3330" s="4">
        <f t="shared" si="2337"/>
        <v>2</v>
      </c>
      <c r="Q3330" s="4">
        <f t="shared" si="2338"/>
        <v>1</v>
      </c>
      <c r="R3330">
        <f t="shared" si="2339"/>
        <v>123</v>
      </c>
      <c r="S3330" s="4">
        <f t="shared" si="2340"/>
        <v>3</v>
      </c>
      <c r="T3330" s="15">
        <f t="shared" si="2341"/>
        <v>0</v>
      </c>
      <c r="U3330" s="4">
        <f t="shared" si="2342"/>
        <v>2</v>
      </c>
      <c r="V3330" s="4">
        <f t="shared" si="2343"/>
        <v>1</v>
      </c>
      <c r="W3330" s="4">
        <f t="shared" si="2344"/>
        <v>3</v>
      </c>
      <c r="X3330" s="6">
        <f t="shared" si="2345"/>
        <v>1</v>
      </c>
      <c r="Y3330" s="4">
        <f t="shared" si="2346"/>
        <v>1</v>
      </c>
      <c r="Z3330" s="6">
        <f t="shared" si="2347"/>
        <v>0</v>
      </c>
      <c r="AA3330" s="18">
        <f t="shared" si="2348"/>
        <v>3</v>
      </c>
      <c r="AB3330" s="9" t="str">
        <f t="shared" si="2327"/>
        <v>+123,3</v>
      </c>
      <c r="AC3330" s="9" t="str">
        <f>_xlfn.XLOOKUP(R3330,Sheet2!$H$3:$H$258,Sheet2!$I$3:$I$258,"-----")</f>
        <v>C77</v>
      </c>
      <c r="AD3330" s="9" t="str">
        <f>_xlfn.XLOOKUP(VALUE(AE3330),Sheet2!$N$3:$N$1000,Sheet2!$O$3:$O$1000,"********")</f>
        <v>********</v>
      </c>
      <c r="AE3330" t="str">
        <f t="shared" si="2324"/>
        <v>433</v>
      </c>
      <c r="AF3330" s="9" t="str">
        <f>IF(R3330&lt;200,"+"&amp;TEXT(R3330,"0"),"-"&amp;TEXT(_xlfn.XLOOKUP(R3330,Sheet2!$K$3:$K$130,Sheet2!$L$3:$L$130,"-----"),"0"))</f>
        <v>+123</v>
      </c>
      <c r="AG3330" s="9" t="str">
        <f t="shared" si="2349"/>
        <v/>
      </c>
      <c r="AH3330" s="9" t="str">
        <f t="shared" si="2350"/>
        <v>JSR +123,3</v>
      </c>
      <c r="AI3330" t="str">
        <f t="shared" si="2351"/>
        <v>1,+123,3</v>
      </c>
      <c r="AJ3330" s="16" t="str">
        <f t="shared" si="2352"/>
        <v>+123,3</v>
      </c>
      <c r="AK3330" t="str">
        <f t="shared" si="2353"/>
        <v>INCZL 2,1,SNC</v>
      </c>
      <c r="AL3330" s="4" t="str">
        <f t="shared" si="2354"/>
        <v>INC</v>
      </c>
      <c r="AM3330" s="4" t="str">
        <f t="shared" si="2355"/>
        <v>L</v>
      </c>
      <c r="AN3330" s="4" t="str">
        <f t="shared" si="2356"/>
        <v>Z</v>
      </c>
      <c r="AO3330" s="4" t="str">
        <f t="shared" si="2357"/>
        <v/>
      </c>
      <c r="AP3330" s="15" t="str">
        <f t="shared" si="2358"/>
        <v>,SNC</v>
      </c>
      <c r="AQ3330" s="9" t="str">
        <f>_xlfn.XLOOKUP(D3330,Sheet2!$E$3:$E$101,Sheet2!$F$3:$F$101,"******************")</f>
        <v>******************</v>
      </c>
      <c r="AR3330" s="33" t="str">
        <f t="shared" si="2325"/>
        <v>DIBS 1,DACV</v>
      </c>
      <c r="AS3330" s="9" t="str">
        <f t="shared" si="2326"/>
        <v>DIBS</v>
      </c>
      <c r="AT3330" s="4">
        <f t="shared" si="2359"/>
        <v>1</v>
      </c>
      <c r="AU3330" s="6">
        <f t="shared" si="2360"/>
        <v>1</v>
      </c>
      <c r="AV3330" s="4" t="str">
        <f t="shared" si="2328"/>
        <v>S</v>
      </c>
      <c r="AW3330" s="4">
        <f t="shared" si="2361"/>
        <v>23</v>
      </c>
      <c r="AX3330" s="4" t="str">
        <f>_xlfn.XLOOKUP(AW3330,Sheet2!$Q$3:$Q$66,Sheet2!$R$3:$R$66,"**")</f>
        <v>DACV</v>
      </c>
      <c r="AY3330" s="4">
        <f t="shared" si="2362"/>
        <v>3</v>
      </c>
      <c r="AZ3330" s="16" t="str">
        <f t="shared" si="2363"/>
        <v>SKPBZ</v>
      </c>
    </row>
    <row r="3331" spans="2:52" x14ac:dyDescent="0.35">
      <c r="B3331" s="3">
        <f t="shared" si="2367"/>
        <v>26</v>
      </c>
      <c r="C3331" s="1">
        <f t="shared" si="2368"/>
        <v>311</v>
      </c>
      <c r="D3331" s="2">
        <v>50240</v>
      </c>
      <c r="E3331" s="2" t="str">
        <f>_xlfn.XLOOKUP(C3331,Sheet2!$N$3:$N$1000,Sheet2!$O$3:$O$1000,"")</f>
        <v/>
      </c>
      <c r="F3331" s="9" t="str">
        <f t="shared" si="2364"/>
        <v xml:space="preserve"> P</v>
      </c>
      <c r="G3331" s="4" t="str">
        <f t="shared" si="2365"/>
        <v>120</v>
      </c>
      <c r="H3331" s="4">
        <f t="shared" si="2366"/>
        <v>240</v>
      </c>
      <c r="I3331" s="6">
        <f t="shared" si="2330"/>
        <v>0</v>
      </c>
      <c r="J3331" s="6">
        <f t="shared" si="2331"/>
        <v>5</v>
      </c>
      <c r="K3331" s="6">
        <f t="shared" si="2332"/>
        <v>0</v>
      </c>
      <c r="L3331" s="6">
        <f t="shared" si="2333"/>
        <v>2</v>
      </c>
      <c r="M3331" s="6">
        <f t="shared" si="2334"/>
        <v>4</v>
      </c>
      <c r="N3331" s="6">
        <f t="shared" si="2335"/>
        <v>0</v>
      </c>
      <c r="O3331" s="13">
        <f t="shared" si="2336"/>
        <v>10</v>
      </c>
      <c r="P3331" s="4">
        <f t="shared" si="2337"/>
        <v>2</v>
      </c>
      <c r="Q3331" s="4">
        <f t="shared" si="2338"/>
        <v>2</v>
      </c>
      <c r="R3331">
        <f t="shared" si="2339"/>
        <v>240</v>
      </c>
      <c r="S3331" s="4">
        <f t="shared" si="2340"/>
        <v>0</v>
      </c>
      <c r="T3331" s="15">
        <f t="shared" si="2341"/>
        <v>0</v>
      </c>
      <c r="U3331" s="4">
        <f t="shared" si="2342"/>
        <v>2</v>
      </c>
      <c r="V3331" s="4">
        <f t="shared" si="2343"/>
        <v>2</v>
      </c>
      <c r="W3331" s="4">
        <f t="shared" si="2344"/>
        <v>0</v>
      </c>
      <c r="X3331" s="6">
        <f t="shared" si="2345"/>
        <v>2</v>
      </c>
      <c r="Y3331" s="4">
        <f t="shared" si="2346"/>
        <v>2</v>
      </c>
      <c r="Z3331" s="6">
        <f t="shared" si="2347"/>
        <v>0</v>
      </c>
      <c r="AA3331" s="18">
        <f t="shared" si="2348"/>
        <v>0</v>
      </c>
      <c r="AB3331" s="9" t="str">
        <f t="shared" si="2327"/>
        <v>I.SETP</v>
      </c>
      <c r="AC3331" s="9" t="str">
        <f>_xlfn.XLOOKUP(R3331,Sheet2!$H$3:$H$258,Sheet2!$I$3:$I$258,"-----")</f>
        <v>I.SETP</v>
      </c>
      <c r="AD3331" s="9" t="str">
        <f>_xlfn.XLOOKUP(VALUE(AE3331),Sheet2!$N$3:$N$1000,Sheet2!$O$3:$O$1000,"********")</f>
        <v>********</v>
      </c>
      <c r="AE3331" t="str">
        <f t="shared" ref="AE3331:AE3394" si="2369">IF(VALUE(AF3331)&lt;0,DEC2OCT(OCT2DEC(VALUE(C3331))-OCT2DEC(-VALUE(AF3331))),DEC2OCT(OCT2DEC(VALUE(C3331))+OCT2DEC(VALUE(AF3331))))</f>
        <v>151</v>
      </c>
      <c r="AF3331" s="9" t="str">
        <f>IF(R3331&lt;200,"+"&amp;TEXT(R3331,"0"),"-"&amp;TEXT(_xlfn.XLOOKUP(R3331,Sheet2!$K$3:$K$130,Sheet2!$L$3:$L$130,"-----"),"0"))</f>
        <v>-140</v>
      </c>
      <c r="AG3331" s="9" t="str">
        <f t="shared" si="2349"/>
        <v/>
      </c>
      <c r="AH3331" s="9" t="str">
        <f t="shared" si="2350"/>
        <v>ISZ I.SETP</v>
      </c>
      <c r="AI3331" t="str">
        <f t="shared" si="2351"/>
        <v>2,I.SETP</v>
      </c>
      <c r="AJ3331" s="16" t="str">
        <f t="shared" si="2352"/>
        <v>I.SETP</v>
      </c>
      <c r="AK3331" t="str">
        <f t="shared" si="2353"/>
        <v>COMOR 2,2</v>
      </c>
      <c r="AL3331" s="4" t="str">
        <f t="shared" si="2354"/>
        <v>COM</v>
      </c>
      <c r="AM3331" s="4" t="str">
        <f t="shared" si="2355"/>
        <v>R</v>
      </c>
      <c r="AN3331" s="4" t="str">
        <f t="shared" si="2356"/>
        <v>O</v>
      </c>
      <c r="AO3331" s="4" t="str">
        <f t="shared" si="2357"/>
        <v/>
      </c>
      <c r="AP3331" s="15" t="str">
        <f t="shared" si="2358"/>
        <v/>
      </c>
      <c r="AQ3331" s="9" t="str">
        <f>_xlfn.XLOOKUP(D3331,Sheet2!$E$3:$E$101,Sheet2!$F$3:$F$101,"******************")</f>
        <v>******************</v>
      </c>
      <c r="AR3331" s="33" t="str">
        <f t="shared" ref="AR3331:AR3394" si="2370">IF(AY3331=0,"NIO"&amp;AV3331&amp;" "&amp;AX3331,IF(AY3331=7,AZ3331&amp;" "&amp;AX3331,AS3331&amp;" "&amp;TEXT(AT3331,"0")&amp;","&amp;AX3331))</f>
        <v>NIOC **</v>
      </c>
      <c r="AS3331" s="9" t="str">
        <f t="shared" ref="AS3331:AS3394" si="2371">IF(AY3331=1,"DIA"&amp;AV3331,IF(AY3331=2,"DOA"&amp;AV3331,IF(AY3331=3,"DIB"&amp;AV3331,IF(AY3331=4,"DOB"&amp;AV3331,IF(AY3331=5,"DIC"&amp;AV3331,"DOC"&amp;AV3331)))))</f>
        <v>DOCC</v>
      </c>
      <c r="AT3331" s="4">
        <f t="shared" si="2359"/>
        <v>2</v>
      </c>
      <c r="AU3331" s="6">
        <f t="shared" si="2360"/>
        <v>2</v>
      </c>
      <c r="AV3331" s="4" t="str">
        <f t="shared" si="2328"/>
        <v>C</v>
      </c>
      <c r="AW3331" s="4">
        <f t="shared" si="2361"/>
        <v>40</v>
      </c>
      <c r="AX3331" s="4" t="str">
        <f>_xlfn.XLOOKUP(AW3331,Sheet2!$Q$3:$Q$66,Sheet2!$R$3:$R$66,"**")</f>
        <v>**</v>
      </c>
      <c r="AY3331" s="4">
        <f t="shared" si="2362"/>
        <v>0</v>
      </c>
      <c r="AZ3331" s="16" t="str">
        <f t="shared" si="2363"/>
        <v>SKPDN</v>
      </c>
    </row>
    <row r="3332" spans="2:52" x14ac:dyDescent="0.35">
      <c r="B3332" s="3">
        <f t="shared" si="2367"/>
        <v>27</v>
      </c>
      <c r="C3332" s="1">
        <f t="shared" si="2368"/>
        <v>312</v>
      </c>
      <c r="D3332" s="2">
        <v>141501</v>
      </c>
      <c r="E3332" s="2" t="str">
        <f>_xlfn.XLOOKUP(C3332,Sheet2!$N$3:$N$1000,Sheet2!$O$3:$O$1000,"")</f>
        <v/>
      </c>
      <c r="F3332" s="9" t="str">
        <f t="shared" si="2364"/>
        <v>AC</v>
      </c>
      <c r="G3332" s="4" t="str">
        <f t="shared" si="2365"/>
        <v>303</v>
      </c>
      <c r="H3332" s="4">
        <f t="shared" si="2366"/>
        <v>101</v>
      </c>
      <c r="I3332" s="6">
        <f t="shared" si="2330"/>
        <v>1</v>
      </c>
      <c r="J3332" s="6">
        <f t="shared" si="2331"/>
        <v>4</v>
      </c>
      <c r="K3332" s="6">
        <f t="shared" si="2332"/>
        <v>1</v>
      </c>
      <c r="L3332" s="6">
        <f t="shared" si="2333"/>
        <v>5</v>
      </c>
      <c r="M3332" s="6">
        <f t="shared" si="2334"/>
        <v>0</v>
      </c>
      <c r="N3332" s="6">
        <f t="shared" si="2335"/>
        <v>1</v>
      </c>
      <c r="O3332" s="13">
        <f t="shared" si="2336"/>
        <v>24</v>
      </c>
      <c r="P3332" s="4">
        <f t="shared" si="2337"/>
        <v>6</v>
      </c>
      <c r="Q3332" s="4">
        <f t="shared" si="2338"/>
        <v>0</v>
      </c>
      <c r="R3332">
        <f t="shared" si="2339"/>
        <v>101</v>
      </c>
      <c r="S3332" s="4">
        <f t="shared" si="2340"/>
        <v>3</v>
      </c>
      <c r="T3332" s="15">
        <f t="shared" si="2341"/>
        <v>0</v>
      </c>
      <c r="U3332" s="4">
        <f t="shared" si="2342"/>
        <v>2</v>
      </c>
      <c r="V3332" s="4">
        <f t="shared" si="2343"/>
        <v>0</v>
      </c>
      <c r="W3332" s="4">
        <f t="shared" si="2344"/>
        <v>3</v>
      </c>
      <c r="X3332" s="6">
        <f t="shared" si="2345"/>
        <v>1</v>
      </c>
      <c r="Y3332" s="4">
        <f t="shared" si="2346"/>
        <v>0</v>
      </c>
      <c r="Z3332" s="6">
        <f t="shared" si="2347"/>
        <v>0</v>
      </c>
      <c r="AA3332" s="18">
        <f t="shared" si="2348"/>
        <v>1</v>
      </c>
      <c r="AB3332" s="9" t="str">
        <f t="shared" ref="AB3332:AB3395" si="2372">IF(S3332=0,AC3332,IF(S3332=1,IF(AD3332="********",AF3332,AD3332),AF3332&amp;","&amp;TEXT(S3332,"0")))</f>
        <v>+101,3</v>
      </c>
      <c r="AC3332" s="9" t="str">
        <f>_xlfn.XLOOKUP(R3332,Sheet2!$H$3:$H$258,Sheet2!$I$3:$I$258,"-----")</f>
        <v>ZB10</v>
      </c>
      <c r="AD3332" s="9" t="str">
        <f>_xlfn.XLOOKUP(VALUE(AE3332),Sheet2!$N$3:$N$1000,Sheet2!$O$3:$O$1000,"********")</f>
        <v>********</v>
      </c>
      <c r="AE3332" t="str">
        <f t="shared" si="2369"/>
        <v>413</v>
      </c>
      <c r="AF3332" s="9" t="str">
        <f>IF(R3332&lt;200,"+"&amp;TEXT(R3332,"0"),"-"&amp;TEXT(_xlfn.XLOOKUP(R3332,Sheet2!$K$3:$K$130,Sheet2!$L$3:$L$130,"-----"),"0"))</f>
        <v>+101</v>
      </c>
      <c r="AG3332" s="9" t="str">
        <f t="shared" si="2349"/>
        <v/>
      </c>
      <c r="AH3332" s="9" t="str">
        <f t="shared" si="2350"/>
        <v>JMP +101,3</v>
      </c>
      <c r="AI3332" t="str">
        <f t="shared" si="2351"/>
        <v>0,+101,3</v>
      </c>
      <c r="AJ3332" s="16" t="str">
        <f t="shared" si="2352"/>
        <v>+101,3</v>
      </c>
      <c r="AK3332" t="str">
        <f t="shared" si="2353"/>
        <v>INCL 2,0,SKP</v>
      </c>
      <c r="AL3332" s="4" t="str">
        <f t="shared" si="2354"/>
        <v>INC</v>
      </c>
      <c r="AM3332" s="4" t="str">
        <f t="shared" si="2355"/>
        <v>L</v>
      </c>
      <c r="AN3332" s="4" t="str">
        <f t="shared" si="2356"/>
        <v/>
      </c>
      <c r="AO3332" s="4" t="str">
        <f t="shared" si="2357"/>
        <v/>
      </c>
      <c r="AP3332" s="15" t="str">
        <f t="shared" si="2358"/>
        <v>,SKP</v>
      </c>
      <c r="AQ3332" s="9" t="str">
        <f>_xlfn.XLOOKUP(D3332,Sheet2!$E$3:$E$101,Sheet2!$F$3:$F$101,"******************")</f>
        <v>******************</v>
      </c>
      <c r="AR3332" s="33" t="str">
        <f t="shared" si="2370"/>
        <v>DIBS 0,MDV</v>
      </c>
      <c r="AS3332" s="9" t="str">
        <f t="shared" si="2371"/>
        <v>DIBS</v>
      </c>
      <c r="AT3332" s="4">
        <f t="shared" si="2359"/>
        <v>0</v>
      </c>
      <c r="AU3332" s="6">
        <f t="shared" si="2360"/>
        <v>1</v>
      </c>
      <c r="AV3332" s="4" t="str">
        <f t="shared" ref="AV3332:AV3395" si="2373">IF(AU3332=0,"",IF(AU3332=1,"S",IF(AU3332=2,"C","P")))</f>
        <v>S</v>
      </c>
      <c r="AW3332" s="4">
        <f t="shared" si="2361"/>
        <v>1</v>
      </c>
      <c r="AX3332" s="4" t="str">
        <f>_xlfn.XLOOKUP(AW3332,Sheet2!$Q$3:$Q$66,Sheet2!$R$3:$R$66,"**")</f>
        <v>MDV</v>
      </c>
      <c r="AY3332" s="4">
        <f t="shared" si="2362"/>
        <v>3</v>
      </c>
      <c r="AZ3332" s="16" t="str">
        <f t="shared" si="2363"/>
        <v>SKPBZ</v>
      </c>
    </row>
    <row r="3333" spans="2:52" x14ac:dyDescent="0.35">
      <c r="B3333" s="3">
        <f t="shared" si="2367"/>
        <v>28</v>
      </c>
      <c r="C3333" s="1">
        <f t="shared" si="2368"/>
        <v>313</v>
      </c>
      <c r="D3333" s="2">
        <v>113</v>
      </c>
      <c r="E3333" s="2" t="str">
        <f>_xlfn.XLOOKUP(C3333,Sheet2!$N$3:$N$1000,Sheet2!$O$3:$O$1000,"")</f>
        <v/>
      </c>
      <c r="F3333" s="9" t="str">
        <f>IF(VALUE(H3333)=0,"&lt;NULL&gt;",CHAR(MOD(OCT2DEC(H3333),128)))&amp;IF(VALUE(G3333)=0,"&lt;NULL&gt;",CHAR(MOD(OCT2DEC(G3333),128)))</f>
        <v>K&lt;NULL&gt;</v>
      </c>
      <c r="G3333" s="4" t="str">
        <f t="shared" si="2365"/>
        <v>0</v>
      </c>
      <c r="H3333" s="4">
        <f t="shared" si="2366"/>
        <v>113</v>
      </c>
      <c r="I3333" s="6">
        <f t="shared" si="2330"/>
        <v>0</v>
      </c>
      <c r="J3333" s="6">
        <f t="shared" si="2331"/>
        <v>0</v>
      </c>
      <c r="K3333" s="6">
        <f t="shared" si="2332"/>
        <v>0</v>
      </c>
      <c r="L3333" s="6">
        <f t="shared" si="2333"/>
        <v>1</v>
      </c>
      <c r="M3333" s="6">
        <f t="shared" si="2334"/>
        <v>1</v>
      </c>
      <c r="N3333" s="6">
        <f t="shared" si="2335"/>
        <v>3</v>
      </c>
      <c r="O3333" s="13">
        <f t="shared" si="2336"/>
        <v>0</v>
      </c>
      <c r="P3333" s="4">
        <f t="shared" si="2337"/>
        <v>0</v>
      </c>
      <c r="Q3333" s="4">
        <f t="shared" si="2338"/>
        <v>0</v>
      </c>
      <c r="R3333">
        <f t="shared" si="2339"/>
        <v>113</v>
      </c>
      <c r="S3333" s="4">
        <f t="shared" si="2340"/>
        <v>0</v>
      </c>
      <c r="T3333" s="15">
        <f t="shared" si="2341"/>
        <v>0</v>
      </c>
      <c r="U3333" s="4">
        <f t="shared" si="2342"/>
        <v>0</v>
      </c>
      <c r="V3333" s="4">
        <f t="shared" si="2343"/>
        <v>0</v>
      </c>
      <c r="W3333" s="4">
        <f t="shared" si="2344"/>
        <v>0</v>
      </c>
      <c r="X3333" s="6">
        <f t="shared" si="2345"/>
        <v>1</v>
      </c>
      <c r="Y3333" s="4">
        <f t="shared" si="2346"/>
        <v>0</v>
      </c>
      <c r="Z3333" s="6">
        <f t="shared" si="2347"/>
        <v>1</v>
      </c>
      <c r="AA3333" s="18">
        <f t="shared" si="2348"/>
        <v>3</v>
      </c>
      <c r="AB3333" s="9" t="str">
        <f t="shared" si="2372"/>
        <v>TRCL</v>
      </c>
      <c r="AC3333" s="9" t="str">
        <f>_xlfn.XLOOKUP(R3333,Sheet2!$H$3:$H$258,Sheet2!$I$3:$I$258,"-----")</f>
        <v>TRCL</v>
      </c>
      <c r="AD3333" s="9" t="str">
        <f>_xlfn.XLOOKUP(VALUE(AE3333),Sheet2!$N$3:$N$1000,Sheet2!$O$3:$O$1000,"********")</f>
        <v>********</v>
      </c>
      <c r="AE3333" t="str">
        <f t="shared" si="2369"/>
        <v>426</v>
      </c>
      <c r="AF3333" s="9" t="str">
        <f>IF(R3333&lt;200,"+"&amp;TEXT(R3333,"0"),"-"&amp;TEXT(_xlfn.XLOOKUP(R3333,Sheet2!$K$3:$K$130,Sheet2!$L$3:$L$130,"-----"),"0"))</f>
        <v>+113</v>
      </c>
      <c r="AG3333" s="9" t="str">
        <f t="shared" si="2349"/>
        <v/>
      </c>
      <c r="AH3333" s="9" t="str">
        <f t="shared" si="2350"/>
        <v>JMP TRCL</v>
      </c>
      <c r="AI3333" t="str">
        <f t="shared" si="2351"/>
        <v>0,TRCL</v>
      </c>
      <c r="AJ3333" s="16" t="str">
        <f t="shared" si="2352"/>
        <v>TRCL</v>
      </c>
      <c r="AK3333" t="str">
        <f t="shared" si="2353"/>
        <v>COML# 0,0,SNC</v>
      </c>
      <c r="AL3333" s="4" t="str">
        <f t="shared" si="2354"/>
        <v>COM</v>
      </c>
      <c r="AM3333" s="4" t="str">
        <f t="shared" si="2355"/>
        <v>L</v>
      </c>
      <c r="AN3333" s="4" t="str">
        <f t="shared" si="2356"/>
        <v/>
      </c>
      <c r="AO3333" s="4" t="str">
        <f t="shared" si="2357"/>
        <v>#</v>
      </c>
      <c r="AP3333" s="15" t="str">
        <f t="shared" si="2358"/>
        <v>,SNC</v>
      </c>
      <c r="AQ3333" s="9" t="str">
        <f>_xlfn.XLOOKUP(D3333,Sheet2!$E$3:$E$101,Sheet2!$F$3:$F$101,"******************")</f>
        <v>******************</v>
      </c>
      <c r="AR3333" s="33" t="str">
        <f t="shared" si="2370"/>
        <v>NIOS PTP</v>
      </c>
      <c r="AS3333" s="9" t="str">
        <f t="shared" si="2371"/>
        <v>DOCS</v>
      </c>
      <c r="AT3333" s="4">
        <f t="shared" si="2359"/>
        <v>0</v>
      </c>
      <c r="AU3333" s="6">
        <f t="shared" si="2360"/>
        <v>1</v>
      </c>
      <c r="AV3333" s="4" t="str">
        <f t="shared" si="2373"/>
        <v>S</v>
      </c>
      <c r="AW3333" s="4">
        <f t="shared" si="2361"/>
        <v>13</v>
      </c>
      <c r="AX3333" s="4" t="str">
        <f>_xlfn.XLOOKUP(AW3333,Sheet2!$Q$3:$Q$66,Sheet2!$R$3:$R$66,"**")</f>
        <v>PTP</v>
      </c>
      <c r="AY3333" s="4">
        <f t="shared" si="2362"/>
        <v>0</v>
      </c>
      <c r="AZ3333" s="16" t="str">
        <f t="shared" si="2363"/>
        <v>SKPBZ</v>
      </c>
    </row>
    <row r="3334" spans="2:52" x14ac:dyDescent="0.35">
      <c r="B3334" s="3">
        <f t="shared" si="2367"/>
        <v>29</v>
      </c>
      <c r="C3334" s="1">
        <f t="shared" si="2368"/>
        <v>314</v>
      </c>
      <c r="D3334" s="2">
        <v>131011</v>
      </c>
      <c r="E3334" s="2" t="str">
        <f>_xlfn.XLOOKUP(C3334,Sheet2!$N$3:$N$1000,Sheet2!$O$3:$O$1000,"")</f>
        <v>MSG3</v>
      </c>
      <c r="F3334" s="9" t="str">
        <f t="shared" ref="F3334:F3397" si="2374">IF(VALUE(H3334)=0,"&lt;NULL&gt;",CHAR(MOD(OCT2DEC(H3334),128)))&amp;IF(VALUE(G3334)=0,"&lt;NULL&gt;",CHAR(MOD(OCT2DEC(G3334),128)))</f>
        <v xml:space="preserve">	2</v>
      </c>
      <c r="G3334" s="4" t="str">
        <f t="shared" si="2365"/>
        <v>262</v>
      </c>
      <c r="H3334" s="4">
        <f t="shared" si="2366"/>
        <v>11</v>
      </c>
      <c r="I3334" s="6">
        <f t="shared" si="2330"/>
        <v>1</v>
      </c>
      <c r="J3334" s="6">
        <f t="shared" si="2331"/>
        <v>3</v>
      </c>
      <c r="K3334" s="6">
        <f t="shared" si="2332"/>
        <v>1</v>
      </c>
      <c r="L3334" s="6">
        <f t="shared" si="2333"/>
        <v>0</v>
      </c>
      <c r="M3334" s="6">
        <f t="shared" si="2334"/>
        <v>1</v>
      </c>
      <c r="N3334" s="6">
        <f t="shared" si="2335"/>
        <v>1</v>
      </c>
      <c r="O3334" s="13">
        <f t="shared" si="2336"/>
        <v>22</v>
      </c>
      <c r="P3334" s="4">
        <f t="shared" si="2337"/>
        <v>5</v>
      </c>
      <c r="Q3334" s="4">
        <f t="shared" si="2338"/>
        <v>2</v>
      </c>
      <c r="R3334">
        <f t="shared" si="2339"/>
        <v>11</v>
      </c>
      <c r="S3334" s="4">
        <f t="shared" si="2340"/>
        <v>2</v>
      </c>
      <c r="T3334" s="15">
        <f t="shared" si="2341"/>
        <v>0</v>
      </c>
      <c r="U3334" s="4">
        <f t="shared" si="2342"/>
        <v>1</v>
      </c>
      <c r="V3334" s="4">
        <f t="shared" si="2343"/>
        <v>2</v>
      </c>
      <c r="W3334" s="4">
        <f t="shared" si="2344"/>
        <v>2</v>
      </c>
      <c r="X3334" s="6">
        <f t="shared" si="2345"/>
        <v>0</v>
      </c>
      <c r="Y3334" s="4">
        <f t="shared" si="2346"/>
        <v>0</v>
      </c>
      <c r="Z3334" s="6">
        <f t="shared" si="2347"/>
        <v>1</v>
      </c>
      <c r="AA3334" s="18">
        <f t="shared" si="2348"/>
        <v>1</v>
      </c>
      <c r="AB3334" s="9" t="str">
        <f t="shared" si="2372"/>
        <v>+11,2</v>
      </c>
      <c r="AC3334" s="9" t="str">
        <f>_xlfn.XLOOKUP(R3334,Sheet2!$H$3:$H$258,Sheet2!$I$3:$I$258,"-----")</f>
        <v>C2</v>
      </c>
      <c r="AD3334" s="9" t="str">
        <f>_xlfn.XLOOKUP(VALUE(AE3334),Sheet2!$N$3:$N$1000,Sheet2!$O$3:$O$1000,"********")</f>
        <v>********</v>
      </c>
      <c r="AE3334" t="str">
        <f t="shared" si="2369"/>
        <v>325</v>
      </c>
      <c r="AF3334" s="9" t="str">
        <f>IF(R3334&lt;200,"+"&amp;TEXT(R3334,"0"),"-"&amp;TEXT(_xlfn.XLOOKUP(R3334,Sheet2!$K$3:$K$130,Sheet2!$L$3:$L$130,"-----"),"0"))</f>
        <v>+11</v>
      </c>
      <c r="AG3334" s="9" t="str">
        <f t="shared" si="2349"/>
        <v/>
      </c>
      <c r="AH3334" s="9" t="str">
        <f t="shared" si="2350"/>
        <v>ISZ +11,2</v>
      </c>
      <c r="AI3334" t="str">
        <f t="shared" si="2351"/>
        <v>2,+11,2</v>
      </c>
      <c r="AJ3334" s="16" t="str">
        <f t="shared" si="2352"/>
        <v>+11,2</v>
      </c>
      <c r="AK3334" t="str">
        <f t="shared" si="2353"/>
        <v>MOV# 1,2,SKP</v>
      </c>
      <c r="AL3334" s="4" t="str">
        <f t="shared" si="2354"/>
        <v>MOV</v>
      </c>
      <c r="AM3334" s="4" t="str">
        <f t="shared" si="2355"/>
        <v/>
      </c>
      <c r="AN3334" s="4" t="str">
        <f t="shared" si="2356"/>
        <v/>
      </c>
      <c r="AO3334" s="4" t="str">
        <f t="shared" si="2357"/>
        <v>#</v>
      </c>
      <c r="AP3334" s="15" t="str">
        <f t="shared" si="2358"/>
        <v>,SKP</v>
      </c>
      <c r="AQ3334" s="9" t="str">
        <f>_xlfn.XLOOKUP(D3334,Sheet2!$E$3:$E$101,Sheet2!$F$3:$F$101,"******************")</f>
        <v>******************</v>
      </c>
      <c r="AR3334" s="33" t="str">
        <f t="shared" si="2370"/>
        <v>DOA 2,TTO</v>
      </c>
      <c r="AS3334" s="9" t="str">
        <f t="shared" si="2371"/>
        <v>DOA</v>
      </c>
      <c r="AT3334" s="4">
        <f t="shared" si="2359"/>
        <v>2</v>
      </c>
      <c r="AU3334" s="6">
        <f t="shared" si="2360"/>
        <v>0</v>
      </c>
      <c r="AV3334" s="4" t="str">
        <f t="shared" si="2373"/>
        <v/>
      </c>
      <c r="AW3334" s="4">
        <f t="shared" si="2361"/>
        <v>11</v>
      </c>
      <c r="AX3334" s="4" t="str">
        <f>_xlfn.XLOOKUP(AW3334,Sheet2!$Q$3:$Q$66,Sheet2!$R$3:$R$66,"**")</f>
        <v>TTO</v>
      </c>
      <c r="AY3334" s="4">
        <f t="shared" si="2362"/>
        <v>2</v>
      </c>
      <c r="AZ3334" s="16" t="str">
        <f t="shared" si="2363"/>
        <v>SKPBN</v>
      </c>
    </row>
    <row r="3335" spans="2:52" x14ac:dyDescent="0.35">
      <c r="B3335" s="3">
        <f t="shared" si="2367"/>
        <v>30</v>
      </c>
      <c r="C3335" s="1">
        <f t="shared" si="2368"/>
        <v>315</v>
      </c>
      <c r="D3335" s="2">
        <v>143240</v>
      </c>
      <c r="E3335" s="2" t="str">
        <f>_xlfn.XLOOKUP(C3335,Sheet2!$N$3:$N$1000,Sheet2!$O$3:$O$1000,"")</f>
        <v/>
      </c>
      <c r="F3335" s="9" t="str">
        <f t="shared" si="2374"/>
        <v xml:space="preserve"> F</v>
      </c>
      <c r="G3335" s="4" t="str">
        <f t="shared" si="2365"/>
        <v>306</v>
      </c>
      <c r="H3335" s="4">
        <f t="shared" si="2366"/>
        <v>240</v>
      </c>
      <c r="I3335" s="6">
        <f t="shared" si="2330"/>
        <v>1</v>
      </c>
      <c r="J3335" s="6">
        <f t="shared" si="2331"/>
        <v>4</v>
      </c>
      <c r="K3335" s="6">
        <f t="shared" si="2332"/>
        <v>3</v>
      </c>
      <c r="L3335" s="6">
        <f t="shared" si="2333"/>
        <v>2</v>
      </c>
      <c r="M3335" s="6">
        <f t="shared" si="2334"/>
        <v>4</v>
      </c>
      <c r="N3335" s="6">
        <f t="shared" si="2335"/>
        <v>0</v>
      </c>
      <c r="O3335" s="13">
        <f t="shared" si="2336"/>
        <v>24</v>
      </c>
      <c r="P3335" s="4">
        <f t="shared" si="2337"/>
        <v>6</v>
      </c>
      <c r="Q3335" s="4">
        <f t="shared" si="2338"/>
        <v>0</v>
      </c>
      <c r="R3335">
        <f t="shared" si="2339"/>
        <v>240</v>
      </c>
      <c r="S3335" s="4">
        <f t="shared" si="2340"/>
        <v>2</v>
      </c>
      <c r="T3335" s="15">
        <f t="shared" si="2341"/>
        <v>1</v>
      </c>
      <c r="U3335" s="4">
        <f t="shared" si="2342"/>
        <v>2</v>
      </c>
      <c r="V3335" s="4">
        <f t="shared" si="2343"/>
        <v>0</v>
      </c>
      <c r="W3335" s="4">
        <f t="shared" si="2344"/>
        <v>6</v>
      </c>
      <c r="X3335" s="6">
        <f t="shared" si="2345"/>
        <v>2</v>
      </c>
      <c r="Y3335" s="4">
        <f t="shared" si="2346"/>
        <v>2</v>
      </c>
      <c r="Z3335" s="6">
        <f t="shared" si="2347"/>
        <v>0</v>
      </c>
      <c r="AA3335" s="18">
        <f t="shared" si="2348"/>
        <v>0</v>
      </c>
      <c r="AB3335" s="9" t="str">
        <f t="shared" si="2372"/>
        <v>-140,2</v>
      </c>
      <c r="AC3335" s="9" t="str">
        <f>_xlfn.XLOOKUP(R3335,Sheet2!$H$3:$H$258,Sheet2!$I$3:$I$258,"-----")</f>
        <v>I.SETP</v>
      </c>
      <c r="AD3335" s="9" t="str">
        <f>_xlfn.XLOOKUP(VALUE(AE3335),Sheet2!$N$3:$N$1000,Sheet2!$O$3:$O$1000,"********")</f>
        <v>********</v>
      </c>
      <c r="AE3335" t="str">
        <f t="shared" si="2369"/>
        <v>155</v>
      </c>
      <c r="AF3335" s="9" t="str">
        <f>IF(R3335&lt;200,"+"&amp;TEXT(R3335,"0"),"-"&amp;TEXT(_xlfn.XLOOKUP(R3335,Sheet2!$K$3:$K$130,Sheet2!$L$3:$L$130,"-----"),"0"))</f>
        <v>-140</v>
      </c>
      <c r="AG3335" s="9" t="str">
        <f t="shared" si="2349"/>
        <v>@</v>
      </c>
      <c r="AH3335" s="9" t="str">
        <f t="shared" si="2350"/>
        <v>JMP @-140,2</v>
      </c>
      <c r="AI3335" t="str">
        <f t="shared" si="2351"/>
        <v>0,@-140,2</v>
      </c>
      <c r="AJ3335" s="16" t="str">
        <f t="shared" si="2352"/>
        <v>@-140,2</v>
      </c>
      <c r="AK3335" t="str">
        <f t="shared" si="2353"/>
        <v>ADDOR 2,0</v>
      </c>
      <c r="AL3335" s="4" t="str">
        <f t="shared" si="2354"/>
        <v>ADD</v>
      </c>
      <c r="AM3335" s="4" t="str">
        <f t="shared" si="2355"/>
        <v>R</v>
      </c>
      <c r="AN3335" s="4" t="str">
        <f t="shared" si="2356"/>
        <v>O</v>
      </c>
      <c r="AO3335" s="4" t="str">
        <f t="shared" si="2357"/>
        <v/>
      </c>
      <c r="AP3335" s="15" t="str">
        <f t="shared" si="2358"/>
        <v/>
      </c>
      <c r="AQ3335" s="9" t="str">
        <f>_xlfn.XLOOKUP(D3335,Sheet2!$E$3:$E$101,Sheet2!$F$3:$F$101,"******************")</f>
        <v>******************</v>
      </c>
      <c r="AR3335" s="33" t="str">
        <f t="shared" si="2370"/>
        <v>DOCC 0,**</v>
      </c>
      <c r="AS3335" s="9" t="str">
        <f t="shared" si="2371"/>
        <v>DOCC</v>
      </c>
      <c r="AT3335" s="4">
        <f t="shared" si="2359"/>
        <v>0</v>
      </c>
      <c r="AU3335" s="6">
        <f t="shared" si="2360"/>
        <v>2</v>
      </c>
      <c r="AV3335" s="4" t="str">
        <f t="shared" si="2373"/>
        <v>C</v>
      </c>
      <c r="AW3335" s="4">
        <f t="shared" si="2361"/>
        <v>40</v>
      </c>
      <c r="AX3335" s="4" t="str">
        <f>_xlfn.XLOOKUP(AW3335,Sheet2!$Q$3:$Q$66,Sheet2!$R$3:$R$66,"**")</f>
        <v>**</v>
      </c>
      <c r="AY3335" s="4">
        <f t="shared" si="2362"/>
        <v>6</v>
      </c>
      <c r="AZ3335" s="16" t="str">
        <f t="shared" si="2363"/>
        <v>SKPDN</v>
      </c>
    </row>
    <row r="3336" spans="2:52" x14ac:dyDescent="0.35">
      <c r="B3336" s="3">
        <f t="shared" si="2367"/>
        <v>31</v>
      </c>
      <c r="C3336" s="1">
        <f t="shared" si="2368"/>
        <v>316</v>
      </c>
      <c r="D3336" s="2">
        <v>151317</v>
      </c>
      <c r="E3336" s="2" t="str">
        <f>_xlfn.XLOOKUP(C3336,Sheet2!$N$3:$N$1000,Sheet2!$O$3:$O$1000,"")</f>
        <v/>
      </c>
      <c r="F3336" s="9" t="str">
        <f t="shared" si="2374"/>
        <v>OR</v>
      </c>
      <c r="G3336" s="4" t="str">
        <f t="shared" si="2365"/>
        <v>322</v>
      </c>
      <c r="H3336" s="4">
        <f t="shared" si="2366"/>
        <v>317</v>
      </c>
      <c r="I3336" s="6">
        <f t="shared" si="2330"/>
        <v>1</v>
      </c>
      <c r="J3336" s="6">
        <f t="shared" si="2331"/>
        <v>5</v>
      </c>
      <c r="K3336" s="6">
        <f t="shared" si="2332"/>
        <v>1</v>
      </c>
      <c r="L3336" s="6">
        <f t="shared" si="2333"/>
        <v>3</v>
      </c>
      <c r="M3336" s="6">
        <f t="shared" si="2334"/>
        <v>1</v>
      </c>
      <c r="N3336" s="6">
        <f t="shared" si="2335"/>
        <v>7</v>
      </c>
      <c r="O3336" s="13">
        <f t="shared" si="2336"/>
        <v>26</v>
      </c>
      <c r="P3336" s="4">
        <f t="shared" si="2337"/>
        <v>6</v>
      </c>
      <c r="Q3336" s="4">
        <f t="shared" si="2338"/>
        <v>2</v>
      </c>
      <c r="R3336">
        <f t="shared" si="2339"/>
        <v>317</v>
      </c>
      <c r="S3336" s="4">
        <f t="shared" si="2340"/>
        <v>2</v>
      </c>
      <c r="T3336" s="15">
        <f t="shared" si="2341"/>
        <v>0</v>
      </c>
      <c r="U3336" s="4">
        <f t="shared" si="2342"/>
        <v>2</v>
      </c>
      <c r="V3336" s="4">
        <f t="shared" si="2343"/>
        <v>2</v>
      </c>
      <c r="W3336" s="4">
        <f t="shared" si="2344"/>
        <v>2</v>
      </c>
      <c r="X3336" s="6">
        <f t="shared" si="2345"/>
        <v>3</v>
      </c>
      <c r="Y3336" s="4">
        <f t="shared" si="2346"/>
        <v>0</v>
      </c>
      <c r="Z3336" s="6">
        <f t="shared" si="2347"/>
        <v>1</v>
      </c>
      <c r="AA3336" s="18">
        <f t="shared" si="2348"/>
        <v>7</v>
      </c>
      <c r="AB3336" s="9" t="str">
        <f t="shared" si="2372"/>
        <v>-61,2</v>
      </c>
      <c r="AC3336" s="9" t="str">
        <f>_xlfn.XLOOKUP(R3336,Sheet2!$H$3:$H$258,Sheet2!$I$3:$I$258,"-----")</f>
        <v>*****</v>
      </c>
      <c r="AD3336" s="9" t="str">
        <f>_xlfn.XLOOKUP(VALUE(AE3336),Sheet2!$N$3:$N$1000,Sheet2!$O$3:$O$1000,"********")</f>
        <v>********</v>
      </c>
      <c r="AE3336" t="str">
        <f t="shared" si="2369"/>
        <v>235</v>
      </c>
      <c r="AF3336" s="9" t="str">
        <f>IF(R3336&lt;200,"+"&amp;TEXT(R3336,"0"),"-"&amp;TEXT(_xlfn.XLOOKUP(R3336,Sheet2!$K$3:$K$130,Sheet2!$L$3:$L$130,"-----"),"0"))</f>
        <v>-61</v>
      </c>
      <c r="AG3336" s="9" t="str">
        <f t="shared" si="2349"/>
        <v/>
      </c>
      <c r="AH3336" s="9" t="str">
        <f t="shared" si="2350"/>
        <v>ISZ -61,2</v>
      </c>
      <c r="AI3336" t="str">
        <f t="shared" si="2351"/>
        <v>2,-61,2</v>
      </c>
      <c r="AJ3336" s="16" t="str">
        <f t="shared" si="2352"/>
        <v>-61,2</v>
      </c>
      <c r="AK3336" t="str">
        <f t="shared" si="2353"/>
        <v>MOVS# 2,2,SBN</v>
      </c>
      <c r="AL3336" s="4" t="str">
        <f t="shared" si="2354"/>
        <v>MOV</v>
      </c>
      <c r="AM3336" s="4" t="str">
        <f t="shared" si="2355"/>
        <v>S</v>
      </c>
      <c r="AN3336" s="4" t="str">
        <f t="shared" si="2356"/>
        <v/>
      </c>
      <c r="AO3336" s="4" t="str">
        <f t="shared" si="2357"/>
        <v>#</v>
      </c>
      <c r="AP3336" s="15" t="str">
        <f t="shared" si="2358"/>
        <v>,SBN</v>
      </c>
      <c r="AQ3336" s="9" t="str">
        <f>_xlfn.XLOOKUP(D3336,Sheet2!$E$3:$E$101,Sheet2!$F$3:$F$101,"******************")</f>
        <v>******************</v>
      </c>
      <c r="AR3336" s="33" t="str">
        <f t="shared" si="2370"/>
        <v>DOAP 2,LPT</v>
      </c>
      <c r="AS3336" s="9" t="str">
        <f t="shared" si="2371"/>
        <v>DOAP</v>
      </c>
      <c r="AT3336" s="4">
        <f t="shared" si="2359"/>
        <v>2</v>
      </c>
      <c r="AU3336" s="6">
        <f t="shared" si="2360"/>
        <v>3</v>
      </c>
      <c r="AV3336" s="4" t="str">
        <f t="shared" si="2373"/>
        <v>P</v>
      </c>
      <c r="AW3336" s="4">
        <f t="shared" si="2361"/>
        <v>17</v>
      </c>
      <c r="AX3336" s="4" t="str">
        <f>_xlfn.XLOOKUP(AW3336,Sheet2!$Q$3:$Q$66,Sheet2!$R$3:$R$66,"**")</f>
        <v>LPT</v>
      </c>
      <c r="AY3336" s="4">
        <f t="shared" si="2362"/>
        <v>2</v>
      </c>
      <c r="AZ3336" s="16" t="str">
        <f t="shared" si="2363"/>
        <v>SKPDZ</v>
      </c>
    </row>
    <row r="3337" spans="2:52" x14ac:dyDescent="0.35">
      <c r="B3337" s="3">
        <f t="shared" si="2367"/>
        <v>32</v>
      </c>
      <c r="C3337" s="1">
        <f t="shared" si="2368"/>
        <v>317</v>
      </c>
      <c r="D3337" s="2">
        <v>131240</v>
      </c>
      <c r="E3337" s="2" t="str">
        <f>_xlfn.XLOOKUP(C3337,Sheet2!$N$3:$N$1000,Sheet2!$O$3:$O$1000,"")</f>
        <v/>
      </c>
      <c r="F3337" s="9" t="str">
        <f t="shared" si="2374"/>
        <v xml:space="preserve"> 2</v>
      </c>
      <c r="G3337" s="4" t="str">
        <f t="shared" si="2365"/>
        <v>262</v>
      </c>
      <c r="H3337" s="4">
        <f t="shared" si="2366"/>
        <v>240</v>
      </c>
      <c r="I3337" s="6">
        <f t="shared" si="2330"/>
        <v>1</v>
      </c>
      <c r="J3337" s="6">
        <f t="shared" si="2331"/>
        <v>3</v>
      </c>
      <c r="K3337" s="6">
        <f t="shared" si="2332"/>
        <v>1</v>
      </c>
      <c r="L3337" s="6">
        <f t="shared" si="2333"/>
        <v>2</v>
      </c>
      <c r="M3337" s="6">
        <f t="shared" si="2334"/>
        <v>4</v>
      </c>
      <c r="N3337" s="6">
        <f t="shared" si="2335"/>
        <v>0</v>
      </c>
      <c r="O3337" s="13">
        <f t="shared" si="2336"/>
        <v>22</v>
      </c>
      <c r="P3337" s="4">
        <f t="shared" si="2337"/>
        <v>5</v>
      </c>
      <c r="Q3337" s="4">
        <f t="shared" si="2338"/>
        <v>2</v>
      </c>
      <c r="R3337">
        <f t="shared" si="2339"/>
        <v>240</v>
      </c>
      <c r="S3337" s="4">
        <f t="shared" si="2340"/>
        <v>2</v>
      </c>
      <c r="T3337" s="15">
        <f t="shared" si="2341"/>
        <v>0</v>
      </c>
      <c r="U3337" s="4">
        <f t="shared" si="2342"/>
        <v>1</v>
      </c>
      <c r="V3337" s="4">
        <f t="shared" si="2343"/>
        <v>2</v>
      </c>
      <c r="W3337" s="4">
        <f t="shared" si="2344"/>
        <v>2</v>
      </c>
      <c r="X3337" s="6">
        <f t="shared" si="2345"/>
        <v>2</v>
      </c>
      <c r="Y3337" s="4">
        <f t="shared" si="2346"/>
        <v>2</v>
      </c>
      <c r="Z3337" s="6">
        <f t="shared" si="2347"/>
        <v>0</v>
      </c>
      <c r="AA3337" s="18">
        <f t="shared" si="2348"/>
        <v>0</v>
      </c>
      <c r="AB3337" s="9" t="str">
        <f t="shared" si="2372"/>
        <v>-140,2</v>
      </c>
      <c r="AC3337" s="9" t="str">
        <f>_xlfn.XLOOKUP(R3337,Sheet2!$H$3:$H$258,Sheet2!$I$3:$I$258,"-----")</f>
        <v>I.SETP</v>
      </c>
      <c r="AD3337" s="9" t="str">
        <f>_xlfn.XLOOKUP(VALUE(AE3337),Sheet2!$N$3:$N$1000,Sheet2!$O$3:$O$1000,"********")</f>
        <v>********</v>
      </c>
      <c r="AE3337" t="str">
        <f t="shared" si="2369"/>
        <v>157</v>
      </c>
      <c r="AF3337" s="9" t="str">
        <f>IF(R3337&lt;200,"+"&amp;TEXT(R3337,"0"),"-"&amp;TEXT(_xlfn.XLOOKUP(R3337,Sheet2!$K$3:$K$130,Sheet2!$L$3:$L$130,"-----"),"0"))</f>
        <v>-140</v>
      </c>
      <c r="AG3337" s="9" t="str">
        <f t="shared" si="2349"/>
        <v/>
      </c>
      <c r="AH3337" s="9" t="str">
        <f t="shared" si="2350"/>
        <v>ISZ -140,2</v>
      </c>
      <c r="AI3337" t="str">
        <f t="shared" si="2351"/>
        <v>2,-140,2</v>
      </c>
      <c r="AJ3337" s="16" t="str">
        <f t="shared" si="2352"/>
        <v>-140,2</v>
      </c>
      <c r="AK3337" t="str">
        <f t="shared" si="2353"/>
        <v>MOVOR 1,2</v>
      </c>
      <c r="AL3337" s="4" t="str">
        <f t="shared" si="2354"/>
        <v>MOV</v>
      </c>
      <c r="AM3337" s="4" t="str">
        <f t="shared" si="2355"/>
        <v>R</v>
      </c>
      <c r="AN3337" s="4" t="str">
        <f t="shared" si="2356"/>
        <v>O</v>
      </c>
      <c r="AO3337" s="4" t="str">
        <f t="shared" si="2357"/>
        <v/>
      </c>
      <c r="AP3337" s="15" t="str">
        <f t="shared" si="2358"/>
        <v/>
      </c>
      <c r="AQ3337" s="9" t="str">
        <f>_xlfn.XLOOKUP(D3337,Sheet2!$E$3:$E$101,Sheet2!$F$3:$F$101,"******************")</f>
        <v>******************</v>
      </c>
      <c r="AR3337" s="33" t="str">
        <f t="shared" si="2370"/>
        <v>DOAC 2,**</v>
      </c>
      <c r="AS3337" s="9" t="str">
        <f t="shared" si="2371"/>
        <v>DOAC</v>
      </c>
      <c r="AT3337" s="4">
        <f t="shared" si="2359"/>
        <v>2</v>
      </c>
      <c r="AU3337" s="6">
        <f t="shared" si="2360"/>
        <v>2</v>
      </c>
      <c r="AV3337" s="4" t="str">
        <f t="shared" si="2373"/>
        <v>C</v>
      </c>
      <c r="AW3337" s="4">
        <f t="shared" si="2361"/>
        <v>40</v>
      </c>
      <c r="AX3337" s="4" t="str">
        <f>_xlfn.XLOOKUP(AW3337,Sheet2!$Q$3:$Q$66,Sheet2!$R$3:$R$66,"**")</f>
        <v>**</v>
      </c>
      <c r="AY3337" s="4">
        <f t="shared" si="2362"/>
        <v>2</v>
      </c>
      <c r="AZ3337" s="16" t="str">
        <f t="shared" si="2363"/>
        <v>SKPDN</v>
      </c>
    </row>
    <row r="3338" spans="2:52" x14ac:dyDescent="0.35">
      <c r="B3338" s="3">
        <f t="shared" si="2367"/>
        <v>33</v>
      </c>
      <c r="C3338" s="1">
        <f t="shared" si="2368"/>
        <v>320</v>
      </c>
      <c r="D3338" s="2">
        <v>120060</v>
      </c>
      <c r="E3338" s="2" t="str">
        <f>_xlfn.XLOOKUP(C3338,Sheet2!$N$3:$N$1000,Sheet2!$O$3:$O$1000,"")</f>
        <v/>
      </c>
      <c r="F3338" s="9" t="str">
        <f t="shared" si="2374"/>
        <v xml:space="preserve">0 </v>
      </c>
      <c r="G3338" s="4" t="str">
        <f t="shared" si="2365"/>
        <v>240</v>
      </c>
      <c r="H3338" s="4">
        <f t="shared" si="2366"/>
        <v>60</v>
      </c>
      <c r="I3338" s="6">
        <f t="shared" si="2330"/>
        <v>1</v>
      </c>
      <c r="J3338" s="6">
        <f t="shared" si="2331"/>
        <v>2</v>
      </c>
      <c r="K3338" s="6">
        <f t="shared" si="2332"/>
        <v>0</v>
      </c>
      <c r="L3338" s="6">
        <f t="shared" si="2333"/>
        <v>0</v>
      </c>
      <c r="M3338" s="6">
        <f t="shared" si="2334"/>
        <v>6</v>
      </c>
      <c r="N3338" s="6">
        <f t="shared" si="2335"/>
        <v>0</v>
      </c>
      <c r="O3338" s="13">
        <f t="shared" si="2336"/>
        <v>20</v>
      </c>
      <c r="P3338" s="4">
        <f t="shared" si="2337"/>
        <v>5</v>
      </c>
      <c r="Q3338" s="4">
        <f t="shared" si="2338"/>
        <v>0</v>
      </c>
      <c r="R3338">
        <f t="shared" si="2339"/>
        <v>60</v>
      </c>
      <c r="S3338" s="4">
        <f t="shared" si="2340"/>
        <v>0</v>
      </c>
      <c r="T3338" s="15">
        <f t="shared" si="2341"/>
        <v>0</v>
      </c>
      <c r="U3338" s="4">
        <f t="shared" si="2342"/>
        <v>1</v>
      </c>
      <c r="V3338" s="4">
        <f t="shared" si="2343"/>
        <v>0</v>
      </c>
      <c r="W3338" s="4">
        <f t="shared" si="2344"/>
        <v>0</v>
      </c>
      <c r="X3338" s="6">
        <f t="shared" si="2345"/>
        <v>0</v>
      </c>
      <c r="Y3338" s="4">
        <f t="shared" si="2346"/>
        <v>3</v>
      </c>
      <c r="Z3338" s="6">
        <f t="shared" si="2347"/>
        <v>0</v>
      </c>
      <c r="AA3338" s="18">
        <f t="shared" si="2348"/>
        <v>0</v>
      </c>
      <c r="AB3338" s="9" t="str">
        <f t="shared" si="2372"/>
        <v>KB14</v>
      </c>
      <c r="AC3338" s="9" t="str">
        <f>_xlfn.XLOOKUP(R3338,Sheet2!$H$3:$H$258,Sheet2!$I$3:$I$258,"-----")</f>
        <v>KB14</v>
      </c>
      <c r="AD3338" s="9" t="str">
        <f>_xlfn.XLOOKUP(VALUE(AE3338),Sheet2!$N$3:$N$1000,Sheet2!$O$3:$O$1000,"********")</f>
        <v>********</v>
      </c>
      <c r="AE3338" t="str">
        <f t="shared" si="2369"/>
        <v>400</v>
      </c>
      <c r="AF3338" s="9" t="str">
        <f>IF(R3338&lt;200,"+"&amp;TEXT(R3338,"0"),"-"&amp;TEXT(_xlfn.XLOOKUP(R3338,Sheet2!$K$3:$K$130,Sheet2!$L$3:$L$130,"-----"),"0"))</f>
        <v>+60</v>
      </c>
      <c r="AG3338" s="9" t="str">
        <f t="shared" si="2349"/>
        <v/>
      </c>
      <c r="AH3338" s="9" t="str">
        <f t="shared" si="2350"/>
        <v>JMP KB14</v>
      </c>
      <c r="AI3338" t="str">
        <f t="shared" si="2351"/>
        <v>0,KB14</v>
      </c>
      <c r="AJ3338" s="16" t="str">
        <f t="shared" si="2352"/>
        <v>KB14</v>
      </c>
      <c r="AK3338" t="str">
        <f t="shared" si="2353"/>
        <v>COMC 1,0</v>
      </c>
      <c r="AL3338" s="4" t="str">
        <f t="shared" si="2354"/>
        <v>COM</v>
      </c>
      <c r="AM3338" s="4" t="str">
        <f t="shared" si="2355"/>
        <v/>
      </c>
      <c r="AN3338" s="4" t="str">
        <f t="shared" si="2356"/>
        <v>C</v>
      </c>
      <c r="AO3338" s="4" t="str">
        <f t="shared" si="2357"/>
        <v/>
      </c>
      <c r="AP3338" s="15" t="str">
        <f t="shared" si="2358"/>
        <v/>
      </c>
      <c r="AQ3338" s="9" t="str">
        <f>_xlfn.XLOOKUP(D3338,Sheet2!$E$3:$E$101,Sheet2!$F$3:$F$101,"******************")</f>
        <v>******************</v>
      </c>
      <c r="AR3338" s="33" t="str">
        <f t="shared" si="2370"/>
        <v>NIO **</v>
      </c>
      <c r="AS3338" s="9" t="str">
        <f t="shared" si="2371"/>
        <v>DOC</v>
      </c>
      <c r="AT3338" s="4">
        <f t="shared" si="2359"/>
        <v>0</v>
      </c>
      <c r="AU3338" s="6">
        <f t="shared" si="2360"/>
        <v>0</v>
      </c>
      <c r="AV3338" s="4" t="str">
        <f t="shared" si="2373"/>
        <v/>
      </c>
      <c r="AW3338" s="4">
        <f t="shared" si="2361"/>
        <v>60</v>
      </c>
      <c r="AX3338" s="4" t="str">
        <f>_xlfn.XLOOKUP(AW3338,Sheet2!$Q$3:$Q$66,Sheet2!$R$3:$R$66,"**")</f>
        <v>**</v>
      </c>
      <c r="AY3338" s="4">
        <f t="shared" si="2362"/>
        <v>0</v>
      </c>
      <c r="AZ3338" s="16" t="str">
        <f t="shared" si="2363"/>
        <v>SKPBN</v>
      </c>
    </row>
    <row r="3339" spans="2:52" x14ac:dyDescent="0.35">
      <c r="B3339" s="3">
        <f t="shared" si="2367"/>
        <v>34</v>
      </c>
      <c r="C3339" s="1">
        <f t="shared" si="2368"/>
        <v>321</v>
      </c>
      <c r="D3339" s="2">
        <v>52523</v>
      </c>
      <c r="E3339" s="2" t="str">
        <f>_xlfn.XLOOKUP(C3339,Sheet2!$N$3:$N$1000,Sheet2!$O$3:$O$1000,"")</f>
        <v/>
      </c>
      <c r="F3339" s="9" t="str">
        <f t="shared" si="2374"/>
        <v>SU</v>
      </c>
      <c r="G3339" s="4" t="str">
        <f t="shared" si="2365"/>
        <v>125</v>
      </c>
      <c r="H3339" s="4">
        <f t="shared" si="2366"/>
        <v>123</v>
      </c>
      <c r="I3339" s="6">
        <f t="shared" si="2330"/>
        <v>0</v>
      </c>
      <c r="J3339" s="6">
        <f t="shared" si="2331"/>
        <v>5</v>
      </c>
      <c r="K3339" s="6">
        <f t="shared" si="2332"/>
        <v>2</v>
      </c>
      <c r="L3339" s="6">
        <f t="shared" si="2333"/>
        <v>5</v>
      </c>
      <c r="M3339" s="6">
        <f t="shared" si="2334"/>
        <v>2</v>
      </c>
      <c r="N3339" s="6">
        <f t="shared" si="2335"/>
        <v>3</v>
      </c>
      <c r="O3339" s="13">
        <f t="shared" si="2336"/>
        <v>10</v>
      </c>
      <c r="P3339" s="4">
        <f t="shared" si="2337"/>
        <v>2</v>
      </c>
      <c r="Q3339" s="4">
        <f t="shared" si="2338"/>
        <v>2</v>
      </c>
      <c r="R3339">
        <f t="shared" si="2339"/>
        <v>123</v>
      </c>
      <c r="S3339" s="4">
        <f t="shared" si="2340"/>
        <v>1</v>
      </c>
      <c r="T3339" s="15">
        <f t="shared" si="2341"/>
        <v>1</v>
      </c>
      <c r="U3339" s="4">
        <f t="shared" si="2342"/>
        <v>2</v>
      </c>
      <c r="V3339" s="4">
        <f t="shared" si="2343"/>
        <v>2</v>
      </c>
      <c r="W3339" s="4">
        <f t="shared" si="2344"/>
        <v>5</v>
      </c>
      <c r="X3339" s="6">
        <f t="shared" si="2345"/>
        <v>1</v>
      </c>
      <c r="Y3339" s="4">
        <f t="shared" si="2346"/>
        <v>1</v>
      </c>
      <c r="Z3339" s="6">
        <f t="shared" si="2347"/>
        <v>0</v>
      </c>
      <c r="AA3339" s="18">
        <f t="shared" si="2348"/>
        <v>3</v>
      </c>
      <c r="AB3339" s="9" t="str">
        <f t="shared" si="2372"/>
        <v>+123</v>
      </c>
      <c r="AC3339" s="9" t="str">
        <f>_xlfn.XLOOKUP(R3339,Sheet2!$H$3:$H$258,Sheet2!$I$3:$I$258,"-----")</f>
        <v>C77</v>
      </c>
      <c r="AD3339" s="9" t="str">
        <f>_xlfn.XLOOKUP(VALUE(AE3339),Sheet2!$N$3:$N$1000,Sheet2!$O$3:$O$1000,"********")</f>
        <v>********</v>
      </c>
      <c r="AE3339" t="str">
        <f t="shared" si="2369"/>
        <v>444</v>
      </c>
      <c r="AF3339" s="9" t="str">
        <f>IF(R3339&lt;200,"+"&amp;TEXT(R3339,"0"),"-"&amp;TEXT(_xlfn.XLOOKUP(R3339,Sheet2!$K$3:$K$130,Sheet2!$L$3:$L$130,"-----"),"0"))</f>
        <v>+123</v>
      </c>
      <c r="AG3339" s="9" t="str">
        <f t="shared" si="2349"/>
        <v>@</v>
      </c>
      <c r="AH3339" s="9" t="str">
        <f t="shared" si="2350"/>
        <v>ISZ @+123</v>
      </c>
      <c r="AI3339" t="str">
        <f t="shared" si="2351"/>
        <v>2,@+123</v>
      </c>
      <c r="AJ3339" s="16" t="str">
        <f t="shared" si="2352"/>
        <v>@+123</v>
      </c>
      <c r="AK3339" t="str">
        <f t="shared" si="2353"/>
        <v>SUBZL 2,2,SNC</v>
      </c>
      <c r="AL3339" s="4" t="str">
        <f t="shared" si="2354"/>
        <v>SUB</v>
      </c>
      <c r="AM3339" s="4" t="str">
        <f t="shared" si="2355"/>
        <v>L</v>
      </c>
      <c r="AN3339" s="4" t="str">
        <f t="shared" si="2356"/>
        <v>Z</v>
      </c>
      <c r="AO3339" s="4" t="str">
        <f t="shared" si="2357"/>
        <v/>
      </c>
      <c r="AP3339" s="15" t="str">
        <f t="shared" si="2358"/>
        <v>,SNC</v>
      </c>
      <c r="AQ3339" s="9" t="str">
        <f>_xlfn.XLOOKUP(D3339,Sheet2!$E$3:$E$101,Sheet2!$F$3:$F$101,"******************")</f>
        <v>******************</v>
      </c>
      <c r="AR3339" s="33" t="str">
        <f t="shared" si="2370"/>
        <v>DICS 2,DACV</v>
      </c>
      <c r="AS3339" s="9" t="str">
        <f t="shared" si="2371"/>
        <v>DICS</v>
      </c>
      <c r="AT3339" s="4">
        <f t="shared" si="2359"/>
        <v>2</v>
      </c>
      <c r="AU3339" s="6">
        <f t="shared" si="2360"/>
        <v>1</v>
      </c>
      <c r="AV3339" s="4" t="str">
        <f t="shared" si="2373"/>
        <v>S</v>
      </c>
      <c r="AW3339" s="4">
        <f t="shared" si="2361"/>
        <v>23</v>
      </c>
      <c r="AX3339" s="4" t="str">
        <f>_xlfn.XLOOKUP(AW3339,Sheet2!$Q$3:$Q$66,Sheet2!$R$3:$R$66,"**")</f>
        <v>DACV</v>
      </c>
      <c r="AY3339" s="4">
        <f t="shared" si="2362"/>
        <v>5</v>
      </c>
      <c r="AZ3339" s="16" t="str">
        <f t="shared" si="2363"/>
        <v>SKPBZ</v>
      </c>
    </row>
    <row r="3340" spans="2:52" x14ac:dyDescent="0.35">
      <c r="B3340" s="3">
        <f t="shared" si="2367"/>
        <v>35</v>
      </c>
      <c r="C3340" s="1">
        <f t="shared" si="2368"/>
        <v>322</v>
      </c>
      <c r="D3340" s="2">
        <v>143322</v>
      </c>
      <c r="E3340" s="2" t="str">
        <f>_xlfn.XLOOKUP(C3340,Sheet2!$N$3:$N$1000,Sheet2!$O$3:$O$1000,"")</f>
        <v/>
      </c>
      <c r="F3340" s="9" t="str">
        <f t="shared" si="2374"/>
        <v>RF</v>
      </c>
      <c r="G3340" s="4" t="str">
        <f t="shared" si="2365"/>
        <v>306</v>
      </c>
      <c r="H3340" s="4">
        <f t="shared" si="2366"/>
        <v>322</v>
      </c>
      <c r="I3340" s="6">
        <f t="shared" si="2330"/>
        <v>1</v>
      </c>
      <c r="J3340" s="6">
        <f t="shared" si="2331"/>
        <v>4</v>
      </c>
      <c r="K3340" s="6">
        <f t="shared" si="2332"/>
        <v>3</v>
      </c>
      <c r="L3340" s="6">
        <f t="shared" si="2333"/>
        <v>3</v>
      </c>
      <c r="M3340" s="6">
        <f t="shared" si="2334"/>
        <v>2</v>
      </c>
      <c r="N3340" s="6">
        <f t="shared" si="2335"/>
        <v>2</v>
      </c>
      <c r="O3340" s="13">
        <f t="shared" si="2336"/>
        <v>24</v>
      </c>
      <c r="P3340" s="4">
        <f t="shared" si="2337"/>
        <v>6</v>
      </c>
      <c r="Q3340" s="4">
        <f t="shared" si="2338"/>
        <v>0</v>
      </c>
      <c r="R3340">
        <f t="shared" si="2339"/>
        <v>322</v>
      </c>
      <c r="S3340" s="4">
        <f t="shared" si="2340"/>
        <v>2</v>
      </c>
      <c r="T3340" s="15">
        <f t="shared" si="2341"/>
        <v>1</v>
      </c>
      <c r="U3340" s="4">
        <f t="shared" si="2342"/>
        <v>2</v>
      </c>
      <c r="V3340" s="4">
        <f t="shared" si="2343"/>
        <v>0</v>
      </c>
      <c r="W3340" s="4">
        <f t="shared" si="2344"/>
        <v>6</v>
      </c>
      <c r="X3340" s="6">
        <f t="shared" si="2345"/>
        <v>3</v>
      </c>
      <c r="Y3340" s="4">
        <f t="shared" si="2346"/>
        <v>1</v>
      </c>
      <c r="Z3340" s="6">
        <f t="shared" si="2347"/>
        <v>0</v>
      </c>
      <c r="AA3340" s="18">
        <f t="shared" si="2348"/>
        <v>2</v>
      </c>
      <c r="AB3340" s="9" t="str">
        <f t="shared" si="2372"/>
        <v>-56,2</v>
      </c>
      <c r="AC3340" s="9" t="str">
        <f>_xlfn.XLOOKUP(R3340,Sheet2!$H$3:$H$258,Sheet2!$I$3:$I$258,"-----")</f>
        <v>*****</v>
      </c>
      <c r="AD3340" s="9" t="str">
        <f>_xlfn.XLOOKUP(VALUE(AE3340),Sheet2!$N$3:$N$1000,Sheet2!$O$3:$O$1000,"********")</f>
        <v>********</v>
      </c>
      <c r="AE3340" t="str">
        <f t="shared" si="2369"/>
        <v>244</v>
      </c>
      <c r="AF3340" s="9" t="str">
        <f>IF(R3340&lt;200,"+"&amp;TEXT(R3340,"0"),"-"&amp;TEXT(_xlfn.XLOOKUP(R3340,Sheet2!$K$3:$K$130,Sheet2!$L$3:$L$130,"-----"),"0"))</f>
        <v>-56</v>
      </c>
      <c r="AG3340" s="9" t="str">
        <f t="shared" si="2349"/>
        <v>@</v>
      </c>
      <c r="AH3340" s="9" t="str">
        <f t="shared" si="2350"/>
        <v>JMP @-56,2</v>
      </c>
      <c r="AI3340" t="str">
        <f t="shared" si="2351"/>
        <v>0,@-56,2</v>
      </c>
      <c r="AJ3340" s="16" t="str">
        <f t="shared" si="2352"/>
        <v>@-56,2</v>
      </c>
      <c r="AK3340" t="str">
        <f t="shared" si="2353"/>
        <v>ADDZS 2,0,SZC</v>
      </c>
      <c r="AL3340" s="4" t="str">
        <f t="shared" si="2354"/>
        <v>ADD</v>
      </c>
      <c r="AM3340" s="4" t="str">
        <f t="shared" si="2355"/>
        <v>S</v>
      </c>
      <c r="AN3340" s="4" t="str">
        <f t="shared" si="2356"/>
        <v>Z</v>
      </c>
      <c r="AO3340" s="4" t="str">
        <f t="shared" si="2357"/>
        <v/>
      </c>
      <c r="AP3340" s="15" t="str">
        <f t="shared" si="2358"/>
        <v>,SZC</v>
      </c>
      <c r="AQ3340" s="9" t="str">
        <f>_xlfn.XLOOKUP(D3340,Sheet2!$E$3:$E$101,Sheet2!$F$3:$F$101,"******************")</f>
        <v>******************</v>
      </c>
      <c r="AR3340" s="33" t="str">
        <f t="shared" si="2370"/>
        <v>DOCP 0,MTA</v>
      </c>
      <c r="AS3340" s="9" t="str">
        <f t="shared" si="2371"/>
        <v>DOCP</v>
      </c>
      <c r="AT3340" s="4">
        <f t="shared" si="2359"/>
        <v>0</v>
      </c>
      <c r="AU3340" s="6">
        <f t="shared" si="2360"/>
        <v>3</v>
      </c>
      <c r="AV3340" s="4" t="str">
        <f t="shared" si="2373"/>
        <v>P</v>
      </c>
      <c r="AW3340" s="4">
        <f t="shared" si="2361"/>
        <v>22</v>
      </c>
      <c r="AX3340" s="4" t="str">
        <f>_xlfn.XLOOKUP(AW3340,Sheet2!$Q$3:$Q$66,Sheet2!$R$3:$R$66,"**")</f>
        <v>MTA</v>
      </c>
      <c r="AY3340" s="4">
        <f t="shared" si="2362"/>
        <v>6</v>
      </c>
      <c r="AZ3340" s="16" t="str">
        <f t="shared" si="2363"/>
        <v>SKPDZ</v>
      </c>
    </row>
    <row r="3341" spans="2:52" x14ac:dyDescent="0.35">
      <c r="B3341" s="3">
        <f t="shared" si="2367"/>
        <v>36</v>
      </c>
      <c r="C3341" s="1">
        <f t="shared" si="2368"/>
        <v>323</v>
      </c>
      <c r="D3341" s="2">
        <v>141501</v>
      </c>
      <c r="E3341" s="2" t="str">
        <f>_xlfn.XLOOKUP(C3341,Sheet2!$N$3:$N$1000,Sheet2!$O$3:$O$1000,"")</f>
        <v/>
      </c>
      <c r="F3341" s="9" t="str">
        <f t="shared" si="2374"/>
        <v>AC</v>
      </c>
      <c r="G3341" s="4" t="str">
        <f t="shared" si="2365"/>
        <v>303</v>
      </c>
      <c r="H3341" s="4">
        <f t="shared" si="2366"/>
        <v>101</v>
      </c>
      <c r="I3341" s="6">
        <f t="shared" si="2330"/>
        <v>1</v>
      </c>
      <c r="J3341" s="6">
        <f t="shared" si="2331"/>
        <v>4</v>
      </c>
      <c r="K3341" s="6">
        <f t="shared" si="2332"/>
        <v>1</v>
      </c>
      <c r="L3341" s="6">
        <f t="shared" si="2333"/>
        <v>5</v>
      </c>
      <c r="M3341" s="6">
        <f t="shared" si="2334"/>
        <v>0</v>
      </c>
      <c r="N3341" s="6">
        <f t="shared" si="2335"/>
        <v>1</v>
      </c>
      <c r="O3341" s="13">
        <f t="shared" si="2336"/>
        <v>24</v>
      </c>
      <c r="P3341" s="4">
        <f t="shared" si="2337"/>
        <v>6</v>
      </c>
      <c r="Q3341" s="4">
        <f t="shared" si="2338"/>
        <v>0</v>
      </c>
      <c r="R3341">
        <f t="shared" si="2339"/>
        <v>101</v>
      </c>
      <c r="S3341" s="4">
        <f t="shared" si="2340"/>
        <v>3</v>
      </c>
      <c r="T3341" s="15">
        <f t="shared" si="2341"/>
        <v>0</v>
      </c>
      <c r="U3341" s="4">
        <f t="shared" si="2342"/>
        <v>2</v>
      </c>
      <c r="V3341" s="4">
        <f t="shared" si="2343"/>
        <v>0</v>
      </c>
      <c r="W3341" s="4">
        <f t="shared" si="2344"/>
        <v>3</v>
      </c>
      <c r="X3341" s="6">
        <f t="shared" si="2345"/>
        <v>1</v>
      </c>
      <c r="Y3341" s="4">
        <f t="shared" si="2346"/>
        <v>0</v>
      </c>
      <c r="Z3341" s="6">
        <f t="shared" si="2347"/>
        <v>0</v>
      </c>
      <c r="AA3341" s="18">
        <f t="shared" si="2348"/>
        <v>1</v>
      </c>
      <c r="AB3341" s="9" t="str">
        <f t="shared" si="2372"/>
        <v>+101,3</v>
      </c>
      <c r="AC3341" s="9" t="str">
        <f>_xlfn.XLOOKUP(R3341,Sheet2!$H$3:$H$258,Sheet2!$I$3:$I$258,"-----")</f>
        <v>ZB10</v>
      </c>
      <c r="AD3341" s="9" t="str">
        <f>_xlfn.XLOOKUP(VALUE(AE3341),Sheet2!$N$3:$N$1000,Sheet2!$O$3:$O$1000,"********")</f>
        <v>********</v>
      </c>
      <c r="AE3341" t="str">
        <f t="shared" si="2369"/>
        <v>424</v>
      </c>
      <c r="AF3341" s="9" t="str">
        <f>IF(R3341&lt;200,"+"&amp;TEXT(R3341,"0"),"-"&amp;TEXT(_xlfn.XLOOKUP(R3341,Sheet2!$K$3:$K$130,Sheet2!$L$3:$L$130,"-----"),"0"))</f>
        <v>+101</v>
      </c>
      <c r="AG3341" s="9" t="str">
        <f t="shared" si="2349"/>
        <v/>
      </c>
      <c r="AH3341" s="9" t="str">
        <f t="shared" si="2350"/>
        <v>JMP +101,3</v>
      </c>
      <c r="AI3341" t="str">
        <f t="shared" si="2351"/>
        <v>0,+101,3</v>
      </c>
      <c r="AJ3341" s="16" t="str">
        <f t="shared" si="2352"/>
        <v>+101,3</v>
      </c>
      <c r="AK3341" t="str">
        <f t="shared" si="2353"/>
        <v>INCL 2,0,SKP</v>
      </c>
      <c r="AL3341" s="4" t="str">
        <f t="shared" si="2354"/>
        <v>INC</v>
      </c>
      <c r="AM3341" s="4" t="str">
        <f t="shared" si="2355"/>
        <v>L</v>
      </c>
      <c r="AN3341" s="4" t="str">
        <f t="shared" si="2356"/>
        <v/>
      </c>
      <c r="AO3341" s="4" t="str">
        <f t="shared" si="2357"/>
        <v/>
      </c>
      <c r="AP3341" s="15" t="str">
        <f t="shared" si="2358"/>
        <v>,SKP</v>
      </c>
      <c r="AQ3341" s="9" t="str">
        <f>_xlfn.XLOOKUP(D3341,Sheet2!$E$3:$E$101,Sheet2!$F$3:$F$101,"******************")</f>
        <v>******************</v>
      </c>
      <c r="AR3341" s="33" t="str">
        <f t="shared" si="2370"/>
        <v>DIBS 0,MDV</v>
      </c>
      <c r="AS3341" s="9" t="str">
        <f t="shared" si="2371"/>
        <v>DIBS</v>
      </c>
      <c r="AT3341" s="4">
        <f t="shared" si="2359"/>
        <v>0</v>
      </c>
      <c r="AU3341" s="6">
        <f t="shared" si="2360"/>
        <v>1</v>
      </c>
      <c r="AV3341" s="4" t="str">
        <f t="shared" si="2373"/>
        <v>S</v>
      </c>
      <c r="AW3341" s="4">
        <f t="shared" si="2361"/>
        <v>1</v>
      </c>
      <c r="AX3341" s="4" t="str">
        <f>_xlfn.XLOOKUP(AW3341,Sheet2!$Q$3:$Q$66,Sheet2!$R$3:$R$66,"**")</f>
        <v>MDV</v>
      </c>
      <c r="AY3341" s="4">
        <f t="shared" si="2362"/>
        <v>3</v>
      </c>
      <c r="AZ3341" s="16" t="str">
        <f t="shared" si="2363"/>
        <v>SKPBZ</v>
      </c>
    </row>
    <row r="3342" spans="2:52" x14ac:dyDescent="0.35">
      <c r="B3342" s="3">
        <f t="shared" si="2367"/>
        <v>37</v>
      </c>
      <c r="C3342" s="1">
        <f t="shared" si="2368"/>
        <v>324</v>
      </c>
      <c r="D3342" s="2">
        <v>120305</v>
      </c>
      <c r="E3342" s="2" t="str">
        <f>_xlfn.XLOOKUP(C3342,Sheet2!$N$3:$N$1000,Sheet2!$O$3:$O$1000,"")</f>
        <v/>
      </c>
      <c r="F3342" s="9" t="str">
        <f t="shared" si="2374"/>
        <v xml:space="preserve">E </v>
      </c>
      <c r="G3342" s="4" t="str">
        <f t="shared" si="2365"/>
        <v>240</v>
      </c>
      <c r="H3342" s="4">
        <f t="shared" si="2366"/>
        <v>305</v>
      </c>
      <c r="I3342" s="6">
        <f t="shared" si="2330"/>
        <v>1</v>
      </c>
      <c r="J3342" s="6">
        <f t="shared" si="2331"/>
        <v>2</v>
      </c>
      <c r="K3342" s="6">
        <f t="shared" si="2332"/>
        <v>0</v>
      </c>
      <c r="L3342" s="6">
        <f t="shared" si="2333"/>
        <v>3</v>
      </c>
      <c r="M3342" s="6">
        <f t="shared" si="2334"/>
        <v>0</v>
      </c>
      <c r="N3342" s="6">
        <f t="shared" si="2335"/>
        <v>5</v>
      </c>
      <c r="O3342" s="13">
        <f t="shared" si="2336"/>
        <v>20</v>
      </c>
      <c r="P3342" s="4">
        <f t="shared" si="2337"/>
        <v>5</v>
      </c>
      <c r="Q3342" s="4">
        <f t="shared" si="2338"/>
        <v>0</v>
      </c>
      <c r="R3342">
        <f t="shared" si="2339"/>
        <v>305</v>
      </c>
      <c r="S3342" s="4">
        <f t="shared" si="2340"/>
        <v>0</v>
      </c>
      <c r="T3342" s="15">
        <f t="shared" si="2341"/>
        <v>0</v>
      </c>
      <c r="U3342" s="4">
        <f t="shared" si="2342"/>
        <v>1</v>
      </c>
      <c r="V3342" s="4">
        <f t="shared" si="2343"/>
        <v>0</v>
      </c>
      <c r="W3342" s="4">
        <f t="shared" si="2344"/>
        <v>0</v>
      </c>
      <c r="X3342" s="6">
        <f t="shared" si="2345"/>
        <v>3</v>
      </c>
      <c r="Y3342" s="4">
        <f t="shared" si="2346"/>
        <v>0</v>
      </c>
      <c r="Z3342" s="6">
        <f t="shared" si="2347"/>
        <v>0</v>
      </c>
      <c r="AA3342" s="18">
        <f t="shared" si="2348"/>
        <v>5</v>
      </c>
      <c r="AB3342" s="9" t="str">
        <f t="shared" si="2372"/>
        <v>*****</v>
      </c>
      <c r="AC3342" s="9" t="str">
        <f>_xlfn.XLOOKUP(R3342,Sheet2!$H$3:$H$258,Sheet2!$I$3:$I$258,"-----")</f>
        <v>*****</v>
      </c>
      <c r="AD3342" s="9" t="str">
        <f>_xlfn.XLOOKUP(VALUE(AE3342),Sheet2!$N$3:$N$1000,Sheet2!$O$3:$O$1000,"********")</f>
        <v>********</v>
      </c>
      <c r="AE3342" t="str">
        <f t="shared" si="2369"/>
        <v>231</v>
      </c>
      <c r="AF3342" s="9" t="str">
        <f>IF(R3342&lt;200,"+"&amp;TEXT(R3342,"0"),"-"&amp;TEXT(_xlfn.XLOOKUP(R3342,Sheet2!$K$3:$K$130,Sheet2!$L$3:$L$130,"-----"),"0"))</f>
        <v>-73</v>
      </c>
      <c r="AG3342" s="9" t="str">
        <f t="shared" si="2349"/>
        <v/>
      </c>
      <c r="AH3342" s="9" t="str">
        <f t="shared" si="2350"/>
        <v>JMP *****</v>
      </c>
      <c r="AI3342" t="str">
        <f t="shared" si="2351"/>
        <v>0,*****</v>
      </c>
      <c r="AJ3342" s="16" t="str">
        <f t="shared" si="2352"/>
        <v>*****</v>
      </c>
      <c r="AK3342" t="str">
        <f t="shared" si="2353"/>
        <v>COMS 1,0,SNR</v>
      </c>
      <c r="AL3342" s="4" t="str">
        <f t="shared" si="2354"/>
        <v>COM</v>
      </c>
      <c r="AM3342" s="4" t="str">
        <f t="shared" si="2355"/>
        <v>S</v>
      </c>
      <c r="AN3342" s="4" t="str">
        <f t="shared" si="2356"/>
        <v/>
      </c>
      <c r="AO3342" s="4" t="str">
        <f t="shared" si="2357"/>
        <v/>
      </c>
      <c r="AP3342" s="15" t="str">
        <f t="shared" si="2358"/>
        <v>,SNR</v>
      </c>
      <c r="AQ3342" s="9" t="str">
        <f>_xlfn.XLOOKUP(D3342,Sheet2!$E$3:$E$101,Sheet2!$F$3:$F$101,"******************")</f>
        <v>******************</v>
      </c>
      <c r="AR3342" s="33" t="str">
        <f t="shared" si="2370"/>
        <v>NIOP 0</v>
      </c>
      <c r="AS3342" s="9" t="str">
        <f t="shared" si="2371"/>
        <v>DOCP</v>
      </c>
      <c r="AT3342" s="4">
        <f t="shared" si="2359"/>
        <v>0</v>
      </c>
      <c r="AU3342" s="6">
        <f t="shared" si="2360"/>
        <v>3</v>
      </c>
      <c r="AV3342" s="4" t="str">
        <f t="shared" si="2373"/>
        <v>P</v>
      </c>
      <c r="AW3342" s="4">
        <f t="shared" si="2361"/>
        <v>5</v>
      </c>
      <c r="AX3342" s="4">
        <f>_xlfn.XLOOKUP(AW3342,Sheet2!$Q$3:$Q$66,Sheet2!$R$3:$R$66,"**")</f>
        <v>0</v>
      </c>
      <c r="AY3342" s="4">
        <f t="shared" si="2362"/>
        <v>0</v>
      </c>
      <c r="AZ3342" s="16" t="str">
        <f t="shared" si="2363"/>
        <v>SKPDZ</v>
      </c>
    </row>
    <row r="3343" spans="2:52" x14ac:dyDescent="0.35">
      <c r="B3343" s="3">
        <f t="shared" si="2367"/>
        <v>38</v>
      </c>
      <c r="C3343" s="1">
        <f t="shared" si="2368"/>
        <v>325</v>
      </c>
      <c r="D3343" s="2">
        <v>144504</v>
      </c>
      <c r="E3343" s="2" t="str">
        <f>_xlfn.XLOOKUP(C3343,Sheet2!$N$3:$N$1000,Sheet2!$O$3:$O$1000,"")</f>
        <v/>
      </c>
      <c r="F3343" s="9" t="str">
        <f t="shared" si="2374"/>
        <v>DI</v>
      </c>
      <c r="G3343" s="4" t="str">
        <f t="shared" si="2365"/>
        <v>311</v>
      </c>
      <c r="H3343" s="4">
        <f t="shared" si="2366"/>
        <v>104</v>
      </c>
      <c r="I3343" s="6">
        <f t="shared" si="2330"/>
        <v>1</v>
      </c>
      <c r="J3343" s="6">
        <f t="shared" si="2331"/>
        <v>4</v>
      </c>
      <c r="K3343" s="6">
        <f t="shared" si="2332"/>
        <v>4</v>
      </c>
      <c r="L3343" s="6">
        <f t="shared" si="2333"/>
        <v>5</v>
      </c>
      <c r="M3343" s="6">
        <f t="shared" si="2334"/>
        <v>0</v>
      </c>
      <c r="N3343" s="6">
        <f t="shared" si="2335"/>
        <v>4</v>
      </c>
      <c r="O3343" s="13">
        <f t="shared" si="2336"/>
        <v>25</v>
      </c>
      <c r="P3343" s="4">
        <f t="shared" si="2337"/>
        <v>6</v>
      </c>
      <c r="Q3343" s="4">
        <f t="shared" si="2338"/>
        <v>1</v>
      </c>
      <c r="R3343">
        <f t="shared" si="2339"/>
        <v>104</v>
      </c>
      <c r="S3343" s="4">
        <f t="shared" si="2340"/>
        <v>1</v>
      </c>
      <c r="T3343" s="15">
        <f t="shared" si="2341"/>
        <v>0</v>
      </c>
      <c r="U3343" s="4">
        <f t="shared" si="2342"/>
        <v>2</v>
      </c>
      <c r="V3343" s="4">
        <f t="shared" si="2343"/>
        <v>1</v>
      </c>
      <c r="W3343" s="4">
        <f t="shared" si="2344"/>
        <v>1</v>
      </c>
      <c r="X3343" s="6">
        <f t="shared" si="2345"/>
        <v>1</v>
      </c>
      <c r="Y3343" s="4">
        <f t="shared" si="2346"/>
        <v>0</v>
      </c>
      <c r="Z3343" s="6">
        <f t="shared" si="2347"/>
        <v>0</v>
      </c>
      <c r="AA3343" s="18">
        <f t="shared" si="2348"/>
        <v>4</v>
      </c>
      <c r="AB3343" s="9" t="str">
        <f t="shared" si="2372"/>
        <v>+104</v>
      </c>
      <c r="AC3343" s="9" t="str">
        <f>_xlfn.XLOOKUP(R3343,Sheet2!$H$3:$H$258,Sheet2!$I$3:$I$258,"-----")</f>
        <v>ZB7</v>
      </c>
      <c r="AD3343" s="9" t="str">
        <f>_xlfn.XLOOKUP(VALUE(AE3343),Sheet2!$N$3:$N$1000,Sheet2!$O$3:$O$1000,"********")</f>
        <v>********</v>
      </c>
      <c r="AE3343" t="str">
        <f t="shared" si="2369"/>
        <v>431</v>
      </c>
      <c r="AF3343" s="9" t="str">
        <f>IF(R3343&lt;200,"+"&amp;TEXT(R3343,"0"),"-"&amp;TEXT(_xlfn.XLOOKUP(R3343,Sheet2!$K$3:$K$130,Sheet2!$L$3:$L$130,"-----"),"0"))</f>
        <v>+104</v>
      </c>
      <c r="AG3343" s="9" t="str">
        <f t="shared" si="2349"/>
        <v/>
      </c>
      <c r="AH3343" s="9" t="str">
        <f t="shared" si="2350"/>
        <v>JSR +104</v>
      </c>
      <c r="AI3343" t="str">
        <f t="shared" si="2351"/>
        <v>1,+104</v>
      </c>
      <c r="AJ3343" s="16" t="str">
        <f t="shared" si="2352"/>
        <v>+104</v>
      </c>
      <c r="AK3343" t="str">
        <f t="shared" si="2353"/>
        <v>NEGL 2,1,SZR</v>
      </c>
      <c r="AL3343" s="4" t="str">
        <f t="shared" si="2354"/>
        <v>NEG</v>
      </c>
      <c r="AM3343" s="4" t="str">
        <f t="shared" si="2355"/>
        <v>L</v>
      </c>
      <c r="AN3343" s="4" t="str">
        <f t="shared" si="2356"/>
        <v/>
      </c>
      <c r="AO3343" s="4" t="str">
        <f t="shared" si="2357"/>
        <v/>
      </c>
      <c r="AP3343" s="15" t="str">
        <f t="shared" si="2358"/>
        <v>,SZR</v>
      </c>
      <c r="AQ3343" s="9" t="str">
        <f>_xlfn.XLOOKUP(D3343,Sheet2!$E$3:$E$101,Sheet2!$F$3:$F$101,"******************")</f>
        <v>******************</v>
      </c>
      <c r="AR3343" s="33" t="str">
        <f t="shared" si="2370"/>
        <v>DIAS 1,MAP2</v>
      </c>
      <c r="AS3343" s="9" t="str">
        <f t="shared" si="2371"/>
        <v>DIAS</v>
      </c>
      <c r="AT3343" s="4">
        <f t="shared" si="2359"/>
        <v>1</v>
      </c>
      <c r="AU3343" s="6">
        <f t="shared" si="2360"/>
        <v>1</v>
      </c>
      <c r="AV3343" s="4" t="str">
        <f t="shared" si="2373"/>
        <v>S</v>
      </c>
      <c r="AW3343" s="4">
        <f t="shared" si="2361"/>
        <v>4</v>
      </c>
      <c r="AX3343" s="4" t="str">
        <f>_xlfn.XLOOKUP(AW3343,Sheet2!$Q$3:$Q$66,Sheet2!$R$3:$R$66,"**")</f>
        <v>MAP2</v>
      </c>
      <c r="AY3343" s="4">
        <f t="shared" si="2362"/>
        <v>1</v>
      </c>
      <c r="AZ3343" s="16" t="str">
        <f t="shared" si="2363"/>
        <v>SKPBZ</v>
      </c>
    </row>
    <row r="3344" spans="2:52" x14ac:dyDescent="0.35">
      <c r="B3344" s="3">
        <f t="shared" si="2367"/>
        <v>39</v>
      </c>
      <c r="C3344" s="1">
        <f t="shared" si="2368"/>
        <v>326</v>
      </c>
      <c r="D3344" s="2">
        <v>45523</v>
      </c>
      <c r="E3344" s="2" t="str">
        <f>_xlfn.XLOOKUP(C3344,Sheet2!$N$3:$N$1000,Sheet2!$O$3:$O$1000,"")</f>
        <v/>
      </c>
      <c r="F3344" s="9" t="str">
        <f t="shared" si="2374"/>
        <v>SK</v>
      </c>
      <c r="G3344" s="4" t="str">
        <f t="shared" si="2365"/>
        <v>113</v>
      </c>
      <c r="H3344" s="4">
        <f t="shared" si="2366"/>
        <v>123</v>
      </c>
      <c r="I3344" s="6">
        <f t="shared" si="2330"/>
        <v>0</v>
      </c>
      <c r="J3344" s="6">
        <f t="shared" si="2331"/>
        <v>4</v>
      </c>
      <c r="K3344" s="6">
        <f t="shared" si="2332"/>
        <v>5</v>
      </c>
      <c r="L3344" s="6">
        <f t="shared" si="2333"/>
        <v>5</v>
      </c>
      <c r="M3344" s="6">
        <f t="shared" si="2334"/>
        <v>2</v>
      </c>
      <c r="N3344" s="6">
        <f t="shared" si="2335"/>
        <v>3</v>
      </c>
      <c r="O3344" s="13">
        <f t="shared" si="2336"/>
        <v>9</v>
      </c>
      <c r="P3344" s="4">
        <f t="shared" si="2337"/>
        <v>2</v>
      </c>
      <c r="Q3344" s="4">
        <f t="shared" si="2338"/>
        <v>1</v>
      </c>
      <c r="R3344">
        <f t="shared" si="2339"/>
        <v>123</v>
      </c>
      <c r="S3344" s="4">
        <f t="shared" si="2340"/>
        <v>3</v>
      </c>
      <c r="T3344" s="15">
        <f t="shared" si="2341"/>
        <v>0</v>
      </c>
      <c r="U3344" s="4">
        <f t="shared" si="2342"/>
        <v>2</v>
      </c>
      <c r="V3344" s="4">
        <f t="shared" si="2343"/>
        <v>1</v>
      </c>
      <c r="W3344" s="4">
        <f t="shared" si="2344"/>
        <v>3</v>
      </c>
      <c r="X3344" s="6">
        <f t="shared" si="2345"/>
        <v>1</v>
      </c>
      <c r="Y3344" s="4">
        <f t="shared" si="2346"/>
        <v>1</v>
      </c>
      <c r="Z3344" s="6">
        <f t="shared" si="2347"/>
        <v>0</v>
      </c>
      <c r="AA3344" s="18">
        <f t="shared" si="2348"/>
        <v>3</v>
      </c>
      <c r="AB3344" s="9" t="str">
        <f t="shared" si="2372"/>
        <v>+123,3</v>
      </c>
      <c r="AC3344" s="9" t="str">
        <f>_xlfn.XLOOKUP(R3344,Sheet2!$H$3:$H$258,Sheet2!$I$3:$I$258,"-----")</f>
        <v>C77</v>
      </c>
      <c r="AD3344" s="9" t="str">
        <f>_xlfn.XLOOKUP(VALUE(AE3344),Sheet2!$N$3:$N$1000,Sheet2!$O$3:$O$1000,"********")</f>
        <v>********</v>
      </c>
      <c r="AE3344" t="str">
        <f t="shared" si="2369"/>
        <v>451</v>
      </c>
      <c r="AF3344" s="9" t="str">
        <f>IF(R3344&lt;200,"+"&amp;TEXT(R3344,"0"),"-"&amp;TEXT(_xlfn.XLOOKUP(R3344,Sheet2!$K$3:$K$130,Sheet2!$L$3:$L$130,"-----"),"0"))</f>
        <v>+123</v>
      </c>
      <c r="AG3344" s="9" t="str">
        <f t="shared" si="2349"/>
        <v/>
      </c>
      <c r="AH3344" s="9" t="str">
        <f t="shared" si="2350"/>
        <v>JSR +123,3</v>
      </c>
      <c r="AI3344" t="str">
        <f t="shared" si="2351"/>
        <v>1,+123,3</v>
      </c>
      <c r="AJ3344" s="16" t="str">
        <f t="shared" si="2352"/>
        <v>+123,3</v>
      </c>
      <c r="AK3344" t="str">
        <f t="shared" si="2353"/>
        <v>INCZL 2,1,SNC</v>
      </c>
      <c r="AL3344" s="4" t="str">
        <f t="shared" si="2354"/>
        <v>INC</v>
      </c>
      <c r="AM3344" s="4" t="str">
        <f t="shared" si="2355"/>
        <v>L</v>
      </c>
      <c r="AN3344" s="4" t="str">
        <f t="shared" si="2356"/>
        <v>Z</v>
      </c>
      <c r="AO3344" s="4" t="str">
        <f t="shared" si="2357"/>
        <v/>
      </c>
      <c r="AP3344" s="15" t="str">
        <f t="shared" si="2358"/>
        <v>,SNC</v>
      </c>
      <c r="AQ3344" s="9" t="str">
        <f>_xlfn.XLOOKUP(D3344,Sheet2!$E$3:$E$101,Sheet2!$F$3:$F$101,"******************")</f>
        <v>******************</v>
      </c>
      <c r="AR3344" s="33" t="str">
        <f t="shared" si="2370"/>
        <v>DIBS 1,DACV</v>
      </c>
      <c r="AS3344" s="9" t="str">
        <f t="shared" si="2371"/>
        <v>DIBS</v>
      </c>
      <c r="AT3344" s="4">
        <f t="shared" si="2359"/>
        <v>1</v>
      </c>
      <c r="AU3344" s="6">
        <f t="shared" si="2360"/>
        <v>1</v>
      </c>
      <c r="AV3344" s="4" t="str">
        <f t="shared" si="2373"/>
        <v>S</v>
      </c>
      <c r="AW3344" s="4">
        <f t="shared" si="2361"/>
        <v>23</v>
      </c>
      <c r="AX3344" s="4" t="str">
        <f>_xlfn.XLOOKUP(AW3344,Sheet2!$Q$3:$Q$66,Sheet2!$R$3:$R$66,"**")</f>
        <v>DACV</v>
      </c>
      <c r="AY3344" s="4">
        <f t="shared" si="2362"/>
        <v>3</v>
      </c>
      <c r="AZ3344" s="16" t="str">
        <f t="shared" si="2363"/>
        <v>SKPBZ</v>
      </c>
    </row>
    <row r="3345" spans="2:52" x14ac:dyDescent="0.35">
      <c r="B3345" s="3">
        <f t="shared" si="2367"/>
        <v>40</v>
      </c>
      <c r="C3345" s="1">
        <f t="shared" si="2368"/>
        <v>327</v>
      </c>
      <c r="D3345" s="2">
        <v>50240</v>
      </c>
      <c r="E3345" s="2" t="str">
        <f>_xlfn.XLOOKUP(C3345,Sheet2!$N$3:$N$1000,Sheet2!$O$3:$O$1000,"")</f>
        <v/>
      </c>
      <c r="F3345" s="9" t="str">
        <f t="shared" si="2374"/>
        <v xml:space="preserve"> P</v>
      </c>
      <c r="G3345" s="4" t="str">
        <f t="shared" si="2365"/>
        <v>120</v>
      </c>
      <c r="H3345" s="4">
        <f t="shared" si="2366"/>
        <v>240</v>
      </c>
      <c r="I3345" s="6">
        <f t="shared" si="2330"/>
        <v>0</v>
      </c>
      <c r="J3345" s="6">
        <f t="shared" si="2331"/>
        <v>5</v>
      </c>
      <c r="K3345" s="6">
        <f t="shared" si="2332"/>
        <v>0</v>
      </c>
      <c r="L3345" s="6">
        <f t="shared" si="2333"/>
        <v>2</v>
      </c>
      <c r="M3345" s="6">
        <f t="shared" si="2334"/>
        <v>4</v>
      </c>
      <c r="N3345" s="6">
        <f t="shared" si="2335"/>
        <v>0</v>
      </c>
      <c r="O3345" s="13">
        <f t="shared" si="2336"/>
        <v>10</v>
      </c>
      <c r="P3345" s="4">
        <f t="shared" si="2337"/>
        <v>2</v>
      </c>
      <c r="Q3345" s="4">
        <f t="shared" si="2338"/>
        <v>2</v>
      </c>
      <c r="R3345">
        <f t="shared" si="2339"/>
        <v>240</v>
      </c>
      <c r="S3345" s="4">
        <f t="shared" si="2340"/>
        <v>0</v>
      </c>
      <c r="T3345" s="15">
        <f t="shared" si="2341"/>
        <v>0</v>
      </c>
      <c r="U3345" s="4">
        <f t="shared" si="2342"/>
        <v>2</v>
      </c>
      <c r="V3345" s="4">
        <f t="shared" si="2343"/>
        <v>2</v>
      </c>
      <c r="W3345" s="4">
        <f t="shared" si="2344"/>
        <v>0</v>
      </c>
      <c r="X3345" s="6">
        <f t="shared" si="2345"/>
        <v>2</v>
      </c>
      <c r="Y3345" s="4">
        <f t="shared" si="2346"/>
        <v>2</v>
      </c>
      <c r="Z3345" s="6">
        <f t="shared" si="2347"/>
        <v>0</v>
      </c>
      <c r="AA3345" s="18">
        <f t="shared" si="2348"/>
        <v>0</v>
      </c>
      <c r="AB3345" s="9" t="str">
        <f t="shared" si="2372"/>
        <v>I.SETP</v>
      </c>
      <c r="AC3345" s="9" t="str">
        <f>_xlfn.XLOOKUP(R3345,Sheet2!$H$3:$H$258,Sheet2!$I$3:$I$258,"-----")</f>
        <v>I.SETP</v>
      </c>
      <c r="AD3345" s="9" t="str">
        <f>_xlfn.XLOOKUP(VALUE(AE3345),Sheet2!$N$3:$N$1000,Sheet2!$O$3:$O$1000,"********")</f>
        <v>********</v>
      </c>
      <c r="AE3345" t="str">
        <f t="shared" si="2369"/>
        <v>167</v>
      </c>
      <c r="AF3345" s="9" t="str">
        <f>IF(R3345&lt;200,"+"&amp;TEXT(R3345,"0"),"-"&amp;TEXT(_xlfn.XLOOKUP(R3345,Sheet2!$K$3:$K$130,Sheet2!$L$3:$L$130,"-----"),"0"))</f>
        <v>-140</v>
      </c>
      <c r="AG3345" s="9" t="str">
        <f t="shared" si="2349"/>
        <v/>
      </c>
      <c r="AH3345" s="9" t="str">
        <f t="shared" si="2350"/>
        <v>ISZ I.SETP</v>
      </c>
      <c r="AI3345" t="str">
        <f t="shared" si="2351"/>
        <v>2,I.SETP</v>
      </c>
      <c r="AJ3345" s="16" t="str">
        <f t="shared" si="2352"/>
        <v>I.SETP</v>
      </c>
      <c r="AK3345" t="str">
        <f t="shared" si="2353"/>
        <v>COMOR 2,2</v>
      </c>
      <c r="AL3345" s="4" t="str">
        <f t="shared" si="2354"/>
        <v>COM</v>
      </c>
      <c r="AM3345" s="4" t="str">
        <f t="shared" si="2355"/>
        <v>R</v>
      </c>
      <c r="AN3345" s="4" t="str">
        <f t="shared" si="2356"/>
        <v>O</v>
      </c>
      <c r="AO3345" s="4" t="str">
        <f t="shared" si="2357"/>
        <v/>
      </c>
      <c r="AP3345" s="15" t="str">
        <f t="shared" si="2358"/>
        <v/>
      </c>
      <c r="AQ3345" s="9" t="str">
        <f>_xlfn.XLOOKUP(D3345,Sheet2!$E$3:$E$101,Sheet2!$F$3:$F$101,"******************")</f>
        <v>******************</v>
      </c>
      <c r="AR3345" s="33" t="str">
        <f t="shared" si="2370"/>
        <v>NIOC **</v>
      </c>
      <c r="AS3345" s="9" t="str">
        <f t="shared" si="2371"/>
        <v>DOCC</v>
      </c>
      <c r="AT3345" s="4">
        <f t="shared" si="2359"/>
        <v>2</v>
      </c>
      <c r="AU3345" s="6">
        <f t="shared" si="2360"/>
        <v>2</v>
      </c>
      <c r="AV3345" s="4" t="str">
        <f t="shared" si="2373"/>
        <v>C</v>
      </c>
      <c r="AW3345" s="4">
        <f t="shared" si="2361"/>
        <v>40</v>
      </c>
      <c r="AX3345" s="4" t="str">
        <f>_xlfn.XLOOKUP(AW3345,Sheet2!$Q$3:$Q$66,Sheet2!$R$3:$R$66,"**")</f>
        <v>**</v>
      </c>
      <c r="AY3345" s="4">
        <f t="shared" si="2362"/>
        <v>0</v>
      </c>
      <c r="AZ3345" s="16" t="str">
        <f t="shared" si="2363"/>
        <v>SKPDN</v>
      </c>
    </row>
    <row r="3346" spans="2:52" x14ac:dyDescent="0.35">
      <c r="B3346" s="3">
        <f t="shared" si="2367"/>
        <v>41</v>
      </c>
      <c r="C3346" s="1">
        <f t="shared" si="2368"/>
        <v>330</v>
      </c>
      <c r="D3346" s="2">
        <v>141501</v>
      </c>
      <c r="E3346" s="2" t="str">
        <f>_xlfn.XLOOKUP(C3346,Sheet2!$N$3:$N$1000,Sheet2!$O$3:$O$1000,"")</f>
        <v/>
      </c>
      <c r="F3346" s="9" t="str">
        <f t="shared" si="2374"/>
        <v>AC</v>
      </c>
      <c r="G3346" s="4" t="str">
        <f t="shared" ref="G3346:G3410" si="2375">DEC2OCT((2*(OCT2DEC(I3346*100)+OCT2DEC(J3346*10)+K3346))+INT(L3346/4))</f>
        <v>303</v>
      </c>
      <c r="H3346" s="4">
        <f t="shared" ref="H3346:H3410" si="2376">(MOD(L3346,4)*100)+(M3346*10)+N3346</f>
        <v>101</v>
      </c>
      <c r="I3346" s="6">
        <f t="shared" si="2330"/>
        <v>1</v>
      </c>
      <c r="J3346" s="6">
        <f t="shared" si="2331"/>
        <v>4</v>
      </c>
      <c r="K3346" s="6">
        <f t="shared" si="2332"/>
        <v>1</v>
      </c>
      <c r="L3346" s="6">
        <f t="shared" si="2333"/>
        <v>5</v>
      </c>
      <c r="M3346" s="6">
        <f t="shared" si="2334"/>
        <v>0</v>
      </c>
      <c r="N3346" s="6">
        <f t="shared" si="2335"/>
        <v>1</v>
      </c>
      <c r="O3346" s="13">
        <f t="shared" si="2336"/>
        <v>24</v>
      </c>
      <c r="P3346" s="4">
        <f t="shared" si="2337"/>
        <v>6</v>
      </c>
      <c r="Q3346" s="4">
        <f t="shared" si="2338"/>
        <v>0</v>
      </c>
      <c r="R3346">
        <f t="shared" si="2339"/>
        <v>101</v>
      </c>
      <c r="S3346" s="4">
        <f t="shared" si="2340"/>
        <v>3</v>
      </c>
      <c r="T3346" s="15">
        <f t="shared" si="2341"/>
        <v>0</v>
      </c>
      <c r="U3346" s="4">
        <f t="shared" si="2342"/>
        <v>2</v>
      </c>
      <c r="V3346" s="4">
        <f t="shared" si="2343"/>
        <v>0</v>
      </c>
      <c r="W3346" s="4">
        <f t="shared" si="2344"/>
        <v>3</v>
      </c>
      <c r="X3346" s="6">
        <f t="shared" si="2345"/>
        <v>1</v>
      </c>
      <c r="Y3346" s="4">
        <f t="shared" si="2346"/>
        <v>0</v>
      </c>
      <c r="Z3346" s="6">
        <f t="shared" si="2347"/>
        <v>0</v>
      </c>
      <c r="AA3346" s="18">
        <f t="shared" si="2348"/>
        <v>1</v>
      </c>
      <c r="AB3346" s="9" t="str">
        <f t="shared" si="2372"/>
        <v>+101,3</v>
      </c>
      <c r="AC3346" s="9" t="str">
        <f>_xlfn.XLOOKUP(R3346,Sheet2!$H$3:$H$258,Sheet2!$I$3:$I$258,"-----")</f>
        <v>ZB10</v>
      </c>
      <c r="AD3346" s="9" t="str">
        <f>_xlfn.XLOOKUP(VALUE(AE3346),Sheet2!$N$3:$N$1000,Sheet2!$O$3:$O$1000,"********")</f>
        <v>********</v>
      </c>
      <c r="AE3346" t="str">
        <f t="shared" si="2369"/>
        <v>431</v>
      </c>
      <c r="AF3346" s="9" t="str">
        <f>IF(R3346&lt;200,"+"&amp;TEXT(R3346,"0"),"-"&amp;TEXT(_xlfn.XLOOKUP(R3346,Sheet2!$K$3:$K$130,Sheet2!$L$3:$L$130,"-----"),"0"))</f>
        <v>+101</v>
      </c>
      <c r="AG3346" s="9" t="str">
        <f t="shared" si="2349"/>
        <v/>
      </c>
      <c r="AH3346" s="9" t="str">
        <f t="shared" si="2350"/>
        <v>JMP +101,3</v>
      </c>
      <c r="AI3346" t="str">
        <f t="shared" si="2351"/>
        <v>0,+101,3</v>
      </c>
      <c r="AJ3346" s="16" t="str">
        <f t="shared" si="2352"/>
        <v>+101,3</v>
      </c>
      <c r="AK3346" t="str">
        <f t="shared" si="2353"/>
        <v>INCL 2,0,SKP</v>
      </c>
      <c r="AL3346" s="4" t="str">
        <f t="shared" si="2354"/>
        <v>INC</v>
      </c>
      <c r="AM3346" s="4" t="str">
        <f t="shared" si="2355"/>
        <v>L</v>
      </c>
      <c r="AN3346" s="4" t="str">
        <f t="shared" si="2356"/>
        <v/>
      </c>
      <c r="AO3346" s="4" t="str">
        <f t="shared" si="2357"/>
        <v/>
      </c>
      <c r="AP3346" s="15" t="str">
        <f t="shared" si="2358"/>
        <v>,SKP</v>
      </c>
      <c r="AQ3346" s="9" t="str">
        <f>_xlfn.XLOOKUP(D3346,Sheet2!$E$3:$E$101,Sheet2!$F$3:$F$101,"******************")</f>
        <v>******************</v>
      </c>
      <c r="AR3346" s="33" t="str">
        <f t="shared" si="2370"/>
        <v>DIBS 0,MDV</v>
      </c>
      <c r="AS3346" s="9" t="str">
        <f t="shared" si="2371"/>
        <v>DIBS</v>
      </c>
      <c r="AT3346" s="4">
        <f t="shared" si="2359"/>
        <v>0</v>
      </c>
      <c r="AU3346" s="6">
        <f t="shared" si="2360"/>
        <v>1</v>
      </c>
      <c r="AV3346" s="4" t="str">
        <f t="shared" si="2373"/>
        <v>S</v>
      </c>
      <c r="AW3346" s="4">
        <f t="shared" si="2361"/>
        <v>1</v>
      </c>
      <c r="AX3346" s="4" t="str">
        <f>_xlfn.XLOOKUP(AW3346,Sheet2!$Q$3:$Q$66,Sheet2!$R$3:$R$66,"**")</f>
        <v>MDV</v>
      </c>
      <c r="AY3346" s="4">
        <f t="shared" si="2362"/>
        <v>3</v>
      </c>
      <c r="AZ3346" s="16" t="str">
        <f t="shared" si="2363"/>
        <v>SKPBZ</v>
      </c>
    </row>
    <row r="3347" spans="2:52" x14ac:dyDescent="0.35">
      <c r="B3347" s="3">
        <f t="shared" si="2367"/>
        <v>42</v>
      </c>
      <c r="C3347" s="1">
        <f t="shared" si="2368"/>
        <v>331</v>
      </c>
      <c r="D3347" s="2">
        <v>113</v>
      </c>
      <c r="E3347" s="2" t="str">
        <f>_xlfn.XLOOKUP(C3347,Sheet2!$N$3:$N$1000,Sheet2!$O$3:$O$1000,"")</f>
        <v/>
      </c>
      <c r="F3347" s="9" t="str">
        <f t="shared" si="2374"/>
        <v>K&lt;NULL&gt;</v>
      </c>
      <c r="G3347" s="4" t="str">
        <f t="shared" si="2375"/>
        <v>0</v>
      </c>
      <c r="H3347" s="4">
        <f t="shared" si="2376"/>
        <v>113</v>
      </c>
      <c r="I3347" s="6">
        <f t="shared" si="2330"/>
        <v>0</v>
      </c>
      <c r="J3347" s="6">
        <f t="shared" si="2331"/>
        <v>0</v>
      </c>
      <c r="K3347" s="6">
        <f t="shared" si="2332"/>
        <v>0</v>
      </c>
      <c r="L3347" s="6">
        <f t="shared" si="2333"/>
        <v>1</v>
      </c>
      <c r="M3347" s="6">
        <f t="shared" si="2334"/>
        <v>1</v>
      </c>
      <c r="N3347" s="6">
        <f t="shared" si="2335"/>
        <v>3</v>
      </c>
      <c r="O3347" s="13">
        <f t="shared" si="2336"/>
        <v>0</v>
      </c>
      <c r="P3347" s="4">
        <f t="shared" si="2337"/>
        <v>0</v>
      </c>
      <c r="Q3347" s="4">
        <f t="shared" si="2338"/>
        <v>0</v>
      </c>
      <c r="R3347">
        <f t="shared" si="2339"/>
        <v>113</v>
      </c>
      <c r="S3347" s="4">
        <f t="shared" si="2340"/>
        <v>0</v>
      </c>
      <c r="T3347" s="15">
        <f t="shared" si="2341"/>
        <v>0</v>
      </c>
      <c r="U3347" s="4">
        <f t="shared" si="2342"/>
        <v>0</v>
      </c>
      <c r="V3347" s="4">
        <f t="shared" si="2343"/>
        <v>0</v>
      </c>
      <c r="W3347" s="4">
        <f t="shared" si="2344"/>
        <v>0</v>
      </c>
      <c r="X3347" s="6">
        <f t="shared" si="2345"/>
        <v>1</v>
      </c>
      <c r="Y3347" s="4">
        <f t="shared" si="2346"/>
        <v>0</v>
      </c>
      <c r="Z3347" s="6">
        <f t="shared" si="2347"/>
        <v>1</v>
      </c>
      <c r="AA3347" s="18">
        <f t="shared" si="2348"/>
        <v>3</v>
      </c>
      <c r="AB3347" s="9" t="str">
        <f t="shared" si="2372"/>
        <v>TRCL</v>
      </c>
      <c r="AC3347" s="9" t="str">
        <f>_xlfn.XLOOKUP(R3347,Sheet2!$H$3:$H$258,Sheet2!$I$3:$I$258,"-----")</f>
        <v>TRCL</v>
      </c>
      <c r="AD3347" s="9" t="str">
        <f>_xlfn.XLOOKUP(VALUE(AE3347),Sheet2!$N$3:$N$1000,Sheet2!$O$3:$O$1000,"********")</f>
        <v>********</v>
      </c>
      <c r="AE3347" t="str">
        <f t="shared" si="2369"/>
        <v>444</v>
      </c>
      <c r="AF3347" s="9" t="str">
        <f>IF(R3347&lt;200,"+"&amp;TEXT(R3347,"0"),"-"&amp;TEXT(_xlfn.XLOOKUP(R3347,Sheet2!$K$3:$K$130,Sheet2!$L$3:$L$130,"-----"),"0"))</f>
        <v>+113</v>
      </c>
      <c r="AG3347" s="9" t="str">
        <f t="shared" si="2349"/>
        <v/>
      </c>
      <c r="AH3347" s="9" t="str">
        <f t="shared" si="2350"/>
        <v>JMP TRCL</v>
      </c>
      <c r="AI3347" t="str">
        <f t="shared" si="2351"/>
        <v>0,TRCL</v>
      </c>
      <c r="AJ3347" s="16" t="str">
        <f t="shared" si="2352"/>
        <v>TRCL</v>
      </c>
      <c r="AK3347" t="str">
        <f t="shared" si="2353"/>
        <v>COML# 0,0,SNC</v>
      </c>
      <c r="AL3347" s="4" t="str">
        <f t="shared" si="2354"/>
        <v>COM</v>
      </c>
      <c r="AM3347" s="4" t="str">
        <f t="shared" si="2355"/>
        <v>L</v>
      </c>
      <c r="AN3347" s="4" t="str">
        <f t="shared" si="2356"/>
        <v/>
      </c>
      <c r="AO3347" s="4" t="str">
        <f t="shared" si="2357"/>
        <v>#</v>
      </c>
      <c r="AP3347" s="15" t="str">
        <f t="shared" si="2358"/>
        <v>,SNC</v>
      </c>
      <c r="AQ3347" s="9" t="str">
        <f>_xlfn.XLOOKUP(D3347,Sheet2!$E$3:$E$101,Sheet2!$F$3:$F$101,"******************")</f>
        <v>******************</v>
      </c>
      <c r="AR3347" s="33" t="str">
        <f t="shared" si="2370"/>
        <v>NIOS PTP</v>
      </c>
      <c r="AS3347" s="9" t="str">
        <f t="shared" si="2371"/>
        <v>DOCS</v>
      </c>
      <c r="AT3347" s="4">
        <f t="shared" si="2359"/>
        <v>0</v>
      </c>
      <c r="AU3347" s="6">
        <f t="shared" si="2360"/>
        <v>1</v>
      </c>
      <c r="AV3347" s="4" t="str">
        <f t="shared" si="2373"/>
        <v>S</v>
      </c>
      <c r="AW3347" s="4">
        <f t="shared" si="2361"/>
        <v>13</v>
      </c>
      <c r="AX3347" s="4" t="str">
        <f>_xlfn.XLOOKUP(AW3347,Sheet2!$Q$3:$Q$66,Sheet2!$R$3:$R$66,"**")</f>
        <v>PTP</v>
      </c>
      <c r="AY3347" s="4">
        <f t="shared" si="2362"/>
        <v>0</v>
      </c>
      <c r="AZ3347" s="16" t="str">
        <f t="shared" si="2363"/>
        <v>SKPBZ</v>
      </c>
    </row>
    <row r="3348" spans="2:52" x14ac:dyDescent="0.35">
      <c r="B3348" s="3">
        <f t="shared" si="2367"/>
        <v>43</v>
      </c>
      <c r="C3348" s="1">
        <f t="shared" si="2368"/>
        <v>332</v>
      </c>
      <c r="D3348" s="2">
        <v>26640</v>
      </c>
      <c r="E3348" s="2" t="str">
        <f>_xlfn.XLOOKUP(C3348,Sheet2!$N$3:$N$1000,Sheet2!$O$3:$O$1000,"")</f>
        <v>MSG4</v>
      </c>
      <c r="F3348" s="9" t="str">
        <f t="shared" si="2374"/>
        <v xml:space="preserve"> -</v>
      </c>
      <c r="G3348" s="4" t="str">
        <f t="shared" si="2375"/>
        <v>55</v>
      </c>
      <c r="H3348" s="4">
        <f t="shared" si="2376"/>
        <v>240</v>
      </c>
      <c r="I3348" s="6">
        <f t="shared" si="2330"/>
        <v>0</v>
      </c>
      <c r="J3348" s="6">
        <f t="shared" si="2331"/>
        <v>2</v>
      </c>
      <c r="K3348" s="6">
        <f t="shared" si="2332"/>
        <v>6</v>
      </c>
      <c r="L3348" s="6">
        <f t="shared" si="2333"/>
        <v>6</v>
      </c>
      <c r="M3348" s="6">
        <f t="shared" si="2334"/>
        <v>4</v>
      </c>
      <c r="N3348" s="6">
        <f t="shared" si="2335"/>
        <v>0</v>
      </c>
      <c r="O3348" s="13">
        <f t="shared" si="2336"/>
        <v>5</v>
      </c>
      <c r="P3348" s="4">
        <f t="shared" si="2337"/>
        <v>1</v>
      </c>
      <c r="Q3348" s="4">
        <f t="shared" si="2338"/>
        <v>1</v>
      </c>
      <c r="R3348">
        <f t="shared" si="2339"/>
        <v>240</v>
      </c>
      <c r="S3348" s="4">
        <f t="shared" si="2340"/>
        <v>1</v>
      </c>
      <c r="T3348" s="15">
        <f t="shared" si="2341"/>
        <v>1</v>
      </c>
      <c r="U3348" s="4">
        <f t="shared" si="2342"/>
        <v>1</v>
      </c>
      <c r="V3348" s="4">
        <f t="shared" si="2343"/>
        <v>1</v>
      </c>
      <c r="W3348" s="4">
        <f t="shared" si="2344"/>
        <v>5</v>
      </c>
      <c r="X3348" s="6">
        <f t="shared" si="2345"/>
        <v>2</v>
      </c>
      <c r="Y3348" s="4">
        <f t="shared" si="2346"/>
        <v>2</v>
      </c>
      <c r="Z3348" s="6">
        <f t="shared" si="2347"/>
        <v>0</v>
      </c>
      <c r="AA3348" s="18">
        <f t="shared" si="2348"/>
        <v>0</v>
      </c>
      <c r="AB3348" s="9" t="str">
        <f t="shared" si="2372"/>
        <v>-140</v>
      </c>
      <c r="AC3348" s="9" t="str">
        <f>_xlfn.XLOOKUP(R3348,Sheet2!$H$3:$H$258,Sheet2!$I$3:$I$258,"-----")</f>
        <v>I.SETP</v>
      </c>
      <c r="AD3348" s="9" t="str">
        <f>_xlfn.XLOOKUP(VALUE(AE3348),Sheet2!$N$3:$N$1000,Sheet2!$O$3:$O$1000,"********")</f>
        <v>********</v>
      </c>
      <c r="AE3348" t="str">
        <f t="shared" si="2369"/>
        <v>172</v>
      </c>
      <c r="AF3348" s="9" t="str">
        <f>IF(R3348&lt;200,"+"&amp;TEXT(R3348,"0"),"-"&amp;TEXT(_xlfn.XLOOKUP(R3348,Sheet2!$K$3:$K$130,Sheet2!$L$3:$L$130,"-----"),"0"))</f>
        <v>-140</v>
      </c>
      <c r="AG3348" s="9" t="str">
        <f t="shared" si="2349"/>
        <v>@</v>
      </c>
      <c r="AH3348" s="9" t="str">
        <f t="shared" si="2350"/>
        <v>JSR @-140</v>
      </c>
      <c r="AI3348" t="str">
        <f t="shared" si="2351"/>
        <v>1,@-140</v>
      </c>
      <c r="AJ3348" s="16" t="str">
        <f t="shared" si="2352"/>
        <v>@-140</v>
      </c>
      <c r="AK3348" t="str">
        <f t="shared" si="2353"/>
        <v>SUBOR 1,1</v>
      </c>
      <c r="AL3348" s="4" t="str">
        <f t="shared" si="2354"/>
        <v>SUB</v>
      </c>
      <c r="AM3348" s="4" t="str">
        <f t="shared" si="2355"/>
        <v>R</v>
      </c>
      <c r="AN3348" s="4" t="str">
        <f t="shared" si="2356"/>
        <v>O</v>
      </c>
      <c r="AO3348" s="4" t="str">
        <f t="shared" si="2357"/>
        <v/>
      </c>
      <c r="AP3348" s="15" t="str">
        <f t="shared" si="2358"/>
        <v/>
      </c>
      <c r="AQ3348" s="9" t="str">
        <f>_xlfn.XLOOKUP(D3348,Sheet2!$E$3:$E$101,Sheet2!$F$3:$F$101,"******************")</f>
        <v>******************</v>
      </c>
      <c r="AR3348" s="33" t="str">
        <f t="shared" si="2370"/>
        <v>DICC 1,**</v>
      </c>
      <c r="AS3348" s="9" t="str">
        <f t="shared" si="2371"/>
        <v>DICC</v>
      </c>
      <c r="AT3348" s="4">
        <f t="shared" si="2359"/>
        <v>1</v>
      </c>
      <c r="AU3348" s="6">
        <f t="shared" si="2360"/>
        <v>2</v>
      </c>
      <c r="AV3348" s="4" t="str">
        <f t="shared" si="2373"/>
        <v>C</v>
      </c>
      <c r="AW3348" s="4">
        <f t="shared" si="2361"/>
        <v>40</v>
      </c>
      <c r="AX3348" s="4" t="str">
        <f>_xlfn.XLOOKUP(AW3348,Sheet2!$Q$3:$Q$66,Sheet2!$R$3:$R$66,"**")</f>
        <v>**</v>
      </c>
      <c r="AY3348" s="4">
        <f t="shared" si="2362"/>
        <v>5</v>
      </c>
      <c r="AZ3348" s="16" t="str">
        <f t="shared" si="2363"/>
        <v>SKPDN</v>
      </c>
    </row>
    <row r="3349" spans="2:52" x14ac:dyDescent="0.35">
      <c r="B3349" s="3">
        <f t="shared" si="2367"/>
        <v>44</v>
      </c>
      <c r="C3349" s="1">
        <f t="shared" si="2368"/>
        <v>333</v>
      </c>
      <c r="D3349" s="2">
        <v>26477</v>
      </c>
      <c r="E3349" s="2" t="str">
        <f>_xlfn.XLOOKUP(C3349,Sheet2!$N$3:$N$1000,Sheet2!$O$3:$O$1000,"")</f>
        <v/>
      </c>
      <c r="F3349" s="9" t="str">
        <f t="shared" si="2374"/>
        <v>?-</v>
      </c>
      <c r="G3349" s="4" t="str">
        <f t="shared" si="2375"/>
        <v>55</v>
      </c>
      <c r="H3349" s="4">
        <f t="shared" si="2376"/>
        <v>77</v>
      </c>
      <c r="I3349" s="6">
        <f t="shared" si="2330"/>
        <v>0</v>
      </c>
      <c r="J3349" s="6">
        <f t="shared" si="2331"/>
        <v>2</v>
      </c>
      <c r="K3349" s="6">
        <f t="shared" si="2332"/>
        <v>6</v>
      </c>
      <c r="L3349" s="6">
        <f t="shared" si="2333"/>
        <v>4</v>
      </c>
      <c r="M3349" s="6">
        <f t="shared" si="2334"/>
        <v>7</v>
      </c>
      <c r="N3349" s="6">
        <f t="shared" si="2335"/>
        <v>7</v>
      </c>
      <c r="O3349" s="13">
        <f t="shared" si="2336"/>
        <v>5</v>
      </c>
      <c r="P3349" s="4">
        <f t="shared" si="2337"/>
        <v>1</v>
      </c>
      <c r="Q3349" s="4">
        <f t="shared" si="2338"/>
        <v>1</v>
      </c>
      <c r="R3349">
        <f t="shared" si="2339"/>
        <v>77</v>
      </c>
      <c r="S3349" s="4">
        <f t="shared" si="2340"/>
        <v>1</v>
      </c>
      <c r="T3349" s="15">
        <f t="shared" si="2341"/>
        <v>1</v>
      </c>
      <c r="U3349" s="4">
        <f t="shared" si="2342"/>
        <v>1</v>
      </c>
      <c r="V3349" s="4">
        <f t="shared" si="2343"/>
        <v>1</v>
      </c>
      <c r="W3349" s="4">
        <f t="shared" si="2344"/>
        <v>5</v>
      </c>
      <c r="X3349" s="6">
        <f t="shared" si="2345"/>
        <v>0</v>
      </c>
      <c r="Y3349" s="4">
        <f t="shared" si="2346"/>
        <v>3</v>
      </c>
      <c r="Z3349" s="6">
        <f t="shared" si="2347"/>
        <v>1</v>
      </c>
      <c r="AA3349" s="18">
        <f t="shared" si="2348"/>
        <v>7</v>
      </c>
      <c r="AB3349" s="9" t="str">
        <f t="shared" si="2372"/>
        <v>+77</v>
      </c>
      <c r="AC3349" s="9" t="str">
        <f>_xlfn.XLOOKUP(R3349,Sheet2!$H$3:$H$258,Sheet2!$I$3:$I$258,"-----")</f>
        <v>ZB12</v>
      </c>
      <c r="AD3349" s="9" t="str">
        <f>_xlfn.XLOOKUP(VALUE(AE3349),Sheet2!$N$3:$N$1000,Sheet2!$O$3:$O$1000,"********")</f>
        <v>********</v>
      </c>
      <c r="AE3349" t="str">
        <f t="shared" si="2369"/>
        <v>432</v>
      </c>
      <c r="AF3349" s="9" t="str">
        <f>IF(R3349&lt;200,"+"&amp;TEXT(R3349,"0"),"-"&amp;TEXT(_xlfn.XLOOKUP(R3349,Sheet2!$K$3:$K$130,Sheet2!$L$3:$L$130,"-----"),"0"))</f>
        <v>+77</v>
      </c>
      <c r="AG3349" s="9" t="str">
        <f t="shared" si="2349"/>
        <v>@</v>
      </c>
      <c r="AH3349" s="9" t="str">
        <f t="shared" si="2350"/>
        <v>JSR @+77</v>
      </c>
      <c r="AI3349" t="str">
        <f t="shared" si="2351"/>
        <v>1,@+77</v>
      </c>
      <c r="AJ3349" s="16" t="str">
        <f t="shared" si="2352"/>
        <v>@+77</v>
      </c>
      <c r="AK3349" t="str">
        <f t="shared" si="2353"/>
        <v>SUBC# 1,1,SBN</v>
      </c>
      <c r="AL3349" s="4" t="str">
        <f t="shared" si="2354"/>
        <v>SUB</v>
      </c>
      <c r="AM3349" s="4" t="str">
        <f t="shared" si="2355"/>
        <v/>
      </c>
      <c r="AN3349" s="4" t="str">
        <f t="shared" si="2356"/>
        <v>C</v>
      </c>
      <c r="AO3349" s="4" t="str">
        <f t="shared" si="2357"/>
        <v>#</v>
      </c>
      <c r="AP3349" s="15" t="str">
        <f t="shared" si="2358"/>
        <v>,SBN</v>
      </c>
      <c r="AQ3349" s="9" t="str">
        <f>_xlfn.XLOOKUP(D3349,Sheet2!$E$3:$E$101,Sheet2!$F$3:$F$101,"******************")</f>
        <v>******************</v>
      </c>
      <c r="AR3349" s="33" t="str">
        <f t="shared" si="2370"/>
        <v>DIC 1,CPU</v>
      </c>
      <c r="AS3349" s="9" t="str">
        <f t="shared" si="2371"/>
        <v>DIC</v>
      </c>
      <c r="AT3349" s="4">
        <f t="shared" si="2359"/>
        <v>1</v>
      </c>
      <c r="AU3349" s="6">
        <f t="shared" si="2360"/>
        <v>0</v>
      </c>
      <c r="AV3349" s="4" t="str">
        <f t="shared" si="2373"/>
        <v/>
      </c>
      <c r="AW3349" s="4">
        <f t="shared" si="2361"/>
        <v>77</v>
      </c>
      <c r="AX3349" s="4" t="str">
        <f>_xlfn.XLOOKUP(AW3349,Sheet2!$Q$3:$Q$66,Sheet2!$R$3:$R$66,"**")</f>
        <v>CPU</v>
      </c>
      <c r="AY3349" s="4">
        <f t="shared" si="2362"/>
        <v>5</v>
      </c>
      <c r="AZ3349" s="16" t="str">
        <f t="shared" si="2363"/>
        <v>SKPBN</v>
      </c>
    </row>
    <row r="3350" spans="2:52" x14ac:dyDescent="0.35">
      <c r="B3350" s="3">
        <f t="shared" si="2367"/>
        <v>45</v>
      </c>
      <c r="C3350" s="1">
        <f t="shared" si="2368"/>
        <v>334</v>
      </c>
      <c r="D3350" s="2">
        <v>0</v>
      </c>
      <c r="E3350" s="2" t="str">
        <f>_xlfn.XLOOKUP(C3350,Sheet2!$N$3:$N$1000,Sheet2!$O$3:$O$1000,"")</f>
        <v/>
      </c>
      <c r="F3350" s="9" t="str">
        <f t="shared" si="2374"/>
        <v>&lt;NULL&gt;&lt;NULL&gt;</v>
      </c>
      <c r="G3350" s="4" t="str">
        <f t="shared" si="2375"/>
        <v>0</v>
      </c>
      <c r="H3350" s="4">
        <f t="shared" si="2376"/>
        <v>0</v>
      </c>
      <c r="I3350" s="6">
        <f t="shared" si="2330"/>
        <v>0</v>
      </c>
      <c r="J3350" s="6">
        <f t="shared" si="2331"/>
        <v>0</v>
      </c>
      <c r="K3350" s="6">
        <f t="shared" si="2332"/>
        <v>0</v>
      </c>
      <c r="L3350" s="6">
        <f t="shared" si="2333"/>
        <v>0</v>
      </c>
      <c r="M3350" s="6">
        <f t="shared" si="2334"/>
        <v>0</v>
      </c>
      <c r="N3350" s="6">
        <f t="shared" si="2335"/>
        <v>0</v>
      </c>
      <c r="O3350" s="13">
        <f t="shared" si="2336"/>
        <v>0</v>
      </c>
      <c r="P3350" s="4">
        <f t="shared" si="2337"/>
        <v>0</v>
      </c>
      <c r="Q3350" s="4">
        <f t="shared" si="2338"/>
        <v>0</v>
      </c>
      <c r="R3350">
        <f t="shared" si="2339"/>
        <v>0</v>
      </c>
      <c r="S3350" s="4">
        <f t="shared" si="2340"/>
        <v>0</v>
      </c>
      <c r="T3350" s="15">
        <f t="shared" si="2341"/>
        <v>0</v>
      </c>
      <c r="U3350" s="4">
        <f t="shared" si="2342"/>
        <v>0</v>
      </c>
      <c r="V3350" s="4">
        <f t="shared" si="2343"/>
        <v>0</v>
      </c>
      <c r="W3350" s="4">
        <f t="shared" si="2344"/>
        <v>0</v>
      </c>
      <c r="X3350" s="6">
        <f t="shared" si="2345"/>
        <v>0</v>
      </c>
      <c r="Y3350" s="4">
        <f t="shared" si="2346"/>
        <v>0</v>
      </c>
      <c r="Z3350" s="6">
        <f t="shared" si="2347"/>
        <v>0</v>
      </c>
      <c r="AA3350" s="18">
        <f t="shared" si="2348"/>
        <v>0</v>
      </c>
      <c r="AB3350" s="9" t="str">
        <f t="shared" si="2372"/>
        <v>0</v>
      </c>
      <c r="AC3350" s="9" t="str">
        <f>_xlfn.XLOOKUP(R3350,Sheet2!$H$3:$H$258,Sheet2!$I$3:$I$258,"-----")</f>
        <v>0</v>
      </c>
      <c r="AD3350" s="9" t="str">
        <f>_xlfn.XLOOKUP(VALUE(AE3350),Sheet2!$N$3:$N$1000,Sheet2!$O$3:$O$1000,"********")</f>
        <v>********</v>
      </c>
      <c r="AE3350" t="str">
        <f t="shared" si="2369"/>
        <v>334</v>
      </c>
      <c r="AF3350" s="9" t="str">
        <f>IF(R3350&lt;200,"+"&amp;TEXT(R3350,"0"),"-"&amp;TEXT(_xlfn.XLOOKUP(R3350,Sheet2!$K$3:$K$130,Sheet2!$L$3:$L$130,"-----"),"0"))</f>
        <v>+0</v>
      </c>
      <c r="AG3350" s="9" t="str">
        <f t="shared" si="2349"/>
        <v/>
      </c>
      <c r="AH3350" s="9" t="str">
        <f t="shared" si="2350"/>
        <v>JMP 0</v>
      </c>
      <c r="AI3350" t="str">
        <f t="shared" si="2351"/>
        <v>0,0</v>
      </c>
      <c r="AJ3350" s="16" t="str">
        <f t="shared" si="2352"/>
        <v>0</v>
      </c>
      <c r="AK3350" t="str">
        <f t="shared" si="2353"/>
        <v>COM 0,0</v>
      </c>
      <c r="AL3350" s="4" t="str">
        <f t="shared" si="2354"/>
        <v>COM</v>
      </c>
      <c r="AM3350" s="4" t="str">
        <f t="shared" si="2355"/>
        <v/>
      </c>
      <c r="AN3350" s="4" t="str">
        <f t="shared" si="2356"/>
        <v/>
      </c>
      <c r="AO3350" s="4" t="str">
        <f t="shared" si="2357"/>
        <v/>
      </c>
      <c r="AP3350" s="15" t="str">
        <f t="shared" si="2358"/>
        <v/>
      </c>
      <c r="AQ3350" s="9" t="str">
        <f>_xlfn.XLOOKUP(D3350,Sheet2!$E$3:$E$101,Sheet2!$F$3:$F$101,"******************")</f>
        <v>0</v>
      </c>
      <c r="AR3350" s="33" t="str">
        <f t="shared" si="2370"/>
        <v>NIO 0</v>
      </c>
      <c r="AS3350" s="9" t="str">
        <f t="shared" si="2371"/>
        <v>DOC</v>
      </c>
      <c r="AT3350" s="4">
        <f t="shared" si="2359"/>
        <v>0</v>
      </c>
      <c r="AU3350" s="6">
        <f t="shared" si="2360"/>
        <v>0</v>
      </c>
      <c r="AV3350" s="4" t="str">
        <f t="shared" si="2373"/>
        <v/>
      </c>
      <c r="AW3350" s="4">
        <f t="shared" si="2361"/>
        <v>0</v>
      </c>
      <c r="AX3350" s="4" t="str">
        <f>_xlfn.XLOOKUP(AW3350,Sheet2!$Q$3:$Q$66,Sheet2!$R$3:$R$66,"**")</f>
        <v>0</v>
      </c>
      <c r="AY3350" s="4">
        <f t="shared" si="2362"/>
        <v>0</v>
      </c>
      <c r="AZ3350" s="16" t="str">
        <f t="shared" si="2363"/>
        <v>SKPBN</v>
      </c>
    </row>
    <row r="3351" spans="2:52" x14ac:dyDescent="0.35">
      <c r="B3351" s="3">
        <f t="shared" si="2367"/>
        <v>46</v>
      </c>
      <c r="C3351" s="1">
        <f t="shared" si="2368"/>
        <v>335</v>
      </c>
      <c r="D3351" s="2">
        <v>54724</v>
      </c>
      <c r="E3351" s="2" t="str">
        <f>_xlfn.XLOOKUP(C3351,Sheet2!$N$3:$N$1000,Sheet2!$O$3:$O$1000,"")</f>
        <v>MSG5</v>
      </c>
      <c r="F3351" s="9" t="str">
        <f t="shared" si="2374"/>
        <v>TY</v>
      </c>
      <c r="G3351" s="4" t="str">
        <f t="shared" si="2375"/>
        <v>131</v>
      </c>
      <c r="H3351" s="4">
        <f t="shared" si="2376"/>
        <v>324</v>
      </c>
      <c r="I3351" s="6">
        <f t="shared" si="2330"/>
        <v>0</v>
      </c>
      <c r="J3351" s="6">
        <f t="shared" si="2331"/>
        <v>5</v>
      </c>
      <c r="K3351" s="6">
        <f t="shared" si="2332"/>
        <v>4</v>
      </c>
      <c r="L3351" s="6">
        <f t="shared" si="2333"/>
        <v>7</v>
      </c>
      <c r="M3351" s="6">
        <f t="shared" si="2334"/>
        <v>2</v>
      </c>
      <c r="N3351" s="6">
        <f t="shared" si="2335"/>
        <v>4</v>
      </c>
      <c r="O3351" s="13">
        <f t="shared" si="2336"/>
        <v>11</v>
      </c>
      <c r="P3351" s="4">
        <f t="shared" si="2337"/>
        <v>2</v>
      </c>
      <c r="Q3351" s="4">
        <f t="shared" si="2338"/>
        <v>3</v>
      </c>
      <c r="R3351">
        <f t="shared" si="2339"/>
        <v>324</v>
      </c>
      <c r="S3351" s="4">
        <f t="shared" si="2340"/>
        <v>1</v>
      </c>
      <c r="T3351" s="15">
        <f t="shared" si="2341"/>
        <v>0</v>
      </c>
      <c r="U3351" s="4">
        <f t="shared" si="2342"/>
        <v>2</v>
      </c>
      <c r="V3351" s="4">
        <f t="shared" si="2343"/>
        <v>3</v>
      </c>
      <c r="W3351" s="4">
        <f t="shared" si="2344"/>
        <v>1</v>
      </c>
      <c r="X3351" s="6">
        <f t="shared" si="2345"/>
        <v>3</v>
      </c>
      <c r="Y3351" s="4">
        <f t="shared" si="2346"/>
        <v>1</v>
      </c>
      <c r="Z3351" s="6">
        <f t="shared" si="2347"/>
        <v>0</v>
      </c>
      <c r="AA3351" s="18">
        <f t="shared" si="2348"/>
        <v>4</v>
      </c>
      <c r="AB3351" s="9" t="str">
        <f t="shared" si="2372"/>
        <v>-54</v>
      </c>
      <c r="AC3351" s="9" t="str">
        <f>_xlfn.XLOOKUP(R3351,Sheet2!$H$3:$H$258,Sheet2!$I$3:$I$258,"-----")</f>
        <v>*****</v>
      </c>
      <c r="AD3351" s="9" t="str">
        <f>_xlfn.XLOOKUP(VALUE(AE3351),Sheet2!$N$3:$N$1000,Sheet2!$O$3:$O$1000,"********")</f>
        <v>********</v>
      </c>
      <c r="AE3351" t="str">
        <f t="shared" si="2369"/>
        <v>261</v>
      </c>
      <c r="AF3351" s="9" t="str">
        <f>IF(R3351&lt;200,"+"&amp;TEXT(R3351,"0"),"-"&amp;TEXT(_xlfn.XLOOKUP(R3351,Sheet2!$K$3:$K$130,Sheet2!$L$3:$L$130,"-----"),"0"))</f>
        <v>-54</v>
      </c>
      <c r="AG3351" s="9" t="str">
        <f t="shared" si="2349"/>
        <v/>
      </c>
      <c r="AH3351" s="9" t="str">
        <f t="shared" si="2350"/>
        <v>DSZ -54</v>
      </c>
      <c r="AI3351" t="str">
        <f t="shared" si="2351"/>
        <v>3,-54</v>
      </c>
      <c r="AJ3351" s="16" t="str">
        <f t="shared" si="2352"/>
        <v>-54</v>
      </c>
      <c r="AK3351" t="str">
        <f t="shared" si="2353"/>
        <v>NEGZS 2,3,SZR</v>
      </c>
      <c r="AL3351" s="4" t="str">
        <f t="shared" si="2354"/>
        <v>NEG</v>
      </c>
      <c r="AM3351" s="4" t="str">
        <f t="shared" si="2355"/>
        <v>S</v>
      </c>
      <c r="AN3351" s="4" t="str">
        <f t="shared" si="2356"/>
        <v>Z</v>
      </c>
      <c r="AO3351" s="4" t="str">
        <f t="shared" si="2357"/>
        <v/>
      </c>
      <c r="AP3351" s="15" t="str">
        <f t="shared" si="2358"/>
        <v>,SZR</v>
      </c>
      <c r="AQ3351" s="9" t="str">
        <f>_xlfn.XLOOKUP(D3351,Sheet2!$E$3:$E$101,Sheet2!$F$3:$F$101,"******************")</f>
        <v>******************</v>
      </c>
      <c r="AR3351" s="33" t="str">
        <f t="shared" si="2370"/>
        <v>DIAP 3,DCM</v>
      </c>
      <c r="AS3351" s="9" t="str">
        <f t="shared" si="2371"/>
        <v>DIAP</v>
      </c>
      <c r="AT3351" s="4">
        <f t="shared" si="2359"/>
        <v>3</v>
      </c>
      <c r="AU3351" s="6">
        <f t="shared" si="2360"/>
        <v>3</v>
      </c>
      <c r="AV3351" s="4" t="str">
        <f t="shared" si="2373"/>
        <v>P</v>
      </c>
      <c r="AW3351" s="4">
        <f t="shared" si="2361"/>
        <v>24</v>
      </c>
      <c r="AX3351" s="4" t="str">
        <f>_xlfn.XLOOKUP(AW3351,Sheet2!$Q$3:$Q$66,Sheet2!$R$3:$R$66,"**")</f>
        <v>DCM</v>
      </c>
      <c r="AY3351" s="4">
        <f t="shared" si="2362"/>
        <v>1</v>
      </c>
      <c r="AZ3351" s="16" t="str">
        <f t="shared" si="2363"/>
        <v>SKPDZ</v>
      </c>
    </row>
    <row r="3352" spans="2:52" x14ac:dyDescent="0.35">
      <c r="B3352" s="3">
        <f t="shared" si="2367"/>
        <v>47</v>
      </c>
      <c r="C3352" s="1">
        <f t="shared" si="2368"/>
        <v>336</v>
      </c>
      <c r="D3352" s="2">
        <v>142520</v>
      </c>
      <c r="E3352" s="2" t="str">
        <f>_xlfn.XLOOKUP(C3352,Sheet2!$N$3:$N$1000,Sheet2!$O$3:$O$1000,"")</f>
        <v/>
      </c>
      <c r="F3352" s="9" t="str">
        <f t="shared" si="2374"/>
        <v>PE</v>
      </c>
      <c r="G3352" s="4" t="str">
        <f t="shared" si="2375"/>
        <v>305</v>
      </c>
      <c r="H3352" s="4">
        <f t="shared" si="2376"/>
        <v>120</v>
      </c>
      <c r="I3352" s="6">
        <f t="shared" si="2330"/>
        <v>1</v>
      </c>
      <c r="J3352" s="6">
        <f t="shared" si="2331"/>
        <v>4</v>
      </c>
      <c r="K3352" s="6">
        <f t="shared" si="2332"/>
        <v>2</v>
      </c>
      <c r="L3352" s="6">
        <f t="shared" si="2333"/>
        <v>5</v>
      </c>
      <c r="M3352" s="6">
        <f t="shared" si="2334"/>
        <v>2</v>
      </c>
      <c r="N3352" s="6">
        <f t="shared" si="2335"/>
        <v>0</v>
      </c>
      <c r="O3352" s="13">
        <f t="shared" si="2336"/>
        <v>24</v>
      </c>
      <c r="P3352" s="4">
        <f t="shared" si="2337"/>
        <v>6</v>
      </c>
      <c r="Q3352" s="4">
        <f t="shared" si="2338"/>
        <v>0</v>
      </c>
      <c r="R3352">
        <f t="shared" si="2339"/>
        <v>120</v>
      </c>
      <c r="S3352" s="4">
        <f t="shared" si="2340"/>
        <v>1</v>
      </c>
      <c r="T3352" s="15">
        <f t="shared" si="2341"/>
        <v>1</v>
      </c>
      <c r="U3352" s="4">
        <f t="shared" si="2342"/>
        <v>2</v>
      </c>
      <c r="V3352" s="4">
        <f t="shared" si="2343"/>
        <v>0</v>
      </c>
      <c r="W3352" s="4">
        <f t="shared" si="2344"/>
        <v>5</v>
      </c>
      <c r="X3352" s="6">
        <f t="shared" si="2345"/>
        <v>1</v>
      </c>
      <c r="Y3352" s="4">
        <f t="shared" si="2346"/>
        <v>1</v>
      </c>
      <c r="Z3352" s="6">
        <f t="shared" si="2347"/>
        <v>0</v>
      </c>
      <c r="AA3352" s="18">
        <f t="shared" si="2348"/>
        <v>0</v>
      </c>
      <c r="AB3352" s="9" t="str">
        <f t="shared" si="2372"/>
        <v>+120</v>
      </c>
      <c r="AC3352" s="9" t="str">
        <f>_xlfn.XLOOKUP(R3352,Sheet2!$H$3:$H$258,Sheet2!$I$3:$I$258,"-----")</f>
        <v>C7</v>
      </c>
      <c r="AD3352" s="9" t="str">
        <f>_xlfn.XLOOKUP(VALUE(AE3352),Sheet2!$N$3:$N$1000,Sheet2!$O$3:$O$1000,"********")</f>
        <v>********</v>
      </c>
      <c r="AE3352" t="str">
        <f t="shared" si="2369"/>
        <v>456</v>
      </c>
      <c r="AF3352" s="9" t="str">
        <f>IF(R3352&lt;200,"+"&amp;TEXT(R3352,"0"),"-"&amp;TEXT(_xlfn.XLOOKUP(R3352,Sheet2!$K$3:$K$130,Sheet2!$L$3:$L$130,"-----"),"0"))</f>
        <v>+120</v>
      </c>
      <c r="AG3352" s="9" t="str">
        <f t="shared" si="2349"/>
        <v>@</v>
      </c>
      <c r="AH3352" s="9" t="str">
        <f t="shared" si="2350"/>
        <v>JMP @+120</v>
      </c>
      <c r="AI3352" t="str">
        <f t="shared" si="2351"/>
        <v>0,@+120</v>
      </c>
      <c r="AJ3352" s="16" t="str">
        <f t="shared" si="2352"/>
        <v>@+120</v>
      </c>
      <c r="AK3352" t="str">
        <f t="shared" si="2353"/>
        <v>SUBZL 2,0</v>
      </c>
      <c r="AL3352" s="4" t="str">
        <f t="shared" si="2354"/>
        <v>SUB</v>
      </c>
      <c r="AM3352" s="4" t="str">
        <f t="shared" si="2355"/>
        <v>L</v>
      </c>
      <c r="AN3352" s="4" t="str">
        <f t="shared" si="2356"/>
        <v>Z</v>
      </c>
      <c r="AO3352" s="4" t="str">
        <f t="shared" si="2357"/>
        <v/>
      </c>
      <c r="AP3352" s="15" t="str">
        <f t="shared" si="2358"/>
        <v/>
      </c>
      <c r="AQ3352" s="9" t="str">
        <f>_xlfn.XLOOKUP(D3352,Sheet2!$E$3:$E$101,Sheet2!$F$3:$F$101,"******************")</f>
        <v>******************</v>
      </c>
      <c r="AR3352" s="33" t="str">
        <f t="shared" si="2370"/>
        <v>DICS 0,DSKP</v>
      </c>
      <c r="AS3352" s="9" t="str">
        <f t="shared" si="2371"/>
        <v>DICS</v>
      </c>
      <c r="AT3352" s="4">
        <f t="shared" si="2359"/>
        <v>0</v>
      </c>
      <c r="AU3352" s="6">
        <f t="shared" si="2360"/>
        <v>1</v>
      </c>
      <c r="AV3352" s="4" t="str">
        <f t="shared" si="2373"/>
        <v>S</v>
      </c>
      <c r="AW3352" s="4">
        <f t="shared" si="2361"/>
        <v>20</v>
      </c>
      <c r="AX3352" s="4" t="str">
        <f>_xlfn.XLOOKUP(AW3352,Sheet2!$Q$3:$Q$66,Sheet2!$R$3:$R$66,"**")</f>
        <v>DSKP</v>
      </c>
      <c r="AY3352" s="4">
        <f t="shared" si="2362"/>
        <v>5</v>
      </c>
      <c r="AZ3352" s="16" t="str">
        <f t="shared" si="2363"/>
        <v>SKPBZ</v>
      </c>
    </row>
    <row r="3353" spans="2:52" x14ac:dyDescent="0.35">
      <c r="B3353" s="3">
        <f t="shared" si="2367"/>
        <v>48</v>
      </c>
      <c r="C3353" s="1">
        <f t="shared" si="2368"/>
        <v>337</v>
      </c>
      <c r="D3353" s="2">
        <v>52640</v>
      </c>
      <c r="E3353" s="2" t="str">
        <f>_xlfn.XLOOKUP(C3353,Sheet2!$N$3:$N$1000,Sheet2!$O$3:$O$1000,"")</f>
        <v/>
      </c>
      <c r="F3353" s="9" t="str">
        <f t="shared" si="2374"/>
        <v xml:space="preserve"> U</v>
      </c>
      <c r="G3353" s="4" t="str">
        <f t="shared" si="2375"/>
        <v>125</v>
      </c>
      <c r="H3353" s="4">
        <f t="shared" si="2376"/>
        <v>240</v>
      </c>
      <c r="I3353" s="6">
        <f t="shared" si="2330"/>
        <v>0</v>
      </c>
      <c r="J3353" s="6">
        <f t="shared" si="2331"/>
        <v>5</v>
      </c>
      <c r="K3353" s="6">
        <f t="shared" si="2332"/>
        <v>2</v>
      </c>
      <c r="L3353" s="6">
        <f t="shared" si="2333"/>
        <v>6</v>
      </c>
      <c r="M3353" s="6">
        <f t="shared" si="2334"/>
        <v>4</v>
      </c>
      <c r="N3353" s="6">
        <f t="shared" si="2335"/>
        <v>0</v>
      </c>
      <c r="O3353" s="13">
        <f t="shared" si="2336"/>
        <v>10</v>
      </c>
      <c r="P3353" s="4">
        <f t="shared" si="2337"/>
        <v>2</v>
      </c>
      <c r="Q3353" s="4">
        <f t="shared" si="2338"/>
        <v>2</v>
      </c>
      <c r="R3353">
        <f t="shared" si="2339"/>
        <v>240</v>
      </c>
      <c r="S3353" s="4">
        <f t="shared" si="2340"/>
        <v>1</v>
      </c>
      <c r="T3353" s="15">
        <f t="shared" si="2341"/>
        <v>1</v>
      </c>
      <c r="U3353" s="4">
        <f t="shared" si="2342"/>
        <v>2</v>
      </c>
      <c r="V3353" s="4">
        <f t="shared" si="2343"/>
        <v>2</v>
      </c>
      <c r="W3353" s="4">
        <f t="shared" si="2344"/>
        <v>5</v>
      </c>
      <c r="X3353" s="6">
        <f t="shared" si="2345"/>
        <v>2</v>
      </c>
      <c r="Y3353" s="4">
        <f t="shared" si="2346"/>
        <v>2</v>
      </c>
      <c r="Z3353" s="6">
        <f t="shared" si="2347"/>
        <v>0</v>
      </c>
      <c r="AA3353" s="18">
        <f t="shared" si="2348"/>
        <v>0</v>
      </c>
      <c r="AB3353" s="9" t="str">
        <f t="shared" si="2372"/>
        <v>-140</v>
      </c>
      <c r="AC3353" s="9" t="str">
        <f>_xlfn.XLOOKUP(R3353,Sheet2!$H$3:$H$258,Sheet2!$I$3:$I$258,"-----")</f>
        <v>I.SETP</v>
      </c>
      <c r="AD3353" s="9" t="str">
        <f>_xlfn.XLOOKUP(VALUE(AE3353),Sheet2!$N$3:$N$1000,Sheet2!$O$3:$O$1000,"********")</f>
        <v>********</v>
      </c>
      <c r="AE3353" t="str">
        <f t="shared" si="2369"/>
        <v>177</v>
      </c>
      <c r="AF3353" s="9" t="str">
        <f>IF(R3353&lt;200,"+"&amp;TEXT(R3353,"0"),"-"&amp;TEXT(_xlfn.XLOOKUP(R3353,Sheet2!$K$3:$K$130,Sheet2!$L$3:$L$130,"-----"),"0"))</f>
        <v>-140</v>
      </c>
      <c r="AG3353" s="9" t="str">
        <f t="shared" si="2349"/>
        <v>@</v>
      </c>
      <c r="AH3353" s="9" t="str">
        <f t="shared" si="2350"/>
        <v>ISZ @-140</v>
      </c>
      <c r="AI3353" t="str">
        <f t="shared" si="2351"/>
        <v>2,@-140</v>
      </c>
      <c r="AJ3353" s="16" t="str">
        <f t="shared" si="2352"/>
        <v>@-140</v>
      </c>
      <c r="AK3353" t="str">
        <f t="shared" si="2353"/>
        <v>SUBOR 2,2</v>
      </c>
      <c r="AL3353" s="4" t="str">
        <f t="shared" si="2354"/>
        <v>SUB</v>
      </c>
      <c r="AM3353" s="4" t="str">
        <f t="shared" si="2355"/>
        <v>R</v>
      </c>
      <c r="AN3353" s="4" t="str">
        <f t="shared" si="2356"/>
        <v>O</v>
      </c>
      <c r="AO3353" s="4" t="str">
        <f t="shared" si="2357"/>
        <v/>
      </c>
      <c r="AP3353" s="15" t="str">
        <f t="shared" si="2358"/>
        <v/>
      </c>
      <c r="AQ3353" s="9" t="str">
        <f>_xlfn.XLOOKUP(D3353,Sheet2!$E$3:$E$101,Sheet2!$F$3:$F$101,"******************")</f>
        <v>******************</v>
      </c>
      <c r="AR3353" s="33" t="str">
        <f t="shared" si="2370"/>
        <v>DICC 2,**</v>
      </c>
      <c r="AS3353" s="9" t="str">
        <f t="shared" si="2371"/>
        <v>DICC</v>
      </c>
      <c r="AT3353" s="4">
        <f t="shared" si="2359"/>
        <v>2</v>
      </c>
      <c r="AU3353" s="6">
        <f t="shared" si="2360"/>
        <v>2</v>
      </c>
      <c r="AV3353" s="4" t="str">
        <f t="shared" si="2373"/>
        <v>C</v>
      </c>
      <c r="AW3353" s="4">
        <f t="shared" si="2361"/>
        <v>40</v>
      </c>
      <c r="AX3353" s="4" t="str">
        <f>_xlfn.XLOOKUP(AW3353,Sheet2!$Q$3:$Q$66,Sheet2!$R$3:$R$66,"**")</f>
        <v>**</v>
      </c>
      <c r="AY3353" s="4">
        <f t="shared" si="2362"/>
        <v>5</v>
      </c>
      <c r="AZ3353" s="16" t="str">
        <f t="shared" si="2363"/>
        <v>SKPDN</v>
      </c>
    </row>
    <row r="3354" spans="2:52" x14ac:dyDescent="0.35">
      <c r="B3354" s="3">
        <f t="shared" si="2367"/>
        <v>49</v>
      </c>
      <c r="C3354" s="1">
        <f t="shared" si="2368"/>
        <v>340</v>
      </c>
      <c r="D3354" s="2">
        <v>144516</v>
      </c>
      <c r="E3354" s="2" t="str">
        <f>_xlfn.XLOOKUP(C3354,Sheet2!$N$3:$N$1000,Sheet2!$O$3:$O$1000,"")</f>
        <v/>
      </c>
      <c r="F3354" s="9" t="str">
        <f t="shared" si="2374"/>
        <v>NI</v>
      </c>
      <c r="G3354" s="4" t="str">
        <f t="shared" si="2375"/>
        <v>311</v>
      </c>
      <c r="H3354" s="4">
        <f t="shared" si="2376"/>
        <v>116</v>
      </c>
      <c r="I3354" s="6">
        <f t="shared" si="2330"/>
        <v>1</v>
      </c>
      <c r="J3354" s="6">
        <f t="shared" si="2331"/>
        <v>4</v>
      </c>
      <c r="K3354" s="6">
        <f t="shared" si="2332"/>
        <v>4</v>
      </c>
      <c r="L3354" s="6">
        <f t="shared" si="2333"/>
        <v>5</v>
      </c>
      <c r="M3354" s="6">
        <f t="shared" si="2334"/>
        <v>1</v>
      </c>
      <c r="N3354" s="6">
        <f t="shared" si="2335"/>
        <v>6</v>
      </c>
      <c r="O3354" s="13">
        <f t="shared" si="2336"/>
        <v>25</v>
      </c>
      <c r="P3354" s="4">
        <f t="shared" si="2337"/>
        <v>6</v>
      </c>
      <c r="Q3354" s="4">
        <f t="shared" si="2338"/>
        <v>1</v>
      </c>
      <c r="R3354">
        <f t="shared" si="2339"/>
        <v>116</v>
      </c>
      <c r="S3354" s="4">
        <f t="shared" si="2340"/>
        <v>1</v>
      </c>
      <c r="T3354" s="15">
        <f t="shared" si="2341"/>
        <v>0</v>
      </c>
      <c r="U3354" s="4">
        <f t="shared" si="2342"/>
        <v>2</v>
      </c>
      <c r="V3354" s="4">
        <f t="shared" si="2343"/>
        <v>1</v>
      </c>
      <c r="W3354" s="4">
        <f t="shared" si="2344"/>
        <v>1</v>
      </c>
      <c r="X3354" s="6">
        <f t="shared" si="2345"/>
        <v>1</v>
      </c>
      <c r="Y3354" s="4">
        <f t="shared" si="2346"/>
        <v>0</v>
      </c>
      <c r="Z3354" s="6">
        <f t="shared" si="2347"/>
        <v>1</v>
      </c>
      <c r="AA3354" s="18">
        <f t="shared" si="2348"/>
        <v>6</v>
      </c>
      <c r="AB3354" s="9" t="str">
        <f t="shared" si="2372"/>
        <v>+116</v>
      </c>
      <c r="AC3354" s="9" t="str">
        <f>_xlfn.XLOOKUP(R3354,Sheet2!$H$3:$H$258,Sheet2!$I$3:$I$258,"-----")</f>
        <v>TRCL+3</v>
      </c>
      <c r="AD3354" s="9" t="str">
        <f>_xlfn.XLOOKUP(VALUE(AE3354),Sheet2!$N$3:$N$1000,Sheet2!$O$3:$O$1000,"********")</f>
        <v>********</v>
      </c>
      <c r="AE3354" t="str">
        <f t="shared" si="2369"/>
        <v>456</v>
      </c>
      <c r="AF3354" s="9" t="str">
        <f>IF(R3354&lt;200,"+"&amp;TEXT(R3354,"0"),"-"&amp;TEXT(_xlfn.XLOOKUP(R3354,Sheet2!$K$3:$K$130,Sheet2!$L$3:$L$130,"-----"),"0"))</f>
        <v>+116</v>
      </c>
      <c r="AG3354" s="9" t="str">
        <f t="shared" si="2349"/>
        <v/>
      </c>
      <c r="AH3354" s="9" t="str">
        <f t="shared" si="2350"/>
        <v>JSR +116</v>
      </c>
      <c r="AI3354" t="str">
        <f t="shared" si="2351"/>
        <v>1,+116</v>
      </c>
      <c r="AJ3354" s="16" t="str">
        <f t="shared" si="2352"/>
        <v>+116</v>
      </c>
      <c r="AK3354" t="str">
        <f t="shared" si="2353"/>
        <v>NEGL# 2,1,SEZ</v>
      </c>
      <c r="AL3354" s="4" t="str">
        <f t="shared" si="2354"/>
        <v>NEG</v>
      </c>
      <c r="AM3354" s="4" t="str">
        <f t="shared" si="2355"/>
        <v>L</v>
      </c>
      <c r="AN3354" s="4" t="str">
        <f t="shared" si="2356"/>
        <v/>
      </c>
      <c r="AO3354" s="4" t="str">
        <f t="shared" si="2357"/>
        <v>#</v>
      </c>
      <c r="AP3354" s="15" t="str">
        <f t="shared" si="2358"/>
        <v>,SEZ</v>
      </c>
      <c r="AQ3354" s="9" t="str">
        <f>_xlfn.XLOOKUP(D3354,Sheet2!$E$3:$E$101,Sheet2!$F$3:$F$101,"******************")</f>
        <v>******************</v>
      </c>
      <c r="AR3354" s="33" t="str">
        <f t="shared" si="2370"/>
        <v>DIAS 1,CDR</v>
      </c>
      <c r="AS3354" s="9" t="str">
        <f t="shared" si="2371"/>
        <v>DIAS</v>
      </c>
      <c r="AT3354" s="4">
        <f t="shared" si="2359"/>
        <v>1</v>
      </c>
      <c r="AU3354" s="6">
        <f t="shared" si="2360"/>
        <v>1</v>
      </c>
      <c r="AV3354" s="4" t="str">
        <f t="shared" si="2373"/>
        <v>S</v>
      </c>
      <c r="AW3354" s="4">
        <f t="shared" si="2361"/>
        <v>16</v>
      </c>
      <c r="AX3354" s="4" t="str">
        <f>_xlfn.XLOOKUP(AW3354,Sheet2!$Q$3:$Q$66,Sheet2!$R$3:$R$66,"**")</f>
        <v>CDR</v>
      </c>
      <c r="AY3354" s="4">
        <f t="shared" si="2362"/>
        <v>1</v>
      </c>
      <c r="AZ3354" s="16" t="str">
        <f t="shared" si="2363"/>
        <v>SKPBZ</v>
      </c>
    </row>
    <row r="3355" spans="2:52" x14ac:dyDescent="0.35">
      <c r="B3355" s="3">
        <f t="shared" si="2367"/>
        <v>50</v>
      </c>
      <c r="C3355" s="1">
        <f t="shared" si="2368"/>
        <v>341</v>
      </c>
      <c r="D3355" s="2">
        <v>120324</v>
      </c>
      <c r="E3355" s="2" t="str">
        <f>_xlfn.XLOOKUP(C3355,Sheet2!$N$3:$N$1000,Sheet2!$O$3:$O$1000,"")</f>
        <v/>
      </c>
      <c r="F3355" s="9" t="str">
        <f t="shared" si="2374"/>
        <v xml:space="preserve">T </v>
      </c>
      <c r="G3355" s="4" t="str">
        <f t="shared" si="2375"/>
        <v>240</v>
      </c>
      <c r="H3355" s="4">
        <f t="shared" si="2376"/>
        <v>324</v>
      </c>
      <c r="I3355" s="6">
        <f t="shared" si="2330"/>
        <v>1</v>
      </c>
      <c r="J3355" s="6">
        <f t="shared" si="2331"/>
        <v>2</v>
      </c>
      <c r="K3355" s="6">
        <f t="shared" si="2332"/>
        <v>0</v>
      </c>
      <c r="L3355" s="6">
        <f t="shared" si="2333"/>
        <v>3</v>
      </c>
      <c r="M3355" s="6">
        <f t="shared" si="2334"/>
        <v>2</v>
      </c>
      <c r="N3355" s="6">
        <f t="shared" si="2335"/>
        <v>4</v>
      </c>
      <c r="O3355" s="13">
        <f t="shared" si="2336"/>
        <v>20</v>
      </c>
      <c r="P3355" s="4">
        <f t="shared" si="2337"/>
        <v>5</v>
      </c>
      <c r="Q3355" s="4">
        <f t="shared" si="2338"/>
        <v>0</v>
      </c>
      <c r="R3355">
        <f t="shared" si="2339"/>
        <v>324</v>
      </c>
      <c r="S3355" s="4">
        <f t="shared" si="2340"/>
        <v>0</v>
      </c>
      <c r="T3355" s="15">
        <f t="shared" si="2341"/>
        <v>0</v>
      </c>
      <c r="U3355" s="4">
        <f t="shared" si="2342"/>
        <v>1</v>
      </c>
      <c r="V3355" s="4">
        <f t="shared" si="2343"/>
        <v>0</v>
      </c>
      <c r="W3355" s="4">
        <f t="shared" si="2344"/>
        <v>0</v>
      </c>
      <c r="X3355" s="6">
        <f t="shared" si="2345"/>
        <v>3</v>
      </c>
      <c r="Y3355" s="4">
        <f t="shared" si="2346"/>
        <v>1</v>
      </c>
      <c r="Z3355" s="6">
        <f t="shared" si="2347"/>
        <v>0</v>
      </c>
      <c r="AA3355" s="18">
        <f t="shared" si="2348"/>
        <v>4</v>
      </c>
      <c r="AB3355" s="9" t="str">
        <f t="shared" si="2372"/>
        <v>*****</v>
      </c>
      <c r="AC3355" s="9" t="str">
        <f>_xlfn.XLOOKUP(R3355,Sheet2!$H$3:$H$258,Sheet2!$I$3:$I$258,"-----")</f>
        <v>*****</v>
      </c>
      <c r="AD3355" s="9" t="str">
        <f>_xlfn.XLOOKUP(VALUE(AE3355),Sheet2!$N$3:$N$1000,Sheet2!$O$3:$O$1000,"********")</f>
        <v>********</v>
      </c>
      <c r="AE3355" t="str">
        <f t="shared" si="2369"/>
        <v>265</v>
      </c>
      <c r="AF3355" s="9" t="str">
        <f>IF(R3355&lt;200,"+"&amp;TEXT(R3355,"0"),"-"&amp;TEXT(_xlfn.XLOOKUP(R3355,Sheet2!$K$3:$K$130,Sheet2!$L$3:$L$130,"-----"),"0"))</f>
        <v>-54</v>
      </c>
      <c r="AG3355" s="9" t="str">
        <f t="shared" si="2349"/>
        <v/>
      </c>
      <c r="AH3355" s="9" t="str">
        <f t="shared" si="2350"/>
        <v>JMP *****</v>
      </c>
      <c r="AI3355" t="str">
        <f t="shared" si="2351"/>
        <v>0,*****</v>
      </c>
      <c r="AJ3355" s="16" t="str">
        <f t="shared" si="2352"/>
        <v>*****</v>
      </c>
      <c r="AK3355" t="str">
        <f t="shared" si="2353"/>
        <v>COMZS 1,0,SZR</v>
      </c>
      <c r="AL3355" s="4" t="str">
        <f t="shared" si="2354"/>
        <v>COM</v>
      </c>
      <c r="AM3355" s="4" t="str">
        <f t="shared" si="2355"/>
        <v>S</v>
      </c>
      <c r="AN3355" s="4" t="str">
        <f t="shared" si="2356"/>
        <v>Z</v>
      </c>
      <c r="AO3355" s="4" t="str">
        <f t="shared" si="2357"/>
        <v/>
      </c>
      <c r="AP3355" s="15" t="str">
        <f t="shared" si="2358"/>
        <v>,SZR</v>
      </c>
      <c r="AQ3355" s="9" t="str">
        <f>_xlfn.XLOOKUP(D3355,Sheet2!$E$3:$E$101,Sheet2!$F$3:$F$101,"******************")</f>
        <v>******************</v>
      </c>
      <c r="AR3355" s="33" t="str">
        <f t="shared" si="2370"/>
        <v>NIOP DCM</v>
      </c>
      <c r="AS3355" s="9" t="str">
        <f t="shared" si="2371"/>
        <v>DOCP</v>
      </c>
      <c r="AT3355" s="4">
        <f t="shared" si="2359"/>
        <v>0</v>
      </c>
      <c r="AU3355" s="6">
        <f t="shared" si="2360"/>
        <v>3</v>
      </c>
      <c r="AV3355" s="4" t="str">
        <f t="shared" si="2373"/>
        <v>P</v>
      </c>
      <c r="AW3355" s="4">
        <f t="shared" si="2361"/>
        <v>24</v>
      </c>
      <c r="AX3355" s="4" t="str">
        <f>_xlfn.XLOOKUP(AW3355,Sheet2!$Q$3:$Q$66,Sheet2!$R$3:$R$66,"**")</f>
        <v>DCM</v>
      </c>
      <c r="AY3355" s="4">
        <f t="shared" si="2362"/>
        <v>0</v>
      </c>
      <c r="AZ3355" s="16" t="str">
        <f t="shared" si="2363"/>
        <v>SKPDZ</v>
      </c>
    </row>
    <row r="3356" spans="2:52" x14ac:dyDescent="0.35">
      <c r="B3356" s="3">
        <f t="shared" si="2367"/>
        <v>51</v>
      </c>
      <c r="C3356" s="1">
        <f t="shared" si="2368"/>
        <v>342</v>
      </c>
      <c r="D3356" s="2">
        <v>52516</v>
      </c>
      <c r="E3356" s="2" t="str">
        <f>_xlfn.XLOOKUP(C3356,Sheet2!$N$3:$N$1000,Sheet2!$O$3:$O$1000,"")</f>
        <v/>
      </c>
      <c r="F3356" s="9" t="str">
        <f t="shared" si="2374"/>
        <v>NU</v>
      </c>
      <c r="G3356" s="4" t="str">
        <f t="shared" si="2375"/>
        <v>125</v>
      </c>
      <c r="H3356" s="4">
        <f t="shared" si="2376"/>
        <v>116</v>
      </c>
      <c r="I3356" s="6">
        <f t="shared" si="2330"/>
        <v>0</v>
      </c>
      <c r="J3356" s="6">
        <f t="shared" si="2331"/>
        <v>5</v>
      </c>
      <c r="K3356" s="6">
        <f t="shared" si="2332"/>
        <v>2</v>
      </c>
      <c r="L3356" s="6">
        <f t="shared" si="2333"/>
        <v>5</v>
      </c>
      <c r="M3356" s="6">
        <f t="shared" si="2334"/>
        <v>1</v>
      </c>
      <c r="N3356" s="6">
        <f t="shared" si="2335"/>
        <v>6</v>
      </c>
      <c r="O3356" s="13">
        <f t="shared" si="2336"/>
        <v>10</v>
      </c>
      <c r="P3356" s="4">
        <f t="shared" si="2337"/>
        <v>2</v>
      </c>
      <c r="Q3356" s="4">
        <f t="shared" si="2338"/>
        <v>2</v>
      </c>
      <c r="R3356">
        <f t="shared" si="2339"/>
        <v>116</v>
      </c>
      <c r="S3356" s="4">
        <f t="shared" si="2340"/>
        <v>1</v>
      </c>
      <c r="T3356" s="15">
        <f t="shared" si="2341"/>
        <v>1</v>
      </c>
      <c r="U3356" s="4">
        <f t="shared" si="2342"/>
        <v>2</v>
      </c>
      <c r="V3356" s="4">
        <f t="shared" si="2343"/>
        <v>2</v>
      </c>
      <c r="W3356" s="4">
        <f t="shared" si="2344"/>
        <v>5</v>
      </c>
      <c r="X3356" s="6">
        <f t="shared" si="2345"/>
        <v>1</v>
      </c>
      <c r="Y3356" s="4">
        <f t="shared" si="2346"/>
        <v>0</v>
      </c>
      <c r="Z3356" s="6">
        <f t="shared" si="2347"/>
        <v>1</v>
      </c>
      <c r="AA3356" s="18">
        <f t="shared" si="2348"/>
        <v>6</v>
      </c>
      <c r="AB3356" s="9" t="str">
        <f t="shared" si="2372"/>
        <v>+116</v>
      </c>
      <c r="AC3356" s="9" t="str">
        <f>_xlfn.XLOOKUP(R3356,Sheet2!$H$3:$H$258,Sheet2!$I$3:$I$258,"-----")</f>
        <v>TRCL+3</v>
      </c>
      <c r="AD3356" s="9" t="str">
        <f>_xlfn.XLOOKUP(VALUE(AE3356),Sheet2!$N$3:$N$1000,Sheet2!$O$3:$O$1000,"********")</f>
        <v>********</v>
      </c>
      <c r="AE3356" t="str">
        <f t="shared" si="2369"/>
        <v>460</v>
      </c>
      <c r="AF3356" s="9" t="str">
        <f>IF(R3356&lt;200,"+"&amp;TEXT(R3356,"0"),"-"&amp;TEXT(_xlfn.XLOOKUP(R3356,Sheet2!$K$3:$K$130,Sheet2!$L$3:$L$130,"-----"),"0"))</f>
        <v>+116</v>
      </c>
      <c r="AG3356" s="9" t="str">
        <f t="shared" si="2349"/>
        <v>@</v>
      </c>
      <c r="AH3356" s="9" t="str">
        <f t="shared" si="2350"/>
        <v>ISZ @+116</v>
      </c>
      <c r="AI3356" t="str">
        <f t="shared" si="2351"/>
        <v>2,@+116</v>
      </c>
      <c r="AJ3356" s="16" t="str">
        <f t="shared" si="2352"/>
        <v>@+116</v>
      </c>
      <c r="AK3356" t="str">
        <f t="shared" si="2353"/>
        <v>SUBL# 2,2,SEZ</v>
      </c>
      <c r="AL3356" s="4" t="str">
        <f t="shared" si="2354"/>
        <v>SUB</v>
      </c>
      <c r="AM3356" s="4" t="str">
        <f t="shared" si="2355"/>
        <v>L</v>
      </c>
      <c r="AN3356" s="4" t="str">
        <f t="shared" si="2356"/>
        <v/>
      </c>
      <c r="AO3356" s="4" t="str">
        <f t="shared" si="2357"/>
        <v>#</v>
      </c>
      <c r="AP3356" s="15" t="str">
        <f t="shared" si="2358"/>
        <v>,SEZ</v>
      </c>
      <c r="AQ3356" s="9" t="str">
        <f>_xlfn.XLOOKUP(D3356,Sheet2!$E$3:$E$101,Sheet2!$F$3:$F$101,"******************")</f>
        <v>******************</v>
      </c>
      <c r="AR3356" s="33" t="str">
        <f t="shared" si="2370"/>
        <v>DICS 2,CDR</v>
      </c>
      <c r="AS3356" s="9" t="str">
        <f t="shared" si="2371"/>
        <v>DICS</v>
      </c>
      <c r="AT3356" s="4">
        <f t="shared" si="2359"/>
        <v>2</v>
      </c>
      <c r="AU3356" s="6">
        <f t="shared" si="2360"/>
        <v>1</v>
      </c>
      <c r="AV3356" s="4" t="str">
        <f t="shared" si="2373"/>
        <v>S</v>
      </c>
      <c r="AW3356" s="4">
        <f t="shared" si="2361"/>
        <v>16</v>
      </c>
      <c r="AX3356" s="4" t="str">
        <f>_xlfn.XLOOKUP(AW3356,Sheet2!$Q$3:$Q$66,Sheet2!$R$3:$R$66,"**")</f>
        <v>CDR</v>
      </c>
      <c r="AY3356" s="4">
        <f t="shared" si="2362"/>
        <v>5</v>
      </c>
      <c r="AZ3356" s="16" t="str">
        <f t="shared" si="2363"/>
        <v>SKPBZ</v>
      </c>
    </row>
    <row r="3357" spans="2:52" x14ac:dyDescent="0.35">
      <c r="B3357" s="3">
        <f t="shared" si="2367"/>
        <v>52</v>
      </c>
      <c r="C3357" s="1">
        <f t="shared" si="2368"/>
        <v>343</v>
      </c>
      <c r="D3357" s="2">
        <v>41115</v>
      </c>
      <c r="E3357" s="2" t="str">
        <f>_xlfn.XLOOKUP(C3357,Sheet2!$N$3:$N$1000,Sheet2!$O$3:$O$1000,"")</f>
        <v/>
      </c>
      <c r="F3357" s="9" t="str">
        <f t="shared" si="2374"/>
        <v>MB</v>
      </c>
      <c r="G3357" s="4" t="str">
        <f t="shared" si="2375"/>
        <v>102</v>
      </c>
      <c r="H3357" s="4">
        <f t="shared" si="2376"/>
        <v>115</v>
      </c>
      <c r="I3357" s="6">
        <f t="shared" si="2330"/>
        <v>0</v>
      </c>
      <c r="J3357" s="6">
        <f t="shared" si="2331"/>
        <v>4</v>
      </c>
      <c r="K3357" s="6">
        <f t="shared" si="2332"/>
        <v>1</v>
      </c>
      <c r="L3357" s="6">
        <f t="shared" si="2333"/>
        <v>1</v>
      </c>
      <c r="M3357" s="6">
        <f t="shared" si="2334"/>
        <v>1</v>
      </c>
      <c r="N3357" s="6">
        <f t="shared" si="2335"/>
        <v>5</v>
      </c>
      <c r="O3357" s="13">
        <f t="shared" si="2336"/>
        <v>8</v>
      </c>
      <c r="P3357" s="4">
        <f t="shared" si="2337"/>
        <v>2</v>
      </c>
      <c r="Q3357" s="4">
        <f t="shared" si="2338"/>
        <v>0</v>
      </c>
      <c r="R3357">
        <f t="shared" si="2339"/>
        <v>115</v>
      </c>
      <c r="S3357" s="4">
        <f t="shared" si="2340"/>
        <v>2</v>
      </c>
      <c r="T3357" s="15">
        <f t="shared" si="2341"/>
        <v>0</v>
      </c>
      <c r="U3357" s="4">
        <f t="shared" si="2342"/>
        <v>2</v>
      </c>
      <c r="V3357" s="4">
        <f t="shared" si="2343"/>
        <v>0</v>
      </c>
      <c r="W3357" s="4">
        <f t="shared" si="2344"/>
        <v>2</v>
      </c>
      <c r="X3357" s="6">
        <f t="shared" si="2345"/>
        <v>1</v>
      </c>
      <c r="Y3357" s="4">
        <f t="shared" si="2346"/>
        <v>0</v>
      </c>
      <c r="Z3357" s="6">
        <f t="shared" si="2347"/>
        <v>1</v>
      </c>
      <c r="AA3357" s="18">
        <f t="shared" si="2348"/>
        <v>5</v>
      </c>
      <c r="AB3357" s="9" t="str">
        <f t="shared" si="2372"/>
        <v>+115,2</v>
      </c>
      <c r="AC3357" s="9" t="str">
        <f>_xlfn.XLOOKUP(R3357,Sheet2!$H$3:$H$258,Sheet2!$I$3:$I$258,"-----")</f>
        <v>TRCL+2</v>
      </c>
      <c r="AD3357" s="9" t="str">
        <f>_xlfn.XLOOKUP(VALUE(AE3357),Sheet2!$N$3:$N$1000,Sheet2!$O$3:$O$1000,"********")</f>
        <v>********</v>
      </c>
      <c r="AE3357" t="str">
        <f t="shared" si="2369"/>
        <v>460</v>
      </c>
      <c r="AF3357" s="9" t="str">
        <f>IF(R3357&lt;200,"+"&amp;TEXT(R3357,"0"),"-"&amp;TEXT(_xlfn.XLOOKUP(R3357,Sheet2!$K$3:$K$130,Sheet2!$L$3:$L$130,"-----"),"0"))</f>
        <v>+115</v>
      </c>
      <c r="AG3357" s="9" t="str">
        <f t="shared" si="2349"/>
        <v/>
      </c>
      <c r="AH3357" s="9" t="str">
        <f t="shared" si="2350"/>
        <v>JMP +115,2</v>
      </c>
      <c r="AI3357" t="str">
        <f t="shared" si="2351"/>
        <v>0,+115,2</v>
      </c>
      <c r="AJ3357" s="16" t="str">
        <f t="shared" si="2352"/>
        <v>+115,2</v>
      </c>
      <c r="AK3357" t="str">
        <f t="shared" si="2353"/>
        <v>MOVL# 2,0,SNR</v>
      </c>
      <c r="AL3357" s="4" t="str">
        <f t="shared" si="2354"/>
        <v>MOV</v>
      </c>
      <c r="AM3357" s="4" t="str">
        <f t="shared" si="2355"/>
        <v>L</v>
      </c>
      <c r="AN3357" s="4" t="str">
        <f t="shared" si="2356"/>
        <v/>
      </c>
      <c r="AO3357" s="4" t="str">
        <f t="shared" si="2357"/>
        <v>#</v>
      </c>
      <c r="AP3357" s="15" t="str">
        <f t="shared" si="2358"/>
        <v>,SNR</v>
      </c>
      <c r="AQ3357" s="9" t="str">
        <f>_xlfn.XLOOKUP(D3357,Sheet2!$E$3:$E$101,Sheet2!$F$3:$F$101,"******************")</f>
        <v>******************</v>
      </c>
      <c r="AR3357" s="33" t="str">
        <f t="shared" si="2370"/>
        <v>DOAS 0,PLT</v>
      </c>
      <c r="AS3357" s="9" t="str">
        <f t="shared" si="2371"/>
        <v>DOAS</v>
      </c>
      <c r="AT3357" s="4">
        <f t="shared" si="2359"/>
        <v>0</v>
      </c>
      <c r="AU3357" s="6">
        <f t="shared" si="2360"/>
        <v>1</v>
      </c>
      <c r="AV3357" s="4" t="str">
        <f t="shared" si="2373"/>
        <v>S</v>
      </c>
      <c r="AW3357" s="4">
        <f t="shared" si="2361"/>
        <v>15</v>
      </c>
      <c r="AX3357" s="4" t="str">
        <f>_xlfn.XLOOKUP(AW3357,Sheet2!$Q$3:$Q$66,Sheet2!$R$3:$R$66,"**")</f>
        <v>PLT</v>
      </c>
      <c r="AY3357" s="4">
        <f t="shared" si="2362"/>
        <v>2</v>
      </c>
      <c r="AZ3357" s="16" t="str">
        <f t="shared" si="2363"/>
        <v>SKPBZ</v>
      </c>
    </row>
    <row r="3358" spans="2:52" x14ac:dyDescent="0.35">
      <c r="B3358" s="3">
        <f t="shared" si="2367"/>
        <v>53</v>
      </c>
      <c r="C3358" s="1">
        <f t="shared" si="2368"/>
        <v>344</v>
      </c>
      <c r="D3358" s="2">
        <v>151305</v>
      </c>
      <c r="E3358" s="2" t="str">
        <f>_xlfn.XLOOKUP(C3358,Sheet2!$N$3:$N$1000,Sheet2!$O$3:$O$1000,"")</f>
        <v/>
      </c>
      <c r="F3358" s="9" t="str">
        <f t="shared" si="2374"/>
        <v>ER</v>
      </c>
      <c r="G3358" s="4" t="str">
        <f t="shared" si="2375"/>
        <v>322</v>
      </c>
      <c r="H3358" s="4">
        <f t="shared" si="2376"/>
        <v>305</v>
      </c>
      <c r="I3358" s="6">
        <f t="shared" si="2330"/>
        <v>1</v>
      </c>
      <c r="J3358" s="6">
        <f t="shared" si="2331"/>
        <v>5</v>
      </c>
      <c r="K3358" s="6">
        <f t="shared" si="2332"/>
        <v>1</v>
      </c>
      <c r="L3358" s="6">
        <f t="shared" si="2333"/>
        <v>3</v>
      </c>
      <c r="M3358" s="6">
        <f t="shared" si="2334"/>
        <v>0</v>
      </c>
      <c r="N3358" s="6">
        <f t="shared" si="2335"/>
        <v>5</v>
      </c>
      <c r="O3358" s="13">
        <f t="shared" si="2336"/>
        <v>26</v>
      </c>
      <c r="P3358" s="4">
        <f t="shared" si="2337"/>
        <v>6</v>
      </c>
      <c r="Q3358" s="4">
        <f t="shared" si="2338"/>
        <v>2</v>
      </c>
      <c r="R3358">
        <f t="shared" si="2339"/>
        <v>305</v>
      </c>
      <c r="S3358" s="4">
        <f t="shared" si="2340"/>
        <v>2</v>
      </c>
      <c r="T3358" s="15">
        <f t="shared" si="2341"/>
        <v>0</v>
      </c>
      <c r="U3358" s="4">
        <f t="shared" si="2342"/>
        <v>2</v>
      </c>
      <c r="V3358" s="4">
        <f t="shared" si="2343"/>
        <v>2</v>
      </c>
      <c r="W3358" s="4">
        <f t="shared" si="2344"/>
        <v>2</v>
      </c>
      <c r="X3358" s="6">
        <f t="shared" si="2345"/>
        <v>3</v>
      </c>
      <c r="Y3358" s="4">
        <f t="shared" si="2346"/>
        <v>0</v>
      </c>
      <c r="Z3358" s="6">
        <f t="shared" si="2347"/>
        <v>0</v>
      </c>
      <c r="AA3358" s="18">
        <f t="shared" si="2348"/>
        <v>5</v>
      </c>
      <c r="AB3358" s="9" t="str">
        <f t="shared" si="2372"/>
        <v>-73,2</v>
      </c>
      <c r="AC3358" s="9" t="str">
        <f>_xlfn.XLOOKUP(R3358,Sheet2!$H$3:$H$258,Sheet2!$I$3:$I$258,"-----")</f>
        <v>*****</v>
      </c>
      <c r="AD3358" s="9" t="str">
        <f>_xlfn.XLOOKUP(VALUE(AE3358),Sheet2!$N$3:$N$1000,Sheet2!$O$3:$O$1000,"********")</f>
        <v>********</v>
      </c>
      <c r="AE3358" t="str">
        <f t="shared" si="2369"/>
        <v>251</v>
      </c>
      <c r="AF3358" s="9" t="str">
        <f>IF(R3358&lt;200,"+"&amp;TEXT(R3358,"0"),"-"&amp;TEXT(_xlfn.XLOOKUP(R3358,Sheet2!$K$3:$K$130,Sheet2!$L$3:$L$130,"-----"),"0"))</f>
        <v>-73</v>
      </c>
      <c r="AG3358" s="9" t="str">
        <f t="shared" si="2349"/>
        <v/>
      </c>
      <c r="AH3358" s="9" t="str">
        <f t="shared" si="2350"/>
        <v>ISZ -73,2</v>
      </c>
      <c r="AI3358" t="str">
        <f t="shared" si="2351"/>
        <v>2,-73,2</v>
      </c>
      <c r="AJ3358" s="16" t="str">
        <f t="shared" si="2352"/>
        <v>-73,2</v>
      </c>
      <c r="AK3358" t="str">
        <f t="shared" si="2353"/>
        <v>MOVS 2,2,SNR</v>
      </c>
      <c r="AL3358" s="4" t="str">
        <f t="shared" si="2354"/>
        <v>MOV</v>
      </c>
      <c r="AM3358" s="4" t="str">
        <f t="shared" si="2355"/>
        <v>S</v>
      </c>
      <c r="AN3358" s="4" t="str">
        <f t="shared" si="2356"/>
        <v/>
      </c>
      <c r="AO3358" s="4" t="str">
        <f t="shared" si="2357"/>
        <v/>
      </c>
      <c r="AP3358" s="15" t="str">
        <f t="shared" si="2358"/>
        <v>,SNR</v>
      </c>
      <c r="AQ3358" s="9" t="str">
        <f>_xlfn.XLOOKUP(D3358,Sheet2!$E$3:$E$101,Sheet2!$F$3:$F$101,"******************")</f>
        <v>******************</v>
      </c>
      <c r="AR3358" s="33" t="str">
        <f t="shared" si="2370"/>
        <v>DOAP 2,0</v>
      </c>
      <c r="AS3358" s="9" t="str">
        <f t="shared" si="2371"/>
        <v>DOAP</v>
      </c>
      <c r="AT3358" s="4">
        <f t="shared" si="2359"/>
        <v>2</v>
      </c>
      <c r="AU3358" s="6">
        <f t="shared" si="2360"/>
        <v>3</v>
      </c>
      <c r="AV3358" s="4" t="str">
        <f t="shared" si="2373"/>
        <v>P</v>
      </c>
      <c r="AW3358" s="4">
        <f t="shared" si="2361"/>
        <v>5</v>
      </c>
      <c r="AX3358" s="4">
        <f>_xlfn.XLOOKUP(AW3358,Sheet2!$Q$3:$Q$66,Sheet2!$R$3:$R$66,"**")</f>
        <v>0</v>
      </c>
      <c r="AY3358" s="4">
        <f t="shared" si="2362"/>
        <v>2</v>
      </c>
      <c r="AZ3358" s="16" t="str">
        <f t="shared" si="2363"/>
        <v>SKPDZ</v>
      </c>
    </row>
    <row r="3359" spans="2:52" x14ac:dyDescent="0.35">
      <c r="B3359" s="3">
        <f t="shared" si="2367"/>
        <v>54</v>
      </c>
      <c r="C3359" s="1">
        <f t="shared" si="2368"/>
        <v>345</v>
      </c>
      <c r="D3359" s="2">
        <v>120123</v>
      </c>
      <c r="E3359" s="2" t="str">
        <f>_xlfn.XLOOKUP(C3359,Sheet2!$N$3:$N$1000,Sheet2!$O$3:$O$1000,"")</f>
        <v/>
      </c>
      <c r="F3359" s="9" t="str">
        <f t="shared" si="2374"/>
        <v xml:space="preserve">S </v>
      </c>
      <c r="G3359" s="4" t="str">
        <f t="shared" si="2375"/>
        <v>240</v>
      </c>
      <c r="H3359" s="4">
        <f t="shared" si="2376"/>
        <v>123</v>
      </c>
      <c r="I3359" s="6">
        <f t="shared" ref="I3359:I3410" si="2377">MOD(INT(D3359/100000),10)</f>
        <v>1</v>
      </c>
      <c r="J3359" s="6">
        <f t="shared" ref="J3359:J3410" si="2378">MOD(INT(D3359/10000),10)</f>
        <v>2</v>
      </c>
      <c r="K3359" s="6">
        <f t="shared" ref="K3359:K3410" si="2379">MOD(INT(D3359/1000),10)</f>
        <v>0</v>
      </c>
      <c r="L3359" s="6">
        <f t="shared" ref="L3359:L3410" si="2380">MOD(INT(D3359/100),10)</f>
        <v>1</v>
      </c>
      <c r="M3359" s="6">
        <f t="shared" ref="M3359:M3410" si="2381">MOD(INT(D3359/10),10)</f>
        <v>2</v>
      </c>
      <c r="N3359" s="6">
        <f t="shared" ref="N3359:N3410" si="2382">MOD(D3359,10)</f>
        <v>3</v>
      </c>
      <c r="O3359" s="13">
        <f t="shared" ref="O3359:O3410" si="2383">INT(K3359/4)+(J3359*2)+(I3359*16)</f>
        <v>20</v>
      </c>
      <c r="P3359" s="4">
        <f t="shared" ref="P3359:P3410" si="2384">(I3359*4)+INT(J3359/2)</f>
        <v>5</v>
      </c>
      <c r="Q3359" s="4">
        <f t="shared" ref="Q3359:Q3410" si="2385">V3359</f>
        <v>0</v>
      </c>
      <c r="R3359">
        <f t="shared" ref="R3359:R3410" si="2386">(MOD(L3359,4)*100)+(M3359*10)+N3359</f>
        <v>123</v>
      </c>
      <c r="S3359" s="4">
        <f t="shared" ref="S3359:S3410" si="2387">(MOD(K3359,2)*2)+INT(L3359/4)</f>
        <v>0</v>
      </c>
      <c r="T3359" s="15">
        <f t="shared" ref="T3359:T3410" si="2388">MOD(INT(K3359/2),2)</f>
        <v>0</v>
      </c>
      <c r="U3359" s="4">
        <f t="shared" ref="U3359:U3410" si="2389">INT(J3359/2)</f>
        <v>1</v>
      </c>
      <c r="V3359" s="4">
        <f t="shared" ref="V3359:V3410" si="2390">(MOD(J3359,2)*2)+INT(K3359/4)</f>
        <v>0</v>
      </c>
      <c r="W3359" s="4">
        <f t="shared" ref="W3359:W3410" si="2391">(MOD(K3359,4)*2)+INT(L3359/4)</f>
        <v>0</v>
      </c>
      <c r="X3359" s="6">
        <f t="shared" ref="X3359:X3410" si="2392">MOD(L3359,4)</f>
        <v>1</v>
      </c>
      <c r="Y3359" s="4">
        <f t="shared" ref="Y3359:Y3410" si="2393">INT(M3359/2)</f>
        <v>1</v>
      </c>
      <c r="Z3359" s="6">
        <f t="shared" ref="Z3359:Z3410" si="2394">MOD(M3359,2)</f>
        <v>0</v>
      </c>
      <c r="AA3359" s="18">
        <f t="shared" ref="AA3359:AA3410" si="2395">N3359</f>
        <v>3</v>
      </c>
      <c r="AB3359" s="9" t="str">
        <f t="shared" si="2372"/>
        <v>C77</v>
      </c>
      <c r="AC3359" s="9" t="str">
        <f>_xlfn.XLOOKUP(R3359,Sheet2!$H$3:$H$258,Sheet2!$I$3:$I$258,"-----")</f>
        <v>C77</v>
      </c>
      <c r="AD3359" s="9" t="str">
        <f>_xlfn.XLOOKUP(VALUE(AE3359),Sheet2!$N$3:$N$1000,Sheet2!$O$3:$O$1000,"********")</f>
        <v>********</v>
      </c>
      <c r="AE3359" t="str">
        <f t="shared" si="2369"/>
        <v>470</v>
      </c>
      <c r="AF3359" s="9" t="str">
        <f>IF(R3359&lt;200,"+"&amp;TEXT(R3359,"0"),"-"&amp;TEXT(_xlfn.XLOOKUP(R3359,Sheet2!$K$3:$K$130,Sheet2!$L$3:$L$130,"-----"),"0"))</f>
        <v>+123</v>
      </c>
      <c r="AG3359" s="9" t="str">
        <f t="shared" ref="AG3359:AG3410" si="2396">IF(T3359=1,"@","")</f>
        <v/>
      </c>
      <c r="AH3359" s="9" t="str">
        <f t="shared" ref="AH3359:AH3409" si="2397">IF(Q3359=0,"JMP "&amp;AJ3359, IF(Q3359=1,"JSR "&amp;AJ3359,IF(Q3359=2,"ISZ "&amp;AJ3359,"DSZ "&amp;AJ3359)))</f>
        <v>JMP C77</v>
      </c>
      <c r="AI3359" t="str">
        <f t="shared" ref="AI3359:AI3409" si="2398">TEXT(Q3359,"0")&amp;","&amp;AG3359&amp;AB3359</f>
        <v>0,C77</v>
      </c>
      <c r="AJ3359" s="16" t="str">
        <f t="shared" ref="AJ3359:AJ3409" si="2399">AG3359&amp;AB3359</f>
        <v>C77</v>
      </c>
      <c r="AK3359" t="str">
        <f t="shared" ref="AK3359:AK3410" si="2400">AL3359&amp;AN3359&amp;AM3359&amp;AO3359&amp;" "&amp;TEXT(U3359,"0")&amp;","&amp;TEXT(V3359,"0")&amp;AP3359</f>
        <v>COMZL 1,0,SNC</v>
      </c>
      <c r="AL3359" s="4" t="str">
        <f t="shared" ref="AL3359:AL3410" si="2401">IF(W3359=0,"COM",IF(W3359=1,"NEG",IF(W3359=2,"MOV",IF(W3359=3,"INC",IF(W3359=4,"ADC",IF(W3359=5,"SUB",IF(W3359=6,"ADD","AND")))))))</f>
        <v>COM</v>
      </c>
      <c r="AM3359" s="4" t="str">
        <f t="shared" ref="AM3359:AM3410" si="2402">IF(X3359=0,"",IF(X3359=1,"L",IF(X3359=2,"R","S")))</f>
        <v>L</v>
      </c>
      <c r="AN3359" s="4" t="str">
        <f t="shared" ref="AN3359:AN3410" si="2403">IF(Y3359=0,"",IF(Y3359=1,"Z",IF(Y3359=2,"O","C")))</f>
        <v>Z</v>
      </c>
      <c r="AO3359" s="4" t="str">
        <f t="shared" ref="AO3359:AO3410" si="2404">IF(Z3359=1,"#","")</f>
        <v/>
      </c>
      <c r="AP3359" s="15" t="str">
        <f t="shared" ref="AP3359:AP3410" si="2405">IF(AA3359=0,"",IF(AA3359=1,",SKP",IF(AA3359=2,",SZC",IF(AA3359=3,",SNC",IF(AA3359=4,",SZR",IF(AA3359=5,",SNR",IF(AA3359=6,",SEZ",",SBN")))))))</f>
        <v>,SNC</v>
      </c>
      <c r="AQ3359" s="9" t="str">
        <f>_xlfn.XLOOKUP(D3359,Sheet2!$E$3:$E$101,Sheet2!$F$3:$F$101,"******************")</f>
        <v>******************</v>
      </c>
      <c r="AR3359" s="33" t="str">
        <f t="shared" si="2370"/>
        <v>NIOS DACV</v>
      </c>
      <c r="AS3359" s="9" t="str">
        <f t="shared" si="2371"/>
        <v>DOCS</v>
      </c>
      <c r="AT3359" s="4">
        <f t="shared" ref="AT3359:AT3410" si="2406">V3359</f>
        <v>0</v>
      </c>
      <c r="AU3359" s="6">
        <f t="shared" ref="AU3359:AU3410" si="2407">X3359</f>
        <v>1</v>
      </c>
      <c r="AV3359" s="4" t="str">
        <f t="shared" si="2373"/>
        <v>S</v>
      </c>
      <c r="AW3359" s="4">
        <f t="shared" ref="AW3359:AW3410" si="2408">M3359*10+N3359</f>
        <v>23</v>
      </c>
      <c r="AX3359" s="4" t="str">
        <f>_xlfn.XLOOKUP(AW3359,Sheet2!$Q$3:$Q$66,Sheet2!$R$3:$R$66,"**")</f>
        <v>DACV</v>
      </c>
      <c r="AY3359" s="4">
        <f t="shared" ref="AY3359:AY3410" si="2409">W3359</f>
        <v>0</v>
      </c>
      <c r="AZ3359" s="16" t="str">
        <f t="shared" ref="AZ3359:AZ3410" si="2410">IF(AU3359=0,"SKPBN",IF(AU3359=1,"SKPBZ",IF(AU3359=2,"SKPDN","SKPDZ")))</f>
        <v>SKPBZ</v>
      </c>
    </row>
    <row r="3360" spans="2:52" x14ac:dyDescent="0.35">
      <c r="B3360" s="3">
        <f t="shared" si="2367"/>
        <v>55</v>
      </c>
      <c r="C3360" s="1">
        <f t="shared" si="2368"/>
        <v>346</v>
      </c>
      <c r="D3360" s="2">
        <v>30050</v>
      </c>
      <c r="E3360" s="2" t="str">
        <f>_xlfn.XLOOKUP(C3360,Sheet2!$N$3:$N$1000,Sheet2!$O$3:$O$1000,"")</f>
        <v/>
      </c>
      <c r="F3360" s="9" t="str">
        <f t="shared" si="2374"/>
        <v>(0</v>
      </c>
      <c r="G3360" s="4" t="str">
        <f t="shared" si="2375"/>
        <v>60</v>
      </c>
      <c r="H3360" s="4">
        <f t="shared" si="2376"/>
        <v>50</v>
      </c>
      <c r="I3360" s="6">
        <f t="shared" si="2377"/>
        <v>0</v>
      </c>
      <c r="J3360" s="6">
        <f t="shared" si="2378"/>
        <v>3</v>
      </c>
      <c r="K3360" s="6">
        <f t="shared" si="2379"/>
        <v>0</v>
      </c>
      <c r="L3360" s="6">
        <f t="shared" si="2380"/>
        <v>0</v>
      </c>
      <c r="M3360" s="6">
        <f t="shared" si="2381"/>
        <v>5</v>
      </c>
      <c r="N3360" s="6">
        <f t="shared" si="2382"/>
        <v>0</v>
      </c>
      <c r="O3360" s="13">
        <f t="shared" si="2383"/>
        <v>6</v>
      </c>
      <c r="P3360" s="4">
        <f t="shared" si="2384"/>
        <v>1</v>
      </c>
      <c r="Q3360" s="4">
        <f t="shared" si="2385"/>
        <v>2</v>
      </c>
      <c r="R3360">
        <f t="shared" si="2386"/>
        <v>50</v>
      </c>
      <c r="S3360" s="4">
        <f t="shared" si="2387"/>
        <v>0</v>
      </c>
      <c r="T3360" s="15">
        <f t="shared" si="2388"/>
        <v>0</v>
      </c>
      <c r="U3360" s="4">
        <f t="shared" si="2389"/>
        <v>1</v>
      </c>
      <c r="V3360" s="4">
        <f t="shared" si="2390"/>
        <v>2</v>
      </c>
      <c r="W3360" s="4">
        <f t="shared" si="2391"/>
        <v>0</v>
      </c>
      <c r="X3360" s="6">
        <f t="shared" si="2392"/>
        <v>0</v>
      </c>
      <c r="Y3360" s="4">
        <f t="shared" si="2393"/>
        <v>2</v>
      </c>
      <c r="Z3360" s="6">
        <f t="shared" si="2394"/>
        <v>1</v>
      </c>
      <c r="AA3360" s="18">
        <f t="shared" si="2395"/>
        <v>0</v>
      </c>
      <c r="AB3360" s="9" t="str">
        <f t="shared" si="2372"/>
        <v>EGGS+2</v>
      </c>
      <c r="AC3360" s="9" t="str">
        <f>_xlfn.XLOOKUP(R3360,Sheet2!$H$3:$H$258,Sheet2!$I$3:$I$258,"-----")</f>
        <v>EGGS+2</v>
      </c>
      <c r="AD3360" s="9" t="str">
        <f>_xlfn.XLOOKUP(VALUE(AE3360),Sheet2!$N$3:$N$1000,Sheet2!$O$3:$O$1000,"********")</f>
        <v>********</v>
      </c>
      <c r="AE3360" t="str">
        <f t="shared" si="2369"/>
        <v>416</v>
      </c>
      <c r="AF3360" s="9" t="str">
        <f>IF(R3360&lt;200,"+"&amp;TEXT(R3360,"0"),"-"&amp;TEXT(_xlfn.XLOOKUP(R3360,Sheet2!$K$3:$K$130,Sheet2!$L$3:$L$130,"-----"),"0"))</f>
        <v>+50</v>
      </c>
      <c r="AG3360" s="9" t="str">
        <f t="shared" si="2396"/>
        <v/>
      </c>
      <c r="AH3360" s="9" t="str">
        <f t="shared" si="2397"/>
        <v>ISZ EGGS+2</v>
      </c>
      <c r="AI3360" t="str">
        <f t="shared" si="2398"/>
        <v>2,EGGS+2</v>
      </c>
      <c r="AJ3360" s="16" t="str">
        <f t="shared" si="2399"/>
        <v>EGGS+2</v>
      </c>
      <c r="AK3360" t="str">
        <f t="shared" si="2400"/>
        <v>COMO# 1,2</v>
      </c>
      <c r="AL3360" s="4" t="str">
        <f t="shared" si="2401"/>
        <v>COM</v>
      </c>
      <c r="AM3360" s="4" t="str">
        <f t="shared" si="2402"/>
        <v/>
      </c>
      <c r="AN3360" s="4" t="str">
        <f t="shared" si="2403"/>
        <v>O</v>
      </c>
      <c r="AO3360" s="4" t="str">
        <f t="shared" si="2404"/>
        <v>#</v>
      </c>
      <c r="AP3360" s="15" t="str">
        <f t="shared" si="2405"/>
        <v/>
      </c>
      <c r="AQ3360" s="9" t="str">
        <f>_xlfn.XLOOKUP(D3360,Sheet2!$E$3:$E$101,Sheet2!$F$3:$F$101,"******************")</f>
        <v>******************</v>
      </c>
      <c r="AR3360" s="33" t="str">
        <f t="shared" si="2370"/>
        <v>NIO **</v>
      </c>
      <c r="AS3360" s="9" t="str">
        <f t="shared" si="2371"/>
        <v>DOC</v>
      </c>
      <c r="AT3360" s="4">
        <f t="shared" si="2406"/>
        <v>2</v>
      </c>
      <c r="AU3360" s="6">
        <f t="shared" si="2407"/>
        <v>0</v>
      </c>
      <c r="AV3360" s="4" t="str">
        <f t="shared" si="2373"/>
        <v/>
      </c>
      <c r="AW3360" s="4">
        <f t="shared" si="2408"/>
        <v>50</v>
      </c>
      <c r="AX3360" s="4" t="str">
        <f>_xlfn.XLOOKUP(AW3360,Sheet2!$Q$3:$Q$66,Sheet2!$R$3:$R$66,"**")</f>
        <v>**</v>
      </c>
      <c r="AY3360" s="4">
        <f t="shared" si="2409"/>
        <v>0</v>
      </c>
      <c r="AZ3360" s="16" t="str">
        <f t="shared" si="2410"/>
        <v>SKPBN</v>
      </c>
    </row>
    <row r="3361" spans="2:52" x14ac:dyDescent="0.35">
      <c r="B3361" s="3">
        <f t="shared" si="2367"/>
        <v>56</v>
      </c>
      <c r="C3361" s="1">
        <f t="shared" si="2368"/>
        <v>347</v>
      </c>
      <c r="D3361" s="2">
        <v>31455</v>
      </c>
      <c r="E3361" s="2" t="str">
        <f>_xlfn.XLOOKUP(C3361,Sheet2!$N$3:$N$1000,Sheet2!$O$3:$O$1000,"")</f>
        <v/>
      </c>
      <c r="F3361" s="9" t="str">
        <f t="shared" si="2374"/>
        <v>-3</v>
      </c>
      <c r="G3361" s="4" t="str">
        <f t="shared" si="2375"/>
        <v>63</v>
      </c>
      <c r="H3361" s="4">
        <f t="shared" si="2376"/>
        <v>55</v>
      </c>
      <c r="I3361" s="6">
        <f t="shared" si="2377"/>
        <v>0</v>
      </c>
      <c r="J3361" s="6">
        <f t="shared" si="2378"/>
        <v>3</v>
      </c>
      <c r="K3361" s="6">
        <f t="shared" si="2379"/>
        <v>1</v>
      </c>
      <c r="L3361" s="6">
        <f t="shared" si="2380"/>
        <v>4</v>
      </c>
      <c r="M3361" s="6">
        <f t="shared" si="2381"/>
        <v>5</v>
      </c>
      <c r="N3361" s="6">
        <f t="shared" si="2382"/>
        <v>5</v>
      </c>
      <c r="O3361" s="13">
        <f t="shared" si="2383"/>
        <v>6</v>
      </c>
      <c r="P3361" s="4">
        <f t="shared" si="2384"/>
        <v>1</v>
      </c>
      <c r="Q3361" s="4">
        <f t="shared" si="2385"/>
        <v>2</v>
      </c>
      <c r="R3361">
        <f t="shared" si="2386"/>
        <v>55</v>
      </c>
      <c r="S3361" s="4">
        <f t="shared" si="2387"/>
        <v>3</v>
      </c>
      <c r="T3361" s="15">
        <f t="shared" si="2388"/>
        <v>0</v>
      </c>
      <c r="U3361" s="4">
        <f t="shared" si="2389"/>
        <v>1</v>
      </c>
      <c r="V3361" s="4">
        <f t="shared" si="2390"/>
        <v>2</v>
      </c>
      <c r="W3361" s="4">
        <f t="shared" si="2391"/>
        <v>3</v>
      </c>
      <c r="X3361" s="6">
        <f t="shared" si="2392"/>
        <v>0</v>
      </c>
      <c r="Y3361" s="4">
        <f t="shared" si="2393"/>
        <v>2</v>
      </c>
      <c r="Z3361" s="6">
        <f t="shared" si="2394"/>
        <v>1</v>
      </c>
      <c r="AA3361" s="18">
        <f t="shared" si="2395"/>
        <v>5</v>
      </c>
      <c r="AB3361" s="9" t="str">
        <f t="shared" si="2372"/>
        <v>+55,3</v>
      </c>
      <c r="AC3361" s="9" t="str">
        <f>_xlfn.XLOOKUP(R3361,Sheet2!$H$3:$H$258,Sheet2!$I$3:$I$258,"-----")</f>
        <v>.TU+2</v>
      </c>
      <c r="AD3361" s="9" t="str">
        <f>_xlfn.XLOOKUP(VALUE(AE3361),Sheet2!$N$3:$N$1000,Sheet2!$O$3:$O$1000,"********")</f>
        <v>********</v>
      </c>
      <c r="AE3361" t="str">
        <f t="shared" si="2369"/>
        <v>424</v>
      </c>
      <c r="AF3361" s="9" t="str">
        <f>IF(R3361&lt;200,"+"&amp;TEXT(R3361,"0"),"-"&amp;TEXT(_xlfn.XLOOKUP(R3361,Sheet2!$K$3:$K$130,Sheet2!$L$3:$L$130,"-----"),"0"))</f>
        <v>+55</v>
      </c>
      <c r="AG3361" s="9" t="str">
        <f t="shared" si="2396"/>
        <v/>
      </c>
      <c r="AH3361" s="9" t="str">
        <f t="shared" si="2397"/>
        <v>ISZ +55,3</v>
      </c>
      <c r="AI3361" t="str">
        <f t="shared" si="2398"/>
        <v>2,+55,3</v>
      </c>
      <c r="AJ3361" s="16" t="str">
        <f t="shared" si="2399"/>
        <v>+55,3</v>
      </c>
      <c r="AK3361" t="str">
        <f t="shared" si="2400"/>
        <v>INCO# 1,2,SNR</v>
      </c>
      <c r="AL3361" s="4" t="str">
        <f t="shared" si="2401"/>
        <v>INC</v>
      </c>
      <c r="AM3361" s="4" t="str">
        <f t="shared" si="2402"/>
        <v/>
      </c>
      <c r="AN3361" s="4" t="str">
        <f t="shared" si="2403"/>
        <v>O</v>
      </c>
      <c r="AO3361" s="4" t="str">
        <f t="shared" si="2404"/>
        <v>#</v>
      </c>
      <c r="AP3361" s="15" t="str">
        <f t="shared" si="2405"/>
        <v>,SNR</v>
      </c>
      <c r="AQ3361" s="9" t="str">
        <f>_xlfn.XLOOKUP(D3361,Sheet2!$E$3:$E$101,Sheet2!$F$3:$F$101,"******************")</f>
        <v>******************</v>
      </c>
      <c r="AR3361" s="33" t="str">
        <f t="shared" si="2370"/>
        <v>DIB 2,**</v>
      </c>
      <c r="AS3361" s="9" t="str">
        <f t="shared" si="2371"/>
        <v>DIB</v>
      </c>
      <c r="AT3361" s="4">
        <f t="shared" si="2406"/>
        <v>2</v>
      </c>
      <c r="AU3361" s="6">
        <f t="shared" si="2407"/>
        <v>0</v>
      </c>
      <c r="AV3361" s="4" t="str">
        <f t="shared" si="2373"/>
        <v/>
      </c>
      <c r="AW3361" s="4">
        <f t="shared" si="2408"/>
        <v>55</v>
      </c>
      <c r="AX3361" s="4" t="str">
        <f>_xlfn.XLOOKUP(AW3361,Sheet2!$Q$3:$Q$66,Sheet2!$R$3:$R$66,"**")</f>
        <v>**</v>
      </c>
      <c r="AY3361" s="4">
        <f t="shared" si="2409"/>
        <v>3</v>
      </c>
      <c r="AZ3361" s="16" t="str">
        <f t="shared" si="2410"/>
        <v>SKPBN</v>
      </c>
    </row>
    <row r="3362" spans="2:52" x14ac:dyDescent="0.35">
      <c r="B3362" s="3">
        <f t="shared" si="2367"/>
        <v>57</v>
      </c>
      <c r="C3362" s="1">
        <f t="shared" si="2368"/>
        <v>350</v>
      </c>
      <c r="D3362" s="2">
        <v>120251</v>
      </c>
      <c r="E3362" s="2" t="str">
        <f>_xlfn.XLOOKUP(C3362,Sheet2!$N$3:$N$1000,Sheet2!$O$3:$O$1000,"")</f>
        <v/>
      </c>
      <c r="F3362" s="9" t="str">
        <f t="shared" si="2374"/>
        <v xml:space="preserve">) </v>
      </c>
      <c r="G3362" s="4" t="str">
        <f t="shared" si="2375"/>
        <v>240</v>
      </c>
      <c r="H3362" s="4">
        <f t="shared" si="2376"/>
        <v>251</v>
      </c>
      <c r="I3362" s="6">
        <f t="shared" si="2377"/>
        <v>1</v>
      </c>
      <c r="J3362" s="6">
        <f t="shared" si="2378"/>
        <v>2</v>
      </c>
      <c r="K3362" s="6">
        <f t="shared" si="2379"/>
        <v>0</v>
      </c>
      <c r="L3362" s="6">
        <f t="shared" si="2380"/>
        <v>2</v>
      </c>
      <c r="M3362" s="6">
        <f t="shared" si="2381"/>
        <v>5</v>
      </c>
      <c r="N3362" s="6">
        <f t="shared" si="2382"/>
        <v>1</v>
      </c>
      <c r="O3362" s="13">
        <f t="shared" si="2383"/>
        <v>20</v>
      </c>
      <c r="P3362" s="4">
        <f t="shared" si="2384"/>
        <v>5</v>
      </c>
      <c r="Q3362" s="4">
        <f t="shared" si="2385"/>
        <v>0</v>
      </c>
      <c r="R3362">
        <f t="shared" si="2386"/>
        <v>251</v>
      </c>
      <c r="S3362" s="4">
        <f t="shared" si="2387"/>
        <v>0</v>
      </c>
      <c r="T3362" s="15">
        <f t="shared" si="2388"/>
        <v>0</v>
      </c>
      <c r="U3362" s="4">
        <f t="shared" si="2389"/>
        <v>1</v>
      </c>
      <c r="V3362" s="4">
        <f t="shared" si="2390"/>
        <v>0</v>
      </c>
      <c r="W3362" s="4">
        <f t="shared" si="2391"/>
        <v>0</v>
      </c>
      <c r="X3362" s="6">
        <f t="shared" si="2392"/>
        <v>2</v>
      </c>
      <c r="Y3362" s="4">
        <f t="shared" si="2393"/>
        <v>2</v>
      </c>
      <c r="Z3362" s="6">
        <f t="shared" si="2394"/>
        <v>1</v>
      </c>
      <c r="AA3362" s="18">
        <f t="shared" si="2395"/>
        <v>1</v>
      </c>
      <c r="AB3362" s="9" t="str">
        <f t="shared" si="2372"/>
        <v>I.INI</v>
      </c>
      <c r="AC3362" s="9" t="str">
        <f>_xlfn.XLOOKUP(R3362,Sheet2!$H$3:$H$258,Sheet2!$I$3:$I$258,"-----")</f>
        <v>I.INI</v>
      </c>
      <c r="AD3362" s="9" t="str">
        <f>_xlfn.XLOOKUP(VALUE(AE3362),Sheet2!$N$3:$N$1000,Sheet2!$O$3:$O$1000,"********")</f>
        <v>********</v>
      </c>
      <c r="AE3362" t="str">
        <f t="shared" si="2369"/>
        <v>221</v>
      </c>
      <c r="AF3362" s="9" t="str">
        <f>IF(R3362&lt;200,"+"&amp;TEXT(R3362,"0"),"-"&amp;TEXT(_xlfn.XLOOKUP(R3362,Sheet2!$K$3:$K$130,Sheet2!$L$3:$L$130,"-----"),"0"))</f>
        <v>-127</v>
      </c>
      <c r="AG3362" s="9" t="str">
        <f t="shared" si="2396"/>
        <v/>
      </c>
      <c r="AH3362" s="9" t="str">
        <f t="shared" si="2397"/>
        <v>JMP I.INI</v>
      </c>
      <c r="AI3362" t="str">
        <f t="shared" si="2398"/>
        <v>0,I.INI</v>
      </c>
      <c r="AJ3362" s="16" t="str">
        <f t="shared" si="2399"/>
        <v>I.INI</v>
      </c>
      <c r="AK3362" t="str">
        <f t="shared" si="2400"/>
        <v>COMOR# 1,0,SKP</v>
      </c>
      <c r="AL3362" s="4" t="str">
        <f t="shared" si="2401"/>
        <v>COM</v>
      </c>
      <c r="AM3362" s="4" t="str">
        <f t="shared" si="2402"/>
        <v>R</v>
      </c>
      <c r="AN3362" s="4" t="str">
        <f t="shared" si="2403"/>
        <v>O</v>
      </c>
      <c r="AO3362" s="4" t="str">
        <f t="shared" si="2404"/>
        <v>#</v>
      </c>
      <c r="AP3362" s="15" t="str">
        <f t="shared" si="2405"/>
        <v>,SKP</v>
      </c>
      <c r="AQ3362" s="9" t="str">
        <f>_xlfn.XLOOKUP(D3362,Sheet2!$E$3:$E$101,Sheet2!$F$3:$F$101,"******************")</f>
        <v>******************</v>
      </c>
      <c r="AR3362" s="33" t="str">
        <f t="shared" si="2370"/>
        <v>NIOC **</v>
      </c>
      <c r="AS3362" s="9" t="str">
        <f t="shared" si="2371"/>
        <v>DOCC</v>
      </c>
      <c r="AT3362" s="4">
        <f t="shared" si="2406"/>
        <v>0</v>
      </c>
      <c r="AU3362" s="6">
        <f t="shared" si="2407"/>
        <v>2</v>
      </c>
      <c r="AV3362" s="4" t="str">
        <f t="shared" si="2373"/>
        <v>C</v>
      </c>
      <c r="AW3362" s="4">
        <f t="shared" si="2408"/>
        <v>51</v>
      </c>
      <c r="AX3362" s="4" t="str">
        <f>_xlfn.XLOOKUP(AW3362,Sheet2!$Q$3:$Q$66,Sheet2!$R$3:$R$66,"**")</f>
        <v>**</v>
      </c>
      <c r="AY3362" s="4">
        <f t="shared" si="2409"/>
        <v>0</v>
      </c>
      <c r="AZ3362" s="16" t="str">
        <f t="shared" si="2410"/>
        <v>SKPDN</v>
      </c>
    </row>
    <row r="3363" spans="2:52" x14ac:dyDescent="0.35">
      <c r="B3363" s="3">
        <f t="shared" si="2367"/>
        <v>58</v>
      </c>
      <c r="C3363" s="1">
        <f t="shared" si="2368"/>
        <v>351</v>
      </c>
      <c r="D3363" s="2">
        <v>147724</v>
      </c>
      <c r="E3363" s="2" t="str">
        <f>_xlfn.XLOOKUP(C3363,Sheet2!$N$3:$N$1000,Sheet2!$O$3:$O$1000,"")</f>
        <v/>
      </c>
      <c r="F3363" s="9" t="str">
        <f t="shared" si="2374"/>
        <v>TO</v>
      </c>
      <c r="G3363" s="4" t="str">
        <f t="shared" si="2375"/>
        <v>317</v>
      </c>
      <c r="H3363" s="4">
        <f t="shared" si="2376"/>
        <v>324</v>
      </c>
      <c r="I3363" s="6">
        <f t="shared" si="2377"/>
        <v>1</v>
      </c>
      <c r="J3363" s="6">
        <f t="shared" si="2378"/>
        <v>4</v>
      </c>
      <c r="K3363" s="6">
        <f t="shared" si="2379"/>
        <v>7</v>
      </c>
      <c r="L3363" s="6">
        <f t="shared" si="2380"/>
        <v>7</v>
      </c>
      <c r="M3363" s="6">
        <f t="shared" si="2381"/>
        <v>2</v>
      </c>
      <c r="N3363" s="6">
        <f t="shared" si="2382"/>
        <v>4</v>
      </c>
      <c r="O3363" s="13">
        <f t="shared" si="2383"/>
        <v>25</v>
      </c>
      <c r="P3363" s="4">
        <f t="shared" si="2384"/>
        <v>6</v>
      </c>
      <c r="Q3363" s="4">
        <f t="shared" si="2385"/>
        <v>1</v>
      </c>
      <c r="R3363">
        <f t="shared" si="2386"/>
        <v>324</v>
      </c>
      <c r="S3363" s="4">
        <f t="shared" si="2387"/>
        <v>3</v>
      </c>
      <c r="T3363" s="15">
        <f t="shared" si="2388"/>
        <v>1</v>
      </c>
      <c r="U3363" s="4">
        <f t="shared" si="2389"/>
        <v>2</v>
      </c>
      <c r="V3363" s="4">
        <f t="shared" si="2390"/>
        <v>1</v>
      </c>
      <c r="W3363" s="4">
        <f t="shared" si="2391"/>
        <v>7</v>
      </c>
      <c r="X3363" s="6">
        <f t="shared" si="2392"/>
        <v>3</v>
      </c>
      <c r="Y3363" s="4">
        <f t="shared" si="2393"/>
        <v>1</v>
      </c>
      <c r="Z3363" s="6">
        <f t="shared" si="2394"/>
        <v>0</v>
      </c>
      <c r="AA3363" s="18">
        <f t="shared" si="2395"/>
        <v>4</v>
      </c>
      <c r="AB3363" s="9" t="str">
        <f t="shared" si="2372"/>
        <v>-54,3</v>
      </c>
      <c r="AC3363" s="9" t="str">
        <f>_xlfn.XLOOKUP(R3363,Sheet2!$H$3:$H$258,Sheet2!$I$3:$I$258,"-----")</f>
        <v>*****</v>
      </c>
      <c r="AD3363" s="9" t="str">
        <f>_xlfn.XLOOKUP(VALUE(AE3363),Sheet2!$N$3:$N$1000,Sheet2!$O$3:$O$1000,"********")</f>
        <v>********</v>
      </c>
      <c r="AE3363" t="str">
        <f t="shared" si="2369"/>
        <v>275</v>
      </c>
      <c r="AF3363" s="9" t="str">
        <f>IF(R3363&lt;200,"+"&amp;TEXT(R3363,"0"),"-"&amp;TEXT(_xlfn.XLOOKUP(R3363,Sheet2!$K$3:$K$130,Sheet2!$L$3:$L$130,"-----"),"0"))</f>
        <v>-54</v>
      </c>
      <c r="AG3363" s="9" t="str">
        <f t="shared" si="2396"/>
        <v>@</v>
      </c>
      <c r="AH3363" s="9" t="str">
        <f t="shared" si="2397"/>
        <v>JSR @-54,3</v>
      </c>
      <c r="AI3363" t="str">
        <f t="shared" si="2398"/>
        <v>1,@-54,3</v>
      </c>
      <c r="AJ3363" s="16" t="str">
        <f t="shared" si="2399"/>
        <v>@-54,3</v>
      </c>
      <c r="AK3363" t="str">
        <f t="shared" si="2400"/>
        <v>ANDZS 2,1,SZR</v>
      </c>
      <c r="AL3363" s="4" t="str">
        <f t="shared" si="2401"/>
        <v>AND</v>
      </c>
      <c r="AM3363" s="4" t="str">
        <f t="shared" si="2402"/>
        <v>S</v>
      </c>
      <c r="AN3363" s="4" t="str">
        <f t="shared" si="2403"/>
        <v>Z</v>
      </c>
      <c r="AO3363" s="4" t="str">
        <f t="shared" si="2404"/>
        <v/>
      </c>
      <c r="AP3363" s="15" t="str">
        <f t="shared" si="2405"/>
        <v>,SZR</v>
      </c>
      <c r="AQ3363" s="9" t="str">
        <f>_xlfn.XLOOKUP(D3363,Sheet2!$E$3:$E$101,Sheet2!$F$3:$F$101,"******************")</f>
        <v>******************</v>
      </c>
      <c r="AR3363" s="33" t="str">
        <f t="shared" si="2370"/>
        <v>SKPDZ DCM</v>
      </c>
      <c r="AS3363" s="9" t="str">
        <f t="shared" si="2371"/>
        <v>DOCP</v>
      </c>
      <c r="AT3363" s="4">
        <f t="shared" si="2406"/>
        <v>1</v>
      </c>
      <c r="AU3363" s="6">
        <f t="shared" si="2407"/>
        <v>3</v>
      </c>
      <c r="AV3363" s="4" t="str">
        <f t="shared" si="2373"/>
        <v>P</v>
      </c>
      <c r="AW3363" s="4">
        <f t="shared" si="2408"/>
        <v>24</v>
      </c>
      <c r="AX3363" s="4" t="str">
        <f>_xlfn.XLOOKUP(AW3363,Sheet2!$Q$3:$Q$66,Sheet2!$R$3:$R$66,"**")</f>
        <v>DCM</v>
      </c>
      <c r="AY3363" s="4">
        <f t="shared" si="2409"/>
        <v>7</v>
      </c>
      <c r="AZ3363" s="16" t="str">
        <f t="shared" si="2410"/>
        <v>SKPDZ</v>
      </c>
    </row>
    <row r="3364" spans="2:52" x14ac:dyDescent="0.35">
      <c r="B3364" s="3">
        <f t="shared" si="2367"/>
        <v>59</v>
      </c>
      <c r="C3364" s="1">
        <f t="shared" si="2368"/>
        <v>352</v>
      </c>
      <c r="D3364" s="2">
        <v>152240</v>
      </c>
      <c r="E3364" s="2" t="str">
        <f>_xlfn.XLOOKUP(C3364,Sheet2!$N$3:$N$1000,Sheet2!$O$3:$O$1000,"")</f>
        <v/>
      </c>
      <c r="F3364" s="9" t="str">
        <f t="shared" si="2374"/>
        <v xml:space="preserve"> T</v>
      </c>
      <c r="G3364" s="4" t="str">
        <f t="shared" si="2375"/>
        <v>324</v>
      </c>
      <c r="H3364" s="4">
        <f t="shared" si="2376"/>
        <v>240</v>
      </c>
      <c r="I3364" s="6">
        <f t="shared" si="2377"/>
        <v>1</v>
      </c>
      <c r="J3364" s="6">
        <f t="shared" si="2378"/>
        <v>5</v>
      </c>
      <c r="K3364" s="6">
        <f t="shared" si="2379"/>
        <v>2</v>
      </c>
      <c r="L3364" s="6">
        <f t="shared" si="2380"/>
        <v>2</v>
      </c>
      <c r="M3364" s="6">
        <f t="shared" si="2381"/>
        <v>4</v>
      </c>
      <c r="N3364" s="6">
        <f t="shared" si="2382"/>
        <v>0</v>
      </c>
      <c r="O3364" s="13">
        <f t="shared" si="2383"/>
        <v>26</v>
      </c>
      <c r="P3364" s="4">
        <f t="shared" si="2384"/>
        <v>6</v>
      </c>
      <c r="Q3364" s="4">
        <f t="shared" si="2385"/>
        <v>2</v>
      </c>
      <c r="R3364">
        <f t="shared" si="2386"/>
        <v>240</v>
      </c>
      <c r="S3364" s="4">
        <f t="shared" si="2387"/>
        <v>0</v>
      </c>
      <c r="T3364" s="15">
        <f t="shared" si="2388"/>
        <v>1</v>
      </c>
      <c r="U3364" s="4">
        <f t="shared" si="2389"/>
        <v>2</v>
      </c>
      <c r="V3364" s="4">
        <f t="shared" si="2390"/>
        <v>2</v>
      </c>
      <c r="W3364" s="4">
        <f t="shared" si="2391"/>
        <v>4</v>
      </c>
      <c r="X3364" s="6">
        <f t="shared" si="2392"/>
        <v>2</v>
      </c>
      <c r="Y3364" s="4">
        <f t="shared" si="2393"/>
        <v>2</v>
      </c>
      <c r="Z3364" s="6">
        <f t="shared" si="2394"/>
        <v>0</v>
      </c>
      <c r="AA3364" s="18">
        <f t="shared" si="2395"/>
        <v>0</v>
      </c>
      <c r="AB3364" s="9" t="str">
        <f t="shared" si="2372"/>
        <v>I.SETP</v>
      </c>
      <c r="AC3364" s="9" t="str">
        <f>_xlfn.XLOOKUP(R3364,Sheet2!$H$3:$H$258,Sheet2!$I$3:$I$258,"-----")</f>
        <v>I.SETP</v>
      </c>
      <c r="AD3364" s="9" t="str">
        <f>_xlfn.XLOOKUP(VALUE(AE3364),Sheet2!$N$3:$N$1000,Sheet2!$O$3:$O$1000,"********")</f>
        <v>********</v>
      </c>
      <c r="AE3364" t="str">
        <f t="shared" si="2369"/>
        <v>212</v>
      </c>
      <c r="AF3364" s="9" t="str">
        <f>IF(R3364&lt;200,"+"&amp;TEXT(R3364,"0"),"-"&amp;TEXT(_xlfn.XLOOKUP(R3364,Sheet2!$K$3:$K$130,Sheet2!$L$3:$L$130,"-----"),"0"))</f>
        <v>-140</v>
      </c>
      <c r="AG3364" s="9" t="str">
        <f t="shared" si="2396"/>
        <v>@</v>
      </c>
      <c r="AH3364" s="9" t="str">
        <f t="shared" si="2397"/>
        <v>ISZ @I.SETP</v>
      </c>
      <c r="AI3364" t="str">
        <f t="shared" si="2398"/>
        <v>2,@I.SETP</v>
      </c>
      <c r="AJ3364" s="16" t="str">
        <f t="shared" si="2399"/>
        <v>@I.SETP</v>
      </c>
      <c r="AK3364" t="str">
        <f t="shared" si="2400"/>
        <v>ADCOR 2,2</v>
      </c>
      <c r="AL3364" s="4" t="str">
        <f t="shared" si="2401"/>
        <v>ADC</v>
      </c>
      <c r="AM3364" s="4" t="str">
        <f t="shared" si="2402"/>
        <v>R</v>
      </c>
      <c r="AN3364" s="4" t="str">
        <f t="shared" si="2403"/>
        <v>O</v>
      </c>
      <c r="AO3364" s="4" t="str">
        <f t="shared" si="2404"/>
        <v/>
      </c>
      <c r="AP3364" s="15" t="str">
        <f t="shared" si="2405"/>
        <v/>
      </c>
      <c r="AQ3364" s="9" t="str">
        <f>_xlfn.XLOOKUP(D3364,Sheet2!$E$3:$E$101,Sheet2!$F$3:$F$101,"******************")</f>
        <v>******************</v>
      </c>
      <c r="AR3364" s="33" t="str">
        <f t="shared" si="2370"/>
        <v>DOBC 2,**</v>
      </c>
      <c r="AS3364" s="9" t="str">
        <f t="shared" si="2371"/>
        <v>DOBC</v>
      </c>
      <c r="AT3364" s="4">
        <f t="shared" si="2406"/>
        <v>2</v>
      </c>
      <c r="AU3364" s="6">
        <f t="shared" si="2407"/>
        <v>2</v>
      </c>
      <c r="AV3364" s="4" t="str">
        <f t="shared" si="2373"/>
        <v>C</v>
      </c>
      <c r="AW3364" s="4">
        <f t="shared" si="2408"/>
        <v>40</v>
      </c>
      <c r="AX3364" s="4" t="str">
        <f>_xlfn.XLOOKUP(AW3364,Sheet2!$Q$3:$Q$66,Sheet2!$R$3:$R$66,"**")</f>
        <v>**</v>
      </c>
      <c r="AY3364" s="4">
        <f t="shared" si="2409"/>
        <v>4</v>
      </c>
      <c r="AZ3364" s="16" t="str">
        <f t="shared" si="2410"/>
        <v>SKPDN</v>
      </c>
    </row>
    <row r="3365" spans="2:52" x14ac:dyDescent="0.35">
      <c r="B3365" s="3">
        <f t="shared" si="2367"/>
        <v>60</v>
      </c>
      <c r="C3365" s="1">
        <f t="shared" si="2368"/>
        <v>353</v>
      </c>
      <c r="D3365" s="2">
        <v>51705</v>
      </c>
      <c r="E3365" s="2" t="str">
        <f>_xlfn.XLOOKUP(C3365,Sheet2!$N$3:$N$1000,Sheet2!$O$3:$O$1000,"")</f>
        <v/>
      </c>
      <c r="F3365" s="9" t="str">
        <f t="shared" si="2374"/>
        <v>ES</v>
      </c>
      <c r="G3365" s="4" t="str">
        <f t="shared" si="2375"/>
        <v>123</v>
      </c>
      <c r="H3365" s="4">
        <f t="shared" si="2376"/>
        <v>305</v>
      </c>
      <c r="I3365" s="6">
        <f t="shared" si="2377"/>
        <v>0</v>
      </c>
      <c r="J3365" s="6">
        <f t="shared" si="2378"/>
        <v>5</v>
      </c>
      <c r="K3365" s="6">
        <f t="shared" si="2379"/>
        <v>1</v>
      </c>
      <c r="L3365" s="6">
        <f t="shared" si="2380"/>
        <v>7</v>
      </c>
      <c r="M3365" s="6">
        <f t="shared" si="2381"/>
        <v>0</v>
      </c>
      <c r="N3365" s="6">
        <f t="shared" si="2382"/>
        <v>5</v>
      </c>
      <c r="O3365" s="13">
        <f t="shared" si="2383"/>
        <v>10</v>
      </c>
      <c r="P3365" s="4">
        <f t="shared" si="2384"/>
        <v>2</v>
      </c>
      <c r="Q3365" s="4">
        <f t="shared" si="2385"/>
        <v>2</v>
      </c>
      <c r="R3365">
        <f t="shared" si="2386"/>
        <v>305</v>
      </c>
      <c r="S3365" s="4">
        <f t="shared" si="2387"/>
        <v>3</v>
      </c>
      <c r="T3365" s="15">
        <f t="shared" si="2388"/>
        <v>0</v>
      </c>
      <c r="U3365" s="4">
        <f t="shared" si="2389"/>
        <v>2</v>
      </c>
      <c r="V3365" s="4">
        <f t="shared" si="2390"/>
        <v>2</v>
      </c>
      <c r="W3365" s="4">
        <f t="shared" si="2391"/>
        <v>3</v>
      </c>
      <c r="X3365" s="6">
        <f t="shared" si="2392"/>
        <v>3</v>
      </c>
      <c r="Y3365" s="4">
        <f t="shared" si="2393"/>
        <v>0</v>
      </c>
      <c r="Z3365" s="6">
        <f t="shared" si="2394"/>
        <v>0</v>
      </c>
      <c r="AA3365" s="18">
        <f t="shared" si="2395"/>
        <v>5</v>
      </c>
      <c r="AB3365" s="9" t="str">
        <f t="shared" si="2372"/>
        <v>-73,3</v>
      </c>
      <c r="AC3365" s="9" t="str">
        <f>_xlfn.XLOOKUP(R3365,Sheet2!$H$3:$H$258,Sheet2!$I$3:$I$258,"-----")</f>
        <v>*****</v>
      </c>
      <c r="AD3365" s="9" t="str">
        <f>_xlfn.XLOOKUP(VALUE(AE3365),Sheet2!$N$3:$N$1000,Sheet2!$O$3:$O$1000,"********")</f>
        <v>********</v>
      </c>
      <c r="AE3365" t="str">
        <f t="shared" si="2369"/>
        <v>260</v>
      </c>
      <c r="AF3365" s="9" t="str">
        <f>IF(R3365&lt;200,"+"&amp;TEXT(R3365,"0"),"-"&amp;TEXT(_xlfn.XLOOKUP(R3365,Sheet2!$K$3:$K$130,Sheet2!$L$3:$L$130,"-----"),"0"))</f>
        <v>-73</v>
      </c>
      <c r="AG3365" s="9" t="str">
        <f t="shared" si="2396"/>
        <v/>
      </c>
      <c r="AH3365" s="9" t="str">
        <f t="shared" si="2397"/>
        <v>ISZ -73,3</v>
      </c>
      <c r="AI3365" t="str">
        <f t="shared" si="2398"/>
        <v>2,-73,3</v>
      </c>
      <c r="AJ3365" s="16" t="str">
        <f t="shared" si="2399"/>
        <v>-73,3</v>
      </c>
      <c r="AK3365" t="str">
        <f t="shared" si="2400"/>
        <v>INCS 2,2,SNR</v>
      </c>
      <c r="AL3365" s="4" t="str">
        <f t="shared" si="2401"/>
        <v>INC</v>
      </c>
      <c r="AM3365" s="4" t="str">
        <f t="shared" si="2402"/>
        <v>S</v>
      </c>
      <c r="AN3365" s="4" t="str">
        <f t="shared" si="2403"/>
        <v/>
      </c>
      <c r="AO3365" s="4" t="str">
        <f t="shared" si="2404"/>
        <v/>
      </c>
      <c r="AP3365" s="15" t="str">
        <f t="shared" si="2405"/>
        <v>,SNR</v>
      </c>
      <c r="AQ3365" s="9" t="str">
        <f>_xlfn.XLOOKUP(D3365,Sheet2!$E$3:$E$101,Sheet2!$F$3:$F$101,"******************")</f>
        <v>******************</v>
      </c>
      <c r="AR3365" s="33" t="str">
        <f t="shared" si="2370"/>
        <v>DIBP 2,0</v>
      </c>
      <c r="AS3365" s="9" t="str">
        <f t="shared" si="2371"/>
        <v>DIBP</v>
      </c>
      <c r="AT3365" s="4">
        <f t="shared" si="2406"/>
        <v>2</v>
      </c>
      <c r="AU3365" s="6">
        <f t="shared" si="2407"/>
        <v>3</v>
      </c>
      <c r="AV3365" s="4" t="str">
        <f t="shared" si="2373"/>
        <v>P</v>
      </c>
      <c r="AW3365" s="4">
        <f t="shared" si="2408"/>
        <v>5</v>
      </c>
      <c r="AX3365" s="4">
        <f>_xlfn.XLOOKUP(AW3365,Sheet2!$Q$3:$Q$66,Sheet2!$R$3:$R$66,"**")</f>
        <v>0</v>
      </c>
      <c r="AY3365" s="4">
        <f t="shared" si="2409"/>
        <v>3</v>
      </c>
      <c r="AZ3365" s="16" t="str">
        <f t="shared" si="2410"/>
        <v>SKPDZ</v>
      </c>
    </row>
    <row r="3366" spans="2:52" x14ac:dyDescent="0.35">
      <c r="B3366" s="3">
        <f t="shared" si="2367"/>
        <v>61</v>
      </c>
      <c r="C3366" s="1">
        <f t="shared" si="2368"/>
        <v>354</v>
      </c>
      <c r="D3366" s="2">
        <v>324</v>
      </c>
      <c r="E3366" s="2" t="str">
        <f>_xlfn.XLOOKUP(C3366,Sheet2!$N$3:$N$1000,Sheet2!$O$3:$O$1000,"")</f>
        <v/>
      </c>
      <c r="F3366" s="9" t="str">
        <f t="shared" si="2374"/>
        <v>T&lt;NULL&gt;</v>
      </c>
      <c r="G3366" s="4" t="str">
        <f t="shared" si="2375"/>
        <v>0</v>
      </c>
      <c r="H3366" s="4">
        <f t="shared" si="2376"/>
        <v>324</v>
      </c>
      <c r="I3366" s="6">
        <f t="shared" si="2377"/>
        <v>0</v>
      </c>
      <c r="J3366" s="6">
        <f t="shared" si="2378"/>
        <v>0</v>
      </c>
      <c r="K3366" s="6">
        <f t="shared" si="2379"/>
        <v>0</v>
      </c>
      <c r="L3366" s="6">
        <f t="shared" si="2380"/>
        <v>3</v>
      </c>
      <c r="M3366" s="6">
        <f t="shared" si="2381"/>
        <v>2</v>
      </c>
      <c r="N3366" s="6">
        <f t="shared" si="2382"/>
        <v>4</v>
      </c>
      <c r="O3366" s="13">
        <f t="shared" si="2383"/>
        <v>0</v>
      </c>
      <c r="P3366" s="4">
        <f t="shared" si="2384"/>
        <v>0</v>
      </c>
      <c r="Q3366" s="4">
        <f t="shared" si="2385"/>
        <v>0</v>
      </c>
      <c r="R3366">
        <f t="shared" si="2386"/>
        <v>324</v>
      </c>
      <c r="S3366" s="4">
        <f t="shared" si="2387"/>
        <v>0</v>
      </c>
      <c r="T3366" s="15">
        <f t="shared" si="2388"/>
        <v>0</v>
      </c>
      <c r="U3366" s="4">
        <f t="shared" si="2389"/>
        <v>0</v>
      </c>
      <c r="V3366" s="4">
        <f t="shared" si="2390"/>
        <v>0</v>
      </c>
      <c r="W3366" s="4">
        <f t="shared" si="2391"/>
        <v>0</v>
      </c>
      <c r="X3366" s="6">
        <f t="shared" si="2392"/>
        <v>3</v>
      </c>
      <c r="Y3366" s="4">
        <f t="shared" si="2393"/>
        <v>1</v>
      </c>
      <c r="Z3366" s="6">
        <f t="shared" si="2394"/>
        <v>0</v>
      </c>
      <c r="AA3366" s="18">
        <f t="shared" si="2395"/>
        <v>4</v>
      </c>
      <c r="AB3366" s="9" t="str">
        <f t="shared" si="2372"/>
        <v>*****</v>
      </c>
      <c r="AC3366" s="9" t="str">
        <f>_xlfn.XLOOKUP(R3366,Sheet2!$H$3:$H$258,Sheet2!$I$3:$I$258,"-----")</f>
        <v>*****</v>
      </c>
      <c r="AD3366" s="9" t="str">
        <f>_xlfn.XLOOKUP(VALUE(AE3366),Sheet2!$N$3:$N$1000,Sheet2!$O$3:$O$1000,"********")</f>
        <v>********</v>
      </c>
      <c r="AE3366" t="str">
        <f t="shared" si="2369"/>
        <v>300</v>
      </c>
      <c r="AF3366" s="9" t="str">
        <f>IF(R3366&lt;200,"+"&amp;TEXT(R3366,"0"),"-"&amp;TEXT(_xlfn.XLOOKUP(R3366,Sheet2!$K$3:$K$130,Sheet2!$L$3:$L$130,"-----"),"0"))</f>
        <v>-54</v>
      </c>
      <c r="AG3366" s="9" t="str">
        <f t="shared" si="2396"/>
        <v/>
      </c>
      <c r="AH3366" s="9" t="str">
        <f t="shared" si="2397"/>
        <v>JMP *****</v>
      </c>
      <c r="AI3366" t="str">
        <f t="shared" si="2398"/>
        <v>0,*****</v>
      </c>
      <c r="AJ3366" s="16" t="str">
        <f t="shared" si="2399"/>
        <v>*****</v>
      </c>
      <c r="AK3366" t="str">
        <f t="shared" si="2400"/>
        <v>COMZS 0,0,SZR</v>
      </c>
      <c r="AL3366" s="4" t="str">
        <f t="shared" si="2401"/>
        <v>COM</v>
      </c>
      <c r="AM3366" s="4" t="str">
        <f t="shared" si="2402"/>
        <v>S</v>
      </c>
      <c r="AN3366" s="4" t="str">
        <f t="shared" si="2403"/>
        <v>Z</v>
      </c>
      <c r="AO3366" s="4" t="str">
        <f t="shared" si="2404"/>
        <v/>
      </c>
      <c r="AP3366" s="15" t="str">
        <f t="shared" si="2405"/>
        <v>,SZR</v>
      </c>
      <c r="AQ3366" s="9" t="str">
        <f>_xlfn.XLOOKUP(D3366,Sheet2!$E$3:$E$101,Sheet2!$F$3:$F$101,"******************")</f>
        <v>******************</v>
      </c>
      <c r="AR3366" s="33" t="str">
        <f t="shared" si="2370"/>
        <v>NIOP DCM</v>
      </c>
      <c r="AS3366" s="9" t="str">
        <f t="shared" si="2371"/>
        <v>DOCP</v>
      </c>
      <c r="AT3366" s="4">
        <f t="shared" si="2406"/>
        <v>0</v>
      </c>
      <c r="AU3366" s="6">
        <f t="shared" si="2407"/>
        <v>3</v>
      </c>
      <c r="AV3366" s="4" t="str">
        <f t="shared" si="2373"/>
        <v>P</v>
      </c>
      <c r="AW3366" s="4">
        <f t="shared" si="2408"/>
        <v>24</v>
      </c>
      <c r="AX3366" s="4" t="str">
        <f>_xlfn.XLOOKUP(AW3366,Sheet2!$Q$3:$Q$66,Sheet2!$R$3:$R$66,"**")</f>
        <v>DCM</v>
      </c>
      <c r="AY3366" s="4">
        <f t="shared" si="2409"/>
        <v>0</v>
      </c>
      <c r="AZ3366" s="16" t="str">
        <f t="shared" si="2410"/>
        <v>SKPDZ</v>
      </c>
    </row>
    <row r="3367" spans="2:52" x14ac:dyDescent="0.35">
      <c r="B3367" s="3">
        <f t="shared" si="2367"/>
        <v>62</v>
      </c>
      <c r="C3367" s="1">
        <f t="shared" si="2368"/>
        <v>355</v>
      </c>
      <c r="D3367" s="2">
        <v>40520</v>
      </c>
      <c r="E3367" s="2" t="str">
        <f>_xlfn.XLOOKUP(C3367,Sheet2!$N$3:$N$1000,Sheet2!$O$3:$O$1000,"")</f>
        <v>MSG6</v>
      </c>
      <c r="F3367" s="9" t="str">
        <f t="shared" si="2374"/>
        <v>PA</v>
      </c>
      <c r="G3367" s="4" t="str">
        <f t="shared" si="2375"/>
        <v>101</v>
      </c>
      <c r="H3367" s="4">
        <f t="shared" si="2376"/>
        <v>120</v>
      </c>
      <c r="I3367" s="6">
        <f t="shared" si="2377"/>
        <v>0</v>
      </c>
      <c r="J3367" s="6">
        <f t="shared" si="2378"/>
        <v>4</v>
      </c>
      <c r="K3367" s="6">
        <f t="shared" si="2379"/>
        <v>0</v>
      </c>
      <c r="L3367" s="6">
        <f t="shared" si="2380"/>
        <v>5</v>
      </c>
      <c r="M3367" s="6">
        <f t="shared" si="2381"/>
        <v>2</v>
      </c>
      <c r="N3367" s="6">
        <f t="shared" si="2382"/>
        <v>0</v>
      </c>
      <c r="O3367" s="13">
        <f t="shared" si="2383"/>
        <v>8</v>
      </c>
      <c r="P3367" s="4">
        <f t="shared" si="2384"/>
        <v>2</v>
      </c>
      <c r="Q3367" s="4">
        <f t="shared" si="2385"/>
        <v>0</v>
      </c>
      <c r="R3367">
        <f t="shared" si="2386"/>
        <v>120</v>
      </c>
      <c r="S3367" s="4">
        <f t="shared" si="2387"/>
        <v>1</v>
      </c>
      <c r="T3367" s="15">
        <f t="shared" si="2388"/>
        <v>0</v>
      </c>
      <c r="U3367" s="4">
        <f t="shared" si="2389"/>
        <v>2</v>
      </c>
      <c r="V3367" s="4">
        <f t="shared" si="2390"/>
        <v>0</v>
      </c>
      <c r="W3367" s="4">
        <f t="shared" si="2391"/>
        <v>1</v>
      </c>
      <c r="X3367" s="6">
        <f t="shared" si="2392"/>
        <v>1</v>
      </c>
      <c r="Y3367" s="4">
        <f t="shared" si="2393"/>
        <v>1</v>
      </c>
      <c r="Z3367" s="6">
        <f t="shared" si="2394"/>
        <v>0</v>
      </c>
      <c r="AA3367" s="18">
        <f t="shared" si="2395"/>
        <v>0</v>
      </c>
      <c r="AB3367" s="9" t="str">
        <f t="shared" si="2372"/>
        <v>+120</v>
      </c>
      <c r="AC3367" s="9" t="str">
        <f>_xlfn.XLOOKUP(R3367,Sheet2!$H$3:$H$258,Sheet2!$I$3:$I$258,"-----")</f>
        <v>C7</v>
      </c>
      <c r="AD3367" s="9" t="str">
        <f>_xlfn.XLOOKUP(VALUE(AE3367),Sheet2!$N$3:$N$1000,Sheet2!$O$3:$O$1000,"********")</f>
        <v>********</v>
      </c>
      <c r="AE3367" t="str">
        <f t="shared" si="2369"/>
        <v>475</v>
      </c>
      <c r="AF3367" s="9" t="str">
        <f>IF(R3367&lt;200,"+"&amp;TEXT(R3367,"0"),"-"&amp;TEXT(_xlfn.XLOOKUP(R3367,Sheet2!$K$3:$K$130,Sheet2!$L$3:$L$130,"-----"),"0"))</f>
        <v>+120</v>
      </c>
      <c r="AG3367" s="9" t="str">
        <f t="shared" si="2396"/>
        <v/>
      </c>
      <c r="AH3367" s="9" t="str">
        <f t="shared" si="2397"/>
        <v>JMP +120</v>
      </c>
      <c r="AI3367" t="str">
        <f t="shared" si="2398"/>
        <v>0,+120</v>
      </c>
      <c r="AJ3367" s="16" t="str">
        <f t="shared" si="2399"/>
        <v>+120</v>
      </c>
      <c r="AK3367" t="str">
        <f t="shared" si="2400"/>
        <v>NEGZL 2,0</v>
      </c>
      <c r="AL3367" s="4" t="str">
        <f t="shared" si="2401"/>
        <v>NEG</v>
      </c>
      <c r="AM3367" s="4" t="str">
        <f t="shared" si="2402"/>
        <v>L</v>
      </c>
      <c r="AN3367" s="4" t="str">
        <f t="shared" si="2403"/>
        <v>Z</v>
      </c>
      <c r="AO3367" s="4" t="str">
        <f t="shared" si="2404"/>
        <v/>
      </c>
      <c r="AP3367" s="15" t="str">
        <f t="shared" si="2405"/>
        <v/>
      </c>
      <c r="AQ3367" s="9" t="str">
        <f>_xlfn.XLOOKUP(D3367,Sheet2!$E$3:$E$101,Sheet2!$F$3:$F$101,"******************")</f>
        <v>******************</v>
      </c>
      <c r="AR3367" s="33" t="str">
        <f t="shared" si="2370"/>
        <v>DIAS 0,DSKP</v>
      </c>
      <c r="AS3367" s="9" t="str">
        <f t="shared" si="2371"/>
        <v>DIAS</v>
      </c>
      <c r="AT3367" s="4">
        <f t="shared" si="2406"/>
        <v>0</v>
      </c>
      <c r="AU3367" s="6">
        <f t="shared" si="2407"/>
        <v>1</v>
      </c>
      <c r="AV3367" s="4" t="str">
        <f t="shared" si="2373"/>
        <v>S</v>
      </c>
      <c r="AW3367" s="4">
        <f t="shared" si="2408"/>
        <v>20</v>
      </c>
      <c r="AX3367" s="4" t="str">
        <f>_xlfn.XLOOKUP(AW3367,Sheet2!$Q$3:$Q$66,Sheet2!$R$3:$R$66,"**")</f>
        <v>DSKP</v>
      </c>
      <c r="AY3367" s="4">
        <f t="shared" si="2409"/>
        <v>1</v>
      </c>
      <c r="AZ3367" s="16" t="str">
        <f t="shared" si="2410"/>
        <v>SKPBZ</v>
      </c>
    </row>
    <row r="3368" spans="2:52" x14ac:dyDescent="0.35">
      <c r="B3368" s="3">
        <f t="shared" si="2367"/>
        <v>63</v>
      </c>
      <c r="C3368" s="1">
        <f t="shared" si="2368"/>
        <v>356</v>
      </c>
      <c r="D3368" s="2">
        <v>51523</v>
      </c>
      <c r="E3368" s="2" t="str">
        <f>_xlfn.XLOOKUP(C3368,Sheet2!$N$3:$N$1000,Sheet2!$O$3:$O$1000,"")</f>
        <v/>
      </c>
      <c r="F3368" s="9" t="str">
        <f t="shared" si="2374"/>
        <v>SS</v>
      </c>
      <c r="G3368" s="4" t="str">
        <f t="shared" si="2375"/>
        <v>123</v>
      </c>
      <c r="H3368" s="4">
        <f t="shared" si="2376"/>
        <v>123</v>
      </c>
      <c r="I3368" s="6">
        <f t="shared" si="2377"/>
        <v>0</v>
      </c>
      <c r="J3368" s="6">
        <f t="shared" si="2378"/>
        <v>5</v>
      </c>
      <c r="K3368" s="6">
        <f t="shared" si="2379"/>
        <v>1</v>
      </c>
      <c r="L3368" s="6">
        <f t="shared" si="2380"/>
        <v>5</v>
      </c>
      <c r="M3368" s="6">
        <f t="shared" si="2381"/>
        <v>2</v>
      </c>
      <c r="N3368" s="6">
        <f t="shared" si="2382"/>
        <v>3</v>
      </c>
      <c r="O3368" s="13">
        <f t="shared" si="2383"/>
        <v>10</v>
      </c>
      <c r="P3368" s="4">
        <f t="shared" si="2384"/>
        <v>2</v>
      </c>
      <c r="Q3368" s="4">
        <f t="shared" si="2385"/>
        <v>2</v>
      </c>
      <c r="R3368">
        <f t="shared" si="2386"/>
        <v>123</v>
      </c>
      <c r="S3368" s="4">
        <f t="shared" si="2387"/>
        <v>3</v>
      </c>
      <c r="T3368" s="15">
        <f t="shared" si="2388"/>
        <v>0</v>
      </c>
      <c r="U3368" s="4">
        <f t="shared" si="2389"/>
        <v>2</v>
      </c>
      <c r="V3368" s="4">
        <f t="shared" si="2390"/>
        <v>2</v>
      </c>
      <c r="W3368" s="4">
        <f t="shared" si="2391"/>
        <v>3</v>
      </c>
      <c r="X3368" s="6">
        <f t="shared" si="2392"/>
        <v>1</v>
      </c>
      <c r="Y3368" s="4">
        <f t="shared" si="2393"/>
        <v>1</v>
      </c>
      <c r="Z3368" s="6">
        <f t="shared" si="2394"/>
        <v>0</v>
      </c>
      <c r="AA3368" s="18">
        <f t="shared" si="2395"/>
        <v>3</v>
      </c>
      <c r="AB3368" s="9" t="str">
        <f t="shared" si="2372"/>
        <v>+123,3</v>
      </c>
      <c r="AC3368" s="9" t="str">
        <f>_xlfn.XLOOKUP(R3368,Sheet2!$H$3:$H$258,Sheet2!$I$3:$I$258,"-----")</f>
        <v>C77</v>
      </c>
      <c r="AD3368" s="9" t="str">
        <f>_xlfn.XLOOKUP(VALUE(AE3368),Sheet2!$N$3:$N$1000,Sheet2!$O$3:$O$1000,"********")</f>
        <v>********</v>
      </c>
      <c r="AE3368" t="str">
        <f t="shared" si="2369"/>
        <v>501</v>
      </c>
      <c r="AF3368" s="9" t="str">
        <f>IF(R3368&lt;200,"+"&amp;TEXT(R3368,"0"),"-"&amp;TEXT(_xlfn.XLOOKUP(R3368,Sheet2!$K$3:$K$130,Sheet2!$L$3:$L$130,"-----"),"0"))</f>
        <v>+123</v>
      </c>
      <c r="AG3368" s="9" t="str">
        <f t="shared" si="2396"/>
        <v/>
      </c>
      <c r="AH3368" s="9" t="str">
        <f t="shared" si="2397"/>
        <v>ISZ +123,3</v>
      </c>
      <c r="AI3368" t="str">
        <f t="shared" si="2398"/>
        <v>2,+123,3</v>
      </c>
      <c r="AJ3368" s="16" t="str">
        <f t="shared" si="2399"/>
        <v>+123,3</v>
      </c>
      <c r="AK3368" t="str">
        <f t="shared" si="2400"/>
        <v>INCZL 2,2,SNC</v>
      </c>
      <c r="AL3368" s="4" t="str">
        <f t="shared" si="2401"/>
        <v>INC</v>
      </c>
      <c r="AM3368" s="4" t="str">
        <f t="shared" si="2402"/>
        <v>L</v>
      </c>
      <c r="AN3368" s="4" t="str">
        <f t="shared" si="2403"/>
        <v>Z</v>
      </c>
      <c r="AO3368" s="4" t="str">
        <f t="shared" si="2404"/>
        <v/>
      </c>
      <c r="AP3368" s="15" t="str">
        <f t="shared" si="2405"/>
        <v>,SNC</v>
      </c>
      <c r="AQ3368" s="9" t="str">
        <f>_xlfn.XLOOKUP(D3368,Sheet2!$E$3:$E$101,Sheet2!$F$3:$F$101,"******************")</f>
        <v>******************</v>
      </c>
      <c r="AR3368" s="33" t="str">
        <f t="shared" si="2370"/>
        <v>DIBS 2,DACV</v>
      </c>
      <c r="AS3368" s="9" t="str">
        <f t="shared" si="2371"/>
        <v>DIBS</v>
      </c>
      <c r="AT3368" s="4">
        <f t="shared" si="2406"/>
        <v>2</v>
      </c>
      <c r="AU3368" s="6">
        <f t="shared" si="2407"/>
        <v>1</v>
      </c>
      <c r="AV3368" s="4" t="str">
        <f t="shared" si="2373"/>
        <v>S</v>
      </c>
      <c r="AW3368" s="4">
        <f t="shared" si="2408"/>
        <v>23</v>
      </c>
      <c r="AX3368" s="4" t="str">
        <f>_xlfn.XLOOKUP(AW3368,Sheet2!$Q$3:$Q$66,Sheet2!$R$3:$R$66,"**")</f>
        <v>DACV</v>
      </c>
      <c r="AY3368" s="4">
        <f t="shared" si="2409"/>
        <v>3</v>
      </c>
      <c r="AZ3368" s="16" t="str">
        <f t="shared" si="2410"/>
        <v>SKPBZ</v>
      </c>
    </row>
    <row r="3369" spans="2:52" x14ac:dyDescent="0.35">
      <c r="B3369" s="3">
        <f t="shared" si="2367"/>
        <v>64</v>
      </c>
      <c r="C3369" s="1">
        <f t="shared" si="2368"/>
        <v>357</v>
      </c>
      <c r="D3369" s="2">
        <v>0</v>
      </c>
      <c r="E3369" s="2" t="str">
        <f>_xlfn.XLOOKUP(C3369,Sheet2!$N$3:$N$1000,Sheet2!$O$3:$O$1000,"")</f>
        <v/>
      </c>
      <c r="F3369" s="9" t="str">
        <f t="shared" si="2374"/>
        <v>&lt;NULL&gt;&lt;NULL&gt;</v>
      </c>
      <c r="G3369" s="4" t="str">
        <f t="shared" si="2375"/>
        <v>0</v>
      </c>
      <c r="H3369" s="4">
        <f t="shared" si="2376"/>
        <v>0</v>
      </c>
      <c r="I3369" s="6">
        <f t="shared" si="2377"/>
        <v>0</v>
      </c>
      <c r="J3369" s="6">
        <f t="shared" si="2378"/>
        <v>0</v>
      </c>
      <c r="K3369" s="6">
        <f t="shared" si="2379"/>
        <v>0</v>
      </c>
      <c r="L3369" s="6">
        <f t="shared" si="2380"/>
        <v>0</v>
      </c>
      <c r="M3369" s="6">
        <f t="shared" si="2381"/>
        <v>0</v>
      </c>
      <c r="N3369" s="6">
        <f t="shared" si="2382"/>
        <v>0</v>
      </c>
      <c r="O3369" s="13">
        <f t="shared" si="2383"/>
        <v>0</v>
      </c>
      <c r="P3369" s="4">
        <f t="shared" si="2384"/>
        <v>0</v>
      </c>
      <c r="Q3369" s="4">
        <f t="shared" si="2385"/>
        <v>0</v>
      </c>
      <c r="R3369">
        <f t="shared" si="2386"/>
        <v>0</v>
      </c>
      <c r="S3369" s="4">
        <f t="shared" si="2387"/>
        <v>0</v>
      </c>
      <c r="T3369" s="15">
        <f t="shared" si="2388"/>
        <v>0</v>
      </c>
      <c r="U3369" s="4">
        <f t="shared" si="2389"/>
        <v>0</v>
      </c>
      <c r="V3369" s="4">
        <f t="shared" si="2390"/>
        <v>0</v>
      </c>
      <c r="W3369" s="4">
        <f t="shared" si="2391"/>
        <v>0</v>
      </c>
      <c r="X3369" s="6">
        <f t="shared" si="2392"/>
        <v>0</v>
      </c>
      <c r="Y3369" s="4">
        <f t="shared" si="2393"/>
        <v>0</v>
      </c>
      <c r="Z3369" s="6">
        <f t="shared" si="2394"/>
        <v>0</v>
      </c>
      <c r="AA3369" s="18">
        <f t="shared" si="2395"/>
        <v>0</v>
      </c>
      <c r="AB3369" s="9" t="str">
        <f t="shared" si="2372"/>
        <v>0</v>
      </c>
      <c r="AC3369" s="9" t="str">
        <f>_xlfn.XLOOKUP(R3369,Sheet2!$H$3:$H$258,Sheet2!$I$3:$I$258,"-----")</f>
        <v>0</v>
      </c>
      <c r="AD3369" s="9" t="str">
        <f>_xlfn.XLOOKUP(VALUE(AE3369),Sheet2!$N$3:$N$1000,Sheet2!$O$3:$O$1000,"********")</f>
        <v>********</v>
      </c>
      <c r="AE3369" t="str">
        <f t="shared" si="2369"/>
        <v>357</v>
      </c>
      <c r="AF3369" s="9" t="str">
        <f>IF(R3369&lt;200,"+"&amp;TEXT(R3369,"0"),"-"&amp;TEXT(_xlfn.XLOOKUP(R3369,Sheet2!$K$3:$K$130,Sheet2!$L$3:$L$130,"-----"),"0"))</f>
        <v>+0</v>
      </c>
      <c r="AG3369" s="9" t="str">
        <f t="shared" si="2396"/>
        <v/>
      </c>
      <c r="AH3369" s="9" t="str">
        <f t="shared" si="2397"/>
        <v>JMP 0</v>
      </c>
      <c r="AI3369" t="str">
        <f t="shared" si="2398"/>
        <v>0,0</v>
      </c>
      <c r="AJ3369" s="16" t="str">
        <f t="shared" si="2399"/>
        <v>0</v>
      </c>
      <c r="AK3369" t="str">
        <f t="shared" si="2400"/>
        <v>COM 0,0</v>
      </c>
      <c r="AL3369" s="4" t="str">
        <f t="shared" si="2401"/>
        <v>COM</v>
      </c>
      <c r="AM3369" s="4" t="str">
        <f t="shared" si="2402"/>
        <v/>
      </c>
      <c r="AN3369" s="4" t="str">
        <f t="shared" si="2403"/>
        <v/>
      </c>
      <c r="AO3369" s="4" t="str">
        <f t="shared" si="2404"/>
        <v/>
      </c>
      <c r="AP3369" s="15" t="str">
        <f t="shared" si="2405"/>
        <v/>
      </c>
      <c r="AQ3369" s="9" t="str">
        <f>_xlfn.XLOOKUP(D3369,Sheet2!$E$3:$E$101,Sheet2!$F$3:$F$101,"******************")</f>
        <v>0</v>
      </c>
      <c r="AR3369" s="33" t="str">
        <f t="shared" si="2370"/>
        <v>NIO 0</v>
      </c>
      <c r="AS3369" s="9" t="str">
        <f t="shared" si="2371"/>
        <v>DOC</v>
      </c>
      <c r="AT3369" s="4">
        <f t="shared" si="2406"/>
        <v>0</v>
      </c>
      <c r="AU3369" s="6">
        <f t="shared" si="2407"/>
        <v>0</v>
      </c>
      <c r="AV3369" s="4" t="str">
        <f t="shared" si="2373"/>
        <v/>
      </c>
      <c r="AW3369" s="4">
        <f t="shared" si="2408"/>
        <v>0</v>
      </c>
      <c r="AX3369" s="4" t="str">
        <f>_xlfn.XLOOKUP(AW3369,Sheet2!$Q$3:$Q$66,Sheet2!$R$3:$R$66,"**")</f>
        <v>0</v>
      </c>
      <c r="AY3369" s="4">
        <f t="shared" si="2409"/>
        <v>0</v>
      </c>
      <c r="AZ3369" s="16" t="str">
        <f t="shared" si="2410"/>
        <v>SKPBN</v>
      </c>
    </row>
    <row r="3370" spans="2:52" x14ac:dyDescent="0.35">
      <c r="B3370" s="3">
        <f t="shared" si="2367"/>
        <v>65</v>
      </c>
      <c r="C3370" s="1">
        <f t="shared" si="2368"/>
        <v>360</v>
      </c>
      <c r="D3370" s="2">
        <v>47503</v>
      </c>
      <c r="E3370" s="2" t="str">
        <f>_xlfn.XLOOKUP(C3370,Sheet2!$N$3:$N$1000,Sheet2!$O$3:$O$1000,"")</f>
        <v/>
      </c>
      <c r="F3370" s="9" t="str">
        <f t="shared" si="2374"/>
        <v>CO</v>
      </c>
      <c r="G3370" s="4" t="str">
        <f t="shared" si="2375"/>
        <v>117</v>
      </c>
      <c r="H3370" s="4">
        <f t="shared" si="2376"/>
        <v>103</v>
      </c>
      <c r="I3370" s="6">
        <f t="shared" si="2377"/>
        <v>0</v>
      </c>
      <c r="J3370" s="6">
        <f t="shared" si="2378"/>
        <v>4</v>
      </c>
      <c r="K3370" s="6">
        <f t="shared" si="2379"/>
        <v>7</v>
      </c>
      <c r="L3370" s="6">
        <f t="shared" si="2380"/>
        <v>5</v>
      </c>
      <c r="M3370" s="6">
        <f t="shared" si="2381"/>
        <v>0</v>
      </c>
      <c r="N3370" s="6">
        <f t="shared" si="2382"/>
        <v>3</v>
      </c>
      <c r="O3370" s="13">
        <f t="shared" si="2383"/>
        <v>9</v>
      </c>
      <c r="P3370" s="4">
        <f t="shared" si="2384"/>
        <v>2</v>
      </c>
      <c r="Q3370" s="4">
        <f t="shared" si="2385"/>
        <v>1</v>
      </c>
      <c r="R3370">
        <f t="shared" si="2386"/>
        <v>103</v>
      </c>
      <c r="S3370" s="4">
        <f t="shared" si="2387"/>
        <v>3</v>
      </c>
      <c r="T3370" s="15">
        <f t="shared" si="2388"/>
        <v>1</v>
      </c>
      <c r="U3370" s="4">
        <f t="shared" si="2389"/>
        <v>2</v>
      </c>
      <c r="V3370" s="4">
        <f t="shared" si="2390"/>
        <v>1</v>
      </c>
      <c r="W3370" s="4">
        <f t="shared" si="2391"/>
        <v>7</v>
      </c>
      <c r="X3370" s="6">
        <f t="shared" si="2392"/>
        <v>1</v>
      </c>
      <c r="Y3370" s="4">
        <f t="shared" si="2393"/>
        <v>0</v>
      </c>
      <c r="Z3370" s="6">
        <f t="shared" si="2394"/>
        <v>0</v>
      </c>
      <c r="AA3370" s="18">
        <f t="shared" si="2395"/>
        <v>3</v>
      </c>
      <c r="AB3370" s="9" t="str">
        <f t="shared" si="2372"/>
        <v>+103,3</v>
      </c>
      <c r="AC3370" s="9" t="str">
        <f>_xlfn.XLOOKUP(R3370,Sheet2!$H$3:$H$258,Sheet2!$I$3:$I$258,"-----")</f>
        <v>ZB8</v>
      </c>
      <c r="AD3370" s="9" t="str">
        <f>_xlfn.XLOOKUP(VALUE(AE3370),Sheet2!$N$3:$N$1000,Sheet2!$O$3:$O$1000,"********")</f>
        <v>********</v>
      </c>
      <c r="AE3370" t="str">
        <f t="shared" si="2369"/>
        <v>463</v>
      </c>
      <c r="AF3370" s="9" t="str">
        <f>IF(R3370&lt;200,"+"&amp;TEXT(R3370,"0"),"-"&amp;TEXT(_xlfn.XLOOKUP(R3370,Sheet2!$K$3:$K$130,Sheet2!$L$3:$L$130,"-----"),"0"))</f>
        <v>+103</v>
      </c>
      <c r="AG3370" s="9" t="str">
        <f t="shared" si="2396"/>
        <v>@</v>
      </c>
      <c r="AH3370" s="9" t="str">
        <f t="shared" si="2397"/>
        <v>JSR @+103,3</v>
      </c>
      <c r="AI3370" t="str">
        <f t="shared" si="2398"/>
        <v>1,@+103,3</v>
      </c>
      <c r="AJ3370" s="16" t="str">
        <f t="shared" si="2399"/>
        <v>@+103,3</v>
      </c>
      <c r="AK3370" t="str">
        <f t="shared" si="2400"/>
        <v>ANDL 2,1,SNC</v>
      </c>
      <c r="AL3370" s="4" t="str">
        <f t="shared" si="2401"/>
        <v>AND</v>
      </c>
      <c r="AM3370" s="4" t="str">
        <f t="shared" si="2402"/>
        <v>L</v>
      </c>
      <c r="AN3370" s="4" t="str">
        <f t="shared" si="2403"/>
        <v/>
      </c>
      <c r="AO3370" s="4" t="str">
        <f t="shared" si="2404"/>
        <v/>
      </c>
      <c r="AP3370" s="15" t="str">
        <f t="shared" si="2405"/>
        <v>,SNC</v>
      </c>
      <c r="AQ3370" s="9" t="str">
        <f>_xlfn.XLOOKUP(D3370,Sheet2!$E$3:$E$101,Sheet2!$F$3:$F$101,"******************")</f>
        <v>******************</v>
      </c>
      <c r="AR3370" s="33" t="str">
        <f t="shared" si="2370"/>
        <v>SKPBZ MAP1</v>
      </c>
      <c r="AS3370" s="9" t="str">
        <f t="shared" si="2371"/>
        <v>DOCS</v>
      </c>
      <c r="AT3370" s="4">
        <f t="shared" si="2406"/>
        <v>1</v>
      </c>
      <c r="AU3370" s="6">
        <f t="shared" si="2407"/>
        <v>1</v>
      </c>
      <c r="AV3370" s="4" t="str">
        <f t="shared" si="2373"/>
        <v>S</v>
      </c>
      <c r="AW3370" s="4">
        <f t="shared" si="2408"/>
        <v>3</v>
      </c>
      <c r="AX3370" s="4" t="str">
        <f>_xlfn.XLOOKUP(AW3370,Sheet2!$Q$3:$Q$66,Sheet2!$R$3:$R$66,"**")</f>
        <v>MAP1</v>
      </c>
      <c r="AY3370" s="4">
        <f t="shared" si="2409"/>
        <v>7</v>
      </c>
      <c r="AZ3370" s="16" t="str">
        <f t="shared" si="2410"/>
        <v>SKPBZ</v>
      </c>
    </row>
    <row r="3371" spans="2:52" x14ac:dyDescent="0.35">
      <c r="B3371" s="3">
        <f t="shared" si="2367"/>
        <v>66</v>
      </c>
      <c r="C3371" s="1">
        <f t="shared" si="2368"/>
        <v>361</v>
      </c>
      <c r="D3371" s="2">
        <v>54520</v>
      </c>
      <c r="E3371" s="2" t="str">
        <f>_xlfn.XLOOKUP(C3371,Sheet2!$N$3:$N$1000,Sheet2!$O$3:$O$1000,"")</f>
        <v/>
      </c>
      <c r="F3371" s="9" t="str">
        <f t="shared" si="2374"/>
        <v>PY</v>
      </c>
      <c r="G3371" s="4" t="str">
        <f t="shared" si="2375"/>
        <v>131</v>
      </c>
      <c r="H3371" s="4">
        <f t="shared" si="2376"/>
        <v>120</v>
      </c>
      <c r="I3371" s="6">
        <f t="shared" si="2377"/>
        <v>0</v>
      </c>
      <c r="J3371" s="6">
        <f t="shared" si="2378"/>
        <v>5</v>
      </c>
      <c r="K3371" s="6">
        <f t="shared" si="2379"/>
        <v>4</v>
      </c>
      <c r="L3371" s="6">
        <f t="shared" si="2380"/>
        <v>5</v>
      </c>
      <c r="M3371" s="6">
        <f t="shared" si="2381"/>
        <v>2</v>
      </c>
      <c r="N3371" s="6">
        <f t="shared" si="2382"/>
        <v>0</v>
      </c>
      <c r="O3371" s="13">
        <f t="shared" si="2383"/>
        <v>11</v>
      </c>
      <c r="P3371" s="4">
        <f t="shared" si="2384"/>
        <v>2</v>
      </c>
      <c r="Q3371" s="4">
        <f t="shared" si="2385"/>
        <v>3</v>
      </c>
      <c r="R3371">
        <f t="shared" si="2386"/>
        <v>120</v>
      </c>
      <c r="S3371" s="4">
        <f t="shared" si="2387"/>
        <v>1</v>
      </c>
      <c r="T3371" s="15">
        <f t="shared" si="2388"/>
        <v>0</v>
      </c>
      <c r="U3371" s="4">
        <f t="shared" si="2389"/>
        <v>2</v>
      </c>
      <c r="V3371" s="4">
        <f t="shared" si="2390"/>
        <v>3</v>
      </c>
      <c r="W3371" s="4">
        <f t="shared" si="2391"/>
        <v>1</v>
      </c>
      <c r="X3371" s="6">
        <f t="shared" si="2392"/>
        <v>1</v>
      </c>
      <c r="Y3371" s="4">
        <f t="shared" si="2393"/>
        <v>1</v>
      </c>
      <c r="Z3371" s="6">
        <f t="shared" si="2394"/>
        <v>0</v>
      </c>
      <c r="AA3371" s="18">
        <f t="shared" si="2395"/>
        <v>0</v>
      </c>
      <c r="AB3371" s="9" t="str">
        <f t="shared" si="2372"/>
        <v>+120</v>
      </c>
      <c r="AC3371" s="9" t="str">
        <f>_xlfn.XLOOKUP(R3371,Sheet2!$H$3:$H$258,Sheet2!$I$3:$I$258,"-----")</f>
        <v>C7</v>
      </c>
      <c r="AD3371" s="9" t="str">
        <f>_xlfn.XLOOKUP(VALUE(AE3371),Sheet2!$N$3:$N$1000,Sheet2!$O$3:$O$1000,"********")</f>
        <v>********</v>
      </c>
      <c r="AE3371" t="str">
        <f t="shared" si="2369"/>
        <v>501</v>
      </c>
      <c r="AF3371" s="9" t="str">
        <f>IF(R3371&lt;200,"+"&amp;TEXT(R3371,"0"),"-"&amp;TEXT(_xlfn.XLOOKUP(R3371,Sheet2!$K$3:$K$130,Sheet2!$L$3:$L$130,"-----"),"0"))</f>
        <v>+120</v>
      </c>
      <c r="AG3371" s="9" t="str">
        <f t="shared" si="2396"/>
        <v/>
      </c>
      <c r="AH3371" s="9" t="str">
        <f t="shared" si="2397"/>
        <v>DSZ +120</v>
      </c>
      <c r="AI3371" t="str">
        <f t="shared" si="2398"/>
        <v>3,+120</v>
      </c>
      <c r="AJ3371" s="16" t="str">
        <f t="shared" si="2399"/>
        <v>+120</v>
      </c>
      <c r="AK3371" t="str">
        <f t="shared" si="2400"/>
        <v>NEGZL 2,3</v>
      </c>
      <c r="AL3371" s="4" t="str">
        <f t="shared" si="2401"/>
        <v>NEG</v>
      </c>
      <c r="AM3371" s="4" t="str">
        <f t="shared" si="2402"/>
        <v>L</v>
      </c>
      <c r="AN3371" s="4" t="str">
        <f t="shared" si="2403"/>
        <v>Z</v>
      </c>
      <c r="AO3371" s="4" t="str">
        <f t="shared" si="2404"/>
        <v/>
      </c>
      <c r="AP3371" s="15" t="str">
        <f t="shared" si="2405"/>
        <v/>
      </c>
      <c r="AQ3371" s="9" t="str">
        <f>_xlfn.XLOOKUP(D3371,Sheet2!$E$3:$E$101,Sheet2!$F$3:$F$101,"******************")</f>
        <v>******************</v>
      </c>
      <c r="AR3371" s="33" t="str">
        <f t="shared" si="2370"/>
        <v>DIAS 3,DSKP</v>
      </c>
      <c r="AS3371" s="9" t="str">
        <f t="shared" si="2371"/>
        <v>DIAS</v>
      </c>
      <c r="AT3371" s="4">
        <f t="shared" si="2406"/>
        <v>3</v>
      </c>
      <c r="AU3371" s="6">
        <f t="shared" si="2407"/>
        <v>1</v>
      </c>
      <c r="AV3371" s="4" t="str">
        <f t="shared" si="2373"/>
        <v>S</v>
      </c>
      <c r="AW3371" s="4">
        <f t="shared" si="2408"/>
        <v>20</v>
      </c>
      <c r="AX3371" s="4" t="str">
        <f>_xlfn.XLOOKUP(AW3371,Sheet2!$Q$3:$Q$66,Sheet2!$R$3:$R$66,"**")</f>
        <v>DSKP</v>
      </c>
      <c r="AY3371" s="4">
        <f t="shared" si="2409"/>
        <v>1</v>
      </c>
      <c r="AZ3371" s="16" t="str">
        <f t="shared" si="2410"/>
        <v>SKPBZ</v>
      </c>
    </row>
    <row r="3372" spans="2:52" x14ac:dyDescent="0.35">
      <c r="B3372" s="3">
        <f t="shared" si="2367"/>
        <v>67</v>
      </c>
      <c r="C3372" s="1">
        <f t="shared" si="2368"/>
        <v>362</v>
      </c>
      <c r="D3372" s="2">
        <v>44522</v>
      </c>
      <c r="E3372" s="2" t="str">
        <f>_xlfn.XLOOKUP(C3372,Sheet2!$N$3:$N$1000,Sheet2!$O$3:$O$1000,"")</f>
        <v/>
      </c>
      <c r="F3372" s="9" t="str">
        <f t="shared" si="2374"/>
        <v>RI</v>
      </c>
      <c r="G3372" s="4" t="str">
        <f t="shared" si="2375"/>
        <v>111</v>
      </c>
      <c r="H3372" s="4">
        <f t="shared" si="2376"/>
        <v>122</v>
      </c>
      <c r="I3372" s="6">
        <f t="shared" si="2377"/>
        <v>0</v>
      </c>
      <c r="J3372" s="6">
        <f t="shared" si="2378"/>
        <v>4</v>
      </c>
      <c r="K3372" s="6">
        <f t="shared" si="2379"/>
        <v>4</v>
      </c>
      <c r="L3372" s="6">
        <f t="shared" si="2380"/>
        <v>5</v>
      </c>
      <c r="M3372" s="6">
        <f t="shared" si="2381"/>
        <v>2</v>
      </c>
      <c r="N3372" s="6">
        <f t="shared" si="2382"/>
        <v>2</v>
      </c>
      <c r="O3372" s="13">
        <f t="shared" si="2383"/>
        <v>9</v>
      </c>
      <c r="P3372" s="4">
        <f t="shared" si="2384"/>
        <v>2</v>
      </c>
      <c r="Q3372" s="4">
        <f t="shared" si="2385"/>
        <v>1</v>
      </c>
      <c r="R3372">
        <f t="shared" si="2386"/>
        <v>122</v>
      </c>
      <c r="S3372" s="4">
        <f t="shared" si="2387"/>
        <v>1</v>
      </c>
      <c r="T3372" s="15">
        <f t="shared" si="2388"/>
        <v>0</v>
      </c>
      <c r="U3372" s="4">
        <f t="shared" si="2389"/>
        <v>2</v>
      </c>
      <c r="V3372" s="4">
        <f t="shared" si="2390"/>
        <v>1</v>
      </c>
      <c r="W3372" s="4">
        <f t="shared" si="2391"/>
        <v>1</v>
      </c>
      <c r="X3372" s="6">
        <f t="shared" si="2392"/>
        <v>1</v>
      </c>
      <c r="Y3372" s="4">
        <f t="shared" si="2393"/>
        <v>1</v>
      </c>
      <c r="Z3372" s="6">
        <f t="shared" si="2394"/>
        <v>0</v>
      </c>
      <c r="AA3372" s="18">
        <f t="shared" si="2395"/>
        <v>2</v>
      </c>
      <c r="AB3372" s="9" t="str">
        <f t="shared" si="2372"/>
        <v>+122</v>
      </c>
      <c r="AC3372" s="9" t="str">
        <f>_xlfn.XLOOKUP(R3372,Sheet2!$H$3:$H$258,Sheet2!$I$3:$I$258,"-----")</f>
        <v>C37</v>
      </c>
      <c r="AD3372" s="9" t="str">
        <f>_xlfn.XLOOKUP(VALUE(AE3372),Sheet2!$N$3:$N$1000,Sheet2!$O$3:$O$1000,"********")</f>
        <v>********</v>
      </c>
      <c r="AE3372" t="str">
        <f t="shared" si="2369"/>
        <v>504</v>
      </c>
      <c r="AF3372" s="9" t="str">
        <f>IF(R3372&lt;200,"+"&amp;TEXT(R3372,"0"),"-"&amp;TEXT(_xlfn.XLOOKUP(R3372,Sheet2!$K$3:$K$130,Sheet2!$L$3:$L$130,"-----"),"0"))</f>
        <v>+122</v>
      </c>
      <c r="AG3372" s="9" t="str">
        <f t="shared" si="2396"/>
        <v/>
      </c>
      <c r="AH3372" s="9" t="str">
        <f t="shared" si="2397"/>
        <v>JSR +122</v>
      </c>
      <c r="AI3372" t="str">
        <f t="shared" si="2398"/>
        <v>1,+122</v>
      </c>
      <c r="AJ3372" s="16" t="str">
        <f t="shared" si="2399"/>
        <v>+122</v>
      </c>
      <c r="AK3372" t="str">
        <f t="shared" si="2400"/>
        <v>NEGZL 2,1,SZC</v>
      </c>
      <c r="AL3372" s="4" t="str">
        <f t="shared" si="2401"/>
        <v>NEG</v>
      </c>
      <c r="AM3372" s="4" t="str">
        <f t="shared" si="2402"/>
        <v>L</v>
      </c>
      <c r="AN3372" s="4" t="str">
        <f t="shared" si="2403"/>
        <v>Z</v>
      </c>
      <c r="AO3372" s="4" t="str">
        <f t="shared" si="2404"/>
        <v/>
      </c>
      <c r="AP3372" s="15" t="str">
        <f t="shared" si="2405"/>
        <v>,SZC</v>
      </c>
      <c r="AQ3372" s="9" t="str">
        <f>_xlfn.XLOOKUP(D3372,Sheet2!$E$3:$E$101,Sheet2!$F$3:$F$101,"******************")</f>
        <v>******************</v>
      </c>
      <c r="AR3372" s="33" t="str">
        <f t="shared" si="2370"/>
        <v>DIAS 1,MTA</v>
      </c>
      <c r="AS3372" s="9" t="str">
        <f t="shared" si="2371"/>
        <v>DIAS</v>
      </c>
      <c r="AT3372" s="4">
        <f t="shared" si="2406"/>
        <v>1</v>
      </c>
      <c r="AU3372" s="6">
        <f t="shared" si="2407"/>
        <v>1</v>
      </c>
      <c r="AV3372" s="4" t="str">
        <f t="shared" si="2373"/>
        <v>S</v>
      </c>
      <c r="AW3372" s="4">
        <f t="shared" si="2408"/>
        <v>22</v>
      </c>
      <c r="AX3372" s="4" t="str">
        <f>_xlfn.XLOOKUP(AW3372,Sheet2!$Q$3:$Q$66,Sheet2!$R$3:$R$66,"**")</f>
        <v>MTA</v>
      </c>
      <c r="AY3372" s="4">
        <f t="shared" si="2409"/>
        <v>1</v>
      </c>
      <c r="AZ3372" s="16" t="str">
        <f t="shared" si="2410"/>
        <v>SKPBZ</v>
      </c>
    </row>
    <row r="3373" spans="2:52" x14ac:dyDescent="0.35">
      <c r="B3373" s="3">
        <f t="shared" si="2367"/>
        <v>68</v>
      </c>
      <c r="C3373" s="1">
        <f t="shared" si="2368"/>
        <v>363</v>
      </c>
      <c r="D3373" s="2">
        <v>44107</v>
      </c>
      <c r="E3373" s="2" t="str">
        <f>_xlfn.XLOOKUP(C3373,Sheet2!$N$3:$N$1000,Sheet2!$O$3:$O$1000,"")</f>
        <v/>
      </c>
      <c r="F3373" s="9" t="str">
        <f t="shared" si="2374"/>
        <v>GH</v>
      </c>
      <c r="G3373" s="4" t="str">
        <f t="shared" si="2375"/>
        <v>110</v>
      </c>
      <c r="H3373" s="4">
        <f t="shared" si="2376"/>
        <v>107</v>
      </c>
      <c r="I3373" s="6">
        <f t="shared" si="2377"/>
        <v>0</v>
      </c>
      <c r="J3373" s="6">
        <f t="shared" si="2378"/>
        <v>4</v>
      </c>
      <c r="K3373" s="6">
        <f t="shared" si="2379"/>
        <v>4</v>
      </c>
      <c r="L3373" s="6">
        <f t="shared" si="2380"/>
        <v>1</v>
      </c>
      <c r="M3373" s="6">
        <f t="shared" si="2381"/>
        <v>0</v>
      </c>
      <c r="N3373" s="6">
        <f t="shared" si="2382"/>
        <v>7</v>
      </c>
      <c r="O3373" s="13">
        <f t="shared" si="2383"/>
        <v>9</v>
      </c>
      <c r="P3373" s="4">
        <f t="shared" si="2384"/>
        <v>2</v>
      </c>
      <c r="Q3373" s="4">
        <f t="shared" si="2385"/>
        <v>1</v>
      </c>
      <c r="R3373">
        <f t="shared" si="2386"/>
        <v>107</v>
      </c>
      <c r="S3373" s="4">
        <f t="shared" si="2387"/>
        <v>0</v>
      </c>
      <c r="T3373" s="15">
        <f t="shared" si="2388"/>
        <v>0</v>
      </c>
      <c r="U3373" s="4">
        <f t="shared" si="2389"/>
        <v>2</v>
      </c>
      <c r="V3373" s="4">
        <f t="shared" si="2390"/>
        <v>1</v>
      </c>
      <c r="W3373" s="4">
        <f t="shared" si="2391"/>
        <v>0</v>
      </c>
      <c r="X3373" s="6">
        <f t="shared" si="2392"/>
        <v>1</v>
      </c>
      <c r="Y3373" s="4">
        <f t="shared" si="2393"/>
        <v>0</v>
      </c>
      <c r="Z3373" s="6">
        <f t="shared" si="2394"/>
        <v>0</v>
      </c>
      <c r="AA3373" s="18">
        <f t="shared" si="2395"/>
        <v>7</v>
      </c>
      <c r="AB3373" s="9" t="str">
        <f t="shared" si="2372"/>
        <v>ZB4</v>
      </c>
      <c r="AC3373" s="9" t="str">
        <f>_xlfn.XLOOKUP(R3373,Sheet2!$H$3:$H$258,Sheet2!$I$3:$I$258,"-----")</f>
        <v>ZB4</v>
      </c>
      <c r="AD3373" s="9" t="str">
        <f>_xlfn.XLOOKUP(VALUE(AE3373),Sheet2!$N$3:$N$1000,Sheet2!$O$3:$O$1000,"********")</f>
        <v>********</v>
      </c>
      <c r="AE3373" t="str">
        <f t="shared" si="2369"/>
        <v>472</v>
      </c>
      <c r="AF3373" s="9" t="str">
        <f>IF(R3373&lt;200,"+"&amp;TEXT(R3373,"0"),"-"&amp;TEXT(_xlfn.XLOOKUP(R3373,Sheet2!$K$3:$K$130,Sheet2!$L$3:$L$130,"-----"),"0"))</f>
        <v>+107</v>
      </c>
      <c r="AG3373" s="9" t="str">
        <f t="shared" si="2396"/>
        <v/>
      </c>
      <c r="AH3373" s="9" t="str">
        <f t="shared" si="2397"/>
        <v>JSR ZB4</v>
      </c>
      <c r="AI3373" t="str">
        <f t="shared" si="2398"/>
        <v>1,ZB4</v>
      </c>
      <c r="AJ3373" s="16" t="str">
        <f t="shared" si="2399"/>
        <v>ZB4</v>
      </c>
      <c r="AK3373" t="str">
        <f t="shared" si="2400"/>
        <v>COML 2,1,SBN</v>
      </c>
      <c r="AL3373" s="4" t="str">
        <f t="shared" si="2401"/>
        <v>COM</v>
      </c>
      <c r="AM3373" s="4" t="str">
        <f t="shared" si="2402"/>
        <v>L</v>
      </c>
      <c r="AN3373" s="4" t="str">
        <f t="shared" si="2403"/>
        <v/>
      </c>
      <c r="AO3373" s="4" t="str">
        <f t="shared" si="2404"/>
        <v/>
      </c>
      <c r="AP3373" s="15" t="str">
        <f t="shared" si="2405"/>
        <v>,SBN</v>
      </c>
      <c r="AQ3373" s="9" t="str">
        <f>_xlfn.XLOOKUP(D3373,Sheet2!$E$3:$E$101,Sheet2!$F$3:$F$101,"******************")</f>
        <v>******************</v>
      </c>
      <c r="AR3373" s="33" t="str">
        <f t="shared" si="2370"/>
        <v>NIOS MCAR</v>
      </c>
      <c r="AS3373" s="9" t="str">
        <f t="shared" si="2371"/>
        <v>DOCS</v>
      </c>
      <c r="AT3373" s="4">
        <f t="shared" si="2406"/>
        <v>1</v>
      </c>
      <c r="AU3373" s="6">
        <f t="shared" si="2407"/>
        <v>1</v>
      </c>
      <c r="AV3373" s="4" t="str">
        <f t="shared" si="2373"/>
        <v>S</v>
      </c>
      <c r="AW3373" s="4">
        <f t="shared" si="2408"/>
        <v>7</v>
      </c>
      <c r="AX3373" s="4" t="str">
        <f>_xlfn.XLOOKUP(AW3373,Sheet2!$Q$3:$Q$66,Sheet2!$R$3:$R$66,"**")</f>
        <v>MCAR</v>
      </c>
      <c r="AY3373" s="4">
        <f t="shared" si="2409"/>
        <v>0</v>
      </c>
      <c r="AZ3373" s="16" t="str">
        <f t="shared" si="2410"/>
        <v>SKPBZ</v>
      </c>
    </row>
    <row r="3374" spans="2:52" x14ac:dyDescent="0.35">
      <c r="B3374" s="3">
        <f t="shared" si="2367"/>
        <v>69</v>
      </c>
      <c r="C3374" s="1">
        <f t="shared" si="2368"/>
        <v>364</v>
      </c>
      <c r="D3374" s="2">
        <v>20124</v>
      </c>
      <c r="E3374" s="2" t="str">
        <f>_xlfn.XLOOKUP(C3374,Sheet2!$N$3:$N$1000,Sheet2!$O$3:$O$1000,"")</f>
        <v/>
      </c>
      <c r="F3374" s="9" t="str">
        <f t="shared" si="2374"/>
        <v xml:space="preserve">T </v>
      </c>
      <c r="G3374" s="4" t="str">
        <f t="shared" si="2375"/>
        <v>40</v>
      </c>
      <c r="H3374" s="4">
        <f t="shared" si="2376"/>
        <v>124</v>
      </c>
      <c r="I3374" s="6">
        <f t="shared" si="2377"/>
        <v>0</v>
      </c>
      <c r="J3374" s="6">
        <f t="shared" si="2378"/>
        <v>2</v>
      </c>
      <c r="K3374" s="6">
        <f t="shared" si="2379"/>
        <v>0</v>
      </c>
      <c r="L3374" s="6">
        <f t="shared" si="2380"/>
        <v>1</v>
      </c>
      <c r="M3374" s="6">
        <f t="shared" si="2381"/>
        <v>2</v>
      </c>
      <c r="N3374" s="6">
        <f t="shared" si="2382"/>
        <v>4</v>
      </c>
      <c r="O3374" s="13">
        <f t="shared" si="2383"/>
        <v>4</v>
      </c>
      <c r="P3374" s="4">
        <f t="shared" si="2384"/>
        <v>1</v>
      </c>
      <c r="Q3374" s="4">
        <f t="shared" si="2385"/>
        <v>0</v>
      </c>
      <c r="R3374">
        <f t="shared" si="2386"/>
        <v>124</v>
      </c>
      <c r="S3374" s="4">
        <f t="shared" si="2387"/>
        <v>0</v>
      </c>
      <c r="T3374" s="15">
        <f t="shared" si="2388"/>
        <v>0</v>
      </c>
      <c r="U3374" s="4">
        <f t="shared" si="2389"/>
        <v>1</v>
      </c>
      <c r="V3374" s="4">
        <f t="shared" si="2390"/>
        <v>0</v>
      </c>
      <c r="W3374" s="4">
        <f t="shared" si="2391"/>
        <v>0</v>
      </c>
      <c r="X3374" s="6">
        <f t="shared" si="2392"/>
        <v>1</v>
      </c>
      <c r="Y3374" s="4">
        <f t="shared" si="2393"/>
        <v>1</v>
      </c>
      <c r="Z3374" s="6">
        <f t="shared" si="2394"/>
        <v>0</v>
      </c>
      <c r="AA3374" s="18">
        <f t="shared" si="2395"/>
        <v>4</v>
      </c>
      <c r="AB3374" s="9" t="str">
        <f t="shared" si="2372"/>
        <v>C177</v>
      </c>
      <c r="AC3374" s="9" t="str">
        <f>_xlfn.XLOOKUP(R3374,Sheet2!$H$3:$H$258,Sheet2!$I$3:$I$258,"-----")</f>
        <v>C177</v>
      </c>
      <c r="AD3374" s="9" t="str">
        <f>_xlfn.XLOOKUP(VALUE(AE3374),Sheet2!$N$3:$N$1000,Sheet2!$O$3:$O$1000,"********")</f>
        <v>A.</v>
      </c>
      <c r="AE3374" t="str">
        <f t="shared" si="2369"/>
        <v>510</v>
      </c>
      <c r="AF3374" s="9" t="str">
        <f>IF(R3374&lt;200,"+"&amp;TEXT(R3374,"0"),"-"&amp;TEXT(_xlfn.XLOOKUP(R3374,Sheet2!$K$3:$K$130,Sheet2!$L$3:$L$130,"-----"),"0"))</f>
        <v>+124</v>
      </c>
      <c r="AG3374" s="9" t="str">
        <f t="shared" si="2396"/>
        <v/>
      </c>
      <c r="AH3374" s="9" t="str">
        <f t="shared" si="2397"/>
        <v>JMP C177</v>
      </c>
      <c r="AI3374" t="str">
        <f t="shared" si="2398"/>
        <v>0,C177</v>
      </c>
      <c r="AJ3374" s="16" t="str">
        <f t="shared" si="2399"/>
        <v>C177</v>
      </c>
      <c r="AK3374" t="str">
        <f t="shared" si="2400"/>
        <v>COMZL 1,0,SZR</v>
      </c>
      <c r="AL3374" s="4" t="str">
        <f t="shared" si="2401"/>
        <v>COM</v>
      </c>
      <c r="AM3374" s="4" t="str">
        <f t="shared" si="2402"/>
        <v>L</v>
      </c>
      <c r="AN3374" s="4" t="str">
        <f t="shared" si="2403"/>
        <v>Z</v>
      </c>
      <c r="AO3374" s="4" t="str">
        <f t="shared" si="2404"/>
        <v/>
      </c>
      <c r="AP3374" s="15" t="str">
        <f t="shared" si="2405"/>
        <v>,SZR</v>
      </c>
      <c r="AQ3374" s="9" t="str">
        <f>_xlfn.XLOOKUP(D3374,Sheet2!$E$3:$E$101,Sheet2!$F$3:$F$101,"******************")</f>
        <v>******************</v>
      </c>
      <c r="AR3374" s="33" t="str">
        <f t="shared" si="2370"/>
        <v>NIOS DCM</v>
      </c>
      <c r="AS3374" s="9" t="str">
        <f t="shared" si="2371"/>
        <v>DOCS</v>
      </c>
      <c r="AT3374" s="4">
        <f t="shared" si="2406"/>
        <v>0</v>
      </c>
      <c r="AU3374" s="6">
        <f t="shared" si="2407"/>
        <v>1</v>
      </c>
      <c r="AV3374" s="4" t="str">
        <f t="shared" si="2373"/>
        <v>S</v>
      </c>
      <c r="AW3374" s="4">
        <f t="shared" si="2408"/>
        <v>24</v>
      </c>
      <c r="AX3374" s="4" t="str">
        <f>_xlfn.XLOOKUP(AW3374,Sheet2!$Q$3:$Q$66,Sheet2!$R$3:$R$66,"**")</f>
        <v>DCM</v>
      </c>
      <c r="AY3374" s="4">
        <f t="shared" si="2409"/>
        <v>0</v>
      </c>
      <c r="AZ3374" s="16" t="str">
        <f t="shared" si="2410"/>
        <v>SKPBZ</v>
      </c>
    </row>
    <row r="3375" spans="2:52" x14ac:dyDescent="0.35">
      <c r="B3375" s="3">
        <f t="shared" si="2367"/>
        <v>70</v>
      </c>
      <c r="C3375" s="1">
        <f t="shared" si="2368"/>
        <v>365</v>
      </c>
      <c r="D3375" s="2">
        <v>41450</v>
      </c>
      <c r="E3375" s="2" t="str">
        <f>_xlfn.XLOOKUP(C3375,Sheet2!$N$3:$N$1000,Sheet2!$O$3:$O$1000,"")</f>
        <v/>
      </c>
      <c r="F3375" s="9" t="str">
        <f t="shared" si="2374"/>
        <v>(C</v>
      </c>
      <c r="G3375" s="4" t="str">
        <f t="shared" si="2375"/>
        <v>103</v>
      </c>
      <c r="H3375" s="4">
        <f t="shared" si="2376"/>
        <v>50</v>
      </c>
      <c r="I3375" s="6">
        <f t="shared" si="2377"/>
        <v>0</v>
      </c>
      <c r="J3375" s="6">
        <f t="shared" si="2378"/>
        <v>4</v>
      </c>
      <c r="K3375" s="6">
        <f t="shared" si="2379"/>
        <v>1</v>
      </c>
      <c r="L3375" s="6">
        <f t="shared" si="2380"/>
        <v>4</v>
      </c>
      <c r="M3375" s="6">
        <f t="shared" si="2381"/>
        <v>5</v>
      </c>
      <c r="N3375" s="6">
        <f t="shared" si="2382"/>
        <v>0</v>
      </c>
      <c r="O3375" s="13">
        <f t="shared" si="2383"/>
        <v>8</v>
      </c>
      <c r="P3375" s="4">
        <f t="shared" si="2384"/>
        <v>2</v>
      </c>
      <c r="Q3375" s="4">
        <f t="shared" si="2385"/>
        <v>0</v>
      </c>
      <c r="R3375">
        <f t="shared" si="2386"/>
        <v>50</v>
      </c>
      <c r="S3375" s="4">
        <f t="shared" si="2387"/>
        <v>3</v>
      </c>
      <c r="T3375" s="15">
        <f t="shared" si="2388"/>
        <v>0</v>
      </c>
      <c r="U3375" s="4">
        <f t="shared" si="2389"/>
        <v>2</v>
      </c>
      <c r="V3375" s="4">
        <f t="shared" si="2390"/>
        <v>0</v>
      </c>
      <c r="W3375" s="4">
        <f t="shared" si="2391"/>
        <v>3</v>
      </c>
      <c r="X3375" s="6">
        <f t="shared" si="2392"/>
        <v>0</v>
      </c>
      <c r="Y3375" s="4">
        <f t="shared" si="2393"/>
        <v>2</v>
      </c>
      <c r="Z3375" s="6">
        <f t="shared" si="2394"/>
        <v>1</v>
      </c>
      <c r="AA3375" s="18">
        <f t="shared" si="2395"/>
        <v>0</v>
      </c>
      <c r="AB3375" s="9" t="str">
        <f t="shared" si="2372"/>
        <v>+50,3</v>
      </c>
      <c r="AC3375" s="9" t="str">
        <f>_xlfn.XLOOKUP(R3375,Sheet2!$H$3:$H$258,Sheet2!$I$3:$I$258,"-----")</f>
        <v>EGGS+2</v>
      </c>
      <c r="AD3375" s="9" t="str">
        <f>_xlfn.XLOOKUP(VALUE(AE3375),Sheet2!$N$3:$N$1000,Sheet2!$O$3:$O$1000,"********")</f>
        <v>********</v>
      </c>
      <c r="AE3375" t="str">
        <f t="shared" si="2369"/>
        <v>435</v>
      </c>
      <c r="AF3375" s="9" t="str">
        <f>IF(R3375&lt;200,"+"&amp;TEXT(R3375,"0"),"-"&amp;TEXT(_xlfn.XLOOKUP(R3375,Sheet2!$K$3:$K$130,Sheet2!$L$3:$L$130,"-----"),"0"))</f>
        <v>+50</v>
      </c>
      <c r="AG3375" s="9" t="str">
        <f t="shared" si="2396"/>
        <v/>
      </c>
      <c r="AH3375" s="9" t="str">
        <f t="shared" si="2397"/>
        <v>JMP +50,3</v>
      </c>
      <c r="AI3375" t="str">
        <f t="shared" si="2398"/>
        <v>0,+50,3</v>
      </c>
      <c r="AJ3375" s="16" t="str">
        <f t="shared" si="2399"/>
        <v>+50,3</v>
      </c>
      <c r="AK3375" t="str">
        <f t="shared" si="2400"/>
        <v>INCO# 2,0</v>
      </c>
      <c r="AL3375" s="4" t="str">
        <f t="shared" si="2401"/>
        <v>INC</v>
      </c>
      <c r="AM3375" s="4" t="str">
        <f t="shared" si="2402"/>
        <v/>
      </c>
      <c r="AN3375" s="4" t="str">
        <f t="shared" si="2403"/>
        <v>O</v>
      </c>
      <c r="AO3375" s="4" t="str">
        <f t="shared" si="2404"/>
        <v>#</v>
      </c>
      <c r="AP3375" s="15" t="str">
        <f t="shared" si="2405"/>
        <v/>
      </c>
      <c r="AQ3375" s="9" t="str">
        <f>_xlfn.XLOOKUP(D3375,Sheet2!$E$3:$E$101,Sheet2!$F$3:$F$101,"******************")</f>
        <v>******************</v>
      </c>
      <c r="AR3375" s="33" t="str">
        <f t="shared" si="2370"/>
        <v>DIB 0,**</v>
      </c>
      <c r="AS3375" s="9" t="str">
        <f t="shared" si="2371"/>
        <v>DIB</v>
      </c>
      <c r="AT3375" s="4">
        <f t="shared" si="2406"/>
        <v>0</v>
      </c>
      <c r="AU3375" s="6">
        <f t="shared" si="2407"/>
        <v>0</v>
      </c>
      <c r="AV3375" s="4" t="str">
        <f t="shared" si="2373"/>
        <v/>
      </c>
      <c r="AW3375" s="4">
        <f t="shared" si="2408"/>
        <v>50</v>
      </c>
      <c r="AX3375" s="4" t="str">
        <f>_xlfn.XLOOKUP(AW3375,Sheet2!$Q$3:$Q$66,Sheet2!$R$3:$R$66,"**")</f>
        <v>**</v>
      </c>
      <c r="AY3375" s="4">
        <f t="shared" si="2409"/>
        <v>3</v>
      </c>
      <c r="AZ3375" s="16" t="str">
        <f t="shared" si="2410"/>
        <v>SKPBN</v>
      </c>
    </row>
    <row r="3376" spans="2:52" x14ac:dyDescent="0.35">
      <c r="B3376" s="3">
        <f t="shared" si="2367"/>
        <v>71</v>
      </c>
      <c r="C3376" s="1">
        <f t="shared" si="2368"/>
        <v>366</v>
      </c>
      <c r="D3376" s="2">
        <v>20051</v>
      </c>
      <c r="E3376" s="2" t="str">
        <f>_xlfn.XLOOKUP(C3376,Sheet2!$N$3:$N$1000,Sheet2!$O$3:$O$1000,"")</f>
        <v/>
      </c>
      <c r="F3376" s="9" t="str">
        <f t="shared" si="2374"/>
        <v xml:space="preserve">) </v>
      </c>
      <c r="G3376" s="4" t="str">
        <f t="shared" si="2375"/>
        <v>40</v>
      </c>
      <c r="H3376" s="4">
        <f t="shared" si="2376"/>
        <v>51</v>
      </c>
      <c r="I3376" s="6">
        <f t="shared" si="2377"/>
        <v>0</v>
      </c>
      <c r="J3376" s="6">
        <f t="shared" si="2378"/>
        <v>2</v>
      </c>
      <c r="K3376" s="6">
        <f t="shared" si="2379"/>
        <v>0</v>
      </c>
      <c r="L3376" s="6">
        <f t="shared" si="2380"/>
        <v>0</v>
      </c>
      <c r="M3376" s="6">
        <f t="shared" si="2381"/>
        <v>5</v>
      </c>
      <c r="N3376" s="6">
        <f t="shared" si="2382"/>
        <v>1</v>
      </c>
      <c r="O3376" s="13">
        <f t="shared" si="2383"/>
        <v>4</v>
      </c>
      <c r="P3376" s="4">
        <f t="shared" si="2384"/>
        <v>1</v>
      </c>
      <c r="Q3376" s="4">
        <f t="shared" si="2385"/>
        <v>0</v>
      </c>
      <c r="R3376">
        <f t="shared" si="2386"/>
        <v>51</v>
      </c>
      <c r="S3376" s="4">
        <f t="shared" si="2387"/>
        <v>0</v>
      </c>
      <c r="T3376" s="15">
        <f t="shared" si="2388"/>
        <v>0</v>
      </c>
      <c r="U3376" s="4">
        <f t="shared" si="2389"/>
        <v>1</v>
      </c>
      <c r="V3376" s="4">
        <f t="shared" si="2390"/>
        <v>0</v>
      </c>
      <c r="W3376" s="4">
        <f t="shared" si="2391"/>
        <v>0</v>
      </c>
      <c r="X3376" s="6">
        <f t="shared" si="2392"/>
        <v>0</v>
      </c>
      <c r="Y3376" s="4">
        <f t="shared" si="2393"/>
        <v>2</v>
      </c>
      <c r="Z3376" s="6">
        <f t="shared" si="2394"/>
        <v>1</v>
      </c>
      <c r="AA3376" s="18">
        <f t="shared" si="2395"/>
        <v>1</v>
      </c>
      <c r="AB3376" s="9" t="str">
        <f t="shared" si="2372"/>
        <v>EGGS+3</v>
      </c>
      <c r="AC3376" s="9" t="str">
        <f>_xlfn.XLOOKUP(R3376,Sheet2!$H$3:$H$258,Sheet2!$I$3:$I$258,"-----")</f>
        <v>EGGS+3</v>
      </c>
      <c r="AD3376" s="9" t="str">
        <f>_xlfn.XLOOKUP(VALUE(AE3376),Sheet2!$N$3:$N$1000,Sheet2!$O$3:$O$1000,"********")</f>
        <v>********</v>
      </c>
      <c r="AE3376" t="str">
        <f t="shared" si="2369"/>
        <v>437</v>
      </c>
      <c r="AF3376" s="9" t="str">
        <f>IF(R3376&lt;200,"+"&amp;TEXT(R3376,"0"),"-"&amp;TEXT(_xlfn.XLOOKUP(R3376,Sheet2!$K$3:$K$130,Sheet2!$L$3:$L$130,"-----"),"0"))</f>
        <v>+51</v>
      </c>
      <c r="AG3376" s="9" t="str">
        <f t="shared" si="2396"/>
        <v/>
      </c>
      <c r="AH3376" s="9" t="str">
        <f t="shared" si="2397"/>
        <v>JMP EGGS+3</v>
      </c>
      <c r="AI3376" t="str">
        <f t="shared" si="2398"/>
        <v>0,EGGS+3</v>
      </c>
      <c r="AJ3376" s="16" t="str">
        <f t="shared" si="2399"/>
        <v>EGGS+3</v>
      </c>
      <c r="AK3376" t="str">
        <f t="shared" si="2400"/>
        <v>COMO# 1,0,SKP</v>
      </c>
      <c r="AL3376" s="4" t="str">
        <f t="shared" si="2401"/>
        <v>COM</v>
      </c>
      <c r="AM3376" s="4" t="str">
        <f t="shared" si="2402"/>
        <v/>
      </c>
      <c r="AN3376" s="4" t="str">
        <f t="shared" si="2403"/>
        <v>O</v>
      </c>
      <c r="AO3376" s="4" t="str">
        <f t="shared" si="2404"/>
        <v>#</v>
      </c>
      <c r="AP3376" s="15" t="str">
        <f t="shared" si="2405"/>
        <v>,SKP</v>
      </c>
      <c r="AQ3376" s="9" t="str">
        <f>_xlfn.XLOOKUP(D3376,Sheet2!$E$3:$E$101,Sheet2!$F$3:$F$101,"******************")</f>
        <v>******************</v>
      </c>
      <c r="AR3376" s="33" t="str">
        <f t="shared" si="2370"/>
        <v>NIO **</v>
      </c>
      <c r="AS3376" s="9" t="str">
        <f t="shared" si="2371"/>
        <v>DOC</v>
      </c>
      <c r="AT3376" s="4">
        <f t="shared" si="2406"/>
        <v>0</v>
      </c>
      <c r="AU3376" s="6">
        <f t="shared" si="2407"/>
        <v>0</v>
      </c>
      <c r="AV3376" s="4" t="str">
        <f t="shared" si="2373"/>
        <v/>
      </c>
      <c r="AW3376" s="4">
        <f t="shared" si="2408"/>
        <v>51</v>
      </c>
      <c r="AX3376" s="4" t="str">
        <f>_xlfn.XLOOKUP(AW3376,Sheet2!$Q$3:$Q$66,Sheet2!$R$3:$R$66,"**")</f>
        <v>**</v>
      </c>
      <c r="AY3376" s="4">
        <f t="shared" si="2409"/>
        <v>0</v>
      </c>
      <c r="AZ3376" s="16" t="str">
        <f t="shared" si="2410"/>
        <v>SKPBN</v>
      </c>
    </row>
    <row r="3377" spans="2:52" x14ac:dyDescent="0.35">
      <c r="B3377" s="3">
        <f t="shared" si="2367"/>
        <v>72</v>
      </c>
      <c r="C3377" s="1">
        <f t="shared" si="2368"/>
        <v>367</v>
      </c>
      <c r="D3377" s="2">
        <v>43504</v>
      </c>
      <c r="E3377" s="2" t="str">
        <f>_xlfn.XLOOKUP(C3377,Sheet2!$N$3:$N$1000,Sheet2!$O$3:$O$1000,"")</f>
        <v/>
      </c>
      <c r="F3377" s="9" t="str">
        <f t="shared" si="2374"/>
        <v>DG</v>
      </c>
      <c r="G3377" s="4" t="str">
        <f t="shared" si="2375"/>
        <v>107</v>
      </c>
      <c r="H3377" s="4">
        <f t="shared" si="2376"/>
        <v>104</v>
      </c>
      <c r="I3377" s="6">
        <f t="shared" si="2377"/>
        <v>0</v>
      </c>
      <c r="J3377" s="6">
        <f t="shared" si="2378"/>
        <v>4</v>
      </c>
      <c r="K3377" s="6">
        <f t="shared" si="2379"/>
        <v>3</v>
      </c>
      <c r="L3377" s="6">
        <f t="shared" si="2380"/>
        <v>5</v>
      </c>
      <c r="M3377" s="6">
        <f t="shared" si="2381"/>
        <v>0</v>
      </c>
      <c r="N3377" s="6">
        <f t="shared" si="2382"/>
        <v>4</v>
      </c>
      <c r="O3377" s="13">
        <f t="shared" si="2383"/>
        <v>8</v>
      </c>
      <c r="P3377" s="4">
        <f t="shared" si="2384"/>
        <v>2</v>
      </c>
      <c r="Q3377" s="4">
        <f t="shared" si="2385"/>
        <v>0</v>
      </c>
      <c r="R3377">
        <f t="shared" si="2386"/>
        <v>104</v>
      </c>
      <c r="S3377" s="4">
        <f t="shared" si="2387"/>
        <v>3</v>
      </c>
      <c r="T3377" s="15">
        <f t="shared" si="2388"/>
        <v>1</v>
      </c>
      <c r="U3377" s="4">
        <f t="shared" si="2389"/>
        <v>2</v>
      </c>
      <c r="V3377" s="4">
        <f t="shared" si="2390"/>
        <v>0</v>
      </c>
      <c r="W3377" s="4">
        <f t="shared" si="2391"/>
        <v>7</v>
      </c>
      <c r="X3377" s="6">
        <f t="shared" si="2392"/>
        <v>1</v>
      </c>
      <c r="Y3377" s="4">
        <f t="shared" si="2393"/>
        <v>0</v>
      </c>
      <c r="Z3377" s="6">
        <f t="shared" si="2394"/>
        <v>0</v>
      </c>
      <c r="AA3377" s="18">
        <f t="shared" si="2395"/>
        <v>4</v>
      </c>
      <c r="AB3377" s="9" t="str">
        <f t="shared" si="2372"/>
        <v>+104,3</v>
      </c>
      <c r="AC3377" s="9" t="str">
        <f>_xlfn.XLOOKUP(R3377,Sheet2!$H$3:$H$258,Sheet2!$I$3:$I$258,"-----")</f>
        <v>ZB7</v>
      </c>
      <c r="AD3377" s="9" t="str">
        <f>_xlfn.XLOOKUP(VALUE(AE3377),Sheet2!$N$3:$N$1000,Sheet2!$O$3:$O$1000,"********")</f>
        <v>********</v>
      </c>
      <c r="AE3377" t="str">
        <f t="shared" si="2369"/>
        <v>473</v>
      </c>
      <c r="AF3377" s="9" t="str">
        <f>IF(R3377&lt;200,"+"&amp;TEXT(R3377,"0"),"-"&amp;TEXT(_xlfn.XLOOKUP(R3377,Sheet2!$K$3:$K$130,Sheet2!$L$3:$L$130,"-----"),"0"))</f>
        <v>+104</v>
      </c>
      <c r="AG3377" s="9" t="str">
        <f t="shared" si="2396"/>
        <v>@</v>
      </c>
      <c r="AH3377" s="9" t="str">
        <f t="shared" si="2397"/>
        <v>JMP @+104,3</v>
      </c>
      <c r="AI3377" t="str">
        <f t="shared" si="2398"/>
        <v>0,@+104,3</v>
      </c>
      <c r="AJ3377" s="16" t="str">
        <f t="shared" si="2399"/>
        <v>@+104,3</v>
      </c>
      <c r="AK3377" t="str">
        <f t="shared" si="2400"/>
        <v>ANDL 2,0,SZR</v>
      </c>
      <c r="AL3377" s="4" t="str">
        <f t="shared" si="2401"/>
        <v>AND</v>
      </c>
      <c r="AM3377" s="4" t="str">
        <f t="shared" si="2402"/>
        <v>L</v>
      </c>
      <c r="AN3377" s="4" t="str">
        <f t="shared" si="2403"/>
        <v/>
      </c>
      <c r="AO3377" s="4" t="str">
        <f t="shared" si="2404"/>
        <v/>
      </c>
      <c r="AP3377" s="15" t="str">
        <f t="shared" si="2405"/>
        <v>,SZR</v>
      </c>
      <c r="AQ3377" s="9" t="str">
        <f>_xlfn.XLOOKUP(D3377,Sheet2!$E$3:$E$101,Sheet2!$F$3:$F$101,"******************")</f>
        <v>******************</v>
      </c>
      <c r="AR3377" s="33" t="str">
        <f t="shared" si="2370"/>
        <v>SKPBZ MAP2</v>
      </c>
      <c r="AS3377" s="9" t="str">
        <f t="shared" si="2371"/>
        <v>DOCS</v>
      </c>
      <c r="AT3377" s="4">
        <f t="shared" si="2406"/>
        <v>0</v>
      </c>
      <c r="AU3377" s="6">
        <f t="shared" si="2407"/>
        <v>1</v>
      </c>
      <c r="AV3377" s="4" t="str">
        <f t="shared" si="2373"/>
        <v>S</v>
      </c>
      <c r="AW3377" s="4">
        <f t="shared" si="2408"/>
        <v>4</v>
      </c>
      <c r="AX3377" s="4" t="str">
        <f>_xlfn.XLOOKUP(AW3377,Sheet2!$Q$3:$Q$66,Sheet2!$R$3:$R$66,"**")</f>
        <v>MAP2</v>
      </c>
      <c r="AY3377" s="4">
        <f t="shared" si="2409"/>
        <v>7</v>
      </c>
      <c r="AZ3377" s="16" t="str">
        <f t="shared" si="2410"/>
        <v>SKPBZ</v>
      </c>
    </row>
    <row r="3378" spans="2:52" x14ac:dyDescent="0.35">
      <c r="B3378" s="3">
        <f t="shared" si="2367"/>
        <v>73</v>
      </c>
      <c r="C3378" s="1">
        <f t="shared" si="2368"/>
        <v>370</v>
      </c>
      <c r="D3378" s="2">
        <v>26103</v>
      </c>
      <c r="E3378" s="2" t="str">
        <f>_xlfn.XLOOKUP(C3378,Sheet2!$N$3:$N$1000,Sheet2!$O$3:$O$1000,"")</f>
        <v/>
      </c>
      <c r="F3378" s="9" t="str">
        <f t="shared" si="2374"/>
        <v>C,</v>
      </c>
      <c r="G3378" s="4" t="str">
        <f t="shared" si="2375"/>
        <v>54</v>
      </c>
      <c r="H3378" s="4">
        <f t="shared" si="2376"/>
        <v>103</v>
      </c>
      <c r="I3378" s="6">
        <f t="shared" si="2377"/>
        <v>0</v>
      </c>
      <c r="J3378" s="6">
        <f t="shared" si="2378"/>
        <v>2</v>
      </c>
      <c r="K3378" s="6">
        <f t="shared" si="2379"/>
        <v>6</v>
      </c>
      <c r="L3378" s="6">
        <f t="shared" si="2380"/>
        <v>1</v>
      </c>
      <c r="M3378" s="6">
        <f t="shared" si="2381"/>
        <v>0</v>
      </c>
      <c r="N3378" s="6">
        <f t="shared" si="2382"/>
        <v>3</v>
      </c>
      <c r="O3378" s="13">
        <f t="shared" si="2383"/>
        <v>5</v>
      </c>
      <c r="P3378" s="4">
        <f t="shared" si="2384"/>
        <v>1</v>
      </c>
      <c r="Q3378" s="4">
        <f t="shared" si="2385"/>
        <v>1</v>
      </c>
      <c r="R3378">
        <f t="shared" si="2386"/>
        <v>103</v>
      </c>
      <c r="S3378" s="4">
        <f t="shared" si="2387"/>
        <v>0</v>
      </c>
      <c r="T3378" s="15">
        <f t="shared" si="2388"/>
        <v>1</v>
      </c>
      <c r="U3378" s="4">
        <f t="shared" si="2389"/>
        <v>1</v>
      </c>
      <c r="V3378" s="4">
        <f t="shared" si="2390"/>
        <v>1</v>
      </c>
      <c r="W3378" s="4">
        <f t="shared" si="2391"/>
        <v>4</v>
      </c>
      <c r="X3378" s="6">
        <f t="shared" si="2392"/>
        <v>1</v>
      </c>
      <c r="Y3378" s="4">
        <f t="shared" si="2393"/>
        <v>0</v>
      </c>
      <c r="Z3378" s="6">
        <f t="shared" si="2394"/>
        <v>0</v>
      </c>
      <c r="AA3378" s="18">
        <f t="shared" si="2395"/>
        <v>3</v>
      </c>
      <c r="AB3378" s="9" t="str">
        <f t="shared" si="2372"/>
        <v>ZB8</v>
      </c>
      <c r="AC3378" s="9" t="str">
        <f>_xlfn.XLOOKUP(R3378,Sheet2!$H$3:$H$258,Sheet2!$I$3:$I$258,"-----")</f>
        <v>ZB8</v>
      </c>
      <c r="AD3378" s="9" t="str">
        <f>_xlfn.XLOOKUP(VALUE(AE3378),Sheet2!$N$3:$N$1000,Sheet2!$O$3:$O$1000,"********")</f>
        <v>********</v>
      </c>
      <c r="AE3378" t="str">
        <f t="shared" si="2369"/>
        <v>473</v>
      </c>
      <c r="AF3378" s="9" t="str">
        <f>IF(R3378&lt;200,"+"&amp;TEXT(R3378,"0"),"-"&amp;TEXT(_xlfn.XLOOKUP(R3378,Sheet2!$K$3:$K$130,Sheet2!$L$3:$L$130,"-----"),"0"))</f>
        <v>+103</v>
      </c>
      <c r="AG3378" s="9" t="str">
        <f t="shared" si="2396"/>
        <v>@</v>
      </c>
      <c r="AH3378" s="9" t="str">
        <f t="shared" si="2397"/>
        <v>JSR @ZB8</v>
      </c>
      <c r="AI3378" t="str">
        <f t="shared" si="2398"/>
        <v>1,@ZB8</v>
      </c>
      <c r="AJ3378" s="16" t="str">
        <f t="shared" si="2399"/>
        <v>@ZB8</v>
      </c>
      <c r="AK3378" t="str">
        <f t="shared" si="2400"/>
        <v>ADCL 1,1,SNC</v>
      </c>
      <c r="AL3378" s="4" t="str">
        <f t="shared" si="2401"/>
        <v>ADC</v>
      </c>
      <c r="AM3378" s="4" t="str">
        <f t="shared" si="2402"/>
        <v>L</v>
      </c>
      <c r="AN3378" s="4" t="str">
        <f t="shared" si="2403"/>
        <v/>
      </c>
      <c r="AO3378" s="4" t="str">
        <f t="shared" si="2404"/>
        <v/>
      </c>
      <c r="AP3378" s="15" t="str">
        <f t="shared" si="2405"/>
        <v>,SNC</v>
      </c>
      <c r="AQ3378" s="9" t="str">
        <f>_xlfn.XLOOKUP(D3378,Sheet2!$E$3:$E$101,Sheet2!$F$3:$F$101,"******************")</f>
        <v>******************</v>
      </c>
      <c r="AR3378" s="33" t="str">
        <f t="shared" si="2370"/>
        <v>DOBS 1,MAP1</v>
      </c>
      <c r="AS3378" s="9" t="str">
        <f t="shared" si="2371"/>
        <v>DOBS</v>
      </c>
      <c r="AT3378" s="4">
        <f t="shared" si="2406"/>
        <v>1</v>
      </c>
      <c r="AU3378" s="6">
        <f t="shared" si="2407"/>
        <v>1</v>
      </c>
      <c r="AV3378" s="4" t="str">
        <f t="shared" si="2373"/>
        <v>S</v>
      </c>
      <c r="AW3378" s="4">
        <f t="shared" si="2408"/>
        <v>3</v>
      </c>
      <c r="AX3378" s="4" t="str">
        <f>_xlfn.XLOOKUP(AW3378,Sheet2!$Q$3:$Q$66,Sheet2!$R$3:$R$66,"**")</f>
        <v>MAP1</v>
      </c>
      <c r="AY3378" s="4">
        <f t="shared" si="2409"/>
        <v>4</v>
      </c>
      <c r="AZ3378" s="16" t="str">
        <f t="shared" si="2410"/>
        <v>SKPBZ</v>
      </c>
    </row>
    <row r="3379" spans="2:52" x14ac:dyDescent="0.35">
      <c r="B3379" s="3">
        <f t="shared" si="2367"/>
        <v>74</v>
      </c>
      <c r="C3379" s="1">
        <f t="shared" si="2368"/>
        <v>371</v>
      </c>
      <c r="D3379" s="2">
        <v>34461</v>
      </c>
      <c r="E3379" s="2" t="str">
        <f>_xlfn.XLOOKUP(C3379,Sheet2!$N$3:$N$1000,Sheet2!$O$3:$O$1000,"")</f>
        <v/>
      </c>
      <c r="F3379" s="9" t="str">
        <f t="shared" si="2374"/>
        <v>19</v>
      </c>
      <c r="G3379" s="4" t="str">
        <f t="shared" si="2375"/>
        <v>71</v>
      </c>
      <c r="H3379" s="4">
        <f t="shared" si="2376"/>
        <v>61</v>
      </c>
      <c r="I3379" s="6">
        <f t="shared" si="2377"/>
        <v>0</v>
      </c>
      <c r="J3379" s="6">
        <f t="shared" si="2378"/>
        <v>3</v>
      </c>
      <c r="K3379" s="6">
        <f t="shared" si="2379"/>
        <v>4</v>
      </c>
      <c r="L3379" s="6">
        <f t="shared" si="2380"/>
        <v>4</v>
      </c>
      <c r="M3379" s="6">
        <f t="shared" si="2381"/>
        <v>6</v>
      </c>
      <c r="N3379" s="6">
        <f t="shared" si="2382"/>
        <v>1</v>
      </c>
      <c r="O3379" s="13">
        <f t="shared" si="2383"/>
        <v>7</v>
      </c>
      <c r="P3379" s="4">
        <f t="shared" si="2384"/>
        <v>1</v>
      </c>
      <c r="Q3379" s="4">
        <f t="shared" si="2385"/>
        <v>3</v>
      </c>
      <c r="R3379">
        <f t="shared" si="2386"/>
        <v>61</v>
      </c>
      <c r="S3379" s="4">
        <f t="shared" si="2387"/>
        <v>1</v>
      </c>
      <c r="T3379" s="15">
        <f t="shared" si="2388"/>
        <v>0</v>
      </c>
      <c r="U3379" s="4">
        <f t="shared" si="2389"/>
        <v>1</v>
      </c>
      <c r="V3379" s="4">
        <f t="shared" si="2390"/>
        <v>3</v>
      </c>
      <c r="W3379" s="4">
        <f t="shared" si="2391"/>
        <v>1</v>
      </c>
      <c r="X3379" s="6">
        <f t="shared" si="2392"/>
        <v>0</v>
      </c>
      <c r="Y3379" s="4">
        <f t="shared" si="2393"/>
        <v>3</v>
      </c>
      <c r="Z3379" s="6">
        <f t="shared" si="2394"/>
        <v>0</v>
      </c>
      <c r="AA3379" s="18">
        <f t="shared" si="2395"/>
        <v>1</v>
      </c>
      <c r="AB3379" s="9" t="str">
        <f t="shared" si="2372"/>
        <v>+61</v>
      </c>
      <c r="AC3379" s="9" t="str">
        <f>_xlfn.XLOOKUP(R3379,Sheet2!$H$3:$H$258,Sheet2!$I$3:$I$258,"-----")</f>
        <v>KB13</v>
      </c>
      <c r="AD3379" s="9" t="str">
        <f>_xlfn.XLOOKUP(VALUE(AE3379),Sheet2!$N$3:$N$1000,Sheet2!$O$3:$O$1000,"********")</f>
        <v>********</v>
      </c>
      <c r="AE3379" t="str">
        <f t="shared" si="2369"/>
        <v>452</v>
      </c>
      <c r="AF3379" s="9" t="str">
        <f>IF(R3379&lt;200,"+"&amp;TEXT(R3379,"0"),"-"&amp;TEXT(_xlfn.XLOOKUP(R3379,Sheet2!$K$3:$K$130,Sheet2!$L$3:$L$130,"-----"),"0"))</f>
        <v>+61</v>
      </c>
      <c r="AG3379" s="9" t="str">
        <f t="shared" si="2396"/>
        <v/>
      </c>
      <c r="AH3379" s="9" t="str">
        <f t="shared" si="2397"/>
        <v>DSZ +61</v>
      </c>
      <c r="AI3379" t="str">
        <f t="shared" si="2398"/>
        <v>3,+61</v>
      </c>
      <c r="AJ3379" s="16" t="str">
        <f t="shared" si="2399"/>
        <v>+61</v>
      </c>
      <c r="AK3379" t="str">
        <f t="shared" si="2400"/>
        <v>NEGC 1,3,SKP</v>
      </c>
      <c r="AL3379" s="4" t="str">
        <f t="shared" si="2401"/>
        <v>NEG</v>
      </c>
      <c r="AM3379" s="4" t="str">
        <f t="shared" si="2402"/>
        <v/>
      </c>
      <c r="AN3379" s="4" t="str">
        <f t="shared" si="2403"/>
        <v>C</v>
      </c>
      <c r="AO3379" s="4" t="str">
        <f t="shared" si="2404"/>
        <v/>
      </c>
      <c r="AP3379" s="15" t="str">
        <f t="shared" si="2405"/>
        <v>,SKP</v>
      </c>
      <c r="AQ3379" s="9" t="str">
        <f>_xlfn.XLOOKUP(D3379,Sheet2!$E$3:$E$101,Sheet2!$F$3:$F$101,"******************")</f>
        <v>******************</v>
      </c>
      <c r="AR3379" s="33" t="str">
        <f t="shared" si="2370"/>
        <v>DIA 3,**</v>
      </c>
      <c r="AS3379" s="9" t="str">
        <f t="shared" si="2371"/>
        <v>DIA</v>
      </c>
      <c r="AT3379" s="4">
        <f t="shared" si="2406"/>
        <v>3</v>
      </c>
      <c r="AU3379" s="6">
        <f t="shared" si="2407"/>
        <v>0</v>
      </c>
      <c r="AV3379" s="4" t="str">
        <f t="shared" si="2373"/>
        <v/>
      </c>
      <c r="AW3379" s="4">
        <f t="shared" si="2408"/>
        <v>61</v>
      </c>
      <c r="AX3379" s="4" t="str">
        <f>_xlfn.XLOOKUP(AW3379,Sheet2!$Q$3:$Q$66,Sheet2!$R$3:$R$66,"**")</f>
        <v>**</v>
      </c>
      <c r="AY3379" s="4">
        <f t="shared" si="2409"/>
        <v>1</v>
      </c>
      <c r="AZ3379" s="16" t="str">
        <f t="shared" si="2410"/>
        <v>SKPBN</v>
      </c>
    </row>
    <row r="3380" spans="2:52" x14ac:dyDescent="0.35">
      <c r="B3380" s="3">
        <f t="shared" ref="B3380:B3409" si="2411">B3379+1</f>
        <v>75</v>
      </c>
      <c r="C3380" s="1">
        <f t="shared" ref="C3380:C3409" si="2412">IF(MOD(C3379,10)=7,C3379+3,C3379+1)</f>
        <v>372</v>
      </c>
      <c r="D3380" s="2">
        <v>30467</v>
      </c>
      <c r="E3380" s="2" t="str">
        <f>_xlfn.XLOOKUP(C3380,Sheet2!$N$3:$N$1000,Sheet2!$O$3:$O$1000,"")</f>
        <v/>
      </c>
      <c r="F3380" s="9" t="str">
        <f t="shared" si="2374"/>
        <v>71</v>
      </c>
      <c r="G3380" s="4" t="str">
        <f t="shared" si="2375"/>
        <v>61</v>
      </c>
      <c r="H3380" s="4">
        <f t="shared" si="2376"/>
        <v>67</v>
      </c>
      <c r="I3380" s="6">
        <f t="shared" si="2377"/>
        <v>0</v>
      </c>
      <c r="J3380" s="6">
        <f t="shared" si="2378"/>
        <v>3</v>
      </c>
      <c r="K3380" s="6">
        <f t="shared" si="2379"/>
        <v>0</v>
      </c>
      <c r="L3380" s="6">
        <f t="shared" si="2380"/>
        <v>4</v>
      </c>
      <c r="M3380" s="6">
        <f t="shared" si="2381"/>
        <v>6</v>
      </c>
      <c r="N3380" s="6">
        <f t="shared" si="2382"/>
        <v>7</v>
      </c>
      <c r="O3380" s="13">
        <f t="shared" si="2383"/>
        <v>6</v>
      </c>
      <c r="P3380" s="4">
        <f t="shared" si="2384"/>
        <v>1</v>
      </c>
      <c r="Q3380" s="4">
        <f t="shared" si="2385"/>
        <v>2</v>
      </c>
      <c r="R3380">
        <f t="shared" si="2386"/>
        <v>67</v>
      </c>
      <c r="S3380" s="4">
        <f t="shared" si="2387"/>
        <v>1</v>
      </c>
      <c r="T3380" s="15">
        <f t="shared" si="2388"/>
        <v>0</v>
      </c>
      <c r="U3380" s="4">
        <f t="shared" si="2389"/>
        <v>1</v>
      </c>
      <c r="V3380" s="4">
        <f t="shared" si="2390"/>
        <v>2</v>
      </c>
      <c r="W3380" s="4">
        <f t="shared" si="2391"/>
        <v>1</v>
      </c>
      <c r="X3380" s="6">
        <f t="shared" si="2392"/>
        <v>0</v>
      </c>
      <c r="Y3380" s="4">
        <f t="shared" si="2393"/>
        <v>3</v>
      </c>
      <c r="Z3380" s="6">
        <f t="shared" si="2394"/>
        <v>0</v>
      </c>
      <c r="AA3380" s="18">
        <f t="shared" si="2395"/>
        <v>7</v>
      </c>
      <c r="AB3380" s="9" t="str">
        <f t="shared" si="2372"/>
        <v>+67</v>
      </c>
      <c r="AC3380" s="9" t="str">
        <f>_xlfn.XLOOKUP(R3380,Sheet2!$H$3:$H$258,Sheet2!$I$3:$I$258,"-----")</f>
        <v>KB7</v>
      </c>
      <c r="AD3380" s="9" t="str">
        <f>_xlfn.XLOOKUP(VALUE(AE3380),Sheet2!$N$3:$N$1000,Sheet2!$O$3:$O$1000,"********")</f>
        <v>********</v>
      </c>
      <c r="AE3380" t="str">
        <f t="shared" si="2369"/>
        <v>461</v>
      </c>
      <c r="AF3380" s="9" t="str">
        <f>IF(R3380&lt;200,"+"&amp;TEXT(R3380,"0"),"-"&amp;TEXT(_xlfn.XLOOKUP(R3380,Sheet2!$K$3:$K$130,Sheet2!$L$3:$L$130,"-----"),"0"))</f>
        <v>+67</v>
      </c>
      <c r="AG3380" s="9" t="str">
        <f t="shared" si="2396"/>
        <v/>
      </c>
      <c r="AH3380" s="9" t="str">
        <f t="shared" si="2397"/>
        <v>ISZ +67</v>
      </c>
      <c r="AI3380" t="str">
        <f t="shared" si="2398"/>
        <v>2,+67</v>
      </c>
      <c r="AJ3380" s="16" t="str">
        <f t="shared" si="2399"/>
        <v>+67</v>
      </c>
      <c r="AK3380" t="str">
        <f t="shared" si="2400"/>
        <v>NEGC 1,2,SBN</v>
      </c>
      <c r="AL3380" s="4" t="str">
        <f t="shared" si="2401"/>
        <v>NEG</v>
      </c>
      <c r="AM3380" s="4" t="str">
        <f t="shared" si="2402"/>
        <v/>
      </c>
      <c r="AN3380" s="4" t="str">
        <f t="shared" si="2403"/>
        <v>C</v>
      </c>
      <c r="AO3380" s="4" t="str">
        <f t="shared" si="2404"/>
        <v/>
      </c>
      <c r="AP3380" s="15" t="str">
        <f t="shared" si="2405"/>
        <v>,SBN</v>
      </c>
      <c r="AQ3380" s="9" t="str">
        <f>_xlfn.XLOOKUP(D3380,Sheet2!$E$3:$E$101,Sheet2!$F$3:$F$101,"******************")</f>
        <v>******************</v>
      </c>
      <c r="AR3380" s="33" t="str">
        <f t="shared" si="2370"/>
        <v>DIA 2,**</v>
      </c>
      <c r="AS3380" s="9" t="str">
        <f t="shared" si="2371"/>
        <v>DIA</v>
      </c>
      <c r="AT3380" s="4">
        <f t="shared" si="2406"/>
        <v>2</v>
      </c>
      <c r="AU3380" s="6">
        <f t="shared" si="2407"/>
        <v>0</v>
      </c>
      <c r="AV3380" s="4" t="str">
        <f t="shared" si="2373"/>
        <v/>
      </c>
      <c r="AW3380" s="4">
        <f t="shared" si="2408"/>
        <v>67</v>
      </c>
      <c r="AX3380" s="4" t="str">
        <f>_xlfn.XLOOKUP(AW3380,Sheet2!$Q$3:$Q$66,Sheet2!$R$3:$R$66,"**")</f>
        <v>**</v>
      </c>
      <c r="AY3380" s="4">
        <f t="shared" si="2409"/>
        <v>1</v>
      </c>
      <c r="AZ3380" s="16" t="str">
        <f t="shared" si="2410"/>
        <v>SKPBN</v>
      </c>
    </row>
    <row r="3381" spans="2:52" x14ac:dyDescent="0.35">
      <c r="B3381" s="3">
        <f t="shared" si="2411"/>
        <v>76</v>
      </c>
      <c r="C3381" s="1">
        <f t="shared" si="2412"/>
        <v>373</v>
      </c>
      <c r="D3381" s="2">
        <v>33454</v>
      </c>
      <c r="E3381" s="2" t="str">
        <f>_xlfn.XLOOKUP(C3381,Sheet2!$N$3:$N$1000,Sheet2!$O$3:$O$1000,"")</f>
        <v/>
      </c>
      <c r="F3381" s="9" t="str">
        <f t="shared" si="2374"/>
        <v>,7</v>
      </c>
      <c r="G3381" s="4" t="str">
        <f t="shared" si="2375"/>
        <v>67</v>
      </c>
      <c r="H3381" s="4">
        <f t="shared" si="2376"/>
        <v>54</v>
      </c>
      <c r="I3381" s="6">
        <f t="shared" si="2377"/>
        <v>0</v>
      </c>
      <c r="J3381" s="6">
        <f t="shared" si="2378"/>
        <v>3</v>
      </c>
      <c r="K3381" s="6">
        <f t="shared" si="2379"/>
        <v>3</v>
      </c>
      <c r="L3381" s="6">
        <f t="shared" si="2380"/>
        <v>4</v>
      </c>
      <c r="M3381" s="6">
        <f t="shared" si="2381"/>
        <v>5</v>
      </c>
      <c r="N3381" s="6">
        <f t="shared" si="2382"/>
        <v>4</v>
      </c>
      <c r="O3381" s="13">
        <f t="shared" si="2383"/>
        <v>6</v>
      </c>
      <c r="P3381" s="4">
        <f t="shared" si="2384"/>
        <v>1</v>
      </c>
      <c r="Q3381" s="4">
        <f t="shared" si="2385"/>
        <v>2</v>
      </c>
      <c r="R3381">
        <f t="shared" si="2386"/>
        <v>54</v>
      </c>
      <c r="S3381" s="4">
        <f t="shared" si="2387"/>
        <v>3</v>
      </c>
      <c r="T3381" s="15">
        <f t="shared" si="2388"/>
        <v>1</v>
      </c>
      <c r="U3381" s="4">
        <f t="shared" si="2389"/>
        <v>1</v>
      </c>
      <c r="V3381" s="4">
        <f t="shared" si="2390"/>
        <v>2</v>
      </c>
      <c r="W3381" s="4">
        <f t="shared" si="2391"/>
        <v>7</v>
      </c>
      <c r="X3381" s="6">
        <f t="shared" si="2392"/>
        <v>0</v>
      </c>
      <c r="Y3381" s="4">
        <f t="shared" si="2393"/>
        <v>2</v>
      </c>
      <c r="Z3381" s="6">
        <f t="shared" si="2394"/>
        <v>1</v>
      </c>
      <c r="AA3381" s="18">
        <f t="shared" si="2395"/>
        <v>4</v>
      </c>
      <c r="AB3381" s="9" t="str">
        <f t="shared" si="2372"/>
        <v>+54,3</v>
      </c>
      <c r="AC3381" s="9" t="str">
        <f>_xlfn.XLOOKUP(R3381,Sheet2!$H$3:$H$258,Sheet2!$I$3:$I$258,"-----")</f>
        <v>KB1</v>
      </c>
      <c r="AD3381" s="9" t="str">
        <f>_xlfn.XLOOKUP(VALUE(AE3381),Sheet2!$N$3:$N$1000,Sheet2!$O$3:$O$1000,"********")</f>
        <v>********</v>
      </c>
      <c r="AE3381" t="str">
        <f t="shared" si="2369"/>
        <v>447</v>
      </c>
      <c r="AF3381" s="9" t="str">
        <f>IF(R3381&lt;200,"+"&amp;TEXT(R3381,"0"),"-"&amp;TEXT(_xlfn.XLOOKUP(R3381,Sheet2!$K$3:$K$130,Sheet2!$L$3:$L$130,"-----"),"0"))</f>
        <v>+54</v>
      </c>
      <c r="AG3381" s="9" t="str">
        <f t="shared" si="2396"/>
        <v>@</v>
      </c>
      <c r="AH3381" s="9" t="str">
        <f t="shared" si="2397"/>
        <v>ISZ @+54,3</v>
      </c>
      <c r="AI3381" t="str">
        <f t="shared" si="2398"/>
        <v>2,@+54,3</v>
      </c>
      <c r="AJ3381" s="16" t="str">
        <f t="shared" si="2399"/>
        <v>@+54,3</v>
      </c>
      <c r="AK3381" t="str">
        <f t="shared" si="2400"/>
        <v>ANDO# 1,2,SZR</v>
      </c>
      <c r="AL3381" s="4" t="str">
        <f t="shared" si="2401"/>
        <v>AND</v>
      </c>
      <c r="AM3381" s="4" t="str">
        <f t="shared" si="2402"/>
        <v/>
      </c>
      <c r="AN3381" s="4" t="str">
        <f t="shared" si="2403"/>
        <v>O</v>
      </c>
      <c r="AO3381" s="4" t="str">
        <f t="shared" si="2404"/>
        <v>#</v>
      </c>
      <c r="AP3381" s="15" t="str">
        <f t="shared" si="2405"/>
        <v>,SZR</v>
      </c>
      <c r="AQ3381" s="9" t="str">
        <f>_xlfn.XLOOKUP(D3381,Sheet2!$E$3:$E$101,Sheet2!$F$3:$F$101,"******************")</f>
        <v>******************</v>
      </c>
      <c r="AR3381" s="33" t="str">
        <f t="shared" si="2370"/>
        <v>SKPBN **</v>
      </c>
      <c r="AS3381" s="9" t="str">
        <f t="shared" si="2371"/>
        <v>DOC</v>
      </c>
      <c r="AT3381" s="4">
        <f t="shared" si="2406"/>
        <v>2</v>
      </c>
      <c r="AU3381" s="6">
        <f t="shared" si="2407"/>
        <v>0</v>
      </c>
      <c r="AV3381" s="4" t="str">
        <f t="shared" si="2373"/>
        <v/>
      </c>
      <c r="AW3381" s="4">
        <f t="shared" si="2408"/>
        <v>54</v>
      </c>
      <c r="AX3381" s="4" t="str">
        <f>_xlfn.XLOOKUP(AW3381,Sheet2!$Q$3:$Q$66,Sheet2!$R$3:$R$66,"**")</f>
        <v>**</v>
      </c>
      <c r="AY3381" s="4">
        <f t="shared" si="2409"/>
        <v>7</v>
      </c>
      <c r="AZ3381" s="16" t="str">
        <f t="shared" si="2410"/>
        <v>SKPBN</v>
      </c>
    </row>
    <row r="3382" spans="2:52" x14ac:dyDescent="0.35">
      <c r="B3382" s="3">
        <f t="shared" si="2411"/>
        <v>77</v>
      </c>
      <c r="C3382" s="1">
        <f t="shared" si="2412"/>
        <v>374</v>
      </c>
      <c r="D3382" s="2">
        <v>26062</v>
      </c>
      <c r="E3382" s="2" t="str">
        <f>_xlfn.XLOOKUP(C3382,Sheet2!$N$3:$N$1000,Sheet2!$O$3:$O$1000,"")</f>
        <v/>
      </c>
      <c r="F3382" s="9" t="str">
        <f t="shared" si="2374"/>
        <v>2,</v>
      </c>
      <c r="G3382" s="4" t="str">
        <f t="shared" si="2375"/>
        <v>54</v>
      </c>
      <c r="H3382" s="4">
        <f t="shared" si="2376"/>
        <v>62</v>
      </c>
      <c r="I3382" s="6">
        <f t="shared" si="2377"/>
        <v>0</v>
      </c>
      <c r="J3382" s="6">
        <f t="shared" si="2378"/>
        <v>2</v>
      </c>
      <c r="K3382" s="6">
        <f t="shared" si="2379"/>
        <v>6</v>
      </c>
      <c r="L3382" s="6">
        <f t="shared" si="2380"/>
        <v>0</v>
      </c>
      <c r="M3382" s="6">
        <f t="shared" si="2381"/>
        <v>6</v>
      </c>
      <c r="N3382" s="6">
        <f t="shared" si="2382"/>
        <v>2</v>
      </c>
      <c r="O3382" s="13">
        <f t="shared" si="2383"/>
        <v>5</v>
      </c>
      <c r="P3382" s="4">
        <f t="shared" si="2384"/>
        <v>1</v>
      </c>
      <c r="Q3382" s="4">
        <f t="shared" si="2385"/>
        <v>1</v>
      </c>
      <c r="R3382">
        <f t="shared" si="2386"/>
        <v>62</v>
      </c>
      <c r="S3382" s="4">
        <f t="shared" si="2387"/>
        <v>0</v>
      </c>
      <c r="T3382" s="15">
        <f t="shared" si="2388"/>
        <v>1</v>
      </c>
      <c r="U3382" s="4">
        <f t="shared" si="2389"/>
        <v>1</v>
      </c>
      <c r="V3382" s="4">
        <f t="shared" si="2390"/>
        <v>1</v>
      </c>
      <c r="W3382" s="4">
        <f t="shared" si="2391"/>
        <v>4</v>
      </c>
      <c r="X3382" s="6">
        <f t="shared" si="2392"/>
        <v>0</v>
      </c>
      <c r="Y3382" s="4">
        <f t="shared" si="2393"/>
        <v>3</v>
      </c>
      <c r="Z3382" s="6">
        <f t="shared" si="2394"/>
        <v>0</v>
      </c>
      <c r="AA3382" s="18">
        <f t="shared" si="2395"/>
        <v>2</v>
      </c>
      <c r="AB3382" s="9" t="str">
        <f t="shared" si="2372"/>
        <v>KB12</v>
      </c>
      <c r="AC3382" s="9" t="str">
        <f>_xlfn.XLOOKUP(R3382,Sheet2!$H$3:$H$258,Sheet2!$I$3:$I$258,"-----")</f>
        <v>KB12</v>
      </c>
      <c r="AD3382" s="9" t="str">
        <f>_xlfn.XLOOKUP(VALUE(AE3382),Sheet2!$N$3:$N$1000,Sheet2!$O$3:$O$1000,"********")</f>
        <v>********</v>
      </c>
      <c r="AE3382" t="str">
        <f t="shared" si="2369"/>
        <v>456</v>
      </c>
      <c r="AF3382" s="9" t="str">
        <f>IF(R3382&lt;200,"+"&amp;TEXT(R3382,"0"),"-"&amp;TEXT(_xlfn.XLOOKUP(R3382,Sheet2!$K$3:$K$130,Sheet2!$L$3:$L$130,"-----"),"0"))</f>
        <v>+62</v>
      </c>
      <c r="AG3382" s="9" t="str">
        <f t="shared" si="2396"/>
        <v>@</v>
      </c>
      <c r="AH3382" s="9" t="str">
        <f t="shared" si="2397"/>
        <v>JSR @KB12</v>
      </c>
      <c r="AI3382" t="str">
        <f t="shared" si="2398"/>
        <v>1,@KB12</v>
      </c>
      <c r="AJ3382" s="16" t="str">
        <f t="shared" si="2399"/>
        <v>@KB12</v>
      </c>
      <c r="AK3382" t="str">
        <f t="shared" si="2400"/>
        <v>ADCC 1,1,SZC</v>
      </c>
      <c r="AL3382" s="4" t="str">
        <f t="shared" si="2401"/>
        <v>ADC</v>
      </c>
      <c r="AM3382" s="4" t="str">
        <f t="shared" si="2402"/>
        <v/>
      </c>
      <c r="AN3382" s="4" t="str">
        <f t="shared" si="2403"/>
        <v>C</v>
      </c>
      <c r="AO3382" s="4" t="str">
        <f t="shared" si="2404"/>
        <v/>
      </c>
      <c r="AP3382" s="15" t="str">
        <f t="shared" si="2405"/>
        <v>,SZC</v>
      </c>
      <c r="AQ3382" s="9" t="str">
        <f>_xlfn.XLOOKUP(D3382,Sheet2!$E$3:$E$101,Sheet2!$F$3:$F$101,"******************")</f>
        <v>******************</v>
      </c>
      <c r="AR3382" s="33" t="str">
        <f t="shared" si="2370"/>
        <v>DOB 1,**</v>
      </c>
      <c r="AS3382" s="9" t="str">
        <f t="shared" si="2371"/>
        <v>DOB</v>
      </c>
      <c r="AT3382" s="4">
        <f t="shared" si="2406"/>
        <v>1</v>
      </c>
      <c r="AU3382" s="6">
        <f t="shared" si="2407"/>
        <v>0</v>
      </c>
      <c r="AV3382" s="4" t="str">
        <f t="shared" si="2373"/>
        <v/>
      </c>
      <c r="AW3382" s="4">
        <f t="shared" si="2408"/>
        <v>62</v>
      </c>
      <c r="AX3382" s="4" t="str">
        <f>_xlfn.XLOOKUP(AW3382,Sheet2!$Q$3:$Q$66,Sheet2!$R$3:$R$66,"**")</f>
        <v>**</v>
      </c>
      <c r="AY3382" s="4">
        <f t="shared" si="2409"/>
        <v>4</v>
      </c>
      <c r="AZ3382" s="16" t="str">
        <f t="shared" si="2410"/>
        <v>SKPBN</v>
      </c>
    </row>
    <row r="3383" spans="2:52" x14ac:dyDescent="0.35">
      <c r="B3383" s="3">
        <f t="shared" si="2411"/>
        <v>78</v>
      </c>
      <c r="C3383" s="1">
        <f t="shared" si="2412"/>
        <v>375</v>
      </c>
      <c r="D3383" s="2">
        <v>31467</v>
      </c>
      <c r="E3383" s="2" t="str">
        <f>_xlfn.XLOOKUP(C3383,Sheet2!$N$3:$N$1000,Sheet2!$O$3:$O$1000,"")</f>
        <v/>
      </c>
      <c r="F3383" s="9" t="str">
        <f t="shared" si="2374"/>
        <v>73</v>
      </c>
      <c r="G3383" s="4" t="str">
        <f t="shared" si="2375"/>
        <v>63</v>
      </c>
      <c r="H3383" s="4">
        <f t="shared" si="2376"/>
        <v>67</v>
      </c>
      <c r="I3383" s="6">
        <f t="shared" si="2377"/>
        <v>0</v>
      </c>
      <c r="J3383" s="6">
        <f t="shared" si="2378"/>
        <v>3</v>
      </c>
      <c r="K3383" s="6">
        <f t="shared" si="2379"/>
        <v>1</v>
      </c>
      <c r="L3383" s="6">
        <f t="shared" si="2380"/>
        <v>4</v>
      </c>
      <c r="M3383" s="6">
        <f t="shared" si="2381"/>
        <v>6</v>
      </c>
      <c r="N3383" s="6">
        <f t="shared" si="2382"/>
        <v>7</v>
      </c>
      <c r="O3383" s="13">
        <f t="shared" si="2383"/>
        <v>6</v>
      </c>
      <c r="P3383" s="4">
        <f t="shared" si="2384"/>
        <v>1</v>
      </c>
      <c r="Q3383" s="4">
        <f t="shared" si="2385"/>
        <v>2</v>
      </c>
      <c r="R3383">
        <f t="shared" si="2386"/>
        <v>67</v>
      </c>
      <c r="S3383" s="4">
        <f t="shared" si="2387"/>
        <v>3</v>
      </c>
      <c r="T3383" s="15">
        <f t="shared" si="2388"/>
        <v>0</v>
      </c>
      <c r="U3383" s="4">
        <f t="shared" si="2389"/>
        <v>1</v>
      </c>
      <c r="V3383" s="4">
        <f t="shared" si="2390"/>
        <v>2</v>
      </c>
      <c r="W3383" s="4">
        <f t="shared" si="2391"/>
        <v>3</v>
      </c>
      <c r="X3383" s="6">
        <f t="shared" si="2392"/>
        <v>0</v>
      </c>
      <c r="Y3383" s="4">
        <f t="shared" si="2393"/>
        <v>3</v>
      </c>
      <c r="Z3383" s="6">
        <f t="shared" si="2394"/>
        <v>0</v>
      </c>
      <c r="AA3383" s="18">
        <f t="shared" si="2395"/>
        <v>7</v>
      </c>
      <c r="AB3383" s="9" t="str">
        <f t="shared" si="2372"/>
        <v>+67,3</v>
      </c>
      <c r="AC3383" s="9" t="str">
        <f>_xlfn.XLOOKUP(R3383,Sheet2!$H$3:$H$258,Sheet2!$I$3:$I$258,"-----")</f>
        <v>KB7</v>
      </c>
      <c r="AD3383" s="9" t="str">
        <f>_xlfn.XLOOKUP(VALUE(AE3383),Sheet2!$N$3:$N$1000,Sheet2!$O$3:$O$1000,"********")</f>
        <v>********</v>
      </c>
      <c r="AE3383" t="str">
        <f t="shared" si="2369"/>
        <v>464</v>
      </c>
      <c r="AF3383" s="9" t="str">
        <f>IF(R3383&lt;200,"+"&amp;TEXT(R3383,"0"),"-"&amp;TEXT(_xlfn.XLOOKUP(R3383,Sheet2!$K$3:$K$130,Sheet2!$L$3:$L$130,"-----"),"0"))</f>
        <v>+67</v>
      </c>
      <c r="AG3383" s="9" t="str">
        <f t="shared" si="2396"/>
        <v/>
      </c>
      <c r="AH3383" s="9" t="str">
        <f t="shared" si="2397"/>
        <v>ISZ +67,3</v>
      </c>
      <c r="AI3383" t="str">
        <f t="shared" si="2398"/>
        <v>2,+67,3</v>
      </c>
      <c r="AJ3383" s="16" t="str">
        <f t="shared" si="2399"/>
        <v>+67,3</v>
      </c>
      <c r="AK3383" t="str">
        <f t="shared" si="2400"/>
        <v>INCC 1,2,SBN</v>
      </c>
      <c r="AL3383" s="4" t="str">
        <f t="shared" si="2401"/>
        <v>INC</v>
      </c>
      <c r="AM3383" s="4" t="str">
        <f t="shared" si="2402"/>
        <v/>
      </c>
      <c r="AN3383" s="4" t="str">
        <f t="shared" si="2403"/>
        <v>C</v>
      </c>
      <c r="AO3383" s="4" t="str">
        <f t="shared" si="2404"/>
        <v/>
      </c>
      <c r="AP3383" s="15" t="str">
        <f t="shared" si="2405"/>
        <v>,SBN</v>
      </c>
      <c r="AQ3383" s="9" t="str">
        <f>_xlfn.XLOOKUP(D3383,Sheet2!$E$3:$E$101,Sheet2!$F$3:$F$101,"******************")</f>
        <v>******************</v>
      </c>
      <c r="AR3383" s="33" t="str">
        <f t="shared" si="2370"/>
        <v>DIB 2,**</v>
      </c>
      <c r="AS3383" s="9" t="str">
        <f t="shared" si="2371"/>
        <v>DIB</v>
      </c>
      <c r="AT3383" s="4">
        <f t="shared" si="2406"/>
        <v>2</v>
      </c>
      <c r="AU3383" s="6">
        <f t="shared" si="2407"/>
        <v>0</v>
      </c>
      <c r="AV3383" s="4" t="str">
        <f t="shared" si="2373"/>
        <v/>
      </c>
      <c r="AW3383" s="4">
        <f t="shared" si="2408"/>
        <v>67</v>
      </c>
      <c r="AX3383" s="4" t="str">
        <f>_xlfn.XLOOKUP(AW3383,Sheet2!$Q$3:$Q$66,Sheet2!$R$3:$R$66,"**")</f>
        <v>**</v>
      </c>
      <c r="AY3383" s="4">
        <f t="shared" si="2409"/>
        <v>3</v>
      </c>
      <c r="AZ3383" s="16" t="str">
        <f t="shared" si="2410"/>
        <v>SKPBN</v>
      </c>
    </row>
    <row r="3384" spans="2:52" x14ac:dyDescent="0.35">
      <c r="B3384" s="3">
        <f t="shared" si="2411"/>
        <v>79</v>
      </c>
      <c r="C3384" s="1">
        <f t="shared" si="2412"/>
        <v>376</v>
      </c>
      <c r="D3384" s="2">
        <v>33454</v>
      </c>
      <c r="E3384" s="2" t="str">
        <f>_xlfn.XLOOKUP(C3384,Sheet2!$N$3:$N$1000,Sheet2!$O$3:$O$1000,"")</f>
        <v/>
      </c>
      <c r="F3384" s="9" t="str">
        <f t="shared" si="2374"/>
        <v>,7</v>
      </c>
      <c r="G3384" s="4" t="str">
        <f t="shared" si="2375"/>
        <v>67</v>
      </c>
      <c r="H3384" s="4">
        <f t="shared" si="2376"/>
        <v>54</v>
      </c>
      <c r="I3384" s="6">
        <f t="shared" si="2377"/>
        <v>0</v>
      </c>
      <c r="J3384" s="6">
        <f t="shared" si="2378"/>
        <v>3</v>
      </c>
      <c r="K3384" s="6">
        <f t="shared" si="2379"/>
        <v>3</v>
      </c>
      <c r="L3384" s="6">
        <f t="shared" si="2380"/>
        <v>4</v>
      </c>
      <c r="M3384" s="6">
        <f t="shared" si="2381"/>
        <v>5</v>
      </c>
      <c r="N3384" s="6">
        <f t="shared" si="2382"/>
        <v>4</v>
      </c>
      <c r="O3384" s="13">
        <f t="shared" si="2383"/>
        <v>6</v>
      </c>
      <c r="P3384" s="4">
        <f t="shared" si="2384"/>
        <v>1</v>
      </c>
      <c r="Q3384" s="4">
        <f t="shared" si="2385"/>
        <v>2</v>
      </c>
      <c r="R3384">
        <f t="shared" si="2386"/>
        <v>54</v>
      </c>
      <c r="S3384" s="4">
        <f t="shared" si="2387"/>
        <v>3</v>
      </c>
      <c r="T3384" s="15">
        <f t="shared" si="2388"/>
        <v>1</v>
      </c>
      <c r="U3384" s="4">
        <f t="shared" si="2389"/>
        <v>1</v>
      </c>
      <c r="V3384" s="4">
        <f t="shared" si="2390"/>
        <v>2</v>
      </c>
      <c r="W3384" s="4">
        <f t="shared" si="2391"/>
        <v>7</v>
      </c>
      <c r="X3384" s="6">
        <f t="shared" si="2392"/>
        <v>0</v>
      </c>
      <c r="Y3384" s="4">
        <f t="shared" si="2393"/>
        <v>2</v>
      </c>
      <c r="Z3384" s="6">
        <f t="shared" si="2394"/>
        <v>1</v>
      </c>
      <c r="AA3384" s="18">
        <f t="shared" si="2395"/>
        <v>4</v>
      </c>
      <c r="AB3384" s="9" t="str">
        <f t="shared" si="2372"/>
        <v>+54,3</v>
      </c>
      <c r="AC3384" s="9" t="str">
        <f>_xlfn.XLOOKUP(R3384,Sheet2!$H$3:$H$258,Sheet2!$I$3:$I$258,"-----")</f>
        <v>KB1</v>
      </c>
      <c r="AD3384" s="9" t="str">
        <f>_xlfn.XLOOKUP(VALUE(AE3384),Sheet2!$N$3:$N$1000,Sheet2!$O$3:$O$1000,"********")</f>
        <v>********</v>
      </c>
      <c r="AE3384" t="str">
        <f t="shared" si="2369"/>
        <v>452</v>
      </c>
      <c r="AF3384" s="9" t="str">
        <f>IF(R3384&lt;200,"+"&amp;TEXT(R3384,"0"),"-"&amp;TEXT(_xlfn.XLOOKUP(R3384,Sheet2!$K$3:$K$130,Sheet2!$L$3:$L$130,"-----"),"0"))</f>
        <v>+54</v>
      </c>
      <c r="AG3384" s="9" t="str">
        <f t="shared" si="2396"/>
        <v>@</v>
      </c>
      <c r="AH3384" s="9" t="str">
        <f t="shared" si="2397"/>
        <v>ISZ @+54,3</v>
      </c>
      <c r="AI3384" t="str">
        <f t="shared" si="2398"/>
        <v>2,@+54,3</v>
      </c>
      <c r="AJ3384" s="16" t="str">
        <f t="shared" si="2399"/>
        <v>@+54,3</v>
      </c>
      <c r="AK3384" t="str">
        <f t="shared" si="2400"/>
        <v>ANDO# 1,2,SZR</v>
      </c>
      <c r="AL3384" s="4" t="str">
        <f t="shared" si="2401"/>
        <v>AND</v>
      </c>
      <c r="AM3384" s="4" t="str">
        <f t="shared" si="2402"/>
        <v/>
      </c>
      <c r="AN3384" s="4" t="str">
        <f t="shared" si="2403"/>
        <v>O</v>
      </c>
      <c r="AO3384" s="4" t="str">
        <f t="shared" si="2404"/>
        <v>#</v>
      </c>
      <c r="AP3384" s="15" t="str">
        <f t="shared" si="2405"/>
        <v>,SZR</v>
      </c>
      <c r="AQ3384" s="9" t="str">
        <f>_xlfn.XLOOKUP(D3384,Sheet2!$E$3:$E$101,Sheet2!$F$3:$F$101,"******************")</f>
        <v>******************</v>
      </c>
      <c r="AR3384" s="33" t="str">
        <f t="shared" si="2370"/>
        <v>SKPBN **</v>
      </c>
      <c r="AS3384" s="9" t="str">
        <f t="shared" si="2371"/>
        <v>DOC</v>
      </c>
      <c r="AT3384" s="4">
        <f t="shared" si="2406"/>
        <v>2</v>
      </c>
      <c r="AU3384" s="6">
        <f t="shared" si="2407"/>
        <v>0</v>
      </c>
      <c r="AV3384" s="4" t="str">
        <f t="shared" si="2373"/>
        <v/>
      </c>
      <c r="AW3384" s="4">
        <f t="shared" si="2408"/>
        <v>54</v>
      </c>
      <c r="AX3384" s="4" t="str">
        <f>_xlfn.XLOOKUP(AW3384,Sheet2!$Q$3:$Q$66,Sheet2!$R$3:$R$66,"**")</f>
        <v>**</v>
      </c>
      <c r="AY3384" s="4">
        <f t="shared" si="2409"/>
        <v>7</v>
      </c>
      <c r="AZ3384" s="16" t="str">
        <f t="shared" si="2410"/>
        <v>SKPBN</v>
      </c>
    </row>
    <row r="3385" spans="2:52" x14ac:dyDescent="0.35">
      <c r="B3385" s="3">
        <f t="shared" si="2411"/>
        <v>80</v>
      </c>
      <c r="C3385" s="1">
        <f t="shared" si="2412"/>
        <v>377</v>
      </c>
      <c r="D3385" s="2">
        <v>40464</v>
      </c>
      <c r="E3385" s="2" t="str">
        <f>_xlfn.XLOOKUP(C3385,Sheet2!$N$3:$N$1000,Sheet2!$O$3:$O$1000,"")</f>
        <v/>
      </c>
      <c r="F3385" s="9" t="str">
        <f t="shared" si="2374"/>
        <v>4A</v>
      </c>
      <c r="G3385" s="4" t="str">
        <f t="shared" si="2375"/>
        <v>101</v>
      </c>
      <c r="H3385" s="4">
        <f t="shared" si="2376"/>
        <v>64</v>
      </c>
      <c r="I3385" s="6">
        <f t="shared" si="2377"/>
        <v>0</v>
      </c>
      <c r="J3385" s="6">
        <f t="shared" si="2378"/>
        <v>4</v>
      </c>
      <c r="K3385" s="6">
        <f t="shared" si="2379"/>
        <v>0</v>
      </c>
      <c r="L3385" s="6">
        <f t="shared" si="2380"/>
        <v>4</v>
      </c>
      <c r="M3385" s="6">
        <f t="shared" si="2381"/>
        <v>6</v>
      </c>
      <c r="N3385" s="6">
        <f t="shared" si="2382"/>
        <v>4</v>
      </c>
      <c r="O3385" s="13">
        <f t="shared" si="2383"/>
        <v>8</v>
      </c>
      <c r="P3385" s="4">
        <f t="shared" si="2384"/>
        <v>2</v>
      </c>
      <c r="Q3385" s="4">
        <f t="shared" si="2385"/>
        <v>0</v>
      </c>
      <c r="R3385">
        <f t="shared" si="2386"/>
        <v>64</v>
      </c>
      <c r="S3385" s="4">
        <f t="shared" si="2387"/>
        <v>1</v>
      </c>
      <c r="T3385" s="15">
        <f t="shared" si="2388"/>
        <v>0</v>
      </c>
      <c r="U3385" s="4">
        <f t="shared" si="2389"/>
        <v>2</v>
      </c>
      <c r="V3385" s="4">
        <f t="shared" si="2390"/>
        <v>0</v>
      </c>
      <c r="W3385" s="4">
        <f t="shared" si="2391"/>
        <v>1</v>
      </c>
      <c r="X3385" s="6">
        <f t="shared" si="2392"/>
        <v>0</v>
      </c>
      <c r="Y3385" s="4">
        <f t="shared" si="2393"/>
        <v>3</v>
      </c>
      <c r="Z3385" s="6">
        <f t="shared" si="2394"/>
        <v>0</v>
      </c>
      <c r="AA3385" s="18">
        <f t="shared" si="2395"/>
        <v>4</v>
      </c>
      <c r="AB3385" s="9" t="str">
        <f t="shared" si="2372"/>
        <v>+64</v>
      </c>
      <c r="AC3385" s="9" t="str">
        <f>_xlfn.XLOOKUP(R3385,Sheet2!$H$3:$H$258,Sheet2!$I$3:$I$258,"-----")</f>
        <v>KB10</v>
      </c>
      <c r="AD3385" s="9" t="str">
        <f>_xlfn.XLOOKUP(VALUE(AE3385),Sheet2!$N$3:$N$1000,Sheet2!$O$3:$O$1000,"********")</f>
        <v>********</v>
      </c>
      <c r="AE3385" t="str">
        <f t="shared" si="2369"/>
        <v>463</v>
      </c>
      <c r="AF3385" s="9" t="str">
        <f>IF(R3385&lt;200,"+"&amp;TEXT(R3385,"0"),"-"&amp;TEXT(_xlfn.XLOOKUP(R3385,Sheet2!$K$3:$K$130,Sheet2!$L$3:$L$130,"-----"),"0"))</f>
        <v>+64</v>
      </c>
      <c r="AG3385" s="9" t="str">
        <f t="shared" si="2396"/>
        <v/>
      </c>
      <c r="AH3385" s="9" t="str">
        <f t="shared" si="2397"/>
        <v>JMP +64</v>
      </c>
      <c r="AI3385" t="str">
        <f t="shared" si="2398"/>
        <v>0,+64</v>
      </c>
      <c r="AJ3385" s="16" t="str">
        <f t="shared" si="2399"/>
        <v>+64</v>
      </c>
      <c r="AK3385" t="str">
        <f t="shared" si="2400"/>
        <v>NEGC 2,0,SZR</v>
      </c>
      <c r="AL3385" s="4" t="str">
        <f t="shared" si="2401"/>
        <v>NEG</v>
      </c>
      <c r="AM3385" s="4" t="str">
        <f t="shared" si="2402"/>
        <v/>
      </c>
      <c r="AN3385" s="4" t="str">
        <f t="shared" si="2403"/>
        <v>C</v>
      </c>
      <c r="AO3385" s="4" t="str">
        <f t="shared" si="2404"/>
        <v/>
      </c>
      <c r="AP3385" s="15" t="str">
        <f t="shared" si="2405"/>
        <v>,SZR</v>
      </c>
      <c r="AQ3385" s="9" t="str">
        <f>_xlfn.XLOOKUP(D3385,Sheet2!$E$3:$E$101,Sheet2!$F$3:$F$101,"******************")</f>
        <v>******************</v>
      </c>
      <c r="AR3385" s="33" t="str">
        <f t="shared" si="2370"/>
        <v>DIA 0,**</v>
      </c>
      <c r="AS3385" s="9" t="str">
        <f t="shared" si="2371"/>
        <v>DIA</v>
      </c>
      <c r="AT3385" s="4">
        <f t="shared" si="2406"/>
        <v>0</v>
      </c>
      <c r="AU3385" s="6">
        <f t="shared" si="2407"/>
        <v>0</v>
      </c>
      <c r="AV3385" s="4" t="str">
        <f t="shared" si="2373"/>
        <v/>
      </c>
      <c r="AW3385" s="4">
        <f t="shared" si="2408"/>
        <v>64</v>
      </c>
      <c r="AX3385" s="4" t="str">
        <f>_xlfn.XLOOKUP(AW3385,Sheet2!$Q$3:$Q$66,Sheet2!$R$3:$R$66,"**")</f>
        <v>**</v>
      </c>
      <c r="AY3385" s="4">
        <f t="shared" si="2409"/>
        <v>1</v>
      </c>
      <c r="AZ3385" s="16" t="str">
        <f t="shared" si="2410"/>
        <v>SKPBN</v>
      </c>
    </row>
    <row r="3386" spans="2:52" x14ac:dyDescent="0.35">
      <c r="B3386" s="3">
        <f t="shared" si="2411"/>
        <v>81</v>
      </c>
      <c r="C3386" s="1">
        <v>400</v>
      </c>
      <c r="D3386" s="2">
        <v>46114</v>
      </c>
      <c r="E3386" s="2" t="str">
        <f>_xlfn.XLOOKUP(C3386,Sheet2!$N$3:$N$1000,Sheet2!$O$3:$O$1000,"")</f>
        <v/>
      </c>
      <c r="F3386" s="9" t="str">
        <f t="shared" si="2374"/>
        <v>LL</v>
      </c>
      <c r="G3386" s="4" t="str">
        <f t="shared" si="2375"/>
        <v>114</v>
      </c>
      <c r="H3386" s="4">
        <f t="shared" si="2376"/>
        <v>114</v>
      </c>
      <c r="I3386" s="6">
        <f t="shared" si="2377"/>
        <v>0</v>
      </c>
      <c r="J3386" s="6">
        <f t="shared" si="2378"/>
        <v>4</v>
      </c>
      <c r="K3386" s="6">
        <f t="shared" si="2379"/>
        <v>6</v>
      </c>
      <c r="L3386" s="6">
        <f t="shared" si="2380"/>
        <v>1</v>
      </c>
      <c r="M3386" s="6">
        <f t="shared" si="2381"/>
        <v>1</v>
      </c>
      <c r="N3386" s="6">
        <f t="shared" si="2382"/>
        <v>4</v>
      </c>
      <c r="O3386" s="13">
        <f t="shared" si="2383"/>
        <v>9</v>
      </c>
      <c r="P3386" s="4">
        <f t="shared" si="2384"/>
        <v>2</v>
      </c>
      <c r="Q3386" s="4">
        <f t="shared" si="2385"/>
        <v>1</v>
      </c>
      <c r="R3386">
        <f t="shared" si="2386"/>
        <v>114</v>
      </c>
      <c r="S3386" s="4">
        <f t="shared" si="2387"/>
        <v>0</v>
      </c>
      <c r="T3386" s="15">
        <f t="shared" si="2388"/>
        <v>1</v>
      </c>
      <c r="U3386" s="4">
        <f t="shared" si="2389"/>
        <v>2</v>
      </c>
      <c r="V3386" s="4">
        <f t="shared" si="2390"/>
        <v>1</v>
      </c>
      <c r="W3386" s="4">
        <f t="shared" si="2391"/>
        <v>4</v>
      </c>
      <c r="X3386" s="6">
        <f t="shared" si="2392"/>
        <v>1</v>
      </c>
      <c r="Y3386" s="4">
        <f t="shared" si="2393"/>
        <v>0</v>
      </c>
      <c r="Z3386" s="6">
        <f t="shared" si="2394"/>
        <v>1</v>
      </c>
      <c r="AA3386" s="18">
        <f t="shared" si="2395"/>
        <v>4</v>
      </c>
      <c r="AB3386" s="9" t="str">
        <f t="shared" si="2372"/>
        <v>TRCL+1</v>
      </c>
      <c r="AC3386" s="9" t="str">
        <f>_xlfn.XLOOKUP(R3386,Sheet2!$H$3:$H$258,Sheet2!$I$3:$I$258,"-----")</f>
        <v>TRCL+1</v>
      </c>
      <c r="AD3386" s="9" t="str">
        <f>_xlfn.XLOOKUP(VALUE(AE3386),Sheet2!$N$3:$N$1000,Sheet2!$O$3:$O$1000,"********")</f>
        <v>********</v>
      </c>
      <c r="AE3386" t="str">
        <f t="shared" si="2369"/>
        <v>514</v>
      </c>
      <c r="AF3386" s="9" t="str">
        <f>IF(R3386&lt;200,"+"&amp;TEXT(R3386,"0"),"-"&amp;TEXT(_xlfn.XLOOKUP(R3386,Sheet2!$K$3:$K$130,Sheet2!$L$3:$L$130,"-----"),"0"))</f>
        <v>+114</v>
      </c>
      <c r="AG3386" s="9" t="str">
        <f t="shared" si="2396"/>
        <v>@</v>
      </c>
      <c r="AH3386" s="9" t="str">
        <f t="shared" si="2397"/>
        <v>JSR @TRCL+1</v>
      </c>
      <c r="AI3386" t="str">
        <f t="shared" si="2398"/>
        <v>1,@TRCL+1</v>
      </c>
      <c r="AJ3386" s="16" t="str">
        <f t="shared" si="2399"/>
        <v>@TRCL+1</v>
      </c>
      <c r="AK3386" t="str">
        <f t="shared" si="2400"/>
        <v>ADCL# 2,1,SZR</v>
      </c>
      <c r="AL3386" s="4" t="str">
        <f t="shared" si="2401"/>
        <v>ADC</v>
      </c>
      <c r="AM3386" s="4" t="str">
        <f t="shared" si="2402"/>
        <v>L</v>
      </c>
      <c r="AN3386" s="4" t="str">
        <f t="shared" si="2403"/>
        <v/>
      </c>
      <c r="AO3386" s="4" t="str">
        <f t="shared" si="2404"/>
        <v>#</v>
      </c>
      <c r="AP3386" s="15" t="str">
        <f t="shared" si="2405"/>
        <v>,SZR</v>
      </c>
      <c r="AQ3386" s="9" t="str">
        <f>_xlfn.XLOOKUP(D3386,Sheet2!$E$3:$E$101,Sheet2!$F$3:$F$101,"******************")</f>
        <v>******************</v>
      </c>
      <c r="AR3386" s="33" t="str">
        <f t="shared" si="2370"/>
        <v>DOBS 1,RTC</v>
      </c>
      <c r="AS3386" s="9" t="str">
        <f t="shared" si="2371"/>
        <v>DOBS</v>
      </c>
      <c r="AT3386" s="4">
        <f t="shared" si="2406"/>
        <v>1</v>
      </c>
      <c r="AU3386" s="6">
        <f t="shared" si="2407"/>
        <v>1</v>
      </c>
      <c r="AV3386" s="4" t="str">
        <f t="shared" si="2373"/>
        <v>S</v>
      </c>
      <c r="AW3386" s="4">
        <f t="shared" si="2408"/>
        <v>14</v>
      </c>
      <c r="AX3386" s="4" t="str">
        <f>_xlfn.XLOOKUP(AW3386,Sheet2!$Q$3:$Q$66,Sheet2!$R$3:$R$66,"**")</f>
        <v>RTC</v>
      </c>
      <c r="AY3386" s="4">
        <f t="shared" si="2409"/>
        <v>4</v>
      </c>
      <c r="AZ3386" s="16" t="str">
        <f t="shared" si="2410"/>
        <v>SKPBZ</v>
      </c>
    </row>
    <row r="3387" spans="2:52" x14ac:dyDescent="0.35">
      <c r="B3387" s="3">
        <f t="shared" si="2411"/>
        <v>82</v>
      </c>
      <c r="C3387" s="1">
        <f t="shared" si="2412"/>
        <v>401</v>
      </c>
      <c r="D3387" s="2">
        <v>51040</v>
      </c>
      <c r="E3387" s="2" t="str">
        <f>_xlfn.XLOOKUP(C3387,Sheet2!$N$3:$N$1000,Sheet2!$O$3:$O$1000,"")</f>
        <v/>
      </c>
      <c r="F3387" s="9" t="str">
        <f t="shared" si="2374"/>
        <v xml:space="preserve"> R</v>
      </c>
      <c r="G3387" s="4" t="str">
        <f t="shared" si="2375"/>
        <v>122</v>
      </c>
      <c r="H3387" s="4">
        <f t="shared" si="2376"/>
        <v>40</v>
      </c>
      <c r="I3387" s="6">
        <f t="shared" si="2377"/>
        <v>0</v>
      </c>
      <c r="J3387" s="6">
        <f t="shared" si="2378"/>
        <v>5</v>
      </c>
      <c r="K3387" s="6">
        <f t="shared" si="2379"/>
        <v>1</v>
      </c>
      <c r="L3387" s="6">
        <f t="shared" si="2380"/>
        <v>0</v>
      </c>
      <c r="M3387" s="6">
        <f t="shared" si="2381"/>
        <v>4</v>
      </c>
      <c r="N3387" s="6">
        <f t="shared" si="2382"/>
        <v>0</v>
      </c>
      <c r="O3387" s="13">
        <f t="shared" si="2383"/>
        <v>10</v>
      </c>
      <c r="P3387" s="4">
        <f t="shared" si="2384"/>
        <v>2</v>
      </c>
      <c r="Q3387" s="4">
        <f t="shared" si="2385"/>
        <v>2</v>
      </c>
      <c r="R3387">
        <f t="shared" si="2386"/>
        <v>40</v>
      </c>
      <c r="S3387" s="4">
        <f t="shared" si="2387"/>
        <v>2</v>
      </c>
      <c r="T3387" s="15">
        <f t="shared" si="2388"/>
        <v>0</v>
      </c>
      <c r="U3387" s="4">
        <f t="shared" si="2389"/>
        <v>2</v>
      </c>
      <c r="V3387" s="4">
        <f t="shared" si="2390"/>
        <v>2</v>
      </c>
      <c r="W3387" s="4">
        <f t="shared" si="2391"/>
        <v>2</v>
      </c>
      <c r="X3387" s="6">
        <f t="shared" si="2392"/>
        <v>0</v>
      </c>
      <c r="Y3387" s="4">
        <f t="shared" si="2393"/>
        <v>2</v>
      </c>
      <c r="Z3387" s="6">
        <f t="shared" si="2394"/>
        <v>0</v>
      </c>
      <c r="AA3387" s="18">
        <f t="shared" si="2395"/>
        <v>0</v>
      </c>
      <c r="AB3387" s="9" t="str">
        <f t="shared" si="2372"/>
        <v>+40,2</v>
      </c>
      <c r="AC3387" s="9" t="str">
        <f>_xlfn.XLOOKUP(R3387,Sheet2!$H$3:$H$258,Sheet2!$I$3:$I$258,"-----")</f>
        <v>*****</v>
      </c>
      <c r="AD3387" s="9" t="str">
        <f>_xlfn.XLOOKUP(VALUE(AE3387),Sheet2!$N$3:$N$1000,Sheet2!$O$3:$O$1000,"********")</f>
        <v>********</v>
      </c>
      <c r="AE3387" t="str">
        <f t="shared" si="2369"/>
        <v>441</v>
      </c>
      <c r="AF3387" s="9" t="str">
        <f>IF(R3387&lt;200,"+"&amp;TEXT(R3387,"0"),"-"&amp;TEXT(_xlfn.XLOOKUP(R3387,Sheet2!$K$3:$K$130,Sheet2!$L$3:$L$130,"-----"),"0"))</f>
        <v>+40</v>
      </c>
      <c r="AG3387" s="9" t="str">
        <f t="shared" si="2396"/>
        <v/>
      </c>
      <c r="AH3387" s="9" t="str">
        <f t="shared" si="2397"/>
        <v>ISZ +40,2</v>
      </c>
      <c r="AI3387" t="str">
        <f t="shared" si="2398"/>
        <v>2,+40,2</v>
      </c>
      <c r="AJ3387" s="16" t="str">
        <f t="shared" si="2399"/>
        <v>+40,2</v>
      </c>
      <c r="AK3387" t="str">
        <f t="shared" si="2400"/>
        <v>MOVO 2,2</v>
      </c>
      <c r="AL3387" s="4" t="str">
        <f t="shared" si="2401"/>
        <v>MOV</v>
      </c>
      <c r="AM3387" s="4" t="str">
        <f t="shared" si="2402"/>
        <v/>
      </c>
      <c r="AN3387" s="4" t="str">
        <f t="shared" si="2403"/>
        <v>O</v>
      </c>
      <c r="AO3387" s="4" t="str">
        <f t="shared" si="2404"/>
        <v/>
      </c>
      <c r="AP3387" s="15" t="str">
        <f t="shared" si="2405"/>
        <v/>
      </c>
      <c r="AQ3387" s="9" t="str">
        <f>_xlfn.XLOOKUP(D3387,Sheet2!$E$3:$E$101,Sheet2!$F$3:$F$101,"******************")</f>
        <v>******************</v>
      </c>
      <c r="AR3387" s="33" t="str">
        <f t="shared" si="2370"/>
        <v>DOA 2,**</v>
      </c>
      <c r="AS3387" s="9" t="str">
        <f t="shared" si="2371"/>
        <v>DOA</v>
      </c>
      <c r="AT3387" s="4">
        <f t="shared" si="2406"/>
        <v>2</v>
      </c>
      <c r="AU3387" s="6">
        <f t="shared" si="2407"/>
        <v>0</v>
      </c>
      <c r="AV3387" s="4" t="str">
        <f t="shared" si="2373"/>
        <v/>
      </c>
      <c r="AW3387" s="4">
        <f t="shared" si="2408"/>
        <v>40</v>
      </c>
      <c r="AX3387" s="4" t="str">
        <f>_xlfn.XLOOKUP(AW3387,Sheet2!$Q$3:$Q$66,Sheet2!$R$3:$R$66,"**")</f>
        <v>**</v>
      </c>
      <c r="AY3387" s="4">
        <f t="shared" si="2409"/>
        <v>2</v>
      </c>
      <c r="AZ3387" s="16" t="str">
        <f t="shared" si="2410"/>
        <v>SKPBN</v>
      </c>
    </row>
    <row r="3388" spans="2:52" x14ac:dyDescent="0.35">
      <c r="B3388" s="3">
        <f t="shared" si="2411"/>
        <v>83</v>
      </c>
      <c r="C3388" s="1">
        <f t="shared" si="2412"/>
        <v>402</v>
      </c>
      <c r="D3388" s="2">
        <v>43511</v>
      </c>
      <c r="E3388" s="2" t="str">
        <f>_xlfn.XLOOKUP(C3388,Sheet2!$N$3:$N$1000,Sheet2!$O$3:$O$1000,"")</f>
        <v/>
      </c>
      <c r="F3388" s="9" t="str">
        <f t="shared" si="2374"/>
        <v>IG</v>
      </c>
      <c r="G3388" s="4" t="str">
        <f t="shared" si="2375"/>
        <v>107</v>
      </c>
      <c r="H3388" s="4">
        <f t="shared" si="2376"/>
        <v>111</v>
      </c>
      <c r="I3388" s="6">
        <f t="shared" si="2377"/>
        <v>0</v>
      </c>
      <c r="J3388" s="6">
        <f t="shared" si="2378"/>
        <v>4</v>
      </c>
      <c r="K3388" s="6">
        <f t="shared" si="2379"/>
        <v>3</v>
      </c>
      <c r="L3388" s="6">
        <f t="shared" si="2380"/>
        <v>5</v>
      </c>
      <c r="M3388" s="6">
        <f t="shared" si="2381"/>
        <v>1</v>
      </c>
      <c r="N3388" s="6">
        <f t="shared" si="2382"/>
        <v>1</v>
      </c>
      <c r="O3388" s="13">
        <f t="shared" si="2383"/>
        <v>8</v>
      </c>
      <c r="P3388" s="4">
        <f t="shared" si="2384"/>
        <v>2</v>
      </c>
      <c r="Q3388" s="4">
        <f t="shared" si="2385"/>
        <v>0</v>
      </c>
      <c r="R3388">
        <f t="shared" si="2386"/>
        <v>111</v>
      </c>
      <c r="S3388" s="4">
        <f t="shared" si="2387"/>
        <v>3</v>
      </c>
      <c r="T3388" s="15">
        <f t="shared" si="2388"/>
        <v>1</v>
      </c>
      <c r="U3388" s="4">
        <f t="shared" si="2389"/>
        <v>2</v>
      </c>
      <c r="V3388" s="4">
        <f t="shared" si="2390"/>
        <v>0</v>
      </c>
      <c r="W3388" s="4">
        <f t="shared" si="2391"/>
        <v>7</v>
      </c>
      <c r="X3388" s="6">
        <f t="shared" si="2392"/>
        <v>1</v>
      </c>
      <c r="Y3388" s="4">
        <f t="shared" si="2393"/>
        <v>0</v>
      </c>
      <c r="Z3388" s="6">
        <f t="shared" si="2394"/>
        <v>1</v>
      </c>
      <c r="AA3388" s="18">
        <f t="shared" si="2395"/>
        <v>1</v>
      </c>
      <c r="AB3388" s="9" t="str">
        <f t="shared" si="2372"/>
        <v>+111,3</v>
      </c>
      <c r="AC3388" s="9" t="str">
        <f>_xlfn.XLOOKUP(R3388,Sheet2!$H$3:$H$258,Sheet2!$I$3:$I$258,"-----")</f>
        <v>ZB2</v>
      </c>
      <c r="AD3388" s="9" t="str">
        <f>_xlfn.XLOOKUP(VALUE(AE3388),Sheet2!$N$3:$N$1000,Sheet2!$O$3:$O$1000,"********")</f>
        <v>********</v>
      </c>
      <c r="AE3388" t="str">
        <f t="shared" si="2369"/>
        <v>513</v>
      </c>
      <c r="AF3388" s="9" t="str">
        <f>IF(R3388&lt;200,"+"&amp;TEXT(R3388,"0"),"-"&amp;TEXT(_xlfn.XLOOKUP(R3388,Sheet2!$K$3:$K$130,Sheet2!$L$3:$L$130,"-----"),"0"))</f>
        <v>+111</v>
      </c>
      <c r="AG3388" s="9" t="str">
        <f t="shared" si="2396"/>
        <v>@</v>
      </c>
      <c r="AH3388" s="9" t="str">
        <f t="shared" si="2397"/>
        <v>JMP @+111,3</v>
      </c>
      <c r="AI3388" t="str">
        <f t="shared" si="2398"/>
        <v>0,@+111,3</v>
      </c>
      <c r="AJ3388" s="16" t="str">
        <f t="shared" si="2399"/>
        <v>@+111,3</v>
      </c>
      <c r="AK3388" t="str">
        <f t="shared" si="2400"/>
        <v>ANDL# 2,0,SKP</v>
      </c>
      <c r="AL3388" s="4" t="str">
        <f t="shared" si="2401"/>
        <v>AND</v>
      </c>
      <c r="AM3388" s="4" t="str">
        <f t="shared" si="2402"/>
        <v>L</v>
      </c>
      <c r="AN3388" s="4" t="str">
        <f t="shared" si="2403"/>
        <v/>
      </c>
      <c r="AO3388" s="4" t="str">
        <f t="shared" si="2404"/>
        <v>#</v>
      </c>
      <c r="AP3388" s="15" t="str">
        <f t="shared" si="2405"/>
        <v>,SKP</v>
      </c>
      <c r="AQ3388" s="9" t="str">
        <f>_xlfn.XLOOKUP(D3388,Sheet2!$E$3:$E$101,Sheet2!$F$3:$F$101,"******************")</f>
        <v>******************</v>
      </c>
      <c r="AR3388" s="33" t="str">
        <f t="shared" si="2370"/>
        <v>SKPBZ TTO</v>
      </c>
      <c r="AS3388" s="9" t="str">
        <f t="shared" si="2371"/>
        <v>DOCS</v>
      </c>
      <c r="AT3388" s="4">
        <f t="shared" si="2406"/>
        <v>0</v>
      </c>
      <c r="AU3388" s="6">
        <f t="shared" si="2407"/>
        <v>1</v>
      </c>
      <c r="AV3388" s="4" t="str">
        <f t="shared" si="2373"/>
        <v>S</v>
      </c>
      <c r="AW3388" s="4">
        <f t="shared" si="2408"/>
        <v>11</v>
      </c>
      <c r="AX3388" s="4" t="str">
        <f>_xlfn.XLOOKUP(AW3388,Sheet2!$Q$3:$Q$66,Sheet2!$R$3:$R$66,"**")</f>
        <v>TTO</v>
      </c>
      <c r="AY3388" s="4">
        <f t="shared" si="2409"/>
        <v>7</v>
      </c>
      <c r="AZ3388" s="16" t="str">
        <f t="shared" si="2410"/>
        <v>SKPBZ</v>
      </c>
    </row>
    <row r="3389" spans="2:52" x14ac:dyDescent="0.35">
      <c r="B3389" s="3">
        <f t="shared" si="2411"/>
        <v>84</v>
      </c>
      <c r="C3389" s="1">
        <f t="shared" si="2412"/>
        <v>403</v>
      </c>
      <c r="D3389" s="2">
        <v>52110</v>
      </c>
      <c r="E3389" s="2" t="str">
        <f>_xlfn.XLOOKUP(C3389,Sheet2!$N$3:$N$1000,Sheet2!$O$3:$O$1000,"")</f>
        <v/>
      </c>
      <c r="F3389" s="9" t="str">
        <f t="shared" si="2374"/>
        <v>HT</v>
      </c>
      <c r="G3389" s="4" t="str">
        <f t="shared" si="2375"/>
        <v>124</v>
      </c>
      <c r="H3389" s="4">
        <f t="shared" si="2376"/>
        <v>110</v>
      </c>
      <c r="I3389" s="6">
        <f t="shared" si="2377"/>
        <v>0</v>
      </c>
      <c r="J3389" s="6">
        <f t="shared" si="2378"/>
        <v>5</v>
      </c>
      <c r="K3389" s="6">
        <f t="shared" si="2379"/>
        <v>2</v>
      </c>
      <c r="L3389" s="6">
        <f t="shared" si="2380"/>
        <v>1</v>
      </c>
      <c r="M3389" s="6">
        <f t="shared" si="2381"/>
        <v>1</v>
      </c>
      <c r="N3389" s="6">
        <f t="shared" si="2382"/>
        <v>0</v>
      </c>
      <c r="O3389" s="13">
        <f t="shared" si="2383"/>
        <v>10</v>
      </c>
      <c r="P3389" s="4">
        <f t="shared" si="2384"/>
        <v>2</v>
      </c>
      <c r="Q3389" s="4">
        <f t="shared" si="2385"/>
        <v>2</v>
      </c>
      <c r="R3389">
        <f t="shared" si="2386"/>
        <v>110</v>
      </c>
      <c r="S3389" s="4">
        <f t="shared" si="2387"/>
        <v>0</v>
      </c>
      <c r="T3389" s="15">
        <f t="shared" si="2388"/>
        <v>1</v>
      </c>
      <c r="U3389" s="4">
        <f t="shared" si="2389"/>
        <v>2</v>
      </c>
      <c r="V3389" s="4">
        <f t="shared" si="2390"/>
        <v>2</v>
      </c>
      <c r="W3389" s="4">
        <f t="shared" si="2391"/>
        <v>4</v>
      </c>
      <c r="X3389" s="6">
        <f t="shared" si="2392"/>
        <v>1</v>
      </c>
      <c r="Y3389" s="4">
        <f t="shared" si="2393"/>
        <v>0</v>
      </c>
      <c r="Z3389" s="6">
        <f t="shared" si="2394"/>
        <v>1</v>
      </c>
      <c r="AA3389" s="18">
        <f t="shared" si="2395"/>
        <v>0</v>
      </c>
      <c r="AB3389" s="9" t="str">
        <f t="shared" si="2372"/>
        <v>ZB3</v>
      </c>
      <c r="AC3389" s="9" t="str">
        <f>_xlfn.XLOOKUP(R3389,Sheet2!$H$3:$H$258,Sheet2!$I$3:$I$258,"-----")</f>
        <v>ZB3</v>
      </c>
      <c r="AD3389" s="9" t="str">
        <f>_xlfn.XLOOKUP(VALUE(AE3389),Sheet2!$N$3:$N$1000,Sheet2!$O$3:$O$1000,"********")</f>
        <v>********</v>
      </c>
      <c r="AE3389" t="str">
        <f t="shared" si="2369"/>
        <v>513</v>
      </c>
      <c r="AF3389" s="9" t="str">
        <f>IF(R3389&lt;200,"+"&amp;TEXT(R3389,"0"),"-"&amp;TEXT(_xlfn.XLOOKUP(R3389,Sheet2!$K$3:$K$130,Sheet2!$L$3:$L$130,"-----"),"0"))</f>
        <v>+110</v>
      </c>
      <c r="AG3389" s="9" t="str">
        <f t="shared" si="2396"/>
        <v>@</v>
      </c>
      <c r="AH3389" s="9" t="str">
        <f t="shared" si="2397"/>
        <v>ISZ @ZB3</v>
      </c>
      <c r="AI3389" t="str">
        <f t="shared" si="2398"/>
        <v>2,@ZB3</v>
      </c>
      <c r="AJ3389" s="16" t="str">
        <f t="shared" si="2399"/>
        <v>@ZB3</v>
      </c>
      <c r="AK3389" t="str">
        <f t="shared" si="2400"/>
        <v>ADCL# 2,2</v>
      </c>
      <c r="AL3389" s="4" t="str">
        <f t="shared" si="2401"/>
        <v>ADC</v>
      </c>
      <c r="AM3389" s="4" t="str">
        <f t="shared" si="2402"/>
        <v>L</v>
      </c>
      <c r="AN3389" s="4" t="str">
        <f t="shared" si="2403"/>
        <v/>
      </c>
      <c r="AO3389" s="4" t="str">
        <f t="shared" si="2404"/>
        <v>#</v>
      </c>
      <c r="AP3389" s="15" t="str">
        <f t="shared" si="2405"/>
        <v/>
      </c>
      <c r="AQ3389" s="9" t="str">
        <f>_xlfn.XLOOKUP(D3389,Sheet2!$E$3:$E$101,Sheet2!$F$3:$F$101,"******************")</f>
        <v>******************</v>
      </c>
      <c r="AR3389" s="33" t="str">
        <f t="shared" si="2370"/>
        <v>DOBS 2,TTI</v>
      </c>
      <c r="AS3389" s="9" t="str">
        <f t="shared" si="2371"/>
        <v>DOBS</v>
      </c>
      <c r="AT3389" s="4">
        <f t="shared" si="2406"/>
        <v>2</v>
      </c>
      <c r="AU3389" s="6">
        <f t="shared" si="2407"/>
        <v>1</v>
      </c>
      <c r="AV3389" s="4" t="str">
        <f t="shared" si="2373"/>
        <v>S</v>
      </c>
      <c r="AW3389" s="4">
        <f t="shared" si="2408"/>
        <v>10</v>
      </c>
      <c r="AX3389" s="4" t="str">
        <f>_xlfn.XLOOKUP(AW3389,Sheet2!$Q$3:$Q$66,Sheet2!$R$3:$R$66,"**")</f>
        <v>TTI</v>
      </c>
      <c r="AY3389" s="4">
        <f t="shared" si="2409"/>
        <v>4</v>
      </c>
      <c r="AZ3389" s="16" t="str">
        <f t="shared" si="2410"/>
        <v>SKPBZ</v>
      </c>
    </row>
    <row r="3390" spans="2:52" x14ac:dyDescent="0.35">
      <c r="B3390" s="3">
        <f t="shared" si="2411"/>
        <v>85</v>
      </c>
      <c r="C3390" s="1">
        <f t="shared" si="2412"/>
        <v>404</v>
      </c>
      <c r="D3390" s="2">
        <v>20123</v>
      </c>
      <c r="E3390" s="2" t="str">
        <f>_xlfn.XLOOKUP(C3390,Sheet2!$N$3:$N$1000,Sheet2!$O$3:$O$1000,"")</f>
        <v/>
      </c>
      <c r="F3390" s="9" t="str">
        <f t="shared" si="2374"/>
        <v xml:space="preserve">S </v>
      </c>
      <c r="G3390" s="4" t="str">
        <f t="shared" si="2375"/>
        <v>40</v>
      </c>
      <c r="H3390" s="4">
        <f t="shared" si="2376"/>
        <v>123</v>
      </c>
      <c r="I3390" s="6">
        <f t="shared" si="2377"/>
        <v>0</v>
      </c>
      <c r="J3390" s="6">
        <f t="shared" si="2378"/>
        <v>2</v>
      </c>
      <c r="K3390" s="6">
        <f t="shared" si="2379"/>
        <v>0</v>
      </c>
      <c r="L3390" s="6">
        <f t="shared" si="2380"/>
        <v>1</v>
      </c>
      <c r="M3390" s="6">
        <f t="shared" si="2381"/>
        <v>2</v>
      </c>
      <c r="N3390" s="6">
        <f t="shared" si="2382"/>
        <v>3</v>
      </c>
      <c r="O3390" s="13">
        <f t="shared" si="2383"/>
        <v>4</v>
      </c>
      <c r="P3390" s="4">
        <f t="shared" si="2384"/>
        <v>1</v>
      </c>
      <c r="Q3390" s="4">
        <f t="shared" si="2385"/>
        <v>0</v>
      </c>
      <c r="R3390">
        <f t="shared" si="2386"/>
        <v>123</v>
      </c>
      <c r="S3390" s="4">
        <f t="shared" si="2387"/>
        <v>0</v>
      </c>
      <c r="T3390" s="15">
        <f t="shared" si="2388"/>
        <v>0</v>
      </c>
      <c r="U3390" s="4">
        <f t="shared" si="2389"/>
        <v>1</v>
      </c>
      <c r="V3390" s="4">
        <f t="shared" si="2390"/>
        <v>0</v>
      </c>
      <c r="W3390" s="4">
        <f t="shared" si="2391"/>
        <v>0</v>
      </c>
      <c r="X3390" s="6">
        <f t="shared" si="2392"/>
        <v>1</v>
      </c>
      <c r="Y3390" s="4">
        <f t="shared" si="2393"/>
        <v>1</v>
      </c>
      <c r="Z3390" s="6">
        <f t="shared" si="2394"/>
        <v>0</v>
      </c>
      <c r="AA3390" s="18">
        <f t="shared" si="2395"/>
        <v>3</v>
      </c>
      <c r="AB3390" s="9" t="str">
        <f t="shared" si="2372"/>
        <v>C77</v>
      </c>
      <c r="AC3390" s="9" t="str">
        <f>_xlfn.XLOOKUP(R3390,Sheet2!$H$3:$H$258,Sheet2!$I$3:$I$258,"-----")</f>
        <v>C77</v>
      </c>
      <c r="AD3390" s="9" t="str">
        <f>_xlfn.XLOOKUP(VALUE(AE3390),Sheet2!$N$3:$N$1000,Sheet2!$O$3:$O$1000,"********")</f>
        <v>********</v>
      </c>
      <c r="AE3390" t="str">
        <f t="shared" si="2369"/>
        <v>527</v>
      </c>
      <c r="AF3390" s="9" t="str">
        <f>IF(R3390&lt;200,"+"&amp;TEXT(R3390,"0"),"-"&amp;TEXT(_xlfn.XLOOKUP(R3390,Sheet2!$K$3:$K$130,Sheet2!$L$3:$L$130,"-----"),"0"))</f>
        <v>+123</v>
      </c>
      <c r="AG3390" s="9" t="str">
        <f t="shared" si="2396"/>
        <v/>
      </c>
      <c r="AH3390" s="9" t="str">
        <f t="shared" si="2397"/>
        <v>JMP C77</v>
      </c>
      <c r="AI3390" t="str">
        <f t="shared" si="2398"/>
        <v>0,C77</v>
      </c>
      <c r="AJ3390" s="16" t="str">
        <f t="shared" si="2399"/>
        <v>C77</v>
      </c>
      <c r="AK3390" t="str">
        <f t="shared" si="2400"/>
        <v>COMZL 1,0,SNC</v>
      </c>
      <c r="AL3390" s="4" t="str">
        <f t="shared" si="2401"/>
        <v>COM</v>
      </c>
      <c r="AM3390" s="4" t="str">
        <f t="shared" si="2402"/>
        <v>L</v>
      </c>
      <c r="AN3390" s="4" t="str">
        <f t="shared" si="2403"/>
        <v>Z</v>
      </c>
      <c r="AO3390" s="4" t="str">
        <f t="shared" si="2404"/>
        <v/>
      </c>
      <c r="AP3390" s="15" t="str">
        <f t="shared" si="2405"/>
        <v>,SNC</v>
      </c>
      <c r="AQ3390" s="9" t="str">
        <f>_xlfn.XLOOKUP(D3390,Sheet2!$E$3:$E$101,Sheet2!$F$3:$F$101,"******************")</f>
        <v>******************</v>
      </c>
      <c r="AR3390" s="33" t="str">
        <f t="shared" si="2370"/>
        <v>NIOS DACV</v>
      </c>
      <c r="AS3390" s="9" t="str">
        <f t="shared" si="2371"/>
        <v>DOCS</v>
      </c>
      <c r="AT3390" s="4">
        <f t="shared" si="2406"/>
        <v>0</v>
      </c>
      <c r="AU3390" s="6">
        <f t="shared" si="2407"/>
        <v>1</v>
      </c>
      <c r="AV3390" s="4" t="str">
        <f t="shared" si="2373"/>
        <v>S</v>
      </c>
      <c r="AW3390" s="4">
        <f t="shared" si="2408"/>
        <v>23</v>
      </c>
      <c r="AX3390" s="4" t="str">
        <f>_xlfn.XLOOKUP(AW3390,Sheet2!$Q$3:$Q$66,Sheet2!$R$3:$R$66,"**")</f>
        <v>DACV</v>
      </c>
      <c r="AY3390" s="4">
        <f t="shared" si="2409"/>
        <v>0</v>
      </c>
      <c r="AZ3390" s="16" t="str">
        <f t="shared" si="2410"/>
        <v>SKPBZ</v>
      </c>
    </row>
    <row r="3391" spans="2:52" x14ac:dyDescent="0.35">
      <c r="B3391" s="3">
        <f t="shared" si="2411"/>
        <v>86</v>
      </c>
      <c r="C3391" s="1">
        <f t="shared" si="2412"/>
        <v>405</v>
      </c>
      <c r="D3391" s="2">
        <v>42522</v>
      </c>
      <c r="E3391" s="2" t="str">
        <f>_xlfn.XLOOKUP(C3391,Sheet2!$N$3:$N$1000,Sheet2!$O$3:$O$1000,"")</f>
        <v/>
      </c>
      <c r="F3391" s="9" t="str">
        <f t="shared" si="2374"/>
        <v>RE</v>
      </c>
      <c r="G3391" s="4" t="str">
        <f t="shared" si="2375"/>
        <v>105</v>
      </c>
      <c r="H3391" s="4">
        <f t="shared" si="2376"/>
        <v>122</v>
      </c>
      <c r="I3391" s="6">
        <f t="shared" si="2377"/>
        <v>0</v>
      </c>
      <c r="J3391" s="6">
        <f t="shared" si="2378"/>
        <v>4</v>
      </c>
      <c r="K3391" s="6">
        <f t="shared" si="2379"/>
        <v>2</v>
      </c>
      <c r="L3391" s="6">
        <f t="shared" si="2380"/>
        <v>5</v>
      </c>
      <c r="M3391" s="6">
        <f t="shared" si="2381"/>
        <v>2</v>
      </c>
      <c r="N3391" s="6">
        <f t="shared" si="2382"/>
        <v>2</v>
      </c>
      <c r="O3391" s="13">
        <f t="shared" si="2383"/>
        <v>8</v>
      </c>
      <c r="P3391" s="4">
        <f t="shared" si="2384"/>
        <v>2</v>
      </c>
      <c r="Q3391" s="4">
        <f t="shared" si="2385"/>
        <v>0</v>
      </c>
      <c r="R3391">
        <f t="shared" si="2386"/>
        <v>122</v>
      </c>
      <c r="S3391" s="4">
        <f t="shared" si="2387"/>
        <v>1</v>
      </c>
      <c r="T3391" s="15">
        <f t="shared" si="2388"/>
        <v>1</v>
      </c>
      <c r="U3391" s="4">
        <f t="shared" si="2389"/>
        <v>2</v>
      </c>
      <c r="V3391" s="4">
        <f t="shared" si="2390"/>
        <v>0</v>
      </c>
      <c r="W3391" s="4">
        <f t="shared" si="2391"/>
        <v>5</v>
      </c>
      <c r="X3391" s="6">
        <f t="shared" si="2392"/>
        <v>1</v>
      </c>
      <c r="Y3391" s="4">
        <f t="shared" si="2393"/>
        <v>1</v>
      </c>
      <c r="Z3391" s="6">
        <f t="shared" si="2394"/>
        <v>0</v>
      </c>
      <c r="AA3391" s="18">
        <f t="shared" si="2395"/>
        <v>2</v>
      </c>
      <c r="AB3391" s="9" t="str">
        <f t="shared" si="2372"/>
        <v>+122</v>
      </c>
      <c r="AC3391" s="9" t="str">
        <f>_xlfn.XLOOKUP(R3391,Sheet2!$H$3:$H$258,Sheet2!$I$3:$I$258,"-----")</f>
        <v>C37</v>
      </c>
      <c r="AD3391" s="9" t="str">
        <f>_xlfn.XLOOKUP(VALUE(AE3391),Sheet2!$N$3:$N$1000,Sheet2!$O$3:$O$1000,"********")</f>
        <v>********</v>
      </c>
      <c r="AE3391" t="str">
        <f t="shared" si="2369"/>
        <v>527</v>
      </c>
      <c r="AF3391" s="9" t="str">
        <f>IF(R3391&lt;200,"+"&amp;TEXT(R3391,"0"),"-"&amp;TEXT(_xlfn.XLOOKUP(R3391,Sheet2!$K$3:$K$130,Sheet2!$L$3:$L$130,"-----"),"0"))</f>
        <v>+122</v>
      </c>
      <c r="AG3391" s="9" t="str">
        <f t="shared" si="2396"/>
        <v>@</v>
      </c>
      <c r="AH3391" s="9" t="str">
        <f t="shared" si="2397"/>
        <v>JMP @+122</v>
      </c>
      <c r="AI3391" t="str">
        <f t="shared" si="2398"/>
        <v>0,@+122</v>
      </c>
      <c r="AJ3391" s="16" t="str">
        <f t="shared" si="2399"/>
        <v>@+122</v>
      </c>
      <c r="AK3391" t="str">
        <f t="shared" si="2400"/>
        <v>SUBZL 2,0,SZC</v>
      </c>
      <c r="AL3391" s="4" t="str">
        <f t="shared" si="2401"/>
        <v>SUB</v>
      </c>
      <c r="AM3391" s="4" t="str">
        <f t="shared" si="2402"/>
        <v>L</v>
      </c>
      <c r="AN3391" s="4" t="str">
        <f t="shared" si="2403"/>
        <v>Z</v>
      </c>
      <c r="AO3391" s="4" t="str">
        <f t="shared" si="2404"/>
        <v/>
      </c>
      <c r="AP3391" s="15" t="str">
        <f t="shared" si="2405"/>
        <v>,SZC</v>
      </c>
      <c r="AQ3391" s="9" t="str">
        <f>_xlfn.XLOOKUP(D3391,Sheet2!$E$3:$E$101,Sheet2!$F$3:$F$101,"******************")</f>
        <v>******************</v>
      </c>
      <c r="AR3391" s="33" t="str">
        <f t="shared" si="2370"/>
        <v>DICS 0,MTA</v>
      </c>
      <c r="AS3391" s="9" t="str">
        <f t="shared" si="2371"/>
        <v>DICS</v>
      </c>
      <c r="AT3391" s="4">
        <f t="shared" si="2406"/>
        <v>0</v>
      </c>
      <c r="AU3391" s="6">
        <f t="shared" si="2407"/>
        <v>1</v>
      </c>
      <c r="AV3391" s="4" t="str">
        <f t="shared" si="2373"/>
        <v>S</v>
      </c>
      <c r="AW3391" s="4">
        <f t="shared" si="2408"/>
        <v>22</v>
      </c>
      <c r="AX3391" s="4" t="str">
        <f>_xlfn.XLOOKUP(AW3391,Sheet2!$Q$3:$Q$66,Sheet2!$R$3:$R$66,"**")</f>
        <v>MTA</v>
      </c>
      <c r="AY3391" s="4">
        <f t="shared" si="2409"/>
        <v>5</v>
      </c>
      <c r="AZ3391" s="16" t="str">
        <f t="shared" si="2410"/>
        <v>SKPBZ</v>
      </c>
    </row>
    <row r="3392" spans="2:52" x14ac:dyDescent="0.35">
      <c r="B3392" s="3">
        <f t="shared" si="2411"/>
        <v>87</v>
      </c>
      <c r="C3392" s="1">
        <f t="shared" si="2412"/>
        <v>406</v>
      </c>
      <c r="D3392" s="2">
        <v>42523</v>
      </c>
      <c r="E3392" s="2" t="str">
        <f>_xlfn.XLOOKUP(C3392,Sheet2!$N$3:$N$1000,Sheet2!$O$3:$O$1000,"")</f>
        <v/>
      </c>
      <c r="F3392" s="9" t="str">
        <f t="shared" si="2374"/>
        <v>SE</v>
      </c>
      <c r="G3392" s="4" t="str">
        <f t="shared" si="2375"/>
        <v>105</v>
      </c>
      <c r="H3392" s="4">
        <f t="shared" si="2376"/>
        <v>123</v>
      </c>
      <c r="I3392" s="6">
        <f t="shared" si="2377"/>
        <v>0</v>
      </c>
      <c r="J3392" s="6">
        <f t="shared" si="2378"/>
        <v>4</v>
      </c>
      <c r="K3392" s="6">
        <f t="shared" si="2379"/>
        <v>2</v>
      </c>
      <c r="L3392" s="6">
        <f t="shared" si="2380"/>
        <v>5</v>
      </c>
      <c r="M3392" s="6">
        <f t="shared" si="2381"/>
        <v>2</v>
      </c>
      <c r="N3392" s="6">
        <f t="shared" si="2382"/>
        <v>3</v>
      </c>
      <c r="O3392" s="13">
        <f t="shared" si="2383"/>
        <v>8</v>
      </c>
      <c r="P3392" s="4">
        <f t="shared" si="2384"/>
        <v>2</v>
      </c>
      <c r="Q3392" s="4">
        <f t="shared" si="2385"/>
        <v>0</v>
      </c>
      <c r="R3392">
        <f t="shared" si="2386"/>
        <v>123</v>
      </c>
      <c r="S3392" s="4">
        <f t="shared" si="2387"/>
        <v>1</v>
      </c>
      <c r="T3392" s="15">
        <f t="shared" si="2388"/>
        <v>1</v>
      </c>
      <c r="U3392" s="4">
        <f t="shared" si="2389"/>
        <v>2</v>
      </c>
      <c r="V3392" s="4">
        <f t="shared" si="2390"/>
        <v>0</v>
      </c>
      <c r="W3392" s="4">
        <f t="shared" si="2391"/>
        <v>5</v>
      </c>
      <c r="X3392" s="6">
        <f t="shared" si="2392"/>
        <v>1</v>
      </c>
      <c r="Y3392" s="4">
        <f t="shared" si="2393"/>
        <v>1</v>
      </c>
      <c r="Z3392" s="6">
        <f t="shared" si="2394"/>
        <v>0</v>
      </c>
      <c r="AA3392" s="18">
        <f t="shared" si="2395"/>
        <v>3</v>
      </c>
      <c r="AB3392" s="9" t="str">
        <f t="shared" si="2372"/>
        <v>+123</v>
      </c>
      <c r="AC3392" s="9" t="str">
        <f>_xlfn.XLOOKUP(R3392,Sheet2!$H$3:$H$258,Sheet2!$I$3:$I$258,"-----")</f>
        <v>C77</v>
      </c>
      <c r="AD3392" s="9" t="str">
        <f>_xlfn.XLOOKUP(VALUE(AE3392),Sheet2!$N$3:$N$1000,Sheet2!$O$3:$O$1000,"********")</f>
        <v>********</v>
      </c>
      <c r="AE3392" t="str">
        <f t="shared" si="2369"/>
        <v>531</v>
      </c>
      <c r="AF3392" s="9" t="str">
        <f>IF(R3392&lt;200,"+"&amp;TEXT(R3392,"0"),"-"&amp;TEXT(_xlfn.XLOOKUP(R3392,Sheet2!$K$3:$K$130,Sheet2!$L$3:$L$130,"-----"),"0"))</f>
        <v>+123</v>
      </c>
      <c r="AG3392" s="9" t="str">
        <f t="shared" si="2396"/>
        <v>@</v>
      </c>
      <c r="AH3392" s="9" t="str">
        <f t="shared" si="2397"/>
        <v>JMP @+123</v>
      </c>
      <c r="AI3392" t="str">
        <f t="shared" si="2398"/>
        <v>0,@+123</v>
      </c>
      <c r="AJ3392" s="16" t="str">
        <f t="shared" si="2399"/>
        <v>@+123</v>
      </c>
      <c r="AK3392" t="str">
        <f t="shared" si="2400"/>
        <v>SUBZL 2,0,SNC</v>
      </c>
      <c r="AL3392" s="4" t="str">
        <f t="shared" si="2401"/>
        <v>SUB</v>
      </c>
      <c r="AM3392" s="4" t="str">
        <f t="shared" si="2402"/>
        <v>L</v>
      </c>
      <c r="AN3392" s="4" t="str">
        <f t="shared" si="2403"/>
        <v>Z</v>
      </c>
      <c r="AO3392" s="4" t="str">
        <f t="shared" si="2404"/>
        <v/>
      </c>
      <c r="AP3392" s="15" t="str">
        <f t="shared" si="2405"/>
        <v>,SNC</v>
      </c>
      <c r="AQ3392" s="9" t="str">
        <f>_xlfn.XLOOKUP(D3392,Sheet2!$E$3:$E$101,Sheet2!$F$3:$F$101,"******************")</f>
        <v>******************</v>
      </c>
      <c r="AR3392" s="33" t="str">
        <f t="shared" si="2370"/>
        <v>DICS 0,DACV</v>
      </c>
      <c r="AS3392" s="9" t="str">
        <f t="shared" si="2371"/>
        <v>DICS</v>
      </c>
      <c r="AT3392" s="4">
        <f t="shared" si="2406"/>
        <v>0</v>
      </c>
      <c r="AU3392" s="6">
        <f t="shared" si="2407"/>
        <v>1</v>
      </c>
      <c r="AV3392" s="4" t="str">
        <f t="shared" si="2373"/>
        <v>S</v>
      </c>
      <c r="AW3392" s="4">
        <f t="shared" si="2408"/>
        <v>23</v>
      </c>
      <c r="AX3392" s="4" t="str">
        <f>_xlfn.XLOOKUP(AW3392,Sheet2!$Q$3:$Q$66,Sheet2!$R$3:$R$66,"**")</f>
        <v>DACV</v>
      </c>
      <c r="AY3392" s="4">
        <f t="shared" si="2409"/>
        <v>5</v>
      </c>
      <c r="AZ3392" s="16" t="str">
        <f t="shared" si="2410"/>
        <v>SKPBZ</v>
      </c>
    </row>
    <row r="3393" spans="2:52" x14ac:dyDescent="0.35">
      <c r="B3393" s="3">
        <f t="shared" si="2411"/>
        <v>88</v>
      </c>
      <c r="C3393" s="1">
        <f t="shared" si="2412"/>
        <v>407</v>
      </c>
      <c r="D3393" s="2">
        <v>53122</v>
      </c>
      <c r="E3393" s="2" t="str">
        <f>_xlfn.XLOOKUP(C3393,Sheet2!$N$3:$N$1000,Sheet2!$O$3:$O$1000,"")</f>
        <v/>
      </c>
      <c r="F3393" s="9" t="str">
        <f t="shared" si="2374"/>
        <v>RV</v>
      </c>
      <c r="G3393" s="4" t="str">
        <f t="shared" si="2375"/>
        <v>126</v>
      </c>
      <c r="H3393" s="4">
        <f t="shared" si="2376"/>
        <v>122</v>
      </c>
      <c r="I3393" s="6">
        <f t="shared" si="2377"/>
        <v>0</v>
      </c>
      <c r="J3393" s="6">
        <f t="shared" si="2378"/>
        <v>5</v>
      </c>
      <c r="K3393" s="6">
        <f t="shared" si="2379"/>
        <v>3</v>
      </c>
      <c r="L3393" s="6">
        <f t="shared" si="2380"/>
        <v>1</v>
      </c>
      <c r="M3393" s="6">
        <f t="shared" si="2381"/>
        <v>2</v>
      </c>
      <c r="N3393" s="6">
        <f t="shared" si="2382"/>
        <v>2</v>
      </c>
      <c r="O3393" s="13">
        <f t="shared" si="2383"/>
        <v>10</v>
      </c>
      <c r="P3393" s="4">
        <f t="shared" si="2384"/>
        <v>2</v>
      </c>
      <c r="Q3393" s="4">
        <f t="shared" si="2385"/>
        <v>2</v>
      </c>
      <c r="R3393">
        <f t="shared" si="2386"/>
        <v>122</v>
      </c>
      <c r="S3393" s="4">
        <f t="shared" si="2387"/>
        <v>2</v>
      </c>
      <c r="T3393" s="15">
        <f t="shared" si="2388"/>
        <v>1</v>
      </c>
      <c r="U3393" s="4">
        <f t="shared" si="2389"/>
        <v>2</v>
      </c>
      <c r="V3393" s="4">
        <f t="shared" si="2390"/>
        <v>2</v>
      </c>
      <c r="W3393" s="4">
        <f t="shared" si="2391"/>
        <v>6</v>
      </c>
      <c r="X3393" s="6">
        <f t="shared" si="2392"/>
        <v>1</v>
      </c>
      <c r="Y3393" s="4">
        <f t="shared" si="2393"/>
        <v>1</v>
      </c>
      <c r="Z3393" s="6">
        <f t="shared" si="2394"/>
        <v>0</v>
      </c>
      <c r="AA3393" s="18">
        <f t="shared" si="2395"/>
        <v>2</v>
      </c>
      <c r="AB3393" s="9" t="str">
        <f t="shared" si="2372"/>
        <v>+122,2</v>
      </c>
      <c r="AC3393" s="9" t="str">
        <f>_xlfn.XLOOKUP(R3393,Sheet2!$H$3:$H$258,Sheet2!$I$3:$I$258,"-----")</f>
        <v>C37</v>
      </c>
      <c r="AD3393" s="9" t="str">
        <f>_xlfn.XLOOKUP(VALUE(AE3393),Sheet2!$N$3:$N$1000,Sheet2!$O$3:$O$1000,"********")</f>
        <v>********</v>
      </c>
      <c r="AE3393" t="str">
        <f t="shared" si="2369"/>
        <v>531</v>
      </c>
      <c r="AF3393" s="9" t="str">
        <f>IF(R3393&lt;200,"+"&amp;TEXT(R3393,"0"),"-"&amp;TEXT(_xlfn.XLOOKUP(R3393,Sheet2!$K$3:$K$130,Sheet2!$L$3:$L$130,"-----"),"0"))</f>
        <v>+122</v>
      </c>
      <c r="AG3393" s="9" t="str">
        <f t="shared" si="2396"/>
        <v>@</v>
      </c>
      <c r="AH3393" s="9" t="str">
        <f t="shared" si="2397"/>
        <v>ISZ @+122,2</v>
      </c>
      <c r="AI3393" t="str">
        <f t="shared" si="2398"/>
        <v>2,@+122,2</v>
      </c>
      <c r="AJ3393" s="16" t="str">
        <f t="shared" si="2399"/>
        <v>@+122,2</v>
      </c>
      <c r="AK3393" t="str">
        <f t="shared" si="2400"/>
        <v>ADDZL 2,2,SZC</v>
      </c>
      <c r="AL3393" s="4" t="str">
        <f t="shared" si="2401"/>
        <v>ADD</v>
      </c>
      <c r="AM3393" s="4" t="str">
        <f t="shared" si="2402"/>
        <v>L</v>
      </c>
      <c r="AN3393" s="4" t="str">
        <f t="shared" si="2403"/>
        <v>Z</v>
      </c>
      <c r="AO3393" s="4" t="str">
        <f t="shared" si="2404"/>
        <v/>
      </c>
      <c r="AP3393" s="15" t="str">
        <f t="shared" si="2405"/>
        <v>,SZC</v>
      </c>
      <c r="AQ3393" s="9" t="str">
        <f>_xlfn.XLOOKUP(D3393,Sheet2!$E$3:$E$101,Sheet2!$F$3:$F$101,"******************")</f>
        <v>******************</v>
      </c>
      <c r="AR3393" s="33" t="str">
        <f t="shared" si="2370"/>
        <v>DOCS 2,MTA</v>
      </c>
      <c r="AS3393" s="9" t="str">
        <f t="shared" si="2371"/>
        <v>DOCS</v>
      </c>
      <c r="AT3393" s="4">
        <f t="shared" si="2406"/>
        <v>2</v>
      </c>
      <c r="AU3393" s="6">
        <f t="shared" si="2407"/>
        <v>1</v>
      </c>
      <c r="AV3393" s="4" t="str">
        <f t="shared" si="2373"/>
        <v>S</v>
      </c>
      <c r="AW3393" s="4">
        <f t="shared" si="2408"/>
        <v>22</v>
      </c>
      <c r="AX3393" s="4" t="str">
        <f>_xlfn.XLOOKUP(AW3393,Sheet2!$Q$3:$Q$66,Sheet2!$R$3:$R$66,"**")</f>
        <v>MTA</v>
      </c>
      <c r="AY3393" s="4">
        <f t="shared" si="2409"/>
        <v>6</v>
      </c>
      <c r="AZ3393" s="16" t="str">
        <f t="shared" si="2410"/>
        <v>SKPBZ</v>
      </c>
    </row>
    <row r="3394" spans="2:52" x14ac:dyDescent="0.35">
      <c r="B3394" s="3">
        <f t="shared" si="2411"/>
        <v>89</v>
      </c>
      <c r="C3394" s="1">
        <f t="shared" si="2412"/>
        <v>410</v>
      </c>
      <c r="D3394" s="2">
        <v>42105</v>
      </c>
      <c r="E3394" s="2" t="str">
        <f>_xlfn.XLOOKUP(C3394,Sheet2!$N$3:$N$1000,Sheet2!$O$3:$O$1000,"")</f>
        <v/>
      </c>
      <c r="F3394" s="9" t="str">
        <f t="shared" si="2374"/>
        <v>ED</v>
      </c>
      <c r="G3394" s="4" t="str">
        <f t="shared" si="2375"/>
        <v>104</v>
      </c>
      <c r="H3394" s="4">
        <f t="shared" si="2376"/>
        <v>105</v>
      </c>
      <c r="I3394" s="6">
        <f t="shared" si="2377"/>
        <v>0</v>
      </c>
      <c r="J3394" s="6">
        <f t="shared" si="2378"/>
        <v>4</v>
      </c>
      <c r="K3394" s="6">
        <f t="shared" si="2379"/>
        <v>2</v>
      </c>
      <c r="L3394" s="6">
        <f t="shared" si="2380"/>
        <v>1</v>
      </c>
      <c r="M3394" s="6">
        <f t="shared" si="2381"/>
        <v>0</v>
      </c>
      <c r="N3394" s="6">
        <f t="shared" si="2382"/>
        <v>5</v>
      </c>
      <c r="O3394" s="13">
        <f t="shared" si="2383"/>
        <v>8</v>
      </c>
      <c r="P3394" s="4">
        <f t="shared" si="2384"/>
        <v>2</v>
      </c>
      <c r="Q3394" s="4">
        <f t="shared" si="2385"/>
        <v>0</v>
      </c>
      <c r="R3394">
        <f t="shared" si="2386"/>
        <v>105</v>
      </c>
      <c r="S3394" s="4">
        <f t="shared" si="2387"/>
        <v>0</v>
      </c>
      <c r="T3394" s="15">
        <f t="shared" si="2388"/>
        <v>1</v>
      </c>
      <c r="U3394" s="4">
        <f t="shared" si="2389"/>
        <v>2</v>
      </c>
      <c r="V3394" s="4">
        <f t="shared" si="2390"/>
        <v>0</v>
      </c>
      <c r="W3394" s="4">
        <f t="shared" si="2391"/>
        <v>4</v>
      </c>
      <c r="X3394" s="6">
        <f t="shared" si="2392"/>
        <v>1</v>
      </c>
      <c r="Y3394" s="4">
        <f t="shared" si="2393"/>
        <v>0</v>
      </c>
      <c r="Z3394" s="6">
        <f t="shared" si="2394"/>
        <v>0</v>
      </c>
      <c r="AA3394" s="18">
        <f t="shared" si="2395"/>
        <v>5</v>
      </c>
      <c r="AB3394" s="9" t="str">
        <f t="shared" si="2372"/>
        <v>ZB6</v>
      </c>
      <c r="AC3394" s="9" t="str">
        <f>_xlfn.XLOOKUP(R3394,Sheet2!$H$3:$H$258,Sheet2!$I$3:$I$258,"-----")</f>
        <v>ZB6</v>
      </c>
      <c r="AD3394" s="9" t="str">
        <f>_xlfn.XLOOKUP(VALUE(AE3394),Sheet2!$N$3:$N$1000,Sheet2!$O$3:$O$1000,"********")</f>
        <v>********</v>
      </c>
      <c r="AE3394" t="str">
        <f t="shared" si="2369"/>
        <v>515</v>
      </c>
      <c r="AF3394" s="9" t="str">
        <f>IF(R3394&lt;200,"+"&amp;TEXT(R3394,"0"),"-"&amp;TEXT(_xlfn.XLOOKUP(R3394,Sheet2!$K$3:$K$130,Sheet2!$L$3:$L$130,"-----"),"0"))</f>
        <v>+105</v>
      </c>
      <c r="AG3394" s="9" t="str">
        <f t="shared" si="2396"/>
        <v>@</v>
      </c>
      <c r="AH3394" s="9" t="str">
        <f t="shared" si="2397"/>
        <v>JMP @ZB6</v>
      </c>
      <c r="AI3394" t="str">
        <f t="shared" si="2398"/>
        <v>0,@ZB6</v>
      </c>
      <c r="AJ3394" s="16" t="str">
        <f t="shared" si="2399"/>
        <v>@ZB6</v>
      </c>
      <c r="AK3394" t="str">
        <f t="shared" si="2400"/>
        <v>ADCL 2,0,SNR</v>
      </c>
      <c r="AL3394" s="4" t="str">
        <f t="shared" si="2401"/>
        <v>ADC</v>
      </c>
      <c r="AM3394" s="4" t="str">
        <f t="shared" si="2402"/>
        <v>L</v>
      </c>
      <c r="AN3394" s="4" t="str">
        <f t="shared" si="2403"/>
        <v/>
      </c>
      <c r="AO3394" s="4" t="str">
        <f t="shared" si="2404"/>
        <v/>
      </c>
      <c r="AP3394" s="15" t="str">
        <f t="shared" si="2405"/>
        <v>,SNR</v>
      </c>
      <c r="AQ3394" s="9" t="str">
        <f>_xlfn.XLOOKUP(D3394,Sheet2!$E$3:$E$101,Sheet2!$F$3:$F$101,"******************")</f>
        <v>******************</v>
      </c>
      <c r="AR3394" s="33" t="str">
        <f t="shared" si="2370"/>
        <v>DOBS 0,0</v>
      </c>
      <c r="AS3394" s="9" t="str">
        <f t="shared" si="2371"/>
        <v>DOBS</v>
      </c>
      <c r="AT3394" s="4">
        <f t="shared" si="2406"/>
        <v>0</v>
      </c>
      <c r="AU3394" s="6">
        <f t="shared" si="2407"/>
        <v>1</v>
      </c>
      <c r="AV3394" s="4" t="str">
        <f t="shared" si="2373"/>
        <v>S</v>
      </c>
      <c r="AW3394" s="4">
        <f t="shared" si="2408"/>
        <v>5</v>
      </c>
      <c r="AX3394" s="4">
        <f>_xlfn.XLOOKUP(AW3394,Sheet2!$Q$3:$Q$66,Sheet2!$R$3:$R$66,"**")</f>
        <v>0</v>
      </c>
      <c r="AY3394" s="4">
        <f t="shared" si="2409"/>
        <v>4</v>
      </c>
      <c r="AZ3394" s="16" t="str">
        <f t="shared" si="2410"/>
        <v>SKPBZ</v>
      </c>
    </row>
    <row r="3395" spans="2:52" x14ac:dyDescent="0.35">
      <c r="B3395" s="3">
        <f t="shared" si="2411"/>
        <v>90</v>
      </c>
      <c r="C3395" s="1">
        <f t="shared" si="2412"/>
        <v>411</v>
      </c>
      <c r="D3395" s="2">
        <v>0</v>
      </c>
      <c r="E3395" s="2" t="str">
        <f>_xlfn.XLOOKUP(C3395,Sheet2!$N$3:$N$1000,Sheet2!$O$3:$O$1000,"")</f>
        <v/>
      </c>
      <c r="F3395" s="9" t="str">
        <f t="shared" si="2374"/>
        <v>&lt;NULL&gt;&lt;NULL&gt;</v>
      </c>
      <c r="G3395" s="4" t="str">
        <f t="shared" si="2375"/>
        <v>0</v>
      </c>
      <c r="H3395" s="4">
        <f t="shared" si="2376"/>
        <v>0</v>
      </c>
      <c r="I3395" s="6">
        <f t="shared" si="2377"/>
        <v>0</v>
      </c>
      <c r="J3395" s="6">
        <f t="shared" si="2378"/>
        <v>0</v>
      </c>
      <c r="K3395" s="6">
        <f t="shared" si="2379"/>
        <v>0</v>
      </c>
      <c r="L3395" s="6">
        <f t="shared" si="2380"/>
        <v>0</v>
      </c>
      <c r="M3395" s="6">
        <f t="shared" si="2381"/>
        <v>0</v>
      </c>
      <c r="N3395" s="6">
        <f t="shared" si="2382"/>
        <v>0</v>
      </c>
      <c r="O3395" s="13">
        <f t="shared" si="2383"/>
        <v>0</v>
      </c>
      <c r="P3395" s="4">
        <f t="shared" si="2384"/>
        <v>0</v>
      </c>
      <c r="Q3395" s="4">
        <f t="shared" si="2385"/>
        <v>0</v>
      </c>
      <c r="R3395">
        <f t="shared" si="2386"/>
        <v>0</v>
      </c>
      <c r="S3395" s="4">
        <f t="shared" si="2387"/>
        <v>0</v>
      </c>
      <c r="T3395" s="15">
        <f t="shared" si="2388"/>
        <v>0</v>
      </c>
      <c r="U3395" s="4">
        <f t="shared" si="2389"/>
        <v>0</v>
      </c>
      <c r="V3395" s="4">
        <f t="shared" si="2390"/>
        <v>0</v>
      </c>
      <c r="W3395" s="4">
        <f t="shared" si="2391"/>
        <v>0</v>
      </c>
      <c r="X3395" s="6">
        <f t="shared" si="2392"/>
        <v>0</v>
      </c>
      <c r="Y3395" s="4">
        <f t="shared" si="2393"/>
        <v>0</v>
      </c>
      <c r="Z3395" s="6">
        <f t="shared" si="2394"/>
        <v>0</v>
      </c>
      <c r="AA3395" s="18">
        <f t="shared" si="2395"/>
        <v>0</v>
      </c>
      <c r="AB3395" s="9" t="str">
        <f t="shared" si="2372"/>
        <v>0</v>
      </c>
      <c r="AC3395" s="9" t="str">
        <f>_xlfn.XLOOKUP(R3395,Sheet2!$H$3:$H$258,Sheet2!$I$3:$I$258,"-----")</f>
        <v>0</v>
      </c>
      <c r="AD3395" s="9" t="str">
        <f>_xlfn.XLOOKUP(VALUE(AE3395),Sheet2!$N$3:$N$1000,Sheet2!$O$3:$O$1000,"********")</f>
        <v>********</v>
      </c>
      <c r="AE3395" t="str">
        <f t="shared" ref="AE3395:AE3409" si="2413">IF(VALUE(AF3395)&lt;0,DEC2OCT(OCT2DEC(VALUE(C3395))-OCT2DEC(-VALUE(AF3395))),DEC2OCT(OCT2DEC(VALUE(C3395))+OCT2DEC(VALUE(AF3395))))</f>
        <v>411</v>
      </c>
      <c r="AF3395" s="9" t="str">
        <f>IF(R3395&lt;200,"+"&amp;TEXT(R3395,"0"),"-"&amp;TEXT(_xlfn.XLOOKUP(R3395,Sheet2!$K$3:$K$130,Sheet2!$L$3:$L$130,"-----"),"0"))</f>
        <v>+0</v>
      </c>
      <c r="AG3395" s="9" t="str">
        <f t="shared" si="2396"/>
        <v/>
      </c>
      <c r="AH3395" s="9" t="str">
        <f t="shared" si="2397"/>
        <v>JMP 0</v>
      </c>
      <c r="AI3395" t="str">
        <f t="shared" si="2398"/>
        <v>0,0</v>
      </c>
      <c r="AJ3395" s="16" t="str">
        <f t="shared" si="2399"/>
        <v>0</v>
      </c>
      <c r="AK3395" t="str">
        <f t="shared" si="2400"/>
        <v>COM 0,0</v>
      </c>
      <c r="AL3395" s="4" t="str">
        <f t="shared" si="2401"/>
        <v>COM</v>
      </c>
      <c r="AM3395" s="4" t="str">
        <f t="shared" si="2402"/>
        <v/>
      </c>
      <c r="AN3395" s="4" t="str">
        <f t="shared" si="2403"/>
        <v/>
      </c>
      <c r="AO3395" s="4" t="str">
        <f t="shared" si="2404"/>
        <v/>
      </c>
      <c r="AP3395" s="15" t="str">
        <f t="shared" si="2405"/>
        <v/>
      </c>
      <c r="AQ3395" s="9" t="str">
        <f>_xlfn.XLOOKUP(D3395,Sheet2!$E$3:$E$101,Sheet2!$F$3:$F$101,"******************")</f>
        <v>0</v>
      </c>
      <c r="AR3395" s="33" t="str">
        <f t="shared" ref="AR3395:AR3409" si="2414">IF(AY3395=0,"NIO"&amp;AV3395&amp;" "&amp;AX3395,IF(AY3395=7,AZ3395&amp;" "&amp;AX3395,AS3395&amp;" "&amp;TEXT(AT3395,"0")&amp;","&amp;AX3395))</f>
        <v>NIO 0</v>
      </c>
      <c r="AS3395" s="9" t="str">
        <f t="shared" ref="AS3395:AS3410" si="2415">IF(AY3395=1,"DIA"&amp;AV3395,IF(AY3395=2,"DOA"&amp;AV3395,IF(AY3395=3,"DIB"&amp;AV3395,IF(AY3395=4,"DOB"&amp;AV3395,IF(AY3395=5,"DIC"&amp;AV3395,"DOC"&amp;AV3395)))))</f>
        <v>DOC</v>
      </c>
      <c r="AT3395" s="4">
        <f t="shared" si="2406"/>
        <v>0</v>
      </c>
      <c r="AU3395" s="6">
        <f t="shared" si="2407"/>
        <v>0</v>
      </c>
      <c r="AV3395" s="4" t="str">
        <f t="shared" si="2373"/>
        <v/>
      </c>
      <c r="AW3395" s="4">
        <f t="shared" si="2408"/>
        <v>0</v>
      </c>
      <c r="AX3395" s="4" t="str">
        <f>_xlfn.XLOOKUP(AW3395,Sheet2!$Q$3:$Q$66,Sheet2!$R$3:$R$66,"**")</f>
        <v>0</v>
      </c>
      <c r="AY3395" s="4">
        <f t="shared" si="2409"/>
        <v>0</v>
      </c>
      <c r="AZ3395" s="16" t="str">
        <f t="shared" si="2410"/>
        <v>SKPBN</v>
      </c>
    </row>
    <row r="3396" spans="2:52" x14ac:dyDescent="0.35">
      <c r="B3396" s="3">
        <f t="shared" si="2411"/>
        <v>91</v>
      </c>
      <c r="C3396" s="1">
        <v>6630</v>
      </c>
      <c r="D3396" s="2">
        <v>45504</v>
      </c>
      <c r="E3396" s="2" t="str">
        <f>_xlfn.XLOOKUP(C3396,Sheet2!$N$3:$N$1000,Sheet2!$O$3:$O$1000,"")</f>
        <v>SESOUT+20</v>
      </c>
      <c r="F3396" s="9" t="str">
        <f t="shared" si="2374"/>
        <v>DK</v>
      </c>
      <c r="G3396" s="4" t="str">
        <f t="shared" si="2375"/>
        <v>113</v>
      </c>
      <c r="H3396" s="4">
        <f t="shared" si="2376"/>
        <v>104</v>
      </c>
      <c r="I3396" s="6">
        <f t="shared" si="2377"/>
        <v>0</v>
      </c>
      <c r="J3396" s="6">
        <f t="shared" si="2378"/>
        <v>4</v>
      </c>
      <c r="K3396" s="6">
        <f t="shared" si="2379"/>
        <v>5</v>
      </c>
      <c r="L3396" s="6">
        <f t="shared" si="2380"/>
        <v>5</v>
      </c>
      <c r="M3396" s="6">
        <f t="shared" si="2381"/>
        <v>0</v>
      </c>
      <c r="N3396" s="6">
        <f t="shared" si="2382"/>
        <v>4</v>
      </c>
      <c r="O3396" s="13">
        <f t="shared" si="2383"/>
        <v>9</v>
      </c>
      <c r="P3396" s="4">
        <f t="shared" si="2384"/>
        <v>2</v>
      </c>
      <c r="Q3396" s="4">
        <f t="shared" si="2385"/>
        <v>1</v>
      </c>
      <c r="R3396">
        <f t="shared" si="2386"/>
        <v>104</v>
      </c>
      <c r="S3396" s="4">
        <f t="shared" si="2387"/>
        <v>3</v>
      </c>
      <c r="T3396" s="15">
        <f t="shared" si="2388"/>
        <v>0</v>
      </c>
      <c r="U3396" s="4">
        <f t="shared" si="2389"/>
        <v>2</v>
      </c>
      <c r="V3396" s="4">
        <f t="shared" si="2390"/>
        <v>1</v>
      </c>
      <c r="W3396" s="4">
        <f t="shared" si="2391"/>
        <v>3</v>
      </c>
      <c r="X3396" s="6">
        <f t="shared" si="2392"/>
        <v>1</v>
      </c>
      <c r="Y3396" s="4">
        <f t="shared" si="2393"/>
        <v>0</v>
      </c>
      <c r="Z3396" s="6">
        <f t="shared" si="2394"/>
        <v>0</v>
      </c>
      <c r="AA3396" s="18">
        <f t="shared" si="2395"/>
        <v>4</v>
      </c>
      <c r="AB3396" s="9" t="str">
        <f t="shared" ref="AB3396:AB3409" si="2416">IF(S3396=0,AC3396,IF(S3396=1,IF(AD3396="********",AF3396,AD3396),AF3396&amp;","&amp;TEXT(S3396,"0")))</f>
        <v>+104,3</v>
      </c>
      <c r="AC3396" s="9" t="str">
        <f>_xlfn.XLOOKUP(R3396,Sheet2!$H$3:$H$258,Sheet2!$I$3:$I$258,"-----")</f>
        <v>ZB7</v>
      </c>
      <c r="AD3396" s="9" t="str">
        <f>_xlfn.XLOOKUP(VALUE(AE3396),Sheet2!$N$3:$N$1000,Sheet2!$O$3:$O$1000,"********")</f>
        <v>********</v>
      </c>
      <c r="AE3396" t="str">
        <f t="shared" si="2413"/>
        <v>6734</v>
      </c>
      <c r="AF3396" s="9" t="str">
        <f>IF(R3396&lt;200,"+"&amp;TEXT(R3396,"0"),"-"&amp;TEXT(_xlfn.XLOOKUP(R3396,Sheet2!$K$3:$K$130,Sheet2!$L$3:$L$130,"-----"),"0"))</f>
        <v>+104</v>
      </c>
      <c r="AG3396" s="9" t="str">
        <f t="shared" si="2396"/>
        <v/>
      </c>
      <c r="AH3396" s="9" t="str">
        <f t="shared" si="2397"/>
        <v>JSR +104,3</v>
      </c>
      <c r="AI3396" t="str">
        <f t="shared" si="2398"/>
        <v>1,+104,3</v>
      </c>
      <c r="AJ3396" s="16" t="str">
        <f t="shared" si="2399"/>
        <v>+104,3</v>
      </c>
      <c r="AK3396" t="str">
        <f t="shared" si="2400"/>
        <v>INCL 2,1,SZR</v>
      </c>
      <c r="AL3396" s="4" t="str">
        <f t="shared" si="2401"/>
        <v>INC</v>
      </c>
      <c r="AM3396" s="4" t="str">
        <f t="shared" si="2402"/>
        <v>L</v>
      </c>
      <c r="AN3396" s="4" t="str">
        <f t="shared" si="2403"/>
        <v/>
      </c>
      <c r="AO3396" s="4" t="str">
        <f t="shared" si="2404"/>
        <v/>
      </c>
      <c r="AP3396" s="15" t="str">
        <f t="shared" si="2405"/>
        <v>,SZR</v>
      </c>
      <c r="AQ3396" s="9" t="str">
        <f>_xlfn.XLOOKUP(D3396,Sheet2!$E$3:$E$101,Sheet2!$F$3:$F$101,"******************")</f>
        <v>******************</v>
      </c>
      <c r="AR3396" s="33" t="str">
        <f t="shared" si="2414"/>
        <v>DIBS 1,MAP2</v>
      </c>
      <c r="AS3396" s="9" t="str">
        <f t="shared" si="2415"/>
        <v>DIBS</v>
      </c>
      <c r="AT3396" s="4">
        <f t="shared" si="2406"/>
        <v>1</v>
      </c>
      <c r="AU3396" s="6">
        <f t="shared" si="2407"/>
        <v>1</v>
      </c>
      <c r="AV3396" s="4" t="str">
        <f t="shared" ref="AV3396:AV3410" si="2417">IF(AU3396=0,"",IF(AU3396=1,"S",IF(AU3396=2,"C","P")))</f>
        <v>S</v>
      </c>
      <c r="AW3396" s="4">
        <f t="shared" si="2408"/>
        <v>4</v>
      </c>
      <c r="AX3396" s="4" t="str">
        <f>_xlfn.XLOOKUP(AW3396,Sheet2!$Q$3:$Q$66,Sheet2!$R$3:$R$66,"**")</f>
        <v>MAP2</v>
      </c>
      <c r="AY3396" s="4">
        <f t="shared" si="2409"/>
        <v>3</v>
      </c>
      <c r="AZ3396" s="16" t="str">
        <f t="shared" si="2410"/>
        <v>SKPBZ</v>
      </c>
    </row>
    <row r="3397" spans="2:52" x14ac:dyDescent="0.35">
      <c r="B3397" s="3">
        <f t="shared" si="2411"/>
        <v>92</v>
      </c>
      <c r="C3397" s="1">
        <f t="shared" si="2412"/>
        <v>6631</v>
      </c>
      <c r="D3397" s="2">
        <v>120120</v>
      </c>
      <c r="E3397" s="2" t="str">
        <f>_xlfn.XLOOKUP(C3397,Sheet2!$N$3:$N$1000,Sheet2!$O$3:$O$1000,"")</f>
        <v/>
      </c>
      <c r="F3397" s="9" t="str">
        <f t="shared" si="2374"/>
        <v xml:space="preserve">P </v>
      </c>
      <c r="G3397" s="4" t="str">
        <f t="shared" si="2375"/>
        <v>240</v>
      </c>
      <c r="H3397" s="4">
        <f t="shared" si="2376"/>
        <v>120</v>
      </c>
      <c r="I3397" s="6">
        <f t="shared" si="2377"/>
        <v>1</v>
      </c>
      <c r="J3397" s="6">
        <f t="shared" si="2378"/>
        <v>2</v>
      </c>
      <c r="K3397" s="6">
        <f t="shared" si="2379"/>
        <v>0</v>
      </c>
      <c r="L3397" s="6">
        <f t="shared" si="2380"/>
        <v>1</v>
      </c>
      <c r="M3397" s="6">
        <f t="shared" si="2381"/>
        <v>2</v>
      </c>
      <c r="N3397" s="6">
        <f t="shared" si="2382"/>
        <v>0</v>
      </c>
      <c r="O3397" s="13">
        <f t="shared" si="2383"/>
        <v>20</v>
      </c>
      <c r="P3397" s="4">
        <f t="shared" si="2384"/>
        <v>5</v>
      </c>
      <c r="Q3397" s="4">
        <f t="shared" si="2385"/>
        <v>0</v>
      </c>
      <c r="R3397">
        <f t="shared" si="2386"/>
        <v>120</v>
      </c>
      <c r="S3397" s="4">
        <f t="shared" si="2387"/>
        <v>0</v>
      </c>
      <c r="T3397" s="15">
        <f t="shared" si="2388"/>
        <v>0</v>
      </c>
      <c r="U3397" s="4">
        <f t="shared" si="2389"/>
        <v>1</v>
      </c>
      <c r="V3397" s="4">
        <f t="shared" si="2390"/>
        <v>0</v>
      </c>
      <c r="W3397" s="4">
        <f t="shared" si="2391"/>
        <v>0</v>
      </c>
      <c r="X3397" s="6">
        <f t="shared" si="2392"/>
        <v>1</v>
      </c>
      <c r="Y3397" s="4">
        <f t="shared" si="2393"/>
        <v>1</v>
      </c>
      <c r="Z3397" s="6">
        <f t="shared" si="2394"/>
        <v>0</v>
      </c>
      <c r="AA3397" s="18">
        <f t="shared" si="2395"/>
        <v>0</v>
      </c>
      <c r="AB3397" s="9" t="str">
        <f t="shared" si="2416"/>
        <v>C7</v>
      </c>
      <c r="AC3397" s="9" t="str">
        <f>_xlfn.XLOOKUP(R3397,Sheet2!$H$3:$H$258,Sheet2!$I$3:$I$258,"-----")</f>
        <v>C7</v>
      </c>
      <c r="AD3397" s="9" t="str">
        <f>_xlfn.XLOOKUP(VALUE(AE3397),Sheet2!$N$3:$N$1000,Sheet2!$O$3:$O$1000,"********")</f>
        <v>********</v>
      </c>
      <c r="AE3397" t="str">
        <f t="shared" si="2413"/>
        <v>6751</v>
      </c>
      <c r="AF3397" s="9" t="str">
        <f>IF(R3397&lt;200,"+"&amp;TEXT(R3397,"0"),"-"&amp;TEXT(_xlfn.XLOOKUP(R3397,Sheet2!$K$3:$K$130,Sheet2!$L$3:$L$130,"-----"),"0"))</f>
        <v>+120</v>
      </c>
      <c r="AG3397" s="9" t="str">
        <f t="shared" si="2396"/>
        <v/>
      </c>
      <c r="AH3397" s="9" t="str">
        <f t="shared" si="2397"/>
        <v>JMP C7</v>
      </c>
      <c r="AI3397" t="str">
        <f t="shared" si="2398"/>
        <v>0,C7</v>
      </c>
      <c r="AJ3397" s="16" t="str">
        <f t="shared" si="2399"/>
        <v>C7</v>
      </c>
      <c r="AK3397" t="str">
        <f t="shared" si="2400"/>
        <v>COMZL 1,0</v>
      </c>
      <c r="AL3397" s="4" t="str">
        <f t="shared" si="2401"/>
        <v>COM</v>
      </c>
      <c r="AM3397" s="4" t="str">
        <f t="shared" si="2402"/>
        <v>L</v>
      </c>
      <c r="AN3397" s="4" t="str">
        <f t="shared" si="2403"/>
        <v>Z</v>
      </c>
      <c r="AO3397" s="4" t="str">
        <f t="shared" si="2404"/>
        <v/>
      </c>
      <c r="AP3397" s="15" t="str">
        <f t="shared" si="2405"/>
        <v/>
      </c>
      <c r="AQ3397" s="9" t="str">
        <f>_xlfn.XLOOKUP(D3397,Sheet2!$E$3:$E$101,Sheet2!$F$3:$F$101,"******************")</f>
        <v>******************</v>
      </c>
      <c r="AR3397" s="33" t="str">
        <f t="shared" si="2414"/>
        <v>NIOS DSKP</v>
      </c>
      <c r="AS3397" s="9" t="str">
        <f t="shared" si="2415"/>
        <v>DOCS</v>
      </c>
      <c r="AT3397" s="4">
        <f t="shared" si="2406"/>
        <v>0</v>
      </c>
      <c r="AU3397" s="6">
        <f t="shared" si="2407"/>
        <v>1</v>
      </c>
      <c r="AV3397" s="4" t="str">
        <f t="shared" si="2417"/>
        <v>S</v>
      </c>
      <c r="AW3397" s="4">
        <f t="shared" si="2408"/>
        <v>20</v>
      </c>
      <c r="AX3397" s="4" t="str">
        <f>_xlfn.XLOOKUP(AW3397,Sheet2!$Q$3:$Q$66,Sheet2!$R$3:$R$66,"**")</f>
        <v>DSKP</v>
      </c>
      <c r="AY3397" s="4">
        <f t="shared" si="2409"/>
        <v>0</v>
      </c>
      <c r="AZ3397" s="16" t="str">
        <f t="shared" si="2410"/>
        <v>SKPBZ</v>
      </c>
    </row>
    <row r="3398" spans="2:52" x14ac:dyDescent="0.35">
      <c r="B3398" s="3">
        <f t="shared" si="2411"/>
        <v>93</v>
      </c>
      <c r="C3398" s="1">
        <f t="shared" si="2412"/>
        <v>6632</v>
      </c>
      <c r="D3398" s="2">
        <v>144504</v>
      </c>
      <c r="E3398" s="2" t="str">
        <f>_xlfn.XLOOKUP(C3398,Sheet2!$N$3:$N$1000,Sheet2!$O$3:$O$1000,"")</f>
        <v/>
      </c>
      <c r="F3398" s="9" t="str">
        <f t="shared" ref="F3398:F3401" si="2418">IF(VALUE(H3398)=0,"&lt;NULL&gt;",CHAR(MOD(OCT2DEC(H3398),128)))&amp;IF(VALUE(G3398)=0,"&lt;NULL&gt;",CHAR(MOD(OCT2DEC(G3398),128)))</f>
        <v>DI</v>
      </c>
      <c r="G3398" s="4" t="str">
        <f t="shared" si="2375"/>
        <v>311</v>
      </c>
      <c r="H3398" s="4">
        <f t="shared" si="2376"/>
        <v>104</v>
      </c>
      <c r="I3398" s="6">
        <f t="shared" si="2377"/>
        <v>1</v>
      </c>
      <c r="J3398" s="6">
        <f t="shared" si="2378"/>
        <v>4</v>
      </c>
      <c r="K3398" s="6">
        <f t="shared" si="2379"/>
        <v>4</v>
      </c>
      <c r="L3398" s="6">
        <f t="shared" si="2380"/>
        <v>5</v>
      </c>
      <c r="M3398" s="6">
        <f t="shared" si="2381"/>
        <v>0</v>
      </c>
      <c r="N3398" s="6">
        <f t="shared" si="2382"/>
        <v>4</v>
      </c>
      <c r="O3398" s="13">
        <f t="shared" si="2383"/>
        <v>25</v>
      </c>
      <c r="P3398" s="4">
        <f t="shared" si="2384"/>
        <v>6</v>
      </c>
      <c r="Q3398" s="4">
        <f t="shared" si="2385"/>
        <v>1</v>
      </c>
      <c r="R3398">
        <f t="shared" si="2386"/>
        <v>104</v>
      </c>
      <c r="S3398" s="4">
        <f t="shared" si="2387"/>
        <v>1</v>
      </c>
      <c r="T3398" s="15">
        <f t="shared" si="2388"/>
        <v>0</v>
      </c>
      <c r="U3398" s="4">
        <f t="shared" si="2389"/>
        <v>2</v>
      </c>
      <c r="V3398" s="4">
        <f t="shared" si="2390"/>
        <v>1</v>
      </c>
      <c r="W3398" s="4">
        <f t="shared" si="2391"/>
        <v>1</v>
      </c>
      <c r="X3398" s="6">
        <f t="shared" si="2392"/>
        <v>1</v>
      </c>
      <c r="Y3398" s="4">
        <f t="shared" si="2393"/>
        <v>0</v>
      </c>
      <c r="Z3398" s="6">
        <f t="shared" si="2394"/>
        <v>0</v>
      </c>
      <c r="AA3398" s="18">
        <f t="shared" si="2395"/>
        <v>4</v>
      </c>
      <c r="AB3398" s="9" t="str">
        <f t="shared" si="2416"/>
        <v>+104</v>
      </c>
      <c r="AC3398" s="9" t="str">
        <f>_xlfn.XLOOKUP(R3398,Sheet2!$H$3:$H$258,Sheet2!$I$3:$I$258,"-----")</f>
        <v>ZB7</v>
      </c>
      <c r="AD3398" s="9" t="str">
        <f>_xlfn.XLOOKUP(VALUE(AE3398),Sheet2!$N$3:$N$1000,Sheet2!$O$3:$O$1000,"********")</f>
        <v>********</v>
      </c>
      <c r="AE3398" t="str">
        <f t="shared" si="2413"/>
        <v>6736</v>
      </c>
      <c r="AF3398" s="9" t="str">
        <f>IF(R3398&lt;200,"+"&amp;TEXT(R3398,"0"),"-"&amp;TEXT(_xlfn.XLOOKUP(R3398,Sheet2!$K$3:$K$130,Sheet2!$L$3:$L$130,"-----"),"0"))</f>
        <v>+104</v>
      </c>
      <c r="AG3398" s="9" t="str">
        <f t="shared" si="2396"/>
        <v/>
      </c>
      <c r="AH3398" s="9" t="str">
        <f t="shared" si="2397"/>
        <v>JSR +104</v>
      </c>
      <c r="AI3398" t="str">
        <f t="shared" si="2398"/>
        <v>1,+104</v>
      </c>
      <c r="AJ3398" s="16" t="str">
        <f t="shared" si="2399"/>
        <v>+104</v>
      </c>
      <c r="AK3398" t="str">
        <f t="shared" si="2400"/>
        <v>NEGL 2,1,SZR</v>
      </c>
      <c r="AL3398" s="4" t="str">
        <f t="shared" si="2401"/>
        <v>NEG</v>
      </c>
      <c r="AM3398" s="4" t="str">
        <f t="shared" si="2402"/>
        <v>L</v>
      </c>
      <c r="AN3398" s="4" t="str">
        <f t="shared" si="2403"/>
        <v/>
      </c>
      <c r="AO3398" s="4" t="str">
        <f t="shared" si="2404"/>
        <v/>
      </c>
      <c r="AP3398" s="15" t="str">
        <f t="shared" si="2405"/>
        <v>,SZR</v>
      </c>
      <c r="AQ3398" s="9" t="str">
        <f>_xlfn.XLOOKUP(D3398,Sheet2!$E$3:$E$101,Sheet2!$F$3:$F$101,"******************")</f>
        <v>******************</v>
      </c>
      <c r="AR3398" s="33" t="str">
        <f t="shared" si="2414"/>
        <v>DIAS 1,MAP2</v>
      </c>
      <c r="AS3398" s="9" t="str">
        <f t="shared" si="2415"/>
        <v>DIAS</v>
      </c>
      <c r="AT3398" s="4">
        <f t="shared" si="2406"/>
        <v>1</v>
      </c>
      <c r="AU3398" s="6">
        <f t="shared" si="2407"/>
        <v>1</v>
      </c>
      <c r="AV3398" s="4" t="str">
        <f t="shared" si="2417"/>
        <v>S</v>
      </c>
      <c r="AW3398" s="4">
        <f t="shared" si="2408"/>
        <v>4</v>
      </c>
      <c r="AX3398" s="4" t="str">
        <f>_xlfn.XLOOKUP(AW3398,Sheet2!$Q$3:$Q$66,Sheet2!$R$3:$R$66,"**")</f>
        <v>MAP2</v>
      </c>
      <c r="AY3398" s="4">
        <f t="shared" si="2409"/>
        <v>1</v>
      </c>
      <c r="AZ3398" s="16" t="str">
        <f t="shared" si="2410"/>
        <v>SKPBZ</v>
      </c>
    </row>
    <row r="3399" spans="2:52" x14ac:dyDescent="0.35">
      <c r="B3399" s="3">
        <f t="shared" si="2411"/>
        <v>94</v>
      </c>
      <c r="C3399" s="1">
        <f t="shared" si="2412"/>
        <v>6633</v>
      </c>
      <c r="D3399" s="2">
        <v>43501</v>
      </c>
      <c r="E3399" s="2" t="str">
        <f>_xlfn.XLOOKUP(C3399,Sheet2!$N$3:$N$1000,Sheet2!$O$3:$O$1000,"")</f>
        <v/>
      </c>
      <c r="F3399" s="9" t="str">
        <f t="shared" si="2418"/>
        <v>AG</v>
      </c>
      <c r="G3399" s="4" t="str">
        <f t="shared" si="2375"/>
        <v>107</v>
      </c>
      <c r="H3399" s="4">
        <f t="shared" si="2376"/>
        <v>101</v>
      </c>
      <c r="I3399" s="6">
        <f t="shared" si="2377"/>
        <v>0</v>
      </c>
      <c r="J3399" s="6">
        <f t="shared" si="2378"/>
        <v>4</v>
      </c>
      <c r="K3399" s="6">
        <f t="shared" si="2379"/>
        <v>3</v>
      </c>
      <c r="L3399" s="6">
        <f t="shared" si="2380"/>
        <v>5</v>
      </c>
      <c r="M3399" s="6">
        <f t="shared" si="2381"/>
        <v>0</v>
      </c>
      <c r="N3399" s="6">
        <f t="shared" si="2382"/>
        <v>1</v>
      </c>
      <c r="O3399" s="13">
        <f t="shared" si="2383"/>
        <v>8</v>
      </c>
      <c r="P3399" s="4">
        <f t="shared" si="2384"/>
        <v>2</v>
      </c>
      <c r="Q3399" s="4">
        <f t="shared" si="2385"/>
        <v>0</v>
      </c>
      <c r="R3399">
        <f t="shared" si="2386"/>
        <v>101</v>
      </c>
      <c r="S3399" s="4">
        <f t="shared" si="2387"/>
        <v>3</v>
      </c>
      <c r="T3399" s="15">
        <f t="shared" si="2388"/>
        <v>1</v>
      </c>
      <c r="U3399" s="4">
        <f t="shared" si="2389"/>
        <v>2</v>
      </c>
      <c r="V3399" s="4">
        <f t="shared" si="2390"/>
        <v>0</v>
      </c>
      <c r="W3399" s="4">
        <f t="shared" si="2391"/>
        <v>7</v>
      </c>
      <c r="X3399" s="6">
        <f t="shared" si="2392"/>
        <v>1</v>
      </c>
      <c r="Y3399" s="4">
        <f t="shared" si="2393"/>
        <v>0</v>
      </c>
      <c r="Z3399" s="6">
        <f t="shared" si="2394"/>
        <v>0</v>
      </c>
      <c r="AA3399" s="18">
        <f t="shared" si="2395"/>
        <v>1</v>
      </c>
      <c r="AB3399" s="9" t="str">
        <f t="shared" si="2416"/>
        <v>+101,3</v>
      </c>
      <c r="AC3399" s="9" t="str">
        <f>_xlfn.XLOOKUP(R3399,Sheet2!$H$3:$H$258,Sheet2!$I$3:$I$258,"-----")</f>
        <v>ZB10</v>
      </c>
      <c r="AD3399" s="9" t="str">
        <f>_xlfn.XLOOKUP(VALUE(AE3399),Sheet2!$N$3:$N$1000,Sheet2!$O$3:$O$1000,"********")</f>
        <v>********</v>
      </c>
      <c r="AE3399" t="str">
        <f t="shared" si="2413"/>
        <v>6734</v>
      </c>
      <c r="AF3399" s="9" t="str">
        <f>IF(R3399&lt;200,"+"&amp;TEXT(R3399,"0"),"-"&amp;TEXT(_xlfn.XLOOKUP(R3399,Sheet2!$K$3:$K$130,Sheet2!$L$3:$L$130,"-----"),"0"))</f>
        <v>+101</v>
      </c>
      <c r="AG3399" s="9" t="str">
        <f t="shared" si="2396"/>
        <v>@</v>
      </c>
      <c r="AH3399" s="9" t="str">
        <f t="shared" si="2397"/>
        <v>JMP @+101,3</v>
      </c>
      <c r="AI3399" t="str">
        <f t="shared" si="2398"/>
        <v>0,@+101,3</v>
      </c>
      <c r="AJ3399" s="16" t="str">
        <f t="shared" si="2399"/>
        <v>@+101,3</v>
      </c>
      <c r="AK3399" t="str">
        <f t="shared" si="2400"/>
        <v>ANDL 2,0,SKP</v>
      </c>
      <c r="AL3399" s="4" t="str">
        <f t="shared" si="2401"/>
        <v>AND</v>
      </c>
      <c r="AM3399" s="4" t="str">
        <f t="shared" si="2402"/>
        <v>L</v>
      </c>
      <c r="AN3399" s="4" t="str">
        <f t="shared" si="2403"/>
        <v/>
      </c>
      <c r="AO3399" s="4" t="str">
        <f t="shared" si="2404"/>
        <v/>
      </c>
      <c r="AP3399" s="15" t="str">
        <f t="shared" si="2405"/>
        <v>,SKP</v>
      </c>
      <c r="AQ3399" s="9" t="str">
        <f>_xlfn.XLOOKUP(D3399,Sheet2!$E$3:$E$101,Sheet2!$F$3:$F$101,"******************")</f>
        <v>******************</v>
      </c>
      <c r="AR3399" s="33" t="str">
        <f t="shared" si="2414"/>
        <v>SKPBZ MDV</v>
      </c>
      <c r="AS3399" s="9" t="str">
        <f t="shared" si="2415"/>
        <v>DOCS</v>
      </c>
      <c r="AT3399" s="4">
        <f t="shared" si="2406"/>
        <v>0</v>
      </c>
      <c r="AU3399" s="6">
        <f t="shared" si="2407"/>
        <v>1</v>
      </c>
      <c r="AV3399" s="4" t="str">
        <f t="shared" si="2417"/>
        <v>S</v>
      </c>
      <c r="AW3399" s="4">
        <f t="shared" si="2408"/>
        <v>1</v>
      </c>
      <c r="AX3399" s="4" t="str">
        <f>_xlfn.XLOOKUP(AW3399,Sheet2!$Q$3:$Q$66,Sheet2!$R$3:$R$66,"**")</f>
        <v>MDV</v>
      </c>
      <c r="AY3399" s="4">
        <f t="shared" si="2409"/>
        <v>7</v>
      </c>
      <c r="AZ3399" s="16" t="str">
        <f t="shared" si="2410"/>
        <v>SKPBZ</v>
      </c>
    </row>
    <row r="3400" spans="2:52" x14ac:dyDescent="0.35">
      <c r="B3400" s="3">
        <f t="shared" si="2411"/>
        <v>95</v>
      </c>
      <c r="C3400" s="1">
        <f t="shared" si="2412"/>
        <v>6634</v>
      </c>
      <c r="D3400" s="2">
        <v>133640</v>
      </c>
      <c r="E3400" s="2" t="str">
        <f>_xlfn.XLOOKUP(C3400,Sheet2!$N$3:$N$1000,Sheet2!$O$3:$O$1000,"")</f>
        <v/>
      </c>
      <c r="F3400" s="9" t="str">
        <f t="shared" si="2418"/>
        <v xml:space="preserve"> 7</v>
      </c>
      <c r="G3400" s="4" t="str">
        <f t="shared" si="2375"/>
        <v>267</v>
      </c>
      <c r="H3400" s="4">
        <f t="shared" si="2376"/>
        <v>240</v>
      </c>
      <c r="I3400" s="6">
        <f t="shared" si="2377"/>
        <v>1</v>
      </c>
      <c r="J3400" s="6">
        <f t="shared" si="2378"/>
        <v>3</v>
      </c>
      <c r="K3400" s="6">
        <f t="shared" si="2379"/>
        <v>3</v>
      </c>
      <c r="L3400" s="6">
        <f t="shared" si="2380"/>
        <v>6</v>
      </c>
      <c r="M3400" s="6">
        <f t="shared" si="2381"/>
        <v>4</v>
      </c>
      <c r="N3400" s="6">
        <f t="shared" si="2382"/>
        <v>0</v>
      </c>
      <c r="O3400" s="13">
        <f t="shared" si="2383"/>
        <v>22</v>
      </c>
      <c r="P3400" s="4">
        <f t="shared" si="2384"/>
        <v>5</v>
      </c>
      <c r="Q3400" s="4">
        <f t="shared" si="2385"/>
        <v>2</v>
      </c>
      <c r="R3400">
        <f t="shared" si="2386"/>
        <v>240</v>
      </c>
      <c r="S3400" s="4">
        <f t="shared" si="2387"/>
        <v>3</v>
      </c>
      <c r="T3400" s="15">
        <f t="shared" si="2388"/>
        <v>1</v>
      </c>
      <c r="U3400" s="4">
        <f t="shared" si="2389"/>
        <v>1</v>
      </c>
      <c r="V3400" s="4">
        <f t="shared" si="2390"/>
        <v>2</v>
      </c>
      <c r="W3400" s="4">
        <f t="shared" si="2391"/>
        <v>7</v>
      </c>
      <c r="X3400" s="6">
        <f t="shared" si="2392"/>
        <v>2</v>
      </c>
      <c r="Y3400" s="4">
        <f t="shared" si="2393"/>
        <v>2</v>
      </c>
      <c r="Z3400" s="6">
        <f t="shared" si="2394"/>
        <v>0</v>
      </c>
      <c r="AA3400" s="18">
        <f t="shared" si="2395"/>
        <v>0</v>
      </c>
      <c r="AB3400" s="9" t="str">
        <f t="shared" si="2416"/>
        <v>-140,3</v>
      </c>
      <c r="AC3400" s="9" t="str">
        <f>_xlfn.XLOOKUP(R3400,Sheet2!$H$3:$H$258,Sheet2!$I$3:$I$258,"-----")</f>
        <v>I.SETP</v>
      </c>
      <c r="AD3400" s="9" t="str">
        <f>_xlfn.XLOOKUP(VALUE(AE3400),Sheet2!$N$3:$N$1000,Sheet2!$O$3:$O$1000,"********")</f>
        <v>********</v>
      </c>
      <c r="AE3400" t="str">
        <f t="shared" si="2413"/>
        <v>6474</v>
      </c>
      <c r="AF3400" s="9" t="str">
        <f>IF(R3400&lt;200,"+"&amp;TEXT(R3400,"0"),"-"&amp;TEXT(_xlfn.XLOOKUP(R3400,Sheet2!$K$3:$K$130,Sheet2!$L$3:$L$130,"-----"),"0"))</f>
        <v>-140</v>
      </c>
      <c r="AG3400" s="9" t="str">
        <f t="shared" si="2396"/>
        <v>@</v>
      </c>
      <c r="AH3400" s="9" t="str">
        <f t="shared" si="2397"/>
        <v>ISZ @-140,3</v>
      </c>
      <c r="AI3400" t="str">
        <f t="shared" si="2398"/>
        <v>2,@-140,3</v>
      </c>
      <c r="AJ3400" s="16" t="str">
        <f t="shared" si="2399"/>
        <v>@-140,3</v>
      </c>
      <c r="AK3400" t="str">
        <f t="shared" si="2400"/>
        <v>ANDOR 1,2</v>
      </c>
      <c r="AL3400" s="4" t="str">
        <f t="shared" si="2401"/>
        <v>AND</v>
      </c>
      <c r="AM3400" s="4" t="str">
        <f t="shared" si="2402"/>
        <v>R</v>
      </c>
      <c r="AN3400" s="4" t="str">
        <f t="shared" si="2403"/>
        <v>O</v>
      </c>
      <c r="AO3400" s="4" t="str">
        <f t="shared" si="2404"/>
        <v/>
      </c>
      <c r="AP3400" s="15" t="str">
        <f t="shared" si="2405"/>
        <v/>
      </c>
      <c r="AQ3400" s="9" t="str">
        <f>_xlfn.XLOOKUP(D3400,Sheet2!$E$3:$E$101,Sheet2!$F$3:$F$101,"******************")</f>
        <v>******************</v>
      </c>
      <c r="AR3400" s="33" t="str">
        <f t="shared" si="2414"/>
        <v>SKPDN **</v>
      </c>
      <c r="AS3400" s="9" t="str">
        <f t="shared" si="2415"/>
        <v>DOCC</v>
      </c>
      <c r="AT3400" s="4">
        <f t="shared" si="2406"/>
        <v>2</v>
      </c>
      <c r="AU3400" s="6">
        <f t="shared" si="2407"/>
        <v>2</v>
      </c>
      <c r="AV3400" s="4" t="str">
        <f t="shared" si="2417"/>
        <v>C</v>
      </c>
      <c r="AW3400" s="4">
        <f t="shared" si="2408"/>
        <v>40</v>
      </c>
      <c r="AX3400" s="4" t="str">
        <f>_xlfn.XLOOKUP(AW3400,Sheet2!$Q$3:$Q$66,Sheet2!$R$3:$R$66,"**")</f>
        <v>**</v>
      </c>
      <c r="AY3400" s="4">
        <f t="shared" si="2409"/>
        <v>7</v>
      </c>
      <c r="AZ3400" s="16" t="str">
        <f t="shared" si="2410"/>
        <v>SKPDN</v>
      </c>
    </row>
    <row r="3401" spans="2:52" x14ac:dyDescent="0.35">
      <c r="B3401" s="3">
        <f t="shared" si="2411"/>
        <v>96</v>
      </c>
      <c r="C3401" s="1">
        <f t="shared" si="2412"/>
        <v>6635</v>
      </c>
      <c r="D3401" s="2">
        <v>0</v>
      </c>
      <c r="E3401" s="2" t="str">
        <f>_xlfn.XLOOKUP(C3401,Sheet2!$N$3:$N$1000,Sheet2!$O$3:$O$1000,"")</f>
        <v/>
      </c>
      <c r="F3401" s="9" t="str">
        <f t="shared" si="2418"/>
        <v>&lt;NULL&gt;&lt;NULL&gt;</v>
      </c>
      <c r="G3401" s="4" t="str">
        <f t="shared" si="2375"/>
        <v>0</v>
      </c>
      <c r="H3401" s="4">
        <f t="shared" si="2376"/>
        <v>0</v>
      </c>
      <c r="I3401" s="6">
        <f t="shared" si="2377"/>
        <v>0</v>
      </c>
      <c r="J3401" s="6">
        <f t="shared" si="2378"/>
        <v>0</v>
      </c>
      <c r="K3401" s="6">
        <f t="shared" si="2379"/>
        <v>0</v>
      </c>
      <c r="L3401" s="6">
        <f t="shared" si="2380"/>
        <v>0</v>
      </c>
      <c r="M3401" s="6">
        <f t="shared" si="2381"/>
        <v>0</v>
      </c>
      <c r="N3401" s="6">
        <f t="shared" si="2382"/>
        <v>0</v>
      </c>
      <c r="O3401" s="13">
        <f t="shared" si="2383"/>
        <v>0</v>
      </c>
      <c r="P3401" s="4">
        <f t="shared" si="2384"/>
        <v>0</v>
      </c>
      <c r="Q3401" s="4">
        <f t="shared" si="2385"/>
        <v>0</v>
      </c>
      <c r="R3401">
        <f t="shared" si="2386"/>
        <v>0</v>
      </c>
      <c r="S3401" s="4">
        <f t="shared" si="2387"/>
        <v>0</v>
      </c>
      <c r="T3401" s="15">
        <f t="shared" si="2388"/>
        <v>0</v>
      </c>
      <c r="U3401" s="4">
        <f t="shared" si="2389"/>
        <v>0</v>
      </c>
      <c r="V3401" s="4">
        <f t="shared" si="2390"/>
        <v>0</v>
      </c>
      <c r="W3401" s="4">
        <f t="shared" si="2391"/>
        <v>0</v>
      </c>
      <c r="X3401" s="6">
        <f t="shared" si="2392"/>
        <v>0</v>
      </c>
      <c r="Y3401" s="4">
        <f t="shared" si="2393"/>
        <v>0</v>
      </c>
      <c r="Z3401" s="6">
        <f t="shared" si="2394"/>
        <v>0</v>
      </c>
      <c r="AA3401" s="18">
        <f t="shared" si="2395"/>
        <v>0</v>
      </c>
      <c r="AB3401" s="9" t="str">
        <f t="shared" si="2416"/>
        <v>0</v>
      </c>
      <c r="AC3401" s="9" t="str">
        <f>_xlfn.XLOOKUP(R3401,Sheet2!$H$3:$H$258,Sheet2!$I$3:$I$258,"-----")</f>
        <v>0</v>
      </c>
      <c r="AD3401" s="9" t="str">
        <f>_xlfn.XLOOKUP(VALUE(AE3401),Sheet2!$N$3:$N$1000,Sheet2!$O$3:$O$1000,"********")</f>
        <v>********</v>
      </c>
      <c r="AE3401" t="str">
        <f t="shared" si="2413"/>
        <v>6635</v>
      </c>
      <c r="AF3401" s="9" t="str">
        <f>IF(R3401&lt;200,"+"&amp;TEXT(R3401,"0"),"-"&amp;TEXT(_xlfn.XLOOKUP(R3401,Sheet2!$K$3:$K$130,Sheet2!$L$3:$L$130,"-----"),"0"))</f>
        <v>+0</v>
      </c>
      <c r="AG3401" s="9" t="str">
        <f t="shared" si="2396"/>
        <v/>
      </c>
      <c r="AH3401" s="9" t="str">
        <f t="shared" si="2397"/>
        <v>JMP 0</v>
      </c>
      <c r="AI3401" t="str">
        <f t="shared" si="2398"/>
        <v>0,0</v>
      </c>
      <c r="AJ3401" s="16" t="str">
        <f t="shared" si="2399"/>
        <v>0</v>
      </c>
      <c r="AK3401" t="str">
        <f t="shared" si="2400"/>
        <v>COM 0,0</v>
      </c>
      <c r="AL3401" s="4" t="str">
        <f t="shared" si="2401"/>
        <v>COM</v>
      </c>
      <c r="AM3401" s="4" t="str">
        <f t="shared" si="2402"/>
        <v/>
      </c>
      <c r="AN3401" s="4" t="str">
        <f t="shared" si="2403"/>
        <v/>
      </c>
      <c r="AO3401" s="4" t="str">
        <f t="shared" si="2404"/>
        <v/>
      </c>
      <c r="AP3401" s="15" t="str">
        <f t="shared" si="2405"/>
        <v/>
      </c>
      <c r="AQ3401" s="9" t="str">
        <f>_xlfn.XLOOKUP(D3401,Sheet2!$E$3:$E$101,Sheet2!$F$3:$F$101,"******************")</f>
        <v>0</v>
      </c>
      <c r="AR3401" s="33" t="str">
        <f t="shared" si="2414"/>
        <v>NIO 0</v>
      </c>
      <c r="AS3401" s="9" t="str">
        <f t="shared" si="2415"/>
        <v>DOC</v>
      </c>
      <c r="AT3401" s="4">
        <f t="shared" si="2406"/>
        <v>0</v>
      </c>
      <c r="AU3401" s="6">
        <f t="shared" si="2407"/>
        <v>0</v>
      </c>
      <c r="AV3401" s="4" t="str">
        <f t="shared" si="2417"/>
        <v/>
      </c>
      <c r="AW3401" s="4">
        <f t="shared" si="2408"/>
        <v>0</v>
      </c>
      <c r="AX3401" s="4" t="str">
        <f>_xlfn.XLOOKUP(AW3401,Sheet2!$Q$3:$Q$66,Sheet2!$R$3:$R$66,"**")</f>
        <v>0</v>
      </c>
      <c r="AY3401" s="4">
        <f t="shared" si="2409"/>
        <v>0</v>
      </c>
      <c r="AZ3401" s="16" t="str">
        <f t="shared" si="2410"/>
        <v>SKPBN</v>
      </c>
    </row>
    <row r="3402" spans="2:52" x14ac:dyDescent="0.35">
      <c r="B3402" s="3">
        <f t="shared" si="2411"/>
        <v>97</v>
      </c>
      <c r="C3402" s="1">
        <f t="shared" si="2412"/>
        <v>6636</v>
      </c>
      <c r="D3402" s="2">
        <v>2</v>
      </c>
      <c r="E3402" s="2" t="str">
        <f>_xlfn.XLOOKUP(C3402,Sheet2!$N$3:$N$1000,Sheet2!$O$3:$O$1000,"")</f>
        <v/>
      </c>
      <c r="F3402" s="9"/>
      <c r="G3402" s="4" t="str">
        <f t="shared" si="2375"/>
        <v>0</v>
      </c>
      <c r="H3402" s="4">
        <f t="shared" si="2376"/>
        <v>2</v>
      </c>
      <c r="I3402" s="6">
        <f t="shared" si="2377"/>
        <v>0</v>
      </c>
      <c r="J3402" s="6">
        <f t="shared" si="2378"/>
        <v>0</v>
      </c>
      <c r="K3402" s="6">
        <f t="shared" si="2379"/>
        <v>0</v>
      </c>
      <c r="L3402" s="6">
        <f t="shared" si="2380"/>
        <v>0</v>
      </c>
      <c r="M3402" s="6">
        <f t="shared" si="2381"/>
        <v>0</v>
      </c>
      <c r="N3402" s="6">
        <f t="shared" si="2382"/>
        <v>2</v>
      </c>
      <c r="O3402" s="13">
        <f t="shared" si="2383"/>
        <v>0</v>
      </c>
      <c r="P3402" s="4">
        <f t="shared" si="2384"/>
        <v>0</v>
      </c>
      <c r="Q3402" s="4">
        <f t="shared" si="2385"/>
        <v>0</v>
      </c>
      <c r="R3402">
        <f t="shared" si="2386"/>
        <v>2</v>
      </c>
      <c r="S3402" s="4">
        <f t="shared" si="2387"/>
        <v>0</v>
      </c>
      <c r="T3402" s="15">
        <f t="shared" si="2388"/>
        <v>0</v>
      </c>
      <c r="U3402" s="4">
        <f t="shared" si="2389"/>
        <v>0</v>
      </c>
      <c r="V3402" s="4">
        <f t="shared" si="2390"/>
        <v>0</v>
      </c>
      <c r="W3402" s="4">
        <f t="shared" si="2391"/>
        <v>0</v>
      </c>
      <c r="X3402" s="6">
        <f t="shared" si="2392"/>
        <v>0</v>
      </c>
      <c r="Y3402" s="4">
        <f t="shared" si="2393"/>
        <v>0</v>
      </c>
      <c r="Z3402" s="6">
        <f t="shared" si="2394"/>
        <v>0</v>
      </c>
      <c r="AA3402" s="18">
        <f t="shared" si="2395"/>
        <v>2</v>
      </c>
      <c r="AB3402" s="9" t="str">
        <f t="shared" si="2416"/>
        <v>*****</v>
      </c>
      <c r="AC3402" s="9" t="str">
        <f>_xlfn.XLOOKUP(R3402,Sheet2!$H$3:$H$258,Sheet2!$I$3:$I$258,"-----")</f>
        <v>*****</v>
      </c>
      <c r="AD3402" s="9" t="str">
        <f>_xlfn.XLOOKUP(VALUE(AE3402),Sheet2!$N$3:$N$1000,Sheet2!$O$3:$O$1000,"********")</f>
        <v>********</v>
      </c>
      <c r="AE3402" t="str">
        <f t="shared" si="2413"/>
        <v>6640</v>
      </c>
      <c r="AF3402" s="9" t="str">
        <f>IF(R3402&lt;200,"+"&amp;TEXT(R3402,"0"),"-"&amp;TEXT(_xlfn.XLOOKUP(R3402,Sheet2!$K$3:$K$130,Sheet2!$L$3:$L$130,"-----"),"0"))</f>
        <v>+2</v>
      </c>
      <c r="AG3402" s="9" t="str">
        <f t="shared" si="2396"/>
        <v/>
      </c>
      <c r="AH3402" s="9" t="str">
        <f t="shared" si="2397"/>
        <v>JMP *****</v>
      </c>
      <c r="AI3402" t="str">
        <f t="shared" si="2398"/>
        <v>0,*****</v>
      </c>
      <c r="AJ3402" s="16" t="str">
        <f t="shared" si="2399"/>
        <v>*****</v>
      </c>
      <c r="AK3402" t="str">
        <f t="shared" si="2400"/>
        <v>COM 0,0,SZC</v>
      </c>
      <c r="AL3402" s="4" t="str">
        <f t="shared" si="2401"/>
        <v>COM</v>
      </c>
      <c r="AM3402" s="4" t="str">
        <f t="shared" si="2402"/>
        <v/>
      </c>
      <c r="AN3402" s="4" t="str">
        <f t="shared" si="2403"/>
        <v/>
      </c>
      <c r="AO3402" s="4" t="str">
        <f t="shared" si="2404"/>
        <v/>
      </c>
      <c r="AP3402" s="15" t="str">
        <f t="shared" si="2405"/>
        <v>,SZC</v>
      </c>
      <c r="AQ3402" s="9" t="str">
        <f>_xlfn.XLOOKUP(D3402,Sheet2!$E$3:$E$101,Sheet2!$F$3:$F$101,"******************")</f>
        <v>******************</v>
      </c>
      <c r="AR3402" s="33" t="str">
        <f t="shared" si="2414"/>
        <v>NIO MAP0</v>
      </c>
      <c r="AS3402" s="9" t="str">
        <f t="shared" si="2415"/>
        <v>DOC</v>
      </c>
      <c r="AT3402" s="4">
        <f t="shared" si="2406"/>
        <v>0</v>
      </c>
      <c r="AU3402" s="6">
        <f t="shared" si="2407"/>
        <v>0</v>
      </c>
      <c r="AV3402" s="4" t="str">
        <f t="shared" si="2417"/>
        <v/>
      </c>
      <c r="AW3402" s="4">
        <f t="shared" si="2408"/>
        <v>2</v>
      </c>
      <c r="AX3402" s="4" t="str">
        <f>_xlfn.XLOOKUP(AW3402,Sheet2!$Q$3:$Q$66,Sheet2!$R$3:$R$66,"**")</f>
        <v>MAP0</v>
      </c>
      <c r="AY3402" s="4">
        <f t="shared" si="2409"/>
        <v>0</v>
      </c>
      <c r="AZ3402" s="16" t="str">
        <f t="shared" si="2410"/>
        <v>SKPBN</v>
      </c>
    </row>
    <row r="3403" spans="2:52" x14ac:dyDescent="0.35">
      <c r="B3403" s="3">
        <f t="shared" si="2411"/>
        <v>98</v>
      </c>
      <c r="C3403" s="1">
        <f t="shared" si="2412"/>
        <v>6637</v>
      </c>
      <c r="D3403" s="2">
        <v>222</v>
      </c>
      <c r="E3403" s="2" t="str">
        <f>_xlfn.XLOOKUP(C3403,Sheet2!$N$3:$N$1000,Sheet2!$O$3:$O$1000,"")</f>
        <v/>
      </c>
      <c r="F3403" s="9"/>
      <c r="G3403" s="4" t="str">
        <f t="shared" si="2375"/>
        <v>0</v>
      </c>
      <c r="H3403" s="4">
        <f t="shared" si="2376"/>
        <v>222</v>
      </c>
      <c r="I3403" s="6">
        <f t="shared" si="2377"/>
        <v>0</v>
      </c>
      <c r="J3403" s="6">
        <f t="shared" si="2378"/>
        <v>0</v>
      </c>
      <c r="K3403" s="6">
        <f t="shared" si="2379"/>
        <v>0</v>
      </c>
      <c r="L3403" s="6">
        <f t="shared" si="2380"/>
        <v>2</v>
      </c>
      <c r="M3403" s="6">
        <f t="shared" si="2381"/>
        <v>2</v>
      </c>
      <c r="N3403" s="6">
        <f t="shared" si="2382"/>
        <v>2</v>
      </c>
      <c r="O3403" s="13">
        <f t="shared" si="2383"/>
        <v>0</v>
      </c>
      <c r="P3403" s="4">
        <f t="shared" si="2384"/>
        <v>0</v>
      </c>
      <c r="Q3403" s="4">
        <f t="shared" si="2385"/>
        <v>0</v>
      </c>
      <c r="R3403">
        <f t="shared" si="2386"/>
        <v>222</v>
      </c>
      <c r="S3403" s="4">
        <f t="shared" si="2387"/>
        <v>0</v>
      </c>
      <c r="T3403" s="15">
        <f t="shared" si="2388"/>
        <v>0</v>
      </c>
      <c r="U3403" s="4">
        <f t="shared" si="2389"/>
        <v>0</v>
      </c>
      <c r="V3403" s="4">
        <f t="shared" si="2390"/>
        <v>0</v>
      </c>
      <c r="W3403" s="4">
        <f t="shared" si="2391"/>
        <v>0</v>
      </c>
      <c r="X3403" s="6">
        <f t="shared" si="2392"/>
        <v>2</v>
      </c>
      <c r="Y3403" s="4">
        <f t="shared" si="2393"/>
        <v>1</v>
      </c>
      <c r="Z3403" s="6">
        <f t="shared" si="2394"/>
        <v>0</v>
      </c>
      <c r="AA3403" s="18">
        <f t="shared" si="2395"/>
        <v>2</v>
      </c>
      <c r="AB3403" s="9" t="str">
        <f t="shared" si="2416"/>
        <v>BEGIN</v>
      </c>
      <c r="AC3403" s="9" t="str">
        <f>_xlfn.XLOOKUP(R3403,Sheet2!$H$3:$H$258,Sheet2!$I$3:$I$258,"-----")</f>
        <v>BEGIN</v>
      </c>
      <c r="AD3403" s="9" t="str">
        <f>_xlfn.XLOOKUP(VALUE(AE3403),Sheet2!$N$3:$N$1000,Sheet2!$O$3:$O$1000,"********")</f>
        <v>********</v>
      </c>
      <c r="AE3403" t="str">
        <f t="shared" si="2413"/>
        <v>6461</v>
      </c>
      <c r="AF3403" s="9" t="str">
        <f>IF(R3403&lt;200,"+"&amp;TEXT(R3403,"0"),"-"&amp;TEXT(_xlfn.XLOOKUP(R3403,Sheet2!$K$3:$K$130,Sheet2!$L$3:$L$130,"-----"),"0"))</f>
        <v>-156</v>
      </c>
      <c r="AG3403" s="9" t="str">
        <f t="shared" si="2396"/>
        <v/>
      </c>
      <c r="AH3403" s="9" t="str">
        <f t="shared" si="2397"/>
        <v>JMP BEGIN</v>
      </c>
      <c r="AI3403" t="str">
        <f t="shared" si="2398"/>
        <v>0,BEGIN</v>
      </c>
      <c r="AJ3403" s="16" t="str">
        <f t="shared" si="2399"/>
        <v>BEGIN</v>
      </c>
      <c r="AK3403" t="str">
        <f t="shared" si="2400"/>
        <v>COMZR 0,0,SZC</v>
      </c>
      <c r="AL3403" s="4" t="str">
        <f t="shared" si="2401"/>
        <v>COM</v>
      </c>
      <c r="AM3403" s="4" t="str">
        <f t="shared" si="2402"/>
        <v>R</v>
      </c>
      <c r="AN3403" s="4" t="str">
        <f t="shared" si="2403"/>
        <v>Z</v>
      </c>
      <c r="AO3403" s="4" t="str">
        <f t="shared" si="2404"/>
        <v/>
      </c>
      <c r="AP3403" s="15" t="str">
        <f t="shared" si="2405"/>
        <v>,SZC</v>
      </c>
      <c r="AQ3403" s="9" t="str">
        <f>_xlfn.XLOOKUP(D3403,Sheet2!$E$3:$E$101,Sheet2!$F$3:$F$101,"******************")</f>
        <v>******************</v>
      </c>
      <c r="AR3403" s="33" t="str">
        <f t="shared" si="2414"/>
        <v>NIOC MTA</v>
      </c>
      <c r="AS3403" s="9" t="str">
        <f t="shared" si="2415"/>
        <v>DOCC</v>
      </c>
      <c r="AT3403" s="4">
        <f t="shared" si="2406"/>
        <v>0</v>
      </c>
      <c r="AU3403" s="6">
        <f t="shared" si="2407"/>
        <v>2</v>
      </c>
      <c r="AV3403" s="4" t="str">
        <f t="shared" si="2417"/>
        <v>C</v>
      </c>
      <c r="AW3403" s="4">
        <f t="shared" si="2408"/>
        <v>22</v>
      </c>
      <c r="AX3403" s="4" t="str">
        <f>_xlfn.XLOOKUP(AW3403,Sheet2!$Q$3:$Q$66,Sheet2!$R$3:$R$66,"**")</f>
        <v>MTA</v>
      </c>
      <c r="AY3403" s="4">
        <f t="shared" si="2409"/>
        <v>0</v>
      </c>
      <c r="AZ3403" s="16" t="str">
        <f t="shared" si="2410"/>
        <v>SKPDN</v>
      </c>
    </row>
    <row r="3404" spans="2:52" x14ac:dyDescent="0.35">
      <c r="B3404" s="3">
        <f t="shared" si="2411"/>
        <v>99</v>
      </c>
      <c r="C3404" s="1">
        <f t="shared" si="2412"/>
        <v>6640</v>
      </c>
      <c r="D3404" s="2">
        <v>1</v>
      </c>
      <c r="E3404" s="2" t="str">
        <f>_xlfn.XLOOKUP(C3404,Sheet2!$N$3:$N$1000,Sheet2!$O$3:$O$1000,"")</f>
        <v/>
      </c>
      <c r="F3404" s="9"/>
      <c r="G3404" s="4" t="str">
        <f t="shared" si="2375"/>
        <v>0</v>
      </c>
      <c r="H3404" s="4">
        <f t="shared" si="2376"/>
        <v>1</v>
      </c>
      <c r="I3404" s="6">
        <f t="shared" si="2377"/>
        <v>0</v>
      </c>
      <c r="J3404" s="6">
        <f t="shared" si="2378"/>
        <v>0</v>
      </c>
      <c r="K3404" s="6">
        <f t="shared" si="2379"/>
        <v>0</v>
      </c>
      <c r="L3404" s="6">
        <f t="shared" si="2380"/>
        <v>0</v>
      </c>
      <c r="M3404" s="6">
        <f t="shared" si="2381"/>
        <v>0</v>
      </c>
      <c r="N3404" s="6">
        <f t="shared" si="2382"/>
        <v>1</v>
      </c>
      <c r="O3404" s="13">
        <f t="shared" si="2383"/>
        <v>0</v>
      </c>
      <c r="P3404" s="4">
        <f t="shared" si="2384"/>
        <v>0</v>
      </c>
      <c r="Q3404" s="4">
        <f t="shared" si="2385"/>
        <v>0</v>
      </c>
      <c r="R3404">
        <f t="shared" si="2386"/>
        <v>1</v>
      </c>
      <c r="S3404" s="4">
        <f t="shared" si="2387"/>
        <v>0</v>
      </c>
      <c r="T3404" s="15">
        <f t="shared" si="2388"/>
        <v>0</v>
      </c>
      <c r="U3404" s="4">
        <f t="shared" si="2389"/>
        <v>0</v>
      </c>
      <c r="V3404" s="4">
        <f t="shared" si="2390"/>
        <v>0</v>
      </c>
      <c r="W3404" s="4">
        <f t="shared" si="2391"/>
        <v>0</v>
      </c>
      <c r="X3404" s="6">
        <f t="shared" si="2392"/>
        <v>0</v>
      </c>
      <c r="Y3404" s="4">
        <f t="shared" si="2393"/>
        <v>0</v>
      </c>
      <c r="Z3404" s="6">
        <f t="shared" si="2394"/>
        <v>0</v>
      </c>
      <c r="AA3404" s="18">
        <f t="shared" si="2395"/>
        <v>1</v>
      </c>
      <c r="AB3404" s="9" t="str">
        <f t="shared" si="2416"/>
        <v>1</v>
      </c>
      <c r="AC3404" s="9" t="str">
        <f>_xlfn.XLOOKUP(R3404,Sheet2!$H$3:$H$258,Sheet2!$I$3:$I$258,"-----")</f>
        <v>1</v>
      </c>
      <c r="AD3404" s="9" t="str">
        <f>_xlfn.XLOOKUP(VALUE(AE3404),Sheet2!$N$3:$N$1000,Sheet2!$O$3:$O$1000,"********")</f>
        <v>********</v>
      </c>
      <c r="AE3404" t="str">
        <f t="shared" si="2413"/>
        <v>6641</v>
      </c>
      <c r="AF3404" s="9" t="str">
        <f>IF(R3404&lt;200,"+"&amp;TEXT(R3404,"0"),"-"&amp;TEXT(_xlfn.XLOOKUP(R3404,Sheet2!$K$3:$K$130,Sheet2!$L$3:$L$130,"-----"),"0"))</f>
        <v>+1</v>
      </c>
      <c r="AG3404" s="9" t="str">
        <f t="shared" si="2396"/>
        <v/>
      </c>
      <c r="AH3404" s="9" t="str">
        <f t="shared" si="2397"/>
        <v>JMP 1</v>
      </c>
      <c r="AI3404" t="str">
        <f t="shared" si="2398"/>
        <v>0,1</v>
      </c>
      <c r="AJ3404" s="16" t="str">
        <f t="shared" si="2399"/>
        <v>1</v>
      </c>
      <c r="AK3404" t="str">
        <f t="shared" si="2400"/>
        <v>COM 0,0,SKP</v>
      </c>
      <c r="AL3404" s="4" t="str">
        <f t="shared" si="2401"/>
        <v>COM</v>
      </c>
      <c r="AM3404" s="4" t="str">
        <f t="shared" si="2402"/>
        <v/>
      </c>
      <c r="AN3404" s="4" t="str">
        <f t="shared" si="2403"/>
        <v/>
      </c>
      <c r="AO3404" s="4" t="str">
        <f t="shared" si="2404"/>
        <v/>
      </c>
      <c r="AP3404" s="15" t="str">
        <f t="shared" si="2405"/>
        <v>,SKP</v>
      </c>
      <c r="AQ3404" s="9" t="str">
        <f>_xlfn.XLOOKUP(D3404,Sheet2!$E$3:$E$101,Sheet2!$F$3:$F$101,"******************")</f>
        <v>******************</v>
      </c>
      <c r="AR3404" s="33" t="str">
        <f t="shared" si="2414"/>
        <v>NIO MDV</v>
      </c>
      <c r="AS3404" s="9" t="str">
        <f t="shared" si="2415"/>
        <v>DOC</v>
      </c>
      <c r="AT3404" s="4">
        <f t="shared" si="2406"/>
        <v>0</v>
      </c>
      <c r="AU3404" s="6">
        <f t="shared" si="2407"/>
        <v>0</v>
      </c>
      <c r="AV3404" s="4" t="str">
        <f t="shared" si="2417"/>
        <v/>
      </c>
      <c r="AW3404" s="4">
        <f t="shared" si="2408"/>
        <v>1</v>
      </c>
      <c r="AX3404" s="4" t="str">
        <f>_xlfn.XLOOKUP(AW3404,Sheet2!$Q$3:$Q$66,Sheet2!$R$3:$R$66,"**")</f>
        <v>MDV</v>
      </c>
      <c r="AY3404" s="4">
        <f t="shared" si="2409"/>
        <v>0</v>
      </c>
      <c r="AZ3404" s="16" t="str">
        <f t="shared" si="2410"/>
        <v>SKPBN</v>
      </c>
    </row>
    <row r="3405" spans="2:52" x14ac:dyDescent="0.35">
      <c r="B3405" s="3">
        <f t="shared" si="2411"/>
        <v>100</v>
      </c>
      <c r="C3405" s="1">
        <f t="shared" si="2412"/>
        <v>6641</v>
      </c>
      <c r="D3405" s="2">
        <v>0</v>
      </c>
      <c r="E3405" s="2" t="str">
        <f>_xlfn.XLOOKUP(C3405,Sheet2!$N$3:$N$1000,Sheet2!$O$3:$O$1000,"")</f>
        <v/>
      </c>
      <c r="F3405" s="9"/>
      <c r="G3405" s="4" t="str">
        <f t="shared" si="2375"/>
        <v>0</v>
      </c>
      <c r="H3405" s="4">
        <f t="shared" si="2376"/>
        <v>0</v>
      </c>
      <c r="I3405" s="6">
        <f t="shared" si="2377"/>
        <v>0</v>
      </c>
      <c r="J3405" s="6">
        <f t="shared" si="2378"/>
        <v>0</v>
      </c>
      <c r="K3405" s="6">
        <f t="shared" si="2379"/>
        <v>0</v>
      </c>
      <c r="L3405" s="6">
        <f t="shared" si="2380"/>
        <v>0</v>
      </c>
      <c r="M3405" s="6">
        <f t="shared" si="2381"/>
        <v>0</v>
      </c>
      <c r="N3405" s="6">
        <f t="shared" si="2382"/>
        <v>0</v>
      </c>
      <c r="O3405" s="13">
        <f t="shared" si="2383"/>
        <v>0</v>
      </c>
      <c r="P3405" s="4">
        <f t="shared" si="2384"/>
        <v>0</v>
      </c>
      <c r="Q3405" s="4">
        <f t="shared" si="2385"/>
        <v>0</v>
      </c>
      <c r="R3405">
        <f t="shared" si="2386"/>
        <v>0</v>
      </c>
      <c r="S3405" s="4">
        <f t="shared" si="2387"/>
        <v>0</v>
      </c>
      <c r="T3405" s="15">
        <f t="shared" si="2388"/>
        <v>0</v>
      </c>
      <c r="U3405" s="4">
        <f t="shared" si="2389"/>
        <v>0</v>
      </c>
      <c r="V3405" s="4">
        <f t="shared" si="2390"/>
        <v>0</v>
      </c>
      <c r="W3405" s="4">
        <f t="shared" si="2391"/>
        <v>0</v>
      </c>
      <c r="X3405" s="6">
        <f t="shared" si="2392"/>
        <v>0</v>
      </c>
      <c r="Y3405" s="4">
        <f t="shared" si="2393"/>
        <v>0</v>
      </c>
      <c r="Z3405" s="6">
        <f t="shared" si="2394"/>
        <v>0</v>
      </c>
      <c r="AA3405" s="18">
        <f t="shared" si="2395"/>
        <v>0</v>
      </c>
      <c r="AB3405" s="9" t="str">
        <f t="shared" si="2416"/>
        <v>0</v>
      </c>
      <c r="AC3405" s="9" t="str">
        <f>_xlfn.XLOOKUP(R3405,Sheet2!$H$3:$H$258,Sheet2!$I$3:$I$258,"-----")</f>
        <v>0</v>
      </c>
      <c r="AD3405" s="9" t="str">
        <f>_xlfn.XLOOKUP(VALUE(AE3405),Sheet2!$N$3:$N$1000,Sheet2!$O$3:$O$1000,"********")</f>
        <v>********</v>
      </c>
      <c r="AE3405" t="str">
        <f t="shared" si="2413"/>
        <v>6641</v>
      </c>
      <c r="AF3405" s="9" t="str">
        <f>IF(R3405&lt;200,"+"&amp;TEXT(R3405,"0"),"-"&amp;TEXT(_xlfn.XLOOKUP(R3405,Sheet2!$K$3:$K$130,Sheet2!$L$3:$L$130,"-----"),"0"))</f>
        <v>+0</v>
      </c>
      <c r="AG3405" s="9" t="str">
        <f t="shared" si="2396"/>
        <v/>
      </c>
      <c r="AH3405" s="9" t="str">
        <f t="shared" si="2397"/>
        <v>JMP 0</v>
      </c>
      <c r="AI3405" t="str">
        <f t="shared" si="2398"/>
        <v>0,0</v>
      </c>
      <c r="AJ3405" s="16" t="str">
        <f t="shared" si="2399"/>
        <v>0</v>
      </c>
      <c r="AK3405" t="str">
        <f t="shared" si="2400"/>
        <v>COM 0,0</v>
      </c>
      <c r="AL3405" s="4" t="str">
        <f t="shared" si="2401"/>
        <v>COM</v>
      </c>
      <c r="AM3405" s="4" t="str">
        <f t="shared" si="2402"/>
        <v/>
      </c>
      <c r="AN3405" s="4" t="str">
        <f t="shared" si="2403"/>
        <v/>
      </c>
      <c r="AO3405" s="4" t="str">
        <f t="shared" si="2404"/>
        <v/>
      </c>
      <c r="AP3405" s="15" t="str">
        <f t="shared" si="2405"/>
        <v/>
      </c>
      <c r="AQ3405" s="9" t="str">
        <f>_xlfn.XLOOKUP(D3405,Sheet2!$E$3:$E$101,Sheet2!$F$3:$F$101,"******************")</f>
        <v>0</v>
      </c>
      <c r="AR3405" s="33" t="str">
        <f t="shared" si="2414"/>
        <v>NIO 0</v>
      </c>
      <c r="AS3405" s="9" t="str">
        <f t="shared" si="2415"/>
        <v>DOC</v>
      </c>
      <c r="AT3405" s="4">
        <f t="shared" si="2406"/>
        <v>0</v>
      </c>
      <c r="AU3405" s="6">
        <f t="shared" si="2407"/>
        <v>0</v>
      </c>
      <c r="AV3405" s="4" t="str">
        <f t="shared" si="2417"/>
        <v/>
      </c>
      <c r="AW3405" s="4">
        <f t="shared" si="2408"/>
        <v>0</v>
      </c>
      <c r="AX3405" s="4" t="str">
        <f>_xlfn.XLOOKUP(AW3405,Sheet2!$Q$3:$Q$66,Sheet2!$R$3:$R$66,"**")</f>
        <v>0</v>
      </c>
      <c r="AY3405" s="4">
        <f t="shared" si="2409"/>
        <v>0</v>
      </c>
      <c r="AZ3405" s="16" t="str">
        <f t="shared" si="2410"/>
        <v>SKPBN</v>
      </c>
    </row>
    <row r="3406" spans="2:52" x14ac:dyDescent="0.35">
      <c r="B3406" s="3">
        <f t="shared" si="2411"/>
        <v>101</v>
      </c>
      <c r="C3406" s="1">
        <f t="shared" si="2412"/>
        <v>6642</v>
      </c>
      <c r="D3406" s="2">
        <v>0</v>
      </c>
      <c r="E3406" s="2" t="str">
        <f>_xlfn.XLOOKUP(C3406,Sheet2!$N$3:$N$1000,Sheet2!$O$3:$O$1000,"")</f>
        <v/>
      </c>
      <c r="F3406" s="9"/>
      <c r="G3406" s="4" t="str">
        <f t="shared" si="2375"/>
        <v>0</v>
      </c>
      <c r="H3406" s="4">
        <f t="shared" si="2376"/>
        <v>0</v>
      </c>
      <c r="I3406" s="6">
        <f t="shared" si="2377"/>
        <v>0</v>
      </c>
      <c r="J3406" s="6">
        <f t="shared" si="2378"/>
        <v>0</v>
      </c>
      <c r="K3406" s="6">
        <f t="shared" si="2379"/>
        <v>0</v>
      </c>
      <c r="L3406" s="6">
        <f t="shared" si="2380"/>
        <v>0</v>
      </c>
      <c r="M3406" s="6">
        <f t="shared" si="2381"/>
        <v>0</v>
      </c>
      <c r="N3406" s="6">
        <f t="shared" si="2382"/>
        <v>0</v>
      </c>
      <c r="O3406" s="13">
        <f t="shared" si="2383"/>
        <v>0</v>
      </c>
      <c r="P3406" s="4">
        <f t="shared" si="2384"/>
        <v>0</v>
      </c>
      <c r="Q3406" s="4">
        <f t="shared" si="2385"/>
        <v>0</v>
      </c>
      <c r="R3406">
        <f t="shared" si="2386"/>
        <v>0</v>
      </c>
      <c r="S3406" s="4">
        <f t="shared" si="2387"/>
        <v>0</v>
      </c>
      <c r="T3406" s="15">
        <f t="shared" si="2388"/>
        <v>0</v>
      </c>
      <c r="U3406" s="4">
        <f t="shared" si="2389"/>
        <v>0</v>
      </c>
      <c r="V3406" s="4">
        <f t="shared" si="2390"/>
        <v>0</v>
      </c>
      <c r="W3406" s="4">
        <f t="shared" si="2391"/>
        <v>0</v>
      </c>
      <c r="X3406" s="6">
        <f t="shared" si="2392"/>
        <v>0</v>
      </c>
      <c r="Y3406" s="4">
        <f t="shared" si="2393"/>
        <v>0</v>
      </c>
      <c r="Z3406" s="6">
        <f t="shared" si="2394"/>
        <v>0</v>
      </c>
      <c r="AA3406" s="18">
        <f t="shared" si="2395"/>
        <v>0</v>
      </c>
      <c r="AB3406" s="9" t="str">
        <f t="shared" si="2416"/>
        <v>0</v>
      </c>
      <c r="AC3406" s="9" t="str">
        <f>_xlfn.XLOOKUP(R3406,Sheet2!$H$3:$H$258,Sheet2!$I$3:$I$258,"-----")</f>
        <v>0</v>
      </c>
      <c r="AD3406" s="9" t="str">
        <f>_xlfn.XLOOKUP(VALUE(AE3406),Sheet2!$N$3:$N$1000,Sheet2!$O$3:$O$1000,"********")</f>
        <v>********</v>
      </c>
      <c r="AE3406" t="str">
        <f t="shared" si="2413"/>
        <v>6642</v>
      </c>
      <c r="AF3406" s="9" t="str">
        <f>IF(R3406&lt;200,"+"&amp;TEXT(R3406,"0"),"-"&amp;TEXT(_xlfn.XLOOKUP(R3406,Sheet2!$K$3:$K$130,Sheet2!$L$3:$L$130,"-----"),"0"))</f>
        <v>+0</v>
      </c>
      <c r="AG3406" s="9" t="str">
        <f t="shared" si="2396"/>
        <v/>
      </c>
      <c r="AH3406" s="9" t="str">
        <f t="shared" si="2397"/>
        <v>JMP 0</v>
      </c>
      <c r="AI3406" t="str">
        <f t="shared" si="2398"/>
        <v>0,0</v>
      </c>
      <c r="AJ3406" s="16" t="str">
        <f t="shared" si="2399"/>
        <v>0</v>
      </c>
      <c r="AK3406" t="str">
        <f t="shared" si="2400"/>
        <v>COM 0,0</v>
      </c>
      <c r="AL3406" s="4" t="str">
        <f t="shared" si="2401"/>
        <v>COM</v>
      </c>
      <c r="AM3406" s="4" t="str">
        <f t="shared" si="2402"/>
        <v/>
      </c>
      <c r="AN3406" s="4" t="str">
        <f t="shared" si="2403"/>
        <v/>
      </c>
      <c r="AO3406" s="4" t="str">
        <f t="shared" si="2404"/>
        <v/>
      </c>
      <c r="AP3406" s="15" t="str">
        <f t="shared" si="2405"/>
        <v/>
      </c>
      <c r="AQ3406" s="9" t="str">
        <f>_xlfn.XLOOKUP(D3406,Sheet2!$E$3:$E$101,Sheet2!$F$3:$F$101,"******************")</f>
        <v>0</v>
      </c>
      <c r="AR3406" s="33" t="str">
        <f t="shared" si="2414"/>
        <v>NIO 0</v>
      </c>
      <c r="AS3406" s="9" t="str">
        <f t="shared" si="2415"/>
        <v>DOC</v>
      </c>
      <c r="AT3406" s="4">
        <f t="shared" si="2406"/>
        <v>0</v>
      </c>
      <c r="AU3406" s="6">
        <f t="shared" si="2407"/>
        <v>0</v>
      </c>
      <c r="AV3406" s="4" t="str">
        <f t="shared" si="2417"/>
        <v/>
      </c>
      <c r="AW3406" s="4">
        <f t="shared" si="2408"/>
        <v>0</v>
      </c>
      <c r="AX3406" s="4" t="str">
        <f>_xlfn.XLOOKUP(AW3406,Sheet2!$Q$3:$Q$66,Sheet2!$R$3:$R$66,"**")</f>
        <v>0</v>
      </c>
      <c r="AY3406" s="4">
        <f t="shared" si="2409"/>
        <v>0</v>
      </c>
      <c r="AZ3406" s="16" t="str">
        <f t="shared" si="2410"/>
        <v>SKPBN</v>
      </c>
    </row>
    <row r="3407" spans="2:52" x14ac:dyDescent="0.35">
      <c r="B3407" s="3">
        <f t="shared" si="2411"/>
        <v>102</v>
      </c>
      <c r="C3407" s="1">
        <f t="shared" si="2412"/>
        <v>6643</v>
      </c>
      <c r="D3407" s="2">
        <v>0</v>
      </c>
      <c r="E3407" s="2" t="str">
        <f>_xlfn.XLOOKUP(C3407,Sheet2!$N$3:$N$1000,Sheet2!$O$3:$O$1000,"")</f>
        <v/>
      </c>
      <c r="F3407" s="9"/>
      <c r="G3407" s="4" t="str">
        <f t="shared" si="2375"/>
        <v>0</v>
      </c>
      <c r="H3407" s="4">
        <f t="shared" si="2376"/>
        <v>0</v>
      </c>
      <c r="I3407" s="6">
        <f t="shared" si="2377"/>
        <v>0</v>
      </c>
      <c r="J3407" s="6">
        <f t="shared" si="2378"/>
        <v>0</v>
      </c>
      <c r="K3407" s="6">
        <f t="shared" si="2379"/>
        <v>0</v>
      </c>
      <c r="L3407" s="6">
        <f t="shared" si="2380"/>
        <v>0</v>
      </c>
      <c r="M3407" s="6">
        <f t="shared" si="2381"/>
        <v>0</v>
      </c>
      <c r="N3407" s="6">
        <f t="shared" si="2382"/>
        <v>0</v>
      </c>
      <c r="O3407" s="13">
        <f t="shared" si="2383"/>
        <v>0</v>
      </c>
      <c r="P3407" s="4">
        <f t="shared" si="2384"/>
        <v>0</v>
      </c>
      <c r="Q3407" s="4">
        <f t="shared" si="2385"/>
        <v>0</v>
      </c>
      <c r="R3407">
        <f t="shared" si="2386"/>
        <v>0</v>
      </c>
      <c r="S3407" s="4">
        <f t="shared" si="2387"/>
        <v>0</v>
      </c>
      <c r="T3407" s="15">
        <f t="shared" si="2388"/>
        <v>0</v>
      </c>
      <c r="U3407" s="4">
        <f t="shared" si="2389"/>
        <v>0</v>
      </c>
      <c r="V3407" s="4">
        <f t="shared" si="2390"/>
        <v>0</v>
      </c>
      <c r="W3407" s="4">
        <f t="shared" si="2391"/>
        <v>0</v>
      </c>
      <c r="X3407" s="6">
        <f t="shared" si="2392"/>
        <v>0</v>
      </c>
      <c r="Y3407" s="4">
        <f t="shared" si="2393"/>
        <v>0</v>
      </c>
      <c r="Z3407" s="6">
        <f t="shared" si="2394"/>
        <v>0</v>
      </c>
      <c r="AA3407" s="18">
        <f t="shared" si="2395"/>
        <v>0</v>
      </c>
      <c r="AB3407" s="9" t="str">
        <f t="shared" si="2416"/>
        <v>0</v>
      </c>
      <c r="AC3407" s="9" t="str">
        <f>_xlfn.XLOOKUP(R3407,Sheet2!$H$3:$H$258,Sheet2!$I$3:$I$258,"-----")</f>
        <v>0</v>
      </c>
      <c r="AD3407" s="9" t="str">
        <f>_xlfn.XLOOKUP(VALUE(AE3407),Sheet2!$N$3:$N$1000,Sheet2!$O$3:$O$1000,"********")</f>
        <v>********</v>
      </c>
      <c r="AE3407" t="str">
        <f t="shared" si="2413"/>
        <v>6643</v>
      </c>
      <c r="AF3407" s="9" t="str">
        <f>IF(R3407&lt;200,"+"&amp;TEXT(R3407,"0"),"-"&amp;TEXT(_xlfn.XLOOKUP(R3407,Sheet2!$K$3:$K$130,Sheet2!$L$3:$L$130,"-----"),"0"))</f>
        <v>+0</v>
      </c>
      <c r="AG3407" s="9" t="str">
        <f t="shared" si="2396"/>
        <v/>
      </c>
      <c r="AH3407" s="9" t="str">
        <f t="shared" si="2397"/>
        <v>JMP 0</v>
      </c>
      <c r="AI3407" t="str">
        <f t="shared" si="2398"/>
        <v>0,0</v>
      </c>
      <c r="AJ3407" s="16" t="str">
        <f t="shared" si="2399"/>
        <v>0</v>
      </c>
      <c r="AK3407" t="str">
        <f t="shared" si="2400"/>
        <v>COM 0,0</v>
      </c>
      <c r="AL3407" s="4" t="str">
        <f t="shared" si="2401"/>
        <v>COM</v>
      </c>
      <c r="AM3407" s="4" t="str">
        <f t="shared" si="2402"/>
        <v/>
      </c>
      <c r="AN3407" s="4" t="str">
        <f t="shared" si="2403"/>
        <v/>
      </c>
      <c r="AO3407" s="4" t="str">
        <f t="shared" si="2404"/>
        <v/>
      </c>
      <c r="AP3407" s="15" t="str">
        <f t="shared" si="2405"/>
        <v/>
      </c>
      <c r="AQ3407" s="9" t="str">
        <f>_xlfn.XLOOKUP(D3407,Sheet2!$E$3:$E$101,Sheet2!$F$3:$F$101,"******************")</f>
        <v>0</v>
      </c>
      <c r="AR3407" s="33" t="str">
        <f t="shared" si="2414"/>
        <v>NIO 0</v>
      </c>
      <c r="AS3407" s="9" t="str">
        <f t="shared" si="2415"/>
        <v>DOC</v>
      </c>
      <c r="AT3407" s="4">
        <f t="shared" si="2406"/>
        <v>0</v>
      </c>
      <c r="AU3407" s="6">
        <f t="shared" si="2407"/>
        <v>0</v>
      </c>
      <c r="AV3407" s="4" t="str">
        <f t="shared" si="2417"/>
        <v/>
      </c>
      <c r="AW3407" s="4">
        <f t="shared" si="2408"/>
        <v>0</v>
      </c>
      <c r="AX3407" s="4" t="str">
        <f>_xlfn.XLOOKUP(AW3407,Sheet2!$Q$3:$Q$66,Sheet2!$R$3:$R$66,"**")</f>
        <v>0</v>
      </c>
      <c r="AY3407" s="4">
        <f t="shared" si="2409"/>
        <v>0</v>
      </c>
      <c r="AZ3407" s="16" t="str">
        <f t="shared" si="2410"/>
        <v>SKPBN</v>
      </c>
    </row>
    <row r="3408" spans="2:52" x14ac:dyDescent="0.35">
      <c r="B3408" s="3">
        <f t="shared" si="2411"/>
        <v>103</v>
      </c>
      <c r="C3408" s="1">
        <f t="shared" si="2412"/>
        <v>6644</v>
      </c>
      <c r="D3408" s="2">
        <v>0</v>
      </c>
      <c r="E3408" s="2" t="str">
        <f>_xlfn.XLOOKUP(C3408,Sheet2!$N$3:$N$1000,Sheet2!$O$3:$O$1000,"")</f>
        <v/>
      </c>
      <c r="F3408" s="9"/>
      <c r="G3408" s="4" t="str">
        <f t="shared" si="2375"/>
        <v>0</v>
      </c>
      <c r="H3408" s="4">
        <f t="shared" si="2376"/>
        <v>0</v>
      </c>
      <c r="I3408" s="6">
        <f t="shared" si="2377"/>
        <v>0</v>
      </c>
      <c r="J3408" s="6">
        <f t="shared" si="2378"/>
        <v>0</v>
      </c>
      <c r="K3408" s="6">
        <f t="shared" si="2379"/>
        <v>0</v>
      </c>
      <c r="L3408" s="6">
        <f t="shared" si="2380"/>
        <v>0</v>
      </c>
      <c r="M3408" s="6">
        <f t="shared" si="2381"/>
        <v>0</v>
      </c>
      <c r="N3408" s="6">
        <f t="shared" si="2382"/>
        <v>0</v>
      </c>
      <c r="O3408" s="13">
        <f t="shared" si="2383"/>
        <v>0</v>
      </c>
      <c r="P3408" s="4">
        <f t="shared" si="2384"/>
        <v>0</v>
      </c>
      <c r="Q3408" s="4">
        <f t="shared" si="2385"/>
        <v>0</v>
      </c>
      <c r="R3408">
        <f t="shared" si="2386"/>
        <v>0</v>
      </c>
      <c r="S3408" s="4">
        <f t="shared" si="2387"/>
        <v>0</v>
      </c>
      <c r="T3408" s="15">
        <f t="shared" si="2388"/>
        <v>0</v>
      </c>
      <c r="U3408" s="4">
        <f t="shared" si="2389"/>
        <v>0</v>
      </c>
      <c r="V3408" s="4">
        <f t="shared" si="2390"/>
        <v>0</v>
      </c>
      <c r="W3408" s="4">
        <f t="shared" si="2391"/>
        <v>0</v>
      </c>
      <c r="X3408" s="6">
        <f t="shared" si="2392"/>
        <v>0</v>
      </c>
      <c r="Y3408" s="4">
        <f t="shared" si="2393"/>
        <v>0</v>
      </c>
      <c r="Z3408" s="6">
        <f t="shared" si="2394"/>
        <v>0</v>
      </c>
      <c r="AA3408" s="18">
        <f t="shared" si="2395"/>
        <v>0</v>
      </c>
      <c r="AB3408" s="9" t="str">
        <f t="shared" si="2416"/>
        <v>0</v>
      </c>
      <c r="AC3408" s="9" t="str">
        <f>_xlfn.XLOOKUP(R3408,Sheet2!$H$3:$H$258,Sheet2!$I$3:$I$258,"-----")</f>
        <v>0</v>
      </c>
      <c r="AD3408" s="9" t="str">
        <f>_xlfn.XLOOKUP(VALUE(AE3408),Sheet2!$N$3:$N$1000,Sheet2!$O$3:$O$1000,"********")</f>
        <v>********</v>
      </c>
      <c r="AE3408" t="str">
        <f t="shared" si="2413"/>
        <v>6644</v>
      </c>
      <c r="AF3408" s="9" t="str">
        <f>IF(R3408&lt;200,"+"&amp;TEXT(R3408,"0"),"-"&amp;TEXT(_xlfn.XLOOKUP(R3408,Sheet2!$K$3:$K$130,Sheet2!$L$3:$L$130,"-----"),"0"))</f>
        <v>+0</v>
      </c>
      <c r="AG3408" s="9" t="str">
        <f t="shared" si="2396"/>
        <v/>
      </c>
      <c r="AH3408" s="9" t="str">
        <f t="shared" si="2397"/>
        <v>JMP 0</v>
      </c>
      <c r="AI3408" t="str">
        <f t="shared" si="2398"/>
        <v>0,0</v>
      </c>
      <c r="AJ3408" s="16" t="str">
        <f t="shared" si="2399"/>
        <v>0</v>
      </c>
      <c r="AK3408" t="str">
        <f t="shared" si="2400"/>
        <v>COM 0,0</v>
      </c>
      <c r="AL3408" s="4" t="str">
        <f t="shared" si="2401"/>
        <v>COM</v>
      </c>
      <c r="AM3408" s="4" t="str">
        <f t="shared" si="2402"/>
        <v/>
      </c>
      <c r="AN3408" s="4" t="str">
        <f t="shared" si="2403"/>
        <v/>
      </c>
      <c r="AO3408" s="4" t="str">
        <f t="shared" si="2404"/>
        <v/>
      </c>
      <c r="AP3408" s="15" t="str">
        <f t="shared" si="2405"/>
        <v/>
      </c>
      <c r="AQ3408" s="9" t="str">
        <f>_xlfn.XLOOKUP(D3408,Sheet2!$E$3:$E$101,Sheet2!$F$3:$F$101,"******************")</f>
        <v>0</v>
      </c>
      <c r="AR3408" s="33" t="str">
        <f t="shared" si="2414"/>
        <v>NIO 0</v>
      </c>
      <c r="AS3408" s="9" t="str">
        <f t="shared" si="2415"/>
        <v>DOC</v>
      </c>
      <c r="AT3408" s="4">
        <f t="shared" si="2406"/>
        <v>0</v>
      </c>
      <c r="AU3408" s="6">
        <f t="shared" si="2407"/>
        <v>0</v>
      </c>
      <c r="AV3408" s="4" t="str">
        <f t="shared" si="2417"/>
        <v/>
      </c>
      <c r="AW3408" s="4">
        <f t="shared" si="2408"/>
        <v>0</v>
      </c>
      <c r="AX3408" s="4" t="str">
        <f>_xlfn.XLOOKUP(AW3408,Sheet2!$Q$3:$Q$66,Sheet2!$R$3:$R$66,"**")</f>
        <v>0</v>
      </c>
      <c r="AY3408" s="4">
        <f t="shared" si="2409"/>
        <v>0</v>
      </c>
      <c r="AZ3408" s="16" t="str">
        <f t="shared" si="2410"/>
        <v>SKPBN</v>
      </c>
    </row>
    <row r="3409" spans="1:52" x14ac:dyDescent="0.35">
      <c r="A3409" s="1">
        <f>OCT2DEC(C3409)</f>
        <v>3493</v>
      </c>
      <c r="B3409" s="3">
        <f t="shared" si="2411"/>
        <v>104</v>
      </c>
      <c r="C3409" s="1">
        <f t="shared" si="2412"/>
        <v>6645</v>
      </c>
      <c r="D3409" s="2">
        <v>100033</v>
      </c>
      <c r="E3409" s="2" t="str">
        <f>_xlfn.XLOOKUP(C3409,Sheet2!$N$3:$N$1000,Sheet2!$O$3:$O$1000,"")</f>
        <v/>
      </c>
      <c r="F3409" s="9"/>
      <c r="G3409" s="4" t="str">
        <f t="shared" si="2375"/>
        <v>200</v>
      </c>
      <c r="H3409" s="4">
        <f t="shared" si="2376"/>
        <v>33</v>
      </c>
      <c r="I3409" s="6">
        <f t="shared" si="2377"/>
        <v>1</v>
      </c>
      <c r="J3409" s="6">
        <f t="shared" si="2378"/>
        <v>0</v>
      </c>
      <c r="K3409" s="6">
        <f t="shared" si="2379"/>
        <v>0</v>
      </c>
      <c r="L3409" s="6">
        <f t="shared" si="2380"/>
        <v>0</v>
      </c>
      <c r="M3409" s="6">
        <f t="shared" si="2381"/>
        <v>3</v>
      </c>
      <c r="N3409" s="6">
        <f t="shared" si="2382"/>
        <v>3</v>
      </c>
      <c r="O3409" s="13">
        <f t="shared" si="2383"/>
        <v>16</v>
      </c>
      <c r="P3409" s="4">
        <f t="shared" si="2384"/>
        <v>4</v>
      </c>
      <c r="Q3409" s="4">
        <f t="shared" si="2385"/>
        <v>0</v>
      </c>
      <c r="R3409">
        <f t="shared" si="2386"/>
        <v>33</v>
      </c>
      <c r="S3409" s="4">
        <f t="shared" si="2387"/>
        <v>0</v>
      </c>
      <c r="T3409" s="15">
        <f t="shared" si="2388"/>
        <v>0</v>
      </c>
      <c r="U3409" s="4">
        <f t="shared" si="2389"/>
        <v>0</v>
      </c>
      <c r="V3409" s="4">
        <f t="shared" si="2390"/>
        <v>0</v>
      </c>
      <c r="W3409" s="4">
        <f t="shared" si="2391"/>
        <v>0</v>
      </c>
      <c r="X3409" s="6">
        <f t="shared" si="2392"/>
        <v>0</v>
      </c>
      <c r="Y3409" s="4">
        <f t="shared" si="2393"/>
        <v>1</v>
      </c>
      <c r="Z3409" s="6">
        <f t="shared" si="2394"/>
        <v>1</v>
      </c>
      <c r="AA3409" s="18">
        <f t="shared" si="2395"/>
        <v>3</v>
      </c>
      <c r="AB3409" s="9" t="str">
        <f t="shared" si="2416"/>
        <v>*****</v>
      </c>
      <c r="AC3409" s="9" t="str">
        <f>_xlfn.XLOOKUP(R3409,Sheet2!$H$3:$H$258,Sheet2!$I$3:$I$258,"-----")</f>
        <v>*****</v>
      </c>
      <c r="AD3409" s="9" t="str">
        <f>_xlfn.XLOOKUP(VALUE(AE3409),Sheet2!$N$3:$N$1000,Sheet2!$O$3:$O$1000,"********")</f>
        <v>********</v>
      </c>
      <c r="AE3409" t="str">
        <f t="shared" si="2413"/>
        <v>6700</v>
      </c>
      <c r="AF3409" s="9" t="str">
        <f>IF(R3409&lt;200,"+"&amp;TEXT(R3409,"0"),"-"&amp;TEXT(_xlfn.XLOOKUP(R3409,Sheet2!$K$3:$K$130,Sheet2!$L$3:$L$130,"-----"),"0"))</f>
        <v>+33</v>
      </c>
      <c r="AG3409" s="9" t="str">
        <f t="shared" si="2396"/>
        <v/>
      </c>
      <c r="AH3409" s="9" t="str">
        <f t="shared" si="2397"/>
        <v>JMP *****</v>
      </c>
      <c r="AI3409" t="str">
        <f t="shared" si="2398"/>
        <v>0,*****</v>
      </c>
      <c r="AJ3409" s="16" t="str">
        <f t="shared" si="2399"/>
        <v>*****</v>
      </c>
      <c r="AK3409" t="str">
        <f t="shared" si="2400"/>
        <v>COMZ# 0,0,SNC</v>
      </c>
      <c r="AL3409" s="4" t="str">
        <f t="shared" si="2401"/>
        <v>COM</v>
      </c>
      <c r="AM3409" s="4" t="str">
        <f t="shared" si="2402"/>
        <v/>
      </c>
      <c r="AN3409" s="4" t="str">
        <f t="shared" si="2403"/>
        <v>Z</v>
      </c>
      <c r="AO3409" s="4" t="str">
        <f t="shared" si="2404"/>
        <v>#</v>
      </c>
      <c r="AP3409" s="15" t="str">
        <f t="shared" si="2405"/>
        <v>,SNC</v>
      </c>
      <c r="AQ3409" s="9" t="str">
        <f>_xlfn.XLOOKUP(D3409,Sheet2!$E$3:$E$101,Sheet2!$F$3:$F$101,"******************")</f>
        <v>******************</v>
      </c>
      <c r="AR3409" s="33" t="str">
        <f t="shared" si="2414"/>
        <v>NIO DSKP</v>
      </c>
      <c r="AS3409" s="9" t="str">
        <f t="shared" si="2415"/>
        <v>DOC</v>
      </c>
      <c r="AT3409" s="4">
        <f t="shared" si="2406"/>
        <v>0</v>
      </c>
      <c r="AU3409" s="6">
        <f t="shared" si="2407"/>
        <v>0</v>
      </c>
      <c r="AV3409" s="4" t="str">
        <f t="shared" si="2417"/>
        <v/>
      </c>
      <c r="AW3409" s="4">
        <f t="shared" si="2408"/>
        <v>33</v>
      </c>
      <c r="AX3409" s="4" t="str">
        <f>_xlfn.XLOOKUP(AW3409,Sheet2!$Q$3:$Q$66,Sheet2!$R$3:$R$66,"**")</f>
        <v>DSKP</v>
      </c>
      <c r="AY3409" s="4">
        <f t="shared" si="2409"/>
        <v>0</v>
      </c>
      <c r="AZ3409" s="16" t="str">
        <f t="shared" si="2410"/>
        <v>SKPBN</v>
      </c>
    </row>
    <row r="3410" spans="1:52" x14ac:dyDescent="0.35">
      <c r="C3410">
        <v>177777</v>
      </c>
      <c r="D3410" s="2">
        <v>500</v>
      </c>
      <c r="F3410" t="s">
        <v>774</v>
      </c>
      <c r="G3410" s="4" t="str">
        <f t="shared" si="2375"/>
        <v>1</v>
      </c>
      <c r="H3410" s="4">
        <f t="shared" si="2376"/>
        <v>100</v>
      </c>
      <c r="I3410" s="4">
        <f t="shared" si="2377"/>
        <v>0</v>
      </c>
      <c r="J3410" s="4">
        <f t="shared" si="2378"/>
        <v>0</v>
      </c>
      <c r="K3410" s="4">
        <f t="shared" si="2379"/>
        <v>0</v>
      </c>
      <c r="L3410" s="4">
        <f t="shared" si="2380"/>
        <v>5</v>
      </c>
      <c r="M3410" s="4">
        <f t="shared" si="2381"/>
        <v>0</v>
      </c>
      <c r="N3410" s="4">
        <f t="shared" si="2382"/>
        <v>0</v>
      </c>
      <c r="O3410" s="13">
        <f t="shared" si="2383"/>
        <v>0</v>
      </c>
      <c r="P3410" s="4">
        <f t="shared" si="2384"/>
        <v>0</v>
      </c>
      <c r="Q3410" s="4">
        <f t="shared" si="2385"/>
        <v>0</v>
      </c>
      <c r="R3410">
        <f t="shared" si="2386"/>
        <v>100</v>
      </c>
      <c r="S3410" s="4">
        <f t="shared" si="2387"/>
        <v>1</v>
      </c>
      <c r="T3410" s="15">
        <f t="shared" si="2388"/>
        <v>0</v>
      </c>
      <c r="U3410" s="4">
        <f t="shared" si="2389"/>
        <v>0</v>
      </c>
      <c r="V3410" s="4">
        <f t="shared" si="2390"/>
        <v>0</v>
      </c>
      <c r="W3410" s="4">
        <f t="shared" si="2391"/>
        <v>1</v>
      </c>
      <c r="X3410" s="4">
        <f t="shared" si="2392"/>
        <v>1</v>
      </c>
      <c r="Y3410" s="4">
        <f t="shared" si="2393"/>
        <v>0</v>
      </c>
      <c r="Z3410" s="4">
        <f t="shared" si="2394"/>
        <v>0</v>
      </c>
      <c r="AA3410" s="15">
        <f t="shared" si="2395"/>
        <v>0</v>
      </c>
      <c r="AG3410" s="9" t="str">
        <f t="shared" si="2396"/>
        <v/>
      </c>
      <c r="AK3410" t="str">
        <f t="shared" si="2400"/>
        <v>NEGL 0,0</v>
      </c>
      <c r="AL3410" s="4" t="str">
        <f t="shared" si="2401"/>
        <v>NEG</v>
      </c>
      <c r="AM3410" s="4" t="str">
        <f t="shared" si="2402"/>
        <v>L</v>
      </c>
      <c r="AN3410" s="4" t="str">
        <f t="shared" si="2403"/>
        <v/>
      </c>
      <c r="AO3410" s="4" t="str">
        <f t="shared" si="2404"/>
        <v/>
      </c>
      <c r="AP3410" s="15" t="str">
        <f t="shared" si="2405"/>
        <v/>
      </c>
      <c r="AS3410" s="9" t="str">
        <f t="shared" si="2415"/>
        <v>DIAS</v>
      </c>
      <c r="AT3410" s="4">
        <f t="shared" si="2406"/>
        <v>0</v>
      </c>
      <c r="AU3410" s="4">
        <f t="shared" si="2407"/>
        <v>1</v>
      </c>
      <c r="AV3410" s="4" t="str">
        <f t="shared" si="2417"/>
        <v>S</v>
      </c>
      <c r="AW3410" s="4">
        <f t="shared" si="2408"/>
        <v>0</v>
      </c>
      <c r="AY3410" s="4">
        <f t="shared" si="2409"/>
        <v>1</v>
      </c>
      <c r="AZ3410" s="16" t="str">
        <f t="shared" si="2410"/>
        <v>SKPBZ</v>
      </c>
    </row>
  </sheetData>
  <mergeCells count="2">
    <mergeCell ref="O1:T1"/>
    <mergeCell ref="U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26C3-ABB6-4255-BBB1-E53348C57C77}">
  <dimension ref="A1:R1000"/>
  <sheetViews>
    <sheetView topLeftCell="A48" workbookViewId="0">
      <selection activeCell="I78" sqref="I78"/>
    </sheetView>
  </sheetViews>
  <sheetFormatPr defaultRowHeight="14.5" x14ac:dyDescent="0.35"/>
  <cols>
    <col min="2" max="2" width="22" customWidth="1"/>
    <col min="6" max="6" width="34.54296875" style="9" bestFit="1" customWidth="1"/>
    <col min="7" max="7" width="4.54296875" customWidth="1"/>
    <col min="9" max="9" width="13" style="9" customWidth="1"/>
    <col min="10" max="10" width="4.54296875" style="9" customWidth="1"/>
    <col min="13" max="13" width="4.54296875" customWidth="1"/>
    <col min="15" max="15" width="8.7265625" style="9"/>
    <col min="16" max="16" width="4.54296875" customWidth="1"/>
    <col min="17" max="17" width="8.7265625" style="4"/>
  </cols>
  <sheetData>
    <row r="1" spans="1:18" ht="15" thickBot="1" x14ac:dyDescent="0.4"/>
    <row r="2" spans="1:18" ht="15" thickBot="1" x14ac:dyDescent="0.4">
      <c r="A2" t="s">
        <v>12</v>
      </c>
      <c r="E2" s="52" t="s">
        <v>60</v>
      </c>
      <c r="F2" s="53"/>
      <c r="H2" s="50" t="s">
        <v>251</v>
      </c>
      <c r="I2" s="51"/>
      <c r="K2" s="50" t="s">
        <v>252</v>
      </c>
      <c r="L2" s="51"/>
      <c r="N2" s="50" t="s">
        <v>719</v>
      </c>
      <c r="O2" s="51"/>
      <c r="Q2" s="50" t="s">
        <v>720</v>
      </c>
      <c r="R2" s="51"/>
    </row>
    <row r="3" spans="1:18" x14ac:dyDescent="0.35">
      <c r="A3">
        <v>0</v>
      </c>
      <c r="B3" s="8" t="s">
        <v>23</v>
      </c>
      <c r="E3" s="28">
        <v>0</v>
      </c>
      <c r="F3" s="32" t="s">
        <v>308</v>
      </c>
      <c r="H3" s="19">
        <v>0</v>
      </c>
      <c r="I3" s="32" t="s">
        <v>308</v>
      </c>
      <c r="K3" s="19">
        <v>200</v>
      </c>
      <c r="L3" s="20">
        <v>200</v>
      </c>
      <c r="N3" s="39">
        <v>500</v>
      </c>
      <c r="O3" s="25" t="s">
        <v>330</v>
      </c>
      <c r="Q3" s="41">
        <v>0</v>
      </c>
      <c r="R3" s="32" t="s">
        <v>308</v>
      </c>
    </row>
    <row r="4" spans="1:18" x14ac:dyDescent="0.35">
      <c r="A4">
        <v>1</v>
      </c>
      <c r="B4" s="7" t="s">
        <v>24</v>
      </c>
      <c r="E4" s="29">
        <v>17</v>
      </c>
      <c r="F4" s="26" t="s">
        <v>74</v>
      </c>
      <c r="H4" s="21">
        <f>IF(MOD(H3,10)=7,H3+3,H3+1)</f>
        <v>1</v>
      </c>
      <c r="I4" s="31" t="s">
        <v>752</v>
      </c>
      <c r="K4" s="21">
        <f>IF(MOD(K3,10)=7,K3+3,K3+1)</f>
        <v>201</v>
      </c>
      <c r="L4" s="22">
        <v>177</v>
      </c>
      <c r="N4" s="13">
        <v>510</v>
      </c>
      <c r="O4" s="26" t="s">
        <v>331</v>
      </c>
      <c r="Q4" s="42">
        <v>1</v>
      </c>
      <c r="R4" s="26" t="s">
        <v>724</v>
      </c>
    </row>
    <row r="5" spans="1:18" x14ac:dyDescent="0.35">
      <c r="A5">
        <v>2</v>
      </c>
      <c r="B5" s="7" t="s">
        <v>21</v>
      </c>
      <c r="E5" s="29">
        <v>5031</v>
      </c>
      <c r="F5" s="26" t="s">
        <v>78</v>
      </c>
      <c r="H5" s="21">
        <f t="shared" ref="H5:H68" si="0">IF(MOD(H4,10)=7,H4+3,H4+1)</f>
        <v>2</v>
      </c>
      <c r="I5" s="26" t="s">
        <v>250</v>
      </c>
      <c r="K5" s="21">
        <f t="shared" ref="K5:K68" si="1">IF(MOD(K4,10)=7,K4+3,K4+1)</f>
        <v>202</v>
      </c>
      <c r="L5" s="22">
        <f>IF(MOD(L4,10)=0,L4-3,L4-1)</f>
        <v>176</v>
      </c>
      <c r="N5" s="13">
        <v>512</v>
      </c>
      <c r="O5" s="26" t="s">
        <v>332</v>
      </c>
      <c r="Q5" s="42">
        <v>2</v>
      </c>
      <c r="R5" s="26" t="s">
        <v>725</v>
      </c>
    </row>
    <row r="6" spans="1:18" x14ac:dyDescent="0.35">
      <c r="A6">
        <v>3</v>
      </c>
      <c r="B6" s="7" t="s">
        <v>22</v>
      </c>
      <c r="E6" s="29">
        <v>5214</v>
      </c>
      <c r="F6" s="26" t="s">
        <v>72</v>
      </c>
      <c r="H6" s="21">
        <f t="shared" si="0"/>
        <v>3</v>
      </c>
      <c r="I6" s="26" t="s">
        <v>250</v>
      </c>
      <c r="K6" s="21">
        <f t="shared" si="1"/>
        <v>203</v>
      </c>
      <c r="L6" s="22">
        <f t="shared" ref="L6:L70" si="2">IF(MOD(L5,10)=0,L5-3,L5-1)</f>
        <v>175</v>
      </c>
      <c r="N6" s="13">
        <v>534</v>
      </c>
      <c r="O6" s="26" t="s">
        <v>333</v>
      </c>
      <c r="Q6" s="42">
        <v>3</v>
      </c>
      <c r="R6" s="26" t="s">
        <v>726</v>
      </c>
    </row>
    <row r="7" spans="1:18" x14ac:dyDescent="0.35">
      <c r="A7">
        <v>4</v>
      </c>
      <c r="B7" s="7" t="s">
        <v>13</v>
      </c>
      <c r="E7" s="29">
        <v>5215</v>
      </c>
      <c r="F7" s="26" t="s">
        <v>562</v>
      </c>
      <c r="H7" s="21">
        <f t="shared" si="0"/>
        <v>4</v>
      </c>
      <c r="I7" s="26" t="s">
        <v>250</v>
      </c>
      <c r="K7" s="21">
        <f t="shared" si="1"/>
        <v>204</v>
      </c>
      <c r="L7" s="22">
        <f t="shared" si="2"/>
        <v>174</v>
      </c>
      <c r="N7" s="13">
        <v>540</v>
      </c>
      <c r="O7" s="26" t="s">
        <v>334</v>
      </c>
      <c r="Q7" s="42">
        <v>4</v>
      </c>
      <c r="R7" s="26" t="s">
        <v>727</v>
      </c>
    </row>
    <row r="8" spans="1:18" x14ac:dyDescent="0.35">
      <c r="A8">
        <v>5</v>
      </c>
      <c r="B8" s="7" t="s">
        <v>14</v>
      </c>
      <c r="E8" s="29">
        <v>5217</v>
      </c>
      <c r="F8" s="26" t="s">
        <v>99</v>
      </c>
      <c r="H8" s="21">
        <f t="shared" si="0"/>
        <v>5</v>
      </c>
      <c r="I8" s="26" t="s">
        <v>250</v>
      </c>
      <c r="K8" s="21">
        <f t="shared" si="1"/>
        <v>205</v>
      </c>
      <c r="L8" s="22">
        <f t="shared" si="2"/>
        <v>173</v>
      </c>
      <c r="N8" s="13">
        <v>544</v>
      </c>
      <c r="O8" s="26" t="s">
        <v>335</v>
      </c>
      <c r="Q8" s="42">
        <v>5</v>
      </c>
      <c r="R8" s="26"/>
    </row>
    <row r="9" spans="1:18" x14ac:dyDescent="0.35">
      <c r="A9">
        <v>6</v>
      </c>
      <c r="B9" s="7" t="s">
        <v>15</v>
      </c>
      <c r="E9" s="29">
        <v>5221</v>
      </c>
      <c r="F9" s="26" t="s">
        <v>100</v>
      </c>
      <c r="H9" s="21">
        <f t="shared" si="0"/>
        <v>6</v>
      </c>
      <c r="I9" s="26" t="s">
        <v>250</v>
      </c>
      <c r="K9" s="21">
        <f t="shared" si="1"/>
        <v>206</v>
      </c>
      <c r="L9" s="22">
        <f t="shared" si="2"/>
        <v>172</v>
      </c>
      <c r="N9" s="13">
        <v>550</v>
      </c>
      <c r="O9" s="26" t="s">
        <v>336</v>
      </c>
      <c r="Q9" s="42">
        <v>6</v>
      </c>
      <c r="R9" s="26" t="s">
        <v>728</v>
      </c>
    </row>
    <row r="10" spans="1:18" x14ac:dyDescent="0.35">
      <c r="A10">
        <v>7</v>
      </c>
      <c r="B10" s="7" t="s">
        <v>16</v>
      </c>
      <c r="E10" s="29">
        <v>5223</v>
      </c>
      <c r="F10" s="26" t="s">
        <v>563</v>
      </c>
      <c r="H10" s="21">
        <f t="shared" si="0"/>
        <v>7</v>
      </c>
      <c r="I10" s="26" t="s">
        <v>151</v>
      </c>
      <c r="K10" s="21">
        <f t="shared" si="1"/>
        <v>207</v>
      </c>
      <c r="L10" s="22">
        <f t="shared" si="2"/>
        <v>171</v>
      </c>
      <c r="N10" s="13">
        <v>554</v>
      </c>
      <c r="O10" s="26" t="s">
        <v>337</v>
      </c>
      <c r="Q10" s="42">
        <v>7</v>
      </c>
      <c r="R10" s="26" t="s">
        <v>729</v>
      </c>
    </row>
    <row r="11" spans="1:18" x14ac:dyDescent="0.35">
      <c r="A11">
        <v>8</v>
      </c>
      <c r="B11" s="7" t="s">
        <v>17</v>
      </c>
      <c r="E11" s="29">
        <v>5225</v>
      </c>
      <c r="F11" s="26" t="s">
        <v>76</v>
      </c>
      <c r="H11" s="21">
        <f t="shared" si="0"/>
        <v>10</v>
      </c>
      <c r="I11" s="26" t="s">
        <v>152</v>
      </c>
      <c r="K11" s="21">
        <f t="shared" si="1"/>
        <v>210</v>
      </c>
      <c r="L11" s="22">
        <f t="shared" si="2"/>
        <v>170</v>
      </c>
      <c r="N11" s="13">
        <v>561</v>
      </c>
      <c r="O11" s="26" t="s">
        <v>338</v>
      </c>
      <c r="Q11" s="42">
        <v>10</v>
      </c>
      <c r="R11" s="26" t="s">
        <v>723</v>
      </c>
    </row>
    <row r="12" spans="1:18" x14ac:dyDescent="0.35">
      <c r="A12">
        <v>9</v>
      </c>
      <c r="B12" s="7" t="s">
        <v>18</v>
      </c>
      <c r="E12" s="29">
        <v>5227</v>
      </c>
      <c r="F12" s="26" t="s">
        <v>82</v>
      </c>
      <c r="H12" s="21">
        <f t="shared" si="0"/>
        <v>11</v>
      </c>
      <c r="I12" s="26" t="s">
        <v>153</v>
      </c>
      <c r="K12" s="21">
        <f t="shared" si="1"/>
        <v>211</v>
      </c>
      <c r="L12" s="22">
        <f t="shared" si="2"/>
        <v>167</v>
      </c>
      <c r="N12" s="13">
        <v>566</v>
      </c>
      <c r="O12" s="26" t="s">
        <v>339</v>
      </c>
      <c r="Q12" s="42">
        <v>11</v>
      </c>
      <c r="R12" s="26" t="s">
        <v>722</v>
      </c>
    </row>
    <row r="13" spans="1:18" x14ac:dyDescent="0.35">
      <c r="A13">
        <v>10</v>
      </c>
      <c r="B13" s="7" t="s">
        <v>19</v>
      </c>
      <c r="E13" s="29">
        <v>5231</v>
      </c>
      <c r="F13" s="26" t="s">
        <v>81</v>
      </c>
      <c r="H13" s="21">
        <f t="shared" si="0"/>
        <v>12</v>
      </c>
      <c r="I13" s="26" t="s">
        <v>250</v>
      </c>
      <c r="K13" s="21">
        <f t="shared" si="1"/>
        <v>212</v>
      </c>
      <c r="L13" s="22">
        <f t="shared" si="2"/>
        <v>166</v>
      </c>
      <c r="N13" s="13">
        <v>573</v>
      </c>
      <c r="O13" s="26" t="s">
        <v>340</v>
      </c>
      <c r="Q13" s="42">
        <v>12</v>
      </c>
      <c r="R13" s="26" t="s">
        <v>730</v>
      </c>
    </row>
    <row r="14" spans="1:18" x14ac:dyDescent="0.35">
      <c r="A14">
        <v>11</v>
      </c>
      <c r="B14" s="7" t="s">
        <v>20</v>
      </c>
      <c r="E14" s="29">
        <v>5233</v>
      </c>
      <c r="F14" s="26" t="s">
        <v>566</v>
      </c>
      <c r="H14" s="21">
        <f t="shared" si="0"/>
        <v>13</v>
      </c>
      <c r="I14" s="26" t="s">
        <v>250</v>
      </c>
      <c r="K14" s="21">
        <f t="shared" si="1"/>
        <v>213</v>
      </c>
      <c r="L14" s="22">
        <f t="shared" si="2"/>
        <v>165</v>
      </c>
      <c r="N14" s="13">
        <v>602</v>
      </c>
      <c r="O14" s="26" t="s">
        <v>341</v>
      </c>
      <c r="Q14" s="42">
        <v>13</v>
      </c>
      <c r="R14" s="26" t="s">
        <v>731</v>
      </c>
    </row>
    <row r="15" spans="1:18" x14ac:dyDescent="0.35">
      <c r="A15">
        <v>12</v>
      </c>
      <c r="B15" s="7" t="s">
        <v>26</v>
      </c>
      <c r="E15" s="29">
        <v>5246</v>
      </c>
      <c r="F15" s="26" t="s">
        <v>90</v>
      </c>
      <c r="H15" s="21">
        <f t="shared" si="0"/>
        <v>14</v>
      </c>
      <c r="I15" s="26" t="s">
        <v>250</v>
      </c>
      <c r="K15" s="21">
        <f t="shared" si="1"/>
        <v>214</v>
      </c>
      <c r="L15" s="22">
        <f t="shared" si="2"/>
        <v>164</v>
      </c>
      <c r="N15" s="13">
        <v>611</v>
      </c>
      <c r="O15" s="26" t="s">
        <v>342</v>
      </c>
      <c r="Q15" s="42">
        <v>14</v>
      </c>
      <c r="R15" s="26" t="s">
        <v>732</v>
      </c>
    </row>
    <row r="16" spans="1:18" x14ac:dyDescent="0.35">
      <c r="A16">
        <v>13</v>
      </c>
      <c r="B16" s="7" t="s">
        <v>26</v>
      </c>
      <c r="E16" s="29">
        <v>5250</v>
      </c>
      <c r="F16" s="26" t="s">
        <v>87</v>
      </c>
      <c r="H16" s="21">
        <f t="shared" si="0"/>
        <v>15</v>
      </c>
      <c r="I16" s="26" t="s">
        <v>250</v>
      </c>
      <c r="K16" s="21">
        <f t="shared" si="1"/>
        <v>215</v>
      </c>
      <c r="L16" s="22">
        <f t="shared" si="2"/>
        <v>163</v>
      </c>
      <c r="N16" s="13">
        <v>620</v>
      </c>
      <c r="O16" s="26" t="s">
        <v>343</v>
      </c>
      <c r="Q16" s="42">
        <v>15</v>
      </c>
      <c r="R16" s="26" t="s">
        <v>733</v>
      </c>
    </row>
    <row r="17" spans="1:18" x14ac:dyDescent="0.35">
      <c r="A17">
        <v>14</v>
      </c>
      <c r="B17" s="7" t="s">
        <v>26</v>
      </c>
      <c r="E17" s="29">
        <v>5252</v>
      </c>
      <c r="F17" s="26" t="s">
        <v>84</v>
      </c>
      <c r="H17" s="21">
        <f t="shared" si="0"/>
        <v>16</v>
      </c>
      <c r="I17" s="26" t="s">
        <v>250</v>
      </c>
      <c r="K17" s="21">
        <f t="shared" si="1"/>
        <v>216</v>
      </c>
      <c r="L17" s="22">
        <f t="shared" si="2"/>
        <v>162</v>
      </c>
      <c r="N17" s="13">
        <v>627</v>
      </c>
      <c r="O17" s="26" t="s">
        <v>344</v>
      </c>
      <c r="Q17" s="42">
        <v>16</v>
      </c>
      <c r="R17" s="26" t="s">
        <v>734</v>
      </c>
    </row>
    <row r="18" spans="1:18" x14ac:dyDescent="0.35">
      <c r="A18">
        <v>15</v>
      </c>
      <c r="B18" s="7" t="s">
        <v>26</v>
      </c>
      <c r="E18" s="29">
        <v>5571</v>
      </c>
      <c r="F18" s="26" t="s">
        <v>329</v>
      </c>
      <c r="H18" s="21">
        <f t="shared" si="0"/>
        <v>17</v>
      </c>
      <c r="I18" s="26" t="s">
        <v>250</v>
      </c>
      <c r="K18" s="21">
        <f t="shared" si="1"/>
        <v>217</v>
      </c>
      <c r="L18" s="22">
        <f t="shared" si="2"/>
        <v>161</v>
      </c>
      <c r="N18" s="13">
        <v>637</v>
      </c>
      <c r="O18" s="26" t="s">
        <v>345</v>
      </c>
      <c r="Q18" s="42">
        <v>17</v>
      </c>
      <c r="R18" s="26" t="s">
        <v>735</v>
      </c>
    </row>
    <row r="19" spans="1:18" x14ac:dyDescent="0.35">
      <c r="A19">
        <v>16</v>
      </c>
      <c r="B19" s="8" t="s">
        <v>25</v>
      </c>
      <c r="E19" s="29">
        <v>6035</v>
      </c>
      <c r="F19" s="26" t="s">
        <v>635</v>
      </c>
      <c r="H19" s="21">
        <f t="shared" si="0"/>
        <v>20</v>
      </c>
      <c r="I19" s="26" t="s">
        <v>250</v>
      </c>
      <c r="K19" s="21">
        <f t="shared" si="1"/>
        <v>220</v>
      </c>
      <c r="L19" s="22">
        <f t="shared" si="2"/>
        <v>160</v>
      </c>
      <c r="N19" s="13">
        <v>651</v>
      </c>
      <c r="O19" s="26" t="s">
        <v>346</v>
      </c>
      <c r="Q19" s="42">
        <v>20</v>
      </c>
      <c r="R19" s="26" t="s">
        <v>721</v>
      </c>
    </row>
    <row r="20" spans="1:18" x14ac:dyDescent="0.35">
      <c r="A20">
        <v>17</v>
      </c>
      <c r="B20" s="8" t="s">
        <v>25</v>
      </c>
      <c r="E20" s="29">
        <v>6227</v>
      </c>
      <c r="F20" s="26" t="s">
        <v>63</v>
      </c>
      <c r="H20" s="21">
        <f t="shared" si="0"/>
        <v>21</v>
      </c>
      <c r="I20" s="26" t="s">
        <v>250</v>
      </c>
      <c r="K20" s="21">
        <f t="shared" si="1"/>
        <v>221</v>
      </c>
      <c r="L20" s="22">
        <f t="shared" si="2"/>
        <v>157</v>
      </c>
      <c r="N20" s="13">
        <v>665</v>
      </c>
      <c r="O20" s="26" t="s">
        <v>347</v>
      </c>
      <c r="Q20" s="42">
        <v>21</v>
      </c>
      <c r="R20" s="26" t="s">
        <v>736</v>
      </c>
    </row>
    <row r="21" spans="1:18" x14ac:dyDescent="0.35">
      <c r="A21">
        <v>18</v>
      </c>
      <c r="B21" s="8" t="s">
        <v>25</v>
      </c>
      <c r="E21" s="29">
        <v>6230</v>
      </c>
      <c r="F21" s="26" t="s">
        <v>761</v>
      </c>
      <c r="H21" s="21">
        <f t="shared" si="0"/>
        <v>22</v>
      </c>
      <c r="I21" s="26" t="s">
        <v>250</v>
      </c>
      <c r="K21" s="21">
        <f t="shared" si="1"/>
        <v>222</v>
      </c>
      <c r="L21" s="22">
        <f t="shared" si="2"/>
        <v>156</v>
      </c>
      <c r="N21" s="13">
        <v>701</v>
      </c>
      <c r="O21" s="26" t="s">
        <v>348</v>
      </c>
      <c r="Q21" s="42">
        <v>22</v>
      </c>
      <c r="R21" s="26" t="s">
        <v>737</v>
      </c>
    </row>
    <row r="22" spans="1:18" x14ac:dyDescent="0.35">
      <c r="A22">
        <v>19</v>
      </c>
      <c r="B22" s="8" t="s">
        <v>25</v>
      </c>
      <c r="E22" s="29">
        <v>6231</v>
      </c>
      <c r="F22" s="26" t="s">
        <v>95</v>
      </c>
      <c r="H22" s="21">
        <f t="shared" si="0"/>
        <v>23</v>
      </c>
      <c r="I22" s="26" t="s">
        <v>250</v>
      </c>
      <c r="K22" s="21">
        <f t="shared" si="1"/>
        <v>223</v>
      </c>
      <c r="L22" s="22">
        <f t="shared" si="2"/>
        <v>155</v>
      </c>
      <c r="N22" s="13">
        <v>715</v>
      </c>
      <c r="O22" s="26" t="s">
        <v>349</v>
      </c>
      <c r="Q22" s="42">
        <v>23</v>
      </c>
      <c r="R22" s="26" t="s">
        <v>738</v>
      </c>
    </row>
    <row r="23" spans="1:18" x14ac:dyDescent="0.35">
      <c r="A23">
        <v>20</v>
      </c>
      <c r="B23" s="8" t="s">
        <v>25</v>
      </c>
      <c r="E23" s="29">
        <v>6232</v>
      </c>
      <c r="F23" s="26" t="s">
        <v>304</v>
      </c>
      <c r="H23" s="21">
        <f t="shared" si="0"/>
        <v>24</v>
      </c>
      <c r="I23" s="26" t="s">
        <v>250</v>
      </c>
      <c r="K23" s="21">
        <f t="shared" si="1"/>
        <v>224</v>
      </c>
      <c r="L23" s="22">
        <f t="shared" si="2"/>
        <v>154</v>
      </c>
      <c r="N23" s="13">
        <v>727</v>
      </c>
      <c r="O23" s="26" t="s">
        <v>350</v>
      </c>
      <c r="Q23" s="42">
        <v>24</v>
      </c>
      <c r="R23" s="26" t="s">
        <v>739</v>
      </c>
    </row>
    <row r="24" spans="1:18" x14ac:dyDescent="0.35">
      <c r="A24">
        <v>21</v>
      </c>
      <c r="B24" s="8" t="s">
        <v>25</v>
      </c>
      <c r="E24" s="29">
        <v>6233</v>
      </c>
      <c r="F24" s="26" t="s">
        <v>305</v>
      </c>
      <c r="H24" s="21">
        <f t="shared" si="0"/>
        <v>25</v>
      </c>
      <c r="I24" s="26" t="s">
        <v>250</v>
      </c>
      <c r="K24" s="21">
        <f t="shared" si="1"/>
        <v>225</v>
      </c>
      <c r="L24" s="22">
        <f t="shared" si="2"/>
        <v>153</v>
      </c>
      <c r="N24" s="13">
        <v>740</v>
      </c>
      <c r="O24" s="26" t="s">
        <v>351</v>
      </c>
      <c r="Q24" s="42"/>
      <c r="R24" s="26"/>
    </row>
    <row r="25" spans="1:18" x14ac:dyDescent="0.35">
      <c r="A25">
        <v>22</v>
      </c>
      <c r="B25" s="8" t="s">
        <v>25</v>
      </c>
      <c r="E25" s="29">
        <v>6234</v>
      </c>
      <c r="F25" s="26" t="s">
        <v>325</v>
      </c>
      <c r="H25" s="21">
        <f t="shared" si="0"/>
        <v>26</v>
      </c>
      <c r="I25" s="26" t="s">
        <v>250</v>
      </c>
      <c r="K25" s="21">
        <f t="shared" si="1"/>
        <v>226</v>
      </c>
      <c r="L25" s="22">
        <f t="shared" si="2"/>
        <v>152</v>
      </c>
      <c r="N25" s="13">
        <v>750</v>
      </c>
      <c r="O25" s="26" t="s">
        <v>352</v>
      </c>
      <c r="Q25" s="42"/>
      <c r="R25" s="26"/>
    </row>
    <row r="26" spans="1:18" x14ac:dyDescent="0.35">
      <c r="A26">
        <v>23</v>
      </c>
      <c r="B26" s="8" t="s">
        <v>25</v>
      </c>
      <c r="E26" s="29">
        <v>6235</v>
      </c>
      <c r="F26" s="26" t="s">
        <v>763</v>
      </c>
      <c r="H26" s="21">
        <f t="shared" si="0"/>
        <v>27</v>
      </c>
      <c r="I26" s="26" t="s">
        <v>250</v>
      </c>
      <c r="K26" s="21">
        <f t="shared" si="1"/>
        <v>227</v>
      </c>
      <c r="L26" s="22">
        <f t="shared" si="2"/>
        <v>151</v>
      </c>
      <c r="N26" s="13">
        <v>763</v>
      </c>
      <c r="O26" s="26" t="s">
        <v>353</v>
      </c>
      <c r="Q26" s="42"/>
      <c r="R26" s="26"/>
    </row>
    <row r="27" spans="1:18" x14ac:dyDescent="0.35">
      <c r="A27">
        <v>24</v>
      </c>
      <c r="B27" s="8" t="s">
        <v>25</v>
      </c>
      <c r="E27" s="29">
        <v>6236</v>
      </c>
      <c r="F27" s="26" t="s">
        <v>765</v>
      </c>
      <c r="H27" s="21">
        <f t="shared" si="0"/>
        <v>30</v>
      </c>
      <c r="I27" s="26" t="s">
        <v>250</v>
      </c>
      <c r="K27" s="21">
        <f t="shared" si="1"/>
        <v>230</v>
      </c>
      <c r="L27" s="22">
        <f t="shared" si="2"/>
        <v>150</v>
      </c>
      <c r="N27" s="13">
        <v>776</v>
      </c>
      <c r="O27" s="26" t="s">
        <v>354</v>
      </c>
      <c r="Q27" s="42">
        <v>30</v>
      </c>
      <c r="R27" s="26" t="s">
        <v>740</v>
      </c>
    </row>
    <row r="28" spans="1:18" x14ac:dyDescent="0.35">
      <c r="A28">
        <v>25</v>
      </c>
      <c r="B28" s="8" t="s">
        <v>25</v>
      </c>
      <c r="E28" s="29">
        <v>6240</v>
      </c>
      <c r="F28" s="26" t="s">
        <v>64</v>
      </c>
      <c r="H28" s="21">
        <f t="shared" si="0"/>
        <v>31</v>
      </c>
      <c r="I28" s="26" t="s">
        <v>250</v>
      </c>
      <c r="K28" s="21">
        <f t="shared" si="1"/>
        <v>231</v>
      </c>
      <c r="L28" s="22">
        <f t="shared" si="2"/>
        <v>147</v>
      </c>
      <c r="N28" s="13">
        <v>1011</v>
      </c>
      <c r="O28" s="26" t="s">
        <v>355</v>
      </c>
      <c r="Q28" s="42">
        <v>31</v>
      </c>
      <c r="R28" s="26" t="s">
        <v>741</v>
      </c>
    </row>
    <row r="29" spans="1:18" x14ac:dyDescent="0.35">
      <c r="A29">
        <v>26</v>
      </c>
      <c r="B29" s="8" t="s">
        <v>25</v>
      </c>
      <c r="E29" s="29">
        <v>6241</v>
      </c>
      <c r="F29" s="26" t="s">
        <v>105</v>
      </c>
      <c r="H29" s="21">
        <f t="shared" si="0"/>
        <v>32</v>
      </c>
      <c r="I29" s="26" t="s">
        <v>250</v>
      </c>
      <c r="K29" s="21">
        <f t="shared" si="1"/>
        <v>232</v>
      </c>
      <c r="L29" s="22">
        <f t="shared" si="2"/>
        <v>146</v>
      </c>
      <c r="N29" s="13">
        <v>1024</v>
      </c>
      <c r="O29" s="26" t="s">
        <v>356</v>
      </c>
      <c r="Q29" s="42"/>
      <c r="R29" s="26"/>
    </row>
    <row r="30" spans="1:18" x14ac:dyDescent="0.35">
      <c r="A30">
        <v>27</v>
      </c>
      <c r="B30" s="8" t="s">
        <v>25</v>
      </c>
      <c r="E30" s="29">
        <v>6242</v>
      </c>
      <c r="F30" s="26" t="s">
        <v>61</v>
      </c>
      <c r="H30" s="21">
        <f t="shared" si="0"/>
        <v>33</v>
      </c>
      <c r="I30" s="26" t="s">
        <v>250</v>
      </c>
      <c r="K30" s="21">
        <f t="shared" si="1"/>
        <v>233</v>
      </c>
      <c r="L30" s="22">
        <f t="shared" si="2"/>
        <v>145</v>
      </c>
      <c r="N30" s="13">
        <v>1037</v>
      </c>
      <c r="O30" s="26" t="s">
        <v>357</v>
      </c>
      <c r="Q30" s="42">
        <v>33</v>
      </c>
      <c r="R30" s="26" t="s">
        <v>721</v>
      </c>
    </row>
    <row r="31" spans="1:18" x14ac:dyDescent="0.35">
      <c r="A31">
        <v>28</v>
      </c>
      <c r="B31" s="8" t="s">
        <v>25</v>
      </c>
      <c r="E31" s="29">
        <v>6243</v>
      </c>
      <c r="F31" s="26" t="s">
        <v>62</v>
      </c>
      <c r="H31" s="21">
        <f t="shared" si="0"/>
        <v>34</v>
      </c>
      <c r="I31" s="26" t="s">
        <v>250</v>
      </c>
      <c r="K31" s="21">
        <f t="shared" si="1"/>
        <v>234</v>
      </c>
      <c r="L31" s="22">
        <f t="shared" si="2"/>
        <v>144</v>
      </c>
      <c r="N31" s="13">
        <v>1052</v>
      </c>
      <c r="O31" s="26" t="s">
        <v>358</v>
      </c>
      <c r="Q31" s="42"/>
      <c r="R31" s="26"/>
    </row>
    <row r="32" spans="1:18" x14ac:dyDescent="0.35">
      <c r="A32">
        <v>29</v>
      </c>
      <c r="B32" s="8" t="s">
        <v>25</v>
      </c>
      <c r="E32" s="29">
        <v>6246</v>
      </c>
      <c r="F32" s="26" t="s">
        <v>764</v>
      </c>
      <c r="H32" s="21">
        <f t="shared" si="0"/>
        <v>35</v>
      </c>
      <c r="I32" s="26" t="s">
        <v>250</v>
      </c>
      <c r="K32" s="21">
        <f t="shared" si="1"/>
        <v>235</v>
      </c>
      <c r="L32" s="22">
        <f t="shared" si="2"/>
        <v>143</v>
      </c>
      <c r="N32" s="13">
        <v>1065</v>
      </c>
      <c r="O32" s="26" t="s">
        <v>359</v>
      </c>
      <c r="Q32" s="42"/>
      <c r="R32" s="26"/>
    </row>
    <row r="33" spans="1:18" x14ac:dyDescent="0.35">
      <c r="A33">
        <v>30</v>
      </c>
      <c r="B33" s="8" t="s">
        <v>25</v>
      </c>
      <c r="E33" s="29">
        <v>6247</v>
      </c>
      <c r="F33" s="26" t="s">
        <v>108</v>
      </c>
      <c r="H33" s="21">
        <f t="shared" si="0"/>
        <v>36</v>
      </c>
      <c r="I33" s="26" t="s">
        <v>250</v>
      </c>
      <c r="K33" s="21">
        <f t="shared" si="1"/>
        <v>236</v>
      </c>
      <c r="L33" s="22">
        <f t="shared" si="2"/>
        <v>142</v>
      </c>
      <c r="N33" s="13">
        <v>1100</v>
      </c>
      <c r="O33" s="26" t="s">
        <v>360</v>
      </c>
      <c r="Q33" s="42"/>
      <c r="R33" s="26"/>
    </row>
    <row r="34" spans="1:18" x14ac:dyDescent="0.35">
      <c r="A34">
        <v>31</v>
      </c>
      <c r="B34" s="8" t="s">
        <v>25</v>
      </c>
      <c r="E34" s="29">
        <v>6250</v>
      </c>
      <c r="F34" s="26" t="s">
        <v>109</v>
      </c>
      <c r="H34" s="21">
        <f t="shared" si="0"/>
        <v>37</v>
      </c>
      <c r="I34" s="26" t="s">
        <v>250</v>
      </c>
      <c r="K34" s="21">
        <f t="shared" si="1"/>
        <v>237</v>
      </c>
      <c r="L34" s="22">
        <f t="shared" si="2"/>
        <v>141</v>
      </c>
      <c r="N34" s="13">
        <v>1104</v>
      </c>
      <c r="O34" s="26" t="s">
        <v>361</v>
      </c>
      <c r="Q34" s="42"/>
      <c r="R34" s="26"/>
    </row>
    <row r="35" spans="1:18" x14ac:dyDescent="0.35">
      <c r="E35" s="29">
        <v>6251</v>
      </c>
      <c r="F35" s="26" t="s">
        <v>101</v>
      </c>
      <c r="H35" s="21">
        <f t="shared" si="0"/>
        <v>40</v>
      </c>
      <c r="I35" s="26" t="s">
        <v>250</v>
      </c>
      <c r="K35" s="21">
        <f t="shared" si="1"/>
        <v>240</v>
      </c>
      <c r="L35" s="22">
        <f t="shared" si="2"/>
        <v>140</v>
      </c>
      <c r="N35" s="13">
        <v>1111</v>
      </c>
      <c r="O35" s="26" t="s">
        <v>362</v>
      </c>
      <c r="Q35" s="42"/>
      <c r="R35" s="26"/>
    </row>
    <row r="36" spans="1:18" x14ac:dyDescent="0.35">
      <c r="E36" s="29">
        <v>6252</v>
      </c>
      <c r="F36" s="26" t="s">
        <v>759</v>
      </c>
      <c r="H36" s="21">
        <f t="shared" si="0"/>
        <v>41</v>
      </c>
      <c r="I36" s="26" t="s">
        <v>250</v>
      </c>
      <c r="K36" s="21">
        <f t="shared" si="1"/>
        <v>241</v>
      </c>
      <c r="L36" s="22">
        <f t="shared" si="2"/>
        <v>137</v>
      </c>
      <c r="N36" s="13">
        <v>1122</v>
      </c>
      <c r="O36" s="26" t="s">
        <v>363</v>
      </c>
      <c r="Q36" s="42"/>
      <c r="R36" s="26"/>
    </row>
    <row r="37" spans="1:18" x14ac:dyDescent="0.35">
      <c r="E37" s="29">
        <v>6253</v>
      </c>
      <c r="F37" s="26" t="s">
        <v>97</v>
      </c>
      <c r="H37" s="21">
        <f t="shared" si="0"/>
        <v>42</v>
      </c>
      <c r="I37" s="26" t="s">
        <v>250</v>
      </c>
      <c r="K37" s="21">
        <f t="shared" si="1"/>
        <v>242</v>
      </c>
      <c r="L37" s="22">
        <f t="shared" si="2"/>
        <v>136</v>
      </c>
      <c r="N37" s="13">
        <v>1130</v>
      </c>
      <c r="O37" s="26" t="s">
        <v>364</v>
      </c>
      <c r="Q37" s="42"/>
      <c r="R37" s="26"/>
    </row>
    <row r="38" spans="1:18" x14ac:dyDescent="0.35">
      <c r="E38" s="29">
        <v>6255</v>
      </c>
      <c r="F38" s="26" t="s">
        <v>71</v>
      </c>
      <c r="H38" s="21">
        <f t="shared" si="0"/>
        <v>43</v>
      </c>
      <c r="I38" s="26" t="s">
        <v>250</v>
      </c>
      <c r="K38" s="21">
        <f t="shared" si="1"/>
        <v>243</v>
      </c>
      <c r="L38" s="22">
        <f t="shared" si="2"/>
        <v>135</v>
      </c>
      <c r="N38" s="13">
        <v>1137</v>
      </c>
      <c r="O38" s="26" t="s">
        <v>365</v>
      </c>
      <c r="Q38" s="42"/>
      <c r="R38" s="26"/>
    </row>
    <row r="39" spans="1:18" x14ac:dyDescent="0.35">
      <c r="E39" s="29">
        <v>6256</v>
      </c>
      <c r="F39" s="26" t="s">
        <v>65</v>
      </c>
      <c r="H39" s="21">
        <f t="shared" si="0"/>
        <v>44</v>
      </c>
      <c r="I39" s="26" t="s">
        <v>250</v>
      </c>
      <c r="K39" s="21">
        <f t="shared" si="1"/>
        <v>244</v>
      </c>
      <c r="L39" s="22">
        <f t="shared" si="2"/>
        <v>134</v>
      </c>
      <c r="N39" s="13">
        <v>1146</v>
      </c>
      <c r="O39" s="26" t="s">
        <v>367</v>
      </c>
      <c r="Q39" s="42"/>
      <c r="R39" s="26"/>
    </row>
    <row r="40" spans="1:18" x14ac:dyDescent="0.35">
      <c r="E40" s="29">
        <v>6257</v>
      </c>
      <c r="F40" s="26" t="s">
        <v>66</v>
      </c>
      <c r="H40" s="21">
        <f t="shared" si="0"/>
        <v>45</v>
      </c>
      <c r="I40" s="26" t="s">
        <v>291</v>
      </c>
      <c r="K40" s="21">
        <f t="shared" si="1"/>
        <v>245</v>
      </c>
      <c r="L40" s="22">
        <f t="shared" si="2"/>
        <v>133</v>
      </c>
      <c r="N40" s="13">
        <v>1154</v>
      </c>
      <c r="O40" s="26" t="s">
        <v>366</v>
      </c>
      <c r="Q40" s="42"/>
      <c r="R40" s="26"/>
    </row>
    <row r="41" spans="1:18" x14ac:dyDescent="0.35">
      <c r="E41" s="29">
        <v>6260</v>
      </c>
      <c r="F41" s="26" t="s">
        <v>69</v>
      </c>
      <c r="H41" s="21">
        <f t="shared" si="0"/>
        <v>46</v>
      </c>
      <c r="I41" s="26" t="s">
        <v>154</v>
      </c>
      <c r="K41" s="21">
        <f t="shared" si="1"/>
        <v>246</v>
      </c>
      <c r="L41" s="22">
        <f t="shared" si="2"/>
        <v>132</v>
      </c>
      <c r="N41" s="13">
        <v>1165</v>
      </c>
      <c r="O41" s="26" t="s">
        <v>368</v>
      </c>
      <c r="Q41" s="42"/>
      <c r="R41" s="26"/>
    </row>
    <row r="42" spans="1:18" x14ac:dyDescent="0.35">
      <c r="E42" s="29">
        <v>6261</v>
      </c>
      <c r="F42" s="26" t="s">
        <v>70</v>
      </c>
      <c r="H42" s="21">
        <f t="shared" si="0"/>
        <v>47</v>
      </c>
      <c r="I42" s="26" t="s">
        <v>292</v>
      </c>
      <c r="K42" s="21">
        <f t="shared" si="1"/>
        <v>247</v>
      </c>
      <c r="L42" s="22">
        <f t="shared" si="2"/>
        <v>131</v>
      </c>
      <c r="N42" s="13">
        <v>1175</v>
      </c>
      <c r="O42" s="26" t="s">
        <v>369</v>
      </c>
      <c r="Q42" s="42"/>
      <c r="R42" s="26"/>
    </row>
    <row r="43" spans="1:18" x14ac:dyDescent="0.35">
      <c r="E43" s="29">
        <v>6262</v>
      </c>
      <c r="F43" s="26" t="s">
        <v>760</v>
      </c>
      <c r="H43" s="21">
        <f t="shared" si="0"/>
        <v>50</v>
      </c>
      <c r="I43" s="26" t="s">
        <v>293</v>
      </c>
      <c r="K43" s="21">
        <f t="shared" si="1"/>
        <v>250</v>
      </c>
      <c r="L43" s="22">
        <f t="shared" si="2"/>
        <v>130</v>
      </c>
      <c r="N43" s="13">
        <v>1205</v>
      </c>
      <c r="O43" s="26" t="s">
        <v>370</v>
      </c>
      <c r="Q43" s="42"/>
      <c r="R43" s="26"/>
    </row>
    <row r="44" spans="1:18" x14ac:dyDescent="0.35">
      <c r="E44" s="29">
        <v>6330</v>
      </c>
      <c r="F44" s="26" t="s">
        <v>67</v>
      </c>
      <c r="H44" s="21">
        <f t="shared" si="0"/>
        <v>51</v>
      </c>
      <c r="I44" s="26" t="s">
        <v>294</v>
      </c>
      <c r="K44" s="21">
        <f t="shared" si="1"/>
        <v>251</v>
      </c>
      <c r="L44" s="22">
        <f t="shared" si="2"/>
        <v>127</v>
      </c>
      <c r="N44" s="13">
        <v>1217</v>
      </c>
      <c r="O44" s="26" t="s">
        <v>371</v>
      </c>
      <c r="Q44" s="42"/>
      <c r="R44" s="26"/>
    </row>
    <row r="45" spans="1:18" x14ac:dyDescent="0.35">
      <c r="E45" s="29">
        <v>6730</v>
      </c>
      <c r="F45" s="26" t="s">
        <v>68</v>
      </c>
      <c r="H45" s="21">
        <f t="shared" si="0"/>
        <v>52</v>
      </c>
      <c r="I45" s="26" t="s">
        <v>295</v>
      </c>
      <c r="K45" s="21">
        <f t="shared" si="1"/>
        <v>252</v>
      </c>
      <c r="L45" s="22">
        <f t="shared" si="2"/>
        <v>126</v>
      </c>
      <c r="N45" s="13">
        <v>1233</v>
      </c>
      <c r="O45" s="26" t="s">
        <v>372</v>
      </c>
      <c r="Q45" s="42"/>
      <c r="R45" s="26"/>
    </row>
    <row r="46" spans="1:18" x14ac:dyDescent="0.35">
      <c r="E46" s="29">
        <v>60177</v>
      </c>
      <c r="F46" s="26" t="s">
        <v>756</v>
      </c>
      <c r="H46" s="21">
        <f t="shared" si="0"/>
        <v>53</v>
      </c>
      <c r="I46" s="26" t="s">
        <v>296</v>
      </c>
      <c r="K46" s="21">
        <f t="shared" si="1"/>
        <v>253</v>
      </c>
      <c r="L46" s="22">
        <f t="shared" si="2"/>
        <v>125</v>
      </c>
      <c r="N46" s="13">
        <v>1247</v>
      </c>
      <c r="O46" s="26" t="s">
        <v>373</v>
      </c>
      <c r="Q46" s="42"/>
      <c r="R46" s="26"/>
    </row>
    <row r="47" spans="1:18" x14ac:dyDescent="0.35">
      <c r="E47" s="29">
        <v>60277</v>
      </c>
      <c r="F47" s="26" t="s">
        <v>714</v>
      </c>
      <c r="H47" s="21">
        <f t="shared" si="0"/>
        <v>54</v>
      </c>
      <c r="I47" s="26" t="s">
        <v>319</v>
      </c>
      <c r="K47" s="21">
        <f t="shared" si="1"/>
        <v>254</v>
      </c>
      <c r="L47" s="22">
        <f t="shared" si="2"/>
        <v>124</v>
      </c>
      <c r="N47" s="13">
        <v>1263</v>
      </c>
      <c r="O47" s="26" t="s">
        <v>374</v>
      </c>
      <c r="Q47" s="42"/>
      <c r="R47" s="26"/>
    </row>
    <row r="48" spans="1:18" x14ac:dyDescent="0.35">
      <c r="E48" s="29">
        <v>62077</v>
      </c>
      <c r="F48" s="26" t="s">
        <v>307</v>
      </c>
      <c r="H48" s="21">
        <f t="shared" si="0"/>
        <v>55</v>
      </c>
      <c r="I48" s="26" t="s">
        <v>297</v>
      </c>
      <c r="K48" s="21">
        <f t="shared" si="1"/>
        <v>255</v>
      </c>
      <c r="L48" s="22">
        <f t="shared" si="2"/>
        <v>123</v>
      </c>
      <c r="N48" s="13">
        <v>1274</v>
      </c>
      <c r="O48" s="26" t="s">
        <v>375</v>
      </c>
      <c r="Q48" s="42"/>
      <c r="R48" s="26"/>
    </row>
    <row r="49" spans="5:18" x14ac:dyDescent="0.35">
      <c r="E49" s="29">
        <v>62677</v>
      </c>
      <c r="F49" s="26" t="s">
        <v>302</v>
      </c>
      <c r="H49" s="21">
        <f t="shared" si="0"/>
        <v>56</v>
      </c>
      <c r="I49" s="26" t="s">
        <v>298</v>
      </c>
      <c r="K49" s="21">
        <f t="shared" si="1"/>
        <v>256</v>
      </c>
      <c r="L49" s="22">
        <f t="shared" si="2"/>
        <v>122</v>
      </c>
      <c r="N49" s="13">
        <v>1305</v>
      </c>
      <c r="O49" s="26" t="s">
        <v>376</v>
      </c>
      <c r="Q49" s="42"/>
      <c r="R49" s="26"/>
    </row>
    <row r="50" spans="5:18" x14ac:dyDescent="0.35">
      <c r="E50" s="29">
        <v>63077</v>
      </c>
      <c r="F50" s="26" t="s">
        <v>129</v>
      </c>
      <c r="H50" s="21">
        <f t="shared" si="0"/>
        <v>57</v>
      </c>
      <c r="I50" s="26" t="s">
        <v>155</v>
      </c>
      <c r="K50" s="21">
        <f t="shared" si="1"/>
        <v>257</v>
      </c>
      <c r="L50" s="22">
        <f t="shared" si="2"/>
        <v>121</v>
      </c>
      <c r="N50" s="13">
        <v>1316</v>
      </c>
      <c r="O50" s="26" t="s">
        <v>377</v>
      </c>
      <c r="Q50" s="42"/>
      <c r="R50" s="26"/>
    </row>
    <row r="51" spans="5:18" x14ac:dyDescent="0.35">
      <c r="E51" s="29">
        <v>65477</v>
      </c>
      <c r="F51" s="26" t="s">
        <v>306</v>
      </c>
      <c r="H51" s="21">
        <f t="shared" si="0"/>
        <v>60</v>
      </c>
      <c r="I51" s="26" t="s">
        <v>156</v>
      </c>
      <c r="K51" s="21">
        <f t="shared" si="1"/>
        <v>260</v>
      </c>
      <c r="L51" s="22">
        <f t="shared" si="2"/>
        <v>120</v>
      </c>
      <c r="N51" s="13">
        <v>1327</v>
      </c>
      <c r="O51" s="26" t="s">
        <v>378</v>
      </c>
      <c r="Q51" s="42"/>
      <c r="R51" s="26"/>
    </row>
    <row r="52" spans="5:18" x14ac:dyDescent="0.35">
      <c r="E52" s="29">
        <v>263</v>
      </c>
      <c r="F52" s="26" t="s">
        <v>314</v>
      </c>
      <c r="H52" s="21">
        <f t="shared" si="0"/>
        <v>61</v>
      </c>
      <c r="I52" s="26" t="s">
        <v>157</v>
      </c>
      <c r="K52" s="21">
        <f t="shared" si="1"/>
        <v>261</v>
      </c>
      <c r="L52" s="22">
        <f t="shared" si="2"/>
        <v>117</v>
      </c>
      <c r="N52" s="13">
        <v>1346</v>
      </c>
      <c r="O52" s="26" t="s">
        <v>379</v>
      </c>
      <c r="Q52" s="42"/>
      <c r="R52" s="26"/>
    </row>
    <row r="53" spans="5:18" x14ac:dyDescent="0.35">
      <c r="E53" s="29">
        <v>276</v>
      </c>
      <c r="F53" s="26" t="s">
        <v>315</v>
      </c>
      <c r="H53" s="21">
        <f t="shared" si="0"/>
        <v>62</v>
      </c>
      <c r="I53" s="26" t="s">
        <v>158</v>
      </c>
      <c r="K53" s="21">
        <f t="shared" si="1"/>
        <v>262</v>
      </c>
      <c r="L53" s="22">
        <f t="shared" si="2"/>
        <v>116</v>
      </c>
      <c r="N53" s="13">
        <v>1366</v>
      </c>
      <c r="O53" s="26" t="s">
        <v>380</v>
      </c>
      <c r="Q53" s="42"/>
      <c r="R53" s="26"/>
    </row>
    <row r="54" spans="5:18" x14ac:dyDescent="0.35">
      <c r="E54" s="29">
        <v>314</v>
      </c>
      <c r="F54" s="26" t="s">
        <v>316</v>
      </c>
      <c r="H54" s="21">
        <f t="shared" si="0"/>
        <v>63</v>
      </c>
      <c r="I54" s="26" t="s">
        <v>159</v>
      </c>
      <c r="K54" s="21">
        <f t="shared" si="1"/>
        <v>263</v>
      </c>
      <c r="L54" s="22">
        <f t="shared" si="2"/>
        <v>115</v>
      </c>
      <c r="N54" s="13">
        <v>1406</v>
      </c>
      <c r="O54" s="26" t="s">
        <v>381</v>
      </c>
      <c r="Q54" s="42"/>
      <c r="R54" s="26"/>
    </row>
    <row r="55" spans="5:18" x14ac:dyDescent="0.35">
      <c r="E55" s="29">
        <v>332</v>
      </c>
      <c r="F55" s="26" t="s">
        <v>318</v>
      </c>
      <c r="H55" s="21">
        <f t="shared" si="0"/>
        <v>64</v>
      </c>
      <c r="I55" s="26" t="s">
        <v>160</v>
      </c>
      <c r="K55" s="21">
        <f t="shared" si="1"/>
        <v>264</v>
      </c>
      <c r="L55" s="22">
        <f t="shared" si="2"/>
        <v>114</v>
      </c>
      <c r="N55" s="13">
        <v>1426</v>
      </c>
      <c r="O55" s="26" t="s">
        <v>382</v>
      </c>
      <c r="Q55" s="42"/>
      <c r="R55" s="26"/>
    </row>
    <row r="56" spans="5:18" x14ac:dyDescent="0.35">
      <c r="E56" s="29">
        <v>335</v>
      </c>
      <c r="F56" s="26" t="s">
        <v>317</v>
      </c>
      <c r="H56" s="21">
        <f t="shared" si="0"/>
        <v>65</v>
      </c>
      <c r="I56" s="26" t="s">
        <v>161</v>
      </c>
      <c r="K56" s="21">
        <f t="shared" si="1"/>
        <v>265</v>
      </c>
      <c r="L56" s="22">
        <f t="shared" si="2"/>
        <v>113</v>
      </c>
      <c r="N56" s="13">
        <v>1442</v>
      </c>
      <c r="O56" s="26" t="s">
        <v>383</v>
      </c>
      <c r="Q56" s="42"/>
      <c r="R56" s="26"/>
    </row>
    <row r="57" spans="5:18" x14ac:dyDescent="0.35">
      <c r="E57" s="29">
        <v>60477</v>
      </c>
      <c r="F57" s="26" t="s">
        <v>321</v>
      </c>
      <c r="H57" s="21">
        <f t="shared" si="0"/>
        <v>66</v>
      </c>
      <c r="I57" s="26" t="s">
        <v>162</v>
      </c>
      <c r="K57" s="21">
        <f t="shared" si="1"/>
        <v>266</v>
      </c>
      <c r="L57" s="22">
        <f t="shared" si="2"/>
        <v>112</v>
      </c>
      <c r="N57" s="13">
        <v>1454</v>
      </c>
      <c r="O57" s="26" t="s">
        <v>384</v>
      </c>
      <c r="Q57" s="42"/>
      <c r="R57" s="26"/>
    </row>
    <row r="58" spans="5:18" x14ac:dyDescent="0.35">
      <c r="E58" s="29">
        <v>64477</v>
      </c>
      <c r="F58" s="26" t="s">
        <v>322</v>
      </c>
      <c r="H58" s="21">
        <f t="shared" si="0"/>
        <v>67</v>
      </c>
      <c r="I58" s="26" t="s">
        <v>163</v>
      </c>
      <c r="K58" s="21">
        <f t="shared" si="1"/>
        <v>267</v>
      </c>
      <c r="L58" s="22">
        <f t="shared" si="2"/>
        <v>111</v>
      </c>
      <c r="N58" s="13">
        <v>1466</v>
      </c>
      <c r="O58" s="26" t="s">
        <v>385</v>
      </c>
      <c r="Q58" s="42"/>
      <c r="R58" s="26"/>
    </row>
    <row r="59" spans="5:18" x14ac:dyDescent="0.35">
      <c r="E59" s="29">
        <v>70477</v>
      </c>
      <c r="F59" s="26" t="s">
        <v>323</v>
      </c>
      <c r="H59" s="21">
        <f t="shared" si="0"/>
        <v>70</v>
      </c>
      <c r="I59" s="26" t="s">
        <v>164</v>
      </c>
      <c r="K59" s="21">
        <f t="shared" si="1"/>
        <v>270</v>
      </c>
      <c r="L59" s="22">
        <f t="shared" si="2"/>
        <v>110</v>
      </c>
      <c r="N59" s="13">
        <v>1500</v>
      </c>
      <c r="O59" s="26" t="s">
        <v>386</v>
      </c>
      <c r="Q59" s="42"/>
      <c r="R59" s="26"/>
    </row>
    <row r="60" spans="5:18" x14ac:dyDescent="0.35">
      <c r="E60" s="29">
        <v>74477</v>
      </c>
      <c r="F60" s="26" t="s">
        <v>324</v>
      </c>
      <c r="H60" s="21">
        <f t="shared" si="0"/>
        <v>71</v>
      </c>
      <c r="I60" s="26" t="s">
        <v>165</v>
      </c>
      <c r="K60" s="21">
        <f t="shared" si="1"/>
        <v>271</v>
      </c>
      <c r="L60" s="22">
        <f t="shared" si="2"/>
        <v>107</v>
      </c>
      <c r="N60" s="13">
        <v>1516</v>
      </c>
      <c r="O60" s="26" t="s">
        <v>387</v>
      </c>
      <c r="Q60" s="42"/>
      <c r="R60" s="26"/>
    </row>
    <row r="61" spans="5:18" x14ac:dyDescent="0.35">
      <c r="E61" s="29"/>
      <c r="F61" s="26"/>
      <c r="H61" s="21">
        <f t="shared" si="0"/>
        <v>72</v>
      </c>
      <c r="I61" s="26" t="s">
        <v>166</v>
      </c>
      <c r="K61" s="21">
        <f t="shared" si="1"/>
        <v>272</v>
      </c>
      <c r="L61" s="22">
        <f t="shared" si="2"/>
        <v>106</v>
      </c>
      <c r="N61" s="13">
        <v>1532</v>
      </c>
      <c r="O61" s="26" t="s">
        <v>388</v>
      </c>
      <c r="Q61" s="42"/>
      <c r="R61" s="26"/>
    </row>
    <row r="62" spans="5:18" x14ac:dyDescent="0.35">
      <c r="E62" s="29"/>
      <c r="F62" s="26"/>
      <c r="H62" s="21">
        <f t="shared" si="0"/>
        <v>73</v>
      </c>
      <c r="I62" s="26" t="s">
        <v>167</v>
      </c>
      <c r="K62" s="21">
        <f t="shared" si="1"/>
        <v>273</v>
      </c>
      <c r="L62" s="22">
        <f t="shared" si="2"/>
        <v>105</v>
      </c>
      <c r="N62" s="13">
        <v>1546</v>
      </c>
      <c r="O62" s="26" t="s">
        <v>389</v>
      </c>
      <c r="Q62" s="42"/>
      <c r="R62" s="26"/>
    </row>
    <row r="63" spans="5:18" x14ac:dyDescent="0.35">
      <c r="E63" s="29"/>
      <c r="F63" s="26"/>
      <c r="H63" s="21">
        <f t="shared" si="0"/>
        <v>74</v>
      </c>
      <c r="I63" s="26" t="s">
        <v>168</v>
      </c>
      <c r="K63" s="21">
        <f t="shared" si="1"/>
        <v>274</v>
      </c>
      <c r="L63" s="22">
        <f t="shared" si="2"/>
        <v>104</v>
      </c>
      <c r="N63" s="13">
        <v>1562</v>
      </c>
      <c r="O63" s="26" t="s">
        <v>390</v>
      </c>
      <c r="Q63" s="42"/>
      <c r="R63" s="26"/>
    </row>
    <row r="64" spans="5:18" x14ac:dyDescent="0.35">
      <c r="E64" s="29"/>
      <c r="F64" s="26"/>
      <c r="H64" s="21">
        <f t="shared" si="0"/>
        <v>75</v>
      </c>
      <c r="I64" s="26" t="s">
        <v>169</v>
      </c>
      <c r="K64" s="21">
        <f t="shared" si="1"/>
        <v>275</v>
      </c>
      <c r="L64" s="22">
        <f t="shared" si="2"/>
        <v>103</v>
      </c>
      <c r="N64" s="13">
        <v>1575</v>
      </c>
      <c r="O64" s="26" t="s">
        <v>391</v>
      </c>
      <c r="Q64" s="42"/>
      <c r="R64" s="26"/>
    </row>
    <row r="65" spans="5:18" x14ac:dyDescent="0.35">
      <c r="E65" s="29"/>
      <c r="F65" s="26"/>
      <c r="H65" s="21">
        <f t="shared" si="0"/>
        <v>76</v>
      </c>
      <c r="I65" s="26" t="s">
        <v>170</v>
      </c>
      <c r="K65" s="21">
        <f t="shared" si="1"/>
        <v>276</v>
      </c>
      <c r="L65" s="22">
        <f t="shared" si="2"/>
        <v>102</v>
      </c>
      <c r="N65" s="13">
        <v>1611</v>
      </c>
      <c r="O65" s="26" t="s">
        <v>392</v>
      </c>
      <c r="Q65" s="42"/>
      <c r="R65" s="26"/>
    </row>
    <row r="66" spans="5:18" ht="15" thickBot="1" x14ac:dyDescent="0.4">
      <c r="E66" s="29"/>
      <c r="F66" s="26"/>
      <c r="H66" s="21">
        <f t="shared" si="0"/>
        <v>77</v>
      </c>
      <c r="I66" s="26" t="s">
        <v>171</v>
      </c>
      <c r="K66" s="21">
        <f t="shared" si="1"/>
        <v>277</v>
      </c>
      <c r="L66" s="22">
        <f t="shared" si="2"/>
        <v>101</v>
      </c>
      <c r="N66" s="13">
        <v>1625</v>
      </c>
      <c r="O66" s="26" t="s">
        <v>393</v>
      </c>
      <c r="Q66" s="43">
        <v>77</v>
      </c>
      <c r="R66" s="27" t="s">
        <v>742</v>
      </c>
    </row>
    <row r="67" spans="5:18" x14ac:dyDescent="0.35">
      <c r="E67" s="29"/>
      <c r="F67" s="26"/>
      <c r="H67" s="21">
        <v>100</v>
      </c>
      <c r="I67" s="26" t="s">
        <v>172</v>
      </c>
      <c r="K67" s="21">
        <v>300</v>
      </c>
      <c r="L67" s="22">
        <f t="shared" si="2"/>
        <v>100</v>
      </c>
      <c r="N67" s="13">
        <v>1641</v>
      </c>
      <c r="O67" s="26" t="s">
        <v>394</v>
      </c>
    </row>
    <row r="68" spans="5:18" x14ac:dyDescent="0.35">
      <c r="E68" s="29"/>
      <c r="F68" s="26"/>
      <c r="H68" s="21">
        <f t="shared" si="0"/>
        <v>101</v>
      </c>
      <c r="I68" s="26" t="s">
        <v>173</v>
      </c>
      <c r="K68" s="21">
        <f t="shared" si="1"/>
        <v>301</v>
      </c>
      <c r="L68" s="22">
        <v>77</v>
      </c>
      <c r="N68" s="13">
        <v>1647</v>
      </c>
      <c r="O68" s="26" t="s">
        <v>395</v>
      </c>
    </row>
    <row r="69" spans="5:18" x14ac:dyDescent="0.35">
      <c r="E69" s="29"/>
      <c r="F69" s="26"/>
      <c r="H69" s="21">
        <f t="shared" ref="H69:H132" si="3">IF(MOD(H68,10)=7,H68+3,H68+1)</f>
        <v>102</v>
      </c>
      <c r="I69" s="26" t="s">
        <v>174</v>
      </c>
      <c r="K69" s="21">
        <f t="shared" ref="K69:K130" si="4">IF(MOD(K68,10)=7,K68+3,K68+1)</f>
        <v>302</v>
      </c>
      <c r="L69" s="22">
        <f t="shared" si="2"/>
        <v>76</v>
      </c>
      <c r="N69" s="13">
        <v>1655</v>
      </c>
      <c r="O69" s="26" t="s">
        <v>396</v>
      </c>
    </row>
    <row r="70" spans="5:18" x14ac:dyDescent="0.35">
      <c r="E70" s="29"/>
      <c r="F70" s="26"/>
      <c r="H70" s="21">
        <f t="shared" si="3"/>
        <v>103</v>
      </c>
      <c r="I70" s="26" t="s">
        <v>175</v>
      </c>
      <c r="K70" s="21">
        <f t="shared" si="4"/>
        <v>303</v>
      </c>
      <c r="L70" s="22">
        <f t="shared" si="2"/>
        <v>75</v>
      </c>
      <c r="N70" s="13">
        <v>1663</v>
      </c>
      <c r="O70" s="26" t="s">
        <v>397</v>
      </c>
    </row>
    <row r="71" spans="5:18" x14ac:dyDescent="0.35">
      <c r="E71" s="29"/>
      <c r="F71" s="26"/>
      <c r="H71" s="21">
        <f t="shared" si="3"/>
        <v>104</v>
      </c>
      <c r="I71" s="26" t="s">
        <v>176</v>
      </c>
      <c r="K71" s="21">
        <f t="shared" si="4"/>
        <v>304</v>
      </c>
      <c r="L71" s="22">
        <f t="shared" ref="L71:L130" si="5">IF(MOD(L70,10)=0,L70-3,L70-1)</f>
        <v>74</v>
      </c>
      <c r="N71" s="13">
        <v>1671</v>
      </c>
      <c r="O71" s="26" t="s">
        <v>398</v>
      </c>
    </row>
    <row r="72" spans="5:18" x14ac:dyDescent="0.35">
      <c r="E72" s="29"/>
      <c r="F72" s="26"/>
      <c r="H72" s="21">
        <f t="shared" si="3"/>
        <v>105</v>
      </c>
      <c r="I72" s="26" t="s">
        <v>177</v>
      </c>
      <c r="K72" s="21">
        <f t="shared" si="4"/>
        <v>305</v>
      </c>
      <c r="L72" s="22">
        <f t="shared" si="5"/>
        <v>73</v>
      </c>
      <c r="N72" s="13">
        <v>1701</v>
      </c>
      <c r="O72" s="26" t="s">
        <v>399</v>
      </c>
    </row>
    <row r="73" spans="5:18" x14ac:dyDescent="0.35">
      <c r="E73" s="29"/>
      <c r="F73" s="26"/>
      <c r="H73" s="21">
        <f t="shared" si="3"/>
        <v>106</v>
      </c>
      <c r="I73" s="26" t="s">
        <v>178</v>
      </c>
      <c r="K73" s="21">
        <f t="shared" si="4"/>
        <v>306</v>
      </c>
      <c r="L73" s="22">
        <f t="shared" si="5"/>
        <v>72</v>
      </c>
      <c r="N73" s="13">
        <v>1712</v>
      </c>
      <c r="O73" s="26" t="s">
        <v>400</v>
      </c>
    </row>
    <row r="74" spans="5:18" x14ac:dyDescent="0.35">
      <c r="E74" s="29"/>
      <c r="F74" s="26"/>
      <c r="H74" s="21">
        <f t="shared" si="3"/>
        <v>107</v>
      </c>
      <c r="I74" s="26" t="s">
        <v>179</v>
      </c>
      <c r="K74" s="21">
        <f t="shared" si="4"/>
        <v>307</v>
      </c>
      <c r="L74" s="22">
        <f t="shared" si="5"/>
        <v>71</v>
      </c>
      <c r="N74" s="13">
        <v>1723</v>
      </c>
      <c r="O74" s="26" t="s">
        <v>401</v>
      </c>
    </row>
    <row r="75" spans="5:18" x14ac:dyDescent="0.35">
      <c r="E75" s="29"/>
      <c r="F75" s="26"/>
      <c r="H75" s="21">
        <f t="shared" si="3"/>
        <v>110</v>
      </c>
      <c r="I75" s="26" t="s">
        <v>180</v>
      </c>
      <c r="K75" s="21">
        <f t="shared" si="4"/>
        <v>310</v>
      </c>
      <c r="L75" s="22">
        <f t="shared" si="5"/>
        <v>70</v>
      </c>
      <c r="N75" s="13">
        <v>1734</v>
      </c>
      <c r="O75" s="26" t="s">
        <v>402</v>
      </c>
    </row>
    <row r="76" spans="5:18" x14ac:dyDescent="0.35">
      <c r="E76" s="29"/>
      <c r="F76" s="26"/>
      <c r="H76" s="21">
        <f t="shared" si="3"/>
        <v>111</v>
      </c>
      <c r="I76" s="26" t="s">
        <v>181</v>
      </c>
      <c r="K76" s="21">
        <f t="shared" si="4"/>
        <v>311</v>
      </c>
      <c r="L76" s="22">
        <f t="shared" si="5"/>
        <v>67</v>
      </c>
      <c r="N76" s="13">
        <v>1747</v>
      </c>
      <c r="O76" s="26" t="s">
        <v>403</v>
      </c>
    </row>
    <row r="77" spans="5:18" x14ac:dyDescent="0.35">
      <c r="E77" s="29"/>
      <c r="F77" s="26"/>
      <c r="H77" s="21">
        <f t="shared" si="3"/>
        <v>112</v>
      </c>
      <c r="I77" s="26" t="s">
        <v>182</v>
      </c>
      <c r="K77" s="21">
        <f t="shared" si="4"/>
        <v>312</v>
      </c>
      <c r="L77" s="22">
        <f t="shared" si="5"/>
        <v>66</v>
      </c>
      <c r="N77" s="13">
        <v>1762</v>
      </c>
      <c r="O77" s="26" t="s">
        <v>404</v>
      </c>
    </row>
    <row r="78" spans="5:18" x14ac:dyDescent="0.35">
      <c r="E78" s="29"/>
      <c r="F78" s="26"/>
      <c r="H78" s="21">
        <f t="shared" si="3"/>
        <v>113</v>
      </c>
      <c r="I78" s="26" t="s">
        <v>183</v>
      </c>
      <c r="K78" s="21">
        <f t="shared" si="4"/>
        <v>313</v>
      </c>
      <c r="L78" s="22">
        <f t="shared" si="5"/>
        <v>65</v>
      </c>
      <c r="N78" s="13">
        <v>1774</v>
      </c>
      <c r="O78" s="26" t="s">
        <v>405</v>
      </c>
    </row>
    <row r="79" spans="5:18" x14ac:dyDescent="0.35">
      <c r="E79" s="29"/>
      <c r="F79" s="26"/>
      <c r="H79" s="21">
        <f t="shared" si="3"/>
        <v>114</v>
      </c>
      <c r="I79" s="26" t="s">
        <v>299</v>
      </c>
      <c r="K79" s="21">
        <f t="shared" si="4"/>
        <v>314</v>
      </c>
      <c r="L79" s="22">
        <f t="shared" si="5"/>
        <v>64</v>
      </c>
      <c r="N79" s="13">
        <v>2006</v>
      </c>
      <c r="O79" s="26" t="s">
        <v>406</v>
      </c>
    </row>
    <row r="80" spans="5:18" x14ac:dyDescent="0.35">
      <c r="E80" s="29"/>
      <c r="F80" s="26"/>
      <c r="H80" s="21">
        <f t="shared" si="3"/>
        <v>115</v>
      </c>
      <c r="I80" s="26" t="s">
        <v>300</v>
      </c>
      <c r="K80" s="21">
        <f t="shared" si="4"/>
        <v>315</v>
      </c>
      <c r="L80" s="22">
        <f t="shared" si="5"/>
        <v>63</v>
      </c>
      <c r="N80" s="13">
        <v>2021</v>
      </c>
      <c r="O80" s="26" t="s">
        <v>407</v>
      </c>
    </row>
    <row r="81" spans="5:15" x14ac:dyDescent="0.35">
      <c r="E81" s="29"/>
      <c r="F81" s="26"/>
      <c r="H81" s="21">
        <f t="shared" si="3"/>
        <v>116</v>
      </c>
      <c r="I81" s="26" t="s">
        <v>301</v>
      </c>
      <c r="K81" s="21">
        <f t="shared" si="4"/>
        <v>316</v>
      </c>
      <c r="L81" s="22">
        <f t="shared" si="5"/>
        <v>62</v>
      </c>
      <c r="N81" s="13">
        <v>2032</v>
      </c>
      <c r="O81" s="26" t="s">
        <v>408</v>
      </c>
    </row>
    <row r="82" spans="5:15" x14ac:dyDescent="0.35">
      <c r="E82" s="29"/>
      <c r="F82" s="26"/>
      <c r="H82" s="21">
        <f t="shared" si="3"/>
        <v>117</v>
      </c>
      <c r="I82" s="26" t="s">
        <v>184</v>
      </c>
      <c r="K82" s="21">
        <f t="shared" si="4"/>
        <v>317</v>
      </c>
      <c r="L82" s="22">
        <f t="shared" si="5"/>
        <v>61</v>
      </c>
      <c r="N82" s="13">
        <v>2044</v>
      </c>
      <c r="O82" s="26" t="s">
        <v>409</v>
      </c>
    </row>
    <row r="83" spans="5:15" x14ac:dyDescent="0.35">
      <c r="E83" s="29"/>
      <c r="F83" s="26"/>
      <c r="H83" s="21">
        <f t="shared" si="3"/>
        <v>120</v>
      </c>
      <c r="I83" s="26" t="s">
        <v>185</v>
      </c>
      <c r="K83" s="21">
        <f t="shared" si="4"/>
        <v>320</v>
      </c>
      <c r="L83" s="22">
        <f t="shared" si="5"/>
        <v>60</v>
      </c>
      <c r="N83" s="13">
        <v>2056</v>
      </c>
      <c r="O83" s="26" t="s">
        <v>410</v>
      </c>
    </row>
    <row r="84" spans="5:15" x14ac:dyDescent="0.35">
      <c r="E84" s="29"/>
      <c r="F84" s="26"/>
      <c r="H84" s="21">
        <f t="shared" si="3"/>
        <v>121</v>
      </c>
      <c r="I84" s="26" t="s">
        <v>186</v>
      </c>
      <c r="K84" s="21">
        <f t="shared" si="4"/>
        <v>321</v>
      </c>
      <c r="L84" s="22">
        <f t="shared" si="5"/>
        <v>57</v>
      </c>
      <c r="N84" s="13">
        <v>2072</v>
      </c>
      <c r="O84" s="26" t="s">
        <v>411</v>
      </c>
    </row>
    <row r="85" spans="5:15" x14ac:dyDescent="0.35">
      <c r="E85" s="29"/>
      <c r="F85" s="26"/>
      <c r="H85" s="21">
        <f t="shared" si="3"/>
        <v>122</v>
      </c>
      <c r="I85" s="26" t="s">
        <v>187</v>
      </c>
      <c r="K85" s="21">
        <f t="shared" si="4"/>
        <v>322</v>
      </c>
      <c r="L85" s="22">
        <f t="shared" si="5"/>
        <v>56</v>
      </c>
      <c r="N85" s="13">
        <v>2103</v>
      </c>
      <c r="O85" s="26" t="s">
        <v>412</v>
      </c>
    </row>
    <row r="86" spans="5:15" x14ac:dyDescent="0.35">
      <c r="E86" s="29"/>
      <c r="F86" s="26"/>
      <c r="H86" s="21">
        <f t="shared" si="3"/>
        <v>123</v>
      </c>
      <c r="I86" s="26" t="s">
        <v>188</v>
      </c>
      <c r="K86" s="21">
        <f t="shared" si="4"/>
        <v>323</v>
      </c>
      <c r="L86" s="22">
        <f t="shared" si="5"/>
        <v>55</v>
      </c>
      <c r="N86" s="13">
        <v>2120</v>
      </c>
      <c r="O86" s="26" t="s">
        <v>413</v>
      </c>
    </row>
    <row r="87" spans="5:15" x14ac:dyDescent="0.35">
      <c r="E87" s="29"/>
      <c r="F87" s="26"/>
      <c r="H87" s="21">
        <f t="shared" si="3"/>
        <v>124</v>
      </c>
      <c r="I87" s="26" t="s">
        <v>189</v>
      </c>
      <c r="K87" s="21">
        <f t="shared" si="4"/>
        <v>324</v>
      </c>
      <c r="L87" s="22">
        <f t="shared" si="5"/>
        <v>54</v>
      </c>
      <c r="N87" s="13">
        <v>2131</v>
      </c>
      <c r="O87" s="26" t="s">
        <v>414</v>
      </c>
    </row>
    <row r="88" spans="5:15" x14ac:dyDescent="0.35">
      <c r="E88" s="29"/>
      <c r="F88" s="26"/>
      <c r="H88" s="21">
        <f t="shared" si="3"/>
        <v>125</v>
      </c>
      <c r="I88" s="26" t="s">
        <v>190</v>
      </c>
      <c r="K88" s="21">
        <f t="shared" si="4"/>
        <v>325</v>
      </c>
      <c r="L88" s="22">
        <f t="shared" si="5"/>
        <v>53</v>
      </c>
      <c r="N88" s="13">
        <v>2146</v>
      </c>
      <c r="O88" s="26" t="s">
        <v>415</v>
      </c>
    </row>
    <row r="89" spans="5:15" x14ac:dyDescent="0.35">
      <c r="E89" s="29"/>
      <c r="F89" s="26"/>
      <c r="H89" s="21">
        <f t="shared" si="3"/>
        <v>126</v>
      </c>
      <c r="I89" s="26" t="s">
        <v>193</v>
      </c>
      <c r="K89" s="21">
        <f t="shared" si="4"/>
        <v>326</v>
      </c>
      <c r="L89" s="22">
        <f t="shared" si="5"/>
        <v>52</v>
      </c>
      <c r="N89" s="13">
        <v>2157</v>
      </c>
      <c r="O89" s="26" t="s">
        <v>416</v>
      </c>
    </row>
    <row r="90" spans="5:15" x14ac:dyDescent="0.35">
      <c r="E90" s="29"/>
      <c r="F90" s="26"/>
      <c r="H90" s="21">
        <f t="shared" si="3"/>
        <v>127</v>
      </c>
      <c r="I90" s="26" t="s">
        <v>191</v>
      </c>
      <c r="K90" s="21">
        <f t="shared" si="4"/>
        <v>327</v>
      </c>
      <c r="L90" s="22">
        <f t="shared" si="5"/>
        <v>51</v>
      </c>
      <c r="N90" s="13">
        <v>2174</v>
      </c>
      <c r="O90" s="26" t="s">
        <v>417</v>
      </c>
    </row>
    <row r="91" spans="5:15" x14ac:dyDescent="0.35">
      <c r="E91" s="29"/>
      <c r="F91" s="26"/>
      <c r="H91" s="21">
        <f t="shared" si="3"/>
        <v>130</v>
      </c>
      <c r="I91" s="26" t="s">
        <v>192</v>
      </c>
      <c r="K91" s="21">
        <f t="shared" si="4"/>
        <v>330</v>
      </c>
      <c r="L91" s="22">
        <f t="shared" si="5"/>
        <v>50</v>
      </c>
      <c r="N91" s="13">
        <v>2205</v>
      </c>
      <c r="O91" s="26" t="s">
        <v>418</v>
      </c>
    </row>
    <row r="92" spans="5:15" x14ac:dyDescent="0.35">
      <c r="E92" s="29"/>
      <c r="F92" s="26"/>
      <c r="H92" s="21">
        <f t="shared" si="3"/>
        <v>131</v>
      </c>
      <c r="I92" s="26" t="s">
        <v>194</v>
      </c>
      <c r="K92" s="21">
        <f t="shared" si="4"/>
        <v>331</v>
      </c>
      <c r="L92" s="22">
        <f t="shared" si="5"/>
        <v>47</v>
      </c>
      <c r="N92" s="13">
        <v>2224</v>
      </c>
      <c r="O92" s="26" t="s">
        <v>419</v>
      </c>
    </row>
    <row r="93" spans="5:15" x14ac:dyDescent="0.35">
      <c r="E93" s="29"/>
      <c r="F93" s="26"/>
      <c r="H93" s="21">
        <f t="shared" si="3"/>
        <v>132</v>
      </c>
      <c r="I93" s="26" t="s">
        <v>195</v>
      </c>
      <c r="K93" s="21">
        <f t="shared" si="4"/>
        <v>332</v>
      </c>
      <c r="L93" s="22">
        <f t="shared" si="5"/>
        <v>46</v>
      </c>
      <c r="N93" s="13">
        <v>2246</v>
      </c>
      <c r="O93" s="26" t="s">
        <v>420</v>
      </c>
    </row>
    <row r="94" spans="5:15" x14ac:dyDescent="0.35">
      <c r="E94" s="29"/>
      <c r="F94" s="26"/>
      <c r="H94" s="21">
        <f t="shared" si="3"/>
        <v>133</v>
      </c>
      <c r="I94" s="26" t="s">
        <v>196</v>
      </c>
      <c r="K94" s="21">
        <f t="shared" si="4"/>
        <v>333</v>
      </c>
      <c r="L94" s="22">
        <f t="shared" si="5"/>
        <v>45</v>
      </c>
      <c r="N94" s="13">
        <v>2265</v>
      </c>
      <c r="O94" s="26" t="s">
        <v>421</v>
      </c>
    </row>
    <row r="95" spans="5:15" x14ac:dyDescent="0.35">
      <c r="E95" s="29"/>
      <c r="F95" s="26"/>
      <c r="H95" s="21">
        <f t="shared" si="3"/>
        <v>134</v>
      </c>
      <c r="I95" s="26" t="s">
        <v>197</v>
      </c>
      <c r="K95" s="21">
        <f t="shared" si="4"/>
        <v>334</v>
      </c>
      <c r="L95" s="22">
        <f t="shared" si="5"/>
        <v>44</v>
      </c>
      <c r="N95" s="13">
        <v>2304</v>
      </c>
      <c r="O95" s="26" t="s">
        <v>422</v>
      </c>
    </row>
    <row r="96" spans="5:15" x14ac:dyDescent="0.35">
      <c r="E96" s="29"/>
      <c r="F96" s="26"/>
      <c r="H96" s="21">
        <f t="shared" si="3"/>
        <v>135</v>
      </c>
      <c r="I96" s="26" t="s">
        <v>198</v>
      </c>
      <c r="K96" s="21">
        <f t="shared" si="4"/>
        <v>335</v>
      </c>
      <c r="L96" s="22">
        <f t="shared" si="5"/>
        <v>43</v>
      </c>
      <c r="N96" s="13">
        <v>2323</v>
      </c>
      <c r="O96" s="26" t="s">
        <v>423</v>
      </c>
    </row>
    <row r="97" spans="5:15" x14ac:dyDescent="0.35">
      <c r="E97" s="29"/>
      <c r="F97" s="26"/>
      <c r="H97" s="21">
        <f t="shared" si="3"/>
        <v>136</v>
      </c>
      <c r="I97" s="26" t="s">
        <v>199</v>
      </c>
      <c r="K97" s="21">
        <f t="shared" si="4"/>
        <v>336</v>
      </c>
      <c r="L97" s="22">
        <f t="shared" si="5"/>
        <v>42</v>
      </c>
      <c r="N97" s="13">
        <v>2342</v>
      </c>
      <c r="O97" s="26" t="s">
        <v>424</v>
      </c>
    </row>
    <row r="98" spans="5:15" x14ac:dyDescent="0.35">
      <c r="E98" s="29"/>
      <c r="F98" s="26"/>
      <c r="H98" s="21">
        <f t="shared" si="3"/>
        <v>137</v>
      </c>
      <c r="I98" s="26" t="s">
        <v>200</v>
      </c>
      <c r="K98" s="21">
        <f t="shared" si="4"/>
        <v>337</v>
      </c>
      <c r="L98" s="22">
        <f t="shared" si="5"/>
        <v>41</v>
      </c>
      <c r="N98" s="13">
        <v>2361</v>
      </c>
      <c r="O98" s="26" t="s">
        <v>425</v>
      </c>
    </row>
    <row r="99" spans="5:15" x14ac:dyDescent="0.35">
      <c r="E99" s="29"/>
      <c r="F99" s="26"/>
      <c r="H99" s="21">
        <f t="shared" si="3"/>
        <v>140</v>
      </c>
      <c r="I99" s="26" t="s">
        <v>201</v>
      </c>
      <c r="K99" s="21">
        <f t="shared" si="4"/>
        <v>340</v>
      </c>
      <c r="L99" s="22">
        <f t="shared" si="5"/>
        <v>40</v>
      </c>
      <c r="N99" s="13">
        <v>2400</v>
      </c>
      <c r="O99" s="26" t="s">
        <v>426</v>
      </c>
    </row>
    <row r="100" spans="5:15" x14ac:dyDescent="0.35">
      <c r="E100" s="29"/>
      <c r="F100" s="26"/>
      <c r="H100" s="21">
        <f t="shared" si="3"/>
        <v>141</v>
      </c>
      <c r="I100" s="26" t="s">
        <v>202</v>
      </c>
      <c r="K100" s="21">
        <f t="shared" si="4"/>
        <v>341</v>
      </c>
      <c r="L100" s="22">
        <f t="shared" si="5"/>
        <v>37</v>
      </c>
      <c r="N100" s="13">
        <v>2417</v>
      </c>
      <c r="O100" s="26" t="s">
        <v>427</v>
      </c>
    </row>
    <row r="101" spans="5:15" ht="15" thickBot="1" x14ac:dyDescent="0.4">
      <c r="E101" s="30"/>
      <c r="F101" s="27"/>
      <c r="H101" s="21">
        <f t="shared" si="3"/>
        <v>142</v>
      </c>
      <c r="I101" s="26" t="s">
        <v>203</v>
      </c>
      <c r="K101" s="21">
        <f t="shared" si="4"/>
        <v>342</v>
      </c>
      <c r="L101" s="22">
        <f t="shared" si="5"/>
        <v>36</v>
      </c>
      <c r="N101" s="13">
        <v>2436</v>
      </c>
      <c r="O101" s="26" t="s">
        <v>428</v>
      </c>
    </row>
    <row r="102" spans="5:15" x14ac:dyDescent="0.35">
      <c r="H102" s="21">
        <f t="shared" si="3"/>
        <v>143</v>
      </c>
      <c r="I102" s="26" t="s">
        <v>204</v>
      </c>
      <c r="K102" s="21">
        <f t="shared" si="4"/>
        <v>343</v>
      </c>
      <c r="L102" s="22">
        <f t="shared" si="5"/>
        <v>35</v>
      </c>
      <c r="N102" s="13">
        <v>2455</v>
      </c>
      <c r="O102" s="26" t="s">
        <v>429</v>
      </c>
    </row>
    <row r="103" spans="5:15" x14ac:dyDescent="0.35">
      <c r="H103" s="21">
        <f t="shared" si="3"/>
        <v>144</v>
      </c>
      <c r="I103" s="26" t="s">
        <v>205</v>
      </c>
      <c r="K103" s="21">
        <f t="shared" si="4"/>
        <v>344</v>
      </c>
      <c r="L103" s="22">
        <f t="shared" si="5"/>
        <v>34</v>
      </c>
      <c r="N103" s="13">
        <v>2474</v>
      </c>
      <c r="O103" s="26" t="s">
        <v>430</v>
      </c>
    </row>
    <row r="104" spans="5:15" x14ac:dyDescent="0.35">
      <c r="H104" s="21">
        <f t="shared" si="3"/>
        <v>145</v>
      </c>
      <c r="I104" s="26" t="s">
        <v>206</v>
      </c>
      <c r="K104" s="21">
        <f t="shared" si="4"/>
        <v>345</v>
      </c>
      <c r="L104" s="22">
        <f t="shared" si="5"/>
        <v>33</v>
      </c>
      <c r="N104" s="13">
        <v>2513</v>
      </c>
      <c r="O104" s="26" t="s">
        <v>431</v>
      </c>
    </row>
    <row r="105" spans="5:15" x14ac:dyDescent="0.35">
      <c r="H105" s="21">
        <f t="shared" si="3"/>
        <v>146</v>
      </c>
      <c r="I105" s="26" t="s">
        <v>207</v>
      </c>
      <c r="K105" s="21">
        <f t="shared" si="4"/>
        <v>346</v>
      </c>
      <c r="L105" s="22">
        <f t="shared" si="5"/>
        <v>32</v>
      </c>
      <c r="N105" s="13">
        <v>2532</v>
      </c>
      <c r="O105" s="26" t="s">
        <v>432</v>
      </c>
    </row>
    <row r="106" spans="5:15" x14ac:dyDescent="0.35">
      <c r="H106" s="21">
        <f t="shared" si="3"/>
        <v>147</v>
      </c>
      <c r="I106" s="26" t="s">
        <v>208</v>
      </c>
      <c r="K106" s="21">
        <f t="shared" si="4"/>
        <v>347</v>
      </c>
      <c r="L106" s="22">
        <f t="shared" si="5"/>
        <v>31</v>
      </c>
      <c r="N106" s="13">
        <v>2551</v>
      </c>
      <c r="O106" s="26" t="s">
        <v>433</v>
      </c>
    </row>
    <row r="107" spans="5:15" x14ac:dyDescent="0.35">
      <c r="H107" s="21">
        <f t="shared" si="3"/>
        <v>150</v>
      </c>
      <c r="I107" s="26" t="s">
        <v>209</v>
      </c>
      <c r="K107" s="21">
        <f t="shared" si="4"/>
        <v>350</v>
      </c>
      <c r="L107" s="22">
        <f t="shared" si="5"/>
        <v>30</v>
      </c>
      <c r="N107" s="13">
        <v>2570</v>
      </c>
      <c r="O107" s="26" t="s">
        <v>434</v>
      </c>
    </row>
    <row r="108" spans="5:15" x14ac:dyDescent="0.35">
      <c r="H108" s="21">
        <f t="shared" si="3"/>
        <v>151</v>
      </c>
      <c r="I108" s="26" t="s">
        <v>210</v>
      </c>
      <c r="K108" s="21">
        <f t="shared" si="4"/>
        <v>351</v>
      </c>
      <c r="L108" s="22">
        <f t="shared" si="5"/>
        <v>27</v>
      </c>
      <c r="N108" s="13">
        <v>2607</v>
      </c>
      <c r="O108" s="26" t="s">
        <v>435</v>
      </c>
    </row>
    <row r="109" spans="5:15" x14ac:dyDescent="0.35">
      <c r="H109" s="21">
        <f t="shared" si="3"/>
        <v>152</v>
      </c>
      <c r="I109" s="26" t="s">
        <v>211</v>
      </c>
      <c r="K109" s="21">
        <f t="shared" si="4"/>
        <v>352</v>
      </c>
      <c r="L109" s="22">
        <f t="shared" si="5"/>
        <v>26</v>
      </c>
      <c r="N109" s="13">
        <v>2625</v>
      </c>
      <c r="O109" s="26" t="s">
        <v>436</v>
      </c>
    </row>
    <row r="110" spans="5:15" x14ac:dyDescent="0.35">
      <c r="H110" s="21">
        <f t="shared" si="3"/>
        <v>153</v>
      </c>
      <c r="I110" s="26" t="s">
        <v>212</v>
      </c>
      <c r="K110" s="21">
        <f t="shared" si="4"/>
        <v>353</v>
      </c>
      <c r="L110" s="22">
        <f t="shared" si="5"/>
        <v>25</v>
      </c>
      <c r="N110" s="13">
        <v>2644</v>
      </c>
      <c r="O110" s="26" t="s">
        <v>437</v>
      </c>
    </row>
    <row r="111" spans="5:15" x14ac:dyDescent="0.35">
      <c r="H111" s="21">
        <f t="shared" si="3"/>
        <v>154</v>
      </c>
      <c r="I111" s="26" t="s">
        <v>213</v>
      </c>
      <c r="K111" s="21">
        <f t="shared" si="4"/>
        <v>354</v>
      </c>
      <c r="L111" s="22">
        <f t="shared" si="5"/>
        <v>24</v>
      </c>
      <c r="N111" s="13">
        <v>2660</v>
      </c>
      <c r="O111" s="26" t="s">
        <v>438</v>
      </c>
    </row>
    <row r="112" spans="5:15" x14ac:dyDescent="0.35">
      <c r="H112" s="21">
        <f t="shared" si="3"/>
        <v>155</v>
      </c>
      <c r="I112" s="26" t="s">
        <v>214</v>
      </c>
      <c r="K112" s="21">
        <f t="shared" si="4"/>
        <v>355</v>
      </c>
      <c r="L112" s="22">
        <f t="shared" si="5"/>
        <v>23</v>
      </c>
      <c r="N112" s="13">
        <v>2677</v>
      </c>
      <c r="O112" s="26" t="s">
        <v>439</v>
      </c>
    </row>
    <row r="113" spans="8:15" x14ac:dyDescent="0.35">
      <c r="H113" s="21">
        <f t="shared" si="3"/>
        <v>156</v>
      </c>
      <c r="I113" s="26" t="s">
        <v>215</v>
      </c>
      <c r="K113" s="21">
        <f t="shared" si="4"/>
        <v>356</v>
      </c>
      <c r="L113" s="22">
        <f t="shared" si="5"/>
        <v>22</v>
      </c>
      <c r="N113" s="13">
        <v>2717</v>
      </c>
      <c r="O113" s="26" t="s">
        <v>440</v>
      </c>
    </row>
    <row r="114" spans="8:15" x14ac:dyDescent="0.35">
      <c r="H114" s="21">
        <f t="shared" si="3"/>
        <v>157</v>
      </c>
      <c r="I114" s="26" t="s">
        <v>216</v>
      </c>
      <c r="K114" s="21">
        <f t="shared" si="4"/>
        <v>357</v>
      </c>
      <c r="L114" s="22">
        <f t="shared" si="5"/>
        <v>21</v>
      </c>
      <c r="N114" s="13">
        <v>2736</v>
      </c>
      <c r="O114" s="26" t="s">
        <v>441</v>
      </c>
    </row>
    <row r="115" spans="8:15" x14ac:dyDescent="0.35">
      <c r="H115" s="21">
        <f t="shared" si="3"/>
        <v>160</v>
      </c>
      <c r="I115" s="26" t="s">
        <v>768</v>
      </c>
      <c r="K115" s="21">
        <f t="shared" si="4"/>
        <v>360</v>
      </c>
      <c r="L115" s="22">
        <f t="shared" si="5"/>
        <v>20</v>
      </c>
      <c r="N115" s="13">
        <v>2756</v>
      </c>
      <c r="O115" s="26" t="s">
        <v>442</v>
      </c>
    </row>
    <row r="116" spans="8:15" x14ac:dyDescent="0.35">
      <c r="H116" s="21">
        <f t="shared" si="3"/>
        <v>161</v>
      </c>
      <c r="I116" s="26" t="s">
        <v>217</v>
      </c>
      <c r="K116" s="21">
        <f t="shared" si="4"/>
        <v>361</v>
      </c>
      <c r="L116" s="22">
        <f t="shared" si="5"/>
        <v>17</v>
      </c>
      <c r="N116" s="13">
        <v>3000</v>
      </c>
      <c r="O116" s="26" t="s">
        <v>443</v>
      </c>
    </row>
    <row r="117" spans="8:15" x14ac:dyDescent="0.35">
      <c r="H117" s="21">
        <f t="shared" si="3"/>
        <v>162</v>
      </c>
      <c r="I117" s="26" t="s">
        <v>218</v>
      </c>
      <c r="K117" s="21">
        <f t="shared" si="4"/>
        <v>362</v>
      </c>
      <c r="L117" s="22">
        <f t="shared" si="5"/>
        <v>16</v>
      </c>
      <c r="N117" s="13">
        <v>3022</v>
      </c>
      <c r="O117" s="26" t="s">
        <v>444</v>
      </c>
    </row>
    <row r="118" spans="8:15" x14ac:dyDescent="0.35">
      <c r="H118" s="21">
        <f t="shared" si="3"/>
        <v>163</v>
      </c>
      <c r="I118" s="26" t="s">
        <v>219</v>
      </c>
      <c r="K118" s="21">
        <f t="shared" si="4"/>
        <v>363</v>
      </c>
      <c r="L118" s="22">
        <f t="shared" si="5"/>
        <v>15</v>
      </c>
      <c r="N118" s="13">
        <v>3044</v>
      </c>
      <c r="O118" s="26" t="s">
        <v>445</v>
      </c>
    </row>
    <row r="119" spans="8:15" x14ac:dyDescent="0.35">
      <c r="H119" s="21">
        <f t="shared" si="3"/>
        <v>164</v>
      </c>
      <c r="I119" s="26" t="s">
        <v>220</v>
      </c>
      <c r="K119" s="21">
        <f t="shared" si="4"/>
        <v>364</v>
      </c>
      <c r="L119" s="22">
        <f t="shared" si="5"/>
        <v>14</v>
      </c>
      <c r="N119" s="13">
        <v>3063</v>
      </c>
      <c r="O119" s="26" t="s">
        <v>446</v>
      </c>
    </row>
    <row r="120" spans="8:15" x14ac:dyDescent="0.35">
      <c r="H120" s="21">
        <f t="shared" si="3"/>
        <v>165</v>
      </c>
      <c r="I120" s="26" t="s">
        <v>221</v>
      </c>
      <c r="K120" s="21">
        <f t="shared" si="4"/>
        <v>365</v>
      </c>
      <c r="L120" s="22">
        <f t="shared" si="5"/>
        <v>13</v>
      </c>
      <c r="N120" s="13">
        <v>3110</v>
      </c>
      <c r="O120" s="26" t="s">
        <v>447</v>
      </c>
    </row>
    <row r="121" spans="8:15" x14ac:dyDescent="0.35">
      <c r="H121" s="21">
        <f t="shared" si="3"/>
        <v>166</v>
      </c>
      <c r="I121" s="26" t="s">
        <v>222</v>
      </c>
      <c r="K121" s="21">
        <f t="shared" si="4"/>
        <v>366</v>
      </c>
      <c r="L121" s="22">
        <f t="shared" si="5"/>
        <v>12</v>
      </c>
      <c r="N121" s="13">
        <v>3135</v>
      </c>
      <c r="O121" s="26" t="s">
        <v>448</v>
      </c>
    </row>
    <row r="122" spans="8:15" x14ac:dyDescent="0.35">
      <c r="H122" s="21">
        <f t="shared" si="3"/>
        <v>167</v>
      </c>
      <c r="I122" s="26" t="s">
        <v>303</v>
      </c>
      <c r="K122" s="21">
        <f t="shared" si="4"/>
        <v>367</v>
      </c>
      <c r="L122" s="22">
        <f t="shared" si="5"/>
        <v>11</v>
      </c>
      <c r="N122" s="13">
        <v>3157</v>
      </c>
      <c r="O122" s="26" t="s">
        <v>449</v>
      </c>
    </row>
    <row r="123" spans="8:15" x14ac:dyDescent="0.35">
      <c r="H123" s="21">
        <f t="shared" si="3"/>
        <v>170</v>
      </c>
      <c r="I123" s="26" t="s">
        <v>223</v>
      </c>
      <c r="K123" s="21">
        <f t="shared" si="4"/>
        <v>370</v>
      </c>
      <c r="L123" s="22">
        <f t="shared" si="5"/>
        <v>10</v>
      </c>
      <c r="N123" s="13">
        <v>3210</v>
      </c>
      <c r="O123" s="26" t="s">
        <v>769</v>
      </c>
    </row>
    <row r="124" spans="8:15" x14ac:dyDescent="0.35">
      <c r="H124" s="21">
        <f t="shared" si="3"/>
        <v>171</v>
      </c>
      <c r="I124" s="26" t="s">
        <v>224</v>
      </c>
      <c r="K124" s="21">
        <f t="shared" si="4"/>
        <v>371</v>
      </c>
      <c r="L124" s="22">
        <f t="shared" si="5"/>
        <v>7</v>
      </c>
      <c r="N124" s="13">
        <v>3211</v>
      </c>
      <c r="O124" s="26" t="s">
        <v>450</v>
      </c>
    </row>
    <row r="125" spans="8:15" x14ac:dyDescent="0.35">
      <c r="H125" s="21">
        <f t="shared" si="3"/>
        <v>172</v>
      </c>
      <c r="I125" s="26" t="s">
        <v>225</v>
      </c>
      <c r="K125" s="21">
        <f t="shared" si="4"/>
        <v>372</v>
      </c>
      <c r="L125" s="22">
        <f t="shared" si="5"/>
        <v>6</v>
      </c>
      <c r="N125" s="13">
        <v>3214</v>
      </c>
      <c r="O125" s="26" t="s">
        <v>451</v>
      </c>
    </row>
    <row r="126" spans="8:15" x14ac:dyDescent="0.35">
      <c r="H126" s="21">
        <f t="shared" si="3"/>
        <v>173</v>
      </c>
      <c r="I126" s="26" t="s">
        <v>226</v>
      </c>
      <c r="K126" s="21">
        <f t="shared" si="4"/>
        <v>373</v>
      </c>
      <c r="L126" s="22">
        <f t="shared" si="5"/>
        <v>5</v>
      </c>
      <c r="N126" s="13">
        <v>3215</v>
      </c>
      <c r="O126" s="26" t="s">
        <v>452</v>
      </c>
    </row>
    <row r="127" spans="8:15" x14ac:dyDescent="0.35">
      <c r="H127" s="21">
        <f t="shared" si="3"/>
        <v>174</v>
      </c>
      <c r="I127" s="26" t="s">
        <v>227</v>
      </c>
      <c r="K127" s="21">
        <f t="shared" si="4"/>
        <v>374</v>
      </c>
      <c r="L127" s="22">
        <f t="shared" si="5"/>
        <v>4</v>
      </c>
      <c r="N127" s="13">
        <v>3216</v>
      </c>
      <c r="O127" s="26" t="s">
        <v>453</v>
      </c>
    </row>
    <row r="128" spans="8:15" x14ac:dyDescent="0.35">
      <c r="H128" s="21">
        <f t="shared" si="3"/>
        <v>175</v>
      </c>
      <c r="I128" s="26" t="s">
        <v>228</v>
      </c>
      <c r="K128" s="21">
        <f t="shared" si="4"/>
        <v>375</v>
      </c>
      <c r="L128" s="22">
        <f t="shared" si="5"/>
        <v>3</v>
      </c>
      <c r="N128" s="13">
        <v>3226</v>
      </c>
      <c r="O128" s="26" t="s">
        <v>454</v>
      </c>
    </row>
    <row r="129" spans="8:15" x14ac:dyDescent="0.35">
      <c r="H129" s="21">
        <f t="shared" si="3"/>
        <v>176</v>
      </c>
      <c r="I129" s="26" t="s">
        <v>229</v>
      </c>
      <c r="K129" s="21">
        <f t="shared" si="4"/>
        <v>376</v>
      </c>
      <c r="L129" s="22">
        <f t="shared" si="5"/>
        <v>2</v>
      </c>
      <c r="N129" s="13">
        <v>3244</v>
      </c>
      <c r="O129" s="26" t="s">
        <v>455</v>
      </c>
    </row>
    <row r="130" spans="8:15" ht="15" thickBot="1" x14ac:dyDescent="0.4">
      <c r="H130" s="21">
        <f t="shared" si="3"/>
        <v>177</v>
      </c>
      <c r="I130" s="26" t="s">
        <v>230</v>
      </c>
      <c r="K130" s="23">
        <f t="shared" si="4"/>
        <v>377</v>
      </c>
      <c r="L130" s="24">
        <f t="shared" si="5"/>
        <v>1</v>
      </c>
      <c r="N130" s="13">
        <v>3245</v>
      </c>
      <c r="O130" s="26" t="s">
        <v>456</v>
      </c>
    </row>
    <row r="131" spans="8:15" x14ac:dyDescent="0.35">
      <c r="H131" s="21">
        <v>200</v>
      </c>
      <c r="I131" s="26" t="s">
        <v>231</v>
      </c>
      <c r="N131" s="13">
        <v>3264</v>
      </c>
      <c r="O131" s="26" t="s">
        <v>457</v>
      </c>
    </row>
    <row r="132" spans="8:15" x14ac:dyDescent="0.35">
      <c r="H132" s="21">
        <f t="shared" si="3"/>
        <v>201</v>
      </c>
      <c r="I132" s="26" t="s">
        <v>232</v>
      </c>
      <c r="N132" s="13">
        <v>3304</v>
      </c>
      <c r="O132" s="26" t="s">
        <v>458</v>
      </c>
    </row>
    <row r="133" spans="8:15" x14ac:dyDescent="0.35">
      <c r="H133" s="21">
        <f t="shared" ref="H133:H196" si="6">IF(MOD(H132,10)=7,H132+3,H132+1)</f>
        <v>202</v>
      </c>
      <c r="I133" s="26" t="s">
        <v>233</v>
      </c>
      <c r="N133" s="13">
        <v>3324</v>
      </c>
      <c r="O133" s="26" t="s">
        <v>459</v>
      </c>
    </row>
    <row r="134" spans="8:15" x14ac:dyDescent="0.35">
      <c r="H134" s="21">
        <f t="shared" si="6"/>
        <v>203</v>
      </c>
      <c r="I134" s="26" t="s">
        <v>234</v>
      </c>
      <c r="N134" s="13">
        <v>3342</v>
      </c>
      <c r="O134" s="26" t="s">
        <v>460</v>
      </c>
    </row>
    <row r="135" spans="8:15" x14ac:dyDescent="0.35">
      <c r="H135" s="21">
        <f t="shared" si="6"/>
        <v>204</v>
      </c>
      <c r="I135" s="26" t="s">
        <v>235</v>
      </c>
      <c r="N135" s="13">
        <v>3362</v>
      </c>
      <c r="O135" s="26" t="s">
        <v>461</v>
      </c>
    </row>
    <row r="136" spans="8:15" x14ac:dyDescent="0.35">
      <c r="H136" s="21">
        <f t="shared" si="6"/>
        <v>205</v>
      </c>
      <c r="I136" s="26" t="s">
        <v>236</v>
      </c>
      <c r="N136" s="13">
        <v>3410</v>
      </c>
      <c r="O136" s="26" t="s">
        <v>462</v>
      </c>
    </row>
    <row r="137" spans="8:15" x14ac:dyDescent="0.35">
      <c r="H137" s="21">
        <f t="shared" si="6"/>
        <v>206</v>
      </c>
      <c r="I137" s="26" t="s">
        <v>237</v>
      </c>
      <c r="N137" s="13">
        <v>3411</v>
      </c>
      <c r="O137" s="26" t="s">
        <v>463</v>
      </c>
    </row>
    <row r="138" spans="8:15" x14ac:dyDescent="0.35">
      <c r="H138" s="21">
        <f t="shared" si="6"/>
        <v>207</v>
      </c>
      <c r="I138" s="26" t="s">
        <v>238</v>
      </c>
      <c r="N138" s="13">
        <v>3437</v>
      </c>
      <c r="O138" s="26" t="s">
        <v>464</v>
      </c>
    </row>
    <row r="139" spans="8:15" x14ac:dyDescent="0.35">
      <c r="H139" s="21">
        <f t="shared" si="6"/>
        <v>210</v>
      </c>
      <c r="I139" s="26" t="s">
        <v>239</v>
      </c>
      <c r="N139" s="13">
        <v>3440</v>
      </c>
      <c r="O139" s="26" t="s">
        <v>465</v>
      </c>
    </row>
    <row r="140" spans="8:15" x14ac:dyDescent="0.35">
      <c r="H140" s="21">
        <f t="shared" si="6"/>
        <v>211</v>
      </c>
      <c r="I140" s="26" t="s">
        <v>240</v>
      </c>
      <c r="N140" s="13">
        <v>3466</v>
      </c>
      <c r="O140" s="26" t="s">
        <v>466</v>
      </c>
    </row>
    <row r="141" spans="8:15" x14ac:dyDescent="0.35">
      <c r="H141" s="21">
        <f t="shared" si="6"/>
        <v>212</v>
      </c>
      <c r="I141" s="26" t="s">
        <v>241</v>
      </c>
      <c r="N141" s="13">
        <v>3467</v>
      </c>
      <c r="O141" s="26" t="s">
        <v>467</v>
      </c>
    </row>
    <row r="142" spans="8:15" x14ac:dyDescent="0.35">
      <c r="H142" s="21">
        <f t="shared" si="6"/>
        <v>213</v>
      </c>
      <c r="I142" s="26" t="s">
        <v>242</v>
      </c>
      <c r="N142" s="13">
        <v>3515</v>
      </c>
      <c r="O142" s="26" t="s">
        <v>468</v>
      </c>
    </row>
    <row r="143" spans="8:15" x14ac:dyDescent="0.35">
      <c r="H143" s="21">
        <f t="shared" si="6"/>
        <v>214</v>
      </c>
      <c r="I143" s="26" t="s">
        <v>243</v>
      </c>
      <c r="N143" s="13">
        <v>3516</v>
      </c>
      <c r="O143" s="26" t="s">
        <v>469</v>
      </c>
    </row>
    <row r="144" spans="8:15" x14ac:dyDescent="0.35">
      <c r="H144" s="21">
        <f t="shared" si="6"/>
        <v>215</v>
      </c>
      <c r="I144" s="26" t="s">
        <v>244</v>
      </c>
      <c r="N144" s="13">
        <v>3544</v>
      </c>
      <c r="O144" s="26" t="s">
        <v>470</v>
      </c>
    </row>
    <row r="145" spans="8:15" x14ac:dyDescent="0.35">
      <c r="H145" s="21">
        <f t="shared" si="6"/>
        <v>216</v>
      </c>
      <c r="I145" s="26" t="s">
        <v>245</v>
      </c>
      <c r="N145" s="13">
        <v>3547</v>
      </c>
      <c r="O145" s="26" t="s">
        <v>471</v>
      </c>
    </row>
    <row r="146" spans="8:15" x14ac:dyDescent="0.35">
      <c r="H146" s="21">
        <f t="shared" si="6"/>
        <v>217</v>
      </c>
      <c r="I146" s="26" t="s">
        <v>246</v>
      </c>
      <c r="N146" s="13">
        <v>3577</v>
      </c>
      <c r="O146" s="26" t="s">
        <v>472</v>
      </c>
    </row>
    <row r="147" spans="8:15" x14ac:dyDescent="0.35">
      <c r="H147" s="21">
        <f t="shared" si="6"/>
        <v>220</v>
      </c>
      <c r="I147" s="26" t="s">
        <v>247</v>
      </c>
      <c r="N147" s="13">
        <v>3602</v>
      </c>
      <c r="O147" s="26" t="s">
        <v>473</v>
      </c>
    </row>
    <row r="148" spans="8:15" x14ac:dyDescent="0.35">
      <c r="H148" s="21">
        <f t="shared" si="6"/>
        <v>221</v>
      </c>
      <c r="I148" s="26" t="s">
        <v>248</v>
      </c>
      <c r="N148" s="13">
        <v>3604</v>
      </c>
      <c r="O148" s="26" t="s">
        <v>474</v>
      </c>
    </row>
    <row r="149" spans="8:15" x14ac:dyDescent="0.35">
      <c r="H149" s="21">
        <f t="shared" si="6"/>
        <v>222</v>
      </c>
      <c r="I149" s="26" t="s">
        <v>249</v>
      </c>
      <c r="N149" s="13">
        <v>3617</v>
      </c>
      <c r="O149" s="26" t="s">
        <v>475</v>
      </c>
    </row>
    <row r="150" spans="8:15" x14ac:dyDescent="0.35">
      <c r="H150" s="21">
        <f t="shared" si="6"/>
        <v>223</v>
      </c>
      <c r="I150" s="26" t="s">
        <v>250</v>
      </c>
      <c r="N150" s="13">
        <v>3627</v>
      </c>
      <c r="O150" s="26" t="s">
        <v>476</v>
      </c>
    </row>
    <row r="151" spans="8:15" x14ac:dyDescent="0.35">
      <c r="H151" s="21">
        <f t="shared" si="6"/>
        <v>224</v>
      </c>
      <c r="I151" s="26" t="s">
        <v>250</v>
      </c>
      <c r="N151" s="13">
        <v>3631</v>
      </c>
      <c r="O151" s="26" t="s">
        <v>477</v>
      </c>
    </row>
    <row r="152" spans="8:15" x14ac:dyDescent="0.35">
      <c r="H152" s="21">
        <f t="shared" si="6"/>
        <v>225</v>
      </c>
      <c r="I152" s="26" t="s">
        <v>250</v>
      </c>
      <c r="N152" s="13">
        <v>3635</v>
      </c>
      <c r="O152" s="26" t="s">
        <v>478</v>
      </c>
    </row>
    <row r="153" spans="8:15" x14ac:dyDescent="0.35">
      <c r="H153" s="21">
        <f t="shared" si="6"/>
        <v>226</v>
      </c>
      <c r="I153" s="26" t="s">
        <v>250</v>
      </c>
      <c r="N153" s="13">
        <v>3645</v>
      </c>
      <c r="O153" s="26" t="s">
        <v>479</v>
      </c>
    </row>
    <row r="154" spans="8:15" x14ac:dyDescent="0.35">
      <c r="H154" s="21">
        <f t="shared" si="6"/>
        <v>227</v>
      </c>
      <c r="I154" s="26" t="s">
        <v>263</v>
      </c>
      <c r="N154" s="13">
        <v>3655</v>
      </c>
      <c r="O154" s="26" t="s">
        <v>480</v>
      </c>
    </row>
    <row r="155" spans="8:15" x14ac:dyDescent="0.35">
      <c r="H155" s="21">
        <f t="shared" si="6"/>
        <v>230</v>
      </c>
      <c r="I155" s="26" t="s">
        <v>264</v>
      </c>
      <c r="N155" s="13">
        <v>3657</v>
      </c>
      <c r="O155" s="26" t="s">
        <v>481</v>
      </c>
    </row>
    <row r="156" spans="8:15" x14ac:dyDescent="0.35">
      <c r="H156" s="21">
        <f t="shared" si="6"/>
        <v>231</v>
      </c>
      <c r="I156" s="26" t="s">
        <v>265</v>
      </c>
      <c r="N156" s="13">
        <v>3672</v>
      </c>
      <c r="O156" s="26" t="s">
        <v>482</v>
      </c>
    </row>
    <row r="157" spans="8:15" x14ac:dyDescent="0.35">
      <c r="H157" s="21">
        <f t="shared" si="6"/>
        <v>232</v>
      </c>
      <c r="I157" s="26" t="s">
        <v>266</v>
      </c>
      <c r="N157" s="13">
        <v>3702</v>
      </c>
      <c r="O157" s="26" t="s">
        <v>483</v>
      </c>
    </row>
    <row r="158" spans="8:15" x14ac:dyDescent="0.35">
      <c r="H158" s="21">
        <f t="shared" si="6"/>
        <v>233</v>
      </c>
      <c r="I158" s="26" t="s">
        <v>267</v>
      </c>
      <c r="N158" s="13">
        <v>3704</v>
      </c>
      <c r="O158" s="26" t="s">
        <v>771</v>
      </c>
    </row>
    <row r="159" spans="8:15" x14ac:dyDescent="0.35">
      <c r="H159" s="21">
        <f t="shared" si="6"/>
        <v>234</v>
      </c>
      <c r="I159" s="26" t="s">
        <v>268</v>
      </c>
      <c r="N159" s="13">
        <v>3710</v>
      </c>
      <c r="O159" s="26" t="s">
        <v>484</v>
      </c>
    </row>
    <row r="160" spans="8:15" x14ac:dyDescent="0.35">
      <c r="H160" s="21">
        <f t="shared" si="6"/>
        <v>235</v>
      </c>
      <c r="I160" s="26" t="s">
        <v>269</v>
      </c>
      <c r="N160" s="13">
        <v>3721</v>
      </c>
      <c r="O160" s="26" t="s">
        <v>485</v>
      </c>
    </row>
    <row r="161" spans="8:15" x14ac:dyDescent="0.35">
      <c r="H161" s="21">
        <f t="shared" si="6"/>
        <v>236</v>
      </c>
      <c r="I161" s="26" t="s">
        <v>270</v>
      </c>
      <c r="N161" s="13">
        <v>3733</v>
      </c>
      <c r="O161" s="26" t="s">
        <v>486</v>
      </c>
    </row>
    <row r="162" spans="8:15" x14ac:dyDescent="0.35">
      <c r="H162" s="21">
        <f t="shared" si="6"/>
        <v>237</v>
      </c>
      <c r="I162" s="26" t="s">
        <v>271</v>
      </c>
      <c r="N162" s="13">
        <v>3745</v>
      </c>
      <c r="O162" s="26" t="s">
        <v>487</v>
      </c>
    </row>
    <row r="163" spans="8:15" x14ac:dyDescent="0.35">
      <c r="H163" s="21">
        <f t="shared" si="6"/>
        <v>240</v>
      </c>
      <c r="I163" s="26" t="s">
        <v>272</v>
      </c>
      <c r="N163" s="13">
        <v>3750</v>
      </c>
      <c r="O163" s="26" t="s">
        <v>488</v>
      </c>
    </row>
    <row r="164" spans="8:15" x14ac:dyDescent="0.35">
      <c r="H164" s="21">
        <f t="shared" si="6"/>
        <v>241</v>
      </c>
      <c r="I164" s="26" t="s">
        <v>273</v>
      </c>
      <c r="N164" s="13">
        <v>3770</v>
      </c>
      <c r="O164" s="26" t="s">
        <v>489</v>
      </c>
    </row>
    <row r="165" spans="8:15" x14ac:dyDescent="0.35">
      <c r="H165" s="21">
        <f t="shared" si="6"/>
        <v>242</v>
      </c>
      <c r="I165" s="26" t="s">
        <v>274</v>
      </c>
      <c r="N165" s="13">
        <v>3776</v>
      </c>
      <c r="O165" s="26" t="s">
        <v>490</v>
      </c>
    </row>
    <row r="166" spans="8:15" x14ac:dyDescent="0.35">
      <c r="H166" s="21">
        <f t="shared" si="6"/>
        <v>243</v>
      </c>
      <c r="I166" s="26" t="s">
        <v>275</v>
      </c>
      <c r="N166" s="13">
        <v>3777</v>
      </c>
      <c r="O166" s="26" t="s">
        <v>491</v>
      </c>
    </row>
    <row r="167" spans="8:15" x14ac:dyDescent="0.35">
      <c r="H167" s="21">
        <f t="shared" si="6"/>
        <v>244</v>
      </c>
      <c r="I167" s="26" t="s">
        <v>276</v>
      </c>
      <c r="N167" s="13">
        <v>4006</v>
      </c>
      <c r="O167" s="26" t="s">
        <v>492</v>
      </c>
    </row>
    <row r="168" spans="8:15" x14ac:dyDescent="0.35">
      <c r="H168" s="21">
        <f t="shared" si="6"/>
        <v>245</v>
      </c>
      <c r="I168" s="26" t="s">
        <v>277</v>
      </c>
      <c r="N168" s="13">
        <v>4034</v>
      </c>
      <c r="O168" s="26" t="s">
        <v>493</v>
      </c>
    </row>
    <row r="169" spans="8:15" x14ac:dyDescent="0.35">
      <c r="H169" s="21">
        <f t="shared" si="6"/>
        <v>246</v>
      </c>
      <c r="I169" s="26" t="s">
        <v>278</v>
      </c>
      <c r="N169" s="13">
        <v>4046</v>
      </c>
      <c r="O169" s="26" t="s">
        <v>494</v>
      </c>
    </row>
    <row r="170" spans="8:15" x14ac:dyDescent="0.35">
      <c r="H170" s="21">
        <f t="shared" si="6"/>
        <v>247</v>
      </c>
      <c r="I170" s="26" t="s">
        <v>279</v>
      </c>
      <c r="N170" s="13">
        <v>4051</v>
      </c>
      <c r="O170" s="26" t="s">
        <v>495</v>
      </c>
    </row>
    <row r="171" spans="8:15" x14ac:dyDescent="0.35">
      <c r="H171" s="21">
        <f t="shared" si="6"/>
        <v>250</v>
      </c>
      <c r="I171" s="26" t="s">
        <v>280</v>
      </c>
      <c r="N171" s="13">
        <v>4074</v>
      </c>
      <c r="O171" s="26" t="s">
        <v>496</v>
      </c>
    </row>
    <row r="172" spans="8:15" x14ac:dyDescent="0.35">
      <c r="H172" s="21">
        <f t="shared" si="6"/>
        <v>251</v>
      </c>
      <c r="I172" s="26" t="s">
        <v>281</v>
      </c>
      <c r="N172" s="13">
        <v>4102</v>
      </c>
      <c r="O172" s="26" t="s">
        <v>497</v>
      </c>
    </row>
    <row r="173" spans="8:15" x14ac:dyDescent="0.35">
      <c r="H173" s="21">
        <f t="shared" si="6"/>
        <v>252</v>
      </c>
      <c r="I173" s="26" t="s">
        <v>282</v>
      </c>
      <c r="N173" s="13">
        <v>4103</v>
      </c>
      <c r="O173" s="26" t="s">
        <v>498</v>
      </c>
    </row>
    <row r="174" spans="8:15" x14ac:dyDescent="0.35">
      <c r="H174" s="21">
        <f t="shared" si="6"/>
        <v>253</v>
      </c>
      <c r="I174" s="26" t="s">
        <v>283</v>
      </c>
      <c r="N174" s="13">
        <v>4113</v>
      </c>
      <c r="O174" s="26" t="s">
        <v>499</v>
      </c>
    </row>
    <row r="175" spans="8:15" x14ac:dyDescent="0.35">
      <c r="H175" s="21">
        <f t="shared" si="6"/>
        <v>254</v>
      </c>
      <c r="I175" s="26" t="s">
        <v>284</v>
      </c>
      <c r="N175" s="13">
        <v>4130</v>
      </c>
      <c r="O175" s="26" t="s">
        <v>500</v>
      </c>
    </row>
    <row r="176" spans="8:15" x14ac:dyDescent="0.35">
      <c r="H176" s="21">
        <f t="shared" si="6"/>
        <v>255</v>
      </c>
      <c r="I176" s="26" t="s">
        <v>285</v>
      </c>
      <c r="N176" s="13">
        <v>4142</v>
      </c>
      <c r="O176" s="26" t="s">
        <v>501</v>
      </c>
    </row>
    <row r="177" spans="8:15" x14ac:dyDescent="0.35">
      <c r="H177" s="21">
        <f t="shared" si="6"/>
        <v>256</v>
      </c>
      <c r="I177" s="26" t="s">
        <v>286</v>
      </c>
      <c r="N177" s="13">
        <v>4145</v>
      </c>
      <c r="O177" s="26" t="s">
        <v>502</v>
      </c>
    </row>
    <row r="178" spans="8:15" x14ac:dyDescent="0.35">
      <c r="H178" s="21">
        <f t="shared" si="6"/>
        <v>257</v>
      </c>
      <c r="I178" s="26" t="s">
        <v>287</v>
      </c>
      <c r="N178" s="13">
        <v>4171</v>
      </c>
      <c r="O178" s="26" t="s">
        <v>503</v>
      </c>
    </row>
    <row r="179" spans="8:15" x14ac:dyDescent="0.35">
      <c r="H179" s="21">
        <f t="shared" si="6"/>
        <v>260</v>
      </c>
      <c r="I179" s="26" t="s">
        <v>288</v>
      </c>
      <c r="N179" s="13">
        <v>4177</v>
      </c>
      <c r="O179" s="26" t="s">
        <v>504</v>
      </c>
    </row>
    <row r="180" spans="8:15" x14ac:dyDescent="0.35">
      <c r="H180" s="21">
        <f t="shared" si="6"/>
        <v>261</v>
      </c>
      <c r="I180" s="26" t="s">
        <v>289</v>
      </c>
      <c r="N180" s="13">
        <v>4200</v>
      </c>
      <c r="O180" s="26" t="s">
        <v>505</v>
      </c>
    </row>
    <row r="181" spans="8:15" x14ac:dyDescent="0.35">
      <c r="H181" s="21">
        <f t="shared" si="6"/>
        <v>262</v>
      </c>
      <c r="I181" s="26" t="s">
        <v>290</v>
      </c>
      <c r="N181" s="13">
        <v>4207</v>
      </c>
      <c r="O181" s="26" t="s">
        <v>506</v>
      </c>
    </row>
    <row r="182" spans="8:15" x14ac:dyDescent="0.35">
      <c r="H182" s="21">
        <f t="shared" si="6"/>
        <v>263</v>
      </c>
      <c r="I182" s="26" t="s">
        <v>250</v>
      </c>
      <c r="N182" s="13">
        <v>4230</v>
      </c>
      <c r="O182" s="26" t="s">
        <v>772</v>
      </c>
    </row>
    <row r="183" spans="8:15" x14ac:dyDescent="0.35">
      <c r="H183" s="21">
        <f t="shared" si="6"/>
        <v>264</v>
      </c>
      <c r="I183" s="26" t="s">
        <v>250</v>
      </c>
      <c r="N183" s="13">
        <v>4231</v>
      </c>
      <c r="O183" s="26" t="s">
        <v>507</v>
      </c>
    </row>
    <row r="184" spans="8:15" x14ac:dyDescent="0.35">
      <c r="H184" s="21">
        <f t="shared" si="6"/>
        <v>265</v>
      </c>
      <c r="I184" s="26" t="s">
        <v>250</v>
      </c>
      <c r="N184" s="13">
        <v>4250</v>
      </c>
      <c r="O184" s="26" t="s">
        <v>508</v>
      </c>
    </row>
    <row r="185" spans="8:15" x14ac:dyDescent="0.35">
      <c r="H185" s="21">
        <f t="shared" si="6"/>
        <v>266</v>
      </c>
      <c r="I185" s="26" t="s">
        <v>250</v>
      </c>
      <c r="N185" s="13">
        <v>4262</v>
      </c>
      <c r="O185" s="26" t="s">
        <v>509</v>
      </c>
    </row>
    <row r="186" spans="8:15" x14ac:dyDescent="0.35">
      <c r="H186" s="21">
        <f t="shared" si="6"/>
        <v>267</v>
      </c>
      <c r="I186" s="26" t="s">
        <v>250</v>
      </c>
      <c r="N186" s="13">
        <v>4265</v>
      </c>
      <c r="O186" s="26" t="s">
        <v>510</v>
      </c>
    </row>
    <row r="187" spans="8:15" x14ac:dyDescent="0.35">
      <c r="H187" s="21">
        <f t="shared" si="6"/>
        <v>270</v>
      </c>
      <c r="I187" s="26" t="s">
        <v>250</v>
      </c>
      <c r="N187" s="13">
        <v>4312</v>
      </c>
      <c r="O187" s="26" t="s">
        <v>511</v>
      </c>
    </row>
    <row r="188" spans="8:15" x14ac:dyDescent="0.35">
      <c r="H188" s="21">
        <f t="shared" si="6"/>
        <v>271</v>
      </c>
      <c r="I188" s="26" t="s">
        <v>250</v>
      </c>
      <c r="N188" s="13">
        <v>4320</v>
      </c>
      <c r="O188" s="26" t="s">
        <v>512</v>
      </c>
    </row>
    <row r="189" spans="8:15" x14ac:dyDescent="0.35">
      <c r="H189" s="21">
        <f t="shared" si="6"/>
        <v>272</v>
      </c>
      <c r="I189" s="26" t="s">
        <v>250</v>
      </c>
      <c r="N189" s="13">
        <v>4321</v>
      </c>
      <c r="O189" s="26" t="s">
        <v>513</v>
      </c>
    </row>
    <row r="190" spans="8:15" x14ac:dyDescent="0.35">
      <c r="H190" s="21">
        <f t="shared" si="6"/>
        <v>273</v>
      </c>
      <c r="I190" s="26" t="s">
        <v>250</v>
      </c>
      <c r="N190" s="13">
        <v>4331</v>
      </c>
      <c r="O190" s="26" t="s">
        <v>514</v>
      </c>
    </row>
    <row r="191" spans="8:15" x14ac:dyDescent="0.35">
      <c r="H191" s="21">
        <f t="shared" si="6"/>
        <v>274</v>
      </c>
      <c r="I191" s="26" t="s">
        <v>250</v>
      </c>
      <c r="N191" s="13">
        <v>4343</v>
      </c>
      <c r="O191" s="26" t="s">
        <v>773</v>
      </c>
    </row>
    <row r="192" spans="8:15" x14ac:dyDescent="0.35">
      <c r="H192" s="21">
        <f t="shared" si="6"/>
        <v>275</v>
      </c>
      <c r="I192" s="26" t="s">
        <v>250</v>
      </c>
      <c r="N192" s="13">
        <v>4344</v>
      </c>
      <c r="O192" s="26" t="s">
        <v>515</v>
      </c>
    </row>
    <row r="193" spans="8:15" x14ac:dyDescent="0.35">
      <c r="H193" s="21">
        <f t="shared" si="6"/>
        <v>276</v>
      </c>
      <c r="I193" s="26" t="s">
        <v>250</v>
      </c>
      <c r="N193" s="13">
        <v>4347</v>
      </c>
      <c r="O193" s="26" t="s">
        <v>516</v>
      </c>
    </row>
    <row r="194" spans="8:15" x14ac:dyDescent="0.35">
      <c r="H194" s="21">
        <f t="shared" si="6"/>
        <v>277</v>
      </c>
      <c r="I194" s="26" t="s">
        <v>250</v>
      </c>
      <c r="N194" s="13">
        <v>4362</v>
      </c>
      <c r="O194" s="26" t="s">
        <v>517</v>
      </c>
    </row>
    <row r="195" spans="8:15" x14ac:dyDescent="0.35">
      <c r="H195" s="21">
        <v>300</v>
      </c>
      <c r="I195" s="26" t="s">
        <v>250</v>
      </c>
      <c r="N195" s="13">
        <v>4375</v>
      </c>
      <c r="O195" s="26" t="s">
        <v>518</v>
      </c>
    </row>
    <row r="196" spans="8:15" x14ac:dyDescent="0.35">
      <c r="H196" s="21">
        <f t="shared" si="6"/>
        <v>301</v>
      </c>
      <c r="I196" s="26" t="s">
        <v>250</v>
      </c>
      <c r="N196" s="13">
        <v>4410</v>
      </c>
      <c r="O196" s="26" t="s">
        <v>519</v>
      </c>
    </row>
    <row r="197" spans="8:15" x14ac:dyDescent="0.35">
      <c r="H197" s="21">
        <f t="shared" ref="H197:H258" si="7">IF(MOD(H196,10)=7,H196+3,H196+1)</f>
        <v>302</v>
      </c>
      <c r="I197" s="26" t="s">
        <v>250</v>
      </c>
      <c r="N197" s="13">
        <v>4447</v>
      </c>
      <c r="O197" s="26" t="s">
        <v>520</v>
      </c>
    </row>
    <row r="198" spans="8:15" x14ac:dyDescent="0.35">
      <c r="H198" s="21">
        <f t="shared" si="7"/>
        <v>303</v>
      </c>
      <c r="I198" s="26" t="s">
        <v>250</v>
      </c>
      <c r="N198" s="13">
        <v>4450</v>
      </c>
      <c r="O198" s="26" t="s">
        <v>521</v>
      </c>
    </row>
    <row r="199" spans="8:15" x14ac:dyDescent="0.35">
      <c r="H199" s="21">
        <f t="shared" si="7"/>
        <v>304</v>
      </c>
      <c r="I199" s="26" t="s">
        <v>250</v>
      </c>
      <c r="N199" s="13">
        <v>4507</v>
      </c>
      <c r="O199" s="26" t="s">
        <v>522</v>
      </c>
    </row>
    <row r="200" spans="8:15" x14ac:dyDescent="0.35">
      <c r="H200" s="21">
        <f t="shared" si="7"/>
        <v>305</v>
      </c>
      <c r="I200" s="26" t="s">
        <v>250</v>
      </c>
      <c r="N200" s="13">
        <v>4513</v>
      </c>
      <c r="O200" s="26" t="s">
        <v>523</v>
      </c>
    </row>
    <row r="201" spans="8:15" x14ac:dyDescent="0.35">
      <c r="H201" s="21">
        <f t="shared" si="7"/>
        <v>306</v>
      </c>
      <c r="I201" s="26" t="s">
        <v>250</v>
      </c>
      <c r="N201" s="13">
        <v>4520</v>
      </c>
      <c r="O201" s="26" t="s">
        <v>524</v>
      </c>
    </row>
    <row r="202" spans="8:15" x14ac:dyDescent="0.35">
      <c r="H202" s="21">
        <f t="shared" si="7"/>
        <v>307</v>
      </c>
      <c r="I202" s="26" t="s">
        <v>250</v>
      </c>
      <c r="N202" s="13">
        <v>4526</v>
      </c>
      <c r="O202" s="26" t="s">
        <v>525</v>
      </c>
    </row>
    <row r="203" spans="8:15" x14ac:dyDescent="0.35">
      <c r="H203" s="21">
        <f t="shared" si="7"/>
        <v>310</v>
      </c>
      <c r="I203" s="26" t="s">
        <v>250</v>
      </c>
      <c r="N203" s="13">
        <v>4540</v>
      </c>
      <c r="O203" s="26" t="s">
        <v>526</v>
      </c>
    </row>
    <row r="204" spans="8:15" x14ac:dyDescent="0.35">
      <c r="H204" s="21">
        <f t="shared" si="7"/>
        <v>311</v>
      </c>
      <c r="I204" s="26" t="s">
        <v>250</v>
      </c>
      <c r="N204" s="13">
        <v>4542</v>
      </c>
      <c r="O204" s="26" t="s">
        <v>527</v>
      </c>
    </row>
    <row r="205" spans="8:15" x14ac:dyDescent="0.35">
      <c r="H205" s="21">
        <f t="shared" si="7"/>
        <v>312</v>
      </c>
      <c r="I205" s="26" t="s">
        <v>250</v>
      </c>
      <c r="N205" s="13">
        <v>4561</v>
      </c>
      <c r="O205" s="26" t="s">
        <v>528</v>
      </c>
    </row>
    <row r="206" spans="8:15" x14ac:dyDescent="0.35">
      <c r="H206" s="21">
        <f t="shared" si="7"/>
        <v>313</v>
      </c>
      <c r="I206" s="26" t="s">
        <v>250</v>
      </c>
      <c r="N206" s="13">
        <v>4577</v>
      </c>
      <c r="O206" s="26" t="s">
        <v>529</v>
      </c>
    </row>
    <row r="207" spans="8:15" x14ac:dyDescent="0.35">
      <c r="H207" s="21">
        <f t="shared" si="7"/>
        <v>314</v>
      </c>
      <c r="I207" s="26" t="s">
        <v>250</v>
      </c>
      <c r="N207" s="13">
        <v>4600</v>
      </c>
      <c r="O207" s="26" t="s">
        <v>530</v>
      </c>
    </row>
    <row r="208" spans="8:15" x14ac:dyDescent="0.35">
      <c r="H208" s="21">
        <f t="shared" si="7"/>
        <v>315</v>
      </c>
      <c r="I208" s="26" t="s">
        <v>250</v>
      </c>
      <c r="N208" s="13">
        <v>4601</v>
      </c>
      <c r="O208" s="26" t="s">
        <v>531</v>
      </c>
    </row>
    <row r="209" spans="8:15" x14ac:dyDescent="0.35">
      <c r="H209" s="21">
        <f t="shared" si="7"/>
        <v>316</v>
      </c>
      <c r="I209" s="26" t="s">
        <v>250</v>
      </c>
      <c r="N209" s="13">
        <v>4602</v>
      </c>
      <c r="O209" s="26" t="s">
        <v>532</v>
      </c>
    </row>
    <row r="210" spans="8:15" x14ac:dyDescent="0.35">
      <c r="H210" s="21">
        <f t="shared" si="7"/>
        <v>317</v>
      </c>
      <c r="I210" s="26" t="s">
        <v>250</v>
      </c>
      <c r="N210" s="13">
        <v>4606</v>
      </c>
      <c r="O210" s="26" t="s">
        <v>533</v>
      </c>
    </row>
    <row r="211" spans="8:15" x14ac:dyDescent="0.35">
      <c r="H211" s="21">
        <f t="shared" si="7"/>
        <v>320</v>
      </c>
      <c r="I211" s="26" t="s">
        <v>250</v>
      </c>
      <c r="N211" s="13">
        <v>4611</v>
      </c>
      <c r="O211" s="26" t="s">
        <v>534</v>
      </c>
    </row>
    <row r="212" spans="8:15" x14ac:dyDescent="0.35">
      <c r="H212" s="21">
        <f t="shared" si="7"/>
        <v>321</v>
      </c>
      <c r="I212" s="26" t="s">
        <v>250</v>
      </c>
      <c r="N212" s="13">
        <v>4641</v>
      </c>
      <c r="O212" s="26" t="s">
        <v>535</v>
      </c>
    </row>
    <row r="213" spans="8:15" x14ac:dyDescent="0.35">
      <c r="H213" s="21">
        <f t="shared" si="7"/>
        <v>322</v>
      </c>
      <c r="I213" s="26" t="s">
        <v>250</v>
      </c>
      <c r="N213" s="13">
        <v>4656</v>
      </c>
      <c r="O213" s="26" t="s">
        <v>536</v>
      </c>
    </row>
    <row r="214" spans="8:15" x14ac:dyDescent="0.35">
      <c r="H214" s="21">
        <f t="shared" si="7"/>
        <v>323</v>
      </c>
      <c r="I214" s="26" t="s">
        <v>250</v>
      </c>
      <c r="N214" s="13">
        <v>4657</v>
      </c>
      <c r="O214" s="26" t="s">
        <v>537</v>
      </c>
    </row>
    <row r="215" spans="8:15" x14ac:dyDescent="0.35">
      <c r="H215" s="21">
        <f t="shared" si="7"/>
        <v>324</v>
      </c>
      <c r="I215" s="26" t="s">
        <v>250</v>
      </c>
      <c r="N215" s="13">
        <v>4660</v>
      </c>
      <c r="O215" s="26" t="s">
        <v>538</v>
      </c>
    </row>
    <row r="216" spans="8:15" x14ac:dyDescent="0.35">
      <c r="H216" s="21">
        <f t="shared" si="7"/>
        <v>325</v>
      </c>
      <c r="I216" s="26" t="s">
        <v>250</v>
      </c>
      <c r="N216" s="13">
        <v>4676</v>
      </c>
      <c r="O216" s="26" t="s">
        <v>539</v>
      </c>
    </row>
    <row r="217" spans="8:15" x14ac:dyDescent="0.35">
      <c r="H217" s="21">
        <f t="shared" si="7"/>
        <v>326</v>
      </c>
      <c r="I217" s="26" t="s">
        <v>250</v>
      </c>
      <c r="N217" s="13">
        <v>4741</v>
      </c>
      <c r="O217" s="26" t="s">
        <v>540</v>
      </c>
    </row>
    <row r="218" spans="8:15" x14ac:dyDescent="0.35">
      <c r="H218" s="21">
        <f t="shared" si="7"/>
        <v>327</v>
      </c>
      <c r="I218" s="26" t="s">
        <v>250</v>
      </c>
      <c r="N218" s="13">
        <v>4770</v>
      </c>
      <c r="O218" s="26" t="s">
        <v>541</v>
      </c>
    </row>
    <row r="219" spans="8:15" x14ac:dyDescent="0.35">
      <c r="H219" s="21">
        <f t="shared" si="7"/>
        <v>330</v>
      </c>
      <c r="I219" s="26" t="s">
        <v>250</v>
      </c>
      <c r="N219" s="13">
        <v>4771</v>
      </c>
      <c r="O219" s="26" t="s">
        <v>542</v>
      </c>
    </row>
    <row r="220" spans="8:15" x14ac:dyDescent="0.35">
      <c r="H220" s="21">
        <f t="shared" si="7"/>
        <v>331</v>
      </c>
      <c r="I220" s="26" t="s">
        <v>250</v>
      </c>
      <c r="N220" s="13">
        <v>5003</v>
      </c>
      <c r="O220" s="26" t="s">
        <v>543</v>
      </c>
    </row>
    <row r="221" spans="8:15" x14ac:dyDescent="0.35">
      <c r="H221" s="21">
        <f t="shared" si="7"/>
        <v>332</v>
      </c>
      <c r="I221" s="26" t="s">
        <v>250</v>
      </c>
      <c r="N221" s="13">
        <v>5004</v>
      </c>
      <c r="O221" s="26" t="s">
        <v>544</v>
      </c>
    </row>
    <row r="222" spans="8:15" x14ac:dyDescent="0.35">
      <c r="H222" s="21">
        <f t="shared" si="7"/>
        <v>333</v>
      </c>
      <c r="I222" s="26" t="s">
        <v>250</v>
      </c>
      <c r="N222" s="13">
        <v>5005</v>
      </c>
      <c r="O222" s="26" t="s">
        <v>545</v>
      </c>
    </row>
    <row r="223" spans="8:15" x14ac:dyDescent="0.35">
      <c r="H223" s="21">
        <f t="shared" si="7"/>
        <v>334</v>
      </c>
      <c r="I223" s="26" t="s">
        <v>250</v>
      </c>
      <c r="N223" s="13">
        <v>5011</v>
      </c>
      <c r="O223" s="26" t="s">
        <v>546</v>
      </c>
    </row>
    <row r="224" spans="8:15" x14ac:dyDescent="0.35">
      <c r="H224" s="21">
        <f t="shared" si="7"/>
        <v>335</v>
      </c>
      <c r="I224" s="26" t="s">
        <v>250</v>
      </c>
      <c r="N224" s="13">
        <v>5012</v>
      </c>
      <c r="O224" s="26" t="s">
        <v>547</v>
      </c>
    </row>
    <row r="225" spans="8:15" x14ac:dyDescent="0.35">
      <c r="H225" s="21">
        <f t="shared" si="7"/>
        <v>336</v>
      </c>
      <c r="I225" s="26" t="s">
        <v>250</v>
      </c>
      <c r="N225" s="13">
        <v>5031</v>
      </c>
      <c r="O225" s="26" t="s">
        <v>548</v>
      </c>
    </row>
    <row r="226" spans="8:15" x14ac:dyDescent="0.35">
      <c r="H226" s="21">
        <f t="shared" si="7"/>
        <v>337</v>
      </c>
      <c r="I226" s="26" t="s">
        <v>250</v>
      </c>
      <c r="N226" s="13">
        <v>5045</v>
      </c>
      <c r="O226" s="26" t="s">
        <v>549</v>
      </c>
    </row>
    <row r="227" spans="8:15" x14ac:dyDescent="0.35">
      <c r="H227" s="21">
        <f t="shared" si="7"/>
        <v>340</v>
      </c>
      <c r="I227" s="26" t="s">
        <v>250</v>
      </c>
      <c r="N227" s="13">
        <v>5060</v>
      </c>
      <c r="O227" s="26" t="s">
        <v>550</v>
      </c>
    </row>
    <row r="228" spans="8:15" x14ac:dyDescent="0.35">
      <c r="H228" s="21">
        <f t="shared" si="7"/>
        <v>341</v>
      </c>
      <c r="I228" s="26" t="s">
        <v>250</v>
      </c>
      <c r="N228" s="13">
        <v>5061</v>
      </c>
      <c r="O228" s="26" t="s">
        <v>551</v>
      </c>
    </row>
    <row r="229" spans="8:15" x14ac:dyDescent="0.35">
      <c r="H229" s="21">
        <f t="shared" si="7"/>
        <v>342</v>
      </c>
      <c r="I229" s="26" t="s">
        <v>250</v>
      </c>
      <c r="N229" s="13">
        <v>5062</v>
      </c>
      <c r="O229" s="26" t="s">
        <v>552</v>
      </c>
    </row>
    <row r="230" spans="8:15" x14ac:dyDescent="0.35">
      <c r="H230" s="21">
        <f t="shared" si="7"/>
        <v>343</v>
      </c>
      <c r="I230" s="26" t="s">
        <v>250</v>
      </c>
      <c r="N230" s="13">
        <v>5063</v>
      </c>
      <c r="O230" s="26" t="s">
        <v>553</v>
      </c>
    </row>
    <row r="231" spans="8:15" x14ac:dyDescent="0.35">
      <c r="H231" s="21">
        <f t="shared" si="7"/>
        <v>344</v>
      </c>
      <c r="I231" s="26" t="s">
        <v>250</v>
      </c>
      <c r="N231" s="13">
        <v>5064</v>
      </c>
      <c r="O231" s="26" t="s">
        <v>554</v>
      </c>
    </row>
    <row r="232" spans="8:15" x14ac:dyDescent="0.35">
      <c r="H232" s="21">
        <f t="shared" si="7"/>
        <v>345</v>
      </c>
      <c r="I232" s="26" t="s">
        <v>250</v>
      </c>
      <c r="N232" s="13">
        <v>5065</v>
      </c>
      <c r="O232" s="26" t="s">
        <v>555</v>
      </c>
    </row>
    <row r="233" spans="8:15" x14ac:dyDescent="0.35">
      <c r="H233" s="21">
        <f t="shared" si="7"/>
        <v>346</v>
      </c>
      <c r="I233" s="26" t="s">
        <v>250</v>
      </c>
      <c r="N233" s="13">
        <v>5066</v>
      </c>
      <c r="O233" s="26" t="s">
        <v>556</v>
      </c>
    </row>
    <row r="234" spans="8:15" x14ac:dyDescent="0.35">
      <c r="H234" s="21">
        <f t="shared" si="7"/>
        <v>347</v>
      </c>
      <c r="I234" s="26" t="s">
        <v>250</v>
      </c>
      <c r="N234" s="13">
        <v>5075</v>
      </c>
      <c r="O234" s="26" t="s">
        <v>557</v>
      </c>
    </row>
    <row r="235" spans="8:15" x14ac:dyDescent="0.35">
      <c r="H235" s="21">
        <f t="shared" si="7"/>
        <v>350</v>
      </c>
      <c r="I235" s="26" t="s">
        <v>250</v>
      </c>
      <c r="N235" s="13">
        <v>5107</v>
      </c>
      <c r="O235" s="26" t="s">
        <v>558</v>
      </c>
    </row>
    <row r="236" spans="8:15" x14ac:dyDescent="0.35">
      <c r="H236" s="21">
        <f t="shared" si="7"/>
        <v>351</v>
      </c>
      <c r="I236" s="26" t="s">
        <v>250</v>
      </c>
      <c r="N236" s="13">
        <v>5110</v>
      </c>
      <c r="O236" s="26" t="s">
        <v>559</v>
      </c>
    </row>
    <row r="237" spans="8:15" x14ac:dyDescent="0.35">
      <c r="H237" s="21">
        <f t="shared" si="7"/>
        <v>352</v>
      </c>
      <c r="I237" s="26" t="s">
        <v>250</v>
      </c>
      <c r="N237" s="13">
        <v>5113</v>
      </c>
      <c r="O237" s="26" t="s">
        <v>560</v>
      </c>
    </row>
    <row r="238" spans="8:15" x14ac:dyDescent="0.35">
      <c r="H238" s="21">
        <f t="shared" si="7"/>
        <v>353</v>
      </c>
      <c r="I238" s="26" t="s">
        <v>250</v>
      </c>
      <c r="N238" s="13">
        <v>5166</v>
      </c>
      <c r="O238" s="26" t="s">
        <v>70</v>
      </c>
    </row>
    <row r="239" spans="8:15" x14ac:dyDescent="0.35">
      <c r="H239" s="21">
        <f t="shared" si="7"/>
        <v>354</v>
      </c>
      <c r="I239" s="26" t="s">
        <v>250</v>
      </c>
      <c r="N239" s="13">
        <v>5213</v>
      </c>
      <c r="O239" s="26" t="s">
        <v>561</v>
      </c>
    </row>
    <row r="240" spans="8:15" x14ac:dyDescent="0.35">
      <c r="H240" s="21">
        <f t="shared" si="7"/>
        <v>355</v>
      </c>
      <c r="I240" s="26" t="s">
        <v>250</v>
      </c>
      <c r="N240" s="13">
        <v>5214</v>
      </c>
      <c r="O240" s="26" t="s">
        <v>72</v>
      </c>
    </row>
    <row r="241" spans="8:15" x14ac:dyDescent="0.35">
      <c r="H241" s="21">
        <f t="shared" si="7"/>
        <v>356</v>
      </c>
      <c r="I241" s="26" t="s">
        <v>250</v>
      </c>
      <c r="N241" s="13">
        <v>5215</v>
      </c>
      <c r="O241" s="26" t="s">
        <v>562</v>
      </c>
    </row>
    <row r="242" spans="8:15" x14ac:dyDescent="0.35">
      <c r="H242" s="21">
        <f t="shared" si="7"/>
        <v>357</v>
      </c>
      <c r="I242" s="26" t="s">
        <v>250</v>
      </c>
      <c r="N242" s="13">
        <v>5217</v>
      </c>
      <c r="O242" s="26" t="s">
        <v>99</v>
      </c>
    </row>
    <row r="243" spans="8:15" x14ac:dyDescent="0.35">
      <c r="H243" s="21">
        <f t="shared" si="7"/>
        <v>360</v>
      </c>
      <c r="I243" s="26" t="s">
        <v>250</v>
      </c>
      <c r="N243" s="13">
        <v>5221</v>
      </c>
      <c r="O243" s="26" t="s">
        <v>100</v>
      </c>
    </row>
    <row r="244" spans="8:15" x14ac:dyDescent="0.35">
      <c r="H244" s="21">
        <f t="shared" si="7"/>
        <v>361</v>
      </c>
      <c r="I244" s="26" t="s">
        <v>250</v>
      </c>
      <c r="N244" s="13">
        <v>5223</v>
      </c>
      <c r="O244" s="26" t="s">
        <v>563</v>
      </c>
    </row>
    <row r="245" spans="8:15" x14ac:dyDescent="0.35">
      <c r="H245" s="21">
        <f t="shared" si="7"/>
        <v>362</v>
      </c>
      <c r="I245" s="26" t="s">
        <v>250</v>
      </c>
      <c r="N245" s="13">
        <v>5225</v>
      </c>
      <c r="O245" s="26" t="s">
        <v>76</v>
      </c>
    </row>
    <row r="246" spans="8:15" x14ac:dyDescent="0.35">
      <c r="H246" s="21">
        <f t="shared" si="7"/>
        <v>363</v>
      </c>
      <c r="I246" s="26" t="s">
        <v>250</v>
      </c>
      <c r="N246" s="13">
        <v>5227</v>
      </c>
      <c r="O246" s="26" t="s">
        <v>564</v>
      </c>
    </row>
    <row r="247" spans="8:15" x14ac:dyDescent="0.35">
      <c r="H247" s="21">
        <f t="shared" si="7"/>
        <v>364</v>
      </c>
      <c r="I247" s="26" t="s">
        <v>250</v>
      </c>
      <c r="N247" s="13">
        <v>5231</v>
      </c>
      <c r="O247" s="26" t="s">
        <v>565</v>
      </c>
    </row>
    <row r="248" spans="8:15" x14ac:dyDescent="0.35">
      <c r="H248" s="21">
        <f t="shared" si="7"/>
        <v>365</v>
      </c>
      <c r="I248" s="26" t="s">
        <v>250</v>
      </c>
      <c r="N248" s="13">
        <v>5233</v>
      </c>
      <c r="O248" s="26" t="s">
        <v>566</v>
      </c>
    </row>
    <row r="249" spans="8:15" x14ac:dyDescent="0.35">
      <c r="H249" s="21">
        <f t="shared" si="7"/>
        <v>366</v>
      </c>
      <c r="I249" s="26" t="s">
        <v>250</v>
      </c>
      <c r="N249" s="13">
        <v>5242</v>
      </c>
      <c r="O249" s="26" t="s">
        <v>567</v>
      </c>
    </row>
    <row r="250" spans="8:15" x14ac:dyDescent="0.35">
      <c r="H250" s="21">
        <f t="shared" si="7"/>
        <v>367</v>
      </c>
      <c r="I250" s="26" t="s">
        <v>250</v>
      </c>
      <c r="N250" s="13">
        <v>5243</v>
      </c>
      <c r="O250" s="26" t="s">
        <v>568</v>
      </c>
    </row>
    <row r="251" spans="8:15" x14ac:dyDescent="0.35">
      <c r="H251" s="21">
        <f t="shared" si="7"/>
        <v>370</v>
      </c>
      <c r="I251" s="26" t="s">
        <v>250</v>
      </c>
      <c r="N251" s="13">
        <v>5244</v>
      </c>
      <c r="O251" s="26" t="s">
        <v>569</v>
      </c>
    </row>
    <row r="252" spans="8:15" x14ac:dyDescent="0.35">
      <c r="H252" s="21">
        <f t="shared" si="7"/>
        <v>371</v>
      </c>
      <c r="I252" s="26" t="s">
        <v>250</v>
      </c>
      <c r="N252" s="13">
        <v>5246</v>
      </c>
      <c r="O252" s="26" t="s">
        <v>90</v>
      </c>
    </row>
    <row r="253" spans="8:15" x14ac:dyDescent="0.35">
      <c r="H253" s="21">
        <f t="shared" si="7"/>
        <v>372</v>
      </c>
      <c r="I253" s="26" t="s">
        <v>250</v>
      </c>
      <c r="N253" s="13">
        <v>5250</v>
      </c>
      <c r="O253" s="26" t="s">
        <v>87</v>
      </c>
    </row>
    <row r="254" spans="8:15" x14ac:dyDescent="0.35">
      <c r="H254" s="21">
        <f t="shared" si="7"/>
        <v>373</v>
      </c>
      <c r="I254" s="26" t="s">
        <v>250</v>
      </c>
      <c r="N254" s="13">
        <v>5252</v>
      </c>
      <c r="O254" s="26" t="s">
        <v>84</v>
      </c>
    </row>
    <row r="255" spans="8:15" x14ac:dyDescent="0.35">
      <c r="H255" s="21">
        <f t="shared" si="7"/>
        <v>374</v>
      </c>
      <c r="I255" s="26" t="s">
        <v>250</v>
      </c>
      <c r="N255" s="13">
        <v>5255</v>
      </c>
      <c r="O255" s="26" t="s">
        <v>570</v>
      </c>
    </row>
    <row r="256" spans="8:15" x14ac:dyDescent="0.35">
      <c r="H256" s="21">
        <f t="shared" si="7"/>
        <v>375</v>
      </c>
      <c r="I256" s="26" t="s">
        <v>250</v>
      </c>
      <c r="N256" s="13">
        <v>5277</v>
      </c>
      <c r="O256" s="26" t="s">
        <v>571</v>
      </c>
    </row>
    <row r="257" spans="8:15" x14ac:dyDescent="0.35">
      <c r="H257" s="21">
        <f t="shared" si="7"/>
        <v>376</v>
      </c>
      <c r="I257" s="26" t="s">
        <v>250</v>
      </c>
      <c r="N257" s="13">
        <v>5326</v>
      </c>
      <c r="O257" s="26" t="s">
        <v>572</v>
      </c>
    </row>
    <row r="258" spans="8:15" ht="15" thickBot="1" x14ac:dyDescent="0.4">
      <c r="H258" s="23">
        <f t="shared" si="7"/>
        <v>377</v>
      </c>
      <c r="I258" s="27" t="s">
        <v>250</v>
      </c>
      <c r="N258" s="13">
        <v>5332</v>
      </c>
      <c r="O258" s="26" t="s">
        <v>573</v>
      </c>
    </row>
    <row r="259" spans="8:15" x14ac:dyDescent="0.35">
      <c r="N259" s="13">
        <v>5365</v>
      </c>
      <c r="O259" s="26" t="s">
        <v>574</v>
      </c>
    </row>
    <row r="260" spans="8:15" x14ac:dyDescent="0.35">
      <c r="N260" s="13">
        <v>5371</v>
      </c>
      <c r="O260" s="26" t="s">
        <v>575</v>
      </c>
    </row>
    <row r="261" spans="8:15" x14ac:dyDescent="0.35">
      <c r="N261" s="13">
        <v>5372</v>
      </c>
      <c r="O261" s="26" t="s">
        <v>576</v>
      </c>
    </row>
    <row r="262" spans="8:15" x14ac:dyDescent="0.35">
      <c r="N262" s="13">
        <v>5376</v>
      </c>
      <c r="O262" s="26" t="s">
        <v>577</v>
      </c>
    </row>
    <row r="263" spans="8:15" x14ac:dyDescent="0.35">
      <c r="N263" s="13">
        <v>5402</v>
      </c>
      <c r="O263" s="26" t="s">
        <v>578</v>
      </c>
    </row>
    <row r="264" spans="8:15" x14ac:dyDescent="0.35">
      <c r="N264" s="13">
        <v>5403</v>
      </c>
      <c r="O264" s="26" t="s">
        <v>579</v>
      </c>
    </row>
    <row r="265" spans="8:15" x14ac:dyDescent="0.35">
      <c r="N265" s="13">
        <v>5410</v>
      </c>
      <c r="O265" s="26" t="s">
        <v>580</v>
      </c>
    </row>
    <row r="266" spans="8:15" x14ac:dyDescent="0.35">
      <c r="N266" s="13">
        <v>5423</v>
      </c>
      <c r="O266" s="26" t="s">
        <v>581</v>
      </c>
    </row>
    <row r="267" spans="8:15" x14ac:dyDescent="0.35">
      <c r="N267" s="13">
        <v>5434</v>
      </c>
      <c r="O267" s="26" t="s">
        <v>582</v>
      </c>
    </row>
    <row r="268" spans="8:15" x14ac:dyDescent="0.35">
      <c r="N268" s="13">
        <v>5435</v>
      </c>
      <c r="O268" s="26" t="s">
        <v>583</v>
      </c>
    </row>
    <row r="269" spans="8:15" x14ac:dyDescent="0.35">
      <c r="N269" s="13">
        <v>5436</v>
      </c>
      <c r="O269" s="26" t="s">
        <v>584</v>
      </c>
    </row>
    <row r="270" spans="8:15" x14ac:dyDescent="0.35">
      <c r="N270" s="13">
        <v>5444</v>
      </c>
      <c r="O270" s="26" t="s">
        <v>585</v>
      </c>
    </row>
    <row r="271" spans="8:15" x14ac:dyDescent="0.35">
      <c r="N271" s="13">
        <v>5445</v>
      </c>
      <c r="O271" s="26" t="s">
        <v>586</v>
      </c>
    </row>
    <row r="272" spans="8:15" x14ac:dyDescent="0.35">
      <c r="N272" s="13">
        <v>5460</v>
      </c>
      <c r="O272" s="26" t="s">
        <v>587</v>
      </c>
    </row>
    <row r="273" spans="14:15" x14ac:dyDescent="0.35">
      <c r="N273" s="13">
        <v>5463</v>
      </c>
      <c r="O273" s="26" t="s">
        <v>588</v>
      </c>
    </row>
    <row r="274" spans="14:15" x14ac:dyDescent="0.35">
      <c r="N274" s="13">
        <v>5474</v>
      </c>
      <c r="O274" s="26" t="s">
        <v>589</v>
      </c>
    </row>
    <row r="275" spans="14:15" x14ac:dyDescent="0.35">
      <c r="N275" s="13">
        <v>5477</v>
      </c>
      <c r="O275" s="26" t="s">
        <v>590</v>
      </c>
    </row>
    <row r="276" spans="14:15" x14ac:dyDescent="0.35">
      <c r="N276" s="13">
        <v>5501</v>
      </c>
      <c r="O276" s="26" t="s">
        <v>591</v>
      </c>
    </row>
    <row r="277" spans="14:15" x14ac:dyDescent="0.35">
      <c r="N277" s="13">
        <v>5503</v>
      </c>
      <c r="O277" s="26" t="s">
        <v>592</v>
      </c>
    </row>
    <row r="278" spans="14:15" x14ac:dyDescent="0.35">
      <c r="N278" s="13">
        <v>5504</v>
      </c>
      <c r="O278" s="26" t="s">
        <v>593</v>
      </c>
    </row>
    <row r="279" spans="14:15" x14ac:dyDescent="0.35">
      <c r="N279" s="13">
        <v>5514</v>
      </c>
      <c r="O279" s="26" t="s">
        <v>594</v>
      </c>
    </row>
    <row r="280" spans="14:15" x14ac:dyDescent="0.35">
      <c r="N280" s="13">
        <v>5515</v>
      </c>
      <c r="O280" s="26" t="s">
        <v>595</v>
      </c>
    </row>
    <row r="281" spans="14:15" x14ac:dyDescent="0.35">
      <c r="N281" s="13">
        <v>5527</v>
      </c>
      <c r="O281" s="26" t="s">
        <v>595</v>
      </c>
    </row>
    <row r="282" spans="14:15" x14ac:dyDescent="0.35">
      <c r="N282" s="13">
        <v>5533</v>
      </c>
      <c r="O282" s="26" t="s">
        <v>596</v>
      </c>
    </row>
    <row r="283" spans="14:15" x14ac:dyDescent="0.35">
      <c r="N283" s="13">
        <v>5537</v>
      </c>
      <c r="O283" s="26" t="s">
        <v>597</v>
      </c>
    </row>
    <row r="284" spans="14:15" x14ac:dyDescent="0.35">
      <c r="N284" s="13">
        <v>5544</v>
      </c>
      <c r="O284" s="26" t="s">
        <v>598</v>
      </c>
    </row>
    <row r="285" spans="14:15" x14ac:dyDescent="0.35">
      <c r="N285" s="13">
        <v>5553</v>
      </c>
      <c r="O285" s="26" t="s">
        <v>599</v>
      </c>
    </row>
    <row r="286" spans="14:15" x14ac:dyDescent="0.35">
      <c r="N286" s="13">
        <v>5556</v>
      </c>
      <c r="O286" s="26" t="s">
        <v>600</v>
      </c>
    </row>
    <row r="287" spans="14:15" x14ac:dyDescent="0.35">
      <c r="N287" s="13">
        <v>5557</v>
      </c>
      <c r="O287" s="26" t="s">
        <v>601</v>
      </c>
    </row>
    <row r="288" spans="14:15" x14ac:dyDescent="0.35">
      <c r="N288" s="13">
        <v>5571</v>
      </c>
      <c r="O288" s="26" t="s">
        <v>329</v>
      </c>
    </row>
    <row r="289" spans="14:15" x14ac:dyDescent="0.35">
      <c r="N289" s="13">
        <v>5573</v>
      </c>
      <c r="O289" s="26" t="s">
        <v>602</v>
      </c>
    </row>
    <row r="290" spans="14:15" x14ac:dyDescent="0.35">
      <c r="N290" s="13">
        <v>5601</v>
      </c>
      <c r="O290" s="26" t="s">
        <v>603</v>
      </c>
    </row>
    <row r="291" spans="14:15" x14ac:dyDescent="0.35">
      <c r="N291" s="13">
        <v>5610</v>
      </c>
      <c r="O291" s="26" t="s">
        <v>604</v>
      </c>
    </row>
    <row r="292" spans="14:15" x14ac:dyDescent="0.35">
      <c r="N292" s="13">
        <v>5621</v>
      </c>
      <c r="O292" s="26" t="s">
        <v>605</v>
      </c>
    </row>
    <row r="293" spans="14:15" x14ac:dyDescent="0.35">
      <c r="N293" s="13">
        <v>5622</v>
      </c>
      <c r="O293" s="26" t="s">
        <v>606</v>
      </c>
    </row>
    <row r="294" spans="14:15" x14ac:dyDescent="0.35">
      <c r="N294" s="13">
        <v>5625</v>
      </c>
      <c r="O294" s="26" t="s">
        <v>607</v>
      </c>
    </row>
    <row r="295" spans="14:15" x14ac:dyDescent="0.35">
      <c r="N295" s="13">
        <v>5630</v>
      </c>
      <c r="O295" s="26" t="s">
        <v>608</v>
      </c>
    </row>
    <row r="296" spans="14:15" x14ac:dyDescent="0.35">
      <c r="N296" s="13">
        <v>5644</v>
      </c>
      <c r="O296" s="26" t="s">
        <v>609</v>
      </c>
    </row>
    <row r="297" spans="14:15" x14ac:dyDescent="0.35">
      <c r="N297" s="13">
        <v>5645</v>
      </c>
      <c r="O297" s="26" t="s">
        <v>610</v>
      </c>
    </row>
    <row r="298" spans="14:15" x14ac:dyDescent="0.35">
      <c r="N298" s="13">
        <v>5646</v>
      </c>
      <c r="O298" s="26" t="s">
        <v>611</v>
      </c>
    </row>
    <row r="299" spans="14:15" x14ac:dyDescent="0.35">
      <c r="N299" s="13">
        <v>5647</v>
      </c>
      <c r="O299" s="26" t="s">
        <v>612</v>
      </c>
    </row>
    <row r="300" spans="14:15" x14ac:dyDescent="0.35">
      <c r="N300" s="13">
        <v>5650</v>
      </c>
      <c r="O300" s="26" t="s">
        <v>613</v>
      </c>
    </row>
    <row r="301" spans="14:15" x14ac:dyDescent="0.35">
      <c r="N301" s="13">
        <v>5651</v>
      </c>
      <c r="O301" s="26" t="s">
        <v>614</v>
      </c>
    </row>
    <row r="302" spans="14:15" x14ac:dyDescent="0.35">
      <c r="N302" s="13">
        <v>5652</v>
      </c>
      <c r="O302" s="26" t="s">
        <v>615</v>
      </c>
    </row>
    <row r="303" spans="14:15" x14ac:dyDescent="0.35">
      <c r="N303" s="13">
        <v>5653</v>
      </c>
      <c r="O303" s="26" t="s">
        <v>616</v>
      </c>
    </row>
    <row r="304" spans="14:15" x14ac:dyDescent="0.35">
      <c r="N304" s="13">
        <v>5654</v>
      </c>
      <c r="O304" s="26" t="s">
        <v>618</v>
      </c>
    </row>
    <row r="305" spans="14:15" x14ac:dyDescent="0.35">
      <c r="N305" s="13">
        <v>5655</v>
      </c>
      <c r="O305" s="26" t="s">
        <v>617</v>
      </c>
    </row>
    <row r="306" spans="14:15" x14ac:dyDescent="0.35">
      <c r="N306" s="13">
        <v>5656</v>
      </c>
      <c r="O306" s="26" t="s">
        <v>619</v>
      </c>
    </row>
    <row r="307" spans="14:15" x14ac:dyDescent="0.35">
      <c r="N307" s="13">
        <v>5660</v>
      </c>
      <c r="O307" s="26" t="s">
        <v>620</v>
      </c>
    </row>
    <row r="308" spans="14:15" x14ac:dyDescent="0.35">
      <c r="N308" s="13">
        <v>5700</v>
      </c>
      <c r="O308" s="26" t="s">
        <v>621</v>
      </c>
    </row>
    <row r="309" spans="14:15" x14ac:dyDescent="0.35">
      <c r="N309" s="13">
        <v>5707</v>
      </c>
      <c r="O309" s="26" t="s">
        <v>622</v>
      </c>
    </row>
    <row r="310" spans="14:15" x14ac:dyDescent="0.35">
      <c r="N310" s="13">
        <v>5727</v>
      </c>
      <c r="O310" s="26" t="s">
        <v>623</v>
      </c>
    </row>
    <row r="311" spans="14:15" x14ac:dyDescent="0.35">
      <c r="N311" s="13">
        <v>5732</v>
      </c>
      <c r="O311" s="26" t="s">
        <v>624</v>
      </c>
    </row>
    <row r="312" spans="14:15" x14ac:dyDescent="0.35">
      <c r="N312" s="13">
        <v>5735</v>
      </c>
      <c r="O312" s="26" t="s">
        <v>625</v>
      </c>
    </row>
    <row r="313" spans="14:15" x14ac:dyDescent="0.35">
      <c r="N313" s="13">
        <v>5744</v>
      </c>
      <c r="O313" s="26" t="s">
        <v>626</v>
      </c>
    </row>
    <row r="314" spans="14:15" x14ac:dyDescent="0.35">
      <c r="N314" s="13">
        <v>5757</v>
      </c>
      <c r="O314" s="26" t="s">
        <v>627</v>
      </c>
    </row>
    <row r="315" spans="14:15" x14ac:dyDescent="0.35">
      <c r="N315" s="13">
        <v>5772</v>
      </c>
      <c r="O315" s="26" t="s">
        <v>628</v>
      </c>
    </row>
    <row r="316" spans="14:15" x14ac:dyDescent="0.35">
      <c r="N316" s="13">
        <v>5775</v>
      </c>
      <c r="O316" s="26" t="s">
        <v>629</v>
      </c>
    </row>
    <row r="317" spans="14:15" x14ac:dyDescent="0.35">
      <c r="N317" s="13">
        <v>5777</v>
      </c>
      <c r="O317" s="26" t="s">
        <v>630</v>
      </c>
    </row>
    <row r="318" spans="14:15" x14ac:dyDescent="0.35">
      <c r="N318" s="13">
        <v>6003</v>
      </c>
      <c r="O318" s="26" t="s">
        <v>631</v>
      </c>
    </row>
    <row r="319" spans="14:15" x14ac:dyDescent="0.35">
      <c r="N319" s="13">
        <v>6012</v>
      </c>
      <c r="O319" s="26" t="s">
        <v>632</v>
      </c>
    </row>
    <row r="320" spans="14:15" x14ac:dyDescent="0.35">
      <c r="N320" s="13">
        <v>6015</v>
      </c>
      <c r="O320" s="26" t="s">
        <v>633</v>
      </c>
    </row>
    <row r="321" spans="14:15" x14ac:dyDescent="0.35">
      <c r="N321" s="13">
        <v>6033</v>
      </c>
      <c r="O321" s="26" t="s">
        <v>634</v>
      </c>
    </row>
    <row r="322" spans="14:15" x14ac:dyDescent="0.35">
      <c r="N322" s="13">
        <v>6034</v>
      </c>
      <c r="O322" s="26" t="s">
        <v>328</v>
      </c>
    </row>
    <row r="323" spans="14:15" x14ac:dyDescent="0.35">
      <c r="N323" s="13">
        <v>6035</v>
      </c>
      <c r="O323" s="26" t="s">
        <v>635</v>
      </c>
    </row>
    <row r="324" spans="14:15" x14ac:dyDescent="0.35">
      <c r="N324" s="13">
        <v>6037</v>
      </c>
      <c r="O324" s="26" t="s">
        <v>636</v>
      </c>
    </row>
    <row r="325" spans="14:15" x14ac:dyDescent="0.35">
      <c r="N325" s="13">
        <v>6053</v>
      </c>
      <c r="O325" s="26" t="s">
        <v>637</v>
      </c>
    </row>
    <row r="326" spans="14:15" x14ac:dyDescent="0.35">
      <c r="N326" s="13">
        <v>6054</v>
      </c>
      <c r="O326" s="26" t="s">
        <v>713</v>
      </c>
    </row>
    <row r="327" spans="14:15" x14ac:dyDescent="0.35">
      <c r="N327" s="13">
        <v>6055</v>
      </c>
      <c r="O327" s="26" t="s">
        <v>638</v>
      </c>
    </row>
    <row r="328" spans="14:15" x14ac:dyDescent="0.35">
      <c r="N328" s="13">
        <v>6056</v>
      </c>
      <c r="O328" s="26" t="s">
        <v>639</v>
      </c>
    </row>
    <row r="329" spans="14:15" x14ac:dyDescent="0.35">
      <c r="N329" s="13">
        <v>6061</v>
      </c>
      <c r="O329" s="26" t="s">
        <v>640</v>
      </c>
    </row>
    <row r="330" spans="14:15" x14ac:dyDescent="0.35">
      <c r="N330" s="13">
        <v>6064</v>
      </c>
      <c r="O330" s="26" t="s">
        <v>641</v>
      </c>
    </row>
    <row r="331" spans="14:15" x14ac:dyDescent="0.35">
      <c r="N331" s="13">
        <v>6073</v>
      </c>
      <c r="O331" s="26" t="s">
        <v>642</v>
      </c>
    </row>
    <row r="332" spans="14:15" x14ac:dyDescent="0.35">
      <c r="N332" s="13">
        <v>6075</v>
      </c>
      <c r="O332" s="26" t="s">
        <v>643</v>
      </c>
    </row>
    <row r="333" spans="14:15" x14ac:dyDescent="0.35">
      <c r="N333" s="13">
        <v>6076</v>
      </c>
      <c r="O333" s="26" t="s">
        <v>644</v>
      </c>
    </row>
    <row r="334" spans="14:15" x14ac:dyDescent="0.35">
      <c r="N334" s="13">
        <v>6100</v>
      </c>
      <c r="O334" s="26" t="s">
        <v>645</v>
      </c>
    </row>
    <row r="335" spans="14:15" x14ac:dyDescent="0.35">
      <c r="N335" s="13">
        <v>6107</v>
      </c>
      <c r="O335" s="26" t="s">
        <v>716</v>
      </c>
    </row>
    <row r="336" spans="14:15" x14ac:dyDescent="0.35">
      <c r="N336" s="13">
        <v>6110</v>
      </c>
      <c r="O336" s="26" t="s">
        <v>646</v>
      </c>
    </row>
    <row r="337" spans="14:15" x14ac:dyDescent="0.35">
      <c r="N337" s="13">
        <v>6111</v>
      </c>
      <c r="O337" s="26" t="s">
        <v>647</v>
      </c>
    </row>
    <row r="338" spans="14:15" x14ac:dyDescent="0.35">
      <c r="N338" s="13">
        <v>6113</v>
      </c>
      <c r="O338" s="26" t="s">
        <v>648</v>
      </c>
    </row>
    <row r="339" spans="14:15" x14ac:dyDescent="0.35">
      <c r="N339" s="13">
        <v>6114</v>
      </c>
      <c r="O339" s="26" t="s">
        <v>717</v>
      </c>
    </row>
    <row r="340" spans="14:15" x14ac:dyDescent="0.35">
      <c r="N340" s="13">
        <v>6125</v>
      </c>
      <c r="O340" s="26" t="s">
        <v>649</v>
      </c>
    </row>
    <row r="341" spans="14:15" x14ac:dyDescent="0.35">
      <c r="N341" s="13">
        <v>6133</v>
      </c>
      <c r="O341" s="26" t="s">
        <v>718</v>
      </c>
    </row>
    <row r="342" spans="14:15" x14ac:dyDescent="0.35">
      <c r="N342" s="13">
        <v>6144</v>
      </c>
      <c r="O342" s="26" t="s">
        <v>650</v>
      </c>
    </row>
    <row r="343" spans="14:15" x14ac:dyDescent="0.35">
      <c r="N343" s="13">
        <v>6145</v>
      </c>
      <c r="O343" s="26" t="s">
        <v>651</v>
      </c>
    </row>
    <row r="344" spans="14:15" x14ac:dyDescent="0.35">
      <c r="N344" s="13">
        <v>6146</v>
      </c>
      <c r="O344" s="26" t="s">
        <v>748</v>
      </c>
    </row>
    <row r="345" spans="14:15" x14ac:dyDescent="0.35">
      <c r="N345" s="13">
        <v>6153</v>
      </c>
      <c r="O345" s="26" t="s">
        <v>652</v>
      </c>
    </row>
    <row r="346" spans="14:15" x14ac:dyDescent="0.35">
      <c r="N346" s="13">
        <v>6154</v>
      </c>
      <c r="O346" s="26" t="s">
        <v>653</v>
      </c>
    </row>
    <row r="347" spans="14:15" x14ac:dyDescent="0.35">
      <c r="N347" s="13">
        <v>6160</v>
      </c>
      <c r="O347" s="26" t="s">
        <v>654</v>
      </c>
    </row>
    <row r="348" spans="14:15" x14ac:dyDescent="0.35">
      <c r="N348" s="13">
        <v>6167</v>
      </c>
      <c r="O348" s="26" t="s">
        <v>655</v>
      </c>
    </row>
    <row r="349" spans="14:15" x14ac:dyDescent="0.35">
      <c r="N349" s="13">
        <v>6176</v>
      </c>
      <c r="O349" s="26" t="s">
        <v>656</v>
      </c>
    </row>
    <row r="350" spans="14:15" x14ac:dyDescent="0.35">
      <c r="N350" s="13">
        <v>6204</v>
      </c>
      <c r="O350" s="26" t="s">
        <v>657</v>
      </c>
    </row>
    <row r="351" spans="14:15" x14ac:dyDescent="0.35">
      <c r="N351" s="13">
        <v>6213</v>
      </c>
      <c r="O351" s="26" t="s">
        <v>658</v>
      </c>
    </row>
    <row r="352" spans="14:15" x14ac:dyDescent="0.35">
      <c r="N352" s="13">
        <v>6223</v>
      </c>
      <c r="O352" s="26" t="s">
        <v>659</v>
      </c>
    </row>
    <row r="353" spans="14:15" x14ac:dyDescent="0.35">
      <c r="N353" s="13">
        <v>6232</v>
      </c>
      <c r="O353" s="26" t="s">
        <v>660</v>
      </c>
    </row>
    <row r="354" spans="14:15" x14ac:dyDescent="0.35">
      <c r="N354" s="13">
        <v>6233</v>
      </c>
      <c r="O354" s="26" t="s">
        <v>661</v>
      </c>
    </row>
    <row r="355" spans="14:15" x14ac:dyDescent="0.35">
      <c r="N355" s="13">
        <v>6234</v>
      </c>
      <c r="O355" s="26" t="s">
        <v>662</v>
      </c>
    </row>
    <row r="356" spans="14:15" x14ac:dyDescent="0.35">
      <c r="N356" s="13">
        <v>6235</v>
      </c>
      <c r="O356" s="26" t="s">
        <v>663</v>
      </c>
    </row>
    <row r="357" spans="14:15" x14ac:dyDescent="0.35">
      <c r="N357" s="13">
        <v>6236</v>
      </c>
      <c r="O357" s="26" t="s">
        <v>664</v>
      </c>
    </row>
    <row r="358" spans="14:15" x14ac:dyDescent="0.35">
      <c r="N358" s="13">
        <v>6237</v>
      </c>
      <c r="O358" s="26" t="s">
        <v>665</v>
      </c>
    </row>
    <row r="359" spans="14:15" x14ac:dyDescent="0.35">
      <c r="N359" s="13">
        <v>6240</v>
      </c>
      <c r="O359" s="26" t="s">
        <v>666</v>
      </c>
    </row>
    <row r="360" spans="14:15" x14ac:dyDescent="0.35">
      <c r="N360" s="13">
        <v>6250</v>
      </c>
      <c r="O360" s="26" t="s">
        <v>667</v>
      </c>
    </row>
    <row r="361" spans="14:15" x14ac:dyDescent="0.35">
      <c r="N361" s="13">
        <v>6255</v>
      </c>
      <c r="O361" s="26" t="s">
        <v>668</v>
      </c>
    </row>
    <row r="362" spans="14:15" x14ac:dyDescent="0.35">
      <c r="N362" s="13">
        <v>6265</v>
      </c>
      <c r="O362" s="26" t="s">
        <v>669</v>
      </c>
    </row>
    <row r="363" spans="14:15" x14ac:dyDescent="0.35">
      <c r="N363" s="13">
        <v>6274</v>
      </c>
      <c r="O363" s="26" t="s">
        <v>670</v>
      </c>
    </row>
    <row r="364" spans="14:15" x14ac:dyDescent="0.35">
      <c r="N364" s="13">
        <v>6275</v>
      </c>
      <c r="O364" s="26" t="s">
        <v>671</v>
      </c>
    </row>
    <row r="365" spans="14:15" x14ac:dyDescent="0.35">
      <c r="N365" s="13">
        <v>6276</v>
      </c>
      <c r="O365" s="26" t="s">
        <v>672</v>
      </c>
    </row>
    <row r="366" spans="14:15" x14ac:dyDescent="0.35">
      <c r="N366" s="13">
        <v>6277</v>
      </c>
      <c r="O366" s="26" t="s">
        <v>673</v>
      </c>
    </row>
    <row r="367" spans="14:15" x14ac:dyDescent="0.35">
      <c r="N367" s="13">
        <v>6321</v>
      </c>
      <c r="O367" s="26" t="s">
        <v>674</v>
      </c>
    </row>
    <row r="368" spans="14:15" x14ac:dyDescent="0.35">
      <c r="N368" s="13">
        <v>6322</v>
      </c>
      <c r="O368" s="26" t="s">
        <v>675</v>
      </c>
    </row>
    <row r="369" spans="14:15" x14ac:dyDescent="0.35">
      <c r="N369" s="13">
        <v>6323</v>
      </c>
      <c r="O369" s="26" t="s">
        <v>676</v>
      </c>
    </row>
    <row r="370" spans="14:15" x14ac:dyDescent="0.35">
      <c r="N370" s="13">
        <v>6324</v>
      </c>
      <c r="O370" s="26" t="s">
        <v>677</v>
      </c>
    </row>
    <row r="371" spans="14:15" x14ac:dyDescent="0.35">
      <c r="N371" s="13">
        <v>6325</v>
      </c>
      <c r="O371" s="26" t="s">
        <v>678</v>
      </c>
    </row>
    <row r="372" spans="14:15" x14ac:dyDescent="0.35">
      <c r="N372" s="13">
        <v>6326</v>
      </c>
      <c r="O372" s="26" t="s">
        <v>679</v>
      </c>
    </row>
    <row r="373" spans="14:15" x14ac:dyDescent="0.35">
      <c r="N373" s="13">
        <v>6327</v>
      </c>
      <c r="O373" s="26" t="s">
        <v>680</v>
      </c>
    </row>
    <row r="374" spans="14:15" x14ac:dyDescent="0.35">
      <c r="N374" s="13">
        <v>6330</v>
      </c>
      <c r="O374" s="26" t="s">
        <v>67</v>
      </c>
    </row>
    <row r="375" spans="14:15" x14ac:dyDescent="0.35">
      <c r="N375" s="13">
        <v>6331</v>
      </c>
      <c r="O375" s="26" t="s">
        <v>681</v>
      </c>
    </row>
    <row r="376" spans="14:15" x14ac:dyDescent="0.35">
      <c r="N376" s="13">
        <v>6333</v>
      </c>
      <c r="O376" s="26" t="s">
        <v>682</v>
      </c>
    </row>
    <row r="377" spans="14:15" x14ac:dyDescent="0.35">
      <c r="N377" s="13">
        <v>6334</v>
      </c>
      <c r="O377" s="26" t="s">
        <v>683</v>
      </c>
    </row>
    <row r="378" spans="14:15" x14ac:dyDescent="0.35">
      <c r="N378" s="13">
        <v>6341</v>
      </c>
      <c r="O378" s="26" t="s">
        <v>684</v>
      </c>
    </row>
    <row r="379" spans="14:15" x14ac:dyDescent="0.35">
      <c r="N379" s="13">
        <v>6342</v>
      </c>
      <c r="O379" s="26" t="s">
        <v>685</v>
      </c>
    </row>
    <row r="380" spans="14:15" x14ac:dyDescent="0.35">
      <c r="N380" s="13">
        <v>6351</v>
      </c>
      <c r="O380" s="26" t="s">
        <v>686</v>
      </c>
    </row>
    <row r="381" spans="14:15" x14ac:dyDescent="0.35">
      <c r="N381" s="13">
        <v>6354</v>
      </c>
      <c r="O381" s="26" t="s">
        <v>687</v>
      </c>
    </row>
    <row r="382" spans="14:15" x14ac:dyDescent="0.35">
      <c r="N382" s="13">
        <v>6355</v>
      </c>
      <c r="O382" s="26" t="s">
        <v>749</v>
      </c>
    </row>
    <row r="383" spans="14:15" x14ac:dyDescent="0.35">
      <c r="N383" s="13">
        <v>6376</v>
      </c>
      <c r="O383" s="26" t="s">
        <v>688</v>
      </c>
    </row>
    <row r="384" spans="14:15" x14ac:dyDescent="0.35">
      <c r="N384" s="13">
        <v>6400</v>
      </c>
      <c r="O384" s="26" t="s">
        <v>689</v>
      </c>
    </row>
    <row r="385" spans="14:15" x14ac:dyDescent="0.35">
      <c r="N385" s="13">
        <v>6416</v>
      </c>
      <c r="O385" s="26" t="s">
        <v>690</v>
      </c>
    </row>
    <row r="386" spans="14:15" x14ac:dyDescent="0.35">
      <c r="N386" s="13">
        <v>6417</v>
      </c>
      <c r="O386" s="26" t="s">
        <v>691</v>
      </c>
    </row>
    <row r="387" spans="14:15" x14ac:dyDescent="0.35">
      <c r="N387" s="13">
        <v>6420</v>
      </c>
      <c r="O387" s="26" t="s">
        <v>692</v>
      </c>
    </row>
    <row r="388" spans="14:15" x14ac:dyDescent="0.35">
      <c r="N388" s="13">
        <v>6436</v>
      </c>
      <c r="O388" s="26" t="s">
        <v>693</v>
      </c>
    </row>
    <row r="389" spans="14:15" x14ac:dyDescent="0.35">
      <c r="N389" s="13">
        <v>6440</v>
      </c>
      <c r="O389" s="26" t="s">
        <v>694</v>
      </c>
    </row>
    <row r="390" spans="14:15" x14ac:dyDescent="0.35">
      <c r="N390" s="13">
        <v>6445</v>
      </c>
      <c r="O390" s="26" t="s">
        <v>695</v>
      </c>
    </row>
    <row r="391" spans="14:15" x14ac:dyDescent="0.35">
      <c r="N391" s="13">
        <v>6525</v>
      </c>
      <c r="O391" s="26" t="s">
        <v>696</v>
      </c>
    </row>
    <row r="392" spans="14:15" x14ac:dyDescent="0.35">
      <c r="N392" s="13">
        <v>6542</v>
      </c>
      <c r="O392" s="26" t="s">
        <v>697</v>
      </c>
    </row>
    <row r="393" spans="14:15" x14ac:dyDescent="0.35">
      <c r="N393" s="13">
        <v>6543</v>
      </c>
      <c r="O393" s="26" t="s">
        <v>753</v>
      </c>
    </row>
    <row r="394" spans="14:15" x14ac:dyDescent="0.35">
      <c r="N394" s="13">
        <v>6547</v>
      </c>
      <c r="O394" s="26" t="s">
        <v>698</v>
      </c>
    </row>
    <row r="395" spans="14:15" x14ac:dyDescent="0.35">
      <c r="N395" s="13">
        <v>6550</v>
      </c>
      <c r="O395" s="26" t="s">
        <v>755</v>
      </c>
    </row>
    <row r="396" spans="14:15" x14ac:dyDescent="0.35">
      <c r="N396" s="13">
        <v>6553</v>
      </c>
      <c r="O396" s="26" t="s">
        <v>754</v>
      </c>
    </row>
    <row r="397" spans="14:15" x14ac:dyDescent="0.35">
      <c r="N397" s="13">
        <v>6555</v>
      </c>
      <c r="O397" s="26" t="s">
        <v>699</v>
      </c>
    </row>
    <row r="398" spans="14:15" x14ac:dyDescent="0.35">
      <c r="N398" s="13">
        <v>6557</v>
      </c>
      <c r="O398" s="26" t="s">
        <v>757</v>
      </c>
    </row>
    <row r="399" spans="14:15" x14ac:dyDescent="0.35">
      <c r="N399" s="13">
        <v>6566</v>
      </c>
      <c r="O399" s="26" t="s">
        <v>700</v>
      </c>
    </row>
    <row r="400" spans="14:15" x14ac:dyDescent="0.35">
      <c r="N400" s="13">
        <v>6574</v>
      </c>
      <c r="O400" s="26" t="s">
        <v>758</v>
      </c>
    </row>
    <row r="401" spans="14:15" x14ac:dyDescent="0.35">
      <c r="N401" s="13">
        <v>6575</v>
      </c>
      <c r="O401" s="26" t="s">
        <v>701</v>
      </c>
    </row>
    <row r="402" spans="14:15" x14ac:dyDescent="0.35">
      <c r="N402" s="13">
        <v>6576</v>
      </c>
      <c r="O402" s="26" t="s">
        <v>702</v>
      </c>
    </row>
    <row r="403" spans="14:15" x14ac:dyDescent="0.35">
      <c r="N403" s="13">
        <v>6577</v>
      </c>
      <c r="O403" s="26" t="s">
        <v>703</v>
      </c>
    </row>
    <row r="404" spans="14:15" x14ac:dyDescent="0.35">
      <c r="N404" s="13">
        <v>6600</v>
      </c>
      <c r="O404" s="26" t="s">
        <v>704</v>
      </c>
    </row>
    <row r="405" spans="14:15" x14ac:dyDescent="0.35">
      <c r="N405" s="13">
        <v>6601</v>
      </c>
      <c r="O405" s="26" t="s">
        <v>705</v>
      </c>
    </row>
    <row r="406" spans="14:15" x14ac:dyDescent="0.35">
      <c r="N406" s="13">
        <v>6602</v>
      </c>
      <c r="O406" s="26" t="s">
        <v>706</v>
      </c>
    </row>
    <row r="407" spans="14:15" x14ac:dyDescent="0.35">
      <c r="N407" s="13">
        <v>6603</v>
      </c>
      <c r="O407" s="26" t="s">
        <v>751</v>
      </c>
    </row>
    <row r="408" spans="14:15" x14ac:dyDescent="0.35">
      <c r="N408" s="13">
        <v>6604</v>
      </c>
      <c r="O408" s="26" t="s">
        <v>750</v>
      </c>
    </row>
    <row r="409" spans="14:15" x14ac:dyDescent="0.35">
      <c r="N409" s="13">
        <v>6605</v>
      </c>
      <c r="O409" s="26" t="s">
        <v>707</v>
      </c>
    </row>
    <row r="410" spans="14:15" x14ac:dyDescent="0.35">
      <c r="N410" s="13">
        <v>6606</v>
      </c>
      <c r="O410" s="26" t="s">
        <v>708</v>
      </c>
    </row>
    <row r="411" spans="14:15" x14ac:dyDescent="0.35">
      <c r="N411" s="13">
        <v>6607</v>
      </c>
      <c r="O411" s="26" t="s">
        <v>709</v>
      </c>
    </row>
    <row r="412" spans="14:15" x14ac:dyDescent="0.35">
      <c r="N412" s="13">
        <v>6610</v>
      </c>
      <c r="O412" s="26" t="s">
        <v>710</v>
      </c>
    </row>
    <row r="413" spans="14:15" x14ac:dyDescent="0.35">
      <c r="N413" s="13">
        <v>263</v>
      </c>
      <c r="O413" s="26" t="s">
        <v>314</v>
      </c>
    </row>
    <row r="414" spans="14:15" x14ac:dyDescent="0.35">
      <c r="N414" s="13">
        <v>276</v>
      </c>
      <c r="O414" s="26" t="s">
        <v>315</v>
      </c>
    </row>
    <row r="415" spans="14:15" x14ac:dyDescent="0.35">
      <c r="N415" s="13">
        <v>314</v>
      </c>
      <c r="O415" s="26" t="s">
        <v>316</v>
      </c>
    </row>
    <row r="416" spans="14:15" x14ac:dyDescent="0.35">
      <c r="N416" s="13">
        <v>332</v>
      </c>
      <c r="O416" s="26" t="s">
        <v>318</v>
      </c>
    </row>
    <row r="417" spans="14:15" x14ac:dyDescent="0.35">
      <c r="N417" s="13">
        <v>335</v>
      </c>
      <c r="O417" s="26" t="s">
        <v>317</v>
      </c>
    </row>
    <row r="418" spans="14:15" x14ac:dyDescent="0.35">
      <c r="N418" s="13">
        <v>355</v>
      </c>
      <c r="O418" s="26" t="s">
        <v>711</v>
      </c>
    </row>
    <row r="419" spans="14:15" x14ac:dyDescent="0.35">
      <c r="N419" s="13">
        <v>6630</v>
      </c>
      <c r="O419" s="26" t="s">
        <v>712</v>
      </c>
    </row>
    <row r="420" spans="14:15" x14ac:dyDescent="0.35">
      <c r="N420" s="13"/>
      <c r="O420" s="26"/>
    </row>
    <row r="421" spans="14:15" x14ac:dyDescent="0.35">
      <c r="N421" s="13"/>
      <c r="O421" s="26"/>
    </row>
    <row r="422" spans="14:15" x14ac:dyDescent="0.35">
      <c r="N422" s="13"/>
      <c r="O422" s="26"/>
    </row>
    <row r="423" spans="14:15" x14ac:dyDescent="0.35">
      <c r="N423" s="13"/>
      <c r="O423" s="26"/>
    </row>
    <row r="424" spans="14:15" x14ac:dyDescent="0.35">
      <c r="N424" s="13"/>
      <c r="O424" s="26"/>
    </row>
    <row r="425" spans="14:15" x14ac:dyDescent="0.35">
      <c r="N425" s="13"/>
      <c r="O425" s="26"/>
    </row>
    <row r="426" spans="14:15" x14ac:dyDescent="0.35">
      <c r="N426" s="13"/>
      <c r="O426" s="26"/>
    </row>
    <row r="427" spans="14:15" x14ac:dyDescent="0.35">
      <c r="N427" s="13"/>
      <c r="O427" s="26"/>
    </row>
    <row r="428" spans="14:15" x14ac:dyDescent="0.35">
      <c r="N428" s="13"/>
      <c r="O428" s="26"/>
    </row>
    <row r="429" spans="14:15" x14ac:dyDescent="0.35">
      <c r="N429" s="13"/>
      <c r="O429" s="26"/>
    </row>
    <row r="430" spans="14:15" x14ac:dyDescent="0.35">
      <c r="N430" s="13"/>
      <c r="O430" s="26"/>
    </row>
    <row r="431" spans="14:15" x14ac:dyDescent="0.35">
      <c r="N431" s="13"/>
      <c r="O431" s="26"/>
    </row>
    <row r="432" spans="14:15" x14ac:dyDescent="0.35">
      <c r="N432" s="13"/>
      <c r="O432" s="26"/>
    </row>
    <row r="433" spans="14:15" x14ac:dyDescent="0.35">
      <c r="N433" s="13"/>
      <c r="O433" s="26"/>
    </row>
    <row r="434" spans="14:15" x14ac:dyDescent="0.35">
      <c r="N434" s="13"/>
      <c r="O434" s="26"/>
    </row>
    <row r="435" spans="14:15" x14ac:dyDescent="0.35">
      <c r="N435" s="13"/>
      <c r="O435" s="26"/>
    </row>
    <row r="436" spans="14:15" x14ac:dyDescent="0.35">
      <c r="N436" s="13"/>
      <c r="O436" s="26"/>
    </row>
    <row r="437" spans="14:15" x14ac:dyDescent="0.35">
      <c r="N437" s="13"/>
      <c r="O437" s="26"/>
    </row>
    <row r="438" spans="14:15" x14ac:dyDescent="0.35">
      <c r="N438" s="13"/>
      <c r="O438" s="26"/>
    </row>
    <row r="439" spans="14:15" x14ac:dyDescent="0.35">
      <c r="N439" s="13"/>
      <c r="O439" s="26"/>
    </row>
    <row r="440" spans="14:15" x14ac:dyDescent="0.35">
      <c r="N440" s="13"/>
      <c r="O440" s="26"/>
    </row>
    <row r="441" spans="14:15" x14ac:dyDescent="0.35">
      <c r="N441" s="13"/>
      <c r="O441" s="26"/>
    </row>
    <row r="442" spans="14:15" x14ac:dyDescent="0.35">
      <c r="N442" s="13"/>
      <c r="O442" s="26"/>
    </row>
    <row r="443" spans="14:15" x14ac:dyDescent="0.35">
      <c r="N443" s="13"/>
      <c r="O443" s="26"/>
    </row>
    <row r="444" spans="14:15" x14ac:dyDescent="0.35">
      <c r="N444" s="13"/>
      <c r="O444" s="26"/>
    </row>
    <row r="445" spans="14:15" x14ac:dyDescent="0.35">
      <c r="N445" s="13"/>
      <c r="O445" s="26"/>
    </row>
    <row r="446" spans="14:15" x14ac:dyDescent="0.35">
      <c r="N446" s="13"/>
      <c r="O446" s="26"/>
    </row>
    <row r="447" spans="14:15" x14ac:dyDescent="0.35">
      <c r="N447" s="13"/>
      <c r="O447" s="26"/>
    </row>
    <row r="448" spans="14:15" x14ac:dyDescent="0.35">
      <c r="N448" s="13"/>
      <c r="O448" s="26"/>
    </row>
    <row r="449" spans="14:15" x14ac:dyDescent="0.35">
      <c r="N449" s="13"/>
      <c r="O449" s="26"/>
    </row>
    <row r="450" spans="14:15" x14ac:dyDescent="0.35">
      <c r="N450" s="13"/>
      <c r="O450" s="26"/>
    </row>
    <row r="451" spans="14:15" x14ac:dyDescent="0.35">
      <c r="N451" s="13"/>
      <c r="O451" s="26"/>
    </row>
    <row r="452" spans="14:15" x14ac:dyDescent="0.35">
      <c r="N452" s="13"/>
      <c r="O452" s="26"/>
    </row>
    <row r="453" spans="14:15" x14ac:dyDescent="0.35">
      <c r="N453" s="13"/>
      <c r="O453" s="26"/>
    </row>
    <row r="454" spans="14:15" x14ac:dyDescent="0.35">
      <c r="N454" s="13"/>
      <c r="O454" s="26"/>
    </row>
    <row r="455" spans="14:15" x14ac:dyDescent="0.35">
      <c r="N455" s="13"/>
      <c r="O455" s="26"/>
    </row>
    <row r="456" spans="14:15" x14ac:dyDescent="0.35">
      <c r="N456" s="13"/>
      <c r="O456" s="26"/>
    </row>
    <row r="457" spans="14:15" x14ac:dyDescent="0.35">
      <c r="N457" s="13"/>
      <c r="O457" s="26"/>
    </row>
    <row r="458" spans="14:15" x14ac:dyDescent="0.35">
      <c r="N458" s="13"/>
      <c r="O458" s="26"/>
    </row>
    <row r="459" spans="14:15" x14ac:dyDescent="0.35">
      <c r="N459" s="13"/>
      <c r="O459" s="26"/>
    </row>
    <row r="460" spans="14:15" x14ac:dyDescent="0.35">
      <c r="N460" s="13"/>
      <c r="O460" s="26"/>
    </row>
    <row r="461" spans="14:15" x14ac:dyDescent="0.35">
      <c r="N461" s="13"/>
      <c r="O461" s="26"/>
    </row>
    <row r="462" spans="14:15" x14ac:dyDescent="0.35">
      <c r="N462" s="13"/>
      <c r="O462" s="26"/>
    </row>
    <row r="463" spans="14:15" x14ac:dyDescent="0.35">
      <c r="N463" s="13"/>
      <c r="O463" s="26"/>
    </row>
    <row r="464" spans="14:15" x14ac:dyDescent="0.35">
      <c r="N464" s="13"/>
      <c r="O464" s="26"/>
    </row>
    <row r="465" spans="14:15" x14ac:dyDescent="0.35">
      <c r="N465" s="13"/>
      <c r="O465" s="26"/>
    </row>
    <row r="466" spans="14:15" x14ac:dyDescent="0.35">
      <c r="N466" s="13"/>
      <c r="O466" s="26"/>
    </row>
    <row r="467" spans="14:15" x14ac:dyDescent="0.35">
      <c r="N467" s="13"/>
      <c r="O467" s="26"/>
    </row>
    <row r="468" spans="14:15" x14ac:dyDescent="0.35">
      <c r="N468" s="13"/>
      <c r="O468" s="26"/>
    </row>
    <row r="469" spans="14:15" x14ac:dyDescent="0.35">
      <c r="N469" s="13"/>
      <c r="O469" s="26"/>
    </row>
    <row r="470" spans="14:15" x14ac:dyDescent="0.35">
      <c r="N470" s="13"/>
      <c r="O470" s="26"/>
    </row>
    <row r="471" spans="14:15" x14ac:dyDescent="0.35">
      <c r="N471" s="13"/>
      <c r="O471" s="26"/>
    </row>
    <row r="472" spans="14:15" x14ac:dyDescent="0.35">
      <c r="N472" s="13"/>
      <c r="O472" s="26"/>
    </row>
    <row r="473" spans="14:15" x14ac:dyDescent="0.35">
      <c r="N473" s="13"/>
      <c r="O473" s="26"/>
    </row>
    <row r="474" spans="14:15" x14ac:dyDescent="0.35">
      <c r="N474" s="13"/>
      <c r="O474" s="26"/>
    </row>
    <row r="475" spans="14:15" x14ac:dyDescent="0.35">
      <c r="N475" s="13"/>
      <c r="O475" s="26"/>
    </row>
    <row r="476" spans="14:15" x14ac:dyDescent="0.35">
      <c r="N476" s="13"/>
      <c r="O476" s="26"/>
    </row>
    <row r="477" spans="14:15" x14ac:dyDescent="0.35">
      <c r="N477" s="13"/>
      <c r="O477" s="26"/>
    </row>
    <row r="478" spans="14:15" x14ac:dyDescent="0.35">
      <c r="N478" s="13"/>
      <c r="O478" s="26"/>
    </row>
    <row r="479" spans="14:15" x14ac:dyDescent="0.35">
      <c r="N479" s="13"/>
      <c r="O479" s="26"/>
    </row>
    <row r="480" spans="14:15" x14ac:dyDescent="0.35">
      <c r="N480" s="13"/>
      <c r="O480" s="26"/>
    </row>
    <row r="481" spans="14:15" x14ac:dyDescent="0.35">
      <c r="N481" s="13"/>
      <c r="O481" s="26"/>
    </row>
    <row r="482" spans="14:15" x14ac:dyDescent="0.35">
      <c r="N482" s="13"/>
      <c r="O482" s="26"/>
    </row>
    <row r="483" spans="14:15" x14ac:dyDescent="0.35">
      <c r="N483" s="13"/>
      <c r="O483" s="26"/>
    </row>
    <row r="484" spans="14:15" x14ac:dyDescent="0.35">
      <c r="N484" s="13"/>
      <c r="O484" s="26"/>
    </row>
    <row r="485" spans="14:15" x14ac:dyDescent="0.35">
      <c r="N485" s="13"/>
      <c r="O485" s="26"/>
    </row>
    <row r="486" spans="14:15" x14ac:dyDescent="0.35">
      <c r="N486" s="13"/>
      <c r="O486" s="26"/>
    </row>
    <row r="487" spans="14:15" x14ac:dyDescent="0.35">
      <c r="N487" s="13"/>
      <c r="O487" s="26"/>
    </row>
    <row r="488" spans="14:15" x14ac:dyDescent="0.35">
      <c r="N488" s="13"/>
      <c r="O488" s="26"/>
    </row>
    <row r="489" spans="14:15" x14ac:dyDescent="0.35">
      <c r="N489" s="13"/>
      <c r="O489" s="26"/>
    </row>
    <row r="490" spans="14:15" x14ac:dyDescent="0.35">
      <c r="N490" s="13"/>
      <c r="O490" s="26"/>
    </row>
    <row r="491" spans="14:15" x14ac:dyDescent="0.35">
      <c r="N491" s="13"/>
      <c r="O491" s="26"/>
    </row>
    <row r="492" spans="14:15" x14ac:dyDescent="0.35">
      <c r="N492" s="13"/>
      <c r="O492" s="26"/>
    </row>
    <row r="493" spans="14:15" x14ac:dyDescent="0.35">
      <c r="N493" s="13"/>
      <c r="O493" s="26"/>
    </row>
    <row r="494" spans="14:15" x14ac:dyDescent="0.35">
      <c r="N494" s="13"/>
      <c r="O494" s="26"/>
    </row>
    <row r="495" spans="14:15" x14ac:dyDescent="0.35">
      <c r="N495" s="13"/>
      <c r="O495" s="26"/>
    </row>
    <row r="496" spans="14:15" x14ac:dyDescent="0.35">
      <c r="N496" s="13"/>
      <c r="O496" s="26"/>
    </row>
    <row r="497" spans="14:15" x14ac:dyDescent="0.35">
      <c r="N497" s="13"/>
      <c r="O497" s="26"/>
    </row>
    <row r="498" spans="14:15" x14ac:dyDescent="0.35">
      <c r="N498" s="13"/>
      <c r="O498" s="26"/>
    </row>
    <row r="499" spans="14:15" x14ac:dyDescent="0.35">
      <c r="N499" s="13"/>
      <c r="O499" s="26"/>
    </row>
    <row r="500" spans="14:15" x14ac:dyDescent="0.35">
      <c r="N500" s="13"/>
      <c r="O500" s="26"/>
    </row>
    <row r="501" spans="14:15" x14ac:dyDescent="0.35">
      <c r="N501" s="13"/>
      <c r="O501" s="26"/>
    </row>
    <row r="502" spans="14:15" x14ac:dyDescent="0.35">
      <c r="N502" s="13"/>
      <c r="O502" s="26"/>
    </row>
    <row r="503" spans="14:15" x14ac:dyDescent="0.35">
      <c r="N503" s="13"/>
      <c r="O503" s="26"/>
    </row>
    <row r="504" spans="14:15" x14ac:dyDescent="0.35">
      <c r="N504" s="13"/>
      <c r="O504" s="26"/>
    </row>
    <row r="505" spans="14:15" x14ac:dyDescent="0.35">
      <c r="N505" s="13"/>
      <c r="O505" s="26"/>
    </row>
    <row r="506" spans="14:15" x14ac:dyDescent="0.35">
      <c r="N506" s="13"/>
      <c r="O506" s="26"/>
    </row>
    <row r="507" spans="14:15" x14ac:dyDescent="0.35">
      <c r="N507" s="13"/>
      <c r="O507" s="26"/>
    </row>
    <row r="508" spans="14:15" x14ac:dyDescent="0.35">
      <c r="N508" s="13"/>
      <c r="O508" s="26"/>
    </row>
    <row r="509" spans="14:15" x14ac:dyDescent="0.35">
      <c r="N509" s="13"/>
      <c r="O509" s="26"/>
    </row>
    <row r="510" spans="14:15" x14ac:dyDescent="0.35">
      <c r="N510" s="13"/>
      <c r="O510" s="26"/>
    </row>
    <row r="511" spans="14:15" x14ac:dyDescent="0.35">
      <c r="N511" s="13"/>
      <c r="O511" s="26"/>
    </row>
    <row r="512" spans="14:15" x14ac:dyDescent="0.35">
      <c r="N512" s="13"/>
      <c r="O512" s="26"/>
    </row>
    <row r="513" spans="14:15" x14ac:dyDescent="0.35">
      <c r="N513" s="13"/>
      <c r="O513" s="26"/>
    </row>
    <row r="514" spans="14:15" x14ac:dyDescent="0.35">
      <c r="N514" s="13"/>
      <c r="O514" s="26"/>
    </row>
    <row r="515" spans="14:15" x14ac:dyDescent="0.35">
      <c r="N515" s="13"/>
      <c r="O515" s="26"/>
    </row>
    <row r="516" spans="14:15" x14ac:dyDescent="0.35">
      <c r="N516" s="13"/>
      <c r="O516" s="26"/>
    </row>
    <row r="517" spans="14:15" x14ac:dyDescent="0.35">
      <c r="N517" s="13"/>
      <c r="O517" s="26"/>
    </row>
    <row r="518" spans="14:15" x14ac:dyDescent="0.35">
      <c r="N518" s="13"/>
      <c r="O518" s="26"/>
    </row>
    <row r="519" spans="14:15" x14ac:dyDescent="0.35">
      <c r="N519" s="13"/>
      <c r="O519" s="26"/>
    </row>
    <row r="520" spans="14:15" x14ac:dyDescent="0.35">
      <c r="N520" s="13"/>
      <c r="O520" s="26"/>
    </row>
    <row r="521" spans="14:15" x14ac:dyDescent="0.35">
      <c r="N521" s="13"/>
      <c r="O521" s="26"/>
    </row>
    <row r="522" spans="14:15" x14ac:dyDescent="0.35">
      <c r="N522" s="13"/>
      <c r="O522" s="26"/>
    </row>
    <row r="523" spans="14:15" x14ac:dyDescent="0.35">
      <c r="N523" s="13"/>
      <c r="O523" s="26"/>
    </row>
    <row r="524" spans="14:15" x14ac:dyDescent="0.35">
      <c r="N524" s="13"/>
      <c r="O524" s="26"/>
    </row>
    <row r="525" spans="14:15" x14ac:dyDescent="0.35">
      <c r="N525" s="13"/>
      <c r="O525" s="26"/>
    </row>
    <row r="526" spans="14:15" x14ac:dyDescent="0.35">
      <c r="N526" s="13"/>
      <c r="O526" s="26"/>
    </row>
    <row r="527" spans="14:15" x14ac:dyDescent="0.35">
      <c r="N527" s="13"/>
      <c r="O527" s="26"/>
    </row>
    <row r="528" spans="14:15" x14ac:dyDescent="0.35">
      <c r="N528" s="13"/>
      <c r="O528" s="26"/>
    </row>
    <row r="529" spans="14:15" x14ac:dyDescent="0.35">
      <c r="N529" s="13"/>
      <c r="O529" s="26"/>
    </row>
    <row r="530" spans="14:15" x14ac:dyDescent="0.35">
      <c r="N530" s="13"/>
      <c r="O530" s="26"/>
    </row>
    <row r="531" spans="14:15" x14ac:dyDescent="0.35">
      <c r="N531" s="13"/>
      <c r="O531" s="26"/>
    </row>
    <row r="532" spans="14:15" x14ac:dyDescent="0.35">
      <c r="N532" s="13"/>
      <c r="O532" s="26"/>
    </row>
    <row r="533" spans="14:15" x14ac:dyDescent="0.35">
      <c r="N533" s="13"/>
      <c r="O533" s="26"/>
    </row>
    <row r="534" spans="14:15" x14ac:dyDescent="0.35">
      <c r="N534" s="13"/>
      <c r="O534" s="26"/>
    </row>
    <row r="535" spans="14:15" x14ac:dyDescent="0.35">
      <c r="N535" s="13"/>
      <c r="O535" s="26"/>
    </row>
    <row r="536" spans="14:15" x14ac:dyDescent="0.35">
      <c r="N536" s="13"/>
      <c r="O536" s="26"/>
    </row>
    <row r="537" spans="14:15" x14ac:dyDescent="0.35">
      <c r="N537" s="13"/>
      <c r="O537" s="26"/>
    </row>
    <row r="538" spans="14:15" x14ac:dyDescent="0.35">
      <c r="N538" s="13"/>
      <c r="O538" s="26"/>
    </row>
    <row r="539" spans="14:15" x14ac:dyDescent="0.35">
      <c r="N539" s="13"/>
      <c r="O539" s="26"/>
    </row>
    <row r="540" spans="14:15" x14ac:dyDescent="0.35">
      <c r="N540" s="13"/>
      <c r="O540" s="26"/>
    </row>
    <row r="541" spans="14:15" x14ac:dyDescent="0.35">
      <c r="N541" s="13"/>
      <c r="O541" s="26"/>
    </row>
    <row r="542" spans="14:15" x14ac:dyDescent="0.35">
      <c r="N542" s="13"/>
      <c r="O542" s="26"/>
    </row>
    <row r="543" spans="14:15" x14ac:dyDescent="0.35">
      <c r="N543" s="13"/>
      <c r="O543" s="26"/>
    </row>
    <row r="544" spans="14:15" x14ac:dyDescent="0.35">
      <c r="N544" s="13"/>
      <c r="O544" s="26"/>
    </row>
    <row r="545" spans="14:15" x14ac:dyDescent="0.35">
      <c r="N545" s="13"/>
      <c r="O545" s="26"/>
    </row>
    <row r="546" spans="14:15" x14ac:dyDescent="0.35">
      <c r="N546" s="13"/>
      <c r="O546" s="26"/>
    </row>
    <row r="547" spans="14:15" x14ac:dyDescent="0.35">
      <c r="N547" s="13"/>
      <c r="O547" s="26"/>
    </row>
    <row r="548" spans="14:15" x14ac:dyDescent="0.35">
      <c r="N548" s="13"/>
      <c r="O548" s="26"/>
    </row>
    <row r="549" spans="14:15" x14ac:dyDescent="0.35">
      <c r="N549" s="13"/>
      <c r="O549" s="26"/>
    </row>
    <row r="550" spans="14:15" x14ac:dyDescent="0.35">
      <c r="N550" s="13"/>
      <c r="O550" s="26"/>
    </row>
    <row r="551" spans="14:15" x14ac:dyDescent="0.35">
      <c r="N551" s="13"/>
      <c r="O551" s="26"/>
    </row>
    <row r="552" spans="14:15" x14ac:dyDescent="0.35">
      <c r="N552" s="13"/>
      <c r="O552" s="26"/>
    </row>
    <row r="553" spans="14:15" x14ac:dyDescent="0.35">
      <c r="N553" s="13"/>
      <c r="O553" s="26"/>
    </row>
    <row r="554" spans="14:15" x14ac:dyDescent="0.35">
      <c r="N554" s="13"/>
      <c r="O554" s="26"/>
    </row>
    <row r="555" spans="14:15" x14ac:dyDescent="0.35">
      <c r="N555" s="13"/>
      <c r="O555" s="26"/>
    </row>
    <row r="556" spans="14:15" x14ac:dyDescent="0.35">
      <c r="N556" s="13"/>
      <c r="O556" s="26"/>
    </row>
    <row r="557" spans="14:15" x14ac:dyDescent="0.35">
      <c r="N557" s="13"/>
      <c r="O557" s="26"/>
    </row>
    <row r="558" spans="14:15" x14ac:dyDescent="0.35">
      <c r="N558" s="13"/>
      <c r="O558" s="26"/>
    </row>
    <row r="559" spans="14:15" x14ac:dyDescent="0.35">
      <c r="N559" s="13"/>
      <c r="O559" s="26"/>
    </row>
    <row r="560" spans="14:15" x14ac:dyDescent="0.35">
      <c r="N560" s="13"/>
      <c r="O560" s="26"/>
    </row>
    <row r="561" spans="14:15" x14ac:dyDescent="0.35">
      <c r="N561" s="13"/>
      <c r="O561" s="26"/>
    </row>
    <row r="562" spans="14:15" x14ac:dyDescent="0.35">
      <c r="N562" s="13"/>
      <c r="O562" s="26"/>
    </row>
    <row r="563" spans="14:15" x14ac:dyDescent="0.35">
      <c r="N563" s="13"/>
      <c r="O563" s="26"/>
    </row>
    <row r="564" spans="14:15" x14ac:dyDescent="0.35">
      <c r="N564" s="13"/>
      <c r="O564" s="26"/>
    </row>
    <row r="565" spans="14:15" x14ac:dyDescent="0.35">
      <c r="N565" s="13"/>
      <c r="O565" s="26"/>
    </row>
    <row r="566" spans="14:15" x14ac:dyDescent="0.35">
      <c r="N566" s="13"/>
      <c r="O566" s="26"/>
    </row>
    <row r="567" spans="14:15" x14ac:dyDescent="0.35">
      <c r="N567" s="13"/>
      <c r="O567" s="26"/>
    </row>
    <row r="568" spans="14:15" x14ac:dyDescent="0.35">
      <c r="N568" s="13"/>
      <c r="O568" s="26"/>
    </row>
    <row r="569" spans="14:15" x14ac:dyDescent="0.35">
      <c r="N569" s="13"/>
      <c r="O569" s="26"/>
    </row>
    <row r="570" spans="14:15" x14ac:dyDescent="0.35">
      <c r="N570" s="13"/>
      <c r="O570" s="26"/>
    </row>
    <row r="571" spans="14:15" x14ac:dyDescent="0.35">
      <c r="N571" s="13"/>
      <c r="O571" s="26"/>
    </row>
    <row r="572" spans="14:15" x14ac:dyDescent="0.35">
      <c r="N572" s="13"/>
      <c r="O572" s="26"/>
    </row>
    <row r="573" spans="14:15" x14ac:dyDescent="0.35">
      <c r="N573" s="13"/>
      <c r="O573" s="26"/>
    </row>
    <row r="574" spans="14:15" x14ac:dyDescent="0.35">
      <c r="N574" s="13"/>
      <c r="O574" s="26"/>
    </row>
    <row r="575" spans="14:15" x14ac:dyDescent="0.35">
      <c r="N575" s="13"/>
      <c r="O575" s="26"/>
    </row>
    <row r="576" spans="14:15" x14ac:dyDescent="0.35">
      <c r="N576" s="13"/>
      <c r="O576" s="26"/>
    </row>
    <row r="577" spans="14:15" x14ac:dyDescent="0.35">
      <c r="N577" s="13"/>
      <c r="O577" s="26"/>
    </row>
    <row r="578" spans="14:15" x14ac:dyDescent="0.35">
      <c r="N578" s="13"/>
      <c r="O578" s="26"/>
    </row>
    <row r="579" spans="14:15" x14ac:dyDescent="0.35">
      <c r="N579" s="13"/>
      <c r="O579" s="26"/>
    </row>
    <row r="580" spans="14:15" x14ac:dyDescent="0.35">
      <c r="N580" s="13"/>
      <c r="O580" s="26"/>
    </row>
    <row r="581" spans="14:15" x14ac:dyDescent="0.35">
      <c r="N581" s="13"/>
      <c r="O581" s="26"/>
    </row>
    <row r="582" spans="14:15" x14ac:dyDescent="0.35">
      <c r="N582" s="13"/>
      <c r="O582" s="26"/>
    </row>
    <row r="583" spans="14:15" x14ac:dyDescent="0.35">
      <c r="N583" s="13"/>
      <c r="O583" s="26"/>
    </row>
    <row r="584" spans="14:15" x14ac:dyDescent="0.35">
      <c r="N584" s="13"/>
      <c r="O584" s="26"/>
    </row>
    <row r="585" spans="14:15" x14ac:dyDescent="0.35">
      <c r="N585" s="13"/>
      <c r="O585" s="26"/>
    </row>
    <row r="586" spans="14:15" x14ac:dyDescent="0.35">
      <c r="N586" s="13"/>
      <c r="O586" s="26"/>
    </row>
    <row r="587" spans="14:15" x14ac:dyDescent="0.35">
      <c r="N587" s="13"/>
      <c r="O587" s="26"/>
    </row>
    <row r="588" spans="14:15" x14ac:dyDescent="0.35">
      <c r="N588" s="13"/>
      <c r="O588" s="26"/>
    </row>
    <row r="589" spans="14:15" x14ac:dyDescent="0.35">
      <c r="N589" s="13"/>
      <c r="O589" s="26"/>
    </row>
    <row r="590" spans="14:15" x14ac:dyDescent="0.35">
      <c r="N590" s="13"/>
      <c r="O590" s="26"/>
    </row>
    <row r="591" spans="14:15" x14ac:dyDescent="0.35">
      <c r="N591" s="13"/>
      <c r="O591" s="26"/>
    </row>
    <row r="592" spans="14:15" x14ac:dyDescent="0.35">
      <c r="N592" s="13"/>
      <c r="O592" s="26"/>
    </row>
    <row r="593" spans="14:15" x14ac:dyDescent="0.35">
      <c r="N593" s="13"/>
      <c r="O593" s="26"/>
    </row>
    <row r="594" spans="14:15" x14ac:dyDescent="0.35">
      <c r="N594" s="13"/>
      <c r="O594" s="26"/>
    </row>
    <row r="595" spans="14:15" x14ac:dyDescent="0.35">
      <c r="N595" s="13"/>
      <c r="O595" s="26"/>
    </row>
    <row r="596" spans="14:15" x14ac:dyDescent="0.35">
      <c r="N596" s="13"/>
      <c r="O596" s="26"/>
    </row>
    <row r="597" spans="14:15" x14ac:dyDescent="0.35">
      <c r="N597" s="13"/>
      <c r="O597" s="26"/>
    </row>
    <row r="598" spans="14:15" x14ac:dyDescent="0.35">
      <c r="N598" s="13"/>
      <c r="O598" s="26"/>
    </row>
    <row r="599" spans="14:15" x14ac:dyDescent="0.35">
      <c r="N599" s="13"/>
      <c r="O599" s="26"/>
    </row>
    <row r="600" spans="14:15" x14ac:dyDescent="0.35">
      <c r="N600" s="13"/>
      <c r="O600" s="26"/>
    </row>
    <row r="601" spans="14:15" x14ac:dyDescent="0.35">
      <c r="N601" s="13"/>
      <c r="O601" s="26"/>
    </row>
    <row r="602" spans="14:15" x14ac:dyDescent="0.35">
      <c r="N602" s="13"/>
      <c r="O602" s="26"/>
    </row>
    <row r="603" spans="14:15" x14ac:dyDescent="0.35">
      <c r="N603" s="13"/>
      <c r="O603" s="26"/>
    </row>
    <row r="604" spans="14:15" x14ac:dyDescent="0.35">
      <c r="N604" s="13"/>
      <c r="O604" s="26"/>
    </row>
    <row r="605" spans="14:15" x14ac:dyDescent="0.35">
      <c r="N605" s="13"/>
      <c r="O605" s="26"/>
    </row>
    <row r="606" spans="14:15" x14ac:dyDescent="0.35">
      <c r="N606" s="13"/>
      <c r="O606" s="26"/>
    </row>
    <row r="607" spans="14:15" x14ac:dyDescent="0.35">
      <c r="N607" s="13"/>
      <c r="O607" s="26"/>
    </row>
    <row r="608" spans="14:15" x14ac:dyDescent="0.35">
      <c r="N608" s="13"/>
      <c r="O608" s="26"/>
    </row>
    <row r="609" spans="14:15" x14ac:dyDescent="0.35">
      <c r="N609" s="13"/>
      <c r="O609" s="26"/>
    </row>
    <row r="610" spans="14:15" x14ac:dyDescent="0.35">
      <c r="N610" s="13"/>
      <c r="O610" s="26"/>
    </row>
    <row r="611" spans="14:15" x14ac:dyDescent="0.35">
      <c r="N611" s="13"/>
      <c r="O611" s="26"/>
    </row>
    <row r="612" spans="14:15" x14ac:dyDescent="0.35">
      <c r="N612" s="13"/>
      <c r="O612" s="26"/>
    </row>
    <row r="613" spans="14:15" x14ac:dyDescent="0.35">
      <c r="N613" s="13"/>
      <c r="O613" s="26"/>
    </row>
    <row r="614" spans="14:15" x14ac:dyDescent="0.35">
      <c r="N614" s="13"/>
      <c r="O614" s="26"/>
    </row>
    <row r="615" spans="14:15" x14ac:dyDescent="0.35">
      <c r="N615" s="13"/>
      <c r="O615" s="26"/>
    </row>
    <row r="616" spans="14:15" x14ac:dyDescent="0.35">
      <c r="N616" s="13"/>
      <c r="O616" s="26"/>
    </row>
    <row r="617" spans="14:15" x14ac:dyDescent="0.35">
      <c r="N617" s="13"/>
      <c r="O617" s="26"/>
    </row>
    <row r="618" spans="14:15" x14ac:dyDescent="0.35">
      <c r="N618" s="13"/>
      <c r="O618" s="26"/>
    </row>
    <row r="619" spans="14:15" x14ac:dyDescent="0.35">
      <c r="N619" s="13"/>
      <c r="O619" s="26"/>
    </row>
    <row r="620" spans="14:15" x14ac:dyDescent="0.35">
      <c r="N620" s="13"/>
      <c r="O620" s="26"/>
    </row>
    <row r="621" spans="14:15" x14ac:dyDescent="0.35">
      <c r="N621" s="13"/>
      <c r="O621" s="26"/>
    </row>
    <row r="622" spans="14:15" x14ac:dyDescent="0.35">
      <c r="N622" s="13"/>
      <c r="O622" s="26"/>
    </row>
    <row r="623" spans="14:15" x14ac:dyDescent="0.35">
      <c r="N623" s="13"/>
      <c r="O623" s="26"/>
    </row>
    <row r="624" spans="14:15" x14ac:dyDescent="0.35">
      <c r="N624" s="13"/>
      <c r="O624" s="26"/>
    </row>
    <row r="625" spans="14:15" x14ac:dyDescent="0.35">
      <c r="N625" s="13"/>
      <c r="O625" s="26"/>
    </row>
    <row r="626" spans="14:15" x14ac:dyDescent="0.35">
      <c r="N626" s="13"/>
      <c r="O626" s="26"/>
    </row>
    <row r="627" spans="14:15" x14ac:dyDescent="0.35">
      <c r="N627" s="13"/>
      <c r="O627" s="26"/>
    </row>
    <row r="628" spans="14:15" x14ac:dyDescent="0.35">
      <c r="N628" s="13"/>
      <c r="O628" s="26"/>
    </row>
    <row r="629" spans="14:15" x14ac:dyDescent="0.35">
      <c r="N629" s="13"/>
      <c r="O629" s="26"/>
    </row>
    <row r="630" spans="14:15" x14ac:dyDescent="0.35">
      <c r="N630" s="13"/>
      <c r="O630" s="26"/>
    </row>
    <row r="631" spans="14:15" x14ac:dyDescent="0.35">
      <c r="N631" s="13"/>
      <c r="O631" s="26"/>
    </row>
    <row r="632" spans="14:15" x14ac:dyDescent="0.35">
      <c r="N632" s="13"/>
      <c r="O632" s="26"/>
    </row>
    <row r="633" spans="14:15" x14ac:dyDescent="0.35">
      <c r="N633" s="13"/>
      <c r="O633" s="26"/>
    </row>
    <row r="634" spans="14:15" x14ac:dyDescent="0.35">
      <c r="N634" s="13"/>
      <c r="O634" s="26"/>
    </row>
    <row r="635" spans="14:15" x14ac:dyDescent="0.35">
      <c r="N635" s="13"/>
      <c r="O635" s="26"/>
    </row>
    <row r="636" spans="14:15" x14ac:dyDescent="0.35">
      <c r="N636" s="13"/>
      <c r="O636" s="26"/>
    </row>
    <row r="637" spans="14:15" x14ac:dyDescent="0.35">
      <c r="N637" s="13"/>
      <c r="O637" s="26"/>
    </row>
    <row r="638" spans="14:15" x14ac:dyDescent="0.35">
      <c r="N638" s="13"/>
      <c r="O638" s="26"/>
    </row>
    <row r="639" spans="14:15" x14ac:dyDescent="0.35">
      <c r="N639" s="13"/>
      <c r="O639" s="26"/>
    </row>
    <row r="640" spans="14:15" x14ac:dyDescent="0.35">
      <c r="N640" s="13"/>
      <c r="O640" s="26"/>
    </row>
    <row r="641" spans="14:15" x14ac:dyDescent="0.35">
      <c r="N641" s="13"/>
      <c r="O641" s="26"/>
    </row>
    <row r="642" spans="14:15" x14ac:dyDescent="0.35">
      <c r="N642" s="13"/>
      <c r="O642" s="26"/>
    </row>
    <row r="643" spans="14:15" x14ac:dyDescent="0.35">
      <c r="N643" s="13"/>
      <c r="O643" s="26"/>
    </row>
    <row r="644" spans="14:15" x14ac:dyDescent="0.35">
      <c r="N644" s="13"/>
      <c r="O644" s="26"/>
    </row>
    <row r="645" spans="14:15" x14ac:dyDescent="0.35">
      <c r="N645" s="13"/>
      <c r="O645" s="26"/>
    </row>
    <row r="646" spans="14:15" x14ac:dyDescent="0.35">
      <c r="N646" s="13"/>
      <c r="O646" s="26"/>
    </row>
    <row r="647" spans="14:15" x14ac:dyDescent="0.35">
      <c r="N647" s="13"/>
      <c r="O647" s="26"/>
    </row>
    <row r="648" spans="14:15" x14ac:dyDescent="0.35">
      <c r="N648" s="13"/>
      <c r="O648" s="26"/>
    </row>
    <row r="649" spans="14:15" x14ac:dyDescent="0.35">
      <c r="N649" s="13"/>
      <c r="O649" s="26"/>
    </row>
    <row r="650" spans="14:15" x14ac:dyDescent="0.35">
      <c r="N650" s="13"/>
      <c r="O650" s="26"/>
    </row>
    <row r="651" spans="14:15" x14ac:dyDescent="0.35">
      <c r="N651" s="13"/>
      <c r="O651" s="26"/>
    </row>
    <row r="652" spans="14:15" x14ac:dyDescent="0.35">
      <c r="N652" s="13"/>
      <c r="O652" s="26"/>
    </row>
    <row r="653" spans="14:15" x14ac:dyDescent="0.35">
      <c r="N653" s="13"/>
      <c r="O653" s="26"/>
    </row>
    <row r="654" spans="14:15" x14ac:dyDescent="0.35">
      <c r="N654" s="13"/>
      <c r="O654" s="26"/>
    </row>
    <row r="655" spans="14:15" x14ac:dyDescent="0.35">
      <c r="N655" s="13"/>
      <c r="O655" s="26"/>
    </row>
    <row r="656" spans="14:15" x14ac:dyDescent="0.35">
      <c r="N656" s="13"/>
      <c r="O656" s="26"/>
    </row>
    <row r="657" spans="14:15" x14ac:dyDescent="0.35">
      <c r="N657" s="13"/>
      <c r="O657" s="26"/>
    </row>
    <row r="658" spans="14:15" x14ac:dyDescent="0.35">
      <c r="N658" s="13"/>
      <c r="O658" s="26"/>
    </row>
    <row r="659" spans="14:15" x14ac:dyDescent="0.35">
      <c r="N659" s="13"/>
      <c r="O659" s="26"/>
    </row>
    <row r="660" spans="14:15" x14ac:dyDescent="0.35">
      <c r="N660" s="13"/>
      <c r="O660" s="26"/>
    </row>
    <row r="661" spans="14:15" x14ac:dyDescent="0.35">
      <c r="N661" s="13"/>
      <c r="O661" s="26"/>
    </row>
    <row r="662" spans="14:15" x14ac:dyDescent="0.35">
      <c r="N662" s="13"/>
      <c r="O662" s="26"/>
    </row>
    <row r="663" spans="14:15" x14ac:dyDescent="0.35">
      <c r="N663" s="13"/>
      <c r="O663" s="26"/>
    </row>
    <row r="664" spans="14:15" x14ac:dyDescent="0.35">
      <c r="N664" s="13"/>
      <c r="O664" s="26"/>
    </row>
    <row r="665" spans="14:15" x14ac:dyDescent="0.35">
      <c r="N665" s="13"/>
      <c r="O665" s="26"/>
    </row>
    <row r="666" spans="14:15" x14ac:dyDescent="0.35">
      <c r="N666" s="13"/>
      <c r="O666" s="26"/>
    </row>
    <row r="667" spans="14:15" x14ac:dyDescent="0.35">
      <c r="N667" s="13"/>
      <c r="O667" s="26"/>
    </row>
    <row r="668" spans="14:15" x14ac:dyDescent="0.35">
      <c r="N668" s="13"/>
      <c r="O668" s="26"/>
    </row>
    <row r="669" spans="14:15" x14ac:dyDescent="0.35">
      <c r="N669" s="13"/>
      <c r="O669" s="26"/>
    </row>
    <row r="670" spans="14:15" x14ac:dyDescent="0.35">
      <c r="N670" s="13"/>
      <c r="O670" s="26"/>
    </row>
    <row r="671" spans="14:15" x14ac:dyDescent="0.35">
      <c r="N671" s="13"/>
      <c r="O671" s="26"/>
    </row>
    <row r="672" spans="14:15" x14ac:dyDescent="0.35">
      <c r="N672" s="13"/>
      <c r="O672" s="26"/>
    </row>
    <row r="673" spans="14:15" x14ac:dyDescent="0.35">
      <c r="N673" s="13"/>
      <c r="O673" s="26"/>
    </row>
    <row r="674" spans="14:15" x14ac:dyDescent="0.35">
      <c r="N674" s="13"/>
      <c r="O674" s="26"/>
    </row>
    <row r="675" spans="14:15" x14ac:dyDescent="0.35">
      <c r="N675" s="13"/>
      <c r="O675" s="26"/>
    </row>
    <row r="676" spans="14:15" x14ac:dyDescent="0.35">
      <c r="N676" s="13"/>
      <c r="O676" s="26"/>
    </row>
    <row r="677" spans="14:15" x14ac:dyDescent="0.35">
      <c r="N677" s="13"/>
      <c r="O677" s="26"/>
    </row>
    <row r="678" spans="14:15" x14ac:dyDescent="0.35">
      <c r="N678" s="13"/>
      <c r="O678" s="26"/>
    </row>
    <row r="679" spans="14:15" x14ac:dyDescent="0.35">
      <c r="N679" s="13"/>
      <c r="O679" s="26"/>
    </row>
    <row r="680" spans="14:15" x14ac:dyDescent="0.35">
      <c r="N680" s="13"/>
      <c r="O680" s="26"/>
    </row>
    <row r="681" spans="14:15" x14ac:dyDescent="0.35">
      <c r="N681" s="13"/>
      <c r="O681" s="26"/>
    </row>
    <row r="682" spans="14:15" x14ac:dyDescent="0.35">
      <c r="N682" s="13"/>
      <c r="O682" s="26"/>
    </row>
    <row r="683" spans="14:15" x14ac:dyDescent="0.35">
      <c r="N683" s="13"/>
      <c r="O683" s="26"/>
    </row>
    <row r="684" spans="14:15" x14ac:dyDescent="0.35">
      <c r="N684" s="13"/>
      <c r="O684" s="26"/>
    </row>
    <row r="685" spans="14:15" x14ac:dyDescent="0.35">
      <c r="N685" s="13"/>
      <c r="O685" s="26"/>
    </row>
    <row r="686" spans="14:15" x14ac:dyDescent="0.35">
      <c r="N686" s="13"/>
      <c r="O686" s="26"/>
    </row>
    <row r="687" spans="14:15" x14ac:dyDescent="0.35">
      <c r="N687" s="13"/>
      <c r="O687" s="26"/>
    </row>
    <row r="688" spans="14:15" x14ac:dyDescent="0.35">
      <c r="N688" s="13"/>
      <c r="O688" s="26"/>
    </row>
    <row r="689" spans="14:15" x14ac:dyDescent="0.35">
      <c r="N689" s="13"/>
      <c r="O689" s="26"/>
    </row>
    <row r="690" spans="14:15" x14ac:dyDescent="0.35">
      <c r="N690" s="13"/>
      <c r="O690" s="26"/>
    </row>
    <row r="691" spans="14:15" x14ac:dyDescent="0.35">
      <c r="N691" s="13"/>
      <c r="O691" s="26"/>
    </row>
    <row r="692" spans="14:15" x14ac:dyDescent="0.35">
      <c r="N692" s="13"/>
      <c r="O692" s="26"/>
    </row>
    <row r="693" spans="14:15" x14ac:dyDescent="0.35">
      <c r="N693" s="13"/>
      <c r="O693" s="26"/>
    </row>
    <row r="694" spans="14:15" x14ac:dyDescent="0.35">
      <c r="N694" s="13"/>
      <c r="O694" s="26"/>
    </row>
    <row r="695" spans="14:15" x14ac:dyDescent="0.35">
      <c r="N695" s="13"/>
      <c r="O695" s="26"/>
    </row>
    <row r="696" spans="14:15" x14ac:dyDescent="0.35">
      <c r="N696" s="13"/>
      <c r="O696" s="26"/>
    </row>
    <row r="697" spans="14:15" x14ac:dyDescent="0.35">
      <c r="N697" s="13"/>
      <c r="O697" s="26"/>
    </row>
    <row r="698" spans="14:15" x14ac:dyDescent="0.35">
      <c r="N698" s="13"/>
      <c r="O698" s="26"/>
    </row>
    <row r="699" spans="14:15" x14ac:dyDescent="0.35">
      <c r="N699" s="13"/>
      <c r="O699" s="26"/>
    </row>
    <row r="700" spans="14:15" x14ac:dyDescent="0.35">
      <c r="N700" s="13"/>
      <c r="O700" s="26"/>
    </row>
    <row r="701" spans="14:15" x14ac:dyDescent="0.35">
      <c r="N701" s="13"/>
      <c r="O701" s="26"/>
    </row>
    <row r="702" spans="14:15" x14ac:dyDescent="0.35">
      <c r="N702" s="13"/>
      <c r="O702" s="26"/>
    </row>
    <row r="703" spans="14:15" x14ac:dyDescent="0.35">
      <c r="N703" s="13"/>
      <c r="O703" s="26"/>
    </row>
    <row r="704" spans="14:15" x14ac:dyDescent="0.35">
      <c r="N704" s="13"/>
      <c r="O704" s="26"/>
    </row>
    <row r="705" spans="14:15" x14ac:dyDescent="0.35">
      <c r="N705" s="13"/>
      <c r="O705" s="26"/>
    </row>
    <row r="706" spans="14:15" x14ac:dyDescent="0.35">
      <c r="N706" s="13"/>
      <c r="O706" s="26"/>
    </row>
    <row r="707" spans="14:15" x14ac:dyDescent="0.35">
      <c r="N707" s="13"/>
      <c r="O707" s="26"/>
    </row>
    <row r="708" spans="14:15" x14ac:dyDescent="0.35">
      <c r="N708" s="13"/>
      <c r="O708" s="26"/>
    </row>
    <row r="709" spans="14:15" x14ac:dyDescent="0.35">
      <c r="N709" s="13"/>
      <c r="O709" s="26"/>
    </row>
    <row r="710" spans="14:15" x14ac:dyDescent="0.35">
      <c r="N710" s="13"/>
      <c r="O710" s="26"/>
    </row>
    <row r="711" spans="14:15" x14ac:dyDescent="0.35">
      <c r="N711" s="13"/>
      <c r="O711" s="26"/>
    </row>
    <row r="712" spans="14:15" x14ac:dyDescent="0.35">
      <c r="N712" s="13"/>
      <c r="O712" s="26"/>
    </row>
    <row r="713" spans="14:15" x14ac:dyDescent="0.35">
      <c r="N713" s="13"/>
      <c r="O713" s="26"/>
    </row>
    <row r="714" spans="14:15" x14ac:dyDescent="0.35">
      <c r="N714" s="13"/>
      <c r="O714" s="26"/>
    </row>
    <row r="715" spans="14:15" x14ac:dyDescent="0.35">
      <c r="N715" s="13"/>
      <c r="O715" s="26"/>
    </row>
    <row r="716" spans="14:15" x14ac:dyDescent="0.35">
      <c r="N716" s="13"/>
      <c r="O716" s="26"/>
    </row>
    <row r="717" spans="14:15" x14ac:dyDescent="0.35">
      <c r="N717" s="13"/>
      <c r="O717" s="26"/>
    </row>
    <row r="718" spans="14:15" x14ac:dyDescent="0.35">
      <c r="N718" s="13"/>
      <c r="O718" s="26"/>
    </row>
    <row r="719" spans="14:15" x14ac:dyDescent="0.35">
      <c r="N719" s="13"/>
      <c r="O719" s="26"/>
    </row>
    <row r="720" spans="14:15" x14ac:dyDescent="0.35">
      <c r="N720" s="13"/>
      <c r="O720" s="26"/>
    </row>
    <row r="721" spans="14:15" x14ac:dyDescent="0.35">
      <c r="N721" s="13"/>
      <c r="O721" s="26"/>
    </row>
    <row r="722" spans="14:15" x14ac:dyDescent="0.35">
      <c r="N722" s="13"/>
      <c r="O722" s="26"/>
    </row>
    <row r="723" spans="14:15" x14ac:dyDescent="0.35">
      <c r="N723" s="13"/>
      <c r="O723" s="26"/>
    </row>
    <row r="724" spans="14:15" x14ac:dyDescent="0.35">
      <c r="N724" s="13"/>
      <c r="O724" s="26"/>
    </row>
    <row r="725" spans="14:15" x14ac:dyDescent="0.35">
      <c r="N725" s="13"/>
      <c r="O725" s="26"/>
    </row>
    <row r="726" spans="14:15" x14ac:dyDescent="0.35">
      <c r="N726" s="13"/>
      <c r="O726" s="26"/>
    </row>
    <row r="727" spans="14:15" x14ac:dyDescent="0.35">
      <c r="N727" s="13"/>
      <c r="O727" s="26"/>
    </row>
    <row r="728" spans="14:15" x14ac:dyDescent="0.35">
      <c r="N728" s="13"/>
      <c r="O728" s="26"/>
    </row>
    <row r="729" spans="14:15" x14ac:dyDescent="0.35">
      <c r="N729" s="13"/>
      <c r="O729" s="26"/>
    </row>
    <row r="730" spans="14:15" x14ac:dyDescent="0.35">
      <c r="N730" s="13"/>
      <c r="O730" s="26"/>
    </row>
    <row r="731" spans="14:15" x14ac:dyDescent="0.35">
      <c r="N731" s="13"/>
      <c r="O731" s="26"/>
    </row>
    <row r="732" spans="14:15" x14ac:dyDescent="0.35">
      <c r="N732" s="13"/>
      <c r="O732" s="26"/>
    </row>
    <row r="733" spans="14:15" x14ac:dyDescent="0.35">
      <c r="N733" s="13"/>
      <c r="O733" s="26"/>
    </row>
    <row r="734" spans="14:15" x14ac:dyDescent="0.35">
      <c r="N734" s="13"/>
      <c r="O734" s="26"/>
    </row>
    <row r="735" spans="14:15" x14ac:dyDescent="0.35">
      <c r="N735" s="13"/>
      <c r="O735" s="26"/>
    </row>
    <row r="736" spans="14:15" x14ac:dyDescent="0.35">
      <c r="N736" s="13"/>
      <c r="O736" s="26"/>
    </row>
    <row r="737" spans="14:15" x14ac:dyDescent="0.35">
      <c r="N737" s="13"/>
      <c r="O737" s="26"/>
    </row>
    <row r="738" spans="14:15" x14ac:dyDescent="0.35">
      <c r="N738" s="13"/>
      <c r="O738" s="26"/>
    </row>
    <row r="739" spans="14:15" x14ac:dyDescent="0.35">
      <c r="N739" s="13"/>
      <c r="O739" s="26"/>
    </row>
    <row r="740" spans="14:15" x14ac:dyDescent="0.35">
      <c r="N740" s="13"/>
      <c r="O740" s="26"/>
    </row>
    <row r="741" spans="14:15" x14ac:dyDescent="0.35">
      <c r="N741" s="13"/>
      <c r="O741" s="26"/>
    </row>
    <row r="742" spans="14:15" x14ac:dyDescent="0.35">
      <c r="N742" s="13"/>
      <c r="O742" s="26"/>
    </row>
    <row r="743" spans="14:15" x14ac:dyDescent="0.35">
      <c r="N743" s="13"/>
      <c r="O743" s="26"/>
    </row>
    <row r="744" spans="14:15" x14ac:dyDescent="0.35">
      <c r="N744" s="13"/>
      <c r="O744" s="26"/>
    </row>
    <row r="745" spans="14:15" x14ac:dyDescent="0.35">
      <c r="N745" s="13"/>
      <c r="O745" s="26"/>
    </row>
    <row r="746" spans="14:15" x14ac:dyDescent="0.35">
      <c r="N746" s="13"/>
      <c r="O746" s="26"/>
    </row>
    <row r="747" spans="14:15" x14ac:dyDescent="0.35">
      <c r="N747" s="13"/>
      <c r="O747" s="26"/>
    </row>
    <row r="748" spans="14:15" x14ac:dyDescent="0.35">
      <c r="N748" s="13"/>
      <c r="O748" s="26"/>
    </row>
    <row r="749" spans="14:15" x14ac:dyDescent="0.35">
      <c r="N749" s="13"/>
      <c r="O749" s="26"/>
    </row>
    <row r="750" spans="14:15" x14ac:dyDescent="0.35">
      <c r="N750" s="13"/>
      <c r="O750" s="26"/>
    </row>
    <row r="751" spans="14:15" x14ac:dyDescent="0.35">
      <c r="N751" s="13"/>
      <c r="O751" s="26"/>
    </row>
    <row r="752" spans="14:15" x14ac:dyDescent="0.35">
      <c r="N752" s="13"/>
      <c r="O752" s="26"/>
    </row>
    <row r="753" spans="14:15" x14ac:dyDescent="0.35">
      <c r="N753" s="13"/>
      <c r="O753" s="26"/>
    </row>
    <row r="754" spans="14:15" x14ac:dyDescent="0.35">
      <c r="N754" s="13"/>
      <c r="O754" s="26"/>
    </row>
    <row r="755" spans="14:15" x14ac:dyDescent="0.35">
      <c r="N755" s="13"/>
      <c r="O755" s="26"/>
    </row>
    <row r="756" spans="14:15" x14ac:dyDescent="0.35">
      <c r="N756" s="13"/>
      <c r="O756" s="26"/>
    </row>
    <row r="757" spans="14:15" x14ac:dyDescent="0.35">
      <c r="N757" s="13"/>
      <c r="O757" s="26"/>
    </row>
    <row r="758" spans="14:15" x14ac:dyDescent="0.35">
      <c r="N758" s="13"/>
      <c r="O758" s="26"/>
    </row>
    <row r="759" spans="14:15" x14ac:dyDescent="0.35">
      <c r="N759" s="13"/>
      <c r="O759" s="26"/>
    </row>
    <row r="760" spans="14:15" x14ac:dyDescent="0.35">
      <c r="N760" s="13"/>
      <c r="O760" s="26"/>
    </row>
    <row r="761" spans="14:15" x14ac:dyDescent="0.35">
      <c r="N761" s="13"/>
      <c r="O761" s="26"/>
    </row>
    <row r="762" spans="14:15" x14ac:dyDescent="0.35">
      <c r="N762" s="13"/>
      <c r="O762" s="26"/>
    </row>
    <row r="763" spans="14:15" x14ac:dyDescent="0.35">
      <c r="N763" s="13"/>
      <c r="O763" s="26"/>
    </row>
    <row r="764" spans="14:15" x14ac:dyDescent="0.35">
      <c r="N764" s="13"/>
      <c r="O764" s="26"/>
    </row>
    <row r="765" spans="14:15" x14ac:dyDescent="0.35">
      <c r="N765" s="13"/>
      <c r="O765" s="26"/>
    </row>
    <row r="766" spans="14:15" x14ac:dyDescent="0.35">
      <c r="N766" s="13"/>
      <c r="O766" s="26"/>
    </row>
    <row r="767" spans="14:15" x14ac:dyDescent="0.35">
      <c r="N767" s="13"/>
      <c r="O767" s="26"/>
    </row>
    <row r="768" spans="14:15" x14ac:dyDescent="0.35">
      <c r="N768" s="13"/>
      <c r="O768" s="26"/>
    </row>
    <row r="769" spans="14:15" x14ac:dyDescent="0.35">
      <c r="N769" s="13"/>
      <c r="O769" s="26"/>
    </row>
    <row r="770" spans="14:15" x14ac:dyDescent="0.35">
      <c r="N770" s="13"/>
      <c r="O770" s="26"/>
    </row>
    <row r="771" spans="14:15" x14ac:dyDescent="0.35">
      <c r="N771" s="13"/>
      <c r="O771" s="26"/>
    </row>
    <row r="772" spans="14:15" x14ac:dyDescent="0.35">
      <c r="N772" s="13"/>
      <c r="O772" s="26"/>
    </row>
    <row r="773" spans="14:15" x14ac:dyDescent="0.35">
      <c r="N773" s="13"/>
      <c r="O773" s="26"/>
    </row>
    <row r="774" spans="14:15" x14ac:dyDescent="0.35">
      <c r="N774" s="13"/>
      <c r="O774" s="26"/>
    </row>
    <row r="775" spans="14:15" x14ac:dyDescent="0.35">
      <c r="N775" s="13"/>
      <c r="O775" s="26"/>
    </row>
    <row r="776" spans="14:15" x14ac:dyDescent="0.35">
      <c r="N776" s="13"/>
      <c r="O776" s="26"/>
    </row>
    <row r="777" spans="14:15" x14ac:dyDescent="0.35">
      <c r="N777" s="13"/>
      <c r="O777" s="26"/>
    </row>
    <row r="778" spans="14:15" x14ac:dyDescent="0.35">
      <c r="N778" s="13"/>
      <c r="O778" s="26"/>
    </row>
    <row r="779" spans="14:15" x14ac:dyDescent="0.35">
      <c r="N779" s="13"/>
      <c r="O779" s="26"/>
    </row>
    <row r="780" spans="14:15" x14ac:dyDescent="0.35">
      <c r="N780" s="13"/>
      <c r="O780" s="26"/>
    </row>
    <row r="781" spans="14:15" x14ac:dyDescent="0.35">
      <c r="N781" s="13"/>
      <c r="O781" s="26"/>
    </row>
    <row r="782" spans="14:15" x14ac:dyDescent="0.35">
      <c r="N782" s="13"/>
      <c r="O782" s="26"/>
    </row>
    <row r="783" spans="14:15" x14ac:dyDescent="0.35">
      <c r="N783" s="13"/>
      <c r="O783" s="26"/>
    </row>
    <row r="784" spans="14:15" x14ac:dyDescent="0.35">
      <c r="N784" s="13"/>
      <c r="O784" s="26"/>
    </row>
    <row r="785" spans="14:15" x14ac:dyDescent="0.35">
      <c r="N785" s="13"/>
      <c r="O785" s="26"/>
    </row>
    <row r="786" spans="14:15" x14ac:dyDescent="0.35">
      <c r="N786" s="13"/>
      <c r="O786" s="26"/>
    </row>
    <row r="787" spans="14:15" x14ac:dyDescent="0.35">
      <c r="N787" s="13"/>
      <c r="O787" s="26"/>
    </row>
    <row r="788" spans="14:15" x14ac:dyDescent="0.35">
      <c r="N788" s="13"/>
      <c r="O788" s="26"/>
    </row>
    <row r="789" spans="14:15" x14ac:dyDescent="0.35">
      <c r="N789" s="13"/>
      <c r="O789" s="26"/>
    </row>
    <row r="790" spans="14:15" x14ac:dyDescent="0.35">
      <c r="N790" s="13"/>
      <c r="O790" s="26"/>
    </row>
    <row r="791" spans="14:15" x14ac:dyDescent="0.35">
      <c r="N791" s="13"/>
      <c r="O791" s="26"/>
    </row>
    <row r="792" spans="14:15" x14ac:dyDescent="0.35">
      <c r="N792" s="13"/>
      <c r="O792" s="26"/>
    </row>
    <row r="793" spans="14:15" x14ac:dyDescent="0.35">
      <c r="N793" s="13"/>
      <c r="O793" s="26"/>
    </row>
    <row r="794" spans="14:15" x14ac:dyDescent="0.35">
      <c r="N794" s="13"/>
      <c r="O794" s="26"/>
    </row>
    <row r="795" spans="14:15" x14ac:dyDescent="0.35">
      <c r="N795" s="13"/>
      <c r="O795" s="26"/>
    </row>
    <row r="796" spans="14:15" x14ac:dyDescent="0.35">
      <c r="N796" s="13"/>
      <c r="O796" s="26"/>
    </row>
    <row r="797" spans="14:15" x14ac:dyDescent="0.35">
      <c r="N797" s="13"/>
      <c r="O797" s="26"/>
    </row>
    <row r="798" spans="14:15" x14ac:dyDescent="0.35">
      <c r="N798" s="13"/>
      <c r="O798" s="26"/>
    </row>
    <row r="799" spans="14:15" x14ac:dyDescent="0.35">
      <c r="N799" s="13"/>
      <c r="O799" s="26"/>
    </row>
    <row r="800" spans="14:15" x14ac:dyDescent="0.35">
      <c r="N800" s="13"/>
      <c r="O800" s="26"/>
    </row>
    <row r="801" spans="14:15" x14ac:dyDescent="0.35">
      <c r="N801" s="13"/>
      <c r="O801" s="26"/>
    </row>
    <row r="802" spans="14:15" x14ac:dyDescent="0.35">
      <c r="N802" s="13"/>
      <c r="O802" s="26"/>
    </row>
    <row r="803" spans="14:15" x14ac:dyDescent="0.35">
      <c r="N803" s="13"/>
      <c r="O803" s="26"/>
    </row>
    <row r="804" spans="14:15" x14ac:dyDescent="0.35">
      <c r="N804" s="13"/>
      <c r="O804" s="26"/>
    </row>
    <row r="805" spans="14:15" x14ac:dyDescent="0.35">
      <c r="N805" s="13"/>
      <c r="O805" s="26"/>
    </row>
    <row r="806" spans="14:15" x14ac:dyDescent="0.35">
      <c r="N806" s="13"/>
      <c r="O806" s="26"/>
    </row>
    <row r="807" spans="14:15" x14ac:dyDescent="0.35">
      <c r="N807" s="13"/>
      <c r="O807" s="26"/>
    </row>
    <row r="808" spans="14:15" x14ac:dyDescent="0.35">
      <c r="N808" s="13"/>
      <c r="O808" s="26"/>
    </row>
    <row r="809" spans="14:15" x14ac:dyDescent="0.35">
      <c r="N809" s="13"/>
      <c r="O809" s="26"/>
    </row>
    <row r="810" spans="14:15" x14ac:dyDescent="0.35">
      <c r="N810" s="13"/>
      <c r="O810" s="26"/>
    </row>
    <row r="811" spans="14:15" x14ac:dyDescent="0.35">
      <c r="N811" s="13"/>
      <c r="O811" s="26"/>
    </row>
    <row r="812" spans="14:15" x14ac:dyDescent="0.35">
      <c r="N812" s="13"/>
      <c r="O812" s="26"/>
    </row>
    <row r="813" spans="14:15" x14ac:dyDescent="0.35">
      <c r="N813" s="13"/>
      <c r="O813" s="26"/>
    </row>
    <row r="814" spans="14:15" x14ac:dyDescent="0.35">
      <c r="N814" s="13"/>
      <c r="O814" s="26"/>
    </row>
    <row r="815" spans="14:15" x14ac:dyDescent="0.35">
      <c r="N815" s="13"/>
      <c r="O815" s="26"/>
    </row>
    <row r="816" spans="14:15" x14ac:dyDescent="0.35">
      <c r="N816" s="13"/>
      <c r="O816" s="26"/>
    </row>
    <row r="817" spans="14:15" x14ac:dyDescent="0.35">
      <c r="N817" s="13"/>
      <c r="O817" s="26"/>
    </row>
    <row r="818" spans="14:15" x14ac:dyDescent="0.35">
      <c r="N818" s="13"/>
      <c r="O818" s="26"/>
    </row>
    <row r="819" spans="14:15" x14ac:dyDescent="0.35">
      <c r="N819" s="13"/>
      <c r="O819" s="26"/>
    </row>
    <row r="820" spans="14:15" x14ac:dyDescent="0.35">
      <c r="N820" s="13"/>
      <c r="O820" s="26"/>
    </row>
    <row r="821" spans="14:15" x14ac:dyDescent="0.35">
      <c r="N821" s="13"/>
      <c r="O821" s="26"/>
    </row>
    <row r="822" spans="14:15" x14ac:dyDescent="0.35">
      <c r="N822" s="13"/>
      <c r="O822" s="26"/>
    </row>
    <row r="823" spans="14:15" x14ac:dyDescent="0.35">
      <c r="N823" s="13"/>
      <c r="O823" s="26"/>
    </row>
    <row r="824" spans="14:15" x14ac:dyDescent="0.35">
      <c r="N824" s="13"/>
      <c r="O824" s="26"/>
    </row>
    <row r="825" spans="14:15" x14ac:dyDescent="0.35">
      <c r="N825" s="13"/>
      <c r="O825" s="26"/>
    </row>
    <row r="826" spans="14:15" x14ac:dyDescent="0.35">
      <c r="N826" s="13"/>
      <c r="O826" s="26"/>
    </row>
    <row r="827" spans="14:15" x14ac:dyDescent="0.35">
      <c r="N827" s="13"/>
      <c r="O827" s="26"/>
    </row>
    <row r="828" spans="14:15" x14ac:dyDescent="0.35">
      <c r="N828" s="13"/>
      <c r="O828" s="26"/>
    </row>
    <row r="829" spans="14:15" x14ac:dyDescent="0.35">
      <c r="N829" s="13"/>
      <c r="O829" s="26"/>
    </row>
    <row r="830" spans="14:15" x14ac:dyDescent="0.35">
      <c r="N830" s="13"/>
      <c r="O830" s="26"/>
    </row>
    <row r="831" spans="14:15" x14ac:dyDescent="0.35">
      <c r="N831" s="13"/>
      <c r="O831" s="26"/>
    </row>
    <row r="832" spans="14:15" x14ac:dyDescent="0.35">
      <c r="N832" s="13"/>
      <c r="O832" s="26"/>
    </row>
    <row r="833" spans="14:15" x14ac:dyDescent="0.35">
      <c r="N833" s="13"/>
      <c r="O833" s="26"/>
    </row>
    <row r="834" spans="14:15" x14ac:dyDescent="0.35">
      <c r="N834" s="13"/>
      <c r="O834" s="26"/>
    </row>
    <row r="835" spans="14:15" x14ac:dyDescent="0.35">
      <c r="N835" s="13"/>
      <c r="O835" s="26"/>
    </row>
    <row r="836" spans="14:15" x14ac:dyDescent="0.35">
      <c r="N836" s="13"/>
      <c r="O836" s="26"/>
    </row>
    <row r="837" spans="14:15" x14ac:dyDescent="0.35">
      <c r="N837" s="13"/>
      <c r="O837" s="26"/>
    </row>
    <row r="838" spans="14:15" x14ac:dyDescent="0.35">
      <c r="N838" s="13"/>
      <c r="O838" s="26"/>
    </row>
    <row r="839" spans="14:15" x14ac:dyDescent="0.35">
      <c r="N839" s="13"/>
      <c r="O839" s="26"/>
    </row>
    <row r="840" spans="14:15" x14ac:dyDescent="0.35">
      <c r="N840" s="13"/>
      <c r="O840" s="26"/>
    </row>
    <row r="841" spans="14:15" x14ac:dyDescent="0.35">
      <c r="N841" s="13"/>
      <c r="O841" s="26"/>
    </row>
    <row r="842" spans="14:15" x14ac:dyDescent="0.35">
      <c r="N842" s="13"/>
      <c r="O842" s="26"/>
    </row>
    <row r="843" spans="14:15" x14ac:dyDescent="0.35">
      <c r="N843" s="13"/>
      <c r="O843" s="26"/>
    </row>
    <row r="844" spans="14:15" x14ac:dyDescent="0.35">
      <c r="N844" s="13"/>
      <c r="O844" s="26"/>
    </row>
    <row r="845" spans="14:15" x14ac:dyDescent="0.35">
      <c r="N845" s="13"/>
      <c r="O845" s="26"/>
    </row>
    <row r="846" spans="14:15" x14ac:dyDescent="0.35">
      <c r="N846" s="13"/>
      <c r="O846" s="26"/>
    </row>
    <row r="847" spans="14:15" x14ac:dyDescent="0.35">
      <c r="N847" s="13"/>
      <c r="O847" s="26"/>
    </row>
    <row r="848" spans="14:15" x14ac:dyDescent="0.35">
      <c r="N848" s="13"/>
      <c r="O848" s="26"/>
    </row>
    <row r="849" spans="14:15" x14ac:dyDescent="0.35">
      <c r="N849" s="13"/>
      <c r="O849" s="26"/>
    </row>
    <row r="850" spans="14:15" x14ac:dyDescent="0.35">
      <c r="N850" s="13"/>
      <c r="O850" s="26"/>
    </row>
    <row r="851" spans="14:15" x14ac:dyDescent="0.35">
      <c r="N851" s="13"/>
      <c r="O851" s="26"/>
    </row>
    <row r="852" spans="14:15" x14ac:dyDescent="0.35">
      <c r="N852" s="13"/>
      <c r="O852" s="26"/>
    </row>
    <row r="853" spans="14:15" x14ac:dyDescent="0.35">
      <c r="N853" s="13"/>
      <c r="O853" s="26"/>
    </row>
    <row r="854" spans="14:15" x14ac:dyDescent="0.35">
      <c r="N854" s="13"/>
      <c r="O854" s="26"/>
    </row>
    <row r="855" spans="14:15" x14ac:dyDescent="0.35">
      <c r="N855" s="13"/>
      <c r="O855" s="26"/>
    </row>
    <row r="856" spans="14:15" x14ac:dyDescent="0.35">
      <c r="N856" s="13"/>
      <c r="O856" s="26"/>
    </row>
    <row r="857" spans="14:15" x14ac:dyDescent="0.35">
      <c r="N857" s="13"/>
      <c r="O857" s="26"/>
    </row>
    <row r="858" spans="14:15" x14ac:dyDescent="0.35">
      <c r="N858" s="13"/>
      <c r="O858" s="26"/>
    </row>
    <row r="859" spans="14:15" x14ac:dyDescent="0.35">
      <c r="N859" s="13"/>
      <c r="O859" s="26"/>
    </row>
    <row r="860" spans="14:15" x14ac:dyDescent="0.35">
      <c r="N860" s="13"/>
      <c r="O860" s="26"/>
    </row>
    <row r="861" spans="14:15" x14ac:dyDescent="0.35">
      <c r="N861" s="13"/>
      <c r="O861" s="26"/>
    </row>
    <row r="862" spans="14:15" x14ac:dyDescent="0.35">
      <c r="N862" s="13"/>
      <c r="O862" s="26"/>
    </row>
    <row r="863" spans="14:15" x14ac:dyDescent="0.35">
      <c r="N863" s="13"/>
      <c r="O863" s="26"/>
    </row>
    <row r="864" spans="14:15" x14ac:dyDescent="0.35">
      <c r="N864" s="13"/>
      <c r="O864" s="26"/>
    </row>
    <row r="865" spans="14:15" x14ac:dyDescent="0.35">
      <c r="N865" s="13"/>
      <c r="O865" s="26"/>
    </row>
    <row r="866" spans="14:15" x14ac:dyDescent="0.35">
      <c r="N866" s="13"/>
      <c r="O866" s="26"/>
    </row>
    <row r="867" spans="14:15" x14ac:dyDescent="0.35">
      <c r="N867" s="13"/>
      <c r="O867" s="26"/>
    </row>
    <row r="868" spans="14:15" x14ac:dyDescent="0.35">
      <c r="N868" s="13"/>
      <c r="O868" s="26"/>
    </row>
    <row r="869" spans="14:15" x14ac:dyDescent="0.35">
      <c r="N869" s="13"/>
      <c r="O869" s="26"/>
    </row>
    <row r="870" spans="14:15" x14ac:dyDescent="0.35">
      <c r="N870" s="13"/>
      <c r="O870" s="26"/>
    </row>
    <row r="871" spans="14:15" x14ac:dyDescent="0.35">
      <c r="N871" s="13"/>
      <c r="O871" s="26"/>
    </row>
    <row r="872" spans="14:15" x14ac:dyDescent="0.35">
      <c r="N872" s="13"/>
      <c r="O872" s="26"/>
    </row>
    <row r="873" spans="14:15" x14ac:dyDescent="0.35">
      <c r="N873" s="13"/>
      <c r="O873" s="26"/>
    </row>
    <row r="874" spans="14:15" x14ac:dyDescent="0.35">
      <c r="N874" s="13"/>
      <c r="O874" s="26"/>
    </row>
    <row r="875" spans="14:15" x14ac:dyDescent="0.35">
      <c r="N875" s="13"/>
      <c r="O875" s="26"/>
    </row>
    <row r="876" spans="14:15" x14ac:dyDescent="0.35">
      <c r="N876" s="13"/>
      <c r="O876" s="26"/>
    </row>
    <row r="877" spans="14:15" x14ac:dyDescent="0.35">
      <c r="N877" s="13"/>
      <c r="O877" s="26"/>
    </row>
    <row r="878" spans="14:15" x14ac:dyDescent="0.35">
      <c r="N878" s="13"/>
      <c r="O878" s="26"/>
    </row>
    <row r="879" spans="14:15" x14ac:dyDescent="0.35">
      <c r="N879" s="13"/>
      <c r="O879" s="26"/>
    </row>
    <row r="880" spans="14:15" x14ac:dyDescent="0.35">
      <c r="N880" s="13"/>
      <c r="O880" s="26"/>
    </row>
    <row r="881" spans="14:15" x14ac:dyDescent="0.35">
      <c r="N881" s="13"/>
      <c r="O881" s="26"/>
    </row>
    <row r="882" spans="14:15" x14ac:dyDescent="0.35">
      <c r="N882" s="13"/>
      <c r="O882" s="26"/>
    </row>
    <row r="883" spans="14:15" x14ac:dyDescent="0.35">
      <c r="N883" s="13"/>
      <c r="O883" s="26"/>
    </row>
    <row r="884" spans="14:15" x14ac:dyDescent="0.35">
      <c r="N884" s="13"/>
      <c r="O884" s="26"/>
    </row>
    <row r="885" spans="14:15" x14ac:dyDescent="0.35">
      <c r="N885" s="13"/>
      <c r="O885" s="26"/>
    </row>
    <row r="886" spans="14:15" x14ac:dyDescent="0.35">
      <c r="N886" s="13"/>
      <c r="O886" s="26"/>
    </row>
    <row r="887" spans="14:15" x14ac:dyDescent="0.35">
      <c r="N887" s="13"/>
      <c r="O887" s="26"/>
    </row>
    <row r="888" spans="14:15" x14ac:dyDescent="0.35">
      <c r="N888" s="13"/>
      <c r="O888" s="26"/>
    </row>
    <row r="889" spans="14:15" x14ac:dyDescent="0.35">
      <c r="N889" s="13"/>
      <c r="O889" s="26"/>
    </row>
    <row r="890" spans="14:15" x14ac:dyDescent="0.35">
      <c r="N890" s="13"/>
      <c r="O890" s="26"/>
    </row>
    <row r="891" spans="14:15" x14ac:dyDescent="0.35">
      <c r="N891" s="13"/>
      <c r="O891" s="26"/>
    </row>
    <row r="892" spans="14:15" x14ac:dyDescent="0.35">
      <c r="N892" s="13"/>
      <c r="O892" s="26"/>
    </row>
    <row r="893" spans="14:15" x14ac:dyDescent="0.35">
      <c r="N893" s="13"/>
      <c r="O893" s="26"/>
    </row>
    <row r="894" spans="14:15" x14ac:dyDescent="0.35">
      <c r="N894" s="13"/>
      <c r="O894" s="26"/>
    </row>
    <row r="895" spans="14:15" x14ac:dyDescent="0.35">
      <c r="N895" s="13"/>
      <c r="O895" s="26"/>
    </row>
    <row r="896" spans="14:15" x14ac:dyDescent="0.35">
      <c r="N896" s="13"/>
      <c r="O896" s="26"/>
    </row>
    <row r="897" spans="14:15" x14ac:dyDescent="0.35">
      <c r="N897" s="13"/>
      <c r="O897" s="26"/>
    </row>
    <row r="898" spans="14:15" x14ac:dyDescent="0.35">
      <c r="N898" s="13"/>
      <c r="O898" s="26"/>
    </row>
    <row r="899" spans="14:15" x14ac:dyDescent="0.35">
      <c r="N899" s="13"/>
      <c r="O899" s="26"/>
    </row>
    <row r="900" spans="14:15" x14ac:dyDescent="0.35">
      <c r="N900" s="13"/>
      <c r="O900" s="26"/>
    </row>
    <row r="901" spans="14:15" x14ac:dyDescent="0.35">
      <c r="N901" s="13"/>
      <c r="O901" s="26"/>
    </row>
    <row r="902" spans="14:15" x14ac:dyDescent="0.35">
      <c r="N902" s="13"/>
      <c r="O902" s="26"/>
    </row>
    <row r="903" spans="14:15" x14ac:dyDescent="0.35">
      <c r="N903" s="13"/>
      <c r="O903" s="26"/>
    </row>
    <row r="904" spans="14:15" x14ac:dyDescent="0.35">
      <c r="N904" s="13"/>
      <c r="O904" s="26"/>
    </row>
    <row r="905" spans="14:15" x14ac:dyDescent="0.35">
      <c r="N905" s="13"/>
      <c r="O905" s="26"/>
    </row>
    <row r="906" spans="14:15" x14ac:dyDescent="0.35">
      <c r="N906" s="13"/>
      <c r="O906" s="26"/>
    </row>
    <row r="907" spans="14:15" x14ac:dyDescent="0.35">
      <c r="N907" s="13"/>
      <c r="O907" s="26"/>
    </row>
    <row r="908" spans="14:15" x14ac:dyDescent="0.35">
      <c r="N908" s="13"/>
      <c r="O908" s="26"/>
    </row>
    <row r="909" spans="14:15" x14ac:dyDescent="0.35">
      <c r="N909" s="13"/>
      <c r="O909" s="26"/>
    </row>
    <row r="910" spans="14:15" x14ac:dyDescent="0.35">
      <c r="N910" s="13"/>
      <c r="O910" s="26"/>
    </row>
    <row r="911" spans="14:15" x14ac:dyDescent="0.35">
      <c r="N911" s="13"/>
      <c r="O911" s="26"/>
    </row>
    <row r="912" spans="14:15" x14ac:dyDescent="0.35">
      <c r="N912" s="13"/>
      <c r="O912" s="26"/>
    </row>
    <row r="913" spans="14:15" x14ac:dyDescent="0.35">
      <c r="N913" s="13"/>
      <c r="O913" s="26"/>
    </row>
    <row r="914" spans="14:15" x14ac:dyDescent="0.35">
      <c r="N914" s="13"/>
      <c r="O914" s="26"/>
    </row>
    <row r="915" spans="14:15" x14ac:dyDescent="0.35">
      <c r="N915" s="13"/>
      <c r="O915" s="26"/>
    </row>
    <row r="916" spans="14:15" x14ac:dyDescent="0.35">
      <c r="N916" s="13"/>
      <c r="O916" s="26"/>
    </row>
    <row r="917" spans="14:15" x14ac:dyDescent="0.35">
      <c r="N917" s="13"/>
      <c r="O917" s="26"/>
    </row>
    <row r="918" spans="14:15" x14ac:dyDescent="0.35">
      <c r="N918" s="13"/>
      <c r="O918" s="26"/>
    </row>
    <row r="919" spans="14:15" x14ac:dyDescent="0.35">
      <c r="N919" s="13"/>
      <c r="O919" s="26"/>
    </row>
    <row r="920" spans="14:15" x14ac:dyDescent="0.35">
      <c r="N920" s="13"/>
      <c r="O920" s="26"/>
    </row>
    <row r="921" spans="14:15" x14ac:dyDescent="0.35">
      <c r="N921" s="13"/>
      <c r="O921" s="26"/>
    </row>
    <row r="922" spans="14:15" x14ac:dyDescent="0.35">
      <c r="N922" s="13"/>
      <c r="O922" s="26"/>
    </row>
    <row r="923" spans="14:15" x14ac:dyDescent="0.35">
      <c r="N923" s="13"/>
      <c r="O923" s="26"/>
    </row>
    <row r="924" spans="14:15" x14ac:dyDescent="0.35">
      <c r="N924" s="13"/>
      <c r="O924" s="26"/>
    </row>
    <row r="925" spans="14:15" x14ac:dyDescent="0.35">
      <c r="N925" s="13"/>
      <c r="O925" s="26"/>
    </row>
    <row r="926" spans="14:15" x14ac:dyDescent="0.35">
      <c r="N926" s="13"/>
      <c r="O926" s="26"/>
    </row>
    <row r="927" spans="14:15" x14ac:dyDescent="0.35">
      <c r="N927" s="13"/>
      <c r="O927" s="26"/>
    </row>
    <row r="928" spans="14:15" x14ac:dyDescent="0.35">
      <c r="N928" s="13"/>
      <c r="O928" s="26"/>
    </row>
    <row r="929" spans="14:15" x14ac:dyDescent="0.35">
      <c r="N929" s="13"/>
      <c r="O929" s="26"/>
    </row>
    <row r="930" spans="14:15" x14ac:dyDescent="0.35">
      <c r="N930" s="13"/>
      <c r="O930" s="26"/>
    </row>
    <row r="931" spans="14:15" x14ac:dyDescent="0.35">
      <c r="N931" s="13"/>
      <c r="O931" s="26"/>
    </row>
    <row r="932" spans="14:15" x14ac:dyDescent="0.35">
      <c r="N932" s="13"/>
      <c r="O932" s="26"/>
    </row>
    <row r="933" spans="14:15" x14ac:dyDescent="0.35">
      <c r="N933" s="13"/>
      <c r="O933" s="26"/>
    </row>
    <row r="934" spans="14:15" x14ac:dyDescent="0.35">
      <c r="N934" s="13"/>
      <c r="O934" s="26"/>
    </row>
    <row r="935" spans="14:15" x14ac:dyDescent="0.35">
      <c r="N935" s="13"/>
      <c r="O935" s="26"/>
    </row>
    <row r="936" spans="14:15" x14ac:dyDescent="0.35">
      <c r="N936" s="13"/>
      <c r="O936" s="26"/>
    </row>
    <row r="937" spans="14:15" x14ac:dyDescent="0.35">
      <c r="N937" s="13"/>
      <c r="O937" s="26"/>
    </row>
    <row r="938" spans="14:15" x14ac:dyDescent="0.35">
      <c r="N938" s="13"/>
      <c r="O938" s="26"/>
    </row>
    <row r="939" spans="14:15" x14ac:dyDescent="0.35">
      <c r="N939" s="13"/>
      <c r="O939" s="26"/>
    </row>
    <row r="940" spans="14:15" x14ac:dyDescent="0.35">
      <c r="N940" s="13"/>
      <c r="O940" s="26"/>
    </row>
    <row r="941" spans="14:15" x14ac:dyDescent="0.35">
      <c r="N941" s="13"/>
      <c r="O941" s="26"/>
    </row>
    <row r="942" spans="14:15" x14ac:dyDescent="0.35">
      <c r="N942" s="13"/>
      <c r="O942" s="26"/>
    </row>
    <row r="943" spans="14:15" x14ac:dyDescent="0.35">
      <c r="N943" s="13"/>
      <c r="O943" s="26"/>
    </row>
    <row r="944" spans="14:15" x14ac:dyDescent="0.35">
      <c r="N944" s="13"/>
      <c r="O944" s="26"/>
    </row>
    <row r="945" spans="14:15" x14ac:dyDescent="0.35">
      <c r="N945" s="13"/>
      <c r="O945" s="26"/>
    </row>
    <row r="946" spans="14:15" x14ac:dyDescent="0.35">
      <c r="N946" s="13"/>
      <c r="O946" s="26"/>
    </row>
    <row r="947" spans="14:15" x14ac:dyDescent="0.35">
      <c r="N947" s="13"/>
      <c r="O947" s="26"/>
    </row>
    <row r="948" spans="14:15" x14ac:dyDescent="0.35">
      <c r="N948" s="13"/>
      <c r="O948" s="26"/>
    </row>
    <row r="949" spans="14:15" x14ac:dyDescent="0.35">
      <c r="N949" s="13"/>
      <c r="O949" s="26"/>
    </row>
    <row r="950" spans="14:15" x14ac:dyDescent="0.35">
      <c r="N950" s="13"/>
      <c r="O950" s="26"/>
    </row>
    <row r="951" spans="14:15" x14ac:dyDescent="0.35">
      <c r="N951" s="13"/>
      <c r="O951" s="26"/>
    </row>
    <row r="952" spans="14:15" x14ac:dyDescent="0.35">
      <c r="N952" s="13"/>
      <c r="O952" s="26"/>
    </row>
    <row r="953" spans="14:15" x14ac:dyDescent="0.35">
      <c r="N953" s="13"/>
      <c r="O953" s="26"/>
    </row>
    <row r="954" spans="14:15" x14ac:dyDescent="0.35">
      <c r="N954" s="13"/>
      <c r="O954" s="26"/>
    </row>
    <row r="955" spans="14:15" x14ac:dyDescent="0.35">
      <c r="N955" s="13"/>
      <c r="O955" s="26"/>
    </row>
    <row r="956" spans="14:15" x14ac:dyDescent="0.35">
      <c r="N956" s="13"/>
      <c r="O956" s="26"/>
    </row>
    <row r="957" spans="14:15" x14ac:dyDescent="0.35">
      <c r="N957" s="13"/>
      <c r="O957" s="26"/>
    </row>
    <row r="958" spans="14:15" x14ac:dyDescent="0.35">
      <c r="N958" s="13"/>
      <c r="O958" s="26"/>
    </row>
    <row r="959" spans="14:15" x14ac:dyDescent="0.35">
      <c r="N959" s="13"/>
      <c r="O959" s="26"/>
    </row>
    <row r="960" spans="14:15" x14ac:dyDescent="0.35">
      <c r="N960" s="13"/>
      <c r="O960" s="26"/>
    </row>
    <row r="961" spans="14:15" x14ac:dyDescent="0.35">
      <c r="N961" s="13"/>
      <c r="O961" s="26"/>
    </row>
    <row r="962" spans="14:15" x14ac:dyDescent="0.35">
      <c r="N962" s="13"/>
      <c r="O962" s="26"/>
    </row>
    <row r="963" spans="14:15" x14ac:dyDescent="0.35">
      <c r="N963" s="13"/>
      <c r="O963" s="26"/>
    </row>
    <row r="964" spans="14:15" x14ac:dyDescent="0.35">
      <c r="N964" s="13"/>
      <c r="O964" s="26"/>
    </row>
    <row r="965" spans="14:15" x14ac:dyDescent="0.35">
      <c r="N965" s="13"/>
      <c r="O965" s="26"/>
    </row>
    <row r="966" spans="14:15" x14ac:dyDescent="0.35">
      <c r="N966" s="13"/>
      <c r="O966" s="26"/>
    </row>
    <row r="967" spans="14:15" x14ac:dyDescent="0.35">
      <c r="N967" s="13"/>
      <c r="O967" s="26"/>
    </row>
    <row r="968" spans="14:15" x14ac:dyDescent="0.35">
      <c r="N968" s="13"/>
      <c r="O968" s="26"/>
    </row>
    <row r="969" spans="14:15" x14ac:dyDescent="0.35">
      <c r="N969" s="13"/>
      <c r="O969" s="26"/>
    </row>
    <row r="970" spans="14:15" x14ac:dyDescent="0.35">
      <c r="N970" s="13"/>
      <c r="O970" s="26"/>
    </row>
    <row r="971" spans="14:15" x14ac:dyDescent="0.35">
      <c r="N971" s="13"/>
      <c r="O971" s="26"/>
    </row>
    <row r="972" spans="14:15" x14ac:dyDescent="0.35">
      <c r="N972" s="13"/>
      <c r="O972" s="26"/>
    </row>
    <row r="973" spans="14:15" x14ac:dyDescent="0.35">
      <c r="N973" s="13"/>
      <c r="O973" s="26"/>
    </row>
    <row r="974" spans="14:15" x14ac:dyDescent="0.35">
      <c r="N974" s="13"/>
      <c r="O974" s="26"/>
    </row>
    <row r="975" spans="14:15" x14ac:dyDescent="0.35">
      <c r="N975" s="13"/>
      <c r="O975" s="26"/>
    </row>
    <row r="976" spans="14:15" x14ac:dyDescent="0.35">
      <c r="N976" s="13"/>
      <c r="O976" s="26"/>
    </row>
    <row r="977" spans="14:15" x14ac:dyDescent="0.35">
      <c r="N977" s="13"/>
      <c r="O977" s="26"/>
    </row>
    <row r="978" spans="14:15" x14ac:dyDescent="0.35">
      <c r="N978" s="13"/>
      <c r="O978" s="26"/>
    </row>
    <row r="979" spans="14:15" x14ac:dyDescent="0.35">
      <c r="N979" s="13"/>
      <c r="O979" s="26"/>
    </row>
    <row r="980" spans="14:15" x14ac:dyDescent="0.35">
      <c r="N980" s="13"/>
      <c r="O980" s="26"/>
    </row>
    <row r="981" spans="14:15" x14ac:dyDescent="0.35">
      <c r="N981" s="13"/>
      <c r="O981" s="26"/>
    </row>
    <row r="982" spans="14:15" x14ac:dyDescent="0.35">
      <c r="N982" s="13"/>
      <c r="O982" s="26"/>
    </row>
    <row r="983" spans="14:15" x14ac:dyDescent="0.35">
      <c r="N983" s="13"/>
      <c r="O983" s="26"/>
    </row>
    <row r="984" spans="14:15" x14ac:dyDescent="0.35">
      <c r="N984" s="13"/>
      <c r="O984" s="26"/>
    </row>
    <row r="985" spans="14:15" x14ac:dyDescent="0.35">
      <c r="N985" s="13"/>
      <c r="O985" s="26"/>
    </row>
    <row r="986" spans="14:15" x14ac:dyDescent="0.35">
      <c r="N986" s="13"/>
      <c r="O986" s="26"/>
    </row>
    <row r="987" spans="14:15" x14ac:dyDescent="0.35">
      <c r="N987" s="13"/>
      <c r="O987" s="26"/>
    </row>
    <row r="988" spans="14:15" x14ac:dyDescent="0.35">
      <c r="N988" s="13"/>
      <c r="O988" s="26"/>
    </row>
    <row r="989" spans="14:15" x14ac:dyDescent="0.35">
      <c r="N989" s="13"/>
      <c r="O989" s="26"/>
    </row>
    <row r="990" spans="14:15" x14ac:dyDescent="0.35">
      <c r="N990" s="13"/>
      <c r="O990" s="26"/>
    </row>
    <row r="991" spans="14:15" x14ac:dyDescent="0.35">
      <c r="N991" s="13"/>
      <c r="O991" s="26"/>
    </row>
    <row r="992" spans="14:15" x14ac:dyDescent="0.35">
      <c r="N992" s="13"/>
      <c r="O992" s="26"/>
    </row>
    <row r="993" spans="14:15" x14ac:dyDescent="0.35">
      <c r="N993" s="13"/>
      <c r="O993" s="26"/>
    </row>
    <row r="994" spans="14:15" x14ac:dyDescent="0.35">
      <c r="N994" s="13"/>
      <c r="O994" s="26"/>
    </row>
    <row r="995" spans="14:15" x14ac:dyDescent="0.35">
      <c r="N995" s="13"/>
      <c r="O995" s="26"/>
    </row>
    <row r="996" spans="14:15" x14ac:dyDescent="0.35">
      <c r="N996" s="13"/>
      <c r="O996" s="26"/>
    </row>
    <row r="997" spans="14:15" x14ac:dyDescent="0.35">
      <c r="N997" s="13"/>
      <c r="O997" s="26"/>
    </row>
    <row r="998" spans="14:15" x14ac:dyDescent="0.35">
      <c r="N998" s="13"/>
      <c r="O998" s="26"/>
    </row>
    <row r="999" spans="14:15" x14ac:dyDescent="0.35">
      <c r="N999" s="13"/>
      <c r="O999" s="26"/>
    </row>
    <row r="1000" spans="14:15" ht="15" thickBot="1" x14ac:dyDescent="0.4">
      <c r="N1000" s="40"/>
      <c r="O1000" s="27"/>
    </row>
  </sheetData>
  <sortState xmlns:xlrd2="http://schemas.microsoft.com/office/spreadsheetml/2017/richdata2" ref="E3:F66">
    <sortCondition ref="E3:E66"/>
  </sortState>
  <mergeCells count="5">
    <mergeCell ref="H2:I2"/>
    <mergeCell ref="K2:L2"/>
    <mergeCell ref="E2:F2"/>
    <mergeCell ref="N2:O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8DF2-CC50-4E63-9463-1FDF05E0D85A}">
  <dimension ref="A1:B3408"/>
  <sheetViews>
    <sheetView workbookViewId="0">
      <selection activeCell="A5" sqref="A5"/>
    </sheetView>
  </sheetViews>
  <sheetFormatPr defaultRowHeight="14.5" x14ac:dyDescent="0.35"/>
  <sheetData>
    <row r="1" spans="1:2" x14ac:dyDescent="0.35">
      <c r="A1">
        <f>Sheet1!C3</f>
        <v>1</v>
      </c>
      <c r="B1">
        <f>Sheet1!D3</f>
        <v>5571</v>
      </c>
    </row>
    <row r="2" spans="1:2" x14ac:dyDescent="0.35">
      <c r="A2">
        <f>Sheet1!C4</f>
        <v>2</v>
      </c>
      <c r="B2">
        <f>Sheet1!D4</f>
        <v>6251</v>
      </c>
    </row>
    <row r="3" spans="1:2" x14ac:dyDescent="0.35">
      <c r="A3">
        <f>Sheet1!C5</f>
        <v>3</v>
      </c>
      <c r="B3">
        <f>Sheet1!D5</f>
        <v>2007</v>
      </c>
    </row>
    <row r="4" spans="1:2" x14ac:dyDescent="0.35">
      <c r="A4">
        <f>Sheet1!C6</f>
        <v>4</v>
      </c>
      <c r="B4">
        <f>Sheet1!D6</f>
        <v>2244</v>
      </c>
    </row>
    <row r="5" spans="1:2" x14ac:dyDescent="0.35">
      <c r="A5">
        <f>Sheet1!C7</f>
        <v>5</v>
      </c>
      <c r="B5">
        <f>Sheet1!D7</f>
        <v>2245</v>
      </c>
    </row>
    <row r="6" spans="1:2" x14ac:dyDescent="0.35">
      <c r="A6">
        <f>Sheet1!C8</f>
        <v>6</v>
      </c>
      <c r="B6">
        <f>Sheet1!D8</f>
        <v>2010</v>
      </c>
    </row>
    <row r="7" spans="1:2" x14ac:dyDescent="0.35">
      <c r="A7">
        <f>Sheet1!C9</f>
        <v>7</v>
      </c>
      <c r="B7">
        <f>Sheet1!D9</f>
        <v>500</v>
      </c>
    </row>
    <row r="8" spans="1:2" x14ac:dyDescent="0.35">
      <c r="A8">
        <f>Sheet1!C10</f>
        <v>10</v>
      </c>
      <c r="B8">
        <f>Sheet1!D10</f>
        <v>4513</v>
      </c>
    </row>
    <row r="9" spans="1:2" x14ac:dyDescent="0.35">
      <c r="A9">
        <f>Sheet1!C11</f>
        <v>11</v>
      </c>
      <c r="B9">
        <f>Sheet1!D11</f>
        <v>2</v>
      </c>
    </row>
    <row r="10" spans="1:2" x14ac:dyDescent="0.35">
      <c r="A10">
        <f>Sheet1!C12</f>
        <v>45</v>
      </c>
      <c r="B10">
        <f>Sheet1!D12</f>
        <v>46</v>
      </c>
    </row>
    <row r="11" spans="1:2" x14ac:dyDescent="0.35">
      <c r="A11">
        <f>Sheet1!C13</f>
        <v>46</v>
      </c>
      <c r="B11">
        <f>Sheet1!D13</f>
        <v>0</v>
      </c>
    </row>
    <row r="12" spans="1:2" x14ac:dyDescent="0.35">
      <c r="A12">
        <f>Sheet1!C14</f>
        <v>47</v>
      </c>
      <c r="B12">
        <f>Sheet1!D14</f>
        <v>0</v>
      </c>
    </row>
    <row r="13" spans="1:2" x14ac:dyDescent="0.35">
      <c r="A13">
        <f>Sheet1!C15</f>
        <v>50</v>
      </c>
      <c r="B13">
        <f>Sheet1!D15</f>
        <v>0</v>
      </c>
    </row>
    <row r="14" spans="1:2" x14ac:dyDescent="0.35">
      <c r="A14">
        <f>Sheet1!C16</f>
        <v>51</v>
      </c>
      <c r="B14">
        <f>Sheet1!D16</f>
        <v>0</v>
      </c>
    </row>
    <row r="15" spans="1:2" x14ac:dyDescent="0.35">
      <c r="A15">
        <f>Sheet1!C17</f>
        <v>52</v>
      </c>
      <c r="B15">
        <f>Sheet1!D17</f>
        <v>0</v>
      </c>
    </row>
    <row r="16" spans="1:2" x14ac:dyDescent="0.35">
      <c r="A16">
        <f>Sheet1!C18</f>
        <v>53</v>
      </c>
      <c r="B16">
        <f>Sheet1!D18</f>
        <v>0</v>
      </c>
    </row>
    <row r="17" spans="1:2" x14ac:dyDescent="0.35">
      <c r="A17">
        <f>Sheet1!C19</f>
        <v>54</v>
      </c>
      <c r="B17">
        <f>Sheet1!D19</f>
        <v>40000</v>
      </c>
    </row>
    <row r="18" spans="1:2" x14ac:dyDescent="0.35">
      <c r="A18">
        <f>Sheet1!C20</f>
        <v>55</v>
      </c>
      <c r="B18">
        <f>Sheet1!D20</f>
        <v>100000</v>
      </c>
    </row>
    <row r="19" spans="1:2" x14ac:dyDescent="0.35">
      <c r="A19">
        <f>Sheet1!C21</f>
        <v>56</v>
      </c>
      <c r="B19">
        <f>Sheet1!D21</f>
        <v>140000</v>
      </c>
    </row>
    <row r="20" spans="1:2" x14ac:dyDescent="0.35">
      <c r="A20">
        <f>Sheet1!C22</f>
        <v>57</v>
      </c>
      <c r="B20">
        <f>Sheet1!D22</f>
        <v>1</v>
      </c>
    </row>
    <row r="21" spans="1:2" x14ac:dyDescent="0.35">
      <c r="A21">
        <f>Sheet1!C23</f>
        <v>60</v>
      </c>
      <c r="B21">
        <f>Sheet1!D23</f>
        <v>2</v>
      </c>
    </row>
    <row r="22" spans="1:2" x14ac:dyDescent="0.35">
      <c r="A22">
        <f>Sheet1!C24</f>
        <v>61</v>
      </c>
      <c r="B22">
        <f>Sheet1!D24</f>
        <v>4</v>
      </c>
    </row>
    <row r="23" spans="1:2" x14ac:dyDescent="0.35">
      <c r="A23">
        <f>Sheet1!C25</f>
        <v>62</v>
      </c>
      <c r="B23">
        <f>Sheet1!D25</f>
        <v>10</v>
      </c>
    </row>
    <row r="24" spans="1:2" x14ac:dyDescent="0.35">
      <c r="A24">
        <f>Sheet1!C26</f>
        <v>63</v>
      </c>
      <c r="B24">
        <f>Sheet1!D26</f>
        <v>20</v>
      </c>
    </row>
    <row r="25" spans="1:2" x14ac:dyDescent="0.35">
      <c r="A25">
        <f>Sheet1!C27</f>
        <v>64</v>
      </c>
      <c r="B25">
        <f>Sheet1!D27</f>
        <v>40</v>
      </c>
    </row>
    <row r="26" spans="1:2" x14ac:dyDescent="0.35">
      <c r="A26">
        <f>Sheet1!C28</f>
        <v>65</v>
      </c>
      <c r="B26">
        <f>Sheet1!D28</f>
        <v>100</v>
      </c>
    </row>
    <row r="27" spans="1:2" x14ac:dyDescent="0.35">
      <c r="A27">
        <f>Sheet1!C29</f>
        <v>66</v>
      </c>
      <c r="B27">
        <f>Sheet1!D29</f>
        <v>200</v>
      </c>
    </row>
    <row r="28" spans="1:2" x14ac:dyDescent="0.35">
      <c r="A28">
        <f>Sheet1!C30</f>
        <v>67</v>
      </c>
      <c r="B28">
        <f>Sheet1!D30</f>
        <v>400</v>
      </c>
    </row>
    <row r="29" spans="1:2" x14ac:dyDescent="0.35">
      <c r="A29">
        <f>Sheet1!C31</f>
        <v>70</v>
      </c>
      <c r="B29">
        <f>Sheet1!D31</f>
        <v>1000</v>
      </c>
    </row>
    <row r="30" spans="1:2" x14ac:dyDescent="0.35">
      <c r="A30">
        <f>Sheet1!C32</f>
        <v>71</v>
      </c>
      <c r="B30">
        <f>Sheet1!D32</f>
        <v>2000</v>
      </c>
    </row>
    <row r="31" spans="1:2" x14ac:dyDescent="0.35">
      <c r="A31">
        <f>Sheet1!C33</f>
        <v>72</v>
      </c>
      <c r="B31">
        <f>Sheet1!D33</f>
        <v>4000</v>
      </c>
    </row>
    <row r="32" spans="1:2" x14ac:dyDescent="0.35">
      <c r="A32">
        <f>Sheet1!C34</f>
        <v>73</v>
      </c>
      <c r="B32">
        <f>Sheet1!D34</f>
        <v>10000</v>
      </c>
    </row>
    <row r="33" spans="1:2" x14ac:dyDescent="0.35">
      <c r="A33">
        <f>Sheet1!C35</f>
        <v>74</v>
      </c>
      <c r="B33">
        <f>Sheet1!D35</f>
        <v>20000</v>
      </c>
    </row>
    <row r="34" spans="1:2" x14ac:dyDescent="0.35">
      <c r="A34">
        <f>Sheet1!C36</f>
        <v>75</v>
      </c>
      <c r="B34">
        <f>Sheet1!D36</f>
        <v>177775</v>
      </c>
    </row>
    <row r="35" spans="1:2" x14ac:dyDescent="0.35">
      <c r="A35">
        <f>Sheet1!C37</f>
        <v>76</v>
      </c>
      <c r="B35">
        <f>Sheet1!D37</f>
        <v>177773</v>
      </c>
    </row>
    <row r="36" spans="1:2" x14ac:dyDescent="0.35">
      <c r="A36">
        <f>Sheet1!C38</f>
        <v>77</v>
      </c>
      <c r="B36">
        <f>Sheet1!D38</f>
        <v>177767</v>
      </c>
    </row>
    <row r="37" spans="1:2" x14ac:dyDescent="0.35">
      <c r="A37">
        <f>Sheet1!C39</f>
        <v>100</v>
      </c>
      <c r="B37">
        <f>Sheet1!D39</f>
        <v>177757</v>
      </c>
    </row>
    <row r="38" spans="1:2" x14ac:dyDescent="0.35">
      <c r="A38">
        <f>Sheet1!C40</f>
        <v>101</v>
      </c>
      <c r="B38">
        <f>Sheet1!D40</f>
        <v>177737</v>
      </c>
    </row>
    <row r="39" spans="1:2" x14ac:dyDescent="0.35">
      <c r="A39">
        <f>Sheet1!C41</f>
        <v>102</v>
      </c>
      <c r="B39">
        <f>Sheet1!D41</f>
        <v>177677</v>
      </c>
    </row>
    <row r="40" spans="1:2" x14ac:dyDescent="0.35">
      <c r="A40">
        <f>Sheet1!C42</f>
        <v>103</v>
      </c>
      <c r="B40">
        <f>Sheet1!D42</f>
        <v>177577</v>
      </c>
    </row>
    <row r="41" spans="1:2" x14ac:dyDescent="0.35">
      <c r="A41">
        <f>Sheet1!C43</f>
        <v>104</v>
      </c>
      <c r="B41">
        <f>Sheet1!D43</f>
        <v>177377</v>
      </c>
    </row>
    <row r="42" spans="1:2" x14ac:dyDescent="0.35">
      <c r="A42">
        <f>Sheet1!C44</f>
        <v>105</v>
      </c>
      <c r="B42">
        <f>Sheet1!D44</f>
        <v>176777</v>
      </c>
    </row>
    <row r="43" spans="1:2" x14ac:dyDescent="0.35">
      <c r="A43">
        <f>Sheet1!C45</f>
        <v>106</v>
      </c>
      <c r="B43">
        <f>Sheet1!D45</f>
        <v>175777</v>
      </c>
    </row>
    <row r="44" spans="1:2" x14ac:dyDescent="0.35">
      <c r="A44">
        <f>Sheet1!C46</f>
        <v>107</v>
      </c>
      <c r="B44">
        <f>Sheet1!D46</f>
        <v>173777</v>
      </c>
    </row>
    <row r="45" spans="1:2" x14ac:dyDescent="0.35">
      <c r="A45">
        <f>Sheet1!C47</f>
        <v>110</v>
      </c>
      <c r="B45">
        <f>Sheet1!D47</f>
        <v>167777</v>
      </c>
    </row>
    <row r="46" spans="1:2" x14ac:dyDescent="0.35">
      <c r="A46">
        <f>Sheet1!C48</f>
        <v>111</v>
      </c>
      <c r="B46">
        <f>Sheet1!D48</f>
        <v>157777</v>
      </c>
    </row>
    <row r="47" spans="1:2" x14ac:dyDescent="0.35">
      <c r="A47">
        <f>Sheet1!C49</f>
        <v>112</v>
      </c>
      <c r="B47">
        <f>Sheet1!D49</f>
        <v>137777</v>
      </c>
    </row>
    <row r="48" spans="1:2" x14ac:dyDescent="0.35">
      <c r="A48">
        <f>Sheet1!C50</f>
        <v>113</v>
      </c>
      <c r="B48">
        <f>Sheet1!D50</f>
        <v>6231</v>
      </c>
    </row>
    <row r="49" spans="1:2" x14ac:dyDescent="0.35">
      <c r="A49">
        <f>Sheet1!C51</f>
        <v>114</v>
      </c>
      <c r="B49">
        <f>Sheet1!D51</f>
        <v>6232</v>
      </c>
    </row>
    <row r="50" spans="1:2" x14ac:dyDescent="0.35">
      <c r="A50">
        <f>Sheet1!C52</f>
        <v>115</v>
      </c>
      <c r="B50">
        <f>Sheet1!D52</f>
        <v>6233</v>
      </c>
    </row>
    <row r="51" spans="1:2" x14ac:dyDescent="0.35">
      <c r="A51">
        <f>Sheet1!C53</f>
        <v>116</v>
      </c>
      <c r="B51">
        <f>Sheet1!D53</f>
        <v>6234</v>
      </c>
    </row>
    <row r="52" spans="1:2" x14ac:dyDescent="0.35">
      <c r="A52">
        <f>Sheet1!C54</f>
        <v>117</v>
      </c>
      <c r="B52">
        <f>Sheet1!D54</f>
        <v>3</v>
      </c>
    </row>
    <row r="53" spans="1:2" x14ac:dyDescent="0.35">
      <c r="A53">
        <f>Sheet1!C55</f>
        <v>120</v>
      </c>
      <c r="B53">
        <f>Sheet1!D55</f>
        <v>7</v>
      </c>
    </row>
    <row r="54" spans="1:2" x14ac:dyDescent="0.35">
      <c r="A54">
        <f>Sheet1!C56</f>
        <v>121</v>
      </c>
      <c r="B54">
        <f>Sheet1!D56</f>
        <v>17</v>
      </c>
    </row>
    <row r="55" spans="1:2" x14ac:dyDescent="0.35">
      <c r="A55">
        <f>Sheet1!C57</f>
        <v>122</v>
      </c>
      <c r="B55">
        <f>Sheet1!D57</f>
        <v>37</v>
      </c>
    </row>
    <row r="56" spans="1:2" x14ac:dyDescent="0.35">
      <c r="A56">
        <f>Sheet1!C58</f>
        <v>123</v>
      </c>
      <c r="B56">
        <f>Sheet1!D58</f>
        <v>77</v>
      </c>
    </row>
    <row r="57" spans="1:2" x14ac:dyDescent="0.35">
      <c r="A57">
        <f>Sheet1!C59</f>
        <v>124</v>
      </c>
      <c r="B57">
        <f>Sheet1!D59</f>
        <v>177</v>
      </c>
    </row>
    <row r="58" spans="1:2" x14ac:dyDescent="0.35">
      <c r="A58">
        <f>Sheet1!C60</f>
        <v>125</v>
      </c>
      <c r="B58">
        <f>Sheet1!D60</f>
        <v>377</v>
      </c>
    </row>
    <row r="59" spans="1:2" x14ac:dyDescent="0.35">
      <c r="A59">
        <f>Sheet1!C61</f>
        <v>126</v>
      </c>
      <c r="B59">
        <f>Sheet1!D61</f>
        <v>777</v>
      </c>
    </row>
    <row r="60" spans="1:2" x14ac:dyDescent="0.35">
      <c r="A60">
        <f>Sheet1!C62</f>
        <v>127</v>
      </c>
      <c r="B60">
        <f>Sheet1!D62</f>
        <v>1777</v>
      </c>
    </row>
    <row r="61" spans="1:2" x14ac:dyDescent="0.35">
      <c r="A61">
        <f>Sheet1!C63</f>
        <v>130</v>
      </c>
      <c r="B61">
        <f>Sheet1!D63</f>
        <v>3777</v>
      </c>
    </row>
    <row r="62" spans="1:2" x14ac:dyDescent="0.35">
      <c r="A62">
        <f>Sheet1!C64</f>
        <v>131</v>
      </c>
      <c r="B62">
        <f>Sheet1!D64</f>
        <v>7777</v>
      </c>
    </row>
    <row r="63" spans="1:2" x14ac:dyDescent="0.35">
      <c r="A63">
        <f>Sheet1!C65</f>
        <v>132</v>
      </c>
      <c r="B63">
        <f>Sheet1!D65</f>
        <v>17777</v>
      </c>
    </row>
    <row r="64" spans="1:2" x14ac:dyDescent="0.35">
      <c r="A64">
        <f>Sheet1!C66</f>
        <v>133</v>
      </c>
      <c r="B64">
        <f>Sheet1!D66</f>
        <v>37777</v>
      </c>
    </row>
    <row r="65" spans="1:2" x14ac:dyDescent="0.35">
      <c r="A65">
        <f>Sheet1!C67</f>
        <v>134</v>
      </c>
      <c r="B65">
        <f>Sheet1!D67</f>
        <v>10421</v>
      </c>
    </row>
    <row r="66" spans="1:2" x14ac:dyDescent="0.35">
      <c r="A66">
        <f>Sheet1!C68</f>
        <v>135</v>
      </c>
      <c r="B66">
        <f>Sheet1!D68</f>
        <v>21042</v>
      </c>
    </row>
    <row r="67" spans="1:2" x14ac:dyDescent="0.35">
      <c r="A67">
        <f>Sheet1!C69</f>
        <v>136</v>
      </c>
      <c r="B67">
        <f>Sheet1!D69</f>
        <v>42104</v>
      </c>
    </row>
    <row r="68" spans="1:2" x14ac:dyDescent="0.35">
      <c r="A68">
        <f>Sheet1!C70</f>
        <v>137</v>
      </c>
      <c r="B68">
        <f>Sheet1!D70</f>
        <v>104210</v>
      </c>
    </row>
    <row r="69" spans="1:2" x14ac:dyDescent="0.35">
      <c r="A69">
        <f>Sheet1!C71</f>
        <v>140</v>
      </c>
      <c r="B69">
        <f>Sheet1!D71</f>
        <v>52525</v>
      </c>
    </row>
    <row r="70" spans="1:2" x14ac:dyDescent="0.35">
      <c r="A70">
        <f>Sheet1!C72</f>
        <v>141</v>
      </c>
      <c r="B70">
        <f>Sheet1!D72</f>
        <v>125252</v>
      </c>
    </row>
    <row r="71" spans="1:2" x14ac:dyDescent="0.35">
      <c r="A71">
        <f>Sheet1!C73</f>
        <v>142</v>
      </c>
      <c r="B71">
        <f>Sheet1!D73</f>
        <v>123456</v>
      </c>
    </row>
    <row r="72" spans="1:2" x14ac:dyDescent="0.35">
      <c r="A72">
        <f>Sheet1!C74</f>
        <v>143</v>
      </c>
      <c r="B72">
        <f>Sheet1!D74</f>
        <v>123456</v>
      </c>
    </row>
    <row r="73" spans="1:2" x14ac:dyDescent="0.35">
      <c r="A73">
        <f>Sheet1!C75</f>
        <v>144</v>
      </c>
      <c r="B73">
        <f>Sheet1!D75</f>
        <v>0</v>
      </c>
    </row>
    <row r="74" spans="1:2" x14ac:dyDescent="0.35">
      <c r="A74">
        <f>Sheet1!C76</f>
        <v>145</v>
      </c>
      <c r="B74">
        <f>Sheet1!D76</f>
        <v>0</v>
      </c>
    </row>
    <row r="75" spans="1:2" x14ac:dyDescent="0.35">
      <c r="A75">
        <f>Sheet1!C77</f>
        <v>146</v>
      </c>
      <c r="B75">
        <f>Sheet1!D77</f>
        <v>0</v>
      </c>
    </row>
    <row r="76" spans="1:2" x14ac:dyDescent="0.35">
      <c r="A76">
        <f>Sheet1!C78</f>
        <v>147</v>
      </c>
      <c r="B76">
        <f>Sheet1!D78</f>
        <v>66000</v>
      </c>
    </row>
    <row r="77" spans="1:2" x14ac:dyDescent="0.35">
      <c r="A77">
        <f>Sheet1!C79</f>
        <v>150</v>
      </c>
      <c r="B77">
        <f>Sheet1!D79</f>
        <v>0</v>
      </c>
    </row>
    <row r="78" spans="1:2" x14ac:dyDescent="0.35">
      <c r="A78">
        <f>Sheet1!C80</f>
        <v>151</v>
      </c>
      <c r="B78">
        <f>Sheet1!D80</f>
        <v>1</v>
      </c>
    </row>
    <row r="79" spans="1:2" x14ac:dyDescent="0.35">
      <c r="A79">
        <f>Sheet1!C81</f>
        <v>152</v>
      </c>
      <c r="B79">
        <f>Sheet1!D81</f>
        <v>0</v>
      </c>
    </row>
    <row r="80" spans="1:2" x14ac:dyDescent="0.35">
      <c r="A80">
        <f>Sheet1!C82</f>
        <v>153</v>
      </c>
      <c r="B80">
        <f>Sheet1!D82</f>
        <v>0</v>
      </c>
    </row>
    <row r="81" spans="1:2" x14ac:dyDescent="0.35">
      <c r="A81">
        <f>Sheet1!C83</f>
        <v>154</v>
      </c>
      <c r="B81">
        <f>Sheet1!D83</f>
        <v>33</v>
      </c>
    </row>
    <row r="82" spans="1:2" x14ac:dyDescent="0.35">
      <c r="A82">
        <f>Sheet1!C84</f>
        <v>155</v>
      </c>
      <c r="B82">
        <f>Sheet1!D84</f>
        <v>0</v>
      </c>
    </row>
    <row r="83" spans="1:2" x14ac:dyDescent="0.35">
      <c r="A83">
        <f>Sheet1!C85</f>
        <v>156</v>
      </c>
      <c r="B83">
        <f>Sheet1!D85</f>
        <v>0</v>
      </c>
    </row>
    <row r="84" spans="1:2" x14ac:dyDescent="0.35">
      <c r="A84">
        <f>Sheet1!C86</f>
        <v>157</v>
      </c>
      <c r="B84">
        <f>Sheet1!D86</f>
        <v>0</v>
      </c>
    </row>
    <row r="85" spans="1:2" x14ac:dyDescent="0.35">
      <c r="A85">
        <f>Sheet1!C87</f>
        <v>160</v>
      </c>
      <c r="B85">
        <f>Sheet1!D87</f>
        <v>6330</v>
      </c>
    </row>
    <row r="86" spans="1:2" x14ac:dyDescent="0.35">
      <c r="A86">
        <f>Sheet1!C88</f>
        <v>161</v>
      </c>
      <c r="B86">
        <f>Sheet1!D88</f>
        <v>160037</v>
      </c>
    </row>
    <row r="87" spans="1:2" x14ac:dyDescent="0.35">
      <c r="A87">
        <f>Sheet1!C89</f>
        <v>162</v>
      </c>
      <c r="B87">
        <f>Sheet1!D89</f>
        <v>60033</v>
      </c>
    </row>
    <row r="88" spans="1:2" x14ac:dyDescent="0.35">
      <c r="A88">
        <f>Sheet1!C90</f>
        <v>163</v>
      </c>
      <c r="B88">
        <f>Sheet1!D90</f>
        <v>177700</v>
      </c>
    </row>
    <row r="89" spans="1:2" x14ac:dyDescent="0.35">
      <c r="A89">
        <f>Sheet1!C91</f>
        <v>164</v>
      </c>
      <c r="B89">
        <f>Sheet1!D91</f>
        <v>0</v>
      </c>
    </row>
    <row r="90" spans="1:2" x14ac:dyDescent="0.35">
      <c r="A90">
        <f>Sheet1!C92</f>
        <v>165</v>
      </c>
      <c r="B90">
        <f>Sheet1!D92</f>
        <v>5436</v>
      </c>
    </row>
    <row r="91" spans="1:2" x14ac:dyDescent="0.35">
      <c r="A91">
        <f>Sheet1!C93</f>
        <v>166</v>
      </c>
      <c r="B91">
        <f>Sheet1!D93</f>
        <v>4</v>
      </c>
    </row>
    <row r="92" spans="1:2" x14ac:dyDescent="0.35">
      <c r="A92">
        <f>Sheet1!C94</f>
        <v>167</v>
      </c>
      <c r="B92">
        <f>Sheet1!D94</f>
        <v>5</v>
      </c>
    </row>
    <row r="93" spans="1:2" x14ac:dyDescent="0.35">
      <c r="A93">
        <f>Sheet1!C95</f>
        <v>170</v>
      </c>
      <c r="B93">
        <f>Sheet1!D95</f>
        <v>6</v>
      </c>
    </row>
    <row r="94" spans="1:2" x14ac:dyDescent="0.35">
      <c r="A94">
        <f>Sheet1!C96</f>
        <v>171</v>
      </c>
      <c r="B94">
        <f>Sheet1!D96</f>
        <v>11</v>
      </c>
    </row>
    <row r="95" spans="1:2" x14ac:dyDescent="0.35">
      <c r="A95">
        <f>Sheet1!C97</f>
        <v>172</v>
      </c>
      <c r="B95">
        <f>Sheet1!D97</f>
        <v>12</v>
      </c>
    </row>
    <row r="96" spans="1:2" x14ac:dyDescent="0.35">
      <c r="A96">
        <f>Sheet1!C98</f>
        <v>173</v>
      </c>
      <c r="B96">
        <f>Sheet1!D98</f>
        <v>15</v>
      </c>
    </row>
    <row r="97" spans="1:2" x14ac:dyDescent="0.35">
      <c r="A97">
        <f>Sheet1!C99</f>
        <v>174</v>
      </c>
      <c r="B97">
        <f>Sheet1!D99</f>
        <v>16</v>
      </c>
    </row>
    <row r="98" spans="1:2" x14ac:dyDescent="0.35">
      <c r="A98">
        <f>Sheet1!C100</f>
        <v>175</v>
      </c>
      <c r="B98">
        <f>Sheet1!D100</f>
        <v>30</v>
      </c>
    </row>
    <row r="99" spans="1:2" x14ac:dyDescent="0.35">
      <c r="A99">
        <f>Sheet1!C101</f>
        <v>176</v>
      </c>
      <c r="B99">
        <f>Sheet1!D101</f>
        <v>33</v>
      </c>
    </row>
    <row r="100" spans="1:2" x14ac:dyDescent="0.35">
      <c r="A100">
        <f>Sheet1!C102</f>
        <v>177</v>
      </c>
      <c r="B100">
        <f>Sheet1!D102</f>
        <v>36</v>
      </c>
    </row>
    <row r="101" spans="1:2" x14ac:dyDescent="0.35">
      <c r="A101">
        <f>Sheet1!C103</f>
        <v>200</v>
      </c>
      <c r="B101">
        <f>Sheet1!D103</f>
        <v>60</v>
      </c>
    </row>
    <row r="102" spans="1:2" x14ac:dyDescent="0.35">
      <c r="A102">
        <f>Sheet1!C104</f>
        <v>201</v>
      </c>
      <c r="B102">
        <f>Sheet1!D104</f>
        <v>63</v>
      </c>
    </row>
    <row r="103" spans="1:2" x14ac:dyDescent="0.35">
      <c r="A103">
        <f>Sheet1!C105</f>
        <v>202</v>
      </c>
      <c r="B103">
        <f>Sheet1!D105</f>
        <v>70</v>
      </c>
    </row>
    <row r="104" spans="1:2" x14ac:dyDescent="0.35">
      <c r="A104">
        <f>Sheet1!C106</f>
        <v>203</v>
      </c>
      <c r="B104">
        <f>Sheet1!D106</f>
        <v>120</v>
      </c>
    </row>
    <row r="105" spans="1:2" x14ac:dyDescent="0.35">
      <c r="A105">
        <f>Sheet1!C107</f>
        <v>204</v>
      </c>
      <c r="B105">
        <f>Sheet1!D107</f>
        <v>137</v>
      </c>
    </row>
    <row r="106" spans="1:2" x14ac:dyDescent="0.35">
      <c r="A106">
        <f>Sheet1!C108</f>
        <v>205</v>
      </c>
      <c r="B106">
        <f>Sheet1!D108</f>
        <v>157</v>
      </c>
    </row>
    <row r="107" spans="1:2" x14ac:dyDescent="0.35">
      <c r="A107">
        <f>Sheet1!C109</f>
        <v>206</v>
      </c>
      <c r="B107">
        <f>Sheet1!D109</f>
        <v>277</v>
      </c>
    </row>
    <row r="108" spans="1:2" x14ac:dyDescent="0.35">
      <c r="A108">
        <f>Sheet1!C110</f>
        <v>207</v>
      </c>
      <c r="B108">
        <f>Sheet1!D110</f>
        <v>312</v>
      </c>
    </row>
    <row r="109" spans="1:2" x14ac:dyDescent="0.35">
      <c r="A109">
        <f>Sheet1!C111</f>
        <v>210</v>
      </c>
      <c r="B109">
        <f>Sheet1!D111</f>
        <v>317</v>
      </c>
    </row>
    <row r="110" spans="1:2" x14ac:dyDescent="0.35">
      <c r="A110">
        <f>Sheet1!C112</f>
        <v>211</v>
      </c>
      <c r="B110">
        <f>Sheet1!D112</f>
        <v>402</v>
      </c>
    </row>
    <row r="111" spans="1:2" x14ac:dyDescent="0.35">
      <c r="A111">
        <f>Sheet1!C113</f>
        <v>212</v>
      </c>
      <c r="B111">
        <f>Sheet1!D113</f>
        <v>420</v>
      </c>
    </row>
    <row r="112" spans="1:2" x14ac:dyDescent="0.35">
      <c r="A112">
        <f>Sheet1!C114</f>
        <v>213</v>
      </c>
      <c r="B112">
        <f>Sheet1!D114</f>
        <v>177400</v>
      </c>
    </row>
    <row r="113" spans="1:2" x14ac:dyDescent="0.35">
      <c r="A113">
        <f>Sheet1!C115</f>
        <v>214</v>
      </c>
      <c r="B113">
        <f>Sheet1!D115</f>
        <v>177400</v>
      </c>
    </row>
    <row r="114" spans="1:2" x14ac:dyDescent="0.35">
      <c r="A114">
        <f>Sheet1!C116</f>
        <v>215</v>
      </c>
      <c r="B114">
        <f>Sheet1!D116</f>
        <v>1400</v>
      </c>
    </row>
    <row r="115" spans="1:2" x14ac:dyDescent="0.35">
      <c r="A115">
        <f>Sheet1!C117</f>
        <v>216</v>
      </c>
      <c r="B115">
        <f>Sheet1!D117</f>
        <v>3600</v>
      </c>
    </row>
    <row r="116" spans="1:2" x14ac:dyDescent="0.35">
      <c r="A116">
        <f>Sheet1!C118</f>
        <v>217</v>
      </c>
      <c r="B116">
        <f>Sheet1!D118</f>
        <v>20400</v>
      </c>
    </row>
    <row r="117" spans="1:2" x14ac:dyDescent="0.35">
      <c r="A117">
        <f>Sheet1!C119</f>
        <v>220</v>
      </c>
      <c r="B117">
        <f>Sheet1!D119</f>
        <v>74000</v>
      </c>
    </row>
    <row r="118" spans="1:2" x14ac:dyDescent="0.35">
      <c r="A118">
        <f>Sheet1!C120</f>
        <v>221</v>
      </c>
      <c r="B118">
        <f>Sheet1!D120</f>
        <v>174000</v>
      </c>
    </row>
    <row r="119" spans="1:2" x14ac:dyDescent="0.35">
      <c r="A119">
        <f>Sheet1!C121</f>
        <v>222</v>
      </c>
      <c r="B119">
        <f>Sheet1!D121</f>
        <v>24047</v>
      </c>
    </row>
    <row r="120" spans="1:2" x14ac:dyDescent="0.35">
      <c r="A120">
        <f>Sheet1!C122</f>
        <v>223</v>
      </c>
      <c r="B120">
        <f>Sheet1!D122</f>
        <v>20176</v>
      </c>
    </row>
    <row r="121" spans="1:2" x14ac:dyDescent="0.35">
      <c r="A121">
        <f>Sheet1!C123</f>
        <v>224</v>
      </c>
      <c r="B121">
        <f>Sheet1!D123</f>
        <v>106414</v>
      </c>
    </row>
    <row r="122" spans="1:2" x14ac:dyDescent="0.35">
      <c r="A122">
        <f>Sheet1!C124</f>
        <v>225</v>
      </c>
      <c r="B122">
        <f>Sheet1!D124</f>
        <v>2245</v>
      </c>
    </row>
    <row r="123" spans="1:2" x14ac:dyDescent="0.35">
      <c r="A123">
        <f>Sheet1!C125</f>
        <v>226</v>
      </c>
      <c r="B123">
        <f>Sheet1!D125</f>
        <v>2244</v>
      </c>
    </row>
    <row r="124" spans="1:2" x14ac:dyDescent="0.35">
      <c r="A124">
        <f>Sheet1!C126</f>
        <v>227</v>
      </c>
      <c r="B124">
        <f>Sheet1!D126</f>
        <v>5460</v>
      </c>
    </row>
    <row r="125" spans="1:2" x14ac:dyDescent="0.35">
      <c r="A125">
        <f>Sheet1!C127</f>
        <v>230</v>
      </c>
      <c r="B125">
        <f>Sheet1!D127</f>
        <v>5445</v>
      </c>
    </row>
    <row r="126" spans="1:2" x14ac:dyDescent="0.35">
      <c r="A126">
        <f>Sheet1!C128</f>
        <v>231</v>
      </c>
      <c r="B126">
        <f>Sheet1!D128</f>
        <v>5477</v>
      </c>
    </row>
    <row r="127" spans="1:2" x14ac:dyDescent="0.35">
      <c r="A127">
        <f>Sheet1!C129</f>
        <v>232</v>
      </c>
      <c r="B127">
        <f>Sheet1!D129</f>
        <v>5501</v>
      </c>
    </row>
    <row r="128" spans="1:2" x14ac:dyDescent="0.35">
      <c r="A128">
        <f>Sheet1!C130</f>
        <v>233</v>
      </c>
      <c r="B128">
        <f>Sheet1!D130</f>
        <v>5503</v>
      </c>
    </row>
    <row r="129" spans="1:2" x14ac:dyDescent="0.35">
      <c r="A129">
        <f>Sheet1!C131</f>
        <v>234</v>
      </c>
      <c r="B129">
        <f>Sheet1!D131</f>
        <v>5504</v>
      </c>
    </row>
    <row r="130" spans="1:2" x14ac:dyDescent="0.35">
      <c r="A130">
        <f>Sheet1!C132</f>
        <v>235</v>
      </c>
      <c r="B130">
        <f>Sheet1!D132</f>
        <v>5557</v>
      </c>
    </row>
    <row r="131" spans="1:2" x14ac:dyDescent="0.35">
      <c r="A131">
        <f>Sheet1!C133</f>
        <v>236</v>
      </c>
      <c r="B131">
        <f>Sheet1!D133</f>
        <v>5573</v>
      </c>
    </row>
    <row r="132" spans="1:2" x14ac:dyDescent="0.35">
      <c r="A132">
        <f>Sheet1!C134</f>
        <v>237</v>
      </c>
      <c r="B132">
        <f>Sheet1!D134</f>
        <v>5622</v>
      </c>
    </row>
    <row r="133" spans="1:2" x14ac:dyDescent="0.35">
      <c r="A133">
        <f>Sheet1!C135</f>
        <v>240</v>
      </c>
      <c r="B133">
        <f>Sheet1!D135</f>
        <v>5625</v>
      </c>
    </row>
    <row r="134" spans="1:2" x14ac:dyDescent="0.35">
      <c r="A134">
        <f>Sheet1!C136</f>
        <v>241</v>
      </c>
      <c r="B134">
        <f>Sheet1!D136</f>
        <v>5630</v>
      </c>
    </row>
    <row r="135" spans="1:2" x14ac:dyDescent="0.35">
      <c r="A135">
        <f>Sheet1!C137</f>
        <v>242</v>
      </c>
      <c r="B135">
        <f>Sheet1!D137</f>
        <v>5775</v>
      </c>
    </row>
    <row r="136" spans="1:2" x14ac:dyDescent="0.35">
      <c r="A136">
        <f>Sheet1!C138</f>
        <v>243</v>
      </c>
      <c r="B136">
        <f>Sheet1!D138</f>
        <v>5660</v>
      </c>
    </row>
    <row r="137" spans="1:2" x14ac:dyDescent="0.35">
      <c r="A137">
        <f>Sheet1!C139</f>
        <v>244</v>
      </c>
      <c r="B137">
        <f>Sheet1!D139</f>
        <v>5402</v>
      </c>
    </row>
    <row r="138" spans="1:2" x14ac:dyDescent="0.35">
      <c r="A138">
        <f>Sheet1!C140</f>
        <v>245</v>
      </c>
      <c r="B138">
        <f>Sheet1!D140</f>
        <v>5403</v>
      </c>
    </row>
    <row r="139" spans="1:2" x14ac:dyDescent="0.35">
      <c r="A139">
        <f>Sheet1!C141</f>
        <v>246</v>
      </c>
      <c r="B139">
        <f>Sheet1!D141</f>
        <v>5601</v>
      </c>
    </row>
    <row r="140" spans="1:2" x14ac:dyDescent="0.35">
      <c r="A140">
        <f>Sheet1!C142</f>
        <v>247</v>
      </c>
      <c r="B140">
        <f>Sheet1!D142</f>
        <v>6265</v>
      </c>
    </row>
    <row r="141" spans="1:2" x14ac:dyDescent="0.35">
      <c r="A141">
        <f>Sheet1!C143</f>
        <v>250</v>
      </c>
      <c r="B141">
        <f>Sheet1!D143</f>
        <v>6125</v>
      </c>
    </row>
    <row r="142" spans="1:2" x14ac:dyDescent="0.35">
      <c r="A142">
        <f>Sheet1!C144</f>
        <v>251</v>
      </c>
      <c r="B142">
        <f>Sheet1!D144</f>
        <v>5255</v>
      </c>
    </row>
    <row r="143" spans="1:2" x14ac:dyDescent="0.35">
      <c r="A143">
        <f>Sheet1!C145</f>
        <v>252</v>
      </c>
      <c r="B143">
        <f>Sheet1!D145</f>
        <v>5772</v>
      </c>
    </row>
    <row r="144" spans="1:2" x14ac:dyDescent="0.35">
      <c r="A144">
        <f>Sheet1!C146</f>
        <v>253</v>
      </c>
      <c r="B144">
        <f>Sheet1!D146</f>
        <v>5515</v>
      </c>
    </row>
    <row r="145" spans="1:2" x14ac:dyDescent="0.35">
      <c r="A145">
        <f>Sheet1!C147</f>
        <v>254</v>
      </c>
      <c r="B145">
        <f>Sheet1!D147</f>
        <v>5031</v>
      </c>
    </row>
    <row r="146" spans="1:2" x14ac:dyDescent="0.35">
      <c r="A146">
        <f>Sheet1!C148</f>
        <v>255</v>
      </c>
      <c r="B146">
        <f>Sheet1!D148</f>
        <v>5110</v>
      </c>
    </row>
    <row r="147" spans="1:2" x14ac:dyDescent="0.35">
      <c r="A147">
        <f>Sheet1!C149</f>
        <v>256</v>
      </c>
      <c r="B147">
        <f>Sheet1!D149</f>
        <v>5150</v>
      </c>
    </row>
    <row r="148" spans="1:2" x14ac:dyDescent="0.35">
      <c r="A148">
        <f>Sheet1!C150</f>
        <v>257</v>
      </c>
      <c r="B148">
        <f>Sheet1!D150</f>
        <v>5123</v>
      </c>
    </row>
    <row r="149" spans="1:2" x14ac:dyDescent="0.35">
      <c r="A149">
        <f>Sheet1!C151</f>
        <v>260</v>
      </c>
      <c r="B149">
        <f>Sheet1!D151</f>
        <v>5066</v>
      </c>
    </row>
    <row r="150" spans="1:2" x14ac:dyDescent="0.35">
      <c r="A150">
        <f>Sheet1!C152</f>
        <v>261</v>
      </c>
      <c r="B150">
        <f>Sheet1!D152</f>
        <v>5166</v>
      </c>
    </row>
    <row r="151" spans="1:2" x14ac:dyDescent="0.35">
      <c r="A151">
        <f>Sheet1!C153</f>
        <v>262</v>
      </c>
      <c r="B151">
        <f>Sheet1!D153</f>
        <v>5656</v>
      </c>
    </row>
    <row r="152" spans="1:2" x14ac:dyDescent="0.35">
      <c r="A152">
        <f>Sheet1!C154</f>
        <v>500</v>
      </c>
      <c r="B152">
        <f>Sheet1!D154</f>
        <v>401</v>
      </c>
    </row>
    <row r="153" spans="1:2" x14ac:dyDescent="0.35">
      <c r="A153">
        <f>Sheet1!C155</f>
        <v>501</v>
      </c>
      <c r="B153">
        <f>Sheet1!D155</f>
        <v>24046</v>
      </c>
    </row>
    <row r="154" spans="1:2" x14ac:dyDescent="0.35">
      <c r="A154">
        <f>Sheet1!C156</f>
        <v>502</v>
      </c>
      <c r="B154">
        <f>Sheet1!D156</f>
        <v>125004</v>
      </c>
    </row>
    <row r="155" spans="1:2" x14ac:dyDescent="0.35">
      <c r="A155">
        <f>Sheet1!C157</f>
        <v>503</v>
      </c>
      <c r="B155">
        <f>Sheet1!D157</f>
        <v>405</v>
      </c>
    </row>
    <row r="156" spans="1:2" x14ac:dyDescent="0.35">
      <c r="A156">
        <f>Sheet1!C158</f>
        <v>504</v>
      </c>
      <c r="B156">
        <f>Sheet1!D158</f>
        <v>20150</v>
      </c>
    </row>
    <row r="157" spans="1:2" x14ac:dyDescent="0.35">
      <c r="A157">
        <f>Sheet1!C159</f>
        <v>505</v>
      </c>
      <c r="B157">
        <f>Sheet1!D159</f>
        <v>101005</v>
      </c>
    </row>
    <row r="158" spans="1:2" x14ac:dyDescent="0.35">
      <c r="A158">
        <f>Sheet1!C160</f>
        <v>506</v>
      </c>
      <c r="B158">
        <f>Sheet1!D160</f>
        <v>6251</v>
      </c>
    </row>
    <row r="159" spans="1:2" x14ac:dyDescent="0.35">
      <c r="A159">
        <f>Sheet1!C161</f>
        <v>507</v>
      </c>
      <c r="B159">
        <f>Sheet1!D161</f>
        <v>403</v>
      </c>
    </row>
    <row r="160" spans="1:2" x14ac:dyDescent="0.35">
      <c r="A160">
        <f>Sheet1!C162</f>
        <v>510</v>
      </c>
      <c r="B160">
        <f>Sheet1!D162</f>
        <v>126620</v>
      </c>
    </row>
    <row r="161" spans="1:2" x14ac:dyDescent="0.35">
      <c r="A161">
        <f>Sheet1!C163</f>
        <v>511</v>
      </c>
      <c r="B161">
        <f>Sheet1!D163</f>
        <v>44150</v>
      </c>
    </row>
    <row r="162" spans="1:2" x14ac:dyDescent="0.35">
      <c r="A162">
        <f>Sheet1!C164</f>
        <v>512</v>
      </c>
      <c r="B162">
        <f>Sheet1!D164</f>
        <v>20151</v>
      </c>
    </row>
    <row r="163" spans="1:2" x14ac:dyDescent="0.35">
      <c r="A163">
        <f>Sheet1!C165</f>
        <v>513</v>
      </c>
      <c r="B163">
        <f>Sheet1!D165</f>
        <v>101202</v>
      </c>
    </row>
    <row r="164" spans="1:2" x14ac:dyDescent="0.35">
      <c r="A164">
        <f>Sheet1!C166</f>
        <v>514</v>
      </c>
      <c r="B164">
        <f>Sheet1!D166</f>
        <v>6231</v>
      </c>
    </row>
    <row r="165" spans="1:2" x14ac:dyDescent="0.35">
      <c r="A165">
        <f>Sheet1!C167</f>
        <v>515</v>
      </c>
      <c r="B165">
        <f>Sheet1!D167</f>
        <v>62677</v>
      </c>
    </row>
    <row r="166" spans="1:2" x14ac:dyDescent="0.35">
      <c r="A166">
        <f>Sheet1!C168</f>
        <v>516</v>
      </c>
      <c r="B166">
        <f>Sheet1!D168</f>
        <v>20151</v>
      </c>
    </row>
    <row r="167" spans="1:2" x14ac:dyDescent="0.35">
      <c r="A167">
        <f>Sheet1!C169</f>
        <v>517</v>
      </c>
      <c r="B167">
        <f>Sheet1!D169</f>
        <v>24060</v>
      </c>
    </row>
    <row r="168" spans="1:2" x14ac:dyDescent="0.35">
      <c r="A168">
        <f>Sheet1!C170</f>
        <v>520</v>
      </c>
      <c r="B168">
        <f>Sheet1!D170</f>
        <v>123404</v>
      </c>
    </row>
    <row r="169" spans="1:2" x14ac:dyDescent="0.35">
      <c r="A169">
        <f>Sheet1!C171</f>
        <v>521</v>
      </c>
      <c r="B169">
        <f>Sheet1!D171</f>
        <v>6232</v>
      </c>
    </row>
    <row r="170" spans="1:2" x14ac:dyDescent="0.35">
      <c r="A170">
        <f>Sheet1!C172</f>
        <v>522</v>
      </c>
      <c r="B170">
        <f>Sheet1!D172</f>
        <v>62677</v>
      </c>
    </row>
    <row r="171" spans="1:2" x14ac:dyDescent="0.35">
      <c r="A171">
        <f>Sheet1!C173</f>
        <v>523</v>
      </c>
      <c r="B171">
        <f>Sheet1!D173</f>
        <v>20151</v>
      </c>
    </row>
    <row r="172" spans="1:2" x14ac:dyDescent="0.35">
      <c r="A172">
        <f>Sheet1!C174</f>
        <v>524</v>
      </c>
      <c r="B172">
        <f>Sheet1!D174</f>
        <v>24061</v>
      </c>
    </row>
    <row r="173" spans="1:2" x14ac:dyDescent="0.35">
      <c r="A173">
        <f>Sheet1!C175</f>
        <v>525</v>
      </c>
      <c r="B173">
        <f>Sheet1!D175</f>
        <v>123404</v>
      </c>
    </row>
    <row r="174" spans="1:2" x14ac:dyDescent="0.35">
      <c r="A174">
        <f>Sheet1!C176</f>
        <v>526</v>
      </c>
      <c r="B174">
        <f>Sheet1!D176</f>
        <v>6233</v>
      </c>
    </row>
    <row r="175" spans="1:2" x14ac:dyDescent="0.35">
      <c r="A175">
        <f>Sheet1!C177</f>
        <v>527</v>
      </c>
      <c r="B175">
        <f>Sheet1!D177</f>
        <v>62677</v>
      </c>
    </row>
    <row r="176" spans="1:2" x14ac:dyDescent="0.35">
      <c r="A176">
        <f>Sheet1!C178</f>
        <v>530</v>
      </c>
      <c r="B176">
        <f>Sheet1!D178</f>
        <v>20151</v>
      </c>
    </row>
    <row r="177" spans="1:2" x14ac:dyDescent="0.35">
      <c r="A177">
        <f>Sheet1!C179</f>
        <v>531</v>
      </c>
      <c r="B177">
        <f>Sheet1!D179</f>
        <v>24062</v>
      </c>
    </row>
    <row r="178" spans="1:2" x14ac:dyDescent="0.35">
      <c r="A178">
        <f>Sheet1!C180</f>
        <v>532</v>
      </c>
      <c r="B178">
        <f>Sheet1!D180</f>
        <v>123404</v>
      </c>
    </row>
    <row r="179" spans="1:2" x14ac:dyDescent="0.35">
      <c r="A179">
        <f>Sheet1!C181</f>
        <v>533</v>
      </c>
      <c r="B179">
        <f>Sheet1!D181</f>
        <v>6234</v>
      </c>
    </row>
    <row r="180" spans="1:2" x14ac:dyDescent="0.35">
      <c r="A180">
        <f>Sheet1!C182</f>
        <v>534</v>
      </c>
      <c r="B180">
        <f>Sheet1!D182</f>
        <v>6241</v>
      </c>
    </row>
    <row r="181" spans="1:2" x14ac:dyDescent="0.35">
      <c r="A181">
        <f>Sheet1!C183</f>
        <v>535</v>
      </c>
      <c r="B181">
        <f>Sheet1!D183</f>
        <v>63700</v>
      </c>
    </row>
    <row r="182" spans="1:2" x14ac:dyDescent="0.35">
      <c r="A182">
        <f>Sheet1!C184</f>
        <v>536</v>
      </c>
      <c r="B182">
        <f>Sheet1!D184</f>
        <v>6242</v>
      </c>
    </row>
    <row r="183" spans="1:2" x14ac:dyDescent="0.35">
      <c r="A183">
        <f>Sheet1!C185</f>
        <v>537</v>
      </c>
      <c r="B183">
        <f>Sheet1!D185</f>
        <v>6243</v>
      </c>
    </row>
    <row r="184" spans="1:2" x14ac:dyDescent="0.35">
      <c r="A184">
        <f>Sheet1!C186</f>
        <v>540</v>
      </c>
      <c r="B184">
        <f>Sheet1!D186</f>
        <v>6241</v>
      </c>
    </row>
    <row r="185" spans="1:2" x14ac:dyDescent="0.35">
      <c r="A185">
        <f>Sheet1!C187</f>
        <v>541</v>
      </c>
      <c r="B185">
        <f>Sheet1!D187</f>
        <v>63500</v>
      </c>
    </row>
    <row r="186" spans="1:2" x14ac:dyDescent="0.35">
      <c r="A186">
        <f>Sheet1!C188</f>
        <v>542</v>
      </c>
      <c r="B186">
        <f>Sheet1!D188</f>
        <v>6242</v>
      </c>
    </row>
    <row r="187" spans="1:2" x14ac:dyDescent="0.35">
      <c r="A187">
        <f>Sheet1!C189</f>
        <v>543</v>
      </c>
      <c r="B187">
        <f>Sheet1!D189</f>
        <v>6243</v>
      </c>
    </row>
    <row r="188" spans="1:2" x14ac:dyDescent="0.35">
      <c r="A188">
        <f>Sheet1!C190</f>
        <v>544</v>
      </c>
      <c r="B188">
        <f>Sheet1!D190</f>
        <v>6241</v>
      </c>
    </row>
    <row r="189" spans="1:2" x14ac:dyDescent="0.35">
      <c r="A189">
        <f>Sheet1!C191</f>
        <v>545</v>
      </c>
      <c r="B189">
        <f>Sheet1!D191</f>
        <v>63533</v>
      </c>
    </row>
    <row r="190" spans="1:2" x14ac:dyDescent="0.35">
      <c r="A190">
        <f>Sheet1!C192</f>
        <v>546</v>
      </c>
      <c r="B190">
        <f>Sheet1!D192</f>
        <v>6242</v>
      </c>
    </row>
    <row r="191" spans="1:2" x14ac:dyDescent="0.35">
      <c r="A191">
        <f>Sheet1!C193</f>
        <v>547</v>
      </c>
      <c r="B191">
        <f>Sheet1!D193</f>
        <v>6243</v>
      </c>
    </row>
    <row r="192" spans="1:2" x14ac:dyDescent="0.35">
      <c r="A192">
        <f>Sheet1!C194</f>
        <v>550</v>
      </c>
      <c r="B192">
        <f>Sheet1!D194</f>
        <v>6241</v>
      </c>
    </row>
    <row r="193" spans="1:2" x14ac:dyDescent="0.35">
      <c r="A193">
        <f>Sheet1!C195</f>
        <v>551</v>
      </c>
      <c r="B193">
        <f>Sheet1!D195</f>
        <v>63733</v>
      </c>
    </row>
    <row r="194" spans="1:2" x14ac:dyDescent="0.35">
      <c r="A194">
        <f>Sheet1!C196</f>
        <v>552</v>
      </c>
      <c r="B194">
        <f>Sheet1!D196</f>
        <v>6242</v>
      </c>
    </row>
    <row r="195" spans="1:2" x14ac:dyDescent="0.35">
      <c r="A195">
        <f>Sheet1!C197</f>
        <v>553</v>
      </c>
      <c r="B195">
        <f>Sheet1!D197</f>
        <v>6243</v>
      </c>
    </row>
    <row r="196" spans="1:2" x14ac:dyDescent="0.35">
      <c r="A196">
        <f>Sheet1!C198</f>
        <v>554</v>
      </c>
      <c r="B196">
        <f>Sheet1!D198</f>
        <v>6241</v>
      </c>
    </row>
    <row r="197" spans="1:2" x14ac:dyDescent="0.35">
      <c r="A197">
        <f>Sheet1!C199</f>
        <v>555</v>
      </c>
      <c r="B197">
        <f>Sheet1!D199</f>
        <v>60400</v>
      </c>
    </row>
    <row r="198" spans="1:2" x14ac:dyDescent="0.35">
      <c r="A198">
        <f>Sheet1!C200</f>
        <v>556</v>
      </c>
      <c r="B198">
        <f>Sheet1!D200</f>
        <v>101004</v>
      </c>
    </row>
    <row r="199" spans="1:2" x14ac:dyDescent="0.35">
      <c r="A199">
        <f>Sheet1!C201</f>
        <v>557</v>
      </c>
      <c r="B199">
        <f>Sheet1!D201</f>
        <v>6242</v>
      </c>
    </row>
    <row r="200" spans="1:2" x14ac:dyDescent="0.35">
      <c r="A200">
        <f>Sheet1!C202</f>
        <v>560</v>
      </c>
      <c r="B200">
        <f>Sheet1!D202</f>
        <v>6243</v>
      </c>
    </row>
    <row r="201" spans="1:2" x14ac:dyDescent="0.35">
      <c r="A201">
        <f>Sheet1!C203</f>
        <v>561</v>
      </c>
      <c r="B201">
        <f>Sheet1!D203</f>
        <v>6241</v>
      </c>
    </row>
    <row r="202" spans="1:2" x14ac:dyDescent="0.35">
      <c r="A202">
        <f>Sheet1!C204</f>
        <v>562</v>
      </c>
      <c r="B202">
        <f>Sheet1!D204</f>
        <v>61433</v>
      </c>
    </row>
    <row r="203" spans="1:2" x14ac:dyDescent="0.35">
      <c r="A203">
        <f>Sheet1!C205</f>
        <v>563</v>
      </c>
      <c r="B203">
        <f>Sheet1!D205</f>
        <v>101004</v>
      </c>
    </row>
    <row r="204" spans="1:2" x14ac:dyDescent="0.35">
      <c r="A204">
        <f>Sheet1!C206</f>
        <v>564</v>
      </c>
      <c r="B204">
        <f>Sheet1!D206</f>
        <v>6242</v>
      </c>
    </row>
    <row r="205" spans="1:2" x14ac:dyDescent="0.35">
      <c r="A205">
        <f>Sheet1!C207</f>
        <v>565</v>
      </c>
      <c r="B205">
        <f>Sheet1!D207</f>
        <v>6243</v>
      </c>
    </row>
    <row r="206" spans="1:2" x14ac:dyDescent="0.35">
      <c r="A206">
        <f>Sheet1!C208</f>
        <v>566</v>
      </c>
      <c r="B206">
        <f>Sheet1!D208</f>
        <v>6241</v>
      </c>
    </row>
    <row r="207" spans="1:2" x14ac:dyDescent="0.35">
      <c r="A207">
        <f>Sheet1!C209</f>
        <v>567</v>
      </c>
      <c r="B207">
        <f>Sheet1!D209</f>
        <v>62433</v>
      </c>
    </row>
    <row r="208" spans="1:2" x14ac:dyDescent="0.35">
      <c r="A208">
        <f>Sheet1!C210</f>
        <v>570</v>
      </c>
      <c r="B208">
        <f>Sheet1!D210</f>
        <v>101004</v>
      </c>
    </row>
    <row r="209" spans="1:2" x14ac:dyDescent="0.35">
      <c r="A209">
        <f>Sheet1!C211</f>
        <v>571</v>
      </c>
      <c r="B209">
        <f>Sheet1!D211</f>
        <v>6242</v>
      </c>
    </row>
    <row r="210" spans="1:2" x14ac:dyDescent="0.35">
      <c r="A210">
        <f>Sheet1!C212</f>
        <v>572</v>
      </c>
      <c r="B210">
        <f>Sheet1!D212</f>
        <v>6243</v>
      </c>
    </row>
    <row r="211" spans="1:2" x14ac:dyDescent="0.35">
      <c r="A211">
        <f>Sheet1!C213</f>
        <v>573</v>
      </c>
      <c r="B211">
        <f>Sheet1!D213</f>
        <v>6241</v>
      </c>
    </row>
    <row r="212" spans="1:2" x14ac:dyDescent="0.35">
      <c r="A212">
        <f>Sheet1!C214</f>
        <v>574</v>
      </c>
      <c r="B212">
        <f>Sheet1!D214</f>
        <v>102000</v>
      </c>
    </row>
    <row r="213" spans="1:2" x14ac:dyDescent="0.35">
      <c r="A213">
        <f>Sheet1!C215</f>
        <v>575</v>
      </c>
      <c r="B213">
        <f>Sheet1!D215</f>
        <v>62033</v>
      </c>
    </row>
    <row r="214" spans="1:2" x14ac:dyDescent="0.35">
      <c r="A214">
        <f>Sheet1!C216</f>
        <v>576</v>
      </c>
      <c r="B214">
        <f>Sheet1!D216</f>
        <v>65433</v>
      </c>
    </row>
    <row r="215" spans="1:2" x14ac:dyDescent="0.35">
      <c r="A215">
        <f>Sheet1!C217</f>
        <v>577</v>
      </c>
      <c r="B215">
        <f>Sheet1!D217</f>
        <v>122434</v>
      </c>
    </row>
    <row r="216" spans="1:2" x14ac:dyDescent="0.35">
      <c r="A216">
        <f>Sheet1!C218</f>
        <v>600</v>
      </c>
      <c r="B216">
        <f>Sheet1!D218</f>
        <v>6242</v>
      </c>
    </row>
    <row r="217" spans="1:2" x14ac:dyDescent="0.35">
      <c r="A217">
        <f>Sheet1!C219</f>
        <v>601</v>
      </c>
      <c r="B217">
        <f>Sheet1!D219</f>
        <v>6243</v>
      </c>
    </row>
    <row r="218" spans="1:2" x14ac:dyDescent="0.35">
      <c r="A218">
        <f>Sheet1!C220</f>
        <v>602</v>
      </c>
      <c r="B218">
        <f>Sheet1!D220</f>
        <v>6241</v>
      </c>
    </row>
    <row r="219" spans="1:2" x14ac:dyDescent="0.35">
      <c r="A219">
        <f>Sheet1!C221</f>
        <v>603</v>
      </c>
      <c r="B219">
        <f>Sheet1!D221</f>
        <v>102000</v>
      </c>
    </row>
    <row r="220" spans="1:2" x14ac:dyDescent="0.35">
      <c r="A220">
        <f>Sheet1!C222</f>
        <v>604</v>
      </c>
      <c r="B220">
        <f>Sheet1!D222</f>
        <v>62033</v>
      </c>
    </row>
    <row r="221" spans="1:2" x14ac:dyDescent="0.35">
      <c r="A221">
        <f>Sheet1!C223</f>
        <v>605</v>
      </c>
      <c r="B221">
        <f>Sheet1!D223</f>
        <v>66433</v>
      </c>
    </row>
    <row r="222" spans="1:2" x14ac:dyDescent="0.35">
      <c r="A222">
        <f>Sheet1!C224</f>
        <v>606</v>
      </c>
      <c r="B222">
        <f>Sheet1!D224</f>
        <v>125004</v>
      </c>
    </row>
    <row r="223" spans="1:2" x14ac:dyDescent="0.35">
      <c r="A223">
        <f>Sheet1!C225</f>
        <v>607</v>
      </c>
      <c r="B223">
        <f>Sheet1!D225</f>
        <v>6242</v>
      </c>
    </row>
    <row r="224" spans="1:2" x14ac:dyDescent="0.35">
      <c r="A224">
        <f>Sheet1!C226</f>
        <v>610</v>
      </c>
      <c r="B224">
        <f>Sheet1!D226</f>
        <v>6243</v>
      </c>
    </row>
    <row r="225" spans="1:2" x14ac:dyDescent="0.35">
      <c r="A225">
        <f>Sheet1!C227</f>
        <v>611</v>
      </c>
      <c r="B225">
        <f>Sheet1!D227</f>
        <v>6241</v>
      </c>
    </row>
    <row r="226" spans="1:2" x14ac:dyDescent="0.35">
      <c r="A226">
        <f>Sheet1!C228</f>
        <v>612</v>
      </c>
      <c r="B226">
        <f>Sheet1!D228</f>
        <v>102000</v>
      </c>
    </row>
    <row r="227" spans="1:2" x14ac:dyDescent="0.35">
      <c r="A227">
        <f>Sheet1!C229</f>
        <v>613</v>
      </c>
      <c r="B227">
        <f>Sheet1!D229</f>
        <v>63033</v>
      </c>
    </row>
    <row r="228" spans="1:2" x14ac:dyDescent="0.35">
      <c r="A228">
        <f>Sheet1!C230</f>
        <v>614</v>
      </c>
      <c r="B228">
        <f>Sheet1!D230</f>
        <v>65433</v>
      </c>
    </row>
    <row r="229" spans="1:2" x14ac:dyDescent="0.35">
      <c r="A229">
        <f>Sheet1!C231</f>
        <v>615</v>
      </c>
      <c r="B229">
        <f>Sheet1!D231</f>
        <v>125004</v>
      </c>
    </row>
    <row r="230" spans="1:2" x14ac:dyDescent="0.35">
      <c r="A230">
        <f>Sheet1!C232</f>
        <v>616</v>
      </c>
      <c r="B230">
        <f>Sheet1!D232</f>
        <v>6242</v>
      </c>
    </row>
    <row r="231" spans="1:2" x14ac:dyDescent="0.35">
      <c r="A231">
        <f>Sheet1!C233</f>
        <v>617</v>
      </c>
      <c r="B231">
        <f>Sheet1!D233</f>
        <v>6243</v>
      </c>
    </row>
    <row r="232" spans="1:2" x14ac:dyDescent="0.35">
      <c r="A232">
        <f>Sheet1!C234</f>
        <v>620</v>
      </c>
      <c r="B232">
        <f>Sheet1!D234</f>
        <v>6241</v>
      </c>
    </row>
    <row r="233" spans="1:2" x14ac:dyDescent="0.35">
      <c r="A233">
        <f>Sheet1!C235</f>
        <v>621</v>
      </c>
      <c r="B233">
        <f>Sheet1!D235</f>
        <v>102000</v>
      </c>
    </row>
    <row r="234" spans="1:2" x14ac:dyDescent="0.35">
      <c r="A234">
        <f>Sheet1!C236</f>
        <v>622</v>
      </c>
      <c r="B234">
        <f>Sheet1!D236</f>
        <v>63033</v>
      </c>
    </row>
    <row r="235" spans="1:2" x14ac:dyDescent="0.35">
      <c r="A235">
        <f>Sheet1!C237</f>
        <v>623</v>
      </c>
      <c r="B235">
        <f>Sheet1!D237</f>
        <v>66433</v>
      </c>
    </row>
    <row r="236" spans="1:2" x14ac:dyDescent="0.35">
      <c r="A236">
        <f>Sheet1!C238</f>
        <v>624</v>
      </c>
      <c r="B236">
        <f>Sheet1!D238</f>
        <v>122414</v>
      </c>
    </row>
    <row r="237" spans="1:2" x14ac:dyDescent="0.35">
      <c r="A237">
        <f>Sheet1!C239</f>
        <v>625</v>
      </c>
      <c r="B237">
        <f>Sheet1!D239</f>
        <v>6242</v>
      </c>
    </row>
    <row r="238" spans="1:2" x14ac:dyDescent="0.35">
      <c r="A238">
        <f>Sheet1!C240</f>
        <v>626</v>
      </c>
      <c r="B238">
        <f>Sheet1!D240</f>
        <v>6243</v>
      </c>
    </row>
    <row r="239" spans="1:2" x14ac:dyDescent="0.35">
      <c r="A239">
        <f>Sheet1!C241</f>
        <v>627</v>
      </c>
      <c r="B239">
        <f>Sheet1!D241</f>
        <v>6241</v>
      </c>
    </row>
    <row r="240" spans="1:2" x14ac:dyDescent="0.35">
      <c r="A240">
        <f>Sheet1!C242</f>
        <v>630</v>
      </c>
      <c r="B240">
        <f>Sheet1!D242</f>
        <v>102000</v>
      </c>
    </row>
    <row r="241" spans="1:2" x14ac:dyDescent="0.35">
      <c r="A241">
        <f>Sheet1!C243</f>
        <v>631</v>
      </c>
      <c r="B241">
        <f>Sheet1!D243</f>
        <v>62033</v>
      </c>
    </row>
    <row r="242" spans="1:2" x14ac:dyDescent="0.35">
      <c r="A242">
        <f>Sheet1!C244</f>
        <v>632</v>
      </c>
      <c r="B242">
        <f>Sheet1!D244</f>
        <v>62677</v>
      </c>
    </row>
    <row r="243" spans="1:2" x14ac:dyDescent="0.35">
      <c r="A243">
        <f>Sheet1!C245</f>
        <v>633</v>
      </c>
      <c r="B243">
        <f>Sheet1!D245</f>
        <v>65433</v>
      </c>
    </row>
    <row r="244" spans="1:2" x14ac:dyDescent="0.35">
      <c r="A244">
        <f>Sheet1!C246</f>
        <v>634</v>
      </c>
      <c r="B244">
        <f>Sheet1!D246</f>
        <v>125004</v>
      </c>
    </row>
    <row r="245" spans="1:2" x14ac:dyDescent="0.35">
      <c r="A245">
        <f>Sheet1!C247</f>
        <v>635</v>
      </c>
      <c r="B245">
        <f>Sheet1!D247</f>
        <v>6242</v>
      </c>
    </row>
    <row r="246" spans="1:2" x14ac:dyDescent="0.35">
      <c r="A246">
        <f>Sheet1!C248</f>
        <v>636</v>
      </c>
      <c r="B246">
        <f>Sheet1!D248</f>
        <v>6243</v>
      </c>
    </row>
    <row r="247" spans="1:2" x14ac:dyDescent="0.35">
      <c r="A247">
        <f>Sheet1!C249</f>
        <v>637</v>
      </c>
      <c r="B247">
        <f>Sheet1!D249</f>
        <v>6241</v>
      </c>
    </row>
    <row r="248" spans="1:2" x14ac:dyDescent="0.35">
      <c r="A248">
        <f>Sheet1!C250</f>
        <v>640</v>
      </c>
      <c r="B248">
        <f>Sheet1!D250</f>
        <v>102000</v>
      </c>
    </row>
    <row r="249" spans="1:2" x14ac:dyDescent="0.35">
      <c r="A249">
        <f>Sheet1!C251</f>
        <v>641</v>
      </c>
      <c r="B249">
        <f>Sheet1!D251</f>
        <v>63033</v>
      </c>
    </row>
    <row r="250" spans="1:2" x14ac:dyDescent="0.35">
      <c r="A250">
        <f>Sheet1!C252</f>
        <v>642</v>
      </c>
      <c r="B250">
        <f>Sheet1!D252</f>
        <v>62677</v>
      </c>
    </row>
    <row r="251" spans="1:2" x14ac:dyDescent="0.35">
      <c r="A251">
        <f>Sheet1!C253</f>
        <v>643</v>
      </c>
      <c r="B251">
        <f>Sheet1!D253</f>
        <v>66433</v>
      </c>
    </row>
    <row r="252" spans="1:2" x14ac:dyDescent="0.35">
      <c r="A252">
        <f>Sheet1!C254</f>
        <v>644</v>
      </c>
      <c r="B252">
        <f>Sheet1!D254</f>
        <v>125004</v>
      </c>
    </row>
    <row r="253" spans="1:2" x14ac:dyDescent="0.35">
      <c r="A253">
        <f>Sheet1!C255</f>
        <v>645</v>
      </c>
      <c r="B253">
        <f>Sheet1!D255</f>
        <v>6242</v>
      </c>
    </row>
    <row r="254" spans="1:2" x14ac:dyDescent="0.35">
      <c r="A254">
        <f>Sheet1!C256</f>
        <v>646</v>
      </c>
      <c r="B254">
        <f>Sheet1!D256</f>
        <v>6243</v>
      </c>
    </row>
    <row r="255" spans="1:2" x14ac:dyDescent="0.35">
      <c r="A255">
        <f>Sheet1!C257</f>
        <v>647</v>
      </c>
      <c r="B255">
        <f>Sheet1!D257</f>
        <v>102520</v>
      </c>
    </row>
    <row r="256" spans="1:2" x14ac:dyDescent="0.35">
      <c r="A256">
        <f>Sheet1!C258</f>
        <v>650</v>
      </c>
      <c r="B256">
        <f>Sheet1!D258</f>
        <v>40144</v>
      </c>
    </row>
    <row r="257" spans="1:2" x14ac:dyDescent="0.35">
      <c r="A257">
        <f>Sheet1!C259</f>
        <v>651</v>
      </c>
      <c r="B257">
        <f>Sheet1!D259</f>
        <v>6241</v>
      </c>
    </row>
    <row r="258" spans="1:2" x14ac:dyDescent="0.35">
      <c r="A258">
        <f>Sheet1!C260</f>
        <v>652</v>
      </c>
      <c r="B258">
        <f>Sheet1!D260</f>
        <v>20144</v>
      </c>
    </row>
    <row r="259" spans="1:2" x14ac:dyDescent="0.35">
      <c r="A259">
        <f>Sheet1!C261</f>
        <v>653</v>
      </c>
      <c r="B259">
        <f>Sheet1!D261</f>
        <v>62033</v>
      </c>
    </row>
    <row r="260" spans="1:2" x14ac:dyDescent="0.35">
      <c r="A260">
        <f>Sheet1!C262</f>
        <v>654</v>
      </c>
      <c r="B260">
        <f>Sheet1!D262</f>
        <v>65433</v>
      </c>
    </row>
    <row r="261" spans="1:2" x14ac:dyDescent="0.35">
      <c r="A261">
        <f>Sheet1!C263</f>
        <v>655</v>
      </c>
      <c r="B261">
        <f>Sheet1!D263</f>
        <v>122414</v>
      </c>
    </row>
    <row r="262" spans="1:2" x14ac:dyDescent="0.35">
      <c r="A262">
        <f>Sheet1!C264</f>
        <v>656</v>
      </c>
      <c r="B262">
        <f>Sheet1!D264</f>
        <v>6242</v>
      </c>
    </row>
    <row r="263" spans="1:2" x14ac:dyDescent="0.35">
      <c r="A263">
        <f>Sheet1!C265</f>
        <v>657</v>
      </c>
      <c r="B263">
        <f>Sheet1!D265</f>
        <v>6243</v>
      </c>
    </row>
    <row r="264" spans="1:2" x14ac:dyDescent="0.35">
      <c r="A264">
        <f>Sheet1!C266</f>
        <v>660</v>
      </c>
      <c r="B264">
        <f>Sheet1!D266</f>
        <v>20144</v>
      </c>
    </row>
    <row r="265" spans="1:2" x14ac:dyDescent="0.35">
      <c r="A265">
        <f>Sheet1!C267</f>
        <v>661</v>
      </c>
      <c r="B265">
        <f>Sheet1!D267</f>
        <v>101124</v>
      </c>
    </row>
    <row r="266" spans="1:2" x14ac:dyDescent="0.35">
      <c r="A266">
        <f>Sheet1!C268</f>
        <v>662</v>
      </c>
      <c r="B266">
        <f>Sheet1!D268</f>
        <v>766</v>
      </c>
    </row>
    <row r="267" spans="1:2" x14ac:dyDescent="0.35">
      <c r="A267">
        <f>Sheet1!C269</f>
        <v>663</v>
      </c>
      <c r="B267">
        <f>Sheet1!D269</f>
        <v>102120</v>
      </c>
    </row>
    <row r="268" spans="1:2" x14ac:dyDescent="0.35">
      <c r="A268">
        <f>Sheet1!C270</f>
        <v>664</v>
      </c>
      <c r="B268">
        <f>Sheet1!D270</f>
        <v>40144</v>
      </c>
    </row>
    <row r="269" spans="1:2" x14ac:dyDescent="0.35">
      <c r="A269">
        <f>Sheet1!C271</f>
        <v>665</v>
      </c>
      <c r="B269">
        <f>Sheet1!D271</f>
        <v>6241</v>
      </c>
    </row>
    <row r="270" spans="1:2" x14ac:dyDescent="0.35">
      <c r="A270">
        <f>Sheet1!C272</f>
        <v>666</v>
      </c>
      <c r="B270">
        <f>Sheet1!D272</f>
        <v>20144</v>
      </c>
    </row>
    <row r="271" spans="1:2" x14ac:dyDescent="0.35">
      <c r="A271">
        <f>Sheet1!C273</f>
        <v>667</v>
      </c>
      <c r="B271">
        <f>Sheet1!D273</f>
        <v>62033</v>
      </c>
    </row>
    <row r="272" spans="1:2" x14ac:dyDescent="0.35">
      <c r="A272">
        <f>Sheet1!C274</f>
        <v>670</v>
      </c>
      <c r="B272">
        <f>Sheet1!D274</f>
        <v>65433</v>
      </c>
    </row>
    <row r="273" spans="1:2" x14ac:dyDescent="0.35">
      <c r="A273">
        <f>Sheet1!C275</f>
        <v>671</v>
      </c>
      <c r="B273">
        <f>Sheet1!D275</f>
        <v>122414</v>
      </c>
    </row>
    <row r="274" spans="1:2" x14ac:dyDescent="0.35">
      <c r="A274">
        <f>Sheet1!C276</f>
        <v>672</v>
      </c>
      <c r="B274">
        <f>Sheet1!D276</f>
        <v>6242</v>
      </c>
    </row>
    <row r="275" spans="1:2" x14ac:dyDescent="0.35">
      <c r="A275">
        <f>Sheet1!C277</f>
        <v>673</v>
      </c>
      <c r="B275">
        <f>Sheet1!D277</f>
        <v>6243</v>
      </c>
    </row>
    <row r="276" spans="1:2" x14ac:dyDescent="0.35">
      <c r="A276">
        <f>Sheet1!C278</f>
        <v>674</v>
      </c>
      <c r="B276">
        <f>Sheet1!D278</f>
        <v>20144</v>
      </c>
    </row>
    <row r="277" spans="1:2" x14ac:dyDescent="0.35">
      <c r="A277">
        <f>Sheet1!C279</f>
        <v>675</v>
      </c>
      <c r="B277">
        <f>Sheet1!D279</f>
        <v>101142</v>
      </c>
    </row>
    <row r="278" spans="1:2" x14ac:dyDescent="0.35">
      <c r="A278">
        <f>Sheet1!C280</f>
        <v>676</v>
      </c>
      <c r="B278">
        <f>Sheet1!D280</f>
        <v>766</v>
      </c>
    </row>
    <row r="279" spans="1:2" x14ac:dyDescent="0.35">
      <c r="A279">
        <f>Sheet1!C281</f>
        <v>677</v>
      </c>
      <c r="B279">
        <f>Sheet1!D281</f>
        <v>102520</v>
      </c>
    </row>
    <row r="280" spans="1:2" x14ac:dyDescent="0.35">
      <c r="A280">
        <f>Sheet1!C282</f>
        <v>700</v>
      </c>
      <c r="B280">
        <f>Sheet1!D282</f>
        <v>40144</v>
      </c>
    </row>
    <row r="281" spans="1:2" x14ac:dyDescent="0.35">
      <c r="A281">
        <f>Sheet1!C283</f>
        <v>701</v>
      </c>
      <c r="B281">
        <f>Sheet1!D283</f>
        <v>6241</v>
      </c>
    </row>
    <row r="282" spans="1:2" x14ac:dyDescent="0.35">
      <c r="A282">
        <f>Sheet1!C284</f>
        <v>702</v>
      </c>
      <c r="B282">
        <f>Sheet1!D284</f>
        <v>20144</v>
      </c>
    </row>
    <row r="283" spans="1:2" x14ac:dyDescent="0.35">
      <c r="A283">
        <f>Sheet1!C285</f>
        <v>703</v>
      </c>
      <c r="B283">
        <f>Sheet1!D285</f>
        <v>63033</v>
      </c>
    </row>
    <row r="284" spans="1:2" x14ac:dyDescent="0.35">
      <c r="A284">
        <f>Sheet1!C286</f>
        <v>704</v>
      </c>
      <c r="B284">
        <f>Sheet1!D286</f>
        <v>66433</v>
      </c>
    </row>
    <row r="285" spans="1:2" x14ac:dyDescent="0.35">
      <c r="A285">
        <f>Sheet1!C287</f>
        <v>705</v>
      </c>
      <c r="B285">
        <f>Sheet1!D287</f>
        <v>122414</v>
      </c>
    </row>
    <row r="286" spans="1:2" x14ac:dyDescent="0.35">
      <c r="A286">
        <f>Sheet1!C288</f>
        <v>706</v>
      </c>
      <c r="B286">
        <f>Sheet1!D288</f>
        <v>6242</v>
      </c>
    </row>
    <row r="287" spans="1:2" x14ac:dyDescent="0.35">
      <c r="A287">
        <f>Sheet1!C289</f>
        <v>707</v>
      </c>
      <c r="B287">
        <f>Sheet1!D289</f>
        <v>6243</v>
      </c>
    </row>
    <row r="288" spans="1:2" x14ac:dyDescent="0.35">
      <c r="A288">
        <f>Sheet1!C290</f>
        <v>710</v>
      </c>
      <c r="B288">
        <f>Sheet1!D290</f>
        <v>20144</v>
      </c>
    </row>
    <row r="289" spans="1:2" x14ac:dyDescent="0.35">
      <c r="A289">
        <f>Sheet1!C291</f>
        <v>711</v>
      </c>
      <c r="B289">
        <f>Sheet1!D291</f>
        <v>101124</v>
      </c>
    </row>
    <row r="290" spans="1:2" x14ac:dyDescent="0.35">
      <c r="A290">
        <f>Sheet1!C292</f>
        <v>712</v>
      </c>
      <c r="B290">
        <f>Sheet1!D292</f>
        <v>766</v>
      </c>
    </row>
    <row r="291" spans="1:2" x14ac:dyDescent="0.35">
      <c r="A291">
        <f>Sheet1!C293</f>
        <v>713</v>
      </c>
      <c r="B291">
        <f>Sheet1!D293</f>
        <v>102120</v>
      </c>
    </row>
    <row r="292" spans="1:2" x14ac:dyDescent="0.35">
      <c r="A292">
        <f>Sheet1!C294</f>
        <v>714</v>
      </c>
      <c r="B292">
        <f>Sheet1!D294</f>
        <v>40144</v>
      </c>
    </row>
    <row r="293" spans="1:2" x14ac:dyDescent="0.35">
      <c r="A293">
        <f>Sheet1!C295</f>
        <v>715</v>
      </c>
      <c r="B293">
        <f>Sheet1!D295</f>
        <v>6241</v>
      </c>
    </row>
    <row r="294" spans="1:2" x14ac:dyDescent="0.35">
      <c r="A294">
        <f>Sheet1!C296</f>
        <v>716</v>
      </c>
      <c r="B294">
        <f>Sheet1!D296</f>
        <v>20144</v>
      </c>
    </row>
    <row r="295" spans="1:2" x14ac:dyDescent="0.35">
      <c r="A295">
        <f>Sheet1!C297</f>
        <v>717</v>
      </c>
      <c r="B295">
        <f>Sheet1!D297</f>
        <v>63033</v>
      </c>
    </row>
    <row r="296" spans="1:2" x14ac:dyDescent="0.35">
      <c r="A296">
        <f>Sheet1!C298</f>
        <v>720</v>
      </c>
      <c r="B296">
        <f>Sheet1!D298</f>
        <v>66433</v>
      </c>
    </row>
    <row r="297" spans="1:2" x14ac:dyDescent="0.35">
      <c r="A297">
        <f>Sheet1!C299</f>
        <v>721</v>
      </c>
      <c r="B297">
        <f>Sheet1!D299</f>
        <v>122414</v>
      </c>
    </row>
    <row r="298" spans="1:2" x14ac:dyDescent="0.35">
      <c r="A298">
        <f>Sheet1!C300</f>
        <v>722</v>
      </c>
      <c r="B298">
        <f>Sheet1!D300</f>
        <v>6242</v>
      </c>
    </row>
    <row r="299" spans="1:2" x14ac:dyDescent="0.35">
      <c r="A299">
        <f>Sheet1!C301</f>
        <v>723</v>
      </c>
      <c r="B299">
        <f>Sheet1!D301</f>
        <v>6243</v>
      </c>
    </row>
    <row r="300" spans="1:2" x14ac:dyDescent="0.35">
      <c r="A300">
        <f>Sheet1!C302</f>
        <v>724</v>
      </c>
      <c r="B300">
        <f>Sheet1!D302</f>
        <v>20144</v>
      </c>
    </row>
    <row r="301" spans="1:2" x14ac:dyDescent="0.35">
      <c r="A301">
        <f>Sheet1!C303</f>
        <v>725</v>
      </c>
      <c r="B301">
        <f>Sheet1!D303</f>
        <v>101142</v>
      </c>
    </row>
    <row r="302" spans="1:2" x14ac:dyDescent="0.35">
      <c r="A302">
        <f>Sheet1!C304</f>
        <v>726</v>
      </c>
      <c r="B302">
        <f>Sheet1!D304</f>
        <v>766</v>
      </c>
    </row>
    <row r="303" spans="1:2" x14ac:dyDescent="0.35">
      <c r="A303">
        <f>Sheet1!C305</f>
        <v>727</v>
      </c>
      <c r="B303">
        <f>Sheet1!D305</f>
        <v>102400</v>
      </c>
    </row>
    <row r="304" spans="1:2" x14ac:dyDescent="0.35">
      <c r="A304">
        <f>Sheet1!C306</f>
        <v>730</v>
      </c>
      <c r="B304">
        <f>Sheet1!D306</f>
        <v>6237</v>
      </c>
    </row>
    <row r="305" spans="1:2" x14ac:dyDescent="0.35">
      <c r="A305">
        <f>Sheet1!C307</f>
        <v>731</v>
      </c>
      <c r="B305">
        <f>Sheet1!D307</f>
        <v>62033</v>
      </c>
    </row>
    <row r="306" spans="1:2" x14ac:dyDescent="0.35">
      <c r="A306">
        <f>Sheet1!C308</f>
        <v>732</v>
      </c>
      <c r="B306">
        <f>Sheet1!D308</f>
        <v>65433</v>
      </c>
    </row>
    <row r="307" spans="1:2" x14ac:dyDescent="0.35">
      <c r="A307">
        <f>Sheet1!C309</f>
        <v>733</v>
      </c>
      <c r="B307">
        <f>Sheet1!D309</f>
        <v>122414</v>
      </c>
    </row>
    <row r="308" spans="1:2" x14ac:dyDescent="0.35">
      <c r="A308">
        <f>Sheet1!C310</f>
        <v>734</v>
      </c>
      <c r="B308">
        <f>Sheet1!D310</f>
        <v>6242</v>
      </c>
    </row>
    <row r="309" spans="1:2" x14ac:dyDescent="0.35">
      <c r="A309">
        <f>Sheet1!C311</f>
        <v>735</v>
      </c>
      <c r="B309">
        <f>Sheet1!D311</f>
        <v>6243</v>
      </c>
    </row>
    <row r="310" spans="1:2" x14ac:dyDescent="0.35">
      <c r="A310">
        <f>Sheet1!C312</f>
        <v>736</v>
      </c>
      <c r="B310">
        <f>Sheet1!D312</f>
        <v>101404</v>
      </c>
    </row>
    <row r="311" spans="1:2" x14ac:dyDescent="0.35">
      <c r="A311">
        <f>Sheet1!C313</f>
        <v>737</v>
      </c>
      <c r="B311">
        <f>Sheet1!D313</f>
        <v>771</v>
      </c>
    </row>
    <row r="312" spans="1:2" x14ac:dyDescent="0.35">
      <c r="A312">
        <f>Sheet1!C314</f>
        <v>740</v>
      </c>
      <c r="B312">
        <f>Sheet1!D314</f>
        <v>6237</v>
      </c>
    </row>
    <row r="313" spans="1:2" x14ac:dyDescent="0.35">
      <c r="A313">
        <f>Sheet1!C315</f>
        <v>741</v>
      </c>
      <c r="B313">
        <f>Sheet1!D315</f>
        <v>63033</v>
      </c>
    </row>
    <row r="314" spans="1:2" x14ac:dyDescent="0.35">
      <c r="A314">
        <f>Sheet1!C316</f>
        <v>742</v>
      </c>
      <c r="B314">
        <f>Sheet1!D316</f>
        <v>66433</v>
      </c>
    </row>
    <row r="315" spans="1:2" x14ac:dyDescent="0.35">
      <c r="A315">
        <f>Sheet1!C317</f>
        <v>743</v>
      </c>
      <c r="B315">
        <f>Sheet1!D317</f>
        <v>122414</v>
      </c>
    </row>
    <row r="316" spans="1:2" x14ac:dyDescent="0.35">
      <c r="A316">
        <f>Sheet1!C318</f>
        <v>744</v>
      </c>
      <c r="B316">
        <f>Sheet1!D318</f>
        <v>6242</v>
      </c>
    </row>
    <row r="317" spans="1:2" x14ac:dyDescent="0.35">
      <c r="A317">
        <f>Sheet1!C319</f>
        <v>745</v>
      </c>
      <c r="B317">
        <f>Sheet1!D319</f>
        <v>6243</v>
      </c>
    </row>
    <row r="318" spans="1:2" x14ac:dyDescent="0.35">
      <c r="A318">
        <f>Sheet1!C320</f>
        <v>746</v>
      </c>
      <c r="B318">
        <f>Sheet1!D320</f>
        <v>101404</v>
      </c>
    </row>
    <row r="319" spans="1:2" x14ac:dyDescent="0.35">
      <c r="A319">
        <f>Sheet1!C321</f>
        <v>747</v>
      </c>
      <c r="B319">
        <f>Sheet1!D321</f>
        <v>771</v>
      </c>
    </row>
    <row r="320" spans="1:2" x14ac:dyDescent="0.35">
      <c r="A320">
        <f>Sheet1!C322</f>
        <v>750</v>
      </c>
      <c r="B320">
        <f>Sheet1!D322</f>
        <v>6241</v>
      </c>
    </row>
    <row r="321" spans="1:2" x14ac:dyDescent="0.35">
      <c r="A321">
        <f>Sheet1!C323</f>
        <v>751</v>
      </c>
      <c r="B321">
        <f>Sheet1!D323</f>
        <v>102400</v>
      </c>
    </row>
    <row r="322" spans="1:2" x14ac:dyDescent="0.35">
      <c r="A322">
        <f>Sheet1!C324</f>
        <v>752</v>
      </c>
      <c r="B322">
        <f>Sheet1!D324</f>
        <v>30134</v>
      </c>
    </row>
    <row r="323" spans="1:2" x14ac:dyDescent="0.35">
      <c r="A323">
        <f>Sheet1!C325</f>
        <v>753</v>
      </c>
      <c r="B323">
        <f>Sheet1!D325</f>
        <v>72033</v>
      </c>
    </row>
    <row r="324" spans="1:2" x14ac:dyDescent="0.35">
      <c r="A324">
        <f>Sheet1!C326</f>
        <v>754</v>
      </c>
      <c r="B324">
        <f>Sheet1!D326</f>
        <v>72033</v>
      </c>
    </row>
    <row r="325" spans="1:2" x14ac:dyDescent="0.35">
      <c r="A325">
        <f>Sheet1!C327</f>
        <v>755</v>
      </c>
      <c r="B325">
        <f>Sheet1!D327</f>
        <v>72033</v>
      </c>
    </row>
    <row r="326" spans="1:2" x14ac:dyDescent="0.35">
      <c r="A326">
        <f>Sheet1!C328</f>
        <v>756</v>
      </c>
      <c r="B326">
        <f>Sheet1!D328</f>
        <v>62033</v>
      </c>
    </row>
    <row r="327" spans="1:2" x14ac:dyDescent="0.35">
      <c r="A327">
        <f>Sheet1!C329</f>
        <v>757</v>
      </c>
      <c r="B327">
        <f>Sheet1!D329</f>
        <v>65433</v>
      </c>
    </row>
    <row r="328" spans="1:2" x14ac:dyDescent="0.35">
      <c r="A328">
        <f>Sheet1!C330</f>
        <v>760</v>
      </c>
      <c r="B328">
        <f>Sheet1!D330</f>
        <v>125004</v>
      </c>
    </row>
    <row r="329" spans="1:2" x14ac:dyDescent="0.35">
      <c r="A329">
        <f>Sheet1!C331</f>
        <v>761</v>
      </c>
      <c r="B329">
        <f>Sheet1!D331</f>
        <v>6242</v>
      </c>
    </row>
    <row r="330" spans="1:2" x14ac:dyDescent="0.35">
      <c r="A330">
        <f>Sheet1!C332</f>
        <v>762</v>
      </c>
      <c r="B330">
        <f>Sheet1!D332</f>
        <v>6243</v>
      </c>
    </row>
    <row r="331" spans="1:2" x14ac:dyDescent="0.35">
      <c r="A331">
        <f>Sheet1!C333</f>
        <v>763</v>
      </c>
      <c r="B331">
        <f>Sheet1!D333</f>
        <v>6241</v>
      </c>
    </row>
    <row r="332" spans="1:2" x14ac:dyDescent="0.35">
      <c r="A332">
        <f>Sheet1!C334</f>
        <v>764</v>
      </c>
      <c r="B332">
        <f>Sheet1!D334</f>
        <v>102400</v>
      </c>
    </row>
    <row r="333" spans="1:2" x14ac:dyDescent="0.35">
      <c r="A333">
        <f>Sheet1!C335</f>
        <v>765</v>
      </c>
      <c r="B333">
        <f>Sheet1!D335</f>
        <v>30135</v>
      </c>
    </row>
    <row r="334" spans="1:2" x14ac:dyDescent="0.35">
      <c r="A334">
        <f>Sheet1!C336</f>
        <v>766</v>
      </c>
      <c r="B334">
        <f>Sheet1!D336</f>
        <v>72033</v>
      </c>
    </row>
    <row r="335" spans="1:2" x14ac:dyDescent="0.35">
      <c r="A335">
        <f>Sheet1!C337</f>
        <v>767</v>
      </c>
      <c r="B335">
        <f>Sheet1!D337</f>
        <v>72033</v>
      </c>
    </row>
    <row r="336" spans="1:2" x14ac:dyDescent="0.35">
      <c r="A336">
        <f>Sheet1!C338</f>
        <v>770</v>
      </c>
      <c r="B336">
        <f>Sheet1!D338</f>
        <v>72033</v>
      </c>
    </row>
    <row r="337" spans="1:2" x14ac:dyDescent="0.35">
      <c r="A337">
        <f>Sheet1!C339</f>
        <v>771</v>
      </c>
      <c r="B337">
        <f>Sheet1!D339</f>
        <v>62033</v>
      </c>
    </row>
    <row r="338" spans="1:2" x14ac:dyDescent="0.35">
      <c r="A338">
        <f>Sheet1!C340</f>
        <v>772</v>
      </c>
      <c r="B338">
        <f>Sheet1!D340</f>
        <v>65433</v>
      </c>
    </row>
    <row r="339" spans="1:2" x14ac:dyDescent="0.35">
      <c r="A339">
        <f>Sheet1!C341</f>
        <v>773</v>
      </c>
      <c r="B339">
        <f>Sheet1!D341</f>
        <v>122414</v>
      </c>
    </row>
    <row r="340" spans="1:2" x14ac:dyDescent="0.35">
      <c r="A340">
        <f>Sheet1!C342</f>
        <v>774</v>
      </c>
      <c r="B340">
        <f>Sheet1!D342</f>
        <v>6242</v>
      </c>
    </row>
    <row r="341" spans="1:2" x14ac:dyDescent="0.35">
      <c r="A341">
        <f>Sheet1!C343</f>
        <v>775</v>
      </c>
      <c r="B341">
        <f>Sheet1!D343</f>
        <v>6243</v>
      </c>
    </row>
    <row r="342" spans="1:2" x14ac:dyDescent="0.35">
      <c r="A342">
        <f>Sheet1!C344</f>
        <v>776</v>
      </c>
      <c r="B342">
        <f>Sheet1!D344</f>
        <v>6241</v>
      </c>
    </row>
    <row r="343" spans="1:2" x14ac:dyDescent="0.35">
      <c r="A343">
        <f>Sheet1!C345</f>
        <v>777</v>
      </c>
      <c r="B343">
        <f>Sheet1!D345</f>
        <v>102400</v>
      </c>
    </row>
    <row r="344" spans="1:2" x14ac:dyDescent="0.35">
      <c r="A344">
        <f>Sheet1!C346</f>
        <v>1000</v>
      </c>
      <c r="B344">
        <f>Sheet1!D346</f>
        <v>30136</v>
      </c>
    </row>
    <row r="345" spans="1:2" x14ac:dyDescent="0.35">
      <c r="A345">
        <f>Sheet1!C347</f>
        <v>1001</v>
      </c>
      <c r="B345">
        <f>Sheet1!D347</f>
        <v>72033</v>
      </c>
    </row>
    <row r="346" spans="1:2" x14ac:dyDescent="0.35">
      <c r="A346">
        <f>Sheet1!C348</f>
        <v>1002</v>
      </c>
      <c r="B346">
        <f>Sheet1!D348</f>
        <v>72033</v>
      </c>
    </row>
    <row r="347" spans="1:2" x14ac:dyDescent="0.35">
      <c r="A347">
        <f>Sheet1!C349</f>
        <v>1003</v>
      </c>
      <c r="B347">
        <f>Sheet1!D349</f>
        <v>72033</v>
      </c>
    </row>
    <row r="348" spans="1:2" x14ac:dyDescent="0.35">
      <c r="A348">
        <f>Sheet1!C350</f>
        <v>1004</v>
      </c>
      <c r="B348">
        <f>Sheet1!D350</f>
        <v>62033</v>
      </c>
    </row>
    <row r="349" spans="1:2" x14ac:dyDescent="0.35">
      <c r="A349">
        <f>Sheet1!C351</f>
        <v>1005</v>
      </c>
      <c r="B349">
        <f>Sheet1!D351</f>
        <v>65433</v>
      </c>
    </row>
    <row r="350" spans="1:2" x14ac:dyDescent="0.35">
      <c r="A350">
        <f>Sheet1!C352</f>
        <v>1006</v>
      </c>
      <c r="B350">
        <f>Sheet1!D352</f>
        <v>122414</v>
      </c>
    </row>
    <row r="351" spans="1:2" x14ac:dyDescent="0.35">
      <c r="A351">
        <f>Sheet1!C353</f>
        <v>1007</v>
      </c>
      <c r="B351">
        <f>Sheet1!D353</f>
        <v>6242</v>
      </c>
    </row>
    <row r="352" spans="1:2" x14ac:dyDescent="0.35">
      <c r="A352">
        <f>Sheet1!C354</f>
        <v>1010</v>
      </c>
      <c r="B352">
        <f>Sheet1!D354</f>
        <v>6243</v>
      </c>
    </row>
    <row r="353" spans="1:2" x14ac:dyDescent="0.35">
      <c r="A353">
        <f>Sheet1!C355</f>
        <v>1011</v>
      </c>
      <c r="B353">
        <f>Sheet1!D355</f>
        <v>6241</v>
      </c>
    </row>
    <row r="354" spans="1:2" x14ac:dyDescent="0.35">
      <c r="A354">
        <f>Sheet1!C356</f>
        <v>1012</v>
      </c>
      <c r="B354">
        <f>Sheet1!D356</f>
        <v>102400</v>
      </c>
    </row>
    <row r="355" spans="1:2" x14ac:dyDescent="0.35">
      <c r="A355">
        <f>Sheet1!C357</f>
        <v>1013</v>
      </c>
      <c r="B355">
        <f>Sheet1!D357</f>
        <v>30137</v>
      </c>
    </row>
    <row r="356" spans="1:2" x14ac:dyDescent="0.35">
      <c r="A356">
        <f>Sheet1!C358</f>
        <v>1014</v>
      </c>
      <c r="B356">
        <f>Sheet1!D358</f>
        <v>72033</v>
      </c>
    </row>
    <row r="357" spans="1:2" x14ac:dyDescent="0.35">
      <c r="A357">
        <f>Sheet1!C359</f>
        <v>1015</v>
      </c>
      <c r="B357">
        <f>Sheet1!D359</f>
        <v>72033</v>
      </c>
    </row>
    <row r="358" spans="1:2" x14ac:dyDescent="0.35">
      <c r="A358">
        <f>Sheet1!C360</f>
        <v>1016</v>
      </c>
      <c r="B358">
        <f>Sheet1!D360</f>
        <v>72033</v>
      </c>
    </row>
    <row r="359" spans="1:2" x14ac:dyDescent="0.35">
      <c r="A359">
        <f>Sheet1!C361</f>
        <v>1017</v>
      </c>
      <c r="B359">
        <f>Sheet1!D361</f>
        <v>62033</v>
      </c>
    </row>
    <row r="360" spans="1:2" x14ac:dyDescent="0.35">
      <c r="A360">
        <f>Sheet1!C362</f>
        <v>1020</v>
      </c>
      <c r="B360">
        <f>Sheet1!D362</f>
        <v>65433</v>
      </c>
    </row>
    <row r="361" spans="1:2" x14ac:dyDescent="0.35">
      <c r="A361">
        <f>Sheet1!C363</f>
        <v>1021</v>
      </c>
      <c r="B361">
        <f>Sheet1!D363</f>
        <v>122414</v>
      </c>
    </row>
    <row r="362" spans="1:2" x14ac:dyDescent="0.35">
      <c r="A362">
        <f>Sheet1!C364</f>
        <v>1022</v>
      </c>
      <c r="B362">
        <f>Sheet1!D364</f>
        <v>6242</v>
      </c>
    </row>
    <row r="363" spans="1:2" x14ac:dyDescent="0.35">
      <c r="A363">
        <f>Sheet1!C365</f>
        <v>1023</v>
      </c>
      <c r="B363">
        <f>Sheet1!D365</f>
        <v>6243</v>
      </c>
    </row>
    <row r="364" spans="1:2" x14ac:dyDescent="0.35">
      <c r="A364">
        <f>Sheet1!C366</f>
        <v>1024</v>
      </c>
      <c r="B364">
        <f>Sheet1!D366</f>
        <v>6241</v>
      </c>
    </row>
    <row r="365" spans="1:2" x14ac:dyDescent="0.35">
      <c r="A365">
        <f>Sheet1!C367</f>
        <v>1025</v>
      </c>
      <c r="B365">
        <f>Sheet1!D367</f>
        <v>102400</v>
      </c>
    </row>
    <row r="366" spans="1:2" x14ac:dyDescent="0.35">
      <c r="A366">
        <f>Sheet1!C368</f>
        <v>1026</v>
      </c>
      <c r="B366">
        <f>Sheet1!D368</f>
        <v>30134</v>
      </c>
    </row>
    <row r="367" spans="1:2" x14ac:dyDescent="0.35">
      <c r="A367">
        <f>Sheet1!C369</f>
        <v>1027</v>
      </c>
      <c r="B367">
        <f>Sheet1!D369</f>
        <v>73033</v>
      </c>
    </row>
    <row r="368" spans="1:2" x14ac:dyDescent="0.35">
      <c r="A368">
        <f>Sheet1!C370</f>
        <v>1030</v>
      </c>
      <c r="B368">
        <f>Sheet1!D370</f>
        <v>73033</v>
      </c>
    </row>
    <row r="369" spans="1:2" x14ac:dyDescent="0.35">
      <c r="A369">
        <f>Sheet1!C371</f>
        <v>1031</v>
      </c>
      <c r="B369">
        <f>Sheet1!D371</f>
        <v>73033</v>
      </c>
    </row>
    <row r="370" spans="1:2" x14ac:dyDescent="0.35">
      <c r="A370">
        <f>Sheet1!C372</f>
        <v>1032</v>
      </c>
      <c r="B370">
        <f>Sheet1!D372</f>
        <v>63033</v>
      </c>
    </row>
    <row r="371" spans="1:2" x14ac:dyDescent="0.35">
      <c r="A371">
        <f>Sheet1!C373</f>
        <v>1033</v>
      </c>
      <c r="B371">
        <f>Sheet1!D373</f>
        <v>66433</v>
      </c>
    </row>
    <row r="372" spans="1:2" x14ac:dyDescent="0.35">
      <c r="A372">
        <f>Sheet1!C374</f>
        <v>1034</v>
      </c>
      <c r="B372">
        <f>Sheet1!D374</f>
        <v>122414</v>
      </c>
    </row>
    <row r="373" spans="1:2" x14ac:dyDescent="0.35">
      <c r="A373">
        <f>Sheet1!C375</f>
        <v>1035</v>
      </c>
      <c r="B373">
        <f>Sheet1!D375</f>
        <v>6242</v>
      </c>
    </row>
    <row r="374" spans="1:2" x14ac:dyDescent="0.35">
      <c r="A374">
        <f>Sheet1!C376</f>
        <v>1036</v>
      </c>
      <c r="B374">
        <f>Sheet1!D376</f>
        <v>6243</v>
      </c>
    </row>
    <row r="375" spans="1:2" x14ac:dyDescent="0.35">
      <c r="A375">
        <f>Sheet1!C377</f>
        <v>1037</v>
      </c>
      <c r="B375">
        <f>Sheet1!D377</f>
        <v>6241</v>
      </c>
    </row>
    <row r="376" spans="1:2" x14ac:dyDescent="0.35">
      <c r="A376">
        <f>Sheet1!C378</f>
        <v>1040</v>
      </c>
      <c r="B376">
        <f>Sheet1!D378</f>
        <v>102400</v>
      </c>
    </row>
    <row r="377" spans="1:2" x14ac:dyDescent="0.35">
      <c r="A377">
        <f>Sheet1!C379</f>
        <v>1041</v>
      </c>
      <c r="B377">
        <f>Sheet1!D379</f>
        <v>30135</v>
      </c>
    </row>
    <row r="378" spans="1:2" x14ac:dyDescent="0.35">
      <c r="A378">
        <f>Sheet1!C380</f>
        <v>1042</v>
      </c>
      <c r="B378">
        <f>Sheet1!D380</f>
        <v>73033</v>
      </c>
    </row>
    <row r="379" spans="1:2" x14ac:dyDescent="0.35">
      <c r="A379">
        <f>Sheet1!C381</f>
        <v>1043</v>
      </c>
      <c r="B379">
        <f>Sheet1!D381</f>
        <v>73033</v>
      </c>
    </row>
    <row r="380" spans="1:2" x14ac:dyDescent="0.35">
      <c r="A380">
        <f>Sheet1!C382</f>
        <v>1044</v>
      </c>
      <c r="B380">
        <f>Sheet1!D382</f>
        <v>73033</v>
      </c>
    </row>
    <row r="381" spans="1:2" x14ac:dyDescent="0.35">
      <c r="A381">
        <f>Sheet1!C383</f>
        <v>1045</v>
      </c>
      <c r="B381">
        <f>Sheet1!D383</f>
        <v>63033</v>
      </c>
    </row>
    <row r="382" spans="1:2" x14ac:dyDescent="0.35">
      <c r="A382">
        <f>Sheet1!C384</f>
        <v>1046</v>
      </c>
      <c r="B382">
        <f>Sheet1!D384</f>
        <v>66433</v>
      </c>
    </row>
    <row r="383" spans="1:2" x14ac:dyDescent="0.35">
      <c r="A383">
        <f>Sheet1!C385</f>
        <v>1047</v>
      </c>
      <c r="B383">
        <f>Sheet1!D385</f>
        <v>122414</v>
      </c>
    </row>
    <row r="384" spans="1:2" x14ac:dyDescent="0.35">
      <c r="A384">
        <f>Sheet1!C386</f>
        <v>1050</v>
      </c>
      <c r="B384">
        <f>Sheet1!D386</f>
        <v>6242</v>
      </c>
    </row>
    <row r="385" spans="1:2" x14ac:dyDescent="0.35">
      <c r="A385">
        <f>Sheet1!C387</f>
        <v>1051</v>
      </c>
      <c r="B385">
        <f>Sheet1!D387</f>
        <v>6243</v>
      </c>
    </row>
    <row r="386" spans="1:2" x14ac:dyDescent="0.35">
      <c r="A386">
        <f>Sheet1!C388</f>
        <v>1052</v>
      </c>
      <c r="B386">
        <f>Sheet1!D388</f>
        <v>6241</v>
      </c>
    </row>
    <row r="387" spans="1:2" x14ac:dyDescent="0.35">
      <c r="A387">
        <f>Sheet1!C389</f>
        <v>1053</v>
      </c>
      <c r="B387">
        <f>Sheet1!D389</f>
        <v>102400</v>
      </c>
    </row>
    <row r="388" spans="1:2" x14ac:dyDescent="0.35">
      <c r="A388">
        <f>Sheet1!C390</f>
        <v>1054</v>
      </c>
      <c r="B388">
        <f>Sheet1!D390</f>
        <v>30136</v>
      </c>
    </row>
    <row r="389" spans="1:2" x14ac:dyDescent="0.35">
      <c r="A389">
        <f>Sheet1!C391</f>
        <v>1055</v>
      </c>
      <c r="B389">
        <f>Sheet1!D391</f>
        <v>73033</v>
      </c>
    </row>
    <row r="390" spans="1:2" x14ac:dyDescent="0.35">
      <c r="A390">
        <f>Sheet1!C392</f>
        <v>1056</v>
      </c>
      <c r="B390">
        <f>Sheet1!D392</f>
        <v>73033</v>
      </c>
    </row>
    <row r="391" spans="1:2" x14ac:dyDescent="0.35">
      <c r="A391">
        <f>Sheet1!C393</f>
        <v>1057</v>
      </c>
      <c r="B391">
        <f>Sheet1!D393</f>
        <v>73033</v>
      </c>
    </row>
    <row r="392" spans="1:2" x14ac:dyDescent="0.35">
      <c r="A392">
        <f>Sheet1!C394</f>
        <v>1060</v>
      </c>
      <c r="B392">
        <f>Sheet1!D394</f>
        <v>63033</v>
      </c>
    </row>
    <row r="393" spans="1:2" x14ac:dyDescent="0.35">
      <c r="A393">
        <f>Sheet1!C395</f>
        <v>1061</v>
      </c>
      <c r="B393">
        <f>Sheet1!D395</f>
        <v>66433</v>
      </c>
    </row>
    <row r="394" spans="1:2" x14ac:dyDescent="0.35">
      <c r="A394">
        <f>Sheet1!C396</f>
        <v>1062</v>
      </c>
      <c r="B394">
        <f>Sheet1!D396</f>
        <v>122414</v>
      </c>
    </row>
    <row r="395" spans="1:2" x14ac:dyDescent="0.35">
      <c r="A395">
        <f>Sheet1!C397</f>
        <v>1063</v>
      </c>
      <c r="B395">
        <f>Sheet1!D397</f>
        <v>6242</v>
      </c>
    </row>
    <row r="396" spans="1:2" x14ac:dyDescent="0.35">
      <c r="A396">
        <f>Sheet1!C398</f>
        <v>1064</v>
      </c>
      <c r="B396">
        <f>Sheet1!D398</f>
        <v>6243</v>
      </c>
    </row>
    <row r="397" spans="1:2" x14ac:dyDescent="0.35">
      <c r="A397">
        <f>Sheet1!C399</f>
        <v>1065</v>
      </c>
      <c r="B397">
        <f>Sheet1!D399</f>
        <v>6241</v>
      </c>
    </row>
    <row r="398" spans="1:2" x14ac:dyDescent="0.35">
      <c r="A398">
        <f>Sheet1!C400</f>
        <v>1066</v>
      </c>
      <c r="B398">
        <f>Sheet1!D400</f>
        <v>102400</v>
      </c>
    </row>
    <row r="399" spans="1:2" x14ac:dyDescent="0.35">
      <c r="A399">
        <f>Sheet1!C401</f>
        <v>1067</v>
      </c>
      <c r="B399">
        <f>Sheet1!D401</f>
        <v>30137</v>
      </c>
    </row>
    <row r="400" spans="1:2" x14ac:dyDescent="0.35">
      <c r="A400">
        <f>Sheet1!C402</f>
        <v>1070</v>
      </c>
      <c r="B400">
        <f>Sheet1!D402</f>
        <v>73033</v>
      </c>
    </row>
    <row r="401" spans="1:2" x14ac:dyDescent="0.35">
      <c r="A401">
        <f>Sheet1!C403</f>
        <v>1071</v>
      </c>
      <c r="B401">
        <f>Sheet1!D403</f>
        <v>73033</v>
      </c>
    </row>
    <row r="402" spans="1:2" x14ac:dyDescent="0.35">
      <c r="A402">
        <f>Sheet1!C404</f>
        <v>1072</v>
      </c>
      <c r="B402">
        <f>Sheet1!D404</f>
        <v>73033</v>
      </c>
    </row>
    <row r="403" spans="1:2" x14ac:dyDescent="0.35">
      <c r="A403">
        <f>Sheet1!C405</f>
        <v>1073</v>
      </c>
      <c r="B403">
        <f>Sheet1!D405</f>
        <v>63033</v>
      </c>
    </row>
    <row r="404" spans="1:2" x14ac:dyDescent="0.35">
      <c r="A404">
        <f>Sheet1!C406</f>
        <v>1074</v>
      </c>
      <c r="B404">
        <f>Sheet1!D406</f>
        <v>66433</v>
      </c>
    </row>
    <row r="405" spans="1:2" x14ac:dyDescent="0.35">
      <c r="A405">
        <f>Sheet1!C407</f>
        <v>1075</v>
      </c>
      <c r="B405">
        <f>Sheet1!D407</f>
        <v>122414</v>
      </c>
    </row>
    <row r="406" spans="1:2" x14ac:dyDescent="0.35">
      <c r="A406">
        <f>Sheet1!C408</f>
        <v>1076</v>
      </c>
      <c r="B406">
        <f>Sheet1!D408</f>
        <v>6242</v>
      </c>
    </row>
    <row r="407" spans="1:2" x14ac:dyDescent="0.35">
      <c r="A407">
        <f>Sheet1!C409</f>
        <v>1077</v>
      </c>
      <c r="B407">
        <f>Sheet1!D409</f>
        <v>6243</v>
      </c>
    </row>
    <row r="408" spans="1:2" x14ac:dyDescent="0.35">
      <c r="A408">
        <f>Sheet1!C410</f>
        <v>1100</v>
      </c>
      <c r="B408">
        <f>Sheet1!D410</f>
        <v>20147</v>
      </c>
    </row>
    <row r="409" spans="1:2" x14ac:dyDescent="0.35">
      <c r="A409">
        <f>Sheet1!C411</f>
        <v>1101</v>
      </c>
      <c r="B409">
        <f>Sheet1!D411</f>
        <v>40403</v>
      </c>
    </row>
    <row r="410" spans="1:2" x14ac:dyDescent="0.35">
      <c r="A410">
        <f>Sheet1!C412</f>
        <v>1102</v>
      </c>
      <c r="B410">
        <f>Sheet1!D412</f>
        <v>24140</v>
      </c>
    </row>
    <row r="411" spans="1:2" x14ac:dyDescent="0.35">
      <c r="A411">
        <f>Sheet1!C413</f>
        <v>1103</v>
      </c>
      <c r="B411">
        <f>Sheet1!D413</f>
        <v>6240</v>
      </c>
    </row>
    <row r="412" spans="1:2" x14ac:dyDescent="0.35">
      <c r="A412">
        <f>Sheet1!C414</f>
        <v>1104</v>
      </c>
      <c r="B412">
        <f>Sheet1!D414</f>
        <v>66000</v>
      </c>
    </row>
    <row r="413" spans="1:2" x14ac:dyDescent="0.35">
      <c r="A413">
        <f>Sheet1!C415</f>
        <v>1105</v>
      </c>
      <c r="B413">
        <f>Sheet1!D415</f>
        <v>61433</v>
      </c>
    </row>
    <row r="414" spans="1:2" x14ac:dyDescent="0.35">
      <c r="A414">
        <f>Sheet1!C416</f>
        <v>1106</v>
      </c>
      <c r="B414">
        <f>Sheet1!D416</f>
        <v>122415</v>
      </c>
    </row>
    <row r="415" spans="1:2" x14ac:dyDescent="0.35">
      <c r="A415">
        <f>Sheet1!C417</f>
        <v>1107</v>
      </c>
      <c r="B415">
        <f>Sheet1!D417</f>
        <v>6242</v>
      </c>
    </row>
    <row r="416" spans="1:2" x14ac:dyDescent="0.35">
      <c r="A416">
        <f>Sheet1!C418</f>
        <v>1110</v>
      </c>
      <c r="B416">
        <f>Sheet1!D418</f>
        <v>6243</v>
      </c>
    </row>
    <row r="417" spans="1:2" x14ac:dyDescent="0.35">
      <c r="A417">
        <f>Sheet1!C419</f>
        <v>1111</v>
      </c>
      <c r="B417">
        <f>Sheet1!D419</f>
        <v>10773</v>
      </c>
    </row>
    <row r="418" spans="1:2" x14ac:dyDescent="0.35">
      <c r="A418">
        <f>Sheet1!C420</f>
        <v>1112</v>
      </c>
      <c r="B418">
        <f>Sheet1!D420</f>
        <v>20772</v>
      </c>
    </row>
    <row r="419" spans="1:2" x14ac:dyDescent="0.35">
      <c r="A419">
        <f>Sheet1!C421</f>
        <v>1113</v>
      </c>
      <c r="B419">
        <f>Sheet1!D421</f>
        <v>30123</v>
      </c>
    </row>
    <row r="420" spans="1:2" x14ac:dyDescent="0.35">
      <c r="A420">
        <f>Sheet1!C422</f>
        <v>1114</v>
      </c>
      <c r="B420">
        <f>Sheet1!D422</f>
        <v>143405</v>
      </c>
    </row>
    <row r="421" spans="1:2" x14ac:dyDescent="0.35">
      <c r="A421">
        <f>Sheet1!C423</f>
        <v>1115</v>
      </c>
      <c r="B421">
        <f>Sheet1!D423</f>
        <v>405</v>
      </c>
    </row>
    <row r="422" spans="1:2" x14ac:dyDescent="0.35">
      <c r="A422">
        <f>Sheet1!C424</f>
        <v>1116</v>
      </c>
      <c r="B422">
        <f>Sheet1!D424</f>
        <v>30154</v>
      </c>
    </row>
    <row r="423" spans="1:2" x14ac:dyDescent="0.35">
      <c r="A423">
        <f>Sheet1!C425</f>
        <v>1117</v>
      </c>
      <c r="B423">
        <f>Sheet1!D425</f>
        <v>142415</v>
      </c>
    </row>
    <row r="424" spans="1:2" x14ac:dyDescent="0.35">
      <c r="A424">
        <f>Sheet1!C426</f>
        <v>1120</v>
      </c>
      <c r="B424">
        <f>Sheet1!D426</f>
        <v>771</v>
      </c>
    </row>
    <row r="425" spans="1:2" x14ac:dyDescent="0.35">
      <c r="A425">
        <f>Sheet1!C427</f>
        <v>1121</v>
      </c>
      <c r="B425">
        <f>Sheet1!D427</f>
        <v>762</v>
      </c>
    </row>
    <row r="426" spans="1:2" x14ac:dyDescent="0.35">
      <c r="A426">
        <f>Sheet1!C428</f>
        <v>1122</v>
      </c>
      <c r="B426">
        <f>Sheet1!D428</f>
        <v>6241</v>
      </c>
    </row>
    <row r="427" spans="1:2" x14ac:dyDescent="0.35">
      <c r="A427">
        <f>Sheet1!C429</f>
        <v>1123</v>
      </c>
      <c r="B427">
        <f>Sheet1!D429</f>
        <v>20070</v>
      </c>
    </row>
    <row r="428" spans="1:2" x14ac:dyDescent="0.35">
      <c r="A428">
        <f>Sheet1!C430</f>
        <v>1124</v>
      </c>
      <c r="B428">
        <f>Sheet1!D430</f>
        <v>61133</v>
      </c>
    </row>
    <row r="429" spans="1:2" x14ac:dyDescent="0.35">
      <c r="A429">
        <f>Sheet1!C431</f>
        <v>1125</v>
      </c>
      <c r="B429">
        <f>Sheet1!D431</f>
        <v>63433</v>
      </c>
    </row>
    <row r="430" spans="1:2" x14ac:dyDescent="0.35">
      <c r="A430">
        <f>Sheet1!C432</f>
        <v>1126</v>
      </c>
      <c r="B430">
        <f>Sheet1!D432</f>
        <v>6252</v>
      </c>
    </row>
    <row r="431" spans="1:2" x14ac:dyDescent="0.35">
      <c r="A431">
        <f>Sheet1!C433</f>
        <v>1127</v>
      </c>
      <c r="B431">
        <f>Sheet1!D433</f>
        <v>6262</v>
      </c>
    </row>
    <row r="432" spans="1:2" x14ac:dyDescent="0.35">
      <c r="A432">
        <f>Sheet1!C434</f>
        <v>1130</v>
      </c>
      <c r="B432">
        <f>Sheet1!D434</f>
        <v>6241</v>
      </c>
    </row>
    <row r="433" spans="1:2" x14ac:dyDescent="0.35">
      <c r="A433">
        <f>Sheet1!C435</f>
        <v>1131</v>
      </c>
      <c r="B433">
        <f>Sheet1!D435</f>
        <v>20070</v>
      </c>
    </row>
    <row r="434" spans="1:2" x14ac:dyDescent="0.35">
      <c r="A434">
        <f>Sheet1!C436</f>
        <v>1132</v>
      </c>
      <c r="B434">
        <f>Sheet1!D436</f>
        <v>61133</v>
      </c>
    </row>
    <row r="435" spans="1:2" x14ac:dyDescent="0.35">
      <c r="A435">
        <f>Sheet1!C437</f>
        <v>1133</v>
      </c>
      <c r="B435">
        <f>Sheet1!D437</f>
        <v>60233</v>
      </c>
    </row>
    <row r="436" spans="1:2" x14ac:dyDescent="0.35">
      <c r="A436">
        <f>Sheet1!C438</f>
        <v>1134</v>
      </c>
      <c r="B436">
        <f>Sheet1!D438</f>
        <v>63533</v>
      </c>
    </row>
    <row r="437" spans="1:2" x14ac:dyDescent="0.35">
      <c r="A437">
        <f>Sheet1!C439</f>
        <v>1135</v>
      </c>
      <c r="B437">
        <f>Sheet1!D439</f>
        <v>6252</v>
      </c>
    </row>
    <row r="438" spans="1:2" x14ac:dyDescent="0.35">
      <c r="A438">
        <f>Sheet1!C440</f>
        <v>1136</v>
      </c>
      <c r="B438">
        <f>Sheet1!D440</f>
        <v>6262</v>
      </c>
    </row>
    <row r="439" spans="1:2" x14ac:dyDescent="0.35">
      <c r="A439">
        <f>Sheet1!C441</f>
        <v>1137</v>
      </c>
      <c r="B439">
        <f>Sheet1!D441</f>
        <v>6241</v>
      </c>
    </row>
    <row r="440" spans="1:2" x14ac:dyDescent="0.35">
      <c r="A440">
        <f>Sheet1!C442</f>
        <v>1140</v>
      </c>
      <c r="B440">
        <f>Sheet1!D442</f>
        <v>20070</v>
      </c>
    </row>
    <row r="441" spans="1:2" x14ac:dyDescent="0.35">
      <c r="A441">
        <f>Sheet1!C443</f>
        <v>1141</v>
      </c>
      <c r="B441">
        <f>Sheet1!D443</f>
        <v>61133</v>
      </c>
    </row>
    <row r="442" spans="1:2" x14ac:dyDescent="0.35">
      <c r="A442">
        <f>Sheet1!C444</f>
        <v>1142</v>
      </c>
      <c r="B442">
        <f>Sheet1!D444</f>
        <v>62677</v>
      </c>
    </row>
    <row r="443" spans="1:2" x14ac:dyDescent="0.35">
      <c r="A443">
        <f>Sheet1!C445</f>
        <v>1143</v>
      </c>
      <c r="B443">
        <f>Sheet1!D445</f>
        <v>63533</v>
      </c>
    </row>
    <row r="444" spans="1:2" x14ac:dyDescent="0.35">
      <c r="A444">
        <f>Sheet1!C446</f>
        <v>1144</v>
      </c>
      <c r="B444">
        <f>Sheet1!D446</f>
        <v>6252</v>
      </c>
    </row>
    <row r="445" spans="1:2" x14ac:dyDescent="0.35">
      <c r="A445">
        <f>Sheet1!C447</f>
        <v>1145</v>
      </c>
      <c r="B445">
        <f>Sheet1!D447</f>
        <v>6262</v>
      </c>
    </row>
    <row r="446" spans="1:2" x14ac:dyDescent="0.35">
      <c r="A446">
        <f>Sheet1!C448</f>
        <v>1146</v>
      </c>
      <c r="B446">
        <f>Sheet1!D448</f>
        <v>6241</v>
      </c>
    </row>
    <row r="447" spans="1:2" x14ac:dyDescent="0.35">
      <c r="A447">
        <f>Sheet1!C449</f>
        <v>1147</v>
      </c>
      <c r="B447">
        <f>Sheet1!D449</f>
        <v>64433</v>
      </c>
    </row>
    <row r="448" spans="1:2" x14ac:dyDescent="0.35">
      <c r="A448">
        <f>Sheet1!C450</f>
        <v>1150</v>
      </c>
      <c r="B448">
        <f>Sheet1!D450</f>
        <v>20216</v>
      </c>
    </row>
    <row r="449" spans="1:2" x14ac:dyDescent="0.35">
      <c r="A449">
        <f>Sheet1!C451</f>
        <v>1151</v>
      </c>
      <c r="B449">
        <f>Sheet1!D451</f>
        <v>107404</v>
      </c>
    </row>
    <row r="450" spans="1:2" x14ac:dyDescent="0.35">
      <c r="A450">
        <f>Sheet1!C452</f>
        <v>1152</v>
      </c>
      <c r="B450">
        <f>Sheet1!D452</f>
        <v>6242</v>
      </c>
    </row>
    <row r="451" spans="1:2" x14ac:dyDescent="0.35">
      <c r="A451">
        <f>Sheet1!C453</f>
        <v>1153</v>
      </c>
      <c r="B451">
        <f>Sheet1!D453</f>
        <v>6243</v>
      </c>
    </row>
    <row r="452" spans="1:2" x14ac:dyDescent="0.35">
      <c r="A452">
        <f>Sheet1!C454</f>
        <v>1154</v>
      </c>
      <c r="B452">
        <f>Sheet1!D454</f>
        <v>6241</v>
      </c>
    </row>
    <row r="453" spans="1:2" x14ac:dyDescent="0.35">
      <c r="A453">
        <f>Sheet1!C455</f>
        <v>1155</v>
      </c>
      <c r="B453">
        <f>Sheet1!D455</f>
        <v>102000</v>
      </c>
    </row>
    <row r="454" spans="1:2" x14ac:dyDescent="0.35">
      <c r="A454">
        <f>Sheet1!C456</f>
        <v>1156</v>
      </c>
      <c r="B454">
        <f>Sheet1!D456</f>
        <v>62033</v>
      </c>
    </row>
    <row r="455" spans="1:2" x14ac:dyDescent="0.35">
      <c r="A455">
        <f>Sheet1!C457</f>
        <v>1157</v>
      </c>
      <c r="B455">
        <f>Sheet1!D457</f>
        <v>63033</v>
      </c>
    </row>
    <row r="456" spans="1:2" x14ac:dyDescent="0.35">
      <c r="A456">
        <f>Sheet1!C458</f>
        <v>1160</v>
      </c>
      <c r="B456">
        <f>Sheet1!D458</f>
        <v>64433</v>
      </c>
    </row>
    <row r="457" spans="1:2" x14ac:dyDescent="0.35">
      <c r="A457">
        <f>Sheet1!C459</f>
        <v>1161</v>
      </c>
      <c r="B457">
        <f>Sheet1!D459</f>
        <v>20216</v>
      </c>
    </row>
    <row r="458" spans="1:2" x14ac:dyDescent="0.35">
      <c r="A458">
        <f>Sheet1!C460</f>
        <v>1162</v>
      </c>
      <c r="B458">
        <f>Sheet1!D460</f>
        <v>107414</v>
      </c>
    </row>
    <row r="459" spans="1:2" x14ac:dyDescent="0.35">
      <c r="A459">
        <f>Sheet1!C461</f>
        <v>1163</v>
      </c>
      <c r="B459">
        <f>Sheet1!D461</f>
        <v>6242</v>
      </c>
    </row>
    <row r="460" spans="1:2" x14ac:dyDescent="0.35">
      <c r="A460">
        <f>Sheet1!C462</f>
        <v>1164</v>
      </c>
      <c r="B460">
        <f>Sheet1!D462</f>
        <v>6243</v>
      </c>
    </row>
    <row r="461" spans="1:2" x14ac:dyDescent="0.35">
      <c r="A461">
        <f>Sheet1!C463</f>
        <v>1165</v>
      </c>
      <c r="B461">
        <f>Sheet1!D463</f>
        <v>6241</v>
      </c>
    </row>
    <row r="462" spans="1:2" x14ac:dyDescent="0.35">
      <c r="A462">
        <f>Sheet1!C464</f>
        <v>1166</v>
      </c>
      <c r="B462">
        <f>Sheet1!D464</f>
        <v>20070</v>
      </c>
    </row>
    <row r="463" spans="1:2" x14ac:dyDescent="0.35">
      <c r="A463">
        <f>Sheet1!C465</f>
        <v>1167</v>
      </c>
      <c r="B463">
        <f>Sheet1!D465</f>
        <v>61133</v>
      </c>
    </row>
    <row r="464" spans="1:2" x14ac:dyDescent="0.35">
      <c r="A464">
        <f>Sheet1!C466</f>
        <v>1170</v>
      </c>
      <c r="B464">
        <f>Sheet1!D466</f>
        <v>64433</v>
      </c>
    </row>
    <row r="465" spans="1:2" x14ac:dyDescent="0.35">
      <c r="A465">
        <f>Sheet1!C467</f>
        <v>1171</v>
      </c>
      <c r="B465">
        <f>Sheet1!D467</f>
        <v>20071</v>
      </c>
    </row>
    <row r="466" spans="1:2" x14ac:dyDescent="0.35">
      <c r="A466">
        <f>Sheet1!C468</f>
        <v>1172</v>
      </c>
      <c r="B466">
        <f>Sheet1!D468</f>
        <v>123415</v>
      </c>
    </row>
    <row r="467" spans="1:2" x14ac:dyDescent="0.35">
      <c r="A467">
        <f>Sheet1!C469</f>
        <v>1173</v>
      </c>
      <c r="B467">
        <f>Sheet1!D469</f>
        <v>6252</v>
      </c>
    </row>
    <row r="468" spans="1:2" x14ac:dyDescent="0.35">
      <c r="A468">
        <f>Sheet1!C470</f>
        <v>1174</v>
      </c>
      <c r="B468">
        <f>Sheet1!D470</f>
        <v>6262</v>
      </c>
    </row>
    <row r="469" spans="1:2" x14ac:dyDescent="0.35">
      <c r="A469">
        <f>Sheet1!C471</f>
        <v>1175</v>
      </c>
      <c r="B469">
        <f>Sheet1!D471</f>
        <v>6241</v>
      </c>
    </row>
    <row r="470" spans="1:2" x14ac:dyDescent="0.35">
      <c r="A470">
        <f>Sheet1!C472</f>
        <v>1176</v>
      </c>
      <c r="B470">
        <f>Sheet1!D472</f>
        <v>20070</v>
      </c>
    </row>
    <row r="471" spans="1:2" x14ac:dyDescent="0.35">
      <c r="A471">
        <f>Sheet1!C473</f>
        <v>1177</v>
      </c>
      <c r="B471">
        <f>Sheet1!D473</f>
        <v>61333</v>
      </c>
    </row>
    <row r="472" spans="1:2" x14ac:dyDescent="0.35">
      <c r="A472">
        <f>Sheet1!C474</f>
        <v>1200</v>
      </c>
      <c r="B472">
        <f>Sheet1!D474</f>
        <v>24071</v>
      </c>
    </row>
    <row r="473" spans="1:2" x14ac:dyDescent="0.35">
      <c r="A473">
        <f>Sheet1!C475</f>
        <v>1201</v>
      </c>
      <c r="B473">
        <f>Sheet1!D475</f>
        <v>60433</v>
      </c>
    </row>
    <row r="474" spans="1:2" x14ac:dyDescent="0.35">
      <c r="A474">
        <f>Sheet1!C476</f>
        <v>1202</v>
      </c>
      <c r="B474">
        <f>Sheet1!D476</f>
        <v>123415</v>
      </c>
    </row>
    <row r="475" spans="1:2" x14ac:dyDescent="0.35">
      <c r="A475">
        <f>Sheet1!C477</f>
        <v>1203</v>
      </c>
      <c r="B475">
        <f>Sheet1!D477</f>
        <v>6252</v>
      </c>
    </row>
    <row r="476" spans="1:2" x14ac:dyDescent="0.35">
      <c r="A476">
        <f>Sheet1!C478</f>
        <v>1204</v>
      </c>
      <c r="B476">
        <f>Sheet1!D478</f>
        <v>6262</v>
      </c>
    </row>
    <row r="477" spans="1:2" x14ac:dyDescent="0.35">
      <c r="A477">
        <f>Sheet1!C479</f>
        <v>1205</v>
      </c>
      <c r="B477">
        <f>Sheet1!D479</f>
        <v>6241</v>
      </c>
    </row>
    <row r="478" spans="1:2" x14ac:dyDescent="0.35">
      <c r="A478">
        <f>Sheet1!C480</f>
        <v>1206</v>
      </c>
      <c r="B478">
        <f>Sheet1!D480</f>
        <v>20070</v>
      </c>
    </row>
    <row r="479" spans="1:2" x14ac:dyDescent="0.35">
      <c r="A479">
        <f>Sheet1!C481</f>
        <v>1207</v>
      </c>
      <c r="B479">
        <f>Sheet1!D481</f>
        <v>61333</v>
      </c>
    </row>
    <row r="480" spans="1:2" x14ac:dyDescent="0.35">
      <c r="A480">
        <f>Sheet1!C482</f>
        <v>1210</v>
      </c>
      <c r="B480">
        <f>Sheet1!D482</f>
        <v>70433</v>
      </c>
    </row>
    <row r="481" spans="1:2" x14ac:dyDescent="0.35">
      <c r="A481">
        <f>Sheet1!C483</f>
        <v>1211</v>
      </c>
      <c r="B481">
        <f>Sheet1!D483</f>
        <v>20071</v>
      </c>
    </row>
    <row r="482" spans="1:2" x14ac:dyDescent="0.35">
      <c r="A482">
        <f>Sheet1!C484</f>
        <v>1212</v>
      </c>
      <c r="B482">
        <f>Sheet1!D484</f>
        <v>24216</v>
      </c>
    </row>
    <row r="483" spans="1:2" x14ac:dyDescent="0.35">
      <c r="A483">
        <f>Sheet1!C485</f>
        <v>1213</v>
      </c>
      <c r="B483">
        <f>Sheet1!D485</f>
        <v>147400</v>
      </c>
    </row>
    <row r="484" spans="1:2" x14ac:dyDescent="0.35">
      <c r="A484">
        <f>Sheet1!C486</f>
        <v>1214</v>
      </c>
      <c r="B484">
        <f>Sheet1!D486</f>
        <v>122414</v>
      </c>
    </row>
    <row r="485" spans="1:2" x14ac:dyDescent="0.35">
      <c r="A485">
        <f>Sheet1!C487</f>
        <v>1215</v>
      </c>
      <c r="B485">
        <f>Sheet1!D487</f>
        <v>6252</v>
      </c>
    </row>
    <row r="486" spans="1:2" x14ac:dyDescent="0.35">
      <c r="A486">
        <f>Sheet1!C488</f>
        <v>1216</v>
      </c>
      <c r="B486">
        <f>Sheet1!D488</f>
        <v>6262</v>
      </c>
    </row>
    <row r="487" spans="1:2" x14ac:dyDescent="0.35">
      <c r="A487">
        <f>Sheet1!C489</f>
        <v>1217</v>
      </c>
      <c r="B487">
        <f>Sheet1!D489</f>
        <v>6241</v>
      </c>
    </row>
    <row r="488" spans="1:2" x14ac:dyDescent="0.35">
      <c r="A488">
        <f>Sheet1!C490</f>
        <v>1220</v>
      </c>
      <c r="B488">
        <f>Sheet1!D490</f>
        <v>20054</v>
      </c>
    </row>
    <row r="489" spans="1:2" x14ac:dyDescent="0.35">
      <c r="A489">
        <f>Sheet1!C491</f>
        <v>1221</v>
      </c>
      <c r="B489">
        <f>Sheet1!D491</f>
        <v>63033</v>
      </c>
    </row>
    <row r="490" spans="1:2" x14ac:dyDescent="0.35">
      <c r="A490">
        <f>Sheet1!C492</f>
        <v>1222</v>
      </c>
      <c r="B490">
        <f>Sheet1!D492</f>
        <v>20070</v>
      </c>
    </row>
    <row r="491" spans="1:2" x14ac:dyDescent="0.35">
      <c r="A491">
        <f>Sheet1!C493</f>
        <v>1223</v>
      </c>
      <c r="B491">
        <f>Sheet1!D493</f>
        <v>61333</v>
      </c>
    </row>
    <row r="492" spans="1:2" x14ac:dyDescent="0.35">
      <c r="A492">
        <f>Sheet1!C494</f>
        <v>1224</v>
      </c>
      <c r="B492">
        <f>Sheet1!D494</f>
        <v>70433</v>
      </c>
    </row>
    <row r="493" spans="1:2" x14ac:dyDescent="0.35">
      <c r="A493">
        <f>Sheet1!C495</f>
        <v>1225</v>
      </c>
      <c r="B493">
        <f>Sheet1!D495</f>
        <v>24216</v>
      </c>
    </row>
    <row r="494" spans="1:2" x14ac:dyDescent="0.35">
      <c r="A494">
        <f>Sheet1!C496</f>
        <v>1226</v>
      </c>
      <c r="B494">
        <f>Sheet1!D496</f>
        <v>20070</v>
      </c>
    </row>
    <row r="495" spans="1:2" x14ac:dyDescent="0.35">
      <c r="A495">
        <f>Sheet1!C497</f>
        <v>1227</v>
      </c>
      <c r="B495">
        <f>Sheet1!D497</f>
        <v>147400</v>
      </c>
    </row>
    <row r="496" spans="1:2" x14ac:dyDescent="0.35">
      <c r="A496">
        <f>Sheet1!C498</f>
        <v>1230</v>
      </c>
      <c r="B496">
        <f>Sheet1!D498</f>
        <v>122414</v>
      </c>
    </row>
    <row r="497" spans="1:2" x14ac:dyDescent="0.35">
      <c r="A497">
        <f>Sheet1!C499</f>
        <v>1231</v>
      </c>
      <c r="B497">
        <f>Sheet1!D499</f>
        <v>6252</v>
      </c>
    </row>
    <row r="498" spans="1:2" x14ac:dyDescent="0.35">
      <c r="A498">
        <f>Sheet1!C500</f>
        <v>1232</v>
      </c>
      <c r="B498">
        <f>Sheet1!D500</f>
        <v>6262</v>
      </c>
    </row>
    <row r="499" spans="1:2" x14ac:dyDescent="0.35">
      <c r="A499">
        <f>Sheet1!C501</f>
        <v>1233</v>
      </c>
      <c r="B499">
        <f>Sheet1!D501</f>
        <v>6241</v>
      </c>
    </row>
    <row r="500" spans="1:2" x14ac:dyDescent="0.35">
      <c r="A500">
        <f>Sheet1!C502</f>
        <v>1234</v>
      </c>
      <c r="B500">
        <f>Sheet1!D502</f>
        <v>102620</v>
      </c>
    </row>
    <row r="501" spans="1:2" x14ac:dyDescent="0.35">
      <c r="A501">
        <f>Sheet1!C503</f>
        <v>1235</v>
      </c>
      <c r="B501">
        <f>Sheet1!D503</f>
        <v>63033</v>
      </c>
    </row>
    <row r="502" spans="1:2" x14ac:dyDescent="0.35">
      <c r="A502">
        <f>Sheet1!C504</f>
        <v>1236</v>
      </c>
      <c r="B502">
        <f>Sheet1!D504</f>
        <v>20070</v>
      </c>
    </row>
    <row r="503" spans="1:2" x14ac:dyDescent="0.35">
      <c r="A503">
        <f>Sheet1!C505</f>
        <v>1237</v>
      </c>
      <c r="B503">
        <f>Sheet1!D505</f>
        <v>61333</v>
      </c>
    </row>
    <row r="504" spans="1:2" x14ac:dyDescent="0.35">
      <c r="A504">
        <f>Sheet1!C506</f>
        <v>1240</v>
      </c>
      <c r="B504">
        <f>Sheet1!D506</f>
        <v>70433</v>
      </c>
    </row>
    <row r="505" spans="1:2" x14ac:dyDescent="0.35">
      <c r="A505">
        <f>Sheet1!C507</f>
        <v>1241</v>
      </c>
      <c r="B505">
        <f>Sheet1!D507</f>
        <v>24216</v>
      </c>
    </row>
    <row r="506" spans="1:2" x14ac:dyDescent="0.35">
      <c r="A506">
        <f>Sheet1!C508</f>
        <v>1242</v>
      </c>
      <c r="B506">
        <f>Sheet1!D508</f>
        <v>20067</v>
      </c>
    </row>
    <row r="507" spans="1:2" x14ac:dyDescent="0.35">
      <c r="A507">
        <f>Sheet1!C509</f>
        <v>1243</v>
      </c>
      <c r="B507">
        <f>Sheet1!D509</f>
        <v>147400</v>
      </c>
    </row>
    <row r="508" spans="1:2" x14ac:dyDescent="0.35">
      <c r="A508">
        <f>Sheet1!C510</f>
        <v>1244</v>
      </c>
      <c r="B508">
        <f>Sheet1!D510</f>
        <v>122414</v>
      </c>
    </row>
    <row r="509" spans="1:2" x14ac:dyDescent="0.35">
      <c r="A509">
        <f>Sheet1!C511</f>
        <v>1245</v>
      </c>
      <c r="B509">
        <f>Sheet1!D511</f>
        <v>6252</v>
      </c>
    </row>
    <row r="510" spans="1:2" x14ac:dyDescent="0.35">
      <c r="A510">
        <f>Sheet1!C512</f>
        <v>1246</v>
      </c>
      <c r="B510">
        <f>Sheet1!D512</f>
        <v>6262</v>
      </c>
    </row>
    <row r="511" spans="1:2" x14ac:dyDescent="0.35">
      <c r="A511">
        <f>Sheet1!C513</f>
        <v>1247</v>
      </c>
      <c r="B511">
        <f>Sheet1!D513</f>
        <v>6241</v>
      </c>
    </row>
    <row r="512" spans="1:2" x14ac:dyDescent="0.35">
      <c r="A512">
        <f>Sheet1!C514</f>
        <v>1250</v>
      </c>
      <c r="B512">
        <f>Sheet1!D514</f>
        <v>20056</v>
      </c>
    </row>
    <row r="513" spans="1:2" x14ac:dyDescent="0.35">
      <c r="A513">
        <f>Sheet1!C515</f>
        <v>1251</v>
      </c>
      <c r="B513">
        <f>Sheet1!D515</f>
        <v>63033</v>
      </c>
    </row>
    <row r="514" spans="1:2" x14ac:dyDescent="0.35">
      <c r="A514">
        <f>Sheet1!C516</f>
        <v>1252</v>
      </c>
      <c r="B514">
        <f>Sheet1!D516</f>
        <v>20070</v>
      </c>
    </row>
    <row r="515" spans="1:2" x14ac:dyDescent="0.35">
      <c r="A515">
        <f>Sheet1!C517</f>
        <v>1253</v>
      </c>
      <c r="B515">
        <f>Sheet1!D517</f>
        <v>61333</v>
      </c>
    </row>
    <row r="516" spans="1:2" x14ac:dyDescent="0.35">
      <c r="A516">
        <f>Sheet1!C518</f>
        <v>1254</v>
      </c>
      <c r="B516">
        <f>Sheet1!D518</f>
        <v>70433</v>
      </c>
    </row>
    <row r="517" spans="1:2" x14ac:dyDescent="0.35">
      <c r="A517">
        <f>Sheet1!C519</f>
        <v>1255</v>
      </c>
      <c r="B517">
        <f>Sheet1!D519</f>
        <v>24216</v>
      </c>
    </row>
    <row r="518" spans="1:2" x14ac:dyDescent="0.35">
      <c r="A518">
        <f>Sheet1!C520</f>
        <v>1256</v>
      </c>
      <c r="B518">
        <f>Sheet1!D520</f>
        <v>20066</v>
      </c>
    </row>
    <row r="519" spans="1:2" x14ac:dyDescent="0.35">
      <c r="A519">
        <f>Sheet1!C521</f>
        <v>1257</v>
      </c>
      <c r="B519">
        <f>Sheet1!D521</f>
        <v>147400</v>
      </c>
    </row>
    <row r="520" spans="1:2" x14ac:dyDescent="0.35">
      <c r="A520">
        <f>Sheet1!C522</f>
        <v>1260</v>
      </c>
      <c r="B520">
        <f>Sheet1!D522</f>
        <v>122414</v>
      </c>
    </row>
    <row r="521" spans="1:2" x14ac:dyDescent="0.35">
      <c r="A521">
        <f>Sheet1!C523</f>
        <v>1261</v>
      </c>
      <c r="B521">
        <f>Sheet1!D523</f>
        <v>6252</v>
      </c>
    </row>
    <row r="522" spans="1:2" x14ac:dyDescent="0.35">
      <c r="A522">
        <f>Sheet1!C524</f>
        <v>1262</v>
      </c>
      <c r="B522">
        <f>Sheet1!D524</f>
        <v>6262</v>
      </c>
    </row>
    <row r="523" spans="1:2" x14ac:dyDescent="0.35">
      <c r="A523">
        <f>Sheet1!C525</f>
        <v>1263</v>
      </c>
      <c r="B523">
        <f>Sheet1!D525</f>
        <v>6241</v>
      </c>
    </row>
    <row r="524" spans="1:2" x14ac:dyDescent="0.35">
      <c r="A524">
        <f>Sheet1!C526</f>
        <v>1264</v>
      </c>
      <c r="B524">
        <f>Sheet1!D526</f>
        <v>152520</v>
      </c>
    </row>
    <row r="525" spans="1:2" x14ac:dyDescent="0.35">
      <c r="A525">
        <f>Sheet1!C527</f>
        <v>1265</v>
      </c>
      <c r="B525">
        <f>Sheet1!D527</f>
        <v>6230</v>
      </c>
    </row>
    <row r="526" spans="1:2" x14ac:dyDescent="0.35">
      <c r="A526">
        <f>Sheet1!C528</f>
        <v>1266</v>
      </c>
      <c r="B526">
        <f>Sheet1!D528</f>
        <v>60233</v>
      </c>
    </row>
    <row r="527" spans="1:2" x14ac:dyDescent="0.35">
      <c r="A527">
        <f>Sheet1!C529</f>
        <v>1267</v>
      </c>
      <c r="B527">
        <f>Sheet1!D529</f>
        <v>20071</v>
      </c>
    </row>
    <row r="528" spans="1:2" x14ac:dyDescent="0.35">
      <c r="A528">
        <f>Sheet1!C530</f>
        <v>1270</v>
      </c>
      <c r="B528">
        <f>Sheet1!D530</f>
        <v>64433</v>
      </c>
    </row>
    <row r="529" spans="1:2" x14ac:dyDescent="0.35">
      <c r="A529">
        <f>Sheet1!C531</f>
        <v>1271</v>
      </c>
      <c r="B529">
        <f>Sheet1!D531</f>
        <v>107404</v>
      </c>
    </row>
    <row r="530" spans="1:2" x14ac:dyDescent="0.35">
      <c r="A530">
        <f>Sheet1!C532</f>
        <v>1272</v>
      </c>
      <c r="B530">
        <f>Sheet1!D532</f>
        <v>6252</v>
      </c>
    </row>
    <row r="531" spans="1:2" x14ac:dyDescent="0.35">
      <c r="A531">
        <f>Sheet1!C533</f>
        <v>1273</v>
      </c>
      <c r="B531">
        <f>Sheet1!D533</f>
        <v>6262</v>
      </c>
    </row>
    <row r="532" spans="1:2" x14ac:dyDescent="0.35">
      <c r="A532">
        <f>Sheet1!C534</f>
        <v>1274</v>
      </c>
      <c r="B532">
        <f>Sheet1!D534</f>
        <v>6241</v>
      </c>
    </row>
    <row r="533" spans="1:2" x14ac:dyDescent="0.35">
      <c r="A533">
        <f>Sheet1!C535</f>
        <v>1275</v>
      </c>
      <c r="B533">
        <f>Sheet1!D535</f>
        <v>30060</v>
      </c>
    </row>
    <row r="534" spans="1:2" x14ac:dyDescent="0.35">
      <c r="A534">
        <f>Sheet1!C536</f>
        <v>1276</v>
      </c>
      <c r="B534">
        <f>Sheet1!D536</f>
        <v>6230</v>
      </c>
    </row>
    <row r="535" spans="1:2" x14ac:dyDescent="0.35">
      <c r="A535">
        <f>Sheet1!C537</f>
        <v>1277</v>
      </c>
      <c r="B535">
        <f>Sheet1!D537</f>
        <v>60233</v>
      </c>
    </row>
    <row r="536" spans="1:2" x14ac:dyDescent="0.35">
      <c r="A536">
        <f>Sheet1!C538</f>
        <v>1300</v>
      </c>
      <c r="B536">
        <f>Sheet1!D538</f>
        <v>20070</v>
      </c>
    </row>
    <row r="537" spans="1:2" x14ac:dyDescent="0.35">
      <c r="A537">
        <f>Sheet1!C539</f>
        <v>1301</v>
      </c>
      <c r="B537">
        <f>Sheet1!D539</f>
        <v>64433</v>
      </c>
    </row>
    <row r="538" spans="1:2" x14ac:dyDescent="0.35">
      <c r="A538">
        <f>Sheet1!C540</f>
        <v>1302</v>
      </c>
      <c r="B538">
        <f>Sheet1!D540</f>
        <v>107404</v>
      </c>
    </row>
    <row r="539" spans="1:2" x14ac:dyDescent="0.35">
      <c r="A539">
        <f>Sheet1!C541</f>
        <v>1303</v>
      </c>
      <c r="B539">
        <f>Sheet1!D541</f>
        <v>6252</v>
      </c>
    </row>
    <row r="540" spans="1:2" x14ac:dyDescent="0.35">
      <c r="A540">
        <f>Sheet1!C542</f>
        <v>1304</v>
      </c>
      <c r="B540">
        <f>Sheet1!D542</f>
        <v>6262</v>
      </c>
    </row>
    <row r="541" spans="1:2" x14ac:dyDescent="0.35">
      <c r="A541">
        <f>Sheet1!C543</f>
        <v>1305</v>
      </c>
      <c r="B541">
        <f>Sheet1!D543</f>
        <v>6241</v>
      </c>
    </row>
    <row r="542" spans="1:2" x14ac:dyDescent="0.35">
      <c r="A542">
        <f>Sheet1!C544</f>
        <v>1306</v>
      </c>
      <c r="B542">
        <f>Sheet1!D544</f>
        <v>30061</v>
      </c>
    </row>
    <row r="543" spans="1:2" x14ac:dyDescent="0.35">
      <c r="A543">
        <f>Sheet1!C545</f>
        <v>1307</v>
      </c>
      <c r="B543">
        <f>Sheet1!D545</f>
        <v>6230</v>
      </c>
    </row>
    <row r="544" spans="1:2" x14ac:dyDescent="0.35">
      <c r="A544">
        <f>Sheet1!C546</f>
        <v>1310</v>
      </c>
      <c r="B544">
        <f>Sheet1!D546</f>
        <v>60233</v>
      </c>
    </row>
    <row r="545" spans="1:2" x14ac:dyDescent="0.35">
      <c r="A545">
        <f>Sheet1!C547</f>
        <v>1311</v>
      </c>
      <c r="B545">
        <f>Sheet1!D547</f>
        <v>20067</v>
      </c>
    </row>
    <row r="546" spans="1:2" x14ac:dyDescent="0.35">
      <c r="A546">
        <f>Sheet1!C548</f>
        <v>1312</v>
      </c>
      <c r="B546">
        <f>Sheet1!D548</f>
        <v>64433</v>
      </c>
    </row>
    <row r="547" spans="1:2" x14ac:dyDescent="0.35">
      <c r="A547">
        <f>Sheet1!C549</f>
        <v>1313</v>
      </c>
      <c r="B547">
        <f>Sheet1!D549</f>
        <v>107404</v>
      </c>
    </row>
    <row r="548" spans="1:2" x14ac:dyDescent="0.35">
      <c r="A548">
        <f>Sheet1!C550</f>
        <v>1314</v>
      </c>
      <c r="B548">
        <f>Sheet1!D550</f>
        <v>6252</v>
      </c>
    </row>
    <row r="549" spans="1:2" x14ac:dyDescent="0.35">
      <c r="A549">
        <f>Sheet1!C551</f>
        <v>1315</v>
      </c>
      <c r="B549">
        <f>Sheet1!D551</f>
        <v>6262</v>
      </c>
    </row>
    <row r="550" spans="1:2" x14ac:dyDescent="0.35">
      <c r="A550">
        <f>Sheet1!C552</f>
        <v>1316</v>
      </c>
      <c r="B550">
        <f>Sheet1!D552</f>
        <v>6241</v>
      </c>
    </row>
    <row r="551" spans="1:2" x14ac:dyDescent="0.35">
      <c r="A551">
        <f>Sheet1!C553</f>
        <v>1317</v>
      </c>
      <c r="B551">
        <f>Sheet1!D553</f>
        <v>30062</v>
      </c>
    </row>
    <row r="552" spans="1:2" x14ac:dyDescent="0.35">
      <c r="A552">
        <f>Sheet1!C554</f>
        <v>1320</v>
      </c>
      <c r="B552">
        <f>Sheet1!D554</f>
        <v>6230</v>
      </c>
    </row>
    <row r="553" spans="1:2" x14ac:dyDescent="0.35">
      <c r="A553">
        <f>Sheet1!C555</f>
        <v>1321</v>
      </c>
      <c r="B553">
        <f>Sheet1!D555</f>
        <v>60233</v>
      </c>
    </row>
    <row r="554" spans="1:2" x14ac:dyDescent="0.35">
      <c r="A554">
        <f>Sheet1!C556</f>
        <v>1322</v>
      </c>
      <c r="B554">
        <f>Sheet1!D556</f>
        <v>20066</v>
      </c>
    </row>
    <row r="555" spans="1:2" x14ac:dyDescent="0.35">
      <c r="A555">
        <f>Sheet1!C557</f>
        <v>1323</v>
      </c>
      <c r="B555">
        <f>Sheet1!D557</f>
        <v>64433</v>
      </c>
    </row>
    <row r="556" spans="1:2" x14ac:dyDescent="0.35">
      <c r="A556">
        <f>Sheet1!C558</f>
        <v>1324</v>
      </c>
      <c r="B556">
        <f>Sheet1!D558</f>
        <v>107404</v>
      </c>
    </row>
    <row r="557" spans="1:2" x14ac:dyDescent="0.35">
      <c r="A557">
        <f>Sheet1!C559</f>
        <v>1325</v>
      </c>
      <c r="B557">
        <f>Sheet1!D559</f>
        <v>6252</v>
      </c>
    </row>
    <row r="558" spans="1:2" x14ac:dyDescent="0.35">
      <c r="A558">
        <f>Sheet1!C560</f>
        <v>1326</v>
      </c>
      <c r="B558">
        <f>Sheet1!D560</f>
        <v>6262</v>
      </c>
    </row>
    <row r="559" spans="1:2" x14ac:dyDescent="0.35">
      <c r="A559">
        <f>Sheet1!C561</f>
        <v>1327</v>
      </c>
      <c r="B559">
        <f>Sheet1!D561</f>
        <v>20151</v>
      </c>
    </row>
    <row r="560" spans="1:2" x14ac:dyDescent="0.35">
      <c r="A560">
        <f>Sheet1!C562</f>
        <v>1330</v>
      </c>
      <c r="B560">
        <f>Sheet1!D562</f>
        <v>101203</v>
      </c>
    </row>
    <row r="561" spans="1:2" x14ac:dyDescent="0.35">
      <c r="A561">
        <f>Sheet1!C563</f>
        <v>1331</v>
      </c>
      <c r="B561">
        <f>Sheet1!D563</f>
        <v>415</v>
      </c>
    </row>
    <row r="562" spans="1:2" x14ac:dyDescent="0.35">
      <c r="A562">
        <f>Sheet1!C564</f>
        <v>1332</v>
      </c>
      <c r="B562">
        <f>Sheet1!D564</f>
        <v>6237</v>
      </c>
    </row>
    <row r="563" spans="1:2" x14ac:dyDescent="0.35">
      <c r="A563">
        <f>Sheet1!C565</f>
        <v>1333</v>
      </c>
      <c r="B563">
        <f>Sheet1!D565</f>
        <v>6231</v>
      </c>
    </row>
    <row r="564" spans="1:2" x14ac:dyDescent="0.35">
      <c r="A564">
        <f>Sheet1!C566</f>
        <v>1334</v>
      </c>
      <c r="B564">
        <f>Sheet1!D566</f>
        <v>20054</v>
      </c>
    </row>
    <row r="565" spans="1:2" x14ac:dyDescent="0.35">
      <c r="A565">
        <f>Sheet1!C567</f>
        <v>1335</v>
      </c>
      <c r="B565">
        <f>Sheet1!D567</f>
        <v>123414</v>
      </c>
    </row>
    <row r="566" spans="1:2" x14ac:dyDescent="0.35">
      <c r="A566">
        <f>Sheet1!C568</f>
        <v>1336</v>
      </c>
      <c r="B566">
        <f>Sheet1!D568</f>
        <v>403</v>
      </c>
    </row>
    <row r="567" spans="1:2" x14ac:dyDescent="0.35">
      <c r="A567">
        <f>Sheet1!C569</f>
        <v>1337</v>
      </c>
      <c r="B567">
        <f>Sheet1!D569</f>
        <v>6252</v>
      </c>
    </row>
    <row r="568" spans="1:2" x14ac:dyDescent="0.35">
      <c r="A568">
        <f>Sheet1!C570</f>
        <v>1340</v>
      </c>
      <c r="B568">
        <f>Sheet1!D570</f>
        <v>405</v>
      </c>
    </row>
    <row r="569" spans="1:2" x14ac:dyDescent="0.35">
      <c r="A569">
        <f>Sheet1!C571</f>
        <v>1341</v>
      </c>
      <c r="B569">
        <f>Sheet1!D571</f>
        <v>30220</v>
      </c>
    </row>
    <row r="570" spans="1:2" x14ac:dyDescent="0.35">
      <c r="A570">
        <f>Sheet1!C572</f>
        <v>1342</v>
      </c>
      <c r="B570">
        <f>Sheet1!D572</f>
        <v>133400</v>
      </c>
    </row>
    <row r="571" spans="1:2" x14ac:dyDescent="0.35">
      <c r="A571">
        <f>Sheet1!C573</f>
        <v>1343</v>
      </c>
      <c r="B571">
        <f>Sheet1!D573</f>
        <v>112404</v>
      </c>
    </row>
    <row r="572" spans="1:2" x14ac:dyDescent="0.35">
      <c r="A572">
        <f>Sheet1!C574</f>
        <v>1344</v>
      </c>
      <c r="B572">
        <f>Sheet1!D574</f>
        <v>6252</v>
      </c>
    </row>
    <row r="573" spans="1:2" x14ac:dyDescent="0.35">
      <c r="A573">
        <f>Sheet1!C575</f>
        <v>1345</v>
      </c>
      <c r="B573">
        <f>Sheet1!D575</f>
        <v>6243</v>
      </c>
    </row>
    <row r="574" spans="1:2" x14ac:dyDescent="0.35">
      <c r="A574">
        <f>Sheet1!C576</f>
        <v>1346</v>
      </c>
      <c r="B574">
        <f>Sheet1!D576</f>
        <v>20151</v>
      </c>
    </row>
    <row r="575" spans="1:2" x14ac:dyDescent="0.35">
      <c r="A575">
        <f>Sheet1!C577</f>
        <v>1347</v>
      </c>
      <c r="B575">
        <f>Sheet1!D577</f>
        <v>101200</v>
      </c>
    </row>
    <row r="576" spans="1:2" x14ac:dyDescent="0.35">
      <c r="A576">
        <f>Sheet1!C578</f>
        <v>1350</v>
      </c>
      <c r="B576">
        <f>Sheet1!D578</f>
        <v>101203</v>
      </c>
    </row>
    <row r="577" spans="1:2" x14ac:dyDescent="0.35">
      <c r="A577">
        <f>Sheet1!C579</f>
        <v>1351</v>
      </c>
      <c r="B577">
        <f>Sheet1!D579</f>
        <v>415</v>
      </c>
    </row>
    <row r="578" spans="1:2" x14ac:dyDescent="0.35">
      <c r="A578">
        <f>Sheet1!C580</f>
        <v>1352</v>
      </c>
      <c r="B578">
        <f>Sheet1!D580</f>
        <v>6237</v>
      </c>
    </row>
    <row r="579" spans="1:2" x14ac:dyDescent="0.35">
      <c r="A579">
        <f>Sheet1!C581</f>
        <v>1353</v>
      </c>
      <c r="B579">
        <f>Sheet1!D581</f>
        <v>6232</v>
      </c>
    </row>
    <row r="580" spans="1:2" x14ac:dyDescent="0.35">
      <c r="A580">
        <f>Sheet1!C582</f>
        <v>1354</v>
      </c>
      <c r="B580">
        <f>Sheet1!D582</f>
        <v>20074</v>
      </c>
    </row>
    <row r="581" spans="1:2" x14ac:dyDescent="0.35">
      <c r="A581">
        <f>Sheet1!C583</f>
        <v>1355</v>
      </c>
      <c r="B581">
        <f>Sheet1!D583</f>
        <v>123414</v>
      </c>
    </row>
    <row r="582" spans="1:2" x14ac:dyDescent="0.35">
      <c r="A582">
        <f>Sheet1!C584</f>
        <v>1356</v>
      </c>
      <c r="B582">
        <f>Sheet1!D584</f>
        <v>403</v>
      </c>
    </row>
    <row r="583" spans="1:2" x14ac:dyDescent="0.35">
      <c r="A583">
        <f>Sheet1!C585</f>
        <v>1357</v>
      </c>
      <c r="B583">
        <f>Sheet1!D585</f>
        <v>6252</v>
      </c>
    </row>
    <row r="584" spans="1:2" x14ac:dyDescent="0.35">
      <c r="A584">
        <f>Sheet1!C586</f>
        <v>1360</v>
      </c>
      <c r="B584">
        <f>Sheet1!D586</f>
        <v>405</v>
      </c>
    </row>
    <row r="585" spans="1:2" x14ac:dyDescent="0.35">
      <c r="A585">
        <f>Sheet1!C587</f>
        <v>1361</v>
      </c>
      <c r="B585">
        <f>Sheet1!D587</f>
        <v>30220</v>
      </c>
    </row>
    <row r="586" spans="1:2" x14ac:dyDescent="0.35">
      <c r="A586">
        <f>Sheet1!C588</f>
        <v>1362</v>
      </c>
      <c r="B586">
        <f>Sheet1!D588</f>
        <v>133400</v>
      </c>
    </row>
    <row r="587" spans="1:2" x14ac:dyDescent="0.35">
      <c r="A587">
        <f>Sheet1!C589</f>
        <v>1363</v>
      </c>
      <c r="B587">
        <f>Sheet1!D589</f>
        <v>112404</v>
      </c>
    </row>
    <row r="588" spans="1:2" x14ac:dyDescent="0.35">
      <c r="A588">
        <f>Sheet1!C590</f>
        <v>1364</v>
      </c>
      <c r="B588">
        <f>Sheet1!D590</f>
        <v>6252</v>
      </c>
    </row>
    <row r="589" spans="1:2" x14ac:dyDescent="0.35">
      <c r="A589">
        <f>Sheet1!C591</f>
        <v>1365</v>
      </c>
      <c r="B589">
        <f>Sheet1!D591</f>
        <v>6243</v>
      </c>
    </row>
    <row r="590" spans="1:2" x14ac:dyDescent="0.35">
      <c r="A590">
        <f>Sheet1!C592</f>
        <v>1366</v>
      </c>
      <c r="B590">
        <f>Sheet1!D592</f>
        <v>20151</v>
      </c>
    </row>
    <row r="591" spans="1:2" x14ac:dyDescent="0.35">
      <c r="A591">
        <f>Sheet1!C593</f>
        <v>1367</v>
      </c>
      <c r="B591">
        <f>Sheet1!D593</f>
        <v>24061</v>
      </c>
    </row>
    <row r="592" spans="1:2" x14ac:dyDescent="0.35">
      <c r="A592">
        <f>Sheet1!C594</f>
        <v>1370</v>
      </c>
      <c r="B592">
        <f>Sheet1!D594</f>
        <v>123405</v>
      </c>
    </row>
    <row r="593" spans="1:2" x14ac:dyDescent="0.35">
      <c r="A593">
        <f>Sheet1!C595</f>
        <v>1371</v>
      </c>
      <c r="B593">
        <f>Sheet1!D595</f>
        <v>415</v>
      </c>
    </row>
    <row r="594" spans="1:2" x14ac:dyDescent="0.35">
      <c r="A594">
        <f>Sheet1!C596</f>
        <v>1372</v>
      </c>
      <c r="B594">
        <f>Sheet1!D596</f>
        <v>6237</v>
      </c>
    </row>
    <row r="595" spans="1:2" x14ac:dyDescent="0.35">
      <c r="A595">
        <f>Sheet1!C597</f>
        <v>1373</v>
      </c>
      <c r="B595">
        <f>Sheet1!D597</f>
        <v>6233</v>
      </c>
    </row>
    <row r="596" spans="1:2" x14ac:dyDescent="0.35">
      <c r="A596">
        <f>Sheet1!C598</f>
        <v>1374</v>
      </c>
      <c r="B596">
        <f>Sheet1!D598</f>
        <v>20073</v>
      </c>
    </row>
    <row r="597" spans="1:2" x14ac:dyDescent="0.35">
      <c r="A597">
        <f>Sheet1!C599</f>
        <v>1375</v>
      </c>
      <c r="B597">
        <f>Sheet1!D599</f>
        <v>123414</v>
      </c>
    </row>
    <row r="598" spans="1:2" x14ac:dyDescent="0.35">
      <c r="A598">
        <f>Sheet1!C600</f>
        <v>1376</v>
      </c>
      <c r="B598">
        <f>Sheet1!D600</f>
        <v>403</v>
      </c>
    </row>
    <row r="599" spans="1:2" x14ac:dyDescent="0.35">
      <c r="A599">
        <f>Sheet1!C601</f>
        <v>1377</v>
      </c>
      <c r="B599">
        <f>Sheet1!D601</f>
        <v>6252</v>
      </c>
    </row>
    <row r="600" spans="1:2" x14ac:dyDescent="0.35">
      <c r="A600">
        <f>Sheet1!C602</f>
        <v>1400</v>
      </c>
      <c r="B600">
        <f>Sheet1!D602</f>
        <v>405</v>
      </c>
    </row>
    <row r="601" spans="1:2" x14ac:dyDescent="0.35">
      <c r="A601">
        <f>Sheet1!C603</f>
        <v>1401</v>
      </c>
      <c r="B601">
        <f>Sheet1!D603</f>
        <v>30220</v>
      </c>
    </row>
    <row r="602" spans="1:2" x14ac:dyDescent="0.35">
      <c r="A602">
        <f>Sheet1!C604</f>
        <v>1402</v>
      </c>
      <c r="B602">
        <f>Sheet1!D604</f>
        <v>133400</v>
      </c>
    </row>
    <row r="603" spans="1:2" x14ac:dyDescent="0.35">
      <c r="A603">
        <f>Sheet1!C605</f>
        <v>1403</v>
      </c>
      <c r="B603">
        <f>Sheet1!D605</f>
        <v>112404</v>
      </c>
    </row>
    <row r="604" spans="1:2" x14ac:dyDescent="0.35">
      <c r="A604">
        <f>Sheet1!C606</f>
        <v>1404</v>
      </c>
      <c r="B604">
        <f>Sheet1!D606</f>
        <v>6252</v>
      </c>
    </row>
    <row r="605" spans="1:2" x14ac:dyDescent="0.35">
      <c r="A605">
        <f>Sheet1!C607</f>
        <v>1405</v>
      </c>
      <c r="B605">
        <f>Sheet1!D607</f>
        <v>6243</v>
      </c>
    </row>
    <row r="606" spans="1:2" x14ac:dyDescent="0.35">
      <c r="A606">
        <f>Sheet1!C608</f>
        <v>1406</v>
      </c>
      <c r="B606">
        <f>Sheet1!D608</f>
        <v>20151</v>
      </c>
    </row>
    <row r="607" spans="1:2" x14ac:dyDescent="0.35">
      <c r="A607">
        <f>Sheet1!C609</f>
        <v>1407</v>
      </c>
      <c r="B607">
        <f>Sheet1!D609</f>
        <v>24062</v>
      </c>
    </row>
    <row r="608" spans="1:2" x14ac:dyDescent="0.35">
      <c r="A608">
        <f>Sheet1!C610</f>
        <v>1410</v>
      </c>
      <c r="B608">
        <f>Sheet1!D610</f>
        <v>123405</v>
      </c>
    </row>
    <row r="609" spans="1:2" x14ac:dyDescent="0.35">
      <c r="A609">
        <f>Sheet1!C611</f>
        <v>1411</v>
      </c>
      <c r="B609">
        <f>Sheet1!D611</f>
        <v>415</v>
      </c>
    </row>
    <row r="610" spans="1:2" x14ac:dyDescent="0.35">
      <c r="A610">
        <f>Sheet1!C612</f>
        <v>1412</v>
      </c>
      <c r="B610">
        <f>Sheet1!D612</f>
        <v>6237</v>
      </c>
    </row>
    <row r="611" spans="1:2" x14ac:dyDescent="0.35">
      <c r="A611">
        <f>Sheet1!C613</f>
        <v>1413</v>
      </c>
      <c r="B611">
        <f>Sheet1!D613</f>
        <v>6234</v>
      </c>
    </row>
    <row r="612" spans="1:2" x14ac:dyDescent="0.35">
      <c r="A612">
        <f>Sheet1!C614</f>
        <v>1414</v>
      </c>
      <c r="B612">
        <f>Sheet1!D614</f>
        <v>20072</v>
      </c>
    </row>
    <row r="613" spans="1:2" x14ac:dyDescent="0.35">
      <c r="A613">
        <f>Sheet1!C615</f>
        <v>1415</v>
      </c>
      <c r="B613">
        <f>Sheet1!D615</f>
        <v>123414</v>
      </c>
    </row>
    <row r="614" spans="1:2" x14ac:dyDescent="0.35">
      <c r="A614">
        <f>Sheet1!C616</f>
        <v>1416</v>
      </c>
      <c r="B614">
        <f>Sheet1!D616</f>
        <v>403</v>
      </c>
    </row>
    <row r="615" spans="1:2" x14ac:dyDescent="0.35">
      <c r="A615">
        <f>Sheet1!C617</f>
        <v>1417</v>
      </c>
      <c r="B615">
        <f>Sheet1!D617</f>
        <v>6252</v>
      </c>
    </row>
    <row r="616" spans="1:2" x14ac:dyDescent="0.35">
      <c r="A616">
        <f>Sheet1!C618</f>
        <v>1420</v>
      </c>
      <c r="B616">
        <f>Sheet1!D618</f>
        <v>405</v>
      </c>
    </row>
    <row r="617" spans="1:2" x14ac:dyDescent="0.35">
      <c r="A617">
        <f>Sheet1!C619</f>
        <v>1421</v>
      </c>
      <c r="B617">
        <f>Sheet1!D619</f>
        <v>30220</v>
      </c>
    </row>
    <row r="618" spans="1:2" x14ac:dyDescent="0.35">
      <c r="A618">
        <f>Sheet1!C620</f>
        <v>1422</v>
      </c>
      <c r="B618">
        <f>Sheet1!D620</f>
        <v>133400</v>
      </c>
    </row>
    <row r="619" spans="1:2" x14ac:dyDescent="0.35">
      <c r="A619">
        <f>Sheet1!C621</f>
        <v>1423</v>
      </c>
      <c r="B619">
        <f>Sheet1!D621</f>
        <v>112404</v>
      </c>
    </row>
    <row r="620" spans="1:2" x14ac:dyDescent="0.35">
      <c r="A620">
        <f>Sheet1!C622</f>
        <v>1424</v>
      </c>
      <c r="B620">
        <f>Sheet1!D622</f>
        <v>6252</v>
      </c>
    </row>
    <row r="621" spans="1:2" x14ac:dyDescent="0.35">
      <c r="A621">
        <f>Sheet1!C623</f>
        <v>1425</v>
      </c>
      <c r="B621">
        <f>Sheet1!D623</f>
        <v>6243</v>
      </c>
    </row>
    <row r="622" spans="1:2" x14ac:dyDescent="0.35">
      <c r="A622">
        <f>Sheet1!C624</f>
        <v>1426</v>
      </c>
      <c r="B622">
        <f>Sheet1!D624</f>
        <v>62677</v>
      </c>
    </row>
    <row r="623" spans="1:2" x14ac:dyDescent="0.35">
      <c r="A623">
        <f>Sheet1!C625</f>
        <v>1427</v>
      </c>
      <c r="B623">
        <f>Sheet1!D625</f>
        <v>30167</v>
      </c>
    </row>
    <row r="624" spans="1:2" x14ac:dyDescent="0.35">
      <c r="A624">
        <f>Sheet1!C626</f>
        <v>1430</v>
      </c>
      <c r="B624">
        <f>Sheet1!D626</f>
        <v>6227</v>
      </c>
    </row>
    <row r="625" spans="1:2" x14ac:dyDescent="0.35">
      <c r="A625">
        <f>Sheet1!C627</f>
        <v>1431</v>
      </c>
      <c r="B625">
        <f>Sheet1!D627</f>
        <v>20151</v>
      </c>
    </row>
    <row r="626" spans="1:2" x14ac:dyDescent="0.35">
      <c r="A626">
        <f>Sheet1!C628</f>
        <v>1432</v>
      </c>
      <c r="B626">
        <f>Sheet1!D628</f>
        <v>101203</v>
      </c>
    </row>
    <row r="627" spans="1:2" x14ac:dyDescent="0.35">
      <c r="A627">
        <f>Sheet1!C629</f>
        <v>1433</v>
      </c>
      <c r="B627">
        <f>Sheet1!D629</f>
        <v>407</v>
      </c>
    </row>
    <row r="628" spans="1:2" x14ac:dyDescent="0.35">
      <c r="A628">
        <f>Sheet1!C630</f>
        <v>1434</v>
      </c>
      <c r="B628">
        <f>Sheet1!D630</f>
        <v>6237</v>
      </c>
    </row>
    <row r="629" spans="1:2" x14ac:dyDescent="0.35">
      <c r="A629">
        <f>Sheet1!C631</f>
        <v>1435</v>
      </c>
      <c r="B629">
        <f>Sheet1!D631</f>
        <v>6231</v>
      </c>
    </row>
    <row r="630" spans="1:2" x14ac:dyDescent="0.35">
      <c r="A630">
        <f>Sheet1!C632</f>
        <v>1436</v>
      </c>
      <c r="B630">
        <f>Sheet1!D632</f>
        <v>20071</v>
      </c>
    </row>
    <row r="631" spans="1:2" x14ac:dyDescent="0.35">
      <c r="A631">
        <f>Sheet1!C633</f>
        <v>1437</v>
      </c>
      <c r="B631">
        <f>Sheet1!D633</f>
        <v>123414</v>
      </c>
    </row>
    <row r="632" spans="1:2" x14ac:dyDescent="0.35">
      <c r="A632">
        <f>Sheet1!C634</f>
        <v>1440</v>
      </c>
      <c r="B632">
        <f>Sheet1!D634</f>
        <v>6252</v>
      </c>
    </row>
    <row r="633" spans="1:2" x14ac:dyDescent="0.35">
      <c r="A633">
        <f>Sheet1!C635</f>
        <v>1441</v>
      </c>
      <c r="B633">
        <f>Sheet1!D635</f>
        <v>6243</v>
      </c>
    </row>
    <row r="634" spans="1:2" x14ac:dyDescent="0.35">
      <c r="A634">
        <f>Sheet1!C636</f>
        <v>1442</v>
      </c>
      <c r="B634">
        <f>Sheet1!D636</f>
        <v>20151</v>
      </c>
    </row>
    <row r="635" spans="1:2" x14ac:dyDescent="0.35">
      <c r="A635">
        <f>Sheet1!C637</f>
        <v>1443</v>
      </c>
      <c r="B635">
        <f>Sheet1!D637</f>
        <v>101200</v>
      </c>
    </row>
    <row r="636" spans="1:2" x14ac:dyDescent="0.35">
      <c r="A636">
        <f>Sheet1!C638</f>
        <v>1444</v>
      </c>
      <c r="B636">
        <f>Sheet1!D638</f>
        <v>101203</v>
      </c>
    </row>
    <row r="637" spans="1:2" x14ac:dyDescent="0.35">
      <c r="A637">
        <f>Sheet1!C639</f>
        <v>1445</v>
      </c>
      <c r="B637">
        <f>Sheet1!D639</f>
        <v>407</v>
      </c>
    </row>
    <row r="638" spans="1:2" x14ac:dyDescent="0.35">
      <c r="A638">
        <f>Sheet1!C640</f>
        <v>1446</v>
      </c>
      <c r="B638">
        <f>Sheet1!D640</f>
        <v>6237</v>
      </c>
    </row>
    <row r="639" spans="1:2" x14ac:dyDescent="0.35">
      <c r="A639">
        <f>Sheet1!C641</f>
        <v>1447</v>
      </c>
      <c r="B639">
        <f>Sheet1!D641</f>
        <v>6232</v>
      </c>
    </row>
    <row r="640" spans="1:2" x14ac:dyDescent="0.35">
      <c r="A640">
        <f>Sheet1!C642</f>
        <v>1450</v>
      </c>
      <c r="B640">
        <f>Sheet1!D642</f>
        <v>20070</v>
      </c>
    </row>
    <row r="641" spans="1:2" x14ac:dyDescent="0.35">
      <c r="A641">
        <f>Sheet1!C643</f>
        <v>1451</v>
      </c>
      <c r="B641">
        <f>Sheet1!D643</f>
        <v>123414</v>
      </c>
    </row>
    <row r="642" spans="1:2" x14ac:dyDescent="0.35">
      <c r="A642">
        <f>Sheet1!C644</f>
        <v>1452</v>
      </c>
      <c r="B642">
        <f>Sheet1!D644</f>
        <v>6252</v>
      </c>
    </row>
    <row r="643" spans="1:2" x14ac:dyDescent="0.35">
      <c r="A643">
        <f>Sheet1!C645</f>
        <v>1453</v>
      </c>
      <c r="B643">
        <f>Sheet1!D645</f>
        <v>6243</v>
      </c>
    </row>
    <row r="644" spans="1:2" x14ac:dyDescent="0.35">
      <c r="A644">
        <f>Sheet1!C646</f>
        <v>1454</v>
      </c>
      <c r="B644">
        <f>Sheet1!D646</f>
        <v>20151</v>
      </c>
    </row>
    <row r="645" spans="1:2" x14ac:dyDescent="0.35">
      <c r="A645">
        <f>Sheet1!C647</f>
        <v>1455</v>
      </c>
      <c r="B645">
        <f>Sheet1!D647</f>
        <v>24061</v>
      </c>
    </row>
    <row r="646" spans="1:2" x14ac:dyDescent="0.35">
      <c r="A646">
        <f>Sheet1!C648</f>
        <v>1456</v>
      </c>
      <c r="B646">
        <f>Sheet1!D648</f>
        <v>123405</v>
      </c>
    </row>
    <row r="647" spans="1:2" x14ac:dyDescent="0.35">
      <c r="A647">
        <f>Sheet1!C649</f>
        <v>1457</v>
      </c>
      <c r="B647">
        <f>Sheet1!D649</f>
        <v>407</v>
      </c>
    </row>
    <row r="648" spans="1:2" x14ac:dyDescent="0.35">
      <c r="A648">
        <f>Sheet1!C650</f>
        <v>1460</v>
      </c>
      <c r="B648">
        <f>Sheet1!D650</f>
        <v>6237</v>
      </c>
    </row>
    <row r="649" spans="1:2" x14ac:dyDescent="0.35">
      <c r="A649">
        <f>Sheet1!C651</f>
        <v>1461</v>
      </c>
      <c r="B649">
        <f>Sheet1!D651</f>
        <v>6233</v>
      </c>
    </row>
    <row r="650" spans="1:2" x14ac:dyDescent="0.35">
      <c r="A650">
        <f>Sheet1!C652</f>
        <v>1462</v>
      </c>
      <c r="B650">
        <f>Sheet1!D652</f>
        <v>20067</v>
      </c>
    </row>
    <row r="651" spans="1:2" x14ac:dyDescent="0.35">
      <c r="A651">
        <f>Sheet1!C653</f>
        <v>1463</v>
      </c>
      <c r="B651">
        <f>Sheet1!D653</f>
        <v>123414</v>
      </c>
    </row>
    <row r="652" spans="1:2" x14ac:dyDescent="0.35">
      <c r="A652">
        <f>Sheet1!C654</f>
        <v>1464</v>
      </c>
      <c r="B652">
        <f>Sheet1!D654</f>
        <v>6252</v>
      </c>
    </row>
    <row r="653" spans="1:2" x14ac:dyDescent="0.35">
      <c r="A653">
        <f>Sheet1!C655</f>
        <v>1465</v>
      </c>
      <c r="B653">
        <f>Sheet1!D655</f>
        <v>6243</v>
      </c>
    </row>
    <row r="654" spans="1:2" x14ac:dyDescent="0.35">
      <c r="A654">
        <f>Sheet1!C656</f>
        <v>1466</v>
      </c>
      <c r="B654">
        <f>Sheet1!D656</f>
        <v>20151</v>
      </c>
    </row>
    <row r="655" spans="1:2" x14ac:dyDescent="0.35">
      <c r="A655">
        <f>Sheet1!C657</f>
        <v>1467</v>
      </c>
      <c r="B655">
        <f>Sheet1!D657</f>
        <v>24062</v>
      </c>
    </row>
    <row r="656" spans="1:2" x14ac:dyDescent="0.35">
      <c r="A656">
        <f>Sheet1!C658</f>
        <v>1470</v>
      </c>
      <c r="B656">
        <f>Sheet1!D658</f>
        <v>123405</v>
      </c>
    </row>
    <row r="657" spans="1:2" x14ac:dyDescent="0.35">
      <c r="A657">
        <f>Sheet1!C659</f>
        <v>1471</v>
      </c>
      <c r="B657">
        <f>Sheet1!D659</f>
        <v>407</v>
      </c>
    </row>
    <row r="658" spans="1:2" x14ac:dyDescent="0.35">
      <c r="A658">
        <f>Sheet1!C660</f>
        <v>1472</v>
      </c>
      <c r="B658">
        <f>Sheet1!D660</f>
        <v>6237</v>
      </c>
    </row>
    <row r="659" spans="1:2" x14ac:dyDescent="0.35">
      <c r="A659">
        <f>Sheet1!C661</f>
        <v>1473</v>
      </c>
      <c r="B659">
        <f>Sheet1!D661</f>
        <v>6234</v>
      </c>
    </row>
    <row r="660" spans="1:2" x14ac:dyDescent="0.35">
      <c r="A660">
        <f>Sheet1!C662</f>
        <v>1474</v>
      </c>
      <c r="B660">
        <f>Sheet1!D662</f>
        <v>20066</v>
      </c>
    </row>
    <row r="661" spans="1:2" x14ac:dyDescent="0.35">
      <c r="A661">
        <f>Sheet1!C663</f>
        <v>1475</v>
      </c>
      <c r="B661">
        <f>Sheet1!D663</f>
        <v>123414</v>
      </c>
    </row>
    <row r="662" spans="1:2" x14ac:dyDescent="0.35">
      <c r="A662">
        <f>Sheet1!C664</f>
        <v>1476</v>
      </c>
      <c r="B662">
        <f>Sheet1!D664</f>
        <v>6252</v>
      </c>
    </row>
    <row r="663" spans="1:2" x14ac:dyDescent="0.35">
      <c r="A663">
        <f>Sheet1!C665</f>
        <v>1477</v>
      </c>
      <c r="B663">
        <f>Sheet1!D665</f>
        <v>6243</v>
      </c>
    </row>
    <row r="664" spans="1:2" x14ac:dyDescent="0.35">
      <c r="A664">
        <f>Sheet1!C666</f>
        <v>1500</v>
      </c>
      <c r="B664">
        <f>Sheet1!D666</f>
        <v>62677</v>
      </c>
    </row>
    <row r="665" spans="1:2" x14ac:dyDescent="0.35">
      <c r="A665">
        <f>Sheet1!C667</f>
        <v>1501</v>
      </c>
      <c r="B665">
        <f>Sheet1!D667</f>
        <v>30173</v>
      </c>
    </row>
    <row r="666" spans="1:2" x14ac:dyDescent="0.35">
      <c r="A666">
        <f>Sheet1!C668</f>
        <v>1502</v>
      </c>
      <c r="B666">
        <f>Sheet1!D668</f>
        <v>6227</v>
      </c>
    </row>
    <row r="667" spans="1:2" x14ac:dyDescent="0.35">
      <c r="A667">
        <f>Sheet1!C669</f>
        <v>1503</v>
      </c>
      <c r="B667">
        <f>Sheet1!D669</f>
        <v>20151</v>
      </c>
    </row>
    <row r="668" spans="1:2" x14ac:dyDescent="0.35">
      <c r="A668">
        <f>Sheet1!C670</f>
        <v>1504</v>
      </c>
      <c r="B668">
        <f>Sheet1!D670</f>
        <v>101203</v>
      </c>
    </row>
    <row r="669" spans="1:2" x14ac:dyDescent="0.35">
      <c r="A669">
        <f>Sheet1!C671</f>
        <v>1505</v>
      </c>
      <c r="B669">
        <f>Sheet1!D671</f>
        <v>411</v>
      </c>
    </row>
    <row r="670" spans="1:2" x14ac:dyDescent="0.35">
      <c r="A670">
        <f>Sheet1!C672</f>
        <v>1506</v>
      </c>
      <c r="B670">
        <f>Sheet1!D672</f>
        <v>6237</v>
      </c>
    </row>
    <row r="671" spans="1:2" x14ac:dyDescent="0.35">
      <c r="A671">
        <f>Sheet1!C673</f>
        <v>1507</v>
      </c>
      <c r="B671">
        <f>Sheet1!D673</f>
        <v>6231</v>
      </c>
    </row>
    <row r="672" spans="1:2" x14ac:dyDescent="0.35">
      <c r="A672">
        <f>Sheet1!C674</f>
        <v>1510</v>
      </c>
      <c r="B672">
        <f>Sheet1!D674</f>
        <v>20054</v>
      </c>
    </row>
    <row r="673" spans="1:2" x14ac:dyDescent="0.35">
      <c r="A673">
        <f>Sheet1!C675</f>
        <v>1511</v>
      </c>
      <c r="B673">
        <f>Sheet1!D675</f>
        <v>61033</v>
      </c>
    </row>
    <row r="674" spans="1:2" x14ac:dyDescent="0.35">
      <c r="A674">
        <f>Sheet1!C676</f>
        <v>1512</v>
      </c>
      <c r="B674">
        <f>Sheet1!D676</f>
        <v>64433</v>
      </c>
    </row>
    <row r="675" spans="1:2" x14ac:dyDescent="0.35">
      <c r="A675">
        <f>Sheet1!C677</f>
        <v>1513</v>
      </c>
      <c r="B675">
        <f>Sheet1!D677</f>
        <v>123414</v>
      </c>
    </row>
    <row r="676" spans="1:2" x14ac:dyDescent="0.35">
      <c r="A676">
        <f>Sheet1!C678</f>
        <v>1514</v>
      </c>
      <c r="B676">
        <f>Sheet1!D678</f>
        <v>6252</v>
      </c>
    </row>
    <row r="677" spans="1:2" x14ac:dyDescent="0.35">
      <c r="A677">
        <f>Sheet1!C679</f>
        <v>1515</v>
      </c>
      <c r="B677">
        <f>Sheet1!D679</f>
        <v>6243</v>
      </c>
    </row>
    <row r="678" spans="1:2" x14ac:dyDescent="0.35">
      <c r="A678">
        <f>Sheet1!C680</f>
        <v>1516</v>
      </c>
      <c r="B678">
        <f>Sheet1!D680</f>
        <v>20151</v>
      </c>
    </row>
    <row r="679" spans="1:2" x14ac:dyDescent="0.35">
      <c r="A679">
        <f>Sheet1!C681</f>
        <v>1517</v>
      </c>
      <c r="B679">
        <f>Sheet1!D681</f>
        <v>101200</v>
      </c>
    </row>
    <row r="680" spans="1:2" x14ac:dyDescent="0.35">
      <c r="A680">
        <f>Sheet1!C682</f>
        <v>1520</v>
      </c>
      <c r="B680">
        <f>Sheet1!D682</f>
        <v>101203</v>
      </c>
    </row>
    <row r="681" spans="1:2" x14ac:dyDescent="0.35">
      <c r="A681">
        <f>Sheet1!C683</f>
        <v>1521</v>
      </c>
      <c r="B681">
        <f>Sheet1!D683</f>
        <v>411</v>
      </c>
    </row>
    <row r="682" spans="1:2" x14ac:dyDescent="0.35">
      <c r="A682">
        <f>Sheet1!C684</f>
        <v>1522</v>
      </c>
      <c r="B682">
        <f>Sheet1!D684</f>
        <v>6237</v>
      </c>
    </row>
    <row r="683" spans="1:2" x14ac:dyDescent="0.35">
      <c r="A683">
        <f>Sheet1!C685</f>
        <v>1523</v>
      </c>
      <c r="B683">
        <f>Sheet1!D685</f>
        <v>6232</v>
      </c>
    </row>
    <row r="684" spans="1:2" x14ac:dyDescent="0.35">
      <c r="A684">
        <f>Sheet1!C686</f>
        <v>1524</v>
      </c>
      <c r="B684">
        <f>Sheet1!D686</f>
        <v>20074</v>
      </c>
    </row>
    <row r="685" spans="1:2" x14ac:dyDescent="0.35">
      <c r="A685">
        <f>Sheet1!C687</f>
        <v>1525</v>
      </c>
      <c r="B685">
        <f>Sheet1!D687</f>
        <v>61033</v>
      </c>
    </row>
    <row r="686" spans="1:2" x14ac:dyDescent="0.35">
      <c r="A686">
        <f>Sheet1!C688</f>
        <v>1526</v>
      </c>
      <c r="B686">
        <f>Sheet1!D688</f>
        <v>64433</v>
      </c>
    </row>
    <row r="687" spans="1:2" x14ac:dyDescent="0.35">
      <c r="A687">
        <f>Sheet1!C689</f>
        <v>1527</v>
      </c>
      <c r="B687">
        <f>Sheet1!D689</f>
        <v>123414</v>
      </c>
    </row>
    <row r="688" spans="1:2" x14ac:dyDescent="0.35">
      <c r="A688">
        <f>Sheet1!C690</f>
        <v>1530</v>
      </c>
      <c r="B688">
        <f>Sheet1!D690</f>
        <v>6252</v>
      </c>
    </row>
    <row r="689" spans="1:2" x14ac:dyDescent="0.35">
      <c r="A689">
        <f>Sheet1!C691</f>
        <v>1531</v>
      </c>
      <c r="B689">
        <f>Sheet1!D691</f>
        <v>6243</v>
      </c>
    </row>
    <row r="690" spans="1:2" x14ac:dyDescent="0.35">
      <c r="A690">
        <f>Sheet1!C692</f>
        <v>1532</v>
      </c>
      <c r="B690">
        <f>Sheet1!D692</f>
        <v>20151</v>
      </c>
    </row>
    <row r="691" spans="1:2" x14ac:dyDescent="0.35">
      <c r="A691">
        <f>Sheet1!C693</f>
        <v>1533</v>
      </c>
      <c r="B691">
        <f>Sheet1!D693</f>
        <v>24061</v>
      </c>
    </row>
    <row r="692" spans="1:2" x14ac:dyDescent="0.35">
      <c r="A692">
        <f>Sheet1!C694</f>
        <v>1534</v>
      </c>
      <c r="B692">
        <f>Sheet1!D694</f>
        <v>123405</v>
      </c>
    </row>
    <row r="693" spans="1:2" x14ac:dyDescent="0.35">
      <c r="A693">
        <f>Sheet1!C695</f>
        <v>1535</v>
      </c>
      <c r="B693">
        <f>Sheet1!D695</f>
        <v>411</v>
      </c>
    </row>
    <row r="694" spans="1:2" x14ac:dyDescent="0.35">
      <c r="A694">
        <f>Sheet1!C696</f>
        <v>1536</v>
      </c>
      <c r="B694">
        <f>Sheet1!D696</f>
        <v>6237</v>
      </c>
    </row>
    <row r="695" spans="1:2" x14ac:dyDescent="0.35">
      <c r="A695">
        <f>Sheet1!C697</f>
        <v>1537</v>
      </c>
      <c r="B695">
        <f>Sheet1!D697</f>
        <v>6233</v>
      </c>
    </row>
    <row r="696" spans="1:2" x14ac:dyDescent="0.35">
      <c r="A696">
        <f>Sheet1!C698</f>
        <v>1540</v>
      </c>
      <c r="B696">
        <f>Sheet1!D698</f>
        <v>20073</v>
      </c>
    </row>
    <row r="697" spans="1:2" x14ac:dyDescent="0.35">
      <c r="A697">
        <f>Sheet1!C699</f>
        <v>1541</v>
      </c>
      <c r="B697">
        <f>Sheet1!D699</f>
        <v>61033</v>
      </c>
    </row>
    <row r="698" spans="1:2" x14ac:dyDescent="0.35">
      <c r="A698">
        <f>Sheet1!C700</f>
        <v>1542</v>
      </c>
      <c r="B698">
        <f>Sheet1!D700</f>
        <v>64433</v>
      </c>
    </row>
    <row r="699" spans="1:2" x14ac:dyDescent="0.35">
      <c r="A699">
        <f>Sheet1!C701</f>
        <v>1543</v>
      </c>
      <c r="B699">
        <f>Sheet1!D701</f>
        <v>123414</v>
      </c>
    </row>
    <row r="700" spans="1:2" x14ac:dyDescent="0.35">
      <c r="A700">
        <f>Sheet1!C702</f>
        <v>1544</v>
      </c>
      <c r="B700">
        <f>Sheet1!D702</f>
        <v>6252</v>
      </c>
    </row>
    <row r="701" spans="1:2" x14ac:dyDescent="0.35">
      <c r="A701">
        <f>Sheet1!C703</f>
        <v>1545</v>
      </c>
      <c r="B701">
        <f>Sheet1!D703</f>
        <v>6243</v>
      </c>
    </row>
    <row r="702" spans="1:2" x14ac:dyDescent="0.35">
      <c r="A702">
        <f>Sheet1!C704</f>
        <v>1546</v>
      </c>
      <c r="B702">
        <f>Sheet1!D704</f>
        <v>20151</v>
      </c>
    </row>
    <row r="703" spans="1:2" x14ac:dyDescent="0.35">
      <c r="A703">
        <f>Sheet1!C705</f>
        <v>1547</v>
      </c>
      <c r="B703">
        <f>Sheet1!D705</f>
        <v>24062</v>
      </c>
    </row>
    <row r="704" spans="1:2" x14ac:dyDescent="0.35">
      <c r="A704">
        <f>Sheet1!C706</f>
        <v>1550</v>
      </c>
      <c r="B704">
        <f>Sheet1!D706</f>
        <v>123405</v>
      </c>
    </row>
    <row r="705" spans="1:2" x14ac:dyDescent="0.35">
      <c r="A705">
        <f>Sheet1!C707</f>
        <v>1551</v>
      </c>
      <c r="B705">
        <f>Sheet1!D707</f>
        <v>411</v>
      </c>
    </row>
    <row r="706" spans="1:2" x14ac:dyDescent="0.35">
      <c r="A706">
        <f>Sheet1!C708</f>
        <v>1552</v>
      </c>
      <c r="B706">
        <f>Sheet1!D708</f>
        <v>6237</v>
      </c>
    </row>
    <row r="707" spans="1:2" x14ac:dyDescent="0.35">
      <c r="A707">
        <f>Sheet1!C709</f>
        <v>1553</v>
      </c>
      <c r="B707">
        <f>Sheet1!D709</f>
        <v>6234</v>
      </c>
    </row>
    <row r="708" spans="1:2" x14ac:dyDescent="0.35">
      <c r="A708">
        <f>Sheet1!C710</f>
        <v>1554</v>
      </c>
      <c r="B708">
        <f>Sheet1!D710</f>
        <v>20072</v>
      </c>
    </row>
    <row r="709" spans="1:2" x14ac:dyDescent="0.35">
      <c r="A709">
        <f>Sheet1!C711</f>
        <v>1555</v>
      </c>
      <c r="B709">
        <f>Sheet1!D711</f>
        <v>61033</v>
      </c>
    </row>
    <row r="710" spans="1:2" x14ac:dyDescent="0.35">
      <c r="A710">
        <f>Sheet1!C712</f>
        <v>1556</v>
      </c>
      <c r="B710">
        <f>Sheet1!D712</f>
        <v>64433</v>
      </c>
    </row>
    <row r="711" spans="1:2" x14ac:dyDescent="0.35">
      <c r="A711">
        <f>Sheet1!C713</f>
        <v>1557</v>
      </c>
      <c r="B711">
        <f>Sheet1!D713</f>
        <v>123414</v>
      </c>
    </row>
    <row r="712" spans="1:2" x14ac:dyDescent="0.35">
      <c r="A712">
        <f>Sheet1!C714</f>
        <v>1560</v>
      </c>
      <c r="B712">
        <f>Sheet1!D714</f>
        <v>6252</v>
      </c>
    </row>
    <row r="713" spans="1:2" x14ac:dyDescent="0.35">
      <c r="A713">
        <f>Sheet1!C715</f>
        <v>1561</v>
      </c>
      <c r="B713">
        <f>Sheet1!D715</f>
        <v>6243</v>
      </c>
    </row>
    <row r="714" spans="1:2" x14ac:dyDescent="0.35">
      <c r="A714">
        <f>Sheet1!C716</f>
        <v>1562</v>
      </c>
      <c r="B714">
        <f>Sheet1!D716</f>
        <v>20151</v>
      </c>
    </row>
    <row r="715" spans="1:2" x14ac:dyDescent="0.35">
      <c r="A715">
        <f>Sheet1!C717</f>
        <v>1563</v>
      </c>
      <c r="B715">
        <f>Sheet1!D717</f>
        <v>101203</v>
      </c>
    </row>
    <row r="716" spans="1:2" x14ac:dyDescent="0.35">
      <c r="A716">
        <f>Sheet1!C718</f>
        <v>1564</v>
      </c>
      <c r="B716">
        <f>Sheet1!D718</f>
        <v>411</v>
      </c>
    </row>
    <row r="717" spans="1:2" x14ac:dyDescent="0.35">
      <c r="A717">
        <f>Sheet1!C719</f>
        <v>1565</v>
      </c>
      <c r="B717">
        <f>Sheet1!D719</f>
        <v>6237</v>
      </c>
    </row>
    <row r="718" spans="1:2" x14ac:dyDescent="0.35">
      <c r="A718">
        <f>Sheet1!C720</f>
        <v>1566</v>
      </c>
      <c r="B718">
        <f>Sheet1!D720</f>
        <v>6231</v>
      </c>
    </row>
    <row r="719" spans="1:2" x14ac:dyDescent="0.35">
      <c r="A719">
        <f>Sheet1!C721</f>
        <v>1567</v>
      </c>
      <c r="B719">
        <f>Sheet1!D721</f>
        <v>20054</v>
      </c>
    </row>
    <row r="720" spans="1:2" x14ac:dyDescent="0.35">
      <c r="A720">
        <f>Sheet1!C722</f>
        <v>1570</v>
      </c>
      <c r="B720">
        <f>Sheet1!D722</f>
        <v>60233</v>
      </c>
    </row>
    <row r="721" spans="1:2" x14ac:dyDescent="0.35">
      <c r="A721">
        <f>Sheet1!C723</f>
        <v>1571</v>
      </c>
      <c r="B721">
        <f>Sheet1!D723</f>
        <v>64433</v>
      </c>
    </row>
    <row r="722" spans="1:2" x14ac:dyDescent="0.35">
      <c r="A722">
        <f>Sheet1!C724</f>
        <v>1572</v>
      </c>
      <c r="B722">
        <f>Sheet1!D724</f>
        <v>123414</v>
      </c>
    </row>
    <row r="723" spans="1:2" x14ac:dyDescent="0.35">
      <c r="A723">
        <f>Sheet1!C725</f>
        <v>1573</v>
      </c>
      <c r="B723">
        <f>Sheet1!D725</f>
        <v>6252</v>
      </c>
    </row>
    <row r="724" spans="1:2" x14ac:dyDescent="0.35">
      <c r="A724">
        <f>Sheet1!C726</f>
        <v>1574</v>
      </c>
      <c r="B724">
        <f>Sheet1!D726</f>
        <v>6243</v>
      </c>
    </row>
    <row r="725" spans="1:2" x14ac:dyDescent="0.35">
      <c r="A725">
        <f>Sheet1!C727</f>
        <v>1575</v>
      </c>
      <c r="B725">
        <f>Sheet1!D727</f>
        <v>20151</v>
      </c>
    </row>
    <row r="726" spans="1:2" x14ac:dyDescent="0.35">
      <c r="A726">
        <f>Sheet1!C728</f>
        <v>1576</v>
      </c>
      <c r="B726">
        <f>Sheet1!D728</f>
        <v>101200</v>
      </c>
    </row>
    <row r="727" spans="1:2" x14ac:dyDescent="0.35">
      <c r="A727">
        <f>Sheet1!C729</f>
        <v>1577</v>
      </c>
      <c r="B727">
        <f>Sheet1!D729</f>
        <v>101203</v>
      </c>
    </row>
    <row r="728" spans="1:2" x14ac:dyDescent="0.35">
      <c r="A728">
        <f>Sheet1!C730</f>
        <v>1600</v>
      </c>
      <c r="B728">
        <f>Sheet1!D730</f>
        <v>411</v>
      </c>
    </row>
    <row r="729" spans="1:2" x14ac:dyDescent="0.35">
      <c r="A729">
        <f>Sheet1!C731</f>
        <v>1601</v>
      </c>
      <c r="B729">
        <f>Sheet1!D731</f>
        <v>6237</v>
      </c>
    </row>
    <row r="730" spans="1:2" x14ac:dyDescent="0.35">
      <c r="A730">
        <f>Sheet1!C732</f>
        <v>1602</v>
      </c>
      <c r="B730">
        <f>Sheet1!D732</f>
        <v>6232</v>
      </c>
    </row>
    <row r="731" spans="1:2" x14ac:dyDescent="0.35">
      <c r="A731">
        <f>Sheet1!C733</f>
        <v>1603</v>
      </c>
      <c r="B731">
        <f>Sheet1!D733</f>
        <v>20074</v>
      </c>
    </row>
    <row r="732" spans="1:2" x14ac:dyDescent="0.35">
      <c r="A732">
        <f>Sheet1!C734</f>
        <v>1604</v>
      </c>
      <c r="B732">
        <f>Sheet1!D734</f>
        <v>60233</v>
      </c>
    </row>
    <row r="733" spans="1:2" x14ac:dyDescent="0.35">
      <c r="A733">
        <f>Sheet1!C735</f>
        <v>1605</v>
      </c>
      <c r="B733">
        <f>Sheet1!D735</f>
        <v>64433</v>
      </c>
    </row>
    <row r="734" spans="1:2" x14ac:dyDescent="0.35">
      <c r="A734">
        <f>Sheet1!C736</f>
        <v>1606</v>
      </c>
      <c r="B734">
        <f>Sheet1!D736</f>
        <v>123414</v>
      </c>
    </row>
    <row r="735" spans="1:2" x14ac:dyDescent="0.35">
      <c r="A735">
        <f>Sheet1!C737</f>
        <v>1607</v>
      </c>
      <c r="B735">
        <f>Sheet1!D737</f>
        <v>6252</v>
      </c>
    </row>
    <row r="736" spans="1:2" x14ac:dyDescent="0.35">
      <c r="A736">
        <f>Sheet1!C738</f>
        <v>1610</v>
      </c>
      <c r="B736">
        <f>Sheet1!D738</f>
        <v>6243</v>
      </c>
    </row>
    <row r="737" spans="1:2" x14ac:dyDescent="0.35">
      <c r="A737">
        <f>Sheet1!C739</f>
        <v>1611</v>
      </c>
      <c r="B737">
        <f>Sheet1!D739</f>
        <v>20151</v>
      </c>
    </row>
    <row r="738" spans="1:2" x14ac:dyDescent="0.35">
      <c r="A738">
        <f>Sheet1!C740</f>
        <v>1612</v>
      </c>
      <c r="B738">
        <f>Sheet1!D740</f>
        <v>24061</v>
      </c>
    </row>
    <row r="739" spans="1:2" x14ac:dyDescent="0.35">
      <c r="A739">
        <f>Sheet1!C741</f>
        <v>1613</v>
      </c>
      <c r="B739">
        <f>Sheet1!D741</f>
        <v>123405</v>
      </c>
    </row>
    <row r="740" spans="1:2" x14ac:dyDescent="0.35">
      <c r="A740">
        <f>Sheet1!C742</f>
        <v>1614</v>
      </c>
      <c r="B740">
        <f>Sheet1!D742</f>
        <v>411</v>
      </c>
    </row>
    <row r="741" spans="1:2" x14ac:dyDescent="0.35">
      <c r="A741">
        <f>Sheet1!C743</f>
        <v>1615</v>
      </c>
      <c r="B741">
        <f>Sheet1!D743</f>
        <v>6237</v>
      </c>
    </row>
    <row r="742" spans="1:2" x14ac:dyDescent="0.35">
      <c r="A742">
        <f>Sheet1!C744</f>
        <v>1616</v>
      </c>
      <c r="B742">
        <f>Sheet1!D744</f>
        <v>6233</v>
      </c>
    </row>
    <row r="743" spans="1:2" x14ac:dyDescent="0.35">
      <c r="A743">
        <f>Sheet1!C745</f>
        <v>1617</v>
      </c>
      <c r="B743">
        <f>Sheet1!D745</f>
        <v>20073</v>
      </c>
    </row>
    <row r="744" spans="1:2" x14ac:dyDescent="0.35">
      <c r="A744">
        <f>Sheet1!C746</f>
        <v>1620</v>
      </c>
      <c r="B744">
        <f>Sheet1!D746</f>
        <v>60233</v>
      </c>
    </row>
    <row r="745" spans="1:2" x14ac:dyDescent="0.35">
      <c r="A745">
        <f>Sheet1!C747</f>
        <v>1621</v>
      </c>
      <c r="B745">
        <f>Sheet1!D747</f>
        <v>64433</v>
      </c>
    </row>
    <row r="746" spans="1:2" x14ac:dyDescent="0.35">
      <c r="A746">
        <f>Sheet1!C748</f>
        <v>1622</v>
      </c>
      <c r="B746">
        <f>Sheet1!D748</f>
        <v>123414</v>
      </c>
    </row>
    <row r="747" spans="1:2" x14ac:dyDescent="0.35">
      <c r="A747">
        <f>Sheet1!C749</f>
        <v>1623</v>
      </c>
      <c r="B747">
        <f>Sheet1!D749</f>
        <v>6252</v>
      </c>
    </row>
    <row r="748" spans="1:2" x14ac:dyDescent="0.35">
      <c r="A748">
        <f>Sheet1!C750</f>
        <v>1624</v>
      </c>
      <c r="B748">
        <f>Sheet1!D750</f>
        <v>6243</v>
      </c>
    </row>
    <row r="749" spans="1:2" x14ac:dyDescent="0.35">
      <c r="A749">
        <f>Sheet1!C751</f>
        <v>1625</v>
      </c>
      <c r="B749">
        <f>Sheet1!D751</f>
        <v>20151</v>
      </c>
    </row>
    <row r="750" spans="1:2" x14ac:dyDescent="0.35">
      <c r="A750">
        <f>Sheet1!C752</f>
        <v>1626</v>
      </c>
      <c r="B750">
        <f>Sheet1!D752</f>
        <v>24062</v>
      </c>
    </row>
    <row r="751" spans="1:2" x14ac:dyDescent="0.35">
      <c r="A751">
        <f>Sheet1!C753</f>
        <v>1627</v>
      </c>
      <c r="B751">
        <f>Sheet1!D753</f>
        <v>123405</v>
      </c>
    </row>
    <row r="752" spans="1:2" x14ac:dyDescent="0.35">
      <c r="A752">
        <f>Sheet1!C754</f>
        <v>1630</v>
      </c>
      <c r="B752">
        <f>Sheet1!D754</f>
        <v>411</v>
      </c>
    </row>
    <row r="753" spans="1:2" x14ac:dyDescent="0.35">
      <c r="A753">
        <f>Sheet1!C755</f>
        <v>1631</v>
      </c>
      <c r="B753">
        <f>Sheet1!D755</f>
        <v>6237</v>
      </c>
    </row>
    <row r="754" spans="1:2" x14ac:dyDescent="0.35">
      <c r="A754">
        <f>Sheet1!C756</f>
        <v>1632</v>
      </c>
      <c r="B754">
        <f>Sheet1!D756</f>
        <v>6234</v>
      </c>
    </row>
    <row r="755" spans="1:2" x14ac:dyDescent="0.35">
      <c r="A755">
        <f>Sheet1!C757</f>
        <v>1633</v>
      </c>
      <c r="B755">
        <f>Sheet1!D757</f>
        <v>20072</v>
      </c>
    </row>
    <row r="756" spans="1:2" x14ac:dyDescent="0.35">
      <c r="A756">
        <f>Sheet1!C758</f>
        <v>1634</v>
      </c>
      <c r="B756">
        <f>Sheet1!D758</f>
        <v>60233</v>
      </c>
    </row>
    <row r="757" spans="1:2" x14ac:dyDescent="0.35">
      <c r="A757">
        <f>Sheet1!C759</f>
        <v>1635</v>
      </c>
      <c r="B757">
        <f>Sheet1!D759</f>
        <v>64433</v>
      </c>
    </row>
    <row r="758" spans="1:2" x14ac:dyDescent="0.35">
      <c r="A758">
        <f>Sheet1!C760</f>
        <v>1636</v>
      </c>
      <c r="B758">
        <f>Sheet1!D760</f>
        <v>123414</v>
      </c>
    </row>
    <row r="759" spans="1:2" x14ac:dyDescent="0.35">
      <c r="A759">
        <f>Sheet1!C761</f>
        <v>1637</v>
      </c>
      <c r="B759">
        <f>Sheet1!D761</f>
        <v>6252</v>
      </c>
    </row>
    <row r="760" spans="1:2" x14ac:dyDescent="0.35">
      <c r="A760">
        <f>Sheet1!C762</f>
        <v>1640</v>
      </c>
      <c r="B760">
        <f>Sheet1!D762</f>
        <v>6243</v>
      </c>
    </row>
    <row r="761" spans="1:2" x14ac:dyDescent="0.35">
      <c r="A761">
        <f>Sheet1!C763</f>
        <v>1641</v>
      </c>
      <c r="B761">
        <f>Sheet1!D763</f>
        <v>6241</v>
      </c>
    </row>
    <row r="762" spans="1:2" x14ac:dyDescent="0.35">
      <c r="A762">
        <f>Sheet1!C764</f>
        <v>1642</v>
      </c>
      <c r="B762">
        <f>Sheet1!D764</f>
        <v>64433</v>
      </c>
    </row>
    <row r="763" spans="1:2" x14ac:dyDescent="0.35">
      <c r="A763">
        <f>Sheet1!C765</f>
        <v>1643</v>
      </c>
      <c r="B763">
        <f>Sheet1!D765</f>
        <v>102620</v>
      </c>
    </row>
    <row r="764" spans="1:2" x14ac:dyDescent="0.35">
      <c r="A764">
        <f>Sheet1!C766</f>
        <v>1644</v>
      </c>
      <c r="B764">
        <f>Sheet1!D766</f>
        <v>107414</v>
      </c>
    </row>
    <row r="765" spans="1:2" x14ac:dyDescent="0.35">
      <c r="A765">
        <f>Sheet1!C767</f>
        <v>1645</v>
      </c>
      <c r="B765">
        <f>Sheet1!D767</f>
        <v>6242</v>
      </c>
    </row>
    <row r="766" spans="1:2" x14ac:dyDescent="0.35">
      <c r="A766">
        <f>Sheet1!C768</f>
        <v>1646</v>
      </c>
      <c r="B766">
        <f>Sheet1!D768</f>
        <v>6243</v>
      </c>
    </row>
    <row r="767" spans="1:2" x14ac:dyDescent="0.35">
      <c r="A767">
        <f>Sheet1!C769</f>
        <v>1647</v>
      </c>
      <c r="B767">
        <f>Sheet1!D769</f>
        <v>6241</v>
      </c>
    </row>
    <row r="768" spans="1:2" x14ac:dyDescent="0.35">
      <c r="A768">
        <f>Sheet1!C770</f>
        <v>1650</v>
      </c>
      <c r="B768">
        <f>Sheet1!D770</f>
        <v>64433</v>
      </c>
    </row>
    <row r="769" spans="1:2" x14ac:dyDescent="0.35">
      <c r="A769">
        <f>Sheet1!C771</f>
        <v>1651</v>
      </c>
      <c r="B769">
        <f>Sheet1!D771</f>
        <v>20175</v>
      </c>
    </row>
    <row r="770" spans="1:2" x14ac:dyDescent="0.35">
      <c r="A770">
        <f>Sheet1!C772</f>
        <v>1652</v>
      </c>
      <c r="B770">
        <f>Sheet1!D772</f>
        <v>123414</v>
      </c>
    </row>
    <row r="771" spans="1:2" x14ac:dyDescent="0.35">
      <c r="A771">
        <f>Sheet1!C773</f>
        <v>1653</v>
      </c>
      <c r="B771">
        <f>Sheet1!D773</f>
        <v>6242</v>
      </c>
    </row>
    <row r="772" spans="1:2" x14ac:dyDescent="0.35">
      <c r="A772">
        <f>Sheet1!C774</f>
        <v>1654</v>
      </c>
      <c r="B772">
        <f>Sheet1!D774</f>
        <v>6243</v>
      </c>
    </row>
    <row r="773" spans="1:2" x14ac:dyDescent="0.35">
      <c r="A773">
        <f>Sheet1!C775</f>
        <v>1655</v>
      </c>
      <c r="B773">
        <f>Sheet1!D775</f>
        <v>6241</v>
      </c>
    </row>
    <row r="774" spans="1:2" x14ac:dyDescent="0.35">
      <c r="A774">
        <f>Sheet1!C776</f>
        <v>1656</v>
      </c>
      <c r="B774">
        <f>Sheet1!D776</f>
        <v>64433</v>
      </c>
    </row>
    <row r="775" spans="1:2" x14ac:dyDescent="0.35">
      <c r="A775">
        <f>Sheet1!C777</f>
        <v>1657</v>
      </c>
      <c r="B775">
        <f>Sheet1!D777</f>
        <v>20061</v>
      </c>
    </row>
    <row r="776" spans="1:2" x14ac:dyDescent="0.35">
      <c r="A776">
        <f>Sheet1!C778</f>
        <v>1660</v>
      </c>
      <c r="B776">
        <f>Sheet1!D778</f>
        <v>107414</v>
      </c>
    </row>
    <row r="777" spans="1:2" x14ac:dyDescent="0.35">
      <c r="A777">
        <f>Sheet1!C779</f>
        <v>1661</v>
      </c>
      <c r="B777">
        <f>Sheet1!D779</f>
        <v>6242</v>
      </c>
    </row>
    <row r="778" spans="1:2" x14ac:dyDescent="0.35">
      <c r="A778">
        <f>Sheet1!C780</f>
        <v>1662</v>
      </c>
      <c r="B778">
        <f>Sheet1!D780</f>
        <v>6243</v>
      </c>
    </row>
    <row r="779" spans="1:2" x14ac:dyDescent="0.35">
      <c r="A779">
        <f>Sheet1!C781</f>
        <v>1663</v>
      </c>
      <c r="B779">
        <f>Sheet1!D781</f>
        <v>6241</v>
      </c>
    </row>
    <row r="780" spans="1:2" x14ac:dyDescent="0.35">
      <c r="A780">
        <f>Sheet1!C782</f>
        <v>1664</v>
      </c>
      <c r="B780">
        <f>Sheet1!D782</f>
        <v>64433</v>
      </c>
    </row>
    <row r="781" spans="1:2" x14ac:dyDescent="0.35">
      <c r="A781">
        <f>Sheet1!C783</f>
        <v>1665</v>
      </c>
      <c r="B781">
        <f>Sheet1!D783</f>
        <v>20117</v>
      </c>
    </row>
    <row r="782" spans="1:2" x14ac:dyDescent="0.35">
      <c r="A782">
        <f>Sheet1!C784</f>
        <v>1666</v>
      </c>
      <c r="B782">
        <f>Sheet1!D784</f>
        <v>123414</v>
      </c>
    </row>
    <row r="783" spans="1:2" x14ac:dyDescent="0.35">
      <c r="A783">
        <f>Sheet1!C785</f>
        <v>1667</v>
      </c>
      <c r="B783">
        <f>Sheet1!D785</f>
        <v>6242</v>
      </c>
    </row>
    <row r="784" spans="1:2" x14ac:dyDescent="0.35">
      <c r="A784">
        <f>Sheet1!C786</f>
        <v>1670</v>
      </c>
      <c r="B784">
        <f>Sheet1!D786</f>
        <v>6243</v>
      </c>
    </row>
    <row r="785" spans="1:2" x14ac:dyDescent="0.35">
      <c r="A785">
        <f>Sheet1!C787</f>
        <v>1671</v>
      </c>
      <c r="B785">
        <f>Sheet1!D787</f>
        <v>20151</v>
      </c>
    </row>
    <row r="786" spans="1:2" x14ac:dyDescent="0.35">
      <c r="A786">
        <f>Sheet1!C788</f>
        <v>1672</v>
      </c>
      <c r="B786">
        <f>Sheet1!D788</f>
        <v>101203</v>
      </c>
    </row>
    <row r="787" spans="1:2" x14ac:dyDescent="0.35">
      <c r="A787">
        <f>Sheet1!C789</f>
        <v>1673</v>
      </c>
      <c r="B787">
        <f>Sheet1!D789</f>
        <v>406</v>
      </c>
    </row>
    <row r="788" spans="1:2" x14ac:dyDescent="0.35">
      <c r="A788">
        <f>Sheet1!C790</f>
        <v>1674</v>
      </c>
      <c r="B788">
        <f>Sheet1!D790</f>
        <v>6237</v>
      </c>
    </row>
    <row r="789" spans="1:2" x14ac:dyDescent="0.35">
      <c r="A789">
        <f>Sheet1!C791</f>
        <v>1675</v>
      </c>
      <c r="B789">
        <f>Sheet1!D791</f>
        <v>6231</v>
      </c>
    </row>
    <row r="790" spans="1:2" x14ac:dyDescent="0.35">
      <c r="A790">
        <f>Sheet1!C792</f>
        <v>1676</v>
      </c>
      <c r="B790">
        <f>Sheet1!D792</f>
        <v>6235</v>
      </c>
    </row>
    <row r="791" spans="1:2" x14ac:dyDescent="0.35">
      <c r="A791">
        <f>Sheet1!C793</f>
        <v>1677</v>
      </c>
      <c r="B791">
        <f>Sheet1!D793</f>
        <v>6252</v>
      </c>
    </row>
    <row r="792" spans="1:2" x14ac:dyDescent="0.35">
      <c r="A792">
        <f>Sheet1!C794</f>
        <v>1700</v>
      </c>
      <c r="B792">
        <f>Sheet1!D794</f>
        <v>6243</v>
      </c>
    </row>
    <row r="793" spans="1:2" x14ac:dyDescent="0.35">
      <c r="A793">
        <f>Sheet1!C795</f>
        <v>1701</v>
      </c>
      <c r="B793">
        <f>Sheet1!D795</f>
        <v>20151</v>
      </c>
    </row>
    <row r="794" spans="1:2" x14ac:dyDescent="0.35">
      <c r="A794">
        <f>Sheet1!C796</f>
        <v>1702</v>
      </c>
      <c r="B794">
        <f>Sheet1!D796</f>
        <v>101200</v>
      </c>
    </row>
    <row r="795" spans="1:2" x14ac:dyDescent="0.35">
      <c r="A795">
        <f>Sheet1!C797</f>
        <v>1703</v>
      </c>
      <c r="B795">
        <f>Sheet1!D797</f>
        <v>101203</v>
      </c>
    </row>
    <row r="796" spans="1:2" x14ac:dyDescent="0.35">
      <c r="A796">
        <f>Sheet1!C798</f>
        <v>1704</v>
      </c>
      <c r="B796">
        <f>Sheet1!D798</f>
        <v>406</v>
      </c>
    </row>
    <row r="797" spans="1:2" x14ac:dyDescent="0.35">
      <c r="A797">
        <f>Sheet1!C799</f>
        <v>1705</v>
      </c>
      <c r="B797">
        <f>Sheet1!D799</f>
        <v>6237</v>
      </c>
    </row>
    <row r="798" spans="1:2" x14ac:dyDescent="0.35">
      <c r="A798">
        <f>Sheet1!C800</f>
        <v>1706</v>
      </c>
      <c r="B798">
        <f>Sheet1!D800</f>
        <v>6232</v>
      </c>
    </row>
    <row r="799" spans="1:2" x14ac:dyDescent="0.35">
      <c r="A799">
        <f>Sheet1!C801</f>
        <v>1707</v>
      </c>
      <c r="B799">
        <f>Sheet1!D801</f>
        <v>6235</v>
      </c>
    </row>
    <row r="800" spans="1:2" x14ac:dyDescent="0.35">
      <c r="A800">
        <f>Sheet1!C802</f>
        <v>1710</v>
      </c>
      <c r="B800">
        <f>Sheet1!D802</f>
        <v>6252</v>
      </c>
    </row>
    <row r="801" spans="1:2" x14ac:dyDescent="0.35">
      <c r="A801">
        <f>Sheet1!C803</f>
        <v>1711</v>
      </c>
      <c r="B801">
        <f>Sheet1!D803</f>
        <v>6243</v>
      </c>
    </row>
    <row r="802" spans="1:2" x14ac:dyDescent="0.35">
      <c r="A802">
        <f>Sheet1!C804</f>
        <v>1712</v>
      </c>
      <c r="B802">
        <f>Sheet1!D804</f>
        <v>20151</v>
      </c>
    </row>
    <row r="803" spans="1:2" x14ac:dyDescent="0.35">
      <c r="A803">
        <f>Sheet1!C805</f>
        <v>1713</v>
      </c>
      <c r="B803">
        <f>Sheet1!D805</f>
        <v>24061</v>
      </c>
    </row>
    <row r="804" spans="1:2" x14ac:dyDescent="0.35">
      <c r="A804">
        <f>Sheet1!C806</f>
        <v>1714</v>
      </c>
      <c r="B804">
        <f>Sheet1!D806</f>
        <v>123405</v>
      </c>
    </row>
    <row r="805" spans="1:2" x14ac:dyDescent="0.35">
      <c r="A805">
        <f>Sheet1!C807</f>
        <v>1715</v>
      </c>
      <c r="B805">
        <f>Sheet1!D807</f>
        <v>406</v>
      </c>
    </row>
    <row r="806" spans="1:2" x14ac:dyDescent="0.35">
      <c r="A806">
        <f>Sheet1!C808</f>
        <v>1716</v>
      </c>
      <c r="B806">
        <f>Sheet1!D808</f>
        <v>6237</v>
      </c>
    </row>
    <row r="807" spans="1:2" x14ac:dyDescent="0.35">
      <c r="A807">
        <f>Sheet1!C809</f>
        <v>1717</v>
      </c>
      <c r="B807">
        <f>Sheet1!D809</f>
        <v>6233</v>
      </c>
    </row>
    <row r="808" spans="1:2" x14ac:dyDescent="0.35">
      <c r="A808">
        <f>Sheet1!C810</f>
        <v>1720</v>
      </c>
      <c r="B808">
        <f>Sheet1!D810</f>
        <v>6235</v>
      </c>
    </row>
    <row r="809" spans="1:2" x14ac:dyDescent="0.35">
      <c r="A809">
        <f>Sheet1!C811</f>
        <v>1721</v>
      </c>
      <c r="B809">
        <f>Sheet1!D811</f>
        <v>6252</v>
      </c>
    </row>
    <row r="810" spans="1:2" x14ac:dyDescent="0.35">
      <c r="A810">
        <f>Sheet1!C812</f>
        <v>1722</v>
      </c>
      <c r="B810">
        <f>Sheet1!D812</f>
        <v>6243</v>
      </c>
    </row>
    <row r="811" spans="1:2" x14ac:dyDescent="0.35">
      <c r="A811">
        <f>Sheet1!C813</f>
        <v>1723</v>
      </c>
      <c r="B811">
        <f>Sheet1!D813</f>
        <v>20151</v>
      </c>
    </row>
    <row r="812" spans="1:2" x14ac:dyDescent="0.35">
      <c r="A812">
        <f>Sheet1!C814</f>
        <v>1724</v>
      </c>
      <c r="B812">
        <f>Sheet1!D814</f>
        <v>24062</v>
      </c>
    </row>
    <row r="813" spans="1:2" x14ac:dyDescent="0.35">
      <c r="A813">
        <f>Sheet1!C815</f>
        <v>1725</v>
      </c>
      <c r="B813">
        <f>Sheet1!D815</f>
        <v>123405</v>
      </c>
    </row>
    <row r="814" spans="1:2" x14ac:dyDescent="0.35">
      <c r="A814">
        <f>Sheet1!C816</f>
        <v>1726</v>
      </c>
      <c r="B814">
        <f>Sheet1!D816</f>
        <v>406</v>
      </c>
    </row>
    <row r="815" spans="1:2" x14ac:dyDescent="0.35">
      <c r="A815">
        <f>Sheet1!C817</f>
        <v>1727</v>
      </c>
      <c r="B815">
        <f>Sheet1!D817</f>
        <v>6237</v>
      </c>
    </row>
    <row r="816" spans="1:2" x14ac:dyDescent="0.35">
      <c r="A816">
        <f>Sheet1!C818</f>
        <v>1730</v>
      </c>
      <c r="B816">
        <f>Sheet1!D818</f>
        <v>6234</v>
      </c>
    </row>
    <row r="817" spans="1:2" x14ac:dyDescent="0.35">
      <c r="A817">
        <f>Sheet1!C819</f>
        <v>1731</v>
      </c>
      <c r="B817">
        <f>Sheet1!D819</f>
        <v>6235</v>
      </c>
    </row>
    <row r="818" spans="1:2" x14ac:dyDescent="0.35">
      <c r="A818">
        <f>Sheet1!C820</f>
        <v>1732</v>
      </c>
      <c r="B818">
        <f>Sheet1!D820</f>
        <v>6252</v>
      </c>
    </row>
    <row r="819" spans="1:2" x14ac:dyDescent="0.35">
      <c r="A819">
        <f>Sheet1!C821</f>
        <v>1733</v>
      </c>
      <c r="B819">
        <f>Sheet1!D821</f>
        <v>6243</v>
      </c>
    </row>
    <row r="820" spans="1:2" x14ac:dyDescent="0.35">
      <c r="A820">
        <f>Sheet1!C822</f>
        <v>1734</v>
      </c>
      <c r="B820">
        <f>Sheet1!D822</f>
        <v>6240</v>
      </c>
    </row>
    <row r="821" spans="1:2" x14ac:dyDescent="0.35">
      <c r="A821">
        <f>Sheet1!C823</f>
        <v>1735</v>
      </c>
      <c r="B821">
        <f>Sheet1!D823</f>
        <v>20152</v>
      </c>
    </row>
    <row r="822" spans="1:2" x14ac:dyDescent="0.35">
      <c r="A822">
        <f>Sheet1!C824</f>
        <v>1736</v>
      </c>
      <c r="B822">
        <f>Sheet1!D824</f>
        <v>63033</v>
      </c>
    </row>
    <row r="823" spans="1:2" x14ac:dyDescent="0.35">
      <c r="A823">
        <f>Sheet1!C825</f>
        <v>1737</v>
      </c>
      <c r="B823">
        <f>Sheet1!D825</f>
        <v>20070</v>
      </c>
    </row>
    <row r="824" spans="1:2" x14ac:dyDescent="0.35">
      <c r="A824">
        <f>Sheet1!C826</f>
        <v>1740</v>
      </c>
      <c r="B824">
        <f>Sheet1!D826</f>
        <v>61333</v>
      </c>
    </row>
    <row r="825" spans="1:2" x14ac:dyDescent="0.35">
      <c r="A825">
        <f>Sheet1!C827</f>
        <v>1741</v>
      </c>
      <c r="B825">
        <f>Sheet1!D827</f>
        <v>30167</v>
      </c>
    </row>
    <row r="826" spans="1:2" x14ac:dyDescent="0.35">
      <c r="A826">
        <f>Sheet1!C828</f>
        <v>1742</v>
      </c>
      <c r="B826">
        <f>Sheet1!D828</f>
        <v>6227</v>
      </c>
    </row>
    <row r="827" spans="1:2" x14ac:dyDescent="0.35">
      <c r="A827">
        <f>Sheet1!C829</f>
        <v>1743</v>
      </c>
      <c r="B827">
        <f>Sheet1!D829</f>
        <v>20220</v>
      </c>
    </row>
    <row r="828" spans="1:2" x14ac:dyDescent="0.35">
      <c r="A828">
        <f>Sheet1!C830</f>
        <v>1744</v>
      </c>
      <c r="B828">
        <f>Sheet1!D830</f>
        <v>123415</v>
      </c>
    </row>
    <row r="829" spans="1:2" x14ac:dyDescent="0.35">
      <c r="A829">
        <f>Sheet1!C831</f>
        <v>1745</v>
      </c>
      <c r="B829">
        <f>Sheet1!D831</f>
        <v>6242</v>
      </c>
    </row>
    <row r="830" spans="1:2" x14ac:dyDescent="0.35">
      <c r="A830">
        <f>Sheet1!C832</f>
        <v>1746</v>
      </c>
      <c r="B830">
        <f>Sheet1!D832</f>
        <v>6243</v>
      </c>
    </row>
    <row r="831" spans="1:2" x14ac:dyDescent="0.35">
      <c r="A831">
        <f>Sheet1!C833</f>
        <v>1747</v>
      </c>
      <c r="B831">
        <f>Sheet1!D833</f>
        <v>6240</v>
      </c>
    </row>
    <row r="832" spans="1:2" x14ac:dyDescent="0.35">
      <c r="A832">
        <f>Sheet1!C834</f>
        <v>1750</v>
      </c>
      <c r="B832">
        <f>Sheet1!D834</f>
        <v>20152</v>
      </c>
    </row>
    <row r="833" spans="1:2" x14ac:dyDescent="0.35">
      <c r="A833">
        <f>Sheet1!C835</f>
        <v>1751</v>
      </c>
      <c r="B833">
        <f>Sheet1!D835</f>
        <v>63033</v>
      </c>
    </row>
    <row r="834" spans="1:2" x14ac:dyDescent="0.35">
      <c r="A834">
        <f>Sheet1!C836</f>
        <v>1752</v>
      </c>
      <c r="B834">
        <f>Sheet1!D836</f>
        <v>20070</v>
      </c>
    </row>
    <row r="835" spans="1:2" x14ac:dyDescent="0.35">
      <c r="A835">
        <f>Sheet1!C837</f>
        <v>1753</v>
      </c>
      <c r="B835">
        <f>Sheet1!D837</f>
        <v>61333</v>
      </c>
    </row>
    <row r="836" spans="1:2" x14ac:dyDescent="0.35">
      <c r="A836">
        <f>Sheet1!C838</f>
        <v>1754</v>
      </c>
      <c r="B836">
        <f>Sheet1!D838</f>
        <v>30167</v>
      </c>
    </row>
    <row r="837" spans="1:2" x14ac:dyDescent="0.35">
      <c r="A837">
        <f>Sheet1!C839</f>
        <v>1755</v>
      </c>
      <c r="B837">
        <f>Sheet1!D839</f>
        <v>6227</v>
      </c>
    </row>
    <row r="838" spans="1:2" x14ac:dyDescent="0.35">
      <c r="A838">
        <f>Sheet1!C840</f>
        <v>1756</v>
      </c>
      <c r="B838">
        <f>Sheet1!D840</f>
        <v>20064</v>
      </c>
    </row>
    <row r="839" spans="1:2" x14ac:dyDescent="0.35">
      <c r="A839">
        <f>Sheet1!C841</f>
        <v>1757</v>
      </c>
      <c r="B839">
        <f>Sheet1!D841</f>
        <v>123414</v>
      </c>
    </row>
    <row r="840" spans="1:2" x14ac:dyDescent="0.35">
      <c r="A840">
        <f>Sheet1!C842</f>
        <v>1760</v>
      </c>
      <c r="B840">
        <f>Sheet1!D842</f>
        <v>6242</v>
      </c>
    </row>
    <row r="841" spans="1:2" x14ac:dyDescent="0.35">
      <c r="A841">
        <f>Sheet1!C843</f>
        <v>1761</v>
      </c>
      <c r="B841">
        <f>Sheet1!D843</f>
        <v>6243</v>
      </c>
    </row>
    <row r="842" spans="1:2" x14ac:dyDescent="0.35">
      <c r="A842">
        <f>Sheet1!C844</f>
        <v>1762</v>
      </c>
      <c r="B842">
        <f>Sheet1!D844</f>
        <v>6240</v>
      </c>
    </row>
    <row r="843" spans="1:2" x14ac:dyDescent="0.35">
      <c r="A843">
        <f>Sheet1!C845</f>
        <v>1763</v>
      </c>
      <c r="B843">
        <f>Sheet1!D845</f>
        <v>6236</v>
      </c>
    </row>
    <row r="844" spans="1:2" x14ac:dyDescent="0.35">
      <c r="A844">
        <f>Sheet1!C846</f>
        <v>1764</v>
      </c>
      <c r="B844">
        <f>Sheet1!D846</f>
        <v>6246</v>
      </c>
    </row>
    <row r="845" spans="1:2" x14ac:dyDescent="0.35">
      <c r="A845">
        <f>Sheet1!C847</f>
        <v>1765</v>
      </c>
      <c r="B845">
        <f>Sheet1!D847</f>
        <v>77</v>
      </c>
    </row>
    <row r="846" spans="1:2" x14ac:dyDescent="0.35">
      <c r="A846">
        <f>Sheet1!C848</f>
        <v>1766</v>
      </c>
      <c r="B846">
        <f>Sheet1!D848</f>
        <v>20065</v>
      </c>
    </row>
    <row r="847" spans="1:2" x14ac:dyDescent="0.35">
      <c r="A847">
        <f>Sheet1!C849</f>
        <v>1767</v>
      </c>
      <c r="B847">
        <f>Sheet1!D849</f>
        <v>30064</v>
      </c>
    </row>
    <row r="848" spans="1:2" x14ac:dyDescent="0.35">
      <c r="A848">
        <f>Sheet1!C850</f>
        <v>1770</v>
      </c>
      <c r="B848">
        <f>Sheet1!D850</f>
        <v>107414</v>
      </c>
    </row>
    <row r="849" spans="1:2" x14ac:dyDescent="0.35">
      <c r="A849">
        <f>Sheet1!C851</f>
        <v>1771</v>
      </c>
      <c r="B849">
        <f>Sheet1!D851</f>
        <v>147414</v>
      </c>
    </row>
    <row r="850" spans="1:2" x14ac:dyDescent="0.35">
      <c r="A850">
        <f>Sheet1!C852</f>
        <v>1772</v>
      </c>
      <c r="B850">
        <f>Sheet1!D852</f>
        <v>6242</v>
      </c>
    </row>
    <row r="851" spans="1:2" x14ac:dyDescent="0.35">
      <c r="A851">
        <f>Sheet1!C853</f>
        <v>1773</v>
      </c>
      <c r="B851">
        <f>Sheet1!D853</f>
        <v>6243</v>
      </c>
    </row>
    <row r="852" spans="1:2" x14ac:dyDescent="0.35">
      <c r="A852">
        <f>Sheet1!C854</f>
        <v>1774</v>
      </c>
      <c r="B852">
        <f>Sheet1!D854</f>
        <v>6240</v>
      </c>
    </row>
    <row r="853" spans="1:2" x14ac:dyDescent="0.35">
      <c r="A853">
        <f>Sheet1!C855</f>
        <v>1775</v>
      </c>
      <c r="B853">
        <f>Sheet1!D855</f>
        <v>6236</v>
      </c>
    </row>
    <row r="854" spans="1:2" x14ac:dyDescent="0.35">
      <c r="A854">
        <f>Sheet1!C856</f>
        <v>1776</v>
      </c>
      <c r="B854">
        <f>Sheet1!D856</f>
        <v>6246</v>
      </c>
    </row>
    <row r="855" spans="1:2" x14ac:dyDescent="0.35">
      <c r="A855">
        <f>Sheet1!C857</f>
        <v>1777</v>
      </c>
      <c r="B855">
        <f>Sheet1!D857</f>
        <v>300</v>
      </c>
    </row>
    <row r="856" spans="1:2" x14ac:dyDescent="0.35">
      <c r="A856">
        <f>Sheet1!C858</f>
        <v>2000</v>
      </c>
      <c r="B856">
        <f>Sheet1!D858</f>
        <v>20065</v>
      </c>
    </row>
    <row r="857" spans="1:2" x14ac:dyDescent="0.35">
      <c r="A857">
        <f>Sheet1!C859</f>
        <v>2001</v>
      </c>
      <c r="B857">
        <f>Sheet1!D859</f>
        <v>30064</v>
      </c>
    </row>
    <row r="858" spans="1:2" x14ac:dyDescent="0.35">
      <c r="A858">
        <f>Sheet1!C860</f>
        <v>2002</v>
      </c>
      <c r="B858">
        <f>Sheet1!D860</f>
        <v>107414</v>
      </c>
    </row>
    <row r="859" spans="1:2" x14ac:dyDescent="0.35">
      <c r="A859">
        <f>Sheet1!C861</f>
        <v>2003</v>
      </c>
      <c r="B859">
        <f>Sheet1!D861</f>
        <v>147414</v>
      </c>
    </row>
    <row r="860" spans="1:2" x14ac:dyDescent="0.35">
      <c r="A860">
        <f>Sheet1!C862</f>
        <v>2004</v>
      </c>
      <c r="B860">
        <f>Sheet1!D862</f>
        <v>6242</v>
      </c>
    </row>
    <row r="861" spans="1:2" x14ac:dyDescent="0.35">
      <c r="A861">
        <f>Sheet1!C863</f>
        <v>2005</v>
      </c>
      <c r="B861">
        <f>Sheet1!D863</f>
        <v>6243</v>
      </c>
    </row>
    <row r="862" spans="1:2" x14ac:dyDescent="0.35">
      <c r="A862">
        <f>Sheet1!C864</f>
        <v>2006</v>
      </c>
      <c r="B862">
        <f>Sheet1!D864</f>
        <v>6240</v>
      </c>
    </row>
    <row r="863" spans="1:2" x14ac:dyDescent="0.35">
      <c r="A863">
        <f>Sheet1!C865</f>
        <v>2007</v>
      </c>
      <c r="B863">
        <f>Sheet1!D865</f>
        <v>6236</v>
      </c>
    </row>
    <row r="864" spans="1:2" x14ac:dyDescent="0.35">
      <c r="A864">
        <f>Sheet1!C866</f>
        <v>2010</v>
      </c>
      <c r="B864">
        <f>Sheet1!D866</f>
        <v>6246</v>
      </c>
    </row>
    <row r="865" spans="1:2" x14ac:dyDescent="0.35">
      <c r="A865">
        <f>Sheet1!C867</f>
        <v>2011</v>
      </c>
      <c r="B865">
        <f>Sheet1!D867</f>
        <v>0</v>
      </c>
    </row>
    <row r="866" spans="1:2" x14ac:dyDescent="0.35">
      <c r="A866">
        <f>Sheet1!C868</f>
        <v>2012</v>
      </c>
      <c r="B866">
        <f>Sheet1!D868</f>
        <v>6235</v>
      </c>
    </row>
    <row r="867" spans="1:2" x14ac:dyDescent="0.35">
      <c r="A867">
        <f>Sheet1!C869</f>
        <v>2013</v>
      </c>
      <c r="B867">
        <f>Sheet1!D869</f>
        <v>401</v>
      </c>
    </row>
    <row r="868" spans="1:2" x14ac:dyDescent="0.35">
      <c r="A868">
        <f>Sheet1!C870</f>
        <v>2014</v>
      </c>
      <c r="B868">
        <f>Sheet1!D870</f>
        <v>20154</v>
      </c>
    </row>
    <row r="869" spans="1:2" x14ac:dyDescent="0.35">
      <c r="A869">
        <f>Sheet1!C871</f>
        <v>2015</v>
      </c>
      <c r="B869">
        <f>Sheet1!D871</f>
        <v>65477</v>
      </c>
    </row>
    <row r="870" spans="1:2" x14ac:dyDescent="0.35">
      <c r="A870">
        <f>Sheet1!C872</f>
        <v>2016</v>
      </c>
      <c r="B870">
        <f>Sheet1!D872</f>
        <v>122414</v>
      </c>
    </row>
    <row r="871" spans="1:2" x14ac:dyDescent="0.35">
      <c r="A871">
        <f>Sheet1!C873</f>
        <v>2017</v>
      </c>
      <c r="B871">
        <f>Sheet1!D873</f>
        <v>6242</v>
      </c>
    </row>
    <row r="872" spans="1:2" x14ac:dyDescent="0.35">
      <c r="A872">
        <f>Sheet1!C874</f>
        <v>2020</v>
      </c>
      <c r="B872">
        <f>Sheet1!D874</f>
        <v>6243</v>
      </c>
    </row>
    <row r="873" spans="1:2" x14ac:dyDescent="0.35">
      <c r="A873">
        <f>Sheet1!C875</f>
        <v>2021</v>
      </c>
      <c r="B873">
        <f>Sheet1!D875</f>
        <v>6240</v>
      </c>
    </row>
    <row r="874" spans="1:2" x14ac:dyDescent="0.35">
      <c r="A874">
        <f>Sheet1!C876</f>
        <v>2022</v>
      </c>
      <c r="B874">
        <f>Sheet1!D876</f>
        <v>6236</v>
      </c>
    </row>
    <row r="875" spans="1:2" x14ac:dyDescent="0.35">
      <c r="A875">
        <f>Sheet1!C877</f>
        <v>2023</v>
      </c>
      <c r="B875">
        <f>Sheet1!D877</f>
        <v>6246</v>
      </c>
    </row>
    <row r="876" spans="1:2" x14ac:dyDescent="0.35">
      <c r="A876">
        <f>Sheet1!C878</f>
        <v>2024</v>
      </c>
      <c r="B876">
        <f>Sheet1!D878</f>
        <v>0</v>
      </c>
    </row>
    <row r="877" spans="1:2" x14ac:dyDescent="0.35">
      <c r="A877">
        <f>Sheet1!C879</f>
        <v>2025</v>
      </c>
      <c r="B877">
        <f>Sheet1!D879</f>
        <v>60233</v>
      </c>
    </row>
    <row r="878" spans="1:2" x14ac:dyDescent="0.35">
      <c r="A878">
        <f>Sheet1!C880</f>
        <v>2026</v>
      </c>
      <c r="B878">
        <f>Sheet1!D880</f>
        <v>6235</v>
      </c>
    </row>
    <row r="879" spans="1:2" x14ac:dyDescent="0.35">
      <c r="A879">
        <f>Sheet1!C881</f>
        <v>2027</v>
      </c>
      <c r="B879">
        <f>Sheet1!D881</f>
        <v>402</v>
      </c>
    </row>
    <row r="880" spans="1:2" x14ac:dyDescent="0.35">
      <c r="A880">
        <f>Sheet1!C882</f>
        <v>2030</v>
      </c>
      <c r="B880">
        <f>Sheet1!D882</f>
        <v>6242</v>
      </c>
    </row>
    <row r="881" spans="1:2" x14ac:dyDescent="0.35">
      <c r="A881">
        <f>Sheet1!C883</f>
        <v>2031</v>
      </c>
      <c r="B881">
        <f>Sheet1!D883</f>
        <v>6243</v>
      </c>
    </row>
    <row r="882" spans="1:2" x14ac:dyDescent="0.35">
      <c r="A882">
        <f>Sheet1!C884</f>
        <v>2032</v>
      </c>
      <c r="B882">
        <f>Sheet1!D884</f>
        <v>6240</v>
      </c>
    </row>
    <row r="883" spans="1:2" x14ac:dyDescent="0.35">
      <c r="A883">
        <f>Sheet1!C885</f>
        <v>2033</v>
      </c>
      <c r="B883">
        <f>Sheet1!D885</f>
        <v>20067</v>
      </c>
    </row>
    <row r="884" spans="1:2" x14ac:dyDescent="0.35">
      <c r="A884">
        <f>Sheet1!C886</f>
        <v>2034</v>
      </c>
      <c r="B884">
        <f>Sheet1!D886</f>
        <v>62077</v>
      </c>
    </row>
    <row r="885" spans="1:2" x14ac:dyDescent="0.35">
      <c r="A885">
        <f>Sheet1!C887</f>
        <v>2035</v>
      </c>
      <c r="B885">
        <f>Sheet1!D887</f>
        <v>6236</v>
      </c>
    </row>
    <row r="886" spans="1:2" x14ac:dyDescent="0.35">
      <c r="A886">
        <f>Sheet1!C888</f>
        <v>2036</v>
      </c>
      <c r="B886">
        <f>Sheet1!D888</f>
        <v>6246</v>
      </c>
    </row>
    <row r="887" spans="1:2" x14ac:dyDescent="0.35">
      <c r="A887">
        <f>Sheet1!C889</f>
        <v>2037</v>
      </c>
      <c r="B887">
        <f>Sheet1!D889</f>
        <v>0</v>
      </c>
    </row>
    <row r="888" spans="1:2" x14ac:dyDescent="0.35">
      <c r="A888">
        <f>Sheet1!C890</f>
        <v>2040</v>
      </c>
      <c r="B888">
        <f>Sheet1!D890</f>
        <v>6235</v>
      </c>
    </row>
    <row r="889" spans="1:2" x14ac:dyDescent="0.35">
      <c r="A889">
        <f>Sheet1!C891</f>
        <v>2041</v>
      </c>
      <c r="B889">
        <f>Sheet1!D891</f>
        <v>402</v>
      </c>
    </row>
    <row r="890" spans="1:2" x14ac:dyDescent="0.35">
      <c r="A890">
        <f>Sheet1!C892</f>
        <v>2042</v>
      </c>
      <c r="B890">
        <f>Sheet1!D892</f>
        <v>6242</v>
      </c>
    </row>
    <row r="891" spans="1:2" x14ac:dyDescent="0.35">
      <c r="A891">
        <f>Sheet1!C893</f>
        <v>2043</v>
      </c>
      <c r="B891">
        <f>Sheet1!D893</f>
        <v>6243</v>
      </c>
    </row>
    <row r="892" spans="1:2" x14ac:dyDescent="0.35">
      <c r="A892">
        <f>Sheet1!C894</f>
        <v>2044</v>
      </c>
      <c r="B892">
        <f>Sheet1!D894</f>
        <v>6240</v>
      </c>
    </row>
    <row r="893" spans="1:2" x14ac:dyDescent="0.35">
      <c r="A893">
        <f>Sheet1!C895</f>
        <v>2045</v>
      </c>
      <c r="B893">
        <f>Sheet1!D895</f>
        <v>20067</v>
      </c>
    </row>
    <row r="894" spans="1:2" x14ac:dyDescent="0.35">
      <c r="A894">
        <f>Sheet1!C896</f>
        <v>2046</v>
      </c>
      <c r="B894">
        <f>Sheet1!D896</f>
        <v>62077</v>
      </c>
    </row>
    <row r="895" spans="1:2" x14ac:dyDescent="0.35">
      <c r="A895">
        <f>Sheet1!C897</f>
        <v>2047</v>
      </c>
      <c r="B895">
        <f>Sheet1!D897</f>
        <v>62677</v>
      </c>
    </row>
    <row r="896" spans="1:2" x14ac:dyDescent="0.35">
      <c r="A896">
        <f>Sheet1!C898</f>
        <v>2050</v>
      </c>
      <c r="B896">
        <f>Sheet1!D898</f>
        <v>6236</v>
      </c>
    </row>
    <row r="897" spans="1:2" x14ac:dyDescent="0.35">
      <c r="A897">
        <f>Sheet1!C899</f>
        <v>2051</v>
      </c>
      <c r="B897">
        <f>Sheet1!D899</f>
        <v>6246</v>
      </c>
    </row>
    <row r="898" spans="1:2" x14ac:dyDescent="0.35">
      <c r="A898">
        <f>Sheet1!C900</f>
        <v>2052</v>
      </c>
      <c r="B898">
        <f>Sheet1!D900</f>
        <v>0</v>
      </c>
    </row>
    <row r="899" spans="1:2" x14ac:dyDescent="0.35">
      <c r="A899">
        <f>Sheet1!C901</f>
        <v>2053</v>
      </c>
      <c r="B899">
        <f>Sheet1!D901</f>
        <v>6235</v>
      </c>
    </row>
    <row r="900" spans="1:2" x14ac:dyDescent="0.35">
      <c r="A900">
        <f>Sheet1!C902</f>
        <v>2054</v>
      </c>
      <c r="B900">
        <f>Sheet1!D902</f>
        <v>6242</v>
      </c>
    </row>
    <row r="901" spans="1:2" x14ac:dyDescent="0.35">
      <c r="A901">
        <f>Sheet1!C903</f>
        <v>2055</v>
      </c>
      <c r="B901">
        <f>Sheet1!D903</f>
        <v>6243</v>
      </c>
    </row>
    <row r="902" spans="1:2" x14ac:dyDescent="0.35">
      <c r="A902">
        <f>Sheet1!C904</f>
        <v>2056</v>
      </c>
      <c r="B902">
        <f>Sheet1!D904</f>
        <v>20151</v>
      </c>
    </row>
    <row r="903" spans="1:2" x14ac:dyDescent="0.35">
      <c r="A903">
        <f>Sheet1!C905</f>
        <v>2057</v>
      </c>
      <c r="B903">
        <f>Sheet1!D905</f>
        <v>101203</v>
      </c>
    </row>
    <row r="904" spans="1:2" x14ac:dyDescent="0.35">
      <c r="A904">
        <f>Sheet1!C906</f>
        <v>2060</v>
      </c>
      <c r="B904">
        <f>Sheet1!D906</f>
        <v>423</v>
      </c>
    </row>
    <row r="905" spans="1:2" x14ac:dyDescent="0.35">
      <c r="A905">
        <f>Sheet1!C907</f>
        <v>2061</v>
      </c>
      <c r="B905">
        <f>Sheet1!D907</f>
        <v>6241</v>
      </c>
    </row>
    <row r="906" spans="1:2" x14ac:dyDescent="0.35">
      <c r="A906">
        <f>Sheet1!C908</f>
        <v>2062</v>
      </c>
      <c r="B906">
        <f>Sheet1!D908</f>
        <v>152520</v>
      </c>
    </row>
    <row r="907" spans="1:2" x14ac:dyDescent="0.35">
      <c r="A907">
        <f>Sheet1!C909</f>
        <v>2063</v>
      </c>
      <c r="B907">
        <f>Sheet1!D909</f>
        <v>6246</v>
      </c>
    </row>
    <row r="908" spans="1:2" x14ac:dyDescent="0.35">
      <c r="A908">
        <f>Sheet1!C910</f>
        <v>2064</v>
      </c>
      <c r="B908">
        <f>Sheet1!D910</f>
        <v>0</v>
      </c>
    </row>
    <row r="909" spans="1:2" x14ac:dyDescent="0.35">
      <c r="A909">
        <f>Sheet1!C911</f>
        <v>2065</v>
      </c>
      <c r="B909">
        <f>Sheet1!D911</f>
        <v>64433</v>
      </c>
    </row>
    <row r="910" spans="1:2" x14ac:dyDescent="0.35">
      <c r="A910">
        <f>Sheet1!C912</f>
        <v>2066</v>
      </c>
      <c r="B910">
        <f>Sheet1!D912</f>
        <v>20065</v>
      </c>
    </row>
    <row r="911" spans="1:2" x14ac:dyDescent="0.35">
      <c r="A911">
        <f>Sheet1!C913</f>
        <v>2067</v>
      </c>
      <c r="B911">
        <f>Sheet1!D913</f>
        <v>123415</v>
      </c>
    </row>
    <row r="912" spans="1:2" x14ac:dyDescent="0.35">
      <c r="A912">
        <f>Sheet1!C914</f>
        <v>2070</v>
      </c>
      <c r="B912">
        <f>Sheet1!D914</f>
        <v>6242</v>
      </c>
    </row>
    <row r="913" spans="1:2" x14ac:dyDescent="0.35">
      <c r="A913">
        <f>Sheet1!C915</f>
        <v>2071</v>
      </c>
      <c r="B913">
        <f>Sheet1!D915</f>
        <v>6243</v>
      </c>
    </row>
    <row r="914" spans="1:2" x14ac:dyDescent="0.35">
      <c r="A914">
        <f>Sheet1!C916</f>
        <v>2072</v>
      </c>
      <c r="B914">
        <f>Sheet1!D916</f>
        <v>6241</v>
      </c>
    </row>
    <row r="915" spans="1:2" x14ac:dyDescent="0.35">
      <c r="A915">
        <f>Sheet1!C917</f>
        <v>2073</v>
      </c>
      <c r="B915">
        <f>Sheet1!D917</f>
        <v>152520</v>
      </c>
    </row>
    <row r="916" spans="1:2" x14ac:dyDescent="0.35">
      <c r="A916">
        <f>Sheet1!C918</f>
        <v>2074</v>
      </c>
      <c r="B916">
        <f>Sheet1!D918</f>
        <v>6246</v>
      </c>
    </row>
    <row r="917" spans="1:2" x14ac:dyDescent="0.35">
      <c r="A917">
        <f>Sheet1!C919</f>
        <v>2075</v>
      </c>
      <c r="B917">
        <f>Sheet1!D919</f>
        <v>0</v>
      </c>
    </row>
    <row r="918" spans="1:2" x14ac:dyDescent="0.35">
      <c r="A918">
        <f>Sheet1!C920</f>
        <v>2076</v>
      </c>
      <c r="B918">
        <f>Sheet1!D920</f>
        <v>64433</v>
      </c>
    </row>
    <row r="919" spans="1:2" x14ac:dyDescent="0.35">
      <c r="A919">
        <f>Sheet1!C921</f>
        <v>2077</v>
      </c>
      <c r="B919">
        <f>Sheet1!D921</f>
        <v>20064</v>
      </c>
    </row>
    <row r="920" spans="1:2" x14ac:dyDescent="0.35">
      <c r="A920">
        <f>Sheet1!C922</f>
        <v>2100</v>
      </c>
      <c r="B920">
        <f>Sheet1!D922</f>
        <v>123414</v>
      </c>
    </row>
    <row r="921" spans="1:2" x14ac:dyDescent="0.35">
      <c r="A921">
        <f>Sheet1!C923</f>
        <v>2101</v>
      </c>
      <c r="B921">
        <f>Sheet1!D923</f>
        <v>6242</v>
      </c>
    </row>
    <row r="922" spans="1:2" x14ac:dyDescent="0.35">
      <c r="A922">
        <f>Sheet1!C924</f>
        <v>2102</v>
      </c>
      <c r="B922">
        <f>Sheet1!D924</f>
        <v>6243</v>
      </c>
    </row>
    <row r="923" spans="1:2" x14ac:dyDescent="0.35">
      <c r="A923">
        <f>Sheet1!C925</f>
        <v>2103</v>
      </c>
      <c r="B923">
        <f>Sheet1!D925</f>
        <v>20151</v>
      </c>
    </row>
    <row r="924" spans="1:2" x14ac:dyDescent="0.35">
      <c r="A924">
        <f>Sheet1!C926</f>
        <v>2104</v>
      </c>
      <c r="B924">
        <f>Sheet1!D926</f>
        <v>101200</v>
      </c>
    </row>
    <row r="925" spans="1:2" x14ac:dyDescent="0.35">
      <c r="A925">
        <f>Sheet1!C927</f>
        <v>2105</v>
      </c>
      <c r="B925">
        <f>Sheet1!D927</f>
        <v>101203</v>
      </c>
    </row>
    <row r="926" spans="1:2" x14ac:dyDescent="0.35">
      <c r="A926">
        <f>Sheet1!C928</f>
        <v>2106</v>
      </c>
      <c r="B926">
        <f>Sheet1!D928</f>
        <v>423</v>
      </c>
    </row>
    <row r="927" spans="1:2" x14ac:dyDescent="0.35">
      <c r="A927">
        <f>Sheet1!C929</f>
        <v>2107</v>
      </c>
      <c r="B927">
        <f>Sheet1!D929</f>
        <v>6241</v>
      </c>
    </row>
    <row r="928" spans="1:2" x14ac:dyDescent="0.35">
      <c r="A928">
        <f>Sheet1!C930</f>
        <v>2110</v>
      </c>
      <c r="B928">
        <f>Sheet1!D930</f>
        <v>30060</v>
      </c>
    </row>
    <row r="929" spans="1:2" x14ac:dyDescent="0.35">
      <c r="A929">
        <f>Sheet1!C931</f>
        <v>2111</v>
      </c>
      <c r="B929">
        <f>Sheet1!D931</f>
        <v>6246</v>
      </c>
    </row>
    <row r="930" spans="1:2" x14ac:dyDescent="0.35">
      <c r="A930">
        <f>Sheet1!C932</f>
        <v>2112</v>
      </c>
      <c r="B930">
        <f>Sheet1!D932</f>
        <v>0</v>
      </c>
    </row>
    <row r="931" spans="1:2" x14ac:dyDescent="0.35">
      <c r="A931">
        <f>Sheet1!C933</f>
        <v>2113</v>
      </c>
      <c r="B931">
        <f>Sheet1!D933</f>
        <v>64433</v>
      </c>
    </row>
    <row r="932" spans="1:2" x14ac:dyDescent="0.35">
      <c r="A932">
        <f>Sheet1!C934</f>
        <v>2114</v>
      </c>
      <c r="B932">
        <f>Sheet1!D934</f>
        <v>20065</v>
      </c>
    </row>
    <row r="933" spans="1:2" x14ac:dyDescent="0.35">
      <c r="A933">
        <f>Sheet1!C935</f>
        <v>2115</v>
      </c>
      <c r="B933">
        <f>Sheet1!D935</f>
        <v>123415</v>
      </c>
    </row>
    <row r="934" spans="1:2" x14ac:dyDescent="0.35">
      <c r="A934">
        <f>Sheet1!C936</f>
        <v>2116</v>
      </c>
      <c r="B934">
        <f>Sheet1!D936</f>
        <v>6242</v>
      </c>
    </row>
    <row r="935" spans="1:2" x14ac:dyDescent="0.35">
      <c r="A935">
        <f>Sheet1!C937</f>
        <v>2117</v>
      </c>
      <c r="B935">
        <f>Sheet1!D937</f>
        <v>6243</v>
      </c>
    </row>
    <row r="936" spans="1:2" x14ac:dyDescent="0.35">
      <c r="A936">
        <f>Sheet1!C938</f>
        <v>2120</v>
      </c>
      <c r="B936">
        <f>Sheet1!D938</f>
        <v>6241</v>
      </c>
    </row>
    <row r="937" spans="1:2" x14ac:dyDescent="0.35">
      <c r="A937">
        <f>Sheet1!C939</f>
        <v>2121</v>
      </c>
      <c r="B937">
        <f>Sheet1!D939</f>
        <v>30060</v>
      </c>
    </row>
    <row r="938" spans="1:2" x14ac:dyDescent="0.35">
      <c r="A938">
        <f>Sheet1!C940</f>
        <v>2122</v>
      </c>
      <c r="B938">
        <f>Sheet1!D940</f>
        <v>6246</v>
      </c>
    </row>
    <row r="939" spans="1:2" x14ac:dyDescent="0.35">
      <c r="A939">
        <f>Sheet1!C941</f>
        <v>2123</v>
      </c>
      <c r="B939">
        <f>Sheet1!D941</f>
        <v>0</v>
      </c>
    </row>
    <row r="940" spans="1:2" x14ac:dyDescent="0.35">
      <c r="A940">
        <f>Sheet1!C942</f>
        <v>2124</v>
      </c>
      <c r="B940">
        <f>Sheet1!D942</f>
        <v>64433</v>
      </c>
    </row>
    <row r="941" spans="1:2" x14ac:dyDescent="0.35">
      <c r="A941">
        <f>Sheet1!C943</f>
        <v>2125</v>
      </c>
      <c r="B941">
        <f>Sheet1!D943</f>
        <v>20064</v>
      </c>
    </row>
    <row r="942" spans="1:2" x14ac:dyDescent="0.35">
      <c r="A942">
        <f>Sheet1!C944</f>
        <v>2126</v>
      </c>
      <c r="B942">
        <f>Sheet1!D944</f>
        <v>123414</v>
      </c>
    </row>
    <row r="943" spans="1:2" x14ac:dyDescent="0.35">
      <c r="A943">
        <f>Sheet1!C945</f>
        <v>2127</v>
      </c>
      <c r="B943">
        <f>Sheet1!D945</f>
        <v>6242</v>
      </c>
    </row>
    <row r="944" spans="1:2" x14ac:dyDescent="0.35">
      <c r="A944">
        <f>Sheet1!C946</f>
        <v>2130</v>
      </c>
      <c r="B944">
        <f>Sheet1!D946</f>
        <v>6243</v>
      </c>
    </row>
    <row r="945" spans="1:2" x14ac:dyDescent="0.35">
      <c r="A945">
        <f>Sheet1!C947</f>
        <v>2131</v>
      </c>
      <c r="B945">
        <f>Sheet1!D947</f>
        <v>20151</v>
      </c>
    </row>
    <row r="946" spans="1:2" x14ac:dyDescent="0.35">
      <c r="A946">
        <f>Sheet1!C948</f>
        <v>2132</v>
      </c>
      <c r="B946">
        <f>Sheet1!D948</f>
        <v>24061</v>
      </c>
    </row>
    <row r="947" spans="1:2" x14ac:dyDescent="0.35">
      <c r="A947">
        <f>Sheet1!C949</f>
        <v>2133</v>
      </c>
      <c r="B947">
        <f>Sheet1!D949</f>
        <v>107405</v>
      </c>
    </row>
    <row r="948" spans="1:2" x14ac:dyDescent="0.35">
      <c r="A948">
        <f>Sheet1!C950</f>
        <v>2134</v>
      </c>
      <c r="B948">
        <f>Sheet1!D950</f>
        <v>423</v>
      </c>
    </row>
    <row r="949" spans="1:2" x14ac:dyDescent="0.35">
      <c r="A949">
        <f>Sheet1!C951</f>
        <v>2135</v>
      </c>
      <c r="B949">
        <f>Sheet1!D951</f>
        <v>6241</v>
      </c>
    </row>
    <row r="950" spans="1:2" x14ac:dyDescent="0.35">
      <c r="A950">
        <f>Sheet1!C952</f>
        <v>2136</v>
      </c>
      <c r="B950">
        <f>Sheet1!D952</f>
        <v>30061</v>
      </c>
    </row>
    <row r="951" spans="1:2" x14ac:dyDescent="0.35">
      <c r="A951">
        <f>Sheet1!C953</f>
        <v>2137</v>
      </c>
      <c r="B951">
        <f>Sheet1!D953</f>
        <v>6246</v>
      </c>
    </row>
    <row r="952" spans="1:2" x14ac:dyDescent="0.35">
      <c r="A952">
        <f>Sheet1!C954</f>
        <v>2140</v>
      </c>
      <c r="B952">
        <f>Sheet1!D954</f>
        <v>0</v>
      </c>
    </row>
    <row r="953" spans="1:2" x14ac:dyDescent="0.35">
      <c r="A953">
        <f>Sheet1!C955</f>
        <v>2141</v>
      </c>
      <c r="B953">
        <f>Sheet1!D955</f>
        <v>64433</v>
      </c>
    </row>
    <row r="954" spans="1:2" x14ac:dyDescent="0.35">
      <c r="A954">
        <f>Sheet1!C956</f>
        <v>2142</v>
      </c>
      <c r="B954">
        <f>Sheet1!D956</f>
        <v>20065</v>
      </c>
    </row>
    <row r="955" spans="1:2" x14ac:dyDescent="0.35">
      <c r="A955">
        <f>Sheet1!C957</f>
        <v>2143</v>
      </c>
      <c r="B955">
        <f>Sheet1!D957</f>
        <v>123415</v>
      </c>
    </row>
    <row r="956" spans="1:2" x14ac:dyDescent="0.35">
      <c r="A956">
        <f>Sheet1!C958</f>
        <v>2144</v>
      </c>
      <c r="B956">
        <f>Sheet1!D958</f>
        <v>6242</v>
      </c>
    </row>
    <row r="957" spans="1:2" x14ac:dyDescent="0.35">
      <c r="A957">
        <f>Sheet1!C959</f>
        <v>2145</v>
      </c>
      <c r="B957">
        <f>Sheet1!D959</f>
        <v>6243</v>
      </c>
    </row>
    <row r="958" spans="1:2" x14ac:dyDescent="0.35">
      <c r="A958">
        <f>Sheet1!C960</f>
        <v>2146</v>
      </c>
      <c r="B958">
        <f>Sheet1!D960</f>
        <v>6241</v>
      </c>
    </row>
    <row r="959" spans="1:2" x14ac:dyDescent="0.35">
      <c r="A959">
        <f>Sheet1!C961</f>
        <v>2147</v>
      </c>
      <c r="B959">
        <f>Sheet1!D961</f>
        <v>30061</v>
      </c>
    </row>
    <row r="960" spans="1:2" x14ac:dyDescent="0.35">
      <c r="A960">
        <f>Sheet1!C962</f>
        <v>2150</v>
      </c>
      <c r="B960">
        <f>Sheet1!D962</f>
        <v>6246</v>
      </c>
    </row>
    <row r="961" spans="1:2" x14ac:dyDescent="0.35">
      <c r="A961">
        <f>Sheet1!C963</f>
        <v>2151</v>
      </c>
      <c r="B961">
        <f>Sheet1!D963</f>
        <v>0</v>
      </c>
    </row>
    <row r="962" spans="1:2" x14ac:dyDescent="0.35">
      <c r="A962">
        <f>Sheet1!C964</f>
        <v>2152</v>
      </c>
      <c r="B962">
        <f>Sheet1!D964</f>
        <v>64433</v>
      </c>
    </row>
    <row r="963" spans="1:2" x14ac:dyDescent="0.35">
      <c r="A963">
        <f>Sheet1!C965</f>
        <v>2153</v>
      </c>
      <c r="B963">
        <f>Sheet1!D965</f>
        <v>20064</v>
      </c>
    </row>
    <row r="964" spans="1:2" x14ac:dyDescent="0.35">
      <c r="A964">
        <f>Sheet1!C966</f>
        <v>2154</v>
      </c>
      <c r="B964">
        <f>Sheet1!D966</f>
        <v>123414</v>
      </c>
    </row>
    <row r="965" spans="1:2" x14ac:dyDescent="0.35">
      <c r="A965">
        <f>Sheet1!C967</f>
        <v>2155</v>
      </c>
      <c r="B965">
        <f>Sheet1!D967</f>
        <v>6242</v>
      </c>
    </row>
    <row r="966" spans="1:2" x14ac:dyDescent="0.35">
      <c r="A966">
        <f>Sheet1!C968</f>
        <v>2156</v>
      </c>
      <c r="B966">
        <f>Sheet1!D968</f>
        <v>6243</v>
      </c>
    </row>
    <row r="967" spans="1:2" x14ac:dyDescent="0.35">
      <c r="A967">
        <f>Sheet1!C969</f>
        <v>2157</v>
      </c>
      <c r="B967">
        <f>Sheet1!D969</f>
        <v>20151</v>
      </c>
    </row>
    <row r="968" spans="1:2" x14ac:dyDescent="0.35">
      <c r="A968">
        <f>Sheet1!C970</f>
        <v>2160</v>
      </c>
      <c r="B968">
        <f>Sheet1!D970</f>
        <v>24062</v>
      </c>
    </row>
    <row r="969" spans="1:2" x14ac:dyDescent="0.35">
      <c r="A969">
        <f>Sheet1!C971</f>
        <v>2161</v>
      </c>
      <c r="B969">
        <f>Sheet1!D971</f>
        <v>123405</v>
      </c>
    </row>
    <row r="970" spans="1:2" x14ac:dyDescent="0.35">
      <c r="A970">
        <f>Sheet1!C972</f>
        <v>2162</v>
      </c>
      <c r="B970">
        <f>Sheet1!D972</f>
        <v>423</v>
      </c>
    </row>
    <row r="971" spans="1:2" x14ac:dyDescent="0.35">
      <c r="A971">
        <f>Sheet1!C973</f>
        <v>2163</v>
      </c>
      <c r="B971">
        <f>Sheet1!D973</f>
        <v>6241</v>
      </c>
    </row>
    <row r="972" spans="1:2" x14ac:dyDescent="0.35">
      <c r="A972">
        <f>Sheet1!C974</f>
        <v>2164</v>
      </c>
      <c r="B972">
        <f>Sheet1!D974</f>
        <v>30062</v>
      </c>
    </row>
    <row r="973" spans="1:2" x14ac:dyDescent="0.35">
      <c r="A973">
        <f>Sheet1!C975</f>
        <v>2165</v>
      </c>
      <c r="B973">
        <f>Sheet1!D975</f>
        <v>6246</v>
      </c>
    </row>
    <row r="974" spans="1:2" x14ac:dyDescent="0.35">
      <c r="A974">
        <f>Sheet1!C976</f>
        <v>2166</v>
      </c>
      <c r="B974">
        <f>Sheet1!D976</f>
        <v>0</v>
      </c>
    </row>
    <row r="975" spans="1:2" x14ac:dyDescent="0.35">
      <c r="A975">
        <f>Sheet1!C977</f>
        <v>2167</v>
      </c>
      <c r="B975">
        <f>Sheet1!D977</f>
        <v>64433</v>
      </c>
    </row>
    <row r="976" spans="1:2" x14ac:dyDescent="0.35">
      <c r="A976">
        <f>Sheet1!C978</f>
        <v>2170</v>
      </c>
      <c r="B976">
        <f>Sheet1!D978</f>
        <v>20065</v>
      </c>
    </row>
    <row r="977" spans="1:2" x14ac:dyDescent="0.35">
      <c r="A977">
        <f>Sheet1!C979</f>
        <v>2171</v>
      </c>
      <c r="B977">
        <f>Sheet1!D979</f>
        <v>123415</v>
      </c>
    </row>
    <row r="978" spans="1:2" x14ac:dyDescent="0.35">
      <c r="A978">
        <f>Sheet1!C980</f>
        <v>2172</v>
      </c>
      <c r="B978">
        <f>Sheet1!D980</f>
        <v>6242</v>
      </c>
    </row>
    <row r="979" spans="1:2" x14ac:dyDescent="0.35">
      <c r="A979">
        <f>Sheet1!C981</f>
        <v>2173</v>
      </c>
      <c r="B979">
        <f>Sheet1!D981</f>
        <v>6243</v>
      </c>
    </row>
    <row r="980" spans="1:2" x14ac:dyDescent="0.35">
      <c r="A980">
        <f>Sheet1!C982</f>
        <v>2174</v>
      </c>
      <c r="B980">
        <f>Sheet1!D982</f>
        <v>6241</v>
      </c>
    </row>
    <row r="981" spans="1:2" x14ac:dyDescent="0.35">
      <c r="A981">
        <f>Sheet1!C983</f>
        <v>2175</v>
      </c>
      <c r="B981">
        <f>Sheet1!D983</f>
        <v>30062</v>
      </c>
    </row>
    <row r="982" spans="1:2" x14ac:dyDescent="0.35">
      <c r="A982">
        <f>Sheet1!C984</f>
        <v>2176</v>
      </c>
      <c r="B982">
        <f>Sheet1!D984</f>
        <v>6246</v>
      </c>
    </row>
    <row r="983" spans="1:2" x14ac:dyDescent="0.35">
      <c r="A983">
        <f>Sheet1!C985</f>
        <v>2177</v>
      </c>
      <c r="B983">
        <f>Sheet1!D985</f>
        <v>0</v>
      </c>
    </row>
    <row r="984" spans="1:2" x14ac:dyDescent="0.35">
      <c r="A984">
        <f>Sheet1!C986</f>
        <v>2200</v>
      </c>
      <c r="B984">
        <f>Sheet1!D986</f>
        <v>64433</v>
      </c>
    </row>
    <row r="985" spans="1:2" x14ac:dyDescent="0.35">
      <c r="A985">
        <f>Sheet1!C987</f>
        <v>2201</v>
      </c>
      <c r="B985">
        <f>Sheet1!D987</f>
        <v>20064</v>
      </c>
    </row>
    <row r="986" spans="1:2" x14ac:dyDescent="0.35">
      <c r="A986">
        <f>Sheet1!C988</f>
        <v>2202</v>
      </c>
      <c r="B986">
        <f>Sheet1!D988</f>
        <v>123414</v>
      </c>
    </row>
    <row r="987" spans="1:2" x14ac:dyDescent="0.35">
      <c r="A987">
        <f>Sheet1!C989</f>
        <v>2203</v>
      </c>
      <c r="B987">
        <f>Sheet1!D989</f>
        <v>6242</v>
      </c>
    </row>
    <row r="988" spans="1:2" x14ac:dyDescent="0.35">
      <c r="A988">
        <f>Sheet1!C990</f>
        <v>2204</v>
      </c>
      <c r="B988">
        <f>Sheet1!D990</f>
        <v>6243</v>
      </c>
    </row>
    <row r="989" spans="1:2" x14ac:dyDescent="0.35">
      <c r="A989">
        <f>Sheet1!C991</f>
        <v>2205</v>
      </c>
      <c r="B989">
        <f>Sheet1!D991</f>
        <v>6241</v>
      </c>
    </row>
    <row r="990" spans="1:2" x14ac:dyDescent="0.35">
      <c r="A990">
        <f>Sheet1!C992</f>
        <v>2206</v>
      </c>
      <c r="B990">
        <f>Sheet1!D992</f>
        <v>20152</v>
      </c>
    </row>
    <row r="991" spans="1:2" x14ac:dyDescent="0.35">
      <c r="A991">
        <f>Sheet1!C993</f>
        <v>2207</v>
      </c>
      <c r="B991">
        <f>Sheet1!D993</f>
        <v>63033</v>
      </c>
    </row>
    <row r="992" spans="1:2" x14ac:dyDescent="0.35">
      <c r="A992">
        <f>Sheet1!C994</f>
        <v>2210</v>
      </c>
      <c r="B992">
        <f>Sheet1!D994</f>
        <v>30160</v>
      </c>
    </row>
    <row r="993" spans="1:2" x14ac:dyDescent="0.35">
      <c r="A993">
        <f>Sheet1!C995</f>
        <v>2211</v>
      </c>
      <c r="B993">
        <f>Sheet1!D995</f>
        <v>72033</v>
      </c>
    </row>
    <row r="994" spans="1:2" x14ac:dyDescent="0.35">
      <c r="A994">
        <f>Sheet1!C996</f>
        <v>2212</v>
      </c>
      <c r="B994">
        <f>Sheet1!D996</f>
        <v>20067</v>
      </c>
    </row>
    <row r="995" spans="1:2" x14ac:dyDescent="0.35">
      <c r="A995">
        <f>Sheet1!C997</f>
        <v>2213</v>
      </c>
      <c r="B995">
        <f>Sheet1!D997</f>
        <v>61133</v>
      </c>
    </row>
    <row r="996" spans="1:2" x14ac:dyDescent="0.35">
      <c r="A996">
        <f>Sheet1!C998</f>
        <v>2214</v>
      </c>
      <c r="B996">
        <f>Sheet1!D998</f>
        <v>6165</v>
      </c>
    </row>
    <row r="997" spans="1:2" x14ac:dyDescent="0.35">
      <c r="A997">
        <f>Sheet1!C999</f>
        <v>2215</v>
      </c>
      <c r="B997">
        <f>Sheet1!D999</f>
        <v>60233</v>
      </c>
    </row>
    <row r="998" spans="1:2" x14ac:dyDescent="0.35">
      <c r="A998">
        <f>Sheet1!C1000</f>
        <v>2216</v>
      </c>
      <c r="B998">
        <f>Sheet1!D1000</f>
        <v>61433</v>
      </c>
    </row>
    <row r="999" spans="1:2" x14ac:dyDescent="0.35">
      <c r="A999">
        <f>Sheet1!C1001</f>
        <v>2217</v>
      </c>
      <c r="B999">
        <f>Sheet1!D1001</f>
        <v>24060</v>
      </c>
    </row>
    <row r="1000" spans="1:2" x14ac:dyDescent="0.35">
      <c r="A1000">
        <f>Sheet1!C1002</f>
        <v>2220</v>
      </c>
      <c r="B1000">
        <f>Sheet1!D1002</f>
        <v>147000</v>
      </c>
    </row>
    <row r="1001" spans="1:2" x14ac:dyDescent="0.35">
      <c r="A1001">
        <f>Sheet1!C1003</f>
        <v>2221</v>
      </c>
      <c r="B1001">
        <f>Sheet1!D1003</f>
        <v>122414</v>
      </c>
    </row>
    <row r="1002" spans="1:2" x14ac:dyDescent="0.35">
      <c r="A1002">
        <f>Sheet1!C1004</f>
        <v>2222</v>
      </c>
      <c r="B1002">
        <f>Sheet1!D1004</f>
        <v>6242</v>
      </c>
    </row>
    <row r="1003" spans="1:2" x14ac:dyDescent="0.35">
      <c r="A1003">
        <f>Sheet1!C1005</f>
        <v>2223</v>
      </c>
      <c r="B1003">
        <f>Sheet1!D1005</f>
        <v>6243</v>
      </c>
    </row>
    <row r="1004" spans="1:2" x14ac:dyDescent="0.35">
      <c r="A1004">
        <f>Sheet1!C1006</f>
        <v>2224</v>
      </c>
      <c r="B1004">
        <f>Sheet1!D1006</f>
        <v>6241</v>
      </c>
    </row>
    <row r="1005" spans="1:2" x14ac:dyDescent="0.35">
      <c r="A1005">
        <f>Sheet1!C1007</f>
        <v>2225</v>
      </c>
      <c r="B1005">
        <f>Sheet1!D1007</f>
        <v>20152</v>
      </c>
    </row>
    <row r="1006" spans="1:2" x14ac:dyDescent="0.35">
      <c r="A1006">
        <f>Sheet1!C1008</f>
        <v>2226</v>
      </c>
      <c r="B1006">
        <f>Sheet1!D1008</f>
        <v>63033</v>
      </c>
    </row>
    <row r="1007" spans="1:2" x14ac:dyDescent="0.35">
      <c r="A1007">
        <f>Sheet1!C1009</f>
        <v>2227</v>
      </c>
      <c r="B1007">
        <f>Sheet1!D1009</f>
        <v>30160</v>
      </c>
    </row>
    <row r="1008" spans="1:2" x14ac:dyDescent="0.35">
      <c r="A1008">
        <f>Sheet1!C1010</f>
        <v>2230</v>
      </c>
      <c r="B1008">
        <f>Sheet1!D1010</f>
        <v>72033</v>
      </c>
    </row>
    <row r="1009" spans="1:2" x14ac:dyDescent="0.35">
      <c r="A1009">
        <f>Sheet1!C1011</f>
        <v>2231</v>
      </c>
      <c r="B1009">
        <f>Sheet1!D1011</f>
        <v>24140</v>
      </c>
    </row>
    <row r="1010" spans="1:2" x14ac:dyDescent="0.35">
      <c r="A1010">
        <f>Sheet1!C1012</f>
        <v>2232</v>
      </c>
      <c r="B1010">
        <f>Sheet1!D1012</f>
        <v>45000</v>
      </c>
    </row>
    <row r="1011" spans="1:2" x14ac:dyDescent="0.35">
      <c r="A1011">
        <f>Sheet1!C1013</f>
        <v>2233</v>
      </c>
      <c r="B1011">
        <f>Sheet1!D1013</f>
        <v>45001</v>
      </c>
    </row>
    <row r="1012" spans="1:2" x14ac:dyDescent="0.35">
      <c r="A1012">
        <f>Sheet1!C1014</f>
        <v>2234</v>
      </c>
      <c r="B1012">
        <f>Sheet1!D1014</f>
        <v>20067</v>
      </c>
    </row>
    <row r="1013" spans="1:2" x14ac:dyDescent="0.35">
      <c r="A1013">
        <f>Sheet1!C1015</f>
        <v>2235</v>
      </c>
      <c r="B1013">
        <f>Sheet1!D1015</f>
        <v>61133</v>
      </c>
    </row>
    <row r="1014" spans="1:2" x14ac:dyDescent="0.35">
      <c r="A1014">
        <f>Sheet1!C1016</f>
        <v>2236</v>
      </c>
      <c r="B1014">
        <f>Sheet1!D1016</f>
        <v>6165</v>
      </c>
    </row>
    <row r="1015" spans="1:2" x14ac:dyDescent="0.35">
      <c r="A1015">
        <f>Sheet1!C1017</f>
        <v>2237</v>
      </c>
      <c r="B1015">
        <f>Sheet1!D1017</f>
        <v>60233</v>
      </c>
    </row>
    <row r="1016" spans="1:2" x14ac:dyDescent="0.35">
      <c r="A1016">
        <f>Sheet1!C1018</f>
        <v>2240</v>
      </c>
      <c r="B1016">
        <f>Sheet1!D1018</f>
        <v>21000</v>
      </c>
    </row>
    <row r="1017" spans="1:2" x14ac:dyDescent="0.35">
      <c r="A1017">
        <f>Sheet1!C1019</f>
        <v>2241</v>
      </c>
      <c r="B1017">
        <f>Sheet1!D1019</f>
        <v>31001</v>
      </c>
    </row>
    <row r="1018" spans="1:2" x14ac:dyDescent="0.35">
      <c r="A1018">
        <f>Sheet1!C1020</f>
        <v>2242</v>
      </c>
      <c r="B1018">
        <f>Sheet1!D1020</f>
        <v>106415</v>
      </c>
    </row>
    <row r="1019" spans="1:2" x14ac:dyDescent="0.35">
      <c r="A1019">
        <f>Sheet1!C1021</f>
        <v>2243</v>
      </c>
      <c r="B1019">
        <f>Sheet1!D1021</f>
        <v>146414</v>
      </c>
    </row>
    <row r="1020" spans="1:2" x14ac:dyDescent="0.35">
      <c r="A1020">
        <f>Sheet1!C1022</f>
        <v>2244</v>
      </c>
      <c r="B1020">
        <f>Sheet1!D1022</f>
        <v>6242</v>
      </c>
    </row>
    <row r="1021" spans="1:2" x14ac:dyDescent="0.35">
      <c r="A1021">
        <f>Sheet1!C1023</f>
        <v>2245</v>
      </c>
      <c r="B1021">
        <f>Sheet1!D1023</f>
        <v>6243</v>
      </c>
    </row>
    <row r="1022" spans="1:2" x14ac:dyDescent="0.35">
      <c r="A1022">
        <f>Sheet1!C1024</f>
        <v>2246</v>
      </c>
      <c r="B1022">
        <f>Sheet1!D1024</f>
        <v>6241</v>
      </c>
    </row>
    <row r="1023" spans="1:2" x14ac:dyDescent="0.35">
      <c r="A1023">
        <f>Sheet1!C1025</f>
        <v>2247</v>
      </c>
      <c r="B1023">
        <f>Sheet1!D1025</f>
        <v>20152</v>
      </c>
    </row>
    <row r="1024" spans="1:2" x14ac:dyDescent="0.35">
      <c r="A1024">
        <f>Sheet1!C1026</f>
        <v>2250</v>
      </c>
      <c r="B1024">
        <f>Sheet1!D1026</f>
        <v>63033</v>
      </c>
    </row>
    <row r="1025" spans="1:2" x14ac:dyDescent="0.35">
      <c r="A1025">
        <f>Sheet1!C1027</f>
        <v>2251</v>
      </c>
      <c r="B1025">
        <f>Sheet1!D1027</f>
        <v>102400</v>
      </c>
    </row>
    <row r="1026" spans="1:2" x14ac:dyDescent="0.35">
      <c r="A1026">
        <f>Sheet1!C1028</f>
        <v>2252</v>
      </c>
      <c r="B1026">
        <f>Sheet1!D1028</f>
        <v>62033</v>
      </c>
    </row>
    <row r="1027" spans="1:2" x14ac:dyDescent="0.35">
      <c r="A1027">
        <f>Sheet1!C1029</f>
        <v>2253</v>
      </c>
      <c r="B1027">
        <f>Sheet1!D1029</f>
        <v>24067</v>
      </c>
    </row>
    <row r="1028" spans="1:2" x14ac:dyDescent="0.35">
      <c r="A1028">
        <f>Sheet1!C1030</f>
        <v>2254</v>
      </c>
      <c r="B1028">
        <f>Sheet1!D1030</f>
        <v>65133</v>
      </c>
    </row>
    <row r="1029" spans="1:2" x14ac:dyDescent="0.35">
      <c r="A1029">
        <f>Sheet1!C1031</f>
        <v>2255</v>
      </c>
      <c r="B1029">
        <f>Sheet1!D1031</f>
        <v>6165</v>
      </c>
    </row>
    <row r="1030" spans="1:2" x14ac:dyDescent="0.35">
      <c r="A1030">
        <f>Sheet1!C1032</f>
        <v>2256</v>
      </c>
      <c r="B1030">
        <f>Sheet1!D1032</f>
        <v>60233</v>
      </c>
    </row>
    <row r="1031" spans="1:2" x14ac:dyDescent="0.35">
      <c r="A1031">
        <f>Sheet1!C1033</f>
        <v>2257</v>
      </c>
      <c r="B1031">
        <f>Sheet1!D1033</f>
        <v>30060</v>
      </c>
    </row>
    <row r="1032" spans="1:2" x14ac:dyDescent="0.35">
      <c r="A1032">
        <f>Sheet1!C1034</f>
        <v>2260</v>
      </c>
      <c r="B1032">
        <f>Sheet1!D1034</f>
        <v>65433</v>
      </c>
    </row>
    <row r="1033" spans="1:2" x14ac:dyDescent="0.35">
      <c r="A1033">
        <f>Sheet1!C1035</f>
        <v>2261</v>
      </c>
      <c r="B1033">
        <f>Sheet1!D1035</f>
        <v>113000</v>
      </c>
    </row>
    <row r="1034" spans="1:2" x14ac:dyDescent="0.35">
      <c r="A1034">
        <f>Sheet1!C1036</f>
        <v>2262</v>
      </c>
      <c r="B1034">
        <f>Sheet1!D1036</f>
        <v>146414</v>
      </c>
    </row>
    <row r="1035" spans="1:2" x14ac:dyDescent="0.35">
      <c r="A1035">
        <f>Sheet1!C1037</f>
        <v>2263</v>
      </c>
      <c r="B1035">
        <f>Sheet1!D1037</f>
        <v>6242</v>
      </c>
    </row>
    <row r="1036" spans="1:2" x14ac:dyDescent="0.35">
      <c r="A1036">
        <f>Sheet1!C1038</f>
        <v>2264</v>
      </c>
      <c r="B1036">
        <f>Sheet1!D1038</f>
        <v>6243</v>
      </c>
    </row>
    <row r="1037" spans="1:2" x14ac:dyDescent="0.35">
      <c r="A1037">
        <f>Sheet1!C1039</f>
        <v>2265</v>
      </c>
      <c r="B1037">
        <f>Sheet1!D1039</f>
        <v>6241</v>
      </c>
    </row>
    <row r="1038" spans="1:2" x14ac:dyDescent="0.35">
      <c r="A1038">
        <f>Sheet1!C1040</f>
        <v>2266</v>
      </c>
      <c r="B1038">
        <f>Sheet1!D1040</f>
        <v>20152</v>
      </c>
    </row>
    <row r="1039" spans="1:2" x14ac:dyDescent="0.35">
      <c r="A1039">
        <f>Sheet1!C1041</f>
        <v>2267</v>
      </c>
      <c r="B1039">
        <f>Sheet1!D1041</f>
        <v>63033</v>
      </c>
    </row>
    <row r="1040" spans="1:2" x14ac:dyDescent="0.35">
      <c r="A1040">
        <f>Sheet1!C1042</f>
        <v>2270</v>
      </c>
      <c r="B1040">
        <f>Sheet1!D1042</f>
        <v>102520</v>
      </c>
    </row>
    <row r="1041" spans="1:2" x14ac:dyDescent="0.35">
      <c r="A1041">
        <f>Sheet1!C1043</f>
        <v>2271</v>
      </c>
      <c r="B1041">
        <f>Sheet1!D1043</f>
        <v>62033</v>
      </c>
    </row>
    <row r="1042" spans="1:2" x14ac:dyDescent="0.35">
      <c r="A1042">
        <f>Sheet1!C1044</f>
        <v>2272</v>
      </c>
      <c r="B1042">
        <f>Sheet1!D1044</f>
        <v>24067</v>
      </c>
    </row>
    <row r="1043" spans="1:2" x14ac:dyDescent="0.35">
      <c r="A1043">
        <f>Sheet1!C1045</f>
        <v>2273</v>
      </c>
      <c r="B1043">
        <f>Sheet1!D1045</f>
        <v>65133</v>
      </c>
    </row>
    <row r="1044" spans="1:2" x14ac:dyDescent="0.35">
      <c r="A1044">
        <f>Sheet1!C1046</f>
        <v>2274</v>
      </c>
      <c r="B1044">
        <f>Sheet1!D1046</f>
        <v>6165</v>
      </c>
    </row>
    <row r="1045" spans="1:2" x14ac:dyDescent="0.35">
      <c r="A1045">
        <f>Sheet1!C1047</f>
        <v>2275</v>
      </c>
      <c r="B1045">
        <f>Sheet1!D1047</f>
        <v>60233</v>
      </c>
    </row>
    <row r="1046" spans="1:2" x14ac:dyDescent="0.35">
      <c r="A1046">
        <f>Sheet1!C1048</f>
        <v>2276</v>
      </c>
      <c r="B1046">
        <f>Sheet1!D1048</f>
        <v>30060</v>
      </c>
    </row>
    <row r="1047" spans="1:2" x14ac:dyDescent="0.35">
      <c r="A1047">
        <f>Sheet1!C1049</f>
        <v>2277</v>
      </c>
      <c r="B1047">
        <f>Sheet1!D1049</f>
        <v>65433</v>
      </c>
    </row>
    <row r="1048" spans="1:2" x14ac:dyDescent="0.35">
      <c r="A1048">
        <f>Sheet1!C1050</f>
        <v>2300</v>
      </c>
      <c r="B1048">
        <f>Sheet1!D1050</f>
        <v>113000</v>
      </c>
    </row>
    <row r="1049" spans="1:2" x14ac:dyDescent="0.35">
      <c r="A1049">
        <f>Sheet1!C1051</f>
        <v>2301</v>
      </c>
      <c r="B1049">
        <f>Sheet1!D1051</f>
        <v>146414</v>
      </c>
    </row>
    <row r="1050" spans="1:2" x14ac:dyDescent="0.35">
      <c r="A1050">
        <f>Sheet1!C1052</f>
        <v>2302</v>
      </c>
      <c r="B1050">
        <f>Sheet1!D1052</f>
        <v>6242</v>
      </c>
    </row>
    <row r="1051" spans="1:2" x14ac:dyDescent="0.35">
      <c r="A1051">
        <f>Sheet1!C1053</f>
        <v>2303</v>
      </c>
      <c r="B1051">
        <f>Sheet1!D1053</f>
        <v>6243</v>
      </c>
    </row>
    <row r="1052" spans="1:2" x14ac:dyDescent="0.35">
      <c r="A1052">
        <f>Sheet1!C1054</f>
        <v>2304</v>
      </c>
      <c r="B1052">
        <f>Sheet1!D1054</f>
        <v>6241</v>
      </c>
    </row>
    <row r="1053" spans="1:2" x14ac:dyDescent="0.35">
      <c r="A1053">
        <f>Sheet1!C1055</f>
        <v>2305</v>
      </c>
      <c r="B1053">
        <f>Sheet1!D1055</f>
        <v>20152</v>
      </c>
    </row>
    <row r="1054" spans="1:2" x14ac:dyDescent="0.35">
      <c r="A1054">
        <f>Sheet1!C1056</f>
        <v>2306</v>
      </c>
      <c r="B1054">
        <f>Sheet1!D1056</f>
        <v>63033</v>
      </c>
    </row>
    <row r="1055" spans="1:2" x14ac:dyDescent="0.35">
      <c r="A1055">
        <f>Sheet1!C1057</f>
        <v>2307</v>
      </c>
      <c r="B1055">
        <f>Sheet1!D1057</f>
        <v>20117</v>
      </c>
    </row>
    <row r="1056" spans="1:2" x14ac:dyDescent="0.35">
      <c r="A1056">
        <f>Sheet1!C1058</f>
        <v>2310</v>
      </c>
      <c r="B1056">
        <f>Sheet1!D1058</f>
        <v>62033</v>
      </c>
    </row>
    <row r="1057" spans="1:2" x14ac:dyDescent="0.35">
      <c r="A1057">
        <f>Sheet1!C1059</f>
        <v>2311</v>
      </c>
      <c r="B1057">
        <f>Sheet1!D1059</f>
        <v>24067</v>
      </c>
    </row>
    <row r="1058" spans="1:2" x14ac:dyDescent="0.35">
      <c r="A1058">
        <f>Sheet1!C1060</f>
        <v>2312</v>
      </c>
      <c r="B1058">
        <f>Sheet1!D1060</f>
        <v>65133</v>
      </c>
    </row>
    <row r="1059" spans="1:2" x14ac:dyDescent="0.35">
      <c r="A1059">
        <f>Sheet1!C1061</f>
        <v>2313</v>
      </c>
      <c r="B1059">
        <f>Sheet1!D1061</f>
        <v>6165</v>
      </c>
    </row>
    <row r="1060" spans="1:2" x14ac:dyDescent="0.35">
      <c r="A1060">
        <f>Sheet1!C1062</f>
        <v>2314</v>
      </c>
      <c r="B1060">
        <f>Sheet1!D1062</f>
        <v>60233</v>
      </c>
    </row>
    <row r="1061" spans="1:2" x14ac:dyDescent="0.35">
      <c r="A1061">
        <f>Sheet1!C1063</f>
        <v>2315</v>
      </c>
      <c r="B1061">
        <f>Sheet1!D1063</f>
        <v>30060</v>
      </c>
    </row>
    <row r="1062" spans="1:2" x14ac:dyDescent="0.35">
      <c r="A1062">
        <f>Sheet1!C1064</f>
        <v>2316</v>
      </c>
      <c r="B1062">
        <f>Sheet1!D1064</f>
        <v>65433</v>
      </c>
    </row>
    <row r="1063" spans="1:2" x14ac:dyDescent="0.35">
      <c r="A1063">
        <f>Sheet1!C1065</f>
        <v>2317</v>
      </c>
      <c r="B1063">
        <f>Sheet1!D1065</f>
        <v>113000</v>
      </c>
    </row>
    <row r="1064" spans="1:2" x14ac:dyDescent="0.35">
      <c r="A1064">
        <f>Sheet1!C1066</f>
        <v>2320</v>
      </c>
      <c r="B1064">
        <f>Sheet1!D1066</f>
        <v>146414</v>
      </c>
    </row>
    <row r="1065" spans="1:2" x14ac:dyDescent="0.35">
      <c r="A1065">
        <f>Sheet1!C1067</f>
        <v>2321</v>
      </c>
      <c r="B1065">
        <f>Sheet1!D1067</f>
        <v>6242</v>
      </c>
    </row>
    <row r="1066" spans="1:2" x14ac:dyDescent="0.35">
      <c r="A1066">
        <f>Sheet1!C1068</f>
        <v>2322</v>
      </c>
      <c r="B1066">
        <f>Sheet1!D1068</f>
        <v>6243</v>
      </c>
    </row>
    <row r="1067" spans="1:2" x14ac:dyDescent="0.35">
      <c r="A1067">
        <f>Sheet1!C1069</f>
        <v>2323</v>
      </c>
      <c r="B1067">
        <f>Sheet1!D1069</f>
        <v>6241</v>
      </c>
    </row>
    <row r="1068" spans="1:2" x14ac:dyDescent="0.35">
      <c r="A1068">
        <f>Sheet1!C1070</f>
        <v>2324</v>
      </c>
      <c r="B1068">
        <f>Sheet1!D1070</f>
        <v>20152</v>
      </c>
    </row>
    <row r="1069" spans="1:2" x14ac:dyDescent="0.35">
      <c r="A1069">
        <f>Sheet1!C1071</f>
        <v>2325</v>
      </c>
      <c r="B1069">
        <f>Sheet1!D1071</f>
        <v>63033</v>
      </c>
    </row>
    <row r="1070" spans="1:2" x14ac:dyDescent="0.35">
      <c r="A1070">
        <f>Sheet1!C1072</f>
        <v>2326</v>
      </c>
      <c r="B1070">
        <f>Sheet1!D1072</f>
        <v>20120</v>
      </c>
    </row>
    <row r="1071" spans="1:2" x14ac:dyDescent="0.35">
      <c r="A1071">
        <f>Sheet1!C1073</f>
        <v>2327</v>
      </c>
      <c r="B1071">
        <f>Sheet1!D1073</f>
        <v>62033</v>
      </c>
    </row>
    <row r="1072" spans="1:2" x14ac:dyDescent="0.35">
      <c r="A1072">
        <f>Sheet1!C1074</f>
        <v>2330</v>
      </c>
      <c r="B1072">
        <f>Sheet1!D1074</f>
        <v>24067</v>
      </c>
    </row>
    <row r="1073" spans="1:2" x14ac:dyDescent="0.35">
      <c r="A1073">
        <f>Sheet1!C1075</f>
        <v>2331</v>
      </c>
      <c r="B1073">
        <f>Sheet1!D1075</f>
        <v>65133</v>
      </c>
    </row>
    <row r="1074" spans="1:2" x14ac:dyDescent="0.35">
      <c r="A1074">
        <f>Sheet1!C1076</f>
        <v>2332</v>
      </c>
      <c r="B1074">
        <f>Sheet1!D1076</f>
        <v>6165</v>
      </c>
    </row>
    <row r="1075" spans="1:2" x14ac:dyDescent="0.35">
      <c r="A1075">
        <f>Sheet1!C1077</f>
        <v>2333</v>
      </c>
      <c r="B1075">
        <f>Sheet1!D1077</f>
        <v>60233</v>
      </c>
    </row>
    <row r="1076" spans="1:2" x14ac:dyDescent="0.35">
      <c r="A1076">
        <f>Sheet1!C1078</f>
        <v>2334</v>
      </c>
      <c r="B1076">
        <f>Sheet1!D1078</f>
        <v>30060</v>
      </c>
    </row>
    <row r="1077" spans="1:2" x14ac:dyDescent="0.35">
      <c r="A1077">
        <f>Sheet1!C1079</f>
        <v>2335</v>
      </c>
      <c r="B1077">
        <f>Sheet1!D1079</f>
        <v>65433</v>
      </c>
    </row>
    <row r="1078" spans="1:2" x14ac:dyDescent="0.35">
      <c r="A1078">
        <f>Sheet1!C1080</f>
        <v>2336</v>
      </c>
      <c r="B1078">
        <f>Sheet1!D1080</f>
        <v>113000</v>
      </c>
    </row>
    <row r="1079" spans="1:2" x14ac:dyDescent="0.35">
      <c r="A1079">
        <f>Sheet1!C1081</f>
        <v>2337</v>
      </c>
      <c r="B1079">
        <f>Sheet1!D1081</f>
        <v>146414</v>
      </c>
    </row>
    <row r="1080" spans="1:2" x14ac:dyDescent="0.35">
      <c r="A1080">
        <f>Sheet1!C1082</f>
        <v>2340</v>
      </c>
      <c r="B1080">
        <f>Sheet1!D1082</f>
        <v>6242</v>
      </c>
    </row>
    <row r="1081" spans="1:2" x14ac:dyDescent="0.35">
      <c r="A1081">
        <f>Sheet1!C1083</f>
        <v>2341</v>
      </c>
      <c r="B1081">
        <f>Sheet1!D1083</f>
        <v>6243</v>
      </c>
    </row>
    <row r="1082" spans="1:2" x14ac:dyDescent="0.35">
      <c r="A1082">
        <f>Sheet1!C1084</f>
        <v>2342</v>
      </c>
      <c r="B1082">
        <f>Sheet1!D1084</f>
        <v>6241</v>
      </c>
    </row>
    <row r="1083" spans="1:2" x14ac:dyDescent="0.35">
      <c r="A1083">
        <f>Sheet1!C1085</f>
        <v>2343</v>
      </c>
      <c r="B1083">
        <f>Sheet1!D1085</f>
        <v>20152</v>
      </c>
    </row>
    <row r="1084" spans="1:2" x14ac:dyDescent="0.35">
      <c r="A1084">
        <f>Sheet1!C1086</f>
        <v>2344</v>
      </c>
      <c r="B1084">
        <f>Sheet1!D1086</f>
        <v>63033</v>
      </c>
    </row>
    <row r="1085" spans="1:2" x14ac:dyDescent="0.35">
      <c r="A1085">
        <f>Sheet1!C1087</f>
        <v>2345</v>
      </c>
      <c r="B1085">
        <f>Sheet1!D1087</f>
        <v>20121</v>
      </c>
    </row>
    <row r="1086" spans="1:2" x14ac:dyDescent="0.35">
      <c r="A1086">
        <f>Sheet1!C1088</f>
        <v>2346</v>
      </c>
      <c r="B1086">
        <f>Sheet1!D1088</f>
        <v>62033</v>
      </c>
    </row>
    <row r="1087" spans="1:2" x14ac:dyDescent="0.35">
      <c r="A1087">
        <f>Sheet1!C1089</f>
        <v>2347</v>
      </c>
      <c r="B1087">
        <f>Sheet1!D1089</f>
        <v>24067</v>
      </c>
    </row>
    <row r="1088" spans="1:2" x14ac:dyDescent="0.35">
      <c r="A1088">
        <f>Sheet1!C1090</f>
        <v>2350</v>
      </c>
      <c r="B1088">
        <f>Sheet1!D1090</f>
        <v>65133</v>
      </c>
    </row>
    <row r="1089" spans="1:2" x14ac:dyDescent="0.35">
      <c r="A1089">
        <f>Sheet1!C1091</f>
        <v>2351</v>
      </c>
      <c r="B1089">
        <f>Sheet1!D1091</f>
        <v>6165</v>
      </c>
    </row>
    <row r="1090" spans="1:2" x14ac:dyDescent="0.35">
      <c r="A1090">
        <f>Sheet1!C1092</f>
        <v>2352</v>
      </c>
      <c r="B1090">
        <f>Sheet1!D1092</f>
        <v>60233</v>
      </c>
    </row>
    <row r="1091" spans="1:2" x14ac:dyDescent="0.35">
      <c r="A1091">
        <f>Sheet1!C1093</f>
        <v>2353</v>
      </c>
      <c r="B1091">
        <f>Sheet1!D1093</f>
        <v>30060</v>
      </c>
    </row>
    <row r="1092" spans="1:2" x14ac:dyDescent="0.35">
      <c r="A1092">
        <f>Sheet1!C1094</f>
        <v>2354</v>
      </c>
      <c r="B1092">
        <f>Sheet1!D1094</f>
        <v>65433</v>
      </c>
    </row>
    <row r="1093" spans="1:2" x14ac:dyDescent="0.35">
      <c r="A1093">
        <f>Sheet1!C1095</f>
        <v>2355</v>
      </c>
      <c r="B1093">
        <f>Sheet1!D1095</f>
        <v>113000</v>
      </c>
    </row>
    <row r="1094" spans="1:2" x14ac:dyDescent="0.35">
      <c r="A1094">
        <f>Sheet1!C1096</f>
        <v>2356</v>
      </c>
      <c r="B1094">
        <f>Sheet1!D1096</f>
        <v>146414</v>
      </c>
    </row>
    <row r="1095" spans="1:2" x14ac:dyDescent="0.35">
      <c r="A1095">
        <f>Sheet1!C1097</f>
        <v>2357</v>
      </c>
      <c r="B1095">
        <f>Sheet1!D1097</f>
        <v>6242</v>
      </c>
    </row>
    <row r="1096" spans="1:2" x14ac:dyDescent="0.35">
      <c r="A1096">
        <f>Sheet1!C1098</f>
        <v>2360</v>
      </c>
      <c r="B1096">
        <f>Sheet1!D1098</f>
        <v>6243</v>
      </c>
    </row>
    <row r="1097" spans="1:2" x14ac:dyDescent="0.35">
      <c r="A1097">
        <f>Sheet1!C1099</f>
        <v>2361</v>
      </c>
      <c r="B1097">
        <f>Sheet1!D1099</f>
        <v>6241</v>
      </c>
    </row>
    <row r="1098" spans="1:2" x14ac:dyDescent="0.35">
      <c r="A1098">
        <f>Sheet1!C1100</f>
        <v>2362</v>
      </c>
      <c r="B1098">
        <f>Sheet1!D1100</f>
        <v>20152</v>
      </c>
    </row>
    <row r="1099" spans="1:2" x14ac:dyDescent="0.35">
      <c r="A1099">
        <f>Sheet1!C1101</f>
        <v>2363</v>
      </c>
      <c r="B1099">
        <f>Sheet1!D1101</f>
        <v>63033</v>
      </c>
    </row>
    <row r="1100" spans="1:2" x14ac:dyDescent="0.35">
      <c r="A1100">
        <f>Sheet1!C1102</f>
        <v>2364</v>
      </c>
      <c r="B1100">
        <f>Sheet1!D1102</f>
        <v>20122</v>
      </c>
    </row>
    <row r="1101" spans="1:2" x14ac:dyDescent="0.35">
      <c r="A1101">
        <f>Sheet1!C1103</f>
        <v>2365</v>
      </c>
      <c r="B1101">
        <f>Sheet1!D1103</f>
        <v>62033</v>
      </c>
    </row>
    <row r="1102" spans="1:2" x14ac:dyDescent="0.35">
      <c r="A1102">
        <f>Sheet1!C1104</f>
        <v>2366</v>
      </c>
      <c r="B1102">
        <f>Sheet1!D1104</f>
        <v>24067</v>
      </c>
    </row>
    <row r="1103" spans="1:2" x14ac:dyDescent="0.35">
      <c r="A1103">
        <f>Sheet1!C1105</f>
        <v>2367</v>
      </c>
      <c r="B1103">
        <f>Sheet1!D1105</f>
        <v>65133</v>
      </c>
    </row>
    <row r="1104" spans="1:2" x14ac:dyDescent="0.35">
      <c r="A1104">
        <f>Sheet1!C1106</f>
        <v>2370</v>
      </c>
      <c r="B1104">
        <f>Sheet1!D1106</f>
        <v>6165</v>
      </c>
    </row>
    <row r="1105" spans="1:2" x14ac:dyDescent="0.35">
      <c r="A1105">
        <f>Sheet1!C1107</f>
        <v>2371</v>
      </c>
      <c r="B1105">
        <f>Sheet1!D1107</f>
        <v>60233</v>
      </c>
    </row>
    <row r="1106" spans="1:2" x14ac:dyDescent="0.35">
      <c r="A1106">
        <f>Sheet1!C1108</f>
        <v>2372</v>
      </c>
      <c r="B1106">
        <f>Sheet1!D1108</f>
        <v>30060</v>
      </c>
    </row>
    <row r="1107" spans="1:2" x14ac:dyDescent="0.35">
      <c r="A1107">
        <f>Sheet1!C1109</f>
        <v>2373</v>
      </c>
      <c r="B1107">
        <f>Sheet1!D1109</f>
        <v>65433</v>
      </c>
    </row>
    <row r="1108" spans="1:2" x14ac:dyDescent="0.35">
      <c r="A1108">
        <f>Sheet1!C1110</f>
        <v>2374</v>
      </c>
      <c r="B1108">
        <f>Sheet1!D1110</f>
        <v>113000</v>
      </c>
    </row>
    <row r="1109" spans="1:2" x14ac:dyDescent="0.35">
      <c r="A1109">
        <f>Sheet1!C1111</f>
        <v>2375</v>
      </c>
      <c r="B1109">
        <f>Sheet1!D1111</f>
        <v>146414</v>
      </c>
    </row>
    <row r="1110" spans="1:2" x14ac:dyDescent="0.35">
      <c r="A1110">
        <f>Sheet1!C1112</f>
        <v>2376</v>
      </c>
      <c r="B1110">
        <f>Sheet1!D1112</f>
        <v>6242</v>
      </c>
    </row>
    <row r="1111" spans="1:2" x14ac:dyDescent="0.35">
      <c r="A1111">
        <f>Sheet1!C1113</f>
        <v>2377</v>
      </c>
      <c r="B1111">
        <f>Sheet1!D1113</f>
        <v>6243</v>
      </c>
    </row>
    <row r="1112" spans="1:2" x14ac:dyDescent="0.35">
      <c r="A1112">
        <f>Sheet1!C1114</f>
        <v>2400</v>
      </c>
      <c r="B1112">
        <f>Sheet1!D1114</f>
        <v>6241</v>
      </c>
    </row>
    <row r="1113" spans="1:2" x14ac:dyDescent="0.35">
      <c r="A1113">
        <f>Sheet1!C1115</f>
        <v>2401</v>
      </c>
      <c r="B1113">
        <f>Sheet1!D1115</f>
        <v>20152</v>
      </c>
    </row>
    <row r="1114" spans="1:2" x14ac:dyDescent="0.35">
      <c r="A1114">
        <f>Sheet1!C1116</f>
        <v>2402</v>
      </c>
      <c r="B1114">
        <f>Sheet1!D1116</f>
        <v>63033</v>
      </c>
    </row>
    <row r="1115" spans="1:2" x14ac:dyDescent="0.35">
      <c r="A1115">
        <f>Sheet1!C1117</f>
        <v>2403</v>
      </c>
      <c r="B1115">
        <f>Sheet1!D1117</f>
        <v>20123</v>
      </c>
    </row>
    <row r="1116" spans="1:2" x14ac:dyDescent="0.35">
      <c r="A1116">
        <f>Sheet1!C1118</f>
        <v>2404</v>
      </c>
      <c r="B1116">
        <f>Sheet1!D1118</f>
        <v>62033</v>
      </c>
    </row>
    <row r="1117" spans="1:2" x14ac:dyDescent="0.35">
      <c r="A1117">
        <f>Sheet1!C1119</f>
        <v>2405</v>
      </c>
      <c r="B1117">
        <f>Sheet1!D1119</f>
        <v>24067</v>
      </c>
    </row>
    <row r="1118" spans="1:2" x14ac:dyDescent="0.35">
      <c r="A1118">
        <f>Sheet1!C1120</f>
        <v>2406</v>
      </c>
      <c r="B1118">
        <f>Sheet1!D1120</f>
        <v>65133</v>
      </c>
    </row>
    <row r="1119" spans="1:2" x14ac:dyDescent="0.35">
      <c r="A1119">
        <f>Sheet1!C1121</f>
        <v>2407</v>
      </c>
      <c r="B1119">
        <f>Sheet1!D1121</f>
        <v>6165</v>
      </c>
    </row>
    <row r="1120" spans="1:2" x14ac:dyDescent="0.35">
      <c r="A1120">
        <f>Sheet1!C1122</f>
        <v>2410</v>
      </c>
      <c r="B1120">
        <f>Sheet1!D1122</f>
        <v>60233</v>
      </c>
    </row>
    <row r="1121" spans="1:2" x14ac:dyDescent="0.35">
      <c r="A1121">
        <f>Sheet1!C1123</f>
        <v>2411</v>
      </c>
      <c r="B1121">
        <f>Sheet1!D1123</f>
        <v>30060</v>
      </c>
    </row>
    <row r="1122" spans="1:2" x14ac:dyDescent="0.35">
      <c r="A1122">
        <f>Sheet1!C1124</f>
        <v>2412</v>
      </c>
      <c r="B1122">
        <f>Sheet1!D1124</f>
        <v>65433</v>
      </c>
    </row>
    <row r="1123" spans="1:2" x14ac:dyDescent="0.35">
      <c r="A1123">
        <f>Sheet1!C1125</f>
        <v>2413</v>
      </c>
      <c r="B1123">
        <f>Sheet1!D1125</f>
        <v>113000</v>
      </c>
    </row>
    <row r="1124" spans="1:2" x14ac:dyDescent="0.35">
      <c r="A1124">
        <f>Sheet1!C1126</f>
        <v>2414</v>
      </c>
      <c r="B1124">
        <f>Sheet1!D1126</f>
        <v>146414</v>
      </c>
    </row>
    <row r="1125" spans="1:2" x14ac:dyDescent="0.35">
      <c r="A1125">
        <f>Sheet1!C1127</f>
        <v>2415</v>
      </c>
      <c r="B1125">
        <f>Sheet1!D1127</f>
        <v>6242</v>
      </c>
    </row>
    <row r="1126" spans="1:2" x14ac:dyDescent="0.35">
      <c r="A1126">
        <f>Sheet1!C1128</f>
        <v>2416</v>
      </c>
      <c r="B1126">
        <f>Sheet1!D1128</f>
        <v>6243</v>
      </c>
    </row>
    <row r="1127" spans="1:2" x14ac:dyDescent="0.35">
      <c r="A1127">
        <f>Sheet1!C1129</f>
        <v>2417</v>
      </c>
      <c r="B1127">
        <f>Sheet1!D1129</f>
        <v>6241</v>
      </c>
    </row>
    <row r="1128" spans="1:2" x14ac:dyDescent="0.35">
      <c r="A1128">
        <f>Sheet1!C1130</f>
        <v>2420</v>
      </c>
      <c r="B1128">
        <f>Sheet1!D1130</f>
        <v>20152</v>
      </c>
    </row>
    <row r="1129" spans="1:2" x14ac:dyDescent="0.35">
      <c r="A1129">
        <f>Sheet1!C1131</f>
        <v>2421</v>
      </c>
      <c r="B1129">
        <f>Sheet1!D1131</f>
        <v>63033</v>
      </c>
    </row>
    <row r="1130" spans="1:2" x14ac:dyDescent="0.35">
      <c r="A1130">
        <f>Sheet1!C1132</f>
        <v>2422</v>
      </c>
      <c r="B1130">
        <f>Sheet1!D1132</f>
        <v>20124</v>
      </c>
    </row>
    <row r="1131" spans="1:2" x14ac:dyDescent="0.35">
      <c r="A1131">
        <f>Sheet1!C1133</f>
        <v>2423</v>
      </c>
      <c r="B1131">
        <f>Sheet1!D1133</f>
        <v>62033</v>
      </c>
    </row>
    <row r="1132" spans="1:2" x14ac:dyDescent="0.35">
      <c r="A1132">
        <f>Sheet1!C1134</f>
        <v>2424</v>
      </c>
      <c r="B1132">
        <f>Sheet1!D1134</f>
        <v>24067</v>
      </c>
    </row>
    <row r="1133" spans="1:2" x14ac:dyDescent="0.35">
      <c r="A1133">
        <f>Sheet1!C1135</f>
        <v>2425</v>
      </c>
      <c r="B1133">
        <f>Sheet1!D1135</f>
        <v>65133</v>
      </c>
    </row>
    <row r="1134" spans="1:2" x14ac:dyDescent="0.35">
      <c r="A1134">
        <f>Sheet1!C1136</f>
        <v>2426</v>
      </c>
      <c r="B1134">
        <f>Sheet1!D1136</f>
        <v>6165</v>
      </c>
    </row>
    <row r="1135" spans="1:2" x14ac:dyDescent="0.35">
      <c r="A1135">
        <f>Sheet1!C1137</f>
        <v>2427</v>
      </c>
      <c r="B1135">
        <f>Sheet1!D1137</f>
        <v>60233</v>
      </c>
    </row>
    <row r="1136" spans="1:2" x14ac:dyDescent="0.35">
      <c r="A1136">
        <f>Sheet1!C1138</f>
        <v>2430</v>
      </c>
      <c r="B1136">
        <f>Sheet1!D1138</f>
        <v>30060</v>
      </c>
    </row>
    <row r="1137" spans="1:2" x14ac:dyDescent="0.35">
      <c r="A1137">
        <f>Sheet1!C1139</f>
        <v>2431</v>
      </c>
      <c r="B1137">
        <f>Sheet1!D1139</f>
        <v>65433</v>
      </c>
    </row>
    <row r="1138" spans="1:2" x14ac:dyDescent="0.35">
      <c r="A1138">
        <f>Sheet1!C1140</f>
        <v>2432</v>
      </c>
      <c r="B1138">
        <f>Sheet1!D1140</f>
        <v>113000</v>
      </c>
    </row>
    <row r="1139" spans="1:2" x14ac:dyDescent="0.35">
      <c r="A1139">
        <f>Sheet1!C1141</f>
        <v>2433</v>
      </c>
      <c r="B1139">
        <f>Sheet1!D1141</f>
        <v>146414</v>
      </c>
    </row>
    <row r="1140" spans="1:2" x14ac:dyDescent="0.35">
      <c r="A1140">
        <f>Sheet1!C1142</f>
        <v>2434</v>
      </c>
      <c r="B1140">
        <f>Sheet1!D1142</f>
        <v>6242</v>
      </c>
    </row>
    <row r="1141" spans="1:2" x14ac:dyDescent="0.35">
      <c r="A1141">
        <f>Sheet1!C1143</f>
        <v>2435</v>
      </c>
      <c r="B1141">
        <f>Sheet1!D1143</f>
        <v>6243</v>
      </c>
    </row>
    <row r="1142" spans="1:2" x14ac:dyDescent="0.35">
      <c r="A1142">
        <f>Sheet1!C1144</f>
        <v>2436</v>
      </c>
      <c r="B1142">
        <f>Sheet1!D1144</f>
        <v>6241</v>
      </c>
    </row>
    <row r="1143" spans="1:2" x14ac:dyDescent="0.35">
      <c r="A1143">
        <f>Sheet1!C1145</f>
        <v>2437</v>
      </c>
      <c r="B1143">
        <f>Sheet1!D1145</f>
        <v>20152</v>
      </c>
    </row>
    <row r="1144" spans="1:2" x14ac:dyDescent="0.35">
      <c r="A1144">
        <f>Sheet1!C1146</f>
        <v>2440</v>
      </c>
      <c r="B1144">
        <f>Sheet1!D1146</f>
        <v>63033</v>
      </c>
    </row>
    <row r="1145" spans="1:2" x14ac:dyDescent="0.35">
      <c r="A1145">
        <f>Sheet1!C1147</f>
        <v>2441</v>
      </c>
      <c r="B1145">
        <f>Sheet1!D1147</f>
        <v>20125</v>
      </c>
    </row>
    <row r="1146" spans="1:2" x14ac:dyDescent="0.35">
      <c r="A1146">
        <f>Sheet1!C1148</f>
        <v>2442</v>
      </c>
      <c r="B1146">
        <f>Sheet1!D1148</f>
        <v>62033</v>
      </c>
    </row>
    <row r="1147" spans="1:2" x14ac:dyDescent="0.35">
      <c r="A1147">
        <f>Sheet1!C1149</f>
        <v>2443</v>
      </c>
      <c r="B1147">
        <f>Sheet1!D1149</f>
        <v>24067</v>
      </c>
    </row>
    <row r="1148" spans="1:2" x14ac:dyDescent="0.35">
      <c r="A1148">
        <f>Sheet1!C1150</f>
        <v>2444</v>
      </c>
      <c r="B1148">
        <f>Sheet1!D1150</f>
        <v>65133</v>
      </c>
    </row>
    <row r="1149" spans="1:2" x14ac:dyDescent="0.35">
      <c r="A1149">
        <f>Sheet1!C1151</f>
        <v>2445</v>
      </c>
      <c r="B1149">
        <f>Sheet1!D1151</f>
        <v>6165</v>
      </c>
    </row>
    <row r="1150" spans="1:2" x14ac:dyDescent="0.35">
      <c r="A1150">
        <f>Sheet1!C1152</f>
        <v>2446</v>
      </c>
      <c r="B1150">
        <f>Sheet1!D1152</f>
        <v>60233</v>
      </c>
    </row>
    <row r="1151" spans="1:2" x14ac:dyDescent="0.35">
      <c r="A1151">
        <f>Sheet1!C1153</f>
        <v>2447</v>
      </c>
      <c r="B1151">
        <f>Sheet1!D1153</f>
        <v>30060</v>
      </c>
    </row>
    <row r="1152" spans="1:2" x14ac:dyDescent="0.35">
      <c r="A1152">
        <f>Sheet1!C1154</f>
        <v>2450</v>
      </c>
      <c r="B1152">
        <f>Sheet1!D1154</f>
        <v>65433</v>
      </c>
    </row>
    <row r="1153" spans="1:2" x14ac:dyDescent="0.35">
      <c r="A1153">
        <f>Sheet1!C1155</f>
        <v>2451</v>
      </c>
      <c r="B1153">
        <f>Sheet1!D1155</f>
        <v>113000</v>
      </c>
    </row>
    <row r="1154" spans="1:2" x14ac:dyDescent="0.35">
      <c r="A1154">
        <f>Sheet1!C1156</f>
        <v>2452</v>
      </c>
      <c r="B1154">
        <f>Sheet1!D1156</f>
        <v>146414</v>
      </c>
    </row>
    <row r="1155" spans="1:2" x14ac:dyDescent="0.35">
      <c r="A1155">
        <f>Sheet1!C1157</f>
        <v>2453</v>
      </c>
      <c r="B1155">
        <f>Sheet1!D1157</f>
        <v>6242</v>
      </c>
    </row>
    <row r="1156" spans="1:2" x14ac:dyDescent="0.35">
      <c r="A1156">
        <f>Sheet1!C1158</f>
        <v>2454</v>
      </c>
      <c r="B1156">
        <f>Sheet1!D1158</f>
        <v>6243</v>
      </c>
    </row>
    <row r="1157" spans="1:2" x14ac:dyDescent="0.35">
      <c r="A1157">
        <f>Sheet1!C1159</f>
        <v>2455</v>
      </c>
      <c r="B1157">
        <f>Sheet1!D1159</f>
        <v>6241</v>
      </c>
    </row>
    <row r="1158" spans="1:2" x14ac:dyDescent="0.35">
      <c r="A1158">
        <f>Sheet1!C1160</f>
        <v>2456</v>
      </c>
      <c r="B1158">
        <f>Sheet1!D1160</f>
        <v>20152</v>
      </c>
    </row>
    <row r="1159" spans="1:2" x14ac:dyDescent="0.35">
      <c r="A1159">
        <f>Sheet1!C1161</f>
        <v>2457</v>
      </c>
      <c r="B1159">
        <f>Sheet1!D1161</f>
        <v>63033</v>
      </c>
    </row>
    <row r="1160" spans="1:2" x14ac:dyDescent="0.35">
      <c r="A1160">
        <f>Sheet1!C1162</f>
        <v>2460</v>
      </c>
      <c r="B1160">
        <f>Sheet1!D1162</f>
        <v>20126</v>
      </c>
    </row>
    <row r="1161" spans="1:2" x14ac:dyDescent="0.35">
      <c r="A1161">
        <f>Sheet1!C1163</f>
        <v>2461</v>
      </c>
      <c r="B1161">
        <f>Sheet1!D1163</f>
        <v>62033</v>
      </c>
    </row>
    <row r="1162" spans="1:2" x14ac:dyDescent="0.35">
      <c r="A1162">
        <f>Sheet1!C1164</f>
        <v>2462</v>
      </c>
      <c r="B1162">
        <f>Sheet1!D1164</f>
        <v>24067</v>
      </c>
    </row>
    <row r="1163" spans="1:2" x14ac:dyDescent="0.35">
      <c r="A1163">
        <f>Sheet1!C1165</f>
        <v>2463</v>
      </c>
      <c r="B1163">
        <f>Sheet1!D1165</f>
        <v>65133</v>
      </c>
    </row>
    <row r="1164" spans="1:2" x14ac:dyDescent="0.35">
      <c r="A1164">
        <f>Sheet1!C1166</f>
        <v>2464</v>
      </c>
      <c r="B1164">
        <f>Sheet1!D1166</f>
        <v>6165</v>
      </c>
    </row>
    <row r="1165" spans="1:2" x14ac:dyDescent="0.35">
      <c r="A1165">
        <f>Sheet1!C1167</f>
        <v>2465</v>
      </c>
      <c r="B1165">
        <f>Sheet1!D1167</f>
        <v>60233</v>
      </c>
    </row>
    <row r="1166" spans="1:2" x14ac:dyDescent="0.35">
      <c r="A1166">
        <f>Sheet1!C1168</f>
        <v>2466</v>
      </c>
      <c r="B1166">
        <f>Sheet1!D1168</f>
        <v>30060</v>
      </c>
    </row>
    <row r="1167" spans="1:2" x14ac:dyDescent="0.35">
      <c r="A1167">
        <f>Sheet1!C1169</f>
        <v>2467</v>
      </c>
      <c r="B1167">
        <f>Sheet1!D1169</f>
        <v>65433</v>
      </c>
    </row>
    <row r="1168" spans="1:2" x14ac:dyDescent="0.35">
      <c r="A1168">
        <f>Sheet1!C1170</f>
        <v>2470</v>
      </c>
      <c r="B1168">
        <f>Sheet1!D1170</f>
        <v>113000</v>
      </c>
    </row>
    <row r="1169" spans="1:2" x14ac:dyDescent="0.35">
      <c r="A1169">
        <f>Sheet1!C1171</f>
        <v>2471</v>
      </c>
      <c r="B1169">
        <f>Sheet1!D1171</f>
        <v>146414</v>
      </c>
    </row>
    <row r="1170" spans="1:2" x14ac:dyDescent="0.35">
      <c r="A1170">
        <f>Sheet1!C1172</f>
        <v>2472</v>
      </c>
      <c r="B1170">
        <f>Sheet1!D1172</f>
        <v>6242</v>
      </c>
    </row>
    <row r="1171" spans="1:2" x14ac:dyDescent="0.35">
      <c r="A1171">
        <f>Sheet1!C1173</f>
        <v>2473</v>
      </c>
      <c r="B1171">
        <f>Sheet1!D1173</f>
        <v>6243</v>
      </c>
    </row>
    <row r="1172" spans="1:2" x14ac:dyDescent="0.35">
      <c r="A1172">
        <f>Sheet1!C1174</f>
        <v>2474</v>
      </c>
      <c r="B1172">
        <f>Sheet1!D1174</f>
        <v>6241</v>
      </c>
    </row>
    <row r="1173" spans="1:2" x14ac:dyDescent="0.35">
      <c r="A1173">
        <f>Sheet1!C1175</f>
        <v>2475</v>
      </c>
      <c r="B1173">
        <f>Sheet1!D1175</f>
        <v>20152</v>
      </c>
    </row>
    <row r="1174" spans="1:2" x14ac:dyDescent="0.35">
      <c r="A1174">
        <f>Sheet1!C1176</f>
        <v>2476</v>
      </c>
      <c r="B1174">
        <f>Sheet1!D1176</f>
        <v>63033</v>
      </c>
    </row>
    <row r="1175" spans="1:2" x14ac:dyDescent="0.35">
      <c r="A1175">
        <f>Sheet1!C1177</f>
        <v>2477</v>
      </c>
      <c r="B1175">
        <f>Sheet1!D1177</f>
        <v>20127</v>
      </c>
    </row>
    <row r="1176" spans="1:2" x14ac:dyDescent="0.35">
      <c r="A1176">
        <f>Sheet1!C1178</f>
        <v>2500</v>
      </c>
      <c r="B1176">
        <f>Sheet1!D1178</f>
        <v>62033</v>
      </c>
    </row>
    <row r="1177" spans="1:2" x14ac:dyDescent="0.35">
      <c r="A1177">
        <f>Sheet1!C1179</f>
        <v>2501</v>
      </c>
      <c r="B1177">
        <f>Sheet1!D1179</f>
        <v>24067</v>
      </c>
    </row>
    <row r="1178" spans="1:2" x14ac:dyDescent="0.35">
      <c r="A1178">
        <f>Sheet1!C1180</f>
        <v>2502</v>
      </c>
      <c r="B1178">
        <f>Sheet1!D1180</f>
        <v>65133</v>
      </c>
    </row>
    <row r="1179" spans="1:2" x14ac:dyDescent="0.35">
      <c r="A1179">
        <f>Sheet1!C1181</f>
        <v>2503</v>
      </c>
      <c r="B1179">
        <f>Sheet1!D1181</f>
        <v>6165</v>
      </c>
    </row>
    <row r="1180" spans="1:2" x14ac:dyDescent="0.35">
      <c r="A1180">
        <f>Sheet1!C1182</f>
        <v>2504</v>
      </c>
      <c r="B1180">
        <f>Sheet1!D1182</f>
        <v>60233</v>
      </c>
    </row>
    <row r="1181" spans="1:2" x14ac:dyDescent="0.35">
      <c r="A1181">
        <f>Sheet1!C1183</f>
        <v>2505</v>
      </c>
      <c r="B1181">
        <f>Sheet1!D1183</f>
        <v>30060</v>
      </c>
    </row>
    <row r="1182" spans="1:2" x14ac:dyDescent="0.35">
      <c r="A1182">
        <f>Sheet1!C1184</f>
        <v>2506</v>
      </c>
      <c r="B1182">
        <f>Sheet1!D1184</f>
        <v>65433</v>
      </c>
    </row>
    <row r="1183" spans="1:2" x14ac:dyDescent="0.35">
      <c r="A1183">
        <f>Sheet1!C1185</f>
        <v>2507</v>
      </c>
      <c r="B1183">
        <f>Sheet1!D1185</f>
        <v>113000</v>
      </c>
    </row>
    <row r="1184" spans="1:2" x14ac:dyDescent="0.35">
      <c r="A1184">
        <f>Sheet1!C1186</f>
        <v>2510</v>
      </c>
      <c r="B1184">
        <f>Sheet1!D1186</f>
        <v>146414</v>
      </c>
    </row>
    <row r="1185" spans="1:2" x14ac:dyDescent="0.35">
      <c r="A1185">
        <f>Sheet1!C1187</f>
        <v>2511</v>
      </c>
      <c r="B1185">
        <f>Sheet1!D1187</f>
        <v>6242</v>
      </c>
    </row>
    <row r="1186" spans="1:2" x14ac:dyDescent="0.35">
      <c r="A1186">
        <f>Sheet1!C1188</f>
        <v>2512</v>
      </c>
      <c r="B1186">
        <f>Sheet1!D1188</f>
        <v>6243</v>
      </c>
    </row>
    <row r="1187" spans="1:2" x14ac:dyDescent="0.35">
      <c r="A1187">
        <f>Sheet1!C1189</f>
        <v>2513</v>
      </c>
      <c r="B1187">
        <f>Sheet1!D1189</f>
        <v>6241</v>
      </c>
    </row>
    <row r="1188" spans="1:2" x14ac:dyDescent="0.35">
      <c r="A1188">
        <f>Sheet1!C1190</f>
        <v>2514</v>
      </c>
      <c r="B1188">
        <f>Sheet1!D1190</f>
        <v>20152</v>
      </c>
    </row>
    <row r="1189" spans="1:2" x14ac:dyDescent="0.35">
      <c r="A1189">
        <f>Sheet1!C1191</f>
        <v>2515</v>
      </c>
      <c r="B1189">
        <f>Sheet1!D1191</f>
        <v>63033</v>
      </c>
    </row>
    <row r="1190" spans="1:2" x14ac:dyDescent="0.35">
      <c r="A1190">
        <f>Sheet1!C1192</f>
        <v>2516</v>
      </c>
      <c r="B1190">
        <f>Sheet1!D1192</f>
        <v>20130</v>
      </c>
    </row>
    <row r="1191" spans="1:2" x14ac:dyDescent="0.35">
      <c r="A1191">
        <f>Sheet1!C1193</f>
        <v>2517</v>
      </c>
      <c r="B1191">
        <f>Sheet1!D1193</f>
        <v>62033</v>
      </c>
    </row>
    <row r="1192" spans="1:2" x14ac:dyDescent="0.35">
      <c r="A1192">
        <f>Sheet1!C1194</f>
        <v>2520</v>
      </c>
      <c r="B1192">
        <f>Sheet1!D1194</f>
        <v>24067</v>
      </c>
    </row>
    <row r="1193" spans="1:2" x14ac:dyDescent="0.35">
      <c r="A1193">
        <f>Sheet1!C1195</f>
        <v>2521</v>
      </c>
      <c r="B1193">
        <f>Sheet1!D1195</f>
        <v>65133</v>
      </c>
    </row>
    <row r="1194" spans="1:2" x14ac:dyDescent="0.35">
      <c r="A1194">
        <f>Sheet1!C1196</f>
        <v>2522</v>
      </c>
      <c r="B1194">
        <f>Sheet1!D1196</f>
        <v>6165</v>
      </c>
    </row>
    <row r="1195" spans="1:2" x14ac:dyDescent="0.35">
      <c r="A1195">
        <f>Sheet1!C1197</f>
        <v>2523</v>
      </c>
      <c r="B1195">
        <f>Sheet1!D1197</f>
        <v>60233</v>
      </c>
    </row>
    <row r="1196" spans="1:2" x14ac:dyDescent="0.35">
      <c r="A1196">
        <f>Sheet1!C1198</f>
        <v>2524</v>
      </c>
      <c r="B1196">
        <f>Sheet1!D1198</f>
        <v>30060</v>
      </c>
    </row>
    <row r="1197" spans="1:2" x14ac:dyDescent="0.35">
      <c r="A1197">
        <f>Sheet1!C1199</f>
        <v>2525</v>
      </c>
      <c r="B1197">
        <f>Sheet1!D1199</f>
        <v>65433</v>
      </c>
    </row>
    <row r="1198" spans="1:2" x14ac:dyDescent="0.35">
      <c r="A1198">
        <f>Sheet1!C1200</f>
        <v>2526</v>
      </c>
      <c r="B1198">
        <f>Sheet1!D1200</f>
        <v>113000</v>
      </c>
    </row>
    <row r="1199" spans="1:2" x14ac:dyDescent="0.35">
      <c r="A1199">
        <f>Sheet1!C1201</f>
        <v>2527</v>
      </c>
      <c r="B1199">
        <f>Sheet1!D1201</f>
        <v>146414</v>
      </c>
    </row>
    <row r="1200" spans="1:2" x14ac:dyDescent="0.35">
      <c r="A1200">
        <f>Sheet1!C1202</f>
        <v>2530</v>
      </c>
      <c r="B1200">
        <f>Sheet1!D1202</f>
        <v>6242</v>
      </c>
    </row>
    <row r="1201" spans="1:2" x14ac:dyDescent="0.35">
      <c r="A1201">
        <f>Sheet1!C1203</f>
        <v>2531</v>
      </c>
      <c r="B1201">
        <f>Sheet1!D1203</f>
        <v>6243</v>
      </c>
    </row>
    <row r="1202" spans="1:2" x14ac:dyDescent="0.35">
      <c r="A1202">
        <f>Sheet1!C1204</f>
        <v>2532</v>
      </c>
      <c r="B1202">
        <f>Sheet1!D1204</f>
        <v>6241</v>
      </c>
    </row>
    <row r="1203" spans="1:2" x14ac:dyDescent="0.35">
      <c r="A1203">
        <f>Sheet1!C1205</f>
        <v>2533</v>
      </c>
      <c r="B1203">
        <f>Sheet1!D1205</f>
        <v>20152</v>
      </c>
    </row>
    <row r="1204" spans="1:2" x14ac:dyDescent="0.35">
      <c r="A1204">
        <f>Sheet1!C1206</f>
        <v>2534</v>
      </c>
      <c r="B1204">
        <f>Sheet1!D1206</f>
        <v>63033</v>
      </c>
    </row>
    <row r="1205" spans="1:2" x14ac:dyDescent="0.35">
      <c r="A1205">
        <f>Sheet1!C1207</f>
        <v>2535</v>
      </c>
      <c r="B1205">
        <f>Sheet1!D1207</f>
        <v>20131</v>
      </c>
    </row>
    <row r="1206" spans="1:2" x14ac:dyDescent="0.35">
      <c r="A1206">
        <f>Sheet1!C1208</f>
        <v>2536</v>
      </c>
      <c r="B1206">
        <f>Sheet1!D1208</f>
        <v>62033</v>
      </c>
    </row>
    <row r="1207" spans="1:2" x14ac:dyDescent="0.35">
      <c r="A1207">
        <f>Sheet1!C1209</f>
        <v>2537</v>
      </c>
      <c r="B1207">
        <f>Sheet1!D1209</f>
        <v>24067</v>
      </c>
    </row>
    <row r="1208" spans="1:2" x14ac:dyDescent="0.35">
      <c r="A1208">
        <f>Sheet1!C1210</f>
        <v>2540</v>
      </c>
      <c r="B1208">
        <f>Sheet1!D1210</f>
        <v>65133</v>
      </c>
    </row>
    <row r="1209" spans="1:2" x14ac:dyDescent="0.35">
      <c r="A1209">
        <f>Sheet1!C1211</f>
        <v>2541</v>
      </c>
      <c r="B1209">
        <f>Sheet1!D1211</f>
        <v>6165</v>
      </c>
    </row>
    <row r="1210" spans="1:2" x14ac:dyDescent="0.35">
      <c r="A1210">
        <f>Sheet1!C1212</f>
        <v>2542</v>
      </c>
      <c r="B1210">
        <f>Sheet1!D1212</f>
        <v>60233</v>
      </c>
    </row>
    <row r="1211" spans="1:2" x14ac:dyDescent="0.35">
      <c r="A1211">
        <f>Sheet1!C1213</f>
        <v>2543</v>
      </c>
      <c r="B1211">
        <f>Sheet1!D1213</f>
        <v>30060</v>
      </c>
    </row>
    <row r="1212" spans="1:2" x14ac:dyDescent="0.35">
      <c r="A1212">
        <f>Sheet1!C1214</f>
        <v>2544</v>
      </c>
      <c r="B1212">
        <f>Sheet1!D1214</f>
        <v>65433</v>
      </c>
    </row>
    <row r="1213" spans="1:2" x14ac:dyDescent="0.35">
      <c r="A1213">
        <f>Sheet1!C1215</f>
        <v>2545</v>
      </c>
      <c r="B1213">
        <f>Sheet1!D1215</f>
        <v>113000</v>
      </c>
    </row>
    <row r="1214" spans="1:2" x14ac:dyDescent="0.35">
      <c r="A1214">
        <f>Sheet1!C1216</f>
        <v>2546</v>
      </c>
      <c r="B1214">
        <f>Sheet1!D1216</f>
        <v>146414</v>
      </c>
    </row>
    <row r="1215" spans="1:2" x14ac:dyDescent="0.35">
      <c r="A1215">
        <f>Sheet1!C1217</f>
        <v>2547</v>
      </c>
      <c r="B1215">
        <f>Sheet1!D1217</f>
        <v>6242</v>
      </c>
    </row>
    <row r="1216" spans="1:2" x14ac:dyDescent="0.35">
      <c r="A1216">
        <f>Sheet1!C1218</f>
        <v>2550</v>
      </c>
      <c r="B1216">
        <f>Sheet1!D1218</f>
        <v>6243</v>
      </c>
    </row>
    <row r="1217" spans="1:2" x14ac:dyDescent="0.35">
      <c r="A1217">
        <f>Sheet1!C1219</f>
        <v>2551</v>
      </c>
      <c r="B1217">
        <f>Sheet1!D1219</f>
        <v>6241</v>
      </c>
    </row>
    <row r="1218" spans="1:2" x14ac:dyDescent="0.35">
      <c r="A1218">
        <f>Sheet1!C1220</f>
        <v>2552</v>
      </c>
      <c r="B1218">
        <f>Sheet1!D1220</f>
        <v>20152</v>
      </c>
    </row>
    <row r="1219" spans="1:2" x14ac:dyDescent="0.35">
      <c r="A1219">
        <f>Sheet1!C1221</f>
        <v>2553</v>
      </c>
      <c r="B1219">
        <f>Sheet1!D1221</f>
        <v>63033</v>
      </c>
    </row>
    <row r="1220" spans="1:2" x14ac:dyDescent="0.35">
      <c r="A1220">
        <f>Sheet1!C1222</f>
        <v>2554</v>
      </c>
      <c r="B1220">
        <f>Sheet1!D1222</f>
        <v>20132</v>
      </c>
    </row>
    <row r="1221" spans="1:2" x14ac:dyDescent="0.35">
      <c r="A1221">
        <f>Sheet1!C1223</f>
        <v>2555</v>
      </c>
      <c r="B1221">
        <f>Sheet1!D1223</f>
        <v>62033</v>
      </c>
    </row>
    <row r="1222" spans="1:2" x14ac:dyDescent="0.35">
      <c r="A1222">
        <f>Sheet1!C1224</f>
        <v>2556</v>
      </c>
      <c r="B1222">
        <f>Sheet1!D1224</f>
        <v>24067</v>
      </c>
    </row>
    <row r="1223" spans="1:2" x14ac:dyDescent="0.35">
      <c r="A1223">
        <f>Sheet1!C1225</f>
        <v>2557</v>
      </c>
      <c r="B1223">
        <f>Sheet1!D1225</f>
        <v>65133</v>
      </c>
    </row>
    <row r="1224" spans="1:2" x14ac:dyDescent="0.35">
      <c r="A1224">
        <f>Sheet1!C1226</f>
        <v>2560</v>
      </c>
      <c r="B1224">
        <f>Sheet1!D1226</f>
        <v>6165</v>
      </c>
    </row>
    <row r="1225" spans="1:2" x14ac:dyDescent="0.35">
      <c r="A1225">
        <f>Sheet1!C1227</f>
        <v>2561</v>
      </c>
      <c r="B1225">
        <f>Sheet1!D1227</f>
        <v>60233</v>
      </c>
    </row>
    <row r="1226" spans="1:2" x14ac:dyDescent="0.35">
      <c r="A1226">
        <f>Sheet1!C1228</f>
        <v>2562</v>
      </c>
      <c r="B1226">
        <f>Sheet1!D1228</f>
        <v>30060</v>
      </c>
    </row>
    <row r="1227" spans="1:2" x14ac:dyDescent="0.35">
      <c r="A1227">
        <f>Sheet1!C1229</f>
        <v>2563</v>
      </c>
      <c r="B1227">
        <f>Sheet1!D1229</f>
        <v>65433</v>
      </c>
    </row>
    <row r="1228" spans="1:2" x14ac:dyDescent="0.35">
      <c r="A1228">
        <f>Sheet1!C1230</f>
        <v>2564</v>
      </c>
      <c r="B1228">
        <f>Sheet1!D1230</f>
        <v>113000</v>
      </c>
    </row>
    <row r="1229" spans="1:2" x14ac:dyDescent="0.35">
      <c r="A1229">
        <f>Sheet1!C1231</f>
        <v>2565</v>
      </c>
      <c r="B1229">
        <f>Sheet1!D1231</f>
        <v>146414</v>
      </c>
    </row>
    <row r="1230" spans="1:2" x14ac:dyDescent="0.35">
      <c r="A1230">
        <f>Sheet1!C1232</f>
        <v>2566</v>
      </c>
      <c r="B1230">
        <f>Sheet1!D1232</f>
        <v>6242</v>
      </c>
    </row>
    <row r="1231" spans="1:2" x14ac:dyDescent="0.35">
      <c r="A1231">
        <f>Sheet1!C1233</f>
        <v>2567</v>
      </c>
      <c r="B1231">
        <f>Sheet1!D1233</f>
        <v>6243</v>
      </c>
    </row>
    <row r="1232" spans="1:2" x14ac:dyDescent="0.35">
      <c r="A1232">
        <f>Sheet1!C1234</f>
        <v>2570</v>
      </c>
      <c r="B1232">
        <f>Sheet1!D1234</f>
        <v>6241</v>
      </c>
    </row>
    <row r="1233" spans="1:2" x14ac:dyDescent="0.35">
      <c r="A1233">
        <f>Sheet1!C1235</f>
        <v>2571</v>
      </c>
      <c r="B1233">
        <f>Sheet1!D1235</f>
        <v>20152</v>
      </c>
    </row>
    <row r="1234" spans="1:2" x14ac:dyDescent="0.35">
      <c r="A1234">
        <f>Sheet1!C1236</f>
        <v>2572</v>
      </c>
      <c r="B1234">
        <f>Sheet1!D1236</f>
        <v>63033</v>
      </c>
    </row>
    <row r="1235" spans="1:2" x14ac:dyDescent="0.35">
      <c r="A1235">
        <f>Sheet1!C1237</f>
        <v>2573</v>
      </c>
      <c r="B1235">
        <f>Sheet1!D1237</f>
        <v>20133</v>
      </c>
    </row>
    <row r="1236" spans="1:2" x14ac:dyDescent="0.35">
      <c r="A1236">
        <f>Sheet1!C1238</f>
        <v>2574</v>
      </c>
      <c r="B1236">
        <f>Sheet1!D1238</f>
        <v>62033</v>
      </c>
    </row>
    <row r="1237" spans="1:2" x14ac:dyDescent="0.35">
      <c r="A1237">
        <f>Sheet1!C1239</f>
        <v>2575</v>
      </c>
      <c r="B1237">
        <f>Sheet1!D1239</f>
        <v>24067</v>
      </c>
    </row>
    <row r="1238" spans="1:2" x14ac:dyDescent="0.35">
      <c r="A1238">
        <f>Sheet1!C1240</f>
        <v>2576</v>
      </c>
      <c r="B1238">
        <f>Sheet1!D1240</f>
        <v>65133</v>
      </c>
    </row>
    <row r="1239" spans="1:2" x14ac:dyDescent="0.35">
      <c r="A1239">
        <f>Sheet1!C1241</f>
        <v>2577</v>
      </c>
      <c r="B1239">
        <f>Sheet1!D1241</f>
        <v>6165</v>
      </c>
    </row>
    <row r="1240" spans="1:2" x14ac:dyDescent="0.35">
      <c r="A1240">
        <f>Sheet1!C1242</f>
        <v>2600</v>
      </c>
      <c r="B1240">
        <f>Sheet1!D1242</f>
        <v>60233</v>
      </c>
    </row>
    <row r="1241" spans="1:2" x14ac:dyDescent="0.35">
      <c r="A1241">
        <f>Sheet1!C1243</f>
        <v>2601</v>
      </c>
      <c r="B1241">
        <f>Sheet1!D1243</f>
        <v>30060</v>
      </c>
    </row>
    <row r="1242" spans="1:2" x14ac:dyDescent="0.35">
      <c r="A1242">
        <f>Sheet1!C1244</f>
        <v>2602</v>
      </c>
      <c r="B1242">
        <f>Sheet1!D1244</f>
        <v>65433</v>
      </c>
    </row>
    <row r="1243" spans="1:2" x14ac:dyDescent="0.35">
      <c r="A1243">
        <f>Sheet1!C1245</f>
        <v>2603</v>
      </c>
      <c r="B1243">
        <f>Sheet1!D1245</f>
        <v>113000</v>
      </c>
    </row>
    <row r="1244" spans="1:2" x14ac:dyDescent="0.35">
      <c r="A1244">
        <f>Sheet1!C1246</f>
        <v>2604</v>
      </c>
      <c r="B1244">
        <f>Sheet1!D1246</f>
        <v>146414</v>
      </c>
    </row>
    <row r="1245" spans="1:2" x14ac:dyDescent="0.35">
      <c r="A1245">
        <f>Sheet1!C1247</f>
        <v>2605</v>
      </c>
      <c r="B1245">
        <f>Sheet1!D1247</f>
        <v>6242</v>
      </c>
    </row>
    <row r="1246" spans="1:2" x14ac:dyDescent="0.35">
      <c r="A1246">
        <f>Sheet1!C1248</f>
        <v>2606</v>
      </c>
      <c r="B1246">
        <f>Sheet1!D1248</f>
        <v>6243</v>
      </c>
    </row>
    <row r="1247" spans="1:2" x14ac:dyDescent="0.35">
      <c r="A1247">
        <f>Sheet1!C1249</f>
        <v>2607</v>
      </c>
      <c r="B1247">
        <f>Sheet1!D1249</f>
        <v>6241</v>
      </c>
    </row>
    <row r="1248" spans="1:2" x14ac:dyDescent="0.35">
      <c r="A1248">
        <f>Sheet1!C1250</f>
        <v>2610</v>
      </c>
      <c r="B1248">
        <f>Sheet1!D1250</f>
        <v>20152</v>
      </c>
    </row>
    <row r="1249" spans="1:2" x14ac:dyDescent="0.35">
      <c r="A1249">
        <f>Sheet1!C1251</f>
        <v>2611</v>
      </c>
      <c r="B1249">
        <f>Sheet1!D1251</f>
        <v>63033</v>
      </c>
    </row>
    <row r="1250" spans="1:2" x14ac:dyDescent="0.35">
      <c r="A1250">
        <f>Sheet1!C1252</f>
        <v>2612</v>
      </c>
      <c r="B1250">
        <f>Sheet1!D1252</f>
        <v>102220</v>
      </c>
    </row>
    <row r="1251" spans="1:2" x14ac:dyDescent="0.35">
      <c r="A1251">
        <f>Sheet1!C1253</f>
        <v>2613</v>
      </c>
      <c r="B1251">
        <f>Sheet1!D1253</f>
        <v>62033</v>
      </c>
    </row>
    <row r="1252" spans="1:2" x14ac:dyDescent="0.35">
      <c r="A1252">
        <f>Sheet1!C1254</f>
        <v>2614</v>
      </c>
      <c r="B1252">
        <f>Sheet1!D1254</f>
        <v>24067</v>
      </c>
    </row>
    <row r="1253" spans="1:2" x14ac:dyDescent="0.35">
      <c r="A1253">
        <f>Sheet1!C1255</f>
        <v>2615</v>
      </c>
      <c r="B1253">
        <f>Sheet1!D1255</f>
        <v>65133</v>
      </c>
    </row>
    <row r="1254" spans="1:2" x14ac:dyDescent="0.35">
      <c r="A1254">
        <f>Sheet1!C1256</f>
        <v>2616</v>
      </c>
      <c r="B1254">
        <f>Sheet1!D1256</f>
        <v>6165</v>
      </c>
    </row>
    <row r="1255" spans="1:2" x14ac:dyDescent="0.35">
      <c r="A1255">
        <f>Sheet1!C1257</f>
        <v>2617</v>
      </c>
      <c r="B1255">
        <f>Sheet1!D1257</f>
        <v>60233</v>
      </c>
    </row>
    <row r="1256" spans="1:2" x14ac:dyDescent="0.35">
      <c r="A1256">
        <f>Sheet1!C1258</f>
        <v>2620</v>
      </c>
      <c r="B1256">
        <f>Sheet1!D1258</f>
        <v>65433</v>
      </c>
    </row>
    <row r="1257" spans="1:2" x14ac:dyDescent="0.35">
      <c r="A1257">
        <f>Sheet1!C1259</f>
        <v>2621</v>
      </c>
      <c r="B1257">
        <f>Sheet1!D1259</f>
        <v>152520</v>
      </c>
    </row>
    <row r="1258" spans="1:2" x14ac:dyDescent="0.35">
      <c r="A1258">
        <f>Sheet1!C1260</f>
        <v>2622</v>
      </c>
      <c r="B1258">
        <f>Sheet1!D1260</f>
        <v>146414</v>
      </c>
    </row>
    <row r="1259" spans="1:2" x14ac:dyDescent="0.35">
      <c r="A1259">
        <f>Sheet1!C1261</f>
        <v>2623</v>
      </c>
      <c r="B1259">
        <f>Sheet1!D1261</f>
        <v>6242</v>
      </c>
    </row>
    <row r="1260" spans="1:2" x14ac:dyDescent="0.35">
      <c r="A1260">
        <f>Sheet1!C1262</f>
        <v>2624</v>
      </c>
      <c r="B1260">
        <f>Sheet1!D1262</f>
        <v>6243</v>
      </c>
    </row>
    <row r="1261" spans="1:2" x14ac:dyDescent="0.35">
      <c r="A1261">
        <f>Sheet1!C1263</f>
        <v>2625</v>
      </c>
      <c r="B1261">
        <f>Sheet1!D1263</f>
        <v>6241</v>
      </c>
    </row>
    <row r="1262" spans="1:2" x14ac:dyDescent="0.35">
      <c r="A1262">
        <f>Sheet1!C1264</f>
        <v>2626</v>
      </c>
      <c r="B1262">
        <f>Sheet1!D1264</f>
        <v>20152</v>
      </c>
    </row>
    <row r="1263" spans="1:2" x14ac:dyDescent="0.35">
      <c r="A1263">
        <f>Sheet1!C1265</f>
        <v>2627</v>
      </c>
      <c r="B1263">
        <f>Sheet1!D1265</f>
        <v>63033</v>
      </c>
    </row>
    <row r="1264" spans="1:2" x14ac:dyDescent="0.35">
      <c r="A1264">
        <f>Sheet1!C1266</f>
        <v>2630</v>
      </c>
      <c r="B1264">
        <f>Sheet1!D1266</f>
        <v>102000</v>
      </c>
    </row>
    <row r="1265" spans="1:2" x14ac:dyDescent="0.35">
      <c r="A1265">
        <f>Sheet1!C1267</f>
        <v>2631</v>
      </c>
      <c r="B1265">
        <f>Sheet1!D1267</f>
        <v>62033</v>
      </c>
    </row>
    <row r="1266" spans="1:2" x14ac:dyDescent="0.35">
      <c r="A1266">
        <f>Sheet1!C1268</f>
        <v>2632</v>
      </c>
      <c r="B1266">
        <f>Sheet1!D1268</f>
        <v>24067</v>
      </c>
    </row>
    <row r="1267" spans="1:2" x14ac:dyDescent="0.35">
      <c r="A1267">
        <f>Sheet1!C1269</f>
        <v>2633</v>
      </c>
      <c r="B1267">
        <f>Sheet1!D1269</f>
        <v>65133</v>
      </c>
    </row>
    <row r="1268" spans="1:2" x14ac:dyDescent="0.35">
      <c r="A1268">
        <f>Sheet1!C1270</f>
        <v>2634</v>
      </c>
      <c r="B1268">
        <f>Sheet1!D1270</f>
        <v>6165</v>
      </c>
    </row>
    <row r="1269" spans="1:2" x14ac:dyDescent="0.35">
      <c r="A1269">
        <f>Sheet1!C1271</f>
        <v>2635</v>
      </c>
      <c r="B1269">
        <f>Sheet1!D1271</f>
        <v>60233</v>
      </c>
    </row>
    <row r="1270" spans="1:2" x14ac:dyDescent="0.35">
      <c r="A1270">
        <f>Sheet1!C1272</f>
        <v>2636</v>
      </c>
      <c r="B1270">
        <f>Sheet1!D1272</f>
        <v>65433</v>
      </c>
    </row>
    <row r="1271" spans="1:2" x14ac:dyDescent="0.35">
      <c r="A1271">
        <f>Sheet1!C1273</f>
        <v>2637</v>
      </c>
      <c r="B1271">
        <f>Sheet1!D1273</f>
        <v>152620</v>
      </c>
    </row>
    <row r="1272" spans="1:2" x14ac:dyDescent="0.35">
      <c r="A1272">
        <f>Sheet1!C1274</f>
        <v>2640</v>
      </c>
      <c r="B1272">
        <f>Sheet1!D1274</f>
        <v>151400</v>
      </c>
    </row>
    <row r="1273" spans="1:2" x14ac:dyDescent="0.35">
      <c r="A1273">
        <f>Sheet1!C1275</f>
        <v>2641</v>
      </c>
      <c r="B1273">
        <f>Sheet1!D1275</f>
        <v>146414</v>
      </c>
    </row>
    <row r="1274" spans="1:2" x14ac:dyDescent="0.35">
      <c r="A1274">
        <f>Sheet1!C1276</f>
        <v>2642</v>
      </c>
      <c r="B1274">
        <f>Sheet1!D1276</f>
        <v>6242</v>
      </c>
    </row>
    <row r="1275" spans="1:2" x14ac:dyDescent="0.35">
      <c r="A1275">
        <f>Sheet1!C1277</f>
        <v>2643</v>
      </c>
      <c r="B1275">
        <f>Sheet1!D1277</f>
        <v>6243</v>
      </c>
    </row>
    <row r="1276" spans="1:2" x14ac:dyDescent="0.35">
      <c r="A1276">
        <f>Sheet1!C1278</f>
        <v>2644</v>
      </c>
      <c r="B1276">
        <f>Sheet1!D1278</f>
        <v>6240</v>
      </c>
    </row>
    <row r="1277" spans="1:2" x14ac:dyDescent="0.35">
      <c r="A1277">
        <f>Sheet1!C1279</f>
        <v>2645</v>
      </c>
      <c r="B1277">
        <f>Sheet1!D1279</f>
        <v>24160</v>
      </c>
    </row>
    <row r="1278" spans="1:2" x14ac:dyDescent="0.35">
      <c r="A1278">
        <f>Sheet1!C1280</f>
        <v>2646</v>
      </c>
      <c r="B1278">
        <f>Sheet1!D1280</f>
        <v>66033</v>
      </c>
    </row>
    <row r="1279" spans="1:2" x14ac:dyDescent="0.35">
      <c r="A1279">
        <f>Sheet1!C1281</f>
        <v>2647</v>
      </c>
      <c r="B1279">
        <f>Sheet1!D1281</f>
        <v>20152</v>
      </c>
    </row>
    <row r="1280" spans="1:2" x14ac:dyDescent="0.35">
      <c r="A1280">
        <f>Sheet1!C1282</f>
        <v>2650</v>
      </c>
      <c r="B1280">
        <f>Sheet1!D1282</f>
        <v>24121</v>
      </c>
    </row>
    <row r="1281" spans="1:2" x14ac:dyDescent="0.35">
      <c r="A1281">
        <f>Sheet1!C1283</f>
        <v>2651</v>
      </c>
      <c r="B1281">
        <f>Sheet1!D1283</f>
        <v>123000</v>
      </c>
    </row>
    <row r="1282" spans="1:2" x14ac:dyDescent="0.35">
      <c r="A1282">
        <f>Sheet1!C1284</f>
        <v>2652</v>
      </c>
      <c r="B1282">
        <f>Sheet1!D1284</f>
        <v>63033</v>
      </c>
    </row>
    <row r="1283" spans="1:2" x14ac:dyDescent="0.35">
      <c r="A1283">
        <f>Sheet1!C1285</f>
        <v>2653</v>
      </c>
      <c r="B1283">
        <f>Sheet1!D1285</f>
        <v>20067</v>
      </c>
    </row>
    <row r="1284" spans="1:2" x14ac:dyDescent="0.35">
      <c r="A1284">
        <f>Sheet1!C1286</f>
        <v>2654</v>
      </c>
      <c r="B1284">
        <f>Sheet1!D1286</f>
        <v>61133</v>
      </c>
    </row>
    <row r="1285" spans="1:2" x14ac:dyDescent="0.35">
      <c r="A1285">
        <f>Sheet1!C1287</f>
        <v>2655</v>
      </c>
      <c r="B1285">
        <f>Sheet1!D1287</f>
        <v>6235</v>
      </c>
    </row>
    <row r="1286" spans="1:2" x14ac:dyDescent="0.35">
      <c r="A1286">
        <f>Sheet1!C1288</f>
        <v>2656</v>
      </c>
      <c r="B1286">
        <f>Sheet1!D1288</f>
        <v>6242</v>
      </c>
    </row>
    <row r="1287" spans="1:2" x14ac:dyDescent="0.35">
      <c r="A1287">
        <f>Sheet1!C1289</f>
        <v>2657</v>
      </c>
      <c r="B1287">
        <f>Sheet1!D1289</f>
        <v>6243</v>
      </c>
    </row>
    <row r="1288" spans="1:2" x14ac:dyDescent="0.35">
      <c r="A1288">
        <f>Sheet1!C1290</f>
        <v>2660</v>
      </c>
      <c r="B1288">
        <f>Sheet1!D1290</f>
        <v>6240</v>
      </c>
    </row>
    <row r="1289" spans="1:2" x14ac:dyDescent="0.35">
      <c r="A1289">
        <f>Sheet1!C1291</f>
        <v>2661</v>
      </c>
      <c r="B1289">
        <f>Sheet1!D1291</f>
        <v>24160</v>
      </c>
    </row>
    <row r="1290" spans="1:2" x14ac:dyDescent="0.35">
      <c r="A1290">
        <f>Sheet1!C1292</f>
        <v>2662</v>
      </c>
      <c r="B1290">
        <f>Sheet1!D1292</f>
        <v>66033</v>
      </c>
    </row>
    <row r="1291" spans="1:2" x14ac:dyDescent="0.35">
      <c r="A1291">
        <f>Sheet1!C1293</f>
        <v>2663</v>
      </c>
      <c r="B1291">
        <f>Sheet1!D1293</f>
        <v>20152</v>
      </c>
    </row>
    <row r="1292" spans="1:2" x14ac:dyDescent="0.35">
      <c r="A1292">
        <f>Sheet1!C1294</f>
        <v>2664</v>
      </c>
      <c r="B1292">
        <f>Sheet1!D1294</f>
        <v>24121</v>
      </c>
    </row>
    <row r="1293" spans="1:2" x14ac:dyDescent="0.35">
      <c r="A1293">
        <f>Sheet1!C1295</f>
        <v>2665</v>
      </c>
      <c r="B1293">
        <f>Sheet1!D1295</f>
        <v>123000</v>
      </c>
    </row>
    <row r="1294" spans="1:2" x14ac:dyDescent="0.35">
      <c r="A1294">
        <f>Sheet1!C1296</f>
        <v>2666</v>
      </c>
      <c r="B1294">
        <f>Sheet1!D1296</f>
        <v>63033</v>
      </c>
    </row>
    <row r="1295" spans="1:2" x14ac:dyDescent="0.35">
      <c r="A1295">
        <f>Sheet1!C1297</f>
        <v>2667</v>
      </c>
      <c r="B1295">
        <f>Sheet1!D1297</f>
        <v>20067</v>
      </c>
    </row>
    <row r="1296" spans="1:2" x14ac:dyDescent="0.35">
      <c r="A1296">
        <f>Sheet1!C1298</f>
        <v>2670</v>
      </c>
      <c r="B1296">
        <f>Sheet1!D1298</f>
        <v>61133</v>
      </c>
    </row>
    <row r="1297" spans="1:2" x14ac:dyDescent="0.35">
      <c r="A1297">
        <f>Sheet1!C1299</f>
        <v>2671</v>
      </c>
      <c r="B1297">
        <f>Sheet1!D1299</f>
        <v>152520</v>
      </c>
    </row>
    <row r="1298" spans="1:2" x14ac:dyDescent="0.35">
      <c r="A1298">
        <f>Sheet1!C1300</f>
        <v>2672</v>
      </c>
      <c r="B1298">
        <f>Sheet1!D1300</f>
        <v>6227</v>
      </c>
    </row>
    <row r="1299" spans="1:2" x14ac:dyDescent="0.35">
      <c r="A1299">
        <f>Sheet1!C1301</f>
        <v>2673</v>
      </c>
      <c r="B1299">
        <f>Sheet1!D1301</f>
        <v>60233</v>
      </c>
    </row>
    <row r="1300" spans="1:2" x14ac:dyDescent="0.35">
      <c r="A1300">
        <f>Sheet1!C1302</f>
        <v>2674</v>
      </c>
      <c r="B1300">
        <f>Sheet1!D1302</f>
        <v>63733</v>
      </c>
    </row>
    <row r="1301" spans="1:2" x14ac:dyDescent="0.35">
      <c r="A1301">
        <f>Sheet1!C1303</f>
        <v>2675</v>
      </c>
      <c r="B1301">
        <f>Sheet1!D1303</f>
        <v>6242</v>
      </c>
    </row>
    <row r="1302" spans="1:2" x14ac:dyDescent="0.35">
      <c r="A1302">
        <f>Sheet1!C1304</f>
        <v>2676</v>
      </c>
      <c r="B1302">
        <f>Sheet1!D1304</f>
        <v>6243</v>
      </c>
    </row>
    <row r="1303" spans="1:2" x14ac:dyDescent="0.35">
      <c r="A1303">
        <f>Sheet1!C1305</f>
        <v>2677</v>
      </c>
      <c r="B1303">
        <f>Sheet1!D1305</f>
        <v>6240</v>
      </c>
    </row>
    <row r="1304" spans="1:2" x14ac:dyDescent="0.35">
      <c r="A1304">
        <f>Sheet1!C1306</f>
        <v>2700</v>
      </c>
      <c r="B1304">
        <f>Sheet1!D1306</f>
        <v>24160</v>
      </c>
    </row>
    <row r="1305" spans="1:2" x14ac:dyDescent="0.35">
      <c r="A1305">
        <f>Sheet1!C1307</f>
        <v>2701</v>
      </c>
      <c r="B1305">
        <f>Sheet1!D1307</f>
        <v>66033</v>
      </c>
    </row>
    <row r="1306" spans="1:2" x14ac:dyDescent="0.35">
      <c r="A1306">
        <f>Sheet1!C1308</f>
        <v>2702</v>
      </c>
      <c r="B1306">
        <f>Sheet1!D1308</f>
        <v>20152</v>
      </c>
    </row>
    <row r="1307" spans="1:2" x14ac:dyDescent="0.35">
      <c r="A1307">
        <f>Sheet1!C1309</f>
        <v>2703</v>
      </c>
      <c r="B1307">
        <f>Sheet1!D1309</f>
        <v>24121</v>
      </c>
    </row>
    <row r="1308" spans="1:2" x14ac:dyDescent="0.35">
      <c r="A1308">
        <f>Sheet1!C1310</f>
        <v>2704</v>
      </c>
      <c r="B1308">
        <f>Sheet1!D1310</f>
        <v>123000</v>
      </c>
    </row>
    <row r="1309" spans="1:2" x14ac:dyDescent="0.35">
      <c r="A1309">
        <f>Sheet1!C1311</f>
        <v>2705</v>
      </c>
      <c r="B1309">
        <f>Sheet1!D1311</f>
        <v>63033</v>
      </c>
    </row>
    <row r="1310" spans="1:2" x14ac:dyDescent="0.35">
      <c r="A1310">
        <f>Sheet1!C1312</f>
        <v>2706</v>
      </c>
      <c r="B1310">
        <f>Sheet1!D1312</f>
        <v>20067</v>
      </c>
    </row>
    <row r="1311" spans="1:2" x14ac:dyDescent="0.35">
      <c r="A1311">
        <f>Sheet1!C1313</f>
        <v>2707</v>
      </c>
      <c r="B1311">
        <f>Sheet1!D1313</f>
        <v>61133</v>
      </c>
    </row>
    <row r="1312" spans="1:2" x14ac:dyDescent="0.35">
      <c r="A1312">
        <f>Sheet1!C1314</f>
        <v>2710</v>
      </c>
      <c r="B1312">
        <f>Sheet1!D1314</f>
        <v>152520</v>
      </c>
    </row>
    <row r="1313" spans="1:2" x14ac:dyDescent="0.35">
      <c r="A1313">
        <f>Sheet1!C1315</f>
        <v>2711</v>
      </c>
      <c r="B1313">
        <f>Sheet1!D1315</f>
        <v>6227</v>
      </c>
    </row>
    <row r="1314" spans="1:2" x14ac:dyDescent="0.35">
      <c r="A1314">
        <f>Sheet1!C1316</f>
        <v>2712</v>
      </c>
      <c r="B1314">
        <f>Sheet1!D1316</f>
        <v>102620</v>
      </c>
    </row>
    <row r="1315" spans="1:2" x14ac:dyDescent="0.35">
      <c r="A1315">
        <f>Sheet1!C1317</f>
        <v>2713</v>
      </c>
      <c r="B1315">
        <f>Sheet1!D1317</f>
        <v>61033</v>
      </c>
    </row>
    <row r="1316" spans="1:2" x14ac:dyDescent="0.35">
      <c r="A1316">
        <f>Sheet1!C1318</f>
        <v>2714</v>
      </c>
      <c r="B1316">
        <f>Sheet1!D1318</f>
        <v>63733</v>
      </c>
    </row>
    <row r="1317" spans="1:2" x14ac:dyDescent="0.35">
      <c r="A1317">
        <f>Sheet1!C1319</f>
        <v>2715</v>
      </c>
      <c r="B1317">
        <f>Sheet1!D1319</f>
        <v>6242</v>
      </c>
    </row>
    <row r="1318" spans="1:2" x14ac:dyDescent="0.35">
      <c r="A1318">
        <f>Sheet1!C1320</f>
        <v>2716</v>
      </c>
      <c r="B1318">
        <f>Sheet1!D1320</f>
        <v>6243</v>
      </c>
    </row>
    <row r="1319" spans="1:2" x14ac:dyDescent="0.35">
      <c r="A1319">
        <f>Sheet1!C1321</f>
        <v>2717</v>
      </c>
      <c r="B1319">
        <f>Sheet1!D1321</f>
        <v>6240</v>
      </c>
    </row>
    <row r="1320" spans="1:2" x14ac:dyDescent="0.35">
      <c r="A1320">
        <f>Sheet1!C1322</f>
        <v>2720</v>
      </c>
      <c r="B1320">
        <f>Sheet1!D1322</f>
        <v>24160</v>
      </c>
    </row>
    <row r="1321" spans="1:2" x14ac:dyDescent="0.35">
      <c r="A1321">
        <f>Sheet1!C1323</f>
        <v>2721</v>
      </c>
      <c r="B1321">
        <f>Sheet1!D1323</f>
        <v>66033</v>
      </c>
    </row>
    <row r="1322" spans="1:2" x14ac:dyDescent="0.35">
      <c r="A1322">
        <f>Sheet1!C1324</f>
        <v>2722</v>
      </c>
      <c r="B1322">
        <f>Sheet1!D1324</f>
        <v>20152</v>
      </c>
    </row>
    <row r="1323" spans="1:2" x14ac:dyDescent="0.35">
      <c r="A1323">
        <f>Sheet1!C1325</f>
        <v>2723</v>
      </c>
      <c r="B1323">
        <f>Sheet1!D1325</f>
        <v>24121</v>
      </c>
    </row>
    <row r="1324" spans="1:2" x14ac:dyDescent="0.35">
      <c r="A1324">
        <f>Sheet1!C1326</f>
        <v>2724</v>
      </c>
      <c r="B1324">
        <f>Sheet1!D1326</f>
        <v>123000</v>
      </c>
    </row>
    <row r="1325" spans="1:2" x14ac:dyDescent="0.35">
      <c r="A1325">
        <f>Sheet1!C1327</f>
        <v>2725</v>
      </c>
      <c r="B1325">
        <f>Sheet1!D1327</f>
        <v>63033</v>
      </c>
    </row>
    <row r="1326" spans="1:2" x14ac:dyDescent="0.35">
      <c r="A1326">
        <f>Sheet1!C1328</f>
        <v>2726</v>
      </c>
      <c r="B1326">
        <f>Sheet1!D1328</f>
        <v>20067</v>
      </c>
    </row>
    <row r="1327" spans="1:2" x14ac:dyDescent="0.35">
      <c r="A1327">
        <f>Sheet1!C1329</f>
        <v>2727</v>
      </c>
      <c r="B1327">
        <f>Sheet1!D1329</f>
        <v>61133</v>
      </c>
    </row>
    <row r="1328" spans="1:2" x14ac:dyDescent="0.35">
      <c r="A1328">
        <f>Sheet1!C1330</f>
        <v>2730</v>
      </c>
      <c r="B1328">
        <f>Sheet1!D1330</f>
        <v>152520</v>
      </c>
    </row>
    <row r="1329" spans="1:2" x14ac:dyDescent="0.35">
      <c r="A1329">
        <f>Sheet1!C1331</f>
        <v>2731</v>
      </c>
      <c r="B1329">
        <f>Sheet1!D1331</f>
        <v>6227</v>
      </c>
    </row>
    <row r="1330" spans="1:2" x14ac:dyDescent="0.35">
      <c r="A1330">
        <f>Sheet1!C1332</f>
        <v>2732</v>
      </c>
      <c r="B1330">
        <f>Sheet1!D1332</f>
        <v>63733</v>
      </c>
    </row>
    <row r="1331" spans="1:2" x14ac:dyDescent="0.35">
      <c r="A1331">
        <f>Sheet1!C1333</f>
        <v>2733</v>
      </c>
      <c r="B1331">
        <f>Sheet1!D1333</f>
        <v>63533</v>
      </c>
    </row>
    <row r="1332" spans="1:2" x14ac:dyDescent="0.35">
      <c r="A1332">
        <f>Sheet1!C1334</f>
        <v>2734</v>
      </c>
      <c r="B1332">
        <f>Sheet1!D1334</f>
        <v>6242</v>
      </c>
    </row>
    <row r="1333" spans="1:2" x14ac:dyDescent="0.35">
      <c r="A1333">
        <f>Sheet1!C1335</f>
        <v>2735</v>
      </c>
      <c r="B1333">
        <f>Sheet1!D1335</f>
        <v>6243</v>
      </c>
    </row>
    <row r="1334" spans="1:2" x14ac:dyDescent="0.35">
      <c r="A1334">
        <f>Sheet1!C1336</f>
        <v>2736</v>
      </c>
      <c r="B1334">
        <f>Sheet1!D1336</f>
        <v>6240</v>
      </c>
    </row>
    <row r="1335" spans="1:2" x14ac:dyDescent="0.35">
      <c r="A1335">
        <f>Sheet1!C1337</f>
        <v>2737</v>
      </c>
      <c r="B1335">
        <f>Sheet1!D1337</f>
        <v>24160</v>
      </c>
    </row>
    <row r="1336" spans="1:2" x14ac:dyDescent="0.35">
      <c r="A1336">
        <f>Sheet1!C1338</f>
        <v>2740</v>
      </c>
      <c r="B1336">
        <f>Sheet1!D1338</f>
        <v>66033</v>
      </c>
    </row>
    <row r="1337" spans="1:2" x14ac:dyDescent="0.35">
      <c r="A1337">
        <f>Sheet1!C1339</f>
        <v>2741</v>
      </c>
      <c r="B1337">
        <f>Sheet1!D1339</f>
        <v>20152</v>
      </c>
    </row>
    <row r="1338" spans="1:2" x14ac:dyDescent="0.35">
      <c r="A1338">
        <f>Sheet1!C1340</f>
        <v>2742</v>
      </c>
      <c r="B1338">
        <f>Sheet1!D1340</f>
        <v>24121</v>
      </c>
    </row>
    <row r="1339" spans="1:2" x14ac:dyDescent="0.35">
      <c r="A1339">
        <f>Sheet1!C1341</f>
        <v>2743</v>
      </c>
      <c r="B1339">
        <f>Sheet1!D1341</f>
        <v>123000</v>
      </c>
    </row>
    <row r="1340" spans="1:2" x14ac:dyDescent="0.35">
      <c r="A1340">
        <f>Sheet1!C1342</f>
        <v>2744</v>
      </c>
      <c r="B1340">
        <f>Sheet1!D1342</f>
        <v>63033</v>
      </c>
    </row>
    <row r="1341" spans="1:2" x14ac:dyDescent="0.35">
      <c r="A1341">
        <f>Sheet1!C1343</f>
        <v>2745</v>
      </c>
      <c r="B1341">
        <f>Sheet1!D1343</f>
        <v>20067</v>
      </c>
    </row>
    <row r="1342" spans="1:2" x14ac:dyDescent="0.35">
      <c r="A1342">
        <f>Sheet1!C1344</f>
        <v>2746</v>
      </c>
      <c r="B1342">
        <f>Sheet1!D1344</f>
        <v>61133</v>
      </c>
    </row>
    <row r="1343" spans="1:2" x14ac:dyDescent="0.35">
      <c r="A1343">
        <f>Sheet1!C1345</f>
        <v>2747</v>
      </c>
      <c r="B1343">
        <f>Sheet1!D1345</f>
        <v>152520</v>
      </c>
    </row>
    <row r="1344" spans="1:2" x14ac:dyDescent="0.35">
      <c r="A1344">
        <f>Sheet1!C1346</f>
        <v>2750</v>
      </c>
      <c r="B1344">
        <f>Sheet1!D1346</f>
        <v>6227</v>
      </c>
    </row>
    <row r="1345" spans="1:2" x14ac:dyDescent="0.35">
      <c r="A1345">
        <f>Sheet1!C1347</f>
        <v>2751</v>
      </c>
      <c r="B1345">
        <f>Sheet1!D1347</f>
        <v>64433</v>
      </c>
    </row>
    <row r="1346" spans="1:2" x14ac:dyDescent="0.35">
      <c r="A1346">
        <f>Sheet1!C1348</f>
        <v>2752</v>
      </c>
      <c r="B1346">
        <f>Sheet1!D1348</f>
        <v>20060</v>
      </c>
    </row>
    <row r="1347" spans="1:2" x14ac:dyDescent="0.35">
      <c r="A1347">
        <f>Sheet1!C1349</f>
        <v>2753</v>
      </c>
      <c r="B1347">
        <f>Sheet1!D1349</f>
        <v>107414</v>
      </c>
    </row>
    <row r="1348" spans="1:2" x14ac:dyDescent="0.35">
      <c r="A1348">
        <f>Sheet1!C1350</f>
        <v>2754</v>
      </c>
      <c r="B1348">
        <f>Sheet1!D1350</f>
        <v>6242</v>
      </c>
    </row>
    <row r="1349" spans="1:2" x14ac:dyDescent="0.35">
      <c r="A1349">
        <f>Sheet1!C1351</f>
        <v>2755</v>
      </c>
      <c r="B1349">
        <f>Sheet1!D1351</f>
        <v>6243</v>
      </c>
    </row>
    <row r="1350" spans="1:2" x14ac:dyDescent="0.35">
      <c r="A1350">
        <f>Sheet1!C1352</f>
        <v>2756</v>
      </c>
      <c r="B1350">
        <f>Sheet1!D1352</f>
        <v>6240</v>
      </c>
    </row>
    <row r="1351" spans="1:2" x14ac:dyDescent="0.35">
      <c r="A1351">
        <f>Sheet1!C1353</f>
        <v>2757</v>
      </c>
      <c r="B1351">
        <f>Sheet1!D1353</f>
        <v>24160</v>
      </c>
    </row>
    <row r="1352" spans="1:2" x14ac:dyDescent="0.35">
      <c r="A1352">
        <f>Sheet1!C1354</f>
        <v>2760</v>
      </c>
      <c r="B1352">
        <f>Sheet1!D1354</f>
        <v>66033</v>
      </c>
    </row>
    <row r="1353" spans="1:2" x14ac:dyDescent="0.35">
      <c r="A1353">
        <f>Sheet1!C1355</f>
        <v>2761</v>
      </c>
      <c r="B1353">
        <f>Sheet1!D1355</f>
        <v>20152</v>
      </c>
    </row>
    <row r="1354" spans="1:2" x14ac:dyDescent="0.35">
      <c r="A1354">
        <f>Sheet1!C1356</f>
        <v>2762</v>
      </c>
      <c r="B1354">
        <f>Sheet1!D1356</f>
        <v>24121</v>
      </c>
    </row>
    <row r="1355" spans="1:2" x14ac:dyDescent="0.35">
      <c r="A1355">
        <f>Sheet1!C1357</f>
        <v>2763</v>
      </c>
      <c r="B1355">
        <f>Sheet1!D1357</f>
        <v>123000</v>
      </c>
    </row>
    <row r="1356" spans="1:2" x14ac:dyDescent="0.35">
      <c r="A1356">
        <f>Sheet1!C1358</f>
        <v>2764</v>
      </c>
      <c r="B1356">
        <f>Sheet1!D1358</f>
        <v>63033</v>
      </c>
    </row>
    <row r="1357" spans="1:2" x14ac:dyDescent="0.35">
      <c r="A1357">
        <f>Sheet1!C1359</f>
        <v>2765</v>
      </c>
      <c r="B1357">
        <f>Sheet1!D1359</f>
        <v>20067</v>
      </c>
    </row>
    <row r="1358" spans="1:2" x14ac:dyDescent="0.35">
      <c r="A1358">
        <f>Sheet1!C1360</f>
        <v>2766</v>
      </c>
      <c r="B1358">
        <f>Sheet1!D1360</f>
        <v>61133</v>
      </c>
    </row>
    <row r="1359" spans="1:2" x14ac:dyDescent="0.35">
      <c r="A1359">
        <f>Sheet1!C1361</f>
        <v>2767</v>
      </c>
      <c r="B1359">
        <f>Sheet1!D1361</f>
        <v>152520</v>
      </c>
    </row>
    <row r="1360" spans="1:2" x14ac:dyDescent="0.35">
      <c r="A1360">
        <f>Sheet1!C1362</f>
        <v>2770</v>
      </c>
      <c r="B1360">
        <f>Sheet1!D1362</f>
        <v>6227</v>
      </c>
    </row>
    <row r="1361" spans="1:2" x14ac:dyDescent="0.35">
      <c r="A1361">
        <f>Sheet1!C1363</f>
        <v>2771</v>
      </c>
      <c r="B1361">
        <f>Sheet1!D1363</f>
        <v>65433</v>
      </c>
    </row>
    <row r="1362" spans="1:2" x14ac:dyDescent="0.35">
      <c r="A1362">
        <f>Sheet1!C1364</f>
        <v>2772</v>
      </c>
      <c r="B1362">
        <f>Sheet1!D1364</f>
        <v>20160</v>
      </c>
    </row>
    <row r="1363" spans="1:2" x14ac:dyDescent="0.35">
      <c r="A1363">
        <f>Sheet1!C1365</f>
        <v>2773</v>
      </c>
      <c r="B1363">
        <f>Sheet1!D1365</f>
        <v>30211</v>
      </c>
    </row>
    <row r="1364" spans="1:2" x14ac:dyDescent="0.35">
      <c r="A1364">
        <f>Sheet1!C1366</f>
        <v>2774</v>
      </c>
      <c r="B1364">
        <f>Sheet1!D1366</f>
        <v>143000</v>
      </c>
    </row>
    <row r="1365" spans="1:2" x14ac:dyDescent="0.35">
      <c r="A1365">
        <f>Sheet1!C1367</f>
        <v>2775</v>
      </c>
      <c r="B1365">
        <f>Sheet1!D1367</f>
        <v>122414</v>
      </c>
    </row>
    <row r="1366" spans="1:2" x14ac:dyDescent="0.35">
      <c r="A1366">
        <f>Sheet1!C1368</f>
        <v>2776</v>
      </c>
      <c r="B1366">
        <f>Sheet1!D1368</f>
        <v>6242</v>
      </c>
    </row>
    <row r="1367" spans="1:2" x14ac:dyDescent="0.35">
      <c r="A1367">
        <f>Sheet1!C1369</f>
        <v>2777</v>
      </c>
      <c r="B1367">
        <f>Sheet1!D1369</f>
        <v>6243</v>
      </c>
    </row>
    <row r="1368" spans="1:2" x14ac:dyDescent="0.35">
      <c r="A1368">
        <f>Sheet1!C1370</f>
        <v>3000</v>
      </c>
      <c r="B1368">
        <f>Sheet1!D1370</f>
        <v>6240</v>
      </c>
    </row>
    <row r="1369" spans="1:2" x14ac:dyDescent="0.35">
      <c r="A1369">
        <f>Sheet1!C1371</f>
        <v>3001</v>
      </c>
      <c r="B1369">
        <f>Sheet1!D1371</f>
        <v>24160</v>
      </c>
    </row>
    <row r="1370" spans="1:2" x14ac:dyDescent="0.35">
      <c r="A1370">
        <f>Sheet1!C1372</f>
        <v>3002</v>
      </c>
      <c r="B1370">
        <f>Sheet1!D1372</f>
        <v>66033</v>
      </c>
    </row>
    <row r="1371" spans="1:2" x14ac:dyDescent="0.35">
      <c r="A1371">
        <f>Sheet1!C1373</f>
        <v>3003</v>
      </c>
      <c r="B1371">
        <f>Sheet1!D1373</f>
        <v>20152</v>
      </c>
    </row>
    <row r="1372" spans="1:2" x14ac:dyDescent="0.35">
      <c r="A1372">
        <f>Sheet1!C1374</f>
        <v>3004</v>
      </c>
      <c r="B1372">
        <f>Sheet1!D1374</f>
        <v>24121</v>
      </c>
    </row>
    <row r="1373" spans="1:2" x14ac:dyDescent="0.35">
      <c r="A1373">
        <f>Sheet1!C1375</f>
        <v>3005</v>
      </c>
      <c r="B1373">
        <f>Sheet1!D1375</f>
        <v>123000</v>
      </c>
    </row>
    <row r="1374" spans="1:2" x14ac:dyDescent="0.35">
      <c r="A1374">
        <f>Sheet1!C1376</f>
        <v>3006</v>
      </c>
      <c r="B1374">
        <f>Sheet1!D1376</f>
        <v>63033</v>
      </c>
    </row>
    <row r="1375" spans="1:2" x14ac:dyDescent="0.35">
      <c r="A1375">
        <f>Sheet1!C1377</f>
        <v>3007</v>
      </c>
      <c r="B1375">
        <f>Sheet1!D1377</f>
        <v>20067</v>
      </c>
    </row>
    <row r="1376" spans="1:2" x14ac:dyDescent="0.35">
      <c r="A1376">
        <f>Sheet1!C1378</f>
        <v>3010</v>
      </c>
      <c r="B1376">
        <f>Sheet1!D1378</f>
        <v>61133</v>
      </c>
    </row>
    <row r="1377" spans="1:2" x14ac:dyDescent="0.35">
      <c r="A1377">
        <f>Sheet1!C1379</f>
        <v>3011</v>
      </c>
      <c r="B1377">
        <f>Sheet1!D1379</f>
        <v>152520</v>
      </c>
    </row>
    <row r="1378" spans="1:2" x14ac:dyDescent="0.35">
      <c r="A1378">
        <f>Sheet1!C1380</f>
        <v>3012</v>
      </c>
      <c r="B1378">
        <f>Sheet1!D1380</f>
        <v>6227</v>
      </c>
    </row>
    <row r="1379" spans="1:2" x14ac:dyDescent="0.35">
      <c r="A1379">
        <f>Sheet1!C1381</f>
        <v>3013</v>
      </c>
      <c r="B1379">
        <f>Sheet1!D1381</f>
        <v>66433</v>
      </c>
    </row>
    <row r="1380" spans="1:2" x14ac:dyDescent="0.35">
      <c r="A1380">
        <f>Sheet1!C1382</f>
        <v>3014</v>
      </c>
      <c r="B1380">
        <f>Sheet1!D1382</f>
        <v>30133</v>
      </c>
    </row>
    <row r="1381" spans="1:2" x14ac:dyDescent="0.35">
      <c r="A1381">
        <f>Sheet1!C1383</f>
        <v>3015</v>
      </c>
      <c r="B1381">
        <f>Sheet1!D1383</f>
        <v>147400</v>
      </c>
    </row>
    <row r="1382" spans="1:2" x14ac:dyDescent="0.35">
      <c r="A1382">
        <f>Sheet1!C1384</f>
        <v>3016</v>
      </c>
      <c r="B1382">
        <f>Sheet1!D1384</f>
        <v>20063</v>
      </c>
    </row>
    <row r="1383" spans="1:2" x14ac:dyDescent="0.35">
      <c r="A1383">
        <f>Sheet1!C1385</f>
        <v>3017</v>
      </c>
      <c r="B1383">
        <f>Sheet1!D1385</f>
        <v>122414</v>
      </c>
    </row>
    <row r="1384" spans="1:2" x14ac:dyDescent="0.35">
      <c r="A1384">
        <f>Sheet1!C1386</f>
        <v>3020</v>
      </c>
      <c r="B1384">
        <f>Sheet1!D1386</f>
        <v>6242</v>
      </c>
    </row>
    <row r="1385" spans="1:2" x14ac:dyDescent="0.35">
      <c r="A1385">
        <f>Sheet1!C1387</f>
        <v>3021</v>
      </c>
      <c r="B1385">
        <f>Sheet1!D1387</f>
        <v>6243</v>
      </c>
    </row>
    <row r="1386" spans="1:2" x14ac:dyDescent="0.35">
      <c r="A1386">
        <f>Sheet1!C1388</f>
        <v>3022</v>
      </c>
      <c r="B1386">
        <f>Sheet1!D1388</f>
        <v>6240</v>
      </c>
    </row>
    <row r="1387" spans="1:2" x14ac:dyDescent="0.35">
      <c r="A1387">
        <f>Sheet1!C1389</f>
        <v>3023</v>
      </c>
      <c r="B1387">
        <f>Sheet1!D1389</f>
        <v>20160</v>
      </c>
    </row>
    <row r="1388" spans="1:2" x14ac:dyDescent="0.35">
      <c r="A1388">
        <f>Sheet1!C1390</f>
        <v>3024</v>
      </c>
      <c r="B1388">
        <f>Sheet1!D1390</f>
        <v>62033</v>
      </c>
    </row>
    <row r="1389" spans="1:2" x14ac:dyDescent="0.35">
      <c r="A1389">
        <f>Sheet1!C1391</f>
        <v>3025</v>
      </c>
      <c r="B1389">
        <f>Sheet1!D1391</f>
        <v>20152</v>
      </c>
    </row>
    <row r="1390" spans="1:2" x14ac:dyDescent="0.35">
      <c r="A1390">
        <f>Sheet1!C1392</f>
        <v>3026</v>
      </c>
      <c r="B1390">
        <f>Sheet1!D1392</f>
        <v>24174</v>
      </c>
    </row>
    <row r="1391" spans="1:2" x14ac:dyDescent="0.35">
      <c r="A1391">
        <f>Sheet1!C1393</f>
        <v>3027</v>
      </c>
      <c r="B1391">
        <f>Sheet1!D1393</f>
        <v>123000</v>
      </c>
    </row>
    <row r="1392" spans="1:2" x14ac:dyDescent="0.35">
      <c r="A1392">
        <f>Sheet1!C1394</f>
        <v>3030</v>
      </c>
      <c r="B1392">
        <f>Sheet1!D1394</f>
        <v>63033</v>
      </c>
    </row>
    <row r="1393" spans="1:2" x14ac:dyDescent="0.35">
      <c r="A1393">
        <f>Sheet1!C1395</f>
        <v>3031</v>
      </c>
      <c r="B1393">
        <f>Sheet1!D1395</f>
        <v>20067</v>
      </c>
    </row>
    <row r="1394" spans="1:2" x14ac:dyDescent="0.35">
      <c r="A1394">
        <f>Sheet1!C1396</f>
        <v>3032</v>
      </c>
      <c r="B1394">
        <f>Sheet1!D1396</f>
        <v>61133</v>
      </c>
    </row>
    <row r="1395" spans="1:2" x14ac:dyDescent="0.35">
      <c r="A1395">
        <f>Sheet1!C1397</f>
        <v>3033</v>
      </c>
      <c r="B1395">
        <f>Sheet1!D1397</f>
        <v>152520</v>
      </c>
    </row>
    <row r="1396" spans="1:2" x14ac:dyDescent="0.35">
      <c r="A1396">
        <f>Sheet1!C1398</f>
        <v>3034</v>
      </c>
      <c r="B1396">
        <f>Sheet1!D1398</f>
        <v>6227</v>
      </c>
    </row>
    <row r="1397" spans="1:2" x14ac:dyDescent="0.35">
      <c r="A1397">
        <f>Sheet1!C1399</f>
        <v>3035</v>
      </c>
      <c r="B1397">
        <f>Sheet1!D1399</f>
        <v>66433</v>
      </c>
    </row>
    <row r="1398" spans="1:2" x14ac:dyDescent="0.35">
      <c r="A1398">
        <f>Sheet1!C1400</f>
        <v>3036</v>
      </c>
      <c r="B1398">
        <f>Sheet1!D1400</f>
        <v>20133</v>
      </c>
    </row>
    <row r="1399" spans="1:2" x14ac:dyDescent="0.35">
      <c r="A1399">
        <f>Sheet1!C1401</f>
        <v>3037</v>
      </c>
      <c r="B1399">
        <f>Sheet1!D1401</f>
        <v>107400</v>
      </c>
    </row>
    <row r="1400" spans="1:2" x14ac:dyDescent="0.35">
      <c r="A1400">
        <f>Sheet1!C1402</f>
        <v>3040</v>
      </c>
      <c r="B1400">
        <f>Sheet1!D1402</f>
        <v>20064</v>
      </c>
    </row>
    <row r="1401" spans="1:2" x14ac:dyDescent="0.35">
      <c r="A1401">
        <f>Sheet1!C1403</f>
        <v>3041</v>
      </c>
      <c r="B1401">
        <f>Sheet1!D1403</f>
        <v>122414</v>
      </c>
    </row>
    <row r="1402" spans="1:2" x14ac:dyDescent="0.35">
      <c r="A1402">
        <f>Sheet1!C1404</f>
        <v>3042</v>
      </c>
      <c r="B1402">
        <f>Sheet1!D1404</f>
        <v>6242</v>
      </c>
    </row>
    <row r="1403" spans="1:2" x14ac:dyDescent="0.35">
      <c r="A1403">
        <f>Sheet1!C1405</f>
        <v>3043</v>
      </c>
      <c r="B1403">
        <f>Sheet1!D1405</f>
        <v>6243</v>
      </c>
    </row>
    <row r="1404" spans="1:2" x14ac:dyDescent="0.35">
      <c r="A1404">
        <f>Sheet1!C1406</f>
        <v>3044</v>
      </c>
      <c r="B1404">
        <f>Sheet1!D1406</f>
        <v>6240</v>
      </c>
    </row>
    <row r="1405" spans="1:2" x14ac:dyDescent="0.35">
      <c r="A1405">
        <f>Sheet1!C1407</f>
        <v>3045</v>
      </c>
      <c r="B1405">
        <f>Sheet1!D1407</f>
        <v>20160</v>
      </c>
    </row>
    <row r="1406" spans="1:2" x14ac:dyDescent="0.35">
      <c r="A1406">
        <f>Sheet1!C1408</f>
        <v>3046</v>
      </c>
      <c r="B1406">
        <f>Sheet1!D1408</f>
        <v>62033</v>
      </c>
    </row>
    <row r="1407" spans="1:2" x14ac:dyDescent="0.35">
      <c r="A1407">
        <f>Sheet1!C1409</f>
        <v>3047</v>
      </c>
      <c r="B1407">
        <f>Sheet1!D1409</f>
        <v>20152</v>
      </c>
    </row>
    <row r="1408" spans="1:2" x14ac:dyDescent="0.35">
      <c r="A1408">
        <f>Sheet1!C1410</f>
        <v>3050</v>
      </c>
      <c r="B1408">
        <f>Sheet1!D1410</f>
        <v>24174</v>
      </c>
    </row>
    <row r="1409" spans="1:2" x14ac:dyDescent="0.35">
      <c r="A1409">
        <f>Sheet1!C1411</f>
        <v>3051</v>
      </c>
      <c r="B1409">
        <f>Sheet1!D1411</f>
        <v>123000</v>
      </c>
    </row>
    <row r="1410" spans="1:2" x14ac:dyDescent="0.35">
      <c r="A1410">
        <f>Sheet1!C1412</f>
        <v>3052</v>
      </c>
      <c r="B1410">
        <f>Sheet1!D1412</f>
        <v>63033</v>
      </c>
    </row>
    <row r="1411" spans="1:2" x14ac:dyDescent="0.35">
      <c r="A1411">
        <f>Sheet1!C1413</f>
        <v>3053</v>
      </c>
      <c r="B1411">
        <f>Sheet1!D1413</f>
        <v>20067</v>
      </c>
    </row>
    <row r="1412" spans="1:2" x14ac:dyDescent="0.35">
      <c r="A1412">
        <f>Sheet1!C1414</f>
        <v>3054</v>
      </c>
      <c r="B1412">
        <f>Sheet1!D1414</f>
        <v>61133</v>
      </c>
    </row>
    <row r="1413" spans="1:2" x14ac:dyDescent="0.35">
      <c r="A1413">
        <f>Sheet1!C1415</f>
        <v>3055</v>
      </c>
      <c r="B1413">
        <f>Sheet1!D1415</f>
        <v>152520</v>
      </c>
    </row>
    <row r="1414" spans="1:2" x14ac:dyDescent="0.35">
      <c r="A1414">
        <f>Sheet1!C1416</f>
        <v>3056</v>
      </c>
      <c r="B1414">
        <f>Sheet1!D1416</f>
        <v>6227</v>
      </c>
    </row>
    <row r="1415" spans="1:2" x14ac:dyDescent="0.35">
      <c r="A1415">
        <f>Sheet1!C1417</f>
        <v>3057</v>
      </c>
      <c r="B1415">
        <f>Sheet1!D1417</f>
        <v>64433</v>
      </c>
    </row>
    <row r="1416" spans="1:2" x14ac:dyDescent="0.35">
      <c r="A1416">
        <f>Sheet1!C1418</f>
        <v>3060</v>
      </c>
      <c r="B1416">
        <f>Sheet1!D1418</f>
        <v>63633</v>
      </c>
    </row>
    <row r="1417" spans="1:2" x14ac:dyDescent="0.35">
      <c r="A1417">
        <f>Sheet1!C1419</f>
        <v>3061</v>
      </c>
      <c r="B1417">
        <f>Sheet1!D1419</f>
        <v>6242</v>
      </c>
    </row>
    <row r="1418" spans="1:2" x14ac:dyDescent="0.35">
      <c r="A1418">
        <f>Sheet1!C1420</f>
        <v>3062</v>
      </c>
      <c r="B1418">
        <f>Sheet1!D1420</f>
        <v>6243</v>
      </c>
    </row>
    <row r="1419" spans="1:2" x14ac:dyDescent="0.35">
      <c r="A1419">
        <f>Sheet1!C1421</f>
        <v>3063</v>
      </c>
      <c r="B1419">
        <f>Sheet1!D1421</f>
        <v>6240</v>
      </c>
    </row>
    <row r="1420" spans="1:2" x14ac:dyDescent="0.35">
      <c r="A1420">
        <f>Sheet1!C1422</f>
        <v>3064</v>
      </c>
      <c r="B1420">
        <f>Sheet1!D1422</f>
        <v>20160</v>
      </c>
    </row>
    <row r="1421" spans="1:2" x14ac:dyDescent="0.35">
      <c r="A1421">
        <f>Sheet1!C1423</f>
        <v>3065</v>
      </c>
      <c r="B1421">
        <f>Sheet1!D1423</f>
        <v>62033</v>
      </c>
    </row>
    <row r="1422" spans="1:2" x14ac:dyDescent="0.35">
      <c r="A1422">
        <f>Sheet1!C1424</f>
        <v>3066</v>
      </c>
      <c r="B1422">
        <f>Sheet1!D1424</f>
        <v>20152</v>
      </c>
    </row>
    <row r="1423" spans="1:2" x14ac:dyDescent="0.35">
      <c r="A1423">
        <f>Sheet1!C1425</f>
        <v>3067</v>
      </c>
      <c r="B1423">
        <f>Sheet1!D1425</f>
        <v>30150</v>
      </c>
    </row>
    <row r="1424" spans="1:2" x14ac:dyDescent="0.35">
      <c r="A1424">
        <f>Sheet1!C1426</f>
        <v>3070</v>
      </c>
      <c r="B1424">
        <f>Sheet1!D1426</f>
        <v>24171</v>
      </c>
    </row>
    <row r="1425" spans="1:2" x14ac:dyDescent="0.35">
      <c r="A1425">
        <f>Sheet1!C1427</f>
        <v>3071</v>
      </c>
      <c r="B1425">
        <f>Sheet1!D1427</f>
        <v>153103</v>
      </c>
    </row>
    <row r="1426" spans="1:2" x14ac:dyDescent="0.35">
      <c r="A1426">
        <f>Sheet1!C1428</f>
        <v>3072</v>
      </c>
      <c r="B1426">
        <f>Sheet1!D1428</f>
        <v>24117</v>
      </c>
    </row>
    <row r="1427" spans="1:2" x14ac:dyDescent="0.35">
      <c r="A1427">
        <f>Sheet1!C1429</f>
        <v>3073</v>
      </c>
      <c r="B1427">
        <f>Sheet1!D1429</f>
        <v>123000</v>
      </c>
    </row>
    <row r="1428" spans="1:2" x14ac:dyDescent="0.35">
      <c r="A1428">
        <f>Sheet1!C1430</f>
        <v>3074</v>
      </c>
      <c r="B1428">
        <f>Sheet1!D1430</f>
        <v>63033</v>
      </c>
    </row>
    <row r="1429" spans="1:2" x14ac:dyDescent="0.35">
      <c r="A1429">
        <f>Sheet1!C1431</f>
        <v>3075</v>
      </c>
      <c r="B1429">
        <f>Sheet1!D1431</f>
        <v>20067</v>
      </c>
    </row>
    <row r="1430" spans="1:2" x14ac:dyDescent="0.35">
      <c r="A1430">
        <f>Sheet1!C1432</f>
        <v>3076</v>
      </c>
      <c r="B1430">
        <f>Sheet1!D1432</f>
        <v>61133</v>
      </c>
    </row>
    <row r="1431" spans="1:2" x14ac:dyDescent="0.35">
      <c r="A1431">
        <f>Sheet1!C1433</f>
        <v>3077</v>
      </c>
      <c r="B1431">
        <f>Sheet1!D1433</f>
        <v>152520</v>
      </c>
    </row>
    <row r="1432" spans="1:2" x14ac:dyDescent="0.35">
      <c r="A1432">
        <f>Sheet1!C1434</f>
        <v>3100</v>
      </c>
      <c r="B1432">
        <f>Sheet1!D1434</f>
        <v>6227</v>
      </c>
    </row>
    <row r="1433" spans="1:2" x14ac:dyDescent="0.35">
      <c r="A1433">
        <f>Sheet1!C1435</f>
        <v>3101</v>
      </c>
      <c r="B1433">
        <f>Sheet1!D1435</f>
        <v>66433</v>
      </c>
    </row>
    <row r="1434" spans="1:2" x14ac:dyDescent="0.35">
      <c r="A1434">
        <f>Sheet1!C1436</f>
        <v>3102</v>
      </c>
      <c r="B1434">
        <f>Sheet1!D1436</f>
        <v>30133</v>
      </c>
    </row>
    <row r="1435" spans="1:2" x14ac:dyDescent="0.35">
      <c r="A1435">
        <f>Sheet1!C1437</f>
        <v>3103</v>
      </c>
      <c r="B1435">
        <f>Sheet1!D1437</f>
        <v>147400</v>
      </c>
    </row>
    <row r="1436" spans="1:2" x14ac:dyDescent="0.35">
      <c r="A1436">
        <f>Sheet1!C1438</f>
        <v>3104</v>
      </c>
      <c r="B1436">
        <f>Sheet1!D1438</f>
        <v>20212</v>
      </c>
    </row>
    <row r="1437" spans="1:2" x14ac:dyDescent="0.35">
      <c r="A1437">
        <f>Sheet1!C1439</f>
        <v>3105</v>
      </c>
      <c r="B1437">
        <f>Sheet1!D1439</f>
        <v>122414</v>
      </c>
    </row>
    <row r="1438" spans="1:2" x14ac:dyDescent="0.35">
      <c r="A1438">
        <f>Sheet1!C1440</f>
        <v>3106</v>
      </c>
      <c r="B1438">
        <f>Sheet1!D1440</f>
        <v>6242</v>
      </c>
    </row>
    <row r="1439" spans="1:2" x14ac:dyDescent="0.35">
      <c r="A1439">
        <f>Sheet1!C1441</f>
        <v>3107</v>
      </c>
      <c r="B1439">
        <f>Sheet1!D1441</f>
        <v>6243</v>
      </c>
    </row>
    <row r="1440" spans="1:2" x14ac:dyDescent="0.35">
      <c r="A1440">
        <f>Sheet1!C1442</f>
        <v>3110</v>
      </c>
      <c r="B1440">
        <f>Sheet1!D1442</f>
        <v>6240</v>
      </c>
    </row>
    <row r="1441" spans="1:2" x14ac:dyDescent="0.35">
      <c r="A1441">
        <f>Sheet1!C1443</f>
        <v>3111</v>
      </c>
      <c r="B1441">
        <f>Sheet1!D1443</f>
        <v>20160</v>
      </c>
    </row>
    <row r="1442" spans="1:2" x14ac:dyDescent="0.35">
      <c r="A1442">
        <f>Sheet1!C1444</f>
        <v>3112</v>
      </c>
      <c r="B1442">
        <f>Sheet1!D1444</f>
        <v>62033</v>
      </c>
    </row>
    <row r="1443" spans="1:2" x14ac:dyDescent="0.35">
      <c r="A1443">
        <f>Sheet1!C1445</f>
        <v>3113</v>
      </c>
      <c r="B1443">
        <f>Sheet1!D1445</f>
        <v>20152</v>
      </c>
    </row>
    <row r="1444" spans="1:2" x14ac:dyDescent="0.35">
      <c r="A1444">
        <f>Sheet1!C1446</f>
        <v>3114</v>
      </c>
      <c r="B1444">
        <f>Sheet1!D1446</f>
        <v>63033</v>
      </c>
    </row>
    <row r="1445" spans="1:2" x14ac:dyDescent="0.35">
      <c r="A1445">
        <f>Sheet1!C1447</f>
        <v>3115</v>
      </c>
      <c r="B1445">
        <f>Sheet1!D1447</f>
        <v>20067</v>
      </c>
    </row>
    <row r="1446" spans="1:2" x14ac:dyDescent="0.35">
      <c r="A1446">
        <f>Sheet1!C1448</f>
        <v>3116</v>
      </c>
      <c r="B1446">
        <f>Sheet1!D1448</f>
        <v>61133</v>
      </c>
    </row>
    <row r="1447" spans="1:2" x14ac:dyDescent="0.35">
      <c r="A1447">
        <f>Sheet1!C1449</f>
        <v>3117</v>
      </c>
      <c r="B1447">
        <f>Sheet1!D1449</f>
        <v>152520</v>
      </c>
    </row>
    <row r="1448" spans="1:2" x14ac:dyDescent="0.35">
      <c r="A1448">
        <f>Sheet1!C1450</f>
        <v>3120</v>
      </c>
      <c r="B1448">
        <f>Sheet1!D1450</f>
        <v>6227</v>
      </c>
    </row>
    <row r="1449" spans="1:2" x14ac:dyDescent="0.35">
      <c r="A1449">
        <f>Sheet1!C1451</f>
        <v>3121</v>
      </c>
      <c r="B1449">
        <f>Sheet1!D1451</f>
        <v>66433</v>
      </c>
    </row>
    <row r="1450" spans="1:2" x14ac:dyDescent="0.35">
      <c r="A1450">
        <f>Sheet1!C1452</f>
        <v>3122</v>
      </c>
      <c r="B1450">
        <f>Sheet1!D1452</f>
        <v>20065</v>
      </c>
    </row>
    <row r="1451" spans="1:2" x14ac:dyDescent="0.35">
      <c r="A1451">
        <f>Sheet1!C1453</f>
        <v>3123</v>
      </c>
      <c r="B1451">
        <f>Sheet1!D1453</f>
        <v>34070</v>
      </c>
    </row>
    <row r="1452" spans="1:2" x14ac:dyDescent="0.35">
      <c r="A1452">
        <f>Sheet1!C1454</f>
        <v>3124</v>
      </c>
      <c r="B1452">
        <f>Sheet1!D1454</f>
        <v>30150</v>
      </c>
    </row>
    <row r="1453" spans="1:2" x14ac:dyDescent="0.35">
      <c r="A1453">
        <f>Sheet1!C1455</f>
        <v>3125</v>
      </c>
      <c r="B1453">
        <f>Sheet1!D1455</f>
        <v>153103</v>
      </c>
    </row>
    <row r="1454" spans="1:2" x14ac:dyDescent="0.35">
      <c r="A1454">
        <f>Sheet1!C1456</f>
        <v>3126</v>
      </c>
      <c r="B1454">
        <f>Sheet1!D1456</f>
        <v>175220</v>
      </c>
    </row>
    <row r="1455" spans="1:2" x14ac:dyDescent="0.35">
      <c r="A1455">
        <f>Sheet1!C1457</f>
        <v>3127</v>
      </c>
      <c r="B1455">
        <f>Sheet1!D1457</f>
        <v>163000</v>
      </c>
    </row>
    <row r="1456" spans="1:2" x14ac:dyDescent="0.35">
      <c r="A1456">
        <f>Sheet1!C1458</f>
        <v>3130</v>
      </c>
      <c r="B1456">
        <f>Sheet1!D1458</f>
        <v>34133</v>
      </c>
    </row>
    <row r="1457" spans="1:2" x14ac:dyDescent="0.35">
      <c r="A1457">
        <f>Sheet1!C1459</f>
        <v>3131</v>
      </c>
      <c r="B1457">
        <f>Sheet1!D1459</f>
        <v>167400</v>
      </c>
    </row>
    <row r="1458" spans="1:2" x14ac:dyDescent="0.35">
      <c r="A1458">
        <f>Sheet1!C1460</f>
        <v>3132</v>
      </c>
      <c r="B1458">
        <f>Sheet1!D1460</f>
        <v>122414</v>
      </c>
    </row>
    <row r="1459" spans="1:2" x14ac:dyDescent="0.35">
      <c r="A1459">
        <f>Sheet1!C1461</f>
        <v>3133</v>
      </c>
      <c r="B1459">
        <f>Sheet1!D1461</f>
        <v>6242</v>
      </c>
    </row>
    <row r="1460" spans="1:2" x14ac:dyDescent="0.35">
      <c r="A1460">
        <f>Sheet1!C1462</f>
        <v>3134</v>
      </c>
      <c r="B1460">
        <f>Sheet1!D1462</f>
        <v>6243</v>
      </c>
    </row>
    <row r="1461" spans="1:2" x14ac:dyDescent="0.35">
      <c r="A1461">
        <f>Sheet1!C1463</f>
        <v>3135</v>
      </c>
      <c r="B1461">
        <f>Sheet1!D1463</f>
        <v>6240</v>
      </c>
    </row>
    <row r="1462" spans="1:2" x14ac:dyDescent="0.35">
      <c r="A1462">
        <f>Sheet1!C1464</f>
        <v>3136</v>
      </c>
      <c r="B1462">
        <f>Sheet1!D1464</f>
        <v>20160</v>
      </c>
    </row>
    <row r="1463" spans="1:2" x14ac:dyDescent="0.35">
      <c r="A1463">
        <f>Sheet1!C1465</f>
        <v>3137</v>
      </c>
      <c r="B1463">
        <f>Sheet1!D1465</f>
        <v>62033</v>
      </c>
    </row>
    <row r="1464" spans="1:2" x14ac:dyDescent="0.35">
      <c r="A1464">
        <f>Sheet1!C1466</f>
        <v>3140</v>
      </c>
      <c r="B1464">
        <f>Sheet1!D1466</f>
        <v>20152</v>
      </c>
    </row>
    <row r="1465" spans="1:2" x14ac:dyDescent="0.35">
      <c r="A1465">
        <f>Sheet1!C1467</f>
        <v>3141</v>
      </c>
      <c r="B1465">
        <f>Sheet1!D1467</f>
        <v>63033</v>
      </c>
    </row>
    <row r="1466" spans="1:2" x14ac:dyDescent="0.35">
      <c r="A1466">
        <f>Sheet1!C1468</f>
        <v>3142</v>
      </c>
      <c r="B1466">
        <f>Sheet1!D1468</f>
        <v>20067</v>
      </c>
    </row>
    <row r="1467" spans="1:2" x14ac:dyDescent="0.35">
      <c r="A1467">
        <f>Sheet1!C1469</f>
        <v>3143</v>
      </c>
      <c r="B1467">
        <f>Sheet1!D1469</f>
        <v>61133</v>
      </c>
    </row>
    <row r="1468" spans="1:2" x14ac:dyDescent="0.35">
      <c r="A1468">
        <f>Sheet1!C1470</f>
        <v>3144</v>
      </c>
      <c r="B1468">
        <f>Sheet1!D1470</f>
        <v>152520</v>
      </c>
    </row>
    <row r="1469" spans="1:2" x14ac:dyDescent="0.35">
      <c r="A1469">
        <f>Sheet1!C1471</f>
        <v>3145</v>
      </c>
      <c r="B1469">
        <f>Sheet1!D1471</f>
        <v>6227</v>
      </c>
    </row>
    <row r="1470" spans="1:2" x14ac:dyDescent="0.35">
      <c r="A1470">
        <f>Sheet1!C1472</f>
        <v>3146</v>
      </c>
      <c r="B1470">
        <f>Sheet1!D1472</f>
        <v>20160</v>
      </c>
    </row>
    <row r="1471" spans="1:2" x14ac:dyDescent="0.35">
      <c r="A1471">
        <f>Sheet1!C1473</f>
        <v>3147</v>
      </c>
      <c r="B1471">
        <f>Sheet1!D1473</f>
        <v>24060</v>
      </c>
    </row>
    <row r="1472" spans="1:2" x14ac:dyDescent="0.35">
      <c r="A1472">
        <f>Sheet1!C1474</f>
        <v>3150</v>
      </c>
      <c r="B1472">
        <f>Sheet1!D1474</f>
        <v>30073</v>
      </c>
    </row>
    <row r="1473" spans="1:2" x14ac:dyDescent="0.35">
      <c r="A1473">
        <f>Sheet1!C1475</f>
        <v>3151</v>
      </c>
      <c r="B1473">
        <f>Sheet1!D1475</f>
        <v>123000</v>
      </c>
    </row>
    <row r="1474" spans="1:2" x14ac:dyDescent="0.35">
      <c r="A1474">
        <f>Sheet1!C1476</f>
        <v>3152</v>
      </c>
      <c r="B1474">
        <f>Sheet1!D1476</f>
        <v>143000</v>
      </c>
    </row>
    <row r="1475" spans="1:2" x14ac:dyDescent="0.35">
      <c r="A1475">
        <f>Sheet1!C1477</f>
        <v>3153</v>
      </c>
      <c r="B1475">
        <f>Sheet1!D1477</f>
        <v>65433</v>
      </c>
    </row>
    <row r="1476" spans="1:2" x14ac:dyDescent="0.35">
      <c r="A1476">
        <f>Sheet1!C1478</f>
        <v>3154</v>
      </c>
      <c r="B1476">
        <f>Sheet1!D1478</f>
        <v>122414</v>
      </c>
    </row>
    <row r="1477" spans="1:2" x14ac:dyDescent="0.35">
      <c r="A1477">
        <f>Sheet1!C1479</f>
        <v>3155</v>
      </c>
      <c r="B1477">
        <f>Sheet1!D1479</f>
        <v>6242</v>
      </c>
    </row>
    <row r="1478" spans="1:2" x14ac:dyDescent="0.35">
      <c r="A1478">
        <f>Sheet1!C1480</f>
        <v>3156</v>
      </c>
      <c r="B1478">
        <f>Sheet1!D1480</f>
        <v>6243</v>
      </c>
    </row>
    <row r="1479" spans="1:2" x14ac:dyDescent="0.35">
      <c r="A1479">
        <f>Sheet1!C1481</f>
        <v>3157</v>
      </c>
      <c r="B1479">
        <f>Sheet1!D1481</f>
        <v>6240</v>
      </c>
    </row>
    <row r="1480" spans="1:2" x14ac:dyDescent="0.35">
      <c r="A1480">
        <f>Sheet1!C1482</f>
        <v>3160</v>
      </c>
      <c r="B1480">
        <f>Sheet1!D1482</f>
        <v>20150</v>
      </c>
    </row>
    <row r="1481" spans="1:2" x14ac:dyDescent="0.35">
      <c r="A1481">
        <f>Sheet1!C1483</f>
        <v>3161</v>
      </c>
      <c r="B1481">
        <f>Sheet1!D1483</f>
        <v>30427</v>
      </c>
    </row>
    <row r="1482" spans="1:2" x14ac:dyDescent="0.35">
      <c r="A1482">
        <f>Sheet1!C1484</f>
        <v>3162</v>
      </c>
      <c r="B1482">
        <f>Sheet1!D1484</f>
        <v>101112</v>
      </c>
    </row>
    <row r="1483" spans="1:2" x14ac:dyDescent="0.35">
      <c r="A1483">
        <f>Sheet1!C1485</f>
        <v>3163</v>
      </c>
      <c r="B1483">
        <f>Sheet1!D1485</f>
        <v>404</v>
      </c>
    </row>
    <row r="1484" spans="1:2" x14ac:dyDescent="0.35">
      <c r="A1484">
        <f>Sheet1!C1486</f>
        <v>3164</v>
      </c>
      <c r="B1484">
        <f>Sheet1!D1486</f>
        <v>151400</v>
      </c>
    </row>
    <row r="1485" spans="1:2" x14ac:dyDescent="0.35">
      <c r="A1485">
        <f>Sheet1!C1487</f>
        <v>3165</v>
      </c>
      <c r="B1485">
        <f>Sheet1!D1487</f>
        <v>101202</v>
      </c>
    </row>
    <row r="1486" spans="1:2" x14ac:dyDescent="0.35">
      <c r="A1486">
        <f>Sheet1!C1488</f>
        <v>3166</v>
      </c>
      <c r="B1486">
        <f>Sheet1!D1488</f>
        <v>151400</v>
      </c>
    </row>
    <row r="1487" spans="1:2" x14ac:dyDescent="0.35">
      <c r="A1487">
        <f>Sheet1!C1489</f>
        <v>3167</v>
      </c>
      <c r="B1487">
        <f>Sheet1!D1489</f>
        <v>21000</v>
      </c>
    </row>
    <row r="1488" spans="1:2" x14ac:dyDescent="0.35">
      <c r="A1488">
        <f>Sheet1!C1490</f>
        <v>3170</v>
      </c>
      <c r="B1488">
        <f>Sheet1!D1490</f>
        <v>24152</v>
      </c>
    </row>
    <row r="1489" spans="1:2" x14ac:dyDescent="0.35">
      <c r="A1489">
        <f>Sheet1!C1491</f>
        <v>3171</v>
      </c>
      <c r="B1489">
        <f>Sheet1!D1491</f>
        <v>123000</v>
      </c>
    </row>
    <row r="1490" spans="1:2" x14ac:dyDescent="0.35">
      <c r="A1490">
        <f>Sheet1!C1492</f>
        <v>3172</v>
      </c>
      <c r="B1490">
        <f>Sheet1!D1492</f>
        <v>63033</v>
      </c>
    </row>
    <row r="1491" spans="1:2" x14ac:dyDescent="0.35">
      <c r="A1491">
        <f>Sheet1!C1493</f>
        <v>3173</v>
      </c>
      <c r="B1491">
        <f>Sheet1!D1493</f>
        <v>20160</v>
      </c>
    </row>
    <row r="1492" spans="1:2" x14ac:dyDescent="0.35">
      <c r="A1492">
        <f>Sheet1!C1494</f>
        <v>3174</v>
      </c>
      <c r="B1492">
        <f>Sheet1!D1494</f>
        <v>62033</v>
      </c>
    </row>
    <row r="1493" spans="1:2" x14ac:dyDescent="0.35">
      <c r="A1493">
        <f>Sheet1!C1495</f>
        <v>3175</v>
      </c>
      <c r="B1493">
        <f>Sheet1!D1495</f>
        <v>20067</v>
      </c>
    </row>
    <row r="1494" spans="1:2" x14ac:dyDescent="0.35">
      <c r="A1494">
        <f>Sheet1!C1496</f>
        <v>3176</v>
      </c>
      <c r="B1494">
        <f>Sheet1!D1496</f>
        <v>61133</v>
      </c>
    </row>
    <row r="1495" spans="1:2" x14ac:dyDescent="0.35">
      <c r="A1495">
        <f>Sheet1!C1497</f>
        <v>3177</v>
      </c>
      <c r="B1495">
        <f>Sheet1!D1497</f>
        <v>152520</v>
      </c>
    </row>
    <row r="1496" spans="1:2" x14ac:dyDescent="0.35">
      <c r="A1496">
        <f>Sheet1!C1498</f>
        <v>3200</v>
      </c>
      <c r="B1496">
        <f>Sheet1!D1498</f>
        <v>6227</v>
      </c>
    </row>
    <row r="1497" spans="1:2" x14ac:dyDescent="0.35">
      <c r="A1497">
        <f>Sheet1!C1499</f>
        <v>3201</v>
      </c>
      <c r="B1497">
        <f>Sheet1!D1499</f>
        <v>64433</v>
      </c>
    </row>
    <row r="1498" spans="1:2" x14ac:dyDescent="0.35">
      <c r="A1498">
        <f>Sheet1!C1500</f>
        <v>3202</v>
      </c>
      <c r="B1498">
        <f>Sheet1!D1500</f>
        <v>20412</v>
      </c>
    </row>
    <row r="1499" spans="1:2" x14ac:dyDescent="0.35">
      <c r="A1499">
        <f>Sheet1!C1501</f>
        <v>3203</v>
      </c>
      <c r="B1499">
        <f>Sheet1!D1501</f>
        <v>107400</v>
      </c>
    </row>
    <row r="1500" spans="1:2" x14ac:dyDescent="0.35">
      <c r="A1500">
        <f>Sheet1!C1502</f>
        <v>3204</v>
      </c>
      <c r="B1500">
        <f>Sheet1!D1502</f>
        <v>106414</v>
      </c>
    </row>
    <row r="1501" spans="1:2" x14ac:dyDescent="0.35">
      <c r="A1501">
        <f>Sheet1!C1503</f>
        <v>3205</v>
      </c>
      <c r="B1501">
        <f>Sheet1!D1503</f>
        <v>6242</v>
      </c>
    </row>
    <row r="1502" spans="1:2" x14ac:dyDescent="0.35">
      <c r="A1502">
        <f>Sheet1!C1504</f>
        <v>3206</v>
      </c>
      <c r="B1502">
        <f>Sheet1!D1504</f>
        <v>6243</v>
      </c>
    </row>
    <row r="1503" spans="1:2" x14ac:dyDescent="0.35">
      <c r="A1503">
        <f>Sheet1!C1505</f>
        <v>3207</v>
      </c>
      <c r="B1503">
        <f>Sheet1!D1505</f>
        <v>407</v>
      </c>
    </row>
    <row r="1504" spans="1:2" x14ac:dyDescent="0.35">
      <c r="A1504">
        <f>Sheet1!C1506</f>
        <v>3210</v>
      </c>
      <c r="B1504">
        <f>Sheet1!D1506</f>
        <v>3211</v>
      </c>
    </row>
    <row r="1505" spans="1:2" x14ac:dyDescent="0.35">
      <c r="A1505">
        <f>Sheet1!C1507</f>
        <v>3211</v>
      </c>
      <c r="B1505">
        <f>Sheet1!D1507</f>
        <v>676</v>
      </c>
    </row>
    <row r="1506" spans="1:2" x14ac:dyDescent="0.35">
      <c r="A1506">
        <f>Sheet1!C1508</f>
        <v>3212</v>
      </c>
      <c r="B1506">
        <f>Sheet1!D1508</f>
        <v>4536</v>
      </c>
    </row>
    <row r="1507" spans="1:2" x14ac:dyDescent="0.35">
      <c r="A1507">
        <f>Sheet1!C1509</f>
        <v>3213</v>
      </c>
      <c r="B1507">
        <f>Sheet1!D1509</f>
        <v>11676</v>
      </c>
    </row>
    <row r="1508" spans="1:2" x14ac:dyDescent="0.35">
      <c r="A1508">
        <f>Sheet1!C1510</f>
        <v>3214</v>
      </c>
      <c r="B1508">
        <f>Sheet1!D1510</f>
        <v>100021</v>
      </c>
    </row>
    <row r="1509" spans="1:2" x14ac:dyDescent="0.35">
      <c r="A1509">
        <f>Sheet1!C1511</f>
        <v>3215</v>
      </c>
      <c r="B1509">
        <f>Sheet1!D1511</f>
        <v>20</v>
      </c>
    </row>
    <row r="1510" spans="1:2" x14ac:dyDescent="0.35">
      <c r="A1510">
        <f>Sheet1!C1512</f>
        <v>3216</v>
      </c>
      <c r="B1510">
        <f>Sheet1!D1512</f>
        <v>6240</v>
      </c>
    </row>
    <row r="1511" spans="1:2" x14ac:dyDescent="0.35">
      <c r="A1511">
        <f>Sheet1!C1513</f>
        <v>3217</v>
      </c>
      <c r="B1511">
        <f>Sheet1!D1513</f>
        <v>20150</v>
      </c>
    </row>
    <row r="1512" spans="1:2" x14ac:dyDescent="0.35">
      <c r="A1512">
        <f>Sheet1!C1514</f>
        <v>3220</v>
      </c>
      <c r="B1512">
        <f>Sheet1!D1514</f>
        <v>101113</v>
      </c>
    </row>
    <row r="1513" spans="1:2" x14ac:dyDescent="0.35">
      <c r="A1513">
        <f>Sheet1!C1515</f>
        <v>3221</v>
      </c>
      <c r="B1513">
        <f>Sheet1!D1515</f>
        <v>423</v>
      </c>
    </row>
    <row r="1514" spans="1:2" x14ac:dyDescent="0.35">
      <c r="A1514">
        <f>Sheet1!C1516</f>
        <v>3222</v>
      </c>
      <c r="B1514">
        <f>Sheet1!D1516</f>
        <v>20063</v>
      </c>
    </row>
    <row r="1515" spans="1:2" x14ac:dyDescent="0.35">
      <c r="A1515">
        <f>Sheet1!C1517</f>
        <v>3223</v>
      </c>
      <c r="B1515">
        <f>Sheet1!D1517</f>
        <v>40772</v>
      </c>
    </row>
    <row r="1516" spans="1:2" x14ac:dyDescent="0.35">
      <c r="A1516">
        <f>Sheet1!C1518</f>
        <v>3224</v>
      </c>
      <c r="B1516">
        <f>Sheet1!D1518</f>
        <v>20152</v>
      </c>
    </row>
    <row r="1517" spans="1:2" x14ac:dyDescent="0.35">
      <c r="A1517">
        <f>Sheet1!C1519</f>
        <v>3225</v>
      </c>
      <c r="B1517">
        <f>Sheet1!D1519</f>
        <v>63033</v>
      </c>
    </row>
    <row r="1518" spans="1:2" x14ac:dyDescent="0.35">
      <c r="A1518">
        <f>Sheet1!C1520</f>
        <v>3226</v>
      </c>
      <c r="B1518">
        <f>Sheet1!D1520</f>
        <v>20160</v>
      </c>
    </row>
    <row r="1519" spans="1:2" x14ac:dyDescent="0.35">
      <c r="A1519">
        <f>Sheet1!C1521</f>
        <v>3227</v>
      </c>
      <c r="B1519">
        <f>Sheet1!D1521</f>
        <v>62033</v>
      </c>
    </row>
    <row r="1520" spans="1:2" x14ac:dyDescent="0.35">
      <c r="A1520">
        <f>Sheet1!C1522</f>
        <v>3230</v>
      </c>
      <c r="B1520">
        <f>Sheet1!D1522</f>
        <v>20067</v>
      </c>
    </row>
    <row r="1521" spans="1:2" x14ac:dyDescent="0.35">
      <c r="A1521">
        <f>Sheet1!C1523</f>
        <v>3231</v>
      </c>
      <c r="B1521">
        <f>Sheet1!D1523</f>
        <v>61133</v>
      </c>
    </row>
    <row r="1522" spans="1:2" x14ac:dyDescent="0.35">
      <c r="A1522">
        <f>Sheet1!C1524</f>
        <v>3232</v>
      </c>
      <c r="B1522">
        <f>Sheet1!D1524</f>
        <v>152520</v>
      </c>
    </row>
    <row r="1523" spans="1:2" x14ac:dyDescent="0.35">
      <c r="A1523">
        <f>Sheet1!C1525</f>
        <v>3233</v>
      </c>
      <c r="B1523">
        <f>Sheet1!D1525</f>
        <v>6227</v>
      </c>
    </row>
    <row r="1524" spans="1:2" x14ac:dyDescent="0.35">
      <c r="A1524">
        <f>Sheet1!C1526</f>
        <v>3234</v>
      </c>
      <c r="B1524">
        <f>Sheet1!D1526</f>
        <v>64433</v>
      </c>
    </row>
    <row r="1525" spans="1:2" x14ac:dyDescent="0.35">
      <c r="A1525">
        <f>Sheet1!C1527</f>
        <v>3235</v>
      </c>
      <c r="B1525">
        <f>Sheet1!D1527</f>
        <v>20757</v>
      </c>
    </row>
    <row r="1526" spans="1:2" x14ac:dyDescent="0.35">
      <c r="A1526">
        <f>Sheet1!C1528</f>
        <v>3236</v>
      </c>
      <c r="B1526">
        <f>Sheet1!D1528</f>
        <v>107400</v>
      </c>
    </row>
    <row r="1527" spans="1:2" x14ac:dyDescent="0.35">
      <c r="A1527">
        <f>Sheet1!C1529</f>
        <v>3237</v>
      </c>
      <c r="B1527">
        <f>Sheet1!D1529</f>
        <v>106415</v>
      </c>
    </row>
    <row r="1528" spans="1:2" x14ac:dyDescent="0.35">
      <c r="A1528">
        <f>Sheet1!C1530</f>
        <v>3240</v>
      </c>
      <c r="B1528">
        <f>Sheet1!D1530</f>
        <v>404</v>
      </c>
    </row>
    <row r="1529" spans="1:2" x14ac:dyDescent="0.35">
      <c r="A1529">
        <f>Sheet1!C1531</f>
        <v>3241</v>
      </c>
      <c r="B1529">
        <f>Sheet1!D1531</f>
        <v>14754</v>
      </c>
    </row>
    <row r="1530" spans="1:2" x14ac:dyDescent="0.35">
      <c r="A1530">
        <f>Sheet1!C1532</f>
        <v>3242</v>
      </c>
      <c r="B1530">
        <f>Sheet1!D1532</f>
        <v>764</v>
      </c>
    </row>
    <row r="1531" spans="1:2" x14ac:dyDescent="0.35">
      <c r="A1531">
        <f>Sheet1!C1533</f>
        <v>3243</v>
      </c>
      <c r="B1531">
        <f>Sheet1!D1533</f>
        <v>6242</v>
      </c>
    </row>
    <row r="1532" spans="1:2" x14ac:dyDescent="0.35">
      <c r="A1532">
        <f>Sheet1!C1534</f>
        <v>3244</v>
      </c>
      <c r="B1532">
        <f>Sheet1!D1534</f>
        <v>6243</v>
      </c>
    </row>
    <row r="1533" spans="1:2" x14ac:dyDescent="0.35">
      <c r="A1533">
        <f>Sheet1!C1535</f>
        <v>3245</v>
      </c>
      <c r="B1533">
        <f>Sheet1!D1535</f>
        <v>6240</v>
      </c>
    </row>
    <row r="1534" spans="1:2" x14ac:dyDescent="0.35">
      <c r="A1534">
        <f>Sheet1!C1536</f>
        <v>3246</v>
      </c>
      <c r="B1534">
        <f>Sheet1!D1536</f>
        <v>20152</v>
      </c>
    </row>
    <row r="1535" spans="1:2" x14ac:dyDescent="0.35">
      <c r="A1535">
        <f>Sheet1!C1537</f>
        <v>3247</v>
      </c>
      <c r="B1535">
        <f>Sheet1!D1537</f>
        <v>24121</v>
      </c>
    </row>
    <row r="1536" spans="1:2" x14ac:dyDescent="0.35">
      <c r="A1536">
        <f>Sheet1!C1538</f>
        <v>3250</v>
      </c>
      <c r="B1536">
        <f>Sheet1!D1538</f>
        <v>123000</v>
      </c>
    </row>
    <row r="1537" spans="1:2" x14ac:dyDescent="0.35">
      <c r="A1537">
        <f>Sheet1!C1539</f>
        <v>3251</v>
      </c>
      <c r="B1537">
        <f>Sheet1!D1539</f>
        <v>63033</v>
      </c>
    </row>
    <row r="1538" spans="1:2" x14ac:dyDescent="0.35">
      <c r="A1538">
        <f>Sheet1!C1540</f>
        <v>3252</v>
      </c>
      <c r="B1538">
        <f>Sheet1!D1540</f>
        <v>20074</v>
      </c>
    </row>
    <row r="1539" spans="1:2" x14ac:dyDescent="0.35">
      <c r="A1539">
        <f>Sheet1!C1541</f>
        <v>3253</v>
      </c>
      <c r="B1539">
        <f>Sheet1!D1541</f>
        <v>62033</v>
      </c>
    </row>
    <row r="1540" spans="1:2" x14ac:dyDescent="0.35">
      <c r="A1540">
        <f>Sheet1!C1542</f>
        <v>3254</v>
      </c>
      <c r="B1540">
        <f>Sheet1!D1542</f>
        <v>102400</v>
      </c>
    </row>
    <row r="1541" spans="1:2" x14ac:dyDescent="0.35">
      <c r="A1541">
        <f>Sheet1!C1543</f>
        <v>3255</v>
      </c>
      <c r="B1541">
        <f>Sheet1!D1543</f>
        <v>61133</v>
      </c>
    </row>
    <row r="1542" spans="1:2" x14ac:dyDescent="0.35">
      <c r="A1542">
        <f>Sheet1!C1544</f>
        <v>3256</v>
      </c>
      <c r="B1542">
        <f>Sheet1!D1544</f>
        <v>152520</v>
      </c>
    </row>
    <row r="1543" spans="1:2" x14ac:dyDescent="0.35">
      <c r="A1543">
        <f>Sheet1!C1545</f>
        <v>3257</v>
      </c>
      <c r="B1543">
        <f>Sheet1!D1545</f>
        <v>6227</v>
      </c>
    </row>
    <row r="1544" spans="1:2" x14ac:dyDescent="0.35">
      <c r="A1544">
        <f>Sheet1!C1546</f>
        <v>3260</v>
      </c>
      <c r="B1544">
        <f>Sheet1!D1546</f>
        <v>64433</v>
      </c>
    </row>
    <row r="1545" spans="1:2" x14ac:dyDescent="0.35">
      <c r="A1545">
        <f>Sheet1!C1547</f>
        <v>3261</v>
      </c>
      <c r="B1545">
        <f>Sheet1!D1547</f>
        <v>125113</v>
      </c>
    </row>
    <row r="1546" spans="1:2" x14ac:dyDescent="0.35">
      <c r="A1546">
        <f>Sheet1!C1548</f>
        <v>3262</v>
      </c>
      <c r="B1546">
        <f>Sheet1!D1548</f>
        <v>6242</v>
      </c>
    </row>
    <row r="1547" spans="1:2" x14ac:dyDescent="0.35">
      <c r="A1547">
        <f>Sheet1!C1549</f>
        <v>3263</v>
      </c>
      <c r="B1547">
        <f>Sheet1!D1549</f>
        <v>6243</v>
      </c>
    </row>
    <row r="1548" spans="1:2" x14ac:dyDescent="0.35">
      <c r="A1548">
        <f>Sheet1!C1550</f>
        <v>3264</v>
      </c>
      <c r="B1548">
        <f>Sheet1!D1550</f>
        <v>6240</v>
      </c>
    </row>
    <row r="1549" spans="1:2" x14ac:dyDescent="0.35">
      <c r="A1549">
        <f>Sheet1!C1551</f>
        <v>3265</v>
      </c>
      <c r="B1549">
        <f>Sheet1!D1551</f>
        <v>20152</v>
      </c>
    </row>
    <row r="1550" spans="1:2" x14ac:dyDescent="0.35">
      <c r="A1550">
        <f>Sheet1!C1552</f>
        <v>3266</v>
      </c>
      <c r="B1550">
        <f>Sheet1!D1552</f>
        <v>24121</v>
      </c>
    </row>
    <row r="1551" spans="1:2" x14ac:dyDescent="0.35">
      <c r="A1551">
        <f>Sheet1!C1553</f>
        <v>3267</v>
      </c>
      <c r="B1551">
        <f>Sheet1!D1553</f>
        <v>123000</v>
      </c>
    </row>
    <row r="1552" spans="1:2" x14ac:dyDescent="0.35">
      <c r="A1552">
        <f>Sheet1!C1554</f>
        <v>3270</v>
      </c>
      <c r="B1552">
        <f>Sheet1!D1554</f>
        <v>63033</v>
      </c>
    </row>
    <row r="1553" spans="1:2" x14ac:dyDescent="0.35">
      <c r="A1553">
        <f>Sheet1!C1555</f>
        <v>3271</v>
      </c>
      <c r="B1553">
        <f>Sheet1!D1555</f>
        <v>20074</v>
      </c>
    </row>
    <row r="1554" spans="1:2" x14ac:dyDescent="0.35">
      <c r="A1554">
        <f>Sheet1!C1556</f>
        <v>3272</v>
      </c>
      <c r="B1554">
        <f>Sheet1!D1556</f>
        <v>62033</v>
      </c>
    </row>
    <row r="1555" spans="1:2" x14ac:dyDescent="0.35">
      <c r="A1555">
        <f>Sheet1!C1557</f>
        <v>3273</v>
      </c>
      <c r="B1555">
        <f>Sheet1!D1557</f>
        <v>102400</v>
      </c>
    </row>
    <row r="1556" spans="1:2" x14ac:dyDescent="0.35">
      <c r="A1556">
        <f>Sheet1!C1558</f>
        <v>3274</v>
      </c>
      <c r="B1556">
        <f>Sheet1!D1558</f>
        <v>61133</v>
      </c>
    </row>
    <row r="1557" spans="1:2" x14ac:dyDescent="0.35">
      <c r="A1557">
        <f>Sheet1!C1559</f>
        <v>3275</v>
      </c>
      <c r="B1557">
        <f>Sheet1!D1559</f>
        <v>152520</v>
      </c>
    </row>
    <row r="1558" spans="1:2" x14ac:dyDescent="0.35">
      <c r="A1558">
        <f>Sheet1!C1560</f>
        <v>3276</v>
      </c>
      <c r="B1558">
        <f>Sheet1!D1560</f>
        <v>6227</v>
      </c>
    </row>
    <row r="1559" spans="1:2" x14ac:dyDescent="0.35">
      <c r="A1559">
        <f>Sheet1!C1561</f>
        <v>3277</v>
      </c>
      <c r="B1559">
        <f>Sheet1!D1561</f>
        <v>64433</v>
      </c>
    </row>
    <row r="1560" spans="1:2" x14ac:dyDescent="0.35">
      <c r="A1560">
        <f>Sheet1!C1562</f>
        <v>3300</v>
      </c>
      <c r="B1560">
        <f>Sheet1!D1562</f>
        <v>20060</v>
      </c>
    </row>
    <row r="1561" spans="1:2" x14ac:dyDescent="0.35">
      <c r="A1561">
        <f>Sheet1!C1563</f>
        <v>3301</v>
      </c>
      <c r="B1561">
        <f>Sheet1!D1563</f>
        <v>123414</v>
      </c>
    </row>
    <row r="1562" spans="1:2" x14ac:dyDescent="0.35">
      <c r="A1562">
        <f>Sheet1!C1564</f>
        <v>3302</v>
      </c>
      <c r="B1562">
        <f>Sheet1!D1564</f>
        <v>6242</v>
      </c>
    </row>
    <row r="1563" spans="1:2" x14ac:dyDescent="0.35">
      <c r="A1563">
        <f>Sheet1!C1565</f>
        <v>3303</v>
      </c>
      <c r="B1563">
        <f>Sheet1!D1565</f>
        <v>6243</v>
      </c>
    </row>
    <row r="1564" spans="1:2" x14ac:dyDescent="0.35">
      <c r="A1564">
        <f>Sheet1!C1566</f>
        <v>3304</v>
      </c>
      <c r="B1564">
        <f>Sheet1!D1566</f>
        <v>6240</v>
      </c>
    </row>
    <row r="1565" spans="1:2" x14ac:dyDescent="0.35">
      <c r="A1565">
        <f>Sheet1!C1567</f>
        <v>3305</v>
      </c>
      <c r="B1565">
        <f>Sheet1!D1567</f>
        <v>20152</v>
      </c>
    </row>
    <row r="1566" spans="1:2" x14ac:dyDescent="0.35">
      <c r="A1566">
        <f>Sheet1!C1568</f>
        <v>3306</v>
      </c>
      <c r="B1566">
        <f>Sheet1!D1568</f>
        <v>24121</v>
      </c>
    </row>
    <row r="1567" spans="1:2" x14ac:dyDescent="0.35">
      <c r="A1567">
        <f>Sheet1!C1569</f>
        <v>3307</v>
      </c>
      <c r="B1567">
        <f>Sheet1!D1569</f>
        <v>123000</v>
      </c>
    </row>
    <row r="1568" spans="1:2" x14ac:dyDescent="0.35">
      <c r="A1568">
        <f>Sheet1!C1570</f>
        <v>3310</v>
      </c>
      <c r="B1568">
        <f>Sheet1!D1570</f>
        <v>63033</v>
      </c>
    </row>
    <row r="1569" spans="1:2" x14ac:dyDescent="0.35">
      <c r="A1569">
        <f>Sheet1!C1571</f>
        <v>3311</v>
      </c>
      <c r="B1569">
        <f>Sheet1!D1571</f>
        <v>20074</v>
      </c>
    </row>
    <row r="1570" spans="1:2" x14ac:dyDescent="0.35">
      <c r="A1570">
        <f>Sheet1!C1572</f>
        <v>3312</v>
      </c>
      <c r="B1570">
        <f>Sheet1!D1572</f>
        <v>62033</v>
      </c>
    </row>
    <row r="1571" spans="1:2" x14ac:dyDescent="0.35">
      <c r="A1571">
        <f>Sheet1!C1573</f>
        <v>3313</v>
      </c>
      <c r="B1571">
        <f>Sheet1!D1573</f>
        <v>102400</v>
      </c>
    </row>
    <row r="1572" spans="1:2" x14ac:dyDescent="0.35">
      <c r="A1572">
        <f>Sheet1!C1574</f>
        <v>3314</v>
      </c>
      <c r="B1572">
        <f>Sheet1!D1574</f>
        <v>61133</v>
      </c>
    </row>
    <row r="1573" spans="1:2" x14ac:dyDescent="0.35">
      <c r="A1573">
        <f>Sheet1!C1575</f>
        <v>3315</v>
      </c>
      <c r="B1573">
        <f>Sheet1!D1575</f>
        <v>152520</v>
      </c>
    </row>
    <row r="1574" spans="1:2" x14ac:dyDescent="0.35">
      <c r="A1574">
        <f>Sheet1!C1576</f>
        <v>3316</v>
      </c>
      <c r="B1574">
        <f>Sheet1!D1576</f>
        <v>6227</v>
      </c>
    </row>
    <row r="1575" spans="1:2" x14ac:dyDescent="0.35">
      <c r="A1575">
        <f>Sheet1!C1577</f>
        <v>3317</v>
      </c>
      <c r="B1575">
        <f>Sheet1!D1577</f>
        <v>65433</v>
      </c>
    </row>
    <row r="1576" spans="1:2" x14ac:dyDescent="0.35">
      <c r="A1576">
        <f>Sheet1!C1578</f>
        <v>3320</v>
      </c>
      <c r="B1576">
        <f>Sheet1!D1578</f>
        <v>20217</v>
      </c>
    </row>
    <row r="1577" spans="1:2" x14ac:dyDescent="0.35">
      <c r="A1577">
        <f>Sheet1!C1579</f>
        <v>3321</v>
      </c>
      <c r="B1577">
        <f>Sheet1!D1579</f>
        <v>122414</v>
      </c>
    </row>
    <row r="1578" spans="1:2" x14ac:dyDescent="0.35">
      <c r="A1578">
        <f>Sheet1!C1580</f>
        <v>3322</v>
      </c>
      <c r="B1578">
        <f>Sheet1!D1580</f>
        <v>6242</v>
      </c>
    </row>
    <row r="1579" spans="1:2" x14ac:dyDescent="0.35">
      <c r="A1579">
        <f>Sheet1!C1581</f>
        <v>3323</v>
      </c>
      <c r="B1579">
        <f>Sheet1!D1581</f>
        <v>6243</v>
      </c>
    </row>
    <row r="1580" spans="1:2" x14ac:dyDescent="0.35">
      <c r="A1580">
        <f>Sheet1!C1582</f>
        <v>3324</v>
      </c>
      <c r="B1580">
        <f>Sheet1!D1582</f>
        <v>6240</v>
      </c>
    </row>
    <row r="1581" spans="1:2" x14ac:dyDescent="0.35">
      <c r="A1581">
        <f>Sheet1!C1583</f>
        <v>3325</v>
      </c>
      <c r="B1581">
        <f>Sheet1!D1583</f>
        <v>20152</v>
      </c>
    </row>
    <row r="1582" spans="1:2" x14ac:dyDescent="0.35">
      <c r="A1582">
        <f>Sheet1!C1584</f>
        <v>3326</v>
      </c>
      <c r="B1582">
        <f>Sheet1!D1584</f>
        <v>24121</v>
      </c>
    </row>
    <row r="1583" spans="1:2" x14ac:dyDescent="0.35">
      <c r="A1583">
        <f>Sheet1!C1585</f>
        <v>3327</v>
      </c>
      <c r="B1583">
        <f>Sheet1!D1585</f>
        <v>123000</v>
      </c>
    </row>
    <row r="1584" spans="1:2" x14ac:dyDescent="0.35">
      <c r="A1584">
        <f>Sheet1!C1586</f>
        <v>3330</v>
      </c>
      <c r="B1584">
        <f>Sheet1!D1586</f>
        <v>63033</v>
      </c>
    </row>
    <row r="1585" spans="1:2" x14ac:dyDescent="0.35">
      <c r="A1585">
        <f>Sheet1!C1587</f>
        <v>3331</v>
      </c>
      <c r="B1585">
        <f>Sheet1!D1587</f>
        <v>20074</v>
      </c>
    </row>
    <row r="1586" spans="1:2" x14ac:dyDescent="0.35">
      <c r="A1586">
        <f>Sheet1!C1588</f>
        <v>3332</v>
      </c>
      <c r="B1586">
        <f>Sheet1!D1588</f>
        <v>62033</v>
      </c>
    </row>
    <row r="1587" spans="1:2" x14ac:dyDescent="0.35">
      <c r="A1587">
        <f>Sheet1!C1589</f>
        <v>3333</v>
      </c>
      <c r="B1587">
        <f>Sheet1!D1589</f>
        <v>60133</v>
      </c>
    </row>
    <row r="1588" spans="1:2" x14ac:dyDescent="0.35">
      <c r="A1588">
        <f>Sheet1!C1590</f>
        <v>3334</v>
      </c>
      <c r="B1588">
        <f>Sheet1!D1590</f>
        <v>152520</v>
      </c>
    </row>
    <row r="1589" spans="1:2" x14ac:dyDescent="0.35">
      <c r="A1589">
        <f>Sheet1!C1591</f>
        <v>3335</v>
      </c>
      <c r="B1589">
        <f>Sheet1!D1591</f>
        <v>6227</v>
      </c>
    </row>
    <row r="1590" spans="1:2" x14ac:dyDescent="0.35">
      <c r="A1590">
        <f>Sheet1!C1592</f>
        <v>3336</v>
      </c>
      <c r="B1590">
        <f>Sheet1!D1592</f>
        <v>20202</v>
      </c>
    </row>
    <row r="1591" spans="1:2" x14ac:dyDescent="0.35">
      <c r="A1591">
        <f>Sheet1!C1593</f>
        <v>3337</v>
      </c>
      <c r="B1591">
        <f>Sheet1!D1593</f>
        <v>123414</v>
      </c>
    </row>
    <row r="1592" spans="1:2" x14ac:dyDescent="0.35">
      <c r="A1592">
        <f>Sheet1!C1594</f>
        <v>3340</v>
      </c>
      <c r="B1592">
        <f>Sheet1!D1594</f>
        <v>6242</v>
      </c>
    </row>
    <row r="1593" spans="1:2" x14ac:dyDescent="0.35">
      <c r="A1593">
        <f>Sheet1!C1595</f>
        <v>3341</v>
      </c>
      <c r="B1593">
        <f>Sheet1!D1595</f>
        <v>6243</v>
      </c>
    </row>
    <row r="1594" spans="1:2" x14ac:dyDescent="0.35">
      <c r="A1594">
        <f>Sheet1!C1596</f>
        <v>3342</v>
      </c>
      <c r="B1594">
        <f>Sheet1!D1596</f>
        <v>20150</v>
      </c>
    </row>
    <row r="1595" spans="1:2" x14ac:dyDescent="0.35">
      <c r="A1595">
        <f>Sheet1!C1597</f>
        <v>3343</v>
      </c>
      <c r="B1595">
        <f>Sheet1!D1597</f>
        <v>101102</v>
      </c>
    </row>
    <row r="1596" spans="1:2" x14ac:dyDescent="0.35">
      <c r="A1596">
        <f>Sheet1!C1598</f>
        <v>3344</v>
      </c>
      <c r="B1596">
        <f>Sheet1!D1598</f>
        <v>416</v>
      </c>
    </row>
    <row r="1597" spans="1:2" x14ac:dyDescent="0.35">
      <c r="A1597">
        <f>Sheet1!C1599</f>
        <v>3345</v>
      </c>
      <c r="B1597">
        <f>Sheet1!D1599</f>
        <v>6240</v>
      </c>
    </row>
    <row r="1598" spans="1:2" x14ac:dyDescent="0.35">
      <c r="A1598">
        <f>Sheet1!C1600</f>
        <v>3346</v>
      </c>
      <c r="B1598">
        <f>Sheet1!D1600</f>
        <v>20152</v>
      </c>
    </row>
    <row r="1599" spans="1:2" x14ac:dyDescent="0.35">
      <c r="A1599">
        <f>Sheet1!C1601</f>
        <v>3347</v>
      </c>
      <c r="B1599">
        <f>Sheet1!D1601</f>
        <v>24074</v>
      </c>
    </row>
    <row r="1600" spans="1:2" x14ac:dyDescent="0.35">
      <c r="A1600">
        <f>Sheet1!C1602</f>
        <v>3350</v>
      </c>
      <c r="B1600">
        <f>Sheet1!D1602</f>
        <v>123000</v>
      </c>
    </row>
    <row r="1601" spans="1:2" x14ac:dyDescent="0.35">
      <c r="A1601">
        <f>Sheet1!C1603</f>
        <v>3351</v>
      </c>
      <c r="B1601">
        <f>Sheet1!D1603</f>
        <v>63033</v>
      </c>
    </row>
    <row r="1602" spans="1:2" x14ac:dyDescent="0.35">
      <c r="A1602">
        <f>Sheet1!C1604</f>
        <v>3352</v>
      </c>
      <c r="B1602">
        <f>Sheet1!D1604</f>
        <v>20074</v>
      </c>
    </row>
    <row r="1603" spans="1:2" x14ac:dyDescent="0.35">
      <c r="A1603">
        <f>Sheet1!C1605</f>
        <v>3353</v>
      </c>
      <c r="B1603">
        <f>Sheet1!D1605</f>
        <v>62033</v>
      </c>
    </row>
    <row r="1604" spans="1:2" x14ac:dyDescent="0.35">
      <c r="A1604">
        <f>Sheet1!C1606</f>
        <v>3354</v>
      </c>
      <c r="B1604">
        <f>Sheet1!D1606</f>
        <v>60133</v>
      </c>
    </row>
    <row r="1605" spans="1:2" x14ac:dyDescent="0.35">
      <c r="A1605">
        <f>Sheet1!C1607</f>
        <v>3355</v>
      </c>
      <c r="B1605">
        <f>Sheet1!D1607</f>
        <v>152520</v>
      </c>
    </row>
    <row r="1606" spans="1:2" x14ac:dyDescent="0.35">
      <c r="A1606">
        <f>Sheet1!C1608</f>
        <v>3356</v>
      </c>
      <c r="B1606">
        <f>Sheet1!D1608</f>
        <v>6227</v>
      </c>
    </row>
    <row r="1607" spans="1:2" x14ac:dyDescent="0.35">
      <c r="A1607">
        <f>Sheet1!C1609</f>
        <v>3357</v>
      </c>
      <c r="B1607">
        <f>Sheet1!D1609</f>
        <v>125113</v>
      </c>
    </row>
    <row r="1608" spans="1:2" x14ac:dyDescent="0.35">
      <c r="A1608">
        <f>Sheet1!C1610</f>
        <v>3360</v>
      </c>
      <c r="B1608">
        <f>Sheet1!D1610</f>
        <v>6242</v>
      </c>
    </row>
    <row r="1609" spans="1:2" x14ac:dyDescent="0.35">
      <c r="A1609">
        <f>Sheet1!C1611</f>
        <v>3361</v>
      </c>
      <c r="B1609">
        <f>Sheet1!D1611</f>
        <v>6243</v>
      </c>
    </row>
    <row r="1610" spans="1:2" x14ac:dyDescent="0.35">
      <c r="A1610">
        <f>Sheet1!C1612</f>
        <v>3362</v>
      </c>
      <c r="B1610">
        <f>Sheet1!D1612</f>
        <v>6237</v>
      </c>
    </row>
    <row r="1611" spans="1:2" x14ac:dyDescent="0.35">
      <c r="A1611">
        <f>Sheet1!C1613</f>
        <v>3363</v>
      </c>
      <c r="B1611">
        <f>Sheet1!D1613</f>
        <v>6261</v>
      </c>
    </row>
    <row r="1612" spans="1:2" x14ac:dyDescent="0.35">
      <c r="A1612">
        <f>Sheet1!C1614</f>
        <v>3364</v>
      </c>
      <c r="B1612">
        <f>Sheet1!D1614</f>
        <v>0</v>
      </c>
    </row>
    <row r="1613" spans="1:2" x14ac:dyDescent="0.35">
      <c r="A1613">
        <f>Sheet1!C1615</f>
        <v>3365</v>
      </c>
      <c r="B1613">
        <f>Sheet1!D1615</f>
        <v>6242</v>
      </c>
    </row>
    <row r="1614" spans="1:2" x14ac:dyDescent="0.35">
      <c r="A1614">
        <f>Sheet1!C1616</f>
        <v>3366</v>
      </c>
      <c r="B1614">
        <f>Sheet1!D1616</f>
        <v>422</v>
      </c>
    </row>
    <row r="1615" spans="1:2" x14ac:dyDescent="0.35">
      <c r="A1615">
        <f>Sheet1!C1617</f>
        <v>3367</v>
      </c>
      <c r="B1615">
        <f>Sheet1!D1617</f>
        <v>6255</v>
      </c>
    </row>
    <row r="1616" spans="1:2" x14ac:dyDescent="0.35">
      <c r="A1616">
        <f>Sheet1!C1618</f>
        <v>3370</v>
      </c>
      <c r="B1616">
        <f>Sheet1!D1618</f>
        <v>5215</v>
      </c>
    </row>
    <row r="1617" spans="1:2" x14ac:dyDescent="0.35">
      <c r="A1617">
        <f>Sheet1!C1619</f>
        <v>3371</v>
      </c>
      <c r="B1617">
        <f>Sheet1!D1619</f>
        <v>6330</v>
      </c>
    </row>
    <row r="1618" spans="1:2" x14ac:dyDescent="0.35">
      <c r="A1618">
        <f>Sheet1!C1620</f>
        <v>3372</v>
      </c>
      <c r="B1618">
        <f>Sheet1!D1620</f>
        <v>6257</v>
      </c>
    </row>
    <row r="1619" spans="1:2" x14ac:dyDescent="0.35">
      <c r="A1619">
        <f>Sheet1!C1621</f>
        <v>3373</v>
      </c>
      <c r="B1619">
        <f>Sheet1!D1621</f>
        <v>6330</v>
      </c>
    </row>
    <row r="1620" spans="1:2" x14ac:dyDescent="0.35">
      <c r="A1620">
        <f>Sheet1!C1622</f>
        <v>3374</v>
      </c>
      <c r="B1620">
        <f>Sheet1!D1622</f>
        <v>17</v>
      </c>
    </row>
    <row r="1621" spans="1:2" x14ac:dyDescent="0.35">
      <c r="A1621">
        <f>Sheet1!C1623</f>
        <v>3375</v>
      </c>
      <c r="B1621">
        <f>Sheet1!D1623</f>
        <v>6242</v>
      </c>
    </row>
    <row r="1622" spans="1:2" x14ac:dyDescent="0.35">
      <c r="A1622">
        <f>Sheet1!C1624</f>
        <v>3376</v>
      </c>
      <c r="B1622">
        <f>Sheet1!D1624</f>
        <v>412</v>
      </c>
    </row>
    <row r="1623" spans="1:2" x14ac:dyDescent="0.35">
      <c r="A1623">
        <f>Sheet1!C1625</f>
        <v>3377</v>
      </c>
      <c r="B1623">
        <f>Sheet1!D1625</f>
        <v>6256</v>
      </c>
    </row>
    <row r="1624" spans="1:2" x14ac:dyDescent="0.35">
      <c r="A1624">
        <f>Sheet1!C1626</f>
        <v>3400</v>
      </c>
      <c r="B1624">
        <f>Sheet1!D1626</f>
        <v>6730</v>
      </c>
    </row>
    <row r="1625" spans="1:2" x14ac:dyDescent="0.35">
      <c r="A1625">
        <f>Sheet1!C1627</f>
        <v>3401</v>
      </c>
      <c r="B1625">
        <f>Sheet1!D1627</f>
        <v>17</v>
      </c>
    </row>
    <row r="1626" spans="1:2" x14ac:dyDescent="0.35">
      <c r="A1626">
        <f>Sheet1!C1628</f>
        <v>3402</v>
      </c>
      <c r="B1626">
        <f>Sheet1!D1628</f>
        <v>6242</v>
      </c>
    </row>
    <row r="1627" spans="1:2" x14ac:dyDescent="0.35">
      <c r="A1627">
        <f>Sheet1!C1629</f>
        <v>3403</v>
      </c>
      <c r="B1627">
        <f>Sheet1!D1629</f>
        <v>405</v>
      </c>
    </row>
    <row r="1628" spans="1:2" x14ac:dyDescent="0.35">
      <c r="A1628">
        <f>Sheet1!C1630</f>
        <v>3404</v>
      </c>
      <c r="B1628">
        <f>Sheet1!D1630</f>
        <v>6260</v>
      </c>
    </row>
    <row r="1629" spans="1:2" x14ac:dyDescent="0.35">
      <c r="A1629">
        <f>Sheet1!C1631</f>
        <v>3405</v>
      </c>
      <c r="B1629">
        <f>Sheet1!D1631</f>
        <v>6330</v>
      </c>
    </row>
    <row r="1630" spans="1:2" x14ac:dyDescent="0.35">
      <c r="A1630">
        <f>Sheet1!C1632</f>
        <v>3406</v>
      </c>
      <c r="B1630">
        <f>Sheet1!D1632</f>
        <v>6730</v>
      </c>
    </row>
    <row r="1631" spans="1:2" x14ac:dyDescent="0.35">
      <c r="A1631">
        <f>Sheet1!C1633</f>
        <v>3407</v>
      </c>
      <c r="B1631">
        <f>Sheet1!D1633</f>
        <v>6242</v>
      </c>
    </row>
    <row r="1632" spans="1:2" x14ac:dyDescent="0.35">
      <c r="A1632">
        <f>Sheet1!C1634</f>
        <v>3410</v>
      </c>
      <c r="B1632">
        <f>Sheet1!D1634</f>
        <v>6243</v>
      </c>
    </row>
    <row r="1633" spans="1:2" x14ac:dyDescent="0.35">
      <c r="A1633">
        <f>Sheet1!C1635</f>
        <v>3411</v>
      </c>
      <c r="B1633">
        <f>Sheet1!D1635</f>
        <v>6237</v>
      </c>
    </row>
    <row r="1634" spans="1:2" x14ac:dyDescent="0.35">
      <c r="A1634">
        <f>Sheet1!C1636</f>
        <v>3412</v>
      </c>
      <c r="B1634">
        <f>Sheet1!D1636</f>
        <v>6261</v>
      </c>
    </row>
    <row r="1635" spans="1:2" x14ac:dyDescent="0.35">
      <c r="A1635">
        <f>Sheet1!C1637</f>
        <v>3413</v>
      </c>
      <c r="B1635">
        <f>Sheet1!D1637</f>
        <v>0</v>
      </c>
    </row>
    <row r="1636" spans="1:2" x14ac:dyDescent="0.35">
      <c r="A1636">
        <f>Sheet1!C1638</f>
        <v>3414</v>
      </c>
      <c r="B1636">
        <f>Sheet1!D1638</f>
        <v>6242</v>
      </c>
    </row>
    <row r="1637" spans="1:2" x14ac:dyDescent="0.35">
      <c r="A1637">
        <f>Sheet1!C1639</f>
        <v>3415</v>
      </c>
      <c r="B1637">
        <f>Sheet1!D1639</f>
        <v>422</v>
      </c>
    </row>
    <row r="1638" spans="1:2" x14ac:dyDescent="0.35">
      <c r="A1638">
        <f>Sheet1!C1640</f>
        <v>3416</v>
      </c>
      <c r="B1638">
        <f>Sheet1!D1640</f>
        <v>6255</v>
      </c>
    </row>
    <row r="1639" spans="1:2" x14ac:dyDescent="0.35">
      <c r="A1639">
        <f>Sheet1!C1641</f>
        <v>3417</v>
      </c>
      <c r="B1639">
        <f>Sheet1!D1641</f>
        <v>5214</v>
      </c>
    </row>
    <row r="1640" spans="1:2" x14ac:dyDescent="0.35">
      <c r="A1640">
        <f>Sheet1!C1642</f>
        <v>3420</v>
      </c>
      <c r="B1640">
        <f>Sheet1!D1642</f>
        <v>6330</v>
      </c>
    </row>
    <row r="1641" spans="1:2" x14ac:dyDescent="0.35">
      <c r="A1641">
        <f>Sheet1!C1643</f>
        <v>3421</v>
      </c>
      <c r="B1641">
        <f>Sheet1!D1643</f>
        <v>6257</v>
      </c>
    </row>
    <row r="1642" spans="1:2" x14ac:dyDescent="0.35">
      <c r="A1642">
        <f>Sheet1!C1644</f>
        <v>3422</v>
      </c>
      <c r="B1642">
        <f>Sheet1!D1644</f>
        <v>6330</v>
      </c>
    </row>
    <row r="1643" spans="1:2" x14ac:dyDescent="0.35">
      <c r="A1643">
        <f>Sheet1!C1645</f>
        <v>3423</v>
      </c>
      <c r="B1643">
        <f>Sheet1!D1645</f>
        <v>17</v>
      </c>
    </row>
    <row r="1644" spans="1:2" x14ac:dyDescent="0.35">
      <c r="A1644">
        <f>Sheet1!C1646</f>
        <v>3424</v>
      </c>
      <c r="B1644">
        <f>Sheet1!D1646</f>
        <v>6242</v>
      </c>
    </row>
    <row r="1645" spans="1:2" x14ac:dyDescent="0.35">
      <c r="A1645">
        <f>Sheet1!C1647</f>
        <v>3425</v>
      </c>
      <c r="B1645">
        <f>Sheet1!D1647</f>
        <v>412</v>
      </c>
    </row>
    <row r="1646" spans="1:2" x14ac:dyDescent="0.35">
      <c r="A1646">
        <f>Sheet1!C1648</f>
        <v>3426</v>
      </c>
      <c r="B1646">
        <f>Sheet1!D1648</f>
        <v>6256</v>
      </c>
    </row>
    <row r="1647" spans="1:2" x14ac:dyDescent="0.35">
      <c r="A1647">
        <f>Sheet1!C1649</f>
        <v>3427</v>
      </c>
      <c r="B1647">
        <f>Sheet1!D1649</f>
        <v>6730</v>
      </c>
    </row>
    <row r="1648" spans="1:2" x14ac:dyDescent="0.35">
      <c r="A1648">
        <f>Sheet1!C1650</f>
        <v>3430</v>
      </c>
      <c r="B1648">
        <f>Sheet1!D1650</f>
        <v>17</v>
      </c>
    </row>
    <row r="1649" spans="1:2" x14ac:dyDescent="0.35">
      <c r="A1649">
        <f>Sheet1!C1651</f>
        <v>3431</v>
      </c>
      <c r="B1649">
        <f>Sheet1!D1651</f>
        <v>6242</v>
      </c>
    </row>
    <row r="1650" spans="1:2" x14ac:dyDescent="0.35">
      <c r="A1650">
        <f>Sheet1!C1652</f>
        <v>3432</v>
      </c>
      <c r="B1650">
        <f>Sheet1!D1652</f>
        <v>405</v>
      </c>
    </row>
    <row r="1651" spans="1:2" x14ac:dyDescent="0.35">
      <c r="A1651">
        <f>Sheet1!C1653</f>
        <v>3433</v>
      </c>
      <c r="B1651">
        <f>Sheet1!D1653</f>
        <v>6260</v>
      </c>
    </row>
    <row r="1652" spans="1:2" x14ac:dyDescent="0.35">
      <c r="A1652">
        <f>Sheet1!C1654</f>
        <v>3434</v>
      </c>
      <c r="B1652">
        <f>Sheet1!D1654</f>
        <v>6330</v>
      </c>
    </row>
    <row r="1653" spans="1:2" x14ac:dyDescent="0.35">
      <c r="A1653">
        <f>Sheet1!C1655</f>
        <v>3435</v>
      </c>
      <c r="B1653">
        <f>Sheet1!D1655</f>
        <v>6730</v>
      </c>
    </row>
    <row r="1654" spans="1:2" x14ac:dyDescent="0.35">
      <c r="A1654">
        <f>Sheet1!C1656</f>
        <v>3436</v>
      </c>
      <c r="B1654">
        <f>Sheet1!D1656</f>
        <v>6242</v>
      </c>
    </row>
    <row r="1655" spans="1:2" x14ac:dyDescent="0.35">
      <c r="A1655">
        <f>Sheet1!C1657</f>
        <v>3437</v>
      </c>
      <c r="B1655">
        <f>Sheet1!D1657</f>
        <v>6243</v>
      </c>
    </row>
    <row r="1656" spans="1:2" x14ac:dyDescent="0.35">
      <c r="A1656">
        <f>Sheet1!C1658</f>
        <v>3440</v>
      </c>
      <c r="B1656">
        <f>Sheet1!D1658</f>
        <v>6237</v>
      </c>
    </row>
    <row r="1657" spans="1:2" x14ac:dyDescent="0.35">
      <c r="A1657">
        <f>Sheet1!C1659</f>
        <v>3441</v>
      </c>
      <c r="B1657">
        <f>Sheet1!D1659</f>
        <v>6261</v>
      </c>
    </row>
    <row r="1658" spans="1:2" x14ac:dyDescent="0.35">
      <c r="A1658">
        <f>Sheet1!C1660</f>
        <v>3442</v>
      </c>
      <c r="B1658">
        <f>Sheet1!D1660</f>
        <v>0</v>
      </c>
    </row>
    <row r="1659" spans="1:2" x14ac:dyDescent="0.35">
      <c r="A1659">
        <f>Sheet1!C1661</f>
        <v>3443</v>
      </c>
      <c r="B1659">
        <f>Sheet1!D1661</f>
        <v>6242</v>
      </c>
    </row>
    <row r="1660" spans="1:2" x14ac:dyDescent="0.35">
      <c r="A1660">
        <f>Sheet1!C1662</f>
        <v>3444</v>
      </c>
      <c r="B1660">
        <f>Sheet1!D1662</f>
        <v>422</v>
      </c>
    </row>
    <row r="1661" spans="1:2" x14ac:dyDescent="0.35">
      <c r="A1661">
        <f>Sheet1!C1663</f>
        <v>3445</v>
      </c>
      <c r="B1661">
        <f>Sheet1!D1663</f>
        <v>6255</v>
      </c>
    </row>
    <row r="1662" spans="1:2" x14ac:dyDescent="0.35">
      <c r="A1662">
        <f>Sheet1!C1664</f>
        <v>3446</v>
      </c>
      <c r="B1662">
        <f>Sheet1!D1664</f>
        <v>5233</v>
      </c>
    </row>
    <row r="1663" spans="1:2" x14ac:dyDescent="0.35">
      <c r="A1663">
        <f>Sheet1!C1665</f>
        <v>3447</v>
      </c>
      <c r="B1663">
        <f>Sheet1!D1665</f>
        <v>6330</v>
      </c>
    </row>
    <row r="1664" spans="1:2" x14ac:dyDescent="0.35">
      <c r="A1664">
        <f>Sheet1!C1666</f>
        <v>3450</v>
      </c>
      <c r="B1664">
        <f>Sheet1!D1666</f>
        <v>6257</v>
      </c>
    </row>
    <row r="1665" spans="1:2" x14ac:dyDescent="0.35">
      <c r="A1665">
        <f>Sheet1!C1667</f>
        <v>3451</v>
      </c>
      <c r="B1665">
        <f>Sheet1!D1667</f>
        <v>6330</v>
      </c>
    </row>
    <row r="1666" spans="1:2" x14ac:dyDescent="0.35">
      <c r="A1666">
        <f>Sheet1!C1668</f>
        <v>3452</v>
      </c>
      <c r="B1666">
        <f>Sheet1!D1668</f>
        <v>17</v>
      </c>
    </row>
    <row r="1667" spans="1:2" x14ac:dyDescent="0.35">
      <c r="A1667">
        <f>Sheet1!C1669</f>
        <v>3453</v>
      </c>
      <c r="B1667">
        <f>Sheet1!D1669</f>
        <v>6242</v>
      </c>
    </row>
    <row r="1668" spans="1:2" x14ac:dyDescent="0.35">
      <c r="A1668">
        <f>Sheet1!C1670</f>
        <v>3454</v>
      </c>
      <c r="B1668">
        <f>Sheet1!D1670</f>
        <v>412</v>
      </c>
    </row>
    <row r="1669" spans="1:2" x14ac:dyDescent="0.35">
      <c r="A1669">
        <f>Sheet1!C1671</f>
        <v>3455</v>
      </c>
      <c r="B1669">
        <f>Sheet1!D1671</f>
        <v>6256</v>
      </c>
    </row>
    <row r="1670" spans="1:2" x14ac:dyDescent="0.35">
      <c r="A1670">
        <f>Sheet1!C1672</f>
        <v>3456</v>
      </c>
      <c r="B1670">
        <f>Sheet1!D1672</f>
        <v>6730</v>
      </c>
    </row>
    <row r="1671" spans="1:2" x14ac:dyDescent="0.35">
      <c r="A1671">
        <f>Sheet1!C1673</f>
        <v>3457</v>
      </c>
      <c r="B1671">
        <f>Sheet1!D1673</f>
        <v>17</v>
      </c>
    </row>
    <row r="1672" spans="1:2" x14ac:dyDescent="0.35">
      <c r="A1672">
        <f>Sheet1!C1674</f>
        <v>3460</v>
      </c>
      <c r="B1672">
        <f>Sheet1!D1674</f>
        <v>6242</v>
      </c>
    </row>
    <row r="1673" spans="1:2" x14ac:dyDescent="0.35">
      <c r="A1673">
        <f>Sheet1!C1675</f>
        <v>3461</v>
      </c>
      <c r="B1673">
        <f>Sheet1!D1675</f>
        <v>405</v>
      </c>
    </row>
    <row r="1674" spans="1:2" x14ac:dyDescent="0.35">
      <c r="A1674">
        <f>Sheet1!C1676</f>
        <v>3462</v>
      </c>
      <c r="B1674">
        <f>Sheet1!D1676</f>
        <v>6260</v>
      </c>
    </row>
    <row r="1675" spans="1:2" x14ac:dyDescent="0.35">
      <c r="A1675">
        <f>Sheet1!C1677</f>
        <v>3463</v>
      </c>
      <c r="B1675">
        <f>Sheet1!D1677</f>
        <v>6330</v>
      </c>
    </row>
    <row r="1676" spans="1:2" x14ac:dyDescent="0.35">
      <c r="A1676">
        <f>Sheet1!C1678</f>
        <v>3464</v>
      </c>
      <c r="B1676">
        <f>Sheet1!D1678</f>
        <v>6730</v>
      </c>
    </row>
    <row r="1677" spans="1:2" x14ac:dyDescent="0.35">
      <c r="A1677">
        <f>Sheet1!C1679</f>
        <v>3465</v>
      </c>
      <c r="B1677">
        <f>Sheet1!D1679</f>
        <v>6242</v>
      </c>
    </row>
    <row r="1678" spans="1:2" x14ac:dyDescent="0.35">
      <c r="A1678">
        <f>Sheet1!C1680</f>
        <v>3466</v>
      </c>
      <c r="B1678">
        <f>Sheet1!D1680</f>
        <v>6243</v>
      </c>
    </row>
    <row r="1679" spans="1:2" x14ac:dyDescent="0.35">
      <c r="A1679">
        <f>Sheet1!C1681</f>
        <v>3467</v>
      </c>
      <c r="B1679">
        <f>Sheet1!D1681</f>
        <v>6237</v>
      </c>
    </row>
    <row r="1680" spans="1:2" x14ac:dyDescent="0.35">
      <c r="A1680">
        <f>Sheet1!C1682</f>
        <v>3470</v>
      </c>
      <c r="B1680">
        <f>Sheet1!D1682</f>
        <v>6261</v>
      </c>
    </row>
    <row r="1681" spans="1:2" x14ac:dyDescent="0.35">
      <c r="A1681">
        <f>Sheet1!C1683</f>
        <v>3471</v>
      </c>
      <c r="B1681">
        <f>Sheet1!D1683</f>
        <v>0</v>
      </c>
    </row>
    <row r="1682" spans="1:2" x14ac:dyDescent="0.35">
      <c r="A1682">
        <f>Sheet1!C1684</f>
        <v>3472</v>
      </c>
      <c r="B1682">
        <f>Sheet1!D1684</f>
        <v>6242</v>
      </c>
    </row>
    <row r="1683" spans="1:2" x14ac:dyDescent="0.35">
      <c r="A1683">
        <f>Sheet1!C1685</f>
        <v>3473</v>
      </c>
      <c r="B1683">
        <f>Sheet1!D1685</f>
        <v>422</v>
      </c>
    </row>
    <row r="1684" spans="1:2" x14ac:dyDescent="0.35">
      <c r="A1684">
        <f>Sheet1!C1686</f>
        <v>3474</v>
      </c>
      <c r="B1684">
        <f>Sheet1!D1686</f>
        <v>6255</v>
      </c>
    </row>
    <row r="1685" spans="1:2" x14ac:dyDescent="0.35">
      <c r="A1685">
        <f>Sheet1!C1687</f>
        <v>3475</v>
      </c>
      <c r="B1685">
        <f>Sheet1!D1687</f>
        <v>5223</v>
      </c>
    </row>
    <row r="1686" spans="1:2" x14ac:dyDescent="0.35">
      <c r="A1686">
        <f>Sheet1!C1688</f>
        <v>3476</v>
      </c>
      <c r="B1686">
        <f>Sheet1!D1688</f>
        <v>6330</v>
      </c>
    </row>
    <row r="1687" spans="1:2" x14ac:dyDescent="0.35">
      <c r="A1687">
        <f>Sheet1!C1689</f>
        <v>3477</v>
      </c>
      <c r="B1687">
        <f>Sheet1!D1689</f>
        <v>6257</v>
      </c>
    </row>
    <row r="1688" spans="1:2" x14ac:dyDescent="0.35">
      <c r="A1688">
        <f>Sheet1!C1690</f>
        <v>3500</v>
      </c>
      <c r="B1688">
        <f>Sheet1!D1690</f>
        <v>6330</v>
      </c>
    </row>
    <row r="1689" spans="1:2" x14ac:dyDescent="0.35">
      <c r="A1689">
        <f>Sheet1!C1691</f>
        <v>3501</v>
      </c>
      <c r="B1689">
        <f>Sheet1!D1691</f>
        <v>17</v>
      </c>
    </row>
    <row r="1690" spans="1:2" x14ac:dyDescent="0.35">
      <c r="A1690">
        <f>Sheet1!C1692</f>
        <v>3502</v>
      </c>
      <c r="B1690">
        <f>Sheet1!D1692</f>
        <v>6242</v>
      </c>
    </row>
    <row r="1691" spans="1:2" x14ac:dyDescent="0.35">
      <c r="A1691">
        <f>Sheet1!C1693</f>
        <v>3503</v>
      </c>
      <c r="B1691">
        <f>Sheet1!D1693</f>
        <v>412</v>
      </c>
    </row>
    <row r="1692" spans="1:2" x14ac:dyDescent="0.35">
      <c r="A1692">
        <f>Sheet1!C1694</f>
        <v>3504</v>
      </c>
      <c r="B1692">
        <f>Sheet1!D1694</f>
        <v>6256</v>
      </c>
    </row>
    <row r="1693" spans="1:2" x14ac:dyDescent="0.35">
      <c r="A1693">
        <f>Sheet1!C1695</f>
        <v>3505</v>
      </c>
      <c r="B1693">
        <f>Sheet1!D1695</f>
        <v>6730</v>
      </c>
    </row>
    <row r="1694" spans="1:2" x14ac:dyDescent="0.35">
      <c r="A1694">
        <f>Sheet1!C1696</f>
        <v>3506</v>
      </c>
      <c r="B1694">
        <f>Sheet1!D1696</f>
        <v>17</v>
      </c>
    </row>
    <row r="1695" spans="1:2" x14ac:dyDescent="0.35">
      <c r="A1695">
        <f>Sheet1!C1697</f>
        <v>3507</v>
      </c>
      <c r="B1695">
        <f>Sheet1!D1697</f>
        <v>6242</v>
      </c>
    </row>
    <row r="1696" spans="1:2" x14ac:dyDescent="0.35">
      <c r="A1696">
        <f>Sheet1!C1698</f>
        <v>3510</v>
      </c>
      <c r="B1696">
        <f>Sheet1!D1698</f>
        <v>405</v>
      </c>
    </row>
    <row r="1697" spans="1:2" x14ac:dyDescent="0.35">
      <c r="A1697">
        <f>Sheet1!C1699</f>
        <v>3511</v>
      </c>
      <c r="B1697">
        <f>Sheet1!D1699</f>
        <v>6260</v>
      </c>
    </row>
    <row r="1698" spans="1:2" x14ac:dyDescent="0.35">
      <c r="A1698">
        <f>Sheet1!C1700</f>
        <v>3512</v>
      </c>
      <c r="B1698">
        <f>Sheet1!D1700</f>
        <v>6330</v>
      </c>
    </row>
    <row r="1699" spans="1:2" x14ac:dyDescent="0.35">
      <c r="A1699">
        <f>Sheet1!C1701</f>
        <v>3513</v>
      </c>
      <c r="B1699">
        <f>Sheet1!D1701</f>
        <v>6730</v>
      </c>
    </row>
    <row r="1700" spans="1:2" x14ac:dyDescent="0.35">
      <c r="A1700">
        <f>Sheet1!C1702</f>
        <v>3514</v>
      </c>
      <c r="B1700">
        <f>Sheet1!D1702</f>
        <v>6242</v>
      </c>
    </row>
    <row r="1701" spans="1:2" x14ac:dyDescent="0.35">
      <c r="A1701">
        <f>Sheet1!C1703</f>
        <v>3515</v>
      </c>
      <c r="B1701">
        <f>Sheet1!D1703</f>
        <v>6243</v>
      </c>
    </row>
    <row r="1702" spans="1:2" x14ac:dyDescent="0.35">
      <c r="A1702">
        <f>Sheet1!C1704</f>
        <v>3516</v>
      </c>
      <c r="B1702">
        <f>Sheet1!D1704</f>
        <v>6237</v>
      </c>
    </row>
    <row r="1703" spans="1:2" x14ac:dyDescent="0.35">
      <c r="A1703">
        <f>Sheet1!C1705</f>
        <v>3517</v>
      </c>
      <c r="B1703">
        <f>Sheet1!D1705</f>
        <v>6261</v>
      </c>
    </row>
    <row r="1704" spans="1:2" x14ac:dyDescent="0.35">
      <c r="A1704">
        <f>Sheet1!C1706</f>
        <v>3520</v>
      </c>
      <c r="B1704">
        <f>Sheet1!D1706</f>
        <v>0</v>
      </c>
    </row>
    <row r="1705" spans="1:2" x14ac:dyDescent="0.35">
      <c r="A1705">
        <f>Sheet1!C1707</f>
        <v>3521</v>
      </c>
      <c r="B1705">
        <f>Sheet1!D1707</f>
        <v>6242</v>
      </c>
    </row>
    <row r="1706" spans="1:2" x14ac:dyDescent="0.35">
      <c r="A1706">
        <f>Sheet1!C1708</f>
        <v>3522</v>
      </c>
      <c r="B1706">
        <f>Sheet1!D1708</f>
        <v>422</v>
      </c>
    </row>
    <row r="1707" spans="1:2" x14ac:dyDescent="0.35">
      <c r="A1707">
        <f>Sheet1!C1709</f>
        <v>3523</v>
      </c>
      <c r="B1707">
        <f>Sheet1!D1709</f>
        <v>6255</v>
      </c>
    </row>
    <row r="1708" spans="1:2" x14ac:dyDescent="0.35">
      <c r="A1708">
        <f>Sheet1!C1710</f>
        <v>3524</v>
      </c>
      <c r="B1708">
        <f>Sheet1!D1710</f>
        <v>5225</v>
      </c>
    </row>
    <row r="1709" spans="1:2" x14ac:dyDescent="0.35">
      <c r="A1709">
        <f>Sheet1!C1711</f>
        <v>3525</v>
      </c>
      <c r="B1709">
        <f>Sheet1!D1711</f>
        <v>6330</v>
      </c>
    </row>
    <row r="1710" spans="1:2" x14ac:dyDescent="0.35">
      <c r="A1710">
        <f>Sheet1!C1712</f>
        <v>3526</v>
      </c>
      <c r="B1710">
        <f>Sheet1!D1712</f>
        <v>6257</v>
      </c>
    </row>
    <row r="1711" spans="1:2" x14ac:dyDescent="0.35">
      <c r="A1711">
        <f>Sheet1!C1713</f>
        <v>3527</v>
      </c>
      <c r="B1711">
        <f>Sheet1!D1713</f>
        <v>6330</v>
      </c>
    </row>
    <row r="1712" spans="1:2" x14ac:dyDescent="0.35">
      <c r="A1712">
        <f>Sheet1!C1714</f>
        <v>3530</v>
      </c>
      <c r="B1712">
        <f>Sheet1!D1714</f>
        <v>17</v>
      </c>
    </row>
    <row r="1713" spans="1:2" x14ac:dyDescent="0.35">
      <c r="A1713">
        <f>Sheet1!C1715</f>
        <v>3531</v>
      </c>
      <c r="B1713">
        <f>Sheet1!D1715</f>
        <v>6242</v>
      </c>
    </row>
    <row r="1714" spans="1:2" x14ac:dyDescent="0.35">
      <c r="A1714">
        <f>Sheet1!C1716</f>
        <v>3532</v>
      </c>
      <c r="B1714">
        <f>Sheet1!D1716</f>
        <v>412</v>
      </c>
    </row>
    <row r="1715" spans="1:2" x14ac:dyDescent="0.35">
      <c r="A1715">
        <f>Sheet1!C1717</f>
        <v>3533</v>
      </c>
      <c r="B1715">
        <f>Sheet1!D1717</f>
        <v>6256</v>
      </c>
    </row>
    <row r="1716" spans="1:2" x14ac:dyDescent="0.35">
      <c r="A1716">
        <f>Sheet1!C1718</f>
        <v>3534</v>
      </c>
      <c r="B1716">
        <f>Sheet1!D1718</f>
        <v>6730</v>
      </c>
    </row>
    <row r="1717" spans="1:2" x14ac:dyDescent="0.35">
      <c r="A1717">
        <f>Sheet1!C1719</f>
        <v>3535</v>
      </c>
      <c r="B1717">
        <f>Sheet1!D1719</f>
        <v>17</v>
      </c>
    </row>
    <row r="1718" spans="1:2" x14ac:dyDescent="0.35">
      <c r="A1718">
        <f>Sheet1!C1720</f>
        <v>3536</v>
      </c>
      <c r="B1718">
        <f>Sheet1!D1720</f>
        <v>6242</v>
      </c>
    </row>
    <row r="1719" spans="1:2" x14ac:dyDescent="0.35">
      <c r="A1719">
        <f>Sheet1!C1721</f>
        <v>3537</v>
      </c>
      <c r="B1719">
        <f>Sheet1!D1721</f>
        <v>405</v>
      </c>
    </row>
    <row r="1720" spans="1:2" x14ac:dyDescent="0.35">
      <c r="A1720">
        <f>Sheet1!C1722</f>
        <v>3540</v>
      </c>
      <c r="B1720">
        <f>Sheet1!D1722</f>
        <v>6260</v>
      </c>
    </row>
    <row r="1721" spans="1:2" x14ac:dyDescent="0.35">
      <c r="A1721">
        <f>Sheet1!C1723</f>
        <v>3541</v>
      </c>
      <c r="B1721">
        <f>Sheet1!D1723</f>
        <v>6330</v>
      </c>
    </row>
    <row r="1722" spans="1:2" x14ac:dyDescent="0.35">
      <c r="A1722">
        <f>Sheet1!C1724</f>
        <v>3542</v>
      </c>
      <c r="B1722">
        <f>Sheet1!D1724</f>
        <v>6730</v>
      </c>
    </row>
    <row r="1723" spans="1:2" x14ac:dyDescent="0.35">
      <c r="A1723">
        <f>Sheet1!C1725</f>
        <v>3543</v>
      </c>
      <c r="B1723">
        <f>Sheet1!D1725</f>
        <v>6242</v>
      </c>
    </row>
    <row r="1724" spans="1:2" x14ac:dyDescent="0.35">
      <c r="A1724">
        <f>Sheet1!C1726</f>
        <v>3544</v>
      </c>
      <c r="B1724">
        <f>Sheet1!D1726</f>
        <v>6243</v>
      </c>
    </row>
    <row r="1725" spans="1:2" x14ac:dyDescent="0.35">
      <c r="A1725">
        <f>Sheet1!C1727</f>
        <v>3545</v>
      </c>
      <c r="B1725">
        <f>Sheet1!D1727</f>
        <v>20142</v>
      </c>
    </row>
    <row r="1726" spans="1:2" x14ac:dyDescent="0.35">
      <c r="A1726">
        <f>Sheet1!C1728</f>
        <v>3546</v>
      </c>
      <c r="B1726">
        <f>Sheet1!D1728</f>
        <v>40143</v>
      </c>
    </row>
    <row r="1727" spans="1:2" x14ac:dyDescent="0.35">
      <c r="A1727">
        <f>Sheet1!C1729</f>
        <v>3547</v>
      </c>
      <c r="B1727">
        <f>Sheet1!D1729</f>
        <v>6237</v>
      </c>
    </row>
    <row r="1728" spans="1:2" x14ac:dyDescent="0.35">
      <c r="A1728">
        <f>Sheet1!C1730</f>
        <v>3550</v>
      </c>
      <c r="B1728">
        <f>Sheet1!D1730</f>
        <v>6261</v>
      </c>
    </row>
    <row r="1729" spans="1:2" x14ac:dyDescent="0.35">
      <c r="A1729">
        <f>Sheet1!C1731</f>
        <v>3551</v>
      </c>
      <c r="B1729">
        <f>Sheet1!D1731</f>
        <v>0</v>
      </c>
    </row>
    <row r="1730" spans="1:2" x14ac:dyDescent="0.35">
      <c r="A1730">
        <f>Sheet1!C1732</f>
        <v>3552</v>
      </c>
      <c r="B1730">
        <f>Sheet1!D1732</f>
        <v>6242</v>
      </c>
    </row>
    <row r="1731" spans="1:2" x14ac:dyDescent="0.35">
      <c r="A1731">
        <f>Sheet1!C1733</f>
        <v>3553</v>
      </c>
      <c r="B1731">
        <f>Sheet1!D1733</f>
        <v>424</v>
      </c>
    </row>
    <row r="1732" spans="1:2" x14ac:dyDescent="0.35">
      <c r="A1732">
        <f>Sheet1!C1734</f>
        <v>3554</v>
      </c>
      <c r="B1732">
        <f>Sheet1!D1734</f>
        <v>20143</v>
      </c>
    </row>
    <row r="1733" spans="1:2" x14ac:dyDescent="0.35">
      <c r="A1733">
        <f>Sheet1!C1735</f>
        <v>3555</v>
      </c>
      <c r="B1733">
        <f>Sheet1!D1735</f>
        <v>40142</v>
      </c>
    </row>
    <row r="1734" spans="1:2" x14ac:dyDescent="0.35">
      <c r="A1734">
        <f>Sheet1!C1736</f>
        <v>3556</v>
      </c>
      <c r="B1734">
        <f>Sheet1!D1736</f>
        <v>6255</v>
      </c>
    </row>
    <row r="1735" spans="1:2" x14ac:dyDescent="0.35">
      <c r="A1735">
        <f>Sheet1!C1737</f>
        <v>3557</v>
      </c>
      <c r="B1735">
        <f>Sheet1!D1737</f>
        <v>5031</v>
      </c>
    </row>
    <row r="1736" spans="1:2" x14ac:dyDescent="0.35">
      <c r="A1736">
        <f>Sheet1!C1738</f>
        <v>3560</v>
      </c>
      <c r="B1736">
        <f>Sheet1!D1738</f>
        <v>6330</v>
      </c>
    </row>
    <row r="1737" spans="1:2" x14ac:dyDescent="0.35">
      <c r="A1737">
        <f>Sheet1!C1739</f>
        <v>3561</v>
      </c>
      <c r="B1737">
        <f>Sheet1!D1739</f>
        <v>6257</v>
      </c>
    </row>
    <row r="1738" spans="1:2" x14ac:dyDescent="0.35">
      <c r="A1738">
        <f>Sheet1!C1740</f>
        <v>3562</v>
      </c>
      <c r="B1738">
        <f>Sheet1!D1740</f>
        <v>6330</v>
      </c>
    </row>
    <row r="1739" spans="1:2" x14ac:dyDescent="0.35">
      <c r="A1739">
        <f>Sheet1!C1741</f>
        <v>3563</v>
      </c>
      <c r="B1739">
        <f>Sheet1!D1741</f>
        <v>17</v>
      </c>
    </row>
    <row r="1740" spans="1:2" x14ac:dyDescent="0.35">
      <c r="A1740">
        <f>Sheet1!C1742</f>
        <v>3564</v>
      </c>
      <c r="B1740">
        <f>Sheet1!D1742</f>
        <v>6242</v>
      </c>
    </row>
    <row r="1741" spans="1:2" x14ac:dyDescent="0.35">
      <c r="A1741">
        <f>Sheet1!C1743</f>
        <v>3565</v>
      </c>
      <c r="B1741">
        <f>Sheet1!D1743</f>
        <v>412</v>
      </c>
    </row>
    <row r="1742" spans="1:2" x14ac:dyDescent="0.35">
      <c r="A1742">
        <f>Sheet1!C1744</f>
        <v>3566</v>
      </c>
      <c r="B1742">
        <f>Sheet1!D1744</f>
        <v>6256</v>
      </c>
    </row>
    <row r="1743" spans="1:2" x14ac:dyDescent="0.35">
      <c r="A1743">
        <f>Sheet1!C1745</f>
        <v>3567</v>
      </c>
      <c r="B1743">
        <f>Sheet1!D1745</f>
        <v>6730</v>
      </c>
    </row>
    <row r="1744" spans="1:2" x14ac:dyDescent="0.35">
      <c r="A1744">
        <f>Sheet1!C1746</f>
        <v>3570</v>
      </c>
      <c r="B1744">
        <f>Sheet1!D1746</f>
        <v>17</v>
      </c>
    </row>
    <row r="1745" spans="1:2" x14ac:dyDescent="0.35">
      <c r="A1745">
        <f>Sheet1!C1747</f>
        <v>3571</v>
      </c>
      <c r="B1745">
        <f>Sheet1!D1747</f>
        <v>6242</v>
      </c>
    </row>
    <row r="1746" spans="1:2" x14ac:dyDescent="0.35">
      <c r="A1746">
        <f>Sheet1!C1748</f>
        <v>3572</v>
      </c>
      <c r="B1746">
        <f>Sheet1!D1748</f>
        <v>405</v>
      </c>
    </row>
    <row r="1747" spans="1:2" x14ac:dyDescent="0.35">
      <c r="A1747">
        <f>Sheet1!C1749</f>
        <v>3573</v>
      </c>
      <c r="B1747">
        <f>Sheet1!D1749</f>
        <v>6260</v>
      </c>
    </row>
    <row r="1748" spans="1:2" x14ac:dyDescent="0.35">
      <c r="A1748">
        <f>Sheet1!C1750</f>
        <v>3574</v>
      </c>
      <c r="B1748">
        <f>Sheet1!D1750</f>
        <v>6330</v>
      </c>
    </row>
    <row r="1749" spans="1:2" x14ac:dyDescent="0.35">
      <c r="A1749">
        <f>Sheet1!C1751</f>
        <v>3575</v>
      </c>
      <c r="B1749">
        <f>Sheet1!D1751</f>
        <v>6730</v>
      </c>
    </row>
    <row r="1750" spans="1:2" x14ac:dyDescent="0.35">
      <c r="A1750">
        <f>Sheet1!C1752</f>
        <v>3576</v>
      </c>
      <c r="B1750">
        <f>Sheet1!D1752</f>
        <v>6242</v>
      </c>
    </row>
    <row r="1751" spans="1:2" x14ac:dyDescent="0.35">
      <c r="A1751">
        <f>Sheet1!C1753</f>
        <v>3577</v>
      </c>
      <c r="B1751">
        <f>Sheet1!D1753</f>
        <v>6243</v>
      </c>
    </row>
    <row r="1752" spans="1:2" x14ac:dyDescent="0.35">
      <c r="A1752">
        <f>Sheet1!C1754</f>
        <v>3600</v>
      </c>
      <c r="B1752">
        <f>Sheet1!D1754</f>
        <v>102400</v>
      </c>
    </row>
    <row r="1753" spans="1:2" x14ac:dyDescent="0.35">
      <c r="A1753">
        <f>Sheet1!C1755</f>
        <v>3601</v>
      </c>
      <c r="B1753">
        <f>Sheet1!D1755</f>
        <v>40403</v>
      </c>
    </row>
    <row r="1754" spans="1:2" x14ac:dyDescent="0.35">
      <c r="A1754">
        <f>Sheet1!C1756</f>
        <v>3602</v>
      </c>
      <c r="B1754">
        <f>Sheet1!D1756</f>
        <v>6237</v>
      </c>
    </row>
    <row r="1755" spans="1:2" x14ac:dyDescent="0.35">
      <c r="A1755">
        <f>Sheet1!C1757</f>
        <v>3603</v>
      </c>
      <c r="B1755">
        <f>Sheet1!D1757</f>
        <v>6261</v>
      </c>
    </row>
    <row r="1756" spans="1:2" x14ac:dyDescent="0.35">
      <c r="A1756">
        <f>Sheet1!C1758</f>
        <v>3604</v>
      </c>
      <c r="B1756">
        <f>Sheet1!D1758</f>
        <v>0</v>
      </c>
    </row>
    <row r="1757" spans="1:2" x14ac:dyDescent="0.35">
      <c r="A1757">
        <f>Sheet1!C1759</f>
        <v>3605</v>
      </c>
      <c r="B1757">
        <f>Sheet1!D1759</f>
        <v>6242</v>
      </c>
    </row>
    <row r="1758" spans="1:2" x14ac:dyDescent="0.35">
      <c r="A1758">
        <f>Sheet1!C1760</f>
        <v>3606</v>
      </c>
      <c r="B1758">
        <f>Sheet1!D1760</f>
        <v>411</v>
      </c>
    </row>
    <row r="1759" spans="1:2" x14ac:dyDescent="0.35">
      <c r="A1759">
        <f>Sheet1!C1761</f>
        <v>3607</v>
      </c>
      <c r="B1759">
        <f>Sheet1!D1761</f>
        <v>6255</v>
      </c>
    </row>
    <row r="1760" spans="1:2" x14ac:dyDescent="0.35">
      <c r="A1760">
        <f>Sheet1!C1762</f>
        <v>3610</v>
      </c>
      <c r="B1760">
        <f>Sheet1!D1762</f>
        <v>5231</v>
      </c>
    </row>
    <row r="1761" spans="1:2" x14ac:dyDescent="0.35">
      <c r="A1761">
        <f>Sheet1!C1763</f>
        <v>3611</v>
      </c>
      <c r="B1761">
        <f>Sheet1!D1763</f>
        <v>6330</v>
      </c>
    </row>
    <row r="1762" spans="1:2" x14ac:dyDescent="0.35">
      <c r="A1762">
        <f>Sheet1!C1764</f>
        <v>3612</v>
      </c>
      <c r="B1762">
        <f>Sheet1!D1764</f>
        <v>6257</v>
      </c>
    </row>
    <row r="1763" spans="1:2" x14ac:dyDescent="0.35">
      <c r="A1763">
        <f>Sheet1!C1765</f>
        <v>3613</v>
      </c>
      <c r="B1763">
        <f>Sheet1!D1765</f>
        <v>6330</v>
      </c>
    </row>
    <row r="1764" spans="1:2" x14ac:dyDescent="0.35">
      <c r="A1764">
        <f>Sheet1!C1766</f>
        <v>3614</v>
      </c>
      <c r="B1764">
        <f>Sheet1!D1766</f>
        <v>17</v>
      </c>
    </row>
    <row r="1765" spans="1:2" x14ac:dyDescent="0.35">
      <c r="A1765">
        <f>Sheet1!C1767</f>
        <v>3615</v>
      </c>
      <c r="B1765">
        <f>Sheet1!D1767</f>
        <v>6242</v>
      </c>
    </row>
    <row r="1766" spans="1:2" x14ac:dyDescent="0.35">
      <c r="A1766">
        <f>Sheet1!C1768</f>
        <v>3616</v>
      </c>
      <c r="B1766">
        <f>Sheet1!D1768</f>
        <v>401</v>
      </c>
    </row>
    <row r="1767" spans="1:2" x14ac:dyDescent="0.35">
      <c r="A1767">
        <f>Sheet1!C1769</f>
        <v>3617</v>
      </c>
      <c r="B1767">
        <f>Sheet1!D1769</f>
        <v>6243</v>
      </c>
    </row>
    <row r="1768" spans="1:2" x14ac:dyDescent="0.35">
      <c r="A1768">
        <f>Sheet1!C1770</f>
        <v>3620</v>
      </c>
      <c r="B1768">
        <f>Sheet1!D1770</f>
        <v>10764</v>
      </c>
    </row>
    <row r="1769" spans="1:2" x14ac:dyDescent="0.35">
      <c r="A1769">
        <f>Sheet1!C1771</f>
        <v>3621</v>
      </c>
      <c r="B1769">
        <f>Sheet1!D1771</f>
        <v>20763</v>
      </c>
    </row>
    <row r="1770" spans="1:2" x14ac:dyDescent="0.35">
      <c r="A1770">
        <f>Sheet1!C1772</f>
        <v>3622</v>
      </c>
      <c r="B1770">
        <f>Sheet1!D1772</f>
        <v>24207</v>
      </c>
    </row>
    <row r="1771" spans="1:2" x14ac:dyDescent="0.35">
      <c r="A1771">
        <f>Sheet1!C1773</f>
        <v>3623</v>
      </c>
      <c r="B1771">
        <f>Sheet1!D1773</f>
        <v>122427</v>
      </c>
    </row>
    <row r="1772" spans="1:2" x14ac:dyDescent="0.35">
      <c r="A1772">
        <f>Sheet1!C1774</f>
        <v>3624</v>
      </c>
      <c r="B1772">
        <f>Sheet1!D1774</f>
        <v>756</v>
      </c>
    </row>
    <row r="1773" spans="1:2" x14ac:dyDescent="0.35">
      <c r="A1773">
        <f>Sheet1!C1775</f>
        <v>3625</v>
      </c>
      <c r="B1773">
        <f>Sheet1!D1775</f>
        <v>102400</v>
      </c>
    </row>
    <row r="1774" spans="1:2" x14ac:dyDescent="0.35">
      <c r="A1774">
        <f>Sheet1!C1776</f>
        <v>3626</v>
      </c>
      <c r="B1774">
        <f>Sheet1!D1776</f>
        <v>40403</v>
      </c>
    </row>
    <row r="1775" spans="1:2" x14ac:dyDescent="0.35">
      <c r="A1775">
        <f>Sheet1!C1777</f>
        <v>3627</v>
      </c>
      <c r="B1775">
        <f>Sheet1!D1777</f>
        <v>6237</v>
      </c>
    </row>
    <row r="1776" spans="1:2" x14ac:dyDescent="0.35">
      <c r="A1776">
        <f>Sheet1!C1778</f>
        <v>3630</v>
      </c>
      <c r="B1776">
        <f>Sheet1!D1778</f>
        <v>6261</v>
      </c>
    </row>
    <row r="1777" spans="1:2" x14ac:dyDescent="0.35">
      <c r="A1777">
        <f>Sheet1!C1779</f>
        <v>3631</v>
      </c>
      <c r="B1777">
        <f>Sheet1!D1779</f>
        <v>0</v>
      </c>
    </row>
    <row r="1778" spans="1:2" x14ac:dyDescent="0.35">
      <c r="A1778">
        <f>Sheet1!C1780</f>
        <v>3632</v>
      </c>
      <c r="B1778">
        <f>Sheet1!D1780</f>
        <v>6242</v>
      </c>
    </row>
    <row r="1779" spans="1:2" x14ac:dyDescent="0.35">
      <c r="A1779">
        <f>Sheet1!C1781</f>
        <v>3633</v>
      </c>
      <c r="B1779">
        <f>Sheet1!D1781</f>
        <v>412</v>
      </c>
    </row>
    <row r="1780" spans="1:2" x14ac:dyDescent="0.35">
      <c r="A1780">
        <f>Sheet1!C1782</f>
        <v>3634</v>
      </c>
      <c r="B1780">
        <f>Sheet1!D1782</f>
        <v>6256</v>
      </c>
    </row>
    <row r="1781" spans="1:2" x14ac:dyDescent="0.35">
      <c r="A1781">
        <f>Sheet1!C1783</f>
        <v>3635</v>
      </c>
      <c r="B1781">
        <f>Sheet1!D1783</f>
        <v>6330</v>
      </c>
    </row>
    <row r="1782" spans="1:2" x14ac:dyDescent="0.35">
      <c r="A1782">
        <f>Sheet1!C1784</f>
        <v>3636</v>
      </c>
      <c r="B1782">
        <f>Sheet1!D1784</f>
        <v>17</v>
      </c>
    </row>
    <row r="1783" spans="1:2" x14ac:dyDescent="0.35">
      <c r="A1783">
        <f>Sheet1!C1785</f>
        <v>3637</v>
      </c>
      <c r="B1783">
        <f>Sheet1!D1785</f>
        <v>6242</v>
      </c>
    </row>
    <row r="1784" spans="1:2" x14ac:dyDescent="0.35">
      <c r="A1784">
        <f>Sheet1!C1786</f>
        <v>3640</v>
      </c>
      <c r="B1784">
        <f>Sheet1!D1786</f>
        <v>405</v>
      </c>
    </row>
    <row r="1785" spans="1:2" x14ac:dyDescent="0.35">
      <c r="A1785">
        <f>Sheet1!C1787</f>
        <v>3641</v>
      </c>
      <c r="B1785">
        <f>Sheet1!D1787</f>
        <v>26774</v>
      </c>
    </row>
    <row r="1786" spans="1:2" x14ac:dyDescent="0.35">
      <c r="A1786">
        <f>Sheet1!C1788</f>
        <v>3642</v>
      </c>
      <c r="B1786">
        <f>Sheet1!D1788</f>
        <v>20767</v>
      </c>
    </row>
    <row r="1787" spans="1:2" x14ac:dyDescent="0.35">
      <c r="A1787">
        <f>Sheet1!C1789</f>
        <v>3643</v>
      </c>
      <c r="B1787">
        <f>Sheet1!D1789</f>
        <v>122414</v>
      </c>
    </row>
    <row r="1788" spans="1:2" x14ac:dyDescent="0.35">
      <c r="A1788">
        <f>Sheet1!C1790</f>
        <v>3644</v>
      </c>
      <c r="B1788">
        <f>Sheet1!D1790</f>
        <v>6242</v>
      </c>
    </row>
    <row r="1789" spans="1:2" x14ac:dyDescent="0.35">
      <c r="A1789">
        <f>Sheet1!C1791</f>
        <v>3645</v>
      </c>
      <c r="B1789">
        <f>Sheet1!D1791</f>
        <v>6243</v>
      </c>
    </row>
    <row r="1790" spans="1:2" x14ac:dyDescent="0.35">
      <c r="A1790">
        <f>Sheet1!C1792</f>
        <v>3646</v>
      </c>
      <c r="B1790">
        <f>Sheet1!D1792</f>
        <v>10763</v>
      </c>
    </row>
    <row r="1791" spans="1:2" x14ac:dyDescent="0.35">
      <c r="A1791">
        <f>Sheet1!C1793</f>
        <v>3647</v>
      </c>
      <c r="B1791">
        <f>Sheet1!D1793</f>
        <v>20762</v>
      </c>
    </row>
    <row r="1792" spans="1:2" x14ac:dyDescent="0.35">
      <c r="A1792">
        <f>Sheet1!C1794</f>
        <v>3650</v>
      </c>
      <c r="B1792">
        <f>Sheet1!D1794</f>
        <v>24207</v>
      </c>
    </row>
    <row r="1793" spans="1:2" x14ac:dyDescent="0.35">
      <c r="A1793">
        <f>Sheet1!C1795</f>
        <v>3651</v>
      </c>
      <c r="B1793">
        <f>Sheet1!D1795</f>
        <v>122427</v>
      </c>
    </row>
    <row r="1794" spans="1:2" x14ac:dyDescent="0.35">
      <c r="A1794">
        <f>Sheet1!C1796</f>
        <v>3652</v>
      </c>
      <c r="B1794">
        <f>Sheet1!D1796</f>
        <v>755</v>
      </c>
    </row>
    <row r="1795" spans="1:2" x14ac:dyDescent="0.35">
      <c r="A1795">
        <f>Sheet1!C1797</f>
        <v>3653</v>
      </c>
      <c r="B1795">
        <f>Sheet1!D1797</f>
        <v>20207</v>
      </c>
    </row>
    <row r="1796" spans="1:2" x14ac:dyDescent="0.35">
      <c r="A1796">
        <f>Sheet1!C1798</f>
        <v>3654</v>
      </c>
      <c r="B1796">
        <f>Sheet1!D1798</f>
        <v>40403</v>
      </c>
    </row>
    <row r="1797" spans="1:2" x14ac:dyDescent="0.35">
      <c r="A1797">
        <f>Sheet1!C1799</f>
        <v>3655</v>
      </c>
      <c r="B1797">
        <f>Sheet1!D1799</f>
        <v>6237</v>
      </c>
    </row>
    <row r="1798" spans="1:2" x14ac:dyDescent="0.35">
      <c r="A1798">
        <f>Sheet1!C1800</f>
        <v>3656</v>
      </c>
      <c r="B1798">
        <f>Sheet1!D1800</f>
        <v>6261</v>
      </c>
    </row>
    <row r="1799" spans="1:2" x14ac:dyDescent="0.35">
      <c r="A1799">
        <f>Sheet1!C1801</f>
        <v>3657</v>
      </c>
      <c r="B1799">
        <f>Sheet1!D1801</f>
        <v>0</v>
      </c>
    </row>
    <row r="1800" spans="1:2" x14ac:dyDescent="0.35">
      <c r="A1800">
        <f>Sheet1!C1802</f>
        <v>3660</v>
      </c>
      <c r="B1800">
        <f>Sheet1!D1802</f>
        <v>6242</v>
      </c>
    </row>
    <row r="1801" spans="1:2" x14ac:dyDescent="0.35">
      <c r="A1801">
        <f>Sheet1!C1803</f>
        <v>3661</v>
      </c>
      <c r="B1801">
        <f>Sheet1!D1803</f>
        <v>411</v>
      </c>
    </row>
    <row r="1802" spans="1:2" x14ac:dyDescent="0.35">
      <c r="A1802">
        <f>Sheet1!C1804</f>
        <v>3662</v>
      </c>
      <c r="B1802">
        <f>Sheet1!D1804</f>
        <v>6255</v>
      </c>
    </row>
    <row r="1803" spans="1:2" x14ac:dyDescent="0.35">
      <c r="A1803">
        <f>Sheet1!C1805</f>
        <v>3663</v>
      </c>
      <c r="B1803">
        <f>Sheet1!D1805</f>
        <v>5227</v>
      </c>
    </row>
    <row r="1804" spans="1:2" x14ac:dyDescent="0.35">
      <c r="A1804">
        <f>Sheet1!C1806</f>
        <v>3664</v>
      </c>
      <c r="B1804">
        <f>Sheet1!D1806</f>
        <v>6330</v>
      </c>
    </row>
    <row r="1805" spans="1:2" x14ac:dyDescent="0.35">
      <c r="A1805">
        <f>Sheet1!C1807</f>
        <v>3665</v>
      </c>
      <c r="B1805">
        <f>Sheet1!D1807</f>
        <v>6257</v>
      </c>
    </row>
    <row r="1806" spans="1:2" x14ac:dyDescent="0.35">
      <c r="A1806">
        <f>Sheet1!C1808</f>
        <v>3666</v>
      </c>
      <c r="B1806">
        <f>Sheet1!D1808</f>
        <v>6330</v>
      </c>
    </row>
    <row r="1807" spans="1:2" x14ac:dyDescent="0.35">
      <c r="A1807">
        <f>Sheet1!C1809</f>
        <v>3667</v>
      </c>
      <c r="B1807">
        <f>Sheet1!D1809</f>
        <v>17</v>
      </c>
    </row>
    <row r="1808" spans="1:2" x14ac:dyDescent="0.35">
      <c r="A1808">
        <f>Sheet1!C1810</f>
        <v>3670</v>
      </c>
      <c r="B1808">
        <f>Sheet1!D1810</f>
        <v>6242</v>
      </c>
    </row>
    <row r="1809" spans="1:2" x14ac:dyDescent="0.35">
      <c r="A1809">
        <f>Sheet1!C1811</f>
        <v>3671</v>
      </c>
      <c r="B1809">
        <f>Sheet1!D1811</f>
        <v>401</v>
      </c>
    </row>
    <row r="1810" spans="1:2" x14ac:dyDescent="0.35">
      <c r="A1810">
        <f>Sheet1!C1812</f>
        <v>3672</v>
      </c>
      <c r="B1810">
        <f>Sheet1!D1812</f>
        <v>6243</v>
      </c>
    </row>
    <row r="1811" spans="1:2" x14ac:dyDescent="0.35">
      <c r="A1811">
        <f>Sheet1!C1813</f>
        <v>3673</v>
      </c>
      <c r="B1811">
        <f>Sheet1!D1813</f>
        <v>14764</v>
      </c>
    </row>
    <row r="1812" spans="1:2" x14ac:dyDescent="0.35">
      <c r="A1812">
        <f>Sheet1!C1814</f>
        <v>3674</v>
      </c>
      <c r="B1812">
        <f>Sheet1!D1814</f>
        <v>401</v>
      </c>
    </row>
    <row r="1813" spans="1:2" x14ac:dyDescent="0.35">
      <c r="A1813">
        <f>Sheet1!C1815</f>
        <v>3675</v>
      </c>
      <c r="B1813">
        <f>Sheet1!D1815</f>
        <v>20762</v>
      </c>
    </row>
    <row r="1814" spans="1:2" x14ac:dyDescent="0.35">
      <c r="A1814">
        <f>Sheet1!C1816</f>
        <v>3676</v>
      </c>
      <c r="B1814">
        <f>Sheet1!D1816</f>
        <v>101103</v>
      </c>
    </row>
    <row r="1815" spans="1:2" x14ac:dyDescent="0.35">
      <c r="A1815">
        <f>Sheet1!C1817</f>
        <v>3677</v>
      </c>
      <c r="B1815">
        <f>Sheet1!D1817</f>
        <v>756</v>
      </c>
    </row>
    <row r="1816" spans="1:2" x14ac:dyDescent="0.35">
      <c r="A1816">
        <f>Sheet1!C1818</f>
        <v>3700</v>
      </c>
      <c r="B1816">
        <f>Sheet1!D1818</f>
        <v>20207</v>
      </c>
    </row>
    <row r="1817" spans="1:2" x14ac:dyDescent="0.35">
      <c r="A1817">
        <f>Sheet1!C1819</f>
        <v>3701</v>
      </c>
      <c r="B1817">
        <f>Sheet1!D1819</f>
        <v>40403</v>
      </c>
    </row>
    <row r="1818" spans="1:2" x14ac:dyDescent="0.35">
      <c r="A1818">
        <f>Sheet1!C1820</f>
        <v>3702</v>
      </c>
      <c r="B1818">
        <f>Sheet1!D1820</f>
        <v>6237</v>
      </c>
    </row>
    <row r="1819" spans="1:2" x14ac:dyDescent="0.35">
      <c r="A1819">
        <f>Sheet1!C1821</f>
        <v>3703</v>
      </c>
      <c r="B1819">
        <f>Sheet1!D1821</f>
        <v>6261</v>
      </c>
    </row>
    <row r="1820" spans="1:2" x14ac:dyDescent="0.35">
      <c r="A1820">
        <f>Sheet1!C1822</f>
        <v>3704</v>
      </c>
      <c r="B1820">
        <f>Sheet1!D1822</f>
        <v>0</v>
      </c>
    </row>
    <row r="1821" spans="1:2" x14ac:dyDescent="0.35">
      <c r="A1821">
        <f>Sheet1!C1823</f>
        <v>3705</v>
      </c>
      <c r="B1821">
        <f>Sheet1!D1823</f>
        <v>6242</v>
      </c>
    </row>
    <row r="1822" spans="1:2" x14ac:dyDescent="0.35">
      <c r="A1822">
        <f>Sheet1!C1824</f>
        <v>3706</v>
      </c>
      <c r="B1822">
        <f>Sheet1!D1824</f>
        <v>413</v>
      </c>
    </row>
    <row r="1823" spans="1:2" x14ac:dyDescent="0.35">
      <c r="A1823">
        <f>Sheet1!C1825</f>
        <v>3707</v>
      </c>
      <c r="B1823">
        <f>Sheet1!D1825</f>
        <v>6256</v>
      </c>
    </row>
    <row r="1824" spans="1:2" x14ac:dyDescent="0.35">
      <c r="A1824">
        <f>Sheet1!C1826</f>
        <v>3710</v>
      </c>
      <c r="B1824">
        <f>Sheet1!D1826</f>
        <v>6330</v>
      </c>
    </row>
    <row r="1825" spans="1:2" x14ac:dyDescent="0.35">
      <c r="A1825">
        <f>Sheet1!C1827</f>
        <v>3711</v>
      </c>
      <c r="B1825">
        <f>Sheet1!D1827</f>
        <v>17</v>
      </c>
    </row>
    <row r="1826" spans="1:2" x14ac:dyDescent="0.35">
      <c r="A1826">
        <f>Sheet1!C1828</f>
        <v>3712</v>
      </c>
      <c r="B1826">
        <f>Sheet1!D1828</f>
        <v>6242</v>
      </c>
    </row>
    <row r="1827" spans="1:2" x14ac:dyDescent="0.35">
      <c r="A1827">
        <f>Sheet1!C1829</f>
        <v>3713</v>
      </c>
      <c r="B1827">
        <f>Sheet1!D1829</f>
        <v>406</v>
      </c>
    </row>
    <row r="1828" spans="1:2" x14ac:dyDescent="0.35">
      <c r="A1828">
        <f>Sheet1!C1830</f>
        <v>3714</v>
      </c>
      <c r="B1828">
        <f>Sheet1!D1830</f>
        <v>26774</v>
      </c>
    </row>
    <row r="1829" spans="1:2" x14ac:dyDescent="0.35">
      <c r="A1829">
        <f>Sheet1!C1831</f>
        <v>3715</v>
      </c>
      <c r="B1829">
        <f>Sheet1!D1831</f>
        <v>20767</v>
      </c>
    </row>
    <row r="1830" spans="1:2" x14ac:dyDescent="0.35">
      <c r="A1830">
        <f>Sheet1!C1832</f>
        <v>3716</v>
      </c>
      <c r="B1830">
        <f>Sheet1!D1832</f>
        <v>100000</v>
      </c>
    </row>
    <row r="1831" spans="1:2" x14ac:dyDescent="0.35">
      <c r="A1831">
        <f>Sheet1!C1833</f>
        <v>3717</v>
      </c>
      <c r="B1831">
        <f>Sheet1!D1833</f>
        <v>122414</v>
      </c>
    </row>
    <row r="1832" spans="1:2" x14ac:dyDescent="0.35">
      <c r="A1832">
        <f>Sheet1!C1834</f>
        <v>3720</v>
      </c>
      <c r="B1832">
        <f>Sheet1!D1834</f>
        <v>6242</v>
      </c>
    </row>
    <row r="1833" spans="1:2" x14ac:dyDescent="0.35">
      <c r="A1833">
        <f>Sheet1!C1835</f>
        <v>3721</v>
      </c>
      <c r="B1833">
        <f>Sheet1!D1835</f>
        <v>6243</v>
      </c>
    </row>
    <row r="1834" spans="1:2" x14ac:dyDescent="0.35">
      <c r="A1834">
        <f>Sheet1!C1836</f>
        <v>3722</v>
      </c>
      <c r="B1834">
        <f>Sheet1!D1836</f>
        <v>14762</v>
      </c>
    </row>
    <row r="1835" spans="1:2" x14ac:dyDescent="0.35">
      <c r="A1835">
        <f>Sheet1!C1837</f>
        <v>3723</v>
      </c>
      <c r="B1835">
        <f>Sheet1!D1837</f>
        <v>401</v>
      </c>
    </row>
    <row r="1836" spans="1:2" x14ac:dyDescent="0.35">
      <c r="A1836">
        <f>Sheet1!C1838</f>
        <v>3724</v>
      </c>
      <c r="B1836">
        <f>Sheet1!D1838</f>
        <v>20760</v>
      </c>
    </row>
    <row r="1837" spans="1:2" x14ac:dyDescent="0.35">
      <c r="A1837">
        <f>Sheet1!C1839</f>
        <v>3725</v>
      </c>
      <c r="B1837">
        <f>Sheet1!D1839</f>
        <v>101103</v>
      </c>
    </row>
    <row r="1838" spans="1:2" x14ac:dyDescent="0.35">
      <c r="A1838">
        <f>Sheet1!C1840</f>
        <v>3726</v>
      </c>
      <c r="B1838">
        <f>Sheet1!D1840</f>
        <v>754</v>
      </c>
    </row>
    <row r="1839" spans="1:2" x14ac:dyDescent="0.35">
      <c r="A1839">
        <f>Sheet1!C1841</f>
        <v>3727</v>
      </c>
      <c r="B1839">
        <f>Sheet1!D1841</f>
        <v>102400</v>
      </c>
    </row>
    <row r="1840" spans="1:2" x14ac:dyDescent="0.35">
      <c r="A1840">
        <f>Sheet1!C1842</f>
        <v>3730</v>
      </c>
      <c r="B1840">
        <f>Sheet1!D1842</f>
        <v>40157</v>
      </c>
    </row>
    <row r="1841" spans="1:2" x14ac:dyDescent="0.35">
      <c r="A1841">
        <f>Sheet1!C1843</f>
        <v>3731</v>
      </c>
      <c r="B1841">
        <f>Sheet1!D1843</f>
        <v>20121</v>
      </c>
    </row>
    <row r="1842" spans="1:2" x14ac:dyDescent="0.35">
      <c r="A1842">
        <f>Sheet1!C1844</f>
        <v>3732</v>
      </c>
      <c r="B1842">
        <f>Sheet1!D1844</f>
        <v>40413</v>
      </c>
    </row>
    <row r="1843" spans="1:2" x14ac:dyDescent="0.35">
      <c r="A1843">
        <f>Sheet1!C1845</f>
        <v>3733</v>
      </c>
      <c r="B1843">
        <f>Sheet1!D1845</f>
        <v>6237</v>
      </c>
    </row>
    <row r="1844" spans="1:2" x14ac:dyDescent="0.35">
      <c r="A1844">
        <f>Sheet1!C1846</f>
        <v>3734</v>
      </c>
      <c r="B1844">
        <f>Sheet1!D1846</f>
        <v>6261</v>
      </c>
    </row>
    <row r="1845" spans="1:2" x14ac:dyDescent="0.35">
      <c r="A1845">
        <f>Sheet1!C1847</f>
        <v>3735</v>
      </c>
      <c r="B1845">
        <f>Sheet1!D1847</f>
        <v>0</v>
      </c>
    </row>
    <row r="1846" spans="1:2" x14ac:dyDescent="0.35">
      <c r="A1846">
        <f>Sheet1!C1848</f>
        <v>3736</v>
      </c>
      <c r="B1846">
        <f>Sheet1!D1848</f>
        <v>6242</v>
      </c>
    </row>
    <row r="1847" spans="1:2" x14ac:dyDescent="0.35">
      <c r="A1847">
        <f>Sheet1!C1849</f>
        <v>3737</v>
      </c>
      <c r="B1847">
        <f>Sheet1!D1849</f>
        <v>411</v>
      </c>
    </row>
    <row r="1848" spans="1:2" x14ac:dyDescent="0.35">
      <c r="A1848">
        <f>Sheet1!C1850</f>
        <v>3740</v>
      </c>
      <c r="B1848">
        <f>Sheet1!D1850</f>
        <v>6255</v>
      </c>
    </row>
    <row r="1849" spans="1:2" x14ac:dyDescent="0.35">
      <c r="A1849">
        <f>Sheet1!C1851</f>
        <v>3741</v>
      </c>
      <c r="B1849">
        <f>Sheet1!D1851</f>
        <v>5252</v>
      </c>
    </row>
    <row r="1850" spans="1:2" x14ac:dyDescent="0.35">
      <c r="A1850">
        <f>Sheet1!C1852</f>
        <v>3742</v>
      </c>
      <c r="B1850">
        <f>Sheet1!D1852</f>
        <v>6330</v>
      </c>
    </row>
    <row r="1851" spans="1:2" x14ac:dyDescent="0.35">
      <c r="A1851">
        <f>Sheet1!C1853</f>
        <v>3743</v>
      </c>
      <c r="B1851">
        <f>Sheet1!D1853</f>
        <v>6257</v>
      </c>
    </row>
    <row r="1852" spans="1:2" x14ac:dyDescent="0.35">
      <c r="A1852">
        <f>Sheet1!C1854</f>
        <v>3744</v>
      </c>
      <c r="B1852">
        <f>Sheet1!D1854</f>
        <v>6330</v>
      </c>
    </row>
    <row r="1853" spans="1:2" x14ac:dyDescent="0.35">
      <c r="A1853">
        <f>Sheet1!C1855</f>
        <v>3745</v>
      </c>
      <c r="B1853">
        <f>Sheet1!D1855</f>
        <v>17</v>
      </c>
    </row>
    <row r="1854" spans="1:2" x14ac:dyDescent="0.35">
      <c r="A1854">
        <f>Sheet1!C1856</f>
        <v>3746</v>
      </c>
      <c r="B1854">
        <f>Sheet1!D1856</f>
        <v>6242</v>
      </c>
    </row>
    <row r="1855" spans="1:2" x14ac:dyDescent="0.35">
      <c r="A1855">
        <f>Sheet1!C1857</f>
        <v>3747</v>
      </c>
      <c r="B1855">
        <f>Sheet1!D1857</f>
        <v>401</v>
      </c>
    </row>
    <row r="1856" spans="1:2" x14ac:dyDescent="0.35">
      <c r="A1856">
        <f>Sheet1!C1858</f>
        <v>3750</v>
      </c>
      <c r="B1856">
        <f>Sheet1!D1858</f>
        <v>6243</v>
      </c>
    </row>
    <row r="1857" spans="1:2" x14ac:dyDescent="0.35">
      <c r="A1857">
        <f>Sheet1!C1859</f>
        <v>3751</v>
      </c>
      <c r="B1857">
        <f>Sheet1!D1859</f>
        <v>10157</v>
      </c>
    </row>
    <row r="1858" spans="1:2" x14ac:dyDescent="0.35">
      <c r="A1858">
        <f>Sheet1!C1860</f>
        <v>3752</v>
      </c>
      <c r="B1858">
        <f>Sheet1!D1860</f>
        <v>20773</v>
      </c>
    </row>
    <row r="1859" spans="1:2" x14ac:dyDescent="0.35">
      <c r="A1859">
        <f>Sheet1!C1861</f>
        <v>3753</v>
      </c>
      <c r="B1859">
        <f>Sheet1!D1861</f>
        <v>24063</v>
      </c>
    </row>
    <row r="1860" spans="1:2" x14ac:dyDescent="0.35">
      <c r="A1860">
        <f>Sheet1!C1862</f>
        <v>3754</v>
      </c>
      <c r="B1860">
        <f>Sheet1!D1862</f>
        <v>123000</v>
      </c>
    </row>
    <row r="1861" spans="1:2" x14ac:dyDescent="0.35">
      <c r="A1861">
        <f>Sheet1!C1863</f>
        <v>3755</v>
      </c>
      <c r="B1861">
        <f>Sheet1!D1863</f>
        <v>40770</v>
      </c>
    </row>
    <row r="1862" spans="1:2" x14ac:dyDescent="0.35">
      <c r="A1862">
        <f>Sheet1!C1864</f>
        <v>3756</v>
      </c>
      <c r="B1862">
        <f>Sheet1!D1864</f>
        <v>24150</v>
      </c>
    </row>
    <row r="1863" spans="1:2" x14ac:dyDescent="0.35">
      <c r="A1863">
        <f>Sheet1!C1865</f>
        <v>3757</v>
      </c>
      <c r="B1863">
        <f>Sheet1!D1865</f>
        <v>30205</v>
      </c>
    </row>
    <row r="1864" spans="1:2" x14ac:dyDescent="0.35">
      <c r="A1864">
        <f>Sheet1!C1866</f>
        <v>3760</v>
      </c>
      <c r="B1864">
        <f>Sheet1!D1866</f>
        <v>127103</v>
      </c>
    </row>
    <row r="1865" spans="1:2" x14ac:dyDescent="0.35">
      <c r="A1865">
        <f>Sheet1!C1867</f>
        <v>3761</v>
      </c>
      <c r="B1865">
        <f>Sheet1!D1867</f>
        <v>30210</v>
      </c>
    </row>
    <row r="1866" spans="1:2" x14ac:dyDescent="0.35">
      <c r="A1866">
        <f>Sheet1!C1868</f>
        <v>3762</v>
      </c>
      <c r="B1866">
        <f>Sheet1!D1868</f>
        <v>112404</v>
      </c>
    </row>
    <row r="1867" spans="1:2" x14ac:dyDescent="0.35">
      <c r="A1867">
        <f>Sheet1!C1869</f>
        <v>3763</v>
      </c>
      <c r="B1867">
        <f>Sheet1!D1869</f>
        <v>750</v>
      </c>
    </row>
    <row r="1868" spans="1:2" x14ac:dyDescent="0.35">
      <c r="A1868">
        <f>Sheet1!C1870</f>
        <v>3764</v>
      </c>
      <c r="B1868">
        <f>Sheet1!D1870</f>
        <v>102400</v>
      </c>
    </row>
    <row r="1869" spans="1:2" x14ac:dyDescent="0.35">
      <c r="A1869">
        <f>Sheet1!C1871</f>
        <v>3765</v>
      </c>
      <c r="B1869">
        <f>Sheet1!D1871</f>
        <v>40157</v>
      </c>
    </row>
    <row r="1870" spans="1:2" x14ac:dyDescent="0.35">
      <c r="A1870">
        <f>Sheet1!C1872</f>
        <v>3766</v>
      </c>
      <c r="B1870">
        <f>Sheet1!D1872</f>
        <v>20121</v>
      </c>
    </row>
    <row r="1871" spans="1:2" x14ac:dyDescent="0.35">
      <c r="A1871">
        <f>Sheet1!C1873</f>
        <v>3767</v>
      </c>
      <c r="B1871">
        <f>Sheet1!D1873</f>
        <v>40410</v>
      </c>
    </row>
    <row r="1872" spans="1:2" x14ac:dyDescent="0.35">
      <c r="A1872">
        <f>Sheet1!C1874</f>
        <v>3770</v>
      </c>
      <c r="B1872">
        <f>Sheet1!D1874</f>
        <v>6237</v>
      </c>
    </row>
    <row r="1873" spans="1:2" x14ac:dyDescent="0.35">
      <c r="A1873">
        <f>Sheet1!C1875</f>
        <v>3771</v>
      </c>
      <c r="B1873">
        <f>Sheet1!D1875</f>
        <v>6261</v>
      </c>
    </row>
    <row r="1874" spans="1:2" x14ac:dyDescent="0.35">
      <c r="A1874">
        <f>Sheet1!C1876</f>
        <v>3772</v>
      </c>
      <c r="B1874">
        <f>Sheet1!D1876</f>
        <v>0</v>
      </c>
    </row>
    <row r="1875" spans="1:2" x14ac:dyDescent="0.35">
      <c r="A1875">
        <f>Sheet1!C1877</f>
        <v>3773</v>
      </c>
      <c r="B1875">
        <f>Sheet1!D1877</f>
        <v>6242</v>
      </c>
    </row>
    <row r="1876" spans="1:2" x14ac:dyDescent="0.35">
      <c r="A1876">
        <f>Sheet1!C1878</f>
        <v>3774</v>
      </c>
      <c r="B1876">
        <f>Sheet1!D1878</f>
        <v>412</v>
      </c>
    </row>
    <row r="1877" spans="1:2" x14ac:dyDescent="0.35">
      <c r="A1877">
        <f>Sheet1!C1879</f>
        <v>3775</v>
      </c>
      <c r="B1877">
        <f>Sheet1!D1879</f>
        <v>6256</v>
      </c>
    </row>
    <row r="1878" spans="1:2" x14ac:dyDescent="0.35">
      <c r="A1878">
        <f>Sheet1!C1880</f>
        <v>3776</v>
      </c>
      <c r="B1878">
        <f>Sheet1!D1880</f>
        <v>6330</v>
      </c>
    </row>
    <row r="1879" spans="1:2" x14ac:dyDescent="0.35">
      <c r="A1879">
        <f>Sheet1!C1881</f>
        <v>3777</v>
      </c>
      <c r="B1879">
        <f>Sheet1!D1881</f>
        <v>17</v>
      </c>
    </row>
    <row r="1880" spans="1:2" x14ac:dyDescent="0.35">
      <c r="A1880">
        <f>Sheet1!C1882</f>
        <v>4000</v>
      </c>
      <c r="B1880">
        <f>Sheet1!D1882</f>
        <v>6242</v>
      </c>
    </row>
    <row r="1881" spans="1:2" x14ac:dyDescent="0.35">
      <c r="A1881">
        <f>Sheet1!C1883</f>
        <v>4001</v>
      </c>
      <c r="B1881">
        <f>Sheet1!D1883</f>
        <v>405</v>
      </c>
    </row>
    <row r="1882" spans="1:2" x14ac:dyDescent="0.35">
      <c r="A1882">
        <f>Sheet1!C1884</f>
        <v>4002</v>
      </c>
      <c r="B1882">
        <f>Sheet1!D1884</f>
        <v>20157</v>
      </c>
    </row>
    <row r="1883" spans="1:2" x14ac:dyDescent="0.35">
      <c r="A1883">
        <f>Sheet1!C1885</f>
        <v>4003</v>
      </c>
      <c r="B1883">
        <f>Sheet1!D1885</f>
        <v>26773</v>
      </c>
    </row>
    <row r="1884" spans="1:2" x14ac:dyDescent="0.35">
      <c r="A1884">
        <f>Sheet1!C1886</f>
        <v>4004</v>
      </c>
      <c r="B1884">
        <f>Sheet1!D1886</f>
        <v>122414</v>
      </c>
    </row>
    <row r="1885" spans="1:2" x14ac:dyDescent="0.35">
      <c r="A1885">
        <f>Sheet1!C1887</f>
        <v>4005</v>
      </c>
      <c r="B1885">
        <f>Sheet1!D1887</f>
        <v>6242</v>
      </c>
    </row>
    <row r="1886" spans="1:2" x14ac:dyDescent="0.35">
      <c r="A1886">
        <f>Sheet1!C1888</f>
        <v>4006</v>
      </c>
      <c r="B1886">
        <f>Sheet1!D1888</f>
        <v>6243</v>
      </c>
    </row>
    <row r="1887" spans="1:2" x14ac:dyDescent="0.35">
      <c r="A1887">
        <f>Sheet1!C1889</f>
        <v>4007</v>
      </c>
      <c r="B1887">
        <f>Sheet1!D1889</f>
        <v>10157</v>
      </c>
    </row>
    <row r="1888" spans="1:2" x14ac:dyDescent="0.35">
      <c r="A1888">
        <f>Sheet1!C1890</f>
        <v>4010</v>
      </c>
      <c r="B1888">
        <f>Sheet1!D1890</f>
        <v>20767</v>
      </c>
    </row>
    <row r="1889" spans="1:2" x14ac:dyDescent="0.35">
      <c r="A1889">
        <f>Sheet1!C1891</f>
        <v>4011</v>
      </c>
      <c r="B1889">
        <f>Sheet1!D1891</f>
        <v>24063</v>
      </c>
    </row>
    <row r="1890" spans="1:2" x14ac:dyDescent="0.35">
      <c r="A1890">
        <f>Sheet1!C1892</f>
        <v>4012</v>
      </c>
      <c r="B1890">
        <f>Sheet1!D1892</f>
        <v>123000</v>
      </c>
    </row>
    <row r="1891" spans="1:2" x14ac:dyDescent="0.35">
      <c r="A1891">
        <f>Sheet1!C1893</f>
        <v>4013</v>
      </c>
      <c r="B1891">
        <f>Sheet1!D1893</f>
        <v>40764</v>
      </c>
    </row>
    <row r="1892" spans="1:2" x14ac:dyDescent="0.35">
      <c r="A1892">
        <f>Sheet1!C1894</f>
        <v>4014</v>
      </c>
      <c r="B1892">
        <f>Sheet1!D1894</f>
        <v>24150</v>
      </c>
    </row>
    <row r="1893" spans="1:2" x14ac:dyDescent="0.35">
      <c r="A1893">
        <f>Sheet1!C1895</f>
        <v>4015</v>
      </c>
      <c r="B1893">
        <f>Sheet1!D1895</f>
        <v>30205</v>
      </c>
    </row>
    <row r="1894" spans="1:2" x14ac:dyDescent="0.35">
      <c r="A1894">
        <f>Sheet1!C1896</f>
        <v>4016</v>
      </c>
      <c r="B1894">
        <f>Sheet1!D1896</f>
        <v>127103</v>
      </c>
    </row>
    <row r="1895" spans="1:2" x14ac:dyDescent="0.35">
      <c r="A1895">
        <f>Sheet1!C1897</f>
        <v>4017</v>
      </c>
      <c r="B1895">
        <f>Sheet1!D1897</f>
        <v>30210</v>
      </c>
    </row>
    <row r="1896" spans="1:2" x14ac:dyDescent="0.35">
      <c r="A1896">
        <f>Sheet1!C1898</f>
        <v>4020</v>
      </c>
      <c r="B1896">
        <f>Sheet1!D1898</f>
        <v>112404</v>
      </c>
    </row>
    <row r="1897" spans="1:2" x14ac:dyDescent="0.35">
      <c r="A1897">
        <f>Sheet1!C1899</f>
        <v>4021</v>
      </c>
      <c r="B1897">
        <f>Sheet1!D1899</f>
        <v>747</v>
      </c>
    </row>
    <row r="1898" spans="1:2" x14ac:dyDescent="0.35">
      <c r="A1898">
        <f>Sheet1!C1900</f>
        <v>4022</v>
      </c>
      <c r="B1898">
        <f>Sheet1!D1900</f>
        <v>20150</v>
      </c>
    </row>
    <row r="1899" spans="1:2" x14ac:dyDescent="0.35">
      <c r="A1899">
        <f>Sheet1!C1901</f>
        <v>4023</v>
      </c>
      <c r="B1899">
        <f>Sheet1!D1901</f>
        <v>24204</v>
      </c>
    </row>
    <row r="1900" spans="1:2" x14ac:dyDescent="0.35">
      <c r="A1900">
        <f>Sheet1!C1902</f>
        <v>4024</v>
      </c>
      <c r="B1900">
        <f>Sheet1!D1902</f>
        <v>103103</v>
      </c>
    </row>
    <row r="1901" spans="1:2" x14ac:dyDescent="0.35">
      <c r="A1901">
        <f>Sheet1!C1903</f>
        <v>4025</v>
      </c>
      <c r="B1901">
        <f>Sheet1!D1903</f>
        <v>24206</v>
      </c>
    </row>
    <row r="1902" spans="1:2" x14ac:dyDescent="0.35">
      <c r="A1902">
        <f>Sheet1!C1904</f>
        <v>4026</v>
      </c>
      <c r="B1902">
        <f>Sheet1!D1904</f>
        <v>44420</v>
      </c>
    </row>
    <row r="1903" spans="1:2" x14ac:dyDescent="0.35">
      <c r="A1903">
        <f>Sheet1!C1905</f>
        <v>4027</v>
      </c>
      <c r="B1903">
        <f>Sheet1!D1905</f>
        <v>125220</v>
      </c>
    </row>
    <row r="1904" spans="1:2" x14ac:dyDescent="0.35">
      <c r="A1904">
        <f>Sheet1!C1906</f>
        <v>4030</v>
      </c>
      <c r="B1904">
        <f>Sheet1!D1906</f>
        <v>125220</v>
      </c>
    </row>
    <row r="1905" spans="1:2" x14ac:dyDescent="0.35">
      <c r="A1905">
        <f>Sheet1!C1907</f>
        <v>4031</v>
      </c>
      <c r="B1905">
        <f>Sheet1!D1907</f>
        <v>125220</v>
      </c>
    </row>
    <row r="1906" spans="1:2" x14ac:dyDescent="0.35">
      <c r="A1906">
        <f>Sheet1!C1908</f>
        <v>4032</v>
      </c>
      <c r="B1906">
        <f>Sheet1!D1908</f>
        <v>125220</v>
      </c>
    </row>
    <row r="1907" spans="1:2" x14ac:dyDescent="0.35">
      <c r="A1907">
        <f>Sheet1!C1909</f>
        <v>4033</v>
      </c>
      <c r="B1907">
        <f>Sheet1!D1909</f>
        <v>44157</v>
      </c>
    </row>
    <row r="1908" spans="1:2" x14ac:dyDescent="0.35">
      <c r="A1908">
        <f>Sheet1!C1910</f>
        <v>4034</v>
      </c>
      <c r="B1908">
        <f>Sheet1!D1910</f>
        <v>6237</v>
      </c>
    </row>
    <row r="1909" spans="1:2" x14ac:dyDescent="0.35">
      <c r="A1909">
        <f>Sheet1!C1911</f>
        <v>4035</v>
      </c>
      <c r="B1909">
        <f>Sheet1!D1911</f>
        <v>6261</v>
      </c>
    </row>
    <row r="1910" spans="1:2" x14ac:dyDescent="0.35">
      <c r="A1910">
        <f>Sheet1!C1912</f>
        <v>4036</v>
      </c>
      <c r="B1910">
        <f>Sheet1!D1912</f>
        <v>0</v>
      </c>
    </row>
    <row r="1911" spans="1:2" x14ac:dyDescent="0.35">
      <c r="A1911">
        <f>Sheet1!C1913</f>
        <v>4037</v>
      </c>
      <c r="B1911">
        <f>Sheet1!D1913</f>
        <v>6242</v>
      </c>
    </row>
    <row r="1912" spans="1:2" x14ac:dyDescent="0.35">
      <c r="A1912">
        <f>Sheet1!C1914</f>
        <v>4040</v>
      </c>
      <c r="B1912">
        <f>Sheet1!D1914</f>
        <v>411</v>
      </c>
    </row>
    <row r="1913" spans="1:2" x14ac:dyDescent="0.35">
      <c r="A1913">
        <f>Sheet1!C1915</f>
        <v>4041</v>
      </c>
      <c r="B1913">
        <f>Sheet1!D1915</f>
        <v>6255</v>
      </c>
    </row>
    <row r="1914" spans="1:2" x14ac:dyDescent="0.35">
      <c r="A1914">
        <f>Sheet1!C1916</f>
        <v>4042</v>
      </c>
      <c r="B1914">
        <f>Sheet1!D1916</f>
        <v>5250</v>
      </c>
    </row>
    <row r="1915" spans="1:2" x14ac:dyDescent="0.35">
      <c r="A1915">
        <f>Sheet1!C1917</f>
        <v>4043</v>
      </c>
      <c r="B1915">
        <f>Sheet1!D1917</f>
        <v>6330</v>
      </c>
    </row>
    <row r="1916" spans="1:2" x14ac:dyDescent="0.35">
      <c r="A1916">
        <f>Sheet1!C1918</f>
        <v>4044</v>
      </c>
      <c r="B1916">
        <f>Sheet1!D1918</f>
        <v>6257</v>
      </c>
    </row>
    <row r="1917" spans="1:2" x14ac:dyDescent="0.35">
      <c r="A1917">
        <f>Sheet1!C1919</f>
        <v>4045</v>
      </c>
      <c r="B1917">
        <f>Sheet1!D1919</f>
        <v>6330</v>
      </c>
    </row>
    <row r="1918" spans="1:2" x14ac:dyDescent="0.35">
      <c r="A1918">
        <f>Sheet1!C1920</f>
        <v>4046</v>
      </c>
      <c r="B1918">
        <f>Sheet1!D1920</f>
        <v>17</v>
      </c>
    </row>
    <row r="1919" spans="1:2" x14ac:dyDescent="0.35">
      <c r="A1919">
        <f>Sheet1!C1921</f>
        <v>4047</v>
      </c>
      <c r="B1919">
        <f>Sheet1!D1921</f>
        <v>6242</v>
      </c>
    </row>
    <row r="1920" spans="1:2" x14ac:dyDescent="0.35">
      <c r="A1920">
        <f>Sheet1!C1922</f>
        <v>4050</v>
      </c>
      <c r="B1920">
        <f>Sheet1!D1922</f>
        <v>401</v>
      </c>
    </row>
    <row r="1921" spans="1:2" x14ac:dyDescent="0.35">
      <c r="A1921">
        <f>Sheet1!C1923</f>
        <v>4051</v>
      </c>
      <c r="B1921">
        <f>Sheet1!D1923</f>
        <v>6243</v>
      </c>
    </row>
    <row r="1922" spans="1:2" x14ac:dyDescent="0.35">
      <c r="A1922">
        <f>Sheet1!C1924</f>
        <v>4052</v>
      </c>
      <c r="B1922">
        <f>Sheet1!D1924</f>
        <v>14157</v>
      </c>
    </row>
    <row r="1923" spans="1:2" x14ac:dyDescent="0.35">
      <c r="A1923">
        <f>Sheet1!C1925</f>
        <v>4053</v>
      </c>
      <c r="B1923">
        <f>Sheet1!D1925</f>
        <v>401</v>
      </c>
    </row>
    <row r="1924" spans="1:2" x14ac:dyDescent="0.35">
      <c r="A1924">
        <f>Sheet1!C1926</f>
        <v>4054</v>
      </c>
      <c r="B1924">
        <f>Sheet1!D1926</f>
        <v>20772</v>
      </c>
    </row>
    <row r="1925" spans="1:2" x14ac:dyDescent="0.35">
      <c r="A1925">
        <f>Sheet1!C1927</f>
        <v>4055</v>
      </c>
      <c r="B1925">
        <f>Sheet1!D1927</f>
        <v>24063</v>
      </c>
    </row>
    <row r="1926" spans="1:2" x14ac:dyDescent="0.35">
      <c r="A1926">
        <f>Sheet1!C1928</f>
        <v>4056</v>
      </c>
      <c r="B1926">
        <f>Sheet1!D1928</f>
        <v>122400</v>
      </c>
    </row>
    <row r="1927" spans="1:2" x14ac:dyDescent="0.35">
      <c r="A1927">
        <f>Sheet1!C1929</f>
        <v>4057</v>
      </c>
      <c r="B1927">
        <f>Sheet1!D1929</f>
        <v>40767</v>
      </c>
    </row>
    <row r="1928" spans="1:2" x14ac:dyDescent="0.35">
      <c r="A1928">
        <f>Sheet1!C1930</f>
        <v>4060</v>
      </c>
      <c r="B1928">
        <f>Sheet1!D1930</f>
        <v>101404</v>
      </c>
    </row>
    <row r="1929" spans="1:2" x14ac:dyDescent="0.35">
      <c r="A1929">
        <f>Sheet1!C1931</f>
        <v>4061</v>
      </c>
      <c r="B1929">
        <f>Sheet1!D1931</f>
        <v>753</v>
      </c>
    </row>
    <row r="1930" spans="1:2" x14ac:dyDescent="0.35">
      <c r="A1930">
        <f>Sheet1!C1932</f>
        <v>4062</v>
      </c>
      <c r="B1930">
        <f>Sheet1!D1932</f>
        <v>20150</v>
      </c>
    </row>
    <row r="1931" spans="1:2" x14ac:dyDescent="0.35">
      <c r="A1931">
        <f>Sheet1!C1933</f>
        <v>4063</v>
      </c>
      <c r="B1931">
        <f>Sheet1!D1933</f>
        <v>24204</v>
      </c>
    </row>
    <row r="1932" spans="1:2" x14ac:dyDescent="0.35">
      <c r="A1932">
        <f>Sheet1!C1934</f>
        <v>4064</v>
      </c>
      <c r="B1932">
        <f>Sheet1!D1934</f>
        <v>103103</v>
      </c>
    </row>
    <row r="1933" spans="1:2" x14ac:dyDescent="0.35">
      <c r="A1933">
        <f>Sheet1!C1935</f>
        <v>4065</v>
      </c>
      <c r="B1933">
        <f>Sheet1!D1935</f>
        <v>24206</v>
      </c>
    </row>
    <row r="1934" spans="1:2" x14ac:dyDescent="0.35">
      <c r="A1934">
        <f>Sheet1!C1936</f>
        <v>4066</v>
      </c>
      <c r="B1934">
        <f>Sheet1!D1936</f>
        <v>44415</v>
      </c>
    </row>
    <row r="1935" spans="1:2" x14ac:dyDescent="0.35">
      <c r="A1935">
        <f>Sheet1!C1937</f>
        <v>4067</v>
      </c>
      <c r="B1935">
        <f>Sheet1!D1937</f>
        <v>125220</v>
      </c>
    </row>
    <row r="1936" spans="1:2" x14ac:dyDescent="0.35">
      <c r="A1936">
        <f>Sheet1!C1938</f>
        <v>4070</v>
      </c>
      <c r="B1936">
        <f>Sheet1!D1938</f>
        <v>125220</v>
      </c>
    </row>
    <row r="1937" spans="1:2" x14ac:dyDescent="0.35">
      <c r="A1937">
        <f>Sheet1!C1939</f>
        <v>4071</v>
      </c>
      <c r="B1937">
        <f>Sheet1!D1939</f>
        <v>125220</v>
      </c>
    </row>
    <row r="1938" spans="1:2" x14ac:dyDescent="0.35">
      <c r="A1938">
        <f>Sheet1!C1940</f>
        <v>4072</v>
      </c>
      <c r="B1938">
        <f>Sheet1!D1940</f>
        <v>125220</v>
      </c>
    </row>
    <row r="1939" spans="1:2" x14ac:dyDescent="0.35">
      <c r="A1939">
        <f>Sheet1!C1941</f>
        <v>4073</v>
      </c>
      <c r="B1939">
        <f>Sheet1!D1941</f>
        <v>44157</v>
      </c>
    </row>
    <row r="1940" spans="1:2" x14ac:dyDescent="0.35">
      <c r="A1940">
        <f>Sheet1!C1942</f>
        <v>4074</v>
      </c>
      <c r="B1940">
        <f>Sheet1!D1942</f>
        <v>6237</v>
      </c>
    </row>
    <row r="1941" spans="1:2" x14ac:dyDescent="0.35">
      <c r="A1941">
        <f>Sheet1!C1943</f>
        <v>4075</v>
      </c>
      <c r="B1941">
        <f>Sheet1!D1943</f>
        <v>6261</v>
      </c>
    </row>
    <row r="1942" spans="1:2" x14ac:dyDescent="0.35">
      <c r="A1942">
        <f>Sheet1!C1944</f>
        <v>4076</v>
      </c>
      <c r="B1942">
        <f>Sheet1!D1944</f>
        <v>0</v>
      </c>
    </row>
    <row r="1943" spans="1:2" x14ac:dyDescent="0.35">
      <c r="A1943">
        <f>Sheet1!C1945</f>
        <v>4077</v>
      </c>
      <c r="B1943">
        <f>Sheet1!D1945</f>
        <v>6242</v>
      </c>
    </row>
    <row r="1944" spans="1:2" x14ac:dyDescent="0.35">
      <c r="A1944">
        <f>Sheet1!C1946</f>
        <v>4100</v>
      </c>
      <c r="B1944">
        <f>Sheet1!D1946</f>
        <v>413</v>
      </c>
    </row>
    <row r="1945" spans="1:2" x14ac:dyDescent="0.35">
      <c r="A1945">
        <f>Sheet1!C1947</f>
        <v>4101</v>
      </c>
      <c r="B1945">
        <f>Sheet1!D1947</f>
        <v>6256</v>
      </c>
    </row>
    <row r="1946" spans="1:2" x14ac:dyDescent="0.35">
      <c r="A1946">
        <f>Sheet1!C1948</f>
        <v>4102</v>
      </c>
      <c r="B1946">
        <f>Sheet1!D1948</f>
        <v>6330</v>
      </c>
    </row>
    <row r="1947" spans="1:2" x14ac:dyDescent="0.35">
      <c r="A1947">
        <f>Sheet1!C1949</f>
        <v>4103</v>
      </c>
      <c r="B1947">
        <f>Sheet1!D1949</f>
        <v>17</v>
      </c>
    </row>
    <row r="1948" spans="1:2" x14ac:dyDescent="0.35">
      <c r="A1948">
        <f>Sheet1!C1950</f>
        <v>4104</v>
      </c>
      <c r="B1948">
        <f>Sheet1!D1950</f>
        <v>6242</v>
      </c>
    </row>
    <row r="1949" spans="1:2" x14ac:dyDescent="0.35">
      <c r="A1949">
        <f>Sheet1!C1951</f>
        <v>4105</v>
      </c>
      <c r="B1949">
        <f>Sheet1!D1951</f>
        <v>406</v>
      </c>
    </row>
    <row r="1950" spans="1:2" x14ac:dyDescent="0.35">
      <c r="A1950">
        <f>Sheet1!C1952</f>
        <v>4106</v>
      </c>
      <c r="B1950">
        <f>Sheet1!D1952</f>
        <v>20157</v>
      </c>
    </row>
    <row r="1951" spans="1:2" x14ac:dyDescent="0.35">
      <c r="A1951">
        <f>Sheet1!C1953</f>
        <v>4107</v>
      </c>
      <c r="B1951">
        <f>Sheet1!D1953</f>
        <v>100000</v>
      </c>
    </row>
    <row r="1952" spans="1:2" x14ac:dyDescent="0.35">
      <c r="A1952">
        <f>Sheet1!C1954</f>
        <v>4110</v>
      </c>
      <c r="B1952">
        <f>Sheet1!D1954</f>
        <v>26772</v>
      </c>
    </row>
    <row r="1953" spans="1:2" x14ac:dyDescent="0.35">
      <c r="A1953">
        <f>Sheet1!C1955</f>
        <v>4111</v>
      </c>
      <c r="B1953">
        <f>Sheet1!D1955</f>
        <v>122414</v>
      </c>
    </row>
    <row r="1954" spans="1:2" x14ac:dyDescent="0.35">
      <c r="A1954">
        <f>Sheet1!C1956</f>
        <v>4112</v>
      </c>
      <c r="B1954">
        <f>Sheet1!D1956</f>
        <v>6242</v>
      </c>
    </row>
    <row r="1955" spans="1:2" x14ac:dyDescent="0.35">
      <c r="A1955">
        <f>Sheet1!C1957</f>
        <v>4113</v>
      </c>
      <c r="B1955">
        <f>Sheet1!D1957</f>
        <v>6243</v>
      </c>
    </row>
    <row r="1956" spans="1:2" x14ac:dyDescent="0.35">
      <c r="A1956">
        <f>Sheet1!C1958</f>
        <v>4114</v>
      </c>
      <c r="B1956">
        <f>Sheet1!D1958</f>
        <v>14157</v>
      </c>
    </row>
    <row r="1957" spans="1:2" x14ac:dyDescent="0.35">
      <c r="A1957">
        <f>Sheet1!C1959</f>
        <v>4115</v>
      </c>
      <c r="B1957">
        <f>Sheet1!D1959</f>
        <v>401</v>
      </c>
    </row>
    <row r="1958" spans="1:2" x14ac:dyDescent="0.35">
      <c r="A1958">
        <f>Sheet1!C1960</f>
        <v>4116</v>
      </c>
      <c r="B1958">
        <f>Sheet1!D1960</f>
        <v>20765</v>
      </c>
    </row>
    <row r="1959" spans="1:2" x14ac:dyDescent="0.35">
      <c r="A1959">
        <f>Sheet1!C1961</f>
        <v>4117</v>
      </c>
      <c r="B1959">
        <f>Sheet1!D1961</f>
        <v>24063</v>
      </c>
    </row>
    <row r="1960" spans="1:2" x14ac:dyDescent="0.35">
      <c r="A1960">
        <f>Sheet1!C1962</f>
        <v>4120</v>
      </c>
      <c r="B1960">
        <f>Sheet1!D1962</f>
        <v>122400</v>
      </c>
    </row>
    <row r="1961" spans="1:2" x14ac:dyDescent="0.35">
      <c r="A1961">
        <f>Sheet1!C1963</f>
        <v>4121</v>
      </c>
      <c r="B1961">
        <f>Sheet1!D1963</f>
        <v>40762</v>
      </c>
    </row>
    <row r="1962" spans="1:2" x14ac:dyDescent="0.35">
      <c r="A1962">
        <f>Sheet1!C1964</f>
        <v>4122</v>
      </c>
      <c r="B1962">
        <f>Sheet1!D1964</f>
        <v>101404</v>
      </c>
    </row>
    <row r="1963" spans="1:2" x14ac:dyDescent="0.35">
      <c r="A1963">
        <f>Sheet1!C1965</f>
        <v>4123</v>
      </c>
      <c r="B1963">
        <f>Sheet1!D1965</f>
        <v>751</v>
      </c>
    </row>
    <row r="1964" spans="1:2" x14ac:dyDescent="0.35">
      <c r="A1964">
        <f>Sheet1!C1966</f>
        <v>4124</v>
      </c>
      <c r="B1964">
        <f>Sheet1!D1966</f>
        <v>102400</v>
      </c>
    </row>
    <row r="1965" spans="1:2" x14ac:dyDescent="0.35">
      <c r="A1965">
        <f>Sheet1!C1967</f>
        <v>4125</v>
      </c>
      <c r="B1965">
        <f>Sheet1!D1967</f>
        <v>40156</v>
      </c>
    </row>
    <row r="1966" spans="1:2" x14ac:dyDescent="0.35">
      <c r="A1966">
        <f>Sheet1!C1968</f>
        <v>4126</v>
      </c>
      <c r="B1966">
        <f>Sheet1!D1968</f>
        <v>20121</v>
      </c>
    </row>
    <row r="1967" spans="1:2" x14ac:dyDescent="0.35">
      <c r="A1967">
        <f>Sheet1!C1969</f>
        <v>4127</v>
      </c>
      <c r="B1967">
        <f>Sheet1!D1969</f>
        <v>40413</v>
      </c>
    </row>
    <row r="1968" spans="1:2" x14ac:dyDescent="0.35">
      <c r="A1968">
        <f>Sheet1!C1970</f>
        <v>4130</v>
      </c>
      <c r="B1968">
        <f>Sheet1!D1970</f>
        <v>6237</v>
      </c>
    </row>
    <row r="1969" spans="1:2" x14ac:dyDescent="0.35">
      <c r="A1969">
        <f>Sheet1!C1971</f>
        <v>4131</v>
      </c>
      <c r="B1969">
        <f>Sheet1!D1971</f>
        <v>6261</v>
      </c>
    </row>
    <row r="1970" spans="1:2" x14ac:dyDescent="0.35">
      <c r="A1970">
        <f>Sheet1!C1972</f>
        <v>4132</v>
      </c>
      <c r="B1970">
        <f>Sheet1!D1972</f>
        <v>0</v>
      </c>
    </row>
    <row r="1971" spans="1:2" x14ac:dyDescent="0.35">
      <c r="A1971">
        <f>Sheet1!C1973</f>
        <v>4133</v>
      </c>
      <c r="B1971">
        <f>Sheet1!D1973</f>
        <v>6242</v>
      </c>
    </row>
    <row r="1972" spans="1:2" x14ac:dyDescent="0.35">
      <c r="A1972">
        <f>Sheet1!C1974</f>
        <v>4134</v>
      </c>
      <c r="B1972">
        <f>Sheet1!D1974</f>
        <v>411</v>
      </c>
    </row>
    <row r="1973" spans="1:2" x14ac:dyDescent="0.35">
      <c r="A1973">
        <f>Sheet1!C1975</f>
        <v>4135</v>
      </c>
      <c r="B1973">
        <f>Sheet1!D1975</f>
        <v>6255</v>
      </c>
    </row>
    <row r="1974" spans="1:2" x14ac:dyDescent="0.35">
      <c r="A1974">
        <f>Sheet1!C1976</f>
        <v>4136</v>
      </c>
      <c r="B1974">
        <f>Sheet1!D1976</f>
        <v>5246</v>
      </c>
    </row>
    <row r="1975" spans="1:2" x14ac:dyDescent="0.35">
      <c r="A1975">
        <f>Sheet1!C1977</f>
        <v>4137</v>
      </c>
      <c r="B1975">
        <f>Sheet1!D1977</f>
        <v>6330</v>
      </c>
    </row>
    <row r="1976" spans="1:2" x14ac:dyDescent="0.35">
      <c r="A1976">
        <f>Sheet1!C1978</f>
        <v>4140</v>
      </c>
      <c r="B1976">
        <f>Sheet1!D1978</f>
        <v>6257</v>
      </c>
    </row>
    <row r="1977" spans="1:2" x14ac:dyDescent="0.35">
      <c r="A1977">
        <f>Sheet1!C1979</f>
        <v>4141</v>
      </c>
      <c r="B1977">
        <f>Sheet1!D1979</f>
        <v>6330</v>
      </c>
    </row>
    <row r="1978" spans="1:2" x14ac:dyDescent="0.35">
      <c r="A1978">
        <f>Sheet1!C1980</f>
        <v>4142</v>
      </c>
      <c r="B1978">
        <f>Sheet1!D1980</f>
        <v>17</v>
      </c>
    </row>
    <row r="1979" spans="1:2" x14ac:dyDescent="0.35">
      <c r="A1979">
        <f>Sheet1!C1981</f>
        <v>4143</v>
      </c>
      <c r="B1979">
        <f>Sheet1!D1981</f>
        <v>6242</v>
      </c>
    </row>
    <row r="1980" spans="1:2" x14ac:dyDescent="0.35">
      <c r="A1980">
        <f>Sheet1!C1982</f>
        <v>4144</v>
      </c>
      <c r="B1980">
        <f>Sheet1!D1982</f>
        <v>401</v>
      </c>
    </row>
    <row r="1981" spans="1:2" x14ac:dyDescent="0.35">
      <c r="A1981">
        <f>Sheet1!C1983</f>
        <v>4145</v>
      </c>
      <c r="B1981">
        <f>Sheet1!D1983</f>
        <v>6243</v>
      </c>
    </row>
    <row r="1982" spans="1:2" x14ac:dyDescent="0.35">
      <c r="A1982">
        <f>Sheet1!C1984</f>
        <v>4146</v>
      </c>
      <c r="B1982">
        <f>Sheet1!D1984</f>
        <v>10156</v>
      </c>
    </row>
    <row r="1983" spans="1:2" x14ac:dyDescent="0.35">
      <c r="A1983">
        <f>Sheet1!C1985</f>
        <v>4147</v>
      </c>
      <c r="B1983">
        <f>Sheet1!D1985</f>
        <v>20773</v>
      </c>
    </row>
    <row r="1984" spans="1:2" x14ac:dyDescent="0.35">
      <c r="A1984">
        <f>Sheet1!C1986</f>
        <v>4150</v>
      </c>
      <c r="B1984">
        <f>Sheet1!D1986</f>
        <v>24067</v>
      </c>
    </row>
    <row r="1985" spans="1:2" x14ac:dyDescent="0.35">
      <c r="A1985">
        <f>Sheet1!C1987</f>
        <v>4151</v>
      </c>
      <c r="B1985">
        <f>Sheet1!D1987</f>
        <v>123000</v>
      </c>
    </row>
    <row r="1986" spans="1:2" x14ac:dyDescent="0.35">
      <c r="A1986">
        <f>Sheet1!C1988</f>
        <v>4152</v>
      </c>
      <c r="B1986">
        <f>Sheet1!D1988</f>
        <v>40770</v>
      </c>
    </row>
    <row r="1987" spans="1:2" x14ac:dyDescent="0.35">
      <c r="A1987">
        <f>Sheet1!C1989</f>
        <v>4153</v>
      </c>
      <c r="B1987">
        <f>Sheet1!D1989</f>
        <v>24150</v>
      </c>
    </row>
    <row r="1988" spans="1:2" x14ac:dyDescent="0.35">
      <c r="A1988">
        <f>Sheet1!C1990</f>
        <v>4154</v>
      </c>
      <c r="B1988">
        <f>Sheet1!D1990</f>
        <v>30454</v>
      </c>
    </row>
    <row r="1989" spans="1:2" x14ac:dyDescent="0.35">
      <c r="A1989">
        <f>Sheet1!C1991</f>
        <v>4155</v>
      </c>
      <c r="B1989">
        <f>Sheet1!D1991</f>
        <v>125112</v>
      </c>
    </row>
    <row r="1990" spans="1:2" x14ac:dyDescent="0.35">
      <c r="A1990">
        <f>Sheet1!C1992</f>
        <v>4156</v>
      </c>
      <c r="B1990">
        <f>Sheet1!D1992</f>
        <v>404</v>
      </c>
    </row>
    <row r="1991" spans="1:2" x14ac:dyDescent="0.35">
      <c r="A1991">
        <f>Sheet1!C1993</f>
        <v>4157</v>
      </c>
      <c r="B1991">
        <f>Sheet1!D1993</f>
        <v>151400</v>
      </c>
    </row>
    <row r="1992" spans="1:2" x14ac:dyDescent="0.35">
      <c r="A1992">
        <f>Sheet1!C1994</f>
        <v>4160</v>
      </c>
      <c r="B1992">
        <f>Sheet1!D1994</f>
        <v>125202</v>
      </c>
    </row>
    <row r="1993" spans="1:2" x14ac:dyDescent="0.35">
      <c r="A1993">
        <f>Sheet1!C1995</f>
        <v>4161</v>
      </c>
      <c r="B1993">
        <f>Sheet1!D1995</f>
        <v>151400</v>
      </c>
    </row>
    <row r="1994" spans="1:2" x14ac:dyDescent="0.35">
      <c r="A1994">
        <f>Sheet1!C1996</f>
        <v>4162</v>
      </c>
      <c r="B1994">
        <f>Sheet1!D1996</f>
        <v>25000</v>
      </c>
    </row>
    <row r="1995" spans="1:2" x14ac:dyDescent="0.35">
      <c r="A1995">
        <f>Sheet1!C1997</f>
        <v>4163</v>
      </c>
      <c r="B1995">
        <f>Sheet1!D1997</f>
        <v>122404</v>
      </c>
    </row>
    <row r="1996" spans="1:2" x14ac:dyDescent="0.35">
      <c r="A1996">
        <f>Sheet1!C1998</f>
        <v>4164</v>
      </c>
      <c r="B1996">
        <f>Sheet1!D1998</f>
        <v>744</v>
      </c>
    </row>
    <row r="1997" spans="1:2" x14ac:dyDescent="0.35">
      <c r="A1997">
        <f>Sheet1!C1999</f>
        <v>4165</v>
      </c>
      <c r="B1997">
        <f>Sheet1!D1999</f>
        <v>102400</v>
      </c>
    </row>
    <row r="1998" spans="1:2" x14ac:dyDescent="0.35">
      <c r="A1998">
        <f>Sheet1!C2000</f>
        <v>4166</v>
      </c>
      <c r="B1998">
        <f>Sheet1!D2000</f>
        <v>40156</v>
      </c>
    </row>
    <row r="1999" spans="1:2" x14ac:dyDescent="0.35">
      <c r="A1999">
        <f>Sheet1!C2001</f>
        <v>4167</v>
      </c>
      <c r="B1999">
        <f>Sheet1!D2001</f>
        <v>20121</v>
      </c>
    </row>
    <row r="2000" spans="1:2" x14ac:dyDescent="0.35">
      <c r="A2000">
        <f>Sheet1!C2002</f>
        <v>4170</v>
      </c>
      <c r="B2000">
        <f>Sheet1!D2002</f>
        <v>40410</v>
      </c>
    </row>
    <row r="2001" spans="1:2" x14ac:dyDescent="0.35">
      <c r="A2001">
        <f>Sheet1!C2003</f>
        <v>4171</v>
      </c>
      <c r="B2001">
        <f>Sheet1!D2003</f>
        <v>6237</v>
      </c>
    </row>
    <row r="2002" spans="1:2" x14ac:dyDescent="0.35">
      <c r="A2002">
        <f>Sheet1!C2004</f>
        <v>4172</v>
      </c>
      <c r="B2002">
        <f>Sheet1!D2004</f>
        <v>6261</v>
      </c>
    </row>
    <row r="2003" spans="1:2" x14ac:dyDescent="0.35">
      <c r="A2003">
        <f>Sheet1!C2005</f>
        <v>4173</v>
      </c>
      <c r="B2003">
        <f>Sheet1!D2005</f>
        <v>0</v>
      </c>
    </row>
    <row r="2004" spans="1:2" x14ac:dyDescent="0.35">
      <c r="A2004">
        <f>Sheet1!C2006</f>
        <v>4174</v>
      </c>
      <c r="B2004">
        <f>Sheet1!D2006</f>
        <v>6242</v>
      </c>
    </row>
    <row r="2005" spans="1:2" x14ac:dyDescent="0.35">
      <c r="A2005">
        <f>Sheet1!C2007</f>
        <v>4175</v>
      </c>
      <c r="B2005">
        <f>Sheet1!D2007</f>
        <v>412</v>
      </c>
    </row>
    <row r="2006" spans="1:2" x14ac:dyDescent="0.35">
      <c r="A2006">
        <f>Sheet1!C2008</f>
        <v>4176</v>
      </c>
      <c r="B2006">
        <f>Sheet1!D2008</f>
        <v>6256</v>
      </c>
    </row>
    <row r="2007" spans="1:2" x14ac:dyDescent="0.35">
      <c r="A2007">
        <f>Sheet1!C2009</f>
        <v>4177</v>
      </c>
      <c r="B2007">
        <f>Sheet1!D2009</f>
        <v>6330</v>
      </c>
    </row>
    <row r="2008" spans="1:2" x14ac:dyDescent="0.35">
      <c r="A2008">
        <f>Sheet1!C2010</f>
        <v>4200</v>
      </c>
      <c r="B2008">
        <f>Sheet1!D2010</f>
        <v>17</v>
      </c>
    </row>
    <row r="2009" spans="1:2" x14ac:dyDescent="0.35">
      <c r="A2009">
        <f>Sheet1!C2011</f>
        <v>4201</v>
      </c>
      <c r="B2009">
        <f>Sheet1!D2011</f>
        <v>6242</v>
      </c>
    </row>
    <row r="2010" spans="1:2" x14ac:dyDescent="0.35">
      <c r="A2010">
        <f>Sheet1!C2012</f>
        <v>4202</v>
      </c>
      <c r="B2010">
        <f>Sheet1!D2012</f>
        <v>405</v>
      </c>
    </row>
    <row r="2011" spans="1:2" x14ac:dyDescent="0.35">
      <c r="A2011">
        <f>Sheet1!C2013</f>
        <v>4203</v>
      </c>
      <c r="B2011">
        <f>Sheet1!D2013</f>
        <v>20156</v>
      </c>
    </row>
    <row r="2012" spans="1:2" x14ac:dyDescent="0.35">
      <c r="A2012">
        <f>Sheet1!C2014</f>
        <v>4204</v>
      </c>
      <c r="B2012">
        <f>Sheet1!D2014</f>
        <v>26773</v>
      </c>
    </row>
    <row r="2013" spans="1:2" x14ac:dyDescent="0.35">
      <c r="A2013">
        <f>Sheet1!C2015</f>
        <v>4205</v>
      </c>
      <c r="B2013">
        <f>Sheet1!D2015</f>
        <v>122414</v>
      </c>
    </row>
    <row r="2014" spans="1:2" x14ac:dyDescent="0.35">
      <c r="A2014">
        <f>Sheet1!C2016</f>
        <v>4206</v>
      </c>
      <c r="B2014">
        <f>Sheet1!D2016</f>
        <v>6242</v>
      </c>
    </row>
    <row r="2015" spans="1:2" x14ac:dyDescent="0.35">
      <c r="A2015">
        <f>Sheet1!C2017</f>
        <v>4207</v>
      </c>
      <c r="B2015">
        <f>Sheet1!D2017</f>
        <v>6243</v>
      </c>
    </row>
    <row r="2016" spans="1:2" x14ac:dyDescent="0.35">
      <c r="A2016">
        <f>Sheet1!C2018</f>
        <v>4210</v>
      </c>
      <c r="B2016">
        <f>Sheet1!D2018</f>
        <v>10156</v>
      </c>
    </row>
    <row r="2017" spans="1:2" x14ac:dyDescent="0.35">
      <c r="A2017">
        <f>Sheet1!C2019</f>
        <v>4211</v>
      </c>
      <c r="B2017">
        <f>Sheet1!D2019</f>
        <v>20767</v>
      </c>
    </row>
    <row r="2018" spans="1:2" x14ac:dyDescent="0.35">
      <c r="A2018">
        <f>Sheet1!C2020</f>
        <v>4212</v>
      </c>
      <c r="B2018">
        <f>Sheet1!D2020</f>
        <v>24067</v>
      </c>
    </row>
    <row r="2019" spans="1:2" x14ac:dyDescent="0.35">
      <c r="A2019">
        <f>Sheet1!C2021</f>
        <v>4213</v>
      </c>
      <c r="B2019">
        <f>Sheet1!D2021</f>
        <v>123000</v>
      </c>
    </row>
    <row r="2020" spans="1:2" x14ac:dyDescent="0.35">
      <c r="A2020">
        <f>Sheet1!C2022</f>
        <v>4214</v>
      </c>
      <c r="B2020">
        <f>Sheet1!D2022</f>
        <v>40764</v>
      </c>
    </row>
    <row r="2021" spans="1:2" x14ac:dyDescent="0.35">
      <c r="A2021">
        <f>Sheet1!C2023</f>
        <v>4215</v>
      </c>
      <c r="B2021">
        <f>Sheet1!D2023</f>
        <v>24150</v>
      </c>
    </row>
    <row r="2022" spans="1:2" x14ac:dyDescent="0.35">
      <c r="A2022">
        <f>Sheet1!C2024</f>
        <v>4216</v>
      </c>
      <c r="B2022">
        <f>Sheet1!D2024</f>
        <v>30412</v>
      </c>
    </row>
    <row r="2023" spans="1:2" x14ac:dyDescent="0.35">
      <c r="A2023">
        <f>Sheet1!C2025</f>
        <v>4217</v>
      </c>
      <c r="B2023">
        <f>Sheet1!D2025</f>
        <v>125112</v>
      </c>
    </row>
    <row r="2024" spans="1:2" x14ac:dyDescent="0.35">
      <c r="A2024">
        <f>Sheet1!C2026</f>
        <v>4220</v>
      </c>
      <c r="B2024">
        <f>Sheet1!D2026</f>
        <v>404</v>
      </c>
    </row>
    <row r="2025" spans="1:2" x14ac:dyDescent="0.35">
      <c r="A2025">
        <f>Sheet1!C2027</f>
        <v>4221</v>
      </c>
      <c r="B2025">
        <f>Sheet1!D2027</f>
        <v>151400</v>
      </c>
    </row>
    <row r="2026" spans="1:2" x14ac:dyDescent="0.35">
      <c r="A2026">
        <f>Sheet1!C2028</f>
        <v>4222</v>
      </c>
      <c r="B2026">
        <f>Sheet1!D2028</f>
        <v>125202</v>
      </c>
    </row>
    <row r="2027" spans="1:2" x14ac:dyDescent="0.35">
      <c r="A2027">
        <f>Sheet1!C2029</f>
        <v>4223</v>
      </c>
      <c r="B2027">
        <f>Sheet1!D2029</f>
        <v>151400</v>
      </c>
    </row>
    <row r="2028" spans="1:2" x14ac:dyDescent="0.35">
      <c r="A2028">
        <f>Sheet1!C2030</f>
        <v>4224</v>
      </c>
      <c r="B2028">
        <f>Sheet1!D2030</f>
        <v>25000</v>
      </c>
    </row>
    <row r="2029" spans="1:2" x14ac:dyDescent="0.35">
      <c r="A2029">
        <f>Sheet1!C2031</f>
        <v>4225</v>
      </c>
      <c r="B2029">
        <f>Sheet1!D2031</f>
        <v>122404</v>
      </c>
    </row>
    <row r="2030" spans="1:2" x14ac:dyDescent="0.35">
      <c r="A2030">
        <f>Sheet1!C2032</f>
        <v>4226</v>
      </c>
      <c r="B2030">
        <f>Sheet1!D2032</f>
        <v>743</v>
      </c>
    </row>
    <row r="2031" spans="1:2" x14ac:dyDescent="0.35">
      <c r="A2031">
        <f>Sheet1!C2033</f>
        <v>4227</v>
      </c>
      <c r="B2031">
        <f>Sheet1!D2033</f>
        <v>405</v>
      </c>
    </row>
    <row r="2032" spans="1:2" x14ac:dyDescent="0.35">
      <c r="A2032">
        <f>Sheet1!C2034</f>
        <v>4230</v>
      </c>
      <c r="B2032">
        <f>Sheet1!D2034</f>
        <v>4231</v>
      </c>
    </row>
    <row r="2033" spans="1:2" x14ac:dyDescent="0.35">
      <c r="A2033">
        <f>Sheet1!C2035</f>
        <v>4231</v>
      </c>
      <c r="B2033">
        <f>Sheet1!D2035</f>
        <v>1017</v>
      </c>
    </row>
    <row r="2034" spans="1:2" x14ac:dyDescent="0.35">
      <c r="A2034">
        <f>Sheet1!C2036</f>
        <v>4232</v>
      </c>
      <c r="B2034">
        <f>Sheet1!D2036</f>
        <v>5017</v>
      </c>
    </row>
    <row r="2035" spans="1:2" x14ac:dyDescent="0.35">
      <c r="A2035">
        <f>Sheet1!C2037</f>
        <v>4233</v>
      </c>
      <c r="B2035">
        <f>Sheet1!D2037</f>
        <v>12017</v>
      </c>
    </row>
    <row r="2036" spans="1:2" x14ac:dyDescent="0.35">
      <c r="A2036">
        <f>Sheet1!C2038</f>
        <v>4234</v>
      </c>
      <c r="B2036">
        <f>Sheet1!D2038</f>
        <v>20150</v>
      </c>
    </row>
    <row r="2037" spans="1:2" x14ac:dyDescent="0.35">
      <c r="A2037">
        <f>Sheet1!C2039</f>
        <v>4235</v>
      </c>
      <c r="B2037">
        <f>Sheet1!D2039</f>
        <v>30506</v>
      </c>
    </row>
    <row r="2038" spans="1:2" x14ac:dyDescent="0.35">
      <c r="A2038">
        <f>Sheet1!C2040</f>
        <v>4236</v>
      </c>
      <c r="B2038">
        <f>Sheet1!D2040</f>
        <v>101112</v>
      </c>
    </row>
    <row r="2039" spans="1:2" x14ac:dyDescent="0.35">
      <c r="A2039">
        <f>Sheet1!C2041</f>
        <v>4237</v>
      </c>
      <c r="B2039">
        <f>Sheet1!D2041</f>
        <v>404</v>
      </c>
    </row>
    <row r="2040" spans="1:2" x14ac:dyDescent="0.35">
      <c r="A2040">
        <f>Sheet1!C2042</f>
        <v>4240</v>
      </c>
      <c r="B2040">
        <f>Sheet1!D2042</f>
        <v>151400</v>
      </c>
    </row>
    <row r="2041" spans="1:2" x14ac:dyDescent="0.35">
      <c r="A2041">
        <f>Sheet1!C2043</f>
        <v>4241</v>
      </c>
      <c r="B2041">
        <f>Sheet1!D2043</f>
        <v>101202</v>
      </c>
    </row>
    <row r="2042" spans="1:2" x14ac:dyDescent="0.35">
      <c r="A2042">
        <f>Sheet1!C2044</f>
        <v>4242</v>
      </c>
      <c r="B2042">
        <f>Sheet1!D2044</f>
        <v>151400</v>
      </c>
    </row>
    <row r="2043" spans="1:2" x14ac:dyDescent="0.35">
      <c r="A2043">
        <f>Sheet1!C2045</f>
        <v>4243</v>
      </c>
      <c r="B2043">
        <f>Sheet1!D2045</f>
        <v>25000</v>
      </c>
    </row>
    <row r="2044" spans="1:2" x14ac:dyDescent="0.35">
      <c r="A2044">
        <f>Sheet1!C2046</f>
        <v>4244</v>
      </c>
      <c r="B2044">
        <f>Sheet1!D2046</f>
        <v>44416</v>
      </c>
    </row>
    <row r="2045" spans="1:2" x14ac:dyDescent="0.35">
      <c r="A2045">
        <f>Sheet1!C2047</f>
        <v>4245</v>
      </c>
      <c r="B2045">
        <f>Sheet1!D2047</f>
        <v>20213</v>
      </c>
    </row>
    <row r="2046" spans="1:2" x14ac:dyDescent="0.35">
      <c r="A2046">
        <f>Sheet1!C2048</f>
        <v>4246</v>
      </c>
      <c r="B2046">
        <f>Sheet1!D2048</f>
        <v>123700</v>
      </c>
    </row>
    <row r="2047" spans="1:2" x14ac:dyDescent="0.35">
      <c r="A2047">
        <f>Sheet1!C2049</f>
        <v>4247</v>
      </c>
      <c r="B2047">
        <f>Sheet1!D2049</f>
        <v>40156</v>
      </c>
    </row>
    <row r="2048" spans="1:2" x14ac:dyDescent="0.35">
      <c r="A2048">
        <f>Sheet1!C2050</f>
        <v>4250</v>
      </c>
      <c r="B2048">
        <f>Sheet1!D2050</f>
        <v>6237</v>
      </c>
    </row>
    <row r="2049" spans="1:2" x14ac:dyDescent="0.35">
      <c r="A2049">
        <f>Sheet1!C2051</f>
        <v>4251</v>
      </c>
      <c r="B2049">
        <f>Sheet1!D2051</f>
        <v>6261</v>
      </c>
    </row>
    <row r="2050" spans="1:2" x14ac:dyDescent="0.35">
      <c r="A2050">
        <f>Sheet1!C2052</f>
        <v>4252</v>
      </c>
      <c r="B2050">
        <f>Sheet1!D2052</f>
        <v>0</v>
      </c>
    </row>
    <row r="2051" spans="1:2" x14ac:dyDescent="0.35">
      <c r="A2051">
        <f>Sheet1!C2053</f>
        <v>4253</v>
      </c>
      <c r="B2051">
        <f>Sheet1!D2053</f>
        <v>6242</v>
      </c>
    </row>
    <row r="2052" spans="1:2" x14ac:dyDescent="0.35">
      <c r="A2052">
        <f>Sheet1!C2054</f>
        <v>4254</v>
      </c>
      <c r="B2052">
        <f>Sheet1!D2054</f>
        <v>411</v>
      </c>
    </row>
    <row r="2053" spans="1:2" x14ac:dyDescent="0.35">
      <c r="A2053">
        <f>Sheet1!C2055</f>
        <v>4255</v>
      </c>
      <c r="B2053">
        <f>Sheet1!D2055</f>
        <v>6255</v>
      </c>
    </row>
    <row r="2054" spans="1:2" x14ac:dyDescent="0.35">
      <c r="A2054">
        <f>Sheet1!C2056</f>
        <v>4256</v>
      </c>
      <c r="B2054">
        <f>Sheet1!D2056</f>
        <v>5244</v>
      </c>
    </row>
    <row r="2055" spans="1:2" x14ac:dyDescent="0.35">
      <c r="A2055">
        <f>Sheet1!C2057</f>
        <v>4257</v>
      </c>
      <c r="B2055">
        <f>Sheet1!D2057</f>
        <v>6330</v>
      </c>
    </row>
    <row r="2056" spans="1:2" x14ac:dyDescent="0.35">
      <c r="A2056">
        <f>Sheet1!C2058</f>
        <v>4260</v>
      </c>
      <c r="B2056">
        <f>Sheet1!D2058</f>
        <v>6257</v>
      </c>
    </row>
    <row r="2057" spans="1:2" x14ac:dyDescent="0.35">
      <c r="A2057">
        <f>Sheet1!C2059</f>
        <v>4261</v>
      </c>
      <c r="B2057">
        <f>Sheet1!D2059</f>
        <v>6330</v>
      </c>
    </row>
    <row r="2058" spans="1:2" x14ac:dyDescent="0.35">
      <c r="A2058">
        <f>Sheet1!C2060</f>
        <v>4262</v>
      </c>
      <c r="B2058">
        <f>Sheet1!D2060</f>
        <v>17</v>
      </c>
    </row>
    <row r="2059" spans="1:2" x14ac:dyDescent="0.35">
      <c r="A2059">
        <f>Sheet1!C2061</f>
        <v>4263</v>
      </c>
      <c r="B2059">
        <f>Sheet1!D2061</f>
        <v>6242</v>
      </c>
    </row>
    <row r="2060" spans="1:2" x14ac:dyDescent="0.35">
      <c r="A2060">
        <f>Sheet1!C2062</f>
        <v>4264</v>
      </c>
      <c r="B2060">
        <f>Sheet1!D2062</f>
        <v>401</v>
      </c>
    </row>
    <row r="2061" spans="1:2" x14ac:dyDescent="0.35">
      <c r="A2061">
        <f>Sheet1!C2063</f>
        <v>4265</v>
      </c>
      <c r="B2061">
        <f>Sheet1!D2063</f>
        <v>6243</v>
      </c>
    </row>
    <row r="2062" spans="1:2" x14ac:dyDescent="0.35">
      <c r="A2062">
        <f>Sheet1!C2064</f>
        <v>4266</v>
      </c>
      <c r="B2062">
        <f>Sheet1!D2064</f>
        <v>14156</v>
      </c>
    </row>
    <row r="2063" spans="1:2" x14ac:dyDescent="0.35">
      <c r="A2063">
        <f>Sheet1!C2065</f>
        <v>4267</v>
      </c>
      <c r="B2063">
        <f>Sheet1!D2065</f>
        <v>401</v>
      </c>
    </row>
    <row r="2064" spans="1:2" x14ac:dyDescent="0.35">
      <c r="A2064">
        <f>Sheet1!C2066</f>
        <v>4270</v>
      </c>
      <c r="B2064">
        <f>Sheet1!D2066</f>
        <v>20772</v>
      </c>
    </row>
    <row r="2065" spans="1:2" x14ac:dyDescent="0.35">
      <c r="A2065">
        <f>Sheet1!C2067</f>
        <v>4271</v>
      </c>
      <c r="B2065">
        <f>Sheet1!D2067</f>
        <v>24067</v>
      </c>
    </row>
    <row r="2066" spans="1:2" x14ac:dyDescent="0.35">
      <c r="A2066">
        <f>Sheet1!C2068</f>
        <v>4272</v>
      </c>
      <c r="B2066">
        <f>Sheet1!D2068</f>
        <v>122400</v>
      </c>
    </row>
    <row r="2067" spans="1:2" x14ac:dyDescent="0.35">
      <c r="A2067">
        <f>Sheet1!C2069</f>
        <v>4273</v>
      </c>
      <c r="B2067">
        <f>Sheet1!D2069</f>
        <v>40767</v>
      </c>
    </row>
    <row r="2068" spans="1:2" x14ac:dyDescent="0.35">
      <c r="A2068">
        <f>Sheet1!C2070</f>
        <v>4274</v>
      </c>
      <c r="B2068">
        <f>Sheet1!D2070</f>
        <v>101103</v>
      </c>
    </row>
    <row r="2069" spans="1:2" x14ac:dyDescent="0.35">
      <c r="A2069">
        <f>Sheet1!C2071</f>
        <v>4275</v>
      </c>
      <c r="B2069">
        <f>Sheet1!D2071</f>
        <v>753</v>
      </c>
    </row>
    <row r="2070" spans="1:2" x14ac:dyDescent="0.35">
      <c r="A2070">
        <f>Sheet1!C2072</f>
        <v>4276</v>
      </c>
      <c r="B2070">
        <f>Sheet1!D2072</f>
        <v>20150</v>
      </c>
    </row>
    <row r="2071" spans="1:2" x14ac:dyDescent="0.35">
      <c r="A2071">
        <f>Sheet1!C2073</f>
        <v>4277</v>
      </c>
      <c r="B2071">
        <f>Sheet1!D2073</f>
        <v>30444</v>
      </c>
    </row>
    <row r="2072" spans="1:2" x14ac:dyDescent="0.35">
      <c r="A2072">
        <f>Sheet1!C2074</f>
        <v>4300</v>
      </c>
      <c r="B2072">
        <f>Sheet1!D2074</f>
        <v>101112</v>
      </c>
    </row>
    <row r="2073" spans="1:2" x14ac:dyDescent="0.35">
      <c r="A2073">
        <f>Sheet1!C2075</f>
        <v>4301</v>
      </c>
      <c r="B2073">
        <f>Sheet1!D2075</f>
        <v>404</v>
      </c>
    </row>
    <row r="2074" spans="1:2" x14ac:dyDescent="0.35">
      <c r="A2074">
        <f>Sheet1!C2076</f>
        <v>4302</v>
      </c>
      <c r="B2074">
        <f>Sheet1!D2076</f>
        <v>151400</v>
      </c>
    </row>
    <row r="2075" spans="1:2" x14ac:dyDescent="0.35">
      <c r="A2075">
        <f>Sheet1!C2077</f>
        <v>4303</v>
      </c>
      <c r="B2075">
        <f>Sheet1!D2077</f>
        <v>101202</v>
      </c>
    </row>
    <row r="2076" spans="1:2" x14ac:dyDescent="0.35">
      <c r="A2076">
        <f>Sheet1!C2078</f>
        <v>4304</v>
      </c>
      <c r="B2076">
        <f>Sheet1!D2078</f>
        <v>151400</v>
      </c>
    </row>
    <row r="2077" spans="1:2" x14ac:dyDescent="0.35">
      <c r="A2077">
        <f>Sheet1!C2079</f>
        <v>4305</v>
      </c>
      <c r="B2077">
        <f>Sheet1!D2079</f>
        <v>25000</v>
      </c>
    </row>
    <row r="2078" spans="1:2" x14ac:dyDescent="0.35">
      <c r="A2078">
        <f>Sheet1!C2080</f>
        <v>4306</v>
      </c>
      <c r="B2078">
        <f>Sheet1!D2080</f>
        <v>44413</v>
      </c>
    </row>
    <row r="2079" spans="1:2" x14ac:dyDescent="0.35">
      <c r="A2079">
        <f>Sheet1!C2081</f>
        <v>4307</v>
      </c>
      <c r="B2079">
        <f>Sheet1!D2081</f>
        <v>20213</v>
      </c>
    </row>
    <row r="2080" spans="1:2" x14ac:dyDescent="0.35">
      <c r="A2080">
        <f>Sheet1!C2082</f>
        <v>4310</v>
      </c>
      <c r="B2080">
        <f>Sheet1!D2082</f>
        <v>123700</v>
      </c>
    </row>
    <row r="2081" spans="1:2" x14ac:dyDescent="0.35">
      <c r="A2081">
        <f>Sheet1!C2083</f>
        <v>4311</v>
      </c>
      <c r="B2081">
        <f>Sheet1!D2083</f>
        <v>40156</v>
      </c>
    </row>
    <row r="2082" spans="1:2" x14ac:dyDescent="0.35">
      <c r="A2082">
        <f>Sheet1!C2084</f>
        <v>4312</v>
      </c>
      <c r="B2082">
        <f>Sheet1!D2084</f>
        <v>6237</v>
      </c>
    </row>
    <row r="2083" spans="1:2" x14ac:dyDescent="0.35">
      <c r="A2083">
        <f>Sheet1!C2085</f>
        <v>4313</v>
      </c>
      <c r="B2083">
        <f>Sheet1!D2085</f>
        <v>6261</v>
      </c>
    </row>
    <row r="2084" spans="1:2" x14ac:dyDescent="0.35">
      <c r="A2084">
        <f>Sheet1!C2086</f>
        <v>4314</v>
      </c>
      <c r="B2084">
        <f>Sheet1!D2086</f>
        <v>0</v>
      </c>
    </row>
    <row r="2085" spans="1:2" x14ac:dyDescent="0.35">
      <c r="A2085">
        <f>Sheet1!C2087</f>
        <v>4315</v>
      </c>
      <c r="B2085">
        <f>Sheet1!D2087</f>
        <v>6242</v>
      </c>
    </row>
    <row r="2086" spans="1:2" x14ac:dyDescent="0.35">
      <c r="A2086">
        <f>Sheet1!C2088</f>
        <v>4316</v>
      </c>
      <c r="B2086">
        <f>Sheet1!D2088</f>
        <v>413</v>
      </c>
    </row>
    <row r="2087" spans="1:2" x14ac:dyDescent="0.35">
      <c r="A2087">
        <f>Sheet1!C2089</f>
        <v>4317</v>
      </c>
      <c r="B2087">
        <f>Sheet1!D2089</f>
        <v>6256</v>
      </c>
    </row>
    <row r="2088" spans="1:2" x14ac:dyDescent="0.35">
      <c r="A2088">
        <f>Sheet1!C2090</f>
        <v>4320</v>
      </c>
      <c r="B2088">
        <f>Sheet1!D2090</f>
        <v>6330</v>
      </c>
    </row>
    <row r="2089" spans="1:2" x14ac:dyDescent="0.35">
      <c r="A2089">
        <f>Sheet1!C2091</f>
        <v>4321</v>
      </c>
      <c r="B2089">
        <f>Sheet1!D2091</f>
        <v>17</v>
      </c>
    </row>
    <row r="2090" spans="1:2" x14ac:dyDescent="0.35">
      <c r="A2090">
        <f>Sheet1!C2092</f>
        <v>4322</v>
      </c>
      <c r="B2090">
        <f>Sheet1!D2092</f>
        <v>6242</v>
      </c>
    </row>
    <row r="2091" spans="1:2" x14ac:dyDescent="0.35">
      <c r="A2091">
        <f>Sheet1!C2093</f>
        <v>4323</v>
      </c>
      <c r="B2091">
        <f>Sheet1!D2093</f>
        <v>406</v>
      </c>
    </row>
    <row r="2092" spans="1:2" x14ac:dyDescent="0.35">
      <c r="A2092">
        <f>Sheet1!C2094</f>
        <v>4324</v>
      </c>
      <c r="B2092">
        <f>Sheet1!D2094</f>
        <v>20156</v>
      </c>
    </row>
    <row r="2093" spans="1:2" x14ac:dyDescent="0.35">
      <c r="A2093">
        <f>Sheet1!C2095</f>
        <v>4325</v>
      </c>
      <c r="B2093">
        <f>Sheet1!D2095</f>
        <v>100000</v>
      </c>
    </row>
    <row r="2094" spans="1:2" x14ac:dyDescent="0.35">
      <c r="A2094">
        <f>Sheet1!C2096</f>
        <v>4326</v>
      </c>
      <c r="B2094">
        <f>Sheet1!D2096</f>
        <v>26772</v>
      </c>
    </row>
    <row r="2095" spans="1:2" x14ac:dyDescent="0.35">
      <c r="A2095">
        <f>Sheet1!C2097</f>
        <v>4327</v>
      </c>
      <c r="B2095">
        <f>Sheet1!D2097</f>
        <v>122414</v>
      </c>
    </row>
    <row r="2096" spans="1:2" x14ac:dyDescent="0.35">
      <c r="A2096">
        <f>Sheet1!C2098</f>
        <v>4330</v>
      </c>
      <c r="B2096">
        <f>Sheet1!D2098</f>
        <v>6242</v>
      </c>
    </row>
    <row r="2097" spans="1:2" x14ac:dyDescent="0.35">
      <c r="A2097">
        <f>Sheet1!C2099</f>
        <v>4331</v>
      </c>
      <c r="B2097">
        <f>Sheet1!D2099</f>
        <v>6243</v>
      </c>
    </row>
    <row r="2098" spans="1:2" x14ac:dyDescent="0.35">
      <c r="A2098">
        <f>Sheet1!C2100</f>
        <v>4332</v>
      </c>
      <c r="B2098">
        <f>Sheet1!D2100</f>
        <v>14156</v>
      </c>
    </row>
    <row r="2099" spans="1:2" x14ac:dyDescent="0.35">
      <c r="A2099">
        <f>Sheet1!C2101</f>
        <v>4333</v>
      </c>
      <c r="B2099">
        <f>Sheet1!D2101</f>
        <v>401</v>
      </c>
    </row>
    <row r="2100" spans="1:2" x14ac:dyDescent="0.35">
      <c r="A2100">
        <f>Sheet1!C2102</f>
        <v>4334</v>
      </c>
      <c r="B2100">
        <f>Sheet1!D2102</f>
        <v>20765</v>
      </c>
    </row>
    <row r="2101" spans="1:2" x14ac:dyDescent="0.35">
      <c r="A2101">
        <f>Sheet1!C2103</f>
        <v>4335</v>
      </c>
      <c r="B2101">
        <f>Sheet1!D2103</f>
        <v>24067</v>
      </c>
    </row>
    <row r="2102" spans="1:2" x14ac:dyDescent="0.35">
      <c r="A2102">
        <f>Sheet1!C2104</f>
        <v>4336</v>
      </c>
      <c r="B2102">
        <f>Sheet1!D2104</f>
        <v>122400</v>
      </c>
    </row>
    <row r="2103" spans="1:2" x14ac:dyDescent="0.35">
      <c r="A2103">
        <f>Sheet1!C2105</f>
        <v>4337</v>
      </c>
      <c r="B2103">
        <f>Sheet1!D2105</f>
        <v>40762</v>
      </c>
    </row>
    <row r="2104" spans="1:2" x14ac:dyDescent="0.35">
      <c r="A2104">
        <f>Sheet1!C2106</f>
        <v>4340</v>
      </c>
      <c r="B2104">
        <f>Sheet1!D2106</f>
        <v>101103</v>
      </c>
    </row>
    <row r="2105" spans="1:2" x14ac:dyDescent="0.35">
      <c r="A2105">
        <f>Sheet1!C2107</f>
        <v>4341</v>
      </c>
      <c r="B2105">
        <f>Sheet1!D2107</f>
        <v>751</v>
      </c>
    </row>
    <row r="2106" spans="1:2" x14ac:dyDescent="0.35">
      <c r="A2106">
        <f>Sheet1!C2108</f>
        <v>4342</v>
      </c>
      <c r="B2106">
        <f>Sheet1!D2108</f>
        <v>405</v>
      </c>
    </row>
    <row r="2107" spans="1:2" x14ac:dyDescent="0.35">
      <c r="A2107">
        <f>Sheet1!C2109</f>
        <v>4343</v>
      </c>
      <c r="B2107">
        <f>Sheet1!D2109</f>
        <v>4344</v>
      </c>
    </row>
    <row r="2108" spans="1:2" x14ac:dyDescent="0.35">
      <c r="A2108">
        <f>Sheet1!C2110</f>
        <v>4344</v>
      </c>
      <c r="B2108">
        <f>Sheet1!D2110</f>
        <v>417</v>
      </c>
    </row>
    <row r="2109" spans="1:2" x14ac:dyDescent="0.35">
      <c r="A2109">
        <f>Sheet1!C2111</f>
        <v>4345</v>
      </c>
      <c r="B2109">
        <f>Sheet1!D2111</f>
        <v>4417</v>
      </c>
    </row>
    <row r="2110" spans="1:2" x14ac:dyDescent="0.35">
      <c r="A2110">
        <f>Sheet1!C2112</f>
        <v>4346</v>
      </c>
      <c r="B2110">
        <f>Sheet1!D2112</f>
        <v>11417</v>
      </c>
    </row>
    <row r="2111" spans="1:2" x14ac:dyDescent="0.35">
      <c r="A2111">
        <f>Sheet1!C2113</f>
        <v>4347</v>
      </c>
      <c r="B2111">
        <f>Sheet1!D2113</f>
        <v>6240</v>
      </c>
    </row>
    <row r="2112" spans="1:2" x14ac:dyDescent="0.35">
      <c r="A2112">
        <f>Sheet1!C2114</f>
        <v>4350</v>
      </c>
      <c r="B2112">
        <f>Sheet1!D2114</f>
        <v>6261</v>
      </c>
    </row>
    <row r="2113" spans="1:2" x14ac:dyDescent="0.35">
      <c r="A2113">
        <f>Sheet1!C2115</f>
        <v>4351</v>
      </c>
      <c r="B2113">
        <f>Sheet1!D2115</f>
        <v>313</v>
      </c>
    </row>
    <row r="2114" spans="1:2" x14ac:dyDescent="0.35">
      <c r="A2114">
        <f>Sheet1!C2116</f>
        <v>4352</v>
      </c>
      <c r="B2114">
        <f>Sheet1!D2116</f>
        <v>403</v>
      </c>
    </row>
    <row r="2115" spans="1:2" x14ac:dyDescent="0.35">
      <c r="A2115">
        <f>Sheet1!C2117</f>
        <v>4353</v>
      </c>
      <c r="B2115">
        <f>Sheet1!D2117</f>
        <v>402</v>
      </c>
    </row>
    <row r="2116" spans="1:2" x14ac:dyDescent="0.35">
      <c r="A2116">
        <f>Sheet1!C2118</f>
        <v>4354</v>
      </c>
      <c r="B2116">
        <f>Sheet1!D2118</f>
        <v>6242</v>
      </c>
    </row>
    <row r="2117" spans="1:2" x14ac:dyDescent="0.35">
      <c r="A2117">
        <f>Sheet1!C2119</f>
        <v>4355</v>
      </c>
      <c r="B2117">
        <f>Sheet1!D2119</f>
        <v>6243</v>
      </c>
    </row>
    <row r="2118" spans="1:2" x14ac:dyDescent="0.35">
      <c r="A2118">
        <f>Sheet1!C2120</f>
        <v>4356</v>
      </c>
      <c r="B2118">
        <f>Sheet1!D2120</f>
        <v>30153</v>
      </c>
    </row>
    <row r="2119" spans="1:2" x14ac:dyDescent="0.35">
      <c r="A2119">
        <f>Sheet1!C2121</f>
        <v>4357</v>
      </c>
      <c r="B2119">
        <f>Sheet1!D2121</f>
        <v>21113</v>
      </c>
    </row>
    <row r="2120" spans="1:2" x14ac:dyDescent="0.35">
      <c r="A2120">
        <f>Sheet1!C2122</f>
        <v>4360</v>
      </c>
      <c r="B2120">
        <f>Sheet1!D2122</f>
        <v>40401</v>
      </c>
    </row>
    <row r="2121" spans="1:2" x14ac:dyDescent="0.35">
      <c r="A2121">
        <f>Sheet1!C2123</f>
        <v>4361</v>
      </c>
      <c r="B2121">
        <f>Sheet1!D2123</f>
        <v>6231</v>
      </c>
    </row>
    <row r="2122" spans="1:2" x14ac:dyDescent="0.35">
      <c r="A2122">
        <f>Sheet1!C2124</f>
        <v>4362</v>
      </c>
      <c r="B2122">
        <f>Sheet1!D2124</f>
        <v>6240</v>
      </c>
    </row>
    <row r="2123" spans="1:2" x14ac:dyDescent="0.35">
      <c r="A2123">
        <f>Sheet1!C2125</f>
        <v>4363</v>
      </c>
      <c r="B2123">
        <f>Sheet1!D2125</f>
        <v>6261</v>
      </c>
    </row>
    <row r="2124" spans="1:2" x14ac:dyDescent="0.35">
      <c r="A2124">
        <f>Sheet1!C2126</f>
        <v>4364</v>
      </c>
      <c r="B2124">
        <f>Sheet1!D2126</f>
        <v>313</v>
      </c>
    </row>
    <row r="2125" spans="1:2" x14ac:dyDescent="0.35">
      <c r="A2125">
        <f>Sheet1!C2127</f>
        <v>4365</v>
      </c>
      <c r="B2125">
        <f>Sheet1!D2127</f>
        <v>20064</v>
      </c>
    </row>
    <row r="2126" spans="1:2" x14ac:dyDescent="0.35">
      <c r="A2126">
        <f>Sheet1!C2128</f>
        <v>4366</v>
      </c>
      <c r="B2126">
        <f>Sheet1!D2128</f>
        <v>123415</v>
      </c>
    </row>
    <row r="2127" spans="1:2" x14ac:dyDescent="0.35">
      <c r="A2127">
        <f>Sheet1!C2129</f>
        <v>4367</v>
      </c>
      <c r="B2127">
        <f>Sheet1!D2129</f>
        <v>6242</v>
      </c>
    </row>
    <row r="2128" spans="1:2" x14ac:dyDescent="0.35">
      <c r="A2128">
        <f>Sheet1!C2130</f>
        <v>4370</v>
      </c>
      <c r="B2128">
        <f>Sheet1!D2130</f>
        <v>6243</v>
      </c>
    </row>
    <row r="2129" spans="1:2" x14ac:dyDescent="0.35">
      <c r="A2129">
        <f>Sheet1!C2131</f>
        <v>4371</v>
      </c>
      <c r="B2129">
        <f>Sheet1!D2131</f>
        <v>30153</v>
      </c>
    </row>
    <row r="2130" spans="1:2" x14ac:dyDescent="0.35">
      <c r="A2130">
        <f>Sheet1!C2132</f>
        <v>4372</v>
      </c>
      <c r="B2130">
        <f>Sheet1!D2132</f>
        <v>21113</v>
      </c>
    </row>
    <row r="2131" spans="1:2" x14ac:dyDescent="0.35">
      <c r="A2131">
        <f>Sheet1!C2133</f>
        <v>4373</v>
      </c>
      <c r="B2131">
        <f>Sheet1!D2133</f>
        <v>40401</v>
      </c>
    </row>
    <row r="2132" spans="1:2" x14ac:dyDescent="0.35">
      <c r="A2132">
        <f>Sheet1!C2134</f>
        <v>4374</v>
      </c>
      <c r="B2132">
        <f>Sheet1!D2134</f>
        <v>6231</v>
      </c>
    </row>
    <row r="2133" spans="1:2" x14ac:dyDescent="0.35">
      <c r="A2133">
        <f>Sheet1!C2135</f>
        <v>4375</v>
      </c>
      <c r="B2133">
        <f>Sheet1!D2135</f>
        <v>6240</v>
      </c>
    </row>
    <row r="2134" spans="1:2" x14ac:dyDescent="0.35">
      <c r="A2134">
        <f>Sheet1!C2136</f>
        <v>4376</v>
      </c>
      <c r="B2134">
        <f>Sheet1!D2136</f>
        <v>6261</v>
      </c>
    </row>
    <row r="2135" spans="1:2" x14ac:dyDescent="0.35">
      <c r="A2135">
        <f>Sheet1!C2137</f>
        <v>4377</v>
      </c>
      <c r="B2135">
        <f>Sheet1!D2137</f>
        <v>313</v>
      </c>
    </row>
    <row r="2136" spans="1:2" x14ac:dyDescent="0.35">
      <c r="A2136">
        <f>Sheet1!C2138</f>
        <v>4400</v>
      </c>
      <c r="B2136">
        <f>Sheet1!D2138</f>
        <v>20177</v>
      </c>
    </row>
    <row r="2137" spans="1:2" x14ac:dyDescent="0.35">
      <c r="A2137">
        <f>Sheet1!C2139</f>
        <v>4401</v>
      </c>
      <c r="B2137">
        <f>Sheet1!D2139</f>
        <v>123414</v>
      </c>
    </row>
    <row r="2138" spans="1:2" x14ac:dyDescent="0.35">
      <c r="A2138">
        <f>Sheet1!C2140</f>
        <v>4402</v>
      </c>
      <c r="B2138">
        <f>Sheet1!D2140</f>
        <v>6242</v>
      </c>
    </row>
    <row r="2139" spans="1:2" x14ac:dyDescent="0.35">
      <c r="A2139">
        <f>Sheet1!C2141</f>
        <v>4403</v>
      </c>
      <c r="B2139">
        <f>Sheet1!D2141</f>
        <v>6243</v>
      </c>
    </row>
    <row r="2140" spans="1:2" x14ac:dyDescent="0.35">
      <c r="A2140">
        <f>Sheet1!C2142</f>
        <v>4404</v>
      </c>
      <c r="B2140">
        <f>Sheet1!D2142</f>
        <v>30153</v>
      </c>
    </row>
    <row r="2141" spans="1:2" x14ac:dyDescent="0.35">
      <c r="A2141">
        <f>Sheet1!C2143</f>
        <v>4405</v>
      </c>
      <c r="B2141">
        <f>Sheet1!D2143</f>
        <v>21113</v>
      </c>
    </row>
    <row r="2142" spans="1:2" x14ac:dyDescent="0.35">
      <c r="A2142">
        <f>Sheet1!C2144</f>
        <v>4406</v>
      </c>
      <c r="B2142">
        <f>Sheet1!D2144</f>
        <v>40401</v>
      </c>
    </row>
    <row r="2143" spans="1:2" x14ac:dyDescent="0.35">
      <c r="A2143">
        <f>Sheet1!C2145</f>
        <v>4407</v>
      </c>
      <c r="B2143">
        <f>Sheet1!D2145</f>
        <v>6231</v>
      </c>
    </row>
    <row r="2144" spans="1:2" x14ac:dyDescent="0.35">
      <c r="A2144">
        <f>Sheet1!C2146</f>
        <v>4410</v>
      </c>
      <c r="B2144">
        <f>Sheet1!D2146</f>
        <v>6253</v>
      </c>
    </row>
    <row r="2145" spans="1:2" x14ac:dyDescent="0.35">
      <c r="A2145">
        <f>Sheet1!C2147</f>
        <v>4411</v>
      </c>
      <c r="B2145">
        <f>Sheet1!D2147</f>
        <v>0</v>
      </c>
    </row>
    <row r="2146" spans="1:2" x14ac:dyDescent="0.35">
      <c r="A2146">
        <f>Sheet1!C2148</f>
        <v>4412</v>
      </c>
      <c r="B2146">
        <f>Sheet1!D2148</f>
        <v>5217</v>
      </c>
    </row>
    <row r="2147" spans="1:2" x14ac:dyDescent="0.35">
      <c r="A2147">
        <f>Sheet1!C2149</f>
        <v>4413</v>
      </c>
      <c r="B2147">
        <f>Sheet1!D2149</f>
        <v>77</v>
      </c>
    </row>
    <row r="2148" spans="1:2" x14ac:dyDescent="0.35">
      <c r="A2148">
        <f>Sheet1!C2150</f>
        <v>4414</v>
      </c>
      <c r="B2148">
        <f>Sheet1!D2150</f>
        <v>6253</v>
      </c>
    </row>
    <row r="2149" spans="1:2" x14ac:dyDescent="0.35">
      <c r="A2149">
        <f>Sheet1!C2151</f>
        <v>4415</v>
      </c>
      <c r="B2149">
        <f>Sheet1!D2151</f>
        <v>0</v>
      </c>
    </row>
    <row r="2150" spans="1:2" x14ac:dyDescent="0.35">
      <c r="A2150">
        <f>Sheet1!C2152</f>
        <v>4416</v>
      </c>
      <c r="B2150">
        <f>Sheet1!D2152</f>
        <v>5221</v>
      </c>
    </row>
    <row r="2151" spans="1:2" x14ac:dyDescent="0.35">
      <c r="A2151">
        <f>Sheet1!C2153</f>
        <v>4417</v>
      </c>
      <c r="B2151">
        <f>Sheet1!D2153</f>
        <v>117</v>
      </c>
    </row>
    <row r="2152" spans="1:2" x14ac:dyDescent="0.35">
      <c r="A2152">
        <f>Sheet1!C2154</f>
        <v>4420</v>
      </c>
      <c r="B2152">
        <f>Sheet1!D2154</f>
        <v>6237</v>
      </c>
    </row>
    <row r="2153" spans="1:2" x14ac:dyDescent="0.35">
      <c r="A2153">
        <f>Sheet1!C2155</f>
        <v>4421</v>
      </c>
      <c r="B2153">
        <f>Sheet1!D2155</f>
        <v>6256</v>
      </c>
    </row>
    <row r="2154" spans="1:2" x14ac:dyDescent="0.35">
      <c r="A2154">
        <f>Sheet1!C2156</f>
        <v>4422</v>
      </c>
      <c r="B2154">
        <f>Sheet1!D2156</f>
        <v>6330</v>
      </c>
    </row>
    <row r="2155" spans="1:2" x14ac:dyDescent="0.35">
      <c r="A2155">
        <f>Sheet1!C2157</f>
        <v>4423</v>
      </c>
      <c r="B2155">
        <f>Sheet1!D2157</f>
        <v>77</v>
      </c>
    </row>
    <row r="2156" spans="1:2" x14ac:dyDescent="0.35">
      <c r="A2156">
        <f>Sheet1!C2158</f>
        <v>4424</v>
      </c>
      <c r="B2156">
        <f>Sheet1!D2158</f>
        <v>6242</v>
      </c>
    </row>
    <row r="2157" spans="1:2" x14ac:dyDescent="0.35">
      <c r="A2157">
        <f>Sheet1!C2159</f>
        <v>4425</v>
      </c>
      <c r="B2157">
        <f>Sheet1!D2159</f>
        <v>422</v>
      </c>
    </row>
    <row r="2158" spans="1:2" x14ac:dyDescent="0.35">
      <c r="A2158">
        <f>Sheet1!C2160</f>
        <v>4426</v>
      </c>
      <c r="B2158">
        <f>Sheet1!D2160</f>
        <v>6257</v>
      </c>
    </row>
    <row r="2159" spans="1:2" x14ac:dyDescent="0.35">
      <c r="A2159">
        <f>Sheet1!C2161</f>
        <v>4427</v>
      </c>
      <c r="B2159">
        <f>Sheet1!D2161</f>
        <v>6330</v>
      </c>
    </row>
    <row r="2160" spans="1:2" x14ac:dyDescent="0.35">
      <c r="A2160">
        <f>Sheet1!C2162</f>
        <v>4430</v>
      </c>
      <c r="B2160">
        <f>Sheet1!D2162</f>
        <v>117</v>
      </c>
    </row>
    <row r="2161" spans="1:2" x14ac:dyDescent="0.35">
      <c r="A2161">
        <f>Sheet1!C2163</f>
        <v>4431</v>
      </c>
      <c r="B2161">
        <f>Sheet1!D2163</f>
        <v>6242</v>
      </c>
    </row>
    <row r="2162" spans="1:2" x14ac:dyDescent="0.35">
      <c r="A2162">
        <f>Sheet1!C2164</f>
        <v>4432</v>
      </c>
      <c r="B2162">
        <f>Sheet1!D2164</f>
        <v>415</v>
      </c>
    </row>
    <row r="2163" spans="1:2" x14ac:dyDescent="0.35">
      <c r="A2163">
        <f>Sheet1!C2165</f>
        <v>4433</v>
      </c>
      <c r="B2163">
        <f>Sheet1!D2165</f>
        <v>6255</v>
      </c>
    </row>
    <row r="2164" spans="1:2" x14ac:dyDescent="0.35">
      <c r="A2164">
        <f>Sheet1!C2166</f>
        <v>4434</v>
      </c>
      <c r="B2164">
        <f>Sheet1!D2166</f>
        <v>5217</v>
      </c>
    </row>
    <row r="2165" spans="1:2" x14ac:dyDescent="0.35">
      <c r="A2165">
        <f>Sheet1!C2167</f>
        <v>4435</v>
      </c>
      <c r="B2165">
        <f>Sheet1!D2167</f>
        <v>6330</v>
      </c>
    </row>
    <row r="2166" spans="1:2" x14ac:dyDescent="0.35">
      <c r="A2166">
        <f>Sheet1!C2168</f>
        <v>4436</v>
      </c>
      <c r="B2166">
        <f>Sheet1!D2168</f>
        <v>6256</v>
      </c>
    </row>
    <row r="2167" spans="1:2" x14ac:dyDescent="0.35">
      <c r="A2167">
        <f>Sheet1!C2169</f>
        <v>4437</v>
      </c>
      <c r="B2167">
        <f>Sheet1!D2169</f>
        <v>6730</v>
      </c>
    </row>
    <row r="2168" spans="1:2" x14ac:dyDescent="0.35">
      <c r="A2168">
        <f>Sheet1!C2170</f>
        <v>4440</v>
      </c>
      <c r="B2168">
        <f>Sheet1!D2170</f>
        <v>117</v>
      </c>
    </row>
    <row r="2169" spans="1:2" x14ac:dyDescent="0.35">
      <c r="A2169">
        <f>Sheet1!C2171</f>
        <v>4441</v>
      </c>
      <c r="B2169">
        <f>Sheet1!D2171</f>
        <v>6242</v>
      </c>
    </row>
    <row r="2170" spans="1:2" x14ac:dyDescent="0.35">
      <c r="A2170">
        <f>Sheet1!C2172</f>
        <v>4442</v>
      </c>
      <c r="B2170">
        <f>Sheet1!D2172</f>
        <v>405</v>
      </c>
    </row>
    <row r="2171" spans="1:2" x14ac:dyDescent="0.35">
      <c r="A2171">
        <f>Sheet1!C2173</f>
        <v>4443</v>
      </c>
      <c r="B2171">
        <f>Sheet1!D2173</f>
        <v>6260</v>
      </c>
    </row>
    <row r="2172" spans="1:2" x14ac:dyDescent="0.35">
      <c r="A2172">
        <f>Sheet1!C2174</f>
        <v>4444</v>
      </c>
      <c r="B2172">
        <f>Sheet1!D2174</f>
        <v>6330</v>
      </c>
    </row>
    <row r="2173" spans="1:2" x14ac:dyDescent="0.35">
      <c r="A2173">
        <f>Sheet1!C2175</f>
        <v>4445</v>
      </c>
      <c r="B2173">
        <f>Sheet1!D2175</f>
        <v>6730</v>
      </c>
    </row>
    <row r="2174" spans="1:2" x14ac:dyDescent="0.35">
      <c r="A2174">
        <f>Sheet1!C2176</f>
        <v>4446</v>
      </c>
      <c r="B2174">
        <f>Sheet1!D2176</f>
        <v>6242</v>
      </c>
    </row>
    <row r="2175" spans="1:2" x14ac:dyDescent="0.35">
      <c r="A2175">
        <f>Sheet1!C2177</f>
        <v>4447</v>
      </c>
      <c r="B2175">
        <f>Sheet1!D2177</f>
        <v>6243</v>
      </c>
    </row>
    <row r="2176" spans="1:2" x14ac:dyDescent="0.35">
      <c r="A2176">
        <f>Sheet1!C2178</f>
        <v>4450</v>
      </c>
      <c r="B2176">
        <f>Sheet1!D2178</f>
        <v>6253</v>
      </c>
    </row>
    <row r="2177" spans="1:2" x14ac:dyDescent="0.35">
      <c r="A2177">
        <f>Sheet1!C2179</f>
        <v>4451</v>
      </c>
      <c r="B2177">
        <f>Sheet1!D2179</f>
        <v>0</v>
      </c>
    </row>
    <row r="2178" spans="1:2" x14ac:dyDescent="0.35">
      <c r="A2178">
        <f>Sheet1!C2180</f>
        <v>4452</v>
      </c>
      <c r="B2178">
        <f>Sheet1!D2180</f>
        <v>5217</v>
      </c>
    </row>
    <row r="2179" spans="1:2" x14ac:dyDescent="0.35">
      <c r="A2179">
        <f>Sheet1!C2181</f>
        <v>4453</v>
      </c>
      <c r="B2179">
        <f>Sheet1!D2181</f>
        <v>77</v>
      </c>
    </row>
    <row r="2180" spans="1:2" x14ac:dyDescent="0.35">
      <c r="A2180">
        <f>Sheet1!C2182</f>
        <v>4454</v>
      </c>
      <c r="B2180">
        <f>Sheet1!D2182</f>
        <v>6253</v>
      </c>
    </row>
    <row r="2181" spans="1:2" x14ac:dyDescent="0.35">
      <c r="A2181">
        <f>Sheet1!C2183</f>
        <v>4455</v>
      </c>
      <c r="B2181">
        <f>Sheet1!D2183</f>
        <v>0</v>
      </c>
    </row>
    <row r="2182" spans="1:2" x14ac:dyDescent="0.35">
      <c r="A2182">
        <f>Sheet1!C2184</f>
        <v>4456</v>
      </c>
      <c r="B2182">
        <f>Sheet1!D2184</f>
        <v>5221</v>
      </c>
    </row>
    <row r="2183" spans="1:2" x14ac:dyDescent="0.35">
      <c r="A2183">
        <f>Sheet1!C2185</f>
        <v>4457</v>
      </c>
      <c r="B2183">
        <f>Sheet1!D2185</f>
        <v>117</v>
      </c>
    </row>
    <row r="2184" spans="1:2" x14ac:dyDescent="0.35">
      <c r="A2184">
        <f>Sheet1!C2186</f>
        <v>4460</v>
      </c>
      <c r="B2184">
        <f>Sheet1!D2186</f>
        <v>6237</v>
      </c>
    </row>
    <row r="2185" spans="1:2" x14ac:dyDescent="0.35">
      <c r="A2185">
        <f>Sheet1!C2187</f>
        <v>4461</v>
      </c>
      <c r="B2185">
        <f>Sheet1!D2187</f>
        <v>6255</v>
      </c>
    </row>
    <row r="2186" spans="1:2" x14ac:dyDescent="0.35">
      <c r="A2186">
        <f>Sheet1!C2188</f>
        <v>4462</v>
      </c>
      <c r="B2186">
        <f>Sheet1!D2188</f>
        <v>5221</v>
      </c>
    </row>
    <row r="2187" spans="1:2" x14ac:dyDescent="0.35">
      <c r="A2187">
        <f>Sheet1!C2189</f>
        <v>4463</v>
      </c>
      <c r="B2187">
        <f>Sheet1!D2189</f>
        <v>6330</v>
      </c>
    </row>
    <row r="2188" spans="1:2" x14ac:dyDescent="0.35">
      <c r="A2188">
        <f>Sheet1!C2190</f>
        <v>4464</v>
      </c>
      <c r="B2188">
        <f>Sheet1!D2190</f>
        <v>6257</v>
      </c>
    </row>
    <row r="2189" spans="1:2" x14ac:dyDescent="0.35">
      <c r="A2189">
        <f>Sheet1!C2191</f>
        <v>4465</v>
      </c>
      <c r="B2189">
        <f>Sheet1!D2191</f>
        <v>6330</v>
      </c>
    </row>
    <row r="2190" spans="1:2" x14ac:dyDescent="0.35">
      <c r="A2190">
        <f>Sheet1!C2192</f>
        <v>4466</v>
      </c>
      <c r="B2190">
        <f>Sheet1!D2192</f>
        <v>77</v>
      </c>
    </row>
    <row r="2191" spans="1:2" x14ac:dyDescent="0.35">
      <c r="A2191">
        <f>Sheet1!C2193</f>
        <v>4467</v>
      </c>
      <c r="B2191">
        <f>Sheet1!D2193</f>
        <v>6242</v>
      </c>
    </row>
    <row r="2192" spans="1:2" x14ac:dyDescent="0.35">
      <c r="A2192">
        <f>Sheet1!C2194</f>
        <v>4470</v>
      </c>
      <c r="B2192">
        <f>Sheet1!D2194</f>
        <v>417</v>
      </c>
    </row>
    <row r="2193" spans="1:2" x14ac:dyDescent="0.35">
      <c r="A2193">
        <f>Sheet1!C2195</f>
        <v>4471</v>
      </c>
      <c r="B2193">
        <f>Sheet1!D2195</f>
        <v>6256</v>
      </c>
    </row>
    <row r="2194" spans="1:2" x14ac:dyDescent="0.35">
      <c r="A2194">
        <f>Sheet1!C2196</f>
        <v>4472</v>
      </c>
      <c r="B2194">
        <f>Sheet1!D2196</f>
        <v>6730</v>
      </c>
    </row>
    <row r="2195" spans="1:2" x14ac:dyDescent="0.35">
      <c r="A2195">
        <f>Sheet1!C2197</f>
        <v>4473</v>
      </c>
      <c r="B2195">
        <f>Sheet1!D2197</f>
        <v>117</v>
      </c>
    </row>
    <row r="2196" spans="1:2" x14ac:dyDescent="0.35">
      <c r="A2196">
        <f>Sheet1!C2198</f>
        <v>4474</v>
      </c>
      <c r="B2196">
        <f>Sheet1!D2198</f>
        <v>6242</v>
      </c>
    </row>
    <row r="2197" spans="1:2" x14ac:dyDescent="0.35">
      <c r="A2197">
        <f>Sheet1!C2199</f>
        <v>4475</v>
      </c>
      <c r="B2197">
        <f>Sheet1!D2199</f>
        <v>412</v>
      </c>
    </row>
    <row r="2198" spans="1:2" x14ac:dyDescent="0.35">
      <c r="A2198">
        <f>Sheet1!C2200</f>
        <v>4476</v>
      </c>
      <c r="B2198">
        <f>Sheet1!D2200</f>
        <v>6256</v>
      </c>
    </row>
    <row r="2199" spans="1:2" x14ac:dyDescent="0.35">
      <c r="A2199">
        <f>Sheet1!C2201</f>
        <v>4477</v>
      </c>
      <c r="B2199">
        <f>Sheet1!D2201</f>
        <v>6330</v>
      </c>
    </row>
    <row r="2200" spans="1:2" x14ac:dyDescent="0.35">
      <c r="A2200">
        <f>Sheet1!C2202</f>
        <v>4500</v>
      </c>
      <c r="B2200">
        <f>Sheet1!D2202</f>
        <v>77</v>
      </c>
    </row>
    <row r="2201" spans="1:2" x14ac:dyDescent="0.35">
      <c r="A2201">
        <f>Sheet1!C2203</f>
        <v>4501</v>
      </c>
      <c r="B2201">
        <f>Sheet1!D2203</f>
        <v>6242</v>
      </c>
    </row>
    <row r="2202" spans="1:2" x14ac:dyDescent="0.35">
      <c r="A2202">
        <f>Sheet1!C2204</f>
        <v>4502</v>
      </c>
      <c r="B2202">
        <f>Sheet1!D2204</f>
        <v>405</v>
      </c>
    </row>
    <row r="2203" spans="1:2" x14ac:dyDescent="0.35">
      <c r="A2203">
        <f>Sheet1!C2205</f>
        <v>4503</v>
      </c>
      <c r="B2203">
        <f>Sheet1!D2205</f>
        <v>6260</v>
      </c>
    </row>
    <row r="2204" spans="1:2" x14ac:dyDescent="0.35">
      <c r="A2204">
        <f>Sheet1!C2206</f>
        <v>4504</v>
      </c>
      <c r="B2204">
        <f>Sheet1!D2206</f>
        <v>6330</v>
      </c>
    </row>
    <row r="2205" spans="1:2" x14ac:dyDescent="0.35">
      <c r="A2205">
        <f>Sheet1!C2207</f>
        <v>4505</v>
      </c>
      <c r="B2205">
        <f>Sheet1!D2207</f>
        <v>6730</v>
      </c>
    </row>
    <row r="2206" spans="1:2" x14ac:dyDescent="0.35">
      <c r="A2206">
        <f>Sheet1!C2208</f>
        <v>4506</v>
      </c>
      <c r="B2206">
        <f>Sheet1!D2208</f>
        <v>6242</v>
      </c>
    </row>
    <row r="2207" spans="1:2" x14ac:dyDescent="0.35">
      <c r="A2207">
        <f>Sheet1!C2209</f>
        <v>4507</v>
      </c>
      <c r="B2207">
        <f>Sheet1!D2209</f>
        <v>6243</v>
      </c>
    </row>
    <row r="2208" spans="1:2" x14ac:dyDescent="0.35">
      <c r="A2208">
        <f>Sheet1!C2210</f>
        <v>4510</v>
      </c>
      <c r="B2208">
        <f>Sheet1!D2210</f>
        <v>102000</v>
      </c>
    </row>
    <row r="2209" spans="1:2" x14ac:dyDescent="0.35">
      <c r="A2209">
        <f>Sheet1!C2211</f>
        <v>4511</v>
      </c>
      <c r="B2209">
        <f>Sheet1!D2211</f>
        <v>40545</v>
      </c>
    </row>
    <row r="2210" spans="1:2" x14ac:dyDescent="0.35">
      <c r="A2210">
        <f>Sheet1!C2212</f>
        <v>4512</v>
      </c>
      <c r="B2210">
        <f>Sheet1!D2212</f>
        <v>406</v>
      </c>
    </row>
    <row r="2211" spans="1:2" x14ac:dyDescent="0.35">
      <c r="A2211">
        <f>Sheet1!C2213</f>
        <v>4513</v>
      </c>
      <c r="B2211">
        <f>Sheet1!D2213</f>
        <v>102440</v>
      </c>
    </row>
    <row r="2212" spans="1:2" x14ac:dyDescent="0.35">
      <c r="A2212">
        <f>Sheet1!C2214</f>
        <v>4514</v>
      </c>
      <c r="B2212">
        <f>Sheet1!D2214</f>
        <v>40542</v>
      </c>
    </row>
    <row r="2213" spans="1:2" x14ac:dyDescent="0.35">
      <c r="A2213">
        <f>Sheet1!C2215</f>
        <v>4515</v>
      </c>
      <c r="B2213">
        <f>Sheet1!D2215</f>
        <v>6251</v>
      </c>
    </row>
    <row r="2214" spans="1:2" x14ac:dyDescent="0.35">
      <c r="A2214">
        <f>Sheet1!C2216</f>
        <v>4516</v>
      </c>
      <c r="B2214">
        <f>Sheet1!D2216</f>
        <v>24011</v>
      </c>
    </row>
    <row r="2215" spans="1:2" x14ac:dyDescent="0.35">
      <c r="A2215">
        <f>Sheet1!C2217</f>
        <v>4517</v>
      </c>
      <c r="B2215">
        <f>Sheet1!D2217</f>
        <v>44540</v>
      </c>
    </row>
    <row r="2216" spans="1:2" x14ac:dyDescent="0.35">
      <c r="A2216">
        <f>Sheet1!C2218</f>
        <v>4520</v>
      </c>
      <c r="B2216">
        <f>Sheet1!D2218</f>
        <v>102400</v>
      </c>
    </row>
    <row r="2217" spans="1:2" x14ac:dyDescent="0.35">
      <c r="A2217">
        <f>Sheet1!C2219</f>
        <v>4521</v>
      </c>
      <c r="B2217">
        <f>Sheet1!D2219</f>
        <v>40405</v>
      </c>
    </row>
    <row r="2218" spans="1:2" x14ac:dyDescent="0.35">
      <c r="A2218">
        <f>Sheet1!C2220</f>
        <v>4522</v>
      </c>
      <c r="B2218">
        <f>Sheet1!D2220</f>
        <v>40420</v>
      </c>
    </row>
    <row r="2219" spans="1:2" x14ac:dyDescent="0.35">
      <c r="A2219">
        <f>Sheet1!C2221</f>
        <v>4523</v>
      </c>
      <c r="B2219">
        <f>Sheet1!D2221</f>
        <v>20207</v>
      </c>
    </row>
    <row r="2220" spans="1:2" x14ac:dyDescent="0.35">
      <c r="A2220">
        <f>Sheet1!C2222</f>
        <v>4524</v>
      </c>
      <c r="B2220">
        <f>Sheet1!D2222</f>
        <v>40435</v>
      </c>
    </row>
    <row r="2221" spans="1:2" x14ac:dyDescent="0.35">
      <c r="A2221">
        <f>Sheet1!C2223</f>
        <v>4525</v>
      </c>
      <c r="B2221">
        <f>Sheet1!D2223</f>
        <v>6253</v>
      </c>
    </row>
    <row r="2222" spans="1:2" x14ac:dyDescent="0.35">
      <c r="A2222">
        <f>Sheet1!C2224</f>
        <v>4526</v>
      </c>
      <c r="B2222">
        <f>Sheet1!D2224</f>
        <v>0</v>
      </c>
    </row>
    <row r="2223" spans="1:2" x14ac:dyDescent="0.35">
      <c r="A2223">
        <f>Sheet1!C2225</f>
        <v>4527</v>
      </c>
      <c r="B2223">
        <f>Sheet1!D2225</f>
        <v>5231</v>
      </c>
    </row>
    <row r="2224" spans="1:2" x14ac:dyDescent="0.35">
      <c r="A2224">
        <f>Sheet1!C2226</f>
        <v>4530</v>
      </c>
      <c r="B2224">
        <f>Sheet1!D2226</f>
        <v>17</v>
      </c>
    </row>
    <row r="2225" spans="1:2" x14ac:dyDescent="0.35">
      <c r="A2225">
        <f>Sheet1!C2227</f>
        <v>4531</v>
      </c>
      <c r="B2225">
        <f>Sheet1!D2227</f>
        <v>10775</v>
      </c>
    </row>
    <row r="2226" spans="1:2" x14ac:dyDescent="0.35">
      <c r="A2226">
        <f>Sheet1!C2228</f>
        <v>4532</v>
      </c>
      <c r="B2226">
        <f>Sheet1!D2228</f>
        <v>20774</v>
      </c>
    </row>
    <row r="2227" spans="1:2" x14ac:dyDescent="0.35">
      <c r="A2227">
        <f>Sheet1!C2229</f>
        <v>4533</v>
      </c>
      <c r="B2227">
        <f>Sheet1!D2229</f>
        <v>24207</v>
      </c>
    </row>
    <row r="2228" spans="1:2" x14ac:dyDescent="0.35">
      <c r="A2228">
        <f>Sheet1!C2230</f>
        <v>4534</v>
      </c>
      <c r="B2228">
        <f>Sheet1!D2230</f>
        <v>122437</v>
      </c>
    </row>
    <row r="2229" spans="1:2" x14ac:dyDescent="0.35">
      <c r="A2229">
        <f>Sheet1!C2231</f>
        <v>4535</v>
      </c>
      <c r="B2229">
        <f>Sheet1!D2231</f>
        <v>770</v>
      </c>
    </row>
    <row r="2230" spans="1:2" x14ac:dyDescent="0.35">
      <c r="A2230">
        <f>Sheet1!C2232</f>
        <v>4536</v>
      </c>
      <c r="B2230">
        <f>Sheet1!D2232</f>
        <v>20441</v>
      </c>
    </row>
    <row r="2231" spans="1:2" x14ac:dyDescent="0.35">
      <c r="A2231">
        <f>Sheet1!C2233</f>
        <v>4537</v>
      </c>
      <c r="B2231">
        <f>Sheet1!D2233</f>
        <v>40441</v>
      </c>
    </row>
    <row r="2232" spans="1:2" x14ac:dyDescent="0.35">
      <c r="A2232">
        <f>Sheet1!C2234</f>
        <v>4540</v>
      </c>
      <c r="B2232">
        <f>Sheet1!D2234</f>
        <v>6240</v>
      </c>
    </row>
    <row r="2233" spans="1:2" x14ac:dyDescent="0.35">
      <c r="A2233">
        <f>Sheet1!C2235</f>
        <v>4541</v>
      </c>
      <c r="B2233">
        <f>Sheet1!D2235</f>
        <v>6261</v>
      </c>
    </row>
    <row r="2234" spans="1:2" x14ac:dyDescent="0.35">
      <c r="A2234">
        <f>Sheet1!C2236</f>
        <v>4542</v>
      </c>
      <c r="B2234">
        <f>Sheet1!D2236</f>
        <v>0</v>
      </c>
    </row>
    <row r="2235" spans="1:2" x14ac:dyDescent="0.35">
      <c r="A2235">
        <f>Sheet1!C2237</f>
        <v>4543</v>
      </c>
      <c r="B2235">
        <f>Sheet1!D2237</f>
        <v>6242</v>
      </c>
    </row>
    <row r="2236" spans="1:2" x14ac:dyDescent="0.35">
      <c r="A2236">
        <f>Sheet1!C2238</f>
        <v>4544</v>
      </c>
      <c r="B2236">
        <f>Sheet1!D2238</f>
        <v>436</v>
      </c>
    </row>
    <row r="2237" spans="1:2" x14ac:dyDescent="0.35">
      <c r="A2237">
        <f>Sheet1!C2239</f>
        <v>4545</v>
      </c>
      <c r="B2237">
        <f>Sheet1!D2239</f>
        <v>6256</v>
      </c>
    </row>
    <row r="2238" spans="1:2" x14ac:dyDescent="0.35">
      <c r="A2238">
        <f>Sheet1!C2240</f>
        <v>4546</v>
      </c>
      <c r="B2238">
        <f>Sheet1!D2240</f>
        <v>6330</v>
      </c>
    </row>
    <row r="2239" spans="1:2" x14ac:dyDescent="0.35">
      <c r="A2239">
        <f>Sheet1!C2241</f>
        <v>4547</v>
      </c>
      <c r="B2239">
        <f>Sheet1!D2241</f>
        <v>17</v>
      </c>
    </row>
    <row r="2240" spans="1:2" x14ac:dyDescent="0.35">
      <c r="A2240">
        <f>Sheet1!C2242</f>
        <v>4550</v>
      </c>
      <c r="B2240">
        <f>Sheet1!D2242</f>
        <v>6242</v>
      </c>
    </row>
    <row r="2241" spans="1:2" x14ac:dyDescent="0.35">
      <c r="A2241">
        <f>Sheet1!C2243</f>
        <v>4551</v>
      </c>
      <c r="B2241">
        <f>Sheet1!D2243</f>
        <v>431</v>
      </c>
    </row>
    <row r="2242" spans="1:2" x14ac:dyDescent="0.35">
      <c r="A2242">
        <f>Sheet1!C2244</f>
        <v>4552</v>
      </c>
      <c r="B2242">
        <f>Sheet1!D2244</f>
        <v>20155</v>
      </c>
    </row>
    <row r="2243" spans="1:2" x14ac:dyDescent="0.35">
      <c r="A2243">
        <f>Sheet1!C2245</f>
        <v>4553</v>
      </c>
      <c r="B2243">
        <f>Sheet1!D2245</f>
        <v>26160</v>
      </c>
    </row>
    <row r="2244" spans="1:2" x14ac:dyDescent="0.35">
      <c r="A2244">
        <f>Sheet1!C2246</f>
        <v>4554</v>
      </c>
      <c r="B2244">
        <f>Sheet1!D2246</f>
        <v>122415</v>
      </c>
    </row>
    <row r="2245" spans="1:2" x14ac:dyDescent="0.35">
      <c r="A2245">
        <f>Sheet1!C2247</f>
        <v>4555</v>
      </c>
      <c r="B2245">
        <f>Sheet1!D2247</f>
        <v>403</v>
      </c>
    </row>
    <row r="2246" spans="1:2" x14ac:dyDescent="0.35">
      <c r="A2246">
        <f>Sheet1!C2248</f>
        <v>4556</v>
      </c>
      <c r="B2246">
        <f>Sheet1!D2248</f>
        <v>6242</v>
      </c>
    </row>
    <row r="2247" spans="1:2" x14ac:dyDescent="0.35">
      <c r="A2247">
        <f>Sheet1!C2249</f>
        <v>4557</v>
      </c>
      <c r="B2247">
        <f>Sheet1!D2249</f>
        <v>423</v>
      </c>
    </row>
    <row r="2248" spans="1:2" x14ac:dyDescent="0.35">
      <c r="A2248">
        <f>Sheet1!C2250</f>
        <v>4560</v>
      </c>
      <c r="B2248">
        <f>Sheet1!D2250</f>
        <v>6261</v>
      </c>
    </row>
    <row r="2249" spans="1:2" x14ac:dyDescent="0.35">
      <c r="A2249">
        <f>Sheet1!C2251</f>
        <v>4561</v>
      </c>
      <c r="B2249">
        <f>Sheet1!D2251</f>
        <v>0</v>
      </c>
    </row>
    <row r="2250" spans="1:2" x14ac:dyDescent="0.35">
      <c r="A2250">
        <f>Sheet1!C2252</f>
        <v>4562</v>
      </c>
      <c r="B2250">
        <f>Sheet1!D2252</f>
        <v>6242</v>
      </c>
    </row>
    <row r="2251" spans="1:2" x14ac:dyDescent="0.35">
      <c r="A2251">
        <f>Sheet1!C2253</f>
        <v>4563</v>
      </c>
      <c r="B2251">
        <f>Sheet1!D2253</f>
        <v>417</v>
      </c>
    </row>
    <row r="2252" spans="1:2" x14ac:dyDescent="0.35">
      <c r="A2252">
        <f>Sheet1!C2254</f>
        <v>4564</v>
      </c>
      <c r="B2252">
        <f>Sheet1!D2254</f>
        <v>6256</v>
      </c>
    </row>
    <row r="2253" spans="1:2" x14ac:dyDescent="0.35">
      <c r="A2253">
        <f>Sheet1!C2255</f>
        <v>4565</v>
      </c>
      <c r="B2253">
        <f>Sheet1!D2255</f>
        <v>6330</v>
      </c>
    </row>
    <row r="2254" spans="1:2" x14ac:dyDescent="0.35">
      <c r="A2254">
        <f>Sheet1!C2256</f>
        <v>4566</v>
      </c>
      <c r="B2254">
        <f>Sheet1!D2256</f>
        <v>17</v>
      </c>
    </row>
    <row r="2255" spans="1:2" x14ac:dyDescent="0.35">
      <c r="A2255">
        <f>Sheet1!C2257</f>
        <v>4567</v>
      </c>
      <c r="B2255">
        <f>Sheet1!D2257</f>
        <v>6242</v>
      </c>
    </row>
    <row r="2256" spans="1:2" x14ac:dyDescent="0.35">
      <c r="A2256">
        <f>Sheet1!C2258</f>
        <v>4570</v>
      </c>
      <c r="B2256">
        <f>Sheet1!D2258</f>
        <v>412</v>
      </c>
    </row>
    <row r="2257" spans="1:2" x14ac:dyDescent="0.35">
      <c r="A2257">
        <f>Sheet1!C2259</f>
        <v>4571</v>
      </c>
      <c r="B2257">
        <f>Sheet1!D2259</f>
        <v>20155</v>
      </c>
    </row>
    <row r="2258" spans="1:2" x14ac:dyDescent="0.35">
      <c r="A2258">
        <f>Sheet1!C2260</f>
        <v>4572</v>
      </c>
      <c r="B2258">
        <f>Sheet1!D2260</f>
        <v>26160</v>
      </c>
    </row>
    <row r="2259" spans="1:2" x14ac:dyDescent="0.35">
      <c r="A2259">
        <f>Sheet1!C2261</f>
        <v>4573</v>
      </c>
      <c r="B2259">
        <f>Sheet1!D2261</f>
        <v>122415</v>
      </c>
    </row>
    <row r="2260" spans="1:2" x14ac:dyDescent="0.35">
      <c r="A2260">
        <f>Sheet1!C2262</f>
        <v>4574</v>
      </c>
      <c r="B2260">
        <f>Sheet1!D2262</f>
        <v>412</v>
      </c>
    </row>
    <row r="2261" spans="1:2" x14ac:dyDescent="0.35">
      <c r="A2261">
        <f>Sheet1!C2263</f>
        <v>4575</v>
      </c>
      <c r="B2261">
        <f>Sheet1!D2263</f>
        <v>6242</v>
      </c>
    </row>
    <row r="2262" spans="1:2" x14ac:dyDescent="0.35">
      <c r="A2262">
        <f>Sheet1!C2264</f>
        <v>4576</v>
      </c>
      <c r="B2262">
        <f>Sheet1!D2264</f>
        <v>404</v>
      </c>
    </row>
    <row r="2263" spans="1:2" x14ac:dyDescent="0.35">
      <c r="A2263">
        <f>Sheet1!C2265</f>
        <v>4577</v>
      </c>
      <c r="B2263">
        <f>Sheet1!D2265</f>
        <v>764</v>
      </c>
    </row>
    <row r="2264" spans="1:2" x14ac:dyDescent="0.35">
      <c r="A2264">
        <f>Sheet1!C2266</f>
        <v>4600</v>
      </c>
      <c r="B2264">
        <f>Sheet1!D2266</f>
        <v>0</v>
      </c>
    </row>
    <row r="2265" spans="1:2" x14ac:dyDescent="0.35">
      <c r="A2265">
        <f>Sheet1!C2267</f>
        <v>4601</v>
      </c>
      <c r="B2265">
        <f>Sheet1!D2267</f>
        <v>2</v>
      </c>
    </row>
    <row r="2266" spans="1:2" x14ac:dyDescent="0.35">
      <c r="A2266">
        <f>Sheet1!C2268</f>
        <v>4602</v>
      </c>
      <c r="B2266">
        <f>Sheet1!D2268</f>
        <v>30153</v>
      </c>
    </row>
    <row r="2267" spans="1:2" x14ac:dyDescent="0.35">
      <c r="A2267">
        <f>Sheet1!C2269</f>
        <v>4603</v>
      </c>
      <c r="B2267">
        <f>Sheet1!D2269</f>
        <v>21113</v>
      </c>
    </row>
    <row r="2268" spans="1:2" x14ac:dyDescent="0.35">
      <c r="A2268">
        <f>Sheet1!C2270</f>
        <v>4604</v>
      </c>
      <c r="B2268">
        <f>Sheet1!D2270</f>
        <v>40401</v>
      </c>
    </row>
    <row r="2269" spans="1:2" x14ac:dyDescent="0.35">
      <c r="A2269">
        <f>Sheet1!C2271</f>
        <v>4605</v>
      </c>
      <c r="B2269">
        <f>Sheet1!D2271</f>
        <v>6231</v>
      </c>
    </row>
    <row r="2270" spans="1:2" x14ac:dyDescent="0.35">
      <c r="A2270">
        <f>Sheet1!C2272</f>
        <v>4606</v>
      </c>
      <c r="B2270">
        <f>Sheet1!D2272</f>
        <v>6243</v>
      </c>
    </row>
    <row r="2271" spans="1:2" x14ac:dyDescent="0.35">
      <c r="A2271">
        <f>Sheet1!C2273</f>
        <v>4607</v>
      </c>
      <c r="B2271">
        <f>Sheet1!D2273</f>
        <v>20752</v>
      </c>
    </row>
    <row r="2272" spans="1:2" x14ac:dyDescent="0.35">
      <c r="A2272">
        <f>Sheet1!C2274</f>
        <v>4610</v>
      </c>
      <c r="B2272">
        <f>Sheet1!D2274</f>
        <v>40732</v>
      </c>
    </row>
    <row r="2273" spans="1:2" x14ac:dyDescent="0.35">
      <c r="A2273">
        <f>Sheet1!C2275</f>
        <v>4611</v>
      </c>
      <c r="B2273">
        <f>Sheet1!D2275</f>
        <v>6254</v>
      </c>
    </row>
    <row r="2274" spans="1:2" x14ac:dyDescent="0.35">
      <c r="A2274">
        <f>Sheet1!C2276</f>
        <v>4612</v>
      </c>
      <c r="B2274">
        <f>Sheet1!D2276</f>
        <v>24207</v>
      </c>
    </row>
    <row r="2275" spans="1:2" x14ac:dyDescent="0.35">
      <c r="A2275">
        <f>Sheet1!C2277</f>
        <v>4613</v>
      </c>
      <c r="B2275">
        <f>Sheet1!D2277</f>
        <v>30125</v>
      </c>
    </row>
    <row r="2276" spans="1:2" x14ac:dyDescent="0.35">
      <c r="A2276">
        <f>Sheet1!C2278</f>
        <v>4614</v>
      </c>
      <c r="B2276">
        <f>Sheet1!D2278</f>
        <v>143400</v>
      </c>
    </row>
    <row r="2277" spans="1:2" x14ac:dyDescent="0.35">
      <c r="A2277">
        <f>Sheet1!C2279</f>
        <v>4615</v>
      </c>
      <c r="B2277">
        <f>Sheet1!D2279</f>
        <v>106433</v>
      </c>
    </row>
    <row r="2278" spans="1:2" x14ac:dyDescent="0.35">
      <c r="A2278">
        <f>Sheet1!C2280</f>
        <v>4616</v>
      </c>
      <c r="B2278">
        <f>Sheet1!D2280</f>
        <v>773</v>
      </c>
    </row>
    <row r="2279" spans="1:2" x14ac:dyDescent="0.35">
      <c r="A2279">
        <f>Sheet1!C2281</f>
        <v>4617</v>
      </c>
      <c r="B2279">
        <f>Sheet1!D2281</f>
        <v>40742</v>
      </c>
    </row>
    <row r="2280" spans="1:2" x14ac:dyDescent="0.35">
      <c r="A2280">
        <f>Sheet1!C2282</f>
        <v>4620</v>
      </c>
      <c r="B2280">
        <f>Sheet1!D2282</f>
        <v>14760</v>
      </c>
    </row>
    <row r="2281" spans="1:2" x14ac:dyDescent="0.35">
      <c r="A2281">
        <f>Sheet1!C2283</f>
        <v>4621</v>
      </c>
      <c r="B2281">
        <f>Sheet1!D2283</f>
        <v>717</v>
      </c>
    </row>
    <row r="2282" spans="1:2" x14ac:dyDescent="0.35">
      <c r="A2282">
        <f>Sheet1!C2284</f>
        <v>4622</v>
      </c>
      <c r="B2282">
        <f>Sheet1!D2284</f>
        <v>20434</v>
      </c>
    </row>
    <row r="2283" spans="1:2" x14ac:dyDescent="0.35">
      <c r="A2283">
        <f>Sheet1!C2285</f>
        <v>4623</v>
      </c>
      <c r="B2283">
        <f>Sheet1!D2285</f>
        <v>101004</v>
      </c>
    </row>
    <row r="2284" spans="1:2" x14ac:dyDescent="0.35">
      <c r="A2284">
        <f>Sheet1!C2286</f>
        <v>4624</v>
      </c>
      <c r="B2284">
        <f>Sheet1!D2286</f>
        <v>415</v>
      </c>
    </row>
    <row r="2285" spans="1:2" x14ac:dyDescent="0.35">
      <c r="A2285">
        <f>Sheet1!C2287</f>
        <v>4625</v>
      </c>
      <c r="B2285">
        <f>Sheet1!D2287</f>
        <v>14432</v>
      </c>
    </row>
    <row r="2286" spans="1:2" x14ac:dyDescent="0.35">
      <c r="A2286">
        <f>Sheet1!C2288</f>
        <v>4626</v>
      </c>
      <c r="B2286">
        <f>Sheet1!D2288</f>
        <v>402</v>
      </c>
    </row>
    <row r="2287" spans="1:2" x14ac:dyDescent="0.35">
      <c r="A2287">
        <f>Sheet1!C2289</f>
        <v>4627</v>
      </c>
      <c r="B2287">
        <f>Sheet1!D2289</f>
        <v>404</v>
      </c>
    </row>
    <row r="2288" spans="1:2" x14ac:dyDescent="0.35">
      <c r="A2288">
        <f>Sheet1!C2290</f>
        <v>4630</v>
      </c>
      <c r="B2288">
        <f>Sheet1!D2290</f>
        <v>20747</v>
      </c>
    </row>
    <row r="2289" spans="1:2" x14ac:dyDescent="0.35">
      <c r="A2289">
        <f>Sheet1!C2291</f>
        <v>4631</v>
      </c>
      <c r="B2289">
        <f>Sheet1!D2291</f>
        <v>40747</v>
      </c>
    </row>
    <row r="2290" spans="1:2" x14ac:dyDescent="0.35">
      <c r="A2290">
        <f>Sheet1!C2292</f>
        <v>4632</v>
      </c>
      <c r="B2290">
        <f>Sheet1!D2292</f>
        <v>706</v>
      </c>
    </row>
    <row r="2291" spans="1:2" x14ac:dyDescent="0.35">
      <c r="A2291">
        <f>Sheet1!C2293</f>
        <v>4633</v>
      </c>
      <c r="B2291">
        <f>Sheet1!D2293</f>
        <v>20746</v>
      </c>
    </row>
    <row r="2292" spans="1:2" x14ac:dyDescent="0.35">
      <c r="A2292">
        <f>Sheet1!C2294</f>
        <v>4634</v>
      </c>
      <c r="B2292">
        <f>Sheet1!D2294</f>
        <v>40423</v>
      </c>
    </row>
    <row r="2293" spans="1:2" x14ac:dyDescent="0.35">
      <c r="A2293">
        <f>Sheet1!C2295</f>
        <v>4635</v>
      </c>
      <c r="B2293">
        <f>Sheet1!D2295</f>
        <v>6247</v>
      </c>
    </row>
    <row r="2294" spans="1:2" x14ac:dyDescent="0.35">
      <c r="A2294">
        <f>Sheet1!C2296</f>
        <v>4636</v>
      </c>
      <c r="B2294">
        <f>Sheet1!D2296</f>
        <v>6250</v>
      </c>
    </row>
    <row r="2295" spans="1:2" x14ac:dyDescent="0.35">
      <c r="A2295">
        <f>Sheet1!C2297</f>
        <v>4637</v>
      </c>
      <c r="B2295">
        <f>Sheet1!D2297</f>
        <v>355</v>
      </c>
    </row>
    <row r="2296" spans="1:2" x14ac:dyDescent="0.35">
      <c r="A2296">
        <f>Sheet1!C2298</f>
        <v>4640</v>
      </c>
      <c r="B2296">
        <f>Sheet1!D2298</f>
        <v>770</v>
      </c>
    </row>
    <row r="2297" spans="1:2" x14ac:dyDescent="0.35">
      <c r="A2297">
        <f>Sheet1!C2299</f>
        <v>4641</v>
      </c>
      <c r="B2297">
        <f>Sheet1!D2299</f>
        <v>20152</v>
      </c>
    </row>
    <row r="2298" spans="1:2" x14ac:dyDescent="0.35">
      <c r="A2298">
        <f>Sheet1!C2300</f>
        <v>4642</v>
      </c>
      <c r="B2298">
        <f>Sheet1!D2300</f>
        <v>24054</v>
      </c>
    </row>
    <row r="2299" spans="1:2" x14ac:dyDescent="0.35">
      <c r="A2299">
        <f>Sheet1!C2301</f>
        <v>4643</v>
      </c>
      <c r="B2299">
        <f>Sheet1!D2301</f>
        <v>10153</v>
      </c>
    </row>
    <row r="2300" spans="1:2" x14ac:dyDescent="0.35">
      <c r="A2300">
        <f>Sheet1!C2302</f>
        <v>4644</v>
      </c>
      <c r="B2300">
        <f>Sheet1!D2302</f>
        <v>123022</v>
      </c>
    </row>
    <row r="2301" spans="1:2" x14ac:dyDescent="0.35">
      <c r="A2301">
        <f>Sheet1!C2303</f>
        <v>4645</v>
      </c>
      <c r="B2301">
        <f>Sheet1!D2303</f>
        <v>413</v>
      </c>
    </row>
    <row r="2302" spans="1:2" x14ac:dyDescent="0.35">
      <c r="A2302">
        <f>Sheet1!C2304</f>
        <v>4646</v>
      </c>
      <c r="B2302">
        <f>Sheet1!D2304</f>
        <v>40152</v>
      </c>
    </row>
    <row r="2303" spans="1:2" x14ac:dyDescent="0.35">
      <c r="A2303">
        <f>Sheet1!C2305</f>
        <v>4647</v>
      </c>
      <c r="B2303">
        <f>Sheet1!D2305</f>
        <v>30153</v>
      </c>
    </row>
    <row r="2304" spans="1:2" x14ac:dyDescent="0.35">
      <c r="A2304">
        <f>Sheet1!C2306</f>
        <v>4650</v>
      </c>
      <c r="B2304">
        <f>Sheet1!D2306</f>
        <v>25057</v>
      </c>
    </row>
    <row r="2305" spans="1:2" x14ac:dyDescent="0.35">
      <c r="A2305">
        <f>Sheet1!C2307</f>
        <v>4651</v>
      </c>
      <c r="B2305">
        <f>Sheet1!D2307</f>
        <v>20151</v>
      </c>
    </row>
    <row r="2306" spans="1:2" x14ac:dyDescent="0.35">
      <c r="A2306">
        <f>Sheet1!C2308</f>
        <v>4652</v>
      </c>
      <c r="B2306">
        <f>Sheet1!D2308</f>
        <v>107405</v>
      </c>
    </row>
    <row r="2307" spans="1:2" x14ac:dyDescent="0.35">
      <c r="A2307">
        <f>Sheet1!C2309</f>
        <v>4653</v>
      </c>
      <c r="B2307">
        <f>Sheet1!D2309</f>
        <v>766</v>
      </c>
    </row>
    <row r="2308" spans="1:2" x14ac:dyDescent="0.35">
      <c r="A2308">
        <f>Sheet1!C2310</f>
        <v>4654</v>
      </c>
      <c r="B2308">
        <f>Sheet1!D2310</f>
        <v>2401</v>
      </c>
    </row>
    <row r="2309" spans="1:2" x14ac:dyDescent="0.35">
      <c r="A2309">
        <f>Sheet1!C2311</f>
        <v>4655</v>
      </c>
      <c r="B2309">
        <f>Sheet1!D2311</f>
        <v>2205</v>
      </c>
    </row>
    <row r="2310" spans="1:2" x14ac:dyDescent="0.35">
      <c r="A2310">
        <f>Sheet1!C2312</f>
        <v>4656</v>
      </c>
      <c r="B2310">
        <f>Sheet1!D2312</f>
        <v>0</v>
      </c>
    </row>
    <row r="2311" spans="1:2" x14ac:dyDescent="0.35">
      <c r="A2311">
        <f>Sheet1!C2313</f>
        <v>4657</v>
      </c>
      <c r="B2311">
        <f>Sheet1!D2313</f>
        <v>0</v>
      </c>
    </row>
    <row r="2312" spans="1:2" x14ac:dyDescent="0.35">
      <c r="A2312">
        <f>Sheet1!C2314</f>
        <v>4660</v>
      </c>
      <c r="B2312">
        <f>Sheet1!D2314</f>
        <v>152400</v>
      </c>
    </row>
    <row r="2313" spans="1:2" x14ac:dyDescent="0.35">
      <c r="A2313">
        <f>Sheet1!C2315</f>
        <v>4661</v>
      </c>
      <c r="B2313">
        <f>Sheet1!D2315</f>
        <v>21057</v>
      </c>
    </row>
    <row r="2314" spans="1:2" x14ac:dyDescent="0.35">
      <c r="A2314">
        <f>Sheet1!C2316</f>
        <v>4662</v>
      </c>
      <c r="B2314">
        <f>Sheet1!D2316</f>
        <v>25053</v>
      </c>
    </row>
    <row r="2315" spans="1:2" x14ac:dyDescent="0.35">
      <c r="A2315">
        <f>Sheet1!C2317</f>
        <v>4663</v>
      </c>
      <c r="B2315">
        <f>Sheet1!D2317</f>
        <v>34151</v>
      </c>
    </row>
    <row r="2316" spans="1:2" x14ac:dyDescent="0.35">
      <c r="A2316">
        <f>Sheet1!C2318</f>
        <v>4664</v>
      </c>
      <c r="B2316">
        <f>Sheet1!D2318</f>
        <v>163404</v>
      </c>
    </row>
    <row r="2317" spans="1:2" x14ac:dyDescent="0.35">
      <c r="A2317">
        <f>Sheet1!C2319</f>
        <v>4665</v>
      </c>
      <c r="B2317">
        <f>Sheet1!D2319</f>
        <v>403</v>
      </c>
    </row>
    <row r="2318" spans="1:2" x14ac:dyDescent="0.35">
      <c r="A2318">
        <f>Sheet1!C2320</f>
        <v>4666</v>
      </c>
      <c r="B2318">
        <f>Sheet1!D2320</f>
        <v>151400</v>
      </c>
    </row>
    <row r="2319" spans="1:2" x14ac:dyDescent="0.35">
      <c r="A2319">
        <f>Sheet1!C2321</f>
        <v>4667</v>
      </c>
      <c r="B2319">
        <f>Sheet1!D2321</f>
        <v>772</v>
      </c>
    </row>
    <row r="2320" spans="1:2" x14ac:dyDescent="0.35">
      <c r="A2320">
        <f>Sheet1!C2322</f>
        <v>4670</v>
      </c>
      <c r="B2320">
        <f>Sheet1!D2322</f>
        <v>44152</v>
      </c>
    </row>
    <row r="2321" spans="1:2" x14ac:dyDescent="0.35">
      <c r="A2321">
        <f>Sheet1!C2323</f>
        <v>4671</v>
      </c>
      <c r="B2321">
        <f>Sheet1!D2323</f>
        <v>50153</v>
      </c>
    </row>
    <row r="2322" spans="1:2" x14ac:dyDescent="0.35">
      <c r="A2322">
        <f>Sheet1!C2324</f>
        <v>4672</v>
      </c>
      <c r="B2322">
        <f>Sheet1!D2324</f>
        <v>102420</v>
      </c>
    </row>
    <row r="2323" spans="1:2" x14ac:dyDescent="0.35">
      <c r="A2323">
        <f>Sheet1!C2325</f>
        <v>4673</v>
      </c>
      <c r="B2323">
        <f>Sheet1!D2325</f>
        <v>40511</v>
      </c>
    </row>
    <row r="2324" spans="1:2" x14ac:dyDescent="0.35">
      <c r="A2324">
        <f>Sheet1!C2326</f>
        <v>4674</v>
      </c>
      <c r="B2324">
        <f>Sheet1!D2326</f>
        <v>101100</v>
      </c>
    </row>
    <row r="2325" spans="1:2" x14ac:dyDescent="0.35">
      <c r="A2325">
        <f>Sheet1!C2327</f>
        <v>4675</v>
      </c>
      <c r="B2325">
        <f>Sheet1!D2327</f>
        <v>40506</v>
      </c>
    </row>
    <row r="2326" spans="1:2" x14ac:dyDescent="0.35">
      <c r="A2326">
        <f>Sheet1!C2328</f>
        <v>4676</v>
      </c>
      <c r="B2326">
        <f>Sheet1!D2328</f>
        <v>6241</v>
      </c>
    </row>
    <row r="2327" spans="1:2" x14ac:dyDescent="0.35">
      <c r="A2327">
        <f>Sheet1!C2329</f>
        <v>4677</v>
      </c>
      <c r="B2327">
        <f>Sheet1!D2329</f>
        <v>20150</v>
      </c>
    </row>
    <row r="2328" spans="1:2" x14ac:dyDescent="0.35">
      <c r="A2328">
        <f>Sheet1!C2330</f>
        <v>4700</v>
      </c>
      <c r="B2328">
        <f>Sheet1!D2330</f>
        <v>30505</v>
      </c>
    </row>
    <row r="2329" spans="1:2" x14ac:dyDescent="0.35">
      <c r="A2329">
        <f>Sheet1!C2331</f>
        <v>4701</v>
      </c>
      <c r="B2329">
        <f>Sheet1!D2331</f>
        <v>101112</v>
      </c>
    </row>
    <row r="2330" spans="1:2" x14ac:dyDescent="0.35">
      <c r="A2330">
        <f>Sheet1!C2332</f>
        <v>4702</v>
      </c>
      <c r="B2330">
        <f>Sheet1!D2332</f>
        <v>404</v>
      </c>
    </row>
    <row r="2331" spans="1:2" x14ac:dyDescent="0.35">
      <c r="A2331">
        <f>Sheet1!C2333</f>
        <v>4703</v>
      </c>
      <c r="B2331">
        <f>Sheet1!D2333</f>
        <v>151400</v>
      </c>
    </row>
    <row r="2332" spans="1:2" x14ac:dyDescent="0.35">
      <c r="A2332">
        <f>Sheet1!C2334</f>
        <v>4704</v>
      </c>
      <c r="B2332">
        <f>Sheet1!D2334</f>
        <v>101202</v>
      </c>
    </row>
    <row r="2333" spans="1:2" x14ac:dyDescent="0.35">
      <c r="A2333">
        <f>Sheet1!C2335</f>
        <v>4705</v>
      </c>
      <c r="B2333">
        <f>Sheet1!D2335</f>
        <v>151400</v>
      </c>
    </row>
    <row r="2334" spans="1:2" x14ac:dyDescent="0.35">
      <c r="A2334">
        <f>Sheet1!C2336</f>
        <v>4706</v>
      </c>
      <c r="B2334">
        <f>Sheet1!D2336</f>
        <v>25000</v>
      </c>
    </row>
    <row r="2335" spans="1:2" x14ac:dyDescent="0.35">
      <c r="A2335">
        <f>Sheet1!C2337</f>
        <v>4707</v>
      </c>
      <c r="B2335">
        <f>Sheet1!D2337</f>
        <v>44502</v>
      </c>
    </row>
    <row r="2336" spans="1:2" x14ac:dyDescent="0.35">
      <c r="A2336">
        <f>Sheet1!C2338</f>
        <v>4710</v>
      </c>
      <c r="B2336">
        <f>Sheet1!D2338</f>
        <v>30473</v>
      </c>
    </row>
    <row r="2337" spans="1:2" x14ac:dyDescent="0.35">
      <c r="A2337">
        <f>Sheet1!C2339</f>
        <v>4711</v>
      </c>
      <c r="B2337">
        <f>Sheet1!D2339</f>
        <v>20151</v>
      </c>
    </row>
    <row r="2338" spans="1:2" x14ac:dyDescent="0.35">
      <c r="A2338">
        <f>Sheet1!C2340</f>
        <v>4712</v>
      </c>
      <c r="B2338">
        <f>Sheet1!D2340</f>
        <v>113405</v>
      </c>
    </row>
    <row r="2339" spans="1:2" x14ac:dyDescent="0.35">
      <c r="A2339">
        <f>Sheet1!C2341</f>
        <v>4713</v>
      </c>
      <c r="B2339">
        <f>Sheet1!D2341</f>
        <v>457</v>
      </c>
    </row>
    <row r="2340" spans="1:2" x14ac:dyDescent="0.35">
      <c r="A2340">
        <f>Sheet1!C2342</f>
        <v>4714</v>
      </c>
      <c r="B2340">
        <f>Sheet1!D2342</f>
        <v>20470</v>
      </c>
    </row>
    <row r="2341" spans="1:2" x14ac:dyDescent="0.35">
      <c r="A2341">
        <f>Sheet1!C2343</f>
        <v>4715</v>
      </c>
      <c r="B2341">
        <f>Sheet1!D2343</f>
        <v>63233</v>
      </c>
    </row>
    <row r="2342" spans="1:2" x14ac:dyDescent="0.35">
      <c r="A2342">
        <f>Sheet1!C2344</f>
        <v>4716</v>
      </c>
      <c r="B2342">
        <f>Sheet1!D2344</f>
        <v>24070</v>
      </c>
    </row>
    <row r="2343" spans="1:2" x14ac:dyDescent="0.35">
      <c r="A2343">
        <f>Sheet1!C2345</f>
        <v>4717</v>
      </c>
      <c r="B2343">
        <f>Sheet1!D2345</f>
        <v>65333</v>
      </c>
    </row>
    <row r="2344" spans="1:2" x14ac:dyDescent="0.35">
      <c r="A2344">
        <f>Sheet1!C2346</f>
        <v>4720</v>
      </c>
      <c r="B2344">
        <f>Sheet1!D2346</f>
        <v>30166</v>
      </c>
    </row>
    <row r="2345" spans="1:2" x14ac:dyDescent="0.35">
      <c r="A2345">
        <f>Sheet1!C2347</f>
        <v>4721</v>
      </c>
      <c r="B2345">
        <f>Sheet1!D2347</f>
        <v>6227</v>
      </c>
    </row>
    <row r="2346" spans="1:2" x14ac:dyDescent="0.35">
      <c r="A2346">
        <f>Sheet1!C2348</f>
        <v>4722</v>
      </c>
      <c r="B2346">
        <f>Sheet1!D2348</f>
        <v>20462</v>
      </c>
    </row>
    <row r="2347" spans="1:2" x14ac:dyDescent="0.35">
      <c r="A2347">
        <f>Sheet1!C2349</f>
        <v>4723</v>
      </c>
      <c r="B2347">
        <f>Sheet1!D2349</f>
        <v>24466</v>
      </c>
    </row>
    <row r="2348" spans="1:2" x14ac:dyDescent="0.35">
      <c r="A2348">
        <f>Sheet1!C2350</f>
        <v>4724</v>
      </c>
      <c r="B2348">
        <f>Sheet1!D2350</f>
        <v>107000</v>
      </c>
    </row>
    <row r="2349" spans="1:2" x14ac:dyDescent="0.35">
      <c r="A2349">
        <f>Sheet1!C2351</f>
        <v>4725</v>
      </c>
      <c r="B2349">
        <f>Sheet1!D2351</f>
        <v>67233</v>
      </c>
    </row>
    <row r="2350" spans="1:2" x14ac:dyDescent="0.35">
      <c r="A2350">
        <f>Sheet1!C2352</f>
        <v>4726</v>
      </c>
      <c r="B2350">
        <f>Sheet1!D2352</f>
        <v>20067</v>
      </c>
    </row>
    <row r="2351" spans="1:2" x14ac:dyDescent="0.35">
      <c r="A2351">
        <f>Sheet1!C2353</f>
        <v>4727</v>
      </c>
      <c r="B2351">
        <f>Sheet1!D2353</f>
        <v>61033</v>
      </c>
    </row>
    <row r="2352" spans="1:2" x14ac:dyDescent="0.35">
      <c r="A2352">
        <f>Sheet1!C2354</f>
        <v>4730</v>
      </c>
      <c r="B2352">
        <f>Sheet1!D2354</f>
        <v>62133</v>
      </c>
    </row>
    <row r="2353" spans="1:2" x14ac:dyDescent="0.35">
      <c r="A2353">
        <f>Sheet1!C2355</f>
        <v>4731</v>
      </c>
      <c r="B2353">
        <f>Sheet1!D2355</f>
        <v>30060</v>
      </c>
    </row>
    <row r="2354" spans="1:2" x14ac:dyDescent="0.35">
      <c r="A2354">
        <f>Sheet1!C2356</f>
        <v>4732</v>
      </c>
      <c r="B2354">
        <f>Sheet1!D2356</f>
        <v>6227</v>
      </c>
    </row>
    <row r="2355" spans="1:2" x14ac:dyDescent="0.35">
      <c r="A2355">
        <f>Sheet1!C2357</f>
        <v>4733</v>
      </c>
      <c r="B2355">
        <f>Sheet1!D2357</f>
        <v>60433</v>
      </c>
    </row>
    <row r="2356" spans="1:2" x14ac:dyDescent="0.35">
      <c r="A2356">
        <f>Sheet1!C2358</f>
        <v>4734</v>
      </c>
      <c r="B2356">
        <f>Sheet1!D2358</f>
        <v>105223</v>
      </c>
    </row>
    <row r="2357" spans="1:2" x14ac:dyDescent="0.35">
      <c r="A2357">
        <f>Sheet1!C2359</f>
        <v>4735</v>
      </c>
      <c r="B2357">
        <f>Sheet1!D2359</f>
        <v>404</v>
      </c>
    </row>
    <row r="2358" spans="1:2" x14ac:dyDescent="0.35">
      <c r="A2358">
        <f>Sheet1!C2360</f>
        <v>4736</v>
      </c>
      <c r="B2358">
        <f>Sheet1!D2360</f>
        <v>24063</v>
      </c>
    </row>
    <row r="2359" spans="1:2" x14ac:dyDescent="0.35">
      <c r="A2359">
        <f>Sheet1!C2361</f>
        <v>4737</v>
      </c>
      <c r="B2359">
        <f>Sheet1!D2361</f>
        <v>123414</v>
      </c>
    </row>
    <row r="2360" spans="1:2" x14ac:dyDescent="0.35">
      <c r="A2360">
        <f>Sheet1!C2362</f>
        <v>4740</v>
      </c>
      <c r="B2360">
        <f>Sheet1!D2362</f>
        <v>403</v>
      </c>
    </row>
    <row r="2361" spans="1:2" x14ac:dyDescent="0.35">
      <c r="A2361">
        <f>Sheet1!C2363</f>
        <v>4741</v>
      </c>
      <c r="B2361">
        <f>Sheet1!D2363</f>
        <v>6242</v>
      </c>
    </row>
    <row r="2362" spans="1:2" x14ac:dyDescent="0.35">
      <c r="A2362">
        <f>Sheet1!C2364</f>
        <v>4742</v>
      </c>
      <c r="B2362">
        <f>Sheet1!D2364</f>
        <v>427</v>
      </c>
    </row>
    <row r="2363" spans="1:2" x14ac:dyDescent="0.35">
      <c r="A2363">
        <f>Sheet1!C2365</f>
        <v>4743</v>
      </c>
      <c r="B2363">
        <f>Sheet1!D2365</f>
        <v>20160</v>
      </c>
    </row>
    <row r="2364" spans="1:2" x14ac:dyDescent="0.35">
      <c r="A2364">
        <f>Sheet1!C2366</f>
        <v>4744</v>
      </c>
      <c r="B2364">
        <f>Sheet1!D2366</f>
        <v>24445</v>
      </c>
    </row>
    <row r="2365" spans="1:2" x14ac:dyDescent="0.35">
      <c r="A2365">
        <f>Sheet1!C2367</f>
        <v>4745</v>
      </c>
      <c r="B2365">
        <f>Sheet1!D2367</f>
        <v>30437</v>
      </c>
    </row>
    <row r="2366" spans="1:2" x14ac:dyDescent="0.35">
      <c r="A2366">
        <f>Sheet1!C2368</f>
        <v>4746</v>
      </c>
      <c r="B2366">
        <f>Sheet1!D2368</f>
        <v>147000</v>
      </c>
    </row>
    <row r="2367" spans="1:2" x14ac:dyDescent="0.35">
      <c r="A2367">
        <f>Sheet1!C2369</f>
        <v>4747</v>
      </c>
      <c r="B2367">
        <f>Sheet1!D2369</f>
        <v>152400</v>
      </c>
    </row>
    <row r="2368" spans="1:2" x14ac:dyDescent="0.35">
      <c r="A2368">
        <f>Sheet1!C2370</f>
        <v>4750</v>
      </c>
      <c r="B2368">
        <f>Sheet1!D2370</f>
        <v>62233</v>
      </c>
    </row>
    <row r="2369" spans="1:2" x14ac:dyDescent="0.35">
      <c r="A2369">
        <f>Sheet1!C2371</f>
        <v>4751</v>
      </c>
      <c r="B2369">
        <f>Sheet1!D2371</f>
        <v>67033</v>
      </c>
    </row>
    <row r="2370" spans="1:2" x14ac:dyDescent="0.35">
      <c r="A2370">
        <f>Sheet1!C2372</f>
        <v>4752</v>
      </c>
      <c r="B2370">
        <f>Sheet1!D2372</f>
        <v>71133</v>
      </c>
    </row>
    <row r="2371" spans="1:2" x14ac:dyDescent="0.35">
      <c r="A2371">
        <f>Sheet1!C2373</f>
        <v>4753</v>
      </c>
      <c r="B2371">
        <f>Sheet1!D2373</f>
        <v>30060</v>
      </c>
    </row>
    <row r="2372" spans="1:2" x14ac:dyDescent="0.35">
      <c r="A2372">
        <f>Sheet1!C2374</f>
        <v>4754</v>
      </c>
      <c r="B2372">
        <f>Sheet1!D2374</f>
        <v>6227</v>
      </c>
    </row>
    <row r="2373" spans="1:2" x14ac:dyDescent="0.35">
      <c r="A2373">
        <f>Sheet1!C2375</f>
        <v>4755</v>
      </c>
      <c r="B2373">
        <f>Sheet1!D2375</f>
        <v>60433</v>
      </c>
    </row>
    <row r="2374" spans="1:2" x14ac:dyDescent="0.35">
      <c r="A2374">
        <f>Sheet1!C2376</f>
        <v>4756</v>
      </c>
      <c r="B2374">
        <f>Sheet1!D2376</f>
        <v>101113</v>
      </c>
    </row>
    <row r="2375" spans="1:2" x14ac:dyDescent="0.35">
      <c r="A2375">
        <f>Sheet1!C2377</f>
        <v>4757</v>
      </c>
      <c r="B2375">
        <f>Sheet1!D2377</f>
        <v>411</v>
      </c>
    </row>
    <row r="2376" spans="1:2" x14ac:dyDescent="0.35">
      <c r="A2376">
        <f>Sheet1!C2378</f>
        <v>4760</v>
      </c>
      <c r="B2376">
        <f>Sheet1!D2378</f>
        <v>105203</v>
      </c>
    </row>
    <row r="2377" spans="1:2" x14ac:dyDescent="0.35">
      <c r="A2377">
        <f>Sheet1!C2379</f>
        <v>4761</v>
      </c>
      <c r="B2377">
        <f>Sheet1!D2379</f>
        <v>407</v>
      </c>
    </row>
    <row r="2378" spans="1:2" x14ac:dyDescent="0.35">
      <c r="A2378">
        <f>Sheet1!C2380</f>
        <v>4762</v>
      </c>
      <c r="B2378">
        <f>Sheet1!D2380</f>
        <v>30062</v>
      </c>
    </row>
    <row r="2379" spans="1:2" x14ac:dyDescent="0.35">
      <c r="A2379">
        <f>Sheet1!C2381</f>
        <v>4763</v>
      </c>
      <c r="B2379">
        <f>Sheet1!D2381</f>
        <v>147415</v>
      </c>
    </row>
    <row r="2380" spans="1:2" x14ac:dyDescent="0.35">
      <c r="A2380">
        <f>Sheet1!C2382</f>
        <v>4764</v>
      </c>
      <c r="B2380">
        <f>Sheet1!D2382</f>
        <v>404</v>
      </c>
    </row>
    <row r="2381" spans="1:2" x14ac:dyDescent="0.35">
      <c r="A2381">
        <f>Sheet1!C2383</f>
        <v>4765</v>
      </c>
      <c r="B2381">
        <f>Sheet1!D2383</f>
        <v>125200</v>
      </c>
    </row>
    <row r="2382" spans="1:2" x14ac:dyDescent="0.35">
      <c r="A2382">
        <f>Sheet1!C2384</f>
        <v>4766</v>
      </c>
      <c r="B2382">
        <f>Sheet1!D2384</f>
        <v>125203</v>
      </c>
    </row>
    <row r="2383" spans="1:2" x14ac:dyDescent="0.35">
      <c r="A2383">
        <f>Sheet1!C2385</f>
        <v>4767</v>
      </c>
      <c r="B2383">
        <f>Sheet1!D2385</f>
        <v>402</v>
      </c>
    </row>
    <row r="2384" spans="1:2" x14ac:dyDescent="0.35">
      <c r="A2384">
        <f>Sheet1!C2386</f>
        <v>4770</v>
      </c>
      <c r="B2384">
        <f>Sheet1!D2386</f>
        <v>6242</v>
      </c>
    </row>
    <row r="2385" spans="1:2" x14ac:dyDescent="0.35">
      <c r="A2385">
        <f>Sheet1!C2387</f>
        <v>4771</v>
      </c>
      <c r="B2385">
        <f>Sheet1!D2387</f>
        <v>6243</v>
      </c>
    </row>
    <row r="2386" spans="1:2" x14ac:dyDescent="0.35">
      <c r="A2386">
        <f>Sheet1!C2388</f>
        <v>4772</v>
      </c>
      <c r="B2386">
        <f>Sheet1!D2388</f>
        <v>20412</v>
      </c>
    </row>
    <row r="2387" spans="1:2" x14ac:dyDescent="0.35">
      <c r="A2387">
        <f>Sheet1!C2389</f>
        <v>4773</v>
      </c>
      <c r="B2387">
        <f>Sheet1!D2389</f>
        <v>24054</v>
      </c>
    </row>
    <row r="2388" spans="1:2" x14ac:dyDescent="0.35">
      <c r="A2388">
        <f>Sheet1!C2390</f>
        <v>4774</v>
      </c>
      <c r="B2388">
        <f>Sheet1!D2390</f>
        <v>123022</v>
      </c>
    </row>
    <row r="2389" spans="1:2" x14ac:dyDescent="0.35">
      <c r="A2389">
        <f>Sheet1!C2391</f>
        <v>4775</v>
      </c>
      <c r="B2389">
        <f>Sheet1!D2391</f>
        <v>415</v>
      </c>
    </row>
    <row r="2390" spans="1:2" x14ac:dyDescent="0.35">
      <c r="A2390">
        <f>Sheet1!C2392</f>
        <v>4776</v>
      </c>
      <c r="B2390">
        <f>Sheet1!D2392</f>
        <v>40406</v>
      </c>
    </row>
    <row r="2391" spans="1:2" x14ac:dyDescent="0.35">
      <c r="A2391">
        <f>Sheet1!C2393</f>
        <v>4777</v>
      </c>
      <c r="B2391">
        <f>Sheet1!D2393</f>
        <v>20404</v>
      </c>
    </row>
    <row r="2392" spans="1:2" x14ac:dyDescent="0.35">
      <c r="A2392">
        <f>Sheet1!C2394</f>
        <v>5000</v>
      </c>
      <c r="B2392">
        <f>Sheet1!D2394</f>
        <v>101120</v>
      </c>
    </row>
    <row r="2393" spans="1:2" x14ac:dyDescent="0.35">
      <c r="A2393">
        <f>Sheet1!C2395</f>
        <v>5001</v>
      </c>
      <c r="B2393">
        <f>Sheet1!D2395</f>
        <v>40402</v>
      </c>
    </row>
    <row r="2394" spans="1:2" x14ac:dyDescent="0.35">
      <c r="A2394">
        <f>Sheet1!C2396</f>
        <v>5002</v>
      </c>
      <c r="B2394">
        <f>Sheet1!D2396</f>
        <v>674</v>
      </c>
    </row>
    <row r="2395" spans="1:2" x14ac:dyDescent="0.35">
      <c r="A2395">
        <f>Sheet1!C2397</f>
        <v>5003</v>
      </c>
      <c r="B2395">
        <f>Sheet1!D2397</f>
        <v>0</v>
      </c>
    </row>
    <row r="2396" spans="1:2" x14ac:dyDescent="0.35">
      <c r="A2396">
        <f>Sheet1!C2398</f>
        <v>5004</v>
      </c>
      <c r="B2396">
        <f>Sheet1!D2398</f>
        <v>0</v>
      </c>
    </row>
    <row r="2397" spans="1:2" x14ac:dyDescent="0.35">
      <c r="A2397">
        <f>Sheet1!C2399</f>
        <v>5005</v>
      </c>
      <c r="B2397">
        <f>Sheet1!D2399</f>
        <v>5006</v>
      </c>
    </row>
    <row r="2398" spans="1:2" x14ac:dyDescent="0.35">
      <c r="A2398">
        <f>Sheet1!C2400</f>
        <v>5006</v>
      </c>
      <c r="B2398">
        <f>Sheet1!D2400</f>
        <v>676</v>
      </c>
    </row>
    <row r="2399" spans="1:2" x14ac:dyDescent="0.35">
      <c r="A2399">
        <f>Sheet1!C2401</f>
        <v>5007</v>
      </c>
      <c r="B2399">
        <f>Sheet1!D2401</f>
        <v>4536</v>
      </c>
    </row>
    <row r="2400" spans="1:2" x14ac:dyDescent="0.35">
      <c r="A2400">
        <f>Sheet1!C2402</f>
        <v>5010</v>
      </c>
      <c r="B2400">
        <f>Sheet1!D2402</f>
        <v>11676</v>
      </c>
    </row>
    <row r="2401" spans="1:2" x14ac:dyDescent="0.35">
      <c r="A2401">
        <f>Sheet1!C2403</f>
        <v>5011</v>
      </c>
      <c r="B2401">
        <f>Sheet1!D2403</f>
        <v>0</v>
      </c>
    </row>
    <row r="2402" spans="1:2" x14ac:dyDescent="0.35">
      <c r="A2402">
        <f>Sheet1!C2404</f>
        <v>5012</v>
      </c>
      <c r="B2402">
        <f>Sheet1!D2404</f>
        <v>6247</v>
      </c>
    </row>
    <row r="2403" spans="1:2" x14ac:dyDescent="0.35">
      <c r="A2403">
        <f>Sheet1!C2405</f>
        <v>5013</v>
      </c>
      <c r="B2403">
        <f>Sheet1!D2405</f>
        <v>6250</v>
      </c>
    </row>
    <row r="2404" spans="1:2" x14ac:dyDescent="0.35">
      <c r="A2404">
        <f>Sheet1!C2406</f>
        <v>5014</v>
      </c>
      <c r="B2404">
        <f>Sheet1!D2406</f>
        <v>355</v>
      </c>
    </row>
    <row r="2405" spans="1:2" x14ac:dyDescent="0.35">
      <c r="A2405">
        <f>Sheet1!C2407</f>
        <v>5015</v>
      </c>
      <c r="B2405">
        <f>Sheet1!D2407</f>
        <v>30045</v>
      </c>
    </row>
    <row r="2406" spans="1:2" x14ac:dyDescent="0.35">
      <c r="A2406">
        <f>Sheet1!C2408</f>
        <v>5016</v>
      </c>
      <c r="B2406">
        <f>Sheet1!D2408</f>
        <v>25000</v>
      </c>
    </row>
    <row r="2407" spans="1:2" x14ac:dyDescent="0.35">
      <c r="A2407">
        <f>Sheet1!C2409</f>
        <v>5017</v>
      </c>
      <c r="B2407">
        <f>Sheet1!D2409</f>
        <v>125005</v>
      </c>
    </row>
    <row r="2408" spans="1:2" x14ac:dyDescent="0.35">
      <c r="A2408">
        <f>Sheet1!C2410</f>
        <v>5020</v>
      </c>
      <c r="B2408">
        <f>Sheet1!D2410</f>
        <v>2410</v>
      </c>
    </row>
    <row r="2409" spans="1:2" x14ac:dyDescent="0.35">
      <c r="A2409">
        <f>Sheet1!C2411</f>
        <v>5021</v>
      </c>
      <c r="B2409">
        <f>Sheet1!D2411</f>
        <v>15003</v>
      </c>
    </row>
    <row r="2410" spans="1:2" x14ac:dyDescent="0.35">
      <c r="A2410">
        <f>Sheet1!C2412</f>
        <v>5022</v>
      </c>
      <c r="B2410">
        <f>Sheet1!D2412</f>
        <v>2404</v>
      </c>
    </row>
    <row r="2411" spans="1:2" x14ac:dyDescent="0.35">
      <c r="A2411">
        <f>Sheet1!C2413</f>
        <v>5023</v>
      </c>
      <c r="B2411">
        <f>Sheet1!D2413</f>
        <v>60277</v>
      </c>
    </row>
    <row r="2412" spans="1:2" x14ac:dyDescent="0.35">
      <c r="A2412">
        <f>Sheet1!C2414</f>
        <v>5024</v>
      </c>
      <c r="B2412">
        <f>Sheet1!D2414</f>
        <v>35004</v>
      </c>
    </row>
    <row r="2413" spans="1:2" x14ac:dyDescent="0.35">
      <c r="A2413">
        <f>Sheet1!C2415</f>
        <v>5025</v>
      </c>
      <c r="B2413">
        <f>Sheet1!D2415</f>
        <v>21003</v>
      </c>
    </row>
    <row r="2414" spans="1:2" x14ac:dyDescent="0.35">
      <c r="A2414">
        <f>Sheet1!C2416</f>
        <v>5026</v>
      </c>
      <c r="B2414">
        <f>Sheet1!D2416</f>
        <v>41776</v>
      </c>
    </row>
    <row r="2415" spans="1:2" x14ac:dyDescent="0.35">
      <c r="A2415">
        <f>Sheet1!C2417</f>
        <v>5027</v>
      </c>
      <c r="B2415">
        <f>Sheet1!D2417</f>
        <v>1400</v>
      </c>
    </row>
    <row r="2416" spans="1:2" x14ac:dyDescent="0.35">
      <c r="A2416">
        <f>Sheet1!C2418</f>
        <v>5030</v>
      </c>
      <c r="B2416">
        <f>Sheet1!D2418</f>
        <v>512</v>
      </c>
    </row>
    <row r="2417" spans="1:2" x14ac:dyDescent="0.35">
      <c r="A2417">
        <f>Sheet1!C2419</f>
        <v>5031</v>
      </c>
      <c r="B2417">
        <f>Sheet1!D2419</f>
        <v>54431</v>
      </c>
    </row>
    <row r="2418" spans="1:2" x14ac:dyDescent="0.35">
      <c r="A2418">
        <f>Sheet1!C2420</f>
        <v>5032</v>
      </c>
      <c r="B2418">
        <f>Sheet1!D2420</f>
        <v>50427</v>
      </c>
    </row>
    <row r="2419" spans="1:2" x14ac:dyDescent="0.35">
      <c r="A2419">
        <f>Sheet1!C2421</f>
        <v>5033</v>
      </c>
      <c r="B2419">
        <f>Sheet1!D2421</f>
        <v>44425</v>
      </c>
    </row>
    <row r="2420" spans="1:2" x14ac:dyDescent="0.35">
      <c r="A2420">
        <f>Sheet1!C2422</f>
        <v>5034</v>
      </c>
      <c r="B2420">
        <f>Sheet1!D2422</f>
        <v>20142</v>
      </c>
    </row>
    <row r="2421" spans="1:2" x14ac:dyDescent="0.35">
      <c r="A2421">
        <f>Sheet1!C2423</f>
        <v>5035</v>
      </c>
      <c r="B2421">
        <f>Sheet1!D2423</f>
        <v>4410</v>
      </c>
    </row>
    <row r="2422" spans="1:2" x14ac:dyDescent="0.35">
      <c r="A2422">
        <f>Sheet1!C2424</f>
        <v>5036</v>
      </c>
      <c r="B2422">
        <f>Sheet1!D2424</f>
        <v>34426</v>
      </c>
    </row>
    <row r="2423" spans="1:2" x14ac:dyDescent="0.35">
      <c r="A2423">
        <f>Sheet1!C2425</f>
        <v>5037</v>
      </c>
      <c r="B2423">
        <f>Sheet1!D2425</f>
        <v>163000</v>
      </c>
    </row>
    <row r="2424" spans="1:2" x14ac:dyDescent="0.35">
      <c r="A2424">
        <f>Sheet1!C2426</f>
        <v>5040</v>
      </c>
      <c r="B2424">
        <f>Sheet1!D2426</f>
        <v>40142</v>
      </c>
    </row>
    <row r="2425" spans="1:2" x14ac:dyDescent="0.35">
      <c r="A2425">
        <f>Sheet1!C2427</f>
        <v>5041</v>
      </c>
      <c r="B2425">
        <f>Sheet1!D2427</f>
        <v>111100</v>
      </c>
    </row>
    <row r="2426" spans="1:2" x14ac:dyDescent="0.35">
      <c r="A2426">
        <f>Sheet1!C2428</f>
        <v>5042</v>
      </c>
      <c r="B2426">
        <f>Sheet1!D2428</f>
        <v>30417</v>
      </c>
    </row>
    <row r="2427" spans="1:2" x14ac:dyDescent="0.35">
      <c r="A2427">
        <f>Sheet1!C2429</f>
        <v>5043</v>
      </c>
      <c r="B2427">
        <f>Sheet1!D2429</f>
        <v>24415</v>
      </c>
    </row>
    <row r="2428" spans="1:2" x14ac:dyDescent="0.35">
      <c r="A2428">
        <f>Sheet1!C2430</f>
        <v>5044</v>
      </c>
      <c r="B2428">
        <f>Sheet1!D2430</f>
        <v>2416</v>
      </c>
    </row>
    <row r="2429" spans="1:2" x14ac:dyDescent="0.35">
      <c r="A2429">
        <f>Sheet1!C2431</f>
        <v>5045</v>
      </c>
      <c r="B2429">
        <f>Sheet1!D2431</f>
        <v>24420</v>
      </c>
    </row>
    <row r="2430" spans="1:2" x14ac:dyDescent="0.35">
      <c r="A2430">
        <f>Sheet1!C2432</f>
        <v>5046</v>
      </c>
      <c r="B2430">
        <f>Sheet1!D2432</f>
        <v>44415</v>
      </c>
    </row>
    <row r="2431" spans="1:2" x14ac:dyDescent="0.35">
      <c r="A2431">
        <f>Sheet1!C2433</f>
        <v>5047</v>
      </c>
      <c r="B2431">
        <f>Sheet1!D2433</f>
        <v>105120</v>
      </c>
    </row>
    <row r="2432" spans="1:2" x14ac:dyDescent="0.35">
      <c r="A2432">
        <f>Sheet1!C2434</f>
        <v>5050</v>
      </c>
      <c r="B2432">
        <f>Sheet1!D2434</f>
        <v>125120</v>
      </c>
    </row>
    <row r="2433" spans="1:2" x14ac:dyDescent="0.35">
      <c r="A2433">
        <f>Sheet1!C2435</f>
        <v>5051</v>
      </c>
      <c r="B2433">
        <f>Sheet1!D2435</f>
        <v>14412</v>
      </c>
    </row>
    <row r="2434" spans="1:2" x14ac:dyDescent="0.35">
      <c r="A2434">
        <f>Sheet1!C2436</f>
        <v>5052</v>
      </c>
      <c r="B2434">
        <f>Sheet1!D2436</f>
        <v>776</v>
      </c>
    </row>
    <row r="2435" spans="1:2" x14ac:dyDescent="0.35">
      <c r="A2435">
        <f>Sheet1!C2437</f>
        <v>5053</v>
      </c>
      <c r="B2435">
        <f>Sheet1!D2437</f>
        <v>107000</v>
      </c>
    </row>
    <row r="2436" spans="1:2" x14ac:dyDescent="0.35">
      <c r="A2436">
        <f>Sheet1!C2438</f>
        <v>5054</v>
      </c>
      <c r="B2436">
        <f>Sheet1!D2438</f>
        <v>125120</v>
      </c>
    </row>
    <row r="2437" spans="1:2" x14ac:dyDescent="0.35">
      <c r="A2437">
        <f>Sheet1!C2439</f>
        <v>5055</v>
      </c>
      <c r="B2437">
        <f>Sheet1!D2439</f>
        <v>125120</v>
      </c>
    </row>
    <row r="2438" spans="1:2" x14ac:dyDescent="0.35">
      <c r="A2438">
        <f>Sheet1!C2440</f>
        <v>5056</v>
      </c>
      <c r="B2438">
        <f>Sheet1!D2440</f>
        <v>123000</v>
      </c>
    </row>
    <row r="2439" spans="1:2" x14ac:dyDescent="0.35">
      <c r="A2439">
        <f>Sheet1!C2441</f>
        <v>5057</v>
      </c>
      <c r="B2439">
        <f>Sheet1!D2441</f>
        <v>1400</v>
      </c>
    </row>
    <row r="2440" spans="1:2" x14ac:dyDescent="0.35">
      <c r="A2440">
        <f>Sheet1!C2442</f>
        <v>5060</v>
      </c>
      <c r="B2440">
        <f>Sheet1!D2442</f>
        <v>0</v>
      </c>
    </row>
    <row r="2441" spans="1:2" x14ac:dyDescent="0.35">
      <c r="A2441">
        <f>Sheet1!C2443</f>
        <v>5061</v>
      </c>
      <c r="B2441">
        <f>Sheet1!D2443</f>
        <v>0</v>
      </c>
    </row>
    <row r="2442" spans="1:2" x14ac:dyDescent="0.35">
      <c r="A2442">
        <f>Sheet1!C2444</f>
        <v>5062</v>
      </c>
      <c r="B2442">
        <f>Sheet1!D2444</f>
        <v>0</v>
      </c>
    </row>
    <row r="2443" spans="1:2" x14ac:dyDescent="0.35">
      <c r="A2443">
        <f>Sheet1!C2445</f>
        <v>5063</v>
      </c>
      <c r="B2443">
        <f>Sheet1!D2445</f>
        <v>0</v>
      </c>
    </row>
    <row r="2444" spans="1:2" x14ac:dyDescent="0.35">
      <c r="A2444">
        <f>Sheet1!C2446</f>
        <v>5064</v>
      </c>
      <c r="B2444">
        <f>Sheet1!D2446</f>
        <v>33031</v>
      </c>
    </row>
    <row r="2445" spans="1:2" x14ac:dyDescent="0.35">
      <c r="A2445">
        <f>Sheet1!C2447</f>
        <v>5065</v>
      </c>
      <c r="B2445">
        <f>Sheet1!D2447</f>
        <v>10</v>
      </c>
    </row>
    <row r="2446" spans="1:2" x14ac:dyDescent="0.35">
      <c r="A2446">
        <f>Sheet1!C2448</f>
        <v>5066</v>
      </c>
      <c r="B2446">
        <f>Sheet1!D2448</f>
        <v>54460</v>
      </c>
    </row>
    <row r="2447" spans="1:2" x14ac:dyDescent="0.35">
      <c r="A2447">
        <f>Sheet1!C2449</f>
        <v>5067</v>
      </c>
      <c r="B2447">
        <f>Sheet1!D2449</f>
        <v>30214</v>
      </c>
    </row>
    <row r="2448" spans="1:2" x14ac:dyDescent="0.35">
      <c r="A2448">
        <f>Sheet1!C2450</f>
        <v>5070</v>
      </c>
      <c r="B2448">
        <f>Sheet1!D2450</f>
        <v>50417</v>
      </c>
    </row>
    <row r="2449" spans="1:2" x14ac:dyDescent="0.35">
      <c r="A2449">
        <f>Sheet1!C2451</f>
        <v>5071</v>
      </c>
      <c r="B2449">
        <f>Sheet1!D2451</f>
        <v>31400</v>
      </c>
    </row>
    <row r="2450" spans="1:2" x14ac:dyDescent="0.35">
      <c r="A2450">
        <f>Sheet1!C2452</f>
        <v>5072</v>
      </c>
      <c r="B2450">
        <f>Sheet1!D2452</f>
        <v>35401</v>
      </c>
    </row>
    <row r="2451" spans="1:2" x14ac:dyDescent="0.35">
      <c r="A2451">
        <f>Sheet1!C2453</f>
        <v>5073</v>
      </c>
      <c r="B2451">
        <f>Sheet1!D2453</f>
        <v>10453</v>
      </c>
    </row>
    <row r="2452" spans="1:2" x14ac:dyDescent="0.35">
      <c r="A2452">
        <f>Sheet1!C2454</f>
        <v>5074</v>
      </c>
      <c r="B2452">
        <f>Sheet1!D2454</f>
        <v>10452</v>
      </c>
    </row>
    <row r="2453" spans="1:2" x14ac:dyDescent="0.35">
      <c r="A2453">
        <f>Sheet1!C2455</f>
        <v>5075</v>
      </c>
      <c r="B2453">
        <f>Sheet1!D2455</f>
        <v>21000</v>
      </c>
    </row>
    <row r="2454" spans="1:2" x14ac:dyDescent="0.35">
      <c r="A2454">
        <f>Sheet1!C2456</f>
        <v>5076</v>
      </c>
      <c r="B2454">
        <f>Sheet1!D2456</f>
        <v>25400</v>
      </c>
    </row>
    <row r="2455" spans="1:2" x14ac:dyDescent="0.35">
      <c r="A2455">
        <f>Sheet1!C2457</f>
        <v>5077</v>
      </c>
      <c r="B2455">
        <f>Sheet1!D2457</f>
        <v>106414</v>
      </c>
    </row>
    <row r="2456" spans="1:2" x14ac:dyDescent="0.35">
      <c r="A2456">
        <f>Sheet1!C2458</f>
        <v>5100</v>
      </c>
      <c r="B2456">
        <f>Sheet1!D2458</f>
        <v>2446</v>
      </c>
    </row>
    <row r="2457" spans="1:2" x14ac:dyDescent="0.35">
      <c r="A2457">
        <f>Sheet1!C2459</f>
        <v>5101</v>
      </c>
      <c r="B2457">
        <f>Sheet1!D2459</f>
        <v>151400</v>
      </c>
    </row>
    <row r="2458" spans="1:2" x14ac:dyDescent="0.35">
      <c r="A2458">
        <f>Sheet1!C2460</f>
        <v>5102</v>
      </c>
      <c r="B2458">
        <f>Sheet1!D2460</f>
        <v>175400</v>
      </c>
    </row>
    <row r="2459" spans="1:2" x14ac:dyDescent="0.35">
      <c r="A2459">
        <f>Sheet1!C2461</f>
        <v>5103</v>
      </c>
      <c r="B2459">
        <f>Sheet1!D2461</f>
        <v>10404</v>
      </c>
    </row>
    <row r="2460" spans="1:2" x14ac:dyDescent="0.35">
      <c r="A2460">
        <f>Sheet1!C2462</f>
        <v>5104</v>
      </c>
      <c r="B2460">
        <f>Sheet1!D2462</f>
        <v>771</v>
      </c>
    </row>
    <row r="2461" spans="1:2" x14ac:dyDescent="0.35">
      <c r="A2461">
        <f>Sheet1!C2463</f>
        <v>5105</v>
      </c>
      <c r="B2461">
        <f>Sheet1!D2463</f>
        <v>10441</v>
      </c>
    </row>
    <row r="2462" spans="1:2" x14ac:dyDescent="0.35">
      <c r="A2462">
        <f>Sheet1!C2464</f>
        <v>5106</v>
      </c>
      <c r="B2462">
        <f>Sheet1!D2464</f>
        <v>2440</v>
      </c>
    </row>
    <row r="2463" spans="1:2" x14ac:dyDescent="0.35">
      <c r="A2463">
        <f>Sheet1!C2465</f>
        <v>5107</v>
      </c>
      <c r="B2463">
        <f>Sheet1!D2465</f>
        <v>0</v>
      </c>
    </row>
    <row r="2464" spans="1:2" x14ac:dyDescent="0.35">
      <c r="A2464">
        <f>Sheet1!C2466</f>
        <v>5110</v>
      </c>
      <c r="B2464">
        <f>Sheet1!D2466</f>
        <v>54436</v>
      </c>
    </row>
    <row r="2465" spans="1:2" x14ac:dyDescent="0.35">
      <c r="A2465">
        <f>Sheet1!C2467</f>
        <v>5111</v>
      </c>
      <c r="B2465">
        <f>Sheet1!D2467</f>
        <v>24214</v>
      </c>
    </row>
    <row r="2466" spans="1:2" x14ac:dyDescent="0.35">
      <c r="A2466">
        <f>Sheet1!C2468</f>
        <v>5112</v>
      </c>
      <c r="B2466">
        <f>Sheet1!D2468</f>
        <v>31401</v>
      </c>
    </row>
    <row r="2467" spans="1:2" x14ac:dyDescent="0.35">
      <c r="A2467">
        <f>Sheet1!C2469</f>
        <v>5113</v>
      </c>
      <c r="B2467">
        <f>Sheet1!D2469</f>
        <v>34433</v>
      </c>
    </row>
    <row r="2468" spans="1:2" x14ac:dyDescent="0.35">
      <c r="A2468">
        <f>Sheet1!C2470</f>
        <v>5114</v>
      </c>
      <c r="B2468">
        <f>Sheet1!D2470</f>
        <v>7400</v>
      </c>
    </row>
    <row r="2469" spans="1:2" x14ac:dyDescent="0.35">
      <c r="A2469">
        <f>Sheet1!C2471</f>
        <v>5115</v>
      </c>
      <c r="B2469">
        <f>Sheet1!D2471</f>
        <v>41000</v>
      </c>
    </row>
    <row r="2470" spans="1:2" x14ac:dyDescent="0.35">
      <c r="A2470">
        <f>Sheet1!C2472</f>
        <v>5116</v>
      </c>
      <c r="B2470">
        <f>Sheet1!D2472</f>
        <v>151400</v>
      </c>
    </row>
    <row r="2471" spans="1:2" x14ac:dyDescent="0.35">
      <c r="A2471">
        <f>Sheet1!C2473</f>
        <v>5117</v>
      </c>
      <c r="B2471">
        <f>Sheet1!D2473</f>
        <v>125404</v>
      </c>
    </row>
    <row r="2472" spans="1:2" x14ac:dyDescent="0.35">
      <c r="A2472">
        <f>Sheet1!C2474</f>
        <v>5120</v>
      </c>
      <c r="B2472">
        <f>Sheet1!D2474</f>
        <v>773</v>
      </c>
    </row>
    <row r="2473" spans="1:2" x14ac:dyDescent="0.35">
      <c r="A2473">
        <f>Sheet1!C2475</f>
        <v>5121</v>
      </c>
      <c r="B2473">
        <f>Sheet1!D2475</f>
        <v>34425</v>
      </c>
    </row>
    <row r="2474" spans="1:2" x14ac:dyDescent="0.35">
      <c r="A2474">
        <f>Sheet1!C2476</f>
        <v>5122</v>
      </c>
      <c r="B2474">
        <f>Sheet1!D2476</f>
        <v>1402</v>
      </c>
    </row>
    <row r="2475" spans="1:2" x14ac:dyDescent="0.35">
      <c r="A2475">
        <f>Sheet1!C2477</f>
        <v>5123</v>
      </c>
      <c r="B2475">
        <f>Sheet1!D2477</f>
        <v>54423</v>
      </c>
    </row>
    <row r="2476" spans="1:2" x14ac:dyDescent="0.35">
      <c r="A2476">
        <f>Sheet1!C2478</f>
        <v>5124</v>
      </c>
      <c r="B2476">
        <f>Sheet1!D2478</f>
        <v>21400</v>
      </c>
    </row>
    <row r="2477" spans="1:2" x14ac:dyDescent="0.35">
      <c r="A2477">
        <f>Sheet1!C2479</f>
        <v>5125</v>
      </c>
      <c r="B2477">
        <f>Sheet1!D2479</f>
        <v>62033</v>
      </c>
    </row>
    <row r="2478" spans="1:2" x14ac:dyDescent="0.35">
      <c r="A2478">
        <f>Sheet1!C2480</f>
        <v>5126</v>
      </c>
      <c r="B2478">
        <f>Sheet1!D2480</f>
        <v>20152</v>
      </c>
    </row>
    <row r="2479" spans="1:2" x14ac:dyDescent="0.35">
      <c r="A2479">
        <f>Sheet1!C2481</f>
        <v>5127</v>
      </c>
      <c r="B2479">
        <f>Sheet1!D2481</f>
        <v>25401</v>
      </c>
    </row>
    <row r="2480" spans="1:2" x14ac:dyDescent="0.35">
      <c r="A2480">
        <f>Sheet1!C2482</f>
        <v>5130</v>
      </c>
      <c r="B2480">
        <f>Sheet1!D2482</f>
        <v>123000</v>
      </c>
    </row>
    <row r="2481" spans="1:2" x14ac:dyDescent="0.35">
      <c r="A2481">
        <f>Sheet1!C2483</f>
        <v>5131</v>
      </c>
      <c r="B2481">
        <f>Sheet1!D2483</f>
        <v>63233</v>
      </c>
    </row>
    <row r="2482" spans="1:2" x14ac:dyDescent="0.35">
      <c r="A2482">
        <f>Sheet1!C2484</f>
        <v>5132</v>
      </c>
      <c r="B2482">
        <f>Sheet1!D2484</f>
        <v>20126</v>
      </c>
    </row>
    <row r="2483" spans="1:2" x14ac:dyDescent="0.35">
      <c r="A2483">
        <f>Sheet1!C2485</f>
        <v>5133</v>
      </c>
      <c r="B2483">
        <f>Sheet1!D2485</f>
        <v>61133</v>
      </c>
    </row>
    <row r="2484" spans="1:2" x14ac:dyDescent="0.35">
      <c r="A2484">
        <f>Sheet1!C2486</f>
        <v>5134</v>
      </c>
      <c r="B2484">
        <f>Sheet1!D2486</f>
        <v>10412</v>
      </c>
    </row>
    <row r="2485" spans="1:2" x14ac:dyDescent="0.35">
      <c r="A2485">
        <f>Sheet1!C2487</f>
        <v>5135</v>
      </c>
      <c r="B2485">
        <f>Sheet1!D2487</f>
        <v>10411</v>
      </c>
    </row>
    <row r="2486" spans="1:2" x14ac:dyDescent="0.35">
      <c r="A2486">
        <f>Sheet1!C2488</f>
        <v>5136</v>
      </c>
      <c r="B2486">
        <f>Sheet1!D2488</f>
        <v>6235</v>
      </c>
    </row>
    <row r="2487" spans="1:2" x14ac:dyDescent="0.35">
      <c r="A2487">
        <f>Sheet1!C2489</f>
        <v>5137</v>
      </c>
      <c r="B2487">
        <f>Sheet1!D2489</f>
        <v>2407</v>
      </c>
    </row>
    <row r="2488" spans="1:2" x14ac:dyDescent="0.35">
      <c r="A2488">
        <f>Sheet1!C2490</f>
        <v>5140</v>
      </c>
      <c r="B2488">
        <f>Sheet1!D2490</f>
        <v>20407</v>
      </c>
    </row>
    <row r="2489" spans="1:2" x14ac:dyDescent="0.35">
      <c r="A2489">
        <f>Sheet1!C2491</f>
        <v>5141</v>
      </c>
      <c r="B2489">
        <f>Sheet1!D2491</f>
        <v>107415</v>
      </c>
    </row>
    <row r="2490" spans="1:2" x14ac:dyDescent="0.35">
      <c r="A2490">
        <f>Sheet1!C2492</f>
        <v>5142</v>
      </c>
      <c r="B2490">
        <f>Sheet1!D2492</f>
        <v>125113</v>
      </c>
    </row>
    <row r="2491" spans="1:2" x14ac:dyDescent="0.35">
      <c r="A2491">
        <f>Sheet1!C2493</f>
        <v>5143</v>
      </c>
      <c r="B2491">
        <f>Sheet1!D2493</f>
        <v>2403</v>
      </c>
    </row>
    <row r="2492" spans="1:2" x14ac:dyDescent="0.35">
      <c r="A2492">
        <f>Sheet1!C2494</f>
        <v>5144</v>
      </c>
      <c r="B2492">
        <f>Sheet1!D2494</f>
        <v>34402</v>
      </c>
    </row>
    <row r="2493" spans="1:2" x14ac:dyDescent="0.35">
      <c r="A2493">
        <f>Sheet1!C2495</f>
        <v>5145</v>
      </c>
      <c r="B2493">
        <f>Sheet1!D2495</f>
        <v>1402</v>
      </c>
    </row>
    <row r="2494" spans="1:2" x14ac:dyDescent="0.35">
      <c r="A2494">
        <f>Sheet1!C2496</f>
        <v>5146</v>
      </c>
      <c r="B2494">
        <f>Sheet1!D2496</f>
        <v>0</v>
      </c>
    </row>
    <row r="2495" spans="1:2" x14ac:dyDescent="0.35">
      <c r="A2495">
        <f>Sheet1!C2497</f>
        <v>5147</v>
      </c>
      <c r="B2495">
        <f>Sheet1!D2497</f>
        <v>77677</v>
      </c>
    </row>
    <row r="2496" spans="1:2" x14ac:dyDescent="0.35">
      <c r="A2496">
        <f>Sheet1!C2498</f>
        <v>5150</v>
      </c>
      <c r="B2496">
        <f>Sheet1!D2498</f>
        <v>54776</v>
      </c>
    </row>
    <row r="2497" spans="1:2" x14ac:dyDescent="0.35">
      <c r="A2497">
        <f>Sheet1!C2499</f>
        <v>5151</v>
      </c>
      <c r="B2497">
        <f>Sheet1!D2499</f>
        <v>21400</v>
      </c>
    </row>
    <row r="2498" spans="1:2" x14ac:dyDescent="0.35">
      <c r="A2498">
        <f>Sheet1!C2500</f>
        <v>5152</v>
      </c>
      <c r="B2498">
        <f>Sheet1!D2500</f>
        <v>32033</v>
      </c>
    </row>
    <row r="2499" spans="1:2" x14ac:dyDescent="0.35">
      <c r="A2499">
        <f>Sheet1!C2501</f>
        <v>5153</v>
      </c>
      <c r="B2499">
        <f>Sheet1!D2501</f>
        <v>20152</v>
      </c>
    </row>
    <row r="2500" spans="1:2" x14ac:dyDescent="0.35">
      <c r="A2500">
        <f>Sheet1!C2502</f>
        <v>5154</v>
      </c>
      <c r="B2500">
        <f>Sheet1!D2502</f>
        <v>25401</v>
      </c>
    </row>
    <row r="2501" spans="1:2" x14ac:dyDescent="0.35">
      <c r="A2501">
        <f>Sheet1!C2503</f>
        <v>5155</v>
      </c>
      <c r="B2501">
        <f>Sheet1!D2503</f>
        <v>123000</v>
      </c>
    </row>
    <row r="2502" spans="1:2" x14ac:dyDescent="0.35">
      <c r="A2502">
        <f>Sheet1!C2504</f>
        <v>5156</v>
      </c>
      <c r="B2502">
        <f>Sheet1!D2504</f>
        <v>63233</v>
      </c>
    </row>
    <row r="2503" spans="1:2" x14ac:dyDescent="0.35">
      <c r="A2503">
        <f>Sheet1!C2505</f>
        <v>5157</v>
      </c>
      <c r="B2503">
        <f>Sheet1!D2505</f>
        <v>102400</v>
      </c>
    </row>
    <row r="2504" spans="1:2" x14ac:dyDescent="0.35">
      <c r="A2504">
        <f>Sheet1!C2506</f>
        <v>5160</v>
      </c>
      <c r="B2504">
        <f>Sheet1!D2506</f>
        <v>61133</v>
      </c>
    </row>
    <row r="2505" spans="1:2" x14ac:dyDescent="0.35">
      <c r="A2505">
        <f>Sheet1!C2507</f>
        <v>5161</v>
      </c>
      <c r="B2505">
        <f>Sheet1!D2507</f>
        <v>10765</v>
      </c>
    </row>
    <row r="2506" spans="1:2" x14ac:dyDescent="0.35">
      <c r="A2506">
        <f>Sheet1!C2508</f>
        <v>5162</v>
      </c>
      <c r="B2506">
        <f>Sheet1!D2508</f>
        <v>10764</v>
      </c>
    </row>
    <row r="2507" spans="1:2" x14ac:dyDescent="0.35">
      <c r="A2507">
        <f>Sheet1!C2509</f>
        <v>5163</v>
      </c>
      <c r="B2507">
        <f>Sheet1!D2509</f>
        <v>6235</v>
      </c>
    </row>
    <row r="2508" spans="1:2" x14ac:dyDescent="0.35">
      <c r="A2508">
        <f>Sheet1!C2510</f>
        <v>5164</v>
      </c>
      <c r="B2508">
        <f>Sheet1!D2510</f>
        <v>2762</v>
      </c>
    </row>
    <row r="2509" spans="1:2" x14ac:dyDescent="0.35">
      <c r="A2509">
        <f>Sheet1!C2511</f>
        <v>5165</v>
      </c>
      <c r="B2509">
        <f>Sheet1!D2511</f>
        <v>753</v>
      </c>
    </row>
    <row r="2510" spans="1:2" x14ac:dyDescent="0.35">
      <c r="A2510">
        <f>Sheet1!C2512</f>
        <v>5166</v>
      </c>
      <c r="B2510">
        <f>Sheet1!D2512</f>
        <v>54760</v>
      </c>
    </row>
    <row r="2511" spans="1:2" x14ac:dyDescent="0.35">
      <c r="A2511">
        <f>Sheet1!C2513</f>
        <v>5167</v>
      </c>
      <c r="B2511">
        <f>Sheet1!D2513</f>
        <v>10757</v>
      </c>
    </row>
    <row r="2512" spans="1:2" x14ac:dyDescent="0.35">
      <c r="A2512">
        <f>Sheet1!C2514</f>
        <v>5170</v>
      </c>
      <c r="B2512">
        <f>Sheet1!D2514</f>
        <v>20152</v>
      </c>
    </row>
    <row r="2513" spans="1:2" x14ac:dyDescent="0.35">
      <c r="A2513">
        <f>Sheet1!C2515</f>
        <v>5171</v>
      </c>
      <c r="B2513">
        <f>Sheet1!D2515</f>
        <v>63233</v>
      </c>
    </row>
    <row r="2514" spans="1:2" x14ac:dyDescent="0.35">
      <c r="A2514">
        <f>Sheet1!C2516</f>
        <v>5172</v>
      </c>
      <c r="B2514">
        <f>Sheet1!D2516</f>
        <v>21400</v>
      </c>
    </row>
    <row r="2515" spans="1:2" x14ac:dyDescent="0.35">
      <c r="A2515">
        <f>Sheet1!C2517</f>
        <v>5173</v>
      </c>
      <c r="B2515">
        <f>Sheet1!D2517</f>
        <v>24125</v>
      </c>
    </row>
    <row r="2516" spans="1:2" x14ac:dyDescent="0.35">
      <c r="A2516">
        <f>Sheet1!C2518</f>
        <v>5174</v>
      </c>
      <c r="B2516">
        <f>Sheet1!D2518</f>
        <v>123400</v>
      </c>
    </row>
    <row r="2517" spans="1:2" x14ac:dyDescent="0.35">
      <c r="A2517">
        <f>Sheet1!C2519</f>
        <v>5175</v>
      </c>
      <c r="B2517">
        <f>Sheet1!D2519</f>
        <v>40155</v>
      </c>
    </row>
    <row r="2518" spans="1:2" x14ac:dyDescent="0.35">
      <c r="A2518">
        <f>Sheet1!C2520</f>
        <v>5176</v>
      </c>
      <c r="B2518">
        <f>Sheet1!D2520</f>
        <v>24070</v>
      </c>
    </row>
    <row r="2519" spans="1:2" x14ac:dyDescent="0.35">
      <c r="A2519">
        <f>Sheet1!C2521</f>
        <v>5177</v>
      </c>
      <c r="B2519">
        <f>Sheet1!D2521</f>
        <v>123000</v>
      </c>
    </row>
    <row r="2520" spans="1:2" x14ac:dyDescent="0.35">
      <c r="A2520">
        <f>Sheet1!C2522</f>
        <v>5200</v>
      </c>
      <c r="B2520">
        <f>Sheet1!D2522</f>
        <v>61333</v>
      </c>
    </row>
    <row r="2521" spans="1:2" x14ac:dyDescent="0.35">
      <c r="A2521">
        <f>Sheet1!C2523</f>
        <v>5201</v>
      </c>
      <c r="B2521">
        <f>Sheet1!D2523</f>
        <v>30167</v>
      </c>
    </row>
    <row r="2522" spans="1:2" x14ac:dyDescent="0.35">
      <c r="A2522">
        <f>Sheet1!C2524</f>
        <v>5202</v>
      </c>
      <c r="B2522">
        <f>Sheet1!D2524</f>
        <v>6227</v>
      </c>
    </row>
    <row r="2523" spans="1:2" x14ac:dyDescent="0.35">
      <c r="A2523">
        <f>Sheet1!C2525</f>
        <v>5203</v>
      </c>
      <c r="B2523">
        <f>Sheet1!D2525</f>
        <v>20410</v>
      </c>
    </row>
    <row r="2524" spans="1:2" x14ac:dyDescent="0.35">
      <c r="A2524">
        <f>Sheet1!C2526</f>
        <v>5204</v>
      </c>
      <c r="B2524">
        <f>Sheet1!D2526</f>
        <v>123414</v>
      </c>
    </row>
    <row r="2525" spans="1:2" x14ac:dyDescent="0.35">
      <c r="A2525">
        <f>Sheet1!C2527</f>
        <v>5205</v>
      </c>
      <c r="B2525">
        <f>Sheet1!D2527</f>
        <v>2741</v>
      </c>
    </row>
    <row r="2526" spans="1:2" x14ac:dyDescent="0.35">
      <c r="A2526">
        <f>Sheet1!C2528</f>
        <v>5206</v>
      </c>
      <c r="B2526">
        <f>Sheet1!D2528</f>
        <v>20220</v>
      </c>
    </row>
    <row r="2527" spans="1:2" x14ac:dyDescent="0.35">
      <c r="A2527">
        <f>Sheet1!C2529</f>
        <v>5207</v>
      </c>
      <c r="B2527">
        <f>Sheet1!D2529</f>
        <v>123415</v>
      </c>
    </row>
    <row r="2528" spans="1:2" x14ac:dyDescent="0.35">
      <c r="A2528">
        <f>Sheet1!C2530</f>
        <v>5210</v>
      </c>
      <c r="B2528">
        <f>Sheet1!D2530</f>
        <v>2736</v>
      </c>
    </row>
    <row r="2529" spans="1:2" x14ac:dyDescent="0.35">
      <c r="A2529">
        <f>Sheet1!C2531</f>
        <v>5211</v>
      </c>
      <c r="B2529">
        <f>Sheet1!D2531</f>
        <v>34735</v>
      </c>
    </row>
    <row r="2530" spans="1:2" x14ac:dyDescent="0.35">
      <c r="A2530">
        <f>Sheet1!C2532</f>
        <v>5212</v>
      </c>
      <c r="B2530">
        <f>Sheet1!D2532</f>
        <v>1402</v>
      </c>
    </row>
    <row r="2531" spans="1:2" x14ac:dyDescent="0.35">
      <c r="A2531">
        <f>Sheet1!C2533</f>
        <v>5213</v>
      </c>
      <c r="B2531">
        <f>Sheet1!D2533</f>
        <v>103677</v>
      </c>
    </row>
    <row r="2532" spans="1:2" x14ac:dyDescent="0.35">
      <c r="A2532">
        <f>Sheet1!C2534</f>
        <v>5214</v>
      </c>
      <c r="B2532">
        <f>Sheet1!D2534</f>
        <v>102001</v>
      </c>
    </row>
    <row r="2533" spans="1:2" x14ac:dyDescent="0.35">
      <c r="A2533">
        <f>Sheet1!C2535</f>
        <v>5215</v>
      </c>
      <c r="B2533">
        <f>Sheet1!D2535</f>
        <v>102400</v>
      </c>
    </row>
    <row r="2534" spans="1:2" x14ac:dyDescent="0.35">
      <c r="A2534">
        <f>Sheet1!C2536</f>
        <v>5216</v>
      </c>
      <c r="B2534">
        <f>Sheet1!D2536</f>
        <v>1400</v>
      </c>
    </row>
    <row r="2535" spans="1:2" x14ac:dyDescent="0.35">
      <c r="A2535">
        <f>Sheet1!C2537</f>
        <v>5217</v>
      </c>
      <c r="B2535">
        <f>Sheet1!D2537</f>
        <v>20117</v>
      </c>
    </row>
    <row r="2536" spans="1:2" x14ac:dyDescent="0.35">
      <c r="A2536">
        <f>Sheet1!C2538</f>
        <v>5220</v>
      </c>
      <c r="B2536">
        <f>Sheet1!D2538</f>
        <v>1400</v>
      </c>
    </row>
    <row r="2537" spans="1:2" x14ac:dyDescent="0.35">
      <c r="A2537">
        <f>Sheet1!C2539</f>
        <v>5221</v>
      </c>
      <c r="B2537">
        <f>Sheet1!D2539</f>
        <v>20166</v>
      </c>
    </row>
    <row r="2538" spans="1:2" x14ac:dyDescent="0.35">
      <c r="A2538">
        <f>Sheet1!C2540</f>
        <v>5222</v>
      </c>
      <c r="B2538">
        <f>Sheet1!D2540</f>
        <v>1400</v>
      </c>
    </row>
    <row r="2539" spans="1:2" x14ac:dyDescent="0.35">
      <c r="A2539">
        <f>Sheet1!C2541</f>
        <v>5223</v>
      </c>
      <c r="B2539">
        <f>Sheet1!D2541</f>
        <v>20140</v>
      </c>
    </row>
    <row r="2540" spans="1:2" x14ac:dyDescent="0.35">
      <c r="A2540">
        <f>Sheet1!C2542</f>
        <v>5224</v>
      </c>
      <c r="B2540">
        <f>Sheet1!D2542</f>
        <v>1400</v>
      </c>
    </row>
    <row r="2541" spans="1:2" x14ac:dyDescent="0.35">
      <c r="A2541">
        <f>Sheet1!C2543</f>
        <v>5225</v>
      </c>
      <c r="B2541">
        <f>Sheet1!D2543</f>
        <v>20141</v>
      </c>
    </row>
    <row r="2542" spans="1:2" x14ac:dyDescent="0.35">
      <c r="A2542">
        <f>Sheet1!C2544</f>
        <v>5226</v>
      </c>
      <c r="B2542">
        <f>Sheet1!D2544</f>
        <v>1400</v>
      </c>
    </row>
    <row r="2543" spans="1:2" x14ac:dyDescent="0.35">
      <c r="A2543">
        <f>Sheet1!C2545</f>
        <v>5227</v>
      </c>
      <c r="B2543">
        <f>Sheet1!D2545</f>
        <v>20155</v>
      </c>
    </row>
    <row r="2544" spans="1:2" x14ac:dyDescent="0.35">
      <c r="A2544">
        <f>Sheet1!C2546</f>
        <v>5230</v>
      </c>
      <c r="B2544">
        <f>Sheet1!D2546</f>
        <v>100001</v>
      </c>
    </row>
    <row r="2545" spans="1:2" x14ac:dyDescent="0.35">
      <c r="A2545">
        <f>Sheet1!C2547</f>
        <v>5231</v>
      </c>
      <c r="B2545">
        <f>Sheet1!D2547</f>
        <v>20155</v>
      </c>
    </row>
    <row r="2546" spans="1:2" x14ac:dyDescent="0.35">
      <c r="A2546">
        <f>Sheet1!C2548</f>
        <v>5232</v>
      </c>
      <c r="B2546">
        <f>Sheet1!D2548</f>
        <v>1400</v>
      </c>
    </row>
    <row r="2547" spans="1:2" x14ac:dyDescent="0.35">
      <c r="A2547">
        <f>Sheet1!C2549</f>
        <v>5233</v>
      </c>
      <c r="B2547">
        <f>Sheet1!D2549</f>
        <v>54407</v>
      </c>
    </row>
    <row r="2548" spans="1:2" x14ac:dyDescent="0.35">
      <c r="A2548">
        <f>Sheet1!C2550</f>
        <v>5234</v>
      </c>
      <c r="B2548">
        <f>Sheet1!D2550</f>
        <v>10407</v>
      </c>
    </row>
    <row r="2549" spans="1:2" x14ac:dyDescent="0.35">
      <c r="A2549">
        <f>Sheet1!C2551</f>
        <v>5235</v>
      </c>
      <c r="B2549">
        <f>Sheet1!D2551</f>
        <v>401</v>
      </c>
    </row>
    <row r="2550" spans="1:2" x14ac:dyDescent="0.35">
      <c r="A2550">
        <f>Sheet1!C2552</f>
        <v>5236</v>
      </c>
      <c r="B2550">
        <f>Sheet1!D2552</f>
        <v>20405</v>
      </c>
    </row>
    <row r="2551" spans="1:2" x14ac:dyDescent="0.35">
      <c r="A2551">
        <f>Sheet1!C2553</f>
        <v>5237</v>
      </c>
      <c r="B2551">
        <f>Sheet1!D2553</f>
        <v>34125</v>
      </c>
    </row>
    <row r="2552" spans="1:2" x14ac:dyDescent="0.35">
      <c r="A2552">
        <f>Sheet1!C2554</f>
        <v>5240</v>
      </c>
      <c r="B2552">
        <f>Sheet1!D2554</f>
        <v>163400</v>
      </c>
    </row>
    <row r="2553" spans="1:2" x14ac:dyDescent="0.35">
      <c r="A2553">
        <f>Sheet1!C2555</f>
        <v>5241</v>
      </c>
      <c r="B2553">
        <f>Sheet1!D2555</f>
        <v>2401</v>
      </c>
    </row>
    <row r="2554" spans="1:2" x14ac:dyDescent="0.35">
      <c r="A2554">
        <f>Sheet1!C2556</f>
        <v>5242</v>
      </c>
      <c r="B2554">
        <f>Sheet1!D2556</f>
        <v>0</v>
      </c>
    </row>
    <row r="2555" spans="1:2" x14ac:dyDescent="0.35">
      <c r="A2555">
        <f>Sheet1!C2557</f>
        <v>5243</v>
      </c>
      <c r="B2555">
        <f>Sheet1!D2557</f>
        <v>0</v>
      </c>
    </row>
    <row r="2556" spans="1:2" x14ac:dyDescent="0.35">
      <c r="A2556">
        <f>Sheet1!C2558</f>
        <v>5244</v>
      </c>
      <c r="B2556">
        <f>Sheet1!D2558</f>
        <v>20156</v>
      </c>
    </row>
    <row r="2557" spans="1:2" x14ac:dyDescent="0.35">
      <c r="A2557">
        <f>Sheet1!C2559</f>
        <v>5245</v>
      </c>
      <c r="B2557">
        <f>Sheet1!D2559</f>
        <v>100001</v>
      </c>
    </row>
    <row r="2558" spans="1:2" x14ac:dyDescent="0.35">
      <c r="A2558">
        <f>Sheet1!C2560</f>
        <v>5246</v>
      </c>
      <c r="B2558">
        <f>Sheet1!D2560</f>
        <v>20156</v>
      </c>
    </row>
    <row r="2559" spans="1:2" x14ac:dyDescent="0.35">
      <c r="A2559">
        <f>Sheet1!C2561</f>
        <v>5247</v>
      </c>
      <c r="B2559">
        <f>Sheet1!D2561</f>
        <v>1400</v>
      </c>
    </row>
    <row r="2560" spans="1:2" x14ac:dyDescent="0.35">
      <c r="A2560">
        <f>Sheet1!C2562</f>
        <v>5250</v>
      </c>
      <c r="B2560">
        <f>Sheet1!D2562</f>
        <v>20157</v>
      </c>
    </row>
    <row r="2561" spans="1:2" x14ac:dyDescent="0.35">
      <c r="A2561">
        <f>Sheet1!C2563</f>
        <v>5251</v>
      </c>
      <c r="B2561">
        <f>Sheet1!D2563</f>
        <v>100001</v>
      </c>
    </row>
    <row r="2562" spans="1:2" x14ac:dyDescent="0.35">
      <c r="A2562">
        <f>Sheet1!C2564</f>
        <v>5252</v>
      </c>
      <c r="B2562">
        <f>Sheet1!D2564</f>
        <v>20157</v>
      </c>
    </row>
    <row r="2563" spans="1:2" x14ac:dyDescent="0.35">
      <c r="A2563">
        <f>Sheet1!C2565</f>
        <v>5253</v>
      </c>
      <c r="B2563">
        <f>Sheet1!D2565</f>
        <v>1400</v>
      </c>
    </row>
    <row r="2564" spans="1:2" x14ac:dyDescent="0.35">
      <c r="A2564">
        <f>Sheet1!C2566</f>
        <v>5254</v>
      </c>
      <c r="B2564">
        <f>Sheet1!D2566</f>
        <v>6420</v>
      </c>
    </row>
    <row r="2565" spans="1:2" x14ac:dyDescent="0.35">
      <c r="A2565">
        <f>Sheet1!C2567</f>
        <v>5255</v>
      </c>
      <c r="B2565">
        <f>Sheet1!D2567</f>
        <v>54514</v>
      </c>
    </row>
    <row r="2566" spans="1:2" x14ac:dyDescent="0.35">
      <c r="A2566">
        <f>Sheet1!C2568</f>
        <v>5256</v>
      </c>
      <c r="B2566">
        <f>Sheet1!D2568</f>
        <v>20145</v>
      </c>
    </row>
    <row r="2567" spans="1:2" x14ac:dyDescent="0.35">
      <c r="A2567">
        <f>Sheet1!C2569</f>
        <v>5257</v>
      </c>
      <c r="B2567">
        <f>Sheet1!D2569</f>
        <v>101004</v>
      </c>
    </row>
    <row r="2568" spans="1:2" x14ac:dyDescent="0.35">
      <c r="A2568">
        <f>Sheet1!C2570</f>
        <v>5260</v>
      </c>
      <c r="B2568">
        <f>Sheet1!D2570</f>
        <v>406</v>
      </c>
    </row>
    <row r="2569" spans="1:2" x14ac:dyDescent="0.35">
      <c r="A2569">
        <f>Sheet1!C2571</f>
        <v>5261</v>
      </c>
      <c r="B2569">
        <f>Sheet1!D2571</f>
        <v>6773</v>
      </c>
    </row>
    <row r="2570" spans="1:2" x14ac:dyDescent="0.35">
      <c r="A2570">
        <f>Sheet1!C2572</f>
        <v>5262</v>
      </c>
      <c r="B2570">
        <f>Sheet1!D2572</f>
        <v>124400</v>
      </c>
    </row>
    <row r="2571" spans="1:2" x14ac:dyDescent="0.35">
      <c r="A2571">
        <f>Sheet1!C2573</f>
        <v>5263</v>
      </c>
      <c r="B2571">
        <f>Sheet1!D2573</f>
        <v>44146</v>
      </c>
    </row>
    <row r="2572" spans="1:2" x14ac:dyDescent="0.35">
      <c r="A2572">
        <f>Sheet1!C2574</f>
        <v>5264</v>
      </c>
      <c r="B2572">
        <f>Sheet1!D2574</f>
        <v>150400</v>
      </c>
    </row>
    <row r="2573" spans="1:2" x14ac:dyDescent="0.35">
      <c r="A2573">
        <f>Sheet1!C2575</f>
        <v>5265</v>
      </c>
      <c r="B2573">
        <f>Sheet1!D2575</f>
        <v>50145</v>
      </c>
    </row>
    <row r="2574" spans="1:2" x14ac:dyDescent="0.35">
      <c r="A2574">
        <f>Sheet1!C2576</f>
        <v>5266</v>
      </c>
      <c r="B2574">
        <f>Sheet1!D2576</f>
        <v>6247</v>
      </c>
    </row>
    <row r="2575" spans="1:2" x14ac:dyDescent="0.35">
      <c r="A2575">
        <f>Sheet1!C2577</f>
        <v>5267</v>
      </c>
      <c r="B2575">
        <f>Sheet1!D2577</f>
        <v>6250</v>
      </c>
    </row>
    <row r="2576" spans="1:2" x14ac:dyDescent="0.35">
      <c r="A2576">
        <f>Sheet1!C2578</f>
        <v>5270</v>
      </c>
      <c r="B2576">
        <f>Sheet1!D2578</f>
        <v>263</v>
      </c>
    </row>
    <row r="2577" spans="1:2" x14ac:dyDescent="0.35">
      <c r="A2577">
        <f>Sheet1!C2579</f>
        <v>5271</v>
      </c>
      <c r="B2577">
        <f>Sheet1!D2579</f>
        <v>6247</v>
      </c>
    </row>
    <row r="2578" spans="1:2" x14ac:dyDescent="0.35">
      <c r="A2578">
        <f>Sheet1!C2580</f>
        <v>5272</v>
      </c>
      <c r="B2578">
        <f>Sheet1!D2580</f>
        <v>6250</v>
      </c>
    </row>
    <row r="2579" spans="1:2" x14ac:dyDescent="0.35">
      <c r="A2579">
        <f>Sheet1!C2581</f>
        <v>5273</v>
      </c>
      <c r="B2579">
        <f>Sheet1!D2581</f>
        <v>276</v>
      </c>
    </row>
    <row r="2580" spans="1:2" x14ac:dyDescent="0.35">
      <c r="A2580">
        <f>Sheet1!C2582</f>
        <v>5274</v>
      </c>
      <c r="B2580">
        <f>Sheet1!D2582</f>
        <v>6247</v>
      </c>
    </row>
    <row r="2581" spans="1:2" x14ac:dyDescent="0.35">
      <c r="A2581">
        <f>Sheet1!C2583</f>
        <v>5275</v>
      </c>
      <c r="B2581">
        <f>Sheet1!D2583</f>
        <v>6250</v>
      </c>
    </row>
    <row r="2582" spans="1:2" x14ac:dyDescent="0.35">
      <c r="A2582">
        <f>Sheet1!C2584</f>
        <v>5276</v>
      </c>
      <c r="B2582">
        <f>Sheet1!D2584</f>
        <v>314</v>
      </c>
    </row>
    <row r="2583" spans="1:2" x14ac:dyDescent="0.35">
      <c r="A2583">
        <f>Sheet1!C2585</f>
        <v>5277</v>
      </c>
      <c r="B2583">
        <f>Sheet1!D2585</f>
        <v>6247</v>
      </c>
    </row>
    <row r="2584" spans="1:2" x14ac:dyDescent="0.35">
      <c r="A2584">
        <f>Sheet1!C2586</f>
        <v>5300</v>
      </c>
      <c r="B2584">
        <f>Sheet1!D2586</f>
        <v>210</v>
      </c>
    </row>
    <row r="2585" spans="1:2" x14ac:dyDescent="0.35">
      <c r="A2585">
        <f>Sheet1!C2587</f>
        <v>5301</v>
      </c>
      <c r="B2585">
        <f>Sheet1!D2587</f>
        <v>63610</v>
      </c>
    </row>
    <row r="2586" spans="1:2" x14ac:dyDescent="0.35">
      <c r="A2586">
        <f>Sheet1!C2588</f>
        <v>5302</v>
      </c>
      <c r="B2586">
        <f>Sheet1!D2588</f>
        <v>777</v>
      </c>
    </row>
    <row r="2587" spans="1:2" x14ac:dyDescent="0.35">
      <c r="A2587">
        <f>Sheet1!C2589</f>
        <v>5303</v>
      </c>
      <c r="B2587">
        <f>Sheet1!D2589</f>
        <v>410</v>
      </c>
    </row>
    <row r="2588" spans="1:2" x14ac:dyDescent="0.35">
      <c r="A2588">
        <f>Sheet1!C2590</f>
        <v>5304</v>
      </c>
      <c r="B2588">
        <f>Sheet1!D2590</f>
        <v>61111</v>
      </c>
    </row>
    <row r="2589" spans="1:2" x14ac:dyDescent="0.35">
      <c r="A2589">
        <f>Sheet1!C2591</f>
        <v>5305</v>
      </c>
      <c r="B2589">
        <f>Sheet1!D2591</f>
        <v>24124</v>
      </c>
    </row>
    <row r="2590" spans="1:2" x14ac:dyDescent="0.35">
      <c r="A2590">
        <f>Sheet1!C2592</f>
        <v>5306</v>
      </c>
      <c r="B2590">
        <f>Sheet1!D2592</f>
        <v>107400</v>
      </c>
    </row>
    <row r="2591" spans="1:2" x14ac:dyDescent="0.35">
      <c r="A2591">
        <f>Sheet1!C2593</f>
        <v>5307</v>
      </c>
      <c r="B2591">
        <f>Sheet1!D2593</f>
        <v>30200</v>
      </c>
    </row>
    <row r="2592" spans="1:2" x14ac:dyDescent="0.35">
      <c r="A2592">
        <f>Sheet1!C2594</f>
        <v>5310</v>
      </c>
      <c r="B2592">
        <f>Sheet1!D2594</f>
        <v>34201</v>
      </c>
    </row>
    <row r="2593" spans="1:2" x14ac:dyDescent="0.35">
      <c r="A2593">
        <f>Sheet1!C2595</f>
        <v>5311</v>
      </c>
      <c r="B2593">
        <f>Sheet1!D2595</f>
        <v>132437</v>
      </c>
    </row>
    <row r="2594" spans="1:2" x14ac:dyDescent="0.35">
      <c r="A2594">
        <f>Sheet1!C2596</f>
        <v>5312</v>
      </c>
      <c r="B2594">
        <f>Sheet1!D2596</f>
        <v>166432</v>
      </c>
    </row>
    <row r="2595" spans="1:2" x14ac:dyDescent="0.35">
      <c r="A2595">
        <f>Sheet1!C2597</f>
        <v>5313</v>
      </c>
      <c r="B2595">
        <f>Sheet1!D2597</f>
        <v>457</v>
      </c>
    </row>
    <row r="2596" spans="1:2" x14ac:dyDescent="0.35">
      <c r="A2596">
        <f>Sheet1!C2598</f>
        <v>5314</v>
      </c>
      <c r="B2596">
        <f>Sheet1!D2598</f>
        <v>24117</v>
      </c>
    </row>
    <row r="2597" spans="1:2" x14ac:dyDescent="0.35">
      <c r="A2597">
        <f>Sheet1!C2599</f>
        <v>5315</v>
      </c>
      <c r="B2597">
        <f>Sheet1!D2599</f>
        <v>123400</v>
      </c>
    </row>
    <row r="2598" spans="1:2" x14ac:dyDescent="0.35">
      <c r="A2598">
        <f>Sheet1!C2600</f>
        <v>5316</v>
      </c>
      <c r="B2598">
        <f>Sheet1!D2600</f>
        <v>101224</v>
      </c>
    </row>
    <row r="2599" spans="1:2" x14ac:dyDescent="0.35">
      <c r="A2599">
        <f>Sheet1!C2601</f>
        <v>5317</v>
      </c>
      <c r="B2599">
        <f>Sheet1!D2601</f>
        <v>404</v>
      </c>
    </row>
    <row r="2600" spans="1:2" x14ac:dyDescent="0.35">
      <c r="A2600">
        <f>Sheet1!C2602</f>
        <v>5320</v>
      </c>
      <c r="B2600">
        <f>Sheet1!D2602</f>
        <v>101205</v>
      </c>
    </row>
    <row r="2601" spans="1:2" x14ac:dyDescent="0.35">
      <c r="A2601">
        <f>Sheet1!C2603</f>
        <v>5321</v>
      </c>
      <c r="B2601">
        <f>Sheet1!D2603</f>
        <v>101241</v>
      </c>
    </row>
    <row r="2602" spans="1:2" x14ac:dyDescent="0.35">
      <c r="A2602">
        <f>Sheet1!C2604</f>
        <v>5322</v>
      </c>
      <c r="B2602">
        <f>Sheet1!D2604</f>
        <v>101220</v>
      </c>
    </row>
    <row r="2603" spans="1:2" x14ac:dyDescent="0.35">
      <c r="A2603">
        <f>Sheet1!C2605</f>
        <v>5323</v>
      </c>
      <c r="B2603">
        <f>Sheet1!D2605</f>
        <v>40150</v>
      </c>
    </row>
    <row r="2604" spans="1:2" x14ac:dyDescent="0.35">
      <c r="A2604">
        <f>Sheet1!C2606</f>
        <v>5324</v>
      </c>
      <c r="B2604">
        <f>Sheet1!D2606</f>
        <v>102400</v>
      </c>
    </row>
    <row r="2605" spans="1:2" x14ac:dyDescent="0.35">
      <c r="A2605">
        <f>Sheet1!C2607</f>
        <v>5325</v>
      </c>
      <c r="B2605">
        <f>Sheet1!D2607</f>
        <v>40151</v>
      </c>
    </row>
    <row r="2606" spans="1:2" x14ac:dyDescent="0.35">
      <c r="A2606">
        <f>Sheet1!C2608</f>
        <v>5326</v>
      </c>
      <c r="B2606">
        <f>Sheet1!D2608</f>
        <v>6247</v>
      </c>
    </row>
    <row r="2607" spans="1:2" x14ac:dyDescent="0.35">
      <c r="A2607">
        <f>Sheet1!C2609</f>
        <v>5327</v>
      </c>
      <c r="B2607">
        <f>Sheet1!D2609</f>
        <v>6250</v>
      </c>
    </row>
    <row r="2608" spans="1:2" x14ac:dyDescent="0.35">
      <c r="A2608">
        <f>Sheet1!C2610</f>
        <v>5330</v>
      </c>
      <c r="B2608">
        <f>Sheet1!D2610</f>
        <v>335</v>
      </c>
    </row>
    <row r="2609" spans="1:2" x14ac:dyDescent="0.35">
      <c r="A2609">
        <f>Sheet1!C2611</f>
        <v>5331</v>
      </c>
      <c r="B2609">
        <f>Sheet1!D2611</f>
        <v>6247</v>
      </c>
    </row>
    <row r="2610" spans="1:2" x14ac:dyDescent="0.35">
      <c r="A2610">
        <f>Sheet1!C2612</f>
        <v>5332</v>
      </c>
      <c r="B2610">
        <f>Sheet1!D2612</f>
        <v>60210</v>
      </c>
    </row>
    <row r="2611" spans="1:2" x14ac:dyDescent="0.35">
      <c r="A2611">
        <f>Sheet1!C2613</f>
        <v>5333</v>
      </c>
      <c r="B2611">
        <f>Sheet1!D2613</f>
        <v>63610</v>
      </c>
    </row>
    <row r="2612" spans="1:2" x14ac:dyDescent="0.35">
      <c r="A2612">
        <f>Sheet1!C2614</f>
        <v>5334</v>
      </c>
      <c r="B2612">
        <f>Sheet1!D2614</f>
        <v>777</v>
      </c>
    </row>
    <row r="2613" spans="1:2" x14ac:dyDescent="0.35">
      <c r="A2613">
        <f>Sheet1!C2615</f>
        <v>5335</v>
      </c>
      <c r="B2613">
        <f>Sheet1!D2615</f>
        <v>60410</v>
      </c>
    </row>
    <row r="2614" spans="1:2" x14ac:dyDescent="0.35">
      <c r="A2614">
        <f>Sheet1!C2616</f>
        <v>5336</v>
      </c>
      <c r="B2614">
        <f>Sheet1!D2616</f>
        <v>61111</v>
      </c>
    </row>
    <row r="2615" spans="1:2" x14ac:dyDescent="0.35">
      <c r="A2615">
        <f>Sheet1!C2617</f>
        <v>5337</v>
      </c>
      <c r="B2615">
        <f>Sheet1!D2617</f>
        <v>24124</v>
      </c>
    </row>
    <row r="2616" spans="1:2" x14ac:dyDescent="0.35">
      <c r="A2616">
        <f>Sheet1!C2618</f>
        <v>5340</v>
      </c>
      <c r="B2616">
        <f>Sheet1!D2618</f>
        <v>107400</v>
      </c>
    </row>
    <row r="2617" spans="1:2" x14ac:dyDescent="0.35">
      <c r="A2617">
        <f>Sheet1!C2619</f>
        <v>5341</v>
      </c>
      <c r="B2617">
        <f>Sheet1!D2619</f>
        <v>30173</v>
      </c>
    </row>
    <row r="2618" spans="1:2" x14ac:dyDescent="0.35">
      <c r="A2618">
        <f>Sheet1!C2620</f>
        <v>5342</v>
      </c>
      <c r="B2618">
        <f>Sheet1!D2620</f>
        <v>132415</v>
      </c>
    </row>
    <row r="2619" spans="1:2" x14ac:dyDescent="0.35">
      <c r="A2619">
        <f>Sheet1!C2621</f>
        <v>5343</v>
      </c>
      <c r="B2619">
        <f>Sheet1!D2621</f>
        <v>422</v>
      </c>
    </row>
    <row r="2620" spans="1:2" x14ac:dyDescent="0.35">
      <c r="A2620">
        <f>Sheet1!C2622</f>
        <v>5344</v>
      </c>
      <c r="B2620">
        <f>Sheet1!D2622</f>
        <v>30200</v>
      </c>
    </row>
    <row r="2621" spans="1:2" x14ac:dyDescent="0.35">
      <c r="A2621">
        <f>Sheet1!C2623</f>
        <v>5345</v>
      </c>
      <c r="B2621">
        <f>Sheet1!D2623</f>
        <v>34201</v>
      </c>
    </row>
    <row r="2622" spans="1:2" x14ac:dyDescent="0.35">
      <c r="A2622">
        <f>Sheet1!C2624</f>
        <v>5346</v>
      </c>
      <c r="B2622">
        <f>Sheet1!D2624</f>
        <v>166437</v>
      </c>
    </row>
    <row r="2623" spans="1:2" x14ac:dyDescent="0.35">
      <c r="A2623">
        <f>Sheet1!C2625</f>
        <v>5347</v>
      </c>
      <c r="B2623">
        <f>Sheet1!D2625</f>
        <v>132436</v>
      </c>
    </row>
    <row r="2624" spans="1:2" x14ac:dyDescent="0.35">
      <c r="A2624">
        <f>Sheet1!C2626</f>
        <v>5350</v>
      </c>
      <c r="B2624">
        <f>Sheet1!D2626</f>
        <v>426</v>
      </c>
    </row>
    <row r="2625" spans="1:2" x14ac:dyDescent="0.35">
      <c r="A2625">
        <f>Sheet1!C2627</f>
        <v>5351</v>
      </c>
      <c r="B2625">
        <f>Sheet1!D2627</f>
        <v>30117</v>
      </c>
    </row>
    <row r="2626" spans="1:2" x14ac:dyDescent="0.35">
      <c r="A2626">
        <f>Sheet1!C2628</f>
        <v>5352</v>
      </c>
      <c r="B2626">
        <f>Sheet1!D2628</f>
        <v>113400</v>
      </c>
    </row>
    <row r="2627" spans="1:2" x14ac:dyDescent="0.35">
      <c r="A2627">
        <f>Sheet1!C2629</f>
        <v>5353</v>
      </c>
      <c r="B2627">
        <f>Sheet1!D2629</f>
        <v>21057</v>
      </c>
    </row>
    <row r="2628" spans="1:2" x14ac:dyDescent="0.35">
      <c r="A2628">
        <f>Sheet1!C2630</f>
        <v>5354</v>
      </c>
      <c r="B2628">
        <f>Sheet1!D2630</f>
        <v>25053</v>
      </c>
    </row>
    <row r="2629" spans="1:2" x14ac:dyDescent="0.35">
      <c r="A2629">
        <f>Sheet1!C2631</f>
        <v>5355</v>
      </c>
      <c r="B2629">
        <f>Sheet1!D2631</f>
        <v>44152</v>
      </c>
    </row>
    <row r="2630" spans="1:2" x14ac:dyDescent="0.35">
      <c r="A2630">
        <f>Sheet1!C2632</f>
        <v>5356</v>
      </c>
      <c r="B2630">
        <f>Sheet1!D2632</f>
        <v>50153</v>
      </c>
    </row>
    <row r="2631" spans="1:2" x14ac:dyDescent="0.35">
      <c r="A2631">
        <f>Sheet1!C2633</f>
        <v>5357</v>
      </c>
      <c r="B2631">
        <f>Sheet1!D2633</f>
        <v>110000</v>
      </c>
    </row>
    <row r="2632" spans="1:2" x14ac:dyDescent="0.35">
      <c r="A2632">
        <f>Sheet1!C2634</f>
        <v>5360</v>
      </c>
      <c r="B2632">
        <f>Sheet1!D2634</f>
        <v>24151</v>
      </c>
    </row>
    <row r="2633" spans="1:2" x14ac:dyDescent="0.35">
      <c r="A2633">
        <f>Sheet1!C2635</f>
        <v>5361</v>
      </c>
      <c r="B2633">
        <f>Sheet1!D2635</f>
        <v>147400</v>
      </c>
    </row>
    <row r="2634" spans="1:2" x14ac:dyDescent="0.35">
      <c r="A2634">
        <f>Sheet1!C2636</f>
        <v>5362</v>
      </c>
      <c r="B2634">
        <f>Sheet1!D2636</f>
        <v>107000</v>
      </c>
    </row>
    <row r="2635" spans="1:2" x14ac:dyDescent="0.35">
      <c r="A2635">
        <f>Sheet1!C2637</f>
        <v>5363</v>
      </c>
      <c r="B2635">
        <f>Sheet1!D2637</f>
        <v>44151</v>
      </c>
    </row>
    <row r="2636" spans="1:2" x14ac:dyDescent="0.35">
      <c r="A2636">
        <f>Sheet1!C2638</f>
        <v>5364</v>
      </c>
      <c r="B2636">
        <f>Sheet1!D2638</f>
        <v>746</v>
      </c>
    </row>
    <row r="2637" spans="1:2" x14ac:dyDescent="0.35">
      <c r="A2637">
        <f>Sheet1!C2639</f>
        <v>5365</v>
      </c>
      <c r="B2637">
        <f>Sheet1!D2639</f>
        <v>20151</v>
      </c>
    </row>
    <row r="2638" spans="1:2" x14ac:dyDescent="0.35">
      <c r="A2638">
        <f>Sheet1!C2640</f>
        <v>5366</v>
      </c>
      <c r="B2638">
        <f>Sheet1!D2640</f>
        <v>101005</v>
      </c>
    </row>
    <row r="2639" spans="1:2" x14ac:dyDescent="0.35">
      <c r="A2639">
        <f>Sheet1!C2641</f>
        <v>5367</v>
      </c>
      <c r="B2639">
        <f>Sheet1!D2641</f>
        <v>407</v>
      </c>
    </row>
    <row r="2640" spans="1:2" x14ac:dyDescent="0.35">
      <c r="A2640">
        <f>Sheet1!C2642</f>
        <v>5370</v>
      </c>
      <c r="B2640">
        <f>Sheet1!D2642</f>
        <v>2401</v>
      </c>
    </row>
    <row r="2641" spans="1:2" x14ac:dyDescent="0.35">
      <c r="A2641">
        <f>Sheet1!C2643</f>
        <v>5371</v>
      </c>
      <c r="B2641">
        <f>Sheet1!D2643</f>
        <v>0</v>
      </c>
    </row>
    <row r="2642" spans="1:2" x14ac:dyDescent="0.35">
      <c r="A2642">
        <f>Sheet1!C2644</f>
        <v>5372</v>
      </c>
      <c r="B2642">
        <f>Sheet1!D2644</f>
        <v>6247</v>
      </c>
    </row>
    <row r="2643" spans="1:2" x14ac:dyDescent="0.35">
      <c r="A2643">
        <f>Sheet1!C2645</f>
        <v>5373</v>
      </c>
      <c r="B2643">
        <f>Sheet1!D2645</f>
        <v>6250</v>
      </c>
    </row>
    <row r="2644" spans="1:2" x14ac:dyDescent="0.35">
      <c r="A2644">
        <f>Sheet1!C2646</f>
        <v>5374</v>
      </c>
      <c r="B2644">
        <f>Sheet1!D2646</f>
        <v>332</v>
      </c>
    </row>
    <row r="2645" spans="1:2" x14ac:dyDescent="0.35">
      <c r="A2645">
        <f>Sheet1!C2647</f>
        <v>5375</v>
      </c>
      <c r="B2645">
        <f>Sheet1!D2647</f>
        <v>702</v>
      </c>
    </row>
    <row r="2646" spans="1:2" x14ac:dyDescent="0.35">
      <c r="A2646">
        <f>Sheet1!C2648</f>
        <v>5376</v>
      </c>
      <c r="B2646">
        <f>Sheet1!D2648</f>
        <v>6247</v>
      </c>
    </row>
    <row r="2647" spans="1:2" x14ac:dyDescent="0.35">
      <c r="A2647">
        <f>Sheet1!C2649</f>
        <v>5377</v>
      </c>
      <c r="B2647">
        <f>Sheet1!D2649</f>
        <v>6250</v>
      </c>
    </row>
    <row r="2648" spans="1:2" x14ac:dyDescent="0.35">
      <c r="A2648">
        <f>Sheet1!C2650</f>
        <v>5400</v>
      </c>
      <c r="B2648">
        <f>Sheet1!D2650</f>
        <v>332</v>
      </c>
    </row>
    <row r="2649" spans="1:2" x14ac:dyDescent="0.35">
      <c r="A2649">
        <f>Sheet1!C2651</f>
        <v>5401</v>
      </c>
      <c r="B2649">
        <f>Sheet1!D2651</f>
        <v>725</v>
      </c>
    </row>
    <row r="2650" spans="1:2" x14ac:dyDescent="0.35">
      <c r="A2650">
        <f>Sheet1!C2652</f>
        <v>5402</v>
      </c>
      <c r="B2650">
        <f>Sheet1!D2652</f>
        <v>102401</v>
      </c>
    </row>
    <row r="2651" spans="1:2" x14ac:dyDescent="0.35">
      <c r="A2651">
        <f>Sheet1!C2653</f>
        <v>5403</v>
      </c>
      <c r="B2651">
        <f>Sheet1!D2653</f>
        <v>20064</v>
      </c>
    </row>
    <row r="2652" spans="1:2" x14ac:dyDescent="0.35">
      <c r="A2652">
        <f>Sheet1!C2654</f>
        <v>5404</v>
      </c>
      <c r="B2652">
        <f>Sheet1!D2654</f>
        <v>24176</v>
      </c>
    </row>
    <row r="2653" spans="1:2" x14ac:dyDescent="0.35">
      <c r="A2653">
        <f>Sheet1!C2655</f>
        <v>5405</v>
      </c>
      <c r="B2653">
        <f>Sheet1!D2655</f>
        <v>123000</v>
      </c>
    </row>
    <row r="2654" spans="1:2" x14ac:dyDescent="0.35">
      <c r="A2654">
        <f>Sheet1!C2656</f>
        <v>5406</v>
      </c>
      <c r="B2654">
        <f>Sheet1!D2656</f>
        <v>40154</v>
      </c>
    </row>
    <row r="2655" spans="1:2" x14ac:dyDescent="0.35">
      <c r="A2655">
        <f>Sheet1!C2657</f>
        <v>5407</v>
      </c>
      <c r="B2655">
        <f>Sheet1!D2657</f>
        <v>30425</v>
      </c>
    </row>
    <row r="2656" spans="1:2" x14ac:dyDescent="0.35">
      <c r="A2656">
        <f>Sheet1!C2658</f>
        <v>5410</v>
      </c>
      <c r="B2656">
        <f>Sheet1!D2658</f>
        <v>21000</v>
      </c>
    </row>
    <row r="2657" spans="1:2" x14ac:dyDescent="0.35">
      <c r="A2657">
        <f>Sheet1!C2659</f>
        <v>5411</v>
      </c>
      <c r="B2657">
        <f>Sheet1!D2659</f>
        <v>24161</v>
      </c>
    </row>
    <row r="2658" spans="1:2" x14ac:dyDescent="0.35">
      <c r="A2658">
        <f>Sheet1!C2660</f>
        <v>5412</v>
      </c>
      <c r="B2658">
        <f>Sheet1!D2660</f>
        <v>107400</v>
      </c>
    </row>
    <row r="2659" spans="1:2" x14ac:dyDescent="0.35">
      <c r="A2659">
        <f>Sheet1!C2661</f>
        <v>5413</v>
      </c>
      <c r="B2659">
        <f>Sheet1!D2661</f>
        <v>34162</v>
      </c>
    </row>
    <row r="2660" spans="1:2" x14ac:dyDescent="0.35">
      <c r="A2660">
        <f>Sheet1!C2662</f>
        <v>5414</v>
      </c>
      <c r="B2660">
        <f>Sheet1!D2662</f>
        <v>166404</v>
      </c>
    </row>
    <row r="2661" spans="1:2" x14ac:dyDescent="0.35">
      <c r="A2661">
        <f>Sheet1!C2663</f>
        <v>5415</v>
      </c>
      <c r="B2661">
        <f>Sheet1!D2663</f>
        <v>406</v>
      </c>
    </row>
    <row r="2662" spans="1:2" x14ac:dyDescent="0.35">
      <c r="A2662">
        <f>Sheet1!C2664</f>
        <v>5416</v>
      </c>
      <c r="B2662">
        <f>Sheet1!D2664</f>
        <v>24163</v>
      </c>
    </row>
    <row r="2663" spans="1:2" x14ac:dyDescent="0.35">
      <c r="A2663">
        <f>Sheet1!C2665</f>
        <v>5417</v>
      </c>
      <c r="B2663">
        <f>Sheet1!D2665</f>
        <v>34154</v>
      </c>
    </row>
    <row r="2664" spans="1:2" x14ac:dyDescent="0.35">
      <c r="A2664">
        <f>Sheet1!C2666</f>
        <v>5420</v>
      </c>
      <c r="B2664">
        <f>Sheet1!D2666</f>
        <v>123400</v>
      </c>
    </row>
    <row r="2665" spans="1:2" x14ac:dyDescent="0.35">
      <c r="A2665">
        <f>Sheet1!C2667</f>
        <v>5421</v>
      </c>
      <c r="B2665">
        <f>Sheet1!D2667</f>
        <v>163000</v>
      </c>
    </row>
    <row r="2666" spans="1:2" x14ac:dyDescent="0.35">
      <c r="A2666">
        <f>Sheet1!C2668</f>
        <v>5422</v>
      </c>
      <c r="B2666">
        <f>Sheet1!D2668</f>
        <v>41000</v>
      </c>
    </row>
    <row r="2667" spans="1:2" x14ac:dyDescent="0.35">
      <c r="A2667">
        <f>Sheet1!C2669</f>
        <v>5423</v>
      </c>
      <c r="B2667">
        <f>Sheet1!D2669</f>
        <v>151400</v>
      </c>
    </row>
    <row r="2668" spans="1:2" x14ac:dyDescent="0.35">
      <c r="A2668">
        <f>Sheet1!C2670</f>
        <v>5424</v>
      </c>
      <c r="B2668">
        <f>Sheet1!D2670</f>
        <v>24411</v>
      </c>
    </row>
    <row r="2669" spans="1:2" x14ac:dyDescent="0.35">
      <c r="A2669">
        <f>Sheet1!C2671</f>
        <v>5425</v>
      </c>
      <c r="B2669">
        <f>Sheet1!D2671</f>
        <v>132414</v>
      </c>
    </row>
    <row r="2670" spans="1:2" x14ac:dyDescent="0.35">
      <c r="A2670">
        <f>Sheet1!C2672</f>
        <v>5426</v>
      </c>
      <c r="B2670">
        <f>Sheet1!D2672</f>
        <v>762</v>
      </c>
    </row>
    <row r="2671" spans="1:2" x14ac:dyDescent="0.35">
      <c r="A2671">
        <f>Sheet1!C2673</f>
        <v>5427</v>
      </c>
      <c r="B2671">
        <f>Sheet1!D2673</f>
        <v>24046</v>
      </c>
    </row>
    <row r="2672" spans="1:2" x14ac:dyDescent="0.35">
      <c r="A2672">
        <f>Sheet1!C2674</f>
        <v>5430</v>
      </c>
      <c r="B2672">
        <f>Sheet1!D2674</f>
        <v>125005</v>
      </c>
    </row>
    <row r="2673" spans="1:2" x14ac:dyDescent="0.35">
      <c r="A2673">
        <f>Sheet1!C2675</f>
        <v>5431</v>
      </c>
      <c r="B2673">
        <f>Sheet1!D2675</f>
        <v>63077</v>
      </c>
    </row>
    <row r="2674" spans="1:2" x14ac:dyDescent="0.35">
      <c r="A2674">
        <f>Sheet1!C2676</f>
        <v>5432</v>
      </c>
      <c r="B2674">
        <f>Sheet1!D2676</f>
        <v>2401</v>
      </c>
    </row>
    <row r="2675" spans="1:2" x14ac:dyDescent="0.35">
      <c r="A2675">
        <f>Sheet1!C2677</f>
        <v>5433</v>
      </c>
      <c r="B2675">
        <f>Sheet1!D2677</f>
        <v>500</v>
      </c>
    </row>
    <row r="2676" spans="1:2" x14ac:dyDescent="0.35">
      <c r="A2676">
        <f>Sheet1!C2678</f>
        <v>5434</v>
      </c>
      <c r="B2676">
        <f>Sheet1!D2678</f>
        <v>500</v>
      </c>
    </row>
    <row r="2677" spans="1:2" x14ac:dyDescent="0.35">
      <c r="A2677">
        <f>Sheet1!C2679</f>
        <v>5435</v>
      </c>
      <c r="B2677">
        <f>Sheet1!D2679</f>
        <v>5622</v>
      </c>
    </row>
    <row r="2678" spans="1:2" x14ac:dyDescent="0.35">
      <c r="A2678">
        <f>Sheet1!C2680</f>
        <v>5436</v>
      </c>
      <c r="B2678">
        <f>Sheet1!D2680</f>
        <v>54406</v>
      </c>
    </row>
    <row r="2679" spans="1:2" x14ac:dyDescent="0.35">
      <c r="A2679">
        <f>Sheet1!C2681</f>
        <v>5437</v>
      </c>
      <c r="B2679">
        <f>Sheet1!D2681</f>
        <v>34060</v>
      </c>
    </row>
    <row r="2680" spans="1:2" x14ac:dyDescent="0.35">
      <c r="A2680">
        <f>Sheet1!C2682</f>
        <v>5440</v>
      </c>
      <c r="B2680">
        <f>Sheet1!D2682</f>
        <v>54000</v>
      </c>
    </row>
    <row r="2681" spans="1:2" x14ac:dyDescent="0.35">
      <c r="A2681">
        <f>Sheet1!C2683</f>
        <v>5441</v>
      </c>
      <c r="B2681">
        <f>Sheet1!D2683</f>
        <v>14000</v>
      </c>
    </row>
    <row r="2682" spans="1:2" x14ac:dyDescent="0.35">
      <c r="A2682">
        <f>Sheet1!C2684</f>
        <v>5442</v>
      </c>
      <c r="B2682">
        <f>Sheet1!D2684</f>
        <v>777</v>
      </c>
    </row>
    <row r="2683" spans="1:2" x14ac:dyDescent="0.35">
      <c r="A2683">
        <f>Sheet1!C2685</f>
        <v>5443</v>
      </c>
      <c r="B2683">
        <f>Sheet1!D2685</f>
        <v>2401</v>
      </c>
    </row>
    <row r="2684" spans="1:2" x14ac:dyDescent="0.35">
      <c r="A2684">
        <f>Sheet1!C2686</f>
        <v>5444</v>
      </c>
      <c r="B2684">
        <f>Sheet1!D2686</f>
        <v>0</v>
      </c>
    </row>
    <row r="2685" spans="1:2" x14ac:dyDescent="0.35">
      <c r="A2685">
        <f>Sheet1!C2687</f>
        <v>5445</v>
      </c>
      <c r="B2685">
        <f>Sheet1!D2687</f>
        <v>20056</v>
      </c>
    </row>
    <row r="2686" spans="1:2" x14ac:dyDescent="0.35">
      <c r="A2686">
        <f>Sheet1!C2688</f>
        <v>5446</v>
      </c>
      <c r="B2686">
        <f>Sheet1!D2688</f>
        <v>151005</v>
      </c>
    </row>
    <row r="2687" spans="1:2" x14ac:dyDescent="0.35">
      <c r="A2687">
        <f>Sheet1!C2689</f>
        <v>5447</v>
      </c>
      <c r="B2687">
        <f>Sheet1!D2689</f>
        <v>1400</v>
      </c>
    </row>
    <row r="2688" spans="1:2" x14ac:dyDescent="0.35">
      <c r="A2688">
        <f>Sheet1!C2690</f>
        <v>5450</v>
      </c>
      <c r="B2688">
        <f>Sheet1!D2690</f>
        <v>24054</v>
      </c>
    </row>
    <row r="2689" spans="1:2" x14ac:dyDescent="0.35">
      <c r="A2689">
        <f>Sheet1!C2691</f>
        <v>5451</v>
      </c>
      <c r="B2689">
        <f>Sheet1!D2691</f>
        <v>123000</v>
      </c>
    </row>
    <row r="2690" spans="1:2" x14ac:dyDescent="0.35">
      <c r="A2690">
        <f>Sheet1!C2692</f>
        <v>5452</v>
      </c>
      <c r="B2690">
        <f>Sheet1!D2692</f>
        <v>151223</v>
      </c>
    </row>
    <row r="2691" spans="1:2" x14ac:dyDescent="0.35">
      <c r="A2691">
        <f>Sheet1!C2693</f>
        <v>5453</v>
      </c>
      <c r="B2691">
        <f>Sheet1!D2693</f>
        <v>773</v>
      </c>
    </row>
    <row r="2692" spans="1:2" x14ac:dyDescent="0.35">
      <c r="A2692">
        <f>Sheet1!C2694</f>
        <v>5454</v>
      </c>
      <c r="B2692">
        <f>Sheet1!D2694</f>
        <v>63033</v>
      </c>
    </row>
    <row r="2693" spans="1:2" x14ac:dyDescent="0.35">
      <c r="A2693">
        <f>Sheet1!C2695</f>
        <v>5455</v>
      </c>
      <c r="B2693">
        <f>Sheet1!D2695</f>
        <v>24070</v>
      </c>
    </row>
    <row r="2694" spans="1:2" x14ac:dyDescent="0.35">
      <c r="A2694">
        <f>Sheet1!C2696</f>
        <v>5456</v>
      </c>
      <c r="B2694">
        <f>Sheet1!D2696</f>
        <v>65333</v>
      </c>
    </row>
    <row r="2695" spans="1:2" x14ac:dyDescent="0.35">
      <c r="A2695">
        <f>Sheet1!C2697</f>
        <v>5457</v>
      </c>
      <c r="B2695">
        <f>Sheet1!D2697</f>
        <v>767</v>
      </c>
    </row>
    <row r="2696" spans="1:2" x14ac:dyDescent="0.35">
      <c r="A2696">
        <f>Sheet1!C2698</f>
        <v>5460</v>
      </c>
      <c r="B2696">
        <f>Sheet1!D2698</f>
        <v>50164</v>
      </c>
    </row>
    <row r="2697" spans="1:2" x14ac:dyDescent="0.35">
      <c r="A2697">
        <f>Sheet1!C2699</f>
        <v>5461</v>
      </c>
      <c r="B2697">
        <f>Sheet1!D2699</f>
        <v>40144</v>
      </c>
    </row>
    <row r="2698" spans="1:2" x14ac:dyDescent="0.35">
      <c r="A2698">
        <f>Sheet1!C2700</f>
        <v>5462</v>
      </c>
      <c r="B2698">
        <f>Sheet1!D2700</f>
        <v>30221</v>
      </c>
    </row>
    <row r="2699" spans="1:2" x14ac:dyDescent="0.35">
      <c r="A2699">
        <f>Sheet1!C2701</f>
        <v>5463</v>
      </c>
      <c r="B2699">
        <f>Sheet1!D2701</f>
        <v>20145</v>
      </c>
    </row>
    <row r="2700" spans="1:2" x14ac:dyDescent="0.35">
      <c r="A2700">
        <f>Sheet1!C2702</f>
        <v>5464</v>
      </c>
      <c r="B2700">
        <f>Sheet1!D2702</f>
        <v>60000</v>
      </c>
    </row>
    <row r="2701" spans="1:2" x14ac:dyDescent="0.35">
      <c r="A2701">
        <f>Sheet1!C2703</f>
        <v>5465</v>
      </c>
      <c r="B2701">
        <f>Sheet1!D2703</f>
        <v>64433</v>
      </c>
    </row>
    <row r="2702" spans="1:2" x14ac:dyDescent="0.35">
      <c r="A2702">
        <f>Sheet1!C2704</f>
        <v>5466</v>
      </c>
      <c r="B2702">
        <f>Sheet1!D2704</f>
        <v>133414</v>
      </c>
    </row>
    <row r="2703" spans="1:2" x14ac:dyDescent="0.35">
      <c r="A2703">
        <f>Sheet1!C2705</f>
        <v>5467</v>
      </c>
      <c r="B2703">
        <f>Sheet1!D2705</f>
        <v>405</v>
      </c>
    </row>
    <row r="2704" spans="1:2" x14ac:dyDescent="0.35">
      <c r="A2704">
        <f>Sheet1!C2706</f>
        <v>5470</v>
      </c>
      <c r="B2704">
        <f>Sheet1!D2706</f>
        <v>101404</v>
      </c>
    </row>
    <row r="2705" spans="1:2" x14ac:dyDescent="0.35">
      <c r="A2705">
        <f>Sheet1!C2707</f>
        <v>5471</v>
      </c>
      <c r="B2705">
        <f>Sheet1!D2707</f>
        <v>773</v>
      </c>
    </row>
    <row r="2706" spans="1:2" x14ac:dyDescent="0.35">
      <c r="A2706">
        <f>Sheet1!C2708</f>
        <v>5472</v>
      </c>
      <c r="B2706">
        <f>Sheet1!D2708</f>
        <v>14164</v>
      </c>
    </row>
    <row r="2707" spans="1:2" x14ac:dyDescent="0.35">
      <c r="A2707">
        <f>Sheet1!C2709</f>
        <v>5473</v>
      </c>
      <c r="B2707">
        <f>Sheet1!D2709</f>
        <v>770</v>
      </c>
    </row>
    <row r="2708" spans="1:2" x14ac:dyDescent="0.35">
      <c r="A2708">
        <f>Sheet1!C2710</f>
        <v>5474</v>
      </c>
      <c r="B2708">
        <f>Sheet1!D2710</f>
        <v>64433</v>
      </c>
    </row>
    <row r="2709" spans="1:2" x14ac:dyDescent="0.35">
      <c r="A2709">
        <f>Sheet1!C2711</f>
        <v>5475</v>
      </c>
      <c r="B2709">
        <f>Sheet1!D2711</f>
        <v>20144</v>
      </c>
    </row>
    <row r="2710" spans="1:2" x14ac:dyDescent="0.35">
      <c r="A2710">
        <f>Sheet1!C2712</f>
        <v>5476</v>
      </c>
      <c r="B2710">
        <f>Sheet1!D2712</f>
        <v>1400</v>
      </c>
    </row>
    <row r="2711" spans="1:2" x14ac:dyDescent="0.35">
      <c r="A2711">
        <f>Sheet1!C2713</f>
        <v>5477</v>
      </c>
      <c r="B2711">
        <f>Sheet1!D2713</f>
        <v>102400</v>
      </c>
    </row>
    <row r="2712" spans="1:2" x14ac:dyDescent="0.35">
      <c r="A2712">
        <f>Sheet1!C2714</f>
        <v>5500</v>
      </c>
      <c r="B2712">
        <f>Sheet1!D2714</f>
        <v>405</v>
      </c>
    </row>
    <row r="2713" spans="1:2" x14ac:dyDescent="0.35">
      <c r="A2713">
        <f>Sheet1!C2715</f>
        <v>5501</v>
      </c>
      <c r="B2713">
        <f>Sheet1!D2715</f>
        <v>20054</v>
      </c>
    </row>
    <row r="2714" spans="1:2" x14ac:dyDescent="0.35">
      <c r="A2714">
        <f>Sheet1!C2716</f>
        <v>5502</v>
      </c>
      <c r="B2714">
        <f>Sheet1!D2716</f>
        <v>403</v>
      </c>
    </row>
    <row r="2715" spans="1:2" x14ac:dyDescent="0.35">
      <c r="A2715">
        <f>Sheet1!C2717</f>
        <v>5503</v>
      </c>
      <c r="B2715">
        <f>Sheet1!D2717</f>
        <v>102621</v>
      </c>
    </row>
    <row r="2716" spans="1:2" x14ac:dyDescent="0.35">
      <c r="A2716">
        <f>Sheet1!C2718</f>
        <v>5504</v>
      </c>
      <c r="B2716">
        <f>Sheet1!D2718</f>
        <v>20056</v>
      </c>
    </row>
    <row r="2717" spans="1:2" x14ac:dyDescent="0.35">
      <c r="A2717">
        <f>Sheet1!C2719</f>
        <v>5505</v>
      </c>
      <c r="B2717">
        <f>Sheet1!D2719</f>
        <v>63233</v>
      </c>
    </row>
    <row r="2718" spans="1:2" x14ac:dyDescent="0.35">
      <c r="A2718">
        <f>Sheet1!C2720</f>
        <v>5506</v>
      </c>
      <c r="B2718">
        <f>Sheet1!D2720</f>
        <v>20215</v>
      </c>
    </row>
    <row r="2719" spans="1:2" x14ac:dyDescent="0.35">
      <c r="A2719">
        <f>Sheet1!C2721</f>
        <v>5507</v>
      </c>
      <c r="B2719">
        <f>Sheet1!D2721</f>
        <v>61333</v>
      </c>
    </row>
    <row r="2720" spans="1:2" x14ac:dyDescent="0.35">
      <c r="A2720">
        <f>Sheet1!C2722</f>
        <v>5510</v>
      </c>
      <c r="B2720">
        <f>Sheet1!D2722</f>
        <v>54404</v>
      </c>
    </row>
    <row r="2721" spans="1:2" x14ac:dyDescent="0.35">
      <c r="A2721">
        <f>Sheet1!C2723</f>
        <v>5511</v>
      </c>
      <c r="B2721">
        <f>Sheet1!D2723</f>
        <v>30173</v>
      </c>
    </row>
    <row r="2722" spans="1:2" x14ac:dyDescent="0.35">
      <c r="A2722">
        <f>Sheet1!C2724</f>
        <v>5512</v>
      </c>
      <c r="B2722">
        <f>Sheet1!D2724</f>
        <v>6227</v>
      </c>
    </row>
    <row r="2723" spans="1:2" x14ac:dyDescent="0.35">
      <c r="A2723">
        <f>Sheet1!C2725</f>
        <v>5513</v>
      </c>
      <c r="B2723">
        <f>Sheet1!D2725</f>
        <v>2401</v>
      </c>
    </row>
    <row r="2724" spans="1:2" x14ac:dyDescent="0.35">
      <c r="A2724">
        <f>Sheet1!C2726</f>
        <v>5514</v>
      </c>
      <c r="B2724">
        <f>Sheet1!D2726</f>
        <v>0</v>
      </c>
    </row>
    <row r="2725" spans="1:2" x14ac:dyDescent="0.35">
      <c r="A2725">
        <f>Sheet1!C2727</f>
        <v>5515</v>
      </c>
      <c r="B2725">
        <f>Sheet1!D2727</f>
        <v>54441</v>
      </c>
    </row>
    <row r="2726" spans="1:2" x14ac:dyDescent="0.35">
      <c r="A2726">
        <f>Sheet1!C2728</f>
        <v>5516</v>
      </c>
      <c r="B2726">
        <f>Sheet1!D2728</f>
        <v>21400</v>
      </c>
    </row>
    <row r="2727" spans="1:2" x14ac:dyDescent="0.35">
      <c r="A2727">
        <f>Sheet1!C2729</f>
        <v>5517</v>
      </c>
      <c r="B2727">
        <f>Sheet1!D2729</f>
        <v>40410</v>
      </c>
    </row>
    <row r="2728" spans="1:2" x14ac:dyDescent="0.35">
      <c r="A2728">
        <f>Sheet1!C2730</f>
        <v>5520</v>
      </c>
      <c r="B2728">
        <f>Sheet1!D2730</f>
        <v>21401</v>
      </c>
    </row>
    <row r="2729" spans="1:2" x14ac:dyDescent="0.35">
      <c r="A2729">
        <f>Sheet1!C2731</f>
        <v>5521</v>
      </c>
      <c r="B2729">
        <f>Sheet1!D2731</f>
        <v>40412</v>
      </c>
    </row>
    <row r="2730" spans="1:2" x14ac:dyDescent="0.35">
      <c r="A2730">
        <f>Sheet1!C2732</f>
        <v>5522</v>
      </c>
      <c r="B2730">
        <f>Sheet1!D2732</f>
        <v>21402</v>
      </c>
    </row>
    <row r="2731" spans="1:2" x14ac:dyDescent="0.35">
      <c r="A2731">
        <f>Sheet1!C2733</f>
        <v>5523</v>
      </c>
      <c r="B2731">
        <f>Sheet1!D2733</f>
        <v>40414</v>
      </c>
    </row>
    <row r="2732" spans="1:2" x14ac:dyDescent="0.35">
      <c r="A2732">
        <f>Sheet1!C2734</f>
        <v>5524</v>
      </c>
      <c r="B2732">
        <f>Sheet1!D2734</f>
        <v>40420</v>
      </c>
    </row>
    <row r="2733" spans="1:2" x14ac:dyDescent="0.35">
      <c r="A2733">
        <f>Sheet1!C2735</f>
        <v>5525</v>
      </c>
      <c r="B2733">
        <f>Sheet1!D2735</f>
        <v>6237</v>
      </c>
    </row>
    <row r="2734" spans="1:2" x14ac:dyDescent="0.35">
      <c r="A2734">
        <f>Sheet1!C2736</f>
        <v>5526</v>
      </c>
      <c r="B2734">
        <f>Sheet1!D2736</f>
        <v>6261</v>
      </c>
    </row>
    <row r="2735" spans="1:2" x14ac:dyDescent="0.35">
      <c r="A2735">
        <f>Sheet1!C2737</f>
        <v>5527</v>
      </c>
      <c r="B2735">
        <f>Sheet1!D2737</f>
        <v>0</v>
      </c>
    </row>
    <row r="2736" spans="1:2" x14ac:dyDescent="0.35">
      <c r="A2736">
        <f>Sheet1!C2738</f>
        <v>5530</v>
      </c>
      <c r="B2736">
        <f>Sheet1!D2738</f>
        <v>6242</v>
      </c>
    </row>
    <row r="2737" spans="1:2" x14ac:dyDescent="0.35">
      <c r="A2737">
        <f>Sheet1!C2739</f>
        <v>5531</v>
      </c>
      <c r="B2737">
        <f>Sheet1!D2739</f>
        <v>422</v>
      </c>
    </row>
    <row r="2738" spans="1:2" x14ac:dyDescent="0.35">
      <c r="A2738">
        <f>Sheet1!C2740</f>
        <v>5532</v>
      </c>
      <c r="B2738">
        <f>Sheet1!D2740</f>
        <v>6255</v>
      </c>
    </row>
    <row r="2739" spans="1:2" x14ac:dyDescent="0.35">
      <c r="A2739">
        <f>Sheet1!C2741</f>
        <v>5533</v>
      </c>
      <c r="B2739">
        <f>Sheet1!D2741</f>
        <v>5214</v>
      </c>
    </row>
    <row r="2740" spans="1:2" x14ac:dyDescent="0.35">
      <c r="A2740">
        <f>Sheet1!C2742</f>
        <v>5534</v>
      </c>
      <c r="B2740">
        <f>Sheet1!D2742</f>
        <v>6330</v>
      </c>
    </row>
    <row r="2741" spans="1:2" x14ac:dyDescent="0.35">
      <c r="A2741">
        <f>Sheet1!C2743</f>
        <v>5535</v>
      </c>
      <c r="B2741">
        <f>Sheet1!D2743</f>
        <v>6257</v>
      </c>
    </row>
    <row r="2742" spans="1:2" x14ac:dyDescent="0.35">
      <c r="A2742">
        <f>Sheet1!C2744</f>
        <v>5536</v>
      </c>
      <c r="B2742">
        <f>Sheet1!D2744</f>
        <v>6330</v>
      </c>
    </row>
    <row r="2743" spans="1:2" x14ac:dyDescent="0.35">
      <c r="A2743">
        <f>Sheet1!C2745</f>
        <v>5537</v>
      </c>
      <c r="B2743">
        <f>Sheet1!D2745</f>
        <v>17</v>
      </c>
    </row>
    <row r="2744" spans="1:2" x14ac:dyDescent="0.35">
      <c r="A2744">
        <f>Sheet1!C2746</f>
        <v>5540</v>
      </c>
      <c r="B2744">
        <f>Sheet1!D2746</f>
        <v>6242</v>
      </c>
    </row>
    <row r="2745" spans="1:2" x14ac:dyDescent="0.35">
      <c r="A2745">
        <f>Sheet1!C2747</f>
        <v>5541</v>
      </c>
      <c r="B2745">
        <f>Sheet1!D2747</f>
        <v>412</v>
      </c>
    </row>
    <row r="2746" spans="1:2" x14ac:dyDescent="0.35">
      <c r="A2746">
        <f>Sheet1!C2748</f>
        <v>5542</v>
      </c>
      <c r="B2746">
        <f>Sheet1!D2748</f>
        <v>6256</v>
      </c>
    </row>
    <row r="2747" spans="1:2" x14ac:dyDescent="0.35">
      <c r="A2747">
        <f>Sheet1!C2749</f>
        <v>5543</v>
      </c>
      <c r="B2747">
        <f>Sheet1!D2749</f>
        <v>6730</v>
      </c>
    </row>
    <row r="2748" spans="1:2" x14ac:dyDescent="0.35">
      <c r="A2748">
        <f>Sheet1!C2750</f>
        <v>5544</v>
      </c>
      <c r="B2748">
        <f>Sheet1!D2750</f>
        <v>17</v>
      </c>
    </row>
    <row r="2749" spans="1:2" x14ac:dyDescent="0.35">
      <c r="A2749">
        <f>Sheet1!C2751</f>
        <v>5545</v>
      </c>
      <c r="B2749">
        <f>Sheet1!D2751</f>
        <v>6242</v>
      </c>
    </row>
    <row r="2750" spans="1:2" x14ac:dyDescent="0.35">
      <c r="A2750">
        <f>Sheet1!C2752</f>
        <v>5546</v>
      </c>
      <c r="B2750">
        <f>Sheet1!D2752</f>
        <v>405</v>
      </c>
    </row>
    <row r="2751" spans="1:2" x14ac:dyDescent="0.35">
      <c r="A2751">
        <f>Sheet1!C2753</f>
        <v>5547</v>
      </c>
      <c r="B2751">
        <f>Sheet1!D2753</f>
        <v>6260</v>
      </c>
    </row>
    <row r="2752" spans="1:2" x14ac:dyDescent="0.35">
      <c r="A2752">
        <f>Sheet1!C2754</f>
        <v>5550</v>
      </c>
      <c r="B2752">
        <f>Sheet1!D2754</f>
        <v>6330</v>
      </c>
    </row>
    <row r="2753" spans="1:2" x14ac:dyDescent="0.35">
      <c r="A2753">
        <f>Sheet1!C2755</f>
        <v>5551</v>
      </c>
      <c r="B2753">
        <f>Sheet1!D2755</f>
        <v>6730</v>
      </c>
    </row>
    <row r="2754" spans="1:2" x14ac:dyDescent="0.35">
      <c r="A2754">
        <f>Sheet1!C2756</f>
        <v>5552</v>
      </c>
      <c r="B2754">
        <f>Sheet1!D2756</f>
        <v>6242</v>
      </c>
    </row>
    <row r="2755" spans="1:2" x14ac:dyDescent="0.35">
      <c r="A2755">
        <f>Sheet1!C2757</f>
        <v>5553</v>
      </c>
      <c r="B2755">
        <f>Sheet1!D2757</f>
        <v>6243</v>
      </c>
    </row>
    <row r="2756" spans="1:2" x14ac:dyDescent="0.35">
      <c r="A2756">
        <f>Sheet1!C2758</f>
        <v>5554</v>
      </c>
      <c r="B2756">
        <f>Sheet1!D2758</f>
        <v>34402</v>
      </c>
    </row>
    <row r="2757" spans="1:2" x14ac:dyDescent="0.35">
      <c r="A2757">
        <f>Sheet1!C2759</f>
        <v>5555</v>
      </c>
      <c r="B2757">
        <f>Sheet1!D2759</f>
        <v>1403</v>
      </c>
    </row>
    <row r="2758" spans="1:2" x14ac:dyDescent="0.35">
      <c r="A2758">
        <f>Sheet1!C2760</f>
        <v>5556</v>
      </c>
      <c r="B2758">
        <f>Sheet1!D2760</f>
        <v>0</v>
      </c>
    </row>
    <row r="2759" spans="1:2" x14ac:dyDescent="0.35">
      <c r="A2759">
        <f>Sheet1!C2761</f>
        <v>5557</v>
      </c>
      <c r="B2759">
        <f>Sheet1!D2761</f>
        <v>20146</v>
      </c>
    </row>
    <row r="2760" spans="1:2" x14ac:dyDescent="0.35">
      <c r="A2760">
        <f>Sheet1!C2762</f>
        <v>5560</v>
      </c>
      <c r="B2760">
        <f>Sheet1!D2762</f>
        <v>60177</v>
      </c>
    </row>
    <row r="2761" spans="1:2" x14ac:dyDescent="0.35">
      <c r="A2761">
        <f>Sheet1!C2763</f>
        <v>5561</v>
      </c>
      <c r="B2761">
        <f>Sheet1!D2763</f>
        <v>101000</v>
      </c>
    </row>
    <row r="2762" spans="1:2" x14ac:dyDescent="0.35">
      <c r="A2762">
        <f>Sheet1!C2764</f>
        <v>5562</v>
      </c>
      <c r="B2762">
        <f>Sheet1!D2764</f>
        <v>101405</v>
      </c>
    </row>
    <row r="2763" spans="1:2" x14ac:dyDescent="0.35">
      <c r="A2763">
        <f>Sheet1!C2765</f>
        <v>5563</v>
      </c>
      <c r="B2763">
        <f>Sheet1!D2765</f>
        <v>403</v>
      </c>
    </row>
    <row r="2764" spans="1:2" x14ac:dyDescent="0.35">
      <c r="A2764">
        <f>Sheet1!C2766</f>
        <v>5564</v>
      </c>
      <c r="B2764">
        <f>Sheet1!D2766</f>
        <v>63400</v>
      </c>
    </row>
    <row r="2765" spans="1:2" x14ac:dyDescent="0.35">
      <c r="A2765">
        <f>Sheet1!C2767</f>
        <v>5565</v>
      </c>
      <c r="B2765">
        <f>Sheet1!D2767</f>
        <v>774</v>
      </c>
    </row>
    <row r="2766" spans="1:2" x14ac:dyDescent="0.35">
      <c r="A2766">
        <f>Sheet1!C2768</f>
        <v>5566</v>
      </c>
      <c r="B2766">
        <f>Sheet1!D2768</f>
        <v>277</v>
      </c>
    </row>
    <row r="2767" spans="1:2" x14ac:dyDescent="0.35">
      <c r="A2767">
        <f>Sheet1!C2769</f>
        <v>5567</v>
      </c>
      <c r="B2767">
        <f>Sheet1!D2769</f>
        <v>4433</v>
      </c>
    </row>
    <row r="2768" spans="1:2" x14ac:dyDescent="0.35">
      <c r="A2768">
        <f>Sheet1!C2770</f>
        <v>5570</v>
      </c>
      <c r="B2768">
        <f>Sheet1!D2770</f>
        <v>1400</v>
      </c>
    </row>
    <row r="2769" spans="1:2" x14ac:dyDescent="0.35">
      <c r="A2769">
        <f>Sheet1!C2771</f>
        <v>5571</v>
      </c>
      <c r="B2769">
        <f>Sheet1!D2771</f>
        <v>64433</v>
      </c>
    </row>
    <row r="2770" spans="1:2" x14ac:dyDescent="0.35">
      <c r="A2770">
        <f>Sheet1!C2772</f>
        <v>5572</v>
      </c>
      <c r="B2770">
        <f>Sheet1!D2772</f>
        <v>1401</v>
      </c>
    </row>
    <row r="2771" spans="1:2" x14ac:dyDescent="0.35">
      <c r="A2771">
        <f>Sheet1!C2773</f>
        <v>5573</v>
      </c>
      <c r="B2771">
        <f>Sheet1!D2773</f>
        <v>152521</v>
      </c>
    </row>
    <row r="2772" spans="1:2" x14ac:dyDescent="0.35">
      <c r="A2772">
        <f>Sheet1!C2774</f>
        <v>5574</v>
      </c>
      <c r="B2772">
        <f>Sheet1!D2774</f>
        <v>151120</v>
      </c>
    </row>
    <row r="2773" spans="1:2" x14ac:dyDescent="0.35">
      <c r="A2773">
        <f>Sheet1!C2775</f>
        <v>5575</v>
      </c>
      <c r="B2773">
        <f>Sheet1!D2775</f>
        <v>20151</v>
      </c>
    </row>
    <row r="2774" spans="1:2" x14ac:dyDescent="0.35">
      <c r="A2774">
        <f>Sheet1!C2776</f>
        <v>5576</v>
      </c>
      <c r="B2774">
        <f>Sheet1!D2776</f>
        <v>143405</v>
      </c>
    </row>
    <row r="2775" spans="1:2" x14ac:dyDescent="0.35">
      <c r="A2775">
        <f>Sheet1!C2777</f>
        <v>5577</v>
      </c>
      <c r="B2775">
        <f>Sheet1!D2777</f>
        <v>775</v>
      </c>
    </row>
    <row r="2776" spans="1:2" x14ac:dyDescent="0.35">
      <c r="A2776">
        <f>Sheet1!C2778</f>
        <v>5600</v>
      </c>
      <c r="B2776">
        <f>Sheet1!D2778</f>
        <v>1400</v>
      </c>
    </row>
    <row r="2777" spans="1:2" x14ac:dyDescent="0.35">
      <c r="A2777">
        <f>Sheet1!C2779</f>
        <v>5601</v>
      </c>
      <c r="B2777">
        <f>Sheet1!D2779</f>
        <v>54420</v>
      </c>
    </row>
    <row r="2778" spans="1:2" x14ac:dyDescent="0.35">
      <c r="A2778">
        <f>Sheet1!C2780</f>
        <v>5602</v>
      </c>
      <c r="B2778">
        <f>Sheet1!D2780</f>
        <v>126400</v>
      </c>
    </row>
    <row r="2779" spans="1:2" x14ac:dyDescent="0.35">
      <c r="A2779">
        <f>Sheet1!C2781</f>
        <v>5603</v>
      </c>
      <c r="B2779">
        <f>Sheet1!D2781</f>
        <v>20054</v>
      </c>
    </row>
    <row r="2780" spans="1:2" x14ac:dyDescent="0.35">
      <c r="A2780">
        <f>Sheet1!C2782</f>
        <v>5604</v>
      </c>
      <c r="B2780">
        <f>Sheet1!D2782</f>
        <v>151222</v>
      </c>
    </row>
    <row r="2781" spans="1:2" x14ac:dyDescent="0.35">
      <c r="A2781">
        <f>Sheet1!C2783</f>
        <v>5605</v>
      </c>
      <c r="B2781">
        <f>Sheet1!D2783</f>
        <v>403</v>
      </c>
    </row>
    <row r="2782" spans="1:2" x14ac:dyDescent="0.35">
      <c r="A2782">
        <f>Sheet1!C2784</f>
        <v>5606</v>
      </c>
      <c r="B2782">
        <f>Sheet1!D2784</f>
        <v>107000</v>
      </c>
    </row>
    <row r="2783" spans="1:2" x14ac:dyDescent="0.35">
      <c r="A2783">
        <f>Sheet1!C2785</f>
        <v>5607</v>
      </c>
      <c r="B2783">
        <f>Sheet1!D2785</f>
        <v>775</v>
      </c>
    </row>
    <row r="2784" spans="1:2" x14ac:dyDescent="0.35">
      <c r="A2784">
        <f>Sheet1!C2786</f>
        <v>5610</v>
      </c>
      <c r="B2784">
        <f>Sheet1!D2786</f>
        <v>67033</v>
      </c>
    </row>
    <row r="2785" spans="1:2" x14ac:dyDescent="0.35">
      <c r="A2785">
        <f>Sheet1!C2787</f>
        <v>5611</v>
      </c>
      <c r="B2785">
        <f>Sheet1!D2787</f>
        <v>21400</v>
      </c>
    </row>
    <row r="2786" spans="1:2" x14ac:dyDescent="0.35">
      <c r="A2786">
        <f>Sheet1!C2788</f>
        <v>5612</v>
      </c>
      <c r="B2786">
        <f>Sheet1!D2788</f>
        <v>24070</v>
      </c>
    </row>
    <row r="2787" spans="1:2" x14ac:dyDescent="0.35">
      <c r="A2787">
        <f>Sheet1!C2789</f>
        <v>5613</v>
      </c>
      <c r="B2787">
        <f>Sheet1!D2789</f>
        <v>123000</v>
      </c>
    </row>
    <row r="2788" spans="1:2" x14ac:dyDescent="0.35">
      <c r="A2788">
        <f>Sheet1!C2790</f>
        <v>5614</v>
      </c>
      <c r="B2788">
        <f>Sheet1!D2790</f>
        <v>61333</v>
      </c>
    </row>
    <row r="2789" spans="1:2" x14ac:dyDescent="0.35">
      <c r="A2789">
        <f>Sheet1!C2791</f>
        <v>5615</v>
      </c>
      <c r="B2789">
        <f>Sheet1!D2791</f>
        <v>30167</v>
      </c>
    </row>
    <row r="2790" spans="1:2" x14ac:dyDescent="0.35">
      <c r="A2790">
        <f>Sheet1!C2792</f>
        <v>5616</v>
      </c>
      <c r="B2790">
        <f>Sheet1!D2792</f>
        <v>6227</v>
      </c>
    </row>
    <row r="2791" spans="1:2" x14ac:dyDescent="0.35">
      <c r="A2791">
        <f>Sheet1!C2793</f>
        <v>5617</v>
      </c>
      <c r="B2791">
        <f>Sheet1!D2793</f>
        <v>10402</v>
      </c>
    </row>
    <row r="2792" spans="1:2" x14ac:dyDescent="0.35">
      <c r="A2792">
        <f>Sheet1!C2794</f>
        <v>5620</v>
      </c>
      <c r="B2792">
        <f>Sheet1!D2794</f>
        <v>2401</v>
      </c>
    </row>
    <row r="2793" spans="1:2" x14ac:dyDescent="0.35">
      <c r="A2793">
        <f>Sheet1!C2795</f>
        <v>5621</v>
      </c>
      <c r="B2793">
        <f>Sheet1!D2795</f>
        <v>0</v>
      </c>
    </row>
    <row r="2794" spans="1:2" x14ac:dyDescent="0.35">
      <c r="A2794">
        <f>Sheet1!C2796</f>
        <v>5622</v>
      </c>
      <c r="B2794">
        <f>Sheet1!D2796</f>
        <v>54432</v>
      </c>
    </row>
    <row r="2795" spans="1:2" x14ac:dyDescent="0.35">
      <c r="A2795">
        <f>Sheet1!C2797</f>
        <v>5623</v>
      </c>
      <c r="B2795">
        <f>Sheet1!D2797</f>
        <v>176520</v>
      </c>
    </row>
    <row r="2796" spans="1:2" x14ac:dyDescent="0.35">
      <c r="A2796">
        <f>Sheet1!C2798</f>
        <v>5624</v>
      </c>
      <c r="B2796">
        <f>Sheet1!D2798</f>
        <v>406</v>
      </c>
    </row>
    <row r="2797" spans="1:2" x14ac:dyDescent="0.35">
      <c r="A2797">
        <f>Sheet1!C2799</f>
        <v>5625</v>
      </c>
      <c r="B2797">
        <f>Sheet1!D2799</f>
        <v>54427</v>
      </c>
    </row>
    <row r="2798" spans="1:2" x14ac:dyDescent="0.35">
      <c r="A2798">
        <f>Sheet1!C2800</f>
        <v>5626</v>
      </c>
      <c r="B2798">
        <f>Sheet1!D2800</f>
        <v>34167</v>
      </c>
    </row>
    <row r="2799" spans="1:2" x14ac:dyDescent="0.35">
      <c r="A2799">
        <f>Sheet1!C2801</f>
        <v>5627</v>
      </c>
      <c r="B2799">
        <f>Sheet1!D2801</f>
        <v>403</v>
      </c>
    </row>
    <row r="2800" spans="1:2" x14ac:dyDescent="0.35">
      <c r="A2800">
        <f>Sheet1!C2802</f>
        <v>5630</v>
      </c>
      <c r="B2800">
        <f>Sheet1!D2802</f>
        <v>54424</v>
      </c>
    </row>
    <row r="2801" spans="1:2" x14ac:dyDescent="0.35">
      <c r="A2801">
        <f>Sheet1!C2803</f>
        <v>5631</v>
      </c>
      <c r="B2801">
        <f>Sheet1!D2803</f>
        <v>34413</v>
      </c>
    </row>
    <row r="2802" spans="1:2" x14ac:dyDescent="0.35">
      <c r="A2802">
        <f>Sheet1!C2804</f>
        <v>5632</v>
      </c>
      <c r="B2802">
        <f>Sheet1!D2804</f>
        <v>62677</v>
      </c>
    </row>
    <row r="2803" spans="1:2" x14ac:dyDescent="0.35">
      <c r="A2803">
        <f>Sheet1!C2805</f>
        <v>5633</v>
      </c>
      <c r="B2803">
        <f>Sheet1!D2805</f>
        <v>40420</v>
      </c>
    </row>
    <row r="2804" spans="1:2" x14ac:dyDescent="0.35">
      <c r="A2804">
        <f>Sheet1!C2806</f>
        <v>5634</v>
      </c>
      <c r="B2804">
        <f>Sheet1!D2806</f>
        <v>44416</v>
      </c>
    </row>
    <row r="2805" spans="1:2" x14ac:dyDescent="0.35">
      <c r="A2805">
        <f>Sheet1!C2807</f>
        <v>5635</v>
      </c>
      <c r="B2805">
        <f>Sheet1!D2807</f>
        <v>50414</v>
      </c>
    </row>
    <row r="2806" spans="1:2" x14ac:dyDescent="0.35">
      <c r="A2806">
        <f>Sheet1!C2808</f>
        <v>5636</v>
      </c>
      <c r="B2806">
        <f>Sheet1!D2808</f>
        <v>175400</v>
      </c>
    </row>
    <row r="2807" spans="1:2" x14ac:dyDescent="0.35">
      <c r="A2807">
        <f>Sheet1!C2809</f>
        <v>5637</v>
      </c>
      <c r="B2807">
        <f>Sheet1!D2809</f>
        <v>54406</v>
      </c>
    </row>
    <row r="2808" spans="1:2" x14ac:dyDescent="0.35">
      <c r="A2808">
        <f>Sheet1!C2810</f>
        <v>5640</v>
      </c>
      <c r="B2808">
        <f>Sheet1!D2810</f>
        <v>176400</v>
      </c>
    </row>
    <row r="2809" spans="1:2" x14ac:dyDescent="0.35">
      <c r="A2809">
        <f>Sheet1!C2811</f>
        <v>5641</v>
      </c>
      <c r="B2809">
        <f>Sheet1!D2811</f>
        <v>54405</v>
      </c>
    </row>
    <row r="2810" spans="1:2" x14ac:dyDescent="0.35">
      <c r="A2810">
        <f>Sheet1!C2812</f>
        <v>5642</v>
      </c>
      <c r="B2810">
        <f>Sheet1!D2812</f>
        <v>54405</v>
      </c>
    </row>
    <row r="2811" spans="1:2" x14ac:dyDescent="0.35">
      <c r="A2811">
        <f>Sheet1!C2813</f>
        <v>5643</v>
      </c>
      <c r="B2811">
        <f>Sheet1!D2813</f>
        <v>436</v>
      </c>
    </row>
    <row r="2812" spans="1:2" x14ac:dyDescent="0.35">
      <c r="A2812">
        <f>Sheet1!C2814</f>
        <v>5644</v>
      </c>
      <c r="B2812">
        <f>Sheet1!D2814</f>
        <v>144</v>
      </c>
    </row>
    <row r="2813" spans="1:2" x14ac:dyDescent="0.35">
      <c r="A2813">
        <f>Sheet1!C2815</f>
        <v>5645</v>
      </c>
      <c r="B2813">
        <f>Sheet1!D2815</f>
        <v>0</v>
      </c>
    </row>
    <row r="2814" spans="1:2" x14ac:dyDescent="0.35">
      <c r="A2814">
        <f>Sheet1!C2816</f>
        <v>5646</v>
      </c>
      <c r="B2814">
        <f>Sheet1!D2816</f>
        <v>0</v>
      </c>
    </row>
    <row r="2815" spans="1:2" x14ac:dyDescent="0.35">
      <c r="A2815">
        <f>Sheet1!C2817</f>
        <v>5647</v>
      </c>
      <c r="B2815">
        <f>Sheet1!D2817</f>
        <v>0</v>
      </c>
    </row>
    <row r="2816" spans="1:2" x14ac:dyDescent="0.35">
      <c r="A2816">
        <f>Sheet1!C2818</f>
        <v>5650</v>
      </c>
      <c r="B2816">
        <f>Sheet1!D2818</f>
        <v>0</v>
      </c>
    </row>
    <row r="2817" spans="1:2" x14ac:dyDescent="0.35">
      <c r="A2817">
        <f>Sheet1!C2819</f>
        <v>5651</v>
      </c>
      <c r="B2817">
        <f>Sheet1!D2819</f>
        <v>0</v>
      </c>
    </row>
    <row r="2818" spans="1:2" x14ac:dyDescent="0.35">
      <c r="A2818">
        <f>Sheet1!C2820</f>
        <v>5652</v>
      </c>
      <c r="B2818">
        <f>Sheet1!D2820</f>
        <v>0</v>
      </c>
    </row>
    <row r="2819" spans="1:2" x14ac:dyDescent="0.35">
      <c r="A2819">
        <f>Sheet1!C2821</f>
        <v>5653</v>
      </c>
      <c r="B2819">
        <f>Sheet1!D2821</f>
        <v>0</v>
      </c>
    </row>
    <row r="2820" spans="1:2" x14ac:dyDescent="0.35">
      <c r="A2820">
        <f>Sheet1!C2822</f>
        <v>5654</v>
      </c>
      <c r="B2820">
        <f>Sheet1!D2822</f>
        <v>0</v>
      </c>
    </row>
    <row r="2821" spans="1:2" x14ac:dyDescent="0.35">
      <c r="A2821">
        <f>Sheet1!C2823</f>
        <v>5655</v>
      </c>
      <c r="B2821">
        <f>Sheet1!D2823</f>
        <v>0</v>
      </c>
    </row>
    <row r="2822" spans="1:2" x14ac:dyDescent="0.35">
      <c r="A2822">
        <f>Sheet1!C2824</f>
        <v>5656</v>
      </c>
      <c r="B2822">
        <f>Sheet1!D2824</f>
        <v>54772</v>
      </c>
    </row>
    <row r="2823" spans="1:2" x14ac:dyDescent="0.35">
      <c r="A2823">
        <f>Sheet1!C2825</f>
        <v>5657</v>
      </c>
      <c r="B2823">
        <f>Sheet1!D2825</f>
        <v>176401</v>
      </c>
    </row>
    <row r="2824" spans="1:2" x14ac:dyDescent="0.35">
      <c r="A2824">
        <f>Sheet1!C2826</f>
        <v>5660</v>
      </c>
      <c r="B2824">
        <f>Sheet1!D2826</f>
        <v>54770</v>
      </c>
    </row>
    <row r="2825" spans="1:2" x14ac:dyDescent="0.35">
      <c r="A2825">
        <f>Sheet1!C2827</f>
        <v>5661</v>
      </c>
      <c r="B2825">
        <f>Sheet1!D2827</f>
        <v>50770</v>
      </c>
    </row>
    <row r="2826" spans="1:2" x14ac:dyDescent="0.35">
      <c r="A2826">
        <f>Sheet1!C2828</f>
        <v>5662</v>
      </c>
      <c r="B2826">
        <f>Sheet1!D2828</f>
        <v>44770</v>
      </c>
    </row>
    <row r="2827" spans="1:2" x14ac:dyDescent="0.35">
      <c r="A2827">
        <f>Sheet1!C2829</f>
        <v>5663</v>
      </c>
      <c r="B2827">
        <f>Sheet1!D2829</f>
        <v>40770</v>
      </c>
    </row>
    <row r="2828" spans="1:2" x14ac:dyDescent="0.35">
      <c r="A2828">
        <f>Sheet1!C2830</f>
        <v>5664</v>
      </c>
      <c r="B2828">
        <f>Sheet1!D2830</f>
        <v>175004</v>
      </c>
    </row>
    <row r="2829" spans="1:2" x14ac:dyDescent="0.35">
      <c r="A2829">
        <f>Sheet1!C2831</f>
        <v>5665</v>
      </c>
      <c r="B2829">
        <f>Sheet1!D2831</f>
        <v>413</v>
      </c>
    </row>
    <row r="2830" spans="1:2" x14ac:dyDescent="0.35">
      <c r="A2830">
        <f>Sheet1!C2832</f>
        <v>5666</v>
      </c>
      <c r="B2830">
        <f>Sheet1!D2832</f>
        <v>20146</v>
      </c>
    </row>
    <row r="2831" spans="1:2" x14ac:dyDescent="0.35">
      <c r="A2831">
        <f>Sheet1!C2833</f>
        <v>5667</v>
      </c>
      <c r="B2831">
        <f>Sheet1!D2833</f>
        <v>24213</v>
      </c>
    </row>
    <row r="2832" spans="1:2" x14ac:dyDescent="0.35">
      <c r="A2832">
        <f>Sheet1!C2834</f>
        <v>5670</v>
      </c>
      <c r="B2832">
        <f>Sheet1!D2834</f>
        <v>123700</v>
      </c>
    </row>
    <row r="2833" spans="1:2" x14ac:dyDescent="0.35">
      <c r="A2833">
        <f>Sheet1!C2835</f>
        <v>5671</v>
      </c>
      <c r="B2833">
        <f>Sheet1!D2835</f>
        <v>123240</v>
      </c>
    </row>
    <row r="2834" spans="1:2" x14ac:dyDescent="0.35">
      <c r="A2834">
        <f>Sheet1!C2836</f>
        <v>5672</v>
      </c>
      <c r="B2834">
        <f>Sheet1!D2836</f>
        <v>121240</v>
      </c>
    </row>
    <row r="2835" spans="1:2" x14ac:dyDescent="0.35">
      <c r="A2835">
        <f>Sheet1!C2837</f>
        <v>5673</v>
      </c>
      <c r="B2835">
        <f>Sheet1!D2837</f>
        <v>101000</v>
      </c>
    </row>
    <row r="2836" spans="1:2" x14ac:dyDescent="0.35">
      <c r="A2836">
        <f>Sheet1!C2838</f>
        <v>5674</v>
      </c>
      <c r="B2836">
        <f>Sheet1!D2838</f>
        <v>101405</v>
      </c>
    </row>
    <row r="2837" spans="1:2" x14ac:dyDescent="0.35">
      <c r="A2837">
        <f>Sheet1!C2839</f>
        <v>5675</v>
      </c>
      <c r="B2837">
        <f>Sheet1!D2839</f>
        <v>403</v>
      </c>
    </row>
    <row r="2838" spans="1:2" x14ac:dyDescent="0.35">
      <c r="A2838">
        <f>Sheet1!C2840</f>
        <v>5676</v>
      </c>
      <c r="B2838">
        <f>Sheet1!D2840</f>
        <v>63400</v>
      </c>
    </row>
    <row r="2839" spans="1:2" x14ac:dyDescent="0.35">
      <c r="A2839">
        <f>Sheet1!C2841</f>
        <v>5677</v>
      </c>
      <c r="B2839">
        <f>Sheet1!D2841</f>
        <v>774</v>
      </c>
    </row>
    <row r="2840" spans="1:2" x14ac:dyDescent="0.35">
      <c r="A2840">
        <f>Sheet1!C2842</f>
        <v>5700</v>
      </c>
      <c r="B2840">
        <f>Sheet1!D2842</f>
        <v>62677</v>
      </c>
    </row>
    <row r="2841" spans="1:2" x14ac:dyDescent="0.35">
      <c r="A2841">
        <f>Sheet1!C2843</f>
        <v>5701</v>
      </c>
      <c r="B2841">
        <f>Sheet1!D2843</f>
        <v>14744</v>
      </c>
    </row>
    <row r="2842" spans="1:2" x14ac:dyDescent="0.35">
      <c r="A2842">
        <f>Sheet1!C2844</f>
        <v>5702</v>
      </c>
      <c r="B2842">
        <f>Sheet1!D2844</f>
        <v>430</v>
      </c>
    </row>
    <row r="2843" spans="1:2" x14ac:dyDescent="0.35">
      <c r="A2843">
        <f>Sheet1!C2845</f>
        <v>5703</v>
      </c>
      <c r="B2843">
        <f>Sheet1!D2845</f>
        <v>34741</v>
      </c>
    </row>
    <row r="2844" spans="1:2" x14ac:dyDescent="0.35">
      <c r="A2844">
        <f>Sheet1!C2846</f>
        <v>5704</v>
      </c>
      <c r="B2844">
        <f>Sheet1!D2846</f>
        <v>54741</v>
      </c>
    </row>
    <row r="2845" spans="1:2" x14ac:dyDescent="0.35">
      <c r="A2845">
        <f>Sheet1!C2847</f>
        <v>5705</v>
      </c>
      <c r="B2845">
        <f>Sheet1!D2847</f>
        <v>34741</v>
      </c>
    </row>
    <row r="2846" spans="1:2" x14ac:dyDescent="0.35">
      <c r="A2846">
        <f>Sheet1!C2848</f>
        <v>5706</v>
      </c>
      <c r="B2846">
        <f>Sheet1!D2848</f>
        <v>175005</v>
      </c>
    </row>
    <row r="2847" spans="1:2" x14ac:dyDescent="0.35">
      <c r="A2847">
        <f>Sheet1!C2849</f>
        <v>5707</v>
      </c>
      <c r="B2847">
        <f>Sheet1!D2849</f>
        <v>2741</v>
      </c>
    </row>
    <row r="2848" spans="1:2" x14ac:dyDescent="0.35">
      <c r="A2848">
        <f>Sheet1!C2850</f>
        <v>5710</v>
      </c>
      <c r="B2848">
        <f>Sheet1!D2850</f>
        <v>74477</v>
      </c>
    </row>
    <row r="2849" spans="1:2" x14ac:dyDescent="0.35">
      <c r="A2849">
        <f>Sheet1!C2851</f>
        <v>5711</v>
      </c>
      <c r="B2849">
        <f>Sheet1!D2851</f>
        <v>175120</v>
      </c>
    </row>
    <row r="2850" spans="1:2" x14ac:dyDescent="0.35">
      <c r="A2850">
        <f>Sheet1!C2852</f>
        <v>5712</v>
      </c>
      <c r="B2850">
        <f>Sheet1!D2852</f>
        <v>175100</v>
      </c>
    </row>
    <row r="2851" spans="1:2" x14ac:dyDescent="0.35">
      <c r="A2851">
        <f>Sheet1!C2853</f>
        <v>5713</v>
      </c>
      <c r="B2851">
        <f>Sheet1!D2853</f>
        <v>175103</v>
      </c>
    </row>
    <row r="2852" spans="1:2" x14ac:dyDescent="0.35">
      <c r="A2852">
        <f>Sheet1!C2854</f>
        <v>5714</v>
      </c>
      <c r="B2852">
        <f>Sheet1!D2854</f>
        <v>414</v>
      </c>
    </row>
    <row r="2853" spans="1:2" x14ac:dyDescent="0.35">
      <c r="A2853">
        <f>Sheet1!C2855</f>
        <v>5715</v>
      </c>
      <c r="B2853">
        <f>Sheet1!D2855</f>
        <v>6247</v>
      </c>
    </row>
    <row r="2854" spans="1:2" x14ac:dyDescent="0.35">
      <c r="A2854">
        <f>Sheet1!C2856</f>
        <v>5716</v>
      </c>
      <c r="B2854">
        <f>Sheet1!D2856</f>
        <v>24731</v>
      </c>
    </row>
    <row r="2855" spans="1:2" x14ac:dyDescent="0.35">
      <c r="A2855">
        <f>Sheet1!C2857</f>
        <v>5717</v>
      </c>
      <c r="B2855">
        <f>Sheet1!D2857</f>
        <v>30725</v>
      </c>
    </row>
    <row r="2856" spans="1:2" x14ac:dyDescent="0.35">
      <c r="A2856">
        <f>Sheet1!C2858</f>
        <v>5720</v>
      </c>
      <c r="B2856">
        <f>Sheet1!D2858</f>
        <v>4555</v>
      </c>
    </row>
    <row r="2857" spans="1:2" x14ac:dyDescent="0.35">
      <c r="A2857">
        <f>Sheet1!C2859</f>
        <v>5721</v>
      </c>
      <c r="B2857">
        <f>Sheet1!D2859</f>
        <v>30723</v>
      </c>
    </row>
    <row r="2858" spans="1:2" x14ac:dyDescent="0.35">
      <c r="A2858">
        <f>Sheet1!C2860</f>
        <v>5722</v>
      </c>
      <c r="B2858">
        <f>Sheet1!D2860</f>
        <v>4537</v>
      </c>
    </row>
    <row r="2859" spans="1:2" x14ac:dyDescent="0.35">
      <c r="A2859">
        <f>Sheet1!C2861</f>
        <v>5723</v>
      </c>
      <c r="B2859">
        <f>Sheet1!D2861</f>
        <v>6511</v>
      </c>
    </row>
    <row r="2860" spans="1:2" x14ac:dyDescent="0.35">
      <c r="A2860">
        <f>Sheet1!C2862</f>
        <v>5724</v>
      </c>
      <c r="B2860">
        <f>Sheet1!D2862</f>
        <v>20403</v>
      </c>
    </row>
    <row r="2861" spans="1:2" x14ac:dyDescent="0.35">
      <c r="A2861">
        <f>Sheet1!C2863</f>
        <v>5725</v>
      </c>
      <c r="B2861">
        <f>Sheet1!D2863</f>
        <v>6506</v>
      </c>
    </row>
    <row r="2862" spans="1:2" x14ac:dyDescent="0.35">
      <c r="A2862">
        <f>Sheet1!C2864</f>
        <v>5726</v>
      </c>
      <c r="B2862">
        <f>Sheet1!D2864</f>
        <v>402</v>
      </c>
    </row>
    <row r="2863" spans="1:2" x14ac:dyDescent="0.35">
      <c r="A2863">
        <f>Sheet1!C2865</f>
        <v>5727</v>
      </c>
      <c r="B2863">
        <f>Sheet1!D2865</f>
        <v>45</v>
      </c>
    </row>
    <row r="2864" spans="1:2" x14ac:dyDescent="0.35">
      <c r="A2864">
        <f>Sheet1!C2866</f>
        <v>5730</v>
      </c>
      <c r="B2864">
        <f>Sheet1!D2866</f>
        <v>176400</v>
      </c>
    </row>
    <row r="2865" spans="1:2" x14ac:dyDescent="0.35">
      <c r="A2865">
        <f>Sheet1!C2867</f>
        <v>5731</v>
      </c>
      <c r="B2865">
        <f>Sheet1!D2867</f>
        <v>54716</v>
      </c>
    </row>
    <row r="2866" spans="1:2" x14ac:dyDescent="0.35">
      <c r="A2866">
        <f>Sheet1!C2868</f>
        <v>5732</v>
      </c>
      <c r="B2866">
        <f>Sheet1!D2868</f>
        <v>34714</v>
      </c>
    </row>
    <row r="2867" spans="1:2" x14ac:dyDescent="0.35">
      <c r="A2867">
        <f>Sheet1!C2869</f>
        <v>5733</v>
      </c>
      <c r="B2867">
        <f>Sheet1!D2869</f>
        <v>175004</v>
      </c>
    </row>
    <row r="2868" spans="1:2" x14ac:dyDescent="0.35">
      <c r="A2868">
        <f>Sheet1!C2870</f>
        <v>5734</v>
      </c>
      <c r="B2868">
        <f>Sheet1!D2870</f>
        <v>410</v>
      </c>
    </row>
    <row r="2869" spans="1:2" x14ac:dyDescent="0.35">
      <c r="A2869">
        <f>Sheet1!C2871</f>
        <v>5735</v>
      </c>
      <c r="B2869">
        <f>Sheet1!D2871</f>
        <v>20716</v>
      </c>
    </row>
    <row r="2870" spans="1:2" x14ac:dyDescent="0.35">
      <c r="A2870">
        <f>Sheet1!C2872</f>
        <v>5736</v>
      </c>
      <c r="B2870">
        <f>Sheet1!D2872</f>
        <v>24714</v>
      </c>
    </row>
    <row r="2871" spans="1:2" x14ac:dyDescent="0.35">
      <c r="A2871">
        <f>Sheet1!C2873</f>
        <v>5737</v>
      </c>
      <c r="B2871">
        <f>Sheet1!D2873</f>
        <v>30712</v>
      </c>
    </row>
    <row r="2872" spans="1:2" x14ac:dyDescent="0.35">
      <c r="A2872">
        <f>Sheet1!C2874</f>
        <v>5740</v>
      </c>
      <c r="B2872">
        <f>Sheet1!D2874</f>
        <v>175112</v>
      </c>
    </row>
    <row r="2873" spans="1:2" x14ac:dyDescent="0.35">
      <c r="A2873">
        <f>Sheet1!C2875</f>
        <v>5741</v>
      </c>
      <c r="B2873">
        <f>Sheet1!D2875</f>
        <v>746</v>
      </c>
    </row>
    <row r="2874" spans="1:2" x14ac:dyDescent="0.35">
      <c r="A2874">
        <f>Sheet1!C2876</f>
        <v>5742</v>
      </c>
      <c r="B2874">
        <f>Sheet1!D2876</f>
        <v>6165</v>
      </c>
    </row>
    <row r="2875" spans="1:2" x14ac:dyDescent="0.35">
      <c r="A2875">
        <f>Sheet1!C2877</f>
        <v>5743</v>
      </c>
      <c r="B2875">
        <f>Sheet1!D2877</f>
        <v>2711</v>
      </c>
    </row>
    <row r="2876" spans="1:2" x14ac:dyDescent="0.35">
      <c r="A2876">
        <f>Sheet1!C2878</f>
        <v>5744</v>
      </c>
      <c r="B2876">
        <f>Sheet1!D2878</f>
        <v>74477</v>
      </c>
    </row>
    <row r="2877" spans="1:2" x14ac:dyDescent="0.35">
      <c r="A2877">
        <f>Sheet1!C2879</f>
        <v>5745</v>
      </c>
      <c r="B2877">
        <f>Sheet1!D2879</f>
        <v>24073</v>
      </c>
    </row>
    <row r="2878" spans="1:2" x14ac:dyDescent="0.35">
      <c r="A2878">
        <f>Sheet1!C2880</f>
        <v>5746</v>
      </c>
      <c r="B2878">
        <f>Sheet1!D2880</f>
        <v>137415</v>
      </c>
    </row>
    <row r="2879" spans="1:2" x14ac:dyDescent="0.35">
      <c r="A2879">
        <f>Sheet1!C2881</f>
        <v>5747</v>
      </c>
      <c r="B2879">
        <f>Sheet1!D2881</f>
        <v>410</v>
      </c>
    </row>
    <row r="2880" spans="1:2" x14ac:dyDescent="0.35">
      <c r="A2880">
        <f>Sheet1!C2882</f>
        <v>5750</v>
      </c>
      <c r="B2880">
        <f>Sheet1!D2882</f>
        <v>175300</v>
      </c>
    </row>
    <row r="2881" spans="1:2" x14ac:dyDescent="0.35">
      <c r="A2881">
        <f>Sheet1!C2883</f>
        <v>5751</v>
      </c>
      <c r="B2881">
        <f>Sheet1!D2883</f>
        <v>24170</v>
      </c>
    </row>
    <row r="2882" spans="1:2" x14ac:dyDescent="0.35">
      <c r="A2882">
        <f>Sheet1!C2884</f>
        <v>5752</v>
      </c>
      <c r="B2882">
        <f>Sheet1!D2884</f>
        <v>137620</v>
      </c>
    </row>
    <row r="2883" spans="1:2" x14ac:dyDescent="0.35">
      <c r="A2883">
        <f>Sheet1!C2885</f>
        <v>5753</v>
      </c>
      <c r="B2883">
        <f>Sheet1!D2885</f>
        <v>21513</v>
      </c>
    </row>
    <row r="2884" spans="1:2" x14ac:dyDescent="0.35">
      <c r="A2884">
        <f>Sheet1!C2886</f>
        <v>5754</v>
      </c>
      <c r="B2884">
        <f>Sheet1!D2886</f>
        <v>40401</v>
      </c>
    </row>
    <row r="2885" spans="1:2" x14ac:dyDescent="0.35">
      <c r="A2885">
        <f>Sheet1!C2887</f>
        <v>5755</v>
      </c>
      <c r="B2885">
        <f>Sheet1!D2887</f>
        <v>6234</v>
      </c>
    </row>
    <row r="2886" spans="1:2" x14ac:dyDescent="0.35">
      <c r="A2886">
        <f>Sheet1!C2888</f>
        <v>5756</v>
      </c>
      <c r="B2886">
        <f>Sheet1!D2888</f>
        <v>4533</v>
      </c>
    </row>
    <row r="2887" spans="1:2" x14ac:dyDescent="0.35">
      <c r="A2887">
        <f>Sheet1!C2889</f>
        <v>5757</v>
      </c>
      <c r="B2887">
        <f>Sheet1!D2889</f>
        <v>74477</v>
      </c>
    </row>
    <row r="2888" spans="1:2" x14ac:dyDescent="0.35">
      <c r="A2888">
        <f>Sheet1!C2890</f>
        <v>5760</v>
      </c>
      <c r="B2888">
        <f>Sheet1!D2890</f>
        <v>20072</v>
      </c>
    </row>
    <row r="2889" spans="1:2" x14ac:dyDescent="0.35">
      <c r="A2889">
        <f>Sheet1!C2891</f>
        <v>5761</v>
      </c>
      <c r="B2889">
        <f>Sheet1!D2891</f>
        <v>117404</v>
      </c>
    </row>
    <row r="2890" spans="1:2" x14ac:dyDescent="0.35">
      <c r="A2890">
        <f>Sheet1!C2892</f>
        <v>5762</v>
      </c>
      <c r="B2890">
        <f>Sheet1!D2892</f>
        <v>4527</v>
      </c>
    </row>
    <row r="2891" spans="1:2" x14ac:dyDescent="0.35">
      <c r="A2891">
        <f>Sheet1!C2893</f>
        <v>5763</v>
      </c>
      <c r="B2891">
        <f>Sheet1!D2893</f>
        <v>34672</v>
      </c>
    </row>
    <row r="2892" spans="1:2" x14ac:dyDescent="0.35">
      <c r="A2892">
        <f>Sheet1!C2894</f>
        <v>5764</v>
      </c>
      <c r="B2892">
        <f>Sheet1!D2894</f>
        <v>175005</v>
      </c>
    </row>
    <row r="2893" spans="1:2" x14ac:dyDescent="0.35">
      <c r="A2893">
        <f>Sheet1!C2895</f>
        <v>5765</v>
      </c>
      <c r="B2893">
        <f>Sheet1!D2895</f>
        <v>403</v>
      </c>
    </row>
    <row r="2894" spans="1:2" x14ac:dyDescent="0.35">
      <c r="A2894">
        <f>Sheet1!C2896</f>
        <v>5766</v>
      </c>
      <c r="B2894">
        <f>Sheet1!D2896</f>
        <v>4523</v>
      </c>
    </row>
    <row r="2895" spans="1:2" x14ac:dyDescent="0.35">
      <c r="A2895">
        <f>Sheet1!C2897</f>
        <v>5767</v>
      </c>
      <c r="B2895">
        <f>Sheet1!D2897</f>
        <v>4522</v>
      </c>
    </row>
    <row r="2896" spans="1:2" x14ac:dyDescent="0.35">
      <c r="A2896">
        <f>Sheet1!C2898</f>
        <v>5770</v>
      </c>
      <c r="B2896">
        <f>Sheet1!D2898</f>
        <v>74477</v>
      </c>
    </row>
    <row r="2897" spans="1:2" x14ac:dyDescent="0.35">
      <c r="A2897">
        <f>Sheet1!C2899</f>
        <v>5771</v>
      </c>
      <c r="B2897">
        <f>Sheet1!D2899</f>
        <v>744</v>
      </c>
    </row>
    <row r="2898" spans="1:2" x14ac:dyDescent="0.35">
      <c r="A2898">
        <f>Sheet1!C2900</f>
        <v>5772</v>
      </c>
      <c r="B2898">
        <f>Sheet1!D2900</f>
        <v>54656</v>
      </c>
    </row>
    <row r="2899" spans="1:2" x14ac:dyDescent="0.35">
      <c r="A2899">
        <f>Sheet1!C2901</f>
        <v>5773</v>
      </c>
      <c r="B2899">
        <f>Sheet1!D2901</f>
        <v>176520</v>
      </c>
    </row>
    <row r="2900" spans="1:2" x14ac:dyDescent="0.35">
      <c r="A2900">
        <f>Sheet1!C2902</f>
        <v>5774</v>
      </c>
      <c r="B2900">
        <f>Sheet1!D2902</f>
        <v>403</v>
      </c>
    </row>
    <row r="2901" spans="1:2" x14ac:dyDescent="0.35">
      <c r="A2901">
        <f>Sheet1!C2903</f>
        <v>5775</v>
      </c>
      <c r="B2901">
        <f>Sheet1!D2903</f>
        <v>54653</v>
      </c>
    </row>
    <row r="2902" spans="1:2" x14ac:dyDescent="0.35">
      <c r="A2902">
        <f>Sheet1!C2904</f>
        <v>5776</v>
      </c>
      <c r="B2902">
        <f>Sheet1!D2904</f>
        <v>176400</v>
      </c>
    </row>
    <row r="2903" spans="1:2" x14ac:dyDescent="0.35">
      <c r="A2903">
        <f>Sheet1!C2905</f>
        <v>5777</v>
      </c>
      <c r="B2903">
        <f>Sheet1!D2905</f>
        <v>54656</v>
      </c>
    </row>
    <row r="2904" spans="1:2" x14ac:dyDescent="0.35">
      <c r="A2904">
        <f>Sheet1!C2906</f>
        <v>6000</v>
      </c>
      <c r="B2904">
        <f>Sheet1!D2906</f>
        <v>34646</v>
      </c>
    </row>
    <row r="2905" spans="1:2" x14ac:dyDescent="0.35">
      <c r="A2905">
        <f>Sheet1!C2907</f>
        <v>6001</v>
      </c>
      <c r="B2905">
        <f>Sheet1!D2907</f>
        <v>175004</v>
      </c>
    </row>
    <row r="2906" spans="1:2" x14ac:dyDescent="0.35">
      <c r="A2906">
        <f>Sheet1!C2908</f>
        <v>6002</v>
      </c>
      <c r="B2906">
        <f>Sheet1!D2908</f>
        <v>410</v>
      </c>
    </row>
    <row r="2907" spans="1:2" x14ac:dyDescent="0.35">
      <c r="A2907">
        <f>Sheet1!C2909</f>
        <v>6003</v>
      </c>
      <c r="B2907">
        <f>Sheet1!D2909</f>
        <v>34645</v>
      </c>
    </row>
    <row r="2908" spans="1:2" x14ac:dyDescent="0.35">
      <c r="A2908">
        <f>Sheet1!C2910</f>
        <v>6004</v>
      </c>
      <c r="B2908">
        <f>Sheet1!D2910</f>
        <v>4433</v>
      </c>
    </row>
    <row r="2909" spans="1:2" x14ac:dyDescent="0.35">
      <c r="A2909">
        <f>Sheet1!C2911</f>
        <v>6005</v>
      </c>
      <c r="B2909">
        <f>Sheet1!D2911</f>
        <v>54641</v>
      </c>
    </row>
    <row r="2910" spans="1:2" x14ac:dyDescent="0.35">
      <c r="A2910">
        <f>Sheet1!C2912</f>
        <v>6006</v>
      </c>
      <c r="B2910">
        <f>Sheet1!D2912</f>
        <v>74477</v>
      </c>
    </row>
    <row r="2911" spans="1:2" x14ac:dyDescent="0.35">
      <c r="A2911">
        <f>Sheet1!C2913</f>
        <v>6007</v>
      </c>
      <c r="B2911">
        <f>Sheet1!D2913</f>
        <v>177112</v>
      </c>
    </row>
    <row r="2912" spans="1:2" x14ac:dyDescent="0.35">
      <c r="A2912">
        <f>Sheet1!C2914</f>
        <v>6010</v>
      </c>
      <c r="B2912">
        <f>Sheet1!D2914</f>
        <v>402</v>
      </c>
    </row>
    <row r="2913" spans="1:2" x14ac:dyDescent="0.35">
      <c r="A2913">
        <f>Sheet1!C2915</f>
        <v>6011</v>
      </c>
      <c r="B2913">
        <f>Sheet1!D2915</f>
        <v>4404</v>
      </c>
    </row>
    <row r="2914" spans="1:2" x14ac:dyDescent="0.35">
      <c r="A2914">
        <f>Sheet1!C2916</f>
        <v>6012</v>
      </c>
      <c r="B2914">
        <f>Sheet1!D2916</f>
        <v>10635</v>
      </c>
    </row>
    <row r="2915" spans="1:2" x14ac:dyDescent="0.35">
      <c r="A2915">
        <f>Sheet1!C2917</f>
        <v>6013</v>
      </c>
      <c r="B2915">
        <f>Sheet1!D2917</f>
        <v>2635</v>
      </c>
    </row>
    <row r="2916" spans="1:2" x14ac:dyDescent="0.35">
      <c r="A2916">
        <f>Sheet1!C2918</f>
        <v>6014</v>
      </c>
      <c r="B2916">
        <f>Sheet1!D2918</f>
        <v>2634</v>
      </c>
    </row>
    <row r="2917" spans="1:2" x14ac:dyDescent="0.35">
      <c r="A2917">
        <f>Sheet1!C2919</f>
        <v>6015</v>
      </c>
      <c r="B2917">
        <f>Sheet1!D2919</f>
        <v>54634</v>
      </c>
    </row>
    <row r="2918" spans="1:2" x14ac:dyDescent="0.35">
      <c r="A2918">
        <f>Sheet1!C2920</f>
        <v>6016</v>
      </c>
      <c r="B2918">
        <f>Sheet1!D2920</f>
        <v>40635</v>
      </c>
    </row>
    <row r="2919" spans="1:2" x14ac:dyDescent="0.35">
      <c r="A2919">
        <f>Sheet1!C2921</f>
        <v>6017</v>
      </c>
      <c r="B2919">
        <f>Sheet1!D2921</f>
        <v>44633</v>
      </c>
    </row>
    <row r="2920" spans="1:2" x14ac:dyDescent="0.35">
      <c r="A2920">
        <f>Sheet1!C2922</f>
        <v>6020</v>
      </c>
      <c r="B2920">
        <f>Sheet1!D2922</f>
        <v>6247</v>
      </c>
    </row>
    <row r="2921" spans="1:2" x14ac:dyDescent="0.35">
      <c r="A2921">
        <f>Sheet1!C2923</f>
        <v>6021</v>
      </c>
      <c r="B2921">
        <f>Sheet1!D2923</f>
        <v>6250</v>
      </c>
    </row>
    <row r="2922" spans="1:2" x14ac:dyDescent="0.35">
      <c r="A2922">
        <f>Sheet1!C2924</f>
        <v>6022</v>
      </c>
      <c r="B2922">
        <f>Sheet1!D2924</f>
        <v>6035</v>
      </c>
    </row>
    <row r="2923" spans="1:2" x14ac:dyDescent="0.35">
      <c r="A2923">
        <f>Sheet1!C2925</f>
        <v>6023</v>
      </c>
      <c r="B2923">
        <f>Sheet1!D2925</f>
        <v>20625</v>
      </c>
    </row>
    <row r="2924" spans="1:2" x14ac:dyDescent="0.35">
      <c r="A2924">
        <f>Sheet1!C2926</f>
        <v>6024</v>
      </c>
      <c r="B2924">
        <f>Sheet1!D2926</f>
        <v>40622</v>
      </c>
    </row>
    <row r="2925" spans="1:2" x14ac:dyDescent="0.35">
      <c r="A2925">
        <f>Sheet1!C2927</f>
        <v>6025</v>
      </c>
      <c r="B2925">
        <f>Sheet1!D2927</f>
        <v>126000</v>
      </c>
    </row>
    <row r="2926" spans="1:2" x14ac:dyDescent="0.35">
      <c r="A2926">
        <f>Sheet1!C2928</f>
        <v>6026</v>
      </c>
      <c r="B2926">
        <f>Sheet1!D2928</f>
        <v>107000</v>
      </c>
    </row>
    <row r="2927" spans="1:2" x14ac:dyDescent="0.35">
      <c r="A2927">
        <f>Sheet1!C2929</f>
        <v>6027</v>
      </c>
      <c r="B2927">
        <f>Sheet1!D2929</f>
        <v>4525</v>
      </c>
    </row>
    <row r="2928" spans="1:2" x14ac:dyDescent="0.35">
      <c r="A2928">
        <f>Sheet1!C2930</f>
        <v>6030</v>
      </c>
      <c r="B2928">
        <f>Sheet1!D2930</f>
        <v>20623</v>
      </c>
    </row>
    <row r="2929" spans="1:2" x14ac:dyDescent="0.35">
      <c r="A2929">
        <f>Sheet1!C2931</f>
        <v>6031</v>
      </c>
      <c r="B2929">
        <f>Sheet1!D2931</f>
        <v>24621</v>
      </c>
    </row>
    <row r="2930" spans="1:2" x14ac:dyDescent="0.35">
      <c r="A2930">
        <f>Sheet1!C2932</f>
        <v>6032</v>
      </c>
      <c r="B2930">
        <f>Sheet1!D2932</f>
        <v>2617</v>
      </c>
    </row>
    <row r="2931" spans="1:2" x14ac:dyDescent="0.35">
      <c r="A2931">
        <f>Sheet1!C2933</f>
        <v>6033</v>
      </c>
      <c r="B2931">
        <f>Sheet1!D2933</f>
        <v>6240</v>
      </c>
    </row>
    <row r="2932" spans="1:2" x14ac:dyDescent="0.35">
      <c r="A2932">
        <f>Sheet1!C2934</f>
        <v>6034</v>
      </c>
      <c r="B2932">
        <f>Sheet1!D2934</f>
        <v>6160</v>
      </c>
    </row>
    <row r="2933" spans="1:2" x14ac:dyDescent="0.35">
      <c r="A2933">
        <f>Sheet1!C2935</f>
        <v>6035</v>
      </c>
      <c r="B2933">
        <f>Sheet1!D2935</f>
        <v>141520</v>
      </c>
    </row>
    <row r="2934" spans="1:2" x14ac:dyDescent="0.35">
      <c r="A2934">
        <f>Sheet1!C2936</f>
        <v>6036</v>
      </c>
      <c r="B2934">
        <f>Sheet1!D2936</f>
        <v>11</v>
      </c>
    </row>
    <row r="2935" spans="1:2" x14ac:dyDescent="0.35">
      <c r="A2935">
        <f>Sheet1!C2937</f>
        <v>6037</v>
      </c>
      <c r="B2935">
        <f>Sheet1!D2937</f>
        <v>54415</v>
      </c>
    </row>
    <row r="2936" spans="1:2" x14ac:dyDescent="0.35">
      <c r="A2936">
        <f>Sheet1!C2938</f>
        <v>6040</v>
      </c>
      <c r="B2936">
        <f>Sheet1!D2938</f>
        <v>44413</v>
      </c>
    </row>
    <row r="2937" spans="1:2" x14ac:dyDescent="0.35">
      <c r="A2937">
        <f>Sheet1!C2939</f>
        <v>6041</v>
      </c>
      <c r="B2937">
        <f>Sheet1!D2939</f>
        <v>24046</v>
      </c>
    </row>
    <row r="2938" spans="1:2" x14ac:dyDescent="0.35">
      <c r="A2938">
        <f>Sheet1!C2940</f>
        <v>6042</v>
      </c>
      <c r="B2938">
        <f>Sheet1!D2940</f>
        <v>125004</v>
      </c>
    </row>
    <row r="2939" spans="1:2" x14ac:dyDescent="0.35">
      <c r="A2939">
        <f>Sheet1!C2941</f>
        <v>6043</v>
      </c>
      <c r="B2939">
        <f>Sheet1!D2941</f>
        <v>405</v>
      </c>
    </row>
    <row r="2940" spans="1:2" x14ac:dyDescent="0.35">
      <c r="A2940">
        <f>Sheet1!C2942</f>
        <v>6044</v>
      </c>
      <c r="B2940">
        <f>Sheet1!D2942</f>
        <v>24407</v>
      </c>
    </row>
    <row r="2941" spans="1:2" x14ac:dyDescent="0.35">
      <c r="A2941">
        <f>Sheet1!C2943</f>
        <v>6045</v>
      </c>
      <c r="B2941">
        <f>Sheet1!D2943</f>
        <v>34603</v>
      </c>
    </row>
    <row r="2942" spans="1:2" x14ac:dyDescent="0.35">
      <c r="A2942">
        <f>Sheet1!C2944</f>
        <v>6046</v>
      </c>
      <c r="B2942">
        <f>Sheet1!D2944</f>
        <v>63077</v>
      </c>
    </row>
    <row r="2943" spans="1:2" x14ac:dyDescent="0.35">
      <c r="A2943">
        <f>Sheet1!C2945</f>
        <v>6047</v>
      </c>
      <c r="B2943">
        <f>Sheet1!D2945</f>
        <v>2405</v>
      </c>
    </row>
    <row r="2944" spans="1:2" x14ac:dyDescent="0.35">
      <c r="A2944">
        <f>Sheet1!C2946</f>
        <v>6050</v>
      </c>
      <c r="B2944">
        <f>Sheet1!D2946</f>
        <v>4745</v>
      </c>
    </row>
    <row r="2945" spans="1:2" x14ac:dyDescent="0.35">
      <c r="A2945">
        <f>Sheet1!C2947</f>
        <v>6051</v>
      </c>
      <c r="B2945">
        <f>Sheet1!D2947</f>
        <v>60277</v>
      </c>
    </row>
    <row r="2946" spans="1:2" x14ac:dyDescent="0.35">
      <c r="A2946">
        <f>Sheet1!C2948</f>
        <v>6052</v>
      </c>
      <c r="B2946">
        <f>Sheet1!D2948</f>
        <v>2052</v>
      </c>
    </row>
    <row r="2947" spans="1:2" x14ac:dyDescent="0.35">
      <c r="A2947">
        <f>Sheet1!C2949</f>
        <v>6053</v>
      </c>
      <c r="B2947">
        <f>Sheet1!D2949</f>
        <v>0</v>
      </c>
    </row>
    <row r="2948" spans="1:2" x14ac:dyDescent="0.35">
      <c r="A2948">
        <f>Sheet1!C2950</f>
        <v>6054</v>
      </c>
      <c r="B2948">
        <f>Sheet1!D2950</f>
        <v>0</v>
      </c>
    </row>
    <row r="2949" spans="1:2" x14ac:dyDescent="0.35">
      <c r="A2949">
        <f>Sheet1!C2951</f>
        <v>6055</v>
      </c>
      <c r="B2949">
        <f>Sheet1!D2951</f>
        <v>102400</v>
      </c>
    </row>
    <row r="2950" spans="1:2" x14ac:dyDescent="0.35">
      <c r="A2950">
        <f>Sheet1!C2952</f>
        <v>6056</v>
      </c>
      <c r="B2950">
        <f>Sheet1!D2952</f>
        <v>54431</v>
      </c>
    </row>
    <row r="2951" spans="1:2" x14ac:dyDescent="0.35">
      <c r="A2951">
        <f>Sheet1!C2953</f>
        <v>6057</v>
      </c>
      <c r="B2951">
        <f>Sheet1!D2953</f>
        <v>142432</v>
      </c>
    </row>
    <row r="2952" spans="1:2" x14ac:dyDescent="0.35">
      <c r="A2952">
        <f>Sheet1!C2954</f>
        <v>6060</v>
      </c>
      <c r="B2952">
        <f>Sheet1!D2954</f>
        <v>413</v>
      </c>
    </row>
    <row r="2953" spans="1:2" x14ac:dyDescent="0.35">
      <c r="A2953">
        <f>Sheet1!C2955</f>
        <v>6061</v>
      </c>
      <c r="B2953">
        <f>Sheet1!D2955</f>
        <v>54426</v>
      </c>
    </row>
    <row r="2954" spans="1:2" x14ac:dyDescent="0.35">
      <c r="A2954">
        <f>Sheet1!C2956</f>
        <v>6062</v>
      </c>
      <c r="B2954">
        <f>Sheet1!D2956</f>
        <v>34426</v>
      </c>
    </row>
    <row r="2955" spans="1:2" x14ac:dyDescent="0.35">
      <c r="A2955">
        <f>Sheet1!C2957</f>
        <v>6063</v>
      </c>
      <c r="B2955">
        <f>Sheet1!D2957</f>
        <v>125120</v>
      </c>
    </row>
    <row r="2956" spans="1:2" x14ac:dyDescent="0.35">
      <c r="A2956">
        <f>Sheet1!C2958</f>
        <v>6064</v>
      </c>
      <c r="B2956">
        <f>Sheet1!D2958</f>
        <v>101100</v>
      </c>
    </row>
    <row r="2957" spans="1:2" x14ac:dyDescent="0.35">
      <c r="A2957">
        <f>Sheet1!C2959</f>
        <v>6065</v>
      </c>
      <c r="B2957">
        <f>Sheet1!D2959</f>
        <v>142412</v>
      </c>
    </row>
    <row r="2958" spans="1:2" x14ac:dyDescent="0.35">
      <c r="A2958">
        <f>Sheet1!C2960</f>
        <v>6066</v>
      </c>
      <c r="B2958">
        <f>Sheet1!D2960</f>
        <v>142400</v>
      </c>
    </row>
    <row r="2959" spans="1:2" x14ac:dyDescent="0.35">
      <c r="A2959">
        <f>Sheet1!C2961</f>
        <v>6067</v>
      </c>
      <c r="B2959">
        <f>Sheet1!D2961</f>
        <v>125100</v>
      </c>
    </row>
    <row r="2960" spans="1:2" x14ac:dyDescent="0.35">
      <c r="A2960">
        <f>Sheet1!C2962</f>
        <v>6070</v>
      </c>
      <c r="B2960">
        <f>Sheet1!D2962</f>
        <v>175404</v>
      </c>
    </row>
    <row r="2961" spans="1:2" x14ac:dyDescent="0.35">
      <c r="A2961">
        <f>Sheet1!C2963</f>
        <v>6071</v>
      </c>
      <c r="B2961">
        <f>Sheet1!D2963</f>
        <v>773</v>
      </c>
    </row>
    <row r="2962" spans="1:2" x14ac:dyDescent="0.35">
      <c r="A2962">
        <f>Sheet1!C2964</f>
        <v>6072</v>
      </c>
      <c r="B2962">
        <f>Sheet1!D2964</f>
        <v>176441</v>
      </c>
    </row>
    <row r="2963" spans="1:2" x14ac:dyDescent="0.35">
      <c r="A2963">
        <f>Sheet1!C2965</f>
        <v>6073</v>
      </c>
      <c r="B2963">
        <f>Sheet1!D2965</f>
        <v>176420</v>
      </c>
    </row>
    <row r="2964" spans="1:2" x14ac:dyDescent="0.35">
      <c r="A2964">
        <f>Sheet1!C2966</f>
        <v>6074</v>
      </c>
      <c r="B2964">
        <f>Sheet1!D2966</f>
        <v>2413</v>
      </c>
    </row>
    <row r="2965" spans="1:2" x14ac:dyDescent="0.35">
      <c r="A2965">
        <f>Sheet1!C2967</f>
        <v>6075</v>
      </c>
      <c r="B2965">
        <f>Sheet1!D2967</f>
        <v>102460</v>
      </c>
    </row>
    <row r="2966" spans="1:2" x14ac:dyDescent="0.35">
      <c r="A2966">
        <f>Sheet1!C2968</f>
        <v>6076</v>
      </c>
      <c r="B2966">
        <f>Sheet1!D2968</f>
        <v>54411</v>
      </c>
    </row>
    <row r="2967" spans="1:2" x14ac:dyDescent="0.35">
      <c r="A2967">
        <f>Sheet1!C2969</f>
        <v>6077</v>
      </c>
      <c r="B2967">
        <f>Sheet1!D2969</f>
        <v>34411</v>
      </c>
    </row>
    <row r="2968" spans="1:2" x14ac:dyDescent="0.35">
      <c r="A2968">
        <f>Sheet1!C2970</f>
        <v>6100</v>
      </c>
      <c r="B2968">
        <f>Sheet1!D2970</f>
        <v>125203</v>
      </c>
    </row>
    <row r="2969" spans="1:2" x14ac:dyDescent="0.35">
      <c r="A2969">
        <f>Sheet1!C2971</f>
        <v>6101</v>
      </c>
      <c r="B2969">
        <f>Sheet1!D2971</f>
        <v>101201</v>
      </c>
    </row>
    <row r="2970" spans="1:2" x14ac:dyDescent="0.35">
      <c r="A2970">
        <f>Sheet1!C2972</f>
        <v>6102</v>
      </c>
      <c r="B2970">
        <f>Sheet1!D2972</f>
        <v>143220</v>
      </c>
    </row>
    <row r="2971" spans="1:2" x14ac:dyDescent="0.35">
      <c r="A2971">
        <f>Sheet1!C2973</f>
        <v>6103</v>
      </c>
      <c r="B2971">
        <f>Sheet1!D2973</f>
        <v>175404</v>
      </c>
    </row>
    <row r="2972" spans="1:2" x14ac:dyDescent="0.35">
      <c r="A2972">
        <f>Sheet1!C2974</f>
        <v>6104</v>
      </c>
      <c r="B2972">
        <f>Sheet1!D2974</f>
        <v>774</v>
      </c>
    </row>
    <row r="2973" spans="1:2" x14ac:dyDescent="0.35">
      <c r="A2973">
        <f>Sheet1!C2975</f>
        <v>6105</v>
      </c>
      <c r="B2973">
        <f>Sheet1!D2975</f>
        <v>125260</v>
      </c>
    </row>
    <row r="2974" spans="1:2" x14ac:dyDescent="0.35">
      <c r="A2974">
        <f>Sheet1!C2976</f>
        <v>6106</v>
      </c>
      <c r="B2974">
        <f>Sheet1!D2976</f>
        <v>2401</v>
      </c>
    </row>
    <row r="2975" spans="1:2" x14ac:dyDescent="0.35">
      <c r="A2975">
        <f>Sheet1!C2977</f>
        <v>6107</v>
      </c>
      <c r="B2975">
        <f>Sheet1!D2977</f>
        <v>0</v>
      </c>
    </row>
    <row r="2976" spans="1:2" x14ac:dyDescent="0.35">
      <c r="A2976">
        <f>Sheet1!C2978</f>
        <v>6110</v>
      </c>
      <c r="B2976">
        <f>Sheet1!D2978</f>
        <v>177760</v>
      </c>
    </row>
    <row r="2977" spans="1:2" x14ac:dyDescent="0.35">
      <c r="A2977">
        <f>Sheet1!C2979</f>
        <v>6111</v>
      </c>
      <c r="B2977">
        <f>Sheet1!D2979</f>
        <v>20172</v>
      </c>
    </row>
    <row r="2978" spans="1:2" x14ac:dyDescent="0.35">
      <c r="A2978">
        <f>Sheet1!C2980</f>
        <v>6112</v>
      </c>
      <c r="B2978">
        <f>Sheet1!D2980</f>
        <v>40164</v>
      </c>
    </row>
    <row r="2979" spans="1:2" x14ac:dyDescent="0.35">
      <c r="A2979">
        <f>Sheet1!C2981</f>
        <v>6113</v>
      </c>
      <c r="B2979">
        <f>Sheet1!D2981</f>
        <v>20145</v>
      </c>
    </row>
    <row r="2980" spans="1:2" x14ac:dyDescent="0.35">
      <c r="A2980">
        <f>Sheet1!C2982</f>
        <v>6114</v>
      </c>
      <c r="B2980">
        <f>Sheet1!D2982</f>
        <v>60000</v>
      </c>
    </row>
    <row r="2981" spans="1:2" x14ac:dyDescent="0.35">
      <c r="A2981">
        <f>Sheet1!C2983</f>
        <v>6115</v>
      </c>
      <c r="B2981">
        <f>Sheet1!D2983</f>
        <v>64433</v>
      </c>
    </row>
    <row r="2982" spans="1:2" x14ac:dyDescent="0.35">
      <c r="A2982">
        <f>Sheet1!C2984</f>
        <v>6116</v>
      </c>
      <c r="B2982">
        <f>Sheet1!D2984</f>
        <v>127401</v>
      </c>
    </row>
    <row r="2983" spans="1:2" x14ac:dyDescent="0.35">
      <c r="A2983">
        <f>Sheet1!C2985</f>
        <v>6117</v>
      </c>
      <c r="B2983">
        <f>Sheet1!D2985</f>
        <v>63077</v>
      </c>
    </row>
    <row r="2984" spans="1:2" x14ac:dyDescent="0.35">
      <c r="A2984">
        <f>Sheet1!C2986</f>
        <v>6120</v>
      </c>
      <c r="B2984">
        <f>Sheet1!D2986</f>
        <v>101404</v>
      </c>
    </row>
    <row r="2985" spans="1:2" x14ac:dyDescent="0.35">
      <c r="A2985">
        <f>Sheet1!C2987</f>
        <v>6121</v>
      </c>
      <c r="B2985">
        <f>Sheet1!D2987</f>
        <v>773</v>
      </c>
    </row>
    <row r="2986" spans="1:2" x14ac:dyDescent="0.35">
      <c r="A2986">
        <f>Sheet1!C2988</f>
        <v>6122</v>
      </c>
      <c r="B2986">
        <f>Sheet1!D2988</f>
        <v>14164</v>
      </c>
    </row>
    <row r="2987" spans="1:2" x14ac:dyDescent="0.35">
      <c r="A2987">
        <f>Sheet1!C2989</f>
        <v>6123</v>
      </c>
      <c r="B2987">
        <f>Sheet1!D2989</f>
        <v>770</v>
      </c>
    </row>
    <row r="2988" spans="1:2" x14ac:dyDescent="0.35">
      <c r="A2988">
        <f>Sheet1!C2990</f>
        <v>6124</v>
      </c>
      <c r="B2988">
        <f>Sheet1!D2990</f>
        <v>1400</v>
      </c>
    </row>
    <row r="2989" spans="1:2" x14ac:dyDescent="0.35">
      <c r="A2989">
        <f>Sheet1!C2991</f>
        <v>6125</v>
      </c>
      <c r="B2989">
        <f>Sheet1!D2991</f>
        <v>54551</v>
      </c>
    </row>
    <row r="2990" spans="1:2" x14ac:dyDescent="0.35">
      <c r="A2990">
        <f>Sheet1!C2992</f>
        <v>6126</v>
      </c>
      <c r="B2990">
        <f>Sheet1!D2992</f>
        <v>44505</v>
      </c>
    </row>
    <row r="2991" spans="1:2" x14ac:dyDescent="0.35">
      <c r="A2991">
        <f>Sheet1!C2993</f>
        <v>6127</v>
      </c>
      <c r="B2991">
        <f>Sheet1!D2993</f>
        <v>50505</v>
      </c>
    </row>
    <row r="2992" spans="1:2" x14ac:dyDescent="0.35">
      <c r="A2992">
        <f>Sheet1!C2994</f>
        <v>6130</v>
      </c>
      <c r="B2992">
        <f>Sheet1!D2994</f>
        <v>10546</v>
      </c>
    </row>
    <row r="2993" spans="1:2" x14ac:dyDescent="0.35">
      <c r="A2993">
        <f>Sheet1!C2995</f>
        <v>6131</v>
      </c>
      <c r="B2993">
        <f>Sheet1!D2995</f>
        <v>31400</v>
      </c>
    </row>
    <row r="2994" spans="1:2" x14ac:dyDescent="0.35">
      <c r="A2994">
        <f>Sheet1!C2996</f>
        <v>6132</v>
      </c>
      <c r="B2994">
        <f>Sheet1!D2996</f>
        <v>24505</v>
      </c>
    </row>
    <row r="2995" spans="1:2" x14ac:dyDescent="0.35">
      <c r="A2995">
        <f>Sheet1!C2997</f>
        <v>6133</v>
      </c>
      <c r="B2995">
        <f>Sheet1!D2997</f>
        <v>21000</v>
      </c>
    </row>
    <row r="2996" spans="1:2" x14ac:dyDescent="0.35">
      <c r="A2996">
        <f>Sheet1!C2998</f>
        <v>6134</v>
      </c>
      <c r="B2996">
        <f>Sheet1!D2998</f>
        <v>125112</v>
      </c>
    </row>
    <row r="2997" spans="1:2" x14ac:dyDescent="0.35">
      <c r="A2997">
        <f>Sheet1!C2999</f>
        <v>6135</v>
      </c>
      <c r="B2997">
        <f>Sheet1!D2999</f>
        <v>123701</v>
      </c>
    </row>
    <row r="2998" spans="1:2" x14ac:dyDescent="0.35">
      <c r="A2998">
        <f>Sheet1!C3000</f>
        <v>6136</v>
      </c>
      <c r="B2998">
        <f>Sheet1!D3000</f>
        <v>123401</v>
      </c>
    </row>
    <row r="2999" spans="1:2" x14ac:dyDescent="0.35">
      <c r="A2999">
        <f>Sheet1!C3001</f>
        <v>6137</v>
      </c>
      <c r="B2999">
        <f>Sheet1!D3001</f>
        <v>151400</v>
      </c>
    </row>
    <row r="3000" spans="1:2" x14ac:dyDescent="0.35">
      <c r="A3000">
        <f>Sheet1!C3002</f>
        <v>6140</v>
      </c>
      <c r="B3000">
        <f>Sheet1!D3002</f>
        <v>124000</v>
      </c>
    </row>
    <row r="3001" spans="1:2" x14ac:dyDescent="0.35">
      <c r="A3001">
        <f>Sheet1!C3003</f>
        <v>6141</v>
      </c>
      <c r="B3001">
        <f>Sheet1!D3003</f>
        <v>4477</v>
      </c>
    </row>
    <row r="3002" spans="1:2" x14ac:dyDescent="0.35">
      <c r="A3002">
        <f>Sheet1!C3004</f>
        <v>6142</v>
      </c>
      <c r="B3002">
        <f>Sheet1!D3004</f>
        <v>771</v>
      </c>
    </row>
    <row r="3003" spans="1:2" x14ac:dyDescent="0.35">
      <c r="A3003">
        <f>Sheet1!C3005</f>
        <v>6143</v>
      </c>
      <c r="B3003">
        <f>Sheet1!D3005</f>
        <v>402</v>
      </c>
    </row>
    <row r="3004" spans="1:2" x14ac:dyDescent="0.35">
      <c r="A3004">
        <f>Sheet1!C3006</f>
        <v>6144</v>
      </c>
      <c r="B3004">
        <f>Sheet1!D3006</f>
        <v>4474</v>
      </c>
    </row>
    <row r="3005" spans="1:2" x14ac:dyDescent="0.35">
      <c r="A3005">
        <f>Sheet1!C3007</f>
        <v>6145</v>
      </c>
      <c r="B3005">
        <f>Sheet1!D3007</f>
        <v>24466</v>
      </c>
    </row>
    <row r="3006" spans="1:2" x14ac:dyDescent="0.35">
      <c r="A3006">
        <f>Sheet1!C3008</f>
        <v>6146</v>
      </c>
      <c r="B3006">
        <f>Sheet1!D3008</f>
        <v>30466</v>
      </c>
    </row>
    <row r="3007" spans="1:2" x14ac:dyDescent="0.35">
      <c r="A3007">
        <f>Sheet1!C3009</f>
        <v>6147</v>
      </c>
      <c r="B3007">
        <f>Sheet1!D3009</f>
        <v>63511</v>
      </c>
    </row>
    <row r="3008" spans="1:2" x14ac:dyDescent="0.35">
      <c r="A3008">
        <f>Sheet1!C3010</f>
        <v>6150</v>
      </c>
      <c r="B3008">
        <f>Sheet1!D3010</f>
        <v>777</v>
      </c>
    </row>
    <row r="3009" spans="1:2" x14ac:dyDescent="0.35">
      <c r="A3009">
        <f>Sheet1!C3011</f>
        <v>6151</v>
      </c>
      <c r="B3009">
        <f>Sheet1!D3011</f>
        <v>60211</v>
      </c>
    </row>
    <row r="3010" spans="1:2" x14ac:dyDescent="0.35">
      <c r="A3010">
        <f>Sheet1!C3012</f>
        <v>6152</v>
      </c>
      <c r="B3010">
        <f>Sheet1!D3012</f>
        <v>2524</v>
      </c>
    </row>
    <row r="3011" spans="1:2" x14ac:dyDescent="0.35">
      <c r="A3011">
        <f>Sheet1!C3013</f>
        <v>6153</v>
      </c>
      <c r="B3011">
        <f>Sheet1!D3013</f>
        <v>102401</v>
      </c>
    </row>
    <row r="3012" spans="1:2" x14ac:dyDescent="0.35">
      <c r="A3012">
        <f>Sheet1!C3014</f>
        <v>6154</v>
      </c>
      <c r="B3012">
        <f>Sheet1!D3014</f>
        <v>20462</v>
      </c>
    </row>
    <row r="3013" spans="1:2" x14ac:dyDescent="0.35">
      <c r="A3013">
        <f>Sheet1!C3015</f>
        <v>6155</v>
      </c>
      <c r="B3013">
        <f>Sheet1!D3015</f>
        <v>50457</v>
      </c>
    </row>
    <row r="3014" spans="1:2" x14ac:dyDescent="0.35">
      <c r="A3014">
        <f>Sheet1!C3016</f>
        <v>6156</v>
      </c>
      <c r="B3014">
        <f>Sheet1!D3016</f>
        <v>30435</v>
      </c>
    </row>
    <row r="3015" spans="1:2" x14ac:dyDescent="0.35">
      <c r="A3015">
        <f>Sheet1!C3017</f>
        <v>6157</v>
      </c>
      <c r="B3015">
        <f>Sheet1!D3017</f>
        <v>404</v>
      </c>
    </row>
    <row r="3016" spans="1:2" x14ac:dyDescent="0.35">
      <c r="A3016">
        <f>Sheet1!C3018</f>
        <v>6160</v>
      </c>
      <c r="B3016">
        <f>Sheet1!D3018</f>
        <v>50454</v>
      </c>
    </row>
    <row r="3017" spans="1:2" x14ac:dyDescent="0.35">
      <c r="A3017">
        <f>Sheet1!C3019</f>
        <v>6161</v>
      </c>
      <c r="B3017">
        <f>Sheet1!D3019</f>
        <v>30442</v>
      </c>
    </row>
    <row r="3018" spans="1:2" x14ac:dyDescent="0.35">
      <c r="A3018">
        <f>Sheet1!C3020</f>
        <v>6162</v>
      </c>
      <c r="B3018">
        <f>Sheet1!D3020</f>
        <v>102400</v>
      </c>
    </row>
    <row r="3019" spans="1:2" x14ac:dyDescent="0.35">
      <c r="A3019">
        <f>Sheet1!C3021</f>
        <v>6163</v>
      </c>
      <c r="B3019">
        <f>Sheet1!D3021</f>
        <v>54513</v>
      </c>
    </row>
    <row r="3020" spans="1:2" x14ac:dyDescent="0.35">
      <c r="A3020">
        <f>Sheet1!C3022</f>
        <v>6164</v>
      </c>
      <c r="B3020">
        <f>Sheet1!D3022</f>
        <v>44447</v>
      </c>
    </row>
    <row r="3021" spans="1:2" x14ac:dyDescent="0.35">
      <c r="A3021">
        <f>Sheet1!C3023</f>
        <v>6165</v>
      </c>
      <c r="B3021">
        <f>Sheet1!D3023</f>
        <v>40445</v>
      </c>
    </row>
    <row r="3022" spans="1:2" x14ac:dyDescent="0.35">
      <c r="A3022">
        <f>Sheet1!C3024</f>
        <v>6166</v>
      </c>
      <c r="B3022">
        <f>Sheet1!D3024</f>
        <v>50401</v>
      </c>
    </row>
    <row r="3023" spans="1:2" x14ac:dyDescent="0.35">
      <c r="A3023">
        <f>Sheet1!C3025</f>
        <v>6167</v>
      </c>
      <c r="B3023">
        <f>Sheet1!D3025</f>
        <v>0</v>
      </c>
    </row>
    <row r="3024" spans="1:2" x14ac:dyDescent="0.35">
      <c r="A3024">
        <f>Sheet1!C3026</f>
        <v>6170</v>
      </c>
      <c r="B3024">
        <f>Sheet1!D3026</f>
        <v>10777</v>
      </c>
    </row>
    <row r="3025" spans="1:2" x14ac:dyDescent="0.35">
      <c r="A3025">
        <f>Sheet1!C3027</f>
        <v>6171</v>
      </c>
      <c r="B3025">
        <f>Sheet1!D3027</f>
        <v>20444</v>
      </c>
    </row>
    <row r="3026" spans="1:2" x14ac:dyDescent="0.35">
      <c r="A3026">
        <f>Sheet1!C3028</f>
        <v>6172</v>
      </c>
      <c r="B3026">
        <f>Sheet1!D3028</f>
        <v>151005</v>
      </c>
    </row>
    <row r="3027" spans="1:2" x14ac:dyDescent="0.35">
      <c r="A3027">
        <f>Sheet1!C3029</f>
        <v>6173</v>
      </c>
      <c r="B3027">
        <f>Sheet1!D3029</f>
        <v>752</v>
      </c>
    </row>
    <row r="3028" spans="1:2" x14ac:dyDescent="0.35">
      <c r="A3028">
        <f>Sheet1!C3030</f>
        <v>6174</v>
      </c>
      <c r="B3028">
        <f>Sheet1!D3030</f>
        <v>34436</v>
      </c>
    </row>
    <row r="3029" spans="1:2" x14ac:dyDescent="0.35">
      <c r="A3029">
        <f>Sheet1!C3031</f>
        <v>6175</v>
      </c>
      <c r="B3029">
        <f>Sheet1!D3031</f>
        <v>102400</v>
      </c>
    </row>
    <row r="3030" spans="1:2" x14ac:dyDescent="0.35">
      <c r="A3030">
        <f>Sheet1!C3032</f>
        <v>6176</v>
      </c>
      <c r="B3030">
        <f>Sheet1!D3032</f>
        <v>146452</v>
      </c>
    </row>
    <row r="3031" spans="1:2" x14ac:dyDescent="0.35">
      <c r="A3031">
        <f>Sheet1!C3033</f>
        <v>6177</v>
      </c>
      <c r="B3031">
        <f>Sheet1!D3033</f>
        <v>405</v>
      </c>
    </row>
    <row r="3032" spans="1:2" x14ac:dyDescent="0.35">
      <c r="A3032">
        <f>Sheet1!C3034</f>
        <v>6200</v>
      </c>
      <c r="B3032">
        <f>Sheet1!D3034</f>
        <v>146400</v>
      </c>
    </row>
    <row r="3033" spans="1:2" x14ac:dyDescent="0.35">
      <c r="A3033">
        <f>Sheet1!C3035</f>
        <v>6201</v>
      </c>
      <c r="B3033">
        <f>Sheet1!D3035</f>
        <v>34435</v>
      </c>
    </row>
    <row r="3034" spans="1:2" x14ac:dyDescent="0.35">
      <c r="A3034">
        <f>Sheet1!C3036</f>
        <v>6202</v>
      </c>
      <c r="B3034">
        <f>Sheet1!D3036</f>
        <v>101400</v>
      </c>
    </row>
    <row r="3035" spans="1:2" x14ac:dyDescent="0.35">
      <c r="A3035">
        <f>Sheet1!C3037</f>
        <v>6203</v>
      </c>
      <c r="B3035">
        <f>Sheet1!D3037</f>
        <v>773</v>
      </c>
    </row>
    <row r="3036" spans="1:2" x14ac:dyDescent="0.35">
      <c r="A3036">
        <f>Sheet1!C3038</f>
        <v>6204</v>
      </c>
      <c r="B3036">
        <f>Sheet1!D3038</f>
        <v>151235</v>
      </c>
    </row>
    <row r="3037" spans="1:2" x14ac:dyDescent="0.35">
      <c r="A3037">
        <f>Sheet1!C3039</f>
        <v>6205</v>
      </c>
      <c r="B3037">
        <f>Sheet1!D3039</f>
        <v>34431</v>
      </c>
    </row>
    <row r="3038" spans="1:2" x14ac:dyDescent="0.35">
      <c r="A3038">
        <f>Sheet1!C3040</f>
        <v>6206</v>
      </c>
      <c r="B3038">
        <f>Sheet1!D3040</f>
        <v>54424</v>
      </c>
    </row>
    <row r="3039" spans="1:2" x14ac:dyDescent="0.35">
      <c r="A3039">
        <f>Sheet1!C3041</f>
        <v>6207</v>
      </c>
      <c r="B3039">
        <f>Sheet1!D3041</f>
        <v>163000</v>
      </c>
    </row>
    <row r="3040" spans="1:2" x14ac:dyDescent="0.35">
      <c r="A3040">
        <f>Sheet1!C3042</f>
        <v>6210</v>
      </c>
      <c r="B3040">
        <f>Sheet1!D3042</f>
        <v>175004</v>
      </c>
    </row>
    <row r="3041" spans="1:2" x14ac:dyDescent="0.35">
      <c r="A3041">
        <f>Sheet1!C3043</f>
        <v>6211</v>
      </c>
      <c r="B3041">
        <f>Sheet1!D3043</f>
        <v>4427</v>
      </c>
    </row>
    <row r="3042" spans="1:2" x14ac:dyDescent="0.35">
      <c r="A3042">
        <f>Sheet1!C3044</f>
        <v>6212</v>
      </c>
      <c r="B3042">
        <f>Sheet1!D3044</f>
        <v>755</v>
      </c>
    </row>
    <row r="3043" spans="1:2" x14ac:dyDescent="0.35">
      <c r="A3043">
        <f>Sheet1!C3045</f>
        <v>6213</v>
      </c>
      <c r="B3043">
        <f>Sheet1!D3045</f>
        <v>30425</v>
      </c>
    </row>
    <row r="3044" spans="1:2" x14ac:dyDescent="0.35">
      <c r="A3044">
        <f>Sheet1!C3046</f>
        <v>6214</v>
      </c>
      <c r="B3044">
        <f>Sheet1!D3046</f>
        <v>100000</v>
      </c>
    </row>
    <row r="3045" spans="1:2" x14ac:dyDescent="0.35">
      <c r="A3045">
        <f>Sheet1!C3047</f>
        <v>6215</v>
      </c>
      <c r="B3045">
        <f>Sheet1!D3047</f>
        <v>10000</v>
      </c>
    </row>
    <row r="3046" spans="1:2" x14ac:dyDescent="0.35">
      <c r="A3046">
        <f>Sheet1!C3048</f>
        <v>6216</v>
      </c>
      <c r="B3046">
        <f>Sheet1!D3048</f>
        <v>1000</v>
      </c>
    </row>
    <row r="3047" spans="1:2" x14ac:dyDescent="0.35">
      <c r="A3047">
        <f>Sheet1!C3049</f>
        <v>6217</v>
      </c>
      <c r="B3047">
        <f>Sheet1!D3049</f>
        <v>100</v>
      </c>
    </row>
    <row r="3048" spans="1:2" x14ac:dyDescent="0.35">
      <c r="A3048">
        <f>Sheet1!C3050</f>
        <v>6220</v>
      </c>
      <c r="B3048">
        <f>Sheet1!D3050</f>
        <v>10</v>
      </c>
    </row>
    <row r="3049" spans="1:2" x14ac:dyDescent="0.35">
      <c r="A3049">
        <f>Sheet1!C3051</f>
        <v>6221</v>
      </c>
      <c r="B3049">
        <f>Sheet1!D3051</f>
        <v>1</v>
      </c>
    </row>
    <row r="3050" spans="1:2" x14ac:dyDescent="0.35">
      <c r="A3050">
        <f>Sheet1!C3052</f>
        <v>6222</v>
      </c>
      <c r="B3050">
        <f>Sheet1!D3052</f>
        <v>0</v>
      </c>
    </row>
    <row r="3051" spans="1:2" x14ac:dyDescent="0.35">
      <c r="A3051">
        <f>Sheet1!C3053</f>
        <v>6223</v>
      </c>
      <c r="B3051">
        <f>Sheet1!D3053</f>
        <v>30435</v>
      </c>
    </row>
    <row r="3052" spans="1:2" x14ac:dyDescent="0.35">
      <c r="A3052">
        <f>Sheet1!C3054</f>
        <v>6224</v>
      </c>
      <c r="B3052">
        <f>Sheet1!D3054</f>
        <v>23420</v>
      </c>
    </row>
    <row r="3053" spans="1:2" x14ac:dyDescent="0.35">
      <c r="A3053">
        <f>Sheet1!C3055</f>
        <v>6225</v>
      </c>
      <c r="B3053">
        <f>Sheet1!D3055</f>
        <v>1750</v>
      </c>
    </row>
    <row r="3054" spans="1:2" x14ac:dyDescent="0.35">
      <c r="A3054">
        <f>Sheet1!C3056</f>
        <v>6226</v>
      </c>
      <c r="B3054">
        <f>Sheet1!D3056</f>
        <v>144</v>
      </c>
    </row>
    <row r="3055" spans="1:2" x14ac:dyDescent="0.35">
      <c r="A3055">
        <f>Sheet1!C3057</f>
        <v>6227</v>
      </c>
      <c r="B3055">
        <f>Sheet1!D3057</f>
        <v>12</v>
      </c>
    </row>
    <row r="3056" spans="1:2" x14ac:dyDescent="0.35">
      <c r="A3056">
        <f>Sheet1!C3058</f>
        <v>6230</v>
      </c>
      <c r="B3056">
        <f>Sheet1!D3058</f>
        <v>1</v>
      </c>
    </row>
    <row r="3057" spans="1:2" x14ac:dyDescent="0.35">
      <c r="A3057">
        <f>Sheet1!C3059</f>
        <v>6231</v>
      </c>
      <c r="B3057">
        <f>Sheet1!D3059</f>
        <v>0</v>
      </c>
    </row>
    <row r="3058" spans="1:2" x14ac:dyDescent="0.35">
      <c r="A3058">
        <f>Sheet1!C3060</f>
        <v>6232</v>
      </c>
      <c r="B3058">
        <f>Sheet1!D3060</f>
        <v>0</v>
      </c>
    </row>
    <row r="3059" spans="1:2" x14ac:dyDescent="0.35">
      <c r="A3059">
        <f>Sheet1!C3061</f>
        <v>6233</v>
      </c>
      <c r="B3059">
        <f>Sheet1!D3061</f>
        <v>0</v>
      </c>
    </row>
    <row r="3060" spans="1:2" x14ac:dyDescent="0.35">
      <c r="A3060">
        <f>Sheet1!C3062</f>
        <v>6234</v>
      </c>
      <c r="B3060">
        <f>Sheet1!D3062</f>
        <v>0</v>
      </c>
    </row>
    <row r="3061" spans="1:2" x14ac:dyDescent="0.35">
      <c r="A3061">
        <f>Sheet1!C3063</f>
        <v>6235</v>
      </c>
      <c r="B3061">
        <f>Sheet1!D3063</f>
        <v>11</v>
      </c>
    </row>
    <row r="3062" spans="1:2" x14ac:dyDescent="0.35">
      <c r="A3062">
        <f>Sheet1!C3064</f>
        <v>6236</v>
      </c>
      <c r="B3062">
        <f>Sheet1!D3064</f>
        <v>60</v>
      </c>
    </row>
    <row r="3063" spans="1:2" x14ac:dyDescent="0.35">
      <c r="A3063">
        <f>Sheet1!C3065</f>
        <v>6237</v>
      </c>
      <c r="B3063">
        <f>Sheet1!D3065</f>
        <v>377</v>
      </c>
    </row>
    <row r="3064" spans="1:2" x14ac:dyDescent="0.35">
      <c r="A3064">
        <f>Sheet1!C3066</f>
        <v>6240</v>
      </c>
      <c r="B3064">
        <f>Sheet1!D3066</f>
        <v>54434</v>
      </c>
    </row>
    <row r="3065" spans="1:2" x14ac:dyDescent="0.35">
      <c r="A3065">
        <f>Sheet1!C3067</f>
        <v>6241</v>
      </c>
      <c r="B3065">
        <f>Sheet1!D3067</f>
        <v>101305</v>
      </c>
    </row>
    <row r="3066" spans="1:2" x14ac:dyDescent="0.35">
      <c r="A3066">
        <f>Sheet1!C3068</f>
        <v>6242</v>
      </c>
      <c r="B3066">
        <f>Sheet1!D3068</f>
        <v>1401</v>
      </c>
    </row>
    <row r="3067" spans="1:2" x14ac:dyDescent="0.35">
      <c r="A3067">
        <f>Sheet1!C3069</f>
        <v>6243</v>
      </c>
      <c r="B3067">
        <f>Sheet1!D3069</f>
        <v>115120</v>
      </c>
    </row>
    <row r="3068" spans="1:2" x14ac:dyDescent="0.35">
      <c r="A3068">
        <f>Sheet1!C3070</f>
        <v>6244</v>
      </c>
      <c r="B3068">
        <f>Sheet1!D3070</f>
        <v>177004</v>
      </c>
    </row>
    <row r="3069" spans="1:2" x14ac:dyDescent="0.35">
      <c r="A3069">
        <f>Sheet1!C3071</f>
        <v>6245</v>
      </c>
      <c r="B3069">
        <f>Sheet1!D3071</f>
        <v>777</v>
      </c>
    </row>
    <row r="3070" spans="1:2" x14ac:dyDescent="0.35">
      <c r="A3070">
        <f>Sheet1!C3072</f>
        <v>6246</v>
      </c>
      <c r="B3070">
        <f>Sheet1!D3072</f>
        <v>103200</v>
      </c>
    </row>
    <row r="3071" spans="1:2" x14ac:dyDescent="0.35">
      <c r="A3071">
        <f>Sheet1!C3073</f>
        <v>6247</v>
      </c>
      <c r="B3071">
        <f>Sheet1!D3073</f>
        <v>101300</v>
      </c>
    </row>
    <row r="3072" spans="1:2" x14ac:dyDescent="0.35">
      <c r="A3072">
        <f>Sheet1!C3074</f>
        <v>6250</v>
      </c>
      <c r="B3072">
        <f>Sheet1!D3074</f>
        <v>34452</v>
      </c>
    </row>
    <row r="3073" spans="1:2" x14ac:dyDescent="0.35">
      <c r="A3073">
        <f>Sheet1!C3075</f>
        <v>6251</v>
      </c>
      <c r="B3073">
        <f>Sheet1!D3075</f>
        <v>116415</v>
      </c>
    </row>
    <row r="3074" spans="1:2" x14ac:dyDescent="0.35">
      <c r="A3074">
        <f>Sheet1!C3076</f>
        <v>6252</v>
      </c>
      <c r="B3074">
        <f>Sheet1!D3076</f>
        <v>403</v>
      </c>
    </row>
    <row r="3075" spans="1:2" x14ac:dyDescent="0.35">
      <c r="A3075">
        <f>Sheet1!C3077</f>
        <v>6253</v>
      </c>
      <c r="B3075">
        <f>Sheet1!D3077</f>
        <v>4424</v>
      </c>
    </row>
    <row r="3076" spans="1:2" x14ac:dyDescent="0.35">
      <c r="A3076">
        <f>Sheet1!C3078</f>
        <v>6254</v>
      </c>
      <c r="B3076">
        <f>Sheet1!D3078</f>
        <v>2420</v>
      </c>
    </row>
    <row r="3077" spans="1:2" x14ac:dyDescent="0.35">
      <c r="A3077">
        <f>Sheet1!C3079</f>
        <v>6255</v>
      </c>
      <c r="B3077">
        <f>Sheet1!D3079</f>
        <v>20450</v>
      </c>
    </row>
    <row r="3078" spans="1:2" x14ac:dyDescent="0.35">
      <c r="A3078">
        <f>Sheet1!C3080</f>
        <v>6256</v>
      </c>
      <c r="B3078">
        <f>Sheet1!D3080</f>
        <v>4421</v>
      </c>
    </row>
    <row r="3079" spans="1:2" x14ac:dyDescent="0.35">
      <c r="A3079">
        <f>Sheet1!C3081</f>
        <v>6257</v>
      </c>
      <c r="B3079">
        <f>Sheet1!D3081</f>
        <v>20416</v>
      </c>
    </row>
    <row r="3080" spans="1:2" x14ac:dyDescent="0.35">
      <c r="A3080">
        <f>Sheet1!C3082</f>
        <v>6260</v>
      </c>
      <c r="B3080">
        <f>Sheet1!D3082</f>
        <v>34441</v>
      </c>
    </row>
    <row r="3081" spans="1:2" x14ac:dyDescent="0.35">
      <c r="A3081">
        <f>Sheet1!C3083</f>
        <v>6261</v>
      </c>
      <c r="B3081">
        <f>Sheet1!D3083</f>
        <v>163404</v>
      </c>
    </row>
    <row r="3082" spans="1:2" x14ac:dyDescent="0.35">
      <c r="A3082">
        <f>Sheet1!C3084</f>
        <v>6262</v>
      </c>
      <c r="B3082">
        <f>Sheet1!D3084</f>
        <v>773</v>
      </c>
    </row>
    <row r="3083" spans="1:2" x14ac:dyDescent="0.35">
      <c r="A3083">
        <f>Sheet1!C3085</f>
        <v>6263</v>
      </c>
      <c r="B3083">
        <f>Sheet1!D3085</f>
        <v>40412</v>
      </c>
    </row>
    <row r="3084" spans="1:2" x14ac:dyDescent="0.35">
      <c r="A3084">
        <f>Sheet1!C3086</f>
        <v>6264</v>
      </c>
      <c r="B3084">
        <f>Sheet1!D3086</f>
        <v>2410</v>
      </c>
    </row>
    <row r="3085" spans="1:2" x14ac:dyDescent="0.35">
      <c r="A3085">
        <f>Sheet1!C3087</f>
        <v>6265</v>
      </c>
      <c r="B3085">
        <f>Sheet1!D3087</f>
        <v>54411</v>
      </c>
    </row>
    <row r="3086" spans="1:2" x14ac:dyDescent="0.35">
      <c r="A3086">
        <f>Sheet1!C3088</f>
        <v>6266</v>
      </c>
      <c r="B3086">
        <f>Sheet1!D3088</f>
        <v>44745</v>
      </c>
    </row>
    <row r="3087" spans="1:2" x14ac:dyDescent="0.35">
      <c r="A3087">
        <f>Sheet1!C3089</f>
        <v>6267</v>
      </c>
      <c r="B3087">
        <f>Sheet1!D3089</f>
        <v>50745</v>
      </c>
    </row>
    <row r="3088" spans="1:2" x14ac:dyDescent="0.35">
      <c r="A3088">
        <f>Sheet1!C3090</f>
        <v>6270</v>
      </c>
      <c r="B3088">
        <f>Sheet1!D3090</f>
        <v>20434</v>
      </c>
    </row>
    <row r="3089" spans="1:2" x14ac:dyDescent="0.35">
      <c r="A3089">
        <f>Sheet1!C3091</f>
        <v>6271</v>
      </c>
      <c r="B3089">
        <f>Sheet1!D3091</f>
        <v>4747</v>
      </c>
    </row>
    <row r="3090" spans="1:2" x14ac:dyDescent="0.35">
      <c r="A3090">
        <f>Sheet1!C3092</f>
        <v>6272</v>
      </c>
      <c r="B3090">
        <f>Sheet1!D3092</f>
        <v>20431</v>
      </c>
    </row>
    <row r="3091" spans="1:2" x14ac:dyDescent="0.35">
      <c r="A3091">
        <f>Sheet1!C3093</f>
        <v>6273</v>
      </c>
      <c r="B3091">
        <f>Sheet1!D3093</f>
        <v>651</v>
      </c>
    </row>
    <row r="3092" spans="1:2" x14ac:dyDescent="0.35">
      <c r="A3092">
        <f>Sheet1!C3094</f>
        <v>6274</v>
      </c>
      <c r="B3092">
        <f>Sheet1!D3094</f>
        <v>0</v>
      </c>
    </row>
    <row r="3093" spans="1:2" x14ac:dyDescent="0.35">
      <c r="A3093">
        <f>Sheet1!C3095</f>
        <v>6275</v>
      </c>
      <c r="B3093">
        <f>Sheet1!D3095</f>
        <v>0</v>
      </c>
    </row>
    <row r="3094" spans="1:2" x14ac:dyDescent="0.35">
      <c r="A3094">
        <f>Sheet1!C3096</f>
        <v>6276</v>
      </c>
      <c r="B3094">
        <f>Sheet1!D3096</f>
        <v>0</v>
      </c>
    </row>
    <row r="3095" spans="1:2" x14ac:dyDescent="0.35">
      <c r="A3095">
        <f>Sheet1!C3097</f>
        <v>6277</v>
      </c>
      <c r="B3095">
        <f>Sheet1!D3097</f>
        <v>54430</v>
      </c>
    </row>
    <row r="3096" spans="1:2" x14ac:dyDescent="0.35">
      <c r="A3096">
        <f>Sheet1!C3098</f>
        <v>6300</v>
      </c>
      <c r="B3096">
        <f>Sheet1!D3098</f>
        <v>74477</v>
      </c>
    </row>
    <row r="3097" spans="1:2" x14ac:dyDescent="0.35">
      <c r="A3097">
        <f>Sheet1!C3099</f>
        <v>6301</v>
      </c>
      <c r="B3097">
        <f>Sheet1!D3099</f>
        <v>177122</v>
      </c>
    </row>
    <row r="3098" spans="1:2" x14ac:dyDescent="0.35">
      <c r="A3098">
        <f>Sheet1!C3100</f>
        <v>6302</v>
      </c>
      <c r="B3098">
        <f>Sheet1!D3100</f>
        <v>404</v>
      </c>
    </row>
    <row r="3099" spans="1:2" x14ac:dyDescent="0.35">
      <c r="A3099">
        <f>Sheet1!C3101</f>
        <v>6303</v>
      </c>
      <c r="B3099">
        <f>Sheet1!D3101</f>
        <v>63511</v>
      </c>
    </row>
    <row r="3100" spans="1:2" x14ac:dyDescent="0.35">
      <c r="A3100">
        <f>Sheet1!C3102</f>
        <v>6304</v>
      </c>
      <c r="B3100">
        <f>Sheet1!D3102</f>
        <v>777</v>
      </c>
    </row>
    <row r="3101" spans="1:2" x14ac:dyDescent="0.35">
      <c r="A3101">
        <f>Sheet1!C3103</f>
        <v>6305</v>
      </c>
      <c r="B3101">
        <f>Sheet1!D3103</f>
        <v>61111</v>
      </c>
    </row>
    <row r="3102" spans="1:2" x14ac:dyDescent="0.35">
      <c r="A3102">
        <f>Sheet1!C3104</f>
        <v>6306</v>
      </c>
      <c r="B3102">
        <f>Sheet1!D3104</f>
        <v>34731</v>
      </c>
    </row>
    <row r="3103" spans="1:2" x14ac:dyDescent="0.35">
      <c r="A3103">
        <f>Sheet1!C3105</f>
        <v>6307</v>
      </c>
      <c r="B3103">
        <f>Sheet1!D3105</f>
        <v>175220</v>
      </c>
    </row>
    <row r="3104" spans="1:2" x14ac:dyDescent="0.35">
      <c r="A3104">
        <f>Sheet1!C3106</f>
        <v>6310</v>
      </c>
      <c r="B3104">
        <f>Sheet1!D3106</f>
        <v>163400</v>
      </c>
    </row>
    <row r="3105" spans="1:2" x14ac:dyDescent="0.35">
      <c r="A3105">
        <f>Sheet1!C3107</f>
        <v>6311</v>
      </c>
      <c r="B3105">
        <f>Sheet1!D3107</f>
        <v>116043</v>
      </c>
    </row>
    <row r="3106" spans="1:2" x14ac:dyDescent="0.35">
      <c r="A3106">
        <f>Sheet1!C3108</f>
        <v>6312</v>
      </c>
      <c r="B3106">
        <f>Sheet1!D3108</f>
        <v>34414</v>
      </c>
    </row>
    <row r="3107" spans="1:2" x14ac:dyDescent="0.35">
      <c r="A3107">
        <f>Sheet1!C3109</f>
        <v>6313</v>
      </c>
      <c r="B3107">
        <f>Sheet1!D3109</f>
        <v>162432</v>
      </c>
    </row>
    <row r="3108" spans="1:2" x14ac:dyDescent="0.35">
      <c r="A3108">
        <f>Sheet1!C3110</f>
        <v>6314</v>
      </c>
      <c r="B3108">
        <f>Sheet1!D3110</f>
        <v>10761</v>
      </c>
    </row>
    <row r="3109" spans="1:2" x14ac:dyDescent="0.35">
      <c r="A3109">
        <f>Sheet1!C3111</f>
        <v>6315</v>
      </c>
      <c r="B3109">
        <f>Sheet1!D3111</f>
        <v>34407</v>
      </c>
    </row>
    <row r="3110" spans="1:2" x14ac:dyDescent="0.35">
      <c r="A3110">
        <f>Sheet1!C3112</f>
        <v>6316</v>
      </c>
      <c r="B3110">
        <f>Sheet1!D3112</f>
        <v>116445</v>
      </c>
    </row>
    <row r="3111" spans="1:2" x14ac:dyDescent="0.35">
      <c r="A3111">
        <f>Sheet1!C3113</f>
        <v>6317</v>
      </c>
      <c r="B3111">
        <f>Sheet1!D3113</f>
        <v>54756</v>
      </c>
    </row>
    <row r="3112" spans="1:2" x14ac:dyDescent="0.35">
      <c r="A3112">
        <f>Sheet1!C3114</f>
        <v>6320</v>
      </c>
      <c r="B3112">
        <f>Sheet1!D3114</f>
        <v>2407</v>
      </c>
    </row>
    <row r="3113" spans="1:2" x14ac:dyDescent="0.35">
      <c r="A3113">
        <f>Sheet1!C3115</f>
        <v>6321</v>
      </c>
      <c r="B3113">
        <f>Sheet1!D3115</f>
        <v>7</v>
      </c>
    </row>
    <row r="3114" spans="1:2" x14ac:dyDescent="0.35">
      <c r="A3114">
        <f>Sheet1!C3116</f>
        <v>6322</v>
      </c>
      <c r="B3114">
        <f>Sheet1!D3116</f>
        <v>11</v>
      </c>
    </row>
    <row r="3115" spans="1:2" x14ac:dyDescent="0.35">
      <c r="A3115">
        <f>Sheet1!C3117</f>
        <v>6323</v>
      </c>
      <c r="B3115">
        <f>Sheet1!D3117</f>
        <v>12</v>
      </c>
    </row>
    <row r="3116" spans="1:2" x14ac:dyDescent="0.35">
      <c r="A3116">
        <f>Sheet1!C3118</f>
        <v>6324</v>
      </c>
      <c r="B3116">
        <f>Sheet1!D3118</f>
        <v>15</v>
      </c>
    </row>
    <row r="3117" spans="1:2" x14ac:dyDescent="0.35">
      <c r="A3117">
        <f>Sheet1!C3119</f>
        <v>6325</v>
      </c>
      <c r="B3117">
        <f>Sheet1!D3119</f>
        <v>240</v>
      </c>
    </row>
    <row r="3118" spans="1:2" x14ac:dyDescent="0.35">
      <c r="A3118">
        <f>Sheet1!C3120</f>
        <v>6326</v>
      </c>
      <c r="B3118">
        <f>Sheet1!D3120</f>
        <v>40</v>
      </c>
    </row>
    <row r="3119" spans="1:2" x14ac:dyDescent="0.35">
      <c r="A3119">
        <f>Sheet1!C3121</f>
        <v>6327</v>
      </c>
      <c r="B3119">
        <f>Sheet1!D3121</f>
        <v>0</v>
      </c>
    </row>
    <row r="3120" spans="1:2" x14ac:dyDescent="0.35">
      <c r="A3120">
        <f>Sheet1!C3122</f>
        <v>6330</v>
      </c>
      <c r="B3120">
        <f>Sheet1!D3122</f>
        <v>0</v>
      </c>
    </row>
    <row r="3121" spans="1:2" x14ac:dyDescent="0.35">
      <c r="A3121">
        <f>Sheet1!C3123</f>
        <v>6331</v>
      </c>
      <c r="B3121">
        <f>Sheet1!D3123</f>
        <v>20772</v>
      </c>
    </row>
    <row r="3122" spans="1:2" x14ac:dyDescent="0.35">
      <c r="A3122">
        <f>Sheet1!C3124</f>
        <v>6332</v>
      </c>
      <c r="B3122">
        <f>Sheet1!D3124</f>
        <v>4745</v>
      </c>
    </row>
    <row r="3123" spans="1:2" x14ac:dyDescent="0.35">
      <c r="A3123">
        <f>Sheet1!C3125</f>
        <v>6333</v>
      </c>
      <c r="B3123">
        <f>Sheet1!D3125</f>
        <v>10743</v>
      </c>
    </row>
    <row r="3124" spans="1:2" x14ac:dyDescent="0.35">
      <c r="A3124">
        <f>Sheet1!C3126</f>
        <v>6334</v>
      </c>
      <c r="B3124">
        <f>Sheet1!D3126</f>
        <v>24677</v>
      </c>
    </row>
    <row r="3125" spans="1:2" x14ac:dyDescent="0.35">
      <c r="A3125">
        <f>Sheet1!C3127</f>
        <v>6335</v>
      </c>
      <c r="B3125">
        <f>Sheet1!D3127</f>
        <v>34675</v>
      </c>
    </row>
    <row r="3126" spans="1:2" x14ac:dyDescent="0.35">
      <c r="A3126">
        <f>Sheet1!C3128</f>
        <v>6336</v>
      </c>
      <c r="B3126">
        <f>Sheet1!D3128</f>
        <v>175102</v>
      </c>
    </row>
    <row r="3127" spans="1:2" x14ac:dyDescent="0.35">
      <c r="A3127">
        <f>Sheet1!C3129</f>
        <v>6337</v>
      </c>
      <c r="B3127">
        <f>Sheet1!D3129</f>
        <v>124400</v>
      </c>
    </row>
    <row r="3128" spans="1:2" x14ac:dyDescent="0.35">
      <c r="A3128">
        <f>Sheet1!C3130</f>
        <v>6340</v>
      </c>
      <c r="B3128">
        <f>Sheet1!D3130</f>
        <v>606</v>
      </c>
    </row>
    <row r="3129" spans="1:2" x14ac:dyDescent="0.35">
      <c r="A3129">
        <f>Sheet1!C3131</f>
        <v>6341</v>
      </c>
      <c r="B3129">
        <f>Sheet1!D3131</f>
        <v>102121</v>
      </c>
    </row>
    <row r="3130" spans="1:2" x14ac:dyDescent="0.35">
      <c r="A3130">
        <f>Sheet1!C3132</f>
        <v>6342</v>
      </c>
      <c r="B3130">
        <f>Sheet1!D3132</f>
        <v>102440</v>
      </c>
    </row>
    <row r="3131" spans="1:2" x14ac:dyDescent="0.35">
      <c r="A3131">
        <f>Sheet1!C3133</f>
        <v>6343</v>
      </c>
      <c r="B3131">
        <f>Sheet1!D3133</f>
        <v>54733</v>
      </c>
    </row>
    <row r="3132" spans="1:2" x14ac:dyDescent="0.35">
      <c r="A3132">
        <f>Sheet1!C3134</f>
        <v>6344</v>
      </c>
      <c r="B3132">
        <f>Sheet1!D3134</f>
        <v>50670</v>
      </c>
    </row>
    <row r="3133" spans="1:2" x14ac:dyDescent="0.35">
      <c r="A3133">
        <f>Sheet1!C3135</f>
        <v>6345</v>
      </c>
      <c r="B3133">
        <f>Sheet1!D3135</f>
        <v>30756</v>
      </c>
    </row>
    <row r="3134" spans="1:2" x14ac:dyDescent="0.35">
      <c r="A3134">
        <f>Sheet1!C3136</f>
        <v>6346</v>
      </c>
      <c r="B3134">
        <f>Sheet1!D3136</f>
        <v>113000</v>
      </c>
    </row>
    <row r="3135" spans="1:2" x14ac:dyDescent="0.35">
      <c r="A3135">
        <f>Sheet1!C3137</f>
        <v>6347</v>
      </c>
      <c r="B3135">
        <f>Sheet1!D3137</f>
        <v>102440</v>
      </c>
    </row>
    <row r="3136" spans="1:2" x14ac:dyDescent="0.35">
      <c r="A3136">
        <f>Sheet1!C3138</f>
        <v>6350</v>
      </c>
      <c r="B3136">
        <f>Sheet1!D3138</f>
        <v>40662</v>
      </c>
    </row>
    <row r="3137" spans="1:2" x14ac:dyDescent="0.35">
      <c r="A3137">
        <f>Sheet1!C3139</f>
        <v>6351</v>
      </c>
      <c r="B3137">
        <f>Sheet1!D3139</f>
        <v>34661</v>
      </c>
    </row>
    <row r="3138" spans="1:2" x14ac:dyDescent="0.35">
      <c r="A3138">
        <f>Sheet1!C3140</f>
        <v>6352</v>
      </c>
      <c r="B3138">
        <f>Sheet1!D3140</f>
        <v>175004</v>
      </c>
    </row>
    <row r="3139" spans="1:2" x14ac:dyDescent="0.35">
      <c r="A3139">
        <f>Sheet1!C3141</f>
        <v>6353</v>
      </c>
      <c r="B3139">
        <f>Sheet1!D3141</f>
        <v>760</v>
      </c>
    </row>
    <row r="3140" spans="1:2" x14ac:dyDescent="0.35">
      <c r="A3140">
        <f>Sheet1!C3142</f>
        <v>6354</v>
      </c>
      <c r="B3140">
        <f>Sheet1!D3142</f>
        <v>54657</v>
      </c>
    </row>
    <row r="3141" spans="1:2" x14ac:dyDescent="0.35">
      <c r="A3141">
        <f>Sheet1!C3143</f>
        <v>6355</v>
      </c>
      <c r="B3141">
        <f>Sheet1!D3143</f>
        <v>63610</v>
      </c>
    </row>
    <row r="3142" spans="1:2" x14ac:dyDescent="0.35">
      <c r="A3142">
        <f>Sheet1!C3144</f>
        <v>6356</v>
      </c>
      <c r="B3142">
        <f>Sheet1!D3144</f>
        <v>777</v>
      </c>
    </row>
    <row r="3143" spans="1:2" x14ac:dyDescent="0.35">
      <c r="A3143">
        <f>Sheet1!C3145</f>
        <v>6357</v>
      </c>
      <c r="B3143">
        <f>Sheet1!D3145</f>
        <v>60610</v>
      </c>
    </row>
    <row r="3144" spans="1:2" x14ac:dyDescent="0.35">
      <c r="A3144">
        <f>Sheet1!C3146</f>
        <v>6360</v>
      </c>
      <c r="B3144">
        <f>Sheet1!D3146</f>
        <v>4660</v>
      </c>
    </row>
    <row r="3145" spans="1:2" x14ac:dyDescent="0.35">
      <c r="A3145">
        <f>Sheet1!C3147</f>
        <v>6361</v>
      </c>
      <c r="B3145">
        <f>Sheet1!D3147</f>
        <v>34745</v>
      </c>
    </row>
    <row r="3146" spans="1:2" x14ac:dyDescent="0.35">
      <c r="A3146">
        <f>Sheet1!C3148</f>
        <v>6362</v>
      </c>
      <c r="B3146">
        <f>Sheet1!D3148</f>
        <v>116414</v>
      </c>
    </row>
    <row r="3147" spans="1:2" x14ac:dyDescent="0.35">
      <c r="A3147">
        <f>Sheet1!C3149</f>
        <v>6363</v>
      </c>
      <c r="B3147">
        <f>Sheet1!D3149</f>
        <v>101015</v>
      </c>
    </row>
    <row r="3148" spans="1:2" x14ac:dyDescent="0.35">
      <c r="A3148">
        <f>Sheet1!C3150</f>
        <v>6364</v>
      </c>
      <c r="B3148">
        <f>Sheet1!D3150</f>
        <v>765</v>
      </c>
    </row>
    <row r="3149" spans="1:2" x14ac:dyDescent="0.35">
      <c r="A3149">
        <f>Sheet1!C3151</f>
        <v>6365</v>
      </c>
      <c r="B3149">
        <f>Sheet1!D3151</f>
        <v>24432</v>
      </c>
    </row>
    <row r="3150" spans="1:2" x14ac:dyDescent="0.35">
      <c r="A3150">
        <f>Sheet1!C3152</f>
        <v>6366</v>
      </c>
      <c r="B3150">
        <f>Sheet1!D3152</f>
        <v>106015</v>
      </c>
    </row>
    <row r="3151" spans="1:2" x14ac:dyDescent="0.35">
      <c r="A3151">
        <f>Sheet1!C3153</f>
        <v>6367</v>
      </c>
      <c r="B3151">
        <f>Sheet1!D3153</f>
        <v>744</v>
      </c>
    </row>
    <row r="3152" spans="1:2" x14ac:dyDescent="0.35">
      <c r="A3152">
        <f>Sheet1!C3154</f>
        <v>6370</v>
      </c>
      <c r="B3152">
        <f>Sheet1!D3154</f>
        <v>106424</v>
      </c>
    </row>
    <row r="3153" spans="1:2" x14ac:dyDescent="0.35">
      <c r="A3153">
        <f>Sheet1!C3155</f>
        <v>6371</v>
      </c>
      <c r="B3153">
        <f>Sheet1!D3155</f>
        <v>405</v>
      </c>
    </row>
    <row r="3154" spans="1:2" x14ac:dyDescent="0.35">
      <c r="A3154">
        <f>Sheet1!C3156</f>
        <v>6372</v>
      </c>
      <c r="B3154">
        <f>Sheet1!D3156</f>
        <v>34640</v>
      </c>
    </row>
    <row r="3155" spans="1:2" x14ac:dyDescent="0.35">
      <c r="A3155">
        <f>Sheet1!C3157</f>
        <v>6373</v>
      </c>
      <c r="B3155">
        <f>Sheet1!D3157</f>
        <v>177200</v>
      </c>
    </row>
    <row r="3156" spans="1:2" x14ac:dyDescent="0.35">
      <c r="A3156">
        <f>Sheet1!C3158</f>
        <v>6374</v>
      </c>
      <c r="B3156">
        <f>Sheet1!D3158</f>
        <v>54636</v>
      </c>
    </row>
    <row r="3157" spans="1:2" x14ac:dyDescent="0.35">
      <c r="A3157">
        <f>Sheet1!C3159</f>
        <v>6375</v>
      </c>
      <c r="B3157">
        <f>Sheet1!D3159</f>
        <v>760</v>
      </c>
    </row>
    <row r="3158" spans="1:2" x14ac:dyDescent="0.35">
      <c r="A3158">
        <f>Sheet1!C3160</f>
        <v>6376</v>
      </c>
      <c r="B3158">
        <f>Sheet1!D3160</f>
        <v>136415</v>
      </c>
    </row>
    <row r="3159" spans="1:2" x14ac:dyDescent="0.35">
      <c r="A3159">
        <f>Sheet1!C3161</f>
        <v>6377</v>
      </c>
      <c r="B3159">
        <f>Sheet1!D3161</f>
        <v>732</v>
      </c>
    </row>
    <row r="3160" spans="1:2" x14ac:dyDescent="0.35">
      <c r="A3160">
        <f>Sheet1!C3162</f>
        <v>6400</v>
      </c>
      <c r="B3160">
        <f>Sheet1!D3162</f>
        <v>24416</v>
      </c>
    </row>
    <row r="3161" spans="1:2" x14ac:dyDescent="0.35">
      <c r="A3161">
        <f>Sheet1!C3163</f>
        <v>6401</v>
      </c>
      <c r="B3161">
        <f>Sheet1!D3163</f>
        <v>107022</v>
      </c>
    </row>
    <row r="3162" spans="1:2" x14ac:dyDescent="0.35">
      <c r="A3162">
        <f>Sheet1!C3164</f>
        <v>6402</v>
      </c>
      <c r="B3162">
        <f>Sheet1!D3164</f>
        <v>146513</v>
      </c>
    </row>
    <row r="3163" spans="1:2" x14ac:dyDescent="0.35">
      <c r="A3163">
        <f>Sheet1!C3165</f>
        <v>6403</v>
      </c>
      <c r="B3163">
        <f>Sheet1!D3165</f>
        <v>731</v>
      </c>
    </row>
    <row r="3164" spans="1:2" x14ac:dyDescent="0.35">
      <c r="A3164">
        <f>Sheet1!C3166</f>
        <v>6404</v>
      </c>
      <c r="B3164">
        <f>Sheet1!D3166</f>
        <v>10626</v>
      </c>
    </row>
    <row r="3165" spans="1:2" x14ac:dyDescent="0.35">
      <c r="A3165">
        <f>Sheet1!C3167</f>
        <v>6405</v>
      </c>
      <c r="B3165">
        <f>Sheet1!D3167</f>
        <v>20626</v>
      </c>
    </row>
    <row r="3166" spans="1:2" x14ac:dyDescent="0.35">
      <c r="A3166">
        <f>Sheet1!C3168</f>
        <v>6406</v>
      </c>
      <c r="B3166">
        <f>Sheet1!D3168</f>
        <v>101120</v>
      </c>
    </row>
    <row r="3167" spans="1:2" x14ac:dyDescent="0.35">
      <c r="A3167">
        <f>Sheet1!C3169</f>
        <v>6407</v>
      </c>
      <c r="B3167">
        <f>Sheet1!D3169</f>
        <v>115120</v>
      </c>
    </row>
    <row r="3168" spans="1:2" x14ac:dyDescent="0.35">
      <c r="A3168">
        <f>Sheet1!C3170</f>
        <v>6410</v>
      </c>
      <c r="B3168">
        <f>Sheet1!D3170</f>
        <v>175120</v>
      </c>
    </row>
    <row r="3169" spans="1:2" x14ac:dyDescent="0.35">
      <c r="A3169">
        <f>Sheet1!C3171</f>
        <v>6411</v>
      </c>
      <c r="B3169">
        <f>Sheet1!D3171</f>
        <v>137000</v>
      </c>
    </row>
    <row r="3170" spans="1:2" x14ac:dyDescent="0.35">
      <c r="A3170">
        <f>Sheet1!C3172</f>
        <v>6412</v>
      </c>
      <c r="B3170">
        <f>Sheet1!D3172</f>
        <v>145220</v>
      </c>
    </row>
    <row r="3171" spans="1:2" x14ac:dyDescent="0.35">
      <c r="A3171">
        <f>Sheet1!C3173</f>
        <v>6413</v>
      </c>
      <c r="B3171">
        <f>Sheet1!D3173</f>
        <v>125232</v>
      </c>
    </row>
    <row r="3172" spans="1:2" x14ac:dyDescent="0.35">
      <c r="A3172">
        <f>Sheet1!C3174</f>
        <v>6414</v>
      </c>
      <c r="B3172">
        <f>Sheet1!D3174</f>
        <v>117000</v>
      </c>
    </row>
    <row r="3173" spans="1:2" x14ac:dyDescent="0.35">
      <c r="A3173">
        <f>Sheet1!C3175</f>
        <v>6415</v>
      </c>
      <c r="B3173">
        <f>Sheet1!D3175</f>
        <v>737</v>
      </c>
    </row>
    <row r="3174" spans="1:2" x14ac:dyDescent="0.35">
      <c r="A3174">
        <f>Sheet1!C3176</f>
        <v>6416</v>
      </c>
      <c r="B3174">
        <f>Sheet1!D3176</f>
        <v>177720</v>
      </c>
    </row>
    <row r="3175" spans="1:2" x14ac:dyDescent="0.35">
      <c r="A3175">
        <f>Sheet1!C3177</f>
        <v>6417</v>
      </c>
      <c r="B3175">
        <f>Sheet1!D3177</f>
        <v>55</v>
      </c>
    </row>
    <row r="3176" spans="1:2" x14ac:dyDescent="0.35">
      <c r="A3176">
        <f>Sheet1!C3178</f>
        <v>6420</v>
      </c>
      <c r="B3176">
        <f>Sheet1!D3178</f>
        <v>54557</v>
      </c>
    </row>
    <row r="3177" spans="1:2" x14ac:dyDescent="0.35">
      <c r="A3177">
        <f>Sheet1!C3179</f>
        <v>6421</v>
      </c>
      <c r="B3177">
        <f>Sheet1!D3179</f>
        <v>63514</v>
      </c>
    </row>
    <row r="3178" spans="1:2" x14ac:dyDescent="0.35">
      <c r="A3178">
        <f>Sheet1!C3180</f>
        <v>6422</v>
      </c>
      <c r="B3178">
        <f>Sheet1!D3180</f>
        <v>416</v>
      </c>
    </row>
    <row r="3179" spans="1:2" x14ac:dyDescent="0.35">
      <c r="A3179">
        <f>Sheet1!C3181</f>
        <v>6423</v>
      </c>
      <c r="B3179">
        <f>Sheet1!D3181</f>
        <v>60114</v>
      </c>
    </row>
    <row r="3180" spans="1:2" x14ac:dyDescent="0.35">
      <c r="A3180">
        <f>Sheet1!C3182</f>
        <v>6424</v>
      </c>
      <c r="B3180">
        <f>Sheet1!D3182</f>
        <v>63514</v>
      </c>
    </row>
    <row r="3181" spans="1:2" x14ac:dyDescent="0.35">
      <c r="A3181">
        <f>Sheet1!C3183</f>
        <v>6425</v>
      </c>
      <c r="B3181">
        <f>Sheet1!D3183</f>
        <v>403</v>
      </c>
    </row>
    <row r="3182" spans="1:2" x14ac:dyDescent="0.35">
      <c r="A3182">
        <f>Sheet1!C3184</f>
        <v>6426</v>
      </c>
      <c r="B3182">
        <f>Sheet1!D3184</f>
        <v>63614</v>
      </c>
    </row>
    <row r="3183" spans="1:2" x14ac:dyDescent="0.35">
      <c r="A3183">
        <f>Sheet1!C3185</f>
        <v>6427</v>
      </c>
      <c r="B3183">
        <f>Sheet1!D3185</f>
        <v>411</v>
      </c>
    </row>
    <row r="3184" spans="1:2" x14ac:dyDescent="0.35">
      <c r="A3184">
        <f>Sheet1!C3186</f>
        <v>6430</v>
      </c>
      <c r="B3184">
        <f>Sheet1!D3186</f>
        <v>62677</v>
      </c>
    </row>
    <row r="3185" spans="1:2" x14ac:dyDescent="0.35">
      <c r="A3185">
        <f>Sheet1!C3187</f>
        <v>6431</v>
      </c>
      <c r="B3185">
        <f>Sheet1!D3187</f>
        <v>102520</v>
      </c>
    </row>
    <row r="3186" spans="1:2" x14ac:dyDescent="0.35">
      <c r="A3186">
        <f>Sheet1!C3188</f>
        <v>6432</v>
      </c>
      <c r="B3186">
        <f>Sheet1!D3188</f>
        <v>4473</v>
      </c>
    </row>
    <row r="3187" spans="1:2" x14ac:dyDescent="0.35">
      <c r="A3187">
        <f>Sheet1!C3189</f>
        <v>6433</v>
      </c>
      <c r="B3187">
        <f>Sheet1!D3189</f>
        <v>61114</v>
      </c>
    </row>
    <row r="3188" spans="1:2" x14ac:dyDescent="0.35">
      <c r="A3188">
        <f>Sheet1!C3190</f>
        <v>6434</v>
      </c>
      <c r="B3188">
        <f>Sheet1!D3190</f>
        <v>63514</v>
      </c>
    </row>
    <row r="3189" spans="1:2" x14ac:dyDescent="0.35">
      <c r="A3189">
        <f>Sheet1!C3191</f>
        <v>6435</v>
      </c>
      <c r="B3189">
        <f>Sheet1!D3191</f>
        <v>2542</v>
      </c>
    </row>
    <row r="3190" spans="1:2" x14ac:dyDescent="0.35">
      <c r="A3190">
        <f>Sheet1!C3192</f>
        <v>6436</v>
      </c>
      <c r="B3190">
        <f>Sheet1!D3192</f>
        <v>24540</v>
      </c>
    </row>
    <row r="3191" spans="1:2" x14ac:dyDescent="0.35">
      <c r="A3191">
        <f>Sheet1!C3193</f>
        <v>6437</v>
      </c>
      <c r="B3191">
        <f>Sheet1!D3193</f>
        <v>1400</v>
      </c>
    </row>
    <row r="3192" spans="1:2" x14ac:dyDescent="0.35">
      <c r="A3192">
        <f>Sheet1!C3194</f>
        <v>6440</v>
      </c>
      <c r="B3192">
        <f>Sheet1!D3194</f>
        <v>62677</v>
      </c>
    </row>
    <row r="3193" spans="1:2" x14ac:dyDescent="0.35">
      <c r="A3193">
        <f>Sheet1!C3195</f>
        <v>6441</v>
      </c>
      <c r="B3193">
        <f>Sheet1!D3195</f>
        <v>102400</v>
      </c>
    </row>
    <row r="3194" spans="1:2" x14ac:dyDescent="0.35">
      <c r="A3194">
        <f>Sheet1!C3196</f>
        <v>6442</v>
      </c>
      <c r="B3194">
        <f>Sheet1!D3196</f>
        <v>4463</v>
      </c>
    </row>
    <row r="3195" spans="1:2" x14ac:dyDescent="0.35">
      <c r="A3195">
        <f>Sheet1!C3197</f>
        <v>6443</v>
      </c>
      <c r="B3195">
        <f>Sheet1!D3197</f>
        <v>61111</v>
      </c>
    </row>
    <row r="3196" spans="1:2" x14ac:dyDescent="0.35">
      <c r="A3196">
        <f>Sheet1!C3198</f>
        <v>6444</v>
      </c>
      <c r="B3196">
        <f>Sheet1!D3198</f>
        <v>63511</v>
      </c>
    </row>
    <row r="3197" spans="1:2" x14ac:dyDescent="0.35">
      <c r="A3197">
        <f>Sheet1!C3199</f>
        <v>6445</v>
      </c>
      <c r="B3197">
        <f>Sheet1!D3199</f>
        <v>6533</v>
      </c>
    </row>
    <row r="3198" spans="1:2" x14ac:dyDescent="0.35">
      <c r="A3198">
        <f>Sheet1!C3200</f>
        <v>6446</v>
      </c>
      <c r="B3198">
        <f>Sheet1!D3200</f>
        <v>6610</v>
      </c>
    </row>
    <row r="3199" spans="1:2" x14ac:dyDescent="0.35">
      <c r="A3199">
        <f>Sheet1!C3201</f>
        <v>6447</v>
      </c>
      <c r="B3199">
        <f>Sheet1!D3201</f>
        <v>6533</v>
      </c>
    </row>
    <row r="3200" spans="1:2" x14ac:dyDescent="0.35">
      <c r="A3200">
        <f>Sheet1!C3202</f>
        <v>6450</v>
      </c>
      <c r="B3200">
        <f>Sheet1!D3202</f>
        <v>775</v>
      </c>
    </row>
    <row r="3201" spans="1:2" x14ac:dyDescent="0.35">
      <c r="A3201">
        <f>Sheet1!C3203</f>
        <v>6451</v>
      </c>
      <c r="B3201">
        <f>Sheet1!D3203</f>
        <v>44530</v>
      </c>
    </row>
    <row r="3202" spans="1:2" x14ac:dyDescent="0.35">
      <c r="A3202">
        <f>Sheet1!C3204</f>
        <v>6452</v>
      </c>
      <c r="B3202">
        <f>Sheet1!D3204</f>
        <v>30535</v>
      </c>
    </row>
    <row r="3203" spans="1:2" x14ac:dyDescent="0.35">
      <c r="A3203">
        <f>Sheet1!C3205</f>
        <v>6453</v>
      </c>
      <c r="B3203">
        <f>Sheet1!D3205</f>
        <v>151400</v>
      </c>
    </row>
    <row r="3204" spans="1:2" x14ac:dyDescent="0.35">
      <c r="A3204">
        <f>Sheet1!C3206</f>
        <v>6454</v>
      </c>
      <c r="B3204">
        <f>Sheet1!D3206</f>
        <v>24521</v>
      </c>
    </row>
    <row r="3205" spans="1:2" x14ac:dyDescent="0.35">
      <c r="A3205">
        <f>Sheet1!C3207</f>
        <v>6455</v>
      </c>
      <c r="B3205">
        <f>Sheet1!D3207</f>
        <v>102400</v>
      </c>
    </row>
    <row r="3206" spans="1:2" x14ac:dyDescent="0.35">
      <c r="A3206">
        <f>Sheet1!C3208</f>
        <v>6456</v>
      </c>
      <c r="B3206">
        <f>Sheet1!D3208</f>
        <v>6526</v>
      </c>
    </row>
    <row r="3207" spans="1:2" x14ac:dyDescent="0.35">
      <c r="A3207">
        <f>Sheet1!C3209</f>
        <v>6457</v>
      </c>
      <c r="B3207">
        <f>Sheet1!D3209</f>
        <v>101004</v>
      </c>
    </row>
    <row r="3208" spans="1:2" x14ac:dyDescent="0.35">
      <c r="A3208">
        <f>Sheet1!C3210</f>
        <v>6460</v>
      </c>
      <c r="B3208">
        <f>Sheet1!D3210</f>
        <v>125400</v>
      </c>
    </row>
    <row r="3209" spans="1:2" x14ac:dyDescent="0.35">
      <c r="A3209">
        <f>Sheet1!C3211</f>
        <v>6461</v>
      </c>
      <c r="B3209">
        <f>Sheet1!D3211</f>
        <v>20520</v>
      </c>
    </row>
    <row r="3210" spans="1:2" x14ac:dyDescent="0.35">
      <c r="A3210">
        <f>Sheet1!C3212</f>
        <v>6462</v>
      </c>
      <c r="B3210">
        <f>Sheet1!D3212</f>
        <v>44517</v>
      </c>
    </row>
    <row r="3211" spans="1:2" x14ac:dyDescent="0.35">
      <c r="A3211">
        <f>Sheet1!C3213</f>
        <v>6463</v>
      </c>
      <c r="B3211">
        <f>Sheet1!D3213</f>
        <v>131000</v>
      </c>
    </row>
    <row r="3212" spans="1:2" x14ac:dyDescent="0.35">
      <c r="A3212">
        <f>Sheet1!C3214</f>
        <v>6464</v>
      </c>
      <c r="B3212">
        <f>Sheet1!D3214</f>
        <v>105000</v>
      </c>
    </row>
    <row r="3213" spans="1:2" x14ac:dyDescent="0.35">
      <c r="A3213">
        <f>Sheet1!C3215</f>
        <v>6465</v>
      </c>
      <c r="B3213">
        <f>Sheet1!D3215</f>
        <v>102400</v>
      </c>
    </row>
    <row r="3214" spans="1:2" x14ac:dyDescent="0.35">
      <c r="A3214">
        <f>Sheet1!C3216</f>
        <v>6466</v>
      </c>
      <c r="B3214">
        <f>Sheet1!D3216</f>
        <v>6515</v>
      </c>
    </row>
    <row r="3215" spans="1:2" x14ac:dyDescent="0.35">
      <c r="A3215">
        <f>Sheet1!C3217</f>
        <v>6467</v>
      </c>
      <c r="B3215">
        <f>Sheet1!D3217</f>
        <v>40517</v>
      </c>
    </row>
    <row r="3216" spans="1:2" x14ac:dyDescent="0.35">
      <c r="A3216">
        <f>Sheet1!C3218</f>
        <v>6470</v>
      </c>
      <c r="B3216">
        <f>Sheet1!D3218</f>
        <v>44515</v>
      </c>
    </row>
    <row r="3217" spans="1:2" x14ac:dyDescent="0.35">
      <c r="A3217">
        <f>Sheet1!C3219</f>
        <v>6471</v>
      </c>
      <c r="B3217">
        <f>Sheet1!D3219</f>
        <v>30516</v>
      </c>
    </row>
    <row r="3218" spans="1:2" x14ac:dyDescent="0.35">
      <c r="A3218">
        <f>Sheet1!C3220</f>
        <v>6472</v>
      </c>
      <c r="B3218">
        <f>Sheet1!D3220</f>
        <v>6512</v>
      </c>
    </row>
    <row r="3219" spans="1:2" x14ac:dyDescent="0.35">
      <c r="A3219">
        <f>Sheet1!C3221</f>
        <v>6473</v>
      </c>
      <c r="B3219">
        <f>Sheet1!D3221</f>
        <v>30502</v>
      </c>
    </row>
    <row r="3220" spans="1:2" x14ac:dyDescent="0.35">
      <c r="A3220">
        <f>Sheet1!C3222</f>
        <v>6474</v>
      </c>
      <c r="B3220">
        <f>Sheet1!D3222</f>
        <v>44501</v>
      </c>
    </row>
    <row r="3221" spans="1:2" x14ac:dyDescent="0.35">
      <c r="A3221">
        <f>Sheet1!C3223</f>
        <v>6475</v>
      </c>
      <c r="B3221">
        <f>Sheet1!D3223</f>
        <v>20511</v>
      </c>
    </row>
    <row r="3222" spans="1:2" x14ac:dyDescent="0.35">
      <c r="A3222">
        <f>Sheet1!C3224</f>
        <v>6476</v>
      </c>
      <c r="B3222">
        <f>Sheet1!D3224</f>
        <v>24507</v>
      </c>
    </row>
    <row r="3223" spans="1:2" x14ac:dyDescent="0.35">
      <c r="A3223">
        <f>Sheet1!C3225</f>
        <v>6477</v>
      </c>
      <c r="B3223">
        <f>Sheet1!D3225</f>
        <v>6505</v>
      </c>
    </row>
    <row r="3224" spans="1:2" x14ac:dyDescent="0.35">
      <c r="A3224">
        <f>Sheet1!C3226</f>
        <v>6500</v>
      </c>
      <c r="B3224">
        <f>Sheet1!D3226</f>
        <v>44505</v>
      </c>
    </row>
    <row r="3225" spans="1:2" x14ac:dyDescent="0.35">
      <c r="A3225">
        <f>Sheet1!C3227</f>
        <v>6501</v>
      </c>
      <c r="B3225">
        <f>Sheet1!D3227</f>
        <v>145120</v>
      </c>
    </row>
    <row r="3226" spans="1:2" x14ac:dyDescent="0.35">
      <c r="A3226">
        <f>Sheet1!C3228</f>
        <v>6502</v>
      </c>
      <c r="B3226">
        <f>Sheet1!D3228</f>
        <v>111005</v>
      </c>
    </row>
    <row r="3227" spans="1:2" x14ac:dyDescent="0.35">
      <c r="A3227">
        <f>Sheet1!C3229</f>
        <v>6503</v>
      </c>
      <c r="B3227">
        <f>Sheet1!D3229</f>
        <v>151400</v>
      </c>
    </row>
    <row r="3228" spans="1:2" x14ac:dyDescent="0.35">
      <c r="A3228">
        <f>Sheet1!C3230</f>
        <v>6504</v>
      </c>
      <c r="B3228">
        <f>Sheet1!D3230</f>
        <v>102400</v>
      </c>
    </row>
    <row r="3229" spans="1:2" x14ac:dyDescent="0.35">
      <c r="A3229">
        <f>Sheet1!C3231</f>
        <v>6505</v>
      </c>
      <c r="B3229">
        <f>Sheet1!D3231</f>
        <v>6477</v>
      </c>
    </row>
    <row r="3230" spans="1:2" x14ac:dyDescent="0.35">
      <c r="A3230">
        <f>Sheet1!C3232</f>
        <v>6506</v>
      </c>
      <c r="B3230">
        <f>Sheet1!D3232</f>
        <v>131000</v>
      </c>
    </row>
    <row r="3231" spans="1:2" x14ac:dyDescent="0.35">
      <c r="A3231">
        <f>Sheet1!C3233</f>
        <v>6507</v>
      </c>
      <c r="B3231">
        <f>Sheet1!D3233</f>
        <v>24467</v>
      </c>
    </row>
    <row r="3232" spans="1:2" x14ac:dyDescent="0.35">
      <c r="A3232">
        <f>Sheet1!C3234</f>
        <v>6510</v>
      </c>
      <c r="B3232">
        <f>Sheet1!D3234</f>
        <v>125120</v>
      </c>
    </row>
    <row r="3233" spans="1:2" x14ac:dyDescent="0.35">
      <c r="A3233">
        <f>Sheet1!C3235</f>
        <v>6511</v>
      </c>
      <c r="B3233">
        <f>Sheet1!D3235</f>
        <v>102400</v>
      </c>
    </row>
    <row r="3234" spans="1:2" x14ac:dyDescent="0.35">
      <c r="A3234">
        <f>Sheet1!C3236</f>
        <v>6512</v>
      </c>
      <c r="B3234">
        <f>Sheet1!D3236</f>
        <v>6472</v>
      </c>
    </row>
    <row r="3235" spans="1:2" x14ac:dyDescent="0.35">
      <c r="A3235">
        <f>Sheet1!C3237</f>
        <v>6513</v>
      </c>
      <c r="B3235">
        <f>Sheet1!D3237</f>
        <v>121000</v>
      </c>
    </row>
    <row r="3236" spans="1:2" x14ac:dyDescent="0.35">
      <c r="A3236">
        <f>Sheet1!C3238</f>
        <v>6514</v>
      </c>
      <c r="B3236">
        <f>Sheet1!D3238</f>
        <v>24462</v>
      </c>
    </row>
    <row r="3237" spans="1:2" x14ac:dyDescent="0.35">
      <c r="A3237">
        <f>Sheet1!C3239</f>
        <v>6515</v>
      </c>
      <c r="B3237">
        <f>Sheet1!D3239</f>
        <v>30470</v>
      </c>
    </row>
    <row r="3238" spans="1:2" x14ac:dyDescent="0.35">
      <c r="A3238">
        <f>Sheet1!C3240</f>
        <v>6516</v>
      </c>
      <c r="B3238">
        <f>Sheet1!D3240</f>
        <v>6465</v>
      </c>
    </row>
    <row r="3239" spans="1:2" x14ac:dyDescent="0.35">
      <c r="A3239">
        <f>Sheet1!C3241</f>
        <v>6517</v>
      </c>
      <c r="B3239">
        <f>Sheet1!D3241</f>
        <v>30470</v>
      </c>
    </row>
    <row r="3240" spans="1:2" x14ac:dyDescent="0.35">
      <c r="A3240">
        <f>Sheet1!C3242</f>
        <v>6520</v>
      </c>
      <c r="B3240">
        <f>Sheet1!D3242</f>
        <v>6464</v>
      </c>
    </row>
    <row r="3241" spans="1:2" x14ac:dyDescent="0.35">
      <c r="A3241">
        <f>Sheet1!C3243</f>
        <v>6521</v>
      </c>
      <c r="B3241">
        <f>Sheet1!D3243</f>
        <v>44455</v>
      </c>
    </row>
    <row r="3242" spans="1:2" x14ac:dyDescent="0.35">
      <c r="A3242">
        <f>Sheet1!C3244</f>
        <v>6522</v>
      </c>
      <c r="B3242">
        <f>Sheet1!D3244</f>
        <v>131000</v>
      </c>
    </row>
    <row r="3243" spans="1:2" x14ac:dyDescent="0.35">
      <c r="A3243">
        <f>Sheet1!C3245</f>
        <v>6523</v>
      </c>
      <c r="B3243">
        <f>Sheet1!D3245</f>
        <v>24452</v>
      </c>
    </row>
    <row r="3244" spans="1:2" x14ac:dyDescent="0.35">
      <c r="A3244">
        <f>Sheet1!C3246</f>
        <v>6524</v>
      </c>
      <c r="B3244">
        <f>Sheet1!D3246</f>
        <v>2453</v>
      </c>
    </row>
    <row r="3245" spans="1:2" x14ac:dyDescent="0.35">
      <c r="A3245">
        <f>Sheet1!C3247</f>
        <v>6525</v>
      </c>
      <c r="B3245">
        <f>Sheet1!D3247</f>
        <v>24001</v>
      </c>
    </row>
    <row r="3246" spans="1:2" x14ac:dyDescent="0.35">
      <c r="A3246">
        <f>Sheet1!C3248</f>
        <v>6526</v>
      </c>
      <c r="B3246">
        <f>Sheet1!D3248</f>
        <v>44446</v>
      </c>
    </row>
    <row r="3247" spans="1:2" x14ac:dyDescent="0.35">
      <c r="A3247">
        <f>Sheet1!C3249</f>
        <v>6527</v>
      </c>
      <c r="B3247">
        <f>Sheet1!D3249</f>
        <v>24437</v>
      </c>
    </row>
    <row r="3248" spans="1:2" x14ac:dyDescent="0.35">
      <c r="A3248">
        <f>Sheet1!C3250</f>
        <v>6530</v>
      </c>
      <c r="B3248">
        <f>Sheet1!D3250</f>
        <v>44001</v>
      </c>
    </row>
    <row r="3249" spans="1:2" x14ac:dyDescent="0.35">
      <c r="A3249">
        <f>Sheet1!C3251</f>
        <v>6531</v>
      </c>
      <c r="B3249">
        <f>Sheet1!D3251</f>
        <v>25400</v>
      </c>
    </row>
    <row r="3250" spans="1:2" x14ac:dyDescent="0.35">
      <c r="A3250">
        <f>Sheet1!C3252</f>
        <v>6532</v>
      </c>
      <c r="B3250">
        <f>Sheet1!D3252</f>
        <v>44410</v>
      </c>
    </row>
    <row r="3251" spans="1:2" x14ac:dyDescent="0.35">
      <c r="A3251">
        <f>Sheet1!C3253</f>
        <v>6533</v>
      </c>
      <c r="B3251">
        <f>Sheet1!D3253</f>
        <v>44414</v>
      </c>
    </row>
    <row r="3252" spans="1:2" x14ac:dyDescent="0.35">
      <c r="A3252">
        <f>Sheet1!C3254</f>
        <v>6534</v>
      </c>
      <c r="B3252">
        <f>Sheet1!D3254</f>
        <v>44421</v>
      </c>
    </row>
    <row r="3253" spans="1:2" x14ac:dyDescent="0.35">
      <c r="A3253">
        <f>Sheet1!C3255</f>
        <v>6535</v>
      </c>
      <c r="B3253">
        <f>Sheet1!D3255</f>
        <v>25401</v>
      </c>
    </row>
    <row r="3254" spans="1:2" x14ac:dyDescent="0.35">
      <c r="A3254">
        <f>Sheet1!C3256</f>
        <v>6536</v>
      </c>
      <c r="B3254">
        <f>Sheet1!D3256</f>
        <v>44405</v>
      </c>
    </row>
    <row r="3255" spans="1:2" x14ac:dyDescent="0.35">
      <c r="A3255">
        <f>Sheet1!C3257</f>
        <v>6537</v>
      </c>
      <c r="B3255">
        <f>Sheet1!D3257</f>
        <v>44414</v>
      </c>
    </row>
    <row r="3256" spans="1:2" x14ac:dyDescent="0.35">
      <c r="A3256">
        <f>Sheet1!C3258</f>
        <v>6540</v>
      </c>
      <c r="B3256">
        <f>Sheet1!D3258</f>
        <v>152400</v>
      </c>
    </row>
    <row r="3257" spans="1:2" x14ac:dyDescent="0.35">
      <c r="A3257">
        <f>Sheet1!C3259</f>
        <v>6541</v>
      </c>
      <c r="B3257">
        <f>Sheet1!D3259</f>
        <v>126400</v>
      </c>
    </row>
    <row r="3258" spans="1:2" x14ac:dyDescent="0.35">
      <c r="A3258">
        <f>Sheet1!C3260</f>
        <v>6542</v>
      </c>
      <c r="B3258">
        <f>Sheet1!D3260</f>
        <v>61114</v>
      </c>
    </row>
    <row r="3259" spans="1:2" x14ac:dyDescent="0.35">
      <c r="A3259">
        <f>Sheet1!C3261</f>
        <v>6543</v>
      </c>
      <c r="B3259">
        <f>Sheet1!D3261</f>
        <v>63514</v>
      </c>
    </row>
    <row r="3260" spans="1:2" x14ac:dyDescent="0.35">
      <c r="A3260">
        <f>Sheet1!C3262</f>
        <v>6544</v>
      </c>
      <c r="B3260">
        <f>Sheet1!D3262</f>
        <v>777</v>
      </c>
    </row>
    <row r="3261" spans="1:2" x14ac:dyDescent="0.35">
      <c r="A3261">
        <f>Sheet1!C3263</f>
        <v>6545</v>
      </c>
      <c r="B3261">
        <f>Sheet1!D3263</f>
        <v>124004</v>
      </c>
    </row>
    <row r="3262" spans="1:2" x14ac:dyDescent="0.35">
      <c r="A3262">
        <f>Sheet1!C3264</f>
        <v>6546</v>
      </c>
      <c r="B3262">
        <f>Sheet1!D3264</f>
        <v>774</v>
      </c>
    </row>
    <row r="3263" spans="1:2" x14ac:dyDescent="0.35">
      <c r="A3263">
        <f>Sheet1!C3265</f>
        <v>6547</v>
      </c>
      <c r="B3263">
        <f>Sheet1!D3265</f>
        <v>61114</v>
      </c>
    </row>
    <row r="3264" spans="1:2" x14ac:dyDescent="0.35">
      <c r="A3264">
        <f>Sheet1!C3266</f>
        <v>6550</v>
      </c>
      <c r="B3264">
        <f>Sheet1!D3266</f>
        <v>101000</v>
      </c>
    </row>
    <row r="3265" spans="1:2" x14ac:dyDescent="0.35">
      <c r="A3265">
        <f>Sheet1!C3267</f>
        <v>6551</v>
      </c>
      <c r="B3265">
        <f>Sheet1!D3267</f>
        <v>125405</v>
      </c>
    </row>
    <row r="3266" spans="1:2" x14ac:dyDescent="0.35">
      <c r="A3266">
        <f>Sheet1!C3268</f>
        <v>6552</v>
      </c>
      <c r="B3266">
        <f>Sheet1!D3268</f>
        <v>403</v>
      </c>
    </row>
    <row r="3267" spans="1:2" x14ac:dyDescent="0.35">
      <c r="A3267">
        <f>Sheet1!C3269</f>
        <v>6553</v>
      </c>
      <c r="B3267">
        <f>Sheet1!D3269</f>
        <v>63514</v>
      </c>
    </row>
    <row r="3268" spans="1:2" x14ac:dyDescent="0.35">
      <c r="A3268">
        <f>Sheet1!C3270</f>
        <v>6554</v>
      </c>
      <c r="B3268">
        <f>Sheet1!D3270</f>
        <v>774</v>
      </c>
    </row>
    <row r="3269" spans="1:2" x14ac:dyDescent="0.35">
      <c r="A3269">
        <f>Sheet1!C3271</f>
        <v>6555</v>
      </c>
      <c r="B3269">
        <f>Sheet1!D3271</f>
        <v>61114</v>
      </c>
    </row>
    <row r="3270" spans="1:2" x14ac:dyDescent="0.35">
      <c r="A3270">
        <f>Sheet1!C3272</f>
        <v>6556</v>
      </c>
      <c r="B3270">
        <f>Sheet1!D3272</f>
        <v>60177</v>
      </c>
    </row>
    <row r="3271" spans="1:2" x14ac:dyDescent="0.35">
      <c r="A3271">
        <f>Sheet1!C3273</f>
        <v>6557</v>
      </c>
      <c r="B3271">
        <f>Sheet1!D3273</f>
        <v>60000</v>
      </c>
    </row>
    <row r="3272" spans="1:2" x14ac:dyDescent="0.35">
      <c r="A3272">
        <f>Sheet1!C3274</f>
        <v>6560</v>
      </c>
      <c r="B3272">
        <f>Sheet1!D3274</f>
        <v>60400</v>
      </c>
    </row>
    <row r="3273" spans="1:2" x14ac:dyDescent="0.35">
      <c r="A3273">
        <f>Sheet1!C3275</f>
        <v>6561</v>
      </c>
      <c r="B3273">
        <f>Sheet1!D3275</f>
        <v>102005</v>
      </c>
    </row>
    <row r="3274" spans="1:2" x14ac:dyDescent="0.35">
      <c r="A3274">
        <f>Sheet1!C3276</f>
        <v>6562</v>
      </c>
      <c r="B3274">
        <f>Sheet1!D3276</f>
        <v>63077</v>
      </c>
    </row>
    <row r="3275" spans="1:2" x14ac:dyDescent="0.35">
      <c r="A3275">
        <f>Sheet1!C3277</f>
        <v>6563</v>
      </c>
      <c r="B3275">
        <f>Sheet1!D3277</f>
        <v>151404</v>
      </c>
    </row>
    <row r="3276" spans="1:2" x14ac:dyDescent="0.35">
      <c r="A3276">
        <f>Sheet1!C3278</f>
        <v>6564</v>
      </c>
      <c r="B3276">
        <f>Sheet1!D3278</f>
        <v>773</v>
      </c>
    </row>
    <row r="3277" spans="1:2" x14ac:dyDescent="0.35">
      <c r="A3277">
        <f>Sheet1!C3279</f>
        <v>6565</v>
      </c>
      <c r="B3277">
        <f>Sheet1!D3279</f>
        <v>63077</v>
      </c>
    </row>
    <row r="3278" spans="1:2" x14ac:dyDescent="0.35">
      <c r="A3278">
        <f>Sheet1!C3280</f>
        <v>6566</v>
      </c>
      <c r="B3278">
        <f>Sheet1!D3280</f>
        <v>6567</v>
      </c>
    </row>
    <row r="3279" spans="1:2" x14ac:dyDescent="0.35">
      <c r="A3279">
        <f>Sheet1!C3281</f>
        <v>6567</v>
      </c>
      <c r="B3279">
        <f>Sheet1!D3281</f>
        <v>44406</v>
      </c>
    </row>
    <row r="3280" spans="1:2" x14ac:dyDescent="0.35">
      <c r="A3280">
        <f>Sheet1!C3282</f>
        <v>6570</v>
      </c>
      <c r="B3280">
        <f>Sheet1!D3282</f>
        <v>50406</v>
      </c>
    </row>
    <row r="3281" spans="1:2" x14ac:dyDescent="0.35">
      <c r="A3281">
        <f>Sheet1!C3283</f>
        <v>6571</v>
      </c>
      <c r="B3281">
        <f>Sheet1!D3283</f>
        <v>20403</v>
      </c>
    </row>
    <row r="3282" spans="1:2" x14ac:dyDescent="0.35">
      <c r="A3282">
        <f>Sheet1!C3284</f>
        <v>6572</v>
      </c>
      <c r="B3282">
        <f>Sheet1!D3284</f>
        <v>40001</v>
      </c>
    </row>
    <row r="3283" spans="1:2" x14ac:dyDescent="0.35">
      <c r="A3283">
        <f>Sheet1!C3285</f>
        <v>6573</v>
      </c>
      <c r="B3283">
        <f>Sheet1!D3285</f>
        <v>1402</v>
      </c>
    </row>
    <row r="3284" spans="1:2" x14ac:dyDescent="0.35">
      <c r="A3284">
        <f>Sheet1!C3286</f>
        <v>6574</v>
      </c>
      <c r="B3284">
        <f>Sheet1!D3286</f>
        <v>0</v>
      </c>
    </row>
    <row r="3285" spans="1:2" x14ac:dyDescent="0.35">
      <c r="A3285">
        <f>Sheet1!C3287</f>
        <v>6575</v>
      </c>
      <c r="B3285">
        <f>Sheet1!D3287</f>
        <v>0</v>
      </c>
    </row>
    <row r="3286" spans="1:2" x14ac:dyDescent="0.35">
      <c r="A3286">
        <f>Sheet1!C3288</f>
        <v>6576</v>
      </c>
      <c r="B3286">
        <f>Sheet1!D3288</f>
        <v>0</v>
      </c>
    </row>
    <row r="3287" spans="1:2" x14ac:dyDescent="0.35">
      <c r="A3287">
        <f>Sheet1!C3289</f>
        <v>6577</v>
      </c>
      <c r="B3287">
        <f>Sheet1!D3289</f>
        <v>0</v>
      </c>
    </row>
    <row r="3288" spans="1:2" x14ac:dyDescent="0.35">
      <c r="A3288">
        <f>Sheet1!C3290</f>
        <v>6600</v>
      </c>
      <c r="B3288">
        <f>Sheet1!D3290</f>
        <v>6125</v>
      </c>
    </row>
    <row r="3289" spans="1:2" x14ac:dyDescent="0.35">
      <c r="A3289">
        <f>Sheet1!C3291</f>
        <v>6601</v>
      </c>
      <c r="B3289">
        <f>Sheet1!D3291</f>
        <v>0</v>
      </c>
    </row>
    <row r="3290" spans="1:2" x14ac:dyDescent="0.35">
      <c r="A3290">
        <f>Sheet1!C3292</f>
        <v>6602</v>
      </c>
      <c r="B3290">
        <f>Sheet1!D3292</f>
        <v>6342</v>
      </c>
    </row>
    <row r="3291" spans="1:2" x14ac:dyDescent="0.35">
      <c r="A3291">
        <f>Sheet1!C3293</f>
        <v>6603</v>
      </c>
      <c r="B3291">
        <f>Sheet1!D3293</f>
        <v>6076</v>
      </c>
    </row>
    <row r="3292" spans="1:2" x14ac:dyDescent="0.35">
      <c r="A3292">
        <f>Sheet1!C3294</f>
        <v>6604</v>
      </c>
      <c r="B3292">
        <f>Sheet1!D3294</f>
        <v>6055</v>
      </c>
    </row>
    <row r="3293" spans="1:2" x14ac:dyDescent="0.35">
      <c r="A3293">
        <f>Sheet1!C3295</f>
        <v>6605</v>
      </c>
      <c r="B3293">
        <f>Sheet1!D3295</f>
        <v>0</v>
      </c>
    </row>
    <row r="3294" spans="1:2" x14ac:dyDescent="0.35">
      <c r="A3294">
        <f>Sheet1!C3296</f>
        <v>6606</v>
      </c>
      <c r="B3294">
        <f>Sheet1!D3296</f>
        <v>0</v>
      </c>
    </row>
    <row r="3295" spans="1:2" x14ac:dyDescent="0.35">
      <c r="A3295">
        <f>Sheet1!C3297</f>
        <v>6607</v>
      </c>
      <c r="B3295">
        <f>Sheet1!D3297</f>
        <v>12</v>
      </c>
    </row>
    <row r="3296" spans="1:2" x14ac:dyDescent="0.35">
      <c r="A3296">
        <f>Sheet1!C3298</f>
        <v>6610</v>
      </c>
      <c r="B3296">
        <f>Sheet1!D3298</f>
        <v>5215</v>
      </c>
    </row>
    <row r="3297" spans="1:2" x14ac:dyDescent="0.35">
      <c r="A3297">
        <f>Sheet1!C3299</f>
        <v>6611</v>
      </c>
      <c r="B3297">
        <f>Sheet1!D3299</f>
        <v>152012</v>
      </c>
    </row>
    <row r="3298" spans="1:2" x14ac:dyDescent="0.35">
      <c r="A3298">
        <f>Sheet1!C3300</f>
        <v>6612</v>
      </c>
      <c r="B3298">
        <f>Sheet1!D3300</f>
        <v>147724</v>
      </c>
    </row>
    <row r="3299" spans="1:2" x14ac:dyDescent="0.35">
      <c r="A3299">
        <f>Sheet1!C3301</f>
        <v>6613</v>
      </c>
      <c r="B3299">
        <f>Sheet1!D3301</f>
        <v>41240</v>
      </c>
    </row>
    <row r="3300" spans="1:2" x14ac:dyDescent="0.35">
      <c r="A3300">
        <f>Sheet1!C3302</f>
        <v>6614</v>
      </c>
      <c r="B3300">
        <f>Sheet1!D3302</f>
        <v>52501</v>
      </c>
    </row>
    <row r="3301" spans="1:2" x14ac:dyDescent="0.35">
      <c r="A3301">
        <f>Sheet1!C3303</f>
        <v>6615</v>
      </c>
      <c r="B3301">
        <f>Sheet1!D3303</f>
        <v>120104</v>
      </c>
    </row>
    <row r="3302" spans="1:2" x14ac:dyDescent="0.35">
      <c r="A3302">
        <f>Sheet1!C3304</f>
        <v>6616</v>
      </c>
      <c r="B3302">
        <f>Sheet1!D3304</f>
        <v>40722</v>
      </c>
    </row>
    <row r="3303" spans="1:2" x14ac:dyDescent="0.35">
      <c r="A3303">
        <f>Sheet1!C3305</f>
        <v>6617</v>
      </c>
      <c r="B3303">
        <f>Sheet1!D3305</f>
        <v>142724</v>
      </c>
    </row>
    <row r="3304" spans="1:2" x14ac:dyDescent="0.35">
      <c r="A3304">
        <f>Sheet1!C3306</f>
        <v>6620</v>
      </c>
      <c r="B3304">
        <f>Sheet1!D3306</f>
        <v>37640</v>
      </c>
    </row>
    <row r="3305" spans="1:2" x14ac:dyDescent="0.35">
      <c r="A3305">
        <f>Sheet1!C3307</f>
        <v>6621</v>
      </c>
      <c r="B3305">
        <f>Sheet1!D3307</f>
        <v>120275</v>
      </c>
    </row>
    <row r="3306" spans="1:2" x14ac:dyDescent="0.35">
      <c r="A3306">
        <f>Sheet1!C3308</f>
        <v>6622</v>
      </c>
      <c r="B3306">
        <f>Sheet1!D3308</f>
        <v>0</v>
      </c>
    </row>
    <row r="3307" spans="1:2" x14ac:dyDescent="0.35">
      <c r="A3307">
        <f>Sheet1!C3309</f>
        <v>263</v>
      </c>
      <c r="B3307">
        <f>Sheet1!D3309</f>
        <v>54724</v>
      </c>
    </row>
    <row r="3308" spans="1:2" x14ac:dyDescent="0.35">
      <c r="A3308">
        <f>Sheet1!C3310</f>
        <v>264</v>
      </c>
      <c r="B3308">
        <f>Sheet1!D3310</f>
        <v>142520</v>
      </c>
    </row>
    <row r="3309" spans="1:2" x14ac:dyDescent="0.35">
      <c r="A3309">
        <f>Sheet1!C3311</f>
        <v>265</v>
      </c>
      <c r="B3309">
        <f>Sheet1!D3311</f>
        <v>30011</v>
      </c>
    </row>
    <row r="3310" spans="1:2" x14ac:dyDescent="0.35">
      <c r="A3310">
        <f>Sheet1!C3312</f>
        <v>266</v>
      </c>
      <c r="B3310">
        <f>Sheet1!D3312</f>
        <v>143240</v>
      </c>
    </row>
    <row r="3311" spans="1:2" x14ac:dyDescent="0.35">
      <c r="A3311">
        <f>Sheet1!C3313</f>
        <v>267</v>
      </c>
      <c r="B3311">
        <f>Sheet1!D3313</f>
        <v>151317</v>
      </c>
    </row>
    <row r="3312" spans="1:2" x14ac:dyDescent="0.35">
      <c r="A3312">
        <f>Sheet1!C3314</f>
        <v>270</v>
      </c>
      <c r="B3312">
        <f>Sheet1!D3314</f>
        <v>141640</v>
      </c>
    </row>
    <row r="3313" spans="1:2" x14ac:dyDescent="0.35">
      <c r="A3313">
        <f>Sheet1!C3315</f>
        <v>271</v>
      </c>
      <c r="B3313">
        <f>Sheet1!D3315</f>
        <v>151101</v>
      </c>
    </row>
    <row r="3314" spans="1:2" x14ac:dyDescent="0.35">
      <c r="A3314">
        <f>Sheet1!C3316</f>
        <v>272</v>
      </c>
      <c r="B3314">
        <f>Sheet1!D3316</f>
        <v>151324</v>
      </c>
    </row>
    <row r="3315" spans="1:2" x14ac:dyDescent="0.35">
      <c r="A3315">
        <f>Sheet1!C3317</f>
        <v>273</v>
      </c>
      <c r="B3315">
        <f>Sheet1!D3317</f>
        <v>42311</v>
      </c>
    </row>
    <row r="3316" spans="1:2" x14ac:dyDescent="0.35">
      <c r="A3316">
        <f>Sheet1!C3318</f>
        <v>274</v>
      </c>
      <c r="B3316">
        <f>Sheet1!D3318</f>
        <v>142507</v>
      </c>
    </row>
    <row r="3317" spans="1:2" x14ac:dyDescent="0.35">
      <c r="A3317">
        <f>Sheet1!C3319</f>
        <v>275</v>
      </c>
      <c r="B3317">
        <f>Sheet1!D3319</f>
        <v>0</v>
      </c>
    </row>
    <row r="3318" spans="1:2" x14ac:dyDescent="0.35">
      <c r="A3318">
        <f>Sheet1!C3320</f>
        <v>276</v>
      </c>
      <c r="B3318">
        <f>Sheet1!D3320</f>
        <v>130411</v>
      </c>
    </row>
    <row r="3319" spans="1:2" x14ac:dyDescent="0.35">
      <c r="A3319">
        <f>Sheet1!C3321</f>
        <v>277</v>
      </c>
      <c r="B3319">
        <f>Sheet1!D3321</f>
        <v>143240</v>
      </c>
    </row>
    <row r="3320" spans="1:2" x14ac:dyDescent="0.35">
      <c r="A3320">
        <f>Sheet1!C3322</f>
        <v>300</v>
      </c>
      <c r="B3320">
        <f>Sheet1!D3322</f>
        <v>151317</v>
      </c>
    </row>
    <row r="3321" spans="1:2" x14ac:dyDescent="0.35">
      <c r="A3321">
        <f>Sheet1!C3323</f>
        <v>301</v>
      </c>
      <c r="B3321">
        <f>Sheet1!D3323</f>
        <v>130640</v>
      </c>
    </row>
    <row r="3322" spans="1:2" x14ac:dyDescent="0.35">
      <c r="A3322">
        <f>Sheet1!C3324</f>
        <v>302</v>
      </c>
      <c r="B3322">
        <f>Sheet1!D3324</f>
        <v>120060</v>
      </c>
    </row>
    <row r="3323" spans="1:2" x14ac:dyDescent="0.35">
      <c r="A3323">
        <f>Sheet1!C3325</f>
        <v>303</v>
      </c>
      <c r="B3323">
        <f>Sheet1!D3325</f>
        <v>52523</v>
      </c>
    </row>
    <row r="3324" spans="1:2" x14ac:dyDescent="0.35">
      <c r="A3324">
        <f>Sheet1!C3326</f>
        <v>304</v>
      </c>
      <c r="B3324">
        <f>Sheet1!D3326</f>
        <v>143322</v>
      </c>
    </row>
    <row r="3325" spans="1:2" x14ac:dyDescent="0.35">
      <c r="A3325">
        <f>Sheet1!C3327</f>
        <v>305</v>
      </c>
      <c r="B3325">
        <f>Sheet1!D3327</f>
        <v>141501</v>
      </c>
    </row>
    <row r="3326" spans="1:2" x14ac:dyDescent="0.35">
      <c r="A3326">
        <f>Sheet1!C3328</f>
        <v>306</v>
      </c>
      <c r="B3326">
        <f>Sheet1!D3328</f>
        <v>120305</v>
      </c>
    </row>
    <row r="3327" spans="1:2" x14ac:dyDescent="0.35">
      <c r="A3327">
        <f>Sheet1!C3329</f>
        <v>307</v>
      </c>
      <c r="B3327">
        <f>Sheet1!D3329</f>
        <v>144504</v>
      </c>
    </row>
    <row r="3328" spans="1:2" x14ac:dyDescent="0.35">
      <c r="A3328">
        <f>Sheet1!C3330</f>
        <v>310</v>
      </c>
      <c r="B3328">
        <f>Sheet1!D3330</f>
        <v>45523</v>
      </c>
    </row>
    <row r="3329" spans="1:2" x14ac:dyDescent="0.35">
      <c r="A3329">
        <f>Sheet1!C3331</f>
        <v>311</v>
      </c>
      <c r="B3329">
        <f>Sheet1!D3331</f>
        <v>50240</v>
      </c>
    </row>
    <row r="3330" spans="1:2" x14ac:dyDescent="0.35">
      <c r="A3330">
        <f>Sheet1!C3332</f>
        <v>312</v>
      </c>
      <c r="B3330">
        <f>Sheet1!D3332</f>
        <v>141501</v>
      </c>
    </row>
    <row r="3331" spans="1:2" x14ac:dyDescent="0.35">
      <c r="A3331">
        <f>Sheet1!C3333</f>
        <v>313</v>
      </c>
      <c r="B3331">
        <f>Sheet1!D3333</f>
        <v>113</v>
      </c>
    </row>
    <row r="3332" spans="1:2" x14ac:dyDescent="0.35">
      <c r="A3332">
        <f>Sheet1!C3334</f>
        <v>314</v>
      </c>
      <c r="B3332">
        <f>Sheet1!D3334</f>
        <v>131011</v>
      </c>
    </row>
    <row r="3333" spans="1:2" x14ac:dyDescent="0.35">
      <c r="A3333">
        <f>Sheet1!C3335</f>
        <v>315</v>
      </c>
      <c r="B3333">
        <f>Sheet1!D3335</f>
        <v>143240</v>
      </c>
    </row>
    <row r="3334" spans="1:2" x14ac:dyDescent="0.35">
      <c r="A3334">
        <f>Sheet1!C3336</f>
        <v>316</v>
      </c>
      <c r="B3334">
        <f>Sheet1!D3336</f>
        <v>151317</v>
      </c>
    </row>
    <row r="3335" spans="1:2" x14ac:dyDescent="0.35">
      <c r="A3335">
        <f>Sheet1!C3337</f>
        <v>317</v>
      </c>
      <c r="B3335">
        <f>Sheet1!D3337</f>
        <v>131240</v>
      </c>
    </row>
    <row r="3336" spans="1:2" x14ac:dyDescent="0.35">
      <c r="A3336">
        <f>Sheet1!C3338</f>
        <v>320</v>
      </c>
      <c r="B3336">
        <f>Sheet1!D3338</f>
        <v>120060</v>
      </c>
    </row>
    <row r="3337" spans="1:2" x14ac:dyDescent="0.35">
      <c r="A3337">
        <f>Sheet1!C3339</f>
        <v>321</v>
      </c>
      <c r="B3337">
        <f>Sheet1!D3339</f>
        <v>52523</v>
      </c>
    </row>
    <row r="3338" spans="1:2" x14ac:dyDescent="0.35">
      <c r="A3338">
        <f>Sheet1!C3340</f>
        <v>322</v>
      </c>
      <c r="B3338">
        <f>Sheet1!D3340</f>
        <v>143322</v>
      </c>
    </row>
    <row r="3339" spans="1:2" x14ac:dyDescent="0.35">
      <c r="A3339">
        <f>Sheet1!C3341</f>
        <v>323</v>
      </c>
      <c r="B3339">
        <f>Sheet1!D3341</f>
        <v>141501</v>
      </c>
    </row>
    <row r="3340" spans="1:2" x14ac:dyDescent="0.35">
      <c r="A3340">
        <f>Sheet1!C3342</f>
        <v>324</v>
      </c>
      <c r="B3340">
        <f>Sheet1!D3342</f>
        <v>120305</v>
      </c>
    </row>
    <row r="3341" spans="1:2" x14ac:dyDescent="0.35">
      <c r="A3341">
        <f>Sheet1!C3343</f>
        <v>325</v>
      </c>
      <c r="B3341">
        <f>Sheet1!D3343</f>
        <v>144504</v>
      </c>
    </row>
    <row r="3342" spans="1:2" x14ac:dyDescent="0.35">
      <c r="A3342">
        <f>Sheet1!C3344</f>
        <v>326</v>
      </c>
      <c r="B3342">
        <f>Sheet1!D3344</f>
        <v>45523</v>
      </c>
    </row>
    <row r="3343" spans="1:2" x14ac:dyDescent="0.35">
      <c r="A3343">
        <f>Sheet1!C3345</f>
        <v>327</v>
      </c>
      <c r="B3343">
        <f>Sheet1!D3345</f>
        <v>50240</v>
      </c>
    </row>
    <row r="3344" spans="1:2" x14ac:dyDescent="0.35">
      <c r="A3344">
        <f>Sheet1!C3346</f>
        <v>330</v>
      </c>
      <c r="B3344">
        <f>Sheet1!D3346</f>
        <v>141501</v>
      </c>
    </row>
    <row r="3345" spans="1:2" x14ac:dyDescent="0.35">
      <c r="A3345">
        <f>Sheet1!C3347</f>
        <v>331</v>
      </c>
      <c r="B3345">
        <f>Sheet1!D3347</f>
        <v>113</v>
      </c>
    </row>
    <row r="3346" spans="1:2" x14ac:dyDescent="0.35">
      <c r="A3346">
        <f>Sheet1!C3348</f>
        <v>332</v>
      </c>
      <c r="B3346">
        <f>Sheet1!D3348</f>
        <v>26640</v>
      </c>
    </row>
    <row r="3347" spans="1:2" x14ac:dyDescent="0.35">
      <c r="A3347">
        <f>Sheet1!C3349</f>
        <v>333</v>
      </c>
      <c r="B3347">
        <f>Sheet1!D3349</f>
        <v>26477</v>
      </c>
    </row>
    <row r="3348" spans="1:2" x14ac:dyDescent="0.35">
      <c r="A3348">
        <f>Sheet1!C3350</f>
        <v>334</v>
      </c>
      <c r="B3348">
        <f>Sheet1!D3350</f>
        <v>0</v>
      </c>
    </row>
    <row r="3349" spans="1:2" x14ac:dyDescent="0.35">
      <c r="A3349">
        <f>Sheet1!C3351</f>
        <v>335</v>
      </c>
      <c r="B3349">
        <f>Sheet1!D3351</f>
        <v>54724</v>
      </c>
    </row>
    <row r="3350" spans="1:2" x14ac:dyDescent="0.35">
      <c r="A3350">
        <f>Sheet1!C3352</f>
        <v>336</v>
      </c>
      <c r="B3350">
        <f>Sheet1!D3352</f>
        <v>142520</v>
      </c>
    </row>
    <row r="3351" spans="1:2" x14ac:dyDescent="0.35">
      <c r="A3351">
        <f>Sheet1!C3353</f>
        <v>337</v>
      </c>
      <c r="B3351">
        <f>Sheet1!D3353</f>
        <v>52640</v>
      </c>
    </row>
    <row r="3352" spans="1:2" x14ac:dyDescent="0.35">
      <c r="A3352">
        <f>Sheet1!C3354</f>
        <v>340</v>
      </c>
      <c r="B3352">
        <f>Sheet1!D3354</f>
        <v>144516</v>
      </c>
    </row>
    <row r="3353" spans="1:2" x14ac:dyDescent="0.35">
      <c r="A3353">
        <f>Sheet1!C3355</f>
        <v>341</v>
      </c>
      <c r="B3353">
        <f>Sheet1!D3355</f>
        <v>120324</v>
      </c>
    </row>
    <row r="3354" spans="1:2" x14ac:dyDescent="0.35">
      <c r="A3354">
        <f>Sheet1!C3356</f>
        <v>342</v>
      </c>
      <c r="B3354">
        <f>Sheet1!D3356</f>
        <v>52516</v>
      </c>
    </row>
    <row r="3355" spans="1:2" x14ac:dyDescent="0.35">
      <c r="A3355">
        <f>Sheet1!C3357</f>
        <v>343</v>
      </c>
      <c r="B3355">
        <f>Sheet1!D3357</f>
        <v>41115</v>
      </c>
    </row>
    <row r="3356" spans="1:2" x14ac:dyDescent="0.35">
      <c r="A3356">
        <f>Sheet1!C3358</f>
        <v>344</v>
      </c>
      <c r="B3356">
        <f>Sheet1!D3358</f>
        <v>151305</v>
      </c>
    </row>
    <row r="3357" spans="1:2" x14ac:dyDescent="0.35">
      <c r="A3357">
        <f>Sheet1!C3359</f>
        <v>345</v>
      </c>
      <c r="B3357">
        <f>Sheet1!D3359</f>
        <v>120123</v>
      </c>
    </row>
    <row r="3358" spans="1:2" x14ac:dyDescent="0.35">
      <c r="A3358">
        <f>Sheet1!C3360</f>
        <v>346</v>
      </c>
      <c r="B3358">
        <f>Sheet1!D3360</f>
        <v>30050</v>
      </c>
    </row>
    <row r="3359" spans="1:2" x14ac:dyDescent="0.35">
      <c r="A3359">
        <f>Sheet1!C3361</f>
        <v>347</v>
      </c>
      <c r="B3359">
        <f>Sheet1!D3361</f>
        <v>31455</v>
      </c>
    </row>
    <row r="3360" spans="1:2" x14ac:dyDescent="0.35">
      <c r="A3360">
        <f>Sheet1!C3362</f>
        <v>350</v>
      </c>
      <c r="B3360">
        <f>Sheet1!D3362</f>
        <v>120251</v>
      </c>
    </row>
    <row r="3361" spans="1:2" x14ac:dyDescent="0.35">
      <c r="A3361">
        <f>Sheet1!C3363</f>
        <v>351</v>
      </c>
      <c r="B3361">
        <f>Sheet1!D3363</f>
        <v>147724</v>
      </c>
    </row>
    <row r="3362" spans="1:2" x14ac:dyDescent="0.35">
      <c r="A3362">
        <f>Sheet1!C3364</f>
        <v>352</v>
      </c>
      <c r="B3362">
        <f>Sheet1!D3364</f>
        <v>152240</v>
      </c>
    </row>
    <row r="3363" spans="1:2" x14ac:dyDescent="0.35">
      <c r="A3363">
        <f>Sheet1!C3365</f>
        <v>353</v>
      </c>
      <c r="B3363">
        <f>Sheet1!D3365</f>
        <v>51705</v>
      </c>
    </row>
    <row r="3364" spans="1:2" x14ac:dyDescent="0.35">
      <c r="A3364">
        <f>Sheet1!C3366</f>
        <v>354</v>
      </c>
      <c r="B3364">
        <f>Sheet1!D3366</f>
        <v>324</v>
      </c>
    </row>
    <row r="3365" spans="1:2" x14ac:dyDescent="0.35">
      <c r="A3365">
        <f>Sheet1!C3367</f>
        <v>355</v>
      </c>
      <c r="B3365">
        <f>Sheet1!D3367</f>
        <v>40520</v>
      </c>
    </row>
    <row r="3366" spans="1:2" x14ac:dyDescent="0.35">
      <c r="A3366">
        <f>Sheet1!C3368</f>
        <v>356</v>
      </c>
      <c r="B3366">
        <f>Sheet1!D3368</f>
        <v>51523</v>
      </c>
    </row>
    <row r="3367" spans="1:2" x14ac:dyDescent="0.35">
      <c r="A3367">
        <f>Sheet1!C3369</f>
        <v>357</v>
      </c>
      <c r="B3367">
        <f>Sheet1!D3369</f>
        <v>0</v>
      </c>
    </row>
    <row r="3368" spans="1:2" x14ac:dyDescent="0.35">
      <c r="A3368">
        <f>Sheet1!C3370</f>
        <v>360</v>
      </c>
      <c r="B3368">
        <f>Sheet1!D3370</f>
        <v>47503</v>
      </c>
    </row>
    <row r="3369" spans="1:2" x14ac:dyDescent="0.35">
      <c r="A3369">
        <f>Sheet1!C3371</f>
        <v>361</v>
      </c>
      <c r="B3369">
        <f>Sheet1!D3371</f>
        <v>54520</v>
      </c>
    </row>
    <row r="3370" spans="1:2" x14ac:dyDescent="0.35">
      <c r="A3370">
        <f>Sheet1!C3372</f>
        <v>362</v>
      </c>
      <c r="B3370">
        <f>Sheet1!D3372</f>
        <v>44522</v>
      </c>
    </row>
    <row r="3371" spans="1:2" x14ac:dyDescent="0.35">
      <c r="A3371">
        <f>Sheet1!C3373</f>
        <v>363</v>
      </c>
      <c r="B3371">
        <f>Sheet1!D3373</f>
        <v>44107</v>
      </c>
    </row>
    <row r="3372" spans="1:2" x14ac:dyDescent="0.35">
      <c r="A3372">
        <f>Sheet1!C3374</f>
        <v>364</v>
      </c>
      <c r="B3372">
        <f>Sheet1!D3374</f>
        <v>20124</v>
      </c>
    </row>
    <row r="3373" spans="1:2" x14ac:dyDescent="0.35">
      <c r="A3373">
        <f>Sheet1!C3375</f>
        <v>365</v>
      </c>
      <c r="B3373">
        <f>Sheet1!D3375</f>
        <v>41450</v>
      </c>
    </row>
    <row r="3374" spans="1:2" x14ac:dyDescent="0.35">
      <c r="A3374">
        <f>Sheet1!C3376</f>
        <v>366</v>
      </c>
      <c r="B3374">
        <f>Sheet1!D3376</f>
        <v>20051</v>
      </c>
    </row>
    <row r="3375" spans="1:2" x14ac:dyDescent="0.35">
      <c r="A3375">
        <f>Sheet1!C3377</f>
        <v>367</v>
      </c>
      <c r="B3375">
        <f>Sheet1!D3377</f>
        <v>43504</v>
      </c>
    </row>
    <row r="3376" spans="1:2" x14ac:dyDescent="0.35">
      <c r="A3376">
        <f>Sheet1!C3378</f>
        <v>370</v>
      </c>
      <c r="B3376">
        <f>Sheet1!D3378</f>
        <v>26103</v>
      </c>
    </row>
    <row r="3377" spans="1:2" x14ac:dyDescent="0.35">
      <c r="A3377">
        <f>Sheet1!C3379</f>
        <v>371</v>
      </c>
      <c r="B3377">
        <f>Sheet1!D3379</f>
        <v>34461</v>
      </c>
    </row>
    <row r="3378" spans="1:2" x14ac:dyDescent="0.35">
      <c r="A3378">
        <f>Sheet1!C3380</f>
        <v>372</v>
      </c>
      <c r="B3378">
        <f>Sheet1!D3380</f>
        <v>30467</v>
      </c>
    </row>
    <row r="3379" spans="1:2" x14ac:dyDescent="0.35">
      <c r="A3379">
        <f>Sheet1!C3381</f>
        <v>373</v>
      </c>
      <c r="B3379">
        <f>Sheet1!D3381</f>
        <v>33454</v>
      </c>
    </row>
    <row r="3380" spans="1:2" x14ac:dyDescent="0.35">
      <c r="A3380">
        <f>Sheet1!C3382</f>
        <v>374</v>
      </c>
      <c r="B3380">
        <f>Sheet1!D3382</f>
        <v>26062</v>
      </c>
    </row>
    <row r="3381" spans="1:2" x14ac:dyDescent="0.35">
      <c r="A3381">
        <f>Sheet1!C3383</f>
        <v>375</v>
      </c>
      <c r="B3381">
        <f>Sheet1!D3383</f>
        <v>31467</v>
      </c>
    </row>
    <row r="3382" spans="1:2" x14ac:dyDescent="0.35">
      <c r="A3382">
        <f>Sheet1!C3384</f>
        <v>376</v>
      </c>
      <c r="B3382">
        <f>Sheet1!D3384</f>
        <v>33454</v>
      </c>
    </row>
    <row r="3383" spans="1:2" x14ac:dyDescent="0.35">
      <c r="A3383">
        <f>Sheet1!C3385</f>
        <v>377</v>
      </c>
      <c r="B3383">
        <f>Sheet1!D3385</f>
        <v>40464</v>
      </c>
    </row>
    <row r="3384" spans="1:2" x14ac:dyDescent="0.35">
      <c r="A3384">
        <f>Sheet1!C3386</f>
        <v>400</v>
      </c>
      <c r="B3384">
        <f>Sheet1!D3386</f>
        <v>46114</v>
      </c>
    </row>
    <row r="3385" spans="1:2" x14ac:dyDescent="0.35">
      <c r="A3385">
        <f>Sheet1!C3387</f>
        <v>401</v>
      </c>
      <c r="B3385">
        <f>Sheet1!D3387</f>
        <v>51040</v>
      </c>
    </row>
    <row r="3386" spans="1:2" x14ac:dyDescent="0.35">
      <c r="A3386">
        <f>Sheet1!C3388</f>
        <v>402</v>
      </c>
      <c r="B3386">
        <f>Sheet1!D3388</f>
        <v>43511</v>
      </c>
    </row>
    <row r="3387" spans="1:2" x14ac:dyDescent="0.35">
      <c r="A3387">
        <f>Sheet1!C3389</f>
        <v>403</v>
      </c>
      <c r="B3387">
        <f>Sheet1!D3389</f>
        <v>52110</v>
      </c>
    </row>
    <row r="3388" spans="1:2" x14ac:dyDescent="0.35">
      <c r="A3388">
        <f>Sheet1!C3390</f>
        <v>404</v>
      </c>
      <c r="B3388">
        <f>Sheet1!D3390</f>
        <v>20123</v>
      </c>
    </row>
    <row r="3389" spans="1:2" x14ac:dyDescent="0.35">
      <c r="A3389">
        <f>Sheet1!C3391</f>
        <v>405</v>
      </c>
      <c r="B3389">
        <f>Sheet1!D3391</f>
        <v>42522</v>
      </c>
    </row>
    <row r="3390" spans="1:2" x14ac:dyDescent="0.35">
      <c r="A3390">
        <f>Sheet1!C3392</f>
        <v>406</v>
      </c>
      <c r="B3390">
        <f>Sheet1!D3392</f>
        <v>42523</v>
      </c>
    </row>
    <row r="3391" spans="1:2" x14ac:dyDescent="0.35">
      <c r="A3391">
        <f>Sheet1!C3393</f>
        <v>407</v>
      </c>
      <c r="B3391">
        <f>Sheet1!D3393</f>
        <v>53122</v>
      </c>
    </row>
    <row r="3392" spans="1:2" x14ac:dyDescent="0.35">
      <c r="A3392">
        <f>Sheet1!C3394</f>
        <v>410</v>
      </c>
      <c r="B3392">
        <f>Sheet1!D3394</f>
        <v>42105</v>
      </c>
    </row>
    <row r="3393" spans="1:2" x14ac:dyDescent="0.35">
      <c r="A3393">
        <f>Sheet1!C3395</f>
        <v>411</v>
      </c>
      <c r="B3393">
        <f>Sheet1!D3395</f>
        <v>0</v>
      </c>
    </row>
    <row r="3394" spans="1:2" x14ac:dyDescent="0.35">
      <c r="A3394">
        <f>Sheet1!C3396</f>
        <v>6630</v>
      </c>
      <c r="B3394">
        <f>Sheet1!D3396</f>
        <v>45504</v>
      </c>
    </row>
    <row r="3395" spans="1:2" x14ac:dyDescent="0.35">
      <c r="A3395">
        <f>Sheet1!C3397</f>
        <v>6631</v>
      </c>
      <c r="B3395">
        <f>Sheet1!D3397</f>
        <v>120120</v>
      </c>
    </row>
    <row r="3396" spans="1:2" x14ac:dyDescent="0.35">
      <c r="A3396">
        <f>Sheet1!C3398</f>
        <v>6632</v>
      </c>
      <c r="B3396">
        <f>Sheet1!D3398</f>
        <v>144504</v>
      </c>
    </row>
    <row r="3397" spans="1:2" x14ac:dyDescent="0.35">
      <c r="A3397">
        <f>Sheet1!C3399</f>
        <v>6633</v>
      </c>
      <c r="B3397">
        <f>Sheet1!D3399</f>
        <v>43501</v>
      </c>
    </row>
    <row r="3398" spans="1:2" x14ac:dyDescent="0.35">
      <c r="A3398">
        <f>Sheet1!C3400</f>
        <v>6634</v>
      </c>
      <c r="B3398">
        <f>Sheet1!D3400</f>
        <v>133640</v>
      </c>
    </row>
    <row r="3399" spans="1:2" x14ac:dyDescent="0.35">
      <c r="A3399">
        <f>Sheet1!C3401</f>
        <v>6635</v>
      </c>
      <c r="B3399">
        <f>Sheet1!D3401</f>
        <v>0</v>
      </c>
    </row>
    <row r="3400" spans="1:2" x14ac:dyDescent="0.35">
      <c r="A3400">
        <f>Sheet1!C3402</f>
        <v>6636</v>
      </c>
      <c r="B3400">
        <f>Sheet1!D3402</f>
        <v>2</v>
      </c>
    </row>
    <row r="3401" spans="1:2" x14ac:dyDescent="0.35">
      <c r="A3401">
        <f>Sheet1!C3403</f>
        <v>6637</v>
      </c>
      <c r="B3401">
        <f>Sheet1!D3403</f>
        <v>222</v>
      </c>
    </row>
    <row r="3402" spans="1:2" x14ac:dyDescent="0.35">
      <c r="A3402">
        <f>Sheet1!C3404</f>
        <v>6640</v>
      </c>
      <c r="B3402">
        <f>Sheet1!D3404</f>
        <v>1</v>
      </c>
    </row>
    <row r="3403" spans="1:2" x14ac:dyDescent="0.35">
      <c r="A3403">
        <f>Sheet1!C3405</f>
        <v>6641</v>
      </c>
      <c r="B3403">
        <f>Sheet1!D3405</f>
        <v>0</v>
      </c>
    </row>
    <row r="3404" spans="1:2" x14ac:dyDescent="0.35">
      <c r="A3404">
        <f>Sheet1!C3406</f>
        <v>6642</v>
      </c>
      <c r="B3404">
        <f>Sheet1!D3406</f>
        <v>0</v>
      </c>
    </row>
    <row r="3405" spans="1:2" x14ac:dyDescent="0.35">
      <c r="A3405">
        <f>Sheet1!C3407</f>
        <v>6643</v>
      </c>
      <c r="B3405">
        <f>Sheet1!D3407</f>
        <v>0</v>
      </c>
    </row>
    <row r="3406" spans="1:2" x14ac:dyDescent="0.35">
      <c r="A3406">
        <f>Sheet1!C3408</f>
        <v>6644</v>
      </c>
      <c r="B3406">
        <f>Sheet1!D3408</f>
        <v>0</v>
      </c>
    </row>
    <row r="3407" spans="1:2" x14ac:dyDescent="0.35">
      <c r="A3407">
        <f>Sheet1!C3409</f>
        <v>6645</v>
      </c>
      <c r="B3407">
        <f>Sheet1!D3409</f>
        <v>100033</v>
      </c>
    </row>
    <row r="3408" spans="1:2" x14ac:dyDescent="0.35">
      <c r="A3408">
        <f>Sheet1!C3410</f>
        <v>177777</v>
      </c>
      <c r="B3408">
        <f>Sheet1!D3410</f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Wiley</dc:creator>
  <cp:lastModifiedBy>George Wiley</cp:lastModifiedBy>
  <dcterms:created xsi:type="dcterms:W3CDTF">2025-12-03T07:11:19Z</dcterms:created>
  <dcterms:modified xsi:type="dcterms:W3CDTF">2026-03-28T06:39:15Z</dcterms:modified>
</cp:coreProperties>
</file>